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ade\Desktop\Module 1\excel\"/>
    </mc:Choice>
  </mc:AlternateContent>
  <xr:revisionPtr revIDLastSave="0" documentId="13_ncr:1_{3D322CC5-919D-4FEB-8DF2-40E35C43423A}" xr6:coauthVersionLast="47" xr6:coauthVersionMax="47" xr10:uidLastSave="{00000000-0000-0000-0000-000000000000}"/>
  <bookViews>
    <workbookView xWindow="-108" yWindow="-108" windowWidth="23256" windowHeight="12456" tabRatio="899" activeTab="9" xr2:uid="{9839FB4A-12C5-4578-B380-DFA48CC3852B}"/>
  </bookViews>
  <sheets>
    <sheet name="demand_raw" sheetId="1" r:id="rId1"/>
    <sheet name="sales_raw" sheetId="3" r:id="rId2"/>
    <sheet name="sales_weekly_agg" sheetId="6" r:id="rId3"/>
    <sheet name="trend_sales_map" sheetId="2" r:id="rId4"/>
    <sheet name="sportswear_dvs" sheetId="7" r:id="rId5"/>
    <sheet name="cargo_dvs" sheetId="8" r:id="rId6"/>
    <sheet name="module_3_design" sheetId="9" r:id="rId7"/>
    <sheet name="trend_week_facts" sheetId="10" r:id="rId8"/>
    <sheet name="module_3_metrics" sheetId="11" r:id="rId9"/>
    <sheet name="final_outputs" sheetId="12" r:id="rId10"/>
  </sheets>
  <calcPr calcId="191029"/>
  <pivotCaches>
    <pivotCache cacheId="0" r:id="rId1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 i="12" l="1"/>
  <c r="C11" i="12" s="1"/>
  <c r="C12" i="12" s="1"/>
  <c r="C13" i="12" s="1"/>
  <c r="C14" i="12" s="1"/>
  <c r="C15" i="12" s="1"/>
  <c r="C16" i="12" s="1"/>
  <c r="C17" i="12" s="1"/>
  <c r="C18" i="12" s="1"/>
  <c r="C19" i="12" s="1"/>
  <c r="C20" i="12" s="1"/>
  <c r="C21" i="12" s="1"/>
  <c r="C22" i="12" s="1"/>
  <c r="C23" i="12" s="1"/>
  <c r="C24" i="12" s="1"/>
  <c r="C25" i="12" s="1"/>
  <c r="C26" i="12" s="1"/>
  <c r="C27" i="12" s="1"/>
  <c r="C28" i="12" s="1"/>
  <c r="C29" i="12" s="1"/>
  <c r="C30" i="12" s="1"/>
  <c r="C31" i="12" s="1"/>
  <c r="C32" i="12" s="1"/>
  <c r="C33" i="12" s="1"/>
  <c r="C34" i="12" s="1"/>
  <c r="C35" i="12" s="1"/>
  <c r="C36" i="12" s="1"/>
  <c r="C37" i="12" s="1"/>
  <c r="C38" i="12" s="1"/>
  <c r="C39" i="12" s="1"/>
  <c r="C40" i="12" s="1"/>
  <c r="C41" i="12" s="1"/>
  <c r="C42" i="12" s="1"/>
  <c r="C43" i="12" s="1"/>
  <c r="C44" i="12" s="1"/>
  <c r="C45" i="12" s="1"/>
  <c r="C46" i="12" s="1"/>
  <c r="C47" i="12" s="1"/>
  <c r="C48" i="12" s="1"/>
  <c r="C49" i="12" s="1"/>
  <c r="C50" i="12" s="1"/>
  <c r="C51" i="12" s="1"/>
  <c r="C52" i="12" s="1"/>
  <c r="C53" i="12" s="1"/>
  <c r="C54" i="12" s="1"/>
  <c r="C55" i="12" s="1"/>
  <c r="C56" i="12" s="1"/>
  <c r="C57" i="12" s="1"/>
  <c r="C58" i="12" s="1"/>
  <c r="C59" i="12" s="1"/>
  <c r="C60" i="12" s="1"/>
  <c r="C61" i="12" s="1"/>
  <c r="C62" i="12" s="1"/>
  <c r="C63" i="12" s="1"/>
  <c r="C64" i="12" s="1"/>
  <c r="C65" i="12" s="1"/>
  <c r="C66" i="12" s="1"/>
  <c r="C67" i="12" s="1"/>
  <c r="C68" i="12" s="1"/>
  <c r="C69" i="12" s="1"/>
  <c r="C70" i="12" s="1"/>
  <c r="C71" i="12" s="1"/>
  <c r="C72" i="12" s="1"/>
  <c r="C73" i="12" s="1"/>
  <c r="C74" i="12" s="1"/>
  <c r="C75" i="12" s="1"/>
  <c r="C76" i="12" s="1"/>
  <c r="C77" i="12" s="1"/>
  <c r="C78" i="12" s="1"/>
  <c r="C79" i="12" s="1"/>
  <c r="C80" i="12" s="1"/>
  <c r="C81" i="12" s="1"/>
  <c r="C82" i="12" s="1"/>
  <c r="C83" i="12" s="1"/>
  <c r="C84" i="12" s="1"/>
  <c r="C85" i="12" s="1"/>
  <c r="C86" i="12" s="1"/>
  <c r="C87" i="12" s="1"/>
  <c r="C88" i="12" s="1"/>
  <c r="C89" i="12" s="1"/>
  <c r="C90" i="12" s="1"/>
  <c r="C91" i="12" s="1"/>
  <c r="C92" i="12" s="1"/>
  <c r="C93" i="12" s="1"/>
  <c r="C94" i="12" s="1"/>
  <c r="C95" i="12" s="1"/>
  <c r="C96" i="12" s="1"/>
  <c r="C97" i="12" s="1"/>
  <c r="C98" i="12" s="1"/>
  <c r="C99" i="12" s="1"/>
  <c r="C100" i="12" s="1"/>
  <c r="C101" i="12" s="1"/>
  <c r="C102" i="12" s="1"/>
  <c r="N98" i="10"/>
  <c r="N99" i="10" s="1"/>
  <c r="N100" i="10" s="1"/>
  <c r="N101" i="10" s="1"/>
  <c r="N102" i="10" s="1"/>
  <c r="N103" i="10" s="1"/>
  <c r="N104" i="10" s="1"/>
  <c r="N105" i="10" s="1"/>
  <c r="N106" i="10" s="1"/>
  <c r="N107" i="10" s="1"/>
  <c r="N108" i="10" s="1"/>
  <c r="N109" i="10" s="1"/>
  <c r="N110" i="10" s="1"/>
  <c r="N111" i="10" s="1"/>
  <c r="N112" i="10" s="1"/>
  <c r="N113" i="10" s="1"/>
  <c r="N114" i="10" s="1"/>
  <c r="N115" i="10" s="1"/>
  <c r="N116" i="10" s="1"/>
  <c r="N117" i="10" s="1"/>
  <c r="N118" i="10" s="1"/>
  <c r="N119" i="10" s="1"/>
  <c r="N120" i="10" s="1"/>
  <c r="N121" i="10" s="1"/>
  <c r="N122" i="10" s="1"/>
  <c r="N123" i="10" s="1"/>
  <c r="N124" i="10" s="1"/>
  <c r="N125" i="10" s="1"/>
  <c r="N126" i="10" s="1"/>
  <c r="N127" i="10" s="1"/>
  <c r="N128" i="10" s="1"/>
  <c r="N129" i="10" s="1"/>
  <c r="N130" i="10" s="1"/>
  <c r="N131" i="10" s="1"/>
  <c r="N132" i="10" s="1"/>
  <c r="N133" i="10" s="1"/>
  <c r="N134" i="10" s="1"/>
  <c r="N135" i="10" s="1"/>
  <c r="N136" i="10" s="1"/>
  <c r="N137" i="10" s="1"/>
  <c r="N138" i="10" s="1"/>
  <c r="N139" i="10" s="1"/>
  <c r="N140" i="10" s="1"/>
  <c r="N141" i="10" s="1"/>
  <c r="N142" i="10" s="1"/>
  <c r="N143" i="10" s="1"/>
  <c r="N144" i="10" s="1"/>
  <c r="N145" i="10" s="1"/>
  <c r="N146" i="10" s="1"/>
  <c r="N147" i="10" s="1"/>
  <c r="N148" i="10" s="1"/>
  <c r="N149" i="10" s="1"/>
  <c r="N150" i="10" s="1"/>
  <c r="N151" i="10" s="1"/>
  <c r="N152" i="10" s="1"/>
  <c r="N153" i="10" s="1"/>
  <c r="N154" i="10" s="1"/>
  <c r="N155" i="10" s="1"/>
  <c r="N156" i="10" s="1"/>
  <c r="N157" i="10" s="1"/>
  <c r="N158" i="10" s="1"/>
  <c r="N159" i="10" s="1"/>
  <c r="N160" i="10" s="1"/>
  <c r="N161" i="10" s="1"/>
  <c r="N162" i="10" s="1"/>
  <c r="N163" i="10" s="1"/>
  <c r="N164" i="10" s="1"/>
  <c r="N165" i="10" s="1"/>
  <c r="N166" i="10" s="1"/>
  <c r="N167" i="10" s="1"/>
  <c r="N168" i="10" s="1"/>
  <c r="N169" i="10" s="1"/>
  <c r="N170" i="10" s="1"/>
  <c r="N171" i="10" s="1"/>
  <c r="N172" i="10" s="1"/>
  <c r="N173" i="10" s="1"/>
  <c r="N174" i="10" s="1"/>
  <c r="N175" i="10" s="1"/>
  <c r="N176" i="10" s="1"/>
  <c r="N177" i="10" s="1"/>
  <c r="N178" i="10" s="1"/>
  <c r="N179" i="10" s="1"/>
  <c r="N180" i="10" s="1"/>
  <c r="N181" i="10" s="1"/>
  <c r="N182" i="10" s="1"/>
  <c r="N183" i="10" s="1"/>
  <c r="N184" i="10" s="1"/>
  <c r="N185" i="10" s="1"/>
  <c r="N186" i="10" s="1"/>
  <c r="N187" i="10" s="1"/>
  <c r="N188" i="10" s="1"/>
  <c r="N189" i="10" s="1"/>
  <c r="N97" i="10"/>
  <c r="N4" i="10"/>
  <c r="N5" i="10"/>
  <c r="N6" i="10" s="1"/>
  <c r="N7" i="10" s="1"/>
  <c r="N8" i="10" s="1"/>
  <c r="N9" i="10" s="1"/>
  <c r="N10" i="10" s="1"/>
  <c r="N11" i="10" s="1"/>
  <c r="N12" i="10" s="1"/>
  <c r="N13" i="10" s="1"/>
  <c r="N14" i="10" s="1"/>
  <c r="N15" i="10" s="1"/>
  <c r="N16" i="10" s="1"/>
  <c r="N17" i="10" s="1"/>
  <c r="N18" i="10" s="1"/>
  <c r="N19" i="10" s="1"/>
  <c r="N20" i="10" s="1"/>
  <c r="N21" i="10" s="1"/>
  <c r="N22" i="10" s="1"/>
  <c r="N23" i="10" s="1"/>
  <c r="N24" i="10" s="1"/>
  <c r="N25" i="10" s="1"/>
  <c r="N26" i="10" s="1"/>
  <c r="N27" i="10" s="1"/>
  <c r="N28" i="10" s="1"/>
  <c r="N29" i="10" s="1"/>
  <c r="N30" i="10" s="1"/>
  <c r="N31" i="10" s="1"/>
  <c r="N32" i="10" s="1"/>
  <c r="N33" i="10" s="1"/>
  <c r="N34" i="10" s="1"/>
  <c r="N35" i="10" s="1"/>
  <c r="N36" i="10" s="1"/>
  <c r="N37" i="10" s="1"/>
  <c r="N38" i="10" s="1"/>
  <c r="N39" i="10" s="1"/>
  <c r="N40" i="10" s="1"/>
  <c r="N41" i="10" s="1"/>
  <c r="N42" i="10" s="1"/>
  <c r="N43" i="10" s="1"/>
  <c r="N44" i="10" s="1"/>
  <c r="N45" i="10" s="1"/>
  <c r="N46" i="10" s="1"/>
  <c r="N47" i="10" s="1"/>
  <c r="N48" i="10" s="1"/>
  <c r="N49" i="10" s="1"/>
  <c r="N50" i="10" s="1"/>
  <c r="N51" i="10" s="1"/>
  <c r="N52" i="10" s="1"/>
  <c r="N53" i="10" s="1"/>
  <c r="N54" i="10" s="1"/>
  <c r="N55" i="10" s="1"/>
  <c r="N56" i="10" s="1"/>
  <c r="N57" i="10" s="1"/>
  <c r="N58" i="10" s="1"/>
  <c r="N59" i="10" s="1"/>
  <c r="N60" i="10" s="1"/>
  <c r="N61" i="10" s="1"/>
  <c r="N62" i="10" s="1"/>
  <c r="N63" i="10" s="1"/>
  <c r="N64" i="10" s="1"/>
  <c r="N65" i="10" s="1"/>
  <c r="N66" i="10" s="1"/>
  <c r="N67" i="10" s="1"/>
  <c r="N68" i="10" s="1"/>
  <c r="N69" i="10" s="1"/>
  <c r="N70" i="10" s="1"/>
  <c r="N71" i="10" s="1"/>
  <c r="N72" i="10" s="1"/>
  <c r="N73" i="10" s="1"/>
  <c r="N74" i="10" s="1"/>
  <c r="N75" i="10" s="1"/>
  <c r="N76" i="10" s="1"/>
  <c r="N77" i="10" s="1"/>
  <c r="N78" i="10" s="1"/>
  <c r="N79" i="10" s="1"/>
  <c r="N80" i="10" s="1"/>
  <c r="N81" i="10" s="1"/>
  <c r="N82" i="10" s="1"/>
  <c r="N83" i="10" s="1"/>
  <c r="N84" i="10" s="1"/>
  <c r="N85" i="10" s="1"/>
  <c r="N86" i="10" s="1"/>
  <c r="N87" i="10" s="1"/>
  <c r="N88" i="10" s="1"/>
  <c r="N89" i="10" s="1"/>
  <c r="N90" i="10" s="1"/>
  <c r="N91" i="10" s="1"/>
  <c r="N92" i="10" s="1"/>
  <c r="N93" i="10" s="1"/>
  <c r="N94" i="10" s="1"/>
  <c r="N95" i="10" s="1"/>
  <c r="N3" i="10"/>
  <c r="E3" i="11"/>
  <c r="D3" i="11"/>
  <c r="C3" i="11"/>
  <c r="B3" i="11"/>
  <c r="E2" i="11"/>
  <c r="D2" i="11"/>
  <c r="C2" i="11"/>
  <c r="B2" i="11"/>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2"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96" i="10"/>
  <c r="J2" i="10"/>
  <c r="I98" i="10"/>
  <c r="I99" i="10" s="1"/>
  <c r="I100" i="10" s="1"/>
  <c r="I101" i="10" s="1"/>
  <c r="I102" i="10" s="1"/>
  <c r="I103" i="10" s="1"/>
  <c r="I104" i="10" s="1"/>
  <c r="I105" i="10" s="1"/>
  <c r="I106" i="10" s="1"/>
  <c r="I107" i="10" s="1"/>
  <c r="I108" i="10" s="1"/>
  <c r="I109" i="10" s="1"/>
  <c r="I110" i="10" s="1"/>
  <c r="I111" i="10" s="1"/>
  <c r="I112" i="10" s="1"/>
  <c r="I113" i="10" s="1"/>
  <c r="I114" i="10" s="1"/>
  <c r="I115" i="10" s="1"/>
  <c r="I116" i="10" s="1"/>
  <c r="I117" i="10" s="1"/>
  <c r="I118" i="10" s="1"/>
  <c r="I119" i="10" s="1"/>
  <c r="I120" i="10" s="1"/>
  <c r="I121" i="10" s="1"/>
  <c r="I122" i="10" s="1"/>
  <c r="I123" i="10" s="1"/>
  <c r="I124" i="10" s="1"/>
  <c r="I125" i="10" s="1"/>
  <c r="I126" i="10" s="1"/>
  <c r="I127" i="10" s="1"/>
  <c r="I128" i="10" s="1"/>
  <c r="I129" i="10" s="1"/>
  <c r="I130" i="10" s="1"/>
  <c r="I131" i="10" s="1"/>
  <c r="I132" i="10" s="1"/>
  <c r="I133" i="10" s="1"/>
  <c r="I134" i="10" s="1"/>
  <c r="I135" i="10" s="1"/>
  <c r="I136" i="10" s="1"/>
  <c r="I137" i="10" s="1"/>
  <c r="I138" i="10" s="1"/>
  <c r="I139" i="10" s="1"/>
  <c r="I140" i="10" s="1"/>
  <c r="I141" i="10" s="1"/>
  <c r="I142" i="10" s="1"/>
  <c r="I143" i="10" s="1"/>
  <c r="I144" i="10" s="1"/>
  <c r="I145" i="10" s="1"/>
  <c r="I146" i="10" s="1"/>
  <c r="I147" i="10" s="1"/>
  <c r="I148" i="10" s="1"/>
  <c r="I149" i="10" s="1"/>
  <c r="I150" i="10" s="1"/>
  <c r="I151" i="10" s="1"/>
  <c r="I152" i="10" s="1"/>
  <c r="I153" i="10" s="1"/>
  <c r="I154" i="10" s="1"/>
  <c r="I155" i="10" s="1"/>
  <c r="I156" i="10" s="1"/>
  <c r="I157" i="10" s="1"/>
  <c r="I158" i="10" s="1"/>
  <c r="I159" i="10" s="1"/>
  <c r="I160" i="10" s="1"/>
  <c r="I161" i="10" s="1"/>
  <c r="I162" i="10" s="1"/>
  <c r="I163" i="10" s="1"/>
  <c r="I164" i="10" s="1"/>
  <c r="I165" i="10" s="1"/>
  <c r="I166" i="10" s="1"/>
  <c r="I167" i="10" s="1"/>
  <c r="I168" i="10" s="1"/>
  <c r="I169" i="10" s="1"/>
  <c r="I170" i="10" s="1"/>
  <c r="I171" i="10" s="1"/>
  <c r="I172" i="10" s="1"/>
  <c r="I173" i="10" s="1"/>
  <c r="I174" i="10" s="1"/>
  <c r="I175" i="10" s="1"/>
  <c r="I176" i="10" s="1"/>
  <c r="I177" i="10" s="1"/>
  <c r="I178" i="10" s="1"/>
  <c r="I179" i="10" s="1"/>
  <c r="I180" i="10" s="1"/>
  <c r="I181" i="10" s="1"/>
  <c r="I182" i="10" s="1"/>
  <c r="I183" i="10" s="1"/>
  <c r="I184" i="10" s="1"/>
  <c r="I185" i="10" s="1"/>
  <c r="I186" i="10" s="1"/>
  <c r="I187" i="10" s="1"/>
  <c r="I188" i="10" s="1"/>
  <c r="I189" i="10" s="1"/>
  <c r="H98" i="10"/>
  <c r="H99" i="10" s="1"/>
  <c r="H100" i="10" s="1"/>
  <c r="H101" i="10" s="1"/>
  <c r="H102" i="10" s="1"/>
  <c r="H103" i="10" s="1"/>
  <c r="H104" i="10" s="1"/>
  <c r="H105" i="10" s="1"/>
  <c r="H106" i="10" s="1"/>
  <c r="H107" i="10" s="1"/>
  <c r="H108" i="10" s="1"/>
  <c r="H109" i="10" s="1"/>
  <c r="H110" i="10" s="1"/>
  <c r="H111" i="10" s="1"/>
  <c r="H112" i="10" s="1"/>
  <c r="H113" i="10" s="1"/>
  <c r="H114" i="10" s="1"/>
  <c r="H115" i="10" s="1"/>
  <c r="H116" i="10" s="1"/>
  <c r="H117" i="10" s="1"/>
  <c r="H118" i="10" s="1"/>
  <c r="H119" i="10" s="1"/>
  <c r="H120" i="10" s="1"/>
  <c r="H121" i="10" s="1"/>
  <c r="H122" i="10" s="1"/>
  <c r="H123" i="10" s="1"/>
  <c r="H124" i="10" s="1"/>
  <c r="H125" i="10" s="1"/>
  <c r="H126" i="10" s="1"/>
  <c r="H127" i="10" s="1"/>
  <c r="H128" i="10" s="1"/>
  <c r="H129" i="10" s="1"/>
  <c r="H130" i="10" s="1"/>
  <c r="H131" i="10" s="1"/>
  <c r="H132" i="10" s="1"/>
  <c r="H133" i="10" s="1"/>
  <c r="H134" i="10" s="1"/>
  <c r="H135" i="10" s="1"/>
  <c r="H136" i="10" s="1"/>
  <c r="H137" i="10" s="1"/>
  <c r="H138" i="10" s="1"/>
  <c r="H139" i="10" s="1"/>
  <c r="H140" i="10" s="1"/>
  <c r="H141" i="10" s="1"/>
  <c r="H142" i="10" s="1"/>
  <c r="H143" i="10" s="1"/>
  <c r="H144" i="10" s="1"/>
  <c r="H145" i="10" s="1"/>
  <c r="H146" i="10" s="1"/>
  <c r="H147" i="10" s="1"/>
  <c r="H148" i="10" s="1"/>
  <c r="H149" i="10" s="1"/>
  <c r="H150" i="10" s="1"/>
  <c r="H151" i="10" s="1"/>
  <c r="H152" i="10" s="1"/>
  <c r="H153" i="10" s="1"/>
  <c r="H154" i="10" s="1"/>
  <c r="H155" i="10" s="1"/>
  <c r="H156" i="10" s="1"/>
  <c r="H157" i="10" s="1"/>
  <c r="H158" i="10" s="1"/>
  <c r="H159" i="10" s="1"/>
  <c r="H160" i="10" s="1"/>
  <c r="H161" i="10" s="1"/>
  <c r="H162" i="10" s="1"/>
  <c r="H163" i="10" s="1"/>
  <c r="H164" i="10" s="1"/>
  <c r="H165" i="10" s="1"/>
  <c r="H166" i="10" s="1"/>
  <c r="H167" i="10" s="1"/>
  <c r="H168" i="10" s="1"/>
  <c r="H169" i="10" s="1"/>
  <c r="H170" i="10" s="1"/>
  <c r="H171" i="10" s="1"/>
  <c r="H172" i="10" s="1"/>
  <c r="H173" i="10" s="1"/>
  <c r="H174" i="10" s="1"/>
  <c r="H175" i="10" s="1"/>
  <c r="H176" i="10" s="1"/>
  <c r="H177" i="10" s="1"/>
  <c r="H178" i="10" s="1"/>
  <c r="H179" i="10" s="1"/>
  <c r="H180" i="10" s="1"/>
  <c r="H181" i="10" s="1"/>
  <c r="H182" i="10" s="1"/>
  <c r="H183" i="10" s="1"/>
  <c r="H184" i="10" s="1"/>
  <c r="H185" i="10" s="1"/>
  <c r="H186" i="10" s="1"/>
  <c r="H187" i="10" s="1"/>
  <c r="H188" i="10" s="1"/>
  <c r="H189" i="10" s="1"/>
  <c r="H97"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C106" i="8"/>
  <c r="D106" i="8" s="1"/>
  <c r="E106" i="8" s="1"/>
  <c r="J5" i="8" s="1"/>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I95" i="10"/>
  <c r="I90" i="10"/>
  <c r="I91" i="10" s="1"/>
  <c r="I92" i="10" s="1"/>
  <c r="I93" i="10" s="1"/>
  <c r="I94" i="10" s="1"/>
  <c r="I88" i="10"/>
  <c r="I89" i="10" s="1"/>
  <c r="I87" i="10"/>
  <c r="I86" i="10"/>
  <c r="I77" i="10"/>
  <c r="I78" i="10" s="1"/>
  <c r="I79" i="10" s="1"/>
  <c r="I80" i="10" s="1"/>
  <c r="I81" i="10" s="1"/>
  <c r="I82" i="10" s="1"/>
  <c r="I83" i="10" s="1"/>
  <c r="I84" i="10" s="1"/>
  <c r="I85" i="10" s="1"/>
  <c r="I76" i="10"/>
  <c r="I74" i="10"/>
  <c r="I75" i="10" s="1"/>
  <c r="I73" i="10"/>
  <c r="I68" i="10"/>
  <c r="I69" i="10" s="1"/>
  <c r="I70" i="10" s="1"/>
  <c r="I71" i="10" s="1"/>
  <c r="I72" i="10" s="1"/>
  <c r="I66" i="10"/>
  <c r="I67" i="10" s="1"/>
  <c r="I65" i="10"/>
  <c r="I64" i="10"/>
  <c r="I62" i="10"/>
  <c r="I63" i="10" s="1"/>
  <c r="I61" i="10"/>
  <c r="I58" i="10"/>
  <c r="I59" i="10" s="1"/>
  <c r="I60" i="10" s="1"/>
  <c r="I57" i="10"/>
  <c r="I51" i="10"/>
  <c r="I52" i="10" s="1"/>
  <c r="I53" i="10" s="1"/>
  <c r="I54" i="10" s="1"/>
  <c r="I55" i="10" s="1"/>
  <c r="I56" i="10" s="1"/>
  <c r="I50" i="10"/>
  <c r="I48" i="10"/>
  <c r="I49" i="10" s="1"/>
  <c r="I47" i="10"/>
  <c r="I46" i="10"/>
  <c r="I42" i="10"/>
  <c r="I43" i="10" s="1"/>
  <c r="I44" i="10" s="1"/>
  <c r="I45" i="10" s="1"/>
  <c r="I41" i="10"/>
  <c r="I40" i="10"/>
  <c r="I38" i="10"/>
  <c r="I39" i="10" s="1"/>
  <c r="I37" i="10"/>
  <c r="I36" i="10"/>
  <c r="I34" i="10"/>
  <c r="I35" i="10" s="1"/>
  <c r="I33" i="10"/>
  <c r="I31" i="10"/>
  <c r="I32" i="10" s="1"/>
  <c r="I29" i="10"/>
  <c r="I30" i="10" s="1"/>
  <c r="I27" i="10"/>
  <c r="I28" i="10" s="1"/>
  <c r="I26" i="10"/>
  <c r="I25" i="10"/>
  <c r="I24" i="10"/>
  <c r="I22" i="10"/>
  <c r="I23" i="10" s="1"/>
  <c r="I21" i="10"/>
  <c r="I18" i="10"/>
  <c r="I19" i="10" s="1"/>
  <c r="I20" i="10" s="1"/>
  <c r="I16" i="10"/>
  <c r="I17" i="10" s="1"/>
  <c r="I15" i="10"/>
  <c r="I14" i="10"/>
  <c r="I13" i="10"/>
  <c r="I12" i="10"/>
  <c r="I11" i="10"/>
  <c r="I10" i="10"/>
  <c r="I9" i="10"/>
  <c r="I8" i="10"/>
  <c r="I7" i="10"/>
  <c r="I6" i="10"/>
  <c r="I5" i="10"/>
  <c r="I4" i="10"/>
  <c r="H21" i="10"/>
  <c r="H22" i="10"/>
  <c r="H23" i="10"/>
  <c r="H24" i="10"/>
  <c r="H25" i="10"/>
  <c r="H26" i="10"/>
  <c r="H27" i="10"/>
  <c r="H28" i="10"/>
  <c r="H29" i="10"/>
  <c r="H30" i="10"/>
  <c r="H31" i="10"/>
  <c r="H32" i="10"/>
  <c r="H33" i="10" s="1"/>
  <c r="H34" i="10" s="1"/>
  <c r="H35" i="10" s="1"/>
  <c r="H36" i="10" s="1"/>
  <c r="H37" i="10" s="1"/>
  <c r="H38" i="10" s="1"/>
  <c r="H39" i="10" s="1"/>
  <c r="H40" i="10" s="1"/>
  <c r="H41" i="10" s="1"/>
  <c r="H42" i="10" s="1"/>
  <c r="H43" i="10" s="1"/>
  <c r="H44" i="10" s="1"/>
  <c r="H45" i="10" s="1"/>
  <c r="H46" i="10" s="1"/>
  <c r="H47" i="10" s="1"/>
  <c r="H48" i="10" s="1"/>
  <c r="H49" i="10" s="1"/>
  <c r="H50" i="10" s="1"/>
  <c r="H51" i="10" s="1"/>
  <c r="H52" i="10" s="1"/>
  <c r="H53" i="10" s="1"/>
  <c r="H54" i="10" s="1"/>
  <c r="H55" i="10" s="1"/>
  <c r="H56" i="10" s="1"/>
  <c r="H57" i="10" s="1"/>
  <c r="H58" i="10" s="1"/>
  <c r="H59" i="10" s="1"/>
  <c r="H60" i="10" s="1"/>
  <c r="H61" i="10" s="1"/>
  <c r="H62" i="10" s="1"/>
  <c r="H63" i="10" s="1"/>
  <c r="H64" i="10" s="1"/>
  <c r="H65" i="10" s="1"/>
  <c r="H66" i="10" s="1"/>
  <c r="H67" i="10" s="1"/>
  <c r="H68" i="10" s="1"/>
  <c r="H69" i="10" s="1"/>
  <c r="H70" i="10" s="1"/>
  <c r="H71" i="10" s="1"/>
  <c r="H72" i="10" s="1"/>
  <c r="H73" i="10" s="1"/>
  <c r="H74" i="10" s="1"/>
  <c r="H75" i="10" s="1"/>
  <c r="H76" i="10" s="1"/>
  <c r="H77" i="10" s="1"/>
  <c r="H78" i="10" s="1"/>
  <c r="H79" i="10" s="1"/>
  <c r="H80" i="10" s="1"/>
  <c r="H81" i="10" s="1"/>
  <c r="H82" i="10" s="1"/>
  <c r="H83" i="10" s="1"/>
  <c r="H84" i="10" s="1"/>
  <c r="H85" i="10" s="1"/>
  <c r="H86" i="10" s="1"/>
  <c r="H87" i="10" s="1"/>
  <c r="H88" i="10" s="1"/>
  <c r="H89" i="10" s="1"/>
  <c r="H90" i="10" s="1"/>
  <c r="H91" i="10" s="1"/>
  <c r="H92" i="10" s="1"/>
  <c r="H93" i="10" s="1"/>
  <c r="H94" i="10" s="1"/>
  <c r="H95" i="10" s="1"/>
  <c r="H15" i="10"/>
  <c r="H16" i="10" s="1"/>
  <c r="H17" i="10" s="1"/>
  <c r="H18" i="10" s="1"/>
  <c r="H19" i="10" s="1"/>
  <c r="H20" i="10" s="1"/>
  <c r="H5" i="10"/>
  <c r="H6" i="10"/>
  <c r="H7" i="10"/>
  <c r="H8" i="10"/>
  <c r="H9" i="10"/>
  <c r="H10" i="10"/>
  <c r="H11" i="10"/>
  <c r="H12" i="10"/>
  <c r="H13" i="10"/>
  <c r="H14" i="10"/>
  <c r="H4" i="10"/>
  <c r="H3" i="10"/>
  <c r="L11" i="7"/>
  <c r="L10" i="7"/>
  <c r="L9" i="7"/>
  <c r="J109" i="7"/>
  <c r="J110" i="7"/>
  <c r="J111" i="7"/>
  <c r="J112" i="7"/>
  <c r="J113" i="7"/>
  <c r="J114" i="7"/>
  <c r="J115" i="7" s="1"/>
  <c r="J116" i="7" s="1"/>
  <c r="J117" i="7" s="1"/>
  <c r="J118" i="7" s="1"/>
  <c r="J119" i="7" s="1"/>
  <c r="J120" i="7" s="1"/>
  <c r="J121" i="7"/>
  <c r="J122" i="7"/>
  <c r="J123" i="7"/>
  <c r="J124" i="7"/>
  <c r="J125" i="7"/>
  <c r="J126" i="7"/>
  <c r="J127" i="7"/>
  <c r="J128" i="7"/>
  <c r="J129" i="7" s="1"/>
  <c r="J130" i="7" s="1"/>
  <c r="J131" i="7" s="1"/>
  <c r="J132" i="7"/>
  <c r="J133" i="7"/>
  <c r="J134" i="7"/>
  <c r="J135" i="7"/>
  <c r="J136" i="7"/>
  <c r="J137" i="7"/>
  <c r="J138" i="7"/>
  <c r="J139" i="7"/>
  <c r="J140" i="7"/>
  <c r="J141" i="7" s="1"/>
  <c r="J142" i="7" s="1"/>
  <c r="J143" i="7"/>
  <c r="J144" i="7"/>
  <c r="J145" i="7" s="1"/>
  <c r="J146" i="7" s="1"/>
  <c r="J147" i="7"/>
  <c r="J148" i="7"/>
  <c r="J149" i="7"/>
  <c r="J150" i="7"/>
  <c r="J151" i="7"/>
  <c r="J152" i="7"/>
  <c r="J153" i="7" s="1"/>
  <c r="J154" i="7"/>
  <c r="J155" i="7"/>
  <c r="J156" i="7"/>
  <c r="J157" i="7" s="1"/>
  <c r="J158" i="7" s="1"/>
  <c r="J159" i="7" s="1"/>
  <c r="J160" i="7" s="1"/>
  <c r="J161" i="7"/>
  <c r="J162" i="7"/>
  <c r="J163" i="7"/>
  <c r="J164" i="7"/>
  <c r="J165" i="7"/>
  <c r="J166" i="7"/>
  <c r="J167" i="7"/>
  <c r="J168" i="7"/>
  <c r="J169" i="7" s="1"/>
  <c r="J170" i="7" s="1"/>
  <c r="J171" i="7"/>
  <c r="J172" i="7"/>
  <c r="J173" i="7"/>
  <c r="J174" i="7"/>
  <c r="J175" i="7"/>
  <c r="J176" i="7"/>
  <c r="J177" i="7"/>
  <c r="J178" i="7"/>
  <c r="J179" i="7"/>
  <c r="J180" i="7"/>
  <c r="J181" i="7" s="1"/>
  <c r="J182" i="7"/>
  <c r="J183" i="7"/>
  <c r="J184" i="7"/>
  <c r="J185" i="7" s="1"/>
  <c r="J186" i="7" s="1"/>
  <c r="J187" i="7" s="1"/>
  <c r="J188" i="7" s="1"/>
  <c r="J189" i="7" s="1"/>
  <c r="J190" i="7"/>
  <c r="J191" i="7"/>
  <c r="J192" i="7"/>
  <c r="J193" i="7"/>
  <c r="J194" i="7"/>
  <c r="J195" i="7"/>
  <c r="J196" i="7"/>
  <c r="J197" i="7"/>
  <c r="J198" i="7" s="1"/>
  <c r="J199" i="7"/>
  <c r="J108"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107"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106" i="7"/>
  <c r="C219" i="8"/>
  <c r="D219" i="8" s="1"/>
  <c r="C220" i="8"/>
  <c r="D220" i="8" s="1"/>
  <c r="C221" i="8"/>
  <c r="D221" i="8" s="1"/>
  <c r="C222" i="8"/>
  <c r="D222" i="8" s="1"/>
  <c r="C223" i="8"/>
  <c r="D223" i="8" s="1"/>
  <c r="C224" i="8"/>
  <c r="D224" i="8" s="1"/>
  <c r="C225" i="8"/>
  <c r="D225" i="8" s="1"/>
  <c r="C226" i="8"/>
  <c r="D226" i="8" s="1"/>
  <c r="C227" i="8"/>
  <c r="D227" i="8" s="1"/>
  <c r="C228" i="8"/>
  <c r="D228" i="8" s="1"/>
  <c r="C229" i="8"/>
  <c r="D229" i="8" s="1"/>
  <c r="C230" i="8"/>
  <c r="D230" i="8" s="1"/>
  <c r="C231" i="8"/>
  <c r="D231" i="8" s="1"/>
  <c r="C232" i="8"/>
  <c r="D232" i="8" s="1"/>
  <c r="C233" i="8"/>
  <c r="D233" i="8" s="1"/>
  <c r="C234" i="8"/>
  <c r="D234" i="8" s="1"/>
  <c r="C235" i="8"/>
  <c r="D235" i="8" s="1"/>
  <c r="C236" i="8"/>
  <c r="D236" i="8" s="1"/>
  <c r="C237" i="8"/>
  <c r="D237" i="8" s="1"/>
  <c r="C238" i="8"/>
  <c r="D238" i="8" s="1"/>
  <c r="C239" i="8"/>
  <c r="D239" i="8" s="1"/>
  <c r="C240" i="8"/>
  <c r="D240" i="8" s="1"/>
  <c r="C241" i="8"/>
  <c r="D241" i="8" s="1"/>
  <c r="C242" i="8"/>
  <c r="D242" i="8" s="1"/>
  <c r="C243" i="8"/>
  <c r="D243" i="8" s="1"/>
  <c r="C244" i="8"/>
  <c r="D244" i="8" s="1"/>
  <c r="C245" i="8"/>
  <c r="D245" i="8" s="1"/>
  <c r="C246" i="8"/>
  <c r="D246" i="8" s="1"/>
  <c r="C247" i="8"/>
  <c r="D247" i="8" s="1"/>
  <c r="C248" i="8"/>
  <c r="D248" i="8" s="1"/>
  <c r="C249" i="8"/>
  <c r="D249" i="8" s="1"/>
  <c r="C250" i="8"/>
  <c r="D250" i="8" s="1"/>
  <c r="C251" i="8"/>
  <c r="D251" i="8" s="1"/>
  <c r="C252" i="8"/>
  <c r="D252" i="8" s="1"/>
  <c r="C253" i="8"/>
  <c r="D253" i="8" s="1"/>
  <c r="C254" i="8"/>
  <c r="D254" i="8" s="1"/>
  <c r="C255" i="8"/>
  <c r="D255" i="8" s="1"/>
  <c r="C256" i="8"/>
  <c r="D256" i="8" s="1"/>
  <c r="C257" i="8"/>
  <c r="D257" i="8" s="1"/>
  <c r="C258" i="8"/>
  <c r="D258" i="8" s="1"/>
  <c r="C259" i="8"/>
  <c r="D259" i="8" s="1"/>
  <c r="C260" i="8"/>
  <c r="D260" i="8" s="1"/>
  <c r="C261" i="8"/>
  <c r="D261" i="8" s="1"/>
  <c r="C262" i="8"/>
  <c r="D262" i="8" s="1"/>
  <c r="C263" i="8"/>
  <c r="D263" i="8" s="1"/>
  <c r="C3" i="8"/>
  <c r="D3" i="8" s="1"/>
  <c r="C4" i="8"/>
  <c r="D4" i="8" s="1"/>
  <c r="C5" i="8"/>
  <c r="D5" i="8" s="1"/>
  <c r="C6" i="8"/>
  <c r="D6" i="8" s="1"/>
  <c r="C7" i="8"/>
  <c r="D7" i="8" s="1"/>
  <c r="C8" i="8"/>
  <c r="D8" i="8" s="1"/>
  <c r="C9" i="8"/>
  <c r="D9" i="8" s="1"/>
  <c r="C10" i="8"/>
  <c r="D10" i="8" s="1"/>
  <c r="C11" i="8"/>
  <c r="D11" i="8" s="1"/>
  <c r="C12" i="8"/>
  <c r="D12" i="8" s="1"/>
  <c r="C13" i="8"/>
  <c r="D13" i="8" s="1"/>
  <c r="C14" i="8"/>
  <c r="D14" i="8" s="1"/>
  <c r="C15" i="8"/>
  <c r="D15" i="8" s="1"/>
  <c r="C16" i="8"/>
  <c r="D16" i="8" s="1"/>
  <c r="C17" i="8"/>
  <c r="D17" i="8" s="1"/>
  <c r="C18" i="8"/>
  <c r="D18" i="8" s="1"/>
  <c r="C19" i="8"/>
  <c r="D19" i="8" s="1"/>
  <c r="C20" i="8"/>
  <c r="D20" i="8" s="1"/>
  <c r="C21" i="8"/>
  <c r="D21" i="8" s="1"/>
  <c r="C22" i="8"/>
  <c r="D22" i="8" s="1"/>
  <c r="C23" i="8"/>
  <c r="D23" i="8" s="1"/>
  <c r="C24" i="8"/>
  <c r="D24" i="8" s="1"/>
  <c r="C25" i="8"/>
  <c r="D25" i="8" s="1"/>
  <c r="C26" i="8"/>
  <c r="D26" i="8" s="1"/>
  <c r="C27" i="8"/>
  <c r="D27" i="8" s="1"/>
  <c r="C28" i="8"/>
  <c r="D28" i="8" s="1"/>
  <c r="C29" i="8"/>
  <c r="D29" i="8" s="1"/>
  <c r="C30" i="8"/>
  <c r="D30" i="8" s="1"/>
  <c r="C31" i="8"/>
  <c r="D31" i="8" s="1"/>
  <c r="C32" i="8"/>
  <c r="D32" i="8" s="1"/>
  <c r="C33" i="8"/>
  <c r="D33" i="8" s="1"/>
  <c r="C34" i="8"/>
  <c r="D34" i="8" s="1"/>
  <c r="C35" i="8"/>
  <c r="D35" i="8" s="1"/>
  <c r="C36" i="8"/>
  <c r="D36" i="8" s="1"/>
  <c r="C37" i="8"/>
  <c r="D37" i="8" s="1"/>
  <c r="C38" i="8"/>
  <c r="D38" i="8" s="1"/>
  <c r="C39" i="8"/>
  <c r="D39" i="8" s="1"/>
  <c r="C40" i="8"/>
  <c r="D40" i="8" s="1"/>
  <c r="C41" i="8"/>
  <c r="D41" i="8" s="1"/>
  <c r="C42" i="8"/>
  <c r="D42" i="8" s="1"/>
  <c r="C43" i="8"/>
  <c r="D43" i="8" s="1"/>
  <c r="C44" i="8"/>
  <c r="D44" i="8" s="1"/>
  <c r="C45" i="8"/>
  <c r="D45" i="8" s="1"/>
  <c r="C46" i="8"/>
  <c r="D46" i="8" s="1"/>
  <c r="C47" i="8"/>
  <c r="D47" i="8" s="1"/>
  <c r="C48" i="8"/>
  <c r="D48" i="8" s="1"/>
  <c r="C49" i="8"/>
  <c r="D49" i="8" s="1"/>
  <c r="C50" i="8"/>
  <c r="D50" i="8" s="1"/>
  <c r="C51" i="8"/>
  <c r="D51" i="8" s="1"/>
  <c r="C52" i="8"/>
  <c r="D52" i="8" s="1"/>
  <c r="C53" i="8"/>
  <c r="D53" i="8" s="1"/>
  <c r="C54" i="8"/>
  <c r="D54" i="8" s="1"/>
  <c r="C55" i="8"/>
  <c r="D55" i="8" s="1"/>
  <c r="C56" i="8"/>
  <c r="D56" i="8" s="1"/>
  <c r="C57" i="8"/>
  <c r="D57" i="8" s="1"/>
  <c r="C58" i="8"/>
  <c r="D58" i="8" s="1"/>
  <c r="C59" i="8"/>
  <c r="D59" i="8" s="1"/>
  <c r="C60" i="8"/>
  <c r="D60" i="8" s="1"/>
  <c r="C61" i="8"/>
  <c r="D61" i="8" s="1"/>
  <c r="C62" i="8"/>
  <c r="D62" i="8" s="1"/>
  <c r="C63" i="8"/>
  <c r="D63" i="8" s="1"/>
  <c r="C64" i="8"/>
  <c r="D64" i="8" s="1"/>
  <c r="C65" i="8"/>
  <c r="D65" i="8" s="1"/>
  <c r="C66" i="8"/>
  <c r="D66" i="8" s="1"/>
  <c r="C67" i="8"/>
  <c r="D67" i="8" s="1"/>
  <c r="C68" i="8"/>
  <c r="D68" i="8" s="1"/>
  <c r="C69" i="8"/>
  <c r="D69" i="8" s="1"/>
  <c r="C70" i="8"/>
  <c r="D70" i="8" s="1"/>
  <c r="C71" i="8"/>
  <c r="D71" i="8" s="1"/>
  <c r="C72" i="8"/>
  <c r="D72" i="8" s="1"/>
  <c r="C73" i="8"/>
  <c r="D73" i="8" s="1"/>
  <c r="C74" i="8"/>
  <c r="D74" i="8" s="1"/>
  <c r="C75" i="8"/>
  <c r="D75" i="8" s="1"/>
  <c r="C76" i="8"/>
  <c r="D76" i="8" s="1"/>
  <c r="C77" i="8"/>
  <c r="D77" i="8" s="1"/>
  <c r="C78" i="8"/>
  <c r="D78" i="8" s="1"/>
  <c r="C79" i="8"/>
  <c r="D79" i="8" s="1"/>
  <c r="C80" i="8"/>
  <c r="D80" i="8" s="1"/>
  <c r="C81" i="8"/>
  <c r="D81" i="8" s="1"/>
  <c r="C82" i="8"/>
  <c r="D82" i="8" s="1"/>
  <c r="C83" i="8"/>
  <c r="D83" i="8" s="1"/>
  <c r="C84" i="8"/>
  <c r="D84" i="8" s="1"/>
  <c r="C85" i="8"/>
  <c r="D85" i="8" s="1"/>
  <c r="C86" i="8"/>
  <c r="D86" i="8" s="1"/>
  <c r="C87" i="8"/>
  <c r="D87" i="8" s="1"/>
  <c r="C88" i="8"/>
  <c r="D88" i="8" s="1"/>
  <c r="C89" i="8"/>
  <c r="D89" i="8" s="1"/>
  <c r="C90" i="8"/>
  <c r="D90" i="8" s="1"/>
  <c r="C91" i="8"/>
  <c r="D91" i="8" s="1"/>
  <c r="C92" i="8"/>
  <c r="D92" i="8" s="1"/>
  <c r="C93" i="8"/>
  <c r="D93" i="8" s="1"/>
  <c r="C94" i="8"/>
  <c r="D94" i="8" s="1"/>
  <c r="C95" i="8"/>
  <c r="D95" i="8" s="1"/>
  <c r="C96" i="8"/>
  <c r="D96" i="8" s="1"/>
  <c r="C97" i="8"/>
  <c r="D97" i="8" s="1"/>
  <c r="C98" i="8"/>
  <c r="D98" i="8" s="1"/>
  <c r="C99" i="8"/>
  <c r="D99" i="8" s="1"/>
  <c r="C100" i="8"/>
  <c r="D100" i="8" s="1"/>
  <c r="C101" i="8"/>
  <c r="D101" i="8" s="1"/>
  <c r="C102" i="8"/>
  <c r="D102" i="8" s="1"/>
  <c r="C103" i="8"/>
  <c r="D103" i="8" s="1"/>
  <c r="C104" i="8"/>
  <c r="D104" i="8" s="1"/>
  <c r="C105" i="8"/>
  <c r="D105" i="8" s="1"/>
  <c r="C107" i="8"/>
  <c r="D107" i="8" s="1"/>
  <c r="E107" i="8" s="1"/>
  <c r="C108" i="8"/>
  <c r="D108" i="8" s="1"/>
  <c r="E108" i="8" s="1"/>
  <c r="C109" i="8"/>
  <c r="D109" i="8" s="1"/>
  <c r="E109" i="8" s="1"/>
  <c r="C110" i="8"/>
  <c r="D110" i="8" s="1"/>
  <c r="E110" i="8" s="1"/>
  <c r="C111" i="8"/>
  <c r="D111" i="8" s="1"/>
  <c r="E111" i="8" s="1"/>
  <c r="C112" i="8"/>
  <c r="D112" i="8" s="1"/>
  <c r="E112" i="8" s="1"/>
  <c r="F113" i="8" s="1"/>
  <c r="C113" i="8"/>
  <c r="D113" i="8" s="1"/>
  <c r="E113" i="8" s="1"/>
  <c r="C114" i="8"/>
  <c r="D114" i="8" s="1"/>
  <c r="E114" i="8" s="1"/>
  <c r="C115" i="8"/>
  <c r="D115" i="8" s="1"/>
  <c r="E115" i="8" s="1"/>
  <c r="C116" i="8"/>
  <c r="D116" i="8" s="1"/>
  <c r="E116" i="8" s="1"/>
  <c r="F117" i="8" s="1"/>
  <c r="C117" i="8"/>
  <c r="D117" i="8" s="1"/>
  <c r="E117" i="8" s="1"/>
  <c r="C118" i="8"/>
  <c r="D118" i="8" s="1"/>
  <c r="E118" i="8" s="1"/>
  <c r="C119" i="8"/>
  <c r="D119" i="8" s="1"/>
  <c r="E119" i="8" s="1"/>
  <c r="C120" i="8"/>
  <c r="D120" i="8" s="1"/>
  <c r="E120" i="8" s="1"/>
  <c r="C121" i="8"/>
  <c r="D121" i="8" s="1"/>
  <c r="E121" i="8" s="1"/>
  <c r="C122" i="8"/>
  <c r="D122" i="8" s="1"/>
  <c r="E122" i="8" s="1"/>
  <c r="C123" i="8"/>
  <c r="D123" i="8" s="1"/>
  <c r="E123" i="8" s="1"/>
  <c r="C124" i="8"/>
  <c r="D124" i="8" s="1"/>
  <c r="E124" i="8" s="1"/>
  <c r="F125" i="8" s="1"/>
  <c r="C125" i="8"/>
  <c r="D125" i="8" s="1"/>
  <c r="E125" i="8" s="1"/>
  <c r="C126" i="8"/>
  <c r="D126" i="8" s="1"/>
  <c r="E126" i="8" s="1"/>
  <c r="C127" i="8"/>
  <c r="D127" i="8" s="1"/>
  <c r="E127" i="8" s="1"/>
  <c r="C128" i="8"/>
  <c r="D128" i="8" s="1"/>
  <c r="E128" i="8" s="1"/>
  <c r="F129" i="8" s="1"/>
  <c r="C129" i="8"/>
  <c r="D129" i="8" s="1"/>
  <c r="E129" i="8" s="1"/>
  <c r="C130" i="8"/>
  <c r="D130" i="8" s="1"/>
  <c r="E130" i="8" s="1"/>
  <c r="C131" i="8"/>
  <c r="D131" i="8" s="1"/>
  <c r="E131" i="8" s="1"/>
  <c r="C132" i="8"/>
  <c r="D132" i="8" s="1"/>
  <c r="E132" i="8" s="1"/>
  <c r="C133" i="8"/>
  <c r="D133" i="8" s="1"/>
  <c r="E133" i="8" s="1"/>
  <c r="C134" i="8"/>
  <c r="D134" i="8" s="1"/>
  <c r="E134" i="8" s="1"/>
  <c r="C135" i="8"/>
  <c r="D135" i="8" s="1"/>
  <c r="E135" i="8" s="1"/>
  <c r="C136" i="8"/>
  <c r="D136" i="8" s="1"/>
  <c r="E136" i="8" s="1"/>
  <c r="F137" i="8" s="1"/>
  <c r="C137" i="8"/>
  <c r="D137" i="8" s="1"/>
  <c r="E137" i="8" s="1"/>
  <c r="C138" i="8"/>
  <c r="D138" i="8" s="1"/>
  <c r="E138" i="8" s="1"/>
  <c r="C139" i="8"/>
  <c r="D139" i="8" s="1"/>
  <c r="E139" i="8" s="1"/>
  <c r="C140" i="8"/>
  <c r="D140" i="8" s="1"/>
  <c r="E140" i="8" s="1"/>
  <c r="F141" i="8" s="1"/>
  <c r="C141" i="8"/>
  <c r="D141" i="8" s="1"/>
  <c r="E141" i="8" s="1"/>
  <c r="C142" i="8"/>
  <c r="D142" i="8" s="1"/>
  <c r="E142" i="8" s="1"/>
  <c r="C143" i="8"/>
  <c r="D143" i="8" s="1"/>
  <c r="E143" i="8" s="1"/>
  <c r="C144" i="8"/>
  <c r="D144" i="8" s="1"/>
  <c r="E144" i="8" s="1"/>
  <c r="C145" i="8"/>
  <c r="D145" i="8" s="1"/>
  <c r="E145" i="8" s="1"/>
  <c r="C146" i="8"/>
  <c r="D146" i="8" s="1"/>
  <c r="E146" i="8" s="1"/>
  <c r="C147" i="8"/>
  <c r="D147" i="8" s="1"/>
  <c r="E147" i="8" s="1"/>
  <c r="C148" i="8"/>
  <c r="D148" i="8" s="1"/>
  <c r="E148" i="8" s="1"/>
  <c r="F149" i="8" s="1"/>
  <c r="C149" i="8"/>
  <c r="D149" i="8" s="1"/>
  <c r="E149" i="8" s="1"/>
  <c r="C150" i="8"/>
  <c r="D150" i="8" s="1"/>
  <c r="E150" i="8" s="1"/>
  <c r="C151" i="8"/>
  <c r="D151" i="8" s="1"/>
  <c r="E151" i="8" s="1"/>
  <c r="C152" i="8"/>
  <c r="D152" i="8" s="1"/>
  <c r="E152" i="8" s="1"/>
  <c r="F153" i="8" s="1"/>
  <c r="C153" i="8"/>
  <c r="D153" i="8" s="1"/>
  <c r="E153" i="8" s="1"/>
  <c r="C154" i="8"/>
  <c r="D154" i="8" s="1"/>
  <c r="E154" i="8" s="1"/>
  <c r="C155" i="8"/>
  <c r="D155" i="8" s="1"/>
  <c r="E155" i="8" s="1"/>
  <c r="C156" i="8"/>
  <c r="D156" i="8" s="1"/>
  <c r="E156" i="8" s="1"/>
  <c r="C157" i="8"/>
  <c r="D157" i="8" s="1"/>
  <c r="E157" i="8" s="1"/>
  <c r="C158" i="8"/>
  <c r="D158" i="8" s="1"/>
  <c r="E158" i="8" s="1"/>
  <c r="C159" i="8"/>
  <c r="D159" i="8" s="1"/>
  <c r="E159" i="8" s="1"/>
  <c r="C160" i="8"/>
  <c r="D160" i="8" s="1"/>
  <c r="E160" i="8" s="1"/>
  <c r="F161" i="8" s="1"/>
  <c r="C161" i="8"/>
  <c r="D161" i="8" s="1"/>
  <c r="E161" i="8" s="1"/>
  <c r="C162" i="8"/>
  <c r="D162" i="8" s="1"/>
  <c r="E162" i="8" s="1"/>
  <c r="C163" i="8"/>
  <c r="D163" i="8" s="1"/>
  <c r="E163" i="8" s="1"/>
  <c r="C164" i="8"/>
  <c r="D164" i="8" s="1"/>
  <c r="E164" i="8" s="1"/>
  <c r="F165" i="8" s="1"/>
  <c r="C165" i="8"/>
  <c r="D165" i="8" s="1"/>
  <c r="E165" i="8" s="1"/>
  <c r="C166" i="8"/>
  <c r="D166" i="8" s="1"/>
  <c r="E166" i="8" s="1"/>
  <c r="C167" i="8"/>
  <c r="D167" i="8" s="1"/>
  <c r="E167" i="8" s="1"/>
  <c r="C168" i="8"/>
  <c r="D168" i="8" s="1"/>
  <c r="E168" i="8" s="1"/>
  <c r="C169" i="8"/>
  <c r="D169" i="8" s="1"/>
  <c r="E169" i="8" s="1"/>
  <c r="C170" i="8"/>
  <c r="D170" i="8" s="1"/>
  <c r="E170" i="8" s="1"/>
  <c r="C171" i="8"/>
  <c r="D171" i="8" s="1"/>
  <c r="E171" i="8" s="1"/>
  <c r="C172" i="8"/>
  <c r="D172" i="8" s="1"/>
  <c r="E172" i="8" s="1"/>
  <c r="F173" i="8" s="1"/>
  <c r="C173" i="8"/>
  <c r="D173" i="8" s="1"/>
  <c r="E173" i="8" s="1"/>
  <c r="C174" i="8"/>
  <c r="D174" i="8" s="1"/>
  <c r="E174" i="8" s="1"/>
  <c r="C175" i="8"/>
  <c r="D175" i="8" s="1"/>
  <c r="E175" i="8" s="1"/>
  <c r="C176" i="8"/>
  <c r="D176" i="8" s="1"/>
  <c r="E176" i="8" s="1"/>
  <c r="F177" i="8" s="1"/>
  <c r="C177" i="8"/>
  <c r="D177" i="8" s="1"/>
  <c r="E177" i="8" s="1"/>
  <c r="C178" i="8"/>
  <c r="D178" i="8" s="1"/>
  <c r="E178" i="8" s="1"/>
  <c r="C179" i="8"/>
  <c r="D179" i="8" s="1"/>
  <c r="E179" i="8" s="1"/>
  <c r="C180" i="8"/>
  <c r="D180" i="8" s="1"/>
  <c r="E180" i="8" s="1"/>
  <c r="C181" i="8"/>
  <c r="D181" i="8" s="1"/>
  <c r="E181" i="8" s="1"/>
  <c r="C182" i="8"/>
  <c r="D182" i="8" s="1"/>
  <c r="E182" i="8" s="1"/>
  <c r="C183" i="8"/>
  <c r="D183" i="8" s="1"/>
  <c r="E183" i="8" s="1"/>
  <c r="C184" i="8"/>
  <c r="D184" i="8" s="1"/>
  <c r="E184" i="8" s="1"/>
  <c r="F185" i="8" s="1"/>
  <c r="C185" i="8"/>
  <c r="D185" i="8" s="1"/>
  <c r="E185" i="8" s="1"/>
  <c r="C186" i="8"/>
  <c r="D186" i="8" s="1"/>
  <c r="E186" i="8" s="1"/>
  <c r="C187" i="8"/>
  <c r="D187" i="8" s="1"/>
  <c r="E187" i="8" s="1"/>
  <c r="C188" i="8"/>
  <c r="D188" i="8" s="1"/>
  <c r="E188" i="8" s="1"/>
  <c r="F189" i="8" s="1"/>
  <c r="C189" i="8"/>
  <c r="D189" i="8" s="1"/>
  <c r="E189" i="8" s="1"/>
  <c r="C190" i="8"/>
  <c r="D190" i="8" s="1"/>
  <c r="E190" i="8" s="1"/>
  <c r="C191" i="8"/>
  <c r="D191" i="8" s="1"/>
  <c r="E191" i="8" s="1"/>
  <c r="C192" i="8"/>
  <c r="D192" i="8" s="1"/>
  <c r="E192" i="8" s="1"/>
  <c r="C193" i="8"/>
  <c r="D193" i="8" s="1"/>
  <c r="E193" i="8" s="1"/>
  <c r="C194" i="8"/>
  <c r="D194" i="8" s="1"/>
  <c r="E194" i="8" s="1"/>
  <c r="C195" i="8"/>
  <c r="D195" i="8" s="1"/>
  <c r="E195" i="8" s="1"/>
  <c r="C196" i="8"/>
  <c r="D196" i="8" s="1"/>
  <c r="E196" i="8" s="1"/>
  <c r="F197" i="8" s="1"/>
  <c r="C197" i="8"/>
  <c r="D197" i="8" s="1"/>
  <c r="E197" i="8" s="1"/>
  <c r="C198" i="8"/>
  <c r="D198" i="8" s="1"/>
  <c r="E198" i="8" s="1"/>
  <c r="C199" i="8"/>
  <c r="D199" i="8" s="1"/>
  <c r="E199" i="8" s="1"/>
  <c r="C200" i="8"/>
  <c r="D200" i="8" s="1"/>
  <c r="C201" i="8"/>
  <c r="D201" i="8" s="1"/>
  <c r="C202" i="8"/>
  <c r="D202" i="8" s="1"/>
  <c r="C203" i="8"/>
  <c r="D203" i="8" s="1"/>
  <c r="C204" i="8"/>
  <c r="D204" i="8" s="1"/>
  <c r="C205" i="8"/>
  <c r="D205" i="8" s="1"/>
  <c r="C206" i="8"/>
  <c r="D206" i="8" s="1"/>
  <c r="C207" i="8"/>
  <c r="D207" i="8" s="1"/>
  <c r="C208" i="8"/>
  <c r="D208" i="8" s="1"/>
  <c r="C209" i="8"/>
  <c r="D209" i="8" s="1"/>
  <c r="C210" i="8"/>
  <c r="D210" i="8" s="1"/>
  <c r="C211" i="8"/>
  <c r="D211" i="8" s="1"/>
  <c r="C212" i="8"/>
  <c r="D212" i="8" s="1"/>
  <c r="C213" i="8"/>
  <c r="D213" i="8" s="1"/>
  <c r="C214" i="8"/>
  <c r="D214" i="8" s="1"/>
  <c r="C215" i="8"/>
  <c r="D215" i="8" s="1"/>
  <c r="C216" i="8"/>
  <c r="D216" i="8" s="1"/>
  <c r="C217" i="8"/>
  <c r="D217" i="8" s="1"/>
  <c r="C218" i="8"/>
  <c r="D218" i="8" s="1"/>
  <c r="C2" i="8"/>
  <c r="D2" i="8" s="1"/>
  <c r="G146" i="7"/>
  <c r="G193" i="7"/>
  <c r="L6"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5"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4"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3" i="7"/>
  <c r="F108" i="7"/>
  <c r="G108" i="7" s="1"/>
  <c r="F109" i="7"/>
  <c r="G109" i="7" s="1"/>
  <c r="F110" i="7"/>
  <c r="G110" i="7" s="1"/>
  <c r="F111" i="7"/>
  <c r="G111" i="7" s="1"/>
  <c r="F112" i="7"/>
  <c r="G112" i="7" s="1"/>
  <c r="F113" i="7"/>
  <c r="G113" i="7" s="1"/>
  <c r="F114" i="7"/>
  <c r="G114" i="7" s="1"/>
  <c r="F115" i="7"/>
  <c r="G115" i="7" s="1"/>
  <c r="F116" i="7"/>
  <c r="G116" i="7" s="1"/>
  <c r="F117" i="7"/>
  <c r="G117" i="7" s="1"/>
  <c r="F118" i="7"/>
  <c r="G118" i="7" s="1"/>
  <c r="F119" i="7"/>
  <c r="G119" i="7" s="1"/>
  <c r="F120" i="7"/>
  <c r="G120" i="7" s="1"/>
  <c r="F121" i="7"/>
  <c r="G121" i="7" s="1"/>
  <c r="F122" i="7"/>
  <c r="G122" i="7" s="1"/>
  <c r="F123" i="7"/>
  <c r="G123" i="7" s="1"/>
  <c r="F124" i="7"/>
  <c r="G124" i="7" s="1"/>
  <c r="F125" i="7"/>
  <c r="G125" i="7" s="1"/>
  <c r="F126" i="7"/>
  <c r="G126" i="7" s="1"/>
  <c r="F127" i="7"/>
  <c r="G127" i="7" s="1"/>
  <c r="F128" i="7"/>
  <c r="G128" i="7" s="1"/>
  <c r="F129" i="7"/>
  <c r="G129" i="7" s="1"/>
  <c r="F130" i="7"/>
  <c r="G130" i="7" s="1"/>
  <c r="F131" i="7"/>
  <c r="G131" i="7" s="1"/>
  <c r="F132" i="7"/>
  <c r="G132" i="7" s="1"/>
  <c r="F133" i="7"/>
  <c r="G133" i="7" s="1"/>
  <c r="F134" i="7"/>
  <c r="G134" i="7" s="1"/>
  <c r="F135" i="7"/>
  <c r="G135" i="7" s="1"/>
  <c r="F136" i="7"/>
  <c r="G136" i="7" s="1"/>
  <c r="F137" i="7"/>
  <c r="G137" i="7" s="1"/>
  <c r="F138" i="7"/>
  <c r="G138" i="7" s="1"/>
  <c r="F139" i="7"/>
  <c r="G139" i="7" s="1"/>
  <c r="F140" i="7"/>
  <c r="G140" i="7" s="1"/>
  <c r="F141" i="7"/>
  <c r="G141" i="7" s="1"/>
  <c r="F142" i="7"/>
  <c r="G142" i="7" s="1"/>
  <c r="F143" i="7"/>
  <c r="G143" i="7" s="1"/>
  <c r="F144" i="7"/>
  <c r="G144" i="7" s="1"/>
  <c r="F145" i="7"/>
  <c r="G145" i="7" s="1"/>
  <c r="F146" i="7"/>
  <c r="F147" i="7"/>
  <c r="G147" i="7" s="1"/>
  <c r="F148" i="7"/>
  <c r="G148" i="7" s="1"/>
  <c r="F149" i="7"/>
  <c r="G149" i="7" s="1"/>
  <c r="F150" i="7"/>
  <c r="G150" i="7" s="1"/>
  <c r="F151" i="7"/>
  <c r="G151" i="7" s="1"/>
  <c r="F152" i="7"/>
  <c r="G152" i="7" s="1"/>
  <c r="F153" i="7"/>
  <c r="G153" i="7" s="1"/>
  <c r="F154" i="7"/>
  <c r="G154" i="7" s="1"/>
  <c r="F155" i="7"/>
  <c r="G155" i="7" s="1"/>
  <c r="F156" i="7"/>
  <c r="G156" i="7" s="1"/>
  <c r="F157" i="7"/>
  <c r="G157" i="7" s="1"/>
  <c r="F158" i="7"/>
  <c r="G158" i="7" s="1"/>
  <c r="F159" i="7"/>
  <c r="G159" i="7" s="1"/>
  <c r="F160" i="7"/>
  <c r="G160" i="7" s="1"/>
  <c r="F161" i="7"/>
  <c r="G161" i="7" s="1"/>
  <c r="F162" i="7"/>
  <c r="G162" i="7" s="1"/>
  <c r="F163" i="7"/>
  <c r="G163" i="7" s="1"/>
  <c r="F164" i="7"/>
  <c r="G164" i="7" s="1"/>
  <c r="F165" i="7"/>
  <c r="G165" i="7" s="1"/>
  <c r="F166" i="7"/>
  <c r="G166" i="7" s="1"/>
  <c r="F167" i="7"/>
  <c r="G167" i="7" s="1"/>
  <c r="F168" i="7"/>
  <c r="G168" i="7" s="1"/>
  <c r="F169" i="7"/>
  <c r="G169" i="7" s="1"/>
  <c r="F170" i="7"/>
  <c r="G170" i="7" s="1"/>
  <c r="F171" i="7"/>
  <c r="G171" i="7" s="1"/>
  <c r="F172" i="7"/>
  <c r="G172" i="7" s="1"/>
  <c r="F173" i="7"/>
  <c r="G173" i="7" s="1"/>
  <c r="F174" i="7"/>
  <c r="G174" i="7" s="1"/>
  <c r="F175" i="7"/>
  <c r="G175" i="7" s="1"/>
  <c r="F176" i="7"/>
  <c r="G176" i="7" s="1"/>
  <c r="F177" i="7"/>
  <c r="G177" i="7" s="1"/>
  <c r="F178" i="7"/>
  <c r="G178" i="7" s="1"/>
  <c r="F179" i="7"/>
  <c r="G179" i="7" s="1"/>
  <c r="F180" i="7"/>
  <c r="G180" i="7" s="1"/>
  <c r="F181" i="7"/>
  <c r="G181" i="7" s="1"/>
  <c r="F182" i="7"/>
  <c r="G182" i="7" s="1"/>
  <c r="F183" i="7"/>
  <c r="G183" i="7" s="1"/>
  <c r="F184" i="7"/>
  <c r="G184" i="7" s="1"/>
  <c r="F185" i="7"/>
  <c r="G185" i="7" s="1"/>
  <c r="F186" i="7"/>
  <c r="G186" i="7" s="1"/>
  <c r="F187" i="7"/>
  <c r="G187" i="7" s="1"/>
  <c r="F188" i="7"/>
  <c r="G188" i="7" s="1"/>
  <c r="F189" i="7"/>
  <c r="G189" i="7" s="1"/>
  <c r="F190" i="7"/>
  <c r="G190" i="7" s="1"/>
  <c r="F191" i="7"/>
  <c r="G191" i="7" s="1"/>
  <c r="F192" i="7"/>
  <c r="G192" i="7" s="1"/>
  <c r="F193" i="7"/>
  <c r="F194" i="7"/>
  <c r="G194" i="7" s="1"/>
  <c r="F195" i="7"/>
  <c r="G195" i="7" s="1"/>
  <c r="F196" i="7"/>
  <c r="G196" i="7" s="1"/>
  <c r="F197" i="7"/>
  <c r="G197" i="7" s="1"/>
  <c r="F198" i="7"/>
  <c r="G198" i="7" s="1"/>
  <c r="F199" i="7"/>
  <c r="G199" i="7" s="1"/>
  <c r="F200" i="7"/>
  <c r="G200" i="7" s="1"/>
  <c r="F201" i="7"/>
  <c r="G201" i="7" s="1"/>
  <c r="F202" i="7"/>
  <c r="G202" i="7" s="1"/>
  <c r="F203" i="7"/>
  <c r="G203" i="7" s="1"/>
  <c r="F204" i="7"/>
  <c r="G204" i="7" s="1"/>
  <c r="F205" i="7"/>
  <c r="G205" i="7" s="1"/>
  <c r="F206" i="7"/>
  <c r="G206" i="7" s="1"/>
  <c r="F207" i="7"/>
  <c r="G207" i="7" s="1"/>
  <c r="F208" i="7"/>
  <c r="G208" i="7" s="1"/>
  <c r="F209" i="7"/>
  <c r="G209" i="7" s="1"/>
  <c r="F210" i="7"/>
  <c r="G210" i="7" s="1"/>
  <c r="F211" i="7"/>
  <c r="G211" i="7" s="1"/>
  <c r="F212" i="7"/>
  <c r="G212" i="7" s="1"/>
  <c r="F213" i="7"/>
  <c r="G213" i="7" s="1"/>
  <c r="F214" i="7"/>
  <c r="G214" i="7" s="1"/>
  <c r="F215" i="7"/>
  <c r="G215" i="7" s="1"/>
  <c r="F216" i="7"/>
  <c r="G216" i="7" s="1"/>
  <c r="F217" i="7"/>
  <c r="G217" i="7" s="1"/>
  <c r="F218" i="7"/>
  <c r="G218" i="7" s="1"/>
  <c r="F219" i="7"/>
  <c r="G219" i="7" s="1"/>
  <c r="F220" i="7"/>
  <c r="G220" i="7" s="1"/>
  <c r="F221" i="7"/>
  <c r="G221" i="7" s="1"/>
  <c r="F222" i="7"/>
  <c r="G222" i="7" s="1"/>
  <c r="F223" i="7"/>
  <c r="G223" i="7" s="1"/>
  <c r="F224" i="7"/>
  <c r="G224" i="7" s="1"/>
  <c r="F225" i="7"/>
  <c r="G225" i="7" s="1"/>
  <c r="F226" i="7"/>
  <c r="G226" i="7" s="1"/>
  <c r="F227" i="7"/>
  <c r="G227" i="7" s="1"/>
  <c r="F228" i="7"/>
  <c r="G228" i="7" s="1"/>
  <c r="F229" i="7"/>
  <c r="G229" i="7" s="1"/>
  <c r="F230" i="7"/>
  <c r="G230" i="7" s="1"/>
  <c r="F231" i="7"/>
  <c r="G231" i="7" s="1"/>
  <c r="F232" i="7"/>
  <c r="G232" i="7" s="1"/>
  <c r="F233" i="7"/>
  <c r="G233" i="7" s="1"/>
  <c r="F234" i="7"/>
  <c r="G234" i="7" s="1"/>
  <c r="F235" i="7"/>
  <c r="G235" i="7" s="1"/>
  <c r="F236" i="7"/>
  <c r="G236" i="7" s="1"/>
  <c r="F237" i="7"/>
  <c r="G237" i="7" s="1"/>
  <c r="F238" i="7"/>
  <c r="G238" i="7" s="1"/>
  <c r="F239" i="7"/>
  <c r="G239" i="7" s="1"/>
  <c r="F240" i="7"/>
  <c r="G240" i="7" s="1"/>
  <c r="F241" i="7"/>
  <c r="G241" i="7" s="1"/>
  <c r="F242" i="7"/>
  <c r="G242" i="7" s="1"/>
  <c r="F243" i="7"/>
  <c r="G243" i="7" s="1"/>
  <c r="F244" i="7"/>
  <c r="G244" i="7" s="1"/>
  <c r="F245" i="7"/>
  <c r="G245" i="7" s="1"/>
  <c r="F246" i="7"/>
  <c r="G246" i="7" s="1"/>
  <c r="F247" i="7"/>
  <c r="G247" i="7" s="1"/>
  <c r="F248" i="7"/>
  <c r="G248" i="7" s="1"/>
  <c r="F249" i="7"/>
  <c r="G249" i="7" s="1"/>
  <c r="F250" i="7"/>
  <c r="G250" i="7" s="1"/>
  <c r="F251" i="7"/>
  <c r="G251" i="7" s="1"/>
  <c r="F252" i="7"/>
  <c r="G252" i="7" s="1"/>
  <c r="F253" i="7"/>
  <c r="G253" i="7" s="1"/>
  <c r="F254" i="7"/>
  <c r="G254" i="7" s="1"/>
  <c r="F255" i="7"/>
  <c r="G255" i="7" s="1"/>
  <c r="F256" i="7"/>
  <c r="G256" i="7" s="1"/>
  <c r="F257" i="7"/>
  <c r="G257" i="7" s="1"/>
  <c r="F258" i="7"/>
  <c r="G258" i="7" s="1"/>
  <c r="F259" i="7"/>
  <c r="G259" i="7" s="1"/>
  <c r="F260" i="7"/>
  <c r="G260" i="7" s="1"/>
  <c r="F261" i="7"/>
  <c r="G261" i="7" s="1"/>
  <c r="F262" i="7"/>
  <c r="G262" i="7" s="1"/>
  <c r="F263" i="7"/>
  <c r="G263"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F42" i="7"/>
  <c r="G42" i="7" s="1"/>
  <c r="F43" i="7"/>
  <c r="G43" i="7" s="1"/>
  <c r="F44" i="7"/>
  <c r="G44" i="7" s="1"/>
  <c r="F45" i="7"/>
  <c r="G45" i="7" s="1"/>
  <c r="F46" i="7"/>
  <c r="G46" i="7" s="1"/>
  <c r="F47" i="7"/>
  <c r="G47" i="7" s="1"/>
  <c r="F48" i="7"/>
  <c r="G48" i="7" s="1"/>
  <c r="F49" i="7"/>
  <c r="G49" i="7" s="1"/>
  <c r="F50" i="7"/>
  <c r="G50" i="7" s="1"/>
  <c r="F51" i="7"/>
  <c r="G51" i="7" s="1"/>
  <c r="F52" i="7"/>
  <c r="G52" i="7" s="1"/>
  <c r="F53" i="7"/>
  <c r="G53" i="7" s="1"/>
  <c r="F54" i="7"/>
  <c r="G54" i="7" s="1"/>
  <c r="F55" i="7"/>
  <c r="G55" i="7" s="1"/>
  <c r="F56" i="7"/>
  <c r="G56" i="7" s="1"/>
  <c r="F57" i="7"/>
  <c r="G57" i="7" s="1"/>
  <c r="F58" i="7"/>
  <c r="G58" i="7" s="1"/>
  <c r="F59" i="7"/>
  <c r="G59" i="7" s="1"/>
  <c r="F60" i="7"/>
  <c r="G60" i="7" s="1"/>
  <c r="F61" i="7"/>
  <c r="G61" i="7" s="1"/>
  <c r="F62" i="7"/>
  <c r="G62" i="7" s="1"/>
  <c r="F63" i="7"/>
  <c r="G63" i="7" s="1"/>
  <c r="F64" i="7"/>
  <c r="G64" i="7" s="1"/>
  <c r="F65" i="7"/>
  <c r="G65" i="7" s="1"/>
  <c r="F66" i="7"/>
  <c r="G66" i="7" s="1"/>
  <c r="F67" i="7"/>
  <c r="G67" i="7" s="1"/>
  <c r="F68" i="7"/>
  <c r="G68" i="7" s="1"/>
  <c r="F69" i="7"/>
  <c r="G69" i="7" s="1"/>
  <c r="F70" i="7"/>
  <c r="G70" i="7" s="1"/>
  <c r="F71" i="7"/>
  <c r="G71" i="7" s="1"/>
  <c r="F72" i="7"/>
  <c r="G72" i="7" s="1"/>
  <c r="F73" i="7"/>
  <c r="G73" i="7" s="1"/>
  <c r="F74" i="7"/>
  <c r="G74" i="7" s="1"/>
  <c r="F75" i="7"/>
  <c r="G75" i="7" s="1"/>
  <c r="F76" i="7"/>
  <c r="G76" i="7" s="1"/>
  <c r="F77" i="7"/>
  <c r="G77" i="7" s="1"/>
  <c r="F78" i="7"/>
  <c r="G78" i="7" s="1"/>
  <c r="F79" i="7"/>
  <c r="G79" i="7" s="1"/>
  <c r="F80" i="7"/>
  <c r="G80" i="7" s="1"/>
  <c r="F81" i="7"/>
  <c r="G81" i="7" s="1"/>
  <c r="F82" i="7"/>
  <c r="G82" i="7" s="1"/>
  <c r="F83" i="7"/>
  <c r="G83" i="7" s="1"/>
  <c r="F84" i="7"/>
  <c r="G84" i="7" s="1"/>
  <c r="F85" i="7"/>
  <c r="G85" i="7" s="1"/>
  <c r="F86" i="7"/>
  <c r="G86" i="7" s="1"/>
  <c r="F87" i="7"/>
  <c r="G87" i="7" s="1"/>
  <c r="F88" i="7"/>
  <c r="G88" i="7" s="1"/>
  <c r="F89" i="7"/>
  <c r="G89" i="7" s="1"/>
  <c r="F90" i="7"/>
  <c r="G90" i="7" s="1"/>
  <c r="F91" i="7"/>
  <c r="G91" i="7" s="1"/>
  <c r="F92" i="7"/>
  <c r="G92" i="7" s="1"/>
  <c r="F93" i="7"/>
  <c r="G93" i="7" s="1"/>
  <c r="F94" i="7"/>
  <c r="G94" i="7" s="1"/>
  <c r="F95" i="7"/>
  <c r="G95" i="7" s="1"/>
  <c r="F96" i="7"/>
  <c r="G96" i="7" s="1"/>
  <c r="F97" i="7"/>
  <c r="G97" i="7" s="1"/>
  <c r="F98" i="7"/>
  <c r="G98" i="7" s="1"/>
  <c r="F99" i="7"/>
  <c r="G99" i="7" s="1"/>
  <c r="F100" i="7"/>
  <c r="G100" i="7" s="1"/>
  <c r="F101" i="7"/>
  <c r="G101" i="7" s="1"/>
  <c r="F102" i="7"/>
  <c r="G102" i="7" s="1"/>
  <c r="F103" i="7"/>
  <c r="G103" i="7" s="1"/>
  <c r="F104" i="7"/>
  <c r="G104" i="7" s="1"/>
  <c r="F105" i="7"/>
  <c r="G105" i="7" s="1"/>
  <c r="F106" i="7"/>
  <c r="F107" i="7"/>
  <c r="G107" i="7" s="1"/>
  <c r="F2" i="7"/>
  <c r="G2" i="7"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2"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2" i="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C10001" i="3"/>
  <c r="C3" i="3"/>
  <c r="C2" i="3"/>
  <c r="F172" i="8" l="1"/>
  <c r="F112" i="8"/>
  <c r="F183" i="8"/>
  <c r="F135" i="8"/>
  <c r="F194" i="8"/>
  <c r="F146" i="8"/>
  <c r="F122" i="8"/>
  <c r="F181" i="8"/>
  <c r="F196" i="8"/>
  <c r="F148" i="8"/>
  <c r="F195" i="8"/>
  <c r="F147" i="8"/>
  <c r="F193" i="8"/>
  <c r="F145" i="8"/>
  <c r="F121" i="8"/>
  <c r="F180" i="8"/>
  <c r="F144" i="8"/>
  <c r="F120" i="8"/>
  <c r="F191" i="8"/>
  <c r="F179" i="8"/>
  <c r="F167" i="8"/>
  <c r="F155" i="8"/>
  <c r="F143" i="8"/>
  <c r="F131" i="8"/>
  <c r="F119" i="8"/>
  <c r="F107" i="8"/>
  <c r="F190" i="8"/>
  <c r="F178" i="8"/>
  <c r="F166" i="8"/>
  <c r="F154" i="8"/>
  <c r="F142" i="8"/>
  <c r="F130" i="8"/>
  <c r="F118" i="8"/>
  <c r="F184" i="8"/>
  <c r="F124" i="8"/>
  <c r="F171" i="8"/>
  <c r="F123" i="8"/>
  <c r="F170" i="8"/>
  <c r="F134" i="8"/>
  <c r="F169" i="8"/>
  <c r="F109" i="8"/>
  <c r="F168" i="8"/>
  <c r="F132" i="8"/>
  <c r="F188" i="8"/>
  <c r="F176" i="8"/>
  <c r="F164" i="8"/>
  <c r="F152" i="8"/>
  <c r="F140" i="8"/>
  <c r="F128" i="8"/>
  <c r="F116" i="8"/>
  <c r="F136" i="8"/>
  <c r="F199" i="8"/>
  <c r="F187" i="8"/>
  <c r="F175" i="8"/>
  <c r="F163" i="8"/>
  <c r="F151" i="8"/>
  <c r="F139" i="8"/>
  <c r="F127" i="8"/>
  <c r="F115" i="8"/>
  <c r="F160" i="8"/>
  <c r="F159" i="8"/>
  <c r="F111" i="8"/>
  <c r="F182" i="8"/>
  <c r="F158" i="8"/>
  <c r="F110" i="8"/>
  <c r="F157" i="8"/>
  <c r="F133" i="8"/>
  <c r="F192" i="8"/>
  <c r="F156" i="8"/>
  <c r="F108" i="8"/>
  <c r="F198" i="8"/>
  <c r="F186" i="8"/>
  <c r="F174" i="8"/>
  <c r="F162" i="8"/>
  <c r="F150" i="8"/>
  <c r="F138" i="8"/>
  <c r="F126" i="8"/>
  <c r="F114" i="8"/>
  <c r="L3" i="7"/>
  <c r="L4" i="7"/>
  <c r="L2" i="7"/>
  <c r="L7" i="7"/>
  <c r="L8" i="7" s="1"/>
  <c r="G106" i="7"/>
  <c r="J3" i="8" l="1"/>
  <c r="G108" i="8"/>
  <c r="G109" i="8" l="1"/>
  <c r="G110" i="8" s="1"/>
  <c r="G111" i="8" s="1"/>
  <c r="G112" i="8" s="1"/>
  <c r="G113" i="8" s="1"/>
  <c r="G114" i="8" s="1"/>
  <c r="G115" i="8" s="1"/>
  <c r="G116" i="8" s="1"/>
  <c r="G117" i="8" s="1"/>
  <c r="G118" i="8" s="1"/>
  <c r="G119" i="8" s="1"/>
  <c r="G120" i="8" s="1"/>
  <c r="G121" i="8" s="1"/>
  <c r="G122" i="8" s="1"/>
  <c r="G123" i="8" s="1"/>
  <c r="G124" i="8" s="1"/>
  <c r="G125" i="8" s="1"/>
  <c r="G126" i="8" s="1"/>
  <c r="G127" i="8" s="1"/>
  <c r="G128" i="8" s="1"/>
  <c r="G129" i="8" s="1"/>
  <c r="G130" i="8" s="1"/>
  <c r="G131" i="8" s="1"/>
  <c r="G132" i="8" s="1"/>
  <c r="G133" i="8" s="1"/>
  <c r="G134" i="8" s="1"/>
  <c r="G135" i="8" s="1"/>
  <c r="G136" i="8" s="1"/>
  <c r="G137" i="8" s="1"/>
  <c r="G138" i="8" s="1"/>
  <c r="G139" i="8" s="1"/>
  <c r="G140" i="8" s="1"/>
  <c r="G141" i="8" s="1"/>
  <c r="G142" i="8" s="1"/>
  <c r="G143" i="8" s="1"/>
  <c r="G144" i="8" s="1"/>
  <c r="G145" i="8" s="1"/>
  <c r="G146" i="8" s="1"/>
  <c r="G147" i="8" s="1"/>
  <c r="G148" i="8" s="1"/>
  <c r="G149" i="8" s="1"/>
  <c r="G150" i="8" s="1"/>
  <c r="G151" i="8" s="1"/>
  <c r="G152" i="8" s="1"/>
  <c r="G153" i="8" s="1"/>
  <c r="G154" i="8" s="1"/>
  <c r="G155" i="8" s="1"/>
  <c r="G156" i="8" s="1"/>
  <c r="G157" i="8" s="1"/>
  <c r="G158" i="8" s="1"/>
  <c r="G159" i="8" s="1"/>
  <c r="G160" i="8" s="1"/>
  <c r="G161" i="8" s="1"/>
  <c r="G162" i="8" s="1"/>
  <c r="G163" i="8" s="1"/>
  <c r="G164" i="8" s="1"/>
  <c r="G165" i="8" s="1"/>
  <c r="G166" i="8" s="1"/>
  <c r="G167" i="8" s="1"/>
  <c r="G168" i="8" s="1"/>
  <c r="G169" i="8" s="1"/>
  <c r="G170" i="8" s="1"/>
  <c r="G171" i="8" s="1"/>
  <c r="G172" i="8" s="1"/>
  <c r="G173" i="8" s="1"/>
  <c r="G174" i="8" s="1"/>
  <c r="G175" i="8" s="1"/>
  <c r="G176" i="8" s="1"/>
  <c r="G177" i="8" s="1"/>
  <c r="G178" i="8" s="1"/>
  <c r="G179" i="8" s="1"/>
  <c r="G180" i="8" s="1"/>
  <c r="G181" i="8" s="1"/>
  <c r="G182" i="8" s="1"/>
  <c r="G183" i="8" s="1"/>
  <c r="G184" i="8" s="1"/>
  <c r="G185" i="8" s="1"/>
  <c r="G186" i="8" s="1"/>
  <c r="G187" i="8" s="1"/>
  <c r="G188" i="8" s="1"/>
  <c r="G189" i="8" s="1"/>
  <c r="G190" i="8" s="1"/>
  <c r="G191" i="8" s="1"/>
  <c r="G192" i="8" s="1"/>
  <c r="G193" i="8" s="1"/>
  <c r="G194" i="8" s="1"/>
  <c r="G195" i="8" s="1"/>
  <c r="G196" i="8" s="1"/>
  <c r="G197" i="8" s="1"/>
  <c r="G198" i="8" s="1"/>
  <c r="G199" i="8" s="1"/>
  <c r="J4" i="8" l="1"/>
</calcChain>
</file>

<file path=xl/sharedStrings.xml><?xml version="1.0" encoding="utf-8"?>
<sst xmlns="http://schemas.openxmlformats.org/spreadsheetml/2006/main" count="133502" uniqueCount="34502">
  <si>
    <t>Date</t>
  </si>
  <si>
    <t>Cargo Pants</t>
  </si>
  <si>
    <t>tops</t>
  </si>
  <si>
    <t>bottoms</t>
  </si>
  <si>
    <t>activewear</t>
  </si>
  <si>
    <t>outfit</t>
  </si>
  <si>
    <t>mid</t>
  </si>
  <si>
    <t>high</t>
  </si>
  <si>
    <t>low</t>
  </si>
  <si>
    <t>in-store</t>
  </si>
  <si>
    <t>Paid</t>
  </si>
  <si>
    <t>Salesperson_28</t>
  </si>
  <si>
    <t>SP128</t>
  </si>
  <si>
    <t>Salem</t>
  </si>
  <si>
    <t>Karthik_9999</t>
  </si>
  <si>
    <t>C29999</t>
  </si>
  <si>
    <t>XL</t>
  </si>
  <si>
    <t>Maroon</t>
  </si>
  <si>
    <t>Kid's Wear</t>
  </si>
  <si>
    <t>Kid's_499</t>
  </si>
  <si>
    <t>P1499</t>
  </si>
  <si>
    <t>S10000</t>
  </si>
  <si>
    <t>mobile_app</t>
  </si>
  <si>
    <t>Pending</t>
  </si>
  <si>
    <t>Salesperson_19</t>
  </si>
  <si>
    <t>SP119</t>
  </si>
  <si>
    <t>Coimbatore</t>
  </si>
  <si>
    <t>Priya_9998</t>
  </si>
  <si>
    <t>C29998</t>
  </si>
  <si>
    <t>XS</t>
  </si>
  <si>
    <t>Black</t>
  </si>
  <si>
    <t>T-Shirts</t>
  </si>
  <si>
    <t>T-Shirts_498</t>
  </si>
  <si>
    <t>P1498</t>
  </si>
  <si>
    <t>S09999</t>
  </si>
  <si>
    <t>Salesperson_45</t>
  </si>
  <si>
    <t>SP145</t>
  </si>
  <si>
    <t>Tiruchirappalli</t>
  </si>
  <si>
    <t>Lakshmi_9997</t>
  </si>
  <si>
    <t>C29997</t>
  </si>
  <si>
    <t>XXL</t>
  </si>
  <si>
    <t>Red</t>
  </si>
  <si>
    <t>Kid's_497</t>
  </si>
  <si>
    <t>P1497</t>
  </si>
  <si>
    <t>S09998</t>
  </si>
  <si>
    <t>online</t>
  </si>
  <si>
    <t>Shipped</t>
  </si>
  <si>
    <t>Salesperson_23</t>
  </si>
  <si>
    <t>SP123</t>
  </si>
  <si>
    <t>Vellore</t>
  </si>
  <si>
    <t>Anu_9996</t>
  </si>
  <si>
    <t>C29996</t>
  </si>
  <si>
    <t>S</t>
  </si>
  <si>
    <t>Pink</t>
  </si>
  <si>
    <t>Kid's_496</t>
  </si>
  <si>
    <t>P1496</t>
  </si>
  <si>
    <t>S09997</t>
  </si>
  <si>
    <t>Cancelled</t>
  </si>
  <si>
    <t>Salesperson_1</t>
  </si>
  <si>
    <t>SP101</t>
  </si>
  <si>
    <t>Tirunelveli</t>
  </si>
  <si>
    <t>Bhuvana_9995</t>
  </si>
  <si>
    <t>C29995</t>
  </si>
  <si>
    <t>M</t>
  </si>
  <si>
    <t>Jeans</t>
  </si>
  <si>
    <t>Jeans_495</t>
  </si>
  <si>
    <t>P1495</t>
  </si>
  <si>
    <t>S09996</t>
  </si>
  <si>
    <t>Erode</t>
  </si>
  <si>
    <t>Karthik_9994</t>
  </si>
  <si>
    <t>C29994</t>
  </si>
  <si>
    <t>L</t>
  </si>
  <si>
    <t>Grey</t>
  </si>
  <si>
    <t>Women's Dresses</t>
  </si>
  <si>
    <t>Women's_494</t>
  </si>
  <si>
    <t>P1494</t>
  </si>
  <si>
    <t>S09995</t>
  </si>
  <si>
    <t>Returned</t>
  </si>
  <si>
    <t>Salesperson_44</t>
  </si>
  <si>
    <t>SP144</t>
  </si>
  <si>
    <t>Kavin_9993</t>
  </si>
  <si>
    <t>C29993</t>
  </si>
  <si>
    <t>White</t>
  </si>
  <si>
    <t>Sarees</t>
  </si>
  <si>
    <t>Sarees_493</t>
  </si>
  <si>
    <t>P1493</t>
  </si>
  <si>
    <t>S09994</t>
  </si>
  <si>
    <t>Salesperson_36</t>
  </si>
  <si>
    <t>SP136</t>
  </si>
  <si>
    <t>Ganesh_9992</t>
  </si>
  <si>
    <t>C29992</t>
  </si>
  <si>
    <t>Blue</t>
  </si>
  <si>
    <t>T-Shirts_492</t>
  </si>
  <si>
    <t>P1492</t>
  </si>
  <si>
    <t>S09993</t>
  </si>
  <si>
    <t>Salesperson_41</t>
  </si>
  <si>
    <t>SP141</t>
  </si>
  <si>
    <t>Karthik_9991</t>
  </si>
  <si>
    <t>C29991</t>
  </si>
  <si>
    <t>Kid's_491</t>
  </si>
  <si>
    <t>P1491</t>
  </si>
  <si>
    <t>S09992</t>
  </si>
  <si>
    <t>Salesperson_11</t>
  </si>
  <si>
    <t>SP111</t>
  </si>
  <si>
    <t>Karthik_9990</t>
  </si>
  <si>
    <t>C29990</t>
  </si>
  <si>
    <t>Green</t>
  </si>
  <si>
    <t>Women's_490</t>
  </si>
  <si>
    <t>P1490</t>
  </si>
  <si>
    <t>S09991</t>
  </si>
  <si>
    <t>Salesperson_38</t>
  </si>
  <si>
    <t>SP138</t>
  </si>
  <si>
    <t>Chennai</t>
  </si>
  <si>
    <t>Kavin_9989</t>
  </si>
  <si>
    <t>C29989</t>
  </si>
  <si>
    <t>Yellow</t>
  </si>
  <si>
    <t>Sarees_489</t>
  </si>
  <si>
    <t>P1489</t>
  </si>
  <si>
    <t>S09990</t>
  </si>
  <si>
    <t>Salesperson_8</t>
  </si>
  <si>
    <t>SP108</t>
  </si>
  <si>
    <t>Madurai</t>
  </si>
  <si>
    <t>Anu_9988</t>
  </si>
  <si>
    <t>C29988</t>
  </si>
  <si>
    <t>T-Shirts_488</t>
  </si>
  <si>
    <t>P1488</t>
  </si>
  <si>
    <t>S09989</t>
  </si>
  <si>
    <t>Lakshmi_9987</t>
  </si>
  <si>
    <t>C29987</t>
  </si>
  <si>
    <t>Kid's_487</t>
  </si>
  <si>
    <t>P1487</t>
  </si>
  <si>
    <t>S09988</t>
  </si>
  <si>
    <t>Salesperson_3</t>
  </si>
  <si>
    <t>SP103</t>
  </si>
  <si>
    <t>Priya_9986</t>
  </si>
  <si>
    <t>C29986</t>
  </si>
  <si>
    <t>Sportswear</t>
  </si>
  <si>
    <t>Sportswear_486</t>
  </si>
  <si>
    <t>P1486</t>
  </si>
  <si>
    <t>S09987</t>
  </si>
  <si>
    <t>Ganesh_9985</t>
  </si>
  <si>
    <t>C29985</t>
  </si>
  <si>
    <t>Women's_485</t>
  </si>
  <si>
    <t>P1485</t>
  </si>
  <si>
    <t>S09986</t>
  </si>
  <si>
    <t>Salesperson_31</t>
  </si>
  <si>
    <t>SP131</t>
  </si>
  <si>
    <t>Anu_9984</t>
  </si>
  <si>
    <t>C29984</t>
  </si>
  <si>
    <t>Women's_484</t>
  </si>
  <si>
    <t>P1484</t>
  </si>
  <si>
    <t>S09985</t>
  </si>
  <si>
    <t>Salesperson_30</t>
  </si>
  <si>
    <t>SP130</t>
  </si>
  <si>
    <t>Devi_9983</t>
  </si>
  <si>
    <t>C29983</t>
  </si>
  <si>
    <t>Kid's_483</t>
  </si>
  <si>
    <t>P1483</t>
  </si>
  <si>
    <t>S09984</t>
  </si>
  <si>
    <t>Bhuvana_9982</t>
  </si>
  <si>
    <t>C29982</t>
  </si>
  <si>
    <t>Kid's_482</t>
  </si>
  <si>
    <t>P1482</t>
  </si>
  <si>
    <t>S09983</t>
  </si>
  <si>
    <t>Ravi_9981</t>
  </si>
  <si>
    <t>C29981</t>
  </si>
  <si>
    <t>Men's Shirts</t>
  </si>
  <si>
    <t>Men's_481</t>
  </si>
  <si>
    <t>P1481</t>
  </si>
  <si>
    <t>S09982</t>
  </si>
  <si>
    <t>Anu_9980</t>
  </si>
  <si>
    <t>C29980</t>
  </si>
  <si>
    <t>Jeans_480</t>
  </si>
  <si>
    <t>P1480</t>
  </si>
  <si>
    <t>S09981</t>
  </si>
  <si>
    <t>Salesperson_10</t>
  </si>
  <si>
    <t>SP110</t>
  </si>
  <si>
    <t>Ganesh_9979</t>
  </si>
  <si>
    <t>C29979</t>
  </si>
  <si>
    <t>Sarees_479</t>
  </si>
  <si>
    <t>P1479</t>
  </si>
  <si>
    <t>S09980</t>
  </si>
  <si>
    <t>Sanjay_9978</t>
  </si>
  <si>
    <t>C29978</t>
  </si>
  <si>
    <t>Women's_478</t>
  </si>
  <si>
    <t>P1478</t>
  </si>
  <si>
    <t>S09979</t>
  </si>
  <si>
    <t>Sathish_9977</t>
  </si>
  <si>
    <t>C29977</t>
  </si>
  <si>
    <t>T-Shirts_477</t>
  </si>
  <si>
    <t>P1477</t>
  </si>
  <si>
    <t>S09978</t>
  </si>
  <si>
    <t>Salesperson_43</t>
  </si>
  <si>
    <t>SP143</t>
  </si>
  <si>
    <t>Kavin_9976</t>
  </si>
  <si>
    <t>C29976</t>
  </si>
  <si>
    <t>Jeans_476</t>
  </si>
  <si>
    <t>P1476</t>
  </si>
  <si>
    <t>S09977</t>
  </si>
  <si>
    <t>Bhuvana_9975</t>
  </si>
  <si>
    <t>C29975</t>
  </si>
  <si>
    <t>Kurta</t>
  </si>
  <si>
    <t>Kurta_475</t>
  </si>
  <si>
    <t>P1475</t>
  </si>
  <si>
    <t>S09976</t>
  </si>
  <si>
    <t>Salesperson_26</t>
  </si>
  <si>
    <t>SP126</t>
  </si>
  <si>
    <t>Priya_9974</t>
  </si>
  <si>
    <t>C29974</t>
  </si>
  <si>
    <t>Sportswear_474</t>
  </si>
  <si>
    <t>P1474</t>
  </si>
  <si>
    <t>S09975</t>
  </si>
  <si>
    <t>third-party</t>
  </si>
  <si>
    <t>Salesperson_20</t>
  </si>
  <si>
    <t>SP120</t>
  </si>
  <si>
    <t>Diya_9973</t>
  </si>
  <si>
    <t>C29973</t>
  </si>
  <si>
    <t>T-Shirts_473</t>
  </si>
  <si>
    <t>P1473</t>
  </si>
  <si>
    <t>S09974</t>
  </si>
  <si>
    <t>Kavin_9972</t>
  </si>
  <si>
    <t>C29972</t>
  </si>
  <si>
    <t>Kid's_472</t>
  </si>
  <si>
    <t>P1472</t>
  </si>
  <si>
    <t>S09973</t>
  </si>
  <si>
    <t>Salesperson_35</t>
  </si>
  <si>
    <t>SP135</t>
  </si>
  <si>
    <t>Aarav_9971</t>
  </si>
  <si>
    <t>C29971</t>
  </si>
  <si>
    <t>Kurta_471</t>
  </si>
  <si>
    <t>P1471</t>
  </si>
  <si>
    <t>S09972</t>
  </si>
  <si>
    <t>Kavin_9970</t>
  </si>
  <si>
    <t>C29970</t>
  </si>
  <si>
    <t>Kurta_470</t>
  </si>
  <si>
    <t>P1470</t>
  </si>
  <si>
    <t>S09971</t>
  </si>
  <si>
    <t>Ravi_9969</t>
  </si>
  <si>
    <t>C29969</t>
  </si>
  <si>
    <t>Kid's_469</t>
  </si>
  <si>
    <t>P1469</t>
  </si>
  <si>
    <t>S09970</t>
  </si>
  <si>
    <t>Salesperson_9</t>
  </si>
  <si>
    <t>SP109</t>
  </si>
  <si>
    <t>Ravi_9968</t>
  </si>
  <si>
    <t>C29968</t>
  </si>
  <si>
    <t>Men's_468</t>
  </si>
  <si>
    <t>P1468</t>
  </si>
  <si>
    <t>S09969</t>
  </si>
  <si>
    <t>Salesperson_49</t>
  </si>
  <si>
    <t>SP149</t>
  </si>
  <si>
    <t>Meena_9967</t>
  </si>
  <si>
    <t>C29967</t>
  </si>
  <si>
    <t>T-Shirts_467</t>
  </si>
  <si>
    <t>P1467</t>
  </si>
  <si>
    <t>S09968</t>
  </si>
  <si>
    <t>Salesperson_0</t>
  </si>
  <si>
    <t>SP100</t>
  </si>
  <si>
    <t>Aarav_9966</t>
  </si>
  <si>
    <t>C29966</t>
  </si>
  <si>
    <t>Sportswear_466</t>
  </si>
  <si>
    <t>P1466</t>
  </si>
  <si>
    <t>S09967</t>
  </si>
  <si>
    <t>Meena_9965</t>
  </si>
  <si>
    <t>C29965</t>
  </si>
  <si>
    <t>Sarees_465</t>
  </si>
  <si>
    <t>P1465</t>
  </si>
  <si>
    <t>S09966</t>
  </si>
  <si>
    <t>Salesperson_24</t>
  </si>
  <si>
    <t>SP124</t>
  </si>
  <si>
    <t>Meena_9964</t>
  </si>
  <si>
    <t>C29964</t>
  </si>
  <si>
    <t>Sportswear_464</t>
  </si>
  <si>
    <t>P1464</t>
  </si>
  <si>
    <t>S09965</t>
  </si>
  <si>
    <t>Salesperson_14</t>
  </si>
  <si>
    <t>SP114</t>
  </si>
  <si>
    <t>Ganesh_9963</t>
  </si>
  <si>
    <t>C29963</t>
  </si>
  <si>
    <t>Kid's_463</t>
  </si>
  <si>
    <t>P1463</t>
  </si>
  <si>
    <t>S09964</t>
  </si>
  <si>
    <t>Salesperson_34</t>
  </si>
  <si>
    <t>SP134</t>
  </si>
  <si>
    <t>Ganesh_9962</t>
  </si>
  <si>
    <t>C29962</t>
  </si>
  <si>
    <t>Kurta_462</t>
  </si>
  <si>
    <t>P1462</t>
  </si>
  <si>
    <t>S09963</t>
  </si>
  <si>
    <t>Meena_9961</t>
  </si>
  <si>
    <t>C29961</t>
  </si>
  <si>
    <t>Sportswear_461</t>
  </si>
  <si>
    <t>P1461</t>
  </si>
  <si>
    <t>S09962</t>
  </si>
  <si>
    <t>Salesperson_39</t>
  </si>
  <si>
    <t>SP139</t>
  </si>
  <si>
    <t>Vishal_9960</t>
  </si>
  <si>
    <t>C29960</t>
  </si>
  <si>
    <t>Men's_460</t>
  </si>
  <si>
    <t>P1460</t>
  </si>
  <si>
    <t>S09961</t>
  </si>
  <si>
    <t>Salesperson_33</t>
  </si>
  <si>
    <t>SP133</t>
  </si>
  <si>
    <t>Vishal_9959</t>
  </si>
  <si>
    <t>C29959</t>
  </si>
  <si>
    <t>Sportswear_459</t>
  </si>
  <si>
    <t>P1459</t>
  </si>
  <si>
    <t>S09960</t>
  </si>
  <si>
    <t>Karthik_9958</t>
  </si>
  <si>
    <t>C29958</t>
  </si>
  <si>
    <t>Sportswear_458</t>
  </si>
  <si>
    <t>P1458</t>
  </si>
  <si>
    <t>S09959</t>
  </si>
  <si>
    <t>Devi_9957</t>
  </si>
  <si>
    <t>C29957</t>
  </si>
  <si>
    <t>Sportswear_457</t>
  </si>
  <si>
    <t>P1457</t>
  </si>
  <si>
    <t>S09958</t>
  </si>
  <si>
    <t>Salesperson_6</t>
  </si>
  <si>
    <t>SP106</t>
  </si>
  <si>
    <t>Kavin_9956</t>
  </si>
  <si>
    <t>C29956</t>
  </si>
  <si>
    <t>Kurta_456</t>
  </si>
  <si>
    <t>P1456</t>
  </si>
  <si>
    <t>S09957</t>
  </si>
  <si>
    <t>Salesperson_42</t>
  </si>
  <si>
    <t>SP142</t>
  </si>
  <si>
    <t>Ravi_9955</t>
  </si>
  <si>
    <t>C29955</t>
  </si>
  <si>
    <t>Women's_455</t>
  </si>
  <si>
    <t>P1455</t>
  </si>
  <si>
    <t>S09956</t>
  </si>
  <si>
    <t>Salesperson_13</t>
  </si>
  <si>
    <t>SP113</t>
  </si>
  <si>
    <t>Ravi_9954</t>
  </si>
  <si>
    <t>C29954</t>
  </si>
  <si>
    <t>Jeans_454</t>
  </si>
  <si>
    <t>P1454</t>
  </si>
  <si>
    <t>S09955</t>
  </si>
  <si>
    <t>Salesperson_48</t>
  </si>
  <si>
    <t>SP148</t>
  </si>
  <si>
    <t>Ganesh_9953</t>
  </si>
  <si>
    <t>C29953</t>
  </si>
  <si>
    <t>Jeans_453</t>
  </si>
  <si>
    <t>P1453</t>
  </si>
  <si>
    <t>S09954</t>
  </si>
  <si>
    <t>Ravi_9952</t>
  </si>
  <si>
    <t>C29952</t>
  </si>
  <si>
    <t>Women's_452</t>
  </si>
  <si>
    <t>P1452</t>
  </si>
  <si>
    <t>S09953</t>
  </si>
  <si>
    <t>Salesperson_37</t>
  </si>
  <si>
    <t>SP137</t>
  </si>
  <si>
    <t>Ravi_9951</t>
  </si>
  <si>
    <t>C29951</t>
  </si>
  <si>
    <t>Sarees_451</t>
  </si>
  <si>
    <t>P1451</t>
  </si>
  <si>
    <t>S09952</t>
  </si>
  <si>
    <t>Devi_9950</t>
  </si>
  <si>
    <t>C29950</t>
  </si>
  <si>
    <t>T-Shirts_450</t>
  </si>
  <si>
    <t>P1450</t>
  </si>
  <si>
    <t>S09951</t>
  </si>
  <si>
    <t>Salesperson_4</t>
  </si>
  <si>
    <t>SP104</t>
  </si>
  <si>
    <t>Sathish_9949</t>
  </si>
  <si>
    <t>C29949</t>
  </si>
  <si>
    <t>Sportswear_449</t>
  </si>
  <si>
    <t>P1449</t>
  </si>
  <si>
    <t>S09950</t>
  </si>
  <si>
    <t>Meena_9948</t>
  </si>
  <si>
    <t>C29948</t>
  </si>
  <si>
    <t>Kurta_448</t>
  </si>
  <si>
    <t>P1448</t>
  </si>
  <si>
    <t>S09949</t>
  </si>
  <si>
    <t>Priya_9947</t>
  </si>
  <si>
    <t>C29947</t>
  </si>
  <si>
    <t>Men's_447</t>
  </si>
  <si>
    <t>P1447</t>
  </si>
  <si>
    <t>S09948</t>
  </si>
  <si>
    <t>Anu_9946</t>
  </si>
  <si>
    <t>C29946</t>
  </si>
  <si>
    <t>Sportswear_446</t>
  </si>
  <si>
    <t>P1446</t>
  </si>
  <si>
    <t>S09947</t>
  </si>
  <si>
    <t>Kavin_9945</t>
  </si>
  <si>
    <t>C29945</t>
  </si>
  <si>
    <t>Women's_445</t>
  </si>
  <si>
    <t>P1445</t>
  </si>
  <si>
    <t>S09946</t>
  </si>
  <si>
    <t>Sathish_9944</t>
  </si>
  <si>
    <t>C29944</t>
  </si>
  <si>
    <t>Jeans_444</t>
  </si>
  <si>
    <t>P1444</t>
  </si>
  <si>
    <t>S09945</t>
  </si>
  <si>
    <t>Salesperson_17</t>
  </si>
  <si>
    <t>SP117</t>
  </si>
  <si>
    <t>Ganesh_9943</t>
  </si>
  <si>
    <t>C29943</t>
  </si>
  <si>
    <t>Jeans_443</t>
  </si>
  <si>
    <t>P1443</t>
  </si>
  <si>
    <t>S09944</t>
  </si>
  <si>
    <t>Kavin_9942</t>
  </si>
  <si>
    <t>C29942</t>
  </si>
  <si>
    <t>Jeans_442</t>
  </si>
  <si>
    <t>P1442</t>
  </si>
  <si>
    <t>S09943</t>
  </si>
  <si>
    <t>Diya_9941</t>
  </si>
  <si>
    <t>C29941</t>
  </si>
  <si>
    <t>Jeans_441</t>
  </si>
  <si>
    <t>P1441</t>
  </si>
  <si>
    <t>S09942</t>
  </si>
  <si>
    <t>Salesperson_25</t>
  </si>
  <si>
    <t>SP125</t>
  </si>
  <si>
    <t>Meena_9940</t>
  </si>
  <si>
    <t>C29940</t>
  </si>
  <si>
    <t>T-Shirts_440</t>
  </si>
  <si>
    <t>P1440</t>
  </si>
  <si>
    <t>S09941</t>
  </si>
  <si>
    <t>Salesperson_18</t>
  </si>
  <si>
    <t>SP118</t>
  </si>
  <si>
    <t>Karthik_9939</t>
  </si>
  <si>
    <t>C29939</t>
  </si>
  <si>
    <t>Kurta_439</t>
  </si>
  <si>
    <t>P1439</t>
  </si>
  <si>
    <t>S09940</t>
  </si>
  <si>
    <t>Meena_9938</t>
  </si>
  <si>
    <t>C29938</t>
  </si>
  <si>
    <t>Kurta_438</t>
  </si>
  <si>
    <t>P1438</t>
  </si>
  <si>
    <t>S09939</t>
  </si>
  <si>
    <t>Salesperson_16</t>
  </si>
  <si>
    <t>SP116</t>
  </si>
  <si>
    <t>Sanjay_9937</t>
  </si>
  <si>
    <t>C29937</t>
  </si>
  <si>
    <t>Sarees_437</t>
  </si>
  <si>
    <t>P1437</t>
  </si>
  <si>
    <t>S09938</t>
  </si>
  <si>
    <t>Aarav_9936</t>
  </si>
  <si>
    <t>C29936</t>
  </si>
  <si>
    <t>T-Shirts_436</t>
  </si>
  <si>
    <t>P1436</t>
  </si>
  <si>
    <t>S09937</t>
  </si>
  <si>
    <t>Ravi_9935</t>
  </si>
  <si>
    <t>C29935</t>
  </si>
  <si>
    <t>Jeans_435</t>
  </si>
  <si>
    <t>P1435</t>
  </si>
  <si>
    <t>S09936</t>
  </si>
  <si>
    <t>Sanjay_9934</t>
  </si>
  <si>
    <t>C29934</t>
  </si>
  <si>
    <t>Jeans_434</t>
  </si>
  <si>
    <t>P1434</t>
  </si>
  <si>
    <t>S09935</t>
  </si>
  <si>
    <t>Salesperson_27</t>
  </si>
  <si>
    <t>SP127</t>
  </si>
  <si>
    <t>Aarav_9933</t>
  </si>
  <si>
    <t>C29933</t>
  </si>
  <si>
    <t>Sarees_433</t>
  </si>
  <si>
    <t>P1433</t>
  </si>
  <si>
    <t>S09934</t>
  </si>
  <si>
    <t>Ravi_9932</t>
  </si>
  <si>
    <t>C29932</t>
  </si>
  <si>
    <t>T-Shirts_432</t>
  </si>
  <si>
    <t>P1432</t>
  </si>
  <si>
    <t>S09933</t>
  </si>
  <si>
    <t>Aarav_9931</t>
  </si>
  <si>
    <t>C29931</t>
  </si>
  <si>
    <t>T-Shirts_431</t>
  </si>
  <si>
    <t>P1431</t>
  </si>
  <si>
    <t>S09932</t>
  </si>
  <si>
    <t>Anu_9930</t>
  </si>
  <si>
    <t>C29930</t>
  </si>
  <si>
    <t>Kurta_430</t>
  </si>
  <si>
    <t>P1430</t>
  </si>
  <si>
    <t>S09931</t>
  </si>
  <si>
    <t>Lakshmi_9929</t>
  </si>
  <si>
    <t>C29929</t>
  </si>
  <si>
    <t>Kid's_429</t>
  </si>
  <si>
    <t>P1429</t>
  </si>
  <si>
    <t>S09930</t>
  </si>
  <si>
    <t>Devi_9928</t>
  </si>
  <si>
    <t>C29928</t>
  </si>
  <si>
    <t>Women's_428</t>
  </si>
  <si>
    <t>P1428</t>
  </si>
  <si>
    <t>S09929</t>
  </si>
  <si>
    <t>Salesperson_29</t>
  </si>
  <si>
    <t>SP129</t>
  </si>
  <si>
    <t>Bhuvana_9927</t>
  </si>
  <si>
    <t>C29927</t>
  </si>
  <si>
    <t>Women's_427</t>
  </si>
  <si>
    <t>P1427</t>
  </si>
  <si>
    <t>S09928</t>
  </si>
  <si>
    <t>Priya_9926</t>
  </si>
  <si>
    <t>C29926</t>
  </si>
  <si>
    <t>Sarees_426</t>
  </si>
  <si>
    <t>P1426</t>
  </si>
  <si>
    <t>S09927</t>
  </si>
  <si>
    <t>Aarav_9925</t>
  </si>
  <si>
    <t>C29925</t>
  </si>
  <si>
    <t>Jeans_425</t>
  </si>
  <si>
    <t>P1425</t>
  </si>
  <si>
    <t>S09926</t>
  </si>
  <si>
    <t>Meena_9924</t>
  </si>
  <si>
    <t>C29924</t>
  </si>
  <si>
    <t>Kurta_424</t>
  </si>
  <si>
    <t>P1424</t>
  </si>
  <si>
    <t>S09925</t>
  </si>
  <si>
    <t>Priya_9923</t>
  </si>
  <si>
    <t>C29923</t>
  </si>
  <si>
    <t>Kid's_423</t>
  </si>
  <si>
    <t>P1423</t>
  </si>
  <si>
    <t>S09924</t>
  </si>
  <si>
    <t>Salesperson_46</t>
  </si>
  <si>
    <t>SP146</t>
  </si>
  <si>
    <t>Bhuvana_9922</t>
  </si>
  <si>
    <t>C29922</t>
  </si>
  <si>
    <t>Sportswear_422</t>
  </si>
  <si>
    <t>P1422</t>
  </si>
  <si>
    <t>S09923</t>
  </si>
  <si>
    <t>Aarav_9921</t>
  </si>
  <si>
    <t>C29921</t>
  </si>
  <si>
    <t>Sportswear_421</t>
  </si>
  <si>
    <t>P1421</t>
  </si>
  <si>
    <t>S09922</t>
  </si>
  <si>
    <t>Anu_9920</t>
  </si>
  <si>
    <t>C29920</t>
  </si>
  <si>
    <t>T-Shirts_420</t>
  </si>
  <si>
    <t>P1420</t>
  </si>
  <si>
    <t>S09921</t>
  </si>
  <si>
    <t>Salesperson_47</t>
  </si>
  <si>
    <t>SP147</t>
  </si>
  <si>
    <t>Aarav_9919</t>
  </si>
  <si>
    <t>C29919</t>
  </si>
  <si>
    <t>T-Shirts_419</t>
  </si>
  <si>
    <t>P1419</t>
  </si>
  <si>
    <t>S09920</t>
  </si>
  <si>
    <t>Salesperson_32</t>
  </si>
  <si>
    <t>SP132</t>
  </si>
  <si>
    <t>Anu_9918</t>
  </si>
  <si>
    <t>C29918</t>
  </si>
  <si>
    <t>Jeans_418</t>
  </si>
  <si>
    <t>P1418</t>
  </si>
  <si>
    <t>S09919</t>
  </si>
  <si>
    <t>Ganesh_9917</t>
  </si>
  <si>
    <t>C29917</t>
  </si>
  <si>
    <t>T-Shirts_417</t>
  </si>
  <si>
    <t>P1417</t>
  </si>
  <si>
    <t>S09918</t>
  </si>
  <si>
    <t>Anu_9916</t>
  </si>
  <si>
    <t>C29916</t>
  </si>
  <si>
    <t>Kurta_416</t>
  </si>
  <si>
    <t>P1416</t>
  </si>
  <si>
    <t>S09917</t>
  </si>
  <si>
    <t>Ravi_9915</t>
  </si>
  <si>
    <t>C29915</t>
  </si>
  <si>
    <t>T-Shirts_415</t>
  </si>
  <si>
    <t>P1415</t>
  </si>
  <si>
    <t>S09916</t>
  </si>
  <si>
    <t>Ravi_9914</t>
  </si>
  <si>
    <t>C29914</t>
  </si>
  <si>
    <t>Jeans_414</t>
  </si>
  <si>
    <t>P1414</t>
  </si>
  <si>
    <t>S09915</t>
  </si>
  <si>
    <t>Salesperson_12</t>
  </si>
  <si>
    <t>SP112</t>
  </si>
  <si>
    <t>Meena_9913</t>
  </si>
  <si>
    <t>C29913</t>
  </si>
  <si>
    <t>Sportswear_413</t>
  </si>
  <si>
    <t>P1413</t>
  </si>
  <si>
    <t>S09914</t>
  </si>
  <si>
    <t>Bhuvana_9912</t>
  </si>
  <si>
    <t>C29912</t>
  </si>
  <si>
    <t>T-Shirts_412</t>
  </si>
  <si>
    <t>P1412</t>
  </si>
  <si>
    <t>S09913</t>
  </si>
  <si>
    <t>Karthik_9911</t>
  </si>
  <si>
    <t>C29911</t>
  </si>
  <si>
    <t>T-Shirts_411</t>
  </si>
  <si>
    <t>P1411</t>
  </si>
  <si>
    <t>S09912</t>
  </si>
  <si>
    <t>Sanjay_9910</t>
  </si>
  <si>
    <t>C29910</t>
  </si>
  <si>
    <t>Men's_410</t>
  </si>
  <si>
    <t>P1410</t>
  </si>
  <si>
    <t>S09911</t>
  </si>
  <si>
    <t>Diya_9909</t>
  </si>
  <si>
    <t>C29909</t>
  </si>
  <si>
    <t>Jeans_409</t>
  </si>
  <si>
    <t>P1409</t>
  </si>
  <si>
    <t>S09910</t>
  </si>
  <si>
    <t>Kavin_9908</t>
  </si>
  <si>
    <t>C29908</t>
  </si>
  <si>
    <t>Kid's_408</t>
  </si>
  <si>
    <t>P1408</t>
  </si>
  <si>
    <t>S09909</t>
  </si>
  <si>
    <t>Ganesh_9907</t>
  </si>
  <si>
    <t>C29907</t>
  </si>
  <si>
    <t>T-Shirts_407</t>
  </si>
  <si>
    <t>P1407</t>
  </si>
  <si>
    <t>S09908</t>
  </si>
  <si>
    <t>Aarav_9906</t>
  </si>
  <si>
    <t>C29906</t>
  </si>
  <si>
    <t>T-Shirts_406</t>
  </si>
  <si>
    <t>P1406</t>
  </si>
  <si>
    <t>S09907</t>
  </si>
  <si>
    <t>Ganesh_9905</t>
  </si>
  <si>
    <t>C29905</t>
  </si>
  <si>
    <t>Kid's_405</t>
  </si>
  <si>
    <t>P1405</t>
  </si>
  <si>
    <t>S09906</t>
  </si>
  <si>
    <t>Karthik_9904</t>
  </si>
  <si>
    <t>C29904</t>
  </si>
  <si>
    <t>Men's_404</t>
  </si>
  <si>
    <t>P1404</t>
  </si>
  <si>
    <t>S09905</t>
  </si>
  <si>
    <t>Salesperson_7</t>
  </si>
  <si>
    <t>SP107</t>
  </si>
  <si>
    <t>Diya_9903</t>
  </si>
  <si>
    <t>C29903</t>
  </si>
  <si>
    <t>Men's_403</t>
  </si>
  <si>
    <t>P1403</t>
  </si>
  <si>
    <t>S09904</t>
  </si>
  <si>
    <t>Aarav_9902</t>
  </si>
  <si>
    <t>C29902</t>
  </si>
  <si>
    <t>Kid's_402</t>
  </si>
  <si>
    <t>P1402</t>
  </si>
  <si>
    <t>S09903</t>
  </si>
  <si>
    <t>Salesperson_40</t>
  </si>
  <si>
    <t>SP140</t>
  </si>
  <si>
    <t>Diya_9901</t>
  </si>
  <si>
    <t>C29901</t>
  </si>
  <si>
    <t>Jeans_401</t>
  </si>
  <si>
    <t>P1401</t>
  </si>
  <si>
    <t>S09902</t>
  </si>
  <si>
    <t>Ravi_9900</t>
  </si>
  <si>
    <t>C29900</t>
  </si>
  <si>
    <t>Kid's_400</t>
  </si>
  <si>
    <t>P1400</t>
  </si>
  <si>
    <t>S09901</t>
  </si>
  <si>
    <t>Vishal_9899</t>
  </si>
  <si>
    <t>C29899</t>
  </si>
  <si>
    <t>Jeans_399</t>
  </si>
  <si>
    <t>P1399</t>
  </si>
  <si>
    <t>S09900</t>
  </si>
  <si>
    <t>Devi_9898</t>
  </si>
  <si>
    <t>C29898</t>
  </si>
  <si>
    <t>Sarees_398</t>
  </si>
  <si>
    <t>P1398</t>
  </si>
  <si>
    <t>S09899</t>
  </si>
  <si>
    <t>Devi_9897</t>
  </si>
  <si>
    <t>C29897</t>
  </si>
  <si>
    <t>Sarees_397</t>
  </si>
  <si>
    <t>P1397</t>
  </si>
  <si>
    <t>S09898</t>
  </si>
  <si>
    <t>Lakshmi_9896</t>
  </si>
  <si>
    <t>C29896</t>
  </si>
  <si>
    <t>Kurta_396</t>
  </si>
  <si>
    <t>P1396</t>
  </si>
  <si>
    <t>S09897</t>
  </si>
  <si>
    <t>Lakshmi_9895</t>
  </si>
  <si>
    <t>C29895</t>
  </si>
  <si>
    <t>T-Shirts_395</t>
  </si>
  <si>
    <t>P1395</t>
  </si>
  <si>
    <t>S09896</t>
  </si>
  <si>
    <t>Devi_9894</t>
  </si>
  <si>
    <t>C29894</t>
  </si>
  <si>
    <t>T-Shirts_394</t>
  </si>
  <si>
    <t>P1394</t>
  </si>
  <si>
    <t>S09895</t>
  </si>
  <si>
    <t>Diya_9893</t>
  </si>
  <si>
    <t>C29893</t>
  </si>
  <si>
    <t>Kurta_393</t>
  </si>
  <si>
    <t>P1393</t>
  </si>
  <si>
    <t>S09894</t>
  </si>
  <si>
    <t>Anu_9892</t>
  </si>
  <si>
    <t>C29892</t>
  </si>
  <si>
    <t>Sarees_392</t>
  </si>
  <si>
    <t>P1392</t>
  </si>
  <si>
    <t>S09893</t>
  </si>
  <si>
    <t>Ravi_9891</t>
  </si>
  <si>
    <t>C29891</t>
  </si>
  <si>
    <t>Sportswear_391</t>
  </si>
  <si>
    <t>P1391</t>
  </si>
  <si>
    <t>S09892</t>
  </si>
  <si>
    <t>Ravi_9890</t>
  </si>
  <si>
    <t>C29890</t>
  </si>
  <si>
    <t>Kid's_390</t>
  </si>
  <si>
    <t>P1390</t>
  </si>
  <si>
    <t>S09891</t>
  </si>
  <si>
    <t>Karthik_9889</t>
  </si>
  <si>
    <t>C29889</t>
  </si>
  <si>
    <t>Women's_389</t>
  </si>
  <si>
    <t>P1389</t>
  </si>
  <si>
    <t>S09890</t>
  </si>
  <si>
    <t>Karthik_9888</t>
  </si>
  <si>
    <t>C29888</t>
  </si>
  <si>
    <t>Men's_388</t>
  </si>
  <si>
    <t>P1388</t>
  </si>
  <si>
    <t>S09889</t>
  </si>
  <si>
    <t>Ganesh_9887</t>
  </si>
  <si>
    <t>C29887</t>
  </si>
  <si>
    <t>Kurta_387</t>
  </si>
  <si>
    <t>P1387</t>
  </si>
  <si>
    <t>S09888</t>
  </si>
  <si>
    <t>Ravi_9886</t>
  </si>
  <si>
    <t>C29886</t>
  </si>
  <si>
    <t>Sarees_386</t>
  </si>
  <si>
    <t>P1386</t>
  </si>
  <si>
    <t>S09887</t>
  </si>
  <si>
    <t>Meena_9885</t>
  </si>
  <si>
    <t>C29885</t>
  </si>
  <si>
    <t>Women's_385</t>
  </si>
  <si>
    <t>P1385</t>
  </si>
  <si>
    <t>S09886</t>
  </si>
  <si>
    <t>Bhuvana_9884</t>
  </si>
  <si>
    <t>C29884</t>
  </si>
  <si>
    <t>Sportswear_384</t>
  </si>
  <si>
    <t>P1384</t>
  </si>
  <si>
    <t>S09885</t>
  </si>
  <si>
    <t>Aarav_9883</t>
  </si>
  <si>
    <t>C29883</t>
  </si>
  <si>
    <t>Men's_383</t>
  </si>
  <si>
    <t>P1383</t>
  </si>
  <si>
    <t>S09884</t>
  </si>
  <si>
    <t>Sanjay_9882</t>
  </si>
  <si>
    <t>C29882</t>
  </si>
  <si>
    <t>Men's_382</t>
  </si>
  <si>
    <t>P1382</t>
  </si>
  <si>
    <t>S09883</t>
  </si>
  <si>
    <t>Ravi_9881</t>
  </si>
  <si>
    <t>C29881</t>
  </si>
  <si>
    <t>T-Shirts_381</t>
  </si>
  <si>
    <t>P1381</t>
  </si>
  <si>
    <t>S09882</t>
  </si>
  <si>
    <t>Salesperson_2</t>
  </si>
  <si>
    <t>SP102</t>
  </si>
  <si>
    <t>Diya_9880</t>
  </si>
  <si>
    <t>C29880</t>
  </si>
  <si>
    <t>Women's_380</t>
  </si>
  <si>
    <t>P1380</t>
  </si>
  <si>
    <t>S09881</t>
  </si>
  <si>
    <t>Diya_9879</t>
  </si>
  <si>
    <t>C29879</t>
  </si>
  <si>
    <t>T-Shirts_379</t>
  </si>
  <si>
    <t>P1379</t>
  </si>
  <si>
    <t>S09880</t>
  </si>
  <si>
    <t>Karthik_9878</t>
  </si>
  <si>
    <t>C29878</t>
  </si>
  <si>
    <t>Kid's_378</t>
  </si>
  <si>
    <t>P1378</t>
  </si>
  <si>
    <t>S09879</t>
  </si>
  <si>
    <t>Anu_9877</t>
  </si>
  <si>
    <t>C29877</t>
  </si>
  <si>
    <t>Men's_377</t>
  </si>
  <si>
    <t>P1377</t>
  </si>
  <si>
    <t>S09878</t>
  </si>
  <si>
    <t>Ganesh_9876</t>
  </si>
  <si>
    <t>C29876</t>
  </si>
  <si>
    <t>Sarees_376</t>
  </si>
  <si>
    <t>P1376</t>
  </si>
  <si>
    <t>S09877</t>
  </si>
  <si>
    <t>Salesperson_21</t>
  </si>
  <si>
    <t>SP121</t>
  </si>
  <si>
    <t>Devi_9875</t>
  </si>
  <si>
    <t>C29875</t>
  </si>
  <si>
    <t>Jeans_375</t>
  </si>
  <si>
    <t>P1375</t>
  </si>
  <si>
    <t>S09876</t>
  </si>
  <si>
    <t>Meena_9874</t>
  </si>
  <si>
    <t>C29874</t>
  </si>
  <si>
    <t>Sportswear_374</t>
  </si>
  <si>
    <t>P1374</t>
  </si>
  <si>
    <t>S09875</t>
  </si>
  <si>
    <t>Diya_9873</t>
  </si>
  <si>
    <t>C29873</t>
  </si>
  <si>
    <t>Men's_373</t>
  </si>
  <si>
    <t>P1373</t>
  </si>
  <si>
    <t>S09874</t>
  </si>
  <si>
    <t>Sathish_9872</t>
  </si>
  <si>
    <t>C29872</t>
  </si>
  <si>
    <t>Men's_372</t>
  </si>
  <si>
    <t>P1372</t>
  </si>
  <si>
    <t>S09873</t>
  </si>
  <si>
    <t>Salesperson_15</t>
  </si>
  <si>
    <t>SP115</t>
  </si>
  <si>
    <t>Karthik_9871</t>
  </si>
  <si>
    <t>C29871</t>
  </si>
  <si>
    <t>Women's_371</t>
  </si>
  <si>
    <t>P1371</t>
  </si>
  <si>
    <t>S09872</t>
  </si>
  <si>
    <t>Ganesh_9870</t>
  </si>
  <si>
    <t>C29870</t>
  </si>
  <si>
    <t>T-Shirts_370</t>
  </si>
  <si>
    <t>P1370</t>
  </si>
  <si>
    <t>S09871</t>
  </si>
  <si>
    <t>Meena_9869</t>
  </si>
  <si>
    <t>C29869</t>
  </si>
  <si>
    <t>Kurta_369</t>
  </si>
  <si>
    <t>P1369</t>
  </si>
  <si>
    <t>S09870</t>
  </si>
  <si>
    <t>Lakshmi_9868</t>
  </si>
  <si>
    <t>C29868</t>
  </si>
  <si>
    <t>Kid's_368</t>
  </si>
  <si>
    <t>P1368</t>
  </si>
  <si>
    <t>S09869</t>
  </si>
  <si>
    <t>Meena_9867</t>
  </si>
  <si>
    <t>C29867</t>
  </si>
  <si>
    <t>Jeans_367</t>
  </si>
  <si>
    <t>P1367</t>
  </si>
  <si>
    <t>S09868</t>
  </si>
  <si>
    <t>Diya_9866</t>
  </si>
  <si>
    <t>C29866</t>
  </si>
  <si>
    <t>Kurta_366</t>
  </si>
  <si>
    <t>P1366</t>
  </si>
  <si>
    <t>S09867</t>
  </si>
  <si>
    <t>Ganesh_9865</t>
  </si>
  <si>
    <t>C29865</t>
  </si>
  <si>
    <t>Sarees_365</t>
  </si>
  <si>
    <t>P1365</t>
  </si>
  <si>
    <t>S09866</t>
  </si>
  <si>
    <t>Ravi_9864</t>
  </si>
  <si>
    <t>C29864</t>
  </si>
  <si>
    <t>Men's_364</t>
  </si>
  <si>
    <t>P1364</t>
  </si>
  <si>
    <t>S09865</t>
  </si>
  <si>
    <t>Karthik_9863</t>
  </si>
  <si>
    <t>C29863</t>
  </si>
  <si>
    <t>Kid's_363</t>
  </si>
  <si>
    <t>P1363</t>
  </si>
  <si>
    <t>S09864</t>
  </si>
  <si>
    <t>Devi_9862</t>
  </si>
  <si>
    <t>C29862</t>
  </si>
  <si>
    <t>Men's_362</t>
  </si>
  <si>
    <t>P1362</t>
  </si>
  <si>
    <t>S09863</t>
  </si>
  <si>
    <t>Aarav_9861</t>
  </si>
  <si>
    <t>C29861</t>
  </si>
  <si>
    <t>Sarees_361</t>
  </si>
  <si>
    <t>P1361</t>
  </si>
  <si>
    <t>S09862</t>
  </si>
  <si>
    <t>Meena_9860</t>
  </si>
  <si>
    <t>C29860</t>
  </si>
  <si>
    <t>T-Shirts_360</t>
  </si>
  <si>
    <t>P1360</t>
  </si>
  <si>
    <t>S09861</t>
  </si>
  <si>
    <t>Priya_9859</t>
  </si>
  <si>
    <t>C29859</t>
  </si>
  <si>
    <t>Sportswear_359</t>
  </si>
  <si>
    <t>P1359</t>
  </si>
  <si>
    <t>S09860</t>
  </si>
  <si>
    <t>Ganesh_9858</t>
  </si>
  <si>
    <t>C29858</t>
  </si>
  <si>
    <t>Sportswear_358</t>
  </si>
  <si>
    <t>P1358</t>
  </si>
  <si>
    <t>S09859</t>
  </si>
  <si>
    <t>Kavin_9857</t>
  </si>
  <si>
    <t>C29857</t>
  </si>
  <si>
    <t>Sportswear_357</t>
  </si>
  <si>
    <t>P1357</t>
  </si>
  <si>
    <t>S09858</t>
  </si>
  <si>
    <t>Vishal_9856</t>
  </si>
  <si>
    <t>C29856</t>
  </si>
  <si>
    <t>Sarees_356</t>
  </si>
  <si>
    <t>P1356</t>
  </si>
  <si>
    <t>S09857</t>
  </si>
  <si>
    <t>Vishal_9855</t>
  </si>
  <si>
    <t>C29855</t>
  </si>
  <si>
    <t>Kurta_355</t>
  </si>
  <si>
    <t>P1355</t>
  </si>
  <si>
    <t>S09856</t>
  </si>
  <si>
    <t>Aarav_9854</t>
  </si>
  <si>
    <t>C29854</t>
  </si>
  <si>
    <t>Kid's_354</t>
  </si>
  <si>
    <t>P1354</t>
  </si>
  <si>
    <t>S09855</t>
  </si>
  <si>
    <t>Bhuvana_9853</t>
  </si>
  <si>
    <t>C29853</t>
  </si>
  <si>
    <t>Kurta_353</t>
  </si>
  <si>
    <t>P1353</t>
  </si>
  <si>
    <t>S09854</t>
  </si>
  <si>
    <t>Karthik_9852</t>
  </si>
  <si>
    <t>C29852</t>
  </si>
  <si>
    <t>Jeans_352</t>
  </si>
  <si>
    <t>P1352</t>
  </si>
  <si>
    <t>S09853</t>
  </si>
  <si>
    <t>Kavin_9851</t>
  </si>
  <si>
    <t>C29851</t>
  </si>
  <si>
    <t>Men's_351</t>
  </si>
  <si>
    <t>P1351</t>
  </si>
  <si>
    <t>S09852</t>
  </si>
  <si>
    <t>Devi_9850</t>
  </si>
  <si>
    <t>C29850</t>
  </si>
  <si>
    <t>Women's_350</t>
  </si>
  <si>
    <t>P1350</t>
  </si>
  <si>
    <t>S09851</t>
  </si>
  <si>
    <t>Kavin_9849</t>
  </si>
  <si>
    <t>C29849</t>
  </si>
  <si>
    <t>Kid's_349</t>
  </si>
  <si>
    <t>P1349</t>
  </si>
  <si>
    <t>S09850</t>
  </si>
  <si>
    <t>Devi_9848</t>
  </si>
  <si>
    <t>C29848</t>
  </si>
  <si>
    <t>Kurta_348</t>
  </si>
  <si>
    <t>P1348</t>
  </si>
  <si>
    <t>S09849</t>
  </si>
  <si>
    <t>Salesperson_5</t>
  </si>
  <si>
    <t>SP105</t>
  </si>
  <si>
    <t>Ganesh_9847</t>
  </si>
  <si>
    <t>C29847</t>
  </si>
  <si>
    <t>Sportswear_347</t>
  </si>
  <si>
    <t>P1347</t>
  </si>
  <si>
    <t>S09848</t>
  </si>
  <si>
    <t>Vishal_9846</t>
  </si>
  <si>
    <t>C29846</t>
  </si>
  <si>
    <t>Kurta_346</t>
  </si>
  <si>
    <t>P1346</t>
  </si>
  <si>
    <t>S09847</t>
  </si>
  <si>
    <t>Ganesh_9845</t>
  </si>
  <si>
    <t>C29845</t>
  </si>
  <si>
    <t>Jeans_345</t>
  </si>
  <si>
    <t>P1345</t>
  </si>
  <si>
    <t>S09846</t>
  </si>
  <si>
    <t>Aarav_9844</t>
  </si>
  <si>
    <t>C29844</t>
  </si>
  <si>
    <t>T-Shirts_344</t>
  </si>
  <si>
    <t>P1344</t>
  </si>
  <si>
    <t>S09845</t>
  </si>
  <si>
    <t>Ganesh_9843</t>
  </si>
  <si>
    <t>C29843</t>
  </si>
  <si>
    <t>Kid's_343</t>
  </si>
  <si>
    <t>P1343</t>
  </si>
  <si>
    <t>S09844</t>
  </si>
  <si>
    <t>Meena_9842</t>
  </si>
  <si>
    <t>C29842</t>
  </si>
  <si>
    <t>Men's_342</t>
  </si>
  <si>
    <t>P1342</t>
  </si>
  <si>
    <t>S09843</t>
  </si>
  <si>
    <t>Ganesh_9841</t>
  </si>
  <si>
    <t>C29841</t>
  </si>
  <si>
    <t>Women's_341</t>
  </si>
  <si>
    <t>P1341</t>
  </si>
  <si>
    <t>S09842</t>
  </si>
  <si>
    <t>Lakshmi_9840</t>
  </si>
  <si>
    <t>C29840</t>
  </si>
  <si>
    <t>Kid's_340</t>
  </si>
  <si>
    <t>P1340</t>
  </si>
  <si>
    <t>S09841</t>
  </si>
  <si>
    <t>Ravi_9839</t>
  </si>
  <si>
    <t>C29839</t>
  </si>
  <si>
    <t>T-Shirts_339</t>
  </si>
  <si>
    <t>P1339</t>
  </si>
  <si>
    <t>S09840</t>
  </si>
  <si>
    <t>Sanjay_9838</t>
  </si>
  <si>
    <t>C29838</t>
  </si>
  <si>
    <t>T-Shirts_338</t>
  </si>
  <si>
    <t>P1338</t>
  </si>
  <si>
    <t>S09839</t>
  </si>
  <si>
    <t>Meena_9837</t>
  </si>
  <si>
    <t>C29837</t>
  </si>
  <si>
    <t>T-Shirts_337</t>
  </si>
  <si>
    <t>P1337</t>
  </si>
  <si>
    <t>S09838</t>
  </si>
  <si>
    <t>Aarav_9836</t>
  </si>
  <si>
    <t>C29836</t>
  </si>
  <si>
    <t>T-Shirts_336</t>
  </si>
  <si>
    <t>P1336</t>
  </si>
  <si>
    <t>S09837</t>
  </si>
  <si>
    <t>Meena_9835</t>
  </si>
  <si>
    <t>C29835</t>
  </si>
  <si>
    <t>T-Shirts_335</t>
  </si>
  <si>
    <t>P1335</t>
  </si>
  <si>
    <t>S09836</t>
  </si>
  <si>
    <t>Devi_9834</t>
  </si>
  <si>
    <t>C29834</t>
  </si>
  <si>
    <t>Kid's_334</t>
  </si>
  <si>
    <t>P1334</t>
  </si>
  <si>
    <t>S09835</t>
  </si>
  <si>
    <t>Sanjay_9833</t>
  </si>
  <si>
    <t>C29833</t>
  </si>
  <si>
    <t>Men's_333</t>
  </si>
  <si>
    <t>P1333</t>
  </si>
  <si>
    <t>S09834</t>
  </si>
  <si>
    <t>Meena_9832</t>
  </si>
  <si>
    <t>C29832</t>
  </si>
  <si>
    <t>Sarees_332</t>
  </si>
  <si>
    <t>P1332</t>
  </si>
  <si>
    <t>S09833</t>
  </si>
  <si>
    <t>Diya_9831</t>
  </si>
  <si>
    <t>C29831</t>
  </si>
  <si>
    <t>Kid's_331</t>
  </si>
  <si>
    <t>P1331</t>
  </si>
  <si>
    <t>S09832</t>
  </si>
  <si>
    <t>Sathish_9830</t>
  </si>
  <si>
    <t>C29830</t>
  </si>
  <si>
    <t>Men's_330</t>
  </si>
  <si>
    <t>P1330</t>
  </si>
  <si>
    <t>S09831</t>
  </si>
  <si>
    <t>Anu_9829</t>
  </si>
  <si>
    <t>C29829</t>
  </si>
  <si>
    <t>Sarees_329</t>
  </si>
  <si>
    <t>P1329</t>
  </si>
  <si>
    <t>S09830</t>
  </si>
  <si>
    <t>Vishal_9828</t>
  </si>
  <si>
    <t>C29828</t>
  </si>
  <si>
    <t>Kurta_328</t>
  </si>
  <si>
    <t>P1328</t>
  </si>
  <si>
    <t>S09829</t>
  </si>
  <si>
    <t>Devi_9827</t>
  </si>
  <si>
    <t>C29827</t>
  </si>
  <si>
    <t>Kurta_327</t>
  </si>
  <si>
    <t>P1327</t>
  </si>
  <si>
    <t>S09828</t>
  </si>
  <si>
    <t>Devi_9826</t>
  </si>
  <si>
    <t>C29826</t>
  </si>
  <si>
    <t>Jeans_326</t>
  </si>
  <si>
    <t>P1326</t>
  </si>
  <si>
    <t>S09827</t>
  </si>
  <si>
    <t>Lakshmi_9825</t>
  </si>
  <si>
    <t>C29825</t>
  </si>
  <si>
    <t>Men's_325</t>
  </si>
  <si>
    <t>P1325</t>
  </si>
  <si>
    <t>S09826</t>
  </si>
  <si>
    <t>Meena_9824</t>
  </si>
  <si>
    <t>C29824</t>
  </si>
  <si>
    <t>Kid's_324</t>
  </si>
  <si>
    <t>P1324</t>
  </si>
  <si>
    <t>S09825</t>
  </si>
  <si>
    <t>Priya_9823</t>
  </si>
  <si>
    <t>C29823</t>
  </si>
  <si>
    <t>Jeans_323</t>
  </si>
  <si>
    <t>P1323</t>
  </si>
  <si>
    <t>S09824</t>
  </si>
  <si>
    <t>Sathish_9822</t>
  </si>
  <si>
    <t>C29822</t>
  </si>
  <si>
    <t>Women's_322</t>
  </si>
  <si>
    <t>P1322</t>
  </si>
  <si>
    <t>S09823</t>
  </si>
  <si>
    <t>Ganesh_9821</t>
  </si>
  <si>
    <t>C29821</t>
  </si>
  <si>
    <t>Sarees_321</t>
  </si>
  <si>
    <t>P1321</t>
  </si>
  <si>
    <t>S09822</t>
  </si>
  <si>
    <t>Ganesh_9820</t>
  </si>
  <si>
    <t>C29820</t>
  </si>
  <si>
    <t>Men's_320</t>
  </si>
  <si>
    <t>P1320</t>
  </si>
  <si>
    <t>S09821</t>
  </si>
  <si>
    <t>Diya_9819</t>
  </si>
  <si>
    <t>C29819</t>
  </si>
  <si>
    <t>Kid's_319</t>
  </si>
  <si>
    <t>P1319</t>
  </si>
  <si>
    <t>S09820</t>
  </si>
  <si>
    <t>Sathish_9818</t>
  </si>
  <si>
    <t>C29818</t>
  </si>
  <si>
    <t>Men's_318</t>
  </si>
  <si>
    <t>P1318</t>
  </si>
  <si>
    <t>S09819</t>
  </si>
  <si>
    <t>Ravi_9817</t>
  </si>
  <si>
    <t>C29817</t>
  </si>
  <si>
    <t>Sportswear_317</t>
  </si>
  <si>
    <t>P1317</t>
  </si>
  <si>
    <t>S09818</t>
  </si>
  <si>
    <t>Kavin_9816</t>
  </si>
  <si>
    <t>C29816</t>
  </si>
  <si>
    <t>Sportswear_316</t>
  </si>
  <si>
    <t>P1316</t>
  </si>
  <si>
    <t>S09817</t>
  </si>
  <si>
    <t>Lakshmi_9815</t>
  </si>
  <si>
    <t>C29815</t>
  </si>
  <si>
    <t>Kid's_315</t>
  </si>
  <si>
    <t>P1315</t>
  </si>
  <si>
    <t>S09816</t>
  </si>
  <si>
    <t>Diya_9814</t>
  </si>
  <si>
    <t>C29814</t>
  </si>
  <si>
    <t>Men's_314</t>
  </si>
  <si>
    <t>P1314</t>
  </si>
  <si>
    <t>S09815</t>
  </si>
  <si>
    <t>Kavin_9813</t>
  </si>
  <si>
    <t>C29813</t>
  </si>
  <si>
    <t>Women's_313</t>
  </si>
  <si>
    <t>P1313</t>
  </si>
  <si>
    <t>S09814</t>
  </si>
  <si>
    <t>Sanjay_9812</t>
  </si>
  <si>
    <t>C29812</t>
  </si>
  <si>
    <t>Jeans_312</t>
  </si>
  <si>
    <t>P1312</t>
  </si>
  <si>
    <t>S09813</t>
  </si>
  <si>
    <t>Priya_9811</t>
  </si>
  <si>
    <t>C29811</t>
  </si>
  <si>
    <t>Sarees_311</t>
  </si>
  <si>
    <t>P1311</t>
  </si>
  <si>
    <t>S09812</t>
  </si>
  <si>
    <t>Kavin_9810</t>
  </si>
  <si>
    <t>C29810</t>
  </si>
  <si>
    <t>Kurta_310</t>
  </si>
  <si>
    <t>P1310</t>
  </si>
  <si>
    <t>S09811</t>
  </si>
  <si>
    <t>Ganesh_9809</t>
  </si>
  <si>
    <t>C29809</t>
  </si>
  <si>
    <t>Kurta_309</t>
  </si>
  <si>
    <t>P1309</t>
  </si>
  <si>
    <t>S09810</t>
  </si>
  <si>
    <t>Diya_9808</t>
  </si>
  <si>
    <t>C29808</t>
  </si>
  <si>
    <t>Men's_308</t>
  </si>
  <si>
    <t>P1308</t>
  </si>
  <si>
    <t>S09809</t>
  </si>
  <si>
    <t>Anu_9807</t>
  </si>
  <si>
    <t>C29807</t>
  </si>
  <si>
    <t>Kid's_307</t>
  </si>
  <si>
    <t>P1307</t>
  </si>
  <si>
    <t>S09808</t>
  </si>
  <si>
    <t>Karthik_9806</t>
  </si>
  <si>
    <t>C29806</t>
  </si>
  <si>
    <t>Kurta_306</t>
  </si>
  <si>
    <t>P1306</t>
  </si>
  <si>
    <t>S09807</t>
  </si>
  <si>
    <t>Devi_9805</t>
  </si>
  <si>
    <t>C29805</t>
  </si>
  <si>
    <t>Jeans_305</t>
  </si>
  <si>
    <t>P1305</t>
  </si>
  <si>
    <t>S09806</t>
  </si>
  <si>
    <t>Priya_9804</t>
  </si>
  <si>
    <t>C29804</t>
  </si>
  <si>
    <t>Men's_304</t>
  </si>
  <si>
    <t>P1304</t>
  </si>
  <si>
    <t>S09805</t>
  </si>
  <si>
    <t>Sanjay_9803</t>
  </si>
  <si>
    <t>C29803</t>
  </si>
  <si>
    <t>T-Shirts_303</t>
  </si>
  <si>
    <t>P1303</t>
  </si>
  <si>
    <t>S09804</t>
  </si>
  <si>
    <t>Sathish_9802</t>
  </si>
  <si>
    <t>C29802</t>
  </si>
  <si>
    <t>Sportswear_302</t>
  </si>
  <si>
    <t>P1302</t>
  </si>
  <si>
    <t>S09803</t>
  </si>
  <si>
    <t>Anu_9801</t>
  </si>
  <si>
    <t>C29801</t>
  </si>
  <si>
    <t>Women's_301</t>
  </si>
  <si>
    <t>P1301</t>
  </si>
  <si>
    <t>S09802</t>
  </si>
  <si>
    <t>Sanjay_9800</t>
  </si>
  <si>
    <t>C29800</t>
  </si>
  <si>
    <t>T-Shirts_300</t>
  </si>
  <si>
    <t>P1300</t>
  </si>
  <si>
    <t>S09801</t>
  </si>
  <si>
    <t>Vishal_9799</t>
  </si>
  <si>
    <t>C29799</t>
  </si>
  <si>
    <t>T-Shirts_299</t>
  </si>
  <si>
    <t>P1299</t>
  </si>
  <si>
    <t>S09800</t>
  </si>
  <si>
    <t>Aarav_9798</t>
  </si>
  <si>
    <t>C29798</t>
  </si>
  <si>
    <t>T-Shirts_298</t>
  </si>
  <si>
    <t>P1298</t>
  </si>
  <si>
    <t>S09799</t>
  </si>
  <si>
    <t>Kavin_9797</t>
  </si>
  <si>
    <t>C29797</t>
  </si>
  <si>
    <t>Sportswear_297</t>
  </si>
  <si>
    <t>P1297</t>
  </si>
  <si>
    <t>S09798</t>
  </si>
  <si>
    <t>Sanjay_9796</t>
  </si>
  <si>
    <t>C29796</t>
  </si>
  <si>
    <t>Women's_296</t>
  </si>
  <si>
    <t>P1296</t>
  </si>
  <si>
    <t>S09797</t>
  </si>
  <si>
    <t>Devi_9795</t>
  </si>
  <si>
    <t>C29795</t>
  </si>
  <si>
    <t>Kid's_295</t>
  </si>
  <si>
    <t>P1295</t>
  </si>
  <si>
    <t>S09796</t>
  </si>
  <si>
    <t>Ravi_9794</t>
  </si>
  <si>
    <t>C29794</t>
  </si>
  <si>
    <t>Men's_294</t>
  </si>
  <si>
    <t>P1294</t>
  </si>
  <si>
    <t>S09795</t>
  </si>
  <si>
    <t>Sathish_9793</t>
  </si>
  <si>
    <t>C29793</t>
  </si>
  <si>
    <t>Kurta_293</t>
  </si>
  <si>
    <t>P1293</t>
  </si>
  <si>
    <t>S09794</t>
  </si>
  <si>
    <t>Diya_9792</t>
  </si>
  <si>
    <t>C29792</t>
  </si>
  <si>
    <t>T-Shirts_292</t>
  </si>
  <si>
    <t>P1292</t>
  </si>
  <si>
    <t>S09793</t>
  </si>
  <si>
    <t>Sanjay_9791</t>
  </si>
  <si>
    <t>C29791</t>
  </si>
  <si>
    <t>Women's_291</t>
  </si>
  <si>
    <t>P1291</t>
  </si>
  <si>
    <t>S09792</t>
  </si>
  <si>
    <t>Ganesh_9790</t>
  </si>
  <si>
    <t>C29790</t>
  </si>
  <si>
    <t>T-Shirts_290</t>
  </si>
  <si>
    <t>P1290</t>
  </si>
  <si>
    <t>S09791</t>
  </si>
  <si>
    <t>Kavin_9789</t>
  </si>
  <si>
    <t>C29789</t>
  </si>
  <si>
    <t>Men's_289</t>
  </si>
  <si>
    <t>P1289</t>
  </si>
  <si>
    <t>S09790</t>
  </si>
  <si>
    <t>Aarav_9788</t>
  </si>
  <si>
    <t>C29788</t>
  </si>
  <si>
    <t>Sarees_288</t>
  </si>
  <si>
    <t>P1288</t>
  </si>
  <si>
    <t>S09789</t>
  </si>
  <si>
    <t>Sanjay_9787</t>
  </si>
  <si>
    <t>C29787</t>
  </si>
  <si>
    <t>Men's_287</t>
  </si>
  <si>
    <t>P1287</t>
  </si>
  <si>
    <t>S09788</t>
  </si>
  <si>
    <t>Aarav_9786</t>
  </si>
  <si>
    <t>C29786</t>
  </si>
  <si>
    <t>Men's_286</t>
  </si>
  <si>
    <t>P1286</t>
  </si>
  <si>
    <t>S09787</t>
  </si>
  <si>
    <t>Sanjay_9785</t>
  </si>
  <si>
    <t>C29785</t>
  </si>
  <si>
    <t>Sportswear_285</t>
  </si>
  <si>
    <t>P1285</t>
  </si>
  <si>
    <t>S09786</t>
  </si>
  <si>
    <t>Karthik_9784</t>
  </si>
  <si>
    <t>C29784</t>
  </si>
  <si>
    <t>Kid's_284</t>
  </si>
  <si>
    <t>P1284</t>
  </si>
  <si>
    <t>S09785</t>
  </si>
  <si>
    <t>Priya_9783</t>
  </si>
  <si>
    <t>C29783</t>
  </si>
  <si>
    <t>T-Shirts_283</t>
  </si>
  <si>
    <t>P1283</t>
  </si>
  <si>
    <t>S09784</t>
  </si>
  <si>
    <t>Anu_9782</t>
  </si>
  <si>
    <t>C29782</t>
  </si>
  <si>
    <t>T-Shirts_282</t>
  </si>
  <si>
    <t>P1282</t>
  </si>
  <si>
    <t>S09783</t>
  </si>
  <si>
    <t>Salesperson_22</t>
  </si>
  <si>
    <t>SP122</t>
  </si>
  <si>
    <t>Aarav_9781</t>
  </si>
  <si>
    <t>C29781</t>
  </si>
  <si>
    <t>Men's_281</t>
  </si>
  <si>
    <t>P1281</t>
  </si>
  <si>
    <t>S09782</t>
  </si>
  <si>
    <t>Karthik_9780</t>
  </si>
  <si>
    <t>C29780</t>
  </si>
  <si>
    <t>Kid's_280</t>
  </si>
  <si>
    <t>P1280</t>
  </si>
  <si>
    <t>S09781</t>
  </si>
  <si>
    <t>Vishal_9779</t>
  </si>
  <si>
    <t>C29779</t>
  </si>
  <si>
    <t>Sportswear_279</t>
  </si>
  <si>
    <t>P1279</t>
  </si>
  <si>
    <t>S09780</t>
  </si>
  <si>
    <t>Diya_9778</t>
  </si>
  <si>
    <t>C29778</t>
  </si>
  <si>
    <t>T-Shirts_278</t>
  </si>
  <si>
    <t>P1278</t>
  </si>
  <si>
    <t>S09779</t>
  </si>
  <si>
    <t>Karthik_9777</t>
  </si>
  <si>
    <t>C29777</t>
  </si>
  <si>
    <t>T-Shirts_277</t>
  </si>
  <si>
    <t>P1277</t>
  </si>
  <si>
    <t>S09778</t>
  </si>
  <si>
    <t>Sathish_9776</t>
  </si>
  <si>
    <t>C29776</t>
  </si>
  <si>
    <t>Sarees_276</t>
  </si>
  <si>
    <t>P1276</t>
  </si>
  <si>
    <t>S09777</t>
  </si>
  <si>
    <t>Devi_9775</t>
  </si>
  <si>
    <t>C29775</t>
  </si>
  <si>
    <t>Women's_275</t>
  </si>
  <si>
    <t>P1275</t>
  </si>
  <si>
    <t>S09776</t>
  </si>
  <si>
    <t>Devi_9774</t>
  </si>
  <si>
    <t>C29774</t>
  </si>
  <si>
    <t>Sportswear_274</t>
  </si>
  <si>
    <t>P1274</t>
  </si>
  <si>
    <t>S09775</t>
  </si>
  <si>
    <t>Anu_9773</t>
  </si>
  <si>
    <t>C29773</t>
  </si>
  <si>
    <t>T-Shirts_273</t>
  </si>
  <si>
    <t>P1273</t>
  </si>
  <si>
    <t>S09774</t>
  </si>
  <si>
    <t>Diya_9772</t>
  </si>
  <si>
    <t>C29772</t>
  </si>
  <si>
    <t>Women's_272</t>
  </si>
  <si>
    <t>P1272</t>
  </si>
  <si>
    <t>S09773</t>
  </si>
  <si>
    <t>Meena_9771</t>
  </si>
  <si>
    <t>C29771</t>
  </si>
  <si>
    <t>Kurta_271</t>
  </si>
  <si>
    <t>P1271</t>
  </si>
  <si>
    <t>S09772</t>
  </si>
  <si>
    <t>Ravi_9770</t>
  </si>
  <si>
    <t>C29770</t>
  </si>
  <si>
    <t>Kurta_270</t>
  </si>
  <si>
    <t>P1270</t>
  </si>
  <si>
    <t>S09771</t>
  </si>
  <si>
    <t>Aarav_9769</t>
  </si>
  <si>
    <t>C29769</t>
  </si>
  <si>
    <t>Sarees_269</t>
  </si>
  <si>
    <t>P1269</t>
  </si>
  <si>
    <t>S09770</t>
  </si>
  <si>
    <t>Sathish_9768</t>
  </si>
  <si>
    <t>C29768</t>
  </si>
  <si>
    <t>Women's_268</t>
  </si>
  <si>
    <t>P1268</t>
  </si>
  <si>
    <t>S09769</t>
  </si>
  <si>
    <t>Kavin_9767</t>
  </si>
  <si>
    <t>C29767</t>
  </si>
  <si>
    <t>Jeans_267</t>
  </si>
  <si>
    <t>P1267</t>
  </si>
  <si>
    <t>S09768</t>
  </si>
  <si>
    <t>Priya_9766</t>
  </si>
  <si>
    <t>C29766</t>
  </si>
  <si>
    <t>T-Shirts_266</t>
  </si>
  <si>
    <t>P1266</t>
  </si>
  <si>
    <t>S09767</t>
  </si>
  <si>
    <t>Sathish_9765</t>
  </si>
  <si>
    <t>C29765</t>
  </si>
  <si>
    <t>Women's_265</t>
  </si>
  <si>
    <t>P1265</t>
  </si>
  <si>
    <t>S09766</t>
  </si>
  <si>
    <t>Devi_9764</t>
  </si>
  <si>
    <t>C29764</t>
  </si>
  <si>
    <t>Kurta_264</t>
  </si>
  <si>
    <t>P1264</t>
  </si>
  <si>
    <t>S09765</t>
  </si>
  <si>
    <t>Priya_9763</t>
  </si>
  <si>
    <t>C29763</t>
  </si>
  <si>
    <t>Men's_263</t>
  </si>
  <si>
    <t>P1263</t>
  </si>
  <si>
    <t>S09764</t>
  </si>
  <si>
    <t>Anu_9762</t>
  </si>
  <si>
    <t>C29762</t>
  </si>
  <si>
    <t>Women's_262</t>
  </si>
  <si>
    <t>P1262</t>
  </si>
  <si>
    <t>S09763</t>
  </si>
  <si>
    <t>Lakshmi_9761</t>
  </si>
  <si>
    <t>C29761</t>
  </si>
  <si>
    <t>Jeans_261</t>
  </si>
  <si>
    <t>P1261</t>
  </si>
  <si>
    <t>S09762</t>
  </si>
  <si>
    <t>Vishal_9760</t>
  </si>
  <si>
    <t>C29760</t>
  </si>
  <si>
    <t>Jeans_260</t>
  </si>
  <si>
    <t>P1260</t>
  </si>
  <si>
    <t>S09761</t>
  </si>
  <si>
    <t>Sanjay_9759</t>
  </si>
  <si>
    <t>C29759</t>
  </si>
  <si>
    <t>Men's_259</t>
  </si>
  <si>
    <t>P1259</t>
  </si>
  <si>
    <t>S09760</t>
  </si>
  <si>
    <t>Ganesh_9758</t>
  </si>
  <si>
    <t>C29758</t>
  </si>
  <si>
    <t>Sarees_258</t>
  </si>
  <si>
    <t>P1258</t>
  </si>
  <si>
    <t>S09759</t>
  </si>
  <si>
    <t>Lakshmi_9757</t>
  </si>
  <si>
    <t>C29757</t>
  </si>
  <si>
    <t>Men's_257</t>
  </si>
  <si>
    <t>P1257</t>
  </si>
  <si>
    <t>S09758</t>
  </si>
  <si>
    <t>Sathish_9756</t>
  </si>
  <si>
    <t>C29756</t>
  </si>
  <si>
    <t>Sarees_256</t>
  </si>
  <si>
    <t>P1256</t>
  </si>
  <si>
    <t>S09757</t>
  </si>
  <si>
    <t>Vishal_9755</t>
  </si>
  <si>
    <t>C29755</t>
  </si>
  <si>
    <t>Kurta_255</t>
  </si>
  <si>
    <t>P1255</t>
  </si>
  <si>
    <t>S09756</t>
  </si>
  <si>
    <t>Karthik_9754</t>
  </si>
  <si>
    <t>C29754</t>
  </si>
  <si>
    <t>Men's_254</t>
  </si>
  <si>
    <t>P1254</t>
  </si>
  <si>
    <t>S09755</t>
  </si>
  <si>
    <t>Meena_9753</t>
  </si>
  <si>
    <t>C29753</t>
  </si>
  <si>
    <t>Kurta_253</t>
  </si>
  <si>
    <t>P1253</t>
  </si>
  <si>
    <t>S09754</t>
  </si>
  <si>
    <t>Lakshmi_9752</t>
  </si>
  <si>
    <t>C29752</t>
  </si>
  <si>
    <t>Jeans_252</t>
  </si>
  <si>
    <t>P1252</t>
  </si>
  <si>
    <t>S09753</t>
  </si>
  <si>
    <t>Sathish_9751</t>
  </si>
  <si>
    <t>C29751</t>
  </si>
  <si>
    <t>Jeans_251</t>
  </si>
  <si>
    <t>P1251</t>
  </si>
  <si>
    <t>S09752</t>
  </si>
  <si>
    <t>Kavin_9750</t>
  </si>
  <si>
    <t>C29750</t>
  </si>
  <si>
    <t>Sarees_250</t>
  </si>
  <si>
    <t>P1250</t>
  </si>
  <si>
    <t>S09751</t>
  </si>
  <si>
    <t>Lakshmi_9749</t>
  </si>
  <si>
    <t>C29749</t>
  </si>
  <si>
    <t>Women's_249</t>
  </si>
  <si>
    <t>P1249</t>
  </si>
  <si>
    <t>S09750</t>
  </si>
  <si>
    <t>Sathish_9748</t>
  </si>
  <si>
    <t>C29748</t>
  </si>
  <si>
    <t>T-Shirts_248</t>
  </si>
  <si>
    <t>P1248</t>
  </si>
  <si>
    <t>S09749</t>
  </si>
  <si>
    <t>Bhuvana_9747</t>
  </si>
  <si>
    <t>C29747</t>
  </si>
  <si>
    <t>T-Shirts_247</t>
  </si>
  <si>
    <t>P1247</t>
  </si>
  <si>
    <t>S09748</t>
  </si>
  <si>
    <t>Priya_9746</t>
  </si>
  <si>
    <t>C29746</t>
  </si>
  <si>
    <t>Jeans_246</t>
  </si>
  <si>
    <t>P1246</t>
  </si>
  <si>
    <t>S09747</t>
  </si>
  <si>
    <t>Kavin_9745</t>
  </si>
  <si>
    <t>C29745</t>
  </si>
  <si>
    <t>Sarees_245</t>
  </si>
  <si>
    <t>P1245</t>
  </si>
  <si>
    <t>S09746</t>
  </si>
  <si>
    <t>Vishal_9744</t>
  </si>
  <si>
    <t>C29744</t>
  </si>
  <si>
    <t>Sportswear_244</t>
  </si>
  <si>
    <t>P1244</t>
  </si>
  <si>
    <t>S09745</t>
  </si>
  <si>
    <t>Ganesh_9743</t>
  </si>
  <si>
    <t>C29743</t>
  </si>
  <si>
    <t>Jeans_243</t>
  </si>
  <si>
    <t>P1243</t>
  </si>
  <si>
    <t>S09744</t>
  </si>
  <si>
    <t>Vishal_9742</t>
  </si>
  <si>
    <t>C29742</t>
  </si>
  <si>
    <t>Men's_242</t>
  </si>
  <si>
    <t>P1242</t>
  </si>
  <si>
    <t>S09743</t>
  </si>
  <si>
    <t>Kavin_9741</t>
  </si>
  <si>
    <t>C29741</t>
  </si>
  <si>
    <t>Sarees_241</t>
  </si>
  <si>
    <t>P1241</t>
  </si>
  <si>
    <t>S09742</t>
  </si>
  <si>
    <t>Karthik_9740</t>
  </si>
  <si>
    <t>C29740</t>
  </si>
  <si>
    <t>Jeans_240</t>
  </si>
  <si>
    <t>P1240</t>
  </si>
  <si>
    <t>S09741</t>
  </si>
  <si>
    <t>Meena_9739</t>
  </si>
  <si>
    <t>C29739</t>
  </si>
  <si>
    <t>Kurta_239</t>
  </si>
  <si>
    <t>P1239</t>
  </si>
  <si>
    <t>S09740</t>
  </si>
  <si>
    <t>Kavin_9738</t>
  </si>
  <si>
    <t>C29738</t>
  </si>
  <si>
    <t>Sarees_238</t>
  </si>
  <si>
    <t>P1238</t>
  </si>
  <si>
    <t>S09739</t>
  </si>
  <si>
    <t>Ganesh_9737</t>
  </si>
  <si>
    <t>C29737</t>
  </si>
  <si>
    <t>Jeans_237</t>
  </si>
  <si>
    <t>P1237</t>
  </si>
  <si>
    <t>S09738</t>
  </si>
  <si>
    <t>Anu_9736</t>
  </si>
  <si>
    <t>C29736</t>
  </si>
  <si>
    <t>Sportswear_236</t>
  </si>
  <si>
    <t>P1236</t>
  </si>
  <si>
    <t>S09737</t>
  </si>
  <si>
    <t>Karthik_9735</t>
  </si>
  <si>
    <t>C29735</t>
  </si>
  <si>
    <t>Jeans_235</t>
  </si>
  <si>
    <t>P1235</t>
  </si>
  <si>
    <t>S09736</t>
  </si>
  <si>
    <t>Ravi_9734</t>
  </si>
  <si>
    <t>C29734</t>
  </si>
  <si>
    <t>T-Shirts_234</t>
  </si>
  <si>
    <t>P1234</t>
  </si>
  <si>
    <t>S09735</t>
  </si>
  <si>
    <t>Bhuvana_9733</t>
  </si>
  <si>
    <t>C29733</t>
  </si>
  <si>
    <t>T-Shirts_233</t>
  </si>
  <si>
    <t>P1233</t>
  </si>
  <si>
    <t>S09734</t>
  </si>
  <si>
    <t>Meena_9732</t>
  </si>
  <si>
    <t>C29732</t>
  </si>
  <si>
    <t>Women's_232</t>
  </si>
  <si>
    <t>P1232</t>
  </si>
  <si>
    <t>S09733</t>
  </si>
  <si>
    <t>Ravi_9731</t>
  </si>
  <si>
    <t>C29731</t>
  </si>
  <si>
    <t>Men's_231</t>
  </si>
  <si>
    <t>P1231</t>
  </si>
  <si>
    <t>S09732</t>
  </si>
  <si>
    <t>Karthik_9730</t>
  </si>
  <si>
    <t>C29730</t>
  </si>
  <si>
    <t>T-Shirts_230</t>
  </si>
  <si>
    <t>P1230</t>
  </si>
  <si>
    <t>S09731</t>
  </si>
  <si>
    <t>Kavin_9729</t>
  </si>
  <si>
    <t>C29729</t>
  </si>
  <si>
    <t>Sportswear_229</t>
  </si>
  <si>
    <t>P1229</t>
  </si>
  <si>
    <t>S09730</t>
  </si>
  <si>
    <t>Aarav_9728</t>
  </si>
  <si>
    <t>C29728</t>
  </si>
  <si>
    <t>Kid's_228</t>
  </si>
  <si>
    <t>P1228</t>
  </si>
  <si>
    <t>S09729</t>
  </si>
  <si>
    <t>Ravi_9727</t>
  </si>
  <si>
    <t>C29727</t>
  </si>
  <si>
    <t>Kid's_227</t>
  </si>
  <si>
    <t>P1227</t>
  </si>
  <si>
    <t>S09728</t>
  </si>
  <si>
    <t>Vishal_9726</t>
  </si>
  <si>
    <t>C29726</t>
  </si>
  <si>
    <t>T-Shirts_226</t>
  </si>
  <si>
    <t>P1226</t>
  </si>
  <si>
    <t>S09727</t>
  </si>
  <si>
    <t>Devi_9725</t>
  </si>
  <si>
    <t>C29725</t>
  </si>
  <si>
    <t>Sportswear_225</t>
  </si>
  <si>
    <t>P1225</t>
  </si>
  <si>
    <t>S09726</t>
  </si>
  <si>
    <t>Aarav_9724</t>
  </si>
  <si>
    <t>C29724</t>
  </si>
  <si>
    <t>T-Shirts_224</t>
  </si>
  <si>
    <t>P1224</t>
  </si>
  <si>
    <t>S09725</t>
  </si>
  <si>
    <t>Vishal_9723</t>
  </si>
  <si>
    <t>C29723</t>
  </si>
  <si>
    <t>Women's_223</t>
  </si>
  <si>
    <t>P1223</t>
  </si>
  <si>
    <t>S09724</t>
  </si>
  <si>
    <t>Sathish_9722</t>
  </si>
  <si>
    <t>C29722</t>
  </si>
  <si>
    <t>Kurta_222</t>
  </si>
  <si>
    <t>P1222</t>
  </si>
  <si>
    <t>S09723</t>
  </si>
  <si>
    <t>Vishal_9721</t>
  </si>
  <si>
    <t>C29721</t>
  </si>
  <si>
    <t>Men's_221</t>
  </si>
  <si>
    <t>P1221</t>
  </si>
  <si>
    <t>S09722</t>
  </si>
  <si>
    <t>Lakshmi_9720</t>
  </si>
  <si>
    <t>C29720</t>
  </si>
  <si>
    <t>Women's_220</t>
  </si>
  <si>
    <t>P1220</t>
  </si>
  <si>
    <t>S09721</t>
  </si>
  <si>
    <t>Aarav_9719</t>
  </si>
  <si>
    <t>C29719</t>
  </si>
  <si>
    <t>Sarees_219</t>
  </si>
  <si>
    <t>P1219</t>
  </si>
  <si>
    <t>S09720</t>
  </si>
  <si>
    <t>Diya_9718</t>
  </si>
  <si>
    <t>C29718</t>
  </si>
  <si>
    <t>Jeans_218</t>
  </si>
  <si>
    <t>P1218</t>
  </si>
  <si>
    <t>S09719</t>
  </si>
  <si>
    <t>Karthik_9717</t>
  </si>
  <si>
    <t>C29717</t>
  </si>
  <si>
    <t>Sarees_217</t>
  </si>
  <si>
    <t>P1217</t>
  </si>
  <si>
    <t>S09718</t>
  </si>
  <si>
    <t>Diya_9716</t>
  </si>
  <si>
    <t>C29716</t>
  </si>
  <si>
    <t>Sportswear_216</t>
  </si>
  <si>
    <t>P1216</t>
  </si>
  <si>
    <t>S09717</t>
  </si>
  <si>
    <t>Sanjay_9715</t>
  </si>
  <si>
    <t>C29715</t>
  </si>
  <si>
    <t>Kurta_215</t>
  </si>
  <si>
    <t>P1215</t>
  </si>
  <si>
    <t>S09716</t>
  </si>
  <si>
    <t>Devi_9714</t>
  </si>
  <si>
    <t>C29714</t>
  </si>
  <si>
    <t>Sportswear_214</t>
  </si>
  <si>
    <t>P1214</t>
  </si>
  <si>
    <t>S09715</t>
  </si>
  <si>
    <t>Devi_9713</t>
  </si>
  <si>
    <t>C29713</t>
  </si>
  <si>
    <t>Men's_213</t>
  </si>
  <si>
    <t>P1213</t>
  </si>
  <si>
    <t>S09714</t>
  </si>
  <si>
    <t>Sanjay_9712</t>
  </si>
  <si>
    <t>C29712</t>
  </si>
  <si>
    <t>Women's_212</t>
  </si>
  <si>
    <t>P1212</t>
  </si>
  <si>
    <t>S09713</t>
  </si>
  <si>
    <t>Ravi_9711</t>
  </si>
  <si>
    <t>C29711</t>
  </si>
  <si>
    <t>Jeans_211</t>
  </si>
  <si>
    <t>P1211</t>
  </si>
  <si>
    <t>S09712</t>
  </si>
  <si>
    <t>Ravi_9710</t>
  </si>
  <si>
    <t>C29710</t>
  </si>
  <si>
    <t>Kid's_210</t>
  </si>
  <si>
    <t>P1210</t>
  </si>
  <si>
    <t>S09711</t>
  </si>
  <si>
    <t>Ravi_9709</t>
  </si>
  <si>
    <t>C29709</t>
  </si>
  <si>
    <t>Women's_209</t>
  </si>
  <si>
    <t>P1209</t>
  </si>
  <si>
    <t>S09710</t>
  </si>
  <si>
    <t>Bhuvana_9708</t>
  </si>
  <si>
    <t>C29708</t>
  </si>
  <si>
    <t>Jeans_208</t>
  </si>
  <si>
    <t>P1208</t>
  </si>
  <si>
    <t>S09709</t>
  </si>
  <si>
    <t>Sathish_9707</t>
  </si>
  <si>
    <t>C29707</t>
  </si>
  <si>
    <t>Kurta_207</t>
  </si>
  <si>
    <t>P1207</t>
  </si>
  <si>
    <t>S09708</t>
  </si>
  <si>
    <t>Lakshmi_9706</t>
  </si>
  <si>
    <t>C29706</t>
  </si>
  <si>
    <t>Kurta_206</t>
  </si>
  <si>
    <t>P1206</t>
  </si>
  <si>
    <t>S09707</t>
  </si>
  <si>
    <t>Kavin_9705</t>
  </si>
  <si>
    <t>C29705</t>
  </si>
  <si>
    <t>Women's_205</t>
  </si>
  <si>
    <t>P1205</t>
  </si>
  <si>
    <t>S09706</t>
  </si>
  <si>
    <t>Kavin_9704</t>
  </si>
  <si>
    <t>C29704</t>
  </si>
  <si>
    <t>Men's_204</t>
  </si>
  <si>
    <t>P1204</t>
  </si>
  <si>
    <t>S09705</t>
  </si>
  <si>
    <t>Bhuvana_9703</t>
  </si>
  <si>
    <t>C29703</t>
  </si>
  <si>
    <t>Women's_203</t>
  </si>
  <si>
    <t>P1203</t>
  </si>
  <si>
    <t>S09704</t>
  </si>
  <si>
    <t>Karthik_9702</t>
  </si>
  <si>
    <t>C29702</t>
  </si>
  <si>
    <t>Kurta_202</t>
  </si>
  <si>
    <t>P1202</t>
  </si>
  <si>
    <t>S09703</t>
  </si>
  <si>
    <t>Anu_9701</t>
  </si>
  <si>
    <t>C29701</t>
  </si>
  <si>
    <t>T-Shirts_201</t>
  </si>
  <si>
    <t>P1201</t>
  </si>
  <si>
    <t>S09702</t>
  </si>
  <si>
    <t>Karthik_9700</t>
  </si>
  <si>
    <t>C29700</t>
  </si>
  <si>
    <t>Women's_200</t>
  </si>
  <si>
    <t>P1200</t>
  </si>
  <si>
    <t>S09701</t>
  </si>
  <si>
    <t>Aarav_9699</t>
  </si>
  <si>
    <t>C29699</t>
  </si>
  <si>
    <t>Men's_199</t>
  </si>
  <si>
    <t>P1199</t>
  </si>
  <si>
    <t>S09700</t>
  </si>
  <si>
    <t>Ravi_9698</t>
  </si>
  <si>
    <t>C29698</t>
  </si>
  <si>
    <t>Jeans_198</t>
  </si>
  <si>
    <t>P1198</t>
  </si>
  <si>
    <t>S09699</t>
  </si>
  <si>
    <t>Bhuvana_9697</t>
  </si>
  <si>
    <t>C29697</t>
  </si>
  <si>
    <t>T-Shirts_197</t>
  </si>
  <si>
    <t>P1197</t>
  </si>
  <si>
    <t>S09698</t>
  </si>
  <si>
    <t>Ganesh_9696</t>
  </si>
  <si>
    <t>C29696</t>
  </si>
  <si>
    <t>Jeans_196</t>
  </si>
  <si>
    <t>P1196</t>
  </si>
  <si>
    <t>S09697</t>
  </si>
  <si>
    <t>Lakshmi_9695</t>
  </si>
  <si>
    <t>C29695</t>
  </si>
  <si>
    <t>Women's_195</t>
  </si>
  <si>
    <t>P1195</t>
  </si>
  <si>
    <t>S09696</t>
  </si>
  <si>
    <t>Karthik_9694</t>
  </si>
  <si>
    <t>C29694</t>
  </si>
  <si>
    <t>Kid's_194</t>
  </si>
  <si>
    <t>P1194</t>
  </si>
  <si>
    <t>S09695</t>
  </si>
  <si>
    <t>Priya_9693</t>
  </si>
  <si>
    <t>C29693</t>
  </si>
  <si>
    <t>Jeans_193</t>
  </si>
  <si>
    <t>P1193</t>
  </si>
  <si>
    <t>S09694</t>
  </si>
  <si>
    <t>Vishal_9692</t>
  </si>
  <si>
    <t>C29692</t>
  </si>
  <si>
    <t>Sportswear_192</t>
  </si>
  <si>
    <t>P1192</t>
  </si>
  <si>
    <t>S09693</t>
  </si>
  <si>
    <t>Karthik_9691</t>
  </si>
  <si>
    <t>C29691</t>
  </si>
  <si>
    <t>Jeans_191</t>
  </si>
  <si>
    <t>P1191</t>
  </si>
  <si>
    <t>S09692</t>
  </si>
  <si>
    <t>Devi_9690</t>
  </si>
  <si>
    <t>C29690</t>
  </si>
  <si>
    <t>Jeans_190</t>
  </si>
  <si>
    <t>P1190</t>
  </si>
  <si>
    <t>S09691</t>
  </si>
  <si>
    <t>Vishal_9689</t>
  </si>
  <si>
    <t>C29689</t>
  </si>
  <si>
    <t>Jeans_189</t>
  </si>
  <si>
    <t>P1189</t>
  </si>
  <si>
    <t>S09690</t>
  </si>
  <si>
    <t>Ganesh_9688</t>
  </si>
  <si>
    <t>C29688</t>
  </si>
  <si>
    <t>Jeans_188</t>
  </si>
  <si>
    <t>P1188</t>
  </si>
  <si>
    <t>S09689</t>
  </si>
  <si>
    <t>Vishal_9687</t>
  </si>
  <si>
    <t>C29687</t>
  </si>
  <si>
    <t>Sportswear_187</t>
  </si>
  <si>
    <t>P1187</t>
  </si>
  <si>
    <t>S09688</t>
  </si>
  <si>
    <t>Sanjay_9686</t>
  </si>
  <si>
    <t>C29686</t>
  </si>
  <si>
    <t>Kid's_186</t>
  </si>
  <si>
    <t>P1186</t>
  </si>
  <si>
    <t>S09687</t>
  </si>
  <si>
    <t>Priya_9685</t>
  </si>
  <si>
    <t>C29685</t>
  </si>
  <si>
    <t>Kid's_185</t>
  </si>
  <si>
    <t>P1185</t>
  </si>
  <si>
    <t>S09686</t>
  </si>
  <si>
    <t>Sathish_9684</t>
  </si>
  <si>
    <t>C29684</t>
  </si>
  <si>
    <t>Kurta_184</t>
  </si>
  <si>
    <t>P1184</t>
  </si>
  <si>
    <t>S09685</t>
  </si>
  <si>
    <t>Meena_9683</t>
  </si>
  <si>
    <t>C29683</t>
  </si>
  <si>
    <t>Men's_183</t>
  </si>
  <si>
    <t>P1183</t>
  </si>
  <si>
    <t>S09684</t>
  </si>
  <si>
    <t>Kavin_9682</t>
  </si>
  <si>
    <t>C29682</t>
  </si>
  <si>
    <t>T-Shirts_182</t>
  </si>
  <si>
    <t>P1182</t>
  </si>
  <si>
    <t>S09683</t>
  </si>
  <si>
    <t>Devi_9681</t>
  </si>
  <si>
    <t>C29681</t>
  </si>
  <si>
    <t>Sportswear_181</t>
  </si>
  <si>
    <t>P1181</t>
  </si>
  <si>
    <t>S09682</t>
  </si>
  <si>
    <t>Ravi_9680</t>
  </si>
  <si>
    <t>C29680</t>
  </si>
  <si>
    <t>Sarees_180</t>
  </si>
  <si>
    <t>P1180</t>
  </si>
  <si>
    <t>S09681</t>
  </si>
  <si>
    <t>Anu_9679</t>
  </si>
  <si>
    <t>C29679</t>
  </si>
  <si>
    <t>Kurta_179</t>
  </si>
  <si>
    <t>P1179</t>
  </si>
  <si>
    <t>S09680</t>
  </si>
  <si>
    <t>Ganesh_9678</t>
  </si>
  <si>
    <t>C29678</t>
  </si>
  <si>
    <t>Men's_178</t>
  </si>
  <si>
    <t>P1178</t>
  </si>
  <si>
    <t>S09679</t>
  </si>
  <si>
    <t>Aarav_9677</t>
  </si>
  <si>
    <t>C29677</t>
  </si>
  <si>
    <t>Men's_177</t>
  </si>
  <si>
    <t>P1177</t>
  </si>
  <si>
    <t>S09678</t>
  </si>
  <si>
    <t>Meena_9676</t>
  </si>
  <si>
    <t>C29676</t>
  </si>
  <si>
    <t>T-Shirts_176</t>
  </si>
  <si>
    <t>P1176</t>
  </si>
  <si>
    <t>S09677</t>
  </si>
  <si>
    <t>Bhuvana_9675</t>
  </si>
  <si>
    <t>C29675</t>
  </si>
  <si>
    <t>Sportswear_175</t>
  </si>
  <si>
    <t>P1175</t>
  </si>
  <si>
    <t>S09676</t>
  </si>
  <si>
    <t>Devi_9674</t>
  </si>
  <si>
    <t>C29674</t>
  </si>
  <si>
    <t>Women's_174</t>
  </si>
  <si>
    <t>P1174</t>
  </si>
  <si>
    <t>S09675</t>
  </si>
  <si>
    <t>Aarav_9673</t>
  </si>
  <si>
    <t>C29673</t>
  </si>
  <si>
    <t>Men's_173</t>
  </si>
  <si>
    <t>P1173</t>
  </si>
  <si>
    <t>S09674</t>
  </si>
  <si>
    <t>Vishal_9672</t>
  </si>
  <si>
    <t>C29672</t>
  </si>
  <si>
    <t>Women's_172</t>
  </si>
  <si>
    <t>P1172</t>
  </si>
  <si>
    <t>S09673</t>
  </si>
  <si>
    <t>Ganesh_9671</t>
  </si>
  <si>
    <t>C29671</t>
  </si>
  <si>
    <t>Jeans_171</t>
  </si>
  <si>
    <t>P1171</t>
  </si>
  <si>
    <t>S09672</t>
  </si>
  <si>
    <t>Priya_9670</t>
  </si>
  <si>
    <t>C29670</t>
  </si>
  <si>
    <t>Kid's_170</t>
  </si>
  <si>
    <t>P1170</t>
  </si>
  <si>
    <t>S09671</t>
  </si>
  <si>
    <t>Kavin_9669</t>
  </si>
  <si>
    <t>C29669</t>
  </si>
  <si>
    <t>Jeans_169</t>
  </si>
  <si>
    <t>P1169</t>
  </si>
  <si>
    <t>S09670</t>
  </si>
  <si>
    <t>Kavin_9668</t>
  </si>
  <si>
    <t>C29668</t>
  </si>
  <si>
    <t>Sarees_168</t>
  </si>
  <si>
    <t>P1168</t>
  </si>
  <si>
    <t>S09669</t>
  </si>
  <si>
    <t>Ganesh_9667</t>
  </si>
  <si>
    <t>C29667</t>
  </si>
  <si>
    <t>Kurta_167</t>
  </si>
  <si>
    <t>P1167</t>
  </si>
  <si>
    <t>S09668</t>
  </si>
  <si>
    <t>Meena_9666</t>
  </si>
  <si>
    <t>C29666</t>
  </si>
  <si>
    <t>Men's_166</t>
  </si>
  <si>
    <t>P1166</t>
  </si>
  <si>
    <t>S09667</t>
  </si>
  <si>
    <t>Vishal_9665</t>
  </si>
  <si>
    <t>C29665</t>
  </si>
  <si>
    <t>Sarees_165</t>
  </si>
  <si>
    <t>P1165</t>
  </si>
  <si>
    <t>S09666</t>
  </si>
  <si>
    <t>Meena_9664</t>
  </si>
  <si>
    <t>C29664</t>
  </si>
  <si>
    <t>Sarees_164</t>
  </si>
  <si>
    <t>P1164</t>
  </si>
  <si>
    <t>S09665</t>
  </si>
  <si>
    <t>Anu_9663</t>
  </si>
  <si>
    <t>C29663</t>
  </si>
  <si>
    <t>Kurta_163</t>
  </si>
  <si>
    <t>P1163</t>
  </si>
  <si>
    <t>S09664</t>
  </si>
  <si>
    <t>Bhuvana_9662</t>
  </si>
  <si>
    <t>C29662</t>
  </si>
  <si>
    <t>Jeans_162</t>
  </si>
  <si>
    <t>P1162</t>
  </si>
  <si>
    <t>S09663</t>
  </si>
  <si>
    <t>Ravi_9661</t>
  </si>
  <si>
    <t>C29661</t>
  </si>
  <si>
    <t>Men's_161</t>
  </si>
  <si>
    <t>P1161</t>
  </si>
  <si>
    <t>S09662</t>
  </si>
  <si>
    <t>Vishal_9660</t>
  </si>
  <si>
    <t>C29660</t>
  </si>
  <si>
    <t>Men's_160</t>
  </si>
  <si>
    <t>P1160</t>
  </si>
  <si>
    <t>S09661</t>
  </si>
  <si>
    <t>Bhuvana_9659</t>
  </si>
  <si>
    <t>C29659</t>
  </si>
  <si>
    <t>Kurta_159</t>
  </si>
  <si>
    <t>P1159</t>
  </si>
  <si>
    <t>S09660</t>
  </si>
  <si>
    <t>Kavin_9658</t>
  </si>
  <si>
    <t>C29658</t>
  </si>
  <si>
    <t>Kurta_158</t>
  </si>
  <si>
    <t>P1158</t>
  </si>
  <si>
    <t>S09659</t>
  </si>
  <si>
    <t>Aarav_9657</t>
  </si>
  <si>
    <t>C29657</t>
  </si>
  <si>
    <t>Sarees_157</t>
  </si>
  <si>
    <t>P1157</t>
  </si>
  <si>
    <t>S09658</t>
  </si>
  <si>
    <t>Anu_9656</t>
  </si>
  <si>
    <t>C29656</t>
  </si>
  <si>
    <t>Men's_156</t>
  </si>
  <si>
    <t>P1156</t>
  </si>
  <si>
    <t>S09657</t>
  </si>
  <si>
    <t>Diya_9655</t>
  </si>
  <si>
    <t>C29655</t>
  </si>
  <si>
    <t>Men's_155</t>
  </si>
  <si>
    <t>P1155</t>
  </si>
  <si>
    <t>S09656</t>
  </si>
  <si>
    <t>Ravi_9654</t>
  </si>
  <si>
    <t>C29654</t>
  </si>
  <si>
    <t>Sportswear_154</t>
  </si>
  <si>
    <t>P1154</t>
  </si>
  <si>
    <t>S09655</t>
  </si>
  <si>
    <t>Kavin_9653</t>
  </si>
  <si>
    <t>C29653</t>
  </si>
  <si>
    <t>Kid's_153</t>
  </si>
  <si>
    <t>P1153</t>
  </si>
  <si>
    <t>S09654</t>
  </si>
  <si>
    <t>Lakshmi_9652</t>
  </si>
  <si>
    <t>C29652</t>
  </si>
  <si>
    <t>T-Shirts_152</t>
  </si>
  <si>
    <t>P1152</t>
  </si>
  <si>
    <t>S09653</t>
  </si>
  <si>
    <t>Sathish_9651</t>
  </si>
  <si>
    <t>C29651</t>
  </si>
  <si>
    <t>Kurta_151</t>
  </si>
  <si>
    <t>P1151</t>
  </si>
  <si>
    <t>S09652</t>
  </si>
  <si>
    <t>Karthik_9650</t>
  </si>
  <si>
    <t>C29650</t>
  </si>
  <si>
    <t>Jeans_150</t>
  </si>
  <si>
    <t>P1150</t>
  </si>
  <si>
    <t>S09651</t>
  </si>
  <si>
    <t>Ganesh_9649</t>
  </si>
  <si>
    <t>C29649</t>
  </si>
  <si>
    <t>Women's_149</t>
  </si>
  <si>
    <t>P1149</t>
  </si>
  <si>
    <t>S09650</t>
  </si>
  <si>
    <t>Lakshmi_9648</t>
  </si>
  <si>
    <t>C29648</t>
  </si>
  <si>
    <t>Sarees_148</t>
  </si>
  <si>
    <t>P1148</t>
  </si>
  <si>
    <t>S09649</t>
  </si>
  <si>
    <t>Vishal_9647</t>
  </si>
  <si>
    <t>C29647</t>
  </si>
  <si>
    <t>Men's_147</t>
  </si>
  <si>
    <t>P1147</t>
  </si>
  <si>
    <t>S09648</t>
  </si>
  <si>
    <t>Kavin_9646</t>
  </si>
  <si>
    <t>C29646</t>
  </si>
  <si>
    <t>Sportswear_146</t>
  </si>
  <si>
    <t>P1146</t>
  </si>
  <si>
    <t>S09647</t>
  </si>
  <si>
    <t>Lakshmi_9645</t>
  </si>
  <si>
    <t>C29645</t>
  </si>
  <si>
    <t>Kurta_145</t>
  </si>
  <si>
    <t>P1145</t>
  </si>
  <si>
    <t>S09646</t>
  </si>
  <si>
    <t>Vishal_9644</t>
  </si>
  <si>
    <t>C29644</t>
  </si>
  <si>
    <t>Sportswear_144</t>
  </si>
  <si>
    <t>P1144</t>
  </si>
  <si>
    <t>S09645</t>
  </si>
  <si>
    <t>Lakshmi_9643</t>
  </si>
  <si>
    <t>C29643</t>
  </si>
  <si>
    <t>Sportswear_143</t>
  </si>
  <si>
    <t>P1143</t>
  </si>
  <si>
    <t>S09644</t>
  </si>
  <si>
    <t>Ravi_9642</t>
  </si>
  <si>
    <t>C29642</t>
  </si>
  <si>
    <t>Jeans_142</t>
  </si>
  <si>
    <t>P1142</t>
  </si>
  <si>
    <t>S09643</t>
  </si>
  <si>
    <t>Meena_9641</t>
  </si>
  <si>
    <t>C29641</t>
  </si>
  <si>
    <t>Jeans_141</t>
  </si>
  <si>
    <t>P1141</t>
  </si>
  <si>
    <t>S09642</t>
  </si>
  <si>
    <t>Karthik_9640</t>
  </si>
  <si>
    <t>C29640</t>
  </si>
  <si>
    <t>Women's_140</t>
  </si>
  <si>
    <t>P1140</t>
  </si>
  <si>
    <t>S09641</t>
  </si>
  <si>
    <t>Vishal_9639</t>
  </si>
  <si>
    <t>C29639</t>
  </si>
  <si>
    <t>Men's_139</t>
  </si>
  <si>
    <t>P1139</t>
  </si>
  <si>
    <t>S09640</t>
  </si>
  <si>
    <t>Ravi_9638</t>
  </si>
  <si>
    <t>C29638</t>
  </si>
  <si>
    <t>Men's_138</t>
  </si>
  <si>
    <t>P1138</t>
  </si>
  <si>
    <t>S09639</t>
  </si>
  <si>
    <t>Diya_9637</t>
  </si>
  <si>
    <t>C29637</t>
  </si>
  <si>
    <t>Jeans_137</t>
  </si>
  <si>
    <t>P1137</t>
  </si>
  <si>
    <t>S09638</t>
  </si>
  <si>
    <t>Vishal_9636</t>
  </si>
  <si>
    <t>C29636</t>
  </si>
  <si>
    <t>Women's_136</t>
  </si>
  <si>
    <t>P1136</t>
  </si>
  <si>
    <t>S09637</t>
  </si>
  <si>
    <t>Sathish_9635</t>
  </si>
  <si>
    <t>C29635</t>
  </si>
  <si>
    <t>Kid's_135</t>
  </si>
  <si>
    <t>P1135</t>
  </si>
  <si>
    <t>S09636</t>
  </si>
  <si>
    <t>Karthik_9634</t>
  </si>
  <si>
    <t>C29634</t>
  </si>
  <si>
    <t>Women's_134</t>
  </si>
  <si>
    <t>P1134</t>
  </si>
  <si>
    <t>S09635</t>
  </si>
  <si>
    <t>Aarav_9633</t>
  </si>
  <si>
    <t>C29633</t>
  </si>
  <si>
    <t>T-Shirts_133</t>
  </si>
  <si>
    <t>P1133</t>
  </si>
  <si>
    <t>S09634</t>
  </si>
  <si>
    <t>Karthik_9632</t>
  </si>
  <si>
    <t>C29632</t>
  </si>
  <si>
    <t>Sportswear_132</t>
  </si>
  <si>
    <t>P1132</t>
  </si>
  <si>
    <t>S09633</t>
  </si>
  <si>
    <t>Devi_9631</t>
  </si>
  <si>
    <t>C29631</t>
  </si>
  <si>
    <t>Kurta_131</t>
  </si>
  <si>
    <t>P1131</t>
  </si>
  <si>
    <t>S09632</t>
  </si>
  <si>
    <t>Ravi_9630</t>
  </si>
  <si>
    <t>C29630</t>
  </si>
  <si>
    <t>Kurta_130</t>
  </si>
  <si>
    <t>P1130</t>
  </si>
  <si>
    <t>S09631</t>
  </si>
  <si>
    <t>Aarav_9629</t>
  </si>
  <si>
    <t>C29629</t>
  </si>
  <si>
    <t>Women's_129</t>
  </si>
  <si>
    <t>P1129</t>
  </si>
  <si>
    <t>S09630</t>
  </si>
  <si>
    <t>Sathish_9628</t>
  </si>
  <si>
    <t>C29628</t>
  </si>
  <si>
    <t>Sportswear_128</t>
  </si>
  <si>
    <t>P1128</t>
  </si>
  <si>
    <t>S09629</t>
  </si>
  <si>
    <t>Karthik_9627</t>
  </si>
  <si>
    <t>C29627</t>
  </si>
  <si>
    <t>Kurta_127</t>
  </si>
  <si>
    <t>P1127</t>
  </si>
  <si>
    <t>S09628</t>
  </si>
  <si>
    <t>Sanjay_9626</t>
  </si>
  <si>
    <t>C29626</t>
  </si>
  <si>
    <t>Sarees_126</t>
  </si>
  <si>
    <t>P1126</t>
  </si>
  <si>
    <t>S09627</t>
  </si>
  <si>
    <t>Kavin_9625</t>
  </si>
  <si>
    <t>C29625</t>
  </si>
  <si>
    <t>T-Shirts_125</t>
  </si>
  <si>
    <t>P1125</t>
  </si>
  <si>
    <t>S09626</t>
  </si>
  <si>
    <t>Meena_9624</t>
  </si>
  <si>
    <t>C29624</t>
  </si>
  <si>
    <t>Jeans_124</t>
  </si>
  <si>
    <t>P1124</t>
  </si>
  <si>
    <t>S09625</t>
  </si>
  <si>
    <t>Karthik_9623</t>
  </si>
  <si>
    <t>C29623</t>
  </si>
  <si>
    <t>Kid's_123</t>
  </si>
  <si>
    <t>P1123</t>
  </si>
  <si>
    <t>S09624</t>
  </si>
  <si>
    <t>Priya_9622</t>
  </si>
  <si>
    <t>C29622</t>
  </si>
  <si>
    <t>Men's_122</t>
  </si>
  <si>
    <t>P1122</t>
  </si>
  <si>
    <t>S09623</t>
  </si>
  <si>
    <t>Devi_9621</t>
  </si>
  <si>
    <t>C29621</t>
  </si>
  <si>
    <t>Jeans_121</t>
  </si>
  <si>
    <t>P1121</t>
  </si>
  <si>
    <t>S09622</t>
  </si>
  <si>
    <t>Aarav_9620</t>
  </si>
  <si>
    <t>C29620</t>
  </si>
  <si>
    <t>Sportswear_120</t>
  </si>
  <si>
    <t>P1120</t>
  </si>
  <si>
    <t>S09621</t>
  </si>
  <si>
    <t>Anu_9619</t>
  </si>
  <si>
    <t>C29619</t>
  </si>
  <si>
    <t>Kurta_119</t>
  </si>
  <si>
    <t>P1119</t>
  </si>
  <si>
    <t>S09620</t>
  </si>
  <si>
    <t>Karthik_9618</t>
  </si>
  <si>
    <t>C29618</t>
  </si>
  <si>
    <t>Men's_118</t>
  </si>
  <si>
    <t>P1118</t>
  </si>
  <si>
    <t>S09619</t>
  </si>
  <si>
    <t>Karthik_9617</t>
  </si>
  <si>
    <t>C29617</t>
  </si>
  <si>
    <t>Women's_117</t>
  </si>
  <si>
    <t>P1117</t>
  </si>
  <si>
    <t>S09618</t>
  </si>
  <si>
    <t>Devi_9616</t>
  </si>
  <si>
    <t>C29616</t>
  </si>
  <si>
    <t>Jeans_116</t>
  </si>
  <si>
    <t>P1116</t>
  </si>
  <si>
    <t>S09617</t>
  </si>
  <si>
    <t>Sanjay_9615</t>
  </si>
  <si>
    <t>C29615</t>
  </si>
  <si>
    <t>Jeans_115</t>
  </si>
  <si>
    <t>P1115</t>
  </si>
  <si>
    <t>S09616</t>
  </si>
  <si>
    <t>Anu_9614</t>
  </si>
  <si>
    <t>C29614</t>
  </si>
  <si>
    <t>Men's_114</t>
  </si>
  <si>
    <t>P1114</t>
  </si>
  <si>
    <t>S09615</t>
  </si>
  <si>
    <t>Ravi_9613</t>
  </si>
  <si>
    <t>C29613</t>
  </si>
  <si>
    <t>Sarees_113</t>
  </si>
  <si>
    <t>P1113</t>
  </si>
  <si>
    <t>S09614</t>
  </si>
  <si>
    <t>Diya_9612</t>
  </si>
  <si>
    <t>C29612</t>
  </si>
  <si>
    <t>Sportswear_112</t>
  </si>
  <si>
    <t>P1112</t>
  </si>
  <si>
    <t>S09613</t>
  </si>
  <si>
    <t>Sathish_9611</t>
  </si>
  <si>
    <t>C29611</t>
  </si>
  <si>
    <t>Sarees_111</t>
  </si>
  <si>
    <t>P1111</t>
  </si>
  <si>
    <t>S09612</t>
  </si>
  <si>
    <t>Priya_9610</t>
  </si>
  <si>
    <t>C29610</t>
  </si>
  <si>
    <t>Women's_110</t>
  </si>
  <si>
    <t>P1110</t>
  </si>
  <si>
    <t>S09611</t>
  </si>
  <si>
    <t>Sathish_9609</t>
  </si>
  <si>
    <t>C29609</t>
  </si>
  <si>
    <t>Sarees_109</t>
  </si>
  <si>
    <t>P1109</t>
  </si>
  <si>
    <t>S09610</t>
  </si>
  <si>
    <t>Devi_9608</t>
  </si>
  <si>
    <t>C29608</t>
  </si>
  <si>
    <t>Men's_108</t>
  </si>
  <si>
    <t>P1108</t>
  </si>
  <si>
    <t>S09609</t>
  </si>
  <si>
    <t>Sanjay_9607</t>
  </si>
  <si>
    <t>C29607</t>
  </si>
  <si>
    <t>Sportswear_107</t>
  </si>
  <si>
    <t>P1107</t>
  </si>
  <si>
    <t>S09608</t>
  </si>
  <si>
    <t>Ganesh_9606</t>
  </si>
  <si>
    <t>C29606</t>
  </si>
  <si>
    <t>Sarees_106</t>
  </si>
  <si>
    <t>P1106</t>
  </si>
  <si>
    <t>S09607</t>
  </si>
  <si>
    <t>Ganesh_9605</t>
  </si>
  <si>
    <t>C29605</t>
  </si>
  <si>
    <t>Kid's_105</t>
  </si>
  <si>
    <t>P1105</t>
  </si>
  <si>
    <t>S09606</t>
  </si>
  <si>
    <t>Sathish_9604</t>
  </si>
  <si>
    <t>C29604</t>
  </si>
  <si>
    <t>Women's_104</t>
  </si>
  <si>
    <t>P1104</t>
  </si>
  <si>
    <t>S09605</t>
  </si>
  <si>
    <t>Aarav_9603</t>
  </si>
  <si>
    <t>C29603</t>
  </si>
  <si>
    <t>Kurta_103</t>
  </si>
  <si>
    <t>P1103</t>
  </si>
  <si>
    <t>S09604</t>
  </si>
  <si>
    <t>Aarav_9602</t>
  </si>
  <si>
    <t>C29602</t>
  </si>
  <si>
    <t>Jeans_102</t>
  </si>
  <si>
    <t>P1102</t>
  </si>
  <si>
    <t>S09603</t>
  </si>
  <si>
    <t>Ganesh_9601</t>
  </si>
  <si>
    <t>C29601</t>
  </si>
  <si>
    <t>Women's_101</t>
  </si>
  <si>
    <t>P1101</t>
  </si>
  <si>
    <t>S09602</t>
  </si>
  <si>
    <t>Bhuvana_9600</t>
  </si>
  <si>
    <t>C29600</t>
  </si>
  <si>
    <t>Men's_100</t>
  </si>
  <si>
    <t>P1100</t>
  </si>
  <si>
    <t>S09601</t>
  </si>
  <si>
    <t>Bhuvana_9599</t>
  </si>
  <si>
    <t>C29599</t>
  </si>
  <si>
    <t>Kid's_099</t>
  </si>
  <si>
    <t>P1099</t>
  </si>
  <si>
    <t>S09600</t>
  </si>
  <si>
    <t>Diya_9598</t>
  </si>
  <si>
    <t>C29598</t>
  </si>
  <si>
    <t>T-Shirts_098</t>
  </si>
  <si>
    <t>P1098</t>
  </si>
  <si>
    <t>S09599</t>
  </si>
  <si>
    <t>Aarav_9597</t>
  </si>
  <si>
    <t>C29597</t>
  </si>
  <si>
    <t>Sarees_097</t>
  </si>
  <si>
    <t>P1097</t>
  </si>
  <si>
    <t>S09598</t>
  </si>
  <si>
    <t>Aarav_9596</t>
  </si>
  <si>
    <t>C29596</t>
  </si>
  <si>
    <t>Sarees_096</t>
  </si>
  <si>
    <t>P1096</t>
  </si>
  <si>
    <t>S09597</t>
  </si>
  <si>
    <t>Meena_9595</t>
  </si>
  <si>
    <t>C29595</t>
  </si>
  <si>
    <t>T-Shirts_095</t>
  </si>
  <si>
    <t>P1095</t>
  </si>
  <si>
    <t>S09596</t>
  </si>
  <si>
    <t>Sathish_9594</t>
  </si>
  <si>
    <t>C29594</t>
  </si>
  <si>
    <t>Sportswear_094</t>
  </si>
  <si>
    <t>P1094</t>
  </si>
  <si>
    <t>S09595</t>
  </si>
  <si>
    <t>Devi_9593</t>
  </si>
  <si>
    <t>C29593</t>
  </si>
  <si>
    <t>T-Shirts_093</t>
  </si>
  <si>
    <t>P1093</t>
  </si>
  <si>
    <t>S09594</t>
  </si>
  <si>
    <t>Kavin_9592</t>
  </si>
  <si>
    <t>C29592</t>
  </si>
  <si>
    <t>Men's_092</t>
  </si>
  <si>
    <t>P1092</t>
  </si>
  <si>
    <t>S09593</t>
  </si>
  <si>
    <t>Karthik_9591</t>
  </si>
  <si>
    <t>C29591</t>
  </si>
  <si>
    <t>Jeans_091</t>
  </si>
  <si>
    <t>P1091</t>
  </si>
  <si>
    <t>S09592</t>
  </si>
  <si>
    <t>Meena_9590</t>
  </si>
  <si>
    <t>C29590</t>
  </si>
  <si>
    <t>Sportswear_090</t>
  </si>
  <si>
    <t>P1090</t>
  </si>
  <si>
    <t>S09591</t>
  </si>
  <si>
    <t>Kavin_9589</t>
  </si>
  <si>
    <t>C29589</t>
  </si>
  <si>
    <t>Sportswear_089</t>
  </si>
  <si>
    <t>P1089</t>
  </si>
  <si>
    <t>S09590</t>
  </si>
  <si>
    <t>Aarav_9588</t>
  </si>
  <si>
    <t>C29588</t>
  </si>
  <si>
    <t>Sarees_088</t>
  </si>
  <si>
    <t>P1088</t>
  </si>
  <si>
    <t>S09589</t>
  </si>
  <si>
    <t>Karthik_9587</t>
  </si>
  <si>
    <t>C29587</t>
  </si>
  <si>
    <t>Kid's_087</t>
  </si>
  <si>
    <t>P1087</t>
  </si>
  <si>
    <t>S09588</t>
  </si>
  <si>
    <t>Meena_9586</t>
  </si>
  <si>
    <t>C29586</t>
  </si>
  <si>
    <t>Kid's_086</t>
  </si>
  <si>
    <t>P1086</t>
  </si>
  <si>
    <t>S09587</t>
  </si>
  <si>
    <t>Lakshmi_9585</t>
  </si>
  <si>
    <t>C29585</t>
  </si>
  <si>
    <t>Sarees_085</t>
  </si>
  <si>
    <t>P1085</t>
  </si>
  <si>
    <t>S09586</t>
  </si>
  <si>
    <t>Ravi_9584</t>
  </si>
  <si>
    <t>C29584</t>
  </si>
  <si>
    <t>Sarees_084</t>
  </si>
  <si>
    <t>P1084</t>
  </si>
  <si>
    <t>S09585</t>
  </si>
  <si>
    <t>Ganesh_9583</t>
  </si>
  <si>
    <t>C29583</t>
  </si>
  <si>
    <t>Jeans_083</t>
  </si>
  <si>
    <t>P1083</t>
  </si>
  <si>
    <t>S09584</t>
  </si>
  <si>
    <t>Anu_9582</t>
  </si>
  <si>
    <t>C29582</t>
  </si>
  <si>
    <t>Men's_082</t>
  </si>
  <si>
    <t>P1082</t>
  </si>
  <si>
    <t>S09583</t>
  </si>
  <si>
    <t>Karthik_9581</t>
  </si>
  <si>
    <t>C29581</t>
  </si>
  <si>
    <t>Sarees_081</t>
  </si>
  <si>
    <t>P1081</t>
  </si>
  <si>
    <t>S09582</t>
  </si>
  <si>
    <t>Devi_9580</t>
  </si>
  <si>
    <t>C29580</t>
  </si>
  <si>
    <t>Kid's_080</t>
  </si>
  <si>
    <t>P1080</t>
  </si>
  <si>
    <t>S09581</t>
  </si>
  <si>
    <t>Bhuvana_9579</t>
  </si>
  <si>
    <t>C29579</t>
  </si>
  <si>
    <t>Women's_079</t>
  </si>
  <si>
    <t>P1079</t>
  </si>
  <si>
    <t>S09580</t>
  </si>
  <si>
    <t>Sathish_9578</t>
  </si>
  <si>
    <t>C29578</t>
  </si>
  <si>
    <t>T-Shirts_078</t>
  </si>
  <si>
    <t>P1078</t>
  </si>
  <si>
    <t>S09579</t>
  </si>
  <si>
    <t>Priya_9577</t>
  </si>
  <si>
    <t>C29577</t>
  </si>
  <si>
    <t>Women's_077</t>
  </si>
  <si>
    <t>P1077</t>
  </si>
  <si>
    <t>S09578</t>
  </si>
  <si>
    <t>Sathish_9576</t>
  </si>
  <si>
    <t>C29576</t>
  </si>
  <si>
    <t>T-Shirts_076</t>
  </si>
  <si>
    <t>P1076</t>
  </si>
  <si>
    <t>S09577</t>
  </si>
  <si>
    <t>Diya_9575</t>
  </si>
  <si>
    <t>C29575</t>
  </si>
  <si>
    <t>Jeans_075</t>
  </si>
  <si>
    <t>P1075</t>
  </si>
  <si>
    <t>S09576</t>
  </si>
  <si>
    <t>Priya_9574</t>
  </si>
  <si>
    <t>C29574</t>
  </si>
  <si>
    <t>Sportswear_074</t>
  </si>
  <si>
    <t>P1074</t>
  </si>
  <si>
    <t>S09575</t>
  </si>
  <si>
    <t>Anu_9573</t>
  </si>
  <si>
    <t>C29573</t>
  </si>
  <si>
    <t>Women's_073</t>
  </si>
  <si>
    <t>P1073</t>
  </si>
  <si>
    <t>S09574</t>
  </si>
  <si>
    <t>Vishal_9572</t>
  </si>
  <si>
    <t>C29572</t>
  </si>
  <si>
    <t>Kid's_072</t>
  </si>
  <si>
    <t>P1072</t>
  </si>
  <si>
    <t>S09573</t>
  </si>
  <si>
    <t>Aarav_9571</t>
  </si>
  <si>
    <t>C29571</t>
  </si>
  <si>
    <t>Kid's_071</t>
  </si>
  <si>
    <t>P1071</t>
  </si>
  <si>
    <t>S09572</t>
  </si>
  <si>
    <t>Vishal_9570</t>
  </si>
  <si>
    <t>C29570</t>
  </si>
  <si>
    <t>Kid's_070</t>
  </si>
  <si>
    <t>P1070</t>
  </si>
  <si>
    <t>S09571</t>
  </si>
  <si>
    <t>Meena_9569</t>
  </si>
  <si>
    <t>C29569</t>
  </si>
  <si>
    <t>Sarees_069</t>
  </si>
  <si>
    <t>P1069</t>
  </si>
  <si>
    <t>S09570</t>
  </si>
  <si>
    <t>Kavin_9568</t>
  </si>
  <si>
    <t>C29568</t>
  </si>
  <si>
    <t>Sportswear_068</t>
  </si>
  <si>
    <t>P1068</t>
  </si>
  <si>
    <t>S09569</t>
  </si>
  <si>
    <t>Karthik_9567</t>
  </si>
  <si>
    <t>C29567</t>
  </si>
  <si>
    <t>Kid's_067</t>
  </si>
  <si>
    <t>P1067</t>
  </si>
  <si>
    <t>S09568</t>
  </si>
  <si>
    <t>Anu_9566</t>
  </si>
  <si>
    <t>C29566</t>
  </si>
  <si>
    <t>Men's_066</t>
  </si>
  <si>
    <t>P1066</t>
  </si>
  <si>
    <t>S09567</t>
  </si>
  <si>
    <t>Anu_9565</t>
  </si>
  <si>
    <t>C29565</t>
  </si>
  <si>
    <t>Sarees_065</t>
  </si>
  <si>
    <t>P1065</t>
  </si>
  <si>
    <t>S09566</t>
  </si>
  <si>
    <t>Priya_9564</t>
  </si>
  <si>
    <t>C29564</t>
  </si>
  <si>
    <t>Kid's_064</t>
  </si>
  <si>
    <t>P1064</t>
  </si>
  <si>
    <t>S09565</t>
  </si>
  <si>
    <t>Ravi_9563</t>
  </si>
  <si>
    <t>C29563</t>
  </si>
  <si>
    <t>Kurta_063</t>
  </si>
  <si>
    <t>P1063</t>
  </si>
  <si>
    <t>S09564</t>
  </si>
  <si>
    <t>Sanjay_9562</t>
  </si>
  <si>
    <t>C29562</t>
  </si>
  <si>
    <t>Kurta_062</t>
  </si>
  <si>
    <t>P1062</t>
  </si>
  <si>
    <t>S09563</t>
  </si>
  <si>
    <t>Aarav_9561</t>
  </si>
  <si>
    <t>C29561</t>
  </si>
  <si>
    <t>Women's_061</t>
  </si>
  <si>
    <t>P1061</t>
  </si>
  <si>
    <t>S09562</t>
  </si>
  <si>
    <t>Sanjay_9560</t>
  </si>
  <si>
    <t>C29560</t>
  </si>
  <si>
    <t>Kid's_060</t>
  </si>
  <si>
    <t>P1060</t>
  </si>
  <si>
    <t>S09561</t>
  </si>
  <si>
    <t>Ravi_9559</t>
  </si>
  <si>
    <t>C29559</t>
  </si>
  <si>
    <t>T-Shirts_059</t>
  </si>
  <si>
    <t>P1059</t>
  </si>
  <si>
    <t>S09560</t>
  </si>
  <si>
    <t>Devi_9558</t>
  </si>
  <si>
    <t>C29558</t>
  </si>
  <si>
    <t>Sarees_058</t>
  </si>
  <si>
    <t>P1058</t>
  </si>
  <si>
    <t>S09559</t>
  </si>
  <si>
    <t>Bhuvana_9557</t>
  </si>
  <si>
    <t>C29557</t>
  </si>
  <si>
    <t>Kid's_057</t>
  </si>
  <si>
    <t>P1057</t>
  </si>
  <si>
    <t>S09558</t>
  </si>
  <si>
    <t>Sathish_9556</t>
  </si>
  <si>
    <t>C29556</t>
  </si>
  <si>
    <t>Men's_056</t>
  </si>
  <si>
    <t>P1056</t>
  </si>
  <si>
    <t>S09557</t>
  </si>
  <si>
    <t>Ganesh_9555</t>
  </si>
  <si>
    <t>C29555</t>
  </si>
  <si>
    <t>Sportswear_055</t>
  </si>
  <si>
    <t>P1055</t>
  </si>
  <si>
    <t>S09556</t>
  </si>
  <si>
    <t>Vishal_9554</t>
  </si>
  <si>
    <t>C29554</t>
  </si>
  <si>
    <t>Jeans_054</t>
  </si>
  <si>
    <t>P1054</t>
  </si>
  <si>
    <t>S09555</t>
  </si>
  <si>
    <t>Bhuvana_9553</t>
  </si>
  <si>
    <t>C29553</t>
  </si>
  <si>
    <t>Jeans_053</t>
  </si>
  <si>
    <t>P1053</t>
  </si>
  <si>
    <t>S09554</t>
  </si>
  <si>
    <t>Aarav_9552</t>
  </si>
  <si>
    <t>C29552</t>
  </si>
  <si>
    <t>Women's_052</t>
  </si>
  <si>
    <t>P1052</t>
  </si>
  <si>
    <t>S09553</t>
  </si>
  <si>
    <t>Meena_9551</t>
  </si>
  <si>
    <t>C29551</t>
  </si>
  <si>
    <t>Kurta_051</t>
  </si>
  <si>
    <t>P1051</t>
  </si>
  <si>
    <t>S09552</t>
  </si>
  <si>
    <t>Diya_9550</t>
  </si>
  <si>
    <t>C29550</t>
  </si>
  <si>
    <t>Kid's_050</t>
  </si>
  <si>
    <t>P1050</t>
  </si>
  <si>
    <t>S09551</t>
  </si>
  <si>
    <t>Devi_9549</t>
  </si>
  <si>
    <t>C29549</t>
  </si>
  <si>
    <t>Sportswear_049</t>
  </si>
  <si>
    <t>P1049</t>
  </si>
  <si>
    <t>S09550</t>
  </si>
  <si>
    <t>Vishal_9548</t>
  </si>
  <si>
    <t>C29548</t>
  </si>
  <si>
    <t>Kurta_048</t>
  </si>
  <si>
    <t>P1048</t>
  </si>
  <si>
    <t>S09549</t>
  </si>
  <si>
    <t>Ganesh_9547</t>
  </si>
  <si>
    <t>C29547</t>
  </si>
  <si>
    <t>Kurta_047</t>
  </si>
  <si>
    <t>P1047</t>
  </si>
  <si>
    <t>S09548</t>
  </si>
  <si>
    <t>Karthik_9546</t>
  </si>
  <si>
    <t>C29546</t>
  </si>
  <si>
    <t>T-Shirts_046</t>
  </si>
  <si>
    <t>P1046</t>
  </si>
  <si>
    <t>S09547</t>
  </si>
  <si>
    <t>Ravi_9545</t>
  </si>
  <si>
    <t>C29545</t>
  </si>
  <si>
    <t>Kid's_045</t>
  </si>
  <si>
    <t>P1045</t>
  </si>
  <si>
    <t>S09546</t>
  </si>
  <si>
    <t>Ravi_9544</t>
  </si>
  <si>
    <t>C29544</t>
  </si>
  <si>
    <t>Kid's_044</t>
  </si>
  <si>
    <t>P1044</t>
  </si>
  <si>
    <t>S09545</t>
  </si>
  <si>
    <t>Devi_9543</t>
  </si>
  <si>
    <t>C29543</t>
  </si>
  <si>
    <t>Jeans_043</t>
  </si>
  <si>
    <t>P1043</t>
  </si>
  <si>
    <t>S09544</t>
  </si>
  <si>
    <t>Bhuvana_9542</t>
  </si>
  <si>
    <t>C29542</t>
  </si>
  <si>
    <t>Kid's_042</t>
  </si>
  <si>
    <t>P1042</t>
  </si>
  <si>
    <t>S09543</t>
  </si>
  <si>
    <t>Lakshmi_9541</t>
  </si>
  <si>
    <t>C29541</t>
  </si>
  <si>
    <t>Sarees_041</t>
  </si>
  <si>
    <t>P1041</t>
  </si>
  <si>
    <t>S09542</t>
  </si>
  <si>
    <t>Lakshmi_9540</t>
  </si>
  <si>
    <t>C29540</t>
  </si>
  <si>
    <t>Men's_040</t>
  </si>
  <si>
    <t>P1040</t>
  </si>
  <si>
    <t>S09541</t>
  </si>
  <si>
    <t>Anu_9539</t>
  </si>
  <si>
    <t>C29539</t>
  </si>
  <si>
    <t>Sportswear_039</t>
  </si>
  <si>
    <t>P1039</t>
  </si>
  <si>
    <t>S09540</t>
  </si>
  <si>
    <t>Devi_9538</t>
  </si>
  <si>
    <t>C29538</t>
  </si>
  <si>
    <t>Sportswear_038</t>
  </si>
  <si>
    <t>P1038</t>
  </si>
  <si>
    <t>S09539</t>
  </si>
  <si>
    <t>Sanjay_9537</t>
  </si>
  <si>
    <t>C29537</t>
  </si>
  <si>
    <t>T-Shirts_037</t>
  </si>
  <si>
    <t>P1037</t>
  </si>
  <si>
    <t>S09538</t>
  </si>
  <si>
    <t>Diya_9536</t>
  </si>
  <si>
    <t>C29536</t>
  </si>
  <si>
    <t>Women's_036</t>
  </si>
  <si>
    <t>P1036</t>
  </si>
  <si>
    <t>S09537</t>
  </si>
  <si>
    <t>Bhuvana_9535</t>
  </si>
  <si>
    <t>C29535</t>
  </si>
  <si>
    <t>Kurta_035</t>
  </si>
  <si>
    <t>P1035</t>
  </si>
  <si>
    <t>S09536</t>
  </si>
  <si>
    <t>Lakshmi_9534</t>
  </si>
  <si>
    <t>C29534</t>
  </si>
  <si>
    <t>Sportswear_034</t>
  </si>
  <si>
    <t>P1034</t>
  </si>
  <si>
    <t>S09535</t>
  </si>
  <si>
    <t>Diya_9533</t>
  </si>
  <si>
    <t>C29533</t>
  </si>
  <si>
    <t>Women's_033</t>
  </si>
  <si>
    <t>P1033</t>
  </si>
  <si>
    <t>S09534</t>
  </si>
  <si>
    <t>Ganesh_9532</t>
  </si>
  <si>
    <t>C29532</t>
  </si>
  <si>
    <t>Sportswear_032</t>
  </si>
  <si>
    <t>P1032</t>
  </si>
  <si>
    <t>S09533</t>
  </si>
  <si>
    <t>Kavin_9531</t>
  </si>
  <si>
    <t>C29531</t>
  </si>
  <si>
    <t>Women's_031</t>
  </si>
  <si>
    <t>P1031</t>
  </si>
  <si>
    <t>S09532</t>
  </si>
  <si>
    <t>Ganesh_9530</t>
  </si>
  <si>
    <t>C29530</t>
  </si>
  <si>
    <t>Kid's_030</t>
  </si>
  <si>
    <t>P1030</t>
  </si>
  <si>
    <t>S09531</t>
  </si>
  <si>
    <t>Anu_9529</t>
  </si>
  <si>
    <t>C29529</t>
  </si>
  <si>
    <t>Kid's_029</t>
  </si>
  <si>
    <t>P1029</t>
  </si>
  <si>
    <t>S09530</t>
  </si>
  <si>
    <t>Bhuvana_9528</t>
  </si>
  <si>
    <t>C29528</t>
  </si>
  <si>
    <t>Sportswear_028</t>
  </si>
  <si>
    <t>P1028</t>
  </si>
  <si>
    <t>S09529</t>
  </si>
  <si>
    <t>Lakshmi_9527</t>
  </si>
  <si>
    <t>C29527</t>
  </si>
  <si>
    <t>T-Shirts_027</t>
  </si>
  <si>
    <t>P1027</t>
  </si>
  <si>
    <t>S09528</t>
  </si>
  <si>
    <t>Kavin_9526</t>
  </si>
  <si>
    <t>C29526</t>
  </si>
  <si>
    <t>Sportswear_026</t>
  </si>
  <si>
    <t>P1026</t>
  </si>
  <si>
    <t>S09527</t>
  </si>
  <si>
    <t>Vishal_9525</t>
  </si>
  <si>
    <t>C29525</t>
  </si>
  <si>
    <t>Men's_025</t>
  </si>
  <si>
    <t>P1025</t>
  </si>
  <si>
    <t>S09526</t>
  </si>
  <si>
    <t>Sathish_9524</t>
  </si>
  <si>
    <t>C29524</t>
  </si>
  <si>
    <t>Sarees_024</t>
  </si>
  <si>
    <t>P1024</t>
  </si>
  <si>
    <t>S09525</t>
  </si>
  <si>
    <t>Diya_9523</t>
  </si>
  <si>
    <t>C29523</t>
  </si>
  <si>
    <t>Jeans_023</t>
  </si>
  <si>
    <t>P1023</t>
  </si>
  <si>
    <t>S09524</t>
  </si>
  <si>
    <t>Lakshmi_9522</t>
  </si>
  <si>
    <t>C29522</t>
  </si>
  <si>
    <t>Kid's_022</t>
  </si>
  <si>
    <t>P1022</t>
  </si>
  <si>
    <t>S09523</t>
  </si>
  <si>
    <t>Sanjay_9521</t>
  </si>
  <si>
    <t>C29521</t>
  </si>
  <si>
    <t>Men's_021</t>
  </si>
  <si>
    <t>P1021</t>
  </si>
  <si>
    <t>S09522</t>
  </si>
  <si>
    <t>Devi_9520</t>
  </si>
  <si>
    <t>C29520</t>
  </si>
  <si>
    <t>Men's_020</t>
  </si>
  <si>
    <t>P1020</t>
  </si>
  <si>
    <t>S09521</t>
  </si>
  <si>
    <t>Devi_9519</t>
  </si>
  <si>
    <t>C29519</t>
  </si>
  <si>
    <t>Men's_019</t>
  </si>
  <si>
    <t>P1019</t>
  </si>
  <si>
    <t>S09520</t>
  </si>
  <si>
    <t>Ravi_9518</t>
  </si>
  <si>
    <t>C29518</t>
  </si>
  <si>
    <t>Sportswear_018</t>
  </si>
  <si>
    <t>P1018</t>
  </si>
  <si>
    <t>S09519</t>
  </si>
  <si>
    <t>Karthik_9517</t>
  </si>
  <si>
    <t>C29517</t>
  </si>
  <si>
    <t>Women's_017</t>
  </si>
  <si>
    <t>P1017</t>
  </si>
  <si>
    <t>S09518</t>
  </si>
  <si>
    <t>Diya_9516</t>
  </si>
  <si>
    <t>C29516</t>
  </si>
  <si>
    <t>Sportswear_016</t>
  </si>
  <si>
    <t>P1016</t>
  </si>
  <si>
    <t>S09517</t>
  </si>
  <si>
    <t>Bhuvana_9515</t>
  </si>
  <si>
    <t>C29515</t>
  </si>
  <si>
    <t>Sarees_015</t>
  </si>
  <si>
    <t>P1015</t>
  </si>
  <si>
    <t>S09516</t>
  </si>
  <si>
    <t>Vishal_9514</t>
  </si>
  <si>
    <t>C29514</t>
  </si>
  <si>
    <t>Sarees_014</t>
  </si>
  <si>
    <t>P1014</t>
  </si>
  <si>
    <t>S09515</t>
  </si>
  <si>
    <t>Anu_9513</t>
  </si>
  <si>
    <t>C29513</t>
  </si>
  <si>
    <t>Kurta_013</t>
  </si>
  <si>
    <t>P1013</t>
  </si>
  <si>
    <t>S09514</t>
  </si>
  <si>
    <t>Lakshmi_9512</t>
  </si>
  <si>
    <t>C29512</t>
  </si>
  <si>
    <t>Women's_012</t>
  </si>
  <si>
    <t>P1012</t>
  </si>
  <si>
    <t>S09513</t>
  </si>
  <si>
    <t>Kavin_9511</t>
  </si>
  <si>
    <t>C29511</t>
  </si>
  <si>
    <t>Kurta_011</t>
  </si>
  <si>
    <t>P1011</t>
  </si>
  <si>
    <t>S09512</t>
  </si>
  <si>
    <t>Devi_9510</t>
  </si>
  <si>
    <t>C29510</t>
  </si>
  <si>
    <t>Sarees_010</t>
  </si>
  <si>
    <t>P1010</t>
  </si>
  <si>
    <t>S09511</t>
  </si>
  <si>
    <t>Anu_9509</t>
  </si>
  <si>
    <t>C29509</t>
  </si>
  <si>
    <t>Men's_009</t>
  </si>
  <si>
    <t>P1009</t>
  </si>
  <si>
    <t>S09510</t>
  </si>
  <si>
    <t>Meena_9508</t>
  </si>
  <si>
    <t>C29508</t>
  </si>
  <si>
    <t>Jeans_008</t>
  </si>
  <si>
    <t>P1008</t>
  </si>
  <si>
    <t>S09509</t>
  </si>
  <si>
    <t>Devi_9507</t>
  </si>
  <si>
    <t>C29507</t>
  </si>
  <si>
    <t>Sportswear_007</t>
  </si>
  <si>
    <t>P1007</t>
  </si>
  <si>
    <t>S09508</t>
  </si>
  <si>
    <t>Anu_9506</t>
  </si>
  <si>
    <t>C29506</t>
  </si>
  <si>
    <t>Kurta_006</t>
  </si>
  <si>
    <t>P1006</t>
  </si>
  <si>
    <t>S09507</t>
  </si>
  <si>
    <t>Ravi_9505</t>
  </si>
  <si>
    <t>C29505</t>
  </si>
  <si>
    <t>Jeans_005</t>
  </si>
  <si>
    <t>P1005</t>
  </si>
  <si>
    <t>S09506</t>
  </si>
  <si>
    <t>Priya_9504</t>
  </si>
  <si>
    <t>C29504</t>
  </si>
  <si>
    <t>Kid's_004</t>
  </si>
  <si>
    <t>P1004</t>
  </si>
  <si>
    <t>S09505</t>
  </si>
  <si>
    <t>Meena_9503</t>
  </si>
  <si>
    <t>C29503</t>
  </si>
  <si>
    <t>Sarees_003</t>
  </si>
  <si>
    <t>P1003</t>
  </si>
  <si>
    <t>S09504</t>
  </si>
  <si>
    <t>Meena_9502</t>
  </si>
  <si>
    <t>C29502</t>
  </si>
  <si>
    <t>Sportswear_002</t>
  </si>
  <si>
    <t>P1002</t>
  </si>
  <si>
    <t>S09503</t>
  </si>
  <si>
    <t>Kavin_9501</t>
  </si>
  <si>
    <t>C29501</t>
  </si>
  <si>
    <t>Sportswear_001</t>
  </si>
  <si>
    <t>P1001</t>
  </si>
  <si>
    <t>S09502</t>
  </si>
  <si>
    <t>Aarav_9500</t>
  </si>
  <si>
    <t>C29500</t>
  </si>
  <si>
    <t>Sportswear_000</t>
  </si>
  <si>
    <t>P1000</t>
  </si>
  <si>
    <t>S09501</t>
  </si>
  <si>
    <t>Vishal_9499</t>
  </si>
  <si>
    <t>C29499</t>
  </si>
  <si>
    <t>Sarees_499</t>
  </si>
  <si>
    <t>S09500</t>
  </si>
  <si>
    <t>Karthik_9498</t>
  </si>
  <si>
    <t>C29498</t>
  </si>
  <si>
    <t>Jeans_498</t>
  </si>
  <si>
    <t>S09499</t>
  </si>
  <si>
    <t>Meena_9497</t>
  </si>
  <si>
    <t>C29497</t>
  </si>
  <si>
    <t>Women's_497</t>
  </si>
  <si>
    <t>S09498</t>
  </si>
  <si>
    <t>Diya_9496</t>
  </si>
  <si>
    <t>C29496</t>
  </si>
  <si>
    <t>T-Shirts_496</t>
  </si>
  <si>
    <t>S09497</t>
  </si>
  <si>
    <t>Meena_9495</t>
  </si>
  <si>
    <t>C29495</t>
  </si>
  <si>
    <t>Kid's_495</t>
  </si>
  <si>
    <t>S09496</t>
  </si>
  <si>
    <t>Sathish_9494</t>
  </si>
  <si>
    <t>C29494</t>
  </si>
  <si>
    <t>S09495</t>
  </si>
  <si>
    <t>Anu_9493</t>
  </si>
  <si>
    <t>C29493</t>
  </si>
  <si>
    <t>Women's_493</t>
  </si>
  <si>
    <t>S09494</t>
  </si>
  <si>
    <t>Vishal_9492</t>
  </si>
  <si>
    <t>C29492</t>
  </si>
  <si>
    <t>Sportswear_492</t>
  </si>
  <si>
    <t>S09493</t>
  </si>
  <si>
    <t>Ganesh_9491</t>
  </si>
  <si>
    <t>C29491</t>
  </si>
  <si>
    <t>Jeans_491</t>
  </si>
  <si>
    <t>S09492</t>
  </si>
  <si>
    <t>Aarav_9490</t>
  </si>
  <si>
    <t>C29490</t>
  </si>
  <si>
    <t>S09491</t>
  </si>
  <si>
    <t>Kavin_9489</t>
  </si>
  <si>
    <t>C29489</t>
  </si>
  <si>
    <t>Kid's_489</t>
  </si>
  <si>
    <t>S09490</t>
  </si>
  <si>
    <t>Karthik_9488</t>
  </si>
  <si>
    <t>C29488</t>
  </si>
  <si>
    <t>Kid's_488</t>
  </si>
  <si>
    <t>S09489</t>
  </si>
  <si>
    <t>Priya_9487</t>
  </si>
  <si>
    <t>C29487</t>
  </si>
  <si>
    <t>Sportswear_487</t>
  </si>
  <si>
    <t>S09488</t>
  </si>
  <si>
    <t>Aarav_9486</t>
  </si>
  <si>
    <t>C29486</t>
  </si>
  <si>
    <t>Kid's_486</t>
  </si>
  <si>
    <t>S09487</t>
  </si>
  <si>
    <t>Sanjay_9485</t>
  </si>
  <si>
    <t>C29485</t>
  </si>
  <si>
    <t>Kurta_485</t>
  </si>
  <si>
    <t>S09486</t>
  </si>
  <si>
    <t>Sathish_9484</t>
  </si>
  <si>
    <t>C29484</t>
  </si>
  <si>
    <t>Jeans_484</t>
  </si>
  <si>
    <t>S09485</t>
  </si>
  <si>
    <t>Ravi_9483</t>
  </si>
  <si>
    <t>C29483</t>
  </si>
  <si>
    <t>Men's_483</t>
  </si>
  <si>
    <t>S09484</t>
  </si>
  <si>
    <t>Lakshmi_9482</t>
  </si>
  <si>
    <t>C29482</t>
  </si>
  <si>
    <t>T-Shirts_482</t>
  </si>
  <si>
    <t>S09483</t>
  </si>
  <si>
    <t>Priya_9481</t>
  </si>
  <si>
    <t>C29481</t>
  </si>
  <si>
    <t>Sportswear_481</t>
  </si>
  <si>
    <t>S09482</t>
  </si>
  <si>
    <t>Vishal_9480</t>
  </si>
  <si>
    <t>C29480</t>
  </si>
  <si>
    <t>Men's_480</t>
  </si>
  <si>
    <t>S09481</t>
  </si>
  <si>
    <t>Karthik_9479</t>
  </si>
  <si>
    <t>C29479</t>
  </si>
  <si>
    <t>Jeans_479</t>
  </si>
  <si>
    <t>S09480</t>
  </si>
  <si>
    <t>Anu_9478</t>
  </si>
  <si>
    <t>C29478</t>
  </si>
  <si>
    <t>Sportswear_478</t>
  </si>
  <si>
    <t>S09479</t>
  </si>
  <si>
    <t>Vishal_9477</t>
  </si>
  <si>
    <t>C29477</t>
  </si>
  <si>
    <t>Jeans_477</t>
  </si>
  <si>
    <t>S09478</t>
  </si>
  <si>
    <t>Ganesh_9476</t>
  </si>
  <si>
    <t>C29476</t>
  </si>
  <si>
    <t>Sportswear_476</t>
  </si>
  <si>
    <t>S09477</t>
  </si>
  <si>
    <t>Devi_9475</t>
  </si>
  <si>
    <t>C29475</t>
  </si>
  <si>
    <t>Kid's_475</t>
  </si>
  <si>
    <t>S09476</t>
  </si>
  <si>
    <t>Sanjay_9474</t>
  </si>
  <si>
    <t>C29474</t>
  </si>
  <si>
    <t>Kid's_474</t>
  </si>
  <si>
    <t>S09475</t>
  </si>
  <si>
    <t>Vishal_9473</t>
  </si>
  <si>
    <t>C29473</t>
  </si>
  <si>
    <t>Women's_473</t>
  </si>
  <si>
    <t>S09474</t>
  </si>
  <si>
    <t>Ravi_9472</t>
  </si>
  <si>
    <t>C29472</t>
  </si>
  <si>
    <t>S09473</t>
  </si>
  <si>
    <t>Vishal_9471</t>
  </si>
  <si>
    <t>C29471</t>
  </si>
  <si>
    <t>Jeans_471</t>
  </si>
  <si>
    <t>S09472</t>
  </si>
  <si>
    <t>Lakshmi_9470</t>
  </si>
  <si>
    <t>C29470</t>
  </si>
  <si>
    <t>Kid's_470</t>
  </si>
  <si>
    <t>S09471</t>
  </si>
  <si>
    <t>Devi_9469</t>
  </si>
  <si>
    <t>C29469</t>
  </si>
  <si>
    <t>Men's_469</t>
  </si>
  <si>
    <t>S09470</t>
  </si>
  <si>
    <t>Sanjay_9468</t>
  </si>
  <si>
    <t>C29468</t>
  </si>
  <si>
    <t>Kid's_468</t>
  </si>
  <si>
    <t>S09469</t>
  </si>
  <si>
    <t>Sanjay_9467</t>
  </si>
  <si>
    <t>C29467</t>
  </si>
  <si>
    <t>S09468</t>
  </si>
  <si>
    <t>Ravi_9466</t>
  </si>
  <si>
    <t>C29466</t>
  </si>
  <si>
    <t>Women's_466</t>
  </si>
  <si>
    <t>S09467</t>
  </si>
  <si>
    <t>Ravi_9465</t>
  </si>
  <si>
    <t>C29465</t>
  </si>
  <si>
    <t>Men's_465</t>
  </si>
  <si>
    <t>S09466</t>
  </si>
  <si>
    <t>Aarav_9464</t>
  </si>
  <si>
    <t>C29464</t>
  </si>
  <si>
    <t>Women's_464</t>
  </si>
  <si>
    <t>S09465</t>
  </si>
  <si>
    <t>Meena_9463</t>
  </si>
  <si>
    <t>C29463</t>
  </si>
  <si>
    <t>S09464</t>
  </si>
  <si>
    <t>Aarav_9462</t>
  </si>
  <si>
    <t>C29462</t>
  </si>
  <si>
    <t>Kid's_462</t>
  </si>
  <si>
    <t>S09463</t>
  </si>
  <si>
    <t>Meena_9461</t>
  </si>
  <si>
    <t>C29461</t>
  </si>
  <si>
    <t>Sarees_461</t>
  </si>
  <si>
    <t>S09462</t>
  </si>
  <si>
    <t>Vishal_9460</t>
  </si>
  <si>
    <t>C29460</t>
  </si>
  <si>
    <t>Kurta_460</t>
  </si>
  <si>
    <t>S09461</t>
  </si>
  <si>
    <t>Vishal_9459</t>
  </si>
  <si>
    <t>C29459</t>
  </si>
  <si>
    <t>Sarees_459</t>
  </si>
  <si>
    <t>S09460</t>
  </si>
  <si>
    <t>Diya_9458</t>
  </si>
  <si>
    <t>C29458</t>
  </si>
  <si>
    <t>T-Shirts_458</t>
  </si>
  <si>
    <t>S09459</t>
  </si>
  <si>
    <t>Lakshmi_9457</t>
  </si>
  <si>
    <t>C29457</t>
  </si>
  <si>
    <t>Sarees_457</t>
  </si>
  <si>
    <t>S09458</t>
  </si>
  <si>
    <t>Devi_9456</t>
  </si>
  <si>
    <t>C29456</t>
  </si>
  <si>
    <t>Sportswear_456</t>
  </si>
  <si>
    <t>S09457</t>
  </si>
  <si>
    <t>Diya_9455</t>
  </si>
  <si>
    <t>C29455</t>
  </si>
  <si>
    <t>Sportswear_455</t>
  </si>
  <si>
    <t>S09456</t>
  </si>
  <si>
    <t>Vishal_9454</t>
  </si>
  <si>
    <t>C29454</t>
  </si>
  <si>
    <t>Sarees_454</t>
  </si>
  <si>
    <t>S09455</t>
  </si>
  <si>
    <t>Sathish_9453</t>
  </si>
  <si>
    <t>C29453</t>
  </si>
  <si>
    <t>T-Shirts_453</t>
  </si>
  <si>
    <t>S09454</t>
  </si>
  <si>
    <t>Devi_9452</t>
  </si>
  <si>
    <t>C29452</t>
  </si>
  <si>
    <t>T-Shirts_452</t>
  </si>
  <si>
    <t>S09453</t>
  </si>
  <si>
    <t>Anu_9451</t>
  </si>
  <si>
    <t>C29451</t>
  </si>
  <si>
    <t>Men's_451</t>
  </si>
  <si>
    <t>S09452</t>
  </si>
  <si>
    <t>Diya_9450</t>
  </si>
  <si>
    <t>C29450</t>
  </si>
  <si>
    <t>Kid's_450</t>
  </si>
  <si>
    <t>S09451</t>
  </si>
  <si>
    <t>Devi_9449</t>
  </si>
  <si>
    <t>C29449</t>
  </si>
  <si>
    <t>Sarees_449</t>
  </si>
  <si>
    <t>S09450</t>
  </si>
  <si>
    <t>Anu_9448</t>
  </si>
  <si>
    <t>C29448</t>
  </si>
  <si>
    <t>T-Shirts_448</t>
  </si>
  <si>
    <t>S09449</t>
  </si>
  <si>
    <t>Sanjay_9447</t>
  </si>
  <si>
    <t>C29447</t>
  </si>
  <si>
    <t>S09448</t>
  </si>
  <si>
    <t>Anu_9446</t>
  </si>
  <si>
    <t>C29446</t>
  </si>
  <si>
    <t>T-Shirts_446</t>
  </si>
  <si>
    <t>S09447</t>
  </si>
  <si>
    <t>Sanjay_9445</t>
  </si>
  <si>
    <t>C29445</t>
  </si>
  <si>
    <t>Sarees_445</t>
  </si>
  <si>
    <t>S09446</t>
  </si>
  <si>
    <t>Devi_9444</t>
  </si>
  <si>
    <t>C29444</t>
  </si>
  <si>
    <t>S09445</t>
  </si>
  <si>
    <t>Sathish_9443</t>
  </si>
  <si>
    <t>C29443</t>
  </si>
  <si>
    <t>Men's_443</t>
  </si>
  <si>
    <t>S09444</t>
  </si>
  <si>
    <t>Kavin_9442</t>
  </si>
  <si>
    <t>C29442</t>
  </si>
  <si>
    <t>Sportswear_442</t>
  </si>
  <si>
    <t>S09443</t>
  </si>
  <si>
    <t>Ravi_9441</t>
  </si>
  <si>
    <t>C29441</t>
  </si>
  <si>
    <t>Kurta_441</t>
  </si>
  <si>
    <t>S09442</t>
  </si>
  <si>
    <t>Priya_9440</t>
  </si>
  <si>
    <t>C29440</t>
  </si>
  <si>
    <t>Kid's_440</t>
  </si>
  <si>
    <t>S09441</t>
  </si>
  <si>
    <t>Devi_9439</t>
  </si>
  <si>
    <t>C29439</t>
  </si>
  <si>
    <t>Sarees_439</t>
  </si>
  <si>
    <t>S09440</t>
  </si>
  <si>
    <t>Priya_9438</t>
  </si>
  <si>
    <t>C29438</t>
  </si>
  <si>
    <t>Men's_438</t>
  </si>
  <si>
    <t>S09439</t>
  </si>
  <si>
    <t>Bhuvana_9437</t>
  </si>
  <si>
    <t>C29437</t>
  </si>
  <si>
    <t>Jeans_437</t>
  </si>
  <si>
    <t>S09438</t>
  </si>
  <si>
    <t>Anu_9436</t>
  </si>
  <si>
    <t>C29436</t>
  </si>
  <si>
    <t>Kid's_436</t>
  </si>
  <si>
    <t>S09437</t>
  </si>
  <si>
    <t>Devi_9435</t>
  </si>
  <si>
    <t>C29435</t>
  </si>
  <si>
    <t>Sarees_435</t>
  </si>
  <si>
    <t>S09436</t>
  </si>
  <si>
    <t>Bhuvana_9434</t>
  </si>
  <si>
    <t>C29434</t>
  </si>
  <si>
    <t>Men's_434</t>
  </si>
  <si>
    <t>S09435</t>
  </si>
  <si>
    <t>Devi_9433</t>
  </si>
  <si>
    <t>C29433</t>
  </si>
  <si>
    <t>Women's_433</t>
  </si>
  <si>
    <t>S09434</t>
  </si>
  <si>
    <t>Karthik_9432</t>
  </si>
  <si>
    <t>C29432</t>
  </si>
  <si>
    <t>Kid's_432</t>
  </si>
  <si>
    <t>S09433</t>
  </si>
  <si>
    <t>Sathish_9431</t>
  </si>
  <si>
    <t>C29431</t>
  </si>
  <si>
    <t>Kid's_431</t>
  </si>
  <si>
    <t>S09432</t>
  </si>
  <si>
    <t>Diya_9430</t>
  </si>
  <si>
    <t>C29430</t>
  </si>
  <si>
    <t>Men's_430</t>
  </si>
  <si>
    <t>S09431</t>
  </si>
  <si>
    <t>Karthik_9429</t>
  </si>
  <si>
    <t>C29429</t>
  </si>
  <si>
    <t>Kurta_429</t>
  </si>
  <si>
    <t>S09430</t>
  </si>
  <si>
    <t>Priya_9428</t>
  </si>
  <si>
    <t>C29428</t>
  </si>
  <si>
    <t>Kurta_428</t>
  </si>
  <si>
    <t>S09429</t>
  </si>
  <si>
    <t>Karthik_9427</t>
  </si>
  <si>
    <t>C29427</t>
  </si>
  <si>
    <t>Men's_427</t>
  </si>
  <si>
    <t>S09428</t>
  </si>
  <si>
    <t>Meena_9426</t>
  </si>
  <si>
    <t>C29426</t>
  </si>
  <si>
    <t>Women's_426</t>
  </si>
  <si>
    <t>S09427</t>
  </si>
  <si>
    <t>Bhuvana_9425</t>
  </si>
  <si>
    <t>C29425</t>
  </si>
  <si>
    <t>Kid's_425</t>
  </si>
  <si>
    <t>S09426</t>
  </si>
  <si>
    <t>Karthik_9424</t>
  </si>
  <si>
    <t>C29424</t>
  </si>
  <si>
    <t>Sportswear_424</t>
  </si>
  <si>
    <t>S09425</t>
  </si>
  <si>
    <t>Lakshmi_9423</t>
  </si>
  <si>
    <t>C29423</t>
  </si>
  <si>
    <t>Sportswear_423</t>
  </si>
  <si>
    <t>S09424</t>
  </si>
  <si>
    <t>Anu_9422</t>
  </si>
  <si>
    <t>C29422</t>
  </si>
  <si>
    <t>Jeans_422</t>
  </si>
  <si>
    <t>S09423</t>
  </si>
  <si>
    <t>Priya_9421</t>
  </si>
  <si>
    <t>C29421</t>
  </si>
  <si>
    <t>Women's_421</t>
  </si>
  <si>
    <t>S09422</t>
  </si>
  <si>
    <t>Devi_9420</t>
  </si>
  <si>
    <t>C29420</t>
  </si>
  <si>
    <t>Kid's_420</t>
  </si>
  <si>
    <t>S09421</t>
  </si>
  <si>
    <t>Anu_9419</t>
  </si>
  <si>
    <t>C29419</t>
  </si>
  <si>
    <t>Men's_419</t>
  </si>
  <si>
    <t>S09420</t>
  </si>
  <si>
    <t>Aarav_9418</t>
  </si>
  <si>
    <t>C29418</t>
  </si>
  <si>
    <t>S09419</t>
  </si>
  <si>
    <t>Ganesh_9417</t>
  </si>
  <si>
    <t>C29417</t>
  </si>
  <si>
    <t>Kid's_417</t>
  </si>
  <si>
    <t>S09418</t>
  </si>
  <si>
    <t>Karthik_9416</t>
  </si>
  <si>
    <t>C29416</t>
  </si>
  <si>
    <t>Sarees_416</t>
  </si>
  <si>
    <t>S09417</t>
  </si>
  <si>
    <t>Meena_9415</t>
  </si>
  <si>
    <t>C29415</t>
  </si>
  <si>
    <t>S09416</t>
  </si>
  <si>
    <t>Lakshmi_9414</t>
  </si>
  <si>
    <t>C29414</t>
  </si>
  <si>
    <t>Sportswear_414</t>
  </si>
  <si>
    <t>S09415</t>
  </si>
  <si>
    <t>Diya_9413</t>
  </si>
  <si>
    <t>C29413</t>
  </si>
  <si>
    <t>Sarees_413</t>
  </si>
  <si>
    <t>S09414</t>
  </si>
  <si>
    <t>Bhuvana_9412</t>
  </si>
  <si>
    <t>C29412</t>
  </si>
  <si>
    <t>S09413</t>
  </si>
  <si>
    <t>Lakshmi_9411</t>
  </si>
  <si>
    <t>C29411</t>
  </si>
  <si>
    <t>Sportswear_411</t>
  </si>
  <si>
    <t>S09412</t>
  </si>
  <si>
    <t>Priya_9410</t>
  </si>
  <si>
    <t>C29410</t>
  </si>
  <si>
    <t>Sportswear_410</t>
  </si>
  <si>
    <t>S09411</t>
  </si>
  <si>
    <t>Diya_9409</t>
  </si>
  <si>
    <t>C29409</t>
  </si>
  <si>
    <t>Sarees_409</t>
  </si>
  <si>
    <t>S09410</t>
  </si>
  <si>
    <t>Aarav_9408</t>
  </si>
  <si>
    <t>C29408</t>
  </si>
  <si>
    <t>Sarees_408</t>
  </si>
  <si>
    <t>S09409</t>
  </si>
  <si>
    <t>Meena_9407</t>
  </si>
  <si>
    <t>C29407</t>
  </si>
  <si>
    <t>Sarees_407</t>
  </si>
  <si>
    <t>S09408</t>
  </si>
  <si>
    <t>Anu_9406</t>
  </si>
  <si>
    <t>C29406</t>
  </si>
  <si>
    <t>Jeans_406</t>
  </si>
  <si>
    <t>S09407</t>
  </si>
  <si>
    <t>Sathish_9405</t>
  </si>
  <si>
    <t>C29405</t>
  </si>
  <si>
    <t>Sportswear_405</t>
  </si>
  <si>
    <t>S09406</t>
  </si>
  <si>
    <t>Anu_9404</t>
  </si>
  <si>
    <t>C29404</t>
  </si>
  <si>
    <t>Jeans_404</t>
  </si>
  <si>
    <t>S09405</t>
  </si>
  <si>
    <t>Aarav_9403</t>
  </si>
  <si>
    <t>C29403</t>
  </si>
  <si>
    <t>S09404</t>
  </si>
  <si>
    <t>Sanjay_9402</t>
  </si>
  <si>
    <t>C29402</t>
  </si>
  <si>
    <t>S09403</t>
  </si>
  <si>
    <t>Devi_9401</t>
  </si>
  <si>
    <t>C29401</t>
  </si>
  <si>
    <t>Sarees_401</t>
  </si>
  <si>
    <t>S09402</t>
  </si>
  <si>
    <t>Devi_9400</t>
  </si>
  <si>
    <t>C29400</t>
  </si>
  <si>
    <t>Women's_400</t>
  </si>
  <si>
    <t>S09401</t>
  </si>
  <si>
    <t>Sanjay_9399</t>
  </si>
  <si>
    <t>C29399</t>
  </si>
  <si>
    <t>Kid's_399</t>
  </si>
  <si>
    <t>S09400</t>
  </si>
  <si>
    <t>Diya_9398</t>
  </si>
  <si>
    <t>C29398</t>
  </si>
  <si>
    <t>Jeans_398</t>
  </si>
  <si>
    <t>S09399</t>
  </si>
  <si>
    <t>Priya_9397</t>
  </si>
  <si>
    <t>C29397</t>
  </si>
  <si>
    <t>Women's_397</t>
  </si>
  <si>
    <t>S09398</t>
  </si>
  <si>
    <t>Diya_9396</t>
  </si>
  <si>
    <t>C29396</t>
  </si>
  <si>
    <t>Women's_396</t>
  </si>
  <si>
    <t>S09397</t>
  </si>
  <si>
    <t>Sanjay_9395</t>
  </si>
  <si>
    <t>C29395</t>
  </si>
  <si>
    <t>Sarees_395</t>
  </si>
  <si>
    <t>S09396</t>
  </si>
  <si>
    <t>Sanjay_9394</t>
  </si>
  <si>
    <t>C29394</t>
  </si>
  <si>
    <t>S09395</t>
  </si>
  <si>
    <t>Meena_9393</t>
  </si>
  <si>
    <t>C29393</t>
  </si>
  <si>
    <t>Kid's_393</t>
  </si>
  <si>
    <t>S09394</t>
  </si>
  <si>
    <t>Lakshmi_9392</t>
  </si>
  <si>
    <t>C29392</t>
  </si>
  <si>
    <t>Men's_392</t>
  </si>
  <si>
    <t>S09393</t>
  </si>
  <si>
    <t>Sathish_9391</t>
  </si>
  <si>
    <t>C29391</t>
  </si>
  <si>
    <t>T-Shirts_391</t>
  </si>
  <si>
    <t>S09392</t>
  </si>
  <si>
    <t>Bhuvana_9390</t>
  </si>
  <si>
    <t>C29390</t>
  </si>
  <si>
    <t>Jeans_390</t>
  </si>
  <si>
    <t>S09391</t>
  </si>
  <si>
    <t>Kavin_9389</t>
  </si>
  <si>
    <t>C29389</t>
  </si>
  <si>
    <t>Jeans_389</t>
  </si>
  <si>
    <t>S09390</t>
  </si>
  <si>
    <t>Ravi_9388</t>
  </si>
  <si>
    <t>C29388</t>
  </si>
  <si>
    <t>Kurta_388</t>
  </si>
  <si>
    <t>S09389</t>
  </si>
  <si>
    <t>Anu_9387</t>
  </si>
  <si>
    <t>C29387</t>
  </si>
  <si>
    <t>T-Shirts_387</t>
  </si>
  <si>
    <t>S09388</t>
  </si>
  <si>
    <t>Sanjay_9386</t>
  </si>
  <si>
    <t>C29386</t>
  </si>
  <si>
    <t>Men's_386</t>
  </si>
  <si>
    <t>S09387</t>
  </si>
  <si>
    <t>Sanjay_9385</t>
  </si>
  <si>
    <t>C29385</t>
  </si>
  <si>
    <t>Kid's_385</t>
  </si>
  <si>
    <t>S09386</t>
  </si>
  <si>
    <t>Anu_9384</t>
  </si>
  <si>
    <t>C29384</t>
  </si>
  <si>
    <t>Women's_384</t>
  </si>
  <si>
    <t>S09385</t>
  </si>
  <si>
    <t>Anu_9383</t>
  </si>
  <si>
    <t>C29383</t>
  </si>
  <si>
    <t>Sarees_383</t>
  </si>
  <si>
    <t>S09384</t>
  </si>
  <si>
    <t>Lakshmi_9382</t>
  </si>
  <si>
    <t>C29382</t>
  </si>
  <si>
    <t>S09383</t>
  </si>
  <si>
    <t>Sanjay_9381</t>
  </si>
  <si>
    <t>C29381</t>
  </si>
  <si>
    <t>Women's_381</t>
  </si>
  <si>
    <t>S09382</t>
  </si>
  <si>
    <t>Aarav_9380</t>
  </si>
  <si>
    <t>C29380</t>
  </si>
  <si>
    <t>Sportswear_380</t>
  </si>
  <si>
    <t>S09381</t>
  </si>
  <si>
    <t>Devi_9379</t>
  </si>
  <si>
    <t>C29379</t>
  </si>
  <si>
    <t>Kid's_379</t>
  </si>
  <si>
    <t>S09380</t>
  </si>
  <si>
    <t>Sanjay_9378</t>
  </si>
  <si>
    <t>C29378</t>
  </si>
  <si>
    <t>Jeans_378</t>
  </si>
  <si>
    <t>S09379</t>
  </si>
  <si>
    <t>Sathish_9377</t>
  </si>
  <si>
    <t>C29377</t>
  </si>
  <si>
    <t>Women's_377</t>
  </si>
  <si>
    <t>S09378</t>
  </si>
  <si>
    <t>Devi_9376</t>
  </si>
  <si>
    <t>C29376</t>
  </si>
  <si>
    <t>Women's_376</t>
  </si>
  <si>
    <t>S09377</t>
  </si>
  <si>
    <t>Lakshmi_9375</t>
  </si>
  <si>
    <t>C29375</t>
  </si>
  <si>
    <t>T-Shirts_375</t>
  </si>
  <si>
    <t>S09376</t>
  </si>
  <si>
    <t>Ravi_9374</t>
  </si>
  <si>
    <t>C29374</t>
  </si>
  <si>
    <t>Kid's_374</t>
  </si>
  <si>
    <t>S09375</t>
  </si>
  <si>
    <t>Aarav_9373</t>
  </si>
  <si>
    <t>C29373</t>
  </si>
  <si>
    <t>Kid's_373</t>
  </si>
  <si>
    <t>S09374</t>
  </si>
  <si>
    <t>Ravi_9372</t>
  </si>
  <si>
    <t>C29372</t>
  </si>
  <si>
    <t>T-Shirts_372</t>
  </si>
  <si>
    <t>S09373</t>
  </si>
  <si>
    <t>Meena_9371</t>
  </si>
  <si>
    <t>C29371</t>
  </si>
  <si>
    <t>S09372</t>
  </si>
  <si>
    <t>Bhuvana_9370</t>
  </si>
  <si>
    <t>C29370</t>
  </si>
  <si>
    <t>Jeans_370</t>
  </si>
  <si>
    <t>S09371</t>
  </si>
  <si>
    <t>Priya_9369</t>
  </si>
  <si>
    <t>C29369</t>
  </si>
  <si>
    <t>Sportswear_369</t>
  </si>
  <si>
    <t>S09370</t>
  </si>
  <si>
    <t>Devi_9368</t>
  </si>
  <si>
    <t>C29368</t>
  </si>
  <si>
    <t>T-Shirts_368</t>
  </si>
  <si>
    <t>S09369</t>
  </si>
  <si>
    <t>Diya_9367</t>
  </si>
  <si>
    <t>C29367</t>
  </si>
  <si>
    <t>T-Shirts_367</t>
  </si>
  <si>
    <t>S09368</t>
  </si>
  <si>
    <t>Anu_9366</t>
  </si>
  <si>
    <t>C29366</t>
  </si>
  <si>
    <t>Women's_366</t>
  </si>
  <si>
    <t>S09367</t>
  </si>
  <si>
    <t>Sanjay_9365</t>
  </si>
  <si>
    <t>C29365</t>
  </si>
  <si>
    <t>S09366</t>
  </si>
  <si>
    <t>Diya_9364</t>
  </si>
  <si>
    <t>C29364</t>
  </si>
  <si>
    <t>S09365</t>
  </si>
  <si>
    <t>Diya_9363</t>
  </si>
  <si>
    <t>C29363</t>
  </si>
  <si>
    <t>Jeans_363</t>
  </si>
  <si>
    <t>S09364</t>
  </si>
  <si>
    <t>Lakshmi_9362</t>
  </si>
  <si>
    <t>C29362</t>
  </si>
  <si>
    <t>Kurta_362</t>
  </si>
  <si>
    <t>S09363</t>
  </si>
  <si>
    <t>Anu_9361</t>
  </si>
  <si>
    <t>C29361</t>
  </si>
  <si>
    <t>Kurta_361</t>
  </si>
  <si>
    <t>S09362</t>
  </si>
  <si>
    <t>Karthik_9360</t>
  </si>
  <si>
    <t>C29360</t>
  </si>
  <si>
    <t>S09361</t>
  </si>
  <si>
    <t>Anu_9359</t>
  </si>
  <si>
    <t>C29359</t>
  </si>
  <si>
    <t>Women's_359</t>
  </si>
  <si>
    <t>S09360</t>
  </si>
  <si>
    <t>Kavin_9358</t>
  </si>
  <si>
    <t>C29358</t>
  </si>
  <si>
    <t>Jeans_358</t>
  </si>
  <si>
    <t>S09359</t>
  </si>
  <si>
    <t>Priya_9357</t>
  </si>
  <si>
    <t>C29357</t>
  </si>
  <si>
    <t>Women's_357</t>
  </si>
  <si>
    <t>S09358</t>
  </si>
  <si>
    <t>Anu_9356</t>
  </si>
  <si>
    <t>C29356</t>
  </si>
  <si>
    <t>Men's_356</t>
  </si>
  <si>
    <t>S09357</t>
  </si>
  <si>
    <t>Priya_9355</t>
  </si>
  <si>
    <t>C29355</t>
  </si>
  <si>
    <t>Men's_355</t>
  </si>
  <si>
    <t>S09356</t>
  </si>
  <si>
    <t>Kavin_9354</t>
  </si>
  <si>
    <t>C29354</t>
  </si>
  <si>
    <t>S09355</t>
  </si>
  <si>
    <t>Bhuvana_9353</t>
  </si>
  <si>
    <t>C29353</t>
  </si>
  <si>
    <t>Men's_353</t>
  </si>
  <si>
    <t>S09354</t>
  </si>
  <si>
    <t>Lakshmi_9352</t>
  </si>
  <si>
    <t>C29352</t>
  </si>
  <si>
    <t>Women's_352</t>
  </si>
  <si>
    <t>S09353</t>
  </si>
  <si>
    <t>Diya_9351</t>
  </si>
  <si>
    <t>C29351</t>
  </si>
  <si>
    <t>Sarees_351</t>
  </si>
  <si>
    <t>S09352</t>
  </si>
  <si>
    <t>Ravi_9350</t>
  </si>
  <si>
    <t>C29350</t>
  </si>
  <si>
    <t>Kurta_350</t>
  </si>
  <si>
    <t>S09351</t>
  </si>
  <si>
    <t>Meena_9349</t>
  </si>
  <si>
    <t>C29349</t>
  </si>
  <si>
    <t>Kurta_349</t>
  </si>
  <si>
    <t>S09350</t>
  </si>
  <si>
    <t>Kavin_9348</t>
  </si>
  <si>
    <t>C29348</t>
  </si>
  <si>
    <t>Men's_348</t>
  </si>
  <si>
    <t>S09349</t>
  </si>
  <si>
    <t>Sanjay_9347</t>
  </si>
  <si>
    <t>C29347</t>
  </si>
  <si>
    <t>Sarees_347</t>
  </si>
  <si>
    <t>S09348</t>
  </si>
  <si>
    <t>Anu_9346</t>
  </si>
  <si>
    <t>C29346</t>
  </si>
  <si>
    <t>Men's_346</t>
  </si>
  <si>
    <t>S09347</t>
  </si>
  <si>
    <t>Diya_9345</t>
  </si>
  <si>
    <t>C29345</t>
  </si>
  <si>
    <t>Sarees_345</t>
  </si>
  <si>
    <t>S09346</t>
  </si>
  <si>
    <t>Sathish_9344</t>
  </si>
  <si>
    <t>C29344</t>
  </si>
  <si>
    <t>Women's_344</t>
  </si>
  <si>
    <t>S09345</t>
  </si>
  <si>
    <t>Vishal_9343</t>
  </si>
  <si>
    <t>C29343</t>
  </si>
  <si>
    <t>S09344</t>
  </si>
  <si>
    <t>Priya_9342</t>
  </si>
  <si>
    <t>C29342</t>
  </si>
  <si>
    <t>S09343</t>
  </si>
  <si>
    <t>Anu_9341</t>
  </si>
  <si>
    <t>C29341</t>
  </si>
  <si>
    <t>Kurta_341</t>
  </si>
  <si>
    <t>S09342</t>
  </si>
  <si>
    <t>Devi_9340</t>
  </si>
  <si>
    <t>C29340</t>
  </si>
  <si>
    <t>Kurta_340</t>
  </si>
  <si>
    <t>S09341</t>
  </si>
  <si>
    <t>Vishal_9339</t>
  </si>
  <si>
    <t>C29339</t>
  </si>
  <si>
    <t>Men's_339</t>
  </si>
  <si>
    <t>S09340</t>
  </si>
  <si>
    <t>Sathish_9338</t>
  </si>
  <si>
    <t>C29338</t>
  </si>
  <si>
    <t>Kurta_338</t>
  </si>
  <si>
    <t>S09339</t>
  </si>
  <si>
    <t>Lakshmi_9337</t>
  </si>
  <si>
    <t>C29337</t>
  </si>
  <si>
    <t>S09338</t>
  </si>
  <si>
    <t>Vishal_9336</t>
  </si>
  <si>
    <t>C29336</t>
  </si>
  <si>
    <t>Women's_336</t>
  </si>
  <si>
    <t>S09337</t>
  </si>
  <si>
    <t>Ravi_9335</t>
  </si>
  <si>
    <t>C29335</t>
  </si>
  <si>
    <t>Kid's_335</t>
  </si>
  <si>
    <t>S09336</t>
  </si>
  <si>
    <t>Priya_9334</t>
  </si>
  <si>
    <t>C29334</t>
  </si>
  <si>
    <t>T-Shirts_334</t>
  </si>
  <si>
    <t>S09335</t>
  </si>
  <si>
    <t>Bhuvana_9333</t>
  </si>
  <si>
    <t>C29333</t>
  </si>
  <si>
    <t>S09334</t>
  </si>
  <si>
    <t>Ganesh_9332</t>
  </si>
  <si>
    <t>C29332</t>
  </si>
  <si>
    <t>Sportswear_332</t>
  </si>
  <si>
    <t>S09333</t>
  </si>
  <si>
    <t>Devi_9331</t>
  </si>
  <si>
    <t>C29331</t>
  </si>
  <si>
    <t>Women's_331</t>
  </si>
  <si>
    <t>S09332</t>
  </si>
  <si>
    <t>Kavin_9330</t>
  </si>
  <si>
    <t>C29330</t>
  </si>
  <si>
    <t>Kid's_330</t>
  </si>
  <si>
    <t>S09331</t>
  </si>
  <si>
    <t>Ravi_9329</t>
  </si>
  <si>
    <t>C29329</t>
  </si>
  <si>
    <t>Men's_329</t>
  </si>
  <si>
    <t>S09330</t>
  </si>
  <si>
    <t>Aarav_9328</t>
  </si>
  <si>
    <t>C29328</t>
  </si>
  <si>
    <t>S09329</t>
  </si>
  <si>
    <t>Anu_9327</t>
  </si>
  <si>
    <t>C29327</t>
  </si>
  <si>
    <t>Women's_327</t>
  </si>
  <si>
    <t>S09328</t>
  </si>
  <si>
    <t>Ganesh_9326</t>
  </si>
  <si>
    <t>C29326</t>
  </si>
  <si>
    <t>Kurta_326</t>
  </si>
  <si>
    <t>S09327</t>
  </si>
  <si>
    <t>Anu_9325</t>
  </si>
  <si>
    <t>C29325</t>
  </si>
  <si>
    <t>Jeans_325</t>
  </si>
  <si>
    <t>S09326</t>
  </si>
  <si>
    <t>Devi_9324</t>
  </si>
  <si>
    <t>C29324</t>
  </si>
  <si>
    <t>T-Shirts_324</t>
  </si>
  <si>
    <t>S09325</t>
  </si>
  <si>
    <t>Karthik_9323</t>
  </si>
  <si>
    <t>C29323</t>
  </si>
  <si>
    <t>Men's_323</t>
  </si>
  <si>
    <t>S09324</t>
  </si>
  <si>
    <t>Sanjay_9322</t>
  </si>
  <si>
    <t>C29322</t>
  </si>
  <si>
    <t>Sarees_322</t>
  </si>
  <si>
    <t>S09323</t>
  </si>
  <si>
    <t>Diya_9321</t>
  </si>
  <si>
    <t>C29321</t>
  </si>
  <si>
    <t>Women's_321</t>
  </si>
  <si>
    <t>S09322</t>
  </si>
  <si>
    <t>Diya_9320</t>
  </si>
  <si>
    <t>C29320</t>
  </si>
  <si>
    <t>T-Shirts_320</t>
  </si>
  <si>
    <t>S09321</t>
  </si>
  <si>
    <t>Bhuvana_9319</t>
  </si>
  <si>
    <t>C29319</t>
  </si>
  <si>
    <t>Men's_319</t>
  </si>
  <si>
    <t>S09320</t>
  </si>
  <si>
    <t>Meena_9318</t>
  </si>
  <si>
    <t>C29318</t>
  </si>
  <si>
    <t>T-Shirts_318</t>
  </si>
  <si>
    <t>S09319</t>
  </si>
  <si>
    <t>Sathish_9317</t>
  </si>
  <si>
    <t>C29317</t>
  </si>
  <si>
    <t>Women's_317</t>
  </si>
  <si>
    <t>S09318</t>
  </si>
  <si>
    <t>Sathish_9316</t>
  </si>
  <si>
    <t>C29316</t>
  </si>
  <si>
    <t>Kurta_316</t>
  </si>
  <si>
    <t>S09317</t>
  </si>
  <si>
    <t>Aarav_9315</t>
  </si>
  <si>
    <t>C29315</t>
  </si>
  <si>
    <t>Men's_315</t>
  </si>
  <si>
    <t>S09316</t>
  </si>
  <si>
    <t>Sathish_9314</t>
  </si>
  <si>
    <t>C29314</t>
  </si>
  <si>
    <t>Jeans_314</t>
  </si>
  <si>
    <t>S09315</t>
  </si>
  <si>
    <t>Karthik_9313</t>
  </si>
  <si>
    <t>C29313</t>
  </si>
  <si>
    <t>Men's_313</t>
  </si>
  <si>
    <t>S09314</t>
  </si>
  <si>
    <t>Vishal_9312</t>
  </si>
  <si>
    <t>C29312</t>
  </si>
  <si>
    <t>Sportswear_312</t>
  </si>
  <si>
    <t>S09313</t>
  </si>
  <si>
    <t>Lakshmi_9311</t>
  </si>
  <si>
    <t>C29311</t>
  </si>
  <si>
    <t>Sportswear_311</t>
  </si>
  <si>
    <t>S09312</t>
  </si>
  <si>
    <t>Anu_9310</t>
  </si>
  <si>
    <t>C29310</t>
  </si>
  <si>
    <t>Sarees_310</t>
  </si>
  <si>
    <t>S09311</t>
  </si>
  <si>
    <t>Priya_9309</t>
  </si>
  <si>
    <t>C29309</t>
  </si>
  <si>
    <t>T-Shirts_309</t>
  </si>
  <si>
    <t>S09310</t>
  </si>
  <si>
    <t>Anu_9308</t>
  </si>
  <si>
    <t>C29308</t>
  </si>
  <si>
    <t>S09309</t>
  </si>
  <si>
    <t>Diya_9307</t>
  </si>
  <si>
    <t>C29307</t>
  </si>
  <si>
    <t>Men's_307</t>
  </si>
  <si>
    <t>S09308</t>
  </si>
  <si>
    <t>Diya_9306</t>
  </si>
  <si>
    <t>C29306</t>
  </si>
  <si>
    <t>Women's_306</t>
  </si>
  <si>
    <t>S09307</t>
  </si>
  <si>
    <t>Lakshmi_9305</t>
  </si>
  <si>
    <t>C29305</t>
  </si>
  <si>
    <t>S09306</t>
  </si>
  <si>
    <t>Sathish_9304</t>
  </si>
  <si>
    <t>C29304</t>
  </si>
  <si>
    <t>Kurta_304</t>
  </si>
  <si>
    <t>S09305</t>
  </si>
  <si>
    <t>Devi_9303</t>
  </si>
  <si>
    <t>C29303</t>
  </si>
  <si>
    <t>Sarees_303</t>
  </si>
  <si>
    <t>S09304</t>
  </si>
  <si>
    <t>Bhuvana_9302</t>
  </si>
  <si>
    <t>C29302</t>
  </si>
  <si>
    <t>Sarees_302</t>
  </si>
  <si>
    <t>S09303</t>
  </si>
  <si>
    <t>Aarav_9301</t>
  </si>
  <si>
    <t>C29301</t>
  </si>
  <si>
    <t>Jeans_301</t>
  </si>
  <si>
    <t>S09302</t>
  </si>
  <si>
    <t>Bhuvana_9300</t>
  </si>
  <si>
    <t>C29300</t>
  </si>
  <si>
    <t>Kurta_300</t>
  </si>
  <si>
    <t>S09301</t>
  </si>
  <si>
    <t>Sanjay_9299</t>
  </si>
  <si>
    <t>C29299</t>
  </si>
  <si>
    <t>S09300</t>
  </si>
  <si>
    <t>Ganesh_9298</t>
  </si>
  <si>
    <t>C29298</t>
  </si>
  <si>
    <t>Kid's_298</t>
  </si>
  <si>
    <t>S09299</t>
  </si>
  <si>
    <t>Meena_9297</t>
  </si>
  <si>
    <t>C29297</t>
  </si>
  <si>
    <t>Jeans_297</t>
  </si>
  <si>
    <t>S09298</t>
  </si>
  <si>
    <t>Diya_9296</t>
  </si>
  <si>
    <t>C29296</t>
  </si>
  <si>
    <t>Men's_296</t>
  </si>
  <si>
    <t>S09297</t>
  </si>
  <si>
    <t>Diya_9295</t>
  </si>
  <si>
    <t>C29295</t>
  </si>
  <si>
    <t>Sarees_295</t>
  </si>
  <si>
    <t>S09296</t>
  </si>
  <si>
    <t>Lakshmi_9294</t>
  </si>
  <si>
    <t>C29294</t>
  </si>
  <si>
    <t>Women's_294</t>
  </si>
  <si>
    <t>S09295</t>
  </si>
  <si>
    <t>Ganesh_9293</t>
  </si>
  <si>
    <t>C29293</t>
  </si>
  <si>
    <t>Kid's_293</t>
  </si>
  <si>
    <t>S09294</t>
  </si>
  <si>
    <t>Anu_9292</t>
  </si>
  <si>
    <t>C29292</t>
  </si>
  <si>
    <t>Kurta_292</t>
  </si>
  <si>
    <t>S09293</t>
  </si>
  <si>
    <t>Kavin_9291</t>
  </si>
  <si>
    <t>C29291</t>
  </si>
  <si>
    <t>Sarees_291</t>
  </si>
  <si>
    <t>S09292</t>
  </si>
  <si>
    <t>Ravi_9290</t>
  </si>
  <si>
    <t>C29290</t>
  </si>
  <si>
    <t>S09291</t>
  </si>
  <si>
    <t>Sathish_9289</t>
  </si>
  <si>
    <t>C29289</t>
  </si>
  <si>
    <t>Sportswear_289</t>
  </si>
  <si>
    <t>S09290</t>
  </si>
  <si>
    <t>Vishal_9288</t>
  </si>
  <si>
    <t>C29288</t>
  </si>
  <si>
    <t>Men's_288</t>
  </si>
  <si>
    <t>S09289</t>
  </si>
  <si>
    <t>Lakshmi_9287</t>
  </si>
  <si>
    <t>C29287</t>
  </si>
  <si>
    <t>Women's_287</t>
  </si>
  <si>
    <t>S09288</t>
  </si>
  <si>
    <t>Aarav_9286</t>
  </si>
  <si>
    <t>C29286</t>
  </si>
  <si>
    <t>Sarees_286</t>
  </si>
  <si>
    <t>S09287</t>
  </si>
  <si>
    <t>Kavin_9285</t>
  </si>
  <si>
    <t>C29285</t>
  </si>
  <si>
    <t>Kurta_285</t>
  </si>
  <si>
    <t>S09286</t>
  </si>
  <si>
    <t>Ravi_9284</t>
  </si>
  <si>
    <t>C29284</t>
  </si>
  <si>
    <t>Sportswear_284</t>
  </si>
  <si>
    <t>S09285</t>
  </si>
  <si>
    <t>Lakshmi_9283</t>
  </si>
  <si>
    <t>C29283</t>
  </si>
  <si>
    <t>Men's_283</t>
  </si>
  <si>
    <t>S09284</t>
  </si>
  <si>
    <t>Kavin_9282</t>
  </si>
  <si>
    <t>C29282</t>
  </si>
  <si>
    <t>Kurta_282</t>
  </si>
  <si>
    <t>S09283</t>
  </si>
  <si>
    <t>Devi_9281</t>
  </si>
  <si>
    <t>C29281</t>
  </si>
  <si>
    <t>Jeans_281</t>
  </si>
  <si>
    <t>S09282</t>
  </si>
  <si>
    <t>Sathish_9280</t>
  </si>
  <si>
    <t>C29280</t>
  </si>
  <si>
    <t>S09281</t>
  </si>
  <si>
    <t>Karthik_9279</t>
  </si>
  <si>
    <t>C29279</t>
  </si>
  <si>
    <t>Kid's_279</t>
  </si>
  <si>
    <t>S09280</t>
  </si>
  <si>
    <t>Kavin_9278</t>
  </si>
  <si>
    <t>C29278</t>
  </si>
  <si>
    <t>Jeans_278</t>
  </si>
  <si>
    <t>S09279</t>
  </si>
  <si>
    <t>Vishal_9277</t>
  </si>
  <si>
    <t>C29277</t>
  </si>
  <si>
    <t>Jeans_277</t>
  </si>
  <si>
    <t>S09278</t>
  </si>
  <si>
    <t>Devi_9276</t>
  </si>
  <si>
    <t>C29276</t>
  </si>
  <si>
    <t>Women's_276</t>
  </si>
  <si>
    <t>S09277</t>
  </si>
  <si>
    <t>Sathish_9275</t>
  </si>
  <si>
    <t>C29275</t>
  </si>
  <si>
    <t>Kid's_275</t>
  </si>
  <si>
    <t>S09276</t>
  </si>
  <si>
    <t>Ravi_9274</t>
  </si>
  <si>
    <t>C29274</t>
  </si>
  <si>
    <t>Kid's_274</t>
  </si>
  <si>
    <t>S09275</t>
  </si>
  <si>
    <t>Devi_9273</t>
  </si>
  <si>
    <t>C29273</t>
  </si>
  <si>
    <t>Kurta_273</t>
  </si>
  <si>
    <t>S09274</t>
  </si>
  <si>
    <t>Bhuvana_9272</t>
  </si>
  <si>
    <t>C29272</t>
  </si>
  <si>
    <t>Sarees_272</t>
  </si>
  <si>
    <t>S09273</t>
  </si>
  <si>
    <t>Vishal_9271</t>
  </si>
  <si>
    <t>C29271</t>
  </si>
  <si>
    <t>Kid's_271</t>
  </si>
  <si>
    <t>S09272</t>
  </si>
  <si>
    <t>Vishal_9270</t>
  </si>
  <si>
    <t>C29270</t>
  </si>
  <si>
    <t>Sportswear_270</t>
  </si>
  <si>
    <t>S09271</t>
  </si>
  <si>
    <t>Kavin_9269</t>
  </si>
  <si>
    <t>C29269</t>
  </si>
  <si>
    <t>Women's_269</t>
  </si>
  <si>
    <t>S09270</t>
  </si>
  <si>
    <t>Priya_9268</t>
  </si>
  <si>
    <t>C29268</t>
  </si>
  <si>
    <t>Sportswear_268</t>
  </si>
  <si>
    <t>S09269</t>
  </si>
  <si>
    <t>Devi_9267</t>
  </si>
  <si>
    <t>C29267</t>
  </si>
  <si>
    <t>T-Shirts_267</t>
  </si>
  <si>
    <t>S09268</t>
  </si>
  <si>
    <t>Sanjay_9266</t>
  </si>
  <si>
    <t>C29266</t>
  </si>
  <si>
    <t>Sarees_266</t>
  </si>
  <si>
    <t>S09267</t>
  </si>
  <si>
    <t>Karthik_9265</t>
  </si>
  <si>
    <t>C29265</t>
  </si>
  <si>
    <t>Jeans_265</t>
  </si>
  <si>
    <t>S09266</t>
  </si>
  <si>
    <t>Vishal_9264</t>
  </si>
  <si>
    <t>C29264</t>
  </si>
  <si>
    <t>Jeans_264</t>
  </si>
  <si>
    <t>S09265</t>
  </si>
  <si>
    <t>Sanjay_9263</t>
  </si>
  <si>
    <t>C29263</t>
  </si>
  <si>
    <t>Kurta_263</t>
  </si>
  <si>
    <t>S09264</t>
  </si>
  <si>
    <t>Sathish_9262</t>
  </si>
  <si>
    <t>C29262</t>
  </si>
  <si>
    <t>Men's_262</t>
  </si>
  <si>
    <t>S09263</t>
  </si>
  <si>
    <t>Meena_9261</t>
  </si>
  <si>
    <t>C29261</t>
  </si>
  <si>
    <t>Sportswear_261</t>
  </si>
  <si>
    <t>S09262</t>
  </si>
  <si>
    <t>Ravi_9260</t>
  </si>
  <si>
    <t>C29260</t>
  </si>
  <si>
    <t>Men's_260</t>
  </si>
  <si>
    <t>S09261</t>
  </si>
  <si>
    <t>Bhuvana_9259</t>
  </si>
  <si>
    <t>C29259</t>
  </si>
  <si>
    <t>Kid's_259</t>
  </si>
  <si>
    <t>S09260</t>
  </si>
  <si>
    <t>Vishal_9258</t>
  </si>
  <si>
    <t>C29258</t>
  </si>
  <si>
    <t>Women's_258</t>
  </si>
  <si>
    <t>S09259</t>
  </si>
  <si>
    <t>Devi_9257</t>
  </si>
  <si>
    <t>C29257</t>
  </si>
  <si>
    <t>Jeans_257</t>
  </si>
  <si>
    <t>S09258</t>
  </si>
  <si>
    <t>Kavin_9256</t>
  </si>
  <si>
    <t>C29256</t>
  </si>
  <si>
    <t>Kid's_256</t>
  </si>
  <si>
    <t>S09257</t>
  </si>
  <si>
    <t>Bhuvana_9255</t>
  </si>
  <si>
    <t>C29255</t>
  </si>
  <si>
    <t>S09256</t>
  </si>
  <si>
    <t>Ravi_9254</t>
  </si>
  <si>
    <t>C29254</t>
  </si>
  <si>
    <t>Kurta_254</t>
  </si>
  <si>
    <t>S09255</t>
  </si>
  <si>
    <t>Bhuvana_9253</t>
  </si>
  <si>
    <t>C29253</t>
  </si>
  <si>
    <t>S09254</t>
  </si>
  <si>
    <t>Lakshmi_9252</t>
  </si>
  <si>
    <t>C29252</t>
  </si>
  <si>
    <t>Kid's_252</t>
  </si>
  <si>
    <t>S09253</t>
  </si>
  <si>
    <t>Anu_9251</t>
  </si>
  <si>
    <t>C29251</t>
  </si>
  <si>
    <t>Sportswear_251</t>
  </si>
  <si>
    <t>S09252</t>
  </si>
  <si>
    <t>Vishal_9250</t>
  </si>
  <si>
    <t>C29250</t>
  </si>
  <si>
    <t>T-Shirts_250</t>
  </si>
  <si>
    <t>S09251</t>
  </si>
  <si>
    <t>Vishal_9249</t>
  </si>
  <si>
    <t>C29249</t>
  </si>
  <si>
    <t>Sportswear_249</t>
  </si>
  <si>
    <t>S09250</t>
  </si>
  <si>
    <t>Karthik_9248</t>
  </si>
  <si>
    <t>C29248</t>
  </si>
  <si>
    <t>Women's_248</t>
  </si>
  <si>
    <t>S09249</t>
  </si>
  <si>
    <t>Devi_9247</t>
  </si>
  <si>
    <t>C29247</t>
  </si>
  <si>
    <t>Sarees_247</t>
  </si>
  <si>
    <t>S09248</t>
  </si>
  <si>
    <t>Kavin_9246</t>
  </si>
  <si>
    <t>C29246</t>
  </si>
  <si>
    <t>Women's_246</t>
  </si>
  <si>
    <t>S09247</t>
  </si>
  <si>
    <t>Devi_9245</t>
  </si>
  <si>
    <t>C29245</t>
  </si>
  <si>
    <t>Kurta_245</t>
  </si>
  <si>
    <t>S09246</t>
  </si>
  <si>
    <t>Sathish_9244</t>
  </si>
  <si>
    <t>C29244</t>
  </si>
  <si>
    <t>Women's_244</t>
  </si>
  <si>
    <t>S09245</t>
  </si>
  <si>
    <t>Ganesh_9243</t>
  </si>
  <si>
    <t>C29243</t>
  </si>
  <si>
    <t>Women's_243</t>
  </si>
  <si>
    <t>S09244</t>
  </si>
  <si>
    <t>Priya_9242</t>
  </si>
  <si>
    <t>C29242</t>
  </si>
  <si>
    <t>Jeans_242</t>
  </si>
  <si>
    <t>S09243</t>
  </si>
  <si>
    <t>Devi_9241</t>
  </si>
  <si>
    <t>C29241</t>
  </si>
  <si>
    <t>Kid's_241</t>
  </si>
  <si>
    <t>S09242</t>
  </si>
  <si>
    <t>Devi_9240</t>
  </si>
  <si>
    <t>C29240</t>
  </si>
  <si>
    <t>Kurta_240</t>
  </si>
  <si>
    <t>S09241</t>
  </si>
  <si>
    <t>Sathish_9239</t>
  </si>
  <si>
    <t>C29239</t>
  </si>
  <si>
    <t>S09240</t>
  </si>
  <si>
    <t>Meena_9238</t>
  </si>
  <si>
    <t>C29238</t>
  </si>
  <si>
    <t>Women's_238</t>
  </si>
  <si>
    <t>S09239</t>
  </si>
  <si>
    <t>Aarav_9237</t>
  </si>
  <si>
    <t>C29237</t>
  </si>
  <si>
    <t>Women's_237</t>
  </si>
  <si>
    <t>S09238</t>
  </si>
  <si>
    <t>Vishal_9236</t>
  </si>
  <si>
    <t>C29236</t>
  </si>
  <si>
    <t>T-Shirts_236</t>
  </si>
  <si>
    <t>S09237</t>
  </si>
  <si>
    <t>Vishal_9235</t>
  </si>
  <si>
    <t>C29235</t>
  </si>
  <si>
    <t>Women's_235</t>
  </si>
  <si>
    <t>S09236</t>
  </si>
  <si>
    <t>Sanjay_9234</t>
  </si>
  <si>
    <t>C29234</t>
  </si>
  <si>
    <t>Kurta_234</t>
  </si>
  <si>
    <t>S09235</t>
  </si>
  <si>
    <t>Meena_9233</t>
  </si>
  <si>
    <t>C29233</t>
  </si>
  <si>
    <t>S09234</t>
  </si>
  <si>
    <t>Vishal_9232</t>
  </si>
  <si>
    <t>C29232</t>
  </si>
  <si>
    <t>Men's_232</t>
  </si>
  <si>
    <t>S09233</t>
  </si>
  <si>
    <t>Bhuvana_9231</t>
  </si>
  <si>
    <t>C29231</t>
  </si>
  <si>
    <t>T-Shirts_231</t>
  </si>
  <si>
    <t>S09232</t>
  </si>
  <si>
    <t>Vishal_9230</t>
  </si>
  <si>
    <t>C29230</t>
  </si>
  <si>
    <t>S09231</t>
  </si>
  <si>
    <t>Diya_9229</t>
  </si>
  <si>
    <t>C29229</t>
  </si>
  <si>
    <t>S09230</t>
  </si>
  <si>
    <t>Priya_9228</t>
  </si>
  <si>
    <t>C29228</t>
  </si>
  <si>
    <t>Men's_228</t>
  </si>
  <si>
    <t>S09229</t>
  </si>
  <si>
    <t>Meena_9227</t>
  </si>
  <si>
    <t>C29227</t>
  </si>
  <si>
    <t>Women's_227</t>
  </si>
  <si>
    <t>S09228</t>
  </si>
  <si>
    <t>Bhuvana_9226</t>
  </si>
  <si>
    <t>C29226</t>
  </si>
  <si>
    <t>Sarees_226</t>
  </si>
  <si>
    <t>S09227</t>
  </si>
  <si>
    <t>Ravi_9225</t>
  </si>
  <si>
    <t>C29225</t>
  </si>
  <si>
    <t>Sarees_225</t>
  </si>
  <si>
    <t>S09226</t>
  </si>
  <si>
    <t>Devi_9224</t>
  </si>
  <si>
    <t>C29224</t>
  </si>
  <si>
    <t>Jeans_224</t>
  </si>
  <si>
    <t>S09225</t>
  </si>
  <si>
    <t>Devi_9223</t>
  </si>
  <si>
    <t>C29223</t>
  </si>
  <si>
    <t>Kurta_223</t>
  </si>
  <si>
    <t>S09224</t>
  </si>
  <si>
    <t>Devi_9222</t>
  </si>
  <si>
    <t>C29222</t>
  </si>
  <si>
    <t>Women's_222</t>
  </si>
  <si>
    <t>S09223</t>
  </si>
  <si>
    <t>Meena_9221</t>
  </si>
  <si>
    <t>C29221</t>
  </si>
  <si>
    <t>Sarees_221</t>
  </si>
  <si>
    <t>S09222</t>
  </si>
  <si>
    <t>Bhuvana_9220</t>
  </si>
  <si>
    <t>C29220</t>
  </si>
  <si>
    <t>S09221</t>
  </si>
  <si>
    <t>Diya_9219</t>
  </si>
  <si>
    <t>C29219</t>
  </si>
  <si>
    <t>Sportswear_219</t>
  </si>
  <si>
    <t>S09220</t>
  </si>
  <si>
    <t>Priya_9218</t>
  </si>
  <si>
    <t>C29218</t>
  </si>
  <si>
    <t>Men's_218</t>
  </si>
  <si>
    <t>S09219</t>
  </si>
  <si>
    <t>Anu_9217</t>
  </si>
  <si>
    <t>C29217</t>
  </si>
  <si>
    <t>Women's_217</t>
  </si>
  <si>
    <t>S09218</t>
  </si>
  <si>
    <t>Bhuvana_9216</t>
  </si>
  <si>
    <t>C29216</t>
  </si>
  <si>
    <t>S09217</t>
  </si>
  <si>
    <t>Sathish_9215</t>
  </si>
  <si>
    <t>C29215</t>
  </si>
  <si>
    <t>T-Shirts_215</t>
  </si>
  <si>
    <t>S09216</t>
  </si>
  <si>
    <t>Diya_9214</t>
  </si>
  <si>
    <t>C29214</t>
  </si>
  <si>
    <t>Women's_214</t>
  </si>
  <si>
    <t>S09215</t>
  </si>
  <si>
    <t>Ravi_9213</t>
  </si>
  <si>
    <t>C29213</t>
  </si>
  <si>
    <t>Sarees_213</t>
  </si>
  <si>
    <t>S09214</t>
  </si>
  <si>
    <t>Ganesh_9212</t>
  </si>
  <si>
    <t>C29212</t>
  </si>
  <si>
    <t>Sportswear_212</t>
  </si>
  <si>
    <t>S09213</t>
  </si>
  <si>
    <t>Aarav_9211</t>
  </si>
  <si>
    <t>C29211</t>
  </si>
  <si>
    <t>Sportswear_211</t>
  </si>
  <si>
    <t>S09212</t>
  </si>
  <si>
    <t>Ganesh_9210</t>
  </si>
  <si>
    <t>C29210</t>
  </si>
  <si>
    <t>T-Shirts_210</t>
  </si>
  <si>
    <t>S09211</t>
  </si>
  <si>
    <t>Priya_9209</t>
  </si>
  <si>
    <t>C29209</t>
  </si>
  <si>
    <t>Jeans_209</t>
  </si>
  <si>
    <t>S09210</t>
  </si>
  <si>
    <t>Sathish_9208</t>
  </si>
  <si>
    <t>C29208</t>
  </si>
  <si>
    <t>Sportswear_208</t>
  </si>
  <si>
    <t>S09209</t>
  </si>
  <si>
    <t>Priya_9207</t>
  </si>
  <si>
    <t>C29207</t>
  </si>
  <si>
    <t>T-Shirts_207</t>
  </si>
  <si>
    <t>S09208</t>
  </si>
  <si>
    <t>Ganesh_9206</t>
  </si>
  <si>
    <t>C29206</t>
  </si>
  <si>
    <t>Women's_206</t>
  </si>
  <si>
    <t>S09207</t>
  </si>
  <si>
    <t>Sanjay_9205</t>
  </si>
  <si>
    <t>C29205</t>
  </si>
  <si>
    <t>Sarees_205</t>
  </si>
  <si>
    <t>S09206</t>
  </si>
  <si>
    <t>Kavin_9204</t>
  </si>
  <si>
    <t>C29204</t>
  </si>
  <si>
    <t>Women's_204</t>
  </si>
  <si>
    <t>S09205</t>
  </si>
  <si>
    <t>Aarav_9203</t>
  </si>
  <si>
    <t>C29203</t>
  </si>
  <si>
    <t>Jeans_203</t>
  </si>
  <si>
    <t>S09204</t>
  </si>
  <si>
    <t>Priya_9202</t>
  </si>
  <si>
    <t>C29202</t>
  </si>
  <si>
    <t>Sarees_202</t>
  </si>
  <si>
    <t>S09203</t>
  </si>
  <si>
    <t>Ganesh_9201</t>
  </si>
  <si>
    <t>C29201</t>
  </si>
  <si>
    <t>Kid's_201</t>
  </si>
  <si>
    <t>S09202</t>
  </si>
  <si>
    <t>Aarav_9200</t>
  </si>
  <si>
    <t>C29200</t>
  </si>
  <si>
    <t>S09201</t>
  </si>
  <si>
    <t>Diya_9199</t>
  </si>
  <si>
    <t>C29199</t>
  </si>
  <si>
    <t>S09200</t>
  </si>
  <si>
    <t>Lakshmi_9198</t>
  </si>
  <si>
    <t>C29198</t>
  </si>
  <si>
    <t>Men's_198</t>
  </si>
  <si>
    <t>S09199</t>
  </si>
  <si>
    <t>Anu_9197</t>
  </si>
  <si>
    <t>C29197</t>
  </si>
  <si>
    <t>Kurta_197</t>
  </si>
  <si>
    <t>S09198</t>
  </si>
  <si>
    <t>Devi_9196</t>
  </si>
  <si>
    <t>C29196</t>
  </si>
  <si>
    <t>T-Shirts_196</t>
  </si>
  <si>
    <t>S09197</t>
  </si>
  <si>
    <t>Meena_9195</t>
  </si>
  <si>
    <t>C29195</t>
  </si>
  <si>
    <t>Jeans_195</t>
  </si>
  <si>
    <t>S09196</t>
  </si>
  <si>
    <t>Bhuvana_9194</t>
  </si>
  <si>
    <t>C29194</t>
  </si>
  <si>
    <t>Sarees_194</t>
  </si>
  <si>
    <t>S09195</t>
  </si>
  <si>
    <t>Lakshmi_9193</t>
  </si>
  <si>
    <t>C29193</t>
  </si>
  <si>
    <t>Sportswear_193</t>
  </si>
  <si>
    <t>S09194</t>
  </si>
  <si>
    <t>Karthik_9192</t>
  </si>
  <si>
    <t>C29192</t>
  </si>
  <si>
    <t>S09193</t>
  </si>
  <si>
    <t>Ganesh_9191</t>
  </si>
  <si>
    <t>C29191</t>
  </si>
  <si>
    <t>Sarees_191</t>
  </si>
  <si>
    <t>S09192</t>
  </si>
  <si>
    <t>Bhuvana_9190</t>
  </si>
  <si>
    <t>C29190</t>
  </si>
  <si>
    <t>Sportswear_190</t>
  </si>
  <si>
    <t>S09191</t>
  </si>
  <si>
    <t>Bhuvana_9189</t>
  </si>
  <si>
    <t>C29189</t>
  </si>
  <si>
    <t>Women's_189</t>
  </si>
  <si>
    <t>S09190</t>
  </si>
  <si>
    <t>Kavin_9188</t>
  </si>
  <si>
    <t>C29188</t>
  </si>
  <si>
    <t>Kurta_188</t>
  </si>
  <si>
    <t>S09189</t>
  </si>
  <si>
    <t>Sathish_9187</t>
  </si>
  <si>
    <t>C29187</t>
  </si>
  <si>
    <t>Sarees_187</t>
  </si>
  <si>
    <t>S09188</t>
  </si>
  <si>
    <t>Meena_9186</t>
  </si>
  <si>
    <t>C29186</t>
  </si>
  <si>
    <t>Men's_186</t>
  </si>
  <si>
    <t>S09187</t>
  </si>
  <si>
    <t>Ravi_9185</t>
  </si>
  <si>
    <t>C29185</t>
  </si>
  <si>
    <t>Women's_185</t>
  </si>
  <si>
    <t>S09186</t>
  </si>
  <si>
    <t>Ravi_9184</t>
  </si>
  <si>
    <t>C29184</t>
  </si>
  <si>
    <t>Sarees_184</t>
  </si>
  <si>
    <t>S09185</t>
  </si>
  <si>
    <t>Lakshmi_9183</t>
  </si>
  <si>
    <t>C29183</t>
  </si>
  <si>
    <t>Women's_183</t>
  </si>
  <si>
    <t>S09184</t>
  </si>
  <si>
    <t>Devi_9182</t>
  </si>
  <si>
    <t>C29182</t>
  </si>
  <si>
    <t>Kurta_182</t>
  </si>
  <si>
    <t>S09183</t>
  </si>
  <si>
    <t>Ravi_9181</t>
  </si>
  <si>
    <t>C29181</t>
  </si>
  <si>
    <t>T-Shirts_181</t>
  </si>
  <si>
    <t>S09182</t>
  </si>
  <si>
    <t>Sanjay_9180</t>
  </si>
  <si>
    <t>C29180</t>
  </si>
  <si>
    <t>Women's_180</t>
  </si>
  <si>
    <t>S09181</t>
  </si>
  <si>
    <t>Sathish_9179</t>
  </si>
  <si>
    <t>C29179</t>
  </si>
  <si>
    <t>Women's_179</t>
  </si>
  <si>
    <t>S09180</t>
  </si>
  <si>
    <t>Aarav_9178</t>
  </si>
  <si>
    <t>C29178</t>
  </si>
  <si>
    <t>T-Shirts_178</t>
  </si>
  <si>
    <t>S09179</t>
  </si>
  <si>
    <t>Lakshmi_9177</t>
  </si>
  <si>
    <t>C29177</t>
  </si>
  <si>
    <t>Jeans_177</t>
  </si>
  <si>
    <t>S09178</t>
  </si>
  <si>
    <t>Aarav_9176</t>
  </si>
  <si>
    <t>C29176</t>
  </si>
  <si>
    <t>Men's_176</t>
  </si>
  <si>
    <t>S09177</t>
  </si>
  <si>
    <t>Ravi_9175</t>
  </si>
  <si>
    <t>C29175</t>
  </si>
  <si>
    <t>S09176</t>
  </si>
  <si>
    <t>Diya_9174</t>
  </si>
  <si>
    <t>C29174</t>
  </si>
  <si>
    <t>Sportswear_174</t>
  </si>
  <si>
    <t>S09175</t>
  </si>
  <si>
    <t>Vishal_9173</t>
  </si>
  <si>
    <t>C29173</t>
  </si>
  <si>
    <t>Women's_173</t>
  </si>
  <si>
    <t>S09174</t>
  </si>
  <si>
    <t>Ganesh_9172</t>
  </si>
  <si>
    <t>C29172</t>
  </si>
  <si>
    <t>Kurta_172</t>
  </si>
  <si>
    <t>S09173</t>
  </si>
  <si>
    <t>Anu_9171</t>
  </si>
  <si>
    <t>C29171</t>
  </si>
  <si>
    <t>Sportswear_171</t>
  </si>
  <si>
    <t>S09172</t>
  </si>
  <si>
    <t>Sanjay_9170</t>
  </si>
  <si>
    <t>C29170</t>
  </si>
  <si>
    <t>Sportswear_170</t>
  </si>
  <si>
    <t>S09171</t>
  </si>
  <si>
    <t>Bhuvana_9169</t>
  </si>
  <si>
    <t>C29169</t>
  </si>
  <si>
    <t>S09170</t>
  </si>
  <si>
    <t>Anu_9168</t>
  </si>
  <si>
    <t>C29168</t>
  </si>
  <si>
    <t>Women's_168</t>
  </si>
  <si>
    <t>S09169</t>
  </si>
  <si>
    <t>Lakshmi_9167</t>
  </si>
  <si>
    <t>C29167</t>
  </si>
  <si>
    <t>Sportswear_167</t>
  </si>
  <si>
    <t>S09168</t>
  </si>
  <si>
    <t>Sanjay_9166</t>
  </si>
  <si>
    <t>C29166</t>
  </si>
  <si>
    <t>S09167</t>
  </si>
  <si>
    <t>Sanjay_9165</t>
  </si>
  <si>
    <t>C29165</t>
  </si>
  <si>
    <t>Kurta_165</t>
  </si>
  <si>
    <t>S09166</t>
  </si>
  <si>
    <t>Lakshmi_9164</t>
  </si>
  <si>
    <t>C29164</t>
  </si>
  <si>
    <t>Kurta_164</t>
  </si>
  <si>
    <t>S09165</t>
  </si>
  <si>
    <t>Ganesh_9163</t>
  </si>
  <si>
    <t>C29163</t>
  </si>
  <si>
    <t>S09164</t>
  </si>
  <si>
    <t>Ravi_9162</t>
  </si>
  <si>
    <t>C29162</t>
  </si>
  <si>
    <t>Kurta_162</t>
  </si>
  <si>
    <t>S09163</t>
  </si>
  <si>
    <t>Lakshmi_9161</t>
  </si>
  <si>
    <t>C29161</t>
  </si>
  <si>
    <t>T-Shirts_161</t>
  </si>
  <si>
    <t>S09162</t>
  </si>
  <si>
    <t>Meena_9160</t>
  </si>
  <si>
    <t>C29160</t>
  </si>
  <si>
    <t>Sportswear_160</t>
  </si>
  <si>
    <t>S09161</t>
  </si>
  <si>
    <t>Karthik_9159</t>
  </si>
  <si>
    <t>C29159</t>
  </si>
  <si>
    <t>S09160</t>
  </si>
  <si>
    <t>Aarav_9158</t>
  </si>
  <si>
    <t>C29158</t>
  </si>
  <si>
    <t>Kid's_158</t>
  </si>
  <si>
    <t>S09159</t>
  </si>
  <si>
    <t>Bhuvana_9157</t>
  </si>
  <si>
    <t>C29157</t>
  </si>
  <si>
    <t>Women's_157</t>
  </si>
  <si>
    <t>S09158</t>
  </si>
  <si>
    <t>Sathish_9156</t>
  </si>
  <si>
    <t>C29156</t>
  </si>
  <si>
    <t>Kurta_156</t>
  </si>
  <si>
    <t>S09157</t>
  </si>
  <si>
    <t>Devi_9155</t>
  </si>
  <si>
    <t>C29155</t>
  </si>
  <si>
    <t>Kurta_155</t>
  </si>
  <si>
    <t>S09156</t>
  </si>
  <si>
    <t>Lakshmi_9154</t>
  </si>
  <si>
    <t>C29154</t>
  </si>
  <si>
    <t>Kid's_154</t>
  </si>
  <si>
    <t>S09155</t>
  </si>
  <si>
    <t>Ravi_9153</t>
  </si>
  <si>
    <t>C29153</t>
  </si>
  <si>
    <t>Sportswear_153</t>
  </si>
  <si>
    <t>S09154</t>
  </si>
  <si>
    <t>Priya_9152</t>
  </si>
  <si>
    <t>C29152</t>
  </si>
  <si>
    <t>Kurta_152</t>
  </si>
  <si>
    <t>S09153</t>
  </si>
  <si>
    <t>Lakshmi_9151</t>
  </si>
  <si>
    <t>C29151</t>
  </si>
  <si>
    <t>Jeans_151</t>
  </si>
  <si>
    <t>S09152</t>
  </si>
  <si>
    <t>Aarav_9150</t>
  </si>
  <si>
    <t>C29150</t>
  </si>
  <si>
    <t>T-Shirts_150</t>
  </si>
  <si>
    <t>S09151</t>
  </si>
  <si>
    <t>Kavin_9149</t>
  </si>
  <si>
    <t>C29149</t>
  </si>
  <si>
    <t>S09150</t>
  </si>
  <si>
    <t>Meena_9148</t>
  </si>
  <si>
    <t>C29148</t>
  </si>
  <si>
    <t>Jeans_148</t>
  </si>
  <si>
    <t>S09149</t>
  </si>
  <si>
    <t>Priya_9147</t>
  </si>
  <si>
    <t>C29147</t>
  </si>
  <si>
    <t>T-Shirts_147</t>
  </si>
  <si>
    <t>S09148</t>
  </si>
  <si>
    <t>Meena_9146</t>
  </si>
  <si>
    <t>C29146</t>
  </si>
  <si>
    <t>Jeans_146</t>
  </si>
  <si>
    <t>S09147</t>
  </si>
  <si>
    <t>Devi_9145</t>
  </si>
  <si>
    <t>C29145</t>
  </si>
  <si>
    <t>Sportswear_145</t>
  </si>
  <si>
    <t>S09146</t>
  </si>
  <si>
    <t>Ravi_9144</t>
  </si>
  <si>
    <t>C29144</t>
  </si>
  <si>
    <t>Men's_144</t>
  </si>
  <si>
    <t>S09145</t>
  </si>
  <si>
    <t>Devi_9143</t>
  </si>
  <si>
    <t>C29143</t>
  </si>
  <si>
    <t>Jeans_143</t>
  </si>
  <si>
    <t>S09144</t>
  </si>
  <si>
    <t>Kavin_9142</t>
  </si>
  <si>
    <t>C29142</t>
  </si>
  <si>
    <t>Women's_142</t>
  </si>
  <si>
    <t>S09143</t>
  </si>
  <si>
    <t>Meena_9141</t>
  </si>
  <si>
    <t>C29141</t>
  </si>
  <si>
    <t>Sportswear_141</t>
  </si>
  <si>
    <t>S09142</t>
  </si>
  <si>
    <t>Anu_9140</t>
  </si>
  <si>
    <t>C29140</t>
  </si>
  <si>
    <t>Sarees_140</t>
  </si>
  <si>
    <t>S09141</t>
  </si>
  <si>
    <t>Devi_9139</t>
  </si>
  <si>
    <t>C29139</t>
  </si>
  <si>
    <t>Kurta_139</t>
  </si>
  <si>
    <t>S09140</t>
  </si>
  <si>
    <t>Karthik_9138</t>
  </si>
  <si>
    <t>C29138</t>
  </si>
  <si>
    <t>Sportswear_138</t>
  </si>
  <si>
    <t>S09139</t>
  </si>
  <si>
    <t>Diya_9137</t>
  </si>
  <si>
    <t>C29137</t>
  </si>
  <si>
    <t>T-Shirts_137</t>
  </si>
  <si>
    <t>S09138</t>
  </si>
  <si>
    <t>Devi_9136</t>
  </si>
  <si>
    <t>C29136</t>
  </si>
  <si>
    <t>Kurta_136</t>
  </si>
  <si>
    <t>S09137</t>
  </si>
  <si>
    <t>Lakshmi_9135</t>
  </si>
  <si>
    <t>C29135</t>
  </si>
  <si>
    <t>S09136</t>
  </si>
  <si>
    <t>Anu_9134</t>
  </si>
  <si>
    <t>C29134</t>
  </si>
  <si>
    <t>Men's_134</t>
  </si>
  <si>
    <t>S09135</t>
  </si>
  <si>
    <t>Anu_9133</t>
  </si>
  <si>
    <t>C29133</t>
  </si>
  <si>
    <t>S09134</t>
  </si>
  <si>
    <t>Diya_9132</t>
  </si>
  <si>
    <t>C29132</t>
  </si>
  <si>
    <t>Men's_132</t>
  </si>
  <si>
    <t>S09133</t>
  </si>
  <si>
    <t>Devi_9131</t>
  </si>
  <si>
    <t>C29131</t>
  </si>
  <si>
    <t>Women's_131</t>
  </si>
  <si>
    <t>S09132</t>
  </si>
  <si>
    <t>Priya_9130</t>
  </si>
  <si>
    <t>C29130</t>
  </si>
  <si>
    <t>S09131</t>
  </si>
  <si>
    <t>Ganesh_9129</t>
  </si>
  <si>
    <t>C29129</t>
  </si>
  <si>
    <t>T-Shirts_129</t>
  </si>
  <si>
    <t>S09130</t>
  </si>
  <si>
    <t>Bhuvana_9128</t>
  </si>
  <si>
    <t>C29128</t>
  </si>
  <si>
    <t>Men's_128</t>
  </si>
  <si>
    <t>S09129</t>
  </si>
  <si>
    <t>Bhuvana_9127</t>
  </si>
  <si>
    <t>C29127</t>
  </si>
  <si>
    <t>Sarees_127</t>
  </si>
  <si>
    <t>S09128</t>
  </si>
  <si>
    <t>Aarav_9126</t>
  </si>
  <si>
    <t>C29126</t>
  </si>
  <si>
    <t>Men's_126</t>
  </si>
  <si>
    <t>S09127</t>
  </si>
  <si>
    <t>Ganesh_9125</t>
  </si>
  <si>
    <t>C29125</t>
  </si>
  <si>
    <t>Men's_125</t>
  </si>
  <si>
    <t>S09126</t>
  </si>
  <si>
    <t>Priya_9124</t>
  </si>
  <si>
    <t>C29124</t>
  </si>
  <si>
    <t>Sarees_124</t>
  </si>
  <si>
    <t>S09125</t>
  </si>
  <si>
    <t>Meena_9123</t>
  </si>
  <si>
    <t>C29123</t>
  </si>
  <si>
    <t>Women's_123</t>
  </si>
  <si>
    <t>S09124</t>
  </si>
  <si>
    <t>Vishal_9122</t>
  </si>
  <si>
    <t>C29122</t>
  </si>
  <si>
    <t>Sportswear_122</t>
  </si>
  <si>
    <t>S09123</t>
  </si>
  <si>
    <t>Diya_9121</t>
  </si>
  <si>
    <t>C29121</t>
  </si>
  <si>
    <t>Kurta_121</t>
  </si>
  <si>
    <t>S09122</t>
  </si>
  <si>
    <t>Sathish_9120</t>
  </si>
  <si>
    <t>C29120</t>
  </si>
  <si>
    <t>Kurta_120</t>
  </si>
  <si>
    <t>S09121</t>
  </si>
  <si>
    <t>Sathish_9119</t>
  </si>
  <si>
    <t>C29119</t>
  </si>
  <si>
    <t>Kid's_119</t>
  </si>
  <si>
    <t>S09120</t>
  </si>
  <si>
    <t>Aarav_9118</t>
  </si>
  <si>
    <t>C29118</t>
  </si>
  <si>
    <t>Kid's_118</t>
  </si>
  <si>
    <t>S09119</t>
  </si>
  <si>
    <t>Aarav_9117</t>
  </si>
  <si>
    <t>C29117</t>
  </si>
  <si>
    <t>Sportswear_117</t>
  </si>
  <si>
    <t>S09118</t>
  </si>
  <si>
    <t>Diya_9116</t>
  </si>
  <si>
    <t>C29116</t>
  </si>
  <si>
    <t>Sarees_116</t>
  </si>
  <si>
    <t>S09117</t>
  </si>
  <si>
    <t>Priya_9115</t>
  </si>
  <si>
    <t>C29115</t>
  </si>
  <si>
    <t>S09116</t>
  </si>
  <si>
    <t>Bhuvana_9114</t>
  </si>
  <si>
    <t>C29114</t>
  </si>
  <si>
    <t>S09115</t>
  </si>
  <si>
    <t>Lakshmi_9113</t>
  </si>
  <si>
    <t>C29113</t>
  </si>
  <si>
    <t>Sportswear_113</t>
  </si>
  <si>
    <t>S09114</t>
  </si>
  <si>
    <t>Priya_9112</t>
  </si>
  <si>
    <t>C29112</t>
  </si>
  <si>
    <t>Men's_112</t>
  </si>
  <si>
    <t>S09113</t>
  </si>
  <si>
    <t>Sanjay_9111</t>
  </si>
  <si>
    <t>C29111</t>
  </si>
  <si>
    <t>Kid's_111</t>
  </si>
  <si>
    <t>S09112</t>
  </si>
  <si>
    <t>Kavin_9110</t>
  </si>
  <si>
    <t>C29110</t>
  </si>
  <si>
    <t>Kid's_110</t>
  </si>
  <si>
    <t>S09111</t>
  </si>
  <si>
    <t>Aarav_9109</t>
  </si>
  <si>
    <t>C29109</t>
  </si>
  <si>
    <t>Kid's_109</t>
  </si>
  <si>
    <t>S09110</t>
  </si>
  <si>
    <t>Ravi_9108</t>
  </si>
  <si>
    <t>C29108</t>
  </si>
  <si>
    <t>Sarees_108</t>
  </si>
  <si>
    <t>S09109</t>
  </si>
  <si>
    <t>Aarav_9107</t>
  </si>
  <si>
    <t>C29107</t>
  </si>
  <si>
    <t>Women's_107</t>
  </si>
  <si>
    <t>S09108</t>
  </si>
  <si>
    <t>Vishal_9106</t>
  </si>
  <si>
    <t>C29106</t>
  </si>
  <si>
    <t>T-Shirts_106</t>
  </si>
  <si>
    <t>S09107</t>
  </si>
  <si>
    <t>Karthik_9105</t>
  </si>
  <si>
    <t>C29105</t>
  </si>
  <si>
    <t>S09106</t>
  </si>
  <si>
    <t>Lakshmi_9104</t>
  </si>
  <si>
    <t>C29104</t>
  </si>
  <si>
    <t>Sportswear_104</t>
  </si>
  <si>
    <t>S09105</t>
  </si>
  <si>
    <t>Meena_9103</t>
  </si>
  <si>
    <t>C29103</t>
  </si>
  <si>
    <t>Sportswear_103</t>
  </si>
  <si>
    <t>S09104</t>
  </si>
  <si>
    <t>Bhuvana_9102</t>
  </si>
  <si>
    <t>C29102</t>
  </si>
  <si>
    <t>Sarees_102</t>
  </si>
  <si>
    <t>S09103</t>
  </si>
  <si>
    <t>Devi_9101</t>
  </si>
  <si>
    <t>C29101</t>
  </si>
  <si>
    <t>Sportswear_101</t>
  </si>
  <si>
    <t>S09102</t>
  </si>
  <si>
    <t>Aarav_9100</t>
  </si>
  <si>
    <t>C29100</t>
  </si>
  <si>
    <t>Kid's_100</t>
  </si>
  <si>
    <t>S09101</t>
  </si>
  <si>
    <t>Ravi_9099</t>
  </si>
  <si>
    <t>C29099</t>
  </si>
  <si>
    <t>S09100</t>
  </si>
  <si>
    <t>Sathish_9098</t>
  </si>
  <si>
    <t>C29098</t>
  </si>
  <si>
    <t>Sarees_098</t>
  </si>
  <si>
    <t>S09099</t>
  </si>
  <si>
    <t>Lakshmi_9097</t>
  </si>
  <si>
    <t>C29097</t>
  </si>
  <si>
    <t>Women's_097</t>
  </si>
  <si>
    <t>S09098</t>
  </si>
  <si>
    <t>Kavin_9096</t>
  </si>
  <si>
    <t>C29096</t>
  </si>
  <si>
    <t>S09097</t>
  </si>
  <si>
    <t>Diya_9095</t>
  </si>
  <si>
    <t>C29095</t>
  </si>
  <si>
    <t>Sarees_095</t>
  </si>
  <si>
    <t>S09096</t>
  </si>
  <si>
    <t>Meena_9094</t>
  </si>
  <si>
    <t>C29094</t>
  </si>
  <si>
    <t>S09095</t>
  </si>
  <si>
    <t>Sanjay_9093</t>
  </si>
  <si>
    <t>C29093</t>
  </si>
  <si>
    <t>Jeans_093</t>
  </si>
  <si>
    <t>S09094</t>
  </si>
  <si>
    <t>Bhuvana_9092</t>
  </si>
  <si>
    <t>C29092</t>
  </si>
  <si>
    <t>Jeans_092</t>
  </si>
  <si>
    <t>S09093</t>
  </si>
  <si>
    <t>Ganesh_9091</t>
  </si>
  <si>
    <t>C29091</t>
  </si>
  <si>
    <t>Kurta_091</t>
  </si>
  <si>
    <t>S09092</t>
  </si>
  <si>
    <t>Anu_9090</t>
  </si>
  <si>
    <t>C29090</t>
  </si>
  <si>
    <t>Jeans_090</t>
  </si>
  <si>
    <t>S09091</t>
  </si>
  <si>
    <t>Kavin_9089</t>
  </si>
  <si>
    <t>C29089</t>
  </si>
  <si>
    <t>Men's_089</t>
  </si>
  <si>
    <t>S09090</t>
  </si>
  <si>
    <t>Karthik_9088</t>
  </si>
  <si>
    <t>C29088</t>
  </si>
  <si>
    <t>Sportswear_088</t>
  </si>
  <si>
    <t>S09089</t>
  </si>
  <si>
    <t>Meena_9087</t>
  </si>
  <si>
    <t>C29087</t>
  </si>
  <si>
    <t>Kurta_087</t>
  </si>
  <si>
    <t>S09088</t>
  </si>
  <si>
    <t>Aarav_9086</t>
  </si>
  <si>
    <t>C29086</t>
  </si>
  <si>
    <t>Kurta_086</t>
  </si>
  <si>
    <t>S09087</t>
  </si>
  <si>
    <t>Lakshmi_9085</t>
  </si>
  <si>
    <t>C29085</t>
  </si>
  <si>
    <t>S09086</t>
  </si>
  <si>
    <t>Kavin_9084</t>
  </si>
  <si>
    <t>C29084</t>
  </si>
  <si>
    <t>Women's_084</t>
  </si>
  <si>
    <t>S09085</t>
  </si>
  <si>
    <t>Meena_9083</t>
  </si>
  <si>
    <t>C29083</t>
  </si>
  <si>
    <t>Sportswear_083</t>
  </si>
  <si>
    <t>S09084</t>
  </si>
  <si>
    <t>Ganesh_9082</t>
  </si>
  <si>
    <t>C29082</t>
  </si>
  <si>
    <t>T-Shirts_082</t>
  </si>
  <si>
    <t>S09083</t>
  </si>
  <si>
    <t>Ganesh_9081</t>
  </si>
  <si>
    <t>C29081</t>
  </si>
  <si>
    <t>T-Shirts_081</t>
  </si>
  <si>
    <t>S09082</t>
  </si>
  <si>
    <t>Karthik_9080</t>
  </si>
  <si>
    <t>C29080</t>
  </si>
  <si>
    <t>T-Shirts_080</t>
  </si>
  <si>
    <t>S09081</t>
  </si>
  <si>
    <t>Aarav_9079</t>
  </si>
  <si>
    <t>C29079</t>
  </si>
  <si>
    <t>Sportswear_079</t>
  </si>
  <si>
    <t>S09080</t>
  </si>
  <si>
    <t>Priya_9078</t>
  </si>
  <si>
    <t>C29078</t>
  </si>
  <si>
    <t>Men's_078</t>
  </si>
  <si>
    <t>S09079</t>
  </si>
  <si>
    <t>Bhuvana_9077</t>
  </si>
  <si>
    <t>C29077</t>
  </si>
  <si>
    <t>T-Shirts_077</t>
  </si>
  <si>
    <t>S09078</t>
  </si>
  <si>
    <t>Meena_9076</t>
  </si>
  <si>
    <t>C29076</t>
  </si>
  <si>
    <t>Sportswear_076</t>
  </si>
  <si>
    <t>S09077</t>
  </si>
  <si>
    <t>Sanjay_9075</t>
  </si>
  <si>
    <t>C29075</t>
  </si>
  <si>
    <t>Sarees_075</t>
  </si>
  <si>
    <t>S09076</t>
  </si>
  <si>
    <t>Meena_9074</t>
  </si>
  <si>
    <t>C29074</t>
  </si>
  <si>
    <t>Kurta_074</t>
  </si>
  <si>
    <t>S09075</t>
  </si>
  <si>
    <t>Anu_9073</t>
  </si>
  <si>
    <t>C29073</t>
  </si>
  <si>
    <t>Jeans_073</t>
  </si>
  <si>
    <t>S09074</t>
  </si>
  <si>
    <t>Sathish_9072</t>
  </si>
  <si>
    <t>C29072</t>
  </si>
  <si>
    <t>Jeans_072</t>
  </si>
  <si>
    <t>S09073</t>
  </si>
  <si>
    <t>Diya_9071</t>
  </si>
  <si>
    <t>C29071</t>
  </si>
  <si>
    <t>S09072</t>
  </si>
  <si>
    <t>Lakshmi_9070</t>
  </si>
  <si>
    <t>C29070</t>
  </si>
  <si>
    <t>Sportswear_070</t>
  </si>
  <si>
    <t>S09071</t>
  </si>
  <si>
    <t>Karthik_9069</t>
  </si>
  <si>
    <t>C29069</t>
  </si>
  <si>
    <t>T-Shirts_069</t>
  </si>
  <si>
    <t>S09070</t>
  </si>
  <si>
    <t>Anu_9068</t>
  </si>
  <si>
    <t>C29068</t>
  </si>
  <si>
    <t>Women's_068</t>
  </si>
  <si>
    <t>S09069</t>
  </si>
  <si>
    <t>Diya_9067</t>
  </si>
  <si>
    <t>C29067</t>
  </si>
  <si>
    <t>Women's_067</t>
  </si>
  <si>
    <t>S09068</t>
  </si>
  <si>
    <t>Kavin_9066</t>
  </si>
  <si>
    <t>C29066</t>
  </si>
  <si>
    <t>Kid's_066</t>
  </si>
  <si>
    <t>S09067</t>
  </si>
  <si>
    <t>Diya_9065</t>
  </si>
  <si>
    <t>C29065</t>
  </si>
  <si>
    <t>Sportswear_065</t>
  </si>
  <si>
    <t>S09066</t>
  </si>
  <si>
    <t>Lakshmi_9064</t>
  </si>
  <si>
    <t>C29064</t>
  </si>
  <si>
    <t>Sarees_064</t>
  </si>
  <si>
    <t>S09065</t>
  </si>
  <si>
    <t>Kavin_9063</t>
  </si>
  <si>
    <t>C29063</t>
  </si>
  <si>
    <t>T-Shirts_063</t>
  </si>
  <si>
    <t>S09064</t>
  </si>
  <si>
    <t>Bhuvana_9062</t>
  </si>
  <si>
    <t>C29062</t>
  </si>
  <si>
    <t>Sarees_062</t>
  </si>
  <si>
    <t>S09063</t>
  </si>
  <si>
    <t>Priya_9061</t>
  </si>
  <si>
    <t>C29061</t>
  </si>
  <si>
    <t>Sarees_061</t>
  </si>
  <si>
    <t>S09062</t>
  </si>
  <si>
    <t>Sanjay_9060</t>
  </si>
  <si>
    <t>C29060</t>
  </si>
  <si>
    <t>Kurta_060</t>
  </si>
  <si>
    <t>S09061</t>
  </si>
  <si>
    <t>Karthik_9059</t>
  </si>
  <si>
    <t>C29059</t>
  </si>
  <si>
    <t>Kurta_059</t>
  </si>
  <si>
    <t>S09060</t>
  </si>
  <si>
    <t>Bhuvana_9058</t>
  </si>
  <si>
    <t>C29058</t>
  </si>
  <si>
    <t>Kid's_058</t>
  </si>
  <si>
    <t>S09059</t>
  </si>
  <si>
    <t>Lakshmi_9057</t>
  </si>
  <si>
    <t>C29057</t>
  </si>
  <si>
    <t>Women's_057</t>
  </si>
  <si>
    <t>S09058</t>
  </si>
  <si>
    <t>Karthik_9056</t>
  </si>
  <si>
    <t>C29056</t>
  </si>
  <si>
    <t>Kurta_056</t>
  </si>
  <si>
    <t>S09057</t>
  </si>
  <si>
    <t>Sanjay_9055</t>
  </si>
  <si>
    <t>C29055</t>
  </si>
  <si>
    <t>Kurta_055</t>
  </si>
  <si>
    <t>S09056</t>
  </si>
  <si>
    <t>Priya_9054</t>
  </si>
  <si>
    <t>C29054</t>
  </si>
  <si>
    <t>Sportswear_054</t>
  </si>
  <si>
    <t>S09055</t>
  </si>
  <si>
    <t>Devi_9053</t>
  </si>
  <si>
    <t>C29053</t>
  </si>
  <si>
    <t>Men's_053</t>
  </si>
  <si>
    <t>S09054</t>
  </si>
  <si>
    <t>Devi_9052</t>
  </si>
  <si>
    <t>C29052</t>
  </si>
  <si>
    <t>Kurta_052</t>
  </si>
  <si>
    <t>S09053</t>
  </si>
  <si>
    <t>Priya_9051</t>
  </si>
  <si>
    <t>C29051</t>
  </si>
  <si>
    <t>Sportswear_051</t>
  </si>
  <si>
    <t>S09052</t>
  </si>
  <si>
    <t>Diya_9050</t>
  </si>
  <si>
    <t>C29050</t>
  </si>
  <si>
    <t>Women's_050</t>
  </si>
  <si>
    <t>S09051</t>
  </si>
  <si>
    <t>Priya_9049</t>
  </si>
  <si>
    <t>C29049</t>
  </si>
  <si>
    <t>S09050</t>
  </si>
  <si>
    <t>Ganesh_9048</t>
  </si>
  <si>
    <t>C29048</t>
  </si>
  <si>
    <t>T-Shirts_048</t>
  </si>
  <si>
    <t>S09049</t>
  </si>
  <si>
    <t>Meena_9047</t>
  </si>
  <si>
    <t>C29047</t>
  </si>
  <si>
    <t>Sportswear_047</t>
  </si>
  <si>
    <t>S09048</t>
  </si>
  <si>
    <t>Diya_9046</t>
  </si>
  <si>
    <t>C29046</t>
  </si>
  <si>
    <t>Sportswear_046</t>
  </si>
  <si>
    <t>S09047</t>
  </si>
  <si>
    <t>Karthik_9045</t>
  </si>
  <si>
    <t>C29045</t>
  </si>
  <si>
    <t>Sarees_045</t>
  </si>
  <si>
    <t>S09046</t>
  </si>
  <si>
    <t>Lakshmi_9044</t>
  </si>
  <si>
    <t>C29044</t>
  </si>
  <si>
    <t>T-Shirts_044</t>
  </si>
  <si>
    <t>S09045</t>
  </si>
  <si>
    <t>Kavin_9043</t>
  </si>
  <si>
    <t>C29043</t>
  </si>
  <si>
    <t>Women's_043</t>
  </si>
  <si>
    <t>S09044</t>
  </si>
  <si>
    <t>Karthik_9042</t>
  </si>
  <si>
    <t>C29042</t>
  </si>
  <si>
    <t>Sarees_042</t>
  </si>
  <si>
    <t>S09043</t>
  </si>
  <si>
    <t>Ganesh_9041</t>
  </si>
  <si>
    <t>C29041</t>
  </si>
  <si>
    <t>S09042</t>
  </si>
  <si>
    <t>Lakshmi_9040</t>
  </si>
  <si>
    <t>C29040</t>
  </si>
  <si>
    <t>T-Shirts_040</t>
  </si>
  <si>
    <t>S09041</t>
  </si>
  <si>
    <t>Vishal_9039</t>
  </si>
  <si>
    <t>C29039</t>
  </si>
  <si>
    <t>Sarees_039</t>
  </si>
  <si>
    <t>S09040</t>
  </si>
  <si>
    <t>Sathish_9038</t>
  </si>
  <si>
    <t>C29038</t>
  </si>
  <si>
    <t>Kurta_038</t>
  </si>
  <si>
    <t>S09039</t>
  </si>
  <si>
    <t>Lakshmi_9037</t>
  </si>
  <si>
    <t>C29037</t>
  </si>
  <si>
    <t>Jeans_037</t>
  </si>
  <si>
    <t>S09038</t>
  </si>
  <si>
    <t>Bhuvana_9036</t>
  </si>
  <si>
    <t>C29036</t>
  </si>
  <si>
    <t>Kid's_036</t>
  </si>
  <si>
    <t>S09037</t>
  </si>
  <si>
    <t>Devi_9035</t>
  </si>
  <si>
    <t>C29035</t>
  </si>
  <si>
    <t>Sportswear_035</t>
  </si>
  <si>
    <t>S09036</t>
  </si>
  <si>
    <t>Ravi_9034</t>
  </si>
  <si>
    <t>C29034</t>
  </si>
  <si>
    <t>Men's_034</t>
  </si>
  <si>
    <t>S09035</t>
  </si>
  <si>
    <t>Anu_9033</t>
  </si>
  <si>
    <t>C29033</t>
  </si>
  <si>
    <t>S09034</t>
  </si>
  <si>
    <t>Sanjay_9032</t>
  </si>
  <si>
    <t>C29032</t>
  </si>
  <si>
    <t>Sarees_032</t>
  </si>
  <si>
    <t>S09033</t>
  </si>
  <si>
    <t>Devi_9031</t>
  </si>
  <si>
    <t>C29031</t>
  </si>
  <si>
    <t>Jeans_031</t>
  </si>
  <si>
    <t>S09032</t>
  </si>
  <si>
    <t>Karthik_9030</t>
  </si>
  <si>
    <t>C29030</t>
  </si>
  <si>
    <t>T-Shirts_030</t>
  </si>
  <si>
    <t>S09031</t>
  </si>
  <si>
    <t>Aarav_9029</t>
  </si>
  <si>
    <t>C29029</t>
  </si>
  <si>
    <t>Sarees_029</t>
  </si>
  <si>
    <t>S09030</t>
  </si>
  <si>
    <t>Aarav_9028</t>
  </si>
  <si>
    <t>C29028</t>
  </si>
  <si>
    <t>Men's_028</t>
  </si>
  <si>
    <t>S09029</t>
  </si>
  <si>
    <t>Priya_9027</t>
  </si>
  <si>
    <t>C29027</t>
  </si>
  <si>
    <t>Sarees_027</t>
  </si>
  <si>
    <t>S09028</t>
  </si>
  <si>
    <t>Bhuvana_9026</t>
  </si>
  <si>
    <t>C29026</t>
  </si>
  <si>
    <t>Men's_026</t>
  </si>
  <si>
    <t>S09027</t>
  </si>
  <si>
    <t>Aarav_9025</t>
  </si>
  <si>
    <t>C29025</t>
  </si>
  <si>
    <t>Kurta_025</t>
  </si>
  <si>
    <t>S09026</t>
  </si>
  <si>
    <t>Bhuvana_9024</t>
  </si>
  <si>
    <t>C29024</t>
  </si>
  <si>
    <t>Men's_024</t>
  </si>
  <si>
    <t>S09025</t>
  </si>
  <si>
    <t>Ravi_9023</t>
  </si>
  <si>
    <t>C29023</t>
  </si>
  <si>
    <t>Kurta_023</t>
  </si>
  <si>
    <t>S09024</t>
  </si>
  <si>
    <t>Karthik_9022</t>
  </si>
  <si>
    <t>C29022</t>
  </si>
  <si>
    <t>Women's_022</t>
  </si>
  <si>
    <t>S09023</t>
  </si>
  <si>
    <t>Priya_9021</t>
  </si>
  <si>
    <t>C29021</t>
  </si>
  <si>
    <t>Sarees_021</t>
  </si>
  <si>
    <t>S09022</t>
  </si>
  <si>
    <t>Sathish_9020</t>
  </si>
  <si>
    <t>C29020</t>
  </si>
  <si>
    <t>S09021</t>
  </si>
  <si>
    <t>Kavin_9019</t>
  </si>
  <si>
    <t>C29019</t>
  </si>
  <si>
    <t>Jeans_019</t>
  </si>
  <si>
    <t>S09020</t>
  </si>
  <si>
    <t>Bhuvana_9018</t>
  </si>
  <si>
    <t>C29018</t>
  </si>
  <si>
    <t>Kurta_018</t>
  </si>
  <si>
    <t>S09019</t>
  </si>
  <si>
    <t>Priya_9017</t>
  </si>
  <si>
    <t>C29017</t>
  </si>
  <si>
    <t>T-Shirts_017</t>
  </si>
  <si>
    <t>S09018</t>
  </si>
  <si>
    <t>Ganesh_9016</t>
  </si>
  <si>
    <t>C29016</t>
  </si>
  <si>
    <t>T-Shirts_016</t>
  </si>
  <si>
    <t>S09017</t>
  </si>
  <si>
    <t>Diya_9015</t>
  </si>
  <si>
    <t>C29015</t>
  </si>
  <si>
    <t>T-Shirts_015</t>
  </si>
  <si>
    <t>S09016</t>
  </si>
  <si>
    <t>Ganesh_9014</t>
  </si>
  <si>
    <t>C29014</t>
  </si>
  <si>
    <t>Sportswear_014</t>
  </si>
  <si>
    <t>S09015</t>
  </si>
  <si>
    <t>Meena_9013</t>
  </si>
  <si>
    <t>C29013</t>
  </si>
  <si>
    <t>Sarees_013</t>
  </si>
  <si>
    <t>S09014</t>
  </si>
  <si>
    <t>Sanjay_9012</t>
  </si>
  <si>
    <t>C29012</t>
  </si>
  <si>
    <t>S09013</t>
  </si>
  <si>
    <t>Kavin_9011</t>
  </si>
  <si>
    <t>C29011</t>
  </si>
  <si>
    <t>Men's_011</t>
  </si>
  <si>
    <t>S09012</t>
  </si>
  <si>
    <t>Sanjay_9010</t>
  </si>
  <si>
    <t>C29010</t>
  </si>
  <si>
    <t>Men's_010</t>
  </si>
  <si>
    <t>S09011</t>
  </si>
  <si>
    <t>Karthik_9009</t>
  </si>
  <si>
    <t>C29009</t>
  </si>
  <si>
    <t>Women's_009</t>
  </si>
  <si>
    <t>S09010</t>
  </si>
  <si>
    <t>Devi_9008</t>
  </si>
  <si>
    <t>C29008</t>
  </si>
  <si>
    <t>Sportswear_008</t>
  </si>
  <si>
    <t>S09009</t>
  </si>
  <si>
    <t>Priya_9007</t>
  </si>
  <si>
    <t>C29007</t>
  </si>
  <si>
    <t>T-Shirts_007</t>
  </si>
  <si>
    <t>S09008</t>
  </si>
  <si>
    <t>Sathish_9006</t>
  </si>
  <si>
    <t>C29006</t>
  </si>
  <si>
    <t>Sportswear_006</t>
  </si>
  <si>
    <t>S09007</t>
  </si>
  <si>
    <t>Lakshmi_9005</t>
  </si>
  <si>
    <t>C29005</t>
  </si>
  <si>
    <t>S09006</t>
  </si>
  <si>
    <t>Priya_9004</t>
  </si>
  <si>
    <t>C29004</t>
  </si>
  <si>
    <t>Jeans_004</t>
  </si>
  <si>
    <t>S09005</t>
  </si>
  <si>
    <t>Sanjay_9003</t>
  </si>
  <si>
    <t>C29003</t>
  </si>
  <si>
    <t>Women's_003</t>
  </si>
  <si>
    <t>S09004</t>
  </si>
  <si>
    <t>Meena_9002</t>
  </si>
  <si>
    <t>C29002</t>
  </si>
  <si>
    <t>Men's_002</t>
  </si>
  <si>
    <t>S09003</t>
  </si>
  <si>
    <t>Ganesh_9001</t>
  </si>
  <si>
    <t>C29001</t>
  </si>
  <si>
    <t>Men's_001</t>
  </si>
  <si>
    <t>S09002</t>
  </si>
  <si>
    <t>Aarav_9000</t>
  </si>
  <si>
    <t>C29000</t>
  </si>
  <si>
    <t>S09001</t>
  </si>
  <si>
    <t>Karthik_8999</t>
  </si>
  <si>
    <t>C28999</t>
  </si>
  <si>
    <t>Men's_499</t>
  </si>
  <si>
    <t>S09000</t>
  </si>
  <si>
    <t>Bhuvana_8998</t>
  </si>
  <si>
    <t>C28998</t>
  </si>
  <si>
    <t>Sarees_498</t>
  </si>
  <si>
    <t>S08999</t>
  </si>
  <si>
    <t>Aarav_8997</t>
  </si>
  <si>
    <t>C28997</t>
  </si>
  <si>
    <t>Men's_497</t>
  </si>
  <si>
    <t>S08998</t>
  </si>
  <si>
    <t>Bhuvana_8996</t>
  </si>
  <si>
    <t>C28996</t>
  </si>
  <si>
    <t>Jeans_496</t>
  </si>
  <si>
    <t>S08997</t>
  </si>
  <si>
    <t>Devi_8995</t>
  </si>
  <si>
    <t>C28995</t>
  </si>
  <si>
    <t>S08996</t>
  </si>
  <si>
    <t>Sathish_8994</t>
  </si>
  <si>
    <t>C28994</t>
  </si>
  <si>
    <t>T-Shirts_494</t>
  </si>
  <si>
    <t>S08995</t>
  </si>
  <si>
    <t>Meena_8993</t>
  </si>
  <si>
    <t>C28993</t>
  </si>
  <si>
    <t>Kurta_493</t>
  </si>
  <si>
    <t>S08994</t>
  </si>
  <si>
    <t>Bhuvana_8992</t>
  </si>
  <si>
    <t>C28992</t>
  </si>
  <si>
    <t>S08993</t>
  </si>
  <si>
    <t>Devi_8991</t>
  </si>
  <si>
    <t>C28991</t>
  </si>
  <si>
    <t>Sarees_491</t>
  </si>
  <si>
    <t>S08992</t>
  </si>
  <si>
    <t>Karthik_8990</t>
  </si>
  <si>
    <t>C28990</t>
  </si>
  <si>
    <t>Sarees_490</t>
  </si>
  <si>
    <t>S08991</t>
  </si>
  <si>
    <t>Sathish_8989</t>
  </si>
  <si>
    <t>C28989</t>
  </si>
  <si>
    <t>Kurta_489</t>
  </si>
  <si>
    <t>S08990</t>
  </si>
  <si>
    <t>Anu_8988</t>
  </si>
  <si>
    <t>C28988</t>
  </si>
  <si>
    <t>Men's_488</t>
  </si>
  <si>
    <t>S08989</t>
  </si>
  <si>
    <t>Aarav_8987</t>
  </si>
  <si>
    <t>C28987</t>
  </si>
  <si>
    <t>Women's_487</t>
  </si>
  <si>
    <t>S08988</t>
  </si>
  <si>
    <t>Karthik_8986</t>
  </si>
  <si>
    <t>C28986</t>
  </si>
  <si>
    <t>Kurta_486</t>
  </si>
  <si>
    <t>S08987</t>
  </si>
  <si>
    <t>Priya_8985</t>
  </si>
  <si>
    <t>C28985</t>
  </si>
  <si>
    <t>T-Shirts_485</t>
  </si>
  <si>
    <t>S08986</t>
  </si>
  <si>
    <t>Karthik_8984</t>
  </si>
  <si>
    <t>C28984</t>
  </si>
  <si>
    <t>S08985</t>
  </si>
  <si>
    <t>Aarav_8983</t>
  </si>
  <si>
    <t>C28983</t>
  </si>
  <si>
    <t>S08984</t>
  </si>
  <si>
    <t>Meena_8982</t>
  </si>
  <si>
    <t>C28982</t>
  </si>
  <si>
    <t>Sarees_482</t>
  </si>
  <si>
    <t>S08983</t>
  </si>
  <si>
    <t>Kavin_8981</t>
  </si>
  <si>
    <t>C28981</t>
  </si>
  <si>
    <t>Kurta_481</t>
  </si>
  <si>
    <t>S08982</t>
  </si>
  <si>
    <t>Aarav_8980</t>
  </si>
  <si>
    <t>C28980</t>
  </si>
  <si>
    <t>S08981</t>
  </si>
  <si>
    <t>Devi_8979</t>
  </si>
  <si>
    <t>C28979</t>
  </si>
  <si>
    <t>Women's_479</t>
  </si>
  <si>
    <t>S08980</t>
  </si>
  <si>
    <t>Lakshmi_8978</t>
  </si>
  <si>
    <t>C28978</t>
  </si>
  <si>
    <t>S08979</t>
  </si>
  <si>
    <t>Priya_8977</t>
  </si>
  <si>
    <t>C28977</t>
  </si>
  <si>
    <t>Kurta_477</t>
  </si>
  <si>
    <t>S08978</t>
  </si>
  <si>
    <t>Kavin_8976</t>
  </si>
  <si>
    <t>C28976</t>
  </si>
  <si>
    <t>T-Shirts_476</t>
  </si>
  <si>
    <t>S08977</t>
  </si>
  <si>
    <t>Karthik_8975</t>
  </si>
  <si>
    <t>C28975</t>
  </si>
  <si>
    <t>T-Shirts_475</t>
  </si>
  <si>
    <t>S08976</t>
  </si>
  <si>
    <t>Kavin_8974</t>
  </si>
  <si>
    <t>C28974</t>
  </si>
  <si>
    <t>Kurta_474</t>
  </si>
  <si>
    <t>S08975</t>
  </si>
  <si>
    <t>Vishal_8973</t>
  </si>
  <si>
    <t>C28973</t>
  </si>
  <si>
    <t>Sportswear_473</t>
  </si>
  <si>
    <t>S08974</t>
  </si>
  <si>
    <t>Anu_8972</t>
  </si>
  <si>
    <t>C28972</t>
  </si>
  <si>
    <t>Kurta_472</t>
  </si>
  <si>
    <t>S08973</t>
  </si>
  <si>
    <t>Devi_8971</t>
  </si>
  <si>
    <t>C28971</t>
  </si>
  <si>
    <t>Women's_471</t>
  </si>
  <si>
    <t>S08972</t>
  </si>
  <si>
    <t>Diya_8970</t>
  </si>
  <si>
    <t>C28970</t>
  </si>
  <si>
    <t>Sportswear_470</t>
  </si>
  <si>
    <t>S08971</t>
  </si>
  <si>
    <t>Lakshmi_8969</t>
  </si>
  <si>
    <t>C28969</t>
  </si>
  <si>
    <t>Women's_469</t>
  </si>
  <si>
    <t>S08970</t>
  </si>
  <si>
    <t>Vishal_8968</t>
  </si>
  <si>
    <t>C28968</t>
  </si>
  <si>
    <t>Sarees_468</t>
  </si>
  <si>
    <t>S08969</t>
  </si>
  <si>
    <t>Anu_8967</t>
  </si>
  <si>
    <t>C28967</t>
  </si>
  <si>
    <t>Women's_467</t>
  </si>
  <si>
    <t>S08968</t>
  </si>
  <si>
    <t>Sathish_8966</t>
  </si>
  <si>
    <t>C28966</t>
  </si>
  <si>
    <t>Kurta_466</t>
  </si>
  <si>
    <t>S08967</t>
  </si>
  <si>
    <t>Sathish_8965</t>
  </si>
  <si>
    <t>C28965</t>
  </si>
  <si>
    <t>Sportswear_465</t>
  </si>
  <si>
    <t>S08966</t>
  </si>
  <si>
    <t>Vishal_8964</t>
  </si>
  <si>
    <t>C28964</t>
  </si>
  <si>
    <t>T-Shirts_464</t>
  </si>
  <si>
    <t>S08965</t>
  </si>
  <si>
    <t>Vishal_8963</t>
  </si>
  <si>
    <t>C28963</t>
  </si>
  <si>
    <t>Women's_463</t>
  </si>
  <si>
    <t>S08964</t>
  </si>
  <si>
    <t>Kavin_8962</t>
  </si>
  <si>
    <t>C28962</t>
  </si>
  <si>
    <t>Men's_462</t>
  </si>
  <si>
    <t>S08963</t>
  </si>
  <si>
    <t>Lakshmi_8961</t>
  </si>
  <si>
    <t>C28961</t>
  </si>
  <si>
    <t>S08962</t>
  </si>
  <si>
    <t>Ganesh_8960</t>
  </si>
  <si>
    <t>C28960</t>
  </si>
  <si>
    <t>T-Shirts_460</t>
  </si>
  <si>
    <t>S08961</t>
  </si>
  <si>
    <t>Diya_8959</t>
  </si>
  <si>
    <t>C28959</t>
  </si>
  <si>
    <t>S08960</t>
  </si>
  <si>
    <t>Ganesh_8958</t>
  </si>
  <si>
    <t>C28958</t>
  </si>
  <si>
    <t>Kid's_458</t>
  </si>
  <si>
    <t>S08959</t>
  </si>
  <si>
    <t>Kavin_8957</t>
  </si>
  <si>
    <t>C28957</t>
  </si>
  <si>
    <t>Kurta_457</t>
  </si>
  <si>
    <t>S08958</t>
  </si>
  <si>
    <t>Sanjay_8956</t>
  </si>
  <si>
    <t>C28956</t>
  </si>
  <si>
    <t>Sarees_456</t>
  </si>
  <si>
    <t>S08957</t>
  </si>
  <si>
    <t>Aarav_8955</t>
  </si>
  <si>
    <t>C28955</t>
  </si>
  <si>
    <t>Men's_455</t>
  </si>
  <si>
    <t>S08956</t>
  </si>
  <si>
    <t>Sanjay_8954</t>
  </si>
  <si>
    <t>C28954</t>
  </si>
  <si>
    <t>S08955</t>
  </si>
  <si>
    <t>Aarav_8953</t>
  </si>
  <si>
    <t>C28953</t>
  </si>
  <si>
    <t>Women's_453</t>
  </si>
  <si>
    <t>S08954</t>
  </si>
  <si>
    <t>Anu_8952</t>
  </si>
  <si>
    <t>C28952</t>
  </si>
  <si>
    <t>S08953</t>
  </si>
  <si>
    <t>Sanjay_8951</t>
  </si>
  <si>
    <t>C28951</t>
  </si>
  <si>
    <t>Women's_451</t>
  </si>
  <si>
    <t>S08952</t>
  </si>
  <si>
    <t>Sanjay_8950</t>
  </si>
  <si>
    <t>C28950</t>
  </si>
  <si>
    <t>S08951</t>
  </si>
  <si>
    <t>Sanjay_8949</t>
  </si>
  <si>
    <t>C28949</t>
  </si>
  <si>
    <t>Kurta_449</t>
  </si>
  <si>
    <t>S08950</t>
  </si>
  <si>
    <t>Sanjay_8948</t>
  </si>
  <si>
    <t>C28948</t>
  </si>
  <si>
    <t>Women's_448</t>
  </si>
  <si>
    <t>S08949</t>
  </si>
  <si>
    <t>Karthik_8947</t>
  </si>
  <si>
    <t>C28947</t>
  </si>
  <si>
    <t>Women's_447</t>
  </si>
  <si>
    <t>S08948</t>
  </si>
  <si>
    <t>Karthik_8946</t>
  </si>
  <si>
    <t>C28946</t>
  </si>
  <si>
    <t>Women's_446</t>
  </si>
  <si>
    <t>S08947</t>
  </si>
  <si>
    <t>Bhuvana_8945</t>
  </si>
  <si>
    <t>C28945</t>
  </si>
  <si>
    <t>Kid's_445</t>
  </si>
  <si>
    <t>S08946</t>
  </si>
  <si>
    <t>Aarav_8944</t>
  </si>
  <si>
    <t>C28944</t>
  </si>
  <si>
    <t>Sportswear_444</t>
  </si>
  <si>
    <t>S08945</t>
  </si>
  <si>
    <t>Meena_8943</t>
  </si>
  <si>
    <t>C28943</t>
  </si>
  <si>
    <t>S08944</t>
  </si>
  <si>
    <t>Lakshmi_8942</t>
  </si>
  <si>
    <t>C28942</t>
  </si>
  <si>
    <t>Sarees_442</t>
  </si>
  <si>
    <t>S08943</t>
  </si>
  <si>
    <t>Bhuvana_8941</t>
  </si>
  <si>
    <t>C28941</t>
  </si>
  <si>
    <t>S08942</t>
  </si>
  <si>
    <t>Lakshmi_8940</t>
  </si>
  <si>
    <t>C28940</t>
  </si>
  <si>
    <t>Women's_440</t>
  </si>
  <si>
    <t>S08941</t>
  </si>
  <si>
    <t>Anu_8939</t>
  </si>
  <si>
    <t>C28939</t>
  </si>
  <si>
    <t>Men's_439</t>
  </si>
  <si>
    <t>S08940</t>
  </si>
  <si>
    <t>Bhuvana_8938</t>
  </si>
  <si>
    <t>C28938</t>
  </si>
  <si>
    <t>Kid's_438</t>
  </si>
  <si>
    <t>S08939</t>
  </si>
  <si>
    <t>Bhuvana_8937</t>
  </si>
  <si>
    <t>C28937</t>
  </si>
  <si>
    <t>T-Shirts_437</t>
  </si>
  <si>
    <t>S08938</t>
  </si>
  <si>
    <t>Lakshmi_8936</t>
  </si>
  <si>
    <t>C28936</t>
  </si>
  <si>
    <t>Jeans_436</t>
  </si>
  <si>
    <t>S08937</t>
  </si>
  <si>
    <t>Lakshmi_8935</t>
  </si>
  <si>
    <t>C28935</t>
  </si>
  <si>
    <t>Women's_435</t>
  </si>
  <si>
    <t>S08936</t>
  </si>
  <si>
    <t>Meena_8934</t>
  </si>
  <si>
    <t>C28934</t>
  </si>
  <si>
    <t>T-Shirts_434</t>
  </si>
  <si>
    <t>S08935</t>
  </si>
  <si>
    <t>Diya_8933</t>
  </si>
  <si>
    <t>C28933</t>
  </si>
  <si>
    <t>Kid's_433</t>
  </si>
  <si>
    <t>S08934</t>
  </si>
  <si>
    <t>Anu_8932</t>
  </si>
  <si>
    <t>C28932</t>
  </si>
  <si>
    <t>S08933</t>
  </si>
  <si>
    <t>Anu_8931</t>
  </si>
  <si>
    <t>C28931</t>
  </si>
  <si>
    <t>S08932</t>
  </si>
  <si>
    <t>Vishal_8930</t>
  </si>
  <si>
    <t>C28930</t>
  </si>
  <si>
    <t>S08931</t>
  </si>
  <si>
    <t>Diya_8929</t>
  </si>
  <si>
    <t>C28929</t>
  </si>
  <si>
    <t>S08930</t>
  </si>
  <si>
    <t>Lakshmi_8928</t>
  </si>
  <si>
    <t>C28928</t>
  </si>
  <si>
    <t>Jeans_428</t>
  </si>
  <si>
    <t>S08929</t>
  </si>
  <si>
    <t>Priya_8927</t>
  </si>
  <si>
    <t>C28927</t>
  </si>
  <si>
    <t>Sportswear_427</t>
  </si>
  <si>
    <t>S08928</t>
  </si>
  <si>
    <t>Anu_8926</t>
  </si>
  <si>
    <t>C28926</t>
  </si>
  <si>
    <t>Sportswear_426</t>
  </si>
  <si>
    <t>S08927</t>
  </si>
  <si>
    <t>Devi_8925</t>
  </si>
  <si>
    <t>C28925</t>
  </si>
  <si>
    <t>Sarees_425</t>
  </si>
  <si>
    <t>S08926</t>
  </si>
  <si>
    <t>Anu_8924</t>
  </si>
  <si>
    <t>C28924</t>
  </si>
  <si>
    <t>Jeans_424</t>
  </si>
  <si>
    <t>S08925</t>
  </si>
  <si>
    <t>Kavin_8923</t>
  </si>
  <si>
    <t>C28923</t>
  </si>
  <si>
    <t>Men's_423</t>
  </si>
  <si>
    <t>S08924</t>
  </si>
  <si>
    <t>Lakshmi_8922</t>
  </si>
  <si>
    <t>C28922</t>
  </si>
  <si>
    <t>Sarees_422</t>
  </si>
  <si>
    <t>S08923</t>
  </si>
  <si>
    <t>Bhuvana_8921</t>
  </si>
  <si>
    <t>C28921</t>
  </si>
  <si>
    <t>Men's_421</t>
  </si>
  <si>
    <t>S08922</t>
  </si>
  <si>
    <t>Aarav_8920</t>
  </si>
  <si>
    <t>C28920</t>
  </si>
  <si>
    <t>Women's_420</t>
  </si>
  <si>
    <t>S08921</t>
  </si>
  <si>
    <t>Bhuvana_8919</t>
  </si>
  <si>
    <t>C28919</t>
  </si>
  <si>
    <t>S08920</t>
  </si>
  <si>
    <t>Karthik_8918</t>
  </si>
  <si>
    <t>C28918</t>
  </si>
  <si>
    <t>Men's_418</t>
  </si>
  <si>
    <t>S08919</t>
  </si>
  <si>
    <t>Karthik_8917</t>
  </si>
  <si>
    <t>C28917</t>
  </si>
  <si>
    <t>Jeans_417</t>
  </si>
  <si>
    <t>S08918</t>
  </si>
  <si>
    <t>Ganesh_8916</t>
  </si>
  <si>
    <t>C28916</t>
  </si>
  <si>
    <t>S08917</t>
  </si>
  <si>
    <t>Sanjay_8915</t>
  </si>
  <si>
    <t>C28915</t>
  </si>
  <si>
    <t>Women's_415</t>
  </si>
  <si>
    <t>S08916</t>
  </si>
  <si>
    <t>Sathish_8914</t>
  </si>
  <si>
    <t>C28914</t>
  </si>
  <si>
    <t>Kid's_414</t>
  </si>
  <si>
    <t>S08915</t>
  </si>
  <si>
    <t>Aarav_8913</t>
  </si>
  <si>
    <t>C28913</t>
  </si>
  <si>
    <t>S08914</t>
  </si>
  <si>
    <t>Aarav_8912</t>
  </si>
  <si>
    <t>C28912</t>
  </si>
  <si>
    <t>Women's_412</t>
  </si>
  <si>
    <t>S08913</t>
  </si>
  <si>
    <t>Devi_8911</t>
  </si>
  <si>
    <t>C28911</t>
  </si>
  <si>
    <t>Sarees_411</t>
  </si>
  <si>
    <t>S08912</t>
  </si>
  <si>
    <t>Bhuvana_8910</t>
  </si>
  <si>
    <t>C28910</t>
  </si>
  <si>
    <t>Kurta_410</t>
  </si>
  <si>
    <t>S08911</t>
  </si>
  <si>
    <t>Priya_8909</t>
  </si>
  <si>
    <t>C28909</t>
  </si>
  <si>
    <t>Men's_409</t>
  </si>
  <si>
    <t>S08910</t>
  </si>
  <si>
    <t>Ravi_8908</t>
  </si>
  <si>
    <t>C28908</t>
  </si>
  <si>
    <t>Jeans_408</t>
  </si>
  <si>
    <t>S08909</t>
  </si>
  <si>
    <t>Ganesh_8907</t>
  </si>
  <si>
    <t>C28907</t>
  </si>
  <si>
    <t>Kurta_407</t>
  </si>
  <si>
    <t>S08908</t>
  </si>
  <si>
    <t>Ravi_8906</t>
  </si>
  <si>
    <t>C28906</t>
  </si>
  <si>
    <t>Sportswear_406</t>
  </si>
  <si>
    <t>S08907</t>
  </si>
  <si>
    <t>Anu_8905</t>
  </si>
  <si>
    <t>C28905</t>
  </si>
  <si>
    <t>Kurta_405</t>
  </si>
  <si>
    <t>S08906</t>
  </si>
  <si>
    <t>Lakshmi_8904</t>
  </si>
  <si>
    <t>C28904</t>
  </si>
  <si>
    <t>Kid's_404</t>
  </si>
  <si>
    <t>S08905</t>
  </si>
  <si>
    <t>Ganesh_8903</t>
  </si>
  <si>
    <t>C28903</t>
  </si>
  <si>
    <t>T-Shirts_403</t>
  </si>
  <si>
    <t>S08904</t>
  </si>
  <si>
    <t>Lakshmi_8902</t>
  </si>
  <si>
    <t>C28902</t>
  </si>
  <si>
    <t>S08903</t>
  </si>
  <si>
    <t>Bhuvana_8901</t>
  </si>
  <si>
    <t>C28901</t>
  </si>
  <si>
    <t>Women's_401</t>
  </si>
  <si>
    <t>S08902</t>
  </si>
  <si>
    <t>Ravi_8900</t>
  </si>
  <si>
    <t>C28900</t>
  </si>
  <si>
    <t>Kurta_400</t>
  </si>
  <si>
    <t>S08901</t>
  </si>
  <si>
    <t>Ganesh_8899</t>
  </si>
  <si>
    <t>C28899</t>
  </si>
  <si>
    <t>S08900</t>
  </si>
  <si>
    <t>Kavin_8898</t>
  </si>
  <si>
    <t>C28898</t>
  </si>
  <si>
    <t>S08899</t>
  </si>
  <si>
    <t>Kavin_8897</t>
  </si>
  <si>
    <t>C28897</t>
  </si>
  <si>
    <t>Kurta_397</t>
  </si>
  <si>
    <t>S08898</t>
  </si>
  <si>
    <t>Lakshmi_8896</t>
  </si>
  <si>
    <t>C28896</t>
  </si>
  <si>
    <t>S08897</t>
  </si>
  <si>
    <t>Meena_8895</t>
  </si>
  <si>
    <t>C28895</t>
  </si>
  <si>
    <t>Sportswear_395</t>
  </si>
  <si>
    <t>S08896</t>
  </si>
  <si>
    <t>Vishal_8894</t>
  </si>
  <si>
    <t>C28894</t>
  </si>
  <si>
    <t>Sportswear_394</t>
  </si>
  <si>
    <t>S08895</t>
  </si>
  <si>
    <t>Anu_8893</t>
  </si>
  <si>
    <t>C28893</t>
  </si>
  <si>
    <t>Sarees_393</t>
  </si>
  <si>
    <t>S08894</t>
  </si>
  <si>
    <t>Anu_8892</t>
  </si>
  <si>
    <t>C28892</t>
  </si>
  <si>
    <t>S08893</t>
  </si>
  <si>
    <t>Meena_8891</t>
  </si>
  <si>
    <t>C28891</t>
  </si>
  <si>
    <t>S08892</t>
  </si>
  <si>
    <t>Ravi_8890</t>
  </si>
  <si>
    <t>C28890</t>
  </si>
  <si>
    <t>S08891</t>
  </si>
  <si>
    <t>Karthik_8889</t>
  </si>
  <si>
    <t>C28889</t>
  </si>
  <si>
    <t>S08890</t>
  </si>
  <si>
    <t>Lakshmi_8888</t>
  </si>
  <si>
    <t>C28888</t>
  </si>
  <si>
    <t>S08889</t>
  </si>
  <si>
    <t>Karthik_8887</t>
  </si>
  <si>
    <t>C28887</t>
  </si>
  <si>
    <t>S08888</t>
  </si>
  <si>
    <t>Vishal_8886</t>
  </si>
  <si>
    <t>C28886</t>
  </si>
  <si>
    <t>T-Shirts_386</t>
  </si>
  <si>
    <t>S08887</t>
  </si>
  <si>
    <t>Diya_8885</t>
  </si>
  <si>
    <t>C28885</t>
  </si>
  <si>
    <t>S08886</t>
  </si>
  <si>
    <t>Ganesh_8884</t>
  </si>
  <si>
    <t>C28884</t>
  </si>
  <si>
    <t>T-Shirts_384</t>
  </si>
  <si>
    <t>S08885</t>
  </si>
  <si>
    <t>Karthik_8883</t>
  </si>
  <si>
    <t>C28883</t>
  </si>
  <si>
    <t>S08884</t>
  </si>
  <si>
    <t>Meena_8882</t>
  </si>
  <si>
    <t>C28882</t>
  </si>
  <si>
    <t>S08883</t>
  </si>
  <si>
    <t>Ravi_8881</t>
  </si>
  <si>
    <t>C28881</t>
  </si>
  <si>
    <t>Kid's_381</t>
  </si>
  <si>
    <t>S08882</t>
  </si>
  <si>
    <t>Ganesh_8880</t>
  </si>
  <si>
    <t>C28880</t>
  </si>
  <si>
    <t>Jeans_380</t>
  </si>
  <si>
    <t>S08881</t>
  </si>
  <si>
    <t>Anu_8879</t>
  </si>
  <si>
    <t>C28879</t>
  </si>
  <si>
    <t>Sportswear_379</t>
  </si>
  <si>
    <t>S08880</t>
  </si>
  <si>
    <t>Lakshmi_8878</t>
  </si>
  <si>
    <t>C28878</t>
  </si>
  <si>
    <t>Sportswear_378</t>
  </si>
  <si>
    <t>S08879</t>
  </si>
  <si>
    <t>Karthik_8877</t>
  </si>
  <si>
    <t>C28877</t>
  </si>
  <si>
    <t>S08878</t>
  </si>
  <si>
    <t>Meena_8876</t>
  </si>
  <si>
    <t>C28876</t>
  </si>
  <si>
    <t>Men's_376</t>
  </si>
  <si>
    <t>S08877</t>
  </si>
  <si>
    <t>Kavin_8875</t>
  </si>
  <si>
    <t>C28875</t>
  </si>
  <si>
    <t>Men's_375</t>
  </si>
  <si>
    <t>S08876</t>
  </si>
  <si>
    <t>Diya_8874</t>
  </si>
  <si>
    <t>C28874</t>
  </si>
  <si>
    <t>T-Shirts_374</t>
  </si>
  <si>
    <t>S08875</t>
  </si>
  <si>
    <t>Lakshmi_8873</t>
  </si>
  <si>
    <t>C28873</t>
  </si>
  <si>
    <t>S08874</t>
  </si>
  <si>
    <t>Sanjay_8872</t>
  </si>
  <si>
    <t>C28872</t>
  </si>
  <si>
    <t>Sarees_372</t>
  </si>
  <si>
    <t>S08873</t>
  </si>
  <si>
    <t>Lakshmi_8871</t>
  </si>
  <si>
    <t>C28871</t>
  </si>
  <si>
    <t>T-Shirts_371</t>
  </si>
  <si>
    <t>S08872</t>
  </si>
  <si>
    <t>Anu_8870</t>
  </si>
  <si>
    <t>C28870</t>
  </si>
  <si>
    <t>Kid's_370</t>
  </si>
  <si>
    <t>S08871</t>
  </si>
  <si>
    <t>Meena_8869</t>
  </si>
  <si>
    <t>C28869</t>
  </si>
  <si>
    <t>Kid's_369</t>
  </si>
  <si>
    <t>S08870</t>
  </si>
  <si>
    <t>Vishal_8868</t>
  </si>
  <si>
    <t>C28868</t>
  </si>
  <si>
    <t>S08869</t>
  </si>
  <si>
    <t>Kavin_8867</t>
  </si>
  <si>
    <t>C28867</t>
  </si>
  <si>
    <t>S08868</t>
  </si>
  <si>
    <t>Kavin_8866</t>
  </si>
  <si>
    <t>C28866</t>
  </si>
  <si>
    <t>Sportswear_366</t>
  </si>
  <si>
    <t>S08867</t>
  </si>
  <si>
    <t>Diya_8865</t>
  </si>
  <si>
    <t>C28865</t>
  </si>
  <si>
    <t>S08866</t>
  </si>
  <si>
    <t>Aarav_8864</t>
  </si>
  <si>
    <t>C28864</t>
  </si>
  <si>
    <t>T-Shirts_364</t>
  </si>
  <si>
    <t>S08865</t>
  </si>
  <si>
    <t>Sathish_8863</t>
  </si>
  <si>
    <t>C28863</t>
  </si>
  <si>
    <t>T-Shirts_363</t>
  </si>
  <si>
    <t>S08864</t>
  </si>
  <si>
    <t>Ganesh_8862</t>
  </si>
  <si>
    <t>C28862</t>
  </si>
  <si>
    <t>Kid's_362</t>
  </si>
  <si>
    <t>S08863</t>
  </si>
  <si>
    <t>Karthik_8861</t>
  </si>
  <si>
    <t>C28861</t>
  </si>
  <si>
    <t>Kid's_361</t>
  </si>
  <si>
    <t>S08862</t>
  </si>
  <si>
    <t>Vishal_8860</t>
  </si>
  <si>
    <t>C28860</t>
  </si>
  <si>
    <t>Kid's_360</t>
  </si>
  <si>
    <t>S08861</t>
  </si>
  <si>
    <t>Bhuvana_8859</t>
  </si>
  <si>
    <t>C28859</t>
  </si>
  <si>
    <t>S08860</t>
  </si>
  <si>
    <t>Ganesh_8858</t>
  </si>
  <si>
    <t>C28858</t>
  </si>
  <si>
    <t>Kurta_358</t>
  </si>
  <si>
    <t>S08859</t>
  </si>
  <si>
    <t>Aarav_8857</t>
  </si>
  <si>
    <t>C28857</t>
  </si>
  <si>
    <t>Men's_357</t>
  </si>
  <si>
    <t>S08858</t>
  </si>
  <si>
    <t>Karthik_8856</t>
  </si>
  <si>
    <t>C28856</t>
  </si>
  <si>
    <t>Women's_356</t>
  </si>
  <si>
    <t>S08857</t>
  </si>
  <si>
    <t>Sanjay_8855</t>
  </si>
  <si>
    <t>C28855</t>
  </si>
  <si>
    <t>S08856</t>
  </si>
  <si>
    <t>Devi_8854</t>
  </si>
  <si>
    <t>C28854</t>
  </si>
  <si>
    <t>Sarees_354</t>
  </si>
  <si>
    <t>S08855</t>
  </si>
  <si>
    <t>Ganesh_8853</t>
  </si>
  <si>
    <t>C28853</t>
  </si>
  <si>
    <t>Women's_353</t>
  </si>
  <si>
    <t>S08854</t>
  </si>
  <si>
    <t>Bhuvana_8852</t>
  </si>
  <si>
    <t>C28852</t>
  </si>
  <si>
    <t>Kurta_352</t>
  </si>
  <si>
    <t>S08853</t>
  </si>
  <si>
    <t>Sathish_8851</t>
  </si>
  <si>
    <t>C28851</t>
  </si>
  <si>
    <t>Kid's_351</t>
  </si>
  <si>
    <t>S08852</t>
  </si>
  <si>
    <t>Meena_8850</t>
  </si>
  <si>
    <t>C28850</t>
  </si>
  <si>
    <t>Jeans_350</t>
  </si>
  <si>
    <t>S08851</t>
  </si>
  <si>
    <t>Anu_8849</t>
  </si>
  <si>
    <t>C28849</t>
  </si>
  <si>
    <t>Women's_349</t>
  </si>
  <si>
    <t>S08850</t>
  </si>
  <si>
    <t>Vishal_8848</t>
  </si>
  <si>
    <t>C28848</t>
  </si>
  <si>
    <t>S08849</t>
  </si>
  <si>
    <t>Kavin_8847</t>
  </si>
  <si>
    <t>C28847</t>
  </si>
  <si>
    <t>T-Shirts_347</t>
  </si>
  <si>
    <t>S08848</t>
  </si>
  <si>
    <t>Sathish_8846</t>
  </si>
  <si>
    <t>C28846</t>
  </si>
  <si>
    <t>Women's_346</t>
  </si>
  <si>
    <t>S08847</t>
  </si>
  <si>
    <t>Priya_8845</t>
  </si>
  <si>
    <t>C28845</t>
  </si>
  <si>
    <t>Kurta_345</t>
  </si>
  <si>
    <t>S08846</t>
  </si>
  <si>
    <t>Diya_8844</t>
  </si>
  <si>
    <t>C28844</t>
  </si>
  <si>
    <t>Kurta_344</t>
  </si>
  <si>
    <t>S08845</t>
  </si>
  <si>
    <t>Sathish_8843</t>
  </si>
  <si>
    <t>C28843</t>
  </si>
  <si>
    <t>T-Shirts_343</t>
  </si>
  <si>
    <t>S08844</t>
  </si>
  <si>
    <t>Ganesh_8842</t>
  </si>
  <si>
    <t>C28842</t>
  </si>
  <si>
    <t>Kurta_342</t>
  </si>
  <si>
    <t>S08843</t>
  </si>
  <si>
    <t>Ravi_8841</t>
  </si>
  <si>
    <t>C28841</t>
  </si>
  <si>
    <t>Sarees_341</t>
  </si>
  <si>
    <t>S08842</t>
  </si>
  <si>
    <t>Meena_8840</t>
  </si>
  <si>
    <t>C28840</t>
  </si>
  <si>
    <t>Sportswear_340</t>
  </si>
  <si>
    <t>S08841</t>
  </si>
  <si>
    <t>Ganesh_8839</t>
  </si>
  <si>
    <t>C28839</t>
  </si>
  <si>
    <t>Jeans_339</t>
  </si>
  <si>
    <t>S08840</t>
  </si>
  <si>
    <t>Devi_8838</t>
  </si>
  <si>
    <t>C28838</t>
  </si>
  <si>
    <t>Men's_338</t>
  </si>
  <si>
    <t>S08839</t>
  </si>
  <si>
    <t>Karthik_8837</t>
  </si>
  <si>
    <t>C28837</t>
  </si>
  <si>
    <t>Kid's_337</t>
  </si>
  <si>
    <t>S08838</t>
  </si>
  <si>
    <t>Priya_8836</t>
  </si>
  <si>
    <t>C28836</t>
  </si>
  <si>
    <t>S08837</t>
  </si>
  <si>
    <t>Diya_8835</t>
  </si>
  <si>
    <t>C28835</t>
  </si>
  <si>
    <t>Men's_335</t>
  </si>
  <si>
    <t>S08836</t>
  </si>
  <si>
    <t>Anu_8834</t>
  </si>
  <si>
    <t>C28834</t>
  </si>
  <si>
    <t>Women's_334</t>
  </si>
  <si>
    <t>S08835</t>
  </si>
  <si>
    <t>Lakshmi_8833</t>
  </si>
  <si>
    <t>C28833</t>
  </si>
  <si>
    <t>Sportswear_333</t>
  </si>
  <si>
    <t>S08834</t>
  </si>
  <si>
    <t>Vishal_8832</t>
  </si>
  <si>
    <t>C28832</t>
  </si>
  <si>
    <t>Kurta_332</t>
  </si>
  <si>
    <t>S08833</t>
  </si>
  <si>
    <t>Priya_8831</t>
  </si>
  <si>
    <t>C28831</t>
  </si>
  <si>
    <t>T-Shirts_331</t>
  </si>
  <si>
    <t>S08832</t>
  </si>
  <si>
    <t>Kavin_8830</t>
  </si>
  <si>
    <t>C28830</t>
  </si>
  <si>
    <t>Jeans_330</t>
  </si>
  <si>
    <t>S08831</t>
  </si>
  <si>
    <t>Diya_8829</t>
  </si>
  <si>
    <t>C28829</t>
  </si>
  <si>
    <t>Jeans_329</t>
  </si>
  <si>
    <t>S08830</t>
  </si>
  <si>
    <t>Kavin_8828</t>
  </si>
  <si>
    <t>C28828</t>
  </si>
  <si>
    <t>Men's_328</t>
  </si>
  <si>
    <t>S08829</t>
  </si>
  <si>
    <t>Anu_8827</t>
  </si>
  <si>
    <t>C28827</t>
  </si>
  <si>
    <t>S08828</t>
  </si>
  <si>
    <t>Diya_8826</t>
  </si>
  <si>
    <t>C28826</t>
  </si>
  <si>
    <t>Kid's_326</t>
  </si>
  <si>
    <t>S08827</t>
  </si>
  <si>
    <t>Bhuvana_8825</t>
  </si>
  <si>
    <t>C28825</t>
  </si>
  <si>
    <t>T-Shirts_325</t>
  </si>
  <si>
    <t>S08826</t>
  </si>
  <si>
    <t>Karthik_8824</t>
  </si>
  <si>
    <t>C28824</t>
  </si>
  <si>
    <t>Sarees_324</t>
  </si>
  <si>
    <t>S08825</t>
  </si>
  <si>
    <t>Sathish_8823</t>
  </si>
  <si>
    <t>C28823</t>
  </si>
  <si>
    <t>T-Shirts_323</t>
  </si>
  <si>
    <t>S08824</t>
  </si>
  <si>
    <t>Kavin_8822</t>
  </si>
  <si>
    <t>C28822</t>
  </si>
  <si>
    <t>Jeans_322</t>
  </si>
  <si>
    <t>S08823</t>
  </si>
  <si>
    <t>Devi_8821</t>
  </si>
  <si>
    <t>C28821</t>
  </si>
  <si>
    <t>T-Shirts_321</t>
  </si>
  <si>
    <t>S08822</t>
  </si>
  <si>
    <t>Lakshmi_8820</t>
  </si>
  <si>
    <t>C28820</t>
  </si>
  <si>
    <t>Jeans_320</t>
  </si>
  <si>
    <t>S08821</t>
  </si>
  <si>
    <t>Vishal_8819</t>
  </si>
  <si>
    <t>C28819</t>
  </si>
  <si>
    <t>T-Shirts_319</t>
  </si>
  <si>
    <t>S08820</t>
  </si>
  <si>
    <t>Meena_8818</t>
  </si>
  <si>
    <t>C28818</t>
  </si>
  <si>
    <t>Kid's_318</t>
  </si>
  <si>
    <t>S08819</t>
  </si>
  <si>
    <t>Devi_8817</t>
  </si>
  <si>
    <t>C28817</t>
  </si>
  <si>
    <t>Men's_317</t>
  </si>
  <si>
    <t>S08818</t>
  </si>
  <si>
    <t>Priya_8816</t>
  </si>
  <si>
    <t>C28816</t>
  </si>
  <si>
    <t>Jeans_316</t>
  </si>
  <si>
    <t>S08817</t>
  </si>
  <si>
    <t>Lakshmi_8815</t>
  </si>
  <si>
    <t>C28815</t>
  </si>
  <si>
    <t>S08816</t>
  </si>
  <si>
    <t>Priya_8814</t>
  </si>
  <si>
    <t>C28814</t>
  </si>
  <si>
    <t>Sportswear_314</t>
  </si>
  <si>
    <t>S08815</t>
  </si>
  <si>
    <t>Karthik_8813</t>
  </si>
  <si>
    <t>C28813</t>
  </si>
  <si>
    <t>Sportswear_313</t>
  </si>
  <si>
    <t>S08814</t>
  </si>
  <si>
    <t>Kavin_8812</t>
  </si>
  <si>
    <t>C28812</t>
  </si>
  <si>
    <t>Sarees_312</t>
  </si>
  <si>
    <t>S08813</t>
  </si>
  <si>
    <t>Sathish_8811</t>
  </si>
  <si>
    <t>C28811</t>
  </si>
  <si>
    <t>Jeans_311</t>
  </si>
  <si>
    <t>S08812</t>
  </si>
  <si>
    <t>Bhuvana_8810</t>
  </si>
  <si>
    <t>C28810</t>
  </si>
  <si>
    <t>T-Shirts_310</t>
  </si>
  <si>
    <t>S08811</t>
  </si>
  <si>
    <t>Sathish_8809</t>
  </si>
  <si>
    <t>C28809</t>
  </si>
  <si>
    <t>Kid's_309</t>
  </si>
  <si>
    <t>S08810</t>
  </si>
  <si>
    <t>Priya_8808</t>
  </si>
  <si>
    <t>C28808</t>
  </si>
  <si>
    <t>Sarees_308</t>
  </si>
  <si>
    <t>S08809</t>
  </si>
  <si>
    <t>Vishal_8807</t>
  </si>
  <si>
    <t>C28807</t>
  </si>
  <si>
    <t>Kurta_307</t>
  </si>
  <si>
    <t>S08808</t>
  </si>
  <si>
    <t>Sathish_8806</t>
  </si>
  <si>
    <t>C28806</t>
  </si>
  <si>
    <t>T-Shirts_306</t>
  </si>
  <si>
    <t>S08807</t>
  </si>
  <si>
    <t>Devi_8805</t>
  </si>
  <si>
    <t>C28805</t>
  </si>
  <si>
    <t>Women's_305</t>
  </si>
  <si>
    <t>S08806</t>
  </si>
  <si>
    <t>Vishal_8804</t>
  </si>
  <si>
    <t>C28804</t>
  </si>
  <si>
    <t>Sportswear_304</t>
  </si>
  <si>
    <t>S08805</t>
  </si>
  <si>
    <t>Priya_8803</t>
  </si>
  <si>
    <t>C28803</t>
  </si>
  <si>
    <t>Kurta_303</t>
  </si>
  <si>
    <t>S08804</t>
  </si>
  <si>
    <t>Sathish_8802</t>
  </si>
  <si>
    <t>C28802</t>
  </si>
  <si>
    <t>Jeans_302</t>
  </si>
  <si>
    <t>S08803</t>
  </si>
  <si>
    <t>Sanjay_8801</t>
  </si>
  <si>
    <t>C28801</t>
  </si>
  <si>
    <t>S08802</t>
  </si>
  <si>
    <t>Meena_8800</t>
  </si>
  <si>
    <t>C28800</t>
  </si>
  <si>
    <t>Sarees_300</t>
  </si>
  <si>
    <t>S08801</t>
  </si>
  <si>
    <t>Bhuvana_8799</t>
  </si>
  <si>
    <t>C28799</t>
  </si>
  <si>
    <t>Sarees_299</t>
  </si>
  <si>
    <t>S08800</t>
  </si>
  <si>
    <t>Aarav_8798</t>
  </si>
  <si>
    <t>C28798</t>
  </si>
  <si>
    <t>Men's_298</t>
  </si>
  <si>
    <t>S08799</t>
  </si>
  <si>
    <t>Bhuvana_8797</t>
  </si>
  <si>
    <t>C28797</t>
  </si>
  <si>
    <t>Sarees_297</t>
  </si>
  <si>
    <t>S08798</t>
  </si>
  <si>
    <t>Meena_8796</t>
  </si>
  <si>
    <t>C28796</t>
  </si>
  <si>
    <t>Sportswear_296</t>
  </si>
  <si>
    <t>S08797</t>
  </si>
  <si>
    <t>Ravi_8795</t>
  </si>
  <si>
    <t>C28795</t>
  </si>
  <si>
    <t>Men's_295</t>
  </si>
  <si>
    <t>S08796</t>
  </si>
  <si>
    <t>Diya_8794</t>
  </si>
  <si>
    <t>C28794</t>
  </si>
  <si>
    <t>S08795</t>
  </si>
  <si>
    <t>Lakshmi_8793</t>
  </si>
  <si>
    <t>C28793</t>
  </si>
  <si>
    <t>Men's_293</t>
  </si>
  <si>
    <t>S08794</t>
  </si>
  <si>
    <t>Vishal_8792</t>
  </si>
  <si>
    <t>C28792</t>
  </si>
  <si>
    <t>S08793</t>
  </si>
  <si>
    <t>Sathish_8791</t>
  </si>
  <si>
    <t>C28791</t>
  </si>
  <si>
    <t>Jeans_291</t>
  </si>
  <si>
    <t>S08792</t>
  </si>
  <si>
    <t>Bhuvana_8790</t>
  </si>
  <si>
    <t>C28790</t>
  </si>
  <si>
    <t>S08791</t>
  </si>
  <si>
    <t>Ganesh_8789</t>
  </si>
  <si>
    <t>C28789</t>
  </si>
  <si>
    <t>Jeans_289</t>
  </si>
  <si>
    <t>S08790</t>
  </si>
  <si>
    <t>Diya_8788</t>
  </si>
  <si>
    <t>C28788</t>
  </si>
  <si>
    <t>Kurta_288</t>
  </si>
  <si>
    <t>S08789</t>
  </si>
  <si>
    <t>Aarav_8787</t>
  </si>
  <si>
    <t>C28787</t>
  </si>
  <si>
    <t>Jeans_287</t>
  </si>
  <si>
    <t>S08788</t>
  </si>
  <si>
    <t>Sanjay_8786</t>
  </si>
  <si>
    <t>C28786</t>
  </si>
  <si>
    <t>S08787</t>
  </si>
  <si>
    <t>Vishal_8785</t>
  </si>
  <si>
    <t>C28785</t>
  </si>
  <si>
    <t>T-Shirts_285</t>
  </si>
  <si>
    <t>S08786</t>
  </si>
  <si>
    <t>Karthik_8784</t>
  </si>
  <si>
    <t>C28784</t>
  </si>
  <si>
    <t>S08785</t>
  </si>
  <si>
    <t>Diya_8783</t>
  </si>
  <si>
    <t>C28783</t>
  </si>
  <si>
    <t>Women's_283</t>
  </si>
  <si>
    <t>S08784</t>
  </si>
  <si>
    <t>Sathish_8782</t>
  </si>
  <si>
    <t>C28782</t>
  </si>
  <si>
    <t>S08783</t>
  </si>
  <si>
    <t>Meena_8781</t>
  </si>
  <si>
    <t>C28781</t>
  </si>
  <si>
    <t>Women's_281</t>
  </si>
  <si>
    <t>S08782</t>
  </si>
  <si>
    <t>Lakshmi_8780</t>
  </si>
  <si>
    <t>C28780</t>
  </si>
  <si>
    <t>Women's_280</t>
  </si>
  <si>
    <t>S08781</t>
  </si>
  <si>
    <t>Diya_8779</t>
  </si>
  <si>
    <t>C28779</t>
  </si>
  <si>
    <t>Sarees_279</t>
  </si>
  <si>
    <t>S08780</t>
  </si>
  <si>
    <t>Karthik_8778</t>
  </si>
  <si>
    <t>C28778</t>
  </si>
  <si>
    <t>Women's_278</t>
  </si>
  <si>
    <t>S08779</t>
  </si>
  <si>
    <t>Ganesh_8777</t>
  </si>
  <si>
    <t>C28777</t>
  </si>
  <si>
    <t>Women's_277</t>
  </si>
  <si>
    <t>S08778</t>
  </si>
  <si>
    <t>Vishal_8776</t>
  </si>
  <si>
    <t>C28776</t>
  </si>
  <si>
    <t>Jeans_276</t>
  </si>
  <si>
    <t>S08777</t>
  </si>
  <si>
    <t>Karthik_8775</t>
  </si>
  <si>
    <t>C28775</t>
  </si>
  <si>
    <t>S08776</t>
  </si>
  <si>
    <t>Karthik_8774</t>
  </si>
  <si>
    <t>C28774</t>
  </si>
  <si>
    <t>Men's_274</t>
  </si>
  <si>
    <t>S08775</t>
  </si>
  <si>
    <t>Kavin_8773</t>
  </si>
  <si>
    <t>C28773</t>
  </si>
  <si>
    <t>Jeans_273</t>
  </si>
  <si>
    <t>S08774</t>
  </si>
  <si>
    <t>Sathish_8772</t>
  </si>
  <si>
    <t>C28772</t>
  </si>
  <si>
    <t>Sportswear_272</t>
  </si>
  <si>
    <t>S08773</t>
  </si>
  <si>
    <t>Ravi_8771</t>
  </si>
  <si>
    <t>C28771</t>
  </si>
  <si>
    <t>S08772</t>
  </si>
  <si>
    <t>Meena_8770</t>
  </si>
  <si>
    <t>C28770</t>
  </si>
  <si>
    <t>T-Shirts_270</t>
  </si>
  <si>
    <t>S08771</t>
  </si>
  <si>
    <t>Aarav_8769</t>
  </si>
  <si>
    <t>C28769</t>
  </si>
  <si>
    <t>S08770</t>
  </si>
  <si>
    <t>Lakshmi_8768</t>
  </si>
  <si>
    <t>C28768</t>
  </si>
  <si>
    <t>Sarees_268</t>
  </si>
  <si>
    <t>S08769</t>
  </si>
  <si>
    <t>Kavin_8767</t>
  </si>
  <si>
    <t>C28767</t>
  </si>
  <si>
    <t>Women's_267</t>
  </si>
  <si>
    <t>S08768</t>
  </si>
  <si>
    <t>Ganesh_8766</t>
  </si>
  <si>
    <t>C28766</t>
  </si>
  <si>
    <t>Kid's_266</t>
  </si>
  <si>
    <t>S08767</t>
  </si>
  <si>
    <t>Bhuvana_8765</t>
  </si>
  <si>
    <t>C28765</t>
  </si>
  <si>
    <t>T-Shirts_265</t>
  </si>
  <si>
    <t>S08766</t>
  </si>
  <si>
    <t>Anu_8764</t>
  </si>
  <si>
    <t>C28764</t>
  </si>
  <si>
    <t>Men's_264</t>
  </si>
  <si>
    <t>S08765</t>
  </si>
  <si>
    <t>Priya_8763</t>
  </si>
  <si>
    <t>C28763</t>
  </si>
  <si>
    <t>Women's_263</t>
  </si>
  <si>
    <t>S08764</t>
  </si>
  <si>
    <t>Diya_8762</t>
  </si>
  <si>
    <t>C28762</t>
  </si>
  <si>
    <t>Sarees_262</t>
  </si>
  <si>
    <t>S08763</t>
  </si>
  <si>
    <t>Devi_8761</t>
  </si>
  <si>
    <t>C28761</t>
  </si>
  <si>
    <t>S08762</t>
  </si>
  <si>
    <t>Priya_8760</t>
  </si>
  <si>
    <t>C28760</t>
  </si>
  <si>
    <t>Kurta_260</t>
  </si>
  <si>
    <t>S08761</t>
  </si>
  <si>
    <t>Vishal_8759</t>
  </si>
  <si>
    <t>C28759</t>
  </si>
  <si>
    <t>S08760</t>
  </si>
  <si>
    <t>Meena_8758</t>
  </si>
  <si>
    <t>C28758</t>
  </si>
  <si>
    <t>T-Shirts_258</t>
  </si>
  <si>
    <t>S08759</t>
  </si>
  <si>
    <t>Sathish_8757</t>
  </si>
  <si>
    <t>C28757</t>
  </si>
  <si>
    <t>Sarees_257</t>
  </si>
  <si>
    <t>S08758</t>
  </si>
  <si>
    <t>Ravi_8756</t>
  </si>
  <si>
    <t>C28756</t>
  </si>
  <si>
    <t>Jeans_256</t>
  </si>
  <si>
    <t>S08757</t>
  </si>
  <si>
    <t>Karthik_8755</t>
  </si>
  <si>
    <t>C28755</t>
  </si>
  <si>
    <t>S08756</t>
  </si>
  <si>
    <t>Bhuvana_8754</t>
  </si>
  <si>
    <t>C28754</t>
  </si>
  <si>
    <t>S08755</t>
  </si>
  <si>
    <t>Ravi_8753</t>
  </si>
  <si>
    <t>C28753</t>
  </si>
  <si>
    <t>Sarees_253</t>
  </si>
  <si>
    <t>S08754</t>
  </si>
  <si>
    <t>Priya_8752</t>
  </si>
  <si>
    <t>C28752</t>
  </si>
  <si>
    <t>T-Shirts_252</t>
  </si>
  <si>
    <t>S08753</t>
  </si>
  <si>
    <t>Ganesh_8751</t>
  </si>
  <si>
    <t>C28751</t>
  </si>
  <si>
    <t>T-Shirts_251</t>
  </si>
  <si>
    <t>S08752</t>
  </si>
  <si>
    <t>Aarav_8750</t>
  </si>
  <si>
    <t>C28750</t>
  </si>
  <si>
    <t>Women's_250</t>
  </si>
  <si>
    <t>S08751</t>
  </si>
  <si>
    <t>Lakshmi_8749</t>
  </si>
  <si>
    <t>C28749</t>
  </si>
  <si>
    <t>Sarees_249</t>
  </si>
  <si>
    <t>S08750</t>
  </si>
  <si>
    <t>Bhuvana_8748</t>
  </si>
  <si>
    <t>C28748</t>
  </si>
  <si>
    <t>S08749</t>
  </si>
  <si>
    <t>Karthik_8747</t>
  </si>
  <si>
    <t>C28747</t>
  </si>
  <si>
    <t>Men's_247</t>
  </si>
  <si>
    <t>S08748</t>
  </si>
  <si>
    <t>Aarav_8746</t>
  </si>
  <si>
    <t>C28746</t>
  </si>
  <si>
    <t>Kurta_246</t>
  </si>
  <si>
    <t>S08747</t>
  </si>
  <si>
    <t>Priya_8745</t>
  </si>
  <si>
    <t>C28745</t>
  </si>
  <si>
    <t>T-Shirts_245</t>
  </si>
  <si>
    <t>S08746</t>
  </si>
  <si>
    <t>Devi_8744</t>
  </si>
  <si>
    <t>C28744</t>
  </si>
  <si>
    <t>Kurta_244</t>
  </si>
  <si>
    <t>S08745</t>
  </si>
  <si>
    <t>Ganesh_8743</t>
  </si>
  <si>
    <t>C28743</t>
  </si>
  <si>
    <t>S08744</t>
  </si>
  <si>
    <t>Diya_8742</t>
  </si>
  <si>
    <t>C28742</t>
  </si>
  <si>
    <t>S08743</t>
  </si>
  <si>
    <t>Meena_8741</t>
  </si>
  <si>
    <t>C28741</t>
  </si>
  <si>
    <t>Jeans_241</t>
  </si>
  <si>
    <t>S08742</t>
  </si>
  <si>
    <t>Lakshmi_8740</t>
  </si>
  <si>
    <t>C28740</t>
  </si>
  <si>
    <t>Men's_240</t>
  </si>
  <si>
    <t>S08741</t>
  </si>
  <si>
    <t>Diya_8739</t>
  </si>
  <si>
    <t>C28739</t>
  </si>
  <si>
    <t>Jeans_239</t>
  </si>
  <si>
    <t>S08740</t>
  </si>
  <si>
    <t>Diya_8738</t>
  </si>
  <si>
    <t>C28738</t>
  </si>
  <si>
    <t>Kurta_238</t>
  </si>
  <si>
    <t>S08739</t>
  </si>
  <si>
    <t>Diya_8737</t>
  </si>
  <si>
    <t>C28737</t>
  </si>
  <si>
    <t>Kurta_237</t>
  </si>
  <si>
    <t>S08738</t>
  </si>
  <si>
    <t>Bhuvana_8736</t>
  </si>
  <si>
    <t>C28736</t>
  </si>
  <si>
    <t>Men's_236</t>
  </si>
  <si>
    <t>S08737</t>
  </si>
  <si>
    <t>Meena_8735</t>
  </si>
  <si>
    <t>C28735</t>
  </si>
  <si>
    <t>T-Shirts_235</t>
  </si>
  <si>
    <t>S08736</t>
  </si>
  <si>
    <t>Devi_8734</t>
  </si>
  <si>
    <t>C28734</t>
  </si>
  <si>
    <t>Jeans_234</t>
  </si>
  <si>
    <t>S08735</t>
  </si>
  <si>
    <t>Karthik_8733</t>
  </si>
  <si>
    <t>C28733</t>
  </si>
  <si>
    <t>Sarees_233</t>
  </si>
  <si>
    <t>S08734</t>
  </si>
  <si>
    <t>Karthik_8732</t>
  </si>
  <si>
    <t>C28732</t>
  </si>
  <si>
    <t>S08733</t>
  </si>
  <si>
    <t>Priya_8731</t>
  </si>
  <si>
    <t>C28731</t>
  </si>
  <si>
    <t>Sarees_231</t>
  </si>
  <si>
    <t>S08732</t>
  </si>
  <si>
    <t>Bhuvana_8730</t>
  </si>
  <si>
    <t>C28730</t>
  </si>
  <si>
    <t>Women's_230</t>
  </si>
  <si>
    <t>S08731</t>
  </si>
  <si>
    <t>Aarav_8729</t>
  </si>
  <si>
    <t>C28729</t>
  </si>
  <si>
    <t>Men's_229</t>
  </si>
  <si>
    <t>S08730</t>
  </si>
  <si>
    <t>Priya_8728</t>
  </si>
  <si>
    <t>C28728</t>
  </si>
  <si>
    <t>S08729</t>
  </si>
  <si>
    <t>Ravi_8727</t>
  </si>
  <si>
    <t>C28727</t>
  </si>
  <si>
    <t>Sarees_227</t>
  </si>
  <si>
    <t>S08728</t>
  </si>
  <si>
    <t>Diya_8726</t>
  </si>
  <si>
    <t>C28726</t>
  </si>
  <si>
    <t>S08727</t>
  </si>
  <si>
    <t>Bhuvana_8725</t>
  </si>
  <si>
    <t>C28725</t>
  </si>
  <si>
    <t>T-Shirts_225</t>
  </si>
  <si>
    <t>S08726</t>
  </si>
  <si>
    <t>Sathish_8724</t>
  </si>
  <si>
    <t>C28724</t>
  </si>
  <si>
    <t>Kurta_224</t>
  </si>
  <si>
    <t>S08725</t>
  </si>
  <si>
    <t>Vishal_8723</t>
  </si>
  <si>
    <t>C28723</t>
  </si>
  <si>
    <t>Kid's_223</t>
  </si>
  <si>
    <t>S08724</t>
  </si>
  <si>
    <t>Devi_8722</t>
  </si>
  <si>
    <t>C28722</t>
  </si>
  <si>
    <t>Men's_222</t>
  </si>
  <si>
    <t>S08723</t>
  </si>
  <si>
    <t>Karthik_8721</t>
  </si>
  <si>
    <t>C28721</t>
  </si>
  <si>
    <t>Kid's_221</t>
  </si>
  <si>
    <t>S08722</t>
  </si>
  <si>
    <t>Kavin_8720</t>
  </si>
  <si>
    <t>C28720</t>
  </si>
  <si>
    <t>Jeans_220</t>
  </si>
  <si>
    <t>S08721</t>
  </si>
  <si>
    <t>Sathish_8719</t>
  </si>
  <si>
    <t>C28719</t>
  </si>
  <si>
    <t>S08720</t>
  </si>
  <si>
    <t>Diya_8718</t>
  </si>
  <si>
    <t>C28718</t>
  </si>
  <si>
    <t>S08719</t>
  </si>
  <si>
    <t>Bhuvana_8717</t>
  </si>
  <si>
    <t>C28717</t>
  </si>
  <si>
    <t>S08718</t>
  </si>
  <si>
    <t>Anu_8716</t>
  </si>
  <si>
    <t>C28716</t>
  </si>
  <si>
    <t>Women's_216</t>
  </si>
  <si>
    <t>S08717</t>
  </si>
  <si>
    <t>Bhuvana_8715</t>
  </si>
  <si>
    <t>C28715</t>
  </si>
  <si>
    <t>Sarees_215</t>
  </si>
  <si>
    <t>S08716</t>
  </si>
  <si>
    <t>Aarav_8714</t>
  </si>
  <si>
    <t>C28714</t>
  </si>
  <si>
    <t>Sarees_214</t>
  </si>
  <si>
    <t>S08715</t>
  </si>
  <si>
    <t>Meena_8713</t>
  </si>
  <si>
    <t>C28713</t>
  </si>
  <si>
    <t>Jeans_213</t>
  </si>
  <si>
    <t>S08714</t>
  </si>
  <si>
    <t>Diya_8712</t>
  </si>
  <si>
    <t>C28712</t>
  </si>
  <si>
    <t>Jeans_212</t>
  </si>
  <si>
    <t>S08713</t>
  </si>
  <si>
    <t>Vishal_8711</t>
  </si>
  <si>
    <t>C28711</t>
  </si>
  <si>
    <t>Kid's_211</t>
  </si>
  <si>
    <t>S08712</t>
  </si>
  <si>
    <t>Priya_8710</t>
  </si>
  <si>
    <t>C28710</t>
  </si>
  <si>
    <t>S08711</t>
  </si>
  <si>
    <t>Ganesh_8709</t>
  </si>
  <si>
    <t>C28709</t>
  </si>
  <si>
    <t>Sarees_209</t>
  </si>
  <si>
    <t>S08710</t>
  </si>
  <si>
    <t>Bhuvana_8708</t>
  </si>
  <si>
    <t>C28708</t>
  </si>
  <si>
    <t>Men's_208</t>
  </si>
  <si>
    <t>S08709</t>
  </si>
  <si>
    <t>Ravi_8707</t>
  </si>
  <si>
    <t>C28707</t>
  </si>
  <si>
    <t>Women's_207</t>
  </si>
  <si>
    <t>S08708</t>
  </si>
  <si>
    <t>Priya_8706</t>
  </si>
  <si>
    <t>C28706</t>
  </si>
  <si>
    <t>Sarees_206</t>
  </si>
  <si>
    <t>S08707</t>
  </si>
  <si>
    <t>Aarav_8705</t>
  </si>
  <si>
    <t>C28705</t>
  </si>
  <si>
    <t>Jeans_205</t>
  </si>
  <si>
    <t>S08706</t>
  </si>
  <si>
    <t>Ravi_8704</t>
  </si>
  <si>
    <t>C28704</t>
  </si>
  <si>
    <t>Sportswear_204</t>
  </si>
  <si>
    <t>S08705</t>
  </si>
  <si>
    <t>Ravi_8703</t>
  </si>
  <si>
    <t>C28703</t>
  </si>
  <si>
    <t>Sportswear_203</t>
  </si>
  <si>
    <t>S08704</t>
  </si>
  <si>
    <t>Meena_8702</t>
  </si>
  <si>
    <t>C28702</t>
  </si>
  <si>
    <t>Women's_202</t>
  </si>
  <si>
    <t>S08703</t>
  </si>
  <si>
    <t>Devi_8701</t>
  </si>
  <si>
    <t>C28701</t>
  </si>
  <si>
    <t>S08702</t>
  </si>
  <si>
    <t>Ganesh_8700</t>
  </si>
  <si>
    <t>C28700</t>
  </si>
  <si>
    <t>Sportswear_200</t>
  </si>
  <si>
    <t>S08701</t>
  </si>
  <si>
    <t>Sathish_8699</t>
  </si>
  <si>
    <t>C28699</t>
  </si>
  <si>
    <t>Kurta_199</t>
  </si>
  <si>
    <t>S08700</t>
  </si>
  <si>
    <t>Meena_8698</t>
  </si>
  <si>
    <t>C28698</t>
  </si>
  <si>
    <t>Sportswear_198</t>
  </si>
  <si>
    <t>S08699</t>
  </si>
  <si>
    <t>Devi_8697</t>
  </si>
  <si>
    <t>C28697</t>
  </si>
  <si>
    <t>S08698</t>
  </si>
  <si>
    <t>Diya_8696</t>
  </si>
  <si>
    <t>C28696</t>
  </si>
  <si>
    <t>Sarees_196</t>
  </si>
  <si>
    <t>S08697</t>
  </si>
  <si>
    <t>Priya_8695</t>
  </si>
  <si>
    <t>C28695</t>
  </si>
  <si>
    <t>Men's_195</t>
  </si>
  <si>
    <t>S08696</t>
  </si>
  <si>
    <t>Devi_8694</t>
  </si>
  <si>
    <t>C28694</t>
  </si>
  <si>
    <t>Jeans_194</t>
  </si>
  <si>
    <t>S08695</t>
  </si>
  <si>
    <t>Ravi_8693</t>
  </si>
  <si>
    <t>C28693</t>
  </si>
  <si>
    <t>Sarees_193</t>
  </si>
  <si>
    <t>S08694</t>
  </si>
  <si>
    <t>Sanjay_8692</t>
  </si>
  <si>
    <t>C28692</t>
  </si>
  <si>
    <t>Sarees_192</t>
  </si>
  <si>
    <t>S08693</t>
  </si>
  <si>
    <t>Priya_8691</t>
  </si>
  <si>
    <t>C28691</t>
  </si>
  <si>
    <t>Kid's_191</t>
  </si>
  <si>
    <t>S08692</t>
  </si>
  <si>
    <t>Priya_8690</t>
  </si>
  <si>
    <t>C28690</t>
  </si>
  <si>
    <t>Kid's_190</t>
  </si>
  <si>
    <t>S08691</t>
  </si>
  <si>
    <t>Sanjay_8689</t>
  </si>
  <si>
    <t>C28689</t>
  </si>
  <si>
    <t>S08690</t>
  </si>
  <si>
    <t>Anu_8688</t>
  </si>
  <si>
    <t>C28688</t>
  </si>
  <si>
    <t>S08689</t>
  </si>
  <si>
    <t>Anu_8687</t>
  </si>
  <si>
    <t>C28687</t>
  </si>
  <si>
    <t>Jeans_187</t>
  </si>
  <si>
    <t>S08688</t>
  </si>
  <si>
    <t>Priya_8686</t>
  </si>
  <si>
    <t>C28686</t>
  </si>
  <si>
    <t>S08687</t>
  </si>
  <si>
    <t>Ravi_8685</t>
  </si>
  <si>
    <t>C28685</t>
  </si>
  <si>
    <t>Sarees_185</t>
  </si>
  <si>
    <t>S08686</t>
  </si>
  <si>
    <t>Anu_8684</t>
  </si>
  <si>
    <t>C28684</t>
  </si>
  <si>
    <t>Sportswear_184</t>
  </si>
  <si>
    <t>S08685</t>
  </si>
  <si>
    <t>Diya_8683</t>
  </si>
  <si>
    <t>C28683</t>
  </si>
  <si>
    <t>Sportswear_183</t>
  </si>
  <si>
    <t>S08684</t>
  </si>
  <si>
    <t>Devi_8682</t>
  </si>
  <si>
    <t>C28682</t>
  </si>
  <si>
    <t>S08683</t>
  </si>
  <si>
    <t>Priya_8681</t>
  </si>
  <si>
    <t>C28681</t>
  </si>
  <si>
    <t>Women's_181</t>
  </si>
  <si>
    <t>S08682</t>
  </si>
  <si>
    <t>Lakshmi_8680</t>
  </si>
  <si>
    <t>C28680</t>
  </si>
  <si>
    <t>Kid's_180</t>
  </si>
  <si>
    <t>S08681</t>
  </si>
  <si>
    <t>Anu_8679</t>
  </si>
  <si>
    <t>C28679</t>
  </si>
  <si>
    <t>Kid's_179</t>
  </si>
  <si>
    <t>S08680</t>
  </si>
  <si>
    <t>Lakshmi_8678</t>
  </si>
  <si>
    <t>C28678</t>
  </si>
  <si>
    <t>S08679</t>
  </si>
  <si>
    <t>Sathish_8677</t>
  </si>
  <si>
    <t>C28677</t>
  </si>
  <si>
    <t>Kid's_177</t>
  </si>
  <si>
    <t>S08678</t>
  </si>
  <si>
    <t>Ravi_8676</t>
  </si>
  <si>
    <t>C28676</t>
  </si>
  <si>
    <t>Jeans_176</t>
  </si>
  <si>
    <t>S08677</t>
  </si>
  <si>
    <t>Aarav_8675</t>
  </si>
  <si>
    <t>C28675</t>
  </si>
  <si>
    <t>Kid's_175</t>
  </si>
  <si>
    <t>S08676</t>
  </si>
  <si>
    <t>Ganesh_8674</t>
  </si>
  <si>
    <t>C28674</t>
  </si>
  <si>
    <t>Kurta_174</t>
  </si>
  <si>
    <t>S08675</t>
  </si>
  <si>
    <t>Diya_8673</t>
  </si>
  <si>
    <t>C28673</t>
  </si>
  <si>
    <t>Kid's_173</t>
  </si>
  <si>
    <t>S08674</t>
  </si>
  <si>
    <t>Sanjay_8672</t>
  </si>
  <si>
    <t>C28672</t>
  </si>
  <si>
    <t>Jeans_172</t>
  </si>
  <si>
    <t>S08673</t>
  </si>
  <si>
    <t>Ravi_8671</t>
  </si>
  <si>
    <t>C28671</t>
  </si>
  <si>
    <t>S08672</t>
  </si>
  <si>
    <t>Sanjay_8670</t>
  </si>
  <si>
    <t>C28670</t>
  </si>
  <si>
    <t>Jeans_170</t>
  </si>
  <si>
    <t>S08671</t>
  </si>
  <si>
    <t>Sathish_8669</t>
  </si>
  <si>
    <t>C28669</t>
  </si>
  <si>
    <t>Sportswear_169</t>
  </si>
  <si>
    <t>S08670</t>
  </si>
  <si>
    <t>Anu_8668</t>
  </si>
  <si>
    <t>C28668</t>
  </si>
  <si>
    <t>S08669</t>
  </si>
  <si>
    <t>Aarav_8667</t>
  </si>
  <si>
    <t>C28667</t>
  </si>
  <si>
    <t>Men's_167</t>
  </si>
  <si>
    <t>S08668</t>
  </si>
  <si>
    <t>Anu_8666</t>
  </si>
  <si>
    <t>C28666</t>
  </si>
  <si>
    <t>Kurta_166</t>
  </si>
  <si>
    <t>S08667</t>
  </si>
  <si>
    <t>Sanjay_8665</t>
  </si>
  <si>
    <t>C28665</t>
  </si>
  <si>
    <t>S08666</t>
  </si>
  <si>
    <t>Sanjay_8664</t>
  </si>
  <si>
    <t>C28664</t>
  </si>
  <si>
    <t>Jeans_164</t>
  </si>
  <si>
    <t>S08665</t>
  </si>
  <si>
    <t>Vishal_8663</t>
  </si>
  <si>
    <t>C28663</t>
  </si>
  <si>
    <t>Sarees_163</t>
  </si>
  <si>
    <t>S08664</t>
  </si>
  <si>
    <t>Priya_8662</t>
  </si>
  <si>
    <t>C28662</t>
  </si>
  <si>
    <t>Women's_162</t>
  </si>
  <si>
    <t>S08663</t>
  </si>
  <si>
    <t>Ravi_8661</t>
  </si>
  <si>
    <t>C28661</t>
  </si>
  <si>
    <t>Kid's_161</t>
  </si>
  <si>
    <t>S08662</t>
  </si>
  <si>
    <t>Ganesh_8660</t>
  </si>
  <si>
    <t>C28660</t>
  </si>
  <si>
    <t>T-Shirts_160</t>
  </si>
  <si>
    <t>S08661</t>
  </si>
  <si>
    <t>Aarav_8659</t>
  </si>
  <si>
    <t>C28659</t>
  </si>
  <si>
    <t>S08660</t>
  </si>
  <si>
    <t>Karthik_8658</t>
  </si>
  <si>
    <t>C28658</t>
  </si>
  <si>
    <t>Sarees_158</t>
  </si>
  <si>
    <t>S08659</t>
  </si>
  <si>
    <t>Aarav_8657</t>
  </si>
  <si>
    <t>C28657</t>
  </si>
  <si>
    <t>Kurta_157</t>
  </si>
  <si>
    <t>S08658</t>
  </si>
  <si>
    <t>Sathish_8656</t>
  </si>
  <si>
    <t>C28656</t>
  </si>
  <si>
    <t>S08657</t>
  </si>
  <si>
    <t>Devi_8655</t>
  </si>
  <si>
    <t>C28655</t>
  </si>
  <si>
    <t>Sportswear_155</t>
  </si>
  <si>
    <t>S08656</t>
  </si>
  <si>
    <t>Devi_8654</t>
  </si>
  <si>
    <t>C28654</t>
  </si>
  <si>
    <t>Kurta_154</t>
  </si>
  <si>
    <t>S08655</t>
  </si>
  <si>
    <t>Vishal_8653</t>
  </si>
  <si>
    <t>C28653</t>
  </si>
  <si>
    <t>Kurta_153</t>
  </si>
  <si>
    <t>S08654</t>
  </si>
  <si>
    <t>Sanjay_8652</t>
  </si>
  <si>
    <t>C28652</t>
  </si>
  <si>
    <t>Sportswear_152</t>
  </si>
  <si>
    <t>S08653</t>
  </si>
  <si>
    <t>Devi_8651</t>
  </si>
  <si>
    <t>C28651</t>
  </si>
  <si>
    <t>T-Shirts_151</t>
  </si>
  <si>
    <t>S08652</t>
  </si>
  <si>
    <t>Karthik_8650</t>
  </si>
  <si>
    <t>C28650</t>
  </si>
  <si>
    <t>Kid's_150</t>
  </si>
  <si>
    <t>S08651</t>
  </si>
  <si>
    <t>Lakshmi_8649</t>
  </si>
  <si>
    <t>C28649</t>
  </si>
  <si>
    <t>Men's_149</t>
  </si>
  <si>
    <t>S08650</t>
  </si>
  <si>
    <t>Bhuvana_8648</t>
  </si>
  <si>
    <t>C28648</t>
  </si>
  <si>
    <t>Sportswear_148</t>
  </si>
  <si>
    <t>S08649</t>
  </si>
  <si>
    <t>Lakshmi_8647</t>
  </si>
  <si>
    <t>C28647</t>
  </si>
  <si>
    <t>Women's_147</t>
  </si>
  <si>
    <t>S08648</t>
  </si>
  <si>
    <t>Diya_8646</t>
  </si>
  <si>
    <t>C28646</t>
  </si>
  <si>
    <t>Sarees_146</t>
  </si>
  <si>
    <t>S08647</t>
  </si>
  <si>
    <t>Kavin_8645</t>
  </si>
  <si>
    <t>C28645</t>
  </si>
  <si>
    <t>S08646</t>
  </si>
  <si>
    <t>Priya_8644</t>
  </si>
  <si>
    <t>C28644</t>
  </si>
  <si>
    <t>Sarees_144</t>
  </si>
  <si>
    <t>S08645</t>
  </si>
  <si>
    <t>Kavin_8643</t>
  </si>
  <si>
    <t>C28643</t>
  </si>
  <si>
    <t>Women's_143</t>
  </si>
  <si>
    <t>S08644</t>
  </si>
  <si>
    <t>Ganesh_8642</t>
  </si>
  <si>
    <t>C28642</t>
  </si>
  <si>
    <t>Kurta_142</t>
  </si>
  <si>
    <t>S08643</t>
  </si>
  <si>
    <t>Lakshmi_8641</t>
  </si>
  <si>
    <t>C28641</t>
  </si>
  <si>
    <t>S08642</t>
  </si>
  <si>
    <t>Sathish_8640</t>
  </si>
  <si>
    <t>C28640</t>
  </si>
  <si>
    <t>Men's_140</t>
  </si>
  <si>
    <t>S08641</t>
  </si>
  <si>
    <t>Ganesh_8639</t>
  </si>
  <si>
    <t>C28639</t>
  </si>
  <si>
    <t>Women's_139</t>
  </si>
  <si>
    <t>S08640</t>
  </si>
  <si>
    <t>Ravi_8638</t>
  </si>
  <si>
    <t>C28638</t>
  </si>
  <si>
    <t>Women's_138</t>
  </si>
  <si>
    <t>S08639</t>
  </si>
  <si>
    <t>Kavin_8637</t>
  </si>
  <si>
    <t>C28637</t>
  </si>
  <si>
    <t>Sportswear_137</t>
  </si>
  <si>
    <t>S08638</t>
  </si>
  <si>
    <t>Bhuvana_8636</t>
  </si>
  <si>
    <t>C28636</t>
  </si>
  <si>
    <t>Sportswear_136</t>
  </si>
  <si>
    <t>S08637</t>
  </si>
  <si>
    <t>Ganesh_8635</t>
  </si>
  <si>
    <t>C28635</t>
  </si>
  <si>
    <t>T-Shirts_135</t>
  </si>
  <si>
    <t>S08636</t>
  </si>
  <si>
    <t>Diya_8634</t>
  </si>
  <si>
    <t>C28634</t>
  </si>
  <si>
    <t>Sportswear_134</t>
  </si>
  <si>
    <t>S08635</t>
  </si>
  <si>
    <t>Priya_8633</t>
  </si>
  <si>
    <t>C28633</t>
  </si>
  <si>
    <t>Sportswear_133</t>
  </si>
  <si>
    <t>S08634</t>
  </si>
  <si>
    <t>Bhuvana_8632</t>
  </si>
  <si>
    <t>C28632</t>
  </si>
  <si>
    <t>T-Shirts_132</t>
  </si>
  <si>
    <t>S08633</t>
  </si>
  <si>
    <t>Anu_8631</t>
  </si>
  <si>
    <t>C28631</t>
  </si>
  <si>
    <t>Kid's_131</t>
  </si>
  <si>
    <t>S08632</t>
  </si>
  <si>
    <t>Bhuvana_8630</t>
  </si>
  <si>
    <t>C28630</t>
  </si>
  <si>
    <t>Jeans_130</t>
  </si>
  <si>
    <t>S08631</t>
  </si>
  <si>
    <t>Karthik_8629</t>
  </si>
  <si>
    <t>C28629</t>
  </si>
  <si>
    <t>S08630</t>
  </si>
  <si>
    <t>Karthik_8628</t>
  </si>
  <si>
    <t>C28628</t>
  </si>
  <si>
    <t>Sarees_128</t>
  </si>
  <si>
    <t>S08629</t>
  </si>
  <si>
    <t>Priya_8627</t>
  </si>
  <si>
    <t>C28627</t>
  </si>
  <si>
    <t>Sportswear_127</t>
  </si>
  <si>
    <t>S08628</t>
  </si>
  <si>
    <t>Priya_8626</t>
  </si>
  <si>
    <t>C28626</t>
  </si>
  <si>
    <t>Kurta_126</t>
  </si>
  <si>
    <t>S08627</t>
  </si>
  <si>
    <t>Vishal_8625</t>
  </si>
  <si>
    <t>C28625</t>
  </si>
  <si>
    <t>Kid's_125</t>
  </si>
  <si>
    <t>S08626</t>
  </si>
  <si>
    <t>Diya_8624</t>
  </si>
  <si>
    <t>C28624</t>
  </si>
  <si>
    <t>S08625</t>
  </si>
  <si>
    <t>Karthik_8623</t>
  </si>
  <si>
    <t>C28623</t>
  </si>
  <si>
    <t>S08624</t>
  </si>
  <si>
    <t>Sanjay_8622</t>
  </si>
  <si>
    <t>C28622</t>
  </si>
  <si>
    <t>Kurta_122</t>
  </si>
  <si>
    <t>S08623</t>
  </si>
  <si>
    <t>Vishal_8621</t>
  </si>
  <si>
    <t>C28621</t>
  </si>
  <si>
    <t>T-Shirts_121</t>
  </si>
  <si>
    <t>S08622</t>
  </si>
  <si>
    <t>Meena_8620</t>
  </si>
  <si>
    <t>C28620</t>
  </si>
  <si>
    <t>Sarees_120</t>
  </si>
  <si>
    <t>S08621</t>
  </si>
  <si>
    <t>Aarav_8619</t>
  </si>
  <si>
    <t>C28619</t>
  </si>
  <si>
    <t>T-Shirts_119</t>
  </si>
  <si>
    <t>S08620</t>
  </si>
  <si>
    <t>Bhuvana_8618</t>
  </si>
  <si>
    <t>C28618</t>
  </si>
  <si>
    <t>Kurta_118</t>
  </si>
  <si>
    <t>S08619</t>
  </si>
  <si>
    <t>Anu_8617</t>
  </si>
  <si>
    <t>C28617</t>
  </si>
  <si>
    <t>Sarees_117</t>
  </si>
  <si>
    <t>S08618</t>
  </si>
  <si>
    <t>Devi_8616</t>
  </si>
  <si>
    <t>C28616</t>
  </si>
  <si>
    <t>Men's_116</t>
  </si>
  <si>
    <t>S08617</t>
  </si>
  <si>
    <t>Ganesh_8615</t>
  </si>
  <si>
    <t>C28615</t>
  </si>
  <si>
    <t>T-Shirts_115</t>
  </si>
  <si>
    <t>S08616</t>
  </si>
  <si>
    <t>Devi_8614</t>
  </si>
  <si>
    <t>C28614</t>
  </si>
  <si>
    <t>Sportswear_114</t>
  </si>
  <si>
    <t>S08615</t>
  </si>
  <si>
    <t>Anu_8613</t>
  </si>
  <si>
    <t>C28613</t>
  </si>
  <si>
    <t>S08614</t>
  </si>
  <si>
    <t>Ganesh_8612</t>
  </si>
  <si>
    <t>C28612</t>
  </si>
  <si>
    <t>Sarees_112</t>
  </si>
  <si>
    <t>S08613</t>
  </si>
  <si>
    <t>Priya_8611</t>
  </si>
  <si>
    <t>C28611</t>
  </si>
  <si>
    <t>Women's_111</t>
  </si>
  <si>
    <t>S08612</t>
  </si>
  <si>
    <t>Devi_8610</t>
  </si>
  <si>
    <t>C28610</t>
  </si>
  <si>
    <t>Sportswear_110</t>
  </si>
  <si>
    <t>S08611</t>
  </si>
  <si>
    <t>Sanjay_8609</t>
  </si>
  <si>
    <t>C28609</t>
  </si>
  <si>
    <t>Jeans_109</t>
  </si>
  <si>
    <t>S08610</t>
  </si>
  <si>
    <t>Meena_8608</t>
  </si>
  <si>
    <t>C28608</t>
  </si>
  <si>
    <t>Kid's_108</t>
  </si>
  <si>
    <t>S08609</t>
  </si>
  <si>
    <t>Ravi_8607</t>
  </si>
  <si>
    <t>C28607</t>
  </si>
  <si>
    <t>T-Shirts_107</t>
  </si>
  <si>
    <t>S08608</t>
  </si>
  <si>
    <t>Bhuvana_8606</t>
  </si>
  <si>
    <t>C28606</t>
  </si>
  <si>
    <t>Sportswear_106</t>
  </si>
  <si>
    <t>S08607</t>
  </si>
  <si>
    <t>Priya_8605</t>
  </si>
  <si>
    <t>C28605</t>
  </si>
  <si>
    <t>Jeans_105</t>
  </si>
  <si>
    <t>S08606</t>
  </si>
  <si>
    <t>Bhuvana_8604</t>
  </si>
  <si>
    <t>C28604</t>
  </si>
  <si>
    <t>Kid's_104</t>
  </si>
  <si>
    <t>S08605</t>
  </si>
  <si>
    <t>Bhuvana_8603</t>
  </si>
  <si>
    <t>C28603</t>
  </si>
  <si>
    <t>Kid's_103</t>
  </si>
  <si>
    <t>S08604</t>
  </si>
  <si>
    <t>Aarav_8602</t>
  </si>
  <si>
    <t>C28602</t>
  </si>
  <si>
    <t>S08603</t>
  </si>
  <si>
    <t>Karthik_8601</t>
  </si>
  <si>
    <t>C28601</t>
  </si>
  <si>
    <t>T-Shirts_101</t>
  </si>
  <si>
    <t>S08602</t>
  </si>
  <si>
    <t>Ravi_8600</t>
  </si>
  <si>
    <t>C28600</t>
  </si>
  <si>
    <t>Sportswear_100</t>
  </si>
  <si>
    <t>S08601</t>
  </si>
  <si>
    <t>Priya_8599</t>
  </si>
  <si>
    <t>C28599</t>
  </si>
  <si>
    <t>Kurta_099</t>
  </si>
  <si>
    <t>S08600</t>
  </si>
  <si>
    <t>Priya_8598</t>
  </si>
  <si>
    <t>C28598</t>
  </si>
  <si>
    <t>Jeans_098</t>
  </si>
  <si>
    <t>S08599</t>
  </si>
  <si>
    <t>Meena_8597</t>
  </si>
  <si>
    <t>C28597</t>
  </si>
  <si>
    <t>Men's_097</t>
  </si>
  <si>
    <t>S08598</t>
  </si>
  <si>
    <t>Anu_8596</t>
  </si>
  <si>
    <t>C28596</t>
  </si>
  <si>
    <t>S08597</t>
  </si>
  <si>
    <t>Meena_8595</t>
  </si>
  <si>
    <t>C28595</t>
  </si>
  <si>
    <t>Women's_095</t>
  </si>
  <si>
    <t>S08596</t>
  </si>
  <si>
    <t>Devi_8594</t>
  </si>
  <si>
    <t>C28594</t>
  </si>
  <si>
    <t>Kurta_094</t>
  </si>
  <si>
    <t>S08595</t>
  </si>
  <si>
    <t>Karthik_8593</t>
  </si>
  <si>
    <t>C28593</t>
  </si>
  <si>
    <t>Kurta_093</t>
  </si>
  <si>
    <t>S08594</t>
  </si>
  <si>
    <t>Aarav_8592</t>
  </si>
  <si>
    <t>C28592</t>
  </si>
  <si>
    <t>S08593</t>
  </si>
  <si>
    <t>Sanjay_8591</t>
  </si>
  <si>
    <t>C28591</t>
  </si>
  <si>
    <t>T-Shirts_091</t>
  </si>
  <si>
    <t>S08592</t>
  </si>
  <si>
    <t>Anu_8590</t>
  </si>
  <si>
    <t>C28590</t>
  </si>
  <si>
    <t>S08591</t>
  </si>
  <si>
    <t>Diya_8589</t>
  </si>
  <si>
    <t>C28589</t>
  </si>
  <si>
    <t>S08590</t>
  </si>
  <si>
    <t>Priya_8588</t>
  </si>
  <si>
    <t>C28588</t>
  </si>
  <si>
    <t>Kurta_088</t>
  </si>
  <si>
    <t>S08589</t>
  </si>
  <si>
    <t>Bhuvana_8587</t>
  </si>
  <si>
    <t>C28587</t>
  </si>
  <si>
    <t>Sarees_087</t>
  </si>
  <si>
    <t>S08588</t>
  </si>
  <si>
    <t>Karthik_8586</t>
  </si>
  <si>
    <t>C28586</t>
  </si>
  <si>
    <t>S08587</t>
  </si>
  <si>
    <t>Karthik_8585</t>
  </si>
  <si>
    <t>C28585</t>
  </si>
  <si>
    <t>Jeans_085</t>
  </si>
  <si>
    <t>S08586</t>
  </si>
  <si>
    <t>Diya_8584</t>
  </si>
  <si>
    <t>C28584</t>
  </si>
  <si>
    <t>Jeans_084</t>
  </si>
  <si>
    <t>S08585</t>
  </si>
  <si>
    <t>Karthik_8583</t>
  </si>
  <si>
    <t>C28583</t>
  </si>
  <si>
    <t>Women's_083</t>
  </si>
  <si>
    <t>S08584</t>
  </si>
  <si>
    <t>Lakshmi_8582</t>
  </si>
  <si>
    <t>C28582</t>
  </si>
  <si>
    <t>Women's_082</t>
  </si>
  <si>
    <t>S08583</t>
  </si>
  <si>
    <t>Priya_8581</t>
  </si>
  <si>
    <t>C28581</t>
  </si>
  <si>
    <t>S08582</t>
  </si>
  <si>
    <t>Anu_8580</t>
  </si>
  <si>
    <t>C28580</t>
  </si>
  <si>
    <t>Women's_080</t>
  </si>
  <si>
    <t>S08581</t>
  </si>
  <si>
    <t>Karthik_8579</t>
  </si>
  <si>
    <t>C28579</t>
  </si>
  <si>
    <t>S08580</t>
  </si>
  <si>
    <t>Priya_8578</t>
  </si>
  <si>
    <t>C28578</t>
  </si>
  <si>
    <t>Sportswear_078</t>
  </si>
  <si>
    <t>S08579</t>
  </si>
  <si>
    <t>Sathish_8577</t>
  </si>
  <si>
    <t>C28577</t>
  </si>
  <si>
    <t>S08578</t>
  </si>
  <si>
    <t>Lakshmi_8576</t>
  </si>
  <si>
    <t>C28576</t>
  </si>
  <si>
    <t>Women's_076</t>
  </si>
  <si>
    <t>S08577</t>
  </si>
  <si>
    <t>Diya_8575</t>
  </si>
  <si>
    <t>C28575</t>
  </si>
  <si>
    <t>Men's_075</t>
  </si>
  <si>
    <t>S08576</t>
  </si>
  <si>
    <t>Aarav_8574</t>
  </si>
  <si>
    <t>C28574</t>
  </si>
  <si>
    <t>S08575</t>
  </si>
  <si>
    <t>Vishal_8573</t>
  </si>
  <si>
    <t>C28573</t>
  </si>
  <si>
    <t>S08574</t>
  </si>
  <si>
    <t>Kavin_8572</t>
  </si>
  <si>
    <t>C28572</t>
  </si>
  <si>
    <t>Women's_072</t>
  </si>
  <si>
    <t>S08573</t>
  </si>
  <si>
    <t>Sanjay_8571</t>
  </si>
  <si>
    <t>C28571</t>
  </si>
  <si>
    <t>Jeans_071</t>
  </si>
  <si>
    <t>S08572</t>
  </si>
  <si>
    <t>Priya_8570</t>
  </si>
  <si>
    <t>C28570</t>
  </si>
  <si>
    <t>Kurta_070</t>
  </si>
  <si>
    <t>S08571</t>
  </si>
  <si>
    <t>Anu_8569</t>
  </si>
  <si>
    <t>C28569</t>
  </si>
  <si>
    <t>Kurta_069</t>
  </si>
  <si>
    <t>S08570</t>
  </si>
  <si>
    <t>Priya_8568</t>
  </si>
  <si>
    <t>C28568</t>
  </si>
  <si>
    <t>Men's_068</t>
  </si>
  <si>
    <t>S08569</t>
  </si>
  <si>
    <t>Ravi_8567</t>
  </si>
  <si>
    <t>C28567</t>
  </si>
  <si>
    <t>Kurta_067</t>
  </si>
  <si>
    <t>S08568</t>
  </si>
  <si>
    <t>Ravi_8566</t>
  </si>
  <si>
    <t>C28566</t>
  </si>
  <si>
    <t>Jeans_066</t>
  </si>
  <si>
    <t>S08567</t>
  </si>
  <si>
    <t>Bhuvana_8565</t>
  </si>
  <si>
    <t>C28565</t>
  </si>
  <si>
    <t>Kid's_065</t>
  </si>
  <si>
    <t>S08566</t>
  </si>
  <si>
    <t>Diya_8564</t>
  </si>
  <si>
    <t>C28564</t>
  </si>
  <si>
    <t>Women's_064</t>
  </si>
  <si>
    <t>S08565</t>
  </si>
  <si>
    <t>Lakshmi_8563</t>
  </si>
  <si>
    <t>C28563</t>
  </si>
  <si>
    <t>Sportswear_063</t>
  </si>
  <si>
    <t>S08564</t>
  </si>
  <si>
    <t>Bhuvana_8562</t>
  </si>
  <si>
    <t>C28562</t>
  </si>
  <si>
    <t>Sportswear_062</t>
  </si>
  <si>
    <t>S08563</t>
  </si>
  <si>
    <t>Vishal_8561</t>
  </si>
  <si>
    <t>C28561</t>
  </si>
  <si>
    <t>T-Shirts_061</t>
  </si>
  <si>
    <t>S08562</t>
  </si>
  <si>
    <t>Anu_8560</t>
  </si>
  <si>
    <t>C28560</t>
  </si>
  <si>
    <t>Sportswear_060</t>
  </si>
  <si>
    <t>S08561</t>
  </si>
  <si>
    <t>Priya_8559</t>
  </si>
  <si>
    <t>C28559</t>
  </si>
  <si>
    <t>Women's_059</t>
  </si>
  <si>
    <t>S08560</t>
  </si>
  <si>
    <t>Bhuvana_8558</t>
  </si>
  <si>
    <t>C28558</t>
  </si>
  <si>
    <t>Women's_058</t>
  </si>
  <si>
    <t>S08559</t>
  </si>
  <si>
    <t>Kavin_8557</t>
  </si>
  <si>
    <t>C28557</t>
  </si>
  <si>
    <t>Jeans_057</t>
  </si>
  <si>
    <t>S08558</t>
  </si>
  <si>
    <t>Aarav_8556</t>
  </si>
  <si>
    <t>C28556</t>
  </si>
  <si>
    <t>Kid's_056</t>
  </si>
  <si>
    <t>S08557</t>
  </si>
  <si>
    <t>Vishal_8555</t>
  </si>
  <si>
    <t>C28555</t>
  </si>
  <si>
    <t>S08556</t>
  </si>
  <si>
    <t>Sanjay_8554</t>
  </si>
  <si>
    <t>C28554</t>
  </si>
  <si>
    <t>S08555</t>
  </si>
  <si>
    <t>Diya_8553</t>
  </si>
  <si>
    <t>C28553</t>
  </si>
  <si>
    <t>Sarees_053</t>
  </si>
  <si>
    <t>S08554</t>
  </si>
  <si>
    <t>Anu_8552</t>
  </si>
  <si>
    <t>C28552</t>
  </si>
  <si>
    <t>S08553</t>
  </si>
  <si>
    <t>Bhuvana_8551</t>
  </si>
  <si>
    <t>C28551</t>
  </si>
  <si>
    <t>S08552</t>
  </si>
  <si>
    <t>Priya_8550</t>
  </si>
  <si>
    <t>C28550</t>
  </si>
  <si>
    <t>S08551</t>
  </si>
  <si>
    <t>Kavin_8549</t>
  </si>
  <si>
    <t>C28549</t>
  </si>
  <si>
    <t>S08550</t>
  </si>
  <si>
    <t>Lakshmi_8548</t>
  </si>
  <si>
    <t>C28548</t>
  </si>
  <si>
    <t>Women's_048</t>
  </si>
  <si>
    <t>S08549</t>
  </si>
  <si>
    <t>Lakshmi_8547</t>
  </si>
  <si>
    <t>C28547</t>
  </si>
  <si>
    <t>S08548</t>
  </si>
  <si>
    <t>Devi_8546</t>
  </si>
  <si>
    <t>C28546</t>
  </si>
  <si>
    <t>Sarees_046</t>
  </si>
  <si>
    <t>S08547</t>
  </si>
  <si>
    <t>Sanjay_8545</t>
  </si>
  <si>
    <t>C28545</t>
  </si>
  <si>
    <t>Women's_045</t>
  </si>
  <si>
    <t>S08546</t>
  </si>
  <si>
    <t>Lakshmi_8544</t>
  </si>
  <si>
    <t>C28544</t>
  </si>
  <si>
    <t>Women's_044</t>
  </si>
  <si>
    <t>S08545</t>
  </si>
  <si>
    <t>Ravi_8543</t>
  </si>
  <si>
    <t>C28543</t>
  </si>
  <si>
    <t>T-Shirts_043</t>
  </si>
  <si>
    <t>S08544</t>
  </si>
  <si>
    <t>Karthik_8542</t>
  </si>
  <si>
    <t>C28542</t>
  </si>
  <si>
    <t>Women's_042</t>
  </si>
  <si>
    <t>S08543</t>
  </si>
  <si>
    <t>Ganesh_8541</t>
  </si>
  <si>
    <t>C28541</t>
  </si>
  <si>
    <t>Jeans_041</t>
  </si>
  <si>
    <t>S08542</t>
  </si>
  <si>
    <t>Meena_8540</t>
  </si>
  <si>
    <t>C28540</t>
  </si>
  <si>
    <t>Sarees_040</t>
  </si>
  <si>
    <t>S08541</t>
  </si>
  <si>
    <t>Bhuvana_8539</t>
  </si>
  <si>
    <t>C28539</t>
  </si>
  <si>
    <t>Jeans_039</t>
  </si>
  <si>
    <t>S08540</t>
  </si>
  <si>
    <t>Karthik_8538</t>
  </si>
  <si>
    <t>C28538</t>
  </si>
  <si>
    <t>Sarees_038</t>
  </si>
  <si>
    <t>S08539</t>
  </si>
  <si>
    <t>Devi_8537</t>
  </si>
  <si>
    <t>C28537</t>
  </si>
  <si>
    <t>Sportswear_037</t>
  </si>
  <si>
    <t>S08538</t>
  </si>
  <si>
    <t>Karthik_8536</t>
  </si>
  <si>
    <t>C28536</t>
  </si>
  <si>
    <t>Sarees_036</t>
  </si>
  <si>
    <t>S08537</t>
  </si>
  <si>
    <t>Karthik_8535</t>
  </si>
  <si>
    <t>C28535</t>
  </si>
  <si>
    <t>Men's_035</t>
  </si>
  <si>
    <t>S08536</t>
  </si>
  <si>
    <t>Sathish_8534</t>
  </si>
  <si>
    <t>C28534</t>
  </si>
  <si>
    <t>Kid's_034</t>
  </si>
  <si>
    <t>S08535</t>
  </si>
  <si>
    <t>Priya_8533</t>
  </si>
  <si>
    <t>C28533</t>
  </si>
  <si>
    <t>Sportswear_033</t>
  </si>
  <si>
    <t>S08534</t>
  </si>
  <si>
    <t>Meena_8532</t>
  </si>
  <si>
    <t>C28532</t>
  </si>
  <si>
    <t>S08533</t>
  </si>
  <si>
    <t>Sanjay_8531</t>
  </si>
  <si>
    <t>C28531</t>
  </si>
  <si>
    <t>Kurta_031</t>
  </si>
  <si>
    <t>S08532</t>
  </si>
  <si>
    <t>Aarav_8530</t>
  </si>
  <si>
    <t>C28530</t>
  </si>
  <si>
    <t>S08531</t>
  </si>
  <si>
    <t>Vishal_8529</t>
  </si>
  <si>
    <t>C28529</t>
  </si>
  <si>
    <t>S08530</t>
  </si>
  <si>
    <t>Anu_8528</t>
  </si>
  <si>
    <t>C28528</t>
  </si>
  <si>
    <t>Sarees_028</t>
  </si>
  <si>
    <t>S08529</t>
  </si>
  <si>
    <t>Ravi_8527</t>
  </si>
  <si>
    <t>C28527</t>
  </si>
  <si>
    <t>Kid's_027</t>
  </si>
  <si>
    <t>S08528</t>
  </si>
  <si>
    <t>Sanjay_8526</t>
  </si>
  <si>
    <t>C28526</t>
  </si>
  <si>
    <t>T-Shirts_026</t>
  </si>
  <si>
    <t>S08527</t>
  </si>
  <si>
    <t>Karthik_8525</t>
  </si>
  <si>
    <t>C28525</t>
  </si>
  <si>
    <t>Sarees_025</t>
  </si>
  <si>
    <t>S08526</t>
  </si>
  <si>
    <t>Vishal_8524</t>
  </si>
  <si>
    <t>C28524</t>
  </si>
  <si>
    <t>Women's_024</t>
  </si>
  <si>
    <t>S08525</t>
  </si>
  <si>
    <t>Anu_8523</t>
  </si>
  <si>
    <t>C28523</t>
  </si>
  <si>
    <t>Women's_023</t>
  </si>
  <si>
    <t>S08524</t>
  </si>
  <si>
    <t>Lakshmi_8522</t>
  </si>
  <si>
    <t>C28522</t>
  </si>
  <si>
    <t>Jeans_022</t>
  </si>
  <si>
    <t>S08523</t>
  </si>
  <si>
    <t>Ganesh_8521</t>
  </si>
  <si>
    <t>C28521</t>
  </si>
  <si>
    <t>Kid's_021</t>
  </si>
  <si>
    <t>S08522</t>
  </si>
  <si>
    <t>Diya_8520</t>
  </si>
  <si>
    <t>C28520</t>
  </si>
  <si>
    <t>Jeans_020</t>
  </si>
  <si>
    <t>S08521</t>
  </si>
  <si>
    <t>Diya_8519</t>
  </si>
  <si>
    <t>C28519</t>
  </si>
  <si>
    <t>Women's_019</t>
  </si>
  <si>
    <t>S08520</t>
  </si>
  <si>
    <t>Priya_8518</t>
  </si>
  <si>
    <t>C28518</t>
  </si>
  <si>
    <t>Kid's_018</t>
  </si>
  <si>
    <t>S08519</t>
  </si>
  <si>
    <t>Aarav_8517</t>
  </si>
  <si>
    <t>C28517</t>
  </si>
  <si>
    <t>Kurta_017</t>
  </si>
  <si>
    <t>S08518</t>
  </si>
  <si>
    <t>Priya_8516</t>
  </si>
  <si>
    <t>C28516</t>
  </si>
  <si>
    <t>Men's_016</t>
  </si>
  <si>
    <t>S08517</t>
  </si>
  <si>
    <t>Ravi_8515</t>
  </si>
  <si>
    <t>C28515</t>
  </si>
  <si>
    <t>Men's_015</t>
  </si>
  <si>
    <t>S08516</t>
  </si>
  <si>
    <t>Lakshmi_8514</t>
  </si>
  <si>
    <t>C28514</t>
  </si>
  <si>
    <t>Women's_014</t>
  </si>
  <si>
    <t>S08515</t>
  </si>
  <si>
    <t>Diya_8513</t>
  </si>
  <si>
    <t>C28513</t>
  </si>
  <si>
    <t>Kid's_013</t>
  </si>
  <si>
    <t>S08514</t>
  </si>
  <si>
    <t>Karthik_8512</t>
  </si>
  <si>
    <t>C28512</t>
  </si>
  <si>
    <t>Sportswear_012</t>
  </si>
  <si>
    <t>S08513</t>
  </si>
  <si>
    <t>Sathish_8511</t>
  </si>
  <si>
    <t>C28511</t>
  </si>
  <si>
    <t>S08512</t>
  </si>
  <si>
    <t>Diya_8510</t>
  </si>
  <si>
    <t>C28510</t>
  </si>
  <si>
    <t>Kid's_010</t>
  </si>
  <si>
    <t>S08511</t>
  </si>
  <si>
    <t>Karthik_8509</t>
  </si>
  <si>
    <t>C28509</t>
  </si>
  <si>
    <t>Kid's_009</t>
  </si>
  <si>
    <t>S08510</t>
  </si>
  <si>
    <t>Devi_8508</t>
  </si>
  <si>
    <t>C28508</t>
  </si>
  <si>
    <t>Women's_008</t>
  </si>
  <si>
    <t>S08509</t>
  </si>
  <si>
    <t>Aarav_8507</t>
  </si>
  <si>
    <t>C28507</t>
  </si>
  <si>
    <t>Sarees_007</t>
  </si>
  <si>
    <t>S08508</t>
  </si>
  <si>
    <t>Priya_8506</t>
  </si>
  <si>
    <t>C28506</t>
  </si>
  <si>
    <t>Jeans_006</t>
  </si>
  <si>
    <t>S08507</t>
  </si>
  <si>
    <t>Bhuvana_8505</t>
  </si>
  <si>
    <t>C28505</t>
  </si>
  <si>
    <t>Kid's_005</t>
  </si>
  <si>
    <t>S08506</t>
  </si>
  <si>
    <t>Lakshmi_8504</t>
  </si>
  <si>
    <t>C28504</t>
  </si>
  <si>
    <t>Kurta_004</t>
  </si>
  <si>
    <t>S08505</t>
  </si>
  <si>
    <t>Sanjay_8503</t>
  </si>
  <si>
    <t>C28503</t>
  </si>
  <si>
    <t>Kurta_003</t>
  </si>
  <si>
    <t>S08504</t>
  </si>
  <si>
    <t>Devi_8502</t>
  </si>
  <si>
    <t>C28502</t>
  </si>
  <si>
    <t>Jeans_002</t>
  </si>
  <si>
    <t>S08503</t>
  </si>
  <si>
    <t>Anu_8501</t>
  </si>
  <si>
    <t>C28501</t>
  </si>
  <si>
    <t>T-Shirts_001</t>
  </si>
  <si>
    <t>S08502</t>
  </si>
  <si>
    <t>Priya_8500</t>
  </si>
  <si>
    <t>C28500</t>
  </si>
  <si>
    <t>T-Shirts_000</t>
  </si>
  <si>
    <t>S08501</t>
  </si>
  <si>
    <t>Aarav_8499</t>
  </si>
  <si>
    <t>C28499</t>
  </si>
  <si>
    <t>S08500</t>
  </si>
  <si>
    <t>Vishal_8498</t>
  </si>
  <si>
    <t>C28498</t>
  </si>
  <si>
    <t>S08499</t>
  </si>
  <si>
    <t>Vishal_8497</t>
  </si>
  <si>
    <t>C28497</t>
  </si>
  <si>
    <t>T-Shirts_497</t>
  </si>
  <si>
    <t>S08498</t>
  </si>
  <si>
    <t>Sanjay_8496</t>
  </si>
  <si>
    <t>C28496</t>
  </si>
  <si>
    <t>S08497</t>
  </si>
  <si>
    <t>Ganesh_8495</t>
  </si>
  <si>
    <t>C28495</t>
  </si>
  <si>
    <t>S08496</t>
  </si>
  <si>
    <t>Vishal_8494</t>
  </si>
  <si>
    <t>C28494</t>
  </si>
  <si>
    <t>S08495</t>
  </si>
  <si>
    <t>Ravi_8493</t>
  </si>
  <si>
    <t>C28493</t>
  </si>
  <si>
    <t>S08494</t>
  </si>
  <si>
    <t>Anu_8492</t>
  </si>
  <si>
    <t>C28492</t>
  </si>
  <si>
    <t>S08493</t>
  </si>
  <si>
    <t>Priya_8491</t>
  </si>
  <si>
    <t>C28491</t>
  </si>
  <si>
    <t>T-Shirts_491</t>
  </si>
  <si>
    <t>S08492</t>
  </si>
  <si>
    <t>Sathish_8490</t>
  </si>
  <si>
    <t>C28490</t>
  </si>
  <si>
    <t>Kurta_490</t>
  </si>
  <si>
    <t>S08491</t>
  </si>
  <si>
    <t>Lakshmi_8489</t>
  </si>
  <si>
    <t>C28489</t>
  </si>
  <si>
    <t>S08490</t>
  </si>
  <si>
    <t>Bhuvana_8488</t>
  </si>
  <si>
    <t>C28488</t>
  </si>
  <si>
    <t>Kurta_488</t>
  </si>
  <si>
    <t>S08489</t>
  </si>
  <si>
    <t>Priya_8487</t>
  </si>
  <si>
    <t>C28487</t>
  </si>
  <si>
    <t>Men's_487</t>
  </si>
  <si>
    <t>S08488</t>
  </si>
  <si>
    <t>Ravi_8486</t>
  </si>
  <si>
    <t>C28486</t>
  </si>
  <si>
    <t>S08487</t>
  </si>
  <si>
    <t>Anu_8485</t>
  </si>
  <si>
    <t>C28485</t>
  </si>
  <si>
    <t>Sportswear_485</t>
  </si>
  <si>
    <t>S08486</t>
  </si>
  <si>
    <t>Sanjay_8484</t>
  </si>
  <si>
    <t>C28484</t>
  </si>
  <si>
    <t>Men's_484</t>
  </si>
  <si>
    <t>S08485</t>
  </si>
  <si>
    <t>Diya_8483</t>
  </si>
  <si>
    <t>C28483</t>
  </si>
  <si>
    <t>S08484</t>
  </si>
  <si>
    <t>Bhuvana_8482</t>
  </si>
  <si>
    <t>C28482</t>
  </si>
  <si>
    <t>Sportswear_482</t>
  </si>
  <si>
    <t>S08483</t>
  </si>
  <si>
    <t>Ravi_8481</t>
  </si>
  <si>
    <t>C28481</t>
  </si>
  <si>
    <t>Jeans_481</t>
  </si>
  <si>
    <t>S08482</t>
  </si>
  <si>
    <t>Meena_8480</t>
  </si>
  <si>
    <t>C28480</t>
  </si>
  <si>
    <t>T-Shirts_480</t>
  </si>
  <si>
    <t>S08481</t>
  </si>
  <si>
    <t>Ganesh_8479</t>
  </si>
  <si>
    <t>C28479</t>
  </si>
  <si>
    <t>S08480</t>
  </si>
  <si>
    <t>Lakshmi_8478</t>
  </si>
  <si>
    <t>C28478</t>
  </si>
  <si>
    <t>Kid's_478</t>
  </si>
  <si>
    <t>S08479</t>
  </si>
  <si>
    <t>Vishal_8477</t>
  </si>
  <si>
    <t>C28477</t>
  </si>
  <si>
    <t>Men's_477</t>
  </si>
  <si>
    <t>S08478</t>
  </si>
  <si>
    <t>Sanjay_8476</t>
  </si>
  <si>
    <t>C28476</t>
  </si>
  <si>
    <t>Sarees_476</t>
  </si>
  <si>
    <t>S08477</t>
  </si>
  <si>
    <t>Ganesh_8475</t>
  </si>
  <si>
    <t>C28475</t>
  </si>
  <si>
    <t>S08476</t>
  </si>
  <si>
    <t>Priya_8474</t>
  </si>
  <si>
    <t>C28474</t>
  </si>
  <si>
    <t>Sarees_474</t>
  </si>
  <si>
    <t>S08475</t>
  </si>
  <si>
    <t>Diya_8473</t>
  </si>
  <si>
    <t>C28473</t>
  </si>
  <si>
    <t>Kid's_473</t>
  </si>
  <si>
    <t>S08474</t>
  </si>
  <si>
    <t>Sanjay_8472</t>
  </si>
  <si>
    <t>C28472</t>
  </si>
  <si>
    <t>T-Shirts_472</t>
  </si>
  <si>
    <t>S08473</t>
  </si>
  <si>
    <t>Bhuvana_8471</t>
  </si>
  <si>
    <t>C28471</t>
  </si>
  <si>
    <t>Sportswear_471</t>
  </si>
  <si>
    <t>S08472</t>
  </si>
  <si>
    <t>Ganesh_8470</t>
  </si>
  <si>
    <t>C28470</t>
  </si>
  <si>
    <t>Women's_470</t>
  </si>
  <si>
    <t>S08471</t>
  </si>
  <si>
    <t>Meena_8469</t>
  </si>
  <si>
    <t>C28469</t>
  </si>
  <si>
    <t>S08470</t>
  </si>
  <si>
    <t>Bhuvana_8468</t>
  </si>
  <si>
    <t>C28468</t>
  </si>
  <si>
    <t>S08469</t>
  </si>
  <si>
    <t>Devi_8467</t>
  </si>
  <si>
    <t>C28467</t>
  </si>
  <si>
    <t>Kid's_467</t>
  </si>
  <si>
    <t>S08468</t>
  </si>
  <si>
    <t>Ganesh_8466</t>
  </si>
  <si>
    <t>C28466</t>
  </si>
  <si>
    <t>Men's_466</t>
  </si>
  <si>
    <t>S08467</t>
  </si>
  <si>
    <t>Aarav_8465</t>
  </si>
  <si>
    <t>C28465</t>
  </si>
  <si>
    <t>S08466</t>
  </si>
  <si>
    <t>Aarav_8464</t>
  </si>
  <si>
    <t>C28464</t>
  </si>
  <si>
    <t>Kurta_464</t>
  </si>
  <si>
    <t>S08465</t>
  </si>
  <si>
    <t>Meena_8463</t>
  </si>
  <si>
    <t>C28463</t>
  </si>
  <si>
    <t>Men's_463</t>
  </si>
  <si>
    <t>S08464</t>
  </si>
  <si>
    <t>Aarav_8462</t>
  </si>
  <si>
    <t>C28462</t>
  </si>
  <si>
    <t>Sportswear_462</t>
  </si>
  <si>
    <t>S08463</t>
  </si>
  <si>
    <t>Aarav_8461</t>
  </si>
  <si>
    <t>C28461</t>
  </si>
  <si>
    <t>Men's_461</t>
  </si>
  <si>
    <t>S08462</t>
  </si>
  <si>
    <t>Kavin_8460</t>
  </si>
  <si>
    <t>C28460</t>
  </si>
  <si>
    <t>Sportswear_460</t>
  </si>
  <si>
    <t>S08461</t>
  </si>
  <si>
    <t>Diya_8459</t>
  </si>
  <si>
    <t>C28459</t>
  </si>
  <si>
    <t>S08460</t>
  </si>
  <si>
    <t>Aarav_8458</t>
  </si>
  <si>
    <t>C28458</t>
  </si>
  <si>
    <t>Kurta_458</t>
  </si>
  <si>
    <t>S08459</t>
  </si>
  <si>
    <t>Ravi_8457</t>
  </si>
  <si>
    <t>C28457</t>
  </si>
  <si>
    <t>S08458</t>
  </si>
  <si>
    <t>Bhuvana_8456</t>
  </si>
  <si>
    <t>C28456</t>
  </si>
  <si>
    <t>Women's_456</t>
  </si>
  <si>
    <t>S08457</t>
  </si>
  <si>
    <t>Devi_8455</t>
  </si>
  <si>
    <t>C28455</t>
  </si>
  <si>
    <t>Jeans_455</t>
  </si>
  <si>
    <t>S08456</t>
  </si>
  <si>
    <t>Karthik_8454</t>
  </si>
  <si>
    <t>C28454</t>
  </si>
  <si>
    <t>S08455</t>
  </si>
  <si>
    <t>Devi_8453</t>
  </si>
  <si>
    <t>C28453</t>
  </si>
  <si>
    <t>S08454</t>
  </si>
  <si>
    <t>Vishal_8452</t>
  </si>
  <si>
    <t>C28452</t>
  </si>
  <si>
    <t>Jeans_452</t>
  </si>
  <si>
    <t>S08453</t>
  </si>
  <si>
    <t>Sathish_8451</t>
  </si>
  <si>
    <t>C28451</t>
  </si>
  <si>
    <t>Jeans_451</t>
  </si>
  <si>
    <t>S08452</t>
  </si>
  <si>
    <t>Karthik_8450</t>
  </si>
  <si>
    <t>C28450</t>
  </si>
  <si>
    <t>Women's_450</t>
  </si>
  <si>
    <t>S08451</t>
  </si>
  <si>
    <t>Lakshmi_8449</t>
  </si>
  <si>
    <t>C28449</t>
  </si>
  <si>
    <t>Kid's_449</t>
  </si>
  <si>
    <t>S08450</t>
  </si>
  <si>
    <t>Ganesh_8448</t>
  </si>
  <si>
    <t>C28448</t>
  </si>
  <si>
    <t>Kid's_448</t>
  </si>
  <si>
    <t>S08449</t>
  </si>
  <si>
    <t>Diya_8447</t>
  </si>
  <si>
    <t>C28447</t>
  </si>
  <si>
    <t>T-Shirts_447</t>
  </si>
  <si>
    <t>S08448</t>
  </si>
  <si>
    <t>Diya_8446</t>
  </si>
  <si>
    <t>C28446</t>
  </si>
  <si>
    <t>S08447</t>
  </si>
  <si>
    <t>Aarav_8445</t>
  </si>
  <si>
    <t>C28445</t>
  </si>
  <si>
    <t>S08446</t>
  </si>
  <si>
    <t>Meena_8444</t>
  </si>
  <si>
    <t>C28444</t>
  </si>
  <si>
    <t>S08445</t>
  </si>
  <si>
    <t>Ganesh_8443</t>
  </si>
  <si>
    <t>C28443</t>
  </si>
  <si>
    <t>Sarees_443</t>
  </si>
  <si>
    <t>S08444</t>
  </si>
  <si>
    <t>Priya_8442</t>
  </si>
  <si>
    <t>C28442</t>
  </si>
  <si>
    <t>Kid's_442</t>
  </si>
  <si>
    <t>S08443</t>
  </si>
  <si>
    <t>Sanjay_8441</t>
  </si>
  <si>
    <t>C28441</t>
  </si>
  <si>
    <t>Kid's_441</t>
  </si>
  <si>
    <t>S08442</t>
  </si>
  <si>
    <t>Kavin_8440</t>
  </si>
  <si>
    <t>C28440</t>
  </si>
  <si>
    <t>Sportswear_440</t>
  </si>
  <si>
    <t>S08441</t>
  </si>
  <si>
    <t>Anu_8439</t>
  </si>
  <si>
    <t>C28439</t>
  </si>
  <si>
    <t>S08440</t>
  </si>
  <si>
    <t>Lakshmi_8438</t>
  </si>
  <si>
    <t>C28438</t>
  </si>
  <si>
    <t>Sarees_438</t>
  </si>
  <si>
    <t>S08439</t>
  </si>
  <si>
    <t>Anu_8437</t>
  </si>
  <si>
    <t>C28437</t>
  </si>
  <si>
    <t>Kurta_437</t>
  </si>
  <si>
    <t>S08438</t>
  </si>
  <si>
    <t>Ravi_8436</t>
  </si>
  <si>
    <t>C28436</t>
  </si>
  <si>
    <t>S08437</t>
  </si>
  <si>
    <t>Aarav_8435</t>
  </si>
  <si>
    <t>C28435</t>
  </si>
  <si>
    <t>T-Shirts_435</t>
  </si>
  <si>
    <t>S08436</t>
  </si>
  <si>
    <t>Ganesh_8434</t>
  </si>
  <si>
    <t>C28434</t>
  </si>
  <si>
    <t>S08435</t>
  </si>
  <si>
    <t>Diya_8433</t>
  </si>
  <si>
    <t>C28433</t>
  </si>
  <si>
    <t>S08434</t>
  </si>
  <si>
    <t>Bhuvana_8432</t>
  </si>
  <si>
    <t>C28432</t>
  </si>
  <si>
    <t>Men's_432</t>
  </si>
  <si>
    <t>S08433</t>
  </si>
  <si>
    <t>Ravi_8431</t>
  </si>
  <si>
    <t>C28431</t>
  </si>
  <si>
    <t>Kurta_431</t>
  </si>
  <si>
    <t>S08432</t>
  </si>
  <si>
    <t>Vishal_8430</t>
  </si>
  <si>
    <t>C28430</t>
  </si>
  <si>
    <t>T-Shirts_430</t>
  </si>
  <si>
    <t>S08431</t>
  </si>
  <si>
    <t>Aarav_8429</t>
  </si>
  <si>
    <t>C28429</t>
  </si>
  <si>
    <t>T-Shirts_429</t>
  </si>
  <si>
    <t>S08430</t>
  </si>
  <si>
    <t>Sanjay_8428</t>
  </si>
  <si>
    <t>C28428</t>
  </si>
  <si>
    <t>Men's_428</t>
  </si>
  <si>
    <t>S08429</t>
  </si>
  <si>
    <t>Ravi_8427</t>
  </si>
  <si>
    <t>C28427</t>
  </si>
  <si>
    <t>S08428</t>
  </si>
  <si>
    <t>Devi_8426</t>
  </si>
  <si>
    <t>C28426</t>
  </si>
  <si>
    <t>Kurta_426</t>
  </si>
  <si>
    <t>S08427</t>
  </si>
  <si>
    <t>Ravi_8425</t>
  </si>
  <si>
    <t>C28425</t>
  </si>
  <si>
    <t>T-Shirts_425</t>
  </si>
  <si>
    <t>S08426</t>
  </si>
  <si>
    <t>Priya_8424</t>
  </si>
  <si>
    <t>C28424</t>
  </si>
  <si>
    <t>Sarees_424</t>
  </si>
  <si>
    <t>S08425</t>
  </si>
  <si>
    <t>Sathish_8423</t>
  </si>
  <si>
    <t>C28423</t>
  </si>
  <si>
    <t>Jeans_423</t>
  </si>
  <si>
    <t>S08424</t>
  </si>
  <si>
    <t>Karthik_8422</t>
  </si>
  <si>
    <t>C28422</t>
  </si>
  <si>
    <t>S08423</t>
  </si>
  <si>
    <t>Bhuvana_8421</t>
  </si>
  <si>
    <t>C28421</t>
  </si>
  <si>
    <t>Kid's_421</t>
  </si>
  <si>
    <t>S08422</t>
  </si>
  <si>
    <t>Priya_8420</t>
  </si>
  <si>
    <t>C28420</t>
  </si>
  <si>
    <t>Men's_420</t>
  </si>
  <si>
    <t>S08421</t>
  </si>
  <si>
    <t>Priya_8419</t>
  </si>
  <si>
    <t>C28419</t>
  </si>
  <si>
    <t>Women's_419</t>
  </si>
  <si>
    <t>S08420</t>
  </si>
  <si>
    <t>Sathish_8418</t>
  </si>
  <si>
    <t>C28418</t>
  </si>
  <si>
    <t>Women's_418</t>
  </si>
  <si>
    <t>S08419</t>
  </si>
  <si>
    <t>Bhuvana_8417</t>
  </si>
  <si>
    <t>C28417</t>
  </si>
  <si>
    <t>S08418</t>
  </si>
  <si>
    <t>Sathish_8416</t>
  </si>
  <si>
    <t>C28416</t>
  </si>
  <si>
    <t>Kid's_416</t>
  </si>
  <si>
    <t>S08417</t>
  </si>
  <si>
    <t>Diya_8415</t>
  </si>
  <si>
    <t>C28415</t>
  </si>
  <si>
    <t>S08416</t>
  </si>
  <si>
    <t>Bhuvana_8414</t>
  </si>
  <si>
    <t>C28414</t>
  </si>
  <si>
    <t>T-Shirts_414</t>
  </si>
  <si>
    <t>S08415</t>
  </si>
  <si>
    <t>Meena_8413</t>
  </si>
  <si>
    <t>C28413</t>
  </si>
  <si>
    <t>S08414</t>
  </si>
  <si>
    <t>Aarav_8412</t>
  </si>
  <si>
    <t>C28412</t>
  </si>
  <si>
    <t>S08413</t>
  </si>
  <si>
    <t>Kavin_8411</t>
  </si>
  <si>
    <t>C28411</t>
  </si>
  <si>
    <t>Jeans_411</t>
  </si>
  <si>
    <t>S08412</t>
  </si>
  <si>
    <t>Aarav_8410</t>
  </si>
  <si>
    <t>C28410</t>
  </si>
  <si>
    <t>S08411</t>
  </si>
  <si>
    <t>Vishal_8409</t>
  </si>
  <si>
    <t>C28409</t>
  </si>
  <si>
    <t>S08410</t>
  </si>
  <si>
    <t>Ganesh_8408</t>
  </si>
  <si>
    <t>C28408</t>
  </si>
  <si>
    <t>Kurta_408</t>
  </si>
  <si>
    <t>S08409</t>
  </si>
  <si>
    <t>Sathish_8407</t>
  </si>
  <si>
    <t>C28407</t>
  </si>
  <si>
    <t>Sportswear_407</t>
  </si>
  <si>
    <t>S08408</t>
  </si>
  <si>
    <t>Bhuvana_8406</t>
  </si>
  <si>
    <t>C28406</t>
  </si>
  <si>
    <t>Women's_406</t>
  </si>
  <si>
    <t>S08407</t>
  </si>
  <si>
    <t>Ravi_8405</t>
  </si>
  <si>
    <t>C28405</t>
  </si>
  <si>
    <t>Sarees_405</t>
  </si>
  <si>
    <t>S08406</t>
  </si>
  <si>
    <t>Vishal_8404</t>
  </si>
  <si>
    <t>C28404</t>
  </si>
  <si>
    <t>S08405</t>
  </si>
  <si>
    <t>Kavin_8403</t>
  </si>
  <si>
    <t>C28403</t>
  </si>
  <si>
    <t>Kurta_403</t>
  </si>
  <si>
    <t>S08404</t>
  </si>
  <si>
    <t>Diya_8402</t>
  </si>
  <si>
    <t>C28402</t>
  </si>
  <si>
    <t>Sportswear_402</t>
  </si>
  <si>
    <t>S08403</t>
  </si>
  <si>
    <t>Anu_8401</t>
  </si>
  <si>
    <t>C28401</t>
  </si>
  <si>
    <t>T-Shirts_401</t>
  </si>
  <si>
    <t>S08402</t>
  </si>
  <si>
    <t>Anu_8400</t>
  </si>
  <si>
    <t>C28400</t>
  </si>
  <si>
    <t>Jeans_400</t>
  </si>
  <si>
    <t>S08401</t>
  </si>
  <si>
    <t>Meena_8399</t>
  </si>
  <si>
    <t>C28399</t>
  </si>
  <si>
    <t>S08400</t>
  </si>
  <si>
    <t>Lakshmi_8398</t>
  </si>
  <si>
    <t>C28398</t>
  </si>
  <si>
    <t>Men's_398</t>
  </si>
  <si>
    <t>S08399</t>
  </si>
  <si>
    <t>Kavin_8397</t>
  </si>
  <si>
    <t>C28397</t>
  </si>
  <si>
    <t>Jeans_397</t>
  </si>
  <si>
    <t>S08398</t>
  </si>
  <si>
    <t>Aarav_8396</t>
  </si>
  <si>
    <t>C28396</t>
  </si>
  <si>
    <t>Sportswear_396</t>
  </si>
  <si>
    <t>S08397</t>
  </si>
  <si>
    <t>Vishal_8395</t>
  </si>
  <si>
    <t>C28395</t>
  </si>
  <si>
    <t>S08396</t>
  </si>
  <si>
    <t>Ganesh_8394</t>
  </si>
  <si>
    <t>C28394</t>
  </si>
  <si>
    <t>Jeans_394</t>
  </si>
  <si>
    <t>S08395</t>
  </si>
  <si>
    <t>Sanjay_8393</t>
  </si>
  <si>
    <t>C28393</t>
  </si>
  <si>
    <t>Jeans_393</t>
  </si>
  <si>
    <t>S08394</t>
  </si>
  <si>
    <t>Diya_8392</t>
  </si>
  <si>
    <t>C28392</t>
  </si>
  <si>
    <t>T-Shirts_392</t>
  </si>
  <si>
    <t>S08393</t>
  </si>
  <si>
    <t>Ganesh_8391</t>
  </si>
  <si>
    <t>C28391</t>
  </si>
  <si>
    <t>Women's_391</t>
  </si>
  <si>
    <t>S08392</t>
  </si>
  <si>
    <t>Anu_8390</t>
  </si>
  <si>
    <t>C28390</t>
  </si>
  <si>
    <t>Women's_390</t>
  </si>
  <si>
    <t>S08391</t>
  </si>
  <si>
    <t>Sathish_8389</t>
  </si>
  <si>
    <t>C28389</t>
  </si>
  <si>
    <t>Kid's_389</t>
  </si>
  <si>
    <t>S08390</t>
  </si>
  <si>
    <t>Ganesh_8388</t>
  </si>
  <si>
    <t>C28388</t>
  </si>
  <si>
    <t>Sarees_388</t>
  </si>
  <si>
    <t>S08389</t>
  </si>
  <si>
    <t>Ganesh_8387</t>
  </si>
  <si>
    <t>C28387</t>
  </si>
  <si>
    <t>Men's_387</t>
  </si>
  <si>
    <t>S08388</t>
  </si>
  <si>
    <t>Meena_8386</t>
  </si>
  <si>
    <t>C28386</t>
  </si>
  <si>
    <t>Sportswear_386</t>
  </si>
  <si>
    <t>S08387</t>
  </si>
  <si>
    <t>Meena_8385</t>
  </si>
  <si>
    <t>C28385</t>
  </si>
  <si>
    <t>Men's_385</t>
  </si>
  <si>
    <t>S08386</t>
  </si>
  <si>
    <t>Ravi_8384</t>
  </si>
  <si>
    <t>C28384</t>
  </si>
  <si>
    <t>S08385</t>
  </si>
  <si>
    <t>Ganesh_8383</t>
  </si>
  <si>
    <t>C28383</t>
  </si>
  <si>
    <t>Kid's_383</t>
  </si>
  <si>
    <t>S08384</t>
  </si>
  <si>
    <t>Kavin_8382</t>
  </si>
  <si>
    <t>C28382</t>
  </si>
  <si>
    <t>Jeans_382</t>
  </si>
  <si>
    <t>S08383</t>
  </si>
  <si>
    <t>Sanjay_8381</t>
  </si>
  <si>
    <t>C28381</t>
  </si>
  <si>
    <t>S08382</t>
  </si>
  <si>
    <t>Bhuvana_8380</t>
  </si>
  <si>
    <t>C28380</t>
  </si>
  <si>
    <t>S08381</t>
  </si>
  <si>
    <t>Ganesh_8379</t>
  </si>
  <si>
    <t>C28379</t>
  </si>
  <si>
    <t>S08380</t>
  </si>
  <si>
    <t>Anu_8378</t>
  </si>
  <si>
    <t>C28378</t>
  </si>
  <si>
    <t>S08379</t>
  </si>
  <si>
    <t>Meena_8377</t>
  </si>
  <si>
    <t>C28377</t>
  </si>
  <si>
    <t>T-Shirts_377</t>
  </si>
  <si>
    <t>S08378</t>
  </si>
  <si>
    <t>Meena_8376</t>
  </si>
  <si>
    <t>C28376</t>
  </si>
  <si>
    <t>Jeans_376</t>
  </si>
  <si>
    <t>S08377</t>
  </si>
  <si>
    <t>Karthik_8375</t>
  </si>
  <si>
    <t>C28375</t>
  </si>
  <si>
    <t>Kurta_375</t>
  </si>
  <si>
    <t>S08376</t>
  </si>
  <si>
    <t>Karthik_8374</t>
  </si>
  <si>
    <t>C28374</t>
  </si>
  <si>
    <t>Women's_374</t>
  </si>
  <si>
    <t>S08375</t>
  </si>
  <si>
    <t>Sanjay_8373</t>
  </si>
  <si>
    <t>C28373</t>
  </si>
  <si>
    <t>T-Shirts_373</t>
  </si>
  <si>
    <t>S08374</t>
  </si>
  <si>
    <t>Diya_8372</t>
  </si>
  <si>
    <t>C28372</t>
  </si>
  <si>
    <t>S08373</t>
  </si>
  <si>
    <t>Meena_8371</t>
  </si>
  <si>
    <t>C28371</t>
  </si>
  <si>
    <t>Sportswear_371</t>
  </si>
  <si>
    <t>S08372</t>
  </si>
  <si>
    <t>Vishal_8370</t>
  </si>
  <si>
    <t>C28370</t>
  </si>
  <si>
    <t>Men's_370</t>
  </si>
  <si>
    <t>S08371</t>
  </si>
  <si>
    <t>Karthik_8369</t>
  </si>
  <si>
    <t>C28369</t>
  </si>
  <si>
    <t>T-Shirts_369</t>
  </si>
  <si>
    <t>S08370</t>
  </si>
  <si>
    <t>Vishal_8368</t>
  </si>
  <si>
    <t>C28368</t>
  </si>
  <si>
    <t>S08369</t>
  </si>
  <si>
    <t>Priya_8367</t>
  </si>
  <si>
    <t>C28367</t>
  </si>
  <si>
    <t>S08368</t>
  </si>
  <si>
    <t>Bhuvana_8366</t>
  </si>
  <si>
    <t>C28366</t>
  </si>
  <si>
    <t>Sarees_366</t>
  </si>
  <si>
    <t>S08367</t>
  </si>
  <si>
    <t>Kavin_8365</t>
  </si>
  <si>
    <t>C28365</t>
  </si>
  <si>
    <t>S08366</t>
  </si>
  <si>
    <t>Bhuvana_8364</t>
  </si>
  <si>
    <t>C28364</t>
  </si>
  <si>
    <t>S08365</t>
  </si>
  <si>
    <t>Anu_8363</t>
  </si>
  <si>
    <t>C28363</t>
  </si>
  <si>
    <t>Kurta_363</t>
  </si>
  <si>
    <t>S08364</t>
  </si>
  <si>
    <t>Ravi_8362</t>
  </si>
  <si>
    <t>C28362</t>
  </si>
  <si>
    <t>Women's_362</t>
  </si>
  <si>
    <t>S08363</t>
  </si>
  <si>
    <t>Karthik_8361</t>
  </si>
  <si>
    <t>C28361</t>
  </si>
  <si>
    <t>Sportswear_361</t>
  </si>
  <si>
    <t>S08362</t>
  </si>
  <si>
    <t>Diya_8360</t>
  </si>
  <si>
    <t>C28360</t>
  </si>
  <si>
    <t>S08361</t>
  </si>
  <si>
    <t>Anu_8359</t>
  </si>
  <si>
    <t>C28359</t>
  </si>
  <si>
    <t>Jeans_359</t>
  </si>
  <si>
    <t>S08360</t>
  </si>
  <si>
    <t>Sanjay_8358</t>
  </si>
  <si>
    <t>C28358</t>
  </si>
  <si>
    <t>Kid's_358</t>
  </si>
  <si>
    <t>S08359</t>
  </si>
  <si>
    <t>Bhuvana_8357</t>
  </si>
  <si>
    <t>C28357</t>
  </si>
  <si>
    <t>S08358</t>
  </si>
  <si>
    <t>Lakshmi_8356</t>
  </si>
  <si>
    <t>C28356</t>
  </si>
  <si>
    <t>Jeans_356</t>
  </si>
  <si>
    <t>S08357</t>
  </si>
  <si>
    <t>Bhuvana_8355</t>
  </si>
  <si>
    <t>C28355</t>
  </si>
  <si>
    <t>Women's_355</t>
  </si>
  <si>
    <t>S08356</t>
  </si>
  <si>
    <t>Sanjay_8354</t>
  </si>
  <si>
    <t>C28354</t>
  </si>
  <si>
    <t>S08355</t>
  </si>
  <si>
    <t>Devi_8353</t>
  </si>
  <si>
    <t>C28353</t>
  </si>
  <si>
    <t>Sarees_353</t>
  </si>
  <si>
    <t>S08354</t>
  </si>
  <si>
    <t>Sanjay_8352</t>
  </si>
  <si>
    <t>C28352</t>
  </si>
  <si>
    <t>Sarees_352</t>
  </si>
  <si>
    <t>S08353</t>
  </si>
  <si>
    <t>Diya_8351</t>
  </si>
  <si>
    <t>C28351</t>
  </si>
  <si>
    <t>Sportswear_351</t>
  </si>
  <si>
    <t>S08352</t>
  </si>
  <si>
    <t>Lakshmi_8350</t>
  </si>
  <si>
    <t>C28350</t>
  </si>
  <si>
    <t>T-Shirts_350</t>
  </si>
  <si>
    <t>S08351</t>
  </si>
  <si>
    <t>Kavin_8349</t>
  </si>
  <si>
    <t>C28349</t>
  </si>
  <si>
    <t>S08350</t>
  </si>
  <si>
    <t>Diya_8348</t>
  </si>
  <si>
    <t>C28348</t>
  </si>
  <si>
    <t>S08349</t>
  </si>
  <si>
    <t>Devi_8347</t>
  </si>
  <si>
    <t>C28347</t>
  </si>
  <si>
    <t>Kurta_347</t>
  </si>
  <si>
    <t>S08348</t>
  </si>
  <si>
    <t>Anu_8346</t>
  </si>
  <si>
    <t>C28346</t>
  </si>
  <si>
    <t>S08347</t>
  </si>
  <si>
    <t>Ganesh_8345</t>
  </si>
  <si>
    <t>C28345</t>
  </si>
  <si>
    <t>T-Shirts_345</t>
  </si>
  <si>
    <t>S08346</t>
  </si>
  <si>
    <t>Diya_8344</t>
  </si>
  <si>
    <t>C28344</t>
  </si>
  <si>
    <t>Kid's_344</t>
  </si>
  <si>
    <t>S08345</t>
  </si>
  <si>
    <t>Sanjay_8343</t>
  </si>
  <si>
    <t>C28343</t>
  </si>
  <si>
    <t>Women's_343</t>
  </si>
  <si>
    <t>S08344</t>
  </si>
  <si>
    <t>Anu_8342</t>
  </si>
  <si>
    <t>C28342</t>
  </si>
  <si>
    <t>Sportswear_342</t>
  </si>
  <si>
    <t>S08343</t>
  </si>
  <si>
    <t>Devi_8341</t>
  </si>
  <si>
    <t>C28341</t>
  </si>
  <si>
    <t>T-Shirts_341</t>
  </si>
  <si>
    <t>S08342</t>
  </si>
  <si>
    <t>Ravi_8340</t>
  </si>
  <si>
    <t>C28340</t>
  </si>
  <si>
    <t>S08341</t>
  </si>
  <si>
    <t>Vishal_8339</t>
  </si>
  <si>
    <t>C28339</t>
  </si>
  <si>
    <t>S08340</t>
  </si>
  <si>
    <t>Diya_8338</t>
  </si>
  <si>
    <t>C28338</t>
  </si>
  <si>
    <t>Sarees_338</t>
  </si>
  <si>
    <t>S08339</t>
  </si>
  <si>
    <t>Kavin_8337</t>
  </si>
  <si>
    <t>C28337</t>
  </si>
  <si>
    <t>Sarees_337</t>
  </si>
  <si>
    <t>S08338</t>
  </si>
  <si>
    <t>Aarav_8336</t>
  </si>
  <si>
    <t>C28336</t>
  </si>
  <si>
    <t>Sportswear_336</t>
  </si>
  <si>
    <t>S08337</t>
  </si>
  <si>
    <t>Ganesh_8335</t>
  </si>
  <si>
    <t>C28335</t>
  </si>
  <si>
    <t>S08336</t>
  </si>
  <si>
    <t>Sathish_8334</t>
  </si>
  <si>
    <t>C28334</t>
  </si>
  <si>
    <t>S08335</t>
  </si>
  <si>
    <t>Aarav_8333</t>
  </si>
  <si>
    <t>C28333</t>
  </si>
  <si>
    <t>S08334</t>
  </si>
  <si>
    <t>Bhuvana_8332</t>
  </si>
  <si>
    <t>C28332</t>
  </si>
  <si>
    <t>S08333</t>
  </si>
  <si>
    <t>Vishal_8331</t>
  </si>
  <si>
    <t>C28331</t>
  </si>
  <si>
    <t>S08332</t>
  </si>
  <si>
    <t>Vishal_8330</t>
  </si>
  <si>
    <t>C28330</t>
  </si>
  <si>
    <t>Women's_330</t>
  </si>
  <si>
    <t>S08331</t>
  </si>
  <si>
    <t>Priya_8329</t>
  </si>
  <si>
    <t>C28329</t>
  </si>
  <si>
    <t>S08330</t>
  </si>
  <si>
    <t>Karthik_8328</t>
  </si>
  <si>
    <t>C28328</t>
  </si>
  <si>
    <t>S08329</t>
  </si>
  <si>
    <t>Diya_8327</t>
  </si>
  <si>
    <t>C28327</t>
  </si>
  <si>
    <t>Men's_327</t>
  </si>
  <si>
    <t>S08328</t>
  </si>
  <si>
    <t>Ravi_8326</t>
  </si>
  <si>
    <t>C28326</t>
  </si>
  <si>
    <t>Men's_326</t>
  </si>
  <si>
    <t>S08327</t>
  </si>
  <si>
    <t>Ganesh_8325</t>
  </si>
  <si>
    <t>C28325</t>
  </si>
  <si>
    <t>Kid's_325</t>
  </si>
  <si>
    <t>S08326</t>
  </si>
  <si>
    <t>Anu_8324</t>
  </si>
  <si>
    <t>C28324</t>
  </si>
  <si>
    <t>S08325</t>
  </si>
  <si>
    <t>Diya_8323</t>
  </si>
  <si>
    <t>C28323</t>
  </si>
  <si>
    <t>Sarees_323</t>
  </si>
  <si>
    <t>S08324</t>
  </si>
  <si>
    <t>Meena_8322</t>
  </si>
  <si>
    <t>C28322</t>
  </si>
  <si>
    <t>Sportswear_322</t>
  </si>
  <si>
    <t>S08323</t>
  </si>
  <si>
    <t>Vishal_8321</t>
  </si>
  <si>
    <t>C28321</t>
  </si>
  <si>
    <t>S08322</t>
  </si>
  <si>
    <t>Sanjay_8320</t>
  </si>
  <si>
    <t>C28320</t>
  </si>
  <si>
    <t>S08321</t>
  </si>
  <si>
    <t>Anu_8319</t>
  </si>
  <si>
    <t>C28319</t>
  </si>
  <si>
    <t>Kurta_319</t>
  </si>
  <si>
    <t>S08320</t>
  </si>
  <si>
    <t>Ganesh_8318</t>
  </si>
  <si>
    <t>C28318</t>
  </si>
  <si>
    <t>Women's_318</t>
  </si>
  <si>
    <t>S08319</t>
  </si>
  <si>
    <t>Vishal_8317</t>
  </si>
  <si>
    <t>C28317</t>
  </si>
  <si>
    <t>S08318</t>
  </si>
  <si>
    <t>Sathish_8316</t>
  </si>
  <si>
    <t>C28316</t>
  </si>
  <si>
    <t>Women's_316</t>
  </si>
  <si>
    <t>S08317</t>
  </si>
  <si>
    <t>Anu_8315</t>
  </si>
  <si>
    <t>C28315</t>
  </si>
  <si>
    <t>Sarees_315</t>
  </si>
  <si>
    <t>S08316</t>
  </si>
  <si>
    <t>Sathish_8314</t>
  </si>
  <si>
    <t>C28314</t>
  </si>
  <si>
    <t>T-Shirts_314</t>
  </si>
  <si>
    <t>S08315</t>
  </si>
  <si>
    <t>Meena_8313</t>
  </si>
  <si>
    <t>C28313</t>
  </si>
  <si>
    <t>Jeans_313</t>
  </si>
  <si>
    <t>S08314</t>
  </si>
  <si>
    <t>Lakshmi_8312</t>
  </si>
  <si>
    <t>C28312</t>
  </si>
  <si>
    <t>S08313</t>
  </si>
  <si>
    <t>Vishal_8311</t>
  </si>
  <si>
    <t>C28311</t>
  </si>
  <si>
    <t>T-Shirts_311</t>
  </si>
  <si>
    <t>S08312</t>
  </si>
  <si>
    <t>Meena_8310</t>
  </si>
  <si>
    <t>C28310</t>
  </si>
  <si>
    <t>Kid's_310</t>
  </si>
  <si>
    <t>S08311</t>
  </si>
  <si>
    <t>Bhuvana_8309</t>
  </si>
  <si>
    <t>C28309</t>
  </si>
  <si>
    <t>Men's_309</t>
  </si>
  <si>
    <t>S08310</t>
  </si>
  <si>
    <t>Kavin_8308</t>
  </si>
  <si>
    <t>C28308</t>
  </si>
  <si>
    <t>Kid's_308</t>
  </si>
  <si>
    <t>S08309</t>
  </si>
  <si>
    <t>Aarav_8307</t>
  </si>
  <si>
    <t>C28307</t>
  </si>
  <si>
    <t>S08308</t>
  </si>
  <si>
    <t>Aarav_8306</t>
  </si>
  <si>
    <t>C28306</t>
  </si>
  <si>
    <t>Kid's_306</t>
  </si>
  <si>
    <t>S08307</t>
  </si>
  <si>
    <t>Lakshmi_8305</t>
  </si>
  <si>
    <t>C28305</t>
  </si>
  <si>
    <t>Kurta_305</t>
  </si>
  <si>
    <t>S08306</t>
  </si>
  <si>
    <t>Sanjay_8304</t>
  </si>
  <si>
    <t>C28304</t>
  </si>
  <si>
    <t>S08305</t>
  </si>
  <si>
    <t>Priya_8303</t>
  </si>
  <si>
    <t>C28303</t>
  </si>
  <si>
    <t>Kid's_303</t>
  </si>
  <si>
    <t>S08304</t>
  </si>
  <si>
    <t>Anu_8302</t>
  </si>
  <si>
    <t>C28302</t>
  </si>
  <si>
    <t>Kid's_302</t>
  </si>
  <si>
    <t>S08303</t>
  </si>
  <si>
    <t>Sathish_8301</t>
  </si>
  <si>
    <t>C28301</t>
  </si>
  <si>
    <t>S08302</t>
  </si>
  <si>
    <t>Devi_8300</t>
  </si>
  <si>
    <t>C28300</t>
  </si>
  <si>
    <t>S08301</t>
  </si>
  <si>
    <t>Diya_8299</t>
  </si>
  <si>
    <t>C28299</t>
  </si>
  <si>
    <t>Sportswear_299</t>
  </si>
  <si>
    <t>S08300</t>
  </si>
  <si>
    <t>Karthik_8298</t>
  </si>
  <si>
    <t>C28298</t>
  </si>
  <si>
    <t>Kurta_298</t>
  </si>
  <si>
    <t>S08299</t>
  </si>
  <si>
    <t>Anu_8297</t>
  </si>
  <si>
    <t>C28297</t>
  </si>
  <si>
    <t>T-Shirts_297</t>
  </si>
  <si>
    <t>S08298</t>
  </si>
  <si>
    <t>Sanjay_8296</t>
  </si>
  <si>
    <t>C28296</t>
  </si>
  <si>
    <t>Kurta_296</t>
  </si>
  <si>
    <t>S08297</t>
  </si>
  <si>
    <t>Ganesh_8295</t>
  </si>
  <si>
    <t>C28295</t>
  </si>
  <si>
    <t>T-Shirts_295</t>
  </si>
  <si>
    <t>S08296</t>
  </si>
  <si>
    <t>Aarav_8294</t>
  </si>
  <si>
    <t>C28294</t>
  </si>
  <si>
    <t>Kid's_294</t>
  </si>
  <si>
    <t>S08295</t>
  </si>
  <si>
    <t>Priya_8293</t>
  </si>
  <si>
    <t>C28293</t>
  </si>
  <si>
    <t>Sarees_293</t>
  </si>
  <si>
    <t>S08294</t>
  </si>
  <si>
    <t>Ganesh_8292</t>
  </si>
  <si>
    <t>C28292</t>
  </si>
  <si>
    <t>S08293</t>
  </si>
  <si>
    <t>Kavin_8291</t>
  </si>
  <si>
    <t>C28291</t>
  </si>
  <si>
    <t>Sportswear_291</t>
  </si>
  <si>
    <t>S08292</t>
  </si>
  <si>
    <t>Sathish_8290</t>
  </si>
  <si>
    <t>C28290</t>
  </si>
  <si>
    <t>Kurta_290</t>
  </si>
  <si>
    <t>S08291</t>
  </si>
  <si>
    <t>Diya_8289</t>
  </si>
  <si>
    <t>C28289</t>
  </si>
  <si>
    <t>Kid's_289</t>
  </si>
  <si>
    <t>S08290</t>
  </si>
  <si>
    <t>Devi_8288</t>
  </si>
  <si>
    <t>C28288</t>
  </si>
  <si>
    <t>Sportswear_288</t>
  </si>
  <si>
    <t>S08289</t>
  </si>
  <si>
    <t>Meena_8287</t>
  </si>
  <si>
    <t>C28287</t>
  </si>
  <si>
    <t>S08288</t>
  </si>
  <si>
    <t>Karthik_8286</t>
  </si>
  <si>
    <t>C28286</t>
  </si>
  <si>
    <t>Sportswear_286</t>
  </si>
  <si>
    <t>S08287</t>
  </si>
  <si>
    <t>Anu_8285</t>
  </si>
  <si>
    <t>C28285</t>
  </si>
  <si>
    <t>Jeans_285</t>
  </si>
  <si>
    <t>S08286</t>
  </si>
  <si>
    <t>Vishal_8284</t>
  </si>
  <si>
    <t>C28284</t>
  </si>
  <si>
    <t>S08285</t>
  </si>
  <si>
    <t>Sathish_8283</t>
  </si>
  <si>
    <t>C28283</t>
  </si>
  <si>
    <t>S08284</t>
  </si>
  <si>
    <t>Sathish_8282</t>
  </si>
  <si>
    <t>C28282</t>
  </si>
  <si>
    <t>Sportswear_282</t>
  </si>
  <si>
    <t>S08283</t>
  </si>
  <si>
    <t>Lakshmi_8281</t>
  </si>
  <si>
    <t>C28281</t>
  </si>
  <si>
    <t>Sportswear_281</t>
  </si>
  <si>
    <t>S08282</t>
  </si>
  <si>
    <t>Vishal_8280</t>
  </si>
  <si>
    <t>C28280</t>
  </si>
  <si>
    <t>S08281</t>
  </si>
  <si>
    <t>Anu_8279</t>
  </si>
  <si>
    <t>C28279</t>
  </si>
  <si>
    <t>T-Shirts_279</t>
  </si>
  <si>
    <t>S08280</t>
  </si>
  <si>
    <t>Lakshmi_8278</t>
  </si>
  <si>
    <t>C28278</t>
  </si>
  <si>
    <t>Men's_278</t>
  </si>
  <si>
    <t>S08279</t>
  </si>
  <si>
    <t>Devi_8277</t>
  </si>
  <si>
    <t>C28277</t>
  </si>
  <si>
    <t>Sarees_277</t>
  </si>
  <si>
    <t>S08278</t>
  </si>
  <si>
    <t>Sathish_8276</t>
  </si>
  <si>
    <t>C28276</t>
  </si>
  <si>
    <t>Kurta_276</t>
  </si>
  <si>
    <t>S08277</t>
  </si>
  <si>
    <t>Anu_8275</t>
  </si>
  <si>
    <t>C28275</t>
  </si>
  <si>
    <t>Sarees_275</t>
  </si>
  <si>
    <t>S08276</t>
  </si>
  <si>
    <t>Meena_8274</t>
  </si>
  <si>
    <t>C28274</t>
  </si>
  <si>
    <t>S08275</t>
  </si>
  <si>
    <t>Lakshmi_8273</t>
  </si>
  <si>
    <t>C28273</t>
  </si>
  <si>
    <t>Sarees_273</t>
  </si>
  <si>
    <t>S08274</t>
  </si>
  <si>
    <t>Kavin_8272</t>
  </si>
  <si>
    <t>C28272</t>
  </si>
  <si>
    <t>Jeans_272</t>
  </si>
  <si>
    <t>S08273</t>
  </si>
  <si>
    <t>Sathish_8271</t>
  </si>
  <si>
    <t>C28271</t>
  </si>
  <si>
    <t>T-Shirts_271</t>
  </si>
  <si>
    <t>S08272</t>
  </si>
  <si>
    <t>Ravi_8270</t>
  </si>
  <si>
    <t>C28270</t>
  </si>
  <si>
    <t>Men's_270</t>
  </si>
  <si>
    <t>S08271</t>
  </si>
  <si>
    <t>Anu_8269</t>
  </si>
  <si>
    <t>C28269</t>
  </si>
  <si>
    <t>Men's_269</t>
  </si>
  <si>
    <t>S08270</t>
  </si>
  <si>
    <t>Sathish_8268</t>
  </si>
  <si>
    <t>C28268</t>
  </si>
  <si>
    <t>Kurta_268</t>
  </si>
  <si>
    <t>S08269</t>
  </si>
  <si>
    <t>Ganesh_8267</t>
  </si>
  <si>
    <t>C28267</t>
  </si>
  <si>
    <t>S08268</t>
  </si>
  <si>
    <t>Lakshmi_8266</t>
  </si>
  <si>
    <t>C28266</t>
  </si>
  <si>
    <t>Kurta_266</t>
  </si>
  <si>
    <t>S08267</t>
  </si>
  <si>
    <t>Ganesh_8265</t>
  </si>
  <si>
    <t>C28265</t>
  </si>
  <si>
    <t>Sarees_265</t>
  </si>
  <si>
    <t>S08266</t>
  </si>
  <si>
    <t>Lakshmi_8264</t>
  </si>
  <si>
    <t>C28264</t>
  </si>
  <si>
    <t>S08265</t>
  </si>
  <si>
    <t>Kavin_8263</t>
  </si>
  <si>
    <t>C28263</t>
  </si>
  <si>
    <t>S08264</t>
  </si>
  <si>
    <t>Lakshmi_8262</t>
  </si>
  <si>
    <t>C28262</t>
  </si>
  <si>
    <t>Kurta_262</t>
  </si>
  <si>
    <t>S08263</t>
  </si>
  <si>
    <t>Meena_8261</t>
  </si>
  <si>
    <t>C28261</t>
  </si>
  <si>
    <t>Men's_261</t>
  </si>
  <si>
    <t>S08262</t>
  </si>
  <si>
    <t>Bhuvana_8260</t>
  </si>
  <si>
    <t>C28260</t>
  </si>
  <si>
    <t>Kid's_260</t>
  </si>
  <si>
    <t>S08261</t>
  </si>
  <si>
    <t>Bhuvana_8259</t>
  </si>
  <si>
    <t>C28259</t>
  </si>
  <si>
    <t>Jeans_259</t>
  </si>
  <si>
    <t>S08260</t>
  </si>
  <si>
    <t>Ganesh_8258</t>
  </si>
  <si>
    <t>C28258</t>
  </si>
  <si>
    <t>Sportswear_258</t>
  </si>
  <si>
    <t>S08259</t>
  </si>
  <si>
    <t>Karthik_8257</t>
  </si>
  <si>
    <t>C28257</t>
  </si>
  <si>
    <t>T-Shirts_257</t>
  </si>
  <si>
    <t>S08258</t>
  </si>
  <si>
    <t>Sanjay_8256</t>
  </si>
  <si>
    <t>C28256</t>
  </si>
  <si>
    <t>Men's_256</t>
  </si>
  <si>
    <t>S08257</t>
  </si>
  <si>
    <t>Kavin_8255</t>
  </si>
  <si>
    <t>C28255</t>
  </si>
  <si>
    <t>Jeans_255</t>
  </si>
  <si>
    <t>S08256</t>
  </si>
  <si>
    <t>Diya_8254</t>
  </si>
  <si>
    <t>C28254</t>
  </si>
  <si>
    <t>T-Shirts_254</t>
  </si>
  <si>
    <t>S08255</t>
  </si>
  <si>
    <t>Meena_8253</t>
  </si>
  <si>
    <t>C28253</t>
  </si>
  <si>
    <t>S08254</t>
  </si>
  <si>
    <t>Ganesh_8252</t>
  </si>
  <si>
    <t>C28252</t>
  </si>
  <si>
    <t>S08253</t>
  </si>
  <si>
    <t>Sathish_8251</t>
  </si>
  <si>
    <t>C28251</t>
  </si>
  <si>
    <t>S08252</t>
  </si>
  <si>
    <t>Karthik_8250</t>
  </si>
  <si>
    <t>C28250</t>
  </si>
  <si>
    <t>Men's_250</t>
  </si>
  <si>
    <t>S08251</t>
  </si>
  <si>
    <t>Vishal_8249</t>
  </si>
  <si>
    <t>C28249</t>
  </si>
  <si>
    <t>S08250</t>
  </si>
  <si>
    <t>Kavin_8248</t>
  </si>
  <si>
    <t>C28248</t>
  </si>
  <si>
    <t>Jeans_248</t>
  </si>
  <si>
    <t>S08249</t>
  </si>
  <si>
    <t>Aarav_8247</t>
  </si>
  <si>
    <t>C28247</t>
  </si>
  <si>
    <t>Kid's_247</t>
  </si>
  <si>
    <t>S08248</t>
  </si>
  <si>
    <t>Devi_8246</t>
  </si>
  <si>
    <t>C28246</t>
  </si>
  <si>
    <t>Men's_246</t>
  </si>
  <si>
    <t>S08247</t>
  </si>
  <si>
    <t>Sanjay_8245</t>
  </si>
  <si>
    <t>C28245</t>
  </si>
  <si>
    <t>Kid's_245</t>
  </si>
  <si>
    <t>S08246</t>
  </si>
  <si>
    <t>Sathish_8244</t>
  </si>
  <si>
    <t>C28244</t>
  </si>
  <si>
    <t>S08245</t>
  </si>
  <si>
    <t>Lakshmi_8243</t>
  </si>
  <si>
    <t>C28243</t>
  </si>
  <si>
    <t>Sportswear_243</t>
  </si>
  <si>
    <t>S08244</t>
  </si>
  <si>
    <t>Sanjay_8242</t>
  </si>
  <si>
    <t>C28242</t>
  </si>
  <si>
    <t>S08243</t>
  </si>
  <si>
    <t>Vishal_8241</t>
  </si>
  <si>
    <t>C28241</t>
  </si>
  <si>
    <t>Men's_241</t>
  </si>
  <si>
    <t>S08242</t>
  </si>
  <si>
    <t>Kavin_8240</t>
  </si>
  <si>
    <t>C28240</t>
  </si>
  <si>
    <t>T-Shirts_240</t>
  </si>
  <si>
    <t>S08241</t>
  </si>
  <si>
    <t>Karthik_8239</t>
  </si>
  <si>
    <t>C28239</t>
  </si>
  <si>
    <t>T-Shirts_239</t>
  </si>
  <si>
    <t>S08240</t>
  </si>
  <si>
    <t>Priya_8238</t>
  </si>
  <si>
    <t>C28238</t>
  </si>
  <si>
    <t>T-Shirts_238</t>
  </si>
  <si>
    <t>S08239</t>
  </si>
  <si>
    <t>Kavin_8237</t>
  </si>
  <si>
    <t>C28237</t>
  </si>
  <si>
    <t>T-Shirts_237</t>
  </si>
  <si>
    <t>S08238</t>
  </si>
  <si>
    <t>Meena_8236</t>
  </si>
  <si>
    <t>C28236</t>
  </si>
  <si>
    <t>Women's_236</t>
  </si>
  <si>
    <t>S08237</t>
  </si>
  <si>
    <t>Karthik_8235</t>
  </si>
  <si>
    <t>C28235</t>
  </si>
  <si>
    <t>Sportswear_235</t>
  </si>
  <si>
    <t>S08236</t>
  </si>
  <si>
    <t>Meena_8234</t>
  </si>
  <si>
    <t>C28234</t>
  </si>
  <si>
    <t>S08235</t>
  </si>
  <si>
    <t>Priya_8233</t>
  </si>
  <si>
    <t>C28233</t>
  </si>
  <si>
    <t>S08234</t>
  </si>
  <si>
    <t>Sanjay_8232</t>
  </si>
  <si>
    <t>C28232</t>
  </si>
  <si>
    <t>Jeans_232</t>
  </si>
  <si>
    <t>S08233</t>
  </si>
  <si>
    <t>Sanjay_8231</t>
  </si>
  <si>
    <t>C28231</t>
  </si>
  <si>
    <t>Women's_231</t>
  </si>
  <si>
    <t>S08232</t>
  </si>
  <si>
    <t>Priya_8230</t>
  </si>
  <si>
    <t>C28230</t>
  </si>
  <si>
    <t>Kurta_230</t>
  </si>
  <si>
    <t>S08231</t>
  </si>
  <si>
    <t>Karthik_8229</t>
  </si>
  <si>
    <t>C28229</t>
  </si>
  <si>
    <t>Kurta_229</t>
  </si>
  <si>
    <t>S08230</t>
  </si>
  <si>
    <t>Priya_8228</t>
  </si>
  <si>
    <t>C28228</t>
  </si>
  <si>
    <t>Women's_228</t>
  </si>
  <si>
    <t>S08229</t>
  </si>
  <si>
    <t>Ganesh_8227</t>
  </si>
  <si>
    <t>C28227</t>
  </si>
  <si>
    <t>Jeans_227</t>
  </si>
  <si>
    <t>S08228</t>
  </si>
  <si>
    <t>Sathish_8226</t>
  </si>
  <si>
    <t>C28226</t>
  </si>
  <si>
    <t>Jeans_226</t>
  </si>
  <si>
    <t>S08227</t>
  </si>
  <si>
    <t>Anu_8225</t>
  </si>
  <si>
    <t>C28225</t>
  </si>
  <si>
    <t>S08226</t>
  </si>
  <si>
    <t>Priya_8224</t>
  </si>
  <si>
    <t>C28224</t>
  </si>
  <si>
    <t>Sarees_224</t>
  </si>
  <si>
    <t>S08225</t>
  </si>
  <si>
    <t>Vishal_8223</t>
  </si>
  <si>
    <t>C28223</t>
  </si>
  <si>
    <t>Men's_223</t>
  </si>
  <si>
    <t>S08224</t>
  </si>
  <si>
    <t>Karthik_8222</t>
  </si>
  <si>
    <t>C28222</t>
  </si>
  <si>
    <t>Sportswear_222</t>
  </si>
  <si>
    <t>S08223</t>
  </si>
  <si>
    <t>Sathish_8221</t>
  </si>
  <si>
    <t>C28221</t>
  </si>
  <si>
    <t>T-Shirts_221</t>
  </si>
  <si>
    <t>S08222</t>
  </si>
  <si>
    <t>Priya_8220</t>
  </si>
  <si>
    <t>C28220</t>
  </si>
  <si>
    <t>T-Shirts_220</t>
  </si>
  <si>
    <t>S08221</t>
  </si>
  <si>
    <t>Ravi_8219</t>
  </si>
  <si>
    <t>C28219</t>
  </si>
  <si>
    <t>S08220</t>
  </si>
  <si>
    <t>Bhuvana_8218</t>
  </si>
  <si>
    <t>C28218</t>
  </si>
  <si>
    <t>S08219</t>
  </si>
  <si>
    <t>Devi_8217</t>
  </si>
  <si>
    <t>C28217</t>
  </si>
  <si>
    <t>S08218</t>
  </si>
  <si>
    <t>Priya_8216</t>
  </si>
  <si>
    <t>C28216</t>
  </si>
  <si>
    <t>S08217</t>
  </si>
  <si>
    <t>Priya_8215</t>
  </si>
  <si>
    <t>C28215</t>
  </si>
  <si>
    <t>S08216</t>
  </si>
  <si>
    <t>Priya_8214</t>
  </si>
  <si>
    <t>C28214</t>
  </si>
  <si>
    <t>S08215</t>
  </si>
  <si>
    <t>Vishal_8213</t>
  </si>
  <si>
    <t>C28213</t>
  </si>
  <si>
    <t>Sportswear_213</t>
  </si>
  <si>
    <t>S08214</t>
  </si>
  <si>
    <t>Sanjay_8212</t>
  </si>
  <si>
    <t>C28212</t>
  </si>
  <si>
    <t>Kurta_212</t>
  </si>
  <si>
    <t>S08213</t>
  </si>
  <si>
    <t>Devi_8211</t>
  </si>
  <si>
    <t>C28211</t>
  </si>
  <si>
    <t>Women's_211</t>
  </si>
  <si>
    <t>S08212</t>
  </si>
  <si>
    <t>Sanjay_8210</t>
  </si>
  <si>
    <t>C28210</t>
  </si>
  <si>
    <t>Sportswear_210</t>
  </si>
  <si>
    <t>S08211</t>
  </si>
  <si>
    <t>Karthik_8209</t>
  </si>
  <si>
    <t>C28209</t>
  </si>
  <si>
    <t>S08210</t>
  </si>
  <si>
    <t>Vishal_8208</t>
  </si>
  <si>
    <t>C28208</t>
  </si>
  <si>
    <t>Kurta_208</t>
  </si>
  <si>
    <t>S08209</t>
  </si>
  <si>
    <t>Meena_8207</t>
  </si>
  <si>
    <t>C28207</t>
  </si>
  <si>
    <t>Sarees_207</t>
  </si>
  <si>
    <t>S08208</t>
  </si>
  <si>
    <t>Karthik_8206</t>
  </si>
  <si>
    <t>C28206</t>
  </si>
  <si>
    <t>Jeans_206</t>
  </si>
  <si>
    <t>S08207</t>
  </si>
  <si>
    <t>Kavin_8205</t>
  </si>
  <si>
    <t>C28205</t>
  </si>
  <si>
    <t>S08206</t>
  </si>
  <si>
    <t>Sathish_8204</t>
  </si>
  <si>
    <t>C28204</t>
  </si>
  <si>
    <t>S08205</t>
  </si>
  <si>
    <t>Ganesh_8203</t>
  </si>
  <si>
    <t>C28203</t>
  </si>
  <si>
    <t>Men's_203</t>
  </si>
  <si>
    <t>S08204</t>
  </si>
  <si>
    <t>Kavin_8202</t>
  </si>
  <si>
    <t>C28202</t>
  </si>
  <si>
    <t>Men's_202</t>
  </si>
  <si>
    <t>S08203</t>
  </si>
  <si>
    <t>Anu_8201</t>
  </si>
  <si>
    <t>C28201</t>
  </si>
  <si>
    <t>Women's_201</t>
  </si>
  <si>
    <t>S08202</t>
  </si>
  <si>
    <t>Ganesh_8200</t>
  </si>
  <si>
    <t>C28200</t>
  </si>
  <si>
    <t>T-Shirts_200</t>
  </si>
  <si>
    <t>S08201</t>
  </si>
  <si>
    <t>Ravi_8199</t>
  </si>
  <si>
    <t>C28199</t>
  </si>
  <si>
    <t>Jeans_199</t>
  </si>
  <si>
    <t>S08200</t>
  </si>
  <si>
    <t>Lakshmi_8198</t>
  </si>
  <si>
    <t>C28198</t>
  </si>
  <si>
    <t>S08199</t>
  </si>
  <si>
    <t>Devi_8197</t>
  </si>
  <si>
    <t>C28197</t>
  </si>
  <si>
    <t>S08198</t>
  </si>
  <si>
    <t>Karthik_8196</t>
  </si>
  <si>
    <t>C28196</t>
  </si>
  <si>
    <t>S08197</t>
  </si>
  <si>
    <t>Ravi_8195</t>
  </si>
  <si>
    <t>C28195</t>
  </si>
  <si>
    <t>S08196</t>
  </si>
  <si>
    <t>Meena_8194</t>
  </si>
  <si>
    <t>C28194</t>
  </si>
  <si>
    <t>S08195</t>
  </si>
  <si>
    <t>Ravi_8193</t>
  </si>
  <si>
    <t>C28193</t>
  </si>
  <si>
    <t>S08194</t>
  </si>
  <si>
    <t>Diya_8192</t>
  </si>
  <si>
    <t>C28192</t>
  </si>
  <si>
    <t>S08193</t>
  </si>
  <si>
    <t>Lakshmi_8191</t>
  </si>
  <si>
    <t>C28191</t>
  </si>
  <si>
    <t>S08192</t>
  </si>
  <si>
    <t>Devi_8190</t>
  </si>
  <si>
    <t>C28190</t>
  </si>
  <si>
    <t>S08191</t>
  </si>
  <si>
    <t>Priya_8189</t>
  </si>
  <si>
    <t>C28189</t>
  </si>
  <si>
    <t>S08190</t>
  </si>
  <si>
    <t>Vishal_8188</t>
  </si>
  <si>
    <t>C28188</t>
  </si>
  <si>
    <t>T-Shirts_188</t>
  </si>
  <si>
    <t>S08189</t>
  </si>
  <si>
    <t>Meena_8187</t>
  </si>
  <si>
    <t>C28187</t>
  </si>
  <si>
    <t>S08188</t>
  </si>
  <si>
    <t>Priya_8186</t>
  </si>
  <si>
    <t>C28186</t>
  </si>
  <si>
    <t>S08187</t>
  </si>
  <si>
    <t>Sathish_8185</t>
  </si>
  <si>
    <t>C28185</t>
  </si>
  <si>
    <t>S08186</t>
  </si>
  <si>
    <t>Bhuvana_8184</t>
  </si>
  <si>
    <t>C28184</t>
  </si>
  <si>
    <t>S08185</t>
  </si>
  <si>
    <t>Devi_8183</t>
  </si>
  <si>
    <t>C28183</t>
  </si>
  <si>
    <t>Jeans_183</t>
  </si>
  <si>
    <t>S08184</t>
  </si>
  <si>
    <t>Bhuvana_8182</t>
  </si>
  <si>
    <t>C28182</t>
  </si>
  <si>
    <t>S08183</t>
  </si>
  <si>
    <t>Devi_8181</t>
  </si>
  <si>
    <t>C28181</t>
  </si>
  <si>
    <t>Jeans_181</t>
  </si>
  <si>
    <t>S08182</t>
  </si>
  <si>
    <t>Lakshmi_8180</t>
  </si>
  <si>
    <t>C28180</t>
  </si>
  <si>
    <t>S08181</t>
  </si>
  <si>
    <t>Vishal_8179</t>
  </si>
  <si>
    <t>C28179</t>
  </si>
  <si>
    <t>S08180</t>
  </si>
  <si>
    <t>Bhuvana_8178</t>
  </si>
  <si>
    <t>C28178</t>
  </si>
  <si>
    <t>Sarees_178</t>
  </si>
  <si>
    <t>S08179</t>
  </si>
  <si>
    <t>Meena_8177</t>
  </si>
  <si>
    <t>C28177</t>
  </si>
  <si>
    <t>Sarees_177</t>
  </si>
  <si>
    <t>S08178</t>
  </si>
  <si>
    <t>Priya_8176</t>
  </si>
  <si>
    <t>C28176</t>
  </si>
  <si>
    <t>Kurta_176</t>
  </si>
  <si>
    <t>S08177</t>
  </si>
  <si>
    <t>Lakshmi_8175</t>
  </si>
  <si>
    <t>C28175</t>
  </si>
  <si>
    <t>Women's_175</t>
  </si>
  <si>
    <t>S08176</t>
  </si>
  <si>
    <t>Sathish_8174</t>
  </si>
  <si>
    <t>C28174</t>
  </si>
  <si>
    <t>S08175</t>
  </si>
  <si>
    <t>Karthik_8173</t>
  </si>
  <si>
    <t>C28173</t>
  </si>
  <si>
    <t>Sarees_173</t>
  </si>
  <si>
    <t>S08174</t>
  </si>
  <si>
    <t>Ganesh_8172</t>
  </si>
  <si>
    <t>C28172</t>
  </si>
  <si>
    <t>Sportswear_172</t>
  </si>
  <si>
    <t>S08173</t>
  </si>
  <si>
    <t>Priya_8171</t>
  </si>
  <si>
    <t>C28171</t>
  </si>
  <si>
    <t>Sarees_171</t>
  </si>
  <si>
    <t>S08172</t>
  </si>
  <si>
    <t>Bhuvana_8170</t>
  </si>
  <si>
    <t>C28170</t>
  </si>
  <si>
    <t>T-Shirts_170</t>
  </si>
  <si>
    <t>S08171</t>
  </si>
  <si>
    <t>Devi_8169</t>
  </si>
  <si>
    <t>C28169</t>
  </si>
  <si>
    <t>S08170</t>
  </si>
  <si>
    <t>Devi_8168</t>
  </si>
  <si>
    <t>C28168</t>
  </si>
  <si>
    <t>Men's_168</t>
  </si>
  <si>
    <t>S08169</t>
  </si>
  <si>
    <t>Lakshmi_8167</t>
  </si>
  <si>
    <t>C28167</t>
  </si>
  <si>
    <t>Women's_167</t>
  </si>
  <si>
    <t>S08168</t>
  </si>
  <si>
    <t>Sanjay_8166</t>
  </si>
  <si>
    <t>C28166</t>
  </si>
  <si>
    <t>S08167</t>
  </si>
  <si>
    <t>Devi_8165</t>
  </si>
  <si>
    <t>C28165</t>
  </si>
  <si>
    <t>Jeans_165</t>
  </si>
  <si>
    <t>S08166</t>
  </si>
  <si>
    <t>Kavin_8164</t>
  </si>
  <si>
    <t>C28164</t>
  </si>
  <si>
    <t>T-Shirts_164</t>
  </si>
  <si>
    <t>S08165</t>
  </si>
  <si>
    <t>Kavin_8163</t>
  </si>
  <si>
    <t>C28163</t>
  </si>
  <si>
    <t>Jeans_163</t>
  </si>
  <si>
    <t>S08164</t>
  </si>
  <si>
    <t>Vishal_8162</t>
  </si>
  <si>
    <t>C28162</t>
  </si>
  <si>
    <t>S08163</t>
  </si>
  <si>
    <t>Sanjay_8161</t>
  </si>
  <si>
    <t>C28161</t>
  </si>
  <si>
    <t>Jeans_161</t>
  </si>
  <si>
    <t>S08162</t>
  </si>
  <si>
    <t>Sathish_8160</t>
  </si>
  <si>
    <t>C28160</t>
  </si>
  <si>
    <t>S08161</t>
  </si>
  <si>
    <t>Meena_8159</t>
  </si>
  <si>
    <t>C28159</t>
  </si>
  <si>
    <t>Sarees_159</t>
  </si>
  <si>
    <t>S08160</t>
  </si>
  <si>
    <t>Aarav_8158</t>
  </si>
  <si>
    <t>C28158</t>
  </si>
  <si>
    <t>Jeans_158</t>
  </si>
  <si>
    <t>S08159</t>
  </si>
  <si>
    <t>Ravi_8157</t>
  </si>
  <si>
    <t>C28157</t>
  </si>
  <si>
    <t>Men's_157</t>
  </si>
  <si>
    <t>S08158</t>
  </si>
  <si>
    <t>Anu_8156</t>
  </si>
  <si>
    <t>C28156</t>
  </si>
  <si>
    <t>Kid's_156</t>
  </si>
  <si>
    <t>S08157</t>
  </si>
  <si>
    <t>Diya_8155</t>
  </si>
  <si>
    <t>C28155</t>
  </si>
  <si>
    <t>Jeans_155</t>
  </si>
  <si>
    <t>S08156</t>
  </si>
  <si>
    <t>Devi_8154</t>
  </si>
  <si>
    <t>C28154</t>
  </si>
  <si>
    <t>Men's_154</t>
  </si>
  <si>
    <t>S08155</t>
  </si>
  <si>
    <t>Anu_8153</t>
  </si>
  <si>
    <t>C28153</t>
  </si>
  <si>
    <t>Men's_153</t>
  </si>
  <si>
    <t>S08154</t>
  </si>
  <si>
    <t>Bhuvana_8152</t>
  </si>
  <si>
    <t>C28152</t>
  </si>
  <si>
    <t>Sarees_152</t>
  </si>
  <si>
    <t>S08153</t>
  </si>
  <si>
    <t>Ravi_8151</t>
  </si>
  <si>
    <t>C28151</t>
  </si>
  <si>
    <t>S08152</t>
  </si>
  <si>
    <t>Ganesh_8150</t>
  </si>
  <si>
    <t>C28150</t>
  </si>
  <si>
    <t>Sportswear_150</t>
  </si>
  <si>
    <t>S08151</t>
  </si>
  <si>
    <t>Meena_8149</t>
  </si>
  <si>
    <t>C28149</t>
  </si>
  <si>
    <t>Kid's_149</t>
  </si>
  <si>
    <t>S08150</t>
  </si>
  <si>
    <t>Sathish_8148</t>
  </si>
  <si>
    <t>C28148</t>
  </si>
  <si>
    <t>Kid's_148</t>
  </si>
  <si>
    <t>S08149</t>
  </si>
  <si>
    <t>Sathish_8147</t>
  </si>
  <si>
    <t>C28147</t>
  </si>
  <si>
    <t>S08148</t>
  </si>
  <si>
    <t>Diya_8146</t>
  </si>
  <si>
    <t>C28146</t>
  </si>
  <si>
    <t>S08147</t>
  </si>
  <si>
    <t>Bhuvana_8145</t>
  </si>
  <si>
    <t>C28145</t>
  </si>
  <si>
    <t>S08146</t>
  </si>
  <si>
    <t>Sathish_8144</t>
  </si>
  <si>
    <t>C28144</t>
  </si>
  <si>
    <t>S08145</t>
  </si>
  <si>
    <t>Sanjay_8143</t>
  </si>
  <si>
    <t>C28143</t>
  </si>
  <si>
    <t>Kurta_143</t>
  </si>
  <si>
    <t>S08144</t>
  </si>
  <si>
    <t>Ravi_8142</t>
  </si>
  <si>
    <t>C28142</t>
  </si>
  <si>
    <t>S08143</t>
  </si>
  <si>
    <t>Karthik_8141</t>
  </si>
  <si>
    <t>C28141</t>
  </si>
  <si>
    <t>Kurta_141</t>
  </si>
  <si>
    <t>S08142</t>
  </si>
  <si>
    <t>Bhuvana_8140</t>
  </si>
  <si>
    <t>C28140</t>
  </si>
  <si>
    <t>Jeans_140</t>
  </si>
  <si>
    <t>S08141</t>
  </si>
  <si>
    <t>Sathish_8139</t>
  </si>
  <si>
    <t>C28139</t>
  </si>
  <si>
    <t>T-Shirts_139</t>
  </si>
  <si>
    <t>S08140</t>
  </si>
  <si>
    <t>Kavin_8138</t>
  </si>
  <si>
    <t>C28138</t>
  </si>
  <si>
    <t>Kurta_138</t>
  </si>
  <si>
    <t>S08139</t>
  </si>
  <si>
    <t>Bhuvana_8137</t>
  </si>
  <si>
    <t>C28137</t>
  </si>
  <si>
    <t>Women's_137</t>
  </si>
  <si>
    <t>S08138</t>
  </si>
  <si>
    <t>Diya_8136</t>
  </si>
  <si>
    <t>C28136</t>
  </si>
  <si>
    <t>S08137</t>
  </si>
  <si>
    <t>Meena_8135</t>
  </si>
  <si>
    <t>C28135</t>
  </si>
  <si>
    <t>S08136</t>
  </si>
  <si>
    <t>Priya_8134</t>
  </si>
  <si>
    <t>C28134</t>
  </si>
  <si>
    <t>Kid's_134</t>
  </si>
  <si>
    <t>S08135</t>
  </si>
  <si>
    <t>Priya_8133</t>
  </si>
  <si>
    <t>C28133</t>
  </si>
  <si>
    <t>Kurta_133</t>
  </si>
  <si>
    <t>S08134</t>
  </si>
  <si>
    <t>Meena_8132</t>
  </si>
  <si>
    <t>C28132</t>
  </si>
  <si>
    <t>S08133</t>
  </si>
  <si>
    <t>Karthik_8131</t>
  </si>
  <si>
    <t>C28131</t>
  </si>
  <si>
    <t>Jeans_131</t>
  </si>
  <si>
    <t>S08132</t>
  </si>
  <si>
    <t>Meena_8130</t>
  </si>
  <si>
    <t>C28130</t>
  </si>
  <si>
    <t>Kid's_130</t>
  </si>
  <si>
    <t>S08131</t>
  </si>
  <si>
    <t>Lakshmi_8129</t>
  </si>
  <si>
    <t>C28129</t>
  </si>
  <si>
    <t>S08130</t>
  </si>
  <si>
    <t>Sanjay_8128</t>
  </si>
  <si>
    <t>C28128</t>
  </si>
  <si>
    <t>S08129</t>
  </si>
  <si>
    <t>Lakshmi_8127</t>
  </si>
  <si>
    <t>C28127</t>
  </si>
  <si>
    <t>S08128</t>
  </si>
  <si>
    <t>Anu_8126</t>
  </si>
  <si>
    <t>C28126</t>
  </si>
  <si>
    <t>Sportswear_126</t>
  </si>
  <si>
    <t>S08127</t>
  </si>
  <si>
    <t>Sathish_8125</t>
  </si>
  <si>
    <t>C28125</t>
  </si>
  <si>
    <t>S08126</t>
  </si>
  <si>
    <t>Kavin_8124</t>
  </si>
  <si>
    <t>C28124</t>
  </si>
  <si>
    <t>Sportswear_124</t>
  </si>
  <si>
    <t>S08125</t>
  </si>
  <si>
    <t>Meena_8123</t>
  </si>
  <si>
    <t>C28123</t>
  </si>
  <si>
    <t>Sportswear_123</t>
  </si>
  <si>
    <t>S08124</t>
  </si>
  <si>
    <t>Ganesh_8122</t>
  </si>
  <si>
    <t>C28122</t>
  </si>
  <si>
    <t>T-Shirts_122</t>
  </si>
  <si>
    <t>S08123</t>
  </si>
  <si>
    <t>Priya_8121</t>
  </si>
  <si>
    <t>C28121</t>
  </si>
  <si>
    <t>Men's_121</t>
  </si>
  <si>
    <t>S08122</t>
  </si>
  <si>
    <t>Sanjay_8120</t>
  </si>
  <si>
    <t>C28120</t>
  </si>
  <si>
    <t>S08121</t>
  </si>
  <si>
    <t>Bhuvana_8119</t>
  </si>
  <si>
    <t>C28119</t>
  </si>
  <si>
    <t>Sarees_119</t>
  </si>
  <si>
    <t>S08120</t>
  </si>
  <si>
    <t>Kavin_8118</t>
  </si>
  <si>
    <t>C28118</t>
  </si>
  <si>
    <t>T-Shirts_118</t>
  </si>
  <si>
    <t>S08119</t>
  </si>
  <si>
    <t>Priya_8117</t>
  </si>
  <si>
    <t>C28117</t>
  </si>
  <si>
    <t>Men's_117</t>
  </si>
  <si>
    <t>S08118</t>
  </si>
  <si>
    <t>Diya_8116</t>
  </si>
  <si>
    <t>C28116</t>
  </si>
  <si>
    <t>T-Shirts_116</t>
  </si>
  <si>
    <t>S08117</t>
  </si>
  <si>
    <t>Karthik_8115</t>
  </si>
  <si>
    <t>C28115</t>
  </si>
  <si>
    <t>S08116</t>
  </si>
  <si>
    <t>Devi_8114</t>
  </si>
  <si>
    <t>C28114</t>
  </si>
  <si>
    <t>Kurta_114</t>
  </si>
  <si>
    <t>S08115</t>
  </si>
  <si>
    <t>Devi_8113</t>
  </si>
  <si>
    <t>C28113</t>
  </si>
  <si>
    <t>S08114</t>
  </si>
  <si>
    <t>Bhuvana_8112</t>
  </si>
  <si>
    <t>C28112</t>
  </si>
  <si>
    <t>S08113</t>
  </si>
  <si>
    <t>Aarav_8111</t>
  </si>
  <si>
    <t>C28111</t>
  </si>
  <si>
    <t>S08112</t>
  </si>
  <si>
    <t>Priya_8110</t>
  </si>
  <si>
    <t>C28110</t>
  </si>
  <si>
    <t>Kurta_110</t>
  </si>
  <si>
    <t>S08111</t>
  </si>
  <si>
    <t>Diya_8109</t>
  </si>
  <si>
    <t>C28109</t>
  </si>
  <si>
    <t>S08110</t>
  </si>
  <si>
    <t>Ravi_8108</t>
  </si>
  <si>
    <t>C28108</t>
  </si>
  <si>
    <t>T-Shirts_108</t>
  </si>
  <si>
    <t>S08109</t>
  </si>
  <si>
    <t>Vishal_8107</t>
  </si>
  <si>
    <t>C28107</t>
  </si>
  <si>
    <t>Kid's_107</t>
  </si>
  <si>
    <t>S08108</t>
  </si>
  <si>
    <t>Kavin_8106</t>
  </si>
  <si>
    <t>C28106</t>
  </si>
  <si>
    <t>Jeans_106</t>
  </si>
  <si>
    <t>S08107</t>
  </si>
  <si>
    <t>Ganesh_8105</t>
  </si>
  <si>
    <t>C28105</t>
  </si>
  <si>
    <t>S08106</t>
  </si>
  <si>
    <t>Lakshmi_8104</t>
  </si>
  <si>
    <t>C28104</t>
  </si>
  <si>
    <t>S08105</t>
  </si>
  <si>
    <t>Sanjay_8103</t>
  </si>
  <si>
    <t>C28103</t>
  </si>
  <si>
    <t>Sarees_103</t>
  </si>
  <si>
    <t>S08104</t>
  </si>
  <si>
    <t>Devi_8102</t>
  </si>
  <si>
    <t>C28102</t>
  </si>
  <si>
    <t>S08103</t>
  </si>
  <si>
    <t>Sathish_8101</t>
  </si>
  <si>
    <t>C28101</t>
  </si>
  <si>
    <t>S08102</t>
  </si>
  <si>
    <t>Sanjay_8100</t>
  </si>
  <si>
    <t>C28100</t>
  </si>
  <si>
    <t>S08101</t>
  </si>
  <si>
    <t>Meena_8099</t>
  </si>
  <si>
    <t>C28099</t>
  </si>
  <si>
    <t>T-Shirts_099</t>
  </si>
  <si>
    <t>S08100</t>
  </si>
  <si>
    <t>Ganesh_8098</t>
  </si>
  <si>
    <t>C28098</t>
  </si>
  <si>
    <t>Sportswear_098</t>
  </si>
  <si>
    <t>S08099</t>
  </si>
  <si>
    <t>Ravi_8097</t>
  </si>
  <si>
    <t>C28097</t>
  </si>
  <si>
    <t>S08098</t>
  </si>
  <si>
    <t>Bhuvana_8096</t>
  </si>
  <si>
    <t>C28096</t>
  </si>
  <si>
    <t>S08097</t>
  </si>
  <si>
    <t>Diya_8095</t>
  </si>
  <si>
    <t>C28095</t>
  </si>
  <si>
    <t>S08096</t>
  </si>
  <si>
    <t>Ganesh_8094</t>
  </si>
  <si>
    <t>C28094</t>
  </si>
  <si>
    <t>Sarees_094</t>
  </si>
  <si>
    <t>S08095</t>
  </si>
  <si>
    <t>Priya_8093</t>
  </si>
  <si>
    <t>C28093</t>
  </si>
  <si>
    <t>Sportswear_093</t>
  </si>
  <si>
    <t>S08094</t>
  </si>
  <si>
    <t>Ravi_8092</t>
  </si>
  <si>
    <t>C28092</t>
  </si>
  <si>
    <t>Kid's_092</t>
  </si>
  <si>
    <t>S08093</t>
  </si>
  <si>
    <t>Diya_8091</t>
  </si>
  <si>
    <t>C28091</t>
  </si>
  <si>
    <t>S08092</t>
  </si>
  <si>
    <t>Priya_8090</t>
  </si>
  <si>
    <t>C28090</t>
  </si>
  <si>
    <t>S08091</t>
  </si>
  <si>
    <t>Vishal_8089</t>
  </si>
  <si>
    <t>C28089</t>
  </si>
  <si>
    <t>T-Shirts_089</t>
  </si>
  <si>
    <t>S08090</t>
  </si>
  <si>
    <t>Ravi_8088</t>
  </si>
  <si>
    <t>C28088</t>
  </si>
  <si>
    <t>Men's_088</t>
  </si>
  <si>
    <t>S08089</t>
  </si>
  <si>
    <t>Vishal_8087</t>
  </si>
  <si>
    <t>C28087</t>
  </si>
  <si>
    <t>Women's_087</t>
  </si>
  <si>
    <t>S08088</t>
  </si>
  <si>
    <t>Devi_8086</t>
  </si>
  <si>
    <t>C28086</t>
  </si>
  <si>
    <t>Men's_086</t>
  </si>
  <si>
    <t>S08087</t>
  </si>
  <si>
    <t>Anu_8085</t>
  </si>
  <si>
    <t>C28085</t>
  </si>
  <si>
    <t>T-Shirts_085</t>
  </si>
  <si>
    <t>S08086</t>
  </si>
  <si>
    <t>Sathish_8084</t>
  </si>
  <si>
    <t>C28084</t>
  </si>
  <si>
    <t>T-Shirts_084</t>
  </si>
  <si>
    <t>S08085</t>
  </si>
  <si>
    <t>Bhuvana_8083</t>
  </si>
  <si>
    <t>C28083</t>
  </si>
  <si>
    <t>Kurta_083</t>
  </si>
  <si>
    <t>S08084</t>
  </si>
  <si>
    <t>Priya_8082</t>
  </si>
  <si>
    <t>C28082</t>
  </si>
  <si>
    <t>Kurta_082</t>
  </si>
  <si>
    <t>S08083</t>
  </si>
  <si>
    <t>Diya_8081</t>
  </si>
  <si>
    <t>C28081</t>
  </si>
  <si>
    <t>Men's_081</t>
  </si>
  <si>
    <t>S08082</t>
  </si>
  <si>
    <t>Anu_8080</t>
  </si>
  <si>
    <t>C28080</t>
  </si>
  <si>
    <t>S08081</t>
  </si>
  <si>
    <t>Diya_8079</t>
  </si>
  <si>
    <t>C28079</t>
  </si>
  <si>
    <t>Men's_079</t>
  </si>
  <si>
    <t>S08080</t>
  </si>
  <si>
    <t>Vishal_8078</t>
  </si>
  <si>
    <t>C28078</t>
  </si>
  <si>
    <t>S08079</t>
  </si>
  <si>
    <t>Priya_8077</t>
  </si>
  <si>
    <t>C28077</t>
  </si>
  <si>
    <t>S08078</t>
  </si>
  <si>
    <t>Sanjay_8076</t>
  </si>
  <si>
    <t>C28076</t>
  </si>
  <si>
    <t>Jeans_076</t>
  </si>
  <si>
    <t>S08077</t>
  </si>
  <si>
    <t>Karthik_8075</t>
  </si>
  <si>
    <t>C28075</t>
  </si>
  <si>
    <t>Kid's_075</t>
  </si>
  <si>
    <t>S08076</t>
  </si>
  <si>
    <t>Bhuvana_8074</t>
  </si>
  <si>
    <t>C28074</t>
  </si>
  <si>
    <t>Women's_074</t>
  </si>
  <si>
    <t>S08075</t>
  </si>
  <si>
    <t>Kavin_8073</t>
  </si>
  <si>
    <t>C28073</t>
  </si>
  <si>
    <t>Men's_073</t>
  </si>
  <si>
    <t>S08074</t>
  </si>
  <si>
    <t>Bhuvana_8072</t>
  </si>
  <si>
    <t>C28072</t>
  </si>
  <si>
    <t>S08073</t>
  </si>
  <si>
    <t>Priya_8071</t>
  </si>
  <si>
    <t>C28071</t>
  </si>
  <si>
    <t>S08072</t>
  </si>
  <si>
    <t>Kavin_8070</t>
  </si>
  <si>
    <t>C28070</t>
  </si>
  <si>
    <t>T-Shirts_070</t>
  </si>
  <si>
    <t>S08071</t>
  </si>
  <si>
    <t>Karthik_8069</t>
  </si>
  <si>
    <t>C28069</t>
  </si>
  <si>
    <t>Women's_069</t>
  </si>
  <si>
    <t>S08070</t>
  </si>
  <si>
    <t>Priya_8068</t>
  </si>
  <si>
    <t>C28068</t>
  </si>
  <si>
    <t>S08069</t>
  </si>
  <si>
    <t>Sathish_8067</t>
  </si>
  <si>
    <t>C28067</t>
  </si>
  <si>
    <t>T-Shirts_067</t>
  </si>
  <si>
    <t>S08068</t>
  </si>
  <si>
    <t>Lakshmi_8066</t>
  </si>
  <si>
    <t>C28066</t>
  </si>
  <si>
    <t>Sportswear_066</t>
  </si>
  <si>
    <t>S08067</t>
  </si>
  <si>
    <t>Ganesh_8065</t>
  </si>
  <si>
    <t>C28065</t>
  </si>
  <si>
    <t>S08066</t>
  </si>
  <si>
    <t>Ravi_8064</t>
  </si>
  <si>
    <t>C28064</t>
  </si>
  <si>
    <t>S08065</t>
  </si>
  <si>
    <t>Priya_8063</t>
  </si>
  <si>
    <t>C28063</t>
  </si>
  <si>
    <t>Jeans_063</t>
  </si>
  <si>
    <t>S08064</t>
  </si>
  <si>
    <t>Aarav_8062</t>
  </si>
  <si>
    <t>C28062</t>
  </si>
  <si>
    <t>T-Shirts_062</t>
  </si>
  <si>
    <t>S08063</t>
  </si>
  <si>
    <t>Aarav_8061</t>
  </si>
  <si>
    <t>C28061</t>
  </si>
  <si>
    <t>Kid's_061</t>
  </si>
  <si>
    <t>S08062</t>
  </si>
  <si>
    <t>Vishal_8060</t>
  </si>
  <si>
    <t>C28060</t>
  </si>
  <si>
    <t>Women's_060</t>
  </si>
  <si>
    <t>S08061</t>
  </si>
  <si>
    <t>Lakshmi_8059</t>
  </si>
  <si>
    <t>C28059</t>
  </si>
  <si>
    <t>Kid's_059</t>
  </si>
  <si>
    <t>S08060</t>
  </si>
  <si>
    <t>Lakshmi_8058</t>
  </si>
  <si>
    <t>C28058</t>
  </si>
  <si>
    <t>S08059</t>
  </si>
  <si>
    <t>Diya_8057</t>
  </si>
  <si>
    <t>C28057</t>
  </si>
  <si>
    <t>Men's_057</t>
  </si>
  <si>
    <t>S08058</t>
  </si>
  <si>
    <t>Anu_8056</t>
  </si>
  <si>
    <t>C28056</t>
  </si>
  <si>
    <t>Sportswear_056</t>
  </si>
  <si>
    <t>S08057</t>
  </si>
  <si>
    <t>Kavin_8055</t>
  </si>
  <si>
    <t>C28055</t>
  </si>
  <si>
    <t>Women's_055</t>
  </si>
  <si>
    <t>S08056</t>
  </si>
  <si>
    <t>Meena_8054</t>
  </si>
  <si>
    <t>C28054</t>
  </si>
  <si>
    <t>Kid's_054</t>
  </si>
  <si>
    <t>S08055</t>
  </si>
  <si>
    <t>Vishal_8053</t>
  </si>
  <si>
    <t>C28053</t>
  </si>
  <si>
    <t>S08054</t>
  </si>
  <si>
    <t>Ravi_8052</t>
  </si>
  <si>
    <t>C28052</t>
  </si>
  <si>
    <t>S08053</t>
  </si>
  <si>
    <t>Vishal_8051</t>
  </si>
  <si>
    <t>C28051</t>
  </si>
  <si>
    <t>S08052</t>
  </si>
  <si>
    <t>Diya_8050</t>
  </si>
  <si>
    <t>C28050</t>
  </si>
  <si>
    <t>Sportswear_050</t>
  </si>
  <si>
    <t>S08051</t>
  </si>
  <si>
    <t>Meena_8049</t>
  </si>
  <si>
    <t>C28049</t>
  </si>
  <si>
    <t>Women's_049</t>
  </si>
  <si>
    <t>S08050</t>
  </si>
  <si>
    <t>Sanjay_8048</t>
  </si>
  <si>
    <t>C28048</t>
  </si>
  <si>
    <t>Sarees_048</t>
  </si>
  <si>
    <t>S08049</t>
  </si>
  <si>
    <t>Meena_8047</t>
  </si>
  <si>
    <t>C28047</t>
  </si>
  <si>
    <t>T-Shirts_047</t>
  </si>
  <si>
    <t>S08048</t>
  </si>
  <si>
    <t>Kavin_8046</t>
  </si>
  <si>
    <t>C28046</t>
  </si>
  <si>
    <t>S08047</t>
  </si>
  <si>
    <t>Diya_8045</t>
  </si>
  <si>
    <t>C28045</t>
  </si>
  <si>
    <t>Kurta_045</t>
  </si>
  <si>
    <t>S08046</t>
  </si>
  <si>
    <t>Kavin_8044</t>
  </si>
  <si>
    <t>C28044</t>
  </si>
  <si>
    <t>Kurta_044</t>
  </si>
  <si>
    <t>S08045</t>
  </si>
  <si>
    <t>Sathish_8043</t>
  </si>
  <si>
    <t>C28043</t>
  </si>
  <si>
    <t>S08044</t>
  </si>
  <si>
    <t>Meena_8042</t>
  </si>
  <si>
    <t>C28042</t>
  </si>
  <si>
    <t>S08043</t>
  </si>
  <si>
    <t>Ganesh_8041</t>
  </si>
  <si>
    <t>C28041</t>
  </si>
  <si>
    <t>T-Shirts_041</t>
  </si>
  <si>
    <t>S08042</t>
  </si>
  <si>
    <t>Kavin_8040</t>
  </si>
  <si>
    <t>C28040</t>
  </si>
  <si>
    <t>Kid's_040</t>
  </si>
  <si>
    <t>S08041</t>
  </si>
  <si>
    <t>Aarav_8039</t>
  </si>
  <si>
    <t>C28039</t>
  </si>
  <si>
    <t>Kid's_039</t>
  </si>
  <si>
    <t>S08040</t>
  </si>
  <si>
    <t>Diya_8038</t>
  </si>
  <si>
    <t>C28038</t>
  </si>
  <si>
    <t>S08039</t>
  </si>
  <si>
    <t>Kavin_8037</t>
  </si>
  <si>
    <t>C28037</t>
  </si>
  <si>
    <t>Kid's_037</t>
  </si>
  <si>
    <t>S08038</t>
  </si>
  <si>
    <t>Ganesh_8036</t>
  </si>
  <si>
    <t>C28036</t>
  </si>
  <si>
    <t>Sportswear_036</t>
  </si>
  <si>
    <t>S08037</t>
  </si>
  <si>
    <t>Ganesh_8035</t>
  </si>
  <si>
    <t>C28035</t>
  </si>
  <si>
    <t>T-Shirts_035</t>
  </si>
  <si>
    <t>S08036</t>
  </si>
  <si>
    <t>Bhuvana_8034</t>
  </si>
  <si>
    <t>C28034</t>
  </si>
  <si>
    <t>Kurta_034</t>
  </si>
  <si>
    <t>S08035</t>
  </si>
  <si>
    <t>Karthik_8033</t>
  </si>
  <si>
    <t>C28033</t>
  </si>
  <si>
    <t>T-Shirts_033</t>
  </si>
  <si>
    <t>S08034</t>
  </si>
  <si>
    <t>Ganesh_8032</t>
  </si>
  <si>
    <t>C28032</t>
  </si>
  <si>
    <t>Jeans_032</t>
  </si>
  <si>
    <t>S08033</t>
  </si>
  <si>
    <t>Vishal_8031</t>
  </si>
  <si>
    <t>C28031</t>
  </si>
  <si>
    <t>T-Shirts_031</t>
  </si>
  <si>
    <t>S08032</t>
  </si>
  <si>
    <t>Ravi_8030</t>
  </si>
  <si>
    <t>C28030</t>
  </si>
  <si>
    <t>Jeans_030</t>
  </si>
  <si>
    <t>S08031</t>
  </si>
  <si>
    <t>Aarav_8029</t>
  </si>
  <si>
    <t>C28029</t>
  </si>
  <si>
    <t>T-Shirts_029</t>
  </si>
  <si>
    <t>S08030</t>
  </si>
  <si>
    <t>Devi_8028</t>
  </si>
  <si>
    <t>C28028</t>
  </si>
  <si>
    <t>Jeans_028</t>
  </si>
  <si>
    <t>S08029</t>
  </si>
  <si>
    <t>Vishal_8027</t>
  </si>
  <si>
    <t>C28027</t>
  </si>
  <si>
    <t>Jeans_027</t>
  </si>
  <si>
    <t>S08028</t>
  </si>
  <si>
    <t>Priya_8026</t>
  </si>
  <si>
    <t>C28026</t>
  </si>
  <si>
    <t>Sarees_026</t>
  </si>
  <si>
    <t>S08027</t>
  </si>
  <si>
    <t>Sanjay_8025</t>
  </si>
  <si>
    <t>C28025</t>
  </si>
  <si>
    <t>Sportswear_025</t>
  </si>
  <si>
    <t>S08026</t>
  </si>
  <si>
    <t>Meena_8024</t>
  </si>
  <si>
    <t>C28024</t>
  </si>
  <si>
    <t>Jeans_024</t>
  </si>
  <si>
    <t>S08025</t>
  </si>
  <si>
    <t>Bhuvana_8023</t>
  </si>
  <si>
    <t>C28023</t>
  </si>
  <si>
    <t>Kid's_023</t>
  </si>
  <si>
    <t>S08024</t>
  </si>
  <si>
    <t>Aarav_8022</t>
  </si>
  <si>
    <t>C28022</t>
  </si>
  <si>
    <t>T-Shirts_022</t>
  </si>
  <si>
    <t>S08023</t>
  </si>
  <si>
    <t>Aarav_8021</t>
  </si>
  <si>
    <t>C28021</t>
  </si>
  <si>
    <t>Kurta_021</t>
  </si>
  <si>
    <t>S08022</t>
  </si>
  <si>
    <t>Ganesh_8020</t>
  </si>
  <si>
    <t>C28020</t>
  </si>
  <si>
    <t>Kid's_020</t>
  </si>
  <si>
    <t>S08021</t>
  </si>
  <si>
    <t>Lakshmi_8019</t>
  </si>
  <si>
    <t>C28019</t>
  </si>
  <si>
    <t>Kurta_019</t>
  </si>
  <si>
    <t>S08020</t>
  </si>
  <si>
    <t>Anu_8018</t>
  </si>
  <si>
    <t>C28018</t>
  </si>
  <si>
    <t>Women's_018</t>
  </si>
  <si>
    <t>S08019</t>
  </si>
  <si>
    <t>Ganesh_8017</t>
  </si>
  <si>
    <t>C28017</t>
  </si>
  <si>
    <t>S08018</t>
  </si>
  <si>
    <t>Bhuvana_8016</t>
  </si>
  <si>
    <t>C28016</t>
  </si>
  <si>
    <t>Kid's_016</t>
  </si>
  <si>
    <t>S08017</t>
  </si>
  <si>
    <t>Lakshmi_8015</t>
  </si>
  <si>
    <t>C28015</t>
  </si>
  <si>
    <t>S08016</t>
  </si>
  <si>
    <t>Priya_8014</t>
  </si>
  <si>
    <t>C28014</t>
  </si>
  <si>
    <t>S08015</t>
  </si>
  <si>
    <t>Devi_8013</t>
  </si>
  <si>
    <t>C28013</t>
  </si>
  <si>
    <t>T-Shirts_013</t>
  </si>
  <si>
    <t>S08014</t>
  </si>
  <si>
    <t>Kavin_8012</t>
  </si>
  <si>
    <t>C28012</t>
  </si>
  <si>
    <t>Men's_012</t>
  </si>
  <si>
    <t>S08013</t>
  </si>
  <si>
    <t>Karthik_8011</t>
  </si>
  <si>
    <t>C28011</t>
  </si>
  <si>
    <t>S08012</t>
  </si>
  <si>
    <t>Kavin_8010</t>
  </si>
  <si>
    <t>C28010</t>
  </si>
  <si>
    <t>T-Shirts_010</t>
  </si>
  <si>
    <t>S08011</t>
  </si>
  <si>
    <t>Meena_8009</t>
  </si>
  <si>
    <t>C28009</t>
  </si>
  <si>
    <t>S08010</t>
  </si>
  <si>
    <t>Karthik_8008</t>
  </si>
  <si>
    <t>C28008</t>
  </si>
  <si>
    <t>Men's_008</t>
  </si>
  <si>
    <t>S08009</t>
  </si>
  <si>
    <t>Ganesh_8007</t>
  </si>
  <si>
    <t>C28007</t>
  </si>
  <si>
    <t>Jeans_007</t>
  </si>
  <si>
    <t>S08008</t>
  </si>
  <si>
    <t>Ganesh_8006</t>
  </si>
  <si>
    <t>C28006</t>
  </si>
  <si>
    <t>Sarees_006</t>
  </si>
  <si>
    <t>S08007</t>
  </si>
  <si>
    <t>Diya_8005</t>
  </si>
  <si>
    <t>C28005</t>
  </si>
  <si>
    <t>S08006</t>
  </si>
  <si>
    <t>Priya_8004</t>
  </si>
  <si>
    <t>C28004</t>
  </si>
  <si>
    <t>Sportswear_004</t>
  </si>
  <si>
    <t>S08005</t>
  </si>
  <si>
    <t>Lakshmi_8003</t>
  </si>
  <si>
    <t>C28003</t>
  </si>
  <si>
    <t>T-Shirts_003</t>
  </si>
  <si>
    <t>S08004</t>
  </si>
  <si>
    <t>Devi_8002</t>
  </si>
  <si>
    <t>C28002</t>
  </si>
  <si>
    <t>S08003</t>
  </si>
  <si>
    <t>Aarav_8001</t>
  </si>
  <si>
    <t>C28001</t>
  </si>
  <si>
    <t>Jeans_001</t>
  </si>
  <si>
    <t>S08002</t>
  </si>
  <si>
    <t>Sanjay_8000</t>
  </si>
  <si>
    <t>C28000</t>
  </si>
  <si>
    <t>Men's_000</t>
  </si>
  <si>
    <t>S08001</t>
  </si>
  <si>
    <t>Lakshmi_7999</t>
  </si>
  <si>
    <t>C27999</t>
  </si>
  <si>
    <t>S08000</t>
  </si>
  <si>
    <t>Aarav_7998</t>
  </si>
  <si>
    <t>C27998</t>
  </si>
  <si>
    <t>Men's_498</t>
  </si>
  <si>
    <t>S07999</t>
  </si>
  <si>
    <t>Priya_7997</t>
  </si>
  <si>
    <t>C27997</t>
  </si>
  <si>
    <t>Sarees_497</t>
  </si>
  <si>
    <t>S07998</t>
  </si>
  <si>
    <t>Karthik_7996</t>
  </si>
  <si>
    <t>C27996</t>
  </si>
  <si>
    <t>S07997</t>
  </si>
  <si>
    <t>Anu_7995</t>
  </si>
  <si>
    <t>C27995</t>
  </si>
  <si>
    <t>S07996</t>
  </si>
  <si>
    <t>Ravi_7994</t>
  </si>
  <si>
    <t>C27994</t>
  </si>
  <si>
    <t>Men's_494</t>
  </si>
  <si>
    <t>S07995</t>
  </si>
  <si>
    <t>Lakshmi_7993</t>
  </si>
  <si>
    <t>C27993</t>
  </si>
  <si>
    <t>Men's_493</t>
  </si>
  <si>
    <t>S07994</t>
  </si>
  <si>
    <t>Ravi_7992</t>
  </si>
  <si>
    <t>C27992</t>
  </si>
  <si>
    <t>Women's_492</t>
  </si>
  <si>
    <t>S07993</t>
  </si>
  <si>
    <t>Sathish_7991</t>
  </si>
  <si>
    <t>C27991</t>
  </si>
  <si>
    <t>S07992</t>
  </si>
  <si>
    <t>Bhuvana_7990</t>
  </si>
  <si>
    <t>C27990</t>
  </si>
  <si>
    <t>Kid's_490</t>
  </si>
  <si>
    <t>S07991</t>
  </si>
  <si>
    <t>Bhuvana_7989</t>
  </si>
  <si>
    <t>C27989</t>
  </si>
  <si>
    <t>Jeans_489</t>
  </si>
  <si>
    <t>S07990</t>
  </si>
  <si>
    <t>Anu_7988</t>
  </si>
  <si>
    <t>C27988</t>
  </si>
  <si>
    <t>S07989</t>
  </si>
  <si>
    <t>Priya_7987</t>
  </si>
  <si>
    <t>C27987</t>
  </si>
  <si>
    <t>Jeans_487</t>
  </si>
  <si>
    <t>S07988</t>
  </si>
  <si>
    <t>Sanjay_7986</t>
  </si>
  <si>
    <t>C27986</t>
  </si>
  <si>
    <t>T-Shirts_486</t>
  </si>
  <si>
    <t>S07987</t>
  </si>
  <si>
    <t>Diya_7985</t>
  </si>
  <si>
    <t>C27985</t>
  </si>
  <si>
    <t>Jeans_485</t>
  </si>
  <si>
    <t>S07986</t>
  </si>
  <si>
    <t>Devi_7984</t>
  </si>
  <si>
    <t>C27984</t>
  </si>
  <si>
    <t>Kurta_484</t>
  </si>
  <si>
    <t>S07985</t>
  </si>
  <si>
    <t>Diya_7983</t>
  </si>
  <si>
    <t>C27983</t>
  </si>
  <si>
    <t>Sportswear_483</t>
  </si>
  <si>
    <t>S07984</t>
  </si>
  <si>
    <t>Sathish_7982</t>
  </si>
  <si>
    <t>C27982</t>
  </si>
  <si>
    <t>Women's_482</t>
  </si>
  <si>
    <t>S07983</t>
  </si>
  <si>
    <t>Priya_7981</t>
  </si>
  <si>
    <t>C27981</t>
  </si>
  <si>
    <t>Sarees_481</t>
  </si>
  <si>
    <t>S07982</t>
  </si>
  <si>
    <t>Diya_7980</t>
  </si>
  <si>
    <t>C27980</t>
  </si>
  <si>
    <t>S07981</t>
  </si>
  <si>
    <t>Bhuvana_7979</t>
  </si>
  <si>
    <t>C27979</t>
  </si>
  <si>
    <t>S07980</t>
  </si>
  <si>
    <t>Meena_7978</t>
  </si>
  <si>
    <t>C27978</t>
  </si>
  <si>
    <t>Jeans_478</t>
  </si>
  <si>
    <t>S07979</t>
  </si>
  <si>
    <t>Diya_7977</t>
  </si>
  <si>
    <t>C27977</t>
  </si>
  <si>
    <t>S07978</t>
  </si>
  <si>
    <t>Lakshmi_7976</t>
  </si>
  <si>
    <t>C27976</t>
  </si>
  <si>
    <t>Kurta_476</t>
  </si>
  <si>
    <t>S07977</t>
  </si>
  <si>
    <t>Sanjay_7975</t>
  </si>
  <si>
    <t>C27975</t>
  </si>
  <si>
    <t>Women's_475</t>
  </si>
  <si>
    <t>S07976</t>
  </si>
  <si>
    <t>Anu_7974</t>
  </si>
  <si>
    <t>C27974</t>
  </si>
  <si>
    <t>S07975</t>
  </si>
  <si>
    <t>Diya_7973</t>
  </si>
  <si>
    <t>C27973</t>
  </si>
  <si>
    <t>S07974</t>
  </si>
  <si>
    <t>Vishal_7972</t>
  </si>
  <si>
    <t>C27972</t>
  </si>
  <si>
    <t>Jeans_472</t>
  </si>
  <si>
    <t>S07973</t>
  </si>
  <si>
    <t>Meena_7971</t>
  </si>
  <si>
    <t>C27971</t>
  </si>
  <si>
    <t>Men's_471</t>
  </si>
  <si>
    <t>S07972</t>
  </si>
  <si>
    <t>Karthik_7970</t>
  </si>
  <si>
    <t>C27970</t>
  </si>
  <si>
    <t>Sarees_470</t>
  </si>
  <si>
    <t>S07971</t>
  </si>
  <si>
    <t>Kavin_7969</t>
  </si>
  <si>
    <t>C27969</t>
  </si>
  <si>
    <t>Sarees_469</t>
  </si>
  <si>
    <t>S07970</t>
  </si>
  <si>
    <t>Bhuvana_7968</t>
  </si>
  <si>
    <t>C27968</t>
  </si>
  <si>
    <t>Sportswear_468</t>
  </si>
  <si>
    <t>S07969</t>
  </si>
  <si>
    <t>Ganesh_7967</t>
  </si>
  <si>
    <t>C27967</t>
  </si>
  <si>
    <t>Sportswear_467</t>
  </si>
  <si>
    <t>S07968</t>
  </si>
  <si>
    <t>Sathish_7966</t>
  </si>
  <si>
    <t>C27966</t>
  </si>
  <si>
    <t>Kid's_466</t>
  </si>
  <si>
    <t>S07967</t>
  </si>
  <si>
    <t>Kavin_7965</t>
  </si>
  <si>
    <t>C27965</t>
  </si>
  <si>
    <t>Kurta_465</t>
  </si>
  <si>
    <t>S07966</t>
  </si>
  <si>
    <t>Devi_7964</t>
  </si>
  <si>
    <t>C27964</t>
  </si>
  <si>
    <t>S07965</t>
  </si>
  <si>
    <t>Priya_7963</t>
  </si>
  <si>
    <t>C27963</t>
  </si>
  <si>
    <t>S07964</t>
  </si>
  <si>
    <t>Vishal_7962</t>
  </si>
  <si>
    <t>C27962</t>
  </si>
  <si>
    <t>S07963</t>
  </si>
  <si>
    <t>Ganesh_7961</t>
  </si>
  <si>
    <t>C27961</t>
  </si>
  <si>
    <t>S07962</t>
  </si>
  <si>
    <t>Diya_7960</t>
  </si>
  <si>
    <t>C27960</t>
  </si>
  <si>
    <t>Women's_460</t>
  </si>
  <si>
    <t>S07961</t>
  </si>
  <si>
    <t>Anu_7959</t>
  </si>
  <si>
    <t>C27959</t>
  </si>
  <si>
    <t>Women's_459</t>
  </si>
  <si>
    <t>S07960</t>
  </si>
  <si>
    <t>Vishal_7958</t>
  </si>
  <si>
    <t>C27958</t>
  </si>
  <si>
    <t>S07959</t>
  </si>
  <si>
    <t>Ravi_7957</t>
  </si>
  <si>
    <t>C27957</t>
  </si>
  <si>
    <t>Men's_457</t>
  </si>
  <si>
    <t>S07958</t>
  </si>
  <si>
    <t>Anu_7956</t>
  </si>
  <si>
    <t>C27956</t>
  </si>
  <si>
    <t>T-Shirts_456</t>
  </si>
  <si>
    <t>S07957</t>
  </si>
  <si>
    <t>Kavin_7955</t>
  </si>
  <si>
    <t>C27955</t>
  </si>
  <si>
    <t>Kid's_455</t>
  </si>
  <si>
    <t>S07956</t>
  </si>
  <si>
    <t>Meena_7954</t>
  </si>
  <si>
    <t>C27954</t>
  </si>
  <si>
    <t>Kid's_454</t>
  </si>
  <si>
    <t>S07955</t>
  </si>
  <si>
    <t>Lakshmi_7953</t>
  </si>
  <si>
    <t>C27953</t>
  </si>
  <si>
    <t>S07954</t>
  </si>
  <si>
    <t>Ravi_7952</t>
  </si>
  <si>
    <t>C27952</t>
  </si>
  <si>
    <t>Sarees_452</t>
  </si>
  <si>
    <t>S07953</t>
  </si>
  <si>
    <t>Vishal_7951</t>
  </si>
  <si>
    <t>C27951</t>
  </si>
  <si>
    <t>Kid's_451</t>
  </si>
  <si>
    <t>S07952</t>
  </si>
  <si>
    <t>Anu_7950</t>
  </si>
  <si>
    <t>C27950</t>
  </si>
  <si>
    <t>Jeans_450</t>
  </si>
  <si>
    <t>S07951</t>
  </si>
  <si>
    <t>Bhuvana_7949</t>
  </si>
  <si>
    <t>C27949</t>
  </si>
  <si>
    <t>T-Shirts_449</t>
  </si>
  <si>
    <t>S07950</t>
  </si>
  <si>
    <t>Vishal_7948</t>
  </si>
  <si>
    <t>C27948</t>
  </si>
  <si>
    <t>S07949</t>
  </si>
  <si>
    <t>Priya_7947</t>
  </si>
  <si>
    <t>C27947</t>
  </si>
  <si>
    <t>Sarees_447</t>
  </si>
  <si>
    <t>S07948</t>
  </si>
  <si>
    <t>Meena_7946</t>
  </si>
  <si>
    <t>C27946</t>
  </si>
  <si>
    <t>S07947</t>
  </si>
  <si>
    <t>Lakshmi_7945</t>
  </si>
  <si>
    <t>C27945</t>
  </si>
  <si>
    <t>S07946</t>
  </si>
  <si>
    <t>Karthik_7944</t>
  </si>
  <si>
    <t>C27944</t>
  </si>
  <si>
    <t>S07945</t>
  </si>
  <si>
    <t>Sanjay_7943</t>
  </si>
  <si>
    <t>C27943</t>
  </si>
  <si>
    <t>Kid's_443</t>
  </si>
  <si>
    <t>S07944</t>
  </si>
  <si>
    <t>Vishal_7942</t>
  </si>
  <si>
    <t>C27942</t>
  </si>
  <si>
    <t>Women's_442</t>
  </si>
  <si>
    <t>S07943</t>
  </si>
  <si>
    <t>Ravi_7941</t>
  </si>
  <si>
    <t>C27941</t>
  </si>
  <si>
    <t>S07942</t>
  </si>
  <si>
    <t>Priya_7940</t>
  </si>
  <si>
    <t>C27940</t>
  </si>
  <si>
    <t>S07941</t>
  </si>
  <si>
    <t>Anu_7939</t>
  </si>
  <si>
    <t>C27939</t>
  </si>
  <si>
    <t>S07940</t>
  </si>
  <si>
    <t>Lakshmi_7938</t>
  </si>
  <si>
    <t>C27938</t>
  </si>
  <si>
    <t>S07939</t>
  </si>
  <si>
    <t>Aarav_7937</t>
  </si>
  <si>
    <t>C27937</t>
  </si>
  <si>
    <t>Women's_437</t>
  </si>
  <si>
    <t>S07938</t>
  </si>
  <si>
    <t>Aarav_7936</t>
  </si>
  <si>
    <t>C27936</t>
  </si>
  <si>
    <t>Women's_436</t>
  </si>
  <si>
    <t>S07937</t>
  </si>
  <si>
    <t>Meena_7935</t>
  </si>
  <si>
    <t>C27935</t>
  </si>
  <si>
    <t>S07936</t>
  </si>
  <si>
    <t>Anu_7934</t>
  </si>
  <si>
    <t>C27934</t>
  </si>
  <si>
    <t>Sarees_434</t>
  </si>
  <si>
    <t>S07935</t>
  </si>
  <si>
    <t>Meena_7933</t>
  </si>
  <si>
    <t>C27933</t>
  </si>
  <si>
    <t>S07934</t>
  </si>
  <si>
    <t>Priya_7932</t>
  </si>
  <si>
    <t>C27932</t>
  </si>
  <si>
    <t>S07933</t>
  </si>
  <si>
    <t>Bhuvana_7931</t>
  </si>
  <si>
    <t>C27931</t>
  </si>
  <si>
    <t>Women's_431</t>
  </si>
  <si>
    <t>S07932</t>
  </si>
  <si>
    <t>Kavin_7930</t>
  </si>
  <si>
    <t>C27930</t>
  </si>
  <si>
    <t>S07931</t>
  </si>
  <si>
    <t>Bhuvana_7929</t>
  </si>
  <si>
    <t>C27929</t>
  </si>
  <si>
    <t>Men's_429</t>
  </si>
  <si>
    <t>S07930</t>
  </si>
  <si>
    <t>Devi_7928</t>
  </si>
  <si>
    <t>C27928</t>
  </si>
  <si>
    <t>S07929</t>
  </si>
  <si>
    <t>Bhuvana_7927</t>
  </si>
  <si>
    <t>C27927</t>
  </si>
  <si>
    <t>Kurta_427</t>
  </si>
  <si>
    <t>S07928</t>
  </si>
  <si>
    <t>Devi_7926</t>
  </si>
  <si>
    <t>C27926</t>
  </si>
  <si>
    <t>S07927</t>
  </si>
  <si>
    <t>Meena_7925</t>
  </si>
  <si>
    <t>C27925</t>
  </si>
  <si>
    <t>Men's_425</t>
  </si>
  <si>
    <t>S07926</t>
  </si>
  <si>
    <t>Ravi_7924</t>
  </si>
  <si>
    <t>C27924</t>
  </si>
  <si>
    <t>Women's_424</t>
  </si>
  <si>
    <t>S07925</t>
  </si>
  <si>
    <t>Anu_7923</t>
  </si>
  <si>
    <t>C27923</t>
  </si>
  <si>
    <t>Sarees_423</t>
  </si>
  <si>
    <t>S07924</t>
  </si>
  <si>
    <t>Sathish_7922</t>
  </si>
  <si>
    <t>C27922</t>
  </si>
  <si>
    <t>S07923</t>
  </si>
  <si>
    <t>Aarav_7921</t>
  </si>
  <si>
    <t>C27921</t>
  </si>
  <si>
    <t>S07922</t>
  </si>
  <si>
    <t>Anu_7920</t>
  </si>
  <si>
    <t>C27920</t>
  </si>
  <si>
    <t>S07921</t>
  </si>
  <si>
    <t>Aarav_7919</t>
  </si>
  <si>
    <t>C27919</t>
  </si>
  <si>
    <t>Jeans_419</t>
  </si>
  <si>
    <t>S07920</t>
  </si>
  <si>
    <t>Kavin_7918</t>
  </si>
  <si>
    <t>C27918</t>
  </si>
  <si>
    <t>Kurta_418</t>
  </si>
  <si>
    <t>S07919</t>
  </si>
  <si>
    <t>Anu_7917</t>
  </si>
  <si>
    <t>C27917</t>
  </si>
  <si>
    <t>S07918</t>
  </si>
  <si>
    <t>Priya_7916</t>
  </si>
  <si>
    <t>C27916</t>
  </si>
  <si>
    <t>Jeans_416</t>
  </si>
  <si>
    <t>S07917</t>
  </si>
  <si>
    <t>Meena_7915</t>
  </si>
  <si>
    <t>C27915</t>
  </si>
  <si>
    <t>Sarees_415</t>
  </si>
  <si>
    <t>S07916</t>
  </si>
  <si>
    <t>Lakshmi_7914</t>
  </si>
  <si>
    <t>C27914</t>
  </si>
  <si>
    <t>S07915</t>
  </si>
  <si>
    <t>Kavin_7913</t>
  </si>
  <si>
    <t>C27913</t>
  </si>
  <si>
    <t>Kurta_413</t>
  </si>
  <si>
    <t>S07914</t>
  </si>
  <si>
    <t>Kavin_7912</t>
  </si>
  <si>
    <t>C27912</t>
  </si>
  <si>
    <t>Sportswear_412</t>
  </si>
  <si>
    <t>S07913</t>
  </si>
  <si>
    <t>Bhuvana_7911</t>
  </si>
  <si>
    <t>C27911</t>
  </si>
  <si>
    <t>Men's_411</t>
  </si>
  <si>
    <t>S07912</t>
  </si>
  <si>
    <t>Aarav_7910</t>
  </si>
  <si>
    <t>C27910</t>
  </si>
  <si>
    <t>S07911</t>
  </si>
  <si>
    <t>Sanjay_7909</t>
  </si>
  <si>
    <t>C27909</t>
  </si>
  <si>
    <t>Women's_409</t>
  </si>
  <si>
    <t>S07910</t>
  </si>
  <si>
    <t>Kavin_7908</t>
  </si>
  <si>
    <t>C27908</t>
  </si>
  <si>
    <t>Sportswear_408</t>
  </si>
  <si>
    <t>S07909</t>
  </si>
  <si>
    <t>Kavin_7907</t>
  </si>
  <si>
    <t>C27907</t>
  </si>
  <si>
    <t>Kid's_407</t>
  </si>
  <si>
    <t>S07908</t>
  </si>
  <si>
    <t>Diya_7906</t>
  </si>
  <si>
    <t>C27906</t>
  </si>
  <si>
    <t>S07907</t>
  </si>
  <si>
    <t>Meena_7905</t>
  </si>
  <si>
    <t>C27905</t>
  </si>
  <si>
    <t>S07906</t>
  </si>
  <si>
    <t>Lakshmi_7904</t>
  </si>
  <si>
    <t>C27904</t>
  </si>
  <si>
    <t>S07905</t>
  </si>
  <si>
    <t>Meena_7903</t>
  </si>
  <si>
    <t>C27903</t>
  </si>
  <si>
    <t>S07904</t>
  </si>
  <si>
    <t>Vishal_7902</t>
  </si>
  <si>
    <t>C27902</t>
  </si>
  <si>
    <t>S07903</t>
  </si>
  <si>
    <t>Meena_7901</t>
  </si>
  <si>
    <t>C27901</t>
  </si>
  <si>
    <t>Sportswear_401</t>
  </si>
  <si>
    <t>S07902</t>
  </si>
  <si>
    <t>Sathish_7900</t>
  </si>
  <si>
    <t>C27900</t>
  </si>
  <si>
    <t>S07901</t>
  </si>
  <si>
    <t>Devi_7899</t>
  </si>
  <si>
    <t>C27899</t>
  </si>
  <si>
    <t>Sarees_399</t>
  </si>
  <si>
    <t>S07900</t>
  </si>
  <si>
    <t>Lakshmi_7898</t>
  </si>
  <si>
    <t>C27898</t>
  </si>
  <si>
    <t>S07899</t>
  </si>
  <si>
    <t>Vishal_7897</t>
  </si>
  <si>
    <t>C27897</t>
  </si>
  <si>
    <t>S07898</t>
  </si>
  <si>
    <t>Devi_7896</t>
  </si>
  <si>
    <t>C27896</t>
  </si>
  <si>
    <t>Kid's_396</t>
  </si>
  <si>
    <t>S07897</t>
  </si>
  <si>
    <t>Diya_7895</t>
  </si>
  <si>
    <t>C27895</t>
  </si>
  <si>
    <t>S07896</t>
  </si>
  <si>
    <t>Aarav_7894</t>
  </si>
  <si>
    <t>C27894</t>
  </si>
  <si>
    <t>S07895</t>
  </si>
  <si>
    <t>Aarav_7893</t>
  </si>
  <si>
    <t>C27893</t>
  </si>
  <si>
    <t>S07894</t>
  </si>
  <si>
    <t>Anu_7892</t>
  </si>
  <si>
    <t>C27892</t>
  </si>
  <si>
    <t>S07893</t>
  </si>
  <si>
    <t>Sathish_7891</t>
  </si>
  <si>
    <t>C27891</t>
  </si>
  <si>
    <t>S07892</t>
  </si>
  <si>
    <t>Anu_7890</t>
  </si>
  <si>
    <t>C27890</t>
  </si>
  <si>
    <t>S07891</t>
  </si>
  <si>
    <t>Diya_7889</t>
  </si>
  <si>
    <t>C27889</t>
  </si>
  <si>
    <t>S07890</t>
  </si>
  <si>
    <t>Ravi_7888</t>
  </si>
  <si>
    <t>C27888</t>
  </si>
  <si>
    <t>Women's_388</t>
  </si>
  <si>
    <t>S07889</t>
  </si>
  <si>
    <t>Sathish_7887</t>
  </si>
  <si>
    <t>C27887</t>
  </si>
  <si>
    <t>Sportswear_387</t>
  </si>
  <si>
    <t>S07888</t>
  </si>
  <si>
    <t>Diya_7886</t>
  </si>
  <si>
    <t>C27886</t>
  </si>
  <si>
    <t>S07887</t>
  </si>
  <si>
    <t>Ravi_7885</t>
  </si>
  <si>
    <t>C27885</t>
  </si>
  <si>
    <t>T-Shirts_385</t>
  </si>
  <si>
    <t>S07886</t>
  </si>
  <si>
    <t>Aarav_7884</t>
  </si>
  <si>
    <t>C27884</t>
  </si>
  <si>
    <t>Men's_384</t>
  </si>
  <si>
    <t>S07885</t>
  </si>
  <si>
    <t>Anu_7883</t>
  </si>
  <si>
    <t>C27883</t>
  </si>
  <si>
    <t>S07884</t>
  </si>
  <si>
    <t>Lakshmi_7882</t>
  </si>
  <si>
    <t>C27882</t>
  </si>
  <si>
    <t>Sarees_382</t>
  </si>
  <si>
    <t>S07883</t>
  </si>
  <si>
    <t>Bhuvana_7881</t>
  </si>
  <si>
    <t>C27881</t>
  </si>
  <si>
    <t>Sportswear_381</t>
  </si>
  <si>
    <t>S07882</t>
  </si>
  <si>
    <t>Devi_7880</t>
  </si>
  <si>
    <t>C27880</t>
  </si>
  <si>
    <t>Sarees_380</t>
  </si>
  <si>
    <t>S07881</t>
  </si>
  <si>
    <t>Sanjay_7879</t>
  </si>
  <si>
    <t>C27879</t>
  </si>
  <si>
    <t>S07880</t>
  </si>
  <si>
    <t>Kavin_7878</t>
  </si>
  <si>
    <t>C27878</t>
  </si>
  <si>
    <t>T-Shirts_378</t>
  </si>
  <si>
    <t>S07879</t>
  </si>
  <si>
    <t>Ganesh_7877</t>
  </si>
  <si>
    <t>C27877</t>
  </si>
  <si>
    <t>S07878</t>
  </si>
  <si>
    <t>Diya_7876</t>
  </si>
  <si>
    <t>C27876</t>
  </si>
  <si>
    <t>S07877</t>
  </si>
  <si>
    <t>Aarav_7875</t>
  </si>
  <si>
    <t>C27875</t>
  </si>
  <si>
    <t>S07876</t>
  </si>
  <si>
    <t>Bhuvana_7874</t>
  </si>
  <si>
    <t>C27874</t>
  </si>
  <si>
    <t>S07875</t>
  </si>
  <si>
    <t>Ganesh_7873</t>
  </si>
  <si>
    <t>C27873</t>
  </si>
  <si>
    <t>S07874</t>
  </si>
  <si>
    <t>Sathish_7872</t>
  </si>
  <si>
    <t>C27872</t>
  </si>
  <si>
    <t>S07873</t>
  </si>
  <si>
    <t>Sathish_7871</t>
  </si>
  <si>
    <t>C27871</t>
  </si>
  <si>
    <t>Sarees_371</t>
  </si>
  <si>
    <t>S07872</t>
  </si>
  <si>
    <t>Lakshmi_7870</t>
  </si>
  <si>
    <t>C27870</t>
  </si>
  <si>
    <t>Sarees_370</t>
  </si>
  <si>
    <t>S07871</t>
  </si>
  <si>
    <t>Ravi_7869</t>
  </si>
  <si>
    <t>C27869</t>
  </si>
  <si>
    <t>S07870</t>
  </si>
  <si>
    <t>Meena_7868</t>
  </si>
  <si>
    <t>C27868</t>
  </si>
  <si>
    <t>Kurta_368</t>
  </si>
  <si>
    <t>S07869</t>
  </si>
  <si>
    <t>Sanjay_7867</t>
  </si>
  <si>
    <t>C27867</t>
  </si>
  <si>
    <t>Kurta_367</t>
  </si>
  <si>
    <t>S07868</t>
  </si>
  <si>
    <t>Aarav_7866</t>
  </si>
  <si>
    <t>C27866</t>
  </si>
  <si>
    <t>Men's_366</t>
  </si>
  <si>
    <t>S07867</t>
  </si>
  <si>
    <t>Diya_7865</t>
  </si>
  <si>
    <t>C27865</t>
  </si>
  <si>
    <t>Kurta_365</t>
  </si>
  <si>
    <t>S07866</t>
  </si>
  <si>
    <t>Lakshmi_7864</t>
  </si>
  <si>
    <t>C27864</t>
  </si>
  <si>
    <t>Women's_364</t>
  </si>
  <si>
    <t>S07865</t>
  </si>
  <si>
    <t>Bhuvana_7863</t>
  </si>
  <si>
    <t>C27863</t>
  </si>
  <si>
    <t>Men's_363</t>
  </si>
  <si>
    <t>S07864</t>
  </si>
  <si>
    <t>Diya_7862</t>
  </si>
  <si>
    <t>C27862</t>
  </si>
  <si>
    <t>Jeans_362</t>
  </si>
  <si>
    <t>S07863</t>
  </si>
  <si>
    <t>Kavin_7861</t>
  </si>
  <si>
    <t>C27861</t>
  </si>
  <si>
    <t>S07862</t>
  </si>
  <si>
    <t>Devi_7860</t>
  </si>
  <si>
    <t>C27860</t>
  </si>
  <si>
    <t>Jeans_360</t>
  </si>
  <si>
    <t>S07861</t>
  </si>
  <si>
    <t>Aarav_7859</t>
  </si>
  <si>
    <t>C27859</t>
  </si>
  <si>
    <t>S07860</t>
  </si>
  <si>
    <t>Lakshmi_7858</t>
  </si>
  <si>
    <t>C27858</t>
  </si>
  <si>
    <t>S07859</t>
  </si>
  <si>
    <t>Aarav_7857</t>
  </si>
  <si>
    <t>C27857</t>
  </si>
  <si>
    <t>Kid's_357</t>
  </si>
  <si>
    <t>S07858</t>
  </si>
  <si>
    <t>Sathish_7856</t>
  </si>
  <si>
    <t>C27856</t>
  </si>
  <si>
    <t>S07857</t>
  </si>
  <si>
    <t>Anu_7855</t>
  </si>
  <si>
    <t>C27855</t>
  </si>
  <si>
    <t>S07856</t>
  </si>
  <si>
    <t>Ganesh_7854</t>
  </si>
  <si>
    <t>C27854</t>
  </si>
  <si>
    <t>Sportswear_354</t>
  </si>
  <si>
    <t>S07855</t>
  </si>
  <si>
    <t>Priya_7853</t>
  </si>
  <si>
    <t>C27853</t>
  </si>
  <si>
    <t>S07854</t>
  </si>
  <si>
    <t>Vishal_7852</t>
  </si>
  <si>
    <t>C27852</t>
  </si>
  <si>
    <t>T-Shirts_352</t>
  </si>
  <si>
    <t>S07853</t>
  </si>
  <si>
    <t>Diya_7851</t>
  </si>
  <si>
    <t>C27851</t>
  </si>
  <si>
    <t>S07852</t>
  </si>
  <si>
    <t>Kavin_7850</t>
  </si>
  <si>
    <t>C27850</t>
  </si>
  <si>
    <t>Sportswear_350</t>
  </si>
  <si>
    <t>S07851</t>
  </si>
  <si>
    <t>Aarav_7849</t>
  </si>
  <si>
    <t>C27849</t>
  </si>
  <si>
    <t>S07850</t>
  </si>
  <si>
    <t>Aarav_7848</t>
  </si>
  <si>
    <t>C27848</t>
  </si>
  <si>
    <t>S07849</t>
  </si>
  <si>
    <t>Sanjay_7847</t>
  </si>
  <si>
    <t>C27847</t>
  </si>
  <si>
    <t>S07848</t>
  </si>
  <si>
    <t>Anu_7846</t>
  </si>
  <si>
    <t>C27846</t>
  </si>
  <si>
    <t>T-Shirts_346</t>
  </si>
  <si>
    <t>S07847</t>
  </si>
  <si>
    <t>Lakshmi_7845</t>
  </si>
  <si>
    <t>C27845</t>
  </si>
  <si>
    <t>S07846</t>
  </si>
  <si>
    <t>Kavin_7844</t>
  </si>
  <si>
    <t>C27844</t>
  </si>
  <si>
    <t>Sportswear_344</t>
  </si>
  <si>
    <t>S07845</t>
  </si>
  <si>
    <t>Bhuvana_7843</t>
  </si>
  <si>
    <t>C27843</t>
  </si>
  <si>
    <t>Sarees_343</t>
  </si>
  <si>
    <t>S07844</t>
  </si>
  <si>
    <t>Vishal_7842</t>
  </si>
  <si>
    <t>C27842</t>
  </si>
  <si>
    <t>Sarees_342</t>
  </si>
  <si>
    <t>S07843</t>
  </si>
  <si>
    <t>Priya_7841</t>
  </si>
  <si>
    <t>C27841</t>
  </si>
  <si>
    <t>S07842</t>
  </si>
  <si>
    <t>Sanjay_7840</t>
  </si>
  <si>
    <t>C27840</t>
  </si>
  <si>
    <t>Women's_340</t>
  </si>
  <si>
    <t>S07841</t>
  </si>
  <si>
    <t>Priya_7839</t>
  </si>
  <si>
    <t>C27839</t>
  </si>
  <si>
    <t>Women's_339</t>
  </si>
  <si>
    <t>S07840</t>
  </si>
  <si>
    <t>Diya_7838</t>
  </si>
  <si>
    <t>C27838</t>
  </si>
  <si>
    <t>Jeans_338</t>
  </si>
  <si>
    <t>S07839</t>
  </si>
  <si>
    <t>Aarav_7837</t>
  </si>
  <si>
    <t>C27837</t>
  </si>
  <si>
    <t>S07838</t>
  </si>
  <si>
    <t>Sathish_7836</t>
  </si>
  <si>
    <t>C27836</t>
  </si>
  <si>
    <t>Sarees_336</t>
  </si>
  <si>
    <t>S07837</t>
  </si>
  <si>
    <t>Anu_7835</t>
  </si>
  <si>
    <t>C27835</t>
  </si>
  <si>
    <t>S07836</t>
  </si>
  <si>
    <t>Ravi_7834</t>
  </si>
  <si>
    <t>C27834</t>
  </si>
  <si>
    <t>Kurta_334</t>
  </si>
  <si>
    <t>S07835</t>
  </si>
  <si>
    <t>Ravi_7833</t>
  </si>
  <si>
    <t>C27833</t>
  </si>
  <si>
    <t>Sarees_333</t>
  </si>
  <si>
    <t>S07834</t>
  </si>
  <si>
    <t>Karthik_7832</t>
  </si>
  <si>
    <t>C27832</t>
  </si>
  <si>
    <t>Women's_332</t>
  </si>
  <si>
    <t>S07833</t>
  </si>
  <si>
    <t>Bhuvana_7831</t>
  </si>
  <si>
    <t>C27831</t>
  </si>
  <si>
    <t>Sportswear_331</t>
  </si>
  <si>
    <t>S07832</t>
  </si>
  <si>
    <t>Diya_7830</t>
  </si>
  <si>
    <t>C27830</t>
  </si>
  <si>
    <t>T-Shirts_330</t>
  </si>
  <si>
    <t>S07831</t>
  </si>
  <si>
    <t>Sathish_7829</t>
  </si>
  <si>
    <t>C27829</t>
  </si>
  <si>
    <t>Kid's_329</t>
  </si>
  <si>
    <t>S07830</t>
  </si>
  <si>
    <t>Meena_7828</t>
  </si>
  <si>
    <t>C27828</t>
  </si>
  <si>
    <t>Sportswear_328</t>
  </si>
  <si>
    <t>S07829</t>
  </si>
  <si>
    <t>Vishal_7827</t>
  </si>
  <si>
    <t>C27827</t>
  </si>
  <si>
    <t>S07828</t>
  </si>
  <si>
    <t>Diya_7826</t>
  </si>
  <si>
    <t>C27826</t>
  </si>
  <si>
    <t>T-Shirts_326</t>
  </si>
  <si>
    <t>S07827</t>
  </si>
  <si>
    <t>Sanjay_7825</t>
  </si>
  <si>
    <t>C27825</t>
  </si>
  <si>
    <t>S07826</t>
  </si>
  <si>
    <t>Diya_7824</t>
  </si>
  <si>
    <t>C27824</t>
  </si>
  <si>
    <t>Women's_324</t>
  </si>
  <si>
    <t>S07825</t>
  </si>
  <si>
    <t>Lakshmi_7823</t>
  </si>
  <si>
    <t>C27823</t>
  </si>
  <si>
    <t>S07824</t>
  </si>
  <si>
    <t>Vishal_7822</t>
  </si>
  <si>
    <t>C27822</t>
  </si>
  <si>
    <t>S07823</t>
  </si>
  <si>
    <t>Anu_7821</t>
  </si>
  <si>
    <t>C27821</t>
  </si>
  <si>
    <t>Sportswear_321</t>
  </si>
  <si>
    <t>S07822</t>
  </si>
  <si>
    <t>Devi_7820</t>
  </si>
  <si>
    <t>C27820</t>
  </si>
  <si>
    <t>Kid's_320</t>
  </si>
  <si>
    <t>S07821</t>
  </si>
  <si>
    <t>Devi_7819</t>
  </si>
  <si>
    <t>C27819</t>
  </si>
  <si>
    <t>S07820</t>
  </si>
  <si>
    <t>Bhuvana_7818</t>
  </si>
  <si>
    <t>C27818</t>
  </si>
  <si>
    <t>S07819</t>
  </si>
  <si>
    <t>Vishal_7817</t>
  </si>
  <si>
    <t>C27817</t>
  </si>
  <si>
    <t>Sarees_317</t>
  </si>
  <si>
    <t>S07818</t>
  </si>
  <si>
    <t>Lakshmi_7816</t>
  </si>
  <si>
    <t>C27816</t>
  </si>
  <si>
    <t>T-Shirts_316</t>
  </si>
  <si>
    <t>S07817</t>
  </si>
  <si>
    <t>Priya_7815</t>
  </si>
  <si>
    <t>C27815</t>
  </si>
  <si>
    <t>T-Shirts_315</t>
  </si>
  <si>
    <t>S07816</t>
  </si>
  <si>
    <t>Kavin_7814</t>
  </si>
  <si>
    <t>C27814</t>
  </si>
  <si>
    <t>Sarees_314</t>
  </si>
  <si>
    <t>S07815</t>
  </si>
  <si>
    <t>Priya_7813</t>
  </si>
  <si>
    <t>C27813</t>
  </si>
  <si>
    <t>S07814</t>
  </si>
  <si>
    <t>Karthik_7812</t>
  </si>
  <si>
    <t>C27812</t>
  </si>
  <si>
    <t>T-Shirts_312</t>
  </si>
  <si>
    <t>S07813</t>
  </si>
  <si>
    <t>Priya_7811</t>
  </si>
  <si>
    <t>C27811</t>
  </si>
  <si>
    <t>Kurta_311</t>
  </si>
  <si>
    <t>S07812</t>
  </si>
  <si>
    <t>Lakshmi_7810</t>
  </si>
  <si>
    <t>C27810</t>
  </si>
  <si>
    <t>S07811</t>
  </si>
  <si>
    <t>Lakshmi_7809</t>
  </si>
  <si>
    <t>C27809</t>
  </si>
  <si>
    <t>Women's_309</t>
  </si>
  <si>
    <t>S07810</t>
  </si>
  <si>
    <t>Lakshmi_7808</t>
  </si>
  <si>
    <t>C27808</t>
  </si>
  <si>
    <t>S07809</t>
  </si>
  <si>
    <t>Bhuvana_7807</t>
  </si>
  <si>
    <t>C27807</t>
  </si>
  <si>
    <t>S07808</t>
  </si>
  <si>
    <t>Priya_7806</t>
  </si>
  <si>
    <t>C27806</t>
  </si>
  <si>
    <t>Jeans_306</t>
  </si>
  <si>
    <t>S07807</t>
  </si>
  <si>
    <t>Sathish_7805</t>
  </si>
  <si>
    <t>C27805</t>
  </si>
  <si>
    <t>Sarees_305</t>
  </si>
  <si>
    <t>S07806</t>
  </si>
  <si>
    <t>Priya_7804</t>
  </si>
  <si>
    <t>C27804</t>
  </si>
  <si>
    <t>T-Shirts_304</t>
  </si>
  <si>
    <t>S07805</t>
  </si>
  <si>
    <t>Priya_7803</t>
  </si>
  <si>
    <t>C27803</t>
  </si>
  <si>
    <t>Sportswear_303</t>
  </si>
  <si>
    <t>S07804</t>
  </si>
  <si>
    <t>Devi_7802</t>
  </si>
  <si>
    <t>C27802</t>
  </si>
  <si>
    <t>S07803</t>
  </si>
  <si>
    <t>Devi_7801</t>
  </si>
  <si>
    <t>C27801</t>
  </si>
  <si>
    <t>Sarees_301</t>
  </si>
  <si>
    <t>S07802</t>
  </si>
  <si>
    <t>Anu_7800</t>
  </si>
  <si>
    <t>C27800</t>
  </si>
  <si>
    <t>Men's_300</t>
  </si>
  <si>
    <t>S07801</t>
  </si>
  <si>
    <t>Ganesh_7799</t>
  </si>
  <si>
    <t>C27799</t>
  </si>
  <si>
    <t>S07800</t>
  </si>
  <si>
    <t>Anu_7798</t>
  </si>
  <si>
    <t>C27798</t>
  </si>
  <si>
    <t>Jeans_298</t>
  </si>
  <si>
    <t>S07799</t>
  </si>
  <si>
    <t>Ganesh_7797</t>
  </si>
  <si>
    <t>C27797</t>
  </si>
  <si>
    <t>S07798</t>
  </si>
  <si>
    <t>Sathish_7796</t>
  </si>
  <si>
    <t>C27796</t>
  </si>
  <si>
    <t>S07797</t>
  </si>
  <si>
    <t>Lakshmi_7795</t>
  </si>
  <si>
    <t>C27795</t>
  </si>
  <si>
    <t>Jeans_295</t>
  </si>
  <si>
    <t>S07796</t>
  </si>
  <si>
    <t>Priya_7794</t>
  </si>
  <si>
    <t>C27794</t>
  </si>
  <si>
    <t>S07795</t>
  </si>
  <si>
    <t>Karthik_7793</t>
  </si>
  <si>
    <t>C27793</t>
  </si>
  <si>
    <t>Women's_293</t>
  </si>
  <si>
    <t>S07794</t>
  </si>
  <si>
    <t>Ganesh_7792</t>
  </si>
  <si>
    <t>C27792</t>
  </si>
  <si>
    <t>Men's_292</t>
  </si>
  <si>
    <t>S07793</t>
  </si>
  <si>
    <t>Aarav_7791</t>
  </si>
  <si>
    <t>C27791</t>
  </si>
  <si>
    <t>S07792</t>
  </si>
  <si>
    <t>Ganesh_7790</t>
  </si>
  <si>
    <t>C27790</t>
  </si>
  <si>
    <t>Women's_290</t>
  </si>
  <si>
    <t>S07791</t>
  </si>
  <si>
    <t>Kavin_7789</t>
  </si>
  <si>
    <t>C27789</t>
  </si>
  <si>
    <t>S07790</t>
  </si>
  <si>
    <t>Diya_7788</t>
  </si>
  <si>
    <t>C27788</t>
  </si>
  <si>
    <t>Jeans_288</t>
  </si>
  <si>
    <t>S07789</t>
  </si>
  <si>
    <t>Devi_7787</t>
  </si>
  <si>
    <t>C27787</t>
  </si>
  <si>
    <t>Sportswear_287</t>
  </si>
  <si>
    <t>S07788</t>
  </si>
  <si>
    <t>Sanjay_7786</t>
  </si>
  <si>
    <t>C27786</t>
  </si>
  <si>
    <t>Kid's_286</t>
  </si>
  <si>
    <t>S07787</t>
  </si>
  <si>
    <t>Devi_7785</t>
  </si>
  <si>
    <t>C27785</t>
  </si>
  <si>
    <t>S07786</t>
  </si>
  <si>
    <t>Karthik_7784</t>
  </si>
  <si>
    <t>C27784</t>
  </si>
  <si>
    <t>Jeans_284</t>
  </si>
  <si>
    <t>S07785</t>
  </si>
  <si>
    <t>Priya_7783</t>
  </si>
  <si>
    <t>C27783</t>
  </si>
  <si>
    <t>Kurta_283</t>
  </si>
  <si>
    <t>S07784</t>
  </si>
  <si>
    <t>Ravi_7782</t>
  </si>
  <si>
    <t>C27782</t>
  </si>
  <si>
    <t>Jeans_282</t>
  </si>
  <si>
    <t>S07783</t>
  </si>
  <si>
    <t>Diya_7781</t>
  </si>
  <si>
    <t>C27781</t>
  </si>
  <si>
    <t>Sarees_281</t>
  </si>
  <si>
    <t>S07782</t>
  </si>
  <si>
    <t>Bhuvana_7780</t>
  </si>
  <si>
    <t>C27780</t>
  </si>
  <si>
    <t>Men's_280</t>
  </si>
  <si>
    <t>S07781</t>
  </si>
  <si>
    <t>Priya_7779</t>
  </si>
  <si>
    <t>C27779</t>
  </si>
  <si>
    <t>S07780</t>
  </si>
  <si>
    <t>Ravi_7778</t>
  </si>
  <si>
    <t>C27778</t>
  </si>
  <si>
    <t>Kurta_278</t>
  </si>
  <si>
    <t>S07779</t>
  </si>
  <si>
    <t>Sanjay_7777</t>
  </si>
  <si>
    <t>C27777</t>
  </si>
  <si>
    <t>S07778</t>
  </si>
  <si>
    <t>Sathish_7776</t>
  </si>
  <si>
    <t>C27776</t>
  </si>
  <si>
    <t>S07777</t>
  </si>
  <si>
    <t>Kavin_7775</t>
  </si>
  <si>
    <t>C27775</t>
  </si>
  <si>
    <t>Sportswear_275</t>
  </si>
  <si>
    <t>S07776</t>
  </si>
  <si>
    <t>Aarav_7774</t>
  </si>
  <si>
    <t>C27774</t>
  </si>
  <si>
    <t>S07775</t>
  </si>
  <si>
    <t>Meena_7773</t>
  </si>
  <si>
    <t>C27773</t>
  </si>
  <si>
    <t>Kid's_273</t>
  </si>
  <si>
    <t>S07774</t>
  </si>
  <si>
    <t>Kavin_7772</t>
  </si>
  <si>
    <t>C27772</t>
  </si>
  <si>
    <t>S07773</t>
  </si>
  <si>
    <t>Devi_7771</t>
  </si>
  <si>
    <t>C27771</t>
  </si>
  <si>
    <t>Women's_271</t>
  </si>
  <si>
    <t>S07772</t>
  </si>
  <si>
    <t>Meena_7770</t>
  </si>
  <si>
    <t>C27770</t>
  </si>
  <si>
    <t>Women's_270</t>
  </si>
  <si>
    <t>S07771</t>
  </si>
  <si>
    <t>Bhuvana_7769</t>
  </si>
  <si>
    <t>C27769</t>
  </si>
  <si>
    <t>T-Shirts_269</t>
  </si>
  <si>
    <t>S07770</t>
  </si>
  <si>
    <t>Sathish_7768</t>
  </si>
  <si>
    <t>C27768</t>
  </si>
  <si>
    <t>S07769</t>
  </si>
  <si>
    <t>Bhuvana_7767</t>
  </si>
  <si>
    <t>C27767</t>
  </si>
  <si>
    <t>S07768</t>
  </si>
  <si>
    <t>Aarav_7766</t>
  </si>
  <si>
    <t>C27766</t>
  </si>
  <si>
    <t>S07767</t>
  </si>
  <si>
    <t>Kavin_7765</t>
  </si>
  <si>
    <t>C27765</t>
  </si>
  <si>
    <t>Kid's_265</t>
  </si>
  <si>
    <t>S07766</t>
  </si>
  <si>
    <t>Anu_7764</t>
  </si>
  <si>
    <t>C27764</t>
  </si>
  <si>
    <t>S07765</t>
  </si>
  <si>
    <t>Sanjay_7763</t>
  </si>
  <si>
    <t>C27763</t>
  </si>
  <si>
    <t>S07764</t>
  </si>
  <si>
    <t>Sanjay_7762</t>
  </si>
  <si>
    <t>C27762</t>
  </si>
  <si>
    <t>S07763</t>
  </si>
  <si>
    <t>Vishal_7761</t>
  </si>
  <si>
    <t>C27761</t>
  </si>
  <si>
    <t>S07762</t>
  </si>
  <si>
    <t>Ravi_7760</t>
  </si>
  <si>
    <t>C27760</t>
  </si>
  <si>
    <t>S07761</t>
  </si>
  <si>
    <t>Devi_7759</t>
  </si>
  <si>
    <t>C27759</t>
  </si>
  <si>
    <t>S07760</t>
  </si>
  <si>
    <t>Sanjay_7758</t>
  </si>
  <si>
    <t>C27758</t>
  </si>
  <si>
    <t>S07759</t>
  </si>
  <si>
    <t>Anu_7757</t>
  </si>
  <si>
    <t>C27757</t>
  </si>
  <si>
    <t>Women's_257</t>
  </si>
  <si>
    <t>S07758</t>
  </si>
  <si>
    <t>Anu_7756</t>
  </si>
  <si>
    <t>C27756</t>
  </si>
  <si>
    <t>S07757</t>
  </si>
  <si>
    <t>Meena_7755</t>
  </si>
  <si>
    <t>C27755</t>
  </si>
  <si>
    <t>S07756</t>
  </si>
  <si>
    <t>Anu_7754</t>
  </si>
  <si>
    <t>C27754</t>
  </si>
  <si>
    <t>Jeans_254</t>
  </si>
  <si>
    <t>S07755</t>
  </si>
  <si>
    <t>Kavin_7753</t>
  </si>
  <si>
    <t>C27753</t>
  </si>
  <si>
    <t>S07754</t>
  </si>
  <si>
    <t>Meena_7752</t>
  </si>
  <si>
    <t>C27752</t>
  </si>
  <si>
    <t>Kurta_252</t>
  </si>
  <si>
    <t>S07753</t>
  </si>
  <si>
    <t>Ganesh_7751</t>
  </si>
  <si>
    <t>C27751</t>
  </si>
  <si>
    <t>Men's_251</t>
  </si>
  <si>
    <t>S07752</t>
  </si>
  <si>
    <t>Ravi_7750</t>
  </si>
  <si>
    <t>C27750</t>
  </si>
  <si>
    <t>S07751</t>
  </si>
  <si>
    <t>Lakshmi_7749</t>
  </si>
  <si>
    <t>C27749</t>
  </si>
  <si>
    <t>Kid's_249</t>
  </si>
  <si>
    <t>S07750</t>
  </si>
  <si>
    <t>Devi_7748</t>
  </si>
  <si>
    <t>C27748</t>
  </si>
  <si>
    <t>Men's_248</t>
  </si>
  <si>
    <t>S07749</t>
  </si>
  <si>
    <t>Meena_7747</t>
  </si>
  <si>
    <t>C27747</t>
  </si>
  <si>
    <t>Sportswear_247</t>
  </si>
  <si>
    <t>S07748</t>
  </si>
  <si>
    <t>Lakshmi_7746</t>
  </si>
  <si>
    <t>C27746</t>
  </si>
  <si>
    <t>S07747</t>
  </si>
  <si>
    <t>Karthik_7745</t>
  </si>
  <si>
    <t>C27745</t>
  </si>
  <si>
    <t>Sportswear_245</t>
  </si>
  <si>
    <t>S07746</t>
  </si>
  <si>
    <t>Diya_7744</t>
  </si>
  <si>
    <t>C27744</t>
  </si>
  <si>
    <t>Sarees_244</t>
  </si>
  <si>
    <t>S07745</t>
  </si>
  <si>
    <t>Ganesh_7743</t>
  </si>
  <si>
    <t>C27743</t>
  </si>
  <si>
    <t>Men's_243</t>
  </si>
  <si>
    <t>S07744</t>
  </si>
  <si>
    <t>Meena_7742</t>
  </si>
  <si>
    <t>C27742</t>
  </si>
  <si>
    <t>T-Shirts_242</t>
  </si>
  <si>
    <t>S07743</t>
  </si>
  <si>
    <t>Aarav_7741</t>
  </si>
  <si>
    <t>C27741</t>
  </si>
  <si>
    <t>Women's_241</t>
  </si>
  <si>
    <t>S07742</t>
  </si>
  <si>
    <t>Lakshmi_7740</t>
  </si>
  <si>
    <t>C27740</t>
  </si>
  <si>
    <t>Women's_240</t>
  </si>
  <si>
    <t>S07741</t>
  </si>
  <si>
    <t>Devi_7739</t>
  </si>
  <si>
    <t>C27739</t>
  </si>
  <si>
    <t>S07740</t>
  </si>
  <si>
    <t>Sathish_7738</t>
  </si>
  <si>
    <t>C27738</t>
  </si>
  <si>
    <t>S07739</t>
  </si>
  <si>
    <t>Sanjay_7737</t>
  </si>
  <si>
    <t>C27737</t>
  </si>
  <si>
    <t>S07738</t>
  </si>
  <si>
    <t>Karthik_7736</t>
  </si>
  <si>
    <t>C27736</t>
  </si>
  <si>
    <t>S07737</t>
  </si>
  <si>
    <t>Kavin_7735</t>
  </si>
  <si>
    <t>C27735</t>
  </si>
  <si>
    <t>Sarees_235</t>
  </si>
  <si>
    <t>S07736</t>
  </si>
  <si>
    <t>Devi_7734</t>
  </si>
  <si>
    <t>C27734</t>
  </si>
  <si>
    <t>S07735</t>
  </si>
  <si>
    <t>Diya_7733</t>
  </si>
  <si>
    <t>C27733</t>
  </si>
  <si>
    <t>Jeans_233</t>
  </si>
  <si>
    <t>S07734</t>
  </si>
  <si>
    <t>Diya_7732</t>
  </si>
  <si>
    <t>C27732</t>
  </si>
  <si>
    <t>Kid's_232</t>
  </si>
  <si>
    <t>S07733</t>
  </si>
  <si>
    <t>Karthik_7731</t>
  </si>
  <si>
    <t>C27731</t>
  </si>
  <si>
    <t>Sportswear_231</t>
  </si>
  <si>
    <t>S07732</t>
  </si>
  <si>
    <t>Ganesh_7730</t>
  </si>
  <si>
    <t>C27730</t>
  </si>
  <si>
    <t>Kid's_230</t>
  </si>
  <si>
    <t>S07731</t>
  </si>
  <si>
    <t>Bhuvana_7729</t>
  </si>
  <si>
    <t>C27729</t>
  </si>
  <si>
    <t>Sarees_229</t>
  </si>
  <si>
    <t>S07730</t>
  </si>
  <si>
    <t>Diya_7728</t>
  </si>
  <si>
    <t>C27728</t>
  </si>
  <si>
    <t>Sarees_228</t>
  </si>
  <si>
    <t>S07729</t>
  </si>
  <si>
    <t>Ravi_7727</t>
  </si>
  <si>
    <t>C27727</t>
  </si>
  <si>
    <t>S07728</t>
  </si>
  <si>
    <t>Sanjay_7726</t>
  </si>
  <si>
    <t>C27726</t>
  </si>
  <si>
    <t>S07727</t>
  </si>
  <si>
    <t>Vishal_7725</t>
  </si>
  <si>
    <t>C27725</t>
  </si>
  <si>
    <t>S07726</t>
  </si>
  <si>
    <t>Lakshmi_7724</t>
  </si>
  <si>
    <t>C27724</t>
  </si>
  <si>
    <t>S07725</t>
  </si>
  <si>
    <t>Anu_7723</t>
  </si>
  <si>
    <t>C27723</t>
  </si>
  <si>
    <t>Sportswear_223</t>
  </si>
  <si>
    <t>S07724</t>
  </si>
  <si>
    <t>Sathish_7722</t>
  </si>
  <si>
    <t>C27722</t>
  </si>
  <si>
    <t>T-Shirts_222</t>
  </si>
  <si>
    <t>S07723</t>
  </si>
  <si>
    <t>Diya_7721</t>
  </si>
  <si>
    <t>C27721</t>
  </si>
  <si>
    <t>S07722</t>
  </si>
  <si>
    <t>Anu_7720</t>
  </si>
  <si>
    <t>C27720</t>
  </si>
  <si>
    <t>Kurta_220</t>
  </si>
  <si>
    <t>S07721</t>
  </si>
  <si>
    <t>Devi_7719</t>
  </si>
  <si>
    <t>C27719</t>
  </si>
  <si>
    <t>Women's_219</t>
  </si>
  <si>
    <t>S07720</t>
  </si>
  <si>
    <t>Diya_7718</t>
  </si>
  <si>
    <t>C27718</t>
  </si>
  <si>
    <t>Sportswear_218</t>
  </si>
  <si>
    <t>S07719</t>
  </si>
  <si>
    <t>Ganesh_7717</t>
  </si>
  <si>
    <t>C27717</t>
  </si>
  <si>
    <t>S07718</t>
  </si>
  <si>
    <t>Vishal_7716</t>
  </si>
  <si>
    <t>C27716</t>
  </si>
  <si>
    <t>Sarees_216</t>
  </si>
  <si>
    <t>S07717</t>
  </si>
  <si>
    <t>Ravi_7715</t>
  </si>
  <si>
    <t>C27715</t>
  </si>
  <si>
    <t>Jeans_215</t>
  </si>
  <si>
    <t>S07716</t>
  </si>
  <si>
    <t>Diya_7714</t>
  </si>
  <si>
    <t>C27714</t>
  </si>
  <si>
    <t>S07715</t>
  </si>
  <si>
    <t>Aarav_7713</t>
  </si>
  <si>
    <t>C27713</t>
  </si>
  <si>
    <t>S07714</t>
  </si>
  <si>
    <t>Aarav_7712</t>
  </si>
  <si>
    <t>C27712</t>
  </si>
  <si>
    <t>S07713</t>
  </si>
  <si>
    <t>Vishal_7711</t>
  </si>
  <si>
    <t>C27711</t>
  </si>
  <si>
    <t>T-Shirts_211</t>
  </si>
  <si>
    <t>S07712</t>
  </si>
  <si>
    <t>Sathish_7710</t>
  </si>
  <si>
    <t>C27710</t>
  </si>
  <si>
    <t>Jeans_210</t>
  </si>
  <si>
    <t>S07711</t>
  </si>
  <si>
    <t>Priya_7709</t>
  </si>
  <si>
    <t>C27709</t>
  </si>
  <si>
    <t>S07710</t>
  </si>
  <si>
    <t>Aarav_7708</t>
  </si>
  <si>
    <t>C27708</t>
  </si>
  <si>
    <t>S07709</t>
  </si>
  <si>
    <t>Lakshmi_7707</t>
  </si>
  <si>
    <t>C27707</t>
  </si>
  <si>
    <t>Sportswear_207</t>
  </si>
  <si>
    <t>S07708</t>
  </si>
  <si>
    <t>Priya_7706</t>
  </si>
  <si>
    <t>C27706</t>
  </si>
  <si>
    <t>S07707</t>
  </si>
  <si>
    <t>Anu_7705</t>
  </si>
  <si>
    <t>C27705</t>
  </si>
  <si>
    <t>S07706</t>
  </si>
  <si>
    <t>Karthik_7704</t>
  </si>
  <si>
    <t>C27704</t>
  </si>
  <si>
    <t>Kurta_204</t>
  </si>
  <si>
    <t>S07705</t>
  </si>
  <si>
    <t>Sanjay_7703</t>
  </si>
  <si>
    <t>C27703</t>
  </si>
  <si>
    <t>S07704</t>
  </si>
  <si>
    <t>Ravi_7702</t>
  </si>
  <si>
    <t>C27702</t>
  </si>
  <si>
    <t>S07703</t>
  </si>
  <si>
    <t>Lakshmi_7701</t>
  </si>
  <si>
    <t>C27701</t>
  </si>
  <si>
    <t>S07702</t>
  </si>
  <si>
    <t>Sanjay_7700</t>
  </si>
  <si>
    <t>C27700</t>
  </si>
  <si>
    <t>S07701</t>
  </si>
  <si>
    <t>Devi_7699</t>
  </si>
  <si>
    <t>C27699</t>
  </si>
  <si>
    <t>S07700</t>
  </si>
  <si>
    <t>Kavin_7698</t>
  </si>
  <si>
    <t>C27698</t>
  </si>
  <si>
    <t>S07699</t>
  </si>
  <si>
    <t>Ravi_7697</t>
  </si>
  <si>
    <t>C27697</t>
  </si>
  <si>
    <t>Sportswear_197</t>
  </si>
  <si>
    <t>S07698</t>
  </si>
  <si>
    <t>Ravi_7696</t>
  </si>
  <si>
    <t>C27696</t>
  </si>
  <si>
    <t>S07697</t>
  </si>
  <si>
    <t>Vishal_7695</t>
  </si>
  <si>
    <t>C27695</t>
  </si>
  <si>
    <t>Kid's_195</t>
  </si>
  <si>
    <t>S07696</t>
  </si>
  <si>
    <t>Diya_7694</t>
  </si>
  <si>
    <t>C27694</t>
  </si>
  <si>
    <t>Men's_194</t>
  </si>
  <si>
    <t>S07695</t>
  </si>
  <si>
    <t>Sathish_7693</t>
  </si>
  <si>
    <t>C27693</t>
  </si>
  <si>
    <t>T-Shirts_193</t>
  </si>
  <si>
    <t>S07694</t>
  </si>
  <si>
    <t>Kavin_7692</t>
  </si>
  <si>
    <t>C27692</t>
  </si>
  <si>
    <t>S07693</t>
  </si>
  <si>
    <t>Priya_7691</t>
  </si>
  <si>
    <t>C27691</t>
  </si>
  <si>
    <t>Men's_191</t>
  </si>
  <si>
    <t>S07692</t>
  </si>
  <si>
    <t>Bhuvana_7690</t>
  </si>
  <si>
    <t>C27690</t>
  </si>
  <si>
    <t>S07691</t>
  </si>
  <si>
    <t>Lakshmi_7689</t>
  </si>
  <si>
    <t>C27689</t>
  </si>
  <si>
    <t>Sarees_189</t>
  </si>
  <si>
    <t>S07690</t>
  </si>
  <si>
    <t>Ganesh_7688</t>
  </si>
  <si>
    <t>C27688</t>
  </si>
  <si>
    <t>Men's_188</t>
  </si>
  <si>
    <t>S07689</t>
  </si>
  <si>
    <t>Lakshmi_7687</t>
  </si>
  <si>
    <t>C27687</t>
  </si>
  <si>
    <t>Men's_187</t>
  </si>
  <si>
    <t>S07688</t>
  </si>
  <si>
    <t>Anu_7686</t>
  </si>
  <si>
    <t>C27686</t>
  </si>
  <si>
    <t>Kurta_186</t>
  </si>
  <si>
    <t>S07687</t>
  </si>
  <si>
    <t>Bhuvana_7685</t>
  </si>
  <si>
    <t>C27685</t>
  </si>
  <si>
    <t>Men's_185</t>
  </si>
  <si>
    <t>S07686</t>
  </si>
  <si>
    <t>Ravi_7684</t>
  </si>
  <si>
    <t>C27684</t>
  </si>
  <si>
    <t>T-Shirts_184</t>
  </si>
  <si>
    <t>S07685</t>
  </si>
  <si>
    <t>Kavin_7683</t>
  </si>
  <si>
    <t>C27683</t>
  </si>
  <si>
    <t>S07684</t>
  </si>
  <si>
    <t>Sanjay_7682</t>
  </si>
  <si>
    <t>C27682</t>
  </si>
  <si>
    <t>S07683</t>
  </si>
  <si>
    <t>Ravi_7681</t>
  </si>
  <si>
    <t>C27681</t>
  </si>
  <si>
    <t>Kid's_181</t>
  </si>
  <si>
    <t>S07682</t>
  </si>
  <si>
    <t>Priya_7680</t>
  </si>
  <si>
    <t>C27680</t>
  </si>
  <si>
    <t>Men's_180</t>
  </si>
  <si>
    <t>S07681</t>
  </si>
  <si>
    <t>Priya_7679</t>
  </si>
  <si>
    <t>C27679</t>
  </si>
  <si>
    <t>Men's_179</t>
  </si>
  <si>
    <t>S07680</t>
  </si>
  <si>
    <t>Ganesh_7678</t>
  </si>
  <si>
    <t>C27678</t>
  </si>
  <si>
    <t>S07679</t>
  </si>
  <si>
    <t>Diya_7677</t>
  </si>
  <si>
    <t>C27677</t>
  </si>
  <si>
    <t>S07678</t>
  </si>
  <si>
    <t>Ganesh_7676</t>
  </si>
  <si>
    <t>C27676</t>
  </si>
  <si>
    <t>Sarees_176</t>
  </si>
  <si>
    <t>S07677</t>
  </si>
  <si>
    <t>Meena_7675</t>
  </si>
  <si>
    <t>C27675</t>
  </si>
  <si>
    <t>Men's_175</t>
  </si>
  <si>
    <t>S07676</t>
  </si>
  <si>
    <t>Karthik_7674</t>
  </si>
  <si>
    <t>C27674</t>
  </si>
  <si>
    <t>S07675</t>
  </si>
  <si>
    <t>Kavin_7673</t>
  </si>
  <si>
    <t>C27673</t>
  </si>
  <si>
    <t>Jeans_173</t>
  </si>
  <si>
    <t>S07674</t>
  </si>
  <si>
    <t>Lakshmi_7672</t>
  </si>
  <si>
    <t>C27672</t>
  </si>
  <si>
    <t>Kid's_172</t>
  </si>
  <si>
    <t>S07673</t>
  </si>
  <si>
    <t>Bhuvana_7671</t>
  </si>
  <si>
    <t>C27671</t>
  </si>
  <si>
    <t>Men's_171</t>
  </si>
  <si>
    <t>S07672</t>
  </si>
  <si>
    <t>Vishal_7670</t>
  </si>
  <si>
    <t>C27670</t>
  </si>
  <si>
    <t>S07671</t>
  </si>
  <si>
    <t>Sathish_7669</t>
  </si>
  <si>
    <t>C27669</t>
  </si>
  <si>
    <t>Kid's_169</t>
  </si>
  <si>
    <t>S07670</t>
  </si>
  <si>
    <t>Diya_7668</t>
  </si>
  <si>
    <t>C27668</t>
  </si>
  <si>
    <t>S07669</t>
  </si>
  <si>
    <t>Ganesh_7667</t>
  </si>
  <si>
    <t>C27667</t>
  </si>
  <si>
    <t>Kid's_167</t>
  </si>
  <si>
    <t>S07668</t>
  </si>
  <si>
    <t>Kavin_7666</t>
  </si>
  <si>
    <t>C27666</t>
  </si>
  <si>
    <t>Jeans_166</t>
  </si>
  <si>
    <t>S07667</t>
  </si>
  <si>
    <t>Meena_7665</t>
  </si>
  <si>
    <t>C27665</t>
  </si>
  <si>
    <t>Men's_165</t>
  </si>
  <si>
    <t>S07666</t>
  </si>
  <si>
    <t>Anu_7664</t>
  </si>
  <si>
    <t>C27664</t>
  </si>
  <si>
    <t>Men's_164</t>
  </si>
  <si>
    <t>S07665</t>
  </si>
  <si>
    <t>Kavin_7663</t>
  </si>
  <si>
    <t>C27663</t>
  </si>
  <si>
    <t>S07664</t>
  </si>
  <si>
    <t>Kavin_7662</t>
  </si>
  <si>
    <t>C27662</t>
  </si>
  <si>
    <t>Sarees_162</t>
  </si>
  <si>
    <t>S07663</t>
  </si>
  <si>
    <t>Vishal_7661</t>
  </si>
  <si>
    <t>C27661</t>
  </si>
  <si>
    <t>S07662</t>
  </si>
  <si>
    <t>Anu_7660</t>
  </si>
  <si>
    <t>C27660</t>
  </si>
  <si>
    <t>Women's_160</t>
  </si>
  <si>
    <t>S07661</t>
  </si>
  <si>
    <t>Lakshmi_7659</t>
  </si>
  <si>
    <t>C27659</t>
  </si>
  <si>
    <t>Kid's_159</t>
  </si>
  <si>
    <t>S07660</t>
  </si>
  <si>
    <t>Aarav_7658</t>
  </si>
  <si>
    <t>C27658</t>
  </si>
  <si>
    <t>T-Shirts_158</t>
  </si>
  <si>
    <t>S07659</t>
  </si>
  <si>
    <t>Ravi_7657</t>
  </si>
  <si>
    <t>C27657</t>
  </si>
  <si>
    <t>S07658</t>
  </si>
  <si>
    <t>Lakshmi_7656</t>
  </si>
  <si>
    <t>C27656</t>
  </si>
  <si>
    <t>Women's_156</t>
  </si>
  <si>
    <t>S07657</t>
  </si>
  <si>
    <t>Diya_7655</t>
  </si>
  <si>
    <t>C27655</t>
  </si>
  <si>
    <t>Kid's_155</t>
  </si>
  <si>
    <t>S07656</t>
  </si>
  <si>
    <t>Ganesh_7654</t>
  </si>
  <si>
    <t>C27654</t>
  </si>
  <si>
    <t>T-Shirts_154</t>
  </si>
  <si>
    <t>S07655</t>
  </si>
  <si>
    <t>Kavin_7653</t>
  </si>
  <si>
    <t>C27653</t>
  </si>
  <si>
    <t>Jeans_153</t>
  </si>
  <si>
    <t>S07654</t>
  </si>
  <si>
    <t>Diya_7652</t>
  </si>
  <si>
    <t>C27652</t>
  </si>
  <si>
    <t>Women's_152</t>
  </si>
  <si>
    <t>S07653</t>
  </si>
  <si>
    <t>Diya_7651</t>
  </si>
  <si>
    <t>C27651</t>
  </si>
  <si>
    <t>Sarees_151</t>
  </si>
  <si>
    <t>S07652</t>
  </si>
  <si>
    <t>Vishal_7650</t>
  </si>
  <si>
    <t>C27650</t>
  </si>
  <si>
    <t>S07651</t>
  </si>
  <si>
    <t>Anu_7649</t>
  </si>
  <si>
    <t>C27649</t>
  </si>
  <si>
    <t>S07650</t>
  </si>
  <si>
    <t>Lakshmi_7648</t>
  </si>
  <si>
    <t>C27648</t>
  </si>
  <si>
    <t>T-Shirts_148</t>
  </si>
  <si>
    <t>S07649</t>
  </si>
  <si>
    <t>Ravi_7647</t>
  </si>
  <si>
    <t>C27647</t>
  </si>
  <si>
    <t>Sportswear_147</t>
  </si>
  <si>
    <t>S07648</t>
  </si>
  <si>
    <t>Anu_7646</t>
  </si>
  <si>
    <t>C27646</t>
  </si>
  <si>
    <t>T-Shirts_146</t>
  </si>
  <si>
    <t>S07647</t>
  </si>
  <si>
    <t>Priya_7645</t>
  </si>
  <si>
    <t>C27645</t>
  </si>
  <si>
    <t>Men's_145</t>
  </si>
  <si>
    <t>S07646</t>
  </si>
  <si>
    <t>Sanjay_7644</t>
  </si>
  <si>
    <t>C27644</t>
  </si>
  <si>
    <t>S07645</t>
  </si>
  <si>
    <t>Lakshmi_7643</t>
  </si>
  <si>
    <t>C27643</t>
  </si>
  <si>
    <t>T-Shirts_143</t>
  </si>
  <si>
    <t>S07644</t>
  </si>
  <si>
    <t>Diya_7642</t>
  </si>
  <si>
    <t>C27642</t>
  </si>
  <si>
    <t>Sarees_142</t>
  </si>
  <si>
    <t>S07643</t>
  </si>
  <si>
    <t>Sathish_7641</t>
  </si>
  <si>
    <t>C27641</t>
  </si>
  <si>
    <t>Sarees_141</t>
  </si>
  <si>
    <t>S07642</t>
  </si>
  <si>
    <t>Vishal_7640</t>
  </si>
  <si>
    <t>C27640</t>
  </si>
  <si>
    <t>S07641</t>
  </si>
  <si>
    <t>Vishal_7639</t>
  </si>
  <si>
    <t>C27639</t>
  </si>
  <si>
    <t>S07640</t>
  </si>
  <si>
    <t>Meena_7638</t>
  </si>
  <si>
    <t>C27638</t>
  </si>
  <si>
    <t>S07639</t>
  </si>
  <si>
    <t>Diya_7637</t>
  </si>
  <si>
    <t>C27637</t>
  </si>
  <si>
    <t>Kid's_137</t>
  </si>
  <si>
    <t>S07638</t>
  </si>
  <si>
    <t>Ravi_7636</t>
  </si>
  <si>
    <t>C27636</t>
  </si>
  <si>
    <t>S07637</t>
  </si>
  <si>
    <t>Karthik_7635</t>
  </si>
  <si>
    <t>C27635</t>
  </si>
  <si>
    <t>Men's_135</t>
  </si>
  <si>
    <t>S07636</t>
  </si>
  <si>
    <t>Lakshmi_7634</t>
  </si>
  <si>
    <t>C27634</t>
  </si>
  <si>
    <t>Sarees_134</t>
  </si>
  <si>
    <t>S07635</t>
  </si>
  <si>
    <t>Ravi_7633</t>
  </si>
  <si>
    <t>C27633</t>
  </si>
  <si>
    <t>Jeans_133</t>
  </si>
  <si>
    <t>S07634</t>
  </si>
  <si>
    <t>Lakshmi_7632</t>
  </si>
  <si>
    <t>C27632</t>
  </si>
  <si>
    <t>S07633</t>
  </si>
  <si>
    <t>Aarav_7631</t>
  </si>
  <si>
    <t>C27631</t>
  </si>
  <si>
    <t>Sportswear_131</t>
  </si>
  <si>
    <t>S07632</t>
  </si>
  <si>
    <t>Priya_7630</t>
  </si>
  <si>
    <t>C27630</t>
  </si>
  <si>
    <t>Women's_130</t>
  </si>
  <si>
    <t>S07631</t>
  </si>
  <si>
    <t>Kavin_7629</t>
  </si>
  <si>
    <t>C27629</t>
  </si>
  <si>
    <t>Jeans_129</t>
  </si>
  <si>
    <t>S07630</t>
  </si>
  <si>
    <t>Aarav_7628</t>
  </si>
  <si>
    <t>C27628</t>
  </si>
  <si>
    <t>S07629</t>
  </si>
  <si>
    <t>Vishal_7627</t>
  </si>
  <si>
    <t>C27627</t>
  </si>
  <si>
    <t>Jeans_127</t>
  </si>
  <si>
    <t>S07628</t>
  </si>
  <si>
    <t>Anu_7626</t>
  </si>
  <si>
    <t>C27626</t>
  </si>
  <si>
    <t>Jeans_126</t>
  </si>
  <si>
    <t>S07627</t>
  </si>
  <si>
    <t>Devi_7625</t>
  </si>
  <si>
    <t>C27625</t>
  </si>
  <si>
    <t>Women's_125</t>
  </si>
  <si>
    <t>S07626</t>
  </si>
  <si>
    <t>Kavin_7624</t>
  </si>
  <si>
    <t>C27624</t>
  </si>
  <si>
    <t>T-Shirts_124</t>
  </si>
  <si>
    <t>S07625</t>
  </si>
  <si>
    <t>Lakshmi_7623</t>
  </si>
  <si>
    <t>C27623</t>
  </si>
  <si>
    <t>Sarees_123</t>
  </si>
  <si>
    <t>S07624</t>
  </si>
  <si>
    <t>Karthik_7622</t>
  </si>
  <si>
    <t>C27622</t>
  </si>
  <si>
    <t>S07623</t>
  </si>
  <si>
    <t>Meena_7621</t>
  </si>
  <si>
    <t>C27621</t>
  </si>
  <si>
    <t>S07622</t>
  </si>
  <si>
    <t>Sanjay_7620</t>
  </si>
  <si>
    <t>C27620</t>
  </si>
  <si>
    <t>Women's_120</t>
  </si>
  <si>
    <t>S07621</t>
  </si>
  <si>
    <t>Lakshmi_7619</t>
  </si>
  <si>
    <t>C27619</t>
  </si>
  <si>
    <t>Men's_119</t>
  </si>
  <si>
    <t>S07620</t>
  </si>
  <si>
    <t>Ravi_7618</t>
  </si>
  <si>
    <t>C27618</t>
  </si>
  <si>
    <t>S07619</t>
  </si>
  <si>
    <t>Priya_7617</t>
  </si>
  <si>
    <t>C27617</t>
  </si>
  <si>
    <t>Jeans_117</t>
  </si>
  <si>
    <t>S07618</t>
  </si>
  <si>
    <t>Bhuvana_7616</t>
  </si>
  <si>
    <t>C27616</t>
  </si>
  <si>
    <t>Kurta_116</t>
  </si>
  <si>
    <t>S07617</t>
  </si>
  <si>
    <t>Kavin_7615</t>
  </si>
  <si>
    <t>C27615</t>
  </si>
  <si>
    <t>S07616</t>
  </si>
  <si>
    <t>Sathish_7614</t>
  </si>
  <si>
    <t>C27614</t>
  </si>
  <si>
    <t>T-Shirts_114</t>
  </si>
  <si>
    <t>S07615</t>
  </si>
  <si>
    <t>Ganesh_7613</t>
  </si>
  <si>
    <t>C27613</t>
  </si>
  <si>
    <t>Women's_113</t>
  </si>
  <si>
    <t>S07614</t>
  </si>
  <si>
    <t>Priya_7612</t>
  </si>
  <si>
    <t>C27612</t>
  </si>
  <si>
    <t>Kurta_112</t>
  </si>
  <si>
    <t>S07613</t>
  </si>
  <si>
    <t>Ravi_7611</t>
  </si>
  <si>
    <t>C27611</t>
  </si>
  <si>
    <t>S07612</t>
  </si>
  <si>
    <t>Ravi_7610</t>
  </si>
  <si>
    <t>C27610</t>
  </si>
  <si>
    <t>Sarees_110</t>
  </si>
  <si>
    <t>S07611</t>
  </si>
  <si>
    <t>Ganesh_7609</t>
  </si>
  <si>
    <t>C27609</t>
  </si>
  <si>
    <t>Kurta_109</t>
  </si>
  <si>
    <t>S07610</t>
  </si>
  <si>
    <t>Anu_7608</t>
  </si>
  <si>
    <t>C27608</t>
  </si>
  <si>
    <t>Women's_108</t>
  </si>
  <si>
    <t>S07609</t>
  </si>
  <si>
    <t>Ravi_7607</t>
  </si>
  <si>
    <t>C27607</t>
  </si>
  <si>
    <t>S07608</t>
  </si>
  <si>
    <t>Karthik_7606</t>
  </si>
  <si>
    <t>C27606</t>
  </si>
  <si>
    <t>S07607</t>
  </si>
  <si>
    <t>Anu_7605</t>
  </si>
  <si>
    <t>C27605</t>
  </si>
  <si>
    <t>Women's_105</t>
  </si>
  <si>
    <t>S07606</t>
  </si>
  <si>
    <t>Anu_7604</t>
  </si>
  <si>
    <t>C27604</t>
  </si>
  <si>
    <t>Men's_104</t>
  </si>
  <si>
    <t>S07605</t>
  </si>
  <si>
    <t>Sanjay_7603</t>
  </si>
  <si>
    <t>C27603</t>
  </si>
  <si>
    <t>Jeans_103</t>
  </si>
  <si>
    <t>S07604</t>
  </si>
  <si>
    <t>Sanjay_7602</t>
  </si>
  <si>
    <t>C27602</t>
  </si>
  <si>
    <t>Kid's_102</t>
  </si>
  <si>
    <t>S07603</t>
  </si>
  <si>
    <t>Meena_7601</t>
  </si>
  <si>
    <t>C27601</t>
  </si>
  <si>
    <t>S07602</t>
  </si>
  <si>
    <t>Kavin_7600</t>
  </si>
  <si>
    <t>C27600</t>
  </si>
  <si>
    <t>Kurta_100</t>
  </si>
  <si>
    <t>S07601</t>
  </si>
  <si>
    <t>Sanjay_7599</t>
  </si>
  <si>
    <t>C27599</t>
  </si>
  <si>
    <t>Sarees_099</t>
  </si>
  <si>
    <t>S07600</t>
  </si>
  <si>
    <t>Karthik_7598</t>
  </si>
  <si>
    <t>C27598</t>
  </si>
  <si>
    <t>Kid's_098</t>
  </si>
  <si>
    <t>S07599</t>
  </si>
  <si>
    <t>Bhuvana_7597</t>
  </si>
  <si>
    <t>C27597</t>
  </si>
  <si>
    <t>Kid's_097</t>
  </si>
  <si>
    <t>S07598</t>
  </si>
  <si>
    <t>Aarav_7596</t>
  </si>
  <si>
    <t>C27596</t>
  </si>
  <si>
    <t>Jeans_096</t>
  </si>
  <si>
    <t>S07597</t>
  </si>
  <si>
    <t>Aarav_7595</t>
  </si>
  <si>
    <t>C27595</t>
  </si>
  <si>
    <t>Jeans_095</t>
  </si>
  <si>
    <t>S07596</t>
  </si>
  <si>
    <t>Bhuvana_7594</t>
  </si>
  <si>
    <t>C27594</t>
  </si>
  <si>
    <t>T-Shirts_094</t>
  </si>
  <si>
    <t>S07595</t>
  </si>
  <si>
    <t>Sanjay_7593</t>
  </si>
  <si>
    <t>C27593</t>
  </si>
  <si>
    <t>Women's_093</t>
  </si>
  <si>
    <t>S07594</t>
  </si>
  <si>
    <t>Karthik_7592</t>
  </si>
  <si>
    <t>C27592</t>
  </si>
  <si>
    <t>Kurta_092</t>
  </si>
  <si>
    <t>S07593</t>
  </si>
  <si>
    <t>Ravi_7591</t>
  </si>
  <si>
    <t>C27591</t>
  </si>
  <si>
    <t>Sarees_091</t>
  </si>
  <si>
    <t>S07592</t>
  </si>
  <si>
    <t>Lakshmi_7590</t>
  </si>
  <si>
    <t>C27590</t>
  </si>
  <si>
    <t>Kurta_090</t>
  </si>
  <si>
    <t>S07591</t>
  </si>
  <si>
    <t>Diya_7589</t>
  </si>
  <si>
    <t>C27589</t>
  </si>
  <si>
    <t>S07590</t>
  </si>
  <si>
    <t>Aarav_7588</t>
  </si>
  <si>
    <t>C27588</t>
  </si>
  <si>
    <t>S07589</t>
  </si>
  <si>
    <t>Diya_7587</t>
  </si>
  <si>
    <t>C27587</t>
  </si>
  <si>
    <t>S07588</t>
  </si>
  <si>
    <t>Ganesh_7586</t>
  </si>
  <si>
    <t>C27586</t>
  </si>
  <si>
    <t>Sportswear_086</t>
  </si>
  <si>
    <t>S07587</t>
  </si>
  <si>
    <t>Sanjay_7585</t>
  </si>
  <si>
    <t>C27585</t>
  </si>
  <si>
    <t>Men's_085</t>
  </si>
  <si>
    <t>S07586</t>
  </si>
  <si>
    <t>Vishal_7584</t>
  </si>
  <si>
    <t>C27584</t>
  </si>
  <si>
    <t>S07585</t>
  </si>
  <si>
    <t>Ravi_7583</t>
  </si>
  <si>
    <t>C27583</t>
  </si>
  <si>
    <t>S07584</t>
  </si>
  <si>
    <t>Priya_7582</t>
  </si>
  <si>
    <t>C27582</t>
  </si>
  <si>
    <t>Jeans_082</t>
  </si>
  <si>
    <t>S07583</t>
  </si>
  <si>
    <t>Priya_7581</t>
  </si>
  <si>
    <t>C27581</t>
  </si>
  <si>
    <t>S07582</t>
  </si>
  <si>
    <t>Ganesh_7580</t>
  </si>
  <si>
    <t>C27580</t>
  </si>
  <si>
    <t>Sarees_080</t>
  </si>
  <si>
    <t>S07581</t>
  </si>
  <si>
    <t>Lakshmi_7579</t>
  </si>
  <si>
    <t>C27579</t>
  </si>
  <si>
    <t>S07580</t>
  </si>
  <si>
    <t>Ganesh_7578</t>
  </si>
  <si>
    <t>C27578</t>
  </si>
  <si>
    <t>Jeans_078</t>
  </si>
  <si>
    <t>S07579</t>
  </si>
  <si>
    <t>Karthik_7577</t>
  </si>
  <si>
    <t>C27577</t>
  </si>
  <si>
    <t>Sportswear_077</t>
  </si>
  <si>
    <t>S07578</t>
  </si>
  <si>
    <t>Devi_7576</t>
  </si>
  <si>
    <t>C27576</t>
  </si>
  <si>
    <t>S07577</t>
  </si>
  <si>
    <t>Lakshmi_7575</t>
  </si>
  <si>
    <t>C27575</t>
  </si>
  <si>
    <t>Women's_075</t>
  </si>
  <si>
    <t>S07576</t>
  </si>
  <si>
    <t>Sanjay_7574</t>
  </si>
  <si>
    <t>C27574</t>
  </si>
  <si>
    <t>S07575</t>
  </si>
  <si>
    <t>Sanjay_7573</t>
  </si>
  <si>
    <t>C27573</t>
  </si>
  <si>
    <t>Kid's_073</t>
  </si>
  <si>
    <t>S07574</t>
  </si>
  <si>
    <t>Sathish_7572</t>
  </si>
  <si>
    <t>C27572</t>
  </si>
  <si>
    <t>S07573</t>
  </si>
  <si>
    <t>Lakshmi_7571</t>
  </si>
  <si>
    <t>C27571</t>
  </si>
  <si>
    <t>Men's_071</t>
  </si>
  <si>
    <t>S07572</t>
  </si>
  <si>
    <t>Vishal_7570</t>
  </si>
  <si>
    <t>C27570</t>
  </si>
  <si>
    <t>S07571</t>
  </si>
  <si>
    <t>Vishal_7569</t>
  </si>
  <si>
    <t>C27569</t>
  </si>
  <si>
    <t>S07570</t>
  </si>
  <si>
    <t>Vishal_7568</t>
  </si>
  <si>
    <t>C27568</t>
  </si>
  <si>
    <t>Kurta_068</t>
  </si>
  <si>
    <t>S07569</t>
  </si>
  <si>
    <t>Ganesh_7567</t>
  </si>
  <si>
    <t>C27567</t>
  </si>
  <si>
    <t>Men's_067</t>
  </si>
  <si>
    <t>S07568</t>
  </si>
  <si>
    <t>Sanjay_7566</t>
  </si>
  <si>
    <t>C27566</t>
  </si>
  <si>
    <t>S07567</t>
  </si>
  <si>
    <t>Anu_7565</t>
  </si>
  <si>
    <t>C27565</t>
  </si>
  <si>
    <t>Women's_065</t>
  </si>
  <si>
    <t>S07566</t>
  </si>
  <si>
    <t>Ganesh_7564</t>
  </si>
  <si>
    <t>C27564</t>
  </si>
  <si>
    <t>Kurta_064</t>
  </si>
  <si>
    <t>S07565</t>
  </si>
  <si>
    <t>Bhuvana_7563</t>
  </si>
  <si>
    <t>C27563</t>
  </si>
  <si>
    <t>S07564</t>
  </si>
  <si>
    <t>Lakshmi_7562</t>
  </si>
  <si>
    <t>C27562</t>
  </si>
  <si>
    <t>S07563</t>
  </si>
  <si>
    <t>Bhuvana_7561</t>
  </si>
  <si>
    <t>C27561</t>
  </si>
  <si>
    <t>Jeans_061</t>
  </si>
  <si>
    <t>S07562</t>
  </si>
  <si>
    <t>Devi_7560</t>
  </si>
  <si>
    <t>C27560</t>
  </si>
  <si>
    <t>Sarees_060</t>
  </si>
  <si>
    <t>S07561</t>
  </si>
  <si>
    <t>Sanjay_7559</t>
  </si>
  <si>
    <t>C27559</t>
  </si>
  <si>
    <t>Sportswear_059</t>
  </si>
  <si>
    <t>S07560</t>
  </si>
  <si>
    <t>Anu_7558</t>
  </si>
  <si>
    <t>C27558</t>
  </si>
  <si>
    <t>Men's_058</t>
  </si>
  <si>
    <t>S07559</t>
  </si>
  <si>
    <t>Meena_7557</t>
  </si>
  <si>
    <t>C27557</t>
  </si>
  <si>
    <t>S07558</t>
  </si>
  <si>
    <t>Sanjay_7556</t>
  </si>
  <si>
    <t>C27556</t>
  </si>
  <si>
    <t>S07557</t>
  </si>
  <si>
    <t>Priya_7555</t>
  </si>
  <si>
    <t>C27555</t>
  </si>
  <si>
    <t>Sarees_055</t>
  </si>
  <si>
    <t>S07556</t>
  </si>
  <si>
    <t>Kavin_7554</t>
  </si>
  <si>
    <t>C27554</t>
  </si>
  <si>
    <t>S07555</t>
  </si>
  <si>
    <t>Sanjay_7553</t>
  </si>
  <si>
    <t>C27553</t>
  </si>
  <si>
    <t>S07554</t>
  </si>
  <si>
    <t>Ganesh_7552</t>
  </si>
  <si>
    <t>C27552</t>
  </si>
  <si>
    <t>Sportswear_052</t>
  </si>
  <si>
    <t>S07553</t>
  </si>
  <si>
    <t>Sathish_7551</t>
  </si>
  <si>
    <t>C27551</t>
  </si>
  <si>
    <t>Kid's_051</t>
  </si>
  <si>
    <t>S07552</t>
  </si>
  <si>
    <t>Lakshmi_7550</t>
  </si>
  <si>
    <t>C27550</t>
  </si>
  <si>
    <t>Men's_050</t>
  </si>
  <si>
    <t>S07551</t>
  </si>
  <si>
    <t>Sanjay_7549</t>
  </si>
  <si>
    <t>C27549</t>
  </si>
  <si>
    <t>Kurta_049</t>
  </si>
  <si>
    <t>S07550</t>
  </si>
  <si>
    <t>Diya_7548</t>
  </si>
  <si>
    <t>C27548</t>
  </si>
  <si>
    <t>Jeans_048</t>
  </si>
  <si>
    <t>S07549</t>
  </si>
  <si>
    <t>Lakshmi_7547</t>
  </si>
  <si>
    <t>C27547</t>
  </si>
  <si>
    <t>Sarees_047</t>
  </si>
  <si>
    <t>S07548</t>
  </si>
  <si>
    <t>Lakshmi_7546</t>
  </si>
  <si>
    <t>C27546</t>
  </si>
  <si>
    <t>Kurta_046</t>
  </si>
  <si>
    <t>S07547</t>
  </si>
  <si>
    <t>Karthik_7545</t>
  </si>
  <si>
    <t>C27545</t>
  </si>
  <si>
    <t>T-Shirts_045</t>
  </si>
  <si>
    <t>S07546</t>
  </si>
  <si>
    <t>Sanjay_7544</t>
  </si>
  <si>
    <t>C27544</t>
  </si>
  <si>
    <t>S07545</t>
  </si>
  <si>
    <t>Diya_7543</t>
  </si>
  <si>
    <t>C27543</t>
  </si>
  <si>
    <t>Sportswear_043</t>
  </si>
  <si>
    <t>S07544</t>
  </si>
  <si>
    <t>Meena_7542</t>
  </si>
  <si>
    <t>C27542</t>
  </si>
  <si>
    <t>Sportswear_042</t>
  </si>
  <si>
    <t>S07543</t>
  </si>
  <si>
    <t>Bhuvana_7541</t>
  </si>
  <si>
    <t>C27541</t>
  </si>
  <si>
    <t>Sportswear_041</t>
  </si>
  <si>
    <t>S07542</t>
  </si>
  <si>
    <t>Lakshmi_7540</t>
  </si>
  <si>
    <t>C27540</t>
  </si>
  <si>
    <t>Kurta_040</t>
  </si>
  <si>
    <t>S07541</t>
  </si>
  <si>
    <t>Ganesh_7539</t>
  </si>
  <si>
    <t>C27539</t>
  </si>
  <si>
    <t>S07540</t>
  </si>
  <si>
    <t>Diya_7538</t>
  </si>
  <si>
    <t>C27538</t>
  </si>
  <si>
    <t>Kid's_038</t>
  </si>
  <si>
    <t>S07539</t>
  </si>
  <si>
    <t>Lakshmi_7537</t>
  </si>
  <si>
    <t>C27537</t>
  </si>
  <si>
    <t>Kurta_037</t>
  </si>
  <si>
    <t>S07538</t>
  </si>
  <si>
    <t>Devi_7536</t>
  </si>
  <si>
    <t>C27536</t>
  </si>
  <si>
    <t>Jeans_036</t>
  </si>
  <si>
    <t>S07537</t>
  </si>
  <si>
    <t>Priya_7535</t>
  </si>
  <si>
    <t>C27535</t>
  </si>
  <si>
    <t>Sarees_035</t>
  </si>
  <si>
    <t>S07536</t>
  </si>
  <si>
    <t>Meena_7534</t>
  </si>
  <si>
    <t>C27534</t>
  </si>
  <si>
    <t>S07535</t>
  </si>
  <si>
    <t>Lakshmi_7533</t>
  </si>
  <si>
    <t>C27533</t>
  </si>
  <si>
    <t>S07534</t>
  </si>
  <si>
    <t>Diya_7532</t>
  </si>
  <si>
    <t>C27532</t>
  </si>
  <si>
    <t>Men's_032</t>
  </si>
  <si>
    <t>S07533</t>
  </si>
  <si>
    <t>Bhuvana_7531</t>
  </si>
  <si>
    <t>C27531</t>
  </si>
  <si>
    <t>S07532</t>
  </si>
  <si>
    <t>Vishal_7530</t>
  </si>
  <si>
    <t>C27530</t>
  </si>
  <si>
    <t>Women's_030</t>
  </si>
  <si>
    <t>S07531</t>
  </si>
  <si>
    <t>Bhuvana_7529</t>
  </si>
  <si>
    <t>C27529</t>
  </si>
  <si>
    <t>Jeans_029</t>
  </si>
  <si>
    <t>S07530</t>
  </si>
  <si>
    <t>Bhuvana_7528</t>
  </si>
  <si>
    <t>C27528</t>
  </si>
  <si>
    <t>S07529</t>
  </si>
  <si>
    <t>Anu_7527</t>
  </si>
  <si>
    <t>C27527</t>
  </si>
  <si>
    <t>S07528</t>
  </si>
  <si>
    <t>Ravi_7526</t>
  </si>
  <si>
    <t>C27526</t>
  </si>
  <si>
    <t>Women's_026</t>
  </si>
  <si>
    <t>S07527</t>
  </si>
  <si>
    <t>Sanjay_7525</t>
  </si>
  <si>
    <t>C27525</t>
  </si>
  <si>
    <t>Women's_025</t>
  </si>
  <si>
    <t>S07526</t>
  </si>
  <si>
    <t>Sathish_7524</t>
  </si>
  <si>
    <t>C27524</t>
  </si>
  <si>
    <t>S07525</t>
  </si>
  <si>
    <t>Anu_7523</t>
  </si>
  <si>
    <t>C27523</t>
  </si>
  <si>
    <t>T-Shirts_023</t>
  </si>
  <si>
    <t>S07524</t>
  </si>
  <si>
    <t>Meena_7522</t>
  </si>
  <si>
    <t>C27522</t>
  </si>
  <si>
    <t>S07523</t>
  </si>
  <si>
    <t>Ganesh_7521</t>
  </si>
  <si>
    <t>C27521</t>
  </si>
  <si>
    <t>S07522</t>
  </si>
  <si>
    <t>Kavin_7520</t>
  </si>
  <si>
    <t>C27520</t>
  </si>
  <si>
    <t>S07521</t>
  </si>
  <si>
    <t>Ravi_7519</t>
  </si>
  <si>
    <t>C27519</t>
  </si>
  <si>
    <t>Kid's_019</t>
  </si>
  <si>
    <t>S07520</t>
  </si>
  <si>
    <t>Lakshmi_7518</t>
  </si>
  <si>
    <t>C27518</t>
  </si>
  <si>
    <t>Jeans_018</t>
  </si>
  <si>
    <t>S07519</t>
  </si>
  <si>
    <t>Meena_7517</t>
  </si>
  <si>
    <t>C27517</t>
  </si>
  <si>
    <t>Sportswear_017</t>
  </si>
  <si>
    <t>S07518</t>
  </si>
  <si>
    <t>Karthik_7516</t>
  </si>
  <si>
    <t>C27516</t>
  </si>
  <si>
    <t>S07517</t>
  </si>
  <si>
    <t>Vishal_7515</t>
  </si>
  <si>
    <t>C27515</t>
  </si>
  <si>
    <t>Kid's_015</t>
  </si>
  <si>
    <t>S07516</t>
  </si>
  <si>
    <t>Diya_7514</t>
  </si>
  <si>
    <t>C27514</t>
  </si>
  <si>
    <t>Kurta_014</t>
  </si>
  <si>
    <t>S07515</t>
  </si>
  <si>
    <t>Ganesh_7513</t>
  </si>
  <si>
    <t>C27513</t>
  </si>
  <si>
    <t>S07514</t>
  </si>
  <si>
    <t>Kavin_7512</t>
  </si>
  <si>
    <t>C27512</t>
  </si>
  <si>
    <t>S07513</t>
  </si>
  <si>
    <t>Sanjay_7511</t>
  </si>
  <si>
    <t>C27511</t>
  </si>
  <si>
    <t>S07512</t>
  </si>
  <si>
    <t>Bhuvana_7510</t>
  </si>
  <si>
    <t>C27510</t>
  </si>
  <si>
    <t>S07511</t>
  </si>
  <si>
    <t>Lakshmi_7509</t>
  </si>
  <si>
    <t>C27509</t>
  </si>
  <si>
    <t>S07510</t>
  </si>
  <si>
    <t>Ganesh_7508</t>
  </si>
  <si>
    <t>C27508</t>
  </si>
  <si>
    <t>S07509</t>
  </si>
  <si>
    <t>Lakshmi_7507</t>
  </si>
  <si>
    <t>C27507</t>
  </si>
  <si>
    <t>Women's_007</t>
  </si>
  <si>
    <t>S07508</t>
  </si>
  <si>
    <t>Meena_7506</t>
  </si>
  <si>
    <t>C27506</t>
  </si>
  <si>
    <t>Kid's_006</t>
  </si>
  <si>
    <t>S07507</t>
  </si>
  <si>
    <t>Sanjay_7505</t>
  </si>
  <si>
    <t>C27505</t>
  </si>
  <si>
    <t>Women's_005</t>
  </si>
  <si>
    <t>S07506</t>
  </si>
  <si>
    <t>Karthik_7504</t>
  </si>
  <si>
    <t>C27504</t>
  </si>
  <si>
    <t>T-Shirts_004</t>
  </si>
  <si>
    <t>S07505</t>
  </si>
  <si>
    <t>Bhuvana_7503</t>
  </si>
  <si>
    <t>C27503</t>
  </si>
  <si>
    <t>S07504</t>
  </si>
  <si>
    <t>Priya_7502</t>
  </si>
  <si>
    <t>C27502</t>
  </si>
  <si>
    <t>Kid's_002</t>
  </si>
  <si>
    <t>S07503</t>
  </si>
  <si>
    <t>Karthik_7501</t>
  </si>
  <si>
    <t>C27501</t>
  </si>
  <si>
    <t>S07502</t>
  </si>
  <si>
    <t>Ravi_7500</t>
  </si>
  <si>
    <t>C27500</t>
  </si>
  <si>
    <t>S07501</t>
  </si>
  <si>
    <t>Aarav_7499</t>
  </si>
  <si>
    <t>C27499</t>
  </si>
  <si>
    <t>Jeans_499</t>
  </si>
  <si>
    <t>S07500</t>
  </si>
  <si>
    <t>Meena_7498</t>
  </si>
  <si>
    <t>C27498</t>
  </si>
  <si>
    <t>Sportswear_498</t>
  </si>
  <si>
    <t>S07499</t>
  </si>
  <si>
    <t>Sathish_7497</t>
  </si>
  <si>
    <t>C27497</t>
  </si>
  <si>
    <t>Kurta_497</t>
  </si>
  <si>
    <t>S07498</t>
  </si>
  <si>
    <t>Priya_7496</t>
  </si>
  <si>
    <t>C27496</t>
  </si>
  <si>
    <t>Women's_496</t>
  </si>
  <si>
    <t>S07497</t>
  </si>
  <si>
    <t>Ravi_7495</t>
  </si>
  <si>
    <t>C27495</t>
  </si>
  <si>
    <t>S07496</t>
  </si>
  <si>
    <t>Devi_7494</t>
  </si>
  <si>
    <t>C27494</t>
  </si>
  <si>
    <t>S07495</t>
  </si>
  <si>
    <t>Bhuvana_7493</t>
  </si>
  <si>
    <t>C27493</t>
  </si>
  <si>
    <t>S07494</t>
  </si>
  <si>
    <t>Karthik_7492</t>
  </si>
  <si>
    <t>C27492</t>
  </si>
  <si>
    <t>S07493</t>
  </si>
  <si>
    <t>Priya_7491</t>
  </si>
  <si>
    <t>C27491</t>
  </si>
  <si>
    <t>S07492</t>
  </si>
  <si>
    <t>Karthik_7490</t>
  </si>
  <si>
    <t>C27490</t>
  </si>
  <si>
    <t>S07491</t>
  </si>
  <si>
    <t>Priya_7489</t>
  </si>
  <si>
    <t>C27489</t>
  </si>
  <si>
    <t>T-Shirts_489</t>
  </si>
  <si>
    <t>S07490</t>
  </si>
  <si>
    <t>Diya_7488</t>
  </si>
  <si>
    <t>C27488</t>
  </si>
  <si>
    <t>Jeans_488</t>
  </si>
  <si>
    <t>S07489</t>
  </si>
  <si>
    <t>Meena_7487</t>
  </si>
  <si>
    <t>C27487</t>
  </si>
  <si>
    <t>S07488</t>
  </si>
  <si>
    <t>Priya_7486</t>
  </si>
  <si>
    <t>C27486</t>
  </si>
  <si>
    <t>S07487</t>
  </si>
  <si>
    <t>Sathish_7485</t>
  </si>
  <si>
    <t>C27485</t>
  </si>
  <si>
    <t>Sarees_485</t>
  </si>
  <si>
    <t>S07486</t>
  </si>
  <si>
    <t>Sanjay_7484</t>
  </si>
  <si>
    <t>C27484</t>
  </si>
  <si>
    <t>S07485</t>
  </si>
  <si>
    <t>Lakshmi_7483</t>
  </si>
  <si>
    <t>C27483</t>
  </si>
  <si>
    <t>Jeans_483</t>
  </si>
  <si>
    <t>S07484</t>
  </si>
  <si>
    <t>Aarav_7482</t>
  </si>
  <si>
    <t>C27482</t>
  </si>
  <si>
    <t>Jeans_482</t>
  </si>
  <si>
    <t>S07483</t>
  </si>
  <si>
    <t>Kavin_7481</t>
  </si>
  <si>
    <t>C27481</t>
  </si>
  <si>
    <t>T-Shirts_481</t>
  </si>
  <si>
    <t>S07482</t>
  </si>
  <si>
    <t>Meena_7480</t>
  </si>
  <si>
    <t>C27480</t>
  </si>
  <si>
    <t>S07481</t>
  </si>
  <si>
    <t>Aarav_7479</t>
  </si>
  <si>
    <t>C27479</t>
  </si>
  <si>
    <t>S07480</t>
  </si>
  <si>
    <t>Devi_7478</t>
  </si>
  <si>
    <t>C27478</t>
  </si>
  <si>
    <t>Kurta_478</t>
  </si>
  <si>
    <t>S07479</t>
  </si>
  <si>
    <t>Devi_7477</t>
  </si>
  <si>
    <t>C27477</t>
  </si>
  <si>
    <t>Kid's_477</t>
  </si>
  <si>
    <t>S07478</t>
  </si>
  <si>
    <t>Meena_7476</t>
  </si>
  <si>
    <t>C27476</t>
  </si>
  <si>
    <t>S07477</t>
  </si>
  <si>
    <t>Meena_7475</t>
  </si>
  <si>
    <t>C27475</t>
  </si>
  <si>
    <t>Men's_475</t>
  </si>
  <si>
    <t>S07476</t>
  </si>
  <si>
    <t>Bhuvana_7474</t>
  </si>
  <si>
    <t>C27474</t>
  </si>
  <si>
    <t>S07475</t>
  </si>
  <si>
    <t>Sanjay_7473</t>
  </si>
  <si>
    <t>C27473</t>
  </si>
  <si>
    <t>S07474</t>
  </si>
  <si>
    <t>Ravi_7472</t>
  </si>
  <si>
    <t>C27472</t>
  </si>
  <si>
    <t>Sarees_472</t>
  </si>
  <si>
    <t>S07473</t>
  </si>
  <si>
    <t>Sanjay_7471</t>
  </si>
  <si>
    <t>C27471</t>
  </si>
  <si>
    <t>S07472</t>
  </si>
  <si>
    <t>Karthik_7470</t>
  </si>
  <si>
    <t>C27470</t>
  </si>
  <si>
    <t>S07471</t>
  </si>
  <si>
    <t>Devi_7469</t>
  </si>
  <si>
    <t>C27469</t>
  </si>
  <si>
    <t>Kurta_469</t>
  </si>
  <si>
    <t>S07470</t>
  </si>
  <si>
    <t>Lakshmi_7468</t>
  </si>
  <si>
    <t>C27468</t>
  </si>
  <si>
    <t>Jeans_468</t>
  </si>
  <si>
    <t>S07469</t>
  </si>
  <si>
    <t>Bhuvana_7467</t>
  </si>
  <si>
    <t>C27467</t>
  </si>
  <si>
    <t>Sarees_467</t>
  </si>
  <si>
    <t>S07468</t>
  </si>
  <si>
    <t>Ganesh_7466</t>
  </si>
  <si>
    <t>C27466</t>
  </si>
  <si>
    <t>S07467</t>
  </si>
  <si>
    <t>Priya_7465</t>
  </si>
  <si>
    <t>C27465</t>
  </si>
  <si>
    <t>S07466</t>
  </si>
  <si>
    <t>Ravi_7464</t>
  </si>
  <si>
    <t>C27464</t>
  </si>
  <si>
    <t>S07465</t>
  </si>
  <si>
    <t>Vishal_7463</t>
  </si>
  <si>
    <t>C27463</t>
  </si>
  <si>
    <t>Sportswear_463</t>
  </si>
  <si>
    <t>S07464</t>
  </si>
  <si>
    <t>Sathish_7462</t>
  </si>
  <si>
    <t>C27462</t>
  </si>
  <si>
    <t>Women's_462</t>
  </si>
  <si>
    <t>S07463</t>
  </si>
  <si>
    <t>Bhuvana_7461</t>
  </si>
  <si>
    <t>C27461</t>
  </si>
  <si>
    <t>S07462</t>
  </si>
  <si>
    <t>Priya_7460</t>
  </si>
  <si>
    <t>C27460</t>
  </si>
  <si>
    <t>S07461</t>
  </si>
  <si>
    <t>Anu_7459</t>
  </si>
  <si>
    <t>C27459</t>
  </si>
  <si>
    <t>Kurta_459</t>
  </si>
  <si>
    <t>S07460</t>
  </si>
  <si>
    <t>Ravi_7458</t>
  </si>
  <si>
    <t>C27458</t>
  </si>
  <si>
    <t>Men's_458</t>
  </si>
  <si>
    <t>S07459</t>
  </si>
  <si>
    <t>Sathish_7457</t>
  </si>
  <si>
    <t>C27457</t>
  </si>
  <si>
    <t>S07458</t>
  </si>
  <si>
    <t>Devi_7456</t>
  </si>
  <si>
    <t>C27456</t>
  </si>
  <si>
    <t>S07457</t>
  </si>
  <si>
    <t>Sanjay_7455</t>
  </si>
  <si>
    <t>C27455</t>
  </si>
  <si>
    <t>S07456</t>
  </si>
  <si>
    <t>Bhuvana_7454</t>
  </si>
  <si>
    <t>C27454</t>
  </si>
  <si>
    <t>Men's_454</t>
  </si>
  <si>
    <t>S07455</t>
  </si>
  <si>
    <t>Kavin_7453</t>
  </si>
  <si>
    <t>C27453</t>
  </si>
  <si>
    <t>Kurta_453</t>
  </si>
  <si>
    <t>S07454</t>
  </si>
  <si>
    <t>Ganesh_7452</t>
  </si>
  <si>
    <t>C27452</t>
  </si>
  <si>
    <t>S07453</t>
  </si>
  <si>
    <t>Anu_7451</t>
  </si>
  <si>
    <t>C27451</t>
  </si>
  <si>
    <t>S07452</t>
  </si>
  <si>
    <t>Sathish_7450</t>
  </si>
  <si>
    <t>C27450</t>
  </si>
  <si>
    <t>Sarees_450</t>
  </si>
  <si>
    <t>S07451</t>
  </si>
  <si>
    <t>Ravi_7449</t>
  </si>
  <si>
    <t>C27449</t>
  </si>
  <si>
    <t>S07450</t>
  </si>
  <si>
    <t>Sanjay_7448</t>
  </si>
  <si>
    <t>C27448</t>
  </si>
  <si>
    <t>Sportswear_448</t>
  </si>
  <si>
    <t>S07449</t>
  </si>
  <si>
    <t>Priya_7447</t>
  </si>
  <si>
    <t>C27447</t>
  </si>
  <si>
    <t>S07448</t>
  </si>
  <si>
    <t>Devi_7446</t>
  </si>
  <si>
    <t>C27446</t>
  </si>
  <si>
    <t>S07447</t>
  </si>
  <si>
    <t>Sathish_7445</t>
  </si>
  <si>
    <t>C27445</t>
  </si>
  <si>
    <t>Jeans_445</t>
  </si>
  <si>
    <t>S07446</t>
  </si>
  <si>
    <t>Sathish_7444</t>
  </si>
  <si>
    <t>C27444</t>
  </si>
  <si>
    <t>Men's_444</t>
  </si>
  <si>
    <t>S07445</t>
  </si>
  <si>
    <t>Sanjay_7443</t>
  </si>
  <si>
    <t>C27443</t>
  </si>
  <si>
    <t>Sportswear_443</t>
  </si>
  <si>
    <t>S07444</t>
  </si>
  <si>
    <t>Anu_7442</t>
  </si>
  <si>
    <t>C27442</t>
  </si>
  <si>
    <t>S07443</t>
  </si>
  <si>
    <t>Karthik_7441</t>
  </si>
  <si>
    <t>C27441</t>
  </si>
  <si>
    <t>Sportswear_441</t>
  </si>
  <si>
    <t>S07442</t>
  </si>
  <si>
    <t>Meena_7440</t>
  </si>
  <si>
    <t>C27440</t>
  </si>
  <si>
    <t>S07441</t>
  </si>
  <si>
    <t>Vishal_7439</t>
  </si>
  <si>
    <t>C27439</t>
  </si>
  <si>
    <t>Kid's_439</t>
  </si>
  <si>
    <t>S07440</t>
  </si>
  <si>
    <t>Aarav_7438</t>
  </si>
  <si>
    <t>C27438</t>
  </si>
  <si>
    <t>T-Shirts_438</t>
  </si>
  <si>
    <t>S07439</t>
  </si>
  <si>
    <t>Aarav_7437</t>
  </si>
  <si>
    <t>C27437</t>
  </si>
  <si>
    <t>S07438</t>
  </si>
  <si>
    <t>Priya_7436</t>
  </si>
  <si>
    <t>C27436</t>
  </si>
  <si>
    <t>S07437</t>
  </si>
  <si>
    <t>Lakshmi_7435</t>
  </si>
  <si>
    <t>C27435</t>
  </si>
  <si>
    <t>Men's_435</t>
  </si>
  <si>
    <t>S07436</t>
  </si>
  <si>
    <t>Sathish_7434</t>
  </si>
  <si>
    <t>C27434</t>
  </si>
  <si>
    <t>S07435</t>
  </si>
  <si>
    <t>Sathish_7433</t>
  </si>
  <si>
    <t>C27433</t>
  </si>
  <si>
    <t>S07434</t>
  </si>
  <si>
    <t>Sanjay_7432</t>
  </si>
  <si>
    <t>C27432</t>
  </si>
  <si>
    <t>Sarees_432</t>
  </si>
  <si>
    <t>S07433</t>
  </si>
  <si>
    <t>Lakshmi_7431</t>
  </si>
  <si>
    <t>C27431</t>
  </si>
  <si>
    <t>Jeans_431</t>
  </si>
  <si>
    <t>S07432</t>
  </si>
  <si>
    <t>Anu_7430</t>
  </si>
  <si>
    <t>C27430</t>
  </si>
  <si>
    <t>Women's_430</t>
  </si>
  <si>
    <t>S07431</t>
  </si>
  <si>
    <t>Devi_7429</t>
  </si>
  <si>
    <t>C27429</t>
  </si>
  <si>
    <t>Women's_429</t>
  </si>
  <si>
    <t>S07430</t>
  </si>
  <si>
    <t>Priya_7428</t>
  </si>
  <si>
    <t>C27428</t>
  </si>
  <si>
    <t>S07429</t>
  </si>
  <si>
    <t>Kavin_7427</t>
  </si>
  <si>
    <t>C27427</t>
  </si>
  <si>
    <t>S07428</t>
  </si>
  <si>
    <t>Vishal_7426</t>
  </si>
  <si>
    <t>C27426</t>
  </si>
  <si>
    <t>Jeans_426</t>
  </si>
  <si>
    <t>S07427</t>
  </si>
  <si>
    <t>Ravi_7425</t>
  </si>
  <si>
    <t>C27425</t>
  </si>
  <si>
    <t>Women's_425</t>
  </si>
  <si>
    <t>S07426</t>
  </si>
  <si>
    <t>Anu_7424</t>
  </si>
  <si>
    <t>C27424</t>
  </si>
  <si>
    <t>Kid's_424</t>
  </si>
  <si>
    <t>S07425</t>
  </si>
  <si>
    <t>Karthik_7423</t>
  </si>
  <si>
    <t>C27423</t>
  </si>
  <si>
    <t>Women's_423</t>
  </si>
  <si>
    <t>S07424</t>
  </si>
  <si>
    <t>Kavin_7422</t>
  </si>
  <si>
    <t>C27422</t>
  </si>
  <si>
    <t>S07423</t>
  </si>
  <si>
    <t>Priya_7421</t>
  </si>
  <si>
    <t>C27421</t>
  </si>
  <si>
    <t>Jeans_421</t>
  </si>
  <si>
    <t>S07422</t>
  </si>
  <si>
    <t>Sathish_7420</t>
  </si>
  <si>
    <t>C27420</t>
  </si>
  <si>
    <t>Sportswear_420</t>
  </si>
  <si>
    <t>S07421</t>
  </si>
  <si>
    <t>Diya_7419</t>
  </si>
  <si>
    <t>C27419</t>
  </si>
  <si>
    <t>S07420</t>
  </si>
  <si>
    <t>Lakshmi_7418</t>
  </si>
  <si>
    <t>C27418</t>
  </si>
  <si>
    <t>T-Shirts_418</t>
  </si>
  <si>
    <t>S07419</t>
  </si>
  <si>
    <t>Devi_7417</t>
  </si>
  <si>
    <t>C27417</t>
  </si>
  <si>
    <t>S07418</t>
  </si>
  <si>
    <t>Diya_7416</t>
  </si>
  <si>
    <t>C27416</t>
  </si>
  <si>
    <t>T-Shirts_416</t>
  </si>
  <si>
    <t>S07417</t>
  </si>
  <si>
    <t>Meena_7415</t>
  </si>
  <si>
    <t>C27415</t>
  </si>
  <si>
    <t>Men's_415</t>
  </si>
  <si>
    <t>S07416</t>
  </si>
  <si>
    <t>Ravi_7414</t>
  </si>
  <si>
    <t>C27414</t>
  </si>
  <si>
    <t>S07415</t>
  </si>
  <si>
    <t>Sanjay_7413</t>
  </si>
  <si>
    <t>C27413</t>
  </si>
  <si>
    <t>T-Shirts_413</t>
  </si>
  <si>
    <t>S07414</t>
  </si>
  <si>
    <t>Anu_7412</t>
  </si>
  <si>
    <t>C27412</t>
  </si>
  <si>
    <t>Men's_412</t>
  </si>
  <si>
    <t>S07413</t>
  </si>
  <si>
    <t>Ganesh_7411</t>
  </si>
  <si>
    <t>C27411</t>
  </si>
  <si>
    <t>Women's_411</t>
  </si>
  <si>
    <t>S07412</t>
  </si>
  <si>
    <t>Vishal_7410</t>
  </si>
  <si>
    <t>C27410</t>
  </si>
  <si>
    <t>Jeans_410</t>
  </si>
  <si>
    <t>S07411</t>
  </si>
  <si>
    <t>Anu_7409</t>
  </si>
  <si>
    <t>C27409</t>
  </si>
  <si>
    <t>S07410</t>
  </si>
  <si>
    <t>Priya_7408</t>
  </si>
  <si>
    <t>C27408</t>
  </si>
  <si>
    <t>S07409</t>
  </si>
  <si>
    <t>Diya_7407</t>
  </si>
  <si>
    <t>C27407</t>
  </si>
  <si>
    <t>S07408</t>
  </si>
  <si>
    <t>Vishal_7406</t>
  </si>
  <si>
    <t>C27406</t>
  </si>
  <si>
    <t>Sarees_406</t>
  </si>
  <si>
    <t>S07407</t>
  </si>
  <si>
    <t>Anu_7405</t>
  </si>
  <si>
    <t>C27405</t>
  </si>
  <si>
    <t>Jeans_405</t>
  </si>
  <si>
    <t>S07406</t>
  </si>
  <si>
    <t>Ganesh_7404</t>
  </si>
  <si>
    <t>C27404</t>
  </si>
  <si>
    <t>T-Shirts_404</t>
  </si>
  <si>
    <t>S07405</t>
  </si>
  <si>
    <t>Priya_7403</t>
  </si>
  <si>
    <t>C27403</t>
  </si>
  <si>
    <t>S07404</t>
  </si>
  <si>
    <t>Bhuvana_7402</t>
  </si>
  <si>
    <t>C27402</t>
  </si>
  <si>
    <t>Women's_402</t>
  </si>
  <si>
    <t>S07403</t>
  </si>
  <si>
    <t>Diya_7401</t>
  </si>
  <si>
    <t>C27401</t>
  </si>
  <si>
    <t>Men's_401</t>
  </si>
  <si>
    <t>S07402</t>
  </si>
  <si>
    <t>Vishal_7400</t>
  </si>
  <si>
    <t>C27400</t>
  </si>
  <si>
    <t>S07401</t>
  </si>
  <si>
    <t>Kavin_7399</t>
  </si>
  <si>
    <t>C27399</t>
  </si>
  <si>
    <t>Women's_399</t>
  </si>
  <si>
    <t>S07400</t>
  </si>
  <si>
    <t>Ganesh_7398</t>
  </si>
  <si>
    <t>C27398</t>
  </si>
  <si>
    <t>Women's_398</t>
  </si>
  <si>
    <t>S07399</t>
  </si>
  <si>
    <t>Sanjay_7397</t>
  </si>
  <si>
    <t>C27397</t>
  </si>
  <si>
    <t>S07398</t>
  </si>
  <si>
    <t>Aarav_7396</t>
  </si>
  <si>
    <t>C27396</t>
  </si>
  <si>
    <t>Jeans_396</t>
  </si>
  <si>
    <t>S07397</t>
  </si>
  <si>
    <t>Sanjay_7395</t>
  </si>
  <si>
    <t>C27395</t>
  </si>
  <si>
    <t>Kurta_395</t>
  </si>
  <si>
    <t>S07396</t>
  </si>
  <si>
    <t>Lakshmi_7394</t>
  </si>
  <si>
    <t>C27394</t>
  </si>
  <si>
    <t>S07395</t>
  </si>
  <si>
    <t>Vishal_7393</t>
  </si>
  <si>
    <t>C27393</t>
  </si>
  <si>
    <t>Sportswear_393</t>
  </si>
  <si>
    <t>S07394</t>
  </si>
  <si>
    <t>Devi_7392</t>
  </si>
  <si>
    <t>C27392</t>
  </si>
  <si>
    <t>Kid's_392</t>
  </si>
  <si>
    <t>S07393</t>
  </si>
  <si>
    <t>Priya_7391</t>
  </si>
  <si>
    <t>C27391</t>
  </si>
  <si>
    <t>Sarees_391</t>
  </si>
  <si>
    <t>S07392</t>
  </si>
  <si>
    <t>Vishal_7390</t>
  </si>
  <si>
    <t>C27390</t>
  </si>
  <si>
    <t>S07391</t>
  </si>
  <si>
    <t>Anu_7389</t>
  </si>
  <si>
    <t>C27389</t>
  </si>
  <si>
    <t>S07390</t>
  </si>
  <si>
    <t>Vishal_7388</t>
  </si>
  <si>
    <t>C27388</t>
  </si>
  <si>
    <t>T-Shirts_388</t>
  </si>
  <si>
    <t>S07389</t>
  </si>
  <si>
    <t>Sathish_7387</t>
  </si>
  <si>
    <t>C27387</t>
  </si>
  <si>
    <t>Women's_387</t>
  </si>
  <si>
    <t>S07388</t>
  </si>
  <si>
    <t>Aarav_7386</t>
  </si>
  <si>
    <t>C27386</t>
  </si>
  <si>
    <t>Women's_386</t>
  </si>
  <si>
    <t>S07387</t>
  </si>
  <si>
    <t>Sanjay_7385</t>
  </si>
  <si>
    <t>C27385</t>
  </si>
  <si>
    <t>Kurta_385</t>
  </si>
  <si>
    <t>S07386</t>
  </si>
  <si>
    <t>Anu_7384</t>
  </si>
  <si>
    <t>C27384</t>
  </si>
  <si>
    <t>Jeans_384</t>
  </si>
  <si>
    <t>S07385</t>
  </si>
  <si>
    <t>Priya_7383</t>
  </si>
  <si>
    <t>C27383</t>
  </si>
  <si>
    <t>S07384</t>
  </si>
  <si>
    <t>Anu_7382</t>
  </si>
  <si>
    <t>C27382</t>
  </si>
  <si>
    <t>S07383</t>
  </si>
  <si>
    <t>Diya_7381</t>
  </si>
  <si>
    <t>C27381</t>
  </si>
  <si>
    <t>Kurta_381</t>
  </si>
  <si>
    <t>S07382</t>
  </si>
  <si>
    <t>Aarav_7380</t>
  </si>
  <si>
    <t>C27380</t>
  </si>
  <si>
    <t>S07381</t>
  </si>
  <si>
    <t>Vishal_7379</t>
  </si>
  <si>
    <t>C27379</t>
  </si>
  <si>
    <t>Sarees_379</t>
  </si>
  <si>
    <t>S07380</t>
  </si>
  <si>
    <t>Diya_7378</t>
  </si>
  <si>
    <t>C27378</t>
  </si>
  <si>
    <t>S07379</t>
  </si>
  <si>
    <t>Ravi_7377</t>
  </si>
  <si>
    <t>C27377</t>
  </si>
  <si>
    <t>Jeans_377</t>
  </si>
  <si>
    <t>S07378</t>
  </si>
  <si>
    <t>Devi_7376</t>
  </si>
  <si>
    <t>C27376</t>
  </si>
  <si>
    <t>T-Shirts_376</t>
  </si>
  <si>
    <t>S07377</t>
  </si>
  <si>
    <t>Priya_7375</t>
  </si>
  <si>
    <t>C27375</t>
  </si>
  <si>
    <t>Sportswear_375</t>
  </si>
  <si>
    <t>S07376</t>
  </si>
  <si>
    <t>Priya_7374</t>
  </si>
  <si>
    <t>C27374</t>
  </si>
  <si>
    <t>Kurta_374</t>
  </si>
  <si>
    <t>S07375</t>
  </si>
  <si>
    <t>Sanjay_7373</t>
  </si>
  <si>
    <t>C27373</t>
  </si>
  <si>
    <t>Kurta_373</t>
  </si>
  <si>
    <t>S07374</t>
  </si>
  <si>
    <t>Sanjay_7372</t>
  </si>
  <si>
    <t>C27372</t>
  </si>
  <si>
    <t>S07373</t>
  </si>
  <si>
    <t>Devi_7371</t>
  </si>
  <si>
    <t>C27371</t>
  </si>
  <si>
    <t>Jeans_371</t>
  </si>
  <si>
    <t>S07372</t>
  </si>
  <si>
    <t>Anu_7370</t>
  </si>
  <si>
    <t>C27370</t>
  </si>
  <si>
    <t>S07371</t>
  </si>
  <si>
    <t>Aarav_7369</t>
  </si>
  <si>
    <t>C27369</t>
  </si>
  <si>
    <t>Jeans_369</t>
  </si>
  <si>
    <t>S07370</t>
  </si>
  <si>
    <t>Lakshmi_7368</t>
  </si>
  <si>
    <t>C27368</t>
  </si>
  <si>
    <t>Sportswear_368</t>
  </si>
  <si>
    <t>S07369</t>
  </si>
  <si>
    <t>Ganesh_7367</t>
  </si>
  <si>
    <t>C27367</t>
  </si>
  <si>
    <t>Kid's_367</t>
  </si>
  <si>
    <t>S07368</t>
  </si>
  <si>
    <t>Diya_7366</t>
  </si>
  <si>
    <t>C27366</t>
  </si>
  <si>
    <t>Jeans_366</t>
  </si>
  <si>
    <t>S07367</t>
  </si>
  <si>
    <t>Ganesh_7365</t>
  </si>
  <si>
    <t>C27365</t>
  </si>
  <si>
    <t>Kid's_365</t>
  </si>
  <si>
    <t>S07366</t>
  </si>
  <si>
    <t>Aarav_7364</t>
  </si>
  <si>
    <t>C27364</t>
  </si>
  <si>
    <t>Sportswear_364</t>
  </si>
  <si>
    <t>S07365</t>
  </si>
  <si>
    <t>Aarav_7363</t>
  </si>
  <si>
    <t>C27363</t>
  </si>
  <si>
    <t>S07364</t>
  </si>
  <si>
    <t>Priya_7362</t>
  </si>
  <si>
    <t>C27362</t>
  </si>
  <si>
    <t>S07363</t>
  </si>
  <si>
    <t>Vishal_7361</t>
  </si>
  <si>
    <t>C27361</t>
  </si>
  <si>
    <t>Men's_361</t>
  </si>
  <si>
    <t>S07362</t>
  </si>
  <si>
    <t>Priya_7360</t>
  </si>
  <si>
    <t>C27360</t>
  </si>
  <si>
    <t>S07361</t>
  </si>
  <si>
    <t>Ganesh_7359</t>
  </si>
  <si>
    <t>C27359</t>
  </si>
  <si>
    <t>S07360</t>
  </si>
  <si>
    <t>Sathish_7358</t>
  </si>
  <si>
    <t>C27358</t>
  </si>
  <si>
    <t>Men's_358</t>
  </si>
  <si>
    <t>S07359</t>
  </si>
  <si>
    <t>Anu_7357</t>
  </si>
  <si>
    <t>C27357</t>
  </si>
  <si>
    <t>Sarees_357</t>
  </si>
  <si>
    <t>S07358</t>
  </si>
  <si>
    <t>Meena_7356</t>
  </si>
  <si>
    <t>C27356</t>
  </si>
  <si>
    <t>Sportswear_356</t>
  </si>
  <si>
    <t>S07357</t>
  </si>
  <si>
    <t>Devi_7355</t>
  </si>
  <si>
    <t>C27355</t>
  </si>
  <si>
    <t>T-Shirts_355</t>
  </si>
  <si>
    <t>S07356</t>
  </si>
  <si>
    <t>Priya_7354</t>
  </si>
  <si>
    <t>C27354</t>
  </si>
  <si>
    <t>Jeans_354</t>
  </si>
  <si>
    <t>S07355</t>
  </si>
  <si>
    <t>Bhuvana_7353</t>
  </si>
  <si>
    <t>C27353</t>
  </si>
  <si>
    <t>Sportswear_353</t>
  </si>
  <si>
    <t>S07354</t>
  </si>
  <si>
    <t>Kavin_7352</t>
  </si>
  <si>
    <t>C27352</t>
  </si>
  <si>
    <t>Sportswear_352</t>
  </si>
  <si>
    <t>S07353</t>
  </si>
  <si>
    <t>Sathish_7351</t>
  </si>
  <si>
    <t>C27351</t>
  </si>
  <si>
    <t>T-Shirts_351</t>
  </si>
  <si>
    <t>S07352</t>
  </si>
  <si>
    <t>Lakshmi_7350</t>
  </si>
  <si>
    <t>C27350</t>
  </si>
  <si>
    <t>S07351</t>
  </si>
  <si>
    <t>Ravi_7349</t>
  </si>
  <si>
    <t>C27349</t>
  </si>
  <si>
    <t>S07350</t>
  </si>
  <si>
    <t>Aarav_7348</t>
  </si>
  <si>
    <t>C27348</t>
  </si>
  <si>
    <t>Women's_348</t>
  </si>
  <si>
    <t>S07349</t>
  </si>
  <si>
    <t>Anu_7347</t>
  </si>
  <si>
    <t>C27347</t>
  </si>
  <si>
    <t>S07348</t>
  </si>
  <si>
    <t>Kavin_7346</t>
  </si>
  <si>
    <t>C27346</t>
  </si>
  <si>
    <t>S07347</t>
  </si>
  <si>
    <t>Anu_7345</t>
  </si>
  <si>
    <t>C27345</t>
  </si>
  <si>
    <t>Kid's_345</t>
  </si>
  <si>
    <t>S07346</t>
  </si>
  <si>
    <t>Lakshmi_7344</t>
  </si>
  <si>
    <t>C27344</t>
  </si>
  <si>
    <t>Sarees_344</t>
  </si>
  <si>
    <t>S07345</t>
  </si>
  <si>
    <t>Meena_7343</t>
  </si>
  <si>
    <t>C27343</t>
  </si>
  <si>
    <t>S07344</t>
  </si>
  <si>
    <t>Lakshmi_7342</t>
  </si>
  <si>
    <t>C27342</t>
  </si>
  <si>
    <t>S07343</t>
  </si>
  <si>
    <t>Aarav_7341</t>
  </si>
  <si>
    <t>C27341</t>
  </si>
  <si>
    <t>S07342</t>
  </si>
  <si>
    <t>Vishal_7340</t>
  </si>
  <si>
    <t>C27340</t>
  </si>
  <si>
    <t>Men's_340</t>
  </si>
  <si>
    <t>S07341</t>
  </si>
  <si>
    <t>Diya_7339</t>
  </si>
  <si>
    <t>C27339</t>
  </si>
  <si>
    <t>S07340</t>
  </si>
  <si>
    <t>Meena_7338</t>
  </si>
  <si>
    <t>C27338</t>
  </si>
  <si>
    <t>S07339</t>
  </si>
  <si>
    <t>Karthik_7337</t>
  </si>
  <si>
    <t>C27337</t>
  </si>
  <si>
    <t>S07338</t>
  </si>
  <si>
    <t>Ravi_7336</t>
  </si>
  <si>
    <t>C27336</t>
  </si>
  <si>
    <t>Kid's_336</t>
  </si>
  <si>
    <t>S07337</t>
  </si>
  <si>
    <t>Priya_7335</t>
  </si>
  <si>
    <t>C27335</t>
  </si>
  <si>
    <t>S07336</t>
  </si>
  <si>
    <t>Karthik_7334</t>
  </si>
  <si>
    <t>C27334</t>
  </si>
  <si>
    <t>Sarees_334</t>
  </si>
  <si>
    <t>S07335</t>
  </si>
  <si>
    <t>Diya_7333</t>
  </si>
  <si>
    <t>C27333</t>
  </si>
  <si>
    <t>T-Shirts_333</t>
  </si>
  <si>
    <t>S07334</t>
  </si>
  <si>
    <t>Kavin_7332</t>
  </si>
  <si>
    <t>C27332</t>
  </si>
  <si>
    <t>S07333</t>
  </si>
  <si>
    <t>Meena_7331</t>
  </si>
  <si>
    <t>C27331</t>
  </si>
  <si>
    <t>Sarees_331</t>
  </si>
  <si>
    <t>S07332</t>
  </si>
  <si>
    <t>Aarav_7330</t>
  </si>
  <si>
    <t>C27330</t>
  </si>
  <si>
    <t>S07331</t>
  </si>
  <si>
    <t>Ravi_7329</t>
  </si>
  <si>
    <t>C27329</t>
  </si>
  <si>
    <t>Kurta_329</t>
  </si>
  <si>
    <t>S07330</t>
  </si>
  <si>
    <t>Priya_7328</t>
  </si>
  <si>
    <t>C27328</t>
  </si>
  <si>
    <t>S07329</t>
  </si>
  <si>
    <t>Aarav_7327</t>
  </si>
  <si>
    <t>C27327</t>
  </si>
  <si>
    <t>Sportswear_327</t>
  </si>
  <si>
    <t>S07328</t>
  </si>
  <si>
    <t>Lakshmi_7326</t>
  </si>
  <si>
    <t>C27326</t>
  </si>
  <si>
    <t>S07327</t>
  </si>
  <si>
    <t>Meena_7325</t>
  </si>
  <si>
    <t>C27325</t>
  </si>
  <si>
    <t>S07326</t>
  </si>
  <si>
    <t>Aarav_7324</t>
  </si>
  <si>
    <t>C27324</t>
  </si>
  <si>
    <t>Jeans_324</t>
  </si>
  <si>
    <t>S07325</t>
  </si>
  <si>
    <t>Diya_7323</t>
  </si>
  <si>
    <t>C27323</t>
  </si>
  <si>
    <t>Women's_323</t>
  </si>
  <si>
    <t>S07324</t>
  </si>
  <si>
    <t>Kavin_7322</t>
  </si>
  <si>
    <t>C27322</t>
  </si>
  <si>
    <t>S07323</t>
  </si>
  <si>
    <t>Priya_7321</t>
  </si>
  <si>
    <t>C27321</t>
  </si>
  <si>
    <t>S07322</t>
  </si>
  <si>
    <t>Anu_7320</t>
  </si>
  <si>
    <t>C27320</t>
  </si>
  <si>
    <t>Sarees_320</t>
  </si>
  <si>
    <t>S07321</t>
  </si>
  <si>
    <t>Kavin_7319</t>
  </si>
  <si>
    <t>C27319</t>
  </si>
  <si>
    <t>Sportswear_319</t>
  </si>
  <si>
    <t>S07320</t>
  </si>
  <si>
    <t>Diya_7318</t>
  </si>
  <si>
    <t>C27318</t>
  </si>
  <si>
    <t>Jeans_318</t>
  </si>
  <si>
    <t>S07319</t>
  </si>
  <si>
    <t>Aarav_7317</t>
  </si>
  <si>
    <t>C27317</t>
  </si>
  <si>
    <t>S07318</t>
  </si>
  <si>
    <t>Diya_7316</t>
  </si>
  <si>
    <t>C27316</t>
  </si>
  <si>
    <t>S07317</t>
  </si>
  <si>
    <t>Ravi_7315</t>
  </si>
  <si>
    <t>C27315</t>
  </si>
  <si>
    <t>Women's_315</t>
  </si>
  <si>
    <t>S07316</t>
  </si>
  <si>
    <t>Anu_7314</t>
  </si>
  <si>
    <t>C27314</t>
  </si>
  <si>
    <t>S07315</t>
  </si>
  <si>
    <t>Ravi_7313</t>
  </si>
  <si>
    <t>C27313</t>
  </si>
  <si>
    <t>S07314</t>
  </si>
  <si>
    <t>Anu_7312</t>
  </si>
  <si>
    <t>C27312</t>
  </si>
  <si>
    <t>Men's_312</t>
  </si>
  <si>
    <t>S07313</t>
  </si>
  <si>
    <t>Sathish_7311</t>
  </si>
  <si>
    <t>C27311</t>
  </si>
  <si>
    <t>S07312</t>
  </si>
  <si>
    <t>Bhuvana_7310</t>
  </si>
  <si>
    <t>C27310</t>
  </si>
  <si>
    <t>S07311</t>
  </si>
  <si>
    <t>Sanjay_7309</t>
  </si>
  <si>
    <t>C27309</t>
  </si>
  <si>
    <t>Jeans_309</t>
  </si>
  <si>
    <t>S07310</t>
  </si>
  <si>
    <t>Karthik_7308</t>
  </si>
  <si>
    <t>C27308</t>
  </si>
  <si>
    <t>S07309</t>
  </si>
  <si>
    <t>Priya_7307</t>
  </si>
  <si>
    <t>C27307</t>
  </si>
  <si>
    <t>S07308</t>
  </si>
  <si>
    <t>Ravi_7306</t>
  </si>
  <si>
    <t>C27306</t>
  </si>
  <si>
    <t>S07307</t>
  </si>
  <si>
    <t>Sanjay_7305</t>
  </si>
  <si>
    <t>C27305</t>
  </si>
  <si>
    <t>Men's_305</t>
  </si>
  <si>
    <t>S07306</t>
  </si>
  <si>
    <t>Kavin_7304</t>
  </si>
  <si>
    <t>C27304</t>
  </si>
  <si>
    <t>S07305</t>
  </si>
  <si>
    <t>Karthik_7303</t>
  </si>
  <si>
    <t>C27303</t>
  </si>
  <si>
    <t>S07304</t>
  </si>
  <si>
    <t>Meena_7302</t>
  </si>
  <si>
    <t>C27302</t>
  </si>
  <si>
    <t>S07303</t>
  </si>
  <si>
    <t>Devi_7301</t>
  </si>
  <si>
    <t>C27301</t>
  </si>
  <si>
    <t>Sportswear_301</t>
  </si>
  <si>
    <t>S07302</t>
  </si>
  <si>
    <t>Priya_7300</t>
  </si>
  <si>
    <t>C27300</t>
  </si>
  <si>
    <t>Kid's_300</t>
  </si>
  <si>
    <t>S07301</t>
  </si>
  <si>
    <t>Kavin_7299</t>
  </si>
  <si>
    <t>C27299</t>
  </si>
  <si>
    <t>Jeans_299</t>
  </si>
  <si>
    <t>S07300</t>
  </si>
  <si>
    <t>Aarav_7298</t>
  </si>
  <si>
    <t>C27298</t>
  </si>
  <si>
    <t>S07299</t>
  </si>
  <si>
    <t>Priya_7297</t>
  </si>
  <si>
    <t>C27297</t>
  </si>
  <si>
    <t>Kurta_297</t>
  </si>
  <si>
    <t>S07298</t>
  </si>
  <si>
    <t>Anu_7296</t>
  </si>
  <si>
    <t>C27296</t>
  </si>
  <si>
    <t>S07297</t>
  </si>
  <si>
    <t>Lakshmi_7295</t>
  </si>
  <si>
    <t>C27295</t>
  </si>
  <si>
    <t>S07296</t>
  </si>
  <si>
    <t>Kavin_7294</t>
  </si>
  <si>
    <t>C27294</t>
  </si>
  <si>
    <t>Kurta_294</t>
  </si>
  <si>
    <t>S07295</t>
  </si>
  <si>
    <t>Karthik_7293</t>
  </si>
  <si>
    <t>C27293</t>
  </si>
  <si>
    <t>S07294</t>
  </si>
  <si>
    <t>Ravi_7292</t>
  </si>
  <si>
    <t>C27292</t>
  </si>
  <si>
    <t>Jeans_292</t>
  </si>
  <si>
    <t>S07293</t>
  </si>
  <si>
    <t>Anu_7291</t>
  </si>
  <si>
    <t>C27291</t>
  </si>
  <si>
    <t>Kid's_291</t>
  </si>
  <si>
    <t>S07292</t>
  </si>
  <si>
    <t>Aarav_7290</t>
  </si>
  <si>
    <t>C27290</t>
  </si>
  <si>
    <t>Sportswear_290</t>
  </si>
  <si>
    <t>S07291</t>
  </si>
  <si>
    <t>Ravi_7289</t>
  </si>
  <si>
    <t>C27289</t>
  </si>
  <si>
    <t>Kurta_289</t>
  </si>
  <si>
    <t>S07290</t>
  </si>
  <si>
    <t>Ganesh_7288</t>
  </si>
  <si>
    <t>C27288</t>
  </si>
  <si>
    <t>T-Shirts_288</t>
  </si>
  <si>
    <t>S07289</t>
  </si>
  <si>
    <t>Bhuvana_7287</t>
  </si>
  <si>
    <t>C27287</t>
  </si>
  <si>
    <t>S07288</t>
  </si>
  <si>
    <t>Diya_7286</t>
  </si>
  <si>
    <t>C27286</t>
  </si>
  <si>
    <t>S07287</t>
  </si>
  <si>
    <t>Ganesh_7285</t>
  </si>
  <si>
    <t>C27285</t>
  </si>
  <si>
    <t>S07286</t>
  </si>
  <si>
    <t>Anu_7284</t>
  </si>
  <si>
    <t>C27284</t>
  </si>
  <si>
    <t>Men's_284</t>
  </si>
  <si>
    <t>S07285</t>
  </si>
  <si>
    <t>Devi_7283</t>
  </si>
  <si>
    <t>C27283</t>
  </si>
  <si>
    <t>Sarees_283</t>
  </si>
  <si>
    <t>S07284</t>
  </si>
  <si>
    <t>Sanjay_7282</t>
  </si>
  <si>
    <t>C27282</t>
  </si>
  <si>
    <t>S07283</t>
  </si>
  <si>
    <t>Karthik_7281</t>
  </si>
  <si>
    <t>C27281</t>
  </si>
  <si>
    <t>Kid's_281</t>
  </si>
  <si>
    <t>S07282</t>
  </si>
  <si>
    <t>Bhuvana_7280</t>
  </si>
  <si>
    <t>C27280</t>
  </si>
  <si>
    <t>T-Shirts_280</t>
  </si>
  <si>
    <t>S07281</t>
  </si>
  <si>
    <t>Ganesh_7279</t>
  </si>
  <si>
    <t>C27279</t>
  </si>
  <si>
    <t>S07280</t>
  </si>
  <si>
    <t>Devi_7278</t>
  </si>
  <si>
    <t>C27278</t>
  </si>
  <si>
    <t>S07279</t>
  </si>
  <si>
    <t>Ravi_7277</t>
  </si>
  <si>
    <t>C27277</t>
  </si>
  <si>
    <t>Kid's_277</t>
  </si>
  <si>
    <t>S07278</t>
  </si>
  <si>
    <t>Ganesh_7276</t>
  </si>
  <si>
    <t>C27276</t>
  </si>
  <si>
    <t>S07277</t>
  </si>
  <si>
    <t>Vishal_7275</t>
  </si>
  <si>
    <t>C27275</t>
  </si>
  <si>
    <t>S07276</t>
  </si>
  <si>
    <t>Bhuvana_7274</t>
  </si>
  <si>
    <t>C27274</t>
  </si>
  <si>
    <t>S07275</t>
  </si>
  <si>
    <t>Sathish_7273</t>
  </si>
  <si>
    <t>C27273</t>
  </si>
  <si>
    <t>Men's_273</t>
  </si>
  <si>
    <t>S07274</t>
  </si>
  <si>
    <t>Kavin_7272</t>
  </si>
  <si>
    <t>C27272</t>
  </si>
  <si>
    <t>S07273</t>
  </si>
  <si>
    <t>Karthik_7271</t>
  </si>
  <si>
    <t>C27271</t>
  </si>
  <si>
    <t>S07272</t>
  </si>
  <si>
    <t>Lakshmi_7270</t>
  </si>
  <si>
    <t>C27270</t>
  </si>
  <si>
    <t>S07271</t>
  </si>
  <si>
    <t>Diya_7269</t>
  </si>
  <si>
    <t>C27269</t>
  </si>
  <si>
    <t>S07270</t>
  </si>
  <si>
    <t>Karthik_7268</t>
  </si>
  <si>
    <t>C27268</t>
  </si>
  <si>
    <t>Jeans_268</t>
  </si>
  <si>
    <t>S07269</t>
  </si>
  <si>
    <t>Kavin_7267</t>
  </si>
  <si>
    <t>C27267</t>
  </si>
  <si>
    <t>Sarees_267</t>
  </si>
  <si>
    <t>S07268</t>
  </si>
  <si>
    <t>Devi_7266</t>
  </si>
  <si>
    <t>C27266</t>
  </si>
  <si>
    <t>S07267</t>
  </si>
  <si>
    <t>Meena_7265</t>
  </si>
  <si>
    <t>C27265</t>
  </si>
  <si>
    <t>S07266</t>
  </si>
  <si>
    <t>Sathish_7264</t>
  </si>
  <si>
    <t>C27264</t>
  </si>
  <si>
    <t>Kid's_264</t>
  </si>
  <si>
    <t>S07265</t>
  </si>
  <si>
    <t>Bhuvana_7263</t>
  </si>
  <si>
    <t>C27263</t>
  </si>
  <si>
    <t>S07264</t>
  </si>
  <si>
    <t>Ganesh_7262</t>
  </si>
  <si>
    <t>C27262</t>
  </si>
  <si>
    <t>T-Shirts_262</t>
  </si>
  <si>
    <t>S07263</t>
  </si>
  <si>
    <t>Priya_7261</t>
  </si>
  <si>
    <t>C27261</t>
  </si>
  <si>
    <t>Sarees_261</t>
  </si>
  <si>
    <t>S07262</t>
  </si>
  <si>
    <t>Devi_7260</t>
  </si>
  <si>
    <t>C27260</t>
  </si>
  <si>
    <t>Women's_260</t>
  </si>
  <si>
    <t>S07261</t>
  </si>
  <si>
    <t>Aarav_7259</t>
  </si>
  <si>
    <t>C27259</t>
  </si>
  <si>
    <t>S07260</t>
  </si>
  <si>
    <t>Lakshmi_7258</t>
  </si>
  <si>
    <t>C27258</t>
  </si>
  <si>
    <t>S07259</t>
  </si>
  <si>
    <t>Vishal_7257</t>
  </si>
  <si>
    <t>C27257</t>
  </si>
  <si>
    <t>S07258</t>
  </si>
  <si>
    <t>Anu_7256</t>
  </si>
  <si>
    <t>C27256</t>
  </si>
  <si>
    <t>Kurta_256</t>
  </si>
  <si>
    <t>S07257</t>
  </si>
  <si>
    <t>Kavin_7255</t>
  </si>
  <si>
    <t>C27255</t>
  </si>
  <si>
    <t>Sportswear_255</t>
  </si>
  <si>
    <t>S07256</t>
  </si>
  <si>
    <t>Priya_7254</t>
  </si>
  <si>
    <t>C27254</t>
  </si>
  <si>
    <t>Women's_254</t>
  </si>
  <si>
    <t>S07255</t>
  </si>
  <si>
    <t>Priya_7253</t>
  </si>
  <si>
    <t>C27253</t>
  </si>
  <si>
    <t>S07254</t>
  </si>
  <si>
    <t>Sathish_7252</t>
  </si>
  <si>
    <t>C27252</t>
  </si>
  <si>
    <t>S07253</t>
  </si>
  <si>
    <t>Ravi_7251</t>
  </si>
  <si>
    <t>C27251</t>
  </si>
  <si>
    <t>S07252</t>
  </si>
  <si>
    <t>Lakshmi_7250</t>
  </si>
  <si>
    <t>C27250</t>
  </si>
  <si>
    <t>S07251</t>
  </si>
  <si>
    <t>Priya_7249</t>
  </si>
  <si>
    <t>C27249</t>
  </si>
  <si>
    <t>S07250</t>
  </si>
  <si>
    <t>Sanjay_7248</t>
  </si>
  <si>
    <t>C27248</t>
  </si>
  <si>
    <t>S07249</t>
  </si>
  <si>
    <t>Bhuvana_7247</t>
  </si>
  <si>
    <t>C27247</t>
  </si>
  <si>
    <t>Jeans_247</t>
  </si>
  <si>
    <t>S07248</t>
  </si>
  <si>
    <t>Meena_7246</t>
  </si>
  <si>
    <t>C27246</t>
  </si>
  <si>
    <t>Sarees_246</t>
  </si>
  <si>
    <t>S07247</t>
  </si>
  <si>
    <t>Sanjay_7245</t>
  </si>
  <si>
    <t>C27245</t>
  </si>
  <si>
    <t>S07246</t>
  </si>
  <si>
    <t>Sanjay_7244</t>
  </si>
  <si>
    <t>C27244</t>
  </si>
  <si>
    <t>S07245</t>
  </si>
  <si>
    <t>Sathish_7243</t>
  </si>
  <si>
    <t>C27243</t>
  </si>
  <si>
    <t>T-Shirts_243</t>
  </si>
  <si>
    <t>S07244</t>
  </si>
  <si>
    <t>Anu_7242</t>
  </si>
  <si>
    <t>C27242</t>
  </si>
  <si>
    <t>Women's_242</t>
  </si>
  <si>
    <t>S07243</t>
  </si>
  <si>
    <t>Bhuvana_7241</t>
  </si>
  <si>
    <t>C27241</t>
  </si>
  <si>
    <t>S07242</t>
  </si>
  <si>
    <t>Bhuvana_7240</t>
  </si>
  <si>
    <t>C27240</t>
  </si>
  <si>
    <t>S07241</t>
  </si>
  <si>
    <t>Ravi_7239</t>
  </si>
  <si>
    <t>C27239</t>
  </si>
  <si>
    <t>Women's_239</t>
  </si>
  <si>
    <t>S07240</t>
  </si>
  <si>
    <t>Bhuvana_7238</t>
  </si>
  <si>
    <t>C27238</t>
  </si>
  <si>
    <t>Kid's_238</t>
  </si>
  <si>
    <t>S07239</t>
  </si>
  <si>
    <t>Priya_7237</t>
  </si>
  <si>
    <t>C27237</t>
  </si>
  <si>
    <t>S07238</t>
  </si>
  <si>
    <t>Ravi_7236</t>
  </si>
  <si>
    <t>C27236</t>
  </si>
  <si>
    <t>Kid's_236</t>
  </si>
  <si>
    <t>S07237</t>
  </si>
  <si>
    <t>Vishal_7235</t>
  </si>
  <si>
    <t>C27235</t>
  </si>
  <si>
    <t>S07236</t>
  </si>
  <si>
    <t>Sathish_7234</t>
  </si>
  <si>
    <t>C27234</t>
  </si>
  <si>
    <t>Women's_234</t>
  </si>
  <si>
    <t>S07235</t>
  </si>
  <si>
    <t>Ravi_7233</t>
  </si>
  <si>
    <t>C27233</t>
  </si>
  <si>
    <t>Kurta_233</t>
  </si>
  <si>
    <t>S07234</t>
  </si>
  <si>
    <t>Ravi_7232</t>
  </si>
  <si>
    <t>C27232</t>
  </si>
  <si>
    <t>S07233</t>
  </si>
  <si>
    <t>Sathish_7231</t>
  </si>
  <si>
    <t>C27231</t>
  </si>
  <si>
    <t>S07232</t>
  </si>
  <si>
    <t>Aarav_7230</t>
  </si>
  <si>
    <t>C27230</t>
  </si>
  <si>
    <t>Men's_230</t>
  </si>
  <si>
    <t>S07231</t>
  </si>
  <si>
    <t>Aarav_7229</t>
  </si>
  <si>
    <t>C27229</t>
  </si>
  <si>
    <t>Women's_229</t>
  </si>
  <si>
    <t>S07230</t>
  </si>
  <si>
    <t>Bhuvana_7228</t>
  </si>
  <si>
    <t>C27228</t>
  </si>
  <si>
    <t>S07229</t>
  </si>
  <si>
    <t>Ganesh_7227</t>
  </si>
  <si>
    <t>C27227</t>
  </si>
  <si>
    <t>S07228</t>
  </si>
  <si>
    <t>Anu_7226</t>
  </si>
  <si>
    <t>C27226</t>
  </si>
  <si>
    <t>Men's_226</t>
  </si>
  <si>
    <t>S07227</t>
  </si>
  <si>
    <t>Meena_7225</t>
  </si>
  <si>
    <t>C27225</t>
  </si>
  <si>
    <t>Jeans_225</t>
  </si>
  <si>
    <t>S07226</t>
  </si>
  <si>
    <t>Bhuvana_7224</t>
  </si>
  <si>
    <t>C27224</t>
  </si>
  <si>
    <t>S07225</t>
  </si>
  <si>
    <t>Vishal_7223</t>
  </si>
  <si>
    <t>C27223</t>
  </si>
  <si>
    <t>S07224</t>
  </si>
  <si>
    <t>Meena_7222</t>
  </si>
  <si>
    <t>C27222</t>
  </si>
  <si>
    <t>S07223</t>
  </si>
  <si>
    <t>Aarav_7221</t>
  </si>
  <si>
    <t>C27221</t>
  </si>
  <si>
    <t>Women's_221</t>
  </si>
  <si>
    <t>S07222</t>
  </si>
  <si>
    <t>Lakshmi_7220</t>
  </si>
  <si>
    <t>C27220</t>
  </si>
  <si>
    <t>S07221</t>
  </si>
  <si>
    <t>Bhuvana_7219</t>
  </si>
  <si>
    <t>C27219</t>
  </si>
  <si>
    <t>S07220</t>
  </si>
  <si>
    <t>Ravi_7218</t>
  </si>
  <si>
    <t>C27218</t>
  </si>
  <si>
    <t>Kurta_218</t>
  </si>
  <si>
    <t>S07219</t>
  </si>
  <si>
    <t>Sanjay_7217</t>
  </si>
  <si>
    <t>C27217</t>
  </si>
  <si>
    <t>Jeans_217</t>
  </si>
  <si>
    <t>S07218</t>
  </si>
  <si>
    <t>Karthik_7216</t>
  </si>
  <si>
    <t>C27216</t>
  </si>
  <si>
    <t>Men's_216</t>
  </si>
  <si>
    <t>S07217</t>
  </si>
  <si>
    <t>Devi_7215</t>
  </si>
  <si>
    <t>C27215</t>
  </si>
  <si>
    <t>Women's_215</t>
  </si>
  <si>
    <t>S07216</t>
  </si>
  <si>
    <t>Vishal_7214</t>
  </si>
  <si>
    <t>C27214</t>
  </si>
  <si>
    <t>S07215</t>
  </si>
  <si>
    <t>Ravi_7213</t>
  </si>
  <si>
    <t>C27213</t>
  </si>
  <si>
    <t>Women's_213</t>
  </si>
  <si>
    <t>S07214</t>
  </si>
  <si>
    <t>Lakshmi_7212</t>
  </si>
  <si>
    <t>C27212</t>
  </si>
  <si>
    <t>Kid's_212</t>
  </si>
  <si>
    <t>S07213</t>
  </si>
  <si>
    <t>Ravi_7211</t>
  </si>
  <si>
    <t>C27211</t>
  </si>
  <si>
    <t>Sarees_211</t>
  </si>
  <si>
    <t>S07212</t>
  </si>
  <si>
    <t>Ravi_7210</t>
  </si>
  <si>
    <t>C27210</t>
  </si>
  <si>
    <t>S07211</t>
  </si>
  <si>
    <t>Ganesh_7209</t>
  </si>
  <si>
    <t>C27209</t>
  </si>
  <si>
    <t>T-Shirts_209</t>
  </si>
  <si>
    <t>S07210</t>
  </si>
  <si>
    <t>Lakshmi_7208</t>
  </si>
  <si>
    <t>C27208</t>
  </si>
  <si>
    <t>Sarees_208</t>
  </si>
  <si>
    <t>S07209</t>
  </si>
  <si>
    <t>Sathish_7207</t>
  </si>
  <si>
    <t>C27207</t>
  </si>
  <si>
    <t>S07208</t>
  </si>
  <si>
    <t>Diya_7206</t>
  </si>
  <si>
    <t>C27206</t>
  </si>
  <si>
    <t>Sportswear_206</t>
  </si>
  <si>
    <t>S07207</t>
  </si>
  <si>
    <t>Kavin_7205</t>
  </si>
  <si>
    <t>C27205</t>
  </si>
  <si>
    <t>S07206</t>
  </si>
  <si>
    <t>Ganesh_7204</t>
  </si>
  <si>
    <t>C27204</t>
  </si>
  <si>
    <t>S07205</t>
  </si>
  <si>
    <t>Ganesh_7203</t>
  </si>
  <si>
    <t>C27203</t>
  </si>
  <si>
    <t>Kid's_203</t>
  </si>
  <si>
    <t>S07204</t>
  </si>
  <si>
    <t>Bhuvana_7202</t>
  </si>
  <si>
    <t>C27202</t>
  </si>
  <si>
    <t>Sportswear_202</t>
  </si>
  <si>
    <t>S07203</t>
  </si>
  <si>
    <t>Meena_7201</t>
  </si>
  <si>
    <t>C27201</t>
  </si>
  <si>
    <t>Sportswear_201</t>
  </si>
  <si>
    <t>S07202</t>
  </si>
  <si>
    <t>Diya_7200</t>
  </si>
  <si>
    <t>C27200</t>
  </si>
  <si>
    <t>Men's_200</t>
  </si>
  <si>
    <t>S07201</t>
  </si>
  <si>
    <t>Kavin_7199</t>
  </si>
  <si>
    <t>C27199</t>
  </si>
  <si>
    <t>Sarees_199</t>
  </si>
  <si>
    <t>S07200</t>
  </si>
  <si>
    <t>Lakshmi_7198</t>
  </si>
  <si>
    <t>C27198</t>
  </si>
  <si>
    <t>T-Shirts_198</t>
  </si>
  <si>
    <t>S07199</t>
  </si>
  <si>
    <t>Kavin_7197</t>
  </si>
  <si>
    <t>C27197</t>
  </si>
  <si>
    <t>Men's_197</t>
  </si>
  <si>
    <t>S07198</t>
  </si>
  <si>
    <t>Lakshmi_7196</t>
  </si>
  <si>
    <t>C27196</t>
  </si>
  <si>
    <t>Sportswear_196</t>
  </si>
  <si>
    <t>S07197</t>
  </si>
  <si>
    <t>Bhuvana_7195</t>
  </si>
  <si>
    <t>C27195</t>
  </si>
  <si>
    <t>Kurta_195</t>
  </si>
  <si>
    <t>S07196</t>
  </si>
  <si>
    <t>Meena_7194</t>
  </si>
  <si>
    <t>C27194</t>
  </si>
  <si>
    <t>S07195</t>
  </si>
  <si>
    <t>Meena_7193</t>
  </si>
  <si>
    <t>C27193</t>
  </si>
  <si>
    <t>S07194</t>
  </si>
  <si>
    <t>Bhuvana_7192</t>
  </si>
  <si>
    <t>C27192</t>
  </si>
  <si>
    <t>T-Shirts_192</t>
  </si>
  <si>
    <t>S07193</t>
  </si>
  <si>
    <t>Sathish_7191</t>
  </si>
  <si>
    <t>C27191</t>
  </si>
  <si>
    <t>S07192</t>
  </si>
  <si>
    <t>Sathish_7190</t>
  </si>
  <si>
    <t>C27190</t>
  </si>
  <si>
    <t>Kurta_190</t>
  </si>
  <si>
    <t>S07191</t>
  </si>
  <si>
    <t>Ravi_7189</t>
  </si>
  <si>
    <t>C27189</t>
  </si>
  <si>
    <t>S07190</t>
  </si>
  <si>
    <t>Karthik_7188</t>
  </si>
  <si>
    <t>C27188</t>
  </si>
  <si>
    <t>Women's_188</t>
  </si>
  <si>
    <t>S07189</t>
  </si>
  <si>
    <t>Sathish_7187</t>
  </si>
  <si>
    <t>C27187</t>
  </si>
  <si>
    <t>Kid's_187</t>
  </si>
  <si>
    <t>S07188</t>
  </si>
  <si>
    <t>Ganesh_7186</t>
  </si>
  <si>
    <t>C27186</t>
  </si>
  <si>
    <t>Jeans_186</t>
  </si>
  <si>
    <t>S07187</t>
  </si>
  <si>
    <t>Ravi_7185</t>
  </si>
  <si>
    <t>C27185</t>
  </si>
  <si>
    <t>S07186</t>
  </si>
  <si>
    <t>Aarav_7184</t>
  </si>
  <si>
    <t>C27184</t>
  </si>
  <si>
    <t>S07185</t>
  </si>
  <si>
    <t>Lakshmi_7183</t>
  </si>
  <si>
    <t>C27183</t>
  </si>
  <si>
    <t>Kid's_183</t>
  </si>
  <si>
    <t>S07184</t>
  </si>
  <si>
    <t>Meena_7182</t>
  </si>
  <si>
    <t>C27182</t>
  </si>
  <si>
    <t>Kid's_182</t>
  </si>
  <si>
    <t>S07183</t>
  </si>
  <si>
    <t>Devi_7181</t>
  </si>
  <si>
    <t>C27181</t>
  </si>
  <si>
    <t>Men's_181</t>
  </si>
  <si>
    <t>S07182</t>
  </si>
  <si>
    <t>Aarav_7180</t>
  </si>
  <si>
    <t>C27180</t>
  </si>
  <si>
    <t>Sportswear_180</t>
  </si>
  <si>
    <t>S07181</t>
  </si>
  <si>
    <t>Anu_7179</t>
  </si>
  <si>
    <t>C27179</t>
  </si>
  <si>
    <t>T-Shirts_179</t>
  </si>
  <si>
    <t>S07180</t>
  </si>
  <si>
    <t>Lakshmi_7178</t>
  </si>
  <si>
    <t>C27178</t>
  </si>
  <si>
    <t>S07179</t>
  </si>
  <si>
    <t>Diya_7177</t>
  </si>
  <si>
    <t>C27177</t>
  </si>
  <si>
    <t>S07178</t>
  </si>
  <si>
    <t>Devi_7176</t>
  </si>
  <si>
    <t>C27176</t>
  </si>
  <si>
    <t>S07177</t>
  </si>
  <si>
    <t>Sanjay_7175</t>
  </si>
  <si>
    <t>C27175</t>
  </si>
  <si>
    <t>S07176</t>
  </si>
  <si>
    <t>Karthik_7174</t>
  </si>
  <si>
    <t>C27174</t>
  </si>
  <si>
    <t>S07175</t>
  </si>
  <si>
    <t>Aarav_7173</t>
  </si>
  <si>
    <t>C27173</t>
  </si>
  <si>
    <t>S07174</t>
  </si>
  <si>
    <t>Vishal_7172</t>
  </si>
  <si>
    <t>C27172</t>
  </si>
  <si>
    <t>S07173</t>
  </si>
  <si>
    <t>Lakshmi_7171</t>
  </si>
  <si>
    <t>C27171</t>
  </si>
  <si>
    <t>T-Shirts_171</t>
  </si>
  <si>
    <t>S07172</t>
  </si>
  <si>
    <t>Sathish_7170</t>
  </si>
  <si>
    <t>C27170</t>
  </si>
  <si>
    <t>Sarees_170</t>
  </si>
  <si>
    <t>S07171</t>
  </si>
  <si>
    <t>Vishal_7169</t>
  </si>
  <si>
    <t>C27169</t>
  </si>
  <si>
    <t>S07170</t>
  </si>
  <si>
    <t>Priya_7168</t>
  </si>
  <si>
    <t>C27168</t>
  </si>
  <si>
    <t>Kid's_168</t>
  </si>
  <si>
    <t>S07169</t>
  </si>
  <si>
    <t>Priya_7167</t>
  </si>
  <si>
    <t>C27167</t>
  </si>
  <si>
    <t>S07168</t>
  </si>
  <si>
    <t>Vishal_7166</t>
  </si>
  <si>
    <t>C27166</t>
  </si>
  <si>
    <t>Sportswear_166</t>
  </si>
  <si>
    <t>S07167</t>
  </si>
  <si>
    <t>Ravi_7165</t>
  </si>
  <si>
    <t>C27165</t>
  </si>
  <si>
    <t>Women's_165</t>
  </si>
  <si>
    <t>S07166</t>
  </si>
  <si>
    <t>Sanjay_7164</t>
  </si>
  <si>
    <t>C27164</t>
  </si>
  <si>
    <t>S07165</t>
  </si>
  <si>
    <t>Ravi_7163</t>
  </si>
  <si>
    <t>C27163</t>
  </si>
  <si>
    <t>Men's_163</t>
  </si>
  <si>
    <t>S07164</t>
  </si>
  <si>
    <t>Priya_7162</t>
  </si>
  <si>
    <t>C27162</t>
  </si>
  <si>
    <t>S07163</t>
  </si>
  <si>
    <t>Meena_7161</t>
  </si>
  <si>
    <t>C27161</t>
  </si>
  <si>
    <t>S07162</t>
  </si>
  <si>
    <t>Kavin_7160</t>
  </si>
  <si>
    <t>C27160</t>
  </si>
  <si>
    <t>S07161</t>
  </si>
  <si>
    <t>Ganesh_7159</t>
  </si>
  <si>
    <t>C27159</t>
  </si>
  <si>
    <t>Men's_159</t>
  </si>
  <si>
    <t>S07160</t>
  </si>
  <si>
    <t>Kavin_7158</t>
  </si>
  <si>
    <t>C27158</t>
  </si>
  <si>
    <t>Women's_158</t>
  </si>
  <si>
    <t>S07159</t>
  </si>
  <si>
    <t>Ganesh_7157</t>
  </si>
  <si>
    <t>C27157</t>
  </si>
  <si>
    <t>Sportswear_157</t>
  </si>
  <si>
    <t>S07158</t>
  </si>
  <si>
    <t>Bhuvana_7156</t>
  </si>
  <si>
    <t>C27156</t>
  </si>
  <si>
    <t>Sarees_156</t>
  </si>
  <si>
    <t>S07157</t>
  </si>
  <si>
    <t>Aarav_7155</t>
  </si>
  <si>
    <t>C27155</t>
  </si>
  <si>
    <t>Women's_155</t>
  </si>
  <si>
    <t>S07156</t>
  </si>
  <si>
    <t>Vishal_7154</t>
  </si>
  <si>
    <t>C27154</t>
  </si>
  <si>
    <t>S07155</t>
  </si>
  <si>
    <t>Ganesh_7153</t>
  </si>
  <si>
    <t>C27153</t>
  </si>
  <si>
    <t>S07154</t>
  </si>
  <si>
    <t>Meena_7152</t>
  </si>
  <si>
    <t>C27152</t>
  </si>
  <si>
    <t>S07153</t>
  </si>
  <si>
    <t>Priya_7151</t>
  </si>
  <si>
    <t>C27151</t>
  </si>
  <si>
    <t>S07152</t>
  </si>
  <si>
    <t>Meena_7150</t>
  </si>
  <si>
    <t>C27150</t>
  </si>
  <si>
    <t>Women's_150</t>
  </si>
  <si>
    <t>S07151</t>
  </si>
  <si>
    <t>Lakshmi_7149</t>
  </si>
  <si>
    <t>C27149</t>
  </si>
  <si>
    <t>S07150</t>
  </si>
  <si>
    <t>Ganesh_7148</t>
  </si>
  <si>
    <t>C27148</t>
  </si>
  <si>
    <t>S07149</t>
  </si>
  <si>
    <t>Kavin_7147</t>
  </si>
  <si>
    <t>C27147</t>
  </si>
  <si>
    <t>S07148</t>
  </si>
  <si>
    <t>Lakshmi_7146</t>
  </si>
  <si>
    <t>C27146</t>
  </si>
  <si>
    <t>Kid's_146</t>
  </si>
  <si>
    <t>S07147</t>
  </si>
  <si>
    <t>Devi_7145</t>
  </si>
  <si>
    <t>C27145</t>
  </si>
  <si>
    <t>S07146</t>
  </si>
  <si>
    <t>Bhuvana_7144</t>
  </si>
  <si>
    <t>C27144</t>
  </si>
  <si>
    <t>Women's_144</t>
  </si>
  <si>
    <t>S07145</t>
  </si>
  <si>
    <t>Vishal_7143</t>
  </si>
  <si>
    <t>C27143</t>
  </si>
  <si>
    <t>Sarees_143</t>
  </si>
  <si>
    <t>S07144</t>
  </si>
  <si>
    <t>Diya_7142</t>
  </si>
  <si>
    <t>C27142</t>
  </si>
  <si>
    <t>Men's_142</t>
  </si>
  <si>
    <t>S07143</t>
  </si>
  <si>
    <t>Sanjay_7141</t>
  </si>
  <si>
    <t>C27141</t>
  </si>
  <si>
    <t>Women's_141</t>
  </si>
  <si>
    <t>S07142</t>
  </si>
  <si>
    <t>Lakshmi_7140</t>
  </si>
  <si>
    <t>C27140</t>
  </si>
  <si>
    <t>Kurta_140</t>
  </si>
  <si>
    <t>S07141</t>
  </si>
  <si>
    <t>Aarav_7139</t>
  </si>
  <si>
    <t>C27139</t>
  </si>
  <si>
    <t>S07140</t>
  </si>
  <si>
    <t>Kavin_7138</t>
  </si>
  <si>
    <t>C27138</t>
  </si>
  <si>
    <t>T-Shirts_138</t>
  </si>
  <si>
    <t>S07139</t>
  </si>
  <si>
    <t>Meena_7137</t>
  </si>
  <si>
    <t>C27137</t>
  </si>
  <si>
    <t>Men's_137</t>
  </si>
  <si>
    <t>S07138</t>
  </si>
  <si>
    <t>Karthik_7136</t>
  </si>
  <si>
    <t>C27136</t>
  </si>
  <si>
    <t>Jeans_136</t>
  </si>
  <si>
    <t>S07137</t>
  </si>
  <si>
    <t>Priya_7135</t>
  </si>
  <si>
    <t>C27135</t>
  </si>
  <si>
    <t>Kurta_135</t>
  </si>
  <si>
    <t>S07136</t>
  </si>
  <si>
    <t>Karthik_7134</t>
  </si>
  <si>
    <t>C27134</t>
  </si>
  <si>
    <t>Kurta_134</t>
  </si>
  <si>
    <t>S07135</t>
  </si>
  <si>
    <t>Kavin_7133</t>
  </si>
  <si>
    <t>C27133</t>
  </si>
  <si>
    <t>S07134</t>
  </si>
  <si>
    <t>Ganesh_7132</t>
  </si>
  <si>
    <t>C27132</t>
  </si>
  <si>
    <t>Kid's_132</t>
  </si>
  <si>
    <t>S07133</t>
  </si>
  <si>
    <t>Sanjay_7131</t>
  </si>
  <si>
    <t>C27131</t>
  </si>
  <si>
    <t>Men's_131</t>
  </si>
  <si>
    <t>S07132</t>
  </si>
  <si>
    <t>Sathish_7130</t>
  </si>
  <si>
    <t>C27130</t>
  </si>
  <si>
    <t>S07131</t>
  </si>
  <si>
    <t>Sathish_7129</t>
  </si>
  <si>
    <t>C27129</t>
  </si>
  <si>
    <t>Kid's_129</t>
  </si>
  <si>
    <t>S07130</t>
  </si>
  <si>
    <t>Anu_7128</t>
  </si>
  <si>
    <t>C27128</t>
  </si>
  <si>
    <t>Kid's_128</t>
  </si>
  <si>
    <t>S07129</t>
  </si>
  <si>
    <t>Kavin_7127</t>
  </si>
  <si>
    <t>C27127</t>
  </si>
  <si>
    <t>S07128</t>
  </si>
  <si>
    <t>Sathish_7126</t>
  </si>
  <si>
    <t>C27126</t>
  </si>
  <si>
    <t>Kid's_126</t>
  </si>
  <si>
    <t>S07127</t>
  </si>
  <si>
    <t>Ravi_7125</t>
  </si>
  <si>
    <t>C27125</t>
  </si>
  <si>
    <t>S07126</t>
  </si>
  <si>
    <t>Vishal_7124</t>
  </si>
  <si>
    <t>C27124</t>
  </si>
  <si>
    <t>Men's_124</t>
  </si>
  <si>
    <t>S07125</t>
  </si>
  <si>
    <t>Kavin_7123</t>
  </si>
  <si>
    <t>C27123</t>
  </si>
  <si>
    <t>S07124</t>
  </si>
  <si>
    <t>Devi_7122</t>
  </si>
  <si>
    <t>C27122</t>
  </si>
  <si>
    <t>Kid's_122</t>
  </si>
  <si>
    <t>S07123</t>
  </si>
  <si>
    <t>Meena_7121</t>
  </si>
  <si>
    <t>C27121</t>
  </si>
  <si>
    <t>S07122</t>
  </si>
  <si>
    <t>Vishal_7120</t>
  </si>
  <si>
    <t>C27120</t>
  </si>
  <si>
    <t>S07121</t>
  </si>
  <si>
    <t>Bhuvana_7119</t>
  </si>
  <si>
    <t>C27119</t>
  </si>
  <si>
    <t>Jeans_119</t>
  </si>
  <si>
    <t>S07120</t>
  </si>
  <si>
    <t>Ravi_7118</t>
  </si>
  <si>
    <t>C27118</t>
  </si>
  <si>
    <t>Women's_118</t>
  </si>
  <si>
    <t>S07119</t>
  </si>
  <si>
    <t>Ganesh_7117</t>
  </si>
  <si>
    <t>C27117</t>
  </si>
  <si>
    <t>Kid's_117</t>
  </si>
  <si>
    <t>S07118</t>
  </si>
  <si>
    <t>Ganesh_7116</t>
  </si>
  <si>
    <t>C27116</t>
  </si>
  <si>
    <t>Kid's_116</t>
  </si>
  <si>
    <t>S07117</t>
  </si>
  <si>
    <t>Bhuvana_7115</t>
  </si>
  <si>
    <t>C27115</t>
  </si>
  <si>
    <t>Sportswear_115</t>
  </si>
  <si>
    <t>S07116</t>
  </si>
  <si>
    <t>Lakshmi_7114</t>
  </si>
  <si>
    <t>C27114</t>
  </si>
  <si>
    <t>Sarees_114</t>
  </si>
  <si>
    <t>S07115</t>
  </si>
  <si>
    <t>Priya_7113</t>
  </si>
  <si>
    <t>C27113</t>
  </si>
  <si>
    <t>Men's_113</t>
  </si>
  <si>
    <t>S07114</t>
  </si>
  <si>
    <t>Diya_7112</t>
  </si>
  <si>
    <t>C27112</t>
  </si>
  <si>
    <t>S07113</t>
  </si>
  <si>
    <t>Ganesh_7111</t>
  </si>
  <si>
    <t>C27111</t>
  </si>
  <si>
    <t>S07112</t>
  </si>
  <si>
    <t>Meena_7110</t>
  </si>
  <si>
    <t>C27110</t>
  </si>
  <si>
    <t>Men's_110</t>
  </si>
  <si>
    <t>S07111</t>
  </si>
  <si>
    <t>Ganesh_7109</t>
  </si>
  <si>
    <t>C27109</t>
  </si>
  <si>
    <t>S07110</t>
  </si>
  <si>
    <t>Vishal_7108</t>
  </si>
  <si>
    <t>C27108</t>
  </si>
  <si>
    <t>S07109</t>
  </si>
  <si>
    <t>Meena_7107</t>
  </si>
  <si>
    <t>C27107</t>
  </si>
  <si>
    <t>S07108</t>
  </si>
  <si>
    <t>Vishal_7106</t>
  </si>
  <si>
    <t>C27106</t>
  </si>
  <si>
    <t>Kid's_106</t>
  </si>
  <si>
    <t>S07107</t>
  </si>
  <si>
    <t>Sanjay_7105</t>
  </si>
  <si>
    <t>C27105</t>
  </si>
  <si>
    <t>Men's_105</t>
  </si>
  <si>
    <t>S07106</t>
  </si>
  <si>
    <t>Lakshmi_7104</t>
  </si>
  <si>
    <t>C27104</t>
  </si>
  <si>
    <t>Sarees_104</t>
  </si>
  <si>
    <t>S07105</t>
  </si>
  <si>
    <t>Sathish_7103</t>
  </si>
  <si>
    <t>C27103</t>
  </si>
  <si>
    <t>Women's_103</t>
  </si>
  <si>
    <t>S07104</t>
  </si>
  <si>
    <t>Priya_7102</t>
  </si>
  <si>
    <t>C27102</t>
  </si>
  <si>
    <t>Kurta_102</t>
  </si>
  <si>
    <t>S07103</t>
  </si>
  <si>
    <t>Kavin_7101</t>
  </si>
  <si>
    <t>C27101</t>
  </si>
  <si>
    <t>S07102</t>
  </si>
  <si>
    <t>Aarav_7100</t>
  </si>
  <si>
    <t>C27100</t>
  </si>
  <si>
    <t>S07101</t>
  </si>
  <si>
    <t>Lakshmi_7099</t>
  </si>
  <si>
    <t>C27099</t>
  </si>
  <si>
    <t>Sportswear_099</t>
  </si>
  <si>
    <t>S07100</t>
  </si>
  <si>
    <t>Diya_7098</t>
  </si>
  <si>
    <t>C27098</t>
  </si>
  <si>
    <t>Men's_098</t>
  </si>
  <si>
    <t>S07099</t>
  </si>
  <si>
    <t>Aarav_7097</t>
  </si>
  <si>
    <t>C27097</t>
  </si>
  <si>
    <t>Sportswear_097</t>
  </si>
  <si>
    <t>S07098</t>
  </si>
  <si>
    <t>Priya_7096</t>
  </si>
  <si>
    <t>C27096</t>
  </si>
  <si>
    <t>Kurta_096</t>
  </si>
  <si>
    <t>S07097</t>
  </si>
  <si>
    <t>Kavin_7095</t>
  </si>
  <si>
    <t>C27095</t>
  </si>
  <si>
    <t>Kurta_095</t>
  </si>
  <si>
    <t>S07096</t>
  </si>
  <si>
    <t>Sanjay_7094</t>
  </si>
  <si>
    <t>C27094</t>
  </si>
  <si>
    <t>S07095</t>
  </si>
  <si>
    <t>Ganesh_7093</t>
  </si>
  <si>
    <t>C27093</t>
  </si>
  <si>
    <t>S07094</t>
  </si>
  <si>
    <t>Aarav_7092</t>
  </si>
  <si>
    <t>C27092</t>
  </si>
  <si>
    <t>Sportswear_092</t>
  </si>
  <si>
    <t>S07093</t>
  </si>
  <si>
    <t>Karthik_7091</t>
  </si>
  <si>
    <t>C27091</t>
  </si>
  <si>
    <t>S07092</t>
  </si>
  <si>
    <t>Devi_7090</t>
  </si>
  <si>
    <t>C27090</t>
  </si>
  <si>
    <t>S07091</t>
  </si>
  <si>
    <t>Meena_7089</t>
  </si>
  <si>
    <t>C27089</t>
  </si>
  <si>
    <t>Jeans_089</t>
  </si>
  <si>
    <t>S07090</t>
  </si>
  <si>
    <t>Ravi_7088</t>
  </si>
  <si>
    <t>C27088</t>
  </si>
  <si>
    <t>S07089</t>
  </si>
  <si>
    <t>Priya_7087</t>
  </si>
  <si>
    <t>C27087</t>
  </si>
  <si>
    <t>S07088</t>
  </si>
  <si>
    <t>Priya_7086</t>
  </si>
  <si>
    <t>C27086</t>
  </si>
  <si>
    <t>Sarees_086</t>
  </si>
  <si>
    <t>S07087</t>
  </si>
  <si>
    <t>Karthik_7085</t>
  </si>
  <si>
    <t>C27085</t>
  </si>
  <si>
    <t>S07086</t>
  </si>
  <si>
    <t>Sathish_7084</t>
  </si>
  <si>
    <t>C27084</t>
  </si>
  <si>
    <t>S07085</t>
  </si>
  <si>
    <t>Lakshmi_7083</t>
  </si>
  <si>
    <t>C27083</t>
  </si>
  <si>
    <t>T-Shirts_083</t>
  </si>
  <si>
    <t>S07084</t>
  </si>
  <si>
    <t>Meena_7082</t>
  </si>
  <si>
    <t>C27082</t>
  </si>
  <si>
    <t>Kid's_082</t>
  </si>
  <si>
    <t>S07083</t>
  </si>
  <si>
    <t>Sanjay_7081</t>
  </si>
  <si>
    <t>C27081</t>
  </si>
  <si>
    <t>Kurta_081</t>
  </si>
  <si>
    <t>S07082</t>
  </si>
  <si>
    <t>Aarav_7080</t>
  </si>
  <si>
    <t>C27080</t>
  </si>
  <si>
    <t>S07081</t>
  </si>
  <si>
    <t>Sathish_7079</t>
  </si>
  <si>
    <t>C27079</t>
  </si>
  <si>
    <t>S07080</t>
  </si>
  <si>
    <t>Sathish_7078</t>
  </si>
  <si>
    <t>C27078</t>
  </si>
  <si>
    <t>Kid's_078</t>
  </si>
  <si>
    <t>S07079</t>
  </si>
  <si>
    <t>Ravi_7077</t>
  </si>
  <si>
    <t>C27077</t>
  </si>
  <si>
    <t>Jeans_077</t>
  </si>
  <si>
    <t>S07078</t>
  </si>
  <si>
    <t>Karthik_7076</t>
  </si>
  <si>
    <t>C27076</t>
  </si>
  <si>
    <t>Men's_076</t>
  </si>
  <si>
    <t>S07077</t>
  </si>
  <si>
    <t>Ganesh_7075</t>
  </si>
  <si>
    <t>C27075</t>
  </si>
  <si>
    <t>S07076</t>
  </si>
  <si>
    <t>Karthik_7074</t>
  </si>
  <si>
    <t>C27074</t>
  </si>
  <si>
    <t>S07075</t>
  </si>
  <si>
    <t>Devi_7073</t>
  </si>
  <si>
    <t>C27073</t>
  </si>
  <si>
    <t>S07074</t>
  </si>
  <si>
    <t>Ravi_7072</t>
  </si>
  <si>
    <t>C27072</t>
  </si>
  <si>
    <t>Sportswear_072</t>
  </si>
  <si>
    <t>S07073</t>
  </si>
  <si>
    <t>Vishal_7071</t>
  </si>
  <si>
    <t>C27071</t>
  </si>
  <si>
    <t>S07072</t>
  </si>
  <si>
    <t>Bhuvana_7070</t>
  </si>
  <si>
    <t>C27070</t>
  </si>
  <si>
    <t>Sarees_070</t>
  </si>
  <si>
    <t>S07071</t>
  </si>
  <si>
    <t>Kavin_7069</t>
  </si>
  <si>
    <t>C27069</t>
  </si>
  <si>
    <t>S07070</t>
  </si>
  <si>
    <t>Sanjay_7068</t>
  </si>
  <si>
    <t>C27068</t>
  </si>
  <si>
    <t>Kid's_068</t>
  </si>
  <si>
    <t>S07069</t>
  </si>
  <si>
    <t>Aarav_7067</t>
  </si>
  <si>
    <t>C27067</t>
  </si>
  <si>
    <t>S07068</t>
  </si>
  <si>
    <t>Anu_7066</t>
  </si>
  <si>
    <t>C27066</t>
  </si>
  <si>
    <t>S07067</t>
  </si>
  <si>
    <t>Ganesh_7065</t>
  </si>
  <si>
    <t>C27065</t>
  </si>
  <si>
    <t>S07066</t>
  </si>
  <si>
    <t>Sanjay_7064</t>
  </si>
  <si>
    <t>C27064</t>
  </si>
  <si>
    <t>Jeans_064</t>
  </si>
  <si>
    <t>S07065</t>
  </si>
  <si>
    <t>Priya_7063</t>
  </si>
  <si>
    <t>C27063</t>
  </si>
  <si>
    <t>Men's_063</t>
  </si>
  <si>
    <t>S07064</t>
  </si>
  <si>
    <t>Ravi_7062</t>
  </si>
  <si>
    <t>C27062</t>
  </si>
  <si>
    <t>Jeans_062</t>
  </si>
  <si>
    <t>S07063</t>
  </si>
  <si>
    <t>Bhuvana_7061</t>
  </si>
  <si>
    <t>C27061</t>
  </si>
  <si>
    <t>Sportswear_061</t>
  </si>
  <si>
    <t>S07062</t>
  </si>
  <si>
    <t>Karthik_7060</t>
  </si>
  <si>
    <t>C27060</t>
  </si>
  <si>
    <t>T-Shirts_060</t>
  </si>
  <si>
    <t>S07061</t>
  </si>
  <si>
    <t>Devi_7059</t>
  </si>
  <si>
    <t>C27059</t>
  </si>
  <si>
    <t>Sarees_059</t>
  </si>
  <si>
    <t>S07060</t>
  </si>
  <si>
    <t>Vishal_7058</t>
  </si>
  <si>
    <t>C27058</t>
  </si>
  <si>
    <t>Jeans_058</t>
  </si>
  <si>
    <t>S07059</t>
  </si>
  <si>
    <t>Anu_7057</t>
  </si>
  <si>
    <t>C27057</t>
  </si>
  <si>
    <t>Sarees_057</t>
  </si>
  <si>
    <t>S07058</t>
  </si>
  <si>
    <t>Lakshmi_7056</t>
  </si>
  <si>
    <t>C27056</t>
  </si>
  <si>
    <t>Women's_056</t>
  </si>
  <si>
    <t>S07057</t>
  </si>
  <si>
    <t>Ganesh_7055</t>
  </si>
  <si>
    <t>C27055</t>
  </si>
  <si>
    <t>S07056</t>
  </si>
  <si>
    <t>Ravi_7054</t>
  </si>
  <si>
    <t>C27054</t>
  </si>
  <si>
    <t>T-Shirts_054</t>
  </si>
  <si>
    <t>S07055</t>
  </si>
  <si>
    <t>Sanjay_7053</t>
  </si>
  <si>
    <t>C27053</t>
  </si>
  <si>
    <t>T-Shirts_053</t>
  </si>
  <si>
    <t>S07054</t>
  </si>
  <si>
    <t>Sathish_7052</t>
  </si>
  <si>
    <t>C27052</t>
  </si>
  <si>
    <t>Jeans_052</t>
  </si>
  <si>
    <t>S07053</t>
  </si>
  <si>
    <t>Bhuvana_7051</t>
  </si>
  <si>
    <t>C27051</t>
  </si>
  <si>
    <t>S07052</t>
  </si>
  <si>
    <t>Ganesh_7050</t>
  </si>
  <si>
    <t>C27050</t>
  </si>
  <si>
    <t>Sarees_050</t>
  </si>
  <si>
    <t>S07051</t>
  </si>
  <si>
    <t>Priya_7049</t>
  </si>
  <si>
    <t>C27049</t>
  </si>
  <si>
    <t>S07050</t>
  </si>
  <si>
    <t>Diya_7048</t>
  </si>
  <si>
    <t>C27048</t>
  </si>
  <si>
    <t>S07049</t>
  </si>
  <si>
    <t>Ganesh_7047</t>
  </si>
  <si>
    <t>C27047</t>
  </si>
  <si>
    <t>S07048</t>
  </si>
  <si>
    <t>Lakshmi_7046</t>
  </si>
  <si>
    <t>C27046</t>
  </si>
  <si>
    <t>Kid's_046</t>
  </si>
  <si>
    <t>S07047</t>
  </si>
  <si>
    <t>Ravi_7045</t>
  </si>
  <si>
    <t>C27045</t>
  </si>
  <si>
    <t>Men's_045</t>
  </si>
  <si>
    <t>S07046</t>
  </si>
  <si>
    <t>Meena_7044</t>
  </si>
  <si>
    <t>C27044</t>
  </si>
  <si>
    <t>S07045</t>
  </si>
  <si>
    <t>Lakshmi_7043</t>
  </si>
  <si>
    <t>C27043</t>
  </si>
  <si>
    <t>Men's_043</t>
  </si>
  <si>
    <t>S07044</t>
  </si>
  <si>
    <t>Devi_7042</t>
  </si>
  <si>
    <t>C27042</t>
  </si>
  <si>
    <t>S07043</t>
  </si>
  <si>
    <t>Lakshmi_7041</t>
  </si>
  <si>
    <t>C27041</t>
  </si>
  <si>
    <t>S07042</t>
  </si>
  <si>
    <t>Meena_7040</t>
  </si>
  <si>
    <t>C27040</t>
  </si>
  <si>
    <t>S07041</t>
  </si>
  <si>
    <t>Karthik_7039</t>
  </si>
  <si>
    <t>C27039</t>
  </si>
  <si>
    <t>Men's_039</t>
  </si>
  <si>
    <t>S07040</t>
  </si>
  <si>
    <t>Vishal_7038</t>
  </si>
  <si>
    <t>C27038</t>
  </si>
  <si>
    <t>S07039</t>
  </si>
  <si>
    <t>Kavin_7037</t>
  </si>
  <si>
    <t>C27037</t>
  </si>
  <si>
    <t>S07038</t>
  </si>
  <si>
    <t>Priya_7036</t>
  </si>
  <si>
    <t>C27036</t>
  </si>
  <si>
    <t>S07037</t>
  </si>
  <si>
    <t>Karthik_7035</t>
  </si>
  <si>
    <t>C27035</t>
  </si>
  <si>
    <t>Kid's_035</t>
  </si>
  <si>
    <t>S07036</t>
  </si>
  <si>
    <t>Ganesh_7034</t>
  </si>
  <si>
    <t>C27034</t>
  </si>
  <si>
    <t>S07035</t>
  </si>
  <si>
    <t>Sanjay_7033</t>
  </si>
  <si>
    <t>C27033</t>
  </si>
  <si>
    <t>S07034</t>
  </si>
  <si>
    <t>Sanjay_7032</t>
  </si>
  <si>
    <t>C27032</t>
  </si>
  <si>
    <t>S07033</t>
  </si>
  <si>
    <t>Vishal_7031</t>
  </si>
  <si>
    <t>C27031</t>
  </si>
  <si>
    <t>S07032</t>
  </si>
  <si>
    <t>Devi_7030</t>
  </si>
  <si>
    <t>C27030</t>
  </si>
  <si>
    <t>S07031</t>
  </si>
  <si>
    <t>Priya_7029</t>
  </si>
  <si>
    <t>C27029</t>
  </si>
  <si>
    <t>Women's_029</t>
  </si>
  <si>
    <t>S07030</t>
  </si>
  <si>
    <t>Ravi_7028</t>
  </si>
  <si>
    <t>C27028</t>
  </si>
  <si>
    <t>Kurta_028</t>
  </si>
  <si>
    <t>S07029</t>
  </si>
  <si>
    <t>Vishal_7027</t>
  </si>
  <si>
    <t>C27027</t>
  </si>
  <si>
    <t>Kurta_027</t>
  </si>
  <si>
    <t>S07028</t>
  </si>
  <si>
    <t>Vishal_7026</t>
  </si>
  <si>
    <t>C27026</t>
  </si>
  <si>
    <t>S07027</t>
  </si>
  <si>
    <t>Priya_7025</t>
  </si>
  <si>
    <t>C27025</t>
  </si>
  <si>
    <t>S07026</t>
  </si>
  <si>
    <t>Diya_7024</t>
  </si>
  <si>
    <t>C27024</t>
  </si>
  <si>
    <t>S07025</t>
  </si>
  <si>
    <t>Sanjay_7023</t>
  </si>
  <si>
    <t>C27023</t>
  </si>
  <si>
    <t>S07024</t>
  </si>
  <si>
    <t>Devi_7022</t>
  </si>
  <si>
    <t>C27022</t>
  </si>
  <si>
    <t>S07023</t>
  </si>
  <si>
    <t>Vishal_7021</t>
  </si>
  <si>
    <t>C27021</t>
  </si>
  <si>
    <t>S07022</t>
  </si>
  <si>
    <t>Anu_7020</t>
  </si>
  <si>
    <t>C27020</t>
  </si>
  <si>
    <t>Sarees_020</t>
  </si>
  <si>
    <t>S07021</t>
  </si>
  <si>
    <t>Diya_7019</t>
  </si>
  <si>
    <t>C27019</t>
  </si>
  <si>
    <t>Sarees_019</t>
  </si>
  <si>
    <t>S07020</t>
  </si>
  <si>
    <t>Bhuvana_7018</t>
  </si>
  <si>
    <t>C27018</t>
  </si>
  <si>
    <t>T-Shirts_018</t>
  </si>
  <si>
    <t>S07019</t>
  </si>
  <si>
    <t>Ravi_7017</t>
  </si>
  <si>
    <t>C27017</t>
  </si>
  <si>
    <t>S07018</t>
  </si>
  <si>
    <t>Sanjay_7016</t>
  </si>
  <si>
    <t>C27016</t>
  </si>
  <si>
    <t>Kurta_016</t>
  </si>
  <si>
    <t>S07017</t>
  </si>
  <si>
    <t>Sathish_7015</t>
  </si>
  <si>
    <t>C27015</t>
  </si>
  <si>
    <t>S07016</t>
  </si>
  <si>
    <t>Kavin_7014</t>
  </si>
  <si>
    <t>C27014</t>
  </si>
  <si>
    <t>S07015</t>
  </si>
  <si>
    <t>Priya_7013</t>
  </si>
  <si>
    <t>C27013</t>
  </si>
  <si>
    <t>S07014</t>
  </si>
  <si>
    <t>Priya_7012</t>
  </si>
  <si>
    <t>C27012</t>
  </si>
  <si>
    <t>S07013</t>
  </si>
  <si>
    <t>Sanjay_7011</t>
  </si>
  <si>
    <t>C27011</t>
  </si>
  <si>
    <t>Sportswear_011</t>
  </si>
  <si>
    <t>S07012</t>
  </si>
  <si>
    <t>Karthik_7010</t>
  </si>
  <si>
    <t>C27010</t>
  </si>
  <si>
    <t>Women's_010</t>
  </si>
  <si>
    <t>S07011</t>
  </si>
  <si>
    <t>Aarav_7009</t>
  </si>
  <si>
    <t>C27009</t>
  </si>
  <si>
    <t>S07010</t>
  </si>
  <si>
    <t>Diya_7008</t>
  </si>
  <si>
    <t>C27008</t>
  </si>
  <si>
    <t>S07009</t>
  </si>
  <si>
    <t>Vishal_7007</t>
  </si>
  <si>
    <t>C27007</t>
  </si>
  <si>
    <t>Kid's_007</t>
  </si>
  <si>
    <t>S07008</t>
  </si>
  <si>
    <t>Sathish_7006</t>
  </si>
  <si>
    <t>C27006</t>
  </si>
  <si>
    <t>S07007</t>
  </si>
  <si>
    <t>Diya_7005</t>
  </si>
  <si>
    <t>C27005</t>
  </si>
  <si>
    <t>Men's_005</t>
  </si>
  <si>
    <t>S07006</t>
  </si>
  <si>
    <t>Bhuvana_7004</t>
  </si>
  <si>
    <t>C27004</t>
  </si>
  <si>
    <t>S07005</t>
  </si>
  <si>
    <t>Lakshmi_7003</t>
  </si>
  <si>
    <t>C27003</t>
  </si>
  <si>
    <t>S07004</t>
  </si>
  <si>
    <t>Meena_7002</t>
  </si>
  <si>
    <t>C27002</t>
  </si>
  <si>
    <t>S07003</t>
  </si>
  <si>
    <t>Aarav_7001</t>
  </si>
  <si>
    <t>C27001</t>
  </si>
  <si>
    <t>S07002</t>
  </si>
  <si>
    <t>Ganesh_7000</t>
  </si>
  <si>
    <t>C27000</t>
  </si>
  <si>
    <t>S07001</t>
  </si>
  <si>
    <t>Aarav_6999</t>
  </si>
  <si>
    <t>C26999</t>
  </si>
  <si>
    <t>Sportswear_499</t>
  </si>
  <si>
    <t>S07000</t>
  </si>
  <si>
    <t>Bhuvana_6998</t>
  </si>
  <si>
    <t>C26998</t>
  </si>
  <si>
    <t>S06999</t>
  </si>
  <si>
    <t>Devi_6997</t>
  </si>
  <si>
    <t>C26997</t>
  </si>
  <si>
    <t>S06998</t>
  </si>
  <si>
    <t>Meena_6996</t>
  </si>
  <si>
    <t>C26996</t>
  </si>
  <si>
    <t>Men's_496</t>
  </si>
  <si>
    <t>S06997</t>
  </si>
  <si>
    <t>Priya_6995</t>
  </si>
  <si>
    <t>C26995</t>
  </si>
  <si>
    <t>Women's_495</t>
  </si>
  <si>
    <t>S06996</t>
  </si>
  <si>
    <t>Priya_6994</t>
  </si>
  <si>
    <t>C26994</t>
  </si>
  <si>
    <t>Sportswear_494</t>
  </si>
  <si>
    <t>S06995</t>
  </si>
  <si>
    <t>Sanjay_6993</t>
  </si>
  <si>
    <t>C26993</t>
  </si>
  <si>
    <t>S06994</t>
  </si>
  <si>
    <t>Diya_6992</t>
  </si>
  <si>
    <t>C26992</t>
  </si>
  <si>
    <t>S06993</t>
  </si>
  <si>
    <t>Lakshmi_6991</t>
  </si>
  <si>
    <t>C26991</t>
  </si>
  <si>
    <t>Sportswear_491</t>
  </si>
  <si>
    <t>S06992</t>
  </si>
  <si>
    <t>Kavin_6990</t>
  </si>
  <si>
    <t>C26990</t>
  </si>
  <si>
    <t>S06991</t>
  </si>
  <si>
    <t>Ravi_6989</t>
  </si>
  <si>
    <t>C26989</t>
  </si>
  <si>
    <t>Men's_489</t>
  </si>
  <si>
    <t>S06990</t>
  </si>
  <si>
    <t>Sanjay_6988</t>
  </si>
  <si>
    <t>C26988</t>
  </si>
  <si>
    <t>Sportswear_488</t>
  </si>
  <si>
    <t>S06989</t>
  </si>
  <si>
    <t>Ravi_6987</t>
  </si>
  <si>
    <t>C26987</t>
  </si>
  <si>
    <t>S06988</t>
  </si>
  <si>
    <t>Anu_6986</t>
  </si>
  <si>
    <t>C26986</t>
  </si>
  <si>
    <t>Jeans_486</t>
  </si>
  <si>
    <t>S06987</t>
  </si>
  <si>
    <t>Priya_6985</t>
  </si>
  <si>
    <t>C26985</t>
  </si>
  <si>
    <t>S06986</t>
  </si>
  <si>
    <t>Lakshmi_6984</t>
  </si>
  <si>
    <t>C26984</t>
  </si>
  <si>
    <t>Kid's_484</t>
  </si>
  <si>
    <t>S06985</t>
  </si>
  <si>
    <t>Priya_6983</t>
  </si>
  <si>
    <t>C26983</t>
  </si>
  <si>
    <t>Sarees_483</t>
  </si>
  <si>
    <t>S06984</t>
  </si>
  <si>
    <t>Kavin_6982</t>
  </si>
  <si>
    <t>C26982</t>
  </si>
  <si>
    <t>S06983</t>
  </si>
  <si>
    <t>Lakshmi_6981</t>
  </si>
  <si>
    <t>C26981</t>
  </si>
  <si>
    <t>S06982</t>
  </si>
  <si>
    <t>Meena_6980</t>
  </si>
  <si>
    <t>C26980</t>
  </si>
  <si>
    <t>Sarees_480</t>
  </si>
  <si>
    <t>S06981</t>
  </si>
  <si>
    <t>Ravi_6979</t>
  </si>
  <si>
    <t>C26979</t>
  </si>
  <si>
    <t>T-Shirts_479</t>
  </si>
  <si>
    <t>S06980</t>
  </si>
  <si>
    <t>Ganesh_6978</t>
  </si>
  <si>
    <t>C26978</t>
  </si>
  <si>
    <t>S06979</t>
  </si>
  <si>
    <t>Sathish_6977</t>
  </si>
  <si>
    <t>C26977</t>
  </si>
  <si>
    <t>S06978</t>
  </si>
  <si>
    <t>Sathish_6976</t>
  </si>
  <si>
    <t>C26976</t>
  </si>
  <si>
    <t>S06977</t>
  </si>
  <si>
    <t>Diya_6975</t>
  </si>
  <si>
    <t>C26975</t>
  </si>
  <si>
    <t>Sarees_475</t>
  </si>
  <si>
    <t>S06976</t>
  </si>
  <si>
    <t>Sathish_6974</t>
  </si>
  <si>
    <t>C26974</t>
  </si>
  <si>
    <t>S06975</t>
  </si>
  <si>
    <t>Meena_6973</t>
  </si>
  <si>
    <t>C26973</t>
  </si>
  <si>
    <t>Kurta_473</t>
  </si>
  <si>
    <t>S06974</t>
  </si>
  <si>
    <t>Lakshmi_6972</t>
  </si>
  <si>
    <t>C26972</t>
  </si>
  <si>
    <t>S06973</t>
  </si>
  <si>
    <t>Aarav_6971</t>
  </si>
  <si>
    <t>C26971</t>
  </si>
  <si>
    <t>T-Shirts_471</t>
  </si>
  <si>
    <t>S06972</t>
  </si>
  <si>
    <t>Bhuvana_6970</t>
  </si>
  <si>
    <t>C26970</t>
  </si>
  <si>
    <t>S06971</t>
  </si>
  <si>
    <t>Sanjay_6969</t>
  </si>
  <si>
    <t>C26969</t>
  </si>
  <si>
    <t>S06970</t>
  </si>
  <si>
    <t>Meena_6968</t>
  </si>
  <si>
    <t>C26968</t>
  </si>
  <si>
    <t>S06969</t>
  </si>
  <si>
    <t>Meena_6967</t>
  </si>
  <si>
    <t>C26967</t>
  </si>
  <si>
    <t>S06968</t>
  </si>
  <si>
    <t>Priya_6966</t>
  </si>
  <si>
    <t>C26966</t>
  </si>
  <si>
    <t>S06967</t>
  </si>
  <si>
    <t>Kavin_6965</t>
  </si>
  <si>
    <t>C26965</t>
  </si>
  <si>
    <t>Kid's_465</t>
  </si>
  <si>
    <t>S06966</t>
  </si>
  <si>
    <t>Priya_6964</t>
  </si>
  <si>
    <t>C26964</t>
  </si>
  <si>
    <t>S06965</t>
  </si>
  <si>
    <t>Vishal_6963</t>
  </si>
  <si>
    <t>C26963</t>
  </si>
  <si>
    <t>S06964</t>
  </si>
  <si>
    <t>Anu_6962</t>
  </si>
  <si>
    <t>C26962</t>
  </si>
  <si>
    <t>S06963</t>
  </si>
  <si>
    <t>Priya_6961</t>
  </si>
  <si>
    <t>C26961</t>
  </si>
  <si>
    <t>S06962</t>
  </si>
  <si>
    <t>Devi_6960</t>
  </si>
  <si>
    <t>C26960</t>
  </si>
  <si>
    <t>Kid's_460</t>
  </si>
  <si>
    <t>S06961</t>
  </si>
  <si>
    <t>Ganesh_6959</t>
  </si>
  <si>
    <t>C26959</t>
  </si>
  <si>
    <t>S06960</t>
  </si>
  <si>
    <t>Sanjay_6958</t>
  </si>
  <si>
    <t>C26958</t>
  </si>
  <si>
    <t>Jeans_458</t>
  </si>
  <si>
    <t>S06959</t>
  </si>
  <si>
    <t>Ganesh_6957</t>
  </si>
  <si>
    <t>C26957</t>
  </si>
  <si>
    <t>T-Shirts_457</t>
  </si>
  <si>
    <t>S06958</t>
  </si>
  <si>
    <t>Ravi_6956</t>
  </si>
  <si>
    <t>C26956</t>
  </si>
  <si>
    <t>S06957</t>
  </si>
  <si>
    <t>Lakshmi_6955</t>
  </si>
  <si>
    <t>C26955</t>
  </si>
  <si>
    <t>S06956</t>
  </si>
  <si>
    <t>Lakshmi_6954</t>
  </si>
  <si>
    <t>C26954</t>
  </si>
  <si>
    <t>S06955</t>
  </si>
  <si>
    <t>Aarav_6953</t>
  </si>
  <si>
    <t>C26953</t>
  </si>
  <si>
    <t>Sarees_453</t>
  </si>
  <si>
    <t>S06954</t>
  </si>
  <si>
    <t>Bhuvana_6952</t>
  </si>
  <si>
    <t>C26952</t>
  </si>
  <si>
    <t>S06953</t>
  </si>
  <si>
    <t>Ganesh_6951</t>
  </si>
  <si>
    <t>C26951</t>
  </si>
  <si>
    <t>Sportswear_451</t>
  </si>
  <si>
    <t>S06952</t>
  </si>
  <si>
    <t>Kavin_6950</t>
  </si>
  <si>
    <t>C26950</t>
  </si>
  <si>
    <t>S06951</t>
  </si>
  <si>
    <t>Vishal_6949</t>
  </si>
  <si>
    <t>C26949</t>
  </si>
  <si>
    <t>S06950</t>
  </si>
  <si>
    <t>Karthik_6948</t>
  </si>
  <si>
    <t>C26948</t>
  </si>
  <si>
    <t>S06949</t>
  </si>
  <si>
    <t>Vishal_6947</t>
  </si>
  <si>
    <t>C26947</t>
  </si>
  <si>
    <t>Sportswear_447</t>
  </si>
  <si>
    <t>S06948</t>
  </si>
  <si>
    <t>Aarav_6946</t>
  </si>
  <si>
    <t>C26946</t>
  </si>
  <si>
    <t>Jeans_446</t>
  </si>
  <si>
    <t>S06947</t>
  </si>
  <si>
    <t>Lakshmi_6945</t>
  </si>
  <si>
    <t>C26945</t>
  </si>
  <si>
    <t>S06946</t>
  </si>
  <si>
    <t>Anu_6944</t>
  </si>
  <si>
    <t>C26944</t>
  </si>
  <si>
    <t>Kurta_444</t>
  </si>
  <si>
    <t>S06945</t>
  </si>
  <si>
    <t>Sathish_6943</t>
  </si>
  <si>
    <t>C26943</t>
  </si>
  <si>
    <t>T-Shirts_443</t>
  </si>
  <si>
    <t>S06944</t>
  </si>
  <si>
    <t>Meena_6942</t>
  </si>
  <si>
    <t>C26942</t>
  </si>
  <si>
    <t>S06943</t>
  </si>
  <si>
    <t>Priya_6941</t>
  </si>
  <si>
    <t>C26941</t>
  </si>
  <si>
    <t>S06942</t>
  </si>
  <si>
    <t>Bhuvana_6940</t>
  </si>
  <si>
    <t>C26940</t>
  </si>
  <si>
    <t>S06941</t>
  </si>
  <si>
    <t>Diya_6939</t>
  </si>
  <si>
    <t>C26939</t>
  </si>
  <si>
    <t>T-Shirts_439</t>
  </si>
  <si>
    <t>S06940</t>
  </si>
  <si>
    <t>Anu_6938</t>
  </si>
  <si>
    <t>C26938</t>
  </si>
  <si>
    <t>Sportswear_438</t>
  </si>
  <si>
    <t>S06939</t>
  </si>
  <si>
    <t>Priya_6937</t>
  </si>
  <si>
    <t>C26937</t>
  </si>
  <si>
    <t>Sportswear_437</t>
  </si>
  <si>
    <t>S06938</t>
  </si>
  <si>
    <t>Devi_6936</t>
  </si>
  <si>
    <t>C26936</t>
  </si>
  <si>
    <t>S06937</t>
  </si>
  <si>
    <t>Bhuvana_6935</t>
  </si>
  <si>
    <t>C26935</t>
  </si>
  <si>
    <t>S06936</t>
  </si>
  <si>
    <t>Ganesh_6934</t>
  </si>
  <si>
    <t>C26934</t>
  </si>
  <si>
    <t>S06935</t>
  </si>
  <si>
    <t>Devi_6933</t>
  </si>
  <si>
    <t>C26933</t>
  </si>
  <si>
    <t>S06934</t>
  </si>
  <si>
    <t>Devi_6932</t>
  </si>
  <si>
    <t>C26932</t>
  </si>
  <si>
    <t>Sportswear_432</t>
  </si>
  <si>
    <t>S06933</t>
  </si>
  <si>
    <t>Ganesh_6931</t>
  </si>
  <si>
    <t>C26931</t>
  </si>
  <si>
    <t>S06932</t>
  </si>
  <si>
    <t>Vishal_6930</t>
  </si>
  <si>
    <t>C26930</t>
  </si>
  <si>
    <t>Kid's_430</t>
  </si>
  <si>
    <t>S06931</t>
  </si>
  <si>
    <t>Priya_6929</t>
  </si>
  <si>
    <t>C26929</t>
  </si>
  <si>
    <t>S06930</t>
  </si>
  <si>
    <t>Vishal_6928</t>
  </si>
  <si>
    <t>C26928</t>
  </si>
  <si>
    <t>S06929</t>
  </si>
  <si>
    <t>Sathish_6927</t>
  </si>
  <si>
    <t>C26927</t>
  </si>
  <si>
    <t>Kid's_427</t>
  </si>
  <si>
    <t>S06928</t>
  </si>
  <si>
    <t>Lakshmi_6926</t>
  </si>
  <si>
    <t>C26926</t>
  </si>
  <si>
    <t>S06927</t>
  </si>
  <si>
    <t>Priya_6925</t>
  </si>
  <si>
    <t>C26925</t>
  </si>
  <si>
    <t>S06926</t>
  </si>
  <si>
    <t>Ravi_6924</t>
  </si>
  <si>
    <t>C26924</t>
  </si>
  <si>
    <t>S06925</t>
  </si>
  <si>
    <t>Karthik_6923</t>
  </si>
  <si>
    <t>C26923</t>
  </si>
  <si>
    <t>S06924</t>
  </si>
  <si>
    <t>Lakshmi_6922</t>
  </si>
  <si>
    <t>C26922</t>
  </si>
  <si>
    <t>Kurta_422</t>
  </si>
  <si>
    <t>S06923</t>
  </si>
  <si>
    <t>Anu_6921</t>
  </si>
  <si>
    <t>C26921</t>
  </si>
  <si>
    <t>Sarees_421</t>
  </si>
  <si>
    <t>S06922</t>
  </si>
  <si>
    <t>Meena_6920</t>
  </si>
  <si>
    <t>C26920</t>
  </si>
  <si>
    <t>Kurta_420</t>
  </si>
  <si>
    <t>S06921</t>
  </si>
  <si>
    <t>Priya_6919</t>
  </si>
  <si>
    <t>C26919</t>
  </si>
  <si>
    <t>Kid's_419</t>
  </si>
  <si>
    <t>S06920</t>
  </si>
  <si>
    <t>Karthik_6918</t>
  </si>
  <si>
    <t>C26918</t>
  </si>
  <si>
    <t>Sportswear_418</t>
  </si>
  <si>
    <t>S06919</t>
  </si>
  <si>
    <t>Sanjay_6917</t>
  </si>
  <si>
    <t>C26917</t>
  </si>
  <si>
    <t>Sportswear_417</t>
  </si>
  <si>
    <t>S06918</t>
  </si>
  <si>
    <t>Priya_6916</t>
  </si>
  <si>
    <t>C26916</t>
  </si>
  <si>
    <t>Men's_416</t>
  </si>
  <si>
    <t>S06917</t>
  </si>
  <si>
    <t>Aarav_6915</t>
  </si>
  <si>
    <t>C26915</t>
  </si>
  <si>
    <t>S06916</t>
  </si>
  <si>
    <t>Priya_6914</t>
  </si>
  <si>
    <t>C26914</t>
  </si>
  <si>
    <t>Women's_414</t>
  </si>
  <si>
    <t>S06915</t>
  </si>
  <si>
    <t>Priya_6913</t>
  </si>
  <si>
    <t>C26913</t>
  </si>
  <si>
    <t>S06914</t>
  </si>
  <si>
    <t>Bhuvana_6912</t>
  </si>
  <si>
    <t>C26912</t>
  </si>
  <si>
    <t>S06913</t>
  </si>
  <si>
    <t>Sathish_6911</t>
  </si>
  <si>
    <t>C26911</t>
  </si>
  <si>
    <t>Kurta_411</t>
  </si>
  <si>
    <t>S06912</t>
  </si>
  <si>
    <t>Aarav_6910</t>
  </si>
  <si>
    <t>C26910</t>
  </si>
  <si>
    <t>S06911</t>
  </si>
  <si>
    <t>Karthik_6909</t>
  </si>
  <si>
    <t>C26909</t>
  </si>
  <si>
    <t>T-Shirts_409</t>
  </si>
  <si>
    <t>S06910</t>
  </si>
  <si>
    <t>Vishal_6908</t>
  </si>
  <si>
    <t>C26908</t>
  </si>
  <si>
    <t>Women's_408</t>
  </si>
  <si>
    <t>S06909</t>
  </si>
  <si>
    <t>Karthik_6907</t>
  </si>
  <si>
    <t>C26907</t>
  </si>
  <si>
    <t>S06908</t>
  </si>
  <si>
    <t>Diya_6906</t>
  </si>
  <si>
    <t>C26906</t>
  </si>
  <si>
    <t>S06907</t>
  </si>
  <si>
    <t>Bhuvana_6905</t>
  </si>
  <si>
    <t>C26905</t>
  </si>
  <si>
    <t>S06906</t>
  </si>
  <si>
    <t>Bhuvana_6904</t>
  </si>
  <si>
    <t>C26904</t>
  </si>
  <si>
    <t>Women's_404</t>
  </si>
  <si>
    <t>S06905</t>
  </si>
  <si>
    <t>Ganesh_6903</t>
  </si>
  <si>
    <t>C26903</t>
  </si>
  <si>
    <t>S06904</t>
  </si>
  <si>
    <t>Sanjay_6902</t>
  </si>
  <si>
    <t>C26902</t>
  </si>
  <si>
    <t>Sarees_402</t>
  </si>
  <si>
    <t>S06903</t>
  </si>
  <si>
    <t>Ganesh_6901</t>
  </si>
  <si>
    <t>C26901</t>
  </si>
  <si>
    <t>Kurta_401</t>
  </si>
  <si>
    <t>S06902</t>
  </si>
  <si>
    <t>Ravi_6900</t>
  </si>
  <si>
    <t>C26900</t>
  </si>
  <si>
    <t>S06901</t>
  </si>
  <si>
    <t>Aarav_6899</t>
  </si>
  <si>
    <t>C26899</t>
  </si>
  <si>
    <t>S06900</t>
  </si>
  <si>
    <t>Kavin_6898</t>
  </si>
  <si>
    <t>C26898</t>
  </si>
  <si>
    <t>S06899</t>
  </si>
  <si>
    <t>Lakshmi_6897</t>
  </si>
  <si>
    <t>C26897</t>
  </si>
  <si>
    <t>S06898</t>
  </si>
  <si>
    <t>Ravi_6896</t>
  </si>
  <si>
    <t>C26896</t>
  </si>
  <si>
    <t>Men's_396</t>
  </si>
  <si>
    <t>S06897</t>
  </si>
  <si>
    <t>Meena_6895</t>
  </si>
  <si>
    <t>C26895</t>
  </si>
  <si>
    <t>Men's_395</t>
  </si>
  <si>
    <t>S06896</t>
  </si>
  <si>
    <t>Karthik_6894</t>
  </si>
  <si>
    <t>C26894</t>
  </si>
  <si>
    <t>Women's_394</t>
  </si>
  <si>
    <t>S06895</t>
  </si>
  <si>
    <t>Diya_6893</t>
  </si>
  <si>
    <t>C26893</t>
  </si>
  <si>
    <t>S06894</t>
  </si>
  <si>
    <t>Lakshmi_6892</t>
  </si>
  <si>
    <t>C26892</t>
  </si>
  <si>
    <t>Kurta_392</t>
  </si>
  <si>
    <t>S06893</t>
  </si>
  <si>
    <t>Aarav_6891</t>
  </si>
  <si>
    <t>C26891</t>
  </si>
  <si>
    <t>Jeans_391</t>
  </si>
  <si>
    <t>S06892</t>
  </si>
  <si>
    <t>Sanjay_6890</t>
  </si>
  <si>
    <t>C26890</t>
  </si>
  <si>
    <t>S06891</t>
  </si>
  <si>
    <t>Ravi_6889</t>
  </si>
  <si>
    <t>C26889</t>
  </si>
  <si>
    <t>S06890</t>
  </si>
  <si>
    <t>Ganesh_6888</t>
  </si>
  <si>
    <t>C26888</t>
  </si>
  <si>
    <t>S06889</t>
  </si>
  <si>
    <t>Sathish_6887</t>
  </si>
  <si>
    <t>C26887</t>
  </si>
  <si>
    <t>S06888</t>
  </si>
  <si>
    <t>Anu_6886</t>
  </si>
  <si>
    <t>C26886</t>
  </si>
  <si>
    <t>Kid's_386</t>
  </si>
  <si>
    <t>S06887</t>
  </si>
  <si>
    <t>Ganesh_6885</t>
  </si>
  <si>
    <t>C26885</t>
  </si>
  <si>
    <t>S06886</t>
  </si>
  <si>
    <t>Vishal_6884</t>
  </si>
  <si>
    <t>C26884</t>
  </si>
  <si>
    <t>S06885</t>
  </si>
  <si>
    <t>Vishal_6883</t>
  </si>
  <si>
    <t>C26883</t>
  </si>
  <si>
    <t>Sportswear_383</t>
  </si>
  <si>
    <t>S06884</t>
  </si>
  <si>
    <t>Diya_6882</t>
  </si>
  <si>
    <t>C26882</t>
  </si>
  <si>
    <t>Sportswear_382</t>
  </si>
  <si>
    <t>S06883</t>
  </si>
  <si>
    <t>Meena_6881</t>
  </si>
  <si>
    <t>C26881</t>
  </si>
  <si>
    <t>Jeans_381</t>
  </si>
  <si>
    <t>S06882</t>
  </si>
  <si>
    <t>Bhuvana_6880</t>
  </si>
  <si>
    <t>C26880</t>
  </si>
  <si>
    <t>S06881</t>
  </si>
  <si>
    <t>Diya_6879</t>
  </si>
  <si>
    <t>C26879</t>
  </si>
  <si>
    <t>Men's_379</t>
  </si>
  <si>
    <t>S06880</t>
  </si>
  <si>
    <t>Kavin_6878</t>
  </si>
  <si>
    <t>C26878</t>
  </si>
  <si>
    <t>Kurta_378</t>
  </si>
  <si>
    <t>S06879</t>
  </si>
  <si>
    <t>Kavin_6877</t>
  </si>
  <si>
    <t>C26877</t>
  </si>
  <si>
    <t>S06878</t>
  </si>
  <si>
    <t>Aarav_6876</t>
  </si>
  <si>
    <t>C26876</t>
  </si>
  <si>
    <t>S06877</t>
  </si>
  <si>
    <t>Sathish_6875</t>
  </si>
  <si>
    <t>C26875</t>
  </si>
  <si>
    <t>S06876</t>
  </si>
  <si>
    <t>Ravi_6874</t>
  </si>
  <si>
    <t>C26874</t>
  </si>
  <si>
    <t>S06875</t>
  </si>
  <si>
    <t>Kavin_6873</t>
  </si>
  <si>
    <t>C26873</t>
  </si>
  <si>
    <t>Women's_373</t>
  </si>
  <si>
    <t>S06874</t>
  </si>
  <si>
    <t>Priya_6872</t>
  </si>
  <si>
    <t>C26872</t>
  </si>
  <si>
    <t>S06873</t>
  </si>
  <si>
    <t>Ravi_6871</t>
  </si>
  <si>
    <t>C26871</t>
  </si>
  <si>
    <t>Men's_371</t>
  </si>
  <si>
    <t>S06872</t>
  </si>
  <si>
    <t>Lakshmi_6870</t>
  </si>
  <si>
    <t>C26870</t>
  </si>
  <si>
    <t>S06871</t>
  </si>
  <si>
    <t>Sathish_6869</t>
  </si>
  <si>
    <t>C26869</t>
  </si>
  <si>
    <t>S06870</t>
  </si>
  <si>
    <t>Kavin_6868</t>
  </si>
  <si>
    <t>C26868</t>
  </si>
  <si>
    <t>S06869</t>
  </si>
  <si>
    <t>Lakshmi_6867</t>
  </si>
  <si>
    <t>C26867</t>
  </si>
  <si>
    <t>S06868</t>
  </si>
  <si>
    <t>Bhuvana_6866</t>
  </si>
  <si>
    <t>C26866</t>
  </si>
  <si>
    <t>S06867</t>
  </si>
  <si>
    <t>Sanjay_6865</t>
  </si>
  <si>
    <t>C26865</t>
  </si>
  <si>
    <t>S06866</t>
  </si>
  <si>
    <t>Aarav_6864</t>
  </si>
  <si>
    <t>C26864</t>
  </si>
  <si>
    <t>S06865</t>
  </si>
  <si>
    <t>Karthik_6863</t>
  </si>
  <si>
    <t>C26863</t>
  </si>
  <si>
    <t>Sportswear_363</t>
  </si>
  <si>
    <t>S06864</t>
  </si>
  <si>
    <t>Aarav_6862</t>
  </si>
  <si>
    <t>C26862</t>
  </si>
  <si>
    <t>S06863</t>
  </si>
  <si>
    <t>Lakshmi_6861</t>
  </si>
  <si>
    <t>C26861</t>
  </si>
  <si>
    <t>T-Shirts_361</t>
  </si>
  <si>
    <t>S06862</t>
  </si>
  <si>
    <t>Karthik_6860</t>
  </si>
  <si>
    <t>C26860</t>
  </si>
  <si>
    <t>S06861</t>
  </si>
  <si>
    <t>Vishal_6859</t>
  </si>
  <si>
    <t>C26859</t>
  </si>
  <si>
    <t>T-Shirts_359</t>
  </si>
  <si>
    <t>S06860</t>
  </si>
  <si>
    <t>Kavin_6858</t>
  </si>
  <si>
    <t>C26858</t>
  </si>
  <si>
    <t>S06859</t>
  </si>
  <si>
    <t>Devi_6857</t>
  </si>
  <si>
    <t>C26857</t>
  </si>
  <si>
    <t>S06858</t>
  </si>
  <si>
    <t>Priya_6856</t>
  </si>
  <si>
    <t>C26856</t>
  </si>
  <si>
    <t>S06857</t>
  </si>
  <si>
    <t>Kavin_6855</t>
  </si>
  <si>
    <t>C26855</t>
  </si>
  <si>
    <t>Sarees_355</t>
  </si>
  <si>
    <t>S06856</t>
  </si>
  <si>
    <t>Kavin_6854</t>
  </si>
  <si>
    <t>C26854</t>
  </si>
  <si>
    <t>S06855</t>
  </si>
  <si>
    <t>Devi_6853</t>
  </si>
  <si>
    <t>C26853</t>
  </si>
  <si>
    <t>S06854</t>
  </si>
  <si>
    <t>Sanjay_6852</t>
  </si>
  <si>
    <t>C26852</t>
  </si>
  <si>
    <t>S06853</t>
  </si>
  <si>
    <t>Priya_6851</t>
  </si>
  <si>
    <t>C26851</t>
  </si>
  <si>
    <t>S06852</t>
  </si>
  <si>
    <t>Priya_6850</t>
  </si>
  <si>
    <t>C26850</t>
  </si>
  <si>
    <t>S06851</t>
  </si>
  <si>
    <t>Kavin_6849</t>
  </si>
  <si>
    <t>C26849</t>
  </si>
  <si>
    <t>Sarees_349</t>
  </si>
  <si>
    <t>S06850</t>
  </si>
  <si>
    <t>Sanjay_6848</t>
  </si>
  <si>
    <t>C26848</t>
  </si>
  <si>
    <t>S06849</t>
  </si>
  <si>
    <t>Aarav_6847</t>
  </si>
  <si>
    <t>C26847</t>
  </si>
  <si>
    <t>S06848</t>
  </si>
  <si>
    <t>Sathish_6846</t>
  </si>
  <si>
    <t>C26846</t>
  </si>
  <si>
    <t>S06847</t>
  </si>
  <si>
    <t>Meena_6845</t>
  </si>
  <si>
    <t>C26845</t>
  </si>
  <si>
    <t>S06846</t>
  </si>
  <si>
    <t>Diya_6844</t>
  </si>
  <si>
    <t>C26844</t>
  </si>
  <si>
    <t>S06845</t>
  </si>
  <si>
    <t>Lakshmi_6843</t>
  </si>
  <si>
    <t>C26843</t>
  </si>
  <si>
    <t>Sportswear_343</t>
  </si>
  <si>
    <t>S06844</t>
  </si>
  <si>
    <t>Lakshmi_6842</t>
  </si>
  <si>
    <t>C26842</t>
  </si>
  <si>
    <t>T-Shirts_342</t>
  </si>
  <si>
    <t>S06843</t>
  </si>
  <si>
    <t>Bhuvana_6841</t>
  </si>
  <si>
    <t>C26841</t>
  </si>
  <si>
    <t>S06842</t>
  </si>
  <si>
    <t>Diya_6840</t>
  </si>
  <si>
    <t>C26840</t>
  </si>
  <si>
    <t>Jeans_340</t>
  </si>
  <si>
    <t>S06841</t>
  </si>
  <si>
    <t>Devi_6839</t>
  </si>
  <si>
    <t>C26839</t>
  </si>
  <si>
    <t>Kurta_339</t>
  </si>
  <si>
    <t>S06840</t>
  </si>
  <si>
    <t>Sathish_6838</t>
  </si>
  <si>
    <t>C26838</t>
  </si>
  <si>
    <t>S06839</t>
  </si>
  <si>
    <t>Priya_6837</t>
  </si>
  <si>
    <t>C26837</t>
  </si>
  <si>
    <t>Jeans_337</t>
  </si>
  <si>
    <t>S06838</t>
  </si>
  <si>
    <t>Ganesh_6836</t>
  </si>
  <si>
    <t>C26836</t>
  </si>
  <si>
    <t>S06837</t>
  </si>
  <si>
    <t>Sanjay_6835</t>
  </si>
  <si>
    <t>C26835</t>
  </si>
  <si>
    <t>S06836</t>
  </si>
  <si>
    <t>Priya_6834</t>
  </si>
  <si>
    <t>C26834</t>
  </si>
  <si>
    <t>Jeans_334</t>
  </si>
  <si>
    <t>S06835</t>
  </si>
  <si>
    <t>Vishal_6833</t>
  </si>
  <si>
    <t>C26833</t>
  </si>
  <si>
    <t>Kid's_333</t>
  </si>
  <si>
    <t>S06834</t>
  </si>
  <si>
    <t>Ganesh_6832</t>
  </si>
  <si>
    <t>C26832</t>
  </si>
  <si>
    <t>Kid's_332</t>
  </si>
  <si>
    <t>S06833</t>
  </si>
  <si>
    <t>Meena_6831</t>
  </si>
  <si>
    <t>C26831</t>
  </si>
  <si>
    <t>S06832</t>
  </si>
  <si>
    <t>Diya_6830</t>
  </si>
  <si>
    <t>C26830</t>
  </si>
  <si>
    <t>S06831</t>
  </si>
  <si>
    <t>Kavin_6829</t>
  </si>
  <si>
    <t>C26829</t>
  </si>
  <si>
    <t>T-Shirts_329</t>
  </si>
  <si>
    <t>S06830</t>
  </si>
  <si>
    <t>Lakshmi_6828</t>
  </si>
  <si>
    <t>C26828</t>
  </si>
  <si>
    <t>S06829</t>
  </si>
  <si>
    <t>Lakshmi_6827</t>
  </si>
  <si>
    <t>C26827</t>
  </si>
  <si>
    <t>T-Shirts_327</t>
  </si>
  <si>
    <t>S06828</t>
  </si>
  <si>
    <t>Diya_6826</t>
  </si>
  <si>
    <t>C26826</t>
  </si>
  <si>
    <t>S06827</t>
  </si>
  <si>
    <t>Devi_6825</t>
  </si>
  <si>
    <t>C26825</t>
  </si>
  <si>
    <t>S06826</t>
  </si>
  <si>
    <t>Diya_6824</t>
  </si>
  <si>
    <t>C26824</t>
  </si>
  <si>
    <t>S06825</t>
  </si>
  <si>
    <t>Ravi_6823</t>
  </si>
  <si>
    <t>C26823</t>
  </si>
  <si>
    <t>S06824</t>
  </si>
  <si>
    <t>Anu_6822</t>
  </si>
  <si>
    <t>C26822</t>
  </si>
  <si>
    <t>S06823</t>
  </si>
  <si>
    <t>Kavin_6821</t>
  </si>
  <si>
    <t>C26821</t>
  </si>
  <si>
    <t>S06822</t>
  </si>
  <si>
    <t>Priya_6820</t>
  </si>
  <si>
    <t>C26820</t>
  </si>
  <si>
    <t>Women's_320</t>
  </si>
  <si>
    <t>S06821</t>
  </si>
  <si>
    <t>Sanjay_6819</t>
  </si>
  <si>
    <t>C26819</t>
  </si>
  <si>
    <t>S06820</t>
  </si>
  <si>
    <t>Bhuvana_6818</t>
  </si>
  <si>
    <t>C26818</t>
  </si>
  <si>
    <t>Sarees_318</t>
  </si>
  <si>
    <t>S06819</t>
  </si>
  <si>
    <t>Ganesh_6817</t>
  </si>
  <si>
    <t>C26817</t>
  </si>
  <si>
    <t>Kurta_317</t>
  </si>
  <si>
    <t>S06818</t>
  </si>
  <si>
    <t>Sathish_6816</t>
  </si>
  <si>
    <t>C26816</t>
  </si>
  <si>
    <t>S06817</t>
  </si>
  <si>
    <t>Ganesh_6815</t>
  </si>
  <si>
    <t>C26815</t>
  </si>
  <si>
    <t>Jeans_315</t>
  </si>
  <si>
    <t>S06816</t>
  </si>
  <si>
    <t>Karthik_6814</t>
  </si>
  <si>
    <t>C26814</t>
  </si>
  <si>
    <t>S06815</t>
  </si>
  <si>
    <t>Devi_6813</t>
  </si>
  <si>
    <t>C26813</t>
  </si>
  <si>
    <t>S06814</t>
  </si>
  <si>
    <t>Diya_6812</t>
  </si>
  <si>
    <t>C26812</t>
  </si>
  <si>
    <t>S06813</t>
  </si>
  <si>
    <t>Devi_6811</t>
  </si>
  <si>
    <t>C26811</t>
  </si>
  <si>
    <t>S06812</t>
  </si>
  <si>
    <t>Priya_6810</t>
  </si>
  <si>
    <t>C26810</t>
  </si>
  <si>
    <t>Sportswear_310</t>
  </si>
  <si>
    <t>S06811</t>
  </si>
  <si>
    <t>Meena_6809</t>
  </si>
  <si>
    <t>C26809</t>
  </si>
  <si>
    <t>S06810</t>
  </si>
  <si>
    <t>Vishal_6808</t>
  </si>
  <si>
    <t>C26808</t>
  </si>
  <si>
    <t>T-Shirts_308</t>
  </si>
  <si>
    <t>S06809</t>
  </si>
  <si>
    <t>Karthik_6807</t>
  </si>
  <si>
    <t>C26807</t>
  </si>
  <si>
    <t>T-Shirts_307</t>
  </si>
  <si>
    <t>S06808</t>
  </si>
  <si>
    <t>Karthik_6806</t>
  </si>
  <si>
    <t>C26806</t>
  </si>
  <si>
    <t>Men's_306</t>
  </si>
  <si>
    <t>S06807</t>
  </si>
  <si>
    <t>Kavin_6805</t>
  </si>
  <si>
    <t>C26805</t>
  </si>
  <si>
    <t>S06806</t>
  </si>
  <si>
    <t>Kavin_6804</t>
  </si>
  <si>
    <t>C26804</t>
  </si>
  <si>
    <t>S06805</t>
  </si>
  <si>
    <t>Karthik_6803</t>
  </si>
  <si>
    <t>C26803</t>
  </si>
  <si>
    <t>S06804</t>
  </si>
  <si>
    <t>Sanjay_6802</t>
  </si>
  <si>
    <t>C26802</t>
  </si>
  <si>
    <t>Men's_302</t>
  </si>
  <si>
    <t>S06803</t>
  </si>
  <si>
    <t>Anu_6801</t>
  </si>
  <si>
    <t>C26801</t>
  </si>
  <si>
    <t>S06802</t>
  </si>
  <si>
    <t>Ganesh_6800</t>
  </si>
  <si>
    <t>C26800</t>
  </si>
  <si>
    <t>S06801</t>
  </si>
  <si>
    <t>Ravi_6799</t>
  </si>
  <si>
    <t>C26799</t>
  </si>
  <si>
    <t>S06800</t>
  </si>
  <si>
    <t>Meena_6798</t>
  </si>
  <si>
    <t>C26798</t>
  </si>
  <si>
    <t>S06799</t>
  </si>
  <si>
    <t>Diya_6797</t>
  </si>
  <si>
    <t>C26797</t>
  </si>
  <si>
    <t>S06798</t>
  </si>
  <si>
    <t>Devi_6796</t>
  </si>
  <si>
    <t>C26796</t>
  </si>
  <si>
    <t>Jeans_296</t>
  </si>
  <si>
    <t>S06797</t>
  </si>
  <si>
    <t>Kavin_6795</t>
  </si>
  <si>
    <t>C26795</t>
  </si>
  <si>
    <t>S06796</t>
  </si>
  <si>
    <t>Ganesh_6794</t>
  </si>
  <si>
    <t>C26794</t>
  </si>
  <si>
    <t>S06795</t>
  </si>
  <si>
    <t>Diya_6793</t>
  </si>
  <si>
    <t>C26793</t>
  </si>
  <si>
    <t>S06794</t>
  </si>
  <si>
    <t>Sanjay_6792</t>
  </si>
  <si>
    <t>C26792</t>
  </si>
  <si>
    <t>S06793</t>
  </si>
  <si>
    <t>Devi_6791</t>
  </si>
  <si>
    <t>C26791</t>
  </si>
  <si>
    <t>S06792</t>
  </si>
  <si>
    <t>Ravi_6790</t>
  </si>
  <si>
    <t>C26790</t>
  </si>
  <si>
    <t>Men's_290</t>
  </si>
  <si>
    <t>S06791</t>
  </si>
  <si>
    <t>Ravi_6789</t>
  </si>
  <si>
    <t>C26789</t>
  </si>
  <si>
    <t>S06790</t>
  </si>
  <si>
    <t>Meena_6788</t>
  </si>
  <si>
    <t>C26788</t>
  </si>
  <si>
    <t>S06789</t>
  </si>
  <si>
    <t>Karthik_6787</t>
  </si>
  <si>
    <t>C26787</t>
  </si>
  <si>
    <t>S06788</t>
  </si>
  <si>
    <t>Meena_6786</t>
  </si>
  <si>
    <t>C26786</t>
  </si>
  <si>
    <t>S06787</t>
  </si>
  <si>
    <t>Aarav_6785</t>
  </si>
  <si>
    <t>C26785</t>
  </si>
  <si>
    <t>S06786</t>
  </si>
  <si>
    <t>Diya_6784</t>
  </si>
  <si>
    <t>C26784</t>
  </si>
  <si>
    <t>T-Shirts_284</t>
  </si>
  <si>
    <t>S06785</t>
  </si>
  <si>
    <t>Bhuvana_6783</t>
  </si>
  <si>
    <t>C26783</t>
  </si>
  <si>
    <t>Jeans_283</t>
  </si>
  <si>
    <t>S06784</t>
  </si>
  <si>
    <t>Vishal_6782</t>
  </si>
  <si>
    <t>C26782</t>
  </si>
  <si>
    <t>S06783</t>
  </si>
  <si>
    <t>Kavin_6781</t>
  </si>
  <si>
    <t>C26781</t>
  </si>
  <si>
    <t>S06782</t>
  </si>
  <si>
    <t>Kavin_6780</t>
  </si>
  <si>
    <t>C26780</t>
  </si>
  <si>
    <t>S06781</t>
  </si>
  <si>
    <t>Vishal_6779</t>
  </si>
  <si>
    <t>C26779</t>
  </si>
  <si>
    <t>S06780</t>
  </si>
  <si>
    <t>Priya_6778</t>
  </si>
  <si>
    <t>C26778</t>
  </si>
  <si>
    <t>Sarees_278</t>
  </si>
  <si>
    <t>S06779</t>
  </si>
  <si>
    <t>Ganesh_6777</t>
  </si>
  <si>
    <t>C26777</t>
  </si>
  <si>
    <t>S06778</t>
  </si>
  <si>
    <t>Sanjay_6776</t>
  </si>
  <si>
    <t>C26776</t>
  </si>
  <si>
    <t>Sportswear_276</t>
  </si>
  <si>
    <t>S06777</t>
  </si>
  <si>
    <t>Ravi_6775</t>
  </si>
  <si>
    <t>C26775</t>
  </si>
  <si>
    <t>Men's_275</t>
  </si>
  <si>
    <t>S06776</t>
  </si>
  <si>
    <t>Ganesh_6774</t>
  </si>
  <si>
    <t>C26774</t>
  </si>
  <si>
    <t>Women's_274</t>
  </si>
  <si>
    <t>S06775</t>
  </si>
  <si>
    <t>Anu_6773</t>
  </si>
  <si>
    <t>C26773</t>
  </si>
  <si>
    <t>S06774</t>
  </si>
  <si>
    <t>Bhuvana_6772</t>
  </si>
  <si>
    <t>C26772</t>
  </si>
  <si>
    <t>S06773</t>
  </si>
  <si>
    <t>Kavin_6771</t>
  </si>
  <si>
    <t>C26771</t>
  </si>
  <si>
    <t>Sportswear_271</t>
  </si>
  <si>
    <t>S06772</t>
  </si>
  <si>
    <t>Karthik_6770</t>
  </si>
  <si>
    <t>C26770</t>
  </si>
  <si>
    <t>S06771</t>
  </si>
  <si>
    <t>Priya_6769</t>
  </si>
  <si>
    <t>C26769</t>
  </si>
  <si>
    <t>Jeans_269</t>
  </si>
  <si>
    <t>S06770</t>
  </si>
  <si>
    <t>Diya_6768</t>
  </si>
  <si>
    <t>C26768</t>
  </si>
  <si>
    <t>Kid's_268</t>
  </si>
  <si>
    <t>S06769</t>
  </si>
  <si>
    <t>Bhuvana_6767</t>
  </si>
  <si>
    <t>C26767</t>
  </si>
  <si>
    <t>Kid's_267</t>
  </si>
  <si>
    <t>S06768</t>
  </si>
  <si>
    <t>Priya_6766</t>
  </si>
  <si>
    <t>C26766</t>
  </si>
  <si>
    <t>S06767</t>
  </si>
  <si>
    <t>Priya_6765</t>
  </si>
  <si>
    <t>C26765</t>
  </si>
  <si>
    <t>Kurta_265</t>
  </si>
  <si>
    <t>S06766</t>
  </si>
  <si>
    <t>Sanjay_6764</t>
  </si>
  <si>
    <t>C26764</t>
  </si>
  <si>
    <t>Women's_264</t>
  </si>
  <si>
    <t>S06765</t>
  </si>
  <si>
    <t>Karthik_6763</t>
  </si>
  <si>
    <t>C26763</t>
  </si>
  <si>
    <t>Sportswear_263</t>
  </si>
  <si>
    <t>S06764</t>
  </si>
  <si>
    <t>Diya_6762</t>
  </si>
  <si>
    <t>C26762</t>
  </si>
  <si>
    <t>S06763</t>
  </si>
  <si>
    <t>Aarav_6761</t>
  </si>
  <si>
    <t>C26761</t>
  </si>
  <si>
    <t>Kurta_261</t>
  </si>
  <si>
    <t>S06762</t>
  </si>
  <si>
    <t>Vishal_6760</t>
  </si>
  <si>
    <t>C26760</t>
  </si>
  <si>
    <t>S06761</t>
  </si>
  <si>
    <t>Ganesh_6759</t>
  </si>
  <si>
    <t>C26759</t>
  </si>
  <si>
    <t>Women's_259</t>
  </si>
  <si>
    <t>S06760</t>
  </si>
  <si>
    <t>Anu_6758</t>
  </si>
  <si>
    <t>C26758</t>
  </si>
  <si>
    <t>S06759</t>
  </si>
  <si>
    <t>Ravi_6757</t>
  </si>
  <si>
    <t>C26757</t>
  </si>
  <si>
    <t>S06758</t>
  </si>
  <si>
    <t>Meena_6756</t>
  </si>
  <si>
    <t>C26756</t>
  </si>
  <si>
    <t>S06757</t>
  </si>
  <si>
    <t>Priya_6755</t>
  </si>
  <si>
    <t>C26755</t>
  </si>
  <si>
    <t>Men's_255</t>
  </si>
  <si>
    <t>S06756</t>
  </si>
  <si>
    <t>Anu_6754</t>
  </si>
  <si>
    <t>C26754</t>
  </si>
  <si>
    <t>Kid's_254</t>
  </si>
  <si>
    <t>S06755</t>
  </si>
  <si>
    <t>Priya_6753</t>
  </si>
  <si>
    <t>C26753</t>
  </si>
  <si>
    <t>Jeans_253</t>
  </si>
  <si>
    <t>S06754</t>
  </si>
  <si>
    <t>Vishal_6752</t>
  </si>
  <si>
    <t>C26752</t>
  </si>
  <si>
    <t>S06753</t>
  </si>
  <si>
    <t>Anu_6751</t>
  </si>
  <si>
    <t>C26751</t>
  </si>
  <si>
    <t>Women's_251</t>
  </si>
  <si>
    <t>S06752</t>
  </si>
  <si>
    <t>Ganesh_6750</t>
  </si>
  <si>
    <t>C26750</t>
  </si>
  <si>
    <t>Sportswear_250</t>
  </si>
  <si>
    <t>S06751</t>
  </si>
  <si>
    <t>Ravi_6749</t>
  </si>
  <si>
    <t>C26749</t>
  </si>
  <si>
    <t>S06750</t>
  </si>
  <si>
    <t>Kavin_6748</t>
  </si>
  <si>
    <t>C26748</t>
  </si>
  <si>
    <t>Kid's_248</t>
  </si>
  <si>
    <t>S06749</t>
  </si>
  <si>
    <t>Ganesh_6747</t>
  </si>
  <si>
    <t>C26747</t>
  </si>
  <si>
    <t>S06748</t>
  </si>
  <si>
    <t>Devi_6746</t>
  </si>
  <si>
    <t>C26746</t>
  </si>
  <si>
    <t>S06747</t>
  </si>
  <si>
    <t>Diya_6745</t>
  </si>
  <si>
    <t>C26745</t>
  </si>
  <si>
    <t>S06746</t>
  </si>
  <si>
    <t>Lakshmi_6744</t>
  </si>
  <si>
    <t>C26744</t>
  </si>
  <si>
    <t>Men's_244</t>
  </si>
  <si>
    <t>S06745</t>
  </si>
  <si>
    <t>Karthik_6743</t>
  </si>
  <si>
    <t>C26743</t>
  </si>
  <si>
    <t>S06744</t>
  </si>
  <si>
    <t>Bhuvana_6742</t>
  </si>
  <si>
    <t>C26742</t>
  </si>
  <si>
    <t>Sarees_242</t>
  </si>
  <si>
    <t>S06743</t>
  </si>
  <si>
    <t>Karthik_6741</t>
  </si>
  <si>
    <t>C26741</t>
  </si>
  <si>
    <t>T-Shirts_241</t>
  </si>
  <si>
    <t>S06742</t>
  </si>
  <si>
    <t>Kavin_6740</t>
  </si>
  <si>
    <t>C26740</t>
  </si>
  <si>
    <t>Kid's_240</t>
  </si>
  <si>
    <t>S06741</t>
  </si>
  <si>
    <t>Priya_6739</t>
  </si>
  <si>
    <t>C26739</t>
  </si>
  <si>
    <t>Sarees_239</t>
  </si>
  <si>
    <t>S06740</t>
  </si>
  <si>
    <t>Karthik_6738</t>
  </si>
  <si>
    <t>C26738</t>
  </si>
  <si>
    <t>S06739</t>
  </si>
  <si>
    <t>Bhuvana_6737</t>
  </si>
  <si>
    <t>C26737</t>
  </si>
  <si>
    <t>S06738</t>
  </si>
  <si>
    <t>Sanjay_6736</t>
  </si>
  <si>
    <t>C26736</t>
  </si>
  <si>
    <t>Kurta_236</t>
  </si>
  <si>
    <t>S06737</t>
  </si>
  <si>
    <t>Kavin_6735</t>
  </si>
  <si>
    <t>C26735</t>
  </si>
  <si>
    <t>Kurta_235</t>
  </si>
  <si>
    <t>S06736</t>
  </si>
  <si>
    <t>Sanjay_6734</t>
  </si>
  <si>
    <t>C26734</t>
  </si>
  <si>
    <t>Men's_234</t>
  </si>
  <si>
    <t>S06735</t>
  </si>
  <si>
    <t>Anu_6733</t>
  </si>
  <si>
    <t>C26733</t>
  </si>
  <si>
    <t>Men's_233</t>
  </si>
  <si>
    <t>S06734</t>
  </si>
  <si>
    <t>Diya_6732</t>
  </si>
  <si>
    <t>C26732</t>
  </si>
  <si>
    <t>T-Shirts_232</t>
  </si>
  <si>
    <t>S06733</t>
  </si>
  <si>
    <t>Karthik_6731</t>
  </si>
  <si>
    <t>C26731</t>
  </si>
  <si>
    <t>Kurta_231</t>
  </si>
  <si>
    <t>S06732</t>
  </si>
  <si>
    <t>Sanjay_6730</t>
  </si>
  <si>
    <t>C26730</t>
  </si>
  <si>
    <t>S06731</t>
  </si>
  <si>
    <t>Ravi_6729</t>
  </si>
  <si>
    <t>C26729</t>
  </si>
  <si>
    <t>S06730</t>
  </si>
  <si>
    <t>Ganesh_6728</t>
  </si>
  <si>
    <t>C26728</t>
  </si>
  <si>
    <t>S06729</t>
  </si>
  <si>
    <t>Sanjay_6727</t>
  </si>
  <si>
    <t>C26727</t>
  </si>
  <si>
    <t>S06728</t>
  </si>
  <si>
    <t>Aarav_6726</t>
  </si>
  <si>
    <t>C26726</t>
  </si>
  <si>
    <t>S06727</t>
  </si>
  <si>
    <t>Sanjay_6725</t>
  </si>
  <si>
    <t>C26725</t>
  </si>
  <si>
    <t>Kid's_225</t>
  </si>
  <si>
    <t>S06726</t>
  </si>
  <si>
    <t>Anu_6724</t>
  </si>
  <si>
    <t>C26724</t>
  </si>
  <si>
    <t>Sportswear_224</t>
  </si>
  <si>
    <t>S06725</t>
  </si>
  <si>
    <t>Meena_6723</t>
  </si>
  <si>
    <t>C26723</t>
  </si>
  <si>
    <t>S06724</t>
  </si>
  <si>
    <t>Kavin_6722</t>
  </si>
  <si>
    <t>C26722</t>
  </si>
  <si>
    <t>S06723</t>
  </si>
  <si>
    <t>Diya_6721</t>
  </si>
  <si>
    <t>C26721</t>
  </si>
  <si>
    <t>S06722</t>
  </si>
  <si>
    <t>Priya_6720</t>
  </si>
  <si>
    <t>C26720</t>
  </si>
  <si>
    <t>S06721</t>
  </si>
  <si>
    <t>Anu_6719</t>
  </si>
  <si>
    <t>C26719</t>
  </si>
  <si>
    <t>S06720</t>
  </si>
  <si>
    <t>Meena_6718</t>
  </si>
  <si>
    <t>C26718</t>
  </si>
  <si>
    <t>S06719</t>
  </si>
  <si>
    <t>Aarav_6717</t>
  </si>
  <si>
    <t>C26717</t>
  </si>
  <si>
    <t>S06718</t>
  </si>
  <si>
    <t>Bhuvana_6716</t>
  </si>
  <si>
    <t>C26716</t>
  </si>
  <si>
    <t>S06717</t>
  </si>
  <si>
    <t>Aarav_6715</t>
  </si>
  <si>
    <t>C26715</t>
  </si>
  <si>
    <t>Men's_215</t>
  </si>
  <si>
    <t>S06716</t>
  </si>
  <si>
    <t>Lakshmi_6714</t>
  </si>
  <si>
    <t>C26714</t>
  </si>
  <si>
    <t>T-Shirts_214</t>
  </si>
  <si>
    <t>S06715</t>
  </si>
  <si>
    <t>Diya_6713</t>
  </si>
  <si>
    <t>C26713</t>
  </si>
  <si>
    <t>S06714</t>
  </si>
  <si>
    <t>Diya_6712</t>
  </si>
  <si>
    <t>C26712</t>
  </si>
  <si>
    <t>Sarees_212</t>
  </si>
  <si>
    <t>S06713</t>
  </si>
  <si>
    <t>Kavin_6711</t>
  </si>
  <si>
    <t>C26711</t>
  </si>
  <si>
    <t>Kurta_211</t>
  </si>
  <si>
    <t>S06712</t>
  </si>
  <si>
    <t>Priya_6710</t>
  </si>
  <si>
    <t>C26710</t>
  </si>
  <si>
    <t>Men's_210</t>
  </si>
  <si>
    <t>S06711</t>
  </si>
  <si>
    <t>Meena_6709</t>
  </si>
  <si>
    <t>C26709</t>
  </si>
  <si>
    <t>S06710</t>
  </si>
  <si>
    <t>Sathish_6708</t>
  </si>
  <si>
    <t>C26708</t>
  </si>
  <si>
    <t>S06709</t>
  </si>
  <si>
    <t>Anu_6707</t>
  </si>
  <si>
    <t>C26707</t>
  </si>
  <si>
    <t>S06708</t>
  </si>
  <si>
    <t>Aarav_6706</t>
  </si>
  <si>
    <t>C26706</t>
  </si>
  <si>
    <t>S06707</t>
  </si>
  <si>
    <t>Lakshmi_6705</t>
  </si>
  <si>
    <t>C26705</t>
  </si>
  <si>
    <t>Kurta_205</t>
  </si>
  <si>
    <t>S06706</t>
  </si>
  <si>
    <t>Karthik_6704</t>
  </si>
  <si>
    <t>C26704</t>
  </si>
  <si>
    <t>S06705</t>
  </si>
  <si>
    <t>Priya_6703</t>
  </si>
  <si>
    <t>C26703</t>
  </si>
  <si>
    <t>S06704</t>
  </si>
  <si>
    <t>Aarav_6702</t>
  </si>
  <si>
    <t>C26702</t>
  </si>
  <si>
    <t>T-Shirts_202</t>
  </si>
  <si>
    <t>S06703</t>
  </si>
  <si>
    <t>Kavin_6701</t>
  </si>
  <si>
    <t>C26701</t>
  </si>
  <si>
    <t>Men's_201</t>
  </si>
  <si>
    <t>S06702</t>
  </si>
  <si>
    <t>Sanjay_6700</t>
  </si>
  <si>
    <t>C26700</t>
  </si>
  <si>
    <t>S06701</t>
  </si>
  <si>
    <t>Ravi_6699</t>
  </si>
  <si>
    <t>C26699</t>
  </si>
  <si>
    <t>S06700</t>
  </si>
  <si>
    <t>Sathish_6698</t>
  </si>
  <si>
    <t>C26698</t>
  </si>
  <si>
    <t>Sarees_198</t>
  </si>
  <si>
    <t>S06699</t>
  </si>
  <si>
    <t>Aarav_6697</t>
  </si>
  <si>
    <t>C26697</t>
  </si>
  <si>
    <t>S06698</t>
  </si>
  <si>
    <t>Sanjay_6696</t>
  </si>
  <si>
    <t>C26696</t>
  </si>
  <si>
    <t>S06697</t>
  </si>
  <si>
    <t>Sathish_6695</t>
  </si>
  <si>
    <t>C26695</t>
  </si>
  <si>
    <t>Sportswear_195</t>
  </si>
  <si>
    <t>S06696</t>
  </si>
  <si>
    <t>Priya_6694</t>
  </si>
  <si>
    <t>C26694</t>
  </si>
  <si>
    <t>Kurta_194</t>
  </si>
  <si>
    <t>S06695</t>
  </si>
  <si>
    <t>Kavin_6693</t>
  </si>
  <si>
    <t>C26693</t>
  </si>
  <si>
    <t>Women's_193</t>
  </si>
  <si>
    <t>S06694</t>
  </si>
  <si>
    <t>Bhuvana_6692</t>
  </si>
  <si>
    <t>C26692</t>
  </si>
  <si>
    <t>S06693</t>
  </si>
  <si>
    <t>Karthik_6691</t>
  </si>
  <si>
    <t>C26691</t>
  </si>
  <si>
    <t>S06692</t>
  </si>
  <si>
    <t>Ravi_6690</t>
  </si>
  <si>
    <t>C26690</t>
  </si>
  <si>
    <t>S06691</t>
  </si>
  <si>
    <t>Devi_6689</t>
  </si>
  <si>
    <t>C26689</t>
  </si>
  <si>
    <t>Kid's_189</t>
  </si>
  <si>
    <t>S06690</t>
  </si>
  <si>
    <t>Meena_6688</t>
  </si>
  <si>
    <t>C26688</t>
  </si>
  <si>
    <t>Sportswear_188</t>
  </si>
  <si>
    <t>S06689</t>
  </si>
  <si>
    <t>Meena_6687</t>
  </si>
  <si>
    <t>C26687</t>
  </si>
  <si>
    <t>S06688</t>
  </si>
  <si>
    <t>Diya_6686</t>
  </si>
  <si>
    <t>C26686</t>
  </si>
  <si>
    <t>S06687</t>
  </si>
  <si>
    <t>Bhuvana_6685</t>
  </si>
  <si>
    <t>C26685</t>
  </si>
  <si>
    <t>S06686</t>
  </si>
  <si>
    <t>Sanjay_6684</t>
  </si>
  <si>
    <t>C26684</t>
  </si>
  <si>
    <t>Jeans_184</t>
  </si>
  <si>
    <t>S06685</t>
  </si>
  <si>
    <t>Lakshmi_6683</t>
  </si>
  <si>
    <t>C26683</t>
  </si>
  <si>
    <t>Kurta_183</t>
  </si>
  <si>
    <t>S06684</t>
  </si>
  <si>
    <t>Devi_6682</t>
  </si>
  <si>
    <t>C26682</t>
  </si>
  <si>
    <t>Sarees_182</t>
  </si>
  <si>
    <t>S06683</t>
  </si>
  <si>
    <t>Lakshmi_6681</t>
  </si>
  <si>
    <t>C26681</t>
  </si>
  <si>
    <t>S06682</t>
  </si>
  <si>
    <t>Sanjay_6680</t>
  </si>
  <si>
    <t>C26680</t>
  </si>
  <si>
    <t>S06681</t>
  </si>
  <si>
    <t>Karthik_6679</t>
  </si>
  <si>
    <t>C26679</t>
  </si>
  <si>
    <t>S06680</t>
  </si>
  <si>
    <t>Karthik_6678</t>
  </si>
  <si>
    <t>C26678</t>
  </si>
  <si>
    <t>S06679</t>
  </si>
  <si>
    <t>Priya_6677</t>
  </si>
  <si>
    <t>C26677</t>
  </si>
  <si>
    <t>S06678</t>
  </si>
  <si>
    <t>Karthik_6676</t>
  </si>
  <si>
    <t>C26676</t>
  </si>
  <si>
    <t>Kid's_176</t>
  </si>
  <si>
    <t>S06677</t>
  </si>
  <si>
    <t>Ganesh_6675</t>
  </si>
  <si>
    <t>C26675</t>
  </si>
  <si>
    <t>S06676</t>
  </si>
  <si>
    <t>Kavin_6674</t>
  </si>
  <si>
    <t>C26674</t>
  </si>
  <si>
    <t>Men's_174</t>
  </si>
  <si>
    <t>S06675</t>
  </si>
  <si>
    <t>Lakshmi_6673</t>
  </si>
  <si>
    <t>C26673</t>
  </si>
  <si>
    <t>S06674</t>
  </si>
  <si>
    <t>Ravi_6672</t>
  </si>
  <si>
    <t>C26672</t>
  </si>
  <si>
    <t>S06673</t>
  </si>
  <si>
    <t>Lakshmi_6671</t>
  </si>
  <si>
    <t>C26671</t>
  </si>
  <si>
    <t>S06672</t>
  </si>
  <si>
    <t>Meena_6670</t>
  </si>
  <si>
    <t>C26670</t>
  </si>
  <si>
    <t>S06671</t>
  </si>
  <si>
    <t>Bhuvana_6669</t>
  </si>
  <si>
    <t>C26669</t>
  </si>
  <si>
    <t>S06670</t>
  </si>
  <si>
    <t>Anu_6668</t>
  </si>
  <si>
    <t>C26668</t>
  </si>
  <si>
    <t>S06669</t>
  </si>
  <si>
    <t>Devi_6667</t>
  </si>
  <si>
    <t>C26667</t>
  </si>
  <si>
    <t>S06668</t>
  </si>
  <si>
    <t>Lakshmi_6666</t>
  </si>
  <si>
    <t>C26666</t>
  </si>
  <si>
    <t>S06667</t>
  </si>
  <si>
    <t>Meena_6665</t>
  </si>
  <si>
    <t>C26665</t>
  </si>
  <si>
    <t>S06666</t>
  </si>
  <si>
    <t>Sathish_6664</t>
  </si>
  <si>
    <t>C26664</t>
  </si>
  <si>
    <t>Women's_164</t>
  </si>
  <si>
    <t>S06665</t>
  </si>
  <si>
    <t>Vishal_6663</t>
  </si>
  <si>
    <t>C26663</t>
  </si>
  <si>
    <t>T-Shirts_163</t>
  </si>
  <si>
    <t>S06664</t>
  </si>
  <si>
    <t>Karthik_6662</t>
  </si>
  <si>
    <t>C26662</t>
  </si>
  <si>
    <t>S06663</t>
  </si>
  <si>
    <t>Meena_6661</t>
  </si>
  <si>
    <t>C26661</t>
  </si>
  <si>
    <t>Sarees_161</t>
  </si>
  <si>
    <t>S06662</t>
  </si>
  <si>
    <t>Karthik_6660</t>
  </si>
  <si>
    <t>C26660</t>
  </si>
  <si>
    <t>S06661</t>
  </si>
  <si>
    <t>Ravi_6659</t>
  </si>
  <si>
    <t>C26659</t>
  </si>
  <si>
    <t>Sportswear_159</t>
  </si>
  <si>
    <t>S06660</t>
  </si>
  <si>
    <t>Priya_6658</t>
  </si>
  <si>
    <t>C26658</t>
  </si>
  <si>
    <t>Sportswear_158</t>
  </si>
  <si>
    <t>S06659</t>
  </si>
  <si>
    <t>Kavin_6657</t>
  </si>
  <si>
    <t>C26657</t>
  </si>
  <si>
    <t>S06658</t>
  </si>
  <si>
    <t>Ravi_6656</t>
  </si>
  <si>
    <t>C26656</t>
  </si>
  <si>
    <t>Sportswear_156</t>
  </si>
  <si>
    <t>S06657</t>
  </si>
  <si>
    <t>Meena_6655</t>
  </si>
  <si>
    <t>C26655</t>
  </si>
  <si>
    <t>S06656</t>
  </si>
  <si>
    <t>Diya_6654</t>
  </si>
  <si>
    <t>C26654</t>
  </si>
  <si>
    <t>S06655</t>
  </si>
  <si>
    <t>Sathish_6653</t>
  </si>
  <si>
    <t>C26653</t>
  </si>
  <si>
    <t>T-Shirts_153</t>
  </si>
  <si>
    <t>S06654</t>
  </si>
  <si>
    <t>Ravi_6652</t>
  </si>
  <si>
    <t>C26652</t>
  </si>
  <si>
    <t>S06653</t>
  </si>
  <si>
    <t>Ravi_6651</t>
  </si>
  <si>
    <t>C26651</t>
  </si>
  <si>
    <t>Women's_151</t>
  </si>
  <si>
    <t>S06652</t>
  </si>
  <si>
    <t>Sathish_6650</t>
  </si>
  <si>
    <t>C26650</t>
  </si>
  <si>
    <t>Kurta_150</t>
  </si>
  <si>
    <t>S06651</t>
  </si>
  <si>
    <t>Sathish_6649</t>
  </si>
  <si>
    <t>C26649</t>
  </si>
  <si>
    <t>S06650</t>
  </si>
  <si>
    <t>Ravi_6648</t>
  </si>
  <si>
    <t>C26648</t>
  </si>
  <si>
    <t>Kurta_148</t>
  </si>
  <si>
    <t>S06649</t>
  </si>
  <si>
    <t>Aarav_6647</t>
  </si>
  <si>
    <t>C26647</t>
  </si>
  <si>
    <t>S06648</t>
  </si>
  <si>
    <t>Kavin_6646</t>
  </si>
  <si>
    <t>C26646</t>
  </si>
  <si>
    <t>S06647</t>
  </si>
  <si>
    <t>Ganesh_6645</t>
  </si>
  <si>
    <t>C26645</t>
  </si>
  <si>
    <t>T-Shirts_145</t>
  </si>
  <si>
    <t>S06646</t>
  </si>
  <si>
    <t>Aarav_6644</t>
  </si>
  <si>
    <t>C26644</t>
  </si>
  <si>
    <t>S06645</t>
  </si>
  <si>
    <t>Sanjay_6643</t>
  </si>
  <si>
    <t>C26643</t>
  </si>
  <si>
    <t>S06644</t>
  </si>
  <si>
    <t>Devi_6642</t>
  </si>
  <si>
    <t>C26642</t>
  </si>
  <si>
    <t>Sportswear_142</t>
  </si>
  <si>
    <t>S06643</t>
  </si>
  <si>
    <t>Ganesh_6641</t>
  </si>
  <si>
    <t>C26641</t>
  </si>
  <si>
    <t>S06642</t>
  </si>
  <si>
    <t>Bhuvana_6640</t>
  </si>
  <si>
    <t>C26640</t>
  </si>
  <si>
    <t>S06641</t>
  </si>
  <si>
    <t>Meena_6639</t>
  </si>
  <si>
    <t>C26639</t>
  </si>
  <si>
    <t>S06640</t>
  </si>
  <si>
    <t>Ravi_6638</t>
  </si>
  <si>
    <t>C26638</t>
  </si>
  <si>
    <t>S06639</t>
  </si>
  <si>
    <t>Aarav_6637</t>
  </si>
  <si>
    <t>C26637</t>
  </si>
  <si>
    <t>S06638</t>
  </si>
  <si>
    <t>Lakshmi_6636</t>
  </si>
  <si>
    <t>C26636</t>
  </si>
  <si>
    <t>Sarees_136</t>
  </si>
  <si>
    <t>S06637</t>
  </si>
  <si>
    <t>Karthik_6635</t>
  </si>
  <si>
    <t>C26635</t>
  </si>
  <si>
    <t>S06636</t>
  </si>
  <si>
    <t>Devi_6634</t>
  </si>
  <si>
    <t>C26634</t>
  </si>
  <si>
    <t>S06635</t>
  </si>
  <si>
    <t>Meena_6633</t>
  </si>
  <si>
    <t>C26633</t>
  </si>
  <si>
    <t>S06634</t>
  </si>
  <si>
    <t>Vishal_6632</t>
  </si>
  <si>
    <t>C26632</t>
  </si>
  <si>
    <t>S06633</t>
  </si>
  <si>
    <t>Kavin_6631</t>
  </si>
  <si>
    <t>C26631</t>
  </si>
  <si>
    <t>S06632</t>
  </si>
  <si>
    <t>Devi_6630</t>
  </si>
  <si>
    <t>C26630</t>
  </si>
  <si>
    <t>Sportswear_130</t>
  </si>
  <si>
    <t>S06631</t>
  </si>
  <si>
    <t>Karthik_6629</t>
  </si>
  <si>
    <t>C26629</t>
  </si>
  <si>
    <t>S06630</t>
  </si>
  <si>
    <t>Aarav_6628</t>
  </si>
  <si>
    <t>C26628</t>
  </si>
  <si>
    <t>S06629</t>
  </si>
  <si>
    <t>Anu_6627</t>
  </si>
  <si>
    <t>C26627</t>
  </si>
  <si>
    <t>S06628</t>
  </si>
  <si>
    <t>Kavin_6626</t>
  </si>
  <si>
    <t>C26626</t>
  </si>
  <si>
    <t>S06627</t>
  </si>
  <si>
    <t>Ravi_6625</t>
  </si>
  <si>
    <t>C26625</t>
  </si>
  <si>
    <t>Sarees_125</t>
  </si>
  <si>
    <t>S06626</t>
  </si>
  <si>
    <t>Kavin_6624</t>
  </si>
  <si>
    <t>C26624</t>
  </si>
  <si>
    <t>Women's_124</t>
  </si>
  <si>
    <t>S06625</t>
  </si>
  <si>
    <t>Ravi_6623</t>
  </si>
  <si>
    <t>C26623</t>
  </si>
  <si>
    <t>T-Shirts_123</t>
  </si>
  <si>
    <t>S06624</t>
  </si>
  <si>
    <t>Diya_6622</t>
  </si>
  <si>
    <t>C26622</t>
  </si>
  <si>
    <t>S06623</t>
  </si>
  <si>
    <t>Anu_6621</t>
  </si>
  <si>
    <t>C26621</t>
  </si>
  <si>
    <t>S06622</t>
  </si>
  <si>
    <t>Meena_6620</t>
  </si>
  <si>
    <t>C26620</t>
  </si>
  <si>
    <t>Men's_120</t>
  </si>
  <si>
    <t>S06621</t>
  </si>
  <si>
    <t>Devi_6619</t>
  </si>
  <si>
    <t>C26619</t>
  </si>
  <si>
    <t>Women's_119</t>
  </si>
  <si>
    <t>S06620</t>
  </si>
  <si>
    <t>Kavin_6618</t>
  </si>
  <si>
    <t>C26618</t>
  </si>
  <si>
    <t>S06619</t>
  </si>
  <si>
    <t>Karthik_6617</t>
  </si>
  <si>
    <t>C26617</t>
  </si>
  <si>
    <t>S06618</t>
  </si>
  <si>
    <t>Devi_6616</t>
  </si>
  <si>
    <t>C26616</t>
  </si>
  <si>
    <t>S06617</t>
  </si>
  <si>
    <t>Priya_6615</t>
  </si>
  <si>
    <t>C26615</t>
  </si>
  <si>
    <t>S06616</t>
  </si>
  <si>
    <t>Devi_6614</t>
  </si>
  <si>
    <t>C26614</t>
  </si>
  <si>
    <t>Women's_114</t>
  </si>
  <si>
    <t>S06615</t>
  </si>
  <si>
    <t>Bhuvana_6613</t>
  </si>
  <si>
    <t>C26613</t>
  </si>
  <si>
    <t>S06614</t>
  </si>
  <si>
    <t>Diya_6612</t>
  </si>
  <si>
    <t>C26612</t>
  </si>
  <si>
    <t>S06613</t>
  </si>
  <si>
    <t>Priya_6611</t>
  </si>
  <si>
    <t>C26611</t>
  </si>
  <si>
    <t>Men's_111</t>
  </si>
  <si>
    <t>S06612</t>
  </si>
  <si>
    <t>Ganesh_6610</t>
  </si>
  <si>
    <t>C26610</t>
  </si>
  <si>
    <t>S06611</t>
  </si>
  <si>
    <t>Meena_6609</t>
  </si>
  <si>
    <t>C26609</t>
  </si>
  <si>
    <t>S06610</t>
  </si>
  <si>
    <t>Priya_6608</t>
  </si>
  <si>
    <t>C26608</t>
  </si>
  <si>
    <t>Jeans_108</t>
  </si>
  <si>
    <t>S06609</t>
  </si>
  <si>
    <t>Devi_6607</t>
  </si>
  <si>
    <t>C26607</t>
  </si>
  <si>
    <t>S06608</t>
  </si>
  <si>
    <t>Lakshmi_6606</t>
  </si>
  <si>
    <t>C26606</t>
  </si>
  <si>
    <t>S06607</t>
  </si>
  <si>
    <t>Meena_6605</t>
  </si>
  <si>
    <t>C26605</t>
  </si>
  <si>
    <t>S06606</t>
  </si>
  <si>
    <t>Devi_6604</t>
  </si>
  <si>
    <t>C26604</t>
  </si>
  <si>
    <t>S06605</t>
  </si>
  <si>
    <t>Meena_6603</t>
  </si>
  <si>
    <t>C26603</t>
  </si>
  <si>
    <t>S06604</t>
  </si>
  <si>
    <t>Kavin_6602</t>
  </si>
  <si>
    <t>C26602</t>
  </si>
  <si>
    <t>S06603</t>
  </si>
  <si>
    <t>Kavin_6601</t>
  </si>
  <si>
    <t>C26601</t>
  </si>
  <si>
    <t>Jeans_101</t>
  </si>
  <si>
    <t>S06602</t>
  </si>
  <si>
    <t>Karthik_6600</t>
  </si>
  <si>
    <t>C26600</t>
  </si>
  <si>
    <t>S06601</t>
  </si>
  <si>
    <t>Kavin_6599</t>
  </si>
  <si>
    <t>C26599</t>
  </si>
  <si>
    <t>S06600</t>
  </si>
  <si>
    <t>Priya_6598</t>
  </si>
  <si>
    <t>C26598</t>
  </si>
  <si>
    <t>S06599</t>
  </si>
  <si>
    <t>Sanjay_6597</t>
  </si>
  <si>
    <t>C26597</t>
  </si>
  <si>
    <t>S06598</t>
  </si>
  <si>
    <t>Aarav_6596</t>
  </si>
  <si>
    <t>C26596</t>
  </si>
  <si>
    <t>Sportswear_096</t>
  </si>
  <si>
    <t>S06597</t>
  </si>
  <si>
    <t>Lakshmi_6595</t>
  </si>
  <si>
    <t>C26595</t>
  </si>
  <si>
    <t>S06596</t>
  </si>
  <si>
    <t>Sanjay_6594</t>
  </si>
  <si>
    <t>C26594</t>
  </si>
  <si>
    <t>S06595</t>
  </si>
  <si>
    <t>Ravi_6593</t>
  </si>
  <si>
    <t>C26593</t>
  </si>
  <si>
    <t>Sarees_093</t>
  </si>
  <si>
    <t>S06594</t>
  </si>
  <si>
    <t>Karthik_6592</t>
  </si>
  <si>
    <t>C26592</t>
  </si>
  <si>
    <t>T-Shirts_092</t>
  </si>
  <si>
    <t>S06593</t>
  </si>
  <si>
    <t>Karthik_6591</t>
  </si>
  <si>
    <t>C26591</t>
  </si>
  <si>
    <t>Sportswear_091</t>
  </si>
  <si>
    <t>S06592</t>
  </si>
  <si>
    <t>Diya_6590</t>
  </si>
  <si>
    <t>C26590</t>
  </si>
  <si>
    <t>S06591</t>
  </si>
  <si>
    <t>Devi_6589</t>
  </si>
  <si>
    <t>C26589</t>
  </si>
  <si>
    <t>Kurta_089</t>
  </si>
  <si>
    <t>S06590</t>
  </si>
  <si>
    <t>Lakshmi_6588</t>
  </si>
  <si>
    <t>C26588</t>
  </si>
  <si>
    <t>Kid's_088</t>
  </si>
  <si>
    <t>S06589</t>
  </si>
  <si>
    <t>Vishal_6587</t>
  </si>
  <si>
    <t>C26587</t>
  </si>
  <si>
    <t>Men's_087</t>
  </si>
  <si>
    <t>S06588</t>
  </si>
  <si>
    <t>Devi_6586</t>
  </si>
  <si>
    <t>C26586</t>
  </si>
  <si>
    <t>S06587</t>
  </si>
  <si>
    <t>Vishal_6585</t>
  </si>
  <si>
    <t>C26585</t>
  </si>
  <si>
    <t>S06586</t>
  </si>
  <si>
    <t>Karthik_6584</t>
  </si>
  <si>
    <t>C26584</t>
  </si>
  <si>
    <t>Men's_084</t>
  </si>
  <si>
    <t>S06585</t>
  </si>
  <si>
    <t>Anu_6583</t>
  </si>
  <si>
    <t>C26583</t>
  </si>
  <si>
    <t>S06584</t>
  </si>
  <si>
    <t>Lakshmi_6582</t>
  </si>
  <si>
    <t>C26582</t>
  </si>
  <si>
    <t>S06583</t>
  </si>
  <si>
    <t>Lakshmi_6581</t>
  </si>
  <si>
    <t>C26581</t>
  </si>
  <si>
    <t>Women's_081</t>
  </si>
  <si>
    <t>S06582</t>
  </si>
  <si>
    <t>Sanjay_6580</t>
  </si>
  <si>
    <t>C26580</t>
  </si>
  <si>
    <t>Kurta_080</t>
  </si>
  <si>
    <t>S06581</t>
  </si>
  <si>
    <t>Priya_6579</t>
  </si>
  <si>
    <t>C26579</t>
  </si>
  <si>
    <t>S06580</t>
  </si>
  <si>
    <t>Sathish_6578</t>
  </si>
  <si>
    <t>C26578</t>
  </si>
  <si>
    <t>Sarees_078</t>
  </si>
  <si>
    <t>S06579</t>
  </si>
  <si>
    <t>Devi_6577</t>
  </si>
  <si>
    <t>C26577</t>
  </si>
  <si>
    <t>S06578</t>
  </si>
  <si>
    <t>Karthik_6576</t>
  </si>
  <si>
    <t>C26576</t>
  </si>
  <si>
    <t>Sarees_076</t>
  </si>
  <si>
    <t>S06577</t>
  </si>
  <si>
    <t>Priya_6575</t>
  </si>
  <si>
    <t>C26575</t>
  </si>
  <si>
    <t>Kurta_075</t>
  </si>
  <si>
    <t>S06576</t>
  </si>
  <si>
    <t>Ravi_6574</t>
  </si>
  <si>
    <t>C26574</t>
  </si>
  <si>
    <t>T-Shirts_074</t>
  </si>
  <si>
    <t>S06575</t>
  </si>
  <si>
    <t>Priya_6573</t>
  </si>
  <si>
    <t>C26573</t>
  </si>
  <si>
    <t>S06574</t>
  </si>
  <si>
    <t>Meena_6572</t>
  </si>
  <si>
    <t>C26572</t>
  </si>
  <si>
    <t>S06573</t>
  </si>
  <si>
    <t>Aarav_6571</t>
  </si>
  <si>
    <t>C26571</t>
  </si>
  <si>
    <t>T-Shirts_071</t>
  </si>
  <si>
    <t>S06572</t>
  </si>
  <si>
    <t>Ganesh_6570</t>
  </si>
  <si>
    <t>C26570</t>
  </si>
  <si>
    <t>S06571</t>
  </si>
  <si>
    <t>Bhuvana_6569</t>
  </si>
  <si>
    <t>C26569</t>
  </si>
  <si>
    <t>Sportswear_069</t>
  </si>
  <si>
    <t>S06570</t>
  </si>
  <si>
    <t>Meena_6568</t>
  </si>
  <si>
    <t>C26568</t>
  </si>
  <si>
    <t>S06569</t>
  </si>
  <si>
    <t>Vishal_6567</t>
  </si>
  <si>
    <t>C26567</t>
  </si>
  <si>
    <t>S06568</t>
  </si>
  <si>
    <t>Lakshmi_6566</t>
  </si>
  <si>
    <t>C26566</t>
  </si>
  <si>
    <t>S06567</t>
  </si>
  <si>
    <t>Karthik_6565</t>
  </si>
  <si>
    <t>C26565</t>
  </si>
  <si>
    <t>S06566</t>
  </si>
  <si>
    <t>Ravi_6564</t>
  </si>
  <si>
    <t>C26564</t>
  </si>
  <si>
    <t>S06565</t>
  </si>
  <si>
    <t>Meena_6563</t>
  </si>
  <si>
    <t>C26563</t>
  </si>
  <si>
    <t>Sarees_063</t>
  </si>
  <si>
    <t>S06564</t>
  </si>
  <si>
    <t>Bhuvana_6562</t>
  </si>
  <si>
    <t>C26562</t>
  </si>
  <si>
    <t>S06563</t>
  </si>
  <si>
    <t>Lakshmi_6561</t>
  </si>
  <si>
    <t>C26561</t>
  </si>
  <si>
    <t>Kurta_061</t>
  </si>
  <si>
    <t>S06562</t>
  </si>
  <si>
    <t>Meena_6560</t>
  </si>
  <si>
    <t>C26560</t>
  </si>
  <si>
    <t>Jeans_060</t>
  </si>
  <si>
    <t>S06561</t>
  </si>
  <si>
    <t>Bhuvana_6559</t>
  </si>
  <si>
    <t>C26559</t>
  </si>
  <si>
    <t>S06560</t>
  </si>
  <si>
    <t>Ravi_6558</t>
  </si>
  <si>
    <t>C26558</t>
  </si>
  <si>
    <t>Sportswear_058</t>
  </si>
  <si>
    <t>S06559</t>
  </si>
  <si>
    <t>Bhuvana_6557</t>
  </si>
  <si>
    <t>C26557</t>
  </si>
  <si>
    <t>Kurta_057</t>
  </si>
  <si>
    <t>S06558</t>
  </si>
  <si>
    <t>Meena_6556</t>
  </si>
  <si>
    <t>C26556</t>
  </si>
  <si>
    <t>S06557</t>
  </si>
  <si>
    <t>Ganesh_6555</t>
  </si>
  <si>
    <t>C26555</t>
  </si>
  <si>
    <t>Jeans_055</t>
  </si>
  <si>
    <t>S06556</t>
  </si>
  <si>
    <t>Ravi_6554</t>
  </si>
  <si>
    <t>C26554</t>
  </si>
  <si>
    <t>Kurta_054</t>
  </si>
  <si>
    <t>S06555</t>
  </si>
  <si>
    <t>Vishal_6553</t>
  </si>
  <si>
    <t>C26553</t>
  </si>
  <si>
    <t>Kurta_053</t>
  </si>
  <si>
    <t>S06554</t>
  </si>
  <si>
    <t>Ravi_6552</t>
  </si>
  <si>
    <t>C26552</t>
  </si>
  <si>
    <t>Men's_052</t>
  </si>
  <si>
    <t>S06553</t>
  </si>
  <si>
    <t>Ravi_6551</t>
  </si>
  <si>
    <t>C26551</t>
  </si>
  <si>
    <t>Sarees_051</t>
  </si>
  <si>
    <t>S06552</t>
  </si>
  <si>
    <t>Anu_6550</t>
  </si>
  <si>
    <t>C26550</t>
  </si>
  <si>
    <t>Jeans_050</t>
  </si>
  <si>
    <t>S06551</t>
  </si>
  <si>
    <t>Diya_6549</t>
  </si>
  <si>
    <t>C26549</t>
  </si>
  <si>
    <t>S06550</t>
  </si>
  <si>
    <t>Priya_6548</t>
  </si>
  <si>
    <t>C26548</t>
  </si>
  <si>
    <t>S06549</t>
  </si>
  <si>
    <t>Sathish_6547</t>
  </si>
  <si>
    <t>C26547</t>
  </si>
  <si>
    <t>S06548</t>
  </si>
  <si>
    <t>Diya_6546</t>
  </si>
  <si>
    <t>C26546</t>
  </si>
  <si>
    <t>S06547</t>
  </si>
  <si>
    <t>Bhuvana_6545</t>
  </si>
  <si>
    <t>C26545</t>
  </si>
  <si>
    <t>S06546</t>
  </si>
  <si>
    <t>Ganesh_6544</t>
  </si>
  <si>
    <t>C26544</t>
  </si>
  <si>
    <t>Jeans_044</t>
  </si>
  <si>
    <t>S06545</t>
  </si>
  <si>
    <t>Devi_6543</t>
  </si>
  <si>
    <t>C26543</t>
  </si>
  <si>
    <t>Kurta_043</t>
  </si>
  <si>
    <t>S06544</t>
  </si>
  <si>
    <t>Ravi_6542</t>
  </si>
  <si>
    <t>C26542</t>
  </si>
  <si>
    <t>Jeans_042</t>
  </si>
  <si>
    <t>S06543</t>
  </si>
  <si>
    <t>Diya_6541</t>
  </si>
  <si>
    <t>C26541</t>
  </si>
  <si>
    <t>S06542</t>
  </si>
  <si>
    <t>Ravi_6540</t>
  </si>
  <si>
    <t>C26540</t>
  </si>
  <si>
    <t>S06541</t>
  </si>
  <si>
    <t>Kavin_6539</t>
  </si>
  <si>
    <t>C26539</t>
  </si>
  <si>
    <t>S06540</t>
  </si>
  <si>
    <t>Diya_6538</t>
  </si>
  <si>
    <t>C26538</t>
  </si>
  <si>
    <t>S06539</t>
  </si>
  <si>
    <t>Vishal_6537</t>
  </si>
  <si>
    <t>C26537</t>
  </si>
  <si>
    <t>S06538</t>
  </si>
  <si>
    <t>Ravi_6536</t>
  </si>
  <si>
    <t>C26536</t>
  </si>
  <si>
    <t>Kurta_036</t>
  </si>
  <si>
    <t>S06537</t>
  </si>
  <si>
    <t>Lakshmi_6535</t>
  </si>
  <si>
    <t>C26535</t>
  </si>
  <si>
    <t>S06536</t>
  </si>
  <si>
    <t>Meena_6534</t>
  </si>
  <si>
    <t>C26534</t>
  </si>
  <si>
    <t>S06535</t>
  </si>
  <si>
    <t>Diya_6533</t>
  </si>
  <si>
    <t>C26533</t>
  </si>
  <si>
    <t>S06534</t>
  </si>
  <si>
    <t>Aarav_6532</t>
  </si>
  <si>
    <t>C26532</t>
  </si>
  <si>
    <t>S06533</t>
  </si>
  <si>
    <t>Lakshmi_6531</t>
  </si>
  <si>
    <t>C26531</t>
  </si>
  <si>
    <t>S06532</t>
  </si>
  <si>
    <t>Sanjay_6530</t>
  </si>
  <si>
    <t>C26530</t>
  </si>
  <si>
    <t>Kurta_030</t>
  </si>
  <si>
    <t>S06531</t>
  </si>
  <si>
    <t>Lakshmi_6529</t>
  </si>
  <si>
    <t>C26529</t>
  </si>
  <si>
    <t>Kurta_029</t>
  </si>
  <si>
    <t>S06530</t>
  </si>
  <si>
    <t>Devi_6528</t>
  </si>
  <si>
    <t>C26528</t>
  </si>
  <si>
    <t>Women's_028</t>
  </si>
  <si>
    <t>S06529</t>
  </si>
  <si>
    <t>Kavin_6527</t>
  </si>
  <si>
    <t>C26527</t>
  </si>
  <si>
    <t>S06528</t>
  </si>
  <si>
    <t>Meena_6526</t>
  </si>
  <si>
    <t>C26526</t>
  </si>
  <si>
    <t>S06527</t>
  </si>
  <si>
    <t>Bhuvana_6525</t>
  </si>
  <si>
    <t>C26525</t>
  </si>
  <si>
    <t>S06526</t>
  </si>
  <si>
    <t>Meena_6524</t>
  </si>
  <si>
    <t>C26524</t>
  </si>
  <si>
    <t>T-Shirts_024</t>
  </si>
  <si>
    <t>S06525</t>
  </si>
  <si>
    <t>Ganesh_6523</t>
  </si>
  <si>
    <t>C26523</t>
  </si>
  <si>
    <t>Men's_023</t>
  </si>
  <si>
    <t>S06524</t>
  </si>
  <si>
    <t>Aarav_6522</t>
  </si>
  <si>
    <t>C26522</t>
  </si>
  <si>
    <t>S06523</t>
  </si>
  <si>
    <t>Diya_6521</t>
  </si>
  <si>
    <t>C26521</t>
  </si>
  <si>
    <t>S06522</t>
  </si>
  <si>
    <t>Sanjay_6520</t>
  </si>
  <si>
    <t>C26520</t>
  </si>
  <si>
    <t>T-Shirts_020</t>
  </si>
  <si>
    <t>S06521</t>
  </si>
  <si>
    <t>Vishal_6519</t>
  </si>
  <si>
    <t>C26519</t>
  </si>
  <si>
    <t>S06520</t>
  </si>
  <si>
    <t>Diya_6518</t>
  </si>
  <si>
    <t>C26518</t>
  </si>
  <si>
    <t>S06519</t>
  </si>
  <si>
    <t>Devi_6517</t>
  </si>
  <si>
    <t>C26517</t>
  </si>
  <si>
    <t>S06518</t>
  </si>
  <si>
    <t>Meena_6516</t>
  </si>
  <si>
    <t>C26516</t>
  </si>
  <si>
    <t>S06517</t>
  </si>
  <si>
    <t>Vishal_6515</t>
  </si>
  <si>
    <t>C26515</t>
  </si>
  <si>
    <t>Kurta_015</t>
  </si>
  <si>
    <t>S06516</t>
  </si>
  <si>
    <t>Kavin_6514</t>
  </si>
  <si>
    <t>C26514</t>
  </si>
  <si>
    <t>S06515</t>
  </si>
  <si>
    <t>Anu_6513</t>
  </si>
  <si>
    <t>C26513</t>
  </si>
  <si>
    <t>S06514</t>
  </si>
  <si>
    <t>Diya_6512</t>
  </si>
  <si>
    <t>C26512</t>
  </si>
  <si>
    <t>T-Shirts_012</t>
  </si>
  <si>
    <t>S06513</t>
  </si>
  <si>
    <t>Bhuvana_6511</t>
  </si>
  <si>
    <t>C26511</t>
  </si>
  <si>
    <t>S06512</t>
  </si>
  <si>
    <t>Karthik_6510</t>
  </si>
  <si>
    <t>C26510</t>
  </si>
  <si>
    <t>S06511</t>
  </si>
  <si>
    <t>Aarav_6509</t>
  </si>
  <si>
    <t>C26509</t>
  </si>
  <si>
    <t>Sarees_009</t>
  </si>
  <si>
    <t>S06510</t>
  </si>
  <si>
    <t>Sathish_6508</t>
  </si>
  <si>
    <t>C26508</t>
  </si>
  <si>
    <t>Sarees_008</t>
  </si>
  <si>
    <t>S06509</t>
  </si>
  <si>
    <t>Ganesh_6507</t>
  </si>
  <si>
    <t>C26507</t>
  </si>
  <si>
    <t>S06508</t>
  </si>
  <si>
    <t>Ganesh_6506</t>
  </si>
  <si>
    <t>C26506</t>
  </si>
  <si>
    <t>S06507</t>
  </si>
  <si>
    <t>Kavin_6505</t>
  </si>
  <si>
    <t>C26505</t>
  </si>
  <si>
    <t>Sportswear_005</t>
  </si>
  <si>
    <t>S06506</t>
  </si>
  <si>
    <t>Devi_6504</t>
  </si>
  <si>
    <t>C26504</t>
  </si>
  <si>
    <t>Men's_004</t>
  </si>
  <si>
    <t>S06505</t>
  </si>
  <si>
    <t>Priya_6503</t>
  </si>
  <si>
    <t>C26503</t>
  </si>
  <si>
    <t>S06504</t>
  </si>
  <si>
    <t>Sanjay_6502</t>
  </si>
  <si>
    <t>C26502</t>
  </si>
  <si>
    <t>Kurta_002</t>
  </si>
  <si>
    <t>S06503</t>
  </si>
  <si>
    <t>Meena_6501</t>
  </si>
  <si>
    <t>C26501</t>
  </si>
  <si>
    <t>S06502</t>
  </si>
  <si>
    <t>Ganesh_6500</t>
  </si>
  <si>
    <t>C26500</t>
  </si>
  <si>
    <t>S06501</t>
  </si>
  <si>
    <t>Priya_6499</t>
  </si>
  <si>
    <t>C26499</t>
  </si>
  <si>
    <t>S06500</t>
  </si>
  <si>
    <t>Vishal_6498</t>
  </si>
  <si>
    <t>C26498</t>
  </si>
  <si>
    <t>Women's_498</t>
  </si>
  <si>
    <t>S06499</t>
  </si>
  <si>
    <t>Devi_6497</t>
  </si>
  <si>
    <t>C26497</t>
  </si>
  <si>
    <t>S06498</t>
  </si>
  <si>
    <t>Priya_6496</t>
  </si>
  <si>
    <t>C26496</t>
  </si>
  <si>
    <t>Kurta_496</t>
  </si>
  <si>
    <t>S06497</t>
  </si>
  <si>
    <t>Bhuvana_6495</t>
  </si>
  <si>
    <t>C26495</t>
  </si>
  <si>
    <t>Sportswear_495</t>
  </si>
  <si>
    <t>S06496</t>
  </si>
  <si>
    <t>Vishal_6494</t>
  </si>
  <si>
    <t>C26494</t>
  </si>
  <si>
    <t>Kurta_494</t>
  </si>
  <si>
    <t>S06495</t>
  </si>
  <si>
    <t>Devi_6493</t>
  </si>
  <si>
    <t>C26493</t>
  </si>
  <si>
    <t>S06494</t>
  </si>
  <si>
    <t>Meena_6492</t>
  </si>
  <si>
    <t>C26492</t>
  </si>
  <si>
    <t>Kid's_492</t>
  </si>
  <si>
    <t>S06493</t>
  </si>
  <si>
    <t>Aarav_6491</t>
  </si>
  <si>
    <t>C26491</t>
  </si>
  <si>
    <t>S06492</t>
  </si>
  <si>
    <t>Vishal_6490</t>
  </si>
  <si>
    <t>C26490</t>
  </si>
  <si>
    <t>S06491</t>
  </si>
  <si>
    <t>Meena_6489</t>
  </si>
  <si>
    <t>C26489</t>
  </si>
  <si>
    <t>S06490</t>
  </si>
  <si>
    <t>Ganesh_6488</t>
  </si>
  <si>
    <t>C26488</t>
  </si>
  <si>
    <t>S06489</t>
  </si>
  <si>
    <t>Lakshmi_6487</t>
  </si>
  <si>
    <t>C26487</t>
  </si>
  <si>
    <t>S06488</t>
  </si>
  <si>
    <t>Sathish_6486</t>
  </si>
  <si>
    <t>C26486</t>
  </si>
  <si>
    <t>S06487</t>
  </si>
  <si>
    <t>Karthik_6485</t>
  </si>
  <si>
    <t>C26485</t>
  </si>
  <si>
    <t>S06486</t>
  </si>
  <si>
    <t>Devi_6484</t>
  </si>
  <si>
    <t>C26484</t>
  </si>
  <si>
    <t>S06485</t>
  </si>
  <si>
    <t>Sanjay_6483</t>
  </si>
  <si>
    <t>C26483</t>
  </si>
  <si>
    <t>S06484</t>
  </si>
  <si>
    <t>Priya_6482</t>
  </si>
  <si>
    <t>C26482</t>
  </si>
  <si>
    <t>S06483</t>
  </si>
  <si>
    <t>Sanjay_6481</t>
  </si>
  <si>
    <t>C26481</t>
  </si>
  <si>
    <t>Kid's_481</t>
  </si>
  <si>
    <t>S06482</t>
  </si>
  <si>
    <t>Devi_6480</t>
  </si>
  <si>
    <t>C26480</t>
  </si>
  <si>
    <t>Sportswear_480</t>
  </si>
  <si>
    <t>S06481</t>
  </si>
  <si>
    <t>Priya_6479</t>
  </si>
  <si>
    <t>C26479</t>
  </si>
  <si>
    <t>S06480</t>
  </si>
  <si>
    <t>Devi_6478</t>
  </si>
  <si>
    <t>C26478</t>
  </si>
  <si>
    <t>Sarees_478</t>
  </si>
  <si>
    <t>S06479</t>
  </si>
  <si>
    <t>Karthik_6477</t>
  </si>
  <si>
    <t>C26477</t>
  </si>
  <si>
    <t>Women's_477</t>
  </si>
  <si>
    <t>S06478</t>
  </si>
  <si>
    <t>Bhuvana_6476</t>
  </si>
  <si>
    <t>C26476</t>
  </si>
  <si>
    <t>S06477</t>
  </si>
  <si>
    <t>Priya_6475</t>
  </si>
  <si>
    <t>C26475</t>
  </si>
  <si>
    <t>Sportswear_475</t>
  </si>
  <si>
    <t>S06476</t>
  </si>
  <si>
    <t>Bhuvana_6474</t>
  </si>
  <si>
    <t>C26474</t>
  </si>
  <si>
    <t>T-Shirts_474</t>
  </si>
  <si>
    <t>S06475</t>
  </si>
  <si>
    <t>Ravi_6473</t>
  </si>
  <si>
    <t>C26473</t>
  </si>
  <si>
    <t>Sarees_473</t>
  </si>
  <si>
    <t>S06474</t>
  </si>
  <si>
    <t>Priya_6472</t>
  </si>
  <si>
    <t>C26472</t>
  </si>
  <si>
    <t>Sportswear_472</t>
  </si>
  <si>
    <t>S06473</t>
  </si>
  <si>
    <t>Sanjay_6471</t>
  </si>
  <si>
    <t>C26471</t>
  </si>
  <si>
    <t>S06472</t>
  </si>
  <si>
    <t>Kavin_6470</t>
  </si>
  <si>
    <t>C26470</t>
  </si>
  <si>
    <t>S06471</t>
  </si>
  <si>
    <t>Devi_6469</t>
  </si>
  <si>
    <t>C26469</t>
  </si>
  <si>
    <t>S06470</t>
  </si>
  <si>
    <t>Devi_6468</t>
  </si>
  <si>
    <t>C26468</t>
  </si>
  <si>
    <t>T-Shirts_468</t>
  </si>
  <si>
    <t>S06469</t>
  </si>
  <si>
    <t>Aarav_6467</t>
  </si>
  <si>
    <t>C26467</t>
  </si>
  <si>
    <t>S06468</t>
  </si>
  <si>
    <t>Meena_6466</t>
  </si>
  <si>
    <t>C26466</t>
  </si>
  <si>
    <t>Jeans_466</t>
  </si>
  <si>
    <t>S06467</t>
  </si>
  <si>
    <t>Ravi_6465</t>
  </si>
  <si>
    <t>C26465</t>
  </si>
  <si>
    <t>S06466</t>
  </si>
  <si>
    <t>Devi_6464</t>
  </si>
  <si>
    <t>C26464</t>
  </si>
  <si>
    <t>S06465</t>
  </si>
  <si>
    <t>Ganesh_6463</t>
  </si>
  <si>
    <t>C26463</t>
  </si>
  <si>
    <t>T-Shirts_463</t>
  </si>
  <si>
    <t>S06464</t>
  </si>
  <si>
    <t>Sanjay_6462</t>
  </si>
  <si>
    <t>C26462</t>
  </si>
  <si>
    <t>S06463</t>
  </si>
  <si>
    <t>Anu_6461</t>
  </si>
  <si>
    <t>C26461</t>
  </si>
  <si>
    <t>Kid's_461</t>
  </si>
  <si>
    <t>S06462</t>
  </si>
  <si>
    <t>Kavin_6460</t>
  </si>
  <si>
    <t>C26460</t>
  </si>
  <si>
    <t>S06461</t>
  </si>
  <si>
    <t>Anu_6459</t>
  </si>
  <si>
    <t>C26459</t>
  </si>
  <si>
    <t>S06460</t>
  </si>
  <si>
    <t>Priya_6458</t>
  </si>
  <si>
    <t>C26458</t>
  </si>
  <si>
    <t>S06459</t>
  </si>
  <si>
    <t>Sathish_6457</t>
  </si>
  <si>
    <t>C26457</t>
  </si>
  <si>
    <t>Women's_457</t>
  </si>
  <si>
    <t>S06458</t>
  </si>
  <si>
    <t>Ganesh_6456</t>
  </si>
  <si>
    <t>C26456</t>
  </si>
  <si>
    <t>S06457</t>
  </si>
  <si>
    <t>Sathish_6455</t>
  </si>
  <si>
    <t>C26455</t>
  </si>
  <si>
    <t>S06456</t>
  </si>
  <si>
    <t>Bhuvana_6454</t>
  </si>
  <si>
    <t>C26454</t>
  </si>
  <si>
    <t>Women's_454</t>
  </si>
  <si>
    <t>S06455</t>
  </si>
  <si>
    <t>Karthik_6453</t>
  </si>
  <si>
    <t>C26453</t>
  </si>
  <si>
    <t>S06454</t>
  </si>
  <si>
    <t>Meena_6452</t>
  </si>
  <si>
    <t>C26452</t>
  </si>
  <si>
    <t>S06453</t>
  </si>
  <si>
    <t>Sathish_6451</t>
  </si>
  <si>
    <t>C26451</t>
  </si>
  <si>
    <t>S06452</t>
  </si>
  <si>
    <t>Sanjay_6450</t>
  </si>
  <si>
    <t>C26450</t>
  </si>
  <si>
    <t>Sportswear_450</t>
  </si>
  <si>
    <t>S06451</t>
  </si>
  <si>
    <t>Devi_6449</t>
  </si>
  <si>
    <t>C26449</t>
  </si>
  <si>
    <t>S06450</t>
  </si>
  <si>
    <t>Vishal_6448</t>
  </si>
  <si>
    <t>C26448</t>
  </si>
  <si>
    <t>Men's_448</t>
  </si>
  <si>
    <t>S06449</t>
  </si>
  <si>
    <t>Sathish_6447</t>
  </si>
  <si>
    <t>C26447</t>
  </si>
  <si>
    <t>S06448</t>
  </si>
  <si>
    <t>Devi_6446</t>
  </si>
  <si>
    <t>C26446</t>
  </si>
  <si>
    <t>Sarees_446</t>
  </si>
  <si>
    <t>S06447</t>
  </si>
  <si>
    <t>Sathish_6445</t>
  </si>
  <si>
    <t>C26445</t>
  </si>
  <si>
    <t>S06446</t>
  </si>
  <si>
    <t>Sathish_6444</t>
  </si>
  <si>
    <t>C26444</t>
  </si>
  <si>
    <t>S06445</t>
  </si>
  <si>
    <t>Meena_6443</t>
  </si>
  <si>
    <t>C26443</t>
  </si>
  <si>
    <t>S06444</t>
  </si>
  <si>
    <t>Diya_6442</t>
  </si>
  <si>
    <t>C26442</t>
  </si>
  <si>
    <t>Kurta_442</t>
  </si>
  <si>
    <t>S06443</t>
  </si>
  <si>
    <t>Meena_6441</t>
  </si>
  <si>
    <t>C26441</t>
  </si>
  <si>
    <t>T-Shirts_441</t>
  </si>
  <si>
    <t>S06442</t>
  </si>
  <si>
    <t>Kavin_6440</t>
  </si>
  <si>
    <t>C26440</t>
  </si>
  <si>
    <t>S06441</t>
  </si>
  <si>
    <t>Kavin_6439</t>
  </si>
  <si>
    <t>C26439</t>
  </si>
  <si>
    <t>Women's_439</t>
  </si>
  <si>
    <t>S06440</t>
  </si>
  <si>
    <t>Meena_6438</t>
  </si>
  <si>
    <t>C26438</t>
  </si>
  <si>
    <t>S06439</t>
  </si>
  <si>
    <t>Kavin_6437</t>
  </si>
  <si>
    <t>C26437</t>
  </si>
  <si>
    <t>S06438</t>
  </si>
  <si>
    <t>Meena_6436</t>
  </si>
  <si>
    <t>C26436</t>
  </si>
  <si>
    <t>S06437</t>
  </si>
  <si>
    <t>Diya_6435</t>
  </si>
  <si>
    <t>C26435</t>
  </si>
  <si>
    <t>S06436</t>
  </si>
  <si>
    <t>Meena_6434</t>
  </si>
  <si>
    <t>C26434</t>
  </si>
  <si>
    <t>S06435</t>
  </si>
  <si>
    <t>Sathish_6433</t>
  </si>
  <si>
    <t>C26433</t>
  </si>
  <si>
    <t>Sportswear_433</t>
  </si>
  <si>
    <t>S06434</t>
  </si>
  <si>
    <t>Karthik_6432</t>
  </si>
  <si>
    <t>C26432</t>
  </si>
  <si>
    <t>S06433</t>
  </si>
  <si>
    <t>Vishal_6431</t>
  </si>
  <si>
    <t>C26431</t>
  </si>
  <si>
    <t>Men's_431</t>
  </si>
  <si>
    <t>S06432</t>
  </si>
  <si>
    <t>Ravi_6430</t>
  </si>
  <si>
    <t>C26430</t>
  </si>
  <si>
    <t>S06431</t>
  </si>
  <si>
    <t>Sathish_6429</t>
  </si>
  <si>
    <t>C26429</t>
  </si>
  <si>
    <t>S06430</t>
  </si>
  <si>
    <t>Aarav_6428</t>
  </si>
  <si>
    <t>C26428</t>
  </si>
  <si>
    <t>Sportswear_428</t>
  </si>
  <si>
    <t>S06429</t>
  </si>
  <si>
    <t>Anu_6427</t>
  </si>
  <si>
    <t>C26427</t>
  </si>
  <si>
    <t>S06428</t>
  </si>
  <si>
    <t>Lakshmi_6426</t>
  </si>
  <si>
    <t>C26426</t>
  </si>
  <si>
    <t>T-Shirts_426</t>
  </si>
  <si>
    <t>S06427</t>
  </si>
  <si>
    <t>Karthik_6425</t>
  </si>
  <si>
    <t>C26425</t>
  </si>
  <si>
    <t>S06426</t>
  </si>
  <si>
    <t>Vishal_6424</t>
  </si>
  <si>
    <t>C26424</t>
  </si>
  <si>
    <t>S06425</t>
  </si>
  <si>
    <t>Meena_6423</t>
  </si>
  <si>
    <t>C26423</t>
  </si>
  <si>
    <t>S06424</t>
  </si>
  <si>
    <t>Sathish_6422</t>
  </si>
  <si>
    <t>C26422</t>
  </si>
  <si>
    <t>S06423</t>
  </si>
  <si>
    <t>Bhuvana_6421</t>
  </si>
  <si>
    <t>C26421</t>
  </si>
  <si>
    <t>T-Shirts_421</t>
  </si>
  <si>
    <t>S06422</t>
  </si>
  <si>
    <t>Anu_6420</t>
  </si>
  <si>
    <t>C26420</t>
  </si>
  <si>
    <t>S06421</t>
  </si>
  <si>
    <t>Aarav_6419</t>
  </si>
  <si>
    <t>C26419</t>
  </si>
  <si>
    <t>S06420</t>
  </si>
  <si>
    <t>Ganesh_6418</t>
  </si>
  <si>
    <t>C26418</t>
  </si>
  <si>
    <t>S06419</t>
  </si>
  <si>
    <t>Ravi_6417</t>
  </si>
  <si>
    <t>C26417</t>
  </si>
  <si>
    <t>Men's_417</t>
  </si>
  <si>
    <t>S06418</t>
  </si>
  <si>
    <t>Priya_6416</t>
  </si>
  <si>
    <t>C26416</t>
  </si>
  <si>
    <t>S06417</t>
  </si>
  <si>
    <t>Bhuvana_6415</t>
  </si>
  <si>
    <t>C26415</t>
  </si>
  <si>
    <t>S06416</t>
  </si>
  <si>
    <t>Kavin_6414</t>
  </si>
  <si>
    <t>C26414</t>
  </si>
  <si>
    <t>S06415</t>
  </si>
  <si>
    <t>Kavin_6413</t>
  </si>
  <si>
    <t>C26413</t>
  </si>
  <si>
    <t>Kid's_413</t>
  </si>
  <si>
    <t>S06414</t>
  </si>
  <si>
    <t>Devi_6412</t>
  </si>
  <si>
    <t>C26412</t>
  </si>
  <si>
    <t>Sarees_412</t>
  </si>
  <si>
    <t>S06413</t>
  </si>
  <si>
    <t>Sanjay_6411</t>
  </si>
  <si>
    <t>C26411</t>
  </si>
  <si>
    <t>S06412</t>
  </si>
  <si>
    <t>Anu_6410</t>
  </si>
  <si>
    <t>C26410</t>
  </si>
  <si>
    <t>S06411</t>
  </si>
  <si>
    <t>Lakshmi_6409</t>
  </si>
  <si>
    <t>C26409</t>
  </si>
  <si>
    <t>S06410</t>
  </si>
  <si>
    <t>Anu_6408</t>
  </si>
  <si>
    <t>C26408</t>
  </si>
  <si>
    <t>S06409</t>
  </si>
  <si>
    <t>Diya_6407</t>
  </si>
  <si>
    <t>C26407</t>
  </si>
  <si>
    <t>S06408</t>
  </si>
  <si>
    <t>Sathish_6406</t>
  </si>
  <si>
    <t>C26406</t>
  </si>
  <si>
    <t>Kid's_406</t>
  </si>
  <si>
    <t>S06407</t>
  </si>
  <si>
    <t>Bhuvana_6405</t>
  </si>
  <si>
    <t>C26405</t>
  </si>
  <si>
    <t>S06406</t>
  </si>
  <si>
    <t>Bhuvana_6404</t>
  </si>
  <si>
    <t>C26404</t>
  </si>
  <si>
    <t>S06405</t>
  </si>
  <si>
    <t>Lakshmi_6403</t>
  </si>
  <si>
    <t>C26403</t>
  </si>
  <si>
    <t>S06404</t>
  </si>
  <si>
    <t>Ganesh_6402</t>
  </si>
  <si>
    <t>C26402</t>
  </si>
  <si>
    <t>S06403</t>
  </si>
  <si>
    <t>Lakshmi_6401</t>
  </si>
  <si>
    <t>C26401</t>
  </si>
  <si>
    <t>S06402</t>
  </si>
  <si>
    <t>Sathish_6400</t>
  </si>
  <si>
    <t>C26400</t>
  </si>
  <si>
    <t>Men's_400</t>
  </si>
  <si>
    <t>S06401</t>
  </si>
  <si>
    <t>Aarav_6399</t>
  </si>
  <si>
    <t>C26399</t>
  </si>
  <si>
    <t>Kurta_399</t>
  </si>
  <si>
    <t>S06400</t>
  </si>
  <si>
    <t>Anu_6398</t>
  </si>
  <si>
    <t>C26398</t>
  </si>
  <si>
    <t>S06399</t>
  </si>
  <si>
    <t>Ganesh_6397</t>
  </si>
  <si>
    <t>C26397</t>
  </si>
  <si>
    <t>S06398</t>
  </si>
  <si>
    <t>Lakshmi_6396</t>
  </si>
  <si>
    <t>C26396</t>
  </si>
  <si>
    <t>T-Shirts_396</t>
  </si>
  <si>
    <t>S06397</t>
  </si>
  <si>
    <t>Karthik_6395</t>
  </si>
  <si>
    <t>C26395</t>
  </si>
  <si>
    <t>Kid's_395</t>
  </si>
  <si>
    <t>S06396</t>
  </si>
  <si>
    <t>Sanjay_6394</t>
  </si>
  <si>
    <t>C26394</t>
  </si>
  <si>
    <t>Kurta_394</t>
  </si>
  <si>
    <t>S06395</t>
  </si>
  <si>
    <t>Diya_6393</t>
  </si>
  <si>
    <t>C26393</t>
  </si>
  <si>
    <t>S06394</t>
  </si>
  <si>
    <t>Diya_6392</t>
  </si>
  <si>
    <t>C26392</t>
  </si>
  <si>
    <t>S06393</t>
  </si>
  <si>
    <t>Aarav_6391</t>
  </si>
  <si>
    <t>C26391</t>
  </si>
  <si>
    <t>Kurta_391</t>
  </si>
  <si>
    <t>S06392</t>
  </si>
  <si>
    <t>Anu_6390</t>
  </si>
  <si>
    <t>C26390</t>
  </si>
  <si>
    <t>S06391</t>
  </si>
  <si>
    <t>Priya_6389</t>
  </si>
  <si>
    <t>C26389</t>
  </si>
  <si>
    <t>Men's_389</t>
  </si>
  <si>
    <t>S06390</t>
  </si>
  <si>
    <t>Diya_6388</t>
  </si>
  <si>
    <t>C26388</t>
  </si>
  <si>
    <t>Jeans_388</t>
  </si>
  <si>
    <t>S06389</t>
  </si>
  <si>
    <t>Sathish_6387</t>
  </si>
  <si>
    <t>C26387</t>
  </si>
  <si>
    <t>S06388</t>
  </si>
  <si>
    <t>Sathish_6386</t>
  </si>
  <si>
    <t>C26386</t>
  </si>
  <si>
    <t>S06387</t>
  </si>
  <si>
    <t>Priya_6385</t>
  </si>
  <si>
    <t>C26385</t>
  </si>
  <si>
    <t>Jeans_385</t>
  </si>
  <si>
    <t>S06386</t>
  </si>
  <si>
    <t>Priya_6384</t>
  </si>
  <si>
    <t>C26384</t>
  </si>
  <si>
    <t>Kurta_384</t>
  </si>
  <si>
    <t>S06385</t>
  </si>
  <si>
    <t>Sanjay_6383</t>
  </si>
  <si>
    <t>C26383</t>
  </si>
  <si>
    <t>Women's_383</t>
  </si>
  <si>
    <t>S06384</t>
  </si>
  <si>
    <t>Sathish_6382</t>
  </si>
  <si>
    <t>C26382</t>
  </si>
  <si>
    <t>Women's_382</t>
  </si>
  <si>
    <t>S06383</t>
  </si>
  <si>
    <t>Sathish_6381</t>
  </si>
  <si>
    <t>C26381</t>
  </si>
  <si>
    <t>Men's_381</t>
  </si>
  <si>
    <t>S06382</t>
  </si>
  <si>
    <t>Meena_6380</t>
  </si>
  <si>
    <t>C26380</t>
  </si>
  <si>
    <t>Kid's_380</t>
  </si>
  <si>
    <t>S06381</t>
  </si>
  <si>
    <t>Aarav_6379</t>
  </si>
  <si>
    <t>C26379</t>
  </si>
  <si>
    <t>S06380</t>
  </si>
  <si>
    <t>Sanjay_6378</t>
  </si>
  <si>
    <t>C26378</t>
  </si>
  <si>
    <t>S06379</t>
  </si>
  <si>
    <t>Sathish_6377</t>
  </si>
  <si>
    <t>C26377</t>
  </si>
  <si>
    <t>S06378</t>
  </si>
  <si>
    <t>Karthik_6376</t>
  </si>
  <si>
    <t>C26376</t>
  </si>
  <si>
    <t>S06377</t>
  </si>
  <si>
    <t>Karthik_6375</t>
  </si>
  <si>
    <t>C26375</t>
  </si>
  <si>
    <t>S06376</t>
  </si>
  <si>
    <t>Kavin_6374</t>
  </si>
  <si>
    <t>C26374</t>
  </si>
  <si>
    <t>S06375</t>
  </si>
  <si>
    <t>Sanjay_6373</t>
  </si>
  <si>
    <t>C26373</t>
  </si>
  <si>
    <t>S06374</t>
  </si>
  <si>
    <t>Sanjay_6372</t>
  </si>
  <si>
    <t>C26372</t>
  </si>
  <si>
    <t>Sportswear_372</t>
  </si>
  <si>
    <t>S06373</t>
  </si>
  <si>
    <t>Meena_6371</t>
  </si>
  <si>
    <t>C26371</t>
  </si>
  <si>
    <t>S06372</t>
  </si>
  <si>
    <t>Vishal_6370</t>
  </si>
  <si>
    <t>C26370</t>
  </si>
  <si>
    <t>Kurta_370</t>
  </si>
  <si>
    <t>S06371</t>
  </si>
  <si>
    <t>Anu_6369</t>
  </si>
  <si>
    <t>C26369</t>
  </si>
  <si>
    <t>S06370</t>
  </si>
  <si>
    <t>Vishal_6368</t>
  </si>
  <si>
    <t>C26368</t>
  </si>
  <si>
    <t>Men's_368</t>
  </si>
  <si>
    <t>S06369</t>
  </si>
  <si>
    <t>Kavin_6367</t>
  </si>
  <si>
    <t>C26367</t>
  </si>
  <si>
    <t>Sportswear_367</t>
  </si>
  <si>
    <t>S06368</t>
  </si>
  <si>
    <t>Karthik_6366</t>
  </si>
  <si>
    <t>C26366</t>
  </si>
  <si>
    <t>S06367</t>
  </si>
  <si>
    <t>Sathish_6365</t>
  </si>
  <si>
    <t>C26365</t>
  </si>
  <si>
    <t>S06366</t>
  </si>
  <si>
    <t>Devi_6364</t>
  </si>
  <si>
    <t>C26364</t>
  </si>
  <si>
    <t>Sarees_364</t>
  </si>
  <si>
    <t>S06365</t>
  </si>
  <si>
    <t>Aarav_6363</t>
  </si>
  <si>
    <t>C26363</t>
  </si>
  <si>
    <t>Sarees_363</t>
  </si>
  <si>
    <t>S06364</t>
  </si>
  <si>
    <t>Karthik_6362</t>
  </si>
  <si>
    <t>C26362</t>
  </si>
  <si>
    <t>S06363</t>
  </si>
  <si>
    <t>Anu_6361</t>
  </si>
  <si>
    <t>C26361</t>
  </si>
  <si>
    <t>S06362</t>
  </si>
  <si>
    <t>Karthik_6360</t>
  </si>
  <si>
    <t>C26360</t>
  </si>
  <si>
    <t>Sportswear_360</t>
  </si>
  <si>
    <t>S06361</t>
  </si>
  <si>
    <t>Ravi_6359</t>
  </si>
  <si>
    <t>C26359</t>
  </si>
  <si>
    <t>Sarees_359</t>
  </si>
  <si>
    <t>S06360</t>
  </si>
  <si>
    <t>Priya_6358</t>
  </si>
  <si>
    <t>C26358</t>
  </si>
  <si>
    <t>Women's_358</t>
  </si>
  <si>
    <t>S06359</t>
  </si>
  <si>
    <t>Karthik_6357</t>
  </si>
  <si>
    <t>C26357</t>
  </si>
  <si>
    <t>S06358</t>
  </si>
  <si>
    <t>Kavin_6356</t>
  </si>
  <si>
    <t>C26356</t>
  </si>
  <si>
    <t>T-Shirts_356</t>
  </si>
  <si>
    <t>S06357</t>
  </si>
  <si>
    <t>Karthik_6355</t>
  </si>
  <si>
    <t>C26355</t>
  </si>
  <si>
    <t>Sportswear_355</t>
  </si>
  <si>
    <t>S06356</t>
  </si>
  <si>
    <t>Devi_6354</t>
  </si>
  <si>
    <t>C26354</t>
  </si>
  <si>
    <t>S06355</t>
  </si>
  <si>
    <t>Vishal_6353</t>
  </si>
  <si>
    <t>C26353</t>
  </si>
  <si>
    <t>S06354</t>
  </si>
  <si>
    <t>Karthik_6352</t>
  </si>
  <si>
    <t>C26352</t>
  </si>
  <si>
    <t>S06353</t>
  </si>
  <si>
    <t>Bhuvana_6351</t>
  </si>
  <si>
    <t>C26351</t>
  </si>
  <si>
    <t>S06352</t>
  </si>
  <si>
    <t>Priya_6350</t>
  </si>
  <si>
    <t>C26350</t>
  </si>
  <si>
    <t>S06351</t>
  </si>
  <si>
    <t>Anu_6349</t>
  </si>
  <si>
    <t>C26349</t>
  </si>
  <si>
    <t>T-Shirts_349</t>
  </si>
  <si>
    <t>S06350</t>
  </si>
  <si>
    <t>Anu_6348</t>
  </si>
  <si>
    <t>C26348</t>
  </si>
  <si>
    <t>Jeans_348</t>
  </si>
  <si>
    <t>S06349</t>
  </si>
  <si>
    <t>Kavin_6347</t>
  </si>
  <si>
    <t>C26347</t>
  </si>
  <si>
    <t>S06348</t>
  </si>
  <si>
    <t>Ravi_6346</t>
  </si>
  <si>
    <t>C26346</t>
  </si>
  <si>
    <t>S06347</t>
  </si>
  <si>
    <t>Bhuvana_6345</t>
  </si>
  <si>
    <t>C26345</t>
  </si>
  <si>
    <t>Women's_345</t>
  </si>
  <si>
    <t>S06346</t>
  </si>
  <si>
    <t>Anu_6344</t>
  </si>
  <si>
    <t>C26344</t>
  </si>
  <si>
    <t>S06345</t>
  </si>
  <si>
    <t>Meena_6343</t>
  </si>
  <si>
    <t>C26343</t>
  </si>
  <si>
    <t>S06344</t>
  </si>
  <si>
    <t>Sathish_6342</t>
  </si>
  <si>
    <t>C26342</t>
  </si>
  <si>
    <t>Kid's_342</t>
  </si>
  <si>
    <t>S06343</t>
  </si>
  <si>
    <t>Diya_6341</t>
  </si>
  <si>
    <t>C26341</t>
  </si>
  <si>
    <t>Jeans_341</t>
  </si>
  <si>
    <t>S06342</t>
  </si>
  <si>
    <t>Anu_6340</t>
  </si>
  <si>
    <t>C26340</t>
  </si>
  <si>
    <t>S06341</t>
  </si>
  <si>
    <t>Sanjay_6339</t>
  </si>
  <si>
    <t>C26339</t>
  </si>
  <si>
    <t>Sarees_339</t>
  </si>
  <si>
    <t>S06340</t>
  </si>
  <si>
    <t>Aarav_6338</t>
  </si>
  <si>
    <t>C26338</t>
  </si>
  <si>
    <t>Sportswear_338</t>
  </si>
  <si>
    <t>S06339</t>
  </si>
  <si>
    <t>Meena_6337</t>
  </si>
  <si>
    <t>C26337</t>
  </si>
  <si>
    <t>Men's_337</t>
  </si>
  <si>
    <t>S06338</t>
  </si>
  <si>
    <t>Karthik_6336</t>
  </si>
  <si>
    <t>C26336</t>
  </si>
  <si>
    <t>S06337</t>
  </si>
  <si>
    <t>Vishal_6335</t>
  </si>
  <si>
    <t>C26335</t>
  </si>
  <si>
    <t>S06336</t>
  </si>
  <si>
    <t>Lakshmi_6334</t>
  </si>
  <si>
    <t>C26334</t>
  </si>
  <si>
    <t>S06335</t>
  </si>
  <si>
    <t>Vishal_6333</t>
  </si>
  <si>
    <t>C26333</t>
  </si>
  <si>
    <t>S06334</t>
  </si>
  <si>
    <t>Meena_6332</t>
  </si>
  <si>
    <t>C26332</t>
  </si>
  <si>
    <t>Jeans_332</t>
  </si>
  <si>
    <t>S06333</t>
  </si>
  <si>
    <t>Sathish_6331</t>
  </si>
  <si>
    <t>C26331</t>
  </si>
  <si>
    <t>S06332</t>
  </si>
  <si>
    <t>Sathish_6330</t>
  </si>
  <si>
    <t>C26330</t>
  </si>
  <si>
    <t>S06331</t>
  </si>
  <si>
    <t>Ravi_6329</t>
  </si>
  <si>
    <t>C26329</t>
  </si>
  <si>
    <t>S06330</t>
  </si>
  <si>
    <t>Karthik_6328</t>
  </si>
  <si>
    <t>C26328</t>
  </si>
  <si>
    <t>Jeans_328</t>
  </si>
  <si>
    <t>S06329</t>
  </si>
  <si>
    <t>Ganesh_6327</t>
  </si>
  <si>
    <t>C26327</t>
  </si>
  <si>
    <t>S06328</t>
  </si>
  <si>
    <t>Sathish_6326</t>
  </si>
  <si>
    <t>C26326</t>
  </si>
  <si>
    <t>S06327</t>
  </si>
  <si>
    <t>Vishal_6325</t>
  </si>
  <si>
    <t>C26325</t>
  </si>
  <si>
    <t>Sarees_325</t>
  </si>
  <si>
    <t>S06326</t>
  </si>
  <si>
    <t>Ravi_6324</t>
  </si>
  <si>
    <t>C26324</t>
  </si>
  <si>
    <t>S06325</t>
  </si>
  <si>
    <t>Sanjay_6323</t>
  </si>
  <si>
    <t>C26323</t>
  </si>
  <si>
    <t>S06324</t>
  </si>
  <si>
    <t>Aarav_6322</t>
  </si>
  <si>
    <t>C26322</t>
  </si>
  <si>
    <t>Kurta_322</t>
  </si>
  <si>
    <t>S06323</t>
  </si>
  <si>
    <t>Lakshmi_6321</t>
  </si>
  <si>
    <t>C26321</t>
  </si>
  <si>
    <t>S06322</t>
  </si>
  <si>
    <t>Devi_6320</t>
  </si>
  <si>
    <t>C26320</t>
  </si>
  <si>
    <t>S06321</t>
  </si>
  <si>
    <t>Sathish_6319</t>
  </si>
  <si>
    <t>C26319</t>
  </si>
  <si>
    <t>S06320</t>
  </si>
  <si>
    <t>Ravi_6318</t>
  </si>
  <si>
    <t>C26318</t>
  </si>
  <si>
    <t>S06319</t>
  </si>
  <si>
    <t>Priya_6317</t>
  </si>
  <si>
    <t>C26317</t>
  </si>
  <si>
    <t>S06318</t>
  </si>
  <si>
    <t>Priya_6316</t>
  </si>
  <si>
    <t>C26316</t>
  </si>
  <si>
    <t>S06317</t>
  </si>
  <si>
    <t>Ravi_6315</t>
  </si>
  <si>
    <t>C26315</t>
  </si>
  <si>
    <t>S06316</t>
  </si>
  <si>
    <t>Priya_6314</t>
  </si>
  <si>
    <t>C26314</t>
  </si>
  <si>
    <t>Kurta_314</t>
  </si>
  <si>
    <t>S06315</t>
  </si>
  <si>
    <t>Diya_6313</t>
  </si>
  <si>
    <t>C26313</t>
  </si>
  <si>
    <t>S06314</t>
  </si>
  <si>
    <t>Lakshmi_6312</t>
  </si>
  <si>
    <t>C26312</t>
  </si>
  <si>
    <t>S06313</t>
  </si>
  <si>
    <t>Anu_6311</t>
  </si>
  <si>
    <t>C26311</t>
  </si>
  <si>
    <t>S06312</t>
  </si>
  <si>
    <t>Sanjay_6310</t>
  </si>
  <si>
    <t>C26310</t>
  </si>
  <si>
    <t>S06311</t>
  </si>
  <si>
    <t>Lakshmi_6309</t>
  </si>
  <si>
    <t>C26309</t>
  </si>
  <si>
    <t>S06310</t>
  </si>
  <si>
    <t>Sanjay_6308</t>
  </si>
  <si>
    <t>C26308</t>
  </si>
  <si>
    <t>S06309</t>
  </si>
  <si>
    <t>Ravi_6307</t>
  </si>
  <si>
    <t>C26307</t>
  </si>
  <si>
    <t>Sarees_307</t>
  </si>
  <si>
    <t>S06308</t>
  </si>
  <si>
    <t>Ganesh_6306</t>
  </si>
  <si>
    <t>C26306</t>
  </si>
  <si>
    <t>S06307</t>
  </si>
  <si>
    <t>Bhuvana_6305</t>
  </si>
  <si>
    <t>C26305</t>
  </si>
  <si>
    <t>S06306</t>
  </si>
  <si>
    <t>Bhuvana_6304</t>
  </si>
  <si>
    <t>C26304</t>
  </si>
  <si>
    <t>Sarees_304</t>
  </si>
  <si>
    <t>S06305</t>
  </si>
  <si>
    <t>Sathish_6303</t>
  </si>
  <si>
    <t>C26303</t>
  </si>
  <si>
    <t>S06304</t>
  </si>
  <si>
    <t>Vishal_6302</t>
  </si>
  <si>
    <t>C26302</t>
  </si>
  <si>
    <t>Women's_302</t>
  </si>
  <si>
    <t>S06303</t>
  </si>
  <si>
    <t>Anu_6301</t>
  </si>
  <si>
    <t>C26301</t>
  </si>
  <si>
    <t>Kurta_301</t>
  </si>
  <si>
    <t>S06302</t>
  </si>
  <si>
    <t>Diya_6300</t>
  </si>
  <si>
    <t>C26300</t>
  </si>
  <si>
    <t>Jeans_300</t>
  </si>
  <si>
    <t>S06301</t>
  </si>
  <si>
    <t>Priya_6299</t>
  </si>
  <si>
    <t>C26299</t>
  </si>
  <si>
    <t>S06300</t>
  </si>
  <si>
    <t>Diya_6298</t>
  </si>
  <si>
    <t>C26298</t>
  </si>
  <si>
    <t>S06299</t>
  </si>
  <si>
    <t>Kavin_6297</t>
  </si>
  <si>
    <t>C26297</t>
  </si>
  <si>
    <t>Women's_297</t>
  </si>
  <si>
    <t>S06298</t>
  </si>
  <si>
    <t>Kavin_6296</t>
  </si>
  <si>
    <t>C26296</t>
  </si>
  <si>
    <t>Kid's_296</t>
  </si>
  <si>
    <t>S06297</t>
  </si>
  <si>
    <t>Anu_6295</t>
  </si>
  <si>
    <t>C26295</t>
  </si>
  <si>
    <t>Kurta_295</t>
  </si>
  <si>
    <t>S06296</t>
  </si>
  <si>
    <t>Bhuvana_6294</t>
  </si>
  <si>
    <t>C26294</t>
  </si>
  <si>
    <t>S06295</t>
  </si>
  <si>
    <t>Ravi_6293</t>
  </si>
  <si>
    <t>C26293</t>
  </si>
  <si>
    <t>S06294</t>
  </si>
  <si>
    <t>Meena_6292</t>
  </si>
  <si>
    <t>C26292</t>
  </si>
  <si>
    <t>S06293</t>
  </si>
  <si>
    <t>Ravi_6291</t>
  </si>
  <si>
    <t>C26291</t>
  </si>
  <si>
    <t>T-Shirts_291</t>
  </si>
  <si>
    <t>S06292</t>
  </si>
  <si>
    <t>Ravi_6290</t>
  </si>
  <si>
    <t>C26290</t>
  </si>
  <si>
    <t>Jeans_290</t>
  </si>
  <si>
    <t>S06291</t>
  </si>
  <si>
    <t>Sathish_6289</t>
  </si>
  <si>
    <t>C26289</t>
  </si>
  <si>
    <t>S06290</t>
  </si>
  <si>
    <t>Anu_6288</t>
  </si>
  <si>
    <t>C26288</t>
  </si>
  <si>
    <t>S06289</t>
  </si>
  <si>
    <t>Meena_6287</t>
  </si>
  <si>
    <t>C26287</t>
  </si>
  <si>
    <t>Kurta_287</t>
  </si>
  <si>
    <t>S06288</t>
  </si>
  <si>
    <t>Aarav_6286</t>
  </si>
  <si>
    <t>C26286</t>
  </si>
  <si>
    <t>S06287</t>
  </si>
  <si>
    <t>Ganesh_6285</t>
  </si>
  <si>
    <t>C26285</t>
  </si>
  <si>
    <t>Women's_285</t>
  </si>
  <si>
    <t>S06286</t>
  </si>
  <si>
    <t>Karthik_6284</t>
  </si>
  <si>
    <t>C26284</t>
  </si>
  <si>
    <t>S06285</t>
  </si>
  <si>
    <t>Devi_6283</t>
  </si>
  <si>
    <t>C26283</t>
  </si>
  <si>
    <t>S06284</t>
  </si>
  <si>
    <t>Anu_6282</t>
  </si>
  <si>
    <t>C26282</t>
  </si>
  <si>
    <t>Women's_282</t>
  </si>
  <si>
    <t>S06283</t>
  </si>
  <si>
    <t>Lakshmi_6281</t>
  </si>
  <si>
    <t>C26281</t>
  </si>
  <si>
    <t>S06282</t>
  </si>
  <si>
    <t>Devi_6280</t>
  </si>
  <si>
    <t>C26280</t>
  </si>
  <si>
    <t>S06281</t>
  </si>
  <si>
    <t>Meena_6279</t>
  </si>
  <si>
    <t>C26279</t>
  </si>
  <si>
    <t>Jeans_279</t>
  </si>
  <si>
    <t>S06280</t>
  </si>
  <si>
    <t>Sanjay_6278</t>
  </si>
  <si>
    <t>C26278</t>
  </si>
  <si>
    <t>S06279</t>
  </si>
  <si>
    <t>Devi_6277</t>
  </si>
  <si>
    <t>C26277</t>
  </si>
  <si>
    <t>S06278</t>
  </si>
  <si>
    <t>Lakshmi_6276</t>
  </si>
  <si>
    <t>C26276</t>
  </si>
  <si>
    <t>S06277</t>
  </si>
  <si>
    <t>Aarav_6275</t>
  </si>
  <si>
    <t>C26275</t>
  </si>
  <si>
    <t>S06276</t>
  </si>
  <si>
    <t>Sanjay_6274</t>
  </si>
  <si>
    <t>C26274</t>
  </si>
  <si>
    <t>Sarees_274</t>
  </si>
  <si>
    <t>S06275</t>
  </si>
  <si>
    <t>Meena_6273</t>
  </si>
  <si>
    <t>C26273</t>
  </si>
  <si>
    <t>Women's_273</t>
  </si>
  <si>
    <t>S06274</t>
  </si>
  <si>
    <t>Ravi_6272</t>
  </si>
  <si>
    <t>C26272</t>
  </si>
  <si>
    <t>Kurta_272</t>
  </si>
  <si>
    <t>S06273</t>
  </si>
  <si>
    <t>Diya_6271</t>
  </si>
  <si>
    <t>C26271</t>
  </si>
  <si>
    <t>S06272</t>
  </si>
  <si>
    <t>Devi_6270</t>
  </si>
  <si>
    <t>C26270</t>
  </si>
  <si>
    <t>Kid's_270</t>
  </si>
  <si>
    <t>S06271</t>
  </si>
  <si>
    <t>Meena_6269</t>
  </si>
  <si>
    <t>C26269</t>
  </si>
  <si>
    <t>S06270</t>
  </si>
  <si>
    <t>Aarav_6268</t>
  </si>
  <si>
    <t>C26268</t>
  </si>
  <si>
    <t>S06269</t>
  </si>
  <si>
    <t>Sathish_6267</t>
  </si>
  <si>
    <t>C26267</t>
  </si>
  <si>
    <t>S06268</t>
  </si>
  <si>
    <t>Ganesh_6266</t>
  </si>
  <si>
    <t>C26266</t>
  </si>
  <si>
    <t>S06267</t>
  </si>
  <si>
    <t>Devi_6265</t>
  </si>
  <si>
    <t>C26265</t>
  </si>
  <si>
    <t>S06266</t>
  </si>
  <si>
    <t>Priya_6264</t>
  </si>
  <si>
    <t>C26264</t>
  </si>
  <si>
    <t>Sarees_264</t>
  </si>
  <si>
    <t>S06265</t>
  </si>
  <si>
    <t>Ganesh_6263</t>
  </si>
  <si>
    <t>C26263</t>
  </si>
  <si>
    <t>Kid's_263</t>
  </si>
  <si>
    <t>S06264</t>
  </si>
  <si>
    <t>Karthik_6262</t>
  </si>
  <si>
    <t>C26262</t>
  </si>
  <si>
    <t>Jeans_262</t>
  </si>
  <si>
    <t>S06263</t>
  </si>
  <si>
    <t>Devi_6261</t>
  </si>
  <si>
    <t>C26261</t>
  </si>
  <si>
    <t>S06262</t>
  </si>
  <si>
    <t>Lakshmi_6260</t>
  </si>
  <si>
    <t>C26260</t>
  </si>
  <si>
    <t>S06261</t>
  </si>
  <si>
    <t>Meena_6259</t>
  </si>
  <si>
    <t>C26259</t>
  </si>
  <si>
    <t>T-Shirts_259</t>
  </si>
  <si>
    <t>S06260</t>
  </si>
  <si>
    <t>Priya_6258</t>
  </si>
  <si>
    <t>C26258</t>
  </si>
  <si>
    <t>S06259</t>
  </si>
  <si>
    <t>Devi_6257</t>
  </si>
  <si>
    <t>C26257</t>
  </si>
  <si>
    <t>S06258</t>
  </si>
  <si>
    <t>Lakshmi_6256</t>
  </si>
  <si>
    <t>C26256</t>
  </si>
  <si>
    <t>S06257</t>
  </si>
  <si>
    <t>Sanjay_6255</t>
  </si>
  <si>
    <t>C26255</t>
  </si>
  <si>
    <t>S06256</t>
  </si>
  <si>
    <t>Karthik_6254</t>
  </si>
  <si>
    <t>C26254</t>
  </si>
  <si>
    <t>Sarees_254</t>
  </si>
  <si>
    <t>S06255</t>
  </si>
  <si>
    <t>Ganesh_6253</t>
  </si>
  <si>
    <t>C26253</t>
  </si>
  <si>
    <t>Kid's_253</t>
  </si>
  <si>
    <t>S06254</t>
  </si>
  <si>
    <t>Meena_6252</t>
  </si>
  <si>
    <t>C26252</t>
  </si>
  <si>
    <t>Women's_252</t>
  </si>
  <si>
    <t>S06253</t>
  </si>
  <si>
    <t>Bhuvana_6251</t>
  </si>
  <si>
    <t>C26251</t>
  </si>
  <si>
    <t>S06252</t>
  </si>
  <si>
    <t>Ganesh_6250</t>
  </si>
  <si>
    <t>C26250</t>
  </si>
  <si>
    <t>S06251</t>
  </si>
  <si>
    <t>Devi_6249</t>
  </si>
  <si>
    <t>C26249</t>
  </si>
  <si>
    <t>Men's_249</t>
  </si>
  <si>
    <t>S06250</t>
  </si>
  <si>
    <t>Ravi_6248</t>
  </si>
  <si>
    <t>C26248</t>
  </si>
  <si>
    <t>S06249</t>
  </si>
  <si>
    <t>Ganesh_6247</t>
  </si>
  <si>
    <t>C26247</t>
  </si>
  <si>
    <t>S06248</t>
  </si>
  <si>
    <t>Anu_6246</t>
  </si>
  <si>
    <t>C26246</t>
  </si>
  <si>
    <t>Sportswear_246</t>
  </si>
  <si>
    <t>S06247</t>
  </si>
  <si>
    <t>Ravi_6245</t>
  </si>
  <si>
    <t>C26245</t>
  </si>
  <si>
    <t>S06246</t>
  </si>
  <si>
    <t>Diya_6244</t>
  </si>
  <si>
    <t>C26244</t>
  </si>
  <si>
    <t>S06245</t>
  </si>
  <si>
    <t>Sanjay_6243</t>
  </si>
  <si>
    <t>C26243</t>
  </si>
  <si>
    <t>S06244</t>
  </si>
  <si>
    <t>Bhuvana_6242</t>
  </si>
  <si>
    <t>C26242</t>
  </si>
  <si>
    <t>S06243</t>
  </si>
  <si>
    <t>Priya_6241</t>
  </si>
  <si>
    <t>C26241</t>
  </si>
  <si>
    <t>S06242</t>
  </si>
  <si>
    <t>Anu_6240</t>
  </si>
  <si>
    <t>C26240</t>
  </si>
  <si>
    <t>S06241</t>
  </si>
  <si>
    <t>Sanjay_6239</t>
  </si>
  <si>
    <t>C26239</t>
  </si>
  <si>
    <t>S06240</t>
  </si>
  <si>
    <t>Meena_6238</t>
  </si>
  <si>
    <t>C26238</t>
  </si>
  <si>
    <t>S06239</t>
  </si>
  <si>
    <t>Karthik_6237</t>
  </si>
  <si>
    <t>C26237</t>
  </si>
  <si>
    <t>Men's_237</t>
  </si>
  <si>
    <t>S06238</t>
  </si>
  <si>
    <t>Aarav_6236</t>
  </si>
  <si>
    <t>C26236</t>
  </si>
  <si>
    <t>S06237</t>
  </si>
  <si>
    <t>Meena_6235</t>
  </si>
  <si>
    <t>C26235</t>
  </si>
  <si>
    <t>S06236</t>
  </si>
  <si>
    <t>Ravi_6234</t>
  </si>
  <si>
    <t>C26234</t>
  </si>
  <si>
    <t>S06235</t>
  </si>
  <si>
    <t>Vishal_6233</t>
  </si>
  <si>
    <t>C26233</t>
  </si>
  <si>
    <t>S06234</t>
  </si>
  <si>
    <t>Aarav_6232</t>
  </si>
  <si>
    <t>C26232</t>
  </si>
  <si>
    <t>S06233</t>
  </si>
  <si>
    <t>Sanjay_6231</t>
  </si>
  <si>
    <t>C26231</t>
  </si>
  <si>
    <t>S06232</t>
  </si>
  <si>
    <t>Karthik_6230</t>
  </si>
  <si>
    <t>C26230</t>
  </si>
  <si>
    <t>Jeans_230</t>
  </si>
  <si>
    <t>S06231</t>
  </si>
  <si>
    <t>Sathish_6229</t>
  </si>
  <si>
    <t>C26229</t>
  </si>
  <si>
    <t>Jeans_229</t>
  </si>
  <si>
    <t>S06230</t>
  </si>
  <si>
    <t>Meena_6228</t>
  </si>
  <si>
    <t>C26228</t>
  </si>
  <si>
    <t>S06229</t>
  </si>
  <si>
    <t>Sanjay_6227</t>
  </si>
  <si>
    <t>C26227</t>
  </si>
  <si>
    <t>T-Shirts_227</t>
  </si>
  <si>
    <t>S06228</t>
  </si>
  <si>
    <t>Ganesh_6226</t>
  </si>
  <si>
    <t>C26226</t>
  </si>
  <si>
    <t>S06227</t>
  </si>
  <si>
    <t>Karthik_6225</t>
  </si>
  <si>
    <t>C26225</t>
  </si>
  <si>
    <t>S06226</t>
  </si>
  <si>
    <t>Ravi_6224</t>
  </si>
  <si>
    <t>C26224</t>
  </si>
  <si>
    <t>S06225</t>
  </si>
  <si>
    <t>Meena_6223</t>
  </si>
  <si>
    <t>C26223</t>
  </si>
  <si>
    <t>S06224</t>
  </si>
  <si>
    <t>Ravi_6222</t>
  </si>
  <si>
    <t>C26222</t>
  </si>
  <si>
    <t>Jeans_222</t>
  </si>
  <si>
    <t>S06223</t>
  </si>
  <si>
    <t>Kavin_6221</t>
  </si>
  <si>
    <t>C26221</t>
  </si>
  <si>
    <t>Kurta_221</t>
  </si>
  <si>
    <t>S06222</t>
  </si>
  <si>
    <t>Diya_6220</t>
  </si>
  <si>
    <t>C26220</t>
  </si>
  <si>
    <t>Sarees_220</t>
  </si>
  <si>
    <t>S06221</t>
  </si>
  <si>
    <t>Meena_6219</t>
  </si>
  <si>
    <t>C26219</t>
  </si>
  <si>
    <t>Kurta_219</t>
  </si>
  <si>
    <t>S06220</t>
  </si>
  <si>
    <t>Devi_6218</t>
  </si>
  <si>
    <t>C26218</t>
  </si>
  <si>
    <t>S06219</t>
  </si>
  <si>
    <t>Sathish_6217</t>
  </si>
  <si>
    <t>C26217</t>
  </si>
  <si>
    <t>Kid's_217</t>
  </si>
  <si>
    <t>S06218</t>
  </si>
  <si>
    <t>Meena_6216</t>
  </si>
  <si>
    <t>C26216</t>
  </si>
  <si>
    <t>S06217</t>
  </si>
  <si>
    <t>Vishal_6215</t>
  </si>
  <si>
    <t>C26215</t>
  </si>
  <si>
    <t>S06216</t>
  </si>
  <si>
    <t>Aarav_6214</t>
  </si>
  <si>
    <t>C26214</t>
  </si>
  <si>
    <t>Kid's_214</t>
  </si>
  <si>
    <t>S06215</t>
  </si>
  <si>
    <t>Vishal_6213</t>
  </si>
  <si>
    <t>C26213</t>
  </si>
  <si>
    <t>T-Shirts_213</t>
  </si>
  <si>
    <t>S06214</t>
  </si>
  <si>
    <t>Meena_6212</t>
  </si>
  <si>
    <t>C26212</t>
  </si>
  <si>
    <t>S06213</t>
  </si>
  <si>
    <t>Bhuvana_6211</t>
  </si>
  <si>
    <t>C26211</t>
  </si>
  <si>
    <t>S06212</t>
  </si>
  <si>
    <t>Kavin_6210</t>
  </si>
  <si>
    <t>C26210</t>
  </si>
  <si>
    <t>Women's_210</t>
  </si>
  <si>
    <t>S06211</t>
  </si>
  <si>
    <t>Sanjay_6209</t>
  </si>
  <si>
    <t>C26209</t>
  </si>
  <si>
    <t>Men's_209</t>
  </si>
  <si>
    <t>S06210</t>
  </si>
  <si>
    <t>Vishal_6208</t>
  </si>
  <si>
    <t>C26208</t>
  </si>
  <si>
    <t>S06209</t>
  </si>
  <si>
    <t>Lakshmi_6207</t>
  </si>
  <si>
    <t>C26207</t>
  </si>
  <si>
    <t>S06208</t>
  </si>
  <si>
    <t>Ganesh_6206</t>
  </si>
  <si>
    <t>C26206</t>
  </si>
  <si>
    <t>T-Shirts_206</t>
  </si>
  <si>
    <t>S06207</t>
  </si>
  <si>
    <t>Bhuvana_6205</t>
  </si>
  <si>
    <t>C26205</t>
  </si>
  <si>
    <t>S06206</t>
  </si>
  <si>
    <t>Sanjay_6204</t>
  </si>
  <si>
    <t>C26204</t>
  </si>
  <si>
    <t>T-Shirts_204</t>
  </si>
  <si>
    <t>S06205</t>
  </si>
  <si>
    <t>Kavin_6203</t>
  </si>
  <si>
    <t>C26203</t>
  </si>
  <si>
    <t>S06204</t>
  </si>
  <si>
    <t>Ravi_6202</t>
  </si>
  <si>
    <t>C26202</t>
  </si>
  <si>
    <t>S06203</t>
  </si>
  <si>
    <t>Devi_6201</t>
  </si>
  <si>
    <t>C26201</t>
  </si>
  <si>
    <t>Sarees_201</t>
  </si>
  <si>
    <t>S06202</t>
  </si>
  <si>
    <t>Meena_6200</t>
  </si>
  <si>
    <t>C26200</t>
  </si>
  <si>
    <t>Kid's_200</t>
  </si>
  <si>
    <t>S06201</t>
  </si>
  <si>
    <t>Priya_6199</t>
  </si>
  <si>
    <t>C26199</t>
  </si>
  <si>
    <t>S06200</t>
  </si>
  <si>
    <t>Karthik_6198</t>
  </si>
  <si>
    <t>C26198</t>
  </si>
  <si>
    <t>S06199</t>
  </si>
  <si>
    <t>Vishal_6197</t>
  </si>
  <si>
    <t>C26197</t>
  </si>
  <si>
    <t>Kid's_197</t>
  </si>
  <si>
    <t>S06198</t>
  </si>
  <si>
    <t>Diya_6196</t>
  </si>
  <si>
    <t>C26196</t>
  </si>
  <si>
    <t>Kid's_196</t>
  </si>
  <si>
    <t>S06197</t>
  </si>
  <si>
    <t>Ganesh_6195</t>
  </si>
  <si>
    <t>C26195</t>
  </si>
  <si>
    <t>S06196</t>
  </si>
  <si>
    <t>Priya_6194</t>
  </si>
  <si>
    <t>C26194</t>
  </si>
  <si>
    <t>S06195</t>
  </si>
  <si>
    <t>Sanjay_6193</t>
  </si>
  <si>
    <t>C26193</t>
  </si>
  <si>
    <t>Kid's_193</t>
  </si>
  <si>
    <t>S06194</t>
  </si>
  <si>
    <t>Sanjay_6192</t>
  </si>
  <si>
    <t>C26192</t>
  </si>
  <si>
    <t>Men's_192</t>
  </si>
  <si>
    <t>S06193</t>
  </si>
  <si>
    <t>Sanjay_6191</t>
  </si>
  <si>
    <t>C26191</t>
  </si>
  <si>
    <t>Women's_191</t>
  </si>
  <si>
    <t>S06192</t>
  </si>
  <si>
    <t>Sathish_6190</t>
  </si>
  <si>
    <t>C26190</t>
  </si>
  <si>
    <t>Women's_190</t>
  </si>
  <si>
    <t>S06191</t>
  </si>
  <si>
    <t>Priya_6189</t>
  </si>
  <si>
    <t>C26189</t>
  </si>
  <si>
    <t>S06190</t>
  </si>
  <si>
    <t>Ravi_6188</t>
  </si>
  <si>
    <t>C26188</t>
  </si>
  <si>
    <t>S06189</t>
  </si>
  <si>
    <t>Sanjay_6187</t>
  </si>
  <si>
    <t>C26187</t>
  </si>
  <si>
    <t>S06188</t>
  </si>
  <si>
    <t>Lakshmi_6186</t>
  </si>
  <si>
    <t>C26186</t>
  </si>
  <si>
    <t>T-Shirts_186</t>
  </si>
  <si>
    <t>S06187</t>
  </si>
  <si>
    <t>Devi_6185</t>
  </si>
  <si>
    <t>C26185</t>
  </si>
  <si>
    <t>S06186</t>
  </si>
  <si>
    <t>Bhuvana_6184</t>
  </si>
  <si>
    <t>C26184</t>
  </si>
  <si>
    <t>Kid's_184</t>
  </si>
  <si>
    <t>S06185</t>
  </si>
  <si>
    <t>Lakshmi_6183</t>
  </si>
  <si>
    <t>C26183</t>
  </si>
  <si>
    <t>T-Shirts_183</t>
  </si>
  <si>
    <t>S06184</t>
  </si>
  <si>
    <t>Diya_6182</t>
  </si>
  <si>
    <t>C26182</t>
  </si>
  <si>
    <t>Men's_182</t>
  </si>
  <si>
    <t>S06183</t>
  </si>
  <si>
    <t>Ganesh_6181</t>
  </si>
  <si>
    <t>C26181</t>
  </si>
  <si>
    <t>Kurta_181</t>
  </si>
  <si>
    <t>S06182</t>
  </si>
  <si>
    <t>Aarav_6180</t>
  </si>
  <si>
    <t>C26180</t>
  </si>
  <si>
    <t>T-Shirts_180</t>
  </si>
  <si>
    <t>S06181</t>
  </si>
  <si>
    <t>Aarav_6179</t>
  </si>
  <si>
    <t>C26179</t>
  </si>
  <si>
    <t>S06180</t>
  </si>
  <si>
    <t>Anu_6178</t>
  </si>
  <si>
    <t>C26178</t>
  </si>
  <si>
    <t>Kid's_178</t>
  </si>
  <si>
    <t>S06179</t>
  </si>
  <si>
    <t>Sanjay_6177</t>
  </si>
  <si>
    <t>C26177</t>
  </si>
  <si>
    <t>S06178</t>
  </si>
  <si>
    <t>Kavin_6176</t>
  </si>
  <si>
    <t>C26176</t>
  </si>
  <si>
    <t>S06177</t>
  </si>
  <si>
    <t>Karthik_6175</t>
  </si>
  <si>
    <t>C26175</t>
  </si>
  <si>
    <t>T-Shirts_175</t>
  </si>
  <si>
    <t>S06176</t>
  </si>
  <si>
    <t>Karthik_6174</t>
  </si>
  <si>
    <t>C26174</t>
  </si>
  <si>
    <t>S06175</t>
  </si>
  <si>
    <t>Sathish_6173</t>
  </si>
  <si>
    <t>C26173</t>
  </si>
  <si>
    <t>S06174</t>
  </si>
  <si>
    <t>Aarav_6172</t>
  </si>
  <si>
    <t>C26172</t>
  </si>
  <si>
    <t>S06173</t>
  </si>
  <si>
    <t>Priya_6171</t>
  </si>
  <si>
    <t>C26171</t>
  </si>
  <si>
    <t>S06172</t>
  </si>
  <si>
    <t>Meena_6170</t>
  </si>
  <si>
    <t>C26170</t>
  </si>
  <si>
    <t>Kurta_170</t>
  </si>
  <si>
    <t>S06171</t>
  </si>
  <si>
    <t>Priya_6169</t>
  </si>
  <si>
    <t>C26169</t>
  </si>
  <si>
    <t>Women's_169</t>
  </si>
  <si>
    <t>S06170</t>
  </si>
  <si>
    <t>Meena_6168</t>
  </si>
  <si>
    <t>C26168</t>
  </si>
  <si>
    <t>T-Shirts_168</t>
  </si>
  <si>
    <t>S06169</t>
  </si>
  <si>
    <t>Karthik_6167</t>
  </si>
  <si>
    <t>C26167</t>
  </si>
  <si>
    <t>S06168</t>
  </si>
  <si>
    <t>Bhuvana_6166</t>
  </si>
  <si>
    <t>C26166</t>
  </si>
  <si>
    <t>Women's_166</t>
  </si>
  <si>
    <t>S06167</t>
  </si>
  <si>
    <t>Karthik_6165</t>
  </si>
  <si>
    <t>C26165</t>
  </si>
  <si>
    <t>S06166</t>
  </si>
  <si>
    <t>Sathish_6164</t>
  </si>
  <si>
    <t>C26164</t>
  </si>
  <si>
    <t>Sportswear_164</t>
  </si>
  <si>
    <t>S06165</t>
  </si>
  <si>
    <t>Ravi_6163</t>
  </si>
  <si>
    <t>C26163</t>
  </si>
  <si>
    <t>Sportswear_163</t>
  </si>
  <si>
    <t>S06164</t>
  </si>
  <si>
    <t>Priya_6162</t>
  </si>
  <si>
    <t>C26162</t>
  </si>
  <si>
    <t>Kid's_162</t>
  </si>
  <si>
    <t>S06163</t>
  </si>
  <si>
    <t>Vishal_6161</t>
  </si>
  <si>
    <t>C26161</t>
  </si>
  <si>
    <t>Women's_161</t>
  </si>
  <si>
    <t>S06162</t>
  </si>
  <si>
    <t>Diya_6160</t>
  </si>
  <si>
    <t>C26160</t>
  </si>
  <si>
    <t>Kurta_160</t>
  </si>
  <si>
    <t>S06161</t>
  </si>
  <si>
    <t>Anu_6159</t>
  </si>
  <si>
    <t>C26159</t>
  </si>
  <si>
    <t>S06160</t>
  </si>
  <si>
    <t>Sathish_6158</t>
  </si>
  <si>
    <t>C26158</t>
  </si>
  <si>
    <t>S06159</t>
  </si>
  <si>
    <t>Diya_6157</t>
  </si>
  <si>
    <t>C26157</t>
  </si>
  <si>
    <t>T-Shirts_157</t>
  </si>
  <si>
    <t>S06158</t>
  </si>
  <si>
    <t>Diya_6156</t>
  </si>
  <si>
    <t>C26156</t>
  </si>
  <si>
    <t>S06157</t>
  </si>
  <si>
    <t>Aarav_6155</t>
  </si>
  <si>
    <t>C26155</t>
  </si>
  <si>
    <t>S06156</t>
  </si>
  <si>
    <t>Sanjay_6154</t>
  </si>
  <si>
    <t>C26154</t>
  </si>
  <si>
    <t>Jeans_154</t>
  </si>
  <si>
    <t>S06155</t>
  </si>
  <si>
    <t>Ganesh_6153</t>
  </si>
  <si>
    <t>C26153</t>
  </si>
  <si>
    <t>S06154</t>
  </si>
  <si>
    <t>Vishal_6152</t>
  </si>
  <si>
    <t>C26152</t>
  </si>
  <si>
    <t>S06153</t>
  </si>
  <si>
    <t>Priya_6151</t>
  </si>
  <si>
    <t>C26151</t>
  </si>
  <si>
    <t>Kid's_151</t>
  </si>
  <si>
    <t>S06152</t>
  </si>
  <si>
    <t>Bhuvana_6150</t>
  </si>
  <si>
    <t>C26150</t>
  </si>
  <si>
    <t>Sarees_150</t>
  </si>
  <si>
    <t>S06151</t>
  </si>
  <si>
    <t>Kavin_6149</t>
  </si>
  <si>
    <t>C26149</t>
  </si>
  <si>
    <t>Kurta_149</t>
  </si>
  <si>
    <t>S06150</t>
  </si>
  <si>
    <t>Meena_6148</t>
  </si>
  <si>
    <t>C26148</t>
  </si>
  <si>
    <t>S06149</t>
  </si>
  <si>
    <t>Anu_6147</t>
  </si>
  <si>
    <t>C26147</t>
  </si>
  <si>
    <t>S06148</t>
  </si>
  <si>
    <t>Anu_6146</t>
  </si>
  <si>
    <t>C26146</t>
  </si>
  <si>
    <t>S06147</t>
  </si>
  <si>
    <t>Lakshmi_6145</t>
  </si>
  <si>
    <t>C26145</t>
  </si>
  <si>
    <t>Jeans_145</t>
  </si>
  <si>
    <t>S06146</t>
  </si>
  <si>
    <t>Devi_6144</t>
  </si>
  <si>
    <t>C26144</t>
  </si>
  <si>
    <t>S06145</t>
  </si>
  <si>
    <t>Kavin_6143</t>
  </si>
  <si>
    <t>C26143</t>
  </si>
  <si>
    <t>S06144</t>
  </si>
  <si>
    <t>Vishal_6142</t>
  </si>
  <si>
    <t>C26142</t>
  </si>
  <si>
    <t>S06143</t>
  </si>
  <si>
    <t>Devi_6141</t>
  </si>
  <si>
    <t>C26141</t>
  </si>
  <si>
    <t>Kid's_141</t>
  </si>
  <si>
    <t>S06142</t>
  </si>
  <si>
    <t>Anu_6140</t>
  </si>
  <si>
    <t>C26140</t>
  </si>
  <si>
    <t>S06141</t>
  </si>
  <si>
    <t>Meena_6139</t>
  </si>
  <si>
    <t>C26139</t>
  </si>
  <si>
    <t>Kid's_139</t>
  </si>
  <si>
    <t>S06140</t>
  </si>
  <si>
    <t>Diya_6138</t>
  </si>
  <si>
    <t>C26138</t>
  </si>
  <si>
    <t>S06139</t>
  </si>
  <si>
    <t>Sathish_6137</t>
  </si>
  <si>
    <t>C26137</t>
  </si>
  <si>
    <t>S06138</t>
  </si>
  <si>
    <t>Sathish_6136</t>
  </si>
  <si>
    <t>C26136</t>
  </si>
  <si>
    <t>S06137</t>
  </si>
  <si>
    <t>Ravi_6135</t>
  </si>
  <si>
    <t>C26135</t>
  </si>
  <si>
    <t>Sportswear_135</t>
  </si>
  <si>
    <t>S06136</t>
  </si>
  <si>
    <t>Bhuvana_6134</t>
  </si>
  <si>
    <t>C26134</t>
  </si>
  <si>
    <t>S06135</t>
  </si>
  <si>
    <t>Lakshmi_6133</t>
  </si>
  <si>
    <t>C26133</t>
  </si>
  <si>
    <t>Women's_133</t>
  </si>
  <si>
    <t>S06134</t>
  </si>
  <si>
    <t>Ravi_6132</t>
  </si>
  <si>
    <t>C26132</t>
  </si>
  <si>
    <t>S06133</t>
  </si>
  <si>
    <t>Anu_6131</t>
  </si>
  <si>
    <t>C26131</t>
  </si>
  <si>
    <t>S06132</t>
  </si>
  <si>
    <t>Priya_6130</t>
  </si>
  <si>
    <t>C26130</t>
  </si>
  <si>
    <t>S06131</t>
  </si>
  <si>
    <t>Sanjay_6129</t>
  </si>
  <si>
    <t>C26129</t>
  </si>
  <si>
    <t>Sportswear_129</t>
  </si>
  <si>
    <t>S06130</t>
  </si>
  <si>
    <t>Priya_6128</t>
  </si>
  <si>
    <t>C26128</t>
  </si>
  <si>
    <t>S06129</t>
  </si>
  <si>
    <t>Sathish_6127</t>
  </si>
  <si>
    <t>C26127</t>
  </si>
  <si>
    <t>Men's_127</t>
  </si>
  <si>
    <t>S06128</t>
  </si>
  <si>
    <t>Ganesh_6126</t>
  </si>
  <si>
    <t>C26126</t>
  </si>
  <si>
    <t>T-Shirts_126</t>
  </si>
  <si>
    <t>S06127</t>
  </si>
  <si>
    <t>Sanjay_6125</t>
  </si>
  <si>
    <t>C26125</t>
  </si>
  <si>
    <t>S06126</t>
  </si>
  <si>
    <t>Bhuvana_6124</t>
  </si>
  <si>
    <t>C26124</t>
  </si>
  <si>
    <t>Kid's_124</t>
  </si>
  <si>
    <t>S06125</t>
  </si>
  <si>
    <t>Ravi_6123</t>
  </si>
  <si>
    <t>C26123</t>
  </si>
  <si>
    <t>S06124</t>
  </si>
  <si>
    <t>Devi_6122</t>
  </si>
  <si>
    <t>C26122</t>
  </si>
  <si>
    <t>Jeans_122</t>
  </si>
  <si>
    <t>S06123</t>
  </si>
  <si>
    <t>Vishal_6121</t>
  </si>
  <si>
    <t>C26121</t>
  </si>
  <si>
    <t>S06122</t>
  </si>
  <si>
    <t>Aarav_6120</t>
  </si>
  <si>
    <t>C26120</t>
  </si>
  <si>
    <t>S06121</t>
  </si>
  <si>
    <t>Vishal_6119</t>
  </si>
  <si>
    <t>C26119</t>
  </si>
  <si>
    <t>S06120</t>
  </si>
  <si>
    <t>Priya_6118</t>
  </si>
  <si>
    <t>C26118</t>
  </si>
  <si>
    <t>S06119</t>
  </si>
  <si>
    <t>Anu_6117</t>
  </si>
  <si>
    <t>C26117</t>
  </si>
  <si>
    <t>S06118</t>
  </si>
  <si>
    <t>Lakshmi_6116</t>
  </si>
  <si>
    <t>C26116</t>
  </si>
  <si>
    <t>S06117</t>
  </si>
  <si>
    <t>Sanjay_6115</t>
  </si>
  <si>
    <t>C26115</t>
  </si>
  <si>
    <t>S06116</t>
  </si>
  <si>
    <t>Ravi_6114</t>
  </si>
  <si>
    <t>C26114</t>
  </si>
  <si>
    <t>S06115</t>
  </si>
  <si>
    <t>Sanjay_6113</t>
  </si>
  <si>
    <t>C26113</t>
  </si>
  <si>
    <t>Kurta_113</t>
  </si>
  <si>
    <t>S06114</t>
  </si>
  <si>
    <t>Priya_6112</t>
  </si>
  <si>
    <t>C26112</t>
  </si>
  <si>
    <t>S06113</t>
  </si>
  <si>
    <t>Aarav_6111</t>
  </si>
  <si>
    <t>C26111</t>
  </si>
  <si>
    <t>Kurta_111</t>
  </si>
  <si>
    <t>S06112</t>
  </si>
  <si>
    <t>Ganesh_6110</t>
  </si>
  <si>
    <t>C26110</t>
  </si>
  <si>
    <t>S06111</t>
  </si>
  <si>
    <t>Devi_6109</t>
  </si>
  <si>
    <t>C26109</t>
  </si>
  <si>
    <t>Sportswear_109</t>
  </si>
  <si>
    <t>S06110</t>
  </si>
  <si>
    <t>Ganesh_6108</t>
  </si>
  <si>
    <t>C26108</t>
  </si>
  <si>
    <t>S06109</t>
  </si>
  <si>
    <t>Priya_6107</t>
  </si>
  <si>
    <t>C26107</t>
  </si>
  <si>
    <t>Jeans_107</t>
  </si>
  <si>
    <t>S06108</t>
  </si>
  <si>
    <t>Kavin_6106</t>
  </si>
  <si>
    <t>C26106</t>
  </si>
  <si>
    <t>Kurta_106</t>
  </si>
  <si>
    <t>S06107</t>
  </si>
  <si>
    <t>Kavin_6105</t>
  </si>
  <si>
    <t>C26105</t>
  </si>
  <si>
    <t>S06106</t>
  </si>
  <si>
    <t>Bhuvana_6104</t>
  </si>
  <si>
    <t>C26104</t>
  </si>
  <si>
    <t>S06105</t>
  </si>
  <si>
    <t>Kavin_6103</t>
  </si>
  <si>
    <t>C26103</t>
  </si>
  <si>
    <t>S06104</t>
  </si>
  <si>
    <t>Meena_6102</t>
  </si>
  <si>
    <t>C26102</t>
  </si>
  <si>
    <t>Men's_102</t>
  </si>
  <si>
    <t>S06103</t>
  </si>
  <si>
    <t>Aarav_6101</t>
  </si>
  <si>
    <t>C26101</t>
  </si>
  <si>
    <t>Kid's_101</t>
  </si>
  <si>
    <t>S06102</t>
  </si>
  <si>
    <t>Aarav_6100</t>
  </si>
  <si>
    <t>C26100</t>
  </si>
  <si>
    <t>S06101</t>
  </si>
  <si>
    <t>Sathish_6099</t>
  </si>
  <si>
    <t>C26099</t>
  </si>
  <si>
    <t>S06100</t>
  </si>
  <si>
    <t>Ganesh_6098</t>
  </si>
  <si>
    <t>C26098</t>
  </si>
  <si>
    <t>S06099</t>
  </si>
  <si>
    <t>Meena_6097</t>
  </si>
  <si>
    <t>C26097</t>
  </si>
  <si>
    <t>T-Shirts_097</t>
  </si>
  <si>
    <t>S06098</t>
  </si>
  <si>
    <t>Bhuvana_6096</t>
  </si>
  <si>
    <t>C26096</t>
  </si>
  <si>
    <t>Women's_096</t>
  </si>
  <si>
    <t>S06097</t>
  </si>
  <si>
    <t>Devi_6095</t>
  </si>
  <si>
    <t>C26095</t>
  </si>
  <si>
    <t>S06096</t>
  </si>
  <si>
    <t>Diya_6094</t>
  </si>
  <si>
    <t>C26094</t>
  </si>
  <si>
    <t>S06095</t>
  </si>
  <si>
    <t>Aarav_6093</t>
  </si>
  <si>
    <t>C26093</t>
  </si>
  <si>
    <t>S06094</t>
  </si>
  <si>
    <t>Meena_6092</t>
  </si>
  <si>
    <t>C26092</t>
  </si>
  <si>
    <t>S06093</t>
  </si>
  <si>
    <t>Sathish_6091</t>
  </si>
  <si>
    <t>C26091</t>
  </si>
  <si>
    <t>Women's_091</t>
  </si>
  <si>
    <t>S06092</t>
  </si>
  <si>
    <t>Meena_6090</t>
  </si>
  <si>
    <t>C26090</t>
  </si>
  <si>
    <t>S06091</t>
  </si>
  <si>
    <t>Sathish_6089</t>
  </si>
  <si>
    <t>C26089</t>
  </si>
  <si>
    <t>S06090</t>
  </si>
  <si>
    <t>Diya_6088</t>
  </si>
  <si>
    <t>C26088</t>
  </si>
  <si>
    <t>Women's_088</t>
  </si>
  <si>
    <t>S06089</t>
  </si>
  <si>
    <t>Ganesh_6087</t>
  </si>
  <si>
    <t>C26087</t>
  </si>
  <si>
    <t>S06088</t>
  </si>
  <si>
    <t>Sanjay_6086</t>
  </si>
  <si>
    <t>C26086</t>
  </si>
  <si>
    <t>S06087</t>
  </si>
  <si>
    <t>Priya_6085</t>
  </si>
  <si>
    <t>C26085</t>
  </si>
  <si>
    <t>S06086</t>
  </si>
  <si>
    <t>Anu_6084</t>
  </si>
  <si>
    <t>C26084</t>
  </si>
  <si>
    <t>S06085</t>
  </si>
  <si>
    <t>Aarav_6083</t>
  </si>
  <si>
    <t>C26083</t>
  </si>
  <si>
    <t>S06084</t>
  </si>
  <si>
    <t>Priya_6082</t>
  </si>
  <si>
    <t>C26082</t>
  </si>
  <si>
    <t>Sarees_082</t>
  </si>
  <si>
    <t>S06083</t>
  </si>
  <si>
    <t>Vishal_6081</t>
  </si>
  <si>
    <t>C26081</t>
  </si>
  <si>
    <t>Sportswear_081</t>
  </si>
  <si>
    <t>S06082</t>
  </si>
  <si>
    <t>Bhuvana_6080</t>
  </si>
  <si>
    <t>C26080</t>
  </si>
  <si>
    <t>S06081</t>
  </si>
  <si>
    <t>Anu_6079</t>
  </si>
  <si>
    <t>C26079</t>
  </si>
  <si>
    <t>T-Shirts_079</t>
  </si>
  <si>
    <t>S06080</t>
  </si>
  <si>
    <t>Diya_6078</t>
  </si>
  <si>
    <t>C26078</t>
  </si>
  <si>
    <t>Kurta_078</t>
  </si>
  <si>
    <t>S06079</t>
  </si>
  <si>
    <t>Meena_6077</t>
  </si>
  <si>
    <t>C26077</t>
  </si>
  <si>
    <t>S06078</t>
  </si>
  <si>
    <t>Bhuvana_6076</t>
  </si>
  <si>
    <t>C26076</t>
  </si>
  <si>
    <t>S06077</t>
  </si>
  <si>
    <t>Ravi_6075</t>
  </si>
  <si>
    <t>C26075</t>
  </si>
  <si>
    <t>S06076</t>
  </si>
  <si>
    <t>Priya_6074</t>
  </si>
  <si>
    <t>C26074</t>
  </si>
  <si>
    <t>Kid's_074</t>
  </si>
  <si>
    <t>S06075</t>
  </si>
  <si>
    <t>Karthik_6073</t>
  </si>
  <si>
    <t>C26073</t>
  </si>
  <si>
    <t>S06074</t>
  </si>
  <si>
    <t>Priya_6072</t>
  </si>
  <si>
    <t>C26072</t>
  </si>
  <si>
    <t>T-Shirts_072</t>
  </si>
  <si>
    <t>S06073</t>
  </si>
  <si>
    <t>Priya_6071</t>
  </si>
  <si>
    <t>C26071</t>
  </si>
  <si>
    <t>S06072</t>
  </si>
  <si>
    <t>Priya_6070</t>
  </si>
  <si>
    <t>C26070</t>
  </si>
  <si>
    <t>S06071</t>
  </si>
  <si>
    <t>Ravi_6069</t>
  </si>
  <si>
    <t>C26069</t>
  </si>
  <si>
    <t>S06070</t>
  </si>
  <si>
    <t>Aarav_6068</t>
  </si>
  <si>
    <t>C26068</t>
  </si>
  <si>
    <t>Sarees_068</t>
  </si>
  <si>
    <t>S06069</t>
  </si>
  <si>
    <t>Aarav_6067</t>
  </si>
  <si>
    <t>C26067</t>
  </si>
  <si>
    <t>S06068</t>
  </si>
  <si>
    <t>Lakshmi_6066</t>
  </si>
  <si>
    <t>C26066</t>
  </si>
  <si>
    <t>S06067</t>
  </si>
  <si>
    <t>Kavin_6065</t>
  </si>
  <si>
    <t>C26065</t>
  </si>
  <si>
    <t>T-Shirts_065</t>
  </si>
  <si>
    <t>S06066</t>
  </si>
  <si>
    <t>Sathish_6064</t>
  </si>
  <si>
    <t>C26064</t>
  </si>
  <si>
    <t>S06065</t>
  </si>
  <si>
    <t>Meena_6063</t>
  </si>
  <si>
    <t>C26063</t>
  </si>
  <si>
    <t>S06064</t>
  </si>
  <si>
    <t>Aarav_6062</t>
  </si>
  <si>
    <t>C26062</t>
  </si>
  <si>
    <t>S06063</t>
  </si>
  <si>
    <t>Vishal_6061</t>
  </si>
  <si>
    <t>C26061</t>
  </si>
  <si>
    <t>S06062</t>
  </si>
  <si>
    <t>Lakshmi_6060</t>
  </si>
  <si>
    <t>C26060</t>
  </si>
  <si>
    <t>S06061</t>
  </si>
  <si>
    <t>Vishal_6059</t>
  </si>
  <si>
    <t>C26059</t>
  </si>
  <si>
    <t>S06060</t>
  </si>
  <si>
    <t>Aarav_6058</t>
  </si>
  <si>
    <t>C26058</t>
  </si>
  <si>
    <t>T-Shirts_058</t>
  </si>
  <si>
    <t>S06059</t>
  </si>
  <si>
    <t>Kavin_6057</t>
  </si>
  <si>
    <t>C26057</t>
  </si>
  <si>
    <t>Sportswear_057</t>
  </si>
  <si>
    <t>S06058</t>
  </si>
  <si>
    <t>Aarav_6056</t>
  </si>
  <si>
    <t>C26056</t>
  </si>
  <si>
    <t>Sarees_056</t>
  </si>
  <si>
    <t>S06057</t>
  </si>
  <si>
    <t>Bhuvana_6055</t>
  </si>
  <si>
    <t>C26055</t>
  </si>
  <si>
    <t>S06056</t>
  </si>
  <si>
    <t>Diya_6054</t>
  </si>
  <si>
    <t>C26054</t>
  </si>
  <si>
    <t>Women's_054</t>
  </si>
  <si>
    <t>S06055</t>
  </si>
  <si>
    <t>Karthik_6053</t>
  </si>
  <si>
    <t>C26053</t>
  </si>
  <si>
    <t>S06054</t>
  </si>
  <si>
    <t>Vishal_6052</t>
  </si>
  <si>
    <t>C26052</t>
  </si>
  <si>
    <t>T-Shirts_052</t>
  </si>
  <si>
    <t>S06053</t>
  </si>
  <si>
    <t>Vishal_6051</t>
  </si>
  <si>
    <t>C26051</t>
  </si>
  <si>
    <t>Jeans_051</t>
  </si>
  <si>
    <t>S06052</t>
  </si>
  <si>
    <t>Sanjay_6050</t>
  </si>
  <si>
    <t>C26050</t>
  </si>
  <si>
    <t>S06051</t>
  </si>
  <si>
    <t>Anu_6049</t>
  </si>
  <si>
    <t>C26049</t>
  </si>
  <si>
    <t>S06050</t>
  </si>
  <si>
    <t>Priya_6048</t>
  </si>
  <si>
    <t>C26048</t>
  </si>
  <si>
    <t>Sportswear_048</t>
  </si>
  <si>
    <t>S06049</t>
  </si>
  <si>
    <t>Anu_6047</t>
  </si>
  <si>
    <t>C26047</t>
  </si>
  <si>
    <t>Jeans_047</t>
  </si>
  <si>
    <t>S06048</t>
  </si>
  <si>
    <t>Aarav_6046</t>
  </si>
  <si>
    <t>C26046</t>
  </si>
  <si>
    <t>Men's_046</t>
  </si>
  <si>
    <t>S06047</t>
  </si>
  <si>
    <t>Sanjay_6045</t>
  </si>
  <si>
    <t>C26045</t>
  </si>
  <si>
    <t>Jeans_045</t>
  </si>
  <si>
    <t>S06046</t>
  </si>
  <si>
    <t>Lakshmi_6044</t>
  </si>
  <si>
    <t>C26044</t>
  </si>
  <si>
    <t>Sportswear_044</t>
  </si>
  <si>
    <t>S06045</t>
  </si>
  <si>
    <t>Ravi_6043</t>
  </si>
  <si>
    <t>C26043</t>
  </si>
  <si>
    <t>S06044</t>
  </si>
  <si>
    <t>Kavin_6042</t>
  </si>
  <si>
    <t>C26042</t>
  </si>
  <si>
    <t>Men's_042</t>
  </si>
  <si>
    <t>S06043</t>
  </si>
  <si>
    <t>Kavin_6041</t>
  </si>
  <si>
    <t>C26041</t>
  </si>
  <si>
    <t>Kurta_041</t>
  </si>
  <si>
    <t>S06042</t>
  </si>
  <si>
    <t>Bhuvana_6040</t>
  </si>
  <si>
    <t>C26040</t>
  </si>
  <si>
    <t>S06041</t>
  </si>
  <si>
    <t>Vishal_6039</t>
  </si>
  <si>
    <t>C26039</t>
  </si>
  <si>
    <t>T-Shirts_039</t>
  </si>
  <si>
    <t>S06040</t>
  </si>
  <si>
    <t>Diya_6038</t>
  </si>
  <si>
    <t>C26038</t>
  </si>
  <si>
    <t>S06039</t>
  </si>
  <si>
    <t>Lakshmi_6037</t>
  </si>
  <si>
    <t>C26037</t>
  </si>
  <si>
    <t>Women's_037</t>
  </si>
  <si>
    <t>S06038</t>
  </si>
  <si>
    <t>Ganesh_6036</t>
  </si>
  <si>
    <t>C26036</t>
  </si>
  <si>
    <t>S06037</t>
  </si>
  <si>
    <t>Karthik_6035</t>
  </si>
  <si>
    <t>C26035</t>
  </si>
  <si>
    <t>Women's_035</t>
  </si>
  <si>
    <t>S06036</t>
  </si>
  <si>
    <t>Ganesh_6034</t>
  </si>
  <si>
    <t>C26034</t>
  </si>
  <si>
    <t>S06035</t>
  </si>
  <si>
    <t>Ganesh_6033</t>
  </si>
  <si>
    <t>C26033</t>
  </si>
  <si>
    <t>Jeans_033</t>
  </si>
  <si>
    <t>S06034</t>
  </si>
  <si>
    <t>Ganesh_6032</t>
  </si>
  <si>
    <t>C26032</t>
  </si>
  <si>
    <t>S06033</t>
  </si>
  <si>
    <t>Aarav_6031</t>
  </si>
  <si>
    <t>C26031</t>
  </si>
  <si>
    <t>S06032</t>
  </si>
  <si>
    <t>Aarav_6030</t>
  </si>
  <si>
    <t>C26030</t>
  </si>
  <si>
    <t>S06031</t>
  </si>
  <si>
    <t>Vishal_6029</t>
  </si>
  <si>
    <t>C26029</t>
  </si>
  <si>
    <t>S06030</t>
  </si>
  <si>
    <t>Diya_6028</t>
  </si>
  <si>
    <t>C26028</t>
  </si>
  <si>
    <t>S06029</t>
  </si>
  <si>
    <t>Vishal_6027</t>
  </si>
  <si>
    <t>C26027</t>
  </si>
  <si>
    <t>S06028</t>
  </si>
  <si>
    <t>Ravi_6026</t>
  </si>
  <si>
    <t>C26026</t>
  </si>
  <si>
    <t>Kid's_026</t>
  </si>
  <si>
    <t>S06027</t>
  </si>
  <si>
    <t>Ravi_6025</t>
  </si>
  <si>
    <t>C26025</t>
  </si>
  <si>
    <t>S06026</t>
  </si>
  <si>
    <t>Lakshmi_6024</t>
  </si>
  <si>
    <t>C26024</t>
  </si>
  <si>
    <t>Kid's_024</t>
  </si>
  <si>
    <t>S06025</t>
  </si>
  <si>
    <t>Meena_6023</t>
  </si>
  <si>
    <t>C26023</t>
  </si>
  <si>
    <t>S06024</t>
  </si>
  <si>
    <t>Ganesh_6022</t>
  </si>
  <si>
    <t>C26022</t>
  </si>
  <si>
    <t>S06023</t>
  </si>
  <si>
    <t>Vishal_6021</t>
  </si>
  <si>
    <t>C26021</t>
  </si>
  <si>
    <t>Sportswear_021</t>
  </si>
  <si>
    <t>S06022</t>
  </si>
  <si>
    <t>Anu_6020</t>
  </si>
  <si>
    <t>C26020</t>
  </si>
  <si>
    <t>S06021</t>
  </si>
  <si>
    <t>Ravi_6019</t>
  </si>
  <si>
    <t>C26019</t>
  </si>
  <si>
    <t>S06020</t>
  </si>
  <si>
    <t>Ganesh_6018</t>
  </si>
  <si>
    <t>C26018</t>
  </si>
  <si>
    <t>S06019</t>
  </si>
  <si>
    <t>Sanjay_6017</t>
  </si>
  <si>
    <t>C26017</t>
  </si>
  <si>
    <t>Sarees_017</t>
  </si>
  <si>
    <t>S06018</t>
  </si>
  <si>
    <t>Meena_6016</t>
  </si>
  <si>
    <t>C26016</t>
  </si>
  <si>
    <t>Women's_016</t>
  </si>
  <si>
    <t>S06017</t>
  </si>
  <si>
    <t>Karthik_6015</t>
  </si>
  <si>
    <t>C26015</t>
  </si>
  <si>
    <t>S06016</t>
  </si>
  <si>
    <t>Anu_6014</t>
  </si>
  <si>
    <t>C26014</t>
  </si>
  <si>
    <t>Jeans_014</t>
  </si>
  <si>
    <t>S06015</t>
  </si>
  <si>
    <t>Priya_6013</t>
  </si>
  <si>
    <t>C26013</t>
  </si>
  <si>
    <t>S06014</t>
  </si>
  <si>
    <t>Kavin_6012</t>
  </si>
  <si>
    <t>C26012</t>
  </si>
  <si>
    <t>S06013</t>
  </si>
  <si>
    <t>Sanjay_6011</t>
  </si>
  <si>
    <t>C26011</t>
  </si>
  <si>
    <t>T-Shirts_011</t>
  </si>
  <si>
    <t>S06012</t>
  </si>
  <si>
    <t>Lakshmi_6010</t>
  </si>
  <si>
    <t>C26010</t>
  </si>
  <si>
    <t>S06011</t>
  </si>
  <si>
    <t>Meena_6009</t>
  </si>
  <si>
    <t>C26009</t>
  </si>
  <si>
    <t>S06010</t>
  </si>
  <si>
    <t>Sathish_6008</t>
  </si>
  <si>
    <t>C26008</t>
  </si>
  <si>
    <t>Kid's_008</t>
  </si>
  <si>
    <t>S06009</t>
  </si>
  <si>
    <t>Ravi_6007</t>
  </si>
  <si>
    <t>C26007</t>
  </si>
  <si>
    <t>S06008</t>
  </si>
  <si>
    <t>Anu_6006</t>
  </si>
  <si>
    <t>C26006</t>
  </si>
  <si>
    <t>T-Shirts_006</t>
  </si>
  <si>
    <t>S06007</t>
  </si>
  <si>
    <t>Meena_6005</t>
  </si>
  <si>
    <t>C26005</t>
  </si>
  <si>
    <t>Kurta_005</t>
  </si>
  <si>
    <t>S06006</t>
  </si>
  <si>
    <t>Ganesh_6004</t>
  </si>
  <si>
    <t>C26004</t>
  </si>
  <si>
    <t>S06005</t>
  </si>
  <si>
    <t>Sathish_6003</t>
  </si>
  <si>
    <t>C26003</t>
  </si>
  <si>
    <t>Men's_003</t>
  </si>
  <si>
    <t>S06004</t>
  </si>
  <si>
    <t>Ravi_6002</t>
  </si>
  <si>
    <t>C26002</t>
  </si>
  <si>
    <t>S06003</t>
  </si>
  <si>
    <t>Devi_6001</t>
  </si>
  <si>
    <t>C26001</t>
  </si>
  <si>
    <t>S06002</t>
  </si>
  <si>
    <t>Priya_6000</t>
  </si>
  <si>
    <t>C26000</t>
  </si>
  <si>
    <t>Jeans_000</t>
  </si>
  <si>
    <t>S06001</t>
  </si>
  <si>
    <t>Lakshmi_5999</t>
  </si>
  <si>
    <t>C25999</t>
  </si>
  <si>
    <t>S06000</t>
  </si>
  <si>
    <t>Ravi_5998</t>
  </si>
  <si>
    <t>C25998</t>
  </si>
  <si>
    <t>S05999</t>
  </si>
  <si>
    <t>Diya_5997</t>
  </si>
  <si>
    <t>C25997</t>
  </si>
  <si>
    <t>S05998</t>
  </si>
  <si>
    <t>Devi_5996</t>
  </si>
  <si>
    <t>C25996</t>
  </si>
  <si>
    <t>Sarees_496</t>
  </si>
  <si>
    <t>S05997</t>
  </si>
  <si>
    <t>Karthik_5995</t>
  </si>
  <si>
    <t>C25995</t>
  </si>
  <si>
    <t>T-Shirts_495</t>
  </si>
  <si>
    <t>S05996</t>
  </si>
  <si>
    <t>Lakshmi_5994</t>
  </si>
  <si>
    <t>C25994</t>
  </si>
  <si>
    <t>S05995</t>
  </si>
  <si>
    <t>Bhuvana_5993</t>
  </si>
  <si>
    <t>C25993</t>
  </si>
  <si>
    <t>Jeans_493</t>
  </si>
  <si>
    <t>S05994</t>
  </si>
  <si>
    <t>Aarav_5992</t>
  </si>
  <si>
    <t>C25992</t>
  </si>
  <si>
    <t>S05993</t>
  </si>
  <si>
    <t>Sathish_5991</t>
  </si>
  <si>
    <t>C25991</t>
  </si>
  <si>
    <t>Kurta_491</t>
  </si>
  <si>
    <t>S05992</t>
  </si>
  <si>
    <t>Sanjay_5990</t>
  </si>
  <si>
    <t>C25990</t>
  </si>
  <si>
    <t>Men's_490</t>
  </si>
  <si>
    <t>S05991</t>
  </si>
  <si>
    <t>Anu_5989</t>
  </si>
  <si>
    <t>C25989</t>
  </si>
  <si>
    <t>Sportswear_489</t>
  </si>
  <si>
    <t>S05990</t>
  </si>
  <si>
    <t>Ganesh_5988</t>
  </si>
  <si>
    <t>C25988</t>
  </si>
  <si>
    <t>Sarees_488</t>
  </si>
  <si>
    <t>S05989</t>
  </si>
  <si>
    <t>Priya_5987</t>
  </si>
  <si>
    <t>C25987</t>
  </si>
  <si>
    <t>S05988</t>
  </si>
  <si>
    <t>Karthik_5986</t>
  </si>
  <si>
    <t>C25986</t>
  </si>
  <si>
    <t>S05987</t>
  </si>
  <si>
    <t>Vishal_5985</t>
  </si>
  <si>
    <t>C25985</t>
  </si>
  <si>
    <t>S05986</t>
  </si>
  <si>
    <t>Karthik_5984</t>
  </si>
  <si>
    <t>C25984</t>
  </si>
  <si>
    <t>S05985</t>
  </si>
  <si>
    <t>Kavin_5983</t>
  </si>
  <si>
    <t>C25983</t>
  </si>
  <si>
    <t>S05984</t>
  </si>
  <si>
    <t>Bhuvana_5982</t>
  </si>
  <si>
    <t>C25982</t>
  </si>
  <si>
    <t>Kurta_482</t>
  </si>
  <si>
    <t>S05983</t>
  </si>
  <si>
    <t>Ravi_5981</t>
  </si>
  <si>
    <t>C25981</t>
  </si>
  <si>
    <t>S05982</t>
  </si>
  <si>
    <t>Bhuvana_5980</t>
  </si>
  <si>
    <t>C25980</t>
  </si>
  <si>
    <t>Women's_480</t>
  </si>
  <si>
    <t>S05981</t>
  </si>
  <si>
    <t>Anu_5979</t>
  </si>
  <si>
    <t>C25979</t>
  </si>
  <si>
    <t>S05980</t>
  </si>
  <si>
    <t>Ravi_5978</t>
  </si>
  <si>
    <t>C25978</t>
  </si>
  <si>
    <t>T-Shirts_478</t>
  </si>
  <si>
    <t>S05979</t>
  </si>
  <si>
    <t>Ravi_5977</t>
  </si>
  <si>
    <t>C25977</t>
  </si>
  <si>
    <t>S05978</t>
  </si>
  <si>
    <t>Lakshmi_5976</t>
  </si>
  <si>
    <t>C25976</t>
  </si>
  <si>
    <t>Women's_476</t>
  </si>
  <si>
    <t>S05977</t>
  </si>
  <si>
    <t>Sathish_5975</t>
  </si>
  <si>
    <t>C25975</t>
  </si>
  <si>
    <t>S05976</t>
  </si>
  <si>
    <t>Kavin_5974</t>
  </si>
  <si>
    <t>C25974</t>
  </si>
  <si>
    <t>S05975</t>
  </si>
  <si>
    <t>Meena_5973</t>
  </si>
  <si>
    <t>C25973</t>
  </si>
  <si>
    <t>S05974</t>
  </si>
  <si>
    <t>Diya_5972</t>
  </si>
  <si>
    <t>C25972</t>
  </si>
  <si>
    <t>S05973</t>
  </si>
  <si>
    <t>Vishal_5971</t>
  </si>
  <si>
    <t>C25971</t>
  </si>
  <si>
    <t>S05972</t>
  </si>
  <si>
    <t>Anu_5970</t>
  </si>
  <si>
    <t>C25970</t>
  </si>
  <si>
    <t>S05971</t>
  </si>
  <si>
    <t>Devi_5969</t>
  </si>
  <si>
    <t>C25969</t>
  </si>
  <si>
    <t>Sportswear_469</t>
  </si>
  <si>
    <t>S05970</t>
  </si>
  <si>
    <t>Bhuvana_5968</t>
  </si>
  <si>
    <t>C25968</t>
  </si>
  <si>
    <t>S05969</t>
  </si>
  <si>
    <t>Devi_5967</t>
  </si>
  <si>
    <t>C25967</t>
  </si>
  <si>
    <t>S05968</t>
  </si>
  <si>
    <t>Ganesh_5966</t>
  </si>
  <si>
    <t>C25966</t>
  </si>
  <si>
    <t>S05967</t>
  </si>
  <si>
    <t>Aarav_5965</t>
  </si>
  <si>
    <t>C25965</t>
  </si>
  <si>
    <t>Jeans_465</t>
  </si>
  <si>
    <t>S05966</t>
  </si>
  <si>
    <t>Vishal_5964</t>
  </si>
  <si>
    <t>C25964</t>
  </si>
  <si>
    <t>Men's_464</t>
  </si>
  <si>
    <t>S05965</t>
  </si>
  <si>
    <t>Devi_5963</t>
  </si>
  <si>
    <t>C25963</t>
  </si>
  <si>
    <t>S05964</t>
  </si>
  <si>
    <t>Ganesh_5962</t>
  </si>
  <si>
    <t>C25962</t>
  </si>
  <si>
    <t>Sarees_462</t>
  </si>
  <si>
    <t>S05963</t>
  </si>
  <si>
    <t>Meena_5961</t>
  </si>
  <si>
    <t>C25961</t>
  </si>
  <si>
    <t>Kurta_461</t>
  </si>
  <si>
    <t>S05962</t>
  </si>
  <si>
    <t>Meena_5960</t>
  </si>
  <si>
    <t>C25960</t>
  </si>
  <si>
    <t>S05961</t>
  </si>
  <si>
    <t>Sanjay_5959</t>
  </si>
  <si>
    <t>C25959</t>
  </si>
  <si>
    <t>Men's_459</t>
  </si>
  <si>
    <t>S05960</t>
  </si>
  <si>
    <t>Priya_5958</t>
  </si>
  <si>
    <t>C25958</t>
  </si>
  <si>
    <t>S05959</t>
  </si>
  <si>
    <t>Meena_5957</t>
  </si>
  <si>
    <t>C25957</t>
  </si>
  <si>
    <t>S05958</t>
  </si>
  <si>
    <t>Aarav_5956</t>
  </si>
  <si>
    <t>C25956</t>
  </si>
  <si>
    <t>Kid's_456</t>
  </si>
  <si>
    <t>S05957</t>
  </si>
  <si>
    <t>Priya_5955</t>
  </si>
  <si>
    <t>C25955</t>
  </si>
  <si>
    <t>S05956</t>
  </si>
  <si>
    <t>Meena_5954</t>
  </si>
  <si>
    <t>C25954</t>
  </si>
  <si>
    <t>S05955</t>
  </si>
  <si>
    <t>Ganesh_5953</t>
  </si>
  <si>
    <t>C25953</t>
  </si>
  <si>
    <t>Kid's_453</t>
  </si>
  <si>
    <t>S05954</t>
  </si>
  <si>
    <t>Diya_5952</t>
  </si>
  <si>
    <t>C25952</t>
  </si>
  <si>
    <t>S05953</t>
  </si>
  <si>
    <t>Vishal_5951</t>
  </si>
  <si>
    <t>C25951</t>
  </si>
  <si>
    <t>T-Shirts_451</t>
  </si>
  <si>
    <t>S05952</t>
  </si>
  <si>
    <t>Ganesh_5950</t>
  </si>
  <si>
    <t>C25950</t>
  </si>
  <si>
    <t>S05951</t>
  </si>
  <si>
    <t>Vishal_5949</t>
  </si>
  <si>
    <t>C25949</t>
  </si>
  <si>
    <t>Women's_449</t>
  </si>
  <si>
    <t>S05950</t>
  </si>
  <si>
    <t>Kavin_5948</t>
  </si>
  <si>
    <t>C25948</t>
  </si>
  <si>
    <t>S05949</t>
  </si>
  <si>
    <t>Ganesh_5947</t>
  </si>
  <si>
    <t>C25947</t>
  </si>
  <si>
    <t>S05948</t>
  </si>
  <si>
    <t>Anu_5946</t>
  </si>
  <si>
    <t>C25946</t>
  </si>
  <si>
    <t>Kurta_446</t>
  </si>
  <si>
    <t>S05947</t>
  </si>
  <si>
    <t>Lakshmi_5945</t>
  </si>
  <si>
    <t>C25945</t>
  </si>
  <si>
    <t>S05946</t>
  </si>
  <si>
    <t>Ravi_5944</t>
  </si>
  <si>
    <t>C25944</t>
  </si>
  <si>
    <t>Sarees_444</t>
  </si>
  <si>
    <t>S05945</t>
  </si>
  <si>
    <t>Ganesh_5943</t>
  </si>
  <si>
    <t>C25943</t>
  </si>
  <si>
    <t>S05944</t>
  </si>
  <si>
    <t>Priya_5942</t>
  </si>
  <si>
    <t>C25942</t>
  </si>
  <si>
    <t>S05943</t>
  </si>
  <si>
    <t>Vishal_5941</t>
  </si>
  <si>
    <t>C25941</t>
  </si>
  <si>
    <t>Women's_441</t>
  </si>
  <si>
    <t>S05942</t>
  </si>
  <si>
    <t>Lakshmi_5940</t>
  </si>
  <si>
    <t>C25940</t>
  </si>
  <si>
    <t>S05941</t>
  </si>
  <si>
    <t>Vishal_5939</t>
  </si>
  <si>
    <t>C25939</t>
  </si>
  <si>
    <t>S05940</t>
  </si>
  <si>
    <t>Karthik_5938</t>
  </si>
  <si>
    <t>C25938</t>
  </si>
  <si>
    <t>S05939</t>
  </si>
  <si>
    <t>Vishal_5937</t>
  </si>
  <si>
    <t>C25937</t>
  </si>
  <si>
    <t>S05938</t>
  </si>
  <si>
    <t>Bhuvana_5936</t>
  </si>
  <si>
    <t>C25936</t>
  </si>
  <si>
    <t>Men's_436</t>
  </si>
  <si>
    <t>S05937</t>
  </si>
  <si>
    <t>Karthik_5935</t>
  </si>
  <si>
    <t>C25935</t>
  </si>
  <si>
    <t>S05936</t>
  </si>
  <si>
    <t>Karthik_5934</t>
  </si>
  <si>
    <t>C25934</t>
  </si>
  <si>
    <t>Kurta_434</t>
  </si>
  <si>
    <t>S05935</t>
  </si>
  <si>
    <t>Aarav_5933</t>
  </si>
  <si>
    <t>C25933</t>
  </si>
  <si>
    <t>S05934</t>
  </si>
  <si>
    <t>Karthik_5932</t>
  </si>
  <si>
    <t>C25932</t>
  </si>
  <si>
    <t>S05933</t>
  </si>
  <si>
    <t>Anu_5931</t>
  </si>
  <si>
    <t>C25931</t>
  </si>
  <si>
    <t>S05932</t>
  </si>
  <si>
    <t>Sanjay_5930</t>
  </si>
  <si>
    <t>C25930</t>
  </si>
  <si>
    <t>Sportswear_430</t>
  </si>
  <si>
    <t>S05931</t>
  </si>
  <si>
    <t>Sanjay_5929</t>
  </si>
  <si>
    <t>C25929</t>
  </si>
  <si>
    <t>Jeans_429</t>
  </si>
  <si>
    <t>S05930</t>
  </si>
  <si>
    <t>Priya_5928</t>
  </si>
  <si>
    <t>C25928</t>
  </si>
  <si>
    <t>S05929</t>
  </si>
  <si>
    <t>Bhuvana_5927</t>
  </si>
  <si>
    <t>C25927</t>
  </si>
  <si>
    <t>S05928</t>
  </si>
  <si>
    <t>Aarav_5926</t>
  </si>
  <si>
    <t>C25926</t>
  </si>
  <si>
    <t>S05927</t>
  </si>
  <si>
    <t>Aarav_5925</t>
  </si>
  <si>
    <t>C25925</t>
  </si>
  <si>
    <t>Kurta_425</t>
  </si>
  <si>
    <t>S05926</t>
  </si>
  <si>
    <t>Lakshmi_5924</t>
  </si>
  <si>
    <t>C25924</t>
  </si>
  <si>
    <t>S05925</t>
  </si>
  <si>
    <t>Karthik_5923</t>
  </si>
  <si>
    <t>C25923</t>
  </si>
  <si>
    <t>S05924</t>
  </si>
  <si>
    <t>Kavin_5922</t>
  </si>
  <si>
    <t>C25922</t>
  </si>
  <si>
    <t>S05923</t>
  </si>
  <si>
    <t>Sathish_5921</t>
  </si>
  <si>
    <t>C25921</t>
  </si>
  <si>
    <t>S05922</t>
  </si>
  <si>
    <t>Ravi_5920</t>
  </si>
  <si>
    <t>C25920</t>
  </si>
  <si>
    <t>Jeans_420</t>
  </si>
  <si>
    <t>S05921</t>
  </si>
  <si>
    <t>Karthik_5919</t>
  </si>
  <si>
    <t>C25919</t>
  </si>
  <si>
    <t>S05920</t>
  </si>
  <si>
    <t>Diya_5918</t>
  </si>
  <si>
    <t>C25918</t>
  </si>
  <si>
    <t>Sarees_418</t>
  </si>
  <si>
    <t>S05919</t>
  </si>
  <si>
    <t>Anu_5917</t>
  </si>
  <si>
    <t>C25917</t>
  </si>
  <si>
    <t>S05918</t>
  </si>
  <si>
    <t>Ravi_5916</t>
  </si>
  <si>
    <t>C25916</t>
  </si>
  <si>
    <t>S05917</t>
  </si>
  <si>
    <t>Diya_5915</t>
  </si>
  <si>
    <t>C25915</t>
  </si>
  <si>
    <t>Kid's_415</t>
  </si>
  <si>
    <t>S05916</t>
  </si>
  <si>
    <t>Ravi_5914</t>
  </si>
  <si>
    <t>C25914</t>
  </si>
  <si>
    <t>S05915</t>
  </si>
  <si>
    <t>Ganesh_5913</t>
  </si>
  <si>
    <t>C25913</t>
  </si>
  <si>
    <t>S05914</t>
  </si>
  <si>
    <t>Kavin_5912</t>
  </si>
  <si>
    <t>C25912</t>
  </si>
  <si>
    <t>S05913</t>
  </si>
  <si>
    <t>Devi_5911</t>
  </si>
  <si>
    <t>C25911</t>
  </si>
  <si>
    <t>S05912</t>
  </si>
  <si>
    <t>Sanjay_5910</t>
  </si>
  <si>
    <t>C25910</t>
  </si>
  <si>
    <t>Kid's_410</t>
  </si>
  <si>
    <t>S05911</t>
  </si>
  <si>
    <t>Karthik_5909</t>
  </si>
  <si>
    <t>C25909</t>
  </si>
  <si>
    <t>S05910</t>
  </si>
  <si>
    <t>Anu_5908</t>
  </si>
  <si>
    <t>C25908</t>
  </si>
  <si>
    <t>S05909</t>
  </si>
  <si>
    <t>Devi_5907</t>
  </si>
  <si>
    <t>C25907</t>
  </si>
  <si>
    <t>S05908</t>
  </si>
  <si>
    <t>Ravi_5906</t>
  </si>
  <si>
    <t>C25906</t>
  </si>
  <si>
    <t>S05907</t>
  </si>
  <si>
    <t>Sathish_5905</t>
  </si>
  <si>
    <t>C25905</t>
  </si>
  <si>
    <t>Men's_405</t>
  </si>
  <si>
    <t>S05906</t>
  </si>
  <si>
    <t>Meena_5904</t>
  </si>
  <si>
    <t>C25904</t>
  </si>
  <si>
    <t>Sportswear_404</t>
  </si>
  <si>
    <t>S05905</t>
  </si>
  <si>
    <t>Devi_5903</t>
  </si>
  <si>
    <t>C25903</t>
  </si>
  <si>
    <t>Jeans_403</t>
  </si>
  <si>
    <t>S05904</t>
  </si>
  <si>
    <t>Anu_5902</t>
  </si>
  <si>
    <t>C25902</t>
  </si>
  <si>
    <t>S05903</t>
  </si>
  <si>
    <t>Sathish_5901</t>
  </si>
  <si>
    <t>C25901</t>
  </si>
  <si>
    <t>S05902</t>
  </si>
  <si>
    <t>Sathish_5900</t>
  </si>
  <si>
    <t>C25900</t>
  </si>
  <si>
    <t>S05901</t>
  </si>
  <si>
    <t>Karthik_5899</t>
  </si>
  <si>
    <t>C25899</t>
  </si>
  <si>
    <t>Sportswear_399</t>
  </si>
  <si>
    <t>S05900</t>
  </si>
  <si>
    <t>Lakshmi_5898</t>
  </si>
  <si>
    <t>C25898</t>
  </si>
  <si>
    <t>T-Shirts_398</t>
  </si>
  <si>
    <t>S05899</t>
  </si>
  <si>
    <t>Aarav_5897</t>
  </si>
  <si>
    <t>C25897</t>
  </si>
  <si>
    <t>S05898</t>
  </si>
  <si>
    <t>Diya_5896</t>
  </si>
  <si>
    <t>C25896</t>
  </si>
  <si>
    <t>S05897</t>
  </si>
  <si>
    <t>Kavin_5895</t>
  </si>
  <si>
    <t>C25895</t>
  </si>
  <si>
    <t>S05896</t>
  </si>
  <si>
    <t>Devi_5894</t>
  </si>
  <si>
    <t>C25894</t>
  </si>
  <si>
    <t>S05895</t>
  </si>
  <si>
    <t>Sanjay_5893</t>
  </si>
  <si>
    <t>C25893</t>
  </si>
  <si>
    <t>S05894</t>
  </si>
  <si>
    <t>Sanjay_5892</t>
  </si>
  <si>
    <t>C25892</t>
  </si>
  <si>
    <t>S05893</t>
  </si>
  <si>
    <t>Aarav_5891</t>
  </si>
  <si>
    <t>C25891</t>
  </si>
  <si>
    <t>S05892</t>
  </si>
  <si>
    <t>Sanjay_5890</t>
  </si>
  <si>
    <t>C25890</t>
  </si>
  <si>
    <t>Sarees_390</t>
  </si>
  <si>
    <t>S05891</t>
  </si>
  <si>
    <t>Ravi_5889</t>
  </si>
  <si>
    <t>C25889</t>
  </si>
  <si>
    <t>Sarees_389</t>
  </si>
  <si>
    <t>S05890</t>
  </si>
  <si>
    <t>Anu_5888</t>
  </si>
  <si>
    <t>C25888</t>
  </si>
  <si>
    <t>Kid's_388</t>
  </si>
  <si>
    <t>S05889</t>
  </si>
  <si>
    <t>Priya_5887</t>
  </si>
  <si>
    <t>C25887</t>
  </si>
  <si>
    <t>S05888</t>
  </si>
  <si>
    <t>Meena_5886</t>
  </si>
  <si>
    <t>C25886</t>
  </si>
  <si>
    <t>Kurta_386</t>
  </si>
  <si>
    <t>S05887</t>
  </si>
  <si>
    <t>Vishal_5885</t>
  </si>
  <si>
    <t>C25885</t>
  </si>
  <si>
    <t>Sportswear_385</t>
  </si>
  <si>
    <t>S05886</t>
  </si>
  <si>
    <t>Karthik_5884</t>
  </si>
  <si>
    <t>C25884</t>
  </si>
  <si>
    <t>S05885</t>
  </si>
  <si>
    <t>Sathish_5883</t>
  </si>
  <si>
    <t>C25883</t>
  </si>
  <si>
    <t>S05884</t>
  </si>
  <si>
    <t>Ganesh_5882</t>
  </si>
  <si>
    <t>C25882</t>
  </si>
  <si>
    <t>S05883</t>
  </si>
  <si>
    <t>Devi_5881</t>
  </si>
  <si>
    <t>C25881</t>
  </si>
  <si>
    <t>S05882</t>
  </si>
  <si>
    <t>Sathish_5880</t>
  </si>
  <si>
    <t>C25880</t>
  </si>
  <si>
    <t>S05881</t>
  </si>
  <si>
    <t>Sanjay_5879</t>
  </si>
  <si>
    <t>C25879</t>
  </si>
  <si>
    <t>S05880</t>
  </si>
  <si>
    <t>Diya_5878</t>
  </si>
  <si>
    <t>C25878</t>
  </si>
  <si>
    <t>Sarees_378</t>
  </si>
  <si>
    <t>S05879</t>
  </si>
  <si>
    <t>Kavin_5877</t>
  </si>
  <si>
    <t>C25877</t>
  </si>
  <si>
    <t>Sportswear_377</t>
  </si>
  <si>
    <t>S05878</t>
  </si>
  <si>
    <t>Vishal_5876</t>
  </si>
  <si>
    <t>C25876</t>
  </si>
  <si>
    <t>Kurta_376</t>
  </si>
  <si>
    <t>S05877</t>
  </si>
  <si>
    <t>Karthik_5875</t>
  </si>
  <si>
    <t>C25875</t>
  </si>
  <si>
    <t>S05876</t>
  </si>
  <si>
    <t>Sanjay_5874</t>
  </si>
  <si>
    <t>C25874</t>
  </si>
  <si>
    <t>S05875</t>
  </si>
  <si>
    <t>Meena_5873</t>
  </si>
  <si>
    <t>C25873</t>
  </si>
  <si>
    <t>S05874</t>
  </si>
  <si>
    <t>Diya_5872</t>
  </si>
  <si>
    <t>C25872</t>
  </si>
  <si>
    <t>S05873</t>
  </si>
  <si>
    <t>Sathish_5871</t>
  </si>
  <si>
    <t>C25871</t>
  </si>
  <si>
    <t>S05872</t>
  </si>
  <si>
    <t>Priya_5870</t>
  </si>
  <si>
    <t>C25870</t>
  </si>
  <si>
    <t>S05871</t>
  </si>
  <si>
    <t>Diya_5869</t>
  </si>
  <si>
    <t>C25869</t>
  </si>
  <si>
    <t>Women's_369</t>
  </si>
  <si>
    <t>S05870</t>
  </si>
  <si>
    <t>Ganesh_5868</t>
  </si>
  <si>
    <t>C25868</t>
  </si>
  <si>
    <t>S05869</t>
  </si>
  <si>
    <t>Bhuvana_5867</t>
  </si>
  <si>
    <t>C25867</t>
  </si>
  <si>
    <t>S05868</t>
  </si>
  <si>
    <t>Meena_5866</t>
  </si>
  <si>
    <t>C25866</t>
  </si>
  <si>
    <t>S05867</t>
  </si>
  <si>
    <t>Aarav_5865</t>
  </si>
  <si>
    <t>C25865</t>
  </si>
  <si>
    <t>S05866</t>
  </si>
  <si>
    <t>Sanjay_5864</t>
  </si>
  <si>
    <t>C25864</t>
  </si>
  <si>
    <t>S05865</t>
  </si>
  <si>
    <t>Ganesh_5863</t>
  </si>
  <si>
    <t>C25863</t>
  </si>
  <si>
    <t>S05864</t>
  </si>
  <si>
    <t>Priya_5862</t>
  </si>
  <si>
    <t>C25862</t>
  </si>
  <si>
    <t>S05863</t>
  </si>
  <si>
    <t>Diya_5861</t>
  </si>
  <si>
    <t>C25861</t>
  </si>
  <si>
    <t>S05862</t>
  </si>
  <si>
    <t>Bhuvana_5860</t>
  </si>
  <si>
    <t>C25860</t>
  </si>
  <si>
    <t>S05861</t>
  </si>
  <si>
    <t>Anu_5859</t>
  </si>
  <si>
    <t>C25859</t>
  </si>
  <si>
    <t>Men's_359</t>
  </si>
  <si>
    <t>S05860</t>
  </si>
  <si>
    <t>Sanjay_5858</t>
  </si>
  <si>
    <t>C25858</t>
  </si>
  <si>
    <t>S05859</t>
  </si>
  <si>
    <t>Vishal_5857</t>
  </si>
  <si>
    <t>C25857</t>
  </si>
  <si>
    <t>S05858</t>
  </si>
  <si>
    <t>Vishal_5856</t>
  </si>
  <si>
    <t>C25856</t>
  </si>
  <si>
    <t>S05857</t>
  </si>
  <si>
    <t>Meena_5855</t>
  </si>
  <si>
    <t>C25855</t>
  </si>
  <si>
    <t>S05856</t>
  </si>
  <si>
    <t>Diya_5854</t>
  </si>
  <si>
    <t>C25854</t>
  </si>
  <si>
    <t>Kurta_354</t>
  </si>
  <si>
    <t>S05855</t>
  </si>
  <si>
    <t>Devi_5853</t>
  </si>
  <si>
    <t>C25853</t>
  </si>
  <si>
    <t>T-Shirts_353</t>
  </si>
  <si>
    <t>S05854</t>
  </si>
  <si>
    <t>Kavin_5852</t>
  </si>
  <si>
    <t>C25852</t>
  </si>
  <si>
    <t>S05853</t>
  </si>
  <si>
    <t>Priya_5851</t>
  </si>
  <si>
    <t>C25851</t>
  </si>
  <si>
    <t>S05852</t>
  </si>
  <si>
    <t>Devi_5850</t>
  </si>
  <si>
    <t>C25850</t>
  </si>
  <si>
    <t>Sarees_350</t>
  </si>
  <si>
    <t>S05851</t>
  </si>
  <si>
    <t>Priya_5849</t>
  </si>
  <si>
    <t>C25849</t>
  </si>
  <si>
    <t>S05850</t>
  </si>
  <si>
    <t>Sanjay_5848</t>
  </si>
  <si>
    <t>C25848</t>
  </si>
  <si>
    <t>S05849</t>
  </si>
  <si>
    <t>Aarav_5847</t>
  </si>
  <si>
    <t>C25847</t>
  </si>
  <si>
    <t>Women's_347</t>
  </si>
  <si>
    <t>S05848</t>
  </si>
  <si>
    <t>Devi_5846</t>
  </si>
  <si>
    <t>C25846</t>
  </si>
  <si>
    <t>S05847</t>
  </si>
  <si>
    <t>Vishal_5845</t>
  </si>
  <si>
    <t>C25845</t>
  </si>
  <si>
    <t>S05846</t>
  </si>
  <si>
    <t>Lakshmi_5844</t>
  </si>
  <si>
    <t>C25844</t>
  </si>
  <si>
    <t>S05845</t>
  </si>
  <si>
    <t>Ravi_5843</t>
  </si>
  <si>
    <t>C25843</t>
  </si>
  <si>
    <t>S05844</t>
  </si>
  <si>
    <t>Kavin_5842</t>
  </si>
  <si>
    <t>C25842</t>
  </si>
  <si>
    <t>S05843</t>
  </si>
  <si>
    <t>Priya_5841</t>
  </si>
  <si>
    <t>C25841</t>
  </si>
  <si>
    <t>S05842</t>
  </si>
  <si>
    <t>Kavin_5840</t>
  </si>
  <si>
    <t>C25840</t>
  </si>
  <si>
    <t>S05841</t>
  </si>
  <si>
    <t>Ganesh_5839</t>
  </si>
  <si>
    <t>C25839</t>
  </si>
  <si>
    <t>Kid's_339</t>
  </si>
  <si>
    <t>S05840</t>
  </si>
  <si>
    <t>Karthik_5838</t>
  </si>
  <si>
    <t>C25838</t>
  </si>
  <si>
    <t>Women's_338</t>
  </si>
  <si>
    <t>S05839</t>
  </si>
  <si>
    <t>Anu_5837</t>
  </si>
  <si>
    <t>C25837</t>
  </si>
  <si>
    <t>S05838</t>
  </si>
  <si>
    <t>Lakshmi_5836</t>
  </si>
  <si>
    <t>C25836</t>
  </si>
  <si>
    <t>Kurta_336</t>
  </si>
  <si>
    <t>S05837</t>
  </si>
  <si>
    <t>Diya_5835</t>
  </si>
  <si>
    <t>C25835</t>
  </si>
  <si>
    <t>Sportswear_335</t>
  </si>
  <si>
    <t>S05836</t>
  </si>
  <si>
    <t>Devi_5834</t>
  </si>
  <si>
    <t>C25834</t>
  </si>
  <si>
    <t>S05835</t>
  </si>
  <si>
    <t>Vishal_5833</t>
  </si>
  <si>
    <t>C25833</t>
  </si>
  <si>
    <t>S05834</t>
  </si>
  <si>
    <t>Lakshmi_5832</t>
  </si>
  <si>
    <t>C25832</t>
  </si>
  <si>
    <t>S05833</t>
  </si>
  <si>
    <t>Anu_5831</t>
  </si>
  <si>
    <t>C25831</t>
  </si>
  <si>
    <t>S05832</t>
  </si>
  <si>
    <t>Anu_5830</t>
  </si>
  <si>
    <t>C25830</t>
  </si>
  <si>
    <t>Sarees_330</t>
  </si>
  <si>
    <t>S05831</t>
  </si>
  <si>
    <t>Ravi_5829</t>
  </si>
  <si>
    <t>C25829</t>
  </si>
  <si>
    <t>Sportswear_329</t>
  </si>
  <si>
    <t>S05830</t>
  </si>
  <si>
    <t>Priya_5828</t>
  </si>
  <si>
    <t>C25828</t>
  </si>
  <si>
    <t>Kid's_328</t>
  </si>
  <si>
    <t>S05829</t>
  </si>
  <si>
    <t>Karthik_5827</t>
  </si>
  <si>
    <t>C25827</t>
  </si>
  <si>
    <t>Kid's_327</t>
  </si>
  <si>
    <t>S05828</t>
  </si>
  <si>
    <t>Aarav_5826</t>
  </si>
  <si>
    <t>C25826</t>
  </si>
  <si>
    <t>Sportswear_326</t>
  </si>
  <si>
    <t>S05827</t>
  </si>
  <si>
    <t>Meena_5825</t>
  </si>
  <si>
    <t>C25825</t>
  </si>
  <si>
    <t>Women's_325</t>
  </si>
  <si>
    <t>S05826</t>
  </si>
  <si>
    <t>Diya_5824</t>
  </si>
  <si>
    <t>C25824</t>
  </si>
  <si>
    <t>S05825</t>
  </si>
  <si>
    <t>Karthik_5823</t>
  </si>
  <si>
    <t>C25823</t>
  </si>
  <si>
    <t>S05824</t>
  </si>
  <si>
    <t>Meena_5822</t>
  </si>
  <si>
    <t>C25822</t>
  </si>
  <si>
    <t>T-Shirts_322</t>
  </si>
  <si>
    <t>S05823</t>
  </si>
  <si>
    <t>Meena_5821</t>
  </si>
  <si>
    <t>C25821</t>
  </si>
  <si>
    <t>Kid's_321</t>
  </si>
  <si>
    <t>S05822</t>
  </si>
  <si>
    <t>Vishal_5820</t>
  </si>
  <si>
    <t>C25820</t>
  </si>
  <si>
    <t>S05821</t>
  </si>
  <si>
    <t>Priya_5819</t>
  </si>
  <si>
    <t>C25819</t>
  </si>
  <si>
    <t>S05820</t>
  </si>
  <si>
    <t>Diya_5818</t>
  </si>
  <si>
    <t>C25818</t>
  </si>
  <si>
    <t>S05819</t>
  </si>
  <si>
    <t>Anu_5817</t>
  </si>
  <si>
    <t>C25817</t>
  </si>
  <si>
    <t>S05818</t>
  </si>
  <si>
    <t>Devi_5816</t>
  </si>
  <si>
    <t>C25816</t>
  </si>
  <si>
    <t>S05817</t>
  </si>
  <si>
    <t>Diya_5815</t>
  </si>
  <si>
    <t>C25815</t>
  </si>
  <si>
    <t>S05816</t>
  </si>
  <si>
    <t>Ganesh_5814</t>
  </si>
  <si>
    <t>C25814</t>
  </si>
  <si>
    <t>S05815</t>
  </si>
  <si>
    <t>Priya_5813</t>
  </si>
  <si>
    <t>C25813</t>
  </si>
  <si>
    <t>S05814</t>
  </si>
  <si>
    <t>Vishal_5812</t>
  </si>
  <si>
    <t>C25812</t>
  </si>
  <si>
    <t>S05813</t>
  </si>
  <si>
    <t>Priya_5811</t>
  </si>
  <si>
    <t>C25811</t>
  </si>
  <si>
    <t>S05812</t>
  </si>
  <si>
    <t>Bhuvana_5810</t>
  </si>
  <si>
    <t>C25810</t>
  </si>
  <si>
    <t>S05811</t>
  </si>
  <si>
    <t>Ganesh_5809</t>
  </si>
  <si>
    <t>C25809</t>
  </si>
  <si>
    <t>S05810</t>
  </si>
  <si>
    <t>Bhuvana_5808</t>
  </si>
  <si>
    <t>C25808</t>
  </si>
  <si>
    <t>S05809</t>
  </si>
  <si>
    <t>Sanjay_5807</t>
  </si>
  <si>
    <t>C25807</t>
  </si>
  <si>
    <t>S05808</t>
  </si>
  <si>
    <t>Kavin_5806</t>
  </si>
  <si>
    <t>C25806</t>
  </si>
  <si>
    <t>S05807</t>
  </si>
  <si>
    <t>Aarav_5805</t>
  </si>
  <si>
    <t>C25805</t>
  </si>
  <si>
    <t>S05806</t>
  </si>
  <si>
    <t>Sanjay_5804</t>
  </si>
  <si>
    <t>C25804</t>
  </si>
  <si>
    <t>S05805</t>
  </si>
  <si>
    <t>Karthik_5803</t>
  </si>
  <si>
    <t>C25803</t>
  </si>
  <si>
    <t>S05804</t>
  </si>
  <si>
    <t>Ganesh_5802</t>
  </si>
  <si>
    <t>C25802</t>
  </si>
  <si>
    <t>S05803</t>
  </si>
  <si>
    <t>Vishal_5801</t>
  </si>
  <si>
    <t>C25801</t>
  </si>
  <si>
    <t>S05802</t>
  </si>
  <si>
    <t>Meena_5800</t>
  </si>
  <si>
    <t>C25800</t>
  </si>
  <si>
    <t>S05801</t>
  </si>
  <si>
    <t>Kavin_5799</t>
  </si>
  <si>
    <t>C25799</t>
  </si>
  <si>
    <t>S05800</t>
  </si>
  <si>
    <t>Sanjay_5798</t>
  </si>
  <si>
    <t>C25798</t>
  </si>
  <si>
    <t>Sarees_298</t>
  </si>
  <si>
    <t>S05799</t>
  </si>
  <si>
    <t>Meena_5797</t>
  </si>
  <si>
    <t>C25797</t>
  </si>
  <si>
    <t>S05798</t>
  </si>
  <si>
    <t>Ravi_5796</t>
  </si>
  <si>
    <t>C25796</t>
  </si>
  <si>
    <t>S05797</t>
  </si>
  <si>
    <t>Aarav_5795</t>
  </si>
  <si>
    <t>C25795</t>
  </si>
  <si>
    <t>Sportswear_295</t>
  </si>
  <si>
    <t>S05796</t>
  </si>
  <si>
    <t>Aarav_5794</t>
  </si>
  <si>
    <t>C25794</t>
  </si>
  <si>
    <t>Sportswear_294</t>
  </si>
  <si>
    <t>S05795</t>
  </si>
  <si>
    <t>Meena_5793</t>
  </si>
  <si>
    <t>C25793</t>
  </si>
  <si>
    <t>S05794</t>
  </si>
  <si>
    <t>Bhuvana_5792</t>
  </si>
  <si>
    <t>C25792</t>
  </si>
  <si>
    <t>Sarees_292</t>
  </si>
  <si>
    <t>S05793</t>
  </si>
  <si>
    <t>Sanjay_5791</t>
  </si>
  <si>
    <t>C25791</t>
  </si>
  <si>
    <t>S05792</t>
  </si>
  <si>
    <t>Ravi_5790</t>
  </si>
  <si>
    <t>C25790</t>
  </si>
  <si>
    <t>S05791</t>
  </si>
  <si>
    <t>Meena_5789</t>
  </si>
  <si>
    <t>C25789</t>
  </si>
  <si>
    <t>S05790</t>
  </si>
  <si>
    <t>Anu_5788</t>
  </si>
  <si>
    <t>C25788</t>
  </si>
  <si>
    <t>S05789</t>
  </si>
  <si>
    <t>Sanjay_5787</t>
  </si>
  <si>
    <t>C25787</t>
  </si>
  <si>
    <t>S05788</t>
  </si>
  <si>
    <t>Devi_5786</t>
  </si>
  <si>
    <t>C25786</t>
  </si>
  <si>
    <t>T-Shirts_286</t>
  </si>
  <si>
    <t>S05787</t>
  </si>
  <si>
    <t>Vishal_5785</t>
  </si>
  <si>
    <t>C25785</t>
  </si>
  <si>
    <t>S05786</t>
  </si>
  <si>
    <t>Aarav_5784</t>
  </si>
  <si>
    <t>C25784</t>
  </si>
  <si>
    <t>S05785</t>
  </si>
  <si>
    <t>Aarav_5783</t>
  </si>
  <si>
    <t>C25783</t>
  </si>
  <si>
    <t>Kid's_283</t>
  </si>
  <si>
    <t>S05784</t>
  </si>
  <si>
    <t>Diya_5782</t>
  </si>
  <si>
    <t>C25782</t>
  </si>
  <si>
    <t>S05783</t>
  </si>
  <si>
    <t>Priya_5781</t>
  </si>
  <si>
    <t>C25781</t>
  </si>
  <si>
    <t>S05782</t>
  </si>
  <si>
    <t>Sathish_5780</t>
  </si>
  <si>
    <t>C25780</t>
  </si>
  <si>
    <t>S05781</t>
  </si>
  <si>
    <t>Bhuvana_5779</t>
  </si>
  <si>
    <t>C25779</t>
  </si>
  <si>
    <t>Kurta_279</t>
  </si>
  <si>
    <t>S05780</t>
  </si>
  <si>
    <t>Meena_5778</t>
  </si>
  <si>
    <t>C25778</t>
  </si>
  <si>
    <t>S05779</t>
  </si>
  <si>
    <t>Lakshmi_5777</t>
  </si>
  <si>
    <t>C25777</t>
  </si>
  <si>
    <t>Kurta_277</t>
  </si>
  <si>
    <t>S05778</t>
  </si>
  <si>
    <t>Ganesh_5776</t>
  </si>
  <si>
    <t>C25776</t>
  </si>
  <si>
    <t>Kid's_276</t>
  </si>
  <si>
    <t>S05777</t>
  </si>
  <si>
    <t>Anu_5775</t>
  </si>
  <si>
    <t>C25775</t>
  </si>
  <si>
    <t>Jeans_275</t>
  </si>
  <si>
    <t>S05776</t>
  </si>
  <si>
    <t>Karthik_5774</t>
  </si>
  <si>
    <t>C25774</t>
  </si>
  <si>
    <t>S05775</t>
  </si>
  <si>
    <t>Meena_5773</t>
  </si>
  <si>
    <t>C25773</t>
  </si>
  <si>
    <t>S05774</t>
  </si>
  <si>
    <t>Sanjay_5772</t>
  </si>
  <si>
    <t>C25772</t>
  </si>
  <si>
    <t>S05773</t>
  </si>
  <si>
    <t>Diya_5771</t>
  </si>
  <si>
    <t>C25771</t>
  </si>
  <si>
    <t>S05772</t>
  </si>
  <si>
    <t>Sanjay_5770</t>
  </si>
  <si>
    <t>C25770</t>
  </si>
  <si>
    <t>S05771</t>
  </si>
  <si>
    <t>Sathish_5769</t>
  </si>
  <si>
    <t>C25769</t>
  </si>
  <si>
    <t>Kurta_269</t>
  </si>
  <si>
    <t>S05770</t>
  </si>
  <si>
    <t>Vishal_5768</t>
  </si>
  <si>
    <t>C25768</t>
  </si>
  <si>
    <t>Men's_268</t>
  </si>
  <si>
    <t>S05769</t>
  </si>
  <si>
    <t>Ravi_5767</t>
  </si>
  <si>
    <t>C25767</t>
  </si>
  <si>
    <t>S05768</t>
  </si>
  <si>
    <t>Karthik_5766</t>
  </si>
  <si>
    <t>C25766</t>
  </si>
  <si>
    <t>S05767</t>
  </si>
  <si>
    <t>Sathish_5765</t>
  </si>
  <si>
    <t>C25765</t>
  </si>
  <si>
    <t>S05766</t>
  </si>
  <si>
    <t>Aarav_5764</t>
  </si>
  <si>
    <t>C25764</t>
  </si>
  <si>
    <t>T-Shirts_264</t>
  </si>
  <si>
    <t>S05765</t>
  </si>
  <si>
    <t>Sathish_5763</t>
  </si>
  <si>
    <t>C25763</t>
  </si>
  <si>
    <t>T-Shirts_263</t>
  </si>
  <si>
    <t>S05764</t>
  </si>
  <si>
    <t>Bhuvana_5762</t>
  </si>
  <si>
    <t>C25762</t>
  </si>
  <si>
    <t>Kid's_262</t>
  </si>
  <si>
    <t>S05763</t>
  </si>
  <si>
    <t>Devi_5761</t>
  </si>
  <si>
    <t>C25761</t>
  </si>
  <si>
    <t>S05762</t>
  </si>
  <si>
    <t>Karthik_5760</t>
  </si>
  <si>
    <t>C25760</t>
  </si>
  <si>
    <t>Sportswear_260</t>
  </si>
  <si>
    <t>S05761</t>
  </si>
  <si>
    <t>Sanjay_5759</t>
  </si>
  <si>
    <t>C25759</t>
  </si>
  <si>
    <t>Sarees_259</t>
  </si>
  <si>
    <t>S05760</t>
  </si>
  <si>
    <t>Anu_5758</t>
  </si>
  <si>
    <t>C25758</t>
  </si>
  <si>
    <t>S05759</t>
  </si>
  <si>
    <t>Meena_5757</t>
  </si>
  <si>
    <t>C25757</t>
  </si>
  <si>
    <t>S05758</t>
  </si>
  <si>
    <t>Vishal_5756</t>
  </si>
  <si>
    <t>C25756</t>
  </si>
  <si>
    <t>S05757</t>
  </si>
  <si>
    <t>Karthik_5755</t>
  </si>
  <si>
    <t>C25755</t>
  </si>
  <si>
    <t>T-Shirts_255</t>
  </si>
  <si>
    <t>S05756</t>
  </si>
  <si>
    <t>Kavin_5754</t>
  </si>
  <si>
    <t>C25754</t>
  </si>
  <si>
    <t>S05755</t>
  </si>
  <si>
    <t>Meena_5753</t>
  </si>
  <si>
    <t>C25753</t>
  </si>
  <si>
    <t>S05754</t>
  </si>
  <si>
    <t>Ganesh_5752</t>
  </si>
  <si>
    <t>C25752</t>
  </si>
  <si>
    <t>S05753</t>
  </si>
  <si>
    <t>Lakshmi_5751</t>
  </si>
  <si>
    <t>C25751</t>
  </si>
  <si>
    <t>Sarees_251</t>
  </si>
  <si>
    <t>S05752</t>
  </si>
  <si>
    <t>Vishal_5750</t>
  </si>
  <si>
    <t>C25750</t>
  </si>
  <si>
    <t>Jeans_250</t>
  </si>
  <si>
    <t>S05751</t>
  </si>
  <si>
    <t>Bhuvana_5749</t>
  </si>
  <si>
    <t>C25749</t>
  </si>
  <si>
    <t>T-Shirts_249</t>
  </si>
  <si>
    <t>S05750</t>
  </si>
  <si>
    <t>Sathish_5748</t>
  </si>
  <si>
    <t>C25748</t>
  </si>
  <si>
    <t>Sarees_248</t>
  </si>
  <si>
    <t>S05749</t>
  </si>
  <si>
    <t>Ganesh_5747</t>
  </si>
  <si>
    <t>C25747</t>
  </si>
  <si>
    <t>Kurta_247</t>
  </si>
  <si>
    <t>S05748</t>
  </si>
  <si>
    <t>Vishal_5746</t>
  </si>
  <si>
    <t>C25746</t>
  </si>
  <si>
    <t>Kid's_246</t>
  </si>
  <si>
    <t>S05747</t>
  </si>
  <si>
    <t>Lakshmi_5745</t>
  </si>
  <si>
    <t>C25745</t>
  </si>
  <si>
    <t>S05746</t>
  </si>
  <si>
    <t>Bhuvana_5744</t>
  </si>
  <si>
    <t>C25744</t>
  </si>
  <si>
    <t>S05745</t>
  </si>
  <si>
    <t>Vishal_5743</t>
  </si>
  <si>
    <t>C25743</t>
  </si>
  <si>
    <t>Sarees_243</t>
  </si>
  <si>
    <t>S05744</t>
  </si>
  <si>
    <t>Kavin_5742</t>
  </si>
  <si>
    <t>C25742</t>
  </si>
  <si>
    <t>Kurta_242</t>
  </si>
  <si>
    <t>S05743</t>
  </si>
  <si>
    <t>Diya_5741</t>
  </si>
  <si>
    <t>C25741</t>
  </si>
  <si>
    <t>S05742</t>
  </si>
  <si>
    <t>Meena_5740</t>
  </si>
  <si>
    <t>C25740</t>
  </si>
  <si>
    <t>Sportswear_240</t>
  </si>
  <si>
    <t>S05741</t>
  </si>
  <si>
    <t>Vishal_5739</t>
  </si>
  <si>
    <t>C25739</t>
  </si>
  <si>
    <t>Men's_239</t>
  </si>
  <si>
    <t>S05740</t>
  </si>
  <si>
    <t>Sanjay_5738</t>
  </si>
  <si>
    <t>C25738</t>
  </si>
  <si>
    <t>S05739</t>
  </si>
  <si>
    <t>Sanjay_5737</t>
  </si>
  <si>
    <t>C25737</t>
  </si>
  <si>
    <t>S05738</t>
  </si>
  <si>
    <t>Sathish_5736</t>
  </si>
  <si>
    <t>C25736</t>
  </si>
  <si>
    <t>S05737</t>
  </si>
  <si>
    <t>Karthik_5735</t>
  </si>
  <si>
    <t>C25735</t>
  </si>
  <si>
    <t>S05736</t>
  </si>
  <si>
    <t>Aarav_5734</t>
  </si>
  <si>
    <t>C25734</t>
  </si>
  <si>
    <t>S05735</t>
  </si>
  <si>
    <t>Bhuvana_5733</t>
  </si>
  <si>
    <t>C25733</t>
  </si>
  <si>
    <t>Sportswear_233</t>
  </si>
  <si>
    <t>S05734</t>
  </si>
  <si>
    <t>Diya_5732</t>
  </si>
  <si>
    <t>C25732</t>
  </si>
  <si>
    <t>S05733</t>
  </si>
  <si>
    <t>Lakshmi_5731</t>
  </si>
  <si>
    <t>C25731</t>
  </si>
  <si>
    <t>S05732</t>
  </si>
  <si>
    <t>Vishal_5730</t>
  </si>
  <si>
    <t>C25730</t>
  </si>
  <si>
    <t>Sportswear_230</t>
  </si>
  <si>
    <t>S05731</t>
  </si>
  <si>
    <t>Karthik_5729</t>
  </si>
  <si>
    <t>C25729</t>
  </si>
  <si>
    <t>S05730</t>
  </si>
  <si>
    <t>Sathish_5728</t>
  </si>
  <si>
    <t>C25728</t>
  </si>
  <si>
    <t>S05729</t>
  </si>
  <si>
    <t>Lakshmi_5727</t>
  </si>
  <si>
    <t>C25727</t>
  </si>
  <si>
    <t>S05728</t>
  </si>
  <si>
    <t>Sathish_5726</t>
  </si>
  <si>
    <t>C25726</t>
  </si>
  <si>
    <t>Women's_226</t>
  </si>
  <si>
    <t>S05727</t>
  </si>
  <si>
    <t>Bhuvana_5725</t>
  </si>
  <si>
    <t>C25725</t>
  </si>
  <si>
    <t>S05726</t>
  </si>
  <si>
    <t>Anu_5724</t>
  </si>
  <si>
    <t>C25724</t>
  </si>
  <si>
    <t>S05725</t>
  </si>
  <si>
    <t>Lakshmi_5723</t>
  </si>
  <si>
    <t>C25723</t>
  </si>
  <si>
    <t>S05724</t>
  </si>
  <si>
    <t>Kavin_5722</t>
  </si>
  <si>
    <t>C25722</t>
  </si>
  <si>
    <t>S05723</t>
  </si>
  <si>
    <t>Devi_5721</t>
  </si>
  <si>
    <t>C25721</t>
  </si>
  <si>
    <t>S05722</t>
  </si>
  <si>
    <t>Aarav_5720</t>
  </si>
  <si>
    <t>C25720</t>
  </si>
  <si>
    <t>Sportswear_220</t>
  </si>
  <si>
    <t>S05721</t>
  </si>
  <si>
    <t>Lakshmi_5719</t>
  </si>
  <si>
    <t>C25719</t>
  </si>
  <si>
    <t>Jeans_219</t>
  </si>
  <si>
    <t>S05720</t>
  </si>
  <si>
    <t>Sathish_5718</t>
  </si>
  <si>
    <t>C25718</t>
  </si>
  <si>
    <t>Women's_218</t>
  </si>
  <si>
    <t>S05719</t>
  </si>
  <si>
    <t>Sanjay_5717</t>
  </si>
  <si>
    <t>C25717</t>
  </si>
  <si>
    <t>S05718</t>
  </si>
  <si>
    <t>Devi_5716</t>
  </si>
  <si>
    <t>C25716</t>
  </si>
  <si>
    <t>S05717</t>
  </si>
  <si>
    <t>Karthik_5715</t>
  </si>
  <si>
    <t>C25715</t>
  </si>
  <si>
    <t>Sportswear_215</t>
  </si>
  <si>
    <t>S05716</t>
  </si>
  <si>
    <t>Meena_5714</t>
  </si>
  <si>
    <t>C25714</t>
  </si>
  <si>
    <t>S05715</t>
  </si>
  <si>
    <t>Bhuvana_5713</t>
  </si>
  <si>
    <t>C25713</t>
  </si>
  <si>
    <t>S05714</t>
  </si>
  <si>
    <t>Anu_5712</t>
  </si>
  <si>
    <t>C25712</t>
  </si>
  <si>
    <t>S05713</t>
  </si>
  <si>
    <t>Diya_5711</t>
  </si>
  <si>
    <t>C25711</t>
  </si>
  <si>
    <t>S05712</t>
  </si>
  <si>
    <t>Vishal_5710</t>
  </si>
  <si>
    <t>C25710</t>
  </si>
  <si>
    <t>Kurta_210</t>
  </si>
  <si>
    <t>S05711</t>
  </si>
  <si>
    <t>Aarav_5709</t>
  </si>
  <si>
    <t>C25709</t>
  </si>
  <si>
    <t>Kid's_209</t>
  </si>
  <si>
    <t>S05710</t>
  </si>
  <si>
    <t>Bhuvana_5708</t>
  </si>
  <si>
    <t>C25708</t>
  </si>
  <si>
    <t>S05709</t>
  </si>
  <si>
    <t>Bhuvana_5707</t>
  </si>
  <si>
    <t>C25707</t>
  </si>
  <si>
    <t>Kid's_207</t>
  </si>
  <si>
    <t>S05708</t>
  </si>
  <si>
    <t>Devi_5706</t>
  </si>
  <si>
    <t>C25706</t>
  </si>
  <si>
    <t>S05707</t>
  </si>
  <si>
    <t>Aarav_5705</t>
  </si>
  <si>
    <t>C25705</t>
  </si>
  <si>
    <t>S05706</t>
  </si>
  <si>
    <t>Sathish_5704</t>
  </si>
  <si>
    <t>C25704</t>
  </si>
  <si>
    <t>Kid's_204</t>
  </si>
  <si>
    <t>S05705</t>
  </si>
  <si>
    <t>Vishal_5703</t>
  </si>
  <si>
    <t>C25703</t>
  </si>
  <si>
    <t>S05704</t>
  </si>
  <si>
    <t>Lakshmi_5702</t>
  </si>
  <si>
    <t>C25702</t>
  </si>
  <si>
    <t>S05703</t>
  </si>
  <si>
    <t>Devi_5701</t>
  </si>
  <si>
    <t>C25701</t>
  </si>
  <si>
    <t>Jeans_201</t>
  </si>
  <si>
    <t>S05702</t>
  </si>
  <si>
    <t>Diya_5700</t>
  </si>
  <si>
    <t>C25700</t>
  </si>
  <si>
    <t>S05701</t>
  </si>
  <si>
    <t>Bhuvana_5699</t>
  </si>
  <si>
    <t>C25699</t>
  </si>
  <si>
    <t>S05700</t>
  </si>
  <si>
    <t>Priya_5698</t>
  </si>
  <si>
    <t>C25698</t>
  </si>
  <si>
    <t>Women's_198</t>
  </si>
  <si>
    <t>S05699</t>
  </si>
  <si>
    <t>Sanjay_5697</t>
  </si>
  <si>
    <t>C25697</t>
  </si>
  <si>
    <t>S05698</t>
  </si>
  <si>
    <t>Lakshmi_5696</t>
  </si>
  <si>
    <t>C25696</t>
  </si>
  <si>
    <t>S05697</t>
  </si>
  <si>
    <t>Bhuvana_5695</t>
  </si>
  <si>
    <t>C25695</t>
  </si>
  <si>
    <t>T-Shirts_195</t>
  </si>
  <si>
    <t>S05696</t>
  </si>
  <si>
    <t>Bhuvana_5694</t>
  </si>
  <si>
    <t>C25694</t>
  </si>
  <si>
    <t>S05695</t>
  </si>
  <si>
    <t>Karthik_5693</t>
  </si>
  <si>
    <t>C25693</t>
  </si>
  <si>
    <t>S05694</t>
  </si>
  <si>
    <t>Priya_5692</t>
  </si>
  <si>
    <t>C25692</t>
  </si>
  <si>
    <t>S05693</t>
  </si>
  <si>
    <t>Vishal_5691</t>
  </si>
  <si>
    <t>C25691</t>
  </si>
  <si>
    <t>Sportswear_191</t>
  </si>
  <si>
    <t>S05692</t>
  </si>
  <si>
    <t>Sathish_5690</t>
  </si>
  <si>
    <t>C25690</t>
  </si>
  <si>
    <t>Sarees_190</t>
  </si>
  <si>
    <t>S05691</t>
  </si>
  <si>
    <t>Diya_5689</t>
  </si>
  <si>
    <t>C25689</t>
  </si>
  <si>
    <t>S05690</t>
  </si>
  <si>
    <t>Devi_5688</t>
  </si>
  <si>
    <t>C25688</t>
  </si>
  <si>
    <t>Sarees_188</t>
  </si>
  <si>
    <t>S05689</t>
  </si>
  <si>
    <t>Sathish_5687</t>
  </si>
  <si>
    <t>C25687</t>
  </si>
  <si>
    <t>Women's_187</t>
  </si>
  <si>
    <t>S05688</t>
  </si>
  <si>
    <t>Lakshmi_5686</t>
  </si>
  <si>
    <t>C25686</t>
  </si>
  <si>
    <t>Sportswear_186</t>
  </si>
  <si>
    <t>S05687</t>
  </si>
  <si>
    <t>Bhuvana_5685</t>
  </si>
  <si>
    <t>C25685</t>
  </si>
  <si>
    <t>S05686</t>
  </si>
  <si>
    <t>Aarav_5684</t>
  </si>
  <si>
    <t>C25684</t>
  </si>
  <si>
    <t>Men's_184</t>
  </si>
  <si>
    <t>S05685</t>
  </si>
  <si>
    <t>Lakshmi_5683</t>
  </si>
  <si>
    <t>C25683</t>
  </si>
  <si>
    <t>S05684</t>
  </si>
  <si>
    <t>Sanjay_5682</t>
  </si>
  <si>
    <t>C25682</t>
  </si>
  <si>
    <t>S05683</t>
  </si>
  <si>
    <t>Bhuvana_5681</t>
  </si>
  <si>
    <t>C25681</t>
  </si>
  <si>
    <t>S05682</t>
  </si>
  <si>
    <t>Devi_5680</t>
  </si>
  <si>
    <t>C25680</t>
  </si>
  <si>
    <t>S05681</t>
  </si>
  <si>
    <t>Priya_5679</t>
  </si>
  <si>
    <t>C25679</t>
  </si>
  <si>
    <t>Sarees_179</t>
  </si>
  <si>
    <t>S05680</t>
  </si>
  <si>
    <t>Meena_5678</t>
  </si>
  <si>
    <t>C25678</t>
  </si>
  <si>
    <t>Women's_178</t>
  </si>
  <si>
    <t>S05679</t>
  </si>
  <si>
    <t>Anu_5677</t>
  </si>
  <si>
    <t>C25677</t>
  </si>
  <si>
    <t>S05678</t>
  </si>
  <si>
    <t>Aarav_5676</t>
  </si>
  <si>
    <t>C25676</t>
  </si>
  <si>
    <t>S05677</t>
  </si>
  <si>
    <t>Lakshmi_5675</t>
  </si>
  <si>
    <t>C25675</t>
  </si>
  <si>
    <t>Kurta_175</t>
  </si>
  <si>
    <t>S05676</t>
  </si>
  <si>
    <t>Vishal_5674</t>
  </si>
  <si>
    <t>C25674</t>
  </si>
  <si>
    <t>Jeans_174</t>
  </si>
  <si>
    <t>S05675</t>
  </si>
  <si>
    <t>Vishal_5673</t>
  </si>
  <si>
    <t>C25673</t>
  </si>
  <si>
    <t>S05674</t>
  </si>
  <si>
    <t>Bhuvana_5672</t>
  </si>
  <si>
    <t>C25672</t>
  </si>
  <si>
    <t>T-Shirts_172</t>
  </si>
  <si>
    <t>S05673</t>
  </si>
  <si>
    <t>Bhuvana_5671</t>
  </si>
  <si>
    <t>C25671</t>
  </si>
  <si>
    <t>S05672</t>
  </si>
  <si>
    <t>Karthik_5670</t>
  </si>
  <si>
    <t>C25670</t>
  </si>
  <si>
    <t>S05671</t>
  </si>
  <si>
    <t>Devi_5669</t>
  </si>
  <si>
    <t>C25669</t>
  </si>
  <si>
    <t>S05670</t>
  </si>
  <si>
    <t>Aarav_5668</t>
  </si>
  <si>
    <t>C25668</t>
  </si>
  <si>
    <t>S05669</t>
  </si>
  <si>
    <t>Bhuvana_5667</t>
  </si>
  <si>
    <t>C25667</t>
  </si>
  <si>
    <t>S05668</t>
  </si>
  <si>
    <t>Devi_5666</t>
  </si>
  <si>
    <t>C25666</t>
  </si>
  <si>
    <t>S05667</t>
  </si>
  <si>
    <t>Lakshmi_5665</t>
  </si>
  <si>
    <t>C25665</t>
  </si>
  <si>
    <t>Sportswear_165</t>
  </si>
  <si>
    <t>S05666</t>
  </si>
  <si>
    <t>Karthik_5664</t>
  </si>
  <si>
    <t>C25664</t>
  </si>
  <si>
    <t>S05665</t>
  </si>
  <si>
    <t>Anu_5663</t>
  </si>
  <si>
    <t>C25663</t>
  </si>
  <si>
    <t>S05664</t>
  </si>
  <si>
    <t>Meena_5662</t>
  </si>
  <si>
    <t>C25662</t>
  </si>
  <si>
    <t>S05663</t>
  </si>
  <si>
    <t>Priya_5661</t>
  </si>
  <si>
    <t>C25661</t>
  </si>
  <si>
    <t>S05662</t>
  </si>
  <si>
    <t>Sathish_5660</t>
  </si>
  <si>
    <t>C25660</t>
  </si>
  <si>
    <t>S05661</t>
  </si>
  <si>
    <t>Ravi_5659</t>
  </si>
  <si>
    <t>C25659</t>
  </si>
  <si>
    <t>S05660</t>
  </si>
  <si>
    <t>Ravi_5658</t>
  </si>
  <si>
    <t>C25658</t>
  </si>
  <si>
    <t>S05659</t>
  </si>
  <si>
    <t>Aarav_5657</t>
  </si>
  <si>
    <t>C25657</t>
  </si>
  <si>
    <t>S05658</t>
  </si>
  <si>
    <t>Devi_5656</t>
  </si>
  <si>
    <t>C25656</t>
  </si>
  <si>
    <t>S05657</t>
  </si>
  <si>
    <t>Ganesh_5655</t>
  </si>
  <si>
    <t>C25655</t>
  </si>
  <si>
    <t>T-Shirts_155</t>
  </si>
  <si>
    <t>S05656</t>
  </si>
  <si>
    <t>Sathish_5654</t>
  </si>
  <si>
    <t>C25654</t>
  </si>
  <si>
    <t>S05655</t>
  </si>
  <si>
    <t>Bhuvana_5653</t>
  </si>
  <si>
    <t>C25653</t>
  </si>
  <si>
    <t>Sarees_153</t>
  </si>
  <si>
    <t>S05654</t>
  </si>
  <si>
    <t>Ganesh_5652</t>
  </si>
  <si>
    <t>C25652</t>
  </si>
  <si>
    <t>S05653</t>
  </si>
  <si>
    <t>Kavin_5651</t>
  </si>
  <si>
    <t>C25651</t>
  </si>
  <si>
    <t>Men's_151</t>
  </si>
  <si>
    <t>S05652</t>
  </si>
  <si>
    <t>Ganesh_5650</t>
  </si>
  <si>
    <t>C25650</t>
  </si>
  <si>
    <t>Men's_150</t>
  </si>
  <si>
    <t>S05651</t>
  </si>
  <si>
    <t>Meena_5649</t>
  </si>
  <si>
    <t>C25649</t>
  </si>
  <si>
    <t>S05650</t>
  </si>
  <si>
    <t>Devi_5648</t>
  </si>
  <si>
    <t>C25648</t>
  </si>
  <si>
    <t>S05649</t>
  </si>
  <si>
    <t>Ganesh_5647</t>
  </si>
  <si>
    <t>C25647</t>
  </si>
  <si>
    <t>S05648</t>
  </si>
  <si>
    <t>Ganesh_5646</t>
  </si>
  <si>
    <t>C25646</t>
  </si>
  <si>
    <t>S05647</t>
  </si>
  <si>
    <t>Priya_5645</t>
  </si>
  <si>
    <t>C25645</t>
  </si>
  <si>
    <t>Sarees_145</t>
  </si>
  <si>
    <t>S05646</t>
  </si>
  <si>
    <t>Diya_5644</t>
  </si>
  <si>
    <t>C25644</t>
  </si>
  <si>
    <t>S05645</t>
  </si>
  <si>
    <t>Ravi_5643</t>
  </si>
  <si>
    <t>C25643</t>
  </si>
  <si>
    <t>S05644</t>
  </si>
  <si>
    <t>Kavin_5642</t>
  </si>
  <si>
    <t>C25642</t>
  </si>
  <si>
    <t>S05643</t>
  </si>
  <si>
    <t>Meena_5641</t>
  </si>
  <si>
    <t>C25641</t>
  </si>
  <si>
    <t>T-Shirts_141</t>
  </si>
  <si>
    <t>S05642</t>
  </si>
  <si>
    <t>Aarav_5640</t>
  </si>
  <si>
    <t>C25640</t>
  </si>
  <si>
    <t>S05641</t>
  </si>
  <si>
    <t>Vishal_5639</t>
  </si>
  <si>
    <t>C25639</t>
  </si>
  <si>
    <t>S05640</t>
  </si>
  <si>
    <t>Diya_5638</t>
  </si>
  <si>
    <t>C25638</t>
  </si>
  <si>
    <t>S05639</t>
  </si>
  <si>
    <t>Anu_5637</t>
  </si>
  <si>
    <t>C25637</t>
  </si>
  <si>
    <t>Kurta_137</t>
  </si>
  <si>
    <t>S05638</t>
  </si>
  <si>
    <t>Sanjay_5636</t>
  </si>
  <si>
    <t>C25636</t>
  </si>
  <si>
    <t>S05637</t>
  </si>
  <si>
    <t>Meena_5635</t>
  </si>
  <si>
    <t>C25635</t>
  </si>
  <si>
    <t>Sarees_135</t>
  </si>
  <si>
    <t>S05636</t>
  </si>
  <si>
    <t>Priya_5634</t>
  </si>
  <si>
    <t>C25634</t>
  </si>
  <si>
    <t>S05635</t>
  </si>
  <si>
    <t>Devi_5633</t>
  </si>
  <si>
    <t>C25633</t>
  </si>
  <si>
    <t>S05634</t>
  </si>
  <si>
    <t>Ganesh_5632</t>
  </si>
  <si>
    <t>C25632</t>
  </si>
  <si>
    <t>S05633</t>
  </si>
  <si>
    <t>Sanjay_5631</t>
  </si>
  <si>
    <t>C25631</t>
  </si>
  <si>
    <t>S05632</t>
  </si>
  <si>
    <t>Anu_5630</t>
  </si>
  <si>
    <t>C25630</t>
  </si>
  <si>
    <t>S05631</t>
  </si>
  <si>
    <t>Priya_5629</t>
  </si>
  <si>
    <t>C25629</t>
  </si>
  <si>
    <t>Kurta_129</t>
  </si>
  <si>
    <t>S05630</t>
  </si>
  <si>
    <t>Priya_5628</t>
  </si>
  <si>
    <t>C25628</t>
  </si>
  <si>
    <t>S05629</t>
  </si>
  <si>
    <t>Kavin_5627</t>
  </si>
  <si>
    <t>C25627</t>
  </si>
  <si>
    <t>S05628</t>
  </si>
  <si>
    <t>Sanjay_5626</t>
  </si>
  <si>
    <t>C25626</t>
  </si>
  <si>
    <t>S05627</t>
  </si>
  <si>
    <t>Bhuvana_5625</t>
  </si>
  <si>
    <t>C25625</t>
  </si>
  <si>
    <t>S05626</t>
  </si>
  <si>
    <t>Anu_5624</t>
  </si>
  <si>
    <t>C25624</t>
  </si>
  <si>
    <t>S05625</t>
  </si>
  <si>
    <t>Ravi_5623</t>
  </si>
  <si>
    <t>C25623</t>
  </si>
  <si>
    <t>S05624</t>
  </si>
  <si>
    <t>Meena_5622</t>
  </si>
  <si>
    <t>C25622</t>
  </si>
  <si>
    <t>S05623</t>
  </si>
  <si>
    <t>Lakshmi_5621</t>
  </si>
  <si>
    <t>C25621</t>
  </si>
  <si>
    <t>S05622</t>
  </si>
  <si>
    <t>Devi_5620</t>
  </si>
  <si>
    <t>C25620</t>
  </si>
  <si>
    <t>S05621</t>
  </si>
  <si>
    <t>Devi_5619</t>
  </si>
  <si>
    <t>C25619</t>
  </si>
  <si>
    <t>S05620</t>
  </si>
  <si>
    <t>Meena_5618</t>
  </si>
  <si>
    <t>C25618</t>
  </si>
  <si>
    <t>S05619</t>
  </si>
  <si>
    <t>Priya_5617</t>
  </si>
  <si>
    <t>C25617</t>
  </si>
  <si>
    <t>Kurta_117</t>
  </si>
  <si>
    <t>S05618</t>
  </si>
  <si>
    <t>Vishal_5616</t>
  </si>
  <si>
    <t>C25616</t>
  </si>
  <si>
    <t>S05617</t>
  </si>
  <si>
    <t>Lakshmi_5615</t>
  </si>
  <si>
    <t>C25615</t>
  </si>
  <si>
    <t>S05616</t>
  </si>
  <si>
    <t>Lakshmi_5614</t>
  </si>
  <si>
    <t>C25614</t>
  </si>
  <si>
    <t>S05615</t>
  </si>
  <si>
    <t>Priya_5613</t>
  </si>
  <si>
    <t>C25613</t>
  </si>
  <si>
    <t>Jeans_113</t>
  </si>
  <si>
    <t>S05614</t>
  </si>
  <si>
    <t>Aarav_5612</t>
  </si>
  <si>
    <t>C25612</t>
  </si>
  <si>
    <t>Kid's_112</t>
  </si>
  <si>
    <t>S05613</t>
  </si>
  <si>
    <t>Bhuvana_5611</t>
  </si>
  <si>
    <t>C25611</t>
  </si>
  <si>
    <t>S05612</t>
  </si>
  <si>
    <t>Karthik_5610</t>
  </si>
  <si>
    <t>C25610</t>
  </si>
  <si>
    <t>S05611</t>
  </si>
  <si>
    <t>Ganesh_5609</t>
  </si>
  <si>
    <t>C25609</t>
  </si>
  <si>
    <t>Men's_109</t>
  </si>
  <si>
    <t>S05610</t>
  </si>
  <si>
    <t>Lakshmi_5608</t>
  </si>
  <si>
    <t>C25608</t>
  </si>
  <si>
    <t>Kurta_108</t>
  </si>
  <si>
    <t>S05609</t>
  </si>
  <si>
    <t>Meena_5607</t>
  </si>
  <si>
    <t>C25607</t>
  </si>
  <si>
    <t>S05608</t>
  </si>
  <si>
    <t>Ravi_5606</t>
  </si>
  <si>
    <t>C25606</t>
  </si>
  <si>
    <t>S05607</t>
  </si>
  <si>
    <t>Meena_5605</t>
  </si>
  <si>
    <t>C25605</t>
  </si>
  <si>
    <t>Kurta_105</t>
  </si>
  <si>
    <t>S05606</t>
  </si>
  <si>
    <t>Sanjay_5604</t>
  </si>
  <si>
    <t>C25604</t>
  </si>
  <si>
    <t>S05605</t>
  </si>
  <si>
    <t>Anu_5603</t>
  </si>
  <si>
    <t>C25603</t>
  </si>
  <si>
    <t>S05604</t>
  </si>
  <si>
    <t>Anu_5602</t>
  </si>
  <si>
    <t>C25602</t>
  </si>
  <si>
    <t>S05603</t>
  </si>
  <si>
    <t>Karthik_5601</t>
  </si>
  <si>
    <t>C25601</t>
  </si>
  <si>
    <t>S05602</t>
  </si>
  <si>
    <t>Karthik_5600</t>
  </si>
  <si>
    <t>C25600</t>
  </si>
  <si>
    <t>S05601</t>
  </si>
  <si>
    <t>Diya_5599</t>
  </si>
  <si>
    <t>C25599</t>
  </si>
  <si>
    <t>Women's_099</t>
  </si>
  <si>
    <t>S05600</t>
  </si>
  <si>
    <t>Ravi_5598</t>
  </si>
  <si>
    <t>C25598</t>
  </si>
  <si>
    <t>S05599</t>
  </si>
  <si>
    <t>Sanjay_5597</t>
  </si>
  <si>
    <t>C25597</t>
  </si>
  <si>
    <t>Kurta_097</t>
  </si>
  <si>
    <t>S05598</t>
  </si>
  <si>
    <t>Ravi_5596</t>
  </si>
  <si>
    <t>C25596</t>
  </si>
  <si>
    <t>Kid's_096</t>
  </si>
  <si>
    <t>S05597</t>
  </si>
  <si>
    <t>Karthik_5595</t>
  </si>
  <si>
    <t>C25595</t>
  </si>
  <si>
    <t>S05596</t>
  </si>
  <si>
    <t>Meena_5594</t>
  </si>
  <si>
    <t>C25594</t>
  </si>
  <si>
    <t>S05595</t>
  </si>
  <si>
    <t>Ganesh_5593</t>
  </si>
  <si>
    <t>C25593</t>
  </si>
  <si>
    <t>S05594</t>
  </si>
  <si>
    <t>Ganesh_5592</t>
  </si>
  <si>
    <t>C25592</t>
  </si>
  <si>
    <t>S05593</t>
  </si>
  <si>
    <t>Ravi_5591</t>
  </si>
  <si>
    <t>C25591</t>
  </si>
  <si>
    <t>S05592</t>
  </si>
  <si>
    <t>Anu_5590</t>
  </si>
  <si>
    <t>C25590</t>
  </si>
  <si>
    <t>Women's_090</t>
  </si>
  <si>
    <t>S05591</t>
  </si>
  <si>
    <t>Karthik_5589</t>
  </si>
  <si>
    <t>C25589</t>
  </si>
  <si>
    <t>S05590</t>
  </si>
  <si>
    <t>Vishal_5588</t>
  </si>
  <si>
    <t>C25588</t>
  </si>
  <si>
    <t>S05589</t>
  </si>
  <si>
    <t>Sanjay_5587</t>
  </si>
  <si>
    <t>C25587</t>
  </si>
  <si>
    <t>S05588</t>
  </si>
  <si>
    <t>Devi_5586</t>
  </si>
  <si>
    <t>C25586</t>
  </si>
  <si>
    <t>S05587</t>
  </si>
  <si>
    <t>Ganesh_5585</t>
  </si>
  <si>
    <t>C25585</t>
  </si>
  <si>
    <t>S05586</t>
  </si>
  <si>
    <t>Priya_5584</t>
  </si>
  <si>
    <t>C25584</t>
  </si>
  <si>
    <t>Kid's_084</t>
  </si>
  <si>
    <t>S05585</t>
  </si>
  <si>
    <t>Bhuvana_5583</t>
  </si>
  <si>
    <t>C25583</t>
  </si>
  <si>
    <t>S05584</t>
  </si>
  <si>
    <t>Sanjay_5582</t>
  </si>
  <si>
    <t>C25582</t>
  </si>
  <si>
    <t>S05583</t>
  </si>
  <si>
    <t>Devi_5581</t>
  </si>
  <si>
    <t>C25581</t>
  </si>
  <si>
    <t>S05582</t>
  </si>
  <si>
    <t>Ganesh_5580</t>
  </si>
  <si>
    <t>C25580</t>
  </si>
  <si>
    <t>Men's_080</t>
  </si>
  <si>
    <t>S05581</t>
  </si>
  <si>
    <t>Lakshmi_5579</t>
  </si>
  <si>
    <t>C25579</t>
  </si>
  <si>
    <t>Kurta_079</t>
  </si>
  <si>
    <t>S05580</t>
  </si>
  <si>
    <t>Kavin_5578</t>
  </si>
  <si>
    <t>C25578</t>
  </si>
  <si>
    <t>Women's_078</t>
  </si>
  <si>
    <t>S05579</t>
  </si>
  <si>
    <t>Bhuvana_5577</t>
  </si>
  <si>
    <t>C25577</t>
  </si>
  <si>
    <t>Kid's_077</t>
  </si>
  <si>
    <t>S05578</t>
  </si>
  <si>
    <t>Bhuvana_5576</t>
  </si>
  <si>
    <t>C25576</t>
  </si>
  <si>
    <t>Kid's_076</t>
  </si>
  <si>
    <t>S05577</t>
  </si>
  <si>
    <t>Bhuvana_5575</t>
  </si>
  <si>
    <t>C25575</t>
  </si>
  <si>
    <t>S05576</t>
  </si>
  <si>
    <t>Kavin_5574</t>
  </si>
  <si>
    <t>C25574</t>
  </si>
  <si>
    <t>Jeans_074</t>
  </si>
  <si>
    <t>S05575</t>
  </si>
  <si>
    <t>Ravi_5573</t>
  </si>
  <si>
    <t>C25573</t>
  </si>
  <si>
    <t>S05574</t>
  </si>
  <si>
    <t>Vishal_5572</t>
  </si>
  <si>
    <t>C25572</t>
  </si>
  <si>
    <t>S05573</t>
  </si>
  <si>
    <t>Bhuvana_5571</t>
  </si>
  <si>
    <t>C25571</t>
  </si>
  <si>
    <t>S05572</t>
  </si>
  <si>
    <t>Bhuvana_5570</t>
  </si>
  <si>
    <t>C25570</t>
  </si>
  <si>
    <t>S05571</t>
  </si>
  <si>
    <t>Vishal_5569</t>
  </si>
  <si>
    <t>C25569</t>
  </si>
  <si>
    <t>S05570</t>
  </si>
  <si>
    <t>Sathish_5568</t>
  </si>
  <si>
    <t>C25568</t>
  </si>
  <si>
    <t>S05569</t>
  </si>
  <si>
    <t>Ravi_5567</t>
  </si>
  <si>
    <t>C25567</t>
  </si>
  <si>
    <t>S05568</t>
  </si>
  <si>
    <t>Ravi_5566</t>
  </si>
  <si>
    <t>C25566</t>
  </si>
  <si>
    <t>S05567</t>
  </si>
  <si>
    <t>Bhuvana_5565</t>
  </si>
  <si>
    <t>C25565</t>
  </si>
  <si>
    <t>S05566</t>
  </si>
  <si>
    <t>Meena_5564</t>
  </si>
  <si>
    <t>C25564</t>
  </si>
  <si>
    <t>S05565</t>
  </si>
  <si>
    <t>Karthik_5563</t>
  </si>
  <si>
    <t>C25563</t>
  </si>
  <si>
    <t>S05564</t>
  </si>
  <si>
    <t>Aarav_5562</t>
  </si>
  <si>
    <t>C25562</t>
  </si>
  <si>
    <t>S05563</t>
  </si>
  <si>
    <t>Meena_5561</t>
  </si>
  <si>
    <t>C25561</t>
  </si>
  <si>
    <t>S05562</t>
  </si>
  <si>
    <t>Vishal_5560</t>
  </si>
  <si>
    <t>C25560</t>
  </si>
  <si>
    <t>S05561</t>
  </si>
  <si>
    <t>Diya_5559</t>
  </si>
  <si>
    <t>C25559</t>
  </si>
  <si>
    <t>S05560</t>
  </si>
  <si>
    <t>Anu_5558</t>
  </si>
  <si>
    <t>C25558</t>
  </si>
  <si>
    <t>S05559</t>
  </si>
  <si>
    <t>Anu_5557</t>
  </si>
  <si>
    <t>C25557</t>
  </si>
  <si>
    <t>S05558</t>
  </si>
  <si>
    <t>Vishal_5556</t>
  </si>
  <si>
    <t>C25556</t>
  </si>
  <si>
    <t>S05557</t>
  </si>
  <si>
    <t>Anu_5555</t>
  </si>
  <si>
    <t>C25555</t>
  </si>
  <si>
    <t>Men's_055</t>
  </si>
  <si>
    <t>S05556</t>
  </si>
  <si>
    <t>Devi_5554</t>
  </si>
  <si>
    <t>C25554</t>
  </si>
  <si>
    <t>S05555</t>
  </si>
  <si>
    <t>Anu_5553</t>
  </si>
  <si>
    <t>C25553</t>
  </si>
  <si>
    <t>Sportswear_053</t>
  </si>
  <si>
    <t>S05554</t>
  </si>
  <si>
    <t>Bhuvana_5552</t>
  </si>
  <si>
    <t>C25552</t>
  </si>
  <si>
    <t>Sarees_052</t>
  </si>
  <si>
    <t>S05553</t>
  </si>
  <si>
    <t>Diya_5551</t>
  </si>
  <si>
    <t>C25551</t>
  </si>
  <si>
    <t>Men's_051</t>
  </si>
  <si>
    <t>S05552</t>
  </si>
  <si>
    <t>Aarav_5550</t>
  </si>
  <si>
    <t>C25550</t>
  </si>
  <si>
    <t>Kurta_050</t>
  </si>
  <si>
    <t>S05551</t>
  </si>
  <si>
    <t>Devi_5549</t>
  </si>
  <si>
    <t>C25549</t>
  </si>
  <si>
    <t>T-Shirts_049</t>
  </si>
  <si>
    <t>S05550</t>
  </si>
  <si>
    <t>Ravi_5548</t>
  </si>
  <si>
    <t>C25548</t>
  </si>
  <si>
    <t>S05549</t>
  </si>
  <si>
    <t>Priya_5547</t>
  </si>
  <si>
    <t>C25547</t>
  </si>
  <si>
    <t>Kid's_047</t>
  </si>
  <si>
    <t>S05548</t>
  </si>
  <si>
    <t>Lakshmi_5546</t>
  </si>
  <si>
    <t>C25546</t>
  </si>
  <si>
    <t>S05547</t>
  </si>
  <si>
    <t>Ravi_5545</t>
  </si>
  <si>
    <t>C25545</t>
  </si>
  <si>
    <t>S05546</t>
  </si>
  <si>
    <t>Aarav_5544</t>
  </si>
  <si>
    <t>C25544</t>
  </si>
  <si>
    <t>Sarees_044</t>
  </si>
  <si>
    <t>S05545</t>
  </si>
  <si>
    <t>Ravi_5543</t>
  </si>
  <si>
    <t>C25543</t>
  </si>
  <si>
    <t>Sarees_043</t>
  </si>
  <si>
    <t>S05544</t>
  </si>
  <si>
    <t>Vishal_5542</t>
  </si>
  <si>
    <t>C25542</t>
  </si>
  <si>
    <t>Kurta_042</t>
  </si>
  <si>
    <t>S05543</t>
  </si>
  <si>
    <t>Anu_5541</t>
  </si>
  <si>
    <t>C25541</t>
  </si>
  <si>
    <t>S05542</t>
  </si>
  <si>
    <t>Vishal_5540</t>
  </si>
  <si>
    <t>C25540</t>
  </si>
  <si>
    <t>S05541</t>
  </si>
  <si>
    <t>Ravi_5539</t>
  </si>
  <si>
    <t>C25539</t>
  </si>
  <si>
    <t>S05540</t>
  </si>
  <si>
    <t>Ganesh_5538</t>
  </si>
  <si>
    <t>C25538</t>
  </si>
  <si>
    <t>T-Shirts_038</t>
  </si>
  <si>
    <t>S05539</t>
  </si>
  <si>
    <t>Karthik_5537</t>
  </si>
  <si>
    <t>C25537</t>
  </si>
  <si>
    <t>S05538</t>
  </si>
  <si>
    <t>Ganesh_5536</t>
  </si>
  <si>
    <t>C25536</t>
  </si>
  <si>
    <t>S05537</t>
  </si>
  <si>
    <t>Devi_5535</t>
  </si>
  <si>
    <t>C25535</t>
  </si>
  <si>
    <t>S05536</t>
  </si>
  <si>
    <t>Ganesh_5534</t>
  </si>
  <si>
    <t>C25534</t>
  </si>
  <si>
    <t>S05535</t>
  </si>
  <si>
    <t>Meena_5533</t>
  </si>
  <si>
    <t>C25533</t>
  </si>
  <si>
    <t>Kurta_033</t>
  </si>
  <si>
    <t>S05534</t>
  </si>
  <si>
    <t>Diya_5532</t>
  </si>
  <si>
    <t>C25532</t>
  </si>
  <si>
    <t>T-Shirts_032</t>
  </si>
  <si>
    <t>S05533</t>
  </si>
  <si>
    <t>Devi_5531</t>
  </si>
  <si>
    <t>C25531</t>
  </si>
  <si>
    <t>S05532</t>
  </si>
  <si>
    <t>Ravi_5530</t>
  </si>
  <si>
    <t>C25530</t>
  </si>
  <si>
    <t>Men's_030</t>
  </si>
  <si>
    <t>S05531</t>
  </si>
  <si>
    <t>Anu_5529</t>
  </si>
  <si>
    <t>C25529</t>
  </si>
  <si>
    <t>S05530</t>
  </si>
  <si>
    <t>Sathish_5528</t>
  </si>
  <si>
    <t>C25528</t>
  </si>
  <si>
    <t>S05529</t>
  </si>
  <si>
    <t>Anu_5527</t>
  </si>
  <si>
    <t>C25527</t>
  </si>
  <si>
    <t>S05528</t>
  </si>
  <si>
    <t>Aarav_5526</t>
  </si>
  <si>
    <t>C25526</t>
  </si>
  <si>
    <t>S05527</t>
  </si>
  <si>
    <t>Meena_5525</t>
  </si>
  <si>
    <t>C25525</t>
  </si>
  <si>
    <t>T-Shirts_025</t>
  </si>
  <si>
    <t>S05526</t>
  </si>
  <si>
    <t>Priya_5524</t>
  </si>
  <si>
    <t>C25524</t>
  </si>
  <si>
    <t>S05525</t>
  </si>
  <si>
    <t>Ravi_5523</t>
  </si>
  <si>
    <t>C25523</t>
  </si>
  <si>
    <t>Sarees_023</t>
  </si>
  <si>
    <t>S05524</t>
  </si>
  <si>
    <t>Aarav_5522</t>
  </si>
  <si>
    <t>C25522</t>
  </si>
  <si>
    <t>S05523</t>
  </si>
  <si>
    <t>Sanjay_5521</t>
  </si>
  <si>
    <t>C25521</t>
  </si>
  <si>
    <t>S05522</t>
  </si>
  <si>
    <t>Lakshmi_5520</t>
  </si>
  <si>
    <t>C25520</t>
  </si>
  <si>
    <t>Kurta_020</t>
  </si>
  <si>
    <t>S05521</t>
  </si>
  <si>
    <t>Karthik_5519</t>
  </si>
  <si>
    <t>C25519</t>
  </si>
  <si>
    <t>S05520</t>
  </si>
  <si>
    <t>Lakshmi_5518</t>
  </si>
  <si>
    <t>C25518</t>
  </si>
  <si>
    <t>S05519</t>
  </si>
  <si>
    <t>Kavin_5517</t>
  </si>
  <si>
    <t>C25517</t>
  </si>
  <si>
    <t>S05518</t>
  </si>
  <si>
    <t>Ganesh_5516</t>
  </si>
  <si>
    <t>C25516</t>
  </si>
  <si>
    <t>S05517</t>
  </si>
  <si>
    <t>Anu_5515</t>
  </si>
  <si>
    <t>C25515</t>
  </si>
  <si>
    <t>Sportswear_015</t>
  </si>
  <si>
    <t>S05516</t>
  </si>
  <si>
    <t>Ganesh_5514</t>
  </si>
  <si>
    <t>C25514</t>
  </si>
  <si>
    <t>S05515</t>
  </si>
  <si>
    <t>Priya_5513</t>
  </si>
  <si>
    <t>C25513</t>
  </si>
  <si>
    <t>S05514</t>
  </si>
  <si>
    <t>Lakshmi_5512</t>
  </si>
  <si>
    <t>C25512</t>
  </si>
  <si>
    <t>S05513</t>
  </si>
  <si>
    <t>Aarav_5511</t>
  </si>
  <si>
    <t>C25511</t>
  </si>
  <si>
    <t>Kid's_011</t>
  </si>
  <si>
    <t>S05512</t>
  </si>
  <si>
    <t>Ganesh_5510</t>
  </si>
  <si>
    <t>C25510</t>
  </si>
  <si>
    <t>S05511</t>
  </si>
  <si>
    <t>Ganesh_5509</t>
  </si>
  <si>
    <t>C25509</t>
  </si>
  <si>
    <t>Sportswear_009</t>
  </si>
  <si>
    <t>S05510</t>
  </si>
  <si>
    <t>Sanjay_5508</t>
  </si>
  <si>
    <t>C25508</t>
  </si>
  <si>
    <t>S05509</t>
  </si>
  <si>
    <t>Vishal_5507</t>
  </si>
  <si>
    <t>C25507</t>
  </si>
  <si>
    <t>S05508</t>
  </si>
  <si>
    <t>Aarav_5506</t>
  </si>
  <si>
    <t>C25506</t>
  </si>
  <si>
    <t>Men's_006</t>
  </si>
  <si>
    <t>S05507</t>
  </si>
  <si>
    <t>Meena_5505</t>
  </si>
  <si>
    <t>C25505</t>
  </si>
  <si>
    <t>S05506</t>
  </si>
  <si>
    <t>Ganesh_5504</t>
  </si>
  <si>
    <t>C25504</t>
  </si>
  <si>
    <t>S05505</t>
  </si>
  <si>
    <t>Sanjay_5503</t>
  </si>
  <si>
    <t>C25503</t>
  </si>
  <si>
    <t>S05504</t>
  </si>
  <si>
    <t>Sanjay_5502</t>
  </si>
  <si>
    <t>C25502</t>
  </si>
  <si>
    <t>S05503</t>
  </si>
  <si>
    <t>Vishal_5501</t>
  </si>
  <si>
    <t>C25501</t>
  </si>
  <si>
    <t>S05502</t>
  </si>
  <si>
    <t>Kavin_5500</t>
  </si>
  <si>
    <t>C25500</t>
  </si>
  <si>
    <t>S05501</t>
  </si>
  <si>
    <t>Sathish_5499</t>
  </si>
  <si>
    <t>C25499</t>
  </si>
  <si>
    <t>Women's_499</t>
  </si>
  <si>
    <t>S05500</t>
  </si>
  <si>
    <t>Bhuvana_5498</t>
  </si>
  <si>
    <t>C25498</t>
  </si>
  <si>
    <t>Kurta_498</t>
  </si>
  <si>
    <t>S05499</t>
  </si>
  <si>
    <t>Meena_5497</t>
  </si>
  <si>
    <t>C25497</t>
  </si>
  <si>
    <t>Sportswear_497</t>
  </si>
  <si>
    <t>S05498</t>
  </si>
  <si>
    <t>Anu_5496</t>
  </si>
  <si>
    <t>C25496</t>
  </si>
  <si>
    <t>S05497</t>
  </si>
  <si>
    <t>Karthik_5495</t>
  </si>
  <si>
    <t>C25495</t>
  </si>
  <si>
    <t>S05496</t>
  </si>
  <si>
    <t>Bhuvana_5494</t>
  </si>
  <si>
    <t>C25494</t>
  </si>
  <si>
    <t>S05495</t>
  </si>
  <si>
    <t>Karthik_5493</t>
  </si>
  <si>
    <t>C25493</t>
  </si>
  <si>
    <t>Sportswear_493</t>
  </si>
  <si>
    <t>S05494</t>
  </si>
  <si>
    <t>Priya_5492</t>
  </si>
  <si>
    <t>C25492</t>
  </si>
  <si>
    <t>S05493</t>
  </si>
  <si>
    <t>Meena_5491</t>
  </si>
  <si>
    <t>C25491</t>
  </si>
  <si>
    <t>Women's_491</t>
  </si>
  <si>
    <t>S05492</t>
  </si>
  <si>
    <t>Meena_5490</t>
  </si>
  <si>
    <t>C25490</t>
  </si>
  <si>
    <t>S05491</t>
  </si>
  <si>
    <t>Devi_5489</t>
  </si>
  <si>
    <t>C25489</t>
  </si>
  <si>
    <t>S05490</t>
  </si>
  <si>
    <t>Priya_5488</t>
  </si>
  <si>
    <t>C25488</t>
  </si>
  <si>
    <t>Women's_488</t>
  </si>
  <si>
    <t>S05489</t>
  </si>
  <si>
    <t>Devi_5487</t>
  </si>
  <si>
    <t>C25487</t>
  </si>
  <si>
    <t>T-Shirts_487</t>
  </si>
  <si>
    <t>S05488</t>
  </si>
  <si>
    <t>Lakshmi_5486</t>
  </si>
  <si>
    <t>C25486</t>
  </si>
  <si>
    <t>S05487</t>
  </si>
  <si>
    <t>Kavin_5485</t>
  </si>
  <si>
    <t>C25485</t>
  </si>
  <si>
    <t>S05486</t>
  </si>
  <si>
    <t>Diya_5484</t>
  </si>
  <si>
    <t>C25484</t>
  </si>
  <si>
    <t>T-Shirts_484</t>
  </si>
  <si>
    <t>S05485</t>
  </si>
  <si>
    <t>Lakshmi_5483</t>
  </si>
  <si>
    <t>C25483</t>
  </si>
  <si>
    <t>S05484</t>
  </si>
  <si>
    <t>Anu_5482</t>
  </si>
  <si>
    <t>C25482</t>
  </si>
  <si>
    <t>S05483</t>
  </si>
  <si>
    <t>Sanjay_5481</t>
  </si>
  <si>
    <t>C25481</t>
  </si>
  <si>
    <t>S05482</t>
  </si>
  <si>
    <t>Devi_5480</t>
  </si>
  <si>
    <t>C25480</t>
  </si>
  <si>
    <t>S05481</t>
  </si>
  <si>
    <t>Devi_5479</t>
  </si>
  <si>
    <t>C25479</t>
  </si>
  <si>
    <t>Kid's_479</t>
  </si>
  <si>
    <t>S05480</t>
  </si>
  <si>
    <t>Sanjay_5478</t>
  </si>
  <si>
    <t>C25478</t>
  </si>
  <si>
    <t>S05479</t>
  </si>
  <si>
    <t>Bhuvana_5477</t>
  </si>
  <si>
    <t>C25477</t>
  </si>
  <si>
    <t>S05478</t>
  </si>
  <si>
    <t>Bhuvana_5476</t>
  </si>
  <si>
    <t>C25476</t>
  </si>
  <si>
    <t>S05477</t>
  </si>
  <si>
    <t>Priya_5475</t>
  </si>
  <si>
    <t>C25475</t>
  </si>
  <si>
    <t>S05476</t>
  </si>
  <si>
    <t>Ravi_5474</t>
  </si>
  <si>
    <t>C25474</t>
  </si>
  <si>
    <t>S05475</t>
  </si>
  <si>
    <t>Ravi_5473</t>
  </si>
  <si>
    <t>C25473</t>
  </si>
  <si>
    <t>Jeans_473</t>
  </si>
  <si>
    <t>S05474</t>
  </si>
  <si>
    <t>Diya_5472</t>
  </si>
  <si>
    <t>C25472</t>
  </si>
  <si>
    <t>S05473</t>
  </si>
  <si>
    <t>Aarav_5471</t>
  </si>
  <si>
    <t>C25471</t>
  </si>
  <si>
    <t>Sarees_471</t>
  </si>
  <si>
    <t>S05472</t>
  </si>
  <si>
    <t>Kavin_5470</t>
  </si>
  <si>
    <t>C25470</t>
  </si>
  <si>
    <t>Jeans_470</t>
  </si>
  <si>
    <t>S05471</t>
  </si>
  <si>
    <t>Ravi_5469</t>
  </si>
  <si>
    <t>C25469</t>
  </si>
  <si>
    <t>Jeans_469</t>
  </si>
  <si>
    <t>S05470</t>
  </si>
  <si>
    <t>Vishal_5468</t>
  </si>
  <si>
    <t>C25468</t>
  </si>
  <si>
    <t>S05469</t>
  </si>
  <si>
    <t>Ganesh_5467</t>
  </si>
  <si>
    <t>C25467</t>
  </si>
  <si>
    <t>Kurta_467</t>
  </si>
  <si>
    <t>S05468</t>
  </si>
  <si>
    <t>Anu_5466</t>
  </si>
  <si>
    <t>C25466</t>
  </si>
  <si>
    <t>S05467</t>
  </si>
  <si>
    <t>Devi_5465</t>
  </si>
  <si>
    <t>C25465</t>
  </si>
  <si>
    <t>T-Shirts_465</t>
  </si>
  <si>
    <t>S05466</t>
  </si>
  <si>
    <t>Meena_5464</t>
  </si>
  <si>
    <t>C25464</t>
  </si>
  <si>
    <t>S05465</t>
  </si>
  <si>
    <t>Priya_5463</t>
  </si>
  <si>
    <t>C25463</t>
  </si>
  <si>
    <t>S05464</t>
  </si>
  <si>
    <t>Bhuvana_5462</t>
  </si>
  <si>
    <t>C25462</t>
  </si>
  <si>
    <t>S05463</t>
  </si>
  <si>
    <t>Sathish_5461</t>
  </si>
  <si>
    <t>C25461</t>
  </si>
  <si>
    <t>Jeans_461</t>
  </si>
  <si>
    <t>S05462</t>
  </si>
  <si>
    <t>Devi_5460</t>
  </si>
  <si>
    <t>C25460</t>
  </si>
  <si>
    <t>S05461</t>
  </si>
  <si>
    <t>Vishal_5459</t>
  </si>
  <si>
    <t>C25459</t>
  </si>
  <si>
    <t>S05460</t>
  </si>
  <si>
    <t>Meena_5458</t>
  </si>
  <si>
    <t>C25458</t>
  </si>
  <si>
    <t>Women's_458</t>
  </si>
  <si>
    <t>S05459</t>
  </si>
  <si>
    <t>Diya_5457</t>
  </si>
  <si>
    <t>C25457</t>
  </si>
  <si>
    <t>Kid's_457</t>
  </si>
  <si>
    <t>S05458</t>
  </si>
  <si>
    <t>Sathish_5456</t>
  </si>
  <si>
    <t>C25456</t>
  </si>
  <si>
    <t>S05457</t>
  </si>
  <si>
    <t>Meena_5455</t>
  </si>
  <si>
    <t>C25455</t>
  </si>
  <si>
    <t>S05456</t>
  </si>
  <si>
    <t>Devi_5454</t>
  </si>
  <si>
    <t>C25454</t>
  </si>
  <si>
    <t>Sportswear_454</t>
  </si>
  <si>
    <t>S05455</t>
  </si>
  <si>
    <t>Aarav_5453</t>
  </si>
  <si>
    <t>C25453</t>
  </si>
  <si>
    <t>S05454</t>
  </si>
  <si>
    <t>Ravi_5452</t>
  </si>
  <si>
    <t>C25452</t>
  </si>
  <si>
    <t>Kid's_452</t>
  </si>
  <si>
    <t>S05453</t>
  </si>
  <si>
    <t>Anu_5451</t>
  </si>
  <si>
    <t>C25451</t>
  </si>
  <si>
    <t>S05452</t>
  </si>
  <si>
    <t>Karthik_5450</t>
  </si>
  <si>
    <t>C25450</t>
  </si>
  <si>
    <t>S05451</t>
  </si>
  <si>
    <t>Diya_5449</t>
  </si>
  <si>
    <t>C25449</t>
  </si>
  <si>
    <t>Jeans_449</t>
  </si>
  <si>
    <t>S05450</t>
  </si>
  <si>
    <t>Devi_5448</t>
  </si>
  <si>
    <t>C25448</t>
  </si>
  <si>
    <t>Sarees_448</t>
  </si>
  <si>
    <t>S05449</t>
  </si>
  <si>
    <t>Sanjay_5447</t>
  </si>
  <si>
    <t>C25447</t>
  </si>
  <si>
    <t>Kid's_447</t>
  </si>
  <si>
    <t>S05448</t>
  </si>
  <si>
    <t>Sanjay_5446</t>
  </si>
  <si>
    <t>C25446</t>
  </si>
  <si>
    <t>Kid's_446</t>
  </si>
  <si>
    <t>S05447</t>
  </si>
  <si>
    <t>Ravi_5445</t>
  </si>
  <si>
    <t>C25445</t>
  </si>
  <si>
    <t>S05446</t>
  </si>
  <si>
    <t>Ravi_5444</t>
  </si>
  <si>
    <t>C25444</t>
  </si>
  <si>
    <t>Kid's_444</t>
  </si>
  <si>
    <t>S05445</t>
  </si>
  <si>
    <t>Sathish_5443</t>
  </si>
  <si>
    <t>C25443</t>
  </si>
  <si>
    <t>S05444</t>
  </si>
  <si>
    <t>Sathish_5442</t>
  </si>
  <si>
    <t>C25442</t>
  </si>
  <si>
    <t>S05443</t>
  </si>
  <si>
    <t>Ganesh_5441</t>
  </si>
  <si>
    <t>C25441</t>
  </si>
  <si>
    <t>S05442</t>
  </si>
  <si>
    <t>Devi_5440</t>
  </si>
  <si>
    <t>C25440</t>
  </si>
  <si>
    <t>S05441</t>
  </si>
  <si>
    <t>Vishal_5439</t>
  </si>
  <si>
    <t>C25439</t>
  </si>
  <si>
    <t>Sportswear_439</t>
  </si>
  <si>
    <t>S05440</t>
  </si>
  <si>
    <t>Lakshmi_5438</t>
  </si>
  <si>
    <t>C25438</t>
  </si>
  <si>
    <t>Women's_438</t>
  </si>
  <si>
    <t>S05439</t>
  </si>
  <si>
    <t>Vishal_5437</t>
  </si>
  <si>
    <t>C25437</t>
  </si>
  <si>
    <t>S05438</t>
  </si>
  <si>
    <t>Devi_5436</t>
  </si>
  <si>
    <t>C25436</t>
  </si>
  <si>
    <t>S05437</t>
  </si>
  <si>
    <t>Bhuvana_5435</t>
  </si>
  <si>
    <t>C25435</t>
  </si>
  <si>
    <t>S05436</t>
  </si>
  <si>
    <t>Diya_5434</t>
  </si>
  <si>
    <t>C25434</t>
  </si>
  <si>
    <t>Women's_434</t>
  </si>
  <si>
    <t>S05435</t>
  </si>
  <si>
    <t>Karthik_5433</t>
  </si>
  <si>
    <t>C25433</t>
  </si>
  <si>
    <t>S05434</t>
  </si>
  <si>
    <t>Diya_5432</t>
  </si>
  <si>
    <t>C25432</t>
  </si>
  <si>
    <t>Women's_432</t>
  </si>
  <si>
    <t>S05433</t>
  </si>
  <si>
    <t>Karthik_5431</t>
  </si>
  <si>
    <t>C25431</t>
  </si>
  <si>
    <t>S05432</t>
  </si>
  <si>
    <t>Kavin_5430</t>
  </si>
  <si>
    <t>C25430</t>
  </si>
  <si>
    <t>S05431</t>
  </si>
  <si>
    <t>Kavin_5429</t>
  </si>
  <si>
    <t>C25429</t>
  </si>
  <si>
    <t>S05430</t>
  </si>
  <si>
    <t>Ganesh_5428</t>
  </si>
  <si>
    <t>C25428</t>
  </si>
  <si>
    <t>S05429</t>
  </si>
  <si>
    <t>Devi_5427</t>
  </si>
  <si>
    <t>C25427</t>
  </si>
  <si>
    <t>S05428</t>
  </si>
  <si>
    <t>Aarav_5426</t>
  </si>
  <si>
    <t>C25426</t>
  </si>
  <si>
    <t>S05427</t>
  </si>
  <si>
    <t>Anu_5425</t>
  </si>
  <si>
    <t>C25425</t>
  </si>
  <si>
    <t>S05426</t>
  </si>
  <si>
    <t>Anu_5424</t>
  </si>
  <si>
    <t>C25424</t>
  </si>
  <si>
    <t>S05425</t>
  </si>
  <si>
    <t>Diya_5423</t>
  </si>
  <si>
    <t>C25423</t>
  </si>
  <si>
    <t>S05424</t>
  </si>
  <si>
    <t>Sathish_5422</t>
  </si>
  <si>
    <t>C25422</t>
  </si>
  <si>
    <t>S05423</t>
  </si>
  <si>
    <t>Priya_5421</t>
  </si>
  <si>
    <t>C25421</t>
  </si>
  <si>
    <t>S05422</t>
  </si>
  <si>
    <t>Diya_5420</t>
  </si>
  <si>
    <t>C25420</t>
  </si>
  <si>
    <t>Sarees_420</t>
  </si>
  <si>
    <t>S05421</t>
  </si>
  <si>
    <t>Sanjay_5419</t>
  </si>
  <si>
    <t>C25419</t>
  </si>
  <si>
    <t>S05420</t>
  </si>
  <si>
    <t>Bhuvana_5418</t>
  </si>
  <si>
    <t>C25418</t>
  </si>
  <si>
    <t>S05419</t>
  </si>
  <si>
    <t>Sathish_5417</t>
  </si>
  <si>
    <t>C25417</t>
  </si>
  <si>
    <t>S05418</t>
  </si>
  <si>
    <t>Sathish_5416</t>
  </si>
  <si>
    <t>C25416</t>
  </si>
  <si>
    <t>Sportswear_416</t>
  </si>
  <si>
    <t>S05417</t>
  </si>
  <si>
    <t>Lakshmi_5415</t>
  </si>
  <si>
    <t>C25415</t>
  </si>
  <si>
    <t>Kurta_415</t>
  </si>
  <si>
    <t>S05416</t>
  </si>
  <si>
    <t>Ravi_5414</t>
  </si>
  <si>
    <t>C25414</t>
  </si>
  <si>
    <t>Kurta_414</t>
  </si>
  <si>
    <t>S05415</t>
  </si>
  <si>
    <t>Aarav_5413</t>
  </si>
  <si>
    <t>C25413</t>
  </si>
  <si>
    <t>S05414</t>
  </si>
  <si>
    <t>Sathish_5412</t>
  </si>
  <si>
    <t>C25412</t>
  </si>
  <si>
    <t>Jeans_412</t>
  </si>
  <si>
    <t>S05413</t>
  </si>
  <si>
    <t>Vishal_5411</t>
  </si>
  <si>
    <t>C25411</t>
  </si>
  <si>
    <t>S05412</t>
  </si>
  <si>
    <t>Devi_5410</t>
  </si>
  <si>
    <t>C25410</t>
  </si>
  <si>
    <t>S05411</t>
  </si>
  <si>
    <t>Sanjay_5409</t>
  </si>
  <si>
    <t>C25409</t>
  </si>
  <si>
    <t>S05410</t>
  </si>
  <si>
    <t>Sanjay_5408</t>
  </si>
  <si>
    <t>C25408</t>
  </si>
  <si>
    <t>S05409</t>
  </si>
  <si>
    <t>Karthik_5407</t>
  </si>
  <si>
    <t>C25407</t>
  </si>
  <si>
    <t>S05408</t>
  </si>
  <si>
    <t>Sanjay_5406</t>
  </si>
  <si>
    <t>C25406</t>
  </si>
  <si>
    <t>Kurta_406</t>
  </si>
  <si>
    <t>S05407</t>
  </si>
  <si>
    <t>Priya_5405</t>
  </si>
  <si>
    <t>C25405</t>
  </si>
  <si>
    <t>T-Shirts_405</t>
  </si>
  <si>
    <t>S05406</t>
  </si>
  <si>
    <t>Priya_5404</t>
  </si>
  <si>
    <t>C25404</t>
  </si>
  <si>
    <t>S05405</t>
  </si>
  <si>
    <t>Aarav_5403</t>
  </si>
  <si>
    <t>C25403</t>
  </si>
  <si>
    <t>S05404</t>
  </si>
  <si>
    <t>Diya_5402</t>
  </si>
  <si>
    <t>C25402</t>
  </si>
  <si>
    <t>Kurta_402</t>
  </si>
  <si>
    <t>S05403</t>
  </si>
  <si>
    <t>Diya_5401</t>
  </si>
  <si>
    <t>C25401</t>
  </si>
  <si>
    <t>S05402</t>
  </si>
  <si>
    <t>Sathish_5400</t>
  </si>
  <si>
    <t>C25400</t>
  </si>
  <si>
    <t>S05401</t>
  </si>
  <si>
    <t>Sanjay_5399</t>
  </si>
  <si>
    <t>C25399</t>
  </si>
  <si>
    <t>S05400</t>
  </si>
  <si>
    <t>Aarav_5398</t>
  </si>
  <si>
    <t>C25398</t>
  </si>
  <si>
    <t>Sportswear_398</t>
  </si>
  <si>
    <t>S05399</t>
  </si>
  <si>
    <t>Karthik_5397</t>
  </si>
  <si>
    <t>C25397</t>
  </si>
  <si>
    <t>S05398</t>
  </si>
  <si>
    <t>Lakshmi_5396</t>
  </si>
  <si>
    <t>C25396</t>
  </si>
  <si>
    <t>S05397</t>
  </si>
  <si>
    <t>Sathish_5395</t>
  </si>
  <si>
    <t>C25395</t>
  </si>
  <si>
    <t>Women's_395</t>
  </si>
  <si>
    <t>S05396</t>
  </si>
  <si>
    <t>Kavin_5394</t>
  </si>
  <si>
    <t>C25394</t>
  </si>
  <si>
    <t>S05395</t>
  </si>
  <si>
    <t>Kavin_5393</t>
  </si>
  <si>
    <t>C25393</t>
  </si>
  <si>
    <t>S05394</t>
  </si>
  <si>
    <t>Aarav_5392</t>
  </si>
  <si>
    <t>C25392</t>
  </si>
  <si>
    <t>Sportswear_392</t>
  </si>
  <si>
    <t>S05393</t>
  </si>
  <si>
    <t>Ravi_5391</t>
  </si>
  <si>
    <t>C25391</t>
  </si>
  <si>
    <t>S05392</t>
  </si>
  <si>
    <t>Karthik_5390</t>
  </si>
  <si>
    <t>C25390</t>
  </si>
  <si>
    <t>S05391</t>
  </si>
  <si>
    <t>Vishal_5389</t>
  </si>
  <si>
    <t>C25389</t>
  </si>
  <si>
    <t>Kurta_389</t>
  </si>
  <si>
    <t>S05390</t>
  </si>
  <si>
    <t>Diya_5388</t>
  </si>
  <si>
    <t>C25388</t>
  </si>
  <si>
    <t>Sportswear_388</t>
  </si>
  <si>
    <t>S05389</t>
  </si>
  <si>
    <t>Diya_5387</t>
  </si>
  <si>
    <t>C25387</t>
  </si>
  <si>
    <t>S05388</t>
  </si>
  <si>
    <t>Kavin_5386</t>
  </si>
  <si>
    <t>C25386</t>
  </si>
  <si>
    <t>S05387</t>
  </si>
  <si>
    <t>Bhuvana_5385</t>
  </si>
  <si>
    <t>C25385</t>
  </si>
  <si>
    <t>S05386</t>
  </si>
  <si>
    <t>Karthik_5384</t>
  </si>
  <si>
    <t>C25384</t>
  </si>
  <si>
    <t>S05385</t>
  </si>
  <si>
    <t>Sanjay_5383</t>
  </si>
  <si>
    <t>C25383</t>
  </si>
  <si>
    <t>S05384</t>
  </si>
  <si>
    <t>Anu_5382</t>
  </si>
  <si>
    <t>C25382</t>
  </si>
  <si>
    <t>Kurta_382</t>
  </si>
  <si>
    <t>S05383</t>
  </si>
  <si>
    <t>Sanjay_5381</t>
  </si>
  <si>
    <t>C25381</t>
  </si>
  <si>
    <t>S05382</t>
  </si>
  <si>
    <t>Devi_5380</t>
  </si>
  <si>
    <t>C25380</t>
  </si>
  <si>
    <t>Kurta_380</t>
  </si>
  <si>
    <t>S05381</t>
  </si>
  <si>
    <t>Vishal_5379</t>
  </si>
  <si>
    <t>C25379</t>
  </si>
  <si>
    <t>Jeans_379</t>
  </si>
  <si>
    <t>S05380</t>
  </si>
  <si>
    <t>Aarav_5378</t>
  </si>
  <si>
    <t>C25378</t>
  </si>
  <si>
    <t>S05379</t>
  </si>
  <si>
    <t>Bhuvana_5377</t>
  </si>
  <si>
    <t>C25377</t>
  </si>
  <si>
    <t>S05378</t>
  </si>
  <si>
    <t>Anu_5376</t>
  </si>
  <si>
    <t>C25376</t>
  </si>
  <si>
    <t>S05377</t>
  </si>
  <si>
    <t>Diya_5375</t>
  </si>
  <si>
    <t>C25375</t>
  </si>
  <si>
    <t>S05376</t>
  </si>
  <si>
    <t>Vishal_5374</t>
  </si>
  <si>
    <t>C25374</t>
  </si>
  <si>
    <t>S05375</t>
  </si>
  <si>
    <t>Aarav_5373</t>
  </si>
  <si>
    <t>C25373</t>
  </si>
  <si>
    <t>S05374</t>
  </si>
  <si>
    <t>Priya_5372</t>
  </si>
  <si>
    <t>C25372</t>
  </si>
  <si>
    <t>Jeans_372</t>
  </si>
  <si>
    <t>S05373</t>
  </si>
  <si>
    <t>Aarav_5371</t>
  </si>
  <si>
    <t>C25371</t>
  </si>
  <si>
    <t>S05372</t>
  </si>
  <si>
    <t>Sathish_5370</t>
  </si>
  <si>
    <t>C25370</t>
  </si>
  <si>
    <t>Sportswear_370</t>
  </si>
  <si>
    <t>S05371</t>
  </si>
  <si>
    <t>Meena_5369</t>
  </si>
  <si>
    <t>C25369</t>
  </si>
  <si>
    <t>Sarees_369</t>
  </si>
  <si>
    <t>S05370</t>
  </si>
  <si>
    <t>Aarav_5368</t>
  </si>
  <si>
    <t>C25368</t>
  </si>
  <si>
    <t>S05369</t>
  </si>
  <si>
    <t>Ravi_5367</t>
  </si>
  <si>
    <t>C25367</t>
  </si>
  <si>
    <t>S05368</t>
  </si>
  <si>
    <t>Bhuvana_5366</t>
  </si>
  <si>
    <t>C25366</t>
  </si>
  <si>
    <t>S05367</t>
  </si>
  <si>
    <t>Karthik_5365</t>
  </si>
  <si>
    <t>C25365</t>
  </si>
  <si>
    <t>Women's_365</t>
  </si>
  <si>
    <t>S05366</t>
  </si>
  <si>
    <t>Ganesh_5364</t>
  </si>
  <si>
    <t>C25364</t>
  </si>
  <si>
    <t>Jeans_364</t>
  </si>
  <si>
    <t>S05365</t>
  </si>
  <si>
    <t>Sanjay_5363</t>
  </si>
  <si>
    <t>C25363</t>
  </si>
  <si>
    <t>Women's_363</t>
  </si>
  <si>
    <t>S05364</t>
  </si>
  <si>
    <t>Karthik_5362</t>
  </si>
  <si>
    <t>C25362</t>
  </si>
  <si>
    <t>S05363</t>
  </si>
  <si>
    <t>Vishal_5361</t>
  </si>
  <si>
    <t>C25361</t>
  </si>
  <si>
    <t>Jeans_361</t>
  </si>
  <si>
    <t>S05362</t>
  </si>
  <si>
    <t>Devi_5360</t>
  </si>
  <si>
    <t>C25360</t>
  </si>
  <si>
    <t>Kurta_360</t>
  </si>
  <si>
    <t>S05361</t>
  </si>
  <si>
    <t>Aarav_5359</t>
  </si>
  <si>
    <t>C25359</t>
  </si>
  <si>
    <t>S05360</t>
  </si>
  <si>
    <t>Lakshmi_5358</t>
  </si>
  <si>
    <t>C25358</t>
  </si>
  <si>
    <t>S05359</t>
  </si>
  <si>
    <t>Ganesh_5357</t>
  </si>
  <si>
    <t>C25357</t>
  </si>
  <si>
    <t>S05358</t>
  </si>
  <si>
    <t>Sanjay_5356</t>
  </si>
  <si>
    <t>C25356</t>
  </si>
  <si>
    <t>S05357</t>
  </si>
  <si>
    <t>Priya_5355</t>
  </si>
  <si>
    <t>C25355</t>
  </si>
  <si>
    <t>Jeans_355</t>
  </si>
  <si>
    <t>S05356</t>
  </si>
  <si>
    <t>Lakshmi_5354</t>
  </si>
  <si>
    <t>C25354</t>
  </si>
  <si>
    <t>S05355</t>
  </si>
  <si>
    <t>Ravi_5353</t>
  </si>
  <si>
    <t>C25353</t>
  </si>
  <si>
    <t>S05354</t>
  </si>
  <si>
    <t>Sanjay_5352</t>
  </si>
  <si>
    <t>C25352</t>
  </si>
  <si>
    <t>S05353</t>
  </si>
  <si>
    <t>Anu_5351</t>
  </si>
  <si>
    <t>C25351</t>
  </si>
  <si>
    <t>S05352</t>
  </si>
  <si>
    <t>Sathish_5350</t>
  </si>
  <si>
    <t>C25350</t>
  </si>
  <si>
    <t>S05351</t>
  </si>
  <si>
    <t>Ganesh_5349</t>
  </si>
  <si>
    <t>C25349</t>
  </si>
  <si>
    <t>S05350</t>
  </si>
  <si>
    <t>Kavin_5348</t>
  </si>
  <si>
    <t>C25348</t>
  </si>
  <si>
    <t>Kid's_348</t>
  </si>
  <si>
    <t>S05349</t>
  </si>
  <si>
    <t>Anu_5347</t>
  </si>
  <si>
    <t>C25347</t>
  </si>
  <si>
    <t>S05348</t>
  </si>
  <si>
    <t>Anu_5346</t>
  </si>
  <si>
    <t>C25346</t>
  </si>
  <si>
    <t>S05347</t>
  </si>
  <si>
    <t>Diya_5345</t>
  </si>
  <si>
    <t>C25345</t>
  </si>
  <si>
    <t>Sportswear_345</t>
  </si>
  <si>
    <t>S05346</t>
  </si>
  <si>
    <t>Lakshmi_5344</t>
  </si>
  <si>
    <t>C25344</t>
  </si>
  <si>
    <t>S05345</t>
  </si>
  <si>
    <t>Priya_5343</t>
  </si>
  <si>
    <t>C25343</t>
  </si>
  <si>
    <t>S05344</t>
  </si>
  <si>
    <t>Sanjay_5342</t>
  </si>
  <si>
    <t>C25342</t>
  </si>
  <si>
    <t>S05343</t>
  </si>
  <si>
    <t>Diya_5341</t>
  </si>
  <si>
    <t>C25341</t>
  </si>
  <si>
    <t>Men's_341</t>
  </si>
  <si>
    <t>S05342</t>
  </si>
  <si>
    <t>Lakshmi_5340</t>
  </si>
  <si>
    <t>C25340</t>
  </si>
  <si>
    <t>S05341</t>
  </si>
  <si>
    <t>Sathish_5339</t>
  </si>
  <si>
    <t>C25339</t>
  </si>
  <si>
    <t>S05340</t>
  </si>
  <si>
    <t>Devi_5338</t>
  </si>
  <si>
    <t>C25338</t>
  </si>
  <si>
    <t>S05339</t>
  </si>
  <si>
    <t>Sathish_5337</t>
  </si>
  <si>
    <t>C25337</t>
  </si>
  <si>
    <t>Sportswear_337</t>
  </si>
  <si>
    <t>S05338</t>
  </si>
  <si>
    <t>Aarav_5336</t>
  </si>
  <si>
    <t>C25336</t>
  </si>
  <si>
    <t>S05337</t>
  </si>
  <si>
    <t>Ravi_5335</t>
  </si>
  <si>
    <t>C25335</t>
  </si>
  <si>
    <t>S05336</t>
  </si>
  <si>
    <t>Bhuvana_5334</t>
  </si>
  <si>
    <t>C25334</t>
  </si>
  <si>
    <t>S05335</t>
  </si>
  <si>
    <t>Priya_5333</t>
  </si>
  <si>
    <t>C25333</t>
  </si>
  <si>
    <t>S05334</t>
  </si>
  <si>
    <t>Ravi_5332</t>
  </si>
  <si>
    <t>C25332</t>
  </si>
  <si>
    <t>T-Shirts_332</t>
  </si>
  <si>
    <t>S05333</t>
  </si>
  <si>
    <t>Lakshmi_5331</t>
  </si>
  <si>
    <t>C25331</t>
  </si>
  <si>
    <t>S05332</t>
  </si>
  <si>
    <t>Meena_5330</t>
  </si>
  <si>
    <t>C25330</t>
  </si>
  <si>
    <t>S05331</t>
  </si>
  <si>
    <t>Meena_5329</t>
  </si>
  <si>
    <t>C25329</t>
  </si>
  <si>
    <t>S05330</t>
  </si>
  <si>
    <t>Meena_5328</t>
  </si>
  <si>
    <t>C25328</t>
  </si>
  <si>
    <t>T-Shirts_328</t>
  </si>
  <si>
    <t>S05329</t>
  </si>
  <si>
    <t>Ravi_5327</t>
  </si>
  <si>
    <t>C25327</t>
  </si>
  <si>
    <t>Jeans_327</t>
  </si>
  <si>
    <t>S05328</t>
  </si>
  <si>
    <t>Sanjay_5326</t>
  </si>
  <si>
    <t>C25326</t>
  </si>
  <si>
    <t>S05327</t>
  </si>
  <si>
    <t>Ravi_5325</t>
  </si>
  <si>
    <t>C25325</t>
  </si>
  <si>
    <t>S05326</t>
  </si>
  <si>
    <t>Kavin_5324</t>
  </si>
  <si>
    <t>C25324</t>
  </si>
  <si>
    <t>S05325</t>
  </si>
  <si>
    <t>Kavin_5323</t>
  </si>
  <si>
    <t>C25323</t>
  </si>
  <si>
    <t>Kurta_323</t>
  </si>
  <si>
    <t>S05324</t>
  </si>
  <si>
    <t>Sanjay_5322</t>
  </si>
  <si>
    <t>C25322</t>
  </si>
  <si>
    <t>Men's_322</t>
  </si>
  <si>
    <t>S05323</t>
  </si>
  <si>
    <t>Anu_5321</t>
  </si>
  <si>
    <t>C25321</t>
  </si>
  <si>
    <t>S05322</t>
  </si>
  <si>
    <t>Devi_5320</t>
  </si>
  <si>
    <t>C25320</t>
  </si>
  <si>
    <t>S05321</t>
  </si>
  <si>
    <t>Priya_5319</t>
  </si>
  <si>
    <t>C25319</t>
  </si>
  <si>
    <t>Jeans_319</t>
  </si>
  <si>
    <t>S05320</t>
  </si>
  <si>
    <t>Sanjay_5318</t>
  </si>
  <si>
    <t>C25318</t>
  </si>
  <si>
    <t>S05319</t>
  </si>
  <si>
    <t>Ravi_5317</t>
  </si>
  <si>
    <t>C25317</t>
  </si>
  <si>
    <t>S05318</t>
  </si>
  <si>
    <t>Kavin_5316</t>
  </si>
  <si>
    <t>C25316</t>
  </si>
  <si>
    <t>S05317</t>
  </si>
  <si>
    <t>Priya_5315</t>
  </si>
  <si>
    <t>C25315</t>
  </si>
  <si>
    <t>S05316</t>
  </si>
  <si>
    <t>Meena_5314</t>
  </si>
  <si>
    <t>C25314</t>
  </si>
  <si>
    <t>S05315</t>
  </si>
  <si>
    <t>Ravi_5313</t>
  </si>
  <si>
    <t>C25313</t>
  </si>
  <si>
    <t>Kid's_313</t>
  </si>
  <si>
    <t>S05314</t>
  </si>
  <si>
    <t>Vishal_5312</t>
  </si>
  <si>
    <t>C25312</t>
  </si>
  <si>
    <t>Kurta_312</t>
  </si>
  <si>
    <t>S05313</t>
  </si>
  <si>
    <t>Ravi_5311</t>
  </si>
  <si>
    <t>C25311</t>
  </si>
  <si>
    <t>S05312</t>
  </si>
  <si>
    <t>Bhuvana_5310</t>
  </si>
  <si>
    <t>C25310</t>
  </si>
  <si>
    <t>S05311</t>
  </si>
  <si>
    <t>Ravi_5309</t>
  </si>
  <si>
    <t>C25309</t>
  </si>
  <si>
    <t>Sportswear_309</t>
  </si>
  <si>
    <t>S05310</t>
  </si>
  <si>
    <t>Vishal_5308</t>
  </si>
  <si>
    <t>C25308</t>
  </si>
  <si>
    <t>Jeans_308</t>
  </si>
  <si>
    <t>S05309</t>
  </si>
  <si>
    <t>Ravi_5307</t>
  </si>
  <si>
    <t>C25307</t>
  </si>
  <si>
    <t>Jeans_307</t>
  </si>
  <si>
    <t>S05308</t>
  </si>
  <si>
    <t>Anu_5306</t>
  </si>
  <si>
    <t>C25306</t>
  </si>
  <si>
    <t>S05307</t>
  </si>
  <si>
    <t>Sanjay_5305</t>
  </si>
  <si>
    <t>C25305</t>
  </si>
  <si>
    <t>S05306</t>
  </si>
  <si>
    <t>Devi_5304</t>
  </si>
  <si>
    <t>C25304</t>
  </si>
  <si>
    <t>S05305</t>
  </si>
  <si>
    <t>Sanjay_5303</t>
  </si>
  <si>
    <t>C25303</t>
  </si>
  <si>
    <t>S05304</t>
  </si>
  <si>
    <t>Meena_5302</t>
  </si>
  <si>
    <t>C25302</t>
  </si>
  <si>
    <t>S05303</t>
  </si>
  <si>
    <t>Aarav_5301</t>
  </si>
  <si>
    <t>C25301</t>
  </si>
  <si>
    <t>S05302</t>
  </si>
  <si>
    <t>Sathish_5300</t>
  </si>
  <si>
    <t>C25300</t>
  </si>
  <si>
    <t>S05301</t>
  </si>
  <si>
    <t>Devi_5299</t>
  </si>
  <si>
    <t>C25299</t>
  </si>
  <si>
    <t>Kid's_299</t>
  </si>
  <si>
    <t>S05300</t>
  </si>
  <si>
    <t>Meena_5298</t>
  </si>
  <si>
    <t>C25298</t>
  </si>
  <si>
    <t>Women's_298</t>
  </si>
  <si>
    <t>S05299</t>
  </si>
  <si>
    <t>Aarav_5297</t>
  </si>
  <si>
    <t>C25297</t>
  </si>
  <si>
    <t>S05298</t>
  </si>
  <si>
    <t>Lakshmi_5296</t>
  </si>
  <si>
    <t>C25296</t>
  </si>
  <si>
    <t>S05297</t>
  </si>
  <si>
    <t>Devi_5295</t>
  </si>
  <si>
    <t>C25295</t>
  </si>
  <si>
    <t>S05296</t>
  </si>
  <si>
    <t>Ravi_5294</t>
  </si>
  <si>
    <t>C25294</t>
  </si>
  <si>
    <t>Jeans_294</t>
  </si>
  <si>
    <t>S05295</t>
  </si>
  <si>
    <t>Devi_5293</t>
  </si>
  <si>
    <t>C25293</t>
  </si>
  <si>
    <t>T-Shirts_293</t>
  </si>
  <si>
    <t>S05294</t>
  </si>
  <si>
    <t>Diya_5292</t>
  </si>
  <si>
    <t>C25292</t>
  </si>
  <si>
    <t>Women's_292</t>
  </si>
  <si>
    <t>S05293</t>
  </si>
  <si>
    <t>Ganesh_5291</t>
  </si>
  <si>
    <t>C25291</t>
  </si>
  <si>
    <t>S05292</t>
  </si>
  <si>
    <t>Bhuvana_5290</t>
  </si>
  <si>
    <t>C25290</t>
  </si>
  <si>
    <t>Kid's_290</t>
  </si>
  <si>
    <t>S05291</t>
  </si>
  <si>
    <t>Bhuvana_5289</t>
  </si>
  <si>
    <t>C25289</t>
  </si>
  <si>
    <t>S05290</t>
  </si>
  <si>
    <t>Ganesh_5288</t>
  </si>
  <si>
    <t>C25288</t>
  </si>
  <si>
    <t>S05289</t>
  </si>
  <si>
    <t>Anu_5287</t>
  </si>
  <si>
    <t>C25287</t>
  </si>
  <si>
    <t>S05288</t>
  </si>
  <si>
    <t>Anu_5286</t>
  </si>
  <si>
    <t>C25286</t>
  </si>
  <si>
    <t>S05287</t>
  </si>
  <si>
    <t>Sanjay_5285</t>
  </si>
  <si>
    <t>C25285</t>
  </si>
  <si>
    <t>Sarees_285</t>
  </si>
  <si>
    <t>S05286</t>
  </si>
  <si>
    <t>Diya_5284</t>
  </si>
  <si>
    <t>C25284</t>
  </si>
  <si>
    <t>S05285</t>
  </si>
  <si>
    <t>Devi_5283</t>
  </si>
  <si>
    <t>C25283</t>
  </si>
  <si>
    <t>Sportswear_283</t>
  </si>
  <si>
    <t>S05284</t>
  </si>
  <si>
    <t>Devi_5282</t>
  </si>
  <si>
    <t>C25282</t>
  </si>
  <si>
    <t>S05283</t>
  </si>
  <si>
    <t>Ravi_5281</t>
  </si>
  <si>
    <t>C25281</t>
  </si>
  <si>
    <t>S05282</t>
  </si>
  <si>
    <t>Vishal_5280</t>
  </si>
  <si>
    <t>C25280</t>
  </si>
  <si>
    <t>Jeans_280</t>
  </si>
  <si>
    <t>S05281</t>
  </si>
  <si>
    <t>Lakshmi_5279</t>
  </si>
  <si>
    <t>C25279</t>
  </si>
  <si>
    <t>S05280</t>
  </si>
  <si>
    <t>Ravi_5278</t>
  </si>
  <si>
    <t>C25278</t>
  </si>
  <si>
    <t>S05279</t>
  </si>
  <si>
    <t>Priya_5277</t>
  </si>
  <si>
    <t>C25277</t>
  </si>
  <si>
    <t>Men's_277</t>
  </si>
  <si>
    <t>S05278</t>
  </si>
  <si>
    <t>Kavin_5276</t>
  </si>
  <si>
    <t>C25276</t>
  </si>
  <si>
    <t>S05277</t>
  </si>
  <si>
    <t>Karthik_5275</t>
  </si>
  <si>
    <t>C25275</t>
  </si>
  <si>
    <t>Kurta_275</t>
  </si>
  <si>
    <t>S05276</t>
  </si>
  <si>
    <t>Karthik_5274</t>
  </si>
  <si>
    <t>C25274</t>
  </si>
  <si>
    <t>T-Shirts_274</t>
  </si>
  <si>
    <t>S05275</t>
  </si>
  <si>
    <t>Karthik_5273</t>
  </si>
  <si>
    <t>C25273</t>
  </si>
  <si>
    <t>S05274</t>
  </si>
  <si>
    <t>Aarav_5272</t>
  </si>
  <si>
    <t>C25272</t>
  </si>
  <si>
    <t>S05273</t>
  </si>
  <si>
    <t>Lakshmi_5271</t>
  </si>
  <si>
    <t>C25271</t>
  </si>
  <si>
    <t>Jeans_271</t>
  </si>
  <si>
    <t>S05272</t>
  </si>
  <si>
    <t>Priya_5270</t>
  </si>
  <si>
    <t>C25270</t>
  </si>
  <si>
    <t>S05271</t>
  </si>
  <si>
    <t>Ganesh_5269</t>
  </si>
  <si>
    <t>C25269</t>
  </si>
  <si>
    <t>S05270</t>
  </si>
  <si>
    <t>Meena_5268</t>
  </si>
  <si>
    <t>C25268</t>
  </si>
  <si>
    <t>S05269</t>
  </si>
  <si>
    <t>Lakshmi_5267</t>
  </si>
  <si>
    <t>C25267</t>
  </si>
  <si>
    <t>S05268</t>
  </si>
  <si>
    <t>Bhuvana_5266</t>
  </si>
  <si>
    <t>C25266</t>
  </si>
  <si>
    <t>Women's_266</t>
  </si>
  <si>
    <t>S05267</t>
  </si>
  <si>
    <t>Priya_5265</t>
  </si>
  <si>
    <t>C25265</t>
  </si>
  <si>
    <t>S05266</t>
  </si>
  <si>
    <t>Priya_5264</t>
  </si>
  <si>
    <t>C25264</t>
  </si>
  <si>
    <t>S05265</t>
  </si>
  <si>
    <t>Aarav_5263</t>
  </si>
  <si>
    <t>C25263</t>
  </si>
  <si>
    <t>Sarees_263</t>
  </si>
  <si>
    <t>S05264</t>
  </si>
  <si>
    <t>Vishal_5262</t>
  </si>
  <si>
    <t>C25262</t>
  </si>
  <si>
    <t>S05263</t>
  </si>
  <si>
    <t>Ravi_5261</t>
  </si>
  <si>
    <t>C25261</t>
  </si>
  <si>
    <t>T-Shirts_261</t>
  </si>
  <si>
    <t>S05262</t>
  </si>
  <si>
    <t>Priya_5260</t>
  </si>
  <si>
    <t>C25260</t>
  </si>
  <si>
    <t>T-Shirts_260</t>
  </si>
  <si>
    <t>S05261</t>
  </si>
  <si>
    <t>Devi_5259</t>
  </si>
  <si>
    <t>C25259</t>
  </si>
  <si>
    <t>S05260</t>
  </si>
  <si>
    <t>Anu_5258</t>
  </si>
  <si>
    <t>C25258</t>
  </si>
  <si>
    <t>Kurta_258</t>
  </si>
  <si>
    <t>S05259</t>
  </si>
  <si>
    <t>Vishal_5257</t>
  </si>
  <si>
    <t>C25257</t>
  </si>
  <si>
    <t>Kurta_257</t>
  </si>
  <si>
    <t>S05258</t>
  </si>
  <si>
    <t>Priya_5256</t>
  </si>
  <si>
    <t>C25256</t>
  </si>
  <si>
    <t>T-Shirts_256</t>
  </si>
  <si>
    <t>S05257</t>
  </si>
  <si>
    <t>Ravi_5255</t>
  </si>
  <si>
    <t>C25255</t>
  </si>
  <si>
    <t>S05256</t>
  </si>
  <si>
    <t>Diya_5254</t>
  </si>
  <si>
    <t>C25254</t>
  </si>
  <si>
    <t>S05255</t>
  </si>
  <si>
    <t>Diya_5253</t>
  </si>
  <si>
    <t>C25253</t>
  </si>
  <si>
    <t>Sportswear_253</t>
  </si>
  <si>
    <t>S05254</t>
  </si>
  <si>
    <t>Ganesh_5252</t>
  </si>
  <si>
    <t>C25252</t>
  </si>
  <si>
    <t>Sportswear_252</t>
  </si>
  <si>
    <t>S05253</t>
  </si>
  <si>
    <t>Aarav_5251</t>
  </si>
  <si>
    <t>C25251</t>
  </si>
  <si>
    <t>S05252</t>
  </si>
  <si>
    <t>Vishal_5250</t>
  </si>
  <si>
    <t>C25250</t>
  </si>
  <si>
    <t>Kurta_250</t>
  </si>
  <si>
    <t>S05251</t>
  </si>
  <si>
    <t>Vishal_5249</t>
  </si>
  <si>
    <t>C25249</t>
  </si>
  <si>
    <t>S05250</t>
  </si>
  <si>
    <t>Devi_5248</t>
  </si>
  <si>
    <t>C25248</t>
  </si>
  <si>
    <t>S05249</t>
  </si>
  <si>
    <t>Bhuvana_5247</t>
  </si>
  <si>
    <t>C25247</t>
  </si>
  <si>
    <t>S05248</t>
  </si>
  <si>
    <t>Anu_5246</t>
  </si>
  <si>
    <t>C25246</t>
  </si>
  <si>
    <t>S05247</t>
  </si>
  <si>
    <t>Anu_5245</t>
  </si>
  <si>
    <t>C25245</t>
  </si>
  <si>
    <t>Men's_245</t>
  </si>
  <si>
    <t>S05246</t>
  </si>
  <si>
    <t>Sanjay_5244</t>
  </si>
  <si>
    <t>C25244</t>
  </si>
  <si>
    <t>S05245</t>
  </si>
  <si>
    <t>Devi_5243</t>
  </si>
  <si>
    <t>C25243</t>
  </si>
  <si>
    <t>S05244</t>
  </si>
  <si>
    <t>Anu_5242</t>
  </si>
  <si>
    <t>C25242</t>
  </si>
  <si>
    <t>Sportswear_242</t>
  </si>
  <si>
    <t>S05243</t>
  </si>
  <si>
    <t>Ravi_5241</t>
  </si>
  <si>
    <t>C25241</t>
  </si>
  <si>
    <t>S05242</t>
  </si>
  <si>
    <t>Sanjay_5240</t>
  </si>
  <si>
    <t>C25240</t>
  </si>
  <si>
    <t>S05241</t>
  </si>
  <si>
    <t>Meena_5239</t>
  </si>
  <si>
    <t>C25239</t>
  </si>
  <si>
    <t>S05240</t>
  </si>
  <si>
    <t>Vishal_5238</t>
  </si>
  <si>
    <t>C25238</t>
  </si>
  <si>
    <t>Men's_238</t>
  </si>
  <si>
    <t>S05239</t>
  </si>
  <si>
    <t>Lakshmi_5237</t>
  </si>
  <si>
    <t>C25237</t>
  </si>
  <si>
    <t>Sportswear_237</t>
  </si>
  <si>
    <t>S05238</t>
  </si>
  <si>
    <t>Meena_5236</t>
  </si>
  <si>
    <t>C25236</t>
  </si>
  <si>
    <t>Jeans_236</t>
  </si>
  <si>
    <t>S05237</t>
  </si>
  <si>
    <t>Ganesh_5235</t>
  </si>
  <si>
    <t>C25235</t>
  </si>
  <si>
    <t>S05236</t>
  </si>
  <si>
    <t>Bhuvana_5234</t>
  </si>
  <si>
    <t>C25234</t>
  </si>
  <si>
    <t>S05235</t>
  </si>
  <si>
    <t>Meena_5233</t>
  </si>
  <si>
    <t>C25233</t>
  </si>
  <si>
    <t>S05234</t>
  </si>
  <si>
    <t>Anu_5232</t>
  </si>
  <si>
    <t>C25232</t>
  </si>
  <si>
    <t>S05233</t>
  </si>
  <si>
    <t>Meena_5231</t>
  </si>
  <si>
    <t>C25231</t>
  </si>
  <si>
    <t>S05232</t>
  </si>
  <si>
    <t>Bhuvana_5230</t>
  </si>
  <si>
    <t>C25230</t>
  </si>
  <si>
    <t>S05231</t>
  </si>
  <si>
    <t>Aarav_5229</t>
  </si>
  <si>
    <t>C25229</t>
  </si>
  <si>
    <t>S05230</t>
  </si>
  <si>
    <t>Ravi_5228</t>
  </si>
  <si>
    <t>C25228</t>
  </si>
  <si>
    <t>S05229</t>
  </si>
  <si>
    <t>Sanjay_5227</t>
  </si>
  <si>
    <t>C25227</t>
  </si>
  <si>
    <t>S05228</t>
  </si>
  <si>
    <t>Karthik_5226</t>
  </si>
  <si>
    <t>C25226</t>
  </si>
  <si>
    <t>Sportswear_226</t>
  </si>
  <si>
    <t>S05227</t>
  </si>
  <si>
    <t>Anu_5225</t>
  </si>
  <si>
    <t>C25225</t>
  </si>
  <si>
    <t>Men's_225</t>
  </si>
  <si>
    <t>S05226</t>
  </si>
  <si>
    <t>Ganesh_5224</t>
  </si>
  <si>
    <t>C25224</t>
  </si>
  <si>
    <t>S05225</t>
  </si>
  <si>
    <t>Meena_5223</t>
  </si>
  <si>
    <t>C25223</t>
  </si>
  <si>
    <t>S05224</t>
  </si>
  <si>
    <t>Karthik_5222</t>
  </si>
  <si>
    <t>C25222</t>
  </si>
  <si>
    <t>S05223</t>
  </si>
  <si>
    <t>Diya_5221</t>
  </si>
  <si>
    <t>C25221</t>
  </si>
  <si>
    <t>Jeans_221</t>
  </si>
  <si>
    <t>S05222</t>
  </si>
  <si>
    <t>Priya_5220</t>
  </si>
  <si>
    <t>C25220</t>
  </si>
  <si>
    <t>S05221</t>
  </si>
  <si>
    <t>Kavin_5219</t>
  </si>
  <si>
    <t>C25219</t>
  </si>
  <si>
    <t>T-Shirts_219</t>
  </si>
  <si>
    <t>S05220</t>
  </si>
  <si>
    <t>Meena_5218</t>
  </si>
  <si>
    <t>C25218</t>
  </si>
  <si>
    <t>S05219</t>
  </si>
  <si>
    <t>Aarav_5217</t>
  </si>
  <si>
    <t>C25217</t>
  </si>
  <si>
    <t>S05218</t>
  </si>
  <si>
    <t>Ravi_5216</t>
  </si>
  <si>
    <t>C25216</t>
  </si>
  <si>
    <t>Kurta_216</t>
  </si>
  <si>
    <t>S05217</t>
  </si>
  <si>
    <t>Kavin_5215</t>
  </si>
  <si>
    <t>C25215</t>
  </si>
  <si>
    <t>S05216</t>
  </si>
  <si>
    <t>Karthik_5214</t>
  </si>
  <si>
    <t>C25214</t>
  </si>
  <si>
    <t>S05215</t>
  </si>
  <si>
    <t>Sanjay_5213</t>
  </si>
  <si>
    <t>C25213</t>
  </si>
  <si>
    <t>S05214</t>
  </si>
  <si>
    <t>Vishal_5212</t>
  </si>
  <si>
    <t>C25212</t>
  </si>
  <si>
    <t>S05213</t>
  </si>
  <si>
    <t>Ganesh_5211</t>
  </si>
  <si>
    <t>C25211</t>
  </si>
  <si>
    <t>S05212</t>
  </si>
  <si>
    <t>Karthik_5210</t>
  </si>
  <si>
    <t>C25210</t>
  </si>
  <si>
    <t>Sarees_210</t>
  </si>
  <si>
    <t>S05211</t>
  </si>
  <si>
    <t>Diya_5209</t>
  </si>
  <si>
    <t>C25209</t>
  </si>
  <si>
    <t>S05210</t>
  </si>
  <si>
    <t>Lakshmi_5208</t>
  </si>
  <si>
    <t>C25208</t>
  </si>
  <si>
    <t>S05209</t>
  </si>
  <si>
    <t>Aarav_5207</t>
  </si>
  <si>
    <t>C25207</t>
  </si>
  <si>
    <t>S05208</t>
  </si>
  <si>
    <t>Bhuvana_5206</t>
  </si>
  <si>
    <t>C25206</t>
  </si>
  <si>
    <t>S05207</t>
  </si>
  <si>
    <t>Sanjay_5205</t>
  </si>
  <si>
    <t>C25205</t>
  </si>
  <si>
    <t>Men's_205</t>
  </si>
  <si>
    <t>S05206</t>
  </si>
  <si>
    <t>Ganesh_5204</t>
  </si>
  <si>
    <t>C25204</t>
  </si>
  <si>
    <t>S05205</t>
  </si>
  <si>
    <t>Sanjay_5203</t>
  </si>
  <si>
    <t>C25203</t>
  </si>
  <si>
    <t>Sarees_203</t>
  </si>
  <si>
    <t>S05204</t>
  </si>
  <si>
    <t>Ravi_5202</t>
  </si>
  <si>
    <t>C25202</t>
  </si>
  <si>
    <t>S05203</t>
  </si>
  <si>
    <t>Bhuvana_5201</t>
  </si>
  <si>
    <t>C25201</t>
  </si>
  <si>
    <t>Kurta_201</t>
  </si>
  <si>
    <t>S05202</t>
  </si>
  <si>
    <t>Ganesh_5200</t>
  </si>
  <si>
    <t>C25200</t>
  </si>
  <si>
    <t>S05201</t>
  </si>
  <si>
    <t>Devi_5199</t>
  </si>
  <si>
    <t>C25199</t>
  </si>
  <si>
    <t>S05200</t>
  </si>
  <si>
    <t>Vishal_5198</t>
  </si>
  <si>
    <t>C25198</t>
  </si>
  <si>
    <t>S05199</t>
  </si>
  <si>
    <t>Meena_5197</t>
  </si>
  <si>
    <t>C25197</t>
  </si>
  <si>
    <t>Sarees_197</t>
  </si>
  <si>
    <t>S05198</t>
  </si>
  <si>
    <t>Sathish_5196</t>
  </si>
  <si>
    <t>C25196</t>
  </si>
  <si>
    <t>S05197</t>
  </si>
  <si>
    <t>Devi_5195</t>
  </si>
  <si>
    <t>C25195</t>
  </si>
  <si>
    <t>S05196</t>
  </si>
  <si>
    <t>Ganesh_5194</t>
  </si>
  <si>
    <t>C25194</t>
  </si>
  <si>
    <t>Sportswear_194</t>
  </si>
  <si>
    <t>S05195</t>
  </si>
  <si>
    <t>Lakshmi_5193</t>
  </si>
  <si>
    <t>C25193</t>
  </si>
  <si>
    <t>S05194</t>
  </si>
  <si>
    <t>Vishal_5192</t>
  </si>
  <si>
    <t>C25192</t>
  </si>
  <si>
    <t>Jeans_192</t>
  </si>
  <si>
    <t>S05193</t>
  </si>
  <si>
    <t>Lakshmi_5191</t>
  </si>
  <si>
    <t>C25191</t>
  </si>
  <si>
    <t>S05192</t>
  </si>
  <si>
    <t>Priya_5190</t>
  </si>
  <si>
    <t>C25190</t>
  </si>
  <si>
    <t>S05191</t>
  </si>
  <si>
    <t>Diya_5189</t>
  </si>
  <si>
    <t>C25189</t>
  </si>
  <si>
    <t>S05190</t>
  </si>
  <si>
    <t>Anu_5188</t>
  </si>
  <si>
    <t>C25188</t>
  </si>
  <si>
    <t>S05189</t>
  </si>
  <si>
    <t>Diya_5187</t>
  </si>
  <si>
    <t>C25187</t>
  </si>
  <si>
    <t>S05188</t>
  </si>
  <si>
    <t>Priya_5186</t>
  </si>
  <si>
    <t>C25186</t>
  </si>
  <si>
    <t>S05187</t>
  </si>
  <si>
    <t>Bhuvana_5185</t>
  </si>
  <si>
    <t>C25185</t>
  </si>
  <si>
    <t>T-Shirts_185</t>
  </si>
  <si>
    <t>S05186</t>
  </si>
  <si>
    <t>Aarav_5184</t>
  </si>
  <si>
    <t>C25184</t>
  </si>
  <si>
    <t>S05185</t>
  </si>
  <si>
    <t>Sathish_5183</t>
  </si>
  <si>
    <t>C25183</t>
  </si>
  <si>
    <t>S05184</t>
  </si>
  <si>
    <t>Kavin_5182</t>
  </si>
  <si>
    <t>C25182</t>
  </si>
  <si>
    <t>Sportswear_182</t>
  </si>
  <si>
    <t>S05183</t>
  </si>
  <si>
    <t>Anu_5181</t>
  </si>
  <si>
    <t>C25181</t>
  </si>
  <si>
    <t>S05182</t>
  </si>
  <si>
    <t>Bhuvana_5180</t>
  </si>
  <si>
    <t>C25180</t>
  </si>
  <si>
    <t>Jeans_180</t>
  </si>
  <si>
    <t>S05181</t>
  </si>
  <si>
    <t>Priya_5179</t>
  </si>
  <si>
    <t>C25179</t>
  </si>
  <si>
    <t>S05180</t>
  </si>
  <si>
    <t>Diya_5178</t>
  </si>
  <si>
    <t>C25178</t>
  </si>
  <si>
    <t>Sportswear_178</t>
  </si>
  <si>
    <t>S05179</t>
  </si>
  <si>
    <t>Anu_5177</t>
  </si>
  <si>
    <t>C25177</t>
  </si>
  <si>
    <t>S05178</t>
  </si>
  <si>
    <t>Sanjay_5176</t>
  </si>
  <si>
    <t>C25176</t>
  </si>
  <si>
    <t>S05177</t>
  </si>
  <si>
    <t>Bhuvana_5175</t>
  </si>
  <si>
    <t>C25175</t>
  </si>
  <si>
    <t>S05176</t>
  </si>
  <si>
    <t>Kavin_5174</t>
  </si>
  <si>
    <t>C25174</t>
  </si>
  <si>
    <t>S05175</t>
  </si>
  <si>
    <t>Anu_5173</t>
  </si>
  <si>
    <t>C25173</t>
  </si>
  <si>
    <t>S05174</t>
  </si>
  <si>
    <t>Lakshmi_5172</t>
  </si>
  <si>
    <t>C25172</t>
  </si>
  <si>
    <t>S05173</t>
  </si>
  <si>
    <t>Ganesh_5171</t>
  </si>
  <si>
    <t>C25171</t>
  </si>
  <si>
    <t>S05172</t>
  </si>
  <si>
    <t>Lakshmi_5170</t>
  </si>
  <si>
    <t>C25170</t>
  </si>
  <si>
    <t>S05171</t>
  </si>
  <si>
    <t>Diya_5169</t>
  </si>
  <si>
    <t>C25169</t>
  </si>
  <si>
    <t>S05170</t>
  </si>
  <si>
    <t>Ganesh_5168</t>
  </si>
  <si>
    <t>C25168</t>
  </si>
  <si>
    <t>S05169</t>
  </si>
  <si>
    <t>Devi_5167</t>
  </si>
  <si>
    <t>C25167</t>
  </si>
  <si>
    <t>S05168</t>
  </si>
  <si>
    <t>Anu_5166</t>
  </si>
  <si>
    <t>C25166</t>
  </si>
  <si>
    <t>S05167</t>
  </si>
  <si>
    <t>Sanjay_5165</t>
  </si>
  <si>
    <t>C25165</t>
  </si>
  <si>
    <t>S05166</t>
  </si>
  <si>
    <t>Meena_5164</t>
  </si>
  <si>
    <t>C25164</t>
  </si>
  <si>
    <t>S05165</t>
  </si>
  <si>
    <t>Kavin_5163</t>
  </si>
  <si>
    <t>C25163</t>
  </si>
  <si>
    <t>Women's_163</t>
  </si>
  <si>
    <t>S05164</t>
  </si>
  <si>
    <t>Karthik_5162</t>
  </si>
  <si>
    <t>C25162</t>
  </si>
  <si>
    <t>T-Shirts_162</t>
  </si>
  <si>
    <t>S05163</t>
  </si>
  <si>
    <t>Anu_5161</t>
  </si>
  <si>
    <t>C25161</t>
  </si>
  <si>
    <t>S05162</t>
  </si>
  <si>
    <t>Vishal_5160</t>
  </si>
  <si>
    <t>C25160</t>
  </si>
  <si>
    <t>S05161</t>
  </si>
  <si>
    <t>Anu_5159</t>
  </si>
  <si>
    <t>C25159</t>
  </si>
  <si>
    <t>Women's_159</t>
  </si>
  <si>
    <t>S05160</t>
  </si>
  <si>
    <t>Bhuvana_5158</t>
  </si>
  <si>
    <t>C25158</t>
  </si>
  <si>
    <t>Men's_158</t>
  </si>
  <si>
    <t>S05159</t>
  </si>
  <si>
    <t>Devi_5157</t>
  </si>
  <si>
    <t>C25157</t>
  </si>
  <si>
    <t>S05158</t>
  </si>
  <si>
    <t>Anu_5156</t>
  </si>
  <si>
    <t>C25156</t>
  </si>
  <si>
    <t>S05157</t>
  </si>
  <si>
    <t>Diya_5155</t>
  </si>
  <si>
    <t>C25155</t>
  </si>
  <si>
    <t>S05156</t>
  </si>
  <si>
    <t>Bhuvana_5154</t>
  </si>
  <si>
    <t>C25154</t>
  </si>
  <si>
    <t>S05155</t>
  </si>
  <si>
    <t>Lakshmi_5153</t>
  </si>
  <si>
    <t>C25153</t>
  </si>
  <si>
    <t>Women's_153</t>
  </si>
  <si>
    <t>S05154</t>
  </si>
  <si>
    <t>Bhuvana_5152</t>
  </si>
  <si>
    <t>C25152</t>
  </si>
  <si>
    <t>S05153</t>
  </si>
  <si>
    <t>Anu_5151</t>
  </si>
  <si>
    <t>C25151</t>
  </si>
  <si>
    <t>S05152</t>
  </si>
  <si>
    <t>Meena_5150</t>
  </si>
  <si>
    <t>C25150</t>
  </si>
  <si>
    <t>S05151</t>
  </si>
  <si>
    <t>Priya_5149</t>
  </si>
  <si>
    <t>C25149</t>
  </si>
  <si>
    <t>Sarees_149</t>
  </si>
  <si>
    <t>S05150</t>
  </si>
  <si>
    <t>Sathish_5148</t>
  </si>
  <si>
    <t>C25148</t>
  </si>
  <si>
    <t>Men's_148</t>
  </si>
  <si>
    <t>S05149</t>
  </si>
  <si>
    <t>Ganesh_5147</t>
  </si>
  <si>
    <t>C25147</t>
  </si>
  <si>
    <t>Kid's_147</t>
  </si>
  <si>
    <t>S05148</t>
  </si>
  <si>
    <t>Karthik_5146</t>
  </si>
  <si>
    <t>C25146</t>
  </si>
  <si>
    <t>Kurta_146</t>
  </si>
  <si>
    <t>S05147</t>
  </si>
  <si>
    <t>Meena_5145</t>
  </si>
  <si>
    <t>C25145</t>
  </si>
  <si>
    <t>S05146</t>
  </si>
  <si>
    <t>Bhuvana_5144</t>
  </si>
  <si>
    <t>C25144</t>
  </si>
  <si>
    <t>S05145</t>
  </si>
  <si>
    <t>Ganesh_5143</t>
  </si>
  <si>
    <t>C25143</t>
  </si>
  <si>
    <t>S05144</t>
  </si>
  <si>
    <t>Devi_5142</t>
  </si>
  <si>
    <t>C25142</t>
  </si>
  <si>
    <t>S05143</t>
  </si>
  <si>
    <t>Ganesh_5141</t>
  </si>
  <si>
    <t>C25141</t>
  </si>
  <si>
    <t>S05142</t>
  </si>
  <si>
    <t>Diya_5140</t>
  </si>
  <si>
    <t>C25140</t>
  </si>
  <si>
    <t>T-Shirts_140</t>
  </si>
  <si>
    <t>S05141</t>
  </si>
  <si>
    <t>Vishal_5139</t>
  </si>
  <si>
    <t>C25139</t>
  </si>
  <si>
    <t>Sportswear_139</t>
  </si>
  <si>
    <t>S05140</t>
  </si>
  <si>
    <t>Sathish_5138</t>
  </si>
  <si>
    <t>C25138</t>
  </si>
  <si>
    <t>S05139</t>
  </si>
  <si>
    <t>Sanjay_5137</t>
  </si>
  <si>
    <t>C25137</t>
  </si>
  <si>
    <t>S05138</t>
  </si>
  <si>
    <t>Ravi_5136</t>
  </si>
  <si>
    <t>C25136</t>
  </si>
  <si>
    <t>T-Shirts_136</t>
  </si>
  <si>
    <t>S05137</t>
  </si>
  <si>
    <t>Lakshmi_5135</t>
  </si>
  <si>
    <t>C25135</t>
  </si>
  <si>
    <t>S05136</t>
  </si>
  <si>
    <t>Kavin_5134</t>
  </si>
  <si>
    <t>C25134</t>
  </si>
  <si>
    <t>S05135</t>
  </si>
  <si>
    <t>Devi_5133</t>
  </si>
  <si>
    <t>C25133</t>
  </si>
  <si>
    <t>S05134</t>
  </si>
  <si>
    <t>Devi_5132</t>
  </si>
  <si>
    <t>C25132</t>
  </si>
  <si>
    <t>S05133</t>
  </si>
  <si>
    <t>Bhuvana_5131</t>
  </si>
  <si>
    <t>C25131</t>
  </si>
  <si>
    <t>Sarees_131</t>
  </si>
  <si>
    <t>S05132</t>
  </si>
  <si>
    <t>Ganesh_5130</t>
  </si>
  <si>
    <t>C25130</t>
  </si>
  <si>
    <t>Sarees_130</t>
  </si>
  <si>
    <t>S05131</t>
  </si>
  <si>
    <t>Kavin_5129</t>
  </si>
  <si>
    <t>C25129</t>
  </si>
  <si>
    <t>Men's_129</t>
  </si>
  <si>
    <t>S05130</t>
  </si>
  <si>
    <t>Ravi_5128</t>
  </si>
  <si>
    <t>C25128</t>
  </si>
  <si>
    <t>Jeans_128</t>
  </si>
  <si>
    <t>S05129</t>
  </si>
  <si>
    <t>Karthik_5127</t>
  </si>
  <si>
    <t>C25127</t>
  </si>
  <si>
    <t>Kid's_127</t>
  </si>
  <si>
    <t>S05128</t>
  </si>
  <si>
    <t>Priya_5126</t>
  </si>
  <si>
    <t>C25126</t>
  </si>
  <si>
    <t>S05127</t>
  </si>
  <si>
    <t>Anu_5125</t>
  </si>
  <si>
    <t>C25125</t>
  </si>
  <si>
    <t>S05126</t>
  </si>
  <si>
    <t>Devi_5124</t>
  </si>
  <si>
    <t>C25124</t>
  </si>
  <si>
    <t>S05125</t>
  </si>
  <si>
    <t>Vishal_5123</t>
  </si>
  <si>
    <t>C25123</t>
  </si>
  <si>
    <t>Kurta_123</t>
  </si>
  <si>
    <t>S05124</t>
  </si>
  <si>
    <t>Vishal_5122</t>
  </si>
  <si>
    <t>C25122</t>
  </si>
  <si>
    <t>Sarees_122</t>
  </si>
  <si>
    <t>S05123</t>
  </si>
  <si>
    <t>Priya_5121</t>
  </si>
  <si>
    <t>C25121</t>
  </si>
  <si>
    <t>S05122</t>
  </si>
  <si>
    <t>Sathish_5120</t>
  </si>
  <si>
    <t>C25120</t>
  </si>
  <si>
    <t>S05121</t>
  </si>
  <si>
    <t>Vishal_5119</t>
  </si>
  <si>
    <t>C25119</t>
  </si>
  <si>
    <t>S05120</t>
  </si>
  <si>
    <t>Sanjay_5118</t>
  </si>
  <si>
    <t>C25118</t>
  </si>
  <si>
    <t>Sarees_118</t>
  </si>
  <si>
    <t>S05119</t>
  </si>
  <si>
    <t>Diya_5117</t>
  </si>
  <si>
    <t>C25117</t>
  </si>
  <si>
    <t>S05118</t>
  </si>
  <si>
    <t>Sanjay_5116</t>
  </si>
  <si>
    <t>C25116</t>
  </si>
  <si>
    <t>S05117</t>
  </si>
  <si>
    <t>Meena_5115</t>
  </si>
  <si>
    <t>C25115</t>
  </si>
  <si>
    <t>Sarees_115</t>
  </si>
  <si>
    <t>S05116</t>
  </si>
  <si>
    <t>Meena_5114</t>
  </si>
  <si>
    <t>C25114</t>
  </si>
  <si>
    <t>S05115</t>
  </si>
  <si>
    <t>Vishal_5113</t>
  </si>
  <si>
    <t>C25113</t>
  </si>
  <si>
    <t>T-Shirts_113</t>
  </si>
  <si>
    <t>S05114</t>
  </si>
  <si>
    <t>Kavin_5112</t>
  </si>
  <si>
    <t>C25112</t>
  </si>
  <si>
    <t>T-Shirts_112</t>
  </si>
  <si>
    <t>S05113</t>
  </si>
  <si>
    <t>Sathish_5111</t>
  </si>
  <si>
    <t>C25111</t>
  </si>
  <si>
    <t>Jeans_111</t>
  </si>
  <si>
    <t>S05112</t>
  </si>
  <si>
    <t>Lakshmi_5110</t>
  </si>
  <si>
    <t>C25110</t>
  </si>
  <si>
    <t>S05111</t>
  </si>
  <si>
    <t>Aarav_5109</t>
  </si>
  <si>
    <t>C25109</t>
  </si>
  <si>
    <t>S05110</t>
  </si>
  <si>
    <t>Vishal_5108</t>
  </si>
  <si>
    <t>C25108</t>
  </si>
  <si>
    <t>S05109</t>
  </si>
  <si>
    <t>Kavin_5107</t>
  </si>
  <si>
    <t>C25107</t>
  </si>
  <si>
    <t>Sarees_107</t>
  </si>
  <si>
    <t>S05108</t>
  </si>
  <si>
    <t>Bhuvana_5106</t>
  </si>
  <si>
    <t>C25106</t>
  </si>
  <si>
    <t>Men's_106</t>
  </si>
  <si>
    <t>S05107</t>
  </si>
  <si>
    <t>Diya_5105</t>
  </si>
  <si>
    <t>C25105</t>
  </si>
  <si>
    <t>S05106</t>
  </si>
  <si>
    <t>Ganesh_5104</t>
  </si>
  <si>
    <t>C25104</t>
  </si>
  <si>
    <t>S05105</t>
  </si>
  <si>
    <t>Karthik_5103</t>
  </si>
  <si>
    <t>C25103</t>
  </si>
  <si>
    <t>S05104</t>
  </si>
  <si>
    <t>Aarav_5102</t>
  </si>
  <si>
    <t>C25102</t>
  </si>
  <si>
    <t>S05103</t>
  </si>
  <si>
    <t>Ravi_5101</t>
  </si>
  <si>
    <t>C25101</t>
  </si>
  <si>
    <t>Sarees_101</t>
  </si>
  <si>
    <t>S05102</t>
  </si>
  <si>
    <t>Aarav_5100</t>
  </si>
  <si>
    <t>C25100</t>
  </si>
  <si>
    <t>S05101</t>
  </si>
  <si>
    <t>Vishal_5099</t>
  </si>
  <si>
    <t>C25099</t>
  </si>
  <si>
    <t>S05100</t>
  </si>
  <si>
    <t>Sanjay_5098</t>
  </si>
  <si>
    <t>C25098</t>
  </si>
  <si>
    <t>S05099</t>
  </si>
  <si>
    <t>Lakshmi_5097</t>
  </si>
  <si>
    <t>C25097</t>
  </si>
  <si>
    <t>S05098</t>
  </si>
  <si>
    <t>Anu_5096</t>
  </si>
  <si>
    <t>C25096</t>
  </si>
  <si>
    <t>S05097</t>
  </si>
  <si>
    <t>Ravi_5095</t>
  </si>
  <si>
    <t>C25095</t>
  </si>
  <si>
    <t>S05096</t>
  </si>
  <si>
    <t>Anu_5094</t>
  </si>
  <si>
    <t>C25094</t>
  </si>
  <si>
    <t>S05095</t>
  </si>
  <si>
    <t>Anu_5093</t>
  </si>
  <si>
    <t>C25093</t>
  </si>
  <si>
    <t>S05094</t>
  </si>
  <si>
    <t>Aarav_5092</t>
  </si>
  <si>
    <t>C25092</t>
  </si>
  <si>
    <t>S05093</t>
  </si>
  <si>
    <t>Devi_5091</t>
  </si>
  <si>
    <t>C25091</t>
  </si>
  <si>
    <t>Kid's_091</t>
  </si>
  <si>
    <t>S05092</t>
  </si>
  <si>
    <t>Anu_5090</t>
  </si>
  <si>
    <t>C25090</t>
  </si>
  <si>
    <t>T-Shirts_090</t>
  </si>
  <si>
    <t>S05091</t>
  </si>
  <si>
    <t>Kavin_5089</t>
  </si>
  <si>
    <t>C25089</t>
  </si>
  <si>
    <t>S05090</t>
  </si>
  <si>
    <t>Karthik_5088</t>
  </si>
  <si>
    <t>C25088</t>
  </si>
  <si>
    <t>S05089</t>
  </si>
  <si>
    <t>Ganesh_5087</t>
  </si>
  <si>
    <t>C25087</t>
  </si>
  <si>
    <t>Sportswear_087</t>
  </si>
  <si>
    <t>S05088</t>
  </si>
  <si>
    <t>Ravi_5086</t>
  </si>
  <si>
    <t>C25086</t>
  </si>
  <si>
    <t>S05087</t>
  </si>
  <si>
    <t>Kavin_5085</t>
  </si>
  <si>
    <t>C25085</t>
  </si>
  <si>
    <t>Kurta_085</t>
  </si>
  <si>
    <t>S05086</t>
  </si>
  <si>
    <t>Bhuvana_5084</t>
  </si>
  <si>
    <t>C25084</t>
  </si>
  <si>
    <t>Sportswear_084</t>
  </si>
  <si>
    <t>S05085</t>
  </si>
  <si>
    <t>Sathish_5083</t>
  </si>
  <si>
    <t>C25083</t>
  </si>
  <si>
    <t>S05084</t>
  </si>
  <si>
    <t>Ganesh_5082</t>
  </si>
  <si>
    <t>C25082</t>
  </si>
  <si>
    <t>S05083</t>
  </si>
  <si>
    <t>Devi_5081</t>
  </si>
  <si>
    <t>C25081</t>
  </si>
  <si>
    <t>Jeans_081</t>
  </si>
  <si>
    <t>S05082</t>
  </si>
  <si>
    <t>Ganesh_5080</t>
  </si>
  <si>
    <t>C25080</t>
  </si>
  <si>
    <t>Sportswear_080</t>
  </si>
  <si>
    <t>S05081</t>
  </si>
  <si>
    <t>Sathish_5079</t>
  </si>
  <si>
    <t>C25079</t>
  </si>
  <si>
    <t>S05080</t>
  </si>
  <si>
    <t>Devi_5078</t>
  </si>
  <si>
    <t>C25078</t>
  </si>
  <si>
    <t>S05079</t>
  </si>
  <si>
    <t>Ganesh_5077</t>
  </si>
  <si>
    <t>C25077</t>
  </si>
  <si>
    <t>Kurta_077</t>
  </si>
  <si>
    <t>S05078</t>
  </si>
  <si>
    <t>Ravi_5076</t>
  </si>
  <si>
    <t>C25076</t>
  </si>
  <si>
    <t>S05077</t>
  </si>
  <si>
    <t>Sathish_5075</t>
  </si>
  <si>
    <t>C25075</t>
  </si>
  <si>
    <t>S05076</t>
  </si>
  <si>
    <t>Bhuvana_5074</t>
  </si>
  <si>
    <t>C25074</t>
  </si>
  <si>
    <t>S05075</t>
  </si>
  <si>
    <t>Priya_5073</t>
  </si>
  <si>
    <t>C25073</t>
  </si>
  <si>
    <t>Sportswear_073</t>
  </si>
  <si>
    <t>S05074</t>
  </si>
  <si>
    <t>Sathish_5072</t>
  </si>
  <si>
    <t>C25072</t>
  </si>
  <si>
    <t>S05073</t>
  </si>
  <si>
    <t>Aarav_5071</t>
  </si>
  <si>
    <t>C25071</t>
  </si>
  <si>
    <t>Sarees_071</t>
  </si>
  <si>
    <t>S05072</t>
  </si>
  <si>
    <t>Lakshmi_5070</t>
  </si>
  <si>
    <t>C25070</t>
  </si>
  <si>
    <t>S05071</t>
  </si>
  <si>
    <t>Lakshmi_5069</t>
  </si>
  <si>
    <t>C25069</t>
  </si>
  <si>
    <t>S05070</t>
  </si>
  <si>
    <t>Lakshmi_5068</t>
  </si>
  <si>
    <t>C25068</t>
  </si>
  <si>
    <t>S05069</t>
  </si>
  <si>
    <t>Sathish_5067</t>
  </si>
  <si>
    <t>C25067</t>
  </si>
  <si>
    <t>S05068</t>
  </si>
  <si>
    <t>Lakshmi_5066</t>
  </si>
  <si>
    <t>C25066</t>
  </si>
  <si>
    <t>S05067</t>
  </si>
  <si>
    <t>Lakshmi_5065</t>
  </si>
  <si>
    <t>C25065</t>
  </si>
  <si>
    <t>S05066</t>
  </si>
  <si>
    <t>Ravi_5064</t>
  </si>
  <si>
    <t>C25064</t>
  </si>
  <si>
    <t>S05065</t>
  </si>
  <si>
    <t>Priya_5063</t>
  </si>
  <si>
    <t>C25063</t>
  </si>
  <si>
    <t>S05064</t>
  </si>
  <si>
    <t>Karthik_5062</t>
  </si>
  <si>
    <t>C25062</t>
  </si>
  <si>
    <t>S05063</t>
  </si>
  <si>
    <t>Vishal_5061</t>
  </si>
  <si>
    <t>C25061</t>
  </si>
  <si>
    <t>S05062</t>
  </si>
  <si>
    <t>Lakshmi_5060</t>
  </si>
  <si>
    <t>C25060</t>
  </si>
  <si>
    <t>S05061</t>
  </si>
  <si>
    <t>Ravi_5059</t>
  </si>
  <si>
    <t>C25059</t>
  </si>
  <si>
    <t>S05060</t>
  </si>
  <si>
    <t>Kavin_5058</t>
  </si>
  <si>
    <t>C25058</t>
  </si>
  <si>
    <t>S05059</t>
  </si>
  <si>
    <t>Diya_5057</t>
  </si>
  <si>
    <t>C25057</t>
  </si>
  <si>
    <t>T-Shirts_057</t>
  </si>
  <si>
    <t>S05058</t>
  </si>
  <si>
    <t>Priya_5056</t>
  </si>
  <si>
    <t>C25056</t>
  </si>
  <si>
    <t>T-Shirts_056</t>
  </si>
  <si>
    <t>S05057</t>
  </si>
  <si>
    <t>Aarav_5055</t>
  </si>
  <si>
    <t>C25055</t>
  </si>
  <si>
    <t>S05056</t>
  </si>
  <si>
    <t>Karthik_5054</t>
  </si>
  <si>
    <t>C25054</t>
  </si>
  <si>
    <t>S05055</t>
  </si>
  <si>
    <t>Priya_5053</t>
  </si>
  <si>
    <t>C25053</t>
  </si>
  <si>
    <t>S05054</t>
  </si>
  <si>
    <t>Kavin_5052</t>
  </si>
  <si>
    <t>C25052</t>
  </si>
  <si>
    <t>S05053</t>
  </si>
  <si>
    <t>Sathish_5051</t>
  </si>
  <si>
    <t>C25051</t>
  </si>
  <si>
    <t>S05052</t>
  </si>
  <si>
    <t>Kavin_5050</t>
  </si>
  <si>
    <t>C25050</t>
  </si>
  <si>
    <t>S05051</t>
  </si>
  <si>
    <t>Kavin_5049</t>
  </si>
  <si>
    <t>C25049</t>
  </si>
  <si>
    <t>Sarees_049</t>
  </si>
  <si>
    <t>S05050</t>
  </si>
  <si>
    <t>Sathish_5048</t>
  </si>
  <si>
    <t>C25048</t>
  </si>
  <si>
    <t>S05049</t>
  </si>
  <si>
    <t>Meena_5047</t>
  </si>
  <si>
    <t>C25047</t>
  </si>
  <si>
    <t>S05048</t>
  </si>
  <si>
    <t>Anu_5046</t>
  </si>
  <si>
    <t>C25046</t>
  </si>
  <si>
    <t>S05047</t>
  </si>
  <si>
    <t>Ganesh_5045</t>
  </si>
  <si>
    <t>C25045</t>
  </si>
  <si>
    <t>Sportswear_045</t>
  </si>
  <si>
    <t>S05046</t>
  </si>
  <si>
    <t>Lakshmi_5044</t>
  </si>
  <si>
    <t>C25044</t>
  </si>
  <si>
    <t>Men's_044</t>
  </si>
  <si>
    <t>S05045</t>
  </si>
  <si>
    <t>Lakshmi_5043</t>
  </si>
  <si>
    <t>C25043</t>
  </si>
  <si>
    <t>S05044</t>
  </si>
  <si>
    <t>Sanjay_5042</t>
  </si>
  <si>
    <t>C25042</t>
  </si>
  <si>
    <t>S05043</t>
  </si>
  <si>
    <t>Sanjay_5041</t>
  </si>
  <si>
    <t>C25041</t>
  </si>
  <si>
    <t>S05042</t>
  </si>
  <si>
    <t>Sanjay_5040</t>
  </si>
  <si>
    <t>C25040</t>
  </si>
  <si>
    <t>S05041</t>
  </si>
  <si>
    <t>Karthik_5039</t>
  </si>
  <si>
    <t>C25039</t>
  </si>
  <si>
    <t>S05040</t>
  </si>
  <si>
    <t>Sathish_5038</t>
  </si>
  <si>
    <t>C25038</t>
  </si>
  <si>
    <t>S05039</t>
  </si>
  <si>
    <t>Priya_5037</t>
  </si>
  <si>
    <t>C25037</t>
  </si>
  <si>
    <t>S05038</t>
  </si>
  <si>
    <t>Bhuvana_5036</t>
  </si>
  <si>
    <t>C25036</t>
  </si>
  <si>
    <t>T-Shirts_036</t>
  </si>
  <si>
    <t>S05037</t>
  </si>
  <si>
    <t>Karthik_5035</t>
  </si>
  <si>
    <t>C25035</t>
  </si>
  <si>
    <t>S05036</t>
  </si>
  <si>
    <t>Aarav_5034</t>
  </si>
  <si>
    <t>C25034</t>
  </si>
  <si>
    <t>S05035</t>
  </si>
  <si>
    <t>Ravi_5033</t>
  </si>
  <si>
    <t>C25033</t>
  </si>
  <si>
    <t>S05034</t>
  </si>
  <si>
    <t>Karthik_5032</t>
  </si>
  <si>
    <t>C25032</t>
  </si>
  <si>
    <t>S05033</t>
  </si>
  <si>
    <t>Anu_5031</t>
  </si>
  <si>
    <t>C25031</t>
  </si>
  <si>
    <t>Men's_031</t>
  </si>
  <si>
    <t>S05032</t>
  </si>
  <si>
    <t>Diya_5030</t>
  </si>
  <si>
    <t>C25030</t>
  </si>
  <si>
    <t>Sportswear_030</t>
  </si>
  <si>
    <t>S05031</t>
  </si>
  <si>
    <t>Devi_5029</t>
  </si>
  <si>
    <t>C25029</t>
  </si>
  <si>
    <t>S05030</t>
  </si>
  <si>
    <t>Lakshmi_5028</t>
  </si>
  <si>
    <t>C25028</t>
  </si>
  <si>
    <t>S05029</t>
  </si>
  <si>
    <t>Ganesh_5027</t>
  </si>
  <si>
    <t>C25027</t>
  </si>
  <si>
    <t>S05028</t>
  </si>
  <si>
    <t>Meena_5026</t>
  </si>
  <si>
    <t>C25026</t>
  </si>
  <si>
    <t>S05027</t>
  </si>
  <si>
    <t>Ganesh_5025</t>
  </si>
  <si>
    <t>C25025</t>
  </si>
  <si>
    <t>S05026</t>
  </si>
  <si>
    <t>Anu_5024</t>
  </si>
  <si>
    <t>C25024</t>
  </si>
  <si>
    <t>S05025</t>
  </si>
  <si>
    <t>Ravi_5023</t>
  </si>
  <si>
    <t>C25023</t>
  </si>
  <si>
    <t>Sportswear_023</t>
  </si>
  <si>
    <t>S05024</t>
  </si>
  <si>
    <t>Aarav_5022</t>
  </si>
  <si>
    <t>C25022</t>
  </si>
  <si>
    <t>Sportswear_022</t>
  </si>
  <si>
    <t>S05023</t>
  </si>
  <si>
    <t>Ravi_5021</t>
  </si>
  <si>
    <t>C25021</t>
  </si>
  <si>
    <t>S05022</t>
  </si>
  <si>
    <t>Karthik_5020</t>
  </si>
  <si>
    <t>C25020</t>
  </si>
  <si>
    <t>S05021</t>
  </si>
  <si>
    <t>Devi_5019</t>
  </si>
  <si>
    <t>C25019</t>
  </si>
  <si>
    <t>S05020</t>
  </si>
  <si>
    <t>Priya_5018</t>
  </si>
  <si>
    <t>C25018</t>
  </si>
  <si>
    <t>S05019</t>
  </si>
  <si>
    <t>Ganesh_5017</t>
  </si>
  <si>
    <t>C25017</t>
  </si>
  <si>
    <t>S05018</t>
  </si>
  <si>
    <t>Vishal_5016</t>
  </si>
  <si>
    <t>C25016</t>
  </si>
  <si>
    <t>Jeans_016</t>
  </si>
  <si>
    <t>S05017</t>
  </si>
  <si>
    <t>Anu_5015</t>
  </si>
  <si>
    <t>C25015</t>
  </si>
  <si>
    <t>S05016</t>
  </si>
  <si>
    <t>Lakshmi_5014</t>
  </si>
  <si>
    <t>C25014</t>
  </si>
  <si>
    <t>S05015</t>
  </si>
  <si>
    <t>Diya_5013</t>
  </si>
  <si>
    <t>C25013</t>
  </si>
  <si>
    <t>Men's_013</t>
  </si>
  <si>
    <t>S05014</t>
  </si>
  <si>
    <t>Bhuvana_5012</t>
  </si>
  <si>
    <t>C25012</t>
  </si>
  <si>
    <t>Kid's_012</t>
  </si>
  <si>
    <t>S05013</t>
  </si>
  <si>
    <t>Bhuvana_5011</t>
  </si>
  <si>
    <t>C25011</t>
  </si>
  <si>
    <t>S05012</t>
  </si>
  <si>
    <t>Ravi_5010</t>
  </si>
  <si>
    <t>C25010</t>
  </si>
  <si>
    <t>Jeans_010</t>
  </si>
  <si>
    <t>S05011</t>
  </si>
  <si>
    <t>Lakshmi_5009</t>
  </si>
  <si>
    <t>C25009</t>
  </si>
  <si>
    <t>Jeans_009</t>
  </si>
  <si>
    <t>S05010</t>
  </si>
  <si>
    <t>Devi_5008</t>
  </si>
  <si>
    <t>C25008</t>
  </si>
  <si>
    <t>S05009</t>
  </si>
  <si>
    <t>Sathish_5007</t>
  </si>
  <si>
    <t>C25007</t>
  </si>
  <si>
    <t>Men's_007</t>
  </si>
  <si>
    <t>S05008</t>
  </si>
  <si>
    <t>Diya_5006</t>
  </si>
  <si>
    <t>C25006</t>
  </si>
  <si>
    <t>S05007</t>
  </si>
  <si>
    <t>Priya_5005</t>
  </si>
  <si>
    <t>C25005</t>
  </si>
  <si>
    <t>T-Shirts_005</t>
  </si>
  <si>
    <t>S05006</t>
  </si>
  <si>
    <t>Devi_5004</t>
  </si>
  <si>
    <t>C25004</t>
  </si>
  <si>
    <t>S05005</t>
  </si>
  <si>
    <t>Lakshmi_5003</t>
  </si>
  <si>
    <t>C25003</t>
  </si>
  <si>
    <t>Sportswear_003</t>
  </si>
  <si>
    <t>S05004</t>
  </si>
  <si>
    <t>Priya_5002</t>
  </si>
  <si>
    <t>C25002</t>
  </si>
  <si>
    <t>S05003</t>
  </si>
  <si>
    <t>Karthik_5001</t>
  </si>
  <si>
    <t>C25001</t>
  </si>
  <si>
    <t>S05002</t>
  </si>
  <si>
    <t>Ravi_5000</t>
  </si>
  <si>
    <t>C25000</t>
  </si>
  <si>
    <t>Kurta_000</t>
  </si>
  <si>
    <t>S05001</t>
  </si>
  <si>
    <t>Priya_4999</t>
  </si>
  <si>
    <t>C24999</t>
  </si>
  <si>
    <t>S05000</t>
  </si>
  <si>
    <t>Sanjay_4998</t>
  </si>
  <si>
    <t>C24998</t>
  </si>
  <si>
    <t>S04999</t>
  </si>
  <si>
    <t>Vishal_4997</t>
  </si>
  <si>
    <t>C24997</t>
  </si>
  <si>
    <t>S04998</t>
  </si>
  <si>
    <t>Lakshmi_4996</t>
  </si>
  <si>
    <t>C24996</t>
  </si>
  <si>
    <t>S04997</t>
  </si>
  <si>
    <t>Kavin_4995</t>
  </si>
  <si>
    <t>C24995</t>
  </si>
  <si>
    <t>Kurta_495</t>
  </si>
  <si>
    <t>S04996</t>
  </si>
  <si>
    <t>Meena_4994</t>
  </si>
  <si>
    <t>C24994</t>
  </si>
  <si>
    <t>Kid's_494</t>
  </si>
  <si>
    <t>S04995</t>
  </si>
  <si>
    <t>Anu_4993</t>
  </si>
  <si>
    <t>C24993</t>
  </si>
  <si>
    <t>S04994</t>
  </si>
  <si>
    <t>Karthik_4992</t>
  </si>
  <si>
    <t>C24992</t>
  </si>
  <si>
    <t>S04993</t>
  </si>
  <si>
    <t>Kavin_4991</t>
  </si>
  <si>
    <t>C24991</t>
  </si>
  <si>
    <t>S04992</t>
  </si>
  <si>
    <t>Sathish_4990</t>
  </si>
  <si>
    <t>C24990</t>
  </si>
  <si>
    <t>S04991</t>
  </si>
  <si>
    <t>Ravi_4989</t>
  </si>
  <si>
    <t>C24989</t>
  </si>
  <si>
    <t>S04990</t>
  </si>
  <si>
    <t>Diya_4988</t>
  </si>
  <si>
    <t>C24988</t>
  </si>
  <si>
    <t>S04989</t>
  </si>
  <si>
    <t>Karthik_4987</t>
  </si>
  <si>
    <t>C24987</t>
  </si>
  <si>
    <t>Sarees_487</t>
  </si>
  <si>
    <t>S04988</t>
  </si>
  <si>
    <t>Lakshmi_4986</t>
  </si>
  <si>
    <t>C24986</t>
  </si>
  <si>
    <t>S04987</t>
  </si>
  <si>
    <t>Aarav_4985</t>
  </si>
  <si>
    <t>C24985</t>
  </si>
  <si>
    <t>S04986</t>
  </si>
  <si>
    <t>Vishal_4984</t>
  </si>
  <si>
    <t>C24984</t>
  </si>
  <si>
    <t>S04985</t>
  </si>
  <si>
    <t>Meena_4983</t>
  </si>
  <si>
    <t>C24983</t>
  </si>
  <si>
    <t>S04984</t>
  </si>
  <si>
    <t>Meena_4982</t>
  </si>
  <si>
    <t>C24982</t>
  </si>
  <si>
    <t>S04983</t>
  </si>
  <si>
    <t>Diya_4981</t>
  </si>
  <si>
    <t>C24981</t>
  </si>
  <si>
    <t>S04982</t>
  </si>
  <si>
    <t>Meena_4980</t>
  </si>
  <si>
    <t>C24980</t>
  </si>
  <si>
    <t>Kurta_480</t>
  </si>
  <si>
    <t>S04981</t>
  </si>
  <si>
    <t>Diya_4979</t>
  </si>
  <si>
    <t>C24979</t>
  </si>
  <si>
    <t>S04980</t>
  </si>
  <si>
    <t>Sathish_4978</t>
  </si>
  <si>
    <t>C24978</t>
  </si>
  <si>
    <t>S04979</t>
  </si>
  <si>
    <t>Bhuvana_4977</t>
  </si>
  <si>
    <t>C24977</t>
  </si>
  <si>
    <t>Sportswear_477</t>
  </si>
  <si>
    <t>S04978</t>
  </si>
  <si>
    <t>Sathish_4976</t>
  </si>
  <si>
    <t>C24976</t>
  </si>
  <si>
    <t>S04977</t>
  </si>
  <si>
    <t>Sanjay_4975</t>
  </si>
  <si>
    <t>C24975</t>
  </si>
  <si>
    <t>S04976</t>
  </si>
  <si>
    <t>Kavin_4974</t>
  </si>
  <si>
    <t>C24974</t>
  </si>
  <si>
    <t>S04975</t>
  </si>
  <si>
    <t>Priya_4973</t>
  </si>
  <si>
    <t>C24973</t>
  </si>
  <si>
    <t>S04974</t>
  </si>
  <si>
    <t>Devi_4972</t>
  </si>
  <si>
    <t>C24972</t>
  </si>
  <si>
    <t>Women's_472</t>
  </si>
  <si>
    <t>S04973</t>
  </si>
  <si>
    <t>Ravi_4971</t>
  </si>
  <si>
    <t>C24971</t>
  </si>
  <si>
    <t>Kid's_471</t>
  </si>
  <si>
    <t>S04972</t>
  </si>
  <si>
    <t>Lakshmi_4970</t>
  </si>
  <si>
    <t>C24970</t>
  </si>
  <si>
    <t>S04971</t>
  </si>
  <si>
    <t>Ravi_4969</t>
  </si>
  <si>
    <t>C24969</t>
  </si>
  <si>
    <t>S04970</t>
  </si>
  <si>
    <t>Aarav_4968</t>
  </si>
  <si>
    <t>C24968</t>
  </si>
  <si>
    <t>S04969</t>
  </si>
  <si>
    <t>Anu_4967</t>
  </si>
  <si>
    <t>C24967</t>
  </si>
  <si>
    <t>S04968</t>
  </si>
  <si>
    <t>Vishal_4966</t>
  </si>
  <si>
    <t>C24966</t>
  </si>
  <si>
    <t>S04967</t>
  </si>
  <si>
    <t>Ganesh_4965</t>
  </si>
  <si>
    <t>C24965</t>
  </si>
  <si>
    <t>S04966</t>
  </si>
  <si>
    <t>Priya_4964</t>
  </si>
  <si>
    <t>C24964</t>
  </si>
  <si>
    <t>S04965</t>
  </si>
  <si>
    <t>Kavin_4963</t>
  </si>
  <si>
    <t>C24963</t>
  </si>
  <si>
    <t>Jeans_463</t>
  </si>
  <si>
    <t>S04964</t>
  </si>
  <si>
    <t>Lakshmi_4962</t>
  </si>
  <si>
    <t>C24962</t>
  </si>
  <si>
    <t>S04963</t>
  </si>
  <si>
    <t>Priya_4961</t>
  </si>
  <si>
    <t>C24961</t>
  </si>
  <si>
    <t>Women's_461</t>
  </si>
  <si>
    <t>S04962</t>
  </si>
  <si>
    <t>Meena_4960</t>
  </si>
  <si>
    <t>C24960</t>
  </si>
  <si>
    <t>Jeans_460</t>
  </si>
  <si>
    <t>S04961</t>
  </si>
  <si>
    <t>Sanjay_4959</t>
  </si>
  <si>
    <t>C24959</t>
  </si>
  <si>
    <t>Jeans_459</t>
  </si>
  <si>
    <t>S04960</t>
  </si>
  <si>
    <t>Lakshmi_4958</t>
  </si>
  <si>
    <t>C24958</t>
  </si>
  <si>
    <t>S04959</t>
  </si>
  <si>
    <t>Anu_4957</t>
  </si>
  <si>
    <t>C24957</t>
  </si>
  <si>
    <t>S04958</t>
  </si>
  <si>
    <t>Sanjay_4956</t>
  </si>
  <si>
    <t>C24956</t>
  </si>
  <si>
    <t>S04957</t>
  </si>
  <si>
    <t>Devi_4955</t>
  </si>
  <si>
    <t>C24955</t>
  </si>
  <si>
    <t>Kurta_455</t>
  </si>
  <si>
    <t>S04956</t>
  </si>
  <si>
    <t>Ganesh_4954</t>
  </si>
  <si>
    <t>C24954</t>
  </si>
  <si>
    <t>S04955</t>
  </si>
  <si>
    <t>Aarav_4953</t>
  </si>
  <si>
    <t>C24953</t>
  </si>
  <si>
    <t>S04954</t>
  </si>
  <si>
    <t>Lakshmi_4952</t>
  </si>
  <si>
    <t>C24952</t>
  </si>
  <si>
    <t>Kurta_452</t>
  </si>
  <si>
    <t>S04953</t>
  </si>
  <si>
    <t>Kavin_4951</t>
  </si>
  <si>
    <t>C24951</t>
  </si>
  <si>
    <t>S04952</t>
  </si>
  <si>
    <t>Kavin_4950</t>
  </si>
  <si>
    <t>C24950</t>
  </si>
  <si>
    <t>S04951</t>
  </si>
  <si>
    <t>Ravi_4949</t>
  </si>
  <si>
    <t>C24949</t>
  </si>
  <si>
    <t>S04950</t>
  </si>
  <si>
    <t>Bhuvana_4948</t>
  </si>
  <si>
    <t>C24948</t>
  </si>
  <si>
    <t>S04949</t>
  </si>
  <si>
    <t>Aarav_4947</t>
  </si>
  <si>
    <t>C24947</t>
  </si>
  <si>
    <t>S04948</t>
  </si>
  <si>
    <t>Kavin_4946</t>
  </si>
  <si>
    <t>C24946</t>
  </si>
  <si>
    <t>S04947</t>
  </si>
  <si>
    <t>Anu_4945</t>
  </si>
  <si>
    <t>C24945</t>
  </si>
  <si>
    <t>Sportswear_445</t>
  </si>
  <si>
    <t>S04946</t>
  </si>
  <si>
    <t>Devi_4944</t>
  </si>
  <si>
    <t>C24944</t>
  </si>
  <si>
    <t>S04945</t>
  </si>
  <si>
    <t>Vishal_4943</t>
  </si>
  <si>
    <t>C24943</t>
  </si>
  <si>
    <t>S04944</t>
  </si>
  <si>
    <t>Priya_4942</t>
  </si>
  <si>
    <t>C24942</t>
  </si>
  <si>
    <t>S04943</t>
  </si>
  <si>
    <t>Aarav_4941</t>
  </si>
  <si>
    <t>C24941</t>
  </si>
  <si>
    <t>S04942</t>
  </si>
  <si>
    <t>Kavin_4940</t>
  </si>
  <si>
    <t>C24940</t>
  </si>
  <si>
    <t>Sarees_440</t>
  </si>
  <si>
    <t>S04941</t>
  </si>
  <si>
    <t>Karthik_4939</t>
  </si>
  <si>
    <t>C24939</t>
  </si>
  <si>
    <t>S04940</t>
  </si>
  <si>
    <t>Ganesh_4938</t>
  </si>
  <si>
    <t>C24938</t>
  </si>
  <si>
    <t>Jeans_438</t>
  </si>
  <si>
    <t>S04939</t>
  </si>
  <si>
    <t>Diya_4937</t>
  </si>
  <si>
    <t>C24937</t>
  </si>
  <si>
    <t>S04938</t>
  </si>
  <si>
    <t>Sanjay_4936</t>
  </si>
  <si>
    <t>C24936</t>
  </si>
  <si>
    <t>S04937</t>
  </si>
  <si>
    <t>Bhuvana_4935</t>
  </si>
  <si>
    <t>C24935</t>
  </si>
  <si>
    <t>S04936</t>
  </si>
  <si>
    <t>Ravi_4934</t>
  </si>
  <si>
    <t>C24934</t>
  </si>
  <si>
    <t>Kid's_434</t>
  </si>
  <si>
    <t>S04935</t>
  </si>
  <si>
    <t>Bhuvana_4933</t>
  </si>
  <si>
    <t>C24933</t>
  </si>
  <si>
    <t>S04934</t>
  </si>
  <si>
    <t>Bhuvana_4932</t>
  </si>
  <si>
    <t>C24932</t>
  </si>
  <si>
    <t>S04933</t>
  </si>
  <si>
    <t>Priya_4931</t>
  </si>
  <si>
    <t>C24931</t>
  </si>
  <si>
    <t>S04932</t>
  </si>
  <si>
    <t>Ganesh_4930</t>
  </si>
  <si>
    <t>C24930</t>
  </si>
  <si>
    <t>Sarees_430</t>
  </si>
  <si>
    <t>S04931</t>
  </si>
  <si>
    <t>Sanjay_4929</t>
  </si>
  <si>
    <t>C24929</t>
  </si>
  <si>
    <t>S04930</t>
  </si>
  <si>
    <t>Ganesh_4928</t>
  </si>
  <si>
    <t>C24928</t>
  </si>
  <si>
    <t>T-Shirts_428</t>
  </si>
  <si>
    <t>S04929</t>
  </si>
  <si>
    <t>Meena_4927</t>
  </si>
  <si>
    <t>C24927</t>
  </si>
  <si>
    <t>S04928</t>
  </si>
  <si>
    <t>Diya_4926</t>
  </si>
  <si>
    <t>C24926</t>
  </si>
  <si>
    <t>S04927</t>
  </si>
  <si>
    <t>Sathish_4925</t>
  </si>
  <si>
    <t>C24925</t>
  </si>
  <si>
    <t>S04926</t>
  </si>
  <si>
    <t>Ravi_4924</t>
  </si>
  <si>
    <t>C24924</t>
  </si>
  <si>
    <t>S04925</t>
  </si>
  <si>
    <t>Bhuvana_4923</t>
  </si>
  <si>
    <t>C24923</t>
  </si>
  <si>
    <t>T-Shirts_423</t>
  </si>
  <si>
    <t>S04924</t>
  </si>
  <si>
    <t>Lakshmi_4922</t>
  </si>
  <si>
    <t>C24922</t>
  </si>
  <si>
    <t>S04923</t>
  </si>
  <si>
    <t>Sanjay_4921</t>
  </si>
  <si>
    <t>C24921</t>
  </si>
  <si>
    <t>S04922</t>
  </si>
  <si>
    <t>Ganesh_4920</t>
  </si>
  <si>
    <t>C24920</t>
  </si>
  <si>
    <t>S04921</t>
  </si>
  <si>
    <t>Sanjay_4919</t>
  </si>
  <si>
    <t>C24919</t>
  </si>
  <si>
    <t>S04920</t>
  </si>
  <si>
    <t>Anu_4918</t>
  </si>
  <si>
    <t>C24918</t>
  </si>
  <si>
    <t>S04919</t>
  </si>
  <si>
    <t>Priya_4917</t>
  </si>
  <si>
    <t>C24917</t>
  </si>
  <si>
    <t>S04918</t>
  </si>
  <si>
    <t>Priya_4916</t>
  </si>
  <si>
    <t>C24916</t>
  </si>
  <si>
    <t>S04917</t>
  </si>
  <si>
    <t>Lakshmi_4915</t>
  </si>
  <si>
    <t>C24915</t>
  </si>
  <si>
    <t>S04916</t>
  </si>
  <si>
    <t>Devi_4914</t>
  </si>
  <si>
    <t>C24914</t>
  </si>
  <si>
    <t>Sarees_414</t>
  </si>
  <si>
    <t>S04915</t>
  </si>
  <si>
    <t>Meena_4913</t>
  </si>
  <si>
    <t>C24913</t>
  </si>
  <si>
    <t>Men's_413</t>
  </si>
  <si>
    <t>S04914</t>
  </si>
  <si>
    <t>Bhuvana_4912</t>
  </si>
  <si>
    <t>C24912</t>
  </si>
  <si>
    <t>S04913</t>
  </si>
  <si>
    <t>Diya_4911</t>
  </si>
  <si>
    <t>C24911</t>
  </si>
  <si>
    <t>S04912</t>
  </si>
  <si>
    <t>Sathish_4910</t>
  </si>
  <si>
    <t>C24910</t>
  </si>
  <si>
    <t>S04911</t>
  </si>
  <si>
    <t>Vishal_4909</t>
  </si>
  <si>
    <t>C24909</t>
  </si>
  <si>
    <t>S04910</t>
  </si>
  <si>
    <t>Lakshmi_4908</t>
  </si>
  <si>
    <t>C24908</t>
  </si>
  <si>
    <t>S04909</t>
  </si>
  <si>
    <t>Vishal_4907</t>
  </si>
  <si>
    <t>C24907</t>
  </si>
  <si>
    <t>S04908</t>
  </si>
  <si>
    <t>Diya_4906</t>
  </si>
  <si>
    <t>C24906</t>
  </si>
  <si>
    <t>S04907</t>
  </si>
  <si>
    <t>Ravi_4905</t>
  </si>
  <si>
    <t>C24905</t>
  </si>
  <si>
    <t>S04906</t>
  </si>
  <si>
    <t>Karthik_4904</t>
  </si>
  <si>
    <t>C24904</t>
  </si>
  <si>
    <t>S04905</t>
  </si>
  <si>
    <t>Lakshmi_4903</t>
  </si>
  <si>
    <t>C24903</t>
  </si>
  <si>
    <t>Women's_403</t>
  </si>
  <si>
    <t>S04904</t>
  </si>
  <si>
    <t>Devi_4902</t>
  </si>
  <si>
    <t>C24902</t>
  </si>
  <si>
    <t>S04903</t>
  </si>
  <si>
    <t>Diya_4901</t>
  </si>
  <si>
    <t>C24901</t>
  </si>
  <si>
    <t>S04902</t>
  </si>
  <si>
    <t>Diya_4900</t>
  </si>
  <si>
    <t>C24900</t>
  </si>
  <si>
    <t>S04901</t>
  </si>
  <si>
    <t>Lakshmi_4899</t>
  </si>
  <si>
    <t>C24899</t>
  </si>
  <si>
    <t>S04900</t>
  </si>
  <si>
    <t>Lakshmi_4898</t>
  </si>
  <si>
    <t>C24898</t>
  </si>
  <si>
    <t>Kid's_398</t>
  </si>
  <si>
    <t>S04899</t>
  </si>
  <si>
    <t>Sathish_4897</t>
  </si>
  <si>
    <t>C24897</t>
  </si>
  <si>
    <t>Sportswear_397</t>
  </si>
  <si>
    <t>S04898</t>
  </si>
  <si>
    <t>Priya_4896</t>
  </si>
  <si>
    <t>C24896</t>
  </si>
  <si>
    <t>S04897</t>
  </si>
  <si>
    <t>Priya_4895</t>
  </si>
  <si>
    <t>C24895</t>
  </si>
  <si>
    <t>S04896</t>
  </si>
  <si>
    <t>Bhuvana_4894</t>
  </si>
  <si>
    <t>C24894</t>
  </si>
  <si>
    <t>Men's_394</t>
  </si>
  <si>
    <t>S04895</t>
  </si>
  <si>
    <t>Ravi_4893</t>
  </si>
  <si>
    <t>C24893</t>
  </si>
  <si>
    <t>S04894</t>
  </si>
  <si>
    <t>Anu_4892</t>
  </si>
  <si>
    <t>C24892</t>
  </si>
  <si>
    <t>S04893</t>
  </si>
  <si>
    <t>Kavin_4891</t>
  </si>
  <si>
    <t>C24891</t>
  </si>
  <si>
    <t>Kid's_391</t>
  </si>
  <si>
    <t>S04892</t>
  </si>
  <si>
    <t>Sanjay_4890</t>
  </si>
  <si>
    <t>C24890</t>
  </si>
  <si>
    <t>Kurta_390</t>
  </si>
  <si>
    <t>S04891</t>
  </si>
  <si>
    <t>Diya_4889</t>
  </si>
  <si>
    <t>C24889</t>
  </si>
  <si>
    <t>S04890</t>
  </si>
  <si>
    <t>Lakshmi_4888</t>
  </si>
  <si>
    <t>C24888</t>
  </si>
  <si>
    <t>S04889</t>
  </si>
  <si>
    <t>Sathish_4887</t>
  </si>
  <si>
    <t>C24887</t>
  </si>
  <si>
    <t>S04888</t>
  </si>
  <si>
    <t>Priya_4886</t>
  </si>
  <si>
    <t>C24886</t>
  </si>
  <si>
    <t>S04887</t>
  </si>
  <si>
    <t>Ganesh_4885</t>
  </si>
  <si>
    <t>C24885</t>
  </si>
  <si>
    <t>S04886</t>
  </si>
  <si>
    <t>Karthik_4884</t>
  </si>
  <si>
    <t>C24884</t>
  </si>
  <si>
    <t>S04885</t>
  </si>
  <si>
    <t>Karthik_4883</t>
  </si>
  <si>
    <t>C24883</t>
  </si>
  <si>
    <t>Jeans_383</t>
  </si>
  <si>
    <t>S04884</t>
  </si>
  <si>
    <t>Kavin_4882</t>
  </si>
  <si>
    <t>C24882</t>
  </si>
  <si>
    <t>S04883</t>
  </si>
  <si>
    <t>Sanjay_4881</t>
  </si>
  <si>
    <t>C24881</t>
  </si>
  <si>
    <t>Sarees_381</t>
  </si>
  <si>
    <t>S04882</t>
  </si>
  <si>
    <t>Sathish_4880</t>
  </si>
  <si>
    <t>C24880</t>
  </si>
  <si>
    <t>S04881</t>
  </si>
  <si>
    <t>Anu_4879</t>
  </si>
  <si>
    <t>C24879</t>
  </si>
  <si>
    <t>Kurta_379</t>
  </si>
  <si>
    <t>S04880</t>
  </si>
  <si>
    <t>Sathish_4878</t>
  </si>
  <si>
    <t>C24878</t>
  </si>
  <si>
    <t>S04879</t>
  </si>
  <si>
    <t>Ganesh_4877</t>
  </si>
  <si>
    <t>C24877</t>
  </si>
  <si>
    <t>Kid's_377</t>
  </si>
  <si>
    <t>S04878</t>
  </si>
  <si>
    <t>Diya_4876</t>
  </si>
  <si>
    <t>C24876</t>
  </si>
  <si>
    <t>S04877</t>
  </si>
  <si>
    <t>Meena_4875</t>
  </si>
  <si>
    <t>C24875</t>
  </si>
  <si>
    <t>S04876</t>
  </si>
  <si>
    <t>Priya_4874</t>
  </si>
  <si>
    <t>C24874</t>
  </si>
  <si>
    <t>S04875</t>
  </si>
  <si>
    <t>Lakshmi_4873</t>
  </si>
  <si>
    <t>C24873</t>
  </si>
  <si>
    <t>Jeans_373</t>
  </si>
  <si>
    <t>S04874</t>
  </si>
  <si>
    <t>Devi_4872</t>
  </si>
  <si>
    <t>C24872</t>
  </si>
  <si>
    <t>S04873</t>
  </si>
  <si>
    <t>Lakshmi_4871</t>
  </si>
  <si>
    <t>C24871</t>
  </si>
  <si>
    <t>S04872</t>
  </si>
  <si>
    <t>Aarav_4870</t>
  </si>
  <si>
    <t>C24870</t>
  </si>
  <si>
    <t>S04871</t>
  </si>
  <si>
    <t>Ravi_4869</t>
  </si>
  <si>
    <t>C24869</t>
  </si>
  <si>
    <t>S04870</t>
  </si>
  <si>
    <t>Sanjay_4868</t>
  </si>
  <si>
    <t>C24868</t>
  </si>
  <si>
    <t>S04869</t>
  </si>
  <si>
    <t>Priya_4867</t>
  </si>
  <si>
    <t>C24867</t>
  </si>
  <si>
    <t>Men's_367</t>
  </si>
  <si>
    <t>S04868</t>
  </si>
  <si>
    <t>Devi_4866</t>
  </si>
  <si>
    <t>C24866</t>
  </si>
  <si>
    <t>S04867</t>
  </si>
  <si>
    <t>Bhuvana_4865</t>
  </si>
  <si>
    <t>C24865</t>
  </si>
  <si>
    <t>S04866</t>
  </si>
  <si>
    <t>Sathish_4864</t>
  </si>
  <si>
    <t>C24864</t>
  </si>
  <si>
    <t>S04865</t>
  </si>
  <si>
    <t>Meena_4863</t>
  </si>
  <si>
    <t>C24863</t>
  </si>
  <si>
    <t>S04864</t>
  </si>
  <si>
    <t>Vishal_4862</t>
  </si>
  <si>
    <t>C24862</t>
  </si>
  <si>
    <t>S04863</t>
  </si>
  <si>
    <t>Diya_4861</t>
  </si>
  <si>
    <t>C24861</t>
  </si>
  <si>
    <t>S04862</t>
  </si>
  <si>
    <t>Aarav_4860</t>
  </si>
  <si>
    <t>C24860</t>
  </si>
  <si>
    <t>S04861</t>
  </si>
  <si>
    <t>Ganesh_4859</t>
  </si>
  <si>
    <t>C24859</t>
  </si>
  <si>
    <t>S04860</t>
  </si>
  <si>
    <t>Vishal_4858</t>
  </si>
  <si>
    <t>C24858</t>
  </si>
  <si>
    <t>Sarees_358</t>
  </si>
  <si>
    <t>S04859</t>
  </si>
  <si>
    <t>Sathish_4857</t>
  </si>
  <si>
    <t>C24857</t>
  </si>
  <si>
    <t>Jeans_357</t>
  </si>
  <si>
    <t>S04858</t>
  </si>
  <si>
    <t>Ravi_4856</t>
  </si>
  <si>
    <t>C24856</t>
  </si>
  <si>
    <t>Kurta_356</t>
  </si>
  <si>
    <t>S04857</t>
  </si>
  <si>
    <t>Meena_4855</t>
  </si>
  <si>
    <t>C24855</t>
  </si>
  <si>
    <t>S04856</t>
  </si>
  <si>
    <t>Lakshmi_4854</t>
  </si>
  <si>
    <t>C24854</t>
  </si>
  <si>
    <t>S04855</t>
  </si>
  <si>
    <t>Aarav_4853</t>
  </si>
  <si>
    <t>C24853</t>
  </si>
  <si>
    <t>Kid's_353</t>
  </si>
  <si>
    <t>S04854</t>
  </si>
  <si>
    <t>Sanjay_4852</t>
  </si>
  <si>
    <t>C24852</t>
  </si>
  <si>
    <t>S04853</t>
  </si>
  <si>
    <t>Lakshmi_4851</t>
  </si>
  <si>
    <t>C24851</t>
  </si>
  <si>
    <t>Kurta_351</t>
  </si>
  <si>
    <t>S04852</t>
  </si>
  <si>
    <t>Karthik_4850</t>
  </si>
  <si>
    <t>C24850</t>
  </si>
  <si>
    <t>S04851</t>
  </si>
  <si>
    <t>Anu_4849</t>
  </si>
  <si>
    <t>C24849</t>
  </si>
  <si>
    <t>S04850</t>
  </si>
  <si>
    <t>Meena_4848</t>
  </si>
  <si>
    <t>C24848</t>
  </si>
  <si>
    <t>S04849</t>
  </si>
  <si>
    <t>Meena_4847</t>
  </si>
  <si>
    <t>C24847</t>
  </si>
  <si>
    <t>S04848</t>
  </si>
  <si>
    <t>Diya_4846</t>
  </si>
  <si>
    <t>C24846</t>
  </si>
  <si>
    <t>S04847</t>
  </si>
  <si>
    <t>Ganesh_4845</t>
  </si>
  <si>
    <t>C24845</t>
  </si>
  <si>
    <t>S04846</t>
  </si>
  <si>
    <t>Ganesh_4844</t>
  </si>
  <si>
    <t>C24844</t>
  </si>
  <si>
    <t>S04845</t>
  </si>
  <si>
    <t>Anu_4843</t>
  </si>
  <si>
    <t>C24843</t>
  </si>
  <si>
    <t>Men's_343</t>
  </si>
  <si>
    <t>S04844</t>
  </si>
  <si>
    <t>Karthik_4842</t>
  </si>
  <si>
    <t>C24842</t>
  </si>
  <si>
    <t>S04843</t>
  </si>
  <si>
    <t>Karthik_4841</t>
  </si>
  <si>
    <t>C24841</t>
  </si>
  <si>
    <t>S04842</t>
  </si>
  <si>
    <t>Diya_4840</t>
  </si>
  <si>
    <t>C24840</t>
  </si>
  <si>
    <t>S04841</t>
  </si>
  <si>
    <t>Lakshmi_4839</t>
  </si>
  <si>
    <t>C24839</t>
  </si>
  <si>
    <t>S04840</t>
  </si>
  <si>
    <t>Ravi_4838</t>
  </si>
  <si>
    <t>C24838</t>
  </si>
  <si>
    <t>S04839</t>
  </si>
  <si>
    <t>Devi_4837</t>
  </si>
  <si>
    <t>C24837</t>
  </si>
  <si>
    <t>S04838</t>
  </si>
  <si>
    <t>Karthik_4836</t>
  </si>
  <si>
    <t>C24836</t>
  </si>
  <si>
    <t>Jeans_336</t>
  </si>
  <si>
    <t>S04837</t>
  </si>
  <si>
    <t>Ravi_4835</t>
  </si>
  <si>
    <t>C24835</t>
  </si>
  <si>
    <t>Jeans_335</t>
  </si>
  <si>
    <t>S04836</t>
  </si>
  <si>
    <t>Bhuvana_4834</t>
  </si>
  <si>
    <t>C24834</t>
  </si>
  <si>
    <t>S04835</t>
  </si>
  <si>
    <t>Priya_4833</t>
  </si>
  <si>
    <t>C24833</t>
  </si>
  <si>
    <t>S04834</t>
  </si>
  <si>
    <t>Vishal_4832</t>
  </si>
  <si>
    <t>C24832</t>
  </si>
  <si>
    <t>S04833</t>
  </si>
  <si>
    <t>Diya_4831</t>
  </si>
  <si>
    <t>C24831</t>
  </si>
  <si>
    <t>Men's_331</t>
  </si>
  <si>
    <t>S04832</t>
  </si>
  <si>
    <t>Bhuvana_4830</t>
  </si>
  <si>
    <t>C24830</t>
  </si>
  <si>
    <t>S04831</t>
  </si>
  <si>
    <t>Aarav_4829</t>
  </si>
  <si>
    <t>C24829</t>
  </si>
  <si>
    <t>S04830</t>
  </si>
  <si>
    <t>Bhuvana_4828</t>
  </si>
  <si>
    <t>C24828</t>
  </si>
  <si>
    <t>Sarees_328</t>
  </si>
  <si>
    <t>S04829</t>
  </si>
  <si>
    <t>Ganesh_4827</t>
  </si>
  <si>
    <t>C24827</t>
  </si>
  <si>
    <t>S04828</t>
  </si>
  <si>
    <t>Priya_4826</t>
  </si>
  <si>
    <t>C24826</t>
  </si>
  <si>
    <t>S04827</t>
  </si>
  <si>
    <t>Karthik_4825</t>
  </si>
  <si>
    <t>C24825</t>
  </si>
  <si>
    <t>Sportswear_325</t>
  </si>
  <si>
    <t>S04826</t>
  </si>
  <si>
    <t>Diya_4824</t>
  </si>
  <si>
    <t>C24824</t>
  </si>
  <si>
    <t>S04825</t>
  </si>
  <si>
    <t>Anu_4823</t>
  </si>
  <si>
    <t>C24823</t>
  </si>
  <si>
    <t>Kid's_323</t>
  </si>
  <si>
    <t>S04824</t>
  </si>
  <si>
    <t>Devi_4822</t>
  </si>
  <si>
    <t>C24822</t>
  </si>
  <si>
    <t>S04823</t>
  </si>
  <si>
    <t>Sathish_4821</t>
  </si>
  <si>
    <t>C24821</t>
  </si>
  <si>
    <t>S04822</t>
  </si>
  <si>
    <t>Sathish_4820</t>
  </si>
  <si>
    <t>C24820</t>
  </si>
  <si>
    <t>Sportswear_320</t>
  </si>
  <si>
    <t>S04821</t>
  </si>
  <si>
    <t>Devi_4819</t>
  </si>
  <si>
    <t>C24819</t>
  </si>
  <si>
    <t>S04820</t>
  </si>
  <si>
    <t>Lakshmi_4818</t>
  </si>
  <si>
    <t>C24818</t>
  </si>
  <si>
    <t>S04819</t>
  </si>
  <si>
    <t>Meena_4817</t>
  </si>
  <si>
    <t>C24817</t>
  </si>
  <si>
    <t>S04818</t>
  </si>
  <si>
    <t>Bhuvana_4816</t>
  </si>
  <si>
    <t>C24816</t>
  </si>
  <si>
    <t>S04817</t>
  </si>
  <si>
    <t>Lakshmi_4815</t>
  </si>
  <si>
    <t>C24815</t>
  </si>
  <si>
    <t>S04816</t>
  </si>
  <si>
    <t>Aarav_4814</t>
  </si>
  <si>
    <t>C24814</t>
  </si>
  <si>
    <t>S04815</t>
  </si>
  <si>
    <t>Vishal_4813</t>
  </si>
  <si>
    <t>C24813</t>
  </si>
  <si>
    <t>Kurta_313</t>
  </si>
  <si>
    <t>S04814</t>
  </si>
  <si>
    <t>Meena_4812</t>
  </si>
  <si>
    <t>C24812</t>
  </si>
  <si>
    <t>S04813</t>
  </si>
  <si>
    <t>Priya_4811</t>
  </si>
  <si>
    <t>C24811</t>
  </si>
  <si>
    <t>S04812</t>
  </si>
  <si>
    <t>Kavin_4810</t>
  </si>
  <si>
    <t>C24810</t>
  </si>
  <si>
    <t>S04811</t>
  </si>
  <si>
    <t>Sanjay_4809</t>
  </si>
  <si>
    <t>C24809</t>
  </si>
  <si>
    <t>S04810</t>
  </si>
  <si>
    <t>Sanjay_4808</t>
  </si>
  <si>
    <t>C24808</t>
  </si>
  <si>
    <t>S04809</t>
  </si>
  <si>
    <t>Vishal_4807</t>
  </si>
  <si>
    <t>C24807</t>
  </si>
  <si>
    <t>S04808</t>
  </si>
  <si>
    <t>Diya_4806</t>
  </si>
  <si>
    <t>C24806</t>
  </si>
  <si>
    <t>S04807</t>
  </si>
  <si>
    <t>Vishal_4805</t>
  </si>
  <si>
    <t>C24805</t>
  </si>
  <si>
    <t>S04806</t>
  </si>
  <si>
    <t>Meena_4804</t>
  </si>
  <si>
    <t>C24804</t>
  </si>
  <si>
    <t>S04805</t>
  </si>
  <si>
    <t>Sanjay_4803</t>
  </si>
  <si>
    <t>C24803</t>
  </si>
  <si>
    <t>S04804</t>
  </si>
  <si>
    <t>Priya_4802</t>
  </si>
  <si>
    <t>C24802</t>
  </si>
  <si>
    <t>S04803</t>
  </si>
  <si>
    <t>Sathish_4801</t>
  </si>
  <si>
    <t>C24801</t>
  </si>
  <si>
    <t>Men's_301</t>
  </si>
  <si>
    <t>S04802</t>
  </si>
  <si>
    <t>Sathish_4800</t>
  </si>
  <si>
    <t>C24800</t>
  </si>
  <si>
    <t>S04801</t>
  </si>
  <si>
    <t>Ganesh_4799</t>
  </si>
  <si>
    <t>C24799</t>
  </si>
  <si>
    <t>Men's_299</t>
  </si>
  <si>
    <t>S04800</t>
  </si>
  <si>
    <t>Lakshmi_4798</t>
  </si>
  <si>
    <t>C24798</t>
  </si>
  <si>
    <t>S04799</t>
  </si>
  <si>
    <t>Karthik_4797</t>
  </si>
  <si>
    <t>C24797</t>
  </si>
  <si>
    <t>S04798</t>
  </si>
  <si>
    <t>Ravi_4796</t>
  </si>
  <si>
    <t>C24796</t>
  </si>
  <si>
    <t>T-Shirts_296</t>
  </si>
  <si>
    <t>S04797</t>
  </si>
  <si>
    <t>Lakshmi_4795</t>
  </si>
  <si>
    <t>C24795</t>
  </si>
  <si>
    <t>S04796</t>
  </si>
  <si>
    <t>Sanjay_4794</t>
  </si>
  <si>
    <t>C24794</t>
  </si>
  <si>
    <t>S04795</t>
  </si>
  <si>
    <t>Vishal_4793</t>
  </si>
  <si>
    <t>C24793</t>
  </si>
  <si>
    <t>Jeans_293</t>
  </si>
  <si>
    <t>S04794</t>
  </si>
  <si>
    <t>Kavin_4792</t>
  </si>
  <si>
    <t>C24792</t>
  </si>
  <si>
    <t>S04793</t>
  </si>
  <si>
    <t>Anu_4791</t>
  </si>
  <si>
    <t>C24791</t>
  </si>
  <si>
    <t>S04792</t>
  </si>
  <si>
    <t>Karthik_4790</t>
  </si>
  <si>
    <t>C24790</t>
  </si>
  <si>
    <t>S04791</t>
  </si>
  <si>
    <t>Sanjay_4789</t>
  </si>
  <si>
    <t>C24789</t>
  </si>
  <si>
    <t>Women's_289</t>
  </si>
  <si>
    <t>S04790</t>
  </si>
  <si>
    <t>Ganesh_4788</t>
  </si>
  <si>
    <t>C24788</t>
  </si>
  <si>
    <t>S04789</t>
  </si>
  <si>
    <t>Karthik_4787</t>
  </si>
  <si>
    <t>C24787</t>
  </si>
  <si>
    <t>S04788</t>
  </si>
  <si>
    <t>Ravi_4786</t>
  </si>
  <si>
    <t>C24786</t>
  </si>
  <si>
    <t>Jeans_286</t>
  </si>
  <si>
    <t>S04787</t>
  </si>
  <si>
    <t>Devi_4785</t>
  </si>
  <si>
    <t>C24785</t>
  </si>
  <si>
    <t>Kid's_285</t>
  </si>
  <si>
    <t>S04786</t>
  </si>
  <si>
    <t>Kavin_4784</t>
  </si>
  <si>
    <t>C24784</t>
  </si>
  <si>
    <t>Sarees_284</t>
  </si>
  <si>
    <t>S04785</t>
  </si>
  <si>
    <t>Kavin_4783</t>
  </si>
  <si>
    <t>C24783</t>
  </si>
  <si>
    <t>S04784</t>
  </si>
  <si>
    <t>Aarav_4782</t>
  </si>
  <si>
    <t>C24782</t>
  </si>
  <si>
    <t>Men's_282</t>
  </si>
  <si>
    <t>S04783</t>
  </si>
  <si>
    <t>Anu_4781</t>
  </si>
  <si>
    <t>C24781</t>
  </si>
  <si>
    <t>T-Shirts_281</t>
  </si>
  <si>
    <t>S04782</t>
  </si>
  <si>
    <t>Kavin_4780</t>
  </si>
  <si>
    <t>C24780</t>
  </si>
  <si>
    <t>Sportswear_280</t>
  </si>
  <si>
    <t>S04781</t>
  </si>
  <si>
    <t>Sanjay_4779</t>
  </si>
  <si>
    <t>C24779</t>
  </si>
  <si>
    <t>Men's_279</t>
  </si>
  <si>
    <t>S04780</t>
  </si>
  <si>
    <t>Anu_4778</t>
  </si>
  <si>
    <t>C24778</t>
  </si>
  <si>
    <t>Kid's_278</t>
  </si>
  <si>
    <t>S04779</t>
  </si>
  <si>
    <t>Sathish_4777</t>
  </si>
  <si>
    <t>C24777</t>
  </si>
  <si>
    <t>S04778</t>
  </si>
  <si>
    <t>Ganesh_4776</t>
  </si>
  <si>
    <t>C24776</t>
  </si>
  <si>
    <t>Men's_276</t>
  </si>
  <si>
    <t>S04777</t>
  </si>
  <si>
    <t>Kavin_4775</t>
  </si>
  <si>
    <t>C24775</t>
  </si>
  <si>
    <t>S04776</t>
  </si>
  <si>
    <t>Kavin_4774</t>
  </si>
  <si>
    <t>C24774</t>
  </si>
  <si>
    <t>S04775</t>
  </si>
  <si>
    <t>Priya_4773</t>
  </si>
  <si>
    <t>C24773</t>
  </si>
  <si>
    <t>S04774</t>
  </si>
  <si>
    <t>Ravi_4772</t>
  </si>
  <si>
    <t>C24772</t>
  </si>
  <si>
    <t>S04773</t>
  </si>
  <si>
    <t>Vishal_4771</t>
  </si>
  <si>
    <t>C24771</t>
  </si>
  <si>
    <t>S04772</t>
  </si>
  <si>
    <t>Lakshmi_4770</t>
  </si>
  <si>
    <t>C24770</t>
  </si>
  <si>
    <t>S04771</t>
  </si>
  <si>
    <t>Vishal_4769</t>
  </si>
  <si>
    <t>C24769</t>
  </si>
  <si>
    <t>Kid's_269</t>
  </si>
  <si>
    <t>S04770</t>
  </si>
  <si>
    <t>Aarav_4768</t>
  </si>
  <si>
    <t>C24768</t>
  </si>
  <si>
    <t>S04769</t>
  </si>
  <si>
    <t>Meena_4767</t>
  </si>
  <si>
    <t>C24767</t>
  </si>
  <si>
    <t>S04768</t>
  </si>
  <si>
    <t>Sathish_4766</t>
  </si>
  <si>
    <t>C24766</t>
  </si>
  <si>
    <t>S04767</t>
  </si>
  <si>
    <t>Sathish_4765</t>
  </si>
  <si>
    <t>C24765</t>
  </si>
  <si>
    <t>S04766</t>
  </si>
  <si>
    <t>Ravi_4764</t>
  </si>
  <si>
    <t>C24764</t>
  </si>
  <si>
    <t>Sportswear_264</t>
  </si>
  <si>
    <t>S04765</t>
  </si>
  <si>
    <t>Sathish_4763</t>
  </si>
  <si>
    <t>C24763</t>
  </si>
  <si>
    <t>S04764</t>
  </si>
  <si>
    <t>Aarav_4762</t>
  </si>
  <si>
    <t>C24762</t>
  </si>
  <si>
    <t>S04763</t>
  </si>
  <si>
    <t>Meena_4761</t>
  </si>
  <si>
    <t>C24761</t>
  </si>
  <si>
    <t>S04762</t>
  </si>
  <si>
    <t>Lakshmi_4760</t>
  </si>
  <si>
    <t>C24760</t>
  </si>
  <si>
    <t>S04761</t>
  </si>
  <si>
    <t>Sanjay_4759</t>
  </si>
  <si>
    <t>C24759</t>
  </si>
  <si>
    <t>S04760</t>
  </si>
  <si>
    <t>Ravi_4758</t>
  </si>
  <si>
    <t>C24758</t>
  </si>
  <si>
    <t>Men's_258</t>
  </si>
  <si>
    <t>S04759</t>
  </si>
  <si>
    <t>Karthik_4757</t>
  </si>
  <si>
    <t>C24757</t>
  </si>
  <si>
    <t>S04758</t>
  </si>
  <si>
    <t>Diya_4756</t>
  </si>
  <si>
    <t>C24756</t>
  </si>
  <si>
    <t>Sportswear_256</t>
  </si>
  <si>
    <t>S04757</t>
  </si>
  <si>
    <t>Ganesh_4755</t>
  </si>
  <si>
    <t>C24755</t>
  </si>
  <si>
    <t>S04756</t>
  </si>
  <si>
    <t>Devi_4754</t>
  </si>
  <si>
    <t>C24754</t>
  </si>
  <si>
    <t>S04755</t>
  </si>
  <si>
    <t>Sathish_4753</t>
  </si>
  <si>
    <t>C24753</t>
  </si>
  <si>
    <t>S04754</t>
  </si>
  <si>
    <t>Kavin_4752</t>
  </si>
  <si>
    <t>C24752</t>
  </si>
  <si>
    <t>S04753</t>
  </si>
  <si>
    <t>Vishal_4751</t>
  </si>
  <si>
    <t>C24751</t>
  </si>
  <si>
    <t>S04752</t>
  </si>
  <si>
    <t>Vishal_4750</t>
  </si>
  <si>
    <t>C24750</t>
  </si>
  <si>
    <t>S04751</t>
  </si>
  <si>
    <t>Lakshmi_4749</t>
  </si>
  <si>
    <t>C24749</t>
  </si>
  <si>
    <t>S04750</t>
  </si>
  <si>
    <t>Ganesh_4748</t>
  </si>
  <si>
    <t>C24748</t>
  </si>
  <si>
    <t>S04749</t>
  </si>
  <si>
    <t>Kavin_4747</t>
  </si>
  <si>
    <t>C24747</t>
  </si>
  <si>
    <t>S04748</t>
  </si>
  <si>
    <t>Lakshmi_4746</t>
  </si>
  <si>
    <t>C24746</t>
  </si>
  <si>
    <t>S04747</t>
  </si>
  <si>
    <t>Meena_4745</t>
  </si>
  <si>
    <t>C24745</t>
  </si>
  <si>
    <t>S04746</t>
  </si>
  <si>
    <t>Sanjay_4744</t>
  </si>
  <si>
    <t>C24744</t>
  </si>
  <si>
    <t>S04745</t>
  </si>
  <si>
    <t>Ganesh_4743</t>
  </si>
  <si>
    <t>C24743</t>
  </si>
  <si>
    <t>S04744</t>
  </si>
  <si>
    <t>Kavin_4742</t>
  </si>
  <si>
    <t>C24742</t>
  </si>
  <si>
    <t>S04743</t>
  </si>
  <si>
    <t>Devi_4741</t>
  </si>
  <si>
    <t>C24741</t>
  </si>
  <si>
    <t>S04742</t>
  </si>
  <si>
    <t>Bhuvana_4740</t>
  </si>
  <si>
    <t>C24740</t>
  </si>
  <si>
    <t>S04741</t>
  </si>
  <si>
    <t>Aarav_4739</t>
  </si>
  <si>
    <t>C24739</t>
  </si>
  <si>
    <t>S04740</t>
  </si>
  <si>
    <t>Priya_4738</t>
  </si>
  <si>
    <t>C24738</t>
  </si>
  <si>
    <t>Sportswear_238</t>
  </si>
  <si>
    <t>S04739</t>
  </si>
  <si>
    <t>Ravi_4737</t>
  </si>
  <si>
    <t>C24737</t>
  </si>
  <si>
    <t>Sarees_237</t>
  </si>
  <si>
    <t>S04738</t>
  </si>
  <si>
    <t>Ganesh_4736</t>
  </si>
  <si>
    <t>C24736</t>
  </si>
  <si>
    <t>S04737</t>
  </si>
  <si>
    <t>Diya_4735</t>
  </si>
  <si>
    <t>C24735</t>
  </si>
  <si>
    <t>S04736</t>
  </si>
  <si>
    <t>Sathish_4734</t>
  </si>
  <si>
    <t>C24734</t>
  </si>
  <si>
    <t>Sportswear_234</t>
  </si>
  <si>
    <t>S04735</t>
  </si>
  <si>
    <t>Aarav_4733</t>
  </si>
  <si>
    <t>C24733</t>
  </si>
  <si>
    <t>Women's_233</t>
  </si>
  <si>
    <t>S04734</t>
  </si>
  <si>
    <t>Sanjay_4732</t>
  </si>
  <si>
    <t>C24732</t>
  </si>
  <si>
    <t>S04733</t>
  </si>
  <si>
    <t>Anu_4731</t>
  </si>
  <si>
    <t>C24731</t>
  </si>
  <si>
    <t>S04732</t>
  </si>
  <si>
    <t>Ganesh_4730</t>
  </si>
  <si>
    <t>C24730</t>
  </si>
  <si>
    <t>S04731</t>
  </si>
  <si>
    <t>Meena_4729</t>
  </si>
  <si>
    <t>C24729</t>
  </si>
  <si>
    <t>S04730</t>
  </si>
  <si>
    <t>Lakshmi_4728</t>
  </si>
  <si>
    <t>C24728</t>
  </si>
  <si>
    <t>S04729</t>
  </si>
  <si>
    <t>Priya_4727</t>
  </si>
  <si>
    <t>C24727</t>
  </si>
  <si>
    <t>Kurta_227</t>
  </si>
  <si>
    <t>S04728</t>
  </si>
  <si>
    <t>Sanjay_4726</t>
  </si>
  <si>
    <t>C24726</t>
  </si>
  <si>
    <t>S04727</t>
  </si>
  <si>
    <t>Ravi_4725</t>
  </si>
  <si>
    <t>C24725</t>
  </si>
  <si>
    <t>S04726</t>
  </si>
  <si>
    <t>Anu_4724</t>
  </si>
  <si>
    <t>C24724</t>
  </si>
  <si>
    <t>Women's_224</t>
  </si>
  <si>
    <t>S04725</t>
  </si>
  <si>
    <t>Ganesh_4723</t>
  </si>
  <si>
    <t>C24723</t>
  </si>
  <si>
    <t>S04724</t>
  </si>
  <si>
    <t>Ravi_4722</t>
  </si>
  <si>
    <t>C24722</t>
  </si>
  <si>
    <t>Sarees_222</t>
  </si>
  <si>
    <t>S04723</t>
  </si>
  <si>
    <t>Devi_4721</t>
  </si>
  <si>
    <t>C24721</t>
  </si>
  <si>
    <t>Sportswear_221</t>
  </si>
  <si>
    <t>S04722</t>
  </si>
  <si>
    <t>Sanjay_4720</t>
  </si>
  <si>
    <t>C24720</t>
  </si>
  <si>
    <t>Men's_220</t>
  </si>
  <si>
    <t>S04721</t>
  </si>
  <si>
    <t>Lakshmi_4719</t>
  </si>
  <si>
    <t>C24719</t>
  </si>
  <si>
    <t>S04720</t>
  </si>
  <si>
    <t>Meena_4718</t>
  </si>
  <si>
    <t>C24718</t>
  </si>
  <si>
    <t>S04719</t>
  </si>
  <si>
    <t>Devi_4717</t>
  </si>
  <si>
    <t>C24717</t>
  </si>
  <si>
    <t>S04718</t>
  </si>
  <si>
    <t>Priya_4716</t>
  </si>
  <si>
    <t>C24716</t>
  </si>
  <si>
    <t>T-Shirts_216</t>
  </si>
  <si>
    <t>S04717</t>
  </si>
  <si>
    <t>Ganesh_4715</t>
  </si>
  <si>
    <t>C24715</t>
  </si>
  <si>
    <t>S04716</t>
  </si>
  <si>
    <t>Bhuvana_4714</t>
  </si>
  <si>
    <t>C24714</t>
  </si>
  <si>
    <t>S04715</t>
  </si>
  <si>
    <t>Anu_4713</t>
  </si>
  <si>
    <t>C24713</t>
  </si>
  <si>
    <t>S04714</t>
  </si>
  <si>
    <t>Anu_4712</t>
  </si>
  <si>
    <t>C24712</t>
  </si>
  <si>
    <t>S04713</t>
  </si>
  <si>
    <t>Devi_4711</t>
  </si>
  <si>
    <t>C24711</t>
  </si>
  <si>
    <t>S04712</t>
  </si>
  <si>
    <t>Sanjay_4710</t>
  </si>
  <si>
    <t>C24710</t>
  </si>
  <si>
    <t>S04711</t>
  </si>
  <si>
    <t>Meena_4709</t>
  </si>
  <si>
    <t>C24709</t>
  </si>
  <si>
    <t>S04710</t>
  </si>
  <si>
    <t>Vishal_4708</t>
  </si>
  <si>
    <t>C24708</t>
  </si>
  <si>
    <t>S04709</t>
  </si>
  <si>
    <t>Anu_4707</t>
  </si>
  <si>
    <t>C24707</t>
  </si>
  <si>
    <t>S04708</t>
  </si>
  <si>
    <t>Anu_4706</t>
  </si>
  <si>
    <t>C24706</t>
  </si>
  <si>
    <t>S04707</t>
  </si>
  <si>
    <t>Kavin_4705</t>
  </si>
  <si>
    <t>C24705</t>
  </si>
  <si>
    <t>S04706</t>
  </si>
  <si>
    <t>Sanjay_4704</t>
  </si>
  <si>
    <t>C24704</t>
  </si>
  <si>
    <t>S04705</t>
  </si>
  <si>
    <t>Aarav_4703</t>
  </si>
  <si>
    <t>C24703</t>
  </si>
  <si>
    <t>S04704</t>
  </si>
  <si>
    <t>Sathish_4702</t>
  </si>
  <si>
    <t>C24702</t>
  </si>
  <si>
    <t>S04703</t>
  </si>
  <si>
    <t>Meena_4701</t>
  </si>
  <si>
    <t>C24701</t>
  </si>
  <si>
    <t>S04702</t>
  </si>
  <si>
    <t>Lakshmi_4700</t>
  </si>
  <si>
    <t>C24700</t>
  </si>
  <si>
    <t>Kurta_200</t>
  </si>
  <si>
    <t>S04701</t>
  </si>
  <si>
    <t>Ravi_4699</t>
  </si>
  <si>
    <t>C24699</t>
  </si>
  <si>
    <t>S04700</t>
  </si>
  <si>
    <t>Priya_4698</t>
  </si>
  <si>
    <t>C24698</t>
  </si>
  <si>
    <t>S04699</t>
  </si>
  <si>
    <t>Meena_4697</t>
  </si>
  <si>
    <t>C24697</t>
  </si>
  <si>
    <t>S04698</t>
  </si>
  <si>
    <t>Sathish_4696</t>
  </si>
  <si>
    <t>C24696</t>
  </si>
  <si>
    <t>S04697</t>
  </si>
  <si>
    <t>Ganesh_4695</t>
  </si>
  <si>
    <t>C24695</t>
  </si>
  <si>
    <t>S04696</t>
  </si>
  <si>
    <t>Meena_4694</t>
  </si>
  <si>
    <t>C24694</t>
  </si>
  <si>
    <t>S04695</t>
  </si>
  <si>
    <t>Ganesh_4693</t>
  </si>
  <si>
    <t>C24693</t>
  </si>
  <si>
    <t>S04694</t>
  </si>
  <si>
    <t>Vishal_4692</t>
  </si>
  <si>
    <t>C24692</t>
  </si>
  <si>
    <t>Kid's_192</t>
  </si>
  <si>
    <t>S04693</t>
  </si>
  <si>
    <t>Vishal_4691</t>
  </si>
  <si>
    <t>C24691</t>
  </si>
  <si>
    <t>T-Shirts_191</t>
  </si>
  <si>
    <t>S04692</t>
  </si>
  <si>
    <t>Priya_4690</t>
  </si>
  <si>
    <t>C24690</t>
  </si>
  <si>
    <t>S04691</t>
  </si>
  <si>
    <t>Anu_4689</t>
  </si>
  <si>
    <t>C24689</t>
  </si>
  <si>
    <t>S04690</t>
  </si>
  <si>
    <t>Anu_4688</t>
  </si>
  <si>
    <t>C24688</t>
  </si>
  <si>
    <t>S04689</t>
  </si>
  <si>
    <t>Diya_4687</t>
  </si>
  <si>
    <t>C24687</t>
  </si>
  <si>
    <t>S04688</t>
  </si>
  <si>
    <t>Lakshmi_4686</t>
  </si>
  <si>
    <t>C24686</t>
  </si>
  <si>
    <t>S04687</t>
  </si>
  <si>
    <t>Lakshmi_4685</t>
  </si>
  <si>
    <t>C24685</t>
  </si>
  <si>
    <t>Sportswear_185</t>
  </si>
  <si>
    <t>S04686</t>
  </si>
  <si>
    <t>Bhuvana_4684</t>
  </si>
  <si>
    <t>C24684</t>
  </si>
  <si>
    <t>S04685</t>
  </si>
  <si>
    <t>Sathish_4683</t>
  </si>
  <si>
    <t>C24683</t>
  </si>
  <si>
    <t>S04684</t>
  </si>
  <si>
    <t>Lakshmi_4682</t>
  </si>
  <si>
    <t>C24682</t>
  </si>
  <si>
    <t>Women's_182</t>
  </si>
  <si>
    <t>S04683</t>
  </si>
  <si>
    <t>Lakshmi_4681</t>
  </si>
  <si>
    <t>C24681</t>
  </si>
  <si>
    <t>S04682</t>
  </si>
  <si>
    <t>Ganesh_4680</t>
  </si>
  <si>
    <t>C24680</t>
  </si>
  <si>
    <t>S04681</t>
  </si>
  <si>
    <t>Lakshmi_4679</t>
  </si>
  <si>
    <t>C24679</t>
  </si>
  <si>
    <t>S04680</t>
  </si>
  <si>
    <t>Anu_4678</t>
  </si>
  <si>
    <t>C24678</t>
  </si>
  <si>
    <t>S04679</t>
  </si>
  <si>
    <t>Aarav_4677</t>
  </si>
  <si>
    <t>C24677</t>
  </si>
  <si>
    <t>S04678</t>
  </si>
  <si>
    <t>Devi_4676</t>
  </si>
  <si>
    <t>C24676</t>
  </si>
  <si>
    <t>S04677</t>
  </si>
  <si>
    <t>Ganesh_4675</t>
  </si>
  <si>
    <t>C24675</t>
  </si>
  <si>
    <t>S04676</t>
  </si>
  <si>
    <t>Ravi_4674</t>
  </si>
  <si>
    <t>C24674</t>
  </si>
  <si>
    <t>S04675</t>
  </si>
  <si>
    <t>Vishal_4673</t>
  </si>
  <si>
    <t>C24673</t>
  </si>
  <si>
    <t>S04674</t>
  </si>
  <si>
    <t>Meena_4672</t>
  </si>
  <si>
    <t>C24672</t>
  </si>
  <si>
    <t>S04673</t>
  </si>
  <si>
    <t>Aarav_4671</t>
  </si>
  <si>
    <t>C24671</t>
  </si>
  <si>
    <t>Kurta_171</t>
  </si>
  <si>
    <t>S04672</t>
  </si>
  <si>
    <t>Karthik_4670</t>
  </si>
  <si>
    <t>C24670</t>
  </si>
  <si>
    <t>S04671</t>
  </si>
  <si>
    <t>Lakshmi_4669</t>
  </si>
  <si>
    <t>C24669</t>
  </si>
  <si>
    <t>Kurta_169</t>
  </si>
  <si>
    <t>S04670</t>
  </si>
  <si>
    <t>Sanjay_4668</t>
  </si>
  <si>
    <t>C24668</t>
  </si>
  <si>
    <t>S04669</t>
  </si>
  <si>
    <t>Karthik_4667</t>
  </si>
  <si>
    <t>C24667</t>
  </si>
  <si>
    <t>S04668</t>
  </si>
  <si>
    <t>Anu_4666</t>
  </si>
  <si>
    <t>C24666</t>
  </si>
  <si>
    <t>T-Shirts_166</t>
  </si>
  <si>
    <t>S04667</t>
  </si>
  <si>
    <t>Ravi_4665</t>
  </si>
  <si>
    <t>C24665</t>
  </si>
  <si>
    <t>S04666</t>
  </si>
  <si>
    <t>Diya_4664</t>
  </si>
  <si>
    <t>C24664</t>
  </si>
  <si>
    <t>S04665</t>
  </si>
  <si>
    <t>Diya_4663</t>
  </si>
  <si>
    <t>C24663</t>
  </si>
  <si>
    <t>S04664</t>
  </si>
  <si>
    <t>Devi_4662</t>
  </si>
  <si>
    <t>C24662</t>
  </si>
  <si>
    <t>S04663</t>
  </si>
  <si>
    <t>Diya_4661</t>
  </si>
  <si>
    <t>C24661</t>
  </si>
  <si>
    <t>Sportswear_161</t>
  </si>
  <si>
    <t>S04662</t>
  </si>
  <si>
    <t>Devi_4660</t>
  </si>
  <si>
    <t>C24660</t>
  </si>
  <si>
    <t>S04661</t>
  </si>
  <si>
    <t>Aarav_4659</t>
  </si>
  <si>
    <t>C24659</t>
  </si>
  <si>
    <t>S04660</t>
  </si>
  <si>
    <t>Kavin_4658</t>
  </si>
  <si>
    <t>C24658</t>
  </si>
  <si>
    <t>S04659</t>
  </si>
  <si>
    <t>Aarav_4657</t>
  </si>
  <si>
    <t>C24657</t>
  </si>
  <si>
    <t>S04658</t>
  </si>
  <si>
    <t>Sathish_4656</t>
  </si>
  <si>
    <t>C24656</t>
  </si>
  <si>
    <t>S04657</t>
  </si>
  <si>
    <t>Karthik_4655</t>
  </si>
  <si>
    <t>C24655</t>
  </si>
  <si>
    <t>S04656</t>
  </si>
  <si>
    <t>Lakshmi_4654</t>
  </si>
  <si>
    <t>C24654</t>
  </si>
  <si>
    <t>S04655</t>
  </si>
  <si>
    <t>Priya_4653</t>
  </si>
  <si>
    <t>C24653</t>
  </si>
  <si>
    <t>S04654</t>
  </si>
  <si>
    <t>Diya_4652</t>
  </si>
  <si>
    <t>C24652</t>
  </si>
  <si>
    <t>S04653</t>
  </si>
  <si>
    <t>Karthik_4651</t>
  </si>
  <si>
    <t>C24651</t>
  </si>
  <si>
    <t>Sportswear_151</t>
  </si>
  <si>
    <t>S04652</t>
  </si>
  <si>
    <t>Diya_4650</t>
  </si>
  <si>
    <t>C24650</t>
  </si>
  <si>
    <t>S04651</t>
  </si>
  <si>
    <t>Ravi_4649</t>
  </si>
  <si>
    <t>C24649</t>
  </si>
  <si>
    <t>S04650</t>
  </si>
  <si>
    <t>Aarav_4648</t>
  </si>
  <si>
    <t>C24648</t>
  </si>
  <si>
    <t>S04649</t>
  </si>
  <si>
    <t>Karthik_4647</t>
  </si>
  <si>
    <t>C24647</t>
  </si>
  <si>
    <t>Jeans_147</t>
  </si>
  <si>
    <t>S04648</t>
  </si>
  <si>
    <t>Vishal_4646</t>
  </si>
  <si>
    <t>C24646</t>
  </si>
  <si>
    <t>S04647</t>
  </si>
  <si>
    <t>Karthik_4645</t>
  </si>
  <si>
    <t>C24645</t>
  </si>
  <si>
    <t>S04646</t>
  </si>
  <si>
    <t>Bhuvana_4644</t>
  </si>
  <si>
    <t>C24644</t>
  </si>
  <si>
    <t>T-Shirts_144</t>
  </si>
  <si>
    <t>S04645</t>
  </si>
  <si>
    <t>Aarav_4643</t>
  </si>
  <si>
    <t>C24643</t>
  </si>
  <si>
    <t>S04644</t>
  </si>
  <si>
    <t>Ravi_4642</t>
  </si>
  <si>
    <t>C24642</t>
  </si>
  <si>
    <t>S04643</t>
  </si>
  <si>
    <t>Sanjay_4641</t>
  </si>
  <si>
    <t>C24641</t>
  </si>
  <si>
    <t>S04642</t>
  </si>
  <si>
    <t>Meena_4640</t>
  </si>
  <si>
    <t>C24640</t>
  </si>
  <si>
    <t>S04641</t>
  </si>
  <si>
    <t>Kavin_4639</t>
  </si>
  <si>
    <t>C24639</t>
  </si>
  <si>
    <t>Sarees_139</t>
  </si>
  <si>
    <t>S04640</t>
  </si>
  <si>
    <t>Anu_4638</t>
  </si>
  <si>
    <t>C24638</t>
  </si>
  <si>
    <t>S04639</t>
  </si>
  <si>
    <t>Sathish_4637</t>
  </si>
  <si>
    <t>C24637</t>
  </si>
  <si>
    <t>S04638</t>
  </si>
  <si>
    <t>Ravi_4636</t>
  </si>
  <si>
    <t>C24636</t>
  </si>
  <si>
    <t>S04637</t>
  </si>
  <si>
    <t>Priya_4635</t>
  </si>
  <si>
    <t>C24635</t>
  </si>
  <si>
    <t>S04636</t>
  </si>
  <si>
    <t>Ravi_4634</t>
  </si>
  <si>
    <t>C24634</t>
  </si>
  <si>
    <t>Jeans_134</t>
  </si>
  <si>
    <t>S04635</t>
  </si>
  <si>
    <t>Diya_4633</t>
  </si>
  <si>
    <t>C24633</t>
  </si>
  <si>
    <t>Sarees_133</t>
  </si>
  <si>
    <t>S04634</t>
  </si>
  <si>
    <t>Priya_4632</t>
  </si>
  <si>
    <t>C24632</t>
  </si>
  <si>
    <t>S04633</t>
  </si>
  <si>
    <t>Sathish_4631</t>
  </si>
  <si>
    <t>C24631</t>
  </si>
  <si>
    <t>S04632</t>
  </si>
  <si>
    <t>Lakshmi_4630</t>
  </si>
  <si>
    <t>C24630</t>
  </si>
  <si>
    <t>S04631</t>
  </si>
  <si>
    <t>Ganesh_4629</t>
  </si>
  <si>
    <t>C24629</t>
  </si>
  <si>
    <t>S04630</t>
  </si>
  <si>
    <t>Kavin_4628</t>
  </si>
  <si>
    <t>C24628</t>
  </si>
  <si>
    <t>S04629</t>
  </si>
  <si>
    <t>Vishal_4627</t>
  </si>
  <si>
    <t>C24627</t>
  </si>
  <si>
    <t>Women's_127</t>
  </si>
  <si>
    <t>S04628</t>
  </si>
  <si>
    <t>Priya_4626</t>
  </si>
  <si>
    <t>C24626</t>
  </si>
  <si>
    <t>S04627</t>
  </si>
  <si>
    <t>Diya_4625</t>
  </si>
  <si>
    <t>C24625</t>
  </si>
  <si>
    <t>S04626</t>
  </si>
  <si>
    <t>Vishal_4624</t>
  </si>
  <si>
    <t>C24624</t>
  </si>
  <si>
    <t>S04625</t>
  </si>
  <si>
    <t>Sathish_4623</t>
  </si>
  <si>
    <t>C24623</t>
  </si>
  <si>
    <t>S04624</t>
  </si>
  <si>
    <t>Sathish_4622</t>
  </si>
  <si>
    <t>C24622</t>
  </si>
  <si>
    <t>S04623</t>
  </si>
  <si>
    <t>Kavin_4621</t>
  </si>
  <si>
    <t>C24621</t>
  </si>
  <si>
    <t>Kid's_121</t>
  </si>
  <si>
    <t>S04622</t>
  </si>
  <si>
    <t>Karthik_4620</t>
  </si>
  <si>
    <t>C24620</t>
  </si>
  <si>
    <t>S04621</t>
  </si>
  <si>
    <t>Aarav_4619</t>
  </si>
  <si>
    <t>C24619</t>
  </si>
  <si>
    <t>S04620</t>
  </si>
  <si>
    <t>Aarav_4618</t>
  </si>
  <si>
    <t>C24618</t>
  </si>
  <si>
    <t>S04619</t>
  </si>
  <si>
    <t>Priya_4617</t>
  </si>
  <si>
    <t>C24617</t>
  </si>
  <si>
    <t>T-Shirts_117</t>
  </si>
  <si>
    <t>S04618</t>
  </si>
  <si>
    <t>Diya_4616</t>
  </si>
  <si>
    <t>C24616</t>
  </si>
  <si>
    <t>S04617</t>
  </si>
  <si>
    <t>Karthik_4615</t>
  </si>
  <si>
    <t>C24615</t>
  </si>
  <si>
    <t>S04616</t>
  </si>
  <si>
    <t>Lakshmi_4614</t>
  </si>
  <si>
    <t>C24614</t>
  </si>
  <si>
    <t>S04615</t>
  </si>
  <si>
    <t>Priya_4613</t>
  </si>
  <si>
    <t>C24613</t>
  </si>
  <si>
    <t>S04614</t>
  </si>
  <si>
    <t>Devi_4612</t>
  </si>
  <si>
    <t>C24612</t>
  </si>
  <si>
    <t>S04613</t>
  </si>
  <si>
    <t>Lakshmi_4611</t>
  </si>
  <si>
    <t>C24611</t>
  </si>
  <si>
    <t>S04612</t>
  </si>
  <si>
    <t>Meena_4610</t>
  </si>
  <si>
    <t>C24610</t>
  </si>
  <si>
    <t>Jeans_110</t>
  </si>
  <si>
    <t>S04611</t>
  </si>
  <si>
    <t>Ravi_4609</t>
  </si>
  <si>
    <t>C24609</t>
  </si>
  <si>
    <t>T-Shirts_109</t>
  </si>
  <si>
    <t>S04610</t>
  </si>
  <si>
    <t>Karthik_4608</t>
  </si>
  <si>
    <t>C24608</t>
  </si>
  <si>
    <t>S04609</t>
  </si>
  <si>
    <t>Ganesh_4607</t>
  </si>
  <si>
    <t>C24607</t>
  </si>
  <si>
    <t>S04608</t>
  </si>
  <si>
    <t>Ganesh_4606</t>
  </si>
  <si>
    <t>C24606</t>
  </si>
  <si>
    <t>S04607</t>
  </si>
  <si>
    <t>Meena_4605</t>
  </si>
  <si>
    <t>C24605</t>
  </si>
  <si>
    <t>S04606</t>
  </si>
  <si>
    <t>Kavin_4604</t>
  </si>
  <si>
    <t>C24604</t>
  </si>
  <si>
    <t>S04605</t>
  </si>
  <si>
    <t>Devi_4603</t>
  </si>
  <si>
    <t>C24603</t>
  </si>
  <si>
    <t>S04604</t>
  </si>
  <si>
    <t>Vishal_4602</t>
  </si>
  <si>
    <t>C24602</t>
  </si>
  <si>
    <t>Sportswear_102</t>
  </si>
  <si>
    <t>S04603</t>
  </si>
  <si>
    <t>Meena_4601</t>
  </si>
  <si>
    <t>C24601</t>
  </si>
  <si>
    <t>Men's_101</t>
  </si>
  <si>
    <t>S04602</t>
  </si>
  <si>
    <t>Devi_4600</t>
  </si>
  <si>
    <t>C24600</t>
  </si>
  <si>
    <t>Jeans_100</t>
  </si>
  <si>
    <t>S04601</t>
  </si>
  <si>
    <t>Vishal_4599</t>
  </si>
  <si>
    <t>C24599</t>
  </si>
  <si>
    <t>Men's_099</t>
  </si>
  <si>
    <t>S04600</t>
  </si>
  <si>
    <t>Diya_4598</t>
  </si>
  <si>
    <t>C24598</t>
  </si>
  <si>
    <t>S04599</t>
  </si>
  <si>
    <t>Sathish_4597</t>
  </si>
  <si>
    <t>C24597</t>
  </si>
  <si>
    <t>S04598</t>
  </si>
  <si>
    <t>Anu_4596</t>
  </si>
  <si>
    <t>C24596</t>
  </si>
  <si>
    <t>S04597</t>
  </si>
  <si>
    <t>Bhuvana_4595</t>
  </si>
  <si>
    <t>C24595</t>
  </si>
  <si>
    <t>Men's_095</t>
  </si>
  <si>
    <t>S04596</t>
  </si>
  <si>
    <t>Sanjay_4594</t>
  </si>
  <si>
    <t>C24594</t>
  </si>
  <si>
    <t>Men's_094</t>
  </si>
  <si>
    <t>S04595</t>
  </si>
  <si>
    <t>Lakshmi_4593</t>
  </si>
  <si>
    <t>C24593</t>
  </si>
  <si>
    <t>S04594</t>
  </si>
  <si>
    <t>Priya_4592</t>
  </si>
  <si>
    <t>C24592</t>
  </si>
  <si>
    <t>S04593</t>
  </si>
  <si>
    <t>Anu_4591</t>
  </si>
  <si>
    <t>C24591</t>
  </si>
  <si>
    <t>S04592</t>
  </si>
  <si>
    <t>Diya_4590</t>
  </si>
  <si>
    <t>C24590</t>
  </si>
  <si>
    <t>S04591</t>
  </si>
  <si>
    <t>Lakshmi_4589</t>
  </si>
  <si>
    <t>C24589</t>
  </si>
  <si>
    <t>S04590</t>
  </si>
  <si>
    <t>Sathish_4588</t>
  </si>
  <si>
    <t>C24588</t>
  </si>
  <si>
    <t>S04589</t>
  </si>
  <si>
    <t>Bhuvana_4587</t>
  </si>
  <si>
    <t>C24587</t>
  </si>
  <si>
    <t>S04588</t>
  </si>
  <si>
    <t>Aarav_4586</t>
  </si>
  <si>
    <t>C24586</t>
  </si>
  <si>
    <t>S04587</t>
  </si>
  <si>
    <t>Anu_4585</t>
  </si>
  <si>
    <t>C24585</t>
  </si>
  <si>
    <t>S04586</t>
  </si>
  <si>
    <t>Sanjay_4584</t>
  </si>
  <si>
    <t>C24584</t>
  </si>
  <si>
    <t>S04585</t>
  </si>
  <si>
    <t>Sathish_4583</t>
  </si>
  <si>
    <t>C24583</t>
  </si>
  <si>
    <t>S04584</t>
  </si>
  <si>
    <t>Kavin_4582</t>
  </si>
  <si>
    <t>C24582</t>
  </si>
  <si>
    <t>S04583</t>
  </si>
  <si>
    <t>Aarav_4581</t>
  </si>
  <si>
    <t>C24581</t>
  </si>
  <si>
    <t>Kid's_081</t>
  </si>
  <si>
    <t>S04582</t>
  </si>
  <si>
    <t>Anu_4580</t>
  </si>
  <si>
    <t>C24580</t>
  </si>
  <si>
    <t>S04581</t>
  </si>
  <si>
    <t>Meena_4579</t>
  </si>
  <si>
    <t>C24579</t>
  </si>
  <si>
    <t>S04580</t>
  </si>
  <si>
    <t>Sathish_4578</t>
  </si>
  <si>
    <t>C24578</t>
  </si>
  <si>
    <t>S04579</t>
  </si>
  <si>
    <t>Sathish_4577</t>
  </si>
  <si>
    <t>C24577</t>
  </si>
  <si>
    <t>S04578</t>
  </si>
  <si>
    <t>Diya_4576</t>
  </si>
  <si>
    <t>C24576</t>
  </si>
  <si>
    <t>S04577</t>
  </si>
  <si>
    <t>Anu_4575</t>
  </si>
  <si>
    <t>C24575</t>
  </si>
  <si>
    <t>S04576</t>
  </si>
  <si>
    <t>Ganesh_4574</t>
  </si>
  <si>
    <t>C24574</t>
  </si>
  <si>
    <t>S04575</t>
  </si>
  <si>
    <t>Ganesh_4573</t>
  </si>
  <si>
    <t>C24573</t>
  </si>
  <si>
    <t>S04574</t>
  </si>
  <si>
    <t>Lakshmi_4572</t>
  </si>
  <si>
    <t>C24572</t>
  </si>
  <si>
    <t>Men's_072</t>
  </si>
  <si>
    <t>S04573</t>
  </si>
  <si>
    <t>Priya_4571</t>
  </si>
  <si>
    <t>C24571</t>
  </si>
  <si>
    <t>S04572</t>
  </si>
  <si>
    <t>Ganesh_4570</t>
  </si>
  <si>
    <t>C24570</t>
  </si>
  <si>
    <t>Jeans_070</t>
  </si>
  <si>
    <t>S04571</t>
  </si>
  <si>
    <t>Ravi_4569</t>
  </si>
  <si>
    <t>C24569</t>
  </si>
  <si>
    <t>S04570</t>
  </si>
  <si>
    <t>Sathish_4568</t>
  </si>
  <si>
    <t>C24568</t>
  </si>
  <si>
    <t>S04569</t>
  </si>
  <si>
    <t>Vishal_4567</t>
  </si>
  <si>
    <t>C24567</t>
  </si>
  <si>
    <t>Jeans_067</t>
  </si>
  <si>
    <t>S04568</t>
  </si>
  <si>
    <t>Diya_4566</t>
  </si>
  <si>
    <t>C24566</t>
  </si>
  <si>
    <t>Sarees_066</t>
  </si>
  <si>
    <t>S04567</t>
  </si>
  <si>
    <t>Diya_4565</t>
  </si>
  <si>
    <t>C24565</t>
  </si>
  <si>
    <t>S04566</t>
  </si>
  <si>
    <t>Diya_4564</t>
  </si>
  <si>
    <t>C24564</t>
  </si>
  <si>
    <t>S04565</t>
  </si>
  <si>
    <t>Anu_4563</t>
  </si>
  <si>
    <t>C24563</t>
  </si>
  <si>
    <t>Women's_063</t>
  </si>
  <si>
    <t>S04564</t>
  </si>
  <si>
    <t>Ravi_4562</t>
  </si>
  <si>
    <t>C24562</t>
  </si>
  <si>
    <t>Women's_062</t>
  </si>
  <si>
    <t>S04563</t>
  </si>
  <si>
    <t>Sathish_4561</t>
  </si>
  <si>
    <t>C24561</t>
  </si>
  <si>
    <t>S04562</t>
  </si>
  <si>
    <t>Diya_4560</t>
  </si>
  <si>
    <t>C24560</t>
  </si>
  <si>
    <t>Men's_060</t>
  </si>
  <si>
    <t>S04561</t>
  </si>
  <si>
    <t>Sanjay_4559</t>
  </si>
  <si>
    <t>C24559</t>
  </si>
  <si>
    <t>Jeans_059</t>
  </si>
  <si>
    <t>S04560</t>
  </si>
  <si>
    <t>Anu_4558</t>
  </si>
  <si>
    <t>C24558</t>
  </si>
  <si>
    <t>S04559</t>
  </si>
  <si>
    <t>Sanjay_4557</t>
  </si>
  <si>
    <t>C24557</t>
  </si>
  <si>
    <t>S04558</t>
  </si>
  <si>
    <t>Devi_4556</t>
  </si>
  <si>
    <t>C24556</t>
  </si>
  <si>
    <t>S04557</t>
  </si>
  <si>
    <t>Sathish_4555</t>
  </si>
  <si>
    <t>C24555</t>
  </si>
  <si>
    <t>S04556</t>
  </si>
  <si>
    <t>Sathish_4554</t>
  </si>
  <si>
    <t>C24554</t>
  </si>
  <si>
    <t>S04555</t>
  </si>
  <si>
    <t>Meena_4553</t>
  </si>
  <si>
    <t>C24553</t>
  </si>
  <si>
    <t>S04554</t>
  </si>
  <si>
    <t>Lakshmi_4552</t>
  </si>
  <si>
    <t>C24552</t>
  </si>
  <si>
    <t>S04553</t>
  </si>
  <si>
    <t>Diya_4551</t>
  </si>
  <si>
    <t>C24551</t>
  </si>
  <si>
    <t>S04552</t>
  </si>
  <si>
    <t>Ganesh_4550</t>
  </si>
  <si>
    <t>C24550</t>
  </si>
  <si>
    <t>S04551</t>
  </si>
  <si>
    <t>Meena_4549</t>
  </si>
  <si>
    <t>C24549</t>
  </si>
  <si>
    <t>Men's_049</t>
  </si>
  <si>
    <t>S04550</t>
  </si>
  <si>
    <t>Sathish_4548</t>
  </si>
  <si>
    <t>C24548</t>
  </si>
  <si>
    <t>Men's_048</t>
  </si>
  <si>
    <t>S04549</t>
  </si>
  <si>
    <t>Ravi_4547</t>
  </si>
  <si>
    <t>C24547</t>
  </si>
  <si>
    <t>S04548</t>
  </si>
  <si>
    <t>Sathish_4546</t>
  </si>
  <si>
    <t>C24546</t>
  </si>
  <si>
    <t>Jeans_046</t>
  </si>
  <si>
    <t>S04547</t>
  </si>
  <si>
    <t>Vishal_4545</t>
  </si>
  <si>
    <t>C24545</t>
  </si>
  <si>
    <t>S04546</t>
  </si>
  <si>
    <t>Karthik_4544</t>
  </si>
  <si>
    <t>C24544</t>
  </si>
  <si>
    <t>S04545</t>
  </si>
  <si>
    <t>Anu_4543</t>
  </si>
  <si>
    <t>C24543</t>
  </si>
  <si>
    <t>S04544</t>
  </si>
  <si>
    <t>Bhuvana_4542</t>
  </si>
  <si>
    <t>C24542</t>
  </si>
  <si>
    <t>S04543</t>
  </si>
  <si>
    <t>Devi_4541</t>
  </si>
  <si>
    <t>C24541</t>
  </si>
  <si>
    <t>S04542</t>
  </si>
  <si>
    <t>Lakshmi_4540</t>
  </si>
  <si>
    <t>C24540</t>
  </si>
  <si>
    <t>S04541</t>
  </si>
  <si>
    <t>Kavin_4539</t>
  </si>
  <si>
    <t>C24539</t>
  </si>
  <si>
    <t>S04540</t>
  </si>
  <si>
    <t>Lakshmi_4538</t>
  </si>
  <si>
    <t>C24538</t>
  </si>
  <si>
    <t>S04539</t>
  </si>
  <si>
    <t>Devi_4537</t>
  </si>
  <si>
    <t>C24537</t>
  </si>
  <si>
    <t>S04538</t>
  </si>
  <si>
    <t>Ganesh_4536</t>
  </si>
  <si>
    <t>C24536</t>
  </si>
  <si>
    <t>S04537</t>
  </si>
  <si>
    <t>Priya_4535</t>
  </si>
  <si>
    <t>C24535</t>
  </si>
  <si>
    <t>S04536</t>
  </si>
  <si>
    <t>Lakshmi_4534</t>
  </si>
  <si>
    <t>C24534</t>
  </si>
  <si>
    <t>Women's_034</t>
  </si>
  <si>
    <t>S04535</t>
  </si>
  <si>
    <t>Sathish_4533</t>
  </si>
  <si>
    <t>C24533</t>
  </si>
  <si>
    <t>S04534</t>
  </si>
  <si>
    <t>Sanjay_4532</t>
  </si>
  <si>
    <t>C24532</t>
  </si>
  <si>
    <t>S04533</t>
  </si>
  <si>
    <t>Devi_4531</t>
  </si>
  <si>
    <t>C24531</t>
  </si>
  <si>
    <t>Sportswear_031</t>
  </si>
  <si>
    <t>S04532</t>
  </si>
  <si>
    <t>Aarav_4530</t>
  </si>
  <si>
    <t>C24530</t>
  </si>
  <si>
    <t>S04531</t>
  </si>
  <si>
    <t>Meena_4529</t>
  </si>
  <si>
    <t>C24529</t>
  </si>
  <si>
    <t>S04530</t>
  </si>
  <si>
    <t>Vishal_4528</t>
  </si>
  <si>
    <t>C24528</t>
  </si>
  <si>
    <t>Kid's_028</t>
  </si>
  <si>
    <t>S04529</t>
  </si>
  <si>
    <t>Karthik_4527</t>
  </si>
  <si>
    <t>C24527</t>
  </si>
  <si>
    <t>S04528</t>
  </si>
  <si>
    <t>Sathish_4526</t>
  </si>
  <si>
    <t>C24526</t>
  </si>
  <si>
    <t>Jeans_026</t>
  </si>
  <si>
    <t>S04527</t>
  </si>
  <si>
    <t>Karthik_4525</t>
  </si>
  <si>
    <t>C24525</t>
  </si>
  <si>
    <t>S04526</t>
  </si>
  <si>
    <t>Sathish_4524</t>
  </si>
  <si>
    <t>C24524</t>
  </si>
  <si>
    <t>S04525</t>
  </si>
  <si>
    <t>Bhuvana_4523</t>
  </si>
  <si>
    <t>C24523</t>
  </si>
  <si>
    <t>S04524</t>
  </si>
  <si>
    <t>Priya_4522</t>
  </si>
  <si>
    <t>C24522</t>
  </si>
  <si>
    <t>S04523</t>
  </si>
  <si>
    <t>Ravi_4521</t>
  </si>
  <si>
    <t>C24521</t>
  </si>
  <si>
    <t>Jeans_021</t>
  </si>
  <si>
    <t>S04522</t>
  </si>
  <si>
    <t>Karthik_4520</t>
  </si>
  <si>
    <t>C24520</t>
  </si>
  <si>
    <t>S04521</t>
  </si>
  <si>
    <t>Vishal_4519</t>
  </si>
  <si>
    <t>C24519</t>
  </si>
  <si>
    <t>Sportswear_019</t>
  </si>
  <si>
    <t>S04520</t>
  </si>
  <si>
    <t>Ganesh_4518</t>
  </si>
  <si>
    <t>C24518</t>
  </si>
  <si>
    <t>Men's_018</t>
  </si>
  <si>
    <t>S04519</t>
  </si>
  <si>
    <t>Priya_4517</t>
  </si>
  <si>
    <t>C24517</t>
  </si>
  <si>
    <t>Kid's_017</t>
  </si>
  <si>
    <t>S04518</t>
  </si>
  <si>
    <t>Ravi_4516</t>
  </si>
  <si>
    <t>C24516</t>
  </si>
  <si>
    <t>S04517</t>
  </si>
  <si>
    <t>Bhuvana_4515</t>
  </si>
  <si>
    <t>C24515</t>
  </si>
  <si>
    <t>S04516</t>
  </si>
  <si>
    <t>Ravi_4514</t>
  </si>
  <si>
    <t>C24514</t>
  </si>
  <si>
    <t>S04515</t>
  </si>
  <si>
    <t>Diya_4513</t>
  </si>
  <si>
    <t>C24513</t>
  </si>
  <si>
    <t>S04514</t>
  </si>
  <si>
    <t>Lakshmi_4512</t>
  </si>
  <si>
    <t>C24512</t>
  </si>
  <si>
    <t>S04513</t>
  </si>
  <si>
    <t>Meena_4511</t>
  </si>
  <si>
    <t>C24511</t>
  </si>
  <si>
    <t>S04512</t>
  </si>
  <si>
    <t>Ganesh_4510</t>
  </si>
  <si>
    <t>C24510</t>
  </si>
  <si>
    <t>Kurta_010</t>
  </si>
  <si>
    <t>S04511</t>
  </si>
  <si>
    <t>Ravi_4509</t>
  </si>
  <si>
    <t>C24509</t>
  </si>
  <si>
    <t>S04510</t>
  </si>
  <si>
    <t>Sanjay_4508</t>
  </si>
  <si>
    <t>C24508</t>
  </si>
  <si>
    <t>Kurta_008</t>
  </si>
  <si>
    <t>S04509</t>
  </si>
  <si>
    <t>Bhuvana_4507</t>
  </si>
  <si>
    <t>C24507</t>
  </si>
  <si>
    <t>S04508</t>
  </si>
  <si>
    <t>Karthik_4506</t>
  </si>
  <si>
    <t>C24506</t>
  </si>
  <si>
    <t>S04507</t>
  </si>
  <si>
    <t>Vishal_4505</t>
  </si>
  <si>
    <t>C24505</t>
  </si>
  <si>
    <t>S04506</t>
  </si>
  <si>
    <t>Sanjay_4504</t>
  </si>
  <si>
    <t>C24504</t>
  </si>
  <si>
    <t>S04505</t>
  </si>
  <si>
    <t>Bhuvana_4503</t>
  </si>
  <si>
    <t>C24503</t>
  </si>
  <si>
    <t>Jeans_003</t>
  </si>
  <si>
    <t>S04504</t>
  </si>
  <si>
    <t>Bhuvana_4502</t>
  </si>
  <si>
    <t>C24502</t>
  </si>
  <si>
    <t>Women's_002</t>
  </si>
  <si>
    <t>S04503</t>
  </si>
  <si>
    <t>Bhuvana_4501</t>
  </si>
  <si>
    <t>C24501</t>
  </si>
  <si>
    <t>Kurta_001</t>
  </si>
  <si>
    <t>S04502</t>
  </si>
  <si>
    <t>Bhuvana_4500</t>
  </si>
  <si>
    <t>C24500</t>
  </si>
  <si>
    <t>S04501</t>
  </si>
  <si>
    <t>Sathish_4499</t>
  </si>
  <si>
    <t>C24499</t>
  </si>
  <si>
    <t>Kurta_499</t>
  </si>
  <si>
    <t>S04500</t>
  </si>
  <si>
    <t>Karthik_4498</t>
  </si>
  <si>
    <t>C24498</t>
  </si>
  <si>
    <t>S04499</t>
  </si>
  <si>
    <t>Meena_4497</t>
  </si>
  <si>
    <t>C24497</t>
  </si>
  <si>
    <t>Jeans_497</t>
  </si>
  <si>
    <t>S04498</t>
  </si>
  <si>
    <t>Vishal_4496</t>
  </si>
  <si>
    <t>C24496</t>
  </si>
  <si>
    <t>S04497</t>
  </si>
  <si>
    <t>Anu_4495</t>
  </si>
  <si>
    <t>C24495</t>
  </si>
  <si>
    <t>Men's_495</t>
  </si>
  <si>
    <t>S04496</t>
  </si>
  <si>
    <t>Priya_4494</t>
  </si>
  <si>
    <t>C24494</t>
  </si>
  <si>
    <t>S04495</t>
  </si>
  <si>
    <t>Vishal_4493</t>
  </si>
  <si>
    <t>C24493</t>
  </si>
  <si>
    <t>S04494</t>
  </si>
  <si>
    <t>Sathish_4492</t>
  </si>
  <si>
    <t>C24492</t>
  </si>
  <si>
    <t>Men's_492</t>
  </si>
  <si>
    <t>S04493</t>
  </si>
  <si>
    <t>Devi_4491</t>
  </si>
  <si>
    <t>C24491</t>
  </si>
  <si>
    <t>S04492</t>
  </si>
  <si>
    <t>Sathish_4490</t>
  </si>
  <si>
    <t>C24490</t>
  </si>
  <si>
    <t>S04491</t>
  </si>
  <si>
    <t>Vishal_4489</t>
  </si>
  <si>
    <t>C24489</t>
  </si>
  <si>
    <t>S04490</t>
  </si>
  <si>
    <t>Sanjay_4488</t>
  </si>
  <si>
    <t>C24488</t>
  </si>
  <si>
    <t>S04489</t>
  </si>
  <si>
    <t>Ravi_4487</t>
  </si>
  <si>
    <t>C24487</t>
  </si>
  <si>
    <t>S04488</t>
  </si>
  <si>
    <t>Karthik_4486</t>
  </si>
  <si>
    <t>C24486</t>
  </si>
  <si>
    <t>S04487</t>
  </si>
  <si>
    <t>Sathish_4485</t>
  </si>
  <si>
    <t>C24485</t>
  </si>
  <si>
    <t>S04486</t>
  </si>
  <si>
    <t>Ganesh_4484</t>
  </si>
  <si>
    <t>C24484</t>
  </si>
  <si>
    <t>S04485</t>
  </si>
  <si>
    <t>Karthik_4483</t>
  </si>
  <si>
    <t>C24483</t>
  </si>
  <si>
    <t>S04484</t>
  </si>
  <si>
    <t>Kavin_4482</t>
  </si>
  <si>
    <t>C24482</t>
  </si>
  <si>
    <t>S04483</t>
  </si>
  <si>
    <t>Vishal_4481</t>
  </si>
  <si>
    <t>C24481</t>
  </si>
  <si>
    <t>S04482</t>
  </si>
  <si>
    <t>Vishal_4480</t>
  </si>
  <si>
    <t>C24480</t>
  </si>
  <si>
    <t>S04481</t>
  </si>
  <si>
    <t>Meena_4479</t>
  </si>
  <si>
    <t>C24479</t>
  </si>
  <si>
    <t>S04480</t>
  </si>
  <si>
    <t>Meena_4478</t>
  </si>
  <si>
    <t>C24478</t>
  </si>
  <si>
    <t>S04479</t>
  </si>
  <si>
    <t>Aarav_4477</t>
  </si>
  <si>
    <t>C24477</t>
  </si>
  <si>
    <t>S04478</t>
  </si>
  <si>
    <t>Sanjay_4476</t>
  </si>
  <si>
    <t>C24476</t>
  </si>
  <si>
    <t>S04477</t>
  </si>
  <si>
    <t>Vishal_4475</t>
  </si>
  <si>
    <t>C24475</t>
  </si>
  <si>
    <t>S04476</t>
  </si>
  <si>
    <t>Sathish_4474</t>
  </si>
  <si>
    <t>C24474</t>
  </si>
  <si>
    <t>S04475</t>
  </si>
  <si>
    <t>Devi_4473</t>
  </si>
  <si>
    <t>C24473</t>
  </si>
  <si>
    <t>S04474</t>
  </si>
  <si>
    <t>Sathish_4472</t>
  </si>
  <si>
    <t>C24472</t>
  </si>
  <si>
    <t>S04473</t>
  </si>
  <si>
    <t>Meena_4471</t>
  </si>
  <si>
    <t>C24471</t>
  </si>
  <si>
    <t>S04472</t>
  </si>
  <si>
    <t>Ganesh_4470</t>
  </si>
  <si>
    <t>C24470</t>
  </si>
  <si>
    <t>S04471</t>
  </si>
  <si>
    <t>Bhuvana_4469</t>
  </si>
  <si>
    <t>C24469</t>
  </si>
  <si>
    <t>S04470</t>
  </si>
  <si>
    <t>Sathish_4468</t>
  </si>
  <si>
    <t>C24468</t>
  </si>
  <si>
    <t>S04469</t>
  </si>
  <si>
    <t>Aarav_4467</t>
  </si>
  <si>
    <t>C24467</t>
  </si>
  <si>
    <t>S04468</t>
  </si>
  <si>
    <t>Lakshmi_4466</t>
  </si>
  <si>
    <t>C24466</t>
  </si>
  <si>
    <t>Sarees_466</t>
  </si>
  <si>
    <t>S04467</t>
  </si>
  <si>
    <t>Devi_4465</t>
  </si>
  <si>
    <t>C24465</t>
  </si>
  <si>
    <t>S04466</t>
  </si>
  <si>
    <t>Lakshmi_4464</t>
  </si>
  <si>
    <t>C24464</t>
  </si>
  <si>
    <t>S04465</t>
  </si>
  <si>
    <t>Vishal_4463</t>
  </si>
  <si>
    <t>C24463</t>
  </si>
  <si>
    <t>S04464</t>
  </si>
  <si>
    <t>Karthik_4462</t>
  </si>
  <si>
    <t>C24462</t>
  </si>
  <si>
    <t>S04463</t>
  </si>
  <si>
    <t>Meena_4461</t>
  </si>
  <si>
    <t>C24461</t>
  </si>
  <si>
    <t>S04462</t>
  </si>
  <si>
    <t>Kavin_4460</t>
  </si>
  <si>
    <t>C24460</t>
  </si>
  <si>
    <t>S04461</t>
  </si>
  <si>
    <t>Meena_4459</t>
  </si>
  <si>
    <t>C24459</t>
  </si>
  <si>
    <t>S04460</t>
  </si>
  <si>
    <t>Ravi_4458</t>
  </si>
  <si>
    <t>C24458</t>
  </si>
  <si>
    <t>S04459</t>
  </si>
  <si>
    <t>Diya_4457</t>
  </si>
  <si>
    <t>C24457</t>
  </si>
  <si>
    <t>S04458</t>
  </si>
  <si>
    <t>Ravi_4456</t>
  </si>
  <si>
    <t>C24456</t>
  </si>
  <si>
    <t>S04457</t>
  </si>
  <si>
    <t>Vishal_4455</t>
  </si>
  <si>
    <t>C24455</t>
  </si>
  <si>
    <t>S04456</t>
  </si>
  <si>
    <t>Lakshmi_4454</t>
  </si>
  <si>
    <t>C24454</t>
  </si>
  <si>
    <t>S04455</t>
  </si>
  <si>
    <t>Priya_4453</t>
  </si>
  <si>
    <t>C24453</t>
  </si>
  <si>
    <t>Men's_453</t>
  </si>
  <si>
    <t>S04454</t>
  </si>
  <si>
    <t>Meena_4452</t>
  </si>
  <si>
    <t>C24452</t>
  </si>
  <si>
    <t>S04453</t>
  </si>
  <si>
    <t>Sanjay_4451</t>
  </si>
  <si>
    <t>C24451</t>
  </si>
  <si>
    <t>S04452</t>
  </si>
  <si>
    <t>Sathish_4450</t>
  </si>
  <si>
    <t>C24450</t>
  </si>
  <si>
    <t>Kurta_450</t>
  </si>
  <si>
    <t>S04451</t>
  </si>
  <si>
    <t>Sanjay_4449</t>
  </si>
  <si>
    <t>C24449</t>
  </si>
  <si>
    <t>S04450</t>
  </si>
  <si>
    <t>Bhuvana_4448</t>
  </si>
  <si>
    <t>C24448</t>
  </si>
  <si>
    <t>S04449</t>
  </si>
  <si>
    <t>Devi_4447</t>
  </si>
  <si>
    <t>C24447</t>
  </si>
  <si>
    <t>S04448</t>
  </si>
  <si>
    <t>Sanjay_4446</t>
  </si>
  <si>
    <t>C24446</t>
  </si>
  <si>
    <t>S04447</t>
  </si>
  <si>
    <t>Bhuvana_4445</t>
  </si>
  <si>
    <t>C24445</t>
  </si>
  <si>
    <t>S04446</t>
  </si>
  <si>
    <t>Priya_4444</t>
  </si>
  <si>
    <t>C24444</t>
  </si>
  <si>
    <t>S04445</t>
  </si>
  <si>
    <t>Vishal_4443</t>
  </si>
  <si>
    <t>C24443</t>
  </si>
  <si>
    <t>S04444</t>
  </si>
  <si>
    <t>Devi_4442</t>
  </si>
  <si>
    <t>C24442</t>
  </si>
  <si>
    <t>Men's_442</t>
  </si>
  <si>
    <t>S04443</t>
  </si>
  <si>
    <t>Sathish_4441</t>
  </si>
  <si>
    <t>C24441</t>
  </si>
  <si>
    <t>S04442</t>
  </si>
  <si>
    <t>Meena_4440</t>
  </si>
  <si>
    <t>C24440</t>
  </si>
  <si>
    <t>S04441</t>
  </si>
  <si>
    <t>Priya_4439</t>
  </si>
  <si>
    <t>C24439</t>
  </si>
  <si>
    <t>S04440</t>
  </si>
  <si>
    <t>Kavin_4438</t>
  </si>
  <si>
    <t>C24438</t>
  </si>
  <si>
    <t>S04439</t>
  </si>
  <si>
    <t>Bhuvana_4437</t>
  </si>
  <si>
    <t>C24437</t>
  </si>
  <si>
    <t>S04438</t>
  </si>
  <si>
    <t>Vishal_4436</t>
  </si>
  <si>
    <t>C24436</t>
  </si>
  <si>
    <t>S04437</t>
  </si>
  <si>
    <t>Ravi_4435</t>
  </si>
  <si>
    <t>C24435</t>
  </si>
  <si>
    <t>Sportswear_435</t>
  </si>
  <si>
    <t>S04436</t>
  </si>
  <si>
    <t>Priya_4434</t>
  </si>
  <si>
    <t>C24434</t>
  </si>
  <si>
    <t>S04435</t>
  </si>
  <si>
    <t>Diya_4433</t>
  </si>
  <si>
    <t>C24433</t>
  </si>
  <si>
    <t>S04434</t>
  </si>
  <si>
    <t>Karthik_4432</t>
  </si>
  <si>
    <t>C24432</t>
  </si>
  <si>
    <t>Kurta_432</t>
  </si>
  <si>
    <t>S04433</t>
  </si>
  <si>
    <t>Diya_4431</t>
  </si>
  <si>
    <t>C24431</t>
  </si>
  <si>
    <t>S04432</t>
  </si>
  <si>
    <t>Sathish_4430</t>
  </si>
  <si>
    <t>C24430</t>
  </si>
  <si>
    <t>S04431</t>
  </si>
  <si>
    <t>Ravi_4429</t>
  </si>
  <si>
    <t>C24429</t>
  </si>
  <si>
    <t>Sportswear_429</t>
  </si>
  <si>
    <t>S04430</t>
  </si>
  <si>
    <t>Sathish_4428</t>
  </si>
  <si>
    <t>C24428</t>
  </si>
  <si>
    <t>S04429</t>
  </si>
  <si>
    <t>Diya_4427</t>
  </si>
  <si>
    <t>C24427</t>
  </si>
  <si>
    <t>S04428</t>
  </si>
  <si>
    <t>Anu_4426</t>
  </si>
  <si>
    <t>C24426</t>
  </si>
  <si>
    <t>Kid's_426</t>
  </si>
  <si>
    <t>S04427</t>
  </si>
  <si>
    <t>Aarav_4425</t>
  </si>
  <si>
    <t>C24425</t>
  </si>
  <si>
    <t>S04426</t>
  </si>
  <si>
    <t>Ganesh_4424</t>
  </si>
  <si>
    <t>C24424</t>
  </si>
  <si>
    <t>S04425</t>
  </si>
  <si>
    <t>Kavin_4423</t>
  </si>
  <si>
    <t>C24423</t>
  </si>
  <si>
    <t>S04424</t>
  </si>
  <si>
    <t>Ravi_4422</t>
  </si>
  <si>
    <t>C24422</t>
  </si>
  <si>
    <t>T-Shirts_422</t>
  </si>
  <si>
    <t>S04423</t>
  </si>
  <si>
    <t>Sanjay_4421</t>
  </si>
  <si>
    <t>C24421</t>
  </si>
  <si>
    <t>Kurta_421</t>
  </si>
  <si>
    <t>S04422</t>
  </si>
  <si>
    <t>Priya_4420</t>
  </si>
  <si>
    <t>C24420</t>
  </si>
  <si>
    <t>S04421</t>
  </si>
  <si>
    <t>Bhuvana_4419</t>
  </si>
  <si>
    <t>C24419</t>
  </si>
  <si>
    <t>S04420</t>
  </si>
  <si>
    <t>Devi_4418</t>
  </si>
  <si>
    <t>C24418</t>
  </si>
  <si>
    <t>S04419</t>
  </si>
  <si>
    <t>Kavin_4417</t>
  </si>
  <si>
    <t>C24417</t>
  </si>
  <si>
    <t>S04418</t>
  </si>
  <si>
    <t>Priya_4416</t>
  </si>
  <si>
    <t>C24416</t>
  </si>
  <si>
    <t>Women's_416</t>
  </si>
  <si>
    <t>S04417</t>
  </si>
  <si>
    <t>Devi_4415</t>
  </si>
  <si>
    <t>C24415</t>
  </si>
  <si>
    <t>Sportswear_415</t>
  </si>
  <si>
    <t>S04416</t>
  </si>
  <si>
    <t>Sanjay_4414</t>
  </si>
  <si>
    <t>C24414</t>
  </si>
  <si>
    <t>S04415</t>
  </si>
  <si>
    <t>Lakshmi_4413</t>
  </si>
  <si>
    <t>C24413</t>
  </si>
  <si>
    <t>S04414</t>
  </si>
  <si>
    <t>Ravi_4412</t>
  </si>
  <si>
    <t>C24412</t>
  </si>
  <si>
    <t>S04413</t>
  </si>
  <si>
    <t>Ravi_4411</t>
  </si>
  <si>
    <t>C24411</t>
  </si>
  <si>
    <t>S04412</t>
  </si>
  <si>
    <t>Ganesh_4410</t>
  </si>
  <si>
    <t>C24410</t>
  </si>
  <si>
    <t>S04411</t>
  </si>
  <si>
    <t>Meena_4409</t>
  </si>
  <si>
    <t>C24409</t>
  </si>
  <si>
    <t>Kurta_409</t>
  </si>
  <si>
    <t>S04410</t>
  </si>
  <si>
    <t>Lakshmi_4408</t>
  </si>
  <si>
    <t>C24408</t>
  </si>
  <si>
    <t>S04409</t>
  </si>
  <si>
    <t>Priya_4407</t>
  </si>
  <si>
    <t>C24407</t>
  </si>
  <si>
    <t>Women's_407</t>
  </si>
  <si>
    <t>S04408</t>
  </si>
  <si>
    <t>Priya_4406</t>
  </si>
  <si>
    <t>C24406</t>
  </si>
  <si>
    <t>S04407</t>
  </si>
  <si>
    <t>Ganesh_4405</t>
  </si>
  <si>
    <t>C24405</t>
  </si>
  <si>
    <t>S04406</t>
  </si>
  <si>
    <t>Ganesh_4404</t>
  </si>
  <si>
    <t>C24404</t>
  </si>
  <si>
    <t>Sarees_404</t>
  </si>
  <si>
    <t>S04405</t>
  </si>
  <si>
    <t>Meena_4403</t>
  </si>
  <si>
    <t>C24403</t>
  </si>
  <si>
    <t>Sarees_403</t>
  </si>
  <si>
    <t>S04404</t>
  </si>
  <si>
    <t>Bhuvana_4402</t>
  </si>
  <si>
    <t>C24402</t>
  </si>
  <si>
    <t>T-Shirts_402</t>
  </si>
  <si>
    <t>S04403</t>
  </si>
  <si>
    <t>Ravi_4401</t>
  </si>
  <si>
    <t>C24401</t>
  </si>
  <si>
    <t>S04402</t>
  </si>
  <si>
    <t>Diya_4400</t>
  </si>
  <si>
    <t>C24400</t>
  </si>
  <si>
    <t>S04401</t>
  </si>
  <si>
    <t>Ravi_4399</t>
  </si>
  <si>
    <t>C24399</t>
  </si>
  <si>
    <t>T-Shirts_399</t>
  </si>
  <si>
    <t>S04400</t>
  </si>
  <si>
    <t>Aarav_4398</t>
  </si>
  <si>
    <t>C24398</t>
  </si>
  <si>
    <t>S04399</t>
  </si>
  <si>
    <t>Sathish_4397</t>
  </si>
  <si>
    <t>C24397</t>
  </si>
  <si>
    <t>Men's_397</t>
  </si>
  <si>
    <t>S04398</t>
  </si>
  <si>
    <t>Devi_4396</t>
  </si>
  <si>
    <t>C24396</t>
  </si>
  <si>
    <t>S04397</t>
  </si>
  <si>
    <t>Devi_4395</t>
  </si>
  <si>
    <t>C24395</t>
  </si>
  <si>
    <t>S04396</t>
  </si>
  <si>
    <t>Lakshmi_4394</t>
  </si>
  <si>
    <t>C24394</t>
  </si>
  <si>
    <t>S04395</t>
  </si>
  <si>
    <t>Vishal_4393</t>
  </si>
  <si>
    <t>C24393</t>
  </si>
  <si>
    <t>Men's_393</t>
  </si>
  <si>
    <t>S04394</t>
  </si>
  <si>
    <t>Meena_4392</t>
  </si>
  <si>
    <t>C24392</t>
  </si>
  <si>
    <t>S04393</t>
  </si>
  <si>
    <t>Kavin_4391</t>
  </si>
  <si>
    <t>C24391</t>
  </si>
  <si>
    <t>S04392</t>
  </si>
  <si>
    <t>Anu_4390</t>
  </si>
  <si>
    <t>C24390</t>
  </si>
  <si>
    <t>S04391</t>
  </si>
  <si>
    <t>Lakshmi_4389</t>
  </si>
  <si>
    <t>C24389</t>
  </si>
  <si>
    <t>Sportswear_389</t>
  </si>
  <si>
    <t>S04390</t>
  </si>
  <si>
    <t>Sathish_4388</t>
  </si>
  <si>
    <t>C24388</t>
  </si>
  <si>
    <t>S04389</t>
  </si>
  <si>
    <t>Ravi_4387</t>
  </si>
  <si>
    <t>C24387</t>
  </si>
  <si>
    <t>Sarees_387</t>
  </si>
  <si>
    <t>S04388</t>
  </si>
  <si>
    <t>Vishal_4386</t>
  </si>
  <si>
    <t>C24386</t>
  </si>
  <si>
    <t>S04387</t>
  </si>
  <si>
    <t>Priya_4385</t>
  </si>
  <si>
    <t>C24385</t>
  </si>
  <si>
    <t>S04386</t>
  </si>
  <si>
    <t>Karthik_4384</t>
  </si>
  <si>
    <t>C24384</t>
  </si>
  <si>
    <t>S04385</t>
  </si>
  <si>
    <t>Bhuvana_4383</t>
  </si>
  <si>
    <t>C24383</t>
  </si>
  <si>
    <t>S04384</t>
  </si>
  <si>
    <t>Kavin_4382</t>
  </si>
  <si>
    <t>C24382</t>
  </si>
  <si>
    <t>S04383</t>
  </si>
  <si>
    <t>Meena_4381</t>
  </si>
  <si>
    <t>C24381</t>
  </si>
  <si>
    <t>S04382</t>
  </si>
  <si>
    <t>Sathish_4380</t>
  </si>
  <si>
    <t>C24380</t>
  </si>
  <si>
    <t>S04381</t>
  </si>
  <si>
    <t>Anu_4379</t>
  </si>
  <si>
    <t>C24379</t>
  </si>
  <si>
    <t>Women's_379</t>
  </si>
  <si>
    <t>S04380</t>
  </si>
  <si>
    <t>Anu_4378</t>
  </si>
  <si>
    <t>C24378</t>
  </si>
  <si>
    <t>S04379</t>
  </si>
  <si>
    <t>Kavin_4377</t>
  </si>
  <si>
    <t>C24377</t>
  </si>
  <si>
    <t>S04378</t>
  </si>
  <si>
    <t>Priya_4376</t>
  </si>
  <si>
    <t>C24376</t>
  </si>
  <si>
    <t>S04377</t>
  </si>
  <si>
    <t>Sathish_4375</t>
  </si>
  <si>
    <t>C24375</t>
  </si>
  <si>
    <t>S04376</t>
  </si>
  <si>
    <t>Ganesh_4374</t>
  </si>
  <si>
    <t>C24374</t>
  </si>
  <si>
    <t>S04375</t>
  </si>
  <si>
    <t>Ganesh_4373</t>
  </si>
  <si>
    <t>C24373</t>
  </si>
  <si>
    <t>S04374</t>
  </si>
  <si>
    <t>Karthik_4372</t>
  </si>
  <si>
    <t>C24372</t>
  </si>
  <si>
    <t>Women's_372</t>
  </si>
  <si>
    <t>S04373</t>
  </si>
  <si>
    <t>Priya_4371</t>
  </si>
  <si>
    <t>C24371</t>
  </si>
  <si>
    <t>S04372</t>
  </si>
  <si>
    <t>Meena_4370</t>
  </si>
  <si>
    <t>C24370</t>
  </si>
  <si>
    <t>S04371</t>
  </si>
  <si>
    <t>Vishal_4369</t>
  </si>
  <si>
    <t>C24369</t>
  </si>
  <si>
    <t>S04370</t>
  </si>
  <si>
    <t>Vishal_4368</t>
  </si>
  <si>
    <t>C24368</t>
  </si>
  <si>
    <t>Sarees_368</t>
  </si>
  <si>
    <t>S04369</t>
  </si>
  <si>
    <t>Ganesh_4367</t>
  </si>
  <si>
    <t>C24367</t>
  </si>
  <si>
    <t>S04368</t>
  </si>
  <si>
    <t>Sanjay_4366</t>
  </si>
  <si>
    <t>C24366</t>
  </si>
  <si>
    <t>S04367</t>
  </si>
  <si>
    <t>Karthik_4365</t>
  </si>
  <si>
    <t>C24365</t>
  </si>
  <si>
    <t>S04366</t>
  </si>
  <si>
    <t>Devi_4364</t>
  </si>
  <si>
    <t>C24364</t>
  </si>
  <si>
    <t>S04365</t>
  </si>
  <si>
    <t>Sanjay_4363</t>
  </si>
  <si>
    <t>C24363</t>
  </si>
  <si>
    <t>S04364</t>
  </si>
  <si>
    <t>Sathish_4362</t>
  </si>
  <si>
    <t>C24362</t>
  </si>
  <si>
    <t>S04363</t>
  </si>
  <si>
    <t>Anu_4361</t>
  </si>
  <si>
    <t>C24361</t>
  </si>
  <si>
    <t>S04362</t>
  </si>
  <si>
    <t>Sanjay_4360</t>
  </si>
  <si>
    <t>C24360</t>
  </si>
  <si>
    <t>S04361</t>
  </si>
  <si>
    <t>Devi_4359</t>
  </si>
  <si>
    <t>C24359</t>
  </si>
  <si>
    <t>S04360</t>
  </si>
  <si>
    <t>Bhuvana_4358</t>
  </si>
  <si>
    <t>C24358</t>
  </si>
  <si>
    <t>S04359</t>
  </si>
  <si>
    <t>Meena_4357</t>
  </si>
  <si>
    <t>C24357</t>
  </si>
  <si>
    <t>S04358</t>
  </si>
  <si>
    <t>Kavin_4356</t>
  </si>
  <si>
    <t>C24356</t>
  </si>
  <si>
    <t>S04357</t>
  </si>
  <si>
    <t>Bhuvana_4355</t>
  </si>
  <si>
    <t>C24355</t>
  </si>
  <si>
    <t>S04356</t>
  </si>
  <si>
    <t>Meena_4354</t>
  </si>
  <si>
    <t>C24354</t>
  </si>
  <si>
    <t>Men's_354</t>
  </si>
  <si>
    <t>S04355</t>
  </si>
  <si>
    <t>Diya_4353</t>
  </si>
  <si>
    <t>C24353</t>
  </si>
  <si>
    <t>S04354</t>
  </si>
  <si>
    <t>Anu_4352</t>
  </si>
  <si>
    <t>C24352</t>
  </si>
  <si>
    <t>S04353</t>
  </si>
  <si>
    <t>Sanjay_4351</t>
  </si>
  <si>
    <t>C24351</t>
  </si>
  <si>
    <t>S04352</t>
  </si>
  <si>
    <t>Bhuvana_4350</t>
  </si>
  <si>
    <t>C24350</t>
  </si>
  <si>
    <t>S04351</t>
  </si>
  <si>
    <t>Aarav_4349</t>
  </si>
  <si>
    <t>C24349</t>
  </si>
  <si>
    <t>Jeans_349</t>
  </si>
  <si>
    <t>S04350</t>
  </si>
  <si>
    <t>Devi_4348</t>
  </si>
  <si>
    <t>C24348</t>
  </si>
  <si>
    <t>S04349</t>
  </si>
  <si>
    <t>Sanjay_4347</t>
  </si>
  <si>
    <t>C24347</t>
  </si>
  <si>
    <t>S04348</t>
  </si>
  <si>
    <t>Meena_4346</t>
  </si>
  <si>
    <t>C24346</t>
  </si>
  <si>
    <t>S04347</t>
  </si>
  <si>
    <t>Lakshmi_4345</t>
  </si>
  <si>
    <t>C24345</t>
  </si>
  <si>
    <t>S04346</t>
  </si>
  <si>
    <t>Aarav_4344</t>
  </si>
  <si>
    <t>C24344</t>
  </si>
  <si>
    <t>S04345</t>
  </si>
  <si>
    <t>Diya_4343</t>
  </si>
  <si>
    <t>C24343</t>
  </si>
  <si>
    <t>Jeans_343</t>
  </si>
  <si>
    <t>S04344</t>
  </si>
  <si>
    <t>Sanjay_4342</t>
  </si>
  <si>
    <t>C24342</t>
  </si>
  <si>
    <t>S04343</t>
  </si>
  <si>
    <t>Ganesh_4341</t>
  </si>
  <si>
    <t>C24341</t>
  </si>
  <si>
    <t>Sportswear_341</t>
  </si>
  <si>
    <t>S04342</t>
  </si>
  <si>
    <t>Ganesh_4340</t>
  </si>
  <si>
    <t>C24340</t>
  </si>
  <si>
    <t>S04341</t>
  </si>
  <si>
    <t>Kavin_4339</t>
  </si>
  <si>
    <t>C24339</t>
  </si>
  <si>
    <t>S04340</t>
  </si>
  <si>
    <t>Devi_4338</t>
  </si>
  <si>
    <t>C24338</t>
  </si>
  <si>
    <t>S04339</t>
  </si>
  <si>
    <t>Aarav_4337</t>
  </si>
  <si>
    <t>C24337</t>
  </si>
  <si>
    <t>Kurta_337</t>
  </si>
  <si>
    <t>S04338</t>
  </si>
  <si>
    <t>Lakshmi_4336</t>
  </si>
  <si>
    <t>C24336</t>
  </si>
  <si>
    <t>S04337</t>
  </si>
  <si>
    <t>Ganesh_4335</t>
  </si>
  <si>
    <t>C24335</t>
  </si>
  <si>
    <t>S04336</t>
  </si>
  <si>
    <t>Bhuvana_4334</t>
  </si>
  <si>
    <t>C24334</t>
  </si>
  <si>
    <t>S04335</t>
  </si>
  <si>
    <t>Bhuvana_4333</t>
  </si>
  <si>
    <t>C24333</t>
  </si>
  <si>
    <t>Jeans_333</t>
  </si>
  <si>
    <t>S04334</t>
  </si>
  <si>
    <t>Lakshmi_4332</t>
  </si>
  <si>
    <t>C24332</t>
  </si>
  <si>
    <t>S04333</t>
  </si>
  <si>
    <t>Meena_4331</t>
  </si>
  <si>
    <t>C24331</t>
  </si>
  <si>
    <t>Jeans_331</t>
  </si>
  <si>
    <t>S04332</t>
  </si>
  <si>
    <t>Priya_4330</t>
  </si>
  <si>
    <t>C24330</t>
  </si>
  <si>
    <t>S04331</t>
  </si>
  <si>
    <t>Meena_4329</t>
  </si>
  <si>
    <t>C24329</t>
  </si>
  <si>
    <t>S04330</t>
  </si>
  <si>
    <t>Priya_4328</t>
  </si>
  <si>
    <t>C24328</t>
  </si>
  <si>
    <t>S04329</t>
  </si>
  <si>
    <t>Lakshmi_4327</t>
  </si>
  <si>
    <t>C24327</t>
  </si>
  <si>
    <t>S04328</t>
  </si>
  <si>
    <t>Devi_4326</t>
  </si>
  <si>
    <t>C24326</t>
  </si>
  <si>
    <t>S04327</t>
  </si>
  <si>
    <t>Devi_4325</t>
  </si>
  <si>
    <t>C24325</t>
  </si>
  <si>
    <t>Kurta_325</t>
  </si>
  <si>
    <t>S04326</t>
  </si>
  <si>
    <t>Sanjay_4324</t>
  </si>
  <si>
    <t>C24324</t>
  </si>
  <si>
    <t>S04325</t>
  </si>
  <si>
    <t>Ganesh_4323</t>
  </si>
  <si>
    <t>C24323</t>
  </si>
  <si>
    <t>S04324</t>
  </si>
  <si>
    <t>Priya_4322</t>
  </si>
  <si>
    <t>C24322</t>
  </si>
  <si>
    <t>Kid's_322</t>
  </si>
  <si>
    <t>S04323</t>
  </si>
  <si>
    <t>Lakshmi_4321</t>
  </si>
  <si>
    <t>C24321</t>
  </si>
  <si>
    <t>S04322</t>
  </si>
  <si>
    <t>Bhuvana_4320</t>
  </si>
  <si>
    <t>C24320</t>
  </si>
  <si>
    <t>S04321</t>
  </si>
  <si>
    <t>Devi_4319</t>
  </si>
  <si>
    <t>C24319</t>
  </si>
  <si>
    <t>S04320</t>
  </si>
  <si>
    <t>Aarav_4318</t>
  </si>
  <si>
    <t>C24318</t>
  </si>
  <si>
    <t>S04319</t>
  </si>
  <si>
    <t>Anu_4317</t>
  </si>
  <si>
    <t>C24317</t>
  </si>
  <si>
    <t>Kid's_317</t>
  </si>
  <si>
    <t>S04318</t>
  </si>
  <si>
    <t>Sathish_4316</t>
  </si>
  <si>
    <t>C24316</t>
  </si>
  <si>
    <t>Men's_316</t>
  </si>
  <si>
    <t>S04317</t>
  </si>
  <si>
    <t>Aarav_4315</t>
  </si>
  <si>
    <t>C24315</t>
  </si>
  <si>
    <t>S04316</t>
  </si>
  <si>
    <t>Ravi_4314</t>
  </si>
  <si>
    <t>C24314</t>
  </si>
  <si>
    <t>Women's_314</t>
  </si>
  <si>
    <t>S04315</t>
  </si>
  <si>
    <t>Sathish_4313</t>
  </si>
  <si>
    <t>C24313</t>
  </si>
  <si>
    <t>S04314</t>
  </si>
  <si>
    <t>Ganesh_4312</t>
  </si>
  <si>
    <t>C24312</t>
  </si>
  <si>
    <t>Women's_312</t>
  </si>
  <si>
    <t>S04313</t>
  </si>
  <si>
    <t>Ganesh_4311</t>
  </si>
  <si>
    <t>C24311</t>
  </si>
  <si>
    <t>Men's_311</t>
  </si>
  <si>
    <t>S04312</t>
  </si>
  <si>
    <t>Aarav_4310</t>
  </si>
  <si>
    <t>C24310</t>
  </si>
  <si>
    <t>S04311</t>
  </si>
  <si>
    <t>Ravi_4309</t>
  </si>
  <si>
    <t>C24309</t>
  </si>
  <si>
    <t>Sarees_309</t>
  </si>
  <si>
    <t>S04310</t>
  </si>
  <si>
    <t>Anu_4308</t>
  </si>
  <si>
    <t>C24308</t>
  </si>
  <si>
    <t>S04309</t>
  </si>
  <si>
    <t>Anu_4307</t>
  </si>
  <si>
    <t>C24307</t>
  </si>
  <si>
    <t>S04308</t>
  </si>
  <si>
    <t>Lakshmi_4306</t>
  </si>
  <si>
    <t>C24306</t>
  </si>
  <si>
    <t>S04307</t>
  </si>
  <si>
    <t>Priya_4305</t>
  </si>
  <si>
    <t>C24305</t>
  </si>
  <si>
    <t>Kid's_305</t>
  </si>
  <si>
    <t>S04306</t>
  </si>
  <si>
    <t>Ganesh_4304</t>
  </si>
  <si>
    <t>C24304</t>
  </si>
  <si>
    <t>S04305</t>
  </si>
  <si>
    <t>Priya_4303</t>
  </si>
  <si>
    <t>C24303</t>
  </si>
  <si>
    <t>Jeans_303</t>
  </si>
  <si>
    <t>S04304</t>
  </si>
  <si>
    <t>Ravi_4302</t>
  </si>
  <si>
    <t>C24302</t>
  </si>
  <si>
    <t>S04303</t>
  </si>
  <si>
    <t>Sanjay_4301</t>
  </si>
  <si>
    <t>C24301</t>
  </si>
  <si>
    <t>S04302</t>
  </si>
  <si>
    <t>Meena_4300</t>
  </si>
  <si>
    <t>C24300</t>
  </si>
  <si>
    <t>S04301</t>
  </si>
  <si>
    <t>Anu_4299</t>
  </si>
  <si>
    <t>C24299</t>
  </si>
  <si>
    <t>S04300</t>
  </si>
  <si>
    <t>Ganesh_4298</t>
  </si>
  <si>
    <t>C24298</t>
  </si>
  <si>
    <t>S04299</t>
  </si>
  <si>
    <t>Anu_4297</t>
  </si>
  <si>
    <t>C24297</t>
  </si>
  <si>
    <t>Men's_297</t>
  </si>
  <si>
    <t>S04298</t>
  </si>
  <si>
    <t>Ganesh_4296</t>
  </si>
  <si>
    <t>C24296</t>
  </si>
  <si>
    <t>S04297</t>
  </si>
  <si>
    <t>Vishal_4295</t>
  </si>
  <si>
    <t>C24295</t>
  </si>
  <si>
    <t>Women's_295</t>
  </si>
  <si>
    <t>S04296</t>
  </si>
  <si>
    <t>Kavin_4294</t>
  </si>
  <si>
    <t>C24294</t>
  </si>
  <si>
    <t>S04295</t>
  </si>
  <si>
    <t>Meena_4293</t>
  </si>
  <si>
    <t>C24293</t>
  </si>
  <si>
    <t>S04294</t>
  </si>
  <si>
    <t>Devi_4292</t>
  </si>
  <si>
    <t>C24292</t>
  </si>
  <si>
    <t>S04293</t>
  </si>
  <si>
    <t>Ganesh_4291</t>
  </si>
  <si>
    <t>C24291</t>
  </si>
  <si>
    <t>S04292</t>
  </si>
  <si>
    <t>Lakshmi_4290</t>
  </si>
  <si>
    <t>C24290</t>
  </si>
  <si>
    <t>S04291</t>
  </si>
  <si>
    <t>Devi_4289</t>
  </si>
  <si>
    <t>C24289</t>
  </si>
  <si>
    <t>S04290</t>
  </si>
  <si>
    <t>Sathish_4288</t>
  </si>
  <si>
    <t>C24288</t>
  </si>
  <si>
    <t>S04289</t>
  </si>
  <si>
    <t>Diya_4287</t>
  </si>
  <si>
    <t>C24287</t>
  </si>
  <si>
    <t>S04288</t>
  </si>
  <si>
    <t>Ganesh_4286</t>
  </si>
  <si>
    <t>C24286</t>
  </si>
  <si>
    <t>S04287</t>
  </si>
  <si>
    <t>Priya_4285</t>
  </si>
  <si>
    <t>C24285</t>
  </si>
  <si>
    <t>S04286</t>
  </si>
  <si>
    <t>Sanjay_4284</t>
  </si>
  <si>
    <t>C24284</t>
  </si>
  <si>
    <t>Women's_284</t>
  </si>
  <si>
    <t>S04285</t>
  </si>
  <si>
    <t>Devi_4283</t>
  </si>
  <si>
    <t>C24283</t>
  </si>
  <si>
    <t>S04284</t>
  </si>
  <si>
    <t>Anu_4282</t>
  </si>
  <si>
    <t>C24282</t>
  </si>
  <si>
    <t>S04283</t>
  </si>
  <si>
    <t>Kavin_4281</t>
  </si>
  <si>
    <t>C24281</t>
  </si>
  <si>
    <t>S04282</t>
  </si>
  <si>
    <t>Anu_4280</t>
  </si>
  <si>
    <t>C24280</t>
  </si>
  <si>
    <t>S04281</t>
  </si>
  <si>
    <t>Karthik_4279</t>
  </si>
  <si>
    <t>C24279</t>
  </si>
  <si>
    <t>S04280</t>
  </si>
  <si>
    <t>Aarav_4278</t>
  </si>
  <si>
    <t>C24278</t>
  </si>
  <si>
    <t>S04279</t>
  </si>
  <si>
    <t>Meena_4277</t>
  </si>
  <si>
    <t>C24277</t>
  </si>
  <si>
    <t>S04278</t>
  </si>
  <si>
    <t>Vishal_4276</t>
  </si>
  <si>
    <t>C24276</t>
  </si>
  <si>
    <t>S04277</t>
  </si>
  <si>
    <t>Devi_4275</t>
  </si>
  <si>
    <t>C24275</t>
  </si>
  <si>
    <t>T-Shirts_275</t>
  </si>
  <si>
    <t>S04276</t>
  </si>
  <si>
    <t>Ravi_4274</t>
  </si>
  <si>
    <t>C24274</t>
  </si>
  <si>
    <t>S04275</t>
  </si>
  <si>
    <t>Devi_4273</t>
  </si>
  <si>
    <t>C24273</t>
  </si>
  <si>
    <t>S04274</t>
  </si>
  <si>
    <t>Anu_4272</t>
  </si>
  <si>
    <t>C24272</t>
  </si>
  <si>
    <t>S04273</t>
  </si>
  <si>
    <t>Diya_4271</t>
  </si>
  <si>
    <t>C24271</t>
  </si>
  <si>
    <t>Men's_271</t>
  </si>
  <si>
    <t>S04272</t>
  </si>
  <si>
    <t>Sanjay_4270</t>
  </si>
  <si>
    <t>C24270</t>
  </si>
  <si>
    <t>S04271</t>
  </si>
  <si>
    <t>Lakshmi_4269</t>
  </si>
  <si>
    <t>C24269</t>
  </si>
  <si>
    <t>S04270</t>
  </si>
  <si>
    <t>Devi_4268</t>
  </si>
  <si>
    <t>C24268</t>
  </si>
  <si>
    <t>T-Shirts_268</t>
  </si>
  <si>
    <t>S04269</t>
  </si>
  <si>
    <t>Bhuvana_4267</t>
  </si>
  <si>
    <t>C24267</t>
  </si>
  <si>
    <t>S04268</t>
  </si>
  <si>
    <t>Priya_4266</t>
  </si>
  <si>
    <t>C24266</t>
  </si>
  <si>
    <t>S04267</t>
  </si>
  <si>
    <t>Devi_4265</t>
  </si>
  <si>
    <t>C24265</t>
  </si>
  <si>
    <t>Men's_265</t>
  </si>
  <si>
    <t>S04266</t>
  </si>
  <si>
    <t>Meena_4264</t>
  </si>
  <si>
    <t>C24264</t>
  </si>
  <si>
    <t>S04265</t>
  </si>
  <si>
    <t>Vishal_4263</t>
  </si>
  <si>
    <t>C24263</t>
  </si>
  <si>
    <t>S04264</t>
  </si>
  <si>
    <t>Karthik_4262</t>
  </si>
  <si>
    <t>C24262</t>
  </si>
  <si>
    <t>Sportswear_262</t>
  </si>
  <si>
    <t>S04263</t>
  </si>
  <si>
    <t>Bhuvana_4261</t>
  </si>
  <si>
    <t>C24261</t>
  </si>
  <si>
    <t>S04262</t>
  </si>
  <si>
    <t>Lakshmi_4260</t>
  </si>
  <si>
    <t>C24260</t>
  </si>
  <si>
    <t>S04261</t>
  </si>
  <si>
    <t>Lakshmi_4259</t>
  </si>
  <si>
    <t>C24259</t>
  </si>
  <si>
    <t>S04260</t>
  </si>
  <si>
    <t>Aarav_4258</t>
  </si>
  <si>
    <t>C24258</t>
  </si>
  <si>
    <t>S04259</t>
  </si>
  <si>
    <t>Sanjay_4257</t>
  </si>
  <si>
    <t>C24257</t>
  </si>
  <si>
    <t>S04258</t>
  </si>
  <si>
    <t>Kavin_4256</t>
  </si>
  <si>
    <t>C24256</t>
  </si>
  <si>
    <t>S04257</t>
  </si>
  <si>
    <t>Sanjay_4255</t>
  </si>
  <si>
    <t>C24255</t>
  </si>
  <si>
    <t>S04256</t>
  </si>
  <si>
    <t>Bhuvana_4254</t>
  </si>
  <si>
    <t>C24254</t>
  </si>
  <si>
    <t>S04255</t>
  </si>
  <si>
    <t>Bhuvana_4253</t>
  </si>
  <si>
    <t>C24253</t>
  </si>
  <si>
    <t>S04254</t>
  </si>
  <si>
    <t>Bhuvana_4252</t>
  </si>
  <si>
    <t>C24252</t>
  </si>
  <si>
    <t>Men's_252</t>
  </si>
  <si>
    <t>S04253</t>
  </si>
  <si>
    <t>Vishal_4251</t>
  </si>
  <si>
    <t>C24251</t>
  </si>
  <si>
    <t>Kid's_251</t>
  </si>
  <si>
    <t>S04252</t>
  </si>
  <si>
    <t>Devi_4250</t>
  </si>
  <si>
    <t>C24250</t>
  </si>
  <si>
    <t>S04251</t>
  </si>
  <si>
    <t>Anu_4249</t>
  </si>
  <si>
    <t>C24249</t>
  </si>
  <si>
    <t>Kurta_249</t>
  </si>
  <si>
    <t>S04250</t>
  </si>
  <si>
    <t>Ganesh_4248</t>
  </si>
  <si>
    <t>C24248</t>
  </si>
  <si>
    <t>S04249</t>
  </si>
  <si>
    <t>Bhuvana_4247</t>
  </si>
  <si>
    <t>C24247</t>
  </si>
  <si>
    <t>S04248</t>
  </si>
  <si>
    <t>Bhuvana_4246</t>
  </si>
  <si>
    <t>C24246</t>
  </si>
  <si>
    <t>S04247</t>
  </si>
  <si>
    <t>Ravi_4245</t>
  </si>
  <si>
    <t>C24245</t>
  </si>
  <si>
    <t>Women's_245</t>
  </si>
  <si>
    <t>S04246</t>
  </si>
  <si>
    <t>Priya_4244</t>
  </si>
  <si>
    <t>C24244</t>
  </si>
  <si>
    <t>Kid's_244</t>
  </si>
  <si>
    <t>S04245</t>
  </si>
  <si>
    <t>Meena_4243</t>
  </si>
  <si>
    <t>C24243</t>
  </si>
  <si>
    <t>S04244</t>
  </si>
  <si>
    <t>Karthik_4242</t>
  </si>
  <si>
    <t>C24242</t>
  </si>
  <si>
    <t>S04243</t>
  </si>
  <si>
    <t>Vishal_4241</t>
  </si>
  <si>
    <t>C24241</t>
  </si>
  <si>
    <t>S04242</t>
  </si>
  <si>
    <t>Devi_4240</t>
  </si>
  <si>
    <t>C24240</t>
  </si>
  <si>
    <t>S04241</t>
  </si>
  <si>
    <t>Lakshmi_4239</t>
  </si>
  <si>
    <t>C24239</t>
  </si>
  <si>
    <t>S04240</t>
  </si>
  <si>
    <t>Sathish_4238</t>
  </si>
  <si>
    <t>C24238</t>
  </si>
  <si>
    <t>S04239</t>
  </si>
  <si>
    <t>Karthik_4237</t>
  </si>
  <si>
    <t>C24237</t>
  </si>
  <si>
    <t>S04238</t>
  </si>
  <si>
    <t>Anu_4236</t>
  </si>
  <si>
    <t>C24236</t>
  </si>
  <si>
    <t>S04237</t>
  </si>
  <si>
    <t>Ganesh_4235</t>
  </si>
  <si>
    <t>C24235</t>
  </si>
  <si>
    <t>S04236</t>
  </si>
  <si>
    <t>Ravi_4234</t>
  </si>
  <si>
    <t>C24234</t>
  </si>
  <si>
    <t>Sarees_234</t>
  </si>
  <si>
    <t>S04235</t>
  </si>
  <si>
    <t>Sathish_4233</t>
  </si>
  <si>
    <t>C24233</t>
  </si>
  <si>
    <t>S04234</t>
  </si>
  <si>
    <t>Ravi_4232</t>
  </si>
  <si>
    <t>C24232</t>
  </si>
  <si>
    <t>S04233</t>
  </si>
  <si>
    <t>Lakshmi_4231</t>
  </si>
  <si>
    <t>C24231</t>
  </si>
  <si>
    <t>S04232</t>
  </si>
  <si>
    <t>Ganesh_4230</t>
  </si>
  <si>
    <t>C24230</t>
  </si>
  <si>
    <t>Sarees_230</t>
  </si>
  <si>
    <t>S04231</t>
  </si>
  <si>
    <t>Aarav_4229</t>
  </si>
  <si>
    <t>C24229</t>
  </si>
  <si>
    <t>S04230</t>
  </si>
  <si>
    <t>Meena_4228</t>
  </si>
  <si>
    <t>C24228</t>
  </si>
  <si>
    <t>S04229</t>
  </si>
  <si>
    <t>Diya_4227</t>
  </si>
  <si>
    <t>C24227</t>
  </si>
  <si>
    <t>S04228</t>
  </si>
  <si>
    <t>Ganesh_4226</t>
  </si>
  <si>
    <t>C24226</t>
  </si>
  <si>
    <t>S04227</t>
  </si>
  <si>
    <t>Karthik_4225</t>
  </si>
  <si>
    <t>C24225</t>
  </si>
  <si>
    <t>S04226</t>
  </si>
  <si>
    <t>Devi_4224</t>
  </si>
  <si>
    <t>C24224</t>
  </si>
  <si>
    <t>S04225</t>
  </si>
  <si>
    <t>Kavin_4223</t>
  </si>
  <si>
    <t>C24223</t>
  </si>
  <si>
    <t>T-Shirts_223</t>
  </si>
  <si>
    <t>S04224</t>
  </si>
  <si>
    <t>Bhuvana_4222</t>
  </si>
  <si>
    <t>C24222</t>
  </si>
  <si>
    <t>S04223</t>
  </si>
  <si>
    <t>Kavin_4221</t>
  </si>
  <si>
    <t>C24221</t>
  </si>
  <si>
    <t>S04222</t>
  </si>
  <si>
    <t>Priya_4220</t>
  </si>
  <si>
    <t>C24220</t>
  </si>
  <si>
    <t>S04221</t>
  </si>
  <si>
    <t>Kavin_4219</t>
  </si>
  <si>
    <t>C24219</t>
  </si>
  <si>
    <t>S04220</t>
  </si>
  <si>
    <t>Bhuvana_4218</t>
  </si>
  <si>
    <t>C24218</t>
  </si>
  <si>
    <t>Kid's_218</t>
  </si>
  <si>
    <t>S04219</t>
  </si>
  <si>
    <t>Meena_4217</t>
  </si>
  <si>
    <t>C24217</t>
  </si>
  <si>
    <t>S04218</t>
  </si>
  <si>
    <t>Meena_4216</t>
  </si>
  <si>
    <t>C24216</t>
  </si>
  <si>
    <t>S04217</t>
  </si>
  <si>
    <t>Devi_4215</t>
  </si>
  <si>
    <t>C24215</t>
  </si>
  <si>
    <t>S04216</t>
  </si>
  <si>
    <t>Devi_4214</t>
  </si>
  <si>
    <t>C24214</t>
  </si>
  <si>
    <t>Jeans_214</t>
  </si>
  <si>
    <t>S04215</t>
  </si>
  <si>
    <t>Ravi_4213</t>
  </si>
  <si>
    <t>C24213</t>
  </si>
  <si>
    <t>Kid's_213</t>
  </si>
  <si>
    <t>S04214</t>
  </si>
  <si>
    <t>Meena_4212</t>
  </si>
  <si>
    <t>C24212</t>
  </si>
  <si>
    <t>Men's_212</t>
  </si>
  <si>
    <t>S04213</t>
  </si>
  <si>
    <t>Karthik_4211</t>
  </si>
  <si>
    <t>C24211</t>
  </si>
  <si>
    <t>S04212</t>
  </si>
  <si>
    <t>Ganesh_4210</t>
  </si>
  <si>
    <t>C24210</t>
  </si>
  <si>
    <t>S04211</t>
  </si>
  <si>
    <t>Kavin_4209</t>
  </si>
  <si>
    <t>C24209</t>
  </si>
  <si>
    <t>S04210</t>
  </si>
  <si>
    <t>Sathish_4208</t>
  </si>
  <si>
    <t>C24208</t>
  </si>
  <si>
    <t>Kid's_208</t>
  </si>
  <si>
    <t>S04209</t>
  </si>
  <si>
    <t>Ravi_4207</t>
  </si>
  <si>
    <t>C24207</t>
  </si>
  <si>
    <t>S04208</t>
  </si>
  <si>
    <t>Ravi_4206</t>
  </si>
  <si>
    <t>C24206</t>
  </si>
  <si>
    <t>S04207</t>
  </si>
  <si>
    <t>Bhuvana_4205</t>
  </si>
  <si>
    <t>C24205</t>
  </si>
  <si>
    <t>S04206</t>
  </si>
  <si>
    <t>Priya_4204</t>
  </si>
  <si>
    <t>C24204</t>
  </si>
  <si>
    <t>S04205</t>
  </si>
  <si>
    <t>Priya_4203</t>
  </si>
  <si>
    <t>C24203</t>
  </si>
  <si>
    <t>S04204</t>
  </si>
  <si>
    <t>Vishal_4202</t>
  </si>
  <si>
    <t>C24202</t>
  </si>
  <si>
    <t>S04203</t>
  </si>
  <si>
    <t>Anu_4201</t>
  </si>
  <si>
    <t>C24201</t>
  </si>
  <si>
    <t>S04202</t>
  </si>
  <si>
    <t>Lakshmi_4200</t>
  </si>
  <si>
    <t>C24200</t>
  </si>
  <si>
    <t>Jeans_200</t>
  </si>
  <si>
    <t>S04201</t>
  </si>
  <si>
    <t>Vishal_4199</t>
  </si>
  <si>
    <t>C24199</t>
  </si>
  <si>
    <t>Kid's_199</t>
  </si>
  <si>
    <t>S04200</t>
  </si>
  <si>
    <t>Bhuvana_4198</t>
  </si>
  <si>
    <t>C24198</t>
  </si>
  <si>
    <t>Kid's_198</t>
  </si>
  <si>
    <t>S04199</t>
  </si>
  <si>
    <t>Devi_4197</t>
  </si>
  <si>
    <t>C24197</t>
  </si>
  <si>
    <t>S04198</t>
  </si>
  <si>
    <t>Diya_4196</t>
  </si>
  <si>
    <t>C24196</t>
  </si>
  <si>
    <t>S04197</t>
  </si>
  <si>
    <t>Diya_4195</t>
  </si>
  <si>
    <t>C24195</t>
  </si>
  <si>
    <t>S04196</t>
  </si>
  <si>
    <t>Lakshmi_4194</t>
  </si>
  <si>
    <t>C24194</t>
  </si>
  <si>
    <t>T-Shirts_194</t>
  </si>
  <si>
    <t>S04195</t>
  </si>
  <si>
    <t>Meena_4193</t>
  </si>
  <si>
    <t>C24193</t>
  </si>
  <si>
    <t>Kurta_193</t>
  </si>
  <si>
    <t>S04194</t>
  </si>
  <si>
    <t>Priya_4192</t>
  </si>
  <si>
    <t>C24192</t>
  </si>
  <si>
    <t>S04193</t>
  </si>
  <si>
    <t>Ganesh_4191</t>
  </si>
  <si>
    <t>C24191</t>
  </si>
  <si>
    <t>S04192</t>
  </si>
  <si>
    <t>Aarav_4190</t>
  </si>
  <si>
    <t>C24190</t>
  </si>
  <si>
    <t>S04191</t>
  </si>
  <si>
    <t>Vishal_4189</t>
  </si>
  <si>
    <t>C24189</t>
  </si>
  <si>
    <t>Sportswear_189</t>
  </si>
  <si>
    <t>S04190</t>
  </si>
  <si>
    <t>Vishal_4188</t>
  </si>
  <si>
    <t>C24188</t>
  </si>
  <si>
    <t>S04189</t>
  </si>
  <si>
    <t>Sathish_4187</t>
  </si>
  <si>
    <t>C24187</t>
  </si>
  <si>
    <t>S04188</t>
  </si>
  <si>
    <t>Kavin_4186</t>
  </si>
  <si>
    <t>C24186</t>
  </si>
  <si>
    <t>S04187</t>
  </si>
  <si>
    <t>Lakshmi_4185</t>
  </si>
  <si>
    <t>C24185</t>
  </si>
  <si>
    <t>S04186</t>
  </si>
  <si>
    <t>Diya_4184</t>
  </si>
  <si>
    <t>C24184</t>
  </si>
  <si>
    <t>S04185</t>
  </si>
  <si>
    <t>Diya_4183</t>
  </si>
  <si>
    <t>C24183</t>
  </si>
  <si>
    <t>S04184</t>
  </si>
  <si>
    <t>Diya_4182</t>
  </si>
  <si>
    <t>C24182</t>
  </si>
  <si>
    <t>S04183</t>
  </si>
  <si>
    <t>Ravi_4181</t>
  </si>
  <si>
    <t>C24181</t>
  </si>
  <si>
    <t>Sarees_181</t>
  </si>
  <si>
    <t>S04182</t>
  </si>
  <si>
    <t>Devi_4180</t>
  </si>
  <si>
    <t>C24180</t>
  </si>
  <si>
    <t>S04181</t>
  </si>
  <si>
    <t>Sathish_4179</t>
  </si>
  <si>
    <t>C24179</t>
  </si>
  <si>
    <t>S04180</t>
  </si>
  <si>
    <t>Sanjay_4178</t>
  </si>
  <si>
    <t>C24178</t>
  </si>
  <si>
    <t>Jeans_178</t>
  </si>
  <si>
    <t>S04179</t>
  </si>
  <si>
    <t>Priya_4177</t>
  </si>
  <si>
    <t>C24177</t>
  </si>
  <si>
    <t>Women's_177</t>
  </si>
  <si>
    <t>S04178</t>
  </si>
  <si>
    <t>Lakshmi_4176</t>
  </si>
  <si>
    <t>C24176</t>
  </si>
  <si>
    <t>Women's_176</t>
  </si>
  <si>
    <t>S04177</t>
  </si>
  <si>
    <t>Sanjay_4175</t>
  </si>
  <si>
    <t>C24175</t>
  </si>
  <si>
    <t>S04176</t>
  </si>
  <si>
    <t>Sathish_4174</t>
  </si>
  <si>
    <t>C24174</t>
  </si>
  <si>
    <t>S04175</t>
  </si>
  <si>
    <t>Karthik_4173</t>
  </si>
  <si>
    <t>C24173</t>
  </si>
  <si>
    <t>S04174</t>
  </si>
  <si>
    <t>Devi_4172</t>
  </si>
  <si>
    <t>C24172</t>
  </si>
  <si>
    <t>Sarees_172</t>
  </si>
  <si>
    <t>S04173</t>
  </si>
  <si>
    <t>Diya_4171</t>
  </si>
  <si>
    <t>C24171</t>
  </si>
  <si>
    <t>Kid's_171</t>
  </si>
  <si>
    <t>S04172</t>
  </si>
  <si>
    <t>Aarav_4170</t>
  </si>
  <si>
    <t>C24170</t>
  </si>
  <si>
    <t>S04171</t>
  </si>
  <si>
    <t>Karthik_4169</t>
  </si>
  <si>
    <t>C24169</t>
  </si>
  <si>
    <t>S04170</t>
  </si>
  <si>
    <t>Sathish_4168</t>
  </si>
  <si>
    <t>C24168</t>
  </si>
  <si>
    <t>Kurta_168</t>
  </si>
  <si>
    <t>S04169</t>
  </si>
  <si>
    <t>Aarav_4167</t>
  </si>
  <si>
    <t>C24167</t>
  </si>
  <si>
    <t>T-Shirts_167</t>
  </si>
  <si>
    <t>S04168</t>
  </si>
  <si>
    <t>Sathish_4166</t>
  </si>
  <si>
    <t>C24166</t>
  </si>
  <si>
    <t>S04167</t>
  </si>
  <si>
    <t>Bhuvana_4165</t>
  </si>
  <si>
    <t>C24165</t>
  </si>
  <si>
    <t>S04166</t>
  </si>
  <si>
    <t>Priya_4164</t>
  </si>
  <si>
    <t>C24164</t>
  </si>
  <si>
    <t>S04165</t>
  </si>
  <si>
    <t>Ravi_4163</t>
  </si>
  <si>
    <t>C24163</t>
  </si>
  <si>
    <t>S04164</t>
  </si>
  <si>
    <t>Kavin_4162</t>
  </si>
  <si>
    <t>C24162</t>
  </si>
  <si>
    <t>S04163</t>
  </si>
  <si>
    <t>Kavin_4161</t>
  </si>
  <si>
    <t>C24161</t>
  </si>
  <si>
    <t>S04162</t>
  </si>
  <si>
    <t>Meena_4160</t>
  </si>
  <si>
    <t>C24160</t>
  </si>
  <si>
    <t>Kid's_160</t>
  </si>
  <si>
    <t>S04161</t>
  </si>
  <si>
    <t>Ganesh_4159</t>
  </si>
  <si>
    <t>C24159</t>
  </si>
  <si>
    <t>T-Shirts_159</t>
  </si>
  <si>
    <t>S04160</t>
  </si>
  <si>
    <t>Lakshmi_4158</t>
  </si>
  <si>
    <t>C24158</t>
  </si>
  <si>
    <t>S04159</t>
  </si>
  <si>
    <t>Kavin_4157</t>
  </si>
  <si>
    <t>C24157</t>
  </si>
  <si>
    <t>S04158</t>
  </si>
  <si>
    <t>Bhuvana_4156</t>
  </si>
  <si>
    <t>C24156</t>
  </si>
  <si>
    <t>S04157</t>
  </si>
  <si>
    <t>Karthik_4155</t>
  </si>
  <si>
    <t>C24155</t>
  </si>
  <si>
    <t>S04156</t>
  </si>
  <si>
    <t>Karthik_4154</t>
  </si>
  <si>
    <t>C24154</t>
  </si>
  <si>
    <t>S04155</t>
  </si>
  <si>
    <t>Diya_4153</t>
  </si>
  <si>
    <t>C24153</t>
  </si>
  <si>
    <t>S04154</t>
  </si>
  <si>
    <t>Kavin_4152</t>
  </si>
  <si>
    <t>C24152</t>
  </si>
  <si>
    <t>Jeans_152</t>
  </si>
  <si>
    <t>S04153</t>
  </si>
  <si>
    <t>Anu_4151</t>
  </si>
  <si>
    <t>C24151</t>
  </si>
  <si>
    <t>S04152</t>
  </si>
  <si>
    <t>Vishal_4150</t>
  </si>
  <si>
    <t>C24150</t>
  </si>
  <si>
    <t>S04151</t>
  </si>
  <si>
    <t>Vishal_4149</t>
  </si>
  <si>
    <t>C24149</t>
  </si>
  <si>
    <t>Jeans_149</t>
  </si>
  <si>
    <t>S04150</t>
  </si>
  <si>
    <t>Ganesh_4148</t>
  </si>
  <si>
    <t>C24148</t>
  </si>
  <si>
    <t>Women's_148</t>
  </si>
  <si>
    <t>S04149</t>
  </si>
  <si>
    <t>Ganesh_4147</t>
  </si>
  <si>
    <t>C24147</t>
  </si>
  <si>
    <t>S04148</t>
  </si>
  <si>
    <t>Diya_4146</t>
  </si>
  <si>
    <t>C24146</t>
  </si>
  <si>
    <t>S04147</t>
  </si>
  <si>
    <t>Meena_4145</t>
  </si>
  <si>
    <t>C24145</t>
  </si>
  <si>
    <t>S04146</t>
  </si>
  <si>
    <t>Diya_4144</t>
  </si>
  <si>
    <t>C24144</t>
  </si>
  <si>
    <t>Kurta_144</t>
  </si>
  <si>
    <t>S04145</t>
  </si>
  <si>
    <t>Vishal_4143</t>
  </si>
  <si>
    <t>C24143</t>
  </si>
  <si>
    <t>S04144</t>
  </si>
  <si>
    <t>Ganesh_4142</t>
  </si>
  <si>
    <t>C24142</t>
  </si>
  <si>
    <t>T-Shirts_142</t>
  </si>
  <si>
    <t>S04143</t>
  </si>
  <si>
    <t>Sathish_4141</t>
  </si>
  <si>
    <t>C24141</t>
  </si>
  <si>
    <t>S04142</t>
  </si>
  <si>
    <t>Bhuvana_4140</t>
  </si>
  <si>
    <t>C24140</t>
  </si>
  <si>
    <t>S04141</t>
  </si>
  <si>
    <t>Sathish_4139</t>
  </si>
  <si>
    <t>C24139</t>
  </si>
  <si>
    <t>S04140</t>
  </si>
  <si>
    <t>Sanjay_4138</t>
  </si>
  <si>
    <t>C24138</t>
  </si>
  <si>
    <t>S04139</t>
  </si>
  <si>
    <t>Ganesh_4137</t>
  </si>
  <si>
    <t>C24137</t>
  </si>
  <si>
    <t>S04138</t>
  </si>
  <si>
    <t>Anu_4136</t>
  </si>
  <si>
    <t>C24136</t>
  </si>
  <si>
    <t>Kid's_136</t>
  </si>
  <si>
    <t>S04137</t>
  </si>
  <si>
    <t>Devi_4135</t>
  </si>
  <si>
    <t>C24135</t>
  </si>
  <si>
    <t>S04136</t>
  </si>
  <si>
    <t>Ganesh_4134</t>
  </si>
  <si>
    <t>C24134</t>
  </si>
  <si>
    <t>S04135</t>
  </si>
  <si>
    <t>Vishal_4133</t>
  </si>
  <si>
    <t>C24133</t>
  </si>
  <si>
    <t>S04134</t>
  </si>
  <si>
    <t>Ganesh_4132</t>
  </si>
  <si>
    <t>C24132</t>
  </si>
  <si>
    <t>S04133</t>
  </si>
  <si>
    <t>Meena_4131</t>
  </si>
  <si>
    <t>C24131</t>
  </si>
  <si>
    <t>S04132</t>
  </si>
  <si>
    <t>Devi_4130</t>
  </si>
  <si>
    <t>C24130</t>
  </si>
  <si>
    <t>T-Shirts_130</t>
  </si>
  <si>
    <t>S04131</t>
  </si>
  <si>
    <t>Sanjay_4129</t>
  </si>
  <si>
    <t>C24129</t>
  </si>
  <si>
    <t>S04130</t>
  </si>
  <si>
    <t>Aarav_4128</t>
  </si>
  <si>
    <t>C24128</t>
  </si>
  <si>
    <t>S04129</t>
  </si>
  <si>
    <t>Ganesh_4127</t>
  </si>
  <si>
    <t>C24127</t>
  </si>
  <si>
    <t>S04128</t>
  </si>
  <si>
    <t>Devi_4126</t>
  </si>
  <si>
    <t>C24126</t>
  </si>
  <si>
    <t>S04127</t>
  </si>
  <si>
    <t>Karthik_4125</t>
  </si>
  <si>
    <t>C24125</t>
  </si>
  <si>
    <t>S04126</t>
  </si>
  <si>
    <t>Anu_4124</t>
  </si>
  <si>
    <t>C24124</t>
  </si>
  <si>
    <t>S04125</t>
  </si>
  <si>
    <t>Kavin_4123</t>
  </si>
  <si>
    <t>C24123</t>
  </si>
  <si>
    <t>S04124</t>
  </si>
  <si>
    <t>Anu_4122</t>
  </si>
  <si>
    <t>C24122</t>
  </si>
  <si>
    <t>S04123</t>
  </si>
  <si>
    <t>Anu_4121</t>
  </si>
  <si>
    <t>C24121</t>
  </si>
  <si>
    <t>Women's_121</t>
  </si>
  <si>
    <t>S04122</t>
  </si>
  <si>
    <t>Sathish_4120</t>
  </si>
  <si>
    <t>C24120</t>
  </si>
  <si>
    <t>S04121</t>
  </si>
  <si>
    <t>Sanjay_4119</t>
  </si>
  <si>
    <t>C24119</t>
  </si>
  <si>
    <t>S04120</t>
  </si>
  <si>
    <t>Lakshmi_4118</t>
  </si>
  <si>
    <t>C24118</t>
  </si>
  <si>
    <t>S04119</t>
  </si>
  <si>
    <t>Vishal_4117</t>
  </si>
  <si>
    <t>C24117</t>
  </si>
  <si>
    <t>S04118</t>
  </si>
  <si>
    <t>Vishal_4116</t>
  </si>
  <si>
    <t>C24116</t>
  </si>
  <si>
    <t>S04117</t>
  </si>
  <si>
    <t>Priya_4115</t>
  </si>
  <si>
    <t>C24115</t>
  </si>
  <si>
    <t>Women's_115</t>
  </si>
  <si>
    <t>S04116</t>
  </si>
  <si>
    <t>Ganesh_4114</t>
  </si>
  <si>
    <t>C24114</t>
  </si>
  <si>
    <t>S04115</t>
  </si>
  <si>
    <t>Lakshmi_4113</t>
  </si>
  <si>
    <t>C24113</t>
  </si>
  <si>
    <t>S04114</t>
  </si>
  <si>
    <t>Karthik_4112</t>
  </si>
  <si>
    <t>C24112</t>
  </si>
  <si>
    <t>Jeans_112</t>
  </si>
  <si>
    <t>S04113</t>
  </si>
  <si>
    <t>Sathish_4111</t>
  </si>
  <si>
    <t>C24111</t>
  </si>
  <si>
    <t>S04112</t>
  </si>
  <si>
    <t>Anu_4110</t>
  </si>
  <si>
    <t>C24110</t>
  </si>
  <si>
    <t>S04111</t>
  </si>
  <si>
    <t>Kavin_4109</t>
  </si>
  <si>
    <t>C24109</t>
  </si>
  <si>
    <t>S04110</t>
  </si>
  <si>
    <t>Karthik_4108</t>
  </si>
  <si>
    <t>C24108</t>
  </si>
  <si>
    <t>S04109</t>
  </si>
  <si>
    <t>Diya_4107</t>
  </si>
  <si>
    <t>C24107</t>
  </si>
  <si>
    <t>Kurta_107</t>
  </si>
  <si>
    <t>S04108</t>
  </si>
  <si>
    <t>Karthik_4106</t>
  </si>
  <si>
    <t>C24106</t>
  </si>
  <si>
    <t>Women's_106</t>
  </si>
  <si>
    <t>S04107</t>
  </si>
  <si>
    <t>Ganesh_4105</t>
  </si>
  <si>
    <t>C24105</t>
  </si>
  <si>
    <t>S04106</t>
  </si>
  <si>
    <t>Vishal_4104</t>
  </si>
  <si>
    <t>C24104</t>
  </si>
  <si>
    <t>Kurta_104</t>
  </si>
  <si>
    <t>S04105</t>
  </si>
  <si>
    <t>Ravi_4103</t>
  </si>
  <si>
    <t>C24103</t>
  </si>
  <si>
    <t>S04104</t>
  </si>
  <si>
    <t>Sathish_4102</t>
  </si>
  <si>
    <t>C24102</t>
  </si>
  <si>
    <t>T-Shirts_102</t>
  </si>
  <si>
    <t>S04103</t>
  </si>
  <si>
    <t>Bhuvana_4101</t>
  </si>
  <si>
    <t>C24101</t>
  </si>
  <si>
    <t>S04102</t>
  </si>
  <si>
    <t>Ganesh_4100</t>
  </si>
  <si>
    <t>C24100</t>
  </si>
  <si>
    <t>T-Shirts_100</t>
  </si>
  <si>
    <t>S04101</t>
  </si>
  <si>
    <t>Diya_4099</t>
  </si>
  <si>
    <t>C24099</t>
  </si>
  <si>
    <t>S04100</t>
  </si>
  <si>
    <t>Bhuvana_4098</t>
  </si>
  <si>
    <t>C24098</t>
  </si>
  <si>
    <t>S04099</t>
  </si>
  <si>
    <t>Diya_4097</t>
  </si>
  <si>
    <t>C24097</t>
  </si>
  <si>
    <t>Jeans_097</t>
  </si>
  <si>
    <t>S04098</t>
  </si>
  <si>
    <t>Ganesh_4096</t>
  </si>
  <si>
    <t>C24096</t>
  </si>
  <si>
    <t>S04097</t>
  </si>
  <si>
    <t>Priya_4095</t>
  </si>
  <si>
    <t>C24095</t>
  </si>
  <si>
    <t>S04096</t>
  </si>
  <si>
    <t>Ravi_4094</t>
  </si>
  <si>
    <t>C24094</t>
  </si>
  <si>
    <t>S04095</t>
  </si>
  <si>
    <t>Meena_4093</t>
  </si>
  <si>
    <t>C24093</t>
  </si>
  <si>
    <t>S04094</t>
  </si>
  <si>
    <t>Ganesh_4092</t>
  </si>
  <si>
    <t>C24092</t>
  </si>
  <si>
    <t>S04093</t>
  </si>
  <si>
    <t>Kavin_4091</t>
  </si>
  <si>
    <t>C24091</t>
  </si>
  <si>
    <t>Men's_091</t>
  </si>
  <si>
    <t>S04092</t>
  </si>
  <si>
    <t>Priya_4090</t>
  </si>
  <si>
    <t>C24090</t>
  </si>
  <si>
    <t>S04091</t>
  </si>
  <si>
    <t>Ganesh_4089</t>
  </si>
  <si>
    <t>C24089</t>
  </si>
  <si>
    <t>S04090</t>
  </si>
  <si>
    <t>Lakshmi_4088</t>
  </si>
  <si>
    <t>C24088</t>
  </si>
  <si>
    <t>S04089</t>
  </si>
  <si>
    <t>Vishal_4087</t>
  </si>
  <si>
    <t>C24087</t>
  </si>
  <si>
    <t>Jeans_087</t>
  </si>
  <si>
    <t>S04088</t>
  </si>
  <si>
    <t>Aarav_4086</t>
  </si>
  <si>
    <t>C24086</t>
  </si>
  <si>
    <t>T-Shirts_086</t>
  </si>
  <si>
    <t>S04087</t>
  </si>
  <si>
    <t>Vishal_4085</t>
  </si>
  <si>
    <t>C24085</t>
  </si>
  <si>
    <t>S04086</t>
  </si>
  <si>
    <t>Ganesh_4084</t>
  </si>
  <si>
    <t>C24084</t>
  </si>
  <si>
    <t>S04085</t>
  </si>
  <si>
    <t>Meena_4083</t>
  </si>
  <si>
    <t>C24083</t>
  </si>
  <si>
    <t>S04084</t>
  </si>
  <si>
    <t>Sanjay_4082</t>
  </si>
  <si>
    <t>C24082</t>
  </si>
  <si>
    <t>S04083</t>
  </si>
  <si>
    <t>Priya_4081</t>
  </si>
  <si>
    <t>C24081</t>
  </si>
  <si>
    <t>S04082</t>
  </si>
  <si>
    <t>Meena_4080</t>
  </si>
  <si>
    <t>C24080</t>
  </si>
  <si>
    <t>S04081</t>
  </si>
  <si>
    <t>Priya_4079</t>
  </si>
  <si>
    <t>C24079</t>
  </si>
  <si>
    <t>S04080</t>
  </si>
  <si>
    <t>Priya_4078</t>
  </si>
  <si>
    <t>C24078</t>
  </si>
  <si>
    <t>S04079</t>
  </si>
  <si>
    <t>Priya_4077</t>
  </si>
  <si>
    <t>C24077</t>
  </si>
  <si>
    <t>S04078</t>
  </si>
  <si>
    <t>Diya_4076</t>
  </si>
  <si>
    <t>C24076</t>
  </si>
  <si>
    <t>S04077</t>
  </si>
  <si>
    <t>Bhuvana_4075</t>
  </si>
  <si>
    <t>C24075</t>
  </si>
  <si>
    <t>S04076</t>
  </si>
  <si>
    <t>Kavin_4074</t>
  </si>
  <si>
    <t>C24074</t>
  </si>
  <si>
    <t>S04075</t>
  </si>
  <si>
    <t>Vishal_4073</t>
  </si>
  <si>
    <t>C24073</t>
  </si>
  <si>
    <t>S04074</t>
  </si>
  <si>
    <t>Priya_4072</t>
  </si>
  <si>
    <t>C24072</t>
  </si>
  <si>
    <t>S04073</t>
  </si>
  <si>
    <t>Sathish_4071</t>
  </si>
  <si>
    <t>C24071</t>
  </si>
  <si>
    <t>Women's_071</t>
  </si>
  <si>
    <t>S04072</t>
  </si>
  <si>
    <t>Ravi_4070</t>
  </si>
  <si>
    <t>C24070</t>
  </si>
  <si>
    <t>S04071</t>
  </si>
  <si>
    <t>Aarav_4069</t>
  </si>
  <si>
    <t>C24069</t>
  </si>
  <si>
    <t>S04070</t>
  </si>
  <si>
    <t>Ganesh_4068</t>
  </si>
  <si>
    <t>C24068</t>
  </si>
  <si>
    <t>S04069</t>
  </si>
  <si>
    <t>Karthik_4067</t>
  </si>
  <si>
    <t>C24067</t>
  </si>
  <si>
    <t>S04068</t>
  </si>
  <si>
    <t>Ravi_4066</t>
  </si>
  <si>
    <t>C24066</t>
  </si>
  <si>
    <t>S04067</t>
  </si>
  <si>
    <t>Sanjay_4065</t>
  </si>
  <si>
    <t>C24065</t>
  </si>
  <si>
    <t>Jeans_065</t>
  </si>
  <si>
    <t>S04066</t>
  </si>
  <si>
    <t>Anu_4064</t>
  </si>
  <si>
    <t>C24064</t>
  </si>
  <si>
    <t>S04065</t>
  </si>
  <si>
    <t>Devi_4063</t>
  </si>
  <si>
    <t>C24063</t>
  </si>
  <si>
    <t>S04064</t>
  </si>
  <si>
    <t>Karthik_4062</t>
  </si>
  <si>
    <t>C24062</t>
  </si>
  <si>
    <t>Kid's_062</t>
  </si>
  <si>
    <t>S04063</t>
  </si>
  <si>
    <t>Ganesh_4061</t>
  </si>
  <si>
    <t>C24061</t>
  </si>
  <si>
    <t>S04062</t>
  </si>
  <si>
    <t>Ganesh_4060</t>
  </si>
  <si>
    <t>C24060</t>
  </si>
  <si>
    <t>S04061</t>
  </si>
  <si>
    <t>Karthik_4059</t>
  </si>
  <si>
    <t>C24059</t>
  </si>
  <si>
    <t>S04060</t>
  </si>
  <si>
    <t>Vishal_4058</t>
  </si>
  <si>
    <t>C24058</t>
  </si>
  <si>
    <t>Kurta_058</t>
  </si>
  <si>
    <t>S04059</t>
  </si>
  <si>
    <t>Sanjay_4057</t>
  </si>
  <si>
    <t>C24057</t>
  </si>
  <si>
    <t>S04058</t>
  </si>
  <si>
    <t>Sathish_4056</t>
  </si>
  <si>
    <t>C24056</t>
  </si>
  <si>
    <t>Jeans_056</t>
  </si>
  <si>
    <t>S04057</t>
  </si>
  <si>
    <t>Ravi_4055</t>
  </si>
  <si>
    <t>C24055</t>
  </si>
  <si>
    <t>S04056</t>
  </si>
  <si>
    <t>Kavin_4054</t>
  </si>
  <si>
    <t>C24054</t>
  </si>
  <si>
    <t>S04055</t>
  </si>
  <si>
    <t>Ravi_4053</t>
  </si>
  <si>
    <t>C24053</t>
  </si>
  <si>
    <t>S04054</t>
  </si>
  <si>
    <t>Ganesh_4052</t>
  </si>
  <si>
    <t>C24052</t>
  </si>
  <si>
    <t>S04053</t>
  </si>
  <si>
    <t>Aarav_4051</t>
  </si>
  <si>
    <t>C24051</t>
  </si>
  <si>
    <t>T-Shirts_051</t>
  </si>
  <si>
    <t>S04052</t>
  </si>
  <si>
    <t>Anu_4050</t>
  </si>
  <si>
    <t>C24050</t>
  </si>
  <si>
    <t>S04051</t>
  </si>
  <si>
    <t>Sathish_4049</t>
  </si>
  <si>
    <t>C24049</t>
  </si>
  <si>
    <t>S04050</t>
  </si>
  <si>
    <t>Meena_4048</t>
  </si>
  <si>
    <t>C24048</t>
  </si>
  <si>
    <t>S04049</t>
  </si>
  <si>
    <t>Sathish_4047</t>
  </si>
  <si>
    <t>C24047</t>
  </si>
  <si>
    <t>S04048</t>
  </si>
  <si>
    <t>Anu_4046</t>
  </si>
  <si>
    <t>C24046</t>
  </si>
  <si>
    <t>S04047</t>
  </si>
  <si>
    <t>Sathish_4045</t>
  </si>
  <si>
    <t>C24045</t>
  </si>
  <si>
    <t>S04046</t>
  </si>
  <si>
    <t>Sanjay_4044</t>
  </si>
  <si>
    <t>C24044</t>
  </si>
  <si>
    <t>S04045</t>
  </si>
  <si>
    <t>Kavin_4043</t>
  </si>
  <si>
    <t>C24043</t>
  </si>
  <si>
    <t>S04044</t>
  </si>
  <si>
    <t>Meena_4042</t>
  </si>
  <si>
    <t>C24042</t>
  </si>
  <si>
    <t>S04043</t>
  </si>
  <si>
    <t>Kavin_4041</t>
  </si>
  <si>
    <t>C24041</t>
  </si>
  <si>
    <t>S04042</t>
  </si>
  <si>
    <t>Bhuvana_4040</t>
  </si>
  <si>
    <t>C24040</t>
  </si>
  <si>
    <t>S04041</t>
  </si>
  <si>
    <t>Diya_4039</t>
  </si>
  <si>
    <t>C24039</t>
  </si>
  <si>
    <t>S04040</t>
  </si>
  <si>
    <t>Aarav_4038</t>
  </si>
  <si>
    <t>C24038</t>
  </si>
  <si>
    <t>Women's_038</t>
  </si>
  <si>
    <t>S04039</t>
  </si>
  <si>
    <t>Kavin_4037</t>
  </si>
  <si>
    <t>C24037</t>
  </si>
  <si>
    <t>Men's_037</t>
  </si>
  <si>
    <t>S04038</t>
  </si>
  <si>
    <t>Priya_4036</t>
  </si>
  <si>
    <t>C24036</t>
  </si>
  <si>
    <t>Men's_036</t>
  </si>
  <si>
    <t>S04037</t>
  </si>
  <si>
    <t>Aarav_4035</t>
  </si>
  <si>
    <t>C24035</t>
  </si>
  <si>
    <t>Jeans_035</t>
  </si>
  <si>
    <t>S04036</t>
  </si>
  <si>
    <t>Diya_4034</t>
  </si>
  <si>
    <t>C24034</t>
  </si>
  <si>
    <t>Jeans_034</t>
  </si>
  <si>
    <t>S04035</t>
  </si>
  <si>
    <t>Lakshmi_4033</t>
  </si>
  <si>
    <t>C24033</t>
  </si>
  <si>
    <t>S04034</t>
  </si>
  <si>
    <t>Priya_4032</t>
  </si>
  <si>
    <t>C24032</t>
  </si>
  <si>
    <t>Kurta_032</t>
  </si>
  <si>
    <t>S04033</t>
  </si>
  <si>
    <t>Diya_4031</t>
  </si>
  <si>
    <t>C24031</t>
  </si>
  <si>
    <t>S04032</t>
  </si>
  <si>
    <t>Ravi_4030</t>
  </si>
  <si>
    <t>C24030</t>
  </si>
  <si>
    <t>S04031</t>
  </si>
  <si>
    <t>Diya_4029</t>
  </si>
  <si>
    <t>C24029</t>
  </si>
  <si>
    <t>S04030</t>
  </si>
  <si>
    <t>Devi_4028</t>
  </si>
  <si>
    <t>C24028</t>
  </si>
  <si>
    <t>S04029</t>
  </si>
  <si>
    <t>Anu_4027</t>
  </si>
  <si>
    <t>C24027</t>
  </si>
  <si>
    <t>S04028</t>
  </si>
  <si>
    <t>Priya_4026</t>
  </si>
  <si>
    <t>C24026</t>
  </si>
  <si>
    <t>S04027</t>
  </si>
  <si>
    <t>Aarav_4025</t>
  </si>
  <si>
    <t>C24025</t>
  </si>
  <si>
    <t>Kid's_025</t>
  </si>
  <si>
    <t>S04026</t>
  </si>
  <si>
    <t>Ravi_4024</t>
  </si>
  <si>
    <t>C24024</t>
  </si>
  <si>
    <t>Sportswear_024</t>
  </si>
  <si>
    <t>S04025</t>
  </si>
  <si>
    <t>Karthik_4023</t>
  </si>
  <si>
    <t>C24023</t>
  </si>
  <si>
    <t>S04024</t>
  </si>
  <si>
    <t>Devi_4022</t>
  </si>
  <si>
    <t>C24022</t>
  </si>
  <si>
    <t>S04023</t>
  </si>
  <si>
    <t>Meena_4021</t>
  </si>
  <si>
    <t>C24021</t>
  </si>
  <si>
    <t>T-Shirts_021</t>
  </si>
  <si>
    <t>S04022</t>
  </si>
  <si>
    <t>Anu_4020</t>
  </si>
  <si>
    <t>C24020</t>
  </si>
  <si>
    <t>Sportswear_020</t>
  </si>
  <si>
    <t>S04021</t>
  </si>
  <si>
    <t>Ganesh_4019</t>
  </si>
  <si>
    <t>C24019</t>
  </si>
  <si>
    <t>S04020</t>
  </si>
  <si>
    <t>Devi_4018</t>
  </si>
  <si>
    <t>C24018</t>
  </si>
  <si>
    <t>Sarees_018</t>
  </si>
  <si>
    <t>S04019</t>
  </si>
  <si>
    <t>Vishal_4017</t>
  </si>
  <si>
    <t>C24017</t>
  </si>
  <si>
    <t>S04018</t>
  </si>
  <si>
    <t>Kavin_4016</t>
  </si>
  <si>
    <t>C24016</t>
  </si>
  <si>
    <t>Sarees_016</t>
  </si>
  <si>
    <t>S04017</t>
  </si>
  <si>
    <t>Ganesh_4015</t>
  </si>
  <si>
    <t>C24015</t>
  </si>
  <si>
    <t>Women's_015</t>
  </si>
  <si>
    <t>S04016</t>
  </si>
  <si>
    <t>Sanjay_4014</t>
  </si>
  <si>
    <t>C24014</t>
  </si>
  <si>
    <t>S04015</t>
  </si>
  <si>
    <t>Bhuvana_4013</t>
  </si>
  <si>
    <t>C24013</t>
  </si>
  <si>
    <t>S04014</t>
  </si>
  <si>
    <t>Vishal_4012</t>
  </si>
  <si>
    <t>C24012</t>
  </si>
  <si>
    <t>Sarees_012</t>
  </si>
  <si>
    <t>S04013</t>
  </si>
  <si>
    <t>Sathish_4011</t>
  </si>
  <si>
    <t>C24011</t>
  </si>
  <si>
    <t>S04012</t>
  </si>
  <si>
    <t>Vishal_4010</t>
  </si>
  <si>
    <t>C24010</t>
  </si>
  <si>
    <t>S04011</t>
  </si>
  <si>
    <t>Bhuvana_4009</t>
  </si>
  <si>
    <t>C24009</t>
  </si>
  <si>
    <t>S04010</t>
  </si>
  <si>
    <t>Meena_4008</t>
  </si>
  <si>
    <t>C24008</t>
  </si>
  <si>
    <t>S04009</t>
  </si>
  <si>
    <t>Sathish_4007</t>
  </si>
  <si>
    <t>C24007</t>
  </si>
  <si>
    <t>S04008</t>
  </si>
  <si>
    <t>Sanjay_4006</t>
  </si>
  <si>
    <t>C24006</t>
  </si>
  <si>
    <t>S04007</t>
  </si>
  <si>
    <t>Kavin_4005</t>
  </si>
  <si>
    <t>C24005</t>
  </si>
  <si>
    <t>S04006</t>
  </si>
  <si>
    <t>Sathish_4004</t>
  </si>
  <si>
    <t>C24004</t>
  </si>
  <si>
    <t>S04005</t>
  </si>
  <si>
    <t>Anu_4003</t>
  </si>
  <si>
    <t>C24003</t>
  </si>
  <si>
    <t>S04004</t>
  </si>
  <si>
    <t>Karthik_4002</t>
  </si>
  <si>
    <t>C24002</t>
  </si>
  <si>
    <t>S04003</t>
  </si>
  <si>
    <t>Lakshmi_4001</t>
  </si>
  <si>
    <t>C24001</t>
  </si>
  <si>
    <t>S04002</t>
  </si>
  <si>
    <t>Aarav_4000</t>
  </si>
  <si>
    <t>C24000</t>
  </si>
  <si>
    <t>S04001</t>
  </si>
  <si>
    <t>Sathish_3999</t>
  </si>
  <si>
    <t>C23999</t>
  </si>
  <si>
    <t>S04000</t>
  </si>
  <si>
    <t>Meena_3998</t>
  </si>
  <si>
    <t>C23998</t>
  </si>
  <si>
    <t>S03999</t>
  </si>
  <si>
    <t>Diya_3997</t>
  </si>
  <si>
    <t>C23997</t>
  </si>
  <si>
    <t>S03998</t>
  </si>
  <si>
    <t>Diya_3996</t>
  </si>
  <si>
    <t>C23996</t>
  </si>
  <si>
    <t>S03997</t>
  </si>
  <si>
    <t>Lakshmi_3995</t>
  </si>
  <si>
    <t>C23995</t>
  </si>
  <si>
    <t>Sarees_495</t>
  </si>
  <si>
    <t>S03996</t>
  </si>
  <si>
    <t>Diya_3994</t>
  </si>
  <si>
    <t>C23994</t>
  </si>
  <si>
    <t>S03995</t>
  </si>
  <si>
    <t>Vishal_3993</t>
  </si>
  <si>
    <t>C23993</t>
  </si>
  <si>
    <t>S03994</t>
  </si>
  <si>
    <t>Meena_3992</t>
  </si>
  <si>
    <t>C23992</t>
  </si>
  <si>
    <t>Sarees_492</t>
  </si>
  <si>
    <t>S03993</t>
  </si>
  <si>
    <t>Bhuvana_3991</t>
  </si>
  <si>
    <t>C23991</t>
  </si>
  <si>
    <t>S03992</t>
  </si>
  <si>
    <t>Kavin_3990</t>
  </si>
  <si>
    <t>C23990</t>
  </si>
  <si>
    <t>S03991</t>
  </si>
  <si>
    <t>Bhuvana_3989</t>
  </si>
  <si>
    <t>C23989</t>
  </si>
  <si>
    <t>S03990</t>
  </si>
  <si>
    <t>Diya_3988</t>
  </si>
  <si>
    <t>C23988</t>
  </si>
  <si>
    <t>S03989</t>
  </si>
  <si>
    <t>Ravi_3987</t>
  </si>
  <si>
    <t>C23987</t>
  </si>
  <si>
    <t>S03988</t>
  </si>
  <si>
    <t>Sanjay_3986</t>
  </si>
  <si>
    <t>C23986</t>
  </si>
  <si>
    <t>Sarees_486</t>
  </si>
  <si>
    <t>S03987</t>
  </si>
  <si>
    <t>Diya_3985</t>
  </si>
  <si>
    <t>C23985</t>
  </si>
  <si>
    <t>S03986</t>
  </si>
  <si>
    <t>Ganesh_3984</t>
  </si>
  <si>
    <t>C23984</t>
  </si>
  <si>
    <t>Sportswear_484</t>
  </si>
  <si>
    <t>S03985</t>
  </si>
  <si>
    <t>Anu_3983</t>
  </si>
  <si>
    <t>C23983</t>
  </si>
  <si>
    <t>T-Shirts_483</t>
  </si>
  <si>
    <t>S03984</t>
  </si>
  <si>
    <t>Bhuvana_3982</t>
  </si>
  <si>
    <t>C23982</t>
  </si>
  <si>
    <t>S03983</t>
  </si>
  <si>
    <t>Lakshmi_3981</t>
  </si>
  <si>
    <t>C23981</t>
  </si>
  <si>
    <t>Women's_481</t>
  </si>
  <si>
    <t>S03982</t>
  </si>
  <si>
    <t>Diya_3980</t>
  </si>
  <si>
    <t>C23980</t>
  </si>
  <si>
    <t>S03981</t>
  </si>
  <si>
    <t>Sanjay_3979</t>
  </si>
  <si>
    <t>C23979</t>
  </si>
  <si>
    <t>S03980</t>
  </si>
  <si>
    <t>Ganesh_3978</t>
  </si>
  <si>
    <t>C23978</t>
  </si>
  <si>
    <t>S03979</t>
  </si>
  <si>
    <t>Anu_3977</t>
  </si>
  <si>
    <t>C23977</t>
  </si>
  <si>
    <t>S03978</t>
  </si>
  <si>
    <t>Devi_3976</t>
  </si>
  <si>
    <t>C23976</t>
  </si>
  <si>
    <t>S03977</t>
  </si>
  <si>
    <t>Diya_3975</t>
  </si>
  <si>
    <t>C23975</t>
  </si>
  <si>
    <t>S03976</t>
  </si>
  <si>
    <t>Aarav_3974</t>
  </si>
  <si>
    <t>C23974</t>
  </si>
  <si>
    <t>S03975</t>
  </si>
  <si>
    <t>Ganesh_3973</t>
  </si>
  <si>
    <t>C23973</t>
  </si>
  <si>
    <t>S03974</t>
  </si>
  <si>
    <t>Sanjay_3972</t>
  </si>
  <si>
    <t>C23972</t>
  </si>
  <si>
    <t>S03973</t>
  </si>
  <si>
    <t>Bhuvana_3971</t>
  </si>
  <si>
    <t>C23971</t>
  </si>
  <si>
    <t>S03972</t>
  </si>
  <si>
    <t>Ravi_3970</t>
  </si>
  <si>
    <t>C23970</t>
  </si>
  <si>
    <t>S03971</t>
  </si>
  <si>
    <t>Ganesh_3969</t>
  </si>
  <si>
    <t>C23969</t>
  </si>
  <si>
    <t>S03970</t>
  </si>
  <si>
    <t>Sathish_3968</t>
  </si>
  <si>
    <t>C23968</t>
  </si>
  <si>
    <t>S03969</t>
  </si>
  <si>
    <t>Ravi_3967</t>
  </si>
  <si>
    <t>C23967</t>
  </si>
  <si>
    <t>S03968</t>
  </si>
  <si>
    <t>Devi_3966</t>
  </si>
  <si>
    <t>C23966</t>
  </si>
  <si>
    <t>S03967</t>
  </si>
  <si>
    <t>Sanjay_3965</t>
  </si>
  <si>
    <t>C23965</t>
  </si>
  <si>
    <t>S03966</t>
  </si>
  <si>
    <t>Diya_3964</t>
  </si>
  <si>
    <t>C23964</t>
  </si>
  <si>
    <t>S03965</t>
  </si>
  <si>
    <t>Ganesh_3963</t>
  </si>
  <si>
    <t>C23963</t>
  </si>
  <si>
    <t>S03964</t>
  </si>
  <si>
    <t>Kavin_3962</t>
  </si>
  <si>
    <t>C23962</t>
  </si>
  <si>
    <t>S03963</t>
  </si>
  <si>
    <t>Anu_3961</t>
  </si>
  <si>
    <t>C23961</t>
  </si>
  <si>
    <t>S03962</t>
  </si>
  <si>
    <t>Bhuvana_3960</t>
  </si>
  <si>
    <t>C23960</t>
  </si>
  <si>
    <t>S03961</t>
  </si>
  <si>
    <t>Vishal_3959</t>
  </si>
  <si>
    <t>C23959</t>
  </si>
  <si>
    <t>S03960</t>
  </si>
  <si>
    <t>Karthik_3958</t>
  </si>
  <si>
    <t>C23958</t>
  </si>
  <si>
    <t>S03959</t>
  </si>
  <si>
    <t>Sathish_3957</t>
  </si>
  <si>
    <t>C23957</t>
  </si>
  <si>
    <t>S03958</t>
  </si>
  <si>
    <t>Ravi_3956</t>
  </si>
  <si>
    <t>C23956</t>
  </si>
  <si>
    <t>S03957</t>
  </si>
  <si>
    <t>Sathish_3955</t>
  </si>
  <si>
    <t>C23955</t>
  </si>
  <si>
    <t>T-Shirts_455</t>
  </si>
  <si>
    <t>S03956</t>
  </si>
  <si>
    <t>Anu_3954</t>
  </si>
  <si>
    <t>C23954</t>
  </si>
  <si>
    <t>S03955</t>
  </si>
  <si>
    <t>Bhuvana_3953</t>
  </si>
  <si>
    <t>C23953</t>
  </si>
  <si>
    <t>S03954</t>
  </si>
  <si>
    <t>Ravi_3952</t>
  </si>
  <si>
    <t>C23952</t>
  </si>
  <si>
    <t>S03953</t>
  </si>
  <si>
    <t>Meena_3951</t>
  </si>
  <si>
    <t>C23951</t>
  </si>
  <si>
    <t>S03952</t>
  </si>
  <si>
    <t>Sathish_3950</t>
  </si>
  <si>
    <t>C23950</t>
  </si>
  <si>
    <t>S03951</t>
  </si>
  <si>
    <t>Anu_3949</t>
  </si>
  <si>
    <t>C23949</t>
  </si>
  <si>
    <t>S03950</t>
  </si>
  <si>
    <t>Lakshmi_3948</t>
  </si>
  <si>
    <t>C23948</t>
  </si>
  <si>
    <t>S03949</t>
  </si>
  <si>
    <t>Meena_3947</t>
  </si>
  <si>
    <t>C23947</t>
  </si>
  <si>
    <t>Jeans_447</t>
  </si>
  <si>
    <t>S03948</t>
  </si>
  <si>
    <t>Ravi_3946</t>
  </si>
  <si>
    <t>C23946</t>
  </si>
  <si>
    <t>S03947</t>
  </si>
  <si>
    <t>Devi_3945</t>
  </si>
  <si>
    <t>C23945</t>
  </si>
  <si>
    <t>S03946</t>
  </si>
  <si>
    <t>Priya_3944</t>
  </si>
  <si>
    <t>C23944</t>
  </si>
  <si>
    <t>T-Shirts_444</t>
  </si>
  <si>
    <t>S03945</t>
  </si>
  <si>
    <t>Anu_3943</t>
  </si>
  <si>
    <t>C23943</t>
  </si>
  <si>
    <t>S03944</t>
  </si>
  <si>
    <t>Kavin_3942</t>
  </si>
  <si>
    <t>C23942</t>
  </si>
  <si>
    <t>T-Shirts_442</t>
  </si>
  <si>
    <t>S03943</t>
  </si>
  <si>
    <t>Vishal_3941</t>
  </si>
  <si>
    <t>C23941</t>
  </si>
  <si>
    <t>Sarees_441</t>
  </si>
  <si>
    <t>S03942</t>
  </si>
  <si>
    <t>Priya_3940</t>
  </si>
  <si>
    <t>C23940</t>
  </si>
  <si>
    <t>S03941</t>
  </si>
  <si>
    <t>Devi_3939</t>
  </si>
  <si>
    <t>C23939</t>
  </si>
  <si>
    <t>Jeans_439</t>
  </si>
  <si>
    <t>S03940</t>
  </si>
  <si>
    <t>Meena_3938</t>
  </si>
  <si>
    <t>C23938</t>
  </si>
  <si>
    <t>S03939</t>
  </si>
  <si>
    <t>Karthik_3937</t>
  </si>
  <si>
    <t>C23937</t>
  </si>
  <si>
    <t>Men's_437</t>
  </si>
  <si>
    <t>S03938</t>
  </si>
  <si>
    <t>Sathish_3936</t>
  </si>
  <si>
    <t>C23936</t>
  </si>
  <si>
    <t>S03937</t>
  </si>
  <si>
    <t>Sathish_3935</t>
  </si>
  <si>
    <t>C23935</t>
  </si>
  <si>
    <t>S03936</t>
  </si>
  <si>
    <t>Sathish_3934</t>
  </si>
  <si>
    <t>C23934</t>
  </si>
  <si>
    <t>S03935</t>
  </si>
  <si>
    <t>Sanjay_3933</t>
  </si>
  <si>
    <t>C23933</t>
  </si>
  <si>
    <t>S03934</t>
  </si>
  <si>
    <t>Aarav_3932</t>
  </si>
  <si>
    <t>C23932</t>
  </si>
  <si>
    <t>S03933</t>
  </si>
  <si>
    <t>Vishal_3931</t>
  </si>
  <si>
    <t>C23931</t>
  </si>
  <si>
    <t>Sarees_431</t>
  </si>
  <si>
    <t>S03932</t>
  </si>
  <si>
    <t>Ravi_3930</t>
  </si>
  <si>
    <t>C23930</t>
  </si>
  <si>
    <t>S03931</t>
  </si>
  <si>
    <t>Sathish_3929</t>
  </si>
  <si>
    <t>C23929</t>
  </si>
  <si>
    <t>S03930</t>
  </si>
  <si>
    <t>Sanjay_3928</t>
  </si>
  <si>
    <t>C23928</t>
  </si>
  <si>
    <t>S03929</t>
  </si>
  <si>
    <t>Sanjay_3927</t>
  </si>
  <si>
    <t>C23927</t>
  </si>
  <si>
    <t>S03928</t>
  </si>
  <si>
    <t>Ganesh_3926</t>
  </si>
  <si>
    <t>C23926</t>
  </si>
  <si>
    <t>S03927</t>
  </si>
  <si>
    <t>Meena_3925</t>
  </si>
  <si>
    <t>C23925</t>
  </si>
  <si>
    <t>S03926</t>
  </si>
  <si>
    <t>Bhuvana_3924</t>
  </si>
  <si>
    <t>C23924</t>
  </si>
  <si>
    <t>Men's_424</t>
  </si>
  <si>
    <t>S03925</t>
  </si>
  <si>
    <t>Anu_3923</t>
  </si>
  <si>
    <t>C23923</t>
  </si>
  <si>
    <t>S03924</t>
  </si>
  <si>
    <t>Sathish_3922</t>
  </si>
  <si>
    <t>C23922</t>
  </si>
  <si>
    <t>S03923</t>
  </si>
  <si>
    <t>Kavin_3921</t>
  </si>
  <si>
    <t>C23921</t>
  </si>
  <si>
    <t>S03922</t>
  </si>
  <si>
    <t>Diya_3920</t>
  </si>
  <si>
    <t>C23920</t>
  </si>
  <si>
    <t>S03921</t>
  </si>
  <si>
    <t>Sanjay_3919</t>
  </si>
  <si>
    <t>C23919</t>
  </si>
  <si>
    <t>Sportswear_419</t>
  </si>
  <si>
    <t>S03920</t>
  </si>
  <si>
    <t>Aarav_3918</t>
  </si>
  <si>
    <t>C23918</t>
  </si>
  <si>
    <t>S03919</t>
  </si>
  <si>
    <t>Diya_3917</t>
  </si>
  <si>
    <t>C23917</t>
  </si>
  <si>
    <t>Sarees_417</t>
  </si>
  <si>
    <t>S03918</t>
  </si>
  <si>
    <t>Ravi_3916</t>
  </si>
  <si>
    <t>C23916</t>
  </si>
  <si>
    <t>S03917</t>
  </si>
  <si>
    <t>Ganesh_3915</t>
  </si>
  <si>
    <t>C23915</t>
  </si>
  <si>
    <t>S03916</t>
  </si>
  <si>
    <t>Priya_3914</t>
  </si>
  <si>
    <t>C23914</t>
  </si>
  <si>
    <t>S03915</t>
  </si>
  <si>
    <t>Bhuvana_3913</t>
  </si>
  <si>
    <t>C23913</t>
  </si>
  <si>
    <t>S03914</t>
  </si>
  <si>
    <t>Bhuvana_3912</t>
  </si>
  <si>
    <t>C23912</t>
  </si>
  <si>
    <t>S03913</t>
  </si>
  <si>
    <t>Vishal_3911</t>
  </si>
  <si>
    <t>C23911</t>
  </si>
  <si>
    <t>S03912</t>
  </si>
  <si>
    <t>Priya_3910</t>
  </si>
  <si>
    <t>C23910</t>
  </si>
  <si>
    <t>S03911</t>
  </si>
  <si>
    <t>Lakshmi_3909</t>
  </si>
  <si>
    <t>C23909</t>
  </si>
  <si>
    <t>S03910</t>
  </si>
  <si>
    <t>Anu_3908</t>
  </si>
  <si>
    <t>C23908</t>
  </si>
  <si>
    <t>T-Shirts_408</t>
  </si>
  <si>
    <t>S03909</t>
  </si>
  <si>
    <t>Ravi_3907</t>
  </si>
  <si>
    <t>C23907</t>
  </si>
  <si>
    <t>S03908</t>
  </si>
  <si>
    <t>Ravi_3906</t>
  </si>
  <si>
    <t>C23906</t>
  </si>
  <si>
    <t>S03907</t>
  </si>
  <si>
    <t>Kavin_3905</t>
  </si>
  <si>
    <t>C23905</t>
  </si>
  <si>
    <t>S03906</t>
  </si>
  <si>
    <t>Ganesh_3904</t>
  </si>
  <si>
    <t>C23904</t>
  </si>
  <si>
    <t>Kurta_404</t>
  </si>
  <si>
    <t>S03905</t>
  </si>
  <si>
    <t>Aarav_3903</t>
  </si>
  <si>
    <t>C23903</t>
  </si>
  <si>
    <t>S03904</t>
  </si>
  <si>
    <t>Sathish_3902</t>
  </si>
  <si>
    <t>C23902</t>
  </si>
  <si>
    <t>S03903</t>
  </si>
  <si>
    <t>Diya_3901</t>
  </si>
  <si>
    <t>C23901</t>
  </si>
  <si>
    <t>S03902</t>
  </si>
  <si>
    <t>Kavin_3900</t>
  </si>
  <si>
    <t>C23900</t>
  </si>
  <si>
    <t>T-Shirts_400</t>
  </si>
  <si>
    <t>S03901</t>
  </si>
  <si>
    <t>Bhuvana_3899</t>
  </si>
  <si>
    <t>C23899</t>
  </si>
  <si>
    <t>S03900</t>
  </si>
  <si>
    <t>Devi_3898</t>
  </si>
  <si>
    <t>C23898</t>
  </si>
  <si>
    <t>Kurta_398</t>
  </si>
  <si>
    <t>S03899</t>
  </si>
  <si>
    <t>Vishal_3897</t>
  </si>
  <si>
    <t>C23897</t>
  </si>
  <si>
    <t>S03898</t>
  </si>
  <si>
    <t>Anu_3896</t>
  </si>
  <si>
    <t>C23896</t>
  </si>
  <si>
    <t>S03897</t>
  </si>
  <si>
    <t>Ravi_3895</t>
  </si>
  <si>
    <t>C23895</t>
  </si>
  <si>
    <t>S03896</t>
  </si>
  <si>
    <t>Karthik_3894</t>
  </si>
  <si>
    <t>C23894</t>
  </si>
  <si>
    <t>S03895</t>
  </si>
  <si>
    <t>Aarav_3893</t>
  </si>
  <si>
    <t>C23893</t>
  </si>
  <si>
    <t>S03894</t>
  </si>
  <si>
    <t>Priya_3892</t>
  </si>
  <si>
    <t>C23892</t>
  </si>
  <si>
    <t>S03893</t>
  </si>
  <si>
    <t>Aarav_3891</t>
  </si>
  <si>
    <t>C23891</t>
  </si>
  <si>
    <t>S03892</t>
  </si>
  <si>
    <t>Ravi_3890</t>
  </si>
  <si>
    <t>C23890</t>
  </si>
  <si>
    <t>S03891</t>
  </si>
  <si>
    <t>Anu_3889</t>
  </si>
  <si>
    <t>C23889</t>
  </si>
  <si>
    <t>S03890</t>
  </si>
  <si>
    <t>Priya_3888</t>
  </si>
  <si>
    <t>C23888</t>
  </si>
  <si>
    <t>S03889</t>
  </si>
  <si>
    <t>Ganesh_3887</t>
  </si>
  <si>
    <t>C23887</t>
  </si>
  <si>
    <t>S03888</t>
  </si>
  <si>
    <t>Anu_3886</t>
  </si>
  <si>
    <t>C23886</t>
  </si>
  <si>
    <t>S03887</t>
  </si>
  <si>
    <t>Ravi_3885</t>
  </si>
  <si>
    <t>C23885</t>
  </si>
  <si>
    <t>S03886</t>
  </si>
  <si>
    <t>Sanjay_3884</t>
  </si>
  <si>
    <t>C23884</t>
  </si>
  <si>
    <t>S03885</t>
  </si>
  <si>
    <t>Aarav_3883</t>
  </si>
  <si>
    <t>C23883</t>
  </si>
  <si>
    <t>S03884</t>
  </si>
  <si>
    <t>Sathish_3882</t>
  </si>
  <si>
    <t>C23882</t>
  </si>
  <si>
    <t>S03883</t>
  </si>
  <si>
    <t>Karthik_3881</t>
  </si>
  <si>
    <t>C23881</t>
  </si>
  <si>
    <t>S03882</t>
  </si>
  <si>
    <t>Ravi_3880</t>
  </si>
  <si>
    <t>C23880</t>
  </si>
  <si>
    <t>S03881</t>
  </si>
  <si>
    <t>Lakshmi_3879</t>
  </si>
  <si>
    <t>C23879</t>
  </si>
  <si>
    <t>S03880</t>
  </si>
  <si>
    <t>Anu_3878</t>
  </si>
  <si>
    <t>C23878</t>
  </si>
  <si>
    <t>S03879</t>
  </si>
  <si>
    <t>Aarav_3877</t>
  </si>
  <si>
    <t>C23877</t>
  </si>
  <si>
    <t>S03878</t>
  </si>
  <si>
    <t>Lakshmi_3876</t>
  </si>
  <si>
    <t>C23876</t>
  </si>
  <si>
    <t>S03877</t>
  </si>
  <si>
    <t>Anu_3875</t>
  </si>
  <si>
    <t>C23875</t>
  </si>
  <si>
    <t>Kid's_375</t>
  </si>
  <si>
    <t>S03876</t>
  </si>
  <si>
    <t>Kavin_3874</t>
  </si>
  <si>
    <t>C23874</t>
  </si>
  <si>
    <t>S03875</t>
  </si>
  <si>
    <t>Sanjay_3873</t>
  </si>
  <si>
    <t>C23873</t>
  </si>
  <si>
    <t>S03874</t>
  </si>
  <si>
    <t>Vishal_3872</t>
  </si>
  <si>
    <t>C23872</t>
  </si>
  <si>
    <t>S03873</t>
  </si>
  <si>
    <t>Devi_3871</t>
  </si>
  <si>
    <t>C23871</t>
  </si>
  <si>
    <t>S03872</t>
  </si>
  <si>
    <t>Karthik_3870</t>
  </si>
  <si>
    <t>C23870</t>
  </si>
  <si>
    <t>S03871</t>
  </si>
  <si>
    <t>Sanjay_3869</t>
  </si>
  <si>
    <t>C23869</t>
  </si>
  <si>
    <t>S03870</t>
  </si>
  <si>
    <t>Devi_3868</t>
  </si>
  <si>
    <t>C23868</t>
  </si>
  <si>
    <t>S03869</t>
  </si>
  <si>
    <t>Aarav_3867</t>
  </si>
  <si>
    <t>C23867</t>
  </si>
  <si>
    <t>S03868</t>
  </si>
  <si>
    <t>Sathish_3866</t>
  </si>
  <si>
    <t>C23866</t>
  </si>
  <si>
    <t>S03867</t>
  </si>
  <si>
    <t>Priya_3865</t>
  </si>
  <si>
    <t>C23865</t>
  </si>
  <si>
    <t>Jeans_365</t>
  </si>
  <si>
    <t>S03866</t>
  </si>
  <si>
    <t>Ganesh_3864</t>
  </si>
  <si>
    <t>C23864</t>
  </si>
  <si>
    <t>Kurta_364</t>
  </si>
  <si>
    <t>S03865</t>
  </si>
  <si>
    <t>Ravi_3863</t>
  </si>
  <si>
    <t>C23863</t>
  </si>
  <si>
    <t>S03864</t>
  </si>
  <si>
    <t>Sanjay_3862</t>
  </si>
  <si>
    <t>C23862</t>
  </si>
  <si>
    <t>S03863</t>
  </si>
  <si>
    <t>Priya_3861</t>
  </si>
  <si>
    <t>C23861</t>
  </si>
  <si>
    <t>S03862</t>
  </si>
  <si>
    <t>Karthik_3860</t>
  </si>
  <si>
    <t>C23860</t>
  </si>
  <si>
    <t>S03861</t>
  </si>
  <si>
    <t>Kavin_3859</t>
  </si>
  <si>
    <t>C23859</t>
  </si>
  <si>
    <t>S03860</t>
  </si>
  <si>
    <t>Aarav_3858</t>
  </si>
  <si>
    <t>C23858</t>
  </si>
  <si>
    <t>S03859</t>
  </si>
  <si>
    <t>Meena_3857</t>
  </si>
  <si>
    <t>C23857</t>
  </si>
  <si>
    <t>S03858</t>
  </si>
  <si>
    <t>Aarav_3856</t>
  </si>
  <si>
    <t>C23856</t>
  </si>
  <si>
    <t>S03857</t>
  </si>
  <si>
    <t>Kavin_3855</t>
  </si>
  <si>
    <t>C23855</t>
  </si>
  <si>
    <t>S03856</t>
  </si>
  <si>
    <t>Aarav_3854</t>
  </si>
  <si>
    <t>C23854</t>
  </si>
  <si>
    <t>S03855</t>
  </si>
  <si>
    <t>Sanjay_3853</t>
  </si>
  <si>
    <t>C23853</t>
  </si>
  <si>
    <t>Jeans_353</t>
  </si>
  <si>
    <t>S03854</t>
  </si>
  <si>
    <t>Karthik_3852</t>
  </si>
  <si>
    <t>C23852</t>
  </si>
  <si>
    <t>S03853</t>
  </si>
  <si>
    <t>Sanjay_3851</t>
  </si>
  <si>
    <t>C23851</t>
  </si>
  <si>
    <t>S03852</t>
  </si>
  <si>
    <t>Sanjay_3850</t>
  </si>
  <si>
    <t>C23850</t>
  </si>
  <si>
    <t>S03851</t>
  </si>
  <si>
    <t>Priya_3849</t>
  </si>
  <si>
    <t>C23849</t>
  </si>
  <si>
    <t>S03850</t>
  </si>
  <si>
    <t>Diya_3848</t>
  </si>
  <si>
    <t>C23848</t>
  </si>
  <si>
    <t>Sarees_348</t>
  </si>
  <si>
    <t>S03849</t>
  </si>
  <si>
    <t>Vishal_3847</t>
  </si>
  <si>
    <t>C23847</t>
  </si>
  <si>
    <t>Kid's_347</t>
  </si>
  <si>
    <t>S03848</t>
  </si>
  <si>
    <t>Karthik_3846</t>
  </si>
  <si>
    <t>C23846</t>
  </si>
  <si>
    <t>Sportswear_346</t>
  </si>
  <si>
    <t>S03847</t>
  </si>
  <si>
    <t>Aarav_3845</t>
  </si>
  <si>
    <t>C23845</t>
  </si>
  <si>
    <t>Men's_345</t>
  </si>
  <si>
    <t>S03846</t>
  </si>
  <si>
    <t>Sathish_3844</t>
  </si>
  <si>
    <t>C23844</t>
  </si>
  <si>
    <t>S03845</t>
  </si>
  <si>
    <t>Sathish_3843</t>
  </si>
  <si>
    <t>C23843</t>
  </si>
  <si>
    <t>S03844</t>
  </si>
  <si>
    <t>Aarav_3842</t>
  </si>
  <si>
    <t>C23842</t>
  </si>
  <si>
    <t>S03843</t>
  </si>
  <si>
    <t>Aarav_3841</t>
  </si>
  <si>
    <t>C23841</t>
  </si>
  <si>
    <t>S03842</t>
  </si>
  <si>
    <t>Anu_3840</t>
  </si>
  <si>
    <t>C23840</t>
  </si>
  <si>
    <t>T-Shirts_340</t>
  </si>
  <si>
    <t>S03841</t>
  </si>
  <si>
    <t>Devi_3839</t>
  </si>
  <si>
    <t>C23839</t>
  </si>
  <si>
    <t>S03840</t>
  </si>
  <si>
    <t>Priya_3838</t>
  </si>
  <si>
    <t>C23838</t>
  </si>
  <si>
    <t>S03839</t>
  </si>
  <si>
    <t>Aarav_3837</t>
  </si>
  <si>
    <t>C23837</t>
  </si>
  <si>
    <t>S03838</t>
  </si>
  <si>
    <t>Ganesh_3836</t>
  </si>
  <si>
    <t>C23836</t>
  </si>
  <si>
    <t>S03837</t>
  </si>
  <si>
    <t>Anu_3835</t>
  </si>
  <si>
    <t>C23835</t>
  </si>
  <si>
    <t>Kurta_335</t>
  </si>
  <si>
    <t>S03836</t>
  </si>
  <si>
    <t>Karthik_3834</t>
  </si>
  <si>
    <t>C23834</t>
  </si>
  <si>
    <t>S03835</t>
  </si>
  <si>
    <t>Bhuvana_3833</t>
  </si>
  <si>
    <t>C23833</t>
  </si>
  <si>
    <t>Kurta_333</t>
  </si>
  <si>
    <t>S03834</t>
  </si>
  <si>
    <t>Meena_3832</t>
  </si>
  <si>
    <t>C23832</t>
  </si>
  <si>
    <t>S03833</t>
  </si>
  <si>
    <t>Sanjay_3831</t>
  </si>
  <si>
    <t>C23831</t>
  </si>
  <si>
    <t>S03832</t>
  </si>
  <si>
    <t>Devi_3830</t>
  </si>
  <si>
    <t>C23830</t>
  </si>
  <si>
    <t>S03831</t>
  </si>
  <si>
    <t>Ravi_3829</t>
  </si>
  <si>
    <t>C23829</t>
  </si>
  <si>
    <t>S03830</t>
  </si>
  <si>
    <t>Aarav_3828</t>
  </si>
  <si>
    <t>C23828</t>
  </si>
  <si>
    <t>S03829</t>
  </si>
  <si>
    <t>Lakshmi_3827</t>
  </si>
  <si>
    <t>C23827</t>
  </si>
  <si>
    <t>S03828</t>
  </si>
  <si>
    <t>Sanjay_3826</t>
  </si>
  <si>
    <t>C23826</t>
  </si>
  <si>
    <t>S03827</t>
  </si>
  <si>
    <t>Anu_3825</t>
  </si>
  <si>
    <t>C23825</t>
  </si>
  <si>
    <t>S03826</t>
  </si>
  <si>
    <t>Bhuvana_3824</t>
  </si>
  <si>
    <t>C23824</t>
  </si>
  <si>
    <t>S03825</t>
  </si>
  <si>
    <t>Bhuvana_3823</t>
  </si>
  <si>
    <t>C23823</t>
  </si>
  <si>
    <t>S03824</t>
  </si>
  <si>
    <t>Devi_3822</t>
  </si>
  <si>
    <t>C23822</t>
  </si>
  <si>
    <t>S03823</t>
  </si>
  <si>
    <t>Devi_3821</t>
  </si>
  <si>
    <t>C23821</t>
  </si>
  <si>
    <t>S03822</t>
  </si>
  <si>
    <t>Anu_3820</t>
  </si>
  <si>
    <t>C23820</t>
  </si>
  <si>
    <t>S03821</t>
  </si>
  <si>
    <t>Ganesh_3819</t>
  </si>
  <si>
    <t>C23819</t>
  </si>
  <si>
    <t>S03820</t>
  </si>
  <si>
    <t>Meena_3818</t>
  </si>
  <si>
    <t>C23818</t>
  </si>
  <si>
    <t>S03819</t>
  </si>
  <si>
    <t>Ganesh_3817</t>
  </si>
  <si>
    <t>C23817</t>
  </si>
  <si>
    <t>S03818</t>
  </si>
  <si>
    <t>Aarav_3816</t>
  </si>
  <si>
    <t>C23816</t>
  </si>
  <si>
    <t>S03817</t>
  </si>
  <si>
    <t>Priya_3815</t>
  </si>
  <si>
    <t>C23815</t>
  </si>
  <si>
    <t>S03816</t>
  </si>
  <si>
    <t>Sanjay_3814</t>
  </si>
  <si>
    <t>C23814</t>
  </si>
  <si>
    <t>S03815</t>
  </si>
  <si>
    <t>Sanjay_3813</t>
  </si>
  <si>
    <t>C23813</t>
  </si>
  <si>
    <t>S03814</t>
  </si>
  <si>
    <t>Anu_3812</t>
  </si>
  <si>
    <t>C23812</t>
  </si>
  <si>
    <t>S03813</t>
  </si>
  <si>
    <t>Sathish_3811</t>
  </si>
  <si>
    <t>C23811</t>
  </si>
  <si>
    <t>S03812</t>
  </si>
  <si>
    <t>Aarav_3810</t>
  </si>
  <si>
    <t>C23810</t>
  </si>
  <si>
    <t>Jeans_310</t>
  </si>
  <si>
    <t>S03811</t>
  </si>
  <si>
    <t>Vishal_3809</t>
  </si>
  <si>
    <t>C23809</t>
  </si>
  <si>
    <t>S03810</t>
  </si>
  <si>
    <t>Devi_3808</t>
  </si>
  <si>
    <t>C23808</t>
  </si>
  <si>
    <t>S03809</t>
  </si>
  <si>
    <t>Sanjay_3807</t>
  </si>
  <si>
    <t>C23807</t>
  </si>
  <si>
    <t>S03808</t>
  </si>
  <si>
    <t>Karthik_3806</t>
  </si>
  <si>
    <t>C23806</t>
  </si>
  <si>
    <t>Sarees_306</t>
  </si>
  <si>
    <t>S03807</t>
  </si>
  <si>
    <t>Devi_3805</t>
  </si>
  <si>
    <t>C23805</t>
  </si>
  <si>
    <t>S03806</t>
  </si>
  <si>
    <t>Lakshmi_3804</t>
  </si>
  <si>
    <t>C23804</t>
  </si>
  <si>
    <t>Women's_304</t>
  </si>
  <si>
    <t>S03805</t>
  </si>
  <si>
    <t>Devi_3803</t>
  </si>
  <si>
    <t>C23803</t>
  </si>
  <si>
    <t>S03804</t>
  </si>
  <si>
    <t>Ravi_3802</t>
  </si>
  <si>
    <t>C23802</t>
  </si>
  <si>
    <t>S03803</t>
  </si>
  <si>
    <t>Anu_3801</t>
  </si>
  <si>
    <t>C23801</t>
  </si>
  <si>
    <t>T-Shirts_301</t>
  </si>
  <si>
    <t>S03802</t>
  </si>
  <si>
    <t>Vishal_3800</t>
  </si>
  <si>
    <t>C23800</t>
  </si>
  <si>
    <t>Sportswear_300</t>
  </si>
  <si>
    <t>S03801</t>
  </si>
  <si>
    <t>Meena_3799</t>
  </si>
  <si>
    <t>C23799</t>
  </si>
  <si>
    <t>S03800</t>
  </si>
  <si>
    <t>Diya_3798</t>
  </si>
  <si>
    <t>C23798</t>
  </si>
  <si>
    <t>S03799</t>
  </si>
  <si>
    <t>Kavin_3797</t>
  </si>
  <si>
    <t>C23797</t>
  </si>
  <si>
    <t>S03798</t>
  </si>
  <si>
    <t>Aarav_3796</t>
  </si>
  <si>
    <t>C23796</t>
  </si>
  <si>
    <t>Sarees_296</t>
  </si>
  <si>
    <t>S03797</t>
  </si>
  <si>
    <t>Lakshmi_3795</t>
  </si>
  <si>
    <t>C23795</t>
  </si>
  <si>
    <t>S03796</t>
  </si>
  <si>
    <t>Vishal_3794</t>
  </si>
  <si>
    <t>C23794</t>
  </si>
  <si>
    <t>S03795</t>
  </si>
  <si>
    <t>Ganesh_3793</t>
  </si>
  <si>
    <t>C23793</t>
  </si>
  <si>
    <t>Sportswear_293</t>
  </si>
  <si>
    <t>S03794</t>
  </si>
  <si>
    <t>Ganesh_3792</t>
  </si>
  <si>
    <t>C23792</t>
  </si>
  <si>
    <t>S03793</t>
  </si>
  <si>
    <t>Lakshmi_3791</t>
  </si>
  <si>
    <t>C23791</t>
  </si>
  <si>
    <t>S03792</t>
  </si>
  <si>
    <t>Anu_3790</t>
  </si>
  <si>
    <t>C23790</t>
  </si>
  <si>
    <t>S03791</t>
  </si>
  <si>
    <t>Ganesh_3789</t>
  </si>
  <si>
    <t>C23789</t>
  </si>
  <si>
    <t>S03790</t>
  </si>
  <si>
    <t>Ganesh_3788</t>
  </si>
  <si>
    <t>C23788</t>
  </si>
  <si>
    <t>S03789</t>
  </si>
  <si>
    <t>Anu_3787</t>
  </si>
  <si>
    <t>C23787</t>
  </si>
  <si>
    <t>Sarees_287</t>
  </si>
  <si>
    <t>S03788</t>
  </si>
  <si>
    <t>Devi_3786</t>
  </si>
  <si>
    <t>C23786</t>
  </si>
  <si>
    <t>Kurta_286</t>
  </si>
  <si>
    <t>S03787</t>
  </si>
  <si>
    <t>Sathish_3785</t>
  </si>
  <si>
    <t>C23785</t>
  </si>
  <si>
    <t>S03786</t>
  </si>
  <si>
    <t>Anu_3784</t>
  </si>
  <si>
    <t>C23784</t>
  </si>
  <si>
    <t>S03785</t>
  </si>
  <si>
    <t>Ganesh_3783</t>
  </si>
  <si>
    <t>C23783</t>
  </si>
  <si>
    <t>S03784</t>
  </si>
  <si>
    <t>Devi_3782</t>
  </si>
  <si>
    <t>C23782</t>
  </si>
  <si>
    <t>S03783</t>
  </si>
  <si>
    <t>Vishal_3781</t>
  </si>
  <si>
    <t>C23781</t>
  </si>
  <si>
    <t>S03782</t>
  </si>
  <si>
    <t>Kavin_3780</t>
  </si>
  <si>
    <t>C23780</t>
  </si>
  <si>
    <t>S03781</t>
  </si>
  <si>
    <t>Karthik_3779</t>
  </si>
  <si>
    <t>C23779</t>
  </si>
  <si>
    <t>S03780</t>
  </si>
  <si>
    <t>Anu_3778</t>
  </si>
  <si>
    <t>C23778</t>
  </si>
  <si>
    <t>S03779</t>
  </si>
  <si>
    <t>Ganesh_3777</t>
  </si>
  <si>
    <t>C23777</t>
  </si>
  <si>
    <t>Sportswear_277</t>
  </si>
  <si>
    <t>S03778</t>
  </si>
  <si>
    <t>Anu_3776</t>
  </si>
  <si>
    <t>C23776</t>
  </si>
  <si>
    <t>S03777</t>
  </si>
  <si>
    <t>Meena_3775</t>
  </si>
  <si>
    <t>C23775</t>
  </si>
  <si>
    <t>S03776</t>
  </si>
  <si>
    <t>Meena_3774</t>
  </si>
  <si>
    <t>C23774</t>
  </si>
  <si>
    <t>S03775</t>
  </si>
  <si>
    <t>Priya_3773</t>
  </si>
  <si>
    <t>C23773</t>
  </si>
  <si>
    <t>S03774</t>
  </si>
  <si>
    <t>Anu_3772</t>
  </si>
  <si>
    <t>C23772</t>
  </si>
  <si>
    <t>T-Shirts_272</t>
  </si>
  <si>
    <t>S03773</t>
  </si>
  <si>
    <t>Ganesh_3771</t>
  </si>
  <si>
    <t>C23771</t>
  </si>
  <si>
    <t>S03772</t>
  </si>
  <si>
    <t>Diya_3770</t>
  </si>
  <si>
    <t>C23770</t>
  </si>
  <si>
    <t>S03771</t>
  </si>
  <si>
    <t>Aarav_3769</t>
  </si>
  <si>
    <t>C23769</t>
  </si>
  <si>
    <t>S03770</t>
  </si>
  <si>
    <t>Priya_3768</t>
  </si>
  <si>
    <t>C23768</t>
  </si>
  <si>
    <t>S03769</t>
  </si>
  <si>
    <t>Bhuvana_3767</t>
  </si>
  <si>
    <t>C23767</t>
  </si>
  <si>
    <t>S03768</t>
  </si>
  <si>
    <t>Bhuvana_3766</t>
  </si>
  <si>
    <t>C23766</t>
  </si>
  <si>
    <t>Men's_266</t>
  </si>
  <si>
    <t>S03767</t>
  </si>
  <si>
    <t>Devi_3765</t>
  </si>
  <si>
    <t>C23765</t>
  </si>
  <si>
    <t>S03766</t>
  </si>
  <si>
    <t>Karthik_3764</t>
  </si>
  <si>
    <t>C23764</t>
  </si>
  <si>
    <t>S03765</t>
  </si>
  <si>
    <t>Meena_3763</t>
  </si>
  <si>
    <t>C23763</t>
  </si>
  <si>
    <t>S03764</t>
  </si>
  <si>
    <t>Sathish_3762</t>
  </si>
  <si>
    <t>C23762</t>
  </si>
  <si>
    <t>S03763</t>
  </si>
  <si>
    <t>Ganesh_3761</t>
  </si>
  <si>
    <t>C23761</t>
  </si>
  <si>
    <t>S03762</t>
  </si>
  <si>
    <t>Meena_3760</t>
  </si>
  <si>
    <t>C23760</t>
  </si>
  <si>
    <t>S03761</t>
  </si>
  <si>
    <t>Ganesh_3759</t>
  </si>
  <si>
    <t>C23759</t>
  </si>
  <si>
    <t>S03760</t>
  </si>
  <si>
    <t>Devi_3758</t>
  </si>
  <si>
    <t>C23758</t>
  </si>
  <si>
    <t>Kid's_258</t>
  </si>
  <si>
    <t>S03759</t>
  </si>
  <si>
    <t>Bhuvana_3757</t>
  </si>
  <si>
    <t>C23757</t>
  </si>
  <si>
    <t>S03758</t>
  </si>
  <si>
    <t>Priya_3756</t>
  </si>
  <si>
    <t>C23756</t>
  </si>
  <si>
    <t>S03757</t>
  </si>
  <si>
    <t>Lakshmi_3755</t>
  </si>
  <si>
    <t>C23755</t>
  </si>
  <si>
    <t>Kid's_255</t>
  </si>
  <si>
    <t>S03756</t>
  </si>
  <si>
    <t>Sathish_3754</t>
  </si>
  <si>
    <t>C23754</t>
  </si>
  <si>
    <t>S03755</t>
  </si>
  <si>
    <t>Kavin_3753</t>
  </si>
  <si>
    <t>C23753</t>
  </si>
  <si>
    <t>S03754</t>
  </si>
  <si>
    <t>Sathish_3752</t>
  </si>
  <si>
    <t>C23752</t>
  </si>
  <si>
    <t>S03753</t>
  </si>
  <si>
    <t>Diya_3751</t>
  </si>
  <si>
    <t>C23751</t>
  </si>
  <si>
    <t>S03752</t>
  </si>
  <si>
    <t>Anu_3750</t>
  </si>
  <si>
    <t>C23750</t>
  </si>
  <si>
    <t>S03751</t>
  </si>
  <si>
    <t>Bhuvana_3749</t>
  </si>
  <si>
    <t>C23749</t>
  </si>
  <si>
    <t>S03750</t>
  </si>
  <si>
    <t>Kavin_3748</t>
  </si>
  <si>
    <t>C23748</t>
  </si>
  <si>
    <t>Sportswear_248</t>
  </si>
  <si>
    <t>S03749</t>
  </si>
  <si>
    <t>Lakshmi_3747</t>
  </si>
  <si>
    <t>C23747</t>
  </si>
  <si>
    <t>S03748</t>
  </si>
  <si>
    <t>Vishal_3746</t>
  </si>
  <si>
    <t>C23746</t>
  </si>
  <si>
    <t>S03747</t>
  </si>
  <si>
    <t>Diya_3745</t>
  </si>
  <si>
    <t>C23745</t>
  </si>
  <si>
    <t>Jeans_245</t>
  </si>
  <si>
    <t>S03746</t>
  </si>
  <si>
    <t>Anu_3744</t>
  </si>
  <si>
    <t>C23744</t>
  </si>
  <si>
    <t>T-Shirts_244</t>
  </si>
  <si>
    <t>S03745</t>
  </si>
  <si>
    <t>Bhuvana_3743</t>
  </si>
  <si>
    <t>C23743</t>
  </si>
  <si>
    <t>S03744</t>
  </si>
  <si>
    <t>Vishal_3742</t>
  </si>
  <si>
    <t>C23742</t>
  </si>
  <si>
    <t>S03743</t>
  </si>
  <si>
    <t>Priya_3741</t>
  </si>
  <si>
    <t>C23741</t>
  </si>
  <si>
    <t>Sportswear_241</t>
  </si>
  <si>
    <t>S03742</t>
  </si>
  <si>
    <t>Devi_3740</t>
  </si>
  <si>
    <t>C23740</t>
  </si>
  <si>
    <t>S03741</t>
  </si>
  <si>
    <t>Vishal_3739</t>
  </si>
  <si>
    <t>C23739</t>
  </si>
  <si>
    <t>S03740</t>
  </si>
  <si>
    <t>Sathish_3738</t>
  </si>
  <si>
    <t>C23738</t>
  </si>
  <si>
    <t>S03739</t>
  </si>
  <si>
    <t>Karthik_3737</t>
  </si>
  <si>
    <t>C23737</t>
  </si>
  <si>
    <t>S03738</t>
  </si>
  <si>
    <t>Sanjay_3736</t>
  </si>
  <si>
    <t>C23736</t>
  </si>
  <si>
    <t>S03737</t>
  </si>
  <si>
    <t>Vishal_3735</t>
  </si>
  <si>
    <t>C23735</t>
  </si>
  <si>
    <t>Kid's_235</t>
  </si>
  <si>
    <t>S03736</t>
  </si>
  <si>
    <t>Priya_3734</t>
  </si>
  <si>
    <t>C23734</t>
  </si>
  <si>
    <t>S03735</t>
  </si>
  <si>
    <t>Sanjay_3733</t>
  </si>
  <si>
    <t>C23733</t>
  </si>
  <si>
    <t>S03734</t>
  </si>
  <si>
    <t>Ravi_3732</t>
  </si>
  <si>
    <t>C23732</t>
  </si>
  <si>
    <t>S03733</t>
  </si>
  <si>
    <t>Sathish_3731</t>
  </si>
  <si>
    <t>C23731</t>
  </si>
  <si>
    <t>S03732</t>
  </si>
  <si>
    <t>Sanjay_3730</t>
  </si>
  <si>
    <t>C23730</t>
  </si>
  <si>
    <t>S03731</t>
  </si>
  <si>
    <t>Priya_3729</t>
  </si>
  <si>
    <t>C23729</t>
  </si>
  <si>
    <t>S03730</t>
  </si>
  <si>
    <t>Bhuvana_3728</t>
  </si>
  <si>
    <t>C23728</t>
  </si>
  <si>
    <t>S03729</t>
  </si>
  <si>
    <t>Kavin_3727</t>
  </si>
  <si>
    <t>C23727</t>
  </si>
  <si>
    <t>Men's_227</t>
  </si>
  <si>
    <t>S03728</t>
  </si>
  <si>
    <t>Devi_3726</t>
  </si>
  <si>
    <t>C23726</t>
  </si>
  <si>
    <t>S03727</t>
  </si>
  <si>
    <t>Bhuvana_3725</t>
  </si>
  <si>
    <t>C23725</t>
  </si>
  <si>
    <t>S03726</t>
  </si>
  <si>
    <t>Sanjay_3724</t>
  </si>
  <si>
    <t>C23724</t>
  </si>
  <si>
    <t>Men's_224</t>
  </si>
  <si>
    <t>S03725</t>
  </si>
  <si>
    <t>Anu_3723</t>
  </si>
  <si>
    <t>C23723</t>
  </si>
  <si>
    <t>S03724</t>
  </si>
  <si>
    <t>Aarav_3722</t>
  </si>
  <si>
    <t>C23722</t>
  </si>
  <si>
    <t>S03723</t>
  </si>
  <si>
    <t>Kavin_3721</t>
  </si>
  <si>
    <t>C23721</t>
  </si>
  <si>
    <t>S03722</t>
  </si>
  <si>
    <t>Bhuvana_3720</t>
  </si>
  <si>
    <t>C23720</t>
  </si>
  <si>
    <t>S03721</t>
  </si>
  <si>
    <t>Meena_3719</t>
  </si>
  <si>
    <t>C23719</t>
  </si>
  <si>
    <t>S03720</t>
  </si>
  <si>
    <t>Meena_3718</t>
  </si>
  <si>
    <t>C23718</t>
  </si>
  <si>
    <t>S03719</t>
  </si>
  <si>
    <t>Meena_3717</t>
  </si>
  <si>
    <t>C23717</t>
  </si>
  <si>
    <t>Kurta_217</t>
  </si>
  <si>
    <t>S03718</t>
  </si>
  <si>
    <t>Devi_3716</t>
  </si>
  <si>
    <t>C23716</t>
  </si>
  <si>
    <t>S03717</t>
  </si>
  <si>
    <t>Kavin_3715</t>
  </si>
  <si>
    <t>C23715</t>
  </si>
  <si>
    <t>S03716</t>
  </si>
  <si>
    <t>Bhuvana_3714</t>
  </si>
  <si>
    <t>C23714</t>
  </si>
  <si>
    <t>S03715</t>
  </si>
  <si>
    <t>Anu_3713</t>
  </si>
  <si>
    <t>C23713</t>
  </si>
  <si>
    <t>Kurta_213</t>
  </si>
  <si>
    <t>S03714</t>
  </si>
  <si>
    <t>Vishal_3712</t>
  </si>
  <si>
    <t>C23712</t>
  </si>
  <si>
    <t>S03713</t>
  </si>
  <si>
    <t>Devi_3711</t>
  </si>
  <si>
    <t>C23711</t>
  </si>
  <si>
    <t>S03712</t>
  </si>
  <si>
    <t>Anu_3710</t>
  </si>
  <si>
    <t>C23710</t>
  </si>
  <si>
    <t>S03711</t>
  </si>
  <si>
    <t>Bhuvana_3709</t>
  </si>
  <si>
    <t>C23709</t>
  </si>
  <si>
    <t>S03710</t>
  </si>
  <si>
    <t>Diya_3708</t>
  </si>
  <si>
    <t>C23708</t>
  </si>
  <si>
    <t>S03709</t>
  </si>
  <si>
    <t>Sathish_3707</t>
  </si>
  <si>
    <t>C23707</t>
  </si>
  <si>
    <t>Jeans_207</t>
  </si>
  <si>
    <t>S03708</t>
  </si>
  <si>
    <t>Diya_3706</t>
  </si>
  <si>
    <t>C23706</t>
  </si>
  <si>
    <t>S03707</t>
  </si>
  <si>
    <t>Bhuvana_3705</t>
  </si>
  <si>
    <t>C23705</t>
  </si>
  <si>
    <t>S03706</t>
  </si>
  <si>
    <t>Lakshmi_3704</t>
  </si>
  <si>
    <t>C23704</t>
  </si>
  <si>
    <t>S03705</t>
  </si>
  <si>
    <t>Ravi_3703</t>
  </si>
  <si>
    <t>C23703</t>
  </si>
  <si>
    <t>S03704</t>
  </si>
  <si>
    <t>Bhuvana_3702</t>
  </si>
  <si>
    <t>C23702</t>
  </si>
  <si>
    <t>S03703</t>
  </si>
  <si>
    <t>Karthik_3701</t>
  </si>
  <si>
    <t>C23701</t>
  </si>
  <si>
    <t>S03702</t>
  </si>
  <si>
    <t>Bhuvana_3700</t>
  </si>
  <si>
    <t>C23700</t>
  </si>
  <si>
    <t>Sarees_200</t>
  </si>
  <si>
    <t>S03701</t>
  </si>
  <si>
    <t>Meena_3699</t>
  </si>
  <si>
    <t>C23699</t>
  </si>
  <si>
    <t>Women's_199</t>
  </si>
  <si>
    <t>S03700</t>
  </si>
  <si>
    <t>Ravi_3698</t>
  </si>
  <si>
    <t>C23698</t>
  </si>
  <si>
    <t>S03699</t>
  </si>
  <si>
    <t>Devi_3697</t>
  </si>
  <si>
    <t>C23697</t>
  </si>
  <si>
    <t>Jeans_197</t>
  </si>
  <si>
    <t>S03698</t>
  </si>
  <si>
    <t>Bhuvana_3696</t>
  </si>
  <si>
    <t>C23696</t>
  </si>
  <si>
    <t>S03697</t>
  </si>
  <si>
    <t>Bhuvana_3695</t>
  </si>
  <si>
    <t>C23695</t>
  </si>
  <si>
    <t>S03696</t>
  </si>
  <si>
    <t>Sathish_3694</t>
  </si>
  <si>
    <t>C23694</t>
  </si>
  <si>
    <t>S03695</t>
  </si>
  <si>
    <t>Ganesh_3693</t>
  </si>
  <si>
    <t>C23693</t>
  </si>
  <si>
    <t>S03694</t>
  </si>
  <si>
    <t>Ravi_3692</t>
  </si>
  <si>
    <t>C23692</t>
  </si>
  <si>
    <t>S03693</t>
  </si>
  <si>
    <t>Karthik_3691</t>
  </si>
  <si>
    <t>C23691</t>
  </si>
  <si>
    <t>S03692</t>
  </si>
  <si>
    <t>Diya_3690</t>
  </si>
  <si>
    <t>C23690</t>
  </si>
  <si>
    <t>T-Shirts_190</t>
  </si>
  <si>
    <t>S03691</t>
  </si>
  <si>
    <t>Diya_3689</t>
  </si>
  <si>
    <t>C23689</t>
  </si>
  <si>
    <t>S03690</t>
  </si>
  <si>
    <t>Lakshmi_3688</t>
  </si>
  <si>
    <t>C23688</t>
  </si>
  <si>
    <t>S03689</t>
  </si>
  <si>
    <t>Kavin_3687</t>
  </si>
  <si>
    <t>C23687</t>
  </si>
  <si>
    <t>S03688</t>
  </si>
  <si>
    <t>Karthik_3686</t>
  </si>
  <si>
    <t>C23686</t>
  </si>
  <si>
    <t>S03687</t>
  </si>
  <si>
    <t>Bhuvana_3685</t>
  </si>
  <si>
    <t>C23685</t>
  </si>
  <si>
    <t>S03686</t>
  </si>
  <si>
    <t>Vishal_3684</t>
  </si>
  <si>
    <t>C23684</t>
  </si>
  <si>
    <t>S03685</t>
  </si>
  <si>
    <t>Ganesh_3683</t>
  </si>
  <si>
    <t>C23683</t>
  </si>
  <si>
    <t>S03684</t>
  </si>
  <si>
    <t>Diya_3682</t>
  </si>
  <si>
    <t>C23682</t>
  </si>
  <si>
    <t>S03683</t>
  </si>
  <si>
    <t>Anu_3681</t>
  </si>
  <si>
    <t>C23681</t>
  </si>
  <si>
    <t>S03682</t>
  </si>
  <si>
    <t>Sanjay_3680</t>
  </si>
  <si>
    <t>C23680</t>
  </si>
  <si>
    <t>S03681</t>
  </si>
  <si>
    <t>Lakshmi_3679</t>
  </si>
  <si>
    <t>C23679</t>
  </si>
  <si>
    <t>S03680</t>
  </si>
  <si>
    <t>Karthik_3678</t>
  </si>
  <si>
    <t>C23678</t>
  </si>
  <si>
    <t>S03679</t>
  </si>
  <si>
    <t>Priya_3677</t>
  </si>
  <si>
    <t>C23677</t>
  </si>
  <si>
    <t>Sportswear_177</t>
  </si>
  <si>
    <t>S03678</t>
  </si>
  <si>
    <t>Sathish_3676</t>
  </si>
  <si>
    <t>C23676</t>
  </si>
  <si>
    <t>S03677</t>
  </si>
  <si>
    <t>Meena_3675</t>
  </si>
  <si>
    <t>C23675</t>
  </si>
  <si>
    <t>S03676</t>
  </si>
  <si>
    <t>Sanjay_3674</t>
  </si>
  <si>
    <t>C23674</t>
  </si>
  <si>
    <t>S03675</t>
  </si>
  <si>
    <t>Sanjay_3673</t>
  </si>
  <si>
    <t>C23673</t>
  </si>
  <si>
    <t>S03674</t>
  </si>
  <si>
    <t>Aarav_3672</t>
  </si>
  <si>
    <t>C23672</t>
  </si>
  <si>
    <t>S03673</t>
  </si>
  <si>
    <t>Priya_3671</t>
  </si>
  <si>
    <t>C23671</t>
  </si>
  <si>
    <t>S03672</t>
  </si>
  <si>
    <t>Vishal_3670</t>
  </si>
  <si>
    <t>C23670</t>
  </si>
  <si>
    <t>S03671</t>
  </si>
  <si>
    <t>Anu_3669</t>
  </si>
  <si>
    <t>C23669</t>
  </si>
  <si>
    <t>S03670</t>
  </si>
  <si>
    <t>Priya_3668</t>
  </si>
  <si>
    <t>C23668</t>
  </si>
  <si>
    <t>S03669</t>
  </si>
  <si>
    <t>Devi_3667</t>
  </si>
  <si>
    <t>C23667</t>
  </si>
  <si>
    <t>Sarees_167</t>
  </si>
  <si>
    <t>S03668</t>
  </si>
  <si>
    <t>Vishal_3666</t>
  </si>
  <si>
    <t>C23666</t>
  </si>
  <si>
    <t>S03667</t>
  </si>
  <si>
    <t>Karthik_3665</t>
  </si>
  <si>
    <t>C23665</t>
  </si>
  <si>
    <t>S03666</t>
  </si>
  <si>
    <t>Sanjay_3664</t>
  </si>
  <si>
    <t>C23664</t>
  </si>
  <si>
    <t>S03665</t>
  </si>
  <si>
    <t>Priya_3663</t>
  </si>
  <si>
    <t>C23663</t>
  </si>
  <si>
    <t>S03664</t>
  </si>
  <si>
    <t>Ganesh_3662</t>
  </si>
  <si>
    <t>C23662</t>
  </si>
  <si>
    <t>S03663</t>
  </si>
  <si>
    <t>Meena_3661</t>
  </si>
  <si>
    <t>C23661</t>
  </si>
  <si>
    <t>S03662</t>
  </si>
  <si>
    <t>Devi_3660</t>
  </si>
  <si>
    <t>C23660</t>
  </si>
  <si>
    <t>S03661</t>
  </si>
  <si>
    <t>Kavin_3659</t>
  </si>
  <si>
    <t>C23659</t>
  </si>
  <si>
    <t>S03660</t>
  </si>
  <si>
    <t>Meena_3658</t>
  </si>
  <si>
    <t>C23658</t>
  </si>
  <si>
    <t>S03659</t>
  </si>
  <si>
    <t>Vishal_3657</t>
  </si>
  <si>
    <t>C23657</t>
  </si>
  <si>
    <t>S03658</t>
  </si>
  <si>
    <t>Devi_3656</t>
  </si>
  <si>
    <t>C23656</t>
  </si>
  <si>
    <t>S03657</t>
  </si>
  <si>
    <t>Vishal_3655</t>
  </si>
  <si>
    <t>C23655</t>
  </si>
  <si>
    <t>S03656</t>
  </si>
  <si>
    <t>Sathish_3654</t>
  </si>
  <si>
    <t>C23654</t>
  </si>
  <si>
    <t>S03655</t>
  </si>
  <si>
    <t>Aarav_3653</t>
  </si>
  <si>
    <t>C23653</t>
  </si>
  <si>
    <t>S03654</t>
  </si>
  <si>
    <t>Lakshmi_3652</t>
  </si>
  <si>
    <t>C23652</t>
  </si>
  <si>
    <t>S03653</t>
  </si>
  <si>
    <t>Priya_3651</t>
  </si>
  <si>
    <t>C23651</t>
  </si>
  <si>
    <t>S03652</t>
  </si>
  <si>
    <t>Diya_3650</t>
  </si>
  <si>
    <t>C23650</t>
  </si>
  <si>
    <t>S03651</t>
  </si>
  <si>
    <t>Sathish_3649</t>
  </si>
  <si>
    <t>C23649</t>
  </si>
  <si>
    <t>S03650</t>
  </si>
  <si>
    <t>Sathish_3648</t>
  </si>
  <si>
    <t>C23648</t>
  </si>
  <si>
    <t>S03649</t>
  </si>
  <si>
    <t>Karthik_3647</t>
  </si>
  <si>
    <t>C23647</t>
  </si>
  <si>
    <t>S03648</t>
  </si>
  <si>
    <t>Priya_3646</t>
  </si>
  <si>
    <t>C23646</t>
  </si>
  <si>
    <t>S03647</t>
  </si>
  <si>
    <t>Sathish_3645</t>
  </si>
  <si>
    <t>C23645</t>
  </si>
  <si>
    <t>S03646</t>
  </si>
  <si>
    <t>Aarav_3644</t>
  </si>
  <si>
    <t>C23644</t>
  </si>
  <si>
    <t>S03645</t>
  </si>
  <si>
    <t>Bhuvana_3643</t>
  </si>
  <si>
    <t>C23643</t>
  </si>
  <si>
    <t>S03644</t>
  </si>
  <si>
    <t>Aarav_3642</t>
  </si>
  <si>
    <t>C23642</t>
  </si>
  <si>
    <t>Kid's_142</t>
  </si>
  <si>
    <t>S03643</t>
  </si>
  <si>
    <t>Ganesh_3641</t>
  </si>
  <si>
    <t>C23641</t>
  </si>
  <si>
    <t>S03642</t>
  </si>
  <si>
    <t>Meena_3640</t>
  </si>
  <si>
    <t>C23640</t>
  </si>
  <si>
    <t>S03641</t>
  </si>
  <si>
    <t>Karthik_3639</t>
  </si>
  <si>
    <t>C23639</t>
  </si>
  <si>
    <t>Jeans_139</t>
  </si>
  <si>
    <t>S03640</t>
  </si>
  <si>
    <t>Bhuvana_3638</t>
  </si>
  <si>
    <t>C23638</t>
  </si>
  <si>
    <t>Sarees_138</t>
  </si>
  <si>
    <t>S03639</t>
  </si>
  <si>
    <t>Karthik_3637</t>
  </si>
  <si>
    <t>C23637</t>
  </si>
  <si>
    <t>S03638</t>
  </si>
  <si>
    <t>Meena_3636</t>
  </si>
  <si>
    <t>C23636</t>
  </si>
  <si>
    <t>S03637</t>
  </si>
  <si>
    <t>Vishal_3635</t>
  </si>
  <si>
    <t>C23635</t>
  </si>
  <si>
    <t>Jeans_135</t>
  </si>
  <si>
    <t>S03636</t>
  </si>
  <si>
    <t>Ganesh_3634</t>
  </si>
  <si>
    <t>C23634</t>
  </si>
  <si>
    <t>S03635</t>
  </si>
  <si>
    <t>Bhuvana_3633</t>
  </si>
  <si>
    <t>C23633</t>
  </si>
  <si>
    <t>Men's_133</t>
  </si>
  <si>
    <t>S03634</t>
  </si>
  <si>
    <t>Bhuvana_3632</t>
  </si>
  <si>
    <t>C23632</t>
  </si>
  <si>
    <t>S03633</t>
  </si>
  <si>
    <t>Priya_3631</t>
  </si>
  <si>
    <t>C23631</t>
  </si>
  <si>
    <t>S03632</t>
  </si>
  <si>
    <t>Devi_3630</t>
  </si>
  <si>
    <t>C23630</t>
  </si>
  <si>
    <t>S03631</t>
  </si>
  <si>
    <t>Vishal_3629</t>
  </si>
  <si>
    <t>C23629</t>
  </si>
  <si>
    <t>S03630</t>
  </si>
  <si>
    <t>Priya_3628</t>
  </si>
  <si>
    <t>C23628</t>
  </si>
  <si>
    <t>Kurta_128</t>
  </si>
  <si>
    <t>S03629</t>
  </si>
  <si>
    <t>Sanjay_3627</t>
  </si>
  <si>
    <t>C23627</t>
  </si>
  <si>
    <t>S03628</t>
  </si>
  <si>
    <t>Kavin_3626</t>
  </si>
  <si>
    <t>C23626</t>
  </si>
  <si>
    <t>S03627</t>
  </si>
  <si>
    <t>Devi_3625</t>
  </si>
  <si>
    <t>C23625</t>
  </si>
  <si>
    <t>Jeans_125</t>
  </si>
  <si>
    <t>S03626</t>
  </si>
  <si>
    <t>Sathish_3624</t>
  </si>
  <si>
    <t>C23624</t>
  </si>
  <si>
    <t>S03625</t>
  </si>
  <si>
    <t>Vishal_3623</t>
  </si>
  <si>
    <t>C23623</t>
  </si>
  <si>
    <t>Men's_123</t>
  </si>
  <si>
    <t>S03624</t>
  </si>
  <si>
    <t>Meena_3622</t>
  </si>
  <si>
    <t>C23622</t>
  </si>
  <si>
    <t>S03623</t>
  </si>
  <si>
    <t>Meena_3621</t>
  </si>
  <si>
    <t>C23621</t>
  </si>
  <si>
    <t>S03622</t>
  </si>
  <si>
    <t>Priya_3620</t>
  </si>
  <si>
    <t>C23620</t>
  </si>
  <si>
    <t>Jeans_120</t>
  </si>
  <si>
    <t>S03621</t>
  </si>
  <si>
    <t>Lakshmi_3619</t>
  </si>
  <si>
    <t>C23619</t>
  </si>
  <si>
    <t>Sportswear_119</t>
  </si>
  <si>
    <t>S03620</t>
  </si>
  <si>
    <t>Sanjay_3618</t>
  </si>
  <si>
    <t>C23618</t>
  </si>
  <si>
    <t>Sportswear_118</t>
  </si>
  <si>
    <t>S03619</t>
  </si>
  <si>
    <t>Anu_3617</t>
  </si>
  <si>
    <t>C23617</t>
  </si>
  <si>
    <t>S03618</t>
  </si>
  <si>
    <t>Kavin_3616</t>
  </si>
  <si>
    <t>C23616</t>
  </si>
  <si>
    <t>S03617</t>
  </si>
  <si>
    <t>Ganesh_3615</t>
  </si>
  <si>
    <t>C23615</t>
  </si>
  <si>
    <t>Kid's_115</t>
  </si>
  <si>
    <t>S03616</t>
  </si>
  <si>
    <t>Sathish_3614</t>
  </si>
  <si>
    <t>C23614</t>
  </si>
  <si>
    <t>Kid's_114</t>
  </si>
  <si>
    <t>S03615</t>
  </si>
  <si>
    <t>Sathish_3613</t>
  </si>
  <si>
    <t>C23613</t>
  </si>
  <si>
    <t>S03614</t>
  </si>
  <si>
    <t>Kavin_3612</t>
  </si>
  <si>
    <t>C23612</t>
  </si>
  <si>
    <t>S03613</t>
  </si>
  <si>
    <t>Diya_3611</t>
  </si>
  <si>
    <t>C23611</t>
  </si>
  <si>
    <t>Sportswear_111</t>
  </si>
  <si>
    <t>S03612</t>
  </si>
  <si>
    <t>Sanjay_3610</t>
  </si>
  <si>
    <t>C23610</t>
  </si>
  <si>
    <t>S03611</t>
  </si>
  <si>
    <t>Aarav_3609</t>
  </si>
  <si>
    <t>C23609</t>
  </si>
  <si>
    <t>S03610</t>
  </si>
  <si>
    <t>Ravi_3608</t>
  </si>
  <si>
    <t>C23608</t>
  </si>
  <si>
    <t>S03609</t>
  </si>
  <si>
    <t>Devi_3607</t>
  </si>
  <si>
    <t>C23607</t>
  </si>
  <si>
    <t>S03608</t>
  </si>
  <si>
    <t>Karthik_3606</t>
  </si>
  <si>
    <t>C23606</t>
  </si>
  <si>
    <t>S03607</t>
  </si>
  <si>
    <t>Aarav_3605</t>
  </si>
  <si>
    <t>C23605</t>
  </si>
  <si>
    <t>Sarees_105</t>
  </si>
  <si>
    <t>S03606</t>
  </si>
  <si>
    <t>Vishal_3604</t>
  </si>
  <si>
    <t>C23604</t>
  </si>
  <si>
    <t>S03605</t>
  </si>
  <si>
    <t>Sathish_3603</t>
  </si>
  <si>
    <t>C23603</t>
  </si>
  <si>
    <t>S03604</t>
  </si>
  <si>
    <t>Sanjay_3602</t>
  </si>
  <si>
    <t>C23602</t>
  </si>
  <si>
    <t>S03603</t>
  </si>
  <si>
    <t>Karthik_3601</t>
  </si>
  <si>
    <t>C23601</t>
  </si>
  <si>
    <t>S03602</t>
  </si>
  <si>
    <t>Anu_3600</t>
  </si>
  <si>
    <t>C23600</t>
  </si>
  <si>
    <t>S03601</t>
  </si>
  <si>
    <t>Priya_3599</t>
  </si>
  <si>
    <t>C23599</t>
  </si>
  <si>
    <t>S03600</t>
  </si>
  <si>
    <t>Devi_3598</t>
  </si>
  <si>
    <t>C23598</t>
  </si>
  <si>
    <t>Kurta_098</t>
  </si>
  <si>
    <t>S03599</t>
  </si>
  <si>
    <t>Diya_3597</t>
  </si>
  <si>
    <t>C23597</t>
  </si>
  <si>
    <t>S03598</t>
  </si>
  <si>
    <t>Kavin_3596</t>
  </si>
  <si>
    <t>C23596</t>
  </si>
  <si>
    <t>S03597</t>
  </si>
  <si>
    <t>Bhuvana_3595</t>
  </si>
  <si>
    <t>C23595</t>
  </si>
  <si>
    <t>Kid's_095</t>
  </si>
  <si>
    <t>S03596</t>
  </si>
  <si>
    <t>Lakshmi_3594</t>
  </si>
  <si>
    <t>C23594</t>
  </si>
  <si>
    <t>S03595</t>
  </si>
  <si>
    <t>Aarav_3593</t>
  </si>
  <si>
    <t>C23593</t>
  </si>
  <si>
    <t>S03594</t>
  </si>
  <si>
    <t>Bhuvana_3592</t>
  </si>
  <si>
    <t>C23592</t>
  </si>
  <si>
    <t>S03593</t>
  </si>
  <si>
    <t>Meena_3591</t>
  </si>
  <si>
    <t>C23591</t>
  </si>
  <si>
    <t>S03592</t>
  </si>
  <si>
    <t>Devi_3590</t>
  </si>
  <si>
    <t>C23590</t>
  </si>
  <si>
    <t>S03591</t>
  </si>
  <si>
    <t>Priya_3589</t>
  </si>
  <si>
    <t>C23589</t>
  </si>
  <si>
    <t>S03590</t>
  </si>
  <si>
    <t>Aarav_3588</t>
  </si>
  <si>
    <t>C23588</t>
  </si>
  <si>
    <t>S03589</t>
  </si>
  <si>
    <t>Ravi_3587</t>
  </si>
  <si>
    <t>C23587</t>
  </si>
  <si>
    <t>T-Shirts_087</t>
  </si>
  <si>
    <t>S03588</t>
  </si>
  <si>
    <t>Vishal_3586</t>
  </si>
  <si>
    <t>C23586</t>
  </si>
  <si>
    <t>S03587</t>
  </si>
  <si>
    <t>Sanjay_3585</t>
  </si>
  <si>
    <t>C23585</t>
  </si>
  <si>
    <t>S03586</t>
  </si>
  <si>
    <t>Karthik_3584</t>
  </si>
  <si>
    <t>C23584</t>
  </si>
  <si>
    <t>S03585</t>
  </si>
  <si>
    <t>Sathish_3583</t>
  </si>
  <si>
    <t>C23583</t>
  </si>
  <si>
    <t>S03584</t>
  </si>
  <si>
    <t>Ganesh_3582</t>
  </si>
  <si>
    <t>C23582</t>
  </si>
  <si>
    <t>S03583</t>
  </si>
  <si>
    <t>Karthik_3581</t>
  </si>
  <si>
    <t>C23581</t>
  </si>
  <si>
    <t>S03582</t>
  </si>
  <si>
    <t>Anu_3580</t>
  </si>
  <si>
    <t>C23580</t>
  </si>
  <si>
    <t>S03581</t>
  </si>
  <si>
    <t>Ganesh_3579</t>
  </si>
  <si>
    <t>C23579</t>
  </si>
  <si>
    <t>Sarees_079</t>
  </si>
  <si>
    <t>S03580</t>
  </si>
  <si>
    <t>Anu_3578</t>
  </si>
  <si>
    <t>C23578</t>
  </si>
  <si>
    <t>S03579</t>
  </si>
  <si>
    <t>Devi_3577</t>
  </si>
  <si>
    <t>C23577</t>
  </si>
  <si>
    <t>S03578</t>
  </si>
  <si>
    <t>Priya_3576</t>
  </si>
  <si>
    <t>C23576</t>
  </si>
  <si>
    <t>S03577</t>
  </si>
  <si>
    <t>Bhuvana_3575</t>
  </si>
  <si>
    <t>C23575</t>
  </si>
  <si>
    <t>S03576</t>
  </si>
  <si>
    <t>Vishal_3574</t>
  </si>
  <si>
    <t>C23574</t>
  </si>
  <si>
    <t>S03575</t>
  </si>
  <si>
    <t>Anu_3573</t>
  </si>
  <si>
    <t>C23573</t>
  </si>
  <si>
    <t>S03574</t>
  </si>
  <si>
    <t>Bhuvana_3572</t>
  </si>
  <si>
    <t>C23572</t>
  </si>
  <si>
    <t>S03573</t>
  </si>
  <si>
    <t>Karthik_3571</t>
  </si>
  <si>
    <t>C23571</t>
  </si>
  <si>
    <t>S03572</t>
  </si>
  <si>
    <t>Priya_3570</t>
  </si>
  <si>
    <t>C23570</t>
  </si>
  <si>
    <t>S03571</t>
  </si>
  <si>
    <t>Karthik_3569</t>
  </si>
  <si>
    <t>C23569</t>
  </si>
  <si>
    <t>S03570</t>
  </si>
  <si>
    <t>Devi_3568</t>
  </si>
  <si>
    <t>C23568</t>
  </si>
  <si>
    <t>S03569</t>
  </si>
  <si>
    <t>Sanjay_3567</t>
  </si>
  <si>
    <t>C23567</t>
  </si>
  <si>
    <t>Sportswear_067</t>
  </si>
  <si>
    <t>S03568</t>
  </si>
  <si>
    <t>Bhuvana_3566</t>
  </si>
  <si>
    <t>C23566</t>
  </si>
  <si>
    <t>Kurta_066</t>
  </si>
  <si>
    <t>S03567</t>
  </si>
  <si>
    <t>Priya_3565</t>
  </si>
  <si>
    <t>C23565</t>
  </si>
  <si>
    <t>S03566</t>
  </si>
  <si>
    <t>Sanjay_3564</t>
  </si>
  <si>
    <t>C23564</t>
  </si>
  <si>
    <t>T-Shirts_064</t>
  </si>
  <si>
    <t>S03565</t>
  </si>
  <si>
    <t>Bhuvana_3563</t>
  </si>
  <si>
    <t>C23563</t>
  </si>
  <si>
    <t>S03564</t>
  </si>
  <si>
    <t>Sanjay_3562</t>
  </si>
  <si>
    <t>C23562</t>
  </si>
  <si>
    <t>S03563</t>
  </si>
  <si>
    <t>Aarav_3561</t>
  </si>
  <si>
    <t>C23561</t>
  </si>
  <si>
    <t>S03562</t>
  </si>
  <si>
    <t>Ravi_3560</t>
  </si>
  <si>
    <t>C23560</t>
  </si>
  <si>
    <t>S03561</t>
  </si>
  <si>
    <t>Kavin_3559</t>
  </si>
  <si>
    <t>C23559</t>
  </si>
  <si>
    <t>S03560</t>
  </si>
  <si>
    <t>Diya_3558</t>
  </si>
  <si>
    <t>C23558</t>
  </si>
  <si>
    <t>S03559</t>
  </si>
  <si>
    <t>Sathish_3557</t>
  </si>
  <si>
    <t>C23557</t>
  </si>
  <si>
    <t>S03558</t>
  </si>
  <si>
    <t>Anu_3556</t>
  </si>
  <si>
    <t>C23556</t>
  </si>
  <si>
    <t>S03557</t>
  </si>
  <si>
    <t>Karthik_3555</t>
  </si>
  <si>
    <t>C23555</t>
  </si>
  <si>
    <t>S03556</t>
  </si>
  <si>
    <t>Lakshmi_3554</t>
  </si>
  <si>
    <t>C23554</t>
  </si>
  <si>
    <t>Sarees_054</t>
  </si>
  <si>
    <t>S03555</t>
  </si>
  <si>
    <t>Diya_3553</t>
  </si>
  <si>
    <t>C23553</t>
  </si>
  <si>
    <t>S03554</t>
  </si>
  <si>
    <t>Diya_3552</t>
  </si>
  <si>
    <t>C23552</t>
  </si>
  <si>
    <t>S03553</t>
  </si>
  <si>
    <t>Ravi_3551</t>
  </si>
  <si>
    <t>C23551</t>
  </si>
  <si>
    <t>S03552</t>
  </si>
  <si>
    <t>Meena_3550</t>
  </si>
  <si>
    <t>C23550</t>
  </si>
  <si>
    <t>T-Shirts_050</t>
  </si>
  <si>
    <t>S03551</t>
  </si>
  <si>
    <t>Sathish_3549</t>
  </si>
  <si>
    <t>C23549</t>
  </si>
  <si>
    <t>S03550</t>
  </si>
  <si>
    <t>Devi_3548</t>
  </si>
  <si>
    <t>C23548</t>
  </si>
  <si>
    <t>S03549</t>
  </si>
  <si>
    <t>Devi_3547</t>
  </si>
  <si>
    <t>C23547</t>
  </si>
  <si>
    <t>S03548</t>
  </si>
  <si>
    <t>Vishal_3546</t>
  </si>
  <si>
    <t>C23546</t>
  </si>
  <si>
    <t>Women's_046</t>
  </si>
  <si>
    <t>S03547</t>
  </si>
  <si>
    <t>Sanjay_3545</t>
  </si>
  <si>
    <t>C23545</t>
  </si>
  <si>
    <t>S03546</t>
  </si>
  <si>
    <t>Diya_3544</t>
  </si>
  <si>
    <t>C23544</t>
  </si>
  <si>
    <t>S03545</t>
  </si>
  <si>
    <t>Vishal_3543</t>
  </si>
  <si>
    <t>C23543</t>
  </si>
  <si>
    <t>S03544</t>
  </si>
  <si>
    <t>Anu_3542</t>
  </si>
  <si>
    <t>C23542</t>
  </si>
  <si>
    <t>S03543</t>
  </si>
  <si>
    <t>Karthik_3541</t>
  </si>
  <si>
    <t>C23541</t>
  </si>
  <si>
    <t>S03542</t>
  </si>
  <si>
    <t>Ravi_3540</t>
  </si>
  <si>
    <t>C23540</t>
  </si>
  <si>
    <t>Women's_040</t>
  </si>
  <si>
    <t>S03541</t>
  </si>
  <si>
    <t>Devi_3539</t>
  </si>
  <si>
    <t>C23539</t>
  </si>
  <si>
    <t>Women's_039</t>
  </si>
  <si>
    <t>S03540</t>
  </si>
  <si>
    <t>Devi_3538</t>
  </si>
  <si>
    <t>C23538</t>
  </si>
  <si>
    <t>Men's_038</t>
  </si>
  <si>
    <t>S03539</t>
  </si>
  <si>
    <t>Karthik_3537</t>
  </si>
  <si>
    <t>C23537</t>
  </si>
  <si>
    <t>S03538</t>
  </si>
  <si>
    <t>Diya_3536</t>
  </si>
  <si>
    <t>C23536</t>
  </si>
  <si>
    <t>S03537</t>
  </si>
  <si>
    <t>Vishal_3535</t>
  </si>
  <si>
    <t>C23535</t>
  </si>
  <si>
    <t>S03536</t>
  </si>
  <si>
    <t>Kavin_3534</t>
  </si>
  <si>
    <t>C23534</t>
  </si>
  <si>
    <t>S03535</t>
  </si>
  <si>
    <t>Sanjay_3533</t>
  </si>
  <si>
    <t>C23533</t>
  </si>
  <si>
    <t>Men's_033</t>
  </si>
  <si>
    <t>S03534</t>
  </si>
  <si>
    <t>Aarav_3532</t>
  </si>
  <si>
    <t>C23532</t>
  </si>
  <si>
    <t>Women's_032</t>
  </si>
  <si>
    <t>S03533</t>
  </si>
  <si>
    <t>Sanjay_3531</t>
  </si>
  <si>
    <t>C23531</t>
  </si>
  <si>
    <t>S03532</t>
  </si>
  <si>
    <t>Ganesh_3530</t>
  </si>
  <si>
    <t>C23530</t>
  </si>
  <si>
    <t>S03531</t>
  </si>
  <si>
    <t>Ganesh_3529</t>
  </si>
  <si>
    <t>C23529</t>
  </si>
  <si>
    <t>S03530</t>
  </si>
  <si>
    <t>Ravi_3528</t>
  </si>
  <si>
    <t>C23528</t>
  </si>
  <si>
    <t>S03529</t>
  </si>
  <si>
    <t>Sanjay_3527</t>
  </si>
  <si>
    <t>C23527</t>
  </si>
  <si>
    <t>S03528</t>
  </si>
  <si>
    <t>Diya_3526</t>
  </si>
  <si>
    <t>C23526</t>
  </si>
  <si>
    <t>S03527</t>
  </si>
  <si>
    <t>Bhuvana_3525</t>
  </si>
  <si>
    <t>C23525</t>
  </si>
  <si>
    <t>Jeans_025</t>
  </si>
  <si>
    <t>S03526</t>
  </si>
  <si>
    <t>Meena_3524</t>
  </si>
  <si>
    <t>C23524</t>
  </si>
  <si>
    <t>S03525</t>
  </si>
  <si>
    <t>Meena_3523</t>
  </si>
  <si>
    <t>C23523</t>
  </si>
  <si>
    <t>S03524</t>
  </si>
  <si>
    <t>Priya_3522</t>
  </si>
  <si>
    <t>C23522</t>
  </si>
  <si>
    <t>S03523</t>
  </si>
  <si>
    <t>Priya_3521</t>
  </si>
  <si>
    <t>C23521</t>
  </si>
  <si>
    <t>S03522</t>
  </si>
  <si>
    <t>Lakshmi_3520</t>
  </si>
  <si>
    <t>C23520</t>
  </si>
  <si>
    <t>Women's_020</t>
  </si>
  <si>
    <t>S03521</t>
  </si>
  <si>
    <t>Sathish_3519</t>
  </si>
  <si>
    <t>C23519</t>
  </si>
  <si>
    <t>S03520</t>
  </si>
  <si>
    <t>Ravi_3518</t>
  </si>
  <si>
    <t>C23518</t>
  </si>
  <si>
    <t>S03519</t>
  </si>
  <si>
    <t>Aarav_3517</t>
  </si>
  <si>
    <t>C23517</t>
  </si>
  <si>
    <t>S03518</t>
  </si>
  <si>
    <t>Kavin_3516</t>
  </si>
  <si>
    <t>C23516</t>
  </si>
  <si>
    <t>S03517</t>
  </si>
  <si>
    <t>Bhuvana_3515</t>
  </si>
  <si>
    <t>C23515</t>
  </si>
  <si>
    <t>S03516</t>
  </si>
  <si>
    <t>Kavin_3514</t>
  </si>
  <si>
    <t>C23514</t>
  </si>
  <si>
    <t>S03515</t>
  </si>
  <si>
    <t>Karthik_3513</t>
  </si>
  <si>
    <t>C23513</t>
  </si>
  <si>
    <t>S03514</t>
  </si>
  <si>
    <t>Diya_3512</t>
  </si>
  <si>
    <t>C23512</t>
  </si>
  <si>
    <t>S03513</t>
  </si>
  <si>
    <t>Ganesh_3511</t>
  </si>
  <si>
    <t>C23511</t>
  </si>
  <si>
    <t>S03512</t>
  </si>
  <si>
    <t>Sanjay_3510</t>
  </si>
  <si>
    <t>C23510</t>
  </si>
  <si>
    <t>S03511</t>
  </si>
  <si>
    <t>Ravi_3509</t>
  </si>
  <si>
    <t>C23509</t>
  </si>
  <si>
    <t>S03510</t>
  </si>
  <si>
    <t>Kavin_3508</t>
  </si>
  <si>
    <t>C23508</t>
  </si>
  <si>
    <t>S03509</t>
  </si>
  <si>
    <t>Ganesh_3507</t>
  </si>
  <si>
    <t>C23507</t>
  </si>
  <si>
    <t>S03508</t>
  </si>
  <si>
    <t>Devi_3506</t>
  </si>
  <si>
    <t>C23506</t>
  </si>
  <si>
    <t>S03507</t>
  </si>
  <si>
    <t>Aarav_3505</t>
  </si>
  <si>
    <t>C23505</t>
  </si>
  <si>
    <t>S03506</t>
  </si>
  <si>
    <t>Ganesh_3504</t>
  </si>
  <si>
    <t>C23504</t>
  </si>
  <si>
    <t>S03505</t>
  </si>
  <si>
    <t>Karthik_3503</t>
  </si>
  <si>
    <t>C23503</t>
  </si>
  <si>
    <t>S03504</t>
  </si>
  <si>
    <t>Karthik_3502</t>
  </si>
  <si>
    <t>C23502</t>
  </si>
  <si>
    <t>S03503</t>
  </si>
  <si>
    <t>Meena_3501</t>
  </si>
  <si>
    <t>C23501</t>
  </si>
  <si>
    <t>S03502</t>
  </si>
  <si>
    <t>Anu_3500</t>
  </si>
  <si>
    <t>C23500</t>
  </si>
  <si>
    <t>Sarees_000</t>
  </si>
  <si>
    <t>S03501</t>
  </si>
  <si>
    <t>Anu_3499</t>
  </si>
  <si>
    <t>C23499</t>
  </si>
  <si>
    <t>S03500</t>
  </si>
  <si>
    <t>Ganesh_3498</t>
  </si>
  <si>
    <t>C23498</t>
  </si>
  <si>
    <t>S03499</t>
  </si>
  <si>
    <t>Ganesh_3497</t>
  </si>
  <si>
    <t>C23497</t>
  </si>
  <si>
    <t>S03498</t>
  </si>
  <si>
    <t>Ravi_3496</t>
  </si>
  <si>
    <t>C23496</t>
  </si>
  <si>
    <t>S03497</t>
  </si>
  <si>
    <t>Aarav_3495</t>
  </si>
  <si>
    <t>C23495</t>
  </si>
  <si>
    <t>S03496</t>
  </si>
  <si>
    <t>Lakshmi_3494</t>
  </si>
  <si>
    <t>C23494</t>
  </si>
  <si>
    <t>S03495</t>
  </si>
  <si>
    <t>Aarav_3493</t>
  </si>
  <si>
    <t>C23493</t>
  </si>
  <si>
    <t>S03494</t>
  </si>
  <si>
    <t>Sathish_3492</t>
  </si>
  <si>
    <t>C23492</t>
  </si>
  <si>
    <t>S03493</t>
  </si>
  <si>
    <t>Sathish_3491</t>
  </si>
  <si>
    <t>C23491</t>
  </si>
  <si>
    <t>S03492</t>
  </si>
  <si>
    <t>Aarav_3490</t>
  </si>
  <si>
    <t>C23490</t>
  </si>
  <si>
    <t>S03491</t>
  </si>
  <si>
    <t>Aarav_3489</t>
  </si>
  <si>
    <t>C23489</t>
  </si>
  <si>
    <t>S03490</t>
  </si>
  <si>
    <t>Meena_3488</t>
  </si>
  <si>
    <t>C23488</t>
  </si>
  <si>
    <t>S03489</t>
  </si>
  <si>
    <t>Priya_3487</t>
  </si>
  <si>
    <t>C23487</t>
  </si>
  <si>
    <t>Kurta_487</t>
  </si>
  <si>
    <t>S03488</t>
  </si>
  <si>
    <t>Diya_3486</t>
  </si>
  <si>
    <t>C23486</t>
  </si>
  <si>
    <t>Men's_486</t>
  </si>
  <si>
    <t>S03487</t>
  </si>
  <si>
    <t>Vishal_3485</t>
  </si>
  <si>
    <t>C23485</t>
  </si>
  <si>
    <t>S03486</t>
  </si>
  <si>
    <t>Devi_3484</t>
  </si>
  <si>
    <t>C23484</t>
  </si>
  <si>
    <t>S03485</t>
  </si>
  <si>
    <t>Vishal_3483</t>
  </si>
  <si>
    <t>C23483</t>
  </si>
  <si>
    <t>S03484</t>
  </si>
  <si>
    <t>Aarav_3482</t>
  </si>
  <si>
    <t>C23482</t>
  </si>
  <si>
    <t>S03483</t>
  </si>
  <si>
    <t>Devi_3481</t>
  </si>
  <si>
    <t>C23481</t>
  </si>
  <si>
    <t>S03482</t>
  </si>
  <si>
    <t>Anu_3480</t>
  </si>
  <si>
    <t>C23480</t>
  </si>
  <si>
    <t>S03481</t>
  </si>
  <si>
    <t>Priya_3479</t>
  </si>
  <si>
    <t>C23479</t>
  </si>
  <si>
    <t>Kurta_479</t>
  </si>
  <si>
    <t>S03480</t>
  </si>
  <si>
    <t>Sathish_3478</t>
  </si>
  <si>
    <t>C23478</t>
  </si>
  <si>
    <t>S03479</t>
  </si>
  <si>
    <t>Sathish_3477</t>
  </si>
  <si>
    <t>C23477</t>
  </si>
  <si>
    <t>S03478</t>
  </si>
  <si>
    <t>Aarav_3476</t>
  </si>
  <si>
    <t>C23476</t>
  </si>
  <si>
    <t>S03477</t>
  </si>
  <si>
    <t>Karthik_3475</t>
  </si>
  <si>
    <t>C23475</t>
  </si>
  <si>
    <t>S03476</t>
  </si>
  <si>
    <t>Bhuvana_3474</t>
  </si>
  <si>
    <t>C23474</t>
  </si>
  <si>
    <t>Women's_474</t>
  </si>
  <si>
    <t>S03475</t>
  </si>
  <si>
    <t>Ganesh_3473</t>
  </si>
  <si>
    <t>C23473</t>
  </si>
  <si>
    <t>S03474</t>
  </si>
  <si>
    <t>Kavin_3472</t>
  </si>
  <si>
    <t>C23472</t>
  </si>
  <si>
    <t>Men's_472</t>
  </si>
  <si>
    <t>S03473</t>
  </si>
  <si>
    <t>Ganesh_3471</t>
  </si>
  <si>
    <t>C23471</t>
  </si>
  <si>
    <t>S03472</t>
  </si>
  <si>
    <t>Ganesh_3470</t>
  </si>
  <si>
    <t>C23470</t>
  </si>
  <si>
    <t>S03471</t>
  </si>
  <si>
    <t>Kavin_3469</t>
  </si>
  <si>
    <t>C23469</t>
  </si>
  <si>
    <t>S03470</t>
  </si>
  <si>
    <t>Karthik_3468</t>
  </si>
  <si>
    <t>C23468</t>
  </si>
  <si>
    <t>S03469</t>
  </si>
  <si>
    <t>Bhuvana_3467</t>
  </si>
  <si>
    <t>C23467</t>
  </si>
  <si>
    <t>S03468</t>
  </si>
  <si>
    <t>Ravi_3466</t>
  </si>
  <si>
    <t>C23466</t>
  </si>
  <si>
    <t>S03467</t>
  </si>
  <si>
    <t>Ravi_3465</t>
  </si>
  <si>
    <t>C23465</t>
  </si>
  <si>
    <t>S03466</t>
  </si>
  <si>
    <t>Diya_3464</t>
  </si>
  <si>
    <t>C23464</t>
  </si>
  <si>
    <t>S03465</t>
  </si>
  <si>
    <t>Anu_3463</t>
  </si>
  <si>
    <t>C23463</t>
  </si>
  <si>
    <t>Kurta_463</t>
  </si>
  <si>
    <t>S03464</t>
  </si>
  <si>
    <t>Kavin_3462</t>
  </si>
  <si>
    <t>C23462</t>
  </si>
  <si>
    <t>S03463</t>
  </si>
  <si>
    <t>Meena_3461</t>
  </si>
  <si>
    <t>C23461</t>
  </si>
  <si>
    <t>S03462</t>
  </si>
  <si>
    <t>Ravi_3460</t>
  </si>
  <si>
    <t>C23460</t>
  </si>
  <si>
    <t>S03461</t>
  </si>
  <si>
    <t>Ravi_3459</t>
  </si>
  <si>
    <t>C23459</t>
  </si>
  <si>
    <t>S03460</t>
  </si>
  <si>
    <t>Karthik_3458</t>
  </si>
  <si>
    <t>C23458</t>
  </si>
  <si>
    <t>S03459</t>
  </si>
  <si>
    <t>Karthik_3457</t>
  </si>
  <si>
    <t>C23457</t>
  </si>
  <si>
    <t>S03458</t>
  </si>
  <si>
    <t>Lakshmi_3456</t>
  </si>
  <si>
    <t>C23456</t>
  </si>
  <si>
    <t>S03457</t>
  </si>
  <si>
    <t>Aarav_3455</t>
  </si>
  <si>
    <t>C23455</t>
  </si>
  <si>
    <t>S03456</t>
  </si>
  <si>
    <t>Vishal_3454</t>
  </si>
  <si>
    <t>C23454</t>
  </si>
  <si>
    <t>S03455</t>
  </si>
  <si>
    <t>Diya_3453</t>
  </si>
  <si>
    <t>C23453</t>
  </si>
  <si>
    <t>S03454</t>
  </si>
  <si>
    <t>Kavin_3452</t>
  </si>
  <si>
    <t>C23452</t>
  </si>
  <si>
    <t>Sportswear_452</t>
  </si>
  <si>
    <t>S03453</t>
  </si>
  <si>
    <t>Kavin_3451</t>
  </si>
  <si>
    <t>C23451</t>
  </si>
  <si>
    <t>S03452</t>
  </si>
  <si>
    <t>Devi_3450</t>
  </si>
  <si>
    <t>C23450</t>
  </si>
  <si>
    <t>S03451</t>
  </si>
  <si>
    <t>Ganesh_3449</t>
  </si>
  <si>
    <t>C23449</t>
  </si>
  <si>
    <t>S03450</t>
  </si>
  <si>
    <t>Diya_3448</t>
  </si>
  <si>
    <t>C23448</t>
  </si>
  <si>
    <t>Jeans_448</t>
  </si>
  <si>
    <t>S03449</t>
  </si>
  <si>
    <t>Meena_3447</t>
  </si>
  <si>
    <t>C23447</t>
  </si>
  <si>
    <t>S03448</t>
  </si>
  <si>
    <t>Aarav_3446</t>
  </si>
  <si>
    <t>C23446</t>
  </si>
  <si>
    <t>S03447</t>
  </si>
  <si>
    <t>Ravi_3445</t>
  </si>
  <si>
    <t>C23445</t>
  </si>
  <si>
    <t>Men's_445</t>
  </si>
  <si>
    <t>S03446</t>
  </si>
  <si>
    <t>Bhuvana_3444</t>
  </si>
  <si>
    <t>C23444</t>
  </si>
  <si>
    <t>S03445</t>
  </si>
  <si>
    <t>Karthik_3443</t>
  </si>
  <si>
    <t>C23443</t>
  </si>
  <si>
    <t>S03444</t>
  </si>
  <si>
    <t>Anu_3442</t>
  </si>
  <si>
    <t>C23442</t>
  </si>
  <si>
    <t>S03443</t>
  </si>
  <si>
    <t>Devi_3441</t>
  </si>
  <si>
    <t>C23441</t>
  </si>
  <si>
    <t>S03442</t>
  </si>
  <si>
    <t>Vishal_3440</t>
  </si>
  <si>
    <t>C23440</t>
  </si>
  <si>
    <t>Jeans_440</t>
  </si>
  <si>
    <t>S03441</t>
  </si>
  <si>
    <t>Ravi_3439</t>
  </si>
  <si>
    <t>C23439</t>
  </si>
  <si>
    <t>S03440</t>
  </si>
  <si>
    <t>Sathish_3438</t>
  </si>
  <si>
    <t>C23438</t>
  </si>
  <si>
    <t>S03439</t>
  </si>
  <si>
    <t>Bhuvana_3437</t>
  </si>
  <si>
    <t>C23437</t>
  </si>
  <si>
    <t>S03438</t>
  </si>
  <si>
    <t>Ganesh_3436</t>
  </si>
  <si>
    <t>C23436</t>
  </si>
  <si>
    <t>S03437</t>
  </si>
  <si>
    <t>Ganesh_3435</t>
  </si>
  <si>
    <t>C23435</t>
  </si>
  <si>
    <t>S03436</t>
  </si>
  <si>
    <t>Sanjay_3434</t>
  </si>
  <si>
    <t>C23434</t>
  </si>
  <si>
    <t>Sportswear_434</t>
  </si>
  <si>
    <t>S03435</t>
  </si>
  <si>
    <t>Anu_3433</t>
  </si>
  <si>
    <t>C23433</t>
  </si>
  <si>
    <t>Men's_433</t>
  </si>
  <si>
    <t>S03434</t>
  </si>
  <si>
    <t>Priya_3432</t>
  </si>
  <si>
    <t>C23432</t>
  </si>
  <si>
    <t>S03433</t>
  </si>
  <si>
    <t>Ganesh_3431</t>
  </si>
  <si>
    <t>C23431</t>
  </si>
  <si>
    <t>S03432</t>
  </si>
  <si>
    <t>Vishal_3430</t>
  </si>
  <si>
    <t>C23430</t>
  </si>
  <si>
    <t>S03431</t>
  </si>
  <si>
    <t>Priya_3429</t>
  </si>
  <si>
    <t>C23429</t>
  </si>
  <si>
    <t>S03430</t>
  </si>
  <si>
    <t>Meena_3428</t>
  </si>
  <si>
    <t>C23428</t>
  </si>
  <si>
    <t>S03429</t>
  </si>
  <si>
    <t>Aarav_3427</t>
  </si>
  <si>
    <t>C23427</t>
  </si>
  <si>
    <t>S03428</t>
  </si>
  <si>
    <t>Anu_3426</t>
  </si>
  <si>
    <t>C23426</t>
  </si>
  <si>
    <t>S03427</t>
  </si>
  <si>
    <t>Ganesh_3425</t>
  </si>
  <si>
    <t>C23425</t>
  </si>
  <si>
    <t>S03426</t>
  </si>
  <si>
    <t>Priya_3424</t>
  </si>
  <si>
    <t>C23424</t>
  </si>
  <si>
    <t>S03425</t>
  </si>
  <si>
    <t>Aarav_3423</t>
  </si>
  <si>
    <t>C23423</t>
  </si>
  <si>
    <t>Kurta_423</t>
  </si>
  <si>
    <t>S03424</t>
  </si>
  <si>
    <t>Bhuvana_3422</t>
  </si>
  <si>
    <t>C23422</t>
  </si>
  <si>
    <t>Kid's_422</t>
  </si>
  <si>
    <t>S03423</t>
  </si>
  <si>
    <t>Kavin_3421</t>
  </si>
  <si>
    <t>C23421</t>
  </si>
  <si>
    <t>S03422</t>
  </si>
  <si>
    <t>Diya_3420</t>
  </si>
  <si>
    <t>C23420</t>
  </si>
  <si>
    <t>S03421</t>
  </si>
  <si>
    <t>Sathish_3419</t>
  </si>
  <si>
    <t>C23419</t>
  </si>
  <si>
    <t>Kurta_419</t>
  </si>
  <si>
    <t>S03420</t>
  </si>
  <si>
    <t>Meena_3418</t>
  </si>
  <si>
    <t>C23418</t>
  </si>
  <si>
    <t>S03419</t>
  </si>
  <si>
    <t>Bhuvana_3417</t>
  </si>
  <si>
    <t>C23417</t>
  </si>
  <si>
    <t>S03418</t>
  </si>
  <si>
    <t>Sanjay_3416</t>
  </si>
  <si>
    <t>C23416</t>
  </si>
  <si>
    <t>S03417</t>
  </si>
  <si>
    <t>Karthik_3415</t>
  </si>
  <si>
    <t>C23415</t>
  </si>
  <si>
    <t>S03416</t>
  </si>
  <si>
    <t>Sanjay_3414</t>
  </si>
  <si>
    <t>C23414</t>
  </si>
  <si>
    <t>S03415</t>
  </si>
  <si>
    <t>Ganesh_3413</t>
  </si>
  <si>
    <t>C23413</t>
  </si>
  <si>
    <t>Jeans_413</t>
  </si>
  <si>
    <t>S03414</t>
  </si>
  <si>
    <t>Vishal_3412</t>
  </si>
  <si>
    <t>C23412</t>
  </si>
  <si>
    <t>S03413</t>
  </si>
  <si>
    <t>Bhuvana_3411</t>
  </si>
  <si>
    <t>C23411</t>
  </si>
  <si>
    <t>S03412</t>
  </si>
  <si>
    <t>Sathish_3410</t>
  </si>
  <si>
    <t>C23410</t>
  </si>
  <si>
    <t>S03411</t>
  </si>
  <si>
    <t>Bhuvana_3409</t>
  </si>
  <si>
    <t>C23409</t>
  </si>
  <si>
    <t>S03410</t>
  </si>
  <si>
    <t>Meena_3408</t>
  </si>
  <si>
    <t>C23408</t>
  </si>
  <si>
    <t>S03409</t>
  </si>
  <si>
    <t>Devi_3407</t>
  </si>
  <si>
    <t>C23407</t>
  </si>
  <si>
    <t>S03408</t>
  </si>
  <si>
    <t>Aarav_3406</t>
  </si>
  <si>
    <t>C23406</t>
  </si>
  <si>
    <t>Men's_406</t>
  </si>
  <si>
    <t>S03407</t>
  </si>
  <si>
    <t>Diya_3405</t>
  </si>
  <si>
    <t>C23405</t>
  </si>
  <si>
    <t>S03406</t>
  </si>
  <si>
    <t>Anu_3404</t>
  </si>
  <si>
    <t>C23404</t>
  </si>
  <si>
    <t>S03405</t>
  </si>
  <si>
    <t>Ravi_3403</t>
  </si>
  <si>
    <t>C23403</t>
  </si>
  <si>
    <t>S03404</t>
  </si>
  <si>
    <t>Vishal_3402</t>
  </si>
  <si>
    <t>C23402</t>
  </si>
  <si>
    <t>S03403</t>
  </si>
  <si>
    <t>Diya_3401</t>
  </si>
  <si>
    <t>C23401</t>
  </si>
  <si>
    <t>S03402</t>
  </si>
  <si>
    <t>Meena_3400</t>
  </si>
  <si>
    <t>C23400</t>
  </si>
  <si>
    <t>S03401</t>
  </si>
  <si>
    <t>Anu_3399</t>
  </si>
  <si>
    <t>C23399</t>
  </si>
  <si>
    <t>S03400</t>
  </si>
  <si>
    <t>Sanjay_3398</t>
  </si>
  <si>
    <t>C23398</t>
  </si>
  <si>
    <t>S03399</t>
  </si>
  <si>
    <t>Aarav_3397</t>
  </si>
  <si>
    <t>C23397</t>
  </si>
  <si>
    <t>S03398</t>
  </si>
  <si>
    <t>Anu_3396</t>
  </si>
  <si>
    <t>C23396</t>
  </si>
  <si>
    <t>S03397</t>
  </si>
  <si>
    <t>Ravi_3395</t>
  </si>
  <si>
    <t>C23395</t>
  </si>
  <si>
    <t>S03396</t>
  </si>
  <si>
    <t>Kavin_3394</t>
  </si>
  <si>
    <t>C23394</t>
  </si>
  <si>
    <t>Sarees_394</t>
  </si>
  <si>
    <t>S03395</t>
  </si>
  <si>
    <t>Kavin_3393</t>
  </si>
  <si>
    <t>C23393</t>
  </si>
  <si>
    <t>S03394</t>
  </si>
  <si>
    <t>Anu_3392</t>
  </si>
  <si>
    <t>C23392</t>
  </si>
  <si>
    <t>S03393</t>
  </si>
  <si>
    <t>Ganesh_3391</t>
  </si>
  <si>
    <t>C23391</t>
  </si>
  <si>
    <t>S03392</t>
  </si>
  <si>
    <t>Devi_3390</t>
  </si>
  <si>
    <t>C23390</t>
  </si>
  <si>
    <t>S03391</t>
  </si>
  <si>
    <t>Sathish_3389</t>
  </si>
  <si>
    <t>C23389</t>
  </si>
  <si>
    <t>S03390</t>
  </si>
  <si>
    <t>Aarav_3388</t>
  </si>
  <si>
    <t>C23388</t>
  </si>
  <si>
    <t>S03389</t>
  </si>
  <si>
    <t>Sanjay_3387</t>
  </si>
  <si>
    <t>C23387</t>
  </si>
  <si>
    <t>S03388</t>
  </si>
  <si>
    <t>Meena_3386</t>
  </si>
  <si>
    <t>C23386</t>
  </si>
  <si>
    <t>S03387</t>
  </si>
  <si>
    <t>Priya_3385</t>
  </si>
  <si>
    <t>C23385</t>
  </si>
  <si>
    <t>S03386</t>
  </si>
  <si>
    <t>Vishal_3384</t>
  </si>
  <si>
    <t>C23384</t>
  </si>
  <si>
    <t>S03385</t>
  </si>
  <si>
    <t>Bhuvana_3383</t>
  </si>
  <si>
    <t>C23383</t>
  </si>
  <si>
    <t>S03384</t>
  </si>
  <si>
    <t>Meena_3382</t>
  </si>
  <si>
    <t>C23382</t>
  </si>
  <si>
    <t>S03383</t>
  </si>
  <si>
    <t>Ravi_3381</t>
  </si>
  <si>
    <t>C23381</t>
  </si>
  <si>
    <t>S03382</t>
  </si>
  <si>
    <t>Kavin_3380</t>
  </si>
  <si>
    <t>C23380</t>
  </si>
  <si>
    <t>T-Shirts_380</t>
  </si>
  <si>
    <t>S03381</t>
  </si>
  <si>
    <t>Anu_3379</t>
  </si>
  <si>
    <t>C23379</t>
  </si>
  <si>
    <t>S03380</t>
  </si>
  <si>
    <t>Ganesh_3378</t>
  </si>
  <si>
    <t>C23378</t>
  </si>
  <si>
    <t>S03379</t>
  </si>
  <si>
    <t>Bhuvana_3377</t>
  </si>
  <si>
    <t>C23377</t>
  </si>
  <si>
    <t>S03378</t>
  </si>
  <si>
    <t>Diya_3376</t>
  </si>
  <si>
    <t>C23376</t>
  </si>
  <si>
    <t>S03377</t>
  </si>
  <si>
    <t>Karthik_3375</t>
  </si>
  <si>
    <t>C23375</t>
  </si>
  <si>
    <t>S03376</t>
  </si>
  <si>
    <t>Vishal_3374</t>
  </si>
  <si>
    <t>C23374</t>
  </si>
  <si>
    <t>S03375</t>
  </si>
  <si>
    <t>Devi_3373</t>
  </si>
  <si>
    <t>C23373</t>
  </si>
  <si>
    <t>S03374</t>
  </si>
  <si>
    <t>Meena_3372</t>
  </si>
  <si>
    <t>C23372</t>
  </si>
  <si>
    <t>S03373</t>
  </si>
  <si>
    <t>Ravi_3371</t>
  </si>
  <si>
    <t>C23371</t>
  </si>
  <si>
    <t>S03372</t>
  </si>
  <si>
    <t>Bhuvana_3370</t>
  </si>
  <si>
    <t>C23370</t>
  </si>
  <si>
    <t>S03371</t>
  </si>
  <si>
    <t>Diya_3369</t>
  </si>
  <si>
    <t>C23369</t>
  </si>
  <si>
    <t>S03370</t>
  </si>
  <si>
    <t>Priya_3368</t>
  </si>
  <si>
    <t>C23368</t>
  </si>
  <si>
    <t>S03369</t>
  </si>
  <si>
    <t>Lakshmi_3367</t>
  </si>
  <si>
    <t>C23367</t>
  </si>
  <si>
    <t>S03368</t>
  </si>
  <si>
    <t>Karthik_3366</t>
  </si>
  <si>
    <t>C23366</t>
  </si>
  <si>
    <t>S03367</t>
  </si>
  <si>
    <t>Priya_3365</t>
  </si>
  <si>
    <t>C23365</t>
  </si>
  <si>
    <t>Sportswear_365</t>
  </si>
  <si>
    <t>S03366</t>
  </si>
  <si>
    <t>Ganesh_3364</t>
  </si>
  <si>
    <t>C23364</t>
  </si>
  <si>
    <t>Kid's_364</t>
  </si>
  <si>
    <t>S03365</t>
  </si>
  <si>
    <t>Devi_3363</t>
  </si>
  <si>
    <t>C23363</t>
  </si>
  <si>
    <t>S03364</t>
  </si>
  <si>
    <t>Devi_3362</t>
  </si>
  <si>
    <t>C23362</t>
  </si>
  <si>
    <t>S03363</t>
  </si>
  <si>
    <t>Karthik_3361</t>
  </si>
  <si>
    <t>C23361</t>
  </si>
  <si>
    <t>S03362</t>
  </si>
  <si>
    <t>Priya_3360</t>
  </si>
  <si>
    <t>C23360</t>
  </si>
  <si>
    <t>Sarees_360</t>
  </si>
  <si>
    <t>S03361</t>
  </si>
  <si>
    <t>Vishal_3359</t>
  </si>
  <si>
    <t>C23359</t>
  </si>
  <si>
    <t>S03360</t>
  </si>
  <si>
    <t>Sanjay_3358</t>
  </si>
  <si>
    <t>C23358</t>
  </si>
  <si>
    <t>S03359</t>
  </si>
  <si>
    <t>Sathish_3357</t>
  </si>
  <si>
    <t>C23357</t>
  </si>
  <si>
    <t>S03358</t>
  </si>
  <si>
    <t>Karthik_3356</t>
  </si>
  <si>
    <t>C23356</t>
  </si>
  <si>
    <t>S03357</t>
  </si>
  <si>
    <t>Ganesh_3355</t>
  </si>
  <si>
    <t>C23355</t>
  </si>
  <si>
    <t>Kid's_355</t>
  </si>
  <si>
    <t>S03356</t>
  </si>
  <si>
    <t>Vishal_3354</t>
  </si>
  <si>
    <t>C23354</t>
  </si>
  <si>
    <t>S03355</t>
  </si>
  <si>
    <t>Vishal_3353</t>
  </si>
  <si>
    <t>C23353</t>
  </si>
  <si>
    <t>S03354</t>
  </si>
  <si>
    <t>Vishal_3352</t>
  </si>
  <si>
    <t>C23352</t>
  </si>
  <si>
    <t>S03353</t>
  </si>
  <si>
    <t>Ganesh_3351</t>
  </si>
  <si>
    <t>C23351</t>
  </si>
  <si>
    <t>Jeans_351</t>
  </si>
  <si>
    <t>S03352</t>
  </si>
  <si>
    <t>Ganesh_3350</t>
  </si>
  <si>
    <t>C23350</t>
  </si>
  <si>
    <t>S03351</t>
  </si>
  <si>
    <t>Ganesh_3349</t>
  </si>
  <si>
    <t>C23349</t>
  </si>
  <si>
    <t>Men's_349</t>
  </si>
  <si>
    <t>S03350</t>
  </si>
  <si>
    <t>Lakshmi_3348</t>
  </si>
  <si>
    <t>C23348</t>
  </si>
  <si>
    <t>S03349</t>
  </si>
  <si>
    <t>Vishal_3347</t>
  </si>
  <si>
    <t>C23347</t>
  </si>
  <si>
    <t>Men's_347</t>
  </si>
  <si>
    <t>S03348</t>
  </si>
  <si>
    <t>Ganesh_3346</t>
  </si>
  <si>
    <t>C23346</t>
  </si>
  <si>
    <t>S03347</t>
  </si>
  <si>
    <t>Aarav_3345</t>
  </si>
  <si>
    <t>C23345</t>
  </si>
  <si>
    <t>S03346</t>
  </si>
  <si>
    <t>Kavin_3344</t>
  </si>
  <si>
    <t>C23344</t>
  </si>
  <si>
    <t>S03345</t>
  </si>
  <si>
    <t>Bhuvana_3343</t>
  </si>
  <si>
    <t>C23343</t>
  </si>
  <si>
    <t>S03344</t>
  </si>
  <si>
    <t>Ravi_3342</t>
  </si>
  <si>
    <t>C23342</t>
  </si>
  <si>
    <t>Jeans_342</t>
  </si>
  <si>
    <t>S03343</t>
  </si>
  <si>
    <t>Sanjay_3341</t>
  </si>
  <si>
    <t>C23341</t>
  </si>
  <si>
    <t>S03342</t>
  </si>
  <si>
    <t>Kavin_3340</t>
  </si>
  <si>
    <t>C23340</t>
  </si>
  <si>
    <t>S03341</t>
  </si>
  <si>
    <t>Aarav_3339</t>
  </si>
  <si>
    <t>C23339</t>
  </si>
  <si>
    <t>S03340</t>
  </si>
  <si>
    <t>Kavin_3338</t>
  </si>
  <si>
    <t>C23338</t>
  </si>
  <si>
    <t>S03339</t>
  </si>
  <si>
    <t>Karthik_3337</t>
  </si>
  <si>
    <t>C23337</t>
  </si>
  <si>
    <t>S03338</t>
  </si>
  <si>
    <t>Sathish_3336</t>
  </si>
  <si>
    <t>C23336</t>
  </si>
  <si>
    <t>S03337</t>
  </si>
  <si>
    <t>Bhuvana_3335</t>
  </si>
  <si>
    <t>C23335</t>
  </si>
  <si>
    <t>S03336</t>
  </si>
  <si>
    <t>Sanjay_3334</t>
  </si>
  <si>
    <t>C23334</t>
  </si>
  <si>
    <t>S03335</t>
  </si>
  <si>
    <t>Lakshmi_3333</t>
  </si>
  <si>
    <t>C23333</t>
  </si>
  <si>
    <t>S03334</t>
  </si>
  <si>
    <t>Ravi_3332</t>
  </si>
  <si>
    <t>C23332</t>
  </si>
  <si>
    <t>Men's_332</t>
  </si>
  <si>
    <t>S03333</t>
  </si>
  <si>
    <t>Sathish_3331</t>
  </si>
  <si>
    <t>C23331</t>
  </si>
  <si>
    <t>S03332</t>
  </si>
  <si>
    <t>Priya_3330</t>
  </si>
  <si>
    <t>C23330</t>
  </si>
  <si>
    <t>Sportswear_330</t>
  </si>
  <si>
    <t>S03331</t>
  </si>
  <si>
    <t>Bhuvana_3329</t>
  </si>
  <si>
    <t>C23329</t>
  </si>
  <si>
    <t>S03330</t>
  </si>
  <si>
    <t>Priya_3328</t>
  </si>
  <si>
    <t>C23328</t>
  </si>
  <si>
    <t>S03329</t>
  </si>
  <si>
    <t>Sathish_3327</t>
  </si>
  <si>
    <t>C23327</t>
  </si>
  <si>
    <t>S03328</t>
  </si>
  <si>
    <t>Bhuvana_3326</t>
  </si>
  <si>
    <t>C23326</t>
  </si>
  <si>
    <t>S03327</t>
  </si>
  <si>
    <t>Devi_3325</t>
  </si>
  <si>
    <t>C23325</t>
  </si>
  <si>
    <t>S03326</t>
  </si>
  <si>
    <t>Devi_3324</t>
  </si>
  <si>
    <t>C23324</t>
  </si>
  <si>
    <t>S03325</t>
  </si>
  <si>
    <t>Bhuvana_3323</t>
  </si>
  <si>
    <t>C23323</t>
  </si>
  <si>
    <t>S03324</t>
  </si>
  <si>
    <t>Diya_3322</t>
  </si>
  <si>
    <t>C23322</t>
  </si>
  <si>
    <t>S03323</t>
  </si>
  <si>
    <t>Sanjay_3321</t>
  </si>
  <si>
    <t>C23321</t>
  </si>
  <si>
    <t>S03322</t>
  </si>
  <si>
    <t>Kavin_3320</t>
  </si>
  <si>
    <t>C23320</t>
  </si>
  <si>
    <t>Kurta_320</t>
  </si>
  <si>
    <t>S03321</t>
  </si>
  <si>
    <t>Priya_3319</t>
  </si>
  <si>
    <t>C23319</t>
  </si>
  <si>
    <t>S03320</t>
  </si>
  <si>
    <t>Ravi_3318</t>
  </si>
  <si>
    <t>C23318</t>
  </si>
  <si>
    <t>Sportswear_318</t>
  </si>
  <si>
    <t>S03319</t>
  </si>
  <si>
    <t>Anu_3317</t>
  </si>
  <si>
    <t>C23317</t>
  </si>
  <si>
    <t>S03318</t>
  </si>
  <si>
    <t>Kavin_3316</t>
  </si>
  <si>
    <t>C23316</t>
  </si>
  <si>
    <t>S03317</t>
  </si>
  <si>
    <t>Priya_3315</t>
  </si>
  <si>
    <t>C23315</t>
  </si>
  <si>
    <t>Sportswear_315</t>
  </si>
  <si>
    <t>S03316</t>
  </si>
  <si>
    <t>Anu_3314</t>
  </si>
  <si>
    <t>C23314</t>
  </si>
  <si>
    <t>S03315</t>
  </si>
  <si>
    <t>Bhuvana_3313</t>
  </si>
  <si>
    <t>C23313</t>
  </si>
  <si>
    <t>S03314</t>
  </si>
  <si>
    <t>Kavin_3312</t>
  </si>
  <si>
    <t>C23312</t>
  </si>
  <si>
    <t>S03313</t>
  </si>
  <si>
    <t>Priya_3311</t>
  </si>
  <si>
    <t>C23311</t>
  </si>
  <si>
    <t>S03312</t>
  </si>
  <si>
    <t>Kavin_3310</t>
  </si>
  <si>
    <t>C23310</t>
  </si>
  <si>
    <t>S03311</t>
  </si>
  <si>
    <t>Ganesh_3309</t>
  </si>
  <si>
    <t>C23309</t>
  </si>
  <si>
    <t>S03310</t>
  </si>
  <si>
    <t>Karthik_3308</t>
  </si>
  <si>
    <t>C23308</t>
  </si>
  <si>
    <t>S03309</t>
  </si>
  <si>
    <t>Karthik_3307</t>
  </si>
  <si>
    <t>C23307</t>
  </si>
  <si>
    <t>S03308</t>
  </si>
  <si>
    <t>Aarav_3306</t>
  </si>
  <si>
    <t>C23306</t>
  </si>
  <si>
    <t>S03307</t>
  </si>
  <si>
    <t>Ganesh_3305</t>
  </si>
  <si>
    <t>C23305</t>
  </si>
  <si>
    <t>S03306</t>
  </si>
  <si>
    <t>Devi_3304</t>
  </si>
  <si>
    <t>C23304</t>
  </si>
  <si>
    <t>S03305</t>
  </si>
  <si>
    <t>Sathish_3303</t>
  </si>
  <si>
    <t>C23303</t>
  </si>
  <si>
    <t>S03304</t>
  </si>
  <si>
    <t>Ravi_3302</t>
  </si>
  <si>
    <t>C23302</t>
  </si>
  <si>
    <t>S03303</t>
  </si>
  <si>
    <t>Sathish_3301</t>
  </si>
  <si>
    <t>C23301</t>
  </si>
  <si>
    <t>S03302</t>
  </si>
  <si>
    <t>Aarav_3300</t>
  </si>
  <si>
    <t>C23300</t>
  </si>
  <si>
    <t>Women's_300</t>
  </si>
  <si>
    <t>S03301</t>
  </si>
  <si>
    <t>Ganesh_3299</t>
  </si>
  <si>
    <t>C23299</t>
  </si>
  <si>
    <t>Women's_299</t>
  </si>
  <si>
    <t>S03300</t>
  </si>
  <si>
    <t>Kavin_3298</t>
  </si>
  <si>
    <t>C23298</t>
  </si>
  <si>
    <t>S03299</t>
  </si>
  <si>
    <t>Priya_3297</t>
  </si>
  <si>
    <t>C23297</t>
  </si>
  <si>
    <t>S03298</t>
  </si>
  <si>
    <t>Anu_3296</t>
  </si>
  <si>
    <t>C23296</t>
  </si>
  <si>
    <t>S03297</t>
  </si>
  <si>
    <t>Aarav_3295</t>
  </si>
  <si>
    <t>C23295</t>
  </si>
  <si>
    <t>S03296</t>
  </si>
  <si>
    <t>Vishal_3294</t>
  </si>
  <si>
    <t>C23294</t>
  </si>
  <si>
    <t>S03295</t>
  </si>
  <si>
    <t>Ganesh_3293</t>
  </si>
  <si>
    <t>C23293</t>
  </si>
  <si>
    <t>S03294</t>
  </si>
  <si>
    <t>Bhuvana_3292</t>
  </si>
  <si>
    <t>C23292</t>
  </si>
  <si>
    <t>S03293</t>
  </si>
  <si>
    <t>Karthik_3291</t>
  </si>
  <si>
    <t>C23291</t>
  </si>
  <si>
    <t>S03292</t>
  </si>
  <si>
    <t>Bhuvana_3290</t>
  </si>
  <si>
    <t>C23290</t>
  </si>
  <si>
    <t>S03291</t>
  </si>
  <si>
    <t>Aarav_3289</t>
  </si>
  <si>
    <t>C23289</t>
  </si>
  <si>
    <t>S03290</t>
  </si>
  <si>
    <t>Diya_3288</t>
  </si>
  <si>
    <t>C23288</t>
  </si>
  <si>
    <t>S03289</t>
  </si>
  <si>
    <t>Lakshmi_3287</t>
  </si>
  <si>
    <t>C23287</t>
  </si>
  <si>
    <t>S03288</t>
  </si>
  <si>
    <t>Sanjay_3286</t>
  </si>
  <si>
    <t>C23286</t>
  </si>
  <si>
    <t>S03287</t>
  </si>
  <si>
    <t>Devi_3285</t>
  </si>
  <si>
    <t>C23285</t>
  </si>
  <si>
    <t>S03286</t>
  </si>
  <si>
    <t>Sanjay_3284</t>
  </si>
  <si>
    <t>C23284</t>
  </si>
  <si>
    <t>S03285</t>
  </si>
  <si>
    <t>Karthik_3283</t>
  </si>
  <si>
    <t>C23283</t>
  </si>
  <si>
    <t>S03284</t>
  </si>
  <si>
    <t>Karthik_3282</t>
  </si>
  <si>
    <t>C23282</t>
  </si>
  <si>
    <t>Kid's_282</t>
  </si>
  <si>
    <t>S03283</t>
  </si>
  <si>
    <t>Anu_3281</t>
  </si>
  <si>
    <t>C23281</t>
  </si>
  <si>
    <t>S03282</t>
  </si>
  <si>
    <t>Sathish_3280</t>
  </si>
  <si>
    <t>C23280</t>
  </si>
  <si>
    <t>S03281</t>
  </si>
  <si>
    <t>Ganesh_3279</t>
  </si>
  <si>
    <t>C23279</t>
  </si>
  <si>
    <t>S03280</t>
  </si>
  <si>
    <t>Devi_3278</t>
  </si>
  <si>
    <t>C23278</t>
  </si>
  <si>
    <t>S03279</t>
  </si>
  <si>
    <t>Devi_3277</t>
  </si>
  <si>
    <t>C23277</t>
  </si>
  <si>
    <t>S03278</t>
  </si>
  <si>
    <t>Sanjay_3276</t>
  </si>
  <si>
    <t>C23276</t>
  </si>
  <si>
    <t>S03277</t>
  </si>
  <si>
    <t>Aarav_3275</t>
  </si>
  <si>
    <t>C23275</t>
  </si>
  <si>
    <t>S03276</t>
  </si>
  <si>
    <t>Ravi_3274</t>
  </si>
  <si>
    <t>C23274</t>
  </si>
  <si>
    <t>S03275</t>
  </si>
  <si>
    <t>Vishal_3273</t>
  </si>
  <si>
    <t>C23273</t>
  </si>
  <si>
    <t>S03274</t>
  </si>
  <si>
    <t>Devi_3272</t>
  </si>
  <si>
    <t>C23272</t>
  </si>
  <si>
    <t>S03273</t>
  </si>
  <si>
    <t>Sanjay_3271</t>
  </si>
  <si>
    <t>C23271</t>
  </si>
  <si>
    <t>S03272</t>
  </si>
  <si>
    <t>Kavin_3270</t>
  </si>
  <si>
    <t>C23270</t>
  </si>
  <si>
    <t>Sarees_270</t>
  </si>
  <si>
    <t>S03271</t>
  </si>
  <si>
    <t>Ravi_3269</t>
  </si>
  <si>
    <t>C23269</t>
  </si>
  <si>
    <t>S03270</t>
  </si>
  <si>
    <t>Ganesh_3268</t>
  </si>
  <si>
    <t>C23268</t>
  </si>
  <si>
    <t>S03269</t>
  </si>
  <si>
    <t>Ganesh_3267</t>
  </si>
  <si>
    <t>C23267</t>
  </si>
  <si>
    <t>S03268</t>
  </si>
  <si>
    <t>Sathish_3266</t>
  </si>
  <si>
    <t>C23266</t>
  </si>
  <si>
    <t>S03267</t>
  </si>
  <si>
    <t>Aarav_3265</t>
  </si>
  <si>
    <t>C23265</t>
  </si>
  <si>
    <t>Sportswear_265</t>
  </si>
  <si>
    <t>S03266</t>
  </si>
  <si>
    <t>Ganesh_3264</t>
  </si>
  <si>
    <t>C23264</t>
  </si>
  <si>
    <t>S03265</t>
  </si>
  <si>
    <t>Anu_3263</t>
  </si>
  <si>
    <t>C23263</t>
  </si>
  <si>
    <t>S03264</t>
  </si>
  <si>
    <t>Kavin_3262</t>
  </si>
  <si>
    <t>C23262</t>
  </si>
  <si>
    <t>S03263</t>
  </si>
  <si>
    <t>Lakshmi_3261</t>
  </si>
  <si>
    <t>C23261</t>
  </si>
  <si>
    <t>S03262</t>
  </si>
  <si>
    <t>Vishal_3260</t>
  </si>
  <si>
    <t>C23260</t>
  </si>
  <si>
    <t>S03261</t>
  </si>
  <si>
    <t>Sathish_3259</t>
  </si>
  <si>
    <t>C23259</t>
  </si>
  <si>
    <t>S03260</t>
  </si>
  <si>
    <t>Kavin_3258</t>
  </si>
  <si>
    <t>C23258</t>
  </si>
  <si>
    <t>S03259</t>
  </si>
  <si>
    <t>Anu_3257</t>
  </si>
  <si>
    <t>C23257</t>
  </si>
  <si>
    <t>S03258</t>
  </si>
  <si>
    <t>Sanjay_3256</t>
  </si>
  <si>
    <t>C23256</t>
  </si>
  <si>
    <t>S03257</t>
  </si>
  <si>
    <t>Lakshmi_3255</t>
  </si>
  <si>
    <t>C23255</t>
  </si>
  <si>
    <t>S03256</t>
  </si>
  <si>
    <t>Bhuvana_3254</t>
  </si>
  <si>
    <t>C23254</t>
  </si>
  <si>
    <t>S03255</t>
  </si>
  <si>
    <t>Sanjay_3253</t>
  </si>
  <si>
    <t>C23253</t>
  </si>
  <si>
    <t>S03254</t>
  </si>
  <si>
    <t>Sanjay_3252</t>
  </si>
  <si>
    <t>C23252</t>
  </si>
  <si>
    <t>S03253</t>
  </si>
  <si>
    <t>Vishal_3251</t>
  </si>
  <si>
    <t>C23251</t>
  </si>
  <si>
    <t>S03252</t>
  </si>
  <si>
    <t>Devi_3250</t>
  </si>
  <si>
    <t>C23250</t>
  </si>
  <si>
    <t>S03251</t>
  </si>
  <si>
    <t>Vishal_3249</t>
  </si>
  <si>
    <t>C23249</t>
  </si>
  <si>
    <t>Jeans_249</t>
  </si>
  <si>
    <t>S03250</t>
  </si>
  <si>
    <t>Sathish_3248</t>
  </si>
  <si>
    <t>C23248</t>
  </si>
  <si>
    <t>S03249</t>
  </si>
  <si>
    <t>Karthik_3247</t>
  </si>
  <si>
    <t>C23247</t>
  </si>
  <si>
    <t>Women's_247</t>
  </si>
  <si>
    <t>S03248</t>
  </si>
  <si>
    <t>Priya_3246</t>
  </si>
  <si>
    <t>C23246</t>
  </si>
  <si>
    <t>S03247</t>
  </si>
  <si>
    <t>Ganesh_3245</t>
  </si>
  <si>
    <t>C23245</t>
  </si>
  <si>
    <t>S03246</t>
  </si>
  <si>
    <t>Kavin_3244</t>
  </si>
  <si>
    <t>C23244</t>
  </si>
  <si>
    <t>S03245</t>
  </si>
  <si>
    <t>Kavin_3243</t>
  </si>
  <si>
    <t>C23243</t>
  </si>
  <si>
    <t>Kid's_243</t>
  </si>
  <si>
    <t>S03244</t>
  </si>
  <si>
    <t>Karthik_3242</t>
  </si>
  <si>
    <t>C23242</t>
  </si>
  <si>
    <t>S03243</t>
  </si>
  <si>
    <t>Aarav_3241</t>
  </si>
  <si>
    <t>C23241</t>
  </si>
  <si>
    <t>S03242</t>
  </si>
  <si>
    <t>Bhuvana_3240</t>
  </si>
  <si>
    <t>C23240</t>
  </si>
  <si>
    <t>S03241</t>
  </si>
  <si>
    <t>Diya_3239</t>
  </si>
  <si>
    <t>C23239</t>
  </si>
  <si>
    <t>Sportswear_239</t>
  </si>
  <si>
    <t>S03240</t>
  </si>
  <si>
    <t>Aarav_3238</t>
  </si>
  <si>
    <t>C23238</t>
  </si>
  <si>
    <t>S03239</t>
  </si>
  <si>
    <t>Sanjay_3237</t>
  </si>
  <si>
    <t>C23237</t>
  </si>
  <si>
    <t>S03238</t>
  </si>
  <si>
    <t>Sathish_3236</t>
  </si>
  <si>
    <t>C23236</t>
  </si>
  <si>
    <t>S03237</t>
  </si>
  <si>
    <t>Lakshmi_3235</t>
  </si>
  <si>
    <t>C23235</t>
  </si>
  <si>
    <t>S03236</t>
  </si>
  <si>
    <t>Vishal_3234</t>
  </si>
  <si>
    <t>C23234</t>
  </si>
  <si>
    <t>S03235</t>
  </si>
  <si>
    <t>Bhuvana_3233</t>
  </si>
  <si>
    <t>C23233</t>
  </si>
  <si>
    <t>S03234</t>
  </si>
  <si>
    <t>Ganesh_3232</t>
  </si>
  <si>
    <t>C23232</t>
  </si>
  <si>
    <t>S03233</t>
  </si>
  <si>
    <t>Karthik_3231</t>
  </si>
  <si>
    <t>C23231</t>
  </si>
  <si>
    <t>Jeans_231</t>
  </si>
  <si>
    <t>S03232</t>
  </si>
  <si>
    <t>Devi_3230</t>
  </si>
  <si>
    <t>C23230</t>
  </si>
  <si>
    <t>S03231</t>
  </si>
  <si>
    <t>Anu_3229</t>
  </si>
  <si>
    <t>C23229</t>
  </si>
  <si>
    <t>S03230</t>
  </si>
  <si>
    <t>Sathish_3228</t>
  </si>
  <si>
    <t>C23228</t>
  </si>
  <si>
    <t>S03229</t>
  </si>
  <si>
    <t>Bhuvana_3227</t>
  </si>
  <si>
    <t>C23227</t>
  </si>
  <si>
    <t>S03228</t>
  </si>
  <si>
    <t>Kavin_3226</t>
  </si>
  <si>
    <t>C23226</t>
  </si>
  <si>
    <t>S03227</t>
  </si>
  <si>
    <t>Ganesh_3225</t>
  </si>
  <si>
    <t>C23225</t>
  </si>
  <si>
    <t>Kurta_225</t>
  </si>
  <si>
    <t>S03226</t>
  </si>
  <si>
    <t>Aarav_3224</t>
  </si>
  <si>
    <t>C23224</t>
  </si>
  <si>
    <t>S03225</t>
  </si>
  <si>
    <t>Sanjay_3223</t>
  </si>
  <si>
    <t>C23223</t>
  </si>
  <si>
    <t>Sarees_223</t>
  </si>
  <si>
    <t>S03224</t>
  </si>
  <si>
    <t>Meena_3222</t>
  </si>
  <si>
    <t>C23222</t>
  </si>
  <si>
    <t>S03223</t>
  </si>
  <si>
    <t>Sanjay_3221</t>
  </si>
  <si>
    <t>C23221</t>
  </si>
  <si>
    <t>S03222</t>
  </si>
  <si>
    <t>Ganesh_3220</t>
  </si>
  <si>
    <t>C23220</t>
  </si>
  <si>
    <t>Kid's_220</t>
  </si>
  <si>
    <t>S03221</t>
  </si>
  <si>
    <t>Sanjay_3219</t>
  </si>
  <si>
    <t>C23219</t>
  </si>
  <si>
    <t>S03220</t>
  </si>
  <si>
    <t>Priya_3218</t>
  </si>
  <si>
    <t>C23218</t>
  </si>
  <si>
    <t>S03219</t>
  </si>
  <si>
    <t>Bhuvana_3217</t>
  </si>
  <si>
    <t>C23217</t>
  </si>
  <si>
    <t>Men's_217</t>
  </si>
  <si>
    <t>S03218</t>
  </si>
  <si>
    <t>Sathish_3216</t>
  </si>
  <si>
    <t>C23216</t>
  </si>
  <si>
    <t>S03217</t>
  </si>
  <si>
    <t>Meena_3215</t>
  </si>
  <si>
    <t>C23215</t>
  </si>
  <si>
    <t>S03216</t>
  </si>
  <si>
    <t>Sanjay_3214</t>
  </si>
  <si>
    <t>C23214</t>
  </si>
  <si>
    <t>S03215</t>
  </si>
  <si>
    <t>Sanjay_3213</t>
  </si>
  <si>
    <t>C23213</t>
  </si>
  <si>
    <t>S03214</t>
  </si>
  <si>
    <t>Ganesh_3212</t>
  </si>
  <si>
    <t>C23212</t>
  </si>
  <si>
    <t>S03213</t>
  </si>
  <si>
    <t>Sathish_3211</t>
  </si>
  <si>
    <t>C23211</t>
  </si>
  <si>
    <t>S03212</t>
  </si>
  <si>
    <t>Lakshmi_3210</t>
  </si>
  <si>
    <t>C23210</t>
  </si>
  <si>
    <t>S03211</t>
  </si>
  <si>
    <t>Karthik_3209</t>
  </si>
  <si>
    <t>C23209</t>
  </si>
  <si>
    <t>Sportswear_209</t>
  </si>
  <si>
    <t>S03210</t>
  </si>
  <si>
    <t>Meena_3208</t>
  </si>
  <si>
    <t>C23208</t>
  </si>
  <si>
    <t>S03209</t>
  </si>
  <si>
    <t>Diya_3207</t>
  </si>
  <si>
    <t>C23207</t>
  </si>
  <si>
    <t>S03208</t>
  </si>
  <si>
    <t>Sathish_3206</t>
  </si>
  <si>
    <t>C23206</t>
  </si>
  <si>
    <t>Men's_206</t>
  </si>
  <si>
    <t>S03207</t>
  </si>
  <si>
    <t>Karthik_3205</t>
  </si>
  <si>
    <t>C23205</t>
  </si>
  <si>
    <t>S03206</t>
  </si>
  <si>
    <t>Bhuvana_3204</t>
  </si>
  <si>
    <t>C23204</t>
  </si>
  <si>
    <t>S03205</t>
  </si>
  <si>
    <t>Bhuvana_3203</t>
  </si>
  <si>
    <t>C23203</t>
  </si>
  <si>
    <t>T-Shirts_203</t>
  </si>
  <si>
    <t>S03204</t>
  </si>
  <si>
    <t>Vishal_3202</t>
  </si>
  <si>
    <t>C23202</t>
  </si>
  <si>
    <t>S03203</t>
  </si>
  <si>
    <t>Priya_3201</t>
  </si>
  <si>
    <t>C23201</t>
  </si>
  <si>
    <t>S03202</t>
  </si>
  <si>
    <t>Aarav_3200</t>
  </si>
  <si>
    <t>C23200</t>
  </si>
  <si>
    <t>S03201</t>
  </si>
  <si>
    <t>Ravi_3199</t>
  </si>
  <si>
    <t>C23199</t>
  </si>
  <si>
    <t>S03200</t>
  </si>
  <si>
    <t>Kavin_3198</t>
  </si>
  <si>
    <t>C23198</t>
  </si>
  <si>
    <t>S03199</t>
  </si>
  <si>
    <t>Aarav_3197</t>
  </si>
  <si>
    <t>C23197</t>
  </si>
  <si>
    <t>S03198</t>
  </si>
  <si>
    <t>Sathish_3196</t>
  </si>
  <si>
    <t>C23196</t>
  </si>
  <si>
    <t>S03197</t>
  </si>
  <si>
    <t>Bhuvana_3195</t>
  </si>
  <si>
    <t>C23195</t>
  </si>
  <si>
    <t>S03196</t>
  </si>
  <si>
    <t>Karthik_3194</t>
  </si>
  <si>
    <t>C23194</t>
  </si>
  <si>
    <t>S03195</t>
  </si>
  <si>
    <t>Sanjay_3193</t>
  </si>
  <si>
    <t>C23193</t>
  </si>
  <si>
    <t>S03194</t>
  </si>
  <si>
    <t>Kavin_3192</t>
  </si>
  <si>
    <t>C23192</t>
  </si>
  <si>
    <t>S03193</t>
  </si>
  <si>
    <t>Lakshmi_3191</t>
  </si>
  <si>
    <t>C23191</t>
  </si>
  <si>
    <t>S03192</t>
  </si>
  <si>
    <t>Meena_3190</t>
  </si>
  <si>
    <t>C23190</t>
  </si>
  <si>
    <t>S03191</t>
  </si>
  <si>
    <t>Devi_3189</t>
  </si>
  <si>
    <t>C23189</t>
  </si>
  <si>
    <t>S03190</t>
  </si>
  <si>
    <t>Lakshmi_3188</t>
  </si>
  <si>
    <t>C23188</t>
  </si>
  <si>
    <t>Kid's_188</t>
  </si>
  <si>
    <t>S03189</t>
  </si>
  <si>
    <t>Sanjay_3187</t>
  </si>
  <si>
    <t>C23187</t>
  </si>
  <si>
    <t>S03188</t>
  </si>
  <si>
    <t>Anu_3186</t>
  </si>
  <si>
    <t>C23186</t>
  </si>
  <si>
    <t>S03187</t>
  </si>
  <si>
    <t>Ganesh_3185</t>
  </si>
  <si>
    <t>C23185</t>
  </si>
  <si>
    <t>S03186</t>
  </si>
  <si>
    <t>Diya_3184</t>
  </si>
  <si>
    <t>C23184</t>
  </si>
  <si>
    <t>S03185</t>
  </si>
  <si>
    <t>Lakshmi_3183</t>
  </si>
  <si>
    <t>C23183</t>
  </si>
  <si>
    <t>S03184</t>
  </si>
  <si>
    <t>Karthik_3182</t>
  </si>
  <si>
    <t>C23182</t>
  </si>
  <si>
    <t>S03183</t>
  </si>
  <si>
    <t>Karthik_3181</t>
  </si>
  <si>
    <t>C23181</t>
  </si>
  <si>
    <t>S03182</t>
  </si>
  <si>
    <t>Aarav_3180</t>
  </si>
  <si>
    <t>C23180</t>
  </si>
  <si>
    <t>S03181</t>
  </si>
  <si>
    <t>Ganesh_3179</t>
  </si>
  <si>
    <t>C23179</t>
  </si>
  <si>
    <t>S03180</t>
  </si>
  <si>
    <t>Sanjay_3178</t>
  </si>
  <si>
    <t>C23178</t>
  </si>
  <si>
    <t>S03179</t>
  </si>
  <si>
    <t>Aarav_3177</t>
  </si>
  <si>
    <t>C23177</t>
  </si>
  <si>
    <t>T-Shirts_177</t>
  </si>
  <si>
    <t>S03178</t>
  </si>
  <si>
    <t>Vishal_3176</t>
  </si>
  <si>
    <t>C23176</t>
  </si>
  <si>
    <t>S03177</t>
  </si>
  <si>
    <t>Sanjay_3175</t>
  </si>
  <si>
    <t>C23175</t>
  </si>
  <si>
    <t>S03176</t>
  </si>
  <si>
    <t>Karthik_3174</t>
  </si>
  <si>
    <t>C23174</t>
  </si>
  <si>
    <t>S03175</t>
  </si>
  <si>
    <t>Devi_3173</t>
  </si>
  <si>
    <t>C23173</t>
  </si>
  <si>
    <t>S03174</t>
  </si>
  <si>
    <t>Vishal_3172</t>
  </si>
  <si>
    <t>C23172</t>
  </si>
  <si>
    <t>Men's_172</t>
  </si>
  <si>
    <t>S03173</t>
  </si>
  <si>
    <t>Meena_3171</t>
  </si>
  <si>
    <t>C23171</t>
  </si>
  <si>
    <t>S03172</t>
  </si>
  <si>
    <t>Karthik_3170</t>
  </si>
  <si>
    <t>C23170</t>
  </si>
  <si>
    <t>S03171</t>
  </si>
  <si>
    <t>Sanjay_3169</t>
  </si>
  <si>
    <t>C23169</t>
  </si>
  <si>
    <t>S03170</t>
  </si>
  <si>
    <t>Anu_3168</t>
  </si>
  <si>
    <t>C23168</t>
  </si>
  <si>
    <t>Jeans_168</t>
  </si>
  <si>
    <t>S03169</t>
  </si>
  <si>
    <t>Diya_3167</t>
  </si>
  <si>
    <t>C23167</t>
  </si>
  <si>
    <t>S03168</t>
  </si>
  <si>
    <t>Aarav_3166</t>
  </si>
  <si>
    <t>C23166</t>
  </si>
  <si>
    <t>Kid's_166</t>
  </si>
  <si>
    <t>S03167</t>
  </si>
  <si>
    <t>Priya_3165</t>
  </si>
  <si>
    <t>C23165</t>
  </si>
  <si>
    <t>S03166</t>
  </si>
  <si>
    <t>Diya_3164</t>
  </si>
  <si>
    <t>C23164</t>
  </si>
  <si>
    <t>S03165</t>
  </si>
  <si>
    <t>Priya_3163</t>
  </si>
  <si>
    <t>C23163</t>
  </si>
  <si>
    <t>Kid's_163</t>
  </si>
  <si>
    <t>S03164</t>
  </si>
  <si>
    <t>Devi_3162</t>
  </si>
  <si>
    <t>C23162</t>
  </si>
  <si>
    <t>S03163</t>
  </si>
  <si>
    <t>Sathish_3161</t>
  </si>
  <si>
    <t>C23161</t>
  </si>
  <si>
    <t>S03162</t>
  </si>
  <si>
    <t>Kavin_3160</t>
  </si>
  <si>
    <t>C23160</t>
  </si>
  <si>
    <t>Sarees_160</t>
  </si>
  <si>
    <t>S03161</t>
  </si>
  <si>
    <t>Karthik_3159</t>
  </si>
  <si>
    <t>C23159</t>
  </si>
  <si>
    <t>S03160</t>
  </si>
  <si>
    <t>Sanjay_3158</t>
  </si>
  <si>
    <t>C23158</t>
  </si>
  <si>
    <t>S03159</t>
  </si>
  <si>
    <t>Meena_3157</t>
  </si>
  <si>
    <t>C23157</t>
  </si>
  <si>
    <t>S03158</t>
  </si>
  <si>
    <t>Devi_3156</t>
  </si>
  <si>
    <t>C23156</t>
  </si>
  <si>
    <t>S03157</t>
  </si>
  <si>
    <t>Sathish_3155</t>
  </si>
  <si>
    <t>C23155</t>
  </si>
  <si>
    <t>S03156</t>
  </si>
  <si>
    <t>Lakshmi_3154</t>
  </si>
  <si>
    <t>C23154</t>
  </si>
  <si>
    <t>S03155</t>
  </si>
  <si>
    <t>Kavin_3153</t>
  </si>
  <si>
    <t>C23153</t>
  </si>
  <si>
    <t>S03154</t>
  </si>
  <si>
    <t>Karthik_3152</t>
  </si>
  <si>
    <t>C23152</t>
  </si>
  <si>
    <t>S03153</t>
  </si>
  <si>
    <t>Devi_3151</t>
  </si>
  <si>
    <t>C23151</t>
  </si>
  <si>
    <t>S03152</t>
  </si>
  <si>
    <t>Ravi_3150</t>
  </si>
  <si>
    <t>C23150</t>
  </si>
  <si>
    <t>S03151</t>
  </si>
  <si>
    <t>Sathish_3149</t>
  </si>
  <si>
    <t>C23149</t>
  </si>
  <si>
    <t>Sportswear_149</t>
  </si>
  <si>
    <t>S03150</t>
  </si>
  <si>
    <t>Bhuvana_3148</t>
  </si>
  <si>
    <t>C23148</t>
  </si>
  <si>
    <t>S03149</t>
  </si>
  <si>
    <t>Kavin_3147</t>
  </si>
  <si>
    <t>C23147</t>
  </si>
  <si>
    <t>S03148</t>
  </si>
  <si>
    <t>Bhuvana_3146</t>
  </si>
  <si>
    <t>C23146</t>
  </si>
  <si>
    <t>S03147</t>
  </si>
  <si>
    <t>Ganesh_3145</t>
  </si>
  <si>
    <t>C23145</t>
  </si>
  <si>
    <t>S03146</t>
  </si>
  <si>
    <t>Vishal_3144</t>
  </si>
  <si>
    <t>C23144</t>
  </si>
  <si>
    <t>S03145</t>
  </si>
  <si>
    <t>Ganesh_3143</t>
  </si>
  <si>
    <t>C23143</t>
  </si>
  <si>
    <t>S03144</t>
  </si>
  <si>
    <t>Lakshmi_3142</t>
  </si>
  <si>
    <t>C23142</t>
  </si>
  <si>
    <t>S03143</t>
  </si>
  <si>
    <t>Sanjay_3141</t>
  </si>
  <si>
    <t>C23141</t>
  </si>
  <si>
    <t>S03142</t>
  </si>
  <si>
    <t>Sanjay_3140</t>
  </si>
  <si>
    <t>C23140</t>
  </si>
  <si>
    <t>S03141</t>
  </si>
  <si>
    <t>Priya_3139</t>
  </si>
  <si>
    <t>C23139</t>
  </si>
  <si>
    <t>S03140</t>
  </si>
  <si>
    <t>Aarav_3138</t>
  </si>
  <si>
    <t>C23138</t>
  </si>
  <si>
    <t>S03139</t>
  </si>
  <si>
    <t>Karthik_3137</t>
  </si>
  <si>
    <t>C23137</t>
  </si>
  <si>
    <t>S03138</t>
  </si>
  <si>
    <t>Bhuvana_3136</t>
  </si>
  <si>
    <t>C23136</t>
  </si>
  <si>
    <t>S03137</t>
  </si>
  <si>
    <t>Sathish_3135</t>
  </si>
  <si>
    <t>C23135</t>
  </si>
  <si>
    <t>S03136</t>
  </si>
  <si>
    <t>Bhuvana_3134</t>
  </si>
  <si>
    <t>C23134</t>
  </si>
  <si>
    <t>T-Shirts_134</t>
  </si>
  <si>
    <t>S03135</t>
  </si>
  <si>
    <t>Devi_3133</t>
  </si>
  <si>
    <t>C23133</t>
  </si>
  <si>
    <t>S03134</t>
  </si>
  <si>
    <t>Diya_3132</t>
  </si>
  <si>
    <t>C23132</t>
  </si>
  <si>
    <t>Jeans_132</t>
  </si>
  <si>
    <t>S03133</t>
  </si>
  <si>
    <t>Priya_3131</t>
  </si>
  <si>
    <t>C23131</t>
  </si>
  <si>
    <t>S03132</t>
  </si>
  <si>
    <t>Karthik_3130</t>
  </si>
  <si>
    <t>C23130</t>
  </si>
  <si>
    <t>S03131</t>
  </si>
  <si>
    <t>Karthik_3129</t>
  </si>
  <si>
    <t>C23129</t>
  </si>
  <si>
    <t>S03130</t>
  </si>
  <si>
    <t>Karthik_3128</t>
  </si>
  <si>
    <t>C23128</t>
  </si>
  <si>
    <t>S03129</t>
  </si>
  <si>
    <t>Diya_3127</t>
  </si>
  <si>
    <t>C23127</t>
  </si>
  <si>
    <t>S03128</t>
  </si>
  <si>
    <t>Meena_3126</t>
  </si>
  <si>
    <t>C23126</t>
  </si>
  <si>
    <t>S03127</t>
  </si>
  <si>
    <t>Ganesh_3125</t>
  </si>
  <si>
    <t>C23125</t>
  </si>
  <si>
    <t>S03126</t>
  </si>
  <si>
    <t>Meena_3124</t>
  </si>
  <si>
    <t>C23124</t>
  </si>
  <si>
    <t>Kurta_124</t>
  </si>
  <si>
    <t>S03125</t>
  </si>
  <si>
    <t>Meena_3123</t>
  </si>
  <si>
    <t>C23123</t>
  </si>
  <si>
    <t>S03124</t>
  </si>
  <si>
    <t>Ravi_3122</t>
  </si>
  <si>
    <t>C23122</t>
  </si>
  <si>
    <t>S03123</t>
  </si>
  <si>
    <t>Kavin_3121</t>
  </si>
  <si>
    <t>C23121</t>
  </si>
  <si>
    <t>Sarees_121</t>
  </si>
  <si>
    <t>S03122</t>
  </si>
  <si>
    <t>Kavin_3120</t>
  </si>
  <si>
    <t>C23120</t>
  </si>
  <si>
    <t>S03121</t>
  </si>
  <si>
    <t>Diya_3119</t>
  </si>
  <si>
    <t>C23119</t>
  </si>
  <si>
    <t>S03120</t>
  </si>
  <si>
    <t>Meena_3118</t>
  </si>
  <si>
    <t>C23118</t>
  </si>
  <si>
    <t>S03119</t>
  </si>
  <si>
    <t>Aarav_3117</t>
  </si>
  <si>
    <t>C23117</t>
  </si>
  <si>
    <t>S03118</t>
  </si>
  <si>
    <t>Meena_3116</t>
  </si>
  <si>
    <t>C23116</t>
  </si>
  <si>
    <t>Sportswear_116</t>
  </si>
  <si>
    <t>S03117</t>
  </si>
  <si>
    <t>Vishal_3115</t>
  </si>
  <si>
    <t>C23115</t>
  </si>
  <si>
    <t>Men's_115</t>
  </si>
  <si>
    <t>S03116</t>
  </si>
  <si>
    <t>Sathish_3114</t>
  </si>
  <si>
    <t>C23114</t>
  </si>
  <si>
    <t>S03115</t>
  </si>
  <si>
    <t>Ravi_3113</t>
  </si>
  <si>
    <t>C23113</t>
  </si>
  <si>
    <t>S03114</t>
  </si>
  <si>
    <t>Anu_3112</t>
  </si>
  <si>
    <t>C23112</t>
  </si>
  <si>
    <t>S03113</t>
  </si>
  <si>
    <t>Kavin_3111</t>
  </si>
  <si>
    <t>C23111</t>
  </si>
  <si>
    <t>S03112</t>
  </si>
  <si>
    <t>Anu_3110</t>
  </si>
  <si>
    <t>C23110</t>
  </si>
  <si>
    <t>T-Shirts_110</t>
  </si>
  <si>
    <t>S03111</t>
  </si>
  <si>
    <t>Sathish_3109</t>
  </si>
  <si>
    <t>C23109</t>
  </si>
  <si>
    <t>S03110</t>
  </si>
  <si>
    <t>Lakshmi_3108</t>
  </si>
  <si>
    <t>C23108</t>
  </si>
  <si>
    <t>S03109</t>
  </si>
  <si>
    <t>Kavin_3107</t>
  </si>
  <si>
    <t>C23107</t>
  </si>
  <si>
    <t>S03108</t>
  </si>
  <si>
    <t>Ravi_3106</t>
  </si>
  <si>
    <t>C23106</t>
  </si>
  <si>
    <t>S03107</t>
  </si>
  <si>
    <t>Lakshmi_3105</t>
  </si>
  <si>
    <t>C23105</t>
  </si>
  <si>
    <t>S03106</t>
  </si>
  <si>
    <t>Ganesh_3104</t>
  </si>
  <si>
    <t>C23104</t>
  </si>
  <si>
    <t>S03105</t>
  </si>
  <si>
    <t>Karthik_3103</t>
  </si>
  <si>
    <t>C23103</t>
  </si>
  <si>
    <t>S03104</t>
  </si>
  <si>
    <t>Kavin_3102</t>
  </si>
  <si>
    <t>C23102</t>
  </si>
  <si>
    <t>S03103</t>
  </si>
  <si>
    <t>Aarav_3101</t>
  </si>
  <si>
    <t>C23101</t>
  </si>
  <si>
    <t>S03102</t>
  </si>
  <si>
    <t>Karthik_3100</t>
  </si>
  <si>
    <t>C23100</t>
  </si>
  <si>
    <t>Women's_100</t>
  </si>
  <si>
    <t>S03101</t>
  </si>
  <si>
    <t>Vishal_3099</t>
  </si>
  <si>
    <t>C23099</t>
  </si>
  <si>
    <t>S03100</t>
  </si>
  <si>
    <t>Kavin_3098</t>
  </si>
  <si>
    <t>C23098</t>
  </si>
  <si>
    <t>S03099</t>
  </si>
  <si>
    <t>Meena_3097</t>
  </si>
  <si>
    <t>C23097</t>
  </si>
  <si>
    <t>S03098</t>
  </si>
  <si>
    <t>Sanjay_3096</t>
  </si>
  <si>
    <t>C23096</t>
  </si>
  <si>
    <t>S03097</t>
  </si>
  <si>
    <t>Bhuvana_3095</t>
  </si>
  <si>
    <t>C23095</t>
  </si>
  <si>
    <t>S03096</t>
  </si>
  <si>
    <t>Ganesh_3094</t>
  </si>
  <si>
    <t>C23094</t>
  </si>
  <si>
    <t>S03095</t>
  </si>
  <si>
    <t>Anu_3093</t>
  </si>
  <si>
    <t>C23093</t>
  </si>
  <si>
    <t>S03094</t>
  </si>
  <si>
    <t>Anu_3092</t>
  </si>
  <si>
    <t>C23092</t>
  </si>
  <si>
    <t>S03093</t>
  </si>
  <si>
    <t>Devi_3091</t>
  </si>
  <si>
    <t>C23091</t>
  </si>
  <si>
    <t>S03092</t>
  </si>
  <si>
    <t>Meena_3090</t>
  </si>
  <si>
    <t>C23090</t>
  </si>
  <si>
    <t>S03091</t>
  </si>
  <si>
    <t>Karthik_3089</t>
  </si>
  <si>
    <t>C23089</t>
  </si>
  <si>
    <t>S03090</t>
  </si>
  <si>
    <t>Karthik_3088</t>
  </si>
  <si>
    <t>C23088</t>
  </si>
  <si>
    <t>S03089</t>
  </si>
  <si>
    <t>Kavin_3087</t>
  </si>
  <si>
    <t>C23087</t>
  </si>
  <si>
    <t>S03088</t>
  </si>
  <si>
    <t>Diya_3086</t>
  </si>
  <si>
    <t>C23086</t>
  </si>
  <si>
    <t>S03087</t>
  </si>
  <si>
    <t>Ravi_3085</t>
  </si>
  <si>
    <t>C23085</t>
  </si>
  <si>
    <t>Women's_085</t>
  </si>
  <si>
    <t>S03086</t>
  </si>
  <si>
    <t>Karthik_3084</t>
  </si>
  <si>
    <t>C23084</t>
  </si>
  <si>
    <t>S03085</t>
  </si>
  <si>
    <t>Bhuvana_3083</t>
  </si>
  <si>
    <t>C23083</t>
  </si>
  <si>
    <t>S03084</t>
  </si>
  <si>
    <t>Sathish_3082</t>
  </si>
  <si>
    <t>C23082</t>
  </si>
  <si>
    <t>S03083</t>
  </si>
  <si>
    <t>Karthik_3081</t>
  </si>
  <si>
    <t>C23081</t>
  </si>
  <si>
    <t>S03082</t>
  </si>
  <si>
    <t>Sanjay_3080</t>
  </si>
  <si>
    <t>C23080</t>
  </si>
  <si>
    <t>S03081</t>
  </si>
  <si>
    <t>Ganesh_3079</t>
  </si>
  <si>
    <t>C23079</t>
  </si>
  <si>
    <t>Jeans_079</t>
  </si>
  <si>
    <t>S03080</t>
  </si>
  <si>
    <t>Lakshmi_3078</t>
  </si>
  <si>
    <t>C23078</t>
  </si>
  <si>
    <t>S03079</t>
  </si>
  <si>
    <t>Aarav_3077</t>
  </si>
  <si>
    <t>C23077</t>
  </si>
  <si>
    <t>Men's_077</t>
  </si>
  <si>
    <t>S03078</t>
  </si>
  <si>
    <t>Vishal_3076</t>
  </si>
  <si>
    <t>C23076</t>
  </si>
  <si>
    <t>S03077</t>
  </si>
  <si>
    <t>Aarav_3075</t>
  </si>
  <si>
    <t>C23075</t>
  </si>
  <si>
    <t>T-Shirts_075</t>
  </si>
  <si>
    <t>S03076</t>
  </si>
  <si>
    <t>Vishal_3074</t>
  </si>
  <si>
    <t>C23074</t>
  </si>
  <si>
    <t>S03075</t>
  </si>
  <si>
    <t>Meena_3073</t>
  </si>
  <si>
    <t>C23073</t>
  </si>
  <si>
    <t>S03074</t>
  </si>
  <si>
    <t>Meena_3072</t>
  </si>
  <si>
    <t>C23072</t>
  </si>
  <si>
    <t>Sarees_072</t>
  </si>
  <si>
    <t>S03073</t>
  </si>
  <si>
    <t>Ravi_3071</t>
  </si>
  <si>
    <t>C23071</t>
  </si>
  <si>
    <t>S03072</t>
  </si>
  <si>
    <t>Devi_3070</t>
  </si>
  <si>
    <t>C23070</t>
  </si>
  <si>
    <t>S03071</t>
  </si>
  <si>
    <t>Ganesh_3069</t>
  </si>
  <si>
    <t>C23069</t>
  </si>
  <si>
    <t>S03070</t>
  </si>
  <si>
    <t>Aarav_3068</t>
  </si>
  <si>
    <t>C23068</t>
  </si>
  <si>
    <t>S03069</t>
  </si>
  <si>
    <t>Aarav_3067</t>
  </si>
  <si>
    <t>C23067</t>
  </si>
  <si>
    <t>S03068</t>
  </si>
  <si>
    <t>Sathish_3066</t>
  </si>
  <si>
    <t>C23066</t>
  </si>
  <si>
    <t>S03067</t>
  </si>
  <si>
    <t>Karthik_3065</t>
  </si>
  <si>
    <t>C23065</t>
  </si>
  <si>
    <t>S03066</t>
  </si>
  <si>
    <t>Karthik_3064</t>
  </si>
  <si>
    <t>C23064</t>
  </si>
  <si>
    <t>S03065</t>
  </si>
  <si>
    <t>Lakshmi_3063</t>
  </si>
  <si>
    <t>C23063</t>
  </si>
  <si>
    <t>S03064</t>
  </si>
  <si>
    <t>Anu_3062</t>
  </si>
  <si>
    <t>C23062</t>
  </si>
  <si>
    <t>S03063</t>
  </si>
  <si>
    <t>Vishal_3061</t>
  </si>
  <si>
    <t>C23061</t>
  </si>
  <si>
    <t>S03062</t>
  </si>
  <si>
    <t>Sathish_3060</t>
  </si>
  <si>
    <t>C23060</t>
  </si>
  <si>
    <t>S03061</t>
  </si>
  <si>
    <t>Lakshmi_3059</t>
  </si>
  <si>
    <t>C23059</t>
  </si>
  <si>
    <t>S03060</t>
  </si>
  <si>
    <t>Anu_3058</t>
  </si>
  <si>
    <t>C23058</t>
  </si>
  <si>
    <t>S03059</t>
  </si>
  <si>
    <t>Diya_3057</t>
  </si>
  <si>
    <t>C23057</t>
  </si>
  <si>
    <t>S03058</t>
  </si>
  <si>
    <t>Lakshmi_3056</t>
  </si>
  <si>
    <t>C23056</t>
  </si>
  <si>
    <t>S03057</t>
  </si>
  <si>
    <t>Karthik_3055</t>
  </si>
  <si>
    <t>C23055</t>
  </si>
  <si>
    <t>S03056</t>
  </si>
  <si>
    <t>Aarav_3054</t>
  </si>
  <si>
    <t>C23054</t>
  </si>
  <si>
    <t>S03055</t>
  </si>
  <si>
    <t>Lakshmi_3053</t>
  </si>
  <si>
    <t>C23053</t>
  </si>
  <si>
    <t>Kid's_053</t>
  </si>
  <si>
    <t>S03054</t>
  </si>
  <si>
    <t>Karthik_3052</t>
  </si>
  <si>
    <t>C23052</t>
  </si>
  <si>
    <t>S03053</t>
  </si>
  <si>
    <t>Devi_3051</t>
  </si>
  <si>
    <t>C23051</t>
  </si>
  <si>
    <t>S03052</t>
  </si>
  <si>
    <t>Sanjay_3050</t>
  </si>
  <si>
    <t>C23050</t>
  </si>
  <si>
    <t>S03051</t>
  </si>
  <si>
    <t>Sanjay_3049</t>
  </si>
  <si>
    <t>C23049</t>
  </si>
  <si>
    <t>S03050</t>
  </si>
  <si>
    <t>Aarav_3048</t>
  </si>
  <si>
    <t>C23048</t>
  </si>
  <si>
    <t>S03049</t>
  </si>
  <si>
    <t>Ganesh_3047</t>
  </si>
  <si>
    <t>C23047</t>
  </si>
  <si>
    <t>Men's_047</t>
  </si>
  <si>
    <t>S03048</t>
  </si>
  <si>
    <t>Meena_3046</t>
  </si>
  <si>
    <t>C23046</t>
  </si>
  <si>
    <t>S03047</t>
  </si>
  <si>
    <t>Ravi_3045</t>
  </si>
  <si>
    <t>C23045</t>
  </si>
  <si>
    <t>S03046</t>
  </si>
  <si>
    <t>Aarav_3044</t>
  </si>
  <si>
    <t>C23044</t>
  </si>
  <si>
    <t>S03045</t>
  </si>
  <si>
    <t>Priya_3043</t>
  </si>
  <si>
    <t>C23043</t>
  </si>
  <si>
    <t>Kid's_043</t>
  </si>
  <si>
    <t>S03044</t>
  </si>
  <si>
    <t>Ganesh_3042</t>
  </si>
  <si>
    <t>C23042</t>
  </si>
  <si>
    <t>S03043</t>
  </si>
  <si>
    <t>Priya_3041</t>
  </si>
  <si>
    <t>C23041</t>
  </si>
  <si>
    <t>S03042</t>
  </si>
  <si>
    <t>Priya_3040</t>
  </si>
  <si>
    <t>C23040</t>
  </si>
  <si>
    <t>Jeans_040</t>
  </si>
  <si>
    <t>S03041</t>
  </si>
  <si>
    <t>Meena_3039</t>
  </si>
  <si>
    <t>C23039</t>
  </si>
  <si>
    <t>S03040</t>
  </si>
  <si>
    <t>Sathish_3038</t>
  </si>
  <si>
    <t>C23038</t>
  </si>
  <si>
    <t>S03039</t>
  </si>
  <si>
    <t>Vishal_3037</t>
  </si>
  <si>
    <t>C23037</t>
  </si>
  <si>
    <t>S03038</t>
  </si>
  <si>
    <t>Sanjay_3036</t>
  </si>
  <si>
    <t>C23036</t>
  </si>
  <si>
    <t>S03037</t>
  </si>
  <si>
    <t>Ravi_3035</t>
  </si>
  <si>
    <t>C23035</t>
  </si>
  <si>
    <t>S03036</t>
  </si>
  <si>
    <t>Anu_3034</t>
  </si>
  <si>
    <t>C23034</t>
  </si>
  <si>
    <t>S03035</t>
  </si>
  <si>
    <t>Karthik_3033</t>
  </si>
  <si>
    <t>C23033</t>
  </si>
  <si>
    <t>S03034</t>
  </si>
  <si>
    <t>Vishal_3032</t>
  </si>
  <si>
    <t>C23032</t>
  </si>
  <si>
    <t>S03033</t>
  </si>
  <si>
    <t>Sanjay_3031</t>
  </si>
  <si>
    <t>C23031</t>
  </si>
  <si>
    <t>S03032</t>
  </si>
  <si>
    <t>Bhuvana_3030</t>
  </si>
  <si>
    <t>C23030</t>
  </si>
  <si>
    <t>S03031</t>
  </si>
  <si>
    <t>Ganesh_3029</t>
  </si>
  <si>
    <t>C23029</t>
  </si>
  <si>
    <t>S03030</t>
  </si>
  <si>
    <t>Bhuvana_3028</t>
  </si>
  <si>
    <t>C23028</t>
  </si>
  <si>
    <t>S03029</t>
  </si>
  <si>
    <t>Sathish_3027</t>
  </si>
  <si>
    <t>C23027</t>
  </si>
  <si>
    <t>Men's_027</t>
  </si>
  <si>
    <t>S03028</t>
  </si>
  <si>
    <t>Diya_3026</t>
  </si>
  <si>
    <t>C23026</t>
  </si>
  <si>
    <t>S03027</t>
  </si>
  <si>
    <t>Kavin_3025</t>
  </si>
  <si>
    <t>C23025</t>
  </si>
  <si>
    <t>S03026</t>
  </si>
  <si>
    <t>Lakshmi_3024</t>
  </si>
  <si>
    <t>C23024</t>
  </si>
  <si>
    <t>S03025</t>
  </si>
  <si>
    <t>Karthik_3023</t>
  </si>
  <si>
    <t>C23023</t>
  </si>
  <si>
    <t>S03024</t>
  </si>
  <si>
    <t>Bhuvana_3022</t>
  </si>
  <si>
    <t>C23022</t>
  </si>
  <si>
    <t>S03023</t>
  </si>
  <si>
    <t>Vishal_3021</t>
  </si>
  <si>
    <t>C23021</t>
  </si>
  <si>
    <t>S03022</t>
  </si>
  <si>
    <t>Aarav_3020</t>
  </si>
  <si>
    <t>C23020</t>
  </si>
  <si>
    <t>S03021</t>
  </si>
  <si>
    <t>Kavin_3019</t>
  </si>
  <si>
    <t>C23019</t>
  </si>
  <si>
    <t>S03020</t>
  </si>
  <si>
    <t>Karthik_3018</t>
  </si>
  <si>
    <t>C23018</t>
  </si>
  <si>
    <t>S03019</t>
  </si>
  <si>
    <t>Bhuvana_3017</t>
  </si>
  <si>
    <t>C23017</t>
  </si>
  <si>
    <t>S03018</t>
  </si>
  <si>
    <t>Sanjay_3016</t>
  </si>
  <si>
    <t>C23016</t>
  </si>
  <si>
    <t>S03017</t>
  </si>
  <si>
    <t>Kavin_3015</t>
  </si>
  <si>
    <t>C23015</t>
  </si>
  <si>
    <t>S03016</t>
  </si>
  <si>
    <t>Sathish_3014</t>
  </si>
  <si>
    <t>C23014</t>
  </si>
  <si>
    <t>Kid's_014</t>
  </si>
  <si>
    <t>S03015</t>
  </si>
  <si>
    <t>Priya_3013</t>
  </si>
  <si>
    <t>C23013</t>
  </si>
  <si>
    <t>S03014</t>
  </si>
  <si>
    <t>Ravi_3012</t>
  </si>
  <si>
    <t>C23012</t>
  </si>
  <si>
    <t>S03013</t>
  </si>
  <si>
    <t>Sanjay_3011</t>
  </si>
  <si>
    <t>C23011</t>
  </si>
  <si>
    <t>Sarees_011</t>
  </si>
  <si>
    <t>S03012</t>
  </si>
  <si>
    <t>Bhuvana_3010</t>
  </si>
  <si>
    <t>C23010</t>
  </si>
  <si>
    <t>S03011</t>
  </si>
  <si>
    <t>Anu_3009</t>
  </si>
  <si>
    <t>C23009</t>
  </si>
  <si>
    <t>S03010</t>
  </si>
  <si>
    <t>Diya_3008</t>
  </si>
  <si>
    <t>C23008</t>
  </si>
  <si>
    <t>S03009</t>
  </si>
  <si>
    <t>Ravi_3007</t>
  </si>
  <si>
    <t>C23007</t>
  </si>
  <si>
    <t>S03008</t>
  </si>
  <si>
    <t>Sanjay_3006</t>
  </si>
  <si>
    <t>C23006</t>
  </si>
  <si>
    <t>S03007</t>
  </si>
  <si>
    <t>Lakshmi_3005</t>
  </si>
  <si>
    <t>C23005</t>
  </si>
  <si>
    <t>S03006</t>
  </si>
  <si>
    <t>Meena_3004</t>
  </si>
  <si>
    <t>C23004</t>
  </si>
  <si>
    <t>S03005</t>
  </si>
  <si>
    <t>Devi_3003</t>
  </si>
  <si>
    <t>C23003</t>
  </si>
  <si>
    <t>Kid's_003</t>
  </si>
  <si>
    <t>S03004</t>
  </si>
  <si>
    <t>Anu_3002</t>
  </si>
  <si>
    <t>C23002</t>
  </si>
  <si>
    <t>S03003</t>
  </si>
  <si>
    <t>Anu_3001</t>
  </si>
  <si>
    <t>C23001</t>
  </si>
  <si>
    <t>S03002</t>
  </si>
  <si>
    <t>Anu_3000</t>
  </si>
  <si>
    <t>C23000</t>
  </si>
  <si>
    <t>S03001</t>
  </si>
  <si>
    <t>Devi_2999</t>
  </si>
  <si>
    <t>C22999</t>
  </si>
  <si>
    <t>S03000</t>
  </si>
  <si>
    <t>Diya_2998</t>
  </si>
  <si>
    <t>C22998</t>
  </si>
  <si>
    <t>S02999</t>
  </si>
  <si>
    <t>Aarav_2997</t>
  </si>
  <si>
    <t>C22997</t>
  </si>
  <si>
    <t>S02998</t>
  </si>
  <si>
    <t>Devi_2996</t>
  </si>
  <si>
    <t>C22996</t>
  </si>
  <si>
    <t>S02997</t>
  </si>
  <si>
    <t>Bhuvana_2995</t>
  </si>
  <si>
    <t>C22995</t>
  </si>
  <si>
    <t>S02996</t>
  </si>
  <si>
    <t>Karthik_2994</t>
  </si>
  <si>
    <t>C22994</t>
  </si>
  <si>
    <t>S02995</t>
  </si>
  <si>
    <t>Priya_2993</t>
  </si>
  <si>
    <t>C22993</t>
  </si>
  <si>
    <t>S02994</t>
  </si>
  <si>
    <t>Meena_2992</t>
  </si>
  <si>
    <t>C22992</t>
  </si>
  <si>
    <t>S02993</t>
  </si>
  <si>
    <t>Vishal_2991</t>
  </si>
  <si>
    <t>C22991</t>
  </si>
  <si>
    <t>S02992</t>
  </si>
  <si>
    <t>Aarav_2990</t>
  </si>
  <si>
    <t>C22990</t>
  </si>
  <si>
    <t>Sportswear_490</t>
  </si>
  <si>
    <t>S02991</t>
  </si>
  <si>
    <t>Priya_2989</t>
  </si>
  <si>
    <t>C22989</t>
  </si>
  <si>
    <t>S02990</t>
  </si>
  <si>
    <t>Ganesh_2988</t>
  </si>
  <si>
    <t>C22988</t>
  </si>
  <si>
    <t>S02989</t>
  </si>
  <si>
    <t>Diya_2987</t>
  </si>
  <si>
    <t>C22987</t>
  </si>
  <si>
    <t>S02988</t>
  </si>
  <si>
    <t>Anu_2986</t>
  </si>
  <si>
    <t>C22986</t>
  </si>
  <si>
    <t>S02987</t>
  </si>
  <si>
    <t>Lakshmi_2985</t>
  </si>
  <si>
    <t>C22985</t>
  </si>
  <si>
    <t>S02986</t>
  </si>
  <si>
    <t>Anu_2984</t>
  </si>
  <si>
    <t>C22984</t>
  </si>
  <si>
    <t>S02985</t>
  </si>
  <si>
    <t>Vishal_2983</t>
  </si>
  <si>
    <t>C22983</t>
  </si>
  <si>
    <t>Kurta_483</t>
  </si>
  <si>
    <t>S02984</t>
  </si>
  <si>
    <t>Aarav_2982</t>
  </si>
  <si>
    <t>C22982</t>
  </si>
  <si>
    <t>S02983</t>
  </si>
  <si>
    <t>Bhuvana_2981</t>
  </si>
  <si>
    <t>C22981</t>
  </si>
  <si>
    <t>S02982</t>
  </si>
  <si>
    <t>Karthik_2980</t>
  </si>
  <si>
    <t>C22980</t>
  </si>
  <si>
    <t>Kid's_480</t>
  </si>
  <si>
    <t>S02981</t>
  </si>
  <si>
    <t>Priya_2979</t>
  </si>
  <si>
    <t>C22979</t>
  </si>
  <si>
    <t>S02980</t>
  </si>
  <si>
    <t>Anu_2978</t>
  </si>
  <si>
    <t>C22978</t>
  </si>
  <si>
    <t>S02979</t>
  </si>
  <si>
    <t>Devi_2977</t>
  </si>
  <si>
    <t>C22977</t>
  </si>
  <si>
    <t>S02978</t>
  </si>
  <si>
    <t>Meena_2976</t>
  </si>
  <si>
    <t>C22976</t>
  </si>
  <si>
    <t>S02977</t>
  </si>
  <si>
    <t>Ganesh_2975</t>
  </si>
  <si>
    <t>C22975</t>
  </si>
  <si>
    <t>S02976</t>
  </si>
  <si>
    <t>Bhuvana_2974</t>
  </si>
  <si>
    <t>C22974</t>
  </si>
  <si>
    <t>S02975</t>
  </si>
  <si>
    <t>Devi_2973</t>
  </si>
  <si>
    <t>C22973</t>
  </si>
  <si>
    <t>S02974</t>
  </si>
  <si>
    <t>Ganesh_2972</t>
  </si>
  <si>
    <t>C22972</t>
  </si>
  <si>
    <t>S02973</t>
  </si>
  <si>
    <t>Anu_2971</t>
  </si>
  <si>
    <t>C22971</t>
  </si>
  <si>
    <t>S02972</t>
  </si>
  <si>
    <t>Lakshmi_2970</t>
  </si>
  <si>
    <t>C22970</t>
  </si>
  <si>
    <t>T-Shirts_470</t>
  </si>
  <si>
    <t>S02971</t>
  </si>
  <si>
    <t>Sanjay_2969</t>
  </si>
  <si>
    <t>C22969</t>
  </si>
  <si>
    <t>S02970</t>
  </si>
  <si>
    <t>Devi_2968</t>
  </si>
  <si>
    <t>C22968</t>
  </si>
  <si>
    <t>Women's_468</t>
  </si>
  <si>
    <t>S02969</t>
  </si>
  <si>
    <t>Anu_2967</t>
  </si>
  <si>
    <t>C22967</t>
  </si>
  <si>
    <t>Men's_467</t>
  </si>
  <si>
    <t>S02968</t>
  </si>
  <si>
    <t>Lakshmi_2966</t>
  </si>
  <si>
    <t>C22966</t>
  </si>
  <si>
    <t>S02967</t>
  </si>
  <si>
    <t>Ravi_2965</t>
  </si>
  <si>
    <t>C22965</t>
  </si>
  <si>
    <t>S02966</t>
  </si>
  <si>
    <t>Ravi_2964</t>
  </si>
  <si>
    <t>C22964</t>
  </si>
  <si>
    <t>Jeans_464</t>
  </si>
  <si>
    <t>S02965</t>
  </si>
  <si>
    <t>Bhuvana_2963</t>
  </si>
  <si>
    <t>C22963</t>
  </si>
  <si>
    <t>Sarees_463</t>
  </si>
  <si>
    <t>S02964</t>
  </si>
  <si>
    <t>Karthik_2962</t>
  </si>
  <si>
    <t>C22962</t>
  </si>
  <si>
    <t>T-Shirts_462</t>
  </si>
  <si>
    <t>S02963</t>
  </si>
  <si>
    <t>Aarav_2961</t>
  </si>
  <si>
    <t>C22961</t>
  </si>
  <si>
    <t>T-Shirts_461</t>
  </si>
  <si>
    <t>S02962</t>
  </si>
  <si>
    <t>Diya_2960</t>
  </si>
  <si>
    <t>C22960</t>
  </si>
  <si>
    <t>S02961</t>
  </si>
  <si>
    <t>Karthik_2959</t>
  </si>
  <si>
    <t>C22959</t>
  </si>
  <si>
    <t>S02960</t>
  </si>
  <si>
    <t>Sathish_2958</t>
  </si>
  <si>
    <t>C22958</t>
  </si>
  <si>
    <t>S02959</t>
  </si>
  <si>
    <t>Sanjay_2957</t>
  </si>
  <si>
    <t>C22957</t>
  </si>
  <si>
    <t>S02958</t>
  </si>
  <si>
    <t>Diya_2956</t>
  </si>
  <si>
    <t>C22956</t>
  </si>
  <si>
    <t>S02957</t>
  </si>
  <si>
    <t>Bhuvana_2955</t>
  </si>
  <si>
    <t>C22955</t>
  </si>
  <si>
    <t>S02956</t>
  </si>
  <si>
    <t>Ganesh_2954</t>
  </si>
  <si>
    <t>C22954</t>
  </si>
  <si>
    <t>S02955</t>
  </si>
  <si>
    <t>Ravi_2953</t>
  </si>
  <si>
    <t>C22953</t>
  </si>
  <si>
    <t>S02954</t>
  </si>
  <si>
    <t>Sanjay_2952</t>
  </si>
  <si>
    <t>C22952</t>
  </si>
  <si>
    <t>S02953</t>
  </si>
  <si>
    <t>Bhuvana_2951</t>
  </si>
  <si>
    <t>C22951</t>
  </si>
  <si>
    <t>S02952</t>
  </si>
  <si>
    <t>Diya_2950</t>
  </si>
  <si>
    <t>C22950</t>
  </si>
  <si>
    <t>S02951</t>
  </si>
  <si>
    <t>Kavin_2949</t>
  </si>
  <si>
    <t>C22949</t>
  </si>
  <si>
    <t>S02950</t>
  </si>
  <si>
    <t>Sanjay_2948</t>
  </si>
  <si>
    <t>C22948</t>
  </si>
  <si>
    <t>S02949</t>
  </si>
  <si>
    <t>Bhuvana_2947</t>
  </si>
  <si>
    <t>C22947</t>
  </si>
  <si>
    <t>S02948</t>
  </si>
  <si>
    <t>Sathish_2946</t>
  </si>
  <si>
    <t>C22946</t>
  </si>
  <si>
    <t>S02947</t>
  </si>
  <si>
    <t>Devi_2945</t>
  </si>
  <si>
    <t>C22945</t>
  </si>
  <si>
    <t>S02946</t>
  </si>
  <si>
    <t>Sanjay_2944</t>
  </si>
  <si>
    <t>C22944</t>
  </si>
  <si>
    <t>S02945</t>
  </si>
  <si>
    <t>Meena_2943</t>
  </si>
  <si>
    <t>C22943</t>
  </si>
  <si>
    <t>S02944</t>
  </si>
  <si>
    <t>Karthik_2942</t>
  </si>
  <si>
    <t>C22942</t>
  </si>
  <si>
    <t>S02943</t>
  </si>
  <si>
    <t>Bhuvana_2941</t>
  </si>
  <si>
    <t>C22941</t>
  </si>
  <si>
    <t>S02942</t>
  </si>
  <si>
    <t>Priya_2940</t>
  </si>
  <si>
    <t>C22940</t>
  </si>
  <si>
    <t>Kurta_440</t>
  </si>
  <si>
    <t>S02941</t>
  </si>
  <si>
    <t>Vishal_2939</t>
  </si>
  <si>
    <t>C22939</t>
  </si>
  <si>
    <t>S02940</t>
  </si>
  <si>
    <t>Sathish_2938</t>
  </si>
  <si>
    <t>C22938</t>
  </si>
  <si>
    <t>S02939</t>
  </si>
  <si>
    <t>Sathish_2937</t>
  </si>
  <si>
    <t>C22937</t>
  </si>
  <si>
    <t>S02938</t>
  </si>
  <si>
    <t>Devi_2936</t>
  </si>
  <si>
    <t>C22936</t>
  </si>
  <si>
    <t>Sarees_436</t>
  </si>
  <si>
    <t>S02937</t>
  </si>
  <si>
    <t>Bhuvana_2935</t>
  </si>
  <si>
    <t>C22935</t>
  </si>
  <si>
    <t>Kurta_435</t>
  </si>
  <si>
    <t>S02936</t>
  </si>
  <si>
    <t>Diya_2934</t>
  </si>
  <si>
    <t>C22934</t>
  </si>
  <si>
    <t>S02935</t>
  </si>
  <si>
    <t>Bhuvana_2933</t>
  </si>
  <si>
    <t>C22933</t>
  </si>
  <si>
    <t>S02934</t>
  </si>
  <si>
    <t>Aarav_2932</t>
  </si>
  <si>
    <t>C22932</t>
  </si>
  <si>
    <t>S02933</t>
  </si>
  <si>
    <t>Ganesh_2931</t>
  </si>
  <si>
    <t>C22931</t>
  </si>
  <si>
    <t>S02932</t>
  </si>
  <si>
    <t>Sathish_2930</t>
  </si>
  <si>
    <t>C22930</t>
  </si>
  <si>
    <t>Jeans_430</t>
  </si>
  <si>
    <t>S02931</t>
  </si>
  <si>
    <t>Priya_2929</t>
  </si>
  <si>
    <t>C22929</t>
  </si>
  <si>
    <t>S02930</t>
  </si>
  <si>
    <t>Priya_2928</t>
  </si>
  <si>
    <t>C22928</t>
  </si>
  <si>
    <t>S02929</t>
  </si>
  <si>
    <t>Bhuvana_2927</t>
  </si>
  <si>
    <t>C22927</t>
  </si>
  <si>
    <t>S02928</t>
  </si>
  <si>
    <t>Anu_2926</t>
  </si>
  <si>
    <t>C22926</t>
  </si>
  <si>
    <t>S02927</t>
  </si>
  <si>
    <t>Ravi_2925</t>
  </si>
  <si>
    <t>C22925</t>
  </si>
  <si>
    <t>S02926</t>
  </si>
  <si>
    <t>Vishal_2924</t>
  </si>
  <si>
    <t>C22924</t>
  </si>
  <si>
    <t>S02925</t>
  </si>
  <si>
    <t>Diya_2923</t>
  </si>
  <si>
    <t>C22923</t>
  </si>
  <si>
    <t>S02924</t>
  </si>
  <si>
    <t>Ganesh_2922</t>
  </si>
  <si>
    <t>C22922</t>
  </si>
  <si>
    <t>Men's_422</t>
  </si>
  <si>
    <t>S02923</t>
  </si>
  <si>
    <t>Anu_2921</t>
  </si>
  <si>
    <t>C22921</t>
  </si>
  <si>
    <t>S02922</t>
  </si>
  <si>
    <t>Karthik_2920</t>
  </si>
  <si>
    <t>C22920</t>
  </si>
  <si>
    <t>S02921</t>
  </si>
  <si>
    <t>Priya_2919</t>
  </si>
  <si>
    <t>C22919</t>
  </si>
  <si>
    <t>S02920</t>
  </si>
  <si>
    <t>Sathish_2918</t>
  </si>
  <si>
    <t>C22918</t>
  </si>
  <si>
    <t>S02919</t>
  </si>
  <si>
    <t>Aarav_2917</t>
  </si>
  <si>
    <t>C22917</t>
  </si>
  <si>
    <t>S02918</t>
  </si>
  <si>
    <t>Priya_2916</t>
  </si>
  <si>
    <t>C22916</t>
  </si>
  <si>
    <t>S02917</t>
  </si>
  <si>
    <t>Priya_2915</t>
  </si>
  <si>
    <t>C22915</t>
  </si>
  <si>
    <t>Jeans_415</t>
  </si>
  <si>
    <t>S02916</t>
  </si>
  <si>
    <t>Kavin_2914</t>
  </si>
  <si>
    <t>C22914</t>
  </si>
  <si>
    <t>S02915</t>
  </si>
  <si>
    <t>Sathish_2913</t>
  </si>
  <si>
    <t>C22913</t>
  </si>
  <si>
    <t>S02914</t>
  </si>
  <si>
    <t>Anu_2912</t>
  </si>
  <si>
    <t>C22912</t>
  </si>
  <si>
    <t>S02913</t>
  </si>
  <si>
    <t>Anu_2911</t>
  </si>
  <si>
    <t>C22911</t>
  </si>
  <si>
    <t>S02912</t>
  </si>
  <si>
    <t>Devi_2910</t>
  </si>
  <si>
    <t>C22910</t>
  </si>
  <si>
    <t>S02911</t>
  </si>
  <si>
    <t>Lakshmi_2909</t>
  </si>
  <si>
    <t>C22909</t>
  </si>
  <si>
    <t>S02910</t>
  </si>
  <si>
    <t>Sathish_2908</t>
  </si>
  <si>
    <t>C22908</t>
  </si>
  <si>
    <t>S02909</t>
  </si>
  <si>
    <t>Meena_2907</t>
  </si>
  <si>
    <t>C22907</t>
  </si>
  <si>
    <t>S02908</t>
  </si>
  <si>
    <t>Lakshmi_2906</t>
  </si>
  <si>
    <t>C22906</t>
  </si>
  <si>
    <t>S02907</t>
  </si>
  <si>
    <t>Priya_2905</t>
  </si>
  <si>
    <t>C22905</t>
  </si>
  <si>
    <t>S02906</t>
  </si>
  <si>
    <t>Sathish_2904</t>
  </si>
  <si>
    <t>C22904</t>
  </si>
  <si>
    <t>S02905</t>
  </si>
  <si>
    <t>Sanjay_2903</t>
  </si>
  <si>
    <t>C22903</t>
  </si>
  <si>
    <t>Kid's_403</t>
  </si>
  <si>
    <t>S02904</t>
  </si>
  <si>
    <t>Sathish_2902</t>
  </si>
  <si>
    <t>C22902</t>
  </si>
  <si>
    <t>S02903</t>
  </si>
  <si>
    <t>Lakshmi_2901</t>
  </si>
  <si>
    <t>C22901</t>
  </si>
  <si>
    <t>S02902</t>
  </si>
  <si>
    <t>Priya_2900</t>
  </si>
  <si>
    <t>C22900</t>
  </si>
  <si>
    <t>S02901</t>
  </si>
  <si>
    <t>Priya_2899</t>
  </si>
  <si>
    <t>C22899</t>
  </si>
  <si>
    <t>S02900</t>
  </si>
  <si>
    <t>Anu_2898</t>
  </si>
  <si>
    <t>C22898</t>
  </si>
  <si>
    <t>S02899</t>
  </si>
  <si>
    <t>Anu_2897</t>
  </si>
  <si>
    <t>C22897</t>
  </si>
  <si>
    <t>S02898</t>
  </si>
  <si>
    <t>Kavin_2896</t>
  </si>
  <si>
    <t>C22896</t>
  </si>
  <si>
    <t>S02897</t>
  </si>
  <si>
    <t>Bhuvana_2895</t>
  </si>
  <si>
    <t>C22895</t>
  </si>
  <si>
    <t>S02896</t>
  </si>
  <si>
    <t>Diya_2894</t>
  </si>
  <si>
    <t>C22894</t>
  </si>
  <si>
    <t>S02895</t>
  </si>
  <si>
    <t>Sanjay_2893</t>
  </si>
  <si>
    <t>C22893</t>
  </si>
  <si>
    <t>T-Shirts_393</t>
  </si>
  <si>
    <t>S02894</t>
  </si>
  <si>
    <t>Priya_2892</t>
  </si>
  <si>
    <t>C22892</t>
  </si>
  <si>
    <t>S02893</t>
  </si>
  <si>
    <t>Ravi_2891</t>
  </si>
  <si>
    <t>C22891</t>
  </si>
  <si>
    <t>S02892</t>
  </si>
  <si>
    <t>Diya_2890</t>
  </si>
  <si>
    <t>C22890</t>
  </si>
  <si>
    <t>S02891</t>
  </si>
  <si>
    <t>Meena_2889</t>
  </si>
  <si>
    <t>C22889</t>
  </si>
  <si>
    <t>S02890</t>
  </si>
  <si>
    <t>Vishal_2888</t>
  </si>
  <si>
    <t>C22888</t>
  </si>
  <si>
    <t>S02889</t>
  </si>
  <si>
    <t>Meena_2887</t>
  </si>
  <si>
    <t>C22887</t>
  </si>
  <si>
    <t>S02888</t>
  </si>
  <si>
    <t>Anu_2886</t>
  </si>
  <si>
    <t>C22886</t>
  </si>
  <si>
    <t>S02887</t>
  </si>
  <si>
    <t>Sathish_2885</t>
  </si>
  <si>
    <t>C22885</t>
  </si>
  <si>
    <t>S02886</t>
  </si>
  <si>
    <t>Anu_2884</t>
  </si>
  <si>
    <t>C22884</t>
  </si>
  <si>
    <t>S02885</t>
  </si>
  <si>
    <t>Sathish_2883</t>
  </si>
  <si>
    <t>C22883</t>
  </si>
  <si>
    <t>S02884</t>
  </si>
  <si>
    <t>Meena_2882</t>
  </si>
  <si>
    <t>C22882</t>
  </si>
  <si>
    <t>T-Shirts_382</t>
  </si>
  <si>
    <t>S02883</t>
  </si>
  <si>
    <t>Sanjay_2881</t>
  </si>
  <si>
    <t>C22881</t>
  </si>
  <si>
    <t>S02882</t>
  </si>
  <si>
    <t>Ganesh_2880</t>
  </si>
  <si>
    <t>C22880</t>
  </si>
  <si>
    <t>S02881</t>
  </si>
  <si>
    <t>Sanjay_2879</t>
  </si>
  <si>
    <t>C22879</t>
  </si>
  <si>
    <t>S02880</t>
  </si>
  <si>
    <t>Priya_2878</t>
  </si>
  <si>
    <t>C22878</t>
  </si>
  <si>
    <t>Men's_378</t>
  </si>
  <si>
    <t>S02879</t>
  </si>
  <si>
    <t>Bhuvana_2877</t>
  </si>
  <si>
    <t>C22877</t>
  </si>
  <si>
    <t>S02878</t>
  </si>
  <si>
    <t>Diya_2876</t>
  </si>
  <si>
    <t>C22876</t>
  </si>
  <si>
    <t>S02877</t>
  </si>
  <si>
    <t>Bhuvana_2875</t>
  </si>
  <si>
    <t>C22875</t>
  </si>
  <si>
    <t>S02876</t>
  </si>
  <si>
    <t>Diya_2874</t>
  </si>
  <si>
    <t>C22874</t>
  </si>
  <si>
    <t>S02875</t>
  </si>
  <si>
    <t>Devi_2873</t>
  </si>
  <si>
    <t>C22873</t>
  </si>
  <si>
    <t>Sarees_373</t>
  </si>
  <si>
    <t>S02874</t>
  </si>
  <si>
    <t>Sathish_2872</t>
  </si>
  <si>
    <t>C22872</t>
  </si>
  <si>
    <t>S02873</t>
  </si>
  <si>
    <t>Meena_2871</t>
  </si>
  <si>
    <t>C22871</t>
  </si>
  <si>
    <t>S02872</t>
  </si>
  <si>
    <t>Aarav_2870</t>
  </si>
  <si>
    <t>C22870</t>
  </si>
  <si>
    <t>S02871</t>
  </si>
  <si>
    <t>Diya_2869</t>
  </si>
  <si>
    <t>C22869</t>
  </si>
  <si>
    <t>Men's_369</t>
  </si>
  <si>
    <t>S02870</t>
  </si>
  <si>
    <t>Aarav_2868</t>
  </si>
  <si>
    <t>C22868</t>
  </si>
  <si>
    <t>Women's_368</t>
  </si>
  <si>
    <t>S02869</t>
  </si>
  <si>
    <t>Diya_2867</t>
  </si>
  <si>
    <t>C22867</t>
  </si>
  <si>
    <t>Women's_367</t>
  </si>
  <si>
    <t>S02868</t>
  </si>
  <si>
    <t>Priya_2866</t>
  </si>
  <si>
    <t>C22866</t>
  </si>
  <si>
    <t>S02867</t>
  </si>
  <si>
    <t>Diya_2865</t>
  </si>
  <si>
    <t>C22865</t>
  </si>
  <si>
    <t>S02866</t>
  </si>
  <si>
    <t>Diya_2864</t>
  </si>
  <si>
    <t>C22864</t>
  </si>
  <si>
    <t>S02865</t>
  </si>
  <si>
    <t>Aarav_2863</t>
  </si>
  <si>
    <t>C22863</t>
  </si>
  <si>
    <t>S02864</t>
  </si>
  <si>
    <t>Vishal_2862</t>
  </si>
  <si>
    <t>C22862</t>
  </si>
  <si>
    <t>S02863</t>
  </si>
  <si>
    <t>Ravi_2861</t>
  </si>
  <si>
    <t>C22861</t>
  </si>
  <si>
    <t>S02862</t>
  </si>
  <si>
    <t>Sathish_2860</t>
  </si>
  <si>
    <t>C22860</t>
  </si>
  <si>
    <t>S02861</t>
  </si>
  <si>
    <t>Meena_2859</t>
  </si>
  <si>
    <t>C22859</t>
  </si>
  <si>
    <t>S02860</t>
  </si>
  <si>
    <t>Vishal_2858</t>
  </si>
  <si>
    <t>C22858</t>
  </si>
  <si>
    <t>S02859</t>
  </si>
  <si>
    <t>Kavin_2857</t>
  </si>
  <si>
    <t>C22857</t>
  </si>
  <si>
    <t>S02858</t>
  </si>
  <si>
    <t>Devi_2856</t>
  </si>
  <si>
    <t>C22856</t>
  </si>
  <si>
    <t>S02857</t>
  </si>
  <si>
    <t>Ravi_2855</t>
  </si>
  <si>
    <t>C22855</t>
  </si>
  <si>
    <t>S02856</t>
  </si>
  <si>
    <t>Diya_2854</t>
  </si>
  <si>
    <t>C22854</t>
  </si>
  <si>
    <t>S02855</t>
  </si>
  <si>
    <t>Sanjay_2853</t>
  </si>
  <si>
    <t>C22853</t>
  </si>
  <si>
    <t>S02854</t>
  </si>
  <si>
    <t>Sanjay_2852</t>
  </si>
  <si>
    <t>C22852</t>
  </si>
  <si>
    <t>S02853</t>
  </si>
  <si>
    <t>Ganesh_2851</t>
  </si>
  <si>
    <t>C22851</t>
  </si>
  <si>
    <t>S02852</t>
  </si>
  <si>
    <t>Meena_2850</t>
  </si>
  <si>
    <t>C22850</t>
  </si>
  <si>
    <t>S02851</t>
  </si>
  <si>
    <t>Devi_2849</t>
  </si>
  <si>
    <t>C22849</t>
  </si>
  <si>
    <t>S02850</t>
  </si>
  <si>
    <t>Bhuvana_2848</t>
  </si>
  <si>
    <t>C22848</t>
  </si>
  <si>
    <t>S02849</t>
  </si>
  <si>
    <t>Sathish_2847</t>
  </si>
  <si>
    <t>C22847</t>
  </si>
  <si>
    <t>S02848</t>
  </si>
  <si>
    <t>Priya_2846</t>
  </si>
  <si>
    <t>C22846</t>
  </si>
  <si>
    <t>S02847</t>
  </si>
  <si>
    <t>Kavin_2845</t>
  </si>
  <si>
    <t>C22845</t>
  </si>
  <si>
    <t>S02846</t>
  </si>
  <si>
    <t>Aarav_2844</t>
  </si>
  <si>
    <t>C22844</t>
  </si>
  <si>
    <t>S02845</t>
  </si>
  <si>
    <t>Sathish_2843</t>
  </si>
  <si>
    <t>C22843</t>
  </si>
  <si>
    <t>S02844</t>
  </si>
  <si>
    <t>Ganesh_2842</t>
  </si>
  <si>
    <t>C22842</t>
  </si>
  <si>
    <t>S02843</t>
  </si>
  <si>
    <t>Sathish_2841</t>
  </si>
  <si>
    <t>C22841</t>
  </si>
  <si>
    <t>Kid's_341</t>
  </si>
  <si>
    <t>S02842</t>
  </si>
  <si>
    <t>Priya_2840</t>
  </si>
  <si>
    <t>C22840</t>
  </si>
  <si>
    <t>S02841</t>
  </si>
  <si>
    <t>Kavin_2839</t>
  </si>
  <si>
    <t>C22839</t>
  </si>
  <si>
    <t>S02840</t>
  </si>
  <si>
    <t>Meena_2838</t>
  </si>
  <si>
    <t>C22838</t>
  </si>
  <si>
    <t>Kid's_338</t>
  </si>
  <si>
    <t>S02839</t>
  </si>
  <si>
    <t>Diya_2837</t>
  </si>
  <si>
    <t>C22837</t>
  </si>
  <si>
    <t>S02838</t>
  </si>
  <si>
    <t>Priya_2836</t>
  </si>
  <si>
    <t>C22836</t>
  </si>
  <si>
    <t>S02837</t>
  </si>
  <si>
    <t>Bhuvana_2835</t>
  </si>
  <si>
    <t>C22835</t>
  </si>
  <si>
    <t>S02836</t>
  </si>
  <si>
    <t>Aarav_2834</t>
  </si>
  <si>
    <t>C22834</t>
  </si>
  <si>
    <t>S02835</t>
  </si>
  <si>
    <t>Meena_2833</t>
  </si>
  <si>
    <t>C22833</t>
  </si>
  <si>
    <t>Women's_333</t>
  </si>
  <si>
    <t>S02834</t>
  </si>
  <si>
    <t>Diya_2832</t>
  </si>
  <si>
    <t>C22832</t>
  </si>
  <si>
    <t>S02833</t>
  </si>
  <si>
    <t>Meena_2831</t>
  </si>
  <si>
    <t>C22831</t>
  </si>
  <si>
    <t>Kurta_331</t>
  </si>
  <si>
    <t>S02832</t>
  </si>
  <si>
    <t>Kavin_2830</t>
  </si>
  <si>
    <t>C22830</t>
  </si>
  <si>
    <t>S02831</t>
  </si>
  <si>
    <t>Anu_2829</t>
  </si>
  <si>
    <t>C22829</t>
  </si>
  <si>
    <t>S02830</t>
  </si>
  <si>
    <t>Ganesh_2828</t>
  </si>
  <si>
    <t>C22828</t>
  </si>
  <si>
    <t>S02829</t>
  </si>
  <si>
    <t>Sanjay_2827</t>
  </si>
  <si>
    <t>C22827</t>
  </si>
  <si>
    <t>S02828</t>
  </si>
  <si>
    <t>Anu_2826</t>
  </si>
  <si>
    <t>C22826</t>
  </si>
  <si>
    <t>Sarees_326</t>
  </si>
  <si>
    <t>S02827</t>
  </si>
  <si>
    <t>Devi_2825</t>
  </si>
  <si>
    <t>C22825</t>
  </si>
  <si>
    <t>S02826</t>
  </si>
  <si>
    <t>Kavin_2824</t>
  </si>
  <si>
    <t>C22824</t>
  </si>
  <si>
    <t>S02825</t>
  </si>
  <si>
    <t>Sathish_2823</t>
  </si>
  <si>
    <t>C22823</t>
  </si>
  <si>
    <t>S02824</t>
  </si>
  <si>
    <t>Bhuvana_2822</t>
  </si>
  <si>
    <t>C22822</t>
  </si>
  <si>
    <t>S02823</t>
  </si>
  <si>
    <t>Sanjay_2821</t>
  </si>
  <si>
    <t>C22821</t>
  </si>
  <si>
    <t>S02822</t>
  </si>
  <si>
    <t>Diya_2820</t>
  </si>
  <si>
    <t>C22820</t>
  </si>
  <si>
    <t>S02821</t>
  </si>
  <si>
    <t>Meena_2819</t>
  </si>
  <si>
    <t>C22819</t>
  </si>
  <si>
    <t>Sarees_319</t>
  </si>
  <si>
    <t>S02820</t>
  </si>
  <si>
    <t>Anu_2818</t>
  </si>
  <si>
    <t>C22818</t>
  </si>
  <si>
    <t>S02819</t>
  </si>
  <si>
    <t>Diya_2817</t>
  </si>
  <si>
    <t>C22817</t>
  </si>
  <si>
    <t>Jeans_317</t>
  </si>
  <si>
    <t>S02818</t>
  </si>
  <si>
    <t>Kavin_2816</t>
  </si>
  <si>
    <t>C22816</t>
  </si>
  <si>
    <t>Kid's_316</t>
  </si>
  <si>
    <t>S02817</t>
  </si>
  <si>
    <t>Ravi_2815</t>
  </si>
  <si>
    <t>C22815</t>
  </si>
  <si>
    <t>S02816</t>
  </si>
  <si>
    <t>Lakshmi_2814</t>
  </si>
  <si>
    <t>C22814</t>
  </si>
  <si>
    <t>Kid's_314</t>
  </si>
  <si>
    <t>S02815</t>
  </si>
  <si>
    <t>Devi_2813</t>
  </si>
  <si>
    <t>C22813</t>
  </si>
  <si>
    <t>S02814</t>
  </si>
  <si>
    <t>Kavin_2812</t>
  </si>
  <si>
    <t>C22812</t>
  </si>
  <si>
    <t>Kid's_312</t>
  </si>
  <si>
    <t>S02813</t>
  </si>
  <si>
    <t>Vishal_2811</t>
  </si>
  <si>
    <t>C22811</t>
  </si>
  <si>
    <t>S02812</t>
  </si>
  <si>
    <t>Ravi_2810</t>
  </si>
  <si>
    <t>C22810</t>
  </si>
  <si>
    <t>S02811</t>
  </si>
  <si>
    <t>Anu_2809</t>
  </si>
  <si>
    <t>C22809</t>
  </si>
  <si>
    <t>S02810</t>
  </si>
  <si>
    <t>Anu_2808</t>
  </si>
  <si>
    <t>C22808</t>
  </si>
  <si>
    <t>S02809</t>
  </si>
  <si>
    <t>Meena_2807</t>
  </si>
  <si>
    <t>C22807</t>
  </si>
  <si>
    <t>S02808</t>
  </si>
  <si>
    <t>Vishal_2806</t>
  </si>
  <si>
    <t>C22806</t>
  </si>
  <si>
    <t>S02807</t>
  </si>
  <si>
    <t>Bhuvana_2805</t>
  </si>
  <si>
    <t>C22805</t>
  </si>
  <si>
    <t>S02806</t>
  </si>
  <si>
    <t>Meena_2804</t>
  </si>
  <si>
    <t>C22804</t>
  </si>
  <si>
    <t>Jeans_304</t>
  </si>
  <si>
    <t>S02805</t>
  </si>
  <si>
    <t>Devi_2803</t>
  </si>
  <si>
    <t>C22803</t>
  </si>
  <si>
    <t>S02804</t>
  </si>
  <si>
    <t>Priya_2802</t>
  </si>
  <si>
    <t>C22802</t>
  </si>
  <si>
    <t>S02803</t>
  </si>
  <si>
    <t>Bhuvana_2801</t>
  </si>
  <si>
    <t>C22801</t>
  </si>
  <si>
    <t>S02802</t>
  </si>
  <si>
    <t>Bhuvana_2800</t>
  </si>
  <si>
    <t>C22800</t>
  </si>
  <si>
    <t>S02801</t>
  </si>
  <si>
    <t>Devi_2799</t>
  </si>
  <si>
    <t>C22799</t>
  </si>
  <si>
    <t>S02800</t>
  </si>
  <si>
    <t>Karthik_2798</t>
  </si>
  <si>
    <t>C22798</t>
  </si>
  <si>
    <t>S02799</t>
  </si>
  <si>
    <t>Lakshmi_2797</t>
  </si>
  <si>
    <t>C22797</t>
  </si>
  <si>
    <t>S02798</t>
  </si>
  <si>
    <t>Lakshmi_2796</t>
  </si>
  <si>
    <t>C22796</t>
  </si>
  <si>
    <t>S02797</t>
  </si>
  <si>
    <t>Ganesh_2795</t>
  </si>
  <si>
    <t>C22795</t>
  </si>
  <si>
    <t>S02796</t>
  </si>
  <si>
    <t>Ganesh_2794</t>
  </si>
  <si>
    <t>C22794</t>
  </si>
  <si>
    <t>S02795</t>
  </si>
  <si>
    <t>Sanjay_2793</t>
  </si>
  <si>
    <t>C22793</t>
  </si>
  <si>
    <t>S02794</t>
  </si>
  <si>
    <t>Devi_2792</t>
  </si>
  <si>
    <t>C22792</t>
  </si>
  <si>
    <t>S02793</t>
  </si>
  <si>
    <t>Bhuvana_2791</t>
  </si>
  <si>
    <t>C22791</t>
  </si>
  <si>
    <t>S02792</t>
  </si>
  <si>
    <t>Karthik_2790</t>
  </si>
  <si>
    <t>C22790</t>
  </si>
  <si>
    <t>S02791</t>
  </si>
  <si>
    <t>Ganesh_2789</t>
  </si>
  <si>
    <t>C22789</t>
  </si>
  <si>
    <t>Sarees_289</t>
  </si>
  <si>
    <t>S02790</t>
  </si>
  <si>
    <t>Vishal_2788</t>
  </si>
  <si>
    <t>C22788</t>
  </si>
  <si>
    <t>Kid's_288</t>
  </si>
  <si>
    <t>S02789</t>
  </si>
  <si>
    <t>Devi_2787</t>
  </si>
  <si>
    <t>C22787</t>
  </si>
  <si>
    <t>S02788</t>
  </si>
  <si>
    <t>Sanjay_2786</t>
  </si>
  <si>
    <t>C22786</t>
  </si>
  <si>
    <t>S02787</t>
  </si>
  <si>
    <t>Aarav_2785</t>
  </si>
  <si>
    <t>C22785</t>
  </si>
  <si>
    <t>S02786</t>
  </si>
  <si>
    <t>Devi_2784</t>
  </si>
  <si>
    <t>C22784</t>
  </si>
  <si>
    <t>S02785</t>
  </si>
  <si>
    <t>Meena_2783</t>
  </si>
  <si>
    <t>C22783</t>
  </si>
  <si>
    <t>S02784</t>
  </si>
  <si>
    <t>Vishal_2782</t>
  </si>
  <si>
    <t>C22782</t>
  </si>
  <si>
    <t>S02783</t>
  </si>
  <si>
    <t>Bhuvana_2781</t>
  </si>
  <si>
    <t>C22781</t>
  </si>
  <si>
    <t>S02782</t>
  </si>
  <si>
    <t>Meena_2780</t>
  </si>
  <si>
    <t>C22780</t>
  </si>
  <si>
    <t>S02781</t>
  </si>
  <si>
    <t>Diya_2779</t>
  </si>
  <si>
    <t>C22779</t>
  </si>
  <si>
    <t>Women's_279</t>
  </si>
  <si>
    <t>S02780</t>
  </si>
  <si>
    <t>Aarav_2778</t>
  </si>
  <si>
    <t>C22778</t>
  </si>
  <si>
    <t>S02779</t>
  </si>
  <si>
    <t>Aarav_2777</t>
  </si>
  <si>
    <t>C22777</t>
  </si>
  <si>
    <t>S02778</t>
  </si>
  <si>
    <t>Lakshmi_2776</t>
  </si>
  <si>
    <t>C22776</t>
  </si>
  <si>
    <t>S02777</t>
  </si>
  <si>
    <t>Bhuvana_2775</t>
  </si>
  <si>
    <t>C22775</t>
  </si>
  <si>
    <t>S02776</t>
  </si>
  <si>
    <t>Meena_2774</t>
  </si>
  <si>
    <t>C22774</t>
  </si>
  <si>
    <t>S02775</t>
  </si>
  <si>
    <t>Ganesh_2773</t>
  </si>
  <si>
    <t>C22773</t>
  </si>
  <si>
    <t>S02774</t>
  </si>
  <si>
    <t>Lakshmi_2772</t>
  </si>
  <si>
    <t>C22772</t>
  </si>
  <si>
    <t>Kid's_272</t>
  </si>
  <si>
    <t>S02773</t>
  </si>
  <si>
    <t>Ganesh_2771</t>
  </si>
  <si>
    <t>C22771</t>
  </si>
  <si>
    <t>S02772</t>
  </si>
  <si>
    <t>Sathish_2770</t>
  </si>
  <si>
    <t>C22770</t>
  </si>
  <si>
    <t>S02771</t>
  </si>
  <si>
    <t>Bhuvana_2769</t>
  </si>
  <si>
    <t>C22769</t>
  </si>
  <si>
    <t>S02770</t>
  </si>
  <si>
    <t>Priya_2768</t>
  </si>
  <si>
    <t>C22768</t>
  </si>
  <si>
    <t>S02769</t>
  </si>
  <si>
    <t>Kavin_2767</t>
  </si>
  <si>
    <t>C22767</t>
  </si>
  <si>
    <t>S02768</t>
  </si>
  <si>
    <t>Ravi_2766</t>
  </si>
  <si>
    <t>C22766</t>
  </si>
  <si>
    <t>S02767</t>
  </si>
  <si>
    <t>Ganesh_2765</t>
  </si>
  <si>
    <t>C22765</t>
  </si>
  <si>
    <t>S02766</t>
  </si>
  <si>
    <t>Kavin_2764</t>
  </si>
  <si>
    <t>C22764</t>
  </si>
  <si>
    <t>S02765</t>
  </si>
  <si>
    <t>Aarav_2763</t>
  </si>
  <si>
    <t>C22763</t>
  </si>
  <si>
    <t>Jeans_263</t>
  </si>
  <si>
    <t>S02764</t>
  </si>
  <si>
    <t>Ravi_2762</t>
  </si>
  <si>
    <t>C22762</t>
  </si>
  <si>
    <t>S02763</t>
  </si>
  <si>
    <t>Anu_2761</t>
  </si>
  <si>
    <t>C22761</t>
  </si>
  <si>
    <t>S02762</t>
  </si>
  <si>
    <t>Priya_2760</t>
  </si>
  <si>
    <t>C22760</t>
  </si>
  <si>
    <t>S02761</t>
  </si>
  <si>
    <t>Ravi_2759</t>
  </si>
  <si>
    <t>C22759</t>
  </si>
  <si>
    <t>Kurta_259</t>
  </si>
  <si>
    <t>S02760</t>
  </si>
  <si>
    <t>Ganesh_2758</t>
  </si>
  <si>
    <t>C22758</t>
  </si>
  <si>
    <t>S02759</t>
  </si>
  <si>
    <t>Lakshmi_2757</t>
  </si>
  <si>
    <t>C22757</t>
  </si>
  <si>
    <t>S02758</t>
  </si>
  <si>
    <t>Lakshmi_2756</t>
  </si>
  <si>
    <t>C22756</t>
  </si>
  <si>
    <t>S02757</t>
  </si>
  <si>
    <t>Lakshmi_2755</t>
  </si>
  <si>
    <t>C22755</t>
  </si>
  <si>
    <t>S02756</t>
  </si>
  <si>
    <t>Bhuvana_2754</t>
  </si>
  <si>
    <t>C22754</t>
  </si>
  <si>
    <t>S02755</t>
  </si>
  <si>
    <t>Kavin_2753</t>
  </si>
  <si>
    <t>C22753</t>
  </si>
  <si>
    <t>T-Shirts_253</t>
  </si>
  <si>
    <t>S02754</t>
  </si>
  <si>
    <t>Anu_2752</t>
  </si>
  <si>
    <t>C22752</t>
  </si>
  <si>
    <t>S02753</t>
  </si>
  <si>
    <t>Priya_2751</t>
  </si>
  <si>
    <t>C22751</t>
  </si>
  <si>
    <t>S02752</t>
  </si>
  <si>
    <t>Diya_2750</t>
  </si>
  <si>
    <t>C22750</t>
  </si>
  <si>
    <t>S02751</t>
  </si>
  <si>
    <t>Ravi_2749</t>
  </si>
  <si>
    <t>C22749</t>
  </si>
  <si>
    <t>S02750</t>
  </si>
  <si>
    <t>Kavin_2748</t>
  </si>
  <si>
    <t>C22748</t>
  </si>
  <si>
    <t>S02749</t>
  </si>
  <si>
    <t>Diya_2747</t>
  </si>
  <si>
    <t>C22747</t>
  </si>
  <si>
    <t>S02748</t>
  </si>
  <si>
    <t>Bhuvana_2746</t>
  </si>
  <si>
    <t>C22746</t>
  </si>
  <si>
    <t>S02747</t>
  </si>
  <si>
    <t>Aarav_2745</t>
  </si>
  <si>
    <t>C22745</t>
  </si>
  <si>
    <t>S02746</t>
  </si>
  <si>
    <t>Lakshmi_2744</t>
  </si>
  <si>
    <t>C22744</t>
  </si>
  <si>
    <t>S02745</t>
  </si>
  <si>
    <t>Sanjay_2743</t>
  </si>
  <si>
    <t>C22743</t>
  </si>
  <si>
    <t>S02744</t>
  </si>
  <si>
    <t>Anu_2742</t>
  </si>
  <si>
    <t>C22742</t>
  </si>
  <si>
    <t>S02743</t>
  </si>
  <si>
    <t>Bhuvana_2741</t>
  </si>
  <si>
    <t>C22741</t>
  </si>
  <si>
    <t>S02742</t>
  </si>
  <si>
    <t>Kavin_2740</t>
  </si>
  <si>
    <t>C22740</t>
  </si>
  <si>
    <t>S02741</t>
  </si>
  <si>
    <t>Ganesh_2739</t>
  </si>
  <si>
    <t>C22739</t>
  </si>
  <si>
    <t>Kid's_239</t>
  </si>
  <si>
    <t>S02740</t>
  </si>
  <si>
    <t>Ganesh_2738</t>
  </si>
  <si>
    <t>C22738</t>
  </si>
  <si>
    <t>S02739</t>
  </si>
  <si>
    <t>Anu_2737</t>
  </si>
  <si>
    <t>C22737</t>
  </si>
  <si>
    <t>S02738</t>
  </si>
  <si>
    <t>Ravi_2736</t>
  </si>
  <si>
    <t>C22736</t>
  </si>
  <si>
    <t>S02737</t>
  </si>
  <si>
    <t>Bhuvana_2735</t>
  </si>
  <si>
    <t>C22735</t>
  </si>
  <si>
    <t>S02736</t>
  </si>
  <si>
    <t>Karthik_2734</t>
  </si>
  <si>
    <t>C22734</t>
  </si>
  <si>
    <t>S02735</t>
  </si>
  <si>
    <t>Diya_2733</t>
  </si>
  <si>
    <t>C22733</t>
  </si>
  <si>
    <t>S02734</t>
  </si>
  <si>
    <t>Ravi_2732</t>
  </si>
  <si>
    <t>C22732</t>
  </si>
  <si>
    <t>Sarees_232</t>
  </si>
  <si>
    <t>S02733</t>
  </si>
  <si>
    <t>Meena_2731</t>
  </si>
  <si>
    <t>C22731</t>
  </si>
  <si>
    <t>S02732</t>
  </si>
  <si>
    <t>Diya_2730</t>
  </si>
  <si>
    <t>C22730</t>
  </si>
  <si>
    <t>S02731</t>
  </si>
  <si>
    <t>Anu_2729</t>
  </si>
  <si>
    <t>C22729</t>
  </si>
  <si>
    <t>S02730</t>
  </si>
  <si>
    <t>Karthik_2728</t>
  </si>
  <si>
    <t>C22728</t>
  </si>
  <si>
    <t>S02729</t>
  </si>
  <si>
    <t>Meena_2727</t>
  </si>
  <si>
    <t>C22727</t>
  </si>
  <si>
    <t>S02728</t>
  </si>
  <si>
    <t>Aarav_2726</t>
  </si>
  <si>
    <t>C22726</t>
  </si>
  <si>
    <t>Kid's_226</t>
  </si>
  <si>
    <t>S02727</t>
  </si>
  <si>
    <t>Lakshmi_2725</t>
  </si>
  <si>
    <t>C22725</t>
  </si>
  <si>
    <t>Women's_225</t>
  </si>
  <si>
    <t>S02726</t>
  </si>
  <si>
    <t>Kavin_2724</t>
  </si>
  <si>
    <t>C22724</t>
  </si>
  <si>
    <t>S02725</t>
  </si>
  <si>
    <t>Aarav_2723</t>
  </si>
  <si>
    <t>C22723</t>
  </si>
  <si>
    <t>S02724</t>
  </si>
  <si>
    <t>Aarav_2722</t>
  </si>
  <si>
    <t>C22722</t>
  </si>
  <si>
    <t>S02723</t>
  </si>
  <si>
    <t>Priya_2721</t>
  </si>
  <si>
    <t>C22721</t>
  </si>
  <si>
    <t>S02722</t>
  </si>
  <si>
    <t>Ravi_2720</t>
  </si>
  <si>
    <t>C22720</t>
  </si>
  <si>
    <t>S02721</t>
  </si>
  <si>
    <t>Aarav_2719</t>
  </si>
  <si>
    <t>C22719</t>
  </si>
  <si>
    <t>S02720</t>
  </si>
  <si>
    <t>Meena_2718</t>
  </si>
  <si>
    <t>C22718</t>
  </si>
  <si>
    <t>S02719</t>
  </si>
  <si>
    <t>Diya_2717</t>
  </si>
  <si>
    <t>C22717</t>
  </si>
  <si>
    <t>S02718</t>
  </si>
  <si>
    <t>Aarav_2716</t>
  </si>
  <si>
    <t>C22716</t>
  </si>
  <si>
    <t>S02717</t>
  </si>
  <si>
    <t>Lakshmi_2715</t>
  </si>
  <si>
    <t>C22715</t>
  </si>
  <si>
    <t>S02716</t>
  </si>
  <si>
    <t>Priya_2714</t>
  </si>
  <si>
    <t>C22714</t>
  </si>
  <si>
    <t>S02715</t>
  </si>
  <si>
    <t>Karthik_2713</t>
  </si>
  <si>
    <t>C22713</t>
  </si>
  <si>
    <t>S02714</t>
  </si>
  <si>
    <t>Anu_2712</t>
  </si>
  <si>
    <t>C22712</t>
  </si>
  <si>
    <t>S02713</t>
  </si>
  <si>
    <t>Sathish_2711</t>
  </si>
  <si>
    <t>C22711</t>
  </si>
  <si>
    <t>S02712</t>
  </si>
  <si>
    <t>Kavin_2710</t>
  </si>
  <si>
    <t>C22710</t>
  </si>
  <si>
    <t>S02711</t>
  </si>
  <si>
    <t>Anu_2709</t>
  </si>
  <si>
    <t>C22709</t>
  </si>
  <si>
    <t>Kurta_209</t>
  </si>
  <si>
    <t>S02710</t>
  </si>
  <si>
    <t>Diya_2708</t>
  </si>
  <si>
    <t>C22708</t>
  </si>
  <si>
    <t>S02709</t>
  </si>
  <si>
    <t>Kavin_2707</t>
  </si>
  <si>
    <t>C22707</t>
  </si>
  <si>
    <t>S02708</t>
  </si>
  <si>
    <t>Meena_2706</t>
  </si>
  <si>
    <t>C22706</t>
  </si>
  <si>
    <t>S02707</t>
  </si>
  <si>
    <t>Devi_2705</t>
  </si>
  <si>
    <t>C22705</t>
  </si>
  <si>
    <t>S02706</t>
  </si>
  <si>
    <t>Diya_2704</t>
  </si>
  <si>
    <t>C22704</t>
  </si>
  <si>
    <t>S02705</t>
  </si>
  <si>
    <t>Devi_2703</t>
  </si>
  <si>
    <t>C22703</t>
  </si>
  <si>
    <t>S02704</t>
  </si>
  <si>
    <t>Sanjay_2702</t>
  </si>
  <si>
    <t>C22702</t>
  </si>
  <si>
    <t>Jeans_202</t>
  </si>
  <si>
    <t>S02703</t>
  </si>
  <si>
    <t>Ganesh_2701</t>
  </si>
  <si>
    <t>C22701</t>
  </si>
  <si>
    <t>S02702</t>
  </si>
  <si>
    <t>Sathish_2700</t>
  </si>
  <si>
    <t>C22700</t>
  </si>
  <si>
    <t>S02701</t>
  </si>
  <si>
    <t>Sanjay_2699</t>
  </si>
  <si>
    <t>C22699</t>
  </si>
  <si>
    <t>T-Shirts_199</t>
  </si>
  <si>
    <t>S02700</t>
  </si>
  <si>
    <t>Lakshmi_2698</t>
  </si>
  <si>
    <t>C22698</t>
  </si>
  <si>
    <t>Kurta_198</t>
  </si>
  <si>
    <t>S02699</t>
  </si>
  <si>
    <t>Sanjay_2697</t>
  </si>
  <si>
    <t>C22697</t>
  </si>
  <si>
    <t>S02698</t>
  </si>
  <si>
    <t>Vishal_2696</t>
  </si>
  <si>
    <t>C22696</t>
  </si>
  <si>
    <t>S02697</t>
  </si>
  <si>
    <t>Devi_2695</t>
  </si>
  <si>
    <t>C22695</t>
  </si>
  <si>
    <t>Sarees_195</t>
  </si>
  <si>
    <t>S02696</t>
  </si>
  <si>
    <t>Karthik_2694</t>
  </si>
  <si>
    <t>C22694</t>
  </si>
  <si>
    <t>S02695</t>
  </si>
  <si>
    <t>Ganesh_2693</t>
  </si>
  <si>
    <t>C22693</t>
  </si>
  <si>
    <t>S02694</t>
  </si>
  <si>
    <t>Sanjay_2692</t>
  </si>
  <si>
    <t>C22692</t>
  </si>
  <si>
    <t>S02693</t>
  </si>
  <si>
    <t>Aarav_2691</t>
  </si>
  <si>
    <t>C22691</t>
  </si>
  <si>
    <t>S02692</t>
  </si>
  <si>
    <t>Sanjay_2690</t>
  </si>
  <si>
    <t>C22690</t>
  </si>
  <si>
    <t>S02691</t>
  </si>
  <si>
    <t>Kavin_2689</t>
  </si>
  <si>
    <t>C22689</t>
  </si>
  <si>
    <t>Kurta_189</t>
  </si>
  <si>
    <t>S02690</t>
  </si>
  <si>
    <t>Vishal_2688</t>
  </si>
  <si>
    <t>C22688</t>
  </si>
  <si>
    <t>S02689</t>
  </si>
  <si>
    <t>Ravi_2687</t>
  </si>
  <si>
    <t>C22687</t>
  </si>
  <si>
    <t>Kurta_187</t>
  </si>
  <si>
    <t>S02688</t>
  </si>
  <si>
    <t>Ganesh_2686</t>
  </si>
  <si>
    <t>C22686</t>
  </si>
  <si>
    <t>Sarees_186</t>
  </si>
  <si>
    <t>S02687</t>
  </si>
  <si>
    <t>Meena_2685</t>
  </si>
  <si>
    <t>C22685</t>
  </si>
  <si>
    <t>Kurta_185</t>
  </si>
  <si>
    <t>S02686</t>
  </si>
  <si>
    <t>Diya_2684</t>
  </si>
  <si>
    <t>C22684</t>
  </si>
  <si>
    <t>S02685</t>
  </si>
  <si>
    <t>Ganesh_2683</t>
  </si>
  <si>
    <t>C22683</t>
  </si>
  <si>
    <t>Sarees_183</t>
  </si>
  <si>
    <t>S02684</t>
  </si>
  <si>
    <t>Priya_2682</t>
  </si>
  <si>
    <t>C22682</t>
  </si>
  <si>
    <t>S02683</t>
  </si>
  <si>
    <t>Vishal_2681</t>
  </si>
  <si>
    <t>C22681</t>
  </si>
  <si>
    <t>S02682</t>
  </si>
  <si>
    <t>Ravi_2680</t>
  </si>
  <si>
    <t>C22680</t>
  </si>
  <si>
    <t>S02681</t>
  </si>
  <si>
    <t>Kavin_2679</t>
  </si>
  <si>
    <t>C22679</t>
  </si>
  <si>
    <t>S02680</t>
  </si>
  <si>
    <t>Priya_2678</t>
  </si>
  <si>
    <t>C22678</t>
  </si>
  <si>
    <t>S02679</t>
  </si>
  <si>
    <t>Sanjay_2677</t>
  </si>
  <si>
    <t>C22677</t>
  </si>
  <si>
    <t>S02678</t>
  </si>
  <si>
    <t>Diya_2676</t>
  </si>
  <si>
    <t>C22676</t>
  </si>
  <si>
    <t>S02677</t>
  </si>
  <si>
    <t>Ganesh_2675</t>
  </si>
  <si>
    <t>C22675</t>
  </si>
  <si>
    <t>S02676</t>
  </si>
  <si>
    <t>Devi_2674</t>
  </si>
  <si>
    <t>C22674</t>
  </si>
  <si>
    <t>Sarees_174</t>
  </si>
  <si>
    <t>S02675</t>
  </si>
  <si>
    <t>Bhuvana_2673</t>
  </si>
  <si>
    <t>C22673</t>
  </si>
  <si>
    <t>S02674</t>
  </si>
  <si>
    <t>Sathish_2672</t>
  </si>
  <si>
    <t>C22672</t>
  </si>
  <si>
    <t>S02673</t>
  </si>
  <si>
    <t>Sanjay_2671</t>
  </si>
  <si>
    <t>C22671</t>
  </si>
  <si>
    <t>S02672</t>
  </si>
  <si>
    <t>Sanjay_2670</t>
  </si>
  <si>
    <t>C22670</t>
  </si>
  <si>
    <t>Women's_170</t>
  </si>
  <si>
    <t>S02671</t>
  </si>
  <si>
    <t>Bhuvana_2669</t>
  </si>
  <si>
    <t>C22669</t>
  </si>
  <si>
    <t>S02670</t>
  </si>
  <si>
    <t>Meena_2668</t>
  </si>
  <si>
    <t>C22668</t>
  </si>
  <si>
    <t>S02669</t>
  </si>
  <si>
    <t>Sathish_2667</t>
  </si>
  <si>
    <t>C22667</t>
  </si>
  <si>
    <t>S02668</t>
  </si>
  <si>
    <t>Diya_2666</t>
  </si>
  <si>
    <t>C22666</t>
  </si>
  <si>
    <t>S02667</t>
  </si>
  <si>
    <t>Diya_2665</t>
  </si>
  <si>
    <t>C22665</t>
  </si>
  <si>
    <t>T-Shirts_165</t>
  </si>
  <si>
    <t>S02666</t>
  </si>
  <si>
    <t>Sanjay_2664</t>
  </si>
  <si>
    <t>C22664</t>
  </si>
  <si>
    <t>S02665</t>
  </si>
  <si>
    <t>Vishal_2663</t>
  </si>
  <si>
    <t>C22663</t>
  </si>
  <si>
    <t>S02664</t>
  </si>
  <si>
    <t>Devi_2662</t>
  </si>
  <si>
    <t>C22662</t>
  </si>
  <si>
    <t>S02663</t>
  </si>
  <si>
    <t>Diya_2661</t>
  </si>
  <si>
    <t>C22661</t>
  </si>
  <si>
    <t>S02662</t>
  </si>
  <si>
    <t>Priya_2660</t>
  </si>
  <si>
    <t>C22660</t>
  </si>
  <si>
    <t>S02661</t>
  </si>
  <si>
    <t>Bhuvana_2659</t>
  </si>
  <si>
    <t>C22659</t>
  </si>
  <si>
    <t>S02660</t>
  </si>
  <si>
    <t>Lakshmi_2658</t>
  </si>
  <si>
    <t>C22658</t>
  </si>
  <si>
    <t>S02659</t>
  </si>
  <si>
    <t>Sanjay_2657</t>
  </si>
  <si>
    <t>C22657</t>
  </si>
  <si>
    <t>Kid's_157</t>
  </si>
  <si>
    <t>S02658</t>
  </si>
  <si>
    <t>Bhuvana_2656</t>
  </si>
  <si>
    <t>C22656</t>
  </si>
  <si>
    <t>S02657</t>
  </si>
  <si>
    <t>Meena_2655</t>
  </si>
  <si>
    <t>C22655</t>
  </si>
  <si>
    <t>Sarees_155</t>
  </si>
  <si>
    <t>S02656</t>
  </si>
  <si>
    <t>Ganesh_2654</t>
  </si>
  <si>
    <t>C22654</t>
  </si>
  <si>
    <t>S02655</t>
  </si>
  <si>
    <t>Sathish_2653</t>
  </si>
  <si>
    <t>C22653</t>
  </si>
  <si>
    <t>S02654</t>
  </si>
  <si>
    <t>Diya_2652</t>
  </si>
  <si>
    <t>C22652</t>
  </si>
  <si>
    <t>S02653</t>
  </si>
  <si>
    <t>Lakshmi_2651</t>
  </si>
  <si>
    <t>C22651</t>
  </si>
  <si>
    <t>S02652</t>
  </si>
  <si>
    <t>Ravi_2650</t>
  </si>
  <si>
    <t>C22650</t>
  </si>
  <si>
    <t>S02651</t>
  </si>
  <si>
    <t>Devi_2649</t>
  </si>
  <si>
    <t>C22649</t>
  </si>
  <si>
    <t>S02650</t>
  </si>
  <si>
    <t>Ganesh_2648</t>
  </si>
  <si>
    <t>C22648</t>
  </si>
  <si>
    <t>S02649</t>
  </si>
  <si>
    <t>Sanjay_2647</t>
  </si>
  <si>
    <t>C22647</t>
  </si>
  <si>
    <t>S02648</t>
  </si>
  <si>
    <t>Priya_2646</t>
  </si>
  <si>
    <t>C22646</t>
  </si>
  <si>
    <t>Men's_146</t>
  </si>
  <si>
    <t>S02647</t>
  </si>
  <si>
    <t>Sanjay_2645</t>
  </si>
  <si>
    <t>C22645</t>
  </si>
  <si>
    <t>S02646</t>
  </si>
  <si>
    <t>Karthik_2644</t>
  </si>
  <si>
    <t>C22644</t>
  </si>
  <si>
    <t>S02645</t>
  </si>
  <si>
    <t>Diya_2643</t>
  </si>
  <si>
    <t>C22643</t>
  </si>
  <si>
    <t>S02644</t>
  </si>
  <si>
    <t>Devi_2642</t>
  </si>
  <si>
    <t>C22642</t>
  </si>
  <si>
    <t>S02643</t>
  </si>
  <si>
    <t>Vishal_2641</t>
  </si>
  <si>
    <t>C22641</t>
  </si>
  <si>
    <t>Men's_141</t>
  </si>
  <si>
    <t>S02642</t>
  </si>
  <si>
    <t>Priya_2640</t>
  </si>
  <si>
    <t>C22640</t>
  </si>
  <si>
    <t>Sportswear_140</t>
  </si>
  <si>
    <t>S02641</t>
  </si>
  <si>
    <t>Sanjay_2639</t>
  </si>
  <si>
    <t>C22639</t>
  </si>
  <si>
    <t>S02640</t>
  </si>
  <si>
    <t>Anu_2638</t>
  </si>
  <si>
    <t>C22638</t>
  </si>
  <si>
    <t>S02639</t>
  </si>
  <si>
    <t>Kavin_2637</t>
  </si>
  <si>
    <t>C22637</t>
  </si>
  <si>
    <t>S02638</t>
  </si>
  <si>
    <t>Karthik_2636</t>
  </si>
  <si>
    <t>C22636</t>
  </si>
  <si>
    <t>Men's_136</t>
  </si>
  <si>
    <t>S02637</t>
  </si>
  <si>
    <t>Sanjay_2635</t>
  </si>
  <si>
    <t>C22635</t>
  </si>
  <si>
    <t>S02636</t>
  </si>
  <si>
    <t>Sanjay_2634</t>
  </si>
  <si>
    <t>C22634</t>
  </si>
  <si>
    <t>S02635</t>
  </si>
  <si>
    <t>Devi_2633</t>
  </si>
  <si>
    <t>C22633</t>
  </si>
  <si>
    <t>S02634</t>
  </si>
  <si>
    <t>Vishal_2632</t>
  </si>
  <si>
    <t>C22632</t>
  </si>
  <si>
    <t>S02633</t>
  </si>
  <si>
    <t>Priya_2631</t>
  </si>
  <si>
    <t>C22631</t>
  </si>
  <si>
    <t>S02632</t>
  </si>
  <si>
    <t>Sanjay_2630</t>
  </si>
  <si>
    <t>C22630</t>
  </si>
  <si>
    <t>S02631</t>
  </si>
  <si>
    <t>Bhuvana_2629</t>
  </si>
  <si>
    <t>C22629</t>
  </si>
  <si>
    <t>Sarees_129</t>
  </si>
  <si>
    <t>S02630</t>
  </si>
  <si>
    <t>Anu_2628</t>
  </si>
  <si>
    <t>C22628</t>
  </si>
  <si>
    <t>Women's_128</t>
  </si>
  <si>
    <t>S02629</t>
  </si>
  <si>
    <t>Anu_2627</t>
  </si>
  <si>
    <t>C22627</t>
  </si>
  <si>
    <t>S02628</t>
  </si>
  <si>
    <t>Anu_2626</t>
  </si>
  <si>
    <t>C22626</t>
  </si>
  <si>
    <t>S02627</t>
  </si>
  <si>
    <t>Devi_2625</t>
  </si>
  <si>
    <t>C22625</t>
  </si>
  <si>
    <t>S02626</t>
  </si>
  <si>
    <t>Ravi_2624</t>
  </si>
  <si>
    <t>C22624</t>
  </si>
  <si>
    <t>S02625</t>
  </si>
  <si>
    <t>Sanjay_2623</t>
  </si>
  <si>
    <t>C22623</t>
  </si>
  <si>
    <t>S02624</t>
  </si>
  <si>
    <t>Kavin_2622</t>
  </si>
  <si>
    <t>C22622</t>
  </si>
  <si>
    <t>S02623</t>
  </si>
  <si>
    <t>Anu_2621</t>
  </si>
  <si>
    <t>C22621</t>
  </si>
  <si>
    <t>S02622</t>
  </si>
  <si>
    <t>Priya_2620</t>
  </si>
  <si>
    <t>C22620</t>
  </si>
  <si>
    <t>Kid's_120</t>
  </si>
  <si>
    <t>S02621</t>
  </si>
  <si>
    <t>Diya_2619</t>
  </si>
  <si>
    <t>C22619</t>
  </si>
  <si>
    <t>S02620</t>
  </si>
  <si>
    <t>Aarav_2618</t>
  </si>
  <si>
    <t>C22618</t>
  </si>
  <si>
    <t>S02619</t>
  </si>
  <si>
    <t>Priya_2617</t>
  </si>
  <si>
    <t>C22617</t>
  </si>
  <si>
    <t>S02618</t>
  </si>
  <si>
    <t>Kavin_2616</t>
  </si>
  <si>
    <t>C22616</t>
  </si>
  <si>
    <t>S02617</t>
  </si>
  <si>
    <t>Kavin_2615</t>
  </si>
  <si>
    <t>C22615</t>
  </si>
  <si>
    <t>S02616</t>
  </si>
  <si>
    <t>Meena_2614</t>
  </si>
  <si>
    <t>C22614</t>
  </si>
  <si>
    <t>Jeans_114</t>
  </si>
  <si>
    <t>S02615</t>
  </si>
  <si>
    <t>Diya_2613</t>
  </si>
  <si>
    <t>C22613</t>
  </si>
  <si>
    <t>Kid's_113</t>
  </si>
  <si>
    <t>S02614</t>
  </si>
  <si>
    <t>Karthik_2612</t>
  </si>
  <si>
    <t>C22612</t>
  </si>
  <si>
    <t>S02613</t>
  </si>
  <si>
    <t>Diya_2611</t>
  </si>
  <si>
    <t>C22611</t>
  </si>
  <si>
    <t>S02612</t>
  </si>
  <si>
    <t>Lakshmi_2610</t>
  </si>
  <si>
    <t>C22610</t>
  </si>
  <si>
    <t>S02611</t>
  </si>
  <si>
    <t>Anu_2609</t>
  </si>
  <si>
    <t>C22609</t>
  </si>
  <si>
    <t>Women's_109</t>
  </si>
  <si>
    <t>S02610</t>
  </si>
  <si>
    <t>Karthik_2608</t>
  </si>
  <si>
    <t>C22608</t>
  </si>
  <si>
    <t>Sportswear_108</t>
  </si>
  <si>
    <t>S02609</t>
  </si>
  <si>
    <t>Aarav_2607</t>
  </si>
  <si>
    <t>C22607</t>
  </si>
  <si>
    <t>S02608</t>
  </si>
  <si>
    <t>Devi_2606</t>
  </si>
  <si>
    <t>C22606</t>
  </si>
  <si>
    <t>S02607</t>
  </si>
  <si>
    <t>Priya_2605</t>
  </si>
  <si>
    <t>C22605</t>
  </si>
  <si>
    <t>S02606</t>
  </si>
  <si>
    <t>Sathish_2604</t>
  </si>
  <si>
    <t>C22604</t>
  </si>
  <si>
    <t>S02605</t>
  </si>
  <si>
    <t>Ravi_2603</t>
  </si>
  <si>
    <t>C22603</t>
  </si>
  <si>
    <t>S02604</t>
  </si>
  <si>
    <t>Bhuvana_2602</t>
  </si>
  <si>
    <t>C22602</t>
  </si>
  <si>
    <t>S02603</t>
  </si>
  <si>
    <t>Priya_2601</t>
  </si>
  <si>
    <t>C22601</t>
  </si>
  <si>
    <t>Kurta_101</t>
  </si>
  <si>
    <t>S02602</t>
  </si>
  <si>
    <t>Sanjay_2600</t>
  </si>
  <si>
    <t>C22600</t>
  </si>
  <si>
    <t>S02601</t>
  </si>
  <si>
    <t>Kavin_2599</t>
  </si>
  <si>
    <t>C22599</t>
  </si>
  <si>
    <t>S02600</t>
  </si>
  <si>
    <t>Karthik_2598</t>
  </si>
  <si>
    <t>C22598</t>
  </si>
  <si>
    <t>S02599</t>
  </si>
  <si>
    <t>Ganesh_2597</t>
  </si>
  <si>
    <t>C22597</t>
  </si>
  <si>
    <t>S02598</t>
  </si>
  <si>
    <t>Diya_2596</t>
  </si>
  <si>
    <t>C22596</t>
  </si>
  <si>
    <t>T-Shirts_096</t>
  </si>
  <si>
    <t>S02597</t>
  </si>
  <si>
    <t>Devi_2595</t>
  </si>
  <si>
    <t>C22595</t>
  </si>
  <si>
    <t>S02596</t>
  </si>
  <si>
    <t>Anu_2594</t>
  </si>
  <si>
    <t>C22594</t>
  </si>
  <si>
    <t>S02595</t>
  </si>
  <si>
    <t>Sanjay_2593</t>
  </si>
  <si>
    <t>C22593</t>
  </si>
  <si>
    <t>S02594</t>
  </si>
  <si>
    <t>Vishal_2592</t>
  </si>
  <si>
    <t>C22592</t>
  </si>
  <si>
    <t>S02593</t>
  </si>
  <si>
    <t>Vishal_2591</t>
  </si>
  <si>
    <t>C22591</t>
  </si>
  <si>
    <t>S02592</t>
  </si>
  <si>
    <t>Sanjay_2590</t>
  </si>
  <si>
    <t>C22590</t>
  </si>
  <si>
    <t>S02591</t>
  </si>
  <si>
    <t>Diya_2589</t>
  </si>
  <si>
    <t>C22589</t>
  </si>
  <si>
    <t>S02590</t>
  </si>
  <si>
    <t>Aarav_2588</t>
  </si>
  <si>
    <t>C22588</t>
  </si>
  <si>
    <t>S02589</t>
  </si>
  <si>
    <t>Priya_2587</t>
  </si>
  <si>
    <t>C22587</t>
  </si>
  <si>
    <t>S02588</t>
  </si>
  <si>
    <t>Karthik_2586</t>
  </si>
  <si>
    <t>C22586</t>
  </si>
  <si>
    <t>S02587</t>
  </si>
  <si>
    <t>Anu_2585</t>
  </si>
  <si>
    <t>C22585</t>
  </si>
  <si>
    <t>S02586</t>
  </si>
  <si>
    <t>Kavin_2584</t>
  </si>
  <si>
    <t>C22584</t>
  </si>
  <si>
    <t>S02585</t>
  </si>
  <si>
    <t>Aarav_2583</t>
  </si>
  <si>
    <t>C22583</t>
  </si>
  <si>
    <t>S02584</t>
  </si>
  <si>
    <t>Vishal_2582</t>
  </si>
  <si>
    <t>C22582</t>
  </si>
  <si>
    <t>S02583</t>
  </si>
  <si>
    <t>Meena_2581</t>
  </si>
  <si>
    <t>C22581</t>
  </si>
  <si>
    <t>S02582</t>
  </si>
  <si>
    <t>Kavin_2580</t>
  </si>
  <si>
    <t>C22580</t>
  </si>
  <si>
    <t>S02581</t>
  </si>
  <si>
    <t>Diya_2579</t>
  </si>
  <si>
    <t>C22579</t>
  </si>
  <si>
    <t>S02580</t>
  </si>
  <si>
    <t>Meena_2578</t>
  </si>
  <si>
    <t>C22578</t>
  </si>
  <si>
    <t>S02579</t>
  </si>
  <si>
    <t>Vishal_2577</t>
  </si>
  <si>
    <t>C22577</t>
  </si>
  <si>
    <t>S02578</t>
  </si>
  <si>
    <t>Aarav_2576</t>
  </si>
  <si>
    <t>C22576</t>
  </si>
  <si>
    <t>S02577</t>
  </si>
  <si>
    <t>Lakshmi_2575</t>
  </si>
  <si>
    <t>C22575</t>
  </si>
  <si>
    <t>S02576</t>
  </si>
  <si>
    <t>Meena_2574</t>
  </si>
  <si>
    <t>C22574</t>
  </si>
  <si>
    <t>S02575</t>
  </si>
  <si>
    <t>Kavin_2573</t>
  </si>
  <si>
    <t>C22573</t>
  </si>
  <si>
    <t>S02574</t>
  </si>
  <si>
    <t>Priya_2572</t>
  </si>
  <si>
    <t>C22572</t>
  </si>
  <si>
    <t>S02573</t>
  </si>
  <si>
    <t>Sathish_2571</t>
  </si>
  <si>
    <t>C22571</t>
  </si>
  <si>
    <t>S02572</t>
  </si>
  <si>
    <t>Lakshmi_2570</t>
  </si>
  <si>
    <t>C22570</t>
  </si>
  <si>
    <t>S02571</t>
  </si>
  <si>
    <t>Vishal_2569</t>
  </si>
  <si>
    <t>C22569</t>
  </si>
  <si>
    <t>S02570</t>
  </si>
  <si>
    <t>Vishal_2568</t>
  </si>
  <si>
    <t>C22568</t>
  </si>
  <si>
    <t>Jeans_068</t>
  </si>
  <si>
    <t>S02569</t>
  </si>
  <si>
    <t>Sathish_2567</t>
  </si>
  <si>
    <t>C22567</t>
  </si>
  <si>
    <t>Sarees_067</t>
  </si>
  <si>
    <t>S02568</t>
  </si>
  <si>
    <t>Diya_2566</t>
  </si>
  <si>
    <t>C22566</t>
  </si>
  <si>
    <t>Women's_066</t>
  </si>
  <si>
    <t>S02567</t>
  </si>
  <si>
    <t>Kavin_2565</t>
  </si>
  <si>
    <t>C22565</t>
  </si>
  <si>
    <t>Men's_065</t>
  </si>
  <si>
    <t>S02566</t>
  </si>
  <si>
    <t>Vishal_2564</t>
  </si>
  <si>
    <t>C22564</t>
  </si>
  <si>
    <t>S02565</t>
  </si>
  <si>
    <t>Karthik_2563</t>
  </si>
  <si>
    <t>C22563</t>
  </si>
  <si>
    <t>S02564</t>
  </si>
  <si>
    <t>Lakshmi_2562</t>
  </si>
  <si>
    <t>C22562</t>
  </si>
  <si>
    <t>S02563</t>
  </si>
  <si>
    <t>Vishal_2561</t>
  </si>
  <si>
    <t>C22561</t>
  </si>
  <si>
    <t>Men's_061</t>
  </si>
  <si>
    <t>S02562</t>
  </si>
  <si>
    <t>Anu_2560</t>
  </si>
  <si>
    <t>C22560</t>
  </si>
  <si>
    <t>S02561</t>
  </si>
  <si>
    <t>Sanjay_2559</t>
  </si>
  <si>
    <t>C22559</t>
  </si>
  <si>
    <t>S02560</t>
  </si>
  <si>
    <t>Bhuvana_2558</t>
  </si>
  <si>
    <t>C22558</t>
  </si>
  <si>
    <t>S02559</t>
  </si>
  <si>
    <t>Ganesh_2557</t>
  </si>
  <si>
    <t>C22557</t>
  </si>
  <si>
    <t>S02558</t>
  </si>
  <si>
    <t>Ravi_2556</t>
  </si>
  <si>
    <t>C22556</t>
  </si>
  <si>
    <t>S02557</t>
  </si>
  <si>
    <t>Priya_2555</t>
  </si>
  <si>
    <t>C22555</t>
  </si>
  <si>
    <t>S02556</t>
  </si>
  <si>
    <t>Devi_2554</t>
  </si>
  <si>
    <t>C22554</t>
  </si>
  <si>
    <t>S02555</t>
  </si>
  <si>
    <t>Sanjay_2553</t>
  </si>
  <si>
    <t>C22553</t>
  </si>
  <si>
    <t>S02554</t>
  </si>
  <si>
    <t>Karthik_2552</t>
  </si>
  <si>
    <t>C22552</t>
  </si>
  <si>
    <t>S02553</t>
  </si>
  <si>
    <t>Karthik_2551</t>
  </si>
  <si>
    <t>C22551</t>
  </si>
  <si>
    <t>Women's_051</t>
  </si>
  <si>
    <t>S02552</t>
  </si>
  <si>
    <t>Vishal_2550</t>
  </si>
  <si>
    <t>C22550</t>
  </si>
  <si>
    <t>S02551</t>
  </si>
  <si>
    <t>Karthik_2549</t>
  </si>
  <si>
    <t>C22549</t>
  </si>
  <si>
    <t>S02550</t>
  </si>
  <si>
    <t>Anu_2548</t>
  </si>
  <si>
    <t>C22548</t>
  </si>
  <si>
    <t>S02549</t>
  </si>
  <si>
    <t>Diya_2547</t>
  </si>
  <si>
    <t>C22547</t>
  </si>
  <si>
    <t>Women's_047</t>
  </si>
  <si>
    <t>S02548</t>
  </si>
  <si>
    <t>Vishal_2546</t>
  </si>
  <si>
    <t>C22546</t>
  </si>
  <si>
    <t>S02547</t>
  </si>
  <si>
    <t>Ganesh_2545</t>
  </si>
  <si>
    <t>C22545</t>
  </si>
  <si>
    <t>S02546</t>
  </si>
  <si>
    <t>Kavin_2544</t>
  </si>
  <si>
    <t>C22544</t>
  </si>
  <si>
    <t>S02545</t>
  </si>
  <si>
    <t>Priya_2543</t>
  </si>
  <si>
    <t>C22543</t>
  </si>
  <si>
    <t>S02544</t>
  </si>
  <si>
    <t>Devi_2542</t>
  </si>
  <si>
    <t>C22542</t>
  </si>
  <si>
    <t>S02543</t>
  </si>
  <si>
    <t>Meena_2541</t>
  </si>
  <si>
    <t>C22541</t>
  </si>
  <si>
    <t>Men's_041</t>
  </si>
  <si>
    <t>S02542</t>
  </si>
  <si>
    <t>Bhuvana_2540</t>
  </si>
  <si>
    <t>C22540</t>
  </si>
  <si>
    <t>S02541</t>
  </si>
  <si>
    <t>Aarav_2539</t>
  </si>
  <si>
    <t>C22539</t>
  </si>
  <si>
    <t>Kurta_039</t>
  </si>
  <si>
    <t>S02540</t>
  </si>
  <si>
    <t>Aarav_2538</t>
  </si>
  <si>
    <t>C22538</t>
  </si>
  <si>
    <t>S02539</t>
  </si>
  <si>
    <t>Lakshmi_2537</t>
  </si>
  <si>
    <t>C22537</t>
  </si>
  <si>
    <t>S02538</t>
  </si>
  <si>
    <t>Bhuvana_2536</t>
  </si>
  <si>
    <t>C22536</t>
  </si>
  <si>
    <t>S02537</t>
  </si>
  <si>
    <t>Sathish_2535</t>
  </si>
  <si>
    <t>C22535</t>
  </si>
  <si>
    <t>S02536</t>
  </si>
  <si>
    <t>Anu_2534</t>
  </si>
  <si>
    <t>C22534</t>
  </si>
  <si>
    <t>S02535</t>
  </si>
  <si>
    <t>Ganesh_2533</t>
  </si>
  <si>
    <t>C22533</t>
  </si>
  <si>
    <t>S02534</t>
  </si>
  <si>
    <t>Meena_2532</t>
  </si>
  <si>
    <t>C22532</t>
  </si>
  <si>
    <t>S02533</t>
  </si>
  <si>
    <t>Karthik_2531</t>
  </si>
  <si>
    <t>C22531</t>
  </si>
  <si>
    <t>S02532</t>
  </si>
  <si>
    <t>Devi_2530</t>
  </si>
  <si>
    <t>C22530</t>
  </si>
  <si>
    <t>S02531</t>
  </si>
  <si>
    <t>Ganesh_2529</t>
  </si>
  <si>
    <t>C22529</t>
  </si>
  <si>
    <t>S02530</t>
  </si>
  <si>
    <t>Vishal_2528</t>
  </si>
  <si>
    <t>C22528</t>
  </si>
  <si>
    <t>S02529</t>
  </si>
  <si>
    <t>Devi_2527</t>
  </si>
  <si>
    <t>C22527</t>
  </si>
  <si>
    <t>Sportswear_027</t>
  </si>
  <si>
    <t>S02528</t>
  </si>
  <si>
    <t>Ravi_2526</t>
  </si>
  <si>
    <t>C22526</t>
  </si>
  <si>
    <t>Kurta_026</t>
  </si>
  <si>
    <t>S02527</t>
  </si>
  <si>
    <t>Diya_2525</t>
  </si>
  <si>
    <t>C22525</t>
  </si>
  <si>
    <t>S02526</t>
  </si>
  <si>
    <t>Lakshmi_2524</t>
  </si>
  <si>
    <t>C22524</t>
  </si>
  <si>
    <t>S02525</t>
  </si>
  <si>
    <t>Ravi_2523</t>
  </si>
  <si>
    <t>C22523</t>
  </si>
  <si>
    <t>S02524</t>
  </si>
  <si>
    <t>Devi_2522</t>
  </si>
  <si>
    <t>C22522</t>
  </si>
  <si>
    <t>S02523</t>
  </si>
  <si>
    <t>Sathish_2521</t>
  </si>
  <si>
    <t>C22521</t>
  </si>
  <si>
    <t>S02522</t>
  </si>
  <si>
    <t>Meena_2520</t>
  </si>
  <si>
    <t>C22520</t>
  </si>
  <si>
    <t>S02521</t>
  </si>
  <si>
    <t>Devi_2519</t>
  </si>
  <si>
    <t>C22519</t>
  </si>
  <si>
    <t>T-Shirts_019</t>
  </si>
  <si>
    <t>S02520</t>
  </si>
  <si>
    <t>Ravi_2518</t>
  </si>
  <si>
    <t>C22518</t>
  </si>
  <si>
    <t>S02519</t>
  </si>
  <si>
    <t>Meena_2517</t>
  </si>
  <si>
    <t>C22517</t>
  </si>
  <si>
    <t>S02518</t>
  </si>
  <si>
    <t>Sathish_2516</t>
  </si>
  <si>
    <t>C22516</t>
  </si>
  <si>
    <t>S02517</t>
  </si>
  <si>
    <t>Bhuvana_2515</t>
  </si>
  <si>
    <t>C22515</t>
  </si>
  <si>
    <t>S02516</t>
  </si>
  <si>
    <t>Ganesh_2514</t>
  </si>
  <si>
    <t>C22514</t>
  </si>
  <si>
    <t>Men's_014</t>
  </si>
  <si>
    <t>S02515</t>
  </si>
  <si>
    <t>Aarav_2513</t>
  </si>
  <si>
    <t>C22513</t>
  </si>
  <si>
    <t>S02514</t>
  </si>
  <si>
    <t>Sathish_2512</t>
  </si>
  <si>
    <t>C22512</t>
  </si>
  <si>
    <t>S02513</t>
  </si>
  <si>
    <t>Kavin_2511</t>
  </si>
  <si>
    <t>C22511</t>
  </si>
  <si>
    <t>S02512</t>
  </si>
  <si>
    <t>Ravi_2510</t>
  </si>
  <si>
    <t>C22510</t>
  </si>
  <si>
    <t>S02511</t>
  </si>
  <si>
    <t>Diya_2509</t>
  </si>
  <si>
    <t>C22509</t>
  </si>
  <si>
    <t>S02510</t>
  </si>
  <si>
    <t>Sathish_2508</t>
  </si>
  <si>
    <t>C22508</t>
  </si>
  <si>
    <t>S02509</t>
  </si>
  <si>
    <t>Sathish_2507</t>
  </si>
  <si>
    <t>C22507</t>
  </si>
  <si>
    <t>S02508</t>
  </si>
  <si>
    <t>Karthik_2506</t>
  </si>
  <si>
    <t>C22506</t>
  </si>
  <si>
    <t>S02507</t>
  </si>
  <si>
    <t>Priya_2505</t>
  </si>
  <si>
    <t>C22505</t>
  </si>
  <si>
    <t>Sarees_005</t>
  </si>
  <si>
    <t>S02506</t>
  </si>
  <si>
    <t>Kavin_2504</t>
  </si>
  <si>
    <t>C22504</t>
  </si>
  <si>
    <t>S02505</t>
  </si>
  <si>
    <t>Priya_2503</t>
  </si>
  <si>
    <t>C22503</t>
  </si>
  <si>
    <t>S02504</t>
  </si>
  <si>
    <t>Ganesh_2502</t>
  </si>
  <si>
    <t>C22502</t>
  </si>
  <si>
    <t>S02503</t>
  </si>
  <si>
    <t>Diya_2501</t>
  </si>
  <si>
    <t>C22501</t>
  </si>
  <si>
    <t>S02502</t>
  </si>
  <si>
    <t>Karthik_2500</t>
  </si>
  <si>
    <t>C22500</t>
  </si>
  <si>
    <t>S02501</t>
  </si>
  <si>
    <t>Vishal_2499</t>
  </si>
  <si>
    <t>C22499</t>
  </si>
  <si>
    <t>S02500</t>
  </si>
  <si>
    <t>Anu_2498</t>
  </si>
  <si>
    <t>C22498</t>
  </si>
  <si>
    <t>S02499</t>
  </si>
  <si>
    <t>Ravi_2497</t>
  </si>
  <si>
    <t>C22497</t>
  </si>
  <si>
    <t>S02498</t>
  </si>
  <si>
    <t>Ravi_2496</t>
  </si>
  <si>
    <t>C22496</t>
  </si>
  <si>
    <t>Sportswear_496</t>
  </si>
  <si>
    <t>S02497</t>
  </si>
  <si>
    <t>Diya_2495</t>
  </si>
  <si>
    <t>C22495</t>
  </si>
  <si>
    <t>S02496</t>
  </si>
  <si>
    <t>Sanjay_2494</t>
  </si>
  <si>
    <t>C22494</t>
  </si>
  <si>
    <t>S02495</t>
  </si>
  <si>
    <t>Vishal_2493</t>
  </si>
  <si>
    <t>C22493</t>
  </si>
  <si>
    <t>S02494</t>
  </si>
  <si>
    <t>Diya_2492</t>
  </si>
  <si>
    <t>C22492</t>
  </si>
  <si>
    <t>S02493</t>
  </si>
  <si>
    <t>Karthik_2491</t>
  </si>
  <si>
    <t>C22491</t>
  </si>
  <si>
    <t>S02492</t>
  </si>
  <si>
    <t>Priya_2490</t>
  </si>
  <si>
    <t>C22490</t>
  </si>
  <si>
    <t>S02491</t>
  </si>
  <si>
    <t>Karthik_2489</t>
  </si>
  <si>
    <t>C22489</t>
  </si>
  <si>
    <t>S02490</t>
  </si>
  <si>
    <t>Priya_2488</t>
  </si>
  <si>
    <t>C22488</t>
  </si>
  <si>
    <t>S02489</t>
  </si>
  <si>
    <t>Anu_2487</t>
  </si>
  <si>
    <t>C22487</t>
  </si>
  <si>
    <t>S02488</t>
  </si>
  <si>
    <t>Aarav_2486</t>
  </si>
  <si>
    <t>C22486</t>
  </si>
  <si>
    <t>S02487</t>
  </si>
  <si>
    <t>Diya_2485</t>
  </si>
  <si>
    <t>C22485</t>
  </si>
  <si>
    <t>S02486</t>
  </si>
  <si>
    <t>Sathish_2484</t>
  </si>
  <si>
    <t>C22484</t>
  </si>
  <si>
    <t>S02485</t>
  </si>
  <si>
    <t>Karthik_2483</t>
  </si>
  <si>
    <t>C22483</t>
  </si>
  <si>
    <t>S02484</t>
  </si>
  <si>
    <t>Kavin_2482</t>
  </si>
  <si>
    <t>C22482</t>
  </si>
  <si>
    <t>S02483</t>
  </si>
  <si>
    <t>Priya_2481</t>
  </si>
  <si>
    <t>C22481</t>
  </si>
  <si>
    <t>S02482</t>
  </si>
  <si>
    <t>Meena_2480</t>
  </si>
  <si>
    <t>C22480</t>
  </si>
  <si>
    <t>S02481</t>
  </si>
  <si>
    <t>Sanjay_2479</t>
  </si>
  <si>
    <t>C22479</t>
  </si>
  <si>
    <t>S02480</t>
  </si>
  <si>
    <t>Karthik_2478</t>
  </si>
  <si>
    <t>C22478</t>
  </si>
  <si>
    <t>S02479</t>
  </si>
  <si>
    <t>Ganesh_2477</t>
  </si>
  <si>
    <t>C22477</t>
  </si>
  <si>
    <t>S02478</t>
  </si>
  <si>
    <t>Meena_2476</t>
  </si>
  <si>
    <t>C22476</t>
  </si>
  <si>
    <t>S02477</t>
  </si>
  <si>
    <t>Ganesh_2475</t>
  </si>
  <si>
    <t>C22475</t>
  </si>
  <si>
    <t>S02476</t>
  </si>
  <si>
    <t>Lakshmi_2474</t>
  </si>
  <si>
    <t>C22474</t>
  </si>
  <si>
    <t>S02475</t>
  </si>
  <si>
    <t>Lakshmi_2473</t>
  </si>
  <si>
    <t>C22473</t>
  </si>
  <si>
    <t>S02474</t>
  </si>
  <si>
    <t>Priya_2472</t>
  </si>
  <si>
    <t>C22472</t>
  </si>
  <si>
    <t>S02473</t>
  </si>
  <si>
    <t>Kavin_2471</t>
  </si>
  <si>
    <t>C22471</t>
  </si>
  <si>
    <t>S02472</t>
  </si>
  <si>
    <t>Bhuvana_2470</t>
  </si>
  <si>
    <t>C22470</t>
  </si>
  <si>
    <t>S02471</t>
  </si>
  <si>
    <t>Kavin_2469</t>
  </si>
  <si>
    <t>C22469</t>
  </si>
  <si>
    <t>S02470</t>
  </si>
  <si>
    <t>Anu_2468</t>
  </si>
  <si>
    <t>C22468</t>
  </si>
  <si>
    <t>S02469</t>
  </si>
  <si>
    <t>Ganesh_2467</t>
  </si>
  <si>
    <t>C22467</t>
  </si>
  <si>
    <t>S02468</t>
  </si>
  <si>
    <t>Diya_2466</t>
  </si>
  <si>
    <t>C22466</t>
  </si>
  <si>
    <t>T-Shirts_466</t>
  </si>
  <si>
    <t>S02467</t>
  </si>
  <si>
    <t>Sathish_2465</t>
  </si>
  <si>
    <t>C22465</t>
  </si>
  <si>
    <t>S02466</t>
  </si>
  <si>
    <t>Anu_2464</t>
  </si>
  <si>
    <t>C22464</t>
  </si>
  <si>
    <t>S02465</t>
  </si>
  <si>
    <t>Diya_2463</t>
  </si>
  <si>
    <t>C22463</t>
  </si>
  <si>
    <t>S02464</t>
  </si>
  <si>
    <t>Vishal_2462</t>
  </si>
  <si>
    <t>C22462</t>
  </si>
  <si>
    <t>S02463</t>
  </si>
  <si>
    <t>Anu_2461</t>
  </si>
  <si>
    <t>C22461</t>
  </si>
  <si>
    <t>S02462</t>
  </si>
  <si>
    <t>Diya_2460</t>
  </si>
  <si>
    <t>C22460</t>
  </si>
  <si>
    <t>Sarees_460</t>
  </si>
  <si>
    <t>S02461</t>
  </si>
  <si>
    <t>Meena_2459</t>
  </si>
  <si>
    <t>C22459</t>
  </si>
  <si>
    <t>S02460</t>
  </si>
  <si>
    <t>Meena_2458</t>
  </si>
  <si>
    <t>C22458</t>
  </si>
  <si>
    <t>S02459</t>
  </si>
  <si>
    <t>Devi_2457</t>
  </si>
  <si>
    <t>C22457</t>
  </si>
  <si>
    <t>S02458</t>
  </si>
  <si>
    <t>Sathish_2456</t>
  </si>
  <si>
    <t>C22456</t>
  </si>
  <si>
    <t>S02457</t>
  </si>
  <si>
    <t>Ganesh_2455</t>
  </si>
  <si>
    <t>C22455</t>
  </si>
  <si>
    <t>S02456</t>
  </si>
  <si>
    <t>Devi_2454</t>
  </si>
  <si>
    <t>C22454</t>
  </si>
  <si>
    <t>Kurta_454</t>
  </si>
  <si>
    <t>S02455</t>
  </si>
  <si>
    <t>Meena_2453</t>
  </si>
  <si>
    <t>C22453</t>
  </si>
  <si>
    <t>S02454</t>
  </si>
  <si>
    <t>Meena_2452</t>
  </si>
  <si>
    <t>C22452</t>
  </si>
  <si>
    <t>S02453</t>
  </si>
  <si>
    <t>Karthik_2451</t>
  </si>
  <si>
    <t>C22451</t>
  </si>
  <si>
    <t>Kurta_451</t>
  </si>
  <si>
    <t>S02452</t>
  </si>
  <si>
    <t>Anu_2450</t>
  </si>
  <si>
    <t>C22450</t>
  </si>
  <si>
    <t>S02451</t>
  </si>
  <si>
    <t>Priya_2449</t>
  </si>
  <si>
    <t>C22449</t>
  </si>
  <si>
    <t>S02450</t>
  </si>
  <si>
    <t>Bhuvana_2448</t>
  </si>
  <si>
    <t>C22448</t>
  </si>
  <si>
    <t>S02449</t>
  </si>
  <si>
    <t>Vishal_2447</t>
  </si>
  <si>
    <t>C22447</t>
  </si>
  <si>
    <t>S02448</t>
  </si>
  <si>
    <t>Meena_2446</t>
  </si>
  <si>
    <t>C22446</t>
  </si>
  <si>
    <t>S02447</t>
  </si>
  <si>
    <t>Sathish_2445</t>
  </si>
  <si>
    <t>C22445</t>
  </si>
  <si>
    <t>S02446</t>
  </si>
  <si>
    <t>Sanjay_2444</t>
  </si>
  <si>
    <t>C22444</t>
  </si>
  <si>
    <t>S02445</t>
  </si>
  <si>
    <t>Bhuvana_2443</t>
  </si>
  <si>
    <t>C22443</t>
  </si>
  <si>
    <t>S02444</t>
  </si>
  <si>
    <t>Priya_2442</t>
  </si>
  <si>
    <t>C22442</t>
  </si>
  <si>
    <t>S02443</t>
  </si>
  <si>
    <t>Ganesh_2441</t>
  </si>
  <si>
    <t>C22441</t>
  </si>
  <si>
    <t>S02442</t>
  </si>
  <si>
    <t>Anu_2440</t>
  </si>
  <si>
    <t>C22440</t>
  </si>
  <si>
    <t>S02441</t>
  </si>
  <si>
    <t>Sanjay_2439</t>
  </si>
  <si>
    <t>C22439</t>
  </si>
  <si>
    <t>S02440</t>
  </si>
  <si>
    <t>Priya_2438</t>
  </si>
  <si>
    <t>C22438</t>
  </si>
  <si>
    <t>S02439</t>
  </si>
  <si>
    <t>Aarav_2437</t>
  </si>
  <si>
    <t>C22437</t>
  </si>
  <si>
    <t>S02438</t>
  </si>
  <si>
    <t>Sathish_2436</t>
  </si>
  <si>
    <t>C22436</t>
  </si>
  <si>
    <t>Sportswear_436</t>
  </si>
  <si>
    <t>S02437</t>
  </si>
  <si>
    <t>Aarav_2435</t>
  </si>
  <si>
    <t>C22435</t>
  </si>
  <si>
    <t>S02436</t>
  </si>
  <si>
    <t>Sathish_2434</t>
  </si>
  <si>
    <t>C22434</t>
  </si>
  <si>
    <t>S02435</t>
  </si>
  <si>
    <t>Ravi_2433</t>
  </si>
  <si>
    <t>C22433</t>
  </si>
  <si>
    <t>S02434</t>
  </si>
  <si>
    <t>Sanjay_2432</t>
  </si>
  <si>
    <t>C22432</t>
  </si>
  <si>
    <t>Jeans_432</t>
  </si>
  <si>
    <t>S02433</t>
  </si>
  <si>
    <t>Sathish_2431</t>
  </si>
  <si>
    <t>C22431</t>
  </si>
  <si>
    <t>S02432</t>
  </si>
  <si>
    <t>Lakshmi_2430</t>
  </si>
  <si>
    <t>C22430</t>
  </si>
  <si>
    <t>S02431</t>
  </si>
  <si>
    <t>Sathish_2429</t>
  </si>
  <si>
    <t>C22429</t>
  </si>
  <si>
    <t>S02430</t>
  </si>
  <si>
    <t>Vishal_2428</t>
  </si>
  <si>
    <t>C22428</t>
  </si>
  <si>
    <t>S02429</t>
  </si>
  <si>
    <t>Anu_2427</t>
  </si>
  <si>
    <t>C22427</t>
  </si>
  <si>
    <t>T-Shirts_427</t>
  </si>
  <si>
    <t>S02428</t>
  </si>
  <si>
    <t>Anu_2426</t>
  </si>
  <si>
    <t>C22426</t>
  </si>
  <si>
    <t>S02427</t>
  </si>
  <si>
    <t>Sathish_2425</t>
  </si>
  <si>
    <t>C22425</t>
  </si>
  <si>
    <t>Sportswear_425</t>
  </si>
  <si>
    <t>S02426</t>
  </si>
  <si>
    <t>Karthik_2424</t>
  </si>
  <si>
    <t>C22424</t>
  </si>
  <si>
    <t>T-Shirts_424</t>
  </si>
  <si>
    <t>S02425</t>
  </si>
  <si>
    <t>Priya_2423</t>
  </si>
  <si>
    <t>C22423</t>
  </si>
  <si>
    <t>S02424</t>
  </si>
  <si>
    <t>Anu_2422</t>
  </si>
  <si>
    <t>C22422</t>
  </si>
  <si>
    <t>S02423</t>
  </si>
  <si>
    <t>Ravi_2421</t>
  </si>
  <si>
    <t>C22421</t>
  </si>
  <si>
    <t>S02422</t>
  </si>
  <si>
    <t>Sathish_2420</t>
  </si>
  <si>
    <t>C22420</t>
  </si>
  <si>
    <t>S02421</t>
  </si>
  <si>
    <t>Devi_2419</t>
  </si>
  <si>
    <t>C22419</t>
  </si>
  <si>
    <t>S02420</t>
  </si>
  <si>
    <t>Bhuvana_2418</t>
  </si>
  <si>
    <t>C22418</t>
  </si>
  <si>
    <t>S02419</t>
  </si>
  <si>
    <t>Karthik_2417</t>
  </si>
  <si>
    <t>C22417</t>
  </si>
  <si>
    <t>S02418</t>
  </si>
  <si>
    <t>Anu_2416</t>
  </si>
  <si>
    <t>C22416</t>
  </si>
  <si>
    <t>S02417</t>
  </si>
  <si>
    <t>Lakshmi_2415</t>
  </si>
  <si>
    <t>C22415</t>
  </si>
  <si>
    <t>S02416</t>
  </si>
  <si>
    <t>Ravi_2414</t>
  </si>
  <si>
    <t>C22414</t>
  </si>
  <si>
    <t>S02415</t>
  </si>
  <si>
    <t>Karthik_2413</t>
  </si>
  <si>
    <t>C22413</t>
  </si>
  <si>
    <t>S02414</t>
  </si>
  <si>
    <t>Diya_2412</t>
  </si>
  <si>
    <t>C22412</t>
  </si>
  <si>
    <t>S02413</t>
  </si>
  <si>
    <t>Devi_2411</t>
  </si>
  <si>
    <t>C22411</t>
  </si>
  <si>
    <t>Kid's_411</t>
  </si>
  <si>
    <t>S02412</t>
  </si>
  <si>
    <t>Anu_2410</t>
  </si>
  <si>
    <t>C22410</t>
  </si>
  <si>
    <t>S02411</t>
  </si>
  <si>
    <t>Anu_2409</t>
  </si>
  <si>
    <t>C22409</t>
  </si>
  <si>
    <t>Sportswear_409</t>
  </si>
  <si>
    <t>S02410</t>
  </si>
  <si>
    <t>Sathish_2408</t>
  </si>
  <si>
    <t>C22408</t>
  </si>
  <si>
    <t>Men's_408</t>
  </si>
  <si>
    <t>S02409</t>
  </si>
  <si>
    <t>Ganesh_2407</t>
  </si>
  <si>
    <t>C22407</t>
  </si>
  <si>
    <t>S02408</t>
  </si>
  <si>
    <t>Diya_2406</t>
  </si>
  <si>
    <t>C22406</t>
  </si>
  <si>
    <t>S02407</t>
  </si>
  <si>
    <t>Aarav_2405</t>
  </si>
  <si>
    <t>C22405</t>
  </si>
  <si>
    <t>Women's_405</t>
  </si>
  <si>
    <t>S02406</t>
  </si>
  <si>
    <t>Devi_2404</t>
  </si>
  <si>
    <t>C22404</t>
  </si>
  <si>
    <t>S02405</t>
  </si>
  <si>
    <t>Sathish_2403</t>
  </si>
  <si>
    <t>C22403</t>
  </si>
  <si>
    <t>S02404</t>
  </si>
  <si>
    <t>Ravi_2402</t>
  </si>
  <si>
    <t>C22402</t>
  </si>
  <si>
    <t>S02403</t>
  </si>
  <si>
    <t>Vishal_2401</t>
  </si>
  <si>
    <t>C22401</t>
  </si>
  <si>
    <t>Kid's_401</t>
  </si>
  <si>
    <t>S02402</t>
  </si>
  <si>
    <t>Ravi_2400</t>
  </si>
  <si>
    <t>C22400</t>
  </si>
  <si>
    <t>S02401</t>
  </si>
  <si>
    <t>Karthik_2399</t>
  </si>
  <si>
    <t>C22399</t>
  </si>
  <si>
    <t>Men's_399</t>
  </si>
  <si>
    <t>S02400</t>
  </si>
  <si>
    <t>Kavin_2398</t>
  </si>
  <si>
    <t>C22398</t>
  </si>
  <si>
    <t>S02399</t>
  </si>
  <si>
    <t>Devi_2397</t>
  </si>
  <si>
    <t>C22397</t>
  </si>
  <si>
    <t>S02398</t>
  </si>
  <si>
    <t>Diya_2396</t>
  </si>
  <si>
    <t>C22396</t>
  </si>
  <si>
    <t>S02397</t>
  </si>
  <si>
    <t>Priya_2395</t>
  </si>
  <si>
    <t>C22395</t>
  </si>
  <si>
    <t>S02396</t>
  </si>
  <si>
    <t>Ravi_2394</t>
  </si>
  <si>
    <t>C22394</t>
  </si>
  <si>
    <t>S02395</t>
  </si>
  <si>
    <t>Devi_2393</t>
  </si>
  <si>
    <t>C22393</t>
  </si>
  <si>
    <t>Women's_393</t>
  </si>
  <si>
    <t>S02394</t>
  </si>
  <si>
    <t>Ravi_2392</t>
  </si>
  <si>
    <t>C22392</t>
  </si>
  <si>
    <t>S02393</t>
  </si>
  <si>
    <t>Sathish_2391</t>
  </si>
  <si>
    <t>C22391</t>
  </si>
  <si>
    <t>S02392</t>
  </si>
  <si>
    <t>Devi_2390</t>
  </si>
  <si>
    <t>C22390</t>
  </si>
  <si>
    <t>S02391</t>
  </si>
  <si>
    <t>Ravi_2389</t>
  </si>
  <si>
    <t>C22389</t>
  </si>
  <si>
    <t>S02390</t>
  </si>
  <si>
    <t>Karthik_2388</t>
  </si>
  <si>
    <t>C22388</t>
  </si>
  <si>
    <t>S02389</t>
  </si>
  <si>
    <t>Lakshmi_2387</t>
  </si>
  <si>
    <t>C22387</t>
  </si>
  <si>
    <t>S02388</t>
  </si>
  <si>
    <t>Diya_2386</t>
  </si>
  <si>
    <t>C22386</t>
  </si>
  <si>
    <t>Jeans_386</t>
  </si>
  <si>
    <t>S02387</t>
  </si>
  <si>
    <t>Aarav_2385</t>
  </si>
  <si>
    <t>C22385</t>
  </si>
  <si>
    <t>S02386</t>
  </si>
  <si>
    <t>Sanjay_2384</t>
  </si>
  <si>
    <t>C22384</t>
  </si>
  <si>
    <t>S02385</t>
  </si>
  <si>
    <t>Aarav_2383</t>
  </si>
  <si>
    <t>C22383</t>
  </si>
  <si>
    <t>S02384</t>
  </si>
  <si>
    <t>Priya_2382</t>
  </si>
  <si>
    <t>C22382</t>
  </si>
  <si>
    <t>S02383</t>
  </si>
  <si>
    <t>Ganesh_2381</t>
  </si>
  <si>
    <t>C22381</t>
  </si>
  <si>
    <t>S02382</t>
  </si>
  <si>
    <t>Devi_2380</t>
  </si>
  <si>
    <t>C22380</t>
  </si>
  <si>
    <t>S02381</t>
  </si>
  <si>
    <t>Sathish_2379</t>
  </si>
  <si>
    <t>C22379</t>
  </si>
  <si>
    <t>S02380</t>
  </si>
  <si>
    <t>Bhuvana_2378</t>
  </si>
  <si>
    <t>C22378</t>
  </si>
  <si>
    <t>S02379</t>
  </si>
  <si>
    <t>Lakshmi_2377</t>
  </si>
  <si>
    <t>C22377</t>
  </si>
  <si>
    <t>S02378</t>
  </si>
  <si>
    <t>Sanjay_2376</t>
  </si>
  <si>
    <t>C22376</t>
  </si>
  <si>
    <t>S02377</t>
  </si>
  <si>
    <t>Diya_2375</t>
  </si>
  <si>
    <t>C22375</t>
  </si>
  <si>
    <t>S02376</t>
  </si>
  <si>
    <t>Karthik_2374</t>
  </si>
  <si>
    <t>C22374</t>
  </si>
  <si>
    <t>S02375</t>
  </si>
  <si>
    <t>Lakshmi_2373</t>
  </si>
  <si>
    <t>C22373</t>
  </si>
  <si>
    <t>S02374</t>
  </si>
  <si>
    <t>Kavin_2372</t>
  </si>
  <si>
    <t>C22372</t>
  </si>
  <si>
    <t>S02373</t>
  </si>
  <si>
    <t>Karthik_2371</t>
  </si>
  <si>
    <t>C22371</t>
  </si>
  <si>
    <t>S02372</t>
  </si>
  <si>
    <t>Aarav_2370</t>
  </si>
  <si>
    <t>C22370</t>
  </si>
  <si>
    <t>S02371</t>
  </si>
  <si>
    <t>Lakshmi_2369</t>
  </si>
  <si>
    <t>C22369</t>
  </si>
  <si>
    <t>S02370</t>
  </si>
  <si>
    <t>Devi_2368</t>
  </si>
  <si>
    <t>C22368</t>
  </si>
  <si>
    <t>S02369</t>
  </si>
  <si>
    <t>Priya_2367</t>
  </si>
  <si>
    <t>C22367</t>
  </si>
  <si>
    <t>S02368</t>
  </si>
  <si>
    <t>Lakshmi_2366</t>
  </si>
  <si>
    <t>C22366</t>
  </si>
  <si>
    <t>S02367</t>
  </si>
  <si>
    <t>Devi_2365</t>
  </si>
  <si>
    <t>C22365</t>
  </si>
  <si>
    <t>T-Shirts_365</t>
  </si>
  <si>
    <t>S02366</t>
  </si>
  <si>
    <t>Devi_2364</t>
  </si>
  <si>
    <t>C22364</t>
  </si>
  <si>
    <t>S02365</t>
  </si>
  <si>
    <t>Devi_2363</t>
  </si>
  <si>
    <t>C22363</t>
  </si>
  <si>
    <t>S02364</t>
  </si>
  <si>
    <t>Vishal_2362</t>
  </si>
  <si>
    <t>C22362</t>
  </si>
  <si>
    <t>T-Shirts_362</t>
  </si>
  <si>
    <t>S02363</t>
  </si>
  <si>
    <t>Vishal_2361</t>
  </si>
  <si>
    <t>C22361</t>
  </si>
  <si>
    <t>S02362</t>
  </si>
  <si>
    <t>Aarav_2360</t>
  </si>
  <si>
    <t>C22360</t>
  </si>
  <si>
    <t>S02361</t>
  </si>
  <si>
    <t>Ganesh_2359</t>
  </si>
  <si>
    <t>C22359</t>
  </si>
  <si>
    <t>S02360</t>
  </si>
  <si>
    <t>Sathish_2358</t>
  </si>
  <si>
    <t>C22358</t>
  </si>
  <si>
    <t>T-Shirts_358</t>
  </si>
  <si>
    <t>S02359</t>
  </si>
  <si>
    <t>Sanjay_2357</t>
  </si>
  <si>
    <t>C22357</t>
  </si>
  <si>
    <t>S02358</t>
  </si>
  <si>
    <t>Devi_2356</t>
  </si>
  <si>
    <t>C22356</t>
  </si>
  <si>
    <t>S02357</t>
  </si>
  <si>
    <t>Vishal_2355</t>
  </si>
  <si>
    <t>C22355</t>
  </si>
  <si>
    <t>S02356</t>
  </si>
  <si>
    <t>Lakshmi_2354</t>
  </si>
  <si>
    <t>C22354</t>
  </si>
  <si>
    <t>S02355</t>
  </si>
  <si>
    <t>Lakshmi_2353</t>
  </si>
  <si>
    <t>C22353</t>
  </si>
  <si>
    <t>S02354</t>
  </si>
  <si>
    <t>Sanjay_2352</t>
  </si>
  <si>
    <t>C22352</t>
  </si>
  <si>
    <t>S02353</t>
  </si>
  <si>
    <t>Ravi_2351</t>
  </si>
  <si>
    <t>C22351</t>
  </si>
  <si>
    <t>S02352</t>
  </si>
  <si>
    <t>Karthik_2350</t>
  </si>
  <si>
    <t>C22350</t>
  </si>
  <si>
    <t>S02351</t>
  </si>
  <si>
    <t>Karthik_2349</t>
  </si>
  <si>
    <t>C22349</t>
  </si>
  <si>
    <t>S02350</t>
  </si>
  <si>
    <t>Kavin_2348</t>
  </si>
  <si>
    <t>C22348</t>
  </si>
  <si>
    <t>S02349</t>
  </si>
  <si>
    <t>Devi_2347</t>
  </si>
  <si>
    <t>C22347</t>
  </si>
  <si>
    <t>S02348</t>
  </si>
  <si>
    <t>Aarav_2346</t>
  </si>
  <si>
    <t>C22346</t>
  </si>
  <si>
    <t>S02347</t>
  </si>
  <si>
    <t>Lakshmi_2345</t>
  </si>
  <si>
    <t>C22345</t>
  </si>
  <si>
    <t>S02346</t>
  </si>
  <si>
    <t>Lakshmi_2344</t>
  </si>
  <si>
    <t>C22344</t>
  </si>
  <si>
    <t>S02345</t>
  </si>
  <si>
    <t>Kavin_2343</t>
  </si>
  <si>
    <t>C22343</t>
  </si>
  <si>
    <t>S02344</t>
  </si>
  <si>
    <t>Bhuvana_2342</t>
  </si>
  <si>
    <t>C22342</t>
  </si>
  <si>
    <t>S02343</t>
  </si>
  <si>
    <t>Meena_2341</t>
  </si>
  <si>
    <t>C22341</t>
  </si>
  <si>
    <t>S02342</t>
  </si>
  <si>
    <t>Bhuvana_2340</t>
  </si>
  <si>
    <t>C22340</t>
  </si>
  <si>
    <t>S02341</t>
  </si>
  <si>
    <t>Anu_2339</t>
  </si>
  <si>
    <t>C22339</t>
  </si>
  <si>
    <t>S02340</t>
  </si>
  <si>
    <t>Karthik_2338</t>
  </si>
  <si>
    <t>C22338</t>
  </si>
  <si>
    <t>S02339</t>
  </si>
  <si>
    <t>Diya_2337</t>
  </si>
  <si>
    <t>C22337</t>
  </si>
  <si>
    <t>Women's_337</t>
  </si>
  <si>
    <t>S02338</t>
  </si>
  <si>
    <t>Aarav_2336</t>
  </si>
  <si>
    <t>C22336</t>
  </si>
  <si>
    <t>S02337</t>
  </si>
  <si>
    <t>Sathish_2335</t>
  </si>
  <si>
    <t>C22335</t>
  </si>
  <si>
    <t>S02336</t>
  </si>
  <si>
    <t>Aarav_2334</t>
  </si>
  <si>
    <t>C22334</t>
  </si>
  <si>
    <t>S02335</t>
  </si>
  <si>
    <t>Anu_2333</t>
  </si>
  <si>
    <t>C22333</t>
  </si>
  <si>
    <t>S02334</t>
  </si>
  <si>
    <t>Kavin_2332</t>
  </si>
  <si>
    <t>C22332</t>
  </si>
  <si>
    <t>S02333</t>
  </si>
  <si>
    <t>Diya_2331</t>
  </si>
  <si>
    <t>C22331</t>
  </si>
  <si>
    <t>S02332</t>
  </si>
  <si>
    <t>Sanjay_2330</t>
  </si>
  <si>
    <t>C22330</t>
  </si>
  <si>
    <t>S02331</t>
  </si>
  <si>
    <t>Aarav_2329</t>
  </si>
  <si>
    <t>C22329</t>
  </si>
  <si>
    <t>S02330</t>
  </si>
  <si>
    <t>Priya_2328</t>
  </si>
  <si>
    <t>C22328</t>
  </si>
  <si>
    <t>S02329</t>
  </si>
  <si>
    <t>Aarav_2327</t>
  </si>
  <si>
    <t>C22327</t>
  </si>
  <si>
    <t>S02328</t>
  </si>
  <si>
    <t>Bhuvana_2326</t>
  </si>
  <si>
    <t>C22326</t>
  </si>
  <si>
    <t>S02327</t>
  </si>
  <si>
    <t>Sanjay_2325</t>
  </si>
  <si>
    <t>C22325</t>
  </si>
  <si>
    <t>S02326</t>
  </si>
  <si>
    <t>Lakshmi_2324</t>
  </si>
  <si>
    <t>C22324</t>
  </si>
  <si>
    <t>Sportswear_324</t>
  </si>
  <si>
    <t>S02325</t>
  </si>
  <si>
    <t>Devi_2323</t>
  </si>
  <si>
    <t>C22323</t>
  </si>
  <si>
    <t>S02324</t>
  </si>
  <si>
    <t>Ganesh_2322</t>
  </si>
  <si>
    <t>C22322</t>
  </si>
  <si>
    <t>S02323</t>
  </si>
  <si>
    <t>Sathish_2321</t>
  </si>
  <si>
    <t>C22321</t>
  </si>
  <si>
    <t>S02322</t>
  </si>
  <si>
    <t>Sathish_2320</t>
  </si>
  <si>
    <t>C22320</t>
  </si>
  <si>
    <t>S02321</t>
  </si>
  <si>
    <t>Sanjay_2319</t>
  </si>
  <si>
    <t>C22319</t>
  </si>
  <si>
    <t>S02320</t>
  </si>
  <si>
    <t>Anu_2318</t>
  </si>
  <si>
    <t>C22318</t>
  </si>
  <si>
    <t>S02319</t>
  </si>
  <si>
    <t>Meena_2317</t>
  </si>
  <si>
    <t>C22317</t>
  </si>
  <si>
    <t>S02318</t>
  </si>
  <si>
    <t>Ravi_2316</t>
  </si>
  <si>
    <t>C22316</t>
  </si>
  <si>
    <t>S02317</t>
  </si>
  <si>
    <t>Kavin_2315</t>
  </si>
  <si>
    <t>C22315</t>
  </si>
  <si>
    <t>Kurta_315</t>
  </si>
  <si>
    <t>S02316</t>
  </si>
  <si>
    <t>Kavin_2314</t>
  </si>
  <si>
    <t>C22314</t>
  </si>
  <si>
    <t>S02315</t>
  </si>
  <si>
    <t>Ravi_2313</t>
  </si>
  <si>
    <t>C22313</t>
  </si>
  <si>
    <t>S02314</t>
  </si>
  <si>
    <t>Karthik_2312</t>
  </si>
  <si>
    <t>C22312</t>
  </si>
  <si>
    <t>S02313</t>
  </si>
  <si>
    <t>Bhuvana_2311</t>
  </si>
  <si>
    <t>C22311</t>
  </si>
  <si>
    <t>S02312</t>
  </si>
  <si>
    <t>Meena_2310</t>
  </si>
  <si>
    <t>C22310</t>
  </si>
  <si>
    <t>S02311</t>
  </si>
  <si>
    <t>Aarav_2309</t>
  </si>
  <si>
    <t>C22309</t>
  </si>
  <si>
    <t>S02310</t>
  </si>
  <si>
    <t>Aarav_2308</t>
  </si>
  <si>
    <t>C22308</t>
  </si>
  <si>
    <t>S02309</t>
  </si>
  <si>
    <t>Ganesh_2307</t>
  </si>
  <si>
    <t>C22307</t>
  </si>
  <si>
    <t>S02308</t>
  </si>
  <si>
    <t>Bhuvana_2306</t>
  </si>
  <si>
    <t>C22306</t>
  </si>
  <si>
    <t>S02307</t>
  </si>
  <si>
    <t>Devi_2305</t>
  </si>
  <si>
    <t>C22305</t>
  </si>
  <si>
    <t>Sportswear_305</t>
  </si>
  <si>
    <t>S02306</t>
  </si>
  <si>
    <t>Karthik_2304</t>
  </si>
  <si>
    <t>C22304</t>
  </si>
  <si>
    <t>S02305</t>
  </si>
  <si>
    <t>Kavin_2303</t>
  </si>
  <si>
    <t>C22303</t>
  </si>
  <si>
    <t>S02304</t>
  </si>
  <si>
    <t>Vishal_2302</t>
  </si>
  <si>
    <t>C22302</t>
  </si>
  <si>
    <t>S02303</t>
  </si>
  <si>
    <t>Vishal_2301</t>
  </si>
  <si>
    <t>C22301</t>
  </si>
  <si>
    <t>S02302</t>
  </si>
  <si>
    <t>Devi_2300</t>
  </si>
  <si>
    <t>C22300</t>
  </si>
  <si>
    <t>S02301</t>
  </si>
  <si>
    <t>Ganesh_2299</t>
  </si>
  <si>
    <t>C22299</t>
  </si>
  <si>
    <t>S02300</t>
  </si>
  <si>
    <t>Sanjay_2298</t>
  </si>
  <si>
    <t>C22298</t>
  </si>
  <si>
    <t>S02299</t>
  </si>
  <si>
    <t>Vishal_2297</t>
  </si>
  <si>
    <t>C22297</t>
  </si>
  <si>
    <t>S02298</t>
  </si>
  <si>
    <t>Priya_2296</t>
  </si>
  <si>
    <t>C22296</t>
  </si>
  <si>
    <t>S02297</t>
  </si>
  <si>
    <t>Sanjay_2295</t>
  </si>
  <si>
    <t>C22295</t>
  </si>
  <si>
    <t>S02296</t>
  </si>
  <si>
    <t>Meena_2294</t>
  </si>
  <si>
    <t>C22294</t>
  </si>
  <si>
    <t>S02295</t>
  </si>
  <si>
    <t>Lakshmi_2293</t>
  </si>
  <si>
    <t>C22293</t>
  </si>
  <si>
    <t>S02294</t>
  </si>
  <si>
    <t>Devi_2292</t>
  </si>
  <si>
    <t>C22292</t>
  </si>
  <si>
    <t>S02293</t>
  </si>
  <si>
    <t>Diya_2291</t>
  </si>
  <si>
    <t>C22291</t>
  </si>
  <si>
    <t>S02292</t>
  </si>
  <si>
    <t>Diya_2290</t>
  </si>
  <si>
    <t>C22290</t>
  </si>
  <si>
    <t>S02291</t>
  </si>
  <si>
    <t>Devi_2289</t>
  </si>
  <si>
    <t>C22289</t>
  </si>
  <si>
    <t>S02290</t>
  </si>
  <si>
    <t>Lakshmi_2288</t>
  </si>
  <si>
    <t>C22288</t>
  </si>
  <si>
    <t>Women's_288</t>
  </si>
  <si>
    <t>S02289</t>
  </si>
  <si>
    <t>Aarav_2287</t>
  </si>
  <si>
    <t>C22287</t>
  </si>
  <si>
    <t>S02288</t>
  </si>
  <si>
    <t>Karthik_2286</t>
  </si>
  <si>
    <t>C22286</t>
  </si>
  <si>
    <t>S02287</t>
  </si>
  <si>
    <t>Aarav_2285</t>
  </si>
  <si>
    <t>C22285</t>
  </si>
  <si>
    <t>S02286</t>
  </si>
  <si>
    <t>Vishal_2284</t>
  </si>
  <si>
    <t>C22284</t>
  </si>
  <si>
    <t>S02285</t>
  </si>
  <si>
    <t>Karthik_2283</t>
  </si>
  <si>
    <t>C22283</t>
  </si>
  <si>
    <t>S02284</t>
  </si>
  <si>
    <t>Priya_2282</t>
  </si>
  <si>
    <t>C22282</t>
  </si>
  <si>
    <t>S02283</t>
  </si>
  <si>
    <t>Meena_2281</t>
  </si>
  <si>
    <t>C22281</t>
  </si>
  <si>
    <t>S02282</t>
  </si>
  <si>
    <t>Kavin_2280</t>
  </si>
  <si>
    <t>C22280</t>
  </si>
  <si>
    <t>Sarees_280</t>
  </si>
  <si>
    <t>S02281</t>
  </si>
  <si>
    <t>Vishal_2279</t>
  </si>
  <si>
    <t>C22279</t>
  </si>
  <si>
    <t>S02280</t>
  </si>
  <si>
    <t>Meena_2278</t>
  </si>
  <si>
    <t>C22278</t>
  </si>
  <si>
    <t>S02279</t>
  </si>
  <si>
    <t>Vishal_2277</t>
  </si>
  <si>
    <t>C22277</t>
  </si>
  <si>
    <t>S02278</t>
  </si>
  <si>
    <t>Ganesh_2276</t>
  </si>
  <si>
    <t>C22276</t>
  </si>
  <si>
    <t>S02277</t>
  </si>
  <si>
    <t>Sanjay_2275</t>
  </si>
  <si>
    <t>C22275</t>
  </si>
  <si>
    <t>S02276</t>
  </si>
  <si>
    <t>Priya_2274</t>
  </si>
  <si>
    <t>C22274</t>
  </si>
  <si>
    <t>S02275</t>
  </si>
  <si>
    <t>Diya_2273</t>
  </si>
  <si>
    <t>C22273</t>
  </si>
  <si>
    <t>Sportswear_273</t>
  </si>
  <si>
    <t>S02274</t>
  </si>
  <si>
    <t>Sathish_2272</t>
  </si>
  <si>
    <t>C22272</t>
  </si>
  <si>
    <t>S02273</t>
  </si>
  <si>
    <t>Priya_2271</t>
  </si>
  <si>
    <t>C22271</t>
  </si>
  <si>
    <t>S02272</t>
  </si>
  <si>
    <t>Kavin_2270</t>
  </si>
  <si>
    <t>C22270</t>
  </si>
  <si>
    <t>Jeans_270</t>
  </si>
  <si>
    <t>S02271</t>
  </si>
  <si>
    <t>Anu_2269</t>
  </si>
  <si>
    <t>C22269</t>
  </si>
  <si>
    <t>S02270</t>
  </si>
  <si>
    <t>Priya_2268</t>
  </si>
  <si>
    <t>C22268</t>
  </si>
  <si>
    <t>S02269</t>
  </si>
  <si>
    <t>Kavin_2267</t>
  </si>
  <si>
    <t>C22267</t>
  </si>
  <si>
    <t>Sportswear_267</t>
  </si>
  <si>
    <t>S02268</t>
  </si>
  <si>
    <t>Ganesh_2266</t>
  </si>
  <si>
    <t>C22266</t>
  </si>
  <si>
    <t>S02267</t>
  </si>
  <si>
    <t>Devi_2265</t>
  </si>
  <si>
    <t>C22265</t>
  </si>
  <si>
    <t>S02266</t>
  </si>
  <si>
    <t>Aarav_2264</t>
  </si>
  <si>
    <t>C22264</t>
  </si>
  <si>
    <t>S02265</t>
  </si>
  <si>
    <t>Lakshmi_2263</t>
  </si>
  <si>
    <t>C22263</t>
  </si>
  <si>
    <t>S02264</t>
  </si>
  <si>
    <t>Bhuvana_2262</t>
  </si>
  <si>
    <t>C22262</t>
  </si>
  <si>
    <t>S02263</t>
  </si>
  <si>
    <t>Sanjay_2261</t>
  </si>
  <si>
    <t>C22261</t>
  </si>
  <si>
    <t>Kid's_261</t>
  </si>
  <si>
    <t>S02262</t>
  </si>
  <si>
    <t>Lakshmi_2260</t>
  </si>
  <si>
    <t>C22260</t>
  </si>
  <si>
    <t>S02261</t>
  </si>
  <si>
    <t>Priya_2259</t>
  </si>
  <si>
    <t>C22259</t>
  </si>
  <si>
    <t>S02260</t>
  </si>
  <si>
    <t>Meena_2258</t>
  </si>
  <si>
    <t>C22258</t>
  </si>
  <si>
    <t>S02259</t>
  </si>
  <si>
    <t>Ravi_2257</t>
  </si>
  <si>
    <t>C22257</t>
  </si>
  <si>
    <t>S02258</t>
  </si>
  <si>
    <t>Anu_2256</t>
  </si>
  <si>
    <t>C22256</t>
  </si>
  <si>
    <t>S02257</t>
  </si>
  <si>
    <t>Meena_2255</t>
  </si>
  <si>
    <t>C22255</t>
  </si>
  <si>
    <t>S02256</t>
  </si>
  <si>
    <t>Karthik_2254</t>
  </si>
  <si>
    <t>C22254</t>
  </si>
  <si>
    <t>Sportswear_254</t>
  </si>
  <si>
    <t>S02255</t>
  </si>
  <si>
    <t>Priya_2253</t>
  </si>
  <si>
    <t>C22253</t>
  </si>
  <si>
    <t>S02254</t>
  </si>
  <si>
    <t>Priya_2252</t>
  </si>
  <si>
    <t>C22252</t>
  </si>
  <si>
    <t>S02253</t>
  </si>
  <si>
    <t>Karthik_2251</t>
  </si>
  <si>
    <t>C22251</t>
  </si>
  <si>
    <t>Kurta_251</t>
  </si>
  <si>
    <t>S02252</t>
  </si>
  <si>
    <t>Meena_2250</t>
  </si>
  <si>
    <t>C22250</t>
  </si>
  <si>
    <t>S02251</t>
  </si>
  <si>
    <t>Lakshmi_2249</t>
  </si>
  <si>
    <t>C22249</t>
  </si>
  <si>
    <t>S02250</t>
  </si>
  <si>
    <t>Sathish_2248</t>
  </si>
  <si>
    <t>C22248</t>
  </si>
  <si>
    <t>Kurta_248</t>
  </si>
  <si>
    <t>S02249</t>
  </si>
  <si>
    <t>Aarav_2247</t>
  </si>
  <si>
    <t>C22247</t>
  </si>
  <si>
    <t>S02248</t>
  </si>
  <si>
    <t>Sathish_2246</t>
  </si>
  <si>
    <t>C22246</t>
  </si>
  <si>
    <t>S02247</t>
  </si>
  <si>
    <t>Kavin_2245</t>
  </si>
  <si>
    <t>C22245</t>
  </si>
  <si>
    <t>S02246</t>
  </si>
  <si>
    <t>Anu_2244</t>
  </si>
  <si>
    <t>C22244</t>
  </si>
  <si>
    <t>S02245</t>
  </si>
  <si>
    <t>Kavin_2243</t>
  </si>
  <si>
    <t>C22243</t>
  </si>
  <si>
    <t>S02244</t>
  </si>
  <si>
    <t>Bhuvana_2242</t>
  </si>
  <si>
    <t>C22242</t>
  </si>
  <si>
    <t>S02243</t>
  </si>
  <si>
    <t>Diya_2241</t>
  </si>
  <si>
    <t>C22241</t>
  </si>
  <si>
    <t>S02242</t>
  </si>
  <si>
    <t>Meena_2240</t>
  </si>
  <si>
    <t>C22240</t>
  </si>
  <si>
    <t>S02241</t>
  </si>
  <si>
    <t>Aarav_2239</t>
  </si>
  <si>
    <t>C22239</t>
  </si>
  <si>
    <t>S02240</t>
  </si>
  <si>
    <t>Ganesh_2238</t>
  </si>
  <si>
    <t>C22238</t>
  </si>
  <si>
    <t>S02239</t>
  </si>
  <si>
    <t>Sathish_2237</t>
  </si>
  <si>
    <t>C22237</t>
  </si>
  <si>
    <t>S02238</t>
  </si>
  <si>
    <t>Aarav_2236</t>
  </si>
  <si>
    <t>C22236</t>
  </si>
  <si>
    <t>S02237</t>
  </si>
  <si>
    <t>Anu_2235</t>
  </si>
  <si>
    <t>C22235</t>
  </si>
  <si>
    <t>S02236</t>
  </si>
  <si>
    <t>Bhuvana_2234</t>
  </si>
  <si>
    <t>C22234</t>
  </si>
  <si>
    <t>S02235</t>
  </si>
  <si>
    <t>Vishal_2233</t>
  </si>
  <si>
    <t>C22233</t>
  </si>
  <si>
    <t>S02234</t>
  </si>
  <si>
    <t>Anu_2232</t>
  </si>
  <si>
    <t>C22232</t>
  </si>
  <si>
    <t>Sportswear_232</t>
  </si>
  <si>
    <t>S02233</t>
  </si>
  <si>
    <t>Lakshmi_2231</t>
  </si>
  <si>
    <t>C22231</t>
  </si>
  <si>
    <t>Kid's_231</t>
  </si>
  <si>
    <t>S02232</t>
  </si>
  <si>
    <t>Devi_2230</t>
  </si>
  <si>
    <t>C22230</t>
  </si>
  <si>
    <t>S02231</t>
  </si>
  <si>
    <t>Vishal_2229</t>
  </si>
  <si>
    <t>C22229</t>
  </si>
  <si>
    <t>S02230</t>
  </si>
  <si>
    <t>Devi_2228</t>
  </si>
  <si>
    <t>C22228</t>
  </si>
  <si>
    <t>T-Shirts_228</t>
  </si>
  <si>
    <t>S02229</t>
  </si>
  <si>
    <t>Lakshmi_2227</t>
  </si>
  <si>
    <t>C22227</t>
  </si>
  <si>
    <t>S02228</t>
  </si>
  <si>
    <t>Karthik_2226</t>
  </si>
  <si>
    <t>C22226</t>
  </si>
  <si>
    <t>S02227</t>
  </si>
  <si>
    <t>Aarav_2225</t>
  </si>
  <si>
    <t>C22225</t>
  </si>
  <si>
    <t>S02226</t>
  </si>
  <si>
    <t>Lakshmi_2224</t>
  </si>
  <si>
    <t>C22224</t>
  </si>
  <si>
    <t>S02225</t>
  </si>
  <si>
    <t>Devi_2223</t>
  </si>
  <si>
    <t>C22223</t>
  </si>
  <si>
    <t>S02224</t>
  </si>
  <si>
    <t>Lakshmi_2222</t>
  </si>
  <si>
    <t>C22222</t>
  </si>
  <si>
    <t>Kid's_222</t>
  </si>
  <si>
    <t>S02223</t>
  </si>
  <si>
    <t>Bhuvana_2221</t>
  </si>
  <si>
    <t>C22221</t>
  </si>
  <si>
    <t>S02222</t>
  </si>
  <si>
    <t>Aarav_2220</t>
  </si>
  <si>
    <t>C22220</t>
  </si>
  <si>
    <t>S02221</t>
  </si>
  <si>
    <t>Vishal_2219</t>
  </si>
  <si>
    <t>C22219</t>
  </si>
  <si>
    <t>Men's_219</t>
  </si>
  <si>
    <t>S02220</t>
  </si>
  <si>
    <t>Ravi_2218</t>
  </si>
  <si>
    <t>C22218</t>
  </si>
  <si>
    <t>S02219</t>
  </si>
  <si>
    <t>Aarav_2217</t>
  </si>
  <si>
    <t>C22217</t>
  </si>
  <si>
    <t>S02218</t>
  </si>
  <si>
    <t>Lakshmi_2216</t>
  </si>
  <si>
    <t>C22216</t>
  </si>
  <si>
    <t>S02217</t>
  </si>
  <si>
    <t>Meena_2215</t>
  </si>
  <si>
    <t>C22215</t>
  </si>
  <si>
    <t>S02216</t>
  </si>
  <si>
    <t>Lakshmi_2214</t>
  </si>
  <si>
    <t>C22214</t>
  </si>
  <si>
    <t>S02215</t>
  </si>
  <si>
    <t>Karthik_2213</t>
  </si>
  <si>
    <t>C22213</t>
  </si>
  <si>
    <t>S02214</t>
  </si>
  <si>
    <t>Karthik_2212</t>
  </si>
  <si>
    <t>C22212</t>
  </si>
  <si>
    <t>S02213</t>
  </si>
  <si>
    <t>Sanjay_2211</t>
  </si>
  <si>
    <t>C22211</t>
  </si>
  <si>
    <t>S02212</t>
  </si>
  <si>
    <t>Meena_2210</t>
  </si>
  <si>
    <t>C22210</t>
  </si>
  <si>
    <t>S02211</t>
  </si>
  <si>
    <t>Karthik_2209</t>
  </si>
  <si>
    <t>C22209</t>
  </si>
  <si>
    <t>S02210</t>
  </si>
  <si>
    <t>Sathish_2208</t>
  </si>
  <si>
    <t>C22208</t>
  </si>
  <si>
    <t>S02209</t>
  </si>
  <si>
    <t>Kavin_2207</t>
  </si>
  <si>
    <t>C22207</t>
  </si>
  <si>
    <t>S02208</t>
  </si>
  <si>
    <t>Anu_2206</t>
  </si>
  <si>
    <t>C22206</t>
  </si>
  <si>
    <t>S02207</t>
  </si>
  <si>
    <t>Sanjay_2205</t>
  </si>
  <si>
    <t>C22205</t>
  </si>
  <si>
    <t>S02206</t>
  </si>
  <si>
    <t>Aarav_2204</t>
  </si>
  <si>
    <t>C22204</t>
  </si>
  <si>
    <t>Sarees_204</t>
  </si>
  <si>
    <t>S02205</t>
  </si>
  <si>
    <t>Aarav_2203</t>
  </si>
  <si>
    <t>C22203</t>
  </si>
  <si>
    <t>S02204</t>
  </si>
  <si>
    <t>Karthik_2202</t>
  </si>
  <si>
    <t>C22202</t>
  </si>
  <si>
    <t>S02203</t>
  </si>
  <si>
    <t>Ravi_2201</t>
  </si>
  <si>
    <t>C22201</t>
  </si>
  <si>
    <t>S02202</t>
  </si>
  <si>
    <t>Kavin_2200</t>
  </si>
  <si>
    <t>C22200</t>
  </si>
  <si>
    <t>S02201</t>
  </si>
  <si>
    <t>Priya_2199</t>
  </si>
  <si>
    <t>C22199</t>
  </si>
  <si>
    <t>S02200</t>
  </si>
  <si>
    <t>Ganesh_2198</t>
  </si>
  <si>
    <t>C22198</t>
  </si>
  <si>
    <t>S02199</t>
  </si>
  <si>
    <t>Meena_2197</t>
  </si>
  <si>
    <t>C22197</t>
  </si>
  <si>
    <t>S02198</t>
  </si>
  <si>
    <t>Diya_2196</t>
  </si>
  <si>
    <t>C22196</t>
  </si>
  <si>
    <t>Men's_196</t>
  </si>
  <si>
    <t>S02197</t>
  </si>
  <si>
    <t>Lakshmi_2195</t>
  </si>
  <si>
    <t>C22195</t>
  </si>
  <si>
    <t>S02196</t>
  </si>
  <si>
    <t>Devi_2194</t>
  </si>
  <si>
    <t>C22194</t>
  </si>
  <si>
    <t>S02195</t>
  </si>
  <si>
    <t>Devi_2193</t>
  </si>
  <si>
    <t>C22193</t>
  </si>
  <si>
    <t>Men's_193</t>
  </si>
  <si>
    <t>S02194</t>
  </si>
  <si>
    <t>Devi_2192</t>
  </si>
  <si>
    <t>C22192</t>
  </si>
  <si>
    <t>Women's_192</t>
  </si>
  <si>
    <t>S02193</t>
  </si>
  <si>
    <t>Aarav_2191</t>
  </si>
  <si>
    <t>C22191</t>
  </si>
  <si>
    <t>S02192</t>
  </si>
  <si>
    <t>Priya_2190</t>
  </si>
  <si>
    <t>C22190</t>
  </si>
  <si>
    <t>S02191</t>
  </si>
  <si>
    <t>Sathish_2189</t>
  </si>
  <si>
    <t>C22189</t>
  </si>
  <si>
    <t>S02190</t>
  </si>
  <si>
    <t>Diya_2188</t>
  </si>
  <si>
    <t>C22188</t>
  </si>
  <si>
    <t>S02189</t>
  </si>
  <si>
    <t>Sathish_2187</t>
  </si>
  <si>
    <t>C22187</t>
  </si>
  <si>
    <t>S02188</t>
  </si>
  <si>
    <t>Karthik_2186</t>
  </si>
  <si>
    <t>C22186</t>
  </si>
  <si>
    <t>S02187</t>
  </si>
  <si>
    <t>Sanjay_2185</t>
  </si>
  <si>
    <t>C22185</t>
  </si>
  <si>
    <t>S02186</t>
  </si>
  <si>
    <t>Bhuvana_2184</t>
  </si>
  <si>
    <t>C22184</t>
  </si>
  <si>
    <t>S02185</t>
  </si>
  <si>
    <t>Bhuvana_2183</t>
  </si>
  <si>
    <t>C22183</t>
  </si>
  <si>
    <t>S02184</t>
  </si>
  <si>
    <t>Lakshmi_2182</t>
  </si>
  <si>
    <t>C22182</t>
  </si>
  <si>
    <t>Jeans_182</t>
  </si>
  <si>
    <t>S02183</t>
  </si>
  <si>
    <t>Ravi_2181</t>
  </si>
  <si>
    <t>C22181</t>
  </si>
  <si>
    <t>S02182</t>
  </si>
  <si>
    <t>Meena_2180</t>
  </si>
  <si>
    <t>C22180</t>
  </si>
  <si>
    <t>S02181</t>
  </si>
  <si>
    <t>Priya_2179</t>
  </si>
  <si>
    <t>C22179</t>
  </si>
  <si>
    <t>S02180</t>
  </si>
  <si>
    <t>Devi_2178</t>
  </si>
  <si>
    <t>C22178</t>
  </si>
  <si>
    <t>S02179</t>
  </si>
  <si>
    <t>Kavin_2177</t>
  </si>
  <si>
    <t>C22177</t>
  </si>
  <si>
    <t>S02178</t>
  </si>
  <si>
    <t>Diya_2176</t>
  </si>
  <si>
    <t>C22176</t>
  </si>
  <si>
    <t>S02177</t>
  </si>
  <si>
    <t>Sanjay_2175</t>
  </si>
  <si>
    <t>C22175</t>
  </si>
  <si>
    <t>S02176</t>
  </si>
  <si>
    <t>Kavin_2174</t>
  </si>
  <si>
    <t>C22174</t>
  </si>
  <si>
    <t>S02175</t>
  </si>
  <si>
    <t>Diya_2173</t>
  </si>
  <si>
    <t>C22173</t>
  </si>
  <si>
    <t>S02174</t>
  </si>
  <si>
    <t>Bhuvana_2172</t>
  </si>
  <si>
    <t>C22172</t>
  </si>
  <si>
    <t>S02173</t>
  </si>
  <si>
    <t>Anu_2171</t>
  </si>
  <si>
    <t>C22171</t>
  </si>
  <si>
    <t>S02172</t>
  </si>
  <si>
    <t>Ravi_2170</t>
  </si>
  <si>
    <t>C22170</t>
  </si>
  <si>
    <t>S02171</t>
  </si>
  <si>
    <t>Ravi_2169</t>
  </si>
  <si>
    <t>C22169</t>
  </si>
  <si>
    <t>S02170</t>
  </si>
  <si>
    <t>Lakshmi_2168</t>
  </si>
  <si>
    <t>C22168</t>
  </si>
  <si>
    <t>S02169</t>
  </si>
  <si>
    <t>Priya_2167</t>
  </si>
  <si>
    <t>C22167</t>
  </si>
  <si>
    <t>S02168</t>
  </si>
  <si>
    <t>Devi_2166</t>
  </si>
  <si>
    <t>C22166</t>
  </si>
  <si>
    <t>S02167</t>
  </si>
  <si>
    <t>Sanjay_2165</t>
  </si>
  <si>
    <t>C22165</t>
  </si>
  <si>
    <t>S02166</t>
  </si>
  <si>
    <t>Priya_2164</t>
  </si>
  <si>
    <t>C22164</t>
  </si>
  <si>
    <t>S02165</t>
  </si>
  <si>
    <t>Priya_2163</t>
  </si>
  <si>
    <t>C22163</t>
  </si>
  <si>
    <t>S02164</t>
  </si>
  <si>
    <t>Sanjay_2162</t>
  </si>
  <si>
    <t>C22162</t>
  </si>
  <si>
    <t>Men's_162</t>
  </si>
  <si>
    <t>S02163</t>
  </si>
  <si>
    <t>Bhuvana_2161</t>
  </si>
  <si>
    <t>C22161</t>
  </si>
  <si>
    <t>S02162</t>
  </si>
  <si>
    <t>Devi_2160</t>
  </si>
  <si>
    <t>C22160</t>
  </si>
  <si>
    <t>S02161</t>
  </si>
  <si>
    <t>Ravi_2159</t>
  </si>
  <si>
    <t>C22159</t>
  </si>
  <si>
    <t>S02160</t>
  </si>
  <si>
    <t>Meena_2158</t>
  </si>
  <si>
    <t>C22158</t>
  </si>
  <si>
    <t>S02159</t>
  </si>
  <si>
    <t>Lakshmi_2157</t>
  </si>
  <si>
    <t>C22157</t>
  </si>
  <si>
    <t>S02158</t>
  </si>
  <si>
    <t>Ganesh_2156</t>
  </si>
  <si>
    <t>C22156</t>
  </si>
  <si>
    <t>S02157</t>
  </si>
  <si>
    <t>Ravi_2155</t>
  </si>
  <si>
    <t>C22155</t>
  </si>
  <si>
    <t>S02156</t>
  </si>
  <si>
    <t>Diya_2154</t>
  </si>
  <si>
    <t>C22154</t>
  </si>
  <si>
    <t>Sarees_154</t>
  </si>
  <si>
    <t>S02155</t>
  </si>
  <si>
    <t>Ravi_2153</t>
  </si>
  <si>
    <t>C22153</t>
  </si>
  <si>
    <t>S02154</t>
  </si>
  <si>
    <t>Meena_2152</t>
  </si>
  <si>
    <t>C22152</t>
  </si>
  <si>
    <t>S02153</t>
  </si>
  <si>
    <t>Priya_2151</t>
  </si>
  <si>
    <t>C22151</t>
  </si>
  <si>
    <t>S02152</t>
  </si>
  <si>
    <t>Bhuvana_2150</t>
  </si>
  <si>
    <t>C22150</t>
  </si>
  <si>
    <t>S02151</t>
  </si>
  <si>
    <t>Sathish_2149</t>
  </si>
  <si>
    <t>C22149</t>
  </si>
  <si>
    <t>T-Shirts_149</t>
  </si>
  <si>
    <t>S02150</t>
  </si>
  <si>
    <t>Vishal_2148</t>
  </si>
  <si>
    <t>C22148</t>
  </si>
  <si>
    <t>S02149</t>
  </si>
  <si>
    <t>Priya_2147</t>
  </si>
  <si>
    <t>C22147</t>
  </si>
  <si>
    <t>S02148</t>
  </si>
  <si>
    <t>Sathish_2146</t>
  </si>
  <si>
    <t>C22146</t>
  </si>
  <si>
    <t>S02147</t>
  </si>
  <si>
    <t>Diya_2145</t>
  </si>
  <si>
    <t>C22145</t>
  </si>
  <si>
    <t>Kid's_145</t>
  </si>
  <si>
    <t>S02146</t>
  </si>
  <si>
    <t>Aarav_2144</t>
  </si>
  <si>
    <t>C22144</t>
  </si>
  <si>
    <t>Kid's_144</t>
  </si>
  <si>
    <t>S02145</t>
  </si>
  <si>
    <t>Devi_2143</t>
  </si>
  <si>
    <t>C22143</t>
  </si>
  <si>
    <t>Men's_143</t>
  </si>
  <si>
    <t>S02144</t>
  </si>
  <si>
    <t>Priya_2142</t>
  </si>
  <si>
    <t>C22142</t>
  </si>
  <si>
    <t>S02143</t>
  </si>
  <si>
    <t>Vishal_2141</t>
  </si>
  <si>
    <t>C22141</t>
  </si>
  <si>
    <t>S02142</t>
  </si>
  <si>
    <t>Bhuvana_2140</t>
  </si>
  <si>
    <t>C22140</t>
  </si>
  <si>
    <t>S02141</t>
  </si>
  <si>
    <t>Priya_2139</t>
  </si>
  <si>
    <t>C22139</t>
  </si>
  <si>
    <t>S02140</t>
  </si>
  <si>
    <t>Bhuvana_2138</t>
  </si>
  <si>
    <t>C22138</t>
  </si>
  <si>
    <t>S02139</t>
  </si>
  <si>
    <t>Vishal_2137</t>
  </si>
  <si>
    <t>C22137</t>
  </si>
  <si>
    <t>Sarees_137</t>
  </si>
  <si>
    <t>S02138</t>
  </si>
  <si>
    <t>Ravi_2136</t>
  </si>
  <si>
    <t>C22136</t>
  </si>
  <si>
    <t>S02137</t>
  </si>
  <si>
    <t>Meena_2135</t>
  </si>
  <si>
    <t>C22135</t>
  </si>
  <si>
    <t>S02136</t>
  </si>
  <si>
    <t>Kavin_2134</t>
  </si>
  <si>
    <t>C22134</t>
  </si>
  <si>
    <t>S02135</t>
  </si>
  <si>
    <t>Aarav_2133</t>
  </si>
  <si>
    <t>C22133</t>
  </si>
  <si>
    <t>S02134</t>
  </si>
  <si>
    <t>Priya_2132</t>
  </si>
  <si>
    <t>C22132</t>
  </si>
  <si>
    <t>S02133</t>
  </si>
  <si>
    <t>Devi_2131</t>
  </si>
  <si>
    <t>C22131</t>
  </si>
  <si>
    <t>S02132</t>
  </si>
  <si>
    <t>Diya_2130</t>
  </si>
  <si>
    <t>C22130</t>
  </si>
  <si>
    <t>S02131</t>
  </si>
  <si>
    <t>Lakshmi_2129</t>
  </si>
  <si>
    <t>C22129</t>
  </si>
  <si>
    <t>S02130</t>
  </si>
  <si>
    <t>Bhuvana_2128</t>
  </si>
  <si>
    <t>C22128</t>
  </si>
  <si>
    <t>S02129</t>
  </si>
  <si>
    <t>Karthik_2127</t>
  </si>
  <si>
    <t>C22127</t>
  </si>
  <si>
    <t>S02128</t>
  </si>
  <si>
    <t>Sanjay_2126</t>
  </si>
  <si>
    <t>C22126</t>
  </si>
  <si>
    <t>S02127</t>
  </si>
  <si>
    <t>Ravi_2125</t>
  </si>
  <si>
    <t>C22125</t>
  </si>
  <si>
    <t>Kurta_125</t>
  </si>
  <si>
    <t>S02126</t>
  </si>
  <si>
    <t>Aarav_2124</t>
  </si>
  <si>
    <t>C22124</t>
  </si>
  <si>
    <t>S02125</t>
  </si>
  <si>
    <t>Anu_2123</t>
  </si>
  <si>
    <t>C22123</t>
  </si>
  <si>
    <t>S02124</t>
  </si>
  <si>
    <t>Karthik_2122</t>
  </si>
  <si>
    <t>C22122</t>
  </si>
  <si>
    <t>S02123</t>
  </si>
  <si>
    <t>Priya_2121</t>
  </si>
  <si>
    <t>C22121</t>
  </si>
  <si>
    <t>Sportswear_121</t>
  </si>
  <si>
    <t>S02122</t>
  </si>
  <si>
    <t>Ganesh_2120</t>
  </si>
  <si>
    <t>C22120</t>
  </si>
  <si>
    <t>S02121</t>
  </si>
  <si>
    <t>Priya_2119</t>
  </si>
  <si>
    <t>C22119</t>
  </si>
  <si>
    <t>S02120</t>
  </si>
  <si>
    <t>Sanjay_2118</t>
  </si>
  <si>
    <t>C22118</t>
  </si>
  <si>
    <t>S02119</t>
  </si>
  <si>
    <t>Kavin_2117</t>
  </si>
  <si>
    <t>C22117</t>
  </si>
  <si>
    <t>S02118</t>
  </si>
  <si>
    <t>Kavin_2116</t>
  </si>
  <si>
    <t>C22116</t>
  </si>
  <si>
    <t>S02117</t>
  </si>
  <si>
    <t>Lakshmi_2115</t>
  </si>
  <si>
    <t>C22115</t>
  </si>
  <si>
    <t>S02116</t>
  </si>
  <si>
    <t>Vishal_2114</t>
  </si>
  <si>
    <t>C22114</t>
  </si>
  <si>
    <t>S02115</t>
  </si>
  <si>
    <t>Aarav_2113</t>
  </si>
  <si>
    <t>C22113</t>
  </si>
  <si>
    <t>S02114</t>
  </si>
  <si>
    <t>Diya_2112</t>
  </si>
  <si>
    <t>C22112</t>
  </si>
  <si>
    <t>S02113</t>
  </si>
  <si>
    <t>Sathish_2111</t>
  </si>
  <si>
    <t>C22111</t>
  </si>
  <si>
    <t>S02112</t>
  </si>
  <si>
    <t>Anu_2110</t>
  </si>
  <si>
    <t>C22110</t>
  </si>
  <si>
    <t>S02111</t>
  </si>
  <si>
    <t>Meena_2109</t>
  </si>
  <si>
    <t>C22109</t>
  </si>
  <si>
    <t>S02110</t>
  </si>
  <si>
    <t>Bhuvana_2108</t>
  </si>
  <si>
    <t>C22108</t>
  </si>
  <si>
    <t>S02109</t>
  </si>
  <si>
    <t>Aarav_2107</t>
  </si>
  <si>
    <t>C22107</t>
  </si>
  <si>
    <t>S02108</t>
  </si>
  <si>
    <t>Vishal_2106</t>
  </si>
  <si>
    <t>C22106</t>
  </si>
  <si>
    <t>S02107</t>
  </si>
  <si>
    <t>Karthik_2105</t>
  </si>
  <si>
    <t>C22105</t>
  </si>
  <si>
    <t>S02106</t>
  </si>
  <si>
    <t>Diya_2104</t>
  </si>
  <si>
    <t>C22104</t>
  </si>
  <si>
    <t>Jeans_104</t>
  </si>
  <si>
    <t>S02105</t>
  </si>
  <si>
    <t>Bhuvana_2103</t>
  </si>
  <si>
    <t>C22103</t>
  </si>
  <si>
    <t>S02104</t>
  </si>
  <si>
    <t>Lakshmi_2102</t>
  </si>
  <si>
    <t>C22102</t>
  </si>
  <si>
    <t>S02103</t>
  </si>
  <si>
    <t>Meena_2101</t>
  </si>
  <si>
    <t>C22101</t>
  </si>
  <si>
    <t>S02102</t>
  </si>
  <si>
    <t>Sathish_2100</t>
  </si>
  <si>
    <t>C22100</t>
  </si>
  <si>
    <t>S02101</t>
  </si>
  <si>
    <t>Kavin_2099</t>
  </si>
  <si>
    <t>C22099</t>
  </si>
  <si>
    <t>S02100</t>
  </si>
  <si>
    <t>Priya_2098</t>
  </si>
  <si>
    <t>C22098</t>
  </si>
  <si>
    <t>S02099</t>
  </si>
  <si>
    <t>Sanjay_2097</t>
  </si>
  <si>
    <t>C22097</t>
  </si>
  <si>
    <t>S02098</t>
  </si>
  <si>
    <t>Diya_2096</t>
  </si>
  <si>
    <t>C22096</t>
  </si>
  <si>
    <t>S02097</t>
  </si>
  <si>
    <t>Bhuvana_2095</t>
  </si>
  <si>
    <t>C22095</t>
  </si>
  <si>
    <t>S02096</t>
  </si>
  <si>
    <t>Aarav_2094</t>
  </si>
  <si>
    <t>C22094</t>
  </si>
  <si>
    <t>S02095</t>
  </si>
  <si>
    <t>Lakshmi_2093</t>
  </si>
  <si>
    <t>C22093</t>
  </si>
  <si>
    <t>Men's_093</t>
  </si>
  <si>
    <t>S02094</t>
  </si>
  <si>
    <t>Devi_2092</t>
  </si>
  <si>
    <t>C22092</t>
  </si>
  <si>
    <t>Sarees_092</t>
  </si>
  <si>
    <t>S02093</t>
  </si>
  <si>
    <t>Ravi_2091</t>
  </si>
  <si>
    <t>C22091</t>
  </si>
  <si>
    <t>S02092</t>
  </si>
  <si>
    <t>Devi_2090</t>
  </si>
  <si>
    <t>C22090</t>
  </si>
  <si>
    <t>Kid's_090</t>
  </si>
  <si>
    <t>S02091</t>
  </si>
  <si>
    <t>Bhuvana_2089</t>
  </si>
  <si>
    <t>C22089</t>
  </si>
  <si>
    <t>S02090</t>
  </si>
  <si>
    <t>Ravi_2088</t>
  </si>
  <si>
    <t>C22088</t>
  </si>
  <si>
    <t>Jeans_088</t>
  </si>
  <si>
    <t>S02089</t>
  </si>
  <si>
    <t>Bhuvana_2087</t>
  </si>
  <si>
    <t>C22087</t>
  </si>
  <si>
    <t>S02088</t>
  </si>
  <si>
    <t>Diya_2086</t>
  </si>
  <si>
    <t>C22086</t>
  </si>
  <si>
    <t>S02087</t>
  </si>
  <si>
    <t>Aarav_2085</t>
  </si>
  <si>
    <t>C22085</t>
  </si>
  <si>
    <t>S02086</t>
  </si>
  <si>
    <t>Priya_2084</t>
  </si>
  <si>
    <t>C22084</t>
  </si>
  <si>
    <t>S02085</t>
  </si>
  <si>
    <t>Karthik_2083</t>
  </si>
  <si>
    <t>C22083</t>
  </si>
  <si>
    <t>S02084</t>
  </si>
  <si>
    <t>Anu_2082</t>
  </si>
  <si>
    <t>C22082</t>
  </si>
  <si>
    <t>S02083</t>
  </si>
  <si>
    <t>Karthik_2081</t>
  </si>
  <si>
    <t>C22081</t>
  </si>
  <si>
    <t>S02082</t>
  </si>
  <si>
    <t>Bhuvana_2080</t>
  </si>
  <si>
    <t>C22080</t>
  </si>
  <si>
    <t>S02081</t>
  </si>
  <si>
    <t>Priya_2079</t>
  </si>
  <si>
    <t>C22079</t>
  </si>
  <si>
    <t>S02080</t>
  </si>
  <si>
    <t>Priya_2078</t>
  </si>
  <si>
    <t>C22078</t>
  </si>
  <si>
    <t>S02079</t>
  </si>
  <si>
    <t>Vishal_2077</t>
  </si>
  <si>
    <t>C22077</t>
  </si>
  <si>
    <t>S02078</t>
  </si>
  <si>
    <t>Vishal_2076</t>
  </si>
  <si>
    <t>C22076</t>
  </si>
  <si>
    <t>S02077</t>
  </si>
  <si>
    <t>Lakshmi_2075</t>
  </si>
  <si>
    <t>C22075</t>
  </si>
  <si>
    <t>S02076</t>
  </si>
  <si>
    <t>Kavin_2074</t>
  </si>
  <si>
    <t>C22074</t>
  </si>
  <si>
    <t>S02075</t>
  </si>
  <si>
    <t>Ravi_2073</t>
  </si>
  <si>
    <t>C22073</t>
  </si>
  <si>
    <t>T-Shirts_073</t>
  </si>
  <si>
    <t>S02074</t>
  </si>
  <si>
    <t>Sanjay_2072</t>
  </si>
  <si>
    <t>C22072</t>
  </si>
  <si>
    <t>S02073</t>
  </si>
  <si>
    <t>Ganesh_2071</t>
  </si>
  <si>
    <t>C22071</t>
  </si>
  <si>
    <t>Kurta_071</t>
  </si>
  <si>
    <t>S02072</t>
  </si>
  <si>
    <t>Ravi_2070</t>
  </si>
  <si>
    <t>C22070</t>
  </si>
  <si>
    <t>S02071</t>
  </si>
  <si>
    <t>Sanjay_2069</t>
  </si>
  <si>
    <t>C22069</t>
  </si>
  <si>
    <t>S02070</t>
  </si>
  <si>
    <t>Meena_2068</t>
  </si>
  <si>
    <t>C22068</t>
  </si>
  <si>
    <t>T-Shirts_068</t>
  </si>
  <si>
    <t>S02069</t>
  </si>
  <si>
    <t>Anu_2067</t>
  </si>
  <si>
    <t>C22067</t>
  </si>
  <si>
    <t>S02068</t>
  </si>
  <si>
    <t>Sanjay_2066</t>
  </si>
  <si>
    <t>C22066</t>
  </si>
  <si>
    <t>S02067</t>
  </si>
  <si>
    <t>Devi_2065</t>
  </si>
  <si>
    <t>C22065</t>
  </si>
  <si>
    <t>S02066</t>
  </si>
  <si>
    <t>Meena_2064</t>
  </si>
  <si>
    <t>C22064</t>
  </si>
  <si>
    <t>S02065</t>
  </si>
  <si>
    <t>Ravi_2063</t>
  </si>
  <si>
    <t>C22063</t>
  </si>
  <si>
    <t>S02064</t>
  </si>
  <si>
    <t>Anu_2062</t>
  </si>
  <si>
    <t>C22062</t>
  </si>
  <si>
    <t>S02063</t>
  </si>
  <si>
    <t>Meena_2061</t>
  </si>
  <si>
    <t>C22061</t>
  </si>
  <si>
    <t>S02062</t>
  </si>
  <si>
    <t>Bhuvana_2060</t>
  </si>
  <si>
    <t>C22060</t>
  </si>
  <si>
    <t>S02061</t>
  </si>
  <si>
    <t>Aarav_2059</t>
  </si>
  <si>
    <t>C22059</t>
  </si>
  <si>
    <t>S02060</t>
  </si>
  <si>
    <t>Sanjay_2058</t>
  </si>
  <si>
    <t>C22058</t>
  </si>
  <si>
    <t>S02059</t>
  </si>
  <si>
    <t>Vishal_2057</t>
  </si>
  <si>
    <t>C22057</t>
  </si>
  <si>
    <t>S02058</t>
  </si>
  <si>
    <t>Lakshmi_2056</t>
  </si>
  <si>
    <t>C22056</t>
  </si>
  <si>
    <t>S02057</t>
  </si>
  <si>
    <t>Ravi_2055</t>
  </si>
  <si>
    <t>C22055</t>
  </si>
  <si>
    <t>S02056</t>
  </si>
  <si>
    <t>Meena_2054</t>
  </si>
  <si>
    <t>C22054</t>
  </si>
  <si>
    <t>S02055</t>
  </si>
  <si>
    <t>Ganesh_2053</t>
  </si>
  <si>
    <t>C22053</t>
  </si>
  <si>
    <t>S02054</t>
  </si>
  <si>
    <t>Priya_2052</t>
  </si>
  <si>
    <t>C22052</t>
  </si>
  <si>
    <t>S02053</t>
  </si>
  <si>
    <t>Ganesh_2051</t>
  </si>
  <si>
    <t>C22051</t>
  </si>
  <si>
    <t>S02052</t>
  </si>
  <si>
    <t>Aarav_2050</t>
  </si>
  <si>
    <t>C22050</t>
  </si>
  <si>
    <t>S02051</t>
  </si>
  <si>
    <t>Vishal_2049</t>
  </si>
  <si>
    <t>C22049</t>
  </si>
  <si>
    <t>Kid's_049</t>
  </si>
  <si>
    <t>S02050</t>
  </si>
  <si>
    <t>Ravi_2048</t>
  </si>
  <si>
    <t>C22048</t>
  </si>
  <si>
    <t>S02049</t>
  </si>
  <si>
    <t>Vishal_2047</t>
  </si>
  <si>
    <t>C22047</t>
  </si>
  <si>
    <t>S02048</t>
  </si>
  <si>
    <t>Anu_2046</t>
  </si>
  <si>
    <t>C22046</t>
  </si>
  <si>
    <t>S02047</t>
  </si>
  <si>
    <t>Devi_2045</t>
  </si>
  <si>
    <t>C22045</t>
  </si>
  <si>
    <t>S02046</t>
  </si>
  <si>
    <t>Sanjay_2044</t>
  </si>
  <si>
    <t>C22044</t>
  </si>
  <si>
    <t>S02045</t>
  </si>
  <si>
    <t>Diya_2043</t>
  </si>
  <si>
    <t>C22043</t>
  </si>
  <si>
    <t>S02044</t>
  </si>
  <si>
    <t>Priya_2042</t>
  </si>
  <si>
    <t>C22042</t>
  </si>
  <si>
    <t>S02043</t>
  </si>
  <si>
    <t>Diya_2041</t>
  </si>
  <si>
    <t>C22041</t>
  </si>
  <si>
    <t>S02042</t>
  </si>
  <si>
    <t>Sanjay_2040</t>
  </si>
  <si>
    <t>C22040</t>
  </si>
  <si>
    <t>S02041</t>
  </si>
  <si>
    <t>Aarav_2039</t>
  </si>
  <si>
    <t>C22039</t>
  </si>
  <si>
    <t>S02040</t>
  </si>
  <si>
    <t>Sanjay_2038</t>
  </si>
  <si>
    <t>C22038</t>
  </si>
  <si>
    <t>S02039</t>
  </si>
  <si>
    <t>Devi_2037</t>
  </si>
  <si>
    <t>C22037</t>
  </si>
  <si>
    <t>S02038</t>
  </si>
  <si>
    <t>Diya_2036</t>
  </si>
  <si>
    <t>C22036</t>
  </si>
  <si>
    <t>S02037</t>
  </si>
  <si>
    <t>Lakshmi_2035</t>
  </si>
  <si>
    <t>C22035</t>
  </si>
  <si>
    <t>S02036</t>
  </si>
  <si>
    <t>Vishal_2034</t>
  </si>
  <si>
    <t>C22034</t>
  </si>
  <si>
    <t>S02035</t>
  </si>
  <si>
    <t>Karthik_2033</t>
  </si>
  <si>
    <t>C22033</t>
  </si>
  <si>
    <t>S02034</t>
  </si>
  <si>
    <t>Aarav_2032</t>
  </si>
  <si>
    <t>C22032</t>
  </si>
  <si>
    <t>S02033</t>
  </si>
  <si>
    <t>Karthik_2031</t>
  </si>
  <si>
    <t>C22031</t>
  </si>
  <si>
    <t>S02032</t>
  </si>
  <si>
    <t>Meena_2030</t>
  </si>
  <si>
    <t>C22030</t>
  </si>
  <si>
    <t>S02031</t>
  </si>
  <si>
    <t>Sathish_2029</t>
  </si>
  <si>
    <t>C22029</t>
  </si>
  <si>
    <t>S02030</t>
  </si>
  <si>
    <t>Anu_2028</t>
  </si>
  <si>
    <t>C22028</t>
  </si>
  <si>
    <t>S02029</t>
  </si>
  <si>
    <t>Bhuvana_2027</t>
  </si>
  <si>
    <t>C22027</t>
  </si>
  <si>
    <t>S02028</t>
  </si>
  <si>
    <t>Anu_2026</t>
  </si>
  <si>
    <t>C22026</t>
  </si>
  <si>
    <t>S02027</t>
  </si>
  <si>
    <t>Sanjay_2025</t>
  </si>
  <si>
    <t>C22025</t>
  </si>
  <si>
    <t>S02026</t>
  </si>
  <si>
    <t>Priya_2024</t>
  </si>
  <si>
    <t>C22024</t>
  </si>
  <si>
    <t>S02025</t>
  </si>
  <si>
    <t>Meena_2023</t>
  </si>
  <si>
    <t>C22023</t>
  </si>
  <si>
    <t>S02024</t>
  </si>
  <si>
    <t>Kavin_2022</t>
  </si>
  <si>
    <t>C22022</t>
  </si>
  <si>
    <t>S02023</t>
  </si>
  <si>
    <t>Sanjay_2021</t>
  </si>
  <si>
    <t>C22021</t>
  </si>
  <si>
    <t>S02022</t>
  </si>
  <si>
    <t>Sathish_2020</t>
  </si>
  <si>
    <t>C22020</t>
  </si>
  <si>
    <t>S02021</t>
  </si>
  <si>
    <t>Sanjay_2019</t>
  </si>
  <si>
    <t>C22019</t>
  </si>
  <si>
    <t>S02020</t>
  </si>
  <si>
    <t>Karthik_2018</t>
  </si>
  <si>
    <t>C22018</t>
  </si>
  <si>
    <t>S02019</t>
  </si>
  <si>
    <t>Priya_2017</t>
  </si>
  <si>
    <t>C22017</t>
  </si>
  <si>
    <t>S02018</t>
  </si>
  <si>
    <t>Bhuvana_2016</t>
  </si>
  <si>
    <t>C22016</t>
  </si>
  <si>
    <t>S02017</t>
  </si>
  <si>
    <t>Karthik_2015</t>
  </si>
  <si>
    <t>C22015</t>
  </si>
  <si>
    <t>S02016</t>
  </si>
  <si>
    <t>Priya_2014</t>
  </si>
  <si>
    <t>C22014</t>
  </si>
  <si>
    <t>T-Shirts_014</t>
  </si>
  <si>
    <t>S02015</t>
  </si>
  <si>
    <t>Aarav_2013</t>
  </si>
  <si>
    <t>C22013</t>
  </si>
  <si>
    <t>Women's_013</t>
  </si>
  <si>
    <t>S02014</t>
  </si>
  <si>
    <t>Vishal_2012</t>
  </si>
  <si>
    <t>C22012</t>
  </si>
  <si>
    <t>Kurta_012</t>
  </si>
  <si>
    <t>S02013</t>
  </si>
  <si>
    <t>Aarav_2011</t>
  </si>
  <si>
    <t>C22011</t>
  </si>
  <si>
    <t>S02012</t>
  </si>
  <si>
    <t>Anu_2010</t>
  </si>
  <si>
    <t>C22010</t>
  </si>
  <si>
    <t>S02011</t>
  </si>
  <si>
    <t>Sathish_2009</t>
  </si>
  <si>
    <t>C22009</t>
  </si>
  <si>
    <t>S02010</t>
  </si>
  <si>
    <t>Sathish_2008</t>
  </si>
  <si>
    <t>C22008</t>
  </si>
  <si>
    <t>S02009</t>
  </si>
  <si>
    <t>Kavin_2007</t>
  </si>
  <si>
    <t>C22007</t>
  </si>
  <si>
    <t>Kurta_007</t>
  </si>
  <si>
    <t>S02008</t>
  </si>
  <si>
    <t>Devi_2006</t>
  </si>
  <si>
    <t>C22006</t>
  </si>
  <si>
    <t>Women's_006</t>
  </si>
  <si>
    <t>S02007</t>
  </si>
  <si>
    <t>Karthik_2005</t>
  </si>
  <si>
    <t>C22005</t>
  </si>
  <si>
    <t>S02006</t>
  </si>
  <si>
    <t>Ravi_2004</t>
  </si>
  <si>
    <t>C22004</t>
  </si>
  <si>
    <t>S02005</t>
  </si>
  <si>
    <t>Kavin_2003</t>
  </si>
  <si>
    <t>C22003</t>
  </si>
  <si>
    <t>S02004</t>
  </si>
  <si>
    <t>Devi_2002</t>
  </si>
  <si>
    <t>C22002</t>
  </si>
  <si>
    <t>Sarees_002</t>
  </si>
  <si>
    <t>S02003</t>
  </si>
  <si>
    <t>Vishal_2001</t>
  </si>
  <si>
    <t>C22001</t>
  </si>
  <si>
    <t>S02002</t>
  </si>
  <si>
    <t>Kavin_2000</t>
  </si>
  <si>
    <t>C22000</t>
  </si>
  <si>
    <t>S02001</t>
  </si>
  <si>
    <t>Priya_1999</t>
  </si>
  <si>
    <t>C21999</t>
  </si>
  <si>
    <t>S02000</t>
  </si>
  <si>
    <t>Diya_1998</t>
  </si>
  <si>
    <t>C21998</t>
  </si>
  <si>
    <t>S01999</t>
  </si>
  <si>
    <t>Anu_1997</t>
  </si>
  <si>
    <t>C21997</t>
  </si>
  <si>
    <t>S01998</t>
  </si>
  <si>
    <t>Bhuvana_1996</t>
  </si>
  <si>
    <t>C21996</t>
  </si>
  <si>
    <t>S01997</t>
  </si>
  <si>
    <t>Karthik_1995</t>
  </si>
  <si>
    <t>C21995</t>
  </si>
  <si>
    <t>S01996</t>
  </si>
  <si>
    <t>Devi_1994</t>
  </si>
  <si>
    <t>C21994</t>
  </si>
  <si>
    <t>S01995</t>
  </si>
  <si>
    <t>Lakshmi_1993</t>
  </si>
  <si>
    <t>C21993</t>
  </si>
  <si>
    <t>S01994</t>
  </si>
  <si>
    <t>Anu_1992</t>
  </si>
  <si>
    <t>C21992</t>
  </si>
  <si>
    <t>S01993</t>
  </si>
  <si>
    <t>Bhuvana_1991</t>
  </si>
  <si>
    <t>C21991</t>
  </si>
  <si>
    <t>S01992</t>
  </si>
  <si>
    <t>Priya_1990</t>
  </si>
  <si>
    <t>C21990</t>
  </si>
  <si>
    <t>S01991</t>
  </si>
  <si>
    <t>Lakshmi_1989</t>
  </si>
  <si>
    <t>C21989</t>
  </si>
  <si>
    <t>S01990</t>
  </si>
  <si>
    <t>Lakshmi_1988</t>
  </si>
  <si>
    <t>C21988</t>
  </si>
  <si>
    <t>S01989</t>
  </si>
  <si>
    <t>Aarav_1987</t>
  </si>
  <si>
    <t>C21987</t>
  </si>
  <si>
    <t>S01988</t>
  </si>
  <si>
    <t>Sathish_1986</t>
  </si>
  <si>
    <t>C21986</t>
  </si>
  <si>
    <t>S01987</t>
  </si>
  <si>
    <t>Kavin_1985</t>
  </si>
  <si>
    <t>C21985</t>
  </si>
  <si>
    <t>Men's_485</t>
  </si>
  <si>
    <t>S01986</t>
  </si>
  <si>
    <t>Priya_1984</t>
  </si>
  <si>
    <t>C21984</t>
  </si>
  <si>
    <t>S01985</t>
  </si>
  <si>
    <t>Sanjay_1983</t>
  </si>
  <si>
    <t>C21983</t>
  </si>
  <si>
    <t>S01984</t>
  </si>
  <si>
    <t>Devi_1982</t>
  </si>
  <si>
    <t>C21982</t>
  </si>
  <si>
    <t>S01983</t>
  </si>
  <si>
    <t>Ravi_1981</t>
  </si>
  <si>
    <t>C21981</t>
  </si>
  <si>
    <t>S01982</t>
  </si>
  <si>
    <t>Anu_1980</t>
  </si>
  <si>
    <t>C21980</t>
  </si>
  <si>
    <t>S01981</t>
  </si>
  <si>
    <t>Bhuvana_1979</t>
  </si>
  <si>
    <t>C21979</t>
  </si>
  <si>
    <t>S01980</t>
  </si>
  <si>
    <t>Ganesh_1978</t>
  </si>
  <si>
    <t>C21978</t>
  </si>
  <si>
    <t>Men's_478</t>
  </si>
  <si>
    <t>S01979</t>
  </si>
  <si>
    <t>Ravi_1977</t>
  </si>
  <si>
    <t>C21977</t>
  </si>
  <si>
    <t>S01978</t>
  </si>
  <si>
    <t>Lakshmi_1976</t>
  </si>
  <si>
    <t>C21976</t>
  </si>
  <si>
    <t>S01977</t>
  </si>
  <si>
    <t>Kavin_1975</t>
  </si>
  <si>
    <t>C21975</t>
  </si>
  <si>
    <t>S01976</t>
  </si>
  <si>
    <t>Sanjay_1974</t>
  </si>
  <si>
    <t>C21974</t>
  </si>
  <si>
    <t>S01975</t>
  </si>
  <si>
    <t>Aarav_1973</t>
  </si>
  <si>
    <t>C21973</t>
  </si>
  <si>
    <t>S01974</t>
  </si>
  <si>
    <t>Devi_1972</t>
  </si>
  <si>
    <t>C21972</t>
  </si>
  <si>
    <t>S01973</t>
  </si>
  <si>
    <t>Ravi_1971</t>
  </si>
  <si>
    <t>C21971</t>
  </si>
  <si>
    <t>S01972</t>
  </si>
  <si>
    <t>Kavin_1970</t>
  </si>
  <si>
    <t>C21970</t>
  </si>
  <si>
    <t>S01971</t>
  </si>
  <si>
    <t>Ravi_1969</t>
  </si>
  <si>
    <t>C21969</t>
  </si>
  <si>
    <t>S01970</t>
  </si>
  <si>
    <t>Devi_1968</t>
  </si>
  <si>
    <t>C21968</t>
  </si>
  <si>
    <t>Kurta_468</t>
  </si>
  <si>
    <t>S01969</t>
  </si>
  <si>
    <t>Sathish_1967</t>
  </si>
  <si>
    <t>C21967</t>
  </si>
  <si>
    <t>S01968</t>
  </si>
  <si>
    <t>Ganesh_1966</t>
  </si>
  <si>
    <t>C21966</t>
  </si>
  <si>
    <t>S01967</t>
  </si>
  <si>
    <t>Sanjay_1965</t>
  </si>
  <si>
    <t>C21965</t>
  </si>
  <si>
    <t>S01966</t>
  </si>
  <si>
    <t>Lakshmi_1964</t>
  </si>
  <si>
    <t>C21964</t>
  </si>
  <si>
    <t>S01965</t>
  </si>
  <si>
    <t>Bhuvana_1963</t>
  </si>
  <si>
    <t>C21963</t>
  </si>
  <si>
    <t>S01964</t>
  </si>
  <si>
    <t>Karthik_1962</t>
  </si>
  <si>
    <t>C21962</t>
  </si>
  <si>
    <t>S01963</t>
  </si>
  <si>
    <t>Devi_1961</t>
  </si>
  <si>
    <t>C21961</t>
  </si>
  <si>
    <t>S01962</t>
  </si>
  <si>
    <t>Meena_1960</t>
  </si>
  <si>
    <t>C21960</t>
  </si>
  <si>
    <t>S01961</t>
  </si>
  <si>
    <t>Devi_1959</t>
  </si>
  <si>
    <t>C21959</t>
  </si>
  <si>
    <t>T-Shirts_459</t>
  </si>
  <si>
    <t>S01960</t>
  </si>
  <si>
    <t>Lakshmi_1958</t>
  </si>
  <si>
    <t>C21958</t>
  </si>
  <si>
    <t>S01959</t>
  </si>
  <si>
    <t>Meena_1957</t>
  </si>
  <si>
    <t>C21957</t>
  </si>
  <si>
    <t>S01958</t>
  </si>
  <si>
    <t>Kavin_1956</t>
  </si>
  <si>
    <t>C21956</t>
  </si>
  <si>
    <t>S01957</t>
  </si>
  <si>
    <t>Ravi_1955</t>
  </si>
  <si>
    <t>C21955</t>
  </si>
  <si>
    <t>Sarees_455</t>
  </si>
  <si>
    <t>S01956</t>
  </si>
  <si>
    <t>Devi_1954</t>
  </si>
  <si>
    <t>C21954</t>
  </si>
  <si>
    <t>S01955</t>
  </si>
  <si>
    <t>Sathish_1953</t>
  </si>
  <si>
    <t>C21953</t>
  </si>
  <si>
    <t>Sportswear_453</t>
  </si>
  <si>
    <t>S01954</t>
  </si>
  <si>
    <t>Kavin_1952</t>
  </si>
  <si>
    <t>C21952</t>
  </si>
  <si>
    <t>S01953</t>
  </si>
  <si>
    <t>Aarav_1951</t>
  </si>
  <si>
    <t>C21951</t>
  </si>
  <si>
    <t>S01952</t>
  </si>
  <si>
    <t>Sathish_1950</t>
  </si>
  <si>
    <t>C21950</t>
  </si>
  <si>
    <t>S01951</t>
  </si>
  <si>
    <t>Ravi_1949</t>
  </si>
  <si>
    <t>C21949</t>
  </si>
  <si>
    <t>S01950</t>
  </si>
  <si>
    <t>Devi_1948</t>
  </si>
  <si>
    <t>C21948</t>
  </si>
  <si>
    <t>S01949</t>
  </si>
  <si>
    <t>Ravi_1947</t>
  </si>
  <si>
    <t>C21947</t>
  </si>
  <si>
    <t>S01948</t>
  </si>
  <si>
    <t>Bhuvana_1946</t>
  </si>
  <si>
    <t>C21946</t>
  </si>
  <si>
    <t>S01947</t>
  </si>
  <si>
    <t>Ravi_1945</t>
  </si>
  <si>
    <t>C21945</t>
  </si>
  <si>
    <t>S01946</t>
  </si>
  <si>
    <t>Ganesh_1944</t>
  </si>
  <si>
    <t>C21944</t>
  </si>
  <si>
    <t>S01945</t>
  </si>
  <si>
    <t>Aarav_1943</t>
  </si>
  <si>
    <t>C21943</t>
  </si>
  <si>
    <t>S01944</t>
  </si>
  <si>
    <t>Kavin_1942</t>
  </si>
  <si>
    <t>C21942</t>
  </si>
  <si>
    <t>S01943</t>
  </si>
  <si>
    <t>Karthik_1941</t>
  </si>
  <si>
    <t>C21941</t>
  </si>
  <si>
    <t>S01942</t>
  </si>
  <si>
    <t>Lakshmi_1940</t>
  </si>
  <si>
    <t>C21940</t>
  </si>
  <si>
    <t>S01941</t>
  </si>
  <si>
    <t>Ravi_1939</t>
  </si>
  <si>
    <t>C21939</t>
  </si>
  <si>
    <t>S01940</t>
  </si>
  <si>
    <t>Ganesh_1938</t>
  </si>
  <si>
    <t>C21938</t>
  </si>
  <si>
    <t>S01939</t>
  </si>
  <si>
    <t>Devi_1937</t>
  </si>
  <si>
    <t>C21937</t>
  </si>
  <si>
    <t>S01938</t>
  </si>
  <si>
    <t>Sanjay_1936</t>
  </si>
  <si>
    <t>C21936</t>
  </si>
  <si>
    <t>S01937</t>
  </si>
  <si>
    <t>Sanjay_1935</t>
  </si>
  <si>
    <t>C21935</t>
  </si>
  <si>
    <t>S01936</t>
  </si>
  <si>
    <t>Ravi_1934</t>
  </si>
  <si>
    <t>C21934</t>
  </si>
  <si>
    <t>S01935</t>
  </si>
  <si>
    <t>Aarav_1933</t>
  </si>
  <si>
    <t>C21933</t>
  </si>
  <si>
    <t>S01934</t>
  </si>
  <si>
    <t>Sanjay_1932</t>
  </si>
  <si>
    <t>C21932</t>
  </si>
  <si>
    <t>S01933</t>
  </si>
  <si>
    <t>Sathish_1931</t>
  </si>
  <si>
    <t>C21931</t>
  </si>
  <si>
    <t>S01932</t>
  </si>
  <si>
    <t>Kavin_1930</t>
  </si>
  <si>
    <t>C21930</t>
  </si>
  <si>
    <t>S01931</t>
  </si>
  <si>
    <t>Sathish_1929</t>
  </si>
  <si>
    <t>C21929</t>
  </si>
  <si>
    <t>S01930</t>
  </si>
  <si>
    <t>Aarav_1928</t>
  </si>
  <si>
    <t>C21928</t>
  </si>
  <si>
    <t>S01929</t>
  </si>
  <si>
    <t>Kavin_1927</t>
  </si>
  <si>
    <t>C21927</t>
  </si>
  <si>
    <t>S01928</t>
  </si>
  <si>
    <t>Diya_1926</t>
  </si>
  <si>
    <t>C21926</t>
  </si>
  <si>
    <t>S01927</t>
  </si>
  <si>
    <t>Ravi_1925</t>
  </si>
  <si>
    <t>C21925</t>
  </si>
  <si>
    <t>S01926</t>
  </si>
  <si>
    <t>Bhuvana_1924</t>
  </si>
  <si>
    <t>C21924</t>
  </si>
  <si>
    <t>S01925</t>
  </si>
  <si>
    <t>Meena_1923</t>
  </si>
  <si>
    <t>C21923</t>
  </si>
  <si>
    <t>S01924</t>
  </si>
  <si>
    <t>Lakshmi_1922</t>
  </si>
  <si>
    <t>C21922</t>
  </si>
  <si>
    <t>S01923</t>
  </si>
  <si>
    <t>Sathish_1921</t>
  </si>
  <si>
    <t>C21921</t>
  </si>
  <si>
    <t>S01922</t>
  </si>
  <si>
    <t>Vishal_1920</t>
  </si>
  <si>
    <t>C21920</t>
  </si>
  <si>
    <t>S01921</t>
  </si>
  <si>
    <t>Sanjay_1919</t>
  </si>
  <si>
    <t>C21919</t>
  </si>
  <si>
    <t>S01920</t>
  </si>
  <si>
    <t>Ravi_1918</t>
  </si>
  <si>
    <t>C21918</t>
  </si>
  <si>
    <t>S01919</t>
  </si>
  <si>
    <t>Sanjay_1917</t>
  </si>
  <si>
    <t>C21917</t>
  </si>
  <si>
    <t>Women's_417</t>
  </si>
  <si>
    <t>S01918</t>
  </si>
  <si>
    <t>Bhuvana_1916</t>
  </si>
  <si>
    <t>C21916</t>
  </si>
  <si>
    <t>S01917</t>
  </si>
  <si>
    <t>Karthik_1915</t>
  </si>
  <si>
    <t>C21915</t>
  </si>
  <si>
    <t>S01916</t>
  </si>
  <si>
    <t>Vishal_1914</t>
  </si>
  <si>
    <t>C21914</t>
  </si>
  <si>
    <t>S01915</t>
  </si>
  <si>
    <t>Devi_1913</t>
  </si>
  <si>
    <t>C21913</t>
  </si>
  <si>
    <t>S01914</t>
  </si>
  <si>
    <t>Devi_1912</t>
  </si>
  <si>
    <t>C21912</t>
  </si>
  <si>
    <t>Kurta_412</t>
  </si>
  <si>
    <t>S01913</t>
  </si>
  <si>
    <t>Sathish_1911</t>
  </si>
  <si>
    <t>C21911</t>
  </si>
  <si>
    <t>S01912</t>
  </si>
  <si>
    <t>Kavin_1910</t>
  </si>
  <si>
    <t>C21910</t>
  </si>
  <si>
    <t>Women's_410</t>
  </si>
  <si>
    <t>S01911</t>
  </si>
  <si>
    <t>Ravi_1909</t>
  </si>
  <si>
    <t>C21909</t>
  </si>
  <si>
    <t>S01910</t>
  </si>
  <si>
    <t>Sanjay_1908</t>
  </si>
  <si>
    <t>C21908</t>
  </si>
  <si>
    <t>S01909</t>
  </si>
  <si>
    <t>Ganesh_1907</t>
  </si>
  <si>
    <t>C21907</t>
  </si>
  <si>
    <t>S01908</t>
  </si>
  <si>
    <t>Priya_1906</t>
  </si>
  <si>
    <t>C21906</t>
  </si>
  <si>
    <t>S01907</t>
  </si>
  <si>
    <t>Ravi_1905</t>
  </si>
  <si>
    <t>C21905</t>
  </si>
  <si>
    <t>S01906</t>
  </si>
  <si>
    <t>Bhuvana_1904</t>
  </si>
  <si>
    <t>C21904</t>
  </si>
  <si>
    <t>S01905</t>
  </si>
  <si>
    <t>Bhuvana_1903</t>
  </si>
  <si>
    <t>C21903</t>
  </si>
  <si>
    <t>S01904</t>
  </si>
  <si>
    <t>Diya_1902</t>
  </si>
  <si>
    <t>C21902</t>
  </si>
  <si>
    <t>S01903</t>
  </si>
  <si>
    <t>Diya_1901</t>
  </si>
  <si>
    <t>C21901</t>
  </si>
  <si>
    <t>S01902</t>
  </si>
  <si>
    <t>Aarav_1900</t>
  </si>
  <si>
    <t>C21900</t>
  </si>
  <si>
    <t>S01901</t>
  </si>
  <si>
    <t>Anu_1899</t>
  </si>
  <si>
    <t>C21899</t>
  </si>
  <si>
    <t>S01900</t>
  </si>
  <si>
    <t>Meena_1898</t>
  </si>
  <si>
    <t>C21898</t>
  </si>
  <si>
    <t>S01899</t>
  </si>
  <si>
    <t>Bhuvana_1897</t>
  </si>
  <si>
    <t>C21897</t>
  </si>
  <si>
    <t>Kid's_397</t>
  </si>
  <si>
    <t>S01898</t>
  </si>
  <si>
    <t>Meena_1896</t>
  </si>
  <si>
    <t>C21896</t>
  </si>
  <si>
    <t>S01897</t>
  </si>
  <si>
    <t>Karthik_1895</t>
  </si>
  <si>
    <t>C21895</t>
  </si>
  <si>
    <t>S01896</t>
  </si>
  <si>
    <t>Sathish_1894</t>
  </si>
  <si>
    <t>C21894</t>
  </si>
  <si>
    <t>S01895</t>
  </si>
  <si>
    <t>Ganesh_1893</t>
  </si>
  <si>
    <t>C21893</t>
  </si>
  <si>
    <t>S01894</t>
  </si>
  <si>
    <t>Bhuvana_1892</t>
  </si>
  <si>
    <t>C21892</t>
  </si>
  <si>
    <t>Jeans_392</t>
  </si>
  <si>
    <t>S01893</t>
  </si>
  <si>
    <t>Ganesh_1891</t>
  </si>
  <si>
    <t>C21891</t>
  </si>
  <si>
    <t>S01892</t>
  </si>
  <si>
    <t>Karthik_1890</t>
  </si>
  <si>
    <t>C21890</t>
  </si>
  <si>
    <t>S01891</t>
  </si>
  <si>
    <t>Anu_1889</t>
  </si>
  <si>
    <t>C21889</t>
  </si>
  <si>
    <t>S01890</t>
  </si>
  <si>
    <t>Sathish_1888</t>
  </si>
  <si>
    <t>C21888</t>
  </si>
  <si>
    <t>S01889</t>
  </si>
  <si>
    <t>Diya_1887</t>
  </si>
  <si>
    <t>C21887</t>
  </si>
  <si>
    <t>S01888</t>
  </si>
  <si>
    <t>Meena_1886</t>
  </si>
  <si>
    <t>C21886</t>
  </si>
  <si>
    <t>S01887</t>
  </si>
  <si>
    <t>Meena_1885</t>
  </si>
  <si>
    <t>C21885</t>
  </si>
  <si>
    <t>S01886</t>
  </si>
  <si>
    <t>Sanjay_1884</t>
  </si>
  <si>
    <t>C21884</t>
  </si>
  <si>
    <t>S01885</t>
  </si>
  <si>
    <t>Anu_1883</t>
  </si>
  <si>
    <t>C21883</t>
  </si>
  <si>
    <t>S01884</t>
  </si>
  <si>
    <t>Vishal_1882</t>
  </si>
  <si>
    <t>C21882</t>
  </si>
  <si>
    <t>S01883</t>
  </si>
  <si>
    <t>Ravi_1881</t>
  </si>
  <si>
    <t>C21881</t>
  </si>
  <si>
    <t>S01882</t>
  </si>
  <si>
    <t>Lakshmi_1880</t>
  </si>
  <si>
    <t>C21880</t>
  </si>
  <si>
    <t>S01881</t>
  </si>
  <si>
    <t>Ravi_1879</t>
  </si>
  <si>
    <t>C21879</t>
  </si>
  <si>
    <t>S01880</t>
  </si>
  <si>
    <t>Priya_1878</t>
  </si>
  <si>
    <t>C21878</t>
  </si>
  <si>
    <t>S01879</t>
  </si>
  <si>
    <t>Lakshmi_1877</t>
  </si>
  <si>
    <t>C21877</t>
  </si>
  <si>
    <t>Sarees_377</t>
  </si>
  <si>
    <t>S01878</t>
  </si>
  <si>
    <t>Priya_1876</t>
  </si>
  <si>
    <t>C21876</t>
  </si>
  <si>
    <t>S01877</t>
  </si>
  <si>
    <t>Karthik_1875</t>
  </si>
  <si>
    <t>C21875</t>
  </si>
  <si>
    <t>Sarees_375</t>
  </si>
  <si>
    <t>S01876</t>
  </si>
  <si>
    <t>Devi_1874</t>
  </si>
  <si>
    <t>C21874</t>
  </si>
  <si>
    <t>S01875</t>
  </si>
  <si>
    <t>Vishal_1873</t>
  </si>
  <si>
    <t>C21873</t>
  </si>
  <si>
    <t>Sportswear_373</t>
  </si>
  <si>
    <t>S01874</t>
  </si>
  <si>
    <t>Ganesh_1872</t>
  </si>
  <si>
    <t>C21872</t>
  </si>
  <si>
    <t>Kid's_372</t>
  </si>
  <si>
    <t>S01873</t>
  </si>
  <si>
    <t>Vishal_1871</t>
  </si>
  <si>
    <t>C21871</t>
  </si>
  <si>
    <t>S01872</t>
  </si>
  <si>
    <t>Sanjay_1870</t>
  </si>
  <si>
    <t>C21870</t>
  </si>
  <si>
    <t>S01871</t>
  </si>
  <si>
    <t>Sanjay_1869</t>
  </si>
  <si>
    <t>C21869</t>
  </si>
  <si>
    <t>S01870</t>
  </si>
  <si>
    <t>Lakshmi_1868</t>
  </si>
  <si>
    <t>C21868</t>
  </si>
  <si>
    <t>S01869</t>
  </si>
  <si>
    <t>Ravi_1867</t>
  </si>
  <si>
    <t>C21867</t>
  </si>
  <si>
    <t>S01868</t>
  </si>
  <si>
    <t>Karthik_1866</t>
  </si>
  <si>
    <t>C21866</t>
  </si>
  <si>
    <t>T-Shirts_366</t>
  </si>
  <si>
    <t>S01867</t>
  </si>
  <si>
    <t>Ganesh_1865</t>
  </si>
  <si>
    <t>C21865</t>
  </si>
  <si>
    <t>S01866</t>
  </si>
  <si>
    <t>Priya_1864</t>
  </si>
  <si>
    <t>C21864</t>
  </si>
  <si>
    <t>S01865</t>
  </si>
  <si>
    <t>Vishal_1863</t>
  </si>
  <si>
    <t>C21863</t>
  </si>
  <si>
    <t>S01864</t>
  </si>
  <si>
    <t>Karthik_1862</t>
  </si>
  <si>
    <t>C21862</t>
  </si>
  <si>
    <t>Sarees_362</t>
  </si>
  <si>
    <t>S01863</t>
  </si>
  <si>
    <t>Kavin_1861</t>
  </si>
  <si>
    <t>C21861</t>
  </si>
  <si>
    <t>S01862</t>
  </si>
  <si>
    <t>Sanjay_1860</t>
  </si>
  <si>
    <t>C21860</t>
  </si>
  <si>
    <t>S01861</t>
  </si>
  <si>
    <t>Devi_1859</t>
  </si>
  <si>
    <t>C21859</t>
  </si>
  <si>
    <t>S01860</t>
  </si>
  <si>
    <t>Karthik_1858</t>
  </si>
  <si>
    <t>C21858</t>
  </si>
  <si>
    <t>S01859</t>
  </si>
  <si>
    <t>Kavin_1857</t>
  </si>
  <si>
    <t>C21857</t>
  </si>
  <si>
    <t>Kurta_357</t>
  </si>
  <si>
    <t>S01858</t>
  </si>
  <si>
    <t>Aarav_1856</t>
  </si>
  <si>
    <t>C21856</t>
  </si>
  <si>
    <t>Kid's_356</t>
  </si>
  <si>
    <t>S01857</t>
  </si>
  <si>
    <t>Ganesh_1855</t>
  </si>
  <si>
    <t>C21855</t>
  </si>
  <si>
    <t>S01856</t>
  </si>
  <si>
    <t>Aarav_1854</t>
  </si>
  <si>
    <t>C21854</t>
  </si>
  <si>
    <t>S01855</t>
  </si>
  <si>
    <t>Priya_1853</t>
  </si>
  <si>
    <t>C21853</t>
  </si>
  <si>
    <t>S01854</t>
  </si>
  <si>
    <t>Vishal_1852</t>
  </si>
  <si>
    <t>C21852</t>
  </si>
  <si>
    <t>S01853</t>
  </si>
  <si>
    <t>Meena_1851</t>
  </si>
  <si>
    <t>C21851</t>
  </si>
  <si>
    <t>S01852</t>
  </si>
  <si>
    <t>Diya_1850</t>
  </si>
  <si>
    <t>C21850</t>
  </si>
  <si>
    <t>S01851</t>
  </si>
  <si>
    <t>Ganesh_1849</t>
  </si>
  <si>
    <t>C21849</t>
  </si>
  <si>
    <t>S01850</t>
  </si>
  <si>
    <t>Ravi_1848</t>
  </si>
  <si>
    <t>C21848</t>
  </si>
  <si>
    <t>S01849</t>
  </si>
  <si>
    <t>Meena_1847</t>
  </si>
  <si>
    <t>C21847</t>
  </si>
  <si>
    <t>S01848</t>
  </si>
  <si>
    <t>Diya_1846</t>
  </si>
  <si>
    <t>C21846</t>
  </si>
  <si>
    <t>S01847</t>
  </si>
  <si>
    <t>Ganesh_1845</t>
  </si>
  <si>
    <t>C21845</t>
  </si>
  <si>
    <t>S01846</t>
  </si>
  <si>
    <t>Bhuvana_1844</t>
  </si>
  <si>
    <t>C21844</t>
  </si>
  <si>
    <t>S01845</t>
  </si>
  <si>
    <t>Meena_1843</t>
  </si>
  <si>
    <t>C21843</t>
  </si>
  <si>
    <t>S01844</t>
  </si>
  <si>
    <t>Aarav_1842</t>
  </si>
  <si>
    <t>C21842</t>
  </si>
  <si>
    <t>S01843</t>
  </si>
  <si>
    <t>Ganesh_1841</t>
  </si>
  <si>
    <t>C21841</t>
  </si>
  <si>
    <t>S01842</t>
  </si>
  <si>
    <t>Kavin_1840</t>
  </si>
  <si>
    <t>C21840</t>
  </si>
  <si>
    <t>S01841</t>
  </si>
  <si>
    <t>Karthik_1839</t>
  </si>
  <si>
    <t>C21839</t>
  </si>
  <si>
    <t>S01840</t>
  </si>
  <si>
    <t>Diya_1838</t>
  </si>
  <si>
    <t>C21838</t>
  </si>
  <si>
    <t>S01839</t>
  </si>
  <si>
    <t>Bhuvana_1837</t>
  </si>
  <si>
    <t>C21837</t>
  </si>
  <si>
    <t>S01838</t>
  </si>
  <si>
    <t>Anu_1836</t>
  </si>
  <si>
    <t>C21836</t>
  </si>
  <si>
    <t>S01837</t>
  </si>
  <si>
    <t>Lakshmi_1835</t>
  </si>
  <si>
    <t>C21835</t>
  </si>
  <si>
    <t>S01836</t>
  </si>
  <si>
    <t>Meena_1834</t>
  </si>
  <si>
    <t>C21834</t>
  </si>
  <si>
    <t>S01835</t>
  </si>
  <si>
    <t>Kavin_1833</t>
  </si>
  <si>
    <t>C21833</t>
  </si>
  <si>
    <t>S01834</t>
  </si>
  <si>
    <t>Sathish_1832</t>
  </si>
  <si>
    <t>C21832</t>
  </si>
  <si>
    <t>S01833</t>
  </si>
  <si>
    <t>Karthik_1831</t>
  </si>
  <si>
    <t>C21831</t>
  </si>
  <si>
    <t>S01832</t>
  </si>
  <si>
    <t>Ravi_1830</t>
  </si>
  <si>
    <t>C21830</t>
  </si>
  <si>
    <t>S01831</t>
  </si>
  <si>
    <t>Vishal_1829</t>
  </si>
  <si>
    <t>C21829</t>
  </si>
  <si>
    <t>S01830</t>
  </si>
  <si>
    <t>Priya_1828</t>
  </si>
  <si>
    <t>C21828</t>
  </si>
  <si>
    <t>S01829</t>
  </si>
  <si>
    <t>Sanjay_1827</t>
  </si>
  <si>
    <t>C21827</t>
  </si>
  <si>
    <t>S01828</t>
  </si>
  <si>
    <t>Kavin_1826</t>
  </si>
  <si>
    <t>C21826</t>
  </si>
  <si>
    <t>S01827</t>
  </si>
  <si>
    <t>Devi_1825</t>
  </si>
  <si>
    <t>C21825</t>
  </si>
  <si>
    <t>S01826</t>
  </si>
  <si>
    <t>Devi_1824</t>
  </si>
  <si>
    <t>C21824</t>
  </si>
  <si>
    <t>S01825</t>
  </si>
  <si>
    <t>Sanjay_1823</t>
  </si>
  <si>
    <t>C21823</t>
  </si>
  <si>
    <t>S01824</t>
  </si>
  <si>
    <t>Lakshmi_1822</t>
  </si>
  <si>
    <t>C21822</t>
  </si>
  <si>
    <t>S01823</t>
  </si>
  <si>
    <t>Meena_1821</t>
  </si>
  <si>
    <t>C21821</t>
  </si>
  <si>
    <t>Kurta_321</t>
  </si>
  <si>
    <t>S01822</t>
  </si>
  <si>
    <t>Priya_1820</t>
  </si>
  <si>
    <t>C21820</t>
  </si>
  <si>
    <t>S01821</t>
  </si>
  <si>
    <t>Vishal_1819</t>
  </si>
  <si>
    <t>C21819</t>
  </si>
  <si>
    <t>S01820</t>
  </si>
  <si>
    <t>Ravi_1818</t>
  </si>
  <si>
    <t>C21818</t>
  </si>
  <si>
    <t>S01819</t>
  </si>
  <si>
    <t>Diya_1817</t>
  </si>
  <si>
    <t>C21817</t>
  </si>
  <si>
    <t>T-Shirts_317</t>
  </si>
  <si>
    <t>S01818</t>
  </si>
  <si>
    <t>Meena_1816</t>
  </si>
  <si>
    <t>C21816</t>
  </si>
  <si>
    <t>S01817</t>
  </si>
  <si>
    <t>Ganesh_1815</t>
  </si>
  <si>
    <t>C21815</t>
  </si>
  <si>
    <t>S01816</t>
  </si>
  <si>
    <t>Ganesh_1814</t>
  </si>
  <si>
    <t>C21814</t>
  </si>
  <si>
    <t>S01815</t>
  </si>
  <si>
    <t>Vishal_1813</t>
  </si>
  <si>
    <t>C21813</t>
  </si>
  <si>
    <t>S01814</t>
  </si>
  <si>
    <t>Anu_1812</t>
  </si>
  <si>
    <t>C21812</t>
  </si>
  <si>
    <t>S01813</t>
  </si>
  <si>
    <t>Sathish_1811</t>
  </si>
  <si>
    <t>C21811</t>
  </si>
  <si>
    <t>S01812</t>
  </si>
  <si>
    <t>Vishal_1810</t>
  </si>
  <si>
    <t>C21810</t>
  </si>
  <si>
    <t>S01811</t>
  </si>
  <si>
    <t>Meena_1809</t>
  </si>
  <si>
    <t>C21809</t>
  </si>
  <si>
    <t>S01810</t>
  </si>
  <si>
    <t>Aarav_1808</t>
  </si>
  <si>
    <t>C21808</t>
  </si>
  <si>
    <t>S01809</t>
  </si>
  <si>
    <t>Karthik_1807</t>
  </si>
  <si>
    <t>C21807</t>
  </si>
  <si>
    <t>S01808</t>
  </si>
  <si>
    <t>Kavin_1806</t>
  </si>
  <si>
    <t>C21806</t>
  </si>
  <si>
    <t>S01807</t>
  </si>
  <si>
    <t>Sanjay_1805</t>
  </si>
  <si>
    <t>C21805</t>
  </si>
  <si>
    <t>S01806</t>
  </si>
  <si>
    <t>Sathish_1804</t>
  </si>
  <si>
    <t>C21804</t>
  </si>
  <si>
    <t>S01805</t>
  </si>
  <si>
    <t>Sanjay_1803</t>
  </si>
  <si>
    <t>C21803</t>
  </si>
  <si>
    <t>S01804</t>
  </si>
  <si>
    <t>Anu_1802</t>
  </si>
  <si>
    <t>C21802</t>
  </si>
  <si>
    <t>S01803</t>
  </si>
  <si>
    <t>Ravi_1801</t>
  </si>
  <si>
    <t>C21801</t>
  </si>
  <si>
    <t>S01802</t>
  </si>
  <si>
    <t>Sanjay_1800</t>
  </si>
  <si>
    <t>C21800</t>
  </si>
  <si>
    <t>S01801</t>
  </si>
  <si>
    <t>Meena_1799</t>
  </si>
  <si>
    <t>C21799</t>
  </si>
  <si>
    <t>S01800</t>
  </si>
  <si>
    <t>Karthik_1798</t>
  </si>
  <si>
    <t>C21798</t>
  </si>
  <si>
    <t>S01799</t>
  </si>
  <si>
    <t>Ganesh_1797</t>
  </si>
  <si>
    <t>C21797</t>
  </si>
  <si>
    <t>S01798</t>
  </si>
  <si>
    <t>Anu_1796</t>
  </si>
  <si>
    <t>C21796</t>
  </si>
  <si>
    <t>S01797</t>
  </si>
  <si>
    <t>Vishal_1795</t>
  </si>
  <si>
    <t>C21795</t>
  </si>
  <si>
    <t>S01796</t>
  </si>
  <si>
    <t>Bhuvana_1794</t>
  </si>
  <si>
    <t>C21794</t>
  </si>
  <si>
    <t>Sarees_294</t>
  </si>
  <si>
    <t>S01795</t>
  </si>
  <si>
    <t>Ravi_1793</t>
  </si>
  <si>
    <t>C21793</t>
  </si>
  <si>
    <t>S01794</t>
  </si>
  <si>
    <t>Sathish_1792</t>
  </si>
  <si>
    <t>C21792</t>
  </si>
  <si>
    <t>S01793</t>
  </si>
  <si>
    <t>Karthik_1791</t>
  </si>
  <si>
    <t>C21791</t>
  </si>
  <si>
    <t>S01792</t>
  </si>
  <si>
    <t>Lakshmi_1790</t>
  </si>
  <si>
    <t>C21790</t>
  </si>
  <si>
    <t>S01791</t>
  </si>
  <si>
    <t>Ganesh_1789</t>
  </si>
  <si>
    <t>C21789</t>
  </si>
  <si>
    <t>S01790</t>
  </si>
  <si>
    <t>Diya_1788</t>
  </si>
  <si>
    <t>C21788</t>
  </si>
  <si>
    <t>S01789</t>
  </si>
  <si>
    <t>Vishal_1787</t>
  </si>
  <si>
    <t>C21787</t>
  </si>
  <si>
    <t>S01788</t>
  </si>
  <si>
    <t>Kavin_1786</t>
  </si>
  <si>
    <t>C21786</t>
  </si>
  <si>
    <t>Women's_286</t>
  </si>
  <si>
    <t>S01787</t>
  </si>
  <si>
    <t>Sathish_1785</t>
  </si>
  <si>
    <t>C21785</t>
  </si>
  <si>
    <t>S01786</t>
  </si>
  <si>
    <t>Aarav_1784</t>
  </si>
  <si>
    <t>C21784</t>
  </si>
  <si>
    <t>Kurta_284</t>
  </si>
  <si>
    <t>S01785</t>
  </si>
  <si>
    <t>Sanjay_1783</t>
  </si>
  <si>
    <t>C21783</t>
  </si>
  <si>
    <t>S01784</t>
  </si>
  <si>
    <t>Diya_1782</t>
  </si>
  <si>
    <t>C21782</t>
  </si>
  <si>
    <t>S01783</t>
  </si>
  <si>
    <t>Aarav_1781</t>
  </si>
  <si>
    <t>C21781</t>
  </si>
  <si>
    <t>S01782</t>
  </si>
  <si>
    <t>Anu_1780</t>
  </si>
  <si>
    <t>C21780</t>
  </si>
  <si>
    <t>S01781</t>
  </si>
  <si>
    <t>Ravi_1779</t>
  </si>
  <si>
    <t>C21779</t>
  </si>
  <si>
    <t>S01780</t>
  </si>
  <si>
    <t>Bhuvana_1778</t>
  </si>
  <si>
    <t>C21778</t>
  </si>
  <si>
    <t>S01779</t>
  </si>
  <si>
    <t>Kavin_1777</t>
  </si>
  <si>
    <t>C21777</t>
  </si>
  <si>
    <t>S01778</t>
  </si>
  <si>
    <t>Karthik_1776</t>
  </si>
  <si>
    <t>C21776</t>
  </si>
  <si>
    <t>T-Shirts_276</t>
  </si>
  <si>
    <t>S01777</t>
  </si>
  <si>
    <t>Kavin_1775</t>
  </si>
  <si>
    <t>C21775</t>
  </si>
  <si>
    <t>S01776</t>
  </si>
  <si>
    <t>Vishal_1774</t>
  </si>
  <si>
    <t>C21774</t>
  </si>
  <si>
    <t>Kurta_274</t>
  </si>
  <si>
    <t>S01775</t>
  </si>
  <si>
    <t>Vishal_1773</t>
  </si>
  <si>
    <t>C21773</t>
  </si>
  <si>
    <t>S01774</t>
  </si>
  <si>
    <t>Sanjay_1772</t>
  </si>
  <si>
    <t>C21772</t>
  </si>
  <si>
    <t>S01773</t>
  </si>
  <si>
    <t>Diya_1771</t>
  </si>
  <si>
    <t>C21771</t>
  </si>
  <si>
    <t>S01772</t>
  </si>
  <si>
    <t>Devi_1770</t>
  </si>
  <si>
    <t>C21770</t>
  </si>
  <si>
    <t>S01771</t>
  </si>
  <si>
    <t>Lakshmi_1769</t>
  </si>
  <si>
    <t>C21769</t>
  </si>
  <si>
    <t>S01770</t>
  </si>
  <si>
    <t>Bhuvana_1768</t>
  </si>
  <si>
    <t>C21768</t>
  </si>
  <si>
    <t>S01769</t>
  </si>
  <si>
    <t>Ganesh_1767</t>
  </si>
  <si>
    <t>C21767</t>
  </si>
  <si>
    <t>S01768</t>
  </si>
  <si>
    <t>Diya_1766</t>
  </si>
  <si>
    <t>C21766</t>
  </si>
  <si>
    <t>S01767</t>
  </si>
  <si>
    <t>Aarav_1765</t>
  </si>
  <si>
    <t>C21765</t>
  </si>
  <si>
    <t>S01766</t>
  </si>
  <si>
    <t>Ganesh_1764</t>
  </si>
  <si>
    <t>C21764</t>
  </si>
  <si>
    <t>S01765</t>
  </si>
  <si>
    <t>Ravi_1763</t>
  </si>
  <si>
    <t>C21763</t>
  </si>
  <si>
    <t>S01764</t>
  </si>
  <si>
    <t>Diya_1762</t>
  </si>
  <si>
    <t>C21762</t>
  </si>
  <si>
    <t>S01763</t>
  </si>
  <si>
    <t>Sathish_1761</t>
  </si>
  <si>
    <t>C21761</t>
  </si>
  <si>
    <t>S01762</t>
  </si>
  <si>
    <t>Bhuvana_1760</t>
  </si>
  <si>
    <t>C21760</t>
  </si>
  <si>
    <t>S01761</t>
  </si>
  <si>
    <t>Kavin_1759</t>
  </si>
  <si>
    <t>C21759</t>
  </si>
  <si>
    <t>S01760</t>
  </si>
  <si>
    <t>Anu_1758</t>
  </si>
  <si>
    <t>C21758</t>
  </si>
  <si>
    <t>S01759</t>
  </si>
  <si>
    <t>Aarav_1757</t>
  </si>
  <si>
    <t>C21757</t>
  </si>
  <si>
    <t>Sportswear_257</t>
  </si>
  <si>
    <t>S01758</t>
  </si>
  <si>
    <t>Priya_1756</t>
  </si>
  <si>
    <t>C21756</t>
  </si>
  <si>
    <t>S01757</t>
  </si>
  <si>
    <t>Kavin_1755</t>
  </si>
  <si>
    <t>C21755</t>
  </si>
  <si>
    <t>S01756</t>
  </si>
  <si>
    <t>Ganesh_1754</t>
  </si>
  <si>
    <t>C21754</t>
  </si>
  <si>
    <t>S01755</t>
  </si>
  <si>
    <t>Priya_1753</t>
  </si>
  <si>
    <t>C21753</t>
  </si>
  <si>
    <t>S01754</t>
  </si>
  <si>
    <t>Priya_1752</t>
  </si>
  <si>
    <t>C21752</t>
  </si>
  <si>
    <t>S01753</t>
  </si>
  <si>
    <t>Priya_1751</t>
  </si>
  <si>
    <t>C21751</t>
  </si>
  <si>
    <t>S01752</t>
  </si>
  <si>
    <t>Meena_1750</t>
  </si>
  <si>
    <t>C21750</t>
  </si>
  <si>
    <t>S01751</t>
  </si>
  <si>
    <t>Vishal_1749</t>
  </si>
  <si>
    <t>C21749</t>
  </si>
  <si>
    <t>S01750</t>
  </si>
  <si>
    <t>Kavin_1748</t>
  </si>
  <si>
    <t>C21748</t>
  </si>
  <si>
    <t>S01749</t>
  </si>
  <si>
    <t>Vishal_1747</t>
  </si>
  <si>
    <t>C21747</t>
  </si>
  <si>
    <t>S01748</t>
  </si>
  <si>
    <t>Ravi_1746</t>
  </si>
  <si>
    <t>C21746</t>
  </si>
  <si>
    <t>S01747</t>
  </si>
  <si>
    <t>Kavin_1745</t>
  </si>
  <si>
    <t>C21745</t>
  </si>
  <si>
    <t>S01746</t>
  </si>
  <si>
    <t>Kavin_1744</t>
  </si>
  <si>
    <t>C21744</t>
  </si>
  <si>
    <t>S01745</t>
  </si>
  <si>
    <t>Sanjay_1743</t>
  </si>
  <si>
    <t>C21743</t>
  </si>
  <si>
    <t>Kurta_243</t>
  </si>
  <si>
    <t>S01744</t>
  </si>
  <si>
    <t>Anu_1742</t>
  </si>
  <si>
    <t>C21742</t>
  </si>
  <si>
    <t>S01743</t>
  </si>
  <si>
    <t>Priya_1741</t>
  </si>
  <si>
    <t>C21741</t>
  </si>
  <si>
    <t>S01742</t>
  </si>
  <si>
    <t>Lakshmi_1740</t>
  </si>
  <si>
    <t>C21740</t>
  </si>
  <si>
    <t>S01741</t>
  </si>
  <si>
    <t>Devi_1739</t>
  </si>
  <si>
    <t>C21739</t>
  </si>
  <si>
    <t>S01740</t>
  </si>
  <si>
    <t>Ravi_1738</t>
  </si>
  <si>
    <t>C21738</t>
  </si>
  <si>
    <t>Jeans_238</t>
  </si>
  <si>
    <t>S01739</t>
  </si>
  <si>
    <t>Lakshmi_1737</t>
  </si>
  <si>
    <t>C21737</t>
  </si>
  <si>
    <t>S01738</t>
  </si>
  <si>
    <t>Aarav_1736</t>
  </si>
  <si>
    <t>C21736</t>
  </si>
  <si>
    <t>S01737</t>
  </si>
  <si>
    <t>Karthik_1735</t>
  </si>
  <si>
    <t>C21735</t>
  </si>
  <si>
    <t>S01736</t>
  </si>
  <si>
    <t>Diya_1734</t>
  </si>
  <si>
    <t>C21734</t>
  </si>
  <si>
    <t>Kid's_234</t>
  </si>
  <si>
    <t>S01735</t>
  </si>
  <si>
    <t>Sathish_1733</t>
  </si>
  <si>
    <t>C21733</t>
  </si>
  <si>
    <t>S01734</t>
  </si>
  <si>
    <t>Aarav_1732</t>
  </si>
  <si>
    <t>C21732</t>
  </si>
  <si>
    <t>S01733</t>
  </si>
  <si>
    <t>Ganesh_1731</t>
  </si>
  <si>
    <t>C21731</t>
  </si>
  <si>
    <t>S01732</t>
  </si>
  <si>
    <t>Aarav_1730</t>
  </si>
  <si>
    <t>C21730</t>
  </si>
  <si>
    <t>S01731</t>
  </si>
  <si>
    <t>Lakshmi_1729</t>
  </si>
  <si>
    <t>C21729</t>
  </si>
  <si>
    <t>S01730</t>
  </si>
  <si>
    <t>Kavin_1728</t>
  </si>
  <si>
    <t>C21728</t>
  </si>
  <si>
    <t>S01729</t>
  </si>
  <si>
    <t>Sanjay_1727</t>
  </si>
  <si>
    <t>C21727</t>
  </si>
  <si>
    <t>Sportswear_227</t>
  </si>
  <si>
    <t>S01728</t>
  </si>
  <si>
    <t>Diya_1726</t>
  </si>
  <si>
    <t>C21726</t>
  </si>
  <si>
    <t>Kurta_226</t>
  </si>
  <si>
    <t>S01727</t>
  </si>
  <si>
    <t>Anu_1725</t>
  </si>
  <si>
    <t>C21725</t>
  </si>
  <si>
    <t>S01726</t>
  </si>
  <si>
    <t>Diya_1724</t>
  </si>
  <si>
    <t>C21724</t>
  </si>
  <si>
    <t>S01725</t>
  </si>
  <si>
    <t>Ravi_1723</t>
  </si>
  <si>
    <t>C21723</t>
  </si>
  <si>
    <t>S01724</t>
  </si>
  <si>
    <t>Meena_1722</t>
  </si>
  <si>
    <t>C21722</t>
  </si>
  <si>
    <t>S01723</t>
  </si>
  <si>
    <t>Karthik_1721</t>
  </si>
  <si>
    <t>C21721</t>
  </si>
  <si>
    <t>S01722</t>
  </si>
  <si>
    <t>Anu_1720</t>
  </si>
  <si>
    <t>C21720</t>
  </si>
  <si>
    <t>S01721</t>
  </si>
  <si>
    <t>Diya_1719</t>
  </si>
  <si>
    <t>C21719</t>
  </si>
  <si>
    <t>S01720</t>
  </si>
  <si>
    <t>Kavin_1718</t>
  </si>
  <si>
    <t>C21718</t>
  </si>
  <si>
    <t>S01719</t>
  </si>
  <si>
    <t>Ganesh_1717</t>
  </si>
  <si>
    <t>C21717</t>
  </si>
  <si>
    <t>S01718</t>
  </si>
  <si>
    <t>Priya_1716</t>
  </si>
  <si>
    <t>C21716</t>
  </si>
  <si>
    <t>Jeans_216</t>
  </si>
  <si>
    <t>S01717</t>
  </si>
  <si>
    <t>Anu_1715</t>
  </si>
  <si>
    <t>C21715</t>
  </si>
  <si>
    <t>S01716</t>
  </si>
  <si>
    <t>Diya_1714</t>
  </si>
  <si>
    <t>C21714</t>
  </si>
  <si>
    <t>S01715</t>
  </si>
  <si>
    <t>Bhuvana_1713</t>
  </si>
  <si>
    <t>C21713</t>
  </si>
  <si>
    <t>S01714</t>
  </si>
  <si>
    <t>Meena_1712</t>
  </si>
  <si>
    <t>C21712</t>
  </si>
  <si>
    <t>S01713</t>
  </si>
  <si>
    <t>Ravi_1711</t>
  </si>
  <si>
    <t>C21711</t>
  </si>
  <si>
    <t>S01712</t>
  </si>
  <si>
    <t>Diya_1710</t>
  </si>
  <si>
    <t>C21710</t>
  </si>
  <si>
    <t>S01711</t>
  </si>
  <si>
    <t>Sanjay_1709</t>
  </si>
  <si>
    <t>C21709</t>
  </si>
  <si>
    <t>S01710</t>
  </si>
  <si>
    <t>Diya_1708</t>
  </si>
  <si>
    <t>C21708</t>
  </si>
  <si>
    <t>S01709</t>
  </si>
  <si>
    <t>Kavin_1707</t>
  </si>
  <si>
    <t>C21707</t>
  </si>
  <si>
    <t>S01708</t>
  </si>
  <si>
    <t>Sathish_1706</t>
  </si>
  <si>
    <t>C21706</t>
  </si>
  <si>
    <t>S01707</t>
  </si>
  <si>
    <t>Diya_1705</t>
  </si>
  <si>
    <t>C21705</t>
  </si>
  <si>
    <t>S01706</t>
  </si>
  <si>
    <t>Meena_1704</t>
  </si>
  <si>
    <t>C21704</t>
  </si>
  <si>
    <t>Jeans_204</t>
  </si>
  <si>
    <t>S01705</t>
  </si>
  <si>
    <t>Diya_1703</t>
  </si>
  <si>
    <t>C21703</t>
  </si>
  <si>
    <t>S01704</t>
  </si>
  <si>
    <t>Sathish_1702</t>
  </si>
  <si>
    <t>C21702</t>
  </si>
  <si>
    <t>S01703</t>
  </si>
  <si>
    <t>Aarav_1701</t>
  </si>
  <si>
    <t>C21701</t>
  </si>
  <si>
    <t>S01702</t>
  </si>
  <si>
    <t>Karthik_1700</t>
  </si>
  <si>
    <t>C21700</t>
  </si>
  <si>
    <t>S01701</t>
  </si>
  <si>
    <t>Aarav_1699</t>
  </si>
  <si>
    <t>C21699</t>
  </si>
  <si>
    <t>S01700</t>
  </si>
  <si>
    <t>Kavin_1698</t>
  </si>
  <si>
    <t>C21698</t>
  </si>
  <si>
    <t>S01699</t>
  </si>
  <si>
    <t>Sathish_1697</t>
  </si>
  <si>
    <t>C21697</t>
  </si>
  <si>
    <t>S01698</t>
  </si>
  <si>
    <t>Diya_1696</t>
  </si>
  <si>
    <t>C21696</t>
  </si>
  <si>
    <t>S01697</t>
  </si>
  <si>
    <t>Sanjay_1695</t>
  </si>
  <si>
    <t>C21695</t>
  </si>
  <si>
    <t>S01696</t>
  </si>
  <si>
    <t>Sanjay_1694</t>
  </si>
  <si>
    <t>C21694</t>
  </si>
  <si>
    <t>Women's_194</t>
  </si>
  <si>
    <t>S01695</t>
  </si>
  <si>
    <t>Diya_1693</t>
  </si>
  <si>
    <t>C21693</t>
  </si>
  <si>
    <t>S01694</t>
  </si>
  <si>
    <t>Diya_1692</t>
  </si>
  <si>
    <t>C21692</t>
  </si>
  <si>
    <t>S01693</t>
  </si>
  <si>
    <t>Karthik_1691</t>
  </si>
  <si>
    <t>C21691</t>
  </si>
  <si>
    <t>S01692</t>
  </si>
  <si>
    <t>Sanjay_1690</t>
  </si>
  <si>
    <t>C21690</t>
  </si>
  <si>
    <t>S01691</t>
  </si>
  <si>
    <t>Karthik_1689</t>
  </si>
  <si>
    <t>C21689</t>
  </si>
  <si>
    <t>S01690</t>
  </si>
  <si>
    <t>Priya_1688</t>
  </si>
  <si>
    <t>C21688</t>
  </si>
  <si>
    <t>S01689</t>
  </si>
  <si>
    <t>Anu_1687</t>
  </si>
  <si>
    <t>C21687</t>
  </si>
  <si>
    <t>S01688</t>
  </si>
  <si>
    <t>Meena_1686</t>
  </si>
  <si>
    <t>C21686</t>
  </si>
  <si>
    <t>Women's_186</t>
  </si>
  <si>
    <t>S01687</t>
  </si>
  <si>
    <t>Priya_1685</t>
  </si>
  <si>
    <t>C21685</t>
  </si>
  <si>
    <t>S01686</t>
  </si>
  <si>
    <t>Sanjay_1684</t>
  </si>
  <si>
    <t>C21684</t>
  </si>
  <si>
    <t>S01685</t>
  </si>
  <si>
    <t>Kavin_1683</t>
  </si>
  <si>
    <t>C21683</t>
  </si>
  <si>
    <t>S01684</t>
  </si>
  <si>
    <t>Sanjay_1682</t>
  </si>
  <si>
    <t>C21682</t>
  </si>
  <si>
    <t>S01683</t>
  </si>
  <si>
    <t>Ravi_1681</t>
  </si>
  <si>
    <t>C21681</t>
  </si>
  <si>
    <t>S01682</t>
  </si>
  <si>
    <t>Karthik_1680</t>
  </si>
  <si>
    <t>C21680</t>
  </si>
  <si>
    <t>S01681</t>
  </si>
  <si>
    <t>Anu_1679</t>
  </si>
  <si>
    <t>C21679</t>
  </si>
  <si>
    <t>S01680</t>
  </si>
  <si>
    <t>Devi_1678</t>
  </si>
  <si>
    <t>C21678</t>
  </si>
  <si>
    <t>S01679</t>
  </si>
  <si>
    <t>Karthik_1677</t>
  </si>
  <si>
    <t>C21677</t>
  </si>
  <si>
    <t>S01678</t>
  </si>
  <si>
    <t>Vishal_1676</t>
  </si>
  <si>
    <t>C21676</t>
  </si>
  <si>
    <t>Sportswear_176</t>
  </si>
  <si>
    <t>S01677</t>
  </si>
  <si>
    <t>Lakshmi_1675</t>
  </si>
  <si>
    <t>C21675</t>
  </si>
  <si>
    <t>S01676</t>
  </si>
  <si>
    <t>Ravi_1674</t>
  </si>
  <si>
    <t>C21674</t>
  </si>
  <si>
    <t>S01675</t>
  </si>
  <si>
    <t>Diya_1673</t>
  </si>
  <si>
    <t>C21673</t>
  </si>
  <si>
    <t>T-Shirts_173</t>
  </si>
  <si>
    <t>S01674</t>
  </si>
  <si>
    <t>Ganesh_1672</t>
  </si>
  <si>
    <t>C21672</t>
  </si>
  <si>
    <t>S01673</t>
  </si>
  <si>
    <t>Diya_1671</t>
  </si>
  <si>
    <t>C21671</t>
  </si>
  <si>
    <t>S01672</t>
  </si>
  <si>
    <t>Anu_1670</t>
  </si>
  <si>
    <t>C21670</t>
  </si>
  <si>
    <t>S01671</t>
  </si>
  <si>
    <t>Lakshmi_1669</t>
  </si>
  <si>
    <t>C21669</t>
  </si>
  <si>
    <t>Men's_169</t>
  </si>
  <si>
    <t>S01670</t>
  </si>
  <si>
    <t>Sathish_1668</t>
  </si>
  <si>
    <t>C21668</t>
  </si>
  <si>
    <t>S01669</t>
  </si>
  <si>
    <t>Diya_1667</t>
  </si>
  <si>
    <t>C21667</t>
  </si>
  <si>
    <t>S01668</t>
  </si>
  <si>
    <t>Lakshmi_1666</t>
  </si>
  <si>
    <t>C21666</t>
  </si>
  <si>
    <t>S01667</t>
  </si>
  <si>
    <t>Kavin_1665</t>
  </si>
  <si>
    <t>C21665</t>
  </si>
  <si>
    <t>S01666</t>
  </si>
  <si>
    <t>Lakshmi_1664</t>
  </si>
  <si>
    <t>C21664</t>
  </si>
  <si>
    <t>S01665</t>
  </si>
  <si>
    <t>Priya_1663</t>
  </si>
  <si>
    <t>C21663</t>
  </si>
  <si>
    <t>S01664</t>
  </si>
  <si>
    <t>Sathish_1662</t>
  </si>
  <si>
    <t>C21662</t>
  </si>
  <si>
    <t>S01663</t>
  </si>
  <si>
    <t>Aarav_1661</t>
  </si>
  <si>
    <t>C21661</t>
  </si>
  <si>
    <t>S01662</t>
  </si>
  <si>
    <t>Vishal_1660</t>
  </si>
  <si>
    <t>C21660</t>
  </si>
  <si>
    <t>Jeans_160</t>
  </si>
  <si>
    <t>S01661</t>
  </si>
  <si>
    <t>Devi_1659</t>
  </si>
  <si>
    <t>C21659</t>
  </si>
  <si>
    <t>S01660</t>
  </si>
  <si>
    <t>Bhuvana_1658</t>
  </si>
  <si>
    <t>C21658</t>
  </si>
  <si>
    <t>S01659</t>
  </si>
  <si>
    <t>Meena_1657</t>
  </si>
  <si>
    <t>C21657</t>
  </si>
  <si>
    <t>S01658</t>
  </si>
  <si>
    <t>Sanjay_1656</t>
  </si>
  <si>
    <t>C21656</t>
  </si>
  <si>
    <t>S01657</t>
  </si>
  <si>
    <t>Diya_1655</t>
  </si>
  <si>
    <t>C21655</t>
  </si>
  <si>
    <t>S01656</t>
  </si>
  <si>
    <t>Devi_1654</t>
  </si>
  <si>
    <t>C21654</t>
  </si>
  <si>
    <t>S01655</t>
  </si>
  <si>
    <t>Kavin_1653</t>
  </si>
  <si>
    <t>C21653</t>
  </si>
  <si>
    <t>S01654</t>
  </si>
  <si>
    <t>Anu_1652</t>
  </si>
  <si>
    <t>C21652</t>
  </si>
  <si>
    <t>S01653</t>
  </si>
  <si>
    <t>Ravi_1651</t>
  </si>
  <si>
    <t>C21651</t>
  </si>
  <si>
    <t>S01652</t>
  </si>
  <si>
    <t>Aarav_1650</t>
  </si>
  <si>
    <t>C21650</t>
  </si>
  <si>
    <t>S01651</t>
  </si>
  <si>
    <t>Karthik_1649</t>
  </si>
  <si>
    <t>C21649</t>
  </si>
  <si>
    <t>S01650</t>
  </si>
  <si>
    <t>Devi_1648</t>
  </si>
  <si>
    <t>C21648</t>
  </si>
  <si>
    <t>S01649</t>
  </si>
  <si>
    <t>Aarav_1647</t>
  </si>
  <si>
    <t>C21647</t>
  </si>
  <si>
    <t>S01648</t>
  </si>
  <si>
    <t>Bhuvana_1646</t>
  </si>
  <si>
    <t>C21646</t>
  </si>
  <si>
    <t>S01647</t>
  </si>
  <si>
    <t>Bhuvana_1645</t>
  </si>
  <si>
    <t>C21645</t>
  </si>
  <si>
    <t>S01646</t>
  </si>
  <si>
    <t>Anu_1644</t>
  </si>
  <si>
    <t>C21644</t>
  </si>
  <si>
    <t>S01645</t>
  </si>
  <si>
    <t>Sanjay_1643</t>
  </si>
  <si>
    <t>C21643</t>
  </si>
  <si>
    <t>S01644</t>
  </si>
  <si>
    <t>Meena_1642</t>
  </si>
  <si>
    <t>C21642</t>
  </si>
  <si>
    <t>S01643</t>
  </si>
  <si>
    <t>Bhuvana_1641</t>
  </si>
  <si>
    <t>C21641</t>
  </si>
  <si>
    <t>S01642</t>
  </si>
  <si>
    <t>Vishal_1640</t>
  </si>
  <si>
    <t>C21640</t>
  </si>
  <si>
    <t>S01641</t>
  </si>
  <si>
    <t>Kavin_1639</t>
  </si>
  <si>
    <t>C21639</t>
  </si>
  <si>
    <t>S01640</t>
  </si>
  <si>
    <t>Aarav_1638</t>
  </si>
  <si>
    <t>C21638</t>
  </si>
  <si>
    <t>S01639</t>
  </si>
  <si>
    <t>Aarav_1637</t>
  </si>
  <si>
    <t>C21637</t>
  </si>
  <si>
    <t>S01638</t>
  </si>
  <si>
    <t>Aarav_1636</t>
  </si>
  <si>
    <t>C21636</t>
  </si>
  <si>
    <t>S01637</t>
  </si>
  <si>
    <t>Karthik_1635</t>
  </si>
  <si>
    <t>C21635</t>
  </si>
  <si>
    <t>S01636</t>
  </si>
  <si>
    <t>Sanjay_1634</t>
  </si>
  <si>
    <t>C21634</t>
  </si>
  <si>
    <t>S01635</t>
  </si>
  <si>
    <t>Lakshmi_1633</t>
  </si>
  <si>
    <t>C21633</t>
  </si>
  <si>
    <t>S01634</t>
  </si>
  <si>
    <t>Meena_1632</t>
  </si>
  <si>
    <t>C21632</t>
  </si>
  <si>
    <t>S01633</t>
  </si>
  <si>
    <t>Kavin_1631</t>
  </si>
  <si>
    <t>C21631</t>
  </si>
  <si>
    <t>S01632</t>
  </si>
  <si>
    <t>Vishal_1630</t>
  </si>
  <si>
    <t>C21630</t>
  </si>
  <si>
    <t>S01631</t>
  </si>
  <si>
    <t>Anu_1629</t>
  </si>
  <si>
    <t>C21629</t>
  </si>
  <si>
    <t>S01630</t>
  </si>
  <si>
    <t>Karthik_1628</t>
  </si>
  <si>
    <t>C21628</t>
  </si>
  <si>
    <t>S01629</t>
  </si>
  <si>
    <t>Sanjay_1627</t>
  </si>
  <si>
    <t>C21627</t>
  </si>
  <si>
    <t>T-Shirts_127</t>
  </si>
  <si>
    <t>S01628</t>
  </si>
  <si>
    <t>Diya_1626</t>
  </si>
  <si>
    <t>C21626</t>
  </si>
  <si>
    <t>S01627</t>
  </si>
  <si>
    <t>Ganesh_1625</t>
  </si>
  <si>
    <t>C21625</t>
  </si>
  <si>
    <t>Sportswear_125</t>
  </si>
  <si>
    <t>S01626</t>
  </si>
  <si>
    <t>Bhuvana_1624</t>
  </si>
  <si>
    <t>C21624</t>
  </si>
  <si>
    <t>S01625</t>
  </si>
  <si>
    <t>Lakshmi_1623</t>
  </si>
  <si>
    <t>C21623</t>
  </si>
  <si>
    <t>S01624</t>
  </si>
  <si>
    <t>Sanjay_1622</t>
  </si>
  <si>
    <t>C21622</t>
  </si>
  <si>
    <t>S01623</t>
  </si>
  <si>
    <t>Karthik_1621</t>
  </si>
  <si>
    <t>C21621</t>
  </si>
  <si>
    <t>S01622</t>
  </si>
  <si>
    <t>Lakshmi_1620</t>
  </si>
  <si>
    <t>C21620</t>
  </si>
  <si>
    <t>S01621</t>
  </si>
  <si>
    <t>Kavin_1619</t>
  </si>
  <si>
    <t>C21619</t>
  </si>
  <si>
    <t>S01620</t>
  </si>
  <si>
    <t>Aarav_1618</t>
  </si>
  <si>
    <t>C21618</t>
  </si>
  <si>
    <t>S01619</t>
  </si>
  <si>
    <t>Lakshmi_1617</t>
  </si>
  <si>
    <t>C21617</t>
  </si>
  <si>
    <t>S01618</t>
  </si>
  <si>
    <t>Meena_1616</t>
  </si>
  <si>
    <t>C21616</t>
  </si>
  <si>
    <t>S01617</t>
  </si>
  <si>
    <t>Diya_1615</t>
  </si>
  <si>
    <t>C21615</t>
  </si>
  <si>
    <t>S01616</t>
  </si>
  <si>
    <t>Sathish_1614</t>
  </si>
  <si>
    <t>C21614</t>
  </si>
  <si>
    <t>S01615</t>
  </si>
  <si>
    <t>Anu_1613</t>
  </si>
  <si>
    <t>C21613</t>
  </si>
  <si>
    <t>S01614</t>
  </si>
  <si>
    <t>Diya_1612</t>
  </si>
  <si>
    <t>C21612</t>
  </si>
  <si>
    <t>S01613</t>
  </si>
  <si>
    <t>Sathish_1611</t>
  </si>
  <si>
    <t>C21611</t>
  </si>
  <si>
    <t>S01612</t>
  </si>
  <si>
    <t>Priya_1610</t>
  </si>
  <si>
    <t>C21610</t>
  </si>
  <si>
    <t>S01611</t>
  </si>
  <si>
    <t>Karthik_1609</t>
  </si>
  <si>
    <t>C21609</t>
  </si>
  <si>
    <t>S01610</t>
  </si>
  <si>
    <t>Priya_1608</t>
  </si>
  <si>
    <t>C21608</t>
  </si>
  <si>
    <t>S01609</t>
  </si>
  <si>
    <t>Priya_1607</t>
  </si>
  <si>
    <t>C21607</t>
  </si>
  <si>
    <t>S01608</t>
  </si>
  <si>
    <t>Devi_1606</t>
  </si>
  <si>
    <t>C21606</t>
  </si>
  <si>
    <t>S01607</t>
  </si>
  <si>
    <t>Bhuvana_1605</t>
  </si>
  <si>
    <t>C21605</t>
  </si>
  <si>
    <t>S01606</t>
  </si>
  <si>
    <t>Aarav_1604</t>
  </si>
  <si>
    <t>C21604</t>
  </si>
  <si>
    <t>T-Shirts_104</t>
  </si>
  <si>
    <t>S01605</t>
  </si>
  <si>
    <t>Devi_1603</t>
  </si>
  <si>
    <t>C21603</t>
  </si>
  <si>
    <t>T-Shirts_103</t>
  </si>
  <si>
    <t>S01604</t>
  </si>
  <si>
    <t>Ravi_1602</t>
  </si>
  <si>
    <t>C21602</t>
  </si>
  <si>
    <t>S01603</t>
  </si>
  <si>
    <t>Meena_1601</t>
  </si>
  <si>
    <t>C21601</t>
  </si>
  <si>
    <t>S01602</t>
  </si>
  <si>
    <t>Bhuvana_1600</t>
  </si>
  <si>
    <t>C21600</t>
  </si>
  <si>
    <t>S01601</t>
  </si>
  <si>
    <t>Priya_1599</t>
  </si>
  <si>
    <t>C21599</t>
  </si>
  <si>
    <t>S01600</t>
  </si>
  <si>
    <t>Kavin_1598</t>
  </si>
  <si>
    <t>C21598</t>
  </si>
  <si>
    <t>S01599</t>
  </si>
  <si>
    <t>Bhuvana_1597</t>
  </si>
  <si>
    <t>C21597</t>
  </si>
  <si>
    <t>S01598</t>
  </si>
  <si>
    <t>Aarav_1596</t>
  </si>
  <si>
    <t>C21596</t>
  </si>
  <si>
    <t>S01597</t>
  </si>
  <si>
    <t>Meena_1595</t>
  </si>
  <si>
    <t>C21595</t>
  </si>
  <si>
    <t>S01596</t>
  </si>
  <si>
    <t>Sanjay_1594</t>
  </si>
  <si>
    <t>C21594</t>
  </si>
  <si>
    <t>S01595</t>
  </si>
  <si>
    <t>Ravi_1593</t>
  </si>
  <si>
    <t>C21593</t>
  </si>
  <si>
    <t>S01594</t>
  </si>
  <si>
    <t>Ganesh_1592</t>
  </si>
  <si>
    <t>C21592</t>
  </si>
  <si>
    <t>S01593</t>
  </si>
  <si>
    <t>Ravi_1591</t>
  </si>
  <si>
    <t>C21591</t>
  </si>
  <si>
    <t>S01592</t>
  </si>
  <si>
    <t>Diya_1590</t>
  </si>
  <si>
    <t>C21590</t>
  </si>
  <si>
    <t>S01591</t>
  </si>
  <si>
    <t>Ravi_1589</t>
  </si>
  <si>
    <t>C21589</t>
  </si>
  <si>
    <t>Sarees_089</t>
  </si>
  <si>
    <t>S01590</t>
  </si>
  <si>
    <t>Bhuvana_1588</t>
  </si>
  <si>
    <t>C21588</t>
  </si>
  <si>
    <t>T-Shirts_088</t>
  </si>
  <si>
    <t>S01589</t>
  </si>
  <si>
    <t>Ganesh_1587</t>
  </si>
  <si>
    <t>C21587</t>
  </si>
  <si>
    <t>S01588</t>
  </si>
  <si>
    <t>Lakshmi_1586</t>
  </si>
  <si>
    <t>C21586</t>
  </si>
  <si>
    <t>S01587</t>
  </si>
  <si>
    <t>Anu_1585</t>
  </si>
  <si>
    <t>C21585</t>
  </si>
  <si>
    <t>Kid's_085</t>
  </si>
  <si>
    <t>S01586</t>
  </si>
  <si>
    <t>Ganesh_1584</t>
  </si>
  <si>
    <t>C21584</t>
  </si>
  <si>
    <t>S01585</t>
  </si>
  <si>
    <t>Vishal_1583</t>
  </si>
  <si>
    <t>C21583</t>
  </si>
  <si>
    <t>S01584</t>
  </si>
  <si>
    <t>Priya_1582</t>
  </si>
  <si>
    <t>C21582</t>
  </si>
  <si>
    <t>S01583</t>
  </si>
  <si>
    <t>Priya_1581</t>
  </si>
  <si>
    <t>C21581</t>
  </si>
  <si>
    <t>S01582</t>
  </si>
  <si>
    <t>Diya_1580</t>
  </si>
  <si>
    <t>C21580</t>
  </si>
  <si>
    <t>S01581</t>
  </si>
  <si>
    <t>Vishal_1579</t>
  </si>
  <si>
    <t>C21579</t>
  </si>
  <si>
    <t>S01580</t>
  </si>
  <si>
    <t>Karthik_1578</t>
  </si>
  <si>
    <t>C21578</t>
  </si>
  <si>
    <t>S01579</t>
  </si>
  <si>
    <t>Kavin_1577</t>
  </si>
  <si>
    <t>C21577</t>
  </si>
  <si>
    <t>Sarees_077</t>
  </si>
  <si>
    <t>S01578</t>
  </si>
  <si>
    <t>Lakshmi_1576</t>
  </si>
  <si>
    <t>C21576</t>
  </si>
  <si>
    <t>S01577</t>
  </si>
  <si>
    <t>Ganesh_1575</t>
  </si>
  <si>
    <t>C21575</t>
  </si>
  <si>
    <t>S01576</t>
  </si>
  <si>
    <t>Diya_1574</t>
  </si>
  <si>
    <t>C21574</t>
  </si>
  <si>
    <t>S01575</t>
  </si>
  <si>
    <t>Ravi_1573</t>
  </si>
  <si>
    <t>C21573</t>
  </si>
  <si>
    <t>S01574</t>
  </si>
  <si>
    <t>Sathish_1572</t>
  </si>
  <si>
    <t>C21572</t>
  </si>
  <si>
    <t>S01573</t>
  </si>
  <si>
    <t>Vishal_1571</t>
  </si>
  <si>
    <t>C21571</t>
  </si>
  <si>
    <t>Sportswear_071</t>
  </si>
  <si>
    <t>S01572</t>
  </si>
  <si>
    <t>Bhuvana_1570</t>
  </si>
  <si>
    <t>C21570</t>
  </si>
  <si>
    <t>S01571</t>
  </si>
  <si>
    <t>Kavin_1569</t>
  </si>
  <si>
    <t>C21569</t>
  </si>
  <si>
    <t>Jeans_069</t>
  </si>
  <si>
    <t>S01570</t>
  </si>
  <si>
    <t>Lakshmi_1568</t>
  </si>
  <si>
    <t>C21568</t>
  </si>
  <si>
    <t>S01569</t>
  </si>
  <si>
    <t>Bhuvana_1567</t>
  </si>
  <si>
    <t>C21567</t>
  </si>
  <si>
    <t>S01568</t>
  </si>
  <si>
    <t>Bhuvana_1566</t>
  </si>
  <si>
    <t>C21566</t>
  </si>
  <si>
    <t>S01567</t>
  </si>
  <si>
    <t>Devi_1565</t>
  </si>
  <si>
    <t>C21565</t>
  </si>
  <si>
    <t>S01566</t>
  </si>
  <si>
    <t>Ganesh_1564</t>
  </si>
  <si>
    <t>C21564</t>
  </si>
  <si>
    <t>S01565</t>
  </si>
  <si>
    <t>Sathish_1563</t>
  </si>
  <si>
    <t>C21563</t>
  </si>
  <si>
    <t>S01564</t>
  </si>
  <si>
    <t>Meena_1562</t>
  </si>
  <si>
    <t>C21562</t>
  </si>
  <si>
    <t>S01563</t>
  </si>
  <si>
    <t>Lakshmi_1561</t>
  </si>
  <si>
    <t>C21561</t>
  </si>
  <si>
    <t>S01562</t>
  </si>
  <si>
    <t>Diya_1560</t>
  </si>
  <si>
    <t>C21560</t>
  </si>
  <si>
    <t>S01561</t>
  </si>
  <si>
    <t>Ravi_1559</t>
  </si>
  <si>
    <t>C21559</t>
  </si>
  <si>
    <t>S01560</t>
  </si>
  <si>
    <t>Kavin_1558</t>
  </si>
  <si>
    <t>C21558</t>
  </si>
  <si>
    <t>S01559</t>
  </si>
  <si>
    <t>Sanjay_1557</t>
  </si>
  <si>
    <t>C21557</t>
  </si>
  <si>
    <t>S01558</t>
  </si>
  <si>
    <t>Bhuvana_1556</t>
  </si>
  <si>
    <t>C21556</t>
  </si>
  <si>
    <t>S01557</t>
  </si>
  <si>
    <t>Vishal_1555</t>
  </si>
  <si>
    <t>C21555</t>
  </si>
  <si>
    <t>S01556</t>
  </si>
  <si>
    <t>Ravi_1554</t>
  </si>
  <si>
    <t>C21554</t>
  </si>
  <si>
    <t>S01555</t>
  </si>
  <si>
    <t>Vishal_1553</t>
  </si>
  <si>
    <t>C21553</t>
  </si>
  <si>
    <t>S01554</t>
  </si>
  <si>
    <t>Kavin_1552</t>
  </si>
  <si>
    <t>C21552</t>
  </si>
  <si>
    <t>S01553</t>
  </si>
  <si>
    <t>Sathish_1551</t>
  </si>
  <si>
    <t>C21551</t>
  </si>
  <si>
    <t>S01552</t>
  </si>
  <si>
    <t>Ganesh_1550</t>
  </si>
  <si>
    <t>C21550</t>
  </si>
  <si>
    <t>S01551</t>
  </si>
  <si>
    <t>Ganesh_1549</t>
  </si>
  <si>
    <t>C21549</t>
  </si>
  <si>
    <t>Jeans_049</t>
  </si>
  <si>
    <t>S01550</t>
  </si>
  <si>
    <t>Karthik_1548</t>
  </si>
  <si>
    <t>C21548</t>
  </si>
  <si>
    <t>S01549</t>
  </si>
  <si>
    <t>Aarav_1547</t>
  </si>
  <si>
    <t>C21547</t>
  </si>
  <si>
    <t>S01548</t>
  </si>
  <si>
    <t>Ravi_1546</t>
  </si>
  <si>
    <t>C21546</t>
  </si>
  <si>
    <t>S01547</t>
  </si>
  <si>
    <t>Ravi_1545</t>
  </si>
  <si>
    <t>C21545</t>
  </si>
  <si>
    <t>S01546</t>
  </si>
  <si>
    <t>Kavin_1544</t>
  </si>
  <si>
    <t>C21544</t>
  </si>
  <si>
    <t>S01545</t>
  </si>
  <si>
    <t>Karthik_1543</t>
  </si>
  <si>
    <t>C21543</t>
  </si>
  <si>
    <t>S01544</t>
  </si>
  <si>
    <t>Anu_1542</t>
  </si>
  <si>
    <t>C21542</t>
  </si>
  <si>
    <t>S01543</t>
  </si>
  <si>
    <t>Vishal_1541</t>
  </si>
  <si>
    <t>C21541</t>
  </si>
  <si>
    <t>S01542</t>
  </si>
  <si>
    <t>Sathish_1540</t>
  </si>
  <si>
    <t>C21540</t>
  </si>
  <si>
    <t>S01541</t>
  </si>
  <si>
    <t>Priya_1539</t>
  </si>
  <si>
    <t>C21539</t>
  </si>
  <si>
    <t>S01540</t>
  </si>
  <si>
    <t>Kavin_1538</t>
  </si>
  <si>
    <t>C21538</t>
  </si>
  <si>
    <t>S01539</t>
  </si>
  <si>
    <t>Meena_1537</t>
  </si>
  <si>
    <t>C21537</t>
  </si>
  <si>
    <t>S01538</t>
  </si>
  <si>
    <t>Kavin_1536</t>
  </si>
  <si>
    <t>C21536</t>
  </si>
  <si>
    <t>S01537</t>
  </si>
  <si>
    <t>Vishal_1535</t>
  </si>
  <si>
    <t>C21535</t>
  </si>
  <si>
    <t>S01536</t>
  </si>
  <si>
    <t>Bhuvana_1534</t>
  </si>
  <si>
    <t>C21534</t>
  </si>
  <si>
    <t>S01535</t>
  </si>
  <si>
    <t>Kavin_1533</t>
  </si>
  <si>
    <t>C21533</t>
  </si>
  <si>
    <t>S01534</t>
  </si>
  <si>
    <t>Devi_1532</t>
  </si>
  <si>
    <t>C21532</t>
  </si>
  <si>
    <t>S01533</t>
  </si>
  <si>
    <t>Anu_1531</t>
  </si>
  <si>
    <t>C21531</t>
  </si>
  <si>
    <t>S01532</t>
  </si>
  <si>
    <t>Meena_1530</t>
  </si>
  <si>
    <t>C21530</t>
  </si>
  <si>
    <t>S01531</t>
  </si>
  <si>
    <t>Priya_1529</t>
  </si>
  <si>
    <t>C21529</t>
  </si>
  <si>
    <t>S01530</t>
  </si>
  <si>
    <t>Karthik_1528</t>
  </si>
  <si>
    <t>C21528</t>
  </si>
  <si>
    <t>S01529</t>
  </si>
  <si>
    <t>Lakshmi_1527</t>
  </si>
  <si>
    <t>C21527</t>
  </si>
  <si>
    <t>S01528</t>
  </si>
  <si>
    <t>Karthik_1526</t>
  </si>
  <si>
    <t>C21526</t>
  </si>
  <si>
    <t>S01527</t>
  </si>
  <si>
    <t>Sanjay_1525</t>
  </si>
  <si>
    <t>C21525</t>
  </si>
  <si>
    <t>S01526</t>
  </si>
  <si>
    <t>Anu_1524</t>
  </si>
  <si>
    <t>C21524</t>
  </si>
  <si>
    <t>S01525</t>
  </si>
  <si>
    <t>Karthik_1523</t>
  </si>
  <si>
    <t>C21523</t>
  </si>
  <si>
    <t>S01524</t>
  </si>
  <si>
    <t>Vishal_1522</t>
  </si>
  <si>
    <t>C21522</t>
  </si>
  <si>
    <t>Men's_022</t>
  </si>
  <si>
    <t>S01523</t>
  </si>
  <si>
    <t>Bhuvana_1521</t>
  </si>
  <si>
    <t>C21521</t>
  </si>
  <si>
    <t>S01522</t>
  </si>
  <si>
    <t>Ganesh_1520</t>
  </si>
  <si>
    <t>C21520</t>
  </si>
  <si>
    <t>S01521</t>
  </si>
  <si>
    <t>Ravi_1519</t>
  </si>
  <si>
    <t>C21519</t>
  </si>
  <si>
    <t>S01520</t>
  </si>
  <si>
    <t>Diya_1518</t>
  </si>
  <si>
    <t>C21518</t>
  </si>
  <si>
    <t>S01519</t>
  </si>
  <si>
    <t>Karthik_1517</t>
  </si>
  <si>
    <t>C21517</t>
  </si>
  <si>
    <t>S01518</t>
  </si>
  <si>
    <t>Lakshmi_1516</t>
  </si>
  <si>
    <t>C21516</t>
  </si>
  <si>
    <t>S01517</t>
  </si>
  <si>
    <t>Karthik_1515</t>
  </si>
  <si>
    <t>C21515</t>
  </si>
  <si>
    <t>S01516</t>
  </si>
  <si>
    <t>Sathish_1514</t>
  </si>
  <si>
    <t>C21514</t>
  </si>
  <si>
    <t>S01515</t>
  </si>
  <si>
    <t>Lakshmi_1513</t>
  </si>
  <si>
    <t>C21513</t>
  </si>
  <si>
    <t>Sportswear_013</t>
  </si>
  <si>
    <t>S01514</t>
  </si>
  <si>
    <t>Kavin_1512</t>
  </si>
  <si>
    <t>C21512</t>
  </si>
  <si>
    <t>S01513</t>
  </si>
  <si>
    <t>Priya_1511</t>
  </si>
  <si>
    <t>C21511</t>
  </si>
  <si>
    <t>S01512</t>
  </si>
  <si>
    <t>Vishal_1510</t>
  </si>
  <si>
    <t>C21510</t>
  </si>
  <si>
    <t>Sportswear_010</t>
  </si>
  <si>
    <t>S01511</t>
  </si>
  <si>
    <t>Ravi_1509</t>
  </si>
  <si>
    <t>C21509</t>
  </si>
  <si>
    <t>S01510</t>
  </si>
  <si>
    <t>Devi_1508</t>
  </si>
  <si>
    <t>C21508</t>
  </si>
  <si>
    <t>S01509</t>
  </si>
  <si>
    <t>Lakshmi_1507</t>
  </si>
  <si>
    <t>C21507</t>
  </si>
  <si>
    <t>S01508</t>
  </si>
  <si>
    <t>Karthik_1506</t>
  </si>
  <si>
    <t>C21506</t>
  </si>
  <si>
    <t>S01507</t>
  </si>
  <si>
    <t>Sathish_1505</t>
  </si>
  <si>
    <t>C21505</t>
  </si>
  <si>
    <t>S01506</t>
  </si>
  <si>
    <t>Anu_1504</t>
  </si>
  <si>
    <t>C21504</t>
  </si>
  <si>
    <t>S01505</t>
  </si>
  <si>
    <t>Sanjay_1503</t>
  </si>
  <si>
    <t>C21503</t>
  </si>
  <si>
    <t>S01504</t>
  </si>
  <si>
    <t>Vishal_1502</t>
  </si>
  <si>
    <t>C21502</t>
  </si>
  <si>
    <t>T-Shirts_002</t>
  </si>
  <si>
    <t>S01503</t>
  </si>
  <si>
    <t>Lakshmi_1501</t>
  </si>
  <si>
    <t>C21501</t>
  </si>
  <si>
    <t>S01502</t>
  </si>
  <si>
    <t>Diya_1500</t>
  </si>
  <si>
    <t>C21500</t>
  </si>
  <si>
    <t>S01501</t>
  </si>
  <si>
    <t>Karthik_1499</t>
  </si>
  <si>
    <t>C21499</t>
  </si>
  <si>
    <t>S01500</t>
  </si>
  <si>
    <t>Devi_1498</t>
  </si>
  <si>
    <t>C21498</t>
  </si>
  <si>
    <t>S01499</t>
  </si>
  <si>
    <t>Priya_1497</t>
  </si>
  <si>
    <t>C21497</t>
  </si>
  <si>
    <t>S01498</t>
  </si>
  <si>
    <t>Lakshmi_1496</t>
  </si>
  <si>
    <t>C21496</t>
  </si>
  <si>
    <t>S01497</t>
  </si>
  <si>
    <t>Kavin_1495</t>
  </si>
  <si>
    <t>C21495</t>
  </si>
  <si>
    <t>S01496</t>
  </si>
  <si>
    <t>Kavin_1494</t>
  </si>
  <si>
    <t>C21494</t>
  </si>
  <si>
    <t>Jeans_494</t>
  </si>
  <si>
    <t>S01495</t>
  </si>
  <si>
    <t>Meena_1493</t>
  </si>
  <si>
    <t>C21493</t>
  </si>
  <si>
    <t>S01494</t>
  </si>
  <si>
    <t>Kavin_1492</t>
  </si>
  <si>
    <t>C21492</t>
  </si>
  <si>
    <t>S01493</t>
  </si>
  <si>
    <t>Aarav_1491</t>
  </si>
  <si>
    <t>C21491</t>
  </si>
  <si>
    <t>S01492</t>
  </si>
  <si>
    <t>Anu_1490</t>
  </si>
  <si>
    <t>C21490</t>
  </si>
  <si>
    <t>S01491</t>
  </si>
  <si>
    <t>Kavin_1489</t>
  </si>
  <si>
    <t>C21489</t>
  </si>
  <si>
    <t>S01490</t>
  </si>
  <si>
    <t>Ravi_1488</t>
  </si>
  <si>
    <t>C21488</t>
  </si>
  <si>
    <t>S01489</t>
  </si>
  <si>
    <t>Ganesh_1487</t>
  </si>
  <si>
    <t>C21487</t>
  </si>
  <si>
    <t>S01488</t>
  </si>
  <si>
    <t>Sanjay_1486</t>
  </si>
  <si>
    <t>C21486</t>
  </si>
  <si>
    <t>S01487</t>
  </si>
  <si>
    <t>Diya_1485</t>
  </si>
  <si>
    <t>C21485</t>
  </si>
  <si>
    <t>Kid's_485</t>
  </si>
  <si>
    <t>S01486</t>
  </si>
  <si>
    <t>Lakshmi_1484</t>
  </si>
  <si>
    <t>C21484</t>
  </si>
  <si>
    <t>S01485</t>
  </si>
  <si>
    <t>Sathish_1483</t>
  </si>
  <si>
    <t>C21483</t>
  </si>
  <si>
    <t>S01484</t>
  </si>
  <si>
    <t>Diya_1482</t>
  </si>
  <si>
    <t>C21482</t>
  </si>
  <si>
    <t>S01483</t>
  </si>
  <si>
    <t>Lakshmi_1481</t>
  </si>
  <si>
    <t>C21481</t>
  </si>
  <si>
    <t>S01482</t>
  </si>
  <si>
    <t>Sanjay_1480</t>
  </si>
  <si>
    <t>C21480</t>
  </si>
  <si>
    <t>S01481</t>
  </si>
  <si>
    <t>Meena_1479</t>
  </si>
  <si>
    <t>C21479</t>
  </si>
  <si>
    <t>S01480</t>
  </si>
  <si>
    <t>Karthik_1478</t>
  </si>
  <si>
    <t>C21478</t>
  </si>
  <si>
    <t>S01479</t>
  </si>
  <si>
    <t>Karthik_1477</t>
  </si>
  <si>
    <t>C21477</t>
  </si>
  <si>
    <t>S01478</t>
  </si>
  <si>
    <t>Sanjay_1476</t>
  </si>
  <si>
    <t>C21476</t>
  </si>
  <si>
    <t>S01477</t>
  </si>
  <si>
    <t>Meena_1475</t>
  </si>
  <si>
    <t>C21475</t>
  </si>
  <si>
    <t>S01476</t>
  </si>
  <si>
    <t>Kavin_1474</t>
  </si>
  <si>
    <t>C21474</t>
  </si>
  <si>
    <t>S01475</t>
  </si>
  <si>
    <t>Karthik_1473</t>
  </si>
  <si>
    <t>C21473</t>
  </si>
  <si>
    <t>S01474</t>
  </si>
  <si>
    <t>Diya_1472</t>
  </si>
  <si>
    <t>C21472</t>
  </si>
  <si>
    <t>S01473</t>
  </si>
  <si>
    <t>Karthik_1471</t>
  </si>
  <si>
    <t>C21471</t>
  </si>
  <si>
    <t>S01472</t>
  </si>
  <si>
    <t>Priya_1470</t>
  </si>
  <si>
    <t>C21470</t>
  </si>
  <si>
    <t>S01471</t>
  </si>
  <si>
    <t>Ganesh_1469</t>
  </si>
  <si>
    <t>C21469</t>
  </si>
  <si>
    <t>S01470</t>
  </si>
  <si>
    <t>Vishal_1468</t>
  </si>
  <si>
    <t>C21468</t>
  </si>
  <si>
    <t>S01469</t>
  </si>
  <si>
    <t>Diya_1467</t>
  </si>
  <si>
    <t>C21467</t>
  </si>
  <si>
    <t>S01468</t>
  </si>
  <si>
    <t>Lakshmi_1466</t>
  </si>
  <si>
    <t>C21466</t>
  </si>
  <si>
    <t>S01467</t>
  </si>
  <si>
    <t>Lakshmi_1465</t>
  </si>
  <si>
    <t>C21465</t>
  </si>
  <si>
    <t>S01466</t>
  </si>
  <si>
    <t>Aarav_1464</t>
  </si>
  <si>
    <t>C21464</t>
  </si>
  <si>
    <t>S01465</t>
  </si>
  <si>
    <t>Karthik_1463</t>
  </si>
  <si>
    <t>C21463</t>
  </si>
  <si>
    <t>S01464</t>
  </si>
  <si>
    <t>Priya_1462</t>
  </si>
  <si>
    <t>C21462</t>
  </si>
  <si>
    <t>S01463</t>
  </si>
  <si>
    <t>Devi_1461</t>
  </si>
  <si>
    <t>C21461</t>
  </si>
  <si>
    <t>S01462</t>
  </si>
  <si>
    <t>Vishal_1460</t>
  </si>
  <si>
    <t>C21460</t>
  </si>
  <si>
    <t>S01461</t>
  </si>
  <si>
    <t>Karthik_1459</t>
  </si>
  <si>
    <t>C21459</t>
  </si>
  <si>
    <t>S01460</t>
  </si>
  <si>
    <t>Lakshmi_1458</t>
  </si>
  <si>
    <t>C21458</t>
  </si>
  <si>
    <t>S01459</t>
  </si>
  <si>
    <t>Devi_1457</t>
  </si>
  <si>
    <t>C21457</t>
  </si>
  <si>
    <t>S01458</t>
  </si>
  <si>
    <t>Priya_1456</t>
  </si>
  <si>
    <t>C21456</t>
  </si>
  <si>
    <t>S01457</t>
  </si>
  <si>
    <t>Anu_1455</t>
  </si>
  <si>
    <t>C21455</t>
  </si>
  <si>
    <t>S01456</t>
  </si>
  <si>
    <t>Anu_1454</t>
  </si>
  <si>
    <t>C21454</t>
  </si>
  <si>
    <t>S01455</t>
  </si>
  <si>
    <t>Sanjay_1453</t>
  </si>
  <si>
    <t>C21453</t>
  </si>
  <si>
    <t>S01454</t>
  </si>
  <si>
    <t>Priya_1452</t>
  </si>
  <si>
    <t>C21452</t>
  </si>
  <si>
    <t>S01453</t>
  </si>
  <si>
    <t>Devi_1451</t>
  </si>
  <si>
    <t>C21451</t>
  </si>
  <si>
    <t>S01452</t>
  </si>
  <si>
    <t>Sanjay_1450</t>
  </si>
  <si>
    <t>C21450</t>
  </si>
  <si>
    <t>Men's_450</t>
  </si>
  <si>
    <t>S01451</t>
  </si>
  <si>
    <t>Lakshmi_1449</t>
  </si>
  <si>
    <t>C21449</t>
  </si>
  <si>
    <t>S01450</t>
  </si>
  <si>
    <t>Vishal_1448</t>
  </si>
  <si>
    <t>C21448</t>
  </si>
  <si>
    <t>S01449</t>
  </si>
  <si>
    <t>Bhuvana_1447</t>
  </si>
  <si>
    <t>C21447</t>
  </si>
  <si>
    <t>S01448</t>
  </si>
  <si>
    <t>Sathish_1446</t>
  </si>
  <si>
    <t>C21446</t>
  </si>
  <si>
    <t>S01447</t>
  </si>
  <si>
    <t>Ganesh_1445</t>
  </si>
  <si>
    <t>C21445</t>
  </si>
  <si>
    <t>S01446</t>
  </si>
  <si>
    <t>Sanjay_1444</t>
  </si>
  <si>
    <t>C21444</t>
  </si>
  <si>
    <t>S01445</t>
  </si>
  <si>
    <t>Anu_1443</t>
  </si>
  <si>
    <t>C21443</t>
  </si>
  <si>
    <t>S01444</t>
  </si>
  <si>
    <t>Sanjay_1442</t>
  </si>
  <si>
    <t>C21442</t>
  </si>
  <si>
    <t>S01443</t>
  </si>
  <si>
    <t>Meena_1441</t>
  </si>
  <si>
    <t>C21441</t>
  </si>
  <si>
    <t>S01442</t>
  </si>
  <si>
    <t>Priya_1440</t>
  </si>
  <si>
    <t>C21440</t>
  </si>
  <si>
    <t>S01441</t>
  </si>
  <si>
    <t>Lakshmi_1439</t>
  </si>
  <si>
    <t>C21439</t>
  </si>
  <si>
    <t>S01440</t>
  </si>
  <si>
    <t>Aarav_1438</t>
  </si>
  <si>
    <t>C21438</t>
  </si>
  <si>
    <t>S01439</t>
  </si>
  <si>
    <t>Anu_1437</t>
  </si>
  <si>
    <t>C21437</t>
  </si>
  <si>
    <t>S01438</t>
  </si>
  <si>
    <t>Kavin_1436</t>
  </si>
  <si>
    <t>C21436</t>
  </si>
  <si>
    <t>S01437</t>
  </si>
  <si>
    <t>Sanjay_1435</t>
  </si>
  <si>
    <t>C21435</t>
  </si>
  <si>
    <t>S01436</t>
  </si>
  <si>
    <t>Vishal_1434</t>
  </si>
  <si>
    <t>C21434</t>
  </si>
  <si>
    <t>S01435</t>
  </si>
  <si>
    <t>Lakshmi_1433</t>
  </si>
  <si>
    <t>C21433</t>
  </si>
  <si>
    <t>Kurta_433</t>
  </si>
  <si>
    <t>S01434</t>
  </si>
  <si>
    <t>Vishal_1432</t>
  </si>
  <si>
    <t>C21432</t>
  </si>
  <si>
    <t>S01433</t>
  </si>
  <si>
    <t>Ganesh_1431</t>
  </si>
  <si>
    <t>C21431</t>
  </si>
  <si>
    <t>S01432</t>
  </si>
  <si>
    <t>Sanjay_1430</t>
  </si>
  <si>
    <t>C21430</t>
  </si>
  <si>
    <t>S01431</t>
  </si>
  <si>
    <t>Ravi_1429</t>
  </si>
  <si>
    <t>C21429</t>
  </si>
  <si>
    <t>S01430</t>
  </si>
  <si>
    <t>Ganesh_1428</t>
  </si>
  <si>
    <t>C21428</t>
  </si>
  <si>
    <t>S01429</t>
  </si>
  <si>
    <t>Priya_1427</t>
  </si>
  <si>
    <t>C21427</t>
  </si>
  <si>
    <t>Sarees_427</t>
  </si>
  <si>
    <t>S01428</t>
  </si>
  <si>
    <t>Vishal_1426</t>
  </si>
  <si>
    <t>C21426</t>
  </si>
  <si>
    <t>S01427</t>
  </si>
  <si>
    <t>Ganesh_1425</t>
  </si>
  <si>
    <t>C21425</t>
  </si>
  <si>
    <t>S01426</t>
  </si>
  <si>
    <t>Karthik_1424</t>
  </si>
  <si>
    <t>C21424</t>
  </si>
  <si>
    <t>S01425</t>
  </si>
  <si>
    <t>Bhuvana_1423</t>
  </si>
  <si>
    <t>C21423</t>
  </si>
  <si>
    <t>S01424</t>
  </si>
  <si>
    <t>Kavin_1422</t>
  </si>
  <si>
    <t>C21422</t>
  </si>
  <si>
    <t>S01423</t>
  </si>
  <si>
    <t>Vishal_1421</t>
  </si>
  <si>
    <t>C21421</t>
  </si>
  <si>
    <t>S01422</t>
  </si>
  <si>
    <t>Anu_1420</t>
  </si>
  <si>
    <t>C21420</t>
  </si>
  <si>
    <t>S01421</t>
  </si>
  <si>
    <t>Aarav_1419</t>
  </si>
  <si>
    <t>C21419</t>
  </si>
  <si>
    <t>S01420</t>
  </si>
  <si>
    <t>Ravi_1418</t>
  </si>
  <si>
    <t>C21418</t>
  </si>
  <si>
    <t>S01419</t>
  </si>
  <si>
    <t>Bhuvana_1417</t>
  </si>
  <si>
    <t>C21417</t>
  </si>
  <si>
    <t>S01418</t>
  </si>
  <si>
    <t>Sathish_1416</t>
  </si>
  <si>
    <t>C21416</t>
  </si>
  <si>
    <t>S01417</t>
  </si>
  <si>
    <t>Ravi_1415</t>
  </si>
  <si>
    <t>C21415</t>
  </si>
  <si>
    <t>S01416</t>
  </si>
  <si>
    <t>Anu_1414</t>
  </si>
  <si>
    <t>C21414</t>
  </si>
  <si>
    <t>S01415</t>
  </si>
  <si>
    <t>Lakshmi_1413</t>
  </si>
  <si>
    <t>C21413</t>
  </si>
  <si>
    <t>Women's_413</t>
  </si>
  <si>
    <t>S01414</t>
  </si>
  <si>
    <t>Lakshmi_1412</t>
  </si>
  <si>
    <t>C21412</t>
  </si>
  <si>
    <t>S01413</t>
  </si>
  <si>
    <t>Devi_1411</t>
  </si>
  <si>
    <t>C21411</t>
  </si>
  <si>
    <t>S01412</t>
  </si>
  <si>
    <t>Karthik_1410</t>
  </si>
  <si>
    <t>C21410</t>
  </si>
  <si>
    <t>S01411</t>
  </si>
  <si>
    <t>Sanjay_1409</t>
  </si>
  <si>
    <t>C21409</t>
  </si>
  <si>
    <t>S01410</t>
  </si>
  <si>
    <t>Ganesh_1408</t>
  </si>
  <si>
    <t>C21408</t>
  </si>
  <si>
    <t>S01409</t>
  </si>
  <si>
    <t>Kavin_1407</t>
  </si>
  <si>
    <t>C21407</t>
  </si>
  <si>
    <t>S01408</t>
  </si>
  <si>
    <t>Diya_1406</t>
  </si>
  <si>
    <t>C21406</t>
  </si>
  <si>
    <t>S01407</t>
  </si>
  <si>
    <t>Sathish_1405</t>
  </si>
  <si>
    <t>C21405</t>
  </si>
  <si>
    <t>S01406</t>
  </si>
  <si>
    <t>Lakshmi_1404</t>
  </si>
  <si>
    <t>C21404</t>
  </si>
  <si>
    <t>S01405</t>
  </si>
  <si>
    <t>Karthik_1403</t>
  </si>
  <si>
    <t>C21403</t>
  </si>
  <si>
    <t>S01404</t>
  </si>
  <si>
    <t>Ganesh_1402</t>
  </si>
  <si>
    <t>C21402</t>
  </si>
  <si>
    <t>S01403</t>
  </si>
  <si>
    <t>Anu_1401</t>
  </si>
  <si>
    <t>C21401</t>
  </si>
  <si>
    <t>S01402</t>
  </si>
  <si>
    <t>Diya_1400</t>
  </si>
  <si>
    <t>C21400</t>
  </si>
  <si>
    <t>S01401</t>
  </si>
  <si>
    <t>Meena_1399</t>
  </si>
  <si>
    <t>C21399</t>
  </si>
  <si>
    <t>S01400</t>
  </si>
  <si>
    <t>Karthik_1398</t>
  </si>
  <si>
    <t>C21398</t>
  </si>
  <si>
    <t>S01399</t>
  </si>
  <si>
    <t>Priya_1397</t>
  </si>
  <si>
    <t>C21397</t>
  </si>
  <si>
    <t>S01398</t>
  </si>
  <si>
    <t>Priya_1396</t>
  </si>
  <si>
    <t>C21396</t>
  </si>
  <si>
    <t>S01397</t>
  </si>
  <si>
    <t>Lakshmi_1395</t>
  </si>
  <si>
    <t>C21395</t>
  </si>
  <si>
    <t>S01396</t>
  </si>
  <si>
    <t>Aarav_1394</t>
  </si>
  <si>
    <t>C21394</t>
  </si>
  <si>
    <t>S01395</t>
  </si>
  <si>
    <t>Sanjay_1393</t>
  </si>
  <si>
    <t>C21393</t>
  </si>
  <si>
    <t>S01394</t>
  </si>
  <si>
    <t>Vishal_1392</t>
  </si>
  <si>
    <t>C21392</t>
  </si>
  <si>
    <t>Women's_392</t>
  </si>
  <si>
    <t>S01393</t>
  </si>
  <si>
    <t>Ravi_1391</t>
  </si>
  <si>
    <t>C21391</t>
  </si>
  <si>
    <t>Men's_391</t>
  </si>
  <si>
    <t>S01392</t>
  </si>
  <si>
    <t>Ravi_1390</t>
  </si>
  <si>
    <t>C21390</t>
  </si>
  <si>
    <t>Men's_390</t>
  </si>
  <si>
    <t>S01391</t>
  </si>
  <si>
    <t>Diya_1389</t>
  </si>
  <si>
    <t>C21389</t>
  </si>
  <si>
    <t>S01390</t>
  </si>
  <si>
    <t>Bhuvana_1388</t>
  </si>
  <si>
    <t>C21388</t>
  </si>
  <si>
    <t>S01389</t>
  </si>
  <si>
    <t>Diya_1387</t>
  </si>
  <si>
    <t>C21387</t>
  </si>
  <si>
    <t>S01388</t>
  </si>
  <si>
    <t>Devi_1386</t>
  </si>
  <si>
    <t>C21386</t>
  </si>
  <si>
    <t>S01387</t>
  </si>
  <si>
    <t>Priya_1385</t>
  </si>
  <si>
    <t>C21385</t>
  </si>
  <si>
    <t>S01386</t>
  </si>
  <si>
    <t>Ravi_1384</t>
  </si>
  <si>
    <t>C21384</t>
  </si>
  <si>
    <t>S01385</t>
  </si>
  <si>
    <t>Priya_1383</t>
  </si>
  <si>
    <t>C21383</t>
  </si>
  <si>
    <t>S01384</t>
  </si>
  <si>
    <t>Sanjay_1382</t>
  </si>
  <si>
    <t>C21382</t>
  </si>
  <si>
    <t>S01383</t>
  </si>
  <si>
    <t>Ganesh_1381</t>
  </si>
  <si>
    <t>C21381</t>
  </si>
  <si>
    <t>S01382</t>
  </si>
  <si>
    <t>Kavin_1380</t>
  </si>
  <si>
    <t>C21380</t>
  </si>
  <si>
    <t>S01381</t>
  </si>
  <si>
    <t>Meena_1379</t>
  </si>
  <si>
    <t>C21379</t>
  </si>
  <si>
    <t>S01380</t>
  </si>
  <si>
    <t>Lakshmi_1378</t>
  </si>
  <si>
    <t>C21378</t>
  </si>
  <si>
    <t>S01379</t>
  </si>
  <si>
    <t>Karthik_1377</t>
  </si>
  <si>
    <t>C21377</t>
  </si>
  <si>
    <t>Kurta_377</t>
  </si>
  <si>
    <t>S01378</t>
  </si>
  <si>
    <t>Aarav_1376</t>
  </si>
  <si>
    <t>C21376</t>
  </si>
  <si>
    <t>Sportswear_376</t>
  </si>
  <si>
    <t>S01377</t>
  </si>
  <si>
    <t>Sathish_1375</t>
  </si>
  <si>
    <t>C21375</t>
  </si>
  <si>
    <t>S01376</t>
  </si>
  <si>
    <t>Bhuvana_1374</t>
  </si>
  <si>
    <t>C21374</t>
  </si>
  <si>
    <t>S01375</t>
  </si>
  <si>
    <t>Anu_1373</t>
  </si>
  <si>
    <t>C21373</t>
  </si>
  <si>
    <t>S01374</t>
  </si>
  <si>
    <t>Kavin_1372</t>
  </si>
  <si>
    <t>C21372</t>
  </si>
  <si>
    <t>S01373</t>
  </si>
  <si>
    <t>Lakshmi_1371</t>
  </si>
  <si>
    <t>C21371</t>
  </si>
  <si>
    <t>S01372</t>
  </si>
  <si>
    <t>Meena_1370</t>
  </si>
  <si>
    <t>C21370</t>
  </si>
  <si>
    <t>S01371</t>
  </si>
  <si>
    <t>Diya_1369</t>
  </si>
  <si>
    <t>C21369</t>
  </si>
  <si>
    <t>S01370</t>
  </si>
  <si>
    <t>Diya_1368</t>
  </si>
  <si>
    <t>C21368</t>
  </si>
  <si>
    <t>S01369</t>
  </si>
  <si>
    <t>Meena_1367</t>
  </si>
  <si>
    <t>C21367</t>
  </si>
  <si>
    <t>Sarees_367</t>
  </si>
  <si>
    <t>S01368</t>
  </si>
  <si>
    <t>Aarav_1366</t>
  </si>
  <si>
    <t>C21366</t>
  </si>
  <si>
    <t>S01367</t>
  </si>
  <si>
    <t>Meena_1365</t>
  </si>
  <si>
    <t>C21365</t>
  </si>
  <si>
    <t>S01366</t>
  </si>
  <si>
    <t>Bhuvana_1364</t>
  </si>
  <si>
    <t>C21364</t>
  </si>
  <si>
    <t>S01365</t>
  </si>
  <si>
    <t>Ravi_1363</t>
  </si>
  <si>
    <t>C21363</t>
  </si>
  <si>
    <t>S01364</t>
  </si>
  <si>
    <t>Sanjay_1362</t>
  </si>
  <si>
    <t>C21362</t>
  </si>
  <si>
    <t>Sportswear_362</t>
  </si>
  <si>
    <t>S01363</t>
  </si>
  <si>
    <t>Meena_1361</t>
  </si>
  <si>
    <t>C21361</t>
  </si>
  <si>
    <t>S01362</t>
  </si>
  <si>
    <t>Priya_1360</t>
  </si>
  <si>
    <t>C21360</t>
  </si>
  <si>
    <t>S01361</t>
  </si>
  <si>
    <t>Devi_1359</t>
  </si>
  <si>
    <t>C21359</t>
  </si>
  <si>
    <t>S01360</t>
  </si>
  <si>
    <t>Karthik_1358</t>
  </si>
  <si>
    <t>C21358</t>
  </si>
  <si>
    <t>S01359</t>
  </si>
  <si>
    <t>Karthik_1357</t>
  </si>
  <si>
    <t>C21357</t>
  </si>
  <si>
    <t>S01358</t>
  </si>
  <si>
    <t>Bhuvana_1356</t>
  </si>
  <si>
    <t>C21356</t>
  </si>
  <si>
    <t>S01357</t>
  </si>
  <si>
    <t>Ravi_1355</t>
  </si>
  <si>
    <t>C21355</t>
  </si>
  <si>
    <t>S01356</t>
  </si>
  <si>
    <t>Sanjay_1354</t>
  </si>
  <si>
    <t>C21354</t>
  </si>
  <si>
    <t>S01355</t>
  </si>
  <si>
    <t>Karthik_1353</t>
  </si>
  <si>
    <t>C21353</t>
  </si>
  <si>
    <t>S01354</t>
  </si>
  <si>
    <t>Karthik_1352</t>
  </si>
  <si>
    <t>C21352</t>
  </si>
  <si>
    <t>S01353</t>
  </si>
  <si>
    <t>Diya_1351</t>
  </si>
  <si>
    <t>C21351</t>
  </si>
  <si>
    <t>S01352</t>
  </si>
  <si>
    <t>Priya_1350</t>
  </si>
  <si>
    <t>C21350</t>
  </si>
  <si>
    <t>S01351</t>
  </si>
  <si>
    <t>Ganesh_1349</t>
  </si>
  <si>
    <t>C21349</t>
  </si>
  <si>
    <t>S01350</t>
  </si>
  <si>
    <t>Vishal_1348</t>
  </si>
  <si>
    <t>C21348</t>
  </si>
  <si>
    <t>Sportswear_348</t>
  </si>
  <si>
    <t>S01349</t>
  </si>
  <si>
    <t>Ravi_1347</t>
  </si>
  <si>
    <t>C21347</t>
  </si>
  <si>
    <t>S01348</t>
  </si>
  <si>
    <t>Anu_1346</t>
  </si>
  <si>
    <t>C21346</t>
  </si>
  <si>
    <t>S01347</t>
  </si>
  <si>
    <t>Bhuvana_1345</t>
  </si>
  <si>
    <t>C21345</t>
  </si>
  <si>
    <t>S01346</t>
  </si>
  <si>
    <t>Vishal_1344</t>
  </si>
  <si>
    <t>C21344</t>
  </si>
  <si>
    <t>Men's_344</t>
  </si>
  <si>
    <t>S01345</t>
  </si>
  <si>
    <t>Sathish_1343</t>
  </si>
  <si>
    <t>C21343</t>
  </si>
  <si>
    <t>Kurta_343</t>
  </si>
  <si>
    <t>S01344</t>
  </si>
  <si>
    <t>Sanjay_1342</t>
  </si>
  <si>
    <t>C21342</t>
  </si>
  <si>
    <t>Women's_342</t>
  </si>
  <si>
    <t>S01343</t>
  </si>
  <si>
    <t>Ganesh_1341</t>
  </si>
  <si>
    <t>C21341</t>
  </si>
  <si>
    <t>S01342</t>
  </si>
  <si>
    <t>Ravi_1340</t>
  </si>
  <si>
    <t>C21340</t>
  </si>
  <si>
    <t>Sarees_340</t>
  </si>
  <si>
    <t>S01341</t>
  </si>
  <si>
    <t>Bhuvana_1339</t>
  </si>
  <si>
    <t>C21339</t>
  </si>
  <si>
    <t>S01340</t>
  </si>
  <si>
    <t>Kavin_1338</t>
  </si>
  <si>
    <t>C21338</t>
  </si>
  <si>
    <t>S01339</t>
  </si>
  <si>
    <t>Kavin_1337</t>
  </si>
  <si>
    <t>C21337</t>
  </si>
  <si>
    <t>S01338</t>
  </si>
  <si>
    <t>Sathish_1336</t>
  </si>
  <si>
    <t>C21336</t>
  </si>
  <si>
    <t>S01337</t>
  </si>
  <si>
    <t>Anu_1335</t>
  </si>
  <si>
    <t>C21335</t>
  </si>
  <si>
    <t>Women's_335</t>
  </si>
  <si>
    <t>S01336</t>
  </si>
  <si>
    <t>Kavin_1334</t>
  </si>
  <si>
    <t>C21334</t>
  </si>
  <si>
    <t>S01335</t>
  </si>
  <si>
    <t>Meena_1333</t>
  </si>
  <si>
    <t>C21333</t>
  </si>
  <si>
    <t>S01334</t>
  </si>
  <si>
    <t>Ravi_1332</t>
  </si>
  <si>
    <t>C21332</t>
  </si>
  <si>
    <t>S01333</t>
  </si>
  <si>
    <t>Vishal_1331</t>
  </si>
  <si>
    <t>C21331</t>
  </si>
  <si>
    <t>S01332</t>
  </si>
  <si>
    <t>Lakshmi_1330</t>
  </si>
  <si>
    <t>C21330</t>
  </si>
  <si>
    <t>S01331</t>
  </si>
  <si>
    <t>Meena_1329</t>
  </si>
  <si>
    <t>C21329</t>
  </si>
  <si>
    <t>S01330</t>
  </si>
  <si>
    <t>Lakshmi_1328</t>
  </si>
  <si>
    <t>C21328</t>
  </si>
  <si>
    <t>S01329</t>
  </si>
  <si>
    <t>Vishal_1327</t>
  </si>
  <si>
    <t>C21327</t>
  </si>
  <si>
    <t>S01328</t>
  </si>
  <si>
    <t>Priya_1326</t>
  </si>
  <si>
    <t>C21326</t>
  </si>
  <si>
    <t>S01327</t>
  </si>
  <si>
    <t>Meena_1325</t>
  </si>
  <si>
    <t>C21325</t>
  </si>
  <si>
    <t>S01326</t>
  </si>
  <si>
    <t>Anu_1324</t>
  </si>
  <si>
    <t>C21324</t>
  </si>
  <si>
    <t>S01325</t>
  </si>
  <si>
    <t>Diya_1323</t>
  </si>
  <si>
    <t>C21323</t>
  </si>
  <si>
    <t>S01324</t>
  </si>
  <si>
    <t>Lakshmi_1322</t>
  </si>
  <si>
    <t>C21322</t>
  </si>
  <si>
    <t>S01323</t>
  </si>
  <si>
    <t>Ravi_1321</t>
  </si>
  <si>
    <t>C21321</t>
  </si>
  <si>
    <t>Men's_321</t>
  </si>
  <si>
    <t>S01322</t>
  </si>
  <si>
    <t>Diya_1320</t>
  </si>
  <si>
    <t>C21320</t>
  </si>
  <si>
    <t>S01321</t>
  </si>
  <si>
    <t>Lakshmi_1319</t>
  </si>
  <si>
    <t>C21319</t>
  </si>
  <si>
    <t>S01320</t>
  </si>
  <si>
    <t>Ganesh_1318</t>
  </si>
  <si>
    <t>C21318</t>
  </si>
  <si>
    <t>S01319</t>
  </si>
  <si>
    <t>Aarav_1317</t>
  </si>
  <si>
    <t>C21317</t>
  </si>
  <si>
    <t>S01318</t>
  </si>
  <si>
    <t>Sathish_1316</t>
  </si>
  <si>
    <t>C21316</t>
  </si>
  <si>
    <t>S01317</t>
  </si>
  <si>
    <t>Karthik_1315</t>
  </si>
  <si>
    <t>C21315</t>
  </si>
  <si>
    <t>S01316</t>
  </si>
  <si>
    <t>Sanjay_1314</t>
  </si>
  <si>
    <t>C21314</t>
  </si>
  <si>
    <t>S01315</t>
  </si>
  <si>
    <t>Diya_1313</t>
  </si>
  <si>
    <t>C21313</t>
  </si>
  <si>
    <t>S01314</t>
  </si>
  <si>
    <t>Priya_1312</t>
  </si>
  <si>
    <t>C21312</t>
  </si>
  <si>
    <t>S01313</t>
  </si>
  <si>
    <t>Meena_1311</t>
  </si>
  <si>
    <t>C21311</t>
  </si>
  <si>
    <t>S01312</t>
  </si>
  <si>
    <t>Vishal_1310</t>
  </si>
  <si>
    <t>C21310</t>
  </si>
  <si>
    <t>Men's_310</t>
  </si>
  <si>
    <t>S01311</t>
  </si>
  <si>
    <t>Lakshmi_1309</t>
  </si>
  <si>
    <t>C21309</t>
  </si>
  <si>
    <t>S01310</t>
  </si>
  <si>
    <t>Lakshmi_1308</t>
  </si>
  <si>
    <t>C21308</t>
  </si>
  <si>
    <t>Sportswear_308</t>
  </si>
  <si>
    <t>S01309</t>
  </si>
  <si>
    <t>Lakshmi_1307</t>
  </si>
  <si>
    <t>C21307</t>
  </si>
  <si>
    <t>S01308</t>
  </si>
  <si>
    <t>Vishal_1306</t>
  </si>
  <si>
    <t>C21306</t>
  </si>
  <si>
    <t>S01307</t>
  </si>
  <si>
    <t>Meena_1305</t>
  </si>
  <si>
    <t>C21305</t>
  </si>
  <si>
    <t>S01306</t>
  </si>
  <si>
    <t>Meena_1304</t>
  </si>
  <si>
    <t>C21304</t>
  </si>
  <si>
    <t>S01305</t>
  </si>
  <si>
    <t>Ravi_1303</t>
  </si>
  <si>
    <t>C21303</t>
  </si>
  <si>
    <t>S01304</t>
  </si>
  <si>
    <t>Lakshmi_1302</t>
  </si>
  <si>
    <t>C21302</t>
  </si>
  <si>
    <t>S01303</t>
  </si>
  <si>
    <t>Ganesh_1301</t>
  </si>
  <si>
    <t>C21301</t>
  </si>
  <si>
    <t>S01302</t>
  </si>
  <si>
    <t>Karthik_1300</t>
  </si>
  <si>
    <t>C21300</t>
  </si>
  <si>
    <t>S01301</t>
  </si>
  <si>
    <t>Aarav_1299</t>
  </si>
  <si>
    <t>C21299</t>
  </si>
  <si>
    <t>S01300</t>
  </si>
  <si>
    <t>Devi_1298</t>
  </si>
  <si>
    <t>C21298</t>
  </si>
  <si>
    <t>S01299</t>
  </si>
  <si>
    <t>Ganesh_1297</t>
  </si>
  <si>
    <t>C21297</t>
  </si>
  <si>
    <t>S01298</t>
  </si>
  <si>
    <t>Ravi_1296</t>
  </si>
  <si>
    <t>C21296</t>
  </si>
  <si>
    <t>S01297</t>
  </si>
  <si>
    <t>Vishal_1295</t>
  </si>
  <si>
    <t>C21295</t>
  </si>
  <si>
    <t>S01296</t>
  </si>
  <si>
    <t>Devi_1294</t>
  </si>
  <si>
    <t>C21294</t>
  </si>
  <si>
    <t>S01295</t>
  </si>
  <si>
    <t>Devi_1293</t>
  </si>
  <si>
    <t>C21293</t>
  </si>
  <si>
    <t>S01294</t>
  </si>
  <si>
    <t>Bhuvana_1292</t>
  </si>
  <si>
    <t>C21292</t>
  </si>
  <si>
    <t>S01293</t>
  </si>
  <si>
    <t>Aarav_1291</t>
  </si>
  <si>
    <t>C21291</t>
  </si>
  <si>
    <t>S01292</t>
  </si>
  <si>
    <t>Aarav_1290</t>
  </si>
  <si>
    <t>C21290</t>
  </si>
  <si>
    <t>S01291</t>
  </si>
  <si>
    <t>Anu_1289</t>
  </si>
  <si>
    <t>C21289</t>
  </si>
  <si>
    <t>S01290</t>
  </si>
  <si>
    <t>Priya_1288</t>
  </si>
  <si>
    <t>C21288</t>
  </si>
  <si>
    <t>S01289</t>
  </si>
  <si>
    <t>Sathish_1287</t>
  </si>
  <si>
    <t>C21287</t>
  </si>
  <si>
    <t>S01288</t>
  </si>
  <si>
    <t>Aarav_1286</t>
  </si>
  <si>
    <t>C21286</t>
  </si>
  <si>
    <t>S01287</t>
  </si>
  <si>
    <t>Aarav_1285</t>
  </si>
  <si>
    <t>C21285</t>
  </si>
  <si>
    <t>S01286</t>
  </si>
  <si>
    <t>Meena_1284</t>
  </si>
  <si>
    <t>C21284</t>
  </si>
  <si>
    <t>S01285</t>
  </si>
  <si>
    <t>Priya_1283</t>
  </si>
  <si>
    <t>C21283</t>
  </si>
  <si>
    <t>S01284</t>
  </si>
  <si>
    <t>Devi_1282</t>
  </si>
  <si>
    <t>C21282</t>
  </si>
  <si>
    <t>Sarees_282</t>
  </si>
  <si>
    <t>S01283</t>
  </si>
  <si>
    <t>Priya_1281</t>
  </si>
  <si>
    <t>C21281</t>
  </si>
  <si>
    <t>S01282</t>
  </si>
  <si>
    <t>Vishal_1280</t>
  </si>
  <si>
    <t>C21280</t>
  </si>
  <si>
    <t>S01281</t>
  </si>
  <si>
    <t>Priya_1279</t>
  </si>
  <si>
    <t>C21279</t>
  </si>
  <si>
    <t>S01280</t>
  </si>
  <si>
    <t>Karthik_1278</t>
  </si>
  <si>
    <t>C21278</t>
  </si>
  <si>
    <t>S01279</t>
  </si>
  <si>
    <t>Sathish_1277</t>
  </si>
  <si>
    <t>C21277</t>
  </si>
  <si>
    <t>S01278</t>
  </si>
  <si>
    <t>Aarav_1276</t>
  </si>
  <si>
    <t>C21276</t>
  </si>
  <si>
    <t>S01277</t>
  </si>
  <si>
    <t>Sanjay_1275</t>
  </si>
  <si>
    <t>C21275</t>
  </si>
  <si>
    <t>S01276</t>
  </si>
  <si>
    <t>Diya_1274</t>
  </si>
  <si>
    <t>C21274</t>
  </si>
  <si>
    <t>S01275</t>
  </si>
  <si>
    <t>Vishal_1273</t>
  </si>
  <si>
    <t>C21273</t>
  </si>
  <si>
    <t>S01274</t>
  </si>
  <si>
    <t>Meena_1272</t>
  </si>
  <si>
    <t>C21272</t>
  </si>
  <si>
    <t>S01273</t>
  </si>
  <si>
    <t>Ravi_1271</t>
  </si>
  <si>
    <t>C21271</t>
  </si>
  <si>
    <t>S01272</t>
  </si>
  <si>
    <t>Ravi_1270</t>
  </si>
  <si>
    <t>C21270</t>
  </si>
  <si>
    <t>S01271</t>
  </si>
  <si>
    <t>Priya_1269</t>
  </si>
  <si>
    <t>C21269</t>
  </si>
  <si>
    <t>S01270</t>
  </si>
  <si>
    <t>Bhuvana_1268</t>
  </si>
  <si>
    <t>C21268</t>
  </si>
  <si>
    <t>S01269</t>
  </si>
  <si>
    <t>Kavin_1267</t>
  </si>
  <si>
    <t>C21267</t>
  </si>
  <si>
    <t>S01268</t>
  </si>
  <si>
    <t>Vishal_1266</t>
  </si>
  <si>
    <t>C21266</t>
  </si>
  <si>
    <t>S01267</t>
  </si>
  <si>
    <t>Sathish_1265</t>
  </si>
  <si>
    <t>C21265</t>
  </si>
  <si>
    <t>S01266</t>
  </si>
  <si>
    <t>Karthik_1264</t>
  </si>
  <si>
    <t>C21264</t>
  </si>
  <si>
    <t>S01265</t>
  </si>
  <si>
    <t>Diya_1263</t>
  </si>
  <si>
    <t>C21263</t>
  </si>
  <si>
    <t>S01264</t>
  </si>
  <si>
    <t>Anu_1262</t>
  </si>
  <si>
    <t>C21262</t>
  </si>
  <si>
    <t>S01263</t>
  </si>
  <si>
    <t>Ravi_1261</t>
  </si>
  <si>
    <t>C21261</t>
  </si>
  <si>
    <t>S01262</t>
  </si>
  <si>
    <t>Karthik_1260</t>
  </si>
  <si>
    <t>C21260</t>
  </si>
  <si>
    <t>S01261</t>
  </si>
  <si>
    <t>Aarav_1259</t>
  </si>
  <si>
    <t>C21259</t>
  </si>
  <si>
    <t>S01260</t>
  </si>
  <si>
    <t>Diya_1258</t>
  </si>
  <si>
    <t>C21258</t>
  </si>
  <si>
    <t>Jeans_258</t>
  </si>
  <si>
    <t>S01259</t>
  </si>
  <si>
    <t>Priya_1257</t>
  </si>
  <si>
    <t>C21257</t>
  </si>
  <si>
    <t>S01258</t>
  </si>
  <si>
    <t>Meena_1256</t>
  </si>
  <si>
    <t>C21256</t>
  </si>
  <si>
    <t>S01257</t>
  </si>
  <si>
    <t>Sanjay_1255</t>
  </si>
  <si>
    <t>C21255</t>
  </si>
  <si>
    <t>Sarees_255</t>
  </si>
  <si>
    <t>S01256</t>
  </si>
  <si>
    <t>Devi_1254</t>
  </si>
  <si>
    <t>C21254</t>
  </si>
  <si>
    <t>S01255</t>
  </si>
  <si>
    <t>Ganesh_1253</t>
  </si>
  <si>
    <t>C21253</t>
  </si>
  <si>
    <t>S01254</t>
  </si>
  <si>
    <t>Anu_1252</t>
  </si>
  <si>
    <t>C21252</t>
  </si>
  <si>
    <t>S01253</t>
  </si>
  <si>
    <t>Priya_1251</t>
  </si>
  <si>
    <t>C21251</t>
  </si>
  <si>
    <t>S01252</t>
  </si>
  <si>
    <t>Priya_1250</t>
  </si>
  <si>
    <t>C21250</t>
  </si>
  <si>
    <t>S01251</t>
  </si>
  <si>
    <t>Lakshmi_1249</t>
  </si>
  <si>
    <t>C21249</t>
  </si>
  <si>
    <t>S01250</t>
  </si>
  <si>
    <t>Aarav_1248</t>
  </si>
  <si>
    <t>C21248</t>
  </si>
  <si>
    <t>S01249</t>
  </si>
  <si>
    <t>Devi_1247</t>
  </si>
  <si>
    <t>C21247</t>
  </si>
  <si>
    <t>S01248</t>
  </si>
  <si>
    <t>Priya_1246</t>
  </si>
  <si>
    <t>C21246</t>
  </si>
  <si>
    <t>S01247</t>
  </si>
  <si>
    <t>Sanjay_1245</t>
  </si>
  <si>
    <t>C21245</t>
  </si>
  <si>
    <t>S01246</t>
  </si>
  <si>
    <t>Bhuvana_1244</t>
  </si>
  <si>
    <t>C21244</t>
  </si>
  <si>
    <t>S01245</t>
  </si>
  <si>
    <t>Sanjay_1243</t>
  </si>
  <si>
    <t>C21243</t>
  </si>
  <si>
    <t>S01244</t>
  </si>
  <si>
    <t>Devi_1242</t>
  </si>
  <si>
    <t>C21242</t>
  </si>
  <si>
    <t>S01243</t>
  </si>
  <si>
    <t>Karthik_1241</t>
  </si>
  <si>
    <t>C21241</t>
  </si>
  <si>
    <t>S01242</t>
  </si>
  <si>
    <t>Bhuvana_1240</t>
  </si>
  <si>
    <t>C21240</t>
  </si>
  <si>
    <t>Sarees_240</t>
  </si>
  <si>
    <t>S01241</t>
  </si>
  <si>
    <t>Ravi_1239</t>
  </si>
  <si>
    <t>C21239</t>
  </si>
  <si>
    <t>S01240</t>
  </si>
  <si>
    <t>Diya_1238</t>
  </si>
  <si>
    <t>C21238</t>
  </si>
  <si>
    <t>S01239</t>
  </si>
  <si>
    <t>Diya_1237</t>
  </si>
  <si>
    <t>C21237</t>
  </si>
  <si>
    <t>S01238</t>
  </si>
  <si>
    <t>Bhuvana_1236</t>
  </si>
  <si>
    <t>C21236</t>
  </si>
  <si>
    <t>S01237</t>
  </si>
  <si>
    <t>Karthik_1235</t>
  </si>
  <si>
    <t>C21235</t>
  </si>
  <si>
    <t>S01236</t>
  </si>
  <si>
    <t>Diya_1234</t>
  </si>
  <si>
    <t>C21234</t>
  </si>
  <si>
    <t>S01235</t>
  </si>
  <si>
    <t>Kavin_1233</t>
  </si>
  <si>
    <t>C21233</t>
  </si>
  <si>
    <t>S01234</t>
  </si>
  <si>
    <t>Meena_1232</t>
  </si>
  <si>
    <t>C21232</t>
  </si>
  <si>
    <t>S01233</t>
  </si>
  <si>
    <t>Kavin_1231</t>
  </si>
  <si>
    <t>C21231</t>
  </si>
  <si>
    <t>S01232</t>
  </si>
  <si>
    <t>Devi_1230</t>
  </si>
  <si>
    <t>C21230</t>
  </si>
  <si>
    <t>S01231</t>
  </si>
  <si>
    <t>Lakshmi_1229</t>
  </si>
  <si>
    <t>C21229</t>
  </si>
  <si>
    <t>S01230</t>
  </si>
  <si>
    <t>Bhuvana_1228</t>
  </si>
  <si>
    <t>C21228</t>
  </si>
  <si>
    <t>Jeans_228</t>
  </si>
  <si>
    <t>S01229</t>
  </si>
  <si>
    <t>Karthik_1227</t>
  </si>
  <si>
    <t>C21227</t>
  </si>
  <si>
    <t>S01228</t>
  </si>
  <si>
    <t>Devi_1226</t>
  </si>
  <si>
    <t>C21226</t>
  </si>
  <si>
    <t>S01227</t>
  </si>
  <si>
    <t>Vishal_1225</t>
  </si>
  <si>
    <t>C21225</t>
  </si>
  <si>
    <t>S01226</t>
  </si>
  <si>
    <t>Aarav_1224</t>
  </si>
  <si>
    <t>C21224</t>
  </si>
  <si>
    <t>S01225</t>
  </si>
  <si>
    <t>Priya_1223</t>
  </si>
  <si>
    <t>C21223</t>
  </si>
  <si>
    <t>S01224</t>
  </si>
  <si>
    <t>Bhuvana_1222</t>
  </si>
  <si>
    <t>C21222</t>
  </si>
  <si>
    <t>S01223</t>
  </si>
  <si>
    <t>Sathish_1221</t>
  </si>
  <si>
    <t>C21221</t>
  </si>
  <si>
    <t>S01222</t>
  </si>
  <si>
    <t>Ravi_1220</t>
  </si>
  <si>
    <t>C21220</t>
  </si>
  <si>
    <t>S01221</t>
  </si>
  <si>
    <t>Priya_1219</t>
  </si>
  <si>
    <t>C21219</t>
  </si>
  <si>
    <t>S01220</t>
  </si>
  <si>
    <t>Bhuvana_1218</t>
  </si>
  <si>
    <t>C21218</t>
  </si>
  <si>
    <t>S01219</t>
  </si>
  <si>
    <t>Meena_1217</t>
  </si>
  <si>
    <t>C21217</t>
  </si>
  <si>
    <t>S01218</t>
  </si>
  <si>
    <t>Kavin_1216</t>
  </si>
  <si>
    <t>C21216</t>
  </si>
  <si>
    <t>S01217</t>
  </si>
  <si>
    <t>Bhuvana_1215</t>
  </si>
  <si>
    <t>C21215</t>
  </si>
  <si>
    <t>S01216</t>
  </si>
  <si>
    <t>Devi_1214</t>
  </si>
  <si>
    <t>C21214</t>
  </si>
  <si>
    <t>S01215</t>
  </si>
  <si>
    <t>Aarav_1213</t>
  </si>
  <si>
    <t>C21213</t>
  </si>
  <si>
    <t>S01214</t>
  </si>
  <si>
    <t>Devi_1212</t>
  </si>
  <si>
    <t>C21212</t>
  </si>
  <si>
    <t>S01213</t>
  </si>
  <si>
    <t>Sanjay_1211</t>
  </si>
  <si>
    <t>C21211</t>
  </si>
  <si>
    <t>S01212</t>
  </si>
  <si>
    <t>Priya_1210</t>
  </si>
  <si>
    <t>C21210</t>
  </si>
  <si>
    <t>S01211</t>
  </si>
  <si>
    <t>Lakshmi_1209</t>
  </si>
  <si>
    <t>C21209</t>
  </si>
  <si>
    <t>S01210</t>
  </si>
  <si>
    <t>Vishal_1208</t>
  </si>
  <si>
    <t>C21208</t>
  </si>
  <si>
    <t>S01209</t>
  </si>
  <si>
    <t>Anu_1207</t>
  </si>
  <si>
    <t>C21207</t>
  </si>
  <si>
    <t>Men's_207</t>
  </si>
  <si>
    <t>S01208</t>
  </si>
  <si>
    <t>Vishal_1206</t>
  </si>
  <si>
    <t>C21206</t>
  </si>
  <si>
    <t>S01207</t>
  </si>
  <si>
    <t>Vishal_1205</t>
  </si>
  <si>
    <t>C21205</t>
  </si>
  <si>
    <t>S01206</t>
  </si>
  <si>
    <t>Lakshmi_1204</t>
  </si>
  <si>
    <t>C21204</t>
  </si>
  <si>
    <t>S01205</t>
  </si>
  <si>
    <t>Aarav_1203</t>
  </si>
  <si>
    <t>C21203</t>
  </si>
  <si>
    <t>Kurta_203</t>
  </si>
  <si>
    <t>S01204</t>
  </si>
  <si>
    <t>Sanjay_1202</t>
  </si>
  <si>
    <t>C21202</t>
  </si>
  <si>
    <t>S01203</t>
  </si>
  <si>
    <t>Ravi_1201</t>
  </si>
  <si>
    <t>C21201</t>
  </si>
  <si>
    <t>S01202</t>
  </si>
  <si>
    <t>Diya_1200</t>
  </si>
  <si>
    <t>C21200</t>
  </si>
  <si>
    <t>S01201</t>
  </si>
  <si>
    <t>Sanjay_1199</t>
  </si>
  <si>
    <t>C21199</t>
  </si>
  <si>
    <t>Sportswear_199</t>
  </si>
  <si>
    <t>S01200</t>
  </si>
  <si>
    <t>Lakshmi_1198</t>
  </si>
  <si>
    <t>C21198</t>
  </si>
  <si>
    <t>S01199</t>
  </si>
  <si>
    <t>Diya_1197</t>
  </si>
  <si>
    <t>C21197</t>
  </si>
  <si>
    <t>S01198</t>
  </si>
  <si>
    <t>Priya_1196</t>
  </si>
  <si>
    <t>C21196</t>
  </si>
  <si>
    <t>Women's_196</t>
  </si>
  <si>
    <t>S01197</t>
  </si>
  <si>
    <t>Sanjay_1195</t>
  </si>
  <si>
    <t>C21195</t>
  </si>
  <si>
    <t>S01196</t>
  </si>
  <si>
    <t>Lakshmi_1194</t>
  </si>
  <si>
    <t>C21194</t>
  </si>
  <si>
    <t>S01195</t>
  </si>
  <si>
    <t>Bhuvana_1193</t>
  </si>
  <si>
    <t>C21193</t>
  </si>
  <si>
    <t>S01194</t>
  </si>
  <si>
    <t>Sathish_1192</t>
  </si>
  <si>
    <t>C21192</t>
  </si>
  <si>
    <t>S01193</t>
  </si>
  <si>
    <t>Diya_1191</t>
  </si>
  <si>
    <t>C21191</t>
  </si>
  <si>
    <t>S01192</t>
  </si>
  <si>
    <t>Aarav_1190</t>
  </si>
  <si>
    <t>C21190</t>
  </si>
  <si>
    <t>S01191</t>
  </si>
  <si>
    <t>Meena_1189</t>
  </si>
  <si>
    <t>C21189</t>
  </si>
  <si>
    <t>S01190</t>
  </si>
  <si>
    <t>Ravi_1188</t>
  </si>
  <si>
    <t>C21188</t>
  </si>
  <si>
    <t>S01189</t>
  </si>
  <si>
    <t>Diya_1187</t>
  </si>
  <si>
    <t>C21187</t>
  </si>
  <si>
    <t>S01188</t>
  </si>
  <si>
    <t>Kavin_1186</t>
  </si>
  <si>
    <t>C21186</t>
  </si>
  <si>
    <t>S01187</t>
  </si>
  <si>
    <t>Lakshmi_1185</t>
  </si>
  <si>
    <t>C21185</t>
  </si>
  <si>
    <t>S01186</t>
  </si>
  <si>
    <t>Priya_1184</t>
  </si>
  <si>
    <t>C21184</t>
  </si>
  <si>
    <t>S01185</t>
  </si>
  <si>
    <t>Karthik_1183</t>
  </si>
  <si>
    <t>C21183</t>
  </si>
  <si>
    <t>S01184</t>
  </si>
  <si>
    <t>Diya_1182</t>
  </si>
  <si>
    <t>C21182</t>
  </si>
  <si>
    <t>S01183</t>
  </si>
  <si>
    <t>Kavin_1181</t>
  </si>
  <si>
    <t>C21181</t>
  </si>
  <si>
    <t>S01182</t>
  </si>
  <si>
    <t>Aarav_1180</t>
  </si>
  <si>
    <t>C21180</t>
  </si>
  <si>
    <t>S01181</t>
  </si>
  <si>
    <t>Anu_1179</t>
  </si>
  <si>
    <t>C21179</t>
  </si>
  <si>
    <t>S01180</t>
  </si>
  <si>
    <t>Ganesh_1178</t>
  </si>
  <si>
    <t>C21178</t>
  </si>
  <si>
    <t>S01179</t>
  </si>
  <si>
    <t>Priya_1177</t>
  </si>
  <si>
    <t>C21177</t>
  </si>
  <si>
    <t>S01178</t>
  </si>
  <si>
    <t>Ravi_1176</t>
  </si>
  <si>
    <t>C21176</t>
  </si>
  <si>
    <t>S01177</t>
  </si>
  <si>
    <t>Ravi_1175</t>
  </si>
  <si>
    <t>C21175</t>
  </si>
  <si>
    <t>S01176</t>
  </si>
  <si>
    <t>Sanjay_1174</t>
  </si>
  <si>
    <t>C21174</t>
  </si>
  <si>
    <t>S01175</t>
  </si>
  <si>
    <t>Meena_1173</t>
  </si>
  <si>
    <t>C21173</t>
  </si>
  <si>
    <t>Kurta_173</t>
  </si>
  <si>
    <t>S01174</t>
  </si>
  <si>
    <t>Devi_1172</t>
  </si>
  <si>
    <t>C21172</t>
  </si>
  <si>
    <t>S01173</t>
  </si>
  <si>
    <t>Ravi_1171</t>
  </si>
  <si>
    <t>C21171</t>
  </si>
  <si>
    <t>S01172</t>
  </si>
  <si>
    <t>Diya_1170</t>
  </si>
  <si>
    <t>C21170</t>
  </si>
  <si>
    <t>S01171</t>
  </si>
  <si>
    <t>Priya_1169</t>
  </si>
  <si>
    <t>C21169</t>
  </si>
  <si>
    <t>S01170</t>
  </si>
  <si>
    <t>Meena_1168</t>
  </si>
  <si>
    <t>C21168</t>
  </si>
  <si>
    <t>S01169</t>
  </si>
  <si>
    <t>Meena_1167</t>
  </si>
  <si>
    <t>C21167</t>
  </si>
  <si>
    <t>S01168</t>
  </si>
  <si>
    <t>Diya_1166</t>
  </si>
  <si>
    <t>C21166</t>
  </si>
  <si>
    <t>Sarees_166</t>
  </si>
  <si>
    <t>S01167</t>
  </si>
  <si>
    <t>Ravi_1165</t>
  </si>
  <si>
    <t>C21165</t>
  </si>
  <si>
    <t>S01166</t>
  </si>
  <si>
    <t>Kavin_1164</t>
  </si>
  <si>
    <t>C21164</t>
  </si>
  <si>
    <t>S01165</t>
  </si>
  <si>
    <t>Priya_1163</t>
  </si>
  <si>
    <t>C21163</t>
  </si>
  <si>
    <t>S01164</t>
  </si>
  <si>
    <t>Aarav_1162</t>
  </si>
  <si>
    <t>C21162</t>
  </si>
  <si>
    <t>S01163</t>
  </si>
  <si>
    <t>Karthik_1161</t>
  </si>
  <si>
    <t>C21161</t>
  </si>
  <si>
    <t>S01162</t>
  </si>
  <si>
    <t>Devi_1160</t>
  </si>
  <si>
    <t>C21160</t>
  </si>
  <si>
    <t>S01161</t>
  </si>
  <si>
    <t>Bhuvana_1159</t>
  </si>
  <si>
    <t>C21159</t>
  </si>
  <si>
    <t>S01160</t>
  </si>
  <si>
    <t>Meena_1158</t>
  </si>
  <si>
    <t>C21158</t>
  </si>
  <si>
    <t>S01159</t>
  </si>
  <si>
    <t>Aarav_1157</t>
  </si>
  <si>
    <t>C21157</t>
  </si>
  <si>
    <t>Jeans_157</t>
  </si>
  <si>
    <t>S01158</t>
  </si>
  <si>
    <t>Devi_1156</t>
  </si>
  <si>
    <t>C21156</t>
  </si>
  <si>
    <t>S01157</t>
  </si>
  <si>
    <t>Ganesh_1155</t>
  </si>
  <si>
    <t>C21155</t>
  </si>
  <si>
    <t>S01156</t>
  </si>
  <si>
    <t>Karthik_1154</t>
  </si>
  <si>
    <t>C21154</t>
  </si>
  <si>
    <t>S01155</t>
  </si>
  <si>
    <t>Ravi_1153</t>
  </si>
  <si>
    <t>C21153</t>
  </si>
  <si>
    <t>S01154</t>
  </si>
  <si>
    <t>Anu_1152</t>
  </si>
  <si>
    <t>C21152</t>
  </si>
  <si>
    <t>S01153</t>
  </si>
  <si>
    <t>Meena_1151</t>
  </si>
  <si>
    <t>C21151</t>
  </si>
  <si>
    <t>S01152</t>
  </si>
  <si>
    <t>Devi_1150</t>
  </si>
  <si>
    <t>C21150</t>
  </si>
  <si>
    <t>S01151</t>
  </si>
  <si>
    <t>Meena_1149</t>
  </si>
  <si>
    <t>C21149</t>
  </si>
  <si>
    <t>S01150</t>
  </si>
  <si>
    <t>Diya_1148</t>
  </si>
  <si>
    <t>C21148</t>
  </si>
  <si>
    <t>S01149</t>
  </si>
  <si>
    <t>Ganesh_1147</t>
  </si>
  <si>
    <t>C21147</t>
  </si>
  <si>
    <t>Sarees_147</t>
  </si>
  <si>
    <t>S01148</t>
  </si>
  <si>
    <t>Ravi_1146</t>
  </si>
  <si>
    <t>C21146</t>
  </si>
  <si>
    <t>S01147</t>
  </si>
  <si>
    <t>Vishal_1145</t>
  </si>
  <si>
    <t>C21145</t>
  </si>
  <si>
    <t>S01146</t>
  </si>
  <si>
    <t>Priya_1144</t>
  </si>
  <si>
    <t>C21144</t>
  </si>
  <si>
    <t>S01145</t>
  </si>
  <si>
    <t>Aarav_1143</t>
  </si>
  <si>
    <t>C21143</t>
  </si>
  <si>
    <t>S01144</t>
  </si>
  <si>
    <t>Sathish_1142</t>
  </si>
  <si>
    <t>C21142</t>
  </si>
  <si>
    <t>S01143</t>
  </si>
  <si>
    <t>Meena_1141</t>
  </si>
  <si>
    <t>C21141</t>
  </si>
  <si>
    <t>S01142</t>
  </si>
  <si>
    <t>Lakshmi_1140</t>
  </si>
  <si>
    <t>C21140</t>
  </si>
  <si>
    <t>S01141</t>
  </si>
  <si>
    <t>Meena_1139</t>
  </si>
  <si>
    <t>C21139</t>
  </si>
  <si>
    <t>S01140</t>
  </si>
  <si>
    <t>Lakshmi_1138</t>
  </si>
  <si>
    <t>C21138</t>
  </si>
  <si>
    <t>Kid's_138</t>
  </si>
  <si>
    <t>S01139</t>
  </si>
  <si>
    <t>Ganesh_1137</t>
  </si>
  <si>
    <t>C21137</t>
  </si>
  <si>
    <t>S01138</t>
  </si>
  <si>
    <t>Meena_1136</t>
  </si>
  <si>
    <t>C21136</t>
  </si>
  <si>
    <t>S01137</t>
  </si>
  <si>
    <t>Bhuvana_1135</t>
  </si>
  <si>
    <t>C21135</t>
  </si>
  <si>
    <t>S01136</t>
  </si>
  <si>
    <t>Diya_1134</t>
  </si>
  <si>
    <t>C21134</t>
  </si>
  <si>
    <t>S01135</t>
  </si>
  <si>
    <t>Sathish_1133</t>
  </si>
  <si>
    <t>C21133</t>
  </si>
  <si>
    <t>S01134</t>
  </si>
  <si>
    <t>Meena_1132</t>
  </si>
  <si>
    <t>C21132</t>
  </si>
  <si>
    <t>S01133</t>
  </si>
  <si>
    <t>Vishal_1131</t>
  </si>
  <si>
    <t>C21131</t>
  </si>
  <si>
    <t>S01132</t>
  </si>
  <si>
    <t>Lakshmi_1130</t>
  </si>
  <si>
    <t>C21130</t>
  </si>
  <si>
    <t>S01131</t>
  </si>
  <si>
    <t>Priya_1129</t>
  </si>
  <si>
    <t>C21129</t>
  </si>
  <si>
    <t>S01130</t>
  </si>
  <si>
    <t>Devi_1128</t>
  </si>
  <si>
    <t>C21128</t>
  </si>
  <si>
    <t>S01129</t>
  </si>
  <si>
    <t>Lakshmi_1127</t>
  </si>
  <si>
    <t>C21127</t>
  </si>
  <si>
    <t>S01128</t>
  </si>
  <si>
    <t>Karthik_1126</t>
  </si>
  <si>
    <t>C21126</t>
  </si>
  <si>
    <t>Women's_126</t>
  </si>
  <si>
    <t>S01127</t>
  </si>
  <si>
    <t>Meena_1125</t>
  </si>
  <si>
    <t>C21125</t>
  </si>
  <si>
    <t>S01126</t>
  </si>
  <si>
    <t>Karthik_1124</t>
  </si>
  <si>
    <t>C21124</t>
  </si>
  <si>
    <t>S01125</t>
  </si>
  <si>
    <t>Karthik_1123</t>
  </si>
  <si>
    <t>C21123</t>
  </si>
  <si>
    <t>S01124</t>
  </si>
  <si>
    <t>Karthik_1122</t>
  </si>
  <si>
    <t>C21122</t>
  </si>
  <si>
    <t>S01123</t>
  </si>
  <si>
    <t>Priya_1121</t>
  </si>
  <si>
    <t>C21121</t>
  </si>
  <si>
    <t>S01122</t>
  </si>
  <si>
    <t>Anu_1120</t>
  </si>
  <si>
    <t>C21120</t>
  </si>
  <si>
    <t>S01121</t>
  </si>
  <si>
    <t>Vishal_1119</t>
  </si>
  <si>
    <t>C21119</t>
  </si>
  <si>
    <t>S01120</t>
  </si>
  <si>
    <t>Kavin_1118</t>
  </si>
  <si>
    <t>C21118</t>
  </si>
  <si>
    <t>S01119</t>
  </si>
  <si>
    <t>Ravi_1117</t>
  </si>
  <si>
    <t>C21117</t>
  </si>
  <si>
    <t>S01118</t>
  </si>
  <si>
    <t>Sanjay_1116</t>
  </si>
  <si>
    <t>C21116</t>
  </si>
  <si>
    <t>S01117</t>
  </si>
  <si>
    <t>Vishal_1115</t>
  </si>
  <si>
    <t>C21115</t>
  </si>
  <si>
    <t>S01116</t>
  </si>
  <si>
    <t>Sathish_1114</t>
  </si>
  <si>
    <t>C21114</t>
  </si>
  <si>
    <t>S01115</t>
  </si>
  <si>
    <t>Aarav_1113</t>
  </si>
  <si>
    <t>C21113</t>
  </si>
  <si>
    <t>S01114</t>
  </si>
  <si>
    <t>Kavin_1112</t>
  </si>
  <si>
    <t>C21112</t>
  </si>
  <si>
    <t>S01113</t>
  </si>
  <si>
    <t>Diya_1111</t>
  </si>
  <si>
    <t>C21111</t>
  </si>
  <si>
    <t>T-Shirts_111</t>
  </si>
  <si>
    <t>S01112</t>
  </si>
  <si>
    <t>Ravi_1110</t>
  </si>
  <si>
    <t>C21110</t>
  </si>
  <si>
    <t>S01111</t>
  </si>
  <si>
    <t>Devi_1109</t>
  </si>
  <si>
    <t>C21109</t>
  </si>
  <si>
    <t>S01110</t>
  </si>
  <si>
    <t>Karthik_1108</t>
  </si>
  <si>
    <t>C21108</t>
  </si>
  <si>
    <t>S01109</t>
  </si>
  <si>
    <t>Sathish_1107</t>
  </si>
  <si>
    <t>C21107</t>
  </si>
  <si>
    <t>S01108</t>
  </si>
  <si>
    <t>Lakshmi_1106</t>
  </si>
  <si>
    <t>C21106</t>
  </si>
  <si>
    <t>S01107</t>
  </si>
  <si>
    <t>Aarav_1105</t>
  </si>
  <si>
    <t>C21105</t>
  </si>
  <si>
    <t>Sportswear_105</t>
  </si>
  <si>
    <t>S01106</t>
  </si>
  <si>
    <t>Vishal_1104</t>
  </si>
  <si>
    <t>C21104</t>
  </si>
  <si>
    <t>S01105</t>
  </si>
  <si>
    <t>Ravi_1103</t>
  </si>
  <si>
    <t>C21103</t>
  </si>
  <si>
    <t>S01104</t>
  </si>
  <si>
    <t>Aarav_1102</t>
  </si>
  <si>
    <t>C21102</t>
  </si>
  <si>
    <t>S01103</t>
  </si>
  <si>
    <t>Anu_1101</t>
  </si>
  <si>
    <t>C21101</t>
  </si>
  <si>
    <t>S01102</t>
  </si>
  <si>
    <t>Meena_1100</t>
  </si>
  <si>
    <t>C21100</t>
  </si>
  <si>
    <t>S01101</t>
  </si>
  <si>
    <t>Diya_1099</t>
  </si>
  <si>
    <t>C21099</t>
  </si>
  <si>
    <t>S01100</t>
  </si>
  <si>
    <t>Ravi_1098</t>
  </si>
  <si>
    <t>C21098</t>
  </si>
  <si>
    <t>S01099</t>
  </si>
  <si>
    <t>Ganesh_1097</t>
  </si>
  <si>
    <t>C21097</t>
  </si>
  <si>
    <t>S01098</t>
  </si>
  <si>
    <t>Sanjay_1096</t>
  </si>
  <si>
    <t>C21096</t>
  </si>
  <si>
    <t>S01097</t>
  </si>
  <si>
    <t>Kavin_1095</t>
  </si>
  <si>
    <t>C21095</t>
  </si>
  <si>
    <t>S01096</t>
  </si>
  <si>
    <t>Karthik_1094</t>
  </si>
  <si>
    <t>C21094</t>
  </si>
  <si>
    <t>Jeans_094</t>
  </si>
  <si>
    <t>S01095</t>
  </si>
  <si>
    <t>Sanjay_1093</t>
  </si>
  <si>
    <t>C21093</t>
  </si>
  <si>
    <t>S01094</t>
  </si>
  <si>
    <t>Ganesh_1092</t>
  </si>
  <si>
    <t>C21092</t>
  </si>
  <si>
    <t>S01093</t>
  </si>
  <si>
    <t>Meena_1091</t>
  </si>
  <si>
    <t>C21091</t>
  </si>
  <si>
    <t>S01092</t>
  </si>
  <si>
    <t>Priya_1090</t>
  </si>
  <si>
    <t>C21090</t>
  </si>
  <si>
    <t>S01091</t>
  </si>
  <si>
    <t>Kavin_1089</t>
  </si>
  <si>
    <t>C21089</t>
  </si>
  <si>
    <t>S01090</t>
  </si>
  <si>
    <t>Vishal_1088</t>
  </si>
  <si>
    <t>C21088</t>
  </si>
  <si>
    <t>S01089</t>
  </si>
  <si>
    <t>Bhuvana_1087</t>
  </si>
  <si>
    <t>C21087</t>
  </si>
  <si>
    <t>S01088</t>
  </si>
  <si>
    <t>Ganesh_1086</t>
  </si>
  <si>
    <t>C21086</t>
  </si>
  <si>
    <t>Women's_086</t>
  </si>
  <si>
    <t>S01087</t>
  </si>
  <si>
    <t>Sathish_1085</t>
  </si>
  <si>
    <t>C21085</t>
  </si>
  <si>
    <t>S01086</t>
  </si>
  <si>
    <t>Diya_1084</t>
  </si>
  <si>
    <t>C21084</t>
  </si>
  <si>
    <t>Kurta_084</t>
  </si>
  <si>
    <t>S01085</t>
  </si>
  <si>
    <t>Kavin_1083</t>
  </si>
  <si>
    <t>C21083</t>
  </si>
  <si>
    <t>Sarees_083</t>
  </si>
  <si>
    <t>S01084</t>
  </si>
  <si>
    <t>Lakshmi_1082</t>
  </si>
  <si>
    <t>C21082</t>
  </si>
  <si>
    <t>S01083</t>
  </si>
  <si>
    <t>Sanjay_1081</t>
  </si>
  <si>
    <t>C21081</t>
  </si>
  <si>
    <t>S01082</t>
  </si>
  <si>
    <t>Ganesh_1080</t>
  </si>
  <si>
    <t>C21080</t>
  </si>
  <si>
    <t>S01081</t>
  </si>
  <si>
    <t>Priya_1079</t>
  </si>
  <si>
    <t>C21079</t>
  </si>
  <si>
    <t>S01080</t>
  </si>
  <si>
    <t>Ravi_1078</t>
  </si>
  <si>
    <t>C21078</t>
  </si>
  <si>
    <t>S01079</t>
  </si>
  <si>
    <t>Devi_1077</t>
  </si>
  <si>
    <t>C21077</t>
  </si>
  <si>
    <t>S01078</t>
  </si>
  <si>
    <t>Priya_1076</t>
  </si>
  <si>
    <t>C21076</t>
  </si>
  <si>
    <t>S01077</t>
  </si>
  <si>
    <t>Diya_1075</t>
  </si>
  <si>
    <t>C21075</t>
  </si>
  <si>
    <t>Sportswear_075</t>
  </si>
  <si>
    <t>S01076</t>
  </si>
  <si>
    <t>Lakshmi_1074</t>
  </si>
  <si>
    <t>C21074</t>
  </si>
  <si>
    <t>S01075</t>
  </si>
  <si>
    <t>Sanjay_1073</t>
  </si>
  <si>
    <t>C21073</t>
  </si>
  <si>
    <t>S01074</t>
  </si>
  <si>
    <t>Bhuvana_1072</t>
  </si>
  <si>
    <t>C21072</t>
  </si>
  <si>
    <t>S01073</t>
  </si>
  <si>
    <t>Bhuvana_1071</t>
  </si>
  <si>
    <t>C21071</t>
  </si>
  <si>
    <t>S01072</t>
  </si>
  <si>
    <t>Kavin_1070</t>
  </si>
  <si>
    <t>C21070</t>
  </si>
  <si>
    <t>S01071</t>
  </si>
  <si>
    <t>Sanjay_1069</t>
  </si>
  <si>
    <t>C21069</t>
  </si>
  <si>
    <t>S01070</t>
  </si>
  <si>
    <t>Meena_1068</t>
  </si>
  <si>
    <t>C21068</t>
  </si>
  <si>
    <t>S01069</t>
  </si>
  <si>
    <t>Sanjay_1067</t>
  </si>
  <si>
    <t>C21067</t>
  </si>
  <si>
    <t>S01068</t>
  </si>
  <si>
    <t>Ganesh_1066</t>
  </si>
  <si>
    <t>C21066</t>
  </si>
  <si>
    <t>S01067</t>
  </si>
  <si>
    <t>Karthik_1065</t>
  </si>
  <si>
    <t>C21065</t>
  </si>
  <si>
    <t>S01066</t>
  </si>
  <si>
    <t>Bhuvana_1064</t>
  </si>
  <si>
    <t>C21064</t>
  </si>
  <si>
    <t>S01065</t>
  </si>
  <si>
    <t>Sathish_1063</t>
  </si>
  <si>
    <t>C21063</t>
  </si>
  <si>
    <t>S01064</t>
  </si>
  <si>
    <t>Lakshmi_1062</t>
  </si>
  <si>
    <t>C21062</t>
  </si>
  <si>
    <t>S01063</t>
  </si>
  <si>
    <t>Sanjay_1061</t>
  </si>
  <si>
    <t>C21061</t>
  </si>
  <si>
    <t>S01062</t>
  </si>
  <si>
    <t>Karthik_1060</t>
  </si>
  <si>
    <t>C21060</t>
  </si>
  <si>
    <t>S01061</t>
  </si>
  <si>
    <t>Anu_1059</t>
  </si>
  <si>
    <t>C21059</t>
  </si>
  <si>
    <t>Men's_059</t>
  </si>
  <si>
    <t>S01060</t>
  </si>
  <si>
    <t>Devi_1058</t>
  </si>
  <si>
    <t>C21058</t>
  </si>
  <si>
    <t>S01059</t>
  </si>
  <si>
    <t>Ganesh_1057</t>
  </si>
  <si>
    <t>C21057</t>
  </si>
  <si>
    <t>S01058</t>
  </si>
  <si>
    <t>Kavin_1056</t>
  </si>
  <si>
    <t>C21056</t>
  </si>
  <si>
    <t>S01057</t>
  </si>
  <si>
    <t>Diya_1055</t>
  </si>
  <si>
    <t>C21055</t>
  </si>
  <si>
    <t>Kid's_055</t>
  </si>
  <si>
    <t>S01056</t>
  </si>
  <si>
    <t>Kavin_1054</t>
  </si>
  <si>
    <t>C21054</t>
  </si>
  <si>
    <t>Men's_054</t>
  </si>
  <si>
    <t>S01055</t>
  </si>
  <si>
    <t>Karthik_1053</t>
  </si>
  <si>
    <t>C21053</t>
  </si>
  <si>
    <t>S01054</t>
  </si>
  <si>
    <t>Diya_1052</t>
  </si>
  <si>
    <t>C21052</t>
  </si>
  <si>
    <t>Kid's_052</t>
  </si>
  <si>
    <t>S01053</t>
  </si>
  <si>
    <t>Anu_1051</t>
  </si>
  <si>
    <t>C21051</t>
  </si>
  <si>
    <t>S01052</t>
  </si>
  <si>
    <t>Kavin_1050</t>
  </si>
  <si>
    <t>C21050</t>
  </si>
  <si>
    <t>S01051</t>
  </si>
  <si>
    <t>Sanjay_1049</t>
  </si>
  <si>
    <t>C21049</t>
  </si>
  <si>
    <t>S01050</t>
  </si>
  <si>
    <t>Sathish_1048</t>
  </si>
  <si>
    <t>C21048</t>
  </si>
  <si>
    <t>S01049</t>
  </si>
  <si>
    <t>Bhuvana_1047</t>
  </si>
  <si>
    <t>C21047</t>
  </si>
  <si>
    <t>S01048</t>
  </si>
  <si>
    <t>Lakshmi_1046</t>
  </si>
  <si>
    <t>C21046</t>
  </si>
  <si>
    <t>S01047</t>
  </si>
  <si>
    <t>Anu_1045</t>
  </si>
  <si>
    <t>C21045</t>
  </si>
  <si>
    <t>S01046</t>
  </si>
  <si>
    <t>Kavin_1044</t>
  </si>
  <si>
    <t>C21044</t>
  </si>
  <si>
    <t>S01045</t>
  </si>
  <si>
    <t>Diya_1043</t>
  </si>
  <si>
    <t>C21043</t>
  </si>
  <si>
    <t>S01044</t>
  </si>
  <si>
    <t>Ganesh_1042</t>
  </si>
  <si>
    <t>C21042</t>
  </si>
  <si>
    <t>S01043</t>
  </si>
  <si>
    <t>Anu_1041</t>
  </si>
  <si>
    <t>C21041</t>
  </si>
  <si>
    <t>Women's_041</t>
  </si>
  <si>
    <t>S01042</t>
  </si>
  <si>
    <t>Karthik_1040</t>
  </si>
  <si>
    <t>C21040</t>
  </si>
  <si>
    <t>S01041</t>
  </si>
  <si>
    <t>Karthik_1039</t>
  </si>
  <si>
    <t>C21039</t>
  </si>
  <si>
    <t>S01040</t>
  </si>
  <si>
    <t>Anu_1038</t>
  </si>
  <si>
    <t>C21038</t>
  </si>
  <si>
    <t>S01039</t>
  </si>
  <si>
    <t>Kavin_1037</t>
  </si>
  <si>
    <t>C21037</t>
  </si>
  <si>
    <t>S01038</t>
  </si>
  <si>
    <t>Priya_1036</t>
  </si>
  <si>
    <t>C21036</t>
  </si>
  <si>
    <t>S01037</t>
  </si>
  <si>
    <t>Ganesh_1035</t>
  </si>
  <si>
    <t>C21035</t>
  </si>
  <si>
    <t>S01036</t>
  </si>
  <si>
    <t>Aarav_1034</t>
  </si>
  <si>
    <t>C21034</t>
  </si>
  <si>
    <t>S01035</t>
  </si>
  <si>
    <t>Ravi_1033</t>
  </si>
  <si>
    <t>C21033</t>
  </si>
  <si>
    <t>Kid's_033</t>
  </si>
  <si>
    <t>S01034</t>
  </si>
  <si>
    <t>Sanjay_1032</t>
  </si>
  <si>
    <t>C21032</t>
  </si>
  <si>
    <t>S01033</t>
  </si>
  <si>
    <t>Vishal_1031</t>
  </si>
  <si>
    <t>C21031</t>
  </si>
  <si>
    <t>S01032</t>
  </si>
  <si>
    <t>Vishal_1030</t>
  </si>
  <si>
    <t>C21030</t>
  </si>
  <si>
    <t>S01031</t>
  </si>
  <si>
    <t>Diya_1029</t>
  </si>
  <si>
    <t>C21029</t>
  </si>
  <si>
    <t>Sportswear_029</t>
  </si>
  <si>
    <t>S01030</t>
  </si>
  <si>
    <t>Priya_1028</t>
  </si>
  <si>
    <t>C21028</t>
  </si>
  <si>
    <t>S01029</t>
  </si>
  <si>
    <t>Aarav_1027</t>
  </si>
  <si>
    <t>C21027</t>
  </si>
  <si>
    <t>S01028</t>
  </si>
  <si>
    <t>Sathish_1026</t>
  </si>
  <si>
    <t>C21026</t>
  </si>
  <si>
    <t>S01027</t>
  </si>
  <si>
    <t>Aarav_1025</t>
  </si>
  <si>
    <t>C21025</t>
  </si>
  <si>
    <t>S01026</t>
  </si>
  <si>
    <t>Bhuvana_1024</t>
  </si>
  <si>
    <t>C21024</t>
  </si>
  <si>
    <t>S01025</t>
  </si>
  <si>
    <t>Kavin_1023</t>
  </si>
  <si>
    <t>C21023</t>
  </si>
  <si>
    <t>S01024</t>
  </si>
  <si>
    <t>Priya_1022</t>
  </si>
  <si>
    <t>C21022</t>
  </si>
  <si>
    <t>S01023</t>
  </si>
  <si>
    <t>Devi_1021</t>
  </si>
  <si>
    <t>C21021</t>
  </si>
  <si>
    <t>S01022</t>
  </si>
  <si>
    <t>Meena_1020</t>
  </si>
  <si>
    <t>C21020</t>
  </si>
  <si>
    <t>S01021</t>
  </si>
  <si>
    <t>Ravi_1019</t>
  </si>
  <si>
    <t>C21019</t>
  </si>
  <si>
    <t>S01020</t>
  </si>
  <si>
    <t>Sathish_1018</t>
  </si>
  <si>
    <t>C21018</t>
  </si>
  <si>
    <t>S01019</t>
  </si>
  <si>
    <t>Meena_1017</t>
  </si>
  <si>
    <t>C21017</t>
  </si>
  <si>
    <t>S01018</t>
  </si>
  <si>
    <t>Devi_1016</t>
  </si>
  <si>
    <t>C21016</t>
  </si>
  <si>
    <t>S01017</t>
  </si>
  <si>
    <t>Diya_1015</t>
  </si>
  <si>
    <t>C21015</t>
  </si>
  <si>
    <t>S01016</t>
  </si>
  <si>
    <t>Aarav_1014</t>
  </si>
  <si>
    <t>C21014</t>
  </si>
  <si>
    <t>S01015</t>
  </si>
  <si>
    <t>Vishal_1013</t>
  </si>
  <si>
    <t>C21013</t>
  </si>
  <si>
    <t>S01014</t>
  </si>
  <si>
    <t>Lakshmi_1012</t>
  </si>
  <si>
    <t>C21012</t>
  </si>
  <si>
    <t>S01013</t>
  </si>
  <si>
    <t>Diya_1011</t>
  </si>
  <si>
    <t>C21011</t>
  </si>
  <si>
    <t>S01012</t>
  </si>
  <si>
    <t>Anu_1010</t>
  </si>
  <si>
    <t>C21010</t>
  </si>
  <si>
    <t>S01011</t>
  </si>
  <si>
    <t>Aarav_1009</t>
  </si>
  <si>
    <t>C21009</t>
  </si>
  <si>
    <t>T-Shirts_009</t>
  </si>
  <si>
    <t>S01010</t>
  </si>
  <si>
    <t>Kavin_1008</t>
  </si>
  <si>
    <t>C21008</t>
  </si>
  <si>
    <t>S01009</t>
  </si>
  <si>
    <t>Vishal_1007</t>
  </si>
  <si>
    <t>C21007</t>
  </si>
  <si>
    <t>S01008</t>
  </si>
  <si>
    <t>Sanjay_1006</t>
  </si>
  <si>
    <t>C21006</t>
  </si>
  <si>
    <t>S01007</t>
  </si>
  <si>
    <t>Aarav_1005</t>
  </si>
  <si>
    <t>C21005</t>
  </si>
  <si>
    <t>S01006</t>
  </si>
  <si>
    <t>Sanjay_1004</t>
  </si>
  <si>
    <t>C21004</t>
  </si>
  <si>
    <t>S01005</t>
  </si>
  <si>
    <t>Kavin_1003</t>
  </si>
  <si>
    <t>C21003</t>
  </si>
  <si>
    <t>S01004</t>
  </si>
  <si>
    <t>Vishal_1002</t>
  </si>
  <si>
    <t>C21002</t>
  </si>
  <si>
    <t>S01003</t>
  </si>
  <si>
    <t>Sanjay_1001</t>
  </si>
  <si>
    <t>C21001</t>
  </si>
  <si>
    <t>Kid's_001</t>
  </si>
  <si>
    <t>S01002</t>
  </si>
  <si>
    <t>Lakshmi_1000</t>
  </si>
  <si>
    <t>C21000</t>
  </si>
  <si>
    <t>S01001</t>
  </si>
  <si>
    <t>Sathish_0999</t>
  </si>
  <si>
    <t>C20999</t>
  </si>
  <si>
    <t>S01000</t>
  </si>
  <si>
    <t>Ravi_0998</t>
  </si>
  <si>
    <t>C20998</t>
  </si>
  <si>
    <t>S00999</t>
  </si>
  <si>
    <t>Devi_0997</t>
  </si>
  <si>
    <t>C20997</t>
  </si>
  <si>
    <t>S00998</t>
  </si>
  <si>
    <t>Aarav_0996</t>
  </si>
  <si>
    <t>C20996</t>
  </si>
  <si>
    <t>S00997</t>
  </si>
  <si>
    <t>Sanjay_0995</t>
  </si>
  <si>
    <t>C20995</t>
  </si>
  <si>
    <t>S00996</t>
  </si>
  <si>
    <t>Karthik_0994</t>
  </si>
  <si>
    <t>C20994</t>
  </si>
  <si>
    <t>S00995</t>
  </si>
  <si>
    <t>Diya_0993</t>
  </si>
  <si>
    <t>C20993</t>
  </si>
  <si>
    <t>S00994</t>
  </si>
  <si>
    <t>Aarav_0992</t>
  </si>
  <si>
    <t>C20992</t>
  </si>
  <si>
    <t>S00993</t>
  </si>
  <si>
    <t>Lakshmi_0991</t>
  </si>
  <si>
    <t>C20991</t>
  </si>
  <si>
    <t>S00992</t>
  </si>
  <si>
    <t>Anu_0990</t>
  </si>
  <si>
    <t>C20990</t>
  </si>
  <si>
    <t>T-Shirts_490</t>
  </si>
  <si>
    <t>S00991</t>
  </si>
  <si>
    <t>Bhuvana_0989</t>
  </si>
  <si>
    <t>C20989</t>
  </si>
  <si>
    <t>Women's_489</t>
  </si>
  <si>
    <t>S00990</t>
  </si>
  <si>
    <t>Karthik_0988</t>
  </si>
  <si>
    <t>C20988</t>
  </si>
  <si>
    <t>S00989</t>
  </si>
  <si>
    <t>Meena_0987</t>
  </si>
  <si>
    <t>C20987</t>
  </si>
  <si>
    <t>S00988</t>
  </si>
  <si>
    <t>Sanjay_0986</t>
  </si>
  <si>
    <t>C20986</t>
  </si>
  <si>
    <t>S00987</t>
  </si>
  <si>
    <t>Kavin_0985</t>
  </si>
  <si>
    <t>C20985</t>
  </si>
  <si>
    <t>S00986</t>
  </si>
  <si>
    <t>Aarav_0984</t>
  </si>
  <si>
    <t>C20984</t>
  </si>
  <si>
    <t>S00985</t>
  </si>
  <si>
    <t>Vishal_0983</t>
  </si>
  <si>
    <t>C20983</t>
  </si>
  <si>
    <t>Women's_483</t>
  </si>
  <si>
    <t>S00984</t>
  </si>
  <si>
    <t>Sanjay_0982</t>
  </si>
  <si>
    <t>C20982</t>
  </si>
  <si>
    <t>S00983</t>
  </si>
  <si>
    <t>Sathish_0981</t>
  </si>
  <si>
    <t>C20981</t>
  </si>
  <si>
    <t>S00982</t>
  </si>
  <si>
    <t>Bhuvana_0980</t>
  </si>
  <si>
    <t>C20980</t>
  </si>
  <si>
    <t>S00981</t>
  </si>
  <si>
    <t>Vishal_0979</t>
  </si>
  <si>
    <t>C20979</t>
  </si>
  <si>
    <t>S00980</t>
  </si>
  <si>
    <t>Sanjay_0978</t>
  </si>
  <si>
    <t>C20978</t>
  </si>
  <si>
    <t>S00979</t>
  </si>
  <si>
    <t>Kavin_0977</t>
  </si>
  <si>
    <t>C20977</t>
  </si>
  <si>
    <t>S00978</t>
  </si>
  <si>
    <t>Bhuvana_0976</t>
  </si>
  <si>
    <t>C20976</t>
  </si>
  <si>
    <t>S00977</t>
  </si>
  <si>
    <t>Diya_0975</t>
  </si>
  <si>
    <t>C20975</t>
  </si>
  <si>
    <t>S00976</t>
  </si>
  <si>
    <t>Meena_0974</t>
  </si>
  <si>
    <t>C20974</t>
  </si>
  <si>
    <t>S00975</t>
  </si>
  <si>
    <t>Aarav_0973</t>
  </si>
  <si>
    <t>C20973</t>
  </si>
  <si>
    <t>Men's_473</t>
  </si>
  <si>
    <t>S00974</t>
  </si>
  <si>
    <t>Lakshmi_0972</t>
  </si>
  <si>
    <t>C20972</t>
  </si>
  <si>
    <t>S00973</t>
  </si>
  <si>
    <t>Devi_0971</t>
  </si>
  <si>
    <t>C20971</t>
  </si>
  <si>
    <t>S00972</t>
  </si>
  <si>
    <t>Vishal_0970</t>
  </si>
  <si>
    <t>C20970</t>
  </si>
  <si>
    <t>S00971</t>
  </si>
  <si>
    <t>Aarav_0969</t>
  </si>
  <si>
    <t>C20969</t>
  </si>
  <si>
    <t>S00970</t>
  </si>
  <si>
    <t>Aarav_0968</t>
  </si>
  <si>
    <t>C20968</t>
  </si>
  <si>
    <t>S00969</t>
  </si>
  <si>
    <t>Devi_0967</t>
  </si>
  <si>
    <t>C20967</t>
  </si>
  <si>
    <t>Jeans_467</t>
  </si>
  <si>
    <t>S00968</t>
  </si>
  <si>
    <t>Vishal_0966</t>
  </si>
  <si>
    <t>C20966</t>
  </si>
  <si>
    <t>S00967</t>
  </si>
  <si>
    <t>Vishal_0965</t>
  </si>
  <si>
    <t>C20965</t>
  </si>
  <si>
    <t>S00966</t>
  </si>
  <si>
    <t>Lakshmi_0964</t>
  </si>
  <si>
    <t>C20964</t>
  </si>
  <si>
    <t>S00965</t>
  </si>
  <si>
    <t>Sanjay_0963</t>
  </si>
  <si>
    <t>C20963</t>
  </si>
  <si>
    <t>S00964</t>
  </si>
  <si>
    <t>Bhuvana_0962</t>
  </si>
  <si>
    <t>C20962</t>
  </si>
  <si>
    <t>S00963</t>
  </si>
  <si>
    <t>Sanjay_0961</t>
  </si>
  <si>
    <t>C20961</t>
  </si>
  <si>
    <t>S00962</t>
  </si>
  <si>
    <t>Aarav_0960</t>
  </si>
  <si>
    <t>C20960</t>
  </si>
  <si>
    <t>S00961</t>
  </si>
  <si>
    <t>Diya_0959</t>
  </si>
  <si>
    <t>C20959</t>
  </si>
  <si>
    <t>S00960</t>
  </si>
  <si>
    <t>Sathish_0958</t>
  </si>
  <si>
    <t>C20958</t>
  </si>
  <si>
    <t>S00959</t>
  </si>
  <si>
    <t>Lakshmi_0957</t>
  </si>
  <si>
    <t>C20957</t>
  </si>
  <si>
    <t>S00958</t>
  </si>
  <si>
    <t>Vishal_0956</t>
  </si>
  <si>
    <t>C20956</t>
  </si>
  <si>
    <t>S00957</t>
  </si>
  <si>
    <t>Anu_0955</t>
  </si>
  <si>
    <t>C20955</t>
  </si>
  <si>
    <t>S00956</t>
  </si>
  <si>
    <t>Vishal_0954</t>
  </si>
  <si>
    <t>C20954</t>
  </si>
  <si>
    <t>S00955</t>
  </si>
  <si>
    <t>Diya_0953</t>
  </si>
  <si>
    <t>C20953</t>
  </si>
  <si>
    <t>S00954</t>
  </si>
  <si>
    <t>Diya_0952</t>
  </si>
  <si>
    <t>C20952</t>
  </si>
  <si>
    <t>S00953</t>
  </si>
  <si>
    <t>Sathish_0951</t>
  </si>
  <si>
    <t>C20951</t>
  </si>
  <si>
    <t>S00952</t>
  </si>
  <si>
    <t>Anu_0950</t>
  </si>
  <si>
    <t>C20950</t>
  </si>
  <si>
    <t>S00951</t>
  </si>
  <si>
    <t>Kavin_0949</t>
  </si>
  <si>
    <t>C20949</t>
  </si>
  <si>
    <t>S00950</t>
  </si>
  <si>
    <t>Anu_0948</t>
  </si>
  <si>
    <t>C20948</t>
  </si>
  <si>
    <t>S00949</t>
  </si>
  <si>
    <t>Lakshmi_0947</t>
  </si>
  <si>
    <t>C20947</t>
  </si>
  <si>
    <t>S00948</t>
  </si>
  <si>
    <t>Devi_0946</t>
  </si>
  <si>
    <t>C20946</t>
  </si>
  <si>
    <t>S00947</t>
  </si>
  <si>
    <t>Vishal_0945</t>
  </si>
  <si>
    <t>C20945</t>
  </si>
  <si>
    <t>S00946</t>
  </si>
  <si>
    <t>Kavin_0944</t>
  </si>
  <si>
    <t>C20944</t>
  </si>
  <si>
    <t>S00945</t>
  </si>
  <si>
    <t>Priya_0943</t>
  </si>
  <si>
    <t>C20943</t>
  </si>
  <si>
    <t>Kurta_443</t>
  </si>
  <si>
    <t>S00944</t>
  </si>
  <si>
    <t>Bhuvana_0942</t>
  </si>
  <si>
    <t>C20942</t>
  </si>
  <si>
    <t>S00943</t>
  </si>
  <si>
    <t>Aarav_0941</t>
  </si>
  <si>
    <t>C20941</t>
  </si>
  <si>
    <t>Men's_441</t>
  </si>
  <si>
    <t>S00942</t>
  </si>
  <si>
    <t>Anu_0940</t>
  </si>
  <si>
    <t>C20940</t>
  </si>
  <si>
    <t>S00941</t>
  </si>
  <si>
    <t>Sanjay_0939</t>
  </si>
  <si>
    <t>C20939</t>
  </si>
  <si>
    <t>S00940</t>
  </si>
  <si>
    <t>Sathish_0938</t>
  </si>
  <si>
    <t>C20938</t>
  </si>
  <si>
    <t>S00939</t>
  </si>
  <si>
    <t>Lakshmi_0937</t>
  </si>
  <si>
    <t>C20937</t>
  </si>
  <si>
    <t>Kid's_437</t>
  </si>
  <si>
    <t>S00938</t>
  </si>
  <si>
    <t>Ravi_0936</t>
  </si>
  <si>
    <t>C20936</t>
  </si>
  <si>
    <t>S00937</t>
  </si>
  <si>
    <t>Vishal_0935</t>
  </si>
  <si>
    <t>C20935</t>
  </si>
  <si>
    <t>S00936</t>
  </si>
  <si>
    <t>Sathish_0934</t>
  </si>
  <si>
    <t>C20934</t>
  </si>
  <si>
    <t>S00935</t>
  </si>
  <si>
    <t>Meena_0933</t>
  </si>
  <si>
    <t>C20933</t>
  </si>
  <si>
    <t>S00934</t>
  </si>
  <si>
    <t>Sathish_0932</t>
  </si>
  <si>
    <t>C20932</t>
  </si>
  <si>
    <t>S00933</t>
  </si>
  <si>
    <t>Kavin_0931</t>
  </si>
  <si>
    <t>C20931</t>
  </si>
  <si>
    <t>S00932</t>
  </si>
  <si>
    <t>Ravi_0930</t>
  </si>
  <si>
    <t>C20930</t>
  </si>
  <si>
    <t>S00931</t>
  </si>
  <si>
    <t>Priya_0929</t>
  </si>
  <si>
    <t>C20929</t>
  </si>
  <si>
    <t>S00930</t>
  </si>
  <si>
    <t>Ravi_0928</t>
  </si>
  <si>
    <t>C20928</t>
  </si>
  <si>
    <t>S00929</t>
  </si>
  <si>
    <t>Ravi_0927</t>
  </si>
  <si>
    <t>C20927</t>
  </si>
  <si>
    <t>S00928</t>
  </si>
  <si>
    <t>Vishal_0926</t>
  </si>
  <si>
    <t>C20926</t>
  </si>
  <si>
    <t>S00927</t>
  </si>
  <si>
    <t>Lakshmi_0925</t>
  </si>
  <si>
    <t>C20925</t>
  </si>
  <si>
    <t>S00926</t>
  </si>
  <si>
    <t>Kavin_0924</t>
  </si>
  <si>
    <t>C20924</t>
  </si>
  <si>
    <t>S00925</t>
  </si>
  <si>
    <t>Karthik_0923</t>
  </si>
  <si>
    <t>C20923</t>
  </si>
  <si>
    <t>S00924</t>
  </si>
  <si>
    <t>Priya_0922</t>
  </si>
  <si>
    <t>C20922</t>
  </si>
  <si>
    <t>S00923</t>
  </si>
  <si>
    <t>Ravi_0921</t>
  </si>
  <si>
    <t>C20921</t>
  </si>
  <si>
    <t>S00922</t>
  </si>
  <si>
    <t>Sathish_0920</t>
  </si>
  <si>
    <t>C20920</t>
  </si>
  <si>
    <t>S00921</t>
  </si>
  <si>
    <t>Devi_0919</t>
  </si>
  <si>
    <t>C20919</t>
  </si>
  <si>
    <t>Sarees_419</t>
  </si>
  <si>
    <t>S00920</t>
  </si>
  <si>
    <t>Diya_0918</t>
  </si>
  <si>
    <t>C20918</t>
  </si>
  <si>
    <t>S00919</t>
  </si>
  <si>
    <t>Kavin_0917</t>
  </si>
  <si>
    <t>C20917</t>
  </si>
  <si>
    <t>S00918</t>
  </si>
  <si>
    <t>Vishal_0916</t>
  </si>
  <si>
    <t>C20916</t>
  </si>
  <si>
    <t>S00917</t>
  </si>
  <si>
    <t>Sanjay_0915</t>
  </si>
  <si>
    <t>C20915</t>
  </si>
  <si>
    <t>S00916</t>
  </si>
  <si>
    <t>Ravi_0914</t>
  </si>
  <si>
    <t>C20914</t>
  </si>
  <si>
    <t>Men's_414</t>
  </si>
  <si>
    <t>S00915</t>
  </si>
  <si>
    <t>Priya_0913</t>
  </si>
  <si>
    <t>C20913</t>
  </si>
  <si>
    <t>S00914</t>
  </si>
  <si>
    <t>Sanjay_0912</t>
  </si>
  <si>
    <t>C20912</t>
  </si>
  <si>
    <t>S00913</t>
  </si>
  <si>
    <t>Kavin_0911</t>
  </si>
  <si>
    <t>C20911</t>
  </si>
  <si>
    <t>S00912</t>
  </si>
  <si>
    <t>Ganesh_0910</t>
  </si>
  <si>
    <t>C20910</t>
  </si>
  <si>
    <t>Sarees_410</t>
  </si>
  <si>
    <t>S00911</t>
  </si>
  <si>
    <t>Meena_0909</t>
  </si>
  <si>
    <t>C20909</t>
  </si>
  <si>
    <t>S00910</t>
  </si>
  <si>
    <t>Priya_0908</t>
  </si>
  <si>
    <t>C20908</t>
  </si>
  <si>
    <t>S00909</t>
  </si>
  <si>
    <t>Sathish_0907</t>
  </si>
  <si>
    <t>C20907</t>
  </si>
  <si>
    <t>S00908</t>
  </si>
  <si>
    <t>Vishal_0906</t>
  </si>
  <si>
    <t>C20906</t>
  </si>
  <si>
    <t>S00907</t>
  </si>
  <si>
    <t>Aarav_0905</t>
  </si>
  <si>
    <t>C20905</t>
  </si>
  <si>
    <t>S00906</t>
  </si>
  <si>
    <t>Ganesh_0904</t>
  </si>
  <si>
    <t>C20904</t>
  </si>
  <si>
    <t>S00905</t>
  </si>
  <si>
    <t>Kavin_0903</t>
  </si>
  <si>
    <t>C20903</t>
  </si>
  <si>
    <t>Sportswear_403</t>
  </si>
  <si>
    <t>S00904</t>
  </si>
  <si>
    <t>Karthik_0902</t>
  </si>
  <si>
    <t>C20902</t>
  </si>
  <si>
    <t>Men's_402</t>
  </si>
  <si>
    <t>S00903</t>
  </si>
  <si>
    <t>Lakshmi_0901</t>
  </si>
  <si>
    <t>C20901</t>
  </si>
  <si>
    <t>S00902</t>
  </si>
  <si>
    <t>Vishal_0900</t>
  </si>
  <si>
    <t>C20900</t>
  </si>
  <si>
    <t>S00901</t>
  </si>
  <si>
    <t>Meena_0899</t>
  </si>
  <si>
    <t>C20899</t>
  </si>
  <si>
    <t>S00900</t>
  </si>
  <si>
    <t>Priya_0898</t>
  </si>
  <si>
    <t>C20898</t>
  </si>
  <si>
    <t>S00899</t>
  </si>
  <si>
    <t>Aarav_0897</t>
  </si>
  <si>
    <t>C20897</t>
  </si>
  <si>
    <t>S00898</t>
  </si>
  <si>
    <t>Lakshmi_0896</t>
  </si>
  <si>
    <t>C20896</t>
  </si>
  <si>
    <t>S00897</t>
  </si>
  <si>
    <t>Sathish_0895</t>
  </si>
  <si>
    <t>C20895</t>
  </si>
  <si>
    <t>S00896</t>
  </si>
  <si>
    <t>Ravi_0894</t>
  </si>
  <si>
    <t>C20894</t>
  </si>
  <si>
    <t>S00895</t>
  </si>
  <si>
    <t>Devi_0893</t>
  </si>
  <si>
    <t>C20893</t>
  </si>
  <si>
    <t>S00894</t>
  </si>
  <si>
    <t>Bhuvana_0892</t>
  </si>
  <si>
    <t>C20892</t>
  </si>
  <si>
    <t>S00893</t>
  </si>
  <si>
    <t>Bhuvana_0891</t>
  </si>
  <si>
    <t>C20891</t>
  </si>
  <si>
    <t>S00892</t>
  </si>
  <si>
    <t>Sanjay_0890</t>
  </si>
  <si>
    <t>C20890</t>
  </si>
  <si>
    <t>S00891</t>
  </si>
  <si>
    <t>Lakshmi_0889</t>
  </si>
  <si>
    <t>C20889</t>
  </si>
  <si>
    <t>S00890</t>
  </si>
  <si>
    <t>Aarav_0888</t>
  </si>
  <si>
    <t>C20888</t>
  </si>
  <si>
    <t>S00889</t>
  </si>
  <si>
    <t>Bhuvana_0887</t>
  </si>
  <si>
    <t>C20887</t>
  </si>
  <si>
    <t>S00888</t>
  </si>
  <si>
    <t>Aarav_0886</t>
  </si>
  <si>
    <t>C20886</t>
  </si>
  <si>
    <t>S00887</t>
  </si>
  <si>
    <t>Sathish_0885</t>
  </si>
  <si>
    <t>C20885</t>
  </si>
  <si>
    <t>S00886</t>
  </si>
  <si>
    <t>Sathish_0884</t>
  </si>
  <si>
    <t>C20884</t>
  </si>
  <si>
    <t>S00885</t>
  </si>
  <si>
    <t>Ravi_0883</t>
  </si>
  <si>
    <t>C20883</t>
  </si>
  <si>
    <t>T-Shirts_383</t>
  </si>
  <si>
    <t>S00884</t>
  </si>
  <si>
    <t>Ganesh_0882</t>
  </si>
  <si>
    <t>C20882</t>
  </si>
  <si>
    <t>S00883</t>
  </si>
  <si>
    <t>Vishal_0881</t>
  </si>
  <si>
    <t>C20881</t>
  </si>
  <si>
    <t>S00882</t>
  </si>
  <si>
    <t>Sathish_0880</t>
  </si>
  <si>
    <t>C20880</t>
  </si>
  <si>
    <t>Men's_380</t>
  </si>
  <si>
    <t>S00881</t>
  </si>
  <si>
    <t>Kavin_0879</t>
  </si>
  <si>
    <t>C20879</t>
  </si>
  <si>
    <t>S00880</t>
  </si>
  <si>
    <t>Ravi_0878</t>
  </si>
  <si>
    <t>C20878</t>
  </si>
  <si>
    <t>Women's_378</t>
  </si>
  <si>
    <t>S00879</t>
  </si>
  <si>
    <t>Karthik_0877</t>
  </si>
  <si>
    <t>C20877</t>
  </si>
  <si>
    <t>S00878</t>
  </si>
  <si>
    <t>Kavin_0876</t>
  </si>
  <si>
    <t>C20876</t>
  </si>
  <si>
    <t>S00877</t>
  </si>
  <si>
    <t>Ganesh_0875</t>
  </si>
  <si>
    <t>C20875</t>
  </si>
  <si>
    <t>Women's_375</t>
  </si>
  <si>
    <t>S00876</t>
  </si>
  <si>
    <t>Ravi_0874</t>
  </si>
  <si>
    <t>C20874</t>
  </si>
  <si>
    <t>S00875</t>
  </si>
  <si>
    <t>Ganesh_0873</t>
  </si>
  <si>
    <t>C20873</t>
  </si>
  <si>
    <t>S00874</t>
  </si>
  <si>
    <t>Sanjay_0872</t>
  </si>
  <si>
    <t>C20872</t>
  </si>
  <si>
    <t>S00873</t>
  </si>
  <si>
    <t>Priya_0871</t>
  </si>
  <si>
    <t>C20871</t>
  </si>
  <si>
    <t>Kurta_371</t>
  </si>
  <si>
    <t>S00872</t>
  </si>
  <si>
    <t>Ganesh_0870</t>
  </si>
  <si>
    <t>C20870</t>
  </si>
  <si>
    <t>S00871</t>
  </si>
  <si>
    <t>Devi_0869</t>
  </si>
  <si>
    <t>C20869</t>
  </si>
  <si>
    <t>S00870</t>
  </si>
  <si>
    <t>Priya_0868</t>
  </si>
  <si>
    <t>C20868</t>
  </si>
  <si>
    <t>S00869</t>
  </si>
  <si>
    <t>Bhuvana_0867</t>
  </si>
  <si>
    <t>C20867</t>
  </si>
  <si>
    <t>S00868</t>
  </si>
  <si>
    <t>Devi_0866</t>
  </si>
  <si>
    <t>C20866</t>
  </si>
  <si>
    <t>S00867</t>
  </si>
  <si>
    <t>Meena_0865</t>
  </si>
  <si>
    <t>C20865</t>
  </si>
  <si>
    <t>S00866</t>
  </si>
  <si>
    <t>Bhuvana_0864</t>
  </si>
  <si>
    <t>C20864</t>
  </si>
  <si>
    <t>S00865</t>
  </si>
  <si>
    <t>Sanjay_0863</t>
  </si>
  <si>
    <t>C20863</t>
  </si>
  <si>
    <t>S00864</t>
  </si>
  <si>
    <t>Meena_0862</t>
  </si>
  <si>
    <t>C20862</t>
  </si>
  <si>
    <t>S00863</t>
  </si>
  <si>
    <t>Kavin_0861</t>
  </si>
  <si>
    <t>C20861</t>
  </si>
  <si>
    <t>S00862</t>
  </si>
  <si>
    <t>Vishal_0860</t>
  </si>
  <si>
    <t>C20860</t>
  </si>
  <si>
    <t>S00861</t>
  </si>
  <si>
    <t>Bhuvana_0859</t>
  </si>
  <si>
    <t>C20859</t>
  </si>
  <si>
    <t>S00860</t>
  </si>
  <si>
    <t>Lakshmi_0858</t>
  </si>
  <si>
    <t>C20858</t>
  </si>
  <si>
    <t>S00859</t>
  </si>
  <si>
    <t>Kavin_0857</t>
  </si>
  <si>
    <t>C20857</t>
  </si>
  <si>
    <t>S00858</t>
  </si>
  <si>
    <t>Ganesh_0856</t>
  </si>
  <si>
    <t>C20856</t>
  </si>
  <si>
    <t>S00857</t>
  </si>
  <si>
    <t>Lakshmi_0855</t>
  </si>
  <si>
    <t>C20855</t>
  </si>
  <si>
    <t>S00856</t>
  </si>
  <si>
    <t>Ganesh_0854</t>
  </si>
  <si>
    <t>C20854</t>
  </si>
  <si>
    <t>S00855</t>
  </si>
  <si>
    <t>Ganesh_0853</t>
  </si>
  <si>
    <t>C20853</t>
  </si>
  <si>
    <t>S00854</t>
  </si>
  <si>
    <t>Vishal_0852</t>
  </si>
  <si>
    <t>C20852</t>
  </si>
  <si>
    <t>S00853</t>
  </si>
  <si>
    <t>Priya_0851</t>
  </si>
  <si>
    <t>C20851</t>
  </si>
  <si>
    <t>S00852</t>
  </si>
  <si>
    <t>Aarav_0850</t>
  </si>
  <si>
    <t>C20850</t>
  </si>
  <si>
    <t>S00851</t>
  </si>
  <si>
    <t>Bhuvana_0849</t>
  </si>
  <si>
    <t>C20849</t>
  </si>
  <si>
    <t>S00850</t>
  </si>
  <si>
    <t>Bhuvana_0848</t>
  </si>
  <si>
    <t>C20848</t>
  </si>
  <si>
    <t>S00849</t>
  </si>
  <si>
    <t>Lakshmi_0847</t>
  </si>
  <si>
    <t>C20847</t>
  </si>
  <si>
    <t>S00848</t>
  </si>
  <si>
    <t>Sanjay_0846</t>
  </si>
  <si>
    <t>C20846</t>
  </si>
  <si>
    <t>S00847</t>
  </si>
  <si>
    <t>Sathish_0845</t>
  </si>
  <si>
    <t>C20845</t>
  </si>
  <si>
    <t>S00846</t>
  </si>
  <si>
    <t>Meena_0844</t>
  </si>
  <si>
    <t>C20844</t>
  </si>
  <si>
    <t>Jeans_344</t>
  </si>
  <si>
    <t>S00845</t>
  </si>
  <si>
    <t>Ravi_0843</t>
  </si>
  <si>
    <t>C20843</t>
  </si>
  <si>
    <t>S00844</t>
  </si>
  <si>
    <t>Sathish_0842</t>
  </si>
  <si>
    <t>C20842</t>
  </si>
  <si>
    <t>S00843</t>
  </si>
  <si>
    <t>Meena_0841</t>
  </si>
  <si>
    <t>C20841</t>
  </si>
  <si>
    <t>S00842</t>
  </si>
  <si>
    <t>Karthik_0840</t>
  </si>
  <si>
    <t>C20840</t>
  </si>
  <si>
    <t>S00841</t>
  </si>
  <si>
    <t>Meena_0839</t>
  </si>
  <si>
    <t>C20839</t>
  </si>
  <si>
    <t>S00840</t>
  </si>
  <si>
    <t>Lakshmi_0838</t>
  </si>
  <si>
    <t>C20838</t>
  </si>
  <si>
    <t>S00839</t>
  </si>
  <si>
    <t>Devi_0837</t>
  </si>
  <si>
    <t>C20837</t>
  </si>
  <si>
    <t>S00838</t>
  </si>
  <si>
    <t>Ravi_0836</t>
  </si>
  <si>
    <t>C20836</t>
  </si>
  <si>
    <t>S00837</t>
  </si>
  <si>
    <t>Vishal_0835</t>
  </si>
  <si>
    <t>C20835</t>
  </si>
  <si>
    <t>S00836</t>
  </si>
  <si>
    <t>Kavin_0834</t>
  </si>
  <si>
    <t>C20834</t>
  </si>
  <si>
    <t>S00835</t>
  </si>
  <si>
    <t>Sathish_0833</t>
  </si>
  <si>
    <t>C20833</t>
  </si>
  <si>
    <t>S00834</t>
  </si>
  <si>
    <t>Devi_0832</t>
  </si>
  <si>
    <t>C20832</t>
  </si>
  <si>
    <t>S00833</t>
  </si>
  <si>
    <t>Vishal_0831</t>
  </si>
  <si>
    <t>C20831</t>
  </si>
  <si>
    <t>S00832</t>
  </si>
  <si>
    <t>Ganesh_0830</t>
  </si>
  <si>
    <t>C20830</t>
  </si>
  <si>
    <t>S00831</t>
  </si>
  <si>
    <t>Sanjay_0829</t>
  </si>
  <si>
    <t>C20829</t>
  </si>
  <si>
    <t>S00830</t>
  </si>
  <si>
    <t>Ravi_0828</t>
  </si>
  <si>
    <t>C20828</t>
  </si>
  <si>
    <t>S00829</t>
  </si>
  <si>
    <t>Ganesh_0827</t>
  </si>
  <si>
    <t>C20827</t>
  </si>
  <si>
    <t>S00828</t>
  </si>
  <si>
    <t>Meena_0826</t>
  </si>
  <si>
    <t>C20826</t>
  </si>
  <si>
    <t>S00827</t>
  </si>
  <si>
    <t>Ravi_0825</t>
  </si>
  <si>
    <t>C20825</t>
  </si>
  <si>
    <t>S00826</t>
  </si>
  <si>
    <t>Aarav_0824</t>
  </si>
  <si>
    <t>C20824</t>
  </si>
  <si>
    <t>S00825</t>
  </si>
  <si>
    <t>Ganesh_0823</t>
  </si>
  <si>
    <t>C20823</t>
  </si>
  <si>
    <t>S00824</t>
  </si>
  <si>
    <t>Devi_0822</t>
  </si>
  <si>
    <t>C20822</t>
  </si>
  <si>
    <t>S00823</t>
  </si>
  <si>
    <t>Priya_0821</t>
  </si>
  <si>
    <t>C20821</t>
  </si>
  <si>
    <t>Jeans_321</t>
  </si>
  <si>
    <t>S00822</t>
  </si>
  <si>
    <t>Sanjay_0820</t>
  </si>
  <si>
    <t>C20820</t>
  </si>
  <si>
    <t>S00821</t>
  </si>
  <si>
    <t>Sathish_0819</t>
  </si>
  <si>
    <t>C20819</t>
  </si>
  <si>
    <t>S00820</t>
  </si>
  <si>
    <t>Sanjay_0818</t>
  </si>
  <si>
    <t>C20818</t>
  </si>
  <si>
    <t>Kurta_318</t>
  </si>
  <si>
    <t>S00819</t>
  </si>
  <si>
    <t>Sathish_0817</t>
  </si>
  <si>
    <t>C20817</t>
  </si>
  <si>
    <t>S00818</t>
  </si>
  <si>
    <t>Anu_0816</t>
  </si>
  <si>
    <t>C20816</t>
  </si>
  <si>
    <t>S00817</t>
  </si>
  <si>
    <t>Meena_0815</t>
  </si>
  <si>
    <t>C20815</t>
  </si>
  <si>
    <t>S00816</t>
  </si>
  <si>
    <t>Aarav_0814</t>
  </si>
  <si>
    <t>C20814</t>
  </si>
  <si>
    <t>S00815</t>
  </si>
  <si>
    <t>Sanjay_0813</t>
  </si>
  <si>
    <t>C20813</t>
  </si>
  <si>
    <t>S00814</t>
  </si>
  <si>
    <t>Meena_0812</t>
  </si>
  <si>
    <t>C20812</t>
  </si>
  <si>
    <t>S00813</t>
  </si>
  <si>
    <t>Aarav_0811</t>
  </si>
  <si>
    <t>C20811</t>
  </si>
  <si>
    <t>S00812</t>
  </si>
  <si>
    <t>Kavin_0810</t>
  </si>
  <si>
    <t>C20810</t>
  </si>
  <si>
    <t>Women's_310</t>
  </si>
  <si>
    <t>S00811</t>
  </si>
  <si>
    <t>Priya_0809</t>
  </si>
  <si>
    <t>C20809</t>
  </si>
  <si>
    <t>S00810</t>
  </si>
  <si>
    <t>Lakshmi_0808</t>
  </si>
  <si>
    <t>C20808</t>
  </si>
  <si>
    <t>Kurta_308</t>
  </si>
  <si>
    <t>S00809</t>
  </si>
  <si>
    <t>Meena_0807</t>
  </si>
  <si>
    <t>C20807</t>
  </si>
  <si>
    <t>S00808</t>
  </si>
  <si>
    <t>Sanjay_0806</t>
  </si>
  <si>
    <t>C20806</t>
  </si>
  <si>
    <t>S00807</t>
  </si>
  <si>
    <t>Kavin_0805</t>
  </si>
  <si>
    <t>C20805</t>
  </si>
  <si>
    <t>S00806</t>
  </si>
  <si>
    <t>Karthik_0804</t>
  </si>
  <si>
    <t>C20804</t>
  </si>
  <si>
    <t>Kid's_304</t>
  </si>
  <si>
    <t>S00805</t>
  </si>
  <si>
    <t>Vishal_0803</t>
  </si>
  <si>
    <t>C20803</t>
  </si>
  <si>
    <t>S00804</t>
  </si>
  <si>
    <t>Devi_0802</t>
  </si>
  <si>
    <t>C20802</t>
  </si>
  <si>
    <t>S00803</t>
  </si>
  <si>
    <t>Sanjay_0801</t>
  </si>
  <si>
    <t>C20801</t>
  </si>
  <si>
    <t>S00802</t>
  </si>
  <si>
    <t>Kavin_0800</t>
  </si>
  <si>
    <t>C20800</t>
  </si>
  <si>
    <t>S00801</t>
  </si>
  <si>
    <t>Diya_0799</t>
  </si>
  <si>
    <t>C20799</t>
  </si>
  <si>
    <t>S00800</t>
  </si>
  <si>
    <t>Sathish_0798</t>
  </si>
  <si>
    <t>C20798</t>
  </si>
  <si>
    <t>S00799</t>
  </si>
  <si>
    <t>Diya_0797</t>
  </si>
  <si>
    <t>C20797</t>
  </si>
  <si>
    <t>Kid's_297</t>
  </si>
  <si>
    <t>S00798</t>
  </si>
  <si>
    <t>Meena_0796</t>
  </si>
  <si>
    <t>C20796</t>
  </si>
  <si>
    <t>S00797</t>
  </si>
  <si>
    <t>Lakshmi_0795</t>
  </si>
  <si>
    <t>C20795</t>
  </si>
  <si>
    <t>S00796</t>
  </si>
  <si>
    <t>Vishal_0794</t>
  </si>
  <si>
    <t>C20794</t>
  </si>
  <si>
    <t>S00795</t>
  </si>
  <si>
    <t>Ravi_0793</t>
  </si>
  <si>
    <t>C20793</t>
  </si>
  <si>
    <t>S00794</t>
  </si>
  <si>
    <t>Meena_0792</t>
  </si>
  <si>
    <t>C20792</t>
  </si>
  <si>
    <t>S00793</t>
  </si>
  <si>
    <t>Kavin_0791</t>
  </si>
  <si>
    <t>C20791</t>
  </si>
  <si>
    <t>S00792</t>
  </si>
  <si>
    <t>Aarav_0790</t>
  </si>
  <si>
    <t>C20790</t>
  </si>
  <si>
    <t>Sarees_290</t>
  </si>
  <si>
    <t>S00791</t>
  </si>
  <si>
    <t>Karthik_0789</t>
  </si>
  <si>
    <t>C20789</t>
  </si>
  <si>
    <t>S00790</t>
  </si>
  <si>
    <t>Aarav_0788</t>
  </si>
  <si>
    <t>C20788</t>
  </si>
  <si>
    <t>S00789</t>
  </si>
  <si>
    <t>Devi_0787</t>
  </si>
  <si>
    <t>C20787</t>
  </si>
  <si>
    <t>T-Shirts_287</t>
  </si>
  <si>
    <t>S00788</t>
  </si>
  <si>
    <t>Anu_0786</t>
  </si>
  <si>
    <t>C20786</t>
  </si>
  <si>
    <t>S00787</t>
  </si>
  <si>
    <t>Sathish_0785</t>
  </si>
  <si>
    <t>C20785</t>
  </si>
  <si>
    <t>S00786</t>
  </si>
  <si>
    <t>Vishal_0784</t>
  </si>
  <si>
    <t>C20784</t>
  </si>
  <si>
    <t>S00785</t>
  </si>
  <si>
    <t>Devi_0783</t>
  </si>
  <si>
    <t>C20783</t>
  </si>
  <si>
    <t>S00784</t>
  </si>
  <si>
    <t>Lakshmi_0782</t>
  </si>
  <si>
    <t>C20782</t>
  </si>
  <si>
    <t>S00783</t>
  </si>
  <si>
    <t>Devi_0781</t>
  </si>
  <si>
    <t>C20781</t>
  </si>
  <si>
    <t>Kurta_281</t>
  </si>
  <si>
    <t>S00782</t>
  </si>
  <si>
    <t>Meena_0780</t>
  </si>
  <si>
    <t>C20780</t>
  </si>
  <si>
    <t>S00781</t>
  </si>
  <si>
    <t>Sanjay_0779</t>
  </si>
  <si>
    <t>C20779</t>
  </si>
  <si>
    <t>S00780</t>
  </si>
  <si>
    <t>Devi_0778</t>
  </si>
  <si>
    <t>C20778</t>
  </si>
  <si>
    <t>Sportswear_278</t>
  </si>
  <si>
    <t>S00779</t>
  </si>
  <si>
    <t>Aarav_0777</t>
  </si>
  <si>
    <t>C20777</t>
  </si>
  <si>
    <t>S00778</t>
  </si>
  <si>
    <t>Vishal_0776</t>
  </si>
  <si>
    <t>C20776</t>
  </si>
  <si>
    <t>S00777</t>
  </si>
  <si>
    <t>Lakshmi_0775</t>
  </si>
  <si>
    <t>C20775</t>
  </si>
  <si>
    <t>S00776</t>
  </si>
  <si>
    <t>Sathish_0774</t>
  </si>
  <si>
    <t>C20774</t>
  </si>
  <si>
    <t>S00775</t>
  </si>
  <si>
    <t>Bhuvana_0773</t>
  </si>
  <si>
    <t>C20773</t>
  </si>
  <si>
    <t>S00774</t>
  </si>
  <si>
    <t>Aarav_0772</t>
  </si>
  <si>
    <t>C20772</t>
  </si>
  <si>
    <t>S00773</t>
  </si>
  <si>
    <t>Devi_0771</t>
  </si>
  <si>
    <t>C20771</t>
  </si>
  <si>
    <t>S00772</t>
  </si>
  <si>
    <t>Sathish_0770</t>
  </si>
  <si>
    <t>C20770</t>
  </si>
  <si>
    <t>S00771</t>
  </si>
  <si>
    <t>Aarav_0769</t>
  </si>
  <si>
    <t>C20769</t>
  </si>
  <si>
    <t>S00770</t>
  </si>
  <si>
    <t>Kavin_0768</t>
  </si>
  <si>
    <t>C20768</t>
  </si>
  <si>
    <t>S00769</t>
  </si>
  <si>
    <t>Kavin_0767</t>
  </si>
  <si>
    <t>C20767</t>
  </si>
  <si>
    <t>S00768</t>
  </si>
  <si>
    <t>Ganesh_0766</t>
  </si>
  <si>
    <t>C20766</t>
  </si>
  <si>
    <t>S00767</t>
  </si>
  <si>
    <t>Karthik_0765</t>
  </si>
  <si>
    <t>C20765</t>
  </si>
  <si>
    <t>S00766</t>
  </si>
  <si>
    <t>Lakshmi_0764</t>
  </si>
  <si>
    <t>C20764</t>
  </si>
  <si>
    <t>S00765</t>
  </si>
  <si>
    <t>Vishal_0763</t>
  </si>
  <si>
    <t>C20763</t>
  </si>
  <si>
    <t>S00764</t>
  </si>
  <si>
    <t>Karthik_0762</t>
  </si>
  <si>
    <t>C20762</t>
  </si>
  <si>
    <t>S00763</t>
  </si>
  <si>
    <t>Bhuvana_0761</t>
  </si>
  <si>
    <t>C20761</t>
  </si>
  <si>
    <t>S00762</t>
  </si>
  <si>
    <t>Anu_0760</t>
  </si>
  <si>
    <t>C20760</t>
  </si>
  <si>
    <t>S00761</t>
  </si>
  <si>
    <t>Ravi_0759</t>
  </si>
  <si>
    <t>C20759</t>
  </si>
  <si>
    <t>S00760</t>
  </si>
  <si>
    <t>Aarav_0758</t>
  </si>
  <si>
    <t>C20758</t>
  </si>
  <si>
    <t>S00759</t>
  </si>
  <si>
    <t>Kavin_0757</t>
  </si>
  <si>
    <t>C20757</t>
  </si>
  <si>
    <t>Kid's_257</t>
  </si>
  <si>
    <t>S00758</t>
  </si>
  <si>
    <t>Kavin_0756</t>
  </si>
  <si>
    <t>C20756</t>
  </si>
  <si>
    <t>S00757</t>
  </si>
  <si>
    <t>Devi_0755</t>
  </si>
  <si>
    <t>C20755</t>
  </si>
  <si>
    <t>S00756</t>
  </si>
  <si>
    <t>Vishal_0754</t>
  </si>
  <si>
    <t>C20754</t>
  </si>
  <si>
    <t>S00755</t>
  </si>
  <si>
    <t>Ravi_0753</t>
  </si>
  <si>
    <t>C20753</t>
  </si>
  <si>
    <t>S00754</t>
  </si>
  <si>
    <t>Vishal_0752</t>
  </si>
  <si>
    <t>C20752</t>
  </si>
  <si>
    <t>S00753</t>
  </si>
  <si>
    <t>Sathish_0751</t>
  </si>
  <si>
    <t>C20751</t>
  </si>
  <si>
    <t>S00752</t>
  </si>
  <si>
    <t>Anu_0750</t>
  </si>
  <si>
    <t>C20750</t>
  </si>
  <si>
    <t>S00751</t>
  </si>
  <si>
    <t>Aarav_0749</t>
  </si>
  <si>
    <t>C20749</t>
  </si>
  <si>
    <t>S00750</t>
  </si>
  <si>
    <t>Sanjay_0748</t>
  </si>
  <si>
    <t>C20748</t>
  </si>
  <si>
    <t>S00749</t>
  </si>
  <si>
    <t>Bhuvana_0747</t>
  </si>
  <si>
    <t>C20747</t>
  </si>
  <si>
    <t>S00748</t>
  </si>
  <si>
    <t>Bhuvana_0746</t>
  </si>
  <si>
    <t>C20746</t>
  </si>
  <si>
    <t>S00747</t>
  </si>
  <si>
    <t>Diya_0745</t>
  </si>
  <si>
    <t>C20745</t>
  </si>
  <si>
    <t>S00746</t>
  </si>
  <si>
    <t>Meena_0744</t>
  </si>
  <si>
    <t>C20744</t>
  </si>
  <si>
    <t>Jeans_244</t>
  </si>
  <si>
    <t>S00745</t>
  </si>
  <si>
    <t>Lakshmi_0743</t>
  </si>
  <si>
    <t>C20743</t>
  </si>
  <si>
    <t>S00744</t>
  </si>
  <si>
    <t>Ravi_0742</t>
  </si>
  <si>
    <t>C20742</t>
  </si>
  <si>
    <t>S00743</t>
  </si>
  <si>
    <t>Vishal_0741</t>
  </si>
  <si>
    <t>C20741</t>
  </si>
  <si>
    <t>S00742</t>
  </si>
  <si>
    <t>Priya_0740</t>
  </si>
  <si>
    <t>C20740</t>
  </si>
  <si>
    <t>S00741</t>
  </si>
  <si>
    <t>Diya_0739</t>
  </si>
  <si>
    <t>C20739</t>
  </si>
  <si>
    <t>S00740</t>
  </si>
  <si>
    <t>Sanjay_0738</t>
  </si>
  <si>
    <t>C20738</t>
  </si>
  <si>
    <t>S00739</t>
  </si>
  <si>
    <t>Vishal_0737</t>
  </si>
  <si>
    <t>C20737</t>
  </si>
  <si>
    <t>S00738</t>
  </si>
  <si>
    <t>Anu_0736</t>
  </si>
  <si>
    <t>C20736</t>
  </si>
  <si>
    <t>S00737</t>
  </si>
  <si>
    <t>Sathish_0735</t>
  </si>
  <si>
    <t>C20735</t>
  </si>
  <si>
    <t>S00736</t>
  </si>
  <si>
    <t>Karthik_0734</t>
  </si>
  <si>
    <t>C20734</t>
  </si>
  <si>
    <t>S00735</t>
  </si>
  <si>
    <t>Aarav_0733</t>
  </si>
  <si>
    <t>C20733</t>
  </si>
  <si>
    <t>S00734</t>
  </si>
  <si>
    <t>Sanjay_0732</t>
  </si>
  <si>
    <t>C20732</t>
  </si>
  <si>
    <t>S00733</t>
  </si>
  <si>
    <t>Aarav_0731</t>
  </si>
  <si>
    <t>C20731</t>
  </si>
  <si>
    <t>S00732</t>
  </si>
  <si>
    <t>Meena_0730</t>
  </si>
  <si>
    <t>C20730</t>
  </si>
  <si>
    <t>S00731</t>
  </si>
  <si>
    <t>Lakshmi_0729</t>
  </si>
  <si>
    <t>C20729</t>
  </si>
  <si>
    <t>T-Shirts_229</t>
  </si>
  <si>
    <t>S00730</t>
  </si>
  <si>
    <t>Priya_0728</t>
  </si>
  <si>
    <t>C20728</t>
  </si>
  <si>
    <t>S00729</t>
  </si>
  <si>
    <t>Diya_0727</t>
  </si>
  <si>
    <t>C20727</t>
  </si>
  <si>
    <t>S00728</t>
  </si>
  <si>
    <t>Lakshmi_0726</t>
  </si>
  <si>
    <t>C20726</t>
  </si>
  <si>
    <t>S00727</t>
  </si>
  <si>
    <t>Priya_0725</t>
  </si>
  <si>
    <t>C20725</t>
  </si>
  <si>
    <t>S00726</t>
  </si>
  <si>
    <t>Meena_0724</t>
  </si>
  <si>
    <t>C20724</t>
  </si>
  <si>
    <t>Kid's_224</t>
  </si>
  <si>
    <t>S00725</t>
  </si>
  <si>
    <t>Sathish_0723</t>
  </si>
  <si>
    <t>C20723</t>
  </si>
  <si>
    <t>S00724</t>
  </si>
  <si>
    <t>Ravi_0722</t>
  </si>
  <si>
    <t>C20722</t>
  </si>
  <si>
    <t>S00723</t>
  </si>
  <si>
    <t>Vishal_0721</t>
  </si>
  <si>
    <t>C20721</t>
  </si>
  <si>
    <t>S00722</t>
  </si>
  <si>
    <t>Lakshmi_0720</t>
  </si>
  <si>
    <t>C20720</t>
  </si>
  <si>
    <t>S00721</t>
  </si>
  <si>
    <t>Sanjay_0719</t>
  </si>
  <si>
    <t>C20719</t>
  </si>
  <si>
    <t>S00720</t>
  </si>
  <si>
    <t>Anu_0718</t>
  </si>
  <si>
    <t>C20718</t>
  </si>
  <si>
    <t>S00719</t>
  </si>
  <si>
    <t>Ganesh_0717</t>
  </si>
  <si>
    <t>C20717</t>
  </si>
  <si>
    <t>S00718</t>
  </si>
  <si>
    <t>Vishal_0716</t>
  </si>
  <si>
    <t>C20716</t>
  </si>
  <si>
    <t>S00717</t>
  </si>
  <si>
    <t>Sanjay_0715</t>
  </si>
  <si>
    <t>C20715</t>
  </si>
  <si>
    <t>S00716</t>
  </si>
  <si>
    <t>Priya_0714</t>
  </si>
  <si>
    <t>C20714</t>
  </si>
  <si>
    <t>Men's_214</t>
  </si>
  <si>
    <t>S00715</t>
  </si>
  <si>
    <t>Lakshmi_0713</t>
  </si>
  <si>
    <t>C20713</t>
  </si>
  <si>
    <t>S00714</t>
  </si>
  <si>
    <t>Ganesh_0712</t>
  </si>
  <si>
    <t>C20712</t>
  </si>
  <si>
    <t>S00713</t>
  </si>
  <si>
    <t>Bhuvana_0711</t>
  </si>
  <si>
    <t>C20711</t>
  </si>
  <si>
    <t>Men's_211</t>
  </si>
  <si>
    <t>S00712</t>
  </si>
  <si>
    <t>Priya_0710</t>
  </si>
  <si>
    <t>C20710</t>
  </si>
  <si>
    <t>S00711</t>
  </si>
  <si>
    <t>Lakshmi_0709</t>
  </si>
  <si>
    <t>C20709</t>
  </si>
  <si>
    <t>S00710</t>
  </si>
  <si>
    <t>Kavin_0708</t>
  </si>
  <si>
    <t>C20708</t>
  </si>
  <si>
    <t>S00709</t>
  </si>
  <si>
    <t>Devi_0707</t>
  </si>
  <si>
    <t>C20707</t>
  </si>
  <si>
    <t>S00708</t>
  </si>
  <si>
    <t>Kavin_0706</t>
  </si>
  <si>
    <t>C20706</t>
  </si>
  <si>
    <t>S00707</t>
  </si>
  <si>
    <t>Sathish_0705</t>
  </si>
  <si>
    <t>C20705</t>
  </si>
  <si>
    <t>S00706</t>
  </si>
  <si>
    <t>Kavin_0704</t>
  </si>
  <si>
    <t>C20704</t>
  </si>
  <si>
    <t>S00705</t>
  </si>
  <si>
    <t>Diya_0703</t>
  </si>
  <si>
    <t>C20703</t>
  </si>
  <si>
    <t>S00704</t>
  </si>
  <si>
    <t>Sathish_0702</t>
  </si>
  <si>
    <t>C20702</t>
  </si>
  <si>
    <t>Kid's_202</t>
  </si>
  <si>
    <t>S00703</t>
  </si>
  <si>
    <t>Lakshmi_0701</t>
  </si>
  <si>
    <t>C20701</t>
  </si>
  <si>
    <t>S00702</t>
  </si>
  <si>
    <t>Aarav_0700</t>
  </si>
  <si>
    <t>C20700</t>
  </si>
  <si>
    <t>S00701</t>
  </si>
  <si>
    <t>Anu_0699</t>
  </si>
  <si>
    <t>C20699</t>
  </si>
  <si>
    <t>S00700</t>
  </si>
  <si>
    <t>Priya_0698</t>
  </si>
  <si>
    <t>C20698</t>
  </si>
  <si>
    <t>S00699</t>
  </si>
  <si>
    <t>Anu_0697</t>
  </si>
  <si>
    <t>C20697</t>
  </si>
  <si>
    <t>S00698</t>
  </si>
  <si>
    <t>Ganesh_0696</t>
  </si>
  <si>
    <t>C20696</t>
  </si>
  <si>
    <t>S00697</t>
  </si>
  <si>
    <t>Karthik_0695</t>
  </si>
  <si>
    <t>C20695</t>
  </si>
  <si>
    <t>S00696</t>
  </si>
  <si>
    <t>Aarav_0694</t>
  </si>
  <si>
    <t>C20694</t>
  </si>
  <si>
    <t>S00695</t>
  </si>
  <si>
    <t>Ravi_0693</t>
  </si>
  <si>
    <t>C20693</t>
  </si>
  <si>
    <t>S00694</t>
  </si>
  <si>
    <t>Anu_0692</t>
  </si>
  <si>
    <t>C20692</t>
  </si>
  <si>
    <t>S00693</t>
  </si>
  <si>
    <t>Ganesh_0691</t>
  </si>
  <si>
    <t>C20691</t>
  </si>
  <si>
    <t>S00692</t>
  </si>
  <si>
    <t>Vishal_0690</t>
  </si>
  <si>
    <t>C20690</t>
  </si>
  <si>
    <t>S00691</t>
  </si>
  <si>
    <t>Aarav_0689</t>
  </si>
  <si>
    <t>C20689</t>
  </si>
  <si>
    <t>Men's_189</t>
  </si>
  <si>
    <t>S00690</t>
  </si>
  <si>
    <t>Ganesh_0688</t>
  </si>
  <si>
    <t>C20688</t>
  </si>
  <si>
    <t>S00689</t>
  </si>
  <si>
    <t>Kavin_0687</t>
  </si>
  <si>
    <t>C20687</t>
  </si>
  <si>
    <t>S00688</t>
  </si>
  <si>
    <t>Ravi_0686</t>
  </si>
  <si>
    <t>C20686</t>
  </si>
  <si>
    <t>S00687</t>
  </si>
  <si>
    <t>Devi_0685</t>
  </si>
  <si>
    <t>C20685</t>
  </si>
  <si>
    <t>Jeans_185</t>
  </si>
  <si>
    <t>S00686</t>
  </si>
  <si>
    <t>Priya_0684</t>
  </si>
  <si>
    <t>C20684</t>
  </si>
  <si>
    <t>S00685</t>
  </si>
  <si>
    <t>Sathish_0683</t>
  </si>
  <si>
    <t>C20683</t>
  </si>
  <si>
    <t>S00684</t>
  </si>
  <si>
    <t>Vishal_0682</t>
  </si>
  <si>
    <t>C20682</t>
  </si>
  <si>
    <t>S00683</t>
  </si>
  <si>
    <t>Devi_0681</t>
  </si>
  <si>
    <t>C20681</t>
  </si>
  <si>
    <t>S00682</t>
  </si>
  <si>
    <t>Lakshmi_0680</t>
  </si>
  <si>
    <t>C20680</t>
  </si>
  <si>
    <t>S00681</t>
  </si>
  <si>
    <t>Diya_0679</t>
  </si>
  <si>
    <t>C20679</t>
  </si>
  <si>
    <t>Jeans_179</t>
  </si>
  <si>
    <t>S00680</t>
  </si>
  <si>
    <t>Ganesh_0678</t>
  </si>
  <si>
    <t>C20678</t>
  </si>
  <si>
    <t>S00679</t>
  </si>
  <si>
    <t>Anu_0677</t>
  </si>
  <si>
    <t>C20677</t>
  </si>
  <si>
    <t>S00678</t>
  </si>
  <si>
    <t>Anu_0676</t>
  </si>
  <si>
    <t>C20676</t>
  </si>
  <si>
    <t>S00677</t>
  </si>
  <si>
    <t>Priya_0675</t>
  </si>
  <si>
    <t>C20675</t>
  </si>
  <si>
    <t>Jeans_175</t>
  </si>
  <si>
    <t>S00676</t>
  </si>
  <si>
    <t>Aarav_0674</t>
  </si>
  <si>
    <t>C20674</t>
  </si>
  <si>
    <t>S00675</t>
  </si>
  <si>
    <t>Vishal_0673</t>
  </si>
  <si>
    <t>C20673</t>
  </si>
  <si>
    <t>S00674</t>
  </si>
  <si>
    <t>Bhuvana_0672</t>
  </si>
  <si>
    <t>C20672</t>
  </si>
  <si>
    <t>S00673</t>
  </si>
  <si>
    <t>Priya_0671</t>
  </si>
  <si>
    <t>C20671</t>
  </si>
  <si>
    <t>S00672</t>
  </si>
  <si>
    <t>Priya_0670</t>
  </si>
  <si>
    <t>C20670</t>
  </si>
  <si>
    <t>S00671</t>
  </si>
  <si>
    <t>Sanjay_0669</t>
  </si>
  <si>
    <t>C20669</t>
  </si>
  <si>
    <t>S00670</t>
  </si>
  <si>
    <t>Devi_0668</t>
  </si>
  <si>
    <t>C20668</t>
  </si>
  <si>
    <t>S00669</t>
  </si>
  <si>
    <t>Bhuvana_0667</t>
  </si>
  <si>
    <t>C20667</t>
  </si>
  <si>
    <t>S00668</t>
  </si>
  <si>
    <t>Lakshmi_0666</t>
  </si>
  <si>
    <t>C20666</t>
  </si>
  <si>
    <t>S00667</t>
  </si>
  <si>
    <t>Diya_0665</t>
  </si>
  <si>
    <t>C20665</t>
  </si>
  <si>
    <t>S00666</t>
  </si>
  <si>
    <t>Ravi_0664</t>
  </si>
  <si>
    <t>C20664</t>
  </si>
  <si>
    <t>S00665</t>
  </si>
  <si>
    <t>Vishal_0663</t>
  </si>
  <si>
    <t>C20663</t>
  </si>
  <si>
    <t>S00664</t>
  </si>
  <si>
    <t>Sathish_0662</t>
  </si>
  <si>
    <t>C20662</t>
  </si>
  <si>
    <t>Sportswear_162</t>
  </si>
  <si>
    <t>S00663</t>
  </si>
  <si>
    <t>Anu_0661</t>
  </si>
  <si>
    <t>C20661</t>
  </si>
  <si>
    <t>S00662</t>
  </si>
  <si>
    <t>Karthik_0660</t>
  </si>
  <si>
    <t>C20660</t>
  </si>
  <si>
    <t>S00661</t>
  </si>
  <si>
    <t>Priya_0659</t>
  </si>
  <si>
    <t>C20659</t>
  </si>
  <si>
    <t>S00660</t>
  </si>
  <si>
    <t>Karthik_0658</t>
  </si>
  <si>
    <t>C20658</t>
  </si>
  <si>
    <t>S00659</t>
  </si>
  <si>
    <t>Sathish_0657</t>
  </si>
  <si>
    <t>C20657</t>
  </si>
  <si>
    <t>S00658</t>
  </si>
  <si>
    <t>Ravi_0656</t>
  </si>
  <si>
    <t>C20656</t>
  </si>
  <si>
    <t>T-Shirts_156</t>
  </si>
  <si>
    <t>S00657</t>
  </si>
  <si>
    <t>Vishal_0655</t>
  </si>
  <si>
    <t>C20655</t>
  </si>
  <si>
    <t>S00656</t>
  </si>
  <si>
    <t>Anu_0654</t>
  </si>
  <si>
    <t>C20654</t>
  </si>
  <si>
    <t>S00655</t>
  </si>
  <si>
    <t>Ravi_0653</t>
  </si>
  <si>
    <t>C20653</t>
  </si>
  <si>
    <t>S00654</t>
  </si>
  <si>
    <t>Sathish_0652</t>
  </si>
  <si>
    <t>C20652</t>
  </si>
  <si>
    <t>Men's_152</t>
  </si>
  <si>
    <t>S00653</t>
  </si>
  <si>
    <t>Sanjay_0651</t>
  </si>
  <si>
    <t>C20651</t>
  </si>
  <si>
    <t>S00652</t>
  </si>
  <si>
    <t>Meena_0650</t>
  </si>
  <si>
    <t>C20650</t>
  </si>
  <si>
    <t>S00651</t>
  </si>
  <si>
    <t>Aarav_0649</t>
  </si>
  <si>
    <t>C20649</t>
  </si>
  <si>
    <t>S00650</t>
  </si>
  <si>
    <t>Vishal_0648</t>
  </si>
  <si>
    <t>C20648</t>
  </si>
  <si>
    <t>S00649</t>
  </si>
  <si>
    <t>Kavin_0647</t>
  </si>
  <si>
    <t>C20647</t>
  </si>
  <si>
    <t>S00648</t>
  </si>
  <si>
    <t>Ganesh_0646</t>
  </si>
  <si>
    <t>C20646</t>
  </si>
  <si>
    <t>S00647</t>
  </si>
  <si>
    <t>Anu_0645</t>
  </si>
  <si>
    <t>C20645</t>
  </si>
  <si>
    <t>S00646</t>
  </si>
  <si>
    <t>Kavin_0644</t>
  </si>
  <si>
    <t>C20644</t>
  </si>
  <si>
    <t>S00645</t>
  </si>
  <si>
    <t>Meena_0643</t>
  </si>
  <si>
    <t>C20643</t>
  </si>
  <si>
    <t>S00644</t>
  </si>
  <si>
    <t>Sathish_0642</t>
  </si>
  <si>
    <t>C20642</t>
  </si>
  <si>
    <t>S00643</t>
  </si>
  <si>
    <t>Priya_0641</t>
  </si>
  <si>
    <t>C20641</t>
  </si>
  <si>
    <t>S00642</t>
  </si>
  <si>
    <t>Priya_0640</t>
  </si>
  <si>
    <t>C20640</t>
  </si>
  <si>
    <t>Kid's_140</t>
  </si>
  <si>
    <t>S00641</t>
  </si>
  <si>
    <t>Bhuvana_0639</t>
  </si>
  <si>
    <t>C20639</t>
  </si>
  <si>
    <t>S00640</t>
  </si>
  <si>
    <t>Lakshmi_0638</t>
  </si>
  <si>
    <t>C20638</t>
  </si>
  <si>
    <t>S00639</t>
  </si>
  <si>
    <t>Sanjay_0637</t>
  </si>
  <si>
    <t>C20637</t>
  </si>
  <si>
    <t>S00638</t>
  </si>
  <si>
    <t>Ganesh_0636</t>
  </si>
  <si>
    <t>C20636</t>
  </si>
  <si>
    <t>S00637</t>
  </si>
  <si>
    <t>Kavin_0635</t>
  </si>
  <si>
    <t>C20635</t>
  </si>
  <si>
    <t>S00636</t>
  </si>
  <si>
    <t>Anu_0634</t>
  </si>
  <si>
    <t>C20634</t>
  </si>
  <si>
    <t>S00635</t>
  </si>
  <si>
    <t>Sanjay_0633</t>
  </si>
  <si>
    <t>C20633</t>
  </si>
  <si>
    <t>S00634</t>
  </si>
  <si>
    <t>Karthik_0632</t>
  </si>
  <si>
    <t>C20632</t>
  </si>
  <si>
    <t>S00633</t>
  </si>
  <si>
    <t>Meena_0631</t>
  </si>
  <si>
    <t>C20631</t>
  </si>
  <si>
    <t>T-Shirts_131</t>
  </si>
  <si>
    <t>S00632</t>
  </si>
  <si>
    <t>Aarav_0630</t>
  </si>
  <si>
    <t>C20630</t>
  </si>
  <si>
    <t>S00631</t>
  </si>
  <si>
    <t>Karthik_0629</t>
  </si>
  <si>
    <t>C20629</t>
  </si>
  <si>
    <t>S00630</t>
  </si>
  <si>
    <t>Ravi_0628</t>
  </si>
  <si>
    <t>C20628</t>
  </si>
  <si>
    <t>S00629</t>
  </si>
  <si>
    <t>Anu_0627</t>
  </si>
  <si>
    <t>C20627</t>
  </si>
  <si>
    <t>S00628</t>
  </si>
  <si>
    <t>Diya_0626</t>
  </si>
  <si>
    <t>C20626</t>
  </si>
  <si>
    <t>S00627</t>
  </si>
  <si>
    <t>Ganesh_0625</t>
  </si>
  <si>
    <t>C20625</t>
  </si>
  <si>
    <t>S00626</t>
  </si>
  <si>
    <t>Devi_0624</t>
  </si>
  <si>
    <t>C20624</t>
  </si>
  <si>
    <t>S00625</t>
  </si>
  <si>
    <t>Sathish_0623</t>
  </si>
  <si>
    <t>C20623</t>
  </si>
  <si>
    <t>S00624</t>
  </si>
  <si>
    <t>Aarav_0622</t>
  </si>
  <si>
    <t>C20622</t>
  </si>
  <si>
    <t>Women's_122</t>
  </si>
  <si>
    <t>S00623</t>
  </si>
  <si>
    <t>Aarav_0621</t>
  </si>
  <si>
    <t>C20621</t>
  </si>
  <si>
    <t>S00622</t>
  </si>
  <si>
    <t>Lakshmi_0620</t>
  </si>
  <si>
    <t>C20620</t>
  </si>
  <si>
    <t>S00621</t>
  </si>
  <si>
    <t>Devi_0619</t>
  </si>
  <si>
    <t>C20619</t>
  </si>
  <si>
    <t>S00620</t>
  </si>
  <si>
    <t>Devi_0618</t>
  </si>
  <si>
    <t>C20618</t>
  </si>
  <si>
    <t>S00619</t>
  </si>
  <si>
    <t>Kavin_0617</t>
  </si>
  <si>
    <t>C20617</t>
  </si>
  <si>
    <t>S00618</t>
  </si>
  <si>
    <t>Ganesh_0616</t>
  </si>
  <si>
    <t>C20616</t>
  </si>
  <si>
    <t>S00617</t>
  </si>
  <si>
    <t>Bhuvana_0615</t>
  </si>
  <si>
    <t>C20615</t>
  </si>
  <si>
    <t>Kurta_115</t>
  </si>
  <si>
    <t>S00616</t>
  </si>
  <si>
    <t>Bhuvana_0614</t>
  </si>
  <si>
    <t>C20614</t>
  </si>
  <si>
    <t>S00615</t>
  </si>
  <si>
    <t>Vishal_0613</t>
  </si>
  <si>
    <t>C20613</t>
  </si>
  <si>
    <t>S00614</t>
  </si>
  <si>
    <t>Sanjay_0612</t>
  </si>
  <si>
    <t>C20612</t>
  </si>
  <si>
    <t>S00613</t>
  </si>
  <si>
    <t>Aarav_0611</t>
  </si>
  <si>
    <t>C20611</t>
  </si>
  <si>
    <t>S00612</t>
  </si>
  <si>
    <t>Anu_0610</t>
  </si>
  <si>
    <t>C20610</t>
  </si>
  <si>
    <t>S00611</t>
  </si>
  <si>
    <t>Meena_0609</t>
  </si>
  <si>
    <t>C20609</t>
  </si>
  <si>
    <t>S00610</t>
  </si>
  <si>
    <t>Sanjay_0608</t>
  </si>
  <si>
    <t>C20608</t>
  </si>
  <si>
    <t>S00609</t>
  </si>
  <si>
    <t>Bhuvana_0607</t>
  </si>
  <si>
    <t>C20607</t>
  </si>
  <si>
    <t>S00608</t>
  </si>
  <si>
    <t>Priya_0606</t>
  </si>
  <si>
    <t>C20606</t>
  </si>
  <si>
    <t>S00607</t>
  </si>
  <si>
    <t>Diya_0605</t>
  </si>
  <si>
    <t>C20605</t>
  </si>
  <si>
    <t>S00606</t>
  </si>
  <si>
    <t>Diya_0604</t>
  </si>
  <si>
    <t>C20604</t>
  </si>
  <si>
    <t>S00605</t>
  </si>
  <si>
    <t>Devi_0603</t>
  </si>
  <si>
    <t>C20603</t>
  </si>
  <si>
    <t>S00604</t>
  </si>
  <si>
    <t>Devi_0602</t>
  </si>
  <si>
    <t>C20602</t>
  </si>
  <si>
    <t>S00603</t>
  </si>
  <si>
    <t>Sanjay_0601</t>
  </si>
  <si>
    <t>C20601</t>
  </si>
  <si>
    <t>S00602</t>
  </si>
  <si>
    <t>Ravi_0600</t>
  </si>
  <si>
    <t>C20600</t>
  </si>
  <si>
    <t>S00601</t>
  </si>
  <si>
    <t>Priya_0599</t>
  </si>
  <si>
    <t>C20599</t>
  </si>
  <si>
    <t>S00600</t>
  </si>
  <si>
    <t>Aarav_0598</t>
  </si>
  <si>
    <t>C20598</t>
  </si>
  <si>
    <t>S00599</t>
  </si>
  <si>
    <t>Ganesh_0597</t>
  </si>
  <si>
    <t>C20597</t>
  </si>
  <si>
    <t>S00598</t>
  </si>
  <si>
    <t>Priya_0596</t>
  </si>
  <si>
    <t>C20596</t>
  </si>
  <si>
    <t>S00597</t>
  </si>
  <si>
    <t>Sathish_0595</t>
  </si>
  <si>
    <t>C20595</t>
  </si>
  <si>
    <t>Sportswear_095</t>
  </si>
  <si>
    <t>S00596</t>
  </si>
  <si>
    <t>Meena_0594</t>
  </si>
  <si>
    <t>C20594</t>
  </si>
  <si>
    <t>S00595</t>
  </si>
  <si>
    <t>Karthik_0593</t>
  </si>
  <si>
    <t>C20593</t>
  </si>
  <si>
    <t>Kid's_093</t>
  </si>
  <si>
    <t>S00594</t>
  </si>
  <si>
    <t>Priya_0592</t>
  </si>
  <si>
    <t>C20592</t>
  </si>
  <si>
    <t>S00593</t>
  </si>
  <si>
    <t>Vishal_0591</t>
  </si>
  <si>
    <t>C20591</t>
  </si>
  <si>
    <t>S00592</t>
  </si>
  <si>
    <t>Aarav_0590</t>
  </si>
  <si>
    <t>C20590</t>
  </si>
  <si>
    <t>S00591</t>
  </si>
  <si>
    <t>Karthik_0589</t>
  </si>
  <si>
    <t>C20589</t>
  </si>
  <si>
    <t>S00590</t>
  </si>
  <si>
    <t>Diya_0588</t>
  </si>
  <si>
    <t>C20588</t>
  </si>
  <si>
    <t>S00589</t>
  </si>
  <si>
    <t>Ravi_0587</t>
  </si>
  <si>
    <t>C20587</t>
  </si>
  <si>
    <t>S00588</t>
  </si>
  <si>
    <t>Vishal_0586</t>
  </si>
  <si>
    <t>C20586</t>
  </si>
  <si>
    <t>S00587</t>
  </si>
  <si>
    <t>Devi_0585</t>
  </si>
  <si>
    <t>C20585</t>
  </si>
  <si>
    <t>S00586</t>
  </si>
  <si>
    <t>Priya_0584</t>
  </si>
  <si>
    <t>C20584</t>
  </si>
  <si>
    <t>S00585</t>
  </si>
  <si>
    <t>Kavin_0583</t>
  </si>
  <si>
    <t>C20583</t>
  </si>
  <si>
    <t>S00584</t>
  </si>
  <si>
    <t>Anu_0582</t>
  </si>
  <si>
    <t>C20582</t>
  </si>
  <si>
    <t>S00583</t>
  </si>
  <si>
    <t>Vishal_0581</t>
  </si>
  <si>
    <t>C20581</t>
  </si>
  <si>
    <t>S00582</t>
  </si>
  <si>
    <t>Sathish_0580</t>
  </si>
  <si>
    <t>C20580</t>
  </si>
  <si>
    <t>S00581</t>
  </si>
  <si>
    <t>Priya_0579</t>
  </si>
  <si>
    <t>C20579</t>
  </si>
  <si>
    <t>S00580</t>
  </si>
  <si>
    <t>Ravi_0578</t>
  </si>
  <si>
    <t>C20578</t>
  </si>
  <si>
    <t>S00579</t>
  </si>
  <si>
    <t>Sathish_0577</t>
  </si>
  <si>
    <t>C20577</t>
  </si>
  <si>
    <t>S00578</t>
  </si>
  <si>
    <t>Ganesh_0576</t>
  </si>
  <si>
    <t>C20576</t>
  </si>
  <si>
    <t>S00577</t>
  </si>
  <si>
    <t>Meena_0575</t>
  </si>
  <si>
    <t>C20575</t>
  </si>
  <si>
    <t>S00576</t>
  </si>
  <si>
    <t>Aarav_0574</t>
  </si>
  <si>
    <t>C20574</t>
  </si>
  <si>
    <t>S00575</t>
  </si>
  <si>
    <t>Bhuvana_0573</t>
  </si>
  <si>
    <t>C20573</t>
  </si>
  <si>
    <t>Sarees_073</t>
  </si>
  <si>
    <t>S00574</t>
  </si>
  <si>
    <t>Ravi_0572</t>
  </si>
  <si>
    <t>C20572</t>
  </si>
  <si>
    <t>S00573</t>
  </si>
  <si>
    <t>Anu_0571</t>
  </si>
  <si>
    <t>C20571</t>
  </si>
  <si>
    <t>S00572</t>
  </si>
  <si>
    <t>Ganesh_0570</t>
  </si>
  <si>
    <t>C20570</t>
  </si>
  <si>
    <t>Men's_070</t>
  </si>
  <si>
    <t>S00571</t>
  </si>
  <si>
    <t>Ganesh_0569</t>
  </si>
  <si>
    <t>C20569</t>
  </si>
  <si>
    <t>Men's_069</t>
  </si>
  <si>
    <t>S00570</t>
  </si>
  <si>
    <t>Devi_0568</t>
  </si>
  <si>
    <t>C20568</t>
  </si>
  <si>
    <t>S00569</t>
  </si>
  <si>
    <t>Ravi_0567</t>
  </si>
  <si>
    <t>C20567</t>
  </si>
  <si>
    <t>S00568</t>
  </si>
  <si>
    <t>Lakshmi_0566</t>
  </si>
  <si>
    <t>C20566</t>
  </si>
  <si>
    <t>T-Shirts_066</t>
  </si>
  <si>
    <t>S00567</t>
  </si>
  <si>
    <t>Devi_0565</t>
  </si>
  <si>
    <t>C20565</t>
  </si>
  <si>
    <t>S00566</t>
  </si>
  <si>
    <t>Bhuvana_0564</t>
  </si>
  <si>
    <t>C20564</t>
  </si>
  <si>
    <t>S00565</t>
  </si>
  <si>
    <t>Ganesh_0563</t>
  </si>
  <si>
    <t>C20563</t>
  </si>
  <si>
    <t>S00564</t>
  </si>
  <si>
    <t>Ganesh_0562</t>
  </si>
  <si>
    <t>C20562</t>
  </si>
  <si>
    <t>S00563</t>
  </si>
  <si>
    <t>Vishal_0561</t>
  </si>
  <si>
    <t>C20561</t>
  </si>
  <si>
    <t>S00562</t>
  </si>
  <si>
    <t>Priya_0560</t>
  </si>
  <si>
    <t>C20560</t>
  </si>
  <si>
    <t>S00561</t>
  </si>
  <si>
    <t>Sanjay_0559</t>
  </si>
  <si>
    <t>C20559</t>
  </si>
  <si>
    <t>S00560</t>
  </si>
  <si>
    <t>Diya_0558</t>
  </si>
  <si>
    <t>C20558</t>
  </si>
  <si>
    <t>S00559</t>
  </si>
  <si>
    <t>Bhuvana_0557</t>
  </si>
  <si>
    <t>C20557</t>
  </si>
  <si>
    <t>S00558</t>
  </si>
  <si>
    <t>Ganesh_0556</t>
  </si>
  <si>
    <t>C20556</t>
  </si>
  <si>
    <t>S00557</t>
  </si>
  <si>
    <t>Diya_0555</t>
  </si>
  <si>
    <t>C20555</t>
  </si>
  <si>
    <t>S00556</t>
  </si>
  <si>
    <t>Kavin_0554</t>
  </si>
  <si>
    <t>C20554</t>
  </si>
  <si>
    <t>S00555</t>
  </si>
  <si>
    <t>Vishal_0553</t>
  </si>
  <si>
    <t>C20553</t>
  </si>
  <si>
    <t>S00554</t>
  </si>
  <si>
    <t>Aarav_0552</t>
  </si>
  <si>
    <t>C20552</t>
  </si>
  <si>
    <t>S00553</t>
  </si>
  <si>
    <t>Sanjay_0551</t>
  </si>
  <si>
    <t>C20551</t>
  </si>
  <si>
    <t>S00552</t>
  </si>
  <si>
    <t>Ravi_0550</t>
  </si>
  <si>
    <t>C20550</t>
  </si>
  <si>
    <t>S00551</t>
  </si>
  <si>
    <t>Ganesh_0549</t>
  </si>
  <si>
    <t>C20549</t>
  </si>
  <si>
    <t>S00550</t>
  </si>
  <si>
    <t>Vishal_0548</t>
  </si>
  <si>
    <t>C20548</t>
  </si>
  <si>
    <t>S00549</t>
  </si>
  <si>
    <t>Bhuvana_0547</t>
  </si>
  <si>
    <t>C20547</t>
  </si>
  <si>
    <t>S00548</t>
  </si>
  <si>
    <t>Diya_0546</t>
  </si>
  <si>
    <t>C20546</t>
  </si>
  <si>
    <t>S00547</t>
  </si>
  <si>
    <t>Karthik_0545</t>
  </si>
  <si>
    <t>C20545</t>
  </si>
  <si>
    <t>S00546</t>
  </si>
  <si>
    <t>Meena_0544</t>
  </si>
  <si>
    <t>C20544</t>
  </si>
  <si>
    <t>S00545</t>
  </si>
  <si>
    <t>Karthik_0543</t>
  </si>
  <si>
    <t>C20543</t>
  </si>
  <si>
    <t>S00544</t>
  </si>
  <si>
    <t>Lakshmi_0542</t>
  </si>
  <si>
    <t>C20542</t>
  </si>
  <si>
    <t>S00543</t>
  </si>
  <si>
    <t>Ganesh_0541</t>
  </si>
  <si>
    <t>C20541</t>
  </si>
  <si>
    <t>Kid's_041</t>
  </si>
  <si>
    <t>S00542</t>
  </si>
  <si>
    <t>Diya_0540</t>
  </si>
  <si>
    <t>C20540</t>
  </si>
  <si>
    <t>S00541</t>
  </si>
  <si>
    <t>Sanjay_0539</t>
  </si>
  <si>
    <t>C20539</t>
  </si>
  <si>
    <t>S00540</t>
  </si>
  <si>
    <t>Diya_0538</t>
  </si>
  <si>
    <t>C20538</t>
  </si>
  <si>
    <t>S00539</t>
  </si>
  <si>
    <t>Ganesh_0537</t>
  </si>
  <si>
    <t>C20537</t>
  </si>
  <si>
    <t>S00538</t>
  </si>
  <si>
    <t>Devi_0536</t>
  </si>
  <si>
    <t>C20536</t>
  </si>
  <si>
    <t>S00537</t>
  </si>
  <si>
    <t>Meena_0535</t>
  </si>
  <si>
    <t>C20535</t>
  </si>
  <si>
    <t>S00536</t>
  </si>
  <si>
    <t>Kavin_0534</t>
  </si>
  <si>
    <t>C20534</t>
  </si>
  <si>
    <t>S00535</t>
  </si>
  <si>
    <t>Kavin_0533</t>
  </si>
  <si>
    <t>C20533</t>
  </si>
  <si>
    <t>S00534</t>
  </si>
  <si>
    <t>Aarav_0532</t>
  </si>
  <si>
    <t>C20532</t>
  </si>
  <si>
    <t>S00533</t>
  </si>
  <si>
    <t>Devi_0531</t>
  </si>
  <si>
    <t>C20531</t>
  </si>
  <si>
    <t>Kid's_031</t>
  </si>
  <si>
    <t>S00532</t>
  </si>
  <si>
    <t>Devi_0530</t>
  </si>
  <si>
    <t>C20530</t>
  </si>
  <si>
    <t>S00531</t>
  </si>
  <si>
    <t>Kavin_0529</t>
  </si>
  <si>
    <t>C20529</t>
  </si>
  <si>
    <t>S00530</t>
  </si>
  <si>
    <t>Devi_0528</t>
  </si>
  <si>
    <t>C20528</t>
  </si>
  <si>
    <t>S00529</t>
  </si>
  <si>
    <t>Kavin_0527</t>
  </si>
  <si>
    <t>C20527</t>
  </si>
  <si>
    <t>S00528</t>
  </si>
  <si>
    <t>Meena_0526</t>
  </si>
  <si>
    <t>C20526</t>
  </si>
  <si>
    <t>S00527</t>
  </si>
  <si>
    <t>Meena_0525</t>
  </si>
  <si>
    <t>C20525</t>
  </si>
  <si>
    <t>S00526</t>
  </si>
  <si>
    <t>Kavin_0524</t>
  </si>
  <si>
    <t>C20524</t>
  </si>
  <si>
    <t>S00525</t>
  </si>
  <si>
    <t>Sathish_0523</t>
  </si>
  <si>
    <t>C20523</t>
  </si>
  <si>
    <t>S00524</t>
  </si>
  <si>
    <t>Meena_0522</t>
  </si>
  <si>
    <t>C20522</t>
  </si>
  <si>
    <t>Sarees_022</t>
  </si>
  <si>
    <t>S00523</t>
  </si>
  <si>
    <t>Aarav_0521</t>
  </si>
  <si>
    <t>C20521</t>
  </si>
  <si>
    <t>S00522</t>
  </si>
  <si>
    <t>Diya_0520</t>
  </si>
  <si>
    <t>C20520</t>
  </si>
  <si>
    <t>S00521</t>
  </si>
  <si>
    <t>Ganesh_0519</t>
  </si>
  <si>
    <t>C20519</t>
  </si>
  <si>
    <t>S00520</t>
  </si>
  <si>
    <t>Priya_0518</t>
  </si>
  <si>
    <t>C20518</t>
  </si>
  <si>
    <t>S00519</t>
  </si>
  <si>
    <t>Karthik_0517</t>
  </si>
  <si>
    <t>C20517</t>
  </si>
  <si>
    <t>Men's_017</t>
  </si>
  <si>
    <t>S00518</t>
  </si>
  <si>
    <t>Meena_0516</t>
  </si>
  <si>
    <t>C20516</t>
  </si>
  <si>
    <t>S00517</t>
  </si>
  <si>
    <t>Ravi_0515</t>
  </si>
  <si>
    <t>C20515</t>
  </si>
  <si>
    <t>S00516</t>
  </si>
  <si>
    <t>Sathish_0514</t>
  </si>
  <si>
    <t>C20514</t>
  </si>
  <si>
    <t>S00515</t>
  </si>
  <si>
    <t>Meena_0513</t>
  </si>
  <si>
    <t>C20513</t>
  </si>
  <si>
    <t>S00514</t>
  </si>
  <si>
    <t>Priya_0512</t>
  </si>
  <si>
    <t>C20512</t>
  </si>
  <si>
    <t>S00513</t>
  </si>
  <si>
    <t>Diya_0511</t>
  </si>
  <si>
    <t>C20511</t>
  </si>
  <si>
    <t>S00512</t>
  </si>
  <si>
    <t>Diya_0510</t>
  </si>
  <si>
    <t>C20510</t>
  </si>
  <si>
    <t>S00511</t>
  </si>
  <si>
    <t>Karthik_0509</t>
  </si>
  <si>
    <t>C20509</t>
  </si>
  <si>
    <t>S00510</t>
  </si>
  <si>
    <t>Aarav_0508</t>
  </si>
  <si>
    <t>C20508</t>
  </si>
  <si>
    <t>S00509</t>
  </si>
  <si>
    <t>Anu_0507</t>
  </si>
  <si>
    <t>C20507</t>
  </si>
  <si>
    <t>S00508</t>
  </si>
  <si>
    <t>Aarav_0506</t>
  </si>
  <si>
    <t>C20506</t>
  </si>
  <si>
    <t>S00507</t>
  </si>
  <si>
    <t>Kavin_0505</t>
  </si>
  <si>
    <t>C20505</t>
  </si>
  <si>
    <t>S00506</t>
  </si>
  <si>
    <t>Diya_0504</t>
  </si>
  <si>
    <t>C20504</t>
  </si>
  <si>
    <t>S00505</t>
  </si>
  <si>
    <t>Karthik_0503</t>
  </si>
  <si>
    <t>C20503</t>
  </si>
  <si>
    <t>S00504</t>
  </si>
  <si>
    <t>Kavin_0502</t>
  </si>
  <si>
    <t>C20502</t>
  </si>
  <si>
    <t>S00503</t>
  </si>
  <si>
    <t>Meena_0501</t>
  </si>
  <si>
    <t>C20501</t>
  </si>
  <si>
    <t>Sarees_001</t>
  </si>
  <si>
    <t>S00502</t>
  </si>
  <si>
    <t>Bhuvana_0500</t>
  </si>
  <si>
    <t>C20500</t>
  </si>
  <si>
    <t>S00501</t>
  </si>
  <si>
    <t>Sathish_0499</t>
  </si>
  <si>
    <t>C20499</t>
  </si>
  <si>
    <t>S00500</t>
  </si>
  <si>
    <t>Diya_0498</t>
  </si>
  <si>
    <t>C20498</t>
  </si>
  <si>
    <t>S00499</t>
  </si>
  <si>
    <t>Aarav_0497</t>
  </si>
  <si>
    <t>C20497</t>
  </si>
  <si>
    <t>S00498</t>
  </si>
  <si>
    <t>Meena_0496</t>
  </si>
  <si>
    <t>C20496</t>
  </si>
  <si>
    <t>S00497</t>
  </si>
  <si>
    <t>Aarav_0495</t>
  </si>
  <si>
    <t>C20495</t>
  </si>
  <si>
    <t>S00496</t>
  </si>
  <si>
    <t>Ganesh_0494</t>
  </si>
  <si>
    <t>C20494</t>
  </si>
  <si>
    <t>S00495</t>
  </si>
  <si>
    <t>Sathish_0493</t>
  </si>
  <si>
    <t>C20493</t>
  </si>
  <si>
    <t>S00494</t>
  </si>
  <si>
    <t>Sanjay_0492</t>
  </si>
  <si>
    <t>C20492</t>
  </si>
  <si>
    <t>Jeans_492</t>
  </si>
  <si>
    <t>S00493</t>
  </si>
  <si>
    <t>Diya_0491</t>
  </si>
  <si>
    <t>C20491</t>
  </si>
  <si>
    <t>S00492</t>
  </si>
  <si>
    <t>Aarav_0490</t>
  </si>
  <si>
    <t>C20490</t>
  </si>
  <si>
    <t>S00491</t>
  </si>
  <si>
    <t>Karthik_0489</t>
  </si>
  <si>
    <t>C20489</t>
  </si>
  <si>
    <t>S00490</t>
  </si>
  <si>
    <t>Meena_0488</t>
  </si>
  <si>
    <t>C20488</t>
  </si>
  <si>
    <t>S00489</t>
  </si>
  <si>
    <t>Ganesh_0487</t>
  </si>
  <si>
    <t>C20487</t>
  </si>
  <si>
    <t>S00488</t>
  </si>
  <si>
    <t>Aarav_0486</t>
  </si>
  <si>
    <t>C20486</t>
  </si>
  <si>
    <t>S00487</t>
  </si>
  <si>
    <t>Vishal_0485</t>
  </si>
  <si>
    <t>C20485</t>
  </si>
  <si>
    <t>S00486</t>
  </si>
  <si>
    <t>Anu_0484</t>
  </si>
  <si>
    <t>C20484</t>
  </si>
  <si>
    <t>S00485</t>
  </si>
  <si>
    <t>Vishal_0483</t>
  </si>
  <si>
    <t>C20483</t>
  </si>
  <si>
    <t>S00484</t>
  </si>
  <si>
    <t>Kavin_0482</t>
  </si>
  <si>
    <t>C20482</t>
  </si>
  <si>
    <t>S00483</t>
  </si>
  <si>
    <t>Ravi_0481</t>
  </si>
  <si>
    <t>C20481</t>
  </si>
  <si>
    <t>S00482</t>
  </si>
  <si>
    <t>Devi_0480</t>
  </si>
  <si>
    <t>C20480</t>
  </si>
  <si>
    <t>S00481</t>
  </si>
  <si>
    <t>Diya_0479</t>
  </si>
  <si>
    <t>C20479</t>
  </si>
  <si>
    <t>S00480</t>
  </si>
  <si>
    <t>Priya_0478</t>
  </si>
  <si>
    <t>C20478</t>
  </si>
  <si>
    <t>S00479</t>
  </si>
  <si>
    <t>Vishal_0477</t>
  </si>
  <si>
    <t>C20477</t>
  </si>
  <si>
    <t>S00478</t>
  </si>
  <si>
    <t>Priya_0476</t>
  </si>
  <si>
    <t>C20476</t>
  </si>
  <si>
    <t>S00477</t>
  </si>
  <si>
    <t>Sanjay_0475</t>
  </si>
  <si>
    <t>C20475</t>
  </si>
  <si>
    <t>Jeans_475</t>
  </si>
  <si>
    <t>S00476</t>
  </si>
  <si>
    <t>Aarav_0474</t>
  </si>
  <si>
    <t>C20474</t>
  </si>
  <si>
    <t>S00475</t>
  </si>
  <si>
    <t>Priya_0473</t>
  </si>
  <si>
    <t>C20473</t>
  </si>
  <si>
    <t>S00474</t>
  </si>
  <si>
    <t>Ravi_0472</t>
  </si>
  <si>
    <t>C20472</t>
  </si>
  <si>
    <t>S00473</t>
  </si>
  <si>
    <t>Lakshmi_0471</t>
  </si>
  <si>
    <t>C20471</t>
  </si>
  <si>
    <t>S00472</t>
  </si>
  <si>
    <t>Ganesh_0470</t>
  </si>
  <si>
    <t>C20470</t>
  </si>
  <si>
    <t>S00471</t>
  </si>
  <si>
    <t>Vishal_0469</t>
  </si>
  <si>
    <t>C20469</t>
  </si>
  <si>
    <t>S00470</t>
  </si>
  <si>
    <t>Sathish_0468</t>
  </si>
  <si>
    <t>C20468</t>
  </si>
  <si>
    <t>S00469</t>
  </si>
  <si>
    <t>Sathish_0467</t>
  </si>
  <si>
    <t>C20467</t>
  </si>
  <si>
    <t>S00468</t>
  </si>
  <si>
    <t>Aarav_0466</t>
  </si>
  <si>
    <t>C20466</t>
  </si>
  <si>
    <t>S00467</t>
  </si>
  <si>
    <t>Priya_0465</t>
  </si>
  <si>
    <t>C20465</t>
  </si>
  <si>
    <t>S00466</t>
  </si>
  <si>
    <t>Devi_0464</t>
  </si>
  <si>
    <t>C20464</t>
  </si>
  <si>
    <t>S00465</t>
  </si>
  <si>
    <t>Devi_0463</t>
  </si>
  <si>
    <t>C20463</t>
  </si>
  <si>
    <t>S00464</t>
  </si>
  <si>
    <t>Meena_0462</t>
  </si>
  <si>
    <t>C20462</t>
  </si>
  <si>
    <t>S00463</t>
  </si>
  <si>
    <t>Diya_0461</t>
  </si>
  <si>
    <t>C20461</t>
  </si>
  <si>
    <t>S00462</t>
  </si>
  <si>
    <t>Priya_0460</t>
  </si>
  <si>
    <t>C20460</t>
  </si>
  <si>
    <t>S00461</t>
  </si>
  <si>
    <t>Diya_0459</t>
  </si>
  <si>
    <t>C20459</t>
  </si>
  <si>
    <t>S00460</t>
  </si>
  <si>
    <t>Aarav_0458</t>
  </si>
  <si>
    <t>C20458</t>
  </si>
  <si>
    <t>S00459</t>
  </si>
  <si>
    <t>Diya_0457</t>
  </si>
  <si>
    <t>C20457</t>
  </si>
  <si>
    <t>S00458</t>
  </si>
  <si>
    <t>Karthik_0456</t>
  </si>
  <si>
    <t>C20456</t>
  </si>
  <si>
    <t>S00457</t>
  </si>
  <si>
    <t>Meena_0455</t>
  </si>
  <si>
    <t>C20455</t>
  </si>
  <si>
    <t>S00456</t>
  </si>
  <si>
    <t>Diya_0454</t>
  </si>
  <si>
    <t>C20454</t>
  </si>
  <si>
    <t>S00455</t>
  </si>
  <si>
    <t>Vishal_0453</t>
  </si>
  <si>
    <t>C20453</t>
  </si>
  <si>
    <t>S00454</t>
  </si>
  <si>
    <t>Ravi_0452</t>
  </si>
  <si>
    <t>C20452</t>
  </si>
  <si>
    <t>S00453</t>
  </si>
  <si>
    <t>Priya_0451</t>
  </si>
  <si>
    <t>C20451</t>
  </si>
  <si>
    <t>S00452</t>
  </si>
  <si>
    <t>Kavin_0450</t>
  </si>
  <si>
    <t>C20450</t>
  </si>
  <si>
    <t>S00451</t>
  </si>
  <si>
    <t>Ganesh_0449</t>
  </si>
  <si>
    <t>C20449</t>
  </si>
  <si>
    <t>S00450</t>
  </si>
  <si>
    <t>Sathish_0448</t>
  </si>
  <si>
    <t>C20448</t>
  </si>
  <si>
    <t>S00449</t>
  </si>
  <si>
    <t>Kavin_0447</t>
  </si>
  <si>
    <t>C20447</t>
  </si>
  <si>
    <t>Kurta_447</t>
  </si>
  <si>
    <t>S00448</t>
  </si>
  <si>
    <t>Sathish_0446</t>
  </si>
  <si>
    <t>C20446</t>
  </si>
  <si>
    <t>S00447</t>
  </si>
  <si>
    <t>Bhuvana_0445</t>
  </si>
  <si>
    <t>C20445</t>
  </si>
  <si>
    <t>S00446</t>
  </si>
  <si>
    <t>Bhuvana_0444</t>
  </si>
  <si>
    <t>C20444</t>
  </si>
  <si>
    <t>S00445</t>
  </si>
  <si>
    <t>Sanjay_0443</t>
  </si>
  <si>
    <t>C20443</t>
  </si>
  <si>
    <t>S00444</t>
  </si>
  <si>
    <t>Diya_0442</t>
  </si>
  <si>
    <t>C20442</t>
  </si>
  <si>
    <t>S00443</t>
  </si>
  <si>
    <t>Meena_0441</t>
  </si>
  <si>
    <t>C20441</t>
  </si>
  <si>
    <t>S00442</t>
  </si>
  <si>
    <t>Sathish_0440</t>
  </si>
  <si>
    <t>C20440</t>
  </si>
  <si>
    <t>S00441</t>
  </si>
  <si>
    <t>Ravi_0439</t>
  </si>
  <si>
    <t>C20439</t>
  </si>
  <si>
    <t>S00440</t>
  </si>
  <si>
    <t>Ravi_0438</t>
  </si>
  <si>
    <t>C20438</t>
  </si>
  <si>
    <t>S00439</t>
  </si>
  <si>
    <t>Kavin_0437</t>
  </si>
  <si>
    <t>C20437</t>
  </si>
  <si>
    <t>S00438</t>
  </si>
  <si>
    <t>Lakshmi_0436</t>
  </si>
  <si>
    <t>C20436</t>
  </si>
  <si>
    <t>Kurta_436</t>
  </si>
  <si>
    <t>S00437</t>
  </si>
  <si>
    <t>Priya_0435</t>
  </si>
  <si>
    <t>C20435</t>
  </si>
  <si>
    <t>Kid's_435</t>
  </si>
  <si>
    <t>S00436</t>
  </si>
  <si>
    <t>Vishal_0434</t>
  </si>
  <si>
    <t>C20434</t>
  </si>
  <si>
    <t>S00435</t>
  </si>
  <si>
    <t>Sathish_0433</t>
  </si>
  <si>
    <t>C20433</t>
  </si>
  <si>
    <t>S00434</t>
  </si>
  <si>
    <t>Diya_0432</t>
  </si>
  <si>
    <t>C20432</t>
  </si>
  <si>
    <t>S00433</t>
  </si>
  <si>
    <t>Lakshmi_0431</t>
  </si>
  <si>
    <t>C20431</t>
  </si>
  <si>
    <t>Sportswear_431</t>
  </si>
  <si>
    <t>S00432</t>
  </si>
  <si>
    <t>Kavin_0430</t>
  </si>
  <si>
    <t>C20430</t>
  </si>
  <si>
    <t>S00431</t>
  </si>
  <si>
    <t>Devi_0429</t>
  </si>
  <si>
    <t>C20429</t>
  </si>
  <si>
    <t>S00430</t>
  </si>
  <si>
    <t>Aarav_0428</t>
  </si>
  <si>
    <t>C20428</t>
  </si>
  <si>
    <t>Kid's_428</t>
  </si>
  <si>
    <t>S00429</t>
  </si>
  <si>
    <t>Sanjay_0427</t>
  </si>
  <si>
    <t>C20427</t>
  </si>
  <si>
    <t>S00428</t>
  </si>
  <si>
    <t>Kavin_0426</t>
  </si>
  <si>
    <t>C20426</t>
  </si>
  <si>
    <t>S00427</t>
  </si>
  <si>
    <t>Diya_0425</t>
  </si>
  <si>
    <t>C20425</t>
  </si>
  <si>
    <t>S00426</t>
  </si>
  <si>
    <t>Ravi_0424</t>
  </si>
  <si>
    <t>C20424</t>
  </si>
  <si>
    <t>S00425</t>
  </si>
  <si>
    <t>Ravi_0423</t>
  </si>
  <si>
    <t>C20423</t>
  </si>
  <si>
    <t>S00424</t>
  </si>
  <si>
    <t>Priya_0422</t>
  </si>
  <si>
    <t>C20422</t>
  </si>
  <si>
    <t>S00423</t>
  </si>
  <si>
    <t>Sathish_0421</t>
  </si>
  <si>
    <t>C20421</t>
  </si>
  <si>
    <t>S00422</t>
  </si>
  <si>
    <t>Anu_0420</t>
  </si>
  <si>
    <t>C20420</t>
  </si>
  <si>
    <t>S00421</t>
  </si>
  <si>
    <t>Sanjay_0419</t>
  </si>
  <si>
    <t>C20419</t>
  </si>
  <si>
    <t>S00420</t>
  </si>
  <si>
    <t>Lakshmi_0418</t>
  </si>
  <si>
    <t>C20418</t>
  </si>
  <si>
    <t>S00419</t>
  </si>
  <si>
    <t>Sanjay_0417</t>
  </si>
  <si>
    <t>C20417</t>
  </si>
  <si>
    <t>Kurta_417</t>
  </si>
  <si>
    <t>S00418</t>
  </si>
  <si>
    <t>Sathish_0416</t>
  </si>
  <si>
    <t>C20416</t>
  </si>
  <si>
    <t>S00417</t>
  </si>
  <si>
    <t>Vishal_0415</t>
  </si>
  <si>
    <t>C20415</t>
  </si>
  <si>
    <t>S00416</t>
  </si>
  <si>
    <t>Bhuvana_0414</t>
  </si>
  <si>
    <t>C20414</t>
  </si>
  <si>
    <t>S00415</t>
  </si>
  <si>
    <t>Lakshmi_0413</t>
  </si>
  <si>
    <t>C20413</t>
  </si>
  <si>
    <t>S00414</t>
  </si>
  <si>
    <t>Bhuvana_0412</t>
  </si>
  <si>
    <t>C20412</t>
  </si>
  <si>
    <t>S00413</t>
  </si>
  <si>
    <t>Vishal_0411</t>
  </si>
  <si>
    <t>C20411</t>
  </si>
  <si>
    <t>S00412</t>
  </si>
  <si>
    <t>Sathish_0410</t>
  </si>
  <si>
    <t>C20410</t>
  </si>
  <si>
    <t>S00411</t>
  </si>
  <si>
    <t>Ravi_0409</t>
  </si>
  <si>
    <t>C20409</t>
  </si>
  <si>
    <t>S00410</t>
  </si>
  <si>
    <t>Kavin_0408</t>
  </si>
  <si>
    <t>C20408</t>
  </si>
  <si>
    <t>S00409</t>
  </si>
  <si>
    <t>Lakshmi_0407</t>
  </si>
  <si>
    <t>C20407</t>
  </si>
  <si>
    <t>S00408</t>
  </si>
  <si>
    <t>Vishal_0406</t>
  </si>
  <si>
    <t>C20406</t>
  </si>
  <si>
    <t>S00407</t>
  </si>
  <si>
    <t>Ravi_0405</t>
  </si>
  <si>
    <t>C20405</t>
  </si>
  <si>
    <t>S00406</t>
  </si>
  <si>
    <t>Lakshmi_0404</t>
  </si>
  <si>
    <t>C20404</t>
  </si>
  <si>
    <t>S00405</t>
  </si>
  <si>
    <t>Sanjay_0403</t>
  </si>
  <si>
    <t>C20403</t>
  </si>
  <si>
    <t>S00404</t>
  </si>
  <si>
    <t>Diya_0402</t>
  </si>
  <si>
    <t>C20402</t>
  </si>
  <si>
    <t>S00403</t>
  </si>
  <si>
    <t>Anu_0401</t>
  </si>
  <si>
    <t>C20401</t>
  </si>
  <si>
    <t>S00402</t>
  </si>
  <si>
    <t>Kavin_0400</t>
  </si>
  <si>
    <t>C20400</t>
  </si>
  <si>
    <t>Sarees_400</t>
  </si>
  <si>
    <t>S00401</t>
  </si>
  <si>
    <t>Diya_0399</t>
  </si>
  <si>
    <t>C20399</t>
  </si>
  <si>
    <t>S00400</t>
  </si>
  <si>
    <t>Priya_0398</t>
  </si>
  <si>
    <t>C20398</t>
  </si>
  <si>
    <t>S00399</t>
  </si>
  <si>
    <t>Vishal_0397</t>
  </si>
  <si>
    <t>C20397</t>
  </si>
  <si>
    <t>S00398</t>
  </si>
  <si>
    <t>Priya_0396</t>
  </si>
  <si>
    <t>C20396</t>
  </si>
  <si>
    <t>S00397</t>
  </si>
  <si>
    <t>Lakshmi_0395</t>
  </si>
  <si>
    <t>C20395</t>
  </si>
  <si>
    <t>S00396</t>
  </si>
  <si>
    <t>Meena_0394</t>
  </si>
  <si>
    <t>C20394</t>
  </si>
  <si>
    <t>S00395</t>
  </si>
  <si>
    <t>Kavin_0393</t>
  </si>
  <si>
    <t>C20393</t>
  </si>
  <si>
    <t>S00394</t>
  </si>
  <si>
    <t>Kavin_0392</t>
  </si>
  <si>
    <t>C20392</t>
  </si>
  <si>
    <t>S00393</t>
  </si>
  <si>
    <t>Aarav_0391</t>
  </si>
  <si>
    <t>C20391</t>
  </si>
  <si>
    <t>S00392</t>
  </si>
  <si>
    <t>Ganesh_0390</t>
  </si>
  <si>
    <t>C20390</t>
  </si>
  <si>
    <t>Sportswear_390</t>
  </si>
  <si>
    <t>S00391</t>
  </si>
  <si>
    <t>Ganesh_0389</t>
  </si>
  <si>
    <t>C20389</t>
  </si>
  <si>
    <t>S00390</t>
  </si>
  <si>
    <t>Kavin_0388</t>
  </si>
  <si>
    <t>C20388</t>
  </si>
  <si>
    <t>S00389</t>
  </si>
  <si>
    <t>Priya_0387</t>
  </si>
  <si>
    <t>C20387</t>
  </si>
  <si>
    <t>S00388</t>
  </si>
  <si>
    <t>Meena_0386</t>
  </si>
  <si>
    <t>C20386</t>
  </si>
  <si>
    <t>S00387</t>
  </si>
  <si>
    <t>Sanjay_0385</t>
  </si>
  <si>
    <t>C20385</t>
  </si>
  <si>
    <t>S00386</t>
  </si>
  <si>
    <t>Meena_0384</t>
  </si>
  <si>
    <t>C20384</t>
  </si>
  <si>
    <t>S00385</t>
  </si>
  <si>
    <t>Aarav_0383</t>
  </si>
  <si>
    <t>C20383</t>
  </si>
  <si>
    <t>S00384</t>
  </si>
  <si>
    <t>Aarav_0382</t>
  </si>
  <si>
    <t>C20382</t>
  </si>
  <si>
    <t>S00383</t>
  </si>
  <si>
    <t>Ravi_0381</t>
  </si>
  <si>
    <t>C20381</t>
  </si>
  <si>
    <t>S00382</t>
  </si>
  <si>
    <t>Bhuvana_0380</t>
  </si>
  <si>
    <t>C20380</t>
  </si>
  <si>
    <t>S00381</t>
  </si>
  <si>
    <t>Bhuvana_0379</t>
  </si>
  <si>
    <t>C20379</t>
  </si>
  <si>
    <t>S00380</t>
  </si>
  <si>
    <t>Devi_0378</t>
  </si>
  <si>
    <t>C20378</t>
  </si>
  <si>
    <t>S00379</t>
  </si>
  <si>
    <t>Devi_0377</t>
  </si>
  <si>
    <t>C20377</t>
  </si>
  <si>
    <t>S00378</t>
  </si>
  <si>
    <t>Priya_0376</t>
  </si>
  <si>
    <t>C20376</t>
  </si>
  <si>
    <t>S00377</t>
  </si>
  <si>
    <t>Vishal_0375</t>
  </si>
  <si>
    <t>C20375</t>
  </si>
  <si>
    <t>S00376</t>
  </si>
  <si>
    <t>Karthik_0374</t>
  </si>
  <si>
    <t>C20374</t>
  </si>
  <si>
    <t>Sarees_374</t>
  </si>
  <si>
    <t>S00375</t>
  </si>
  <si>
    <t>Ravi_0373</t>
  </si>
  <si>
    <t>C20373</t>
  </si>
  <si>
    <t>S00374</t>
  </si>
  <si>
    <t>Ravi_0372</t>
  </si>
  <si>
    <t>C20372</t>
  </si>
  <si>
    <t>S00373</t>
  </si>
  <si>
    <t>Sathish_0371</t>
  </si>
  <si>
    <t>C20371</t>
  </si>
  <si>
    <t>S00372</t>
  </si>
  <si>
    <t>Meena_0370</t>
  </si>
  <si>
    <t>C20370</t>
  </si>
  <si>
    <t>S00371</t>
  </si>
  <si>
    <t>Meena_0369</t>
  </si>
  <si>
    <t>C20369</t>
  </si>
  <si>
    <t>S00370</t>
  </si>
  <si>
    <t>Bhuvana_0368</t>
  </si>
  <si>
    <t>C20368</t>
  </si>
  <si>
    <t>S00369</t>
  </si>
  <si>
    <t>Lakshmi_0367</t>
  </si>
  <si>
    <t>C20367</t>
  </si>
  <si>
    <t>S00368</t>
  </si>
  <si>
    <t>Anu_0366</t>
  </si>
  <si>
    <t>C20366</t>
  </si>
  <si>
    <t>S00367</t>
  </si>
  <si>
    <t>Vishal_0365</t>
  </si>
  <si>
    <t>C20365</t>
  </si>
  <si>
    <t>S00366</t>
  </si>
  <si>
    <t>Kavin_0364</t>
  </si>
  <si>
    <t>C20364</t>
  </si>
  <si>
    <t>S00365</t>
  </si>
  <si>
    <t>Ravi_0363</t>
  </si>
  <si>
    <t>C20363</t>
  </si>
  <si>
    <t>S00364</t>
  </si>
  <si>
    <t>Vishal_0362</t>
  </si>
  <si>
    <t>C20362</t>
  </si>
  <si>
    <t>S00363</t>
  </si>
  <si>
    <t>Ganesh_0361</t>
  </si>
  <si>
    <t>C20361</t>
  </si>
  <si>
    <t>S00362</t>
  </si>
  <si>
    <t>Sathish_0360</t>
  </si>
  <si>
    <t>C20360</t>
  </si>
  <si>
    <t>S00361</t>
  </si>
  <si>
    <t>Sanjay_0359</t>
  </si>
  <si>
    <t>C20359</t>
  </si>
  <si>
    <t>S00360</t>
  </si>
  <si>
    <t>Devi_0358</t>
  </si>
  <si>
    <t>C20358</t>
  </si>
  <si>
    <t>S00359</t>
  </si>
  <si>
    <t>Diya_0357</t>
  </si>
  <si>
    <t>C20357</t>
  </si>
  <si>
    <t>S00358</t>
  </si>
  <si>
    <t>Meena_0356</t>
  </si>
  <si>
    <t>C20356</t>
  </si>
  <si>
    <t>S00357</t>
  </si>
  <si>
    <t>Bhuvana_0355</t>
  </si>
  <si>
    <t>C20355</t>
  </si>
  <si>
    <t>S00356</t>
  </si>
  <si>
    <t>Vishal_0354</t>
  </si>
  <si>
    <t>C20354</t>
  </si>
  <si>
    <t>S00355</t>
  </si>
  <si>
    <t>Kavin_0353</t>
  </si>
  <si>
    <t>C20353</t>
  </si>
  <si>
    <t>S00354</t>
  </si>
  <si>
    <t>Ravi_0352</t>
  </si>
  <si>
    <t>C20352</t>
  </si>
  <si>
    <t>S00353</t>
  </si>
  <si>
    <t>Vishal_0351</t>
  </si>
  <si>
    <t>C20351</t>
  </si>
  <si>
    <t>Women's_351</t>
  </si>
  <si>
    <t>S00352</t>
  </si>
  <si>
    <t>Karthik_0350</t>
  </si>
  <si>
    <t>C20350</t>
  </si>
  <si>
    <t>S00351</t>
  </si>
  <si>
    <t>Bhuvana_0349</t>
  </si>
  <si>
    <t>C20349</t>
  </si>
  <si>
    <t>S00350</t>
  </si>
  <si>
    <t>Aarav_0348</t>
  </si>
  <si>
    <t>C20348</t>
  </si>
  <si>
    <t>S00349</t>
  </si>
  <si>
    <t>Ravi_0347</t>
  </si>
  <si>
    <t>C20347</t>
  </si>
  <si>
    <t>S00348</t>
  </si>
  <si>
    <t>Bhuvana_0346</t>
  </si>
  <si>
    <t>C20346</t>
  </si>
  <si>
    <t>Kid's_346</t>
  </si>
  <si>
    <t>S00347</t>
  </si>
  <si>
    <t>Ganesh_0345</t>
  </si>
  <si>
    <t>C20345</t>
  </si>
  <si>
    <t>S00346</t>
  </si>
  <si>
    <t>Anu_0344</t>
  </si>
  <si>
    <t>C20344</t>
  </si>
  <si>
    <t>S00345</t>
  </si>
  <si>
    <t>Bhuvana_0343</t>
  </si>
  <si>
    <t>C20343</t>
  </si>
  <si>
    <t>S00344</t>
  </si>
  <si>
    <t>Sathish_0342</t>
  </si>
  <si>
    <t>C20342</t>
  </si>
  <si>
    <t>S00343</t>
  </si>
  <si>
    <t>Meena_0341</t>
  </si>
  <si>
    <t>C20341</t>
  </si>
  <si>
    <t>S00342</t>
  </si>
  <si>
    <t>Sanjay_0340</t>
  </si>
  <si>
    <t>C20340</t>
  </si>
  <si>
    <t>S00341</t>
  </si>
  <si>
    <t>Diya_0339</t>
  </si>
  <si>
    <t>C20339</t>
  </si>
  <si>
    <t>S00340</t>
  </si>
  <si>
    <t>Vishal_0338</t>
  </si>
  <si>
    <t>C20338</t>
  </si>
  <si>
    <t>S00339</t>
  </si>
  <si>
    <t>Aarav_0337</t>
  </si>
  <si>
    <t>C20337</t>
  </si>
  <si>
    <t>S00338</t>
  </si>
  <si>
    <t>Lakshmi_0336</t>
  </si>
  <si>
    <t>C20336</t>
  </si>
  <si>
    <t>S00337</t>
  </si>
  <si>
    <t>Bhuvana_0335</t>
  </si>
  <si>
    <t>C20335</t>
  </si>
  <si>
    <t>S00336</t>
  </si>
  <si>
    <t>Devi_0334</t>
  </si>
  <si>
    <t>C20334</t>
  </si>
  <si>
    <t>S00335</t>
  </si>
  <si>
    <t>Karthik_0333</t>
  </si>
  <si>
    <t>C20333</t>
  </si>
  <si>
    <t>S00334</t>
  </si>
  <si>
    <t>Ravi_0332</t>
  </si>
  <si>
    <t>C20332</t>
  </si>
  <si>
    <t>S00333</t>
  </si>
  <si>
    <t>Sathish_0331</t>
  </si>
  <si>
    <t>C20331</t>
  </si>
  <si>
    <t>S00332</t>
  </si>
  <si>
    <t>Sanjay_0330</t>
  </si>
  <si>
    <t>C20330</t>
  </si>
  <si>
    <t>S00331</t>
  </si>
  <si>
    <t>Devi_0329</t>
  </si>
  <si>
    <t>C20329</t>
  </si>
  <si>
    <t>Women's_329</t>
  </si>
  <si>
    <t>S00330</t>
  </si>
  <si>
    <t>Karthik_0328</t>
  </si>
  <si>
    <t>C20328</t>
  </si>
  <si>
    <t>S00329</t>
  </si>
  <si>
    <t>Anu_0327</t>
  </si>
  <si>
    <t>C20327</t>
  </si>
  <si>
    <t>S00328</t>
  </si>
  <si>
    <t>Diya_0326</t>
  </si>
  <si>
    <t>C20326</t>
  </si>
  <si>
    <t>S00327</t>
  </si>
  <si>
    <t>Devi_0325</t>
  </si>
  <si>
    <t>C20325</t>
  </si>
  <si>
    <t>S00326</t>
  </si>
  <si>
    <t>Bhuvana_0324</t>
  </si>
  <si>
    <t>C20324</t>
  </si>
  <si>
    <t>S00325</t>
  </si>
  <si>
    <t>Ganesh_0323</t>
  </si>
  <si>
    <t>C20323</t>
  </si>
  <si>
    <t>S00324</t>
  </si>
  <si>
    <t>Sanjay_0322</t>
  </si>
  <si>
    <t>C20322</t>
  </si>
  <si>
    <t>S00323</t>
  </si>
  <si>
    <t>Anu_0321</t>
  </si>
  <si>
    <t>C20321</t>
  </si>
  <si>
    <t>S00322</t>
  </si>
  <si>
    <t>Devi_0320</t>
  </si>
  <si>
    <t>C20320</t>
  </si>
  <si>
    <t>S00321</t>
  </si>
  <si>
    <t>Meena_0319</t>
  </si>
  <si>
    <t>C20319</t>
  </si>
  <si>
    <t>S00320</t>
  </si>
  <si>
    <t>Ravi_0318</t>
  </si>
  <si>
    <t>C20318</t>
  </si>
  <si>
    <t>S00319</t>
  </si>
  <si>
    <t>Anu_0317</t>
  </si>
  <si>
    <t>C20317</t>
  </si>
  <si>
    <t>S00318</t>
  </si>
  <si>
    <t>Sanjay_0316</t>
  </si>
  <si>
    <t>C20316</t>
  </si>
  <si>
    <t>S00317</t>
  </si>
  <si>
    <t>Karthik_0315</t>
  </si>
  <si>
    <t>C20315</t>
  </si>
  <si>
    <t>S00316</t>
  </si>
  <si>
    <t>Meena_0314</t>
  </si>
  <si>
    <t>C20314</t>
  </si>
  <si>
    <t>S00315</t>
  </si>
  <si>
    <t>Aarav_0313</t>
  </si>
  <si>
    <t>C20313</t>
  </si>
  <si>
    <t>T-Shirts_313</t>
  </si>
  <si>
    <t>S00314</t>
  </si>
  <si>
    <t>Bhuvana_0312</t>
  </si>
  <si>
    <t>C20312</t>
  </si>
  <si>
    <t>S00313</t>
  </si>
  <si>
    <t>Karthik_0311</t>
  </si>
  <si>
    <t>C20311</t>
  </si>
  <si>
    <t>S00312</t>
  </si>
  <si>
    <t>Bhuvana_0310</t>
  </si>
  <si>
    <t>C20310</t>
  </si>
  <si>
    <t>S00311</t>
  </si>
  <si>
    <t>Karthik_0309</t>
  </si>
  <si>
    <t>C20309</t>
  </si>
  <si>
    <t>S00310</t>
  </si>
  <si>
    <t>Anu_0308</t>
  </si>
  <si>
    <t>C20308</t>
  </si>
  <si>
    <t>S00309</t>
  </si>
  <si>
    <t>Anu_0307</t>
  </si>
  <si>
    <t>C20307</t>
  </si>
  <si>
    <t>S00308</t>
  </si>
  <si>
    <t>Anu_0306</t>
  </si>
  <si>
    <t>C20306</t>
  </si>
  <si>
    <t>S00307</t>
  </si>
  <si>
    <t>Bhuvana_0305</t>
  </si>
  <si>
    <t>C20305</t>
  </si>
  <si>
    <t>S00306</t>
  </si>
  <si>
    <t>Vishal_0304</t>
  </si>
  <si>
    <t>C20304</t>
  </si>
  <si>
    <t>S00305</t>
  </si>
  <si>
    <t>Priya_0303</t>
  </si>
  <si>
    <t>C20303</t>
  </si>
  <si>
    <t>S00304</t>
  </si>
  <si>
    <t>Kavin_0302</t>
  </si>
  <si>
    <t>C20302</t>
  </si>
  <si>
    <t>S00303</t>
  </si>
  <si>
    <t>Ganesh_0301</t>
  </si>
  <si>
    <t>C20301</t>
  </si>
  <si>
    <t>S00302</t>
  </si>
  <si>
    <t>Sathish_0300</t>
  </si>
  <si>
    <t>C20300</t>
  </si>
  <si>
    <t>S00301</t>
  </si>
  <si>
    <t>Ravi_0299</t>
  </si>
  <si>
    <t>C20299</t>
  </si>
  <si>
    <t>S00300</t>
  </si>
  <si>
    <t>Sanjay_0298</t>
  </si>
  <si>
    <t>C20298</t>
  </si>
  <si>
    <t>S00299</t>
  </si>
  <si>
    <t>Bhuvana_0297</t>
  </si>
  <si>
    <t>C20297</t>
  </si>
  <si>
    <t>S00298</t>
  </si>
  <si>
    <t>Ravi_0296</t>
  </si>
  <si>
    <t>C20296</t>
  </si>
  <si>
    <t>S00297</t>
  </si>
  <si>
    <t>Anu_0295</t>
  </si>
  <si>
    <t>C20295</t>
  </si>
  <si>
    <t>S00296</t>
  </si>
  <si>
    <t>Bhuvana_0294</t>
  </si>
  <si>
    <t>C20294</t>
  </si>
  <si>
    <t>S00295</t>
  </si>
  <si>
    <t>Priya_0293</t>
  </si>
  <si>
    <t>C20293</t>
  </si>
  <si>
    <t>S00294</t>
  </si>
  <si>
    <t>Priya_0292</t>
  </si>
  <si>
    <t>C20292</t>
  </si>
  <si>
    <t>Sportswear_292</t>
  </si>
  <si>
    <t>S00293</t>
  </si>
  <si>
    <t>Ganesh_0291</t>
  </si>
  <si>
    <t>C20291</t>
  </si>
  <si>
    <t>Kurta_291</t>
  </si>
  <si>
    <t>S00292</t>
  </si>
  <si>
    <t>Lakshmi_0290</t>
  </si>
  <si>
    <t>C20290</t>
  </si>
  <si>
    <t>S00291</t>
  </si>
  <si>
    <t>Sathish_0289</t>
  </si>
  <si>
    <t>C20289</t>
  </si>
  <si>
    <t>S00290</t>
  </si>
  <si>
    <t>Vishal_0288</t>
  </si>
  <si>
    <t>C20288</t>
  </si>
  <si>
    <t>S00289</t>
  </si>
  <si>
    <t>Bhuvana_0287</t>
  </si>
  <si>
    <t>C20287</t>
  </si>
  <si>
    <t>S00288</t>
  </si>
  <si>
    <t>Kavin_0286</t>
  </si>
  <si>
    <t>C20286</t>
  </si>
  <si>
    <t>S00287</t>
  </si>
  <si>
    <t>Anu_0285</t>
  </si>
  <si>
    <t>C20285</t>
  </si>
  <si>
    <t>S00286</t>
  </si>
  <si>
    <t>Anu_0284</t>
  </si>
  <si>
    <t>C20284</t>
  </si>
  <si>
    <t>S00285</t>
  </si>
  <si>
    <t>Diya_0283</t>
  </si>
  <si>
    <t>C20283</t>
  </si>
  <si>
    <t>S00284</t>
  </si>
  <si>
    <t>Vishal_0282</t>
  </si>
  <si>
    <t>C20282</t>
  </si>
  <si>
    <t>S00283</t>
  </si>
  <si>
    <t>Karthik_0281</t>
  </si>
  <si>
    <t>C20281</t>
  </si>
  <si>
    <t>S00282</t>
  </si>
  <si>
    <t>Meena_0280</t>
  </si>
  <si>
    <t>C20280</t>
  </si>
  <si>
    <t>S00281</t>
  </si>
  <si>
    <t>Anu_0279</t>
  </si>
  <si>
    <t>C20279</t>
  </si>
  <si>
    <t>S00280</t>
  </si>
  <si>
    <t>Kavin_0278</t>
  </si>
  <si>
    <t>C20278</t>
  </si>
  <si>
    <t>S00279</t>
  </si>
  <si>
    <t>Ganesh_0277</t>
  </si>
  <si>
    <t>C20277</t>
  </si>
  <si>
    <t>S00278</t>
  </si>
  <si>
    <t>Vishal_0276</t>
  </si>
  <si>
    <t>C20276</t>
  </si>
  <si>
    <t>S00277</t>
  </si>
  <si>
    <t>Devi_0275</t>
  </si>
  <si>
    <t>C20275</t>
  </si>
  <si>
    <t>S00276</t>
  </si>
  <si>
    <t>Karthik_0274</t>
  </si>
  <si>
    <t>C20274</t>
  </si>
  <si>
    <t>S00275</t>
  </si>
  <si>
    <t>Ravi_0273</t>
  </si>
  <si>
    <t>C20273</t>
  </si>
  <si>
    <t>S00274</t>
  </si>
  <si>
    <t>Karthik_0272</t>
  </si>
  <si>
    <t>C20272</t>
  </si>
  <si>
    <t>S00273</t>
  </si>
  <si>
    <t>Bhuvana_0271</t>
  </si>
  <si>
    <t>C20271</t>
  </si>
  <si>
    <t>S00272</t>
  </si>
  <si>
    <t>Lakshmi_0270</t>
  </si>
  <si>
    <t>C20270</t>
  </si>
  <si>
    <t>S00271</t>
  </si>
  <si>
    <t>Devi_0269</t>
  </si>
  <si>
    <t>C20269</t>
  </si>
  <si>
    <t>S00270</t>
  </si>
  <si>
    <t>Sathish_0268</t>
  </si>
  <si>
    <t>C20268</t>
  </si>
  <si>
    <t>S00269</t>
  </si>
  <si>
    <t>Karthik_0267</t>
  </si>
  <si>
    <t>C20267</t>
  </si>
  <si>
    <t>S00268</t>
  </si>
  <si>
    <t>Priya_0266</t>
  </si>
  <si>
    <t>C20266</t>
  </si>
  <si>
    <t>S00267</t>
  </si>
  <si>
    <t>Ravi_0265</t>
  </si>
  <si>
    <t>C20265</t>
  </si>
  <si>
    <t>S00266</t>
  </si>
  <si>
    <t>Priya_0264</t>
  </si>
  <si>
    <t>C20264</t>
  </si>
  <si>
    <t>S00265</t>
  </si>
  <si>
    <t>Bhuvana_0263</t>
  </si>
  <si>
    <t>C20263</t>
  </si>
  <si>
    <t>S00264</t>
  </si>
  <si>
    <t>Bhuvana_0262</t>
  </si>
  <si>
    <t>C20262</t>
  </si>
  <si>
    <t>S00263</t>
  </si>
  <si>
    <t>Aarav_0261</t>
  </si>
  <si>
    <t>C20261</t>
  </si>
  <si>
    <t>S00262</t>
  </si>
  <si>
    <t>Kavin_0260</t>
  </si>
  <si>
    <t>C20260</t>
  </si>
  <si>
    <t>S00261</t>
  </si>
  <si>
    <t>Karthik_0259</t>
  </si>
  <si>
    <t>C20259</t>
  </si>
  <si>
    <t>S00260</t>
  </si>
  <si>
    <t>Lakshmi_0258</t>
  </si>
  <si>
    <t>C20258</t>
  </si>
  <si>
    <t>S00259</t>
  </si>
  <si>
    <t>Vishal_0257</t>
  </si>
  <si>
    <t>C20257</t>
  </si>
  <si>
    <t>S00258</t>
  </si>
  <si>
    <t>Anu_0256</t>
  </si>
  <si>
    <t>C20256</t>
  </si>
  <si>
    <t>S00257</t>
  </si>
  <si>
    <t>Sathish_0255</t>
  </si>
  <si>
    <t>C20255</t>
  </si>
  <si>
    <t>S00256</t>
  </si>
  <si>
    <t>Meena_0254</t>
  </si>
  <si>
    <t>C20254</t>
  </si>
  <si>
    <t>S00255</t>
  </si>
  <si>
    <t>Bhuvana_0253</t>
  </si>
  <si>
    <t>C20253</t>
  </si>
  <si>
    <t>S00254</t>
  </si>
  <si>
    <t>Aarav_0252</t>
  </si>
  <si>
    <t>C20252</t>
  </si>
  <si>
    <t>S00253</t>
  </si>
  <si>
    <t>Devi_0251</t>
  </si>
  <si>
    <t>C20251</t>
  </si>
  <si>
    <t>S00252</t>
  </si>
  <si>
    <t>Aarav_0250</t>
  </si>
  <si>
    <t>C20250</t>
  </si>
  <si>
    <t>S00251</t>
  </si>
  <si>
    <t>Vishal_0249</t>
  </si>
  <si>
    <t>C20249</t>
  </si>
  <si>
    <t>S00250</t>
  </si>
  <si>
    <t>Aarav_0248</t>
  </si>
  <si>
    <t>C20248</t>
  </si>
  <si>
    <t>S00249</t>
  </si>
  <si>
    <t>Priya_0247</t>
  </si>
  <si>
    <t>C20247</t>
  </si>
  <si>
    <t>S00248</t>
  </si>
  <si>
    <t>Ganesh_0246</t>
  </si>
  <si>
    <t>C20246</t>
  </si>
  <si>
    <t>S00247</t>
  </si>
  <si>
    <t>Sanjay_0245</t>
  </si>
  <si>
    <t>C20245</t>
  </si>
  <si>
    <t>S00246</t>
  </si>
  <si>
    <t>Ganesh_0244</t>
  </si>
  <si>
    <t>C20244</t>
  </si>
  <si>
    <t>S00245</t>
  </si>
  <si>
    <t>Sanjay_0243</t>
  </si>
  <si>
    <t>C20243</t>
  </si>
  <si>
    <t>S00244</t>
  </si>
  <si>
    <t>Sanjay_0242</t>
  </si>
  <si>
    <t>C20242</t>
  </si>
  <si>
    <t>S00243</t>
  </si>
  <si>
    <t>Ganesh_0241</t>
  </si>
  <si>
    <t>C20241</t>
  </si>
  <si>
    <t>S00242</t>
  </si>
  <si>
    <t>Vishal_0240</t>
  </si>
  <si>
    <t>C20240</t>
  </si>
  <si>
    <t>S00241</t>
  </si>
  <si>
    <t>Ravi_0239</t>
  </si>
  <si>
    <t>C20239</t>
  </si>
  <si>
    <t>S00240</t>
  </si>
  <si>
    <t>Kavin_0238</t>
  </si>
  <si>
    <t>C20238</t>
  </si>
  <si>
    <t>S00239</t>
  </si>
  <si>
    <t>Vishal_0237</t>
  </si>
  <si>
    <t>C20237</t>
  </si>
  <si>
    <t>Kid's_237</t>
  </si>
  <si>
    <t>S00238</t>
  </si>
  <si>
    <t>Sanjay_0236</t>
  </si>
  <si>
    <t>C20236</t>
  </si>
  <si>
    <t>S00237</t>
  </si>
  <si>
    <t>Karthik_0235</t>
  </si>
  <si>
    <t>C20235</t>
  </si>
  <si>
    <t>S00236</t>
  </si>
  <si>
    <t>Priya_0234</t>
  </si>
  <si>
    <t>C20234</t>
  </si>
  <si>
    <t>S00235</t>
  </si>
  <si>
    <t>Lakshmi_0233</t>
  </si>
  <si>
    <t>C20233</t>
  </si>
  <si>
    <t>Kid's_233</t>
  </si>
  <si>
    <t>S00234</t>
  </si>
  <si>
    <t>Bhuvana_0232</t>
  </si>
  <si>
    <t>C20232</t>
  </si>
  <si>
    <t>S00233</t>
  </si>
  <si>
    <t>Karthik_0231</t>
  </si>
  <si>
    <t>C20231</t>
  </si>
  <si>
    <t>S00232</t>
  </si>
  <si>
    <t>Sanjay_0230</t>
  </si>
  <si>
    <t>C20230</t>
  </si>
  <si>
    <t>S00231</t>
  </si>
  <si>
    <t>Sathish_0229</t>
  </si>
  <si>
    <t>C20229</t>
  </si>
  <si>
    <t>S00230</t>
  </si>
  <si>
    <t>Kavin_0228</t>
  </si>
  <si>
    <t>C20228</t>
  </si>
  <si>
    <t>S00229</t>
  </si>
  <si>
    <t>Aarav_0227</t>
  </si>
  <si>
    <t>C20227</t>
  </si>
  <si>
    <t>S00228</t>
  </si>
  <si>
    <t>Lakshmi_0226</t>
  </si>
  <si>
    <t>C20226</t>
  </si>
  <si>
    <t>S00227</t>
  </si>
  <si>
    <t>Sathish_0225</t>
  </si>
  <si>
    <t>C20225</t>
  </si>
  <si>
    <t>S00226</t>
  </si>
  <si>
    <t>Aarav_0224</t>
  </si>
  <si>
    <t>C20224</t>
  </si>
  <si>
    <t>S00225</t>
  </si>
  <si>
    <t>Aarav_0223</t>
  </si>
  <si>
    <t>C20223</t>
  </si>
  <si>
    <t>S00224</t>
  </si>
  <si>
    <t>Ravi_0222</t>
  </si>
  <si>
    <t>C20222</t>
  </si>
  <si>
    <t>S00223</t>
  </si>
  <si>
    <t>Sanjay_0221</t>
  </si>
  <si>
    <t>C20221</t>
  </si>
  <si>
    <t>S00222</t>
  </si>
  <si>
    <t>Kavin_0220</t>
  </si>
  <si>
    <t>C20220</t>
  </si>
  <si>
    <t>S00221</t>
  </si>
  <si>
    <t>Devi_0219</t>
  </si>
  <si>
    <t>C20219</t>
  </si>
  <si>
    <t>S00220</t>
  </si>
  <si>
    <t>Diya_0218</t>
  </si>
  <si>
    <t>C20218</t>
  </si>
  <si>
    <t>S00219</t>
  </si>
  <si>
    <t>Priya_0217</t>
  </si>
  <si>
    <t>C20217</t>
  </si>
  <si>
    <t>S00218</t>
  </si>
  <si>
    <t>Priya_0216</t>
  </si>
  <si>
    <t>C20216</t>
  </si>
  <si>
    <t>S00217</t>
  </si>
  <si>
    <t>Priya_0215</t>
  </si>
  <si>
    <t>C20215</t>
  </si>
  <si>
    <t>S00216</t>
  </si>
  <si>
    <t>Sathish_0214</t>
  </si>
  <si>
    <t>C20214</t>
  </si>
  <si>
    <t>S00215</t>
  </si>
  <si>
    <t>Bhuvana_0213</t>
  </si>
  <si>
    <t>C20213</t>
  </si>
  <si>
    <t>S00214</t>
  </si>
  <si>
    <t>Anu_0212</t>
  </si>
  <si>
    <t>C20212</t>
  </si>
  <si>
    <t>S00213</t>
  </si>
  <si>
    <t>Diya_0211</t>
  </si>
  <si>
    <t>C20211</t>
  </si>
  <si>
    <t>S00212</t>
  </si>
  <si>
    <t>Vishal_0210</t>
  </si>
  <si>
    <t>C20210</t>
  </si>
  <si>
    <t>S00211</t>
  </si>
  <si>
    <t>Vishal_0209</t>
  </si>
  <si>
    <t>C20209</t>
  </si>
  <si>
    <t>S00210</t>
  </si>
  <si>
    <t>Diya_0208</t>
  </si>
  <si>
    <t>C20208</t>
  </si>
  <si>
    <t>Women's_208</t>
  </si>
  <si>
    <t>S00209</t>
  </si>
  <si>
    <t>Vishal_0207</t>
  </si>
  <si>
    <t>C20207</t>
  </si>
  <si>
    <t>S00208</t>
  </si>
  <si>
    <t>Diya_0206</t>
  </si>
  <si>
    <t>C20206</t>
  </si>
  <si>
    <t>Kid's_206</t>
  </si>
  <si>
    <t>S00207</t>
  </si>
  <si>
    <t>Sathish_0205</t>
  </si>
  <si>
    <t>C20205</t>
  </si>
  <si>
    <t>T-Shirts_205</t>
  </si>
  <si>
    <t>S00206</t>
  </si>
  <si>
    <t>Ravi_0204</t>
  </si>
  <si>
    <t>C20204</t>
  </si>
  <si>
    <t>S00205</t>
  </si>
  <si>
    <t>Lakshmi_0203</t>
  </si>
  <si>
    <t>C20203</t>
  </si>
  <si>
    <t>S00204</t>
  </si>
  <si>
    <t>Kavin_0202</t>
  </si>
  <si>
    <t>C20202</t>
  </si>
  <si>
    <t>S00203</t>
  </si>
  <si>
    <t>Kavin_0201</t>
  </si>
  <si>
    <t>C20201</t>
  </si>
  <si>
    <t>S00202</t>
  </si>
  <si>
    <t>Sathish_0200</t>
  </si>
  <si>
    <t>C20200</t>
  </si>
  <si>
    <t>S00201</t>
  </si>
  <si>
    <t>Ravi_0199</t>
  </si>
  <si>
    <t>C20199</t>
  </si>
  <si>
    <t>S00200</t>
  </si>
  <si>
    <t>Sathish_0198</t>
  </si>
  <si>
    <t>C20198</t>
  </si>
  <si>
    <t>S00199</t>
  </si>
  <si>
    <t>Karthik_0197</t>
  </si>
  <si>
    <t>C20197</t>
  </si>
  <si>
    <t>S00198</t>
  </si>
  <si>
    <t>Diya_0196</t>
  </si>
  <si>
    <t>C20196</t>
  </si>
  <si>
    <t>S00197</t>
  </si>
  <si>
    <t>Kavin_0195</t>
  </si>
  <si>
    <t>C20195</t>
  </si>
  <si>
    <t>S00196</t>
  </si>
  <si>
    <t>Devi_0194</t>
  </si>
  <si>
    <t>C20194</t>
  </si>
  <si>
    <t>S00195</t>
  </si>
  <si>
    <t>Ganesh_0193</t>
  </si>
  <si>
    <t>C20193</t>
  </si>
  <si>
    <t>S00194</t>
  </si>
  <si>
    <t>Sathish_0192</t>
  </si>
  <si>
    <t>C20192</t>
  </si>
  <si>
    <t>S00193</t>
  </si>
  <si>
    <t>Karthik_0191</t>
  </si>
  <si>
    <t>C20191</t>
  </si>
  <si>
    <t>S00192</t>
  </si>
  <si>
    <t>Sathish_0190</t>
  </si>
  <si>
    <t>C20190</t>
  </si>
  <si>
    <t>S00191</t>
  </si>
  <si>
    <t>Priya_0189</t>
  </si>
  <si>
    <t>C20189</t>
  </si>
  <si>
    <t>S00190</t>
  </si>
  <si>
    <t>Sanjay_0188</t>
  </si>
  <si>
    <t>C20188</t>
  </si>
  <si>
    <t>S00189</t>
  </si>
  <si>
    <t>Anu_0187</t>
  </si>
  <si>
    <t>C20187</t>
  </si>
  <si>
    <t>S00188</t>
  </si>
  <si>
    <t>Priya_0186</t>
  </si>
  <si>
    <t>C20186</t>
  </si>
  <si>
    <t>S00187</t>
  </si>
  <si>
    <t>Karthik_0185</t>
  </si>
  <si>
    <t>C20185</t>
  </si>
  <si>
    <t>S00186</t>
  </si>
  <si>
    <t>Lakshmi_0184</t>
  </si>
  <si>
    <t>C20184</t>
  </si>
  <si>
    <t>S00185</t>
  </si>
  <si>
    <t>Bhuvana_0183</t>
  </si>
  <si>
    <t>C20183</t>
  </si>
  <si>
    <t>S00184</t>
  </si>
  <si>
    <t>Meena_0182</t>
  </si>
  <si>
    <t>C20182</t>
  </si>
  <si>
    <t>S00183</t>
  </si>
  <si>
    <t>Sanjay_0181</t>
  </si>
  <si>
    <t>C20181</t>
  </si>
  <si>
    <t>S00182</t>
  </si>
  <si>
    <t>Meena_0180</t>
  </si>
  <si>
    <t>C20180</t>
  </si>
  <si>
    <t>S00181</t>
  </si>
  <si>
    <t>Diya_0179</t>
  </si>
  <si>
    <t>C20179</t>
  </si>
  <si>
    <t>Sportswear_179</t>
  </si>
  <si>
    <t>S00180</t>
  </si>
  <si>
    <t>Aarav_0178</t>
  </si>
  <si>
    <t>C20178</t>
  </si>
  <si>
    <t>S00179</t>
  </si>
  <si>
    <t>Sathish_0177</t>
  </si>
  <si>
    <t>C20177</t>
  </si>
  <si>
    <t>S00178</t>
  </si>
  <si>
    <t>Ganesh_0176</t>
  </si>
  <si>
    <t>C20176</t>
  </si>
  <si>
    <t>S00177</t>
  </si>
  <si>
    <t>Aarav_0175</t>
  </si>
  <si>
    <t>C20175</t>
  </si>
  <si>
    <t>S00176</t>
  </si>
  <si>
    <t>Diya_0174</t>
  </si>
  <si>
    <t>C20174</t>
  </si>
  <si>
    <t>S00175</t>
  </si>
  <si>
    <t>Meena_0173</t>
  </si>
  <si>
    <t>C20173</t>
  </si>
  <si>
    <t>S00174</t>
  </si>
  <si>
    <t>Devi_0172</t>
  </si>
  <si>
    <t>C20172</t>
  </si>
  <si>
    <t>S00173</t>
  </si>
  <si>
    <t>Aarav_0171</t>
  </si>
  <si>
    <t>C20171</t>
  </si>
  <si>
    <t>S00172</t>
  </si>
  <si>
    <t>Kavin_0170</t>
  </si>
  <si>
    <t>C20170</t>
  </si>
  <si>
    <t>S00171</t>
  </si>
  <si>
    <t>Ganesh_0169</t>
  </si>
  <si>
    <t>C20169</t>
  </si>
  <si>
    <t>T-Shirts_169</t>
  </si>
  <si>
    <t>S00170</t>
  </si>
  <si>
    <t>Kavin_0168</t>
  </si>
  <si>
    <t>C20168</t>
  </si>
  <si>
    <t>S00169</t>
  </si>
  <si>
    <t>Kavin_0167</t>
  </si>
  <si>
    <t>C20167</t>
  </si>
  <si>
    <t>S00168</t>
  </si>
  <si>
    <t>Diya_0166</t>
  </si>
  <si>
    <t>C20166</t>
  </si>
  <si>
    <t>S00167</t>
  </si>
  <si>
    <t>Sanjay_0165</t>
  </si>
  <si>
    <t>C20165</t>
  </si>
  <si>
    <t>S00166</t>
  </si>
  <si>
    <t>Bhuvana_0164</t>
  </si>
  <si>
    <t>C20164</t>
  </si>
  <si>
    <t>S00165</t>
  </si>
  <si>
    <t>Vishal_0163</t>
  </si>
  <si>
    <t>C20163</t>
  </si>
  <si>
    <t>S00164</t>
  </si>
  <si>
    <t>Diya_0162</t>
  </si>
  <si>
    <t>C20162</t>
  </si>
  <si>
    <t>S00163</t>
  </si>
  <si>
    <t>Priya_0161</t>
  </si>
  <si>
    <t>C20161</t>
  </si>
  <si>
    <t>S00162</t>
  </si>
  <si>
    <t>Lakshmi_0160</t>
  </si>
  <si>
    <t>C20160</t>
  </si>
  <si>
    <t>S00161</t>
  </si>
  <si>
    <t>Ravi_0159</t>
  </si>
  <si>
    <t>C20159</t>
  </si>
  <si>
    <t>S00160</t>
  </si>
  <si>
    <t>Sathish_0158</t>
  </si>
  <si>
    <t>C20158</t>
  </si>
  <si>
    <t>S00159</t>
  </si>
  <si>
    <t>Meena_0157</t>
  </si>
  <si>
    <t>C20157</t>
  </si>
  <si>
    <t>S00158</t>
  </si>
  <si>
    <t>Karthik_0156</t>
  </si>
  <si>
    <t>C20156</t>
  </si>
  <si>
    <t>S00157</t>
  </si>
  <si>
    <t>Devi_0155</t>
  </si>
  <si>
    <t>C20155</t>
  </si>
  <si>
    <t>S00156</t>
  </si>
  <si>
    <t>Lakshmi_0154</t>
  </si>
  <si>
    <t>C20154</t>
  </si>
  <si>
    <t>Women's_154</t>
  </si>
  <si>
    <t>S00155</t>
  </si>
  <si>
    <t>Karthik_0153</t>
  </si>
  <si>
    <t>C20153</t>
  </si>
  <si>
    <t>S00154</t>
  </si>
  <si>
    <t>Karthik_0152</t>
  </si>
  <si>
    <t>C20152</t>
  </si>
  <si>
    <t>S00153</t>
  </si>
  <si>
    <t>Kavin_0151</t>
  </si>
  <si>
    <t>C20151</t>
  </si>
  <si>
    <t>S00152</t>
  </si>
  <si>
    <t>Karthik_0150</t>
  </si>
  <si>
    <t>C20150</t>
  </si>
  <si>
    <t>S00151</t>
  </si>
  <si>
    <t>Sanjay_0149</t>
  </si>
  <si>
    <t>C20149</t>
  </si>
  <si>
    <t>S00150</t>
  </si>
  <si>
    <t>Aarav_0148</t>
  </si>
  <si>
    <t>C20148</t>
  </si>
  <si>
    <t>S00149</t>
  </si>
  <si>
    <t>Bhuvana_0147</t>
  </si>
  <si>
    <t>C20147</t>
  </si>
  <si>
    <t>Kurta_147</t>
  </si>
  <si>
    <t>S00148</t>
  </si>
  <si>
    <t>Anu_0146</t>
  </si>
  <si>
    <t>C20146</t>
  </si>
  <si>
    <t>S00147</t>
  </si>
  <si>
    <t>Vishal_0145</t>
  </si>
  <si>
    <t>C20145</t>
  </si>
  <si>
    <t>S00146</t>
  </si>
  <si>
    <t>Ganesh_0144</t>
  </si>
  <si>
    <t>C20144</t>
  </si>
  <si>
    <t>S00145</t>
  </si>
  <si>
    <t>Ravi_0143</t>
  </si>
  <si>
    <t>C20143</t>
  </si>
  <si>
    <t>S00144</t>
  </si>
  <si>
    <t>Lakshmi_0142</t>
  </si>
  <si>
    <t>C20142</t>
  </si>
  <si>
    <t>S00143</t>
  </si>
  <si>
    <t>Anu_0141</t>
  </si>
  <si>
    <t>C20141</t>
  </si>
  <si>
    <t>S00142</t>
  </si>
  <si>
    <t>Lakshmi_0140</t>
  </si>
  <si>
    <t>C20140</t>
  </si>
  <si>
    <t>S00141</t>
  </si>
  <si>
    <t>Vishal_0139</t>
  </si>
  <si>
    <t>C20139</t>
  </si>
  <si>
    <t>S00140</t>
  </si>
  <si>
    <t>Meena_0138</t>
  </si>
  <si>
    <t>C20138</t>
  </si>
  <si>
    <t>S00139</t>
  </si>
  <si>
    <t>Sanjay_0137</t>
  </si>
  <si>
    <t>C20137</t>
  </si>
  <si>
    <t>S00138</t>
  </si>
  <si>
    <t>Aarav_0136</t>
  </si>
  <si>
    <t>C20136</t>
  </si>
  <si>
    <t>S00137</t>
  </si>
  <si>
    <t>Karthik_0135</t>
  </si>
  <si>
    <t>C20135</t>
  </si>
  <si>
    <t>S00136</t>
  </si>
  <si>
    <t>Ravi_0134</t>
  </si>
  <si>
    <t>C20134</t>
  </si>
  <si>
    <t>S00135</t>
  </si>
  <si>
    <t>Lakshmi_0133</t>
  </si>
  <si>
    <t>C20133</t>
  </si>
  <si>
    <t>Kid's_133</t>
  </si>
  <si>
    <t>S00134</t>
  </si>
  <si>
    <t>Bhuvana_0132</t>
  </si>
  <si>
    <t>C20132</t>
  </si>
  <si>
    <t>S00133</t>
  </si>
  <si>
    <t>Karthik_0131</t>
  </si>
  <si>
    <t>C20131</t>
  </si>
  <si>
    <t>S00132</t>
  </si>
  <si>
    <t>Ravi_0130</t>
  </si>
  <si>
    <t>C20130</t>
  </si>
  <si>
    <t>S00131</t>
  </si>
  <si>
    <t>Ravi_0129</t>
  </si>
  <si>
    <t>C20129</t>
  </si>
  <si>
    <t>S00130</t>
  </si>
  <si>
    <t>Aarav_0128</t>
  </si>
  <si>
    <t>C20128</t>
  </si>
  <si>
    <t>T-Shirts_128</t>
  </si>
  <si>
    <t>S00129</t>
  </si>
  <si>
    <t>Anu_0127</t>
  </si>
  <si>
    <t>C20127</t>
  </si>
  <si>
    <t>S00128</t>
  </si>
  <si>
    <t>Meena_0126</t>
  </si>
  <si>
    <t>C20126</t>
  </si>
  <si>
    <t>S00127</t>
  </si>
  <si>
    <t>Meena_0125</t>
  </si>
  <si>
    <t>C20125</t>
  </si>
  <si>
    <t>S00126</t>
  </si>
  <si>
    <t>Kavin_0124</t>
  </si>
  <si>
    <t>C20124</t>
  </si>
  <si>
    <t>S00125</t>
  </si>
  <si>
    <t>Lakshmi_0123</t>
  </si>
  <si>
    <t>C20123</t>
  </si>
  <si>
    <t>Jeans_123</t>
  </si>
  <si>
    <t>S00124</t>
  </si>
  <si>
    <t>Sathish_0122</t>
  </si>
  <si>
    <t>C20122</t>
  </si>
  <si>
    <t>S00123</t>
  </si>
  <si>
    <t>Ravi_0121</t>
  </si>
  <si>
    <t>C20121</t>
  </si>
  <si>
    <t>S00122</t>
  </si>
  <si>
    <t>Diya_0120</t>
  </si>
  <si>
    <t>C20120</t>
  </si>
  <si>
    <t>T-Shirts_120</t>
  </si>
  <si>
    <t>S00121</t>
  </si>
  <si>
    <t>Sathish_0119</t>
  </si>
  <si>
    <t>C20119</t>
  </si>
  <si>
    <t>S00120</t>
  </si>
  <si>
    <t>Vishal_0118</t>
  </si>
  <si>
    <t>C20118</t>
  </si>
  <si>
    <t>S00119</t>
  </si>
  <si>
    <t>Vishal_0117</t>
  </si>
  <si>
    <t>C20117</t>
  </si>
  <si>
    <t>S00118</t>
  </si>
  <si>
    <t>Devi_0116</t>
  </si>
  <si>
    <t>C20116</t>
  </si>
  <si>
    <t>S00117</t>
  </si>
  <si>
    <t>Anu_0115</t>
  </si>
  <si>
    <t>C20115</t>
  </si>
  <si>
    <t>S00116</t>
  </si>
  <si>
    <t>Vishal_0114</t>
  </si>
  <si>
    <t>C20114</t>
  </si>
  <si>
    <t>S00115</t>
  </si>
  <si>
    <t>Devi_0113</t>
  </si>
  <si>
    <t>C20113</t>
  </si>
  <si>
    <t>S00114</t>
  </si>
  <si>
    <t>Meena_0112</t>
  </si>
  <si>
    <t>C20112</t>
  </si>
  <si>
    <t>S00113</t>
  </si>
  <si>
    <t>Ravi_0111</t>
  </si>
  <si>
    <t>C20111</t>
  </si>
  <si>
    <t>S00112</t>
  </si>
  <si>
    <t>Anu_0110</t>
  </si>
  <si>
    <t>C20110</t>
  </si>
  <si>
    <t>S00111</t>
  </si>
  <si>
    <t>Vishal_0109</t>
  </si>
  <si>
    <t>C20109</t>
  </si>
  <si>
    <t>S00110</t>
  </si>
  <si>
    <t>Devi_0108</t>
  </si>
  <si>
    <t>C20108</t>
  </si>
  <si>
    <t>S00109</t>
  </si>
  <si>
    <t>Diya_0107</t>
  </si>
  <si>
    <t>C20107</t>
  </si>
  <si>
    <t>Men's_107</t>
  </si>
  <si>
    <t>S00108</t>
  </si>
  <si>
    <t>Karthik_0106</t>
  </si>
  <si>
    <t>C20106</t>
  </si>
  <si>
    <t>S00107</t>
  </si>
  <si>
    <t>Ravi_0105</t>
  </si>
  <si>
    <t>C20105</t>
  </si>
  <si>
    <t>S00106</t>
  </si>
  <si>
    <t>Meena_0104</t>
  </si>
  <si>
    <t>C20104</t>
  </si>
  <si>
    <t>S00105</t>
  </si>
  <si>
    <t>Bhuvana_0103</t>
  </si>
  <si>
    <t>C20103</t>
  </si>
  <si>
    <t>S00104</t>
  </si>
  <si>
    <t>Anu_0102</t>
  </si>
  <si>
    <t>C20102</t>
  </si>
  <si>
    <t>S00103</t>
  </si>
  <si>
    <t>Lakshmi_0101</t>
  </si>
  <si>
    <t>C20101</t>
  </si>
  <si>
    <t>S00102</t>
  </si>
  <si>
    <t>Karthik_0100</t>
  </si>
  <si>
    <t>C20100</t>
  </si>
  <si>
    <t>S00101</t>
  </si>
  <si>
    <t>Anu_0099</t>
  </si>
  <si>
    <t>C20099</t>
  </si>
  <si>
    <t>S00100</t>
  </si>
  <si>
    <t>Sathish_0098</t>
  </si>
  <si>
    <t>C20098</t>
  </si>
  <si>
    <t>S00099</t>
  </si>
  <si>
    <t>Aarav_0097</t>
  </si>
  <si>
    <t>C20097</t>
  </si>
  <si>
    <t>S00098</t>
  </si>
  <si>
    <t>Kavin_0096</t>
  </si>
  <si>
    <t>C20096</t>
  </si>
  <si>
    <t>S00097</t>
  </si>
  <si>
    <t>Ravi_0095</t>
  </si>
  <si>
    <t>C20095</t>
  </si>
  <si>
    <t>S00096</t>
  </si>
  <si>
    <t>Meena_0094</t>
  </si>
  <si>
    <t>C20094</t>
  </si>
  <si>
    <t>Women's_094</t>
  </si>
  <si>
    <t>S00095</t>
  </si>
  <si>
    <t>Anu_0093</t>
  </si>
  <si>
    <t>C20093</t>
  </si>
  <si>
    <t>S00094</t>
  </si>
  <si>
    <t>Sanjay_0092</t>
  </si>
  <si>
    <t>C20092</t>
  </si>
  <si>
    <t>S00093</t>
  </si>
  <si>
    <t>Karthik_0091</t>
  </si>
  <si>
    <t>C20091</t>
  </si>
  <si>
    <t>S00092</t>
  </si>
  <si>
    <t>Priya_0090</t>
  </si>
  <si>
    <t>C20090</t>
  </si>
  <si>
    <t>Men's_090</t>
  </si>
  <si>
    <t>S00091</t>
  </si>
  <si>
    <t>Sathish_0089</t>
  </si>
  <si>
    <t>C20089</t>
  </si>
  <si>
    <t>Kid's_089</t>
  </si>
  <si>
    <t>S00090</t>
  </si>
  <si>
    <t>Aarav_0088</t>
  </si>
  <si>
    <t>C20088</t>
  </si>
  <si>
    <t>S00089</t>
  </si>
  <si>
    <t>Devi_0087</t>
  </si>
  <si>
    <t>C20087</t>
  </si>
  <si>
    <t>S00088</t>
  </si>
  <si>
    <t>Karthik_0086</t>
  </si>
  <si>
    <t>C20086</t>
  </si>
  <si>
    <t>S00087</t>
  </si>
  <si>
    <t>Devi_0085</t>
  </si>
  <si>
    <t>C20085</t>
  </si>
  <si>
    <t>S00086</t>
  </si>
  <si>
    <t>Ravi_0084</t>
  </si>
  <si>
    <t>C20084</t>
  </si>
  <si>
    <t>S00085</t>
  </si>
  <si>
    <t>Kavin_0083</t>
  </si>
  <si>
    <t>C20083</t>
  </si>
  <si>
    <t>S00084</t>
  </si>
  <si>
    <t>Karthik_0082</t>
  </si>
  <si>
    <t>C20082</t>
  </si>
  <si>
    <t>S00083</t>
  </si>
  <si>
    <t>Ravi_0081</t>
  </si>
  <si>
    <t>C20081</t>
  </si>
  <si>
    <t>S00082</t>
  </si>
  <si>
    <t>Vishal_0080</t>
  </si>
  <si>
    <t>C20080</t>
  </si>
  <si>
    <t>S00081</t>
  </si>
  <si>
    <t>Bhuvana_0079</t>
  </si>
  <si>
    <t>C20079</t>
  </si>
  <si>
    <t>S00080</t>
  </si>
  <si>
    <t>Kavin_0078</t>
  </si>
  <si>
    <t>C20078</t>
  </si>
  <si>
    <t>S00079</t>
  </si>
  <si>
    <t>Sanjay_0077</t>
  </si>
  <si>
    <t>C20077</t>
  </si>
  <si>
    <t>S00078</t>
  </si>
  <si>
    <t>Kavin_0076</t>
  </si>
  <si>
    <t>C20076</t>
  </si>
  <si>
    <t>S00077</t>
  </si>
  <si>
    <t>Priya_0075</t>
  </si>
  <si>
    <t>C20075</t>
  </si>
  <si>
    <t>S00076</t>
  </si>
  <si>
    <t>Kavin_0074</t>
  </si>
  <si>
    <t>C20074</t>
  </si>
  <si>
    <t>S00075</t>
  </si>
  <si>
    <t>Lakshmi_0073</t>
  </si>
  <si>
    <t>C20073</t>
  </si>
  <si>
    <t>S00074</t>
  </si>
  <si>
    <t>Ravi_0072</t>
  </si>
  <si>
    <t>C20072</t>
  </si>
  <si>
    <t>S00073</t>
  </si>
  <si>
    <t>Sathish_0071</t>
  </si>
  <si>
    <t>C20071</t>
  </si>
  <si>
    <t>S00072</t>
  </si>
  <si>
    <t>Bhuvana_0070</t>
  </si>
  <si>
    <t>C20070</t>
  </si>
  <si>
    <t>S00071</t>
  </si>
  <si>
    <t>Priya_0069</t>
  </si>
  <si>
    <t>C20069</t>
  </si>
  <si>
    <t>S00070</t>
  </si>
  <si>
    <t>Priya_0068</t>
  </si>
  <si>
    <t>C20068</t>
  </si>
  <si>
    <t>S00069</t>
  </si>
  <si>
    <t>Karthik_0067</t>
  </si>
  <si>
    <t>C20067</t>
  </si>
  <si>
    <t>S00068</t>
  </si>
  <si>
    <t>Lakshmi_0066</t>
  </si>
  <si>
    <t>C20066</t>
  </si>
  <si>
    <t>S00067</t>
  </si>
  <si>
    <t>Meena_0065</t>
  </si>
  <si>
    <t>C20065</t>
  </si>
  <si>
    <t>S00066</t>
  </si>
  <si>
    <t>Sanjay_0064</t>
  </si>
  <si>
    <t>C20064</t>
  </si>
  <si>
    <t>S00065</t>
  </si>
  <si>
    <t>Vishal_0063</t>
  </si>
  <si>
    <t>C20063</t>
  </si>
  <si>
    <t>S00064</t>
  </si>
  <si>
    <t>Lakshmi_0062</t>
  </si>
  <si>
    <t>C20062</t>
  </si>
  <si>
    <t>S00063</t>
  </si>
  <si>
    <t>Vishal_0061</t>
  </si>
  <si>
    <t>C20061</t>
  </si>
  <si>
    <t>S00062</t>
  </si>
  <si>
    <t>Bhuvana_0060</t>
  </si>
  <si>
    <t>C20060</t>
  </si>
  <si>
    <t>S00061</t>
  </si>
  <si>
    <t>Bhuvana_0059</t>
  </si>
  <si>
    <t>C20059</t>
  </si>
  <si>
    <t>S00060</t>
  </si>
  <si>
    <t>Bhuvana_0058</t>
  </si>
  <si>
    <t>C20058</t>
  </si>
  <si>
    <t>S00059</t>
  </si>
  <si>
    <t>Ganesh_0057</t>
  </si>
  <si>
    <t>C20057</t>
  </si>
  <si>
    <t>S00058</t>
  </si>
  <si>
    <t>Sanjay_0056</t>
  </si>
  <si>
    <t>C20056</t>
  </si>
  <si>
    <t>S00057</t>
  </si>
  <si>
    <t>Ganesh_0055</t>
  </si>
  <si>
    <t>C20055</t>
  </si>
  <si>
    <t>S00056</t>
  </si>
  <si>
    <t>Anu_0054</t>
  </si>
  <si>
    <t>C20054</t>
  </si>
  <si>
    <t>S00055</t>
  </si>
  <si>
    <t>Diya_0053</t>
  </si>
  <si>
    <t>C20053</t>
  </si>
  <si>
    <t>S00054</t>
  </si>
  <si>
    <t>Lakshmi_0052</t>
  </si>
  <si>
    <t>C20052</t>
  </si>
  <si>
    <t>S00053</t>
  </si>
  <si>
    <t>Lakshmi_0051</t>
  </si>
  <si>
    <t>C20051</t>
  </si>
  <si>
    <t>S00052</t>
  </si>
  <si>
    <t>Lakshmi_0050</t>
  </si>
  <si>
    <t>C20050</t>
  </si>
  <si>
    <t>S00051</t>
  </si>
  <si>
    <t>Anu_0049</t>
  </si>
  <si>
    <t>C20049</t>
  </si>
  <si>
    <t>S00050</t>
  </si>
  <si>
    <t>Ganesh_0048</t>
  </si>
  <si>
    <t>C20048</t>
  </si>
  <si>
    <t>S00049</t>
  </si>
  <si>
    <t>Ravi_0047</t>
  </si>
  <si>
    <t>C20047</t>
  </si>
  <si>
    <t>S00048</t>
  </si>
  <si>
    <t>Kavin_0046</t>
  </si>
  <si>
    <t>C20046</t>
  </si>
  <si>
    <t>S00047</t>
  </si>
  <si>
    <t>Sathish_0045</t>
  </si>
  <si>
    <t>C20045</t>
  </si>
  <si>
    <t>S00046</t>
  </si>
  <si>
    <t>Kavin_0044</t>
  </si>
  <si>
    <t>C20044</t>
  </si>
  <si>
    <t>S00045</t>
  </si>
  <si>
    <t>Ganesh_0043</t>
  </si>
  <si>
    <t>C20043</t>
  </si>
  <si>
    <t>S00044</t>
  </si>
  <si>
    <t>Meena_0042</t>
  </si>
  <si>
    <t>C20042</t>
  </si>
  <si>
    <t>S00043</t>
  </si>
  <si>
    <t>Sathish_0041</t>
  </si>
  <si>
    <t>C20041</t>
  </si>
  <si>
    <t>S00042</t>
  </si>
  <si>
    <t>Ravi_0040</t>
  </si>
  <si>
    <t>C20040</t>
  </si>
  <si>
    <t>S00041</t>
  </si>
  <si>
    <t>Sathish_0039</t>
  </si>
  <si>
    <t>C20039</t>
  </si>
  <si>
    <t>S00040</t>
  </si>
  <si>
    <t>Devi_0038</t>
  </si>
  <si>
    <t>C20038</t>
  </si>
  <si>
    <t>S00039</t>
  </si>
  <si>
    <t>Priya_0037</t>
  </si>
  <si>
    <t>C20037</t>
  </si>
  <si>
    <t>S00038</t>
  </si>
  <si>
    <t>Ravi_0036</t>
  </si>
  <si>
    <t>C20036</t>
  </si>
  <si>
    <t>S00037</t>
  </si>
  <si>
    <t>Aarav_0035</t>
  </si>
  <si>
    <t>C20035</t>
  </si>
  <si>
    <t>S00036</t>
  </si>
  <si>
    <t>Vishal_0034</t>
  </si>
  <si>
    <t>C20034</t>
  </si>
  <si>
    <t>S00035</t>
  </si>
  <si>
    <t>Meena_0033</t>
  </si>
  <si>
    <t>C20033</t>
  </si>
  <si>
    <t>Sarees_033</t>
  </si>
  <si>
    <t>S00034</t>
  </si>
  <si>
    <t>Aarav_0032</t>
  </si>
  <si>
    <t>C20032</t>
  </si>
  <si>
    <t>S00033</t>
  </si>
  <si>
    <t>Diya_0031</t>
  </si>
  <si>
    <t>C20031</t>
  </si>
  <si>
    <t>S00032</t>
  </si>
  <si>
    <t>Devi_0030</t>
  </si>
  <si>
    <t>C20030</t>
  </si>
  <si>
    <t>S00031</t>
  </si>
  <si>
    <t>Anu_0029</t>
  </si>
  <si>
    <t>C20029</t>
  </si>
  <si>
    <t>Men's_029</t>
  </si>
  <si>
    <t>S00030</t>
  </si>
  <si>
    <t>Diya_0028</t>
  </si>
  <si>
    <t>C20028</t>
  </si>
  <si>
    <t>S00029</t>
  </si>
  <si>
    <t>Meena_0027</t>
  </si>
  <si>
    <t>C20027</t>
  </si>
  <si>
    <t>S00028</t>
  </si>
  <si>
    <t>Lakshmi_0026</t>
  </si>
  <si>
    <t>C20026</t>
  </si>
  <si>
    <t>S00027</t>
  </si>
  <si>
    <t>Priya_0025</t>
  </si>
  <si>
    <t>C20025</t>
  </si>
  <si>
    <t>S00026</t>
  </si>
  <si>
    <t>Kavin_0024</t>
  </si>
  <si>
    <t>C20024</t>
  </si>
  <si>
    <t>S00025</t>
  </si>
  <si>
    <t>Ganesh_0023</t>
  </si>
  <si>
    <t>C20023</t>
  </si>
  <si>
    <t>S00024</t>
  </si>
  <si>
    <t>Aarav_0022</t>
  </si>
  <si>
    <t>C20022</t>
  </si>
  <si>
    <t>S00023</t>
  </si>
  <si>
    <t>Sanjay_0021</t>
  </si>
  <si>
    <t>C20021</t>
  </si>
  <si>
    <t>S00022</t>
  </si>
  <si>
    <t>Bhuvana_0020</t>
  </si>
  <si>
    <t>C20020</t>
  </si>
  <si>
    <t>S00021</t>
  </si>
  <si>
    <t>Kavin_0019</t>
  </si>
  <si>
    <t>C20019</t>
  </si>
  <si>
    <t>S00020</t>
  </si>
  <si>
    <t>Ganesh_0018</t>
  </si>
  <si>
    <t>C20018</t>
  </si>
  <si>
    <t>S00019</t>
  </si>
  <si>
    <t>Priya_0017</t>
  </si>
  <si>
    <t>C20017</t>
  </si>
  <si>
    <t>S00018</t>
  </si>
  <si>
    <t>Bhuvana_0016</t>
  </si>
  <si>
    <t>C20016</t>
  </si>
  <si>
    <t>S00017</t>
  </si>
  <si>
    <t>Priya_0015</t>
  </si>
  <si>
    <t>C20015</t>
  </si>
  <si>
    <t>S00016</t>
  </si>
  <si>
    <t>Vishal_0014</t>
  </si>
  <si>
    <t>C20014</t>
  </si>
  <si>
    <t>S00015</t>
  </si>
  <si>
    <t>Ganesh_0013</t>
  </si>
  <si>
    <t>C20013</t>
  </si>
  <si>
    <t>S00014</t>
  </si>
  <si>
    <t>Sanjay_0012</t>
  </si>
  <si>
    <t>C20012</t>
  </si>
  <si>
    <t>S00013</t>
  </si>
  <si>
    <t>Devi_0011</t>
  </si>
  <si>
    <t>C20011</t>
  </si>
  <si>
    <t>S00012</t>
  </si>
  <si>
    <t>Devi_0010</t>
  </si>
  <si>
    <t>C20010</t>
  </si>
  <si>
    <t>S00011</t>
  </si>
  <si>
    <t>Karthik_0009</t>
  </si>
  <si>
    <t>C20009</t>
  </si>
  <si>
    <t>S00010</t>
  </si>
  <si>
    <t>Bhuvana_0008</t>
  </si>
  <si>
    <t>C20008</t>
  </si>
  <si>
    <t>T-Shirts_008</t>
  </si>
  <si>
    <t>S00009</t>
  </si>
  <si>
    <t>Meena_0007</t>
  </si>
  <si>
    <t>C20007</t>
  </si>
  <si>
    <t>S00008</t>
  </si>
  <si>
    <t>Ravi_0006</t>
  </si>
  <si>
    <t>C20006</t>
  </si>
  <si>
    <t>S00007</t>
  </si>
  <si>
    <t>Diya_0005</t>
  </si>
  <si>
    <t>C20005</t>
  </si>
  <si>
    <t>S00006</t>
  </si>
  <si>
    <t>Kavin_0004</t>
  </si>
  <si>
    <t>C20004</t>
  </si>
  <si>
    <t>S00005</t>
  </si>
  <si>
    <t>Sathish_0003</t>
  </si>
  <si>
    <t>C20003</t>
  </si>
  <si>
    <t>S00004</t>
  </si>
  <si>
    <t>Anu_0002</t>
  </si>
  <si>
    <t>C20002</t>
  </si>
  <si>
    <t>S00003</t>
  </si>
  <si>
    <t>Sathish_0001</t>
  </si>
  <si>
    <t>C20001</t>
  </si>
  <si>
    <t>Women's_001</t>
  </si>
  <si>
    <t>S00002</t>
  </si>
  <si>
    <t>Vishal_0000</t>
  </si>
  <si>
    <t>C20000</t>
  </si>
  <si>
    <t>Women's_000</t>
  </si>
  <si>
    <t>S00001</t>
  </si>
  <si>
    <t>salesChannel</t>
  </si>
  <si>
    <t>status</t>
  </si>
  <si>
    <t>salespersonName</t>
  </si>
  <si>
    <t>salespersonID</t>
  </si>
  <si>
    <t>locationLongitude</t>
  </si>
  <si>
    <t>locationLatitude</t>
  </si>
  <si>
    <t>location</t>
  </si>
  <si>
    <t>customerName</t>
  </si>
  <si>
    <t>customerID</t>
  </si>
  <si>
    <t>totalCost</t>
  </si>
  <si>
    <t>totalAmount</t>
  </si>
  <si>
    <t>costPrice</t>
  </si>
  <si>
    <t>unitPrice</t>
  </si>
  <si>
    <t>quantity</t>
  </si>
  <si>
    <t>productSize</t>
  </si>
  <si>
    <t>productColor</t>
  </si>
  <si>
    <t>productCategory</t>
  </si>
  <si>
    <t>productName</t>
  </si>
  <si>
    <t>productID</t>
  </si>
  <si>
    <t>saleDate</t>
  </si>
  <si>
    <t>saleID</t>
  </si>
  <si>
    <t>Column Labels</t>
  </si>
  <si>
    <t>Grand Total</t>
  </si>
  <si>
    <t>Row Labels</t>
  </si>
  <si>
    <t>week_start_date</t>
  </si>
  <si>
    <t>Sum of quantity</t>
  </si>
  <si>
    <t>trend_key</t>
  </si>
  <si>
    <t>sales_category</t>
  </si>
  <si>
    <t>mapping_strength</t>
  </si>
  <si>
    <t>oversized_tshirt</t>
  </si>
  <si>
    <t>Oversized T-shirt</t>
  </si>
  <si>
    <t>strong</t>
  </si>
  <si>
    <t>cargo_pants</t>
  </si>
  <si>
    <t>medium</t>
  </si>
  <si>
    <t>sportswear</t>
  </si>
  <si>
    <t>coord_set</t>
  </si>
  <si>
    <t>Co-ord Set</t>
  </si>
  <si>
    <t>weak</t>
  </si>
  <si>
    <t>trend_name</t>
  </si>
  <si>
    <t>search_index</t>
  </si>
  <si>
    <t>demand_tier</t>
  </si>
  <si>
    <t>apparel_type</t>
  </si>
  <si>
    <t>demand_index</t>
  </si>
  <si>
    <t>units_sold</t>
  </si>
  <si>
    <t>demand_lag1</t>
  </si>
  <si>
    <t>demand_lag2</t>
  </si>
  <si>
    <t>demand_lag3</t>
  </si>
  <si>
    <t>Correlation (Lag 1)</t>
  </si>
  <si>
    <t>Correlation (Lag 2)</t>
  </si>
  <si>
    <t>Correlation (Lag 3)</t>
  </si>
  <si>
    <t>Demand Volatility</t>
  </si>
  <si>
    <t>Sales Volatility</t>
  </si>
  <si>
    <t>S-D Volatility Ratio</t>
  </si>
  <si>
    <t>gap</t>
  </si>
  <si>
    <t>gap_sign</t>
  </si>
  <si>
    <t>same_as_last_week</t>
  </si>
  <si>
    <t>Persistence %</t>
  </si>
  <si>
    <t>run_length</t>
  </si>
  <si>
    <t>max run length</t>
  </si>
  <si>
    <t>dominant gap sign</t>
  </si>
  <si>
    <t>Business Problem</t>
  </si>
  <si>
    <t>Quantify the revenue and margin impact of persistent demand–supply misalignment at a weekly trend level, distinguishing episodic execution noise from systematic planning bias.</t>
  </si>
  <si>
    <t>Data Grain</t>
  </si>
  <si>
    <r>
      <t xml:space="preserve">All Module 3 analysis is performed at a </t>
    </r>
    <r>
      <rPr>
        <b/>
        <sz val="11"/>
        <color theme="1"/>
        <rFont val="Calibri"/>
        <family val="2"/>
        <scheme val="minor"/>
      </rPr>
      <t>Trend × Week</t>
    </r>
    <r>
      <rPr>
        <sz val="11"/>
        <color theme="1"/>
        <rFont val="Calibri"/>
        <family val="2"/>
        <scheme val="minor"/>
      </rPr>
      <t xml:space="preserve"> level and aggregated only after financial impact is computed.</t>
    </r>
  </si>
  <si>
    <t>Column Name</t>
  </si>
  <si>
    <t>gap_units</t>
  </si>
  <si>
    <t>persistence_flag</t>
  </si>
  <si>
    <t>run_id</t>
  </si>
  <si>
    <t>ASP Assumption</t>
  </si>
  <si>
    <t>Sportswear ASP = ₹1,500</t>
  </si>
  <si>
    <t>Cargo Pants ASP = ₹2,000</t>
  </si>
  <si>
    <t>Prices are illustrative proxies chosen to enable relative financial impact comparison, not exact revenue estimation.</t>
  </si>
  <si>
    <t>Markdown Assumption</t>
  </si>
  <si>
    <r>
      <t xml:space="preserve">Overstocked units are assumed to be discounted at </t>
    </r>
    <r>
      <rPr>
        <b/>
        <sz val="11"/>
        <color theme="1"/>
        <rFont val="Calibri"/>
        <family val="2"/>
        <scheme val="minor"/>
      </rPr>
      <t>30%</t>
    </r>
    <r>
      <rPr>
        <sz val="11"/>
        <color theme="1"/>
        <rFont val="Calibri"/>
        <family val="2"/>
        <scheme val="minor"/>
      </rPr>
      <t>, reflecting typical end-of-season markdowns in apparel retail.</t>
    </r>
  </si>
  <si>
    <t>Demand Proxy Assumption</t>
  </si>
  <si>
    <t>Revenue Loss from Under-Fulfillment</t>
  </si>
  <si>
    <t>Estimated revenue lost in weeks where demand exceeds sales, computed as unmet demand proxy multiplied by average selling price.</t>
  </si>
  <si>
    <t>Margin Risk from Overstock</t>
  </si>
  <si>
    <t>Estimated margin erosion in weeks where supply exceeds demand, computed using excess units and assumed markdown rate.</t>
  </si>
  <si>
    <t>Persistence-Weighted Financial Risk</t>
  </si>
  <si>
    <t>A composite risk indicator combining average weekly financial loss, frequency of misalignment persistence, and severity measured by maximum run length.</t>
  </si>
  <si>
    <t>Metric Definitions</t>
  </si>
  <si>
    <t>Assumptions</t>
  </si>
  <si>
    <t>Directional Treatment of Gaps</t>
  </si>
  <si>
    <r>
      <t xml:space="preserve">If </t>
    </r>
    <r>
      <rPr>
        <sz val="10"/>
        <color theme="1"/>
        <rFont val="Arial Unicode MS"/>
      </rPr>
      <t>gap_sign = -1</t>
    </r>
    <r>
      <rPr>
        <sz val="11"/>
        <color theme="1"/>
        <rFont val="Calibri"/>
        <family val="2"/>
        <scheme val="minor"/>
      </rPr>
      <t xml:space="preserve"> (demand &gt; sales): treated as </t>
    </r>
    <r>
      <rPr>
        <b/>
        <sz val="11"/>
        <color theme="1"/>
        <rFont val="Calibri"/>
        <family val="2"/>
        <scheme val="minor"/>
      </rPr>
      <t>lost revenue risk</t>
    </r>
  </si>
  <si>
    <r>
      <t xml:space="preserve">If </t>
    </r>
    <r>
      <rPr>
        <sz val="10"/>
        <color theme="1"/>
        <rFont val="Arial Unicode MS"/>
      </rPr>
      <t>gap_sign = +1</t>
    </r>
    <r>
      <rPr>
        <sz val="11"/>
        <color theme="1"/>
        <rFont val="Calibri"/>
        <family val="2"/>
        <scheme val="minor"/>
      </rPr>
      <t xml:space="preserve"> (sales &gt; demand): treated as </t>
    </r>
    <r>
      <rPr>
        <b/>
        <sz val="11"/>
        <color theme="1"/>
        <rFont val="Calibri"/>
        <family val="2"/>
        <scheme val="minor"/>
      </rPr>
      <t>margin erosion risk</t>
    </r>
  </si>
  <si>
    <r>
      <t xml:space="preserve">If </t>
    </r>
    <r>
      <rPr>
        <sz val="10"/>
        <color theme="1"/>
        <rFont val="Arial Unicode MS"/>
      </rPr>
      <t>gap_sign = 0</t>
    </r>
    <r>
      <rPr>
        <sz val="11"/>
        <color theme="1"/>
        <rFont val="Calibri"/>
        <family val="2"/>
        <scheme val="minor"/>
      </rPr>
      <t>: no financial impact assumed</t>
    </r>
  </si>
  <si>
    <t>Persistence Threshold Assumption</t>
  </si>
  <si>
    <r>
      <t xml:space="preserve">Misalignment is considered </t>
    </r>
    <r>
      <rPr>
        <i/>
        <sz val="11"/>
        <color theme="1"/>
        <rFont val="Calibri"/>
        <family val="2"/>
        <scheme val="minor"/>
      </rPr>
      <t>structural</t>
    </r>
    <r>
      <rPr>
        <sz val="11"/>
        <color theme="1"/>
        <rFont val="Calibri"/>
        <family val="2"/>
        <scheme val="minor"/>
      </rPr>
      <t xml:space="preserve"> when the same gap direction persists for </t>
    </r>
    <r>
      <rPr>
        <b/>
        <sz val="11"/>
        <color theme="1"/>
        <rFont val="Calibri"/>
        <family val="2"/>
        <scheme val="minor"/>
      </rPr>
      <t>≥ 4 consecutive weeks</t>
    </r>
    <r>
      <rPr>
        <sz val="11"/>
        <color theme="1"/>
        <rFont val="Calibri"/>
        <family val="2"/>
        <scheme val="minor"/>
      </rPr>
      <t>. Shorter runs are treated as episodic execution noise.</t>
    </r>
  </si>
  <si>
    <t>Aggregation Rule</t>
  </si>
  <si>
    <r>
      <t xml:space="preserve">Financial impact is computed at a weekly trend level and aggregated using </t>
    </r>
    <r>
      <rPr>
        <b/>
        <sz val="11"/>
        <color theme="1"/>
        <rFont val="Calibri"/>
        <family val="2"/>
        <scheme val="minor"/>
      </rPr>
      <t>sum of losses</t>
    </r>
    <r>
      <rPr>
        <sz val="11"/>
        <color theme="1"/>
        <rFont val="Calibri"/>
        <family val="2"/>
        <scheme val="minor"/>
      </rPr>
      <t xml:space="preserve"> and </t>
    </r>
    <r>
      <rPr>
        <b/>
        <sz val="11"/>
        <color theme="1"/>
        <rFont val="Calibri"/>
        <family val="2"/>
        <scheme val="minor"/>
      </rPr>
      <t>max run length</t>
    </r>
    <r>
      <rPr>
        <sz val="11"/>
        <color theme="1"/>
        <rFont val="Calibri"/>
        <family val="2"/>
        <scheme val="minor"/>
      </rPr>
      <t>, rather than averages, to preserve risk magnitude and persistence severity.</t>
    </r>
  </si>
  <si>
    <t>Demand index values are treated as proportional indicators of consumer interest rather than exact unit demand. All downstream analyses use demand signals directionally, focusing on relative misalignment patterns rather than absolute volume estimation.</t>
  </si>
  <si>
    <t>Gap Units Definition</t>
  </si>
  <si>
    <t>Gap units represent the directional difference between demand signal and realized sales at a weekly trend level. Because demand is proxy-based, gap units indicate relative under- or over-fulfillment intensity rather than literal unit shortfall or surplus.</t>
  </si>
  <si>
    <t>Estimated opportunity loss computed by applying average selling price to relative unmet demand signals. Values represent comparative financial exposure across trends, not realized or forecasted revenue.</t>
  </si>
  <si>
    <t>asp</t>
  </si>
  <si>
    <t>lost_revenue</t>
  </si>
  <si>
    <t>markdown_loss</t>
  </si>
  <si>
    <t>total_financial_impact</t>
  </si>
  <si>
    <t>persistence_rate</t>
  </si>
  <si>
    <t>max_run_length</t>
  </si>
  <si>
    <t>total_lost_revenue</t>
  </si>
  <si>
    <t>total_markdown_loss</t>
  </si>
  <si>
    <t>risk_type</t>
  </si>
  <si>
    <t>primary_driver</t>
  </si>
  <si>
    <t>business_action</t>
  </si>
  <si>
    <t>Execution volatility</t>
  </si>
  <si>
    <t>Ops / allocation noise</t>
  </si>
  <si>
    <t>Improve fulfillment stability</t>
  </si>
  <si>
    <t>Structural revenue loss</t>
  </si>
  <si>
    <t>Planning bias</t>
  </si>
  <si>
    <t>Rebuild demand planning logic</t>
  </si>
  <si>
    <t>“Cargo Pants generated over 8× the lost revenue of Sportswear despite lower sales volatility. This loss was not episodic but persistent across 93 consecutive weeks, indicating structural demand suppression rather than execution noise.”</t>
  </si>
  <si>
    <t>cumulative_financial_impact</t>
  </si>
  <si>
    <t>cargo_pants_cum_fin_impact</t>
  </si>
  <si>
    <t>sportswear_cum_fin_impact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</si>
</sst>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22"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wrapText="1"/>
    </xf>
    <xf numFmtId="0" fontId="1" fillId="0" borderId="0" xfId="0" applyFont="1"/>
    <xf numFmtId="0" fontId="0" fillId="0" borderId="0" xfId="0" applyAlignment="1">
      <alignment vertical="center" wrapText="1"/>
    </xf>
    <xf numFmtId="0" fontId="0" fillId="0" borderId="0" xfId="0" applyAlignment="1">
      <alignment horizontal="left" vertical="center" indent="1"/>
    </xf>
    <xf numFmtId="0" fontId="3" fillId="0" borderId="0" xfId="0" applyFont="1"/>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Sportswear</a:t>
            </a:r>
            <a:r>
              <a:rPr lang="en-US" baseline="0"/>
              <a:t> demand v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sportswear_dvs!$B$1</c:f>
              <c:strCache>
                <c:ptCount val="1"/>
                <c:pt idx="0">
                  <c:v>demand_index</c:v>
                </c:pt>
              </c:strCache>
            </c:strRef>
          </c:tx>
          <c:spPr>
            <a:ln w="28575" cap="rnd">
              <a:solidFill>
                <a:schemeClr val="accent1"/>
              </a:solidFill>
              <a:round/>
            </a:ln>
            <a:effectLst/>
          </c:spPr>
          <c:marker>
            <c:symbol val="none"/>
          </c:marker>
          <c:cat>
            <c:numRef>
              <c:f>sportswear_dvs!$A$2:$A$263</c:f>
              <c:numCache>
                <c:formatCode>m/d/yyyy</c:formatCode>
                <c:ptCount val="262"/>
                <c:pt idx="0">
                  <c:v>44193</c:v>
                </c:pt>
                <c:pt idx="1">
                  <c:v>44200</c:v>
                </c:pt>
                <c:pt idx="2">
                  <c:v>44207</c:v>
                </c:pt>
                <c:pt idx="3">
                  <c:v>44214</c:v>
                </c:pt>
                <c:pt idx="4">
                  <c:v>44221</c:v>
                </c:pt>
                <c:pt idx="5">
                  <c:v>44228</c:v>
                </c:pt>
                <c:pt idx="6">
                  <c:v>44235</c:v>
                </c:pt>
                <c:pt idx="7">
                  <c:v>44242</c:v>
                </c:pt>
                <c:pt idx="8">
                  <c:v>44249</c:v>
                </c:pt>
                <c:pt idx="9">
                  <c:v>44256</c:v>
                </c:pt>
                <c:pt idx="10">
                  <c:v>44263</c:v>
                </c:pt>
                <c:pt idx="11">
                  <c:v>44270</c:v>
                </c:pt>
                <c:pt idx="12">
                  <c:v>44277</c:v>
                </c:pt>
                <c:pt idx="13">
                  <c:v>44284</c:v>
                </c:pt>
                <c:pt idx="14">
                  <c:v>44291</c:v>
                </c:pt>
                <c:pt idx="15">
                  <c:v>44298</c:v>
                </c:pt>
                <c:pt idx="16">
                  <c:v>44305</c:v>
                </c:pt>
                <c:pt idx="17">
                  <c:v>44312</c:v>
                </c:pt>
                <c:pt idx="18">
                  <c:v>44319</c:v>
                </c:pt>
                <c:pt idx="19">
                  <c:v>44326</c:v>
                </c:pt>
                <c:pt idx="20">
                  <c:v>44333</c:v>
                </c:pt>
                <c:pt idx="21">
                  <c:v>44340</c:v>
                </c:pt>
                <c:pt idx="22">
                  <c:v>44347</c:v>
                </c:pt>
                <c:pt idx="23">
                  <c:v>44354</c:v>
                </c:pt>
                <c:pt idx="24">
                  <c:v>44361</c:v>
                </c:pt>
                <c:pt idx="25">
                  <c:v>44368</c:v>
                </c:pt>
                <c:pt idx="26">
                  <c:v>44375</c:v>
                </c:pt>
                <c:pt idx="27">
                  <c:v>44382</c:v>
                </c:pt>
                <c:pt idx="28">
                  <c:v>44389</c:v>
                </c:pt>
                <c:pt idx="29">
                  <c:v>44396</c:v>
                </c:pt>
                <c:pt idx="30">
                  <c:v>44403</c:v>
                </c:pt>
                <c:pt idx="31">
                  <c:v>44410</c:v>
                </c:pt>
                <c:pt idx="32">
                  <c:v>44417</c:v>
                </c:pt>
                <c:pt idx="33">
                  <c:v>44424</c:v>
                </c:pt>
                <c:pt idx="34">
                  <c:v>44431</c:v>
                </c:pt>
                <c:pt idx="35">
                  <c:v>44438</c:v>
                </c:pt>
                <c:pt idx="36">
                  <c:v>44445</c:v>
                </c:pt>
                <c:pt idx="37">
                  <c:v>44452</c:v>
                </c:pt>
                <c:pt idx="38">
                  <c:v>44459</c:v>
                </c:pt>
                <c:pt idx="39">
                  <c:v>44466</c:v>
                </c:pt>
                <c:pt idx="40">
                  <c:v>44473</c:v>
                </c:pt>
                <c:pt idx="41">
                  <c:v>44480</c:v>
                </c:pt>
                <c:pt idx="42">
                  <c:v>44487</c:v>
                </c:pt>
                <c:pt idx="43">
                  <c:v>44494</c:v>
                </c:pt>
                <c:pt idx="44">
                  <c:v>44501</c:v>
                </c:pt>
                <c:pt idx="45">
                  <c:v>44508</c:v>
                </c:pt>
                <c:pt idx="46">
                  <c:v>44515</c:v>
                </c:pt>
                <c:pt idx="47">
                  <c:v>44522</c:v>
                </c:pt>
                <c:pt idx="48">
                  <c:v>44529</c:v>
                </c:pt>
                <c:pt idx="49">
                  <c:v>44536</c:v>
                </c:pt>
                <c:pt idx="50">
                  <c:v>44543</c:v>
                </c:pt>
                <c:pt idx="51">
                  <c:v>44550</c:v>
                </c:pt>
                <c:pt idx="52">
                  <c:v>44557</c:v>
                </c:pt>
                <c:pt idx="53">
                  <c:v>44564</c:v>
                </c:pt>
                <c:pt idx="54">
                  <c:v>44571</c:v>
                </c:pt>
                <c:pt idx="55">
                  <c:v>44578</c:v>
                </c:pt>
                <c:pt idx="56">
                  <c:v>44585</c:v>
                </c:pt>
                <c:pt idx="57">
                  <c:v>44592</c:v>
                </c:pt>
                <c:pt idx="58">
                  <c:v>44599</c:v>
                </c:pt>
                <c:pt idx="59">
                  <c:v>44606</c:v>
                </c:pt>
                <c:pt idx="60">
                  <c:v>44613</c:v>
                </c:pt>
                <c:pt idx="61">
                  <c:v>44620</c:v>
                </c:pt>
                <c:pt idx="62">
                  <c:v>44627</c:v>
                </c:pt>
                <c:pt idx="63">
                  <c:v>44634</c:v>
                </c:pt>
                <c:pt idx="64">
                  <c:v>44641</c:v>
                </c:pt>
                <c:pt idx="65">
                  <c:v>44648</c:v>
                </c:pt>
                <c:pt idx="66">
                  <c:v>44655</c:v>
                </c:pt>
                <c:pt idx="67">
                  <c:v>44662</c:v>
                </c:pt>
                <c:pt idx="68">
                  <c:v>44669</c:v>
                </c:pt>
                <c:pt idx="69">
                  <c:v>44676</c:v>
                </c:pt>
                <c:pt idx="70">
                  <c:v>44683</c:v>
                </c:pt>
                <c:pt idx="71">
                  <c:v>44690</c:v>
                </c:pt>
                <c:pt idx="72">
                  <c:v>44697</c:v>
                </c:pt>
                <c:pt idx="73">
                  <c:v>44704</c:v>
                </c:pt>
                <c:pt idx="74">
                  <c:v>44711</c:v>
                </c:pt>
                <c:pt idx="75">
                  <c:v>44718</c:v>
                </c:pt>
                <c:pt idx="76">
                  <c:v>44725</c:v>
                </c:pt>
                <c:pt idx="77">
                  <c:v>44732</c:v>
                </c:pt>
                <c:pt idx="78">
                  <c:v>44739</c:v>
                </c:pt>
                <c:pt idx="79">
                  <c:v>44746</c:v>
                </c:pt>
                <c:pt idx="80">
                  <c:v>44753</c:v>
                </c:pt>
                <c:pt idx="81">
                  <c:v>44760</c:v>
                </c:pt>
                <c:pt idx="82">
                  <c:v>44767</c:v>
                </c:pt>
                <c:pt idx="83">
                  <c:v>44774</c:v>
                </c:pt>
                <c:pt idx="84">
                  <c:v>44781</c:v>
                </c:pt>
                <c:pt idx="85">
                  <c:v>44788</c:v>
                </c:pt>
                <c:pt idx="86">
                  <c:v>44795</c:v>
                </c:pt>
                <c:pt idx="87">
                  <c:v>44802</c:v>
                </c:pt>
                <c:pt idx="88">
                  <c:v>44809</c:v>
                </c:pt>
                <c:pt idx="89">
                  <c:v>44816</c:v>
                </c:pt>
                <c:pt idx="90">
                  <c:v>44823</c:v>
                </c:pt>
                <c:pt idx="91">
                  <c:v>44830</c:v>
                </c:pt>
                <c:pt idx="92">
                  <c:v>44837</c:v>
                </c:pt>
                <c:pt idx="93">
                  <c:v>44844</c:v>
                </c:pt>
                <c:pt idx="94">
                  <c:v>44851</c:v>
                </c:pt>
                <c:pt idx="95">
                  <c:v>44858</c:v>
                </c:pt>
                <c:pt idx="96">
                  <c:v>44865</c:v>
                </c:pt>
                <c:pt idx="97">
                  <c:v>44872</c:v>
                </c:pt>
                <c:pt idx="98">
                  <c:v>44879</c:v>
                </c:pt>
                <c:pt idx="99">
                  <c:v>44886</c:v>
                </c:pt>
                <c:pt idx="100">
                  <c:v>44893</c:v>
                </c:pt>
                <c:pt idx="101">
                  <c:v>44900</c:v>
                </c:pt>
                <c:pt idx="102">
                  <c:v>44907</c:v>
                </c:pt>
                <c:pt idx="103">
                  <c:v>44914</c:v>
                </c:pt>
                <c:pt idx="104">
                  <c:v>44921</c:v>
                </c:pt>
                <c:pt idx="105">
                  <c:v>44928</c:v>
                </c:pt>
                <c:pt idx="106">
                  <c:v>44935</c:v>
                </c:pt>
                <c:pt idx="107">
                  <c:v>44942</c:v>
                </c:pt>
                <c:pt idx="108">
                  <c:v>44949</c:v>
                </c:pt>
                <c:pt idx="109">
                  <c:v>44956</c:v>
                </c:pt>
                <c:pt idx="110">
                  <c:v>44963</c:v>
                </c:pt>
                <c:pt idx="111">
                  <c:v>44970</c:v>
                </c:pt>
                <c:pt idx="112">
                  <c:v>44977</c:v>
                </c:pt>
                <c:pt idx="113">
                  <c:v>44984</c:v>
                </c:pt>
                <c:pt idx="114">
                  <c:v>44991</c:v>
                </c:pt>
                <c:pt idx="115">
                  <c:v>44998</c:v>
                </c:pt>
                <c:pt idx="116">
                  <c:v>45005</c:v>
                </c:pt>
                <c:pt idx="117">
                  <c:v>45012</c:v>
                </c:pt>
                <c:pt idx="118">
                  <c:v>45019</c:v>
                </c:pt>
                <c:pt idx="119">
                  <c:v>45026</c:v>
                </c:pt>
                <c:pt idx="120">
                  <c:v>45033</c:v>
                </c:pt>
                <c:pt idx="121">
                  <c:v>45040</c:v>
                </c:pt>
                <c:pt idx="122">
                  <c:v>45047</c:v>
                </c:pt>
                <c:pt idx="123">
                  <c:v>45054</c:v>
                </c:pt>
                <c:pt idx="124">
                  <c:v>45061</c:v>
                </c:pt>
                <c:pt idx="125">
                  <c:v>45068</c:v>
                </c:pt>
                <c:pt idx="126">
                  <c:v>45075</c:v>
                </c:pt>
                <c:pt idx="127">
                  <c:v>45082</c:v>
                </c:pt>
                <c:pt idx="128">
                  <c:v>45089</c:v>
                </c:pt>
                <c:pt idx="129">
                  <c:v>45096</c:v>
                </c:pt>
                <c:pt idx="130">
                  <c:v>45103</c:v>
                </c:pt>
                <c:pt idx="131">
                  <c:v>45110</c:v>
                </c:pt>
                <c:pt idx="132">
                  <c:v>45117</c:v>
                </c:pt>
                <c:pt idx="133">
                  <c:v>45124</c:v>
                </c:pt>
                <c:pt idx="134">
                  <c:v>45131</c:v>
                </c:pt>
                <c:pt idx="135">
                  <c:v>45138</c:v>
                </c:pt>
                <c:pt idx="136">
                  <c:v>45145</c:v>
                </c:pt>
                <c:pt idx="137">
                  <c:v>45152</c:v>
                </c:pt>
                <c:pt idx="138">
                  <c:v>45159</c:v>
                </c:pt>
                <c:pt idx="139">
                  <c:v>45166</c:v>
                </c:pt>
                <c:pt idx="140">
                  <c:v>45173</c:v>
                </c:pt>
                <c:pt idx="141">
                  <c:v>45180</c:v>
                </c:pt>
                <c:pt idx="142">
                  <c:v>45187</c:v>
                </c:pt>
                <c:pt idx="143">
                  <c:v>45194</c:v>
                </c:pt>
                <c:pt idx="144">
                  <c:v>45201</c:v>
                </c:pt>
                <c:pt idx="145">
                  <c:v>45208</c:v>
                </c:pt>
                <c:pt idx="146">
                  <c:v>45215</c:v>
                </c:pt>
                <c:pt idx="147">
                  <c:v>45222</c:v>
                </c:pt>
                <c:pt idx="148">
                  <c:v>45229</c:v>
                </c:pt>
                <c:pt idx="149">
                  <c:v>45236</c:v>
                </c:pt>
                <c:pt idx="150">
                  <c:v>45243</c:v>
                </c:pt>
                <c:pt idx="151">
                  <c:v>45250</c:v>
                </c:pt>
                <c:pt idx="152">
                  <c:v>45257</c:v>
                </c:pt>
                <c:pt idx="153">
                  <c:v>45264</c:v>
                </c:pt>
                <c:pt idx="154">
                  <c:v>45271</c:v>
                </c:pt>
                <c:pt idx="155">
                  <c:v>45278</c:v>
                </c:pt>
                <c:pt idx="156">
                  <c:v>45285</c:v>
                </c:pt>
                <c:pt idx="157">
                  <c:v>45292</c:v>
                </c:pt>
                <c:pt idx="158">
                  <c:v>45299</c:v>
                </c:pt>
                <c:pt idx="159">
                  <c:v>45306</c:v>
                </c:pt>
                <c:pt idx="160">
                  <c:v>45313</c:v>
                </c:pt>
                <c:pt idx="161">
                  <c:v>45320</c:v>
                </c:pt>
                <c:pt idx="162">
                  <c:v>45327</c:v>
                </c:pt>
                <c:pt idx="163">
                  <c:v>45334</c:v>
                </c:pt>
                <c:pt idx="164">
                  <c:v>45341</c:v>
                </c:pt>
                <c:pt idx="165">
                  <c:v>45348</c:v>
                </c:pt>
                <c:pt idx="166">
                  <c:v>45355</c:v>
                </c:pt>
                <c:pt idx="167">
                  <c:v>45362</c:v>
                </c:pt>
                <c:pt idx="168">
                  <c:v>45369</c:v>
                </c:pt>
                <c:pt idx="169">
                  <c:v>45376</c:v>
                </c:pt>
                <c:pt idx="170">
                  <c:v>45383</c:v>
                </c:pt>
                <c:pt idx="171">
                  <c:v>45390</c:v>
                </c:pt>
                <c:pt idx="172">
                  <c:v>45397</c:v>
                </c:pt>
                <c:pt idx="173">
                  <c:v>45404</c:v>
                </c:pt>
                <c:pt idx="174">
                  <c:v>45411</c:v>
                </c:pt>
                <c:pt idx="175">
                  <c:v>45418</c:v>
                </c:pt>
                <c:pt idx="176">
                  <c:v>45425</c:v>
                </c:pt>
                <c:pt idx="177">
                  <c:v>45432</c:v>
                </c:pt>
                <c:pt idx="178">
                  <c:v>45439</c:v>
                </c:pt>
                <c:pt idx="179">
                  <c:v>45446</c:v>
                </c:pt>
                <c:pt idx="180">
                  <c:v>45453</c:v>
                </c:pt>
                <c:pt idx="181">
                  <c:v>45460</c:v>
                </c:pt>
                <c:pt idx="182">
                  <c:v>45467</c:v>
                </c:pt>
                <c:pt idx="183">
                  <c:v>45474</c:v>
                </c:pt>
                <c:pt idx="184">
                  <c:v>45481</c:v>
                </c:pt>
                <c:pt idx="185">
                  <c:v>45488</c:v>
                </c:pt>
                <c:pt idx="186">
                  <c:v>45495</c:v>
                </c:pt>
                <c:pt idx="187">
                  <c:v>45502</c:v>
                </c:pt>
                <c:pt idx="188">
                  <c:v>45509</c:v>
                </c:pt>
                <c:pt idx="189">
                  <c:v>45516</c:v>
                </c:pt>
                <c:pt idx="190">
                  <c:v>45523</c:v>
                </c:pt>
                <c:pt idx="191">
                  <c:v>45530</c:v>
                </c:pt>
                <c:pt idx="192">
                  <c:v>45537</c:v>
                </c:pt>
                <c:pt idx="193">
                  <c:v>45544</c:v>
                </c:pt>
                <c:pt idx="194">
                  <c:v>45551</c:v>
                </c:pt>
                <c:pt idx="195">
                  <c:v>45558</c:v>
                </c:pt>
                <c:pt idx="196">
                  <c:v>45565</c:v>
                </c:pt>
                <c:pt idx="197">
                  <c:v>45572</c:v>
                </c:pt>
                <c:pt idx="198">
                  <c:v>45579</c:v>
                </c:pt>
                <c:pt idx="199">
                  <c:v>45586</c:v>
                </c:pt>
                <c:pt idx="200">
                  <c:v>45593</c:v>
                </c:pt>
                <c:pt idx="201">
                  <c:v>45600</c:v>
                </c:pt>
                <c:pt idx="202">
                  <c:v>45607</c:v>
                </c:pt>
                <c:pt idx="203">
                  <c:v>45614</c:v>
                </c:pt>
                <c:pt idx="204">
                  <c:v>45621</c:v>
                </c:pt>
                <c:pt idx="205">
                  <c:v>45628</c:v>
                </c:pt>
                <c:pt idx="206">
                  <c:v>45635</c:v>
                </c:pt>
                <c:pt idx="207">
                  <c:v>45642</c:v>
                </c:pt>
                <c:pt idx="208">
                  <c:v>45649</c:v>
                </c:pt>
                <c:pt idx="209">
                  <c:v>45656</c:v>
                </c:pt>
                <c:pt idx="210">
                  <c:v>45663</c:v>
                </c:pt>
                <c:pt idx="211">
                  <c:v>45670</c:v>
                </c:pt>
                <c:pt idx="212">
                  <c:v>45677</c:v>
                </c:pt>
                <c:pt idx="213">
                  <c:v>45684</c:v>
                </c:pt>
                <c:pt idx="214">
                  <c:v>45691</c:v>
                </c:pt>
                <c:pt idx="215">
                  <c:v>45698</c:v>
                </c:pt>
                <c:pt idx="216">
                  <c:v>45705</c:v>
                </c:pt>
                <c:pt idx="217">
                  <c:v>45712</c:v>
                </c:pt>
                <c:pt idx="218">
                  <c:v>45719</c:v>
                </c:pt>
                <c:pt idx="219">
                  <c:v>45726</c:v>
                </c:pt>
                <c:pt idx="220">
                  <c:v>45733</c:v>
                </c:pt>
                <c:pt idx="221">
                  <c:v>45740</c:v>
                </c:pt>
                <c:pt idx="222">
                  <c:v>45747</c:v>
                </c:pt>
                <c:pt idx="223">
                  <c:v>45754</c:v>
                </c:pt>
                <c:pt idx="224">
                  <c:v>45761</c:v>
                </c:pt>
                <c:pt idx="225">
                  <c:v>45768</c:v>
                </c:pt>
                <c:pt idx="226">
                  <c:v>45775</c:v>
                </c:pt>
                <c:pt idx="227">
                  <c:v>45782</c:v>
                </c:pt>
                <c:pt idx="228">
                  <c:v>45789</c:v>
                </c:pt>
                <c:pt idx="229">
                  <c:v>45796</c:v>
                </c:pt>
                <c:pt idx="230">
                  <c:v>45803</c:v>
                </c:pt>
                <c:pt idx="231">
                  <c:v>45810</c:v>
                </c:pt>
                <c:pt idx="232">
                  <c:v>45817</c:v>
                </c:pt>
                <c:pt idx="233">
                  <c:v>45824</c:v>
                </c:pt>
                <c:pt idx="234">
                  <c:v>45831</c:v>
                </c:pt>
                <c:pt idx="235">
                  <c:v>45838</c:v>
                </c:pt>
                <c:pt idx="236">
                  <c:v>45845</c:v>
                </c:pt>
                <c:pt idx="237">
                  <c:v>45852</c:v>
                </c:pt>
                <c:pt idx="238">
                  <c:v>45859</c:v>
                </c:pt>
                <c:pt idx="239">
                  <c:v>45866</c:v>
                </c:pt>
                <c:pt idx="240">
                  <c:v>45873</c:v>
                </c:pt>
                <c:pt idx="241">
                  <c:v>45880</c:v>
                </c:pt>
                <c:pt idx="242">
                  <c:v>45887</c:v>
                </c:pt>
                <c:pt idx="243">
                  <c:v>45894</c:v>
                </c:pt>
                <c:pt idx="244">
                  <c:v>45901</c:v>
                </c:pt>
                <c:pt idx="245">
                  <c:v>45908</c:v>
                </c:pt>
                <c:pt idx="246">
                  <c:v>45915</c:v>
                </c:pt>
                <c:pt idx="247">
                  <c:v>45922</c:v>
                </c:pt>
                <c:pt idx="248">
                  <c:v>45929</c:v>
                </c:pt>
                <c:pt idx="249">
                  <c:v>45936</c:v>
                </c:pt>
                <c:pt idx="250">
                  <c:v>45943</c:v>
                </c:pt>
                <c:pt idx="251">
                  <c:v>45950</c:v>
                </c:pt>
                <c:pt idx="252">
                  <c:v>45957</c:v>
                </c:pt>
                <c:pt idx="253">
                  <c:v>45964</c:v>
                </c:pt>
                <c:pt idx="254">
                  <c:v>45971</c:v>
                </c:pt>
                <c:pt idx="255">
                  <c:v>45978</c:v>
                </c:pt>
                <c:pt idx="256">
                  <c:v>45985</c:v>
                </c:pt>
                <c:pt idx="257">
                  <c:v>45992</c:v>
                </c:pt>
                <c:pt idx="258">
                  <c:v>45999</c:v>
                </c:pt>
                <c:pt idx="259">
                  <c:v>46006</c:v>
                </c:pt>
                <c:pt idx="260">
                  <c:v>46013</c:v>
                </c:pt>
                <c:pt idx="261">
                  <c:v>46020</c:v>
                </c:pt>
              </c:numCache>
            </c:numRef>
          </c:cat>
          <c:val>
            <c:numRef>
              <c:f>sportswear_dvs!$B$2:$B$263</c:f>
              <c:numCache>
                <c:formatCode>General</c:formatCode>
                <c:ptCount val="262"/>
                <c:pt idx="0">
                  <c:v>27</c:v>
                </c:pt>
                <c:pt idx="1">
                  <c:v>28</c:v>
                </c:pt>
                <c:pt idx="2">
                  <c:v>26</c:v>
                </c:pt>
                <c:pt idx="3">
                  <c:v>28</c:v>
                </c:pt>
                <c:pt idx="4">
                  <c:v>30</c:v>
                </c:pt>
                <c:pt idx="5">
                  <c:v>28</c:v>
                </c:pt>
                <c:pt idx="6">
                  <c:v>27</c:v>
                </c:pt>
                <c:pt idx="7">
                  <c:v>24</c:v>
                </c:pt>
                <c:pt idx="8">
                  <c:v>27</c:v>
                </c:pt>
                <c:pt idx="9">
                  <c:v>27</c:v>
                </c:pt>
                <c:pt idx="10">
                  <c:v>29</c:v>
                </c:pt>
                <c:pt idx="11">
                  <c:v>27</c:v>
                </c:pt>
                <c:pt idx="12">
                  <c:v>29</c:v>
                </c:pt>
                <c:pt idx="13">
                  <c:v>27</c:v>
                </c:pt>
                <c:pt idx="14">
                  <c:v>25</c:v>
                </c:pt>
                <c:pt idx="15">
                  <c:v>22</c:v>
                </c:pt>
                <c:pt idx="16">
                  <c:v>20</c:v>
                </c:pt>
                <c:pt idx="17">
                  <c:v>19</c:v>
                </c:pt>
                <c:pt idx="18">
                  <c:v>21</c:v>
                </c:pt>
                <c:pt idx="19">
                  <c:v>23</c:v>
                </c:pt>
                <c:pt idx="20">
                  <c:v>22</c:v>
                </c:pt>
                <c:pt idx="21">
                  <c:v>24</c:v>
                </c:pt>
                <c:pt idx="22">
                  <c:v>30</c:v>
                </c:pt>
                <c:pt idx="23">
                  <c:v>29</c:v>
                </c:pt>
                <c:pt idx="24">
                  <c:v>29</c:v>
                </c:pt>
                <c:pt idx="25">
                  <c:v>28</c:v>
                </c:pt>
                <c:pt idx="26">
                  <c:v>32</c:v>
                </c:pt>
                <c:pt idx="27">
                  <c:v>33</c:v>
                </c:pt>
                <c:pt idx="28">
                  <c:v>32</c:v>
                </c:pt>
                <c:pt idx="29">
                  <c:v>28</c:v>
                </c:pt>
                <c:pt idx="30">
                  <c:v>27</c:v>
                </c:pt>
                <c:pt idx="31">
                  <c:v>28</c:v>
                </c:pt>
                <c:pt idx="32">
                  <c:v>28</c:v>
                </c:pt>
                <c:pt idx="33">
                  <c:v>27</c:v>
                </c:pt>
                <c:pt idx="34">
                  <c:v>25</c:v>
                </c:pt>
                <c:pt idx="35">
                  <c:v>25</c:v>
                </c:pt>
                <c:pt idx="36">
                  <c:v>25</c:v>
                </c:pt>
                <c:pt idx="37">
                  <c:v>24</c:v>
                </c:pt>
                <c:pt idx="38">
                  <c:v>22</c:v>
                </c:pt>
                <c:pt idx="39">
                  <c:v>25</c:v>
                </c:pt>
                <c:pt idx="40">
                  <c:v>26</c:v>
                </c:pt>
                <c:pt idx="41">
                  <c:v>22</c:v>
                </c:pt>
                <c:pt idx="42">
                  <c:v>27</c:v>
                </c:pt>
                <c:pt idx="43">
                  <c:v>26</c:v>
                </c:pt>
                <c:pt idx="44">
                  <c:v>26</c:v>
                </c:pt>
                <c:pt idx="45">
                  <c:v>26</c:v>
                </c:pt>
                <c:pt idx="46">
                  <c:v>28</c:v>
                </c:pt>
                <c:pt idx="47">
                  <c:v>26</c:v>
                </c:pt>
                <c:pt idx="48">
                  <c:v>25</c:v>
                </c:pt>
                <c:pt idx="49">
                  <c:v>27</c:v>
                </c:pt>
                <c:pt idx="50">
                  <c:v>28</c:v>
                </c:pt>
                <c:pt idx="51">
                  <c:v>28</c:v>
                </c:pt>
                <c:pt idx="52">
                  <c:v>24</c:v>
                </c:pt>
                <c:pt idx="53">
                  <c:v>24</c:v>
                </c:pt>
                <c:pt idx="54">
                  <c:v>24</c:v>
                </c:pt>
                <c:pt idx="55">
                  <c:v>21</c:v>
                </c:pt>
                <c:pt idx="56">
                  <c:v>23</c:v>
                </c:pt>
                <c:pt idx="57">
                  <c:v>24</c:v>
                </c:pt>
                <c:pt idx="58">
                  <c:v>23</c:v>
                </c:pt>
                <c:pt idx="59">
                  <c:v>26</c:v>
                </c:pt>
                <c:pt idx="60">
                  <c:v>26</c:v>
                </c:pt>
                <c:pt idx="61">
                  <c:v>27</c:v>
                </c:pt>
                <c:pt idx="62">
                  <c:v>28</c:v>
                </c:pt>
                <c:pt idx="63">
                  <c:v>27</c:v>
                </c:pt>
                <c:pt idx="64">
                  <c:v>29</c:v>
                </c:pt>
                <c:pt idx="65">
                  <c:v>25</c:v>
                </c:pt>
                <c:pt idx="66">
                  <c:v>29</c:v>
                </c:pt>
                <c:pt idx="67">
                  <c:v>29</c:v>
                </c:pt>
                <c:pt idx="68">
                  <c:v>26</c:v>
                </c:pt>
                <c:pt idx="69">
                  <c:v>26</c:v>
                </c:pt>
                <c:pt idx="70">
                  <c:v>29</c:v>
                </c:pt>
                <c:pt idx="71">
                  <c:v>27</c:v>
                </c:pt>
                <c:pt idx="72">
                  <c:v>28</c:v>
                </c:pt>
                <c:pt idx="73">
                  <c:v>28</c:v>
                </c:pt>
                <c:pt idx="74">
                  <c:v>28</c:v>
                </c:pt>
                <c:pt idx="75">
                  <c:v>29</c:v>
                </c:pt>
                <c:pt idx="76">
                  <c:v>29</c:v>
                </c:pt>
                <c:pt idx="77">
                  <c:v>33</c:v>
                </c:pt>
                <c:pt idx="78">
                  <c:v>28</c:v>
                </c:pt>
                <c:pt idx="79">
                  <c:v>27</c:v>
                </c:pt>
                <c:pt idx="80">
                  <c:v>27</c:v>
                </c:pt>
                <c:pt idx="81">
                  <c:v>26</c:v>
                </c:pt>
                <c:pt idx="82">
                  <c:v>27</c:v>
                </c:pt>
                <c:pt idx="83">
                  <c:v>27</c:v>
                </c:pt>
                <c:pt idx="84">
                  <c:v>27</c:v>
                </c:pt>
                <c:pt idx="85">
                  <c:v>27</c:v>
                </c:pt>
                <c:pt idx="86">
                  <c:v>27</c:v>
                </c:pt>
                <c:pt idx="87">
                  <c:v>26</c:v>
                </c:pt>
                <c:pt idx="88">
                  <c:v>25</c:v>
                </c:pt>
                <c:pt idx="89">
                  <c:v>27</c:v>
                </c:pt>
                <c:pt idx="90">
                  <c:v>28</c:v>
                </c:pt>
                <c:pt idx="91">
                  <c:v>27</c:v>
                </c:pt>
                <c:pt idx="92">
                  <c:v>27</c:v>
                </c:pt>
                <c:pt idx="93">
                  <c:v>26</c:v>
                </c:pt>
                <c:pt idx="94">
                  <c:v>26</c:v>
                </c:pt>
                <c:pt idx="95">
                  <c:v>25</c:v>
                </c:pt>
                <c:pt idx="96">
                  <c:v>27</c:v>
                </c:pt>
                <c:pt idx="97">
                  <c:v>29</c:v>
                </c:pt>
                <c:pt idx="98">
                  <c:v>32</c:v>
                </c:pt>
                <c:pt idx="99">
                  <c:v>30</c:v>
                </c:pt>
                <c:pt idx="100">
                  <c:v>29</c:v>
                </c:pt>
                <c:pt idx="101">
                  <c:v>27</c:v>
                </c:pt>
                <c:pt idx="102">
                  <c:v>29</c:v>
                </c:pt>
                <c:pt idx="103">
                  <c:v>29</c:v>
                </c:pt>
                <c:pt idx="104">
                  <c:v>28</c:v>
                </c:pt>
                <c:pt idx="105">
                  <c:v>29</c:v>
                </c:pt>
                <c:pt idx="106">
                  <c:v>28</c:v>
                </c:pt>
                <c:pt idx="107">
                  <c:v>28</c:v>
                </c:pt>
                <c:pt idx="108">
                  <c:v>28</c:v>
                </c:pt>
                <c:pt idx="109">
                  <c:v>27</c:v>
                </c:pt>
                <c:pt idx="110">
                  <c:v>26</c:v>
                </c:pt>
                <c:pt idx="111">
                  <c:v>25</c:v>
                </c:pt>
                <c:pt idx="112">
                  <c:v>28</c:v>
                </c:pt>
                <c:pt idx="113">
                  <c:v>29</c:v>
                </c:pt>
                <c:pt idx="114">
                  <c:v>30</c:v>
                </c:pt>
                <c:pt idx="115">
                  <c:v>29</c:v>
                </c:pt>
                <c:pt idx="116">
                  <c:v>29</c:v>
                </c:pt>
                <c:pt idx="117">
                  <c:v>29</c:v>
                </c:pt>
                <c:pt idx="118">
                  <c:v>30</c:v>
                </c:pt>
                <c:pt idx="119">
                  <c:v>29</c:v>
                </c:pt>
                <c:pt idx="120">
                  <c:v>30</c:v>
                </c:pt>
                <c:pt idx="121">
                  <c:v>29</c:v>
                </c:pt>
                <c:pt idx="122">
                  <c:v>31</c:v>
                </c:pt>
                <c:pt idx="123">
                  <c:v>26</c:v>
                </c:pt>
                <c:pt idx="124">
                  <c:v>29</c:v>
                </c:pt>
                <c:pt idx="125">
                  <c:v>30</c:v>
                </c:pt>
                <c:pt idx="126">
                  <c:v>31</c:v>
                </c:pt>
                <c:pt idx="127">
                  <c:v>32</c:v>
                </c:pt>
                <c:pt idx="128">
                  <c:v>32</c:v>
                </c:pt>
                <c:pt idx="129">
                  <c:v>36</c:v>
                </c:pt>
                <c:pt idx="130">
                  <c:v>32</c:v>
                </c:pt>
                <c:pt idx="131">
                  <c:v>34</c:v>
                </c:pt>
                <c:pt idx="132">
                  <c:v>31</c:v>
                </c:pt>
                <c:pt idx="133">
                  <c:v>33</c:v>
                </c:pt>
                <c:pt idx="134">
                  <c:v>31</c:v>
                </c:pt>
                <c:pt idx="135">
                  <c:v>32</c:v>
                </c:pt>
                <c:pt idx="136">
                  <c:v>31</c:v>
                </c:pt>
                <c:pt idx="137">
                  <c:v>31</c:v>
                </c:pt>
                <c:pt idx="138">
                  <c:v>29</c:v>
                </c:pt>
                <c:pt idx="139">
                  <c:v>29</c:v>
                </c:pt>
                <c:pt idx="140">
                  <c:v>28</c:v>
                </c:pt>
                <c:pt idx="141">
                  <c:v>27</c:v>
                </c:pt>
                <c:pt idx="142">
                  <c:v>29</c:v>
                </c:pt>
                <c:pt idx="143">
                  <c:v>28</c:v>
                </c:pt>
                <c:pt idx="144">
                  <c:v>31</c:v>
                </c:pt>
                <c:pt idx="145">
                  <c:v>33</c:v>
                </c:pt>
                <c:pt idx="146">
                  <c:v>30</c:v>
                </c:pt>
                <c:pt idx="147">
                  <c:v>30</c:v>
                </c:pt>
                <c:pt idx="148">
                  <c:v>30</c:v>
                </c:pt>
                <c:pt idx="149">
                  <c:v>31</c:v>
                </c:pt>
                <c:pt idx="150">
                  <c:v>32</c:v>
                </c:pt>
                <c:pt idx="151">
                  <c:v>35</c:v>
                </c:pt>
                <c:pt idx="152">
                  <c:v>37</c:v>
                </c:pt>
                <c:pt idx="153">
                  <c:v>37</c:v>
                </c:pt>
                <c:pt idx="154">
                  <c:v>38</c:v>
                </c:pt>
                <c:pt idx="155">
                  <c:v>33</c:v>
                </c:pt>
                <c:pt idx="156">
                  <c:v>33</c:v>
                </c:pt>
                <c:pt idx="157">
                  <c:v>34</c:v>
                </c:pt>
                <c:pt idx="158">
                  <c:v>34</c:v>
                </c:pt>
                <c:pt idx="159">
                  <c:v>32</c:v>
                </c:pt>
                <c:pt idx="160">
                  <c:v>31</c:v>
                </c:pt>
                <c:pt idx="161">
                  <c:v>30</c:v>
                </c:pt>
                <c:pt idx="162">
                  <c:v>30</c:v>
                </c:pt>
                <c:pt idx="163">
                  <c:v>27</c:v>
                </c:pt>
                <c:pt idx="164">
                  <c:v>28</c:v>
                </c:pt>
                <c:pt idx="165">
                  <c:v>29</c:v>
                </c:pt>
                <c:pt idx="166">
                  <c:v>29</c:v>
                </c:pt>
                <c:pt idx="167">
                  <c:v>30</c:v>
                </c:pt>
                <c:pt idx="168">
                  <c:v>32</c:v>
                </c:pt>
                <c:pt idx="169">
                  <c:v>34</c:v>
                </c:pt>
                <c:pt idx="170">
                  <c:v>33</c:v>
                </c:pt>
                <c:pt idx="171">
                  <c:v>35</c:v>
                </c:pt>
                <c:pt idx="172">
                  <c:v>31</c:v>
                </c:pt>
                <c:pt idx="173">
                  <c:v>30</c:v>
                </c:pt>
                <c:pt idx="174">
                  <c:v>34</c:v>
                </c:pt>
                <c:pt idx="175">
                  <c:v>30</c:v>
                </c:pt>
                <c:pt idx="176">
                  <c:v>30</c:v>
                </c:pt>
                <c:pt idx="177">
                  <c:v>31</c:v>
                </c:pt>
                <c:pt idx="178">
                  <c:v>34</c:v>
                </c:pt>
                <c:pt idx="179">
                  <c:v>29</c:v>
                </c:pt>
                <c:pt idx="180">
                  <c:v>33</c:v>
                </c:pt>
                <c:pt idx="181">
                  <c:v>34</c:v>
                </c:pt>
                <c:pt idx="182">
                  <c:v>30</c:v>
                </c:pt>
                <c:pt idx="183">
                  <c:v>34</c:v>
                </c:pt>
                <c:pt idx="184">
                  <c:v>32</c:v>
                </c:pt>
                <c:pt idx="185">
                  <c:v>33</c:v>
                </c:pt>
                <c:pt idx="186">
                  <c:v>33</c:v>
                </c:pt>
                <c:pt idx="187">
                  <c:v>32</c:v>
                </c:pt>
                <c:pt idx="188">
                  <c:v>33</c:v>
                </c:pt>
                <c:pt idx="189">
                  <c:v>33</c:v>
                </c:pt>
                <c:pt idx="190">
                  <c:v>31</c:v>
                </c:pt>
                <c:pt idx="191">
                  <c:v>32</c:v>
                </c:pt>
                <c:pt idx="192">
                  <c:v>33</c:v>
                </c:pt>
                <c:pt idx="193">
                  <c:v>30</c:v>
                </c:pt>
                <c:pt idx="194">
                  <c:v>29</c:v>
                </c:pt>
                <c:pt idx="195">
                  <c:v>32</c:v>
                </c:pt>
                <c:pt idx="196">
                  <c:v>34</c:v>
                </c:pt>
                <c:pt idx="197">
                  <c:v>31</c:v>
                </c:pt>
                <c:pt idx="198">
                  <c:v>31</c:v>
                </c:pt>
                <c:pt idx="199">
                  <c:v>33</c:v>
                </c:pt>
                <c:pt idx="200">
                  <c:v>33</c:v>
                </c:pt>
                <c:pt idx="201">
                  <c:v>35</c:v>
                </c:pt>
                <c:pt idx="202">
                  <c:v>36</c:v>
                </c:pt>
                <c:pt idx="203">
                  <c:v>35</c:v>
                </c:pt>
                <c:pt idx="204">
                  <c:v>39</c:v>
                </c:pt>
                <c:pt idx="205">
                  <c:v>33</c:v>
                </c:pt>
                <c:pt idx="206">
                  <c:v>37</c:v>
                </c:pt>
                <c:pt idx="207">
                  <c:v>34</c:v>
                </c:pt>
                <c:pt idx="208">
                  <c:v>33</c:v>
                </c:pt>
                <c:pt idx="209">
                  <c:v>33</c:v>
                </c:pt>
                <c:pt idx="210">
                  <c:v>35</c:v>
                </c:pt>
                <c:pt idx="211">
                  <c:v>32</c:v>
                </c:pt>
                <c:pt idx="212">
                  <c:v>31</c:v>
                </c:pt>
                <c:pt idx="213">
                  <c:v>30</c:v>
                </c:pt>
                <c:pt idx="214">
                  <c:v>33</c:v>
                </c:pt>
                <c:pt idx="215">
                  <c:v>33</c:v>
                </c:pt>
                <c:pt idx="216">
                  <c:v>31</c:v>
                </c:pt>
                <c:pt idx="217">
                  <c:v>33</c:v>
                </c:pt>
                <c:pt idx="218">
                  <c:v>37</c:v>
                </c:pt>
                <c:pt idx="219">
                  <c:v>36</c:v>
                </c:pt>
                <c:pt idx="220">
                  <c:v>37</c:v>
                </c:pt>
                <c:pt idx="221">
                  <c:v>38</c:v>
                </c:pt>
                <c:pt idx="222">
                  <c:v>37</c:v>
                </c:pt>
                <c:pt idx="223">
                  <c:v>39</c:v>
                </c:pt>
                <c:pt idx="224">
                  <c:v>39</c:v>
                </c:pt>
                <c:pt idx="225">
                  <c:v>35</c:v>
                </c:pt>
                <c:pt idx="226">
                  <c:v>42</c:v>
                </c:pt>
                <c:pt idx="227">
                  <c:v>39</c:v>
                </c:pt>
                <c:pt idx="228">
                  <c:v>42</c:v>
                </c:pt>
                <c:pt idx="229">
                  <c:v>39</c:v>
                </c:pt>
                <c:pt idx="230">
                  <c:v>39</c:v>
                </c:pt>
                <c:pt idx="231">
                  <c:v>41</c:v>
                </c:pt>
                <c:pt idx="232">
                  <c:v>42</c:v>
                </c:pt>
                <c:pt idx="233">
                  <c:v>42</c:v>
                </c:pt>
                <c:pt idx="234">
                  <c:v>41</c:v>
                </c:pt>
                <c:pt idx="235">
                  <c:v>43</c:v>
                </c:pt>
                <c:pt idx="236">
                  <c:v>45</c:v>
                </c:pt>
                <c:pt idx="237">
                  <c:v>45</c:v>
                </c:pt>
                <c:pt idx="238">
                  <c:v>38</c:v>
                </c:pt>
                <c:pt idx="239">
                  <c:v>39</c:v>
                </c:pt>
                <c:pt idx="240">
                  <c:v>40</c:v>
                </c:pt>
                <c:pt idx="241">
                  <c:v>39</c:v>
                </c:pt>
                <c:pt idx="242">
                  <c:v>37</c:v>
                </c:pt>
                <c:pt idx="243">
                  <c:v>35</c:v>
                </c:pt>
                <c:pt idx="244">
                  <c:v>37</c:v>
                </c:pt>
                <c:pt idx="245">
                  <c:v>36</c:v>
                </c:pt>
                <c:pt idx="246">
                  <c:v>33</c:v>
                </c:pt>
                <c:pt idx="247">
                  <c:v>35</c:v>
                </c:pt>
                <c:pt idx="248">
                  <c:v>35</c:v>
                </c:pt>
                <c:pt idx="249">
                  <c:v>36</c:v>
                </c:pt>
                <c:pt idx="250">
                  <c:v>35</c:v>
                </c:pt>
                <c:pt idx="251">
                  <c:v>34</c:v>
                </c:pt>
                <c:pt idx="252">
                  <c:v>39</c:v>
                </c:pt>
                <c:pt idx="253">
                  <c:v>43</c:v>
                </c:pt>
                <c:pt idx="254">
                  <c:v>47</c:v>
                </c:pt>
                <c:pt idx="255">
                  <c:v>45</c:v>
                </c:pt>
                <c:pt idx="256">
                  <c:v>43</c:v>
                </c:pt>
                <c:pt idx="257">
                  <c:v>41</c:v>
                </c:pt>
                <c:pt idx="258">
                  <c:v>41</c:v>
                </c:pt>
                <c:pt idx="259">
                  <c:v>43</c:v>
                </c:pt>
                <c:pt idx="260">
                  <c:v>41</c:v>
                </c:pt>
                <c:pt idx="261">
                  <c:v>40</c:v>
                </c:pt>
              </c:numCache>
            </c:numRef>
          </c:val>
          <c:smooth val="0"/>
          <c:extLst>
            <c:ext xmlns:c16="http://schemas.microsoft.com/office/drawing/2014/chart" uri="{C3380CC4-5D6E-409C-BE32-E72D297353CC}">
              <c16:uniqueId val="{00000000-DB9B-47E7-837D-C4C05A630832}"/>
            </c:ext>
          </c:extLst>
        </c:ser>
        <c:ser>
          <c:idx val="1"/>
          <c:order val="1"/>
          <c:tx>
            <c:strRef>
              <c:f>sportswear_dvs!$F$1</c:f>
              <c:strCache>
                <c:ptCount val="1"/>
                <c:pt idx="0">
                  <c:v>units_sold</c:v>
                </c:pt>
              </c:strCache>
            </c:strRef>
          </c:tx>
          <c:spPr>
            <a:ln w="28575" cap="rnd">
              <a:solidFill>
                <a:schemeClr val="accent2"/>
              </a:solidFill>
              <a:round/>
            </a:ln>
            <a:effectLst/>
          </c:spPr>
          <c:marker>
            <c:symbol val="none"/>
          </c:marker>
          <c:cat>
            <c:numRef>
              <c:f>sportswear_dvs!$A$2:$A$263</c:f>
              <c:numCache>
                <c:formatCode>m/d/yyyy</c:formatCode>
                <c:ptCount val="262"/>
                <c:pt idx="0">
                  <c:v>44193</c:v>
                </c:pt>
                <c:pt idx="1">
                  <c:v>44200</c:v>
                </c:pt>
                <c:pt idx="2">
                  <c:v>44207</c:v>
                </c:pt>
                <c:pt idx="3">
                  <c:v>44214</c:v>
                </c:pt>
                <c:pt idx="4">
                  <c:v>44221</c:v>
                </c:pt>
                <c:pt idx="5">
                  <c:v>44228</c:v>
                </c:pt>
                <c:pt idx="6">
                  <c:v>44235</c:v>
                </c:pt>
                <c:pt idx="7">
                  <c:v>44242</c:v>
                </c:pt>
                <c:pt idx="8">
                  <c:v>44249</c:v>
                </c:pt>
                <c:pt idx="9">
                  <c:v>44256</c:v>
                </c:pt>
                <c:pt idx="10">
                  <c:v>44263</c:v>
                </c:pt>
                <c:pt idx="11">
                  <c:v>44270</c:v>
                </c:pt>
                <c:pt idx="12">
                  <c:v>44277</c:v>
                </c:pt>
                <c:pt idx="13">
                  <c:v>44284</c:v>
                </c:pt>
                <c:pt idx="14">
                  <c:v>44291</c:v>
                </c:pt>
                <c:pt idx="15">
                  <c:v>44298</c:v>
                </c:pt>
                <c:pt idx="16">
                  <c:v>44305</c:v>
                </c:pt>
                <c:pt idx="17">
                  <c:v>44312</c:v>
                </c:pt>
                <c:pt idx="18">
                  <c:v>44319</c:v>
                </c:pt>
                <c:pt idx="19">
                  <c:v>44326</c:v>
                </c:pt>
                <c:pt idx="20">
                  <c:v>44333</c:v>
                </c:pt>
                <c:pt idx="21">
                  <c:v>44340</c:v>
                </c:pt>
                <c:pt idx="22">
                  <c:v>44347</c:v>
                </c:pt>
                <c:pt idx="23">
                  <c:v>44354</c:v>
                </c:pt>
                <c:pt idx="24">
                  <c:v>44361</c:v>
                </c:pt>
                <c:pt idx="25">
                  <c:v>44368</c:v>
                </c:pt>
                <c:pt idx="26">
                  <c:v>44375</c:v>
                </c:pt>
                <c:pt idx="27">
                  <c:v>44382</c:v>
                </c:pt>
                <c:pt idx="28">
                  <c:v>44389</c:v>
                </c:pt>
                <c:pt idx="29">
                  <c:v>44396</c:v>
                </c:pt>
                <c:pt idx="30">
                  <c:v>44403</c:v>
                </c:pt>
                <c:pt idx="31">
                  <c:v>44410</c:v>
                </c:pt>
                <c:pt idx="32">
                  <c:v>44417</c:v>
                </c:pt>
                <c:pt idx="33">
                  <c:v>44424</c:v>
                </c:pt>
                <c:pt idx="34">
                  <c:v>44431</c:v>
                </c:pt>
                <c:pt idx="35">
                  <c:v>44438</c:v>
                </c:pt>
                <c:pt idx="36">
                  <c:v>44445</c:v>
                </c:pt>
                <c:pt idx="37">
                  <c:v>44452</c:v>
                </c:pt>
                <c:pt idx="38">
                  <c:v>44459</c:v>
                </c:pt>
                <c:pt idx="39">
                  <c:v>44466</c:v>
                </c:pt>
                <c:pt idx="40">
                  <c:v>44473</c:v>
                </c:pt>
                <c:pt idx="41">
                  <c:v>44480</c:v>
                </c:pt>
                <c:pt idx="42">
                  <c:v>44487</c:v>
                </c:pt>
                <c:pt idx="43">
                  <c:v>44494</c:v>
                </c:pt>
                <c:pt idx="44">
                  <c:v>44501</c:v>
                </c:pt>
                <c:pt idx="45">
                  <c:v>44508</c:v>
                </c:pt>
                <c:pt idx="46">
                  <c:v>44515</c:v>
                </c:pt>
                <c:pt idx="47">
                  <c:v>44522</c:v>
                </c:pt>
                <c:pt idx="48">
                  <c:v>44529</c:v>
                </c:pt>
                <c:pt idx="49">
                  <c:v>44536</c:v>
                </c:pt>
                <c:pt idx="50">
                  <c:v>44543</c:v>
                </c:pt>
                <c:pt idx="51">
                  <c:v>44550</c:v>
                </c:pt>
                <c:pt idx="52">
                  <c:v>44557</c:v>
                </c:pt>
                <c:pt idx="53">
                  <c:v>44564</c:v>
                </c:pt>
                <c:pt idx="54">
                  <c:v>44571</c:v>
                </c:pt>
                <c:pt idx="55">
                  <c:v>44578</c:v>
                </c:pt>
                <c:pt idx="56">
                  <c:v>44585</c:v>
                </c:pt>
                <c:pt idx="57">
                  <c:v>44592</c:v>
                </c:pt>
                <c:pt idx="58">
                  <c:v>44599</c:v>
                </c:pt>
                <c:pt idx="59">
                  <c:v>44606</c:v>
                </c:pt>
                <c:pt idx="60">
                  <c:v>44613</c:v>
                </c:pt>
                <c:pt idx="61">
                  <c:v>44620</c:v>
                </c:pt>
                <c:pt idx="62">
                  <c:v>44627</c:v>
                </c:pt>
                <c:pt idx="63">
                  <c:v>44634</c:v>
                </c:pt>
                <c:pt idx="64">
                  <c:v>44641</c:v>
                </c:pt>
                <c:pt idx="65">
                  <c:v>44648</c:v>
                </c:pt>
                <c:pt idx="66">
                  <c:v>44655</c:v>
                </c:pt>
                <c:pt idx="67">
                  <c:v>44662</c:v>
                </c:pt>
                <c:pt idx="68">
                  <c:v>44669</c:v>
                </c:pt>
                <c:pt idx="69">
                  <c:v>44676</c:v>
                </c:pt>
                <c:pt idx="70">
                  <c:v>44683</c:v>
                </c:pt>
                <c:pt idx="71">
                  <c:v>44690</c:v>
                </c:pt>
                <c:pt idx="72">
                  <c:v>44697</c:v>
                </c:pt>
                <c:pt idx="73">
                  <c:v>44704</c:v>
                </c:pt>
                <c:pt idx="74">
                  <c:v>44711</c:v>
                </c:pt>
                <c:pt idx="75">
                  <c:v>44718</c:v>
                </c:pt>
                <c:pt idx="76">
                  <c:v>44725</c:v>
                </c:pt>
                <c:pt idx="77">
                  <c:v>44732</c:v>
                </c:pt>
                <c:pt idx="78">
                  <c:v>44739</c:v>
                </c:pt>
                <c:pt idx="79">
                  <c:v>44746</c:v>
                </c:pt>
                <c:pt idx="80">
                  <c:v>44753</c:v>
                </c:pt>
                <c:pt idx="81">
                  <c:v>44760</c:v>
                </c:pt>
                <c:pt idx="82">
                  <c:v>44767</c:v>
                </c:pt>
                <c:pt idx="83">
                  <c:v>44774</c:v>
                </c:pt>
                <c:pt idx="84">
                  <c:v>44781</c:v>
                </c:pt>
                <c:pt idx="85">
                  <c:v>44788</c:v>
                </c:pt>
                <c:pt idx="86">
                  <c:v>44795</c:v>
                </c:pt>
                <c:pt idx="87">
                  <c:v>44802</c:v>
                </c:pt>
                <c:pt idx="88">
                  <c:v>44809</c:v>
                </c:pt>
                <c:pt idx="89">
                  <c:v>44816</c:v>
                </c:pt>
                <c:pt idx="90">
                  <c:v>44823</c:v>
                </c:pt>
                <c:pt idx="91">
                  <c:v>44830</c:v>
                </c:pt>
                <c:pt idx="92">
                  <c:v>44837</c:v>
                </c:pt>
                <c:pt idx="93">
                  <c:v>44844</c:v>
                </c:pt>
                <c:pt idx="94">
                  <c:v>44851</c:v>
                </c:pt>
                <c:pt idx="95">
                  <c:v>44858</c:v>
                </c:pt>
                <c:pt idx="96">
                  <c:v>44865</c:v>
                </c:pt>
                <c:pt idx="97">
                  <c:v>44872</c:v>
                </c:pt>
                <c:pt idx="98">
                  <c:v>44879</c:v>
                </c:pt>
                <c:pt idx="99">
                  <c:v>44886</c:v>
                </c:pt>
                <c:pt idx="100">
                  <c:v>44893</c:v>
                </c:pt>
                <c:pt idx="101">
                  <c:v>44900</c:v>
                </c:pt>
                <c:pt idx="102">
                  <c:v>44907</c:v>
                </c:pt>
                <c:pt idx="103">
                  <c:v>44914</c:v>
                </c:pt>
                <c:pt idx="104">
                  <c:v>44921</c:v>
                </c:pt>
                <c:pt idx="105">
                  <c:v>44928</c:v>
                </c:pt>
                <c:pt idx="106">
                  <c:v>44935</c:v>
                </c:pt>
                <c:pt idx="107">
                  <c:v>44942</c:v>
                </c:pt>
                <c:pt idx="108">
                  <c:v>44949</c:v>
                </c:pt>
                <c:pt idx="109">
                  <c:v>44956</c:v>
                </c:pt>
                <c:pt idx="110">
                  <c:v>44963</c:v>
                </c:pt>
                <c:pt idx="111">
                  <c:v>44970</c:v>
                </c:pt>
                <c:pt idx="112">
                  <c:v>44977</c:v>
                </c:pt>
                <c:pt idx="113">
                  <c:v>44984</c:v>
                </c:pt>
                <c:pt idx="114">
                  <c:v>44991</c:v>
                </c:pt>
                <c:pt idx="115">
                  <c:v>44998</c:v>
                </c:pt>
                <c:pt idx="116">
                  <c:v>45005</c:v>
                </c:pt>
                <c:pt idx="117">
                  <c:v>45012</c:v>
                </c:pt>
                <c:pt idx="118">
                  <c:v>45019</c:v>
                </c:pt>
                <c:pt idx="119">
                  <c:v>45026</c:v>
                </c:pt>
                <c:pt idx="120">
                  <c:v>45033</c:v>
                </c:pt>
                <c:pt idx="121">
                  <c:v>45040</c:v>
                </c:pt>
                <c:pt idx="122">
                  <c:v>45047</c:v>
                </c:pt>
                <c:pt idx="123">
                  <c:v>45054</c:v>
                </c:pt>
                <c:pt idx="124">
                  <c:v>45061</c:v>
                </c:pt>
                <c:pt idx="125">
                  <c:v>45068</c:v>
                </c:pt>
                <c:pt idx="126">
                  <c:v>45075</c:v>
                </c:pt>
                <c:pt idx="127">
                  <c:v>45082</c:v>
                </c:pt>
                <c:pt idx="128">
                  <c:v>45089</c:v>
                </c:pt>
                <c:pt idx="129">
                  <c:v>45096</c:v>
                </c:pt>
                <c:pt idx="130">
                  <c:v>45103</c:v>
                </c:pt>
                <c:pt idx="131">
                  <c:v>45110</c:v>
                </c:pt>
                <c:pt idx="132">
                  <c:v>45117</c:v>
                </c:pt>
                <c:pt idx="133">
                  <c:v>45124</c:v>
                </c:pt>
                <c:pt idx="134">
                  <c:v>45131</c:v>
                </c:pt>
                <c:pt idx="135">
                  <c:v>45138</c:v>
                </c:pt>
                <c:pt idx="136">
                  <c:v>45145</c:v>
                </c:pt>
                <c:pt idx="137">
                  <c:v>45152</c:v>
                </c:pt>
                <c:pt idx="138">
                  <c:v>45159</c:v>
                </c:pt>
                <c:pt idx="139">
                  <c:v>45166</c:v>
                </c:pt>
                <c:pt idx="140">
                  <c:v>45173</c:v>
                </c:pt>
                <c:pt idx="141">
                  <c:v>45180</c:v>
                </c:pt>
                <c:pt idx="142">
                  <c:v>45187</c:v>
                </c:pt>
                <c:pt idx="143">
                  <c:v>45194</c:v>
                </c:pt>
                <c:pt idx="144">
                  <c:v>45201</c:v>
                </c:pt>
                <c:pt idx="145">
                  <c:v>45208</c:v>
                </c:pt>
                <c:pt idx="146">
                  <c:v>45215</c:v>
                </c:pt>
                <c:pt idx="147">
                  <c:v>45222</c:v>
                </c:pt>
                <c:pt idx="148">
                  <c:v>45229</c:v>
                </c:pt>
                <c:pt idx="149">
                  <c:v>45236</c:v>
                </c:pt>
                <c:pt idx="150">
                  <c:v>45243</c:v>
                </c:pt>
                <c:pt idx="151">
                  <c:v>45250</c:v>
                </c:pt>
                <c:pt idx="152">
                  <c:v>45257</c:v>
                </c:pt>
                <c:pt idx="153">
                  <c:v>45264</c:v>
                </c:pt>
                <c:pt idx="154">
                  <c:v>45271</c:v>
                </c:pt>
                <c:pt idx="155">
                  <c:v>45278</c:v>
                </c:pt>
                <c:pt idx="156">
                  <c:v>45285</c:v>
                </c:pt>
                <c:pt idx="157">
                  <c:v>45292</c:v>
                </c:pt>
                <c:pt idx="158">
                  <c:v>45299</c:v>
                </c:pt>
                <c:pt idx="159">
                  <c:v>45306</c:v>
                </c:pt>
                <c:pt idx="160">
                  <c:v>45313</c:v>
                </c:pt>
                <c:pt idx="161">
                  <c:v>45320</c:v>
                </c:pt>
                <c:pt idx="162">
                  <c:v>45327</c:v>
                </c:pt>
                <c:pt idx="163">
                  <c:v>45334</c:v>
                </c:pt>
                <c:pt idx="164">
                  <c:v>45341</c:v>
                </c:pt>
                <c:pt idx="165">
                  <c:v>45348</c:v>
                </c:pt>
                <c:pt idx="166">
                  <c:v>45355</c:v>
                </c:pt>
                <c:pt idx="167">
                  <c:v>45362</c:v>
                </c:pt>
                <c:pt idx="168">
                  <c:v>45369</c:v>
                </c:pt>
                <c:pt idx="169">
                  <c:v>45376</c:v>
                </c:pt>
                <c:pt idx="170">
                  <c:v>45383</c:v>
                </c:pt>
                <c:pt idx="171">
                  <c:v>45390</c:v>
                </c:pt>
                <c:pt idx="172">
                  <c:v>45397</c:v>
                </c:pt>
                <c:pt idx="173">
                  <c:v>45404</c:v>
                </c:pt>
                <c:pt idx="174">
                  <c:v>45411</c:v>
                </c:pt>
                <c:pt idx="175">
                  <c:v>45418</c:v>
                </c:pt>
                <c:pt idx="176">
                  <c:v>45425</c:v>
                </c:pt>
                <c:pt idx="177">
                  <c:v>45432</c:v>
                </c:pt>
                <c:pt idx="178">
                  <c:v>45439</c:v>
                </c:pt>
                <c:pt idx="179">
                  <c:v>45446</c:v>
                </c:pt>
                <c:pt idx="180">
                  <c:v>45453</c:v>
                </c:pt>
                <c:pt idx="181">
                  <c:v>45460</c:v>
                </c:pt>
                <c:pt idx="182">
                  <c:v>45467</c:v>
                </c:pt>
                <c:pt idx="183">
                  <c:v>45474</c:v>
                </c:pt>
                <c:pt idx="184">
                  <c:v>45481</c:v>
                </c:pt>
                <c:pt idx="185">
                  <c:v>45488</c:v>
                </c:pt>
                <c:pt idx="186">
                  <c:v>45495</c:v>
                </c:pt>
                <c:pt idx="187">
                  <c:v>45502</c:v>
                </c:pt>
                <c:pt idx="188">
                  <c:v>45509</c:v>
                </c:pt>
                <c:pt idx="189">
                  <c:v>45516</c:v>
                </c:pt>
                <c:pt idx="190">
                  <c:v>45523</c:v>
                </c:pt>
                <c:pt idx="191">
                  <c:v>45530</c:v>
                </c:pt>
                <c:pt idx="192">
                  <c:v>45537</c:v>
                </c:pt>
                <c:pt idx="193">
                  <c:v>45544</c:v>
                </c:pt>
                <c:pt idx="194">
                  <c:v>45551</c:v>
                </c:pt>
                <c:pt idx="195">
                  <c:v>45558</c:v>
                </c:pt>
                <c:pt idx="196">
                  <c:v>45565</c:v>
                </c:pt>
                <c:pt idx="197">
                  <c:v>45572</c:v>
                </c:pt>
                <c:pt idx="198">
                  <c:v>45579</c:v>
                </c:pt>
                <c:pt idx="199">
                  <c:v>45586</c:v>
                </c:pt>
                <c:pt idx="200">
                  <c:v>45593</c:v>
                </c:pt>
                <c:pt idx="201">
                  <c:v>45600</c:v>
                </c:pt>
                <c:pt idx="202">
                  <c:v>45607</c:v>
                </c:pt>
                <c:pt idx="203">
                  <c:v>45614</c:v>
                </c:pt>
                <c:pt idx="204">
                  <c:v>45621</c:v>
                </c:pt>
                <c:pt idx="205">
                  <c:v>45628</c:v>
                </c:pt>
                <c:pt idx="206">
                  <c:v>45635</c:v>
                </c:pt>
                <c:pt idx="207">
                  <c:v>45642</c:v>
                </c:pt>
                <c:pt idx="208">
                  <c:v>45649</c:v>
                </c:pt>
                <c:pt idx="209">
                  <c:v>45656</c:v>
                </c:pt>
                <c:pt idx="210">
                  <c:v>45663</c:v>
                </c:pt>
                <c:pt idx="211">
                  <c:v>45670</c:v>
                </c:pt>
                <c:pt idx="212">
                  <c:v>45677</c:v>
                </c:pt>
                <c:pt idx="213">
                  <c:v>45684</c:v>
                </c:pt>
                <c:pt idx="214">
                  <c:v>45691</c:v>
                </c:pt>
                <c:pt idx="215">
                  <c:v>45698</c:v>
                </c:pt>
                <c:pt idx="216">
                  <c:v>45705</c:v>
                </c:pt>
                <c:pt idx="217">
                  <c:v>45712</c:v>
                </c:pt>
                <c:pt idx="218">
                  <c:v>45719</c:v>
                </c:pt>
                <c:pt idx="219">
                  <c:v>45726</c:v>
                </c:pt>
                <c:pt idx="220">
                  <c:v>45733</c:v>
                </c:pt>
                <c:pt idx="221">
                  <c:v>45740</c:v>
                </c:pt>
                <c:pt idx="222">
                  <c:v>45747</c:v>
                </c:pt>
                <c:pt idx="223">
                  <c:v>45754</c:v>
                </c:pt>
                <c:pt idx="224">
                  <c:v>45761</c:v>
                </c:pt>
                <c:pt idx="225">
                  <c:v>45768</c:v>
                </c:pt>
                <c:pt idx="226">
                  <c:v>45775</c:v>
                </c:pt>
                <c:pt idx="227">
                  <c:v>45782</c:v>
                </c:pt>
                <c:pt idx="228">
                  <c:v>45789</c:v>
                </c:pt>
                <c:pt idx="229">
                  <c:v>45796</c:v>
                </c:pt>
                <c:pt idx="230">
                  <c:v>45803</c:v>
                </c:pt>
                <c:pt idx="231">
                  <c:v>45810</c:v>
                </c:pt>
                <c:pt idx="232">
                  <c:v>45817</c:v>
                </c:pt>
                <c:pt idx="233">
                  <c:v>45824</c:v>
                </c:pt>
                <c:pt idx="234">
                  <c:v>45831</c:v>
                </c:pt>
                <c:pt idx="235">
                  <c:v>45838</c:v>
                </c:pt>
                <c:pt idx="236">
                  <c:v>45845</c:v>
                </c:pt>
                <c:pt idx="237">
                  <c:v>45852</c:v>
                </c:pt>
                <c:pt idx="238">
                  <c:v>45859</c:v>
                </c:pt>
                <c:pt idx="239">
                  <c:v>45866</c:v>
                </c:pt>
                <c:pt idx="240">
                  <c:v>45873</c:v>
                </c:pt>
                <c:pt idx="241">
                  <c:v>45880</c:v>
                </c:pt>
                <c:pt idx="242">
                  <c:v>45887</c:v>
                </c:pt>
                <c:pt idx="243">
                  <c:v>45894</c:v>
                </c:pt>
                <c:pt idx="244">
                  <c:v>45901</c:v>
                </c:pt>
                <c:pt idx="245">
                  <c:v>45908</c:v>
                </c:pt>
                <c:pt idx="246">
                  <c:v>45915</c:v>
                </c:pt>
                <c:pt idx="247">
                  <c:v>45922</c:v>
                </c:pt>
                <c:pt idx="248">
                  <c:v>45929</c:v>
                </c:pt>
                <c:pt idx="249">
                  <c:v>45936</c:v>
                </c:pt>
                <c:pt idx="250">
                  <c:v>45943</c:v>
                </c:pt>
                <c:pt idx="251">
                  <c:v>45950</c:v>
                </c:pt>
                <c:pt idx="252">
                  <c:v>45957</c:v>
                </c:pt>
                <c:pt idx="253">
                  <c:v>45964</c:v>
                </c:pt>
                <c:pt idx="254">
                  <c:v>45971</c:v>
                </c:pt>
                <c:pt idx="255">
                  <c:v>45978</c:v>
                </c:pt>
                <c:pt idx="256">
                  <c:v>45985</c:v>
                </c:pt>
                <c:pt idx="257">
                  <c:v>45992</c:v>
                </c:pt>
                <c:pt idx="258">
                  <c:v>45999</c:v>
                </c:pt>
                <c:pt idx="259">
                  <c:v>46006</c:v>
                </c:pt>
                <c:pt idx="260">
                  <c:v>46013</c:v>
                </c:pt>
                <c:pt idx="261">
                  <c:v>46020</c:v>
                </c:pt>
              </c:numCache>
            </c:numRef>
          </c:cat>
          <c:val>
            <c:numRef>
              <c:f>sportswear_dvs!$F$2:$F$263</c:f>
              <c:numCache>
                <c:formatCode>General</c:formatCode>
                <c:ptCount val="2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25</c:v>
                </c:pt>
                <c:pt idx="106">
                  <c:v>38</c:v>
                </c:pt>
                <c:pt idx="107">
                  <c:v>20</c:v>
                </c:pt>
                <c:pt idx="108">
                  <c:v>33</c:v>
                </c:pt>
                <c:pt idx="109">
                  <c:v>27</c:v>
                </c:pt>
                <c:pt idx="110">
                  <c:v>28</c:v>
                </c:pt>
                <c:pt idx="111">
                  <c:v>19</c:v>
                </c:pt>
                <c:pt idx="112">
                  <c:v>28</c:v>
                </c:pt>
                <c:pt idx="113">
                  <c:v>31</c:v>
                </c:pt>
                <c:pt idx="114">
                  <c:v>21</c:v>
                </c:pt>
                <c:pt idx="115">
                  <c:v>34</c:v>
                </c:pt>
                <c:pt idx="116">
                  <c:v>29</c:v>
                </c:pt>
                <c:pt idx="117">
                  <c:v>15</c:v>
                </c:pt>
                <c:pt idx="118">
                  <c:v>36</c:v>
                </c:pt>
                <c:pt idx="119">
                  <c:v>32</c:v>
                </c:pt>
                <c:pt idx="120">
                  <c:v>24</c:v>
                </c:pt>
                <c:pt idx="121">
                  <c:v>25</c:v>
                </c:pt>
                <c:pt idx="122">
                  <c:v>19</c:v>
                </c:pt>
                <c:pt idx="123">
                  <c:v>30</c:v>
                </c:pt>
                <c:pt idx="124">
                  <c:v>17</c:v>
                </c:pt>
                <c:pt idx="125">
                  <c:v>12</c:v>
                </c:pt>
                <c:pt idx="126">
                  <c:v>42</c:v>
                </c:pt>
                <c:pt idx="127">
                  <c:v>31</c:v>
                </c:pt>
                <c:pt idx="128">
                  <c:v>36</c:v>
                </c:pt>
                <c:pt idx="129">
                  <c:v>25</c:v>
                </c:pt>
                <c:pt idx="130">
                  <c:v>27</c:v>
                </c:pt>
                <c:pt idx="131">
                  <c:v>37</c:v>
                </c:pt>
                <c:pt idx="132">
                  <c:v>44</c:v>
                </c:pt>
                <c:pt idx="133">
                  <c:v>31</c:v>
                </c:pt>
                <c:pt idx="134">
                  <c:v>26</c:v>
                </c:pt>
                <c:pt idx="135">
                  <c:v>34</c:v>
                </c:pt>
                <c:pt idx="136">
                  <c:v>29</c:v>
                </c:pt>
                <c:pt idx="137">
                  <c:v>29</c:v>
                </c:pt>
                <c:pt idx="138">
                  <c:v>30</c:v>
                </c:pt>
                <c:pt idx="139">
                  <c:v>28</c:v>
                </c:pt>
                <c:pt idx="140">
                  <c:v>35</c:v>
                </c:pt>
                <c:pt idx="141">
                  <c:v>35</c:v>
                </c:pt>
                <c:pt idx="142">
                  <c:v>15</c:v>
                </c:pt>
                <c:pt idx="143">
                  <c:v>51</c:v>
                </c:pt>
                <c:pt idx="144">
                  <c:v>30</c:v>
                </c:pt>
                <c:pt idx="145">
                  <c:v>19</c:v>
                </c:pt>
                <c:pt idx="146">
                  <c:v>25</c:v>
                </c:pt>
                <c:pt idx="147">
                  <c:v>28</c:v>
                </c:pt>
                <c:pt idx="148">
                  <c:v>46</c:v>
                </c:pt>
                <c:pt idx="149">
                  <c:v>28</c:v>
                </c:pt>
                <c:pt idx="150">
                  <c:v>27</c:v>
                </c:pt>
                <c:pt idx="151">
                  <c:v>31</c:v>
                </c:pt>
                <c:pt idx="152">
                  <c:v>39</c:v>
                </c:pt>
                <c:pt idx="153">
                  <c:v>32</c:v>
                </c:pt>
                <c:pt idx="154">
                  <c:v>31</c:v>
                </c:pt>
                <c:pt idx="155">
                  <c:v>21</c:v>
                </c:pt>
                <c:pt idx="156">
                  <c:v>31</c:v>
                </c:pt>
                <c:pt idx="157">
                  <c:v>26</c:v>
                </c:pt>
                <c:pt idx="158">
                  <c:v>13</c:v>
                </c:pt>
                <c:pt idx="159">
                  <c:v>32</c:v>
                </c:pt>
                <c:pt idx="160">
                  <c:v>8</c:v>
                </c:pt>
                <c:pt idx="161">
                  <c:v>27</c:v>
                </c:pt>
                <c:pt idx="162">
                  <c:v>18</c:v>
                </c:pt>
                <c:pt idx="163">
                  <c:v>38</c:v>
                </c:pt>
                <c:pt idx="164">
                  <c:v>24</c:v>
                </c:pt>
                <c:pt idx="165">
                  <c:v>18</c:v>
                </c:pt>
                <c:pt idx="166">
                  <c:v>31</c:v>
                </c:pt>
                <c:pt idx="167">
                  <c:v>30</c:v>
                </c:pt>
                <c:pt idx="168">
                  <c:v>35</c:v>
                </c:pt>
                <c:pt idx="169">
                  <c:v>36</c:v>
                </c:pt>
                <c:pt idx="170">
                  <c:v>29</c:v>
                </c:pt>
                <c:pt idx="171">
                  <c:v>22</c:v>
                </c:pt>
                <c:pt idx="172">
                  <c:v>22</c:v>
                </c:pt>
                <c:pt idx="173">
                  <c:v>26</c:v>
                </c:pt>
                <c:pt idx="174">
                  <c:v>21</c:v>
                </c:pt>
                <c:pt idx="175">
                  <c:v>41</c:v>
                </c:pt>
                <c:pt idx="176">
                  <c:v>24</c:v>
                </c:pt>
                <c:pt idx="177">
                  <c:v>21</c:v>
                </c:pt>
                <c:pt idx="178">
                  <c:v>42</c:v>
                </c:pt>
                <c:pt idx="179">
                  <c:v>22</c:v>
                </c:pt>
                <c:pt idx="180">
                  <c:v>25</c:v>
                </c:pt>
                <c:pt idx="181">
                  <c:v>27</c:v>
                </c:pt>
                <c:pt idx="182">
                  <c:v>29</c:v>
                </c:pt>
                <c:pt idx="183">
                  <c:v>28</c:v>
                </c:pt>
                <c:pt idx="184">
                  <c:v>15</c:v>
                </c:pt>
                <c:pt idx="185">
                  <c:v>32</c:v>
                </c:pt>
                <c:pt idx="186">
                  <c:v>32</c:v>
                </c:pt>
                <c:pt idx="187">
                  <c:v>13</c:v>
                </c:pt>
                <c:pt idx="188">
                  <c:v>35</c:v>
                </c:pt>
                <c:pt idx="189">
                  <c:v>17</c:v>
                </c:pt>
                <c:pt idx="190">
                  <c:v>38</c:v>
                </c:pt>
                <c:pt idx="191">
                  <c:v>37</c:v>
                </c:pt>
                <c:pt idx="192">
                  <c:v>23</c:v>
                </c:pt>
                <c:pt idx="193">
                  <c:v>25</c:v>
                </c:pt>
                <c:pt idx="194">
                  <c:v>28</c:v>
                </c:pt>
                <c:pt idx="195">
                  <c:v>17</c:v>
                </c:pt>
                <c:pt idx="196">
                  <c:v>25</c:v>
                </c:pt>
                <c:pt idx="197">
                  <c:v>31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numCache>
            </c:numRef>
          </c:val>
          <c:smooth val="0"/>
          <c:extLst>
            <c:ext xmlns:c16="http://schemas.microsoft.com/office/drawing/2014/chart" uri="{C3380CC4-5D6E-409C-BE32-E72D297353CC}">
              <c16:uniqueId val="{00000001-DB9B-47E7-837D-C4C05A630832}"/>
            </c:ext>
          </c:extLst>
        </c:ser>
        <c:dLbls>
          <c:showLegendKey val="0"/>
          <c:showVal val="0"/>
          <c:showCatName val="0"/>
          <c:showSerName val="0"/>
          <c:showPercent val="0"/>
          <c:showBubbleSize val="0"/>
        </c:dLbls>
        <c:smooth val="0"/>
        <c:axId val="564958159"/>
        <c:axId val="564960559"/>
      </c:lineChart>
      <c:dateAx>
        <c:axId val="56495815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60559"/>
        <c:crosses val="autoZero"/>
        <c:auto val="1"/>
        <c:lblOffset val="100"/>
        <c:baseTimeUnit val="days"/>
      </c:dateAx>
      <c:valAx>
        <c:axId val="56496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58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Cumulative Financial</a:t>
            </a:r>
            <a:r>
              <a:rPr lang="en-US" baseline="0"/>
              <a:t> Risk</a:t>
            </a:r>
            <a:r>
              <a:rPr lang="en-US"/>
              <a:t> from Persistent Demand-Supply Mismatch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final_outputs!$B$8</c:f>
              <c:strCache>
                <c:ptCount val="1"/>
                <c:pt idx="0">
                  <c:v>sportswear_cum_fin_impact</c:v>
                </c:pt>
              </c:strCache>
            </c:strRef>
          </c:tx>
          <c:spPr>
            <a:ln w="22225" cap="rnd">
              <a:solidFill>
                <a:schemeClr val="accent1"/>
              </a:solidFill>
            </a:ln>
            <a:effectLst>
              <a:glow rad="139700">
                <a:schemeClr val="accent1">
                  <a:satMod val="175000"/>
                  <a:alpha val="14000"/>
                </a:schemeClr>
              </a:glow>
            </a:effectLst>
          </c:spPr>
          <c:marker>
            <c:symbol val="none"/>
          </c:marker>
          <c:cat>
            <c:numRef>
              <c:f>final_outputs!$A$9:$A$102</c:f>
              <c:numCache>
                <c:formatCode>m/d/yyyy</c:formatCode>
                <c:ptCount val="94"/>
                <c:pt idx="0">
                  <c:v>44921</c:v>
                </c:pt>
                <c:pt idx="1">
                  <c:v>44928</c:v>
                </c:pt>
                <c:pt idx="2">
                  <c:v>44935</c:v>
                </c:pt>
                <c:pt idx="3">
                  <c:v>44942</c:v>
                </c:pt>
                <c:pt idx="4">
                  <c:v>44949</c:v>
                </c:pt>
                <c:pt idx="5">
                  <c:v>44956</c:v>
                </c:pt>
                <c:pt idx="6">
                  <c:v>44963</c:v>
                </c:pt>
                <c:pt idx="7">
                  <c:v>44970</c:v>
                </c:pt>
                <c:pt idx="8">
                  <c:v>44977</c:v>
                </c:pt>
                <c:pt idx="9">
                  <c:v>44984</c:v>
                </c:pt>
                <c:pt idx="10">
                  <c:v>44991</c:v>
                </c:pt>
                <c:pt idx="11">
                  <c:v>44998</c:v>
                </c:pt>
                <c:pt idx="12">
                  <c:v>45005</c:v>
                </c:pt>
                <c:pt idx="13">
                  <c:v>45012</c:v>
                </c:pt>
                <c:pt idx="14">
                  <c:v>45019</c:v>
                </c:pt>
                <c:pt idx="15">
                  <c:v>45026</c:v>
                </c:pt>
                <c:pt idx="16">
                  <c:v>45033</c:v>
                </c:pt>
                <c:pt idx="17">
                  <c:v>45040</c:v>
                </c:pt>
                <c:pt idx="18">
                  <c:v>45047</c:v>
                </c:pt>
                <c:pt idx="19">
                  <c:v>45054</c:v>
                </c:pt>
                <c:pt idx="20">
                  <c:v>45061</c:v>
                </c:pt>
                <c:pt idx="21">
                  <c:v>45068</c:v>
                </c:pt>
                <c:pt idx="22">
                  <c:v>45075</c:v>
                </c:pt>
                <c:pt idx="23">
                  <c:v>45082</c:v>
                </c:pt>
                <c:pt idx="24">
                  <c:v>45089</c:v>
                </c:pt>
                <c:pt idx="25">
                  <c:v>45096</c:v>
                </c:pt>
                <c:pt idx="26">
                  <c:v>45103</c:v>
                </c:pt>
                <c:pt idx="27">
                  <c:v>45110</c:v>
                </c:pt>
                <c:pt idx="28">
                  <c:v>45117</c:v>
                </c:pt>
                <c:pt idx="29">
                  <c:v>45124</c:v>
                </c:pt>
                <c:pt idx="30">
                  <c:v>45131</c:v>
                </c:pt>
                <c:pt idx="31">
                  <c:v>45138</c:v>
                </c:pt>
                <c:pt idx="32">
                  <c:v>45145</c:v>
                </c:pt>
                <c:pt idx="33">
                  <c:v>45152</c:v>
                </c:pt>
                <c:pt idx="34">
                  <c:v>45159</c:v>
                </c:pt>
                <c:pt idx="35">
                  <c:v>45166</c:v>
                </c:pt>
                <c:pt idx="36">
                  <c:v>45173</c:v>
                </c:pt>
                <c:pt idx="37">
                  <c:v>45180</c:v>
                </c:pt>
                <c:pt idx="38">
                  <c:v>45187</c:v>
                </c:pt>
                <c:pt idx="39">
                  <c:v>45194</c:v>
                </c:pt>
                <c:pt idx="40">
                  <c:v>45201</c:v>
                </c:pt>
                <c:pt idx="41">
                  <c:v>45208</c:v>
                </c:pt>
                <c:pt idx="42">
                  <c:v>45215</c:v>
                </c:pt>
                <c:pt idx="43">
                  <c:v>45222</c:v>
                </c:pt>
                <c:pt idx="44">
                  <c:v>45229</c:v>
                </c:pt>
                <c:pt idx="45">
                  <c:v>45236</c:v>
                </c:pt>
                <c:pt idx="46">
                  <c:v>45243</c:v>
                </c:pt>
                <c:pt idx="47">
                  <c:v>45250</c:v>
                </c:pt>
                <c:pt idx="48">
                  <c:v>45257</c:v>
                </c:pt>
                <c:pt idx="49">
                  <c:v>45264</c:v>
                </c:pt>
                <c:pt idx="50">
                  <c:v>45271</c:v>
                </c:pt>
                <c:pt idx="51">
                  <c:v>45278</c:v>
                </c:pt>
                <c:pt idx="52">
                  <c:v>45285</c:v>
                </c:pt>
                <c:pt idx="53">
                  <c:v>45292</c:v>
                </c:pt>
                <c:pt idx="54">
                  <c:v>45299</c:v>
                </c:pt>
                <c:pt idx="55">
                  <c:v>45306</c:v>
                </c:pt>
                <c:pt idx="56">
                  <c:v>45313</c:v>
                </c:pt>
                <c:pt idx="57">
                  <c:v>45320</c:v>
                </c:pt>
                <c:pt idx="58">
                  <c:v>45327</c:v>
                </c:pt>
                <c:pt idx="59">
                  <c:v>45334</c:v>
                </c:pt>
                <c:pt idx="60">
                  <c:v>45341</c:v>
                </c:pt>
                <c:pt idx="61">
                  <c:v>45348</c:v>
                </c:pt>
                <c:pt idx="62">
                  <c:v>45355</c:v>
                </c:pt>
                <c:pt idx="63">
                  <c:v>45362</c:v>
                </c:pt>
                <c:pt idx="64">
                  <c:v>45369</c:v>
                </c:pt>
                <c:pt idx="65">
                  <c:v>45376</c:v>
                </c:pt>
                <c:pt idx="66">
                  <c:v>45383</c:v>
                </c:pt>
                <c:pt idx="67">
                  <c:v>45390</c:v>
                </c:pt>
                <c:pt idx="68">
                  <c:v>45397</c:v>
                </c:pt>
                <c:pt idx="69">
                  <c:v>45404</c:v>
                </c:pt>
                <c:pt idx="70">
                  <c:v>45411</c:v>
                </c:pt>
                <c:pt idx="71">
                  <c:v>45418</c:v>
                </c:pt>
                <c:pt idx="72">
                  <c:v>45425</c:v>
                </c:pt>
                <c:pt idx="73">
                  <c:v>45432</c:v>
                </c:pt>
                <c:pt idx="74">
                  <c:v>45439</c:v>
                </c:pt>
                <c:pt idx="75">
                  <c:v>45446</c:v>
                </c:pt>
                <c:pt idx="76">
                  <c:v>45453</c:v>
                </c:pt>
                <c:pt idx="77">
                  <c:v>45460</c:v>
                </c:pt>
                <c:pt idx="78">
                  <c:v>45467</c:v>
                </c:pt>
                <c:pt idx="79">
                  <c:v>45474</c:v>
                </c:pt>
                <c:pt idx="80">
                  <c:v>45481</c:v>
                </c:pt>
                <c:pt idx="81">
                  <c:v>45488</c:v>
                </c:pt>
                <c:pt idx="82">
                  <c:v>45495</c:v>
                </c:pt>
                <c:pt idx="83">
                  <c:v>45502</c:v>
                </c:pt>
                <c:pt idx="84">
                  <c:v>45509</c:v>
                </c:pt>
                <c:pt idx="85">
                  <c:v>45516</c:v>
                </c:pt>
                <c:pt idx="86">
                  <c:v>45523</c:v>
                </c:pt>
                <c:pt idx="87">
                  <c:v>45530</c:v>
                </c:pt>
                <c:pt idx="88">
                  <c:v>45537</c:v>
                </c:pt>
                <c:pt idx="89">
                  <c:v>45544</c:v>
                </c:pt>
                <c:pt idx="90">
                  <c:v>45551</c:v>
                </c:pt>
                <c:pt idx="91">
                  <c:v>45558</c:v>
                </c:pt>
                <c:pt idx="92">
                  <c:v>45565</c:v>
                </c:pt>
                <c:pt idx="93">
                  <c:v>45572</c:v>
                </c:pt>
              </c:numCache>
            </c:numRef>
          </c:cat>
          <c:val>
            <c:numRef>
              <c:f>final_outputs!$B$9:$B$102</c:f>
              <c:numCache>
                <c:formatCode>General</c:formatCode>
                <c:ptCount val="94"/>
                <c:pt idx="0">
                  <c:v>42000</c:v>
                </c:pt>
                <c:pt idx="1">
                  <c:v>48000</c:v>
                </c:pt>
                <c:pt idx="2">
                  <c:v>52500</c:v>
                </c:pt>
                <c:pt idx="3">
                  <c:v>64500</c:v>
                </c:pt>
                <c:pt idx="4">
                  <c:v>66750</c:v>
                </c:pt>
                <c:pt idx="5">
                  <c:v>66750</c:v>
                </c:pt>
                <c:pt idx="6">
                  <c:v>67650</c:v>
                </c:pt>
                <c:pt idx="7">
                  <c:v>76650</c:v>
                </c:pt>
                <c:pt idx="8">
                  <c:v>76650</c:v>
                </c:pt>
                <c:pt idx="9">
                  <c:v>77550</c:v>
                </c:pt>
                <c:pt idx="10">
                  <c:v>91050</c:v>
                </c:pt>
                <c:pt idx="11">
                  <c:v>93300</c:v>
                </c:pt>
                <c:pt idx="12">
                  <c:v>93300</c:v>
                </c:pt>
                <c:pt idx="13">
                  <c:v>114300</c:v>
                </c:pt>
                <c:pt idx="14">
                  <c:v>117000</c:v>
                </c:pt>
                <c:pt idx="15">
                  <c:v>118350</c:v>
                </c:pt>
                <c:pt idx="16">
                  <c:v>127350</c:v>
                </c:pt>
                <c:pt idx="17">
                  <c:v>133350</c:v>
                </c:pt>
                <c:pt idx="18">
                  <c:v>151350</c:v>
                </c:pt>
                <c:pt idx="19">
                  <c:v>153150</c:v>
                </c:pt>
                <c:pt idx="20">
                  <c:v>171150</c:v>
                </c:pt>
                <c:pt idx="21">
                  <c:v>198150</c:v>
                </c:pt>
                <c:pt idx="22">
                  <c:v>203100</c:v>
                </c:pt>
                <c:pt idx="23">
                  <c:v>204600</c:v>
                </c:pt>
                <c:pt idx="24">
                  <c:v>206400</c:v>
                </c:pt>
                <c:pt idx="25">
                  <c:v>222900</c:v>
                </c:pt>
                <c:pt idx="26">
                  <c:v>230400</c:v>
                </c:pt>
                <c:pt idx="27">
                  <c:v>231750</c:v>
                </c:pt>
                <c:pt idx="28">
                  <c:v>237600</c:v>
                </c:pt>
                <c:pt idx="29">
                  <c:v>240600</c:v>
                </c:pt>
                <c:pt idx="30">
                  <c:v>248100</c:v>
                </c:pt>
                <c:pt idx="31">
                  <c:v>249000</c:v>
                </c:pt>
                <c:pt idx="32">
                  <c:v>252000</c:v>
                </c:pt>
                <c:pt idx="33">
                  <c:v>255000</c:v>
                </c:pt>
                <c:pt idx="34">
                  <c:v>255450</c:v>
                </c:pt>
                <c:pt idx="35">
                  <c:v>256950</c:v>
                </c:pt>
                <c:pt idx="36">
                  <c:v>260100</c:v>
                </c:pt>
                <c:pt idx="37">
                  <c:v>263700</c:v>
                </c:pt>
                <c:pt idx="38">
                  <c:v>284700</c:v>
                </c:pt>
                <c:pt idx="39">
                  <c:v>295050</c:v>
                </c:pt>
                <c:pt idx="40">
                  <c:v>296550</c:v>
                </c:pt>
                <c:pt idx="41">
                  <c:v>317550</c:v>
                </c:pt>
                <c:pt idx="42">
                  <c:v>325050</c:v>
                </c:pt>
                <c:pt idx="43">
                  <c:v>328050</c:v>
                </c:pt>
                <c:pt idx="44">
                  <c:v>335250</c:v>
                </c:pt>
                <c:pt idx="45">
                  <c:v>339750</c:v>
                </c:pt>
                <c:pt idx="46">
                  <c:v>347250</c:v>
                </c:pt>
                <c:pt idx="47">
                  <c:v>353250</c:v>
                </c:pt>
                <c:pt idx="48">
                  <c:v>354150</c:v>
                </c:pt>
                <c:pt idx="49">
                  <c:v>361650</c:v>
                </c:pt>
                <c:pt idx="50">
                  <c:v>372150</c:v>
                </c:pt>
                <c:pt idx="51">
                  <c:v>390150</c:v>
                </c:pt>
                <c:pt idx="52">
                  <c:v>393150</c:v>
                </c:pt>
                <c:pt idx="53">
                  <c:v>405150</c:v>
                </c:pt>
                <c:pt idx="54">
                  <c:v>436650</c:v>
                </c:pt>
                <c:pt idx="55">
                  <c:v>436650</c:v>
                </c:pt>
                <c:pt idx="56">
                  <c:v>471150</c:v>
                </c:pt>
                <c:pt idx="57">
                  <c:v>475650</c:v>
                </c:pt>
                <c:pt idx="58">
                  <c:v>493650</c:v>
                </c:pt>
                <c:pt idx="59">
                  <c:v>498600</c:v>
                </c:pt>
                <c:pt idx="60">
                  <c:v>504600</c:v>
                </c:pt>
                <c:pt idx="61">
                  <c:v>521100</c:v>
                </c:pt>
                <c:pt idx="62">
                  <c:v>522000</c:v>
                </c:pt>
                <c:pt idx="63">
                  <c:v>522000</c:v>
                </c:pt>
                <c:pt idx="64">
                  <c:v>523350</c:v>
                </c:pt>
                <c:pt idx="65">
                  <c:v>524250</c:v>
                </c:pt>
                <c:pt idx="66">
                  <c:v>530250</c:v>
                </c:pt>
                <c:pt idx="67">
                  <c:v>549750</c:v>
                </c:pt>
                <c:pt idx="68">
                  <c:v>563250</c:v>
                </c:pt>
                <c:pt idx="69">
                  <c:v>569250</c:v>
                </c:pt>
                <c:pt idx="70">
                  <c:v>588750</c:v>
                </c:pt>
                <c:pt idx="71">
                  <c:v>593700</c:v>
                </c:pt>
                <c:pt idx="72">
                  <c:v>602700</c:v>
                </c:pt>
                <c:pt idx="73">
                  <c:v>617700</c:v>
                </c:pt>
                <c:pt idx="74">
                  <c:v>621300</c:v>
                </c:pt>
                <c:pt idx="75">
                  <c:v>631800</c:v>
                </c:pt>
                <c:pt idx="76">
                  <c:v>643800</c:v>
                </c:pt>
                <c:pt idx="77">
                  <c:v>654300</c:v>
                </c:pt>
                <c:pt idx="78">
                  <c:v>655800</c:v>
                </c:pt>
                <c:pt idx="79">
                  <c:v>664800</c:v>
                </c:pt>
                <c:pt idx="80">
                  <c:v>690300</c:v>
                </c:pt>
                <c:pt idx="81">
                  <c:v>691800</c:v>
                </c:pt>
                <c:pt idx="82">
                  <c:v>693300</c:v>
                </c:pt>
                <c:pt idx="83">
                  <c:v>721800</c:v>
                </c:pt>
                <c:pt idx="84">
                  <c:v>722700</c:v>
                </c:pt>
                <c:pt idx="85">
                  <c:v>746700</c:v>
                </c:pt>
                <c:pt idx="86">
                  <c:v>749850</c:v>
                </c:pt>
                <c:pt idx="87">
                  <c:v>752100</c:v>
                </c:pt>
                <c:pt idx="88">
                  <c:v>767100</c:v>
                </c:pt>
                <c:pt idx="89">
                  <c:v>774600</c:v>
                </c:pt>
                <c:pt idx="90">
                  <c:v>776100</c:v>
                </c:pt>
                <c:pt idx="91">
                  <c:v>798600</c:v>
                </c:pt>
                <c:pt idx="92">
                  <c:v>812100</c:v>
                </c:pt>
                <c:pt idx="93">
                  <c:v>812100</c:v>
                </c:pt>
              </c:numCache>
            </c:numRef>
          </c:val>
          <c:smooth val="0"/>
          <c:extLst>
            <c:ext xmlns:c16="http://schemas.microsoft.com/office/drawing/2014/chart" uri="{C3380CC4-5D6E-409C-BE32-E72D297353CC}">
              <c16:uniqueId val="{00000000-E5E9-457A-A5B1-6F70D6C1E9D7}"/>
            </c:ext>
          </c:extLst>
        </c:ser>
        <c:ser>
          <c:idx val="1"/>
          <c:order val="1"/>
          <c:tx>
            <c:strRef>
              <c:f>final_outputs!$C$8</c:f>
              <c:strCache>
                <c:ptCount val="1"/>
                <c:pt idx="0">
                  <c:v>cargo_pants_cum_fin_impact</c:v>
                </c:pt>
              </c:strCache>
            </c:strRef>
          </c:tx>
          <c:spPr>
            <a:ln w="22225" cap="rnd">
              <a:solidFill>
                <a:schemeClr val="accent2"/>
              </a:solidFill>
            </a:ln>
            <a:effectLst>
              <a:glow rad="139700">
                <a:schemeClr val="accent2">
                  <a:satMod val="175000"/>
                  <a:alpha val="14000"/>
                </a:schemeClr>
              </a:glow>
            </a:effectLst>
          </c:spPr>
          <c:marker>
            <c:symbol val="none"/>
          </c:marker>
          <c:cat>
            <c:numRef>
              <c:f>final_outputs!$A$9:$A$102</c:f>
              <c:numCache>
                <c:formatCode>m/d/yyyy</c:formatCode>
                <c:ptCount val="94"/>
                <c:pt idx="0">
                  <c:v>44921</c:v>
                </c:pt>
                <c:pt idx="1">
                  <c:v>44928</c:v>
                </c:pt>
                <c:pt idx="2">
                  <c:v>44935</c:v>
                </c:pt>
                <c:pt idx="3">
                  <c:v>44942</c:v>
                </c:pt>
                <c:pt idx="4">
                  <c:v>44949</c:v>
                </c:pt>
                <c:pt idx="5">
                  <c:v>44956</c:v>
                </c:pt>
                <c:pt idx="6">
                  <c:v>44963</c:v>
                </c:pt>
                <c:pt idx="7">
                  <c:v>44970</c:v>
                </c:pt>
                <c:pt idx="8">
                  <c:v>44977</c:v>
                </c:pt>
                <c:pt idx="9">
                  <c:v>44984</c:v>
                </c:pt>
                <c:pt idx="10">
                  <c:v>44991</c:v>
                </c:pt>
                <c:pt idx="11">
                  <c:v>44998</c:v>
                </c:pt>
                <c:pt idx="12">
                  <c:v>45005</c:v>
                </c:pt>
                <c:pt idx="13">
                  <c:v>45012</c:v>
                </c:pt>
                <c:pt idx="14">
                  <c:v>45019</c:v>
                </c:pt>
                <c:pt idx="15">
                  <c:v>45026</c:v>
                </c:pt>
                <c:pt idx="16">
                  <c:v>45033</c:v>
                </c:pt>
                <c:pt idx="17">
                  <c:v>45040</c:v>
                </c:pt>
                <c:pt idx="18">
                  <c:v>45047</c:v>
                </c:pt>
                <c:pt idx="19">
                  <c:v>45054</c:v>
                </c:pt>
                <c:pt idx="20">
                  <c:v>45061</c:v>
                </c:pt>
                <c:pt idx="21">
                  <c:v>45068</c:v>
                </c:pt>
                <c:pt idx="22">
                  <c:v>45075</c:v>
                </c:pt>
                <c:pt idx="23">
                  <c:v>45082</c:v>
                </c:pt>
                <c:pt idx="24">
                  <c:v>45089</c:v>
                </c:pt>
                <c:pt idx="25">
                  <c:v>45096</c:v>
                </c:pt>
                <c:pt idx="26">
                  <c:v>45103</c:v>
                </c:pt>
                <c:pt idx="27">
                  <c:v>45110</c:v>
                </c:pt>
                <c:pt idx="28">
                  <c:v>45117</c:v>
                </c:pt>
                <c:pt idx="29">
                  <c:v>45124</c:v>
                </c:pt>
                <c:pt idx="30">
                  <c:v>45131</c:v>
                </c:pt>
                <c:pt idx="31">
                  <c:v>45138</c:v>
                </c:pt>
                <c:pt idx="32">
                  <c:v>45145</c:v>
                </c:pt>
                <c:pt idx="33">
                  <c:v>45152</c:v>
                </c:pt>
                <c:pt idx="34">
                  <c:v>45159</c:v>
                </c:pt>
                <c:pt idx="35">
                  <c:v>45166</c:v>
                </c:pt>
                <c:pt idx="36">
                  <c:v>45173</c:v>
                </c:pt>
                <c:pt idx="37">
                  <c:v>45180</c:v>
                </c:pt>
                <c:pt idx="38">
                  <c:v>45187</c:v>
                </c:pt>
                <c:pt idx="39">
                  <c:v>45194</c:v>
                </c:pt>
                <c:pt idx="40">
                  <c:v>45201</c:v>
                </c:pt>
                <c:pt idx="41">
                  <c:v>45208</c:v>
                </c:pt>
                <c:pt idx="42">
                  <c:v>45215</c:v>
                </c:pt>
                <c:pt idx="43">
                  <c:v>45222</c:v>
                </c:pt>
                <c:pt idx="44">
                  <c:v>45229</c:v>
                </c:pt>
                <c:pt idx="45">
                  <c:v>45236</c:v>
                </c:pt>
                <c:pt idx="46">
                  <c:v>45243</c:v>
                </c:pt>
                <c:pt idx="47">
                  <c:v>45250</c:v>
                </c:pt>
                <c:pt idx="48">
                  <c:v>45257</c:v>
                </c:pt>
                <c:pt idx="49">
                  <c:v>45264</c:v>
                </c:pt>
                <c:pt idx="50">
                  <c:v>45271</c:v>
                </c:pt>
                <c:pt idx="51">
                  <c:v>45278</c:v>
                </c:pt>
                <c:pt idx="52">
                  <c:v>45285</c:v>
                </c:pt>
                <c:pt idx="53">
                  <c:v>45292</c:v>
                </c:pt>
                <c:pt idx="54">
                  <c:v>45299</c:v>
                </c:pt>
                <c:pt idx="55">
                  <c:v>45306</c:v>
                </c:pt>
                <c:pt idx="56">
                  <c:v>45313</c:v>
                </c:pt>
                <c:pt idx="57">
                  <c:v>45320</c:v>
                </c:pt>
                <c:pt idx="58">
                  <c:v>45327</c:v>
                </c:pt>
                <c:pt idx="59">
                  <c:v>45334</c:v>
                </c:pt>
                <c:pt idx="60">
                  <c:v>45341</c:v>
                </c:pt>
                <c:pt idx="61">
                  <c:v>45348</c:v>
                </c:pt>
                <c:pt idx="62">
                  <c:v>45355</c:v>
                </c:pt>
                <c:pt idx="63">
                  <c:v>45362</c:v>
                </c:pt>
                <c:pt idx="64">
                  <c:v>45369</c:v>
                </c:pt>
                <c:pt idx="65">
                  <c:v>45376</c:v>
                </c:pt>
                <c:pt idx="66">
                  <c:v>45383</c:v>
                </c:pt>
                <c:pt idx="67">
                  <c:v>45390</c:v>
                </c:pt>
                <c:pt idx="68">
                  <c:v>45397</c:v>
                </c:pt>
                <c:pt idx="69">
                  <c:v>45404</c:v>
                </c:pt>
                <c:pt idx="70">
                  <c:v>45411</c:v>
                </c:pt>
                <c:pt idx="71">
                  <c:v>45418</c:v>
                </c:pt>
                <c:pt idx="72">
                  <c:v>45425</c:v>
                </c:pt>
                <c:pt idx="73">
                  <c:v>45432</c:v>
                </c:pt>
                <c:pt idx="74">
                  <c:v>45439</c:v>
                </c:pt>
                <c:pt idx="75">
                  <c:v>45446</c:v>
                </c:pt>
                <c:pt idx="76">
                  <c:v>45453</c:v>
                </c:pt>
                <c:pt idx="77">
                  <c:v>45460</c:v>
                </c:pt>
                <c:pt idx="78">
                  <c:v>45467</c:v>
                </c:pt>
                <c:pt idx="79">
                  <c:v>45474</c:v>
                </c:pt>
                <c:pt idx="80">
                  <c:v>45481</c:v>
                </c:pt>
                <c:pt idx="81">
                  <c:v>45488</c:v>
                </c:pt>
                <c:pt idx="82">
                  <c:v>45495</c:v>
                </c:pt>
                <c:pt idx="83">
                  <c:v>45502</c:v>
                </c:pt>
                <c:pt idx="84">
                  <c:v>45509</c:v>
                </c:pt>
                <c:pt idx="85">
                  <c:v>45516</c:v>
                </c:pt>
                <c:pt idx="86">
                  <c:v>45523</c:v>
                </c:pt>
                <c:pt idx="87">
                  <c:v>45530</c:v>
                </c:pt>
                <c:pt idx="88">
                  <c:v>45537</c:v>
                </c:pt>
                <c:pt idx="89">
                  <c:v>45544</c:v>
                </c:pt>
                <c:pt idx="90">
                  <c:v>45551</c:v>
                </c:pt>
                <c:pt idx="91">
                  <c:v>45558</c:v>
                </c:pt>
                <c:pt idx="92">
                  <c:v>45565</c:v>
                </c:pt>
                <c:pt idx="93">
                  <c:v>45572</c:v>
                </c:pt>
              </c:numCache>
            </c:numRef>
          </c:cat>
          <c:val>
            <c:numRef>
              <c:f>final_outputs!$C$9:$C$102</c:f>
              <c:numCache>
                <c:formatCode>General</c:formatCode>
                <c:ptCount val="94"/>
                <c:pt idx="0">
                  <c:v>70000</c:v>
                </c:pt>
                <c:pt idx="1">
                  <c:v>118000</c:v>
                </c:pt>
                <c:pt idx="2">
                  <c:v>170500</c:v>
                </c:pt>
                <c:pt idx="3">
                  <c:v>235000</c:v>
                </c:pt>
                <c:pt idx="4">
                  <c:v>301750</c:v>
                </c:pt>
                <c:pt idx="5">
                  <c:v>368500</c:v>
                </c:pt>
                <c:pt idx="6">
                  <c:v>436150</c:v>
                </c:pt>
                <c:pt idx="7">
                  <c:v>512800</c:v>
                </c:pt>
                <c:pt idx="8">
                  <c:v>589450</c:v>
                </c:pt>
                <c:pt idx="9">
                  <c:v>667000</c:v>
                </c:pt>
                <c:pt idx="10">
                  <c:v>758050</c:v>
                </c:pt>
                <c:pt idx="11">
                  <c:v>851350</c:v>
                </c:pt>
                <c:pt idx="12">
                  <c:v>944650</c:v>
                </c:pt>
                <c:pt idx="13">
                  <c:v>1058950</c:v>
                </c:pt>
                <c:pt idx="14">
                  <c:v>1175950</c:v>
                </c:pt>
                <c:pt idx="15">
                  <c:v>1294300</c:v>
                </c:pt>
                <c:pt idx="16">
                  <c:v>1421650</c:v>
                </c:pt>
                <c:pt idx="17">
                  <c:v>1555000</c:v>
                </c:pt>
                <c:pt idx="18">
                  <c:v>1706350</c:v>
                </c:pt>
                <c:pt idx="19">
                  <c:v>1859500</c:v>
                </c:pt>
                <c:pt idx="20">
                  <c:v>2030650</c:v>
                </c:pt>
                <c:pt idx="21">
                  <c:v>2228800</c:v>
                </c:pt>
                <c:pt idx="22">
                  <c:v>2431900</c:v>
                </c:pt>
                <c:pt idx="23">
                  <c:v>2636500</c:v>
                </c:pt>
                <c:pt idx="24">
                  <c:v>2842900</c:v>
                </c:pt>
                <c:pt idx="25">
                  <c:v>3065800</c:v>
                </c:pt>
                <c:pt idx="26">
                  <c:v>3296200</c:v>
                </c:pt>
                <c:pt idx="27">
                  <c:v>3527950</c:v>
                </c:pt>
                <c:pt idx="28">
                  <c:v>3765550</c:v>
                </c:pt>
                <c:pt idx="29">
                  <c:v>4006150</c:v>
                </c:pt>
                <c:pt idx="30">
                  <c:v>4254250</c:v>
                </c:pt>
                <c:pt idx="31">
                  <c:v>4503250</c:v>
                </c:pt>
                <c:pt idx="32">
                  <c:v>4755250</c:v>
                </c:pt>
                <c:pt idx="33">
                  <c:v>5010250</c:v>
                </c:pt>
                <c:pt idx="34">
                  <c:v>5265700</c:v>
                </c:pt>
                <c:pt idx="35">
                  <c:v>5522650</c:v>
                </c:pt>
                <c:pt idx="36">
                  <c:v>5782750</c:v>
                </c:pt>
                <c:pt idx="37">
                  <c:v>6046450</c:v>
                </c:pt>
                <c:pt idx="38">
                  <c:v>6331150</c:v>
                </c:pt>
                <c:pt idx="39">
                  <c:v>6626200</c:v>
                </c:pt>
                <c:pt idx="40">
                  <c:v>6922750</c:v>
                </c:pt>
                <c:pt idx="41">
                  <c:v>7240300</c:v>
                </c:pt>
                <c:pt idx="42">
                  <c:v>7565350</c:v>
                </c:pt>
                <c:pt idx="43">
                  <c:v>7893400</c:v>
                </c:pt>
                <c:pt idx="44">
                  <c:v>8228650</c:v>
                </c:pt>
                <c:pt idx="45">
                  <c:v>8568400</c:v>
                </c:pt>
                <c:pt idx="46">
                  <c:v>8915650</c:v>
                </c:pt>
                <c:pt idx="47">
                  <c:v>9268900</c:v>
                </c:pt>
                <c:pt idx="48">
                  <c:v>9623050</c:v>
                </c:pt>
                <c:pt idx="49">
                  <c:v>9984700</c:v>
                </c:pt>
                <c:pt idx="50">
                  <c:v>10356850</c:v>
                </c:pt>
                <c:pt idx="51">
                  <c:v>10747000</c:v>
                </c:pt>
                <c:pt idx="52">
                  <c:v>11140150</c:v>
                </c:pt>
                <c:pt idx="53">
                  <c:v>11545300</c:v>
                </c:pt>
                <c:pt idx="54">
                  <c:v>11981950</c:v>
                </c:pt>
                <c:pt idx="55">
                  <c:v>12418600</c:v>
                </c:pt>
                <c:pt idx="56">
                  <c:v>12889750</c:v>
                </c:pt>
                <c:pt idx="57">
                  <c:v>13365400</c:v>
                </c:pt>
                <c:pt idx="58">
                  <c:v>13859050</c:v>
                </c:pt>
                <c:pt idx="59">
                  <c:v>14357650</c:v>
                </c:pt>
                <c:pt idx="60">
                  <c:v>14862250</c:v>
                </c:pt>
                <c:pt idx="61">
                  <c:v>15383350</c:v>
                </c:pt>
                <c:pt idx="62">
                  <c:v>15905350</c:v>
                </c:pt>
                <c:pt idx="63">
                  <c:v>16427350</c:v>
                </c:pt>
                <c:pt idx="64">
                  <c:v>16950700</c:v>
                </c:pt>
                <c:pt idx="65">
                  <c:v>17474950</c:v>
                </c:pt>
                <c:pt idx="66">
                  <c:v>18005200</c:v>
                </c:pt>
                <c:pt idx="67">
                  <c:v>18554950</c:v>
                </c:pt>
                <c:pt idx="68">
                  <c:v>19118200</c:v>
                </c:pt>
                <c:pt idx="69">
                  <c:v>19687450</c:v>
                </c:pt>
                <c:pt idx="70">
                  <c:v>20276200</c:v>
                </c:pt>
                <c:pt idx="71">
                  <c:v>20869900</c:v>
                </c:pt>
                <c:pt idx="72">
                  <c:v>21472600</c:v>
                </c:pt>
                <c:pt idx="73">
                  <c:v>22090300</c:v>
                </c:pt>
                <c:pt idx="74">
                  <c:v>22711600</c:v>
                </c:pt>
                <c:pt idx="75">
                  <c:v>23343400</c:v>
                </c:pt>
                <c:pt idx="76">
                  <c:v>23987200</c:v>
                </c:pt>
                <c:pt idx="77">
                  <c:v>24641500</c:v>
                </c:pt>
                <c:pt idx="78">
                  <c:v>25297300</c:v>
                </c:pt>
                <c:pt idx="79">
                  <c:v>25962100</c:v>
                </c:pt>
                <c:pt idx="80">
                  <c:v>26652400</c:v>
                </c:pt>
                <c:pt idx="81">
                  <c:v>27344200</c:v>
                </c:pt>
                <c:pt idx="82">
                  <c:v>28037500</c:v>
                </c:pt>
                <c:pt idx="83">
                  <c:v>28759300</c:v>
                </c:pt>
                <c:pt idx="84">
                  <c:v>29482000</c:v>
                </c:pt>
                <c:pt idx="85">
                  <c:v>30228700</c:v>
                </c:pt>
                <c:pt idx="86">
                  <c:v>30978550</c:v>
                </c:pt>
                <c:pt idx="87">
                  <c:v>31730650</c:v>
                </c:pt>
                <c:pt idx="88">
                  <c:v>32497750</c:v>
                </c:pt>
                <c:pt idx="89">
                  <c:v>33272350</c:v>
                </c:pt>
                <c:pt idx="90">
                  <c:v>34048450</c:v>
                </c:pt>
                <c:pt idx="91">
                  <c:v>34847050</c:v>
                </c:pt>
                <c:pt idx="92">
                  <c:v>35659150</c:v>
                </c:pt>
                <c:pt idx="93">
                  <c:v>36471250</c:v>
                </c:pt>
              </c:numCache>
            </c:numRef>
          </c:val>
          <c:smooth val="0"/>
          <c:extLst>
            <c:ext xmlns:c16="http://schemas.microsoft.com/office/drawing/2014/chart" uri="{C3380CC4-5D6E-409C-BE32-E72D297353CC}">
              <c16:uniqueId val="{00000001-E5E9-457A-A5B1-6F70D6C1E9D7}"/>
            </c:ext>
          </c:extLst>
        </c:ser>
        <c:dLbls>
          <c:showLegendKey val="0"/>
          <c:showVal val="0"/>
          <c:showCatName val="0"/>
          <c:showSerName val="0"/>
          <c:showPercent val="0"/>
          <c:showBubbleSize val="0"/>
        </c:dLbls>
        <c:smooth val="0"/>
        <c:axId val="1204986400"/>
        <c:axId val="1204982080"/>
      </c:lineChart>
      <c:dateAx>
        <c:axId val="12049864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Week</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4982080"/>
        <c:crosses val="autoZero"/>
        <c:auto val="1"/>
        <c:lblOffset val="100"/>
        <c:baseTimeUnit val="days"/>
      </c:dateAx>
      <c:valAx>
        <c:axId val="12049820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Cumulative Financial</a:t>
                </a:r>
                <a:r>
                  <a:rPr lang="en-US" baseline="0"/>
                  <a:t> Risk</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49864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1377729</xdr:colOff>
      <xdr:row>11</xdr:row>
      <xdr:rowOff>170938</xdr:rowOff>
    </xdr:from>
    <xdr:to>
      <xdr:col>28</xdr:col>
      <xdr:colOff>56091</xdr:colOff>
      <xdr:row>29</xdr:row>
      <xdr:rowOff>129029</xdr:rowOff>
    </xdr:to>
    <xdr:graphicFrame macro="">
      <xdr:nvGraphicFramePr>
        <xdr:cNvPr id="3" name="Chart 2">
          <a:extLst>
            <a:ext uri="{FF2B5EF4-FFF2-40B4-BE49-F238E27FC236}">
              <a16:creationId xmlns:a16="http://schemas.microsoft.com/office/drawing/2014/main" id="{641C5D24-4580-83B9-1D4A-A1ED46081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175260</xdr:colOff>
      <xdr:row>8</xdr:row>
      <xdr:rowOff>144780</xdr:rowOff>
    </xdr:from>
    <xdr:to>
      <xdr:col>18</xdr:col>
      <xdr:colOff>256953</xdr:colOff>
      <xdr:row>30</xdr:row>
      <xdr:rowOff>124047</xdr:rowOff>
    </xdr:to>
    <xdr:graphicFrame macro="">
      <xdr:nvGraphicFramePr>
        <xdr:cNvPr id="4" name="Chart 3">
          <a:extLst>
            <a:ext uri="{FF2B5EF4-FFF2-40B4-BE49-F238E27FC236}">
              <a16:creationId xmlns:a16="http://schemas.microsoft.com/office/drawing/2014/main" id="{62FE213E-EFB2-B486-C540-D0F0880A7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de" refreshedDate="46026.155696064816" createdVersion="8" refreshedVersion="8" minRefreshableVersion="3" recordCount="10000" xr:uid="{F06C0758-71D6-4C30-80B9-36706DF18575}">
  <cacheSource type="worksheet">
    <worksheetSource ref="A1:V10001" sheet="sales_raw"/>
  </cacheSource>
  <cacheFields count="25">
    <cacheField name="saleID" numFmtId="0">
      <sharedItems/>
    </cacheField>
    <cacheField name="saleDate" numFmtId="22">
      <sharedItems containsSemiMixedTypes="0" containsNonDate="0" containsDate="1" containsString="0" minDate="2023-01-01T11:50:00" maxDate="2024-10-11T21:39:00"/>
    </cacheField>
    <cacheField name="week_start_date" numFmtId="22">
      <sharedItems containsSemiMixedTypes="0" containsNonDate="0" containsDate="1" containsString="0" minDate="2022-12-26T00:00:00" maxDate="2024-10-08T00:00:00" count="94">
        <d v="2023-08-28T00:00:00"/>
        <d v="2023-03-06T00:00:00"/>
        <d v="2024-06-24T00:00:00"/>
        <d v="2023-01-02T00:00:00"/>
        <d v="2023-08-21T00:00:00"/>
        <d v="2023-10-30T00:00:00"/>
        <d v="2024-09-16T00:00:00"/>
        <d v="2024-03-18T00:00:00"/>
        <d v="2024-03-04T00:00:00"/>
        <d v="2024-07-01T00:00:00"/>
        <d v="2023-02-27T00:00:00"/>
        <d v="2024-06-17T00:00:00"/>
        <d v="2023-04-17T00:00:00"/>
        <d v="2024-06-10T00:00:00"/>
        <d v="2024-02-26T00:00:00"/>
        <d v="2023-07-17T00:00:00"/>
        <d v="2023-03-13T00:00:00"/>
        <d v="2023-01-23T00:00:00"/>
        <d v="2024-02-12T00:00:00"/>
        <d v="2023-12-11T00:00:00"/>
        <d v="2024-08-26T00:00:00"/>
        <d v="2023-09-25T00:00:00"/>
        <d v="2024-09-02T00:00:00"/>
        <d v="2023-06-12T00:00:00"/>
        <d v="2024-03-11T00:00:00"/>
        <d v="2024-09-30T00:00:00"/>
        <d v="2024-03-25T00:00:00"/>
        <d v="2023-05-22T00:00:00"/>
        <d v="2024-10-07T00:00:00"/>
        <d v="2023-02-20T00:00:00"/>
        <d v="2023-05-29T00:00:00"/>
        <d v="2023-10-02T00:00:00"/>
        <d v="2023-05-01T00:00:00"/>
        <d v="2023-11-27T00:00:00"/>
        <d v="2023-12-25T00:00:00"/>
        <d v="2023-01-30T00:00:00"/>
        <d v="2024-05-13T00:00:00"/>
        <d v="2023-10-09T00:00:00"/>
        <d v="2024-09-09T00:00:00"/>
        <d v="2024-01-01T00:00:00"/>
        <d v="2024-06-03T00:00:00"/>
        <d v="2023-12-18T00:00:00"/>
        <d v="2023-06-26T00:00:00"/>
        <d v="2023-02-13T00:00:00"/>
        <d v="2023-11-13T00:00:00"/>
        <d v="2024-04-15T00:00:00"/>
        <d v="2024-08-05T00:00:00"/>
        <d v="2024-04-29T00:00:00"/>
        <d v="2023-04-03T00:00:00"/>
        <d v="2024-01-15T00:00:00"/>
        <d v="2023-12-04T00:00:00"/>
        <d v="2023-11-20T00:00:00"/>
        <d v="2024-02-05T00:00:00"/>
        <d v="2024-01-29T00:00:00"/>
        <d v="2024-05-27T00:00:00"/>
        <d v="2024-09-23T00:00:00"/>
        <d v="2023-04-24T00:00:00"/>
        <d v="2024-01-22T00:00:00"/>
        <d v="2023-07-31T00:00:00"/>
        <d v="2024-07-15T00:00:00"/>
        <d v="2024-07-29T00:00:00"/>
        <d v="2023-09-11T00:00:00"/>
        <d v="2023-05-15T00:00:00"/>
        <d v="2023-08-14T00:00:00"/>
        <d v="2023-05-08T00:00:00"/>
        <d v="2024-01-08T00:00:00"/>
        <d v="2023-10-23T00:00:00"/>
        <d v="2023-03-27T00:00:00"/>
        <d v="2024-08-19T00:00:00"/>
        <d v="2023-10-16T00:00:00"/>
        <d v="2023-09-18T00:00:00"/>
        <d v="2023-04-10T00:00:00"/>
        <d v="2023-01-09T00:00:00"/>
        <d v="2024-02-19T00:00:00"/>
        <d v="2023-09-04T00:00:00"/>
        <d v="2024-04-22T00:00:00"/>
        <d v="2024-08-12T00:00:00"/>
        <d v="2023-03-20T00:00:00"/>
        <d v="2023-07-24T00:00:00"/>
        <d v="2024-07-22T00:00:00"/>
        <d v="2023-02-06T00:00:00"/>
        <d v="2023-11-06T00:00:00"/>
        <d v="2024-04-01T00:00:00"/>
        <d v="2024-05-06T00:00:00"/>
        <d v="2024-07-08T00:00:00"/>
        <d v="2023-01-16T00:00:00"/>
        <d v="2024-04-08T00:00:00"/>
        <d v="2023-06-05T00:00:00"/>
        <d v="2023-06-19T00:00:00"/>
        <d v="2024-05-20T00:00:00"/>
        <d v="2023-07-03T00:00:00"/>
        <d v="2023-07-10T00:00:00"/>
        <d v="2023-08-07T00:00:00"/>
        <d v="2022-12-26T00:00:00"/>
      </sharedItems>
      <fieldGroup par="24"/>
    </cacheField>
    <cacheField name="productID" numFmtId="0">
      <sharedItems/>
    </cacheField>
    <cacheField name="productName" numFmtId="0">
      <sharedItems/>
    </cacheField>
    <cacheField name="productCategory" numFmtId="0">
      <sharedItems count="8">
        <s v="Women's Dresses"/>
        <s v="Kurta"/>
        <s v="T-Shirts"/>
        <s v="Sportswear"/>
        <s v="Men's Shirts"/>
        <s v="Kid's Wear"/>
        <s v="Jeans"/>
        <s v="Sarees"/>
      </sharedItems>
    </cacheField>
    <cacheField name="productColor" numFmtId="0">
      <sharedItems/>
    </cacheField>
    <cacheField name="productSize" numFmtId="0">
      <sharedItems/>
    </cacheField>
    <cacheField name="quantity" numFmtId="0">
      <sharedItems containsSemiMixedTypes="0" containsString="0" containsNumber="1" containsInteger="1" minValue="1" maxValue="4"/>
    </cacheField>
    <cacheField name="unitPrice" numFmtId="0">
      <sharedItems containsSemiMixedTypes="0" containsString="0" containsNumber="1" minValue="200.24" maxValue="2499.94"/>
    </cacheField>
    <cacheField name="costPrice" numFmtId="0">
      <sharedItems containsSemiMixedTypes="0" containsString="0" containsNumber="1" minValue="121.71" maxValue="2225.06"/>
    </cacheField>
    <cacheField name="totalAmount" numFmtId="0">
      <sharedItems containsSemiMixedTypes="0" containsString="0" containsNumber="1" minValue="200.47" maxValue="9998.7199999999993"/>
    </cacheField>
    <cacheField name="totalCost" numFmtId="0">
      <sharedItems containsSemiMixedTypes="0" containsString="0" containsNumber="1" minValue="121.71" maxValue="8856.8799999999992"/>
    </cacheField>
    <cacheField name="customerID" numFmtId="0">
      <sharedItems/>
    </cacheField>
    <cacheField name="customerName" numFmtId="0">
      <sharedItems/>
    </cacheField>
    <cacheField name="location" numFmtId="0">
      <sharedItems/>
    </cacheField>
    <cacheField name="locationLatitude" numFmtId="0">
      <sharedItems containsSemiMixedTypes="0" containsString="0" containsNumber="1" minValue="8.7139000000000006" maxValue="13.082700000000001"/>
    </cacheField>
    <cacheField name="locationLongitude" numFmtId="0">
      <sharedItems containsSemiMixedTypes="0" containsString="0" containsNumber="1" minValue="76.955799999999996" maxValue="80.270700000000005"/>
    </cacheField>
    <cacheField name="salespersonID" numFmtId="0">
      <sharedItems/>
    </cacheField>
    <cacheField name="salespersonName" numFmtId="0">
      <sharedItems/>
    </cacheField>
    <cacheField name="status" numFmtId="0">
      <sharedItems/>
    </cacheField>
    <cacheField name="salesChannel" numFmtId="0">
      <sharedItems/>
    </cacheField>
    <cacheField name="Months (week_start_date)" numFmtId="0" databaseField="0">
      <fieldGroup base="2">
        <rangePr groupBy="months" startDate="2022-12-26T00:00:00" endDate="2024-10-08T00:00:00"/>
        <groupItems count="14">
          <s v="&lt;12/26/2022"/>
          <s v="Jan"/>
          <s v="Feb"/>
          <s v="Mar"/>
          <s v="Apr"/>
          <s v="May"/>
          <s v="Jun"/>
          <s v="Jul"/>
          <s v="Aug"/>
          <s v="Sep"/>
          <s v="Oct"/>
          <s v="Nov"/>
          <s v="Dec"/>
          <s v="&gt;10/8/2024"/>
        </groupItems>
      </fieldGroup>
    </cacheField>
    <cacheField name="Quarters (week_start_date)" numFmtId="0" databaseField="0">
      <fieldGroup base="2">
        <rangePr groupBy="quarters" startDate="2022-12-26T00:00:00" endDate="2024-10-08T00:00:00"/>
        <groupItems count="6">
          <s v="&lt;12/26/2022"/>
          <s v="Qtr1"/>
          <s v="Qtr2"/>
          <s v="Qtr3"/>
          <s v="Qtr4"/>
          <s v="&gt;10/8/2024"/>
        </groupItems>
      </fieldGroup>
    </cacheField>
    <cacheField name="Years (week_start_date)" numFmtId="0" databaseField="0">
      <fieldGroup base="2">
        <rangePr groupBy="years" startDate="2022-12-26T00:00:00" endDate="2024-10-08T00:00:00"/>
        <groupItems count="5">
          <s v="&lt;12/26/2022"/>
          <s v="2022"/>
          <s v="2023"/>
          <s v="2024"/>
          <s v="&gt;10/8/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d v="2023-09-01T21:43:00"/>
    <x v="0"/>
    <s v="P1000"/>
    <s v="Women's_000"/>
    <x v="0"/>
    <s v="Red"/>
    <s v="XXL"/>
    <n v="2"/>
    <n v="1572.76"/>
    <n v="1154.01"/>
    <n v="3145.52"/>
    <n v="2308.02"/>
    <s v="C20000"/>
    <s v="Vishal_0000"/>
    <s v="Tiruchirappalli"/>
    <n v="10.7905"/>
    <n v="78.704700000000003"/>
    <s v="SP114"/>
    <s v="Salesperson_14"/>
    <s v="Pending"/>
    <s v="online"/>
  </r>
  <r>
    <s v="S00002"/>
    <d v="2023-03-06T15:20:00"/>
    <x v="1"/>
    <s v="P1001"/>
    <s v="Women's_001"/>
    <x v="0"/>
    <s v="Maroon"/>
    <s v="XS"/>
    <n v="1"/>
    <n v="247.34"/>
    <n v="220.37"/>
    <n v="247.34"/>
    <n v="220.37"/>
    <s v="C20001"/>
    <s v="Sathish_0001"/>
    <s v="Erode"/>
    <n v="11.34"/>
    <n v="77.717200000000005"/>
    <s v="SP102"/>
    <s v="Salesperson_2"/>
    <s v="Paid"/>
    <s v="online"/>
  </r>
  <r>
    <s v="S00003"/>
    <d v="2024-06-25T12:10:00"/>
    <x v="2"/>
    <s v="P1002"/>
    <s v="Women's_002"/>
    <x v="0"/>
    <s v="Black"/>
    <s v="S"/>
    <n v="2"/>
    <n v="1620.21"/>
    <n v="1269.43"/>
    <n v="3240.42"/>
    <n v="2538.86"/>
    <s v="C20002"/>
    <s v="Anu_0002"/>
    <s v="Chennai"/>
    <n v="13.082700000000001"/>
    <n v="80.270700000000005"/>
    <s v="SP135"/>
    <s v="Salesperson_35"/>
    <s v="Pending"/>
    <s v="in-store"/>
  </r>
  <r>
    <s v="S00004"/>
    <d v="2023-01-05T10:31:00"/>
    <x v="3"/>
    <s v="P1003"/>
    <s v="Kurta_003"/>
    <x v="1"/>
    <s v="Black"/>
    <s v="L"/>
    <n v="4"/>
    <n v="520.84"/>
    <n v="358.15"/>
    <n v="2083.36"/>
    <n v="1432.6"/>
    <s v="C20003"/>
    <s v="Sathish_0003"/>
    <s v="Salem"/>
    <n v="11.664300000000001"/>
    <n v="78.146000000000001"/>
    <s v="SP100"/>
    <s v="Salesperson_0"/>
    <s v="Pending"/>
    <s v="in-store"/>
  </r>
  <r>
    <s v="S00005"/>
    <d v="2023-08-27T15:47:00"/>
    <x v="4"/>
    <s v="P1004"/>
    <s v="Kurta_004"/>
    <x v="1"/>
    <s v="Yellow"/>
    <s v="M"/>
    <n v="1"/>
    <n v="1079.6600000000001"/>
    <n v="966.26"/>
    <n v="1079.6600000000001"/>
    <n v="966.26"/>
    <s v="C20004"/>
    <s v="Kavin_0004"/>
    <s v="Tiruchirappalli"/>
    <n v="10.7905"/>
    <n v="78.704700000000003"/>
    <s v="SP148"/>
    <s v="Salesperson_48"/>
    <s v="Returned"/>
    <s v="in-store"/>
  </r>
  <r>
    <s v="S00006"/>
    <d v="2023-10-31T20:40:00"/>
    <x v="5"/>
    <s v="P1005"/>
    <s v="Women's_005"/>
    <x v="0"/>
    <s v="Blue"/>
    <s v="L"/>
    <n v="1"/>
    <n v="349.62"/>
    <n v="309.3"/>
    <n v="349.62"/>
    <n v="309.3"/>
    <s v="C20005"/>
    <s v="Diya_0005"/>
    <s v="Tirunelveli"/>
    <n v="8.7139000000000006"/>
    <n v="77.756699999999995"/>
    <s v="SP122"/>
    <s v="Salesperson_22"/>
    <s v="Cancelled"/>
    <s v="mobile_app"/>
  </r>
  <r>
    <s v="S00007"/>
    <d v="2024-09-19T19:18:00"/>
    <x v="6"/>
    <s v="P1006"/>
    <s v="T-Shirts_006"/>
    <x v="2"/>
    <s v="Red"/>
    <s v="XXL"/>
    <n v="2"/>
    <n v="731.06"/>
    <n v="491.5"/>
    <n v="1462.12"/>
    <n v="983"/>
    <s v="C20006"/>
    <s v="Ravi_0006"/>
    <s v="Coimbatore"/>
    <n v="11.0168"/>
    <n v="76.955799999999996"/>
    <s v="SP124"/>
    <s v="Salesperson_24"/>
    <s v="Paid"/>
    <s v="in-store"/>
  </r>
  <r>
    <s v="S00008"/>
    <d v="2024-03-20T17:49:00"/>
    <x v="7"/>
    <s v="P1007"/>
    <s v="T-Shirts_007"/>
    <x v="2"/>
    <s v="Yellow"/>
    <s v="XL"/>
    <n v="1"/>
    <n v="2291.44"/>
    <n v="1552.76"/>
    <n v="2291.44"/>
    <n v="1552.76"/>
    <s v="C20007"/>
    <s v="Meena_0007"/>
    <s v="Coimbatore"/>
    <n v="11.0168"/>
    <n v="76.955799999999996"/>
    <s v="SP102"/>
    <s v="Salesperson_2"/>
    <s v="Pending"/>
    <s v="in-store"/>
  </r>
  <r>
    <s v="S00009"/>
    <d v="2024-03-06T13:31:00"/>
    <x v="8"/>
    <s v="P1008"/>
    <s v="T-Shirts_008"/>
    <x v="2"/>
    <s v="Blue"/>
    <s v="S"/>
    <n v="1"/>
    <n v="1505.71"/>
    <n v="917.57"/>
    <n v="1505.71"/>
    <n v="917.57"/>
    <s v="C20008"/>
    <s v="Bhuvana_0008"/>
    <s v="Coimbatore"/>
    <n v="11.0168"/>
    <n v="76.955799999999996"/>
    <s v="SP124"/>
    <s v="Salesperson_24"/>
    <s v="Returned"/>
    <s v="mobile_app"/>
  </r>
  <r>
    <s v="S00010"/>
    <d v="2024-07-01T15:23:00"/>
    <x v="9"/>
    <s v="P1009"/>
    <s v="Sportswear_009"/>
    <x v="3"/>
    <s v="Yellow"/>
    <s v="S"/>
    <n v="2"/>
    <n v="1575.17"/>
    <n v="1380.73"/>
    <n v="3150.34"/>
    <n v="2761.46"/>
    <s v="C20009"/>
    <s v="Karthik_0009"/>
    <s v="Tirunelveli"/>
    <n v="8.7139000000000006"/>
    <n v="77.756699999999995"/>
    <s v="SP113"/>
    <s v="Salesperson_13"/>
    <s v="Returned"/>
    <s v="mobile_app"/>
  </r>
  <r>
    <s v="S00011"/>
    <d v="2023-02-27T12:02:00"/>
    <x v="10"/>
    <s v="P1010"/>
    <s v="Women's_010"/>
    <x v="0"/>
    <s v="Green"/>
    <s v="XL"/>
    <n v="2"/>
    <n v="1093.96"/>
    <n v="745.43"/>
    <n v="2187.92"/>
    <n v="1490.86"/>
    <s v="C20010"/>
    <s v="Devi_0010"/>
    <s v="Tiruchirappalli"/>
    <n v="10.7905"/>
    <n v="78.704700000000003"/>
    <s v="SP110"/>
    <s v="Salesperson_10"/>
    <s v="Shipped"/>
    <s v="in-store"/>
  </r>
  <r>
    <s v="S00012"/>
    <d v="2024-06-22T14:16:00"/>
    <x v="11"/>
    <s v="P1011"/>
    <s v="Kurta_011"/>
    <x v="1"/>
    <s v="White"/>
    <s v="XXL"/>
    <n v="2"/>
    <n v="834.8"/>
    <n v="575.08000000000004"/>
    <n v="1669.6"/>
    <n v="1150.1600000000001"/>
    <s v="C20011"/>
    <s v="Devi_0011"/>
    <s v="Tiruchirappalli"/>
    <n v="10.7905"/>
    <n v="78.704700000000003"/>
    <s v="SP143"/>
    <s v="Salesperson_43"/>
    <s v="Returned"/>
    <s v="online"/>
  </r>
  <r>
    <s v="S00013"/>
    <d v="2023-04-18T10:25:00"/>
    <x v="12"/>
    <s v="P1012"/>
    <s v="Men's_012"/>
    <x v="4"/>
    <s v="Black"/>
    <s v="XS"/>
    <n v="1"/>
    <n v="657.05"/>
    <n v="395.32"/>
    <n v="657.05"/>
    <n v="395.32"/>
    <s v="C20012"/>
    <s v="Sanjay_0012"/>
    <s v="Tirunelveli"/>
    <n v="8.7139000000000006"/>
    <n v="77.756699999999995"/>
    <s v="SP125"/>
    <s v="Salesperson_25"/>
    <s v="Returned"/>
    <s v="in-store"/>
  </r>
  <r>
    <s v="S00014"/>
    <d v="2024-06-14T18:43:00"/>
    <x v="13"/>
    <s v="P1013"/>
    <s v="Women's_013"/>
    <x v="0"/>
    <s v="Black"/>
    <s v="XL"/>
    <n v="1"/>
    <n v="1593.71"/>
    <n v="1399.1"/>
    <n v="1593.71"/>
    <n v="1399.1"/>
    <s v="C20013"/>
    <s v="Ganesh_0013"/>
    <s v="Tirunelveli"/>
    <n v="8.7139000000000006"/>
    <n v="77.756699999999995"/>
    <s v="SP113"/>
    <s v="Salesperson_13"/>
    <s v="Shipped"/>
    <s v="in-store"/>
  </r>
  <r>
    <s v="S00015"/>
    <d v="2024-02-28T20:51:00"/>
    <x v="14"/>
    <s v="P1014"/>
    <s v="Kurta_014"/>
    <x v="1"/>
    <s v="Grey"/>
    <s v="S"/>
    <n v="2"/>
    <n v="961.07"/>
    <n v="594.97"/>
    <n v="1922.14"/>
    <n v="1189.94"/>
    <s v="C20014"/>
    <s v="Vishal_0014"/>
    <s v="Madurai"/>
    <n v="9.9252000000000002"/>
    <n v="78.119799999999998"/>
    <s v="SP115"/>
    <s v="Salesperson_15"/>
    <s v="Cancelled"/>
    <s v="in-store"/>
  </r>
  <r>
    <s v="S00016"/>
    <d v="2023-07-22T13:43:00"/>
    <x v="15"/>
    <s v="P1015"/>
    <s v="T-Shirts_015"/>
    <x v="2"/>
    <s v="Pink"/>
    <s v="XL"/>
    <n v="3"/>
    <n v="2240.59"/>
    <n v="1661.77"/>
    <n v="6721.77"/>
    <n v="4985.3100000000004"/>
    <s v="C20015"/>
    <s v="Priya_0015"/>
    <s v="Tirunelveli"/>
    <n v="8.7139000000000006"/>
    <n v="77.756699999999995"/>
    <s v="SP114"/>
    <s v="Salesperson_14"/>
    <s v="Pending"/>
    <s v="in-store"/>
  </r>
  <r>
    <s v="S00017"/>
    <d v="2023-03-19T18:45:00"/>
    <x v="16"/>
    <s v="P1016"/>
    <s v="Sportswear_016"/>
    <x v="3"/>
    <s v="Blue"/>
    <s v="XS"/>
    <n v="1"/>
    <n v="742.77"/>
    <n v="502.72"/>
    <n v="742.77"/>
    <n v="502.72"/>
    <s v="C20016"/>
    <s v="Bhuvana_0016"/>
    <s v="Coimbatore"/>
    <n v="11.0168"/>
    <n v="76.955799999999996"/>
    <s v="SP109"/>
    <s v="Salesperson_9"/>
    <s v="Pending"/>
    <s v="in-store"/>
  </r>
  <r>
    <s v="S00018"/>
    <d v="2023-01-27T18:06:00"/>
    <x v="17"/>
    <s v="P1017"/>
    <s v="Kurta_017"/>
    <x v="1"/>
    <s v="Blue"/>
    <s v="L"/>
    <n v="2"/>
    <n v="448.15"/>
    <n v="273.12"/>
    <n v="896.3"/>
    <n v="546.24"/>
    <s v="C20017"/>
    <s v="Priya_0017"/>
    <s v="Vellore"/>
    <n v="12.916499999999999"/>
    <n v="79.132499999999993"/>
    <s v="SP133"/>
    <s v="Salesperson_33"/>
    <s v="Returned"/>
    <s v="in-store"/>
  </r>
  <r>
    <s v="S00019"/>
    <d v="2024-02-18T13:30:00"/>
    <x v="18"/>
    <s v="P1018"/>
    <s v="Men's_018"/>
    <x v="4"/>
    <s v="Blue"/>
    <s v="XXL"/>
    <n v="3"/>
    <n v="520.46"/>
    <n v="406.65"/>
    <n v="1561.38"/>
    <n v="1219.95"/>
    <s v="C20018"/>
    <s v="Ganesh_0018"/>
    <s v="Salem"/>
    <n v="11.664300000000001"/>
    <n v="78.146000000000001"/>
    <s v="SP149"/>
    <s v="Salesperson_49"/>
    <s v="Returned"/>
    <s v="mobile_app"/>
  </r>
  <r>
    <s v="S00020"/>
    <d v="2023-12-17T12:56:00"/>
    <x v="19"/>
    <s v="P1019"/>
    <s v="Women's_019"/>
    <x v="0"/>
    <s v="White"/>
    <s v="L"/>
    <n v="4"/>
    <n v="866.43"/>
    <n v="561.76"/>
    <n v="3465.72"/>
    <n v="2247.04"/>
    <s v="C20019"/>
    <s v="Kavin_0019"/>
    <s v="Vellore"/>
    <n v="12.916499999999999"/>
    <n v="79.132499999999993"/>
    <s v="SP100"/>
    <s v="Salesperson_0"/>
    <s v="Returned"/>
    <s v="in-store"/>
  </r>
  <r>
    <s v="S00021"/>
    <d v="2024-08-27T19:38:00"/>
    <x v="20"/>
    <s v="P1020"/>
    <s v="Kid's_020"/>
    <x v="5"/>
    <s v="Maroon"/>
    <s v="XS"/>
    <n v="3"/>
    <n v="1250.03"/>
    <n v="831.94"/>
    <n v="3750.09"/>
    <n v="2495.8200000000002"/>
    <s v="C20020"/>
    <s v="Bhuvana_0020"/>
    <s v="Salem"/>
    <n v="11.664300000000001"/>
    <n v="78.146000000000001"/>
    <s v="SP140"/>
    <s v="Salesperson_40"/>
    <s v="Cancelled"/>
    <s v="in-store"/>
  </r>
  <r>
    <s v="S00022"/>
    <d v="2023-09-28T20:19:00"/>
    <x v="21"/>
    <s v="P1021"/>
    <s v="Jeans_021"/>
    <x v="6"/>
    <s v="Green"/>
    <s v="M"/>
    <n v="4"/>
    <n v="2261.0100000000002"/>
    <n v="1572.31"/>
    <n v="9044.0400000000009"/>
    <n v="6289.24"/>
    <s v="C20021"/>
    <s v="Sanjay_0021"/>
    <s v="Madurai"/>
    <n v="9.9252000000000002"/>
    <n v="78.119799999999998"/>
    <s v="SP134"/>
    <s v="Salesperson_34"/>
    <s v="Cancelled"/>
    <s v="mobile_app"/>
  </r>
  <r>
    <s v="S00023"/>
    <d v="2023-03-13T12:25:00"/>
    <x v="16"/>
    <s v="P1022"/>
    <s v="Men's_022"/>
    <x v="4"/>
    <s v="Yellow"/>
    <s v="L"/>
    <n v="2"/>
    <n v="1010.91"/>
    <n v="698.98"/>
    <n v="2021.82"/>
    <n v="1397.96"/>
    <s v="C20022"/>
    <s v="Aarav_0022"/>
    <s v="Coimbatore"/>
    <n v="11.0168"/>
    <n v="76.955799999999996"/>
    <s v="SP123"/>
    <s v="Salesperson_23"/>
    <s v="Returned"/>
    <s v="in-store"/>
  </r>
  <r>
    <s v="S00024"/>
    <d v="2023-04-18T16:29:00"/>
    <x v="12"/>
    <s v="P1023"/>
    <s v="Jeans_023"/>
    <x v="6"/>
    <s v="Red"/>
    <s v="S"/>
    <n v="1"/>
    <n v="475.69"/>
    <n v="333.59"/>
    <n v="475.69"/>
    <n v="333.59"/>
    <s v="C20023"/>
    <s v="Ganesh_0023"/>
    <s v="Coimbatore"/>
    <n v="11.0168"/>
    <n v="76.955799999999996"/>
    <s v="SP105"/>
    <s v="Salesperson_5"/>
    <s v="Shipped"/>
    <s v="in-store"/>
  </r>
  <r>
    <s v="S00025"/>
    <d v="2024-09-04T13:31:00"/>
    <x v="22"/>
    <s v="P1024"/>
    <s v="Women's_024"/>
    <x v="0"/>
    <s v="Maroon"/>
    <s v="S"/>
    <n v="1"/>
    <n v="1128.82"/>
    <n v="699.27"/>
    <n v="1128.82"/>
    <n v="699.27"/>
    <s v="C20024"/>
    <s v="Kavin_0024"/>
    <s v="Vellore"/>
    <n v="12.916499999999999"/>
    <n v="79.132499999999993"/>
    <s v="SP135"/>
    <s v="Salesperson_35"/>
    <s v="Pending"/>
    <s v="mobile_app"/>
  </r>
  <r>
    <s v="S00026"/>
    <d v="2023-06-15T12:41:00"/>
    <x v="23"/>
    <s v="P1025"/>
    <s v="T-Shirts_025"/>
    <x v="2"/>
    <s v="Maroon"/>
    <s v="XL"/>
    <n v="1"/>
    <n v="892.02"/>
    <n v="611.44000000000005"/>
    <n v="892.02"/>
    <n v="611.44000000000005"/>
    <s v="C20025"/>
    <s v="Priya_0025"/>
    <s v="Tiruchirappalli"/>
    <n v="10.7905"/>
    <n v="78.704700000000003"/>
    <s v="SP134"/>
    <s v="Salesperson_34"/>
    <s v="Pending"/>
    <s v="in-store"/>
  </r>
  <r>
    <s v="S00027"/>
    <d v="2023-01-24T17:30:00"/>
    <x v="17"/>
    <s v="P1026"/>
    <s v="T-Shirts_026"/>
    <x v="2"/>
    <s v="Pink"/>
    <s v="XXL"/>
    <n v="3"/>
    <n v="276.02"/>
    <n v="194.19"/>
    <n v="828.06"/>
    <n v="582.57000000000005"/>
    <s v="C20026"/>
    <s v="Lakshmi_0026"/>
    <s v="Tirunelveli"/>
    <n v="8.7139000000000006"/>
    <n v="77.756699999999995"/>
    <s v="SP128"/>
    <s v="Salesperson_28"/>
    <s v="Cancelled"/>
    <s v="online"/>
  </r>
  <r>
    <s v="S00028"/>
    <d v="2024-02-17T18:31:00"/>
    <x v="18"/>
    <s v="P1027"/>
    <s v="Sportswear_027"/>
    <x v="3"/>
    <s v="Blue"/>
    <s v="S"/>
    <n v="1"/>
    <n v="2467"/>
    <n v="1659.35"/>
    <n v="2467"/>
    <n v="1659.35"/>
    <s v="C20027"/>
    <s v="Meena_0027"/>
    <s v="Coimbatore"/>
    <n v="11.0168"/>
    <n v="76.955799999999996"/>
    <s v="SP121"/>
    <s v="Salesperson_21"/>
    <s v="Paid"/>
    <s v="online"/>
  </r>
  <r>
    <s v="S00029"/>
    <d v="2024-03-12T19:14:00"/>
    <x v="24"/>
    <s v="P1028"/>
    <s v="Jeans_028"/>
    <x v="6"/>
    <s v="Black"/>
    <s v="XS"/>
    <n v="4"/>
    <n v="2047.22"/>
    <n v="1517.17"/>
    <n v="8188.88"/>
    <n v="6068.68"/>
    <s v="C20028"/>
    <s v="Diya_0028"/>
    <s v="Chennai"/>
    <n v="13.082700000000001"/>
    <n v="80.270700000000005"/>
    <s v="SP114"/>
    <s v="Salesperson_14"/>
    <s v="Paid"/>
    <s v="in-store"/>
  </r>
  <r>
    <s v="S00030"/>
    <d v="2024-10-01T14:48:00"/>
    <x v="25"/>
    <s v="P1029"/>
    <s v="Men's_029"/>
    <x v="4"/>
    <s v="Yellow"/>
    <s v="XS"/>
    <n v="1"/>
    <n v="546.65"/>
    <n v="411.33"/>
    <n v="546.65"/>
    <n v="411.33"/>
    <s v="C20029"/>
    <s v="Anu_0029"/>
    <s v="Tiruchirappalli"/>
    <n v="10.7905"/>
    <n v="78.704700000000003"/>
    <s v="SP117"/>
    <s v="Salesperson_17"/>
    <s v="Shipped"/>
    <s v="in-store"/>
  </r>
  <r>
    <s v="S00031"/>
    <d v="2024-03-28T20:19:00"/>
    <x v="26"/>
    <s v="P1030"/>
    <s v="Jeans_030"/>
    <x v="6"/>
    <s v="Maroon"/>
    <s v="S"/>
    <n v="2"/>
    <n v="238.15"/>
    <n v="179.48"/>
    <n v="476.3"/>
    <n v="358.96"/>
    <s v="C20030"/>
    <s v="Devi_0030"/>
    <s v="Vellore"/>
    <n v="12.916499999999999"/>
    <n v="79.132499999999993"/>
    <s v="SP115"/>
    <s v="Salesperson_15"/>
    <s v="Shipped"/>
    <s v="online"/>
  </r>
  <r>
    <s v="S00032"/>
    <d v="2023-05-28T17:10:00"/>
    <x v="27"/>
    <s v="P1031"/>
    <s v="Kurta_031"/>
    <x v="1"/>
    <s v="Black"/>
    <s v="XS"/>
    <n v="1"/>
    <n v="1114.42"/>
    <n v="841.75"/>
    <n v="1114.42"/>
    <n v="841.75"/>
    <s v="C20031"/>
    <s v="Diya_0031"/>
    <s v="Erode"/>
    <n v="11.34"/>
    <n v="77.717200000000005"/>
    <s v="SP122"/>
    <s v="Salesperson_22"/>
    <s v="Shipped"/>
    <s v="online"/>
  </r>
  <r>
    <s v="S00033"/>
    <d v="2024-06-28T18:44:00"/>
    <x v="2"/>
    <s v="P1032"/>
    <s v="Kurta_032"/>
    <x v="1"/>
    <s v="Grey"/>
    <s v="XXL"/>
    <n v="1"/>
    <n v="2326.8000000000002"/>
    <n v="2008.5"/>
    <n v="2326.8000000000002"/>
    <n v="2008.5"/>
    <s v="C20032"/>
    <s v="Aarav_0032"/>
    <s v="Coimbatore"/>
    <n v="11.0168"/>
    <n v="76.955799999999996"/>
    <s v="SP103"/>
    <s v="Salesperson_3"/>
    <s v="Shipped"/>
    <s v="online"/>
  </r>
  <r>
    <s v="S00034"/>
    <d v="2023-06-17T17:49:00"/>
    <x v="23"/>
    <s v="P1033"/>
    <s v="Sarees_033"/>
    <x v="7"/>
    <s v="Blue"/>
    <s v="S"/>
    <n v="1"/>
    <n v="1388.26"/>
    <n v="941.59"/>
    <n v="1388.26"/>
    <n v="941.59"/>
    <s v="C20033"/>
    <s v="Meena_0033"/>
    <s v="Tiruchirappalli"/>
    <n v="10.7905"/>
    <n v="78.704700000000003"/>
    <s v="SP134"/>
    <s v="Salesperson_34"/>
    <s v="Shipped"/>
    <s v="in-store"/>
  </r>
  <r>
    <s v="S00035"/>
    <d v="2024-10-09T21:33:00"/>
    <x v="28"/>
    <s v="P1034"/>
    <s v="Kid's_034"/>
    <x v="5"/>
    <s v="Pink"/>
    <s v="S"/>
    <n v="1"/>
    <n v="634.03"/>
    <n v="433.46"/>
    <n v="634.03"/>
    <n v="433.46"/>
    <s v="C20034"/>
    <s v="Vishal_0034"/>
    <s v="Vellore"/>
    <n v="12.916499999999999"/>
    <n v="79.132499999999993"/>
    <s v="SP115"/>
    <s v="Salesperson_15"/>
    <s v="Paid"/>
    <s v="in-store"/>
  </r>
  <r>
    <s v="S00036"/>
    <d v="2024-03-31T20:51:00"/>
    <x v="26"/>
    <s v="P1035"/>
    <s v="Sportswear_035"/>
    <x v="3"/>
    <s v="Maroon"/>
    <s v="XS"/>
    <n v="3"/>
    <n v="1993.71"/>
    <n v="1580.23"/>
    <n v="5981.13"/>
    <n v="4740.6899999999996"/>
    <s v="C20035"/>
    <s v="Aarav_0035"/>
    <s v="Chennai"/>
    <n v="13.082700000000001"/>
    <n v="80.270700000000005"/>
    <s v="SP105"/>
    <s v="Salesperson_5"/>
    <s v="Pending"/>
    <s v="in-store"/>
  </r>
  <r>
    <s v="S00037"/>
    <d v="2023-02-24T11:53:00"/>
    <x v="29"/>
    <s v="P1036"/>
    <s v="Kid's_036"/>
    <x v="5"/>
    <s v="Pink"/>
    <s v="L"/>
    <n v="2"/>
    <n v="1535.58"/>
    <n v="1092.8499999999999"/>
    <n v="3071.16"/>
    <n v="2185.6999999999998"/>
    <s v="C20036"/>
    <s v="Ravi_0036"/>
    <s v="Tiruchirappalli"/>
    <n v="10.7905"/>
    <n v="78.704700000000003"/>
    <s v="SP125"/>
    <s v="Salesperson_25"/>
    <s v="Paid"/>
    <s v="mobile_app"/>
  </r>
  <r>
    <s v="S00038"/>
    <d v="2024-09-03T21:17:00"/>
    <x v="22"/>
    <s v="P1037"/>
    <s v="Kid's_037"/>
    <x v="5"/>
    <s v="Pink"/>
    <s v="XS"/>
    <n v="3"/>
    <n v="1462.09"/>
    <n v="1180.74"/>
    <n v="4386.2700000000004"/>
    <n v="3542.22"/>
    <s v="C20037"/>
    <s v="Priya_0037"/>
    <s v="Salem"/>
    <n v="11.664300000000001"/>
    <n v="78.146000000000001"/>
    <s v="SP129"/>
    <s v="Salesperson_29"/>
    <s v="Returned"/>
    <s v="in-store"/>
  </r>
  <r>
    <s v="S00039"/>
    <d v="2024-02-28T12:42:00"/>
    <x v="14"/>
    <s v="P1038"/>
    <s v="Kurta_038"/>
    <x v="1"/>
    <s v="Maroon"/>
    <s v="XXL"/>
    <n v="1"/>
    <n v="1335.96"/>
    <n v="873.25"/>
    <n v="1335.96"/>
    <n v="873.25"/>
    <s v="C20038"/>
    <s v="Devi_0038"/>
    <s v="Vellore"/>
    <n v="12.916499999999999"/>
    <n v="79.132499999999993"/>
    <s v="SP109"/>
    <s v="Salesperson_9"/>
    <s v="Pending"/>
    <s v="mobile_app"/>
  </r>
  <r>
    <s v="S00040"/>
    <d v="2023-08-27T18:43:00"/>
    <x v="4"/>
    <s v="P1039"/>
    <s v="T-Shirts_039"/>
    <x v="2"/>
    <s v="Black"/>
    <s v="XS"/>
    <n v="1"/>
    <n v="1447.84"/>
    <n v="1089.71"/>
    <n v="1447.84"/>
    <n v="1089.71"/>
    <s v="C20039"/>
    <s v="Sathish_0039"/>
    <s v="Chennai"/>
    <n v="13.082700000000001"/>
    <n v="80.270700000000005"/>
    <s v="SP147"/>
    <s v="Salesperson_47"/>
    <s v="Returned"/>
    <s v="in-store"/>
  </r>
  <r>
    <s v="S00041"/>
    <d v="2024-02-18T13:35:00"/>
    <x v="18"/>
    <s v="P1040"/>
    <s v="Men's_040"/>
    <x v="4"/>
    <s v="Red"/>
    <s v="XL"/>
    <n v="3"/>
    <n v="1104.1199999999999"/>
    <n v="957.95"/>
    <n v="3312.36"/>
    <n v="2873.85"/>
    <s v="C20040"/>
    <s v="Ravi_0040"/>
    <s v="Madurai"/>
    <n v="9.9252000000000002"/>
    <n v="78.119799999999998"/>
    <s v="SP103"/>
    <s v="Salesperson_3"/>
    <s v="Cancelled"/>
    <s v="in-store"/>
  </r>
  <r>
    <s v="S00042"/>
    <d v="2024-02-15T19:30:00"/>
    <x v="18"/>
    <s v="P1041"/>
    <s v="Women's_041"/>
    <x v="0"/>
    <s v="Green"/>
    <s v="XS"/>
    <n v="2"/>
    <n v="1738.53"/>
    <n v="1493.83"/>
    <n v="3477.06"/>
    <n v="2987.66"/>
    <s v="C20041"/>
    <s v="Sathish_0041"/>
    <s v="Coimbatore"/>
    <n v="11.0168"/>
    <n v="76.955799999999996"/>
    <s v="SP143"/>
    <s v="Salesperson_43"/>
    <s v="Pending"/>
    <s v="online"/>
  </r>
  <r>
    <s v="S00043"/>
    <d v="2023-05-30T15:34:00"/>
    <x v="30"/>
    <s v="P1042"/>
    <s v="Kurta_042"/>
    <x v="1"/>
    <s v="Blue"/>
    <s v="XL"/>
    <n v="1"/>
    <n v="300.29000000000002"/>
    <n v="269.77"/>
    <n v="300.29000000000002"/>
    <n v="269.77"/>
    <s v="C20042"/>
    <s v="Meena_0042"/>
    <s v="Chennai"/>
    <n v="13.082700000000001"/>
    <n v="80.270700000000005"/>
    <s v="SP139"/>
    <s v="Salesperson_39"/>
    <s v="Paid"/>
    <s v="in-store"/>
  </r>
  <r>
    <s v="S00044"/>
    <d v="2023-11-02T13:53:00"/>
    <x v="5"/>
    <s v="P1043"/>
    <s v="Kurta_043"/>
    <x v="1"/>
    <s v="Maroon"/>
    <s v="M"/>
    <n v="2"/>
    <n v="235.55"/>
    <n v="206.93"/>
    <n v="471.1"/>
    <n v="413.86"/>
    <s v="C20043"/>
    <s v="Ganesh_0043"/>
    <s v="Salem"/>
    <n v="11.664300000000001"/>
    <n v="78.146000000000001"/>
    <s v="SP113"/>
    <s v="Salesperson_13"/>
    <s v="Returned"/>
    <s v="online"/>
  </r>
  <r>
    <s v="S00045"/>
    <d v="2023-10-06T21:57:00"/>
    <x v="31"/>
    <s v="P1044"/>
    <s v="Jeans_044"/>
    <x v="6"/>
    <s v="White"/>
    <s v="L"/>
    <n v="1"/>
    <n v="373.3"/>
    <n v="258.22000000000003"/>
    <n v="373.3"/>
    <n v="258.22000000000003"/>
    <s v="C20044"/>
    <s v="Kavin_0044"/>
    <s v="Salem"/>
    <n v="11.664300000000001"/>
    <n v="78.146000000000001"/>
    <s v="SP129"/>
    <s v="Salesperson_29"/>
    <s v="Returned"/>
    <s v="mobile_app"/>
  </r>
  <r>
    <s v="S00046"/>
    <d v="2023-05-05T13:29:00"/>
    <x v="32"/>
    <s v="P1045"/>
    <s v="Women's_045"/>
    <x v="0"/>
    <s v="Red"/>
    <s v="L"/>
    <n v="1"/>
    <n v="1480.64"/>
    <n v="1304.22"/>
    <n v="1480.64"/>
    <n v="1304.22"/>
    <s v="C20045"/>
    <s v="Sathish_0045"/>
    <s v="Coimbatore"/>
    <n v="11.0168"/>
    <n v="76.955799999999996"/>
    <s v="SP104"/>
    <s v="Salesperson_4"/>
    <s v="Cancelled"/>
    <s v="mobile_app"/>
  </r>
  <r>
    <s v="S00047"/>
    <d v="2024-03-28T16:05:00"/>
    <x v="26"/>
    <s v="P1046"/>
    <s v="Jeans_046"/>
    <x v="6"/>
    <s v="Maroon"/>
    <s v="M"/>
    <n v="4"/>
    <n v="2477.12"/>
    <n v="1590.37"/>
    <n v="9908.48"/>
    <n v="6361.48"/>
    <s v="C20046"/>
    <s v="Kavin_0046"/>
    <s v="Tirunelveli"/>
    <n v="8.7139000000000006"/>
    <n v="77.756699999999995"/>
    <s v="SP104"/>
    <s v="Salesperson_4"/>
    <s v="Pending"/>
    <s v="in-store"/>
  </r>
  <r>
    <s v="S00048"/>
    <d v="2023-12-03T20:44:00"/>
    <x v="33"/>
    <s v="P1047"/>
    <s v="Sarees_047"/>
    <x v="7"/>
    <s v="White"/>
    <s v="S"/>
    <n v="1"/>
    <n v="514.23"/>
    <n v="417.9"/>
    <n v="514.23"/>
    <n v="417.9"/>
    <s v="C20047"/>
    <s v="Ravi_0047"/>
    <s v="Salem"/>
    <n v="11.664300000000001"/>
    <n v="78.146000000000001"/>
    <s v="SP139"/>
    <s v="Salesperson_39"/>
    <s v="Cancelled"/>
    <s v="in-store"/>
  </r>
  <r>
    <s v="S00049"/>
    <d v="2023-12-26T13:25:00"/>
    <x v="34"/>
    <s v="P1048"/>
    <s v="Men's_048"/>
    <x v="4"/>
    <s v="Maroon"/>
    <s v="M"/>
    <n v="1"/>
    <n v="2194.27"/>
    <n v="1917.73"/>
    <n v="2194.27"/>
    <n v="1917.73"/>
    <s v="C20048"/>
    <s v="Ganesh_0048"/>
    <s v="Coimbatore"/>
    <n v="11.0168"/>
    <n v="76.955799999999996"/>
    <s v="SP108"/>
    <s v="Salesperson_8"/>
    <s v="Returned"/>
    <s v="mobile_app"/>
  </r>
  <r>
    <s v="S00050"/>
    <d v="2023-11-29T16:47:00"/>
    <x v="33"/>
    <s v="P1049"/>
    <s v="Women's_049"/>
    <x v="0"/>
    <s v="Blue"/>
    <s v="XXL"/>
    <n v="1"/>
    <n v="363.16"/>
    <n v="261.12"/>
    <n v="363.16"/>
    <n v="261.12"/>
    <s v="C20049"/>
    <s v="Anu_0049"/>
    <s v="Madurai"/>
    <n v="9.9252000000000002"/>
    <n v="78.119799999999998"/>
    <s v="SP117"/>
    <s v="Salesperson_17"/>
    <s v="Returned"/>
    <s v="mobile_app"/>
  </r>
  <r>
    <s v="S00051"/>
    <d v="2023-02-02T20:01:00"/>
    <x v="35"/>
    <s v="P1050"/>
    <s v="Jeans_050"/>
    <x v="6"/>
    <s v="Yellow"/>
    <s v="S"/>
    <n v="1"/>
    <n v="416.16"/>
    <n v="321.89"/>
    <n v="416.16"/>
    <n v="321.89"/>
    <s v="C20050"/>
    <s v="Lakshmi_0050"/>
    <s v="Salem"/>
    <n v="11.664300000000001"/>
    <n v="78.146000000000001"/>
    <s v="SP132"/>
    <s v="Salesperson_32"/>
    <s v="Shipped"/>
    <s v="in-store"/>
  </r>
  <r>
    <s v="S00052"/>
    <d v="2023-01-24T15:32:00"/>
    <x v="17"/>
    <s v="P1051"/>
    <s v="T-Shirts_051"/>
    <x v="2"/>
    <s v="Red"/>
    <s v="XS"/>
    <n v="2"/>
    <n v="2129.5500000000002"/>
    <n v="1827.41"/>
    <n v="4259.1000000000004"/>
    <n v="3654.82"/>
    <s v="C20051"/>
    <s v="Lakshmi_0051"/>
    <s v="Erode"/>
    <n v="11.34"/>
    <n v="77.717200000000005"/>
    <s v="SP117"/>
    <s v="Salesperson_17"/>
    <s v="Paid"/>
    <s v="mobile_app"/>
  </r>
  <r>
    <s v="S00053"/>
    <d v="2023-06-12T10:18:00"/>
    <x v="23"/>
    <s v="P1052"/>
    <s v="Men's_052"/>
    <x v="4"/>
    <s v="Yellow"/>
    <s v="S"/>
    <n v="1"/>
    <n v="492.24"/>
    <n v="372.46"/>
    <n v="492.24"/>
    <n v="372.46"/>
    <s v="C20052"/>
    <s v="Lakshmi_0052"/>
    <s v="Salem"/>
    <n v="11.664300000000001"/>
    <n v="78.146000000000001"/>
    <s v="SP110"/>
    <s v="Salesperson_10"/>
    <s v="Shipped"/>
    <s v="online"/>
  </r>
  <r>
    <s v="S00054"/>
    <d v="2024-05-15T12:37:00"/>
    <x v="36"/>
    <s v="P1053"/>
    <s v="Kurta_053"/>
    <x v="1"/>
    <s v="Maroon"/>
    <s v="XS"/>
    <n v="2"/>
    <n v="2136.65"/>
    <n v="1406.59"/>
    <n v="4273.3"/>
    <n v="2813.18"/>
    <s v="C20053"/>
    <s v="Diya_0053"/>
    <s v="Coimbatore"/>
    <n v="11.0168"/>
    <n v="76.955799999999996"/>
    <s v="SP144"/>
    <s v="Salesperson_44"/>
    <s v="Pending"/>
    <s v="in-store"/>
  </r>
  <r>
    <s v="S00055"/>
    <d v="2023-09-25T18:08:00"/>
    <x v="21"/>
    <s v="P1054"/>
    <s v="Men's_054"/>
    <x v="4"/>
    <s v="Yellow"/>
    <s v="XL"/>
    <n v="2"/>
    <n v="2429.9299999999998"/>
    <n v="1978.88"/>
    <n v="4859.8599999999997"/>
    <n v="3957.76"/>
    <s v="C20054"/>
    <s v="Anu_0054"/>
    <s v="Madurai"/>
    <n v="9.9252000000000002"/>
    <n v="78.119799999999998"/>
    <s v="SP127"/>
    <s v="Salesperson_27"/>
    <s v="Pending"/>
    <s v="mobile_app"/>
  </r>
  <r>
    <s v="S00056"/>
    <d v="2023-01-27T14:26:00"/>
    <x v="17"/>
    <s v="P1055"/>
    <s v="Men's_055"/>
    <x v="4"/>
    <s v="White"/>
    <s v="M"/>
    <n v="1"/>
    <n v="380.45"/>
    <n v="231.16"/>
    <n v="380.45"/>
    <n v="231.16"/>
    <s v="C20055"/>
    <s v="Ganesh_0055"/>
    <s v="Chennai"/>
    <n v="13.082700000000001"/>
    <n v="80.270700000000005"/>
    <s v="SP122"/>
    <s v="Salesperson_22"/>
    <s v="Pending"/>
    <s v="in-store"/>
  </r>
  <r>
    <s v="S00057"/>
    <d v="2024-09-17T20:41:00"/>
    <x v="6"/>
    <s v="P1056"/>
    <s v="Jeans_056"/>
    <x v="6"/>
    <s v="Blue"/>
    <s v="M"/>
    <n v="2"/>
    <n v="333.85"/>
    <n v="291.97000000000003"/>
    <n v="667.7"/>
    <n v="583.94000000000005"/>
    <s v="C20056"/>
    <s v="Sanjay_0056"/>
    <s v="Erode"/>
    <n v="11.34"/>
    <n v="77.717200000000005"/>
    <s v="SP139"/>
    <s v="Salesperson_39"/>
    <s v="Pending"/>
    <s v="in-store"/>
  </r>
  <r>
    <s v="S00058"/>
    <d v="2023-10-15T12:05:00"/>
    <x v="37"/>
    <s v="P1057"/>
    <s v="Jeans_057"/>
    <x v="6"/>
    <s v="Green"/>
    <s v="S"/>
    <n v="1"/>
    <n v="1718.45"/>
    <n v="1175.3900000000001"/>
    <n v="1718.45"/>
    <n v="1175.3900000000001"/>
    <s v="C20057"/>
    <s v="Ganesh_0057"/>
    <s v="Erode"/>
    <n v="11.34"/>
    <n v="77.717200000000005"/>
    <s v="SP101"/>
    <s v="Salesperson_1"/>
    <s v="Pending"/>
    <s v="online"/>
  </r>
  <r>
    <s v="S00059"/>
    <d v="2024-09-12T18:33:00"/>
    <x v="38"/>
    <s v="P1058"/>
    <s v="Sarees_058"/>
    <x v="7"/>
    <s v="Pink"/>
    <s v="XXL"/>
    <n v="3"/>
    <n v="1879.09"/>
    <n v="1154.3499999999999"/>
    <n v="5637.27"/>
    <n v="3463.05"/>
    <s v="C20058"/>
    <s v="Bhuvana_0058"/>
    <s v="Tiruchirappalli"/>
    <n v="10.7905"/>
    <n v="78.704700000000003"/>
    <s v="SP117"/>
    <s v="Salesperson_17"/>
    <s v="Pending"/>
    <s v="in-store"/>
  </r>
  <r>
    <s v="S00060"/>
    <d v="2024-01-03T11:07:00"/>
    <x v="39"/>
    <s v="P1059"/>
    <s v="Women's_059"/>
    <x v="0"/>
    <s v="Pink"/>
    <s v="XS"/>
    <n v="2"/>
    <n v="466.97"/>
    <n v="286.63"/>
    <n v="933.94"/>
    <n v="573.26"/>
    <s v="C20059"/>
    <s v="Bhuvana_0059"/>
    <s v="Vellore"/>
    <n v="12.916499999999999"/>
    <n v="79.132499999999993"/>
    <s v="SP114"/>
    <s v="Salesperson_14"/>
    <s v="Pending"/>
    <s v="online"/>
  </r>
  <r>
    <s v="S00061"/>
    <d v="2023-01-27T20:42:00"/>
    <x v="17"/>
    <s v="P1060"/>
    <s v="Sportswear_060"/>
    <x v="3"/>
    <s v="Yellow"/>
    <s v="M"/>
    <n v="2"/>
    <n v="239.47"/>
    <n v="198.52"/>
    <n v="478.94"/>
    <n v="397.04"/>
    <s v="C20060"/>
    <s v="Bhuvana_0060"/>
    <s v="Tiruchirappalli"/>
    <n v="10.7905"/>
    <n v="78.704700000000003"/>
    <s v="SP114"/>
    <s v="Salesperson_14"/>
    <s v="Paid"/>
    <s v="online"/>
  </r>
  <r>
    <s v="S00062"/>
    <d v="2024-06-08T14:27:00"/>
    <x v="40"/>
    <s v="P1061"/>
    <s v="Jeans_061"/>
    <x v="6"/>
    <s v="Pink"/>
    <s v="M"/>
    <n v="2"/>
    <n v="1116.56"/>
    <n v="876.23"/>
    <n v="2233.12"/>
    <n v="1752.46"/>
    <s v="C20061"/>
    <s v="Vishal_0061"/>
    <s v="Coimbatore"/>
    <n v="11.0168"/>
    <n v="76.955799999999996"/>
    <s v="SP149"/>
    <s v="Salesperson_49"/>
    <s v="Returned"/>
    <s v="in-store"/>
  </r>
  <r>
    <s v="S00063"/>
    <d v="2024-02-17T10:22:00"/>
    <x v="18"/>
    <s v="P1062"/>
    <s v="Sarees_062"/>
    <x v="7"/>
    <s v="Maroon"/>
    <s v="L"/>
    <n v="1"/>
    <n v="2346.9"/>
    <n v="1760.91"/>
    <n v="2346.9"/>
    <n v="1760.91"/>
    <s v="C20062"/>
    <s v="Lakshmi_0062"/>
    <s v="Tirunelveli"/>
    <n v="8.7139000000000006"/>
    <n v="77.756699999999995"/>
    <s v="SP101"/>
    <s v="Salesperson_1"/>
    <s v="Paid"/>
    <s v="in-store"/>
  </r>
  <r>
    <s v="S00064"/>
    <d v="2023-12-17T18:36:00"/>
    <x v="19"/>
    <s v="P1063"/>
    <s v="T-Shirts_063"/>
    <x v="2"/>
    <s v="Green"/>
    <s v="XL"/>
    <n v="4"/>
    <n v="2371.7800000000002"/>
    <n v="2040.11"/>
    <n v="9487.1200000000008"/>
    <n v="8160.44"/>
    <s v="C20063"/>
    <s v="Vishal_0063"/>
    <s v="Chennai"/>
    <n v="13.082700000000001"/>
    <n v="80.270700000000005"/>
    <s v="SP106"/>
    <s v="Salesperson_6"/>
    <s v="Cancelled"/>
    <s v="online"/>
  </r>
  <r>
    <s v="S00065"/>
    <d v="2024-02-18T19:40:00"/>
    <x v="18"/>
    <s v="P1064"/>
    <s v="Kurta_064"/>
    <x v="1"/>
    <s v="Yellow"/>
    <s v="XXL"/>
    <n v="1"/>
    <n v="1679.56"/>
    <n v="1238.6300000000001"/>
    <n v="1679.56"/>
    <n v="1238.6300000000001"/>
    <s v="C20064"/>
    <s v="Sanjay_0064"/>
    <s v="Tirunelveli"/>
    <n v="8.7139000000000006"/>
    <n v="77.756699999999995"/>
    <s v="SP127"/>
    <s v="Salesperson_27"/>
    <s v="Cancelled"/>
    <s v="mobile_app"/>
  </r>
  <r>
    <s v="S00066"/>
    <d v="2023-12-21T21:23:00"/>
    <x v="41"/>
    <s v="P1065"/>
    <s v="Women's_065"/>
    <x v="0"/>
    <s v="Pink"/>
    <s v="XL"/>
    <n v="1"/>
    <n v="1698.41"/>
    <n v="1124.3599999999999"/>
    <n v="1698.41"/>
    <n v="1124.3599999999999"/>
    <s v="C20065"/>
    <s v="Meena_0065"/>
    <s v="Salem"/>
    <n v="11.664300000000001"/>
    <n v="78.146000000000001"/>
    <s v="SP102"/>
    <s v="Salesperson_2"/>
    <s v="Shipped"/>
    <s v="mobile_app"/>
  </r>
  <r>
    <s v="S00067"/>
    <d v="2023-06-28T12:22:00"/>
    <x v="42"/>
    <s v="P1066"/>
    <s v="Men's_066"/>
    <x v="4"/>
    <s v="Maroon"/>
    <s v="XL"/>
    <n v="2"/>
    <n v="417.22"/>
    <n v="335.82"/>
    <n v="834.44"/>
    <n v="671.64"/>
    <s v="C20066"/>
    <s v="Lakshmi_0066"/>
    <s v="Tiruchirappalli"/>
    <n v="10.7905"/>
    <n v="78.704700000000003"/>
    <s v="SP123"/>
    <s v="Salesperson_23"/>
    <s v="Shipped"/>
    <s v="in-store"/>
  </r>
  <r>
    <s v="S00068"/>
    <d v="2023-02-16T13:50:00"/>
    <x v="43"/>
    <s v="P1067"/>
    <s v="Women's_067"/>
    <x v="0"/>
    <s v="Yellow"/>
    <s v="XL"/>
    <n v="1"/>
    <n v="983.44"/>
    <n v="666.98"/>
    <n v="983.44"/>
    <n v="666.98"/>
    <s v="C20067"/>
    <s v="Karthik_0067"/>
    <s v="Coimbatore"/>
    <n v="11.0168"/>
    <n v="76.955799999999996"/>
    <s v="SP146"/>
    <s v="Salesperson_46"/>
    <s v="Returned"/>
    <s v="online"/>
  </r>
  <r>
    <s v="S00069"/>
    <d v="2023-11-19T18:20:00"/>
    <x v="44"/>
    <s v="P1068"/>
    <s v="T-Shirts_068"/>
    <x v="2"/>
    <s v="Pink"/>
    <s v="M"/>
    <n v="1"/>
    <n v="2218.19"/>
    <n v="1820.07"/>
    <n v="2218.19"/>
    <n v="1820.07"/>
    <s v="C20068"/>
    <s v="Priya_0068"/>
    <s v="Salem"/>
    <n v="11.664300000000001"/>
    <n v="78.146000000000001"/>
    <s v="SP135"/>
    <s v="Salesperson_35"/>
    <s v="Pending"/>
    <s v="in-store"/>
  </r>
  <r>
    <s v="S00070"/>
    <d v="2024-06-06T13:10:00"/>
    <x v="40"/>
    <s v="P1069"/>
    <s v="Jeans_069"/>
    <x v="6"/>
    <s v="Pink"/>
    <s v="XXL"/>
    <n v="1"/>
    <n v="1507.6"/>
    <n v="1165.04"/>
    <n v="1507.6"/>
    <n v="1165.04"/>
    <s v="C20069"/>
    <s v="Priya_0069"/>
    <s v="Madurai"/>
    <n v="9.9252000000000002"/>
    <n v="78.119799999999998"/>
    <s v="SP139"/>
    <s v="Salesperson_39"/>
    <s v="Cancelled"/>
    <s v="in-store"/>
  </r>
  <r>
    <s v="S00071"/>
    <d v="2024-04-20T11:15:00"/>
    <x v="45"/>
    <s v="P1070"/>
    <s v="T-Shirts_070"/>
    <x v="2"/>
    <s v="Pink"/>
    <s v="XL"/>
    <n v="4"/>
    <n v="2340.7399999999998"/>
    <n v="2007.24"/>
    <n v="9362.9599999999991"/>
    <n v="8028.96"/>
    <s v="C20070"/>
    <s v="Bhuvana_0070"/>
    <s v="Chennai"/>
    <n v="13.082700000000001"/>
    <n v="80.270700000000005"/>
    <s v="SP119"/>
    <s v="Salesperson_19"/>
    <s v="Returned"/>
    <s v="online"/>
  </r>
  <r>
    <s v="S00072"/>
    <d v="2023-10-06T19:45:00"/>
    <x v="31"/>
    <s v="P1071"/>
    <s v="Jeans_071"/>
    <x v="6"/>
    <s v="Pink"/>
    <s v="XL"/>
    <n v="1"/>
    <n v="1068.78"/>
    <n v="812.59"/>
    <n v="1068.78"/>
    <n v="812.59"/>
    <s v="C20071"/>
    <s v="Sathish_0071"/>
    <s v="Tirunelveli"/>
    <n v="8.7139000000000006"/>
    <n v="77.756699999999995"/>
    <s v="SP129"/>
    <s v="Salesperson_29"/>
    <s v="Shipped"/>
    <s v="in-store"/>
  </r>
  <r>
    <s v="S00073"/>
    <d v="2023-11-19T14:17:00"/>
    <x v="44"/>
    <s v="P1072"/>
    <s v="Sportswear_072"/>
    <x v="3"/>
    <s v="Black"/>
    <s v="XL"/>
    <n v="1"/>
    <n v="1095.1600000000001"/>
    <n v="660.66"/>
    <n v="1095.1600000000001"/>
    <n v="660.66"/>
    <s v="C20072"/>
    <s v="Ravi_0072"/>
    <s v="Madurai"/>
    <n v="9.9252000000000002"/>
    <n v="78.119799999999998"/>
    <s v="SP142"/>
    <s v="Salesperson_42"/>
    <s v="Paid"/>
    <s v="mobile_app"/>
  </r>
  <r>
    <s v="S00074"/>
    <d v="2024-08-11T11:19:00"/>
    <x v="46"/>
    <s v="P1073"/>
    <s v="T-Shirts_073"/>
    <x v="2"/>
    <s v="Maroon"/>
    <s v="XXL"/>
    <n v="3"/>
    <n v="1756.57"/>
    <n v="1308.22"/>
    <n v="5269.71"/>
    <n v="3924.66"/>
    <s v="C20073"/>
    <s v="Lakshmi_0073"/>
    <s v="Tirunelveli"/>
    <n v="8.7139000000000006"/>
    <n v="77.756699999999995"/>
    <s v="SP105"/>
    <s v="Salesperson_5"/>
    <s v="Pending"/>
    <s v="mobile_app"/>
  </r>
  <r>
    <s v="S00075"/>
    <d v="2023-11-17T10:05:00"/>
    <x v="44"/>
    <s v="P1074"/>
    <s v="T-Shirts_074"/>
    <x v="2"/>
    <s v="Black"/>
    <s v="S"/>
    <n v="2"/>
    <n v="955.93"/>
    <n v="766.42"/>
    <n v="1911.86"/>
    <n v="1532.84"/>
    <s v="C20074"/>
    <s v="Kavin_0074"/>
    <s v="Chennai"/>
    <n v="13.082700000000001"/>
    <n v="80.270700000000005"/>
    <s v="SP102"/>
    <s v="Salesperson_2"/>
    <s v="Pending"/>
    <s v="in-store"/>
  </r>
  <r>
    <s v="S00076"/>
    <d v="2024-05-04T19:47:00"/>
    <x v="47"/>
    <s v="P1075"/>
    <s v="Sportswear_075"/>
    <x v="3"/>
    <s v="Blue"/>
    <s v="L"/>
    <n v="2"/>
    <n v="2341.14"/>
    <n v="2088.94"/>
    <n v="4682.28"/>
    <n v="4177.88"/>
    <s v="C20075"/>
    <s v="Priya_0075"/>
    <s v="Tiruchirappalli"/>
    <n v="10.7905"/>
    <n v="78.704700000000003"/>
    <s v="SP145"/>
    <s v="Salesperson_45"/>
    <s v="Shipped"/>
    <s v="in-store"/>
  </r>
  <r>
    <s v="S00077"/>
    <d v="2024-10-09T10:44:00"/>
    <x v="28"/>
    <s v="P1076"/>
    <s v="Sportswear_076"/>
    <x v="3"/>
    <s v="Pink"/>
    <s v="S"/>
    <n v="2"/>
    <n v="1007.1"/>
    <n v="639.63"/>
    <n v="2014.2"/>
    <n v="1279.26"/>
    <s v="C20076"/>
    <s v="Kavin_0076"/>
    <s v="Chennai"/>
    <n v="13.082700000000001"/>
    <n v="80.270700000000005"/>
    <s v="SP148"/>
    <s v="Salesperson_48"/>
    <s v="Paid"/>
    <s v="mobile_app"/>
  </r>
  <r>
    <s v="S00078"/>
    <d v="2023-04-03T19:37:00"/>
    <x v="48"/>
    <s v="P1077"/>
    <s v="Kurta_077"/>
    <x v="1"/>
    <s v="Black"/>
    <s v="S"/>
    <n v="2"/>
    <n v="2128.5100000000002"/>
    <n v="1549.19"/>
    <n v="4257.0200000000004"/>
    <n v="3098.38"/>
    <s v="C20077"/>
    <s v="Sanjay_0077"/>
    <s v="Vellore"/>
    <n v="12.916499999999999"/>
    <n v="79.132499999999993"/>
    <s v="SP103"/>
    <s v="Salesperson_3"/>
    <s v="Cancelled"/>
    <s v="in-store"/>
  </r>
  <r>
    <s v="S00079"/>
    <d v="2023-05-25T14:53:00"/>
    <x v="27"/>
    <s v="P1078"/>
    <s v="Jeans_078"/>
    <x v="6"/>
    <s v="Blue"/>
    <s v="L"/>
    <n v="1"/>
    <n v="387.1"/>
    <n v="242.11"/>
    <n v="387.1"/>
    <n v="242.11"/>
    <s v="C20078"/>
    <s v="Kavin_0078"/>
    <s v="Vellore"/>
    <n v="12.916499999999999"/>
    <n v="79.132499999999993"/>
    <s v="SP142"/>
    <s v="Salesperson_42"/>
    <s v="Cancelled"/>
    <s v="in-store"/>
  </r>
  <r>
    <s v="S00080"/>
    <d v="2024-10-03T14:22:00"/>
    <x v="25"/>
    <s v="P1079"/>
    <s v="Sarees_079"/>
    <x v="7"/>
    <s v="Grey"/>
    <s v="XL"/>
    <n v="2"/>
    <n v="744.38"/>
    <n v="649.33000000000004"/>
    <n v="1488.76"/>
    <n v="1298.6600000000001"/>
    <s v="C20079"/>
    <s v="Bhuvana_0079"/>
    <s v="Erode"/>
    <n v="11.34"/>
    <n v="77.717200000000005"/>
    <s v="SP135"/>
    <s v="Salesperson_35"/>
    <s v="Shipped"/>
    <s v="in-store"/>
  </r>
  <r>
    <s v="S00081"/>
    <d v="2024-01-20T14:42:00"/>
    <x v="49"/>
    <s v="P1080"/>
    <s v="Kid's_080"/>
    <x v="5"/>
    <s v="Grey"/>
    <s v="L"/>
    <n v="1"/>
    <n v="1987.44"/>
    <n v="1525.4"/>
    <n v="1987.44"/>
    <n v="1525.4"/>
    <s v="C20080"/>
    <s v="Vishal_0080"/>
    <s v="Tiruchirappalli"/>
    <n v="10.7905"/>
    <n v="78.704700000000003"/>
    <s v="SP140"/>
    <s v="Salesperson_40"/>
    <s v="Returned"/>
    <s v="in-store"/>
  </r>
  <r>
    <s v="S00082"/>
    <d v="2023-10-03T20:06:00"/>
    <x v="31"/>
    <s v="P1081"/>
    <s v="Sportswear_081"/>
    <x v="3"/>
    <s v="Black"/>
    <s v="M"/>
    <n v="1"/>
    <n v="783.47"/>
    <n v="565.32000000000005"/>
    <n v="783.47"/>
    <n v="565.32000000000005"/>
    <s v="C20081"/>
    <s v="Ravi_0081"/>
    <s v="Coimbatore"/>
    <n v="11.0168"/>
    <n v="76.955799999999996"/>
    <s v="SP145"/>
    <s v="Salesperson_45"/>
    <s v="Returned"/>
    <s v="third-party"/>
  </r>
  <r>
    <s v="S00083"/>
    <d v="2024-01-07T18:46:00"/>
    <x v="39"/>
    <s v="P1082"/>
    <s v="Jeans_082"/>
    <x v="6"/>
    <s v="White"/>
    <s v="M"/>
    <n v="4"/>
    <n v="1693.18"/>
    <n v="1394.86"/>
    <n v="6772.72"/>
    <n v="5579.44"/>
    <s v="C20082"/>
    <s v="Karthik_0082"/>
    <s v="Coimbatore"/>
    <n v="11.0168"/>
    <n v="76.955799999999996"/>
    <s v="SP108"/>
    <s v="Salesperson_8"/>
    <s v="Pending"/>
    <s v="in-store"/>
  </r>
  <r>
    <s v="S00084"/>
    <d v="2024-01-15T21:22:00"/>
    <x v="49"/>
    <s v="P1083"/>
    <s v="Jeans_083"/>
    <x v="6"/>
    <s v="Pink"/>
    <s v="XXL"/>
    <n v="1"/>
    <n v="390.65"/>
    <n v="296.31"/>
    <n v="390.65"/>
    <n v="296.31"/>
    <s v="C20083"/>
    <s v="Kavin_0083"/>
    <s v="Tiruchirappalli"/>
    <n v="10.7905"/>
    <n v="78.704700000000003"/>
    <s v="SP104"/>
    <s v="Salesperson_4"/>
    <s v="Shipped"/>
    <s v="in-store"/>
  </r>
  <r>
    <s v="S00085"/>
    <d v="2023-10-11T19:58:00"/>
    <x v="37"/>
    <s v="P1084"/>
    <s v="Kurta_084"/>
    <x v="1"/>
    <s v="Yellow"/>
    <s v="XL"/>
    <n v="2"/>
    <n v="299.27"/>
    <n v="259.57"/>
    <n v="598.54"/>
    <n v="519.14"/>
    <s v="C20084"/>
    <s v="Ravi_0084"/>
    <s v="Erode"/>
    <n v="11.34"/>
    <n v="77.717200000000005"/>
    <s v="SP103"/>
    <s v="Salesperson_3"/>
    <s v="Pending"/>
    <s v="mobile_app"/>
  </r>
  <r>
    <s v="S00086"/>
    <d v="2023-12-10T21:04:00"/>
    <x v="50"/>
    <s v="P1085"/>
    <s v="Kurta_085"/>
    <x v="1"/>
    <s v="Pink"/>
    <s v="XL"/>
    <n v="1"/>
    <n v="1799.45"/>
    <n v="1120.3900000000001"/>
    <n v="1799.45"/>
    <n v="1120.3900000000001"/>
    <s v="C20085"/>
    <s v="Devi_0085"/>
    <s v="Chennai"/>
    <n v="13.082700000000001"/>
    <n v="80.270700000000005"/>
    <s v="SP148"/>
    <s v="Salesperson_48"/>
    <s v="Cancelled"/>
    <s v="online"/>
  </r>
  <r>
    <s v="S00087"/>
    <d v="2023-04-19T12:17:00"/>
    <x v="12"/>
    <s v="P1086"/>
    <s v="Kurta_086"/>
    <x v="1"/>
    <s v="Grey"/>
    <s v="XS"/>
    <n v="1"/>
    <n v="1643.38"/>
    <n v="1274.0999999999999"/>
    <n v="1643.38"/>
    <n v="1274.0999999999999"/>
    <s v="C20086"/>
    <s v="Karthik_0086"/>
    <s v="Salem"/>
    <n v="11.664300000000001"/>
    <n v="78.146000000000001"/>
    <s v="SP148"/>
    <s v="Salesperson_48"/>
    <s v="Shipped"/>
    <s v="online"/>
  </r>
  <r>
    <s v="S00088"/>
    <d v="2024-08-08T10:16:00"/>
    <x v="46"/>
    <s v="P1087"/>
    <s v="Kurta_087"/>
    <x v="1"/>
    <s v="Maroon"/>
    <s v="XXL"/>
    <n v="3"/>
    <n v="1248.01"/>
    <n v="980.99"/>
    <n v="3744.03"/>
    <n v="2942.97"/>
    <s v="C20087"/>
    <s v="Devi_0087"/>
    <s v="Tiruchirappalli"/>
    <n v="10.7905"/>
    <n v="78.704700000000003"/>
    <s v="SP131"/>
    <s v="Salesperson_31"/>
    <s v="Pending"/>
    <s v="in-store"/>
  </r>
  <r>
    <s v="S00089"/>
    <d v="2023-06-30T12:27:00"/>
    <x v="42"/>
    <s v="P1088"/>
    <s v="T-Shirts_088"/>
    <x v="2"/>
    <s v="Pink"/>
    <s v="L"/>
    <n v="1"/>
    <n v="727.61"/>
    <n v="494.62"/>
    <n v="727.61"/>
    <n v="494.62"/>
    <s v="C20088"/>
    <s v="Aarav_0088"/>
    <s v="Erode"/>
    <n v="11.34"/>
    <n v="77.717200000000005"/>
    <s v="SP121"/>
    <s v="Salesperson_21"/>
    <s v="Shipped"/>
    <s v="in-store"/>
  </r>
  <r>
    <s v="S00090"/>
    <d v="2023-08-23T13:27:00"/>
    <x v="4"/>
    <s v="P1089"/>
    <s v="Kid's_089"/>
    <x v="5"/>
    <s v="Grey"/>
    <s v="S"/>
    <n v="4"/>
    <n v="1433.02"/>
    <n v="992.88"/>
    <n v="5732.08"/>
    <n v="3971.52"/>
    <s v="C20089"/>
    <s v="Sathish_0089"/>
    <s v="Chennai"/>
    <n v="13.082700000000001"/>
    <n v="80.270700000000005"/>
    <s v="SP125"/>
    <s v="Salesperson_25"/>
    <s v="Cancelled"/>
    <s v="third-party"/>
  </r>
  <r>
    <s v="S00091"/>
    <d v="2024-06-12T18:09:00"/>
    <x v="13"/>
    <s v="P1090"/>
    <s v="Men's_090"/>
    <x v="4"/>
    <s v="Blue"/>
    <s v="XXL"/>
    <n v="3"/>
    <n v="375.26"/>
    <n v="331.04"/>
    <n v="1125.78"/>
    <n v="993.12"/>
    <s v="C20090"/>
    <s v="Priya_0090"/>
    <s v="Madurai"/>
    <n v="9.9252000000000002"/>
    <n v="78.119799999999998"/>
    <s v="SP129"/>
    <s v="Salesperson_29"/>
    <s v="Pending"/>
    <s v="in-store"/>
  </r>
  <r>
    <s v="S00092"/>
    <d v="2023-09-28T16:55:00"/>
    <x v="21"/>
    <s v="P1091"/>
    <s v="Men's_091"/>
    <x v="4"/>
    <s v="White"/>
    <s v="L"/>
    <n v="1"/>
    <n v="2345.2800000000002"/>
    <n v="2016.52"/>
    <n v="2345.2800000000002"/>
    <n v="2016.52"/>
    <s v="C20091"/>
    <s v="Karthik_0091"/>
    <s v="Tiruchirappalli"/>
    <n v="10.7905"/>
    <n v="78.704700000000003"/>
    <s v="SP129"/>
    <s v="Salesperson_29"/>
    <s v="Returned"/>
    <s v="mobile_app"/>
  </r>
  <r>
    <s v="S00093"/>
    <d v="2023-01-30T10:22:00"/>
    <x v="35"/>
    <s v="P1092"/>
    <s v="Sarees_092"/>
    <x v="7"/>
    <s v="Pink"/>
    <s v="M"/>
    <n v="1"/>
    <n v="1304.8499999999999"/>
    <n v="1168.6099999999999"/>
    <n v="1304.8499999999999"/>
    <n v="1168.6099999999999"/>
    <s v="C20092"/>
    <s v="Sanjay_0092"/>
    <s v="Erode"/>
    <n v="11.34"/>
    <n v="77.717200000000005"/>
    <s v="SP116"/>
    <s v="Salesperson_16"/>
    <s v="Paid"/>
    <s v="mobile_app"/>
  </r>
  <r>
    <s v="S00094"/>
    <d v="2023-09-02T18:23:00"/>
    <x v="0"/>
    <s v="P1093"/>
    <s v="Sportswear_093"/>
    <x v="3"/>
    <s v="Red"/>
    <s v="XXL"/>
    <n v="1"/>
    <n v="2136.87"/>
    <n v="1819.54"/>
    <n v="2136.87"/>
    <n v="1819.54"/>
    <s v="C20093"/>
    <s v="Anu_0093"/>
    <s v="Chennai"/>
    <n v="13.082700000000001"/>
    <n v="80.270700000000005"/>
    <s v="SP122"/>
    <s v="Salesperson_22"/>
    <s v="Pending"/>
    <s v="in-store"/>
  </r>
  <r>
    <s v="S00095"/>
    <d v="2023-11-01T14:16:00"/>
    <x v="5"/>
    <s v="P1094"/>
    <s v="Women's_094"/>
    <x v="0"/>
    <s v="Red"/>
    <s v="XS"/>
    <n v="4"/>
    <n v="2188.86"/>
    <n v="1847.11"/>
    <n v="8755.44"/>
    <n v="7388.44"/>
    <s v="C20094"/>
    <s v="Meena_0094"/>
    <s v="Tiruchirappalli"/>
    <n v="10.7905"/>
    <n v="78.704700000000003"/>
    <s v="SP101"/>
    <s v="Salesperson_1"/>
    <s v="Cancelled"/>
    <s v="mobile_app"/>
  </r>
  <r>
    <s v="S00096"/>
    <d v="2024-10-11T21:33:00"/>
    <x v="28"/>
    <s v="P1095"/>
    <s v="Kid's_095"/>
    <x v="5"/>
    <s v="Black"/>
    <s v="S"/>
    <n v="2"/>
    <n v="1870.08"/>
    <n v="1546.79"/>
    <n v="3740.16"/>
    <n v="3093.58"/>
    <s v="C20095"/>
    <s v="Ravi_0095"/>
    <s v="Coimbatore"/>
    <n v="11.0168"/>
    <n v="76.955799999999996"/>
    <s v="SP136"/>
    <s v="Salesperson_36"/>
    <s v="Pending"/>
    <s v="in-store"/>
  </r>
  <r>
    <s v="S00097"/>
    <d v="2023-09-03T12:12:00"/>
    <x v="0"/>
    <s v="P1096"/>
    <s v="Sportswear_096"/>
    <x v="3"/>
    <s v="White"/>
    <s v="M"/>
    <n v="1"/>
    <n v="2394.3200000000002"/>
    <n v="1872"/>
    <n v="2394.3200000000002"/>
    <n v="1872"/>
    <s v="C20096"/>
    <s v="Kavin_0096"/>
    <s v="Coimbatore"/>
    <n v="11.0168"/>
    <n v="76.955799999999996"/>
    <s v="SP149"/>
    <s v="Salesperson_49"/>
    <s v="Pending"/>
    <s v="mobile_app"/>
  </r>
  <r>
    <s v="S00098"/>
    <d v="2023-05-29T18:37:00"/>
    <x v="30"/>
    <s v="P1097"/>
    <s v="T-Shirts_097"/>
    <x v="2"/>
    <s v="Blue"/>
    <s v="XL"/>
    <n v="2"/>
    <n v="817.95"/>
    <n v="496.21"/>
    <n v="1635.9"/>
    <n v="992.42"/>
    <s v="C20097"/>
    <s v="Aarav_0097"/>
    <s v="Salem"/>
    <n v="11.664300000000001"/>
    <n v="78.146000000000001"/>
    <s v="SP136"/>
    <s v="Salesperson_36"/>
    <s v="Shipped"/>
    <s v="online"/>
  </r>
  <r>
    <s v="S00099"/>
    <d v="2023-11-20T15:49:00"/>
    <x v="51"/>
    <s v="P1098"/>
    <s v="Kurta_098"/>
    <x v="1"/>
    <s v="Black"/>
    <s v="XS"/>
    <n v="1"/>
    <n v="2160.02"/>
    <n v="1653.65"/>
    <n v="2160.02"/>
    <n v="1653.65"/>
    <s v="C20098"/>
    <s v="Sathish_0098"/>
    <s v="Tiruchirappalli"/>
    <n v="10.7905"/>
    <n v="78.704700000000003"/>
    <s v="SP106"/>
    <s v="Salesperson_6"/>
    <s v="Returned"/>
    <s v="in-store"/>
  </r>
  <r>
    <s v="S00100"/>
    <d v="2023-12-31T20:24:00"/>
    <x v="34"/>
    <s v="P1099"/>
    <s v="Women's_099"/>
    <x v="0"/>
    <s v="Red"/>
    <s v="M"/>
    <n v="4"/>
    <n v="266.2"/>
    <n v="220.03"/>
    <n v="1064.8"/>
    <n v="880.12"/>
    <s v="C20099"/>
    <s v="Anu_0099"/>
    <s v="Erode"/>
    <n v="11.34"/>
    <n v="77.717200000000005"/>
    <s v="SP142"/>
    <s v="Salesperson_42"/>
    <s v="Returned"/>
    <s v="online"/>
  </r>
  <r>
    <s v="S00101"/>
    <d v="2024-02-08T18:12:00"/>
    <x v="52"/>
    <s v="P1100"/>
    <s v="Women's_100"/>
    <x v="0"/>
    <s v="Maroon"/>
    <s v="XXL"/>
    <n v="3"/>
    <n v="1619.71"/>
    <n v="1448.25"/>
    <n v="4859.13"/>
    <n v="4344.75"/>
    <s v="C20100"/>
    <s v="Karthik_0100"/>
    <s v="Chennai"/>
    <n v="13.082700000000001"/>
    <n v="80.270700000000005"/>
    <s v="SP126"/>
    <s v="Salesperson_26"/>
    <s v="Shipped"/>
    <s v="mobile_app"/>
  </r>
  <r>
    <s v="S00102"/>
    <d v="2024-01-31T17:33:00"/>
    <x v="53"/>
    <s v="P1101"/>
    <s v="Women's_101"/>
    <x v="0"/>
    <s v="Pink"/>
    <s v="M"/>
    <n v="1"/>
    <n v="2279.56"/>
    <n v="1605.9"/>
    <n v="2279.56"/>
    <n v="1605.9"/>
    <s v="C20101"/>
    <s v="Lakshmi_0101"/>
    <s v="Vellore"/>
    <n v="12.916499999999999"/>
    <n v="79.132499999999993"/>
    <s v="SP145"/>
    <s v="Salesperson_45"/>
    <s v="Pending"/>
    <s v="online"/>
  </r>
  <r>
    <s v="S00103"/>
    <d v="2023-12-01T19:23:00"/>
    <x v="33"/>
    <s v="P1102"/>
    <s v="Kurta_102"/>
    <x v="1"/>
    <s v="Green"/>
    <s v="XXL"/>
    <n v="4"/>
    <n v="1404.29"/>
    <n v="1136.48"/>
    <n v="5617.16"/>
    <n v="4545.92"/>
    <s v="C20102"/>
    <s v="Anu_0102"/>
    <s v="Salem"/>
    <n v="11.664300000000001"/>
    <n v="78.146000000000001"/>
    <s v="SP139"/>
    <s v="Salesperson_39"/>
    <s v="Cancelled"/>
    <s v="online"/>
  </r>
  <r>
    <s v="S00104"/>
    <d v="2024-06-01T15:50:00"/>
    <x v="54"/>
    <s v="P1103"/>
    <s v="Sportswear_103"/>
    <x v="3"/>
    <s v="Grey"/>
    <s v="L"/>
    <n v="1"/>
    <n v="793.96"/>
    <n v="585.74"/>
    <n v="793.96"/>
    <n v="585.74"/>
    <s v="C20103"/>
    <s v="Bhuvana_0103"/>
    <s v="Salem"/>
    <n v="11.664300000000001"/>
    <n v="78.146000000000001"/>
    <s v="SP120"/>
    <s v="Salesperson_20"/>
    <s v="Pending"/>
    <s v="online"/>
  </r>
  <r>
    <s v="S00105"/>
    <d v="2024-09-29T15:19:00"/>
    <x v="55"/>
    <s v="P1104"/>
    <s v="Women's_104"/>
    <x v="0"/>
    <s v="White"/>
    <s v="L"/>
    <n v="1"/>
    <n v="1533.19"/>
    <n v="1077.02"/>
    <n v="1533.19"/>
    <n v="1077.02"/>
    <s v="C20104"/>
    <s v="Meena_0104"/>
    <s v="Vellore"/>
    <n v="12.916499999999999"/>
    <n v="79.132499999999993"/>
    <s v="SP136"/>
    <s v="Salesperson_36"/>
    <s v="Cancelled"/>
    <s v="online"/>
  </r>
  <r>
    <s v="S00106"/>
    <d v="2023-12-16T15:35:00"/>
    <x v="19"/>
    <s v="P1105"/>
    <s v="Kurta_105"/>
    <x v="1"/>
    <s v="Yellow"/>
    <s v="XS"/>
    <n v="1"/>
    <n v="519.29999999999995"/>
    <n v="411.42"/>
    <n v="519.29999999999995"/>
    <n v="411.42"/>
    <s v="C20105"/>
    <s v="Ravi_0105"/>
    <s v="Tirunelveli"/>
    <n v="8.7139000000000006"/>
    <n v="77.756699999999995"/>
    <s v="SP111"/>
    <s v="Salesperson_11"/>
    <s v="Shipped"/>
    <s v="in-store"/>
  </r>
  <r>
    <s v="S00107"/>
    <d v="2023-04-29T14:53:00"/>
    <x v="56"/>
    <s v="P1106"/>
    <s v="Jeans_106"/>
    <x v="6"/>
    <s v="Yellow"/>
    <s v="M"/>
    <n v="1"/>
    <n v="1385.04"/>
    <n v="1235.3599999999999"/>
    <n v="1385.04"/>
    <n v="1235.3599999999999"/>
    <s v="C20106"/>
    <s v="Karthik_0106"/>
    <s v="Salem"/>
    <n v="11.664300000000001"/>
    <n v="78.146000000000001"/>
    <s v="SP138"/>
    <s v="Salesperson_38"/>
    <s v="Returned"/>
    <s v="online"/>
  </r>
  <r>
    <s v="S00108"/>
    <d v="2024-01-27T12:49:00"/>
    <x v="57"/>
    <s v="P1107"/>
    <s v="Men's_107"/>
    <x v="4"/>
    <s v="Maroon"/>
    <s v="S"/>
    <n v="1"/>
    <n v="840.76"/>
    <n v="549.1"/>
    <n v="840.76"/>
    <n v="549.1"/>
    <s v="C20107"/>
    <s v="Diya_0107"/>
    <s v="Tiruchirappalli"/>
    <n v="10.7905"/>
    <n v="78.704700000000003"/>
    <s v="SP146"/>
    <s v="Salesperson_46"/>
    <s v="Shipped"/>
    <s v="online"/>
  </r>
  <r>
    <s v="S00109"/>
    <d v="2023-02-27T11:27:00"/>
    <x v="10"/>
    <s v="P1108"/>
    <s v="Sportswear_108"/>
    <x v="3"/>
    <s v="Maroon"/>
    <s v="S"/>
    <n v="1"/>
    <n v="2256.6999999999998"/>
    <n v="1441.18"/>
    <n v="2256.6999999999998"/>
    <n v="1441.18"/>
    <s v="C20108"/>
    <s v="Devi_0108"/>
    <s v="Vellore"/>
    <n v="12.916499999999999"/>
    <n v="79.132499999999993"/>
    <s v="SP141"/>
    <s v="Salesperson_41"/>
    <s v="Shipped"/>
    <s v="in-store"/>
  </r>
  <r>
    <s v="S00110"/>
    <d v="2023-08-03T13:05:00"/>
    <x v="58"/>
    <s v="P1109"/>
    <s v="Sportswear_109"/>
    <x v="3"/>
    <s v="Red"/>
    <s v="XS"/>
    <n v="4"/>
    <n v="1644.17"/>
    <n v="1026.83"/>
    <n v="6576.68"/>
    <n v="4107.32"/>
    <s v="C20109"/>
    <s v="Vishal_0109"/>
    <s v="Tiruchirappalli"/>
    <n v="10.7905"/>
    <n v="78.704700000000003"/>
    <s v="SP125"/>
    <s v="Salesperson_25"/>
    <s v="Pending"/>
    <s v="in-store"/>
  </r>
  <r>
    <s v="S00111"/>
    <d v="2024-07-21T21:03:00"/>
    <x v="59"/>
    <s v="P1110"/>
    <s v="T-Shirts_110"/>
    <x v="2"/>
    <s v="Yellow"/>
    <s v="L"/>
    <n v="1"/>
    <n v="2197.09"/>
    <n v="1373.96"/>
    <n v="2197.09"/>
    <n v="1373.96"/>
    <s v="C20110"/>
    <s v="Anu_0110"/>
    <s v="Tirunelveli"/>
    <n v="8.7139000000000006"/>
    <n v="77.756699999999995"/>
    <s v="SP127"/>
    <s v="Salesperson_27"/>
    <s v="Cancelled"/>
    <s v="mobile_app"/>
  </r>
  <r>
    <s v="S00112"/>
    <d v="2024-01-24T21:32:00"/>
    <x v="57"/>
    <s v="P1111"/>
    <s v="Sarees_111"/>
    <x v="7"/>
    <s v="Yellow"/>
    <s v="XXL"/>
    <n v="3"/>
    <n v="743.07"/>
    <n v="615.25"/>
    <n v="2229.21"/>
    <n v="1845.75"/>
    <s v="C20111"/>
    <s v="Ravi_0111"/>
    <s v="Salem"/>
    <n v="11.664300000000001"/>
    <n v="78.146000000000001"/>
    <s v="SP119"/>
    <s v="Salesperson_19"/>
    <s v="Returned"/>
    <s v="in-store"/>
  </r>
  <r>
    <s v="S00113"/>
    <d v="2023-12-12T18:03:00"/>
    <x v="19"/>
    <s v="P1112"/>
    <s v="Jeans_112"/>
    <x v="6"/>
    <s v="Blue"/>
    <s v="XXL"/>
    <n v="1"/>
    <n v="780.6"/>
    <n v="635.41"/>
    <n v="780.6"/>
    <n v="635.41"/>
    <s v="C20112"/>
    <s v="Meena_0112"/>
    <s v="Tirunelveli"/>
    <n v="8.7139000000000006"/>
    <n v="77.756699999999995"/>
    <s v="SP107"/>
    <s v="Salesperson_7"/>
    <s v="Cancelled"/>
    <s v="in-store"/>
  </r>
  <r>
    <s v="S00114"/>
    <d v="2024-08-04T16:31:00"/>
    <x v="60"/>
    <s v="P1113"/>
    <s v="Kid's_113"/>
    <x v="5"/>
    <s v="Black"/>
    <s v="S"/>
    <n v="2"/>
    <n v="2194.59"/>
    <n v="1549.92"/>
    <n v="4389.18"/>
    <n v="3099.84"/>
    <s v="C20113"/>
    <s v="Devi_0113"/>
    <s v="Vellore"/>
    <n v="12.916499999999999"/>
    <n v="79.132499999999993"/>
    <s v="SP117"/>
    <s v="Salesperson_17"/>
    <s v="Cancelled"/>
    <s v="in-store"/>
  </r>
  <r>
    <s v="S00115"/>
    <d v="2023-09-16T11:44:00"/>
    <x v="61"/>
    <s v="P1114"/>
    <s v="T-Shirts_114"/>
    <x v="2"/>
    <s v="Blue"/>
    <s v="S"/>
    <n v="2"/>
    <n v="246.16"/>
    <n v="171.48"/>
    <n v="492.32"/>
    <n v="342.96"/>
    <s v="C20114"/>
    <s v="Vishal_0114"/>
    <s v="Tiruchirappalli"/>
    <n v="10.7905"/>
    <n v="78.704700000000003"/>
    <s v="SP123"/>
    <s v="Salesperson_23"/>
    <s v="Pending"/>
    <s v="in-store"/>
  </r>
  <r>
    <s v="S00116"/>
    <d v="2023-05-18T13:07:00"/>
    <x v="62"/>
    <s v="P1115"/>
    <s v="T-Shirts_115"/>
    <x v="2"/>
    <s v="Red"/>
    <s v="XXL"/>
    <n v="1"/>
    <n v="988.73"/>
    <n v="733.83"/>
    <n v="988.73"/>
    <n v="733.83"/>
    <s v="C20115"/>
    <s v="Anu_0115"/>
    <s v="Madurai"/>
    <n v="9.9252000000000002"/>
    <n v="78.119799999999998"/>
    <s v="SP117"/>
    <s v="Salesperson_17"/>
    <s v="Paid"/>
    <s v="in-store"/>
  </r>
  <r>
    <s v="S00117"/>
    <d v="2023-08-19T17:28:00"/>
    <x v="63"/>
    <s v="P1116"/>
    <s v="Men's_116"/>
    <x v="4"/>
    <s v="Maroon"/>
    <s v="M"/>
    <n v="2"/>
    <n v="1435.35"/>
    <n v="1113.9100000000001"/>
    <n v="2870.7"/>
    <n v="2227.8200000000002"/>
    <s v="C20116"/>
    <s v="Devi_0116"/>
    <s v="Madurai"/>
    <n v="9.9252000000000002"/>
    <n v="78.119799999999998"/>
    <s v="SP140"/>
    <s v="Salesperson_40"/>
    <s v="Shipped"/>
    <s v="in-store"/>
  </r>
  <r>
    <s v="S00118"/>
    <d v="2024-04-29T15:07:00"/>
    <x v="47"/>
    <s v="P1117"/>
    <s v="Women's_117"/>
    <x v="0"/>
    <s v="Red"/>
    <s v="XL"/>
    <n v="1"/>
    <n v="976.13"/>
    <n v="849.13"/>
    <n v="976.13"/>
    <n v="849.13"/>
    <s v="C20117"/>
    <s v="Vishal_0117"/>
    <s v="Vellore"/>
    <n v="12.916499999999999"/>
    <n v="79.132499999999993"/>
    <s v="SP130"/>
    <s v="Salesperson_30"/>
    <s v="Shipped"/>
    <s v="mobile_app"/>
  </r>
  <r>
    <s v="S00119"/>
    <d v="2024-01-30T12:29:00"/>
    <x v="53"/>
    <s v="P1118"/>
    <s v="Sarees_118"/>
    <x v="7"/>
    <s v="Green"/>
    <s v="XS"/>
    <n v="3"/>
    <n v="1593.28"/>
    <n v="1069.3599999999999"/>
    <n v="4779.84"/>
    <n v="3208.08"/>
    <s v="C20118"/>
    <s v="Vishal_0118"/>
    <s v="Vellore"/>
    <n v="12.916499999999999"/>
    <n v="79.132499999999993"/>
    <s v="SP107"/>
    <s v="Salesperson_7"/>
    <s v="Paid"/>
    <s v="in-store"/>
  </r>
  <r>
    <s v="S00120"/>
    <d v="2023-03-08T11:14:00"/>
    <x v="1"/>
    <s v="P1119"/>
    <s v="Kurta_119"/>
    <x v="1"/>
    <s v="Grey"/>
    <s v="XS"/>
    <n v="2"/>
    <n v="2156.88"/>
    <n v="1351"/>
    <n v="4313.76"/>
    <n v="2702"/>
    <s v="C20119"/>
    <s v="Sathish_0119"/>
    <s v="Chennai"/>
    <n v="13.082700000000001"/>
    <n v="80.270700000000005"/>
    <s v="SP109"/>
    <s v="Salesperson_9"/>
    <s v="Pending"/>
    <s v="third-party"/>
  </r>
  <r>
    <s v="S00121"/>
    <d v="2024-06-07T10:50:00"/>
    <x v="40"/>
    <s v="P1120"/>
    <s v="T-Shirts_120"/>
    <x v="2"/>
    <s v="Blue"/>
    <s v="S"/>
    <n v="1"/>
    <n v="1406.38"/>
    <n v="1016.98"/>
    <n v="1406.38"/>
    <n v="1016.98"/>
    <s v="C20120"/>
    <s v="Diya_0120"/>
    <s v="Erode"/>
    <n v="11.34"/>
    <n v="77.717200000000005"/>
    <s v="SP138"/>
    <s v="Salesperson_38"/>
    <s v="Cancelled"/>
    <s v="in-store"/>
  </r>
  <r>
    <s v="S00122"/>
    <d v="2024-09-30T11:23:00"/>
    <x v="25"/>
    <s v="P1121"/>
    <s v="Jeans_121"/>
    <x v="6"/>
    <s v="Maroon"/>
    <s v="L"/>
    <n v="2"/>
    <n v="2310.0100000000002"/>
    <n v="1389.68"/>
    <n v="4620.0200000000004"/>
    <n v="2779.36"/>
    <s v="C20121"/>
    <s v="Ravi_0121"/>
    <s v="Vellore"/>
    <n v="12.916499999999999"/>
    <n v="79.132499999999993"/>
    <s v="SP119"/>
    <s v="Salesperson_19"/>
    <s v="Cancelled"/>
    <s v="online"/>
  </r>
  <r>
    <s v="S00123"/>
    <d v="2024-09-25T15:43:00"/>
    <x v="55"/>
    <s v="P1122"/>
    <s v="Kurta_122"/>
    <x v="1"/>
    <s v="White"/>
    <s v="XL"/>
    <n v="3"/>
    <n v="2337.56"/>
    <n v="1792.98"/>
    <n v="7012.68"/>
    <n v="5378.94"/>
    <s v="C20122"/>
    <s v="Sathish_0122"/>
    <s v="Chennai"/>
    <n v="13.082700000000001"/>
    <n v="80.270700000000005"/>
    <s v="SP139"/>
    <s v="Salesperson_39"/>
    <s v="Paid"/>
    <s v="online"/>
  </r>
  <r>
    <s v="S00124"/>
    <d v="2024-01-07T13:46:00"/>
    <x v="39"/>
    <s v="P1123"/>
    <s v="Jeans_123"/>
    <x v="6"/>
    <s v="Black"/>
    <s v="M"/>
    <n v="3"/>
    <n v="2426.39"/>
    <n v="1973.35"/>
    <n v="7279.17"/>
    <n v="5920.05"/>
    <s v="C20123"/>
    <s v="Lakshmi_0123"/>
    <s v="Coimbatore"/>
    <n v="11.0168"/>
    <n v="76.955799999999996"/>
    <s v="SP110"/>
    <s v="Salesperson_10"/>
    <s v="Pending"/>
    <s v="online"/>
  </r>
  <r>
    <s v="S00125"/>
    <d v="2023-05-10T18:31:00"/>
    <x v="64"/>
    <s v="P1124"/>
    <s v="Kid's_124"/>
    <x v="5"/>
    <s v="Maroon"/>
    <s v="XS"/>
    <n v="1"/>
    <n v="1604.43"/>
    <n v="1101.58"/>
    <n v="1604.43"/>
    <n v="1101.58"/>
    <s v="C20124"/>
    <s v="Kavin_0124"/>
    <s v="Chennai"/>
    <n v="13.082700000000001"/>
    <n v="80.270700000000005"/>
    <s v="SP126"/>
    <s v="Salesperson_26"/>
    <s v="Shipped"/>
    <s v="in-store"/>
  </r>
  <r>
    <s v="S00126"/>
    <d v="2024-01-13T11:28:00"/>
    <x v="65"/>
    <s v="P1125"/>
    <s v="Sportswear_125"/>
    <x v="3"/>
    <s v="White"/>
    <s v="XS"/>
    <n v="1"/>
    <n v="1565.93"/>
    <n v="1113.01"/>
    <n v="1565.93"/>
    <n v="1113.01"/>
    <s v="C20125"/>
    <s v="Meena_0125"/>
    <s v="Salem"/>
    <n v="11.664300000000001"/>
    <n v="78.146000000000001"/>
    <s v="SP145"/>
    <s v="Salesperson_45"/>
    <s v="Returned"/>
    <s v="online"/>
  </r>
  <r>
    <s v="S00127"/>
    <d v="2023-10-23T16:32:00"/>
    <x v="66"/>
    <s v="P1126"/>
    <s v="Sportswear_126"/>
    <x v="3"/>
    <s v="Blue"/>
    <s v="XXL"/>
    <n v="1"/>
    <n v="941.41"/>
    <n v="793.57"/>
    <n v="941.41"/>
    <n v="793.57"/>
    <s v="C20126"/>
    <s v="Meena_0126"/>
    <s v="Salem"/>
    <n v="11.664300000000001"/>
    <n v="78.146000000000001"/>
    <s v="SP140"/>
    <s v="Salesperson_40"/>
    <s v="Cancelled"/>
    <s v="in-store"/>
  </r>
  <r>
    <s v="S00128"/>
    <d v="2023-06-15T18:45:00"/>
    <x v="23"/>
    <s v="P1127"/>
    <s v="Jeans_127"/>
    <x v="6"/>
    <s v="Pink"/>
    <s v="XS"/>
    <n v="1"/>
    <n v="1288.28"/>
    <n v="1007.22"/>
    <n v="1288.28"/>
    <n v="1007.22"/>
    <s v="C20127"/>
    <s v="Anu_0127"/>
    <s v="Tiruchirappalli"/>
    <n v="10.7905"/>
    <n v="78.704700000000003"/>
    <s v="SP141"/>
    <s v="Salesperson_41"/>
    <s v="Pending"/>
    <s v="in-store"/>
  </r>
  <r>
    <s v="S00129"/>
    <d v="2024-05-31T11:51:00"/>
    <x v="54"/>
    <s v="P1128"/>
    <s v="T-Shirts_128"/>
    <x v="2"/>
    <s v="Green"/>
    <s v="XS"/>
    <n v="2"/>
    <n v="2419.56"/>
    <n v="1541.96"/>
    <n v="4839.12"/>
    <n v="3083.92"/>
    <s v="C20128"/>
    <s v="Aarav_0128"/>
    <s v="Madurai"/>
    <n v="9.9252000000000002"/>
    <n v="78.119799999999998"/>
    <s v="SP119"/>
    <s v="Salesperson_19"/>
    <s v="Cancelled"/>
    <s v="in-store"/>
  </r>
  <r>
    <s v="S00130"/>
    <d v="2024-04-20T21:10:00"/>
    <x v="45"/>
    <s v="P1129"/>
    <s v="T-Shirts_129"/>
    <x v="2"/>
    <s v="Grey"/>
    <s v="XS"/>
    <n v="1"/>
    <n v="2330.83"/>
    <n v="1903.07"/>
    <n v="2330.83"/>
    <n v="1903.07"/>
    <s v="C20129"/>
    <s v="Ravi_0129"/>
    <s v="Salem"/>
    <n v="11.664300000000001"/>
    <n v="78.146000000000001"/>
    <s v="SP144"/>
    <s v="Salesperson_44"/>
    <s v="Shipped"/>
    <s v="in-store"/>
  </r>
  <r>
    <s v="S00131"/>
    <d v="2023-02-01T19:49:00"/>
    <x v="35"/>
    <s v="P1130"/>
    <s v="T-Shirts_130"/>
    <x v="2"/>
    <s v="Maroon"/>
    <s v="XL"/>
    <n v="2"/>
    <n v="663.74"/>
    <n v="430.83"/>
    <n v="1327.48"/>
    <n v="861.66"/>
    <s v="C20130"/>
    <s v="Ravi_0130"/>
    <s v="Vellore"/>
    <n v="12.916499999999999"/>
    <n v="79.132499999999993"/>
    <s v="SP105"/>
    <s v="Salesperson_5"/>
    <s v="Cancelled"/>
    <s v="in-store"/>
  </r>
  <r>
    <s v="S00132"/>
    <d v="2023-04-17T19:39:00"/>
    <x v="12"/>
    <s v="P1131"/>
    <s v="Men's_131"/>
    <x v="4"/>
    <s v="Pink"/>
    <s v="XXL"/>
    <n v="1"/>
    <n v="2288.09"/>
    <n v="1589.9"/>
    <n v="2288.09"/>
    <n v="1589.9"/>
    <s v="C20131"/>
    <s v="Karthik_0131"/>
    <s v="Salem"/>
    <n v="11.664300000000001"/>
    <n v="78.146000000000001"/>
    <s v="SP101"/>
    <s v="Salesperson_1"/>
    <s v="Paid"/>
    <s v="online"/>
  </r>
  <r>
    <s v="S00133"/>
    <d v="2024-01-18T18:27:00"/>
    <x v="49"/>
    <s v="P1132"/>
    <s v="Jeans_132"/>
    <x v="6"/>
    <s v="Red"/>
    <s v="XXL"/>
    <n v="3"/>
    <n v="2269.2399999999998"/>
    <n v="1786.41"/>
    <n v="6807.72"/>
    <n v="5359.23"/>
    <s v="C20132"/>
    <s v="Bhuvana_0132"/>
    <s v="Salem"/>
    <n v="11.664300000000001"/>
    <n v="78.146000000000001"/>
    <s v="SP136"/>
    <s v="Salesperson_36"/>
    <s v="Paid"/>
    <s v="third-party"/>
  </r>
  <r>
    <s v="S00134"/>
    <d v="2023-12-17T15:34:00"/>
    <x v="19"/>
    <s v="P1133"/>
    <s v="Kid's_133"/>
    <x v="5"/>
    <s v="Grey"/>
    <s v="XL"/>
    <n v="1"/>
    <n v="2269.02"/>
    <n v="1622.73"/>
    <n v="2269.02"/>
    <n v="1622.73"/>
    <s v="C20133"/>
    <s v="Lakshmi_0133"/>
    <s v="Vellore"/>
    <n v="12.916499999999999"/>
    <n v="79.132499999999993"/>
    <s v="SP117"/>
    <s v="Salesperson_17"/>
    <s v="Pending"/>
    <s v="in-store"/>
  </r>
  <r>
    <s v="S00135"/>
    <d v="2023-12-20T20:37:00"/>
    <x v="41"/>
    <s v="P1134"/>
    <s v="Kurta_134"/>
    <x v="1"/>
    <s v="Grey"/>
    <s v="XS"/>
    <n v="1"/>
    <n v="1192.51"/>
    <n v="834.57"/>
    <n v="1192.51"/>
    <n v="834.57"/>
    <s v="C20134"/>
    <s v="Ravi_0134"/>
    <s v="Tirunelveli"/>
    <n v="8.7139000000000006"/>
    <n v="77.756699999999995"/>
    <s v="SP126"/>
    <s v="Salesperson_26"/>
    <s v="Returned"/>
    <s v="in-store"/>
  </r>
  <r>
    <s v="S00136"/>
    <d v="2024-04-19T18:10:00"/>
    <x v="45"/>
    <s v="P1135"/>
    <s v="Sarees_135"/>
    <x v="7"/>
    <s v="Blue"/>
    <s v="S"/>
    <n v="4"/>
    <n v="1626.17"/>
    <n v="1235.95"/>
    <n v="6504.68"/>
    <n v="4943.8"/>
    <s v="C20135"/>
    <s v="Karthik_0135"/>
    <s v="Erode"/>
    <n v="11.34"/>
    <n v="77.717200000000005"/>
    <s v="SP144"/>
    <s v="Salesperson_44"/>
    <s v="Shipped"/>
    <s v="in-store"/>
  </r>
  <r>
    <s v="S00137"/>
    <d v="2024-08-04T19:09:00"/>
    <x v="60"/>
    <s v="P1136"/>
    <s v="T-Shirts_136"/>
    <x v="2"/>
    <s v="Pink"/>
    <s v="XL"/>
    <n v="1"/>
    <n v="1826.06"/>
    <n v="1522.15"/>
    <n v="1826.06"/>
    <n v="1522.15"/>
    <s v="C20136"/>
    <s v="Aarav_0136"/>
    <s v="Vellore"/>
    <n v="12.916499999999999"/>
    <n v="79.132499999999993"/>
    <s v="SP105"/>
    <s v="Salesperson_5"/>
    <s v="Returned"/>
    <s v="online"/>
  </r>
  <r>
    <s v="S00138"/>
    <d v="2023-04-04T12:42:00"/>
    <x v="48"/>
    <s v="P1137"/>
    <s v="T-Shirts_137"/>
    <x v="2"/>
    <s v="Yellow"/>
    <s v="XS"/>
    <n v="2"/>
    <n v="2216.56"/>
    <n v="1557.41"/>
    <n v="4433.12"/>
    <n v="3114.82"/>
    <s v="C20137"/>
    <s v="Sanjay_0137"/>
    <s v="Erode"/>
    <n v="11.34"/>
    <n v="77.717200000000005"/>
    <s v="SP132"/>
    <s v="Salesperson_32"/>
    <s v="Paid"/>
    <s v="mobile_app"/>
  </r>
  <r>
    <s v="S00139"/>
    <d v="2024-06-17T11:50:00"/>
    <x v="11"/>
    <s v="P1138"/>
    <s v="Sportswear_138"/>
    <x v="3"/>
    <s v="Pink"/>
    <s v="XS"/>
    <n v="2"/>
    <n v="1113.76"/>
    <n v="934.65"/>
    <n v="2227.52"/>
    <n v="1869.3"/>
    <s v="C20138"/>
    <s v="Meena_0138"/>
    <s v="Tirunelveli"/>
    <n v="8.7139000000000006"/>
    <n v="77.756699999999995"/>
    <s v="SP139"/>
    <s v="Salesperson_39"/>
    <s v="Shipped"/>
    <s v="in-store"/>
  </r>
  <r>
    <s v="S00140"/>
    <d v="2023-04-08T12:43:00"/>
    <x v="48"/>
    <s v="P1139"/>
    <s v="Sportswear_139"/>
    <x v="3"/>
    <s v="Red"/>
    <s v="S"/>
    <n v="1"/>
    <n v="228.07"/>
    <n v="177.79"/>
    <n v="228.07"/>
    <n v="177.79"/>
    <s v="C20139"/>
    <s v="Vishal_0139"/>
    <s v="Madurai"/>
    <n v="9.9252000000000002"/>
    <n v="78.119799999999998"/>
    <s v="SP118"/>
    <s v="Salesperson_18"/>
    <s v="Shipped"/>
    <s v="mobile_app"/>
  </r>
  <r>
    <s v="S00141"/>
    <d v="2024-01-03T18:35:00"/>
    <x v="39"/>
    <s v="P1140"/>
    <s v="Sportswear_140"/>
    <x v="3"/>
    <s v="Blue"/>
    <s v="XS"/>
    <n v="2"/>
    <n v="617.66999999999996"/>
    <n v="538.94000000000005"/>
    <n v="1235.3399999999999"/>
    <n v="1077.8800000000001"/>
    <s v="C20140"/>
    <s v="Lakshmi_0140"/>
    <s v="Tiruchirappalli"/>
    <n v="10.7905"/>
    <n v="78.704700000000003"/>
    <s v="SP145"/>
    <s v="Salesperson_45"/>
    <s v="Pending"/>
    <s v="in-store"/>
  </r>
  <r>
    <s v="S00142"/>
    <d v="2024-01-15T14:27:00"/>
    <x v="49"/>
    <s v="P1141"/>
    <s v="T-Shirts_141"/>
    <x v="2"/>
    <s v="Maroon"/>
    <s v="XS"/>
    <n v="3"/>
    <n v="1614.39"/>
    <n v="1410.26"/>
    <n v="4843.17"/>
    <n v="4230.78"/>
    <s v="C20141"/>
    <s v="Anu_0141"/>
    <s v="Erode"/>
    <n v="11.34"/>
    <n v="77.717200000000005"/>
    <s v="SP105"/>
    <s v="Salesperson_5"/>
    <s v="Pending"/>
    <s v="in-store"/>
  </r>
  <r>
    <s v="S00143"/>
    <d v="2023-04-01T11:15:00"/>
    <x v="67"/>
    <s v="P1142"/>
    <s v="Women's_142"/>
    <x v="0"/>
    <s v="Grey"/>
    <s v="XS"/>
    <n v="2"/>
    <n v="1563.81"/>
    <n v="986.24"/>
    <n v="3127.62"/>
    <n v="1972.48"/>
    <s v="C20142"/>
    <s v="Lakshmi_0142"/>
    <s v="Madurai"/>
    <n v="9.9252000000000002"/>
    <n v="78.119799999999998"/>
    <s v="SP131"/>
    <s v="Salesperson_31"/>
    <s v="Returned"/>
    <s v="in-store"/>
  </r>
  <r>
    <s v="S00144"/>
    <d v="2024-08-20T19:01:00"/>
    <x v="68"/>
    <s v="P1143"/>
    <s v="T-Shirts_143"/>
    <x v="2"/>
    <s v="Pink"/>
    <s v="L"/>
    <n v="4"/>
    <n v="550.84"/>
    <n v="425.74"/>
    <n v="2203.36"/>
    <n v="1702.96"/>
    <s v="C20143"/>
    <s v="Ravi_0143"/>
    <s v="Tiruchirappalli"/>
    <n v="10.7905"/>
    <n v="78.704700000000003"/>
    <s v="SP129"/>
    <s v="Salesperson_29"/>
    <s v="Cancelled"/>
    <s v="in-store"/>
  </r>
  <r>
    <s v="S00145"/>
    <d v="2024-01-30T15:44:00"/>
    <x v="53"/>
    <s v="P1144"/>
    <s v="Kid's_144"/>
    <x v="5"/>
    <s v="Pink"/>
    <s v="S"/>
    <n v="1"/>
    <n v="2328.81"/>
    <n v="1712.26"/>
    <n v="2328.81"/>
    <n v="1712.26"/>
    <s v="C20144"/>
    <s v="Ganesh_0144"/>
    <s v="Madurai"/>
    <n v="9.9252000000000002"/>
    <n v="78.119799999999998"/>
    <s v="SP104"/>
    <s v="Salesperson_4"/>
    <s v="Returned"/>
    <s v="in-store"/>
  </r>
  <r>
    <s v="S00146"/>
    <d v="2023-03-15T21:50:00"/>
    <x v="16"/>
    <s v="P1145"/>
    <s v="Kurta_145"/>
    <x v="1"/>
    <s v="Yellow"/>
    <s v="XL"/>
    <n v="3"/>
    <n v="2126.23"/>
    <n v="1487.6"/>
    <n v="6378.69"/>
    <n v="4462.8"/>
    <s v="C20145"/>
    <s v="Vishal_0145"/>
    <s v="Chennai"/>
    <n v="13.082700000000001"/>
    <n v="80.270700000000005"/>
    <s v="SP118"/>
    <s v="Salesperson_18"/>
    <s v="Returned"/>
    <s v="in-store"/>
  </r>
  <r>
    <s v="S00147"/>
    <d v="2023-07-22T12:36:00"/>
    <x v="15"/>
    <s v="P1146"/>
    <s v="Sportswear_146"/>
    <x v="3"/>
    <s v="Green"/>
    <s v="L"/>
    <n v="4"/>
    <n v="325.95"/>
    <n v="228.35"/>
    <n v="1303.8"/>
    <n v="913.4"/>
    <s v="C20146"/>
    <s v="Anu_0146"/>
    <s v="Vellore"/>
    <n v="12.916499999999999"/>
    <n v="79.132499999999993"/>
    <s v="SP122"/>
    <s v="Salesperson_22"/>
    <s v="Returned"/>
    <s v="online"/>
  </r>
  <r>
    <s v="S00148"/>
    <d v="2024-06-05T10:20:00"/>
    <x v="40"/>
    <s v="P1147"/>
    <s v="Kurta_147"/>
    <x v="1"/>
    <s v="Grey"/>
    <s v="M"/>
    <n v="4"/>
    <n v="1153.3599999999999"/>
    <n v="990.8"/>
    <n v="4613.4399999999996"/>
    <n v="3963.2"/>
    <s v="C20147"/>
    <s v="Bhuvana_0147"/>
    <s v="Tiruchirappalli"/>
    <n v="10.7905"/>
    <n v="78.704700000000003"/>
    <s v="SP144"/>
    <s v="Salesperson_44"/>
    <s v="Pending"/>
    <s v="in-store"/>
  </r>
  <r>
    <s v="S00149"/>
    <d v="2024-08-22T15:28:00"/>
    <x v="68"/>
    <s v="P1148"/>
    <s v="Kurta_148"/>
    <x v="1"/>
    <s v="Black"/>
    <s v="L"/>
    <n v="1"/>
    <n v="1240.0999999999999"/>
    <n v="827.62"/>
    <n v="1240.0999999999999"/>
    <n v="827.62"/>
    <s v="C20148"/>
    <s v="Aarav_0148"/>
    <s v="Tirunelveli"/>
    <n v="8.7139000000000006"/>
    <n v="77.756699999999995"/>
    <s v="SP147"/>
    <s v="Salesperson_47"/>
    <s v="Shipped"/>
    <s v="in-store"/>
  </r>
  <r>
    <s v="S00150"/>
    <d v="2023-10-22T11:10:00"/>
    <x v="69"/>
    <s v="P1149"/>
    <s v="Kurta_149"/>
    <x v="1"/>
    <s v="Pink"/>
    <s v="XXL"/>
    <n v="4"/>
    <n v="580.67999999999995"/>
    <n v="354.31"/>
    <n v="2322.7199999999998"/>
    <n v="1417.24"/>
    <s v="C20149"/>
    <s v="Sanjay_0149"/>
    <s v="Madurai"/>
    <n v="9.9252000000000002"/>
    <n v="78.119799999999998"/>
    <s v="SP131"/>
    <s v="Salesperson_31"/>
    <s v="Paid"/>
    <s v="in-store"/>
  </r>
  <r>
    <s v="S00151"/>
    <d v="2023-07-22T19:16:00"/>
    <x v="15"/>
    <s v="P1150"/>
    <s v="Kid's_150"/>
    <x v="5"/>
    <s v="Maroon"/>
    <s v="XL"/>
    <n v="1"/>
    <n v="230.12"/>
    <n v="183.88"/>
    <n v="230.12"/>
    <n v="183.88"/>
    <s v="C20150"/>
    <s v="Karthik_0150"/>
    <s v="Coimbatore"/>
    <n v="11.0168"/>
    <n v="76.955799999999996"/>
    <s v="SP128"/>
    <s v="Salesperson_28"/>
    <s v="Paid"/>
    <s v="mobile_app"/>
  </r>
  <r>
    <s v="S00152"/>
    <d v="2023-04-26T21:08:00"/>
    <x v="56"/>
    <s v="P1151"/>
    <s v="Sportswear_151"/>
    <x v="3"/>
    <s v="Red"/>
    <s v="XXL"/>
    <n v="3"/>
    <n v="2179.4499999999998"/>
    <n v="1657.52"/>
    <n v="6538.35"/>
    <n v="4972.5600000000004"/>
    <s v="C20151"/>
    <s v="Kavin_0151"/>
    <s v="Erode"/>
    <n v="11.34"/>
    <n v="77.717200000000005"/>
    <s v="SP141"/>
    <s v="Salesperson_41"/>
    <s v="Pending"/>
    <s v="in-store"/>
  </r>
  <r>
    <s v="S00153"/>
    <d v="2023-04-30T13:18:00"/>
    <x v="56"/>
    <s v="P1152"/>
    <s v="Women's_152"/>
    <x v="0"/>
    <s v="Grey"/>
    <s v="M"/>
    <n v="3"/>
    <n v="1924.91"/>
    <n v="1276.1600000000001"/>
    <n v="5774.73"/>
    <n v="3828.48"/>
    <s v="C20152"/>
    <s v="Karthik_0152"/>
    <s v="Erode"/>
    <n v="11.34"/>
    <n v="77.717200000000005"/>
    <s v="SP141"/>
    <s v="Salesperson_41"/>
    <s v="Paid"/>
    <s v="in-store"/>
  </r>
  <r>
    <s v="S00154"/>
    <d v="2024-08-06T12:11:00"/>
    <x v="46"/>
    <s v="P1153"/>
    <s v="Sarees_153"/>
    <x v="7"/>
    <s v="Maroon"/>
    <s v="L"/>
    <n v="2"/>
    <n v="1068.77"/>
    <n v="909.49"/>
    <n v="2137.54"/>
    <n v="1818.98"/>
    <s v="C20153"/>
    <s v="Karthik_0153"/>
    <s v="Vellore"/>
    <n v="12.916499999999999"/>
    <n v="79.132499999999993"/>
    <s v="SP134"/>
    <s v="Salesperson_34"/>
    <s v="Paid"/>
    <s v="in-store"/>
  </r>
  <r>
    <s v="S00155"/>
    <d v="2024-01-17T13:42:00"/>
    <x v="49"/>
    <s v="P1154"/>
    <s v="Women's_154"/>
    <x v="0"/>
    <s v="Black"/>
    <s v="XXL"/>
    <n v="1"/>
    <n v="1406.1"/>
    <n v="1029.5899999999999"/>
    <n v="1406.1"/>
    <n v="1029.5899999999999"/>
    <s v="C20154"/>
    <s v="Lakshmi_0154"/>
    <s v="Salem"/>
    <n v="11.664300000000001"/>
    <n v="78.146000000000001"/>
    <s v="SP114"/>
    <s v="Salesperson_14"/>
    <s v="Paid"/>
    <s v="in-store"/>
  </r>
  <r>
    <s v="S00156"/>
    <d v="2023-09-18T16:09:00"/>
    <x v="70"/>
    <s v="P1155"/>
    <s v="Kurta_155"/>
    <x v="1"/>
    <s v="Blue"/>
    <s v="XXL"/>
    <n v="1"/>
    <n v="969.03"/>
    <n v="603.37"/>
    <n v="969.03"/>
    <n v="603.37"/>
    <s v="C20155"/>
    <s v="Devi_0155"/>
    <s v="Coimbatore"/>
    <n v="11.0168"/>
    <n v="76.955799999999996"/>
    <s v="SP128"/>
    <s v="Salesperson_28"/>
    <s v="Pending"/>
    <s v="online"/>
  </r>
  <r>
    <s v="S00157"/>
    <d v="2024-05-04T13:53:00"/>
    <x v="47"/>
    <s v="P1156"/>
    <s v="T-Shirts_156"/>
    <x v="2"/>
    <s v="Red"/>
    <s v="XS"/>
    <n v="1"/>
    <n v="1140.0899999999999"/>
    <n v="692.74"/>
    <n v="1140.0899999999999"/>
    <n v="692.74"/>
    <s v="C20156"/>
    <s v="Karthik_0156"/>
    <s v="Chennai"/>
    <n v="13.082700000000001"/>
    <n v="80.270700000000005"/>
    <s v="SP118"/>
    <s v="Salesperson_18"/>
    <s v="Returned"/>
    <s v="in-store"/>
  </r>
  <r>
    <s v="S00158"/>
    <d v="2023-04-12T18:39:00"/>
    <x v="71"/>
    <s v="P1157"/>
    <s v="Sarees_157"/>
    <x v="7"/>
    <s v="Pink"/>
    <s v="S"/>
    <n v="1"/>
    <n v="1468.96"/>
    <n v="993.26"/>
    <n v="1468.96"/>
    <n v="993.26"/>
    <s v="C20157"/>
    <s v="Meena_0157"/>
    <s v="Erode"/>
    <n v="11.34"/>
    <n v="77.717200000000005"/>
    <s v="SP136"/>
    <s v="Salesperson_36"/>
    <s v="Pending"/>
    <s v="in-store"/>
  </r>
  <r>
    <s v="S00159"/>
    <d v="2023-05-08T16:35:00"/>
    <x v="64"/>
    <s v="P1158"/>
    <s v="Kid's_158"/>
    <x v="5"/>
    <s v="Green"/>
    <s v="XS"/>
    <n v="1"/>
    <n v="2039.81"/>
    <n v="1333.15"/>
    <n v="2039.81"/>
    <n v="1333.15"/>
    <s v="C20158"/>
    <s v="Sathish_0158"/>
    <s v="Erode"/>
    <n v="11.34"/>
    <n v="77.717200000000005"/>
    <s v="SP139"/>
    <s v="Salesperson_39"/>
    <s v="Pending"/>
    <s v="mobile_app"/>
  </r>
  <r>
    <s v="S00160"/>
    <d v="2024-02-29T12:05:00"/>
    <x v="14"/>
    <s v="P1159"/>
    <s v="Sportswear_159"/>
    <x v="3"/>
    <s v="Green"/>
    <s v="S"/>
    <n v="3"/>
    <n v="1587.35"/>
    <n v="1336.64"/>
    <n v="4762.05"/>
    <n v="4009.92"/>
    <s v="C20159"/>
    <s v="Ravi_0159"/>
    <s v="Salem"/>
    <n v="11.664300000000001"/>
    <n v="78.146000000000001"/>
    <s v="SP129"/>
    <s v="Salesperson_29"/>
    <s v="Returned"/>
    <s v="third-party"/>
  </r>
  <r>
    <s v="S00161"/>
    <d v="2024-09-17T21:08:00"/>
    <x v="6"/>
    <s v="P1160"/>
    <s v="Men's_160"/>
    <x v="4"/>
    <s v="Grey"/>
    <s v="M"/>
    <n v="3"/>
    <n v="874.24"/>
    <n v="759.63"/>
    <n v="2622.72"/>
    <n v="2278.89"/>
    <s v="C20160"/>
    <s v="Lakshmi_0160"/>
    <s v="Madurai"/>
    <n v="9.9252000000000002"/>
    <n v="78.119799999999998"/>
    <s v="SP104"/>
    <s v="Salesperson_4"/>
    <s v="Shipped"/>
    <s v="mobile_app"/>
  </r>
  <r>
    <s v="S00162"/>
    <d v="2023-01-09T11:12:00"/>
    <x v="72"/>
    <s v="P1161"/>
    <s v="Sarees_161"/>
    <x v="7"/>
    <s v="White"/>
    <s v="XXL"/>
    <n v="1"/>
    <n v="482.39"/>
    <n v="416.27"/>
    <n v="482.39"/>
    <n v="416.27"/>
    <s v="C20161"/>
    <s v="Priya_0161"/>
    <s v="Salem"/>
    <n v="11.664300000000001"/>
    <n v="78.146000000000001"/>
    <s v="SP129"/>
    <s v="Salesperson_29"/>
    <s v="Returned"/>
    <s v="third-party"/>
  </r>
  <r>
    <s v="S00163"/>
    <d v="2024-02-22T18:54:00"/>
    <x v="73"/>
    <s v="P1162"/>
    <s v="Jeans_162"/>
    <x v="6"/>
    <s v="Pink"/>
    <s v="L"/>
    <n v="2"/>
    <n v="986.18"/>
    <n v="668.46"/>
    <n v="1972.36"/>
    <n v="1336.92"/>
    <s v="C20162"/>
    <s v="Diya_0162"/>
    <s v="Tiruchirappalli"/>
    <n v="10.7905"/>
    <n v="78.704700000000003"/>
    <s v="SP124"/>
    <s v="Salesperson_24"/>
    <s v="Cancelled"/>
    <s v="online"/>
  </r>
  <r>
    <s v="S00164"/>
    <d v="2023-09-04T17:16:00"/>
    <x v="74"/>
    <s v="P1163"/>
    <s v="Sarees_163"/>
    <x v="7"/>
    <s v="White"/>
    <s v="XXL"/>
    <n v="2"/>
    <n v="993.94"/>
    <n v="827.11"/>
    <n v="1987.88"/>
    <n v="1654.22"/>
    <s v="C20163"/>
    <s v="Vishal_0163"/>
    <s v="Chennai"/>
    <n v="13.082700000000001"/>
    <n v="80.270700000000005"/>
    <s v="SP142"/>
    <s v="Salesperson_42"/>
    <s v="Shipped"/>
    <s v="third-party"/>
  </r>
  <r>
    <s v="S00165"/>
    <d v="2023-08-24T20:13:00"/>
    <x v="4"/>
    <s v="P1164"/>
    <s v="T-Shirts_164"/>
    <x v="2"/>
    <s v="Red"/>
    <s v="XL"/>
    <n v="1"/>
    <n v="1956.29"/>
    <n v="1256"/>
    <n v="1956.29"/>
    <n v="1256"/>
    <s v="C20164"/>
    <s v="Bhuvana_0164"/>
    <s v="Chennai"/>
    <n v="13.082700000000001"/>
    <n v="80.270700000000005"/>
    <s v="SP138"/>
    <s v="Salesperson_38"/>
    <s v="Shipped"/>
    <s v="in-store"/>
  </r>
  <r>
    <s v="S00166"/>
    <d v="2024-07-18T15:53:00"/>
    <x v="59"/>
    <s v="P1165"/>
    <s v="T-Shirts_165"/>
    <x v="2"/>
    <s v="Black"/>
    <s v="XL"/>
    <n v="1"/>
    <n v="1314.99"/>
    <n v="991.16"/>
    <n v="1314.99"/>
    <n v="991.16"/>
    <s v="C20165"/>
    <s v="Sanjay_0165"/>
    <s v="Tirunelveli"/>
    <n v="8.7139000000000006"/>
    <n v="77.756699999999995"/>
    <s v="SP114"/>
    <s v="Salesperson_14"/>
    <s v="Pending"/>
    <s v="online"/>
  </r>
  <r>
    <s v="S00167"/>
    <d v="2024-04-27T18:24:00"/>
    <x v="75"/>
    <s v="P1166"/>
    <s v="T-Shirts_166"/>
    <x v="2"/>
    <s v="Green"/>
    <s v="XXL"/>
    <n v="1"/>
    <n v="520.52"/>
    <n v="442.69"/>
    <n v="520.52"/>
    <n v="442.69"/>
    <s v="C20166"/>
    <s v="Diya_0166"/>
    <s v="Chennai"/>
    <n v="13.082700000000001"/>
    <n v="80.270700000000005"/>
    <s v="SP119"/>
    <s v="Salesperson_19"/>
    <s v="Shipped"/>
    <s v="third-party"/>
  </r>
  <r>
    <s v="S00168"/>
    <d v="2024-10-01T16:10:00"/>
    <x v="25"/>
    <s v="P1167"/>
    <s v="Men's_167"/>
    <x v="4"/>
    <s v="Yellow"/>
    <s v="XXL"/>
    <n v="4"/>
    <n v="1771.32"/>
    <n v="1499.91"/>
    <n v="7085.28"/>
    <n v="5999.64"/>
    <s v="C20167"/>
    <s v="Kavin_0167"/>
    <s v="Coimbatore"/>
    <n v="11.0168"/>
    <n v="76.955799999999996"/>
    <s v="SP118"/>
    <s v="Salesperson_18"/>
    <s v="Returned"/>
    <s v="online"/>
  </r>
  <r>
    <s v="S00169"/>
    <d v="2023-12-11T19:29:00"/>
    <x v="19"/>
    <s v="P1168"/>
    <s v="Kurta_168"/>
    <x v="1"/>
    <s v="Green"/>
    <s v="S"/>
    <n v="1"/>
    <n v="1474.61"/>
    <n v="1172.94"/>
    <n v="1474.61"/>
    <n v="1172.94"/>
    <s v="C20168"/>
    <s v="Kavin_0168"/>
    <s v="Tirunelveli"/>
    <n v="8.7139000000000006"/>
    <n v="77.756699999999995"/>
    <s v="SP133"/>
    <s v="Salesperson_33"/>
    <s v="Cancelled"/>
    <s v="third-party"/>
  </r>
  <r>
    <s v="S00170"/>
    <d v="2024-06-23T12:00:00"/>
    <x v="11"/>
    <s v="P1169"/>
    <s v="T-Shirts_169"/>
    <x v="2"/>
    <s v="Green"/>
    <s v="M"/>
    <n v="2"/>
    <n v="806.47"/>
    <n v="548.36"/>
    <n v="1612.94"/>
    <n v="1096.72"/>
    <s v="C20169"/>
    <s v="Ganesh_0169"/>
    <s v="Vellore"/>
    <n v="12.916499999999999"/>
    <n v="79.132499999999993"/>
    <s v="SP118"/>
    <s v="Salesperson_18"/>
    <s v="Returned"/>
    <s v="in-store"/>
  </r>
  <r>
    <s v="S00171"/>
    <d v="2024-04-20T13:37:00"/>
    <x v="45"/>
    <s v="P1170"/>
    <s v="Women's_170"/>
    <x v="0"/>
    <s v="Grey"/>
    <s v="XS"/>
    <n v="2"/>
    <n v="603.35"/>
    <n v="527.52"/>
    <n v="1206.7"/>
    <n v="1055.04"/>
    <s v="C20170"/>
    <s v="Kavin_0170"/>
    <s v="Tiruchirappalli"/>
    <n v="10.7905"/>
    <n v="78.704700000000003"/>
    <s v="SP143"/>
    <s v="Salesperson_43"/>
    <s v="Shipped"/>
    <s v="in-store"/>
  </r>
  <r>
    <s v="S00172"/>
    <d v="2023-09-30T14:31:00"/>
    <x v="21"/>
    <s v="P1171"/>
    <s v="Sarees_171"/>
    <x v="7"/>
    <s v="Blue"/>
    <s v="L"/>
    <n v="1"/>
    <n v="582.45000000000005"/>
    <n v="478.43"/>
    <n v="582.45000000000005"/>
    <n v="478.43"/>
    <s v="C20171"/>
    <s v="Aarav_0171"/>
    <s v="Salem"/>
    <n v="11.664300000000001"/>
    <n v="78.146000000000001"/>
    <s v="SP134"/>
    <s v="Salesperson_34"/>
    <s v="Paid"/>
    <s v="in-store"/>
  </r>
  <r>
    <s v="S00173"/>
    <d v="2023-02-23T17:14:00"/>
    <x v="29"/>
    <s v="P1172"/>
    <s v="Sportswear_172"/>
    <x v="3"/>
    <s v="Yellow"/>
    <s v="XXL"/>
    <n v="2"/>
    <n v="2125.2800000000002"/>
    <n v="1553.92"/>
    <n v="4250.5600000000004"/>
    <n v="3107.84"/>
    <s v="C20172"/>
    <s v="Devi_0172"/>
    <s v="Salem"/>
    <n v="11.664300000000001"/>
    <n v="78.146000000000001"/>
    <s v="SP137"/>
    <s v="Salesperson_37"/>
    <s v="Shipped"/>
    <s v="in-store"/>
  </r>
  <r>
    <s v="S00174"/>
    <d v="2024-08-18T18:36:00"/>
    <x v="76"/>
    <s v="P1173"/>
    <s v="Sarees_173"/>
    <x v="7"/>
    <s v="Blue"/>
    <s v="XXL"/>
    <n v="3"/>
    <n v="1294.92"/>
    <n v="1034.77"/>
    <n v="3884.76"/>
    <n v="3104.31"/>
    <s v="C20173"/>
    <s v="Meena_0173"/>
    <s v="Vellore"/>
    <n v="12.916499999999999"/>
    <n v="79.132499999999993"/>
    <s v="SP101"/>
    <s v="Salesperson_1"/>
    <s v="Cancelled"/>
    <s v="mobile_app"/>
  </r>
  <r>
    <s v="S00175"/>
    <d v="2024-08-31T18:12:00"/>
    <x v="20"/>
    <s v="P1174"/>
    <s v="Sarees_174"/>
    <x v="7"/>
    <s v="Black"/>
    <s v="XXL"/>
    <n v="2"/>
    <n v="1441.64"/>
    <n v="935.05"/>
    <n v="2883.28"/>
    <n v="1870.1"/>
    <s v="C20174"/>
    <s v="Diya_0174"/>
    <s v="Vellore"/>
    <n v="12.916499999999999"/>
    <n v="79.132499999999993"/>
    <s v="SP144"/>
    <s v="Salesperson_44"/>
    <s v="Returned"/>
    <s v="mobile_app"/>
  </r>
  <r>
    <s v="S00176"/>
    <d v="2024-06-30T20:57:00"/>
    <x v="2"/>
    <s v="P1175"/>
    <s v="Kurta_175"/>
    <x v="1"/>
    <s v="Blue"/>
    <s v="S"/>
    <n v="1"/>
    <n v="968.76"/>
    <n v="805.3"/>
    <n v="968.76"/>
    <n v="805.3"/>
    <s v="C20175"/>
    <s v="Aarav_0175"/>
    <s v="Chennai"/>
    <n v="13.082700000000001"/>
    <n v="80.270700000000005"/>
    <s v="SP119"/>
    <s v="Salesperson_19"/>
    <s v="Shipped"/>
    <s v="online"/>
  </r>
  <r>
    <s v="S00177"/>
    <d v="2023-03-11T10:43:00"/>
    <x v="1"/>
    <s v="P1176"/>
    <s v="Women's_176"/>
    <x v="0"/>
    <s v="Blue"/>
    <s v="S"/>
    <n v="1"/>
    <n v="1821.33"/>
    <n v="1419.7"/>
    <n v="1821.33"/>
    <n v="1419.7"/>
    <s v="C20176"/>
    <s v="Ganesh_0176"/>
    <s v="Madurai"/>
    <n v="9.9252000000000002"/>
    <n v="78.119799999999998"/>
    <s v="SP124"/>
    <s v="Salesperson_24"/>
    <s v="Shipped"/>
    <s v="in-store"/>
  </r>
  <r>
    <s v="S00178"/>
    <d v="2023-10-26T10:04:00"/>
    <x v="66"/>
    <s v="P1177"/>
    <s v="Sarees_177"/>
    <x v="7"/>
    <s v="Maroon"/>
    <s v="L"/>
    <n v="2"/>
    <n v="1797.8"/>
    <n v="1225.46"/>
    <n v="3595.6"/>
    <n v="2450.92"/>
    <s v="C20177"/>
    <s v="Sathish_0177"/>
    <s v="Madurai"/>
    <n v="9.9252000000000002"/>
    <n v="78.119799999999998"/>
    <s v="SP126"/>
    <s v="Salesperson_26"/>
    <s v="Paid"/>
    <s v="in-store"/>
  </r>
  <r>
    <s v="S00179"/>
    <d v="2024-01-19T14:05:00"/>
    <x v="49"/>
    <s v="P1178"/>
    <s v="Sportswear_178"/>
    <x v="3"/>
    <s v="Pink"/>
    <s v="M"/>
    <n v="1"/>
    <n v="2412.83"/>
    <n v="2019.55"/>
    <n v="2412.83"/>
    <n v="2019.55"/>
    <s v="C20178"/>
    <s v="Aarav_0178"/>
    <s v="Tirunelveli"/>
    <n v="8.7139000000000006"/>
    <n v="77.756699999999995"/>
    <s v="SP113"/>
    <s v="Salesperson_13"/>
    <s v="Shipped"/>
    <s v="online"/>
  </r>
  <r>
    <s v="S00180"/>
    <d v="2024-03-24T16:05:00"/>
    <x v="7"/>
    <s v="P1179"/>
    <s v="Sportswear_179"/>
    <x v="3"/>
    <s v="Black"/>
    <s v="M"/>
    <n v="1"/>
    <n v="1884.12"/>
    <n v="1586.37"/>
    <n v="1884.12"/>
    <n v="1586.37"/>
    <s v="C20179"/>
    <s v="Diya_0179"/>
    <s v="Tirunelveli"/>
    <n v="8.7139000000000006"/>
    <n v="77.756699999999995"/>
    <s v="SP134"/>
    <s v="Salesperson_34"/>
    <s v="Returned"/>
    <s v="online"/>
  </r>
  <r>
    <s v="S00181"/>
    <d v="2024-03-04T18:50:00"/>
    <x v="8"/>
    <s v="P1180"/>
    <s v="Men's_180"/>
    <x v="4"/>
    <s v="Pink"/>
    <s v="M"/>
    <n v="1"/>
    <n v="2277.7399999999998"/>
    <n v="1808.52"/>
    <n v="2277.7399999999998"/>
    <n v="1808.52"/>
    <s v="C20180"/>
    <s v="Meena_0180"/>
    <s v="Coimbatore"/>
    <n v="11.0168"/>
    <n v="76.955799999999996"/>
    <s v="SP129"/>
    <s v="Salesperson_29"/>
    <s v="Paid"/>
    <s v="in-store"/>
  </r>
  <r>
    <s v="S00182"/>
    <d v="2024-03-26T10:40:00"/>
    <x v="26"/>
    <s v="P1181"/>
    <s v="Jeans_181"/>
    <x v="6"/>
    <s v="Red"/>
    <s v="XS"/>
    <n v="1"/>
    <n v="1553.01"/>
    <n v="1397.41"/>
    <n v="1553.01"/>
    <n v="1397.41"/>
    <s v="C20181"/>
    <s v="Sanjay_0181"/>
    <s v="Tirunelveli"/>
    <n v="8.7139000000000006"/>
    <n v="77.756699999999995"/>
    <s v="SP115"/>
    <s v="Salesperson_15"/>
    <s v="Pending"/>
    <s v="in-store"/>
  </r>
  <r>
    <s v="S00183"/>
    <d v="2023-12-28T15:18:00"/>
    <x v="34"/>
    <s v="P1182"/>
    <s v="Jeans_182"/>
    <x v="6"/>
    <s v="Blue"/>
    <s v="XL"/>
    <n v="4"/>
    <n v="1804.07"/>
    <n v="1243.3699999999999"/>
    <n v="7216.28"/>
    <n v="4973.4799999999996"/>
    <s v="C20182"/>
    <s v="Meena_0182"/>
    <s v="Tiruchirappalli"/>
    <n v="10.7905"/>
    <n v="78.704700000000003"/>
    <s v="SP114"/>
    <s v="Salesperson_14"/>
    <s v="Returned"/>
    <s v="online"/>
  </r>
  <r>
    <s v="S00184"/>
    <d v="2024-08-23T21:56:00"/>
    <x v="68"/>
    <s v="P1183"/>
    <s v="Kid's_183"/>
    <x v="5"/>
    <s v="Red"/>
    <s v="M"/>
    <n v="1"/>
    <n v="1913.65"/>
    <n v="1179.7"/>
    <n v="1913.65"/>
    <n v="1179.7"/>
    <s v="C20183"/>
    <s v="Bhuvana_0183"/>
    <s v="Madurai"/>
    <n v="9.9252000000000002"/>
    <n v="78.119799999999998"/>
    <s v="SP108"/>
    <s v="Salesperson_8"/>
    <s v="Cancelled"/>
    <s v="mobile_app"/>
  </r>
  <r>
    <s v="S00185"/>
    <d v="2023-10-23T16:38:00"/>
    <x v="66"/>
    <s v="P1184"/>
    <s v="T-Shirts_184"/>
    <x v="2"/>
    <s v="Green"/>
    <s v="XS"/>
    <n v="3"/>
    <n v="1571.42"/>
    <n v="1051.28"/>
    <n v="4714.26"/>
    <n v="3153.84"/>
    <s v="C20184"/>
    <s v="Lakshmi_0184"/>
    <s v="Chennai"/>
    <n v="13.082700000000001"/>
    <n v="80.270700000000005"/>
    <s v="SP108"/>
    <s v="Salesperson_8"/>
    <s v="Paid"/>
    <s v="in-store"/>
  </r>
  <r>
    <s v="S00186"/>
    <d v="2023-03-20T10:41:00"/>
    <x v="77"/>
    <s v="P1185"/>
    <s v="Sarees_185"/>
    <x v="7"/>
    <s v="Black"/>
    <s v="XL"/>
    <n v="1"/>
    <n v="1866.96"/>
    <n v="1156.78"/>
    <n v="1866.96"/>
    <n v="1156.78"/>
    <s v="C20185"/>
    <s v="Karthik_0185"/>
    <s v="Chennai"/>
    <n v="13.082700000000001"/>
    <n v="80.270700000000005"/>
    <s v="SP111"/>
    <s v="Salesperson_11"/>
    <s v="Returned"/>
    <s v="in-store"/>
  </r>
  <r>
    <s v="S00187"/>
    <d v="2023-07-24T16:47:00"/>
    <x v="78"/>
    <s v="P1186"/>
    <s v="Men's_186"/>
    <x v="4"/>
    <s v="Green"/>
    <s v="XXL"/>
    <n v="1"/>
    <n v="1897.07"/>
    <n v="1434.28"/>
    <n v="1897.07"/>
    <n v="1434.28"/>
    <s v="C20186"/>
    <s v="Priya_0186"/>
    <s v="Coimbatore"/>
    <n v="11.0168"/>
    <n v="76.955799999999996"/>
    <s v="SP147"/>
    <s v="Salesperson_47"/>
    <s v="Paid"/>
    <s v="online"/>
  </r>
  <r>
    <s v="S00188"/>
    <d v="2023-10-05T20:25:00"/>
    <x v="31"/>
    <s v="P1187"/>
    <s v="Sportswear_187"/>
    <x v="3"/>
    <s v="Grey"/>
    <s v="M"/>
    <n v="1"/>
    <n v="2201.23"/>
    <n v="1334.78"/>
    <n v="2201.23"/>
    <n v="1334.78"/>
    <s v="C20187"/>
    <s v="Anu_0187"/>
    <s v="Coimbatore"/>
    <n v="11.0168"/>
    <n v="76.955799999999996"/>
    <s v="SP128"/>
    <s v="Salesperson_28"/>
    <s v="Cancelled"/>
    <s v="in-store"/>
  </r>
  <r>
    <s v="S00189"/>
    <d v="2024-07-22T16:56:00"/>
    <x v="79"/>
    <s v="P1188"/>
    <s v="Jeans_188"/>
    <x v="6"/>
    <s v="Red"/>
    <s v="XXL"/>
    <n v="1"/>
    <n v="361.07"/>
    <n v="217.67"/>
    <n v="361.07"/>
    <n v="217.67"/>
    <s v="C20188"/>
    <s v="Sanjay_0188"/>
    <s v="Salem"/>
    <n v="11.664300000000001"/>
    <n v="78.146000000000001"/>
    <s v="SP129"/>
    <s v="Salesperson_29"/>
    <s v="Paid"/>
    <s v="third-party"/>
  </r>
  <r>
    <s v="S00190"/>
    <d v="2023-02-04T11:02:00"/>
    <x v="35"/>
    <s v="P1189"/>
    <s v="Men's_189"/>
    <x v="4"/>
    <s v="Grey"/>
    <s v="L"/>
    <n v="2"/>
    <n v="1643.26"/>
    <n v="1416.66"/>
    <n v="3286.52"/>
    <n v="2833.32"/>
    <s v="C20189"/>
    <s v="Priya_0189"/>
    <s v="Coimbatore"/>
    <n v="11.0168"/>
    <n v="76.955799999999996"/>
    <s v="SP131"/>
    <s v="Salesperson_31"/>
    <s v="Shipped"/>
    <s v="in-store"/>
  </r>
  <r>
    <s v="S00191"/>
    <d v="2024-10-01T19:25:00"/>
    <x v="25"/>
    <s v="P1190"/>
    <s v="Women's_190"/>
    <x v="0"/>
    <s v="Blue"/>
    <s v="M"/>
    <n v="4"/>
    <n v="1401.79"/>
    <n v="1149.02"/>
    <n v="5607.16"/>
    <n v="4596.08"/>
    <s v="C20190"/>
    <s v="Sathish_0190"/>
    <s v="Madurai"/>
    <n v="9.9252000000000002"/>
    <n v="78.119799999999998"/>
    <s v="SP104"/>
    <s v="Salesperson_4"/>
    <s v="Pending"/>
    <s v="mobile_app"/>
  </r>
  <r>
    <s v="S00192"/>
    <d v="2023-01-03T15:17:00"/>
    <x v="3"/>
    <s v="P1191"/>
    <s v="T-Shirts_191"/>
    <x v="2"/>
    <s v="Maroon"/>
    <s v="XXL"/>
    <n v="1"/>
    <n v="881.51"/>
    <n v="590.67999999999995"/>
    <n v="881.51"/>
    <n v="590.67999999999995"/>
    <s v="C20191"/>
    <s v="Karthik_0191"/>
    <s v="Erode"/>
    <n v="11.34"/>
    <n v="77.717200000000005"/>
    <s v="SP138"/>
    <s v="Salesperson_38"/>
    <s v="Cancelled"/>
    <s v="in-store"/>
  </r>
  <r>
    <s v="S00193"/>
    <d v="2023-01-28T10:59:00"/>
    <x v="17"/>
    <s v="P1192"/>
    <s v="T-Shirts_192"/>
    <x v="2"/>
    <s v="Grey"/>
    <s v="XL"/>
    <n v="1"/>
    <n v="451.78"/>
    <n v="324.14999999999998"/>
    <n v="451.78"/>
    <n v="324.14999999999998"/>
    <s v="C20192"/>
    <s v="Sathish_0192"/>
    <s v="Erode"/>
    <n v="11.34"/>
    <n v="77.717200000000005"/>
    <s v="SP106"/>
    <s v="Salesperson_6"/>
    <s v="Paid"/>
    <s v="online"/>
  </r>
  <r>
    <s v="S00194"/>
    <d v="2023-03-22T21:47:00"/>
    <x v="77"/>
    <s v="P1193"/>
    <s v="Jeans_193"/>
    <x v="6"/>
    <s v="Pink"/>
    <s v="L"/>
    <n v="2"/>
    <n v="405.65"/>
    <n v="294.20999999999998"/>
    <n v="811.3"/>
    <n v="588.41999999999996"/>
    <s v="C20193"/>
    <s v="Ganesh_0193"/>
    <s v="Tiruchirappalli"/>
    <n v="10.7905"/>
    <n v="78.704700000000003"/>
    <s v="SP126"/>
    <s v="Salesperson_26"/>
    <s v="Returned"/>
    <s v="in-store"/>
  </r>
  <r>
    <s v="S00195"/>
    <d v="2024-07-25T21:28:00"/>
    <x v="79"/>
    <s v="P1194"/>
    <s v="Sportswear_194"/>
    <x v="3"/>
    <s v="Pink"/>
    <s v="L"/>
    <n v="2"/>
    <n v="2475.13"/>
    <n v="2037.05"/>
    <n v="4950.26"/>
    <n v="4074.1"/>
    <s v="C20194"/>
    <s v="Devi_0194"/>
    <s v="Coimbatore"/>
    <n v="11.0168"/>
    <n v="76.955799999999996"/>
    <s v="SP120"/>
    <s v="Salesperson_20"/>
    <s v="Shipped"/>
    <s v="third-party"/>
  </r>
  <r>
    <s v="S00196"/>
    <d v="2023-02-12T14:50:00"/>
    <x v="80"/>
    <s v="P1195"/>
    <s v="Sarees_195"/>
    <x v="7"/>
    <s v="White"/>
    <s v="M"/>
    <n v="3"/>
    <n v="1597.79"/>
    <n v="1204.42"/>
    <n v="4793.37"/>
    <n v="3613.26"/>
    <s v="C20195"/>
    <s v="Kavin_0195"/>
    <s v="Vellore"/>
    <n v="12.916499999999999"/>
    <n v="79.132499999999993"/>
    <s v="SP104"/>
    <s v="Salesperson_4"/>
    <s v="Paid"/>
    <s v="in-store"/>
  </r>
  <r>
    <s v="S00197"/>
    <d v="2023-05-30T12:13:00"/>
    <x v="30"/>
    <s v="P1196"/>
    <s v="Women's_196"/>
    <x v="0"/>
    <s v="Blue"/>
    <s v="L"/>
    <n v="1"/>
    <n v="2401.7199999999998"/>
    <n v="2036.33"/>
    <n v="2401.7199999999998"/>
    <n v="2036.33"/>
    <s v="C20196"/>
    <s v="Diya_0196"/>
    <s v="Tirunelveli"/>
    <n v="8.7139000000000006"/>
    <n v="77.756699999999995"/>
    <s v="SP108"/>
    <s v="Salesperson_8"/>
    <s v="Cancelled"/>
    <s v="online"/>
  </r>
  <r>
    <s v="S00198"/>
    <d v="2024-06-04T17:12:00"/>
    <x v="40"/>
    <s v="P1197"/>
    <s v="Men's_197"/>
    <x v="4"/>
    <s v="Maroon"/>
    <s v="XL"/>
    <n v="1"/>
    <n v="2333.83"/>
    <n v="2096.88"/>
    <n v="2333.83"/>
    <n v="2096.88"/>
    <s v="C20197"/>
    <s v="Karthik_0197"/>
    <s v="Coimbatore"/>
    <n v="11.0168"/>
    <n v="76.955799999999996"/>
    <s v="SP126"/>
    <s v="Salesperson_26"/>
    <s v="Returned"/>
    <s v="mobile_app"/>
  </r>
  <r>
    <s v="S00199"/>
    <d v="2023-04-24T14:45:00"/>
    <x v="56"/>
    <s v="P1198"/>
    <s v="Kurta_198"/>
    <x v="1"/>
    <s v="Red"/>
    <s v="M"/>
    <n v="3"/>
    <n v="2491.5700000000002"/>
    <n v="2165.75"/>
    <n v="7474.71"/>
    <n v="6497.25"/>
    <s v="C20198"/>
    <s v="Sathish_0198"/>
    <s v="Salem"/>
    <n v="11.664300000000001"/>
    <n v="78.146000000000001"/>
    <s v="SP122"/>
    <s v="Salesperson_22"/>
    <s v="Paid"/>
    <s v="in-store"/>
  </r>
  <r>
    <s v="S00200"/>
    <d v="2023-10-29T17:44:00"/>
    <x v="66"/>
    <s v="P1199"/>
    <s v="Jeans_199"/>
    <x v="6"/>
    <s v="Green"/>
    <s v="XXL"/>
    <n v="1"/>
    <n v="1563.76"/>
    <n v="1210.3900000000001"/>
    <n v="1563.76"/>
    <n v="1210.3900000000001"/>
    <s v="C20199"/>
    <s v="Ravi_0199"/>
    <s v="Tiruchirappalli"/>
    <n v="10.7905"/>
    <n v="78.704700000000003"/>
    <s v="SP106"/>
    <s v="Salesperson_6"/>
    <s v="Returned"/>
    <s v="mobile_app"/>
  </r>
  <r>
    <s v="S00201"/>
    <d v="2023-03-01T20:15:00"/>
    <x v="10"/>
    <s v="P1200"/>
    <s v="Sarees_200"/>
    <x v="7"/>
    <s v="Blue"/>
    <s v="M"/>
    <n v="2"/>
    <n v="1296.3599999999999"/>
    <n v="795.07"/>
    <n v="2592.7199999999998"/>
    <n v="1590.14"/>
    <s v="C20200"/>
    <s v="Sathish_0200"/>
    <s v="Tiruchirappalli"/>
    <n v="10.7905"/>
    <n v="78.704700000000003"/>
    <s v="SP127"/>
    <s v="Salesperson_27"/>
    <s v="Cancelled"/>
    <s v="mobile_app"/>
  </r>
  <r>
    <s v="S00202"/>
    <d v="2024-07-07T10:19:00"/>
    <x v="9"/>
    <s v="P1201"/>
    <s v="Men's_201"/>
    <x v="4"/>
    <s v="White"/>
    <s v="XS"/>
    <n v="1"/>
    <n v="1466.97"/>
    <n v="918.46"/>
    <n v="1466.97"/>
    <n v="918.46"/>
    <s v="C20201"/>
    <s v="Kavin_0201"/>
    <s v="Salem"/>
    <n v="11.664300000000001"/>
    <n v="78.146000000000001"/>
    <s v="SP144"/>
    <s v="Salesperson_44"/>
    <s v="Returned"/>
    <s v="in-store"/>
  </r>
  <r>
    <s v="S00203"/>
    <d v="2023-09-23T14:15:00"/>
    <x v="70"/>
    <s v="P1202"/>
    <s v="Sarees_202"/>
    <x v="7"/>
    <s v="Yellow"/>
    <s v="XS"/>
    <n v="2"/>
    <n v="312.2"/>
    <n v="237.2"/>
    <n v="624.4"/>
    <n v="474.4"/>
    <s v="C20202"/>
    <s v="Kavin_0202"/>
    <s v="Madurai"/>
    <n v="9.9252000000000002"/>
    <n v="78.119799999999998"/>
    <s v="SP136"/>
    <s v="Salesperson_36"/>
    <s v="Shipped"/>
    <s v="in-store"/>
  </r>
  <r>
    <s v="S00204"/>
    <d v="2024-09-17T11:53:00"/>
    <x v="6"/>
    <s v="P1203"/>
    <s v="Women's_203"/>
    <x v="0"/>
    <s v="Green"/>
    <s v="XXL"/>
    <n v="2"/>
    <n v="2157.7800000000002"/>
    <n v="1615.19"/>
    <n v="4315.5600000000004"/>
    <n v="3230.38"/>
    <s v="C20203"/>
    <s v="Lakshmi_0203"/>
    <s v="Chennai"/>
    <n v="13.082700000000001"/>
    <n v="80.270700000000005"/>
    <s v="SP105"/>
    <s v="Salesperson_5"/>
    <s v="Cancelled"/>
    <s v="online"/>
  </r>
  <r>
    <s v="S00205"/>
    <d v="2023-11-09T17:49:00"/>
    <x v="81"/>
    <s v="P1204"/>
    <s v="Jeans_204"/>
    <x v="6"/>
    <s v="Pink"/>
    <s v="L"/>
    <n v="1"/>
    <n v="1450.69"/>
    <n v="1246.6500000000001"/>
    <n v="1450.69"/>
    <n v="1246.6500000000001"/>
    <s v="C20204"/>
    <s v="Ravi_0204"/>
    <s v="Tirunelveli"/>
    <n v="8.7139000000000006"/>
    <n v="77.756699999999995"/>
    <s v="SP110"/>
    <s v="Salesperson_10"/>
    <s v="Returned"/>
    <s v="mobile_app"/>
  </r>
  <r>
    <s v="S00206"/>
    <d v="2024-04-22T16:52:00"/>
    <x v="75"/>
    <s v="P1205"/>
    <s v="T-Shirts_205"/>
    <x v="2"/>
    <s v="Yellow"/>
    <s v="XL"/>
    <n v="2"/>
    <n v="2156.34"/>
    <n v="1854.86"/>
    <n v="4312.68"/>
    <n v="3709.72"/>
    <s v="C20205"/>
    <s v="Sathish_0205"/>
    <s v="Coimbatore"/>
    <n v="11.0168"/>
    <n v="76.955799999999996"/>
    <s v="SP103"/>
    <s v="Salesperson_3"/>
    <s v="Pending"/>
    <s v="in-store"/>
  </r>
  <r>
    <s v="S00207"/>
    <d v="2024-04-05T20:41:00"/>
    <x v="82"/>
    <s v="P1206"/>
    <s v="Kid's_206"/>
    <x v="5"/>
    <s v="Red"/>
    <s v="XXL"/>
    <n v="1"/>
    <n v="443.42"/>
    <n v="359.04"/>
    <n v="443.42"/>
    <n v="359.04"/>
    <s v="C20206"/>
    <s v="Diya_0206"/>
    <s v="Salem"/>
    <n v="11.664300000000001"/>
    <n v="78.146000000000001"/>
    <s v="SP128"/>
    <s v="Salesperson_28"/>
    <s v="Shipped"/>
    <s v="online"/>
  </r>
  <r>
    <s v="S00208"/>
    <d v="2023-05-03T20:57:00"/>
    <x v="32"/>
    <s v="P1207"/>
    <s v="Sportswear_207"/>
    <x v="3"/>
    <s v="Grey"/>
    <s v="L"/>
    <n v="1"/>
    <n v="267.27"/>
    <n v="226.58"/>
    <n v="267.27"/>
    <n v="226.58"/>
    <s v="C20207"/>
    <s v="Vishal_0207"/>
    <s v="Tiruchirappalli"/>
    <n v="10.7905"/>
    <n v="78.704700000000003"/>
    <s v="SP148"/>
    <s v="Salesperson_48"/>
    <s v="Cancelled"/>
    <s v="in-store"/>
  </r>
  <r>
    <s v="S00209"/>
    <d v="2023-03-25T14:44:00"/>
    <x v="77"/>
    <s v="P1208"/>
    <s v="Women's_208"/>
    <x v="0"/>
    <s v="Yellow"/>
    <s v="L"/>
    <n v="4"/>
    <n v="202.58"/>
    <n v="155.35"/>
    <n v="810.32"/>
    <n v="621.4"/>
    <s v="C20208"/>
    <s v="Diya_0208"/>
    <s v="Salem"/>
    <n v="11.664300000000001"/>
    <n v="78.146000000000001"/>
    <s v="SP143"/>
    <s v="Salesperson_43"/>
    <s v="Cancelled"/>
    <s v="online"/>
  </r>
  <r>
    <s v="S00210"/>
    <d v="2024-05-06T13:11:00"/>
    <x v="83"/>
    <s v="P1209"/>
    <s v="Sportswear_209"/>
    <x v="3"/>
    <s v="Maroon"/>
    <s v="XXL"/>
    <n v="2"/>
    <n v="1618.93"/>
    <n v="1447.9"/>
    <n v="3237.86"/>
    <n v="2895.8"/>
    <s v="C20209"/>
    <s v="Vishal_0209"/>
    <s v="Chennai"/>
    <n v="13.082700000000001"/>
    <n v="80.270700000000005"/>
    <s v="SP114"/>
    <s v="Salesperson_14"/>
    <s v="Shipped"/>
    <s v="in-store"/>
  </r>
  <r>
    <s v="S00211"/>
    <d v="2024-02-15T13:38:00"/>
    <x v="18"/>
    <s v="P1210"/>
    <s v="Men's_210"/>
    <x v="4"/>
    <s v="Red"/>
    <s v="S"/>
    <n v="2"/>
    <n v="1993.64"/>
    <n v="1260.17"/>
    <n v="3987.28"/>
    <n v="2520.34"/>
    <s v="C20210"/>
    <s v="Vishal_0210"/>
    <s v="Tiruchirappalli"/>
    <n v="10.7905"/>
    <n v="78.704700000000003"/>
    <s v="SP149"/>
    <s v="Salesperson_49"/>
    <s v="Pending"/>
    <s v="in-store"/>
  </r>
  <r>
    <s v="S00212"/>
    <d v="2024-05-09T16:57:00"/>
    <x v="83"/>
    <s v="P1211"/>
    <s v="T-Shirts_211"/>
    <x v="2"/>
    <s v="White"/>
    <s v="M"/>
    <n v="4"/>
    <n v="1101.95"/>
    <n v="720.51"/>
    <n v="4407.8"/>
    <n v="2882.04"/>
    <s v="C20211"/>
    <s v="Diya_0211"/>
    <s v="Chennai"/>
    <n v="13.082700000000001"/>
    <n v="80.270700000000005"/>
    <s v="SP131"/>
    <s v="Salesperson_31"/>
    <s v="Shipped"/>
    <s v="online"/>
  </r>
  <r>
    <s v="S00213"/>
    <d v="2024-05-04T19:10:00"/>
    <x v="47"/>
    <s v="P1212"/>
    <s v="Kid's_212"/>
    <x v="5"/>
    <s v="Green"/>
    <s v="L"/>
    <n v="2"/>
    <n v="356.03"/>
    <n v="245.76"/>
    <n v="712.06"/>
    <n v="491.52"/>
    <s v="C20212"/>
    <s v="Anu_0212"/>
    <s v="Tiruchirappalli"/>
    <n v="10.7905"/>
    <n v="78.704700000000003"/>
    <s v="SP132"/>
    <s v="Salesperson_32"/>
    <s v="Cancelled"/>
    <s v="mobile_app"/>
  </r>
  <r>
    <s v="S00214"/>
    <d v="2024-04-05T10:34:00"/>
    <x v="82"/>
    <s v="P1213"/>
    <s v="Sarees_213"/>
    <x v="7"/>
    <s v="Blue"/>
    <s v="L"/>
    <n v="1"/>
    <n v="333.22"/>
    <n v="207.4"/>
    <n v="333.22"/>
    <n v="207.4"/>
    <s v="C20213"/>
    <s v="Bhuvana_0213"/>
    <s v="Chennai"/>
    <n v="13.082700000000001"/>
    <n v="80.270700000000005"/>
    <s v="SP127"/>
    <s v="Salesperson_27"/>
    <s v="Paid"/>
    <s v="in-store"/>
  </r>
  <r>
    <s v="S00215"/>
    <d v="2024-07-08T21:40:00"/>
    <x v="84"/>
    <s v="P1214"/>
    <s v="Sportswear_214"/>
    <x v="3"/>
    <s v="Blue"/>
    <s v="M"/>
    <n v="2"/>
    <n v="1924.2"/>
    <n v="1229.6099999999999"/>
    <n v="3848.4"/>
    <n v="2459.2199999999998"/>
    <s v="C20214"/>
    <s v="Sathish_0214"/>
    <s v="Erode"/>
    <n v="11.34"/>
    <n v="77.717200000000005"/>
    <s v="SP136"/>
    <s v="Salesperson_36"/>
    <s v="Shipped"/>
    <s v="online"/>
  </r>
  <r>
    <s v="S00216"/>
    <d v="2024-05-07T10:01:00"/>
    <x v="83"/>
    <s v="P1215"/>
    <s v="Kurta_215"/>
    <x v="1"/>
    <s v="White"/>
    <s v="XS"/>
    <n v="3"/>
    <n v="1055.22"/>
    <n v="892.33"/>
    <n v="3165.66"/>
    <n v="2676.99"/>
    <s v="C20215"/>
    <s v="Priya_0215"/>
    <s v="Chennai"/>
    <n v="13.082700000000001"/>
    <n v="80.270700000000005"/>
    <s v="SP120"/>
    <s v="Salesperson_20"/>
    <s v="Pending"/>
    <s v="online"/>
  </r>
  <r>
    <s v="S00217"/>
    <d v="2023-06-14T10:09:00"/>
    <x v="23"/>
    <s v="P1216"/>
    <s v="Sportswear_216"/>
    <x v="3"/>
    <s v="Yellow"/>
    <s v="XS"/>
    <n v="1"/>
    <n v="2493.39"/>
    <n v="1814.82"/>
    <n v="2493.39"/>
    <n v="1814.82"/>
    <s v="C20216"/>
    <s v="Priya_0216"/>
    <s v="Coimbatore"/>
    <n v="11.0168"/>
    <n v="76.955799999999996"/>
    <s v="SP115"/>
    <s v="Salesperson_15"/>
    <s v="Shipped"/>
    <s v="online"/>
  </r>
  <r>
    <s v="S00218"/>
    <d v="2023-10-21T11:47:00"/>
    <x v="69"/>
    <s v="P1217"/>
    <s v="Kurta_217"/>
    <x v="1"/>
    <s v="Maroon"/>
    <s v="XS"/>
    <n v="2"/>
    <n v="886.26"/>
    <n v="755.08"/>
    <n v="1772.52"/>
    <n v="1510.16"/>
    <s v="C20217"/>
    <s v="Priya_0217"/>
    <s v="Salem"/>
    <n v="11.664300000000001"/>
    <n v="78.146000000000001"/>
    <s v="SP147"/>
    <s v="Salesperson_47"/>
    <s v="Returned"/>
    <s v="online"/>
  </r>
  <r>
    <s v="S00219"/>
    <d v="2024-05-17T12:07:00"/>
    <x v="36"/>
    <s v="P1218"/>
    <s v="Jeans_218"/>
    <x v="6"/>
    <s v="Yellow"/>
    <s v="S"/>
    <n v="1"/>
    <n v="2386.9899999999998"/>
    <n v="1540.37"/>
    <n v="2386.9899999999998"/>
    <n v="1540.37"/>
    <s v="C20218"/>
    <s v="Diya_0218"/>
    <s v="Coimbatore"/>
    <n v="11.0168"/>
    <n v="76.955799999999996"/>
    <s v="SP133"/>
    <s v="Salesperson_33"/>
    <s v="Cancelled"/>
    <s v="in-store"/>
  </r>
  <r>
    <s v="S00220"/>
    <d v="2023-10-09T21:25:00"/>
    <x v="37"/>
    <s v="P1219"/>
    <s v="Jeans_219"/>
    <x v="6"/>
    <s v="Yellow"/>
    <s v="M"/>
    <n v="1"/>
    <n v="2418.4"/>
    <n v="2002.5"/>
    <n v="2418.4"/>
    <n v="2002.5"/>
    <s v="C20219"/>
    <s v="Devi_0219"/>
    <s v="Madurai"/>
    <n v="9.9252000000000002"/>
    <n v="78.119799999999998"/>
    <s v="SP115"/>
    <s v="Salesperson_15"/>
    <s v="Paid"/>
    <s v="online"/>
  </r>
  <r>
    <s v="S00221"/>
    <d v="2023-10-15T13:19:00"/>
    <x v="37"/>
    <s v="P1220"/>
    <s v="Kid's_220"/>
    <x v="5"/>
    <s v="White"/>
    <s v="S"/>
    <n v="3"/>
    <n v="728.9"/>
    <n v="483.94"/>
    <n v="2186.6999999999998"/>
    <n v="1451.82"/>
    <s v="C20220"/>
    <s v="Kavin_0220"/>
    <s v="Madurai"/>
    <n v="9.9252000000000002"/>
    <n v="78.119799999999998"/>
    <s v="SP148"/>
    <s v="Salesperson_48"/>
    <s v="Paid"/>
    <s v="in-store"/>
  </r>
  <r>
    <s v="S00222"/>
    <d v="2023-01-21T17:22:00"/>
    <x v="85"/>
    <s v="P1221"/>
    <s v="Kid's_221"/>
    <x v="5"/>
    <s v="Grey"/>
    <s v="L"/>
    <n v="4"/>
    <n v="1284.52"/>
    <n v="980.05"/>
    <n v="5138.08"/>
    <n v="3920.2"/>
    <s v="C20221"/>
    <s v="Sanjay_0221"/>
    <s v="Vellore"/>
    <n v="12.916499999999999"/>
    <n v="79.132499999999993"/>
    <s v="SP143"/>
    <s v="Salesperson_43"/>
    <s v="Cancelled"/>
    <s v="mobile_app"/>
  </r>
  <r>
    <s v="S00223"/>
    <d v="2023-04-14T12:05:00"/>
    <x v="71"/>
    <s v="P1222"/>
    <s v="Sarees_222"/>
    <x v="7"/>
    <s v="Yellow"/>
    <s v="S"/>
    <n v="4"/>
    <n v="1243.5"/>
    <n v="943.95"/>
    <n v="4974"/>
    <n v="3775.8"/>
    <s v="C20222"/>
    <s v="Ravi_0222"/>
    <s v="Coimbatore"/>
    <n v="11.0168"/>
    <n v="76.955799999999996"/>
    <s v="SP130"/>
    <s v="Salesperson_30"/>
    <s v="Shipped"/>
    <s v="online"/>
  </r>
  <r>
    <s v="S00224"/>
    <d v="2023-01-12T19:17:00"/>
    <x v="72"/>
    <s v="P1223"/>
    <s v="T-Shirts_223"/>
    <x v="2"/>
    <s v="White"/>
    <s v="XL"/>
    <n v="2"/>
    <n v="2425.2800000000002"/>
    <n v="1590.1"/>
    <n v="4850.5600000000004"/>
    <n v="3180.2"/>
    <s v="C20223"/>
    <s v="Aarav_0223"/>
    <s v="Tirunelveli"/>
    <n v="8.7139000000000006"/>
    <n v="77.756699999999995"/>
    <s v="SP132"/>
    <s v="Salesperson_32"/>
    <s v="Paid"/>
    <s v="in-store"/>
  </r>
  <r>
    <s v="S00225"/>
    <d v="2023-10-28T10:35:00"/>
    <x v="66"/>
    <s v="P1224"/>
    <s v="T-Shirts_224"/>
    <x v="2"/>
    <s v="Grey"/>
    <s v="L"/>
    <n v="3"/>
    <n v="1776.8"/>
    <n v="1295.45"/>
    <n v="5330.4"/>
    <n v="3886.35"/>
    <s v="C20224"/>
    <s v="Aarav_0224"/>
    <s v="Chennai"/>
    <n v="13.082700000000001"/>
    <n v="80.270700000000005"/>
    <s v="SP123"/>
    <s v="Salesperson_23"/>
    <s v="Returned"/>
    <s v="in-store"/>
  </r>
  <r>
    <s v="S00226"/>
    <d v="2023-05-11T15:03:00"/>
    <x v="64"/>
    <s v="P1225"/>
    <s v="Women's_225"/>
    <x v="0"/>
    <s v="Blue"/>
    <s v="XL"/>
    <n v="3"/>
    <n v="949.63"/>
    <n v="737.94"/>
    <n v="2848.89"/>
    <n v="2213.8200000000002"/>
    <s v="C20225"/>
    <s v="Sathish_0225"/>
    <s v="Erode"/>
    <n v="11.34"/>
    <n v="77.717200000000005"/>
    <s v="SP129"/>
    <s v="Salesperson_29"/>
    <s v="Cancelled"/>
    <s v="in-store"/>
  </r>
  <r>
    <s v="S00227"/>
    <d v="2023-10-09T21:08:00"/>
    <x v="37"/>
    <s v="P1226"/>
    <s v="Men's_226"/>
    <x v="4"/>
    <s v="Grey"/>
    <s v="XL"/>
    <n v="2"/>
    <n v="366.63"/>
    <n v="263.14999999999998"/>
    <n v="733.26"/>
    <n v="526.29999999999995"/>
    <s v="C20226"/>
    <s v="Lakshmi_0226"/>
    <s v="Tiruchirappalli"/>
    <n v="10.7905"/>
    <n v="78.704700000000003"/>
    <s v="SP120"/>
    <s v="Salesperson_20"/>
    <s v="Cancelled"/>
    <s v="in-store"/>
  </r>
  <r>
    <s v="S00228"/>
    <d v="2023-11-08T17:17:00"/>
    <x v="81"/>
    <s v="P1227"/>
    <s v="Sportswear_227"/>
    <x v="3"/>
    <s v="Maroon"/>
    <s v="S"/>
    <n v="2"/>
    <n v="1941.24"/>
    <n v="1719.54"/>
    <n v="3882.48"/>
    <n v="3439.08"/>
    <s v="C20227"/>
    <s v="Aarav_0227"/>
    <s v="Vellore"/>
    <n v="12.916499999999999"/>
    <n v="79.132499999999993"/>
    <s v="SP106"/>
    <s v="Salesperson_6"/>
    <s v="Returned"/>
    <s v="online"/>
  </r>
  <r>
    <s v="S00229"/>
    <d v="2024-08-13T18:44:00"/>
    <x v="76"/>
    <s v="P1228"/>
    <s v="Women's_228"/>
    <x v="0"/>
    <s v="Maroon"/>
    <s v="XXL"/>
    <n v="1"/>
    <n v="756.7"/>
    <n v="678"/>
    <n v="756.7"/>
    <n v="678"/>
    <s v="C20228"/>
    <s v="Kavin_0228"/>
    <s v="Chennai"/>
    <n v="13.082700000000001"/>
    <n v="80.270700000000005"/>
    <s v="SP115"/>
    <s v="Salesperson_15"/>
    <s v="Shipped"/>
    <s v="third-party"/>
  </r>
  <r>
    <s v="S00230"/>
    <d v="2023-04-03T15:37:00"/>
    <x v="48"/>
    <s v="P1229"/>
    <s v="Sportswear_229"/>
    <x v="3"/>
    <s v="Maroon"/>
    <s v="XL"/>
    <n v="2"/>
    <n v="995.84"/>
    <n v="829.28"/>
    <n v="1991.68"/>
    <n v="1658.56"/>
    <s v="C20229"/>
    <s v="Sathish_0229"/>
    <s v="Madurai"/>
    <n v="9.9252000000000002"/>
    <n v="78.119799999999998"/>
    <s v="SP123"/>
    <s v="Salesperson_23"/>
    <s v="Returned"/>
    <s v="online"/>
  </r>
  <r>
    <s v="S00231"/>
    <d v="2024-09-03T10:32:00"/>
    <x v="22"/>
    <s v="P1230"/>
    <s v="T-Shirts_230"/>
    <x v="2"/>
    <s v="Pink"/>
    <s v="L"/>
    <n v="1"/>
    <n v="1006.44"/>
    <n v="613.89"/>
    <n v="1006.44"/>
    <n v="613.89"/>
    <s v="C20230"/>
    <s v="Sanjay_0230"/>
    <s v="Tirunelveli"/>
    <n v="8.7139000000000006"/>
    <n v="77.756699999999995"/>
    <s v="SP143"/>
    <s v="Salesperson_43"/>
    <s v="Cancelled"/>
    <s v="online"/>
  </r>
  <r>
    <s v="S00232"/>
    <d v="2023-02-21T14:07:00"/>
    <x v="29"/>
    <s v="P1231"/>
    <s v="Men's_231"/>
    <x v="4"/>
    <s v="Yellow"/>
    <s v="XS"/>
    <n v="4"/>
    <n v="661.98"/>
    <n v="534.85"/>
    <n v="2647.92"/>
    <n v="2139.4"/>
    <s v="C20231"/>
    <s v="Karthik_0231"/>
    <s v="Coimbatore"/>
    <n v="11.0168"/>
    <n v="76.955799999999996"/>
    <s v="SP135"/>
    <s v="Salesperson_35"/>
    <s v="Shipped"/>
    <s v="online"/>
  </r>
  <r>
    <s v="S00233"/>
    <d v="2024-06-17T10:40:00"/>
    <x v="11"/>
    <s v="P1232"/>
    <s v="T-Shirts_232"/>
    <x v="2"/>
    <s v="White"/>
    <s v="XXL"/>
    <n v="1"/>
    <n v="485.71"/>
    <n v="422.02"/>
    <n v="485.71"/>
    <n v="422.02"/>
    <s v="C20232"/>
    <s v="Bhuvana_0232"/>
    <s v="Madurai"/>
    <n v="9.9252000000000002"/>
    <n v="78.119799999999998"/>
    <s v="SP121"/>
    <s v="Salesperson_21"/>
    <s v="Paid"/>
    <s v="online"/>
  </r>
  <r>
    <s v="S00234"/>
    <d v="2024-01-22T17:36:00"/>
    <x v="57"/>
    <s v="P1233"/>
    <s v="Kid's_233"/>
    <x v="5"/>
    <s v="Yellow"/>
    <s v="M"/>
    <n v="1"/>
    <n v="1830.84"/>
    <n v="1576.89"/>
    <n v="1830.84"/>
    <n v="1576.89"/>
    <s v="C20233"/>
    <s v="Lakshmi_0233"/>
    <s v="Erode"/>
    <n v="11.34"/>
    <n v="77.717200000000005"/>
    <s v="SP108"/>
    <s v="Salesperson_8"/>
    <s v="Cancelled"/>
    <s v="in-store"/>
  </r>
  <r>
    <s v="S00235"/>
    <d v="2024-04-09T19:20:00"/>
    <x v="86"/>
    <s v="P1234"/>
    <s v="Women's_234"/>
    <x v="0"/>
    <s v="White"/>
    <s v="XL"/>
    <n v="1"/>
    <n v="1314.12"/>
    <n v="1048.99"/>
    <n v="1314.12"/>
    <n v="1048.99"/>
    <s v="C20234"/>
    <s v="Priya_0234"/>
    <s v="Tirunelveli"/>
    <n v="8.7139000000000006"/>
    <n v="77.756699999999995"/>
    <s v="SP108"/>
    <s v="Salesperson_8"/>
    <s v="Cancelled"/>
    <s v="mobile_app"/>
  </r>
  <r>
    <s v="S00236"/>
    <d v="2023-12-26T17:47:00"/>
    <x v="34"/>
    <s v="P1235"/>
    <s v="Women's_235"/>
    <x v="0"/>
    <s v="Pink"/>
    <s v="XL"/>
    <n v="4"/>
    <n v="1680.23"/>
    <n v="1273.48"/>
    <n v="6720.92"/>
    <n v="5093.92"/>
    <s v="C20235"/>
    <s v="Karthik_0235"/>
    <s v="Chennai"/>
    <n v="13.082700000000001"/>
    <n v="80.270700000000005"/>
    <s v="SP123"/>
    <s v="Salesperson_23"/>
    <s v="Returned"/>
    <s v="in-store"/>
  </r>
  <r>
    <s v="S00237"/>
    <d v="2024-04-20T10:03:00"/>
    <x v="45"/>
    <s v="P1236"/>
    <s v="Kid's_236"/>
    <x v="5"/>
    <s v="Black"/>
    <s v="M"/>
    <n v="4"/>
    <n v="1695.68"/>
    <n v="1261.22"/>
    <n v="6782.72"/>
    <n v="5044.88"/>
    <s v="C20236"/>
    <s v="Sanjay_0236"/>
    <s v="Vellore"/>
    <n v="12.916499999999999"/>
    <n v="79.132499999999993"/>
    <s v="SP112"/>
    <s v="Salesperson_12"/>
    <s v="Pending"/>
    <s v="third-party"/>
  </r>
  <r>
    <s v="S00238"/>
    <d v="2024-02-05T13:28:00"/>
    <x v="52"/>
    <s v="P1237"/>
    <s v="Kid's_237"/>
    <x v="5"/>
    <s v="Green"/>
    <s v="XS"/>
    <n v="2"/>
    <n v="618.87"/>
    <n v="517.94000000000005"/>
    <n v="1237.74"/>
    <n v="1035.8800000000001"/>
    <s v="C20237"/>
    <s v="Vishal_0237"/>
    <s v="Coimbatore"/>
    <n v="11.0168"/>
    <n v="76.955799999999996"/>
    <s v="SP132"/>
    <s v="Salesperson_32"/>
    <s v="Cancelled"/>
    <s v="in-store"/>
  </r>
  <r>
    <s v="S00239"/>
    <d v="2024-03-04T15:33:00"/>
    <x v="8"/>
    <s v="P1238"/>
    <s v="Men's_238"/>
    <x v="4"/>
    <s v="Yellow"/>
    <s v="XL"/>
    <n v="1"/>
    <n v="1702.5"/>
    <n v="1191.23"/>
    <n v="1702.5"/>
    <n v="1191.23"/>
    <s v="C20238"/>
    <s v="Kavin_0238"/>
    <s v="Erode"/>
    <n v="11.34"/>
    <n v="77.717200000000005"/>
    <s v="SP109"/>
    <s v="Salesperson_9"/>
    <s v="Pending"/>
    <s v="online"/>
  </r>
  <r>
    <s v="S00240"/>
    <d v="2023-12-19T15:04:00"/>
    <x v="41"/>
    <s v="P1239"/>
    <s v="Kid's_239"/>
    <x v="5"/>
    <s v="Green"/>
    <s v="XXL"/>
    <n v="1"/>
    <n v="1764.52"/>
    <n v="1096.93"/>
    <n v="1764.52"/>
    <n v="1096.93"/>
    <s v="C20239"/>
    <s v="Ravi_0239"/>
    <s v="Chennai"/>
    <n v="13.082700000000001"/>
    <n v="80.270700000000005"/>
    <s v="SP126"/>
    <s v="Salesperson_26"/>
    <s v="Returned"/>
    <s v="in-store"/>
  </r>
  <r>
    <s v="S00241"/>
    <d v="2023-01-20T13:27:00"/>
    <x v="85"/>
    <s v="P1240"/>
    <s v="Jeans_240"/>
    <x v="6"/>
    <s v="Grey"/>
    <s v="XL"/>
    <n v="3"/>
    <n v="2409.8000000000002"/>
    <n v="1746.56"/>
    <n v="7229.4"/>
    <n v="5239.68"/>
    <s v="C20240"/>
    <s v="Vishal_0240"/>
    <s v="Vellore"/>
    <n v="12.916499999999999"/>
    <n v="79.132499999999993"/>
    <s v="SP114"/>
    <s v="Salesperson_14"/>
    <s v="Cancelled"/>
    <s v="in-store"/>
  </r>
  <r>
    <s v="S00242"/>
    <d v="2024-07-04T17:44:00"/>
    <x v="9"/>
    <s v="P1241"/>
    <s v="Jeans_241"/>
    <x v="6"/>
    <s v="White"/>
    <s v="L"/>
    <n v="3"/>
    <n v="2471.59"/>
    <n v="1512.69"/>
    <n v="7414.77"/>
    <n v="4538.07"/>
    <s v="C20241"/>
    <s v="Ganesh_0241"/>
    <s v="Tiruchirappalli"/>
    <n v="10.7905"/>
    <n v="78.704700000000003"/>
    <s v="SP123"/>
    <s v="Salesperson_23"/>
    <s v="Cancelled"/>
    <s v="mobile_app"/>
  </r>
  <r>
    <s v="S00243"/>
    <d v="2024-07-17T16:26:00"/>
    <x v="59"/>
    <s v="P1242"/>
    <s v="Sportswear_242"/>
    <x v="3"/>
    <s v="Grey"/>
    <s v="M"/>
    <n v="2"/>
    <n v="1109.68"/>
    <n v="867.61"/>
    <n v="2219.36"/>
    <n v="1735.22"/>
    <s v="C20242"/>
    <s v="Sanjay_0242"/>
    <s v="Erode"/>
    <n v="11.34"/>
    <n v="77.717200000000005"/>
    <s v="SP132"/>
    <s v="Salesperson_32"/>
    <s v="Cancelled"/>
    <s v="online"/>
  </r>
  <r>
    <s v="S00244"/>
    <d v="2024-01-24T19:39:00"/>
    <x v="57"/>
    <s v="P1243"/>
    <s v="Kurta_243"/>
    <x v="1"/>
    <s v="Green"/>
    <s v="S"/>
    <n v="1"/>
    <n v="1562.41"/>
    <n v="1365.09"/>
    <n v="1562.41"/>
    <n v="1365.09"/>
    <s v="C20243"/>
    <s v="Sanjay_0243"/>
    <s v="Madurai"/>
    <n v="9.9252000000000002"/>
    <n v="78.119799999999998"/>
    <s v="SP116"/>
    <s v="Salesperson_16"/>
    <s v="Paid"/>
    <s v="in-store"/>
  </r>
  <r>
    <s v="S00245"/>
    <d v="2023-05-17T17:37:00"/>
    <x v="62"/>
    <s v="P1244"/>
    <s v="Sportswear_244"/>
    <x v="3"/>
    <s v="Yellow"/>
    <s v="XL"/>
    <n v="4"/>
    <n v="742.32"/>
    <n v="618.20000000000005"/>
    <n v="2969.28"/>
    <n v="2472.8000000000002"/>
    <s v="C20244"/>
    <s v="Ganesh_0244"/>
    <s v="Coimbatore"/>
    <n v="11.0168"/>
    <n v="76.955799999999996"/>
    <s v="SP145"/>
    <s v="Salesperson_45"/>
    <s v="Cancelled"/>
    <s v="in-store"/>
  </r>
  <r>
    <s v="S00246"/>
    <d v="2023-09-21T17:37:00"/>
    <x v="70"/>
    <s v="P1245"/>
    <s v="Women's_245"/>
    <x v="0"/>
    <s v="White"/>
    <s v="XS"/>
    <n v="3"/>
    <n v="2434.21"/>
    <n v="1592.69"/>
    <n v="7302.63"/>
    <n v="4778.07"/>
    <s v="C20245"/>
    <s v="Sanjay_0245"/>
    <s v="Madurai"/>
    <n v="9.9252000000000002"/>
    <n v="78.119799999999998"/>
    <s v="SP117"/>
    <s v="Salesperson_17"/>
    <s v="Shipped"/>
    <s v="third-party"/>
  </r>
  <r>
    <s v="S00247"/>
    <d v="2024-07-09T15:14:00"/>
    <x v="84"/>
    <s v="P1246"/>
    <s v="Kid's_246"/>
    <x v="5"/>
    <s v="Pink"/>
    <s v="XS"/>
    <n v="2"/>
    <n v="1131.55"/>
    <n v="880.21"/>
    <n v="2263.1"/>
    <n v="1760.42"/>
    <s v="C20246"/>
    <s v="Ganesh_0246"/>
    <s v="Tiruchirappalli"/>
    <n v="10.7905"/>
    <n v="78.704700000000003"/>
    <s v="SP128"/>
    <s v="Salesperson_28"/>
    <s v="Returned"/>
    <s v="mobile_app"/>
  </r>
  <r>
    <s v="S00248"/>
    <d v="2024-01-12T17:05:00"/>
    <x v="65"/>
    <s v="P1247"/>
    <s v="Men's_247"/>
    <x v="4"/>
    <s v="Pink"/>
    <s v="XS"/>
    <n v="1"/>
    <n v="1099.49"/>
    <n v="979.45"/>
    <n v="1099.49"/>
    <n v="979.45"/>
    <s v="C20247"/>
    <s v="Priya_0247"/>
    <s v="Tirunelveli"/>
    <n v="8.7139000000000006"/>
    <n v="77.756699999999995"/>
    <s v="SP115"/>
    <s v="Salesperson_15"/>
    <s v="Shipped"/>
    <s v="in-store"/>
  </r>
  <r>
    <s v="S00249"/>
    <d v="2023-06-17T17:19:00"/>
    <x v="23"/>
    <s v="P1248"/>
    <s v="Women's_248"/>
    <x v="0"/>
    <s v="Yellow"/>
    <s v="S"/>
    <n v="2"/>
    <n v="501.01"/>
    <n v="446.37"/>
    <n v="1002.02"/>
    <n v="892.74"/>
    <s v="C20248"/>
    <s v="Aarav_0248"/>
    <s v="Tirunelveli"/>
    <n v="8.7139000000000006"/>
    <n v="77.756699999999995"/>
    <s v="SP106"/>
    <s v="Salesperson_6"/>
    <s v="Returned"/>
    <s v="in-store"/>
  </r>
  <r>
    <s v="S00250"/>
    <d v="2023-10-22T12:04:00"/>
    <x v="69"/>
    <s v="P1249"/>
    <s v="Kid's_249"/>
    <x v="5"/>
    <s v="Green"/>
    <s v="XS"/>
    <n v="3"/>
    <n v="961.05"/>
    <n v="706.02"/>
    <n v="2883.15"/>
    <n v="2118.06"/>
    <s v="C20249"/>
    <s v="Vishal_0249"/>
    <s v="Vellore"/>
    <n v="12.916499999999999"/>
    <n v="79.132499999999993"/>
    <s v="SP144"/>
    <s v="Salesperson_44"/>
    <s v="Pending"/>
    <s v="in-store"/>
  </r>
  <r>
    <s v="S00251"/>
    <d v="2024-03-11T11:26:00"/>
    <x v="24"/>
    <s v="P1250"/>
    <s v="Sportswear_250"/>
    <x v="3"/>
    <s v="Grey"/>
    <s v="XL"/>
    <n v="1"/>
    <n v="2381.7399999999998"/>
    <n v="1609.48"/>
    <n v="2381.7399999999998"/>
    <n v="1609.48"/>
    <s v="C20250"/>
    <s v="Aarav_0250"/>
    <s v="Coimbatore"/>
    <n v="11.0168"/>
    <n v="76.955799999999996"/>
    <s v="SP101"/>
    <s v="Salesperson_1"/>
    <s v="Returned"/>
    <s v="in-store"/>
  </r>
  <r>
    <s v="S00252"/>
    <d v="2023-08-22T14:36:00"/>
    <x v="4"/>
    <s v="P1251"/>
    <s v="Jeans_251"/>
    <x v="6"/>
    <s v="Green"/>
    <s v="XL"/>
    <n v="4"/>
    <n v="1726.75"/>
    <n v="1281.92"/>
    <n v="6907"/>
    <n v="5127.68"/>
    <s v="C20251"/>
    <s v="Devi_0251"/>
    <s v="Erode"/>
    <n v="11.34"/>
    <n v="77.717200000000005"/>
    <s v="SP107"/>
    <s v="Salesperson_7"/>
    <s v="Returned"/>
    <s v="online"/>
  </r>
  <r>
    <s v="S00253"/>
    <d v="2024-07-02T19:35:00"/>
    <x v="9"/>
    <s v="P1252"/>
    <s v="Jeans_252"/>
    <x v="6"/>
    <s v="White"/>
    <s v="XS"/>
    <n v="4"/>
    <n v="1483.72"/>
    <n v="1130.55"/>
    <n v="5934.88"/>
    <n v="4522.2"/>
    <s v="C20252"/>
    <s v="Aarav_0252"/>
    <s v="Tiruchirappalli"/>
    <n v="10.7905"/>
    <n v="78.704700000000003"/>
    <s v="SP126"/>
    <s v="Salesperson_26"/>
    <s v="Cancelled"/>
    <s v="mobile_app"/>
  </r>
  <r>
    <s v="S00254"/>
    <d v="2023-01-23T21:07:00"/>
    <x v="17"/>
    <s v="P1253"/>
    <s v="Sportswear_253"/>
    <x v="3"/>
    <s v="Blue"/>
    <s v="XS"/>
    <n v="2"/>
    <n v="2354.19"/>
    <n v="1440.3"/>
    <n v="4708.38"/>
    <n v="2880.6"/>
    <s v="C20253"/>
    <s v="Bhuvana_0253"/>
    <s v="Vellore"/>
    <n v="12.916499999999999"/>
    <n v="79.132499999999993"/>
    <s v="SP138"/>
    <s v="Salesperson_38"/>
    <s v="Cancelled"/>
    <s v="in-store"/>
  </r>
  <r>
    <s v="S00255"/>
    <d v="2023-03-21T15:56:00"/>
    <x v="77"/>
    <s v="P1254"/>
    <s v="Men's_254"/>
    <x v="4"/>
    <s v="Maroon"/>
    <s v="XL"/>
    <n v="2"/>
    <n v="437.61"/>
    <n v="339.32"/>
    <n v="875.22"/>
    <n v="678.64"/>
    <s v="C20254"/>
    <s v="Meena_0254"/>
    <s v="Madurai"/>
    <n v="9.9252000000000002"/>
    <n v="78.119799999999998"/>
    <s v="SP118"/>
    <s v="Salesperson_18"/>
    <s v="Shipped"/>
    <s v="in-store"/>
  </r>
  <r>
    <s v="S00256"/>
    <d v="2024-03-23T14:28:00"/>
    <x v="7"/>
    <s v="P1255"/>
    <s v="Men's_255"/>
    <x v="4"/>
    <s v="Yellow"/>
    <s v="S"/>
    <n v="1"/>
    <n v="211.36"/>
    <n v="187.17"/>
    <n v="211.36"/>
    <n v="187.17"/>
    <s v="C20255"/>
    <s v="Sathish_0255"/>
    <s v="Erode"/>
    <n v="11.34"/>
    <n v="77.717200000000005"/>
    <s v="SP111"/>
    <s v="Salesperson_11"/>
    <s v="Paid"/>
    <s v="in-store"/>
  </r>
  <r>
    <s v="S00257"/>
    <d v="2024-02-20T20:27:00"/>
    <x v="73"/>
    <s v="P1256"/>
    <s v="Sarees_256"/>
    <x v="7"/>
    <s v="Blue"/>
    <s v="XL"/>
    <n v="4"/>
    <n v="1399.98"/>
    <n v="983.9"/>
    <n v="5599.92"/>
    <n v="3935.6"/>
    <s v="C20256"/>
    <s v="Anu_0256"/>
    <s v="Chennai"/>
    <n v="13.082700000000001"/>
    <n v="80.270700000000005"/>
    <s v="SP124"/>
    <s v="Salesperson_24"/>
    <s v="Shipped"/>
    <s v="in-store"/>
  </r>
  <r>
    <s v="S00258"/>
    <d v="2023-12-12T11:07:00"/>
    <x v="19"/>
    <s v="P1257"/>
    <s v="Men's_257"/>
    <x v="4"/>
    <s v="Pink"/>
    <s v="M"/>
    <n v="2"/>
    <n v="1820.77"/>
    <n v="1202.72"/>
    <n v="3641.54"/>
    <n v="2405.44"/>
    <s v="C20257"/>
    <s v="Vishal_0257"/>
    <s v="Chennai"/>
    <n v="13.082700000000001"/>
    <n v="80.270700000000005"/>
    <s v="SP122"/>
    <s v="Salesperson_22"/>
    <s v="Paid"/>
    <s v="in-store"/>
  </r>
  <r>
    <s v="S00259"/>
    <d v="2024-03-13T21:05:00"/>
    <x v="24"/>
    <s v="P1258"/>
    <s v="Sarees_258"/>
    <x v="7"/>
    <s v="Black"/>
    <s v="XXL"/>
    <n v="2"/>
    <n v="1220.6300000000001"/>
    <n v="1050.28"/>
    <n v="2441.2600000000002"/>
    <n v="2100.56"/>
    <s v="C20258"/>
    <s v="Lakshmi_0258"/>
    <s v="Coimbatore"/>
    <n v="11.0168"/>
    <n v="76.955799999999996"/>
    <s v="SP149"/>
    <s v="Salesperson_49"/>
    <s v="Cancelled"/>
    <s v="online"/>
  </r>
  <r>
    <s v="S00260"/>
    <d v="2023-04-26T18:50:00"/>
    <x v="56"/>
    <s v="P1259"/>
    <s v="Sarees_259"/>
    <x v="7"/>
    <s v="Green"/>
    <s v="XS"/>
    <n v="1"/>
    <n v="1060.8800000000001"/>
    <n v="642.1"/>
    <n v="1060.8800000000001"/>
    <n v="642.1"/>
    <s v="C20259"/>
    <s v="Karthik_0259"/>
    <s v="Tirunelveli"/>
    <n v="8.7139000000000006"/>
    <n v="77.756699999999995"/>
    <s v="SP141"/>
    <s v="Salesperson_41"/>
    <s v="Pending"/>
    <s v="in-store"/>
  </r>
  <r>
    <s v="S00261"/>
    <d v="2023-06-08T19:51:00"/>
    <x v="87"/>
    <s v="P1260"/>
    <s v="Sportswear_260"/>
    <x v="3"/>
    <s v="Grey"/>
    <s v="XXL"/>
    <n v="1"/>
    <n v="269.89"/>
    <n v="237.31"/>
    <n v="269.89"/>
    <n v="237.31"/>
    <s v="C20260"/>
    <s v="Kavin_0260"/>
    <s v="Madurai"/>
    <n v="9.9252000000000002"/>
    <n v="78.119799999999998"/>
    <s v="SP104"/>
    <s v="Salesperson_4"/>
    <s v="Shipped"/>
    <s v="online"/>
  </r>
  <r>
    <s v="S00262"/>
    <d v="2024-03-24T18:12:00"/>
    <x v="7"/>
    <s v="P1261"/>
    <s v="Men's_261"/>
    <x v="4"/>
    <s v="White"/>
    <s v="S"/>
    <n v="3"/>
    <n v="1105.8900000000001"/>
    <n v="879.59"/>
    <n v="3317.67"/>
    <n v="2638.77"/>
    <s v="C20261"/>
    <s v="Aarav_0261"/>
    <s v="Tiruchirappalli"/>
    <n v="10.7905"/>
    <n v="78.704700000000003"/>
    <s v="SP102"/>
    <s v="Salesperson_2"/>
    <s v="Returned"/>
    <s v="in-store"/>
  </r>
  <r>
    <s v="S00263"/>
    <d v="2023-03-11T17:59:00"/>
    <x v="1"/>
    <s v="P1262"/>
    <s v="T-Shirts_262"/>
    <x v="2"/>
    <s v="Maroon"/>
    <s v="L"/>
    <n v="3"/>
    <n v="931.66"/>
    <n v="801.16"/>
    <n v="2794.98"/>
    <n v="2403.48"/>
    <s v="C20262"/>
    <s v="Bhuvana_0262"/>
    <s v="Vellore"/>
    <n v="12.916499999999999"/>
    <n v="79.132499999999993"/>
    <s v="SP116"/>
    <s v="Salesperson_16"/>
    <s v="Paid"/>
    <s v="mobile_app"/>
  </r>
  <r>
    <s v="S00264"/>
    <d v="2024-10-07T19:05:00"/>
    <x v="28"/>
    <s v="P1263"/>
    <s v="Jeans_263"/>
    <x v="6"/>
    <s v="White"/>
    <s v="M"/>
    <n v="4"/>
    <n v="1898.43"/>
    <n v="1639.4"/>
    <n v="7593.72"/>
    <n v="6557.6"/>
    <s v="C20263"/>
    <s v="Bhuvana_0263"/>
    <s v="Chennai"/>
    <n v="13.082700000000001"/>
    <n v="80.270700000000005"/>
    <s v="SP141"/>
    <s v="Salesperson_41"/>
    <s v="Returned"/>
    <s v="online"/>
  </r>
  <r>
    <s v="S00265"/>
    <d v="2023-09-20T13:40:00"/>
    <x v="70"/>
    <s v="P1264"/>
    <s v="T-Shirts_264"/>
    <x v="2"/>
    <s v="Blue"/>
    <s v="M"/>
    <n v="3"/>
    <n v="2273.16"/>
    <n v="1962.57"/>
    <n v="6819.48"/>
    <n v="5887.71"/>
    <s v="C20264"/>
    <s v="Priya_0264"/>
    <s v="Erode"/>
    <n v="11.34"/>
    <n v="77.717200000000005"/>
    <s v="SP147"/>
    <s v="Salesperson_47"/>
    <s v="Shipped"/>
    <s v="online"/>
  </r>
  <r>
    <s v="S00266"/>
    <d v="2023-07-26T20:22:00"/>
    <x v="78"/>
    <s v="P1265"/>
    <s v="Kurta_265"/>
    <x v="1"/>
    <s v="Yellow"/>
    <s v="S"/>
    <n v="3"/>
    <n v="1452.32"/>
    <n v="873.9"/>
    <n v="4356.96"/>
    <n v="2621.7"/>
    <s v="C20265"/>
    <s v="Ravi_0265"/>
    <s v="Vellore"/>
    <n v="12.916499999999999"/>
    <n v="79.132499999999993"/>
    <s v="SP123"/>
    <s v="Salesperson_23"/>
    <s v="Cancelled"/>
    <s v="online"/>
  </r>
  <r>
    <s v="S00267"/>
    <d v="2023-07-30T14:23:00"/>
    <x v="78"/>
    <s v="P1266"/>
    <s v="T-Shirts_266"/>
    <x v="2"/>
    <s v="Blue"/>
    <s v="XXL"/>
    <n v="2"/>
    <n v="1074.97"/>
    <n v="821.87"/>
    <n v="2149.94"/>
    <n v="1643.74"/>
    <s v="C20266"/>
    <s v="Priya_0266"/>
    <s v="Coimbatore"/>
    <n v="11.0168"/>
    <n v="76.955799999999996"/>
    <s v="SP127"/>
    <s v="Salesperson_27"/>
    <s v="Cancelled"/>
    <s v="in-store"/>
  </r>
  <r>
    <s v="S00268"/>
    <d v="2024-01-23T16:26:00"/>
    <x v="57"/>
    <s v="P1267"/>
    <s v="Kid's_267"/>
    <x v="5"/>
    <s v="Maroon"/>
    <s v="M"/>
    <n v="3"/>
    <n v="368.35"/>
    <n v="287.69"/>
    <n v="1105.05"/>
    <n v="863.07"/>
    <s v="C20267"/>
    <s v="Karthik_0267"/>
    <s v="Coimbatore"/>
    <n v="11.0168"/>
    <n v="76.955799999999996"/>
    <s v="SP105"/>
    <s v="Salesperson_5"/>
    <s v="Returned"/>
    <s v="online"/>
  </r>
  <r>
    <s v="S00269"/>
    <d v="2024-03-10T17:27:00"/>
    <x v="8"/>
    <s v="P1268"/>
    <s v="T-Shirts_268"/>
    <x v="2"/>
    <s v="White"/>
    <s v="L"/>
    <n v="1"/>
    <n v="1447.44"/>
    <n v="1281.6300000000001"/>
    <n v="1447.44"/>
    <n v="1281.6300000000001"/>
    <s v="C20268"/>
    <s v="Sathish_0268"/>
    <s v="Erode"/>
    <n v="11.34"/>
    <n v="77.717200000000005"/>
    <s v="SP110"/>
    <s v="Salesperson_10"/>
    <s v="Shipped"/>
    <s v="online"/>
  </r>
  <r>
    <s v="S00270"/>
    <d v="2024-07-04T20:48:00"/>
    <x v="9"/>
    <s v="P1269"/>
    <s v="Sarees_269"/>
    <x v="7"/>
    <s v="Grey"/>
    <s v="XS"/>
    <n v="1"/>
    <n v="1074.45"/>
    <n v="773.22"/>
    <n v="1074.45"/>
    <n v="773.22"/>
    <s v="C20269"/>
    <s v="Devi_0269"/>
    <s v="Tirunelveli"/>
    <n v="8.7139000000000006"/>
    <n v="77.756699999999995"/>
    <s v="SP139"/>
    <s v="Salesperson_39"/>
    <s v="Shipped"/>
    <s v="mobile_app"/>
  </r>
  <r>
    <s v="S00271"/>
    <d v="2024-01-13T16:36:00"/>
    <x v="65"/>
    <s v="P1270"/>
    <s v="T-Shirts_270"/>
    <x v="2"/>
    <s v="Red"/>
    <s v="XS"/>
    <n v="4"/>
    <n v="2069.87"/>
    <n v="1687.85"/>
    <n v="8279.48"/>
    <n v="6751.4"/>
    <s v="C20270"/>
    <s v="Lakshmi_0270"/>
    <s v="Erode"/>
    <n v="11.34"/>
    <n v="77.717200000000005"/>
    <s v="SP123"/>
    <s v="Salesperson_23"/>
    <s v="Cancelled"/>
    <s v="in-store"/>
  </r>
  <r>
    <s v="S00272"/>
    <d v="2024-09-13T10:11:00"/>
    <x v="38"/>
    <s v="P1271"/>
    <s v="Kid's_271"/>
    <x v="5"/>
    <s v="Red"/>
    <s v="S"/>
    <n v="4"/>
    <n v="2262.44"/>
    <n v="1405.84"/>
    <n v="9049.76"/>
    <n v="5623.36"/>
    <s v="C20271"/>
    <s v="Bhuvana_0271"/>
    <s v="Vellore"/>
    <n v="12.916499999999999"/>
    <n v="79.132499999999993"/>
    <s v="SP102"/>
    <s v="Salesperson_2"/>
    <s v="Pending"/>
    <s v="in-store"/>
  </r>
  <r>
    <s v="S00273"/>
    <d v="2024-09-12T17:22:00"/>
    <x v="38"/>
    <s v="P1272"/>
    <s v="Women's_272"/>
    <x v="0"/>
    <s v="Black"/>
    <s v="XXL"/>
    <n v="2"/>
    <n v="2349.1999999999998"/>
    <n v="1657.33"/>
    <n v="4698.3999999999996"/>
    <n v="3314.66"/>
    <s v="C20272"/>
    <s v="Karthik_0272"/>
    <s v="Tirunelveli"/>
    <n v="8.7139000000000006"/>
    <n v="77.756699999999995"/>
    <s v="SP124"/>
    <s v="Salesperson_24"/>
    <s v="Cancelled"/>
    <s v="in-store"/>
  </r>
  <r>
    <s v="S00274"/>
    <d v="2023-03-07T15:15:00"/>
    <x v="1"/>
    <s v="P1273"/>
    <s v="Men's_273"/>
    <x v="4"/>
    <s v="Green"/>
    <s v="XXL"/>
    <n v="2"/>
    <n v="1741.22"/>
    <n v="1530.33"/>
    <n v="3482.44"/>
    <n v="3060.66"/>
    <s v="C20273"/>
    <s v="Ravi_0273"/>
    <s v="Tirunelveli"/>
    <n v="8.7139000000000006"/>
    <n v="77.756699999999995"/>
    <s v="SP123"/>
    <s v="Salesperson_23"/>
    <s v="Shipped"/>
    <s v="in-store"/>
  </r>
  <r>
    <s v="S00275"/>
    <d v="2023-12-12T16:05:00"/>
    <x v="19"/>
    <s v="P1274"/>
    <s v="Women's_274"/>
    <x v="0"/>
    <s v="Green"/>
    <s v="XL"/>
    <n v="3"/>
    <n v="1847.15"/>
    <n v="1259.3599999999999"/>
    <n v="5541.45"/>
    <n v="3778.08"/>
    <s v="C20274"/>
    <s v="Karthik_0274"/>
    <s v="Erode"/>
    <n v="11.34"/>
    <n v="77.717200000000005"/>
    <s v="SP120"/>
    <s v="Salesperson_20"/>
    <s v="Returned"/>
    <s v="in-store"/>
  </r>
  <r>
    <s v="S00276"/>
    <d v="2023-09-26T11:10:00"/>
    <x v="21"/>
    <s v="P1275"/>
    <s v="Jeans_275"/>
    <x v="6"/>
    <s v="Blue"/>
    <s v="XS"/>
    <n v="4"/>
    <n v="2176.66"/>
    <n v="1828.25"/>
    <n v="8706.64"/>
    <n v="7313"/>
    <s v="C20275"/>
    <s v="Devi_0275"/>
    <s v="Madurai"/>
    <n v="9.9252000000000002"/>
    <n v="78.119799999999998"/>
    <s v="SP131"/>
    <s v="Salesperson_31"/>
    <s v="Cancelled"/>
    <s v="in-store"/>
  </r>
  <r>
    <s v="S00277"/>
    <d v="2023-04-30T13:47:00"/>
    <x v="56"/>
    <s v="P1276"/>
    <s v="Kurta_276"/>
    <x v="1"/>
    <s v="Maroon"/>
    <s v="XS"/>
    <n v="2"/>
    <n v="790.09"/>
    <n v="702.29"/>
    <n v="1580.18"/>
    <n v="1404.58"/>
    <s v="C20276"/>
    <s v="Vishal_0276"/>
    <s v="Salem"/>
    <n v="11.664300000000001"/>
    <n v="78.146000000000001"/>
    <s v="SP145"/>
    <s v="Salesperson_45"/>
    <s v="Shipped"/>
    <s v="online"/>
  </r>
  <r>
    <s v="S00278"/>
    <d v="2023-11-11T19:33:00"/>
    <x v="81"/>
    <s v="P1277"/>
    <s v="Jeans_277"/>
    <x v="6"/>
    <s v="White"/>
    <s v="XXL"/>
    <n v="2"/>
    <n v="1656.25"/>
    <n v="1466.48"/>
    <n v="3312.5"/>
    <n v="2932.96"/>
    <s v="C20277"/>
    <s v="Ganesh_0277"/>
    <s v="Vellore"/>
    <n v="12.916499999999999"/>
    <n v="79.132499999999993"/>
    <s v="SP112"/>
    <s v="Salesperson_12"/>
    <s v="Paid"/>
    <s v="online"/>
  </r>
  <r>
    <s v="S00279"/>
    <d v="2024-01-27T19:53:00"/>
    <x v="57"/>
    <s v="P1278"/>
    <s v="Kid's_278"/>
    <x v="5"/>
    <s v="Blue"/>
    <s v="L"/>
    <n v="1"/>
    <n v="2025.61"/>
    <n v="1608.3"/>
    <n v="2025.61"/>
    <n v="1608.3"/>
    <s v="C20278"/>
    <s v="Kavin_0278"/>
    <s v="Vellore"/>
    <n v="12.916499999999999"/>
    <n v="79.132499999999993"/>
    <s v="SP105"/>
    <s v="Salesperson_5"/>
    <s v="Returned"/>
    <s v="in-store"/>
  </r>
  <r>
    <s v="S00280"/>
    <d v="2023-04-24T14:54:00"/>
    <x v="56"/>
    <s v="P1279"/>
    <s v="Sarees_279"/>
    <x v="7"/>
    <s v="Blue"/>
    <s v="XL"/>
    <n v="1"/>
    <n v="744.8"/>
    <n v="621.28"/>
    <n v="744.8"/>
    <n v="621.28"/>
    <s v="C20279"/>
    <s v="Anu_0279"/>
    <s v="Salem"/>
    <n v="11.664300000000001"/>
    <n v="78.146000000000001"/>
    <s v="SP119"/>
    <s v="Salesperson_19"/>
    <s v="Pending"/>
    <s v="in-store"/>
  </r>
  <r>
    <s v="S00281"/>
    <d v="2023-06-28T19:25:00"/>
    <x v="42"/>
    <s v="P1280"/>
    <s v="Kid's_280"/>
    <x v="5"/>
    <s v="Yellow"/>
    <s v="XL"/>
    <n v="1"/>
    <n v="2061.92"/>
    <n v="1711.39"/>
    <n v="2061.92"/>
    <n v="1711.39"/>
    <s v="C20280"/>
    <s v="Meena_0280"/>
    <s v="Coimbatore"/>
    <n v="11.0168"/>
    <n v="76.955799999999996"/>
    <s v="SP112"/>
    <s v="Salesperson_12"/>
    <s v="Pending"/>
    <s v="online"/>
  </r>
  <r>
    <s v="S00282"/>
    <d v="2023-04-08T15:09:00"/>
    <x v="48"/>
    <s v="P1281"/>
    <s v="Jeans_281"/>
    <x v="6"/>
    <s v="Grey"/>
    <s v="XS"/>
    <n v="1"/>
    <n v="1894.81"/>
    <n v="1627.34"/>
    <n v="1894.81"/>
    <n v="1627.34"/>
    <s v="C20281"/>
    <s v="Karthik_0281"/>
    <s v="Tirunelveli"/>
    <n v="8.7139000000000006"/>
    <n v="77.756699999999995"/>
    <s v="SP129"/>
    <s v="Salesperson_29"/>
    <s v="Cancelled"/>
    <s v="online"/>
  </r>
  <r>
    <s v="S00283"/>
    <d v="2023-05-21T11:01:00"/>
    <x v="62"/>
    <s v="P1282"/>
    <s v="Kid's_282"/>
    <x v="5"/>
    <s v="Blue"/>
    <s v="XS"/>
    <n v="4"/>
    <n v="729.57"/>
    <n v="482.87"/>
    <n v="2918.28"/>
    <n v="1931.48"/>
    <s v="C20282"/>
    <s v="Vishal_0282"/>
    <s v="Erode"/>
    <n v="11.34"/>
    <n v="77.717200000000005"/>
    <s v="SP145"/>
    <s v="Salesperson_45"/>
    <s v="Shipped"/>
    <s v="online"/>
  </r>
  <r>
    <s v="S00284"/>
    <d v="2024-02-19T13:37:00"/>
    <x v="73"/>
    <s v="P1283"/>
    <s v="Kurta_283"/>
    <x v="1"/>
    <s v="Pink"/>
    <s v="XL"/>
    <n v="1"/>
    <n v="1342.56"/>
    <n v="1203.3800000000001"/>
    <n v="1342.56"/>
    <n v="1203.3800000000001"/>
    <s v="C20283"/>
    <s v="Diya_0283"/>
    <s v="Madurai"/>
    <n v="9.9252000000000002"/>
    <n v="78.119799999999998"/>
    <s v="SP120"/>
    <s v="Salesperson_20"/>
    <s v="Paid"/>
    <s v="third-party"/>
  </r>
  <r>
    <s v="S00285"/>
    <d v="2023-03-30T18:24:00"/>
    <x v="67"/>
    <s v="P1284"/>
    <s v="Sportswear_284"/>
    <x v="3"/>
    <s v="Grey"/>
    <s v="XXL"/>
    <n v="3"/>
    <n v="1225.32"/>
    <n v="1001.52"/>
    <n v="3675.96"/>
    <n v="3004.56"/>
    <s v="C20284"/>
    <s v="Anu_0284"/>
    <s v="Tirunelveli"/>
    <n v="8.7139000000000006"/>
    <n v="77.756699999999995"/>
    <s v="SP108"/>
    <s v="Salesperson_8"/>
    <s v="Cancelled"/>
    <s v="online"/>
  </r>
  <r>
    <s v="S00286"/>
    <d v="2023-01-11T14:49:00"/>
    <x v="72"/>
    <s v="P1285"/>
    <s v="Kid's_285"/>
    <x v="5"/>
    <s v="Green"/>
    <s v="L"/>
    <n v="2"/>
    <n v="1865.98"/>
    <n v="1443.37"/>
    <n v="3731.96"/>
    <n v="2886.74"/>
    <s v="C20285"/>
    <s v="Anu_0285"/>
    <s v="Chennai"/>
    <n v="13.082700000000001"/>
    <n v="80.270700000000005"/>
    <s v="SP107"/>
    <s v="Salesperson_7"/>
    <s v="Cancelled"/>
    <s v="online"/>
  </r>
  <r>
    <s v="S00287"/>
    <d v="2023-06-28T10:05:00"/>
    <x v="42"/>
    <s v="P1286"/>
    <s v="Kid's_286"/>
    <x v="5"/>
    <s v="White"/>
    <s v="S"/>
    <n v="1"/>
    <n v="1570.23"/>
    <n v="1131.1300000000001"/>
    <n v="1570.23"/>
    <n v="1131.1300000000001"/>
    <s v="C20286"/>
    <s v="Kavin_0286"/>
    <s v="Tirunelveli"/>
    <n v="8.7139000000000006"/>
    <n v="77.756699999999995"/>
    <s v="SP145"/>
    <s v="Salesperson_45"/>
    <s v="Pending"/>
    <s v="in-store"/>
  </r>
  <r>
    <s v="S00288"/>
    <d v="2023-08-27T14:37:00"/>
    <x v="4"/>
    <s v="P1287"/>
    <s v="Sarees_287"/>
    <x v="7"/>
    <s v="Maroon"/>
    <s v="M"/>
    <n v="2"/>
    <n v="1393.84"/>
    <n v="864.58"/>
    <n v="2787.68"/>
    <n v="1729.16"/>
    <s v="C20287"/>
    <s v="Bhuvana_0287"/>
    <s v="Coimbatore"/>
    <n v="11.0168"/>
    <n v="76.955799999999996"/>
    <s v="SP116"/>
    <s v="Salesperson_16"/>
    <s v="Pending"/>
    <s v="online"/>
  </r>
  <r>
    <s v="S00289"/>
    <d v="2024-06-04T12:32:00"/>
    <x v="40"/>
    <s v="P1288"/>
    <s v="T-Shirts_288"/>
    <x v="2"/>
    <s v="Green"/>
    <s v="XXL"/>
    <n v="3"/>
    <n v="1563.47"/>
    <n v="1257.0899999999999"/>
    <n v="4690.41"/>
    <n v="3771.27"/>
    <s v="C20288"/>
    <s v="Vishal_0288"/>
    <s v="Coimbatore"/>
    <n v="11.0168"/>
    <n v="76.955799999999996"/>
    <s v="SP132"/>
    <s v="Salesperson_32"/>
    <s v="Pending"/>
    <s v="mobile_app"/>
  </r>
  <r>
    <s v="S00290"/>
    <d v="2023-05-31T15:11:00"/>
    <x v="30"/>
    <s v="P1289"/>
    <s v="Kid's_289"/>
    <x v="5"/>
    <s v="Green"/>
    <s v="XXL"/>
    <n v="1"/>
    <n v="2486.52"/>
    <n v="1985.61"/>
    <n v="2486.52"/>
    <n v="1985.61"/>
    <s v="C20289"/>
    <s v="Sathish_0289"/>
    <s v="Tirunelveli"/>
    <n v="8.7139000000000006"/>
    <n v="77.756699999999995"/>
    <s v="SP136"/>
    <s v="Salesperson_36"/>
    <s v="Paid"/>
    <s v="in-store"/>
  </r>
  <r>
    <s v="S00291"/>
    <d v="2023-12-29T18:27:00"/>
    <x v="34"/>
    <s v="P1290"/>
    <s v="Men's_290"/>
    <x v="4"/>
    <s v="Blue"/>
    <s v="XS"/>
    <n v="3"/>
    <n v="1493.28"/>
    <n v="1324.97"/>
    <n v="4479.84"/>
    <n v="3974.91"/>
    <s v="C20290"/>
    <s v="Lakshmi_0290"/>
    <s v="Salem"/>
    <n v="11.664300000000001"/>
    <n v="78.146000000000001"/>
    <s v="SP141"/>
    <s v="Salesperson_41"/>
    <s v="Pending"/>
    <s v="online"/>
  </r>
  <r>
    <s v="S00292"/>
    <d v="2023-04-24T18:12:00"/>
    <x v="56"/>
    <s v="P1291"/>
    <s v="Kurta_291"/>
    <x v="1"/>
    <s v="Red"/>
    <s v="L"/>
    <n v="1"/>
    <n v="422.36"/>
    <n v="310.48"/>
    <n v="422.36"/>
    <n v="310.48"/>
    <s v="C20291"/>
    <s v="Ganesh_0291"/>
    <s v="Salem"/>
    <n v="11.664300000000001"/>
    <n v="78.146000000000001"/>
    <s v="SP141"/>
    <s v="Salesperson_41"/>
    <s v="Returned"/>
    <s v="in-store"/>
  </r>
  <r>
    <s v="S00293"/>
    <d v="2024-05-06T14:39:00"/>
    <x v="83"/>
    <s v="P1292"/>
    <s v="Sportswear_292"/>
    <x v="3"/>
    <s v="Black"/>
    <s v="XXL"/>
    <n v="2"/>
    <n v="1292.24"/>
    <n v="923.64"/>
    <n v="2584.48"/>
    <n v="1847.28"/>
    <s v="C20292"/>
    <s v="Priya_0292"/>
    <s v="Salem"/>
    <n v="11.664300000000001"/>
    <n v="78.146000000000001"/>
    <s v="SP129"/>
    <s v="Salesperson_29"/>
    <s v="Paid"/>
    <s v="mobile_app"/>
  </r>
  <r>
    <s v="S00294"/>
    <d v="2023-03-19T21:01:00"/>
    <x v="16"/>
    <s v="P1293"/>
    <s v="Men's_293"/>
    <x v="4"/>
    <s v="Green"/>
    <s v="L"/>
    <n v="2"/>
    <n v="2332.1"/>
    <n v="1777.03"/>
    <n v="4664.2"/>
    <n v="3554.06"/>
    <s v="C20293"/>
    <s v="Priya_0293"/>
    <s v="Vellore"/>
    <n v="12.916499999999999"/>
    <n v="79.132499999999993"/>
    <s v="SP129"/>
    <s v="Salesperson_29"/>
    <s v="Pending"/>
    <s v="online"/>
  </r>
  <r>
    <s v="S00295"/>
    <d v="2024-07-01T16:37:00"/>
    <x v="9"/>
    <s v="P1294"/>
    <s v="Sarees_294"/>
    <x v="7"/>
    <s v="Green"/>
    <s v="M"/>
    <n v="1"/>
    <n v="2012.17"/>
    <n v="1729.27"/>
    <n v="2012.17"/>
    <n v="1729.27"/>
    <s v="C20294"/>
    <s v="Bhuvana_0294"/>
    <s v="Tirunelveli"/>
    <n v="8.7139000000000006"/>
    <n v="77.756699999999995"/>
    <s v="SP146"/>
    <s v="Salesperson_46"/>
    <s v="Returned"/>
    <s v="in-store"/>
  </r>
  <r>
    <s v="S00296"/>
    <d v="2024-01-31T16:09:00"/>
    <x v="53"/>
    <s v="P1295"/>
    <s v="Kurta_295"/>
    <x v="1"/>
    <s v="Green"/>
    <s v="M"/>
    <n v="2"/>
    <n v="283.17"/>
    <n v="195.65"/>
    <n v="566.34"/>
    <n v="391.3"/>
    <s v="C20295"/>
    <s v="Anu_0295"/>
    <s v="Coimbatore"/>
    <n v="11.0168"/>
    <n v="76.955799999999996"/>
    <s v="SP120"/>
    <s v="Salesperson_20"/>
    <s v="Pending"/>
    <s v="mobile_app"/>
  </r>
  <r>
    <s v="S00297"/>
    <d v="2023-06-21T14:05:00"/>
    <x v="88"/>
    <s v="P1296"/>
    <s v="Sportswear_296"/>
    <x v="3"/>
    <s v="Blue"/>
    <s v="M"/>
    <n v="1"/>
    <n v="749.83"/>
    <n v="564.55999999999995"/>
    <n v="749.83"/>
    <n v="564.55999999999995"/>
    <s v="C20296"/>
    <s v="Ravi_0296"/>
    <s v="Tiruchirappalli"/>
    <n v="10.7905"/>
    <n v="78.704700000000003"/>
    <s v="SP109"/>
    <s v="Salesperson_9"/>
    <s v="Paid"/>
    <s v="third-party"/>
  </r>
  <r>
    <s v="S00298"/>
    <d v="2024-06-20T13:56:00"/>
    <x v="11"/>
    <s v="P1297"/>
    <s v="Men's_297"/>
    <x v="4"/>
    <s v="White"/>
    <s v="L"/>
    <n v="1"/>
    <n v="1386.06"/>
    <n v="1213.94"/>
    <n v="1386.06"/>
    <n v="1213.94"/>
    <s v="C20297"/>
    <s v="Bhuvana_0297"/>
    <s v="Erode"/>
    <n v="11.34"/>
    <n v="77.717200000000005"/>
    <s v="SP115"/>
    <s v="Salesperson_15"/>
    <s v="Pending"/>
    <s v="in-store"/>
  </r>
  <r>
    <s v="S00299"/>
    <d v="2023-11-20T21:51:00"/>
    <x v="51"/>
    <s v="P1298"/>
    <s v="Sarees_298"/>
    <x v="7"/>
    <s v="Yellow"/>
    <s v="S"/>
    <n v="1"/>
    <n v="1352.65"/>
    <n v="972.76"/>
    <n v="1352.65"/>
    <n v="972.76"/>
    <s v="C20298"/>
    <s v="Sanjay_0298"/>
    <s v="Madurai"/>
    <n v="9.9252000000000002"/>
    <n v="78.119799999999998"/>
    <s v="SP131"/>
    <s v="Salesperson_31"/>
    <s v="Cancelled"/>
    <s v="in-store"/>
  </r>
  <r>
    <s v="S00300"/>
    <d v="2023-12-17T17:40:00"/>
    <x v="19"/>
    <s v="P1299"/>
    <s v="Sportswear_299"/>
    <x v="3"/>
    <s v="Grey"/>
    <s v="M"/>
    <n v="1"/>
    <n v="2196.5300000000002"/>
    <n v="1848.99"/>
    <n v="2196.5300000000002"/>
    <n v="1848.99"/>
    <s v="C20299"/>
    <s v="Ravi_0299"/>
    <s v="Chennai"/>
    <n v="13.082700000000001"/>
    <n v="80.270700000000005"/>
    <s v="SP105"/>
    <s v="Salesperson_5"/>
    <s v="Shipped"/>
    <s v="mobile_app"/>
  </r>
  <r>
    <s v="S00301"/>
    <d v="2024-05-28T13:04:00"/>
    <x v="54"/>
    <s v="P1300"/>
    <s v="Sportswear_300"/>
    <x v="3"/>
    <s v="Black"/>
    <s v="S"/>
    <n v="2"/>
    <n v="252.66"/>
    <n v="163.25"/>
    <n v="505.32"/>
    <n v="326.5"/>
    <s v="C20300"/>
    <s v="Sathish_0300"/>
    <s v="Tirunelveli"/>
    <n v="8.7139000000000006"/>
    <n v="77.756699999999995"/>
    <s v="SP103"/>
    <s v="Salesperson_3"/>
    <s v="Paid"/>
    <s v="online"/>
  </r>
  <r>
    <s v="S00302"/>
    <d v="2023-05-26T21:34:00"/>
    <x v="27"/>
    <s v="P1301"/>
    <s v="T-Shirts_301"/>
    <x v="2"/>
    <s v="Grey"/>
    <s v="XL"/>
    <n v="1"/>
    <n v="2091.71"/>
    <n v="1338.19"/>
    <n v="2091.71"/>
    <n v="1338.19"/>
    <s v="C20301"/>
    <s v="Ganesh_0301"/>
    <s v="Vellore"/>
    <n v="12.916499999999999"/>
    <n v="79.132499999999993"/>
    <s v="SP118"/>
    <s v="Salesperson_18"/>
    <s v="Cancelled"/>
    <s v="mobile_app"/>
  </r>
  <r>
    <s v="S00303"/>
    <d v="2024-07-14T21:29:00"/>
    <x v="84"/>
    <s v="P1302"/>
    <s v="Men's_302"/>
    <x v="4"/>
    <s v="Blue"/>
    <s v="L"/>
    <n v="3"/>
    <n v="2266"/>
    <n v="1923.38"/>
    <n v="6798"/>
    <n v="5770.14"/>
    <s v="C20302"/>
    <s v="Kavin_0302"/>
    <s v="Salem"/>
    <n v="11.664300000000001"/>
    <n v="78.146000000000001"/>
    <s v="SP146"/>
    <s v="Salesperson_46"/>
    <s v="Returned"/>
    <s v="in-store"/>
  </r>
  <r>
    <s v="S00304"/>
    <d v="2023-07-26T21:49:00"/>
    <x v="78"/>
    <s v="P1303"/>
    <s v="Kurta_303"/>
    <x v="1"/>
    <s v="Yellow"/>
    <s v="XS"/>
    <n v="2"/>
    <n v="1045.33"/>
    <n v="648.58000000000004"/>
    <n v="2090.66"/>
    <n v="1297.1600000000001"/>
    <s v="C20303"/>
    <s v="Priya_0303"/>
    <s v="Chennai"/>
    <n v="13.082700000000001"/>
    <n v="80.270700000000005"/>
    <s v="SP136"/>
    <s v="Salesperson_36"/>
    <s v="Cancelled"/>
    <s v="online"/>
  </r>
  <r>
    <s v="S00305"/>
    <d v="2023-01-17T11:57:00"/>
    <x v="85"/>
    <s v="P1304"/>
    <s v="Jeans_304"/>
    <x v="6"/>
    <s v="Yellow"/>
    <s v="XL"/>
    <n v="2"/>
    <n v="1986.46"/>
    <n v="1264.5999999999999"/>
    <n v="3972.92"/>
    <n v="2529.1999999999998"/>
    <s v="C20304"/>
    <s v="Vishal_0304"/>
    <s v="Coimbatore"/>
    <n v="11.0168"/>
    <n v="76.955799999999996"/>
    <s v="SP124"/>
    <s v="Salesperson_24"/>
    <s v="Cancelled"/>
    <s v="online"/>
  </r>
  <r>
    <s v="S00306"/>
    <d v="2024-01-22T21:52:00"/>
    <x v="57"/>
    <s v="P1305"/>
    <s v="Sportswear_305"/>
    <x v="3"/>
    <s v="Maroon"/>
    <s v="M"/>
    <n v="2"/>
    <n v="443.03"/>
    <n v="350.99"/>
    <n v="886.06"/>
    <n v="701.98"/>
    <s v="C20305"/>
    <s v="Bhuvana_0305"/>
    <s v="Coimbatore"/>
    <n v="11.0168"/>
    <n v="76.955799999999996"/>
    <s v="SP108"/>
    <s v="Salesperson_8"/>
    <s v="Paid"/>
    <s v="in-store"/>
  </r>
  <r>
    <s v="S00307"/>
    <d v="2023-05-21T17:39:00"/>
    <x v="62"/>
    <s v="P1306"/>
    <s v="Kurta_306"/>
    <x v="1"/>
    <s v="Yellow"/>
    <s v="M"/>
    <n v="1"/>
    <n v="1088.8599999999999"/>
    <n v="837.7"/>
    <n v="1088.8599999999999"/>
    <n v="837.7"/>
    <s v="C20306"/>
    <s v="Anu_0306"/>
    <s v="Tirunelveli"/>
    <n v="8.7139000000000006"/>
    <n v="77.756699999999995"/>
    <s v="SP148"/>
    <s v="Salesperson_48"/>
    <s v="Pending"/>
    <s v="third-party"/>
  </r>
  <r>
    <s v="S00308"/>
    <d v="2023-05-05T12:29:00"/>
    <x v="32"/>
    <s v="P1307"/>
    <s v="Jeans_307"/>
    <x v="6"/>
    <s v="Maroon"/>
    <s v="L"/>
    <n v="1"/>
    <n v="332.9"/>
    <n v="269.14999999999998"/>
    <n v="332.9"/>
    <n v="269.14999999999998"/>
    <s v="C20307"/>
    <s v="Anu_0307"/>
    <s v="Chennai"/>
    <n v="13.082700000000001"/>
    <n v="80.270700000000005"/>
    <s v="SP102"/>
    <s v="Salesperson_2"/>
    <s v="Paid"/>
    <s v="online"/>
  </r>
  <r>
    <s v="S00309"/>
    <d v="2024-10-01T12:08:00"/>
    <x v="25"/>
    <s v="P1308"/>
    <s v="Kid's_308"/>
    <x v="5"/>
    <s v="Yellow"/>
    <s v="L"/>
    <n v="1"/>
    <n v="2000.2"/>
    <n v="1359.37"/>
    <n v="2000.2"/>
    <n v="1359.37"/>
    <s v="C20308"/>
    <s v="Anu_0308"/>
    <s v="Vellore"/>
    <n v="12.916499999999999"/>
    <n v="79.132499999999993"/>
    <s v="SP109"/>
    <s v="Salesperson_9"/>
    <s v="Cancelled"/>
    <s v="online"/>
  </r>
  <r>
    <s v="S00310"/>
    <d v="2023-04-26T18:37:00"/>
    <x v="56"/>
    <s v="P1309"/>
    <s v="Kid's_309"/>
    <x v="5"/>
    <s v="Yellow"/>
    <s v="XL"/>
    <n v="2"/>
    <n v="2492.4"/>
    <n v="2104.06"/>
    <n v="4984.8"/>
    <n v="4208.12"/>
    <s v="C20309"/>
    <s v="Karthik_0309"/>
    <s v="Madurai"/>
    <n v="9.9252000000000002"/>
    <n v="78.119799999999998"/>
    <s v="SP125"/>
    <s v="Salesperson_25"/>
    <s v="Cancelled"/>
    <s v="in-store"/>
  </r>
  <r>
    <s v="S00311"/>
    <d v="2024-02-04T13:37:00"/>
    <x v="53"/>
    <s v="P1310"/>
    <s v="T-Shirts_310"/>
    <x v="2"/>
    <s v="Yellow"/>
    <s v="XL"/>
    <n v="2"/>
    <n v="2150.44"/>
    <n v="1757.54"/>
    <n v="4300.88"/>
    <n v="3515.08"/>
    <s v="C20310"/>
    <s v="Bhuvana_0310"/>
    <s v="Vellore"/>
    <n v="12.916499999999999"/>
    <n v="79.132499999999993"/>
    <s v="SP145"/>
    <s v="Salesperson_45"/>
    <s v="Cancelled"/>
    <s v="online"/>
  </r>
  <r>
    <s v="S00312"/>
    <d v="2024-05-29T14:39:00"/>
    <x v="54"/>
    <s v="P1311"/>
    <s v="T-Shirts_311"/>
    <x v="2"/>
    <s v="Grey"/>
    <s v="XS"/>
    <n v="1"/>
    <n v="1045.8499999999999"/>
    <n v="757.45"/>
    <n v="1045.8499999999999"/>
    <n v="757.45"/>
    <s v="C20311"/>
    <s v="Karthik_0311"/>
    <s v="Tirunelveli"/>
    <n v="8.7139000000000006"/>
    <n v="77.756699999999995"/>
    <s v="SP143"/>
    <s v="Salesperson_43"/>
    <s v="Paid"/>
    <s v="mobile_app"/>
  </r>
  <r>
    <s v="S00313"/>
    <d v="2024-06-21T18:46:00"/>
    <x v="11"/>
    <s v="P1312"/>
    <s v="Kurta_312"/>
    <x v="1"/>
    <s v="White"/>
    <s v="XXL"/>
    <n v="3"/>
    <n v="771.73"/>
    <n v="494.02"/>
    <n v="2315.19"/>
    <n v="1482.06"/>
    <s v="C20312"/>
    <s v="Bhuvana_0312"/>
    <s v="Chennai"/>
    <n v="13.082700000000001"/>
    <n v="80.270700000000005"/>
    <s v="SP138"/>
    <s v="Salesperson_38"/>
    <s v="Shipped"/>
    <s v="mobile_app"/>
  </r>
  <r>
    <s v="S00314"/>
    <d v="2023-09-30T19:34:00"/>
    <x v="21"/>
    <s v="P1313"/>
    <s v="T-Shirts_313"/>
    <x v="2"/>
    <s v="Black"/>
    <s v="XXL"/>
    <n v="4"/>
    <n v="515.35"/>
    <n v="391.97"/>
    <n v="2061.4"/>
    <n v="1567.88"/>
    <s v="C20313"/>
    <s v="Aarav_0313"/>
    <s v="Vellore"/>
    <n v="12.916499999999999"/>
    <n v="79.132499999999993"/>
    <s v="SP110"/>
    <s v="Salesperson_10"/>
    <s v="Cancelled"/>
    <s v="mobile_app"/>
  </r>
  <r>
    <s v="S00315"/>
    <d v="2023-05-20T10:14:00"/>
    <x v="62"/>
    <s v="P1314"/>
    <s v="Kurta_314"/>
    <x v="1"/>
    <s v="Green"/>
    <s v="XXL"/>
    <n v="2"/>
    <n v="657.37"/>
    <n v="407.17"/>
    <n v="1314.74"/>
    <n v="814.34"/>
    <s v="C20314"/>
    <s v="Meena_0314"/>
    <s v="Chennai"/>
    <n v="13.082700000000001"/>
    <n v="80.270700000000005"/>
    <s v="SP136"/>
    <s v="Salesperson_36"/>
    <s v="Paid"/>
    <s v="in-store"/>
  </r>
  <r>
    <s v="S00316"/>
    <d v="2023-01-28T14:15:00"/>
    <x v="17"/>
    <s v="P1315"/>
    <s v="Jeans_315"/>
    <x v="6"/>
    <s v="Red"/>
    <s v="L"/>
    <n v="1"/>
    <n v="1245.07"/>
    <n v="1062.43"/>
    <n v="1245.07"/>
    <n v="1062.43"/>
    <s v="C20315"/>
    <s v="Karthik_0315"/>
    <s v="Erode"/>
    <n v="11.34"/>
    <n v="77.717200000000005"/>
    <s v="SP109"/>
    <s v="Salesperson_9"/>
    <s v="Shipped"/>
    <s v="in-store"/>
  </r>
  <r>
    <s v="S00317"/>
    <d v="2023-03-05T15:09:00"/>
    <x v="10"/>
    <s v="P1316"/>
    <s v="Jeans_316"/>
    <x v="6"/>
    <s v="Pink"/>
    <s v="XL"/>
    <n v="2"/>
    <n v="760"/>
    <n v="604.59"/>
    <n v="1520"/>
    <n v="1209.18"/>
    <s v="C20316"/>
    <s v="Sanjay_0316"/>
    <s v="Vellore"/>
    <n v="12.916499999999999"/>
    <n v="79.132499999999993"/>
    <s v="SP147"/>
    <s v="Salesperson_47"/>
    <s v="Paid"/>
    <s v="online"/>
  </r>
  <r>
    <s v="S00318"/>
    <d v="2024-06-10T17:51:00"/>
    <x v="13"/>
    <s v="P1317"/>
    <s v="Kid's_317"/>
    <x v="5"/>
    <s v="Maroon"/>
    <s v="S"/>
    <n v="1"/>
    <n v="2005.54"/>
    <n v="1740.06"/>
    <n v="2005.54"/>
    <n v="1740.06"/>
    <s v="C20317"/>
    <s v="Anu_0317"/>
    <s v="Tirunelveli"/>
    <n v="8.7139000000000006"/>
    <n v="77.756699999999995"/>
    <s v="SP142"/>
    <s v="Salesperson_42"/>
    <s v="Shipped"/>
    <s v="mobile_app"/>
  </r>
  <r>
    <s v="S00319"/>
    <d v="2024-09-12T19:18:00"/>
    <x v="38"/>
    <s v="P1318"/>
    <s v="Kurta_318"/>
    <x v="1"/>
    <s v="Yellow"/>
    <s v="S"/>
    <n v="1"/>
    <n v="2060.4299999999998"/>
    <n v="1283.49"/>
    <n v="2060.4299999999998"/>
    <n v="1283.49"/>
    <s v="C20318"/>
    <s v="Ravi_0318"/>
    <s v="Tirunelveli"/>
    <n v="8.7139000000000006"/>
    <n v="77.756699999999995"/>
    <s v="SP134"/>
    <s v="Salesperson_34"/>
    <s v="Returned"/>
    <s v="online"/>
  </r>
  <r>
    <s v="S00320"/>
    <d v="2023-07-01T21:15:00"/>
    <x v="42"/>
    <s v="P1319"/>
    <s v="T-Shirts_319"/>
    <x v="2"/>
    <s v="Grey"/>
    <s v="S"/>
    <n v="2"/>
    <n v="2097.8000000000002"/>
    <n v="1570.49"/>
    <n v="4195.6000000000004"/>
    <n v="3140.98"/>
    <s v="C20319"/>
    <s v="Meena_0319"/>
    <s v="Salem"/>
    <n v="11.664300000000001"/>
    <n v="78.146000000000001"/>
    <s v="SP135"/>
    <s v="Salesperson_35"/>
    <s v="Returned"/>
    <s v="in-store"/>
  </r>
  <r>
    <s v="S00321"/>
    <d v="2023-09-09T15:13:00"/>
    <x v="74"/>
    <s v="P1320"/>
    <s v="Jeans_320"/>
    <x v="6"/>
    <s v="White"/>
    <s v="M"/>
    <n v="1"/>
    <n v="353.3"/>
    <n v="266.93"/>
    <n v="353.3"/>
    <n v="266.93"/>
    <s v="C20320"/>
    <s v="Devi_0320"/>
    <s v="Tiruchirappalli"/>
    <n v="10.7905"/>
    <n v="78.704700000000003"/>
    <s v="SP144"/>
    <s v="Salesperson_44"/>
    <s v="Shipped"/>
    <s v="online"/>
  </r>
  <r>
    <s v="S00322"/>
    <d v="2023-04-08T18:30:00"/>
    <x v="48"/>
    <s v="P1321"/>
    <s v="Sarees_321"/>
    <x v="7"/>
    <s v="Grey"/>
    <s v="M"/>
    <n v="2"/>
    <n v="310.01"/>
    <n v="189.54"/>
    <n v="620.02"/>
    <n v="379.08"/>
    <s v="C20321"/>
    <s v="Anu_0321"/>
    <s v="Salem"/>
    <n v="11.664300000000001"/>
    <n v="78.146000000000001"/>
    <s v="SP118"/>
    <s v="Salesperson_18"/>
    <s v="Paid"/>
    <s v="online"/>
  </r>
  <r>
    <s v="S00323"/>
    <d v="2024-04-30T17:48:00"/>
    <x v="47"/>
    <s v="P1322"/>
    <s v="Kurta_322"/>
    <x v="1"/>
    <s v="Pink"/>
    <s v="M"/>
    <n v="1"/>
    <n v="227.85"/>
    <n v="202.09"/>
    <n v="227.85"/>
    <n v="202.09"/>
    <s v="C20322"/>
    <s v="Sanjay_0322"/>
    <s v="Madurai"/>
    <n v="9.9252000000000002"/>
    <n v="78.119799999999998"/>
    <s v="SP118"/>
    <s v="Salesperson_18"/>
    <s v="Paid"/>
    <s v="in-store"/>
  </r>
  <r>
    <s v="S00324"/>
    <d v="2024-04-24T14:17:00"/>
    <x v="75"/>
    <s v="P1323"/>
    <s v="T-Shirts_323"/>
    <x v="2"/>
    <s v="Blue"/>
    <s v="M"/>
    <n v="1"/>
    <n v="2432.7199999999998"/>
    <n v="2147.35"/>
    <n v="2432.7199999999998"/>
    <n v="2147.35"/>
    <s v="C20323"/>
    <s v="Ganesh_0323"/>
    <s v="Vellore"/>
    <n v="12.916499999999999"/>
    <n v="79.132499999999993"/>
    <s v="SP141"/>
    <s v="Salesperson_41"/>
    <s v="Returned"/>
    <s v="in-store"/>
  </r>
  <r>
    <s v="S00325"/>
    <d v="2024-05-24T14:24:00"/>
    <x v="89"/>
    <s v="P1324"/>
    <s v="Sportswear_324"/>
    <x v="3"/>
    <s v="Black"/>
    <s v="S"/>
    <n v="2"/>
    <n v="1718.7"/>
    <n v="1425.34"/>
    <n v="3437.4"/>
    <n v="2850.68"/>
    <s v="C20324"/>
    <s v="Bhuvana_0324"/>
    <s v="Salem"/>
    <n v="11.664300000000001"/>
    <n v="78.146000000000001"/>
    <s v="SP135"/>
    <s v="Salesperson_35"/>
    <s v="Returned"/>
    <s v="in-store"/>
  </r>
  <r>
    <s v="S00326"/>
    <d v="2023-06-22T10:04:00"/>
    <x v="88"/>
    <s v="P1325"/>
    <s v="Kid's_325"/>
    <x v="5"/>
    <s v="Blue"/>
    <s v="XL"/>
    <n v="2"/>
    <n v="2267.4699999999998"/>
    <n v="1892.76"/>
    <n v="4534.9399999999996"/>
    <n v="3785.52"/>
    <s v="C20325"/>
    <s v="Devi_0325"/>
    <s v="Tiruchirappalli"/>
    <n v="10.7905"/>
    <n v="78.704700000000003"/>
    <s v="SP115"/>
    <s v="Salesperson_15"/>
    <s v="Paid"/>
    <s v="in-store"/>
  </r>
  <r>
    <s v="S00327"/>
    <d v="2023-05-29T21:40:00"/>
    <x v="30"/>
    <s v="P1326"/>
    <s v="Jeans_326"/>
    <x v="6"/>
    <s v="Black"/>
    <s v="XS"/>
    <n v="1"/>
    <n v="479.19"/>
    <n v="375.93"/>
    <n v="479.19"/>
    <n v="375.93"/>
    <s v="C20326"/>
    <s v="Diya_0326"/>
    <s v="Erode"/>
    <n v="11.34"/>
    <n v="77.717200000000005"/>
    <s v="SP121"/>
    <s v="Salesperson_21"/>
    <s v="Shipped"/>
    <s v="in-store"/>
  </r>
  <r>
    <s v="S00328"/>
    <d v="2024-05-18T17:31:00"/>
    <x v="36"/>
    <s v="P1327"/>
    <s v="Women's_327"/>
    <x v="0"/>
    <s v="Green"/>
    <s v="XS"/>
    <n v="3"/>
    <n v="2260.37"/>
    <n v="1574.72"/>
    <n v="6781.11"/>
    <n v="4724.16"/>
    <s v="C20327"/>
    <s v="Anu_0327"/>
    <s v="Madurai"/>
    <n v="9.9252000000000002"/>
    <n v="78.119799999999998"/>
    <s v="SP126"/>
    <s v="Salesperson_26"/>
    <s v="Shipped"/>
    <s v="in-store"/>
  </r>
  <r>
    <s v="S00329"/>
    <d v="2023-03-23T15:06:00"/>
    <x v="77"/>
    <s v="P1328"/>
    <s v="Sportswear_328"/>
    <x v="3"/>
    <s v="Black"/>
    <s v="M"/>
    <n v="2"/>
    <n v="1539.57"/>
    <n v="1269.26"/>
    <n v="3079.14"/>
    <n v="2538.52"/>
    <s v="C20328"/>
    <s v="Karthik_0328"/>
    <s v="Salem"/>
    <n v="11.664300000000001"/>
    <n v="78.146000000000001"/>
    <s v="SP141"/>
    <s v="Salesperson_41"/>
    <s v="Paid"/>
    <s v="online"/>
  </r>
  <r>
    <s v="S00330"/>
    <d v="2024-06-11T17:07:00"/>
    <x v="13"/>
    <s v="P1329"/>
    <s v="Women's_329"/>
    <x v="0"/>
    <s v="Black"/>
    <s v="XL"/>
    <n v="4"/>
    <n v="454.86"/>
    <n v="354.59"/>
    <n v="1819.44"/>
    <n v="1418.36"/>
    <s v="C20329"/>
    <s v="Devi_0329"/>
    <s v="Chennai"/>
    <n v="13.082700000000001"/>
    <n v="80.270700000000005"/>
    <s v="SP111"/>
    <s v="Salesperson_11"/>
    <s v="Shipped"/>
    <s v="in-store"/>
  </r>
  <r>
    <s v="S00331"/>
    <d v="2023-03-03T14:33:00"/>
    <x v="10"/>
    <s v="P1330"/>
    <s v="Kid's_330"/>
    <x v="5"/>
    <s v="Red"/>
    <s v="L"/>
    <n v="1"/>
    <n v="1609.76"/>
    <n v="1421.29"/>
    <n v="1609.76"/>
    <n v="1421.29"/>
    <s v="C20330"/>
    <s v="Sanjay_0330"/>
    <s v="Vellore"/>
    <n v="12.916499999999999"/>
    <n v="79.132499999999993"/>
    <s v="SP111"/>
    <s v="Salesperson_11"/>
    <s v="Returned"/>
    <s v="online"/>
  </r>
  <r>
    <s v="S00332"/>
    <d v="2023-06-06T11:11:00"/>
    <x v="87"/>
    <s v="P1331"/>
    <s v="Men's_331"/>
    <x v="4"/>
    <s v="Red"/>
    <s v="M"/>
    <n v="3"/>
    <n v="229.24"/>
    <n v="205.79"/>
    <n v="687.72"/>
    <n v="617.37"/>
    <s v="C20331"/>
    <s v="Sathish_0331"/>
    <s v="Coimbatore"/>
    <n v="11.0168"/>
    <n v="76.955799999999996"/>
    <s v="SP121"/>
    <s v="Salesperson_21"/>
    <s v="Returned"/>
    <s v="in-store"/>
  </r>
  <r>
    <s v="S00333"/>
    <d v="2024-03-12T13:52:00"/>
    <x v="24"/>
    <s v="P1332"/>
    <s v="Sportswear_332"/>
    <x v="3"/>
    <s v="Maroon"/>
    <s v="XL"/>
    <n v="2"/>
    <n v="2313.5300000000002"/>
    <n v="1563.19"/>
    <n v="4627.0600000000004"/>
    <n v="3126.38"/>
    <s v="C20332"/>
    <s v="Ravi_0332"/>
    <s v="Madurai"/>
    <n v="9.9252000000000002"/>
    <n v="78.119799999999998"/>
    <s v="SP132"/>
    <s v="Salesperson_32"/>
    <s v="Shipped"/>
    <s v="in-store"/>
  </r>
  <r>
    <s v="S00334"/>
    <d v="2024-05-05T15:50:00"/>
    <x v="47"/>
    <s v="P1333"/>
    <s v="T-Shirts_333"/>
    <x v="2"/>
    <s v="Black"/>
    <s v="XS"/>
    <n v="3"/>
    <n v="1985.83"/>
    <n v="1582.41"/>
    <n v="5957.49"/>
    <n v="4747.2299999999996"/>
    <s v="C20333"/>
    <s v="Karthik_0333"/>
    <s v="Madurai"/>
    <n v="9.9252000000000002"/>
    <n v="78.119799999999998"/>
    <s v="SP146"/>
    <s v="Salesperson_46"/>
    <s v="Shipped"/>
    <s v="third-party"/>
  </r>
  <r>
    <s v="S00335"/>
    <d v="2023-04-26T16:59:00"/>
    <x v="56"/>
    <s v="P1334"/>
    <s v="T-Shirts_334"/>
    <x v="2"/>
    <s v="Green"/>
    <s v="XS"/>
    <n v="3"/>
    <n v="1440.98"/>
    <n v="1179.28"/>
    <n v="4322.9399999999996"/>
    <n v="3537.84"/>
    <s v="C20334"/>
    <s v="Devi_0334"/>
    <s v="Tirunelveli"/>
    <n v="8.7139000000000006"/>
    <n v="77.756699999999995"/>
    <s v="SP118"/>
    <s v="Salesperson_18"/>
    <s v="Cancelled"/>
    <s v="mobile_app"/>
  </r>
  <r>
    <s v="S00336"/>
    <d v="2023-03-12T18:05:00"/>
    <x v="1"/>
    <s v="P1335"/>
    <s v="Jeans_335"/>
    <x v="6"/>
    <s v="Green"/>
    <s v="XL"/>
    <n v="1"/>
    <n v="691.08"/>
    <n v="519.52"/>
    <n v="691.08"/>
    <n v="519.52"/>
    <s v="C20335"/>
    <s v="Bhuvana_0335"/>
    <s v="Erode"/>
    <n v="11.34"/>
    <n v="77.717200000000005"/>
    <s v="SP127"/>
    <s v="Salesperson_27"/>
    <s v="Cancelled"/>
    <s v="in-store"/>
  </r>
  <r>
    <s v="S00337"/>
    <d v="2024-06-30T18:32:00"/>
    <x v="2"/>
    <s v="P1336"/>
    <s v="Sarees_336"/>
    <x v="7"/>
    <s v="Blue"/>
    <s v="L"/>
    <n v="2"/>
    <n v="1909.87"/>
    <n v="1496.54"/>
    <n v="3819.74"/>
    <n v="2993.08"/>
    <s v="C20336"/>
    <s v="Lakshmi_0336"/>
    <s v="Coimbatore"/>
    <n v="11.0168"/>
    <n v="76.955799999999996"/>
    <s v="SP111"/>
    <s v="Salesperson_11"/>
    <s v="Pending"/>
    <s v="in-store"/>
  </r>
  <r>
    <s v="S00338"/>
    <d v="2023-03-10T11:05:00"/>
    <x v="1"/>
    <s v="P1337"/>
    <s v="Sportswear_337"/>
    <x v="3"/>
    <s v="Yellow"/>
    <s v="S"/>
    <n v="2"/>
    <n v="1663.47"/>
    <n v="1377.91"/>
    <n v="3326.94"/>
    <n v="2755.82"/>
    <s v="C20337"/>
    <s v="Aarav_0337"/>
    <s v="Salem"/>
    <n v="11.664300000000001"/>
    <n v="78.146000000000001"/>
    <s v="SP124"/>
    <s v="Salesperson_24"/>
    <s v="Pending"/>
    <s v="in-store"/>
  </r>
  <r>
    <s v="S00339"/>
    <d v="2023-04-15T15:00:00"/>
    <x v="71"/>
    <s v="P1338"/>
    <s v="Sportswear_338"/>
    <x v="3"/>
    <s v="White"/>
    <s v="M"/>
    <n v="1"/>
    <n v="1905.94"/>
    <n v="1647.56"/>
    <n v="1905.94"/>
    <n v="1647.56"/>
    <s v="C20338"/>
    <s v="Vishal_0338"/>
    <s v="Chennai"/>
    <n v="13.082700000000001"/>
    <n v="80.270700000000005"/>
    <s v="SP116"/>
    <s v="Salesperson_16"/>
    <s v="Returned"/>
    <s v="mobile_app"/>
  </r>
  <r>
    <s v="S00340"/>
    <d v="2023-06-30T12:52:00"/>
    <x v="42"/>
    <s v="P1339"/>
    <s v="Jeans_339"/>
    <x v="6"/>
    <s v="Red"/>
    <s v="XXL"/>
    <n v="1"/>
    <n v="669.28"/>
    <n v="513.02"/>
    <n v="669.28"/>
    <n v="513.02"/>
    <s v="C20339"/>
    <s v="Diya_0339"/>
    <s v="Vellore"/>
    <n v="12.916499999999999"/>
    <n v="79.132499999999993"/>
    <s v="SP119"/>
    <s v="Salesperson_19"/>
    <s v="Pending"/>
    <s v="in-store"/>
  </r>
  <r>
    <s v="S00341"/>
    <d v="2024-04-21T17:11:00"/>
    <x v="45"/>
    <s v="P1340"/>
    <s v="Kurta_340"/>
    <x v="1"/>
    <s v="Maroon"/>
    <s v="XXL"/>
    <n v="1"/>
    <n v="1063.0999999999999"/>
    <n v="809.67"/>
    <n v="1063.0999999999999"/>
    <n v="809.67"/>
    <s v="C20340"/>
    <s v="Sanjay_0340"/>
    <s v="Salem"/>
    <n v="11.664300000000001"/>
    <n v="78.146000000000001"/>
    <s v="SP144"/>
    <s v="Salesperson_44"/>
    <s v="Paid"/>
    <s v="in-store"/>
  </r>
  <r>
    <s v="S00342"/>
    <d v="2023-12-07T20:50:00"/>
    <x v="50"/>
    <s v="P1341"/>
    <s v="T-Shirts_341"/>
    <x v="2"/>
    <s v="Yellow"/>
    <s v="XL"/>
    <n v="2"/>
    <n v="1915.19"/>
    <n v="1265.45"/>
    <n v="3830.38"/>
    <n v="2530.9"/>
    <s v="C20341"/>
    <s v="Meena_0341"/>
    <s v="Tiruchirappalli"/>
    <n v="10.7905"/>
    <n v="78.704700000000003"/>
    <s v="SP108"/>
    <s v="Salesperson_8"/>
    <s v="Shipped"/>
    <s v="online"/>
  </r>
  <r>
    <s v="S00343"/>
    <d v="2024-09-14T14:19:00"/>
    <x v="38"/>
    <s v="P1342"/>
    <s v="Kid's_342"/>
    <x v="5"/>
    <s v="Grey"/>
    <s v="XXL"/>
    <n v="1"/>
    <n v="2136.5300000000002"/>
    <n v="1583.37"/>
    <n v="2136.5300000000002"/>
    <n v="1583.37"/>
    <s v="C20342"/>
    <s v="Sathish_0342"/>
    <s v="Tirunelveli"/>
    <n v="8.7139000000000006"/>
    <n v="77.756699999999995"/>
    <s v="SP126"/>
    <s v="Salesperson_26"/>
    <s v="Cancelled"/>
    <s v="in-store"/>
  </r>
  <r>
    <s v="S00344"/>
    <d v="2023-11-23T11:23:00"/>
    <x v="51"/>
    <s v="P1343"/>
    <s v="Sportswear_343"/>
    <x v="3"/>
    <s v="Maroon"/>
    <s v="XXL"/>
    <n v="2"/>
    <n v="1860.76"/>
    <n v="1611.16"/>
    <n v="3721.52"/>
    <n v="3222.32"/>
    <s v="C20343"/>
    <s v="Bhuvana_0343"/>
    <s v="Tiruchirappalli"/>
    <n v="10.7905"/>
    <n v="78.704700000000003"/>
    <s v="SP148"/>
    <s v="Salesperson_48"/>
    <s v="Pending"/>
    <s v="online"/>
  </r>
  <r>
    <s v="S00345"/>
    <d v="2024-01-21T14:24:00"/>
    <x v="49"/>
    <s v="P1344"/>
    <s v="Women's_344"/>
    <x v="0"/>
    <s v="Maroon"/>
    <s v="L"/>
    <n v="4"/>
    <n v="207.4"/>
    <n v="162.99"/>
    <n v="829.6"/>
    <n v="651.96"/>
    <s v="C20344"/>
    <s v="Anu_0344"/>
    <s v="Tirunelveli"/>
    <n v="8.7139000000000006"/>
    <n v="77.756699999999995"/>
    <s v="SP104"/>
    <s v="Salesperson_4"/>
    <s v="Cancelled"/>
    <s v="in-store"/>
  </r>
  <r>
    <s v="S00346"/>
    <d v="2023-08-20T19:05:00"/>
    <x v="63"/>
    <s v="P1345"/>
    <s v="Women's_345"/>
    <x v="0"/>
    <s v="Red"/>
    <s v="XL"/>
    <n v="4"/>
    <n v="2210.8000000000002"/>
    <n v="1664.81"/>
    <n v="8843.2000000000007"/>
    <n v="6659.24"/>
    <s v="C20345"/>
    <s v="Ganesh_0345"/>
    <s v="Tiruchirappalli"/>
    <n v="10.7905"/>
    <n v="78.704700000000003"/>
    <s v="SP136"/>
    <s v="Salesperson_36"/>
    <s v="Cancelled"/>
    <s v="in-store"/>
  </r>
  <r>
    <s v="S00347"/>
    <d v="2024-04-15T11:13:00"/>
    <x v="45"/>
    <s v="P1346"/>
    <s v="Kid's_346"/>
    <x v="5"/>
    <s v="Green"/>
    <s v="M"/>
    <n v="2"/>
    <n v="1489.52"/>
    <n v="1163.3800000000001"/>
    <n v="2979.04"/>
    <n v="2326.7600000000002"/>
    <s v="C20346"/>
    <s v="Bhuvana_0346"/>
    <s v="Vellore"/>
    <n v="12.916499999999999"/>
    <n v="79.132499999999993"/>
    <s v="SP107"/>
    <s v="Salesperson_7"/>
    <s v="Pending"/>
    <s v="online"/>
  </r>
  <r>
    <s v="S00348"/>
    <d v="2024-03-15T19:16:00"/>
    <x v="24"/>
    <s v="P1347"/>
    <s v="Sportswear_347"/>
    <x v="3"/>
    <s v="Blue"/>
    <s v="XL"/>
    <n v="2"/>
    <n v="940.85"/>
    <n v="744.16"/>
    <n v="1881.7"/>
    <n v="1488.32"/>
    <s v="C20347"/>
    <s v="Ravi_0347"/>
    <s v="Chennai"/>
    <n v="13.082700000000001"/>
    <n v="80.270700000000005"/>
    <s v="SP129"/>
    <s v="Salesperson_29"/>
    <s v="Pending"/>
    <s v="online"/>
  </r>
  <r>
    <s v="S00349"/>
    <d v="2023-04-07T18:44:00"/>
    <x v="48"/>
    <s v="P1348"/>
    <s v="Kurta_348"/>
    <x v="1"/>
    <s v="Grey"/>
    <s v="XL"/>
    <n v="1"/>
    <n v="1827.67"/>
    <n v="1529"/>
    <n v="1827.67"/>
    <n v="1529"/>
    <s v="C20348"/>
    <s v="Aarav_0348"/>
    <s v="Vellore"/>
    <n v="12.916499999999999"/>
    <n v="79.132499999999993"/>
    <s v="SP143"/>
    <s v="Salesperson_43"/>
    <s v="Returned"/>
    <s v="in-store"/>
  </r>
  <r>
    <s v="S00350"/>
    <d v="2023-12-03T15:08:00"/>
    <x v="33"/>
    <s v="P1349"/>
    <s v="Men's_349"/>
    <x v="4"/>
    <s v="Pink"/>
    <s v="M"/>
    <n v="4"/>
    <n v="1891.66"/>
    <n v="1268.8399999999999"/>
    <n v="7566.64"/>
    <n v="5075.3599999999997"/>
    <s v="C20349"/>
    <s v="Bhuvana_0349"/>
    <s v="Chennai"/>
    <n v="13.082700000000001"/>
    <n v="80.270700000000005"/>
    <s v="SP147"/>
    <s v="Salesperson_47"/>
    <s v="Pending"/>
    <s v="in-store"/>
  </r>
  <r>
    <s v="S00351"/>
    <d v="2023-08-30T10:48:00"/>
    <x v="0"/>
    <s v="P1350"/>
    <s v="Women's_350"/>
    <x v="0"/>
    <s v="Red"/>
    <s v="L"/>
    <n v="4"/>
    <n v="2496.1999999999998"/>
    <n v="2196.4899999999998"/>
    <n v="9984.7999999999993"/>
    <n v="8785.9599999999991"/>
    <s v="C20350"/>
    <s v="Karthik_0350"/>
    <s v="Coimbatore"/>
    <n v="11.0168"/>
    <n v="76.955799999999996"/>
    <s v="SP134"/>
    <s v="Salesperson_34"/>
    <s v="Paid"/>
    <s v="in-store"/>
  </r>
  <r>
    <s v="S00352"/>
    <d v="2024-02-22T15:38:00"/>
    <x v="73"/>
    <s v="P1351"/>
    <s v="Women's_351"/>
    <x v="0"/>
    <s v="Grey"/>
    <s v="XS"/>
    <n v="4"/>
    <n v="472.17"/>
    <n v="341.37"/>
    <n v="1888.68"/>
    <n v="1365.48"/>
    <s v="C20351"/>
    <s v="Vishal_0351"/>
    <s v="Erode"/>
    <n v="11.34"/>
    <n v="77.717200000000005"/>
    <s v="SP111"/>
    <s v="Salesperson_11"/>
    <s v="Pending"/>
    <s v="mobile_app"/>
  </r>
  <r>
    <s v="S00353"/>
    <d v="2024-06-29T14:34:00"/>
    <x v="2"/>
    <s v="P1352"/>
    <s v="Kurta_352"/>
    <x v="1"/>
    <s v="Yellow"/>
    <s v="L"/>
    <n v="2"/>
    <n v="624.29999999999995"/>
    <n v="442.42"/>
    <n v="1248.5999999999999"/>
    <n v="884.84"/>
    <s v="C20352"/>
    <s v="Ravi_0352"/>
    <s v="Erode"/>
    <n v="11.34"/>
    <n v="77.717200000000005"/>
    <s v="SP124"/>
    <s v="Salesperson_24"/>
    <s v="Paid"/>
    <s v="online"/>
  </r>
  <r>
    <s v="S00354"/>
    <d v="2023-08-06T10:01:00"/>
    <x v="58"/>
    <s v="P1353"/>
    <s v="Kid's_353"/>
    <x v="5"/>
    <s v="Yellow"/>
    <s v="XS"/>
    <n v="3"/>
    <n v="1548.9"/>
    <n v="1253.53"/>
    <n v="4646.7"/>
    <n v="3760.59"/>
    <s v="C20353"/>
    <s v="Kavin_0353"/>
    <s v="Erode"/>
    <n v="11.34"/>
    <n v="77.717200000000005"/>
    <s v="SP133"/>
    <s v="Salesperson_33"/>
    <s v="Pending"/>
    <s v="online"/>
  </r>
  <r>
    <s v="S00355"/>
    <d v="2024-08-27T19:03:00"/>
    <x v="20"/>
    <s v="P1354"/>
    <s v="Jeans_354"/>
    <x v="6"/>
    <s v="Red"/>
    <s v="XS"/>
    <n v="1"/>
    <n v="1188.21"/>
    <n v="1024.02"/>
    <n v="1188.21"/>
    <n v="1024.02"/>
    <s v="C20354"/>
    <s v="Vishal_0354"/>
    <s v="Vellore"/>
    <n v="12.916499999999999"/>
    <n v="79.132499999999993"/>
    <s v="SP143"/>
    <s v="Salesperson_43"/>
    <s v="Cancelled"/>
    <s v="in-store"/>
  </r>
  <r>
    <s v="S00356"/>
    <d v="2024-07-01T12:48:00"/>
    <x v="9"/>
    <s v="P1355"/>
    <s v="Kurta_355"/>
    <x v="1"/>
    <s v="Maroon"/>
    <s v="L"/>
    <n v="1"/>
    <n v="2355.91"/>
    <n v="1912.54"/>
    <n v="2355.91"/>
    <n v="1912.54"/>
    <s v="C20355"/>
    <s v="Bhuvana_0355"/>
    <s v="Tiruchirappalli"/>
    <n v="10.7905"/>
    <n v="78.704700000000003"/>
    <s v="SP115"/>
    <s v="Salesperson_15"/>
    <s v="Shipped"/>
    <s v="online"/>
  </r>
  <r>
    <s v="S00357"/>
    <d v="2024-02-15T10:54:00"/>
    <x v="18"/>
    <s v="P1356"/>
    <s v="Sarees_356"/>
    <x v="7"/>
    <s v="Green"/>
    <s v="M"/>
    <n v="1"/>
    <n v="1204.76"/>
    <n v="986.52"/>
    <n v="1204.76"/>
    <n v="986.52"/>
    <s v="C20356"/>
    <s v="Meena_0356"/>
    <s v="Coimbatore"/>
    <n v="11.0168"/>
    <n v="76.955799999999996"/>
    <s v="SP102"/>
    <s v="Salesperson_2"/>
    <s v="Shipped"/>
    <s v="in-store"/>
  </r>
  <r>
    <s v="S00358"/>
    <d v="2024-05-12T11:36:00"/>
    <x v="83"/>
    <s v="P1357"/>
    <s v="Men's_357"/>
    <x v="4"/>
    <s v="Black"/>
    <s v="S"/>
    <n v="2"/>
    <n v="1117.32"/>
    <n v="979.65"/>
    <n v="2234.64"/>
    <n v="1959.3"/>
    <s v="C20357"/>
    <s v="Diya_0357"/>
    <s v="Coimbatore"/>
    <n v="11.0168"/>
    <n v="76.955799999999996"/>
    <s v="SP138"/>
    <s v="Salesperson_38"/>
    <s v="Paid"/>
    <s v="online"/>
  </r>
  <r>
    <s v="S00359"/>
    <d v="2023-11-03T10:16:00"/>
    <x v="5"/>
    <s v="P1358"/>
    <s v="Sportswear_358"/>
    <x v="3"/>
    <s v="Red"/>
    <s v="S"/>
    <n v="1"/>
    <n v="849.03"/>
    <n v="576.08000000000004"/>
    <n v="849.03"/>
    <n v="576.08000000000004"/>
    <s v="C20358"/>
    <s v="Devi_0358"/>
    <s v="Chennai"/>
    <n v="13.082700000000001"/>
    <n v="80.270700000000005"/>
    <s v="SP125"/>
    <s v="Salesperson_25"/>
    <s v="Shipped"/>
    <s v="online"/>
  </r>
  <r>
    <s v="S00360"/>
    <d v="2023-06-10T20:14:00"/>
    <x v="87"/>
    <s v="P1359"/>
    <s v="Jeans_359"/>
    <x v="6"/>
    <s v="Maroon"/>
    <s v="S"/>
    <n v="3"/>
    <n v="1186.44"/>
    <n v="1012.55"/>
    <n v="3559.32"/>
    <n v="3037.65"/>
    <s v="C20359"/>
    <s v="Sanjay_0359"/>
    <s v="Chennai"/>
    <n v="13.082700000000001"/>
    <n v="80.270700000000005"/>
    <s v="SP108"/>
    <s v="Salesperson_8"/>
    <s v="Cancelled"/>
    <s v="mobile_app"/>
  </r>
  <r>
    <s v="S00361"/>
    <d v="2023-06-24T11:51:00"/>
    <x v="88"/>
    <s v="P1360"/>
    <s v="T-Shirts_360"/>
    <x v="2"/>
    <s v="Black"/>
    <s v="XXL"/>
    <n v="1"/>
    <n v="344.1"/>
    <n v="300.02999999999997"/>
    <n v="344.1"/>
    <n v="300.02999999999997"/>
    <s v="C20360"/>
    <s v="Sathish_0360"/>
    <s v="Tirunelveli"/>
    <n v="8.7139000000000006"/>
    <n v="77.756699999999995"/>
    <s v="SP136"/>
    <s v="Salesperson_36"/>
    <s v="Cancelled"/>
    <s v="mobile_app"/>
  </r>
  <r>
    <s v="S00362"/>
    <d v="2023-04-01T16:24:00"/>
    <x v="67"/>
    <s v="P1361"/>
    <s v="Sarees_361"/>
    <x v="7"/>
    <s v="Black"/>
    <s v="M"/>
    <n v="4"/>
    <n v="398.78"/>
    <n v="267.60000000000002"/>
    <n v="1595.12"/>
    <n v="1070.4000000000001"/>
    <s v="C20361"/>
    <s v="Ganesh_0361"/>
    <s v="Madurai"/>
    <n v="9.9252000000000002"/>
    <n v="78.119799999999998"/>
    <s v="SP142"/>
    <s v="Salesperson_42"/>
    <s v="Cancelled"/>
    <s v="in-store"/>
  </r>
  <r>
    <s v="S00363"/>
    <d v="2024-04-21T16:07:00"/>
    <x v="45"/>
    <s v="P1362"/>
    <s v="Jeans_362"/>
    <x v="6"/>
    <s v="Pink"/>
    <s v="M"/>
    <n v="4"/>
    <n v="1104.93"/>
    <n v="937.38"/>
    <n v="4419.72"/>
    <n v="3749.52"/>
    <s v="C20362"/>
    <s v="Vishal_0362"/>
    <s v="Chennai"/>
    <n v="13.082700000000001"/>
    <n v="80.270700000000005"/>
    <s v="SP135"/>
    <s v="Salesperson_35"/>
    <s v="Cancelled"/>
    <s v="mobile_app"/>
  </r>
  <r>
    <s v="S00364"/>
    <d v="2024-05-27T17:29:00"/>
    <x v="54"/>
    <s v="P1363"/>
    <s v="Kid's_363"/>
    <x v="5"/>
    <s v="Pink"/>
    <s v="XL"/>
    <n v="2"/>
    <n v="790.02"/>
    <n v="629.05999999999995"/>
    <n v="1580.04"/>
    <n v="1258.1199999999999"/>
    <s v="C20363"/>
    <s v="Ravi_0363"/>
    <s v="Chennai"/>
    <n v="13.082700000000001"/>
    <n v="80.270700000000005"/>
    <s v="SP122"/>
    <s v="Salesperson_22"/>
    <s v="Shipped"/>
    <s v="in-store"/>
  </r>
  <r>
    <s v="S00365"/>
    <d v="2023-05-09T16:27:00"/>
    <x v="64"/>
    <s v="P1364"/>
    <s v="Sarees_364"/>
    <x v="7"/>
    <s v="Pink"/>
    <s v="L"/>
    <n v="1"/>
    <n v="2378.1799999999998"/>
    <n v="2117.0700000000002"/>
    <n v="2378.1799999999998"/>
    <n v="2117.0700000000002"/>
    <s v="C20364"/>
    <s v="Kavin_0364"/>
    <s v="Salem"/>
    <n v="11.664300000000001"/>
    <n v="78.146000000000001"/>
    <s v="SP124"/>
    <s v="Salesperson_24"/>
    <s v="Pending"/>
    <s v="in-store"/>
  </r>
  <r>
    <s v="S00366"/>
    <d v="2023-04-29T10:43:00"/>
    <x v="56"/>
    <s v="P1365"/>
    <s v="Sportswear_365"/>
    <x v="3"/>
    <s v="Black"/>
    <s v="S"/>
    <n v="4"/>
    <n v="777.22"/>
    <n v="664.67"/>
    <n v="3108.88"/>
    <n v="2658.68"/>
    <s v="C20365"/>
    <s v="Vishal_0365"/>
    <s v="Madurai"/>
    <n v="9.9252000000000002"/>
    <n v="78.119799999999998"/>
    <s v="SP129"/>
    <s v="Salesperson_29"/>
    <s v="Paid"/>
    <s v="in-store"/>
  </r>
  <r>
    <s v="S00367"/>
    <d v="2023-12-31T16:06:00"/>
    <x v="34"/>
    <s v="P1366"/>
    <s v="Kurta_366"/>
    <x v="1"/>
    <s v="Pink"/>
    <s v="XL"/>
    <n v="1"/>
    <n v="1129.1500000000001"/>
    <n v="861.27"/>
    <n v="1129.1500000000001"/>
    <n v="861.27"/>
    <s v="C20366"/>
    <s v="Anu_0366"/>
    <s v="Madurai"/>
    <n v="9.9252000000000002"/>
    <n v="78.119799999999998"/>
    <s v="SP124"/>
    <s v="Salesperson_24"/>
    <s v="Pending"/>
    <s v="online"/>
  </r>
  <r>
    <s v="S00368"/>
    <d v="2024-05-29T16:36:00"/>
    <x v="54"/>
    <s v="P1367"/>
    <s v="T-Shirts_367"/>
    <x v="2"/>
    <s v="Black"/>
    <s v="M"/>
    <n v="3"/>
    <n v="1254.0899999999999"/>
    <n v="934.81"/>
    <n v="3762.27"/>
    <n v="2804.43"/>
    <s v="C20367"/>
    <s v="Lakshmi_0367"/>
    <s v="Coimbatore"/>
    <n v="11.0168"/>
    <n v="76.955799999999996"/>
    <s v="SP128"/>
    <s v="Salesperson_28"/>
    <s v="Returned"/>
    <s v="online"/>
  </r>
  <r>
    <s v="S00369"/>
    <d v="2023-04-18T21:50:00"/>
    <x v="12"/>
    <s v="P1368"/>
    <s v="Women's_368"/>
    <x v="0"/>
    <s v="Maroon"/>
    <s v="XXL"/>
    <n v="1"/>
    <n v="424.39"/>
    <n v="364.38"/>
    <n v="424.39"/>
    <n v="364.38"/>
    <s v="C20368"/>
    <s v="Bhuvana_0368"/>
    <s v="Tiruchirappalli"/>
    <n v="10.7905"/>
    <n v="78.704700000000003"/>
    <s v="SP103"/>
    <s v="Salesperson_3"/>
    <s v="Returned"/>
    <s v="in-store"/>
  </r>
  <r>
    <s v="S00370"/>
    <d v="2023-10-27T18:17:00"/>
    <x v="66"/>
    <s v="P1369"/>
    <s v="Kurta_369"/>
    <x v="1"/>
    <s v="Red"/>
    <s v="XS"/>
    <n v="4"/>
    <n v="1378.76"/>
    <n v="1160.81"/>
    <n v="5515.04"/>
    <n v="4643.24"/>
    <s v="C20369"/>
    <s v="Meena_0369"/>
    <s v="Tiruchirappalli"/>
    <n v="10.7905"/>
    <n v="78.704700000000003"/>
    <s v="SP130"/>
    <s v="Salesperson_30"/>
    <s v="Pending"/>
    <s v="in-store"/>
  </r>
  <r>
    <s v="S00371"/>
    <d v="2023-10-26T10:47:00"/>
    <x v="66"/>
    <s v="P1370"/>
    <s v="Sarees_370"/>
    <x v="7"/>
    <s v="White"/>
    <s v="XS"/>
    <n v="4"/>
    <n v="2205.91"/>
    <n v="1684.11"/>
    <n v="8823.64"/>
    <n v="6736.44"/>
    <s v="C20370"/>
    <s v="Meena_0370"/>
    <s v="Tiruchirappalli"/>
    <n v="10.7905"/>
    <n v="78.704700000000003"/>
    <s v="SP147"/>
    <s v="Salesperson_47"/>
    <s v="Paid"/>
    <s v="in-store"/>
  </r>
  <r>
    <s v="S00372"/>
    <d v="2024-05-07T19:01:00"/>
    <x v="83"/>
    <s v="P1371"/>
    <s v="Sportswear_371"/>
    <x v="3"/>
    <s v="Black"/>
    <s v="XXL"/>
    <n v="2"/>
    <n v="1717.15"/>
    <n v="1113.55"/>
    <n v="3434.3"/>
    <n v="2227.1"/>
    <s v="C20371"/>
    <s v="Sathish_0371"/>
    <s v="Tiruchirappalli"/>
    <n v="10.7905"/>
    <n v="78.704700000000003"/>
    <s v="SP125"/>
    <s v="Salesperson_25"/>
    <s v="Pending"/>
    <s v="mobile_app"/>
  </r>
  <r>
    <s v="S00373"/>
    <d v="2023-06-16T21:33:00"/>
    <x v="23"/>
    <s v="P1372"/>
    <s v="Sarees_372"/>
    <x v="7"/>
    <s v="White"/>
    <s v="L"/>
    <n v="2"/>
    <n v="1975.63"/>
    <n v="1201.48"/>
    <n v="3951.26"/>
    <n v="2402.96"/>
    <s v="C20372"/>
    <s v="Ravi_0372"/>
    <s v="Tirunelveli"/>
    <n v="8.7139000000000006"/>
    <n v="77.756699999999995"/>
    <s v="SP119"/>
    <s v="Salesperson_19"/>
    <s v="Returned"/>
    <s v="online"/>
  </r>
  <r>
    <s v="S00374"/>
    <d v="2023-02-12T15:54:00"/>
    <x v="80"/>
    <s v="P1373"/>
    <s v="Sarees_373"/>
    <x v="7"/>
    <s v="Maroon"/>
    <s v="L"/>
    <n v="1"/>
    <n v="1098.68"/>
    <n v="922.35"/>
    <n v="1098.68"/>
    <n v="922.35"/>
    <s v="C20373"/>
    <s v="Ravi_0373"/>
    <s v="Coimbatore"/>
    <n v="11.0168"/>
    <n v="76.955799999999996"/>
    <s v="SP146"/>
    <s v="Salesperson_46"/>
    <s v="Shipped"/>
    <s v="in-store"/>
  </r>
  <r>
    <s v="S00375"/>
    <d v="2023-08-30T15:23:00"/>
    <x v="0"/>
    <s v="P1374"/>
    <s v="Sarees_374"/>
    <x v="7"/>
    <s v="Black"/>
    <s v="M"/>
    <n v="1"/>
    <n v="1983.91"/>
    <n v="1764.38"/>
    <n v="1983.91"/>
    <n v="1764.38"/>
    <s v="C20374"/>
    <s v="Karthik_0374"/>
    <s v="Erode"/>
    <n v="11.34"/>
    <n v="77.717200000000005"/>
    <s v="SP102"/>
    <s v="Salesperson_2"/>
    <s v="Cancelled"/>
    <s v="mobile_app"/>
  </r>
  <r>
    <s v="S00376"/>
    <d v="2023-05-13T16:17:00"/>
    <x v="64"/>
    <s v="P1375"/>
    <s v="Jeans_375"/>
    <x v="6"/>
    <s v="Green"/>
    <s v="XS"/>
    <n v="2"/>
    <n v="1942.21"/>
    <n v="1326.4"/>
    <n v="3884.42"/>
    <n v="2652.8"/>
    <s v="C20375"/>
    <s v="Vishal_0375"/>
    <s v="Erode"/>
    <n v="11.34"/>
    <n v="77.717200000000005"/>
    <s v="SP118"/>
    <s v="Salesperson_18"/>
    <s v="Pending"/>
    <s v="in-store"/>
  </r>
  <r>
    <s v="S00377"/>
    <d v="2023-07-23T17:11:00"/>
    <x v="15"/>
    <s v="P1376"/>
    <s v="Jeans_376"/>
    <x v="6"/>
    <s v="Yellow"/>
    <s v="S"/>
    <n v="3"/>
    <n v="1425.97"/>
    <n v="923.15"/>
    <n v="4277.91"/>
    <n v="2769.45"/>
    <s v="C20376"/>
    <s v="Priya_0376"/>
    <s v="Tiruchirappalli"/>
    <n v="10.7905"/>
    <n v="78.704700000000003"/>
    <s v="SP131"/>
    <s v="Salesperson_31"/>
    <s v="Cancelled"/>
    <s v="online"/>
  </r>
  <r>
    <s v="S00378"/>
    <d v="2024-03-28T19:19:00"/>
    <x v="26"/>
    <s v="P1377"/>
    <s v="Sarees_377"/>
    <x v="7"/>
    <s v="White"/>
    <s v="L"/>
    <n v="1"/>
    <n v="1035.1300000000001"/>
    <n v="899.69"/>
    <n v="1035.1300000000001"/>
    <n v="899.69"/>
    <s v="C20377"/>
    <s v="Devi_0377"/>
    <s v="Vellore"/>
    <n v="12.916499999999999"/>
    <n v="79.132499999999993"/>
    <s v="SP129"/>
    <s v="Salesperson_29"/>
    <s v="Pending"/>
    <s v="in-store"/>
  </r>
  <r>
    <s v="S00379"/>
    <d v="2023-04-20T16:35:00"/>
    <x v="12"/>
    <s v="P1378"/>
    <s v="Sarees_378"/>
    <x v="7"/>
    <s v="Green"/>
    <s v="S"/>
    <n v="4"/>
    <n v="623.72"/>
    <n v="541.51"/>
    <n v="2494.88"/>
    <n v="2166.04"/>
    <s v="C20378"/>
    <s v="Devi_0378"/>
    <s v="Vellore"/>
    <n v="12.916499999999999"/>
    <n v="79.132499999999993"/>
    <s v="SP111"/>
    <s v="Salesperson_11"/>
    <s v="Cancelled"/>
    <s v="in-store"/>
  </r>
  <r>
    <s v="S00380"/>
    <d v="2024-03-01T11:26:00"/>
    <x v="14"/>
    <s v="P1379"/>
    <s v="Men's_379"/>
    <x v="4"/>
    <s v="Maroon"/>
    <s v="XS"/>
    <n v="3"/>
    <n v="2425.84"/>
    <n v="2079.1"/>
    <n v="7277.52"/>
    <n v="6237.3"/>
    <s v="C20379"/>
    <s v="Bhuvana_0379"/>
    <s v="Coimbatore"/>
    <n v="11.0168"/>
    <n v="76.955799999999996"/>
    <s v="SP142"/>
    <s v="Salesperson_42"/>
    <s v="Paid"/>
    <s v="in-store"/>
  </r>
  <r>
    <s v="S00381"/>
    <d v="2023-03-18T18:19:00"/>
    <x v="16"/>
    <s v="P1380"/>
    <s v="Men's_380"/>
    <x v="4"/>
    <s v="Pink"/>
    <s v="S"/>
    <n v="1"/>
    <n v="1160.8499999999999"/>
    <n v="1039.23"/>
    <n v="1160.8499999999999"/>
    <n v="1039.23"/>
    <s v="C20380"/>
    <s v="Bhuvana_0380"/>
    <s v="Tiruchirappalli"/>
    <n v="10.7905"/>
    <n v="78.704700000000003"/>
    <s v="SP104"/>
    <s v="Salesperson_4"/>
    <s v="Pending"/>
    <s v="online"/>
  </r>
  <r>
    <s v="S00382"/>
    <d v="2024-03-10T17:09:00"/>
    <x v="8"/>
    <s v="P1381"/>
    <s v="Men's_381"/>
    <x v="4"/>
    <s v="Black"/>
    <s v="XL"/>
    <n v="3"/>
    <n v="2453.5"/>
    <n v="1955.05"/>
    <n v="7360.5"/>
    <n v="5865.15"/>
    <s v="C20381"/>
    <s v="Ravi_0381"/>
    <s v="Tirunelveli"/>
    <n v="8.7139000000000006"/>
    <n v="77.756699999999995"/>
    <s v="SP103"/>
    <s v="Salesperson_3"/>
    <s v="Cancelled"/>
    <s v="mobile_app"/>
  </r>
  <r>
    <s v="S00383"/>
    <d v="2023-03-26T18:05:00"/>
    <x v="77"/>
    <s v="P1382"/>
    <s v="Sportswear_382"/>
    <x v="3"/>
    <s v="Grey"/>
    <s v="XS"/>
    <n v="2"/>
    <n v="1854.51"/>
    <n v="1608"/>
    <n v="3709.02"/>
    <n v="3216"/>
    <s v="C20382"/>
    <s v="Aarav_0382"/>
    <s v="Erode"/>
    <n v="11.34"/>
    <n v="77.717200000000005"/>
    <s v="SP100"/>
    <s v="Salesperson_0"/>
    <s v="Paid"/>
    <s v="online"/>
  </r>
  <r>
    <s v="S00384"/>
    <d v="2023-02-21T18:11:00"/>
    <x v="29"/>
    <s v="P1383"/>
    <s v="T-Shirts_383"/>
    <x v="2"/>
    <s v="Maroon"/>
    <s v="M"/>
    <n v="2"/>
    <n v="881.93"/>
    <n v="772.1"/>
    <n v="1763.86"/>
    <n v="1544.2"/>
    <s v="C20383"/>
    <s v="Aarav_0383"/>
    <s v="Erode"/>
    <n v="11.34"/>
    <n v="77.717200000000005"/>
    <s v="SP111"/>
    <s v="Salesperson_11"/>
    <s v="Paid"/>
    <s v="online"/>
  </r>
  <r>
    <s v="S00385"/>
    <d v="2023-03-13T19:59:00"/>
    <x v="16"/>
    <s v="P1384"/>
    <s v="Women's_384"/>
    <x v="0"/>
    <s v="Maroon"/>
    <s v="S"/>
    <n v="1"/>
    <n v="2089.7600000000002"/>
    <n v="1541.78"/>
    <n v="2089.7600000000002"/>
    <n v="1541.78"/>
    <s v="C20384"/>
    <s v="Meena_0384"/>
    <s v="Tiruchirappalli"/>
    <n v="10.7905"/>
    <n v="78.704700000000003"/>
    <s v="SP139"/>
    <s v="Salesperson_39"/>
    <s v="Cancelled"/>
    <s v="mobile_app"/>
  </r>
  <r>
    <s v="S00386"/>
    <d v="2023-08-21T15:49:00"/>
    <x v="4"/>
    <s v="P1385"/>
    <s v="T-Shirts_385"/>
    <x v="2"/>
    <s v="Yellow"/>
    <s v="M"/>
    <n v="2"/>
    <n v="1408.5"/>
    <n v="948.35"/>
    <n v="2817"/>
    <n v="1896.7"/>
    <s v="C20385"/>
    <s v="Sanjay_0385"/>
    <s v="Erode"/>
    <n v="11.34"/>
    <n v="77.717200000000005"/>
    <s v="SP105"/>
    <s v="Salesperson_5"/>
    <s v="Returned"/>
    <s v="online"/>
  </r>
  <r>
    <s v="S00387"/>
    <d v="2023-03-15T11:43:00"/>
    <x v="16"/>
    <s v="P1386"/>
    <s v="Kurta_386"/>
    <x v="1"/>
    <s v="Grey"/>
    <s v="XL"/>
    <n v="1"/>
    <n v="526.54"/>
    <n v="370.89"/>
    <n v="526.54"/>
    <n v="370.89"/>
    <s v="C20386"/>
    <s v="Meena_0386"/>
    <s v="Tiruchirappalli"/>
    <n v="10.7905"/>
    <n v="78.704700000000003"/>
    <s v="SP119"/>
    <s v="Salesperson_19"/>
    <s v="Paid"/>
    <s v="in-store"/>
  </r>
  <r>
    <s v="S00388"/>
    <d v="2023-10-20T18:39:00"/>
    <x v="69"/>
    <s v="P1387"/>
    <s v="Men's_387"/>
    <x v="4"/>
    <s v="Blue"/>
    <s v="L"/>
    <n v="3"/>
    <n v="1897.56"/>
    <n v="1597.48"/>
    <n v="5692.68"/>
    <n v="4792.4399999999996"/>
    <s v="C20387"/>
    <s v="Priya_0387"/>
    <s v="Erode"/>
    <n v="11.34"/>
    <n v="77.717200000000005"/>
    <s v="SP135"/>
    <s v="Salesperson_35"/>
    <s v="Shipped"/>
    <s v="third-party"/>
  </r>
  <r>
    <s v="S00389"/>
    <d v="2024-07-02T13:01:00"/>
    <x v="9"/>
    <s v="P1388"/>
    <s v="Men's_388"/>
    <x v="4"/>
    <s v="Red"/>
    <s v="XXL"/>
    <n v="2"/>
    <n v="1755.21"/>
    <n v="1224.31"/>
    <n v="3510.42"/>
    <n v="2448.62"/>
    <s v="C20388"/>
    <s v="Kavin_0388"/>
    <s v="Coimbatore"/>
    <n v="11.0168"/>
    <n v="76.955799999999996"/>
    <s v="SP131"/>
    <s v="Salesperson_31"/>
    <s v="Shipped"/>
    <s v="online"/>
  </r>
  <r>
    <s v="S00390"/>
    <d v="2024-03-22T10:10:00"/>
    <x v="7"/>
    <s v="P1389"/>
    <s v="Sarees_389"/>
    <x v="7"/>
    <s v="Blue"/>
    <s v="XL"/>
    <n v="1"/>
    <n v="1707.15"/>
    <n v="1532.21"/>
    <n v="1707.15"/>
    <n v="1532.21"/>
    <s v="C20389"/>
    <s v="Ganesh_0389"/>
    <s v="Chennai"/>
    <n v="13.082700000000001"/>
    <n v="80.270700000000005"/>
    <s v="SP114"/>
    <s v="Salesperson_14"/>
    <s v="Pending"/>
    <s v="in-store"/>
  </r>
  <r>
    <s v="S00391"/>
    <d v="2023-02-17T10:20:00"/>
    <x v="43"/>
    <s v="P1390"/>
    <s v="Sportswear_390"/>
    <x v="3"/>
    <s v="White"/>
    <s v="XS"/>
    <n v="1"/>
    <n v="1379.11"/>
    <n v="953.78"/>
    <n v="1379.11"/>
    <n v="953.78"/>
    <s v="C20390"/>
    <s v="Ganesh_0390"/>
    <s v="Coimbatore"/>
    <n v="11.0168"/>
    <n v="76.955799999999996"/>
    <s v="SP143"/>
    <s v="Salesperson_43"/>
    <s v="Returned"/>
    <s v="online"/>
  </r>
  <r>
    <s v="S00392"/>
    <d v="2023-05-19T10:18:00"/>
    <x v="62"/>
    <s v="P1391"/>
    <s v="Men's_391"/>
    <x v="4"/>
    <s v="Green"/>
    <s v="M"/>
    <n v="3"/>
    <n v="1946.27"/>
    <n v="1695.36"/>
    <n v="5838.81"/>
    <n v="5086.08"/>
    <s v="C20391"/>
    <s v="Aarav_0391"/>
    <s v="Tiruchirappalli"/>
    <n v="10.7905"/>
    <n v="78.704700000000003"/>
    <s v="SP137"/>
    <s v="Salesperson_37"/>
    <s v="Pending"/>
    <s v="in-store"/>
  </r>
  <r>
    <s v="S00393"/>
    <d v="2023-06-01T19:03:00"/>
    <x v="30"/>
    <s v="P1392"/>
    <s v="Kurta_392"/>
    <x v="1"/>
    <s v="Blue"/>
    <s v="M"/>
    <n v="4"/>
    <n v="798.66"/>
    <n v="696.56"/>
    <n v="3194.64"/>
    <n v="2786.24"/>
    <s v="C20392"/>
    <s v="Kavin_0392"/>
    <s v="Tiruchirappalli"/>
    <n v="10.7905"/>
    <n v="78.704700000000003"/>
    <s v="SP136"/>
    <s v="Salesperson_36"/>
    <s v="Shipped"/>
    <s v="in-store"/>
  </r>
  <r>
    <s v="S00394"/>
    <d v="2024-03-11T16:06:00"/>
    <x v="24"/>
    <s v="P1393"/>
    <s v="Sarees_393"/>
    <x v="7"/>
    <s v="Pink"/>
    <s v="XXL"/>
    <n v="3"/>
    <n v="1258.82"/>
    <n v="1081.79"/>
    <n v="3776.46"/>
    <n v="3245.37"/>
    <s v="C20393"/>
    <s v="Kavin_0393"/>
    <s v="Coimbatore"/>
    <n v="11.0168"/>
    <n v="76.955799999999996"/>
    <s v="SP132"/>
    <s v="Salesperson_32"/>
    <s v="Returned"/>
    <s v="in-store"/>
  </r>
  <r>
    <s v="S00395"/>
    <d v="2023-12-22T14:58:00"/>
    <x v="41"/>
    <s v="P1394"/>
    <s v="Men's_394"/>
    <x v="4"/>
    <s v="Blue"/>
    <s v="L"/>
    <n v="3"/>
    <n v="1301.8599999999999"/>
    <n v="788.15"/>
    <n v="3905.58"/>
    <n v="2364.4499999999998"/>
    <s v="C20394"/>
    <s v="Meena_0394"/>
    <s v="Coimbatore"/>
    <n v="11.0168"/>
    <n v="76.955799999999996"/>
    <s v="SP121"/>
    <s v="Salesperson_21"/>
    <s v="Cancelled"/>
    <s v="in-store"/>
  </r>
  <r>
    <s v="S00396"/>
    <d v="2023-10-01T10:57:00"/>
    <x v="21"/>
    <s v="P1395"/>
    <s v="Kurta_395"/>
    <x v="1"/>
    <s v="Yellow"/>
    <s v="XS"/>
    <n v="3"/>
    <n v="2174.19"/>
    <n v="1495.12"/>
    <n v="6522.57"/>
    <n v="4485.3599999999997"/>
    <s v="C20395"/>
    <s v="Lakshmi_0395"/>
    <s v="Salem"/>
    <n v="11.664300000000001"/>
    <n v="78.146000000000001"/>
    <s v="SP128"/>
    <s v="Salesperson_28"/>
    <s v="Shipped"/>
    <s v="in-store"/>
  </r>
  <r>
    <s v="S00397"/>
    <d v="2024-08-15T19:48:00"/>
    <x v="76"/>
    <s v="P1396"/>
    <s v="Jeans_396"/>
    <x v="6"/>
    <s v="Yellow"/>
    <s v="XL"/>
    <n v="2"/>
    <n v="2458.14"/>
    <n v="1933.09"/>
    <n v="4916.28"/>
    <n v="3866.18"/>
    <s v="C20396"/>
    <s v="Priya_0396"/>
    <s v="Erode"/>
    <n v="11.34"/>
    <n v="77.717200000000005"/>
    <s v="SP111"/>
    <s v="Salesperson_11"/>
    <s v="Cancelled"/>
    <s v="online"/>
  </r>
  <r>
    <s v="S00398"/>
    <d v="2023-12-30T17:31:00"/>
    <x v="34"/>
    <s v="P1397"/>
    <s v="Kurta_397"/>
    <x v="1"/>
    <s v="Blue"/>
    <s v="XL"/>
    <n v="1"/>
    <n v="2207.33"/>
    <n v="1398.95"/>
    <n v="2207.33"/>
    <n v="1398.95"/>
    <s v="C20397"/>
    <s v="Vishal_0397"/>
    <s v="Tiruchirappalli"/>
    <n v="10.7905"/>
    <n v="78.704700000000003"/>
    <s v="SP145"/>
    <s v="Salesperson_45"/>
    <s v="Paid"/>
    <s v="in-store"/>
  </r>
  <r>
    <s v="S00399"/>
    <d v="2024-04-02T16:05:00"/>
    <x v="82"/>
    <s v="P1398"/>
    <s v="Women's_398"/>
    <x v="0"/>
    <s v="White"/>
    <s v="S"/>
    <n v="3"/>
    <n v="306.08"/>
    <n v="235.73"/>
    <n v="918.24"/>
    <n v="707.19"/>
    <s v="C20398"/>
    <s v="Priya_0398"/>
    <s v="Madurai"/>
    <n v="9.9252000000000002"/>
    <n v="78.119799999999998"/>
    <s v="SP147"/>
    <s v="Salesperson_47"/>
    <s v="Shipped"/>
    <s v="online"/>
  </r>
  <r>
    <s v="S00400"/>
    <d v="2023-07-04T19:04:00"/>
    <x v="90"/>
    <s v="P1399"/>
    <s v="Sarees_399"/>
    <x v="7"/>
    <s v="Yellow"/>
    <s v="XS"/>
    <n v="1"/>
    <n v="889.81"/>
    <n v="732.28"/>
    <n v="889.81"/>
    <n v="732.28"/>
    <s v="C20399"/>
    <s v="Diya_0399"/>
    <s v="Chennai"/>
    <n v="13.082700000000001"/>
    <n v="80.270700000000005"/>
    <s v="SP119"/>
    <s v="Salesperson_19"/>
    <s v="Shipped"/>
    <s v="third-party"/>
  </r>
  <r>
    <s v="S00401"/>
    <d v="2023-02-01T20:51:00"/>
    <x v="35"/>
    <s v="P1400"/>
    <s v="Sarees_400"/>
    <x v="7"/>
    <s v="White"/>
    <s v="XS"/>
    <n v="1"/>
    <n v="959.94"/>
    <n v="673.99"/>
    <n v="959.94"/>
    <n v="673.99"/>
    <s v="C20400"/>
    <s v="Kavin_0400"/>
    <s v="Coimbatore"/>
    <n v="11.0168"/>
    <n v="76.955799999999996"/>
    <s v="SP111"/>
    <s v="Salesperson_11"/>
    <s v="Shipped"/>
    <s v="online"/>
  </r>
  <r>
    <s v="S00402"/>
    <d v="2024-10-04T17:31:00"/>
    <x v="25"/>
    <s v="P1401"/>
    <s v="Sportswear_401"/>
    <x v="3"/>
    <s v="Maroon"/>
    <s v="XL"/>
    <n v="3"/>
    <n v="2027.53"/>
    <n v="1237.6099999999999"/>
    <n v="6082.59"/>
    <n v="3712.83"/>
    <s v="C20401"/>
    <s v="Anu_0401"/>
    <s v="Erode"/>
    <n v="11.34"/>
    <n v="77.717200000000005"/>
    <s v="SP106"/>
    <s v="Salesperson_6"/>
    <s v="Paid"/>
    <s v="online"/>
  </r>
  <r>
    <s v="S00403"/>
    <d v="2024-01-14T21:51:00"/>
    <x v="65"/>
    <s v="P1402"/>
    <s v="Women's_402"/>
    <x v="0"/>
    <s v="Yellow"/>
    <s v="XL"/>
    <n v="4"/>
    <n v="1715.3"/>
    <n v="1159.01"/>
    <n v="6861.2"/>
    <n v="4636.04"/>
    <s v="C20402"/>
    <s v="Diya_0402"/>
    <s v="Tirunelveli"/>
    <n v="8.7139000000000006"/>
    <n v="77.756699999999995"/>
    <s v="SP124"/>
    <s v="Salesperson_24"/>
    <s v="Paid"/>
    <s v="in-store"/>
  </r>
  <r>
    <s v="S00404"/>
    <d v="2023-05-24T15:44:00"/>
    <x v="27"/>
    <s v="P1403"/>
    <s v="T-Shirts_403"/>
    <x v="2"/>
    <s v="Pink"/>
    <s v="L"/>
    <n v="1"/>
    <n v="2292.14"/>
    <n v="1835.45"/>
    <n v="2292.14"/>
    <n v="1835.45"/>
    <s v="C20403"/>
    <s v="Sanjay_0403"/>
    <s v="Coimbatore"/>
    <n v="11.0168"/>
    <n v="76.955799999999996"/>
    <s v="SP146"/>
    <s v="Salesperson_46"/>
    <s v="Cancelled"/>
    <s v="online"/>
  </r>
  <r>
    <s v="S00405"/>
    <d v="2024-06-23T20:34:00"/>
    <x v="11"/>
    <s v="P1404"/>
    <s v="Jeans_404"/>
    <x v="6"/>
    <s v="Maroon"/>
    <s v="S"/>
    <n v="2"/>
    <n v="1797.24"/>
    <n v="1122.67"/>
    <n v="3594.48"/>
    <n v="2245.34"/>
    <s v="C20404"/>
    <s v="Lakshmi_0404"/>
    <s v="Erode"/>
    <n v="11.34"/>
    <n v="77.717200000000005"/>
    <s v="SP110"/>
    <s v="Salesperson_10"/>
    <s v="Pending"/>
    <s v="mobile_app"/>
  </r>
  <r>
    <s v="S00406"/>
    <d v="2024-08-14T15:08:00"/>
    <x v="76"/>
    <s v="P1405"/>
    <s v="T-Shirts_405"/>
    <x v="2"/>
    <s v="White"/>
    <s v="M"/>
    <n v="1"/>
    <n v="2252.8000000000002"/>
    <n v="1651.33"/>
    <n v="2252.8000000000002"/>
    <n v="1651.33"/>
    <s v="C20405"/>
    <s v="Ravi_0405"/>
    <s v="Madurai"/>
    <n v="9.9252000000000002"/>
    <n v="78.119799999999998"/>
    <s v="SP104"/>
    <s v="Salesperson_4"/>
    <s v="Pending"/>
    <s v="in-store"/>
  </r>
  <r>
    <s v="S00407"/>
    <d v="2024-01-30T17:35:00"/>
    <x v="53"/>
    <s v="P1406"/>
    <s v="Kurta_406"/>
    <x v="1"/>
    <s v="White"/>
    <s v="L"/>
    <n v="2"/>
    <n v="1671.09"/>
    <n v="1341.76"/>
    <n v="3342.18"/>
    <n v="2683.52"/>
    <s v="C20406"/>
    <s v="Vishal_0406"/>
    <s v="Vellore"/>
    <n v="12.916499999999999"/>
    <n v="79.132499999999993"/>
    <s v="SP104"/>
    <s v="Salesperson_4"/>
    <s v="Returned"/>
    <s v="in-store"/>
  </r>
  <r>
    <s v="S00408"/>
    <d v="2023-03-27T12:47:00"/>
    <x v="67"/>
    <s v="P1407"/>
    <s v="T-Shirts_407"/>
    <x v="2"/>
    <s v="Black"/>
    <s v="XXL"/>
    <n v="1"/>
    <n v="1700.12"/>
    <n v="1504.88"/>
    <n v="1700.12"/>
    <n v="1504.88"/>
    <s v="C20407"/>
    <s v="Lakshmi_0407"/>
    <s v="Vellore"/>
    <n v="12.916499999999999"/>
    <n v="79.132499999999993"/>
    <s v="SP138"/>
    <s v="Salesperson_38"/>
    <s v="Cancelled"/>
    <s v="online"/>
  </r>
  <r>
    <s v="S00409"/>
    <d v="2024-01-26T18:30:00"/>
    <x v="57"/>
    <s v="P1408"/>
    <s v="Jeans_408"/>
    <x v="6"/>
    <s v="Grey"/>
    <s v="XS"/>
    <n v="4"/>
    <n v="1136.04"/>
    <n v="985.45"/>
    <n v="4544.16"/>
    <n v="3941.8"/>
    <s v="C20408"/>
    <s v="Kavin_0408"/>
    <s v="Salem"/>
    <n v="11.664300000000001"/>
    <n v="78.146000000000001"/>
    <s v="SP100"/>
    <s v="Salesperson_0"/>
    <s v="Shipped"/>
    <s v="online"/>
  </r>
  <r>
    <s v="S00410"/>
    <d v="2023-01-02T10:36:00"/>
    <x v="3"/>
    <s v="P1409"/>
    <s v="Sarees_409"/>
    <x v="7"/>
    <s v="Pink"/>
    <s v="M"/>
    <n v="1"/>
    <n v="522.05999999999995"/>
    <n v="356.59"/>
    <n v="522.05999999999995"/>
    <n v="356.59"/>
    <s v="C20409"/>
    <s v="Ravi_0409"/>
    <s v="Tirunelveli"/>
    <n v="8.7139000000000006"/>
    <n v="77.756699999999995"/>
    <s v="SP127"/>
    <s v="Salesperson_27"/>
    <s v="Cancelled"/>
    <s v="mobile_app"/>
  </r>
  <r>
    <s v="S00411"/>
    <d v="2024-09-23T13:28:00"/>
    <x v="55"/>
    <s v="P1410"/>
    <s v="Kid's_410"/>
    <x v="5"/>
    <s v="White"/>
    <s v="M"/>
    <n v="3"/>
    <n v="1604.79"/>
    <n v="1098.01"/>
    <n v="4814.37"/>
    <n v="3294.03"/>
    <s v="C20410"/>
    <s v="Sathish_0410"/>
    <s v="Tiruchirappalli"/>
    <n v="10.7905"/>
    <n v="78.704700000000003"/>
    <s v="SP130"/>
    <s v="Salesperson_30"/>
    <s v="Returned"/>
    <s v="online"/>
  </r>
  <r>
    <s v="S00412"/>
    <d v="2023-05-15T16:00:00"/>
    <x v="62"/>
    <s v="P1411"/>
    <s v="Kid's_411"/>
    <x v="5"/>
    <s v="Pink"/>
    <s v="M"/>
    <n v="3"/>
    <n v="313.83999999999997"/>
    <n v="266.76"/>
    <n v="941.52"/>
    <n v="800.28"/>
    <s v="C20411"/>
    <s v="Vishal_0411"/>
    <s v="Vellore"/>
    <n v="12.916499999999999"/>
    <n v="79.132499999999993"/>
    <s v="SP136"/>
    <s v="Salesperson_36"/>
    <s v="Pending"/>
    <s v="mobile_app"/>
  </r>
  <r>
    <s v="S00413"/>
    <d v="2024-07-02T13:27:00"/>
    <x v="9"/>
    <s v="P1412"/>
    <s v="Sarees_412"/>
    <x v="7"/>
    <s v="Pink"/>
    <s v="M"/>
    <n v="2"/>
    <n v="1515.71"/>
    <n v="1142.54"/>
    <n v="3031.42"/>
    <n v="2285.08"/>
    <s v="C20412"/>
    <s v="Bhuvana_0412"/>
    <s v="Erode"/>
    <n v="11.34"/>
    <n v="77.717200000000005"/>
    <s v="SP123"/>
    <s v="Salesperson_23"/>
    <s v="Paid"/>
    <s v="in-store"/>
  </r>
  <r>
    <s v="S00414"/>
    <d v="2023-07-10T21:23:00"/>
    <x v="91"/>
    <s v="P1413"/>
    <s v="Jeans_413"/>
    <x v="6"/>
    <s v="Maroon"/>
    <s v="S"/>
    <n v="2"/>
    <n v="854.49"/>
    <n v="722.44"/>
    <n v="1708.98"/>
    <n v="1444.88"/>
    <s v="C20413"/>
    <s v="Lakshmi_0413"/>
    <s v="Chennai"/>
    <n v="13.082700000000001"/>
    <n v="80.270700000000005"/>
    <s v="SP146"/>
    <s v="Salesperson_46"/>
    <s v="Shipped"/>
    <s v="in-store"/>
  </r>
  <r>
    <s v="S00415"/>
    <d v="2023-12-12T20:34:00"/>
    <x v="19"/>
    <s v="P1414"/>
    <s v="Jeans_414"/>
    <x v="6"/>
    <s v="Grey"/>
    <s v="M"/>
    <n v="4"/>
    <n v="1335.16"/>
    <n v="1082.3800000000001"/>
    <n v="5340.64"/>
    <n v="4329.5200000000004"/>
    <s v="C20414"/>
    <s v="Bhuvana_0414"/>
    <s v="Coimbatore"/>
    <n v="11.0168"/>
    <n v="76.955799999999996"/>
    <s v="SP126"/>
    <s v="Salesperson_26"/>
    <s v="Shipped"/>
    <s v="online"/>
  </r>
  <r>
    <s v="S00416"/>
    <d v="2024-10-07T11:16:00"/>
    <x v="28"/>
    <s v="P1415"/>
    <s v="Kid's_415"/>
    <x v="5"/>
    <s v="White"/>
    <s v="S"/>
    <n v="1"/>
    <n v="1096.71"/>
    <n v="898.16"/>
    <n v="1096.71"/>
    <n v="898.16"/>
    <s v="C20415"/>
    <s v="Vishal_0415"/>
    <s v="Madurai"/>
    <n v="9.9252000000000002"/>
    <n v="78.119799999999998"/>
    <s v="SP145"/>
    <s v="Salesperson_45"/>
    <s v="Shipped"/>
    <s v="in-store"/>
  </r>
  <r>
    <s v="S00417"/>
    <d v="2024-07-27T18:15:00"/>
    <x v="79"/>
    <s v="P1416"/>
    <s v="Kurta_416"/>
    <x v="1"/>
    <s v="Blue"/>
    <s v="L"/>
    <n v="2"/>
    <n v="911.56"/>
    <n v="772.22"/>
    <n v="1823.12"/>
    <n v="1544.44"/>
    <s v="C20416"/>
    <s v="Sathish_0416"/>
    <s v="Vellore"/>
    <n v="12.916499999999999"/>
    <n v="79.132499999999993"/>
    <s v="SP137"/>
    <s v="Salesperson_37"/>
    <s v="Shipped"/>
    <s v="in-store"/>
  </r>
  <r>
    <s v="S00418"/>
    <d v="2024-09-12T19:00:00"/>
    <x v="38"/>
    <s v="P1417"/>
    <s v="Kurta_417"/>
    <x v="1"/>
    <s v="Maroon"/>
    <s v="XS"/>
    <n v="1"/>
    <n v="204.84"/>
    <n v="167"/>
    <n v="204.84"/>
    <n v="167"/>
    <s v="C20417"/>
    <s v="Sanjay_0417"/>
    <s v="Tirunelveli"/>
    <n v="8.7139000000000006"/>
    <n v="77.756699999999995"/>
    <s v="SP144"/>
    <s v="Salesperson_44"/>
    <s v="Cancelled"/>
    <s v="in-store"/>
  </r>
  <r>
    <s v="S00419"/>
    <d v="2024-06-23T10:52:00"/>
    <x v="11"/>
    <s v="P1418"/>
    <s v="Women's_418"/>
    <x v="0"/>
    <s v="Blue"/>
    <s v="S"/>
    <n v="1"/>
    <n v="463.32"/>
    <n v="331.34"/>
    <n v="463.32"/>
    <n v="331.34"/>
    <s v="C20418"/>
    <s v="Lakshmi_0418"/>
    <s v="Tirunelveli"/>
    <n v="8.7139000000000006"/>
    <n v="77.756699999999995"/>
    <s v="SP110"/>
    <s v="Salesperson_10"/>
    <s v="Cancelled"/>
    <s v="online"/>
  </r>
  <r>
    <s v="S00420"/>
    <d v="2023-10-24T14:07:00"/>
    <x v="66"/>
    <s v="P1419"/>
    <s v="Men's_419"/>
    <x v="4"/>
    <s v="Pink"/>
    <s v="M"/>
    <n v="2"/>
    <n v="1464.04"/>
    <n v="1273.8599999999999"/>
    <n v="2928.08"/>
    <n v="2547.7199999999998"/>
    <s v="C20419"/>
    <s v="Sanjay_0419"/>
    <s v="Erode"/>
    <n v="11.34"/>
    <n v="77.717200000000005"/>
    <s v="SP106"/>
    <s v="Salesperson_6"/>
    <s v="Paid"/>
    <s v="mobile_app"/>
  </r>
  <r>
    <s v="S00421"/>
    <d v="2023-09-20T13:44:00"/>
    <x v="70"/>
    <s v="P1420"/>
    <s v="Women's_420"/>
    <x v="0"/>
    <s v="White"/>
    <s v="S"/>
    <n v="1"/>
    <n v="1737.72"/>
    <n v="1396.43"/>
    <n v="1737.72"/>
    <n v="1396.43"/>
    <s v="C20420"/>
    <s v="Anu_0420"/>
    <s v="Tiruchirappalli"/>
    <n v="10.7905"/>
    <n v="78.704700000000003"/>
    <s v="SP128"/>
    <s v="Salesperson_28"/>
    <s v="Returned"/>
    <s v="in-store"/>
  </r>
  <r>
    <s v="S00422"/>
    <d v="2023-08-24T17:00:00"/>
    <x v="4"/>
    <s v="P1421"/>
    <s v="Kurta_421"/>
    <x v="1"/>
    <s v="Grey"/>
    <s v="XXL"/>
    <n v="1"/>
    <n v="519.4"/>
    <n v="329.67"/>
    <n v="519.4"/>
    <n v="329.67"/>
    <s v="C20421"/>
    <s v="Sathish_0421"/>
    <s v="Madurai"/>
    <n v="9.9252000000000002"/>
    <n v="78.119799999999998"/>
    <s v="SP122"/>
    <s v="Salesperson_22"/>
    <s v="Paid"/>
    <s v="mobile_app"/>
  </r>
  <r>
    <s v="S00423"/>
    <d v="2023-04-11T12:38:00"/>
    <x v="71"/>
    <s v="P1422"/>
    <s v="Sportswear_422"/>
    <x v="3"/>
    <s v="Blue"/>
    <s v="M"/>
    <n v="2"/>
    <n v="2275.64"/>
    <n v="1410.74"/>
    <n v="4551.28"/>
    <n v="2821.48"/>
    <s v="C20422"/>
    <s v="Priya_0422"/>
    <s v="Coimbatore"/>
    <n v="11.0168"/>
    <n v="76.955799999999996"/>
    <s v="SP107"/>
    <s v="Salesperson_7"/>
    <s v="Pending"/>
    <s v="in-store"/>
  </r>
  <r>
    <s v="S00424"/>
    <d v="2023-12-14T11:00:00"/>
    <x v="19"/>
    <s v="P1423"/>
    <s v="Sarees_423"/>
    <x v="7"/>
    <s v="White"/>
    <s v="M"/>
    <n v="3"/>
    <n v="1424.73"/>
    <n v="1046.69"/>
    <n v="4274.1899999999996"/>
    <n v="3140.07"/>
    <s v="C20423"/>
    <s v="Ravi_0423"/>
    <s v="Tiruchirappalli"/>
    <n v="10.7905"/>
    <n v="78.704700000000003"/>
    <s v="SP133"/>
    <s v="Salesperson_33"/>
    <s v="Shipped"/>
    <s v="third-party"/>
  </r>
  <r>
    <s v="S00425"/>
    <d v="2023-02-24T14:54:00"/>
    <x v="29"/>
    <s v="P1424"/>
    <s v="Sarees_424"/>
    <x v="7"/>
    <s v="Grey"/>
    <s v="XS"/>
    <n v="3"/>
    <n v="1484.88"/>
    <n v="1043.8"/>
    <n v="4454.6400000000003"/>
    <n v="3131.4"/>
    <s v="C20424"/>
    <s v="Ravi_0424"/>
    <s v="Vellore"/>
    <n v="12.916499999999999"/>
    <n v="79.132499999999993"/>
    <s v="SP120"/>
    <s v="Salesperson_20"/>
    <s v="Paid"/>
    <s v="third-party"/>
  </r>
  <r>
    <s v="S00426"/>
    <d v="2024-04-18T17:50:00"/>
    <x v="45"/>
    <s v="P1425"/>
    <s v="T-Shirts_425"/>
    <x v="2"/>
    <s v="Red"/>
    <s v="XXL"/>
    <n v="3"/>
    <n v="2159.23"/>
    <n v="1557.17"/>
    <n v="6477.69"/>
    <n v="4671.51"/>
    <s v="C20425"/>
    <s v="Diya_0425"/>
    <s v="Chennai"/>
    <n v="13.082700000000001"/>
    <n v="80.270700000000005"/>
    <s v="SP121"/>
    <s v="Salesperson_21"/>
    <s v="Paid"/>
    <s v="mobile_app"/>
  </r>
  <r>
    <s v="S00427"/>
    <d v="2023-02-20T16:51:00"/>
    <x v="29"/>
    <s v="P1426"/>
    <s v="Kid's_426"/>
    <x v="5"/>
    <s v="Black"/>
    <s v="XL"/>
    <n v="3"/>
    <n v="1226.76"/>
    <n v="1029.8800000000001"/>
    <n v="3680.28"/>
    <n v="3089.64"/>
    <s v="C20426"/>
    <s v="Kavin_0426"/>
    <s v="Madurai"/>
    <n v="9.9252000000000002"/>
    <n v="78.119799999999998"/>
    <s v="SP121"/>
    <s v="Salesperson_21"/>
    <s v="Cancelled"/>
    <s v="in-store"/>
  </r>
  <r>
    <s v="S00428"/>
    <d v="2024-06-18T20:54:00"/>
    <x v="11"/>
    <s v="P1427"/>
    <s v="Kurta_427"/>
    <x v="1"/>
    <s v="Grey"/>
    <s v="S"/>
    <n v="4"/>
    <n v="427.41"/>
    <n v="370.52"/>
    <n v="1709.64"/>
    <n v="1482.08"/>
    <s v="C20427"/>
    <s v="Sanjay_0427"/>
    <s v="Erode"/>
    <n v="11.34"/>
    <n v="77.717200000000005"/>
    <s v="SP140"/>
    <s v="Salesperson_40"/>
    <s v="Pending"/>
    <s v="in-store"/>
  </r>
  <r>
    <s v="S00429"/>
    <d v="2023-01-09T14:01:00"/>
    <x v="72"/>
    <s v="P1428"/>
    <s v="Kid's_428"/>
    <x v="5"/>
    <s v="Pink"/>
    <s v="L"/>
    <n v="2"/>
    <n v="1783.33"/>
    <n v="1270.3800000000001"/>
    <n v="3566.66"/>
    <n v="2540.7600000000002"/>
    <s v="C20428"/>
    <s v="Aarav_0428"/>
    <s v="Tiruchirappalli"/>
    <n v="10.7905"/>
    <n v="78.704700000000003"/>
    <s v="SP128"/>
    <s v="Salesperson_28"/>
    <s v="Cancelled"/>
    <s v="online"/>
  </r>
  <r>
    <s v="S00430"/>
    <d v="2023-04-19T15:08:00"/>
    <x v="12"/>
    <s v="P1429"/>
    <s v="Kurta_429"/>
    <x v="1"/>
    <s v="Pink"/>
    <s v="XS"/>
    <n v="1"/>
    <n v="995.52"/>
    <n v="643.44000000000005"/>
    <n v="995.52"/>
    <n v="643.44000000000005"/>
    <s v="C20429"/>
    <s v="Devi_0429"/>
    <s v="Tiruchirappalli"/>
    <n v="10.7905"/>
    <n v="78.704700000000003"/>
    <s v="SP113"/>
    <s v="Salesperson_13"/>
    <s v="Returned"/>
    <s v="in-store"/>
  </r>
  <r>
    <s v="S00431"/>
    <d v="2023-01-17T17:38:00"/>
    <x v="85"/>
    <s v="P1430"/>
    <s v="Women's_430"/>
    <x v="0"/>
    <s v="Blue"/>
    <s v="XL"/>
    <n v="1"/>
    <n v="1087.51"/>
    <n v="910.81"/>
    <n v="1087.51"/>
    <n v="910.81"/>
    <s v="C20430"/>
    <s v="Kavin_0430"/>
    <s v="Tirunelveli"/>
    <n v="8.7139000000000006"/>
    <n v="77.756699999999995"/>
    <s v="SP120"/>
    <s v="Salesperson_20"/>
    <s v="Pending"/>
    <s v="mobile_app"/>
  </r>
  <r>
    <s v="S00432"/>
    <d v="2024-01-23T11:50:00"/>
    <x v="57"/>
    <s v="P1431"/>
    <s v="Sportswear_431"/>
    <x v="3"/>
    <s v="Blue"/>
    <s v="M"/>
    <n v="1"/>
    <n v="2135.96"/>
    <n v="1653.37"/>
    <n v="2135.96"/>
    <n v="1653.37"/>
    <s v="C20431"/>
    <s v="Lakshmi_0431"/>
    <s v="Vellore"/>
    <n v="12.916499999999999"/>
    <n v="79.132499999999993"/>
    <s v="SP133"/>
    <s v="Salesperson_33"/>
    <s v="Returned"/>
    <s v="mobile_app"/>
  </r>
  <r>
    <s v="S00433"/>
    <d v="2023-12-30T11:10:00"/>
    <x v="34"/>
    <s v="P1432"/>
    <s v="Kurta_432"/>
    <x v="1"/>
    <s v="Pink"/>
    <s v="XL"/>
    <n v="1"/>
    <n v="1316.86"/>
    <n v="800.99"/>
    <n v="1316.86"/>
    <n v="800.99"/>
    <s v="C20432"/>
    <s v="Diya_0432"/>
    <s v="Tirunelveli"/>
    <n v="8.7139000000000006"/>
    <n v="77.756699999999995"/>
    <s v="SP122"/>
    <s v="Salesperson_22"/>
    <s v="Shipped"/>
    <s v="third-party"/>
  </r>
  <r>
    <s v="S00434"/>
    <d v="2023-11-25T21:23:00"/>
    <x v="51"/>
    <s v="P1433"/>
    <s v="Kid's_433"/>
    <x v="5"/>
    <s v="White"/>
    <s v="XL"/>
    <n v="1"/>
    <n v="680.39"/>
    <n v="597.16999999999996"/>
    <n v="680.39"/>
    <n v="597.16999999999996"/>
    <s v="C20433"/>
    <s v="Sathish_0433"/>
    <s v="Coimbatore"/>
    <n v="11.0168"/>
    <n v="76.955799999999996"/>
    <s v="SP143"/>
    <s v="Salesperson_43"/>
    <s v="Pending"/>
    <s v="in-store"/>
  </r>
  <r>
    <s v="S00435"/>
    <d v="2023-09-27T14:18:00"/>
    <x v="21"/>
    <s v="P1434"/>
    <s v="Sarees_434"/>
    <x v="7"/>
    <s v="Blue"/>
    <s v="S"/>
    <n v="2"/>
    <n v="1254.5999999999999"/>
    <n v="861.63"/>
    <n v="2509.1999999999998"/>
    <n v="1723.26"/>
    <s v="C20434"/>
    <s v="Vishal_0434"/>
    <s v="Coimbatore"/>
    <n v="11.0168"/>
    <n v="76.955799999999996"/>
    <s v="SP111"/>
    <s v="Salesperson_11"/>
    <s v="Returned"/>
    <s v="in-store"/>
  </r>
  <r>
    <s v="S00436"/>
    <d v="2024-08-08T11:57:00"/>
    <x v="46"/>
    <s v="P1435"/>
    <s v="Kid's_435"/>
    <x v="5"/>
    <s v="Maroon"/>
    <s v="L"/>
    <n v="2"/>
    <n v="1290.21"/>
    <n v="946.03"/>
    <n v="2580.42"/>
    <n v="1892.06"/>
    <s v="C20435"/>
    <s v="Priya_0435"/>
    <s v="Madurai"/>
    <n v="9.9252000000000002"/>
    <n v="78.119799999999998"/>
    <s v="SP136"/>
    <s v="Salesperson_36"/>
    <s v="Shipped"/>
    <s v="in-store"/>
  </r>
  <r>
    <s v="S00437"/>
    <d v="2024-10-08T16:05:00"/>
    <x v="28"/>
    <s v="P1436"/>
    <s v="Kurta_436"/>
    <x v="1"/>
    <s v="Green"/>
    <s v="L"/>
    <n v="1"/>
    <n v="2410.61"/>
    <n v="1728.03"/>
    <n v="2410.61"/>
    <n v="1728.03"/>
    <s v="C20436"/>
    <s v="Lakshmi_0436"/>
    <s v="Madurai"/>
    <n v="9.9252000000000002"/>
    <n v="78.119799999999998"/>
    <s v="SP135"/>
    <s v="Salesperson_35"/>
    <s v="Pending"/>
    <s v="in-store"/>
  </r>
  <r>
    <s v="S00438"/>
    <d v="2023-09-08T14:32:00"/>
    <x v="74"/>
    <s v="P1437"/>
    <s v="Sportswear_437"/>
    <x v="3"/>
    <s v="White"/>
    <s v="S"/>
    <n v="2"/>
    <n v="1299.1199999999999"/>
    <n v="986.91"/>
    <n v="2598.2399999999998"/>
    <n v="1973.82"/>
    <s v="C20437"/>
    <s v="Kavin_0437"/>
    <s v="Tirunelveli"/>
    <n v="8.7139000000000006"/>
    <n v="77.756699999999995"/>
    <s v="SP128"/>
    <s v="Salesperson_28"/>
    <s v="Cancelled"/>
    <s v="in-store"/>
  </r>
  <r>
    <s v="S00439"/>
    <d v="2023-04-20T12:50:00"/>
    <x v="12"/>
    <s v="P1438"/>
    <s v="Men's_438"/>
    <x v="4"/>
    <s v="Yellow"/>
    <s v="XS"/>
    <n v="1"/>
    <n v="895.37"/>
    <n v="606.88"/>
    <n v="895.37"/>
    <n v="606.88"/>
    <s v="C20438"/>
    <s v="Ravi_0438"/>
    <s v="Madurai"/>
    <n v="9.9252000000000002"/>
    <n v="78.119799999999998"/>
    <s v="SP112"/>
    <s v="Salesperson_12"/>
    <s v="Shipped"/>
    <s v="in-store"/>
  </r>
  <r>
    <s v="S00440"/>
    <d v="2023-05-07T10:20:00"/>
    <x v="32"/>
    <s v="P1439"/>
    <s v="Sportswear_439"/>
    <x v="3"/>
    <s v="Pink"/>
    <s v="XXL"/>
    <n v="2"/>
    <n v="740.59"/>
    <n v="628.91"/>
    <n v="1481.18"/>
    <n v="1257.82"/>
    <s v="C20439"/>
    <s v="Ravi_0439"/>
    <s v="Erode"/>
    <n v="11.34"/>
    <n v="77.717200000000005"/>
    <s v="SP145"/>
    <s v="Salesperson_45"/>
    <s v="Shipped"/>
    <s v="in-store"/>
  </r>
  <r>
    <s v="S00441"/>
    <d v="2023-12-21T11:34:00"/>
    <x v="41"/>
    <s v="P1440"/>
    <s v="Sportswear_440"/>
    <x v="3"/>
    <s v="Green"/>
    <s v="XS"/>
    <n v="2"/>
    <n v="1221.3"/>
    <n v="962.23"/>
    <n v="2442.6"/>
    <n v="1924.46"/>
    <s v="C20440"/>
    <s v="Sathish_0440"/>
    <s v="Chennai"/>
    <n v="13.082700000000001"/>
    <n v="80.270700000000005"/>
    <s v="SP148"/>
    <s v="Salesperson_48"/>
    <s v="Pending"/>
    <s v="in-store"/>
  </r>
  <r>
    <s v="S00442"/>
    <d v="2023-11-14T14:59:00"/>
    <x v="44"/>
    <s v="P1441"/>
    <s v="T-Shirts_441"/>
    <x v="2"/>
    <s v="Red"/>
    <s v="M"/>
    <n v="2"/>
    <n v="891.13"/>
    <n v="621.78"/>
    <n v="1782.26"/>
    <n v="1243.56"/>
    <s v="C20441"/>
    <s v="Meena_0441"/>
    <s v="Salem"/>
    <n v="11.664300000000001"/>
    <n v="78.146000000000001"/>
    <s v="SP110"/>
    <s v="Salesperson_10"/>
    <s v="Shipped"/>
    <s v="mobile_app"/>
  </r>
  <r>
    <s v="S00443"/>
    <d v="2024-05-30T15:43:00"/>
    <x v="54"/>
    <s v="P1442"/>
    <s v="Sportswear_442"/>
    <x v="3"/>
    <s v="Maroon"/>
    <s v="XL"/>
    <n v="2"/>
    <n v="2160.88"/>
    <n v="1757.37"/>
    <n v="4321.76"/>
    <n v="3514.74"/>
    <s v="C20442"/>
    <s v="Diya_0442"/>
    <s v="Coimbatore"/>
    <n v="11.0168"/>
    <n v="76.955799999999996"/>
    <s v="SP117"/>
    <s v="Salesperson_17"/>
    <s v="Cancelled"/>
    <s v="online"/>
  </r>
  <r>
    <s v="S00444"/>
    <d v="2024-08-12T11:35:00"/>
    <x v="76"/>
    <s v="P1443"/>
    <s v="Sarees_443"/>
    <x v="7"/>
    <s v="Maroon"/>
    <s v="XS"/>
    <n v="1"/>
    <n v="1860.93"/>
    <n v="1414.34"/>
    <n v="1860.93"/>
    <n v="1414.34"/>
    <s v="C20443"/>
    <s v="Sanjay_0443"/>
    <s v="Vellore"/>
    <n v="12.916499999999999"/>
    <n v="79.132499999999993"/>
    <s v="SP134"/>
    <s v="Salesperson_34"/>
    <s v="Pending"/>
    <s v="online"/>
  </r>
  <r>
    <s v="S00445"/>
    <d v="2024-07-19T11:47:00"/>
    <x v="59"/>
    <s v="P1444"/>
    <s v="Kurta_444"/>
    <x v="1"/>
    <s v="Blue"/>
    <s v="XXL"/>
    <n v="2"/>
    <n v="332.8"/>
    <n v="267.64999999999998"/>
    <n v="665.6"/>
    <n v="535.29999999999995"/>
    <s v="C20444"/>
    <s v="Bhuvana_0444"/>
    <s v="Tiruchirappalli"/>
    <n v="10.7905"/>
    <n v="78.704700000000003"/>
    <s v="SP119"/>
    <s v="Salesperson_19"/>
    <s v="Paid"/>
    <s v="online"/>
  </r>
  <r>
    <s v="S00446"/>
    <d v="2023-10-31T10:58:00"/>
    <x v="5"/>
    <s v="P1445"/>
    <s v="Sportswear_445"/>
    <x v="3"/>
    <s v="White"/>
    <s v="M"/>
    <n v="1"/>
    <n v="1264.1500000000001"/>
    <n v="1130.52"/>
    <n v="1264.1500000000001"/>
    <n v="1130.52"/>
    <s v="C20445"/>
    <s v="Bhuvana_0445"/>
    <s v="Coimbatore"/>
    <n v="11.0168"/>
    <n v="76.955799999999996"/>
    <s v="SP128"/>
    <s v="Salesperson_28"/>
    <s v="Paid"/>
    <s v="in-store"/>
  </r>
  <r>
    <s v="S00447"/>
    <d v="2023-11-11T20:35:00"/>
    <x v="81"/>
    <s v="P1446"/>
    <s v="Jeans_446"/>
    <x v="6"/>
    <s v="Black"/>
    <s v="XXL"/>
    <n v="1"/>
    <n v="1330.26"/>
    <n v="1006.65"/>
    <n v="1330.26"/>
    <n v="1006.65"/>
    <s v="C20446"/>
    <s v="Sathish_0446"/>
    <s v="Tirunelveli"/>
    <n v="8.7139000000000006"/>
    <n v="77.756699999999995"/>
    <s v="SP145"/>
    <s v="Salesperson_45"/>
    <s v="Cancelled"/>
    <s v="mobile_app"/>
  </r>
  <r>
    <s v="S00448"/>
    <d v="2024-01-01T15:36:00"/>
    <x v="39"/>
    <s v="P1447"/>
    <s v="Kurta_447"/>
    <x v="1"/>
    <s v="Green"/>
    <s v="XL"/>
    <n v="1"/>
    <n v="1033.22"/>
    <n v="844.88"/>
    <n v="1033.22"/>
    <n v="844.88"/>
    <s v="C20447"/>
    <s v="Kavin_0447"/>
    <s v="Tiruchirappalli"/>
    <n v="10.7905"/>
    <n v="78.704700000000003"/>
    <s v="SP113"/>
    <s v="Salesperson_13"/>
    <s v="Paid"/>
    <s v="in-store"/>
  </r>
  <r>
    <s v="S00449"/>
    <d v="2024-08-04T15:26:00"/>
    <x v="60"/>
    <s v="P1448"/>
    <s v="Sarees_448"/>
    <x v="7"/>
    <s v="Maroon"/>
    <s v="M"/>
    <n v="4"/>
    <n v="1958.41"/>
    <n v="1512.01"/>
    <n v="7833.64"/>
    <n v="6048.04"/>
    <s v="C20448"/>
    <s v="Sathish_0448"/>
    <s v="Madurai"/>
    <n v="9.9252000000000002"/>
    <n v="78.119799999999998"/>
    <s v="SP120"/>
    <s v="Salesperson_20"/>
    <s v="Returned"/>
    <s v="online"/>
  </r>
  <r>
    <s v="S00450"/>
    <d v="2024-09-13T12:06:00"/>
    <x v="38"/>
    <s v="P1449"/>
    <s v="T-Shirts_449"/>
    <x v="2"/>
    <s v="White"/>
    <s v="XL"/>
    <n v="2"/>
    <n v="207.29"/>
    <n v="164.19"/>
    <n v="414.58"/>
    <n v="328.38"/>
    <s v="C20449"/>
    <s v="Ganesh_0449"/>
    <s v="Coimbatore"/>
    <n v="11.0168"/>
    <n v="76.955799999999996"/>
    <s v="SP108"/>
    <s v="Salesperson_8"/>
    <s v="Shipped"/>
    <s v="in-store"/>
  </r>
  <r>
    <s v="S00451"/>
    <d v="2023-07-13T12:18:00"/>
    <x v="91"/>
    <s v="P1450"/>
    <s v="Men's_450"/>
    <x v="4"/>
    <s v="White"/>
    <s v="XXL"/>
    <n v="1"/>
    <n v="1231.1300000000001"/>
    <n v="927.2"/>
    <n v="1231.1300000000001"/>
    <n v="927.2"/>
    <s v="C20450"/>
    <s v="Kavin_0450"/>
    <s v="Madurai"/>
    <n v="9.9252000000000002"/>
    <n v="78.119799999999998"/>
    <s v="SP115"/>
    <s v="Salesperson_15"/>
    <s v="Pending"/>
    <s v="third-party"/>
  </r>
  <r>
    <s v="S00452"/>
    <d v="2024-02-12T21:01:00"/>
    <x v="18"/>
    <s v="P1451"/>
    <s v="Sarees_451"/>
    <x v="7"/>
    <s v="Black"/>
    <s v="XXL"/>
    <n v="3"/>
    <n v="1781.76"/>
    <n v="1455.36"/>
    <n v="5345.28"/>
    <n v="4366.08"/>
    <s v="C20451"/>
    <s v="Priya_0451"/>
    <s v="Vellore"/>
    <n v="12.916499999999999"/>
    <n v="79.132499999999993"/>
    <s v="SP109"/>
    <s v="Salesperson_9"/>
    <s v="Cancelled"/>
    <s v="mobile_app"/>
  </r>
  <r>
    <s v="S00453"/>
    <d v="2024-03-26T11:17:00"/>
    <x v="26"/>
    <s v="P1452"/>
    <s v="T-Shirts_452"/>
    <x v="2"/>
    <s v="Pink"/>
    <s v="L"/>
    <n v="2"/>
    <n v="2050.21"/>
    <n v="1401.58"/>
    <n v="4100.42"/>
    <n v="2803.16"/>
    <s v="C20452"/>
    <s v="Ravi_0452"/>
    <s v="Coimbatore"/>
    <n v="11.0168"/>
    <n v="76.955799999999996"/>
    <s v="SP140"/>
    <s v="Salesperson_40"/>
    <s v="Paid"/>
    <s v="in-store"/>
  </r>
  <r>
    <s v="S00454"/>
    <d v="2023-05-17T21:00:00"/>
    <x v="62"/>
    <s v="P1453"/>
    <s v="Kurta_453"/>
    <x v="1"/>
    <s v="Maroon"/>
    <s v="XXL"/>
    <n v="1"/>
    <n v="661.5"/>
    <n v="594.29"/>
    <n v="661.5"/>
    <n v="594.29"/>
    <s v="C20453"/>
    <s v="Vishal_0453"/>
    <s v="Tirunelveli"/>
    <n v="8.7139000000000006"/>
    <n v="77.756699999999995"/>
    <s v="SP129"/>
    <s v="Salesperson_29"/>
    <s v="Shipped"/>
    <s v="third-party"/>
  </r>
  <r>
    <s v="S00455"/>
    <d v="2023-02-28T10:02:00"/>
    <x v="10"/>
    <s v="P1454"/>
    <s v="Sarees_454"/>
    <x v="7"/>
    <s v="Red"/>
    <s v="XXL"/>
    <n v="2"/>
    <n v="2118.5300000000002"/>
    <n v="1741.73"/>
    <n v="4237.0600000000004"/>
    <n v="3483.46"/>
    <s v="C20454"/>
    <s v="Diya_0454"/>
    <s v="Vellore"/>
    <n v="12.916499999999999"/>
    <n v="79.132499999999993"/>
    <s v="SP140"/>
    <s v="Salesperson_40"/>
    <s v="Returned"/>
    <s v="online"/>
  </r>
  <r>
    <s v="S00456"/>
    <d v="2023-04-03T19:46:00"/>
    <x v="48"/>
    <s v="P1455"/>
    <s v="Women's_455"/>
    <x v="0"/>
    <s v="Maroon"/>
    <s v="L"/>
    <n v="1"/>
    <n v="1962.07"/>
    <n v="1675.17"/>
    <n v="1962.07"/>
    <n v="1675.17"/>
    <s v="C20455"/>
    <s v="Meena_0455"/>
    <s v="Erode"/>
    <n v="11.34"/>
    <n v="77.717200000000005"/>
    <s v="SP113"/>
    <s v="Salesperson_13"/>
    <s v="Shipped"/>
    <s v="online"/>
  </r>
  <r>
    <s v="S00457"/>
    <d v="2024-02-03T11:29:00"/>
    <x v="53"/>
    <s v="P1456"/>
    <s v="T-Shirts_456"/>
    <x v="2"/>
    <s v="Yellow"/>
    <s v="M"/>
    <n v="3"/>
    <n v="844.77"/>
    <n v="681.07"/>
    <n v="2534.31"/>
    <n v="2043.21"/>
    <s v="C20456"/>
    <s v="Karthik_0456"/>
    <s v="Madurai"/>
    <n v="9.9252000000000002"/>
    <n v="78.119799999999998"/>
    <s v="SP136"/>
    <s v="Salesperson_36"/>
    <s v="Shipped"/>
    <s v="in-store"/>
  </r>
  <r>
    <s v="S00458"/>
    <d v="2023-01-16T13:32:00"/>
    <x v="85"/>
    <s v="P1457"/>
    <s v="Sarees_457"/>
    <x v="7"/>
    <s v="Red"/>
    <s v="XS"/>
    <n v="3"/>
    <n v="2058.94"/>
    <n v="1820.73"/>
    <n v="6176.82"/>
    <n v="5462.19"/>
    <s v="C20457"/>
    <s v="Diya_0457"/>
    <s v="Vellore"/>
    <n v="12.916499999999999"/>
    <n v="79.132499999999993"/>
    <s v="SP101"/>
    <s v="Salesperson_1"/>
    <s v="Paid"/>
    <s v="in-store"/>
  </r>
  <r>
    <s v="S00459"/>
    <d v="2023-02-17T21:31:00"/>
    <x v="43"/>
    <s v="P1458"/>
    <s v="Kid's_458"/>
    <x v="5"/>
    <s v="Grey"/>
    <s v="L"/>
    <n v="1"/>
    <n v="376.78"/>
    <n v="282.66000000000003"/>
    <n v="376.78"/>
    <n v="282.66000000000003"/>
    <s v="C20458"/>
    <s v="Aarav_0458"/>
    <s v="Erode"/>
    <n v="11.34"/>
    <n v="77.717200000000005"/>
    <s v="SP112"/>
    <s v="Salesperson_12"/>
    <s v="Pending"/>
    <s v="mobile_app"/>
  </r>
  <r>
    <s v="S00460"/>
    <d v="2024-05-31T18:03:00"/>
    <x v="54"/>
    <s v="P1459"/>
    <s v="T-Shirts_459"/>
    <x v="2"/>
    <s v="Green"/>
    <s v="M"/>
    <n v="1"/>
    <n v="1833.25"/>
    <n v="1466.7"/>
    <n v="1833.25"/>
    <n v="1466.7"/>
    <s v="C20459"/>
    <s v="Diya_0459"/>
    <s v="Tirunelveli"/>
    <n v="8.7139000000000006"/>
    <n v="77.756699999999995"/>
    <s v="SP116"/>
    <s v="Salesperson_16"/>
    <s v="Paid"/>
    <s v="in-store"/>
  </r>
  <r>
    <s v="S00461"/>
    <d v="2023-05-18T20:24:00"/>
    <x v="62"/>
    <s v="P1460"/>
    <s v="Sarees_460"/>
    <x v="7"/>
    <s v="Green"/>
    <s v="XS"/>
    <n v="4"/>
    <n v="2337.2199999999998"/>
    <n v="1686.38"/>
    <n v="9348.8799999999992"/>
    <n v="6745.52"/>
    <s v="C20460"/>
    <s v="Priya_0460"/>
    <s v="Salem"/>
    <n v="11.664300000000001"/>
    <n v="78.146000000000001"/>
    <s v="SP146"/>
    <s v="Salesperson_46"/>
    <s v="Pending"/>
    <s v="mobile_app"/>
  </r>
  <r>
    <s v="S00462"/>
    <d v="2024-08-11T13:28:00"/>
    <x v="46"/>
    <s v="P1461"/>
    <s v="Kurta_461"/>
    <x v="1"/>
    <s v="Blue"/>
    <s v="XXL"/>
    <n v="1"/>
    <n v="1462.66"/>
    <n v="973.81"/>
    <n v="1462.66"/>
    <n v="973.81"/>
    <s v="C20461"/>
    <s v="Diya_0461"/>
    <s v="Chennai"/>
    <n v="13.082700000000001"/>
    <n v="80.270700000000005"/>
    <s v="SP113"/>
    <s v="Salesperson_13"/>
    <s v="Shipped"/>
    <s v="in-store"/>
  </r>
  <r>
    <s v="S00463"/>
    <d v="2023-01-22T12:24:00"/>
    <x v="85"/>
    <s v="P1462"/>
    <s v="Women's_462"/>
    <x v="0"/>
    <s v="Green"/>
    <s v="XL"/>
    <n v="1"/>
    <n v="482.72"/>
    <n v="418.32"/>
    <n v="482.72"/>
    <n v="418.32"/>
    <s v="C20462"/>
    <s v="Meena_0462"/>
    <s v="Vellore"/>
    <n v="12.916499999999999"/>
    <n v="79.132499999999993"/>
    <s v="SP100"/>
    <s v="Salesperson_0"/>
    <s v="Paid"/>
    <s v="in-store"/>
  </r>
  <r>
    <s v="S00464"/>
    <d v="2023-11-24T15:35:00"/>
    <x v="51"/>
    <s v="P1463"/>
    <s v="Sarees_463"/>
    <x v="7"/>
    <s v="Blue"/>
    <s v="L"/>
    <n v="3"/>
    <n v="365.08"/>
    <n v="293.81"/>
    <n v="1095.24"/>
    <n v="881.43"/>
    <s v="C20463"/>
    <s v="Devi_0463"/>
    <s v="Madurai"/>
    <n v="9.9252000000000002"/>
    <n v="78.119799999999998"/>
    <s v="SP130"/>
    <s v="Salesperson_30"/>
    <s v="Paid"/>
    <s v="online"/>
  </r>
  <r>
    <s v="S00465"/>
    <d v="2023-06-07T18:49:00"/>
    <x v="87"/>
    <s v="P1464"/>
    <s v="Jeans_464"/>
    <x v="6"/>
    <s v="Pink"/>
    <s v="XS"/>
    <n v="4"/>
    <n v="1470.75"/>
    <n v="1111.96"/>
    <n v="5883"/>
    <n v="4447.84"/>
    <s v="C20464"/>
    <s v="Devi_0464"/>
    <s v="Coimbatore"/>
    <n v="11.0168"/>
    <n v="76.955799999999996"/>
    <s v="SP106"/>
    <s v="Salesperson_6"/>
    <s v="Returned"/>
    <s v="in-store"/>
  </r>
  <r>
    <s v="S00466"/>
    <d v="2023-04-03T19:16:00"/>
    <x v="48"/>
    <s v="P1465"/>
    <s v="Sarees_465"/>
    <x v="7"/>
    <s v="White"/>
    <s v="S"/>
    <n v="4"/>
    <n v="564.84"/>
    <n v="488.36"/>
    <n v="2259.36"/>
    <n v="1953.44"/>
    <s v="C20465"/>
    <s v="Priya_0465"/>
    <s v="Madurai"/>
    <n v="9.9252000000000002"/>
    <n v="78.119799999999998"/>
    <s v="SP141"/>
    <s v="Salesperson_41"/>
    <s v="Pending"/>
    <s v="third-party"/>
  </r>
  <r>
    <s v="S00467"/>
    <d v="2024-06-19T18:16:00"/>
    <x v="11"/>
    <s v="P1466"/>
    <s v="Women's_466"/>
    <x v="0"/>
    <s v="Maroon"/>
    <s v="XL"/>
    <n v="1"/>
    <n v="930.45"/>
    <n v="558.30999999999995"/>
    <n v="930.45"/>
    <n v="558.30999999999995"/>
    <s v="C20466"/>
    <s v="Aarav_0466"/>
    <s v="Madurai"/>
    <n v="9.9252000000000002"/>
    <n v="78.119799999999998"/>
    <s v="SP128"/>
    <s v="Salesperson_28"/>
    <s v="Returned"/>
    <s v="in-store"/>
  </r>
  <r>
    <s v="S00468"/>
    <d v="2023-11-29T10:16:00"/>
    <x v="33"/>
    <s v="P1467"/>
    <s v="Jeans_467"/>
    <x v="6"/>
    <s v="Green"/>
    <s v="L"/>
    <n v="3"/>
    <n v="2260.17"/>
    <n v="1751.59"/>
    <n v="6780.51"/>
    <n v="5254.77"/>
    <s v="C20467"/>
    <s v="Sathish_0467"/>
    <s v="Vellore"/>
    <n v="12.916499999999999"/>
    <n v="79.132499999999993"/>
    <s v="SP113"/>
    <s v="Salesperson_13"/>
    <s v="Paid"/>
    <s v="in-store"/>
  </r>
  <r>
    <s v="S00469"/>
    <d v="2023-10-31T14:56:00"/>
    <x v="5"/>
    <s v="P1468"/>
    <s v="Women's_468"/>
    <x v="0"/>
    <s v="Green"/>
    <s v="XS"/>
    <n v="2"/>
    <n v="2341.04"/>
    <n v="1985.24"/>
    <n v="4682.08"/>
    <n v="3970.48"/>
    <s v="C20468"/>
    <s v="Sathish_0468"/>
    <s v="Erode"/>
    <n v="11.34"/>
    <n v="77.717200000000005"/>
    <s v="SP122"/>
    <s v="Salesperson_22"/>
    <s v="Shipped"/>
    <s v="online"/>
  </r>
  <r>
    <s v="S00470"/>
    <d v="2023-03-26T16:51:00"/>
    <x v="77"/>
    <s v="P1469"/>
    <s v="Sarees_469"/>
    <x v="7"/>
    <s v="Green"/>
    <s v="S"/>
    <n v="2"/>
    <n v="2014.54"/>
    <n v="1747.74"/>
    <n v="4029.08"/>
    <n v="3495.48"/>
    <s v="C20469"/>
    <s v="Vishal_0469"/>
    <s v="Coimbatore"/>
    <n v="11.0168"/>
    <n v="76.955799999999996"/>
    <s v="SP115"/>
    <s v="Salesperson_15"/>
    <s v="Cancelled"/>
    <s v="online"/>
  </r>
  <r>
    <s v="S00471"/>
    <d v="2023-10-09T20:22:00"/>
    <x v="37"/>
    <s v="P1470"/>
    <s v="T-Shirts_470"/>
    <x v="2"/>
    <s v="Red"/>
    <s v="XXL"/>
    <n v="2"/>
    <n v="1752.82"/>
    <n v="1112.7"/>
    <n v="3505.64"/>
    <n v="2225.4"/>
    <s v="C20470"/>
    <s v="Ganesh_0470"/>
    <s v="Salem"/>
    <n v="11.664300000000001"/>
    <n v="78.146000000000001"/>
    <s v="SP113"/>
    <s v="Salesperson_13"/>
    <s v="Cancelled"/>
    <s v="third-party"/>
  </r>
  <r>
    <s v="S00472"/>
    <d v="2023-01-28T16:55:00"/>
    <x v="17"/>
    <s v="P1471"/>
    <s v="Jeans_471"/>
    <x v="6"/>
    <s v="Pink"/>
    <s v="M"/>
    <n v="1"/>
    <n v="1818.87"/>
    <n v="1093.7"/>
    <n v="1818.87"/>
    <n v="1093.7"/>
    <s v="C20471"/>
    <s v="Lakshmi_0471"/>
    <s v="Chennai"/>
    <n v="13.082700000000001"/>
    <n v="80.270700000000005"/>
    <s v="SP115"/>
    <s v="Salesperson_15"/>
    <s v="Shipped"/>
    <s v="in-store"/>
  </r>
  <r>
    <s v="S00473"/>
    <d v="2023-04-19T18:39:00"/>
    <x v="12"/>
    <s v="P1472"/>
    <s v="Kurta_472"/>
    <x v="1"/>
    <s v="Blue"/>
    <s v="S"/>
    <n v="1"/>
    <n v="840.41"/>
    <n v="536.91999999999996"/>
    <n v="840.41"/>
    <n v="536.91999999999996"/>
    <s v="C20472"/>
    <s v="Ravi_0472"/>
    <s v="Coimbatore"/>
    <n v="11.0168"/>
    <n v="76.955799999999996"/>
    <s v="SP133"/>
    <s v="Salesperson_33"/>
    <s v="Paid"/>
    <s v="in-store"/>
  </r>
  <r>
    <s v="S00474"/>
    <d v="2024-03-15T21:16:00"/>
    <x v="24"/>
    <s v="P1473"/>
    <s v="Sarees_473"/>
    <x v="7"/>
    <s v="Yellow"/>
    <s v="S"/>
    <n v="2"/>
    <n v="1998.19"/>
    <n v="1585.05"/>
    <n v="3996.38"/>
    <n v="3170.1"/>
    <s v="C20473"/>
    <s v="Priya_0473"/>
    <s v="Erode"/>
    <n v="11.34"/>
    <n v="77.717200000000005"/>
    <s v="SP123"/>
    <s v="Salesperson_23"/>
    <s v="Cancelled"/>
    <s v="online"/>
  </r>
  <r>
    <s v="S00475"/>
    <d v="2023-02-01T14:57:00"/>
    <x v="35"/>
    <s v="P1474"/>
    <s v="Kid's_474"/>
    <x v="5"/>
    <s v="Grey"/>
    <s v="XS"/>
    <n v="2"/>
    <n v="2191.39"/>
    <n v="1627.74"/>
    <n v="4382.78"/>
    <n v="3255.48"/>
    <s v="C20474"/>
    <s v="Aarav_0474"/>
    <s v="Coimbatore"/>
    <n v="11.0168"/>
    <n v="76.955799999999996"/>
    <s v="SP100"/>
    <s v="Salesperson_0"/>
    <s v="Returned"/>
    <s v="in-store"/>
  </r>
  <r>
    <s v="S00476"/>
    <d v="2023-03-14T17:46:00"/>
    <x v="16"/>
    <s v="P1475"/>
    <s v="Jeans_475"/>
    <x v="6"/>
    <s v="Red"/>
    <s v="XS"/>
    <n v="1"/>
    <n v="320.42"/>
    <n v="266.04000000000002"/>
    <n v="320.42"/>
    <n v="266.04000000000002"/>
    <s v="C20475"/>
    <s v="Sanjay_0475"/>
    <s v="Erode"/>
    <n v="11.34"/>
    <n v="77.717200000000005"/>
    <s v="SP132"/>
    <s v="Salesperson_32"/>
    <s v="Returned"/>
    <s v="in-store"/>
  </r>
  <r>
    <s v="S00477"/>
    <d v="2023-09-28T19:51:00"/>
    <x v="21"/>
    <s v="P1476"/>
    <s v="Kurta_476"/>
    <x v="1"/>
    <s v="Pink"/>
    <s v="XXL"/>
    <n v="1"/>
    <n v="1711.91"/>
    <n v="1269.7"/>
    <n v="1711.91"/>
    <n v="1269.7"/>
    <s v="C20476"/>
    <s v="Priya_0476"/>
    <s v="Coimbatore"/>
    <n v="11.0168"/>
    <n v="76.955799999999996"/>
    <s v="SP140"/>
    <s v="Salesperson_40"/>
    <s v="Cancelled"/>
    <s v="mobile_app"/>
  </r>
  <r>
    <s v="S00478"/>
    <d v="2024-07-26T12:40:00"/>
    <x v="79"/>
    <s v="P1477"/>
    <s v="Kid's_477"/>
    <x v="5"/>
    <s v="White"/>
    <s v="XS"/>
    <n v="2"/>
    <n v="282.66000000000003"/>
    <n v="203.07"/>
    <n v="565.32000000000005"/>
    <n v="406.14"/>
    <s v="C20477"/>
    <s v="Vishal_0477"/>
    <s v="Coimbatore"/>
    <n v="11.0168"/>
    <n v="76.955799999999996"/>
    <s v="SP132"/>
    <s v="Salesperson_32"/>
    <s v="Pending"/>
    <s v="in-store"/>
  </r>
  <r>
    <s v="S00479"/>
    <d v="2024-08-28T11:44:00"/>
    <x v="20"/>
    <s v="P1478"/>
    <s v="Kid's_478"/>
    <x v="5"/>
    <s v="Maroon"/>
    <s v="M"/>
    <n v="3"/>
    <n v="1683.11"/>
    <n v="1209.3800000000001"/>
    <n v="5049.33"/>
    <n v="3628.14"/>
    <s v="C20478"/>
    <s v="Priya_0478"/>
    <s v="Coimbatore"/>
    <n v="11.0168"/>
    <n v="76.955799999999996"/>
    <s v="SP119"/>
    <s v="Salesperson_19"/>
    <s v="Shipped"/>
    <s v="in-store"/>
  </r>
  <r>
    <s v="S00480"/>
    <d v="2024-04-08T12:53:00"/>
    <x v="86"/>
    <s v="P1479"/>
    <s v="Jeans_479"/>
    <x v="6"/>
    <s v="Red"/>
    <s v="S"/>
    <n v="2"/>
    <n v="298.92"/>
    <n v="239.15"/>
    <n v="597.84"/>
    <n v="478.3"/>
    <s v="C20479"/>
    <s v="Diya_0479"/>
    <s v="Erode"/>
    <n v="11.34"/>
    <n v="77.717200000000005"/>
    <s v="SP107"/>
    <s v="Salesperson_7"/>
    <s v="Shipped"/>
    <s v="in-store"/>
  </r>
  <r>
    <s v="S00481"/>
    <d v="2024-06-19T19:32:00"/>
    <x v="11"/>
    <s v="P1480"/>
    <s v="Men's_480"/>
    <x v="4"/>
    <s v="White"/>
    <s v="XXL"/>
    <n v="4"/>
    <n v="2121.6"/>
    <n v="1282.31"/>
    <n v="8486.4"/>
    <n v="5129.24"/>
    <s v="C20480"/>
    <s v="Devi_0480"/>
    <s v="Madurai"/>
    <n v="9.9252000000000002"/>
    <n v="78.119799999999998"/>
    <s v="SP107"/>
    <s v="Salesperson_7"/>
    <s v="Paid"/>
    <s v="online"/>
  </r>
  <r>
    <s v="S00482"/>
    <d v="2023-09-04T14:01:00"/>
    <x v="74"/>
    <s v="P1481"/>
    <s v="Kid's_481"/>
    <x v="5"/>
    <s v="Red"/>
    <s v="S"/>
    <n v="2"/>
    <n v="2382.35"/>
    <n v="1451.87"/>
    <n v="4764.7"/>
    <n v="2903.74"/>
    <s v="C20481"/>
    <s v="Ravi_0481"/>
    <s v="Tirunelveli"/>
    <n v="8.7139000000000006"/>
    <n v="77.756699999999995"/>
    <s v="SP133"/>
    <s v="Salesperson_33"/>
    <s v="Cancelled"/>
    <s v="in-store"/>
  </r>
  <r>
    <s v="S00483"/>
    <d v="2024-04-23T13:54:00"/>
    <x v="75"/>
    <s v="P1482"/>
    <s v="T-Shirts_482"/>
    <x v="2"/>
    <s v="Green"/>
    <s v="M"/>
    <n v="2"/>
    <n v="222.82"/>
    <n v="164.71"/>
    <n v="445.64"/>
    <n v="329.42"/>
    <s v="C20482"/>
    <s v="Kavin_0482"/>
    <s v="Salem"/>
    <n v="11.664300000000001"/>
    <n v="78.146000000000001"/>
    <s v="SP146"/>
    <s v="Salesperson_46"/>
    <s v="Paid"/>
    <s v="in-store"/>
  </r>
  <r>
    <s v="S00484"/>
    <d v="2024-09-18T16:40:00"/>
    <x v="6"/>
    <s v="P1483"/>
    <s v="Men's_483"/>
    <x v="4"/>
    <s v="Yellow"/>
    <s v="L"/>
    <n v="2"/>
    <n v="1246.31"/>
    <n v="847.71"/>
    <n v="2492.62"/>
    <n v="1695.42"/>
    <s v="C20483"/>
    <s v="Vishal_0483"/>
    <s v="Coimbatore"/>
    <n v="11.0168"/>
    <n v="76.955799999999996"/>
    <s v="SP116"/>
    <s v="Salesperson_16"/>
    <s v="Cancelled"/>
    <s v="in-store"/>
  </r>
  <r>
    <s v="S00485"/>
    <d v="2023-05-23T11:51:00"/>
    <x v="27"/>
    <s v="P1484"/>
    <s v="Women's_484"/>
    <x v="0"/>
    <s v="Grey"/>
    <s v="L"/>
    <n v="3"/>
    <n v="238.98"/>
    <n v="198.6"/>
    <n v="716.94"/>
    <n v="595.79999999999995"/>
    <s v="C20484"/>
    <s v="Anu_0484"/>
    <s v="Tirunelveli"/>
    <n v="8.7139000000000006"/>
    <n v="77.756699999999995"/>
    <s v="SP103"/>
    <s v="Salesperson_3"/>
    <s v="Shipped"/>
    <s v="third-party"/>
  </r>
  <r>
    <s v="S00486"/>
    <d v="2024-06-08T11:15:00"/>
    <x v="40"/>
    <s v="P1485"/>
    <s v="Kid's_485"/>
    <x v="5"/>
    <s v="Yellow"/>
    <s v="S"/>
    <n v="2"/>
    <n v="986.15"/>
    <n v="810.33"/>
    <n v="1972.3"/>
    <n v="1620.66"/>
    <s v="C20485"/>
    <s v="Vishal_0485"/>
    <s v="Coimbatore"/>
    <n v="11.0168"/>
    <n v="76.955799999999996"/>
    <s v="SP136"/>
    <s v="Salesperson_36"/>
    <s v="Paid"/>
    <s v="in-store"/>
  </r>
  <r>
    <s v="S00487"/>
    <d v="2023-05-26T17:34:00"/>
    <x v="27"/>
    <s v="P1486"/>
    <s v="Jeans_486"/>
    <x v="6"/>
    <s v="Maroon"/>
    <s v="XS"/>
    <n v="1"/>
    <n v="1724.92"/>
    <n v="1318.73"/>
    <n v="1724.92"/>
    <n v="1318.73"/>
    <s v="C20486"/>
    <s v="Aarav_0486"/>
    <s v="Chennai"/>
    <n v="13.082700000000001"/>
    <n v="80.270700000000005"/>
    <s v="SP115"/>
    <s v="Salesperson_15"/>
    <s v="Paid"/>
    <s v="in-store"/>
  </r>
  <r>
    <s v="S00488"/>
    <d v="2024-07-25T18:32:00"/>
    <x v="79"/>
    <s v="P1487"/>
    <s v="Sportswear_487"/>
    <x v="3"/>
    <s v="Yellow"/>
    <s v="L"/>
    <n v="1"/>
    <n v="1594.14"/>
    <n v="1095.72"/>
    <n v="1594.14"/>
    <n v="1095.72"/>
    <s v="C20487"/>
    <s v="Ganesh_0487"/>
    <s v="Madurai"/>
    <n v="9.9252000000000002"/>
    <n v="78.119799999999998"/>
    <s v="SP111"/>
    <s v="Salesperson_11"/>
    <s v="Paid"/>
    <s v="in-store"/>
  </r>
  <r>
    <s v="S00489"/>
    <d v="2023-05-15T11:53:00"/>
    <x v="62"/>
    <s v="P1488"/>
    <s v="Kurta_488"/>
    <x v="1"/>
    <s v="Black"/>
    <s v="M"/>
    <n v="2"/>
    <n v="724.94"/>
    <n v="488.6"/>
    <n v="1449.88"/>
    <n v="977.2"/>
    <s v="C20488"/>
    <s v="Meena_0488"/>
    <s v="Erode"/>
    <n v="11.34"/>
    <n v="77.717200000000005"/>
    <s v="SP146"/>
    <s v="Salesperson_46"/>
    <s v="Returned"/>
    <s v="in-store"/>
  </r>
  <r>
    <s v="S00490"/>
    <d v="2023-11-11T18:28:00"/>
    <x v="81"/>
    <s v="P1489"/>
    <s v="T-Shirts_489"/>
    <x v="2"/>
    <s v="Blue"/>
    <s v="XL"/>
    <n v="1"/>
    <n v="1539.08"/>
    <n v="1380.65"/>
    <n v="1539.08"/>
    <n v="1380.65"/>
    <s v="C20489"/>
    <s v="Karthik_0489"/>
    <s v="Coimbatore"/>
    <n v="11.0168"/>
    <n v="76.955799999999996"/>
    <s v="SP132"/>
    <s v="Salesperson_32"/>
    <s v="Paid"/>
    <s v="in-store"/>
  </r>
  <r>
    <s v="S00491"/>
    <d v="2023-06-05T16:39:00"/>
    <x v="87"/>
    <s v="P1490"/>
    <s v="Kid's_490"/>
    <x v="5"/>
    <s v="Black"/>
    <s v="XL"/>
    <n v="1"/>
    <n v="2414.37"/>
    <n v="1503.38"/>
    <n v="2414.37"/>
    <n v="1503.38"/>
    <s v="C20490"/>
    <s v="Aarav_0490"/>
    <s v="Erode"/>
    <n v="11.34"/>
    <n v="77.717200000000005"/>
    <s v="SP104"/>
    <s v="Salesperson_4"/>
    <s v="Shipped"/>
    <s v="online"/>
  </r>
  <r>
    <s v="S00492"/>
    <d v="2023-08-26T12:11:00"/>
    <x v="4"/>
    <s v="P1491"/>
    <s v="T-Shirts_491"/>
    <x v="2"/>
    <s v="White"/>
    <s v="M"/>
    <n v="1"/>
    <n v="2260.9699999999998"/>
    <n v="1931.23"/>
    <n v="2260.9699999999998"/>
    <n v="1931.23"/>
    <s v="C20491"/>
    <s v="Diya_0491"/>
    <s v="Vellore"/>
    <n v="12.916499999999999"/>
    <n v="79.132499999999993"/>
    <s v="SP100"/>
    <s v="Salesperson_0"/>
    <s v="Returned"/>
    <s v="online"/>
  </r>
  <r>
    <s v="S00493"/>
    <d v="2023-07-24T13:58:00"/>
    <x v="78"/>
    <s v="P1492"/>
    <s v="Jeans_492"/>
    <x v="6"/>
    <s v="White"/>
    <s v="XL"/>
    <n v="2"/>
    <n v="1092.78"/>
    <n v="876.67"/>
    <n v="2185.56"/>
    <n v="1753.34"/>
    <s v="C20492"/>
    <s v="Sanjay_0492"/>
    <s v="Salem"/>
    <n v="11.664300000000001"/>
    <n v="78.146000000000001"/>
    <s v="SP147"/>
    <s v="Salesperson_47"/>
    <s v="Cancelled"/>
    <s v="online"/>
  </r>
  <r>
    <s v="S00494"/>
    <d v="2023-06-18T14:55:00"/>
    <x v="23"/>
    <s v="P1493"/>
    <s v="Jeans_493"/>
    <x v="6"/>
    <s v="Grey"/>
    <s v="M"/>
    <n v="3"/>
    <n v="1280.97"/>
    <n v="1110.6600000000001"/>
    <n v="3842.91"/>
    <n v="3331.98"/>
    <s v="C20493"/>
    <s v="Sathish_0493"/>
    <s v="Vellore"/>
    <n v="12.916499999999999"/>
    <n v="79.132499999999993"/>
    <s v="SP149"/>
    <s v="Salesperson_49"/>
    <s v="Pending"/>
    <s v="in-store"/>
  </r>
  <r>
    <s v="S00495"/>
    <d v="2024-04-05T10:08:00"/>
    <x v="82"/>
    <s v="P1494"/>
    <s v="Jeans_494"/>
    <x v="6"/>
    <s v="Green"/>
    <s v="XS"/>
    <n v="2"/>
    <n v="1343.82"/>
    <n v="899.12"/>
    <n v="2687.64"/>
    <n v="1798.24"/>
    <s v="C20494"/>
    <s v="Ganesh_0494"/>
    <s v="Erode"/>
    <n v="11.34"/>
    <n v="77.717200000000005"/>
    <s v="SP101"/>
    <s v="Salesperson_1"/>
    <s v="Pending"/>
    <s v="in-store"/>
  </r>
  <r>
    <s v="S00496"/>
    <d v="2023-01-29T14:18:00"/>
    <x v="17"/>
    <s v="P1495"/>
    <s v="Sarees_495"/>
    <x v="7"/>
    <s v="Red"/>
    <s v="M"/>
    <n v="1"/>
    <n v="756.35"/>
    <n v="567.4"/>
    <n v="756.35"/>
    <n v="567.4"/>
    <s v="C20495"/>
    <s v="Aarav_0495"/>
    <s v="Erode"/>
    <n v="11.34"/>
    <n v="77.717200000000005"/>
    <s v="SP147"/>
    <s v="Salesperson_47"/>
    <s v="Returned"/>
    <s v="in-store"/>
  </r>
  <r>
    <s v="S00497"/>
    <d v="2024-03-17T10:16:00"/>
    <x v="24"/>
    <s v="P1496"/>
    <s v="Women's_496"/>
    <x v="0"/>
    <s v="Black"/>
    <s v="XL"/>
    <n v="3"/>
    <n v="1949.96"/>
    <n v="1489.88"/>
    <n v="5849.88"/>
    <n v="4469.6400000000003"/>
    <s v="C20496"/>
    <s v="Meena_0496"/>
    <s v="Erode"/>
    <n v="11.34"/>
    <n v="77.717200000000005"/>
    <s v="SP131"/>
    <s v="Salesperson_31"/>
    <s v="Paid"/>
    <s v="in-store"/>
  </r>
  <r>
    <s v="S00498"/>
    <d v="2023-04-28T15:33:00"/>
    <x v="56"/>
    <s v="P1497"/>
    <s v="Kid's_497"/>
    <x v="5"/>
    <s v="White"/>
    <s v="XS"/>
    <n v="3"/>
    <n v="1224.75"/>
    <n v="811.71"/>
    <n v="3674.25"/>
    <n v="2435.13"/>
    <s v="C20497"/>
    <s v="Aarav_0497"/>
    <s v="Tiruchirappalli"/>
    <n v="10.7905"/>
    <n v="78.704700000000003"/>
    <s v="SP133"/>
    <s v="Salesperson_33"/>
    <s v="Shipped"/>
    <s v="in-store"/>
  </r>
  <r>
    <s v="S00499"/>
    <d v="2023-02-02T20:58:00"/>
    <x v="35"/>
    <s v="P1498"/>
    <s v="Sarees_498"/>
    <x v="7"/>
    <s v="Grey"/>
    <s v="XXL"/>
    <n v="2"/>
    <n v="1412.64"/>
    <n v="1013.65"/>
    <n v="2825.28"/>
    <n v="2027.3"/>
    <s v="C20498"/>
    <s v="Diya_0498"/>
    <s v="Coimbatore"/>
    <n v="11.0168"/>
    <n v="76.955799999999996"/>
    <s v="SP132"/>
    <s v="Salesperson_32"/>
    <s v="Pending"/>
    <s v="online"/>
  </r>
  <r>
    <s v="S00500"/>
    <d v="2024-03-04T11:38:00"/>
    <x v="8"/>
    <s v="P1499"/>
    <s v="Kurta_499"/>
    <x v="1"/>
    <s v="Blue"/>
    <s v="XL"/>
    <n v="2"/>
    <n v="2488.08"/>
    <n v="2024.09"/>
    <n v="4976.16"/>
    <n v="4048.18"/>
    <s v="C20499"/>
    <s v="Sathish_0499"/>
    <s v="Chennai"/>
    <n v="13.082700000000001"/>
    <n v="80.270700000000005"/>
    <s v="SP127"/>
    <s v="Salesperson_27"/>
    <s v="Pending"/>
    <s v="in-store"/>
  </r>
  <r>
    <s v="S00501"/>
    <d v="2024-09-29T16:15:00"/>
    <x v="55"/>
    <s v="P1000"/>
    <s v="Jeans_000"/>
    <x v="6"/>
    <s v="White"/>
    <s v="M"/>
    <n v="1"/>
    <n v="2314.59"/>
    <n v="1511.03"/>
    <n v="2314.59"/>
    <n v="1511.03"/>
    <s v="C20500"/>
    <s v="Bhuvana_0500"/>
    <s v="Tirunelveli"/>
    <n v="8.7139000000000006"/>
    <n v="77.756699999999995"/>
    <s v="SP125"/>
    <s v="Salesperson_25"/>
    <s v="Returned"/>
    <s v="in-store"/>
  </r>
  <r>
    <s v="S00502"/>
    <d v="2023-05-20T10:00:00"/>
    <x v="62"/>
    <s v="P1001"/>
    <s v="Sarees_001"/>
    <x v="7"/>
    <s v="Grey"/>
    <s v="M"/>
    <n v="2"/>
    <n v="2022.97"/>
    <n v="1764.78"/>
    <n v="4045.94"/>
    <n v="3529.56"/>
    <s v="C20501"/>
    <s v="Meena_0501"/>
    <s v="Coimbatore"/>
    <n v="11.0168"/>
    <n v="76.955799999999996"/>
    <s v="SP112"/>
    <s v="Salesperson_12"/>
    <s v="Pending"/>
    <s v="online"/>
  </r>
  <r>
    <s v="S00503"/>
    <d v="2024-09-05T21:31:00"/>
    <x v="22"/>
    <s v="P1002"/>
    <s v="Women's_002"/>
    <x v="0"/>
    <s v="Green"/>
    <s v="XS"/>
    <n v="1"/>
    <n v="2424.2199999999998"/>
    <n v="1740.2"/>
    <n v="2424.2199999999998"/>
    <n v="1740.2"/>
    <s v="C20502"/>
    <s v="Kavin_0502"/>
    <s v="Vellore"/>
    <n v="12.916499999999999"/>
    <n v="79.132499999999993"/>
    <s v="SP129"/>
    <s v="Salesperson_29"/>
    <s v="Returned"/>
    <s v="in-store"/>
  </r>
  <r>
    <s v="S00504"/>
    <d v="2024-07-09T19:18:00"/>
    <x v="84"/>
    <s v="P1003"/>
    <s v="Kurta_003"/>
    <x v="1"/>
    <s v="Blue"/>
    <s v="XL"/>
    <n v="3"/>
    <n v="1673.41"/>
    <n v="1338.69"/>
    <n v="5020.2299999999996"/>
    <n v="4016.07"/>
    <s v="C20503"/>
    <s v="Karthik_0503"/>
    <s v="Tiruchirappalli"/>
    <n v="10.7905"/>
    <n v="78.704700000000003"/>
    <s v="SP128"/>
    <s v="Salesperson_28"/>
    <s v="Returned"/>
    <s v="mobile_app"/>
  </r>
  <r>
    <s v="S00505"/>
    <d v="2023-04-16T16:46:00"/>
    <x v="71"/>
    <s v="P1004"/>
    <s v="Sportswear_004"/>
    <x v="3"/>
    <s v="White"/>
    <s v="XS"/>
    <n v="3"/>
    <n v="1587.05"/>
    <n v="1349.98"/>
    <n v="4761.1499999999996"/>
    <n v="4049.94"/>
    <s v="C20504"/>
    <s v="Diya_0504"/>
    <s v="Madurai"/>
    <n v="9.9252000000000002"/>
    <n v="78.119799999999998"/>
    <s v="SP143"/>
    <s v="Salesperson_43"/>
    <s v="Returned"/>
    <s v="mobile_app"/>
  </r>
  <r>
    <s v="S00506"/>
    <d v="2024-05-24T14:33:00"/>
    <x v="89"/>
    <s v="P1005"/>
    <s v="Men's_005"/>
    <x v="4"/>
    <s v="Black"/>
    <s v="M"/>
    <n v="4"/>
    <n v="1659.04"/>
    <n v="1105.95"/>
    <n v="6636.16"/>
    <n v="4423.8"/>
    <s v="C20505"/>
    <s v="Kavin_0505"/>
    <s v="Coimbatore"/>
    <n v="11.0168"/>
    <n v="76.955799999999996"/>
    <s v="SP145"/>
    <s v="Salesperson_45"/>
    <s v="Pending"/>
    <s v="in-store"/>
  </r>
  <r>
    <s v="S00507"/>
    <d v="2023-07-29T20:43:00"/>
    <x v="78"/>
    <s v="P1006"/>
    <s v="Sarees_006"/>
    <x v="7"/>
    <s v="Pink"/>
    <s v="XL"/>
    <n v="1"/>
    <n v="783.79"/>
    <n v="528.07000000000005"/>
    <n v="783.79"/>
    <n v="528.07000000000005"/>
    <s v="C20506"/>
    <s v="Aarav_0506"/>
    <s v="Salem"/>
    <n v="11.664300000000001"/>
    <n v="78.146000000000001"/>
    <s v="SP116"/>
    <s v="Salesperson_16"/>
    <s v="Pending"/>
    <s v="third-party"/>
  </r>
  <r>
    <s v="S00508"/>
    <d v="2023-09-19T20:00:00"/>
    <x v="70"/>
    <s v="P1007"/>
    <s v="Men's_007"/>
    <x v="4"/>
    <s v="Pink"/>
    <s v="L"/>
    <n v="2"/>
    <n v="864.44"/>
    <n v="621.84"/>
    <n v="1728.88"/>
    <n v="1243.68"/>
    <s v="C20507"/>
    <s v="Anu_0507"/>
    <s v="Tiruchirappalli"/>
    <n v="10.7905"/>
    <n v="78.704700000000003"/>
    <s v="SP106"/>
    <s v="Salesperson_6"/>
    <s v="Shipped"/>
    <s v="in-store"/>
  </r>
  <r>
    <s v="S00509"/>
    <d v="2024-08-20T21:02:00"/>
    <x v="68"/>
    <s v="P1008"/>
    <s v="Women's_008"/>
    <x v="0"/>
    <s v="Green"/>
    <s v="XS"/>
    <n v="2"/>
    <n v="1307.56"/>
    <n v="1033.8"/>
    <n v="2615.12"/>
    <n v="2067.6"/>
    <s v="C20508"/>
    <s v="Aarav_0508"/>
    <s v="Chennai"/>
    <n v="13.082700000000001"/>
    <n v="80.270700000000005"/>
    <s v="SP149"/>
    <s v="Salesperson_49"/>
    <s v="Pending"/>
    <s v="third-party"/>
  </r>
  <r>
    <s v="S00510"/>
    <d v="2023-02-28T10:03:00"/>
    <x v="10"/>
    <s v="P1009"/>
    <s v="Kid's_009"/>
    <x v="5"/>
    <s v="Black"/>
    <s v="L"/>
    <n v="4"/>
    <n v="1527.38"/>
    <n v="1080.07"/>
    <n v="6109.52"/>
    <n v="4320.28"/>
    <s v="C20509"/>
    <s v="Karthik_0509"/>
    <s v="Coimbatore"/>
    <n v="11.0168"/>
    <n v="76.955799999999996"/>
    <s v="SP137"/>
    <s v="Salesperson_37"/>
    <s v="Cancelled"/>
    <s v="third-party"/>
  </r>
  <r>
    <s v="S00511"/>
    <d v="2024-05-26T13:33:00"/>
    <x v="89"/>
    <s v="P1010"/>
    <s v="T-Shirts_010"/>
    <x v="2"/>
    <s v="Blue"/>
    <s v="XS"/>
    <n v="1"/>
    <n v="1155.8900000000001"/>
    <n v="987.34"/>
    <n v="1155.8900000000001"/>
    <n v="987.34"/>
    <s v="C20510"/>
    <s v="Diya_0510"/>
    <s v="Tiruchirappalli"/>
    <n v="10.7905"/>
    <n v="78.704700000000003"/>
    <s v="SP141"/>
    <s v="Salesperson_41"/>
    <s v="Shipped"/>
    <s v="mobile_app"/>
  </r>
  <r>
    <s v="S00512"/>
    <d v="2024-08-09T20:58:00"/>
    <x v="46"/>
    <s v="P1011"/>
    <s v="Kid's_011"/>
    <x v="5"/>
    <s v="Blue"/>
    <s v="M"/>
    <n v="4"/>
    <n v="1363.7"/>
    <n v="908.57"/>
    <n v="5454.8"/>
    <n v="3634.28"/>
    <s v="C20511"/>
    <s v="Diya_0511"/>
    <s v="Chennai"/>
    <n v="13.082700000000001"/>
    <n v="80.270700000000005"/>
    <s v="SP129"/>
    <s v="Salesperson_29"/>
    <s v="Paid"/>
    <s v="in-store"/>
  </r>
  <r>
    <s v="S00513"/>
    <d v="2023-01-26T10:10:00"/>
    <x v="17"/>
    <s v="P1012"/>
    <s v="Kid's_012"/>
    <x v="5"/>
    <s v="Pink"/>
    <s v="XXL"/>
    <n v="1"/>
    <n v="1762.96"/>
    <n v="1176.72"/>
    <n v="1762.96"/>
    <n v="1176.72"/>
    <s v="C20512"/>
    <s v="Priya_0512"/>
    <s v="Vellore"/>
    <n v="12.916499999999999"/>
    <n v="79.132499999999993"/>
    <s v="SP101"/>
    <s v="Salesperson_1"/>
    <s v="Shipped"/>
    <s v="online"/>
  </r>
  <r>
    <s v="S00514"/>
    <d v="2023-10-08T18:33:00"/>
    <x v="31"/>
    <s v="P1013"/>
    <s v="Kurta_013"/>
    <x v="1"/>
    <s v="Green"/>
    <s v="M"/>
    <n v="2"/>
    <n v="1388.41"/>
    <n v="1149.0899999999999"/>
    <n v="2776.82"/>
    <n v="2298.1799999999998"/>
    <s v="C20513"/>
    <s v="Meena_0513"/>
    <s v="Madurai"/>
    <n v="9.9252000000000002"/>
    <n v="78.119799999999998"/>
    <s v="SP117"/>
    <s v="Salesperson_17"/>
    <s v="Returned"/>
    <s v="online"/>
  </r>
  <r>
    <s v="S00515"/>
    <d v="2023-07-03T14:53:00"/>
    <x v="90"/>
    <s v="P1014"/>
    <s v="Sportswear_014"/>
    <x v="3"/>
    <s v="Green"/>
    <s v="XS"/>
    <n v="4"/>
    <n v="2145.4499999999998"/>
    <n v="1545.33"/>
    <n v="8581.7999999999993"/>
    <n v="6181.32"/>
    <s v="C20514"/>
    <s v="Sathish_0514"/>
    <s v="Tiruchirappalli"/>
    <n v="10.7905"/>
    <n v="78.704700000000003"/>
    <s v="SP141"/>
    <s v="Salesperson_41"/>
    <s v="Returned"/>
    <s v="in-store"/>
  </r>
  <r>
    <s v="S00516"/>
    <d v="2024-05-11T19:53:00"/>
    <x v="83"/>
    <s v="P1015"/>
    <s v="Sportswear_015"/>
    <x v="3"/>
    <s v="Pink"/>
    <s v="XL"/>
    <n v="1"/>
    <n v="670.76"/>
    <n v="521.41"/>
    <n v="670.76"/>
    <n v="521.41"/>
    <s v="C20515"/>
    <s v="Ravi_0515"/>
    <s v="Chennai"/>
    <n v="13.082700000000001"/>
    <n v="80.270700000000005"/>
    <s v="SP105"/>
    <s v="Salesperson_5"/>
    <s v="Returned"/>
    <s v="mobile_app"/>
  </r>
  <r>
    <s v="S00517"/>
    <d v="2023-05-01T13:51:00"/>
    <x v="32"/>
    <s v="P1016"/>
    <s v="Kurta_016"/>
    <x v="1"/>
    <s v="Green"/>
    <s v="L"/>
    <n v="2"/>
    <n v="1662.9"/>
    <n v="1179.51"/>
    <n v="3325.8"/>
    <n v="2359.02"/>
    <s v="C20516"/>
    <s v="Meena_0516"/>
    <s v="Tiruchirappalli"/>
    <n v="10.7905"/>
    <n v="78.704700000000003"/>
    <s v="SP140"/>
    <s v="Salesperson_40"/>
    <s v="Cancelled"/>
    <s v="mobile_app"/>
  </r>
  <r>
    <s v="S00518"/>
    <d v="2023-07-11T20:27:00"/>
    <x v="91"/>
    <s v="P1017"/>
    <s v="Men's_017"/>
    <x v="4"/>
    <s v="Pink"/>
    <s v="XXL"/>
    <n v="4"/>
    <n v="2065.02"/>
    <n v="1756.81"/>
    <n v="8260.08"/>
    <n v="7027.24"/>
    <s v="C20517"/>
    <s v="Karthik_0517"/>
    <s v="Vellore"/>
    <n v="12.916499999999999"/>
    <n v="79.132499999999993"/>
    <s v="SP134"/>
    <s v="Salesperson_34"/>
    <s v="Shipped"/>
    <s v="mobile_app"/>
  </r>
  <r>
    <s v="S00519"/>
    <d v="2023-08-04T18:46:00"/>
    <x v="58"/>
    <s v="P1018"/>
    <s v="Sarees_018"/>
    <x v="7"/>
    <s v="Maroon"/>
    <s v="M"/>
    <n v="1"/>
    <n v="2097.0100000000002"/>
    <n v="1582.61"/>
    <n v="2097.0100000000002"/>
    <n v="1582.61"/>
    <s v="C20518"/>
    <s v="Priya_0518"/>
    <s v="Salem"/>
    <n v="11.664300000000001"/>
    <n v="78.146000000000001"/>
    <s v="SP111"/>
    <s v="Salesperson_11"/>
    <s v="Paid"/>
    <s v="online"/>
  </r>
  <r>
    <s v="S00520"/>
    <d v="2023-10-29T10:17:00"/>
    <x v="66"/>
    <s v="P1019"/>
    <s v="Sarees_019"/>
    <x v="7"/>
    <s v="Black"/>
    <s v="XS"/>
    <n v="2"/>
    <n v="286.41000000000003"/>
    <n v="182.83"/>
    <n v="572.82000000000005"/>
    <n v="365.66"/>
    <s v="C20519"/>
    <s v="Ganesh_0519"/>
    <s v="Salem"/>
    <n v="11.664300000000001"/>
    <n v="78.146000000000001"/>
    <s v="SP103"/>
    <s v="Salesperson_3"/>
    <s v="Shipped"/>
    <s v="in-store"/>
  </r>
  <r>
    <s v="S00521"/>
    <d v="2024-05-12T10:24:00"/>
    <x v="83"/>
    <s v="P1020"/>
    <s v="Sarees_020"/>
    <x v="7"/>
    <s v="Black"/>
    <s v="S"/>
    <n v="3"/>
    <n v="1033.01"/>
    <n v="843.91"/>
    <n v="3099.03"/>
    <n v="2531.73"/>
    <s v="C20520"/>
    <s v="Diya_0520"/>
    <s v="Tiruchirappalli"/>
    <n v="10.7905"/>
    <n v="78.704700000000003"/>
    <s v="SP142"/>
    <s v="Salesperson_42"/>
    <s v="Pending"/>
    <s v="online"/>
  </r>
  <r>
    <s v="S00522"/>
    <d v="2023-05-11T12:00:00"/>
    <x v="64"/>
    <s v="P1021"/>
    <s v="T-Shirts_021"/>
    <x v="2"/>
    <s v="Maroon"/>
    <s v="XXL"/>
    <n v="2"/>
    <n v="729.96"/>
    <n v="438.3"/>
    <n v="1459.92"/>
    <n v="876.6"/>
    <s v="C20521"/>
    <s v="Aarav_0521"/>
    <s v="Tiruchirappalli"/>
    <n v="10.7905"/>
    <n v="78.704700000000003"/>
    <s v="SP136"/>
    <s v="Salesperson_36"/>
    <s v="Shipped"/>
    <s v="online"/>
  </r>
  <r>
    <s v="S00523"/>
    <d v="2024-04-19T21:13:00"/>
    <x v="45"/>
    <s v="P1022"/>
    <s v="Sarees_022"/>
    <x v="7"/>
    <s v="Green"/>
    <s v="S"/>
    <n v="4"/>
    <n v="1673.46"/>
    <n v="1212.9000000000001"/>
    <n v="6693.84"/>
    <n v="4851.6000000000004"/>
    <s v="C20522"/>
    <s v="Meena_0522"/>
    <s v="Tirunelveli"/>
    <n v="8.7139000000000006"/>
    <n v="77.756699999999995"/>
    <s v="SP147"/>
    <s v="Salesperson_47"/>
    <s v="Returned"/>
    <s v="in-store"/>
  </r>
  <r>
    <s v="S00524"/>
    <d v="2024-05-08T17:53:00"/>
    <x v="83"/>
    <s v="P1023"/>
    <s v="Men's_023"/>
    <x v="4"/>
    <s v="Yellow"/>
    <s v="XL"/>
    <n v="2"/>
    <n v="1839.03"/>
    <n v="1554.04"/>
    <n v="3678.06"/>
    <n v="3108.08"/>
    <s v="C20523"/>
    <s v="Sathish_0523"/>
    <s v="Madurai"/>
    <n v="9.9252000000000002"/>
    <n v="78.119799999999998"/>
    <s v="SP136"/>
    <s v="Salesperson_36"/>
    <s v="Pending"/>
    <s v="in-store"/>
  </r>
  <r>
    <s v="S00525"/>
    <d v="2023-04-29T14:54:00"/>
    <x v="56"/>
    <s v="P1024"/>
    <s v="Sportswear_024"/>
    <x v="3"/>
    <s v="Maroon"/>
    <s v="M"/>
    <n v="3"/>
    <n v="1133.23"/>
    <n v="754.9"/>
    <n v="3399.69"/>
    <n v="2264.6999999999998"/>
    <s v="C20524"/>
    <s v="Kavin_0524"/>
    <s v="Vellore"/>
    <n v="12.916499999999999"/>
    <n v="79.132499999999993"/>
    <s v="SP102"/>
    <s v="Salesperson_2"/>
    <s v="Paid"/>
    <s v="in-store"/>
  </r>
  <r>
    <s v="S00526"/>
    <d v="2024-05-10T16:08:00"/>
    <x v="83"/>
    <s v="P1025"/>
    <s v="Men's_025"/>
    <x v="4"/>
    <s v="Black"/>
    <s v="XL"/>
    <n v="1"/>
    <n v="1153.28"/>
    <n v="952.78"/>
    <n v="1153.28"/>
    <n v="952.78"/>
    <s v="C20525"/>
    <s v="Meena_0525"/>
    <s v="Chennai"/>
    <n v="13.082700000000001"/>
    <n v="80.270700000000005"/>
    <s v="SP133"/>
    <s v="Salesperson_33"/>
    <s v="Shipped"/>
    <s v="in-store"/>
  </r>
  <r>
    <s v="S00527"/>
    <d v="2023-01-14T13:31:00"/>
    <x v="72"/>
    <s v="P1026"/>
    <s v="Men's_026"/>
    <x v="4"/>
    <s v="Yellow"/>
    <s v="XL"/>
    <n v="1"/>
    <n v="2390.11"/>
    <n v="1464.48"/>
    <n v="2390.11"/>
    <n v="1464.48"/>
    <s v="C20526"/>
    <s v="Meena_0526"/>
    <s v="Madurai"/>
    <n v="9.9252000000000002"/>
    <n v="78.119799999999998"/>
    <s v="SP121"/>
    <s v="Salesperson_21"/>
    <s v="Pending"/>
    <s v="in-store"/>
  </r>
  <r>
    <s v="S00528"/>
    <d v="2023-06-22T17:17:00"/>
    <x v="88"/>
    <s v="P1027"/>
    <s v="Sarees_027"/>
    <x v="7"/>
    <s v="Red"/>
    <s v="XS"/>
    <n v="1"/>
    <n v="498.87"/>
    <n v="383.15"/>
    <n v="498.87"/>
    <n v="383.15"/>
    <s v="C20527"/>
    <s v="Kavin_0527"/>
    <s v="Madurai"/>
    <n v="9.9252000000000002"/>
    <n v="78.119799999999998"/>
    <s v="SP149"/>
    <s v="Salesperson_49"/>
    <s v="Paid"/>
    <s v="online"/>
  </r>
  <r>
    <s v="S00529"/>
    <d v="2024-05-22T18:10:00"/>
    <x v="89"/>
    <s v="P1028"/>
    <s v="Sarees_028"/>
    <x v="7"/>
    <s v="Blue"/>
    <s v="M"/>
    <n v="1"/>
    <n v="2345.73"/>
    <n v="1989.77"/>
    <n v="2345.73"/>
    <n v="1989.77"/>
    <s v="C20528"/>
    <s v="Devi_0528"/>
    <s v="Erode"/>
    <n v="11.34"/>
    <n v="77.717200000000005"/>
    <s v="SP137"/>
    <s v="Salesperson_37"/>
    <s v="Paid"/>
    <s v="in-store"/>
  </r>
  <r>
    <s v="S00530"/>
    <d v="2024-03-29T18:27:00"/>
    <x v="26"/>
    <s v="P1029"/>
    <s v="Sarees_029"/>
    <x v="7"/>
    <s v="White"/>
    <s v="M"/>
    <n v="1"/>
    <n v="480.67"/>
    <n v="306.45"/>
    <n v="480.67"/>
    <n v="306.45"/>
    <s v="C20529"/>
    <s v="Kavin_0529"/>
    <s v="Madurai"/>
    <n v="9.9252000000000002"/>
    <n v="78.119799999999998"/>
    <s v="SP146"/>
    <s v="Salesperson_46"/>
    <s v="Shipped"/>
    <s v="in-store"/>
  </r>
  <r>
    <s v="S00531"/>
    <d v="2024-07-06T14:01:00"/>
    <x v="9"/>
    <s v="P1030"/>
    <s v="Sportswear_030"/>
    <x v="3"/>
    <s v="Yellow"/>
    <s v="S"/>
    <n v="1"/>
    <n v="649.04999999999995"/>
    <n v="456.67"/>
    <n v="649.04999999999995"/>
    <n v="456.67"/>
    <s v="C20530"/>
    <s v="Devi_0530"/>
    <s v="Tirunelveli"/>
    <n v="8.7139000000000006"/>
    <n v="77.756699999999995"/>
    <s v="SP114"/>
    <s v="Salesperson_14"/>
    <s v="Cancelled"/>
    <s v="in-store"/>
  </r>
  <r>
    <s v="S00532"/>
    <d v="2023-08-07T21:51:00"/>
    <x v="92"/>
    <s v="P1031"/>
    <s v="Kid's_031"/>
    <x v="5"/>
    <s v="Pink"/>
    <s v="M"/>
    <n v="4"/>
    <n v="1958.85"/>
    <n v="1569.66"/>
    <n v="7835.4"/>
    <n v="6278.64"/>
    <s v="C20531"/>
    <s v="Devi_0531"/>
    <s v="Salem"/>
    <n v="11.664300000000001"/>
    <n v="78.146000000000001"/>
    <s v="SP108"/>
    <s v="Salesperson_8"/>
    <s v="Pending"/>
    <s v="online"/>
  </r>
  <r>
    <s v="S00533"/>
    <d v="2023-10-10T16:18:00"/>
    <x v="37"/>
    <s v="P1032"/>
    <s v="Men's_032"/>
    <x v="4"/>
    <s v="Pink"/>
    <s v="XL"/>
    <n v="1"/>
    <n v="574.98"/>
    <n v="480.6"/>
    <n v="574.98"/>
    <n v="480.6"/>
    <s v="C20532"/>
    <s v="Aarav_0532"/>
    <s v="Madurai"/>
    <n v="9.9252000000000002"/>
    <n v="78.119799999999998"/>
    <s v="SP138"/>
    <s v="Salesperson_38"/>
    <s v="Returned"/>
    <s v="mobile_app"/>
  </r>
  <r>
    <s v="S00534"/>
    <d v="2024-04-22T14:01:00"/>
    <x v="75"/>
    <s v="P1033"/>
    <s v="Jeans_033"/>
    <x v="6"/>
    <s v="Blue"/>
    <s v="L"/>
    <n v="2"/>
    <n v="486.08"/>
    <n v="407.95"/>
    <n v="972.16"/>
    <n v="815.9"/>
    <s v="C20533"/>
    <s v="Kavin_0533"/>
    <s v="Tirunelveli"/>
    <n v="8.7139000000000006"/>
    <n v="77.756699999999995"/>
    <s v="SP147"/>
    <s v="Salesperson_47"/>
    <s v="Paid"/>
    <s v="in-store"/>
  </r>
  <r>
    <s v="S00535"/>
    <d v="2024-02-05T20:05:00"/>
    <x v="52"/>
    <s v="P1034"/>
    <s v="Jeans_034"/>
    <x v="6"/>
    <s v="Yellow"/>
    <s v="M"/>
    <n v="1"/>
    <n v="1352.5"/>
    <n v="1098.04"/>
    <n v="1352.5"/>
    <n v="1098.04"/>
    <s v="C20534"/>
    <s v="Kavin_0534"/>
    <s v="Coimbatore"/>
    <n v="11.0168"/>
    <n v="76.955799999999996"/>
    <s v="SP145"/>
    <s v="Salesperson_45"/>
    <s v="Returned"/>
    <s v="in-store"/>
  </r>
  <r>
    <s v="S00536"/>
    <d v="2023-12-14T16:25:00"/>
    <x v="19"/>
    <s v="P1035"/>
    <s v="Sportswear_035"/>
    <x v="3"/>
    <s v="Red"/>
    <s v="M"/>
    <n v="2"/>
    <n v="1852.44"/>
    <n v="1590.86"/>
    <n v="3704.88"/>
    <n v="3181.72"/>
    <s v="C20535"/>
    <s v="Meena_0535"/>
    <s v="Tiruchirappalli"/>
    <n v="10.7905"/>
    <n v="78.704700000000003"/>
    <s v="SP144"/>
    <s v="Salesperson_44"/>
    <s v="Paid"/>
    <s v="mobile_app"/>
  </r>
  <r>
    <s v="S00537"/>
    <d v="2023-04-27T19:33:00"/>
    <x v="56"/>
    <s v="P1036"/>
    <s v="Sarees_036"/>
    <x v="7"/>
    <s v="White"/>
    <s v="XS"/>
    <n v="2"/>
    <n v="721.47"/>
    <n v="623.21"/>
    <n v="1442.94"/>
    <n v="1246.42"/>
    <s v="C20536"/>
    <s v="Devi_0536"/>
    <s v="Chennai"/>
    <n v="13.082700000000001"/>
    <n v="80.270700000000005"/>
    <s v="SP103"/>
    <s v="Salesperson_3"/>
    <s v="Shipped"/>
    <s v="in-store"/>
  </r>
  <r>
    <s v="S00538"/>
    <d v="2024-06-09T18:37:00"/>
    <x v="40"/>
    <s v="P1037"/>
    <s v="Sportswear_037"/>
    <x v="3"/>
    <s v="Pink"/>
    <s v="S"/>
    <n v="1"/>
    <n v="2204.25"/>
    <n v="1767.39"/>
    <n v="2204.25"/>
    <n v="1767.39"/>
    <s v="C20537"/>
    <s v="Ganesh_0537"/>
    <s v="Erode"/>
    <n v="11.34"/>
    <n v="77.717200000000005"/>
    <s v="SP131"/>
    <s v="Salesperson_31"/>
    <s v="Shipped"/>
    <s v="in-store"/>
  </r>
  <r>
    <s v="S00539"/>
    <d v="2024-06-01T13:37:00"/>
    <x v="54"/>
    <s v="P1038"/>
    <s v="Sarees_038"/>
    <x v="7"/>
    <s v="Maroon"/>
    <s v="L"/>
    <n v="1"/>
    <n v="2156.56"/>
    <n v="1929.2"/>
    <n v="2156.56"/>
    <n v="1929.2"/>
    <s v="C20538"/>
    <s v="Diya_0538"/>
    <s v="Vellore"/>
    <n v="12.916499999999999"/>
    <n v="79.132499999999993"/>
    <s v="SP136"/>
    <s v="Salesperson_36"/>
    <s v="Pending"/>
    <s v="online"/>
  </r>
  <r>
    <s v="S00540"/>
    <d v="2024-02-13T12:09:00"/>
    <x v="18"/>
    <s v="P1039"/>
    <s v="Kid's_039"/>
    <x v="5"/>
    <s v="Grey"/>
    <s v="XS"/>
    <n v="1"/>
    <n v="1462.37"/>
    <n v="1003.61"/>
    <n v="1462.37"/>
    <n v="1003.61"/>
    <s v="C20539"/>
    <s v="Sanjay_0539"/>
    <s v="Chennai"/>
    <n v="13.082700000000001"/>
    <n v="80.270700000000005"/>
    <s v="SP118"/>
    <s v="Salesperson_18"/>
    <s v="Paid"/>
    <s v="in-store"/>
  </r>
  <r>
    <s v="S00541"/>
    <d v="2023-07-19T14:37:00"/>
    <x v="15"/>
    <s v="P1040"/>
    <s v="Sarees_040"/>
    <x v="7"/>
    <s v="White"/>
    <s v="XS"/>
    <n v="1"/>
    <n v="1190.24"/>
    <n v="1027.6500000000001"/>
    <n v="1190.24"/>
    <n v="1027.6500000000001"/>
    <s v="C20540"/>
    <s v="Diya_0540"/>
    <s v="Tirunelveli"/>
    <n v="8.7139000000000006"/>
    <n v="77.756699999999995"/>
    <s v="SP110"/>
    <s v="Salesperson_10"/>
    <s v="Shipped"/>
    <s v="in-store"/>
  </r>
  <r>
    <s v="S00542"/>
    <d v="2024-01-29T12:21:00"/>
    <x v="53"/>
    <s v="P1041"/>
    <s v="Kid's_041"/>
    <x v="5"/>
    <s v="Blue"/>
    <s v="XL"/>
    <n v="1"/>
    <n v="1195.3599999999999"/>
    <n v="963.02"/>
    <n v="1195.3599999999999"/>
    <n v="963.02"/>
    <s v="C20541"/>
    <s v="Ganesh_0541"/>
    <s v="Coimbatore"/>
    <n v="11.0168"/>
    <n v="76.955799999999996"/>
    <s v="SP121"/>
    <s v="Salesperson_21"/>
    <s v="Cancelled"/>
    <s v="mobile_app"/>
  </r>
  <r>
    <s v="S00543"/>
    <d v="2023-08-05T10:22:00"/>
    <x v="58"/>
    <s v="P1042"/>
    <s v="Sportswear_042"/>
    <x v="3"/>
    <s v="Red"/>
    <s v="L"/>
    <n v="2"/>
    <n v="2458.71"/>
    <n v="2054.15"/>
    <n v="4917.42"/>
    <n v="4108.3"/>
    <s v="C20542"/>
    <s v="Lakshmi_0542"/>
    <s v="Madurai"/>
    <n v="9.9252000000000002"/>
    <n v="78.119799999999998"/>
    <s v="SP138"/>
    <s v="Salesperson_38"/>
    <s v="Shipped"/>
    <s v="in-store"/>
  </r>
  <r>
    <s v="S00544"/>
    <d v="2024-04-21T11:46:00"/>
    <x v="45"/>
    <s v="P1043"/>
    <s v="Kid's_043"/>
    <x v="5"/>
    <s v="Red"/>
    <s v="XS"/>
    <n v="3"/>
    <n v="1582.54"/>
    <n v="1419.71"/>
    <n v="4747.62"/>
    <n v="4259.13"/>
    <s v="C20543"/>
    <s v="Karthik_0543"/>
    <s v="Tiruchirappalli"/>
    <n v="10.7905"/>
    <n v="78.704700000000003"/>
    <s v="SP112"/>
    <s v="Salesperson_12"/>
    <s v="Shipped"/>
    <s v="in-store"/>
  </r>
  <r>
    <s v="S00545"/>
    <d v="2023-07-31T21:54:00"/>
    <x v="58"/>
    <s v="P1044"/>
    <s v="T-Shirts_044"/>
    <x v="2"/>
    <s v="White"/>
    <s v="M"/>
    <n v="1"/>
    <n v="1235.27"/>
    <n v="1103.26"/>
    <n v="1235.27"/>
    <n v="1103.26"/>
    <s v="C20544"/>
    <s v="Meena_0544"/>
    <s v="Coimbatore"/>
    <n v="11.0168"/>
    <n v="76.955799999999996"/>
    <s v="SP103"/>
    <s v="Salesperson_3"/>
    <s v="Shipped"/>
    <s v="in-store"/>
  </r>
  <r>
    <s v="S00546"/>
    <d v="2023-03-09T16:58:00"/>
    <x v="1"/>
    <s v="P1045"/>
    <s v="Sportswear_045"/>
    <x v="3"/>
    <s v="Green"/>
    <s v="XS"/>
    <n v="1"/>
    <n v="1897.14"/>
    <n v="1539.28"/>
    <n v="1897.14"/>
    <n v="1539.28"/>
    <s v="C20545"/>
    <s v="Karthik_0545"/>
    <s v="Chennai"/>
    <n v="13.082700000000001"/>
    <n v="80.270700000000005"/>
    <s v="SP127"/>
    <s v="Salesperson_27"/>
    <s v="Paid"/>
    <s v="in-store"/>
  </r>
  <r>
    <s v="S00547"/>
    <d v="2023-10-02T14:23:00"/>
    <x v="31"/>
    <s v="P1046"/>
    <s v="T-Shirts_046"/>
    <x v="2"/>
    <s v="Grey"/>
    <s v="S"/>
    <n v="1"/>
    <n v="1592.61"/>
    <n v="1202.48"/>
    <n v="1592.61"/>
    <n v="1202.48"/>
    <s v="C20546"/>
    <s v="Diya_0546"/>
    <s v="Chennai"/>
    <n v="13.082700000000001"/>
    <n v="80.270700000000005"/>
    <s v="SP113"/>
    <s v="Salesperson_13"/>
    <s v="Pending"/>
    <s v="in-store"/>
  </r>
  <r>
    <s v="S00548"/>
    <d v="2024-04-26T17:32:00"/>
    <x v="75"/>
    <s v="P1047"/>
    <s v="T-Shirts_047"/>
    <x v="2"/>
    <s v="Blue"/>
    <s v="L"/>
    <n v="3"/>
    <n v="2427.64"/>
    <n v="1896.21"/>
    <n v="7282.92"/>
    <n v="5688.63"/>
    <s v="C20547"/>
    <s v="Bhuvana_0547"/>
    <s v="Coimbatore"/>
    <n v="11.0168"/>
    <n v="76.955799999999996"/>
    <s v="SP119"/>
    <s v="Salesperson_19"/>
    <s v="Shipped"/>
    <s v="in-store"/>
  </r>
  <r>
    <s v="S00549"/>
    <d v="2023-02-20T10:57:00"/>
    <x v="29"/>
    <s v="P1048"/>
    <s v="Sportswear_048"/>
    <x v="3"/>
    <s v="Grey"/>
    <s v="XXL"/>
    <n v="1"/>
    <n v="1189.8599999999999"/>
    <n v="962.29"/>
    <n v="1189.8599999999999"/>
    <n v="962.29"/>
    <s v="C20548"/>
    <s v="Vishal_0548"/>
    <s v="Coimbatore"/>
    <n v="11.0168"/>
    <n v="76.955799999999996"/>
    <s v="SP141"/>
    <s v="Salesperson_41"/>
    <s v="Cancelled"/>
    <s v="mobile_app"/>
  </r>
  <r>
    <s v="S00550"/>
    <d v="2023-10-25T11:33:00"/>
    <x v="66"/>
    <s v="P1049"/>
    <s v="Kurta_049"/>
    <x v="1"/>
    <s v="Green"/>
    <s v="M"/>
    <n v="2"/>
    <n v="234.75"/>
    <n v="208.81"/>
    <n v="469.5"/>
    <n v="417.62"/>
    <s v="C20549"/>
    <s v="Ganesh_0549"/>
    <s v="Erode"/>
    <n v="11.34"/>
    <n v="77.717200000000005"/>
    <s v="SP123"/>
    <s v="Salesperson_23"/>
    <s v="Pending"/>
    <s v="online"/>
  </r>
  <r>
    <s v="S00551"/>
    <d v="2023-06-13T18:42:00"/>
    <x v="23"/>
    <s v="P1050"/>
    <s v="Sportswear_050"/>
    <x v="3"/>
    <s v="Red"/>
    <s v="M"/>
    <n v="3"/>
    <n v="919.69"/>
    <n v="626.61"/>
    <n v="2759.07"/>
    <n v="1879.83"/>
    <s v="C20550"/>
    <s v="Ravi_0550"/>
    <s v="Vellore"/>
    <n v="12.916499999999999"/>
    <n v="79.132499999999993"/>
    <s v="SP116"/>
    <s v="Salesperson_16"/>
    <s v="Pending"/>
    <s v="in-store"/>
  </r>
  <r>
    <s v="S00552"/>
    <d v="2024-01-24T20:56:00"/>
    <x v="57"/>
    <s v="P1051"/>
    <s v="T-Shirts_051"/>
    <x v="2"/>
    <s v="Red"/>
    <s v="S"/>
    <n v="1"/>
    <n v="1232.8900000000001"/>
    <n v="966.19"/>
    <n v="1232.8900000000001"/>
    <n v="966.19"/>
    <s v="C20551"/>
    <s v="Sanjay_0551"/>
    <s v="Coimbatore"/>
    <n v="11.0168"/>
    <n v="76.955799999999996"/>
    <s v="SP105"/>
    <s v="Salesperson_5"/>
    <s v="Returned"/>
    <s v="in-store"/>
  </r>
  <r>
    <s v="S00553"/>
    <d v="2023-05-19T21:00:00"/>
    <x v="62"/>
    <s v="P1052"/>
    <s v="Kurta_052"/>
    <x v="1"/>
    <s v="Black"/>
    <s v="XL"/>
    <n v="3"/>
    <n v="1637.97"/>
    <n v="1166.3399999999999"/>
    <n v="4913.91"/>
    <n v="3499.02"/>
    <s v="C20552"/>
    <s v="Aarav_0552"/>
    <s v="Erode"/>
    <n v="11.34"/>
    <n v="77.717200000000005"/>
    <s v="SP133"/>
    <s v="Salesperson_33"/>
    <s v="Shipped"/>
    <s v="in-store"/>
  </r>
  <r>
    <s v="S00554"/>
    <d v="2023-02-02T17:23:00"/>
    <x v="35"/>
    <s v="P1053"/>
    <s v="Sportswear_053"/>
    <x v="3"/>
    <s v="Black"/>
    <s v="L"/>
    <n v="4"/>
    <n v="782.13"/>
    <n v="574.92999999999995"/>
    <n v="3128.52"/>
    <n v="2299.7199999999998"/>
    <s v="C20553"/>
    <s v="Vishal_0553"/>
    <s v="Coimbatore"/>
    <n v="11.0168"/>
    <n v="76.955799999999996"/>
    <s v="SP125"/>
    <s v="Salesperson_25"/>
    <s v="Paid"/>
    <s v="in-store"/>
  </r>
  <r>
    <s v="S00555"/>
    <d v="2024-09-14T14:50:00"/>
    <x v="38"/>
    <s v="P1054"/>
    <s v="Kid's_054"/>
    <x v="5"/>
    <s v="Blue"/>
    <s v="L"/>
    <n v="1"/>
    <n v="1900.64"/>
    <n v="1262.79"/>
    <n v="1900.64"/>
    <n v="1262.79"/>
    <s v="C20554"/>
    <s v="Kavin_0554"/>
    <s v="Madurai"/>
    <n v="9.9252000000000002"/>
    <n v="78.119799999999998"/>
    <s v="SP113"/>
    <s v="Salesperson_13"/>
    <s v="Pending"/>
    <s v="in-store"/>
  </r>
  <r>
    <s v="S00556"/>
    <d v="2024-03-08T15:44:00"/>
    <x v="8"/>
    <s v="P1055"/>
    <s v="Kid's_055"/>
    <x v="5"/>
    <s v="Red"/>
    <s v="L"/>
    <n v="1"/>
    <n v="413.04"/>
    <n v="340.56"/>
    <n v="413.04"/>
    <n v="340.56"/>
    <s v="C20555"/>
    <s v="Diya_0555"/>
    <s v="Erode"/>
    <n v="11.34"/>
    <n v="77.717200000000005"/>
    <s v="SP112"/>
    <s v="Salesperson_12"/>
    <s v="Pending"/>
    <s v="online"/>
  </r>
  <r>
    <s v="S00557"/>
    <d v="2024-08-17T15:15:00"/>
    <x v="76"/>
    <s v="P1056"/>
    <s v="T-Shirts_056"/>
    <x v="2"/>
    <s v="Yellow"/>
    <s v="XXL"/>
    <n v="2"/>
    <n v="1379.27"/>
    <n v="1008.96"/>
    <n v="2758.54"/>
    <n v="2017.92"/>
    <s v="C20556"/>
    <s v="Ganesh_0556"/>
    <s v="Coimbatore"/>
    <n v="11.0168"/>
    <n v="76.955799999999996"/>
    <s v="SP105"/>
    <s v="Salesperson_5"/>
    <s v="Shipped"/>
    <s v="online"/>
  </r>
  <r>
    <s v="S00558"/>
    <d v="2024-10-09T12:32:00"/>
    <x v="28"/>
    <s v="P1057"/>
    <s v="Kurta_057"/>
    <x v="1"/>
    <s v="Maroon"/>
    <s v="M"/>
    <n v="1"/>
    <n v="756.65"/>
    <n v="616.08000000000004"/>
    <n v="756.65"/>
    <n v="616.08000000000004"/>
    <s v="C20557"/>
    <s v="Bhuvana_0557"/>
    <s v="Salem"/>
    <n v="11.664300000000001"/>
    <n v="78.146000000000001"/>
    <s v="SP133"/>
    <s v="Salesperson_33"/>
    <s v="Shipped"/>
    <s v="third-party"/>
  </r>
  <r>
    <s v="S00559"/>
    <d v="2023-03-01T12:52:00"/>
    <x v="10"/>
    <s v="P1058"/>
    <s v="Men's_058"/>
    <x v="4"/>
    <s v="Maroon"/>
    <s v="L"/>
    <n v="2"/>
    <n v="231.61"/>
    <n v="156.22"/>
    <n v="463.22"/>
    <n v="312.44"/>
    <s v="C20558"/>
    <s v="Diya_0558"/>
    <s v="Erode"/>
    <n v="11.34"/>
    <n v="77.717200000000005"/>
    <s v="SP109"/>
    <s v="Salesperson_9"/>
    <s v="Pending"/>
    <s v="online"/>
  </r>
  <r>
    <s v="S00560"/>
    <d v="2023-05-20T13:14:00"/>
    <x v="62"/>
    <s v="P1059"/>
    <s v="Women's_059"/>
    <x v="0"/>
    <s v="Blue"/>
    <s v="XL"/>
    <n v="1"/>
    <n v="1255.56"/>
    <n v="1029.33"/>
    <n v="1255.56"/>
    <n v="1029.33"/>
    <s v="C20559"/>
    <s v="Sanjay_0559"/>
    <s v="Coimbatore"/>
    <n v="11.0168"/>
    <n v="76.955799999999996"/>
    <s v="SP118"/>
    <s v="Salesperson_18"/>
    <s v="Cancelled"/>
    <s v="in-store"/>
  </r>
  <r>
    <s v="S00561"/>
    <d v="2024-01-30T18:04:00"/>
    <x v="53"/>
    <s v="P1060"/>
    <s v="Sarees_060"/>
    <x v="7"/>
    <s v="Pink"/>
    <s v="M"/>
    <n v="4"/>
    <n v="2128.5300000000002"/>
    <n v="1791.22"/>
    <n v="8514.1200000000008"/>
    <n v="7164.88"/>
    <s v="C20560"/>
    <s v="Priya_0560"/>
    <s v="Vellore"/>
    <n v="12.916499999999999"/>
    <n v="79.132499999999993"/>
    <s v="SP136"/>
    <s v="Salesperson_36"/>
    <s v="Cancelled"/>
    <s v="online"/>
  </r>
  <r>
    <s v="S00562"/>
    <d v="2024-06-18T21:32:00"/>
    <x v="11"/>
    <s v="P1061"/>
    <s v="Sportswear_061"/>
    <x v="3"/>
    <s v="Red"/>
    <s v="S"/>
    <n v="3"/>
    <n v="1114.1300000000001"/>
    <n v="840.15"/>
    <n v="3342.39"/>
    <n v="2520.4499999999998"/>
    <s v="C20561"/>
    <s v="Vishal_0561"/>
    <s v="Erode"/>
    <n v="11.34"/>
    <n v="77.717200000000005"/>
    <s v="SP109"/>
    <s v="Salesperson_9"/>
    <s v="Cancelled"/>
    <s v="in-store"/>
  </r>
  <r>
    <s v="S00563"/>
    <d v="2023-06-14T21:17:00"/>
    <x v="23"/>
    <s v="P1062"/>
    <s v="Kurta_062"/>
    <x v="1"/>
    <s v="Red"/>
    <s v="L"/>
    <n v="3"/>
    <n v="1053.56"/>
    <n v="923.16"/>
    <n v="3160.68"/>
    <n v="2769.48"/>
    <s v="C20562"/>
    <s v="Ganesh_0562"/>
    <s v="Tirunelveli"/>
    <n v="8.7139000000000006"/>
    <n v="77.756699999999995"/>
    <s v="SP144"/>
    <s v="Salesperson_44"/>
    <s v="Pending"/>
    <s v="in-store"/>
  </r>
  <r>
    <s v="S00564"/>
    <d v="2024-01-15T16:16:00"/>
    <x v="49"/>
    <s v="P1063"/>
    <s v="Men's_063"/>
    <x v="4"/>
    <s v="Grey"/>
    <s v="M"/>
    <n v="2"/>
    <n v="2305.09"/>
    <n v="1977.65"/>
    <n v="4610.18"/>
    <n v="3955.3"/>
    <s v="C20563"/>
    <s v="Ganesh_0563"/>
    <s v="Tirunelveli"/>
    <n v="8.7139000000000006"/>
    <n v="77.756699999999995"/>
    <s v="SP101"/>
    <s v="Salesperson_1"/>
    <s v="Returned"/>
    <s v="online"/>
  </r>
  <r>
    <s v="S00565"/>
    <d v="2023-01-23T19:24:00"/>
    <x v="17"/>
    <s v="P1064"/>
    <s v="T-Shirts_064"/>
    <x v="2"/>
    <s v="White"/>
    <s v="M"/>
    <n v="1"/>
    <n v="771.28"/>
    <n v="626"/>
    <n v="771.28"/>
    <n v="626"/>
    <s v="C20564"/>
    <s v="Bhuvana_0564"/>
    <s v="Vellore"/>
    <n v="12.916499999999999"/>
    <n v="79.132499999999993"/>
    <s v="SP144"/>
    <s v="Salesperson_44"/>
    <s v="Paid"/>
    <s v="in-store"/>
  </r>
  <r>
    <s v="S00566"/>
    <d v="2023-10-05T15:38:00"/>
    <x v="31"/>
    <s v="P1065"/>
    <s v="Jeans_065"/>
    <x v="6"/>
    <s v="Green"/>
    <s v="M"/>
    <n v="2"/>
    <n v="2003.17"/>
    <n v="1453.93"/>
    <n v="4006.34"/>
    <n v="2907.86"/>
    <s v="C20565"/>
    <s v="Devi_0565"/>
    <s v="Vellore"/>
    <n v="12.916499999999999"/>
    <n v="79.132499999999993"/>
    <s v="SP149"/>
    <s v="Salesperson_49"/>
    <s v="Returned"/>
    <s v="online"/>
  </r>
  <r>
    <s v="S00567"/>
    <d v="2023-11-22T19:35:00"/>
    <x v="51"/>
    <s v="P1066"/>
    <s v="T-Shirts_066"/>
    <x v="2"/>
    <s v="Pink"/>
    <s v="XL"/>
    <n v="2"/>
    <n v="892.41"/>
    <n v="670.01"/>
    <n v="1784.82"/>
    <n v="1340.02"/>
    <s v="C20566"/>
    <s v="Lakshmi_0566"/>
    <s v="Coimbatore"/>
    <n v="11.0168"/>
    <n v="76.955799999999996"/>
    <s v="SP112"/>
    <s v="Salesperson_12"/>
    <s v="Shipped"/>
    <s v="mobile_app"/>
  </r>
  <r>
    <s v="S00568"/>
    <d v="2023-02-06T15:55:00"/>
    <x v="80"/>
    <s v="P1067"/>
    <s v="Jeans_067"/>
    <x v="6"/>
    <s v="Pink"/>
    <s v="XXL"/>
    <n v="4"/>
    <n v="846.39"/>
    <n v="688.87"/>
    <n v="3385.56"/>
    <n v="2755.48"/>
    <s v="C20567"/>
    <s v="Ravi_0567"/>
    <s v="Tirunelveli"/>
    <n v="8.7139000000000006"/>
    <n v="77.756699999999995"/>
    <s v="SP103"/>
    <s v="Salesperson_3"/>
    <s v="Cancelled"/>
    <s v="mobile_app"/>
  </r>
  <r>
    <s v="S00569"/>
    <d v="2023-01-08T14:55:00"/>
    <x v="3"/>
    <s v="P1068"/>
    <s v="Kid's_068"/>
    <x v="5"/>
    <s v="Blue"/>
    <s v="M"/>
    <n v="2"/>
    <n v="569.05999999999995"/>
    <n v="353.47"/>
    <n v="1138.1199999999999"/>
    <n v="706.94"/>
    <s v="C20568"/>
    <s v="Devi_0568"/>
    <s v="Erode"/>
    <n v="11.34"/>
    <n v="77.717200000000005"/>
    <s v="SP108"/>
    <s v="Salesperson_8"/>
    <s v="Cancelled"/>
    <s v="in-store"/>
  </r>
  <r>
    <s v="S00570"/>
    <d v="2023-05-01T17:52:00"/>
    <x v="32"/>
    <s v="P1069"/>
    <s v="Men's_069"/>
    <x v="4"/>
    <s v="Green"/>
    <s v="S"/>
    <n v="2"/>
    <n v="2100.92"/>
    <n v="1541.78"/>
    <n v="4201.84"/>
    <n v="3083.56"/>
    <s v="C20569"/>
    <s v="Ganesh_0569"/>
    <s v="Tiruchirappalli"/>
    <n v="10.7905"/>
    <n v="78.704700000000003"/>
    <s v="SP103"/>
    <s v="Salesperson_3"/>
    <s v="Pending"/>
    <s v="online"/>
  </r>
  <r>
    <s v="S00571"/>
    <d v="2024-06-07T10:55:00"/>
    <x v="40"/>
    <s v="P1070"/>
    <s v="Men's_070"/>
    <x v="4"/>
    <s v="Grey"/>
    <s v="XS"/>
    <n v="1"/>
    <n v="1384.51"/>
    <n v="1053.1500000000001"/>
    <n v="1384.51"/>
    <n v="1053.1500000000001"/>
    <s v="C20570"/>
    <s v="Ganesh_0570"/>
    <s v="Tirunelveli"/>
    <n v="8.7139000000000006"/>
    <n v="77.756699999999995"/>
    <s v="SP145"/>
    <s v="Salesperson_45"/>
    <s v="Pending"/>
    <s v="third-party"/>
  </r>
  <r>
    <s v="S00572"/>
    <d v="2023-08-20T14:49:00"/>
    <x v="63"/>
    <s v="P1071"/>
    <s v="T-Shirts_071"/>
    <x v="2"/>
    <s v="Yellow"/>
    <s v="L"/>
    <n v="1"/>
    <n v="2104.67"/>
    <n v="1399.22"/>
    <n v="2104.67"/>
    <n v="1399.22"/>
    <s v="C20571"/>
    <s v="Anu_0571"/>
    <s v="Erode"/>
    <n v="11.34"/>
    <n v="77.717200000000005"/>
    <s v="SP140"/>
    <s v="Salesperson_40"/>
    <s v="Paid"/>
    <s v="online"/>
  </r>
  <r>
    <s v="S00573"/>
    <d v="2024-06-10T19:37:00"/>
    <x v="13"/>
    <s v="P1072"/>
    <s v="Men's_072"/>
    <x v="4"/>
    <s v="Black"/>
    <s v="M"/>
    <n v="1"/>
    <n v="1362.96"/>
    <n v="1202.5899999999999"/>
    <n v="1362.96"/>
    <n v="1202.5899999999999"/>
    <s v="C20572"/>
    <s v="Ravi_0572"/>
    <s v="Vellore"/>
    <n v="12.916499999999999"/>
    <n v="79.132499999999993"/>
    <s v="SP111"/>
    <s v="Salesperson_11"/>
    <s v="Shipped"/>
    <s v="online"/>
  </r>
  <r>
    <s v="S00574"/>
    <d v="2024-07-23T11:23:00"/>
    <x v="79"/>
    <s v="P1073"/>
    <s v="Sarees_073"/>
    <x v="7"/>
    <s v="Yellow"/>
    <s v="S"/>
    <n v="1"/>
    <n v="2106.4"/>
    <n v="1484.31"/>
    <n v="2106.4"/>
    <n v="1484.31"/>
    <s v="C20573"/>
    <s v="Bhuvana_0573"/>
    <s v="Salem"/>
    <n v="11.664300000000001"/>
    <n v="78.146000000000001"/>
    <s v="SP147"/>
    <s v="Salesperson_47"/>
    <s v="Paid"/>
    <s v="third-party"/>
  </r>
  <r>
    <s v="S00575"/>
    <d v="2023-12-06T19:53:00"/>
    <x v="50"/>
    <s v="P1074"/>
    <s v="T-Shirts_074"/>
    <x v="2"/>
    <s v="Red"/>
    <s v="L"/>
    <n v="2"/>
    <n v="2175.16"/>
    <n v="1793.43"/>
    <n v="4350.32"/>
    <n v="3586.86"/>
    <s v="C20574"/>
    <s v="Aarav_0574"/>
    <s v="Madurai"/>
    <n v="9.9252000000000002"/>
    <n v="78.119799999999998"/>
    <s v="SP136"/>
    <s v="Salesperson_36"/>
    <s v="Pending"/>
    <s v="in-store"/>
  </r>
  <r>
    <s v="S00576"/>
    <d v="2023-10-13T17:09:00"/>
    <x v="37"/>
    <s v="P1075"/>
    <s v="Jeans_075"/>
    <x v="6"/>
    <s v="Black"/>
    <s v="XXL"/>
    <n v="2"/>
    <n v="1145.52"/>
    <n v="935.41"/>
    <n v="2291.04"/>
    <n v="1870.82"/>
    <s v="C20575"/>
    <s v="Meena_0575"/>
    <s v="Salem"/>
    <n v="11.664300000000001"/>
    <n v="78.146000000000001"/>
    <s v="SP141"/>
    <s v="Salesperson_41"/>
    <s v="Shipped"/>
    <s v="in-store"/>
  </r>
  <r>
    <s v="S00577"/>
    <d v="2023-09-08T15:25:00"/>
    <x v="74"/>
    <s v="P1076"/>
    <s v="Men's_076"/>
    <x v="4"/>
    <s v="Red"/>
    <s v="L"/>
    <n v="4"/>
    <n v="204.58"/>
    <n v="166.86"/>
    <n v="818.32"/>
    <n v="667.44"/>
    <s v="C20576"/>
    <s v="Ganesh_0576"/>
    <s v="Madurai"/>
    <n v="9.9252000000000002"/>
    <n v="78.119799999999998"/>
    <s v="SP141"/>
    <s v="Salesperson_41"/>
    <s v="Pending"/>
    <s v="online"/>
  </r>
  <r>
    <s v="S00578"/>
    <d v="2024-04-21T16:09:00"/>
    <x v="45"/>
    <s v="P1077"/>
    <s v="Men's_077"/>
    <x v="4"/>
    <s v="Black"/>
    <s v="M"/>
    <n v="1"/>
    <n v="994.03"/>
    <n v="719.94"/>
    <n v="994.03"/>
    <n v="719.94"/>
    <s v="C20577"/>
    <s v="Sathish_0577"/>
    <s v="Salem"/>
    <n v="11.664300000000001"/>
    <n v="78.146000000000001"/>
    <s v="SP145"/>
    <s v="Salesperson_45"/>
    <s v="Returned"/>
    <s v="online"/>
  </r>
  <r>
    <s v="S00579"/>
    <d v="2024-04-21T20:07:00"/>
    <x v="45"/>
    <s v="P1078"/>
    <s v="Kurta_078"/>
    <x v="1"/>
    <s v="Pink"/>
    <s v="M"/>
    <n v="4"/>
    <n v="442.29"/>
    <n v="294.88"/>
    <n v="1769.16"/>
    <n v="1179.52"/>
    <s v="C20578"/>
    <s v="Ravi_0578"/>
    <s v="Salem"/>
    <n v="11.664300000000001"/>
    <n v="78.146000000000001"/>
    <s v="SP113"/>
    <s v="Salesperson_13"/>
    <s v="Shipped"/>
    <s v="in-store"/>
  </r>
  <r>
    <s v="S00580"/>
    <d v="2023-12-04T17:14:00"/>
    <x v="50"/>
    <s v="P1079"/>
    <s v="T-Shirts_079"/>
    <x v="2"/>
    <s v="Maroon"/>
    <s v="XL"/>
    <n v="4"/>
    <n v="760.58"/>
    <n v="517.41"/>
    <n v="3042.32"/>
    <n v="2069.64"/>
    <s v="C20579"/>
    <s v="Priya_0579"/>
    <s v="Coimbatore"/>
    <n v="11.0168"/>
    <n v="76.955799999999996"/>
    <s v="SP100"/>
    <s v="Salesperson_0"/>
    <s v="Cancelled"/>
    <s v="in-store"/>
  </r>
  <r>
    <s v="S00581"/>
    <d v="2023-08-07T18:34:00"/>
    <x v="92"/>
    <s v="P1080"/>
    <s v="Sarees_080"/>
    <x v="7"/>
    <s v="Maroon"/>
    <s v="XXL"/>
    <n v="1"/>
    <n v="1480.82"/>
    <n v="1073.2"/>
    <n v="1480.82"/>
    <n v="1073.2"/>
    <s v="C20580"/>
    <s v="Sathish_0580"/>
    <s v="Salem"/>
    <n v="11.664300000000001"/>
    <n v="78.146000000000001"/>
    <s v="SP119"/>
    <s v="Salesperson_19"/>
    <s v="Paid"/>
    <s v="in-store"/>
  </r>
  <r>
    <s v="S00582"/>
    <d v="2023-10-06T16:41:00"/>
    <x v="31"/>
    <s v="P1081"/>
    <s v="Sportswear_081"/>
    <x v="3"/>
    <s v="Blue"/>
    <s v="M"/>
    <n v="4"/>
    <n v="1933.27"/>
    <n v="1278.0899999999999"/>
    <n v="7733.08"/>
    <n v="5112.3599999999997"/>
    <s v="C20581"/>
    <s v="Vishal_0581"/>
    <s v="Tirunelveli"/>
    <n v="8.7139000000000006"/>
    <n v="77.756699999999995"/>
    <s v="SP117"/>
    <s v="Salesperson_17"/>
    <s v="Returned"/>
    <s v="online"/>
  </r>
  <r>
    <s v="S00583"/>
    <d v="2023-08-01T16:34:00"/>
    <x v="58"/>
    <s v="P1082"/>
    <s v="T-Shirts_082"/>
    <x v="2"/>
    <s v="Black"/>
    <s v="S"/>
    <n v="2"/>
    <n v="1424.76"/>
    <n v="904.18"/>
    <n v="2849.52"/>
    <n v="1808.36"/>
    <s v="C20582"/>
    <s v="Anu_0582"/>
    <s v="Tiruchirappalli"/>
    <n v="10.7905"/>
    <n v="78.704700000000003"/>
    <s v="SP103"/>
    <s v="Salesperson_3"/>
    <s v="Cancelled"/>
    <s v="in-store"/>
  </r>
  <r>
    <s v="S00584"/>
    <d v="2024-01-29T11:20:00"/>
    <x v="53"/>
    <s v="P1083"/>
    <s v="Kurta_083"/>
    <x v="1"/>
    <s v="Yellow"/>
    <s v="XXL"/>
    <n v="1"/>
    <n v="1378.25"/>
    <n v="874.2"/>
    <n v="1378.25"/>
    <n v="874.2"/>
    <s v="C20583"/>
    <s v="Kavin_0583"/>
    <s v="Chennai"/>
    <n v="13.082700000000001"/>
    <n v="80.270700000000005"/>
    <s v="SP141"/>
    <s v="Salesperson_41"/>
    <s v="Shipped"/>
    <s v="in-store"/>
  </r>
  <r>
    <s v="S00585"/>
    <d v="2024-05-12T18:46:00"/>
    <x v="83"/>
    <s v="P1084"/>
    <s v="T-Shirts_084"/>
    <x v="2"/>
    <s v="White"/>
    <s v="L"/>
    <n v="4"/>
    <n v="1164.32"/>
    <n v="704.92"/>
    <n v="4657.28"/>
    <n v="2819.68"/>
    <s v="C20584"/>
    <s v="Priya_0584"/>
    <s v="Erode"/>
    <n v="11.34"/>
    <n v="77.717200000000005"/>
    <s v="SP147"/>
    <s v="Salesperson_47"/>
    <s v="Paid"/>
    <s v="in-store"/>
  </r>
  <r>
    <s v="S00586"/>
    <d v="2024-05-30T10:28:00"/>
    <x v="54"/>
    <s v="P1085"/>
    <s v="Jeans_085"/>
    <x v="6"/>
    <s v="Yellow"/>
    <s v="XXL"/>
    <n v="4"/>
    <n v="2236.9299999999998"/>
    <n v="1491.07"/>
    <n v="8947.7199999999993"/>
    <n v="5964.28"/>
    <s v="C20585"/>
    <s v="Devi_0585"/>
    <s v="Tiruchirappalli"/>
    <n v="10.7905"/>
    <n v="78.704700000000003"/>
    <s v="SP143"/>
    <s v="Salesperson_43"/>
    <s v="Cancelled"/>
    <s v="in-store"/>
  </r>
  <r>
    <s v="S00587"/>
    <d v="2024-04-09T20:43:00"/>
    <x v="86"/>
    <s v="P1086"/>
    <s v="Sportswear_086"/>
    <x v="3"/>
    <s v="Yellow"/>
    <s v="XL"/>
    <n v="1"/>
    <n v="1432.01"/>
    <n v="1218.4000000000001"/>
    <n v="1432.01"/>
    <n v="1218.4000000000001"/>
    <s v="C20586"/>
    <s v="Vishal_0586"/>
    <s v="Madurai"/>
    <n v="9.9252000000000002"/>
    <n v="78.119799999999998"/>
    <s v="SP142"/>
    <s v="Salesperson_42"/>
    <s v="Cancelled"/>
    <s v="in-store"/>
  </r>
  <r>
    <s v="S00588"/>
    <d v="2024-06-17T20:29:00"/>
    <x v="11"/>
    <s v="P1087"/>
    <s v="Kid's_087"/>
    <x v="5"/>
    <s v="White"/>
    <s v="XS"/>
    <n v="1"/>
    <n v="856.67"/>
    <n v="650.62"/>
    <n v="856.67"/>
    <n v="650.62"/>
    <s v="C20587"/>
    <s v="Ravi_0587"/>
    <s v="Madurai"/>
    <n v="9.9252000000000002"/>
    <n v="78.119799999999998"/>
    <s v="SP147"/>
    <s v="Salesperson_47"/>
    <s v="Returned"/>
    <s v="in-store"/>
  </r>
  <r>
    <s v="S00589"/>
    <d v="2023-11-28T19:24:00"/>
    <x v="33"/>
    <s v="P1088"/>
    <s v="Kid's_088"/>
    <x v="5"/>
    <s v="Yellow"/>
    <s v="XXL"/>
    <n v="4"/>
    <n v="1272.51"/>
    <n v="792.4"/>
    <n v="5090.04"/>
    <n v="3169.6"/>
    <s v="C20588"/>
    <s v="Diya_0588"/>
    <s v="Tiruchirappalli"/>
    <n v="10.7905"/>
    <n v="78.704700000000003"/>
    <s v="SP122"/>
    <s v="Salesperson_22"/>
    <s v="Pending"/>
    <s v="online"/>
  </r>
  <r>
    <s v="S00590"/>
    <d v="2023-09-10T19:54:00"/>
    <x v="74"/>
    <s v="P1089"/>
    <s v="T-Shirts_089"/>
    <x v="2"/>
    <s v="Pink"/>
    <s v="M"/>
    <n v="1"/>
    <n v="354.04"/>
    <n v="305.61"/>
    <n v="354.04"/>
    <n v="305.61"/>
    <s v="C20589"/>
    <s v="Karthik_0589"/>
    <s v="Salem"/>
    <n v="11.664300000000001"/>
    <n v="78.146000000000001"/>
    <s v="SP137"/>
    <s v="Salesperson_37"/>
    <s v="Returned"/>
    <s v="online"/>
  </r>
  <r>
    <s v="S00591"/>
    <d v="2023-09-11T16:58:00"/>
    <x v="61"/>
    <s v="P1090"/>
    <s v="Sportswear_090"/>
    <x v="3"/>
    <s v="Blue"/>
    <s v="L"/>
    <n v="2"/>
    <n v="1454.85"/>
    <n v="1301.3800000000001"/>
    <n v="2909.7"/>
    <n v="2602.7600000000002"/>
    <s v="C20590"/>
    <s v="Aarav_0590"/>
    <s v="Coimbatore"/>
    <n v="11.0168"/>
    <n v="76.955799999999996"/>
    <s v="SP130"/>
    <s v="Salesperson_30"/>
    <s v="Pending"/>
    <s v="in-store"/>
  </r>
  <r>
    <s v="S00592"/>
    <d v="2023-10-20T16:59:00"/>
    <x v="69"/>
    <s v="P1091"/>
    <s v="Women's_091"/>
    <x v="0"/>
    <s v="Pink"/>
    <s v="XL"/>
    <n v="2"/>
    <n v="2493.52"/>
    <n v="1914.32"/>
    <n v="4987.04"/>
    <n v="3828.64"/>
    <s v="C20591"/>
    <s v="Vishal_0591"/>
    <s v="Erode"/>
    <n v="11.34"/>
    <n v="77.717200000000005"/>
    <s v="SP103"/>
    <s v="Salesperson_3"/>
    <s v="Pending"/>
    <s v="in-store"/>
  </r>
  <r>
    <s v="S00593"/>
    <d v="2023-07-28T12:21:00"/>
    <x v="78"/>
    <s v="P1092"/>
    <s v="Kid's_092"/>
    <x v="5"/>
    <s v="Black"/>
    <s v="M"/>
    <n v="1"/>
    <n v="1825.26"/>
    <n v="1300.21"/>
    <n v="1825.26"/>
    <n v="1300.21"/>
    <s v="C20592"/>
    <s v="Priya_0592"/>
    <s v="Vellore"/>
    <n v="12.916499999999999"/>
    <n v="79.132499999999993"/>
    <s v="SP109"/>
    <s v="Salesperson_9"/>
    <s v="Returned"/>
    <s v="mobile_app"/>
  </r>
  <r>
    <s v="S00594"/>
    <d v="2023-08-29T10:20:00"/>
    <x v="0"/>
    <s v="P1093"/>
    <s v="Kid's_093"/>
    <x v="5"/>
    <s v="Blue"/>
    <s v="L"/>
    <n v="1"/>
    <n v="1072.22"/>
    <n v="910.75"/>
    <n v="1072.22"/>
    <n v="910.75"/>
    <s v="C20593"/>
    <s v="Karthik_0593"/>
    <s v="Madurai"/>
    <n v="9.9252000000000002"/>
    <n v="78.119799999999998"/>
    <s v="SP120"/>
    <s v="Salesperson_20"/>
    <s v="Paid"/>
    <s v="in-store"/>
  </r>
  <r>
    <s v="S00595"/>
    <d v="2024-07-01T14:37:00"/>
    <x v="9"/>
    <s v="P1094"/>
    <s v="Men's_094"/>
    <x v="4"/>
    <s v="Grey"/>
    <s v="M"/>
    <n v="1"/>
    <n v="1977.46"/>
    <n v="1511.82"/>
    <n v="1977.46"/>
    <n v="1511.82"/>
    <s v="C20594"/>
    <s v="Meena_0594"/>
    <s v="Madurai"/>
    <n v="9.9252000000000002"/>
    <n v="78.119799999999998"/>
    <s v="SP136"/>
    <s v="Salesperson_36"/>
    <s v="Pending"/>
    <s v="third-party"/>
  </r>
  <r>
    <s v="S00596"/>
    <d v="2023-02-13T19:35:00"/>
    <x v="43"/>
    <s v="P1095"/>
    <s v="Sportswear_095"/>
    <x v="3"/>
    <s v="Blue"/>
    <s v="S"/>
    <n v="2"/>
    <n v="1398.47"/>
    <n v="986.01"/>
    <n v="2796.94"/>
    <n v="1972.02"/>
    <s v="C20595"/>
    <s v="Sathish_0595"/>
    <s v="Erode"/>
    <n v="11.34"/>
    <n v="77.717200000000005"/>
    <s v="SP140"/>
    <s v="Salesperson_40"/>
    <s v="Shipped"/>
    <s v="in-store"/>
  </r>
  <r>
    <s v="S00597"/>
    <d v="2024-03-16T19:00:00"/>
    <x v="24"/>
    <s v="P1096"/>
    <s v="Kurta_096"/>
    <x v="1"/>
    <s v="Pink"/>
    <s v="L"/>
    <n v="1"/>
    <n v="1627.09"/>
    <n v="1338.57"/>
    <n v="1627.09"/>
    <n v="1338.57"/>
    <s v="C20596"/>
    <s v="Priya_0596"/>
    <s v="Chennai"/>
    <n v="13.082700000000001"/>
    <n v="80.270700000000005"/>
    <s v="SP102"/>
    <s v="Salesperson_2"/>
    <s v="Cancelled"/>
    <s v="in-store"/>
  </r>
  <r>
    <s v="S00598"/>
    <d v="2023-04-21T12:53:00"/>
    <x v="12"/>
    <s v="P1097"/>
    <s v="Jeans_097"/>
    <x v="6"/>
    <s v="Yellow"/>
    <s v="XS"/>
    <n v="2"/>
    <n v="564.96"/>
    <n v="382.74"/>
    <n v="1129.92"/>
    <n v="765.48"/>
    <s v="C20597"/>
    <s v="Ganesh_0597"/>
    <s v="Tirunelveli"/>
    <n v="8.7139000000000006"/>
    <n v="77.756699999999995"/>
    <s v="SP148"/>
    <s v="Salesperson_48"/>
    <s v="Cancelled"/>
    <s v="in-store"/>
  </r>
  <r>
    <s v="S00599"/>
    <d v="2024-01-29T15:46:00"/>
    <x v="53"/>
    <s v="P1098"/>
    <s v="Jeans_098"/>
    <x v="6"/>
    <s v="Red"/>
    <s v="XXL"/>
    <n v="1"/>
    <n v="1531.26"/>
    <n v="1209.26"/>
    <n v="1531.26"/>
    <n v="1209.26"/>
    <s v="C20598"/>
    <s v="Aarav_0598"/>
    <s v="Tiruchirappalli"/>
    <n v="10.7905"/>
    <n v="78.704700000000003"/>
    <s v="SP114"/>
    <s v="Salesperson_14"/>
    <s v="Returned"/>
    <s v="in-store"/>
  </r>
  <r>
    <s v="S00600"/>
    <d v="2023-04-12T15:42:00"/>
    <x v="71"/>
    <s v="P1099"/>
    <s v="T-Shirts_099"/>
    <x v="2"/>
    <s v="Green"/>
    <s v="XS"/>
    <n v="3"/>
    <n v="1088.29"/>
    <n v="845.11"/>
    <n v="3264.87"/>
    <n v="2535.33"/>
    <s v="C20599"/>
    <s v="Priya_0599"/>
    <s v="Salem"/>
    <n v="11.664300000000001"/>
    <n v="78.146000000000001"/>
    <s v="SP110"/>
    <s v="Salesperson_10"/>
    <s v="Paid"/>
    <s v="in-store"/>
  </r>
  <r>
    <s v="S00601"/>
    <d v="2023-05-01T17:51:00"/>
    <x v="32"/>
    <s v="P1100"/>
    <s v="Men's_100"/>
    <x v="4"/>
    <s v="White"/>
    <s v="M"/>
    <n v="3"/>
    <n v="2288.0300000000002"/>
    <n v="1720.87"/>
    <n v="6864.09"/>
    <n v="5162.6099999999997"/>
    <s v="C20600"/>
    <s v="Ravi_0600"/>
    <s v="Tirunelveli"/>
    <n v="8.7139000000000006"/>
    <n v="77.756699999999995"/>
    <s v="SP127"/>
    <s v="Salesperson_27"/>
    <s v="Pending"/>
    <s v="in-store"/>
  </r>
  <r>
    <s v="S00602"/>
    <d v="2023-05-03T10:41:00"/>
    <x v="32"/>
    <s v="P1101"/>
    <s v="Sarees_101"/>
    <x v="7"/>
    <s v="Grey"/>
    <s v="M"/>
    <n v="2"/>
    <n v="1220.8800000000001"/>
    <n v="897.63"/>
    <n v="2441.7600000000002"/>
    <n v="1795.26"/>
    <s v="C20601"/>
    <s v="Sanjay_0601"/>
    <s v="Tiruchirappalli"/>
    <n v="10.7905"/>
    <n v="78.704700000000003"/>
    <s v="SP110"/>
    <s v="Salesperson_10"/>
    <s v="Shipped"/>
    <s v="mobile_app"/>
  </r>
  <r>
    <s v="S00603"/>
    <d v="2024-09-15T15:32:00"/>
    <x v="38"/>
    <s v="P1102"/>
    <s v="Men's_102"/>
    <x v="4"/>
    <s v="Black"/>
    <s v="S"/>
    <n v="1"/>
    <n v="807.34"/>
    <n v="711.85"/>
    <n v="807.34"/>
    <n v="711.85"/>
    <s v="C20602"/>
    <s v="Devi_0602"/>
    <s v="Madurai"/>
    <n v="9.9252000000000002"/>
    <n v="78.119799999999998"/>
    <s v="SP113"/>
    <s v="Salesperson_13"/>
    <s v="Paid"/>
    <s v="in-store"/>
  </r>
  <r>
    <s v="S00604"/>
    <d v="2024-02-18T13:16:00"/>
    <x v="18"/>
    <s v="P1103"/>
    <s v="Kid's_103"/>
    <x v="5"/>
    <s v="Blue"/>
    <s v="M"/>
    <n v="2"/>
    <n v="1265.1600000000001"/>
    <n v="864.78"/>
    <n v="2530.3200000000002"/>
    <n v="1729.56"/>
    <s v="C20603"/>
    <s v="Devi_0603"/>
    <s v="Chennai"/>
    <n v="13.082700000000001"/>
    <n v="80.270700000000005"/>
    <s v="SP124"/>
    <s v="Salesperson_24"/>
    <s v="Returned"/>
    <s v="mobile_app"/>
  </r>
  <r>
    <s v="S00605"/>
    <d v="2024-03-01T19:03:00"/>
    <x v="14"/>
    <s v="P1104"/>
    <s v="Men's_104"/>
    <x v="4"/>
    <s v="Red"/>
    <s v="XXL"/>
    <n v="2"/>
    <n v="2074.36"/>
    <n v="1728.79"/>
    <n v="4148.72"/>
    <n v="3457.58"/>
    <s v="C20604"/>
    <s v="Diya_0604"/>
    <s v="Chennai"/>
    <n v="13.082700000000001"/>
    <n v="80.270700000000005"/>
    <s v="SP103"/>
    <s v="Salesperson_3"/>
    <s v="Paid"/>
    <s v="in-store"/>
  </r>
  <r>
    <s v="S00606"/>
    <d v="2024-05-09T12:05:00"/>
    <x v="83"/>
    <s v="P1105"/>
    <s v="Kurta_105"/>
    <x v="1"/>
    <s v="Grey"/>
    <s v="L"/>
    <n v="2"/>
    <n v="1920.03"/>
    <n v="1238.77"/>
    <n v="3840.06"/>
    <n v="2477.54"/>
    <s v="C20605"/>
    <s v="Diya_0605"/>
    <s v="Salem"/>
    <n v="11.664300000000001"/>
    <n v="78.146000000000001"/>
    <s v="SP130"/>
    <s v="Salesperson_30"/>
    <s v="Pending"/>
    <s v="mobile_app"/>
  </r>
  <r>
    <s v="S00607"/>
    <d v="2023-05-22T15:15:00"/>
    <x v="27"/>
    <s v="P1106"/>
    <s v="Jeans_106"/>
    <x v="6"/>
    <s v="Red"/>
    <s v="M"/>
    <n v="2"/>
    <n v="2222.13"/>
    <n v="1495.54"/>
    <n v="4444.26"/>
    <n v="2991.08"/>
    <s v="C20606"/>
    <s v="Priya_0606"/>
    <s v="Coimbatore"/>
    <n v="11.0168"/>
    <n v="76.955799999999996"/>
    <s v="SP142"/>
    <s v="Salesperson_42"/>
    <s v="Cancelled"/>
    <s v="mobile_app"/>
  </r>
  <r>
    <s v="S00608"/>
    <d v="2023-12-29T10:40:00"/>
    <x v="34"/>
    <s v="P1107"/>
    <s v="T-Shirts_107"/>
    <x v="2"/>
    <s v="Green"/>
    <s v="L"/>
    <n v="3"/>
    <n v="1186.67"/>
    <n v="783.58"/>
    <n v="3560.01"/>
    <n v="2350.7399999999998"/>
    <s v="C20607"/>
    <s v="Bhuvana_0607"/>
    <s v="Coimbatore"/>
    <n v="11.0168"/>
    <n v="76.955799999999996"/>
    <s v="SP132"/>
    <s v="Salesperson_32"/>
    <s v="Cancelled"/>
    <s v="in-store"/>
  </r>
  <r>
    <s v="S00609"/>
    <d v="2023-12-01T18:26:00"/>
    <x v="33"/>
    <s v="P1108"/>
    <s v="Women's_108"/>
    <x v="0"/>
    <s v="White"/>
    <s v="XS"/>
    <n v="2"/>
    <n v="2098.46"/>
    <n v="1790.95"/>
    <n v="4196.92"/>
    <n v="3581.9"/>
    <s v="C20608"/>
    <s v="Sanjay_0608"/>
    <s v="Coimbatore"/>
    <n v="11.0168"/>
    <n v="76.955799999999996"/>
    <s v="SP131"/>
    <s v="Salesperson_31"/>
    <s v="Pending"/>
    <s v="online"/>
  </r>
  <r>
    <s v="S00610"/>
    <d v="2023-06-11T16:04:00"/>
    <x v="87"/>
    <s v="P1109"/>
    <s v="Jeans_109"/>
    <x v="6"/>
    <s v="White"/>
    <s v="XL"/>
    <n v="1"/>
    <n v="2497.4499999999998"/>
    <n v="1743.2"/>
    <n v="2497.4499999999998"/>
    <n v="1743.2"/>
    <s v="C20609"/>
    <s v="Meena_0609"/>
    <s v="Tirunelveli"/>
    <n v="8.7139000000000006"/>
    <n v="77.756699999999995"/>
    <s v="SP145"/>
    <s v="Salesperson_45"/>
    <s v="Shipped"/>
    <s v="in-store"/>
  </r>
  <r>
    <s v="S00611"/>
    <d v="2024-05-01T19:51:00"/>
    <x v="47"/>
    <s v="P1110"/>
    <s v="T-Shirts_110"/>
    <x v="2"/>
    <s v="Green"/>
    <s v="XS"/>
    <n v="2"/>
    <n v="1271.4000000000001"/>
    <n v="980.69"/>
    <n v="2542.8000000000002"/>
    <n v="1961.38"/>
    <s v="C20610"/>
    <s v="Anu_0610"/>
    <s v="Vellore"/>
    <n v="12.916499999999999"/>
    <n v="79.132499999999993"/>
    <s v="SP113"/>
    <s v="Salesperson_13"/>
    <s v="Shipped"/>
    <s v="in-store"/>
  </r>
  <r>
    <s v="S00612"/>
    <d v="2023-07-17T13:57:00"/>
    <x v="15"/>
    <s v="P1111"/>
    <s v="Sarees_111"/>
    <x v="7"/>
    <s v="Black"/>
    <s v="XS"/>
    <n v="1"/>
    <n v="1028.98"/>
    <n v="859.32"/>
    <n v="1028.98"/>
    <n v="859.32"/>
    <s v="C20611"/>
    <s v="Aarav_0611"/>
    <s v="Coimbatore"/>
    <n v="11.0168"/>
    <n v="76.955799999999996"/>
    <s v="SP107"/>
    <s v="Salesperson_7"/>
    <s v="Cancelled"/>
    <s v="online"/>
  </r>
  <r>
    <s v="S00613"/>
    <d v="2024-01-04T13:39:00"/>
    <x v="39"/>
    <s v="P1112"/>
    <s v="Sportswear_112"/>
    <x v="3"/>
    <s v="Green"/>
    <s v="XS"/>
    <n v="1"/>
    <n v="236.21"/>
    <n v="142.94"/>
    <n v="236.21"/>
    <n v="142.94"/>
    <s v="C20612"/>
    <s v="Sanjay_0612"/>
    <s v="Coimbatore"/>
    <n v="11.0168"/>
    <n v="76.955799999999996"/>
    <s v="SP146"/>
    <s v="Salesperson_46"/>
    <s v="Paid"/>
    <s v="online"/>
  </r>
  <r>
    <s v="S00614"/>
    <d v="2024-08-18T18:18:00"/>
    <x v="76"/>
    <s v="P1113"/>
    <s v="T-Shirts_113"/>
    <x v="2"/>
    <s v="Black"/>
    <s v="L"/>
    <n v="4"/>
    <n v="2125.38"/>
    <n v="1670.25"/>
    <n v="8501.52"/>
    <n v="6681"/>
    <s v="C20613"/>
    <s v="Vishal_0613"/>
    <s v="Salem"/>
    <n v="11.664300000000001"/>
    <n v="78.146000000000001"/>
    <s v="SP129"/>
    <s v="Salesperson_29"/>
    <s v="Paid"/>
    <s v="online"/>
  </r>
  <r>
    <s v="S00615"/>
    <d v="2024-01-02T17:51:00"/>
    <x v="39"/>
    <s v="P1114"/>
    <s v="Women's_114"/>
    <x v="0"/>
    <s v="Green"/>
    <s v="XS"/>
    <n v="1"/>
    <n v="1098.3699999999999"/>
    <n v="681.87"/>
    <n v="1098.3699999999999"/>
    <n v="681.87"/>
    <s v="C20614"/>
    <s v="Bhuvana_0614"/>
    <s v="Salem"/>
    <n v="11.664300000000001"/>
    <n v="78.146000000000001"/>
    <s v="SP123"/>
    <s v="Salesperson_23"/>
    <s v="Returned"/>
    <s v="in-store"/>
  </r>
  <r>
    <s v="S00616"/>
    <d v="2024-02-19T18:40:00"/>
    <x v="73"/>
    <s v="P1115"/>
    <s v="Kurta_115"/>
    <x v="1"/>
    <s v="Blue"/>
    <s v="XS"/>
    <n v="2"/>
    <n v="1095.23"/>
    <n v="732.34"/>
    <n v="2190.46"/>
    <n v="1464.68"/>
    <s v="C20615"/>
    <s v="Bhuvana_0615"/>
    <s v="Chennai"/>
    <n v="13.082700000000001"/>
    <n v="80.270700000000005"/>
    <s v="SP100"/>
    <s v="Salesperson_0"/>
    <s v="Pending"/>
    <s v="in-store"/>
  </r>
  <r>
    <s v="S00617"/>
    <d v="2024-01-23T21:55:00"/>
    <x v="57"/>
    <s v="P1116"/>
    <s v="Kid's_116"/>
    <x v="5"/>
    <s v="Yellow"/>
    <s v="M"/>
    <n v="4"/>
    <n v="1622.61"/>
    <n v="1281.74"/>
    <n v="6490.44"/>
    <n v="5126.96"/>
    <s v="C20616"/>
    <s v="Ganesh_0616"/>
    <s v="Vellore"/>
    <n v="12.916499999999999"/>
    <n v="79.132499999999993"/>
    <s v="SP139"/>
    <s v="Salesperson_39"/>
    <s v="Returned"/>
    <s v="in-store"/>
  </r>
  <r>
    <s v="S00618"/>
    <d v="2023-11-02T15:29:00"/>
    <x v="5"/>
    <s v="P1117"/>
    <s v="Women's_117"/>
    <x v="0"/>
    <s v="Yellow"/>
    <s v="M"/>
    <n v="3"/>
    <n v="2050.15"/>
    <n v="1669.91"/>
    <n v="6150.45"/>
    <n v="5009.7299999999996"/>
    <s v="C20617"/>
    <s v="Kavin_0617"/>
    <s v="Coimbatore"/>
    <n v="11.0168"/>
    <n v="76.955799999999996"/>
    <s v="SP125"/>
    <s v="Salesperson_25"/>
    <s v="Shipped"/>
    <s v="in-store"/>
  </r>
  <r>
    <s v="S00619"/>
    <d v="2024-01-21T10:27:00"/>
    <x v="49"/>
    <s v="P1118"/>
    <s v="Sportswear_118"/>
    <x v="3"/>
    <s v="White"/>
    <s v="L"/>
    <n v="1"/>
    <n v="1033.5899999999999"/>
    <n v="887.95"/>
    <n v="1033.5899999999999"/>
    <n v="887.95"/>
    <s v="C20618"/>
    <s v="Devi_0618"/>
    <s v="Vellore"/>
    <n v="12.916499999999999"/>
    <n v="79.132499999999993"/>
    <s v="SP126"/>
    <s v="Salesperson_26"/>
    <s v="Pending"/>
    <s v="in-store"/>
  </r>
  <r>
    <s v="S00620"/>
    <d v="2023-03-13T21:37:00"/>
    <x v="16"/>
    <s v="P1119"/>
    <s v="Women's_119"/>
    <x v="0"/>
    <s v="Green"/>
    <s v="XXL"/>
    <n v="4"/>
    <n v="1789.03"/>
    <n v="1447.58"/>
    <n v="7156.12"/>
    <n v="5790.32"/>
    <s v="C20619"/>
    <s v="Devi_0619"/>
    <s v="Chennai"/>
    <n v="13.082700000000001"/>
    <n v="80.270700000000005"/>
    <s v="SP110"/>
    <s v="Salesperson_10"/>
    <s v="Paid"/>
    <s v="in-store"/>
  </r>
  <r>
    <s v="S00621"/>
    <d v="2024-02-26T13:09:00"/>
    <x v="14"/>
    <s v="P1120"/>
    <s v="Kurta_120"/>
    <x v="1"/>
    <s v="Grey"/>
    <s v="XL"/>
    <n v="4"/>
    <n v="1578.39"/>
    <n v="1031.96"/>
    <n v="6313.56"/>
    <n v="4127.84"/>
    <s v="C20620"/>
    <s v="Lakshmi_0620"/>
    <s v="Vellore"/>
    <n v="12.916499999999999"/>
    <n v="79.132499999999993"/>
    <s v="SP111"/>
    <s v="Salesperson_11"/>
    <s v="Cancelled"/>
    <s v="online"/>
  </r>
  <r>
    <s v="S00622"/>
    <d v="2024-04-03T15:40:00"/>
    <x v="82"/>
    <s v="P1121"/>
    <s v="Kurta_121"/>
    <x v="1"/>
    <s v="Yellow"/>
    <s v="XL"/>
    <n v="2"/>
    <n v="2382.11"/>
    <n v="1472.58"/>
    <n v="4764.22"/>
    <n v="2945.16"/>
    <s v="C20621"/>
    <s v="Aarav_0621"/>
    <s v="Madurai"/>
    <n v="9.9252000000000002"/>
    <n v="78.119799999999998"/>
    <s v="SP130"/>
    <s v="Salesperson_30"/>
    <s v="Shipped"/>
    <s v="in-store"/>
  </r>
  <r>
    <s v="S00623"/>
    <d v="2024-03-21T10:10:00"/>
    <x v="7"/>
    <s v="P1122"/>
    <s v="Women's_122"/>
    <x v="0"/>
    <s v="Pink"/>
    <s v="L"/>
    <n v="4"/>
    <n v="2127.7600000000002"/>
    <n v="1789.11"/>
    <n v="8511.0400000000009"/>
    <n v="7156.44"/>
    <s v="C20622"/>
    <s v="Aarav_0622"/>
    <s v="Coimbatore"/>
    <n v="11.0168"/>
    <n v="76.955799999999996"/>
    <s v="SP116"/>
    <s v="Salesperson_16"/>
    <s v="Returned"/>
    <s v="in-store"/>
  </r>
  <r>
    <s v="S00624"/>
    <d v="2024-09-16T16:29:00"/>
    <x v="6"/>
    <s v="P1123"/>
    <s v="Men's_123"/>
    <x v="4"/>
    <s v="Maroon"/>
    <s v="XXL"/>
    <n v="3"/>
    <n v="2227.7199999999998"/>
    <n v="1727.26"/>
    <n v="6683.16"/>
    <n v="5181.78"/>
    <s v="C20623"/>
    <s v="Sathish_0623"/>
    <s v="Tiruchirappalli"/>
    <n v="10.7905"/>
    <n v="78.704700000000003"/>
    <s v="SP142"/>
    <s v="Salesperson_42"/>
    <s v="Returned"/>
    <s v="in-store"/>
  </r>
  <r>
    <s v="S00625"/>
    <d v="2024-06-25T17:04:00"/>
    <x v="2"/>
    <s v="P1124"/>
    <s v="Women's_124"/>
    <x v="0"/>
    <s v="Pink"/>
    <s v="XXL"/>
    <n v="1"/>
    <n v="1563.53"/>
    <n v="1104.5999999999999"/>
    <n v="1563.53"/>
    <n v="1104.5999999999999"/>
    <s v="C20624"/>
    <s v="Devi_0624"/>
    <s v="Tiruchirappalli"/>
    <n v="10.7905"/>
    <n v="78.704700000000003"/>
    <s v="SP130"/>
    <s v="Salesperson_30"/>
    <s v="Returned"/>
    <s v="online"/>
  </r>
  <r>
    <s v="S00626"/>
    <d v="2023-02-03T10:25:00"/>
    <x v="35"/>
    <s v="P1125"/>
    <s v="Kurta_125"/>
    <x v="1"/>
    <s v="Green"/>
    <s v="XL"/>
    <n v="3"/>
    <n v="2306.0500000000002"/>
    <n v="1810.01"/>
    <n v="6918.15"/>
    <n v="5430.03"/>
    <s v="C20625"/>
    <s v="Ganesh_0625"/>
    <s v="Chennai"/>
    <n v="13.082700000000001"/>
    <n v="80.270700000000005"/>
    <s v="SP100"/>
    <s v="Salesperson_0"/>
    <s v="Pending"/>
    <s v="in-store"/>
  </r>
  <r>
    <s v="S00627"/>
    <d v="2023-06-10T18:35:00"/>
    <x v="87"/>
    <s v="P1126"/>
    <s v="Sportswear_126"/>
    <x v="3"/>
    <s v="Grey"/>
    <s v="S"/>
    <n v="2"/>
    <n v="2445.23"/>
    <n v="1968.5"/>
    <n v="4890.46"/>
    <n v="3937"/>
    <s v="C20626"/>
    <s v="Diya_0626"/>
    <s v="Vellore"/>
    <n v="12.916499999999999"/>
    <n v="79.132499999999993"/>
    <s v="SP120"/>
    <s v="Salesperson_20"/>
    <s v="Pending"/>
    <s v="in-store"/>
  </r>
  <r>
    <s v="S00628"/>
    <d v="2023-09-02T19:53:00"/>
    <x v="0"/>
    <s v="P1127"/>
    <s v="Sarees_127"/>
    <x v="7"/>
    <s v="White"/>
    <s v="XS"/>
    <n v="1"/>
    <n v="2493.65"/>
    <n v="1518.65"/>
    <n v="2493.65"/>
    <n v="1518.65"/>
    <s v="C20627"/>
    <s v="Anu_0627"/>
    <s v="Tiruchirappalli"/>
    <n v="10.7905"/>
    <n v="78.704700000000003"/>
    <s v="SP135"/>
    <s v="Salesperson_35"/>
    <s v="Shipped"/>
    <s v="in-store"/>
  </r>
  <r>
    <s v="S00629"/>
    <d v="2024-08-06T17:58:00"/>
    <x v="46"/>
    <s v="P1128"/>
    <s v="Kurta_128"/>
    <x v="1"/>
    <s v="Black"/>
    <s v="XS"/>
    <n v="4"/>
    <n v="2148.9899999999998"/>
    <n v="1329.62"/>
    <n v="8595.9599999999991"/>
    <n v="5318.48"/>
    <s v="C20628"/>
    <s v="Ravi_0628"/>
    <s v="Vellore"/>
    <n v="12.916499999999999"/>
    <n v="79.132499999999993"/>
    <s v="SP136"/>
    <s v="Salesperson_36"/>
    <s v="Shipped"/>
    <s v="in-store"/>
  </r>
  <r>
    <s v="S00630"/>
    <d v="2023-08-06T10:58:00"/>
    <x v="58"/>
    <s v="P1129"/>
    <s v="Women's_129"/>
    <x v="0"/>
    <s v="Grey"/>
    <s v="L"/>
    <n v="1"/>
    <n v="1739.41"/>
    <n v="1509.06"/>
    <n v="1739.41"/>
    <n v="1509.06"/>
    <s v="C20629"/>
    <s v="Karthik_0629"/>
    <s v="Coimbatore"/>
    <n v="11.0168"/>
    <n v="76.955799999999996"/>
    <s v="SP131"/>
    <s v="Salesperson_31"/>
    <s v="Paid"/>
    <s v="online"/>
  </r>
  <r>
    <s v="S00631"/>
    <d v="2023-07-18T16:47:00"/>
    <x v="15"/>
    <s v="P1130"/>
    <s v="Women's_130"/>
    <x v="0"/>
    <s v="Pink"/>
    <s v="L"/>
    <n v="4"/>
    <n v="684.82"/>
    <n v="458.01"/>
    <n v="2739.28"/>
    <n v="1832.04"/>
    <s v="C20630"/>
    <s v="Aarav_0630"/>
    <s v="Chennai"/>
    <n v="13.082700000000001"/>
    <n v="80.270700000000005"/>
    <s v="SP105"/>
    <s v="Salesperson_5"/>
    <s v="Cancelled"/>
    <s v="in-store"/>
  </r>
  <r>
    <s v="S00632"/>
    <d v="2023-11-01T13:06:00"/>
    <x v="5"/>
    <s v="P1131"/>
    <s v="T-Shirts_131"/>
    <x v="2"/>
    <s v="Maroon"/>
    <s v="XL"/>
    <n v="2"/>
    <n v="1208.45"/>
    <n v="917.17"/>
    <n v="2416.9"/>
    <n v="1834.34"/>
    <s v="C20631"/>
    <s v="Meena_0631"/>
    <s v="Vellore"/>
    <n v="12.916499999999999"/>
    <n v="79.132499999999993"/>
    <s v="SP121"/>
    <s v="Salesperson_21"/>
    <s v="Returned"/>
    <s v="in-store"/>
  </r>
  <r>
    <s v="S00633"/>
    <d v="2024-10-02T11:06:00"/>
    <x v="25"/>
    <s v="P1132"/>
    <s v="Men's_132"/>
    <x v="4"/>
    <s v="Black"/>
    <s v="L"/>
    <n v="2"/>
    <n v="840.25"/>
    <n v="705.38"/>
    <n v="1680.5"/>
    <n v="1410.76"/>
    <s v="C20632"/>
    <s v="Karthik_0632"/>
    <s v="Vellore"/>
    <n v="12.916499999999999"/>
    <n v="79.132499999999993"/>
    <s v="SP145"/>
    <s v="Salesperson_45"/>
    <s v="Returned"/>
    <s v="online"/>
  </r>
  <r>
    <s v="S00634"/>
    <d v="2023-08-01T13:13:00"/>
    <x v="58"/>
    <s v="P1133"/>
    <s v="Sportswear_133"/>
    <x v="3"/>
    <s v="Blue"/>
    <s v="XS"/>
    <n v="2"/>
    <n v="2101.2199999999998"/>
    <n v="1491.19"/>
    <n v="4202.4399999999996"/>
    <n v="2982.38"/>
    <s v="C20633"/>
    <s v="Sanjay_0633"/>
    <s v="Tiruchirappalli"/>
    <n v="10.7905"/>
    <n v="78.704700000000003"/>
    <s v="SP100"/>
    <s v="Salesperson_0"/>
    <s v="Returned"/>
    <s v="online"/>
  </r>
  <r>
    <s v="S00635"/>
    <d v="2023-08-18T13:58:00"/>
    <x v="63"/>
    <s v="P1134"/>
    <s v="Sarees_134"/>
    <x v="7"/>
    <s v="White"/>
    <s v="XL"/>
    <n v="1"/>
    <n v="2060.75"/>
    <n v="1327.28"/>
    <n v="2060.75"/>
    <n v="1327.28"/>
    <s v="C20634"/>
    <s v="Anu_0634"/>
    <s v="Tirunelveli"/>
    <n v="8.7139000000000006"/>
    <n v="77.756699999999995"/>
    <s v="SP144"/>
    <s v="Salesperson_44"/>
    <s v="Paid"/>
    <s v="in-store"/>
  </r>
  <r>
    <s v="S00636"/>
    <d v="2023-08-11T20:09:00"/>
    <x v="92"/>
    <s v="P1135"/>
    <s v="Men's_135"/>
    <x v="4"/>
    <s v="Green"/>
    <s v="L"/>
    <n v="4"/>
    <n v="426.74"/>
    <n v="362.21"/>
    <n v="1706.96"/>
    <n v="1448.84"/>
    <s v="C20635"/>
    <s v="Kavin_0635"/>
    <s v="Erode"/>
    <n v="11.34"/>
    <n v="77.717200000000005"/>
    <s v="SP106"/>
    <s v="Salesperson_6"/>
    <s v="Returned"/>
    <s v="in-store"/>
  </r>
  <r>
    <s v="S00637"/>
    <d v="2024-04-04T17:09:00"/>
    <x v="82"/>
    <s v="P1136"/>
    <s v="Jeans_136"/>
    <x v="6"/>
    <s v="Black"/>
    <s v="XS"/>
    <n v="3"/>
    <n v="1995.28"/>
    <n v="1378.91"/>
    <n v="5985.84"/>
    <n v="4136.7299999999996"/>
    <s v="C20636"/>
    <s v="Ganesh_0636"/>
    <s v="Erode"/>
    <n v="11.34"/>
    <n v="77.717200000000005"/>
    <s v="SP113"/>
    <s v="Salesperson_13"/>
    <s v="Shipped"/>
    <s v="in-store"/>
  </r>
  <r>
    <s v="S00638"/>
    <d v="2023-07-22T10:10:00"/>
    <x v="15"/>
    <s v="P1137"/>
    <s v="Jeans_137"/>
    <x v="6"/>
    <s v="Yellow"/>
    <s v="XS"/>
    <n v="4"/>
    <n v="389.23"/>
    <n v="287.2"/>
    <n v="1556.92"/>
    <n v="1148.8"/>
    <s v="C20637"/>
    <s v="Sanjay_0637"/>
    <s v="Erode"/>
    <n v="11.34"/>
    <n v="77.717200000000005"/>
    <s v="SP102"/>
    <s v="Salesperson_2"/>
    <s v="Cancelled"/>
    <s v="in-store"/>
  </r>
  <r>
    <s v="S00639"/>
    <d v="2023-07-19T19:03:00"/>
    <x v="15"/>
    <s v="P1138"/>
    <s v="Women's_138"/>
    <x v="0"/>
    <s v="Grey"/>
    <s v="L"/>
    <n v="1"/>
    <n v="1254.3900000000001"/>
    <n v="1025.47"/>
    <n v="1254.3900000000001"/>
    <n v="1025.47"/>
    <s v="C20638"/>
    <s v="Lakshmi_0638"/>
    <s v="Madurai"/>
    <n v="9.9252000000000002"/>
    <n v="78.119799999999998"/>
    <s v="SP131"/>
    <s v="Salesperson_31"/>
    <s v="Paid"/>
    <s v="in-store"/>
  </r>
  <r>
    <s v="S00640"/>
    <d v="2024-01-09T18:46:00"/>
    <x v="65"/>
    <s v="P1139"/>
    <s v="Men's_139"/>
    <x v="4"/>
    <s v="Maroon"/>
    <s v="L"/>
    <n v="4"/>
    <n v="658.27"/>
    <n v="403.84"/>
    <n v="2633.08"/>
    <n v="1615.36"/>
    <s v="C20639"/>
    <s v="Bhuvana_0639"/>
    <s v="Vellore"/>
    <n v="12.916499999999999"/>
    <n v="79.132499999999993"/>
    <s v="SP132"/>
    <s v="Salesperson_32"/>
    <s v="Pending"/>
    <s v="mobile_app"/>
  </r>
  <r>
    <s v="S00641"/>
    <d v="2023-03-24T16:45:00"/>
    <x v="77"/>
    <s v="P1140"/>
    <s v="Kid's_140"/>
    <x v="5"/>
    <s v="Green"/>
    <s v="XS"/>
    <n v="2"/>
    <n v="236.39"/>
    <n v="178.91"/>
    <n v="472.78"/>
    <n v="357.82"/>
    <s v="C20640"/>
    <s v="Priya_0640"/>
    <s v="Tirunelveli"/>
    <n v="8.7139000000000006"/>
    <n v="77.756699999999995"/>
    <s v="SP132"/>
    <s v="Salesperson_32"/>
    <s v="Shipped"/>
    <s v="in-store"/>
  </r>
  <r>
    <s v="S00642"/>
    <d v="2023-11-03T17:33:00"/>
    <x v="5"/>
    <s v="P1141"/>
    <s v="Kurta_141"/>
    <x v="1"/>
    <s v="Black"/>
    <s v="M"/>
    <n v="3"/>
    <n v="2127.9299999999998"/>
    <n v="1507.47"/>
    <n v="6383.79"/>
    <n v="4522.41"/>
    <s v="C20641"/>
    <s v="Priya_0641"/>
    <s v="Tirunelveli"/>
    <n v="8.7139000000000006"/>
    <n v="77.756699999999995"/>
    <s v="SP118"/>
    <s v="Salesperson_18"/>
    <s v="Shipped"/>
    <s v="online"/>
  </r>
  <r>
    <s v="S00643"/>
    <d v="2024-07-12T14:19:00"/>
    <x v="84"/>
    <s v="P1142"/>
    <s v="Kid's_142"/>
    <x v="5"/>
    <s v="Green"/>
    <s v="L"/>
    <n v="2"/>
    <n v="1157.1300000000001"/>
    <n v="872.66"/>
    <n v="2314.2600000000002"/>
    <n v="1745.32"/>
    <s v="C20642"/>
    <s v="Sathish_0642"/>
    <s v="Salem"/>
    <n v="11.664300000000001"/>
    <n v="78.146000000000001"/>
    <s v="SP144"/>
    <s v="Salesperson_44"/>
    <s v="Cancelled"/>
    <s v="mobile_app"/>
  </r>
  <r>
    <s v="S00644"/>
    <d v="2024-08-10T20:49:00"/>
    <x v="46"/>
    <s v="P1143"/>
    <s v="Sarees_143"/>
    <x v="7"/>
    <s v="Maroon"/>
    <s v="XXL"/>
    <n v="3"/>
    <n v="1505.77"/>
    <n v="1165.1600000000001"/>
    <n v="4517.3100000000004"/>
    <n v="3495.48"/>
    <s v="C20643"/>
    <s v="Meena_0643"/>
    <s v="Tiruchirappalli"/>
    <n v="10.7905"/>
    <n v="78.704700000000003"/>
    <s v="SP113"/>
    <s v="Salesperson_13"/>
    <s v="Cancelled"/>
    <s v="in-store"/>
  </r>
  <r>
    <s v="S00645"/>
    <d v="2023-11-15T17:13:00"/>
    <x v="44"/>
    <s v="P1144"/>
    <s v="T-Shirts_144"/>
    <x v="2"/>
    <s v="Yellow"/>
    <s v="XXL"/>
    <n v="4"/>
    <n v="2344.34"/>
    <n v="1928.17"/>
    <n v="9377.36"/>
    <n v="7712.68"/>
    <s v="C20644"/>
    <s v="Kavin_0644"/>
    <s v="Madurai"/>
    <n v="9.9252000000000002"/>
    <n v="78.119799999999998"/>
    <s v="SP132"/>
    <s v="Salesperson_32"/>
    <s v="Cancelled"/>
    <s v="mobile_app"/>
  </r>
  <r>
    <s v="S00646"/>
    <d v="2023-07-01T11:51:00"/>
    <x v="42"/>
    <s v="P1145"/>
    <s v="Sarees_145"/>
    <x v="7"/>
    <s v="Blue"/>
    <s v="M"/>
    <n v="2"/>
    <n v="840.88"/>
    <n v="559.70000000000005"/>
    <n v="1681.76"/>
    <n v="1119.4000000000001"/>
    <s v="C20645"/>
    <s v="Anu_0645"/>
    <s v="Vellore"/>
    <n v="12.916499999999999"/>
    <n v="79.132499999999993"/>
    <s v="SP137"/>
    <s v="Salesperson_37"/>
    <s v="Cancelled"/>
    <s v="third-party"/>
  </r>
  <r>
    <s v="S00647"/>
    <d v="2023-04-29T19:17:00"/>
    <x v="56"/>
    <s v="P1146"/>
    <s v="Kurta_146"/>
    <x v="1"/>
    <s v="Maroon"/>
    <s v="M"/>
    <n v="2"/>
    <n v="1526.21"/>
    <n v="1171.56"/>
    <n v="3052.42"/>
    <n v="2343.12"/>
    <s v="C20646"/>
    <s v="Ganesh_0646"/>
    <s v="Erode"/>
    <n v="11.34"/>
    <n v="77.717200000000005"/>
    <s v="SP100"/>
    <s v="Salesperson_0"/>
    <s v="Cancelled"/>
    <s v="online"/>
  </r>
  <r>
    <s v="S00648"/>
    <d v="2023-08-30T19:15:00"/>
    <x v="0"/>
    <s v="P1147"/>
    <s v="Women's_147"/>
    <x v="0"/>
    <s v="Red"/>
    <s v="L"/>
    <n v="1"/>
    <n v="1045"/>
    <n v="654.28"/>
    <n v="1045"/>
    <n v="654.28"/>
    <s v="C20647"/>
    <s v="Kavin_0647"/>
    <s v="Chennai"/>
    <n v="13.082700000000001"/>
    <n v="80.270700000000005"/>
    <s v="SP142"/>
    <s v="Salesperson_42"/>
    <s v="Paid"/>
    <s v="in-store"/>
  </r>
  <r>
    <s v="S00649"/>
    <d v="2023-12-28T20:47:00"/>
    <x v="34"/>
    <s v="P1148"/>
    <s v="Jeans_148"/>
    <x v="6"/>
    <s v="White"/>
    <s v="S"/>
    <n v="3"/>
    <n v="2473.6"/>
    <n v="1502.89"/>
    <n v="7420.8"/>
    <n v="4508.67"/>
    <s v="C20648"/>
    <s v="Vishal_0648"/>
    <s v="Salem"/>
    <n v="11.664300000000001"/>
    <n v="78.146000000000001"/>
    <s v="SP109"/>
    <s v="Salesperson_9"/>
    <s v="Paid"/>
    <s v="mobile_app"/>
  </r>
  <r>
    <s v="S00650"/>
    <d v="2023-06-14T16:31:00"/>
    <x v="23"/>
    <s v="P1149"/>
    <s v="T-Shirts_149"/>
    <x v="2"/>
    <s v="Black"/>
    <s v="XL"/>
    <n v="4"/>
    <n v="805.47"/>
    <n v="483.44"/>
    <n v="3221.88"/>
    <n v="1933.76"/>
    <s v="C20649"/>
    <s v="Aarav_0649"/>
    <s v="Tirunelveli"/>
    <n v="8.7139000000000006"/>
    <n v="77.756699999999995"/>
    <s v="SP128"/>
    <s v="Salesperson_28"/>
    <s v="Paid"/>
    <s v="online"/>
  </r>
  <r>
    <s v="S00651"/>
    <d v="2024-07-19T19:37:00"/>
    <x v="59"/>
    <s v="P1150"/>
    <s v="Jeans_150"/>
    <x v="6"/>
    <s v="Maroon"/>
    <s v="L"/>
    <n v="2"/>
    <n v="733.73"/>
    <n v="498.65"/>
    <n v="1467.46"/>
    <n v="997.3"/>
    <s v="C20650"/>
    <s v="Meena_0650"/>
    <s v="Salem"/>
    <n v="11.664300000000001"/>
    <n v="78.146000000000001"/>
    <s v="SP144"/>
    <s v="Salesperson_44"/>
    <s v="Paid"/>
    <s v="online"/>
  </r>
  <r>
    <s v="S00652"/>
    <d v="2023-12-27T12:17:00"/>
    <x v="34"/>
    <s v="P1151"/>
    <s v="Kurta_151"/>
    <x v="1"/>
    <s v="Pink"/>
    <s v="L"/>
    <n v="1"/>
    <n v="2381.56"/>
    <n v="2103.87"/>
    <n v="2381.56"/>
    <n v="2103.87"/>
    <s v="C20651"/>
    <s v="Sanjay_0651"/>
    <s v="Tirunelveli"/>
    <n v="8.7139000000000006"/>
    <n v="77.756699999999995"/>
    <s v="SP135"/>
    <s v="Salesperson_35"/>
    <s v="Paid"/>
    <s v="mobile_app"/>
  </r>
  <r>
    <s v="S00653"/>
    <d v="2024-02-01T21:47:00"/>
    <x v="53"/>
    <s v="P1152"/>
    <s v="Men's_152"/>
    <x v="4"/>
    <s v="White"/>
    <s v="S"/>
    <n v="2"/>
    <n v="1276.56"/>
    <n v="944.51"/>
    <n v="2553.12"/>
    <n v="1889.02"/>
    <s v="C20652"/>
    <s v="Sathish_0652"/>
    <s v="Vellore"/>
    <n v="12.916499999999999"/>
    <n v="79.132499999999993"/>
    <s v="SP114"/>
    <s v="Salesperson_14"/>
    <s v="Returned"/>
    <s v="online"/>
  </r>
  <r>
    <s v="S00654"/>
    <d v="2024-05-09T11:29:00"/>
    <x v="83"/>
    <s v="P1153"/>
    <s v="Jeans_153"/>
    <x v="6"/>
    <s v="Black"/>
    <s v="M"/>
    <n v="1"/>
    <n v="1379.72"/>
    <n v="1119.26"/>
    <n v="1379.72"/>
    <n v="1119.26"/>
    <s v="C20653"/>
    <s v="Ravi_0653"/>
    <s v="Madurai"/>
    <n v="9.9252000000000002"/>
    <n v="78.119799999999998"/>
    <s v="SP143"/>
    <s v="Salesperson_43"/>
    <s v="Paid"/>
    <s v="online"/>
  </r>
  <r>
    <s v="S00655"/>
    <d v="2024-08-30T14:42:00"/>
    <x v="20"/>
    <s v="P1154"/>
    <s v="Kid's_154"/>
    <x v="5"/>
    <s v="Green"/>
    <s v="XXL"/>
    <n v="1"/>
    <n v="592.63"/>
    <n v="360.99"/>
    <n v="592.63"/>
    <n v="360.99"/>
    <s v="C20654"/>
    <s v="Anu_0654"/>
    <s v="Coimbatore"/>
    <n v="11.0168"/>
    <n v="76.955799999999996"/>
    <s v="SP124"/>
    <s v="Salesperson_24"/>
    <s v="Paid"/>
    <s v="in-store"/>
  </r>
  <r>
    <s v="S00656"/>
    <d v="2023-05-13T14:30:00"/>
    <x v="64"/>
    <s v="P1155"/>
    <s v="Kurta_155"/>
    <x v="1"/>
    <s v="White"/>
    <s v="XL"/>
    <n v="2"/>
    <n v="1741.07"/>
    <n v="1289.26"/>
    <n v="3482.14"/>
    <n v="2578.52"/>
    <s v="C20655"/>
    <s v="Vishal_0655"/>
    <s v="Madurai"/>
    <n v="9.9252000000000002"/>
    <n v="78.119799999999998"/>
    <s v="SP110"/>
    <s v="Salesperson_10"/>
    <s v="Cancelled"/>
    <s v="online"/>
  </r>
  <r>
    <s v="S00657"/>
    <d v="2024-05-17T11:37:00"/>
    <x v="36"/>
    <s v="P1156"/>
    <s v="T-Shirts_156"/>
    <x v="2"/>
    <s v="Red"/>
    <s v="M"/>
    <n v="3"/>
    <n v="1467.67"/>
    <n v="1073.53"/>
    <n v="4403.01"/>
    <n v="3220.59"/>
    <s v="C20656"/>
    <s v="Ravi_0656"/>
    <s v="Madurai"/>
    <n v="9.9252000000000002"/>
    <n v="78.119799999999998"/>
    <s v="SP102"/>
    <s v="Salesperson_2"/>
    <s v="Pending"/>
    <s v="mobile_app"/>
  </r>
  <r>
    <s v="S00658"/>
    <d v="2024-06-29T11:01:00"/>
    <x v="2"/>
    <s v="P1157"/>
    <s v="Sarees_157"/>
    <x v="7"/>
    <s v="Red"/>
    <s v="XXL"/>
    <n v="1"/>
    <n v="695.65"/>
    <n v="487.51"/>
    <n v="695.65"/>
    <n v="487.51"/>
    <s v="C20657"/>
    <s v="Sathish_0657"/>
    <s v="Salem"/>
    <n v="11.664300000000001"/>
    <n v="78.146000000000001"/>
    <s v="SP131"/>
    <s v="Salesperson_31"/>
    <s v="Cancelled"/>
    <s v="online"/>
  </r>
  <r>
    <s v="S00659"/>
    <d v="2023-10-30T19:54:00"/>
    <x v="5"/>
    <s v="P1158"/>
    <s v="Sarees_158"/>
    <x v="7"/>
    <s v="Blue"/>
    <s v="XXL"/>
    <n v="1"/>
    <n v="599.04"/>
    <n v="427.67"/>
    <n v="599.04"/>
    <n v="427.67"/>
    <s v="C20658"/>
    <s v="Karthik_0658"/>
    <s v="Tiruchirappalli"/>
    <n v="10.7905"/>
    <n v="78.704700000000003"/>
    <s v="SP111"/>
    <s v="Salesperson_11"/>
    <s v="Cancelled"/>
    <s v="mobile_app"/>
  </r>
  <r>
    <s v="S00660"/>
    <d v="2024-06-04T14:45:00"/>
    <x v="40"/>
    <s v="P1159"/>
    <s v="Women's_159"/>
    <x v="0"/>
    <s v="Maroon"/>
    <s v="S"/>
    <n v="1"/>
    <n v="1698.49"/>
    <n v="1126.5"/>
    <n v="1698.49"/>
    <n v="1126.5"/>
    <s v="C20659"/>
    <s v="Priya_0659"/>
    <s v="Erode"/>
    <n v="11.34"/>
    <n v="77.717200000000005"/>
    <s v="SP105"/>
    <s v="Salesperson_5"/>
    <s v="Returned"/>
    <s v="in-store"/>
  </r>
  <r>
    <s v="S00661"/>
    <d v="2023-12-28T20:50:00"/>
    <x v="34"/>
    <s v="P1160"/>
    <s v="Jeans_160"/>
    <x v="6"/>
    <s v="Black"/>
    <s v="XXL"/>
    <n v="3"/>
    <n v="1041.54"/>
    <n v="724.3"/>
    <n v="3124.62"/>
    <n v="2172.9"/>
    <s v="C20660"/>
    <s v="Karthik_0660"/>
    <s v="Tirunelveli"/>
    <n v="8.7139000000000006"/>
    <n v="77.756699999999995"/>
    <s v="SP123"/>
    <s v="Salesperson_23"/>
    <s v="Returned"/>
    <s v="in-store"/>
  </r>
  <r>
    <s v="S00662"/>
    <d v="2024-05-02T15:05:00"/>
    <x v="47"/>
    <s v="P1161"/>
    <s v="Jeans_161"/>
    <x v="6"/>
    <s v="Maroon"/>
    <s v="L"/>
    <n v="1"/>
    <n v="739.18"/>
    <n v="520.03"/>
    <n v="739.18"/>
    <n v="520.03"/>
    <s v="C20661"/>
    <s v="Anu_0661"/>
    <s v="Chennai"/>
    <n v="13.082700000000001"/>
    <n v="80.270700000000005"/>
    <s v="SP107"/>
    <s v="Salesperson_7"/>
    <s v="Returned"/>
    <s v="in-store"/>
  </r>
  <r>
    <s v="S00663"/>
    <d v="2023-01-20T21:40:00"/>
    <x v="85"/>
    <s v="P1162"/>
    <s v="Sportswear_162"/>
    <x v="3"/>
    <s v="Black"/>
    <s v="XXL"/>
    <n v="1"/>
    <n v="1665.32"/>
    <n v="1297.5999999999999"/>
    <n v="1665.32"/>
    <n v="1297.5999999999999"/>
    <s v="C20662"/>
    <s v="Sathish_0662"/>
    <s v="Tiruchirappalli"/>
    <n v="10.7905"/>
    <n v="78.704700000000003"/>
    <s v="SP102"/>
    <s v="Salesperson_2"/>
    <s v="Returned"/>
    <s v="in-store"/>
  </r>
  <r>
    <s v="S00664"/>
    <d v="2024-02-29T12:17:00"/>
    <x v="14"/>
    <s v="P1163"/>
    <s v="Kurta_163"/>
    <x v="1"/>
    <s v="Blue"/>
    <s v="L"/>
    <n v="3"/>
    <n v="2378.4699999999998"/>
    <n v="2058.46"/>
    <n v="7135.41"/>
    <n v="6175.38"/>
    <s v="C20663"/>
    <s v="Vishal_0663"/>
    <s v="Salem"/>
    <n v="11.664300000000001"/>
    <n v="78.146000000000001"/>
    <s v="SP101"/>
    <s v="Salesperson_1"/>
    <s v="Cancelled"/>
    <s v="in-store"/>
  </r>
  <r>
    <s v="S00665"/>
    <d v="2024-04-25T13:16:00"/>
    <x v="75"/>
    <s v="P1164"/>
    <s v="Sarees_164"/>
    <x v="7"/>
    <s v="Maroon"/>
    <s v="XL"/>
    <n v="1"/>
    <n v="1247.92"/>
    <n v="1002.62"/>
    <n v="1247.92"/>
    <n v="1002.62"/>
    <s v="C20664"/>
    <s v="Ravi_0664"/>
    <s v="Vellore"/>
    <n v="12.916499999999999"/>
    <n v="79.132499999999993"/>
    <s v="SP102"/>
    <s v="Salesperson_2"/>
    <s v="Returned"/>
    <s v="in-store"/>
  </r>
  <r>
    <s v="S00666"/>
    <d v="2023-12-19T14:26:00"/>
    <x v="41"/>
    <s v="P1165"/>
    <s v="Jeans_165"/>
    <x v="6"/>
    <s v="Yellow"/>
    <s v="XL"/>
    <n v="1"/>
    <n v="917.32"/>
    <n v="643.95000000000005"/>
    <n v="917.32"/>
    <n v="643.95000000000005"/>
    <s v="C20665"/>
    <s v="Diya_0665"/>
    <s v="Coimbatore"/>
    <n v="11.0168"/>
    <n v="76.955799999999996"/>
    <s v="SP110"/>
    <s v="Salesperson_10"/>
    <s v="Cancelled"/>
    <s v="online"/>
  </r>
  <r>
    <s v="S00667"/>
    <d v="2023-02-21T15:15:00"/>
    <x v="29"/>
    <s v="P1166"/>
    <s v="Men's_166"/>
    <x v="4"/>
    <s v="Blue"/>
    <s v="S"/>
    <n v="1"/>
    <n v="2480.9"/>
    <n v="1891.19"/>
    <n v="2480.9"/>
    <n v="1891.19"/>
    <s v="C20666"/>
    <s v="Lakshmi_0666"/>
    <s v="Tiruchirappalli"/>
    <n v="10.7905"/>
    <n v="78.704700000000003"/>
    <s v="SP143"/>
    <s v="Salesperson_43"/>
    <s v="Shipped"/>
    <s v="mobile_app"/>
  </r>
  <r>
    <s v="S00668"/>
    <d v="2024-10-02T21:27:00"/>
    <x v="25"/>
    <s v="P1167"/>
    <s v="Women's_167"/>
    <x v="0"/>
    <s v="Black"/>
    <s v="XL"/>
    <n v="3"/>
    <n v="342.16"/>
    <n v="214.78"/>
    <n v="1026.48"/>
    <n v="644.34"/>
    <s v="C20667"/>
    <s v="Bhuvana_0667"/>
    <s v="Erode"/>
    <n v="11.34"/>
    <n v="77.717200000000005"/>
    <s v="SP141"/>
    <s v="Salesperson_41"/>
    <s v="Paid"/>
    <s v="in-store"/>
  </r>
  <r>
    <s v="S00669"/>
    <d v="2023-04-16T17:09:00"/>
    <x v="71"/>
    <s v="P1168"/>
    <s v="Kid's_168"/>
    <x v="5"/>
    <s v="Red"/>
    <s v="L"/>
    <n v="3"/>
    <n v="1232.19"/>
    <n v="1076.9000000000001"/>
    <n v="3696.57"/>
    <n v="3230.7"/>
    <s v="C20668"/>
    <s v="Devi_0668"/>
    <s v="Tirunelveli"/>
    <n v="8.7139000000000006"/>
    <n v="77.756699999999995"/>
    <s v="SP102"/>
    <s v="Salesperson_2"/>
    <s v="Paid"/>
    <s v="in-store"/>
  </r>
  <r>
    <s v="S00670"/>
    <d v="2023-05-04T10:03:00"/>
    <x v="32"/>
    <s v="P1169"/>
    <s v="Women's_169"/>
    <x v="0"/>
    <s v="Red"/>
    <s v="S"/>
    <n v="1"/>
    <n v="1927.71"/>
    <n v="1592.6"/>
    <n v="1927.71"/>
    <n v="1592.6"/>
    <s v="C20669"/>
    <s v="Sanjay_0669"/>
    <s v="Salem"/>
    <n v="11.664300000000001"/>
    <n v="78.146000000000001"/>
    <s v="SP135"/>
    <s v="Salesperson_35"/>
    <s v="Paid"/>
    <s v="third-party"/>
  </r>
  <r>
    <s v="S00671"/>
    <d v="2024-01-11T20:49:00"/>
    <x v="65"/>
    <s v="P1170"/>
    <s v="Jeans_170"/>
    <x v="6"/>
    <s v="White"/>
    <s v="L"/>
    <n v="1"/>
    <n v="2365.5300000000002"/>
    <n v="1975.84"/>
    <n v="2365.5300000000002"/>
    <n v="1975.84"/>
    <s v="C20670"/>
    <s v="Priya_0670"/>
    <s v="Vellore"/>
    <n v="12.916499999999999"/>
    <n v="79.132499999999993"/>
    <s v="SP140"/>
    <s v="Salesperson_40"/>
    <s v="Shipped"/>
    <s v="mobile_app"/>
  </r>
  <r>
    <s v="S00672"/>
    <d v="2023-10-28T20:14:00"/>
    <x v="66"/>
    <s v="P1171"/>
    <s v="Kurta_171"/>
    <x v="1"/>
    <s v="Yellow"/>
    <s v="XS"/>
    <n v="4"/>
    <n v="1125.53"/>
    <n v="974.01"/>
    <n v="4502.12"/>
    <n v="3896.04"/>
    <s v="C20671"/>
    <s v="Priya_0671"/>
    <s v="Coimbatore"/>
    <n v="11.0168"/>
    <n v="76.955799999999996"/>
    <s v="SP134"/>
    <s v="Salesperson_34"/>
    <s v="Paid"/>
    <s v="mobile_app"/>
  </r>
  <r>
    <s v="S00673"/>
    <d v="2024-08-05T20:18:00"/>
    <x v="46"/>
    <s v="P1172"/>
    <s v="Women's_172"/>
    <x v="0"/>
    <s v="Red"/>
    <s v="XXL"/>
    <n v="4"/>
    <n v="446.23"/>
    <n v="326.64999999999998"/>
    <n v="1784.92"/>
    <n v="1306.5999999999999"/>
    <s v="C20672"/>
    <s v="Bhuvana_0672"/>
    <s v="Coimbatore"/>
    <n v="11.0168"/>
    <n v="76.955799999999996"/>
    <s v="SP122"/>
    <s v="Salesperson_22"/>
    <s v="Cancelled"/>
    <s v="in-store"/>
  </r>
  <r>
    <s v="S00674"/>
    <d v="2024-04-19T21:36:00"/>
    <x v="45"/>
    <s v="P1173"/>
    <s v="Women's_173"/>
    <x v="0"/>
    <s v="White"/>
    <s v="XXL"/>
    <n v="2"/>
    <n v="2111.1799999999998"/>
    <n v="1342.64"/>
    <n v="4222.3599999999997"/>
    <n v="2685.28"/>
    <s v="C20673"/>
    <s v="Vishal_0673"/>
    <s v="Coimbatore"/>
    <n v="11.0168"/>
    <n v="76.955799999999996"/>
    <s v="SP118"/>
    <s v="Salesperson_18"/>
    <s v="Shipped"/>
    <s v="online"/>
  </r>
  <r>
    <s v="S00675"/>
    <d v="2024-04-22T16:17:00"/>
    <x v="75"/>
    <s v="P1174"/>
    <s v="Kurta_174"/>
    <x v="1"/>
    <s v="Pink"/>
    <s v="XXL"/>
    <n v="4"/>
    <n v="2384.77"/>
    <n v="1528.94"/>
    <n v="9539.08"/>
    <n v="6115.76"/>
    <s v="C20674"/>
    <s v="Aarav_0674"/>
    <s v="Vellore"/>
    <n v="12.916499999999999"/>
    <n v="79.132499999999993"/>
    <s v="SP110"/>
    <s v="Salesperson_10"/>
    <s v="Cancelled"/>
    <s v="in-store"/>
  </r>
  <r>
    <s v="S00676"/>
    <d v="2024-04-22T17:35:00"/>
    <x v="75"/>
    <s v="P1175"/>
    <s v="Jeans_175"/>
    <x v="6"/>
    <s v="Green"/>
    <s v="XXL"/>
    <n v="1"/>
    <n v="1457.4"/>
    <n v="1268.99"/>
    <n v="1457.4"/>
    <n v="1268.99"/>
    <s v="C20675"/>
    <s v="Priya_0675"/>
    <s v="Salem"/>
    <n v="11.664300000000001"/>
    <n v="78.146000000000001"/>
    <s v="SP140"/>
    <s v="Salesperson_40"/>
    <s v="Pending"/>
    <s v="online"/>
  </r>
  <r>
    <s v="S00677"/>
    <d v="2023-08-12T18:39:00"/>
    <x v="92"/>
    <s v="P1176"/>
    <s v="T-Shirts_176"/>
    <x v="2"/>
    <s v="Yellow"/>
    <s v="XS"/>
    <n v="1"/>
    <n v="443.46"/>
    <n v="382.22"/>
    <n v="443.46"/>
    <n v="382.22"/>
    <s v="C20676"/>
    <s v="Anu_0676"/>
    <s v="Madurai"/>
    <n v="9.9252000000000002"/>
    <n v="78.119799999999998"/>
    <s v="SP107"/>
    <s v="Salesperson_7"/>
    <s v="Paid"/>
    <s v="in-store"/>
  </r>
  <r>
    <s v="S00678"/>
    <d v="2023-12-07T18:24:00"/>
    <x v="50"/>
    <s v="P1177"/>
    <s v="Men's_177"/>
    <x v="4"/>
    <s v="Pink"/>
    <s v="XL"/>
    <n v="1"/>
    <n v="951.63"/>
    <n v="574.05999999999995"/>
    <n v="951.63"/>
    <n v="574.05999999999995"/>
    <s v="C20677"/>
    <s v="Anu_0677"/>
    <s v="Coimbatore"/>
    <n v="11.0168"/>
    <n v="76.955799999999996"/>
    <s v="SP119"/>
    <s v="Salesperson_19"/>
    <s v="Pending"/>
    <s v="online"/>
  </r>
  <r>
    <s v="S00679"/>
    <d v="2024-06-21T19:06:00"/>
    <x v="11"/>
    <s v="P1178"/>
    <s v="Sarees_178"/>
    <x v="7"/>
    <s v="Black"/>
    <s v="L"/>
    <n v="2"/>
    <n v="374.02"/>
    <n v="264.98"/>
    <n v="748.04"/>
    <n v="529.96"/>
    <s v="C20678"/>
    <s v="Ganesh_0678"/>
    <s v="Madurai"/>
    <n v="9.9252000000000002"/>
    <n v="78.119799999999998"/>
    <s v="SP110"/>
    <s v="Salesperson_10"/>
    <s v="Pending"/>
    <s v="in-store"/>
  </r>
  <r>
    <s v="S00680"/>
    <d v="2023-03-01T17:13:00"/>
    <x v="10"/>
    <s v="P1179"/>
    <s v="Jeans_179"/>
    <x v="6"/>
    <s v="White"/>
    <s v="S"/>
    <n v="1"/>
    <n v="1568.15"/>
    <n v="1288.49"/>
    <n v="1568.15"/>
    <n v="1288.49"/>
    <s v="C20679"/>
    <s v="Diya_0679"/>
    <s v="Madurai"/>
    <n v="9.9252000000000002"/>
    <n v="78.119799999999998"/>
    <s v="SP142"/>
    <s v="Salesperson_42"/>
    <s v="Cancelled"/>
    <s v="mobile_app"/>
  </r>
  <r>
    <s v="S00681"/>
    <d v="2023-01-22T17:31:00"/>
    <x v="85"/>
    <s v="P1180"/>
    <s v="Men's_180"/>
    <x v="4"/>
    <s v="Maroon"/>
    <s v="L"/>
    <n v="2"/>
    <n v="2208.15"/>
    <n v="1847.89"/>
    <n v="4416.3"/>
    <n v="3695.78"/>
    <s v="C20680"/>
    <s v="Lakshmi_0680"/>
    <s v="Coimbatore"/>
    <n v="11.0168"/>
    <n v="76.955799999999996"/>
    <s v="SP118"/>
    <s v="Salesperson_18"/>
    <s v="Paid"/>
    <s v="in-store"/>
  </r>
  <r>
    <s v="S00682"/>
    <d v="2024-05-01T16:14:00"/>
    <x v="47"/>
    <s v="P1181"/>
    <s v="T-Shirts_181"/>
    <x v="2"/>
    <s v="Blue"/>
    <s v="S"/>
    <n v="2"/>
    <n v="2462.1999999999998"/>
    <n v="1669.13"/>
    <n v="4924.3999999999996"/>
    <n v="3338.26"/>
    <s v="C20681"/>
    <s v="Devi_0681"/>
    <s v="Vellore"/>
    <n v="12.916499999999999"/>
    <n v="79.132499999999993"/>
    <s v="SP121"/>
    <s v="Salesperson_21"/>
    <s v="Returned"/>
    <s v="in-store"/>
  </r>
  <r>
    <s v="S00683"/>
    <d v="2024-09-22T15:20:00"/>
    <x v="6"/>
    <s v="P1182"/>
    <s v="Kid's_182"/>
    <x v="5"/>
    <s v="Black"/>
    <s v="XS"/>
    <n v="4"/>
    <n v="466.11"/>
    <n v="283.48"/>
    <n v="1864.44"/>
    <n v="1133.92"/>
    <s v="C20682"/>
    <s v="Vishal_0682"/>
    <s v="Coimbatore"/>
    <n v="11.0168"/>
    <n v="76.955799999999996"/>
    <s v="SP112"/>
    <s v="Salesperson_12"/>
    <s v="Returned"/>
    <s v="mobile_app"/>
  </r>
  <r>
    <s v="S00684"/>
    <d v="2023-12-07T12:59:00"/>
    <x v="50"/>
    <s v="P1183"/>
    <s v="Sportswear_183"/>
    <x v="3"/>
    <s v="Grey"/>
    <s v="M"/>
    <n v="1"/>
    <n v="781.57"/>
    <n v="604.38"/>
    <n v="781.57"/>
    <n v="604.38"/>
    <s v="C20683"/>
    <s v="Sathish_0683"/>
    <s v="Salem"/>
    <n v="11.664300000000001"/>
    <n v="78.146000000000001"/>
    <s v="SP144"/>
    <s v="Salesperson_44"/>
    <s v="Cancelled"/>
    <s v="online"/>
  </r>
  <r>
    <s v="S00685"/>
    <d v="2023-08-22T19:49:00"/>
    <x v="4"/>
    <s v="P1184"/>
    <s v="Kid's_184"/>
    <x v="5"/>
    <s v="Yellow"/>
    <s v="M"/>
    <n v="3"/>
    <n v="2260.5300000000002"/>
    <n v="1894.73"/>
    <n v="6781.59"/>
    <n v="5684.19"/>
    <s v="C20684"/>
    <s v="Priya_0684"/>
    <s v="Madurai"/>
    <n v="9.9252000000000002"/>
    <n v="78.119799999999998"/>
    <s v="SP100"/>
    <s v="Salesperson_0"/>
    <s v="Returned"/>
    <s v="in-store"/>
  </r>
  <r>
    <s v="S00686"/>
    <d v="2023-04-13T10:33:00"/>
    <x v="71"/>
    <s v="P1185"/>
    <s v="Jeans_185"/>
    <x v="6"/>
    <s v="Black"/>
    <s v="XXL"/>
    <n v="2"/>
    <n v="394.78"/>
    <n v="292.14"/>
    <n v="789.56"/>
    <n v="584.28"/>
    <s v="C20685"/>
    <s v="Devi_0685"/>
    <s v="Erode"/>
    <n v="11.34"/>
    <n v="77.717200000000005"/>
    <s v="SP117"/>
    <s v="Salesperson_17"/>
    <s v="Returned"/>
    <s v="in-store"/>
  </r>
  <r>
    <s v="S00687"/>
    <d v="2023-11-10T20:13:00"/>
    <x v="81"/>
    <s v="P1186"/>
    <s v="Kid's_186"/>
    <x v="5"/>
    <s v="Yellow"/>
    <s v="L"/>
    <n v="4"/>
    <n v="521.08000000000004"/>
    <n v="402.76"/>
    <n v="2084.3200000000002"/>
    <n v="1611.04"/>
    <s v="C20686"/>
    <s v="Ravi_0686"/>
    <s v="Vellore"/>
    <n v="12.916499999999999"/>
    <n v="79.132499999999993"/>
    <s v="SP122"/>
    <s v="Salesperson_22"/>
    <s v="Returned"/>
    <s v="in-store"/>
  </r>
  <r>
    <s v="S00688"/>
    <d v="2024-05-10T19:16:00"/>
    <x v="83"/>
    <s v="P1187"/>
    <s v="Sportswear_187"/>
    <x v="3"/>
    <s v="Maroon"/>
    <s v="XS"/>
    <n v="1"/>
    <n v="238.54"/>
    <n v="191.73"/>
    <n v="238.54"/>
    <n v="191.73"/>
    <s v="C20687"/>
    <s v="Kavin_0687"/>
    <s v="Coimbatore"/>
    <n v="11.0168"/>
    <n v="76.955799999999996"/>
    <s v="SP117"/>
    <s v="Salesperson_17"/>
    <s v="Pending"/>
    <s v="in-store"/>
  </r>
  <r>
    <s v="S00689"/>
    <d v="2023-02-19T15:36:00"/>
    <x v="43"/>
    <s v="P1188"/>
    <s v="Jeans_188"/>
    <x v="6"/>
    <s v="White"/>
    <s v="XXL"/>
    <n v="4"/>
    <n v="1293.8699999999999"/>
    <n v="934.59"/>
    <n v="5175.4799999999996"/>
    <n v="3738.36"/>
    <s v="C20688"/>
    <s v="Ganesh_0688"/>
    <s v="Coimbatore"/>
    <n v="11.0168"/>
    <n v="76.955799999999996"/>
    <s v="SP146"/>
    <s v="Salesperson_46"/>
    <s v="Paid"/>
    <s v="in-store"/>
  </r>
  <r>
    <s v="S00690"/>
    <d v="2023-04-15T17:58:00"/>
    <x v="71"/>
    <s v="P1189"/>
    <s v="Men's_189"/>
    <x v="4"/>
    <s v="Maroon"/>
    <s v="XXL"/>
    <n v="1"/>
    <n v="2334.63"/>
    <n v="1992.51"/>
    <n v="2334.63"/>
    <n v="1992.51"/>
    <s v="C20689"/>
    <s v="Aarav_0689"/>
    <s v="Erode"/>
    <n v="11.34"/>
    <n v="77.717200000000005"/>
    <s v="SP149"/>
    <s v="Salesperson_49"/>
    <s v="Cancelled"/>
    <s v="mobile_app"/>
  </r>
  <r>
    <s v="S00691"/>
    <d v="2023-05-26T12:30:00"/>
    <x v="27"/>
    <s v="P1190"/>
    <s v="Jeans_190"/>
    <x v="6"/>
    <s v="Red"/>
    <s v="XL"/>
    <n v="4"/>
    <n v="2358.5100000000002"/>
    <n v="1883.35"/>
    <n v="9434.0400000000009"/>
    <n v="7533.4"/>
    <s v="C20690"/>
    <s v="Vishal_0690"/>
    <s v="Vellore"/>
    <n v="12.916499999999999"/>
    <n v="79.132499999999993"/>
    <s v="SP141"/>
    <s v="Salesperson_41"/>
    <s v="Pending"/>
    <s v="online"/>
  </r>
  <r>
    <s v="S00692"/>
    <d v="2023-02-19T14:33:00"/>
    <x v="43"/>
    <s v="P1191"/>
    <s v="Sarees_191"/>
    <x v="7"/>
    <s v="Pink"/>
    <s v="S"/>
    <n v="1"/>
    <n v="2117.38"/>
    <n v="1787.92"/>
    <n v="2117.38"/>
    <n v="1787.92"/>
    <s v="C20691"/>
    <s v="Ganesh_0691"/>
    <s v="Salem"/>
    <n v="11.664300000000001"/>
    <n v="78.146000000000001"/>
    <s v="SP108"/>
    <s v="Salesperson_8"/>
    <s v="Shipped"/>
    <s v="mobile_app"/>
  </r>
  <r>
    <s v="S00693"/>
    <d v="2024-02-02T14:15:00"/>
    <x v="53"/>
    <s v="P1192"/>
    <s v="Women's_192"/>
    <x v="0"/>
    <s v="Pink"/>
    <s v="M"/>
    <n v="1"/>
    <n v="1221.47"/>
    <n v="1007.72"/>
    <n v="1221.47"/>
    <n v="1007.72"/>
    <s v="C20692"/>
    <s v="Anu_0692"/>
    <s v="Chennai"/>
    <n v="13.082700000000001"/>
    <n v="80.270700000000005"/>
    <s v="SP142"/>
    <s v="Salesperson_42"/>
    <s v="Pending"/>
    <s v="in-store"/>
  </r>
  <r>
    <s v="S00694"/>
    <d v="2023-12-12T16:16:00"/>
    <x v="19"/>
    <s v="P1193"/>
    <s v="Kid's_193"/>
    <x v="5"/>
    <s v="Maroon"/>
    <s v="S"/>
    <n v="4"/>
    <n v="1109.0999999999999"/>
    <n v="725.94"/>
    <n v="4436.3999999999996"/>
    <n v="2903.76"/>
    <s v="C20693"/>
    <s v="Ravi_0693"/>
    <s v="Madurai"/>
    <n v="9.9252000000000002"/>
    <n v="78.119799999999998"/>
    <s v="SP111"/>
    <s v="Salesperson_11"/>
    <s v="Cancelled"/>
    <s v="in-store"/>
  </r>
  <r>
    <s v="S00695"/>
    <d v="2023-04-12T19:02:00"/>
    <x v="71"/>
    <s v="P1194"/>
    <s v="Kid's_194"/>
    <x v="5"/>
    <s v="Grey"/>
    <s v="M"/>
    <n v="2"/>
    <n v="706.2"/>
    <n v="533.52"/>
    <n v="1412.4"/>
    <n v="1067.04"/>
    <s v="C20694"/>
    <s v="Aarav_0694"/>
    <s v="Tiruchirappalli"/>
    <n v="10.7905"/>
    <n v="78.704700000000003"/>
    <s v="SP148"/>
    <s v="Salesperson_48"/>
    <s v="Shipped"/>
    <s v="mobile_app"/>
  </r>
  <r>
    <s v="S00696"/>
    <d v="2024-04-06T11:19:00"/>
    <x v="82"/>
    <s v="P1195"/>
    <s v="Jeans_195"/>
    <x v="6"/>
    <s v="Blue"/>
    <s v="M"/>
    <n v="4"/>
    <n v="1882.42"/>
    <n v="1670.53"/>
    <n v="7529.68"/>
    <n v="6682.12"/>
    <s v="C20695"/>
    <s v="Karthik_0695"/>
    <s v="Tiruchirappalli"/>
    <n v="10.7905"/>
    <n v="78.704700000000003"/>
    <s v="SP102"/>
    <s v="Salesperson_2"/>
    <s v="Pending"/>
    <s v="in-store"/>
  </r>
  <r>
    <s v="S00697"/>
    <d v="2023-05-24T20:56:00"/>
    <x v="27"/>
    <s v="P1196"/>
    <s v="Sarees_196"/>
    <x v="7"/>
    <s v="Pink"/>
    <s v="L"/>
    <n v="1"/>
    <n v="1073.1199999999999"/>
    <n v="745.79"/>
    <n v="1073.1199999999999"/>
    <n v="745.79"/>
    <s v="C20696"/>
    <s v="Ganesh_0696"/>
    <s v="Vellore"/>
    <n v="12.916499999999999"/>
    <n v="79.132499999999993"/>
    <s v="SP102"/>
    <s v="Salesperson_2"/>
    <s v="Paid"/>
    <s v="in-store"/>
  </r>
  <r>
    <s v="S00698"/>
    <d v="2023-07-05T11:18:00"/>
    <x v="90"/>
    <s v="P1197"/>
    <s v="Sarees_197"/>
    <x v="7"/>
    <s v="Blue"/>
    <s v="XXL"/>
    <n v="1"/>
    <n v="1758.11"/>
    <n v="1280.8499999999999"/>
    <n v="1758.11"/>
    <n v="1280.8499999999999"/>
    <s v="C20697"/>
    <s v="Anu_0697"/>
    <s v="Salem"/>
    <n v="11.664300000000001"/>
    <n v="78.146000000000001"/>
    <s v="SP147"/>
    <s v="Salesperson_47"/>
    <s v="Returned"/>
    <s v="in-store"/>
  </r>
  <r>
    <s v="S00699"/>
    <d v="2024-04-20T19:08:00"/>
    <x v="45"/>
    <s v="P1198"/>
    <s v="Kid's_198"/>
    <x v="5"/>
    <s v="Pink"/>
    <s v="XXL"/>
    <n v="2"/>
    <n v="218.54"/>
    <n v="192.96"/>
    <n v="437.08"/>
    <n v="385.92"/>
    <s v="C20698"/>
    <s v="Priya_0698"/>
    <s v="Tirunelveli"/>
    <n v="8.7139000000000006"/>
    <n v="77.756699999999995"/>
    <s v="SP137"/>
    <s v="Salesperson_37"/>
    <s v="Paid"/>
    <s v="in-store"/>
  </r>
  <r>
    <s v="S00700"/>
    <d v="2023-06-04T11:46:00"/>
    <x v="30"/>
    <s v="P1199"/>
    <s v="T-Shirts_199"/>
    <x v="2"/>
    <s v="Pink"/>
    <s v="S"/>
    <n v="3"/>
    <n v="777.69"/>
    <n v="663.57"/>
    <n v="2333.0700000000002"/>
    <n v="1990.71"/>
    <s v="C20699"/>
    <s v="Anu_0699"/>
    <s v="Erode"/>
    <n v="11.34"/>
    <n v="77.717200000000005"/>
    <s v="SP122"/>
    <s v="Salesperson_22"/>
    <s v="Returned"/>
    <s v="in-store"/>
  </r>
  <r>
    <s v="S00701"/>
    <d v="2023-11-11T16:18:00"/>
    <x v="81"/>
    <s v="P1200"/>
    <s v="Sportswear_200"/>
    <x v="3"/>
    <s v="Grey"/>
    <s v="XL"/>
    <n v="2"/>
    <n v="694.97"/>
    <n v="601.36"/>
    <n v="1389.94"/>
    <n v="1202.72"/>
    <s v="C20700"/>
    <s v="Aarav_0700"/>
    <s v="Madurai"/>
    <n v="9.9252000000000002"/>
    <n v="78.119799999999998"/>
    <s v="SP128"/>
    <s v="Salesperson_28"/>
    <s v="Pending"/>
    <s v="online"/>
  </r>
  <r>
    <s v="S00702"/>
    <d v="2023-12-30T19:42:00"/>
    <x v="34"/>
    <s v="P1201"/>
    <s v="Jeans_201"/>
    <x v="6"/>
    <s v="Blue"/>
    <s v="XL"/>
    <n v="2"/>
    <n v="946"/>
    <n v="633.98"/>
    <n v="1892"/>
    <n v="1267.96"/>
    <s v="C20701"/>
    <s v="Lakshmi_0701"/>
    <s v="Salem"/>
    <n v="11.664300000000001"/>
    <n v="78.146000000000001"/>
    <s v="SP113"/>
    <s v="Salesperson_13"/>
    <s v="Pending"/>
    <s v="in-store"/>
  </r>
  <r>
    <s v="S00703"/>
    <d v="2023-05-18T20:49:00"/>
    <x v="62"/>
    <s v="P1202"/>
    <s v="Kid's_202"/>
    <x v="5"/>
    <s v="Green"/>
    <s v="M"/>
    <n v="1"/>
    <n v="2377.54"/>
    <n v="1711.98"/>
    <n v="2377.54"/>
    <n v="1711.98"/>
    <s v="C20702"/>
    <s v="Sathish_0702"/>
    <s v="Coimbatore"/>
    <n v="11.0168"/>
    <n v="76.955799999999996"/>
    <s v="SP142"/>
    <s v="Salesperson_42"/>
    <s v="Pending"/>
    <s v="in-store"/>
  </r>
  <r>
    <s v="S00704"/>
    <d v="2024-05-24T13:59:00"/>
    <x v="89"/>
    <s v="P1203"/>
    <s v="Kurta_203"/>
    <x v="1"/>
    <s v="Yellow"/>
    <s v="XXL"/>
    <n v="1"/>
    <n v="2494.5300000000002"/>
    <n v="1639.75"/>
    <n v="2494.5300000000002"/>
    <n v="1639.75"/>
    <s v="C20703"/>
    <s v="Diya_0703"/>
    <s v="Vellore"/>
    <n v="12.916499999999999"/>
    <n v="79.132499999999993"/>
    <s v="SP143"/>
    <s v="Salesperson_43"/>
    <s v="Shipped"/>
    <s v="third-party"/>
  </r>
  <r>
    <s v="S00705"/>
    <d v="2023-10-26T15:18:00"/>
    <x v="66"/>
    <s v="P1204"/>
    <s v="Sportswear_204"/>
    <x v="3"/>
    <s v="Black"/>
    <s v="XL"/>
    <n v="1"/>
    <n v="616.72"/>
    <n v="485.25"/>
    <n v="616.72"/>
    <n v="485.25"/>
    <s v="C20704"/>
    <s v="Kavin_0704"/>
    <s v="Erode"/>
    <n v="11.34"/>
    <n v="77.717200000000005"/>
    <s v="SP101"/>
    <s v="Salesperson_1"/>
    <s v="Pending"/>
    <s v="in-store"/>
  </r>
  <r>
    <s v="S00706"/>
    <d v="2023-05-25T13:32:00"/>
    <x v="27"/>
    <s v="P1205"/>
    <s v="Men's_205"/>
    <x v="4"/>
    <s v="Green"/>
    <s v="XL"/>
    <n v="3"/>
    <n v="1985.47"/>
    <n v="1269.01"/>
    <n v="5956.41"/>
    <n v="3807.03"/>
    <s v="C20705"/>
    <s v="Sathish_0705"/>
    <s v="Madurai"/>
    <n v="9.9252000000000002"/>
    <n v="78.119799999999998"/>
    <s v="SP108"/>
    <s v="Salesperson_8"/>
    <s v="Cancelled"/>
    <s v="mobile_app"/>
  </r>
  <r>
    <s v="S00707"/>
    <d v="2024-01-03T15:47:00"/>
    <x v="39"/>
    <s v="P1206"/>
    <s v="Men's_206"/>
    <x v="4"/>
    <s v="Green"/>
    <s v="XS"/>
    <n v="1"/>
    <n v="393.49"/>
    <n v="282.5"/>
    <n v="393.49"/>
    <n v="282.5"/>
    <s v="C20706"/>
    <s v="Kavin_0706"/>
    <s v="Salem"/>
    <n v="11.664300000000001"/>
    <n v="78.146000000000001"/>
    <s v="SP111"/>
    <s v="Salesperson_11"/>
    <s v="Cancelled"/>
    <s v="online"/>
  </r>
  <r>
    <s v="S00708"/>
    <d v="2023-03-07T10:39:00"/>
    <x v="1"/>
    <s v="P1207"/>
    <s v="Kurta_207"/>
    <x v="1"/>
    <s v="Red"/>
    <s v="XXL"/>
    <n v="2"/>
    <n v="971.93"/>
    <n v="605.54999999999995"/>
    <n v="1943.86"/>
    <n v="1211.0999999999999"/>
    <s v="C20707"/>
    <s v="Devi_0707"/>
    <s v="Salem"/>
    <n v="11.664300000000001"/>
    <n v="78.146000000000001"/>
    <s v="SP105"/>
    <s v="Salesperson_5"/>
    <s v="Pending"/>
    <s v="in-store"/>
  </r>
  <r>
    <s v="S00709"/>
    <d v="2023-06-02T19:56:00"/>
    <x v="30"/>
    <s v="P1208"/>
    <s v="Sportswear_208"/>
    <x v="3"/>
    <s v="Grey"/>
    <s v="L"/>
    <n v="4"/>
    <n v="511.56"/>
    <n v="342.46"/>
    <n v="2046.24"/>
    <n v="1369.84"/>
    <s v="C20708"/>
    <s v="Kavin_0708"/>
    <s v="Tiruchirappalli"/>
    <n v="10.7905"/>
    <n v="78.704700000000003"/>
    <s v="SP126"/>
    <s v="Salesperson_26"/>
    <s v="Cancelled"/>
    <s v="online"/>
  </r>
  <r>
    <s v="S00710"/>
    <d v="2024-07-18T21:25:00"/>
    <x v="59"/>
    <s v="P1209"/>
    <s v="Kid's_209"/>
    <x v="5"/>
    <s v="Green"/>
    <s v="XL"/>
    <n v="3"/>
    <n v="691.51"/>
    <n v="502.04"/>
    <n v="2074.5300000000002"/>
    <n v="1506.12"/>
    <s v="C20709"/>
    <s v="Lakshmi_0709"/>
    <s v="Salem"/>
    <n v="11.664300000000001"/>
    <n v="78.146000000000001"/>
    <s v="SP110"/>
    <s v="Salesperson_10"/>
    <s v="Returned"/>
    <s v="online"/>
  </r>
  <r>
    <s v="S00711"/>
    <d v="2023-01-07T20:43:00"/>
    <x v="3"/>
    <s v="P1210"/>
    <s v="Sportswear_210"/>
    <x v="3"/>
    <s v="Blue"/>
    <s v="S"/>
    <n v="3"/>
    <n v="1997.72"/>
    <n v="1386.64"/>
    <n v="5993.16"/>
    <n v="4159.92"/>
    <s v="C20710"/>
    <s v="Priya_0710"/>
    <s v="Erode"/>
    <n v="11.34"/>
    <n v="77.717200000000005"/>
    <s v="SP108"/>
    <s v="Salesperson_8"/>
    <s v="Paid"/>
    <s v="online"/>
  </r>
  <r>
    <s v="S00712"/>
    <d v="2023-06-11T18:21:00"/>
    <x v="87"/>
    <s v="P1211"/>
    <s v="Men's_211"/>
    <x v="4"/>
    <s v="Black"/>
    <s v="XL"/>
    <n v="2"/>
    <n v="2439.7399999999998"/>
    <n v="1862.15"/>
    <n v="4879.4799999999996"/>
    <n v="3724.3"/>
    <s v="C20711"/>
    <s v="Bhuvana_0711"/>
    <s v="Erode"/>
    <n v="11.34"/>
    <n v="77.717200000000005"/>
    <s v="SP109"/>
    <s v="Salesperson_9"/>
    <s v="Cancelled"/>
    <s v="in-store"/>
  </r>
  <r>
    <s v="S00713"/>
    <d v="2023-06-28T18:16:00"/>
    <x v="42"/>
    <s v="P1212"/>
    <s v="Women's_212"/>
    <x v="0"/>
    <s v="Green"/>
    <s v="L"/>
    <n v="4"/>
    <n v="503.52"/>
    <n v="379.63"/>
    <n v="2014.08"/>
    <n v="1518.52"/>
    <s v="C20712"/>
    <s v="Ganesh_0712"/>
    <s v="Chennai"/>
    <n v="13.082700000000001"/>
    <n v="80.270700000000005"/>
    <s v="SP134"/>
    <s v="Salesperson_34"/>
    <s v="Cancelled"/>
    <s v="in-store"/>
  </r>
  <r>
    <s v="S00714"/>
    <d v="2023-05-07T11:24:00"/>
    <x v="32"/>
    <s v="P1213"/>
    <s v="Women's_213"/>
    <x v="0"/>
    <s v="Blue"/>
    <s v="L"/>
    <n v="1"/>
    <n v="2052.9899999999998"/>
    <n v="1369.95"/>
    <n v="2052.9899999999998"/>
    <n v="1369.95"/>
    <s v="C20713"/>
    <s v="Lakshmi_0713"/>
    <s v="Madurai"/>
    <n v="9.9252000000000002"/>
    <n v="78.119799999999998"/>
    <s v="SP138"/>
    <s v="Salesperson_38"/>
    <s v="Cancelled"/>
    <s v="online"/>
  </r>
  <r>
    <s v="S00715"/>
    <d v="2023-05-27T19:55:00"/>
    <x v="27"/>
    <s v="P1214"/>
    <s v="Men's_214"/>
    <x v="4"/>
    <s v="Pink"/>
    <s v="XL"/>
    <n v="2"/>
    <n v="1235.1300000000001"/>
    <n v="866.12"/>
    <n v="2470.2600000000002"/>
    <n v="1732.24"/>
    <s v="C20714"/>
    <s v="Priya_0714"/>
    <s v="Tirunelveli"/>
    <n v="8.7139000000000006"/>
    <n v="77.756699999999995"/>
    <s v="SP102"/>
    <s v="Salesperson_2"/>
    <s v="Cancelled"/>
    <s v="online"/>
  </r>
  <r>
    <s v="S00716"/>
    <d v="2024-07-19T11:12:00"/>
    <x v="59"/>
    <s v="P1215"/>
    <s v="Kurta_215"/>
    <x v="1"/>
    <s v="Black"/>
    <s v="L"/>
    <n v="1"/>
    <n v="1724.43"/>
    <n v="1485.06"/>
    <n v="1724.43"/>
    <n v="1485.06"/>
    <s v="C20715"/>
    <s v="Sanjay_0715"/>
    <s v="Erode"/>
    <n v="11.34"/>
    <n v="77.717200000000005"/>
    <s v="SP122"/>
    <s v="Salesperson_22"/>
    <s v="Cancelled"/>
    <s v="mobile_app"/>
  </r>
  <r>
    <s v="S00717"/>
    <d v="2024-05-08T18:29:00"/>
    <x v="83"/>
    <s v="P1216"/>
    <s v="Women's_216"/>
    <x v="0"/>
    <s v="Pink"/>
    <s v="S"/>
    <n v="4"/>
    <n v="1418.86"/>
    <n v="920"/>
    <n v="5675.44"/>
    <n v="3680"/>
    <s v="C20716"/>
    <s v="Vishal_0716"/>
    <s v="Vellore"/>
    <n v="12.916499999999999"/>
    <n v="79.132499999999993"/>
    <s v="SP149"/>
    <s v="Salesperson_49"/>
    <s v="Pending"/>
    <s v="in-store"/>
  </r>
  <r>
    <s v="S00718"/>
    <d v="2024-01-07T19:45:00"/>
    <x v="39"/>
    <s v="P1217"/>
    <s v="Women's_217"/>
    <x v="0"/>
    <s v="White"/>
    <s v="XL"/>
    <n v="2"/>
    <n v="1459.05"/>
    <n v="1196.67"/>
    <n v="2918.1"/>
    <n v="2393.34"/>
    <s v="C20717"/>
    <s v="Ganesh_0717"/>
    <s v="Erode"/>
    <n v="11.34"/>
    <n v="77.717200000000005"/>
    <s v="SP116"/>
    <s v="Salesperson_16"/>
    <s v="Pending"/>
    <s v="in-store"/>
  </r>
  <r>
    <s v="S00719"/>
    <d v="2023-08-14T14:07:00"/>
    <x v="63"/>
    <s v="P1218"/>
    <s v="Men's_218"/>
    <x v="4"/>
    <s v="Red"/>
    <s v="XL"/>
    <n v="1"/>
    <n v="330.36"/>
    <n v="201.65"/>
    <n v="330.36"/>
    <n v="201.65"/>
    <s v="C20718"/>
    <s v="Anu_0718"/>
    <s v="Coimbatore"/>
    <n v="11.0168"/>
    <n v="76.955799999999996"/>
    <s v="SP133"/>
    <s v="Salesperson_33"/>
    <s v="Paid"/>
    <s v="third-party"/>
  </r>
  <r>
    <s v="S00720"/>
    <d v="2023-09-12T18:11:00"/>
    <x v="61"/>
    <s v="P1219"/>
    <s v="Kurta_219"/>
    <x v="1"/>
    <s v="Black"/>
    <s v="XXL"/>
    <n v="3"/>
    <n v="2444.88"/>
    <n v="1719.84"/>
    <n v="7334.64"/>
    <n v="5159.5200000000004"/>
    <s v="C20719"/>
    <s v="Sanjay_0719"/>
    <s v="Tirunelveli"/>
    <n v="8.7139000000000006"/>
    <n v="77.756699999999995"/>
    <s v="SP126"/>
    <s v="Salesperson_26"/>
    <s v="Returned"/>
    <s v="in-store"/>
  </r>
  <r>
    <s v="S00721"/>
    <d v="2023-08-08T13:07:00"/>
    <x v="92"/>
    <s v="P1220"/>
    <s v="Women's_220"/>
    <x v="0"/>
    <s v="Green"/>
    <s v="L"/>
    <n v="1"/>
    <n v="1146"/>
    <n v="770.29"/>
    <n v="1146"/>
    <n v="770.29"/>
    <s v="C20720"/>
    <s v="Lakshmi_0720"/>
    <s v="Salem"/>
    <n v="11.664300000000001"/>
    <n v="78.146000000000001"/>
    <s v="SP116"/>
    <s v="Salesperson_16"/>
    <s v="Cancelled"/>
    <s v="in-store"/>
  </r>
  <r>
    <s v="S00722"/>
    <d v="2024-03-13T19:40:00"/>
    <x v="24"/>
    <s v="P1221"/>
    <s v="Kurta_221"/>
    <x v="1"/>
    <s v="Yellow"/>
    <s v="XL"/>
    <n v="2"/>
    <n v="442.86"/>
    <n v="271.73"/>
    <n v="885.72"/>
    <n v="543.46"/>
    <s v="C20721"/>
    <s v="Vishal_0721"/>
    <s v="Erode"/>
    <n v="11.34"/>
    <n v="77.717200000000005"/>
    <s v="SP148"/>
    <s v="Salesperson_48"/>
    <s v="Pending"/>
    <s v="mobile_app"/>
  </r>
  <r>
    <s v="S00723"/>
    <d v="2024-03-02T16:04:00"/>
    <x v="14"/>
    <s v="P1222"/>
    <s v="Kurta_222"/>
    <x v="1"/>
    <s v="Maroon"/>
    <s v="XL"/>
    <n v="2"/>
    <n v="822.48"/>
    <n v="513.53"/>
    <n v="1644.96"/>
    <n v="1027.06"/>
    <s v="C20722"/>
    <s v="Ravi_0722"/>
    <s v="Madurai"/>
    <n v="9.9252000000000002"/>
    <n v="78.119799999999998"/>
    <s v="SP123"/>
    <s v="Salesperson_23"/>
    <s v="Cancelled"/>
    <s v="in-store"/>
  </r>
  <r>
    <s v="S00724"/>
    <d v="2024-10-07T11:59:00"/>
    <x v="28"/>
    <s v="P1223"/>
    <s v="Sportswear_223"/>
    <x v="3"/>
    <s v="White"/>
    <s v="M"/>
    <n v="1"/>
    <n v="588.84"/>
    <n v="415.45"/>
    <n v="588.84"/>
    <n v="415.45"/>
    <s v="C20723"/>
    <s v="Sathish_0723"/>
    <s v="Tirunelveli"/>
    <n v="8.7139000000000006"/>
    <n v="77.756699999999995"/>
    <s v="SP149"/>
    <s v="Salesperson_49"/>
    <s v="Shipped"/>
    <s v="in-store"/>
  </r>
  <r>
    <s v="S00725"/>
    <d v="2024-05-10T16:38:00"/>
    <x v="83"/>
    <s v="P1224"/>
    <s v="Kid's_224"/>
    <x v="5"/>
    <s v="Blue"/>
    <s v="XXL"/>
    <n v="4"/>
    <n v="1275.67"/>
    <n v="1002.44"/>
    <n v="5102.68"/>
    <n v="4009.76"/>
    <s v="C20724"/>
    <s v="Meena_0724"/>
    <s v="Vellore"/>
    <n v="12.916499999999999"/>
    <n v="79.132499999999993"/>
    <s v="SP144"/>
    <s v="Salesperson_44"/>
    <s v="Pending"/>
    <s v="in-store"/>
  </r>
  <r>
    <s v="S00726"/>
    <d v="2023-09-25T15:19:00"/>
    <x v="21"/>
    <s v="P1225"/>
    <s v="Women's_225"/>
    <x v="0"/>
    <s v="Black"/>
    <s v="XL"/>
    <n v="1"/>
    <n v="1351.64"/>
    <n v="1072.47"/>
    <n v="1351.64"/>
    <n v="1072.47"/>
    <s v="C20725"/>
    <s v="Priya_0725"/>
    <s v="Tirunelveli"/>
    <n v="8.7139000000000006"/>
    <n v="77.756699999999995"/>
    <s v="SP135"/>
    <s v="Salesperson_35"/>
    <s v="Cancelled"/>
    <s v="in-store"/>
  </r>
  <r>
    <s v="S00727"/>
    <d v="2023-01-16T15:16:00"/>
    <x v="85"/>
    <s v="P1226"/>
    <s v="Men's_226"/>
    <x v="4"/>
    <s v="Green"/>
    <s v="L"/>
    <n v="1"/>
    <n v="1479.24"/>
    <n v="1233.47"/>
    <n v="1479.24"/>
    <n v="1233.47"/>
    <s v="C20726"/>
    <s v="Lakshmi_0726"/>
    <s v="Chennai"/>
    <n v="13.082700000000001"/>
    <n v="80.270700000000005"/>
    <s v="SP105"/>
    <s v="Salesperson_5"/>
    <s v="Pending"/>
    <s v="in-store"/>
  </r>
  <r>
    <s v="S00728"/>
    <d v="2023-01-11T19:02:00"/>
    <x v="72"/>
    <s v="P1227"/>
    <s v="Sportswear_227"/>
    <x v="3"/>
    <s v="Pink"/>
    <s v="XS"/>
    <n v="1"/>
    <n v="1332.13"/>
    <n v="877.21"/>
    <n v="1332.13"/>
    <n v="877.21"/>
    <s v="C20727"/>
    <s v="Diya_0727"/>
    <s v="Salem"/>
    <n v="11.664300000000001"/>
    <n v="78.146000000000001"/>
    <s v="SP114"/>
    <s v="Salesperson_14"/>
    <s v="Returned"/>
    <s v="in-store"/>
  </r>
  <r>
    <s v="S00729"/>
    <d v="2024-02-28T19:47:00"/>
    <x v="14"/>
    <s v="P1228"/>
    <s v="Women's_228"/>
    <x v="0"/>
    <s v="Red"/>
    <s v="XXL"/>
    <n v="1"/>
    <n v="2190.79"/>
    <n v="1382.07"/>
    <n v="2190.79"/>
    <n v="1382.07"/>
    <s v="C20728"/>
    <s v="Priya_0728"/>
    <s v="Erode"/>
    <n v="11.34"/>
    <n v="77.717200000000005"/>
    <s v="SP139"/>
    <s v="Salesperson_39"/>
    <s v="Cancelled"/>
    <s v="in-store"/>
  </r>
  <r>
    <s v="S00730"/>
    <d v="2023-03-23T21:40:00"/>
    <x v="77"/>
    <s v="P1229"/>
    <s v="T-Shirts_229"/>
    <x v="2"/>
    <s v="Red"/>
    <s v="S"/>
    <n v="2"/>
    <n v="510.68"/>
    <n v="329.66"/>
    <n v="1021.36"/>
    <n v="659.32"/>
    <s v="C20729"/>
    <s v="Lakshmi_0729"/>
    <s v="Vellore"/>
    <n v="12.916499999999999"/>
    <n v="79.132499999999993"/>
    <s v="SP128"/>
    <s v="Salesperson_28"/>
    <s v="Paid"/>
    <s v="in-store"/>
  </r>
  <r>
    <s v="S00731"/>
    <d v="2024-08-01T21:45:00"/>
    <x v="60"/>
    <s v="P1230"/>
    <s v="Jeans_230"/>
    <x v="6"/>
    <s v="Maroon"/>
    <s v="M"/>
    <n v="1"/>
    <n v="1523.33"/>
    <n v="1110.08"/>
    <n v="1523.33"/>
    <n v="1110.08"/>
    <s v="C20730"/>
    <s v="Meena_0730"/>
    <s v="Chennai"/>
    <n v="13.082700000000001"/>
    <n v="80.270700000000005"/>
    <s v="SP138"/>
    <s v="Salesperson_38"/>
    <s v="Cancelled"/>
    <s v="mobile_app"/>
  </r>
  <r>
    <s v="S00732"/>
    <d v="2023-06-29T19:13:00"/>
    <x v="42"/>
    <s v="P1231"/>
    <s v="Jeans_231"/>
    <x v="6"/>
    <s v="Green"/>
    <s v="XXL"/>
    <n v="2"/>
    <n v="2369.04"/>
    <n v="1651.57"/>
    <n v="4738.08"/>
    <n v="3303.14"/>
    <s v="C20731"/>
    <s v="Aarav_0731"/>
    <s v="Tirunelveli"/>
    <n v="8.7139000000000006"/>
    <n v="77.756699999999995"/>
    <s v="SP115"/>
    <s v="Salesperson_15"/>
    <s v="Paid"/>
    <s v="mobile_app"/>
  </r>
  <r>
    <s v="S00733"/>
    <d v="2024-03-05T17:15:00"/>
    <x v="8"/>
    <s v="P1232"/>
    <s v="Kid's_232"/>
    <x v="5"/>
    <s v="Blue"/>
    <s v="M"/>
    <n v="3"/>
    <n v="501.24"/>
    <n v="391.87"/>
    <n v="1503.72"/>
    <n v="1175.6099999999999"/>
    <s v="C20732"/>
    <s v="Sanjay_0732"/>
    <s v="Erode"/>
    <n v="11.34"/>
    <n v="77.717200000000005"/>
    <s v="SP122"/>
    <s v="Salesperson_22"/>
    <s v="Shipped"/>
    <s v="mobile_app"/>
  </r>
  <r>
    <s v="S00734"/>
    <d v="2024-07-06T10:44:00"/>
    <x v="9"/>
    <s v="P1233"/>
    <s v="Kurta_233"/>
    <x v="1"/>
    <s v="Black"/>
    <s v="XL"/>
    <n v="1"/>
    <n v="621.94000000000005"/>
    <n v="484.02"/>
    <n v="621.94000000000005"/>
    <n v="484.02"/>
    <s v="C20733"/>
    <s v="Aarav_0733"/>
    <s v="Coimbatore"/>
    <n v="11.0168"/>
    <n v="76.955799999999996"/>
    <s v="SP105"/>
    <s v="Salesperson_5"/>
    <s v="Cancelled"/>
    <s v="online"/>
  </r>
  <r>
    <s v="S00735"/>
    <d v="2023-09-25T11:01:00"/>
    <x v="21"/>
    <s v="P1234"/>
    <s v="T-Shirts_234"/>
    <x v="2"/>
    <s v="Maroon"/>
    <s v="XL"/>
    <n v="1"/>
    <n v="387.68"/>
    <n v="262.68"/>
    <n v="387.68"/>
    <n v="262.68"/>
    <s v="C20734"/>
    <s v="Karthik_0734"/>
    <s v="Tirunelveli"/>
    <n v="8.7139000000000006"/>
    <n v="77.756699999999995"/>
    <s v="SP117"/>
    <s v="Salesperson_17"/>
    <s v="Pending"/>
    <s v="online"/>
  </r>
  <r>
    <s v="S00736"/>
    <d v="2023-01-19T17:25:00"/>
    <x v="85"/>
    <s v="P1235"/>
    <s v="Jeans_235"/>
    <x v="6"/>
    <s v="Grey"/>
    <s v="L"/>
    <n v="2"/>
    <n v="1865.79"/>
    <n v="1395.2"/>
    <n v="3731.58"/>
    <n v="2790.4"/>
    <s v="C20735"/>
    <s v="Sathish_0735"/>
    <s v="Chennai"/>
    <n v="13.082700000000001"/>
    <n v="80.270700000000005"/>
    <s v="SP116"/>
    <s v="Salesperson_16"/>
    <s v="Pending"/>
    <s v="in-store"/>
  </r>
  <r>
    <s v="S00737"/>
    <d v="2024-02-16T19:23:00"/>
    <x v="18"/>
    <s v="P1236"/>
    <s v="Kurta_236"/>
    <x v="1"/>
    <s v="Maroon"/>
    <s v="XS"/>
    <n v="4"/>
    <n v="2247.88"/>
    <n v="1737.76"/>
    <n v="8991.52"/>
    <n v="6951.04"/>
    <s v="C20736"/>
    <s v="Anu_0736"/>
    <s v="Coimbatore"/>
    <n v="11.0168"/>
    <n v="76.955799999999996"/>
    <s v="SP132"/>
    <s v="Salesperson_32"/>
    <s v="Returned"/>
    <s v="in-store"/>
  </r>
  <r>
    <s v="S00738"/>
    <d v="2024-01-02T16:04:00"/>
    <x v="39"/>
    <s v="P1237"/>
    <s v="Sarees_237"/>
    <x v="7"/>
    <s v="Blue"/>
    <s v="XL"/>
    <n v="3"/>
    <n v="2131.59"/>
    <n v="1360.48"/>
    <n v="6394.77"/>
    <n v="4081.44"/>
    <s v="C20737"/>
    <s v="Vishal_0737"/>
    <s v="Salem"/>
    <n v="11.664300000000001"/>
    <n v="78.146000000000001"/>
    <s v="SP144"/>
    <s v="Salesperson_44"/>
    <s v="Shipped"/>
    <s v="in-store"/>
  </r>
  <r>
    <s v="S00739"/>
    <d v="2024-06-04T20:09:00"/>
    <x v="40"/>
    <s v="P1238"/>
    <s v="Kurta_238"/>
    <x v="1"/>
    <s v="Grey"/>
    <s v="S"/>
    <n v="3"/>
    <n v="1843.85"/>
    <n v="1268.58"/>
    <n v="5531.55"/>
    <n v="3805.74"/>
    <s v="C20738"/>
    <s v="Sanjay_0738"/>
    <s v="Tirunelveli"/>
    <n v="8.7139000000000006"/>
    <n v="77.756699999999995"/>
    <s v="SP149"/>
    <s v="Salesperson_49"/>
    <s v="Shipped"/>
    <s v="third-party"/>
  </r>
  <r>
    <s v="S00740"/>
    <d v="2023-12-08T18:54:00"/>
    <x v="50"/>
    <s v="P1239"/>
    <s v="Sportswear_239"/>
    <x v="3"/>
    <s v="Red"/>
    <s v="L"/>
    <n v="1"/>
    <n v="908.14"/>
    <n v="773.06"/>
    <n v="908.14"/>
    <n v="773.06"/>
    <s v="C20739"/>
    <s v="Diya_0739"/>
    <s v="Salem"/>
    <n v="11.664300000000001"/>
    <n v="78.146000000000001"/>
    <s v="SP104"/>
    <s v="Salesperson_4"/>
    <s v="Shipped"/>
    <s v="online"/>
  </r>
  <r>
    <s v="S00741"/>
    <d v="2024-02-04T16:15:00"/>
    <x v="53"/>
    <s v="P1240"/>
    <s v="Jeans_240"/>
    <x v="6"/>
    <s v="Black"/>
    <s v="M"/>
    <n v="2"/>
    <n v="825.5"/>
    <n v="549.26"/>
    <n v="1651"/>
    <n v="1098.52"/>
    <s v="C20740"/>
    <s v="Priya_0740"/>
    <s v="Tirunelveli"/>
    <n v="8.7139000000000006"/>
    <n v="77.756699999999995"/>
    <s v="SP133"/>
    <s v="Salesperson_33"/>
    <s v="Cancelled"/>
    <s v="third-party"/>
  </r>
  <r>
    <s v="S00742"/>
    <d v="2024-03-06T17:35:00"/>
    <x v="8"/>
    <s v="P1241"/>
    <s v="Men's_241"/>
    <x v="4"/>
    <s v="White"/>
    <s v="S"/>
    <n v="4"/>
    <n v="297.68"/>
    <n v="239.75"/>
    <n v="1190.72"/>
    <n v="959"/>
    <s v="C20741"/>
    <s v="Vishal_0741"/>
    <s v="Coimbatore"/>
    <n v="11.0168"/>
    <n v="76.955799999999996"/>
    <s v="SP125"/>
    <s v="Salesperson_25"/>
    <s v="Returned"/>
    <s v="in-store"/>
  </r>
  <r>
    <s v="S00743"/>
    <d v="2024-08-09T20:07:00"/>
    <x v="46"/>
    <s v="P1242"/>
    <s v="Women's_242"/>
    <x v="0"/>
    <s v="Maroon"/>
    <s v="S"/>
    <n v="3"/>
    <n v="509.53"/>
    <n v="320.14999999999998"/>
    <n v="1528.59"/>
    <n v="960.45"/>
    <s v="C20742"/>
    <s v="Ravi_0742"/>
    <s v="Tirunelveli"/>
    <n v="8.7139000000000006"/>
    <n v="77.756699999999995"/>
    <s v="SP122"/>
    <s v="Salesperson_22"/>
    <s v="Pending"/>
    <s v="online"/>
  </r>
  <r>
    <s v="S00744"/>
    <d v="2024-06-24T21:38:00"/>
    <x v="2"/>
    <s v="P1243"/>
    <s v="T-Shirts_243"/>
    <x v="2"/>
    <s v="Green"/>
    <s v="XXL"/>
    <n v="2"/>
    <n v="2256.81"/>
    <n v="1790.71"/>
    <n v="4513.62"/>
    <n v="3581.42"/>
    <s v="C20743"/>
    <s v="Lakshmi_0743"/>
    <s v="Tiruchirappalli"/>
    <n v="10.7905"/>
    <n v="78.704700000000003"/>
    <s v="SP131"/>
    <s v="Salesperson_31"/>
    <s v="Pending"/>
    <s v="online"/>
  </r>
  <r>
    <s v="S00745"/>
    <d v="2023-07-07T13:53:00"/>
    <x v="90"/>
    <s v="P1244"/>
    <s v="Jeans_244"/>
    <x v="6"/>
    <s v="Black"/>
    <s v="M"/>
    <n v="2"/>
    <n v="1837.92"/>
    <n v="1299.3699999999999"/>
    <n v="3675.84"/>
    <n v="2598.7399999999998"/>
    <s v="C20744"/>
    <s v="Meena_0744"/>
    <s v="Tiruchirappalli"/>
    <n v="10.7905"/>
    <n v="78.704700000000003"/>
    <s v="SP112"/>
    <s v="Salesperson_12"/>
    <s v="Pending"/>
    <s v="in-store"/>
  </r>
  <r>
    <s v="S00746"/>
    <d v="2023-06-15T10:32:00"/>
    <x v="23"/>
    <s v="P1245"/>
    <s v="Sarees_245"/>
    <x v="7"/>
    <s v="Green"/>
    <s v="XS"/>
    <n v="2"/>
    <n v="2402.5500000000002"/>
    <n v="1849.3"/>
    <n v="4805.1000000000004"/>
    <n v="3698.6"/>
    <s v="C20745"/>
    <s v="Diya_0745"/>
    <s v="Coimbatore"/>
    <n v="11.0168"/>
    <n v="76.955799999999996"/>
    <s v="SP143"/>
    <s v="Salesperson_43"/>
    <s v="Shipped"/>
    <s v="online"/>
  </r>
  <r>
    <s v="S00747"/>
    <d v="2023-12-01T11:32:00"/>
    <x v="33"/>
    <s v="P1246"/>
    <s v="Men's_246"/>
    <x v="4"/>
    <s v="Maroon"/>
    <s v="XS"/>
    <n v="3"/>
    <n v="1732.42"/>
    <n v="1553.38"/>
    <n v="5197.26"/>
    <n v="4660.1400000000003"/>
    <s v="C20746"/>
    <s v="Bhuvana_0746"/>
    <s v="Vellore"/>
    <n v="12.916499999999999"/>
    <n v="79.132499999999993"/>
    <s v="SP123"/>
    <s v="Salesperson_23"/>
    <s v="Cancelled"/>
    <s v="in-store"/>
  </r>
  <r>
    <s v="S00748"/>
    <d v="2023-05-27T14:28:00"/>
    <x v="27"/>
    <s v="P1247"/>
    <s v="Sarees_247"/>
    <x v="7"/>
    <s v="Grey"/>
    <s v="XL"/>
    <n v="2"/>
    <n v="422.28"/>
    <n v="275.77999999999997"/>
    <n v="844.56"/>
    <n v="551.55999999999995"/>
    <s v="C20747"/>
    <s v="Bhuvana_0747"/>
    <s v="Salem"/>
    <n v="11.664300000000001"/>
    <n v="78.146000000000001"/>
    <s v="SP131"/>
    <s v="Salesperson_31"/>
    <s v="Pending"/>
    <s v="in-store"/>
  </r>
  <r>
    <s v="S00749"/>
    <d v="2024-10-03T15:31:00"/>
    <x v="25"/>
    <s v="P1248"/>
    <s v="T-Shirts_248"/>
    <x v="2"/>
    <s v="Pink"/>
    <s v="S"/>
    <n v="1"/>
    <n v="351.37"/>
    <n v="304.77999999999997"/>
    <n v="351.37"/>
    <n v="304.77999999999997"/>
    <s v="C20748"/>
    <s v="Sanjay_0748"/>
    <s v="Madurai"/>
    <n v="9.9252000000000002"/>
    <n v="78.119799999999998"/>
    <s v="SP103"/>
    <s v="Salesperson_3"/>
    <s v="Cancelled"/>
    <s v="online"/>
  </r>
  <r>
    <s v="S00750"/>
    <d v="2023-10-29T13:28:00"/>
    <x v="66"/>
    <s v="P1249"/>
    <s v="Kurta_249"/>
    <x v="1"/>
    <s v="Grey"/>
    <s v="XL"/>
    <n v="1"/>
    <n v="1126.22"/>
    <n v="902.95"/>
    <n v="1126.22"/>
    <n v="902.95"/>
    <s v="C20749"/>
    <s v="Aarav_0749"/>
    <s v="Tirunelveli"/>
    <n v="8.7139000000000006"/>
    <n v="77.756699999999995"/>
    <s v="SP125"/>
    <s v="Salesperson_25"/>
    <s v="Pending"/>
    <s v="in-store"/>
  </r>
  <r>
    <s v="S00751"/>
    <d v="2024-03-19T13:07:00"/>
    <x v="7"/>
    <s v="P1250"/>
    <s v="Sportswear_250"/>
    <x v="3"/>
    <s v="Blue"/>
    <s v="XXL"/>
    <n v="1"/>
    <n v="1898.56"/>
    <n v="1518.82"/>
    <n v="1898.56"/>
    <n v="1518.82"/>
    <s v="C20750"/>
    <s v="Anu_0750"/>
    <s v="Vellore"/>
    <n v="12.916499999999999"/>
    <n v="79.132499999999993"/>
    <s v="SP120"/>
    <s v="Salesperson_20"/>
    <s v="Paid"/>
    <s v="mobile_app"/>
  </r>
  <r>
    <s v="S00752"/>
    <d v="2023-03-19T16:15:00"/>
    <x v="16"/>
    <s v="P1251"/>
    <s v="Men's_251"/>
    <x v="4"/>
    <s v="Black"/>
    <s v="L"/>
    <n v="4"/>
    <n v="2207.58"/>
    <n v="1655.66"/>
    <n v="8830.32"/>
    <n v="6622.64"/>
    <s v="C20751"/>
    <s v="Sathish_0751"/>
    <s v="Coimbatore"/>
    <n v="11.0168"/>
    <n v="76.955799999999996"/>
    <s v="SP120"/>
    <s v="Salesperson_20"/>
    <s v="Returned"/>
    <s v="in-store"/>
  </r>
  <r>
    <s v="S00753"/>
    <d v="2024-04-19T17:11:00"/>
    <x v="45"/>
    <s v="P1252"/>
    <s v="T-Shirts_252"/>
    <x v="2"/>
    <s v="Green"/>
    <s v="XL"/>
    <n v="2"/>
    <n v="1965.25"/>
    <n v="1360.46"/>
    <n v="3930.5"/>
    <n v="2720.92"/>
    <s v="C20752"/>
    <s v="Vishal_0752"/>
    <s v="Tiruchirappalli"/>
    <n v="10.7905"/>
    <n v="78.704700000000003"/>
    <s v="SP117"/>
    <s v="Salesperson_17"/>
    <s v="Shipped"/>
    <s v="in-store"/>
  </r>
  <r>
    <s v="S00754"/>
    <d v="2023-11-16T19:13:00"/>
    <x v="44"/>
    <s v="P1253"/>
    <s v="Sarees_253"/>
    <x v="7"/>
    <s v="Yellow"/>
    <s v="S"/>
    <n v="2"/>
    <n v="1467.42"/>
    <n v="1110.94"/>
    <n v="2934.84"/>
    <n v="2221.88"/>
    <s v="C20753"/>
    <s v="Ravi_0753"/>
    <s v="Erode"/>
    <n v="11.34"/>
    <n v="77.717200000000005"/>
    <s v="SP113"/>
    <s v="Salesperson_13"/>
    <s v="Shipped"/>
    <s v="in-store"/>
  </r>
  <r>
    <s v="S00755"/>
    <d v="2023-07-03T13:16:00"/>
    <x v="90"/>
    <s v="P1254"/>
    <s v="Sarees_254"/>
    <x v="7"/>
    <s v="Yellow"/>
    <s v="L"/>
    <n v="1"/>
    <n v="397.87"/>
    <n v="245.53"/>
    <n v="397.87"/>
    <n v="245.53"/>
    <s v="C20754"/>
    <s v="Vishal_0754"/>
    <s v="Vellore"/>
    <n v="12.916499999999999"/>
    <n v="79.132499999999993"/>
    <s v="SP111"/>
    <s v="Salesperson_11"/>
    <s v="Cancelled"/>
    <s v="mobile_app"/>
  </r>
  <r>
    <s v="S00756"/>
    <d v="2023-03-10T17:32:00"/>
    <x v="1"/>
    <s v="P1255"/>
    <s v="Kid's_255"/>
    <x v="5"/>
    <s v="Black"/>
    <s v="XS"/>
    <n v="3"/>
    <n v="310.61"/>
    <n v="213.92"/>
    <n v="931.83"/>
    <n v="641.76"/>
    <s v="C20755"/>
    <s v="Devi_0755"/>
    <s v="Salem"/>
    <n v="11.664300000000001"/>
    <n v="78.146000000000001"/>
    <s v="SP115"/>
    <s v="Salesperson_15"/>
    <s v="Cancelled"/>
    <s v="mobile_app"/>
  </r>
  <r>
    <s v="S00757"/>
    <d v="2024-08-29T16:16:00"/>
    <x v="20"/>
    <s v="P1256"/>
    <s v="Kurta_256"/>
    <x v="1"/>
    <s v="Pink"/>
    <s v="S"/>
    <n v="3"/>
    <n v="780.32"/>
    <n v="540.24"/>
    <n v="2340.96"/>
    <n v="1620.72"/>
    <s v="C20756"/>
    <s v="Kavin_0756"/>
    <s v="Madurai"/>
    <n v="9.9252000000000002"/>
    <n v="78.119799999999998"/>
    <s v="SP130"/>
    <s v="Salesperson_30"/>
    <s v="Paid"/>
    <s v="in-store"/>
  </r>
  <r>
    <s v="S00758"/>
    <d v="2024-02-03T20:48:00"/>
    <x v="53"/>
    <s v="P1257"/>
    <s v="Kid's_257"/>
    <x v="5"/>
    <s v="Pink"/>
    <s v="L"/>
    <n v="1"/>
    <n v="512.08000000000004"/>
    <n v="444.53"/>
    <n v="512.08000000000004"/>
    <n v="444.53"/>
    <s v="C20757"/>
    <s v="Kavin_0757"/>
    <s v="Tirunelveli"/>
    <n v="8.7139000000000006"/>
    <n v="77.756699999999995"/>
    <s v="SP131"/>
    <s v="Salesperson_31"/>
    <s v="Returned"/>
    <s v="mobile_app"/>
  </r>
  <r>
    <s v="S00759"/>
    <d v="2023-02-18T20:59:00"/>
    <x v="43"/>
    <s v="P1258"/>
    <s v="T-Shirts_258"/>
    <x v="2"/>
    <s v="Maroon"/>
    <s v="XL"/>
    <n v="2"/>
    <n v="1814"/>
    <n v="1391.23"/>
    <n v="3628"/>
    <n v="2782.46"/>
    <s v="C20758"/>
    <s v="Aarav_0758"/>
    <s v="Erode"/>
    <n v="11.34"/>
    <n v="77.717200000000005"/>
    <s v="SP106"/>
    <s v="Salesperson_6"/>
    <s v="Pending"/>
    <s v="in-store"/>
  </r>
  <r>
    <s v="S00760"/>
    <d v="2023-08-22T20:01:00"/>
    <x v="4"/>
    <s v="P1259"/>
    <s v="Men's_259"/>
    <x v="4"/>
    <s v="Black"/>
    <s v="M"/>
    <n v="1"/>
    <n v="2442.91"/>
    <n v="2076.38"/>
    <n v="2442.91"/>
    <n v="2076.38"/>
    <s v="C20759"/>
    <s v="Ravi_0759"/>
    <s v="Coimbatore"/>
    <n v="11.0168"/>
    <n v="76.955799999999996"/>
    <s v="SP128"/>
    <s v="Salesperson_28"/>
    <s v="Returned"/>
    <s v="in-store"/>
  </r>
  <r>
    <s v="S00761"/>
    <d v="2023-07-16T21:37:00"/>
    <x v="91"/>
    <s v="P1260"/>
    <s v="T-Shirts_260"/>
    <x v="2"/>
    <s v="Yellow"/>
    <s v="M"/>
    <n v="1"/>
    <n v="1755.04"/>
    <n v="1214.79"/>
    <n v="1755.04"/>
    <n v="1214.79"/>
    <s v="C20760"/>
    <s v="Anu_0760"/>
    <s v="Salem"/>
    <n v="11.664300000000001"/>
    <n v="78.146000000000001"/>
    <s v="SP122"/>
    <s v="Salesperson_22"/>
    <s v="Paid"/>
    <s v="mobile_app"/>
  </r>
  <r>
    <s v="S00762"/>
    <d v="2023-08-29T16:47:00"/>
    <x v="0"/>
    <s v="P1261"/>
    <s v="Kurta_261"/>
    <x v="1"/>
    <s v="Blue"/>
    <s v="M"/>
    <n v="1"/>
    <n v="1544.45"/>
    <n v="1375.79"/>
    <n v="1544.45"/>
    <n v="1375.79"/>
    <s v="C20761"/>
    <s v="Bhuvana_0761"/>
    <s v="Tiruchirappalli"/>
    <n v="10.7905"/>
    <n v="78.704700000000003"/>
    <s v="SP136"/>
    <s v="Salesperson_36"/>
    <s v="Cancelled"/>
    <s v="mobile_app"/>
  </r>
  <r>
    <s v="S00763"/>
    <d v="2023-09-03T10:20:00"/>
    <x v="0"/>
    <s v="P1262"/>
    <s v="Kid's_262"/>
    <x v="5"/>
    <s v="White"/>
    <s v="M"/>
    <n v="2"/>
    <n v="581.91999999999996"/>
    <n v="359.82"/>
    <n v="1163.8399999999999"/>
    <n v="719.64"/>
    <s v="C20762"/>
    <s v="Karthik_0762"/>
    <s v="Vellore"/>
    <n v="12.916499999999999"/>
    <n v="79.132499999999993"/>
    <s v="SP149"/>
    <s v="Salesperson_49"/>
    <s v="Shipped"/>
    <s v="in-store"/>
  </r>
  <r>
    <s v="S00764"/>
    <d v="2023-11-21T11:06:00"/>
    <x v="51"/>
    <s v="P1263"/>
    <s v="Women's_263"/>
    <x v="0"/>
    <s v="Pink"/>
    <s v="XL"/>
    <n v="2"/>
    <n v="1121.6199999999999"/>
    <n v="711.72"/>
    <n v="2243.2399999999998"/>
    <n v="1423.44"/>
    <s v="C20763"/>
    <s v="Vishal_0763"/>
    <s v="Vellore"/>
    <n v="12.916499999999999"/>
    <n v="79.132499999999993"/>
    <s v="SP140"/>
    <s v="Salesperson_40"/>
    <s v="Pending"/>
    <s v="in-store"/>
  </r>
  <r>
    <s v="S00765"/>
    <d v="2024-07-28T14:23:00"/>
    <x v="79"/>
    <s v="P1264"/>
    <s v="Kid's_264"/>
    <x v="5"/>
    <s v="Yellow"/>
    <s v="L"/>
    <n v="4"/>
    <n v="1617.78"/>
    <n v="1192.68"/>
    <n v="6471.12"/>
    <n v="4770.72"/>
    <s v="C20764"/>
    <s v="Lakshmi_0764"/>
    <s v="Erode"/>
    <n v="11.34"/>
    <n v="77.717200000000005"/>
    <s v="SP104"/>
    <s v="Salesperson_4"/>
    <s v="Paid"/>
    <s v="mobile_app"/>
  </r>
  <r>
    <s v="S00766"/>
    <d v="2023-09-16T15:24:00"/>
    <x v="61"/>
    <s v="P1265"/>
    <s v="Kid's_265"/>
    <x v="5"/>
    <s v="Yellow"/>
    <s v="S"/>
    <n v="4"/>
    <n v="1692.16"/>
    <n v="1499.88"/>
    <n v="6768.64"/>
    <n v="5999.52"/>
    <s v="C20765"/>
    <s v="Karthik_0765"/>
    <s v="Tirunelveli"/>
    <n v="8.7139000000000006"/>
    <n v="77.756699999999995"/>
    <s v="SP141"/>
    <s v="Salesperson_41"/>
    <s v="Returned"/>
    <s v="in-store"/>
  </r>
  <r>
    <s v="S00767"/>
    <d v="2023-04-09T15:36:00"/>
    <x v="48"/>
    <s v="P1266"/>
    <s v="T-Shirts_266"/>
    <x v="2"/>
    <s v="Pink"/>
    <s v="M"/>
    <n v="2"/>
    <n v="455.78"/>
    <n v="392.18"/>
    <n v="911.56"/>
    <n v="784.36"/>
    <s v="C20766"/>
    <s v="Ganesh_0766"/>
    <s v="Vellore"/>
    <n v="12.916499999999999"/>
    <n v="79.132499999999993"/>
    <s v="SP149"/>
    <s v="Salesperson_49"/>
    <s v="Returned"/>
    <s v="mobile_app"/>
  </r>
  <r>
    <s v="S00768"/>
    <d v="2023-07-13T11:40:00"/>
    <x v="91"/>
    <s v="P1267"/>
    <s v="Sportswear_267"/>
    <x v="3"/>
    <s v="Pink"/>
    <s v="S"/>
    <n v="2"/>
    <n v="1889.04"/>
    <n v="1251.77"/>
    <n v="3778.08"/>
    <n v="2503.54"/>
    <s v="C20767"/>
    <s v="Kavin_0767"/>
    <s v="Chennai"/>
    <n v="13.082700000000001"/>
    <n v="80.270700000000005"/>
    <s v="SP108"/>
    <s v="Salesperson_8"/>
    <s v="Pending"/>
    <s v="online"/>
  </r>
  <r>
    <s v="S00769"/>
    <d v="2023-02-08T16:35:00"/>
    <x v="80"/>
    <s v="P1268"/>
    <s v="T-Shirts_268"/>
    <x v="2"/>
    <s v="Blue"/>
    <s v="S"/>
    <n v="1"/>
    <n v="426.77"/>
    <n v="270.97000000000003"/>
    <n v="426.77"/>
    <n v="270.97000000000003"/>
    <s v="C20768"/>
    <s v="Kavin_0768"/>
    <s v="Erode"/>
    <n v="11.34"/>
    <n v="77.717200000000005"/>
    <s v="SP106"/>
    <s v="Salesperson_6"/>
    <s v="Paid"/>
    <s v="online"/>
  </r>
  <r>
    <s v="S00770"/>
    <d v="2023-06-15T13:31:00"/>
    <x v="23"/>
    <s v="P1269"/>
    <s v="Women's_269"/>
    <x v="0"/>
    <s v="Grey"/>
    <s v="XL"/>
    <n v="1"/>
    <n v="1501.46"/>
    <n v="1309.8800000000001"/>
    <n v="1501.46"/>
    <n v="1309.8800000000001"/>
    <s v="C20769"/>
    <s v="Aarav_0769"/>
    <s v="Chennai"/>
    <n v="13.082700000000001"/>
    <n v="80.270700000000005"/>
    <s v="SP149"/>
    <s v="Salesperson_49"/>
    <s v="Shipped"/>
    <s v="online"/>
  </r>
  <r>
    <s v="S00771"/>
    <d v="2023-09-15T13:08:00"/>
    <x v="61"/>
    <s v="P1270"/>
    <s v="Women's_270"/>
    <x v="0"/>
    <s v="Blue"/>
    <s v="M"/>
    <n v="4"/>
    <n v="2200.86"/>
    <n v="1565.83"/>
    <n v="8803.44"/>
    <n v="6263.32"/>
    <s v="C20770"/>
    <s v="Sathish_0770"/>
    <s v="Madurai"/>
    <n v="9.9252000000000002"/>
    <n v="78.119799999999998"/>
    <s v="SP105"/>
    <s v="Salesperson_5"/>
    <s v="Shipped"/>
    <s v="online"/>
  </r>
  <r>
    <s v="S00772"/>
    <d v="2024-02-04T16:19:00"/>
    <x v="53"/>
    <s v="P1271"/>
    <s v="T-Shirts_271"/>
    <x v="2"/>
    <s v="Black"/>
    <s v="S"/>
    <n v="4"/>
    <n v="1355.73"/>
    <n v="895.1"/>
    <n v="5422.92"/>
    <n v="3580.4"/>
    <s v="C20771"/>
    <s v="Devi_0771"/>
    <s v="Salem"/>
    <n v="11.664300000000001"/>
    <n v="78.146000000000001"/>
    <s v="SP128"/>
    <s v="Salesperson_28"/>
    <s v="Pending"/>
    <s v="in-store"/>
  </r>
  <r>
    <s v="S00773"/>
    <d v="2023-07-24T19:54:00"/>
    <x v="78"/>
    <s v="P1272"/>
    <s v="Kid's_272"/>
    <x v="5"/>
    <s v="Maroon"/>
    <s v="S"/>
    <n v="2"/>
    <n v="2001.98"/>
    <n v="1367.59"/>
    <n v="4003.96"/>
    <n v="2735.18"/>
    <s v="C20772"/>
    <s v="Aarav_0772"/>
    <s v="Chennai"/>
    <n v="13.082700000000001"/>
    <n v="80.270700000000005"/>
    <s v="SP142"/>
    <s v="Salesperson_42"/>
    <s v="Returned"/>
    <s v="in-store"/>
  </r>
  <r>
    <s v="S00774"/>
    <d v="2024-09-03T11:52:00"/>
    <x v="22"/>
    <s v="P1273"/>
    <s v="Sarees_273"/>
    <x v="7"/>
    <s v="Grey"/>
    <s v="L"/>
    <n v="4"/>
    <n v="949.08"/>
    <n v="681.67"/>
    <n v="3796.32"/>
    <n v="2726.68"/>
    <s v="C20773"/>
    <s v="Bhuvana_0773"/>
    <s v="Salem"/>
    <n v="11.664300000000001"/>
    <n v="78.146000000000001"/>
    <s v="SP135"/>
    <s v="Salesperson_35"/>
    <s v="Shipped"/>
    <s v="online"/>
  </r>
  <r>
    <s v="S00775"/>
    <d v="2024-01-28T19:28:00"/>
    <x v="57"/>
    <s v="P1274"/>
    <s v="Kid's_274"/>
    <x v="5"/>
    <s v="Maroon"/>
    <s v="S"/>
    <n v="1"/>
    <n v="1535.48"/>
    <n v="1352.42"/>
    <n v="1535.48"/>
    <n v="1352.42"/>
    <s v="C20774"/>
    <s v="Sathish_0774"/>
    <s v="Vellore"/>
    <n v="12.916499999999999"/>
    <n v="79.132499999999993"/>
    <s v="SP140"/>
    <s v="Salesperson_40"/>
    <s v="Cancelled"/>
    <s v="in-store"/>
  </r>
  <r>
    <s v="S00776"/>
    <d v="2024-03-12T15:48:00"/>
    <x v="24"/>
    <s v="P1275"/>
    <s v="Kurta_275"/>
    <x v="1"/>
    <s v="Maroon"/>
    <s v="XXL"/>
    <n v="3"/>
    <n v="1621.24"/>
    <n v="1139.01"/>
    <n v="4863.72"/>
    <n v="3417.03"/>
    <s v="C20775"/>
    <s v="Lakshmi_0775"/>
    <s v="Salem"/>
    <n v="11.664300000000001"/>
    <n v="78.146000000000001"/>
    <s v="SP122"/>
    <s v="Salesperson_22"/>
    <s v="Shipped"/>
    <s v="online"/>
  </r>
  <r>
    <s v="S00777"/>
    <d v="2024-07-22T10:13:00"/>
    <x v="79"/>
    <s v="P1276"/>
    <s v="Jeans_276"/>
    <x v="6"/>
    <s v="Blue"/>
    <s v="L"/>
    <n v="1"/>
    <n v="504.01"/>
    <n v="368.91"/>
    <n v="504.01"/>
    <n v="368.91"/>
    <s v="C20776"/>
    <s v="Vishal_0776"/>
    <s v="Tirunelveli"/>
    <n v="8.7139000000000006"/>
    <n v="77.756699999999995"/>
    <s v="SP126"/>
    <s v="Salesperson_26"/>
    <s v="Returned"/>
    <s v="in-store"/>
  </r>
  <r>
    <s v="S00778"/>
    <d v="2024-02-23T14:03:00"/>
    <x v="73"/>
    <s v="P1277"/>
    <s v="Kid's_277"/>
    <x v="5"/>
    <s v="White"/>
    <s v="XS"/>
    <n v="1"/>
    <n v="635.35"/>
    <n v="468.76"/>
    <n v="635.35"/>
    <n v="468.76"/>
    <s v="C20777"/>
    <s v="Aarav_0777"/>
    <s v="Madurai"/>
    <n v="9.9252000000000002"/>
    <n v="78.119799999999998"/>
    <s v="SP122"/>
    <s v="Salesperson_22"/>
    <s v="Returned"/>
    <s v="in-store"/>
  </r>
  <r>
    <s v="S00779"/>
    <d v="2024-05-03T20:50:00"/>
    <x v="47"/>
    <s v="P1278"/>
    <s v="Sportswear_278"/>
    <x v="3"/>
    <s v="Maroon"/>
    <s v="XS"/>
    <n v="4"/>
    <n v="2087.12"/>
    <n v="1769.67"/>
    <n v="8348.48"/>
    <n v="7078.68"/>
    <s v="C20778"/>
    <s v="Devi_0778"/>
    <s v="Vellore"/>
    <n v="12.916499999999999"/>
    <n v="79.132499999999993"/>
    <s v="SP148"/>
    <s v="Salesperson_48"/>
    <s v="Shipped"/>
    <s v="in-store"/>
  </r>
  <r>
    <s v="S00780"/>
    <d v="2024-01-18T14:47:00"/>
    <x v="49"/>
    <s v="P1279"/>
    <s v="T-Shirts_279"/>
    <x v="2"/>
    <s v="Red"/>
    <s v="L"/>
    <n v="3"/>
    <n v="701.8"/>
    <n v="618.01"/>
    <n v="2105.4"/>
    <n v="1854.03"/>
    <s v="C20779"/>
    <s v="Sanjay_0779"/>
    <s v="Salem"/>
    <n v="11.664300000000001"/>
    <n v="78.146000000000001"/>
    <s v="SP138"/>
    <s v="Salesperson_38"/>
    <s v="Pending"/>
    <s v="in-store"/>
  </r>
  <r>
    <s v="S00781"/>
    <d v="2023-10-30T15:00:00"/>
    <x v="5"/>
    <s v="P1280"/>
    <s v="Men's_280"/>
    <x v="4"/>
    <s v="Maroon"/>
    <s v="M"/>
    <n v="1"/>
    <n v="2403.2800000000002"/>
    <n v="1832.1"/>
    <n v="2403.2800000000002"/>
    <n v="1832.1"/>
    <s v="C20780"/>
    <s v="Meena_0780"/>
    <s v="Erode"/>
    <n v="11.34"/>
    <n v="77.717200000000005"/>
    <s v="SP135"/>
    <s v="Salesperson_35"/>
    <s v="Shipped"/>
    <s v="third-party"/>
  </r>
  <r>
    <s v="S00782"/>
    <d v="2024-01-29T12:37:00"/>
    <x v="53"/>
    <s v="P1281"/>
    <s v="Kurta_281"/>
    <x v="1"/>
    <s v="Black"/>
    <s v="S"/>
    <n v="1"/>
    <n v="248.35"/>
    <n v="210.08"/>
    <n v="248.35"/>
    <n v="210.08"/>
    <s v="C20781"/>
    <s v="Devi_0781"/>
    <s v="Erode"/>
    <n v="11.34"/>
    <n v="77.717200000000005"/>
    <s v="SP124"/>
    <s v="Salesperson_24"/>
    <s v="Pending"/>
    <s v="online"/>
  </r>
  <r>
    <s v="S00783"/>
    <d v="2024-06-20T19:17:00"/>
    <x v="11"/>
    <s v="P1282"/>
    <s v="T-Shirts_282"/>
    <x v="2"/>
    <s v="Blue"/>
    <s v="L"/>
    <n v="1"/>
    <n v="721.58"/>
    <n v="577.23"/>
    <n v="721.58"/>
    <n v="577.23"/>
    <s v="C20782"/>
    <s v="Lakshmi_0782"/>
    <s v="Tiruchirappalli"/>
    <n v="10.7905"/>
    <n v="78.704700000000003"/>
    <s v="SP133"/>
    <s v="Salesperson_33"/>
    <s v="Cancelled"/>
    <s v="in-store"/>
  </r>
  <r>
    <s v="S00784"/>
    <d v="2023-02-22T15:09:00"/>
    <x v="29"/>
    <s v="P1283"/>
    <s v="T-Shirts_283"/>
    <x v="2"/>
    <s v="White"/>
    <s v="XXL"/>
    <n v="1"/>
    <n v="1907.28"/>
    <n v="1284.07"/>
    <n v="1907.28"/>
    <n v="1284.07"/>
    <s v="C20783"/>
    <s v="Devi_0783"/>
    <s v="Salem"/>
    <n v="11.664300000000001"/>
    <n v="78.146000000000001"/>
    <s v="SP126"/>
    <s v="Salesperson_26"/>
    <s v="Pending"/>
    <s v="online"/>
  </r>
  <r>
    <s v="S00785"/>
    <d v="2024-01-24T14:51:00"/>
    <x v="57"/>
    <s v="P1284"/>
    <s v="Women's_284"/>
    <x v="0"/>
    <s v="Green"/>
    <s v="S"/>
    <n v="2"/>
    <n v="1311.58"/>
    <n v="937.56"/>
    <n v="2623.16"/>
    <n v="1875.12"/>
    <s v="C20784"/>
    <s v="Vishal_0784"/>
    <s v="Coimbatore"/>
    <n v="11.0168"/>
    <n v="76.955799999999996"/>
    <s v="SP140"/>
    <s v="Salesperson_40"/>
    <s v="Shipped"/>
    <s v="online"/>
  </r>
  <r>
    <s v="S00786"/>
    <d v="2024-06-29T11:30:00"/>
    <x v="2"/>
    <s v="P1285"/>
    <s v="Sportswear_285"/>
    <x v="3"/>
    <s v="White"/>
    <s v="XXL"/>
    <n v="2"/>
    <n v="259.36"/>
    <n v="198.67"/>
    <n v="518.72"/>
    <n v="397.34"/>
    <s v="C20785"/>
    <s v="Sathish_0785"/>
    <s v="Vellore"/>
    <n v="12.916499999999999"/>
    <n v="79.132499999999993"/>
    <s v="SP112"/>
    <s v="Salesperson_12"/>
    <s v="Returned"/>
    <s v="mobile_app"/>
  </r>
  <r>
    <s v="S00787"/>
    <d v="2023-12-05T21:12:00"/>
    <x v="50"/>
    <s v="P1286"/>
    <s v="Men's_286"/>
    <x v="4"/>
    <s v="Green"/>
    <s v="XS"/>
    <n v="3"/>
    <n v="2407.52"/>
    <n v="1479.68"/>
    <n v="7222.56"/>
    <n v="4439.04"/>
    <s v="C20786"/>
    <s v="Anu_0786"/>
    <s v="Chennai"/>
    <n v="13.082700000000001"/>
    <n v="80.270700000000005"/>
    <s v="SP111"/>
    <s v="Salesperson_11"/>
    <s v="Paid"/>
    <s v="online"/>
  </r>
  <r>
    <s v="S00788"/>
    <d v="2023-03-05T10:11:00"/>
    <x v="10"/>
    <s v="P1287"/>
    <s v="T-Shirts_287"/>
    <x v="2"/>
    <s v="White"/>
    <s v="S"/>
    <n v="1"/>
    <n v="1684.82"/>
    <n v="1033.93"/>
    <n v="1684.82"/>
    <n v="1033.93"/>
    <s v="C20787"/>
    <s v="Devi_0787"/>
    <s v="Vellore"/>
    <n v="12.916499999999999"/>
    <n v="79.132499999999993"/>
    <s v="SP146"/>
    <s v="Salesperson_46"/>
    <s v="Paid"/>
    <s v="in-store"/>
  </r>
  <r>
    <s v="S00789"/>
    <d v="2024-09-06T20:17:00"/>
    <x v="22"/>
    <s v="P1288"/>
    <s v="Jeans_288"/>
    <x v="6"/>
    <s v="Blue"/>
    <s v="S"/>
    <n v="1"/>
    <n v="2354.9299999999998"/>
    <n v="2108.16"/>
    <n v="2354.9299999999998"/>
    <n v="2108.16"/>
    <s v="C20788"/>
    <s v="Aarav_0788"/>
    <s v="Vellore"/>
    <n v="12.916499999999999"/>
    <n v="79.132499999999993"/>
    <s v="SP113"/>
    <s v="Salesperson_13"/>
    <s v="Returned"/>
    <s v="in-store"/>
  </r>
  <r>
    <s v="S00790"/>
    <d v="2024-06-01T19:40:00"/>
    <x v="54"/>
    <s v="P1289"/>
    <s v="Kurta_289"/>
    <x v="1"/>
    <s v="White"/>
    <s v="L"/>
    <n v="2"/>
    <n v="1023.72"/>
    <n v="918.12"/>
    <n v="2047.44"/>
    <n v="1836.24"/>
    <s v="C20789"/>
    <s v="Karthik_0789"/>
    <s v="Vellore"/>
    <n v="12.916499999999999"/>
    <n v="79.132499999999993"/>
    <s v="SP144"/>
    <s v="Salesperson_44"/>
    <s v="Paid"/>
    <s v="in-store"/>
  </r>
  <r>
    <s v="S00791"/>
    <d v="2024-03-20T21:08:00"/>
    <x v="7"/>
    <s v="P1290"/>
    <s v="Sarees_290"/>
    <x v="7"/>
    <s v="Blue"/>
    <s v="S"/>
    <n v="2"/>
    <n v="409.62"/>
    <n v="280.91000000000003"/>
    <n v="819.24"/>
    <n v="561.82000000000005"/>
    <s v="C20790"/>
    <s v="Aarav_0790"/>
    <s v="Salem"/>
    <n v="11.664300000000001"/>
    <n v="78.146000000000001"/>
    <s v="SP149"/>
    <s v="Salesperson_49"/>
    <s v="Shipped"/>
    <s v="in-store"/>
  </r>
  <r>
    <s v="S00792"/>
    <d v="2024-03-13T12:03:00"/>
    <x v="24"/>
    <s v="P1291"/>
    <s v="Women's_291"/>
    <x v="0"/>
    <s v="Maroon"/>
    <s v="L"/>
    <n v="1"/>
    <n v="1961.73"/>
    <n v="1420.5"/>
    <n v="1961.73"/>
    <n v="1420.5"/>
    <s v="C20791"/>
    <s v="Kavin_0791"/>
    <s v="Tiruchirappalli"/>
    <n v="10.7905"/>
    <n v="78.704700000000003"/>
    <s v="SP116"/>
    <s v="Salesperson_16"/>
    <s v="Shipped"/>
    <s v="in-store"/>
  </r>
  <r>
    <s v="S00793"/>
    <d v="2024-02-29T16:01:00"/>
    <x v="14"/>
    <s v="P1292"/>
    <s v="Men's_292"/>
    <x v="4"/>
    <s v="Blue"/>
    <s v="XXL"/>
    <n v="1"/>
    <n v="426.38"/>
    <n v="378.21"/>
    <n v="426.38"/>
    <n v="378.21"/>
    <s v="C20792"/>
    <s v="Meena_0792"/>
    <s v="Erode"/>
    <n v="11.34"/>
    <n v="77.717200000000005"/>
    <s v="SP149"/>
    <s v="Salesperson_49"/>
    <s v="Shipped"/>
    <s v="in-store"/>
  </r>
  <r>
    <s v="S00794"/>
    <d v="2024-01-25T18:18:00"/>
    <x v="57"/>
    <s v="P1293"/>
    <s v="Jeans_293"/>
    <x v="6"/>
    <s v="Red"/>
    <s v="S"/>
    <n v="3"/>
    <n v="1327.94"/>
    <n v="864.29"/>
    <n v="3983.82"/>
    <n v="2592.87"/>
    <s v="C20793"/>
    <s v="Ravi_0793"/>
    <s v="Coimbatore"/>
    <n v="11.0168"/>
    <n v="76.955799999999996"/>
    <s v="SP133"/>
    <s v="Salesperson_33"/>
    <s v="Pending"/>
    <s v="in-store"/>
  </r>
  <r>
    <s v="S00795"/>
    <d v="2023-02-03T17:12:00"/>
    <x v="35"/>
    <s v="P1294"/>
    <s v="Sportswear_294"/>
    <x v="3"/>
    <s v="Pink"/>
    <s v="XXL"/>
    <n v="1"/>
    <n v="1457.94"/>
    <n v="1082.56"/>
    <n v="1457.94"/>
    <n v="1082.56"/>
    <s v="C20794"/>
    <s v="Vishal_0794"/>
    <s v="Tirunelveli"/>
    <n v="8.7139000000000006"/>
    <n v="77.756699999999995"/>
    <s v="SP110"/>
    <s v="Salesperson_10"/>
    <s v="Paid"/>
    <s v="in-store"/>
  </r>
  <r>
    <s v="S00796"/>
    <d v="2024-08-22T10:16:00"/>
    <x v="68"/>
    <s v="P1295"/>
    <s v="Women's_295"/>
    <x v="0"/>
    <s v="White"/>
    <s v="L"/>
    <n v="1"/>
    <n v="1689.15"/>
    <n v="1441.06"/>
    <n v="1689.15"/>
    <n v="1441.06"/>
    <s v="C20795"/>
    <s v="Lakshmi_0795"/>
    <s v="Salem"/>
    <n v="11.664300000000001"/>
    <n v="78.146000000000001"/>
    <s v="SP112"/>
    <s v="Salesperson_12"/>
    <s v="Returned"/>
    <s v="mobile_app"/>
  </r>
  <r>
    <s v="S00797"/>
    <d v="2023-07-31T18:57:00"/>
    <x v="58"/>
    <s v="P1296"/>
    <s v="Men's_296"/>
    <x v="4"/>
    <s v="Black"/>
    <s v="XS"/>
    <n v="2"/>
    <n v="716.71"/>
    <n v="515.89"/>
    <n v="1433.42"/>
    <n v="1031.78"/>
    <s v="C20796"/>
    <s v="Meena_0796"/>
    <s v="Erode"/>
    <n v="11.34"/>
    <n v="77.717200000000005"/>
    <s v="SP120"/>
    <s v="Salesperson_20"/>
    <s v="Paid"/>
    <s v="in-store"/>
  </r>
  <r>
    <s v="S00798"/>
    <d v="2023-09-24T21:10:00"/>
    <x v="70"/>
    <s v="P1297"/>
    <s v="Kid's_297"/>
    <x v="5"/>
    <s v="White"/>
    <s v="XL"/>
    <n v="3"/>
    <n v="647.98"/>
    <n v="546.34"/>
    <n v="1943.94"/>
    <n v="1639.02"/>
    <s v="C20797"/>
    <s v="Diya_0797"/>
    <s v="Erode"/>
    <n v="11.34"/>
    <n v="77.717200000000005"/>
    <s v="SP115"/>
    <s v="Salesperson_15"/>
    <s v="Paid"/>
    <s v="in-store"/>
  </r>
  <r>
    <s v="S00799"/>
    <d v="2023-06-27T18:22:00"/>
    <x v="42"/>
    <s v="P1298"/>
    <s v="Men's_298"/>
    <x v="4"/>
    <s v="Grey"/>
    <s v="XXL"/>
    <n v="2"/>
    <n v="2049.58"/>
    <n v="1762.49"/>
    <n v="4099.16"/>
    <n v="3524.98"/>
    <s v="C20798"/>
    <s v="Sathish_0798"/>
    <s v="Madurai"/>
    <n v="9.9252000000000002"/>
    <n v="78.119799999999998"/>
    <s v="SP123"/>
    <s v="Salesperson_23"/>
    <s v="Paid"/>
    <s v="in-store"/>
  </r>
  <r>
    <s v="S00800"/>
    <d v="2023-02-08T18:08:00"/>
    <x v="80"/>
    <s v="P1299"/>
    <s v="Jeans_299"/>
    <x v="6"/>
    <s v="Green"/>
    <s v="L"/>
    <n v="1"/>
    <n v="1257.18"/>
    <n v="1009.17"/>
    <n v="1257.18"/>
    <n v="1009.17"/>
    <s v="C20799"/>
    <s v="Diya_0799"/>
    <s v="Tirunelveli"/>
    <n v="8.7139000000000006"/>
    <n v="77.756699999999995"/>
    <s v="SP148"/>
    <s v="Salesperson_48"/>
    <s v="Paid"/>
    <s v="in-store"/>
  </r>
  <r>
    <s v="S00801"/>
    <d v="2024-02-07T16:03:00"/>
    <x v="52"/>
    <s v="P1300"/>
    <s v="Men's_300"/>
    <x v="4"/>
    <s v="Yellow"/>
    <s v="XXL"/>
    <n v="2"/>
    <n v="1753.55"/>
    <n v="1260.45"/>
    <n v="3507.1"/>
    <n v="2520.9"/>
    <s v="C20800"/>
    <s v="Kavin_0800"/>
    <s v="Coimbatore"/>
    <n v="11.0168"/>
    <n v="76.955799999999996"/>
    <s v="SP108"/>
    <s v="Salesperson_8"/>
    <s v="Shipped"/>
    <s v="mobile_app"/>
  </r>
  <r>
    <s v="S00802"/>
    <d v="2023-03-28T11:56:00"/>
    <x v="67"/>
    <s v="P1301"/>
    <s v="Jeans_301"/>
    <x v="6"/>
    <s v="Yellow"/>
    <s v="XL"/>
    <n v="2"/>
    <n v="1198.32"/>
    <n v="764.85"/>
    <n v="2396.64"/>
    <n v="1529.7"/>
    <s v="C20801"/>
    <s v="Sanjay_0801"/>
    <s v="Tirunelveli"/>
    <n v="8.7139000000000006"/>
    <n v="77.756699999999995"/>
    <s v="SP128"/>
    <s v="Salesperson_28"/>
    <s v="Pending"/>
    <s v="in-store"/>
  </r>
  <r>
    <s v="S00803"/>
    <d v="2023-09-23T14:18:00"/>
    <x v="70"/>
    <s v="P1302"/>
    <s v="Men's_302"/>
    <x v="4"/>
    <s v="Pink"/>
    <s v="M"/>
    <n v="4"/>
    <n v="1312.75"/>
    <n v="952.42"/>
    <n v="5251"/>
    <n v="3809.68"/>
    <s v="C20802"/>
    <s v="Devi_0802"/>
    <s v="Madurai"/>
    <n v="9.9252000000000002"/>
    <n v="78.119799999999998"/>
    <s v="SP116"/>
    <s v="Salesperson_16"/>
    <s v="Paid"/>
    <s v="online"/>
  </r>
  <r>
    <s v="S00804"/>
    <d v="2023-08-21T17:34:00"/>
    <x v="4"/>
    <s v="P1303"/>
    <s v="Sportswear_303"/>
    <x v="3"/>
    <s v="Grey"/>
    <s v="XL"/>
    <n v="1"/>
    <n v="1708.58"/>
    <n v="1127.05"/>
    <n v="1708.58"/>
    <n v="1127.05"/>
    <s v="C20803"/>
    <s v="Vishal_0803"/>
    <s v="Vellore"/>
    <n v="12.916499999999999"/>
    <n v="79.132499999999993"/>
    <s v="SP112"/>
    <s v="Salesperson_12"/>
    <s v="Cancelled"/>
    <s v="online"/>
  </r>
  <r>
    <s v="S00805"/>
    <d v="2023-07-24T12:04:00"/>
    <x v="78"/>
    <s v="P1304"/>
    <s v="Kid's_304"/>
    <x v="5"/>
    <s v="Maroon"/>
    <s v="M"/>
    <n v="4"/>
    <n v="257.95999999999998"/>
    <n v="182.24"/>
    <n v="1031.8399999999999"/>
    <n v="728.96"/>
    <s v="C20804"/>
    <s v="Karthik_0804"/>
    <s v="Vellore"/>
    <n v="12.916499999999999"/>
    <n v="79.132499999999993"/>
    <s v="SP117"/>
    <s v="Salesperson_17"/>
    <s v="Cancelled"/>
    <s v="online"/>
  </r>
  <r>
    <s v="S00806"/>
    <d v="2024-05-22T16:15:00"/>
    <x v="89"/>
    <s v="P1305"/>
    <s v="Kid's_305"/>
    <x v="5"/>
    <s v="Blue"/>
    <s v="XL"/>
    <n v="1"/>
    <n v="1912.89"/>
    <n v="1384.4"/>
    <n v="1912.89"/>
    <n v="1384.4"/>
    <s v="C20805"/>
    <s v="Kavin_0805"/>
    <s v="Vellore"/>
    <n v="12.916499999999999"/>
    <n v="79.132499999999993"/>
    <s v="SP118"/>
    <s v="Salesperson_18"/>
    <s v="Returned"/>
    <s v="in-store"/>
  </r>
  <r>
    <s v="S00807"/>
    <d v="2023-05-08T16:07:00"/>
    <x v="64"/>
    <s v="P1306"/>
    <s v="Sarees_306"/>
    <x v="7"/>
    <s v="Grey"/>
    <s v="XS"/>
    <n v="1"/>
    <n v="506.32"/>
    <n v="343.49"/>
    <n v="506.32"/>
    <n v="343.49"/>
    <s v="C20806"/>
    <s v="Sanjay_0806"/>
    <s v="Erode"/>
    <n v="11.34"/>
    <n v="77.717200000000005"/>
    <s v="SP146"/>
    <s v="Salesperson_46"/>
    <s v="Pending"/>
    <s v="online"/>
  </r>
  <r>
    <s v="S00808"/>
    <d v="2023-09-30T17:30:00"/>
    <x v="21"/>
    <s v="P1307"/>
    <s v="Men's_307"/>
    <x v="4"/>
    <s v="Yellow"/>
    <s v="XL"/>
    <n v="1"/>
    <n v="933.8"/>
    <n v="676.68"/>
    <n v="933.8"/>
    <n v="676.68"/>
    <s v="C20807"/>
    <s v="Meena_0807"/>
    <s v="Tirunelveli"/>
    <n v="8.7139000000000006"/>
    <n v="77.756699999999995"/>
    <s v="SP146"/>
    <s v="Salesperson_46"/>
    <s v="Paid"/>
    <s v="online"/>
  </r>
  <r>
    <s v="S00809"/>
    <d v="2024-08-13T12:05:00"/>
    <x v="76"/>
    <s v="P1308"/>
    <s v="Kurta_308"/>
    <x v="1"/>
    <s v="Black"/>
    <s v="XL"/>
    <n v="1"/>
    <n v="1545.1"/>
    <n v="1363.46"/>
    <n v="1545.1"/>
    <n v="1363.46"/>
    <s v="C20808"/>
    <s v="Lakshmi_0808"/>
    <s v="Vellore"/>
    <n v="12.916499999999999"/>
    <n v="79.132499999999993"/>
    <s v="SP149"/>
    <s v="Salesperson_49"/>
    <s v="Cancelled"/>
    <s v="third-party"/>
  </r>
  <r>
    <s v="S00810"/>
    <d v="2023-04-24T15:05:00"/>
    <x v="56"/>
    <s v="P1309"/>
    <s v="Kid's_309"/>
    <x v="5"/>
    <s v="White"/>
    <s v="M"/>
    <n v="1"/>
    <n v="1843.15"/>
    <n v="1305.8599999999999"/>
    <n v="1843.15"/>
    <n v="1305.8599999999999"/>
    <s v="C20809"/>
    <s v="Priya_0809"/>
    <s v="Tirunelveli"/>
    <n v="8.7139000000000006"/>
    <n v="77.756699999999995"/>
    <s v="SP107"/>
    <s v="Salesperson_7"/>
    <s v="Paid"/>
    <s v="online"/>
  </r>
  <r>
    <s v="S00811"/>
    <d v="2023-03-23T13:38:00"/>
    <x v="77"/>
    <s v="P1310"/>
    <s v="Women's_310"/>
    <x v="0"/>
    <s v="Red"/>
    <s v="S"/>
    <n v="1"/>
    <n v="251.9"/>
    <n v="216.26"/>
    <n v="251.9"/>
    <n v="216.26"/>
    <s v="C20810"/>
    <s v="Kavin_0810"/>
    <s v="Chennai"/>
    <n v="13.082700000000001"/>
    <n v="80.270700000000005"/>
    <s v="SP112"/>
    <s v="Salesperson_12"/>
    <s v="Paid"/>
    <s v="in-store"/>
  </r>
  <r>
    <s v="S00812"/>
    <d v="2024-01-11T20:35:00"/>
    <x v="65"/>
    <s v="P1311"/>
    <s v="Sportswear_311"/>
    <x v="3"/>
    <s v="Black"/>
    <s v="XS"/>
    <n v="1"/>
    <n v="2059.31"/>
    <n v="1613.46"/>
    <n v="2059.31"/>
    <n v="1613.46"/>
    <s v="C20811"/>
    <s v="Aarav_0811"/>
    <s v="Erode"/>
    <n v="11.34"/>
    <n v="77.717200000000005"/>
    <s v="SP142"/>
    <s v="Salesperson_42"/>
    <s v="Shipped"/>
    <s v="in-store"/>
  </r>
  <r>
    <s v="S00813"/>
    <d v="2023-07-12T13:19:00"/>
    <x v="91"/>
    <s v="P1312"/>
    <s v="T-Shirts_312"/>
    <x v="2"/>
    <s v="Red"/>
    <s v="M"/>
    <n v="1"/>
    <n v="818.23"/>
    <n v="539.70000000000005"/>
    <n v="818.23"/>
    <n v="539.70000000000005"/>
    <s v="C20812"/>
    <s v="Meena_0812"/>
    <s v="Coimbatore"/>
    <n v="11.0168"/>
    <n v="76.955799999999996"/>
    <s v="SP100"/>
    <s v="Salesperson_0"/>
    <s v="Pending"/>
    <s v="online"/>
  </r>
  <r>
    <s v="S00814"/>
    <d v="2023-06-10T13:33:00"/>
    <x v="87"/>
    <s v="P1313"/>
    <s v="Sportswear_313"/>
    <x v="3"/>
    <s v="Blue"/>
    <s v="L"/>
    <n v="3"/>
    <n v="1556.2"/>
    <n v="965.18"/>
    <n v="4668.6000000000004"/>
    <n v="2895.54"/>
    <s v="C20813"/>
    <s v="Sanjay_0813"/>
    <s v="Chennai"/>
    <n v="13.082700000000001"/>
    <n v="80.270700000000005"/>
    <s v="SP123"/>
    <s v="Salesperson_23"/>
    <s v="Cancelled"/>
    <s v="online"/>
  </r>
  <r>
    <s v="S00815"/>
    <d v="2024-06-24T12:43:00"/>
    <x v="2"/>
    <s v="P1314"/>
    <s v="Kurta_314"/>
    <x v="1"/>
    <s v="Yellow"/>
    <s v="XXL"/>
    <n v="1"/>
    <n v="1391.58"/>
    <n v="924.29"/>
    <n v="1391.58"/>
    <n v="924.29"/>
    <s v="C20814"/>
    <s v="Aarav_0814"/>
    <s v="Salem"/>
    <n v="11.664300000000001"/>
    <n v="78.146000000000001"/>
    <s v="SP133"/>
    <s v="Salesperson_33"/>
    <s v="Paid"/>
    <s v="in-store"/>
  </r>
  <r>
    <s v="S00816"/>
    <d v="2023-07-04T14:48:00"/>
    <x v="90"/>
    <s v="P1315"/>
    <s v="Women's_315"/>
    <x v="0"/>
    <s v="White"/>
    <s v="XS"/>
    <n v="4"/>
    <n v="1091.1400000000001"/>
    <n v="937.34"/>
    <n v="4364.5600000000004"/>
    <n v="3749.36"/>
    <s v="C20815"/>
    <s v="Meena_0815"/>
    <s v="Coimbatore"/>
    <n v="11.0168"/>
    <n v="76.955799999999996"/>
    <s v="SP106"/>
    <s v="Salesperson_6"/>
    <s v="Pending"/>
    <s v="in-store"/>
  </r>
  <r>
    <s v="S00817"/>
    <d v="2023-07-20T13:15:00"/>
    <x v="15"/>
    <s v="P1316"/>
    <s v="Kurta_316"/>
    <x v="1"/>
    <s v="Black"/>
    <s v="S"/>
    <n v="4"/>
    <n v="553.70000000000005"/>
    <n v="479.42"/>
    <n v="2214.8000000000002"/>
    <n v="1917.68"/>
    <s v="C20816"/>
    <s v="Anu_0816"/>
    <s v="Tiruchirappalli"/>
    <n v="10.7905"/>
    <n v="78.704700000000003"/>
    <s v="SP136"/>
    <s v="Salesperson_36"/>
    <s v="Pending"/>
    <s v="third-party"/>
  </r>
  <r>
    <s v="S00818"/>
    <d v="2023-10-26T16:39:00"/>
    <x v="66"/>
    <s v="P1317"/>
    <s v="Kurta_317"/>
    <x v="1"/>
    <s v="Blue"/>
    <s v="XXL"/>
    <n v="1"/>
    <n v="2076.98"/>
    <n v="1257.99"/>
    <n v="2076.98"/>
    <n v="1257.99"/>
    <s v="C20817"/>
    <s v="Sathish_0817"/>
    <s v="Tirunelveli"/>
    <n v="8.7139000000000006"/>
    <n v="77.756699999999995"/>
    <s v="SP143"/>
    <s v="Salesperson_43"/>
    <s v="Shipped"/>
    <s v="online"/>
  </r>
  <r>
    <s v="S00819"/>
    <d v="2024-04-23T12:07:00"/>
    <x v="75"/>
    <s v="P1318"/>
    <s v="Kurta_318"/>
    <x v="1"/>
    <s v="Blue"/>
    <s v="S"/>
    <n v="1"/>
    <n v="313.20999999999998"/>
    <n v="209.64"/>
    <n v="313.20999999999998"/>
    <n v="209.64"/>
    <s v="C20818"/>
    <s v="Sanjay_0818"/>
    <s v="Madurai"/>
    <n v="9.9252000000000002"/>
    <n v="78.119799999999998"/>
    <s v="SP135"/>
    <s v="Salesperson_35"/>
    <s v="Shipped"/>
    <s v="in-store"/>
  </r>
  <r>
    <s v="S00820"/>
    <d v="2024-08-06T13:13:00"/>
    <x v="46"/>
    <s v="P1319"/>
    <s v="Sarees_319"/>
    <x v="7"/>
    <s v="Green"/>
    <s v="XL"/>
    <n v="2"/>
    <n v="256.62"/>
    <n v="170.1"/>
    <n v="513.24"/>
    <n v="340.2"/>
    <s v="C20819"/>
    <s v="Sathish_0819"/>
    <s v="Vellore"/>
    <n v="12.916499999999999"/>
    <n v="79.132499999999993"/>
    <s v="SP122"/>
    <s v="Salesperson_22"/>
    <s v="Returned"/>
    <s v="in-store"/>
  </r>
  <r>
    <s v="S00821"/>
    <d v="2023-09-28T14:54:00"/>
    <x v="21"/>
    <s v="P1320"/>
    <s v="Sarees_320"/>
    <x v="7"/>
    <s v="Yellow"/>
    <s v="L"/>
    <n v="1"/>
    <n v="1948.01"/>
    <n v="1351.49"/>
    <n v="1948.01"/>
    <n v="1351.49"/>
    <s v="C20820"/>
    <s v="Sanjay_0820"/>
    <s v="Erode"/>
    <n v="11.34"/>
    <n v="77.717200000000005"/>
    <s v="SP146"/>
    <s v="Salesperson_46"/>
    <s v="Returned"/>
    <s v="mobile_app"/>
  </r>
  <r>
    <s v="S00822"/>
    <d v="2023-09-24T12:58:00"/>
    <x v="70"/>
    <s v="P1321"/>
    <s v="Jeans_321"/>
    <x v="6"/>
    <s v="Maroon"/>
    <s v="S"/>
    <n v="4"/>
    <n v="392.57"/>
    <n v="280.99"/>
    <n v="1570.28"/>
    <n v="1123.96"/>
    <s v="C20821"/>
    <s v="Priya_0821"/>
    <s v="Salem"/>
    <n v="11.664300000000001"/>
    <n v="78.146000000000001"/>
    <s v="SP123"/>
    <s v="Salesperson_23"/>
    <s v="Shipped"/>
    <s v="online"/>
  </r>
  <r>
    <s v="S00823"/>
    <d v="2023-09-01T20:09:00"/>
    <x v="0"/>
    <s v="P1322"/>
    <s v="Sportswear_322"/>
    <x v="3"/>
    <s v="Pink"/>
    <s v="XS"/>
    <n v="4"/>
    <n v="2420.9699999999998"/>
    <n v="1738.42"/>
    <n v="9683.8799999999992"/>
    <n v="6953.68"/>
    <s v="C20822"/>
    <s v="Devi_0822"/>
    <s v="Chennai"/>
    <n v="13.082700000000001"/>
    <n v="80.270700000000005"/>
    <s v="SP118"/>
    <s v="Salesperson_18"/>
    <s v="Cancelled"/>
    <s v="in-store"/>
  </r>
  <r>
    <s v="S00824"/>
    <d v="2023-03-26T18:43:00"/>
    <x v="77"/>
    <s v="P1323"/>
    <s v="Men's_323"/>
    <x v="4"/>
    <s v="Maroon"/>
    <s v="S"/>
    <n v="4"/>
    <n v="1653.64"/>
    <n v="1352.4"/>
    <n v="6614.56"/>
    <n v="5409.6"/>
    <s v="C20823"/>
    <s v="Ganesh_0823"/>
    <s v="Salem"/>
    <n v="11.664300000000001"/>
    <n v="78.146000000000001"/>
    <s v="SP100"/>
    <s v="Salesperson_0"/>
    <s v="Returned"/>
    <s v="in-store"/>
  </r>
  <r>
    <s v="S00825"/>
    <d v="2023-08-27T11:12:00"/>
    <x v="4"/>
    <s v="P1324"/>
    <s v="Jeans_324"/>
    <x v="6"/>
    <s v="Black"/>
    <s v="M"/>
    <n v="2"/>
    <n v="1913.99"/>
    <n v="1281.74"/>
    <n v="3827.98"/>
    <n v="2563.48"/>
    <s v="C20824"/>
    <s v="Aarav_0824"/>
    <s v="Salem"/>
    <n v="11.664300000000001"/>
    <n v="78.146000000000001"/>
    <s v="SP135"/>
    <s v="Salesperson_35"/>
    <s v="Cancelled"/>
    <s v="in-store"/>
  </r>
  <r>
    <s v="S00826"/>
    <d v="2023-09-21T13:11:00"/>
    <x v="70"/>
    <s v="P1325"/>
    <s v="Kid's_325"/>
    <x v="5"/>
    <s v="Blue"/>
    <s v="XS"/>
    <n v="1"/>
    <n v="1051.53"/>
    <n v="867.92"/>
    <n v="1051.53"/>
    <n v="867.92"/>
    <s v="C20825"/>
    <s v="Ravi_0825"/>
    <s v="Tirunelveli"/>
    <n v="8.7139000000000006"/>
    <n v="77.756699999999995"/>
    <s v="SP109"/>
    <s v="Salesperson_9"/>
    <s v="Pending"/>
    <s v="in-store"/>
  </r>
  <r>
    <s v="S00827"/>
    <d v="2024-08-06T20:10:00"/>
    <x v="46"/>
    <s v="P1326"/>
    <s v="T-Shirts_326"/>
    <x v="2"/>
    <s v="Yellow"/>
    <s v="XL"/>
    <n v="3"/>
    <n v="1675.61"/>
    <n v="1018.22"/>
    <n v="5026.83"/>
    <n v="3054.66"/>
    <s v="C20826"/>
    <s v="Meena_0826"/>
    <s v="Tiruchirappalli"/>
    <n v="10.7905"/>
    <n v="78.704700000000003"/>
    <s v="SP116"/>
    <s v="Salesperson_16"/>
    <s v="Returned"/>
    <s v="online"/>
  </r>
  <r>
    <s v="S00828"/>
    <d v="2024-05-27T20:16:00"/>
    <x v="54"/>
    <s v="P1327"/>
    <s v="Women's_327"/>
    <x v="0"/>
    <s v="Pink"/>
    <s v="XL"/>
    <n v="1"/>
    <n v="771.64"/>
    <n v="536.35"/>
    <n v="771.64"/>
    <n v="536.35"/>
    <s v="C20827"/>
    <s v="Ganesh_0827"/>
    <s v="Tiruchirappalli"/>
    <n v="10.7905"/>
    <n v="78.704700000000003"/>
    <s v="SP146"/>
    <s v="Salesperson_46"/>
    <s v="Paid"/>
    <s v="online"/>
  </r>
  <r>
    <s v="S00829"/>
    <d v="2024-06-09T20:18:00"/>
    <x v="40"/>
    <s v="P1328"/>
    <s v="Sarees_328"/>
    <x v="7"/>
    <s v="Grey"/>
    <s v="S"/>
    <n v="2"/>
    <n v="2204.0300000000002"/>
    <n v="1841.52"/>
    <n v="4408.0600000000004"/>
    <n v="3683.04"/>
    <s v="C20828"/>
    <s v="Ravi_0828"/>
    <s v="Coimbatore"/>
    <n v="11.0168"/>
    <n v="76.955799999999996"/>
    <s v="SP138"/>
    <s v="Salesperson_38"/>
    <s v="Returned"/>
    <s v="online"/>
  </r>
  <r>
    <s v="S00830"/>
    <d v="2023-06-27T20:05:00"/>
    <x v="42"/>
    <s v="P1329"/>
    <s v="Men's_329"/>
    <x v="4"/>
    <s v="Pink"/>
    <s v="XS"/>
    <n v="3"/>
    <n v="1769.84"/>
    <n v="1237.98"/>
    <n v="5309.52"/>
    <n v="3713.94"/>
    <s v="C20829"/>
    <s v="Sanjay_0829"/>
    <s v="Chennai"/>
    <n v="13.082700000000001"/>
    <n v="80.270700000000005"/>
    <s v="SP149"/>
    <s v="Salesperson_49"/>
    <s v="Returned"/>
    <s v="online"/>
  </r>
  <r>
    <s v="S00831"/>
    <d v="2023-11-22T17:30:00"/>
    <x v="51"/>
    <s v="P1330"/>
    <s v="Sarees_330"/>
    <x v="7"/>
    <s v="Pink"/>
    <s v="L"/>
    <n v="1"/>
    <n v="903.91"/>
    <n v="559.62"/>
    <n v="903.91"/>
    <n v="559.62"/>
    <s v="C20830"/>
    <s v="Ganesh_0830"/>
    <s v="Coimbatore"/>
    <n v="11.0168"/>
    <n v="76.955799999999996"/>
    <s v="SP149"/>
    <s v="Salesperson_49"/>
    <s v="Pending"/>
    <s v="online"/>
  </r>
  <r>
    <s v="S00832"/>
    <d v="2023-04-26T10:26:00"/>
    <x v="56"/>
    <s v="P1331"/>
    <s v="Men's_331"/>
    <x v="4"/>
    <s v="Pink"/>
    <s v="XS"/>
    <n v="2"/>
    <n v="1770.1"/>
    <n v="1187.18"/>
    <n v="3540.2"/>
    <n v="2374.36"/>
    <s v="C20831"/>
    <s v="Vishal_0831"/>
    <s v="Chennai"/>
    <n v="13.082700000000001"/>
    <n v="80.270700000000005"/>
    <s v="SP120"/>
    <s v="Salesperson_20"/>
    <s v="Cancelled"/>
    <s v="in-store"/>
  </r>
  <r>
    <s v="S00833"/>
    <d v="2024-09-05T20:17:00"/>
    <x v="22"/>
    <s v="P1332"/>
    <s v="Kid's_332"/>
    <x v="5"/>
    <s v="Yellow"/>
    <s v="XL"/>
    <n v="3"/>
    <n v="2174.56"/>
    <n v="1390.64"/>
    <n v="6523.68"/>
    <n v="4171.92"/>
    <s v="C20832"/>
    <s v="Devi_0832"/>
    <s v="Tiruchirappalli"/>
    <n v="10.7905"/>
    <n v="78.704700000000003"/>
    <s v="SP109"/>
    <s v="Salesperson_9"/>
    <s v="Paid"/>
    <s v="in-store"/>
  </r>
  <r>
    <s v="S00834"/>
    <d v="2024-04-03T18:40:00"/>
    <x v="82"/>
    <s v="P1333"/>
    <s v="Kurta_333"/>
    <x v="1"/>
    <s v="Grey"/>
    <s v="XL"/>
    <n v="2"/>
    <n v="1637.45"/>
    <n v="1296.05"/>
    <n v="3274.9"/>
    <n v="2592.1"/>
    <s v="C20833"/>
    <s v="Sathish_0833"/>
    <s v="Coimbatore"/>
    <n v="11.0168"/>
    <n v="76.955799999999996"/>
    <s v="SP114"/>
    <s v="Salesperson_14"/>
    <s v="Shipped"/>
    <s v="in-store"/>
  </r>
  <r>
    <s v="S00835"/>
    <d v="2023-07-19T20:57:00"/>
    <x v="15"/>
    <s v="P1334"/>
    <s v="T-Shirts_334"/>
    <x v="2"/>
    <s v="Pink"/>
    <s v="S"/>
    <n v="3"/>
    <n v="402.75"/>
    <n v="265.14999999999998"/>
    <n v="1208.25"/>
    <n v="795.45"/>
    <s v="C20834"/>
    <s v="Kavin_0834"/>
    <s v="Tirunelveli"/>
    <n v="8.7139000000000006"/>
    <n v="77.756699999999995"/>
    <s v="SP105"/>
    <s v="Salesperson_5"/>
    <s v="Shipped"/>
    <s v="mobile_app"/>
  </r>
  <r>
    <s v="S00836"/>
    <d v="2024-06-17T18:38:00"/>
    <x v="11"/>
    <s v="P1335"/>
    <s v="Men's_335"/>
    <x v="4"/>
    <s v="Maroon"/>
    <s v="L"/>
    <n v="4"/>
    <n v="1856.88"/>
    <n v="1398.85"/>
    <n v="7427.52"/>
    <n v="5595.4"/>
    <s v="C20835"/>
    <s v="Vishal_0835"/>
    <s v="Coimbatore"/>
    <n v="11.0168"/>
    <n v="76.955799999999996"/>
    <s v="SP125"/>
    <s v="Salesperson_25"/>
    <s v="Cancelled"/>
    <s v="in-store"/>
  </r>
  <r>
    <s v="S00837"/>
    <d v="2024-01-28T15:49:00"/>
    <x v="57"/>
    <s v="P1336"/>
    <s v="Kurta_336"/>
    <x v="1"/>
    <s v="Green"/>
    <s v="S"/>
    <n v="1"/>
    <n v="1831.59"/>
    <n v="1156.8699999999999"/>
    <n v="1831.59"/>
    <n v="1156.8699999999999"/>
    <s v="C20836"/>
    <s v="Ravi_0836"/>
    <s v="Tiruchirappalli"/>
    <n v="10.7905"/>
    <n v="78.704700000000003"/>
    <s v="SP131"/>
    <s v="Salesperson_31"/>
    <s v="Shipped"/>
    <s v="in-store"/>
  </r>
  <r>
    <s v="S00838"/>
    <d v="2024-06-29T18:41:00"/>
    <x v="2"/>
    <s v="P1337"/>
    <s v="Jeans_337"/>
    <x v="6"/>
    <s v="Maroon"/>
    <s v="XL"/>
    <n v="4"/>
    <n v="526.59"/>
    <n v="364.02"/>
    <n v="2106.36"/>
    <n v="1456.08"/>
    <s v="C20837"/>
    <s v="Devi_0837"/>
    <s v="Tiruchirappalli"/>
    <n v="10.7905"/>
    <n v="78.704700000000003"/>
    <s v="SP115"/>
    <s v="Salesperson_15"/>
    <s v="Paid"/>
    <s v="in-store"/>
  </r>
  <r>
    <s v="S00839"/>
    <d v="2023-04-01T17:18:00"/>
    <x v="67"/>
    <s v="P1338"/>
    <s v="T-Shirts_338"/>
    <x v="2"/>
    <s v="Pink"/>
    <s v="M"/>
    <n v="1"/>
    <n v="308.55"/>
    <n v="274.12"/>
    <n v="308.55"/>
    <n v="274.12"/>
    <s v="C20838"/>
    <s v="Lakshmi_0838"/>
    <s v="Coimbatore"/>
    <n v="11.0168"/>
    <n v="76.955799999999996"/>
    <s v="SP107"/>
    <s v="Salesperson_7"/>
    <s v="Shipped"/>
    <s v="third-party"/>
  </r>
  <r>
    <s v="S00840"/>
    <d v="2024-03-17T17:16:00"/>
    <x v="24"/>
    <s v="P1339"/>
    <s v="Kurta_339"/>
    <x v="1"/>
    <s v="Yellow"/>
    <s v="M"/>
    <n v="1"/>
    <n v="1648.15"/>
    <n v="1415.84"/>
    <n v="1648.15"/>
    <n v="1415.84"/>
    <s v="C20839"/>
    <s v="Meena_0839"/>
    <s v="Tirunelveli"/>
    <n v="8.7139000000000006"/>
    <n v="77.756699999999995"/>
    <s v="SP122"/>
    <s v="Salesperson_22"/>
    <s v="Cancelled"/>
    <s v="online"/>
  </r>
  <r>
    <s v="S00841"/>
    <d v="2023-03-27T21:34:00"/>
    <x v="67"/>
    <s v="P1340"/>
    <s v="Men's_340"/>
    <x v="4"/>
    <s v="White"/>
    <s v="S"/>
    <n v="3"/>
    <n v="2296.48"/>
    <n v="1530.5"/>
    <n v="6889.44"/>
    <n v="4591.5"/>
    <s v="C20840"/>
    <s v="Karthik_0840"/>
    <s v="Vellore"/>
    <n v="12.916499999999999"/>
    <n v="79.132499999999993"/>
    <s v="SP139"/>
    <s v="Salesperson_39"/>
    <s v="Pending"/>
    <s v="online"/>
  </r>
  <r>
    <s v="S00842"/>
    <d v="2023-02-06T13:31:00"/>
    <x v="80"/>
    <s v="P1341"/>
    <s v="Sportswear_341"/>
    <x v="3"/>
    <s v="Red"/>
    <s v="S"/>
    <n v="2"/>
    <n v="1397.25"/>
    <n v="1023.07"/>
    <n v="2794.5"/>
    <n v="2046.14"/>
    <s v="C20841"/>
    <s v="Meena_0841"/>
    <s v="Tirunelveli"/>
    <n v="8.7139000000000006"/>
    <n v="77.756699999999995"/>
    <s v="SP109"/>
    <s v="Salesperson_9"/>
    <s v="Paid"/>
    <s v="in-store"/>
  </r>
  <r>
    <s v="S00843"/>
    <d v="2024-07-25T16:30:00"/>
    <x v="79"/>
    <s v="P1342"/>
    <s v="Women's_342"/>
    <x v="0"/>
    <s v="Red"/>
    <s v="S"/>
    <n v="3"/>
    <n v="345.2"/>
    <n v="248.21"/>
    <n v="1035.5999999999999"/>
    <n v="744.63"/>
    <s v="C20842"/>
    <s v="Sathish_0842"/>
    <s v="Madurai"/>
    <n v="9.9252000000000002"/>
    <n v="78.119799999999998"/>
    <s v="SP118"/>
    <s v="Salesperson_18"/>
    <s v="Paid"/>
    <s v="in-store"/>
  </r>
  <r>
    <s v="S00844"/>
    <d v="2023-11-05T15:52:00"/>
    <x v="5"/>
    <s v="P1343"/>
    <s v="Sarees_343"/>
    <x v="7"/>
    <s v="Blue"/>
    <s v="M"/>
    <n v="3"/>
    <n v="1154.8399999999999"/>
    <n v="839.17"/>
    <n v="3464.52"/>
    <n v="2517.5100000000002"/>
    <s v="C20843"/>
    <s v="Ravi_0843"/>
    <s v="Vellore"/>
    <n v="12.916499999999999"/>
    <n v="79.132499999999993"/>
    <s v="SP101"/>
    <s v="Salesperson_1"/>
    <s v="Returned"/>
    <s v="in-store"/>
  </r>
  <r>
    <s v="S00845"/>
    <d v="2024-05-25T12:49:00"/>
    <x v="89"/>
    <s v="P1344"/>
    <s v="Jeans_344"/>
    <x v="6"/>
    <s v="Maroon"/>
    <s v="S"/>
    <n v="1"/>
    <n v="1749.16"/>
    <n v="1121.58"/>
    <n v="1749.16"/>
    <n v="1121.58"/>
    <s v="C20844"/>
    <s v="Meena_0844"/>
    <s v="Salem"/>
    <n v="11.664300000000001"/>
    <n v="78.146000000000001"/>
    <s v="SP135"/>
    <s v="Salesperson_35"/>
    <s v="Shipped"/>
    <s v="mobile_app"/>
  </r>
  <r>
    <s v="S00846"/>
    <d v="2023-06-29T10:55:00"/>
    <x v="42"/>
    <s v="P1345"/>
    <s v="Kid's_345"/>
    <x v="5"/>
    <s v="Red"/>
    <s v="L"/>
    <n v="4"/>
    <n v="937.97"/>
    <n v="730.51"/>
    <n v="3751.88"/>
    <n v="2922.04"/>
    <s v="C20845"/>
    <s v="Sathish_0845"/>
    <s v="Chennai"/>
    <n v="13.082700000000001"/>
    <n v="80.270700000000005"/>
    <s v="SP116"/>
    <s v="Salesperson_16"/>
    <s v="Pending"/>
    <s v="in-store"/>
  </r>
  <r>
    <s v="S00847"/>
    <d v="2024-10-09T15:55:00"/>
    <x v="28"/>
    <s v="P1346"/>
    <s v="Men's_346"/>
    <x v="4"/>
    <s v="White"/>
    <s v="S"/>
    <n v="1"/>
    <n v="325.89"/>
    <n v="215.5"/>
    <n v="325.89"/>
    <n v="215.5"/>
    <s v="C20846"/>
    <s v="Sanjay_0846"/>
    <s v="Salem"/>
    <n v="11.664300000000001"/>
    <n v="78.146000000000001"/>
    <s v="SP103"/>
    <s v="Salesperson_3"/>
    <s v="Shipped"/>
    <s v="mobile_app"/>
  </r>
  <r>
    <s v="S00848"/>
    <d v="2023-09-30T12:00:00"/>
    <x v="21"/>
    <s v="P1347"/>
    <s v="Men's_347"/>
    <x v="4"/>
    <s v="Blue"/>
    <s v="L"/>
    <n v="2"/>
    <n v="1379.85"/>
    <n v="944.39"/>
    <n v="2759.7"/>
    <n v="1888.78"/>
    <s v="C20847"/>
    <s v="Lakshmi_0847"/>
    <s v="Salem"/>
    <n v="11.664300000000001"/>
    <n v="78.146000000000001"/>
    <s v="SP142"/>
    <s v="Salesperson_42"/>
    <s v="Returned"/>
    <s v="online"/>
  </r>
  <r>
    <s v="S00849"/>
    <d v="2024-06-18T19:43:00"/>
    <x v="11"/>
    <s v="P1348"/>
    <s v="Women's_348"/>
    <x v="0"/>
    <s v="Red"/>
    <s v="M"/>
    <n v="1"/>
    <n v="1865.27"/>
    <n v="1638.91"/>
    <n v="1865.27"/>
    <n v="1638.91"/>
    <s v="C20848"/>
    <s v="Bhuvana_0848"/>
    <s v="Erode"/>
    <n v="11.34"/>
    <n v="77.717200000000005"/>
    <s v="SP114"/>
    <s v="Salesperson_14"/>
    <s v="Shipped"/>
    <s v="online"/>
  </r>
  <r>
    <s v="S00850"/>
    <d v="2023-10-07T11:30:00"/>
    <x v="31"/>
    <s v="P1349"/>
    <s v="Women's_349"/>
    <x v="0"/>
    <s v="Yellow"/>
    <s v="L"/>
    <n v="1"/>
    <n v="367.91"/>
    <n v="302.87"/>
    <n v="367.91"/>
    <n v="302.87"/>
    <s v="C20849"/>
    <s v="Bhuvana_0849"/>
    <s v="Coimbatore"/>
    <n v="11.0168"/>
    <n v="76.955799999999996"/>
    <s v="SP111"/>
    <s v="Salesperson_11"/>
    <s v="Pending"/>
    <s v="in-store"/>
  </r>
  <r>
    <s v="S00851"/>
    <d v="2024-04-07T12:44:00"/>
    <x v="82"/>
    <s v="P1350"/>
    <s v="Sportswear_350"/>
    <x v="3"/>
    <s v="Maroon"/>
    <s v="XXL"/>
    <n v="2"/>
    <n v="2486.96"/>
    <n v="1665.81"/>
    <n v="4973.92"/>
    <n v="3331.62"/>
    <s v="C20850"/>
    <s v="Aarav_0850"/>
    <s v="Chennai"/>
    <n v="13.082700000000001"/>
    <n v="80.270700000000005"/>
    <s v="SP115"/>
    <s v="Salesperson_15"/>
    <s v="Cancelled"/>
    <s v="mobile_app"/>
  </r>
  <r>
    <s v="S00852"/>
    <d v="2023-02-04T12:02:00"/>
    <x v="35"/>
    <s v="P1351"/>
    <s v="T-Shirts_351"/>
    <x v="2"/>
    <s v="Yellow"/>
    <s v="L"/>
    <n v="2"/>
    <n v="386.68"/>
    <n v="284.47000000000003"/>
    <n v="773.36"/>
    <n v="568.94000000000005"/>
    <s v="C20851"/>
    <s v="Priya_0851"/>
    <s v="Madurai"/>
    <n v="9.9252000000000002"/>
    <n v="78.119799999999998"/>
    <s v="SP101"/>
    <s v="Salesperson_1"/>
    <s v="Returned"/>
    <s v="in-store"/>
  </r>
  <r>
    <s v="S00853"/>
    <d v="2024-04-25T18:48:00"/>
    <x v="75"/>
    <s v="P1352"/>
    <s v="Sarees_352"/>
    <x v="7"/>
    <s v="Yellow"/>
    <s v="XXL"/>
    <n v="1"/>
    <n v="2181.33"/>
    <n v="1875.53"/>
    <n v="2181.33"/>
    <n v="1875.53"/>
    <s v="C20852"/>
    <s v="Vishal_0852"/>
    <s v="Tiruchirappalli"/>
    <n v="10.7905"/>
    <n v="78.704700000000003"/>
    <s v="SP132"/>
    <s v="Salesperson_32"/>
    <s v="Returned"/>
    <s v="online"/>
  </r>
  <r>
    <s v="S00854"/>
    <d v="2023-01-07T19:27:00"/>
    <x v="3"/>
    <s v="P1353"/>
    <s v="Men's_353"/>
    <x v="4"/>
    <s v="White"/>
    <s v="L"/>
    <n v="1"/>
    <n v="2058.56"/>
    <n v="1433.21"/>
    <n v="2058.56"/>
    <n v="1433.21"/>
    <s v="C20853"/>
    <s v="Ganesh_0853"/>
    <s v="Chennai"/>
    <n v="13.082700000000001"/>
    <n v="80.270700000000005"/>
    <s v="SP135"/>
    <s v="Salesperson_35"/>
    <s v="Returned"/>
    <s v="in-store"/>
  </r>
  <r>
    <s v="S00855"/>
    <d v="2024-01-01T13:46:00"/>
    <x v="39"/>
    <s v="P1354"/>
    <s v="Jeans_354"/>
    <x v="6"/>
    <s v="Green"/>
    <s v="M"/>
    <n v="2"/>
    <n v="2481.91"/>
    <n v="2127.64"/>
    <n v="4963.82"/>
    <n v="4255.28"/>
    <s v="C20854"/>
    <s v="Ganesh_0854"/>
    <s v="Erode"/>
    <n v="11.34"/>
    <n v="77.717200000000005"/>
    <s v="SP142"/>
    <s v="Salesperson_42"/>
    <s v="Pending"/>
    <s v="in-store"/>
  </r>
  <r>
    <s v="S00856"/>
    <d v="2023-03-05T18:20:00"/>
    <x v="10"/>
    <s v="P1355"/>
    <s v="Women's_355"/>
    <x v="0"/>
    <s v="Pink"/>
    <s v="XL"/>
    <n v="1"/>
    <n v="949.53"/>
    <n v="841.49"/>
    <n v="949.53"/>
    <n v="841.49"/>
    <s v="C20855"/>
    <s v="Lakshmi_0855"/>
    <s v="Tiruchirappalli"/>
    <n v="10.7905"/>
    <n v="78.704700000000003"/>
    <s v="SP126"/>
    <s v="Salesperson_26"/>
    <s v="Pending"/>
    <s v="third-party"/>
  </r>
  <r>
    <s v="S00857"/>
    <d v="2023-03-21T10:54:00"/>
    <x v="77"/>
    <s v="P1356"/>
    <s v="Kid's_356"/>
    <x v="5"/>
    <s v="Pink"/>
    <s v="M"/>
    <n v="1"/>
    <n v="201.38"/>
    <n v="139.41999999999999"/>
    <n v="201.38"/>
    <n v="139.41999999999999"/>
    <s v="C20856"/>
    <s v="Ganesh_0856"/>
    <s v="Tirunelveli"/>
    <n v="8.7139000000000006"/>
    <n v="77.756699999999995"/>
    <s v="SP128"/>
    <s v="Salesperson_28"/>
    <s v="Cancelled"/>
    <s v="in-store"/>
  </r>
  <r>
    <s v="S00858"/>
    <d v="2023-06-06T12:04:00"/>
    <x v="87"/>
    <s v="P1357"/>
    <s v="Kid's_357"/>
    <x v="5"/>
    <s v="Black"/>
    <s v="XXL"/>
    <n v="1"/>
    <n v="1184.76"/>
    <n v="732.69"/>
    <n v="1184.76"/>
    <n v="732.69"/>
    <s v="C20857"/>
    <s v="Kavin_0857"/>
    <s v="Tiruchirappalli"/>
    <n v="10.7905"/>
    <n v="78.704700000000003"/>
    <s v="SP108"/>
    <s v="Salesperson_8"/>
    <s v="Returned"/>
    <s v="online"/>
  </r>
  <r>
    <s v="S00859"/>
    <d v="2023-05-26T14:26:00"/>
    <x v="27"/>
    <s v="P1358"/>
    <s v="Kid's_358"/>
    <x v="5"/>
    <s v="Pink"/>
    <s v="S"/>
    <n v="1"/>
    <n v="2282.19"/>
    <n v="1706.82"/>
    <n v="2282.19"/>
    <n v="1706.82"/>
    <s v="C20858"/>
    <s v="Lakshmi_0858"/>
    <s v="Madurai"/>
    <n v="9.9252000000000002"/>
    <n v="78.119799999999998"/>
    <s v="SP120"/>
    <s v="Salesperson_20"/>
    <s v="Paid"/>
    <s v="online"/>
  </r>
  <r>
    <s v="S00860"/>
    <d v="2023-08-03T11:57:00"/>
    <x v="58"/>
    <s v="P1359"/>
    <s v="Women's_359"/>
    <x v="0"/>
    <s v="Green"/>
    <s v="M"/>
    <n v="1"/>
    <n v="884.6"/>
    <n v="609.86"/>
    <n v="884.6"/>
    <n v="609.86"/>
    <s v="C20859"/>
    <s v="Bhuvana_0859"/>
    <s v="Madurai"/>
    <n v="9.9252000000000002"/>
    <n v="78.119799999999998"/>
    <s v="SP146"/>
    <s v="Salesperson_46"/>
    <s v="Paid"/>
    <s v="mobile_app"/>
  </r>
  <r>
    <s v="S00861"/>
    <d v="2023-07-28T11:46:00"/>
    <x v="78"/>
    <s v="P1360"/>
    <s v="Sarees_360"/>
    <x v="7"/>
    <s v="Pink"/>
    <s v="L"/>
    <n v="3"/>
    <n v="1851.25"/>
    <n v="1268.26"/>
    <n v="5553.75"/>
    <n v="3804.78"/>
    <s v="C20860"/>
    <s v="Vishal_0860"/>
    <s v="Vellore"/>
    <n v="12.916499999999999"/>
    <n v="79.132499999999993"/>
    <s v="SP147"/>
    <s v="Salesperson_47"/>
    <s v="Returned"/>
    <s v="in-store"/>
  </r>
  <r>
    <s v="S00862"/>
    <d v="2023-08-01T10:45:00"/>
    <x v="58"/>
    <s v="P1361"/>
    <s v="Kid's_361"/>
    <x v="5"/>
    <s v="Black"/>
    <s v="XS"/>
    <n v="1"/>
    <n v="2088.88"/>
    <n v="1594.63"/>
    <n v="2088.88"/>
    <n v="1594.63"/>
    <s v="C20861"/>
    <s v="Kavin_0861"/>
    <s v="Madurai"/>
    <n v="9.9252000000000002"/>
    <n v="78.119799999999998"/>
    <s v="SP101"/>
    <s v="Salesperson_1"/>
    <s v="Cancelled"/>
    <s v="online"/>
  </r>
  <r>
    <s v="S00863"/>
    <d v="2023-02-20T21:14:00"/>
    <x v="29"/>
    <s v="P1362"/>
    <s v="T-Shirts_362"/>
    <x v="2"/>
    <s v="Black"/>
    <s v="XL"/>
    <n v="2"/>
    <n v="519.71"/>
    <n v="380.44"/>
    <n v="1039.42"/>
    <n v="760.88"/>
    <s v="C20862"/>
    <s v="Meena_0862"/>
    <s v="Tiruchirappalli"/>
    <n v="10.7905"/>
    <n v="78.704700000000003"/>
    <s v="SP143"/>
    <s v="Salesperson_43"/>
    <s v="Paid"/>
    <s v="third-party"/>
  </r>
  <r>
    <s v="S00864"/>
    <d v="2023-11-10T12:06:00"/>
    <x v="81"/>
    <s v="P1363"/>
    <s v="Sarees_363"/>
    <x v="7"/>
    <s v="Blue"/>
    <s v="XXL"/>
    <n v="2"/>
    <n v="2350.0300000000002"/>
    <n v="2051.0100000000002"/>
    <n v="4700.0600000000004"/>
    <n v="4102.0200000000004"/>
    <s v="C20863"/>
    <s v="Sanjay_0863"/>
    <s v="Vellore"/>
    <n v="12.916499999999999"/>
    <n v="79.132499999999993"/>
    <s v="SP108"/>
    <s v="Salesperson_8"/>
    <s v="Cancelled"/>
    <s v="online"/>
  </r>
  <r>
    <s v="S00865"/>
    <d v="2024-06-16T20:11:00"/>
    <x v="13"/>
    <s v="P1364"/>
    <s v="Sportswear_364"/>
    <x v="3"/>
    <s v="Yellow"/>
    <s v="S"/>
    <n v="4"/>
    <n v="1358.53"/>
    <n v="1173.1199999999999"/>
    <n v="5434.12"/>
    <n v="4692.4799999999996"/>
    <s v="C20864"/>
    <s v="Bhuvana_0864"/>
    <s v="Erode"/>
    <n v="11.34"/>
    <n v="77.717200000000005"/>
    <s v="SP131"/>
    <s v="Salesperson_31"/>
    <s v="Shipped"/>
    <s v="mobile_app"/>
  </r>
  <r>
    <s v="S00866"/>
    <d v="2024-09-11T19:26:00"/>
    <x v="38"/>
    <s v="P1365"/>
    <s v="Kid's_365"/>
    <x v="5"/>
    <s v="Green"/>
    <s v="S"/>
    <n v="1"/>
    <n v="1812.15"/>
    <n v="1192.9100000000001"/>
    <n v="1812.15"/>
    <n v="1192.9100000000001"/>
    <s v="C20865"/>
    <s v="Meena_0865"/>
    <s v="Chennai"/>
    <n v="13.082700000000001"/>
    <n v="80.270700000000005"/>
    <s v="SP126"/>
    <s v="Salesperson_26"/>
    <s v="Paid"/>
    <s v="online"/>
  </r>
  <r>
    <s v="S00867"/>
    <d v="2023-10-18T19:39:00"/>
    <x v="69"/>
    <s v="P1366"/>
    <s v="T-Shirts_366"/>
    <x v="2"/>
    <s v="Pink"/>
    <s v="S"/>
    <n v="1"/>
    <n v="1684.73"/>
    <n v="1089.57"/>
    <n v="1684.73"/>
    <n v="1089.57"/>
    <s v="C20866"/>
    <s v="Devi_0866"/>
    <s v="Tiruchirappalli"/>
    <n v="10.7905"/>
    <n v="78.704700000000003"/>
    <s v="SP148"/>
    <s v="Salesperson_48"/>
    <s v="Pending"/>
    <s v="online"/>
  </r>
  <r>
    <s v="S00868"/>
    <d v="2023-12-22T11:22:00"/>
    <x v="41"/>
    <s v="P1367"/>
    <s v="Women's_367"/>
    <x v="0"/>
    <s v="Green"/>
    <s v="L"/>
    <n v="2"/>
    <n v="627.71"/>
    <n v="555.67999999999995"/>
    <n v="1255.42"/>
    <n v="1111.3599999999999"/>
    <s v="C20867"/>
    <s v="Bhuvana_0867"/>
    <s v="Vellore"/>
    <n v="12.916499999999999"/>
    <n v="79.132499999999993"/>
    <s v="SP144"/>
    <s v="Salesperson_44"/>
    <s v="Returned"/>
    <s v="in-store"/>
  </r>
  <r>
    <s v="S00869"/>
    <d v="2023-05-17T13:58:00"/>
    <x v="62"/>
    <s v="P1368"/>
    <s v="Sportswear_368"/>
    <x v="3"/>
    <s v="Black"/>
    <s v="L"/>
    <n v="1"/>
    <n v="299.13"/>
    <n v="195.55"/>
    <n v="299.13"/>
    <n v="195.55"/>
    <s v="C20868"/>
    <s v="Priya_0868"/>
    <s v="Chennai"/>
    <n v="13.082700000000001"/>
    <n v="80.270700000000005"/>
    <s v="SP138"/>
    <s v="Salesperson_38"/>
    <s v="Shipped"/>
    <s v="in-store"/>
  </r>
  <r>
    <s v="S00870"/>
    <d v="2023-09-12T21:08:00"/>
    <x v="61"/>
    <s v="P1369"/>
    <s v="Sarees_369"/>
    <x v="7"/>
    <s v="Pink"/>
    <s v="XL"/>
    <n v="4"/>
    <n v="2107.0500000000002"/>
    <n v="1585.43"/>
    <n v="8428.2000000000007"/>
    <n v="6341.72"/>
    <s v="C20869"/>
    <s v="Devi_0869"/>
    <s v="Chennai"/>
    <n v="13.082700000000001"/>
    <n v="80.270700000000005"/>
    <s v="SP133"/>
    <s v="Salesperson_33"/>
    <s v="Paid"/>
    <s v="in-store"/>
  </r>
  <r>
    <s v="S00871"/>
    <d v="2024-02-08T15:28:00"/>
    <x v="52"/>
    <s v="P1370"/>
    <s v="Sportswear_370"/>
    <x v="3"/>
    <s v="Grey"/>
    <s v="XS"/>
    <n v="1"/>
    <n v="1643.64"/>
    <n v="1080.8699999999999"/>
    <n v="1643.64"/>
    <n v="1080.8699999999999"/>
    <s v="C20870"/>
    <s v="Ganesh_0870"/>
    <s v="Tiruchirappalli"/>
    <n v="10.7905"/>
    <n v="78.704700000000003"/>
    <s v="SP133"/>
    <s v="Salesperson_33"/>
    <s v="Cancelled"/>
    <s v="in-store"/>
  </r>
  <r>
    <s v="S00872"/>
    <d v="2023-04-05T21:55:00"/>
    <x v="48"/>
    <s v="P1371"/>
    <s v="Kurta_371"/>
    <x v="1"/>
    <s v="Red"/>
    <s v="XL"/>
    <n v="1"/>
    <n v="2099.66"/>
    <n v="1698.56"/>
    <n v="2099.66"/>
    <n v="1698.56"/>
    <s v="C20871"/>
    <s v="Priya_0871"/>
    <s v="Chennai"/>
    <n v="13.082700000000001"/>
    <n v="80.270700000000005"/>
    <s v="SP112"/>
    <s v="Salesperson_12"/>
    <s v="Returned"/>
    <s v="in-store"/>
  </r>
  <r>
    <s v="S00873"/>
    <d v="2024-08-23T19:33:00"/>
    <x v="68"/>
    <s v="P1372"/>
    <s v="Sportswear_372"/>
    <x v="3"/>
    <s v="Pink"/>
    <s v="M"/>
    <n v="2"/>
    <n v="1661.98"/>
    <n v="1174.67"/>
    <n v="3323.96"/>
    <n v="2349.34"/>
    <s v="C20872"/>
    <s v="Sanjay_0872"/>
    <s v="Salem"/>
    <n v="11.664300000000001"/>
    <n v="78.146000000000001"/>
    <s v="SP129"/>
    <s v="Salesperson_29"/>
    <s v="Pending"/>
    <s v="in-store"/>
  </r>
  <r>
    <s v="S00874"/>
    <d v="2023-04-07T17:48:00"/>
    <x v="48"/>
    <s v="P1373"/>
    <s v="Kurta_373"/>
    <x v="1"/>
    <s v="White"/>
    <s v="XL"/>
    <n v="3"/>
    <n v="756.23"/>
    <n v="550.38"/>
    <n v="2268.69"/>
    <n v="1651.14"/>
    <s v="C20873"/>
    <s v="Ganesh_0873"/>
    <s v="Chennai"/>
    <n v="13.082700000000001"/>
    <n v="80.270700000000005"/>
    <s v="SP144"/>
    <s v="Salesperson_44"/>
    <s v="Cancelled"/>
    <s v="in-store"/>
  </r>
  <r>
    <s v="S00875"/>
    <d v="2024-09-21T17:33:00"/>
    <x v="6"/>
    <s v="P1374"/>
    <s v="Kid's_374"/>
    <x v="5"/>
    <s v="Grey"/>
    <s v="XXL"/>
    <n v="2"/>
    <n v="1582.17"/>
    <n v="1279.7"/>
    <n v="3164.34"/>
    <n v="2559.4"/>
    <s v="C20874"/>
    <s v="Ravi_0874"/>
    <s v="Coimbatore"/>
    <n v="11.0168"/>
    <n v="76.955799999999996"/>
    <s v="SP146"/>
    <s v="Salesperson_46"/>
    <s v="Cancelled"/>
    <s v="online"/>
  </r>
  <r>
    <s v="S00876"/>
    <d v="2023-08-24T19:12:00"/>
    <x v="4"/>
    <s v="P1375"/>
    <s v="Women's_375"/>
    <x v="0"/>
    <s v="Green"/>
    <s v="XL"/>
    <n v="3"/>
    <n v="1284.01"/>
    <n v="952.42"/>
    <n v="3852.03"/>
    <n v="2857.26"/>
    <s v="C20875"/>
    <s v="Ganesh_0875"/>
    <s v="Madurai"/>
    <n v="9.9252000000000002"/>
    <n v="78.119799999999998"/>
    <s v="SP125"/>
    <s v="Salesperson_25"/>
    <s v="Shipped"/>
    <s v="in-store"/>
  </r>
  <r>
    <s v="S00877"/>
    <d v="2023-09-03T16:24:00"/>
    <x v="0"/>
    <s v="P1376"/>
    <s v="Sarees_376"/>
    <x v="7"/>
    <s v="Grey"/>
    <s v="XS"/>
    <n v="1"/>
    <n v="1772.9"/>
    <n v="1077.22"/>
    <n v="1772.9"/>
    <n v="1077.22"/>
    <s v="C20876"/>
    <s v="Kavin_0876"/>
    <s v="Vellore"/>
    <n v="12.916499999999999"/>
    <n v="79.132499999999993"/>
    <s v="SP137"/>
    <s v="Salesperson_37"/>
    <s v="Pending"/>
    <s v="online"/>
  </r>
  <r>
    <s v="S00878"/>
    <d v="2024-03-24T13:03:00"/>
    <x v="7"/>
    <s v="P1377"/>
    <s v="Sportswear_377"/>
    <x v="3"/>
    <s v="Blue"/>
    <s v="M"/>
    <n v="2"/>
    <n v="1028.9100000000001"/>
    <n v="644.22"/>
    <n v="2057.8200000000002"/>
    <n v="1288.44"/>
    <s v="C20877"/>
    <s v="Karthik_0877"/>
    <s v="Madurai"/>
    <n v="9.9252000000000002"/>
    <n v="78.119799999999998"/>
    <s v="SP145"/>
    <s v="Salesperson_45"/>
    <s v="Paid"/>
    <s v="mobile_app"/>
  </r>
  <r>
    <s v="S00879"/>
    <d v="2023-05-12T16:12:00"/>
    <x v="64"/>
    <s v="P1378"/>
    <s v="Women's_378"/>
    <x v="0"/>
    <s v="Blue"/>
    <s v="XXL"/>
    <n v="1"/>
    <n v="406.45"/>
    <n v="354.93"/>
    <n v="406.45"/>
    <n v="354.93"/>
    <s v="C20878"/>
    <s v="Ravi_0878"/>
    <s v="Tirunelveli"/>
    <n v="8.7139000000000006"/>
    <n v="77.756699999999995"/>
    <s v="SP105"/>
    <s v="Salesperson_5"/>
    <s v="Cancelled"/>
    <s v="online"/>
  </r>
  <r>
    <s v="S00880"/>
    <d v="2023-01-04T15:07:00"/>
    <x v="3"/>
    <s v="P1379"/>
    <s v="Kurta_379"/>
    <x v="1"/>
    <s v="Maroon"/>
    <s v="XL"/>
    <n v="1"/>
    <n v="988.53"/>
    <n v="626.17999999999995"/>
    <n v="988.53"/>
    <n v="626.17999999999995"/>
    <s v="C20879"/>
    <s v="Kavin_0879"/>
    <s v="Erode"/>
    <n v="11.34"/>
    <n v="77.717200000000005"/>
    <s v="SP135"/>
    <s v="Salesperson_35"/>
    <s v="Shipped"/>
    <s v="in-store"/>
  </r>
  <r>
    <s v="S00881"/>
    <d v="2024-01-06T16:42:00"/>
    <x v="39"/>
    <s v="P1380"/>
    <s v="Men's_380"/>
    <x v="4"/>
    <s v="Green"/>
    <s v="M"/>
    <n v="2"/>
    <n v="1457.36"/>
    <n v="1261.1199999999999"/>
    <n v="2914.72"/>
    <n v="2522.2399999999998"/>
    <s v="C20880"/>
    <s v="Sathish_0880"/>
    <s v="Madurai"/>
    <n v="9.9252000000000002"/>
    <n v="78.119799999999998"/>
    <s v="SP110"/>
    <s v="Salesperson_10"/>
    <s v="Pending"/>
    <s v="in-store"/>
  </r>
  <r>
    <s v="S00882"/>
    <d v="2023-12-27T16:11:00"/>
    <x v="34"/>
    <s v="P1381"/>
    <s v="Kid's_381"/>
    <x v="5"/>
    <s v="Red"/>
    <s v="L"/>
    <n v="2"/>
    <n v="2307.9299999999998"/>
    <n v="1611.75"/>
    <n v="4615.8599999999997"/>
    <n v="3223.5"/>
    <s v="C20881"/>
    <s v="Vishal_0881"/>
    <s v="Salem"/>
    <n v="11.664300000000001"/>
    <n v="78.146000000000001"/>
    <s v="SP146"/>
    <s v="Salesperson_46"/>
    <s v="Shipped"/>
    <s v="in-store"/>
  </r>
  <r>
    <s v="S00883"/>
    <d v="2023-08-30T19:20:00"/>
    <x v="0"/>
    <s v="P1382"/>
    <s v="T-Shirts_382"/>
    <x v="2"/>
    <s v="Green"/>
    <s v="XS"/>
    <n v="1"/>
    <n v="1354.62"/>
    <n v="1049.75"/>
    <n v="1354.62"/>
    <n v="1049.75"/>
    <s v="C20882"/>
    <s v="Ganesh_0882"/>
    <s v="Madurai"/>
    <n v="9.9252000000000002"/>
    <n v="78.119799999999998"/>
    <s v="SP112"/>
    <s v="Salesperson_12"/>
    <s v="Paid"/>
    <s v="in-store"/>
  </r>
  <r>
    <s v="S00884"/>
    <d v="2024-01-12T10:18:00"/>
    <x v="65"/>
    <s v="P1383"/>
    <s v="T-Shirts_383"/>
    <x v="2"/>
    <s v="Red"/>
    <s v="L"/>
    <n v="1"/>
    <n v="1269.58"/>
    <n v="848.2"/>
    <n v="1269.58"/>
    <n v="848.2"/>
    <s v="C20883"/>
    <s v="Ravi_0883"/>
    <s v="Vellore"/>
    <n v="12.916499999999999"/>
    <n v="79.132499999999993"/>
    <s v="SP134"/>
    <s v="Salesperson_34"/>
    <s v="Paid"/>
    <s v="online"/>
  </r>
  <r>
    <s v="S00885"/>
    <d v="2024-04-28T21:25:00"/>
    <x v="75"/>
    <s v="P1384"/>
    <s v="Sportswear_384"/>
    <x v="3"/>
    <s v="Black"/>
    <s v="S"/>
    <n v="1"/>
    <n v="802.03"/>
    <n v="631.41999999999996"/>
    <n v="802.03"/>
    <n v="631.41999999999996"/>
    <s v="C20884"/>
    <s v="Sathish_0884"/>
    <s v="Vellore"/>
    <n v="12.916499999999999"/>
    <n v="79.132499999999993"/>
    <s v="SP129"/>
    <s v="Salesperson_29"/>
    <s v="Shipped"/>
    <s v="online"/>
  </r>
  <r>
    <s v="S00886"/>
    <d v="2024-06-23T12:55:00"/>
    <x v="11"/>
    <s v="P1385"/>
    <s v="Sportswear_385"/>
    <x v="3"/>
    <s v="Blue"/>
    <s v="XL"/>
    <n v="1"/>
    <n v="1508.6"/>
    <n v="1250.0999999999999"/>
    <n v="1508.6"/>
    <n v="1250.0999999999999"/>
    <s v="C20885"/>
    <s v="Sathish_0885"/>
    <s v="Chennai"/>
    <n v="13.082700000000001"/>
    <n v="80.270700000000005"/>
    <s v="SP115"/>
    <s v="Salesperson_15"/>
    <s v="Cancelled"/>
    <s v="in-store"/>
  </r>
  <r>
    <s v="S00887"/>
    <d v="2024-06-11T14:26:00"/>
    <x v="13"/>
    <s v="P1386"/>
    <s v="T-Shirts_386"/>
    <x v="2"/>
    <s v="Maroon"/>
    <s v="S"/>
    <n v="4"/>
    <n v="2115.7600000000002"/>
    <n v="1895.15"/>
    <n v="8463.0400000000009"/>
    <n v="7580.6"/>
    <s v="C20886"/>
    <s v="Aarav_0886"/>
    <s v="Madurai"/>
    <n v="9.9252000000000002"/>
    <n v="78.119799999999998"/>
    <s v="SP109"/>
    <s v="Salesperson_9"/>
    <s v="Paid"/>
    <s v="in-store"/>
  </r>
  <r>
    <s v="S00888"/>
    <d v="2024-05-29T17:20:00"/>
    <x v="54"/>
    <s v="P1387"/>
    <s v="Sarees_387"/>
    <x v="7"/>
    <s v="Red"/>
    <s v="S"/>
    <n v="2"/>
    <n v="2051.7199999999998"/>
    <n v="1751.17"/>
    <n v="4103.4399999999996"/>
    <n v="3502.34"/>
    <s v="C20887"/>
    <s v="Bhuvana_0887"/>
    <s v="Chennai"/>
    <n v="13.082700000000001"/>
    <n v="80.270700000000005"/>
    <s v="SP142"/>
    <s v="Salesperson_42"/>
    <s v="Cancelled"/>
    <s v="in-store"/>
  </r>
  <r>
    <s v="S00889"/>
    <d v="2023-09-14T10:24:00"/>
    <x v="61"/>
    <s v="P1388"/>
    <s v="T-Shirts_388"/>
    <x v="2"/>
    <s v="Yellow"/>
    <s v="XS"/>
    <n v="1"/>
    <n v="1541.87"/>
    <n v="1139.8399999999999"/>
    <n v="1541.87"/>
    <n v="1139.8399999999999"/>
    <s v="C20888"/>
    <s v="Aarav_0888"/>
    <s v="Coimbatore"/>
    <n v="11.0168"/>
    <n v="76.955799999999996"/>
    <s v="SP126"/>
    <s v="Salesperson_26"/>
    <s v="Pending"/>
    <s v="mobile_app"/>
  </r>
  <r>
    <s v="S00890"/>
    <d v="2024-02-07T15:39:00"/>
    <x v="52"/>
    <s v="P1389"/>
    <s v="Kid's_389"/>
    <x v="5"/>
    <s v="White"/>
    <s v="XL"/>
    <n v="3"/>
    <n v="1455.1"/>
    <n v="962.14"/>
    <n v="4365.3"/>
    <n v="2886.42"/>
    <s v="C20889"/>
    <s v="Lakshmi_0889"/>
    <s v="Madurai"/>
    <n v="9.9252000000000002"/>
    <n v="78.119799999999998"/>
    <s v="SP129"/>
    <s v="Salesperson_29"/>
    <s v="Cancelled"/>
    <s v="third-party"/>
  </r>
  <r>
    <s v="S00891"/>
    <d v="2023-07-09T18:28:00"/>
    <x v="90"/>
    <s v="P1390"/>
    <s v="Sarees_390"/>
    <x v="7"/>
    <s v="Red"/>
    <s v="XS"/>
    <n v="4"/>
    <n v="444.09"/>
    <n v="337.25"/>
    <n v="1776.36"/>
    <n v="1349"/>
    <s v="C20890"/>
    <s v="Sanjay_0890"/>
    <s v="Salem"/>
    <n v="11.664300000000001"/>
    <n v="78.146000000000001"/>
    <s v="SP120"/>
    <s v="Salesperson_20"/>
    <s v="Returned"/>
    <s v="online"/>
  </r>
  <r>
    <s v="S00892"/>
    <d v="2023-09-15T17:48:00"/>
    <x v="61"/>
    <s v="P1391"/>
    <s v="Kurta_391"/>
    <x v="1"/>
    <s v="Blue"/>
    <s v="L"/>
    <n v="1"/>
    <n v="2265.3000000000002"/>
    <n v="1716"/>
    <n v="2265.3000000000002"/>
    <n v="1716"/>
    <s v="C20891"/>
    <s v="Bhuvana_0891"/>
    <s v="Coimbatore"/>
    <n v="11.0168"/>
    <n v="76.955799999999996"/>
    <s v="SP118"/>
    <s v="Salesperson_18"/>
    <s v="Shipped"/>
    <s v="online"/>
  </r>
  <r>
    <s v="S00893"/>
    <d v="2024-04-04T13:26:00"/>
    <x v="82"/>
    <s v="P1392"/>
    <s v="Kid's_392"/>
    <x v="5"/>
    <s v="Blue"/>
    <s v="XXL"/>
    <n v="1"/>
    <n v="1375.23"/>
    <n v="1002.03"/>
    <n v="1375.23"/>
    <n v="1002.03"/>
    <s v="C20892"/>
    <s v="Bhuvana_0892"/>
    <s v="Salem"/>
    <n v="11.664300000000001"/>
    <n v="78.146000000000001"/>
    <s v="SP121"/>
    <s v="Salesperson_21"/>
    <s v="Cancelled"/>
    <s v="in-store"/>
  </r>
  <r>
    <s v="S00894"/>
    <d v="2023-02-04T10:21:00"/>
    <x v="35"/>
    <s v="P1393"/>
    <s v="Kurta_393"/>
    <x v="1"/>
    <s v="Maroon"/>
    <s v="S"/>
    <n v="2"/>
    <n v="1725.61"/>
    <n v="1469.75"/>
    <n v="3451.22"/>
    <n v="2939.5"/>
    <s v="C20893"/>
    <s v="Devi_0893"/>
    <s v="Tiruchirappalli"/>
    <n v="10.7905"/>
    <n v="78.704700000000003"/>
    <s v="SP139"/>
    <s v="Salesperson_39"/>
    <s v="Paid"/>
    <s v="online"/>
  </r>
  <r>
    <s v="S00895"/>
    <d v="2023-12-24T11:43:00"/>
    <x v="41"/>
    <s v="P1394"/>
    <s v="Women's_394"/>
    <x v="0"/>
    <s v="Maroon"/>
    <s v="XS"/>
    <n v="1"/>
    <n v="1332.43"/>
    <n v="1079.6099999999999"/>
    <n v="1332.43"/>
    <n v="1079.6099999999999"/>
    <s v="C20894"/>
    <s v="Ravi_0894"/>
    <s v="Salem"/>
    <n v="11.664300000000001"/>
    <n v="78.146000000000001"/>
    <s v="SP127"/>
    <s v="Salesperson_27"/>
    <s v="Cancelled"/>
    <s v="in-store"/>
  </r>
  <r>
    <s v="S00896"/>
    <d v="2024-07-10T15:18:00"/>
    <x v="84"/>
    <s v="P1395"/>
    <s v="Sarees_395"/>
    <x v="7"/>
    <s v="White"/>
    <s v="XL"/>
    <n v="2"/>
    <n v="1691.47"/>
    <n v="1049.6099999999999"/>
    <n v="3382.94"/>
    <n v="2099.2199999999998"/>
    <s v="C20895"/>
    <s v="Sathish_0895"/>
    <s v="Tirunelveli"/>
    <n v="8.7139000000000006"/>
    <n v="77.756699999999995"/>
    <s v="SP108"/>
    <s v="Salesperson_8"/>
    <s v="Cancelled"/>
    <s v="online"/>
  </r>
  <r>
    <s v="S00897"/>
    <d v="2024-08-06T11:19:00"/>
    <x v="46"/>
    <s v="P1396"/>
    <s v="Sportswear_396"/>
    <x v="3"/>
    <s v="Maroon"/>
    <s v="XXL"/>
    <n v="1"/>
    <n v="1612.51"/>
    <n v="1125.1199999999999"/>
    <n v="1612.51"/>
    <n v="1125.1199999999999"/>
    <s v="C20896"/>
    <s v="Lakshmi_0896"/>
    <s v="Vellore"/>
    <n v="12.916499999999999"/>
    <n v="79.132499999999993"/>
    <s v="SP131"/>
    <s v="Salesperson_31"/>
    <s v="Pending"/>
    <s v="in-store"/>
  </r>
  <r>
    <s v="S00898"/>
    <d v="2023-05-05T16:35:00"/>
    <x v="32"/>
    <s v="P1397"/>
    <s v="Jeans_397"/>
    <x v="6"/>
    <s v="White"/>
    <s v="S"/>
    <n v="2"/>
    <n v="2200.19"/>
    <n v="1378.29"/>
    <n v="4400.38"/>
    <n v="2756.58"/>
    <s v="C20897"/>
    <s v="Aarav_0897"/>
    <s v="Coimbatore"/>
    <n v="11.0168"/>
    <n v="76.955799999999996"/>
    <s v="SP101"/>
    <s v="Salesperson_1"/>
    <s v="Shipped"/>
    <s v="in-store"/>
  </r>
  <r>
    <s v="S00899"/>
    <d v="2024-05-19T20:10:00"/>
    <x v="36"/>
    <s v="P1398"/>
    <s v="Women's_398"/>
    <x v="0"/>
    <s v="Black"/>
    <s v="XL"/>
    <n v="1"/>
    <n v="580.65"/>
    <n v="471.48"/>
    <n v="580.65"/>
    <n v="471.48"/>
    <s v="C20898"/>
    <s v="Priya_0898"/>
    <s v="Erode"/>
    <n v="11.34"/>
    <n v="77.717200000000005"/>
    <s v="SP102"/>
    <s v="Salesperson_2"/>
    <s v="Returned"/>
    <s v="mobile_app"/>
  </r>
  <r>
    <s v="S00900"/>
    <d v="2023-12-14T17:11:00"/>
    <x v="19"/>
    <s v="P1399"/>
    <s v="Sarees_399"/>
    <x v="7"/>
    <s v="Maroon"/>
    <s v="XXL"/>
    <n v="1"/>
    <n v="1391.58"/>
    <n v="1147.23"/>
    <n v="1391.58"/>
    <n v="1147.23"/>
    <s v="C20899"/>
    <s v="Meena_0899"/>
    <s v="Chennai"/>
    <n v="13.082700000000001"/>
    <n v="80.270700000000005"/>
    <s v="SP140"/>
    <s v="Salesperson_40"/>
    <s v="Pending"/>
    <s v="third-party"/>
  </r>
  <r>
    <s v="S00901"/>
    <d v="2024-06-27T18:55:00"/>
    <x v="2"/>
    <s v="P1400"/>
    <s v="T-Shirts_400"/>
    <x v="2"/>
    <s v="White"/>
    <s v="XS"/>
    <n v="2"/>
    <n v="1201.4100000000001"/>
    <n v="1064.3699999999999"/>
    <n v="2402.8200000000002"/>
    <n v="2128.7399999999998"/>
    <s v="C20900"/>
    <s v="Vishal_0900"/>
    <s v="Salem"/>
    <n v="11.664300000000001"/>
    <n v="78.146000000000001"/>
    <s v="SP132"/>
    <s v="Salesperson_32"/>
    <s v="Cancelled"/>
    <s v="online"/>
  </r>
  <r>
    <s v="S00902"/>
    <d v="2024-04-12T21:31:00"/>
    <x v="86"/>
    <s v="P1401"/>
    <s v="Sarees_401"/>
    <x v="7"/>
    <s v="Red"/>
    <s v="XS"/>
    <n v="3"/>
    <n v="1424.11"/>
    <n v="1205.5"/>
    <n v="4272.33"/>
    <n v="3616.5"/>
    <s v="C20901"/>
    <s v="Lakshmi_0901"/>
    <s v="Tirunelveli"/>
    <n v="8.7139000000000006"/>
    <n v="77.756699999999995"/>
    <s v="SP121"/>
    <s v="Salesperson_21"/>
    <s v="Shipped"/>
    <s v="in-store"/>
  </r>
  <r>
    <s v="S00903"/>
    <d v="2023-03-07T19:48:00"/>
    <x v="1"/>
    <s v="P1402"/>
    <s v="Men's_402"/>
    <x v="4"/>
    <s v="Green"/>
    <s v="S"/>
    <n v="1"/>
    <n v="1498.16"/>
    <n v="1168.83"/>
    <n v="1498.16"/>
    <n v="1168.83"/>
    <s v="C20902"/>
    <s v="Karthik_0902"/>
    <s v="Tirunelveli"/>
    <n v="8.7139000000000006"/>
    <n v="77.756699999999995"/>
    <s v="SP143"/>
    <s v="Salesperson_43"/>
    <s v="Shipped"/>
    <s v="online"/>
  </r>
  <r>
    <s v="S00904"/>
    <d v="2023-04-19T14:37:00"/>
    <x v="12"/>
    <s v="P1403"/>
    <s v="Sportswear_403"/>
    <x v="3"/>
    <s v="Red"/>
    <s v="XXL"/>
    <n v="2"/>
    <n v="1540.18"/>
    <n v="981.45"/>
    <n v="3080.36"/>
    <n v="1962.9"/>
    <s v="C20903"/>
    <s v="Kavin_0903"/>
    <s v="Vellore"/>
    <n v="12.916499999999999"/>
    <n v="79.132499999999993"/>
    <s v="SP109"/>
    <s v="Salesperson_9"/>
    <s v="Shipped"/>
    <s v="online"/>
  </r>
  <r>
    <s v="S00905"/>
    <d v="2023-03-20T18:11:00"/>
    <x v="77"/>
    <s v="P1404"/>
    <s v="Sarees_404"/>
    <x v="7"/>
    <s v="Grey"/>
    <s v="L"/>
    <n v="2"/>
    <n v="1733.38"/>
    <n v="1364.19"/>
    <n v="3466.76"/>
    <n v="2728.38"/>
    <s v="C20904"/>
    <s v="Ganesh_0904"/>
    <s v="Chennai"/>
    <n v="13.082700000000001"/>
    <n v="80.270700000000005"/>
    <s v="SP133"/>
    <s v="Salesperson_33"/>
    <s v="Returned"/>
    <s v="third-party"/>
  </r>
  <r>
    <s v="S00906"/>
    <d v="2024-01-27T15:31:00"/>
    <x v="57"/>
    <s v="P1405"/>
    <s v="Sarees_405"/>
    <x v="7"/>
    <s v="Maroon"/>
    <s v="XL"/>
    <n v="1"/>
    <n v="513.65"/>
    <n v="420.37"/>
    <n v="513.65"/>
    <n v="420.37"/>
    <s v="C20905"/>
    <s v="Aarav_0905"/>
    <s v="Tiruchirappalli"/>
    <n v="10.7905"/>
    <n v="78.704700000000003"/>
    <s v="SP136"/>
    <s v="Salesperson_36"/>
    <s v="Returned"/>
    <s v="mobile_app"/>
  </r>
  <r>
    <s v="S00907"/>
    <d v="2024-06-12T13:46:00"/>
    <x v="13"/>
    <s v="P1406"/>
    <s v="Sarees_406"/>
    <x v="7"/>
    <s v="Blue"/>
    <s v="S"/>
    <n v="1"/>
    <n v="1203.3699999999999"/>
    <n v="959.68"/>
    <n v="1203.3699999999999"/>
    <n v="959.68"/>
    <s v="C20906"/>
    <s v="Vishal_0906"/>
    <s v="Chennai"/>
    <n v="13.082700000000001"/>
    <n v="80.270700000000005"/>
    <s v="SP121"/>
    <s v="Salesperson_21"/>
    <s v="Shipped"/>
    <s v="in-store"/>
  </r>
  <r>
    <s v="S00908"/>
    <d v="2023-10-12T13:33:00"/>
    <x v="37"/>
    <s v="P1407"/>
    <s v="Kid's_407"/>
    <x v="5"/>
    <s v="Pink"/>
    <s v="S"/>
    <n v="1"/>
    <n v="360.35"/>
    <n v="312.79000000000002"/>
    <n v="360.35"/>
    <n v="312.79000000000002"/>
    <s v="C20907"/>
    <s v="Sathish_0907"/>
    <s v="Coimbatore"/>
    <n v="11.0168"/>
    <n v="76.955799999999996"/>
    <s v="SP148"/>
    <s v="Salesperson_48"/>
    <s v="Returned"/>
    <s v="in-store"/>
  </r>
  <r>
    <s v="S00909"/>
    <d v="2023-09-10T13:43:00"/>
    <x v="74"/>
    <s v="P1408"/>
    <s v="Sarees_408"/>
    <x v="7"/>
    <s v="Red"/>
    <s v="M"/>
    <n v="3"/>
    <n v="284.44"/>
    <n v="211.18"/>
    <n v="853.32"/>
    <n v="633.54"/>
    <s v="C20908"/>
    <s v="Priya_0908"/>
    <s v="Coimbatore"/>
    <n v="11.0168"/>
    <n v="76.955799999999996"/>
    <s v="SP131"/>
    <s v="Salesperson_31"/>
    <s v="Pending"/>
    <s v="mobile_app"/>
  </r>
  <r>
    <s v="S00910"/>
    <d v="2023-08-07T21:00:00"/>
    <x v="92"/>
    <s v="P1409"/>
    <s v="Sarees_409"/>
    <x v="7"/>
    <s v="Grey"/>
    <s v="M"/>
    <n v="1"/>
    <n v="1634.09"/>
    <n v="1011.39"/>
    <n v="1634.09"/>
    <n v="1011.39"/>
    <s v="C20909"/>
    <s v="Meena_0909"/>
    <s v="Salem"/>
    <n v="11.664300000000001"/>
    <n v="78.146000000000001"/>
    <s v="SP111"/>
    <s v="Salesperson_11"/>
    <s v="Paid"/>
    <s v="third-party"/>
  </r>
  <r>
    <s v="S00911"/>
    <d v="2023-07-30T18:20:00"/>
    <x v="78"/>
    <s v="P1410"/>
    <s v="Sarees_410"/>
    <x v="7"/>
    <s v="Red"/>
    <s v="S"/>
    <n v="3"/>
    <n v="1612.63"/>
    <n v="1082.05"/>
    <n v="4837.8900000000003"/>
    <n v="3246.15"/>
    <s v="C20910"/>
    <s v="Ganesh_0910"/>
    <s v="Coimbatore"/>
    <n v="11.0168"/>
    <n v="76.955799999999996"/>
    <s v="SP128"/>
    <s v="Salesperson_28"/>
    <s v="Cancelled"/>
    <s v="in-store"/>
  </r>
  <r>
    <s v="S00912"/>
    <d v="2023-11-11T15:04:00"/>
    <x v="81"/>
    <s v="P1411"/>
    <s v="Men's_411"/>
    <x v="4"/>
    <s v="Grey"/>
    <s v="XL"/>
    <n v="1"/>
    <n v="1250.68"/>
    <n v="1067.71"/>
    <n v="1250.68"/>
    <n v="1067.71"/>
    <s v="C20911"/>
    <s v="Kavin_0911"/>
    <s v="Tiruchirappalli"/>
    <n v="10.7905"/>
    <n v="78.704700000000003"/>
    <s v="SP121"/>
    <s v="Salesperson_21"/>
    <s v="Shipped"/>
    <s v="online"/>
  </r>
  <r>
    <s v="S00913"/>
    <d v="2023-03-16T13:49:00"/>
    <x v="16"/>
    <s v="P1412"/>
    <s v="T-Shirts_412"/>
    <x v="2"/>
    <s v="Yellow"/>
    <s v="S"/>
    <n v="1"/>
    <n v="342.48"/>
    <n v="264.75"/>
    <n v="342.48"/>
    <n v="264.75"/>
    <s v="C20912"/>
    <s v="Sanjay_0912"/>
    <s v="Coimbatore"/>
    <n v="11.0168"/>
    <n v="76.955799999999996"/>
    <s v="SP133"/>
    <s v="Salesperson_33"/>
    <s v="Pending"/>
    <s v="in-store"/>
  </r>
  <r>
    <s v="S00914"/>
    <d v="2023-03-19T10:03:00"/>
    <x v="16"/>
    <s v="P1413"/>
    <s v="Jeans_413"/>
    <x v="6"/>
    <s v="Red"/>
    <s v="L"/>
    <n v="3"/>
    <n v="1080.6300000000001"/>
    <n v="881.49"/>
    <n v="3241.89"/>
    <n v="2644.47"/>
    <s v="C20913"/>
    <s v="Priya_0913"/>
    <s v="Coimbatore"/>
    <n v="11.0168"/>
    <n v="76.955799999999996"/>
    <s v="SP100"/>
    <s v="Salesperson_0"/>
    <s v="Returned"/>
    <s v="in-store"/>
  </r>
  <r>
    <s v="S00915"/>
    <d v="2023-12-22T21:15:00"/>
    <x v="41"/>
    <s v="P1414"/>
    <s v="Men's_414"/>
    <x v="4"/>
    <s v="Blue"/>
    <s v="M"/>
    <n v="4"/>
    <n v="1169.94"/>
    <n v="715.98"/>
    <n v="4679.76"/>
    <n v="2863.92"/>
    <s v="C20914"/>
    <s v="Ravi_0914"/>
    <s v="Chennai"/>
    <n v="13.082700000000001"/>
    <n v="80.270700000000005"/>
    <s v="SP106"/>
    <s v="Salesperson_6"/>
    <s v="Cancelled"/>
    <s v="mobile_app"/>
  </r>
  <r>
    <s v="S00916"/>
    <d v="2023-10-19T16:34:00"/>
    <x v="69"/>
    <s v="P1415"/>
    <s v="T-Shirts_415"/>
    <x v="2"/>
    <s v="Red"/>
    <s v="XL"/>
    <n v="3"/>
    <n v="1005.46"/>
    <n v="789.45"/>
    <n v="3016.38"/>
    <n v="2368.35"/>
    <s v="C20915"/>
    <s v="Sanjay_0915"/>
    <s v="Salem"/>
    <n v="11.664300000000001"/>
    <n v="78.146000000000001"/>
    <s v="SP140"/>
    <s v="Salesperson_40"/>
    <s v="Pending"/>
    <s v="online"/>
  </r>
  <r>
    <s v="S00917"/>
    <d v="2024-07-29T12:24:00"/>
    <x v="60"/>
    <s v="P1416"/>
    <s v="Sarees_416"/>
    <x v="7"/>
    <s v="Black"/>
    <s v="S"/>
    <n v="1"/>
    <n v="2422.4299999999998"/>
    <n v="2158.44"/>
    <n v="2422.4299999999998"/>
    <n v="2158.44"/>
    <s v="C20916"/>
    <s v="Vishal_0916"/>
    <s v="Salem"/>
    <n v="11.664300000000001"/>
    <n v="78.146000000000001"/>
    <s v="SP134"/>
    <s v="Salesperson_34"/>
    <s v="Returned"/>
    <s v="in-store"/>
  </r>
  <r>
    <s v="S00918"/>
    <d v="2024-07-16T17:42:00"/>
    <x v="59"/>
    <s v="P1417"/>
    <s v="Sportswear_417"/>
    <x v="3"/>
    <s v="Blue"/>
    <s v="M"/>
    <n v="2"/>
    <n v="2150.8200000000002"/>
    <n v="1732.6"/>
    <n v="4301.6400000000003"/>
    <n v="3465.2"/>
    <s v="C20917"/>
    <s v="Kavin_0917"/>
    <s v="Madurai"/>
    <n v="9.9252000000000002"/>
    <n v="78.119799999999998"/>
    <s v="SP117"/>
    <s v="Salesperson_17"/>
    <s v="Paid"/>
    <s v="in-store"/>
  </r>
  <r>
    <s v="S00919"/>
    <d v="2023-07-08T12:15:00"/>
    <x v="90"/>
    <s v="P1418"/>
    <s v="Men's_418"/>
    <x v="4"/>
    <s v="Maroon"/>
    <s v="XL"/>
    <n v="1"/>
    <n v="419.97"/>
    <n v="304.79000000000002"/>
    <n v="419.97"/>
    <n v="304.79000000000002"/>
    <s v="C20918"/>
    <s v="Diya_0918"/>
    <s v="Tiruchirappalli"/>
    <n v="10.7905"/>
    <n v="78.704700000000003"/>
    <s v="SP134"/>
    <s v="Salesperson_34"/>
    <s v="Returned"/>
    <s v="third-party"/>
  </r>
  <r>
    <s v="S00920"/>
    <d v="2023-03-15T12:32:00"/>
    <x v="16"/>
    <s v="P1419"/>
    <s v="Sarees_419"/>
    <x v="7"/>
    <s v="White"/>
    <s v="S"/>
    <n v="1"/>
    <n v="1456.74"/>
    <n v="983.19"/>
    <n v="1456.74"/>
    <n v="983.19"/>
    <s v="C20919"/>
    <s v="Devi_0919"/>
    <s v="Salem"/>
    <n v="11.664300000000001"/>
    <n v="78.146000000000001"/>
    <s v="SP136"/>
    <s v="Salesperson_36"/>
    <s v="Pending"/>
    <s v="online"/>
  </r>
  <r>
    <s v="S00921"/>
    <d v="2023-08-12T20:33:00"/>
    <x v="92"/>
    <s v="P1420"/>
    <s v="Kid's_420"/>
    <x v="5"/>
    <s v="Blue"/>
    <s v="M"/>
    <n v="1"/>
    <n v="1929.07"/>
    <n v="1681.9"/>
    <n v="1929.07"/>
    <n v="1681.9"/>
    <s v="C20920"/>
    <s v="Sathish_0920"/>
    <s v="Tirunelveli"/>
    <n v="8.7139000000000006"/>
    <n v="77.756699999999995"/>
    <s v="SP134"/>
    <s v="Salesperson_34"/>
    <s v="Shipped"/>
    <s v="mobile_app"/>
  </r>
  <r>
    <s v="S00922"/>
    <d v="2024-04-28T16:51:00"/>
    <x v="75"/>
    <s v="P1421"/>
    <s v="Men's_421"/>
    <x v="4"/>
    <s v="Green"/>
    <s v="XS"/>
    <n v="2"/>
    <n v="383.34"/>
    <n v="308.56"/>
    <n v="766.68"/>
    <n v="617.12"/>
    <s v="C20921"/>
    <s v="Ravi_0921"/>
    <s v="Chennai"/>
    <n v="13.082700000000001"/>
    <n v="80.270700000000005"/>
    <s v="SP106"/>
    <s v="Salesperson_6"/>
    <s v="Shipped"/>
    <s v="in-store"/>
  </r>
  <r>
    <s v="S00923"/>
    <d v="2024-08-29T16:07:00"/>
    <x v="20"/>
    <s v="P1422"/>
    <s v="Men's_422"/>
    <x v="4"/>
    <s v="Blue"/>
    <s v="L"/>
    <n v="3"/>
    <n v="1962.6"/>
    <n v="1416.85"/>
    <n v="5887.8"/>
    <n v="4250.55"/>
    <s v="C20922"/>
    <s v="Priya_0922"/>
    <s v="Madurai"/>
    <n v="9.9252000000000002"/>
    <n v="78.119799999999998"/>
    <s v="SP145"/>
    <s v="Salesperson_45"/>
    <s v="Cancelled"/>
    <s v="online"/>
  </r>
  <r>
    <s v="S00924"/>
    <d v="2024-07-25T17:53:00"/>
    <x v="79"/>
    <s v="P1423"/>
    <s v="Sportswear_423"/>
    <x v="3"/>
    <s v="Yellow"/>
    <s v="M"/>
    <n v="2"/>
    <n v="824.57"/>
    <n v="572.96"/>
    <n v="1649.14"/>
    <n v="1145.92"/>
    <s v="C20923"/>
    <s v="Karthik_0923"/>
    <s v="Tiruchirappalli"/>
    <n v="10.7905"/>
    <n v="78.704700000000003"/>
    <s v="SP145"/>
    <s v="Salesperson_45"/>
    <s v="Cancelled"/>
    <s v="online"/>
  </r>
  <r>
    <s v="S00925"/>
    <d v="2024-07-03T15:40:00"/>
    <x v="9"/>
    <s v="P1424"/>
    <s v="Women's_424"/>
    <x v="0"/>
    <s v="Grey"/>
    <s v="XL"/>
    <n v="2"/>
    <n v="1755.72"/>
    <n v="1211.96"/>
    <n v="3511.44"/>
    <n v="2423.92"/>
    <s v="C20924"/>
    <s v="Kavin_0924"/>
    <s v="Coimbatore"/>
    <n v="11.0168"/>
    <n v="76.955799999999996"/>
    <s v="SP144"/>
    <s v="Salesperson_44"/>
    <s v="Shipped"/>
    <s v="mobile_app"/>
  </r>
  <r>
    <s v="S00926"/>
    <d v="2023-04-30T19:28:00"/>
    <x v="56"/>
    <s v="P1425"/>
    <s v="Women's_425"/>
    <x v="0"/>
    <s v="Grey"/>
    <s v="M"/>
    <n v="1"/>
    <n v="1800.33"/>
    <n v="1590.16"/>
    <n v="1800.33"/>
    <n v="1590.16"/>
    <s v="C20925"/>
    <s v="Lakshmi_0925"/>
    <s v="Vellore"/>
    <n v="12.916499999999999"/>
    <n v="79.132499999999993"/>
    <s v="SP130"/>
    <s v="Salesperson_30"/>
    <s v="Pending"/>
    <s v="in-store"/>
  </r>
  <r>
    <s v="S00927"/>
    <d v="2024-10-09T15:15:00"/>
    <x v="28"/>
    <s v="P1426"/>
    <s v="Jeans_426"/>
    <x v="6"/>
    <s v="Green"/>
    <s v="XL"/>
    <n v="1"/>
    <n v="2464.71"/>
    <n v="1633.44"/>
    <n v="2464.71"/>
    <n v="1633.44"/>
    <s v="C20926"/>
    <s v="Vishal_0926"/>
    <s v="Tirunelveli"/>
    <n v="8.7139000000000006"/>
    <n v="77.756699999999995"/>
    <s v="SP125"/>
    <s v="Salesperson_25"/>
    <s v="Pending"/>
    <s v="online"/>
  </r>
  <r>
    <s v="S00928"/>
    <d v="2023-03-26T12:46:00"/>
    <x v="77"/>
    <s v="P1427"/>
    <s v="Sarees_427"/>
    <x v="7"/>
    <s v="Yellow"/>
    <s v="L"/>
    <n v="2"/>
    <n v="2128.8000000000002"/>
    <n v="1793.67"/>
    <n v="4257.6000000000004"/>
    <n v="3587.34"/>
    <s v="C20927"/>
    <s v="Ravi_0927"/>
    <s v="Chennai"/>
    <n v="13.082700000000001"/>
    <n v="80.270700000000005"/>
    <s v="SP104"/>
    <s v="Salesperson_4"/>
    <s v="Shipped"/>
    <s v="online"/>
  </r>
  <r>
    <s v="S00929"/>
    <d v="2023-07-26T10:22:00"/>
    <x v="78"/>
    <s v="P1428"/>
    <s v="Women's_428"/>
    <x v="0"/>
    <s v="Yellow"/>
    <s v="L"/>
    <n v="1"/>
    <n v="399.43"/>
    <n v="304.17"/>
    <n v="399.43"/>
    <n v="304.17"/>
    <s v="C20928"/>
    <s v="Ravi_0928"/>
    <s v="Madurai"/>
    <n v="9.9252000000000002"/>
    <n v="78.119799999999998"/>
    <s v="SP118"/>
    <s v="Salesperson_18"/>
    <s v="Returned"/>
    <s v="mobile_app"/>
  </r>
  <r>
    <s v="S00930"/>
    <d v="2024-08-16T14:49:00"/>
    <x v="76"/>
    <s v="P1429"/>
    <s v="Kid's_429"/>
    <x v="5"/>
    <s v="Maroon"/>
    <s v="XS"/>
    <n v="2"/>
    <n v="2447.02"/>
    <n v="1605.44"/>
    <n v="4894.04"/>
    <n v="3210.88"/>
    <s v="C20929"/>
    <s v="Priya_0929"/>
    <s v="Coimbatore"/>
    <n v="11.0168"/>
    <n v="76.955799999999996"/>
    <s v="SP120"/>
    <s v="Salesperson_20"/>
    <s v="Cancelled"/>
    <s v="in-store"/>
  </r>
  <r>
    <s v="S00931"/>
    <d v="2023-10-17T15:48:00"/>
    <x v="69"/>
    <s v="P1430"/>
    <s v="Women's_430"/>
    <x v="0"/>
    <s v="White"/>
    <s v="XL"/>
    <n v="1"/>
    <n v="2357.8200000000002"/>
    <n v="1609.61"/>
    <n v="2357.8200000000002"/>
    <n v="1609.61"/>
    <s v="C20930"/>
    <s v="Ravi_0930"/>
    <s v="Erode"/>
    <n v="11.34"/>
    <n v="77.717200000000005"/>
    <s v="SP137"/>
    <s v="Salesperson_37"/>
    <s v="Shipped"/>
    <s v="in-store"/>
  </r>
  <r>
    <s v="S00932"/>
    <d v="2023-08-04T18:45:00"/>
    <x v="58"/>
    <s v="P1431"/>
    <s v="Jeans_431"/>
    <x v="6"/>
    <s v="Black"/>
    <s v="XL"/>
    <n v="1"/>
    <n v="671.05"/>
    <n v="563.28"/>
    <n v="671.05"/>
    <n v="563.28"/>
    <s v="C20931"/>
    <s v="Kavin_0931"/>
    <s v="Vellore"/>
    <n v="12.916499999999999"/>
    <n v="79.132499999999993"/>
    <s v="SP124"/>
    <s v="Salesperson_24"/>
    <s v="Paid"/>
    <s v="in-store"/>
  </r>
  <r>
    <s v="S00933"/>
    <d v="2024-04-25T10:23:00"/>
    <x v="75"/>
    <s v="P1432"/>
    <s v="Sarees_432"/>
    <x v="7"/>
    <s v="Black"/>
    <s v="XXL"/>
    <n v="1"/>
    <n v="668.02"/>
    <n v="592.11"/>
    <n v="668.02"/>
    <n v="592.11"/>
    <s v="C20932"/>
    <s v="Sathish_0932"/>
    <s v="Erode"/>
    <n v="11.34"/>
    <n v="77.717200000000005"/>
    <s v="SP127"/>
    <s v="Salesperson_27"/>
    <s v="Cancelled"/>
    <s v="in-store"/>
  </r>
  <r>
    <s v="S00934"/>
    <d v="2024-08-20T10:20:00"/>
    <x v="68"/>
    <s v="P1433"/>
    <s v="Sarees_433"/>
    <x v="7"/>
    <s v="Maroon"/>
    <s v="XXL"/>
    <n v="4"/>
    <n v="1067.56"/>
    <n v="897.34"/>
    <n v="4270.24"/>
    <n v="3589.36"/>
    <s v="C20933"/>
    <s v="Meena_0933"/>
    <s v="Madurai"/>
    <n v="9.9252000000000002"/>
    <n v="78.119799999999998"/>
    <s v="SP142"/>
    <s v="Salesperson_42"/>
    <s v="Paid"/>
    <s v="online"/>
  </r>
  <r>
    <s v="S00935"/>
    <d v="2023-10-10T20:10:00"/>
    <x v="37"/>
    <s v="P1434"/>
    <s v="Sportswear_434"/>
    <x v="3"/>
    <s v="Blue"/>
    <s v="XL"/>
    <n v="1"/>
    <n v="1447.92"/>
    <n v="1152.6500000000001"/>
    <n v="1447.92"/>
    <n v="1152.6500000000001"/>
    <s v="C20934"/>
    <s v="Sathish_0934"/>
    <s v="Vellore"/>
    <n v="12.916499999999999"/>
    <n v="79.132499999999993"/>
    <s v="SP120"/>
    <s v="Salesperson_20"/>
    <s v="Cancelled"/>
    <s v="mobile_app"/>
  </r>
  <r>
    <s v="S00936"/>
    <d v="2023-06-28T17:29:00"/>
    <x v="42"/>
    <s v="P1435"/>
    <s v="Women's_435"/>
    <x v="0"/>
    <s v="Grey"/>
    <s v="S"/>
    <n v="4"/>
    <n v="1222.52"/>
    <n v="1005.78"/>
    <n v="4890.08"/>
    <n v="4023.12"/>
    <s v="C20935"/>
    <s v="Vishal_0935"/>
    <s v="Erode"/>
    <n v="11.34"/>
    <n v="77.717200000000005"/>
    <s v="SP104"/>
    <s v="Salesperson_4"/>
    <s v="Cancelled"/>
    <s v="in-store"/>
  </r>
  <r>
    <s v="S00937"/>
    <d v="2023-05-29T10:17:00"/>
    <x v="30"/>
    <s v="P1436"/>
    <s v="Women's_436"/>
    <x v="0"/>
    <s v="Pink"/>
    <s v="M"/>
    <n v="1"/>
    <n v="1049.51"/>
    <n v="838.69"/>
    <n v="1049.51"/>
    <n v="838.69"/>
    <s v="C20936"/>
    <s v="Ravi_0936"/>
    <s v="Chennai"/>
    <n v="13.082700000000001"/>
    <n v="80.270700000000005"/>
    <s v="SP105"/>
    <s v="Salesperson_5"/>
    <s v="Pending"/>
    <s v="third-party"/>
  </r>
  <r>
    <s v="S00938"/>
    <d v="2023-03-18T21:51:00"/>
    <x v="16"/>
    <s v="P1437"/>
    <s v="Kid's_437"/>
    <x v="5"/>
    <s v="Red"/>
    <s v="S"/>
    <n v="3"/>
    <n v="2233.9899999999998"/>
    <n v="1442.09"/>
    <n v="6701.97"/>
    <n v="4326.2700000000004"/>
    <s v="C20937"/>
    <s v="Lakshmi_0937"/>
    <s v="Madurai"/>
    <n v="9.9252000000000002"/>
    <n v="78.119799999999998"/>
    <s v="SP128"/>
    <s v="Salesperson_28"/>
    <s v="Cancelled"/>
    <s v="in-store"/>
  </r>
  <r>
    <s v="S00939"/>
    <d v="2024-01-24T17:25:00"/>
    <x v="57"/>
    <s v="P1438"/>
    <s v="T-Shirts_438"/>
    <x v="2"/>
    <s v="Pink"/>
    <s v="XL"/>
    <n v="1"/>
    <n v="849.32"/>
    <n v="658.72"/>
    <n v="849.32"/>
    <n v="658.72"/>
    <s v="C20938"/>
    <s v="Sathish_0938"/>
    <s v="Vellore"/>
    <n v="12.916499999999999"/>
    <n v="79.132499999999993"/>
    <s v="SP112"/>
    <s v="Salesperson_12"/>
    <s v="Pending"/>
    <s v="in-store"/>
  </r>
  <r>
    <s v="S00940"/>
    <d v="2023-06-16T21:07:00"/>
    <x v="23"/>
    <s v="P1439"/>
    <s v="Sarees_439"/>
    <x v="7"/>
    <s v="White"/>
    <s v="XL"/>
    <n v="3"/>
    <n v="288.32"/>
    <n v="204.84"/>
    <n v="864.96"/>
    <n v="614.52"/>
    <s v="C20939"/>
    <s v="Sanjay_0939"/>
    <s v="Salem"/>
    <n v="11.664300000000001"/>
    <n v="78.146000000000001"/>
    <s v="SP127"/>
    <s v="Salesperson_27"/>
    <s v="Returned"/>
    <s v="in-store"/>
  </r>
  <r>
    <s v="S00941"/>
    <d v="2024-09-28T15:30:00"/>
    <x v="55"/>
    <s v="P1440"/>
    <s v="Women's_440"/>
    <x v="0"/>
    <s v="Red"/>
    <s v="XL"/>
    <n v="1"/>
    <n v="1849.7"/>
    <n v="1432.82"/>
    <n v="1849.7"/>
    <n v="1432.82"/>
    <s v="C20940"/>
    <s v="Anu_0940"/>
    <s v="Erode"/>
    <n v="11.34"/>
    <n v="77.717200000000005"/>
    <s v="SP108"/>
    <s v="Salesperson_8"/>
    <s v="Returned"/>
    <s v="third-party"/>
  </r>
  <r>
    <s v="S00942"/>
    <d v="2024-06-02T20:27:00"/>
    <x v="54"/>
    <s v="P1441"/>
    <s v="Men's_441"/>
    <x v="4"/>
    <s v="Yellow"/>
    <s v="XL"/>
    <n v="3"/>
    <n v="1087.92"/>
    <n v="968.26"/>
    <n v="3263.76"/>
    <n v="2904.78"/>
    <s v="C20941"/>
    <s v="Aarav_0941"/>
    <s v="Chennai"/>
    <n v="13.082700000000001"/>
    <n v="80.270700000000005"/>
    <s v="SP145"/>
    <s v="Salesperson_45"/>
    <s v="Cancelled"/>
    <s v="online"/>
  </r>
  <r>
    <s v="S00943"/>
    <d v="2024-03-29T10:51:00"/>
    <x v="26"/>
    <s v="P1442"/>
    <s v="Sarees_442"/>
    <x v="7"/>
    <s v="Blue"/>
    <s v="M"/>
    <n v="4"/>
    <n v="1181.77"/>
    <n v="748.47"/>
    <n v="4727.08"/>
    <n v="2993.88"/>
    <s v="C20942"/>
    <s v="Bhuvana_0942"/>
    <s v="Chennai"/>
    <n v="13.082700000000001"/>
    <n v="80.270700000000005"/>
    <s v="SP115"/>
    <s v="Salesperson_15"/>
    <s v="Shipped"/>
    <s v="in-store"/>
  </r>
  <r>
    <s v="S00944"/>
    <d v="2023-01-20T18:52:00"/>
    <x v="85"/>
    <s v="P1443"/>
    <s v="Kurta_443"/>
    <x v="1"/>
    <s v="Yellow"/>
    <s v="XXL"/>
    <n v="1"/>
    <n v="2100.87"/>
    <n v="1612.01"/>
    <n v="2100.87"/>
    <n v="1612.01"/>
    <s v="C20943"/>
    <s v="Priya_0943"/>
    <s v="Erode"/>
    <n v="11.34"/>
    <n v="77.717200000000005"/>
    <s v="SP124"/>
    <s v="Salesperson_24"/>
    <s v="Shipped"/>
    <s v="in-store"/>
  </r>
  <r>
    <s v="S00945"/>
    <d v="2023-02-05T21:30:00"/>
    <x v="35"/>
    <s v="P1444"/>
    <s v="Jeans_444"/>
    <x v="6"/>
    <s v="Green"/>
    <s v="L"/>
    <n v="4"/>
    <n v="1356.33"/>
    <n v="1155.3699999999999"/>
    <n v="5425.32"/>
    <n v="4621.4799999999996"/>
    <s v="C20944"/>
    <s v="Kavin_0944"/>
    <s v="Tiruchirappalli"/>
    <n v="10.7905"/>
    <n v="78.704700000000003"/>
    <s v="SP135"/>
    <s v="Salesperson_35"/>
    <s v="Shipped"/>
    <s v="third-party"/>
  </r>
  <r>
    <s v="S00946"/>
    <d v="2024-02-28T17:10:00"/>
    <x v="14"/>
    <s v="P1445"/>
    <s v="Sarees_445"/>
    <x v="7"/>
    <s v="Pink"/>
    <s v="S"/>
    <n v="2"/>
    <n v="885.08"/>
    <n v="738.17"/>
    <n v="1770.16"/>
    <n v="1476.34"/>
    <s v="C20945"/>
    <s v="Vishal_0945"/>
    <s v="Madurai"/>
    <n v="9.9252000000000002"/>
    <n v="78.119799999999998"/>
    <s v="SP108"/>
    <s v="Salesperson_8"/>
    <s v="Paid"/>
    <s v="mobile_app"/>
  </r>
  <r>
    <s v="S00947"/>
    <d v="2023-11-03T12:09:00"/>
    <x v="5"/>
    <s v="P1446"/>
    <s v="Women's_446"/>
    <x v="0"/>
    <s v="Red"/>
    <s v="S"/>
    <n v="2"/>
    <n v="1064.46"/>
    <n v="900.71"/>
    <n v="2128.92"/>
    <n v="1801.42"/>
    <s v="C20946"/>
    <s v="Devi_0946"/>
    <s v="Vellore"/>
    <n v="12.916499999999999"/>
    <n v="79.132499999999993"/>
    <s v="SP142"/>
    <s v="Salesperson_42"/>
    <s v="Shipped"/>
    <s v="in-store"/>
  </r>
  <r>
    <s v="S00948"/>
    <d v="2023-01-05T15:19:00"/>
    <x v="3"/>
    <s v="P1447"/>
    <s v="Kid's_447"/>
    <x v="5"/>
    <s v="Blue"/>
    <s v="S"/>
    <n v="4"/>
    <n v="2249.62"/>
    <n v="1660.46"/>
    <n v="8998.48"/>
    <n v="6641.84"/>
    <s v="C20947"/>
    <s v="Lakshmi_0947"/>
    <s v="Erode"/>
    <n v="11.34"/>
    <n v="77.717200000000005"/>
    <s v="SP129"/>
    <s v="Salesperson_29"/>
    <s v="Cancelled"/>
    <s v="in-store"/>
  </r>
  <r>
    <s v="S00949"/>
    <d v="2024-04-06T21:03:00"/>
    <x v="82"/>
    <s v="P1448"/>
    <s v="Kurta_448"/>
    <x v="1"/>
    <s v="Green"/>
    <s v="L"/>
    <n v="1"/>
    <n v="1857.05"/>
    <n v="1271.24"/>
    <n v="1857.05"/>
    <n v="1271.24"/>
    <s v="C20948"/>
    <s v="Anu_0948"/>
    <s v="Erode"/>
    <n v="11.34"/>
    <n v="77.717200000000005"/>
    <s v="SP135"/>
    <s v="Salesperson_35"/>
    <s v="Shipped"/>
    <s v="mobile_app"/>
  </r>
  <r>
    <s v="S00950"/>
    <d v="2023-04-30T10:01:00"/>
    <x v="56"/>
    <s v="P1449"/>
    <s v="Kurta_449"/>
    <x v="1"/>
    <s v="Yellow"/>
    <s v="S"/>
    <n v="2"/>
    <n v="244.73"/>
    <n v="160.69999999999999"/>
    <n v="489.46"/>
    <n v="321.39999999999998"/>
    <s v="C20949"/>
    <s v="Kavin_0949"/>
    <s v="Erode"/>
    <n v="11.34"/>
    <n v="77.717200000000005"/>
    <s v="SP138"/>
    <s v="Salesperson_38"/>
    <s v="Paid"/>
    <s v="mobile_app"/>
  </r>
  <r>
    <s v="S00951"/>
    <d v="2023-09-27T21:27:00"/>
    <x v="21"/>
    <s v="P1450"/>
    <s v="Sportswear_450"/>
    <x v="3"/>
    <s v="Black"/>
    <s v="XXL"/>
    <n v="1"/>
    <n v="2002.05"/>
    <n v="1207.54"/>
    <n v="2002.05"/>
    <n v="1207.54"/>
    <s v="C20950"/>
    <s v="Anu_0950"/>
    <s v="Salem"/>
    <n v="11.664300000000001"/>
    <n v="78.146000000000001"/>
    <s v="SP126"/>
    <s v="Salesperson_26"/>
    <s v="Cancelled"/>
    <s v="mobile_app"/>
  </r>
  <r>
    <s v="S00952"/>
    <d v="2024-05-10T20:25:00"/>
    <x v="83"/>
    <s v="P1451"/>
    <s v="Sarees_451"/>
    <x v="7"/>
    <s v="Red"/>
    <s v="XS"/>
    <n v="1"/>
    <n v="2469.38"/>
    <n v="1667.48"/>
    <n v="2469.38"/>
    <n v="1667.48"/>
    <s v="C20951"/>
    <s v="Sathish_0951"/>
    <s v="Vellore"/>
    <n v="12.916499999999999"/>
    <n v="79.132499999999993"/>
    <s v="SP145"/>
    <s v="Salesperson_45"/>
    <s v="Returned"/>
    <s v="mobile_app"/>
  </r>
  <r>
    <s v="S00953"/>
    <d v="2023-11-28T20:47:00"/>
    <x v="33"/>
    <s v="P1452"/>
    <s v="Women's_452"/>
    <x v="0"/>
    <s v="Grey"/>
    <s v="XXL"/>
    <n v="1"/>
    <n v="1614.66"/>
    <n v="1417.79"/>
    <n v="1614.66"/>
    <n v="1417.79"/>
    <s v="C20952"/>
    <s v="Diya_0952"/>
    <s v="Madurai"/>
    <n v="9.9252000000000002"/>
    <n v="78.119799999999998"/>
    <s v="SP146"/>
    <s v="Salesperson_46"/>
    <s v="Cancelled"/>
    <s v="online"/>
  </r>
  <r>
    <s v="S00954"/>
    <d v="2024-09-17T16:27:00"/>
    <x v="6"/>
    <s v="P1453"/>
    <s v="T-Shirts_453"/>
    <x v="2"/>
    <s v="Grey"/>
    <s v="XL"/>
    <n v="3"/>
    <n v="2248.0100000000002"/>
    <n v="1525.99"/>
    <n v="6744.03"/>
    <n v="4577.97"/>
    <s v="C20953"/>
    <s v="Diya_0953"/>
    <s v="Coimbatore"/>
    <n v="11.0168"/>
    <n v="76.955799999999996"/>
    <s v="SP115"/>
    <s v="Salesperson_15"/>
    <s v="Shipped"/>
    <s v="mobile_app"/>
  </r>
  <r>
    <s v="S00955"/>
    <d v="2023-11-03T13:57:00"/>
    <x v="5"/>
    <s v="P1454"/>
    <s v="Women's_454"/>
    <x v="0"/>
    <s v="Maroon"/>
    <s v="XL"/>
    <n v="1"/>
    <n v="1131.43"/>
    <n v="1017.88"/>
    <n v="1131.43"/>
    <n v="1017.88"/>
    <s v="C20954"/>
    <s v="Vishal_0954"/>
    <s v="Chennai"/>
    <n v="13.082700000000001"/>
    <n v="80.270700000000005"/>
    <s v="SP121"/>
    <s v="Salesperson_21"/>
    <s v="Cancelled"/>
    <s v="mobile_app"/>
  </r>
  <r>
    <s v="S00956"/>
    <d v="2023-02-05T16:04:00"/>
    <x v="35"/>
    <s v="P1455"/>
    <s v="Men's_455"/>
    <x v="4"/>
    <s v="Grey"/>
    <s v="L"/>
    <n v="1"/>
    <n v="1879"/>
    <n v="1329.07"/>
    <n v="1879"/>
    <n v="1329.07"/>
    <s v="C20955"/>
    <s v="Anu_0955"/>
    <s v="Vellore"/>
    <n v="12.916499999999999"/>
    <n v="79.132499999999993"/>
    <s v="SP136"/>
    <s v="Salesperson_36"/>
    <s v="Returned"/>
    <s v="mobile_app"/>
  </r>
  <r>
    <s v="S00957"/>
    <d v="2023-02-11T10:06:00"/>
    <x v="80"/>
    <s v="P1456"/>
    <s v="Kurta_456"/>
    <x v="1"/>
    <s v="Yellow"/>
    <s v="M"/>
    <n v="1"/>
    <n v="897.41"/>
    <n v="798.67"/>
    <n v="897.41"/>
    <n v="798.67"/>
    <s v="C20956"/>
    <s v="Vishal_0956"/>
    <s v="Madurai"/>
    <n v="9.9252000000000002"/>
    <n v="78.119799999999998"/>
    <s v="SP102"/>
    <s v="Salesperson_2"/>
    <s v="Cancelled"/>
    <s v="online"/>
  </r>
  <r>
    <s v="S00958"/>
    <d v="2024-09-06T14:34:00"/>
    <x v="22"/>
    <s v="P1457"/>
    <s v="T-Shirts_457"/>
    <x v="2"/>
    <s v="White"/>
    <s v="XS"/>
    <n v="4"/>
    <n v="2026.62"/>
    <n v="1596.09"/>
    <n v="8106.48"/>
    <n v="6384.36"/>
    <s v="C20957"/>
    <s v="Lakshmi_0957"/>
    <s v="Vellore"/>
    <n v="12.916499999999999"/>
    <n v="79.132499999999993"/>
    <s v="SP137"/>
    <s v="Salesperson_37"/>
    <s v="Pending"/>
    <s v="online"/>
  </r>
  <r>
    <s v="S00959"/>
    <d v="2024-09-01T18:34:00"/>
    <x v="20"/>
    <s v="P1458"/>
    <s v="Men's_458"/>
    <x v="4"/>
    <s v="White"/>
    <s v="XXL"/>
    <n v="1"/>
    <n v="2409.7199999999998"/>
    <n v="1834.43"/>
    <n v="2409.7199999999998"/>
    <n v="1834.43"/>
    <s v="C20958"/>
    <s v="Sathish_0958"/>
    <s v="Chennai"/>
    <n v="13.082700000000001"/>
    <n v="80.270700000000005"/>
    <s v="SP118"/>
    <s v="Salesperson_18"/>
    <s v="Shipped"/>
    <s v="online"/>
  </r>
  <r>
    <s v="S00960"/>
    <d v="2023-01-10T13:26:00"/>
    <x v="72"/>
    <s v="P1459"/>
    <s v="Women's_459"/>
    <x v="0"/>
    <s v="Green"/>
    <s v="XL"/>
    <n v="2"/>
    <n v="1922.01"/>
    <n v="1276.0999999999999"/>
    <n v="3844.02"/>
    <n v="2552.1999999999998"/>
    <s v="C20959"/>
    <s v="Diya_0959"/>
    <s v="Salem"/>
    <n v="11.664300000000001"/>
    <n v="78.146000000000001"/>
    <s v="SP116"/>
    <s v="Salesperson_16"/>
    <s v="Pending"/>
    <s v="mobile_app"/>
  </r>
  <r>
    <s v="S00961"/>
    <d v="2024-07-17T21:14:00"/>
    <x v="59"/>
    <s v="P1460"/>
    <s v="T-Shirts_460"/>
    <x v="2"/>
    <s v="White"/>
    <s v="M"/>
    <n v="4"/>
    <n v="1132.98"/>
    <n v="737.29"/>
    <n v="4531.92"/>
    <n v="2949.16"/>
    <s v="C20960"/>
    <s v="Aarav_0960"/>
    <s v="Coimbatore"/>
    <n v="11.0168"/>
    <n v="76.955799999999996"/>
    <s v="SP138"/>
    <s v="Salesperson_38"/>
    <s v="Pending"/>
    <s v="in-store"/>
  </r>
  <r>
    <s v="S00962"/>
    <d v="2024-09-27T20:29:00"/>
    <x v="55"/>
    <s v="P1461"/>
    <s v="Kid's_461"/>
    <x v="5"/>
    <s v="Grey"/>
    <s v="M"/>
    <n v="2"/>
    <n v="722.7"/>
    <n v="551.52"/>
    <n v="1445.4"/>
    <n v="1103.04"/>
    <s v="C20961"/>
    <s v="Sanjay_0961"/>
    <s v="Madurai"/>
    <n v="9.9252000000000002"/>
    <n v="78.119799999999998"/>
    <s v="SP116"/>
    <s v="Salesperson_16"/>
    <s v="Pending"/>
    <s v="in-store"/>
  </r>
  <r>
    <s v="S00963"/>
    <d v="2024-03-27T16:59:00"/>
    <x v="26"/>
    <s v="P1462"/>
    <s v="Sportswear_462"/>
    <x v="3"/>
    <s v="Green"/>
    <s v="XL"/>
    <n v="2"/>
    <n v="506.65"/>
    <n v="433.47"/>
    <n v="1013.3"/>
    <n v="866.94"/>
    <s v="C20962"/>
    <s v="Bhuvana_0962"/>
    <s v="Chennai"/>
    <n v="13.082700000000001"/>
    <n v="80.270700000000005"/>
    <s v="SP121"/>
    <s v="Salesperson_21"/>
    <s v="Paid"/>
    <s v="online"/>
  </r>
  <r>
    <s v="S00964"/>
    <d v="2024-06-15T10:53:00"/>
    <x v="13"/>
    <s v="P1463"/>
    <s v="Kid's_463"/>
    <x v="5"/>
    <s v="Green"/>
    <s v="L"/>
    <n v="2"/>
    <n v="751.19"/>
    <n v="458.01"/>
    <n v="1502.38"/>
    <n v="916.02"/>
    <s v="C20963"/>
    <s v="Sanjay_0963"/>
    <s v="Erode"/>
    <n v="11.34"/>
    <n v="77.717200000000005"/>
    <s v="SP149"/>
    <s v="Salesperson_49"/>
    <s v="Shipped"/>
    <s v="online"/>
  </r>
  <r>
    <s v="S00965"/>
    <d v="2023-08-07T16:47:00"/>
    <x v="92"/>
    <s v="P1464"/>
    <s v="Jeans_464"/>
    <x v="6"/>
    <s v="Grey"/>
    <s v="XXL"/>
    <n v="2"/>
    <n v="2062.9499999999998"/>
    <n v="1385.24"/>
    <n v="4125.8999999999996"/>
    <n v="2770.48"/>
    <s v="C20964"/>
    <s v="Lakshmi_0964"/>
    <s v="Madurai"/>
    <n v="9.9252000000000002"/>
    <n v="78.119799999999998"/>
    <s v="SP113"/>
    <s v="Salesperson_13"/>
    <s v="Cancelled"/>
    <s v="in-store"/>
  </r>
  <r>
    <s v="S00966"/>
    <d v="2023-05-26T16:15:00"/>
    <x v="27"/>
    <s v="P1465"/>
    <s v="Sarees_465"/>
    <x v="7"/>
    <s v="Red"/>
    <s v="XXL"/>
    <n v="1"/>
    <n v="626.44000000000005"/>
    <n v="410.08"/>
    <n v="626.44000000000005"/>
    <n v="410.08"/>
    <s v="C20965"/>
    <s v="Vishal_0965"/>
    <s v="Coimbatore"/>
    <n v="11.0168"/>
    <n v="76.955799999999996"/>
    <s v="SP103"/>
    <s v="Salesperson_3"/>
    <s v="Pending"/>
    <s v="online"/>
  </r>
  <r>
    <s v="S00967"/>
    <d v="2023-11-30T20:04:00"/>
    <x v="33"/>
    <s v="P1466"/>
    <s v="Sportswear_466"/>
    <x v="3"/>
    <s v="Pink"/>
    <s v="L"/>
    <n v="2"/>
    <n v="2185.89"/>
    <n v="1402.98"/>
    <n v="4371.78"/>
    <n v="2805.96"/>
    <s v="C20966"/>
    <s v="Vishal_0966"/>
    <s v="Vellore"/>
    <n v="12.916499999999999"/>
    <n v="79.132499999999993"/>
    <s v="SP147"/>
    <s v="Salesperson_47"/>
    <s v="Cancelled"/>
    <s v="in-store"/>
  </r>
  <r>
    <s v="S00968"/>
    <d v="2024-01-05T20:34:00"/>
    <x v="39"/>
    <s v="P1467"/>
    <s v="Jeans_467"/>
    <x v="6"/>
    <s v="Pink"/>
    <s v="XXL"/>
    <n v="3"/>
    <n v="1717.98"/>
    <n v="1231.1600000000001"/>
    <n v="5153.9399999999996"/>
    <n v="3693.48"/>
    <s v="C20967"/>
    <s v="Devi_0967"/>
    <s v="Erode"/>
    <n v="11.34"/>
    <n v="77.717200000000005"/>
    <s v="SP130"/>
    <s v="Salesperson_30"/>
    <s v="Returned"/>
    <s v="mobile_app"/>
  </r>
  <r>
    <s v="S00969"/>
    <d v="2023-03-27T13:34:00"/>
    <x v="67"/>
    <s v="P1468"/>
    <s v="Kid's_468"/>
    <x v="5"/>
    <s v="Maroon"/>
    <s v="L"/>
    <n v="1"/>
    <n v="761.19"/>
    <n v="677.47"/>
    <n v="761.19"/>
    <n v="677.47"/>
    <s v="C20968"/>
    <s v="Aarav_0968"/>
    <s v="Salem"/>
    <n v="11.664300000000001"/>
    <n v="78.146000000000001"/>
    <s v="SP128"/>
    <s v="Salesperson_28"/>
    <s v="Shipped"/>
    <s v="in-store"/>
  </r>
  <r>
    <s v="S00970"/>
    <d v="2024-09-14T12:20:00"/>
    <x v="38"/>
    <s v="P1469"/>
    <s v="Sarees_469"/>
    <x v="7"/>
    <s v="Maroon"/>
    <s v="XXL"/>
    <n v="2"/>
    <n v="2126.13"/>
    <n v="1481.69"/>
    <n v="4252.26"/>
    <n v="2963.38"/>
    <s v="C20969"/>
    <s v="Aarav_0969"/>
    <s v="Coimbatore"/>
    <n v="11.0168"/>
    <n v="76.955799999999996"/>
    <s v="SP134"/>
    <s v="Salesperson_34"/>
    <s v="Returned"/>
    <s v="mobile_app"/>
  </r>
  <r>
    <s v="S00971"/>
    <d v="2024-07-31T11:10:00"/>
    <x v="60"/>
    <s v="P1470"/>
    <s v="Kurta_470"/>
    <x v="1"/>
    <s v="White"/>
    <s v="M"/>
    <n v="4"/>
    <n v="828.99"/>
    <n v="680.55"/>
    <n v="3315.96"/>
    <n v="2722.2"/>
    <s v="C20970"/>
    <s v="Vishal_0970"/>
    <s v="Salem"/>
    <n v="11.664300000000001"/>
    <n v="78.146000000000001"/>
    <s v="SP106"/>
    <s v="Salesperson_6"/>
    <s v="Returned"/>
    <s v="online"/>
  </r>
  <r>
    <s v="S00972"/>
    <d v="2023-02-03T10:23:00"/>
    <x v="35"/>
    <s v="P1471"/>
    <s v="Kurta_471"/>
    <x v="1"/>
    <s v="Grey"/>
    <s v="XXL"/>
    <n v="1"/>
    <n v="1918.78"/>
    <n v="1178.8499999999999"/>
    <n v="1918.78"/>
    <n v="1178.8499999999999"/>
    <s v="C20971"/>
    <s v="Devi_0971"/>
    <s v="Tiruchirappalli"/>
    <n v="10.7905"/>
    <n v="78.704700000000003"/>
    <s v="SP146"/>
    <s v="Salesperson_46"/>
    <s v="Cancelled"/>
    <s v="mobile_app"/>
  </r>
  <r>
    <s v="S00973"/>
    <d v="2024-09-08T18:00:00"/>
    <x v="22"/>
    <s v="P1472"/>
    <s v="Jeans_472"/>
    <x v="6"/>
    <s v="Maroon"/>
    <s v="M"/>
    <n v="2"/>
    <n v="2442.2800000000002"/>
    <n v="1766.58"/>
    <n v="4884.5600000000004"/>
    <n v="3533.16"/>
    <s v="C20972"/>
    <s v="Lakshmi_0972"/>
    <s v="Madurai"/>
    <n v="9.9252000000000002"/>
    <n v="78.119799999999998"/>
    <s v="SP120"/>
    <s v="Salesperson_20"/>
    <s v="Cancelled"/>
    <s v="mobile_app"/>
  </r>
  <r>
    <s v="S00974"/>
    <d v="2023-10-17T16:59:00"/>
    <x v="69"/>
    <s v="P1473"/>
    <s v="Men's_473"/>
    <x v="4"/>
    <s v="Red"/>
    <s v="XS"/>
    <n v="2"/>
    <n v="1131.75"/>
    <n v="679.97"/>
    <n v="2263.5"/>
    <n v="1359.94"/>
    <s v="C20973"/>
    <s v="Aarav_0973"/>
    <s v="Erode"/>
    <n v="11.34"/>
    <n v="77.717200000000005"/>
    <s v="SP106"/>
    <s v="Salesperson_6"/>
    <s v="Cancelled"/>
    <s v="mobile_app"/>
  </r>
  <r>
    <s v="S00975"/>
    <d v="2024-07-06T14:29:00"/>
    <x v="9"/>
    <s v="P1474"/>
    <s v="Women's_474"/>
    <x v="0"/>
    <s v="Grey"/>
    <s v="M"/>
    <n v="1"/>
    <n v="347.42"/>
    <n v="270.58999999999997"/>
    <n v="347.42"/>
    <n v="270.58999999999997"/>
    <s v="C20974"/>
    <s v="Meena_0974"/>
    <s v="Salem"/>
    <n v="11.664300000000001"/>
    <n v="78.146000000000001"/>
    <s v="SP116"/>
    <s v="Salesperson_16"/>
    <s v="Pending"/>
    <s v="online"/>
  </r>
  <r>
    <s v="S00976"/>
    <d v="2024-04-25T12:50:00"/>
    <x v="75"/>
    <s v="P1475"/>
    <s v="Men's_475"/>
    <x v="4"/>
    <s v="Red"/>
    <s v="XL"/>
    <n v="3"/>
    <n v="2074.0300000000002"/>
    <n v="1504.12"/>
    <n v="6222.09"/>
    <n v="4512.3599999999997"/>
    <s v="C20975"/>
    <s v="Diya_0975"/>
    <s v="Chennai"/>
    <n v="13.082700000000001"/>
    <n v="80.270700000000005"/>
    <s v="SP138"/>
    <s v="Salesperson_38"/>
    <s v="Pending"/>
    <s v="in-store"/>
  </r>
  <r>
    <s v="S00977"/>
    <d v="2023-07-21T21:40:00"/>
    <x v="15"/>
    <s v="P1476"/>
    <s v="Women's_476"/>
    <x v="0"/>
    <s v="Blue"/>
    <s v="XS"/>
    <n v="1"/>
    <n v="367.13"/>
    <n v="242.21"/>
    <n v="367.13"/>
    <n v="242.21"/>
    <s v="C20976"/>
    <s v="Bhuvana_0976"/>
    <s v="Madurai"/>
    <n v="9.9252000000000002"/>
    <n v="78.119799999999998"/>
    <s v="SP124"/>
    <s v="Salesperson_24"/>
    <s v="Cancelled"/>
    <s v="in-store"/>
  </r>
  <r>
    <s v="S00978"/>
    <d v="2023-08-15T17:32:00"/>
    <x v="63"/>
    <s v="P1477"/>
    <s v="Kid's_477"/>
    <x v="5"/>
    <s v="Blue"/>
    <s v="XXL"/>
    <n v="2"/>
    <n v="406"/>
    <n v="330.73"/>
    <n v="812"/>
    <n v="661.46"/>
    <s v="C20977"/>
    <s v="Kavin_0977"/>
    <s v="Salem"/>
    <n v="11.664300000000001"/>
    <n v="78.146000000000001"/>
    <s v="SP118"/>
    <s v="Salesperson_18"/>
    <s v="Shipped"/>
    <s v="in-store"/>
  </r>
  <r>
    <s v="S00979"/>
    <d v="2023-06-26T19:43:00"/>
    <x v="42"/>
    <s v="P1478"/>
    <s v="Women's_478"/>
    <x v="0"/>
    <s v="Grey"/>
    <s v="M"/>
    <n v="1"/>
    <n v="700.14"/>
    <n v="497.1"/>
    <n v="700.14"/>
    <n v="497.1"/>
    <s v="C20978"/>
    <s v="Sanjay_0978"/>
    <s v="Erode"/>
    <n v="11.34"/>
    <n v="77.717200000000005"/>
    <s v="SP144"/>
    <s v="Salesperson_44"/>
    <s v="Returned"/>
    <s v="online"/>
  </r>
  <r>
    <s v="S00980"/>
    <d v="2023-09-12T21:57:00"/>
    <x v="61"/>
    <s v="P1479"/>
    <s v="T-Shirts_479"/>
    <x v="2"/>
    <s v="Green"/>
    <s v="XS"/>
    <n v="1"/>
    <n v="1222.1099999999999"/>
    <n v="844.46"/>
    <n v="1222.1099999999999"/>
    <n v="844.46"/>
    <s v="C20979"/>
    <s v="Vishal_0979"/>
    <s v="Chennai"/>
    <n v="13.082700000000001"/>
    <n v="80.270700000000005"/>
    <s v="SP124"/>
    <s v="Salesperson_24"/>
    <s v="Shipped"/>
    <s v="online"/>
  </r>
  <r>
    <s v="S00981"/>
    <d v="2024-04-10T14:16:00"/>
    <x v="86"/>
    <s v="P1480"/>
    <s v="Sarees_480"/>
    <x v="7"/>
    <s v="Red"/>
    <s v="M"/>
    <n v="1"/>
    <n v="1988.77"/>
    <n v="1705.36"/>
    <n v="1988.77"/>
    <n v="1705.36"/>
    <s v="C20980"/>
    <s v="Bhuvana_0980"/>
    <s v="Salem"/>
    <n v="11.664300000000001"/>
    <n v="78.146000000000001"/>
    <s v="SP111"/>
    <s v="Salesperson_11"/>
    <s v="Shipped"/>
    <s v="in-store"/>
  </r>
  <r>
    <s v="S00982"/>
    <d v="2024-07-03T14:41:00"/>
    <x v="9"/>
    <s v="P1481"/>
    <s v="Women's_481"/>
    <x v="0"/>
    <s v="Grey"/>
    <s v="S"/>
    <n v="1"/>
    <n v="340.08"/>
    <n v="275.62"/>
    <n v="340.08"/>
    <n v="275.62"/>
    <s v="C20981"/>
    <s v="Sathish_0981"/>
    <s v="Erode"/>
    <n v="11.34"/>
    <n v="77.717200000000005"/>
    <s v="SP111"/>
    <s v="Salesperson_11"/>
    <s v="Shipped"/>
    <s v="in-store"/>
  </r>
  <r>
    <s v="S00983"/>
    <d v="2023-01-07T14:19:00"/>
    <x v="3"/>
    <s v="P1482"/>
    <s v="Women's_482"/>
    <x v="0"/>
    <s v="Green"/>
    <s v="XL"/>
    <n v="1"/>
    <n v="2192.34"/>
    <n v="1607.54"/>
    <n v="2192.34"/>
    <n v="1607.54"/>
    <s v="C20982"/>
    <s v="Sanjay_0982"/>
    <s v="Erode"/>
    <n v="11.34"/>
    <n v="77.717200000000005"/>
    <s v="SP113"/>
    <s v="Salesperson_13"/>
    <s v="Cancelled"/>
    <s v="online"/>
  </r>
  <r>
    <s v="S00984"/>
    <d v="2023-03-31T20:48:00"/>
    <x v="67"/>
    <s v="P1483"/>
    <s v="Women's_483"/>
    <x v="0"/>
    <s v="Grey"/>
    <s v="XXL"/>
    <n v="2"/>
    <n v="1872.14"/>
    <n v="1512.46"/>
    <n v="3744.28"/>
    <n v="3024.92"/>
    <s v="C20983"/>
    <s v="Vishal_0983"/>
    <s v="Coimbatore"/>
    <n v="11.0168"/>
    <n v="76.955799999999996"/>
    <s v="SP102"/>
    <s v="Salesperson_2"/>
    <s v="Paid"/>
    <s v="in-store"/>
  </r>
  <r>
    <s v="S00985"/>
    <d v="2024-10-03T12:39:00"/>
    <x v="25"/>
    <s v="P1484"/>
    <s v="Women's_484"/>
    <x v="0"/>
    <s v="White"/>
    <s v="L"/>
    <n v="2"/>
    <n v="1422.4"/>
    <n v="1048.8599999999999"/>
    <n v="2844.8"/>
    <n v="2097.7199999999998"/>
    <s v="C20984"/>
    <s v="Aarav_0984"/>
    <s v="Vellore"/>
    <n v="12.916499999999999"/>
    <n v="79.132499999999993"/>
    <s v="SP109"/>
    <s v="Salesperson_9"/>
    <s v="Paid"/>
    <s v="in-store"/>
  </r>
  <r>
    <s v="S00986"/>
    <d v="2023-09-15T15:34:00"/>
    <x v="61"/>
    <s v="P1485"/>
    <s v="Men's_485"/>
    <x v="4"/>
    <s v="Pink"/>
    <s v="M"/>
    <n v="1"/>
    <n v="1291.2"/>
    <n v="904.01"/>
    <n v="1291.2"/>
    <n v="904.01"/>
    <s v="C20985"/>
    <s v="Kavin_0985"/>
    <s v="Tirunelveli"/>
    <n v="8.7139000000000006"/>
    <n v="77.756699999999995"/>
    <s v="SP125"/>
    <s v="Salesperson_25"/>
    <s v="Cancelled"/>
    <s v="online"/>
  </r>
  <r>
    <s v="S00987"/>
    <d v="2024-01-12T20:34:00"/>
    <x v="65"/>
    <s v="P1486"/>
    <s v="Men's_486"/>
    <x v="4"/>
    <s v="Maroon"/>
    <s v="XXL"/>
    <n v="1"/>
    <n v="1843.26"/>
    <n v="1351.83"/>
    <n v="1843.26"/>
    <n v="1351.83"/>
    <s v="C20986"/>
    <s v="Sanjay_0986"/>
    <s v="Vellore"/>
    <n v="12.916499999999999"/>
    <n v="79.132499999999993"/>
    <s v="SP130"/>
    <s v="Salesperson_30"/>
    <s v="Shipped"/>
    <s v="online"/>
  </r>
  <r>
    <s v="S00988"/>
    <d v="2023-01-18T15:17:00"/>
    <x v="85"/>
    <s v="P1487"/>
    <s v="Kurta_487"/>
    <x v="1"/>
    <s v="Blue"/>
    <s v="XL"/>
    <n v="3"/>
    <n v="618.05999999999995"/>
    <n v="464.31"/>
    <n v="1854.18"/>
    <n v="1392.93"/>
    <s v="C20987"/>
    <s v="Meena_0987"/>
    <s v="Chennai"/>
    <n v="13.082700000000001"/>
    <n v="80.270700000000005"/>
    <s v="SP124"/>
    <s v="Salesperson_24"/>
    <s v="Shipped"/>
    <s v="online"/>
  </r>
  <r>
    <s v="S00989"/>
    <d v="2023-07-29T13:27:00"/>
    <x v="78"/>
    <s v="P1488"/>
    <s v="Women's_488"/>
    <x v="0"/>
    <s v="Maroon"/>
    <s v="M"/>
    <n v="4"/>
    <n v="885.3"/>
    <n v="652.04"/>
    <n v="3541.2"/>
    <n v="2608.16"/>
    <s v="C20988"/>
    <s v="Karthik_0988"/>
    <s v="Salem"/>
    <n v="11.664300000000001"/>
    <n v="78.146000000000001"/>
    <s v="SP125"/>
    <s v="Salesperson_25"/>
    <s v="Paid"/>
    <s v="in-store"/>
  </r>
  <r>
    <s v="S00990"/>
    <d v="2023-04-17T13:37:00"/>
    <x v="12"/>
    <s v="P1489"/>
    <s v="Women's_489"/>
    <x v="0"/>
    <s v="Yellow"/>
    <s v="XL"/>
    <n v="3"/>
    <n v="2058.3000000000002"/>
    <n v="1709.07"/>
    <n v="6174.9"/>
    <n v="5127.21"/>
    <s v="C20989"/>
    <s v="Bhuvana_0989"/>
    <s v="Tirunelveli"/>
    <n v="8.7139000000000006"/>
    <n v="77.756699999999995"/>
    <s v="SP105"/>
    <s v="Salesperson_5"/>
    <s v="Shipped"/>
    <s v="online"/>
  </r>
  <r>
    <s v="S00991"/>
    <d v="2023-03-16T17:50:00"/>
    <x v="16"/>
    <s v="P1490"/>
    <s v="T-Shirts_490"/>
    <x v="2"/>
    <s v="Black"/>
    <s v="S"/>
    <n v="2"/>
    <n v="1958.99"/>
    <n v="1331.46"/>
    <n v="3917.98"/>
    <n v="2662.92"/>
    <s v="C20990"/>
    <s v="Anu_0990"/>
    <s v="Chennai"/>
    <n v="13.082700000000001"/>
    <n v="80.270700000000005"/>
    <s v="SP124"/>
    <s v="Salesperson_24"/>
    <s v="Pending"/>
    <s v="online"/>
  </r>
  <r>
    <s v="S00992"/>
    <d v="2024-06-08T13:49:00"/>
    <x v="40"/>
    <s v="P1491"/>
    <s v="T-Shirts_491"/>
    <x v="2"/>
    <s v="Pink"/>
    <s v="XS"/>
    <n v="3"/>
    <n v="387.33"/>
    <n v="282.95"/>
    <n v="1161.99"/>
    <n v="848.85"/>
    <s v="C20991"/>
    <s v="Lakshmi_0991"/>
    <s v="Tirunelveli"/>
    <n v="8.7139000000000006"/>
    <n v="77.756699999999995"/>
    <s v="SP131"/>
    <s v="Salesperson_31"/>
    <s v="Paid"/>
    <s v="mobile_app"/>
  </r>
  <r>
    <s v="S00993"/>
    <d v="2023-07-10T16:08:00"/>
    <x v="91"/>
    <s v="P1492"/>
    <s v="Sportswear_492"/>
    <x v="3"/>
    <s v="Black"/>
    <s v="S"/>
    <n v="2"/>
    <n v="2028.53"/>
    <n v="1316.53"/>
    <n v="4057.06"/>
    <n v="2633.06"/>
    <s v="C20992"/>
    <s v="Aarav_0992"/>
    <s v="Tiruchirappalli"/>
    <n v="10.7905"/>
    <n v="78.704700000000003"/>
    <s v="SP101"/>
    <s v="Salesperson_1"/>
    <s v="Cancelled"/>
    <s v="online"/>
  </r>
  <r>
    <s v="S00994"/>
    <d v="2023-03-09T11:52:00"/>
    <x v="1"/>
    <s v="P1493"/>
    <s v="Jeans_493"/>
    <x v="6"/>
    <s v="Grey"/>
    <s v="L"/>
    <n v="3"/>
    <n v="1733.95"/>
    <n v="1179.33"/>
    <n v="5201.8500000000004"/>
    <n v="3537.99"/>
    <s v="C20993"/>
    <s v="Diya_0993"/>
    <s v="Salem"/>
    <n v="11.664300000000001"/>
    <n v="78.146000000000001"/>
    <s v="SP131"/>
    <s v="Salesperson_31"/>
    <s v="Cancelled"/>
    <s v="in-store"/>
  </r>
  <r>
    <s v="S00995"/>
    <d v="2024-08-14T15:07:00"/>
    <x v="76"/>
    <s v="P1494"/>
    <s v="Sportswear_494"/>
    <x v="3"/>
    <s v="Red"/>
    <s v="XS"/>
    <n v="2"/>
    <n v="1639.93"/>
    <n v="1020.99"/>
    <n v="3279.86"/>
    <n v="2041.98"/>
    <s v="C20994"/>
    <s v="Karthik_0994"/>
    <s v="Chennai"/>
    <n v="13.082700000000001"/>
    <n v="80.270700000000005"/>
    <s v="SP121"/>
    <s v="Salesperson_21"/>
    <s v="Paid"/>
    <s v="online"/>
  </r>
  <r>
    <s v="S00996"/>
    <d v="2023-03-15T10:15:00"/>
    <x v="16"/>
    <s v="P1495"/>
    <s v="Kurta_495"/>
    <x v="1"/>
    <s v="Blue"/>
    <s v="S"/>
    <n v="1"/>
    <n v="2268.65"/>
    <n v="1452.07"/>
    <n v="2268.65"/>
    <n v="1452.07"/>
    <s v="C20995"/>
    <s v="Sanjay_0995"/>
    <s v="Vellore"/>
    <n v="12.916499999999999"/>
    <n v="79.132499999999993"/>
    <s v="SP143"/>
    <s v="Salesperson_43"/>
    <s v="Cancelled"/>
    <s v="online"/>
  </r>
  <r>
    <s v="S00997"/>
    <d v="2023-09-09T19:58:00"/>
    <x v="74"/>
    <s v="P1496"/>
    <s v="Kid's_496"/>
    <x v="5"/>
    <s v="Black"/>
    <s v="XS"/>
    <n v="1"/>
    <n v="1366.1"/>
    <n v="1054.1500000000001"/>
    <n v="1366.1"/>
    <n v="1054.1500000000001"/>
    <s v="C20996"/>
    <s v="Aarav_0996"/>
    <s v="Madurai"/>
    <n v="9.9252000000000002"/>
    <n v="78.119799999999998"/>
    <s v="SP131"/>
    <s v="Salesperson_31"/>
    <s v="Paid"/>
    <s v="online"/>
  </r>
  <r>
    <s v="S00998"/>
    <d v="2024-08-29T20:10:00"/>
    <x v="20"/>
    <s v="P1497"/>
    <s v="Sportswear_497"/>
    <x v="3"/>
    <s v="Red"/>
    <s v="S"/>
    <n v="4"/>
    <n v="2494.65"/>
    <n v="1694.03"/>
    <n v="9978.6"/>
    <n v="6776.12"/>
    <s v="C20997"/>
    <s v="Devi_0997"/>
    <s v="Madurai"/>
    <n v="9.9252000000000002"/>
    <n v="78.119799999999998"/>
    <s v="SP100"/>
    <s v="Salesperson_0"/>
    <s v="Pending"/>
    <s v="online"/>
  </r>
  <r>
    <s v="S00999"/>
    <d v="2023-07-01T21:01:00"/>
    <x v="42"/>
    <s v="P1498"/>
    <s v="Men's_498"/>
    <x v="4"/>
    <s v="White"/>
    <s v="XS"/>
    <n v="1"/>
    <n v="372.41"/>
    <n v="248.36"/>
    <n v="372.41"/>
    <n v="248.36"/>
    <s v="C20998"/>
    <s v="Ravi_0998"/>
    <s v="Madurai"/>
    <n v="9.9252000000000002"/>
    <n v="78.119799999999998"/>
    <s v="SP137"/>
    <s v="Salesperson_37"/>
    <s v="Paid"/>
    <s v="in-store"/>
  </r>
  <r>
    <s v="S01000"/>
    <d v="2023-09-23T14:01:00"/>
    <x v="70"/>
    <s v="P1499"/>
    <s v="Women's_499"/>
    <x v="0"/>
    <s v="Blue"/>
    <s v="L"/>
    <n v="2"/>
    <n v="2090.23"/>
    <n v="1659.42"/>
    <n v="4180.46"/>
    <n v="3318.84"/>
    <s v="C20999"/>
    <s v="Sathish_0999"/>
    <s v="Tiruchirappalli"/>
    <n v="10.7905"/>
    <n v="78.704700000000003"/>
    <s v="SP104"/>
    <s v="Salesperson_4"/>
    <s v="Pending"/>
    <s v="in-store"/>
  </r>
  <r>
    <s v="S01001"/>
    <d v="2024-02-25T11:39:00"/>
    <x v="73"/>
    <s v="P1000"/>
    <s v="Kurta_000"/>
    <x v="1"/>
    <s v="Yellow"/>
    <s v="XXL"/>
    <n v="4"/>
    <n v="1966.12"/>
    <n v="1623.11"/>
    <n v="7864.48"/>
    <n v="6492.44"/>
    <s v="C21000"/>
    <s v="Lakshmi_1000"/>
    <s v="Erode"/>
    <n v="11.34"/>
    <n v="77.717200000000005"/>
    <s v="SP120"/>
    <s v="Salesperson_20"/>
    <s v="Paid"/>
    <s v="online"/>
  </r>
  <r>
    <s v="S01002"/>
    <d v="2024-01-18T12:05:00"/>
    <x v="49"/>
    <s v="P1001"/>
    <s v="Kid's_001"/>
    <x v="5"/>
    <s v="Yellow"/>
    <s v="S"/>
    <n v="3"/>
    <n v="1813.45"/>
    <n v="1337.97"/>
    <n v="5440.35"/>
    <n v="4013.91"/>
    <s v="C21001"/>
    <s v="Sanjay_1001"/>
    <s v="Chennai"/>
    <n v="13.082700000000001"/>
    <n v="80.270700000000005"/>
    <s v="SP137"/>
    <s v="Salesperson_37"/>
    <s v="Pending"/>
    <s v="mobile_app"/>
  </r>
  <r>
    <s v="S01003"/>
    <d v="2023-02-05T15:28:00"/>
    <x v="35"/>
    <s v="P1002"/>
    <s v="Sarees_002"/>
    <x v="7"/>
    <s v="Blue"/>
    <s v="XS"/>
    <n v="2"/>
    <n v="2377.8200000000002"/>
    <n v="1622.98"/>
    <n v="4755.6400000000003"/>
    <n v="3245.96"/>
    <s v="C21002"/>
    <s v="Vishal_1002"/>
    <s v="Madurai"/>
    <n v="9.9252000000000002"/>
    <n v="78.119799999999998"/>
    <s v="SP148"/>
    <s v="Salesperson_48"/>
    <s v="Shipped"/>
    <s v="in-store"/>
  </r>
  <r>
    <s v="S01004"/>
    <d v="2023-09-16T21:20:00"/>
    <x v="61"/>
    <s v="P1003"/>
    <s v="Kid's_003"/>
    <x v="5"/>
    <s v="Yellow"/>
    <s v="XL"/>
    <n v="1"/>
    <n v="2456.4"/>
    <n v="1961.54"/>
    <n v="2456.4"/>
    <n v="1961.54"/>
    <s v="C21003"/>
    <s v="Kavin_1003"/>
    <s v="Vellore"/>
    <n v="12.916499999999999"/>
    <n v="79.132499999999993"/>
    <s v="SP115"/>
    <s v="Salesperson_15"/>
    <s v="Cancelled"/>
    <s v="in-store"/>
  </r>
  <r>
    <s v="S01005"/>
    <d v="2024-06-14T18:41:00"/>
    <x v="13"/>
    <s v="P1004"/>
    <s v="Men's_004"/>
    <x v="4"/>
    <s v="Green"/>
    <s v="XS"/>
    <n v="4"/>
    <n v="816.73"/>
    <n v="567.38"/>
    <n v="3266.92"/>
    <n v="2269.52"/>
    <s v="C21004"/>
    <s v="Sanjay_1004"/>
    <s v="Erode"/>
    <n v="11.34"/>
    <n v="77.717200000000005"/>
    <s v="SP149"/>
    <s v="Salesperson_49"/>
    <s v="Pending"/>
    <s v="third-party"/>
  </r>
  <r>
    <s v="S01006"/>
    <d v="2023-03-23T17:02:00"/>
    <x v="77"/>
    <s v="P1005"/>
    <s v="Men's_005"/>
    <x v="4"/>
    <s v="Grey"/>
    <s v="XS"/>
    <n v="2"/>
    <n v="521.29"/>
    <n v="424.71"/>
    <n v="1042.58"/>
    <n v="849.42"/>
    <s v="C21005"/>
    <s v="Aarav_1005"/>
    <s v="Chennai"/>
    <n v="13.082700000000001"/>
    <n v="80.270700000000005"/>
    <s v="SP111"/>
    <s v="Salesperson_11"/>
    <s v="Paid"/>
    <s v="online"/>
  </r>
  <r>
    <s v="S01007"/>
    <d v="2024-09-24T21:29:00"/>
    <x v="55"/>
    <s v="P1006"/>
    <s v="T-Shirts_006"/>
    <x v="2"/>
    <s v="Pink"/>
    <s v="XXL"/>
    <n v="1"/>
    <n v="1742.76"/>
    <n v="1475.03"/>
    <n v="1742.76"/>
    <n v="1475.03"/>
    <s v="C21006"/>
    <s v="Sanjay_1006"/>
    <s v="Vellore"/>
    <n v="12.916499999999999"/>
    <n v="79.132499999999993"/>
    <s v="SP144"/>
    <s v="Salesperson_44"/>
    <s v="Pending"/>
    <s v="in-store"/>
  </r>
  <r>
    <s v="S01008"/>
    <d v="2023-06-09T15:50:00"/>
    <x v="87"/>
    <s v="P1007"/>
    <s v="Jeans_007"/>
    <x v="6"/>
    <s v="Green"/>
    <s v="XXL"/>
    <n v="1"/>
    <n v="1009.44"/>
    <n v="740.77"/>
    <n v="1009.44"/>
    <n v="740.77"/>
    <s v="C21007"/>
    <s v="Vishal_1007"/>
    <s v="Vellore"/>
    <n v="12.916499999999999"/>
    <n v="79.132499999999993"/>
    <s v="SP126"/>
    <s v="Salesperson_26"/>
    <s v="Pending"/>
    <s v="in-store"/>
  </r>
  <r>
    <s v="S01009"/>
    <d v="2024-03-12T14:15:00"/>
    <x v="24"/>
    <s v="P1008"/>
    <s v="Kid's_008"/>
    <x v="5"/>
    <s v="Red"/>
    <s v="XL"/>
    <n v="3"/>
    <n v="2087.17"/>
    <n v="1728.2"/>
    <n v="6261.51"/>
    <n v="5184.6000000000004"/>
    <s v="C21008"/>
    <s v="Kavin_1008"/>
    <s v="Vellore"/>
    <n v="12.916499999999999"/>
    <n v="79.132499999999993"/>
    <s v="SP139"/>
    <s v="Salesperson_39"/>
    <s v="Paid"/>
    <s v="in-store"/>
  </r>
  <r>
    <s v="S01010"/>
    <d v="2023-02-01T20:26:00"/>
    <x v="35"/>
    <s v="P1009"/>
    <s v="T-Shirts_009"/>
    <x v="2"/>
    <s v="Yellow"/>
    <s v="L"/>
    <n v="1"/>
    <n v="1412.22"/>
    <n v="1094.1300000000001"/>
    <n v="1412.22"/>
    <n v="1094.1300000000001"/>
    <s v="C21009"/>
    <s v="Aarav_1009"/>
    <s v="Tiruchirappalli"/>
    <n v="10.7905"/>
    <n v="78.704700000000003"/>
    <s v="SP112"/>
    <s v="Salesperson_12"/>
    <s v="Paid"/>
    <s v="in-store"/>
  </r>
  <r>
    <s v="S01011"/>
    <d v="2024-03-20T19:43:00"/>
    <x v="7"/>
    <s v="P1010"/>
    <s v="Women's_010"/>
    <x v="0"/>
    <s v="Yellow"/>
    <s v="XL"/>
    <n v="2"/>
    <n v="632.92999999999995"/>
    <n v="414.74"/>
    <n v="1265.8599999999999"/>
    <n v="829.48"/>
    <s v="C21010"/>
    <s v="Anu_1010"/>
    <s v="Tiruchirappalli"/>
    <n v="10.7905"/>
    <n v="78.704700000000003"/>
    <s v="SP129"/>
    <s v="Salesperson_29"/>
    <s v="Pending"/>
    <s v="mobile_app"/>
  </r>
  <r>
    <s v="S01012"/>
    <d v="2023-02-07T17:50:00"/>
    <x v="80"/>
    <s v="P1011"/>
    <s v="T-Shirts_011"/>
    <x v="2"/>
    <s v="Red"/>
    <s v="S"/>
    <n v="3"/>
    <n v="312.70999999999998"/>
    <n v="241.36"/>
    <n v="938.13"/>
    <n v="724.08"/>
    <s v="C21011"/>
    <s v="Diya_1011"/>
    <s v="Madurai"/>
    <n v="9.9252000000000002"/>
    <n v="78.119799999999998"/>
    <s v="SP143"/>
    <s v="Salesperson_43"/>
    <s v="Shipped"/>
    <s v="online"/>
  </r>
  <r>
    <s v="S01013"/>
    <d v="2024-06-16T13:20:00"/>
    <x v="13"/>
    <s v="P1012"/>
    <s v="Sportswear_012"/>
    <x v="3"/>
    <s v="Green"/>
    <s v="S"/>
    <n v="4"/>
    <n v="2487.98"/>
    <n v="2214.2199999999998"/>
    <n v="9951.92"/>
    <n v="8856.8799999999992"/>
    <s v="C21012"/>
    <s v="Lakshmi_1012"/>
    <s v="Chennai"/>
    <n v="13.082700000000001"/>
    <n v="80.270700000000005"/>
    <s v="SP103"/>
    <s v="Salesperson_3"/>
    <s v="Returned"/>
    <s v="mobile_app"/>
  </r>
  <r>
    <s v="S01014"/>
    <d v="2023-10-14T13:50:00"/>
    <x v="37"/>
    <s v="P1013"/>
    <s v="T-Shirts_013"/>
    <x v="2"/>
    <s v="Black"/>
    <s v="L"/>
    <n v="4"/>
    <n v="1779.97"/>
    <n v="1544.9"/>
    <n v="7119.88"/>
    <n v="6179.6"/>
    <s v="C21013"/>
    <s v="Vishal_1013"/>
    <s v="Tirunelveli"/>
    <n v="8.7139000000000006"/>
    <n v="77.756699999999995"/>
    <s v="SP139"/>
    <s v="Salesperson_39"/>
    <s v="Shipped"/>
    <s v="mobile_app"/>
  </r>
  <r>
    <s v="S01015"/>
    <d v="2024-03-24T13:41:00"/>
    <x v="7"/>
    <s v="P1014"/>
    <s v="Men's_014"/>
    <x v="4"/>
    <s v="Blue"/>
    <s v="XXL"/>
    <n v="1"/>
    <n v="1755.25"/>
    <n v="1505.27"/>
    <n v="1755.25"/>
    <n v="1505.27"/>
    <s v="C21014"/>
    <s v="Aarav_1014"/>
    <s v="Madurai"/>
    <n v="9.9252000000000002"/>
    <n v="78.119799999999998"/>
    <s v="SP110"/>
    <s v="Salesperson_10"/>
    <s v="Paid"/>
    <s v="online"/>
  </r>
  <r>
    <s v="S01016"/>
    <d v="2024-09-17T17:11:00"/>
    <x v="6"/>
    <s v="P1015"/>
    <s v="Sportswear_015"/>
    <x v="3"/>
    <s v="Maroon"/>
    <s v="XS"/>
    <n v="3"/>
    <n v="955.71"/>
    <n v="746.1"/>
    <n v="2867.13"/>
    <n v="2238.3000000000002"/>
    <s v="C21015"/>
    <s v="Diya_1015"/>
    <s v="Tiruchirappalli"/>
    <n v="10.7905"/>
    <n v="78.704700000000003"/>
    <s v="SP146"/>
    <s v="Salesperson_46"/>
    <s v="Shipped"/>
    <s v="in-store"/>
  </r>
  <r>
    <s v="S01017"/>
    <d v="2023-07-29T19:04:00"/>
    <x v="78"/>
    <s v="P1016"/>
    <s v="Sarees_016"/>
    <x v="7"/>
    <s v="Pink"/>
    <s v="S"/>
    <n v="1"/>
    <n v="2119.25"/>
    <n v="1307.29"/>
    <n v="2119.25"/>
    <n v="1307.29"/>
    <s v="C21016"/>
    <s v="Devi_1016"/>
    <s v="Tirunelveli"/>
    <n v="8.7139000000000006"/>
    <n v="77.756699999999995"/>
    <s v="SP114"/>
    <s v="Salesperson_14"/>
    <s v="Paid"/>
    <s v="online"/>
  </r>
  <r>
    <s v="S01018"/>
    <d v="2024-04-30T20:17:00"/>
    <x v="47"/>
    <s v="P1017"/>
    <s v="Sarees_017"/>
    <x v="7"/>
    <s v="Black"/>
    <s v="XS"/>
    <n v="1"/>
    <n v="244.09"/>
    <n v="178.09"/>
    <n v="244.09"/>
    <n v="178.09"/>
    <s v="C21017"/>
    <s v="Meena_1017"/>
    <s v="Erode"/>
    <n v="11.34"/>
    <n v="77.717200000000005"/>
    <s v="SP112"/>
    <s v="Salesperson_12"/>
    <s v="Shipped"/>
    <s v="mobile_app"/>
  </r>
  <r>
    <s v="S01019"/>
    <d v="2023-01-22T21:12:00"/>
    <x v="85"/>
    <s v="P1018"/>
    <s v="Jeans_018"/>
    <x v="6"/>
    <s v="Blue"/>
    <s v="L"/>
    <n v="1"/>
    <n v="1838.11"/>
    <n v="1199.8599999999999"/>
    <n v="1838.11"/>
    <n v="1199.8599999999999"/>
    <s v="C21018"/>
    <s v="Sathish_1018"/>
    <s v="Vellore"/>
    <n v="12.916499999999999"/>
    <n v="79.132499999999993"/>
    <s v="SP103"/>
    <s v="Salesperson_3"/>
    <s v="Shipped"/>
    <s v="in-store"/>
  </r>
  <r>
    <s v="S01020"/>
    <d v="2023-06-02T15:54:00"/>
    <x v="30"/>
    <s v="P1019"/>
    <s v="Kid's_019"/>
    <x v="5"/>
    <s v="Black"/>
    <s v="XL"/>
    <n v="1"/>
    <n v="233.69"/>
    <n v="204.79"/>
    <n v="233.69"/>
    <n v="204.79"/>
    <s v="C21019"/>
    <s v="Ravi_1019"/>
    <s v="Madurai"/>
    <n v="9.9252000000000002"/>
    <n v="78.119799999999998"/>
    <s v="SP124"/>
    <s v="Salesperson_24"/>
    <s v="Returned"/>
    <s v="mobile_app"/>
  </r>
  <r>
    <s v="S01021"/>
    <d v="2024-09-26T12:12:00"/>
    <x v="55"/>
    <s v="P1020"/>
    <s v="Kid's_020"/>
    <x v="5"/>
    <s v="Grey"/>
    <s v="XXL"/>
    <n v="1"/>
    <n v="1685.63"/>
    <n v="1129.1400000000001"/>
    <n v="1685.63"/>
    <n v="1129.1400000000001"/>
    <s v="C21020"/>
    <s v="Meena_1020"/>
    <s v="Tirunelveli"/>
    <n v="8.7139000000000006"/>
    <n v="77.756699999999995"/>
    <s v="SP117"/>
    <s v="Salesperson_17"/>
    <s v="Pending"/>
    <s v="third-party"/>
  </r>
  <r>
    <s v="S01022"/>
    <d v="2023-04-12T18:35:00"/>
    <x v="71"/>
    <s v="P1021"/>
    <s v="Sarees_021"/>
    <x v="7"/>
    <s v="Green"/>
    <s v="XS"/>
    <n v="4"/>
    <n v="1334.84"/>
    <n v="1165.97"/>
    <n v="5339.36"/>
    <n v="4663.88"/>
    <s v="C21021"/>
    <s v="Devi_1021"/>
    <s v="Chennai"/>
    <n v="13.082700000000001"/>
    <n v="80.270700000000005"/>
    <s v="SP117"/>
    <s v="Salesperson_17"/>
    <s v="Pending"/>
    <s v="online"/>
  </r>
  <r>
    <s v="S01023"/>
    <d v="2024-08-26T11:00:00"/>
    <x v="20"/>
    <s v="P1022"/>
    <s v="Women's_022"/>
    <x v="0"/>
    <s v="Grey"/>
    <s v="L"/>
    <n v="1"/>
    <n v="878.08"/>
    <n v="620.24"/>
    <n v="878.08"/>
    <n v="620.24"/>
    <s v="C21022"/>
    <s v="Priya_1022"/>
    <s v="Madurai"/>
    <n v="9.9252000000000002"/>
    <n v="78.119799999999998"/>
    <s v="SP148"/>
    <s v="Salesperson_48"/>
    <s v="Returned"/>
    <s v="online"/>
  </r>
  <r>
    <s v="S01024"/>
    <d v="2024-01-02T13:54:00"/>
    <x v="39"/>
    <s v="P1023"/>
    <s v="Jeans_023"/>
    <x v="6"/>
    <s v="White"/>
    <s v="XL"/>
    <n v="4"/>
    <n v="2221.12"/>
    <n v="1463.72"/>
    <n v="8884.48"/>
    <n v="5854.88"/>
    <s v="C21023"/>
    <s v="Kavin_1023"/>
    <s v="Madurai"/>
    <n v="9.9252000000000002"/>
    <n v="78.119799999999998"/>
    <s v="SP136"/>
    <s v="Salesperson_36"/>
    <s v="Cancelled"/>
    <s v="online"/>
  </r>
  <r>
    <s v="S01025"/>
    <d v="2024-09-07T12:36:00"/>
    <x v="22"/>
    <s v="P1024"/>
    <s v="Jeans_024"/>
    <x v="6"/>
    <s v="Blue"/>
    <s v="L"/>
    <n v="2"/>
    <n v="1455.04"/>
    <n v="1171.5899999999999"/>
    <n v="2910.08"/>
    <n v="2343.1799999999998"/>
    <s v="C21024"/>
    <s v="Bhuvana_1024"/>
    <s v="Vellore"/>
    <n v="12.916499999999999"/>
    <n v="79.132499999999993"/>
    <s v="SP113"/>
    <s v="Salesperson_13"/>
    <s v="Cancelled"/>
    <s v="online"/>
  </r>
  <r>
    <s v="S01026"/>
    <d v="2023-05-04T16:28:00"/>
    <x v="32"/>
    <s v="P1025"/>
    <s v="Sportswear_025"/>
    <x v="3"/>
    <s v="Grey"/>
    <s v="M"/>
    <n v="1"/>
    <n v="898.59"/>
    <n v="564.23"/>
    <n v="898.59"/>
    <n v="564.23"/>
    <s v="C21025"/>
    <s v="Aarav_1025"/>
    <s v="Erode"/>
    <n v="11.34"/>
    <n v="77.717200000000005"/>
    <s v="SP147"/>
    <s v="Salesperson_47"/>
    <s v="Pending"/>
    <s v="in-store"/>
  </r>
  <r>
    <s v="S01027"/>
    <d v="2023-04-04T11:25:00"/>
    <x v="48"/>
    <s v="P1026"/>
    <s v="Jeans_026"/>
    <x v="6"/>
    <s v="Yellow"/>
    <s v="L"/>
    <n v="1"/>
    <n v="446.61"/>
    <n v="324.70999999999998"/>
    <n v="446.61"/>
    <n v="324.70999999999998"/>
    <s v="C21026"/>
    <s v="Sathish_1026"/>
    <s v="Tiruchirappalli"/>
    <n v="10.7905"/>
    <n v="78.704700000000003"/>
    <s v="SP137"/>
    <s v="Salesperson_37"/>
    <s v="Pending"/>
    <s v="in-store"/>
  </r>
  <r>
    <s v="S01028"/>
    <d v="2023-10-22T18:50:00"/>
    <x v="69"/>
    <s v="P1027"/>
    <s v="Men's_027"/>
    <x v="4"/>
    <s v="Pink"/>
    <s v="XS"/>
    <n v="2"/>
    <n v="583.75"/>
    <n v="512.02"/>
    <n v="1167.5"/>
    <n v="1024.04"/>
    <s v="C21027"/>
    <s v="Aarav_1027"/>
    <s v="Vellore"/>
    <n v="12.916499999999999"/>
    <n v="79.132499999999993"/>
    <s v="SP146"/>
    <s v="Salesperson_46"/>
    <s v="Cancelled"/>
    <s v="in-store"/>
  </r>
  <r>
    <s v="S01029"/>
    <d v="2024-06-17T14:39:00"/>
    <x v="11"/>
    <s v="P1028"/>
    <s v="Men's_028"/>
    <x v="4"/>
    <s v="Pink"/>
    <s v="XL"/>
    <n v="3"/>
    <n v="727.61"/>
    <n v="484.22"/>
    <n v="2182.83"/>
    <n v="1452.66"/>
    <s v="C21028"/>
    <s v="Priya_1028"/>
    <s v="Vellore"/>
    <n v="12.916499999999999"/>
    <n v="79.132499999999993"/>
    <s v="SP144"/>
    <s v="Salesperson_44"/>
    <s v="Paid"/>
    <s v="in-store"/>
  </r>
  <r>
    <s v="S01030"/>
    <d v="2023-02-05T10:06:00"/>
    <x v="35"/>
    <s v="P1029"/>
    <s v="Sportswear_029"/>
    <x v="3"/>
    <s v="Grey"/>
    <s v="S"/>
    <n v="1"/>
    <n v="1247.8"/>
    <n v="1082.21"/>
    <n v="1247.8"/>
    <n v="1082.21"/>
    <s v="C21029"/>
    <s v="Diya_1029"/>
    <s v="Chennai"/>
    <n v="13.082700000000001"/>
    <n v="80.270700000000005"/>
    <s v="SP144"/>
    <s v="Salesperson_44"/>
    <s v="Shipped"/>
    <s v="in-store"/>
  </r>
  <r>
    <s v="S01031"/>
    <d v="2024-01-06T19:59:00"/>
    <x v="39"/>
    <s v="P1030"/>
    <s v="Jeans_030"/>
    <x v="6"/>
    <s v="Green"/>
    <s v="M"/>
    <n v="2"/>
    <n v="621.87"/>
    <n v="374.4"/>
    <n v="1243.74"/>
    <n v="748.8"/>
    <s v="C21030"/>
    <s v="Vishal_1030"/>
    <s v="Tiruchirappalli"/>
    <n v="10.7905"/>
    <n v="78.704700000000003"/>
    <s v="SP141"/>
    <s v="Salesperson_41"/>
    <s v="Paid"/>
    <s v="third-party"/>
  </r>
  <r>
    <s v="S01032"/>
    <d v="2023-10-31T18:13:00"/>
    <x v="5"/>
    <s v="P1031"/>
    <s v="Men's_031"/>
    <x v="4"/>
    <s v="Grey"/>
    <s v="XXL"/>
    <n v="1"/>
    <n v="760.31"/>
    <n v="638.33000000000004"/>
    <n v="760.31"/>
    <n v="638.33000000000004"/>
    <s v="C21031"/>
    <s v="Vishal_1031"/>
    <s v="Madurai"/>
    <n v="9.9252000000000002"/>
    <n v="78.119799999999998"/>
    <s v="SP145"/>
    <s v="Salesperson_45"/>
    <s v="Shipped"/>
    <s v="online"/>
  </r>
  <r>
    <s v="S01033"/>
    <d v="2023-03-11T19:54:00"/>
    <x v="1"/>
    <s v="P1032"/>
    <s v="Men's_032"/>
    <x v="4"/>
    <s v="Grey"/>
    <s v="L"/>
    <n v="2"/>
    <n v="1650.46"/>
    <n v="1203.26"/>
    <n v="3300.92"/>
    <n v="2406.52"/>
    <s v="C21032"/>
    <s v="Sanjay_1032"/>
    <s v="Madurai"/>
    <n v="9.9252000000000002"/>
    <n v="78.119799999999998"/>
    <s v="SP145"/>
    <s v="Salesperson_45"/>
    <s v="Shipped"/>
    <s v="in-store"/>
  </r>
  <r>
    <s v="S01034"/>
    <d v="2023-10-12T13:45:00"/>
    <x v="37"/>
    <s v="P1033"/>
    <s v="Kid's_033"/>
    <x v="5"/>
    <s v="Yellow"/>
    <s v="XXL"/>
    <n v="1"/>
    <n v="1233.33"/>
    <n v="1087.98"/>
    <n v="1233.33"/>
    <n v="1087.98"/>
    <s v="C21033"/>
    <s v="Ravi_1033"/>
    <s v="Chennai"/>
    <n v="13.082700000000001"/>
    <n v="80.270700000000005"/>
    <s v="SP140"/>
    <s v="Salesperson_40"/>
    <s v="Paid"/>
    <s v="online"/>
  </r>
  <r>
    <s v="S01035"/>
    <d v="2024-09-11T12:37:00"/>
    <x v="38"/>
    <s v="P1034"/>
    <s v="Kurta_034"/>
    <x v="1"/>
    <s v="Yellow"/>
    <s v="XL"/>
    <n v="2"/>
    <n v="354.75"/>
    <n v="241.37"/>
    <n v="709.5"/>
    <n v="482.74"/>
    <s v="C21034"/>
    <s v="Aarav_1034"/>
    <s v="Salem"/>
    <n v="11.664300000000001"/>
    <n v="78.146000000000001"/>
    <s v="SP127"/>
    <s v="Salesperson_27"/>
    <s v="Returned"/>
    <s v="in-store"/>
  </r>
  <r>
    <s v="S01036"/>
    <d v="2024-08-15T17:43:00"/>
    <x v="76"/>
    <s v="P1035"/>
    <s v="Jeans_035"/>
    <x v="6"/>
    <s v="Blue"/>
    <s v="XL"/>
    <n v="4"/>
    <n v="926.16"/>
    <n v="775.57"/>
    <n v="3704.64"/>
    <n v="3102.28"/>
    <s v="C21035"/>
    <s v="Ganesh_1035"/>
    <s v="Tirunelveli"/>
    <n v="8.7139000000000006"/>
    <n v="77.756699999999995"/>
    <s v="SP147"/>
    <s v="Salesperson_47"/>
    <s v="Paid"/>
    <s v="in-store"/>
  </r>
  <r>
    <s v="S01037"/>
    <d v="2024-03-18T13:27:00"/>
    <x v="7"/>
    <s v="P1036"/>
    <s v="Sarees_036"/>
    <x v="7"/>
    <s v="Red"/>
    <s v="XS"/>
    <n v="1"/>
    <n v="2092.91"/>
    <n v="1403.32"/>
    <n v="2092.91"/>
    <n v="1403.32"/>
    <s v="C21036"/>
    <s v="Priya_1036"/>
    <s v="Tirunelveli"/>
    <n v="8.7139000000000006"/>
    <n v="77.756699999999995"/>
    <s v="SP129"/>
    <s v="Salesperson_29"/>
    <s v="Cancelled"/>
    <s v="mobile_app"/>
  </r>
  <r>
    <s v="S01038"/>
    <d v="2024-02-28T14:35:00"/>
    <x v="14"/>
    <s v="P1037"/>
    <s v="Men's_037"/>
    <x v="4"/>
    <s v="Yellow"/>
    <s v="M"/>
    <n v="3"/>
    <n v="238.9"/>
    <n v="208.53"/>
    <n v="716.7"/>
    <n v="625.59"/>
    <s v="C21037"/>
    <s v="Kavin_1037"/>
    <s v="Coimbatore"/>
    <n v="11.0168"/>
    <n v="76.955799999999996"/>
    <s v="SP135"/>
    <s v="Salesperson_35"/>
    <s v="Pending"/>
    <s v="in-store"/>
  </r>
  <r>
    <s v="S01039"/>
    <d v="2023-06-25T19:59:00"/>
    <x v="88"/>
    <s v="P1038"/>
    <s v="Kid's_038"/>
    <x v="5"/>
    <s v="Yellow"/>
    <s v="S"/>
    <n v="3"/>
    <n v="376.63"/>
    <n v="272.72000000000003"/>
    <n v="1129.8900000000001"/>
    <n v="818.16"/>
    <s v="C21038"/>
    <s v="Anu_1038"/>
    <s v="Coimbatore"/>
    <n v="11.0168"/>
    <n v="76.955799999999996"/>
    <s v="SP141"/>
    <s v="Salesperson_41"/>
    <s v="Shipped"/>
    <s v="in-store"/>
  </r>
  <r>
    <s v="S01040"/>
    <d v="2024-03-17T12:05:00"/>
    <x v="24"/>
    <s v="P1039"/>
    <s v="Jeans_039"/>
    <x v="6"/>
    <s v="Black"/>
    <s v="M"/>
    <n v="1"/>
    <n v="2028.75"/>
    <n v="1299.8699999999999"/>
    <n v="2028.75"/>
    <n v="1299.8699999999999"/>
    <s v="C21039"/>
    <s v="Karthik_1039"/>
    <s v="Salem"/>
    <n v="11.664300000000001"/>
    <n v="78.146000000000001"/>
    <s v="SP132"/>
    <s v="Salesperson_32"/>
    <s v="Shipped"/>
    <s v="in-store"/>
  </r>
  <r>
    <s v="S01041"/>
    <d v="2024-09-27T21:09:00"/>
    <x v="55"/>
    <s v="P1040"/>
    <s v="T-Shirts_040"/>
    <x v="2"/>
    <s v="Red"/>
    <s v="XS"/>
    <n v="3"/>
    <n v="1399.99"/>
    <n v="929.54"/>
    <n v="4199.97"/>
    <n v="2788.62"/>
    <s v="C21040"/>
    <s v="Karthik_1040"/>
    <s v="Tirunelveli"/>
    <n v="8.7139000000000006"/>
    <n v="77.756699999999995"/>
    <s v="SP128"/>
    <s v="Salesperson_28"/>
    <s v="Shipped"/>
    <s v="mobile_app"/>
  </r>
  <r>
    <s v="S01042"/>
    <d v="2024-05-23T12:15:00"/>
    <x v="89"/>
    <s v="P1041"/>
    <s v="Women's_041"/>
    <x v="0"/>
    <s v="Grey"/>
    <s v="XXL"/>
    <n v="1"/>
    <n v="987.12"/>
    <n v="882.89"/>
    <n v="987.12"/>
    <n v="882.89"/>
    <s v="C21041"/>
    <s v="Anu_1041"/>
    <s v="Salem"/>
    <n v="11.664300000000001"/>
    <n v="78.146000000000001"/>
    <s v="SP128"/>
    <s v="Salesperson_28"/>
    <s v="Cancelled"/>
    <s v="mobile_app"/>
  </r>
  <r>
    <s v="S01043"/>
    <d v="2024-02-14T14:09:00"/>
    <x v="18"/>
    <s v="P1042"/>
    <s v="Sarees_042"/>
    <x v="7"/>
    <s v="Blue"/>
    <s v="S"/>
    <n v="2"/>
    <n v="516.79"/>
    <n v="318.5"/>
    <n v="1033.58"/>
    <n v="637"/>
    <s v="C21042"/>
    <s v="Ganesh_1042"/>
    <s v="Vellore"/>
    <n v="12.916499999999999"/>
    <n v="79.132499999999993"/>
    <s v="SP105"/>
    <s v="Salesperson_5"/>
    <s v="Paid"/>
    <s v="mobile_app"/>
  </r>
  <r>
    <s v="S01044"/>
    <d v="2023-01-13T11:39:00"/>
    <x v="72"/>
    <s v="P1043"/>
    <s v="Kurta_043"/>
    <x v="1"/>
    <s v="Green"/>
    <s v="M"/>
    <n v="4"/>
    <n v="1535.77"/>
    <n v="1349.37"/>
    <n v="6143.08"/>
    <n v="5397.48"/>
    <s v="C21043"/>
    <s v="Diya_1043"/>
    <s v="Coimbatore"/>
    <n v="11.0168"/>
    <n v="76.955799999999996"/>
    <s v="SP110"/>
    <s v="Salesperson_10"/>
    <s v="Returned"/>
    <s v="mobile_app"/>
  </r>
  <r>
    <s v="S01045"/>
    <d v="2023-11-19T20:26:00"/>
    <x v="44"/>
    <s v="P1044"/>
    <s v="Women's_044"/>
    <x v="0"/>
    <s v="Green"/>
    <s v="L"/>
    <n v="2"/>
    <n v="1605.63"/>
    <n v="1437.23"/>
    <n v="3211.26"/>
    <n v="2874.46"/>
    <s v="C21044"/>
    <s v="Kavin_1044"/>
    <s v="Tiruchirappalli"/>
    <n v="10.7905"/>
    <n v="78.704700000000003"/>
    <s v="SP133"/>
    <s v="Salesperson_33"/>
    <s v="Paid"/>
    <s v="in-store"/>
  </r>
  <r>
    <s v="S01046"/>
    <d v="2023-08-23T19:30:00"/>
    <x v="4"/>
    <s v="P1045"/>
    <s v="T-Shirts_045"/>
    <x v="2"/>
    <s v="Pink"/>
    <s v="XXL"/>
    <n v="4"/>
    <n v="1031.54"/>
    <n v="784.42"/>
    <n v="4126.16"/>
    <n v="3137.68"/>
    <s v="C21045"/>
    <s v="Anu_1045"/>
    <s v="Madurai"/>
    <n v="9.9252000000000002"/>
    <n v="78.119799999999998"/>
    <s v="SP130"/>
    <s v="Salesperson_30"/>
    <s v="Returned"/>
    <s v="online"/>
  </r>
  <r>
    <s v="S01047"/>
    <d v="2024-10-09T15:48:00"/>
    <x v="28"/>
    <s v="P1046"/>
    <s v="Kurta_046"/>
    <x v="1"/>
    <s v="Grey"/>
    <s v="XXL"/>
    <n v="2"/>
    <n v="992.97"/>
    <n v="712.05"/>
    <n v="1985.94"/>
    <n v="1424.1"/>
    <s v="C21046"/>
    <s v="Lakshmi_1046"/>
    <s v="Chennai"/>
    <n v="13.082700000000001"/>
    <n v="80.270700000000005"/>
    <s v="SP118"/>
    <s v="Salesperson_18"/>
    <s v="Pending"/>
    <s v="online"/>
  </r>
  <r>
    <s v="S01048"/>
    <d v="2024-08-02T19:42:00"/>
    <x v="60"/>
    <s v="P1047"/>
    <s v="Women's_047"/>
    <x v="0"/>
    <s v="Red"/>
    <s v="S"/>
    <n v="1"/>
    <n v="1649.04"/>
    <n v="1195.9100000000001"/>
    <n v="1649.04"/>
    <n v="1195.9100000000001"/>
    <s v="C21047"/>
    <s v="Bhuvana_1047"/>
    <s v="Tirunelveli"/>
    <n v="8.7139000000000006"/>
    <n v="77.756699999999995"/>
    <s v="SP126"/>
    <s v="Salesperson_26"/>
    <s v="Cancelled"/>
    <s v="third-party"/>
  </r>
  <r>
    <s v="S01049"/>
    <d v="2023-04-04T11:01:00"/>
    <x v="48"/>
    <s v="P1048"/>
    <s v="Sarees_048"/>
    <x v="7"/>
    <s v="Yellow"/>
    <s v="L"/>
    <n v="3"/>
    <n v="837.43"/>
    <n v="615.42999999999995"/>
    <n v="2512.29"/>
    <n v="1846.29"/>
    <s v="C21048"/>
    <s v="Sathish_1048"/>
    <s v="Vellore"/>
    <n v="12.916499999999999"/>
    <n v="79.132499999999993"/>
    <s v="SP129"/>
    <s v="Salesperson_29"/>
    <s v="Returned"/>
    <s v="online"/>
  </r>
  <r>
    <s v="S01050"/>
    <d v="2023-08-13T12:37:00"/>
    <x v="92"/>
    <s v="P1049"/>
    <s v="Kid's_049"/>
    <x v="5"/>
    <s v="White"/>
    <s v="S"/>
    <n v="1"/>
    <n v="573.78"/>
    <n v="509.47"/>
    <n v="573.78"/>
    <n v="509.47"/>
    <s v="C21049"/>
    <s v="Sanjay_1049"/>
    <s v="Salem"/>
    <n v="11.664300000000001"/>
    <n v="78.146000000000001"/>
    <s v="SP114"/>
    <s v="Salesperson_14"/>
    <s v="Shipped"/>
    <s v="online"/>
  </r>
  <r>
    <s v="S01051"/>
    <d v="2024-07-07T20:24:00"/>
    <x v="9"/>
    <s v="P1050"/>
    <s v="Sarees_050"/>
    <x v="7"/>
    <s v="White"/>
    <s v="XS"/>
    <n v="4"/>
    <n v="243.93"/>
    <n v="196.84"/>
    <n v="975.72"/>
    <n v="787.36"/>
    <s v="C21050"/>
    <s v="Kavin_1050"/>
    <s v="Tirunelveli"/>
    <n v="8.7139000000000006"/>
    <n v="77.756699999999995"/>
    <s v="SP118"/>
    <s v="Salesperson_18"/>
    <s v="Shipped"/>
    <s v="online"/>
  </r>
  <r>
    <s v="S01052"/>
    <d v="2024-09-06T17:26:00"/>
    <x v="22"/>
    <s v="P1051"/>
    <s v="Kid's_051"/>
    <x v="5"/>
    <s v="Green"/>
    <s v="XXL"/>
    <n v="1"/>
    <n v="1391.44"/>
    <n v="837.98"/>
    <n v="1391.44"/>
    <n v="837.98"/>
    <s v="C21051"/>
    <s v="Anu_1051"/>
    <s v="Salem"/>
    <n v="11.664300000000001"/>
    <n v="78.146000000000001"/>
    <s v="SP111"/>
    <s v="Salesperson_11"/>
    <s v="Pending"/>
    <s v="online"/>
  </r>
  <r>
    <s v="S01053"/>
    <d v="2023-10-02T18:26:00"/>
    <x v="31"/>
    <s v="P1052"/>
    <s v="Kid's_052"/>
    <x v="5"/>
    <s v="Green"/>
    <s v="S"/>
    <n v="1"/>
    <n v="819.14"/>
    <n v="732.87"/>
    <n v="819.14"/>
    <n v="732.87"/>
    <s v="C21052"/>
    <s v="Diya_1052"/>
    <s v="Chennai"/>
    <n v="13.082700000000001"/>
    <n v="80.270700000000005"/>
    <s v="SP120"/>
    <s v="Salesperson_20"/>
    <s v="Cancelled"/>
    <s v="online"/>
  </r>
  <r>
    <s v="S01054"/>
    <d v="2023-09-06T12:21:00"/>
    <x v="74"/>
    <s v="P1053"/>
    <s v="Kid's_053"/>
    <x v="5"/>
    <s v="Grey"/>
    <s v="M"/>
    <n v="1"/>
    <n v="1644.47"/>
    <n v="1396.13"/>
    <n v="1644.47"/>
    <n v="1396.13"/>
    <s v="C21053"/>
    <s v="Karthik_1053"/>
    <s v="Madurai"/>
    <n v="9.9252000000000002"/>
    <n v="78.119799999999998"/>
    <s v="SP113"/>
    <s v="Salesperson_13"/>
    <s v="Cancelled"/>
    <s v="third-party"/>
  </r>
  <r>
    <s v="S01055"/>
    <d v="2023-09-28T13:52:00"/>
    <x v="21"/>
    <s v="P1054"/>
    <s v="Men's_054"/>
    <x v="4"/>
    <s v="Yellow"/>
    <s v="M"/>
    <n v="1"/>
    <n v="1444.85"/>
    <n v="889.84"/>
    <n v="1444.85"/>
    <n v="889.84"/>
    <s v="C21054"/>
    <s v="Kavin_1054"/>
    <s v="Tirunelveli"/>
    <n v="8.7139000000000006"/>
    <n v="77.756699999999995"/>
    <s v="SP128"/>
    <s v="Salesperson_28"/>
    <s v="Cancelled"/>
    <s v="mobile_app"/>
  </r>
  <r>
    <s v="S01056"/>
    <d v="2024-03-31T10:54:00"/>
    <x v="26"/>
    <s v="P1055"/>
    <s v="Kid's_055"/>
    <x v="5"/>
    <s v="Maroon"/>
    <s v="M"/>
    <n v="2"/>
    <n v="2489.98"/>
    <n v="1852.68"/>
    <n v="4979.96"/>
    <n v="3705.36"/>
    <s v="C21055"/>
    <s v="Diya_1055"/>
    <s v="Chennai"/>
    <n v="13.082700000000001"/>
    <n v="80.270700000000005"/>
    <s v="SP125"/>
    <s v="Salesperson_25"/>
    <s v="Shipped"/>
    <s v="in-store"/>
  </r>
  <r>
    <s v="S01057"/>
    <d v="2023-11-12T16:55:00"/>
    <x v="81"/>
    <s v="P1056"/>
    <s v="Kid's_056"/>
    <x v="5"/>
    <s v="Grey"/>
    <s v="M"/>
    <n v="3"/>
    <n v="2280.2399999999998"/>
    <n v="1368.66"/>
    <n v="6840.72"/>
    <n v="4105.9799999999996"/>
    <s v="C21056"/>
    <s v="Kavin_1056"/>
    <s v="Chennai"/>
    <n v="13.082700000000001"/>
    <n v="80.270700000000005"/>
    <s v="SP147"/>
    <s v="Salesperson_47"/>
    <s v="Cancelled"/>
    <s v="in-store"/>
  </r>
  <r>
    <s v="S01058"/>
    <d v="2024-01-22T18:37:00"/>
    <x v="57"/>
    <s v="P1057"/>
    <s v="Sarees_057"/>
    <x v="7"/>
    <s v="White"/>
    <s v="L"/>
    <n v="1"/>
    <n v="1267.05"/>
    <n v="853.67"/>
    <n v="1267.05"/>
    <n v="853.67"/>
    <s v="C21057"/>
    <s v="Ganesh_1057"/>
    <s v="Salem"/>
    <n v="11.664300000000001"/>
    <n v="78.146000000000001"/>
    <s v="SP148"/>
    <s v="Salesperson_48"/>
    <s v="Cancelled"/>
    <s v="online"/>
  </r>
  <r>
    <s v="S01059"/>
    <d v="2024-08-17T14:57:00"/>
    <x v="76"/>
    <s v="P1058"/>
    <s v="Kid's_058"/>
    <x v="5"/>
    <s v="Grey"/>
    <s v="M"/>
    <n v="4"/>
    <n v="2350.25"/>
    <n v="1859.34"/>
    <n v="9401"/>
    <n v="7437.36"/>
    <s v="C21058"/>
    <s v="Devi_1058"/>
    <s v="Coimbatore"/>
    <n v="11.0168"/>
    <n v="76.955799999999996"/>
    <s v="SP146"/>
    <s v="Salesperson_46"/>
    <s v="Shipped"/>
    <s v="online"/>
  </r>
  <r>
    <s v="S01060"/>
    <d v="2024-08-07T15:08:00"/>
    <x v="46"/>
    <s v="P1059"/>
    <s v="Men's_059"/>
    <x v="4"/>
    <s v="Green"/>
    <s v="XXL"/>
    <n v="1"/>
    <n v="1632.79"/>
    <n v="1198.57"/>
    <n v="1632.79"/>
    <n v="1198.57"/>
    <s v="C21059"/>
    <s v="Anu_1059"/>
    <s v="Coimbatore"/>
    <n v="11.0168"/>
    <n v="76.955799999999996"/>
    <s v="SP119"/>
    <s v="Salesperson_19"/>
    <s v="Paid"/>
    <s v="in-store"/>
  </r>
  <r>
    <s v="S01061"/>
    <d v="2024-05-20T12:09:00"/>
    <x v="89"/>
    <s v="P1060"/>
    <s v="Kurta_060"/>
    <x v="1"/>
    <s v="Black"/>
    <s v="L"/>
    <n v="1"/>
    <n v="2162.19"/>
    <n v="1902.89"/>
    <n v="2162.19"/>
    <n v="1902.89"/>
    <s v="C21060"/>
    <s v="Karthik_1060"/>
    <s v="Coimbatore"/>
    <n v="11.0168"/>
    <n v="76.955799999999996"/>
    <s v="SP120"/>
    <s v="Salesperson_20"/>
    <s v="Paid"/>
    <s v="online"/>
  </r>
  <r>
    <s v="S01062"/>
    <d v="2024-08-29T11:22:00"/>
    <x v="20"/>
    <s v="P1061"/>
    <s v="Jeans_061"/>
    <x v="6"/>
    <s v="Maroon"/>
    <s v="S"/>
    <n v="1"/>
    <n v="2464.52"/>
    <n v="1971.42"/>
    <n v="2464.52"/>
    <n v="1971.42"/>
    <s v="C21061"/>
    <s v="Sanjay_1061"/>
    <s v="Salem"/>
    <n v="11.664300000000001"/>
    <n v="78.146000000000001"/>
    <s v="SP112"/>
    <s v="Salesperson_12"/>
    <s v="Paid"/>
    <s v="in-store"/>
  </r>
  <r>
    <s v="S01063"/>
    <d v="2023-07-05T17:06:00"/>
    <x v="90"/>
    <s v="P1062"/>
    <s v="Women's_062"/>
    <x v="0"/>
    <s v="Maroon"/>
    <s v="L"/>
    <n v="4"/>
    <n v="904.82"/>
    <n v="804.08"/>
    <n v="3619.28"/>
    <n v="3216.32"/>
    <s v="C21062"/>
    <s v="Lakshmi_1062"/>
    <s v="Coimbatore"/>
    <n v="11.0168"/>
    <n v="76.955799999999996"/>
    <s v="SP132"/>
    <s v="Salesperson_32"/>
    <s v="Shipped"/>
    <s v="in-store"/>
  </r>
  <r>
    <s v="S01064"/>
    <d v="2024-09-18T13:28:00"/>
    <x v="6"/>
    <s v="P1063"/>
    <s v="Jeans_063"/>
    <x v="6"/>
    <s v="Grey"/>
    <s v="M"/>
    <n v="1"/>
    <n v="1748.87"/>
    <n v="1371.73"/>
    <n v="1748.87"/>
    <n v="1371.73"/>
    <s v="C21063"/>
    <s v="Sathish_1063"/>
    <s v="Chennai"/>
    <n v="13.082700000000001"/>
    <n v="80.270700000000005"/>
    <s v="SP142"/>
    <s v="Salesperson_42"/>
    <s v="Returned"/>
    <s v="third-party"/>
  </r>
  <r>
    <s v="S01065"/>
    <d v="2024-08-03T10:19:00"/>
    <x v="60"/>
    <s v="P1064"/>
    <s v="Kurta_064"/>
    <x v="1"/>
    <s v="Green"/>
    <s v="XXL"/>
    <n v="2"/>
    <n v="1135.8699999999999"/>
    <n v="756.73"/>
    <n v="2271.7399999999998"/>
    <n v="1513.46"/>
    <s v="C21064"/>
    <s v="Bhuvana_1064"/>
    <s v="Erode"/>
    <n v="11.34"/>
    <n v="77.717200000000005"/>
    <s v="SP123"/>
    <s v="Salesperson_23"/>
    <s v="Shipped"/>
    <s v="in-store"/>
  </r>
  <r>
    <s v="S01066"/>
    <d v="2023-12-13T21:48:00"/>
    <x v="19"/>
    <s v="P1065"/>
    <s v="Sarees_065"/>
    <x v="7"/>
    <s v="Red"/>
    <s v="M"/>
    <n v="2"/>
    <n v="749.69"/>
    <n v="513.08000000000004"/>
    <n v="1499.38"/>
    <n v="1026.1600000000001"/>
    <s v="C21065"/>
    <s v="Karthik_1065"/>
    <s v="Tirunelveli"/>
    <n v="8.7139000000000006"/>
    <n v="77.756699999999995"/>
    <s v="SP119"/>
    <s v="Salesperson_19"/>
    <s v="Shipped"/>
    <s v="third-party"/>
  </r>
  <r>
    <s v="S01067"/>
    <d v="2023-09-25T12:01:00"/>
    <x v="21"/>
    <s v="P1066"/>
    <s v="Women's_066"/>
    <x v="0"/>
    <s v="Black"/>
    <s v="XXL"/>
    <n v="1"/>
    <n v="438.36"/>
    <n v="355.39"/>
    <n v="438.36"/>
    <n v="355.39"/>
    <s v="C21066"/>
    <s v="Ganesh_1066"/>
    <s v="Vellore"/>
    <n v="12.916499999999999"/>
    <n v="79.132499999999993"/>
    <s v="SP147"/>
    <s v="Salesperson_47"/>
    <s v="Shipped"/>
    <s v="in-store"/>
  </r>
  <r>
    <s v="S01068"/>
    <d v="2023-07-14T13:59:00"/>
    <x v="91"/>
    <s v="P1067"/>
    <s v="Sportswear_067"/>
    <x v="3"/>
    <s v="White"/>
    <s v="S"/>
    <n v="4"/>
    <n v="2098.5100000000002"/>
    <n v="1351.4"/>
    <n v="8394.0400000000009"/>
    <n v="5405.6"/>
    <s v="C21067"/>
    <s v="Sanjay_1067"/>
    <s v="Erode"/>
    <n v="11.34"/>
    <n v="77.717200000000005"/>
    <s v="SP146"/>
    <s v="Salesperson_46"/>
    <s v="Shipped"/>
    <s v="in-store"/>
  </r>
  <r>
    <s v="S01069"/>
    <d v="2023-04-14T19:36:00"/>
    <x v="71"/>
    <s v="P1068"/>
    <s v="Kid's_068"/>
    <x v="5"/>
    <s v="Blue"/>
    <s v="S"/>
    <n v="1"/>
    <n v="479.69"/>
    <n v="378.92"/>
    <n v="479.69"/>
    <n v="378.92"/>
    <s v="C21068"/>
    <s v="Meena_1068"/>
    <s v="Salem"/>
    <n v="11.664300000000001"/>
    <n v="78.146000000000001"/>
    <s v="SP130"/>
    <s v="Salesperson_30"/>
    <s v="Cancelled"/>
    <s v="in-store"/>
  </r>
  <r>
    <s v="S01070"/>
    <d v="2024-08-07T17:08:00"/>
    <x v="46"/>
    <s v="P1069"/>
    <s v="Sarees_069"/>
    <x v="7"/>
    <s v="Blue"/>
    <s v="XL"/>
    <n v="1"/>
    <n v="1120.82"/>
    <n v="990.97"/>
    <n v="1120.82"/>
    <n v="990.97"/>
    <s v="C21069"/>
    <s v="Sanjay_1069"/>
    <s v="Erode"/>
    <n v="11.34"/>
    <n v="77.717200000000005"/>
    <s v="SP105"/>
    <s v="Salesperson_5"/>
    <s v="Paid"/>
    <s v="online"/>
  </r>
  <r>
    <s v="S01071"/>
    <d v="2023-09-22T19:29:00"/>
    <x v="70"/>
    <s v="P1070"/>
    <s v="Kurta_070"/>
    <x v="1"/>
    <s v="White"/>
    <s v="L"/>
    <n v="2"/>
    <n v="1746.4"/>
    <n v="1408.92"/>
    <n v="3492.8"/>
    <n v="2817.84"/>
    <s v="C21070"/>
    <s v="Kavin_1070"/>
    <s v="Vellore"/>
    <n v="12.916499999999999"/>
    <n v="79.132499999999993"/>
    <s v="SP145"/>
    <s v="Salesperson_45"/>
    <s v="Cancelled"/>
    <s v="in-store"/>
  </r>
  <r>
    <s v="S01072"/>
    <d v="2023-08-10T12:48:00"/>
    <x v="92"/>
    <s v="P1071"/>
    <s v="Kid's_071"/>
    <x v="5"/>
    <s v="Black"/>
    <s v="S"/>
    <n v="1"/>
    <n v="662.1"/>
    <n v="557.17999999999995"/>
    <n v="662.1"/>
    <n v="557.17999999999995"/>
    <s v="C21071"/>
    <s v="Bhuvana_1071"/>
    <s v="Erode"/>
    <n v="11.34"/>
    <n v="77.717200000000005"/>
    <s v="SP118"/>
    <s v="Salesperson_18"/>
    <s v="Cancelled"/>
    <s v="online"/>
  </r>
  <r>
    <s v="S01073"/>
    <d v="2024-07-06T13:57:00"/>
    <x v="9"/>
    <s v="P1072"/>
    <s v="Sportswear_072"/>
    <x v="3"/>
    <s v="Red"/>
    <s v="M"/>
    <n v="1"/>
    <n v="1505.12"/>
    <n v="1073.3"/>
    <n v="1505.12"/>
    <n v="1073.3"/>
    <s v="C21072"/>
    <s v="Bhuvana_1072"/>
    <s v="Salem"/>
    <n v="11.664300000000001"/>
    <n v="78.146000000000001"/>
    <s v="SP131"/>
    <s v="Salesperson_31"/>
    <s v="Cancelled"/>
    <s v="online"/>
  </r>
  <r>
    <s v="S01074"/>
    <d v="2024-09-19T13:23:00"/>
    <x v="6"/>
    <s v="P1073"/>
    <s v="Sportswear_073"/>
    <x v="3"/>
    <s v="Black"/>
    <s v="XS"/>
    <n v="1"/>
    <n v="2408.84"/>
    <n v="1477.53"/>
    <n v="2408.84"/>
    <n v="1477.53"/>
    <s v="C21073"/>
    <s v="Sanjay_1073"/>
    <s v="Chennai"/>
    <n v="13.082700000000001"/>
    <n v="80.270700000000005"/>
    <s v="SP109"/>
    <s v="Salesperson_9"/>
    <s v="Returned"/>
    <s v="online"/>
  </r>
  <r>
    <s v="S01075"/>
    <d v="2023-04-03T10:34:00"/>
    <x v="48"/>
    <s v="P1074"/>
    <s v="T-Shirts_074"/>
    <x v="2"/>
    <s v="Grey"/>
    <s v="XS"/>
    <n v="1"/>
    <n v="313.88"/>
    <n v="244.77"/>
    <n v="313.88"/>
    <n v="244.77"/>
    <s v="C21074"/>
    <s v="Lakshmi_1074"/>
    <s v="Salem"/>
    <n v="11.664300000000001"/>
    <n v="78.146000000000001"/>
    <s v="SP126"/>
    <s v="Salesperson_26"/>
    <s v="Pending"/>
    <s v="online"/>
  </r>
  <r>
    <s v="S01076"/>
    <d v="2023-08-11T21:54:00"/>
    <x v="92"/>
    <s v="P1075"/>
    <s v="Sportswear_075"/>
    <x v="3"/>
    <s v="Black"/>
    <s v="XS"/>
    <n v="2"/>
    <n v="1347.63"/>
    <n v="837.77"/>
    <n v="2695.26"/>
    <n v="1675.54"/>
    <s v="C21075"/>
    <s v="Diya_1075"/>
    <s v="Salem"/>
    <n v="11.664300000000001"/>
    <n v="78.146000000000001"/>
    <s v="SP131"/>
    <s v="Salesperson_31"/>
    <s v="Paid"/>
    <s v="in-store"/>
  </r>
  <r>
    <s v="S01077"/>
    <d v="2024-03-20T16:45:00"/>
    <x v="7"/>
    <s v="P1076"/>
    <s v="Sarees_076"/>
    <x v="7"/>
    <s v="Grey"/>
    <s v="XL"/>
    <n v="3"/>
    <n v="943.92"/>
    <n v="798.34"/>
    <n v="2831.76"/>
    <n v="2395.02"/>
    <s v="C21076"/>
    <s v="Priya_1076"/>
    <s v="Salem"/>
    <n v="11.664300000000001"/>
    <n v="78.146000000000001"/>
    <s v="SP140"/>
    <s v="Salesperson_40"/>
    <s v="Shipped"/>
    <s v="in-store"/>
  </r>
  <r>
    <s v="S01078"/>
    <d v="2023-12-15T20:12:00"/>
    <x v="19"/>
    <s v="P1077"/>
    <s v="Women's_077"/>
    <x v="0"/>
    <s v="Yellow"/>
    <s v="XL"/>
    <n v="1"/>
    <n v="392.72"/>
    <n v="311.39"/>
    <n v="392.72"/>
    <n v="311.39"/>
    <s v="C21077"/>
    <s v="Devi_1077"/>
    <s v="Chennai"/>
    <n v="13.082700000000001"/>
    <n v="80.270700000000005"/>
    <s v="SP116"/>
    <s v="Salesperson_16"/>
    <s v="Pending"/>
    <s v="in-store"/>
  </r>
  <r>
    <s v="S01079"/>
    <d v="2024-05-10T17:15:00"/>
    <x v="83"/>
    <s v="P1078"/>
    <s v="Men's_078"/>
    <x v="4"/>
    <s v="Green"/>
    <s v="M"/>
    <n v="1"/>
    <n v="2048.4899999999998"/>
    <n v="1731.68"/>
    <n v="2048.4899999999998"/>
    <n v="1731.68"/>
    <s v="C21078"/>
    <s v="Ravi_1078"/>
    <s v="Madurai"/>
    <n v="9.9252000000000002"/>
    <n v="78.119799999999998"/>
    <s v="SP122"/>
    <s v="Salesperson_22"/>
    <s v="Pending"/>
    <s v="in-store"/>
  </r>
  <r>
    <s v="S01080"/>
    <d v="2024-09-28T16:27:00"/>
    <x v="55"/>
    <s v="P1079"/>
    <s v="Men's_079"/>
    <x v="4"/>
    <s v="White"/>
    <s v="M"/>
    <n v="3"/>
    <n v="2192.84"/>
    <n v="1658.37"/>
    <n v="6578.52"/>
    <n v="4975.1099999999997"/>
    <s v="C21079"/>
    <s v="Priya_1079"/>
    <s v="Tirunelveli"/>
    <n v="8.7139000000000006"/>
    <n v="77.756699999999995"/>
    <s v="SP103"/>
    <s v="Salesperson_3"/>
    <s v="Returned"/>
    <s v="in-store"/>
  </r>
  <r>
    <s v="S01081"/>
    <d v="2024-03-11T19:15:00"/>
    <x v="24"/>
    <s v="P1080"/>
    <s v="T-Shirts_080"/>
    <x v="2"/>
    <s v="Maroon"/>
    <s v="XXL"/>
    <n v="2"/>
    <n v="2162.56"/>
    <n v="1852.98"/>
    <n v="4325.12"/>
    <n v="3705.96"/>
    <s v="C21080"/>
    <s v="Ganesh_1080"/>
    <s v="Coimbatore"/>
    <n v="11.0168"/>
    <n v="76.955799999999996"/>
    <s v="SP132"/>
    <s v="Salesperson_32"/>
    <s v="Pending"/>
    <s v="in-store"/>
  </r>
  <r>
    <s v="S01082"/>
    <d v="2023-03-06T11:15:00"/>
    <x v="1"/>
    <s v="P1081"/>
    <s v="Kid's_081"/>
    <x v="5"/>
    <s v="Blue"/>
    <s v="XL"/>
    <n v="4"/>
    <n v="1229.26"/>
    <n v="775.13"/>
    <n v="4917.04"/>
    <n v="3100.52"/>
    <s v="C21081"/>
    <s v="Sanjay_1081"/>
    <s v="Madurai"/>
    <n v="9.9252000000000002"/>
    <n v="78.119799999999998"/>
    <s v="SP134"/>
    <s v="Salesperson_34"/>
    <s v="Returned"/>
    <s v="in-store"/>
  </r>
  <r>
    <s v="S01083"/>
    <d v="2023-01-11T17:57:00"/>
    <x v="72"/>
    <s v="P1082"/>
    <s v="Sarees_082"/>
    <x v="7"/>
    <s v="White"/>
    <s v="M"/>
    <n v="1"/>
    <n v="1802.54"/>
    <n v="1133.78"/>
    <n v="1802.54"/>
    <n v="1133.78"/>
    <s v="C21082"/>
    <s v="Lakshmi_1082"/>
    <s v="Tirunelveli"/>
    <n v="8.7139000000000006"/>
    <n v="77.756699999999995"/>
    <s v="SP106"/>
    <s v="Salesperson_6"/>
    <s v="Cancelled"/>
    <s v="in-store"/>
  </r>
  <r>
    <s v="S01084"/>
    <d v="2023-06-28T13:45:00"/>
    <x v="42"/>
    <s v="P1083"/>
    <s v="Sarees_083"/>
    <x v="7"/>
    <s v="Green"/>
    <s v="XS"/>
    <n v="1"/>
    <n v="491.64"/>
    <n v="422.8"/>
    <n v="491.64"/>
    <n v="422.8"/>
    <s v="C21083"/>
    <s v="Kavin_1083"/>
    <s v="Salem"/>
    <n v="11.664300000000001"/>
    <n v="78.146000000000001"/>
    <s v="SP123"/>
    <s v="Salesperson_23"/>
    <s v="Shipped"/>
    <s v="mobile_app"/>
  </r>
  <r>
    <s v="S01085"/>
    <d v="2024-01-21T11:25:00"/>
    <x v="49"/>
    <s v="P1084"/>
    <s v="Kurta_084"/>
    <x v="1"/>
    <s v="Yellow"/>
    <s v="S"/>
    <n v="1"/>
    <n v="1810.8"/>
    <n v="1498.73"/>
    <n v="1810.8"/>
    <n v="1498.73"/>
    <s v="C21084"/>
    <s v="Diya_1084"/>
    <s v="Tiruchirappalli"/>
    <n v="10.7905"/>
    <n v="78.704700000000003"/>
    <s v="SP109"/>
    <s v="Salesperson_9"/>
    <s v="Cancelled"/>
    <s v="online"/>
  </r>
  <r>
    <s v="S01086"/>
    <d v="2023-03-10T16:48:00"/>
    <x v="1"/>
    <s v="P1085"/>
    <s v="Jeans_085"/>
    <x v="6"/>
    <s v="Black"/>
    <s v="XL"/>
    <n v="1"/>
    <n v="1291.45"/>
    <n v="914.92"/>
    <n v="1291.45"/>
    <n v="914.92"/>
    <s v="C21085"/>
    <s v="Sathish_1085"/>
    <s v="Coimbatore"/>
    <n v="11.0168"/>
    <n v="76.955799999999996"/>
    <s v="SP126"/>
    <s v="Salesperson_26"/>
    <s v="Shipped"/>
    <s v="online"/>
  </r>
  <r>
    <s v="S01087"/>
    <d v="2023-08-22T16:35:00"/>
    <x v="4"/>
    <s v="P1086"/>
    <s v="Women's_086"/>
    <x v="0"/>
    <s v="Blue"/>
    <s v="S"/>
    <n v="2"/>
    <n v="1333.86"/>
    <n v="989.15"/>
    <n v="2667.72"/>
    <n v="1978.3"/>
    <s v="C21086"/>
    <s v="Ganesh_1086"/>
    <s v="Chennai"/>
    <n v="13.082700000000001"/>
    <n v="80.270700000000005"/>
    <s v="SP130"/>
    <s v="Salesperson_30"/>
    <s v="Returned"/>
    <s v="online"/>
  </r>
  <r>
    <s v="S01088"/>
    <d v="2023-11-15T20:49:00"/>
    <x v="44"/>
    <s v="P1087"/>
    <s v="T-Shirts_087"/>
    <x v="2"/>
    <s v="Yellow"/>
    <s v="S"/>
    <n v="1"/>
    <n v="1552.18"/>
    <n v="1366.48"/>
    <n v="1552.18"/>
    <n v="1366.48"/>
    <s v="C21087"/>
    <s v="Bhuvana_1087"/>
    <s v="Vellore"/>
    <n v="12.916499999999999"/>
    <n v="79.132499999999993"/>
    <s v="SP138"/>
    <s v="Salesperson_38"/>
    <s v="Cancelled"/>
    <s v="online"/>
  </r>
  <r>
    <s v="S01089"/>
    <d v="2024-04-16T21:54:00"/>
    <x v="45"/>
    <s v="P1088"/>
    <s v="Sarees_088"/>
    <x v="7"/>
    <s v="Green"/>
    <s v="XXL"/>
    <n v="2"/>
    <n v="1413.85"/>
    <n v="1084.75"/>
    <n v="2827.7"/>
    <n v="2169.5"/>
    <s v="C21088"/>
    <s v="Vishal_1088"/>
    <s v="Chennai"/>
    <n v="13.082700000000001"/>
    <n v="80.270700000000005"/>
    <s v="SP147"/>
    <s v="Salesperson_47"/>
    <s v="Paid"/>
    <s v="online"/>
  </r>
  <r>
    <s v="S01090"/>
    <d v="2024-09-27T19:06:00"/>
    <x v="55"/>
    <s v="P1089"/>
    <s v="Jeans_089"/>
    <x v="6"/>
    <s v="Green"/>
    <s v="XXL"/>
    <n v="1"/>
    <n v="592.24"/>
    <n v="434.83"/>
    <n v="592.24"/>
    <n v="434.83"/>
    <s v="C21089"/>
    <s v="Kavin_1089"/>
    <s v="Tiruchirappalli"/>
    <n v="10.7905"/>
    <n v="78.704700000000003"/>
    <s v="SP119"/>
    <s v="Salesperson_19"/>
    <s v="Pending"/>
    <s v="mobile_app"/>
  </r>
  <r>
    <s v="S01091"/>
    <d v="2023-05-17T18:52:00"/>
    <x v="62"/>
    <s v="P1090"/>
    <s v="Jeans_090"/>
    <x v="6"/>
    <s v="Green"/>
    <s v="XS"/>
    <n v="3"/>
    <n v="1020.09"/>
    <n v="748.94"/>
    <n v="3060.27"/>
    <n v="2246.8200000000002"/>
    <s v="C21090"/>
    <s v="Priya_1090"/>
    <s v="Coimbatore"/>
    <n v="11.0168"/>
    <n v="76.955799999999996"/>
    <s v="SP104"/>
    <s v="Salesperson_4"/>
    <s v="Paid"/>
    <s v="in-store"/>
  </r>
  <r>
    <s v="S01092"/>
    <d v="2024-09-19T14:15:00"/>
    <x v="6"/>
    <s v="P1091"/>
    <s v="Sportswear_091"/>
    <x v="3"/>
    <s v="Pink"/>
    <s v="XS"/>
    <n v="1"/>
    <n v="1344.29"/>
    <n v="917.86"/>
    <n v="1344.29"/>
    <n v="917.86"/>
    <s v="C21091"/>
    <s v="Meena_1091"/>
    <s v="Coimbatore"/>
    <n v="11.0168"/>
    <n v="76.955799999999996"/>
    <s v="SP102"/>
    <s v="Salesperson_2"/>
    <s v="Cancelled"/>
    <s v="in-store"/>
  </r>
  <r>
    <s v="S01093"/>
    <d v="2024-04-20T10:39:00"/>
    <x v="45"/>
    <s v="P1092"/>
    <s v="Men's_092"/>
    <x v="4"/>
    <s v="Grey"/>
    <s v="XS"/>
    <n v="3"/>
    <n v="1163.55"/>
    <n v="968.96"/>
    <n v="3490.65"/>
    <n v="2906.88"/>
    <s v="C21092"/>
    <s v="Ganesh_1092"/>
    <s v="Salem"/>
    <n v="11.664300000000001"/>
    <n v="78.146000000000001"/>
    <s v="SP102"/>
    <s v="Salesperson_2"/>
    <s v="Paid"/>
    <s v="in-store"/>
  </r>
  <r>
    <s v="S01094"/>
    <d v="2023-08-09T16:12:00"/>
    <x v="92"/>
    <s v="P1093"/>
    <s v="T-Shirts_093"/>
    <x v="2"/>
    <s v="Red"/>
    <s v="XS"/>
    <n v="1"/>
    <n v="1541.88"/>
    <n v="1139.1099999999999"/>
    <n v="1541.88"/>
    <n v="1139.1099999999999"/>
    <s v="C21093"/>
    <s v="Sanjay_1093"/>
    <s v="Coimbatore"/>
    <n v="11.0168"/>
    <n v="76.955799999999996"/>
    <s v="SP138"/>
    <s v="Salesperson_38"/>
    <s v="Pending"/>
    <s v="in-store"/>
  </r>
  <r>
    <s v="S01095"/>
    <d v="2024-06-15T18:11:00"/>
    <x v="13"/>
    <s v="P1094"/>
    <s v="Jeans_094"/>
    <x v="6"/>
    <s v="Green"/>
    <s v="XXL"/>
    <n v="4"/>
    <n v="1862.17"/>
    <n v="1295.6400000000001"/>
    <n v="7448.68"/>
    <n v="5182.5600000000004"/>
    <s v="C21094"/>
    <s v="Karthik_1094"/>
    <s v="Chennai"/>
    <n v="13.082700000000001"/>
    <n v="80.270700000000005"/>
    <s v="SP105"/>
    <s v="Salesperson_5"/>
    <s v="Pending"/>
    <s v="in-store"/>
  </r>
  <r>
    <s v="S01096"/>
    <d v="2024-08-11T11:10:00"/>
    <x v="46"/>
    <s v="P1095"/>
    <s v="T-Shirts_095"/>
    <x v="2"/>
    <s v="Yellow"/>
    <s v="M"/>
    <n v="2"/>
    <n v="388.46"/>
    <n v="255.92"/>
    <n v="776.92"/>
    <n v="511.84"/>
    <s v="C21095"/>
    <s v="Kavin_1095"/>
    <s v="Tiruchirappalli"/>
    <n v="10.7905"/>
    <n v="78.704700000000003"/>
    <s v="SP132"/>
    <s v="Salesperson_32"/>
    <s v="Cancelled"/>
    <s v="in-store"/>
  </r>
  <r>
    <s v="S01097"/>
    <d v="2024-09-05T21:22:00"/>
    <x v="22"/>
    <s v="P1096"/>
    <s v="Women's_096"/>
    <x v="0"/>
    <s v="Blue"/>
    <s v="XL"/>
    <n v="2"/>
    <n v="1453.1"/>
    <n v="989.45"/>
    <n v="2906.2"/>
    <n v="1978.9"/>
    <s v="C21096"/>
    <s v="Sanjay_1096"/>
    <s v="Chennai"/>
    <n v="13.082700000000001"/>
    <n v="80.270700000000005"/>
    <s v="SP133"/>
    <s v="Salesperson_33"/>
    <s v="Pending"/>
    <s v="online"/>
  </r>
  <r>
    <s v="S01098"/>
    <d v="2024-04-01T17:59:00"/>
    <x v="82"/>
    <s v="P1097"/>
    <s v="Jeans_097"/>
    <x v="6"/>
    <s v="White"/>
    <s v="S"/>
    <n v="2"/>
    <n v="1875.87"/>
    <n v="1422.7"/>
    <n v="3751.74"/>
    <n v="2845.4"/>
    <s v="C21097"/>
    <s v="Ganesh_1097"/>
    <s v="Chennai"/>
    <n v="13.082700000000001"/>
    <n v="80.270700000000005"/>
    <s v="SP146"/>
    <s v="Salesperson_46"/>
    <s v="Paid"/>
    <s v="in-store"/>
  </r>
  <r>
    <s v="S01099"/>
    <d v="2023-05-12T11:23:00"/>
    <x v="64"/>
    <s v="P1098"/>
    <s v="Jeans_098"/>
    <x v="6"/>
    <s v="Maroon"/>
    <s v="XXL"/>
    <n v="1"/>
    <n v="2045.23"/>
    <n v="1709.85"/>
    <n v="2045.23"/>
    <n v="1709.85"/>
    <s v="C21098"/>
    <s v="Ravi_1098"/>
    <s v="Tirunelveli"/>
    <n v="8.7139000000000006"/>
    <n v="77.756699999999995"/>
    <s v="SP144"/>
    <s v="Salesperson_44"/>
    <s v="Cancelled"/>
    <s v="in-store"/>
  </r>
  <r>
    <s v="S01100"/>
    <d v="2023-11-28T13:09:00"/>
    <x v="33"/>
    <s v="P1099"/>
    <s v="Kid's_099"/>
    <x v="5"/>
    <s v="Grey"/>
    <s v="XXL"/>
    <n v="4"/>
    <n v="1734.02"/>
    <n v="1144.82"/>
    <n v="6936.08"/>
    <n v="4579.28"/>
    <s v="C21099"/>
    <s v="Diya_1099"/>
    <s v="Madurai"/>
    <n v="9.9252000000000002"/>
    <n v="78.119799999999998"/>
    <s v="SP122"/>
    <s v="Salesperson_22"/>
    <s v="Shipped"/>
    <s v="in-store"/>
  </r>
  <r>
    <s v="S01101"/>
    <d v="2024-07-26T12:18:00"/>
    <x v="79"/>
    <s v="P1100"/>
    <s v="Kurta_100"/>
    <x v="1"/>
    <s v="Black"/>
    <s v="XL"/>
    <n v="2"/>
    <n v="435.36"/>
    <n v="314.83"/>
    <n v="870.72"/>
    <n v="629.66"/>
    <s v="C21100"/>
    <s v="Meena_1100"/>
    <s v="Erode"/>
    <n v="11.34"/>
    <n v="77.717200000000005"/>
    <s v="SP107"/>
    <s v="Salesperson_7"/>
    <s v="Returned"/>
    <s v="in-store"/>
  </r>
  <r>
    <s v="S01102"/>
    <d v="2024-08-29T17:48:00"/>
    <x v="20"/>
    <s v="P1101"/>
    <s v="Women's_101"/>
    <x v="0"/>
    <s v="Grey"/>
    <s v="XS"/>
    <n v="1"/>
    <n v="1284.04"/>
    <n v="1148.3499999999999"/>
    <n v="1284.04"/>
    <n v="1148.3499999999999"/>
    <s v="C21101"/>
    <s v="Anu_1101"/>
    <s v="Madurai"/>
    <n v="9.9252000000000002"/>
    <n v="78.119799999999998"/>
    <s v="SP131"/>
    <s v="Salesperson_31"/>
    <s v="Returned"/>
    <s v="mobile_app"/>
  </r>
  <r>
    <s v="S01103"/>
    <d v="2024-04-26T11:45:00"/>
    <x v="75"/>
    <s v="P1102"/>
    <s v="T-Shirts_102"/>
    <x v="2"/>
    <s v="Maroon"/>
    <s v="XXL"/>
    <n v="3"/>
    <n v="1378.2"/>
    <n v="1028.43"/>
    <n v="4134.6000000000004"/>
    <n v="3085.29"/>
    <s v="C21102"/>
    <s v="Aarav_1102"/>
    <s v="Coimbatore"/>
    <n v="11.0168"/>
    <n v="76.955799999999996"/>
    <s v="SP120"/>
    <s v="Salesperson_20"/>
    <s v="Shipped"/>
    <s v="online"/>
  </r>
  <r>
    <s v="S01104"/>
    <d v="2024-02-11T21:34:00"/>
    <x v="52"/>
    <s v="P1103"/>
    <s v="Women's_103"/>
    <x v="0"/>
    <s v="Pink"/>
    <s v="M"/>
    <n v="2"/>
    <n v="598.80999999999995"/>
    <n v="489.49"/>
    <n v="1197.6199999999999"/>
    <n v="978.98"/>
    <s v="C21103"/>
    <s v="Ravi_1103"/>
    <s v="Salem"/>
    <n v="11.664300000000001"/>
    <n v="78.146000000000001"/>
    <s v="SP143"/>
    <s v="Salesperson_43"/>
    <s v="Shipped"/>
    <s v="in-store"/>
  </r>
  <r>
    <s v="S01105"/>
    <d v="2023-11-25T18:12:00"/>
    <x v="51"/>
    <s v="P1104"/>
    <s v="Jeans_104"/>
    <x v="6"/>
    <s v="Maroon"/>
    <s v="L"/>
    <n v="1"/>
    <n v="1863.66"/>
    <n v="1194.26"/>
    <n v="1863.66"/>
    <n v="1194.26"/>
    <s v="C21104"/>
    <s v="Vishal_1104"/>
    <s v="Erode"/>
    <n v="11.34"/>
    <n v="77.717200000000005"/>
    <s v="SP112"/>
    <s v="Salesperson_12"/>
    <s v="Paid"/>
    <s v="in-store"/>
  </r>
  <r>
    <s v="S01106"/>
    <d v="2024-06-27T11:18:00"/>
    <x v="2"/>
    <s v="P1105"/>
    <s v="Sportswear_105"/>
    <x v="3"/>
    <s v="Yellow"/>
    <s v="S"/>
    <n v="1"/>
    <n v="1878.82"/>
    <n v="1628.23"/>
    <n v="1878.82"/>
    <n v="1628.23"/>
    <s v="C21105"/>
    <s v="Aarav_1105"/>
    <s v="Vellore"/>
    <n v="12.916499999999999"/>
    <n v="79.132499999999993"/>
    <s v="SP143"/>
    <s v="Salesperson_43"/>
    <s v="Paid"/>
    <s v="online"/>
  </r>
  <r>
    <s v="S01107"/>
    <d v="2023-02-10T15:12:00"/>
    <x v="80"/>
    <s v="P1106"/>
    <s v="Kurta_106"/>
    <x v="1"/>
    <s v="Grey"/>
    <s v="XL"/>
    <n v="1"/>
    <n v="328.63"/>
    <n v="211.2"/>
    <n v="328.63"/>
    <n v="211.2"/>
    <s v="C21106"/>
    <s v="Lakshmi_1106"/>
    <s v="Coimbatore"/>
    <n v="11.0168"/>
    <n v="76.955799999999996"/>
    <s v="SP107"/>
    <s v="Salesperson_7"/>
    <s v="Pending"/>
    <s v="in-store"/>
  </r>
  <r>
    <s v="S01108"/>
    <d v="2023-02-04T17:03:00"/>
    <x v="35"/>
    <s v="P1107"/>
    <s v="Kurta_107"/>
    <x v="1"/>
    <s v="Pink"/>
    <s v="XXL"/>
    <n v="1"/>
    <n v="566.94000000000005"/>
    <n v="490.78"/>
    <n v="566.94000000000005"/>
    <n v="490.78"/>
    <s v="C21107"/>
    <s v="Sathish_1107"/>
    <s v="Coimbatore"/>
    <n v="11.0168"/>
    <n v="76.955799999999996"/>
    <s v="SP147"/>
    <s v="Salesperson_47"/>
    <s v="Pending"/>
    <s v="in-store"/>
  </r>
  <r>
    <s v="S01109"/>
    <d v="2023-01-07T20:34:00"/>
    <x v="3"/>
    <s v="P1108"/>
    <s v="Women's_108"/>
    <x v="0"/>
    <s v="Yellow"/>
    <s v="S"/>
    <n v="1"/>
    <n v="933.28"/>
    <n v="726.14"/>
    <n v="933.28"/>
    <n v="726.14"/>
    <s v="C21108"/>
    <s v="Karthik_1108"/>
    <s v="Tiruchirappalli"/>
    <n v="10.7905"/>
    <n v="78.704700000000003"/>
    <s v="SP138"/>
    <s v="Salesperson_38"/>
    <s v="Shipped"/>
    <s v="in-store"/>
  </r>
  <r>
    <s v="S01110"/>
    <d v="2023-05-17T11:58:00"/>
    <x v="62"/>
    <s v="P1109"/>
    <s v="Women's_109"/>
    <x v="0"/>
    <s v="Black"/>
    <s v="L"/>
    <n v="2"/>
    <n v="754.45"/>
    <n v="456.22"/>
    <n v="1508.9"/>
    <n v="912.44"/>
    <s v="C21109"/>
    <s v="Devi_1109"/>
    <s v="Vellore"/>
    <n v="12.916499999999999"/>
    <n v="79.132499999999993"/>
    <s v="SP117"/>
    <s v="Salesperson_17"/>
    <s v="Cancelled"/>
    <s v="in-store"/>
  </r>
  <r>
    <s v="S01111"/>
    <d v="2023-08-23T11:15:00"/>
    <x v="4"/>
    <s v="P1110"/>
    <s v="T-Shirts_110"/>
    <x v="2"/>
    <s v="Pink"/>
    <s v="M"/>
    <n v="2"/>
    <n v="432.17"/>
    <n v="285.10000000000002"/>
    <n v="864.34"/>
    <n v="570.20000000000005"/>
    <s v="C21110"/>
    <s v="Ravi_1110"/>
    <s v="Erode"/>
    <n v="11.34"/>
    <n v="77.717200000000005"/>
    <s v="SP131"/>
    <s v="Salesperson_31"/>
    <s v="Cancelled"/>
    <s v="in-store"/>
  </r>
  <r>
    <s v="S01112"/>
    <d v="2024-10-11T10:38:00"/>
    <x v="28"/>
    <s v="P1111"/>
    <s v="T-Shirts_111"/>
    <x v="2"/>
    <s v="Green"/>
    <s v="L"/>
    <n v="1"/>
    <n v="2317.44"/>
    <n v="1455.56"/>
    <n v="2317.44"/>
    <n v="1455.56"/>
    <s v="C21111"/>
    <s v="Diya_1111"/>
    <s v="Coimbatore"/>
    <n v="11.0168"/>
    <n v="76.955799999999996"/>
    <s v="SP116"/>
    <s v="Salesperson_16"/>
    <s v="Shipped"/>
    <s v="in-store"/>
  </r>
  <r>
    <s v="S01113"/>
    <d v="2024-09-12T17:00:00"/>
    <x v="38"/>
    <s v="P1112"/>
    <s v="Sportswear_112"/>
    <x v="3"/>
    <s v="Black"/>
    <s v="XXL"/>
    <n v="2"/>
    <n v="2316.09"/>
    <n v="1841.47"/>
    <n v="4632.18"/>
    <n v="3682.94"/>
    <s v="C21112"/>
    <s v="Kavin_1112"/>
    <s v="Chennai"/>
    <n v="13.082700000000001"/>
    <n v="80.270700000000005"/>
    <s v="SP106"/>
    <s v="Salesperson_6"/>
    <s v="Paid"/>
    <s v="third-party"/>
  </r>
  <r>
    <s v="S01114"/>
    <d v="2023-02-28T21:15:00"/>
    <x v="10"/>
    <s v="P1113"/>
    <s v="Women's_113"/>
    <x v="0"/>
    <s v="Grey"/>
    <s v="XXL"/>
    <n v="1"/>
    <n v="925.77"/>
    <n v="774.58"/>
    <n v="925.77"/>
    <n v="774.58"/>
    <s v="C21113"/>
    <s v="Aarav_1113"/>
    <s v="Madurai"/>
    <n v="9.9252000000000002"/>
    <n v="78.119799999999998"/>
    <s v="SP124"/>
    <s v="Salesperson_24"/>
    <s v="Cancelled"/>
    <s v="mobile_app"/>
  </r>
  <r>
    <s v="S01115"/>
    <d v="2024-03-19T20:41:00"/>
    <x v="7"/>
    <s v="P1114"/>
    <s v="Sarees_114"/>
    <x v="7"/>
    <s v="Green"/>
    <s v="M"/>
    <n v="2"/>
    <n v="1006.63"/>
    <n v="837.37"/>
    <n v="2013.26"/>
    <n v="1674.74"/>
    <s v="C21114"/>
    <s v="Sathish_1114"/>
    <s v="Coimbatore"/>
    <n v="11.0168"/>
    <n v="76.955799999999996"/>
    <s v="SP148"/>
    <s v="Salesperson_48"/>
    <s v="Paid"/>
    <s v="online"/>
  </r>
  <r>
    <s v="S01116"/>
    <d v="2024-06-06T11:21:00"/>
    <x v="40"/>
    <s v="P1115"/>
    <s v="Sportswear_115"/>
    <x v="3"/>
    <s v="Grey"/>
    <s v="S"/>
    <n v="4"/>
    <n v="235.21"/>
    <n v="196.21"/>
    <n v="940.84"/>
    <n v="784.84"/>
    <s v="C21115"/>
    <s v="Vishal_1115"/>
    <s v="Vellore"/>
    <n v="12.916499999999999"/>
    <n v="79.132499999999993"/>
    <s v="SP131"/>
    <s v="Salesperson_31"/>
    <s v="Cancelled"/>
    <s v="online"/>
  </r>
  <r>
    <s v="S01117"/>
    <d v="2023-08-24T14:48:00"/>
    <x v="4"/>
    <s v="P1116"/>
    <s v="T-Shirts_116"/>
    <x v="2"/>
    <s v="Maroon"/>
    <s v="M"/>
    <n v="4"/>
    <n v="443.35"/>
    <n v="349.56"/>
    <n v="1773.4"/>
    <n v="1398.24"/>
    <s v="C21116"/>
    <s v="Sanjay_1116"/>
    <s v="Chennai"/>
    <n v="13.082700000000001"/>
    <n v="80.270700000000005"/>
    <s v="SP148"/>
    <s v="Salesperson_48"/>
    <s v="Paid"/>
    <s v="online"/>
  </r>
  <r>
    <s v="S01118"/>
    <d v="2023-03-20T21:46:00"/>
    <x v="77"/>
    <s v="P1117"/>
    <s v="Kurta_117"/>
    <x v="1"/>
    <s v="Blue"/>
    <s v="L"/>
    <n v="1"/>
    <n v="1530.7"/>
    <n v="1336.92"/>
    <n v="1530.7"/>
    <n v="1336.92"/>
    <s v="C21117"/>
    <s v="Ravi_1117"/>
    <s v="Tirunelveli"/>
    <n v="8.7139000000000006"/>
    <n v="77.756699999999995"/>
    <s v="SP124"/>
    <s v="Salesperson_24"/>
    <s v="Shipped"/>
    <s v="in-store"/>
  </r>
  <r>
    <s v="S01119"/>
    <d v="2023-12-27T12:22:00"/>
    <x v="34"/>
    <s v="P1118"/>
    <s v="Sportswear_118"/>
    <x v="3"/>
    <s v="Red"/>
    <s v="XS"/>
    <n v="2"/>
    <n v="566.07000000000005"/>
    <n v="399.78"/>
    <n v="1132.1400000000001"/>
    <n v="799.56"/>
    <s v="C21118"/>
    <s v="Kavin_1118"/>
    <s v="Salem"/>
    <n v="11.664300000000001"/>
    <n v="78.146000000000001"/>
    <s v="SP145"/>
    <s v="Salesperson_45"/>
    <s v="Pending"/>
    <s v="online"/>
  </r>
  <r>
    <s v="S01120"/>
    <d v="2023-09-30T14:39:00"/>
    <x v="21"/>
    <s v="P1119"/>
    <s v="Sportswear_119"/>
    <x v="3"/>
    <s v="Pink"/>
    <s v="S"/>
    <n v="4"/>
    <n v="418.15"/>
    <n v="319.14999999999998"/>
    <n v="1672.6"/>
    <n v="1276.5999999999999"/>
    <s v="C21119"/>
    <s v="Vishal_1119"/>
    <s v="Erode"/>
    <n v="11.34"/>
    <n v="77.717200000000005"/>
    <s v="SP131"/>
    <s v="Salesperson_31"/>
    <s v="Paid"/>
    <s v="in-store"/>
  </r>
  <r>
    <s v="S01121"/>
    <d v="2024-04-26T19:36:00"/>
    <x v="75"/>
    <s v="P1120"/>
    <s v="Sportswear_120"/>
    <x v="3"/>
    <s v="Maroon"/>
    <s v="XXL"/>
    <n v="2"/>
    <n v="2034.07"/>
    <n v="1659.87"/>
    <n v="4068.14"/>
    <n v="3319.74"/>
    <s v="C21120"/>
    <s v="Anu_1120"/>
    <s v="Vellore"/>
    <n v="12.916499999999999"/>
    <n v="79.132499999999993"/>
    <s v="SP130"/>
    <s v="Salesperson_30"/>
    <s v="Cancelled"/>
    <s v="online"/>
  </r>
  <r>
    <s v="S01122"/>
    <d v="2023-02-25T15:10:00"/>
    <x v="29"/>
    <s v="P1121"/>
    <s v="Kid's_121"/>
    <x v="5"/>
    <s v="Maroon"/>
    <s v="XS"/>
    <n v="1"/>
    <n v="241.59"/>
    <n v="173.97"/>
    <n v="241.59"/>
    <n v="173.97"/>
    <s v="C21121"/>
    <s v="Priya_1121"/>
    <s v="Salem"/>
    <n v="11.664300000000001"/>
    <n v="78.146000000000001"/>
    <s v="SP131"/>
    <s v="Salesperson_31"/>
    <s v="Cancelled"/>
    <s v="in-store"/>
  </r>
  <r>
    <s v="S01123"/>
    <d v="2023-12-24T17:39:00"/>
    <x v="41"/>
    <s v="P1122"/>
    <s v="Kurta_122"/>
    <x v="1"/>
    <s v="Yellow"/>
    <s v="M"/>
    <n v="4"/>
    <n v="2478.7199999999998"/>
    <n v="2143.71"/>
    <n v="9914.8799999999992"/>
    <n v="8574.84"/>
    <s v="C21122"/>
    <s v="Karthik_1122"/>
    <s v="Chennai"/>
    <n v="13.082700000000001"/>
    <n v="80.270700000000005"/>
    <s v="SP101"/>
    <s v="Salesperson_1"/>
    <s v="Cancelled"/>
    <s v="in-store"/>
  </r>
  <r>
    <s v="S01124"/>
    <d v="2023-11-04T16:11:00"/>
    <x v="5"/>
    <s v="P1123"/>
    <s v="Men's_123"/>
    <x v="4"/>
    <s v="Green"/>
    <s v="M"/>
    <n v="1"/>
    <n v="2137.84"/>
    <n v="1603.94"/>
    <n v="2137.84"/>
    <n v="1603.94"/>
    <s v="C21123"/>
    <s v="Karthik_1123"/>
    <s v="Chennai"/>
    <n v="13.082700000000001"/>
    <n v="80.270700000000005"/>
    <s v="SP148"/>
    <s v="Salesperson_48"/>
    <s v="Returned"/>
    <s v="online"/>
  </r>
  <r>
    <s v="S01125"/>
    <d v="2024-09-29T11:18:00"/>
    <x v="55"/>
    <s v="P1124"/>
    <s v="Kurta_124"/>
    <x v="1"/>
    <s v="Blue"/>
    <s v="L"/>
    <n v="2"/>
    <n v="2364.02"/>
    <n v="1894.19"/>
    <n v="4728.04"/>
    <n v="3788.38"/>
    <s v="C21124"/>
    <s v="Karthik_1124"/>
    <s v="Tirunelveli"/>
    <n v="8.7139000000000006"/>
    <n v="77.756699999999995"/>
    <s v="SP126"/>
    <s v="Salesperson_26"/>
    <s v="Returned"/>
    <s v="mobile_app"/>
  </r>
  <r>
    <s v="S01126"/>
    <d v="2024-03-07T15:50:00"/>
    <x v="8"/>
    <s v="P1125"/>
    <s v="Men's_125"/>
    <x v="4"/>
    <s v="Black"/>
    <s v="S"/>
    <n v="2"/>
    <n v="1701.27"/>
    <n v="1151.25"/>
    <n v="3402.54"/>
    <n v="2302.5"/>
    <s v="C21125"/>
    <s v="Meena_1125"/>
    <s v="Salem"/>
    <n v="11.664300000000001"/>
    <n v="78.146000000000001"/>
    <s v="SP137"/>
    <s v="Salesperson_37"/>
    <s v="Paid"/>
    <s v="mobile_app"/>
  </r>
  <r>
    <s v="S01127"/>
    <d v="2023-08-25T20:11:00"/>
    <x v="4"/>
    <s v="P1126"/>
    <s v="Women's_126"/>
    <x v="0"/>
    <s v="White"/>
    <s v="XS"/>
    <n v="2"/>
    <n v="1494.11"/>
    <n v="1238.0999999999999"/>
    <n v="2988.22"/>
    <n v="2476.1999999999998"/>
    <s v="C21126"/>
    <s v="Karthik_1126"/>
    <s v="Madurai"/>
    <n v="9.9252000000000002"/>
    <n v="78.119799999999998"/>
    <s v="SP101"/>
    <s v="Salesperson_1"/>
    <s v="Cancelled"/>
    <s v="mobile_app"/>
  </r>
  <r>
    <s v="S01128"/>
    <d v="2024-04-08T12:34:00"/>
    <x v="86"/>
    <s v="P1127"/>
    <s v="Sarees_127"/>
    <x v="7"/>
    <s v="Red"/>
    <s v="L"/>
    <n v="2"/>
    <n v="435.74"/>
    <n v="331.44"/>
    <n v="871.48"/>
    <n v="662.88"/>
    <s v="C21127"/>
    <s v="Lakshmi_1127"/>
    <s v="Erode"/>
    <n v="11.34"/>
    <n v="77.717200000000005"/>
    <s v="SP136"/>
    <s v="Salesperson_36"/>
    <s v="Cancelled"/>
    <s v="mobile_app"/>
  </r>
  <r>
    <s v="S01129"/>
    <d v="2023-02-25T13:44:00"/>
    <x v="29"/>
    <s v="P1128"/>
    <s v="Kurta_128"/>
    <x v="1"/>
    <s v="White"/>
    <s v="XS"/>
    <n v="1"/>
    <n v="2388.92"/>
    <n v="1662.49"/>
    <n v="2388.92"/>
    <n v="1662.49"/>
    <s v="C21128"/>
    <s v="Devi_1128"/>
    <s v="Vellore"/>
    <n v="12.916499999999999"/>
    <n v="79.132499999999993"/>
    <s v="SP137"/>
    <s v="Salesperson_37"/>
    <s v="Paid"/>
    <s v="in-store"/>
  </r>
  <r>
    <s v="S01130"/>
    <d v="2024-07-18T20:21:00"/>
    <x v="59"/>
    <s v="P1129"/>
    <s v="Sarees_129"/>
    <x v="7"/>
    <s v="Pink"/>
    <s v="XL"/>
    <n v="4"/>
    <n v="1814.96"/>
    <n v="1291.3800000000001"/>
    <n v="7259.84"/>
    <n v="5165.5200000000004"/>
    <s v="C21129"/>
    <s v="Priya_1129"/>
    <s v="Tirunelveli"/>
    <n v="8.7139000000000006"/>
    <n v="77.756699999999995"/>
    <s v="SP136"/>
    <s v="Salesperson_36"/>
    <s v="Paid"/>
    <s v="online"/>
  </r>
  <r>
    <s v="S01131"/>
    <d v="2023-01-12T18:01:00"/>
    <x v="72"/>
    <s v="P1130"/>
    <s v="Sportswear_130"/>
    <x v="3"/>
    <s v="Blue"/>
    <s v="XXL"/>
    <n v="1"/>
    <n v="1989.19"/>
    <n v="1421.69"/>
    <n v="1989.19"/>
    <n v="1421.69"/>
    <s v="C21130"/>
    <s v="Lakshmi_1130"/>
    <s v="Tiruchirappalli"/>
    <n v="10.7905"/>
    <n v="78.704700000000003"/>
    <s v="SP121"/>
    <s v="Salesperson_21"/>
    <s v="Shipped"/>
    <s v="online"/>
  </r>
  <r>
    <s v="S01132"/>
    <d v="2023-10-16T14:22:00"/>
    <x v="69"/>
    <s v="P1131"/>
    <s v="Sarees_131"/>
    <x v="7"/>
    <s v="Green"/>
    <s v="XL"/>
    <n v="4"/>
    <n v="2060.2399999999998"/>
    <n v="1459.74"/>
    <n v="8240.9599999999991"/>
    <n v="5838.96"/>
    <s v="C21131"/>
    <s v="Vishal_1131"/>
    <s v="Tirunelveli"/>
    <n v="8.7139000000000006"/>
    <n v="77.756699999999995"/>
    <s v="SP127"/>
    <s v="Salesperson_27"/>
    <s v="Pending"/>
    <s v="in-store"/>
  </r>
  <r>
    <s v="S01133"/>
    <d v="2023-12-07T18:16:00"/>
    <x v="50"/>
    <s v="P1132"/>
    <s v="Sportswear_132"/>
    <x v="3"/>
    <s v="Blue"/>
    <s v="XL"/>
    <n v="1"/>
    <n v="987.03"/>
    <n v="649.79999999999995"/>
    <n v="987.03"/>
    <n v="649.79999999999995"/>
    <s v="C21132"/>
    <s v="Meena_1132"/>
    <s v="Salem"/>
    <n v="11.664300000000001"/>
    <n v="78.146000000000001"/>
    <s v="SP116"/>
    <s v="Salesperson_16"/>
    <s v="Paid"/>
    <s v="third-party"/>
  </r>
  <r>
    <s v="S01134"/>
    <d v="2024-01-01T13:05:00"/>
    <x v="39"/>
    <s v="P1133"/>
    <s v="T-Shirts_133"/>
    <x v="2"/>
    <s v="Pink"/>
    <s v="S"/>
    <n v="3"/>
    <n v="1621.64"/>
    <n v="1220.8599999999999"/>
    <n v="4864.92"/>
    <n v="3662.58"/>
    <s v="C21133"/>
    <s v="Sathish_1133"/>
    <s v="Coimbatore"/>
    <n v="11.0168"/>
    <n v="76.955799999999996"/>
    <s v="SP145"/>
    <s v="Salesperson_45"/>
    <s v="Cancelled"/>
    <s v="in-store"/>
  </r>
  <r>
    <s v="S01135"/>
    <d v="2023-12-21T14:04:00"/>
    <x v="41"/>
    <s v="P1134"/>
    <s v="Women's_134"/>
    <x v="0"/>
    <s v="Yellow"/>
    <s v="M"/>
    <n v="1"/>
    <n v="1737.94"/>
    <n v="1207.22"/>
    <n v="1737.94"/>
    <n v="1207.22"/>
    <s v="C21134"/>
    <s v="Diya_1134"/>
    <s v="Vellore"/>
    <n v="12.916499999999999"/>
    <n v="79.132499999999993"/>
    <s v="SP127"/>
    <s v="Salesperson_27"/>
    <s v="Pending"/>
    <s v="online"/>
  </r>
  <r>
    <s v="S01136"/>
    <d v="2024-03-19T20:14:00"/>
    <x v="7"/>
    <s v="P1135"/>
    <s v="Sarees_135"/>
    <x v="7"/>
    <s v="Blue"/>
    <s v="XXL"/>
    <n v="1"/>
    <n v="1849.52"/>
    <n v="1408.28"/>
    <n v="1849.52"/>
    <n v="1408.28"/>
    <s v="C21135"/>
    <s v="Bhuvana_1135"/>
    <s v="Salem"/>
    <n v="11.664300000000001"/>
    <n v="78.146000000000001"/>
    <s v="SP132"/>
    <s v="Salesperson_32"/>
    <s v="Returned"/>
    <s v="mobile_app"/>
  </r>
  <r>
    <s v="S01137"/>
    <d v="2023-11-27T12:44:00"/>
    <x v="33"/>
    <s v="P1136"/>
    <s v="Kurta_136"/>
    <x v="1"/>
    <s v="Maroon"/>
    <s v="M"/>
    <n v="1"/>
    <n v="636.85"/>
    <n v="470.13"/>
    <n v="636.85"/>
    <n v="470.13"/>
    <s v="C21136"/>
    <s v="Meena_1136"/>
    <s v="Erode"/>
    <n v="11.34"/>
    <n v="77.717200000000005"/>
    <s v="SP125"/>
    <s v="Salesperson_25"/>
    <s v="Returned"/>
    <s v="in-store"/>
  </r>
  <r>
    <s v="S01138"/>
    <d v="2023-07-06T12:38:00"/>
    <x v="90"/>
    <s v="P1137"/>
    <s v="Sportswear_137"/>
    <x v="3"/>
    <s v="Maroon"/>
    <s v="S"/>
    <n v="4"/>
    <n v="1661.48"/>
    <n v="1398.52"/>
    <n v="6645.92"/>
    <n v="5594.08"/>
    <s v="C21137"/>
    <s v="Ganesh_1137"/>
    <s v="Chennai"/>
    <n v="13.082700000000001"/>
    <n v="80.270700000000005"/>
    <s v="SP140"/>
    <s v="Salesperson_40"/>
    <s v="Cancelled"/>
    <s v="online"/>
  </r>
  <r>
    <s v="S01139"/>
    <d v="2024-06-20T20:24:00"/>
    <x v="11"/>
    <s v="P1138"/>
    <s v="Kid's_138"/>
    <x v="5"/>
    <s v="Grey"/>
    <s v="S"/>
    <n v="1"/>
    <n v="816.98"/>
    <n v="735.12"/>
    <n v="816.98"/>
    <n v="735.12"/>
    <s v="C21138"/>
    <s v="Lakshmi_1138"/>
    <s v="Vellore"/>
    <n v="12.916499999999999"/>
    <n v="79.132499999999993"/>
    <s v="SP117"/>
    <s v="Salesperson_17"/>
    <s v="Cancelled"/>
    <s v="online"/>
  </r>
  <r>
    <s v="S01140"/>
    <d v="2023-04-24T10:08:00"/>
    <x v="56"/>
    <s v="P1139"/>
    <s v="Kurta_139"/>
    <x v="1"/>
    <s v="Red"/>
    <s v="XL"/>
    <n v="4"/>
    <n v="2317.77"/>
    <n v="2064.0300000000002"/>
    <n v="9271.08"/>
    <n v="8256.1200000000008"/>
    <s v="C21139"/>
    <s v="Meena_1139"/>
    <s v="Tirunelveli"/>
    <n v="8.7139000000000006"/>
    <n v="77.756699999999995"/>
    <s v="SP129"/>
    <s v="Salesperson_29"/>
    <s v="Pending"/>
    <s v="online"/>
  </r>
  <r>
    <s v="S01141"/>
    <d v="2023-12-18T15:56:00"/>
    <x v="41"/>
    <s v="P1140"/>
    <s v="Jeans_140"/>
    <x v="6"/>
    <s v="Green"/>
    <s v="XXL"/>
    <n v="4"/>
    <n v="680.83"/>
    <n v="581.79999999999995"/>
    <n v="2723.32"/>
    <n v="2327.1999999999998"/>
    <s v="C21140"/>
    <s v="Lakshmi_1140"/>
    <s v="Salem"/>
    <n v="11.664300000000001"/>
    <n v="78.146000000000001"/>
    <s v="SP127"/>
    <s v="Salesperson_27"/>
    <s v="Shipped"/>
    <s v="in-store"/>
  </r>
  <r>
    <s v="S01142"/>
    <d v="2024-08-11T16:37:00"/>
    <x v="46"/>
    <s v="P1141"/>
    <s v="Sarees_141"/>
    <x v="7"/>
    <s v="Blue"/>
    <s v="XXL"/>
    <n v="1"/>
    <n v="1538.93"/>
    <n v="1088.07"/>
    <n v="1538.93"/>
    <n v="1088.07"/>
    <s v="C21141"/>
    <s v="Meena_1141"/>
    <s v="Erode"/>
    <n v="11.34"/>
    <n v="77.717200000000005"/>
    <s v="SP117"/>
    <s v="Salesperson_17"/>
    <s v="Returned"/>
    <s v="mobile_app"/>
  </r>
  <r>
    <s v="S01143"/>
    <d v="2023-04-17T16:49:00"/>
    <x v="12"/>
    <s v="P1142"/>
    <s v="Kid's_142"/>
    <x v="5"/>
    <s v="White"/>
    <s v="XXL"/>
    <n v="2"/>
    <n v="1615.54"/>
    <n v="1062.71"/>
    <n v="3231.08"/>
    <n v="2125.42"/>
    <s v="C21142"/>
    <s v="Sathish_1142"/>
    <s v="Tiruchirappalli"/>
    <n v="10.7905"/>
    <n v="78.704700000000003"/>
    <s v="SP125"/>
    <s v="Salesperson_25"/>
    <s v="Pending"/>
    <s v="online"/>
  </r>
  <r>
    <s v="S01144"/>
    <d v="2024-01-30T18:31:00"/>
    <x v="53"/>
    <s v="P1143"/>
    <s v="Women's_143"/>
    <x v="0"/>
    <s v="Green"/>
    <s v="S"/>
    <n v="4"/>
    <n v="1905.01"/>
    <n v="1615.99"/>
    <n v="7620.04"/>
    <n v="6463.96"/>
    <s v="C21143"/>
    <s v="Aarav_1143"/>
    <s v="Tiruchirappalli"/>
    <n v="10.7905"/>
    <n v="78.704700000000003"/>
    <s v="SP119"/>
    <s v="Salesperson_19"/>
    <s v="Shipped"/>
    <s v="in-store"/>
  </r>
  <r>
    <s v="S01145"/>
    <d v="2024-09-21T20:36:00"/>
    <x v="6"/>
    <s v="P1144"/>
    <s v="Sportswear_144"/>
    <x v="3"/>
    <s v="Maroon"/>
    <s v="L"/>
    <n v="2"/>
    <n v="1787.39"/>
    <n v="1418.61"/>
    <n v="3574.78"/>
    <n v="2837.22"/>
    <s v="C21144"/>
    <s v="Priya_1144"/>
    <s v="Chennai"/>
    <n v="13.082700000000001"/>
    <n v="80.270700000000005"/>
    <s v="SP112"/>
    <s v="Salesperson_12"/>
    <s v="Pending"/>
    <s v="mobile_app"/>
  </r>
  <r>
    <s v="S01146"/>
    <d v="2024-08-02T18:30:00"/>
    <x v="60"/>
    <s v="P1145"/>
    <s v="T-Shirts_145"/>
    <x v="2"/>
    <s v="Green"/>
    <s v="XS"/>
    <n v="3"/>
    <n v="1908.06"/>
    <n v="1304.98"/>
    <n v="5724.18"/>
    <n v="3914.94"/>
    <s v="C21145"/>
    <s v="Vishal_1145"/>
    <s v="Salem"/>
    <n v="11.664300000000001"/>
    <n v="78.146000000000001"/>
    <s v="SP142"/>
    <s v="Salesperson_42"/>
    <s v="Cancelled"/>
    <s v="online"/>
  </r>
  <r>
    <s v="S01147"/>
    <d v="2024-01-03T11:24:00"/>
    <x v="39"/>
    <s v="P1146"/>
    <s v="Kid's_146"/>
    <x v="5"/>
    <s v="Red"/>
    <s v="XXL"/>
    <n v="1"/>
    <n v="1657.63"/>
    <n v="1064.45"/>
    <n v="1657.63"/>
    <n v="1064.45"/>
    <s v="C21146"/>
    <s v="Ravi_1146"/>
    <s v="Chennai"/>
    <n v="13.082700000000001"/>
    <n v="80.270700000000005"/>
    <s v="SP103"/>
    <s v="Salesperson_3"/>
    <s v="Paid"/>
    <s v="in-store"/>
  </r>
  <r>
    <s v="S01148"/>
    <d v="2023-10-15T16:50:00"/>
    <x v="37"/>
    <s v="P1147"/>
    <s v="Sarees_147"/>
    <x v="7"/>
    <s v="White"/>
    <s v="XS"/>
    <n v="4"/>
    <n v="2313.12"/>
    <n v="1693.46"/>
    <n v="9252.48"/>
    <n v="6773.84"/>
    <s v="C21147"/>
    <s v="Ganesh_1147"/>
    <s v="Erode"/>
    <n v="11.34"/>
    <n v="77.717200000000005"/>
    <s v="SP123"/>
    <s v="Salesperson_23"/>
    <s v="Paid"/>
    <s v="in-store"/>
  </r>
  <r>
    <s v="S01149"/>
    <d v="2023-12-23T19:34:00"/>
    <x v="41"/>
    <s v="P1148"/>
    <s v="Kurta_148"/>
    <x v="1"/>
    <s v="Green"/>
    <s v="S"/>
    <n v="1"/>
    <n v="1718.77"/>
    <n v="1300.79"/>
    <n v="1718.77"/>
    <n v="1300.79"/>
    <s v="C21148"/>
    <s v="Diya_1148"/>
    <s v="Coimbatore"/>
    <n v="11.0168"/>
    <n v="76.955799999999996"/>
    <s v="SP133"/>
    <s v="Salesperson_33"/>
    <s v="Cancelled"/>
    <s v="in-store"/>
  </r>
  <r>
    <s v="S01150"/>
    <d v="2023-01-16T14:17:00"/>
    <x v="85"/>
    <s v="P1149"/>
    <s v="T-Shirts_149"/>
    <x v="2"/>
    <s v="Grey"/>
    <s v="XS"/>
    <n v="2"/>
    <n v="309.89999999999998"/>
    <n v="218.69"/>
    <n v="619.79999999999995"/>
    <n v="437.38"/>
    <s v="C21149"/>
    <s v="Meena_1149"/>
    <s v="Coimbatore"/>
    <n v="11.0168"/>
    <n v="76.955799999999996"/>
    <s v="SP149"/>
    <s v="Salesperson_49"/>
    <s v="Returned"/>
    <s v="in-store"/>
  </r>
  <r>
    <s v="S01151"/>
    <d v="2024-07-10T14:11:00"/>
    <x v="84"/>
    <s v="P1150"/>
    <s v="Sarees_150"/>
    <x v="7"/>
    <s v="Pink"/>
    <s v="XXL"/>
    <n v="1"/>
    <n v="2237.62"/>
    <n v="1862.77"/>
    <n v="2237.62"/>
    <n v="1862.77"/>
    <s v="C21150"/>
    <s v="Devi_1150"/>
    <s v="Tiruchirappalli"/>
    <n v="10.7905"/>
    <n v="78.704700000000003"/>
    <s v="SP127"/>
    <s v="Salesperson_27"/>
    <s v="Pending"/>
    <s v="in-store"/>
  </r>
  <r>
    <s v="S01152"/>
    <d v="2024-04-22T19:16:00"/>
    <x v="75"/>
    <s v="P1151"/>
    <s v="Kid's_151"/>
    <x v="5"/>
    <s v="Blue"/>
    <s v="S"/>
    <n v="2"/>
    <n v="1270.1400000000001"/>
    <n v="784.28"/>
    <n v="2540.2800000000002"/>
    <n v="1568.56"/>
    <s v="C21151"/>
    <s v="Meena_1151"/>
    <s v="Salem"/>
    <n v="11.664300000000001"/>
    <n v="78.146000000000001"/>
    <s v="SP128"/>
    <s v="Salesperson_28"/>
    <s v="Shipped"/>
    <s v="in-store"/>
  </r>
  <r>
    <s v="S01153"/>
    <d v="2023-06-20T15:09:00"/>
    <x v="88"/>
    <s v="P1152"/>
    <s v="T-Shirts_152"/>
    <x v="2"/>
    <s v="Red"/>
    <s v="L"/>
    <n v="1"/>
    <n v="1090.67"/>
    <n v="911.06"/>
    <n v="1090.67"/>
    <n v="911.06"/>
    <s v="C21152"/>
    <s v="Anu_1152"/>
    <s v="Tirunelveli"/>
    <n v="8.7139000000000006"/>
    <n v="77.756699999999995"/>
    <s v="SP144"/>
    <s v="Salesperson_44"/>
    <s v="Paid"/>
    <s v="in-store"/>
  </r>
  <r>
    <s v="S01154"/>
    <d v="2023-11-17T12:44:00"/>
    <x v="44"/>
    <s v="P1153"/>
    <s v="Sarees_153"/>
    <x v="7"/>
    <s v="Maroon"/>
    <s v="L"/>
    <n v="1"/>
    <n v="2227.7600000000002"/>
    <n v="1680.97"/>
    <n v="2227.7600000000002"/>
    <n v="1680.97"/>
    <s v="C21153"/>
    <s v="Ravi_1153"/>
    <s v="Tiruchirappalli"/>
    <n v="10.7905"/>
    <n v="78.704700000000003"/>
    <s v="SP117"/>
    <s v="Salesperson_17"/>
    <s v="Pending"/>
    <s v="third-party"/>
  </r>
  <r>
    <s v="S01155"/>
    <d v="2024-05-18T16:33:00"/>
    <x v="36"/>
    <s v="P1154"/>
    <s v="Sarees_154"/>
    <x v="7"/>
    <s v="Grey"/>
    <s v="XXL"/>
    <n v="1"/>
    <n v="2395.17"/>
    <n v="2065.2399999999998"/>
    <n v="2395.17"/>
    <n v="2065.2399999999998"/>
    <s v="C21154"/>
    <s v="Karthik_1154"/>
    <s v="Salem"/>
    <n v="11.664300000000001"/>
    <n v="78.146000000000001"/>
    <s v="SP101"/>
    <s v="Salesperson_1"/>
    <s v="Cancelled"/>
    <s v="mobile_app"/>
  </r>
  <r>
    <s v="S01156"/>
    <d v="2024-04-05T18:15:00"/>
    <x v="82"/>
    <s v="P1155"/>
    <s v="Men's_155"/>
    <x v="4"/>
    <s v="Red"/>
    <s v="XXL"/>
    <n v="2"/>
    <n v="274.72000000000003"/>
    <n v="213.89"/>
    <n v="549.44000000000005"/>
    <n v="427.78"/>
    <s v="C21155"/>
    <s v="Ganesh_1155"/>
    <s v="Tiruchirappalli"/>
    <n v="10.7905"/>
    <n v="78.704700000000003"/>
    <s v="SP116"/>
    <s v="Salesperson_16"/>
    <s v="Cancelled"/>
    <s v="online"/>
  </r>
  <r>
    <s v="S01157"/>
    <d v="2023-12-17T21:29:00"/>
    <x v="19"/>
    <s v="P1156"/>
    <s v="Kurta_156"/>
    <x v="1"/>
    <s v="White"/>
    <s v="XXL"/>
    <n v="4"/>
    <n v="862.78"/>
    <n v="673.98"/>
    <n v="3451.12"/>
    <n v="2695.92"/>
    <s v="C21156"/>
    <s v="Devi_1156"/>
    <s v="Tirunelveli"/>
    <n v="8.7139000000000006"/>
    <n v="77.756699999999995"/>
    <s v="SP143"/>
    <s v="Salesperson_43"/>
    <s v="Paid"/>
    <s v="online"/>
  </r>
  <r>
    <s v="S01158"/>
    <d v="2023-02-02T11:01:00"/>
    <x v="35"/>
    <s v="P1157"/>
    <s v="Jeans_157"/>
    <x v="6"/>
    <s v="Grey"/>
    <s v="L"/>
    <n v="4"/>
    <n v="2285.3000000000002"/>
    <n v="1502.29"/>
    <n v="9141.2000000000007"/>
    <n v="6009.16"/>
    <s v="C21157"/>
    <s v="Aarav_1157"/>
    <s v="Erode"/>
    <n v="11.34"/>
    <n v="77.717200000000005"/>
    <s v="SP116"/>
    <s v="Salesperson_16"/>
    <s v="Returned"/>
    <s v="mobile_app"/>
  </r>
  <r>
    <s v="S01159"/>
    <d v="2024-02-05T14:02:00"/>
    <x v="52"/>
    <s v="P1158"/>
    <s v="Women's_158"/>
    <x v="0"/>
    <s v="Black"/>
    <s v="M"/>
    <n v="1"/>
    <n v="2458.36"/>
    <n v="1984.71"/>
    <n v="2458.36"/>
    <n v="1984.71"/>
    <s v="C21158"/>
    <s v="Meena_1158"/>
    <s v="Madurai"/>
    <n v="9.9252000000000002"/>
    <n v="78.119799999999998"/>
    <s v="SP128"/>
    <s v="Salesperson_28"/>
    <s v="Returned"/>
    <s v="in-store"/>
  </r>
  <r>
    <s v="S01160"/>
    <d v="2024-07-28T21:29:00"/>
    <x v="79"/>
    <s v="P1159"/>
    <s v="Kurta_159"/>
    <x v="1"/>
    <s v="Red"/>
    <s v="M"/>
    <n v="1"/>
    <n v="2159.5300000000002"/>
    <n v="1526.75"/>
    <n v="2159.5300000000002"/>
    <n v="1526.75"/>
    <s v="C21159"/>
    <s v="Bhuvana_1159"/>
    <s v="Coimbatore"/>
    <n v="11.0168"/>
    <n v="76.955799999999996"/>
    <s v="SP149"/>
    <s v="Salesperson_49"/>
    <s v="Shipped"/>
    <s v="in-store"/>
  </r>
  <r>
    <s v="S01161"/>
    <d v="2023-06-19T21:43:00"/>
    <x v="88"/>
    <s v="P1160"/>
    <s v="Sportswear_160"/>
    <x v="3"/>
    <s v="Pink"/>
    <s v="M"/>
    <n v="1"/>
    <n v="1232.8900000000001"/>
    <n v="1034.32"/>
    <n v="1232.8900000000001"/>
    <n v="1034.32"/>
    <s v="C21160"/>
    <s v="Devi_1160"/>
    <s v="Erode"/>
    <n v="11.34"/>
    <n v="77.717200000000005"/>
    <s v="SP106"/>
    <s v="Salesperson_6"/>
    <s v="Pending"/>
    <s v="online"/>
  </r>
  <r>
    <s v="S01162"/>
    <d v="2023-12-22T17:45:00"/>
    <x v="41"/>
    <s v="P1161"/>
    <s v="T-Shirts_161"/>
    <x v="2"/>
    <s v="Maroon"/>
    <s v="XS"/>
    <n v="1"/>
    <n v="469.25"/>
    <n v="355.9"/>
    <n v="469.25"/>
    <n v="355.9"/>
    <s v="C21161"/>
    <s v="Karthik_1161"/>
    <s v="Erode"/>
    <n v="11.34"/>
    <n v="77.717200000000005"/>
    <s v="SP138"/>
    <s v="Salesperson_38"/>
    <s v="Cancelled"/>
    <s v="mobile_app"/>
  </r>
  <r>
    <s v="S01163"/>
    <d v="2023-03-24T17:28:00"/>
    <x v="77"/>
    <s v="P1162"/>
    <s v="Sarees_162"/>
    <x v="7"/>
    <s v="Grey"/>
    <s v="XXL"/>
    <n v="1"/>
    <n v="1133.3699999999999"/>
    <n v="1009.98"/>
    <n v="1133.3699999999999"/>
    <n v="1009.98"/>
    <s v="C21162"/>
    <s v="Aarav_1162"/>
    <s v="Chennai"/>
    <n v="13.082700000000001"/>
    <n v="80.270700000000005"/>
    <s v="SP141"/>
    <s v="Salesperson_41"/>
    <s v="Pending"/>
    <s v="online"/>
  </r>
  <r>
    <s v="S01164"/>
    <d v="2023-03-15T13:29:00"/>
    <x v="16"/>
    <s v="P1163"/>
    <s v="Sportswear_163"/>
    <x v="3"/>
    <s v="Green"/>
    <s v="XS"/>
    <n v="1"/>
    <n v="1176.06"/>
    <n v="957.79"/>
    <n v="1176.06"/>
    <n v="957.79"/>
    <s v="C21163"/>
    <s v="Priya_1163"/>
    <s v="Tiruchirappalli"/>
    <n v="10.7905"/>
    <n v="78.704700000000003"/>
    <s v="SP140"/>
    <s v="Salesperson_40"/>
    <s v="Returned"/>
    <s v="mobile_app"/>
  </r>
  <r>
    <s v="S01165"/>
    <d v="2024-01-28T13:24:00"/>
    <x v="57"/>
    <s v="P1164"/>
    <s v="Sarees_164"/>
    <x v="7"/>
    <s v="Blue"/>
    <s v="XS"/>
    <n v="1"/>
    <n v="1093.95"/>
    <n v="801.99"/>
    <n v="1093.95"/>
    <n v="801.99"/>
    <s v="C21164"/>
    <s v="Kavin_1164"/>
    <s v="Tiruchirappalli"/>
    <n v="10.7905"/>
    <n v="78.704700000000003"/>
    <s v="SP133"/>
    <s v="Salesperson_33"/>
    <s v="Pending"/>
    <s v="in-store"/>
  </r>
  <r>
    <s v="S01166"/>
    <d v="2024-08-02T14:08:00"/>
    <x v="60"/>
    <s v="P1165"/>
    <s v="Kurta_165"/>
    <x v="1"/>
    <s v="Yellow"/>
    <s v="L"/>
    <n v="1"/>
    <n v="1995.08"/>
    <n v="1317.46"/>
    <n v="1995.08"/>
    <n v="1317.46"/>
    <s v="C21165"/>
    <s v="Ravi_1165"/>
    <s v="Madurai"/>
    <n v="9.9252000000000002"/>
    <n v="78.119799999999998"/>
    <s v="SP116"/>
    <s v="Salesperson_16"/>
    <s v="Pending"/>
    <s v="in-store"/>
  </r>
  <r>
    <s v="S01167"/>
    <d v="2023-02-22T15:00:00"/>
    <x v="29"/>
    <s v="P1166"/>
    <s v="Sarees_166"/>
    <x v="7"/>
    <s v="White"/>
    <s v="S"/>
    <n v="2"/>
    <n v="1714.32"/>
    <n v="1176.08"/>
    <n v="3428.64"/>
    <n v="2352.16"/>
    <s v="C21166"/>
    <s v="Diya_1166"/>
    <s v="Erode"/>
    <n v="11.34"/>
    <n v="77.717200000000005"/>
    <s v="SP123"/>
    <s v="Salesperson_23"/>
    <s v="Pending"/>
    <s v="online"/>
  </r>
  <r>
    <s v="S01168"/>
    <d v="2023-12-30T13:20:00"/>
    <x v="34"/>
    <s v="P1167"/>
    <s v="Kurta_167"/>
    <x v="1"/>
    <s v="Pink"/>
    <s v="XL"/>
    <n v="2"/>
    <n v="320.37"/>
    <n v="267.45999999999998"/>
    <n v="640.74"/>
    <n v="534.91999999999996"/>
    <s v="C21167"/>
    <s v="Meena_1167"/>
    <s v="Chennai"/>
    <n v="13.082700000000001"/>
    <n v="80.270700000000005"/>
    <s v="SP101"/>
    <s v="Salesperson_1"/>
    <s v="Cancelled"/>
    <s v="in-store"/>
  </r>
  <r>
    <s v="S01169"/>
    <d v="2024-07-03T19:30:00"/>
    <x v="9"/>
    <s v="P1168"/>
    <s v="Jeans_168"/>
    <x v="6"/>
    <s v="Blue"/>
    <s v="L"/>
    <n v="3"/>
    <n v="2144.2600000000002"/>
    <n v="1754.32"/>
    <n v="6432.78"/>
    <n v="5262.96"/>
    <s v="C21168"/>
    <s v="Meena_1168"/>
    <s v="Salem"/>
    <n v="11.664300000000001"/>
    <n v="78.146000000000001"/>
    <s v="SP144"/>
    <s v="Salesperson_44"/>
    <s v="Pending"/>
    <s v="in-store"/>
  </r>
  <r>
    <s v="S01170"/>
    <d v="2024-09-29T11:13:00"/>
    <x v="55"/>
    <s v="P1169"/>
    <s v="Men's_169"/>
    <x v="4"/>
    <s v="Pink"/>
    <s v="XL"/>
    <n v="1"/>
    <n v="1284.9100000000001"/>
    <n v="1140.92"/>
    <n v="1284.9100000000001"/>
    <n v="1140.92"/>
    <s v="C21169"/>
    <s v="Priya_1169"/>
    <s v="Salem"/>
    <n v="11.664300000000001"/>
    <n v="78.146000000000001"/>
    <s v="SP109"/>
    <s v="Salesperson_9"/>
    <s v="Paid"/>
    <s v="online"/>
  </r>
  <r>
    <s v="S01171"/>
    <d v="2024-03-15T20:43:00"/>
    <x v="24"/>
    <s v="P1170"/>
    <s v="Sarees_170"/>
    <x v="7"/>
    <s v="Green"/>
    <s v="XL"/>
    <n v="2"/>
    <n v="2121.06"/>
    <n v="1505.13"/>
    <n v="4242.12"/>
    <n v="3010.26"/>
    <s v="C21170"/>
    <s v="Diya_1170"/>
    <s v="Chennai"/>
    <n v="13.082700000000001"/>
    <n v="80.270700000000005"/>
    <s v="SP145"/>
    <s v="Salesperson_45"/>
    <s v="Cancelled"/>
    <s v="in-store"/>
  </r>
  <r>
    <s v="S01172"/>
    <d v="2024-07-01T16:54:00"/>
    <x v="9"/>
    <s v="P1171"/>
    <s v="Kurta_171"/>
    <x v="1"/>
    <s v="Grey"/>
    <s v="XXL"/>
    <n v="3"/>
    <n v="220.93"/>
    <n v="137.56"/>
    <n v="662.79"/>
    <n v="412.68"/>
    <s v="C21171"/>
    <s v="Ravi_1171"/>
    <s v="Coimbatore"/>
    <n v="11.0168"/>
    <n v="76.955799999999996"/>
    <s v="SP114"/>
    <s v="Salesperson_14"/>
    <s v="Pending"/>
    <s v="in-store"/>
  </r>
  <r>
    <s v="S01173"/>
    <d v="2023-06-12T18:53:00"/>
    <x v="23"/>
    <s v="P1172"/>
    <s v="Jeans_172"/>
    <x v="6"/>
    <s v="White"/>
    <s v="M"/>
    <n v="4"/>
    <n v="1843.49"/>
    <n v="1450.87"/>
    <n v="7373.96"/>
    <n v="5803.48"/>
    <s v="C21172"/>
    <s v="Devi_1172"/>
    <s v="Vellore"/>
    <n v="12.916499999999999"/>
    <n v="79.132499999999993"/>
    <s v="SP124"/>
    <s v="Salesperson_24"/>
    <s v="Pending"/>
    <s v="in-store"/>
  </r>
  <r>
    <s v="S01174"/>
    <d v="2024-09-22T16:20:00"/>
    <x v="6"/>
    <s v="P1173"/>
    <s v="Kurta_173"/>
    <x v="1"/>
    <s v="Black"/>
    <s v="XL"/>
    <n v="3"/>
    <n v="1338.1"/>
    <n v="837.43"/>
    <n v="4014.3"/>
    <n v="2512.29"/>
    <s v="C21173"/>
    <s v="Meena_1173"/>
    <s v="Salem"/>
    <n v="11.664300000000001"/>
    <n v="78.146000000000001"/>
    <s v="SP146"/>
    <s v="Salesperson_46"/>
    <s v="Pending"/>
    <s v="mobile_app"/>
  </r>
  <r>
    <s v="S01175"/>
    <d v="2023-12-30T16:08:00"/>
    <x v="34"/>
    <s v="P1174"/>
    <s v="Kurta_174"/>
    <x v="1"/>
    <s v="Green"/>
    <s v="L"/>
    <n v="2"/>
    <n v="1925.63"/>
    <n v="1338.67"/>
    <n v="3851.26"/>
    <n v="2677.34"/>
    <s v="C21174"/>
    <s v="Sanjay_1174"/>
    <s v="Madurai"/>
    <n v="9.9252000000000002"/>
    <n v="78.119799999999998"/>
    <s v="SP101"/>
    <s v="Salesperson_1"/>
    <s v="Returned"/>
    <s v="in-store"/>
  </r>
  <r>
    <s v="S01176"/>
    <d v="2023-11-11T13:15:00"/>
    <x v="81"/>
    <s v="P1175"/>
    <s v="T-Shirts_175"/>
    <x v="2"/>
    <s v="Black"/>
    <s v="XL"/>
    <n v="1"/>
    <n v="1839.93"/>
    <n v="1306.1400000000001"/>
    <n v="1839.93"/>
    <n v="1306.1400000000001"/>
    <s v="C21175"/>
    <s v="Ravi_1175"/>
    <s v="Tiruchirappalli"/>
    <n v="10.7905"/>
    <n v="78.704700000000003"/>
    <s v="SP123"/>
    <s v="Salesperson_23"/>
    <s v="Cancelled"/>
    <s v="in-store"/>
  </r>
  <r>
    <s v="S01177"/>
    <d v="2023-02-04T19:57:00"/>
    <x v="35"/>
    <s v="P1176"/>
    <s v="Sportswear_176"/>
    <x v="3"/>
    <s v="Blue"/>
    <s v="XS"/>
    <n v="2"/>
    <n v="1565.39"/>
    <n v="1224.7"/>
    <n v="3130.78"/>
    <n v="2449.4"/>
    <s v="C21176"/>
    <s v="Ravi_1176"/>
    <s v="Madurai"/>
    <n v="9.9252000000000002"/>
    <n v="78.119799999999998"/>
    <s v="SP120"/>
    <s v="Salesperson_20"/>
    <s v="Shipped"/>
    <s v="online"/>
  </r>
  <r>
    <s v="S01178"/>
    <d v="2023-09-20T18:11:00"/>
    <x v="70"/>
    <s v="P1177"/>
    <s v="Jeans_177"/>
    <x v="6"/>
    <s v="Pink"/>
    <s v="XXL"/>
    <n v="3"/>
    <n v="1803.13"/>
    <n v="1384.87"/>
    <n v="5409.39"/>
    <n v="4154.6099999999997"/>
    <s v="C21177"/>
    <s v="Priya_1177"/>
    <s v="Salem"/>
    <n v="11.664300000000001"/>
    <n v="78.146000000000001"/>
    <s v="SP104"/>
    <s v="Salesperson_4"/>
    <s v="Paid"/>
    <s v="in-store"/>
  </r>
  <r>
    <s v="S01179"/>
    <d v="2023-09-09T15:33:00"/>
    <x v="74"/>
    <s v="P1178"/>
    <s v="Men's_178"/>
    <x v="4"/>
    <s v="Red"/>
    <s v="M"/>
    <n v="2"/>
    <n v="1240.4100000000001"/>
    <n v="807.29"/>
    <n v="2480.8200000000002"/>
    <n v="1614.58"/>
    <s v="C21178"/>
    <s v="Ganesh_1178"/>
    <s v="Tiruchirappalli"/>
    <n v="10.7905"/>
    <n v="78.704700000000003"/>
    <s v="SP130"/>
    <s v="Salesperson_30"/>
    <s v="Returned"/>
    <s v="online"/>
  </r>
  <r>
    <s v="S01180"/>
    <d v="2024-02-18T21:49:00"/>
    <x v="18"/>
    <s v="P1179"/>
    <s v="Men's_179"/>
    <x v="4"/>
    <s v="Red"/>
    <s v="M"/>
    <n v="2"/>
    <n v="1065.33"/>
    <n v="935.01"/>
    <n v="2130.66"/>
    <n v="1870.02"/>
    <s v="C21179"/>
    <s v="Anu_1179"/>
    <s v="Erode"/>
    <n v="11.34"/>
    <n v="77.717200000000005"/>
    <s v="SP119"/>
    <s v="Salesperson_19"/>
    <s v="Shipped"/>
    <s v="online"/>
  </r>
  <r>
    <s v="S01181"/>
    <d v="2023-11-23T17:54:00"/>
    <x v="51"/>
    <s v="P1180"/>
    <s v="Sarees_180"/>
    <x v="7"/>
    <s v="Green"/>
    <s v="XL"/>
    <n v="3"/>
    <n v="399.23"/>
    <n v="319.68"/>
    <n v="1197.69"/>
    <n v="959.04"/>
    <s v="C21180"/>
    <s v="Aarav_1180"/>
    <s v="Madurai"/>
    <n v="9.9252000000000002"/>
    <n v="78.119799999999998"/>
    <s v="SP116"/>
    <s v="Salesperson_16"/>
    <s v="Pending"/>
    <s v="in-store"/>
  </r>
  <r>
    <s v="S01182"/>
    <d v="2023-09-24T15:02:00"/>
    <x v="70"/>
    <s v="P1181"/>
    <s v="Sportswear_181"/>
    <x v="3"/>
    <s v="Yellow"/>
    <s v="L"/>
    <n v="1"/>
    <n v="774.74"/>
    <n v="547.64"/>
    <n v="774.74"/>
    <n v="547.64"/>
    <s v="C21181"/>
    <s v="Kavin_1181"/>
    <s v="Coimbatore"/>
    <n v="11.0168"/>
    <n v="76.955799999999996"/>
    <s v="SP120"/>
    <s v="Salesperson_20"/>
    <s v="Cancelled"/>
    <s v="in-store"/>
  </r>
  <r>
    <s v="S01183"/>
    <d v="2023-04-26T18:36:00"/>
    <x v="56"/>
    <s v="P1182"/>
    <s v="Kurta_182"/>
    <x v="1"/>
    <s v="Green"/>
    <s v="M"/>
    <n v="1"/>
    <n v="1922.7"/>
    <n v="1310.69"/>
    <n v="1922.7"/>
    <n v="1310.69"/>
    <s v="C21182"/>
    <s v="Diya_1182"/>
    <s v="Tirunelveli"/>
    <n v="8.7139000000000006"/>
    <n v="77.756699999999995"/>
    <s v="SP102"/>
    <s v="Salesperson_2"/>
    <s v="Pending"/>
    <s v="in-store"/>
  </r>
  <r>
    <s v="S01184"/>
    <d v="2023-03-18T13:55:00"/>
    <x v="16"/>
    <s v="P1183"/>
    <s v="Sportswear_183"/>
    <x v="3"/>
    <s v="White"/>
    <s v="XXL"/>
    <n v="1"/>
    <n v="1226.6199999999999"/>
    <n v="938.62"/>
    <n v="1226.6199999999999"/>
    <n v="938.62"/>
    <s v="C21183"/>
    <s v="Karthik_1183"/>
    <s v="Erode"/>
    <n v="11.34"/>
    <n v="77.717200000000005"/>
    <s v="SP118"/>
    <s v="Salesperson_18"/>
    <s v="Returned"/>
    <s v="in-store"/>
  </r>
  <r>
    <s v="S01185"/>
    <d v="2024-09-05T12:31:00"/>
    <x v="22"/>
    <s v="P1184"/>
    <s v="T-Shirts_184"/>
    <x v="2"/>
    <s v="Maroon"/>
    <s v="M"/>
    <n v="1"/>
    <n v="468.52"/>
    <n v="299.25"/>
    <n v="468.52"/>
    <n v="299.25"/>
    <s v="C21184"/>
    <s v="Priya_1184"/>
    <s v="Madurai"/>
    <n v="9.9252000000000002"/>
    <n v="78.119799999999998"/>
    <s v="SP120"/>
    <s v="Salesperson_20"/>
    <s v="Shipped"/>
    <s v="in-store"/>
  </r>
  <r>
    <s v="S01186"/>
    <d v="2023-12-15T21:18:00"/>
    <x v="19"/>
    <s v="P1185"/>
    <s v="Kid's_185"/>
    <x v="5"/>
    <s v="Maroon"/>
    <s v="XXL"/>
    <n v="4"/>
    <n v="399.52"/>
    <n v="312.27999999999997"/>
    <n v="1598.08"/>
    <n v="1249.1199999999999"/>
    <s v="C21185"/>
    <s v="Lakshmi_1185"/>
    <s v="Vellore"/>
    <n v="12.916499999999999"/>
    <n v="79.132499999999993"/>
    <s v="SP103"/>
    <s v="Salesperson_3"/>
    <s v="Pending"/>
    <s v="in-store"/>
  </r>
  <r>
    <s v="S01187"/>
    <d v="2023-02-07T18:31:00"/>
    <x v="80"/>
    <s v="P1186"/>
    <s v="Kid's_186"/>
    <x v="5"/>
    <s v="Red"/>
    <s v="S"/>
    <n v="1"/>
    <n v="659.24"/>
    <n v="468.97"/>
    <n v="659.24"/>
    <n v="468.97"/>
    <s v="C21186"/>
    <s v="Kavin_1186"/>
    <s v="Chennai"/>
    <n v="13.082700000000001"/>
    <n v="80.270700000000005"/>
    <s v="SP130"/>
    <s v="Salesperson_30"/>
    <s v="Returned"/>
    <s v="online"/>
  </r>
  <r>
    <s v="S01188"/>
    <d v="2023-11-23T18:06:00"/>
    <x v="51"/>
    <s v="P1187"/>
    <s v="Kid's_187"/>
    <x v="5"/>
    <s v="Grey"/>
    <s v="L"/>
    <n v="2"/>
    <n v="1699.3"/>
    <n v="1416.95"/>
    <n v="3398.6"/>
    <n v="2833.9"/>
    <s v="C21187"/>
    <s v="Diya_1187"/>
    <s v="Vellore"/>
    <n v="12.916499999999999"/>
    <n v="79.132499999999993"/>
    <s v="SP102"/>
    <s v="Salesperson_2"/>
    <s v="Shipped"/>
    <s v="in-store"/>
  </r>
  <r>
    <s v="S01189"/>
    <d v="2024-05-13T21:17:00"/>
    <x v="36"/>
    <s v="P1188"/>
    <s v="Sarees_188"/>
    <x v="7"/>
    <s v="Maroon"/>
    <s v="L"/>
    <n v="3"/>
    <n v="1793.62"/>
    <n v="1375.28"/>
    <n v="5380.86"/>
    <n v="4125.84"/>
    <s v="C21188"/>
    <s v="Ravi_1188"/>
    <s v="Vellore"/>
    <n v="12.916499999999999"/>
    <n v="79.132499999999993"/>
    <s v="SP107"/>
    <s v="Salesperson_7"/>
    <s v="Pending"/>
    <s v="in-store"/>
  </r>
  <r>
    <s v="S01190"/>
    <d v="2024-03-30T14:08:00"/>
    <x v="26"/>
    <s v="P1189"/>
    <s v="Women's_189"/>
    <x v="0"/>
    <s v="Yellow"/>
    <s v="XS"/>
    <n v="1"/>
    <n v="2338.52"/>
    <n v="2068.09"/>
    <n v="2338.52"/>
    <n v="2068.09"/>
    <s v="C21189"/>
    <s v="Meena_1189"/>
    <s v="Salem"/>
    <n v="11.664300000000001"/>
    <n v="78.146000000000001"/>
    <s v="SP111"/>
    <s v="Salesperson_11"/>
    <s v="Pending"/>
    <s v="third-party"/>
  </r>
  <r>
    <s v="S01191"/>
    <d v="2023-02-15T15:36:00"/>
    <x v="43"/>
    <s v="P1190"/>
    <s v="T-Shirts_190"/>
    <x v="2"/>
    <s v="Black"/>
    <s v="XL"/>
    <n v="2"/>
    <n v="396.43"/>
    <n v="291.35000000000002"/>
    <n v="792.86"/>
    <n v="582.70000000000005"/>
    <s v="C21190"/>
    <s v="Aarav_1190"/>
    <s v="Madurai"/>
    <n v="9.9252000000000002"/>
    <n v="78.119799999999998"/>
    <s v="SP126"/>
    <s v="Salesperson_26"/>
    <s v="Paid"/>
    <s v="in-store"/>
  </r>
  <r>
    <s v="S01192"/>
    <d v="2024-05-06T19:29:00"/>
    <x v="83"/>
    <s v="P1191"/>
    <s v="Jeans_191"/>
    <x v="6"/>
    <s v="Grey"/>
    <s v="XXL"/>
    <n v="1"/>
    <n v="408.14"/>
    <n v="305.8"/>
    <n v="408.14"/>
    <n v="305.8"/>
    <s v="C21191"/>
    <s v="Diya_1191"/>
    <s v="Tirunelveli"/>
    <n v="8.7139000000000006"/>
    <n v="77.756699999999995"/>
    <s v="SP101"/>
    <s v="Salesperson_1"/>
    <s v="Returned"/>
    <s v="online"/>
  </r>
  <r>
    <s v="S01193"/>
    <d v="2023-06-21T18:11:00"/>
    <x v="88"/>
    <s v="P1192"/>
    <s v="Women's_192"/>
    <x v="0"/>
    <s v="Pink"/>
    <s v="M"/>
    <n v="1"/>
    <n v="2175.66"/>
    <n v="1363.34"/>
    <n v="2175.66"/>
    <n v="1363.34"/>
    <s v="C21192"/>
    <s v="Sathish_1192"/>
    <s v="Coimbatore"/>
    <n v="11.0168"/>
    <n v="76.955799999999996"/>
    <s v="SP120"/>
    <s v="Salesperson_20"/>
    <s v="Pending"/>
    <s v="mobile_app"/>
  </r>
  <r>
    <s v="S01194"/>
    <d v="2024-07-16T13:10:00"/>
    <x v="59"/>
    <s v="P1193"/>
    <s v="Men's_193"/>
    <x v="4"/>
    <s v="Blue"/>
    <s v="L"/>
    <n v="2"/>
    <n v="1161.33"/>
    <n v="784.31"/>
    <n v="2322.66"/>
    <n v="1568.62"/>
    <s v="C21193"/>
    <s v="Bhuvana_1193"/>
    <s v="Vellore"/>
    <n v="12.916499999999999"/>
    <n v="79.132499999999993"/>
    <s v="SP129"/>
    <s v="Salesperson_29"/>
    <s v="Returned"/>
    <s v="in-store"/>
  </r>
  <r>
    <s v="S01195"/>
    <d v="2023-07-28T11:17:00"/>
    <x v="78"/>
    <s v="P1194"/>
    <s v="Men's_194"/>
    <x v="4"/>
    <s v="Yellow"/>
    <s v="XS"/>
    <n v="1"/>
    <n v="1025.7"/>
    <n v="864.16"/>
    <n v="1025.7"/>
    <n v="864.16"/>
    <s v="C21194"/>
    <s v="Lakshmi_1194"/>
    <s v="Vellore"/>
    <n v="12.916499999999999"/>
    <n v="79.132499999999993"/>
    <s v="SP120"/>
    <s v="Salesperson_20"/>
    <s v="Cancelled"/>
    <s v="third-party"/>
  </r>
  <r>
    <s v="S01196"/>
    <d v="2023-09-10T19:18:00"/>
    <x v="74"/>
    <s v="P1195"/>
    <s v="Kid's_195"/>
    <x v="5"/>
    <s v="Black"/>
    <s v="XS"/>
    <n v="2"/>
    <n v="963.6"/>
    <n v="793.36"/>
    <n v="1927.2"/>
    <n v="1586.72"/>
    <s v="C21195"/>
    <s v="Sanjay_1195"/>
    <s v="Salem"/>
    <n v="11.664300000000001"/>
    <n v="78.146000000000001"/>
    <s v="SP120"/>
    <s v="Salesperson_20"/>
    <s v="Paid"/>
    <s v="online"/>
  </r>
  <r>
    <s v="S01197"/>
    <d v="2023-04-09T11:20:00"/>
    <x v="48"/>
    <s v="P1196"/>
    <s v="Women's_196"/>
    <x v="0"/>
    <s v="Maroon"/>
    <s v="XL"/>
    <n v="3"/>
    <n v="2208.62"/>
    <n v="1352.76"/>
    <n v="6625.86"/>
    <n v="4058.28"/>
    <s v="C21196"/>
    <s v="Priya_1196"/>
    <s v="Coimbatore"/>
    <n v="11.0168"/>
    <n v="76.955799999999996"/>
    <s v="SP125"/>
    <s v="Salesperson_25"/>
    <s v="Returned"/>
    <s v="online"/>
  </r>
  <r>
    <s v="S01198"/>
    <d v="2024-06-23T16:36:00"/>
    <x v="11"/>
    <s v="P1197"/>
    <s v="Kid's_197"/>
    <x v="5"/>
    <s v="Black"/>
    <s v="L"/>
    <n v="2"/>
    <n v="782.36"/>
    <n v="599.75"/>
    <n v="1564.72"/>
    <n v="1199.5"/>
    <s v="C21197"/>
    <s v="Diya_1197"/>
    <s v="Chennai"/>
    <n v="13.082700000000001"/>
    <n v="80.270700000000005"/>
    <s v="SP113"/>
    <s v="Salesperson_13"/>
    <s v="Pending"/>
    <s v="online"/>
  </r>
  <r>
    <s v="S01199"/>
    <d v="2023-12-09T17:13:00"/>
    <x v="50"/>
    <s v="P1198"/>
    <s v="Kurta_198"/>
    <x v="1"/>
    <s v="Pink"/>
    <s v="M"/>
    <n v="1"/>
    <n v="240.58"/>
    <n v="181.66"/>
    <n v="240.58"/>
    <n v="181.66"/>
    <s v="C21198"/>
    <s v="Lakshmi_1198"/>
    <s v="Madurai"/>
    <n v="9.9252000000000002"/>
    <n v="78.119799999999998"/>
    <s v="SP107"/>
    <s v="Salesperson_7"/>
    <s v="Returned"/>
    <s v="online"/>
  </r>
  <r>
    <s v="S01200"/>
    <d v="2023-12-11T14:17:00"/>
    <x v="19"/>
    <s v="P1199"/>
    <s v="Sportswear_199"/>
    <x v="3"/>
    <s v="Pink"/>
    <s v="XXL"/>
    <n v="2"/>
    <n v="1450.01"/>
    <n v="901.65"/>
    <n v="2900.02"/>
    <n v="1803.3"/>
    <s v="C21199"/>
    <s v="Sanjay_1199"/>
    <s v="Salem"/>
    <n v="11.664300000000001"/>
    <n v="78.146000000000001"/>
    <s v="SP143"/>
    <s v="Salesperson_43"/>
    <s v="Cancelled"/>
    <s v="online"/>
  </r>
  <r>
    <s v="S01201"/>
    <d v="2024-05-28T12:40:00"/>
    <x v="54"/>
    <s v="P1200"/>
    <s v="Kid's_200"/>
    <x v="5"/>
    <s v="Yellow"/>
    <s v="XXL"/>
    <n v="3"/>
    <n v="852.92"/>
    <n v="635.16"/>
    <n v="2558.7600000000002"/>
    <n v="1905.48"/>
    <s v="C21200"/>
    <s v="Diya_1200"/>
    <s v="Tirunelveli"/>
    <n v="8.7139000000000006"/>
    <n v="77.756699999999995"/>
    <s v="SP132"/>
    <s v="Salesperson_32"/>
    <s v="Pending"/>
    <s v="in-store"/>
  </r>
  <r>
    <s v="S01202"/>
    <d v="2024-04-12T14:36:00"/>
    <x v="86"/>
    <s v="P1201"/>
    <s v="Sportswear_201"/>
    <x v="3"/>
    <s v="Grey"/>
    <s v="L"/>
    <n v="1"/>
    <n v="877.81"/>
    <n v="677.11"/>
    <n v="877.81"/>
    <n v="677.11"/>
    <s v="C21201"/>
    <s v="Ravi_1201"/>
    <s v="Salem"/>
    <n v="11.664300000000001"/>
    <n v="78.146000000000001"/>
    <s v="SP136"/>
    <s v="Salesperson_36"/>
    <s v="Cancelled"/>
    <s v="in-store"/>
  </r>
  <r>
    <s v="S01203"/>
    <d v="2024-04-29T14:18:00"/>
    <x v="47"/>
    <s v="P1202"/>
    <s v="Kurta_202"/>
    <x v="1"/>
    <s v="Blue"/>
    <s v="L"/>
    <n v="1"/>
    <n v="2157.9"/>
    <n v="1811.65"/>
    <n v="2157.9"/>
    <n v="1811.65"/>
    <s v="C21202"/>
    <s v="Sanjay_1202"/>
    <s v="Tirunelveli"/>
    <n v="8.7139000000000006"/>
    <n v="77.756699999999995"/>
    <s v="SP139"/>
    <s v="Salesperson_39"/>
    <s v="Pending"/>
    <s v="third-party"/>
  </r>
  <r>
    <s v="S01204"/>
    <d v="2023-06-23T12:13:00"/>
    <x v="88"/>
    <s v="P1203"/>
    <s v="Kurta_203"/>
    <x v="1"/>
    <s v="Pink"/>
    <s v="XS"/>
    <n v="2"/>
    <n v="426.66"/>
    <n v="285.7"/>
    <n v="853.32"/>
    <n v="571.4"/>
    <s v="C21203"/>
    <s v="Aarav_1203"/>
    <s v="Tirunelveli"/>
    <n v="8.7139000000000006"/>
    <n v="77.756699999999995"/>
    <s v="SP129"/>
    <s v="Salesperson_29"/>
    <s v="Pending"/>
    <s v="in-store"/>
  </r>
  <r>
    <s v="S01205"/>
    <d v="2024-04-05T19:51:00"/>
    <x v="82"/>
    <s v="P1204"/>
    <s v="Kid's_204"/>
    <x v="5"/>
    <s v="Grey"/>
    <s v="XL"/>
    <n v="1"/>
    <n v="554.12"/>
    <n v="449.73"/>
    <n v="554.12"/>
    <n v="449.73"/>
    <s v="C21204"/>
    <s v="Lakshmi_1204"/>
    <s v="Coimbatore"/>
    <n v="11.0168"/>
    <n v="76.955799999999996"/>
    <s v="SP118"/>
    <s v="Salesperson_18"/>
    <s v="Shipped"/>
    <s v="in-store"/>
  </r>
  <r>
    <s v="S01206"/>
    <d v="2023-06-08T15:35:00"/>
    <x v="87"/>
    <s v="P1205"/>
    <s v="Kurta_205"/>
    <x v="1"/>
    <s v="Blue"/>
    <s v="L"/>
    <n v="1"/>
    <n v="373.71"/>
    <n v="317.01"/>
    <n v="373.71"/>
    <n v="317.01"/>
    <s v="C21205"/>
    <s v="Vishal_1205"/>
    <s v="Madurai"/>
    <n v="9.9252000000000002"/>
    <n v="78.119799999999998"/>
    <s v="SP108"/>
    <s v="Salesperson_8"/>
    <s v="Returned"/>
    <s v="online"/>
  </r>
  <r>
    <s v="S01207"/>
    <d v="2023-10-05T17:05:00"/>
    <x v="31"/>
    <s v="P1206"/>
    <s v="Jeans_206"/>
    <x v="6"/>
    <s v="Maroon"/>
    <s v="L"/>
    <n v="3"/>
    <n v="239.76"/>
    <n v="183.39"/>
    <n v="719.28"/>
    <n v="550.16999999999996"/>
    <s v="C21206"/>
    <s v="Vishal_1206"/>
    <s v="Chennai"/>
    <n v="13.082700000000001"/>
    <n v="80.270700000000005"/>
    <s v="SP135"/>
    <s v="Salesperson_35"/>
    <s v="Paid"/>
    <s v="in-store"/>
  </r>
  <r>
    <s v="S01208"/>
    <d v="2024-07-11T15:00:00"/>
    <x v="84"/>
    <s v="P1207"/>
    <s v="Men's_207"/>
    <x v="4"/>
    <s v="Maroon"/>
    <s v="XS"/>
    <n v="1"/>
    <n v="2346.9499999999998"/>
    <n v="1650.8"/>
    <n v="2346.9499999999998"/>
    <n v="1650.8"/>
    <s v="C21207"/>
    <s v="Anu_1207"/>
    <s v="Erode"/>
    <n v="11.34"/>
    <n v="77.717200000000005"/>
    <s v="SP126"/>
    <s v="Salesperson_26"/>
    <s v="Paid"/>
    <s v="online"/>
  </r>
  <r>
    <s v="S01209"/>
    <d v="2023-04-15T16:56:00"/>
    <x v="71"/>
    <s v="P1208"/>
    <s v="Sportswear_208"/>
    <x v="3"/>
    <s v="White"/>
    <s v="M"/>
    <n v="1"/>
    <n v="2243.63"/>
    <n v="1643.62"/>
    <n v="2243.63"/>
    <n v="1643.62"/>
    <s v="C21208"/>
    <s v="Vishal_1208"/>
    <s v="Coimbatore"/>
    <n v="11.0168"/>
    <n v="76.955799999999996"/>
    <s v="SP149"/>
    <s v="Salesperson_49"/>
    <s v="Cancelled"/>
    <s v="online"/>
  </r>
  <r>
    <s v="S01210"/>
    <d v="2023-04-03T19:47:00"/>
    <x v="48"/>
    <s v="P1209"/>
    <s v="Men's_209"/>
    <x v="4"/>
    <s v="Blue"/>
    <s v="XXL"/>
    <n v="1"/>
    <n v="2182.2399999999998"/>
    <n v="1621.69"/>
    <n v="2182.2399999999998"/>
    <n v="1621.69"/>
    <s v="C21209"/>
    <s v="Lakshmi_1209"/>
    <s v="Vellore"/>
    <n v="12.916499999999999"/>
    <n v="79.132499999999993"/>
    <s v="SP111"/>
    <s v="Salesperson_11"/>
    <s v="Pending"/>
    <s v="online"/>
  </r>
  <r>
    <s v="S01211"/>
    <d v="2024-10-08T18:04:00"/>
    <x v="28"/>
    <s v="P1210"/>
    <s v="Kurta_210"/>
    <x v="1"/>
    <s v="Red"/>
    <s v="XS"/>
    <n v="4"/>
    <n v="2499.4299999999998"/>
    <n v="2043.23"/>
    <n v="9997.7199999999993"/>
    <n v="8172.92"/>
    <s v="C21210"/>
    <s v="Priya_1210"/>
    <s v="Salem"/>
    <n v="11.664300000000001"/>
    <n v="78.146000000000001"/>
    <s v="SP120"/>
    <s v="Salesperson_20"/>
    <s v="Cancelled"/>
    <s v="online"/>
  </r>
  <r>
    <s v="S01212"/>
    <d v="2023-03-16T16:35:00"/>
    <x v="16"/>
    <s v="P1211"/>
    <s v="Sportswear_211"/>
    <x v="3"/>
    <s v="Grey"/>
    <s v="XL"/>
    <n v="4"/>
    <n v="2414.65"/>
    <n v="1575.98"/>
    <n v="9658.6"/>
    <n v="6303.92"/>
    <s v="C21211"/>
    <s v="Sanjay_1211"/>
    <s v="Salem"/>
    <n v="11.664300000000001"/>
    <n v="78.146000000000001"/>
    <s v="SP121"/>
    <s v="Salesperson_21"/>
    <s v="Pending"/>
    <s v="online"/>
  </r>
  <r>
    <s v="S01213"/>
    <d v="2023-04-26T20:27:00"/>
    <x v="56"/>
    <s v="P1212"/>
    <s v="Jeans_212"/>
    <x v="6"/>
    <s v="Green"/>
    <s v="XS"/>
    <n v="2"/>
    <n v="845.05"/>
    <n v="547.53"/>
    <n v="1690.1"/>
    <n v="1095.06"/>
    <s v="C21212"/>
    <s v="Devi_1212"/>
    <s v="Salem"/>
    <n v="11.664300000000001"/>
    <n v="78.146000000000001"/>
    <s v="SP143"/>
    <s v="Salesperson_43"/>
    <s v="Paid"/>
    <s v="online"/>
  </r>
  <r>
    <s v="S01214"/>
    <d v="2023-04-17T13:47:00"/>
    <x v="12"/>
    <s v="P1213"/>
    <s v="Kurta_213"/>
    <x v="1"/>
    <s v="Maroon"/>
    <s v="XS"/>
    <n v="2"/>
    <n v="1487.53"/>
    <n v="1124.6199999999999"/>
    <n v="2975.06"/>
    <n v="2249.2399999999998"/>
    <s v="C21213"/>
    <s v="Aarav_1213"/>
    <s v="Erode"/>
    <n v="11.34"/>
    <n v="77.717200000000005"/>
    <s v="SP107"/>
    <s v="Salesperson_7"/>
    <s v="Paid"/>
    <s v="in-store"/>
  </r>
  <r>
    <s v="S01215"/>
    <d v="2024-02-01T13:17:00"/>
    <x v="53"/>
    <s v="P1214"/>
    <s v="Kid's_214"/>
    <x v="5"/>
    <s v="Grey"/>
    <s v="L"/>
    <n v="2"/>
    <n v="2201.06"/>
    <n v="1740.67"/>
    <n v="4402.12"/>
    <n v="3481.34"/>
    <s v="C21214"/>
    <s v="Devi_1214"/>
    <s v="Erode"/>
    <n v="11.34"/>
    <n v="77.717200000000005"/>
    <s v="SP142"/>
    <s v="Salesperson_42"/>
    <s v="Cancelled"/>
    <s v="online"/>
  </r>
  <r>
    <s v="S01216"/>
    <d v="2023-04-18T15:17:00"/>
    <x v="12"/>
    <s v="P1215"/>
    <s v="Sportswear_215"/>
    <x v="3"/>
    <s v="White"/>
    <s v="XL"/>
    <n v="1"/>
    <n v="234.55"/>
    <n v="162.72999999999999"/>
    <n v="234.55"/>
    <n v="162.72999999999999"/>
    <s v="C21215"/>
    <s v="Bhuvana_1215"/>
    <s v="Tirunelveli"/>
    <n v="8.7139000000000006"/>
    <n v="77.756699999999995"/>
    <s v="SP144"/>
    <s v="Salesperson_44"/>
    <s v="Shipped"/>
    <s v="mobile_app"/>
  </r>
  <r>
    <s v="S01217"/>
    <d v="2024-01-18T11:25:00"/>
    <x v="49"/>
    <s v="P1216"/>
    <s v="T-Shirts_216"/>
    <x v="2"/>
    <s v="Blue"/>
    <s v="S"/>
    <n v="2"/>
    <n v="1357.21"/>
    <n v="942.96"/>
    <n v="2714.42"/>
    <n v="1885.92"/>
    <s v="C21216"/>
    <s v="Kavin_1216"/>
    <s v="Chennai"/>
    <n v="13.082700000000001"/>
    <n v="80.270700000000005"/>
    <s v="SP112"/>
    <s v="Salesperson_12"/>
    <s v="Paid"/>
    <s v="online"/>
  </r>
  <r>
    <s v="S01218"/>
    <d v="2024-04-19T20:56:00"/>
    <x v="45"/>
    <s v="P1217"/>
    <s v="Men's_217"/>
    <x v="4"/>
    <s v="Black"/>
    <s v="XS"/>
    <n v="2"/>
    <n v="2182.3200000000002"/>
    <n v="1678.83"/>
    <n v="4364.6400000000003"/>
    <n v="3357.66"/>
    <s v="C21217"/>
    <s v="Meena_1217"/>
    <s v="Vellore"/>
    <n v="12.916499999999999"/>
    <n v="79.132499999999993"/>
    <s v="SP141"/>
    <s v="Salesperson_41"/>
    <s v="Pending"/>
    <s v="in-store"/>
  </r>
  <r>
    <s v="S01219"/>
    <d v="2023-09-24T13:07:00"/>
    <x v="70"/>
    <s v="P1218"/>
    <s v="Jeans_218"/>
    <x v="6"/>
    <s v="Pink"/>
    <s v="XXL"/>
    <n v="2"/>
    <n v="928.9"/>
    <n v="687.59"/>
    <n v="1857.8"/>
    <n v="1375.18"/>
    <s v="C21218"/>
    <s v="Bhuvana_1218"/>
    <s v="Tiruchirappalli"/>
    <n v="10.7905"/>
    <n v="78.704700000000003"/>
    <s v="SP105"/>
    <s v="Salesperson_5"/>
    <s v="Returned"/>
    <s v="online"/>
  </r>
  <r>
    <s v="S01220"/>
    <d v="2023-07-05T21:18:00"/>
    <x v="90"/>
    <s v="P1219"/>
    <s v="Sportswear_219"/>
    <x v="3"/>
    <s v="Green"/>
    <s v="L"/>
    <n v="1"/>
    <n v="540.54"/>
    <n v="340.33"/>
    <n v="540.54"/>
    <n v="340.33"/>
    <s v="C21219"/>
    <s v="Priya_1219"/>
    <s v="Chennai"/>
    <n v="13.082700000000001"/>
    <n v="80.270700000000005"/>
    <s v="SP107"/>
    <s v="Salesperson_7"/>
    <s v="Pending"/>
    <s v="online"/>
  </r>
  <r>
    <s v="S01221"/>
    <d v="2024-01-12T17:21:00"/>
    <x v="65"/>
    <s v="P1220"/>
    <s v="Kid's_220"/>
    <x v="5"/>
    <s v="Grey"/>
    <s v="L"/>
    <n v="2"/>
    <n v="1196.48"/>
    <n v="1004.93"/>
    <n v="2392.96"/>
    <n v="2009.86"/>
    <s v="C21220"/>
    <s v="Ravi_1220"/>
    <s v="Chennai"/>
    <n v="13.082700000000001"/>
    <n v="80.270700000000005"/>
    <s v="SP128"/>
    <s v="Salesperson_28"/>
    <s v="Cancelled"/>
    <s v="in-store"/>
  </r>
  <r>
    <s v="S01222"/>
    <d v="2024-04-25T15:20:00"/>
    <x v="75"/>
    <s v="P1221"/>
    <s v="Jeans_221"/>
    <x v="6"/>
    <s v="Black"/>
    <s v="M"/>
    <n v="1"/>
    <n v="613.21"/>
    <n v="386.28"/>
    <n v="613.21"/>
    <n v="386.28"/>
    <s v="C21221"/>
    <s v="Sathish_1221"/>
    <s v="Erode"/>
    <n v="11.34"/>
    <n v="77.717200000000005"/>
    <s v="SP103"/>
    <s v="Salesperson_3"/>
    <s v="Returned"/>
    <s v="online"/>
  </r>
  <r>
    <s v="S01223"/>
    <d v="2023-02-05T17:48:00"/>
    <x v="35"/>
    <s v="P1222"/>
    <s v="Men's_222"/>
    <x v="4"/>
    <s v="Blue"/>
    <s v="XXL"/>
    <n v="1"/>
    <n v="501.03"/>
    <n v="336.03"/>
    <n v="501.03"/>
    <n v="336.03"/>
    <s v="C21222"/>
    <s v="Bhuvana_1222"/>
    <s v="Erode"/>
    <n v="11.34"/>
    <n v="77.717200000000005"/>
    <s v="SP126"/>
    <s v="Salesperson_26"/>
    <s v="Shipped"/>
    <s v="in-store"/>
  </r>
  <r>
    <s v="S01224"/>
    <d v="2024-08-29T20:42:00"/>
    <x v="20"/>
    <s v="P1223"/>
    <s v="T-Shirts_223"/>
    <x v="2"/>
    <s v="Red"/>
    <s v="L"/>
    <n v="4"/>
    <n v="2040.35"/>
    <n v="1794.77"/>
    <n v="8161.4"/>
    <n v="7179.08"/>
    <s v="C21223"/>
    <s v="Priya_1223"/>
    <s v="Vellore"/>
    <n v="12.916499999999999"/>
    <n v="79.132499999999993"/>
    <s v="SP132"/>
    <s v="Salesperson_32"/>
    <s v="Cancelled"/>
    <s v="online"/>
  </r>
  <r>
    <s v="S01225"/>
    <d v="2024-05-15T18:14:00"/>
    <x v="36"/>
    <s v="P1224"/>
    <s v="Sportswear_224"/>
    <x v="3"/>
    <s v="Black"/>
    <s v="XXL"/>
    <n v="3"/>
    <n v="653.66"/>
    <n v="434.07"/>
    <n v="1960.98"/>
    <n v="1302.21"/>
    <s v="C21224"/>
    <s v="Aarav_1224"/>
    <s v="Chennai"/>
    <n v="13.082700000000001"/>
    <n v="80.270700000000005"/>
    <s v="SP127"/>
    <s v="Salesperson_27"/>
    <s v="Cancelled"/>
    <s v="third-party"/>
  </r>
  <r>
    <s v="S01226"/>
    <d v="2024-03-15T14:55:00"/>
    <x v="24"/>
    <s v="P1225"/>
    <s v="Sarees_225"/>
    <x v="7"/>
    <s v="Maroon"/>
    <s v="XS"/>
    <n v="2"/>
    <n v="1091.54"/>
    <n v="760.76"/>
    <n v="2183.08"/>
    <n v="1521.52"/>
    <s v="C21225"/>
    <s v="Vishal_1225"/>
    <s v="Erode"/>
    <n v="11.34"/>
    <n v="77.717200000000005"/>
    <s v="SP130"/>
    <s v="Salesperson_30"/>
    <s v="Paid"/>
    <s v="third-party"/>
  </r>
  <r>
    <s v="S01227"/>
    <d v="2024-08-30T14:23:00"/>
    <x v="20"/>
    <s v="P1226"/>
    <s v="Sportswear_226"/>
    <x v="3"/>
    <s v="Yellow"/>
    <s v="L"/>
    <n v="3"/>
    <n v="1623.98"/>
    <n v="1052.04"/>
    <n v="4871.9399999999996"/>
    <n v="3156.12"/>
    <s v="C21226"/>
    <s v="Devi_1226"/>
    <s v="Erode"/>
    <n v="11.34"/>
    <n v="77.717200000000005"/>
    <s v="SP101"/>
    <s v="Salesperson_1"/>
    <s v="Pending"/>
    <s v="online"/>
  </r>
  <r>
    <s v="S01228"/>
    <d v="2024-09-21T20:10:00"/>
    <x v="6"/>
    <s v="P1227"/>
    <s v="T-Shirts_227"/>
    <x v="2"/>
    <s v="Black"/>
    <s v="L"/>
    <n v="1"/>
    <n v="1914.06"/>
    <n v="1443.84"/>
    <n v="1914.06"/>
    <n v="1443.84"/>
    <s v="C21227"/>
    <s v="Karthik_1227"/>
    <s v="Vellore"/>
    <n v="12.916499999999999"/>
    <n v="79.132499999999993"/>
    <s v="SP114"/>
    <s v="Salesperson_14"/>
    <s v="Cancelled"/>
    <s v="in-store"/>
  </r>
  <r>
    <s v="S01229"/>
    <d v="2023-08-04T20:18:00"/>
    <x v="58"/>
    <s v="P1228"/>
    <s v="Jeans_228"/>
    <x v="6"/>
    <s v="Yellow"/>
    <s v="XL"/>
    <n v="2"/>
    <n v="1577.73"/>
    <n v="980.59"/>
    <n v="3155.46"/>
    <n v="1961.18"/>
    <s v="C21228"/>
    <s v="Bhuvana_1228"/>
    <s v="Vellore"/>
    <n v="12.916499999999999"/>
    <n v="79.132499999999993"/>
    <s v="SP108"/>
    <s v="Salesperson_8"/>
    <s v="Returned"/>
    <s v="in-store"/>
  </r>
  <r>
    <s v="S01230"/>
    <d v="2023-05-28T21:54:00"/>
    <x v="27"/>
    <s v="P1229"/>
    <s v="Kurta_229"/>
    <x v="1"/>
    <s v="Pink"/>
    <s v="XXL"/>
    <n v="2"/>
    <n v="1585.61"/>
    <n v="1002.38"/>
    <n v="3171.22"/>
    <n v="2004.76"/>
    <s v="C21229"/>
    <s v="Lakshmi_1229"/>
    <s v="Tirunelveli"/>
    <n v="8.7139000000000006"/>
    <n v="77.756699999999995"/>
    <s v="SP130"/>
    <s v="Salesperson_30"/>
    <s v="Pending"/>
    <s v="in-store"/>
  </r>
  <r>
    <s v="S01231"/>
    <d v="2023-11-27T18:59:00"/>
    <x v="33"/>
    <s v="P1230"/>
    <s v="Jeans_230"/>
    <x v="6"/>
    <s v="White"/>
    <s v="XXL"/>
    <n v="1"/>
    <n v="1657.95"/>
    <n v="1030.54"/>
    <n v="1657.95"/>
    <n v="1030.54"/>
    <s v="C21230"/>
    <s v="Devi_1230"/>
    <s v="Coimbatore"/>
    <n v="11.0168"/>
    <n v="76.955799999999996"/>
    <s v="SP142"/>
    <s v="Salesperson_42"/>
    <s v="Shipped"/>
    <s v="in-store"/>
  </r>
  <r>
    <s v="S01232"/>
    <d v="2024-08-13T21:04:00"/>
    <x v="76"/>
    <s v="P1231"/>
    <s v="Kid's_231"/>
    <x v="5"/>
    <s v="Green"/>
    <s v="S"/>
    <n v="1"/>
    <n v="661.45"/>
    <n v="538.78"/>
    <n v="661.45"/>
    <n v="538.78"/>
    <s v="C21231"/>
    <s v="Kavin_1231"/>
    <s v="Vellore"/>
    <n v="12.916499999999999"/>
    <n v="79.132499999999993"/>
    <s v="SP106"/>
    <s v="Salesperson_6"/>
    <s v="Shipped"/>
    <s v="online"/>
  </r>
  <r>
    <s v="S01233"/>
    <d v="2023-07-24T13:09:00"/>
    <x v="78"/>
    <s v="P1232"/>
    <s v="Sportswear_232"/>
    <x v="3"/>
    <s v="White"/>
    <s v="S"/>
    <n v="2"/>
    <n v="1357.07"/>
    <n v="848"/>
    <n v="2714.14"/>
    <n v="1696"/>
    <s v="C21232"/>
    <s v="Meena_1232"/>
    <s v="Chennai"/>
    <n v="13.082700000000001"/>
    <n v="80.270700000000005"/>
    <s v="SP101"/>
    <s v="Salesperson_1"/>
    <s v="Returned"/>
    <s v="online"/>
  </r>
  <r>
    <s v="S01234"/>
    <d v="2024-02-08T14:51:00"/>
    <x v="52"/>
    <s v="P1233"/>
    <s v="T-Shirts_233"/>
    <x v="2"/>
    <s v="Yellow"/>
    <s v="XXL"/>
    <n v="1"/>
    <n v="1300.05"/>
    <n v="850.48"/>
    <n v="1300.05"/>
    <n v="850.48"/>
    <s v="C21233"/>
    <s v="Kavin_1233"/>
    <s v="Madurai"/>
    <n v="9.9252000000000002"/>
    <n v="78.119799999999998"/>
    <s v="SP132"/>
    <s v="Salesperson_32"/>
    <s v="Paid"/>
    <s v="in-store"/>
  </r>
  <r>
    <s v="S01235"/>
    <d v="2023-11-12T18:01:00"/>
    <x v="81"/>
    <s v="P1234"/>
    <s v="Women's_234"/>
    <x v="0"/>
    <s v="Yellow"/>
    <s v="L"/>
    <n v="1"/>
    <n v="673.54"/>
    <n v="469.12"/>
    <n v="673.54"/>
    <n v="469.12"/>
    <s v="C21234"/>
    <s v="Diya_1234"/>
    <s v="Tiruchirappalli"/>
    <n v="10.7905"/>
    <n v="78.704700000000003"/>
    <s v="SP107"/>
    <s v="Salesperson_7"/>
    <s v="Cancelled"/>
    <s v="online"/>
  </r>
  <r>
    <s v="S01236"/>
    <d v="2023-10-30T21:55:00"/>
    <x v="5"/>
    <s v="P1235"/>
    <s v="Jeans_235"/>
    <x v="6"/>
    <s v="Grey"/>
    <s v="M"/>
    <n v="3"/>
    <n v="444.44"/>
    <n v="378.93"/>
    <n v="1333.32"/>
    <n v="1136.79"/>
    <s v="C21235"/>
    <s v="Karthik_1235"/>
    <s v="Tirunelveli"/>
    <n v="8.7139000000000006"/>
    <n v="77.756699999999995"/>
    <s v="SP149"/>
    <s v="Salesperson_49"/>
    <s v="Paid"/>
    <s v="online"/>
  </r>
  <r>
    <s v="S01237"/>
    <d v="2023-11-10T17:30:00"/>
    <x v="81"/>
    <s v="P1236"/>
    <s v="T-Shirts_236"/>
    <x v="2"/>
    <s v="Green"/>
    <s v="XXL"/>
    <n v="2"/>
    <n v="2339.0100000000002"/>
    <n v="1672.56"/>
    <n v="4678.0200000000004"/>
    <n v="3345.12"/>
    <s v="C21236"/>
    <s v="Bhuvana_1236"/>
    <s v="Coimbatore"/>
    <n v="11.0168"/>
    <n v="76.955799999999996"/>
    <s v="SP145"/>
    <s v="Salesperson_45"/>
    <s v="Paid"/>
    <s v="mobile_app"/>
  </r>
  <r>
    <s v="S01238"/>
    <d v="2023-11-16T20:48:00"/>
    <x v="44"/>
    <s v="P1237"/>
    <s v="Sportswear_237"/>
    <x v="3"/>
    <s v="Grey"/>
    <s v="XS"/>
    <n v="1"/>
    <n v="2043.54"/>
    <n v="1550.67"/>
    <n v="2043.54"/>
    <n v="1550.67"/>
    <s v="C21237"/>
    <s v="Diya_1237"/>
    <s v="Coimbatore"/>
    <n v="11.0168"/>
    <n v="76.955799999999996"/>
    <s v="SP135"/>
    <s v="Salesperson_35"/>
    <s v="Paid"/>
    <s v="mobile_app"/>
  </r>
  <r>
    <s v="S01239"/>
    <d v="2023-11-10T18:51:00"/>
    <x v="81"/>
    <s v="P1238"/>
    <s v="Women's_238"/>
    <x v="0"/>
    <s v="Green"/>
    <s v="XXL"/>
    <n v="4"/>
    <n v="1954.55"/>
    <n v="1621.46"/>
    <n v="7818.2"/>
    <n v="6485.84"/>
    <s v="C21238"/>
    <s v="Diya_1238"/>
    <s v="Tiruchirappalli"/>
    <n v="10.7905"/>
    <n v="78.704700000000003"/>
    <s v="SP123"/>
    <s v="Salesperson_23"/>
    <s v="Pending"/>
    <s v="mobile_app"/>
  </r>
  <r>
    <s v="S01240"/>
    <d v="2023-08-20T13:48:00"/>
    <x v="63"/>
    <s v="P1239"/>
    <s v="T-Shirts_239"/>
    <x v="2"/>
    <s v="Grey"/>
    <s v="XL"/>
    <n v="1"/>
    <n v="1311.05"/>
    <n v="950.28"/>
    <n v="1311.05"/>
    <n v="950.28"/>
    <s v="C21239"/>
    <s v="Ravi_1239"/>
    <s v="Coimbatore"/>
    <n v="11.0168"/>
    <n v="76.955799999999996"/>
    <s v="SP109"/>
    <s v="Salesperson_9"/>
    <s v="Returned"/>
    <s v="online"/>
  </r>
  <r>
    <s v="S01241"/>
    <d v="2024-09-27T12:12:00"/>
    <x v="55"/>
    <s v="P1240"/>
    <s v="Sarees_240"/>
    <x v="7"/>
    <s v="Green"/>
    <s v="XS"/>
    <n v="4"/>
    <n v="1073.08"/>
    <n v="886.92"/>
    <n v="4292.32"/>
    <n v="3547.68"/>
    <s v="C21240"/>
    <s v="Bhuvana_1240"/>
    <s v="Tiruchirappalli"/>
    <n v="10.7905"/>
    <n v="78.704700000000003"/>
    <s v="SP128"/>
    <s v="Salesperson_28"/>
    <s v="Shipped"/>
    <s v="in-store"/>
  </r>
  <r>
    <s v="S01242"/>
    <d v="2024-03-13T16:05:00"/>
    <x v="24"/>
    <s v="P1241"/>
    <s v="Men's_241"/>
    <x v="4"/>
    <s v="Black"/>
    <s v="L"/>
    <n v="3"/>
    <n v="2349.14"/>
    <n v="1443.64"/>
    <n v="7047.42"/>
    <n v="4330.92"/>
    <s v="C21241"/>
    <s v="Karthik_1241"/>
    <s v="Salem"/>
    <n v="11.664300000000001"/>
    <n v="78.146000000000001"/>
    <s v="SP132"/>
    <s v="Salesperson_32"/>
    <s v="Pending"/>
    <s v="in-store"/>
  </r>
  <r>
    <s v="S01243"/>
    <d v="2023-05-17T16:36:00"/>
    <x v="62"/>
    <s v="P1242"/>
    <s v="Women's_242"/>
    <x v="0"/>
    <s v="White"/>
    <s v="M"/>
    <n v="2"/>
    <n v="1709.21"/>
    <n v="1221.52"/>
    <n v="3418.42"/>
    <n v="2443.04"/>
    <s v="C21242"/>
    <s v="Devi_1242"/>
    <s v="Erode"/>
    <n v="11.34"/>
    <n v="77.717200000000005"/>
    <s v="SP123"/>
    <s v="Salesperson_23"/>
    <s v="Pending"/>
    <s v="online"/>
  </r>
  <r>
    <s v="S01244"/>
    <d v="2023-07-03T18:51:00"/>
    <x v="90"/>
    <s v="P1243"/>
    <s v="Kid's_243"/>
    <x v="5"/>
    <s v="Maroon"/>
    <s v="L"/>
    <n v="1"/>
    <n v="415.1"/>
    <n v="302.25"/>
    <n v="415.1"/>
    <n v="302.25"/>
    <s v="C21243"/>
    <s v="Sanjay_1243"/>
    <s v="Tiruchirappalli"/>
    <n v="10.7905"/>
    <n v="78.704700000000003"/>
    <s v="SP108"/>
    <s v="Salesperson_8"/>
    <s v="Shipped"/>
    <s v="online"/>
  </r>
  <r>
    <s v="S01245"/>
    <d v="2023-03-25T21:28:00"/>
    <x v="77"/>
    <s v="P1244"/>
    <s v="Kurta_244"/>
    <x v="1"/>
    <s v="Pink"/>
    <s v="L"/>
    <n v="1"/>
    <n v="1509.47"/>
    <n v="1079"/>
    <n v="1509.47"/>
    <n v="1079"/>
    <s v="C21244"/>
    <s v="Bhuvana_1244"/>
    <s v="Tirunelveli"/>
    <n v="8.7139000000000006"/>
    <n v="77.756699999999995"/>
    <s v="SP101"/>
    <s v="Salesperson_1"/>
    <s v="Shipped"/>
    <s v="mobile_app"/>
  </r>
  <r>
    <s v="S01246"/>
    <d v="2024-05-07T13:35:00"/>
    <x v="83"/>
    <s v="P1245"/>
    <s v="Kid's_245"/>
    <x v="5"/>
    <s v="Red"/>
    <s v="XXL"/>
    <n v="3"/>
    <n v="1747.92"/>
    <n v="1073.3800000000001"/>
    <n v="5243.76"/>
    <n v="3220.14"/>
    <s v="C21245"/>
    <s v="Sanjay_1245"/>
    <s v="Coimbatore"/>
    <n v="11.0168"/>
    <n v="76.955799999999996"/>
    <s v="SP105"/>
    <s v="Salesperson_5"/>
    <s v="Returned"/>
    <s v="in-store"/>
  </r>
  <r>
    <s v="S01247"/>
    <d v="2024-01-04T19:08:00"/>
    <x v="39"/>
    <s v="P1246"/>
    <s v="Sarees_246"/>
    <x v="7"/>
    <s v="Pink"/>
    <s v="S"/>
    <n v="2"/>
    <n v="1835.06"/>
    <n v="1636.89"/>
    <n v="3670.12"/>
    <n v="3273.78"/>
    <s v="C21246"/>
    <s v="Priya_1246"/>
    <s v="Chennai"/>
    <n v="13.082700000000001"/>
    <n v="80.270700000000005"/>
    <s v="SP125"/>
    <s v="Salesperson_25"/>
    <s v="Paid"/>
    <s v="mobile_app"/>
  </r>
  <r>
    <s v="S01248"/>
    <d v="2024-05-28T12:54:00"/>
    <x v="54"/>
    <s v="P1247"/>
    <s v="Kid's_247"/>
    <x v="5"/>
    <s v="Red"/>
    <s v="XXL"/>
    <n v="2"/>
    <n v="216.32"/>
    <n v="182.97"/>
    <n v="432.64"/>
    <n v="365.94"/>
    <s v="C21247"/>
    <s v="Devi_1247"/>
    <s v="Salem"/>
    <n v="11.664300000000001"/>
    <n v="78.146000000000001"/>
    <s v="SP126"/>
    <s v="Salesperson_26"/>
    <s v="Shipped"/>
    <s v="in-store"/>
  </r>
  <r>
    <s v="S01249"/>
    <d v="2023-08-22T16:40:00"/>
    <x v="4"/>
    <s v="P1248"/>
    <s v="T-Shirts_248"/>
    <x v="2"/>
    <s v="Yellow"/>
    <s v="M"/>
    <n v="4"/>
    <n v="1062.73"/>
    <n v="799.9"/>
    <n v="4250.92"/>
    <n v="3199.6"/>
    <s v="C21248"/>
    <s v="Aarav_1248"/>
    <s v="Salem"/>
    <n v="11.664300000000001"/>
    <n v="78.146000000000001"/>
    <s v="SP133"/>
    <s v="Salesperson_33"/>
    <s v="Cancelled"/>
    <s v="in-store"/>
  </r>
  <r>
    <s v="S01250"/>
    <d v="2023-07-27T21:55:00"/>
    <x v="78"/>
    <s v="P1249"/>
    <s v="Kid's_249"/>
    <x v="5"/>
    <s v="Pink"/>
    <s v="L"/>
    <n v="1"/>
    <n v="885.75"/>
    <n v="565.04999999999995"/>
    <n v="885.75"/>
    <n v="565.04999999999995"/>
    <s v="C21249"/>
    <s v="Lakshmi_1249"/>
    <s v="Tiruchirappalli"/>
    <n v="10.7905"/>
    <n v="78.704700000000003"/>
    <s v="SP134"/>
    <s v="Salesperson_34"/>
    <s v="Cancelled"/>
    <s v="in-store"/>
  </r>
  <r>
    <s v="S01251"/>
    <d v="2024-07-01T14:39:00"/>
    <x v="9"/>
    <s v="P1250"/>
    <s v="Sportswear_250"/>
    <x v="3"/>
    <s v="Yellow"/>
    <s v="XXL"/>
    <n v="4"/>
    <n v="458.49"/>
    <n v="285.5"/>
    <n v="1833.96"/>
    <n v="1142"/>
    <s v="C21250"/>
    <s v="Priya_1250"/>
    <s v="Tiruchirappalli"/>
    <n v="10.7905"/>
    <n v="78.704700000000003"/>
    <s v="SP119"/>
    <s v="Salesperson_19"/>
    <s v="Paid"/>
    <s v="in-store"/>
  </r>
  <r>
    <s v="S01252"/>
    <d v="2024-01-11T17:50:00"/>
    <x v="65"/>
    <s v="P1251"/>
    <s v="Men's_251"/>
    <x v="4"/>
    <s v="Maroon"/>
    <s v="M"/>
    <n v="2"/>
    <n v="1202.9100000000001"/>
    <n v="991.92"/>
    <n v="2405.8200000000002"/>
    <n v="1983.84"/>
    <s v="C21251"/>
    <s v="Priya_1251"/>
    <s v="Madurai"/>
    <n v="9.9252000000000002"/>
    <n v="78.119799999999998"/>
    <s v="SP133"/>
    <s v="Salesperson_33"/>
    <s v="Cancelled"/>
    <s v="mobile_app"/>
  </r>
  <r>
    <s v="S01253"/>
    <d v="2024-06-22T19:02:00"/>
    <x v="11"/>
    <s v="P1252"/>
    <s v="T-Shirts_252"/>
    <x v="2"/>
    <s v="Black"/>
    <s v="XS"/>
    <n v="1"/>
    <n v="1369.99"/>
    <n v="1118.3699999999999"/>
    <n v="1369.99"/>
    <n v="1118.3699999999999"/>
    <s v="C21252"/>
    <s v="Anu_1252"/>
    <s v="Salem"/>
    <n v="11.664300000000001"/>
    <n v="78.146000000000001"/>
    <s v="SP133"/>
    <s v="Salesperson_33"/>
    <s v="Returned"/>
    <s v="in-store"/>
  </r>
  <r>
    <s v="S01254"/>
    <d v="2023-08-18T13:28:00"/>
    <x v="63"/>
    <s v="P1253"/>
    <s v="Kid's_253"/>
    <x v="5"/>
    <s v="Red"/>
    <s v="XS"/>
    <n v="2"/>
    <n v="1187.73"/>
    <n v="880.36"/>
    <n v="2375.46"/>
    <n v="1760.72"/>
    <s v="C21253"/>
    <s v="Ganesh_1253"/>
    <s v="Salem"/>
    <n v="11.664300000000001"/>
    <n v="78.146000000000001"/>
    <s v="SP115"/>
    <s v="Salesperson_15"/>
    <s v="Returned"/>
    <s v="online"/>
  </r>
  <r>
    <s v="S01255"/>
    <d v="2023-04-13T10:56:00"/>
    <x v="71"/>
    <s v="P1254"/>
    <s v="Kurta_254"/>
    <x v="1"/>
    <s v="Maroon"/>
    <s v="XS"/>
    <n v="4"/>
    <n v="1002.15"/>
    <n v="809.9"/>
    <n v="4008.6"/>
    <n v="3239.6"/>
    <s v="C21254"/>
    <s v="Devi_1254"/>
    <s v="Chennai"/>
    <n v="13.082700000000001"/>
    <n v="80.270700000000005"/>
    <s v="SP123"/>
    <s v="Salesperson_23"/>
    <s v="Returned"/>
    <s v="online"/>
  </r>
  <r>
    <s v="S01256"/>
    <d v="2023-04-14T20:24:00"/>
    <x v="71"/>
    <s v="P1255"/>
    <s v="Sarees_255"/>
    <x v="7"/>
    <s v="Blue"/>
    <s v="XS"/>
    <n v="1"/>
    <n v="2296.63"/>
    <n v="1616.11"/>
    <n v="2296.63"/>
    <n v="1616.11"/>
    <s v="C21255"/>
    <s v="Sanjay_1255"/>
    <s v="Coimbatore"/>
    <n v="11.0168"/>
    <n v="76.955799999999996"/>
    <s v="SP128"/>
    <s v="Salesperson_28"/>
    <s v="Returned"/>
    <s v="in-store"/>
  </r>
  <r>
    <s v="S01257"/>
    <d v="2024-02-08T10:11:00"/>
    <x v="52"/>
    <s v="P1256"/>
    <s v="Men's_256"/>
    <x v="4"/>
    <s v="Grey"/>
    <s v="M"/>
    <n v="1"/>
    <n v="1048.02"/>
    <n v="845.76"/>
    <n v="1048.02"/>
    <n v="845.76"/>
    <s v="C21256"/>
    <s v="Meena_1256"/>
    <s v="Tiruchirappalli"/>
    <n v="10.7905"/>
    <n v="78.704700000000003"/>
    <s v="SP122"/>
    <s v="Salesperson_22"/>
    <s v="Returned"/>
    <s v="in-store"/>
  </r>
  <r>
    <s v="S01258"/>
    <d v="2023-09-09T14:50:00"/>
    <x v="74"/>
    <s v="P1257"/>
    <s v="T-Shirts_257"/>
    <x v="2"/>
    <s v="Green"/>
    <s v="XXL"/>
    <n v="4"/>
    <n v="754.86"/>
    <n v="500.07"/>
    <n v="3019.44"/>
    <n v="2000.28"/>
    <s v="C21257"/>
    <s v="Priya_1257"/>
    <s v="Tiruchirappalli"/>
    <n v="10.7905"/>
    <n v="78.704700000000003"/>
    <s v="SP106"/>
    <s v="Salesperson_6"/>
    <s v="Returned"/>
    <s v="in-store"/>
  </r>
  <r>
    <s v="S01259"/>
    <d v="2023-06-12T19:16:00"/>
    <x v="23"/>
    <s v="P1258"/>
    <s v="Jeans_258"/>
    <x v="6"/>
    <s v="Yellow"/>
    <s v="L"/>
    <n v="1"/>
    <n v="1830.99"/>
    <n v="1110.1600000000001"/>
    <n v="1830.99"/>
    <n v="1110.1600000000001"/>
    <s v="C21258"/>
    <s v="Diya_1258"/>
    <s v="Madurai"/>
    <n v="9.9252000000000002"/>
    <n v="78.119799999999998"/>
    <s v="SP145"/>
    <s v="Salesperson_45"/>
    <s v="Shipped"/>
    <s v="in-store"/>
  </r>
  <r>
    <s v="S01260"/>
    <d v="2023-01-24T20:04:00"/>
    <x v="17"/>
    <s v="P1259"/>
    <s v="Kurta_259"/>
    <x v="1"/>
    <s v="Blue"/>
    <s v="XS"/>
    <n v="2"/>
    <n v="724.78"/>
    <n v="595.77"/>
    <n v="1449.56"/>
    <n v="1191.54"/>
    <s v="C21259"/>
    <s v="Aarav_1259"/>
    <s v="Erode"/>
    <n v="11.34"/>
    <n v="77.717200000000005"/>
    <s v="SP108"/>
    <s v="Salesperson_8"/>
    <s v="Shipped"/>
    <s v="in-store"/>
  </r>
  <r>
    <s v="S01261"/>
    <d v="2023-07-21T20:42:00"/>
    <x v="15"/>
    <s v="P1260"/>
    <s v="Jeans_260"/>
    <x v="6"/>
    <s v="Grey"/>
    <s v="XS"/>
    <n v="4"/>
    <n v="1334.69"/>
    <n v="816.86"/>
    <n v="5338.76"/>
    <n v="3267.44"/>
    <s v="C21260"/>
    <s v="Karthik_1260"/>
    <s v="Erode"/>
    <n v="11.34"/>
    <n v="77.717200000000005"/>
    <s v="SP137"/>
    <s v="Salesperson_37"/>
    <s v="Cancelled"/>
    <s v="in-store"/>
  </r>
  <r>
    <s v="S01262"/>
    <d v="2024-10-01T14:09:00"/>
    <x v="25"/>
    <s v="P1261"/>
    <s v="Kurta_261"/>
    <x v="1"/>
    <s v="White"/>
    <s v="XL"/>
    <n v="1"/>
    <n v="853.86"/>
    <n v="662.37"/>
    <n v="853.86"/>
    <n v="662.37"/>
    <s v="C21261"/>
    <s v="Ravi_1261"/>
    <s v="Erode"/>
    <n v="11.34"/>
    <n v="77.717200000000005"/>
    <s v="SP128"/>
    <s v="Salesperson_28"/>
    <s v="Shipped"/>
    <s v="third-party"/>
  </r>
  <r>
    <s v="S01263"/>
    <d v="2024-01-17T15:50:00"/>
    <x v="49"/>
    <s v="P1262"/>
    <s v="Kurta_262"/>
    <x v="1"/>
    <s v="Green"/>
    <s v="S"/>
    <n v="1"/>
    <n v="2492.66"/>
    <n v="1610.52"/>
    <n v="2492.66"/>
    <n v="1610.52"/>
    <s v="C21262"/>
    <s v="Anu_1262"/>
    <s v="Madurai"/>
    <n v="9.9252000000000002"/>
    <n v="78.119799999999998"/>
    <s v="SP131"/>
    <s v="Salesperson_31"/>
    <s v="Shipped"/>
    <s v="online"/>
  </r>
  <r>
    <s v="S01264"/>
    <d v="2024-07-14T13:35:00"/>
    <x v="84"/>
    <s v="P1263"/>
    <s v="Kid's_263"/>
    <x v="5"/>
    <s v="Maroon"/>
    <s v="XL"/>
    <n v="1"/>
    <n v="1685.91"/>
    <n v="1087.72"/>
    <n v="1685.91"/>
    <n v="1087.72"/>
    <s v="C21263"/>
    <s v="Diya_1263"/>
    <s v="Tiruchirappalli"/>
    <n v="10.7905"/>
    <n v="78.704700000000003"/>
    <s v="SP129"/>
    <s v="Salesperson_29"/>
    <s v="Shipped"/>
    <s v="online"/>
  </r>
  <r>
    <s v="S01265"/>
    <d v="2024-08-29T14:43:00"/>
    <x v="20"/>
    <s v="P1264"/>
    <s v="Men's_264"/>
    <x v="4"/>
    <s v="Green"/>
    <s v="XL"/>
    <n v="1"/>
    <n v="2029.16"/>
    <n v="1299.98"/>
    <n v="2029.16"/>
    <n v="1299.98"/>
    <s v="C21264"/>
    <s v="Karthik_1264"/>
    <s v="Coimbatore"/>
    <n v="11.0168"/>
    <n v="76.955799999999996"/>
    <s v="SP138"/>
    <s v="Salesperson_38"/>
    <s v="Shipped"/>
    <s v="online"/>
  </r>
  <r>
    <s v="S01266"/>
    <d v="2023-10-18T19:18:00"/>
    <x v="69"/>
    <s v="P1265"/>
    <s v="Women's_265"/>
    <x v="0"/>
    <s v="Blue"/>
    <s v="M"/>
    <n v="1"/>
    <n v="1312.73"/>
    <n v="980.79"/>
    <n v="1312.73"/>
    <n v="980.79"/>
    <s v="C21265"/>
    <s v="Sathish_1265"/>
    <s v="Salem"/>
    <n v="11.664300000000001"/>
    <n v="78.146000000000001"/>
    <s v="SP102"/>
    <s v="Salesperson_2"/>
    <s v="Cancelled"/>
    <s v="mobile_app"/>
  </r>
  <r>
    <s v="S01267"/>
    <d v="2023-03-19T19:14:00"/>
    <x v="16"/>
    <s v="P1266"/>
    <s v="Kid's_266"/>
    <x v="5"/>
    <s v="Blue"/>
    <s v="M"/>
    <n v="1"/>
    <n v="1129.1500000000001"/>
    <n v="833.35"/>
    <n v="1129.1500000000001"/>
    <n v="833.35"/>
    <s v="C21266"/>
    <s v="Vishal_1266"/>
    <s v="Tirunelveli"/>
    <n v="8.7139000000000006"/>
    <n v="77.756699999999995"/>
    <s v="SP119"/>
    <s v="Salesperson_19"/>
    <s v="Returned"/>
    <s v="mobile_app"/>
  </r>
  <r>
    <s v="S01268"/>
    <d v="2023-01-10T13:26:00"/>
    <x v="72"/>
    <s v="P1267"/>
    <s v="Sportswear_267"/>
    <x v="3"/>
    <s v="Red"/>
    <s v="S"/>
    <n v="2"/>
    <n v="501.33"/>
    <n v="391.18"/>
    <n v="1002.66"/>
    <n v="782.36"/>
    <s v="C21267"/>
    <s v="Kavin_1267"/>
    <s v="Erode"/>
    <n v="11.34"/>
    <n v="77.717200000000005"/>
    <s v="SP103"/>
    <s v="Salesperson_3"/>
    <s v="Returned"/>
    <s v="in-store"/>
  </r>
  <r>
    <s v="S01269"/>
    <d v="2023-01-23T15:09:00"/>
    <x v="17"/>
    <s v="P1268"/>
    <s v="T-Shirts_268"/>
    <x v="2"/>
    <s v="Black"/>
    <s v="S"/>
    <n v="1"/>
    <n v="1400.01"/>
    <n v="845.64"/>
    <n v="1400.01"/>
    <n v="845.64"/>
    <s v="C21268"/>
    <s v="Bhuvana_1268"/>
    <s v="Vellore"/>
    <n v="12.916499999999999"/>
    <n v="79.132499999999993"/>
    <s v="SP100"/>
    <s v="Salesperson_0"/>
    <s v="Paid"/>
    <s v="online"/>
  </r>
  <r>
    <s v="S01270"/>
    <d v="2023-01-13T21:13:00"/>
    <x v="72"/>
    <s v="P1269"/>
    <s v="Sarees_269"/>
    <x v="7"/>
    <s v="Blue"/>
    <s v="XS"/>
    <n v="2"/>
    <n v="620.04"/>
    <n v="478.79"/>
    <n v="1240.08"/>
    <n v="957.58"/>
    <s v="C21269"/>
    <s v="Priya_1269"/>
    <s v="Vellore"/>
    <n v="12.916499999999999"/>
    <n v="79.132499999999993"/>
    <s v="SP136"/>
    <s v="Salesperson_36"/>
    <s v="Returned"/>
    <s v="online"/>
  </r>
  <r>
    <s v="S01271"/>
    <d v="2024-02-19T16:44:00"/>
    <x v="73"/>
    <s v="P1270"/>
    <s v="Sportswear_270"/>
    <x v="3"/>
    <s v="Yellow"/>
    <s v="L"/>
    <n v="4"/>
    <n v="792.97"/>
    <n v="572.55999999999995"/>
    <n v="3171.88"/>
    <n v="2290.2399999999998"/>
    <s v="C21270"/>
    <s v="Ravi_1270"/>
    <s v="Madurai"/>
    <n v="9.9252000000000002"/>
    <n v="78.119799999999998"/>
    <s v="SP148"/>
    <s v="Salesperson_48"/>
    <s v="Pending"/>
    <s v="online"/>
  </r>
  <r>
    <s v="S01272"/>
    <d v="2023-10-27T13:01:00"/>
    <x v="66"/>
    <s v="P1271"/>
    <s v="Sportswear_271"/>
    <x v="3"/>
    <s v="Grey"/>
    <s v="XXL"/>
    <n v="2"/>
    <n v="1704.19"/>
    <n v="1338.77"/>
    <n v="3408.38"/>
    <n v="2677.54"/>
    <s v="C21271"/>
    <s v="Ravi_1271"/>
    <s v="Madurai"/>
    <n v="9.9252000000000002"/>
    <n v="78.119799999999998"/>
    <s v="SP146"/>
    <s v="Salesperson_46"/>
    <s v="Returned"/>
    <s v="mobile_app"/>
  </r>
  <r>
    <s v="S01273"/>
    <d v="2023-07-21T11:05:00"/>
    <x v="15"/>
    <s v="P1272"/>
    <s v="Women's_272"/>
    <x v="0"/>
    <s v="Pink"/>
    <s v="L"/>
    <n v="2"/>
    <n v="1938.81"/>
    <n v="1426.37"/>
    <n v="3877.62"/>
    <n v="2852.74"/>
    <s v="C21272"/>
    <s v="Meena_1272"/>
    <s v="Erode"/>
    <n v="11.34"/>
    <n v="77.717200000000005"/>
    <s v="SP121"/>
    <s v="Salesperson_21"/>
    <s v="Cancelled"/>
    <s v="in-store"/>
  </r>
  <r>
    <s v="S01274"/>
    <d v="2023-01-29T13:19:00"/>
    <x v="17"/>
    <s v="P1273"/>
    <s v="Men's_273"/>
    <x v="4"/>
    <s v="Grey"/>
    <s v="XXL"/>
    <n v="2"/>
    <n v="300.42"/>
    <n v="201.58"/>
    <n v="600.84"/>
    <n v="403.16"/>
    <s v="C21273"/>
    <s v="Vishal_1273"/>
    <s v="Coimbatore"/>
    <n v="11.0168"/>
    <n v="76.955799999999996"/>
    <s v="SP110"/>
    <s v="Salesperson_10"/>
    <s v="Paid"/>
    <s v="online"/>
  </r>
  <r>
    <s v="S01275"/>
    <d v="2024-08-01T10:12:00"/>
    <x v="60"/>
    <s v="P1274"/>
    <s v="T-Shirts_274"/>
    <x v="2"/>
    <s v="Maroon"/>
    <s v="XXL"/>
    <n v="2"/>
    <n v="2491.1799999999998"/>
    <n v="1637.61"/>
    <n v="4982.3599999999997"/>
    <n v="3275.22"/>
    <s v="C21274"/>
    <s v="Diya_1274"/>
    <s v="Coimbatore"/>
    <n v="11.0168"/>
    <n v="76.955799999999996"/>
    <s v="SP112"/>
    <s v="Salesperson_12"/>
    <s v="Cancelled"/>
    <s v="online"/>
  </r>
  <r>
    <s v="S01276"/>
    <d v="2023-07-23T15:39:00"/>
    <x v="15"/>
    <s v="P1275"/>
    <s v="Men's_275"/>
    <x v="4"/>
    <s v="Maroon"/>
    <s v="S"/>
    <n v="1"/>
    <n v="2227.42"/>
    <n v="1614.38"/>
    <n v="2227.42"/>
    <n v="1614.38"/>
    <s v="C21275"/>
    <s v="Sanjay_1275"/>
    <s v="Vellore"/>
    <n v="12.916499999999999"/>
    <n v="79.132499999999993"/>
    <s v="SP132"/>
    <s v="Salesperson_32"/>
    <s v="Paid"/>
    <s v="third-party"/>
  </r>
  <r>
    <s v="S01277"/>
    <d v="2024-04-13T21:24:00"/>
    <x v="86"/>
    <s v="P1276"/>
    <s v="Women's_276"/>
    <x v="0"/>
    <s v="Maroon"/>
    <s v="S"/>
    <n v="4"/>
    <n v="564.44000000000005"/>
    <n v="472.04"/>
    <n v="2257.7600000000002"/>
    <n v="1888.16"/>
    <s v="C21276"/>
    <s v="Aarav_1276"/>
    <s v="Salem"/>
    <n v="11.664300000000001"/>
    <n v="78.146000000000001"/>
    <s v="SP113"/>
    <s v="Salesperson_13"/>
    <s v="Pending"/>
    <s v="online"/>
  </r>
  <r>
    <s v="S01278"/>
    <d v="2023-07-22T13:00:00"/>
    <x v="15"/>
    <s v="P1277"/>
    <s v="Sportswear_277"/>
    <x v="3"/>
    <s v="Blue"/>
    <s v="XL"/>
    <n v="2"/>
    <n v="1515.36"/>
    <n v="1321.76"/>
    <n v="3030.72"/>
    <n v="2643.52"/>
    <s v="C21277"/>
    <s v="Sathish_1277"/>
    <s v="Tirunelveli"/>
    <n v="8.7139000000000006"/>
    <n v="77.756699999999995"/>
    <s v="SP125"/>
    <s v="Salesperson_25"/>
    <s v="Cancelled"/>
    <s v="online"/>
  </r>
  <r>
    <s v="S01279"/>
    <d v="2023-03-21T16:52:00"/>
    <x v="77"/>
    <s v="P1278"/>
    <s v="Men's_278"/>
    <x v="4"/>
    <s v="Grey"/>
    <s v="XS"/>
    <n v="1"/>
    <n v="389.6"/>
    <n v="323.25"/>
    <n v="389.6"/>
    <n v="323.25"/>
    <s v="C21278"/>
    <s v="Karthik_1278"/>
    <s v="Erode"/>
    <n v="11.34"/>
    <n v="77.717200000000005"/>
    <s v="SP111"/>
    <s v="Salesperson_11"/>
    <s v="Shipped"/>
    <s v="mobile_app"/>
  </r>
  <r>
    <s v="S01280"/>
    <d v="2023-02-15T15:10:00"/>
    <x v="43"/>
    <s v="P1279"/>
    <s v="Men's_279"/>
    <x v="4"/>
    <s v="Maroon"/>
    <s v="M"/>
    <n v="1"/>
    <n v="850.13"/>
    <n v="627.62"/>
    <n v="850.13"/>
    <n v="627.62"/>
    <s v="C21279"/>
    <s v="Priya_1279"/>
    <s v="Salem"/>
    <n v="11.664300000000001"/>
    <n v="78.146000000000001"/>
    <s v="SP105"/>
    <s v="Salesperson_5"/>
    <s v="Paid"/>
    <s v="online"/>
  </r>
  <r>
    <s v="S01281"/>
    <d v="2024-03-12T11:29:00"/>
    <x v="24"/>
    <s v="P1280"/>
    <s v="Women's_280"/>
    <x v="0"/>
    <s v="Maroon"/>
    <s v="S"/>
    <n v="1"/>
    <n v="2310.84"/>
    <n v="1523.39"/>
    <n v="2310.84"/>
    <n v="1523.39"/>
    <s v="C21280"/>
    <s v="Vishal_1280"/>
    <s v="Madurai"/>
    <n v="9.9252000000000002"/>
    <n v="78.119799999999998"/>
    <s v="SP111"/>
    <s v="Salesperson_11"/>
    <s v="Returned"/>
    <s v="mobile_app"/>
  </r>
  <r>
    <s v="S01282"/>
    <d v="2024-10-01T18:46:00"/>
    <x v="25"/>
    <s v="P1281"/>
    <s v="Women's_281"/>
    <x v="0"/>
    <s v="Green"/>
    <s v="M"/>
    <n v="1"/>
    <n v="504.92"/>
    <n v="420.3"/>
    <n v="504.92"/>
    <n v="420.3"/>
    <s v="C21281"/>
    <s v="Priya_1281"/>
    <s v="Madurai"/>
    <n v="9.9252000000000002"/>
    <n v="78.119799999999998"/>
    <s v="SP103"/>
    <s v="Salesperson_3"/>
    <s v="Cancelled"/>
    <s v="in-store"/>
  </r>
  <r>
    <s v="S01283"/>
    <d v="2023-06-22T21:43:00"/>
    <x v="88"/>
    <s v="P1282"/>
    <s v="Sarees_282"/>
    <x v="7"/>
    <s v="Green"/>
    <s v="XS"/>
    <n v="3"/>
    <n v="1363.01"/>
    <n v="849.35"/>
    <n v="4089.03"/>
    <n v="2548.0500000000002"/>
    <s v="C21282"/>
    <s v="Devi_1282"/>
    <s v="Chennai"/>
    <n v="13.082700000000001"/>
    <n v="80.270700000000005"/>
    <s v="SP119"/>
    <s v="Salesperson_19"/>
    <s v="Shipped"/>
    <s v="mobile_app"/>
  </r>
  <r>
    <s v="S01284"/>
    <d v="2023-07-19T17:14:00"/>
    <x v="15"/>
    <s v="P1283"/>
    <s v="Women's_283"/>
    <x v="0"/>
    <s v="Yellow"/>
    <s v="S"/>
    <n v="2"/>
    <n v="2247.5100000000002"/>
    <n v="1530.79"/>
    <n v="4495.0200000000004"/>
    <n v="3061.58"/>
    <s v="C21283"/>
    <s v="Priya_1283"/>
    <s v="Tirunelveli"/>
    <n v="8.7139000000000006"/>
    <n v="77.756699999999995"/>
    <s v="SP116"/>
    <s v="Salesperson_16"/>
    <s v="Shipped"/>
    <s v="in-store"/>
  </r>
  <r>
    <s v="S01285"/>
    <d v="2024-06-18T16:27:00"/>
    <x v="11"/>
    <s v="P1284"/>
    <s v="Women's_284"/>
    <x v="0"/>
    <s v="Red"/>
    <s v="S"/>
    <n v="2"/>
    <n v="861.75"/>
    <n v="707.6"/>
    <n v="1723.5"/>
    <n v="1415.2"/>
    <s v="C21284"/>
    <s v="Meena_1284"/>
    <s v="Tiruchirappalli"/>
    <n v="10.7905"/>
    <n v="78.704700000000003"/>
    <s v="SP131"/>
    <s v="Salesperson_31"/>
    <s v="Cancelled"/>
    <s v="online"/>
  </r>
  <r>
    <s v="S01286"/>
    <d v="2023-02-15T20:29:00"/>
    <x v="43"/>
    <s v="P1285"/>
    <s v="Kurta_285"/>
    <x v="1"/>
    <s v="Blue"/>
    <s v="M"/>
    <n v="1"/>
    <n v="1835.58"/>
    <n v="1129.96"/>
    <n v="1835.58"/>
    <n v="1129.96"/>
    <s v="C21285"/>
    <s v="Aarav_1285"/>
    <s v="Tirunelveli"/>
    <n v="8.7139000000000006"/>
    <n v="77.756699999999995"/>
    <s v="SP129"/>
    <s v="Salesperson_29"/>
    <s v="Cancelled"/>
    <s v="online"/>
  </r>
  <r>
    <s v="S01287"/>
    <d v="2024-07-12T15:15:00"/>
    <x v="84"/>
    <s v="P1286"/>
    <s v="Kurta_286"/>
    <x v="1"/>
    <s v="Blue"/>
    <s v="L"/>
    <n v="2"/>
    <n v="1310.93"/>
    <n v="1135.33"/>
    <n v="2621.86"/>
    <n v="2270.66"/>
    <s v="C21286"/>
    <s v="Aarav_1286"/>
    <s v="Erode"/>
    <n v="11.34"/>
    <n v="77.717200000000005"/>
    <s v="SP140"/>
    <s v="Salesperson_40"/>
    <s v="Pending"/>
    <s v="mobile_app"/>
  </r>
  <r>
    <s v="S01288"/>
    <d v="2023-09-03T18:05:00"/>
    <x v="0"/>
    <s v="P1287"/>
    <s v="Men's_287"/>
    <x v="4"/>
    <s v="White"/>
    <s v="XL"/>
    <n v="1"/>
    <n v="2412.34"/>
    <n v="1919.69"/>
    <n v="2412.34"/>
    <n v="1919.69"/>
    <s v="C21287"/>
    <s v="Sathish_1287"/>
    <s v="Coimbatore"/>
    <n v="11.0168"/>
    <n v="76.955799999999996"/>
    <s v="SP115"/>
    <s v="Salesperson_15"/>
    <s v="Cancelled"/>
    <s v="in-store"/>
  </r>
  <r>
    <s v="S01289"/>
    <d v="2023-10-24T14:19:00"/>
    <x v="66"/>
    <s v="P1288"/>
    <s v="Kid's_288"/>
    <x v="5"/>
    <s v="White"/>
    <s v="XL"/>
    <n v="2"/>
    <n v="1141.99"/>
    <n v="952.45"/>
    <n v="2283.98"/>
    <n v="1904.9"/>
    <s v="C21288"/>
    <s v="Priya_1288"/>
    <s v="Vellore"/>
    <n v="12.916499999999999"/>
    <n v="79.132499999999993"/>
    <s v="SP105"/>
    <s v="Salesperson_5"/>
    <s v="Cancelled"/>
    <s v="in-store"/>
  </r>
  <r>
    <s v="S01290"/>
    <d v="2024-05-16T12:55:00"/>
    <x v="36"/>
    <s v="P1289"/>
    <s v="Jeans_289"/>
    <x v="6"/>
    <s v="Green"/>
    <s v="M"/>
    <n v="4"/>
    <n v="604.29999999999995"/>
    <n v="388.85"/>
    <n v="2417.1999999999998"/>
    <n v="1555.4"/>
    <s v="C21289"/>
    <s v="Anu_1289"/>
    <s v="Madurai"/>
    <n v="9.9252000000000002"/>
    <n v="78.119799999999998"/>
    <s v="SP115"/>
    <s v="Salesperson_15"/>
    <s v="Cancelled"/>
    <s v="online"/>
  </r>
  <r>
    <s v="S01291"/>
    <d v="2023-06-15T20:06:00"/>
    <x v="23"/>
    <s v="P1290"/>
    <s v="Kurta_290"/>
    <x v="1"/>
    <s v="Maroon"/>
    <s v="L"/>
    <n v="1"/>
    <n v="1361.35"/>
    <n v="888.86"/>
    <n v="1361.35"/>
    <n v="888.86"/>
    <s v="C21290"/>
    <s v="Aarav_1290"/>
    <s v="Chennai"/>
    <n v="13.082700000000001"/>
    <n v="80.270700000000005"/>
    <s v="SP129"/>
    <s v="Salesperson_29"/>
    <s v="Cancelled"/>
    <s v="online"/>
  </r>
  <r>
    <s v="S01292"/>
    <d v="2024-06-12T16:07:00"/>
    <x v="13"/>
    <s v="P1291"/>
    <s v="T-Shirts_291"/>
    <x v="2"/>
    <s v="Green"/>
    <s v="XS"/>
    <n v="1"/>
    <n v="1270.6600000000001"/>
    <n v="863.45"/>
    <n v="1270.6600000000001"/>
    <n v="863.45"/>
    <s v="C21291"/>
    <s v="Aarav_1291"/>
    <s v="Vellore"/>
    <n v="12.916499999999999"/>
    <n v="79.132499999999993"/>
    <s v="SP117"/>
    <s v="Salesperson_17"/>
    <s v="Cancelled"/>
    <s v="mobile_app"/>
  </r>
  <r>
    <s v="S01293"/>
    <d v="2024-04-22T17:52:00"/>
    <x v="75"/>
    <s v="P1292"/>
    <s v="T-Shirts_292"/>
    <x v="2"/>
    <s v="Pink"/>
    <s v="M"/>
    <n v="3"/>
    <n v="459"/>
    <n v="404.01"/>
    <n v="1377"/>
    <n v="1212.03"/>
    <s v="C21292"/>
    <s v="Bhuvana_1292"/>
    <s v="Tiruchirappalli"/>
    <n v="10.7905"/>
    <n v="78.704700000000003"/>
    <s v="SP137"/>
    <s v="Salesperson_37"/>
    <s v="Cancelled"/>
    <s v="online"/>
  </r>
  <r>
    <s v="S01294"/>
    <d v="2023-04-30T13:24:00"/>
    <x v="56"/>
    <s v="P1293"/>
    <s v="T-Shirts_293"/>
    <x v="2"/>
    <s v="Red"/>
    <s v="S"/>
    <n v="4"/>
    <n v="1166.77"/>
    <n v="1030.33"/>
    <n v="4667.08"/>
    <n v="4121.32"/>
    <s v="C21293"/>
    <s v="Devi_1293"/>
    <s v="Coimbatore"/>
    <n v="11.0168"/>
    <n v="76.955799999999996"/>
    <s v="SP119"/>
    <s v="Salesperson_19"/>
    <s v="Paid"/>
    <s v="mobile_app"/>
  </r>
  <r>
    <s v="S01295"/>
    <d v="2024-08-09T20:04:00"/>
    <x v="46"/>
    <s v="P1294"/>
    <s v="Kurta_294"/>
    <x v="1"/>
    <s v="Blue"/>
    <s v="S"/>
    <n v="3"/>
    <n v="539.14"/>
    <n v="422.41"/>
    <n v="1617.42"/>
    <n v="1267.23"/>
    <s v="C21294"/>
    <s v="Devi_1294"/>
    <s v="Salem"/>
    <n v="11.664300000000001"/>
    <n v="78.146000000000001"/>
    <s v="SP127"/>
    <s v="Salesperson_27"/>
    <s v="Pending"/>
    <s v="mobile_app"/>
  </r>
  <r>
    <s v="S01296"/>
    <d v="2024-01-03T18:56:00"/>
    <x v="39"/>
    <s v="P1295"/>
    <s v="Sarees_295"/>
    <x v="7"/>
    <s v="Yellow"/>
    <s v="XXL"/>
    <n v="1"/>
    <n v="1461.86"/>
    <n v="1304.01"/>
    <n v="1461.86"/>
    <n v="1304.01"/>
    <s v="C21295"/>
    <s v="Vishal_1295"/>
    <s v="Vellore"/>
    <n v="12.916499999999999"/>
    <n v="79.132499999999993"/>
    <s v="SP117"/>
    <s v="Salesperson_17"/>
    <s v="Pending"/>
    <s v="online"/>
  </r>
  <r>
    <s v="S01297"/>
    <d v="2023-10-13T16:58:00"/>
    <x v="37"/>
    <s v="P1296"/>
    <s v="Sarees_296"/>
    <x v="7"/>
    <s v="Yellow"/>
    <s v="S"/>
    <n v="2"/>
    <n v="2435.7199999999998"/>
    <n v="2089.35"/>
    <n v="4871.4399999999996"/>
    <n v="4178.7"/>
    <s v="C21296"/>
    <s v="Ravi_1296"/>
    <s v="Tirunelveli"/>
    <n v="8.7139000000000006"/>
    <n v="77.756699999999995"/>
    <s v="SP101"/>
    <s v="Salesperson_1"/>
    <s v="Pending"/>
    <s v="in-store"/>
  </r>
  <r>
    <s v="S01298"/>
    <d v="2023-03-13T21:25:00"/>
    <x v="16"/>
    <s v="P1297"/>
    <s v="Men's_297"/>
    <x v="4"/>
    <s v="Grey"/>
    <s v="XS"/>
    <n v="1"/>
    <n v="1217.51"/>
    <n v="747.33"/>
    <n v="1217.51"/>
    <n v="747.33"/>
    <s v="C21297"/>
    <s v="Ganesh_1297"/>
    <s v="Chennai"/>
    <n v="13.082700000000001"/>
    <n v="80.270700000000005"/>
    <s v="SP143"/>
    <s v="Salesperson_43"/>
    <s v="Pending"/>
    <s v="in-store"/>
  </r>
  <r>
    <s v="S01299"/>
    <d v="2023-12-20T14:28:00"/>
    <x v="41"/>
    <s v="P1298"/>
    <s v="Kurta_298"/>
    <x v="1"/>
    <s v="Maroon"/>
    <s v="XXL"/>
    <n v="1"/>
    <n v="1800.53"/>
    <n v="1169.22"/>
    <n v="1800.53"/>
    <n v="1169.22"/>
    <s v="C21298"/>
    <s v="Devi_1298"/>
    <s v="Vellore"/>
    <n v="12.916499999999999"/>
    <n v="79.132499999999993"/>
    <s v="SP148"/>
    <s v="Salesperson_48"/>
    <s v="Shipped"/>
    <s v="in-store"/>
  </r>
  <r>
    <s v="S01300"/>
    <d v="2024-05-04T21:46:00"/>
    <x v="47"/>
    <s v="P1299"/>
    <s v="Women's_299"/>
    <x v="0"/>
    <s v="Blue"/>
    <s v="XL"/>
    <n v="4"/>
    <n v="1579.74"/>
    <n v="1277.4100000000001"/>
    <n v="6318.96"/>
    <n v="5109.6400000000003"/>
    <s v="C21299"/>
    <s v="Aarav_1299"/>
    <s v="Vellore"/>
    <n v="12.916499999999999"/>
    <n v="79.132499999999993"/>
    <s v="SP143"/>
    <s v="Salesperson_43"/>
    <s v="Paid"/>
    <s v="online"/>
  </r>
  <r>
    <s v="S01301"/>
    <d v="2024-06-20T10:28:00"/>
    <x v="11"/>
    <s v="P1300"/>
    <s v="Sarees_300"/>
    <x v="7"/>
    <s v="Pink"/>
    <s v="XL"/>
    <n v="4"/>
    <n v="574.67999999999995"/>
    <n v="484.87"/>
    <n v="2298.7199999999998"/>
    <n v="1939.48"/>
    <s v="C21300"/>
    <s v="Karthik_1300"/>
    <s v="Erode"/>
    <n v="11.34"/>
    <n v="77.717200000000005"/>
    <s v="SP111"/>
    <s v="Salesperson_11"/>
    <s v="Paid"/>
    <s v="in-store"/>
  </r>
  <r>
    <s v="S01302"/>
    <d v="2024-07-08T20:15:00"/>
    <x v="84"/>
    <s v="P1301"/>
    <s v="Women's_301"/>
    <x v="0"/>
    <s v="Grey"/>
    <s v="M"/>
    <n v="3"/>
    <n v="1645.37"/>
    <n v="1182.17"/>
    <n v="4936.1099999999997"/>
    <n v="3546.51"/>
    <s v="C21301"/>
    <s v="Ganesh_1301"/>
    <s v="Tiruchirappalli"/>
    <n v="10.7905"/>
    <n v="78.704700000000003"/>
    <s v="SP128"/>
    <s v="Salesperson_28"/>
    <s v="Paid"/>
    <s v="online"/>
  </r>
  <r>
    <s v="S01303"/>
    <d v="2023-06-15T21:58:00"/>
    <x v="23"/>
    <s v="P1302"/>
    <s v="Jeans_302"/>
    <x v="6"/>
    <s v="Red"/>
    <s v="M"/>
    <n v="2"/>
    <n v="1222.3"/>
    <n v="827.36"/>
    <n v="2444.6"/>
    <n v="1654.72"/>
    <s v="C21302"/>
    <s v="Lakshmi_1302"/>
    <s v="Tirunelveli"/>
    <n v="8.7139000000000006"/>
    <n v="77.756699999999995"/>
    <s v="SP112"/>
    <s v="Salesperson_12"/>
    <s v="Paid"/>
    <s v="online"/>
  </r>
  <r>
    <s v="S01304"/>
    <d v="2023-05-04T18:00:00"/>
    <x v="32"/>
    <s v="P1303"/>
    <s v="T-Shirts_303"/>
    <x v="2"/>
    <s v="Black"/>
    <s v="S"/>
    <n v="4"/>
    <n v="382.27"/>
    <n v="251.32"/>
    <n v="1529.08"/>
    <n v="1005.28"/>
    <s v="C21303"/>
    <s v="Ravi_1303"/>
    <s v="Tirunelveli"/>
    <n v="8.7139000000000006"/>
    <n v="77.756699999999995"/>
    <s v="SP102"/>
    <s v="Salesperson_2"/>
    <s v="Returned"/>
    <s v="mobile_app"/>
  </r>
  <r>
    <s v="S01305"/>
    <d v="2023-09-09T15:21:00"/>
    <x v="74"/>
    <s v="P1304"/>
    <s v="Sportswear_304"/>
    <x v="3"/>
    <s v="Black"/>
    <s v="XS"/>
    <n v="2"/>
    <n v="490.15"/>
    <n v="312.22000000000003"/>
    <n v="980.3"/>
    <n v="624.44000000000005"/>
    <s v="C21304"/>
    <s v="Meena_1304"/>
    <s v="Erode"/>
    <n v="11.34"/>
    <n v="77.717200000000005"/>
    <s v="SP107"/>
    <s v="Salesperson_7"/>
    <s v="Returned"/>
    <s v="online"/>
  </r>
  <r>
    <s v="S01306"/>
    <d v="2023-04-06T10:04:00"/>
    <x v="48"/>
    <s v="P1305"/>
    <s v="Sportswear_305"/>
    <x v="3"/>
    <s v="Green"/>
    <s v="XL"/>
    <n v="1"/>
    <n v="893.35"/>
    <n v="561.35"/>
    <n v="893.35"/>
    <n v="561.35"/>
    <s v="C21305"/>
    <s v="Meena_1305"/>
    <s v="Madurai"/>
    <n v="9.9252000000000002"/>
    <n v="78.119799999999998"/>
    <s v="SP104"/>
    <s v="Salesperson_4"/>
    <s v="Cancelled"/>
    <s v="online"/>
  </r>
  <r>
    <s v="S01307"/>
    <d v="2024-05-07T17:34:00"/>
    <x v="83"/>
    <s v="P1306"/>
    <s v="Kid's_306"/>
    <x v="5"/>
    <s v="Blue"/>
    <s v="S"/>
    <n v="1"/>
    <n v="440.49"/>
    <n v="380.72"/>
    <n v="440.49"/>
    <n v="380.72"/>
    <s v="C21306"/>
    <s v="Vishal_1306"/>
    <s v="Tiruchirappalli"/>
    <n v="10.7905"/>
    <n v="78.704700000000003"/>
    <s v="SP133"/>
    <s v="Salesperson_33"/>
    <s v="Returned"/>
    <s v="in-store"/>
  </r>
  <r>
    <s v="S01308"/>
    <d v="2023-12-09T19:51:00"/>
    <x v="50"/>
    <s v="P1307"/>
    <s v="Jeans_307"/>
    <x v="6"/>
    <s v="Red"/>
    <s v="XXL"/>
    <n v="1"/>
    <n v="2381.38"/>
    <n v="2030.7"/>
    <n v="2381.38"/>
    <n v="2030.7"/>
    <s v="C21307"/>
    <s v="Lakshmi_1307"/>
    <s v="Salem"/>
    <n v="11.664300000000001"/>
    <n v="78.146000000000001"/>
    <s v="SP143"/>
    <s v="Salesperson_43"/>
    <s v="Cancelled"/>
    <s v="in-store"/>
  </r>
  <r>
    <s v="S01309"/>
    <d v="2024-04-14T10:06:00"/>
    <x v="86"/>
    <s v="P1308"/>
    <s v="Sportswear_308"/>
    <x v="3"/>
    <s v="Red"/>
    <s v="L"/>
    <n v="1"/>
    <n v="1678.39"/>
    <n v="1302.94"/>
    <n v="1678.39"/>
    <n v="1302.94"/>
    <s v="C21308"/>
    <s v="Lakshmi_1308"/>
    <s v="Chennai"/>
    <n v="13.082700000000001"/>
    <n v="80.270700000000005"/>
    <s v="SP120"/>
    <s v="Salesperson_20"/>
    <s v="Shipped"/>
    <s v="in-store"/>
  </r>
  <r>
    <s v="S01310"/>
    <d v="2024-08-05T17:20:00"/>
    <x v="46"/>
    <s v="P1309"/>
    <s v="Kurta_309"/>
    <x v="1"/>
    <s v="White"/>
    <s v="XS"/>
    <n v="1"/>
    <n v="1670.59"/>
    <n v="1067.02"/>
    <n v="1670.59"/>
    <n v="1067.02"/>
    <s v="C21309"/>
    <s v="Lakshmi_1309"/>
    <s v="Vellore"/>
    <n v="12.916499999999999"/>
    <n v="79.132499999999993"/>
    <s v="SP131"/>
    <s v="Salesperson_31"/>
    <s v="Returned"/>
    <s v="in-store"/>
  </r>
  <r>
    <s v="S01311"/>
    <d v="2023-10-07T13:53:00"/>
    <x v="31"/>
    <s v="P1310"/>
    <s v="Men's_310"/>
    <x v="4"/>
    <s v="Black"/>
    <s v="XS"/>
    <n v="2"/>
    <n v="365.56"/>
    <n v="247.49"/>
    <n v="731.12"/>
    <n v="494.98"/>
    <s v="C21310"/>
    <s v="Vishal_1310"/>
    <s v="Erode"/>
    <n v="11.34"/>
    <n v="77.717200000000005"/>
    <s v="SP134"/>
    <s v="Salesperson_34"/>
    <s v="Shipped"/>
    <s v="mobile_app"/>
  </r>
  <r>
    <s v="S01312"/>
    <d v="2024-04-09T15:24:00"/>
    <x v="86"/>
    <s v="P1311"/>
    <s v="Sarees_311"/>
    <x v="7"/>
    <s v="Red"/>
    <s v="L"/>
    <n v="2"/>
    <n v="2423.79"/>
    <n v="1837.18"/>
    <n v="4847.58"/>
    <n v="3674.36"/>
    <s v="C21311"/>
    <s v="Meena_1311"/>
    <s v="Tirunelveli"/>
    <n v="8.7139000000000006"/>
    <n v="77.756699999999995"/>
    <s v="SP105"/>
    <s v="Salesperson_5"/>
    <s v="Cancelled"/>
    <s v="online"/>
  </r>
  <r>
    <s v="S01313"/>
    <d v="2023-07-17T14:03:00"/>
    <x v="15"/>
    <s v="P1312"/>
    <s v="Men's_312"/>
    <x v="4"/>
    <s v="Black"/>
    <s v="XXL"/>
    <n v="2"/>
    <n v="2437.04"/>
    <n v="1905.88"/>
    <n v="4874.08"/>
    <n v="3811.76"/>
    <s v="C21312"/>
    <s v="Priya_1312"/>
    <s v="Coimbatore"/>
    <n v="11.0168"/>
    <n v="76.955799999999996"/>
    <s v="SP115"/>
    <s v="Salesperson_15"/>
    <s v="Pending"/>
    <s v="in-store"/>
  </r>
  <r>
    <s v="S01314"/>
    <d v="2023-03-19T13:52:00"/>
    <x v="16"/>
    <s v="P1313"/>
    <s v="Kid's_313"/>
    <x v="5"/>
    <s v="Yellow"/>
    <s v="M"/>
    <n v="2"/>
    <n v="1423.8"/>
    <n v="1060.31"/>
    <n v="2847.6"/>
    <n v="2120.62"/>
    <s v="C21313"/>
    <s v="Diya_1313"/>
    <s v="Coimbatore"/>
    <n v="11.0168"/>
    <n v="76.955799999999996"/>
    <s v="SP101"/>
    <s v="Salesperson_1"/>
    <s v="Shipped"/>
    <s v="mobile_app"/>
  </r>
  <r>
    <s v="S01315"/>
    <d v="2024-04-01T10:11:00"/>
    <x v="82"/>
    <s v="P1314"/>
    <s v="Kurta_314"/>
    <x v="1"/>
    <s v="Red"/>
    <s v="XL"/>
    <n v="1"/>
    <n v="1721.66"/>
    <n v="1155.06"/>
    <n v="1721.66"/>
    <n v="1155.06"/>
    <s v="C21314"/>
    <s v="Sanjay_1314"/>
    <s v="Tirunelveli"/>
    <n v="8.7139000000000006"/>
    <n v="77.756699999999995"/>
    <s v="SP116"/>
    <s v="Salesperson_16"/>
    <s v="Pending"/>
    <s v="online"/>
  </r>
  <r>
    <s v="S01316"/>
    <d v="2023-03-05T16:33:00"/>
    <x v="10"/>
    <s v="P1315"/>
    <s v="Women's_315"/>
    <x v="0"/>
    <s v="Grey"/>
    <s v="S"/>
    <n v="1"/>
    <n v="2367.0300000000002"/>
    <n v="1788.4"/>
    <n v="2367.0300000000002"/>
    <n v="1788.4"/>
    <s v="C21315"/>
    <s v="Karthik_1315"/>
    <s v="Chennai"/>
    <n v="13.082700000000001"/>
    <n v="80.270700000000005"/>
    <s v="SP121"/>
    <s v="Salesperson_21"/>
    <s v="Cancelled"/>
    <s v="online"/>
  </r>
  <r>
    <s v="S01317"/>
    <d v="2023-08-18T12:02:00"/>
    <x v="63"/>
    <s v="P1316"/>
    <s v="Jeans_316"/>
    <x v="6"/>
    <s v="Blue"/>
    <s v="XL"/>
    <n v="1"/>
    <n v="648.63"/>
    <n v="576.09"/>
    <n v="648.63"/>
    <n v="576.09"/>
    <s v="C21316"/>
    <s v="Sathish_1316"/>
    <s v="Vellore"/>
    <n v="12.916499999999999"/>
    <n v="79.132499999999993"/>
    <s v="SP148"/>
    <s v="Salesperson_48"/>
    <s v="Paid"/>
    <s v="in-store"/>
  </r>
  <r>
    <s v="S01318"/>
    <d v="2023-04-03T16:49:00"/>
    <x v="48"/>
    <s v="P1317"/>
    <s v="Sportswear_317"/>
    <x v="3"/>
    <s v="Blue"/>
    <s v="XS"/>
    <n v="4"/>
    <n v="1325.44"/>
    <n v="999.08"/>
    <n v="5301.76"/>
    <n v="3996.32"/>
    <s v="C21317"/>
    <s v="Aarav_1317"/>
    <s v="Chennai"/>
    <n v="13.082700000000001"/>
    <n v="80.270700000000005"/>
    <s v="SP124"/>
    <s v="Salesperson_24"/>
    <s v="Returned"/>
    <s v="online"/>
  </r>
  <r>
    <s v="S01319"/>
    <d v="2023-06-24T15:28:00"/>
    <x v="88"/>
    <s v="P1318"/>
    <s v="Women's_318"/>
    <x v="0"/>
    <s v="Green"/>
    <s v="XS"/>
    <n v="1"/>
    <n v="1987.86"/>
    <n v="1524.7"/>
    <n v="1987.86"/>
    <n v="1524.7"/>
    <s v="C21318"/>
    <s v="Ganesh_1318"/>
    <s v="Vellore"/>
    <n v="12.916499999999999"/>
    <n v="79.132499999999993"/>
    <s v="SP103"/>
    <s v="Salesperson_3"/>
    <s v="Returned"/>
    <s v="online"/>
  </r>
  <r>
    <s v="S01320"/>
    <d v="2024-02-24T10:09:00"/>
    <x v="73"/>
    <s v="P1319"/>
    <s v="Kurta_319"/>
    <x v="1"/>
    <s v="Blue"/>
    <s v="XS"/>
    <n v="2"/>
    <n v="587.41"/>
    <n v="486.46"/>
    <n v="1174.82"/>
    <n v="972.92"/>
    <s v="C21319"/>
    <s v="Lakshmi_1319"/>
    <s v="Chennai"/>
    <n v="13.082700000000001"/>
    <n v="80.270700000000005"/>
    <s v="SP135"/>
    <s v="Salesperson_35"/>
    <s v="Paid"/>
    <s v="online"/>
  </r>
  <r>
    <s v="S01321"/>
    <d v="2024-10-02T21:11:00"/>
    <x v="25"/>
    <s v="P1320"/>
    <s v="T-Shirts_320"/>
    <x v="2"/>
    <s v="Pink"/>
    <s v="L"/>
    <n v="1"/>
    <n v="738.66"/>
    <n v="502.95"/>
    <n v="738.66"/>
    <n v="502.95"/>
    <s v="C21320"/>
    <s v="Diya_1320"/>
    <s v="Erode"/>
    <n v="11.34"/>
    <n v="77.717200000000005"/>
    <s v="SP114"/>
    <s v="Salesperson_14"/>
    <s v="Cancelled"/>
    <s v="in-store"/>
  </r>
  <r>
    <s v="S01322"/>
    <d v="2024-03-01T14:11:00"/>
    <x v="14"/>
    <s v="P1321"/>
    <s v="Men's_321"/>
    <x v="4"/>
    <s v="Grey"/>
    <s v="L"/>
    <n v="3"/>
    <n v="554.54"/>
    <n v="475.07"/>
    <n v="1663.62"/>
    <n v="1425.21"/>
    <s v="C21321"/>
    <s v="Ravi_1321"/>
    <s v="Erode"/>
    <n v="11.34"/>
    <n v="77.717200000000005"/>
    <s v="SP139"/>
    <s v="Salesperson_39"/>
    <s v="Cancelled"/>
    <s v="mobile_app"/>
  </r>
  <r>
    <s v="S01323"/>
    <d v="2023-12-01T11:41:00"/>
    <x v="33"/>
    <s v="P1322"/>
    <s v="Women's_322"/>
    <x v="0"/>
    <s v="Yellow"/>
    <s v="XXL"/>
    <n v="1"/>
    <n v="1656.52"/>
    <n v="1043.3599999999999"/>
    <n v="1656.52"/>
    <n v="1043.3599999999999"/>
    <s v="C21322"/>
    <s v="Lakshmi_1322"/>
    <s v="Chennai"/>
    <n v="13.082700000000001"/>
    <n v="80.270700000000005"/>
    <s v="SP129"/>
    <s v="Salesperson_29"/>
    <s v="Cancelled"/>
    <s v="online"/>
  </r>
  <r>
    <s v="S01324"/>
    <d v="2024-01-28T11:04:00"/>
    <x v="57"/>
    <s v="P1323"/>
    <s v="Sarees_323"/>
    <x v="7"/>
    <s v="Black"/>
    <s v="XS"/>
    <n v="1"/>
    <n v="1034.3599999999999"/>
    <n v="698.5"/>
    <n v="1034.3599999999999"/>
    <n v="698.5"/>
    <s v="C21323"/>
    <s v="Diya_1323"/>
    <s v="Chennai"/>
    <n v="13.082700000000001"/>
    <n v="80.270700000000005"/>
    <s v="SP138"/>
    <s v="Salesperson_38"/>
    <s v="Paid"/>
    <s v="mobile_app"/>
  </r>
  <r>
    <s v="S01325"/>
    <d v="2024-03-20T18:30:00"/>
    <x v="7"/>
    <s v="P1324"/>
    <s v="Jeans_324"/>
    <x v="6"/>
    <s v="Green"/>
    <s v="XXL"/>
    <n v="3"/>
    <n v="2470.33"/>
    <n v="1898.07"/>
    <n v="7410.99"/>
    <n v="5694.21"/>
    <s v="C21324"/>
    <s v="Anu_1324"/>
    <s v="Salem"/>
    <n v="11.664300000000001"/>
    <n v="78.146000000000001"/>
    <s v="SP122"/>
    <s v="Salesperson_22"/>
    <s v="Shipped"/>
    <s v="in-store"/>
  </r>
  <r>
    <s v="S01326"/>
    <d v="2024-03-22T13:05:00"/>
    <x v="7"/>
    <s v="P1325"/>
    <s v="Sportswear_325"/>
    <x v="3"/>
    <s v="Grey"/>
    <s v="S"/>
    <n v="1"/>
    <n v="858.4"/>
    <n v="624.17999999999995"/>
    <n v="858.4"/>
    <n v="624.17999999999995"/>
    <s v="C21325"/>
    <s v="Meena_1325"/>
    <s v="Madurai"/>
    <n v="9.9252000000000002"/>
    <n v="78.119799999999998"/>
    <s v="SP102"/>
    <s v="Salesperson_2"/>
    <s v="Paid"/>
    <s v="in-store"/>
  </r>
  <r>
    <s v="S01327"/>
    <d v="2024-02-27T10:48:00"/>
    <x v="14"/>
    <s v="P1326"/>
    <s v="Kid's_326"/>
    <x v="5"/>
    <s v="White"/>
    <s v="XL"/>
    <n v="4"/>
    <n v="1487.99"/>
    <n v="1222.6500000000001"/>
    <n v="5951.96"/>
    <n v="4890.6000000000004"/>
    <s v="C21326"/>
    <s v="Priya_1326"/>
    <s v="Tirunelveli"/>
    <n v="8.7139000000000006"/>
    <n v="77.756699999999995"/>
    <s v="SP119"/>
    <s v="Salesperson_19"/>
    <s v="Cancelled"/>
    <s v="mobile_app"/>
  </r>
  <r>
    <s v="S01328"/>
    <d v="2024-06-12T11:01:00"/>
    <x v="13"/>
    <s v="P1327"/>
    <s v="Kid's_327"/>
    <x v="5"/>
    <s v="Green"/>
    <s v="L"/>
    <n v="1"/>
    <n v="774.77"/>
    <n v="480.11"/>
    <n v="774.77"/>
    <n v="480.11"/>
    <s v="C21327"/>
    <s v="Vishal_1327"/>
    <s v="Tirunelveli"/>
    <n v="8.7139000000000006"/>
    <n v="77.756699999999995"/>
    <s v="SP118"/>
    <s v="Salesperson_18"/>
    <s v="Returned"/>
    <s v="online"/>
  </r>
  <r>
    <s v="S01329"/>
    <d v="2024-03-24T16:24:00"/>
    <x v="7"/>
    <s v="P1328"/>
    <s v="Men's_328"/>
    <x v="4"/>
    <s v="Maroon"/>
    <s v="XL"/>
    <n v="2"/>
    <n v="1545.68"/>
    <n v="1165.3699999999999"/>
    <n v="3091.36"/>
    <n v="2330.7399999999998"/>
    <s v="C21328"/>
    <s v="Lakshmi_1328"/>
    <s v="Madurai"/>
    <n v="9.9252000000000002"/>
    <n v="78.119799999999998"/>
    <s v="SP103"/>
    <s v="Salesperson_3"/>
    <s v="Pending"/>
    <s v="in-store"/>
  </r>
  <r>
    <s v="S01330"/>
    <d v="2023-11-19T13:04:00"/>
    <x v="44"/>
    <s v="P1329"/>
    <s v="Men's_329"/>
    <x v="4"/>
    <s v="Pink"/>
    <s v="M"/>
    <n v="4"/>
    <n v="1175.6300000000001"/>
    <n v="862.92"/>
    <n v="4702.5200000000004"/>
    <n v="3451.68"/>
    <s v="C21329"/>
    <s v="Meena_1329"/>
    <s v="Tiruchirappalli"/>
    <n v="10.7905"/>
    <n v="78.704700000000003"/>
    <s v="SP140"/>
    <s v="Salesperson_40"/>
    <s v="Pending"/>
    <s v="in-store"/>
  </r>
  <r>
    <s v="S01331"/>
    <d v="2023-06-15T19:29:00"/>
    <x v="23"/>
    <s v="P1330"/>
    <s v="Women's_330"/>
    <x v="0"/>
    <s v="Yellow"/>
    <s v="S"/>
    <n v="1"/>
    <n v="2187.1"/>
    <n v="1508.35"/>
    <n v="2187.1"/>
    <n v="1508.35"/>
    <s v="C21330"/>
    <s v="Lakshmi_1330"/>
    <s v="Vellore"/>
    <n v="12.916499999999999"/>
    <n v="79.132499999999993"/>
    <s v="SP144"/>
    <s v="Salesperson_44"/>
    <s v="Shipped"/>
    <s v="in-store"/>
  </r>
  <r>
    <s v="S01332"/>
    <d v="2023-05-06T11:36:00"/>
    <x v="32"/>
    <s v="P1331"/>
    <s v="Sarees_331"/>
    <x v="7"/>
    <s v="Yellow"/>
    <s v="XL"/>
    <n v="4"/>
    <n v="1787.17"/>
    <n v="1281.5999999999999"/>
    <n v="7148.68"/>
    <n v="5126.3999999999996"/>
    <s v="C21331"/>
    <s v="Vishal_1331"/>
    <s v="Erode"/>
    <n v="11.34"/>
    <n v="77.717200000000005"/>
    <s v="SP121"/>
    <s v="Salesperson_21"/>
    <s v="Pending"/>
    <s v="mobile_app"/>
  </r>
  <r>
    <s v="S01333"/>
    <d v="2023-09-28T15:22:00"/>
    <x v="21"/>
    <s v="P1332"/>
    <s v="Women's_332"/>
    <x v="0"/>
    <s v="Grey"/>
    <s v="XS"/>
    <n v="1"/>
    <n v="1888.72"/>
    <n v="1164.46"/>
    <n v="1888.72"/>
    <n v="1164.46"/>
    <s v="C21332"/>
    <s v="Ravi_1332"/>
    <s v="Tiruchirappalli"/>
    <n v="10.7905"/>
    <n v="78.704700000000003"/>
    <s v="SP100"/>
    <s v="Salesperson_0"/>
    <s v="Pending"/>
    <s v="in-store"/>
  </r>
  <r>
    <s v="S01334"/>
    <d v="2024-07-31T18:12:00"/>
    <x v="60"/>
    <s v="P1333"/>
    <s v="Jeans_333"/>
    <x v="6"/>
    <s v="Grey"/>
    <s v="XL"/>
    <n v="2"/>
    <n v="1192.82"/>
    <n v="1008.25"/>
    <n v="2385.64"/>
    <n v="2016.5"/>
    <s v="C21333"/>
    <s v="Meena_1333"/>
    <s v="Tiruchirappalli"/>
    <n v="10.7905"/>
    <n v="78.704700000000003"/>
    <s v="SP130"/>
    <s v="Salesperson_30"/>
    <s v="Returned"/>
    <s v="mobile_app"/>
  </r>
  <r>
    <s v="S01335"/>
    <d v="2024-07-01T16:51:00"/>
    <x v="9"/>
    <s v="P1334"/>
    <s v="Kurta_334"/>
    <x v="1"/>
    <s v="Black"/>
    <s v="L"/>
    <n v="1"/>
    <n v="843.08"/>
    <n v="538.07000000000005"/>
    <n v="843.08"/>
    <n v="538.07000000000005"/>
    <s v="C21334"/>
    <s v="Kavin_1334"/>
    <s v="Chennai"/>
    <n v="13.082700000000001"/>
    <n v="80.270700000000005"/>
    <s v="SP123"/>
    <s v="Salesperson_23"/>
    <s v="Paid"/>
    <s v="in-store"/>
  </r>
  <r>
    <s v="S01336"/>
    <d v="2024-02-20T10:08:00"/>
    <x v="73"/>
    <s v="P1335"/>
    <s v="Women's_335"/>
    <x v="0"/>
    <s v="Yellow"/>
    <s v="XS"/>
    <n v="1"/>
    <n v="2397.9699999999998"/>
    <n v="1994.22"/>
    <n v="2397.9699999999998"/>
    <n v="1994.22"/>
    <s v="C21335"/>
    <s v="Anu_1335"/>
    <s v="Coimbatore"/>
    <n v="11.0168"/>
    <n v="76.955799999999996"/>
    <s v="SP109"/>
    <s v="Salesperson_9"/>
    <s v="Returned"/>
    <s v="in-store"/>
  </r>
  <r>
    <s v="S01337"/>
    <d v="2024-07-01T19:10:00"/>
    <x v="9"/>
    <s v="P1336"/>
    <s v="Sportswear_336"/>
    <x v="3"/>
    <s v="Black"/>
    <s v="XXL"/>
    <n v="2"/>
    <n v="467.43"/>
    <n v="355.68"/>
    <n v="934.86"/>
    <n v="711.36"/>
    <s v="C21336"/>
    <s v="Sathish_1336"/>
    <s v="Tirunelveli"/>
    <n v="8.7139000000000006"/>
    <n v="77.756699999999995"/>
    <s v="SP102"/>
    <s v="Salesperson_2"/>
    <s v="Paid"/>
    <s v="online"/>
  </r>
  <r>
    <s v="S01338"/>
    <d v="2023-10-12T13:36:00"/>
    <x v="37"/>
    <s v="P1337"/>
    <s v="Jeans_337"/>
    <x v="6"/>
    <s v="Black"/>
    <s v="M"/>
    <n v="1"/>
    <n v="416.18"/>
    <n v="286.01"/>
    <n v="416.18"/>
    <n v="286.01"/>
    <s v="C21337"/>
    <s v="Kavin_1337"/>
    <s v="Tiruchirappalli"/>
    <n v="10.7905"/>
    <n v="78.704700000000003"/>
    <s v="SP116"/>
    <s v="Salesperson_16"/>
    <s v="Pending"/>
    <s v="mobile_app"/>
  </r>
  <r>
    <s v="S01339"/>
    <d v="2024-10-01T21:19:00"/>
    <x v="25"/>
    <s v="P1338"/>
    <s v="Sarees_338"/>
    <x v="7"/>
    <s v="Maroon"/>
    <s v="S"/>
    <n v="3"/>
    <n v="1302.75"/>
    <n v="925.19"/>
    <n v="3908.25"/>
    <n v="2775.57"/>
    <s v="C21338"/>
    <s v="Kavin_1338"/>
    <s v="Tiruchirappalli"/>
    <n v="10.7905"/>
    <n v="78.704700000000003"/>
    <s v="SP101"/>
    <s v="Salesperson_1"/>
    <s v="Pending"/>
    <s v="online"/>
  </r>
  <r>
    <s v="S01340"/>
    <d v="2024-08-16T14:22:00"/>
    <x v="76"/>
    <s v="P1339"/>
    <s v="T-Shirts_339"/>
    <x v="2"/>
    <s v="Blue"/>
    <s v="XS"/>
    <n v="2"/>
    <n v="2197.5"/>
    <n v="1868.6"/>
    <n v="4395"/>
    <n v="3737.2"/>
    <s v="C21339"/>
    <s v="Bhuvana_1339"/>
    <s v="Madurai"/>
    <n v="9.9252000000000002"/>
    <n v="78.119799999999998"/>
    <s v="SP124"/>
    <s v="Salesperson_24"/>
    <s v="Paid"/>
    <s v="online"/>
  </r>
  <r>
    <s v="S01341"/>
    <d v="2024-06-25T18:17:00"/>
    <x v="2"/>
    <s v="P1340"/>
    <s v="Sarees_340"/>
    <x v="7"/>
    <s v="Black"/>
    <s v="M"/>
    <n v="2"/>
    <n v="288.24"/>
    <n v="248.24"/>
    <n v="576.48"/>
    <n v="496.48"/>
    <s v="C21340"/>
    <s v="Ravi_1340"/>
    <s v="Tiruchirappalli"/>
    <n v="10.7905"/>
    <n v="78.704700000000003"/>
    <s v="SP123"/>
    <s v="Salesperson_23"/>
    <s v="Returned"/>
    <s v="online"/>
  </r>
  <r>
    <s v="S01342"/>
    <d v="2023-11-30T14:29:00"/>
    <x v="33"/>
    <s v="P1341"/>
    <s v="Kid's_341"/>
    <x v="5"/>
    <s v="Maroon"/>
    <s v="XL"/>
    <n v="1"/>
    <n v="522.38"/>
    <n v="398.71"/>
    <n v="522.38"/>
    <n v="398.71"/>
    <s v="C21341"/>
    <s v="Ganesh_1341"/>
    <s v="Erode"/>
    <n v="11.34"/>
    <n v="77.717200000000005"/>
    <s v="SP145"/>
    <s v="Salesperson_45"/>
    <s v="Paid"/>
    <s v="in-store"/>
  </r>
  <r>
    <s v="S01343"/>
    <d v="2023-01-06T11:03:00"/>
    <x v="3"/>
    <s v="P1342"/>
    <s v="Women's_342"/>
    <x v="0"/>
    <s v="Green"/>
    <s v="S"/>
    <n v="1"/>
    <n v="1210.77"/>
    <n v="906.74"/>
    <n v="1210.77"/>
    <n v="906.74"/>
    <s v="C21342"/>
    <s v="Sanjay_1342"/>
    <s v="Tiruchirappalli"/>
    <n v="10.7905"/>
    <n v="78.704700000000003"/>
    <s v="SP112"/>
    <s v="Salesperson_12"/>
    <s v="Cancelled"/>
    <s v="online"/>
  </r>
  <r>
    <s v="S01344"/>
    <d v="2023-09-20T18:25:00"/>
    <x v="70"/>
    <s v="P1343"/>
    <s v="Kurta_343"/>
    <x v="1"/>
    <s v="Yellow"/>
    <s v="M"/>
    <n v="2"/>
    <n v="2403.0100000000002"/>
    <n v="2078.91"/>
    <n v="4806.0200000000004"/>
    <n v="4157.82"/>
    <s v="C21343"/>
    <s v="Sathish_1343"/>
    <s v="Erode"/>
    <n v="11.34"/>
    <n v="77.717200000000005"/>
    <s v="SP140"/>
    <s v="Salesperson_40"/>
    <s v="Pending"/>
    <s v="in-store"/>
  </r>
  <r>
    <s v="S01345"/>
    <d v="2024-08-29T20:41:00"/>
    <x v="20"/>
    <s v="P1344"/>
    <s v="Men's_344"/>
    <x v="4"/>
    <s v="Black"/>
    <s v="XL"/>
    <n v="4"/>
    <n v="1509.81"/>
    <n v="1295.92"/>
    <n v="6039.24"/>
    <n v="5183.68"/>
    <s v="C21344"/>
    <s v="Vishal_1344"/>
    <s v="Madurai"/>
    <n v="9.9252000000000002"/>
    <n v="78.119799999999998"/>
    <s v="SP120"/>
    <s v="Salesperson_20"/>
    <s v="Pending"/>
    <s v="mobile_app"/>
  </r>
  <r>
    <s v="S01346"/>
    <d v="2023-02-20T10:51:00"/>
    <x v="29"/>
    <s v="P1345"/>
    <s v="Men's_345"/>
    <x v="4"/>
    <s v="White"/>
    <s v="S"/>
    <n v="2"/>
    <n v="2391.15"/>
    <n v="1725.11"/>
    <n v="4782.3"/>
    <n v="3450.22"/>
    <s v="C21345"/>
    <s v="Bhuvana_1345"/>
    <s v="Vellore"/>
    <n v="12.916499999999999"/>
    <n v="79.132499999999993"/>
    <s v="SP113"/>
    <s v="Salesperson_13"/>
    <s v="Paid"/>
    <s v="online"/>
  </r>
  <r>
    <s v="S01347"/>
    <d v="2023-11-26T21:16:00"/>
    <x v="51"/>
    <s v="P1346"/>
    <s v="Sportswear_346"/>
    <x v="3"/>
    <s v="Blue"/>
    <s v="S"/>
    <n v="3"/>
    <n v="1480.68"/>
    <n v="1308.79"/>
    <n v="4442.04"/>
    <n v="3926.37"/>
    <s v="C21346"/>
    <s v="Anu_1346"/>
    <s v="Erode"/>
    <n v="11.34"/>
    <n v="77.717200000000005"/>
    <s v="SP148"/>
    <s v="Salesperson_48"/>
    <s v="Cancelled"/>
    <s v="online"/>
  </r>
  <r>
    <s v="S01348"/>
    <d v="2023-09-27T13:36:00"/>
    <x v="21"/>
    <s v="P1347"/>
    <s v="Sarees_347"/>
    <x v="7"/>
    <s v="Grey"/>
    <s v="XL"/>
    <n v="1"/>
    <n v="627.65"/>
    <n v="418.84"/>
    <n v="627.65"/>
    <n v="418.84"/>
    <s v="C21347"/>
    <s v="Ravi_1347"/>
    <s v="Madurai"/>
    <n v="9.9252000000000002"/>
    <n v="78.119799999999998"/>
    <s v="SP120"/>
    <s v="Salesperson_20"/>
    <s v="Returned"/>
    <s v="in-store"/>
  </r>
  <r>
    <s v="S01349"/>
    <d v="2023-11-18T21:46:00"/>
    <x v="44"/>
    <s v="P1348"/>
    <s v="Sportswear_348"/>
    <x v="3"/>
    <s v="Grey"/>
    <s v="L"/>
    <n v="1"/>
    <n v="2087.33"/>
    <n v="1431.02"/>
    <n v="2087.33"/>
    <n v="1431.02"/>
    <s v="C21348"/>
    <s v="Vishal_1348"/>
    <s v="Erode"/>
    <n v="11.34"/>
    <n v="77.717200000000005"/>
    <s v="SP140"/>
    <s v="Salesperson_40"/>
    <s v="Cancelled"/>
    <s v="in-store"/>
  </r>
  <r>
    <s v="S01350"/>
    <d v="2023-06-05T19:03:00"/>
    <x v="87"/>
    <s v="P1349"/>
    <s v="Men's_349"/>
    <x v="4"/>
    <s v="Black"/>
    <s v="S"/>
    <n v="1"/>
    <n v="1858.67"/>
    <n v="1481.99"/>
    <n v="1858.67"/>
    <n v="1481.99"/>
    <s v="C21349"/>
    <s v="Ganesh_1349"/>
    <s v="Tiruchirappalli"/>
    <n v="10.7905"/>
    <n v="78.704700000000003"/>
    <s v="SP128"/>
    <s v="Salesperson_28"/>
    <s v="Pending"/>
    <s v="online"/>
  </r>
  <r>
    <s v="S01351"/>
    <d v="2024-09-15T21:47:00"/>
    <x v="38"/>
    <s v="P1350"/>
    <s v="Kurta_350"/>
    <x v="1"/>
    <s v="Black"/>
    <s v="M"/>
    <n v="1"/>
    <n v="1546.36"/>
    <n v="1181.8599999999999"/>
    <n v="1546.36"/>
    <n v="1181.8599999999999"/>
    <s v="C21350"/>
    <s v="Priya_1350"/>
    <s v="Erode"/>
    <n v="11.34"/>
    <n v="77.717200000000005"/>
    <s v="SP136"/>
    <s v="Salesperson_36"/>
    <s v="Pending"/>
    <s v="in-store"/>
  </r>
  <r>
    <s v="S01352"/>
    <d v="2024-02-21T13:05:00"/>
    <x v="73"/>
    <s v="P1351"/>
    <s v="Sarees_351"/>
    <x v="7"/>
    <s v="White"/>
    <s v="XL"/>
    <n v="1"/>
    <n v="2122.65"/>
    <n v="1368.24"/>
    <n v="2122.65"/>
    <n v="1368.24"/>
    <s v="C21351"/>
    <s v="Diya_1351"/>
    <s v="Madurai"/>
    <n v="9.9252000000000002"/>
    <n v="78.119799999999998"/>
    <s v="SP148"/>
    <s v="Salesperson_48"/>
    <s v="Paid"/>
    <s v="in-store"/>
  </r>
  <r>
    <s v="S01353"/>
    <d v="2023-10-24T15:02:00"/>
    <x v="66"/>
    <s v="P1352"/>
    <s v="T-Shirts_352"/>
    <x v="2"/>
    <s v="Grey"/>
    <s v="XL"/>
    <n v="2"/>
    <n v="2101.5100000000002"/>
    <n v="1784.67"/>
    <n v="4203.0200000000004"/>
    <n v="3569.34"/>
    <s v="C21352"/>
    <s v="Karthik_1352"/>
    <s v="Tiruchirappalli"/>
    <n v="10.7905"/>
    <n v="78.704700000000003"/>
    <s v="SP137"/>
    <s v="Salesperson_37"/>
    <s v="Paid"/>
    <s v="in-store"/>
  </r>
  <r>
    <s v="S01354"/>
    <d v="2023-07-10T20:46:00"/>
    <x v="91"/>
    <s v="P1353"/>
    <s v="Sportswear_353"/>
    <x v="3"/>
    <s v="Maroon"/>
    <s v="XL"/>
    <n v="2"/>
    <n v="2475.1999999999998"/>
    <n v="1609"/>
    <n v="4950.3999999999996"/>
    <n v="3218"/>
    <s v="C21353"/>
    <s v="Karthik_1353"/>
    <s v="Erode"/>
    <n v="11.34"/>
    <n v="77.717200000000005"/>
    <s v="SP128"/>
    <s v="Salesperson_28"/>
    <s v="Shipped"/>
    <s v="online"/>
  </r>
  <r>
    <s v="S01355"/>
    <d v="2023-01-31T19:15:00"/>
    <x v="35"/>
    <s v="P1354"/>
    <s v="Kurta_354"/>
    <x v="1"/>
    <s v="Pink"/>
    <s v="M"/>
    <n v="3"/>
    <n v="1588.61"/>
    <n v="1003.33"/>
    <n v="4765.83"/>
    <n v="3009.99"/>
    <s v="C21354"/>
    <s v="Sanjay_1354"/>
    <s v="Vellore"/>
    <n v="12.916499999999999"/>
    <n v="79.132499999999993"/>
    <s v="SP120"/>
    <s v="Salesperson_20"/>
    <s v="Returned"/>
    <s v="mobile_app"/>
  </r>
  <r>
    <s v="S01356"/>
    <d v="2024-01-08T16:51:00"/>
    <x v="65"/>
    <s v="P1355"/>
    <s v="Kurta_355"/>
    <x v="1"/>
    <s v="Red"/>
    <s v="S"/>
    <n v="1"/>
    <n v="1650.35"/>
    <n v="1212.81"/>
    <n v="1650.35"/>
    <n v="1212.81"/>
    <s v="C21355"/>
    <s v="Ravi_1355"/>
    <s v="Tiruchirappalli"/>
    <n v="10.7905"/>
    <n v="78.704700000000003"/>
    <s v="SP116"/>
    <s v="Salesperson_16"/>
    <s v="Paid"/>
    <s v="in-store"/>
  </r>
  <r>
    <s v="S01357"/>
    <d v="2023-05-03T16:31:00"/>
    <x v="32"/>
    <s v="P1356"/>
    <s v="Sarees_356"/>
    <x v="7"/>
    <s v="Blue"/>
    <s v="M"/>
    <n v="1"/>
    <n v="2089.5300000000002"/>
    <n v="1271.6300000000001"/>
    <n v="2089.5300000000002"/>
    <n v="1271.6300000000001"/>
    <s v="C21356"/>
    <s v="Bhuvana_1356"/>
    <s v="Coimbatore"/>
    <n v="11.0168"/>
    <n v="76.955799999999996"/>
    <s v="SP117"/>
    <s v="Salesperson_17"/>
    <s v="Pending"/>
    <s v="online"/>
  </r>
  <r>
    <s v="S01358"/>
    <d v="2024-02-15T14:17:00"/>
    <x v="18"/>
    <s v="P1357"/>
    <s v="Women's_357"/>
    <x v="0"/>
    <s v="Blue"/>
    <s v="XS"/>
    <n v="2"/>
    <n v="2256.4299999999998"/>
    <n v="1976.55"/>
    <n v="4512.8599999999997"/>
    <n v="3953.1"/>
    <s v="C21357"/>
    <s v="Karthik_1357"/>
    <s v="Chennai"/>
    <n v="13.082700000000001"/>
    <n v="80.270700000000005"/>
    <s v="SP134"/>
    <s v="Salesperson_34"/>
    <s v="Pending"/>
    <s v="in-store"/>
  </r>
  <r>
    <s v="S01359"/>
    <d v="2023-02-05T19:02:00"/>
    <x v="35"/>
    <s v="P1358"/>
    <s v="Sarees_358"/>
    <x v="7"/>
    <s v="Black"/>
    <s v="XXL"/>
    <n v="1"/>
    <n v="2388.21"/>
    <n v="1878.79"/>
    <n v="2388.21"/>
    <n v="1878.79"/>
    <s v="C21358"/>
    <s v="Karthik_1358"/>
    <s v="Salem"/>
    <n v="11.664300000000001"/>
    <n v="78.146000000000001"/>
    <s v="SP119"/>
    <s v="Salesperson_19"/>
    <s v="Returned"/>
    <s v="online"/>
  </r>
  <r>
    <s v="S01360"/>
    <d v="2024-04-04T13:24:00"/>
    <x v="82"/>
    <s v="P1359"/>
    <s v="Jeans_359"/>
    <x v="6"/>
    <s v="Green"/>
    <s v="XXL"/>
    <n v="2"/>
    <n v="1535.83"/>
    <n v="1250.6500000000001"/>
    <n v="3071.66"/>
    <n v="2501.3000000000002"/>
    <s v="C21359"/>
    <s v="Devi_1359"/>
    <s v="Salem"/>
    <n v="11.664300000000001"/>
    <n v="78.146000000000001"/>
    <s v="SP100"/>
    <s v="Salesperson_0"/>
    <s v="Returned"/>
    <s v="in-store"/>
  </r>
  <r>
    <s v="S01361"/>
    <d v="2024-08-18T18:40:00"/>
    <x v="76"/>
    <s v="P1360"/>
    <s v="T-Shirts_360"/>
    <x v="2"/>
    <s v="Yellow"/>
    <s v="L"/>
    <n v="2"/>
    <n v="1856.23"/>
    <n v="1490.18"/>
    <n v="3712.46"/>
    <n v="2980.36"/>
    <s v="C21360"/>
    <s v="Priya_1360"/>
    <s v="Chennai"/>
    <n v="13.082700000000001"/>
    <n v="80.270700000000005"/>
    <s v="SP130"/>
    <s v="Salesperson_30"/>
    <s v="Cancelled"/>
    <s v="online"/>
  </r>
  <r>
    <s v="S01362"/>
    <d v="2024-04-03T15:22:00"/>
    <x v="82"/>
    <s v="P1361"/>
    <s v="Kid's_361"/>
    <x v="5"/>
    <s v="Pink"/>
    <s v="S"/>
    <n v="1"/>
    <n v="2096.64"/>
    <n v="1640.63"/>
    <n v="2096.64"/>
    <n v="1640.63"/>
    <s v="C21361"/>
    <s v="Meena_1361"/>
    <s v="Tiruchirappalli"/>
    <n v="10.7905"/>
    <n v="78.704700000000003"/>
    <s v="SP130"/>
    <s v="Salesperson_30"/>
    <s v="Pending"/>
    <s v="online"/>
  </r>
  <r>
    <s v="S01363"/>
    <d v="2023-10-16T21:02:00"/>
    <x v="69"/>
    <s v="P1362"/>
    <s v="Sportswear_362"/>
    <x v="3"/>
    <s v="Grey"/>
    <s v="M"/>
    <n v="1"/>
    <n v="2494.44"/>
    <n v="2160.39"/>
    <n v="2494.44"/>
    <n v="2160.39"/>
    <s v="C21362"/>
    <s v="Sanjay_1362"/>
    <s v="Coimbatore"/>
    <n v="11.0168"/>
    <n v="76.955799999999996"/>
    <s v="SP120"/>
    <s v="Salesperson_20"/>
    <s v="Pending"/>
    <s v="in-store"/>
  </r>
  <r>
    <s v="S01364"/>
    <d v="2024-06-10T14:13:00"/>
    <x v="13"/>
    <s v="P1363"/>
    <s v="Kurta_363"/>
    <x v="1"/>
    <s v="Pink"/>
    <s v="S"/>
    <n v="1"/>
    <n v="846.47"/>
    <n v="677.52"/>
    <n v="846.47"/>
    <n v="677.52"/>
    <s v="C21363"/>
    <s v="Ravi_1363"/>
    <s v="Vellore"/>
    <n v="12.916499999999999"/>
    <n v="79.132499999999993"/>
    <s v="SP135"/>
    <s v="Salesperson_35"/>
    <s v="Paid"/>
    <s v="in-store"/>
  </r>
  <r>
    <s v="S01365"/>
    <d v="2023-04-25T16:54:00"/>
    <x v="56"/>
    <s v="P1364"/>
    <s v="Sarees_364"/>
    <x v="7"/>
    <s v="Green"/>
    <s v="XL"/>
    <n v="1"/>
    <n v="2133.46"/>
    <n v="1822.6"/>
    <n v="2133.46"/>
    <n v="1822.6"/>
    <s v="C21364"/>
    <s v="Bhuvana_1364"/>
    <s v="Madurai"/>
    <n v="9.9252000000000002"/>
    <n v="78.119799999999998"/>
    <s v="SP119"/>
    <s v="Salesperson_19"/>
    <s v="Paid"/>
    <s v="in-store"/>
  </r>
  <r>
    <s v="S01366"/>
    <d v="2024-05-16T20:48:00"/>
    <x v="36"/>
    <s v="P1365"/>
    <s v="Sportswear_365"/>
    <x v="3"/>
    <s v="Yellow"/>
    <s v="M"/>
    <n v="3"/>
    <n v="920.32"/>
    <n v="601.57000000000005"/>
    <n v="2760.96"/>
    <n v="1804.71"/>
    <s v="C21365"/>
    <s v="Meena_1365"/>
    <s v="Erode"/>
    <n v="11.34"/>
    <n v="77.717200000000005"/>
    <s v="SP127"/>
    <s v="Salesperson_27"/>
    <s v="Shipped"/>
    <s v="online"/>
  </r>
  <r>
    <s v="S01367"/>
    <d v="2024-08-09T14:14:00"/>
    <x v="46"/>
    <s v="P1366"/>
    <s v="T-Shirts_366"/>
    <x v="2"/>
    <s v="Yellow"/>
    <s v="XL"/>
    <n v="2"/>
    <n v="1668.65"/>
    <n v="1026.52"/>
    <n v="3337.3"/>
    <n v="2053.04"/>
    <s v="C21366"/>
    <s v="Aarav_1366"/>
    <s v="Chennai"/>
    <n v="13.082700000000001"/>
    <n v="80.270700000000005"/>
    <s v="SP108"/>
    <s v="Salesperson_8"/>
    <s v="Pending"/>
    <s v="mobile_app"/>
  </r>
  <r>
    <s v="S01368"/>
    <d v="2024-08-25T21:11:00"/>
    <x v="68"/>
    <s v="P1367"/>
    <s v="Sarees_367"/>
    <x v="7"/>
    <s v="Pink"/>
    <s v="L"/>
    <n v="2"/>
    <n v="412.22"/>
    <n v="337.55"/>
    <n v="824.44"/>
    <n v="675.1"/>
    <s v="C21367"/>
    <s v="Meena_1367"/>
    <s v="Erode"/>
    <n v="11.34"/>
    <n v="77.717200000000005"/>
    <s v="SP104"/>
    <s v="Salesperson_4"/>
    <s v="Cancelled"/>
    <s v="online"/>
  </r>
  <r>
    <s v="S01369"/>
    <d v="2023-08-14T18:22:00"/>
    <x v="63"/>
    <s v="P1368"/>
    <s v="Kurta_368"/>
    <x v="1"/>
    <s v="Black"/>
    <s v="L"/>
    <n v="1"/>
    <n v="1213"/>
    <n v="1055.74"/>
    <n v="1213"/>
    <n v="1055.74"/>
    <s v="C21368"/>
    <s v="Diya_1368"/>
    <s v="Tirunelveli"/>
    <n v="8.7139000000000006"/>
    <n v="77.756699999999995"/>
    <s v="SP136"/>
    <s v="Salesperson_36"/>
    <s v="Shipped"/>
    <s v="in-store"/>
  </r>
  <r>
    <s v="S01370"/>
    <d v="2024-05-02T15:36:00"/>
    <x v="47"/>
    <s v="P1369"/>
    <s v="T-Shirts_369"/>
    <x v="2"/>
    <s v="Blue"/>
    <s v="S"/>
    <n v="1"/>
    <n v="2238.65"/>
    <n v="1905.9"/>
    <n v="2238.65"/>
    <n v="1905.9"/>
    <s v="C21369"/>
    <s v="Diya_1369"/>
    <s v="Madurai"/>
    <n v="9.9252000000000002"/>
    <n v="78.119799999999998"/>
    <s v="SP102"/>
    <s v="Salesperson_2"/>
    <s v="Cancelled"/>
    <s v="in-store"/>
  </r>
  <r>
    <s v="S01371"/>
    <d v="2024-07-27T21:06:00"/>
    <x v="79"/>
    <s v="P1370"/>
    <s v="Sportswear_370"/>
    <x v="3"/>
    <s v="Red"/>
    <s v="S"/>
    <n v="2"/>
    <n v="329.57"/>
    <n v="200.1"/>
    <n v="659.14"/>
    <n v="400.2"/>
    <s v="C21370"/>
    <s v="Meena_1370"/>
    <s v="Coimbatore"/>
    <n v="11.0168"/>
    <n v="76.955799999999996"/>
    <s v="SP124"/>
    <s v="Salesperson_24"/>
    <s v="Returned"/>
    <s v="in-store"/>
  </r>
  <r>
    <s v="S01372"/>
    <d v="2023-10-20T13:26:00"/>
    <x v="69"/>
    <s v="P1371"/>
    <s v="Jeans_371"/>
    <x v="6"/>
    <s v="Black"/>
    <s v="M"/>
    <n v="2"/>
    <n v="578.85"/>
    <n v="466.98"/>
    <n v="1157.7"/>
    <n v="933.96"/>
    <s v="C21371"/>
    <s v="Lakshmi_1371"/>
    <s v="Coimbatore"/>
    <n v="11.0168"/>
    <n v="76.955799999999996"/>
    <s v="SP129"/>
    <s v="Salesperson_29"/>
    <s v="Paid"/>
    <s v="online"/>
  </r>
  <r>
    <s v="S01373"/>
    <d v="2023-12-01T12:19:00"/>
    <x v="33"/>
    <s v="P1372"/>
    <s v="Sarees_372"/>
    <x v="7"/>
    <s v="Maroon"/>
    <s v="XS"/>
    <n v="1"/>
    <n v="1991.71"/>
    <n v="1207.01"/>
    <n v="1991.71"/>
    <n v="1207.01"/>
    <s v="C21372"/>
    <s v="Kavin_1372"/>
    <s v="Tirunelveli"/>
    <n v="8.7139000000000006"/>
    <n v="77.756699999999995"/>
    <s v="SP126"/>
    <s v="Salesperson_26"/>
    <s v="Shipped"/>
    <s v="online"/>
  </r>
  <r>
    <s v="S01374"/>
    <d v="2024-08-01T16:48:00"/>
    <x v="60"/>
    <s v="P1373"/>
    <s v="Kid's_373"/>
    <x v="5"/>
    <s v="Blue"/>
    <s v="S"/>
    <n v="1"/>
    <n v="1932.62"/>
    <n v="1574.89"/>
    <n v="1932.62"/>
    <n v="1574.89"/>
    <s v="C21373"/>
    <s v="Anu_1373"/>
    <s v="Erode"/>
    <n v="11.34"/>
    <n v="77.717200000000005"/>
    <s v="SP130"/>
    <s v="Salesperson_30"/>
    <s v="Paid"/>
    <s v="in-store"/>
  </r>
  <r>
    <s v="S01375"/>
    <d v="2024-03-11T15:38:00"/>
    <x v="24"/>
    <s v="P1374"/>
    <s v="Kurta_374"/>
    <x v="1"/>
    <s v="Black"/>
    <s v="S"/>
    <n v="4"/>
    <n v="1870.24"/>
    <n v="1594.47"/>
    <n v="7480.96"/>
    <n v="6377.88"/>
    <s v="C21374"/>
    <s v="Bhuvana_1374"/>
    <s v="Tiruchirappalli"/>
    <n v="10.7905"/>
    <n v="78.704700000000003"/>
    <s v="SP119"/>
    <s v="Salesperson_19"/>
    <s v="Shipped"/>
    <s v="online"/>
  </r>
  <r>
    <s v="S01376"/>
    <d v="2023-07-14T13:40:00"/>
    <x v="91"/>
    <s v="P1375"/>
    <s v="Sportswear_375"/>
    <x v="3"/>
    <s v="Green"/>
    <s v="XL"/>
    <n v="1"/>
    <n v="1678.44"/>
    <n v="1355.91"/>
    <n v="1678.44"/>
    <n v="1355.91"/>
    <s v="C21375"/>
    <s v="Sathish_1375"/>
    <s v="Salem"/>
    <n v="11.664300000000001"/>
    <n v="78.146000000000001"/>
    <s v="SP137"/>
    <s v="Salesperson_37"/>
    <s v="Pending"/>
    <s v="in-store"/>
  </r>
  <r>
    <s v="S01377"/>
    <d v="2024-07-20T14:46:00"/>
    <x v="59"/>
    <s v="P1376"/>
    <s v="Sportswear_376"/>
    <x v="3"/>
    <s v="White"/>
    <s v="S"/>
    <n v="2"/>
    <n v="941.2"/>
    <n v="839.82"/>
    <n v="1882.4"/>
    <n v="1679.64"/>
    <s v="C21376"/>
    <s v="Aarav_1376"/>
    <s v="Madurai"/>
    <n v="9.9252000000000002"/>
    <n v="78.119799999999998"/>
    <s v="SP128"/>
    <s v="Salesperson_28"/>
    <s v="Paid"/>
    <s v="mobile_app"/>
  </r>
  <r>
    <s v="S01378"/>
    <d v="2024-10-03T16:56:00"/>
    <x v="25"/>
    <s v="P1377"/>
    <s v="Kurta_377"/>
    <x v="1"/>
    <s v="Black"/>
    <s v="XL"/>
    <n v="1"/>
    <n v="2418.79"/>
    <n v="1504.65"/>
    <n v="2418.79"/>
    <n v="1504.65"/>
    <s v="C21377"/>
    <s v="Karthik_1377"/>
    <s v="Vellore"/>
    <n v="12.916499999999999"/>
    <n v="79.132499999999993"/>
    <s v="SP129"/>
    <s v="Salesperson_29"/>
    <s v="Shipped"/>
    <s v="mobile_app"/>
  </r>
  <r>
    <s v="S01379"/>
    <d v="2023-02-04T21:31:00"/>
    <x v="35"/>
    <s v="P1378"/>
    <s v="Men's_378"/>
    <x v="4"/>
    <s v="Blue"/>
    <s v="M"/>
    <n v="1"/>
    <n v="1477.71"/>
    <n v="1214.51"/>
    <n v="1477.71"/>
    <n v="1214.51"/>
    <s v="C21378"/>
    <s v="Lakshmi_1378"/>
    <s v="Vellore"/>
    <n v="12.916499999999999"/>
    <n v="79.132499999999993"/>
    <s v="SP122"/>
    <s v="Salesperson_22"/>
    <s v="Returned"/>
    <s v="online"/>
  </r>
  <r>
    <s v="S01380"/>
    <d v="2023-11-21T13:10:00"/>
    <x v="51"/>
    <s v="P1379"/>
    <s v="Kurta_379"/>
    <x v="1"/>
    <s v="Green"/>
    <s v="L"/>
    <n v="2"/>
    <n v="904.35"/>
    <n v="769.92"/>
    <n v="1808.7"/>
    <n v="1539.84"/>
    <s v="C21379"/>
    <s v="Meena_1379"/>
    <s v="Madurai"/>
    <n v="9.9252000000000002"/>
    <n v="78.119799999999998"/>
    <s v="SP139"/>
    <s v="Salesperson_39"/>
    <s v="Shipped"/>
    <s v="in-store"/>
  </r>
  <r>
    <s v="S01381"/>
    <d v="2023-02-17T20:15:00"/>
    <x v="43"/>
    <s v="P1380"/>
    <s v="Sportswear_380"/>
    <x v="3"/>
    <s v="Pink"/>
    <s v="XXL"/>
    <n v="2"/>
    <n v="1539.51"/>
    <n v="982.29"/>
    <n v="3079.02"/>
    <n v="1964.58"/>
    <s v="C21380"/>
    <s v="Kavin_1380"/>
    <s v="Coimbatore"/>
    <n v="11.0168"/>
    <n v="76.955799999999996"/>
    <s v="SP125"/>
    <s v="Salesperson_25"/>
    <s v="Paid"/>
    <s v="in-store"/>
  </r>
  <r>
    <s v="S01382"/>
    <d v="2023-10-28T20:53:00"/>
    <x v="66"/>
    <s v="P1381"/>
    <s v="Jeans_381"/>
    <x v="6"/>
    <s v="Green"/>
    <s v="M"/>
    <n v="1"/>
    <n v="837.69"/>
    <n v="753.09"/>
    <n v="837.69"/>
    <n v="753.09"/>
    <s v="C21381"/>
    <s v="Ganesh_1381"/>
    <s v="Salem"/>
    <n v="11.664300000000001"/>
    <n v="78.146000000000001"/>
    <s v="SP142"/>
    <s v="Salesperson_42"/>
    <s v="Paid"/>
    <s v="in-store"/>
  </r>
  <r>
    <s v="S01383"/>
    <d v="2024-05-03T17:21:00"/>
    <x v="47"/>
    <s v="P1382"/>
    <s v="Jeans_382"/>
    <x v="6"/>
    <s v="Grey"/>
    <s v="L"/>
    <n v="2"/>
    <n v="2030.31"/>
    <n v="1425.41"/>
    <n v="4060.62"/>
    <n v="2850.82"/>
    <s v="C21382"/>
    <s v="Sanjay_1382"/>
    <s v="Coimbatore"/>
    <n v="11.0168"/>
    <n v="76.955799999999996"/>
    <s v="SP123"/>
    <s v="Salesperson_23"/>
    <s v="Paid"/>
    <s v="online"/>
  </r>
  <r>
    <s v="S01384"/>
    <d v="2023-01-05T15:00:00"/>
    <x v="3"/>
    <s v="P1383"/>
    <s v="Women's_383"/>
    <x v="0"/>
    <s v="Maroon"/>
    <s v="M"/>
    <n v="1"/>
    <n v="276.88"/>
    <n v="196.59"/>
    <n v="276.88"/>
    <n v="196.59"/>
    <s v="C21383"/>
    <s v="Priya_1383"/>
    <s v="Vellore"/>
    <n v="12.916499999999999"/>
    <n v="79.132499999999993"/>
    <s v="SP110"/>
    <s v="Salesperson_10"/>
    <s v="Returned"/>
    <s v="in-store"/>
  </r>
  <r>
    <s v="S01385"/>
    <d v="2023-06-04T15:04:00"/>
    <x v="30"/>
    <s v="P1384"/>
    <s v="Jeans_384"/>
    <x v="6"/>
    <s v="Maroon"/>
    <s v="XS"/>
    <n v="2"/>
    <n v="532.53"/>
    <n v="430.59"/>
    <n v="1065.06"/>
    <n v="861.18"/>
    <s v="C21384"/>
    <s v="Ravi_1384"/>
    <s v="Chennai"/>
    <n v="13.082700000000001"/>
    <n v="80.270700000000005"/>
    <s v="SP104"/>
    <s v="Salesperson_4"/>
    <s v="Shipped"/>
    <s v="mobile_app"/>
  </r>
  <r>
    <s v="S01386"/>
    <d v="2023-04-03T17:03:00"/>
    <x v="48"/>
    <s v="P1385"/>
    <s v="Kurta_385"/>
    <x v="1"/>
    <s v="Yellow"/>
    <s v="XXL"/>
    <n v="2"/>
    <n v="2340.92"/>
    <n v="1408.31"/>
    <n v="4681.84"/>
    <n v="2816.62"/>
    <s v="C21385"/>
    <s v="Priya_1385"/>
    <s v="Tiruchirappalli"/>
    <n v="10.7905"/>
    <n v="78.704700000000003"/>
    <s v="SP125"/>
    <s v="Salesperson_25"/>
    <s v="Paid"/>
    <s v="online"/>
  </r>
  <r>
    <s v="S01387"/>
    <d v="2024-05-01T20:08:00"/>
    <x v="47"/>
    <s v="P1386"/>
    <s v="Men's_386"/>
    <x v="4"/>
    <s v="White"/>
    <s v="XS"/>
    <n v="4"/>
    <n v="1176.52"/>
    <n v="1035.46"/>
    <n v="4706.08"/>
    <n v="4141.84"/>
    <s v="C21386"/>
    <s v="Devi_1386"/>
    <s v="Madurai"/>
    <n v="9.9252000000000002"/>
    <n v="78.119799999999998"/>
    <s v="SP120"/>
    <s v="Salesperson_20"/>
    <s v="Shipped"/>
    <s v="in-store"/>
  </r>
  <r>
    <s v="S01388"/>
    <d v="2023-12-19T16:08:00"/>
    <x v="41"/>
    <s v="P1387"/>
    <s v="Sportswear_387"/>
    <x v="3"/>
    <s v="Grey"/>
    <s v="XS"/>
    <n v="1"/>
    <n v="2063.3200000000002"/>
    <n v="1292.2"/>
    <n v="2063.3200000000002"/>
    <n v="1292.2"/>
    <s v="C21387"/>
    <s v="Diya_1387"/>
    <s v="Tiruchirappalli"/>
    <n v="10.7905"/>
    <n v="78.704700000000003"/>
    <s v="SP145"/>
    <s v="Salesperson_45"/>
    <s v="Shipped"/>
    <s v="third-party"/>
  </r>
  <r>
    <s v="S01389"/>
    <d v="2024-02-17T20:12:00"/>
    <x v="18"/>
    <s v="P1388"/>
    <s v="Kid's_388"/>
    <x v="5"/>
    <s v="Grey"/>
    <s v="M"/>
    <n v="2"/>
    <n v="1533.62"/>
    <n v="994.94"/>
    <n v="3067.24"/>
    <n v="1989.88"/>
    <s v="C21388"/>
    <s v="Bhuvana_1388"/>
    <s v="Madurai"/>
    <n v="9.9252000000000002"/>
    <n v="78.119799999999998"/>
    <s v="SP110"/>
    <s v="Salesperson_10"/>
    <s v="Paid"/>
    <s v="in-store"/>
  </r>
  <r>
    <s v="S01390"/>
    <d v="2024-03-14T11:48:00"/>
    <x v="24"/>
    <s v="P1389"/>
    <s v="Women's_389"/>
    <x v="0"/>
    <s v="Green"/>
    <s v="M"/>
    <n v="1"/>
    <n v="1265.8"/>
    <n v="987.11"/>
    <n v="1265.8"/>
    <n v="987.11"/>
    <s v="C21389"/>
    <s v="Diya_1389"/>
    <s v="Erode"/>
    <n v="11.34"/>
    <n v="77.717200000000005"/>
    <s v="SP110"/>
    <s v="Salesperson_10"/>
    <s v="Paid"/>
    <s v="mobile_app"/>
  </r>
  <r>
    <s v="S01391"/>
    <d v="2023-04-22T18:18:00"/>
    <x v="12"/>
    <s v="P1390"/>
    <s v="Men's_390"/>
    <x v="4"/>
    <s v="White"/>
    <s v="S"/>
    <n v="1"/>
    <n v="495.84"/>
    <n v="363.81"/>
    <n v="495.84"/>
    <n v="363.81"/>
    <s v="C21390"/>
    <s v="Ravi_1390"/>
    <s v="Tirunelveli"/>
    <n v="8.7139000000000006"/>
    <n v="77.756699999999995"/>
    <s v="SP111"/>
    <s v="Salesperson_11"/>
    <s v="Pending"/>
    <s v="in-store"/>
  </r>
  <r>
    <s v="S01392"/>
    <d v="2024-06-13T20:31:00"/>
    <x v="13"/>
    <s v="P1391"/>
    <s v="Men's_391"/>
    <x v="4"/>
    <s v="Maroon"/>
    <s v="S"/>
    <n v="1"/>
    <n v="1921.26"/>
    <n v="1303.79"/>
    <n v="1921.26"/>
    <n v="1303.79"/>
    <s v="C21391"/>
    <s v="Ravi_1391"/>
    <s v="Chennai"/>
    <n v="13.082700000000001"/>
    <n v="80.270700000000005"/>
    <s v="SP140"/>
    <s v="Salesperson_40"/>
    <s v="Cancelled"/>
    <s v="in-store"/>
  </r>
  <r>
    <s v="S01393"/>
    <d v="2024-07-27T20:11:00"/>
    <x v="79"/>
    <s v="P1392"/>
    <s v="Women's_392"/>
    <x v="0"/>
    <s v="Pink"/>
    <s v="XXL"/>
    <n v="4"/>
    <n v="386.18"/>
    <n v="298.58"/>
    <n v="1544.72"/>
    <n v="1194.32"/>
    <s v="C21392"/>
    <s v="Vishal_1392"/>
    <s v="Vellore"/>
    <n v="12.916499999999999"/>
    <n v="79.132499999999993"/>
    <s v="SP103"/>
    <s v="Salesperson_3"/>
    <s v="Cancelled"/>
    <s v="online"/>
  </r>
  <r>
    <s v="S01394"/>
    <d v="2024-08-31T20:58:00"/>
    <x v="20"/>
    <s v="P1393"/>
    <s v="Men's_393"/>
    <x v="4"/>
    <s v="Red"/>
    <s v="L"/>
    <n v="1"/>
    <n v="849.84"/>
    <n v="606.28"/>
    <n v="849.84"/>
    <n v="606.28"/>
    <s v="C21393"/>
    <s v="Sanjay_1393"/>
    <s v="Tiruchirappalli"/>
    <n v="10.7905"/>
    <n v="78.704700000000003"/>
    <s v="SP115"/>
    <s v="Salesperson_15"/>
    <s v="Returned"/>
    <s v="in-store"/>
  </r>
  <r>
    <s v="S01395"/>
    <d v="2023-03-08T18:30:00"/>
    <x v="1"/>
    <s v="P1394"/>
    <s v="Jeans_394"/>
    <x v="6"/>
    <s v="Black"/>
    <s v="XS"/>
    <n v="2"/>
    <n v="2173.21"/>
    <n v="1498.57"/>
    <n v="4346.42"/>
    <n v="2997.14"/>
    <s v="C21394"/>
    <s v="Aarav_1394"/>
    <s v="Erode"/>
    <n v="11.34"/>
    <n v="77.717200000000005"/>
    <s v="SP101"/>
    <s v="Salesperson_1"/>
    <s v="Paid"/>
    <s v="mobile_app"/>
  </r>
  <r>
    <s v="S01396"/>
    <d v="2024-08-23T12:44:00"/>
    <x v="68"/>
    <s v="P1395"/>
    <s v="Sarees_395"/>
    <x v="7"/>
    <s v="Black"/>
    <s v="XXL"/>
    <n v="2"/>
    <n v="2047.6"/>
    <n v="1779.75"/>
    <n v="4095.2"/>
    <n v="3559.5"/>
    <s v="C21395"/>
    <s v="Lakshmi_1395"/>
    <s v="Coimbatore"/>
    <n v="11.0168"/>
    <n v="76.955799999999996"/>
    <s v="SP114"/>
    <s v="Salesperson_14"/>
    <s v="Paid"/>
    <s v="in-store"/>
  </r>
  <r>
    <s v="S01397"/>
    <d v="2023-12-03T15:01:00"/>
    <x v="33"/>
    <s v="P1396"/>
    <s v="Kid's_396"/>
    <x v="5"/>
    <s v="Green"/>
    <s v="XS"/>
    <n v="1"/>
    <n v="1668.45"/>
    <n v="1144.6300000000001"/>
    <n v="1668.45"/>
    <n v="1144.6300000000001"/>
    <s v="C21396"/>
    <s v="Priya_1396"/>
    <s v="Coimbatore"/>
    <n v="11.0168"/>
    <n v="76.955799999999996"/>
    <s v="SP120"/>
    <s v="Salesperson_20"/>
    <s v="Returned"/>
    <s v="in-store"/>
  </r>
  <r>
    <s v="S01398"/>
    <d v="2023-07-10T14:51:00"/>
    <x v="91"/>
    <s v="P1397"/>
    <s v="Jeans_397"/>
    <x v="6"/>
    <s v="Black"/>
    <s v="XL"/>
    <n v="2"/>
    <n v="256.10000000000002"/>
    <n v="198.33"/>
    <n v="512.20000000000005"/>
    <n v="396.66"/>
    <s v="C21397"/>
    <s v="Priya_1397"/>
    <s v="Erode"/>
    <n v="11.34"/>
    <n v="77.717200000000005"/>
    <s v="SP107"/>
    <s v="Salesperson_7"/>
    <s v="Pending"/>
    <s v="third-party"/>
  </r>
  <r>
    <s v="S01399"/>
    <d v="2023-12-23T12:25:00"/>
    <x v="41"/>
    <s v="P1398"/>
    <s v="Jeans_398"/>
    <x v="6"/>
    <s v="Blue"/>
    <s v="M"/>
    <n v="1"/>
    <n v="2348.09"/>
    <n v="1552.14"/>
    <n v="2348.09"/>
    <n v="1552.14"/>
    <s v="C21398"/>
    <s v="Karthik_1398"/>
    <s v="Madurai"/>
    <n v="9.9252000000000002"/>
    <n v="78.119799999999998"/>
    <s v="SP100"/>
    <s v="Salesperson_0"/>
    <s v="Shipped"/>
    <s v="mobile_app"/>
  </r>
  <r>
    <s v="S01400"/>
    <d v="2023-04-06T20:40:00"/>
    <x v="48"/>
    <s v="P1399"/>
    <s v="Sarees_399"/>
    <x v="7"/>
    <s v="Red"/>
    <s v="L"/>
    <n v="4"/>
    <n v="805.99"/>
    <n v="492.74"/>
    <n v="3223.96"/>
    <n v="1970.96"/>
    <s v="C21399"/>
    <s v="Meena_1399"/>
    <s v="Vellore"/>
    <n v="12.916499999999999"/>
    <n v="79.132499999999993"/>
    <s v="SP114"/>
    <s v="Salesperson_14"/>
    <s v="Paid"/>
    <s v="in-store"/>
  </r>
  <r>
    <s v="S01401"/>
    <d v="2023-03-21T21:18:00"/>
    <x v="77"/>
    <s v="P1400"/>
    <s v="T-Shirts_400"/>
    <x v="2"/>
    <s v="Yellow"/>
    <s v="XS"/>
    <n v="2"/>
    <n v="1076.83"/>
    <n v="966.15"/>
    <n v="2153.66"/>
    <n v="1932.3"/>
    <s v="C21400"/>
    <s v="Diya_1400"/>
    <s v="Tiruchirappalli"/>
    <n v="10.7905"/>
    <n v="78.704700000000003"/>
    <s v="SP126"/>
    <s v="Salesperson_26"/>
    <s v="Returned"/>
    <s v="in-store"/>
  </r>
  <r>
    <s v="S01402"/>
    <d v="2023-06-10T16:50:00"/>
    <x v="87"/>
    <s v="P1401"/>
    <s v="Sportswear_401"/>
    <x v="3"/>
    <s v="Blue"/>
    <s v="XXL"/>
    <n v="1"/>
    <n v="713.11"/>
    <n v="439.96"/>
    <n v="713.11"/>
    <n v="439.96"/>
    <s v="C21401"/>
    <s v="Anu_1401"/>
    <s v="Madurai"/>
    <n v="9.9252000000000002"/>
    <n v="78.119799999999998"/>
    <s v="SP116"/>
    <s v="Salesperson_16"/>
    <s v="Paid"/>
    <s v="in-store"/>
  </r>
  <r>
    <s v="S01403"/>
    <d v="2023-03-09T15:13:00"/>
    <x v="1"/>
    <s v="P1402"/>
    <s v="Sarees_402"/>
    <x v="7"/>
    <s v="Pink"/>
    <s v="XXL"/>
    <n v="2"/>
    <n v="1549.29"/>
    <n v="1219.77"/>
    <n v="3098.58"/>
    <n v="2439.54"/>
    <s v="C21402"/>
    <s v="Ganesh_1402"/>
    <s v="Madurai"/>
    <n v="9.9252000000000002"/>
    <n v="78.119799999999998"/>
    <s v="SP121"/>
    <s v="Salesperson_21"/>
    <s v="Pending"/>
    <s v="in-store"/>
  </r>
  <r>
    <s v="S01404"/>
    <d v="2024-02-29T10:37:00"/>
    <x v="14"/>
    <s v="P1403"/>
    <s v="Sarees_403"/>
    <x v="7"/>
    <s v="Grey"/>
    <s v="XS"/>
    <n v="1"/>
    <n v="1076.6400000000001"/>
    <n v="779.01"/>
    <n v="1076.6400000000001"/>
    <n v="779.01"/>
    <s v="C21403"/>
    <s v="Karthik_1403"/>
    <s v="Chennai"/>
    <n v="13.082700000000001"/>
    <n v="80.270700000000005"/>
    <s v="SP138"/>
    <s v="Salesperson_38"/>
    <s v="Cancelled"/>
    <s v="mobile_app"/>
  </r>
  <r>
    <s v="S01405"/>
    <d v="2024-04-17T15:51:00"/>
    <x v="45"/>
    <s v="P1404"/>
    <s v="Sportswear_404"/>
    <x v="3"/>
    <s v="Pink"/>
    <s v="XL"/>
    <n v="1"/>
    <n v="623.71"/>
    <n v="455.97"/>
    <n v="623.71"/>
    <n v="455.97"/>
    <s v="C21404"/>
    <s v="Lakshmi_1404"/>
    <s v="Tiruchirappalli"/>
    <n v="10.7905"/>
    <n v="78.704700000000003"/>
    <s v="SP132"/>
    <s v="Salesperson_32"/>
    <s v="Cancelled"/>
    <s v="mobile_app"/>
  </r>
  <r>
    <s v="S01406"/>
    <d v="2023-09-13T14:07:00"/>
    <x v="61"/>
    <s v="P1405"/>
    <s v="Men's_405"/>
    <x v="4"/>
    <s v="Black"/>
    <s v="XS"/>
    <n v="4"/>
    <n v="674.27"/>
    <n v="581.87"/>
    <n v="2697.08"/>
    <n v="2327.48"/>
    <s v="C21405"/>
    <s v="Sathish_1405"/>
    <s v="Coimbatore"/>
    <n v="11.0168"/>
    <n v="76.955799999999996"/>
    <s v="SP119"/>
    <s v="Salesperson_19"/>
    <s v="Pending"/>
    <s v="online"/>
  </r>
  <r>
    <s v="S01407"/>
    <d v="2023-04-13T15:36:00"/>
    <x v="71"/>
    <s v="P1406"/>
    <s v="Kurta_406"/>
    <x v="1"/>
    <s v="Black"/>
    <s v="XL"/>
    <n v="3"/>
    <n v="2128.66"/>
    <n v="1578.03"/>
    <n v="6385.98"/>
    <n v="4734.09"/>
    <s v="C21406"/>
    <s v="Diya_1406"/>
    <s v="Chennai"/>
    <n v="13.082700000000001"/>
    <n v="80.270700000000005"/>
    <s v="SP108"/>
    <s v="Salesperson_8"/>
    <s v="Returned"/>
    <s v="third-party"/>
  </r>
  <r>
    <s v="S01408"/>
    <d v="2023-09-25T12:43:00"/>
    <x v="21"/>
    <s v="P1407"/>
    <s v="Sportswear_407"/>
    <x v="3"/>
    <s v="White"/>
    <s v="S"/>
    <n v="1"/>
    <n v="1268.79"/>
    <n v="1073.68"/>
    <n v="1268.79"/>
    <n v="1073.68"/>
    <s v="C21407"/>
    <s v="Kavin_1407"/>
    <s v="Erode"/>
    <n v="11.34"/>
    <n v="77.717200000000005"/>
    <s v="SP113"/>
    <s v="Salesperson_13"/>
    <s v="Paid"/>
    <s v="in-store"/>
  </r>
  <r>
    <s v="S01409"/>
    <d v="2024-02-04T19:29:00"/>
    <x v="53"/>
    <s v="P1408"/>
    <s v="Jeans_408"/>
    <x v="6"/>
    <s v="Grey"/>
    <s v="XXL"/>
    <n v="4"/>
    <n v="2299.41"/>
    <n v="1461.29"/>
    <n v="9197.64"/>
    <n v="5845.16"/>
    <s v="C21408"/>
    <s v="Ganesh_1408"/>
    <s v="Tirunelveli"/>
    <n v="8.7139000000000006"/>
    <n v="77.756699999999995"/>
    <s v="SP108"/>
    <s v="Salesperson_8"/>
    <s v="Returned"/>
    <s v="in-store"/>
  </r>
  <r>
    <s v="S01410"/>
    <d v="2024-02-24T13:50:00"/>
    <x v="73"/>
    <s v="P1409"/>
    <s v="Sarees_409"/>
    <x v="7"/>
    <s v="Red"/>
    <s v="XL"/>
    <n v="1"/>
    <n v="1340"/>
    <n v="973.29"/>
    <n v="1340"/>
    <n v="973.29"/>
    <s v="C21409"/>
    <s v="Sanjay_1409"/>
    <s v="Erode"/>
    <n v="11.34"/>
    <n v="77.717200000000005"/>
    <s v="SP141"/>
    <s v="Salesperson_41"/>
    <s v="Returned"/>
    <s v="in-store"/>
  </r>
  <r>
    <s v="S01411"/>
    <d v="2023-09-24T12:08:00"/>
    <x v="70"/>
    <s v="P1410"/>
    <s v="Men's_410"/>
    <x v="4"/>
    <s v="Black"/>
    <s v="XXL"/>
    <n v="1"/>
    <n v="1141.5999999999999"/>
    <n v="784.24"/>
    <n v="1141.5999999999999"/>
    <n v="784.24"/>
    <s v="C21410"/>
    <s v="Karthik_1410"/>
    <s v="Tirunelveli"/>
    <n v="8.7139000000000006"/>
    <n v="77.756699999999995"/>
    <s v="SP115"/>
    <s v="Salesperson_15"/>
    <s v="Pending"/>
    <s v="online"/>
  </r>
  <r>
    <s v="S01412"/>
    <d v="2023-01-10T16:24:00"/>
    <x v="72"/>
    <s v="P1411"/>
    <s v="Men's_411"/>
    <x v="4"/>
    <s v="Black"/>
    <s v="XXL"/>
    <n v="2"/>
    <n v="2438.23"/>
    <n v="1604.64"/>
    <n v="4876.46"/>
    <n v="3209.28"/>
    <s v="C21411"/>
    <s v="Devi_1411"/>
    <s v="Tiruchirappalli"/>
    <n v="10.7905"/>
    <n v="78.704700000000003"/>
    <s v="SP138"/>
    <s v="Salesperson_38"/>
    <s v="Shipped"/>
    <s v="mobile_app"/>
  </r>
  <r>
    <s v="S01413"/>
    <d v="2023-08-13T14:00:00"/>
    <x v="92"/>
    <s v="P1412"/>
    <s v="Sarees_412"/>
    <x v="7"/>
    <s v="Green"/>
    <s v="L"/>
    <n v="1"/>
    <n v="1923.06"/>
    <n v="1343.51"/>
    <n v="1923.06"/>
    <n v="1343.51"/>
    <s v="C21412"/>
    <s v="Lakshmi_1412"/>
    <s v="Chennai"/>
    <n v="13.082700000000001"/>
    <n v="80.270700000000005"/>
    <s v="SP104"/>
    <s v="Salesperson_4"/>
    <s v="Shipped"/>
    <s v="in-store"/>
  </r>
  <r>
    <s v="S01414"/>
    <d v="2024-02-02T20:00:00"/>
    <x v="53"/>
    <s v="P1413"/>
    <s v="Women's_413"/>
    <x v="0"/>
    <s v="Black"/>
    <s v="XS"/>
    <n v="2"/>
    <n v="715.83"/>
    <n v="512.96"/>
    <n v="1431.66"/>
    <n v="1025.92"/>
    <s v="C21413"/>
    <s v="Lakshmi_1413"/>
    <s v="Madurai"/>
    <n v="9.9252000000000002"/>
    <n v="78.119799999999998"/>
    <s v="SP113"/>
    <s v="Salesperson_13"/>
    <s v="Pending"/>
    <s v="mobile_app"/>
  </r>
  <r>
    <s v="S01415"/>
    <d v="2023-09-28T18:05:00"/>
    <x v="21"/>
    <s v="P1414"/>
    <s v="Women's_414"/>
    <x v="0"/>
    <s v="Green"/>
    <s v="XL"/>
    <n v="2"/>
    <n v="1497.65"/>
    <n v="1120.6099999999999"/>
    <n v="2995.3"/>
    <n v="2241.2199999999998"/>
    <s v="C21414"/>
    <s v="Anu_1414"/>
    <s v="Tiruchirappalli"/>
    <n v="10.7905"/>
    <n v="78.704700000000003"/>
    <s v="SP115"/>
    <s v="Salesperson_15"/>
    <s v="Cancelled"/>
    <s v="mobile_app"/>
  </r>
  <r>
    <s v="S01416"/>
    <d v="2024-04-20T14:56:00"/>
    <x v="45"/>
    <s v="P1415"/>
    <s v="Women's_415"/>
    <x v="0"/>
    <s v="Pink"/>
    <s v="XXL"/>
    <n v="2"/>
    <n v="1120.3599999999999"/>
    <n v="722.8"/>
    <n v="2240.7199999999998"/>
    <n v="1445.6"/>
    <s v="C21415"/>
    <s v="Ravi_1415"/>
    <s v="Salem"/>
    <n v="11.664300000000001"/>
    <n v="78.146000000000001"/>
    <s v="SP110"/>
    <s v="Salesperson_10"/>
    <s v="Pending"/>
    <s v="in-store"/>
  </r>
  <r>
    <s v="S01417"/>
    <d v="2023-11-24T19:26:00"/>
    <x v="51"/>
    <s v="P1416"/>
    <s v="Jeans_416"/>
    <x v="6"/>
    <s v="Pink"/>
    <s v="S"/>
    <n v="3"/>
    <n v="1310.93"/>
    <n v="1139.1300000000001"/>
    <n v="3932.79"/>
    <n v="3417.39"/>
    <s v="C21416"/>
    <s v="Sathish_1416"/>
    <s v="Tiruchirappalli"/>
    <n v="10.7905"/>
    <n v="78.704700000000003"/>
    <s v="SP119"/>
    <s v="Salesperson_19"/>
    <s v="Returned"/>
    <s v="in-store"/>
  </r>
  <r>
    <s v="S01418"/>
    <d v="2024-09-30T14:24:00"/>
    <x v="25"/>
    <s v="P1417"/>
    <s v="Sportswear_417"/>
    <x v="3"/>
    <s v="Black"/>
    <s v="M"/>
    <n v="1"/>
    <n v="1527.15"/>
    <n v="1017.61"/>
    <n v="1527.15"/>
    <n v="1017.61"/>
    <s v="C21417"/>
    <s v="Bhuvana_1417"/>
    <s v="Vellore"/>
    <n v="12.916499999999999"/>
    <n v="79.132499999999993"/>
    <s v="SP105"/>
    <s v="Salesperson_5"/>
    <s v="Returned"/>
    <s v="in-store"/>
  </r>
  <r>
    <s v="S01419"/>
    <d v="2023-06-24T19:02:00"/>
    <x v="88"/>
    <s v="P1418"/>
    <s v="Kurta_418"/>
    <x v="1"/>
    <s v="Pink"/>
    <s v="S"/>
    <n v="1"/>
    <n v="911.99"/>
    <n v="627.16999999999996"/>
    <n v="911.99"/>
    <n v="627.16999999999996"/>
    <s v="C21418"/>
    <s v="Ravi_1418"/>
    <s v="Vellore"/>
    <n v="12.916499999999999"/>
    <n v="79.132499999999993"/>
    <s v="SP127"/>
    <s v="Salesperson_27"/>
    <s v="Cancelled"/>
    <s v="online"/>
  </r>
  <r>
    <s v="S01420"/>
    <d v="2024-06-11T11:48:00"/>
    <x v="13"/>
    <s v="P1419"/>
    <s v="Kurta_419"/>
    <x v="1"/>
    <s v="Green"/>
    <s v="L"/>
    <n v="3"/>
    <n v="1884.62"/>
    <n v="1375.14"/>
    <n v="5653.86"/>
    <n v="4125.42"/>
    <s v="C21419"/>
    <s v="Aarav_1419"/>
    <s v="Erode"/>
    <n v="11.34"/>
    <n v="77.717200000000005"/>
    <s v="SP127"/>
    <s v="Salesperson_27"/>
    <s v="Paid"/>
    <s v="in-store"/>
  </r>
  <r>
    <s v="S01421"/>
    <d v="2024-03-17T17:46:00"/>
    <x v="24"/>
    <s v="P1420"/>
    <s v="T-Shirts_420"/>
    <x v="2"/>
    <s v="Maroon"/>
    <s v="S"/>
    <n v="1"/>
    <n v="478.91"/>
    <n v="303.69"/>
    <n v="478.91"/>
    <n v="303.69"/>
    <s v="C21420"/>
    <s v="Anu_1420"/>
    <s v="Madurai"/>
    <n v="9.9252000000000002"/>
    <n v="78.119799999999998"/>
    <s v="SP116"/>
    <s v="Salesperson_16"/>
    <s v="Shipped"/>
    <s v="online"/>
  </r>
  <r>
    <s v="S01422"/>
    <d v="2023-09-25T17:42:00"/>
    <x v="21"/>
    <s v="P1421"/>
    <s v="Sportswear_421"/>
    <x v="3"/>
    <s v="White"/>
    <s v="L"/>
    <n v="3"/>
    <n v="383.05"/>
    <n v="337.9"/>
    <n v="1149.1500000000001"/>
    <n v="1013.7"/>
    <s v="C21421"/>
    <s v="Vishal_1421"/>
    <s v="Erode"/>
    <n v="11.34"/>
    <n v="77.717200000000005"/>
    <s v="SP135"/>
    <s v="Salesperson_35"/>
    <s v="Cancelled"/>
    <s v="mobile_app"/>
  </r>
  <r>
    <s v="S01423"/>
    <d v="2023-06-19T20:51:00"/>
    <x v="88"/>
    <s v="P1422"/>
    <s v="Sportswear_422"/>
    <x v="3"/>
    <s v="Blue"/>
    <s v="M"/>
    <n v="4"/>
    <n v="418.59"/>
    <n v="263.08"/>
    <n v="1674.36"/>
    <n v="1052.32"/>
    <s v="C21422"/>
    <s v="Kavin_1422"/>
    <s v="Vellore"/>
    <n v="12.916499999999999"/>
    <n v="79.132499999999993"/>
    <s v="SP112"/>
    <s v="Salesperson_12"/>
    <s v="Pending"/>
    <s v="in-store"/>
  </r>
  <r>
    <s v="S01424"/>
    <d v="2024-04-18T13:58:00"/>
    <x v="45"/>
    <s v="P1423"/>
    <s v="Jeans_423"/>
    <x v="6"/>
    <s v="Red"/>
    <s v="XS"/>
    <n v="4"/>
    <n v="803.77"/>
    <n v="511.65"/>
    <n v="3215.08"/>
    <n v="2046.6"/>
    <s v="C21423"/>
    <s v="Bhuvana_1423"/>
    <s v="Tirunelveli"/>
    <n v="8.7139000000000006"/>
    <n v="77.756699999999995"/>
    <s v="SP131"/>
    <s v="Salesperson_31"/>
    <s v="Shipped"/>
    <s v="third-party"/>
  </r>
  <r>
    <s v="S01425"/>
    <d v="2023-11-28T17:21:00"/>
    <x v="33"/>
    <s v="P1424"/>
    <s v="Kurta_424"/>
    <x v="1"/>
    <s v="Pink"/>
    <s v="XXL"/>
    <n v="4"/>
    <n v="1495.49"/>
    <n v="1187.94"/>
    <n v="5981.96"/>
    <n v="4751.76"/>
    <s v="C21424"/>
    <s v="Karthik_1424"/>
    <s v="Erode"/>
    <n v="11.34"/>
    <n v="77.717200000000005"/>
    <s v="SP131"/>
    <s v="Salesperson_31"/>
    <s v="Returned"/>
    <s v="in-store"/>
  </r>
  <r>
    <s v="S01426"/>
    <d v="2023-05-17T11:54:00"/>
    <x v="62"/>
    <s v="P1425"/>
    <s v="Women's_425"/>
    <x v="0"/>
    <s v="Pink"/>
    <s v="XS"/>
    <n v="2"/>
    <n v="1637.37"/>
    <n v="1340.45"/>
    <n v="3274.74"/>
    <n v="2680.9"/>
    <s v="C21425"/>
    <s v="Ganesh_1425"/>
    <s v="Coimbatore"/>
    <n v="11.0168"/>
    <n v="76.955799999999996"/>
    <s v="SP124"/>
    <s v="Salesperson_24"/>
    <s v="Cancelled"/>
    <s v="in-store"/>
  </r>
  <r>
    <s v="S01427"/>
    <d v="2024-08-28T13:57:00"/>
    <x v="20"/>
    <s v="P1426"/>
    <s v="Kid's_426"/>
    <x v="5"/>
    <s v="Black"/>
    <s v="L"/>
    <n v="4"/>
    <n v="381.66"/>
    <n v="308.38"/>
    <n v="1526.64"/>
    <n v="1233.52"/>
    <s v="C21426"/>
    <s v="Vishal_1426"/>
    <s v="Tirunelveli"/>
    <n v="8.7139000000000006"/>
    <n v="77.756699999999995"/>
    <s v="SP132"/>
    <s v="Salesperson_32"/>
    <s v="Shipped"/>
    <s v="online"/>
  </r>
  <r>
    <s v="S01428"/>
    <d v="2024-05-25T19:54:00"/>
    <x v="89"/>
    <s v="P1427"/>
    <s v="Sarees_427"/>
    <x v="7"/>
    <s v="Red"/>
    <s v="XXL"/>
    <n v="4"/>
    <n v="2112.62"/>
    <n v="1362.84"/>
    <n v="8450.48"/>
    <n v="5451.36"/>
    <s v="C21427"/>
    <s v="Priya_1427"/>
    <s v="Erode"/>
    <n v="11.34"/>
    <n v="77.717200000000005"/>
    <s v="SP147"/>
    <s v="Salesperson_47"/>
    <s v="Pending"/>
    <s v="in-store"/>
  </r>
  <r>
    <s v="S01429"/>
    <d v="2023-01-26T20:18:00"/>
    <x v="17"/>
    <s v="P1428"/>
    <s v="Jeans_428"/>
    <x v="6"/>
    <s v="Grey"/>
    <s v="XS"/>
    <n v="2"/>
    <n v="2458.38"/>
    <n v="2137.2399999999998"/>
    <n v="4916.76"/>
    <n v="4274.4799999999996"/>
    <s v="C21428"/>
    <s v="Ganesh_1428"/>
    <s v="Tirunelveli"/>
    <n v="8.7139000000000006"/>
    <n v="77.756699999999995"/>
    <s v="SP140"/>
    <s v="Salesperson_40"/>
    <s v="Paid"/>
    <s v="in-store"/>
  </r>
  <r>
    <s v="S01430"/>
    <d v="2023-03-25T10:41:00"/>
    <x v="77"/>
    <s v="P1429"/>
    <s v="Kid's_429"/>
    <x v="5"/>
    <s v="White"/>
    <s v="XL"/>
    <n v="2"/>
    <n v="1166.77"/>
    <n v="1013.37"/>
    <n v="2333.54"/>
    <n v="2026.74"/>
    <s v="C21429"/>
    <s v="Ravi_1429"/>
    <s v="Madurai"/>
    <n v="9.9252000000000002"/>
    <n v="78.119799999999998"/>
    <s v="SP116"/>
    <s v="Salesperson_16"/>
    <s v="Pending"/>
    <s v="in-store"/>
  </r>
  <r>
    <s v="S01431"/>
    <d v="2024-09-30T17:09:00"/>
    <x v="25"/>
    <s v="P1430"/>
    <s v="Kid's_430"/>
    <x v="5"/>
    <s v="Red"/>
    <s v="XS"/>
    <n v="1"/>
    <n v="282.55"/>
    <n v="247.08"/>
    <n v="282.55"/>
    <n v="247.08"/>
    <s v="C21430"/>
    <s v="Sanjay_1430"/>
    <s v="Coimbatore"/>
    <n v="11.0168"/>
    <n v="76.955799999999996"/>
    <s v="SP141"/>
    <s v="Salesperson_41"/>
    <s v="Shipped"/>
    <s v="online"/>
  </r>
  <r>
    <s v="S01432"/>
    <d v="2023-08-17T14:01:00"/>
    <x v="63"/>
    <s v="P1431"/>
    <s v="Kurta_431"/>
    <x v="1"/>
    <s v="Blue"/>
    <s v="XL"/>
    <n v="2"/>
    <n v="1831.12"/>
    <n v="1208.73"/>
    <n v="3662.24"/>
    <n v="2417.46"/>
    <s v="C21431"/>
    <s v="Ganesh_1431"/>
    <s v="Tiruchirappalli"/>
    <n v="10.7905"/>
    <n v="78.704700000000003"/>
    <s v="SP127"/>
    <s v="Salesperson_27"/>
    <s v="Pending"/>
    <s v="mobile_app"/>
  </r>
  <r>
    <s v="S01433"/>
    <d v="2023-05-18T18:13:00"/>
    <x v="62"/>
    <s v="P1432"/>
    <s v="Kurta_432"/>
    <x v="1"/>
    <s v="White"/>
    <s v="XXL"/>
    <n v="2"/>
    <n v="1310.46"/>
    <n v="913.29"/>
    <n v="2620.92"/>
    <n v="1826.58"/>
    <s v="C21432"/>
    <s v="Vishal_1432"/>
    <s v="Erode"/>
    <n v="11.34"/>
    <n v="77.717200000000005"/>
    <s v="SP137"/>
    <s v="Salesperson_37"/>
    <s v="Returned"/>
    <s v="in-store"/>
  </r>
  <r>
    <s v="S01434"/>
    <d v="2024-06-29T13:39:00"/>
    <x v="2"/>
    <s v="P1433"/>
    <s v="Kurta_433"/>
    <x v="1"/>
    <s v="Blue"/>
    <s v="XS"/>
    <n v="4"/>
    <n v="1705.98"/>
    <n v="1140.49"/>
    <n v="6823.92"/>
    <n v="4561.96"/>
    <s v="C21433"/>
    <s v="Lakshmi_1433"/>
    <s v="Tirunelveli"/>
    <n v="8.7139000000000006"/>
    <n v="77.756699999999995"/>
    <s v="SP109"/>
    <s v="Salesperson_9"/>
    <s v="Returned"/>
    <s v="in-store"/>
  </r>
  <r>
    <s v="S01435"/>
    <d v="2023-06-28T13:07:00"/>
    <x v="42"/>
    <s v="P1434"/>
    <s v="Jeans_434"/>
    <x v="6"/>
    <s v="Pink"/>
    <s v="XXL"/>
    <n v="1"/>
    <n v="1643.01"/>
    <n v="1113.74"/>
    <n v="1643.01"/>
    <n v="1113.74"/>
    <s v="C21434"/>
    <s v="Vishal_1434"/>
    <s v="Chennai"/>
    <n v="13.082700000000001"/>
    <n v="80.270700000000005"/>
    <s v="SP110"/>
    <s v="Salesperson_10"/>
    <s v="Shipped"/>
    <s v="online"/>
  </r>
  <r>
    <s v="S01436"/>
    <d v="2023-07-10T18:44:00"/>
    <x v="91"/>
    <s v="P1435"/>
    <s v="Men's_435"/>
    <x v="4"/>
    <s v="Blue"/>
    <s v="XS"/>
    <n v="1"/>
    <n v="1780.75"/>
    <n v="1119.5999999999999"/>
    <n v="1780.75"/>
    <n v="1119.5999999999999"/>
    <s v="C21435"/>
    <s v="Sanjay_1435"/>
    <s v="Erode"/>
    <n v="11.34"/>
    <n v="77.717200000000005"/>
    <s v="SP133"/>
    <s v="Salesperson_33"/>
    <s v="Shipped"/>
    <s v="mobile_app"/>
  </r>
  <r>
    <s v="S01437"/>
    <d v="2024-08-22T16:21:00"/>
    <x v="68"/>
    <s v="P1436"/>
    <s v="T-Shirts_436"/>
    <x v="2"/>
    <s v="Pink"/>
    <s v="S"/>
    <n v="2"/>
    <n v="791.94"/>
    <n v="639.92999999999995"/>
    <n v="1583.88"/>
    <n v="1279.8599999999999"/>
    <s v="C21436"/>
    <s v="Kavin_1436"/>
    <s v="Tirunelveli"/>
    <n v="8.7139000000000006"/>
    <n v="77.756699999999995"/>
    <s v="SP111"/>
    <s v="Salesperson_11"/>
    <s v="Pending"/>
    <s v="in-store"/>
  </r>
  <r>
    <s v="S01438"/>
    <d v="2023-01-26T20:26:00"/>
    <x v="17"/>
    <s v="P1437"/>
    <s v="Jeans_437"/>
    <x v="6"/>
    <s v="Grey"/>
    <s v="S"/>
    <n v="2"/>
    <n v="1117.29"/>
    <n v="845.38"/>
    <n v="2234.58"/>
    <n v="1690.76"/>
    <s v="C21437"/>
    <s v="Anu_1437"/>
    <s v="Coimbatore"/>
    <n v="11.0168"/>
    <n v="76.955799999999996"/>
    <s v="SP128"/>
    <s v="Salesperson_28"/>
    <s v="Cancelled"/>
    <s v="in-store"/>
  </r>
  <r>
    <s v="S01439"/>
    <d v="2023-09-19T13:48:00"/>
    <x v="70"/>
    <s v="P1438"/>
    <s v="Jeans_438"/>
    <x v="6"/>
    <s v="Green"/>
    <s v="S"/>
    <n v="3"/>
    <n v="1249.55"/>
    <n v="1084.8900000000001"/>
    <n v="3748.65"/>
    <n v="3254.67"/>
    <s v="C21438"/>
    <s v="Aarav_1438"/>
    <s v="Madurai"/>
    <n v="9.9252000000000002"/>
    <n v="78.119799999999998"/>
    <s v="SP148"/>
    <s v="Salesperson_48"/>
    <s v="Pending"/>
    <s v="in-store"/>
  </r>
  <r>
    <s v="S01440"/>
    <d v="2023-11-20T20:48:00"/>
    <x v="51"/>
    <s v="P1439"/>
    <s v="T-Shirts_439"/>
    <x v="2"/>
    <s v="Pink"/>
    <s v="L"/>
    <n v="2"/>
    <n v="1245.17"/>
    <n v="1025.45"/>
    <n v="2490.34"/>
    <n v="2050.9"/>
    <s v="C21439"/>
    <s v="Lakshmi_1439"/>
    <s v="Coimbatore"/>
    <n v="11.0168"/>
    <n v="76.955799999999996"/>
    <s v="SP140"/>
    <s v="Salesperson_40"/>
    <s v="Pending"/>
    <s v="mobile_app"/>
  </r>
  <r>
    <s v="S01441"/>
    <d v="2023-05-19T10:46:00"/>
    <x v="62"/>
    <s v="P1440"/>
    <s v="Women's_440"/>
    <x v="0"/>
    <s v="White"/>
    <s v="XS"/>
    <n v="4"/>
    <n v="2054.02"/>
    <n v="1450.23"/>
    <n v="8216.08"/>
    <n v="5800.92"/>
    <s v="C21440"/>
    <s v="Priya_1440"/>
    <s v="Coimbatore"/>
    <n v="11.0168"/>
    <n v="76.955799999999996"/>
    <s v="SP117"/>
    <s v="Salesperson_17"/>
    <s v="Paid"/>
    <s v="in-store"/>
  </r>
  <r>
    <s v="S01442"/>
    <d v="2024-02-22T12:06:00"/>
    <x v="73"/>
    <s v="P1441"/>
    <s v="Sarees_441"/>
    <x v="7"/>
    <s v="Red"/>
    <s v="XL"/>
    <n v="4"/>
    <n v="2157.31"/>
    <n v="1797.39"/>
    <n v="8629.24"/>
    <n v="7189.56"/>
    <s v="C21441"/>
    <s v="Meena_1441"/>
    <s v="Vellore"/>
    <n v="12.916499999999999"/>
    <n v="79.132499999999993"/>
    <s v="SP131"/>
    <s v="Salesperson_31"/>
    <s v="Paid"/>
    <s v="online"/>
  </r>
  <r>
    <s v="S01443"/>
    <d v="2023-06-24T19:32:00"/>
    <x v="88"/>
    <s v="P1442"/>
    <s v="Men's_442"/>
    <x v="4"/>
    <s v="Red"/>
    <s v="M"/>
    <n v="4"/>
    <n v="2453.39"/>
    <n v="1669.49"/>
    <n v="9813.56"/>
    <n v="6677.96"/>
    <s v="C21442"/>
    <s v="Sanjay_1442"/>
    <s v="Chennai"/>
    <n v="13.082700000000001"/>
    <n v="80.270700000000005"/>
    <s v="SP142"/>
    <s v="Salesperson_42"/>
    <s v="Cancelled"/>
    <s v="in-store"/>
  </r>
  <r>
    <s v="S01444"/>
    <d v="2023-01-27T18:27:00"/>
    <x v="17"/>
    <s v="P1443"/>
    <s v="Men's_443"/>
    <x v="4"/>
    <s v="Blue"/>
    <s v="S"/>
    <n v="3"/>
    <n v="2053.3200000000002"/>
    <n v="1399.17"/>
    <n v="6159.96"/>
    <n v="4197.51"/>
    <s v="C21443"/>
    <s v="Anu_1443"/>
    <s v="Chennai"/>
    <n v="13.082700000000001"/>
    <n v="80.270700000000005"/>
    <s v="SP124"/>
    <s v="Salesperson_24"/>
    <s v="Cancelled"/>
    <s v="in-store"/>
  </r>
  <r>
    <s v="S01445"/>
    <d v="2023-11-03T18:26:00"/>
    <x v="5"/>
    <s v="P1444"/>
    <s v="T-Shirts_444"/>
    <x v="2"/>
    <s v="Grey"/>
    <s v="L"/>
    <n v="1"/>
    <n v="604.04999999999995"/>
    <n v="536.44000000000005"/>
    <n v="604.04999999999995"/>
    <n v="536.44000000000005"/>
    <s v="C21444"/>
    <s v="Sanjay_1444"/>
    <s v="Tirunelveli"/>
    <n v="8.7139000000000006"/>
    <n v="77.756699999999995"/>
    <s v="SP138"/>
    <s v="Salesperson_38"/>
    <s v="Shipped"/>
    <s v="in-store"/>
  </r>
  <r>
    <s v="S01446"/>
    <d v="2024-03-26T19:23:00"/>
    <x v="26"/>
    <s v="P1445"/>
    <s v="Sarees_445"/>
    <x v="7"/>
    <s v="Yellow"/>
    <s v="XXL"/>
    <n v="3"/>
    <n v="621.36"/>
    <n v="492.63"/>
    <n v="1864.08"/>
    <n v="1477.89"/>
    <s v="C21445"/>
    <s v="Ganesh_1445"/>
    <s v="Tirunelveli"/>
    <n v="8.7139000000000006"/>
    <n v="77.756699999999995"/>
    <s v="SP120"/>
    <s v="Salesperson_20"/>
    <s v="Pending"/>
    <s v="in-store"/>
  </r>
  <r>
    <s v="S01447"/>
    <d v="2023-08-02T20:07:00"/>
    <x v="58"/>
    <s v="P1446"/>
    <s v="Sarees_446"/>
    <x v="7"/>
    <s v="Pink"/>
    <s v="L"/>
    <n v="2"/>
    <n v="2381.9"/>
    <n v="1550.44"/>
    <n v="4763.8"/>
    <n v="3100.88"/>
    <s v="C21446"/>
    <s v="Sathish_1446"/>
    <s v="Chennai"/>
    <n v="13.082700000000001"/>
    <n v="80.270700000000005"/>
    <s v="SP122"/>
    <s v="Salesperson_22"/>
    <s v="Returned"/>
    <s v="in-store"/>
  </r>
  <r>
    <s v="S01448"/>
    <d v="2024-09-19T10:28:00"/>
    <x v="6"/>
    <s v="P1447"/>
    <s v="Women's_447"/>
    <x v="0"/>
    <s v="Red"/>
    <s v="L"/>
    <n v="1"/>
    <n v="2086.64"/>
    <n v="1383.02"/>
    <n v="2086.64"/>
    <n v="1383.02"/>
    <s v="C21447"/>
    <s v="Bhuvana_1447"/>
    <s v="Erode"/>
    <n v="11.34"/>
    <n v="77.717200000000005"/>
    <s v="SP146"/>
    <s v="Salesperson_46"/>
    <s v="Pending"/>
    <s v="in-store"/>
  </r>
  <r>
    <s v="S01449"/>
    <d v="2023-06-06T11:42:00"/>
    <x v="87"/>
    <s v="P1448"/>
    <s v="Men's_448"/>
    <x v="4"/>
    <s v="Blue"/>
    <s v="XL"/>
    <n v="1"/>
    <n v="1777.52"/>
    <n v="1510.86"/>
    <n v="1777.52"/>
    <n v="1510.86"/>
    <s v="C21448"/>
    <s v="Vishal_1448"/>
    <s v="Tiruchirappalli"/>
    <n v="10.7905"/>
    <n v="78.704700000000003"/>
    <s v="SP123"/>
    <s v="Salesperson_23"/>
    <s v="Shipped"/>
    <s v="online"/>
  </r>
  <r>
    <s v="S01450"/>
    <d v="2023-06-12T17:35:00"/>
    <x v="23"/>
    <s v="P1449"/>
    <s v="Sportswear_449"/>
    <x v="3"/>
    <s v="Maroon"/>
    <s v="L"/>
    <n v="4"/>
    <n v="2341.36"/>
    <n v="2073.12"/>
    <n v="9365.44"/>
    <n v="8292.48"/>
    <s v="C21449"/>
    <s v="Lakshmi_1449"/>
    <s v="Tiruchirappalli"/>
    <n v="10.7905"/>
    <n v="78.704700000000003"/>
    <s v="SP100"/>
    <s v="Salesperson_0"/>
    <s v="Returned"/>
    <s v="in-store"/>
  </r>
  <r>
    <s v="S01451"/>
    <d v="2023-08-23T19:44:00"/>
    <x v="4"/>
    <s v="P1450"/>
    <s v="Men's_450"/>
    <x v="4"/>
    <s v="Yellow"/>
    <s v="XS"/>
    <n v="1"/>
    <n v="1771.06"/>
    <n v="1413.69"/>
    <n v="1771.06"/>
    <n v="1413.69"/>
    <s v="C21450"/>
    <s v="Sanjay_1450"/>
    <s v="Tirunelveli"/>
    <n v="8.7139000000000006"/>
    <n v="77.756699999999995"/>
    <s v="SP143"/>
    <s v="Salesperson_43"/>
    <s v="Shipped"/>
    <s v="in-store"/>
  </r>
  <r>
    <s v="S01452"/>
    <d v="2024-09-09T18:03:00"/>
    <x v="38"/>
    <s v="P1451"/>
    <s v="Jeans_451"/>
    <x v="6"/>
    <s v="Grey"/>
    <s v="L"/>
    <n v="2"/>
    <n v="751.33"/>
    <n v="534.78"/>
    <n v="1502.66"/>
    <n v="1069.56"/>
    <s v="C21451"/>
    <s v="Devi_1451"/>
    <s v="Coimbatore"/>
    <n v="11.0168"/>
    <n v="76.955799999999996"/>
    <s v="SP122"/>
    <s v="Salesperson_22"/>
    <s v="Shipped"/>
    <s v="online"/>
  </r>
  <r>
    <s v="S01453"/>
    <d v="2023-05-30T16:08:00"/>
    <x v="30"/>
    <s v="P1452"/>
    <s v="Sportswear_452"/>
    <x v="3"/>
    <s v="Blue"/>
    <s v="XXL"/>
    <n v="2"/>
    <n v="2300.92"/>
    <n v="1663.03"/>
    <n v="4601.84"/>
    <n v="3326.06"/>
    <s v="C21452"/>
    <s v="Priya_1452"/>
    <s v="Salem"/>
    <n v="11.664300000000001"/>
    <n v="78.146000000000001"/>
    <s v="SP138"/>
    <s v="Salesperson_38"/>
    <s v="Pending"/>
    <s v="in-store"/>
  </r>
  <r>
    <s v="S01454"/>
    <d v="2024-05-01T11:14:00"/>
    <x v="47"/>
    <s v="P1453"/>
    <s v="Kid's_453"/>
    <x v="5"/>
    <s v="Maroon"/>
    <s v="XL"/>
    <n v="1"/>
    <n v="2473"/>
    <n v="1772.29"/>
    <n v="2473"/>
    <n v="1772.29"/>
    <s v="C21453"/>
    <s v="Sanjay_1453"/>
    <s v="Chennai"/>
    <n v="13.082700000000001"/>
    <n v="80.270700000000005"/>
    <s v="SP108"/>
    <s v="Salesperson_8"/>
    <s v="Shipped"/>
    <s v="in-store"/>
  </r>
  <r>
    <s v="S01455"/>
    <d v="2023-01-31T19:36:00"/>
    <x v="35"/>
    <s v="P1454"/>
    <s v="Women's_454"/>
    <x v="0"/>
    <s v="White"/>
    <s v="XXL"/>
    <n v="1"/>
    <n v="1184.2"/>
    <n v="780.67"/>
    <n v="1184.2"/>
    <n v="780.67"/>
    <s v="C21454"/>
    <s v="Anu_1454"/>
    <s v="Vellore"/>
    <n v="12.916499999999999"/>
    <n v="79.132499999999993"/>
    <s v="SP110"/>
    <s v="Salesperson_10"/>
    <s v="Shipped"/>
    <s v="in-store"/>
  </r>
  <r>
    <s v="S01456"/>
    <d v="2024-02-12T18:07:00"/>
    <x v="18"/>
    <s v="P1455"/>
    <s v="Women's_455"/>
    <x v="0"/>
    <s v="Grey"/>
    <s v="XXL"/>
    <n v="3"/>
    <n v="2439.61"/>
    <n v="1949.27"/>
    <n v="7318.83"/>
    <n v="5847.81"/>
    <s v="C21455"/>
    <s v="Anu_1455"/>
    <s v="Tiruchirappalli"/>
    <n v="10.7905"/>
    <n v="78.704700000000003"/>
    <s v="SP115"/>
    <s v="Salesperson_15"/>
    <s v="Pending"/>
    <s v="mobile_app"/>
  </r>
  <r>
    <s v="S01457"/>
    <d v="2023-09-23T13:43:00"/>
    <x v="70"/>
    <s v="P1456"/>
    <s v="Kid's_456"/>
    <x v="5"/>
    <s v="Blue"/>
    <s v="XS"/>
    <n v="2"/>
    <n v="2101.66"/>
    <n v="1636.11"/>
    <n v="4203.32"/>
    <n v="3272.22"/>
    <s v="C21456"/>
    <s v="Priya_1456"/>
    <s v="Chennai"/>
    <n v="13.082700000000001"/>
    <n v="80.270700000000005"/>
    <s v="SP110"/>
    <s v="Salesperson_10"/>
    <s v="Returned"/>
    <s v="in-store"/>
  </r>
  <r>
    <s v="S01458"/>
    <d v="2024-05-31T21:40:00"/>
    <x v="54"/>
    <s v="P1457"/>
    <s v="Kurta_457"/>
    <x v="1"/>
    <s v="White"/>
    <s v="S"/>
    <n v="4"/>
    <n v="1706.36"/>
    <n v="1168.8399999999999"/>
    <n v="6825.44"/>
    <n v="4675.3599999999997"/>
    <s v="C21457"/>
    <s v="Devi_1457"/>
    <s v="Salem"/>
    <n v="11.664300000000001"/>
    <n v="78.146000000000001"/>
    <s v="SP142"/>
    <s v="Salesperson_42"/>
    <s v="Shipped"/>
    <s v="in-store"/>
  </r>
  <r>
    <s v="S01459"/>
    <d v="2023-01-01T11:56:00"/>
    <x v="93"/>
    <s v="P1458"/>
    <s v="Women's_458"/>
    <x v="0"/>
    <s v="Green"/>
    <s v="XL"/>
    <n v="2"/>
    <n v="274.33999999999997"/>
    <n v="207.42"/>
    <n v="548.67999999999995"/>
    <n v="414.84"/>
    <s v="C21458"/>
    <s v="Lakshmi_1458"/>
    <s v="Vellore"/>
    <n v="12.916499999999999"/>
    <n v="79.132499999999993"/>
    <s v="SP105"/>
    <s v="Salesperson_5"/>
    <s v="Returned"/>
    <s v="in-store"/>
  </r>
  <r>
    <s v="S01460"/>
    <d v="2024-01-04T16:28:00"/>
    <x v="39"/>
    <s v="P1459"/>
    <s v="Jeans_459"/>
    <x v="6"/>
    <s v="Blue"/>
    <s v="XXL"/>
    <n v="2"/>
    <n v="1767.36"/>
    <n v="1094.0999999999999"/>
    <n v="3534.72"/>
    <n v="2188.1999999999998"/>
    <s v="C21459"/>
    <s v="Karthik_1459"/>
    <s v="Erode"/>
    <n v="11.34"/>
    <n v="77.717200000000005"/>
    <s v="SP145"/>
    <s v="Salesperson_45"/>
    <s v="Shipped"/>
    <s v="in-store"/>
  </r>
  <r>
    <s v="S01461"/>
    <d v="2023-09-15T21:32:00"/>
    <x v="61"/>
    <s v="P1460"/>
    <s v="Kurta_460"/>
    <x v="1"/>
    <s v="Black"/>
    <s v="S"/>
    <n v="1"/>
    <n v="2213.35"/>
    <n v="1603.9"/>
    <n v="2213.35"/>
    <n v="1603.9"/>
    <s v="C21460"/>
    <s v="Vishal_1460"/>
    <s v="Coimbatore"/>
    <n v="11.0168"/>
    <n v="76.955799999999996"/>
    <s v="SP118"/>
    <s v="Salesperson_18"/>
    <s v="Paid"/>
    <s v="online"/>
  </r>
  <r>
    <s v="S01462"/>
    <d v="2023-09-19T10:33:00"/>
    <x v="70"/>
    <s v="P1461"/>
    <s v="Women's_461"/>
    <x v="0"/>
    <s v="Blue"/>
    <s v="M"/>
    <n v="2"/>
    <n v="251.07"/>
    <n v="173.52"/>
    <n v="502.14"/>
    <n v="347.04"/>
    <s v="C21461"/>
    <s v="Devi_1461"/>
    <s v="Tiruchirappalli"/>
    <n v="10.7905"/>
    <n v="78.704700000000003"/>
    <s v="SP147"/>
    <s v="Salesperson_47"/>
    <s v="Paid"/>
    <s v="mobile_app"/>
  </r>
  <r>
    <s v="S01463"/>
    <d v="2024-08-21T13:15:00"/>
    <x v="68"/>
    <s v="P1462"/>
    <s v="Sarees_462"/>
    <x v="7"/>
    <s v="Green"/>
    <s v="M"/>
    <n v="1"/>
    <n v="1746.06"/>
    <n v="1150.7"/>
    <n v="1746.06"/>
    <n v="1150.7"/>
    <s v="C21462"/>
    <s v="Priya_1462"/>
    <s v="Chennai"/>
    <n v="13.082700000000001"/>
    <n v="80.270700000000005"/>
    <s v="SP119"/>
    <s v="Salesperson_19"/>
    <s v="Paid"/>
    <s v="online"/>
  </r>
  <r>
    <s v="S01464"/>
    <d v="2024-08-05T11:42:00"/>
    <x v="46"/>
    <s v="P1463"/>
    <s v="Jeans_463"/>
    <x v="6"/>
    <s v="Pink"/>
    <s v="L"/>
    <n v="1"/>
    <n v="1837.62"/>
    <n v="1314.79"/>
    <n v="1837.62"/>
    <n v="1314.79"/>
    <s v="C21463"/>
    <s v="Karthik_1463"/>
    <s v="Tirunelveli"/>
    <n v="8.7139000000000006"/>
    <n v="77.756699999999995"/>
    <s v="SP143"/>
    <s v="Salesperson_43"/>
    <s v="Pending"/>
    <s v="in-store"/>
  </r>
  <r>
    <s v="S01465"/>
    <d v="2023-09-19T19:57:00"/>
    <x v="70"/>
    <s v="P1464"/>
    <s v="Jeans_464"/>
    <x v="6"/>
    <s v="Blue"/>
    <s v="L"/>
    <n v="1"/>
    <n v="1330.24"/>
    <n v="1086.26"/>
    <n v="1330.24"/>
    <n v="1086.26"/>
    <s v="C21464"/>
    <s v="Aarav_1464"/>
    <s v="Vellore"/>
    <n v="12.916499999999999"/>
    <n v="79.132499999999993"/>
    <s v="SP120"/>
    <s v="Salesperson_20"/>
    <s v="Pending"/>
    <s v="online"/>
  </r>
  <r>
    <s v="S01466"/>
    <d v="2024-09-01T11:01:00"/>
    <x v="20"/>
    <s v="P1465"/>
    <s v="T-Shirts_465"/>
    <x v="2"/>
    <s v="Black"/>
    <s v="L"/>
    <n v="4"/>
    <n v="1776.74"/>
    <n v="1298.56"/>
    <n v="7106.96"/>
    <n v="5194.24"/>
    <s v="C21465"/>
    <s v="Lakshmi_1465"/>
    <s v="Vellore"/>
    <n v="12.916499999999999"/>
    <n v="79.132499999999993"/>
    <s v="SP109"/>
    <s v="Salesperson_9"/>
    <s v="Cancelled"/>
    <s v="online"/>
  </r>
  <r>
    <s v="S01467"/>
    <d v="2023-05-07T19:48:00"/>
    <x v="32"/>
    <s v="P1466"/>
    <s v="T-Shirts_466"/>
    <x v="2"/>
    <s v="Green"/>
    <s v="XXL"/>
    <n v="1"/>
    <n v="886.44"/>
    <n v="701.55"/>
    <n v="886.44"/>
    <n v="701.55"/>
    <s v="C21466"/>
    <s v="Lakshmi_1466"/>
    <s v="Chennai"/>
    <n v="13.082700000000001"/>
    <n v="80.270700000000005"/>
    <s v="SP138"/>
    <s v="Salesperson_38"/>
    <s v="Returned"/>
    <s v="in-store"/>
  </r>
  <r>
    <s v="S01468"/>
    <d v="2023-07-07T12:43:00"/>
    <x v="90"/>
    <s v="P1467"/>
    <s v="T-Shirts_467"/>
    <x v="2"/>
    <s v="Maroon"/>
    <s v="XXL"/>
    <n v="2"/>
    <n v="329.72"/>
    <n v="283.72000000000003"/>
    <n v="659.44"/>
    <n v="567.44000000000005"/>
    <s v="C21467"/>
    <s v="Diya_1467"/>
    <s v="Salem"/>
    <n v="11.664300000000001"/>
    <n v="78.146000000000001"/>
    <s v="SP145"/>
    <s v="Salesperson_45"/>
    <s v="Cancelled"/>
    <s v="in-store"/>
  </r>
  <r>
    <s v="S01469"/>
    <d v="2023-07-11T10:13:00"/>
    <x v="91"/>
    <s v="P1468"/>
    <s v="Sportswear_468"/>
    <x v="3"/>
    <s v="Black"/>
    <s v="L"/>
    <n v="1"/>
    <n v="864.26"/>
    <n v="557.26"/>
    <n v="864.26"/>
    <n v="557.26"/>
    <s v="C21468"/>
    <s v="Vishal_1468"/>
    <s v="Erode"/>
    <n v="11.34"/>
    <n v="77.717200000000005"/>
    <s v="SP103"/>
    <s v="Salesperson_3"/>
    <s v="Returned"/>
    <s v="in-store"/>
  </r>
  <r>
    <s v="S01470"/>
    <d v="2023-06-06T21:31:00"/>
    <x v="87"/>
    <s v="P1469"/>
    <s v="Kid's_469"/>
    <x v="5"/>
    <s v="Black"/>
    <s v="XXL"/>
    <n v="1"/>
    <n v="245.37"/>
    <n v="157.16999999999999"/>
    <n v="245.37"/>
    <n v="157.16999999999999"/>
    <s v="C21469"/>
    <s v="Ganesh_1469"/>
    <s v="Tiruchirappalli"/>
    <n v="10.7905"/>
    <n v="78.704700000000003"/>
    <s v="SP144"/>
    <s v="Salesperson_44"/>
    <s v="Paid"/>
    <s v="in-store"/>
  </r>
  <r>
    <s v="S01471"/>
    <d v="2024-03-27T11:13:00"/>
    <x v="26"/>
    <s v="P1470"/>
    <s v="Kid's_470"/>
    <x v="5"/>
    <s v="Grey"/>
    <s v="XXL"/>
    <n v="3"/>
    <n v="928.37"/>
    <n v="745.66"/>
    <n v="2785.11"/>
    <n v="2236.98"/>
    <s v="C21470"/>
    <s v="Priya_1470"/>
    <s v="Salem"/>
    <n v="11.664300000000001"/>
    <n v="78.146000000000001"/>
    <s v="SP142"/>
    <s v="Salesperson_42"/>
    <s v="Pending"/>
    <s v="in-store"/>
  </r>
  <r>
    <s v="S01472"/>
    <d v="2023-07-08T16:03:00"/>
    <x v="90"/>
    <s v="P1471"/>
    <s v="Men's_471"/>
    <x v="4"/>
    <s v="Maroon"/>
    <s v="L"/>
    <n v="3"/>
    <n v="206.54"/>
    <n v="181.6"/>
    <n v="619.62"/>
    <n v="544.79999999999995"/>
    <s v="C21471"/>
    <s v="Karthik_1471"/>
    <s v="Erode"/>
    <n v="11.34"/>
    <n v="77.717200000000005"/>
    <s v="SP143"/>
    <s v="Salesperson_43"/>
    <s v="Shipped"/>
    <s v="in-store"/>
  </r>
  <r>
    <s v="S01473"/>
    <d v="2023-03-14T14:46:00"/>
    <x v="16"/>
    <s v="P1472"/>
    <s v="Sarees_472"/>
    <x v="7"/>
    <s v="Pink"/>
    <s v="L"/>
    <n v="1"/>
    <n v="492.18"/>
    <n v="303.95"/>
    <n v="492.18"/>
    <n v="303.95"/>
    <s v="C21472"/>
    <s v="Diya_1472"/>
    <s v="Salem"/>
    <n v="11.664300000000001"/>
    <n v="78.146000000000001"/>
    <s v="SP118"/>
    <s v="Salesperson_18"/>
    <s v="Pending"/>
    <s v="mobile_app"/>
  </r>
  <r>
    <s v="S01474"/>
    <d v="2023-07-18T11:10:00"/>
    <x v="15"/>
    <s v="P1473"/>
    <s v="Kurta_473"/>
    <x v="1"/>
    <s v="Blue"/>
    <s v="S"/>
    <n v="2"/>
    <n v="2265.6799999999998"/>
    <n v="1856.68"/>
    <n v="4531.3599999999997"/>
    <n v="3713.36"/>
    <s v="C21473"/>
    <s v="Karthik_1473"/>
    <s v="Chennai"/>
    <n v="13.082700000000001"/>
    <n v="80.270700000000005"/>
    <s v="SP145"/>
    <s v="Salesperson_45"/>
    <s v="Returned"/>
    <s v="in-store"/>
  </r>
  <r>
    <s v="S01475"/>
    <d v="2023-08-27T11:41:00"/>
    <x v="4"/>
    <s v="P1474"/>
    <s v="Sportswear_474"/>
    <x v="3"/>
    <s v="Green"/>
    <s v="XL"/>
    <n v="4"/>
    <n v="878.75"/>
    <n v="720.59"/>
    <n v="3515"/>
    <n v="2882.36"/>
    <s v="C21474"/>
    <s v="Kavin_1474"/>
    <s v="Vellore"/>
    <n v="12.916499999999999"/>
    <n v="79.132499999999993"/>
    <s v="SP144"/>
    <s v="Salesperson_44"/>
    <s v="Shipped"/>
    <s v="in-store"/>
  </r>
  <r>
    <s v="S01476"/>
    <d v="2024-07-20T12:05:00"/>
    <x v="59"/>
    <s v="P1475"/>
    <s v="T-Shirts_475"/>
    <x v="2"/>
    <s v="Green"/>
    <s v="S"/>
    <n v="1"/>
    <n v="986.29"/>
    <n v="641.55999999999995"/>
    <n v="986.29"/>
    <n v="641.55999999999995"/>
    <s v="C21475"/>
    <s v="Meena_1475"/>
    <s v="Tiruchirappalli"/>
    <n v="10.7905"/>
    <n v="78.704700000000003"/>
    <s v="SP147"/>
    <s v="Salesperson_47"/>
    <s v="Paid"/>
    <s v="in-store"/>
  </r>
  <r>
    <s v="S01477"/>
    <d v="2024-01-14T21:45:00"/>
    <x v="65"/>
    <s v="P1476"/>
    <s v="Sarees_476"/>
    <x v="7"/>
    <s v="Blue"/>
    <s v="XXL"/>
    <n v="1"/>
    <n v="1407.82"/>
    <n v="930.43"/>
    <n v="1407.82"/>
    <n v="930.43"/>
    <s v="C21476"/>
    <s v="Sanjay_1476"/>
    <s v="Madurai"/>
    <n v="9.9252000000000002"/>
    <n v="78.119799999999998"/>
    <s v="SP124"/>
    <s v="Salesperson_24"/>
    <s v="Shipped"/>
    <s v="in-store"/>
  </r>
  <r>
    <s v="S01478"/>
    <d v="2023-10-21T19:35:00"/>
    <x v="69"/>
    <s v="P1477"/>
    <s v="Kid's_477"/>
    <x v="5"/>
    <s v="Red"/>
    <s v="XS"/>
    <n v="3"/>
    <n v="1218.3599999999999"/>
    <n v="823.58"/>
    <n v="3655.08"/>
    <n v="2470.7399999999998"/>
    <s v="C21477"/>
    <s v="Karthik_1477"/>
    <s v="Vellore"/>
    <n v="12.916499999999999"/>
    <n v="79.132499999999993"/>
    <s v="SP111"/>
    <s v="Salesperson_11"/>
    <s v="Paid"/>
    <s v="in-store"/>
  </r>
  <r>
    <s v="S01479"/>
    <d v="2024-08-14T11:02:00"/>
    <x v="76"/>
    <s v="P1478"/>
    <s v="Women's_478"/>
    <x v="0"/>
    <s v="Maroon"/>
    <s v="XXL"/>
    <n v="1"/>
    <n v="1833.4"/>
    <n v="1472.59"/>
    <n v="1833.4"/>
    <n v="1472.59"/>
    <s v="C21478"/>
    <s v="Karthik_1478"/>
    <s v="Erode"/>
    <n v="11.34"/>
    <n v="77.717200000000005"/>
    <s v="SP109"/>
    <s v="Salesperson_9"/>
    <s v="Shipped"/>
    <s v="in-store"/>
  </r>
  <r>
    <s v="S01480"/>
    <d v="2023-01-16T14:19:00"/>
    <x v="85"/>
    <s v="P1479"/>
    <s v="Jeans_479"/>
    <x v="6"/>
    <s v="Red"/>
    <s v="XS"/>
    <n v="2"/>
    <n v="1027.8"/>
    <n v="822.59"/>
    <n v="2055.6"/>
    <n v="1645.18"/>
    <s v="C21479"/>
    <s v="Meena_1479"/>
    <s v="Erode"/>
    <n v="11.34"/>
    <n v="77.717200000000005"/>
    <s v="SP131"/>
    <s v="Salesperson_31"/>
    <s v="Returned"/>
    <s v="online"/>
  </r>
  <r>
    <s v="S01481"/>
    <d v="2023-01-27T14:47:00"/>
    <x v="17"/>
    <s v="P1480"/>
    <s v="Kid's_480"/>
    <x v="5"/>
    <s v="Pink"/>
    <s v="XXL"/>
    <n v="2"/>
    <n v="2450.56"/>
    <n v="1478.18"/>
    <n v="4901.12"/>
    <n v="2956.36"/>
    <s v="C21480"/>
    <s v="Sanjay_1480"/>
    <s v="Coimbatore"/>
    <n v="11.0168"/>
    <n v="76.955799999999996"/>
    <s v="SP149"/>
    <s v="Salesperson_49"/>
    <s v="Shipped"/>
    <s v="mobile_app"/>
  </r>
  <r>
    <s v="S01482"/>
    <d v="2024-02-09T14:51:00"/>
    <x v="52"/>
    <s v="P1481"/>
    <s v="Kurta_481"/>
    <x v="1"/>
    <s v="White"/>
    <s v="XXL"/>
    <n v="1"/>
    <n v="2456.37"/>
    <n v="1926.07"/>
    <n v="2456.37"/>
    <n v="1926.07"/>
    <s v="C21481"/>
    <s v="Lakshmi_1481"/>
    <s v="Vellore"/>
    <n v="12.916499999999999"/>
    <n v="79.132499999999993"/>
    <s v="SP123"/>
    <s v="Salesperson_23"/>
    <s v="Paid"/>
    <s v="in-store"/>
  </r>
  <r>
    <s v="S01483"/>
    <d v="2024-05-30T11:11:00"/>
    <x v="54"/>
    <s v="P1482"/>
    <s v="Women's_482"/>
    <x v="0"/>
    <s v="Blue"/>
    <s v="XS"/>
    <n v="1"/>
    <n v="2273.46"/>
    <n v="1387.77"/>
    <n v="2273.46"/>
    <n v="1387.77"/>
    <s v="C21482"/>
    <s v="Diya_1482"/>
    <s v="Vellore"/>
    <n v="12.916499999999999"/>
    <n v="79.132499999999993"/>
    <s v="SP141"/>
    <s v="Salesperson_41"/>
    <s v="Cancelled"/>
    <s v="mobile_app"/>
  </r>
  <r>
    <s v="S01484"/>
    <d v="2023-07-27T17:36:00"/>
    <x v="78"/>
    <s v="P1483"/>
    <s v="Jeans_483"/>
    <x v="6"/>
    <s v="Red"/>
    <s v="XL"/>
    <n v="2"/>
    <n v="1606.44"/>
    <n v="1299.3"/>
    <n v="3212.88"/>
    <n v="2598.6"/>
    <s v="C21483"/>
    <s v="Sathish_1483"/>
    <s v="Vellore"/>
    <n v="12.916499999999999"/>
    <n v="79.132499999999993"/>
    <s v="SP117"/>
    <s v="Salesperson_17"/>
    <s v="Paid"/>
    <s v="in-store"/>
  </r>
  <r>
    <s v="S01485"/>
    <d v="2023-08-11T11:04:00"/>
    <x v="92"/>
    <s v="P1484"/>
    <s v="Kid's_484"/>
    <x v="5"/>
    <s v="Pink"/>
    <s v="L"/>
    <n v="1"/>
    <n v="2237.11"/>
    <n v="1777.98"/>
    <n v="2237.11"/>
    <n v="1777.98"/>
    <s v="C21484"/>
    <s v="Lakshmi_1484"/>
    <s v="Erode"/>
    <n v="11.34"/>
    <n v="77.717200000000005"/>
    <s v="SP119"/>
    <s v="Salesperson_19"/>
    <s v="Cancelled"/>
    <s v="in-store"/>
  </r>
  <r>
    <s v="S01486"/>
    <d v="2023-04-17T10:08:00"/>
    <x v="12"/>
    <s v="P1485"/>
    <s v="Kid's_485"/>
    <x v="5"/>
    <s v="Blue"/>
    <s v="M"/>
    <n v="2"/>
    <n v="260.83"/>
    <n v="182.76"/>
    <n v="521.66"/>
    <n v="365.52"/>
    <s v="C21485"/>
    <s v="Diya_1485"/>
    <s v="Madurai"/>
    <n v="9.9252000000000002"/>
    <n v="78.119799999999998"/>
    <s v="SP125"/>
    <s v="Salesperson_25"/>
    <s v="Paid"/>
    <s v="in-store"/>
  </r>
  <r>
    <s v="S01487"/>
    <d v="2024-09-26T20:19:00"/>
    <x v="55"/>
    <s v="P1486"/>
    <s v="Kurta_486"/>
    <x v="1"/>
    <s v="Maroon"/>
    <s v="XL"/>
    <n v="1"/>
    <n v="2032.75"/>
    <n v="1297.44"/>
    <n v="2032.75"/>
    <n v="1297.44"/>
    <s v="C21486"/>
    <s v="Sanjay_1486"/>
    <s v="Vellore"/>
    <n v="12.916499999999999"/>
    <n v="79.132499999999993"/>
    <s v="SP104"/>
    <s v="Salesperson_4"/>
    <s v="Cancelled"/>
    <s v="mobile_app"/>
  </r>
  <r>
    <s v="S01488"/>
    <d v="2024-08-10T18:53:00"/>
    <x v="46"/>
    <s v="P1487"/>
    <s v="Women's_487"/>
    <x v="0"/>
    <s v="Black"/>
    <s v="XXL"/>
    <n v="2"/>
    <n v="2429.71"/>
    <n v="1963.12"/>
    <n v="4859.42"/>
    <n v="3926.24"/>
    <s v="C21487"/>
    <s v="Ganesh_1487"/>
    <s v="Coimbatore"/>
    <n v="11.0168"/>
    <n v="76.955799999999996"/>
    <s v="SP111"/>
    <s v="Salesperson_11"/>
    <s v="Cancelled"/>
    <s v="mobile_app"/>
  </r>
  <r>
    <s v="S01489"/>
    <d v="2023-02-16T12:46:00"/>
    <x v="43"/>
    <s v="P1488"/>
    <s v="Kid's_488"/>
    <x v="5"/>
    <s v="Red"/>
    <s v="XL"/>
    <n v="2"/>
    <n v="2109.44"/>
    <n v="1870.74"/>
    <n v="4218.88"/>
    <n v="3741.48"/>
    <s v="C21488"/>
    <s v="Ravi_1488"/>
    <s v="Tirunelveli"/>
    <n v="8.7139000000000006"/>
    <n v="77.756699999999995"/>
    <s v="SP107"/>
    <s v="Salesperson_7"/>
    <s v="Paid"/>
    <s v="online"/>
  </r>
  <r>
    <s v="S01490"/>
    <d v="2024-03-29T12:01:00"/>
    <x v="26"/>
    <s v="P1489"/>
    <s v="Kid's_489"/>
    <x v="5"/>
    <s v="Black"/>
    <s v="XXL"/>
    <n v="1"/>
    <n v="795.78"/>
    <n v="646.65"/>
    <n v="795.78"/>
    <n v="646.65"/>
    <s v="C21489"/>
    <s v="Kavin_1489"/>
    <s v="Coimbatore"/>
    <n v="11.0168"/>
    <n v="76.955799999999996"/>
    <s v="SP135"/>
    <s v="Salesperson_35"/>
    <s v="Returned"/>
    <s v="mobile_app"/>
  </r>
  <r>
    <s v="S01491"/>
    <d v="2023-05-20T10:12:00"/>
    <x v="62"/>
    <s v="P1490"/>
    <s v="Men's_490"/>
    <x v="4"/>
    <s v="Blue"/>
    <s v="XS"/>
    <n v="3"/>
    <n v="2484.25"/>
    <n v="2055.69"/>
    <n v="7452.75"/>
    <n v="6167.07"/>
    <s v="C21490"/>
    <s v="Anu_1490"/>
    <s v="Salem"/>
    <n v="11.664300000000001"/>
    <n v="78.146000000000001"/>
    <s v="SP123"/>
    <s v="Salesperson_23"/>
    <s v="Cancelled"/>
    <s v="online"/>
  </r>
  <r>
    <s v="S01492"/>
    <d v="2024-05-30T17:59:00"/>
    <x v="54"/>
    <s v="P1491"/>
    <s v="Kid's_491"/>
    <x v="5"/>
    <s v="Pink"/>
    <s v="XXL"/>
    <n v="1"/>
    <n v="267.08999999999997"/>
    <n v="208.74"/>
    <n v="267.08999999999997"/>
    <n v="208.74"/>
    <s v="C21491"/>
    <s v="Aarav_1491"/>
    <s v="Tiruchirappalli"/>
    <n v="10.7905"/>
    <n v="78.704700000000003"/>
    <s v="SP119"/>
    <s v="Salesperson_19"/>
    <s v="Paid"/>
    <s v="mobile_app"/>
  </r>
  <r>
    <s v="S01493"/>
    <d v="2023-09-15T13:52:00"/>
    <x v="61"/>
    <s v="P1492"/>
    <s v="T-Shirts_492"/>
    <x v="2"/>
    <s v="Maroon"/>
    <s v="L"/>
    <n v="1"/>
    <n v="595.30999999999995"/>
    <n v="367.76"/>
    <n v="595.30999999999995"/>
    <n v="367.76"/>
    <s v="C21492"/>
    <s v="Kavin_1492"/>
    <s v="Vellore"/>
    <n v="12.916499999999999"/>
    <n v="79.132499999999993"/>
    <s v="SP144"/>
    <s v="Salesperson_44"/>
    <s v="Returned"/>
    <s v="online"/>
  </r>
  <r>
    <s v="S01494"/>
    <d v="2023-03-10T12:20:00"/>
    <x v="1"/>
    <s v="P1493"/>
    <s v="Sarees_493"/>
    <x v="7"/>
    <s v="Maroon"/>
    <s v="XL"/>
    <n v="1"/>
    <n v="1214.83"/>
    <n v="752.59"/>
    <n v="1214.83"/>
    <n v="752.59"/>
    <s v="C21493"/>
    <s v="Meena_1493"/>
    <s v="Coimbatore"/>
    <n v="11.0168"/>
    <n v="76.955799999999996"/>
    <s v="SP142"/>
    <s v="Salesperson_42"/>
    <s v="Paid"/>
    <s v="online"/>
  </r>
  <r>
    <s v="S01495"/>
    <d v="2024-06-20T11:54:00"/>
    <x v="11"/>
    <s v="P1494"/>
    <s v="Jeans_494"/>
    <x v="6"/>
    <s v="Red"/>
    <s v="S"/>
    <n v="2"/>
    <n v="2278.3200000000002"/>
    <n v="1442.86"/>
    <n v="4556.6400000000003"/>
    <n v="2885.72"/>
    <s v="C21494"/>
    <s v="Kavin_1494"/>
    <s v="Salem"/>
    <n v="11.664300000000001"/>
    <n v="78.146000000000001"/>
    <s v="SP113"/>
    <s v="Salesperson_13"/>
    <s v="Pending"/>
    <s v="online"/>
  </r>
  <r>
    <s v="S01496"/>
    <d v="2023-04-26T15:07:00"/>
    <x v="56"/>
    <s v="P1495"/>
    <s v="Jeans_495"/>
    <x v="6"/>
    <s v="Yellow"/>
    <s v="M"/>
    <n v="1"/>
    <n v="2007.36"/>
    <n v="1482.91"/>
    <n v="2007.36"/>
    <n v="1482.91"/>
    <s v="C21495"/>
    <s v="Kavin_1495"/>
    <s v="Erode"/>
    <n v="11.34"/>
    <n v="77.717200000000005"/>
    <s v="SP104"/>
    <s v="Salesperson_4"/>
    <s v="Cancelled"/>
    <s v="online"/>
  </r>
  <r>
    <s v="S01497"/>
    <d v="2024-09-03T15:27:00"/>
    <x v="22"/>
    <s v="P1496"/>
    <s v="T-Shirts_496"/>
    <x v="2"/>
    <s v="White"/>
    <s v="L"/>
    <n v="1"/>
    <n v="1524.31"/>
    <n v="989.41"/>
    <n v="1524.31"/>
    <n v="989.41"/>
    <s v="C21496"/>
    <s v="Lakshmi_1496"/>
    <s v="Madurai"/>
    <n v="9.9252000000000002"/>
    <n v="78.119799999999998"/>
    <s v="SP125"/>
    <s v="Salesperson_25"/>
    <s v="Shipped"/>
    <s v="in-store"/>
  </r>
  <r>
    <s v="S01498"/>
    <d v="2023-03-23T10:00:00"/>
    <x v="77"/>
    <s v="P1497"/>
    <s v="Women's_497"/>
    <x v="0"/>
    <s v="White"/>
    <s v="XXL"/>
    <n v="1"/>
    <n v="1931.87"/>
    <n v="1629.24"/>
    <n v="1931.87"/>
    <n v="1629.24"/>
    <s v="C21497"/>
    <s v="Priya_1497"/>
    <s v="Madurai"/>
    <n v="9.9252000000000002"/>
    <n v="78.119799999999998"/>
    <s v="SP134"/>
    <s v="Salesperson_34"/>
    <s v="Pending"/>
    <s v="in-store"/>
  </r>
  <r>
    <s v="S01499"/>
    <d v="2023-01-22T15:38:00"/>
    <x v="85"/>
    <s v="P1498"/>
    <s v="Women's_498"/>
    <x v="0"/>
    <s v="White"/>
    <s v="XXL"/>
    <n v="3"/>
    <n v="2413.3000000000002"/>
    <n v="2051.89"/>
    <n v="7239.9"/>
    <n v="6155.67"/>
    <s v="C21498"/>
    <s v="Devi_1498"/>
    <s v="Tiruchirappalli"/>
    <n v="10.7905"/>
    <n v="78.704700000000003"/>
    <s v="SP145"/>
    <s v="Salesperson_45"/>
    <s v="Returned"/>
    <s v="online"/>
  </r>
  <r>
    <s v="S01500"/>
    <d v="2023-11-15T19:50:00"/>
    <x v="44"/>
    <s v="P1499"/>
    <s v="Kid's_499"/>
    <x v="5"/>
    <s v="Pink"/>
    <s v="S"/>
    <n v="1"/>
    <n v="848.44"/>
    <n v="644.17999999999995"/>
    <n v="848.44"/>
    <n v="644.17999999999995"/>
    <s v="C21499"/>
    <s v="Karthik_1499"/>
    <s v="Erode"/>
    <n v="11.34"/>
    <n v="77.717200000000005"/>
    <s v="SP124"/>
    <s v="Salesperson_24"/>
    <s v="Paid"/>
    <s v="in-store"/>
  </r>
  <r>
    <s v="S01501"/>
    <d v="2023-02-03T11:48:00"/>
    <x v="35"/>
    <s v="P1000"/>
    <s v="Jeans_000"/>
    <x v="6"/>
    <s v="Blue"/>
    <s v="M"/>
    <n v="1"/>
    <n v="1032.07"/>
    <n v="622.45000000000005"/>
    <n v="1032.07"/>
    <n v="622.45000000000005"/>
    <s v="C21500"/>
    <s v="Diya_1500"/>
    <s v="Coimbatore"/>
    <n v="11.0168"/>
    <n v="76.955799999999996"/>
    <s v="SP143"/>
    <s v="Salesperson_43"/>
    <s v="Cancelled"/>
    <s v="online"/>
  </r>
  <r>
    <s v="S01502"/>
    <d v="2024-02-12T18:39:00"/>
    <x v="18"/>
    <s v="P1001"/>
    <s v="Kurta_001"/>
    <x v="1"/>
    <s v="Blue"/>
    <s v="M"/>
    <n v="1"/>
    <n v="2016.69"/>
    <n v="1584.12"/>
    <n v="2016.69"/>
    <n v="1584.12"/>
    <s v="C21501"/>
    <s v="Lakshmi_1501"/>
    <s v="Coimbatore"/>
    <n v="11.0168"/>
    <n v="76.955799999999996"/>
    <s v="SP123"/>
    <s v="Salesperson_23"/>
    <s v="Returned"/>
    <s v="in-store"/>
  </r>
  <r>
    <s v="S01503"/>
    <d v="2023-03-15T11:26:00"/>
    <x v="16"/>
    <s v="P1002"/>
    <s v="T-Shirts_002"/>
    <x v="2"/>
    <s v="Green"/>
    <s v="S"/>
    <n v="3"/>
    <n v="1597.73"/>
    <n v="1216.58"/>
    <n v="4793.1899999999996"/>
    <n v="3649.74"/>
    <s v="C21502"/>
    <s v="Vishal_1502"/>
    <s v="Chennai"/>
    <n v="13.082700000000001"/>
    <n v="80.270700000000005"/>
    <s v="SP106"/>
    <s v="Salesperson_6"/>
    <s v="Shipped"/>
    <s v="mobile_app"/>
  </r>
  <r>
    <s v="S01504"/>
    <d v="2023-11-01T13:16:00"/>
    <x v="5"/>
    <s v="P1003"/>
    <s v="Jeans_003"/>
    <x v="6"/>
    <s v="Pink"/>
    <s v="XS"/>
    <n v="1"/>
    <n v="569.39"/>
    <n v="399.83"/>
    <n v="569.39"/>
    <n v="399.83"/>
    <s v="C21503"/>
    <s v="Sanjay_1503"/>
    <s v="Coimbatore"/>
    <n v="11.0168"/>
    <n v="76.955799999999996"/>
    <s v="SP111"/>
    <s v="Salesperson_11"/>
    <s v="Cancelled"/>
    <s v="online"/>
  </r>
  <r>
    <s v="S01505"/>
    <d v="2023-07-30T17:04:00"/>
    <x v="78"/>
    <s v="P1004"/>
    <s v="T-Shirts_004"/>
    <x v="2"/>
    <s v="Grey"/>
    <s v="XS"/>
    <n v="1"/>
    <n v="793.26"/>
    <n v="592.92999999999995"/>
    <n v="793.26"/>
    <n v="592.92999999999995"/>
    <s v="C21504"/>
    <s v="Anu_1504"/>
    <s v="Tirunelveli"/>
    <n v="8.7139000000000006"/>
    <n v="77.756699999999995"/>
    <s v="SP144"/>
    <s v="Salesperson_44"/>
    <s v="Cancelled"/>
    <s v="in-store"/>
  </r>
  <r>
    <s v="S01506"/>
    <d v="2024-09-26T13:35:00"/>
    <x v="55"/>
    <s v="P1005"/>
    <s v="T-Shirts_005"/>
    <x v="2"/>
    <s v="Maroon"/>
    <s v="M"/>
    <n v="1"/>
    <n v="2399.37"/>
    <n v="1991.5"/>
    <n v="2399.37"/>
    <n v="1991.5"/>
    <s v="C21505"/>
    <s v="Sathish_1505"/>
    <s v="Coimbatore"/>
    <n v="11.0168"/>
    <n v="76.955799999999996"/>
    <s v="SP103"/>
    <s v="Salesperson_3"/>
    <s v="Pending"/>
    <s v="online"/>
  </r>
  <r>
    <s v="S01507"/>
    <d v="2024-09-22T18:10:00"/>
    <x v="6"/>
    <s v="P1006"/>
    <s v="Sarees_006"/>
    <x v="7"/>
    <s v="Pink"/>
    <s v="S"/>
    <n v="1"/>
    <n v="1528.62"/>
    <n v="1081.26"/>
    <n v="1528.62"/>
    <n v="1081.26"/>
    <s v="C21506"/>
    <s v="Karthik_1506"/>
    <s v="Erode"/>
    <n v="11.34"/>
    <n v="77.717200000000005"/>
    <s v="SP130"/>
    <s v="Salesperson_30"/>
    <s v="Cancelled"/>
    <s v="in-store"/>
  </r>
  <r>
    <s v="S01508"/>
    <d v="2023-06-29T19:22:00"/>
    <x v="42"/>
    <s v="P1007"/>
    <s v="Kid's_007"/>
    <x v="5"/>
    <s v="White"/>
    <s v="XS"/>
    <n v="3"/>
    <n v="2342.5300000000002"/>
    <n v="1815.46"/>
    <n v="7027.59"/>
    <n v="5446.38"/>
    <s v="C21507"/>
    <s v="Lakshmi_1507"/>
    <s v="Madurai"/>
    <n v="9.9252000000000002"/>
    <n v="78.119799999999998"/>
    <s v="SP142"/>
    <s v="Salesperson_42"/>
    <s v="Pending"/>
    <s v="in-store"/>
  </r>
  <r>
    <s v="S01509"/>
    <d v="2023-12-16T15:12:00"/>
    <x v="19"/>
    <s v="P1008"/>
    <s v="Kid's_008"/>
    <x v="5"/>
    <s v="Pink"/>
    <s v="XL"/>
    <n v="4"/>
    <n v="1175.04"/>
    <n v="728.46"/>
    <n v="4700.16"/>
    <n v="2913.84"/>
    <s v="C21508"/>
    <s v="Devi_1508"/>
    <s v="Salem"/>
    <n v="11.664300000000001"/>
    <n v="78.146000000000001"/>
    <s v="SP103"/>
    <s v="Salesperson_3"/>
    <s v="Returned"/>
    <s v="mobile_app"/>
  </r>
  <r>
    <s v="S01510"/>
    <d v="2023-01-02T16:20:00"/>
    <x v="3"/>
    <s v="P1009"/>
    <s v="Jeans_009"/>
    <x v="6"/>
    <s v="Pink"/>
    <s v="XXL"/>
    <n v="2"/>
    <n v="1005.63"/>
    <n v="739.8"/>
    <n v="2011.26"/>
    <n v="1479.6"/>
    <s v="C21509"/>
    <s v="Ravi_1509"/>
    <s v="Madurai"/>
    <n v="9.9252000000000002"/>
    <n v="78.119799999999998"/>
    <s v="SP128"/>
    <s v="Salesperson_28"/>
    <s v="Returned"/>
    <s v="mobile_app"/>
  </r>
  <r>
    <s v="S01511"/>
    <d v="2023-03-28T10:46:00"/>
    <x v="67"/>
    <s v="P1010"/>
    <s v="Sportswear_010"/>
    <x v="3"/>
    <s v="Maroon"/>
    <s v="M"/>
    <n v="1"/>
    <n v="1949.62"/>
    <n v="1257.42"/>
    <n v="1949.62"/>
    <n v="1257.42"/>
    <s v="C21510"/>
    <s v="Vishal_1510"/>
    <s v="Erode"/>
    <n v="11.34"/>
    <n v="77.717200000000005"/>
    <s v="SP133"/>
    <s v="Salesperson_33"/>
    <s v="Pending"/>
    <s v="in-store"/>
  </r>
  <r>
    <s v="S01512"/>
    <d v="2024-01-07T13:13:00"/>
    <x v="39"/>
    <s v="P1011"/>
    <s v="T-Shirts_011"/>
    <x v="2"/>
    <s v="Blue"/>
    <s v="M"/>
    <n v="4"/>
    <n v="1163.9000000000001"/>
    <n v="971.85"/>
    <n v="4655.6000000000004"/>
    <n v="3887.4"/>
    <s v="C21511"/>
    <s v="Priya_1511"/>
    <s v="Tirunelveli"/>
    <n v="8.7139000000000006"/>
    <n v="77.756699999999995"/>
    <s v="SP105"/>
    <s v="Salesperson_5"/>
    <s v="Paid"/>
    <s v="in-store"/>
  </r>
  <r>
    <s v="S01513"/>
    <d v="2023-06-24T18:00:00"/>
    <x v="88"/>
    <s v="P1012"/>
    <s v="Women's_012"/>
    <x v="0"/>
    <s v="Black"/>
    <s v="XS"/>
    <n v="1"/>
    <n v="269.87"/>
    <n v="219.63"/>
    <n v="269.87"/>
    <n v="219.63"/>
    <s v="C21512"/>
    <s v="Kavin_1512"/>
    <s v="Chennai"/>
    <n v="13.082700000000001"/>
    <n v="80.270700000000005"/>
    <s v="SP105"/>
    <s v="Salesperson_5"/>
    <s v="Returned"/>
    <s v="online"/>
  </r>
  <r>
    <s v="S01514"/>
    <d v="2023-01-31T13:29:00"/>
    <x v="35"/>
    <s v="P1013"/>
    <s v="Sportswear_013"/>
    <x v="3"/>
    <s v="Red"/>
    <s v="L"/>
    <n v="2"/>
    <n v="767.52"/>
    <n v="564.15"/>
    <n v="1535.04"/>
    <n v="1128.3"/>
    <s v="C21513"/>
    <s v="Lakshmi_1513"/>
    <s v="Madurai"/>
    <n v="9.9252000000000002"/>
    <n v="78.119799999999998"/>
    <s v="SP130"/>
    <s v="Salesperson_30"/>
    <s v="Shipped"/>
    <s v="mobile_app"/>
  </r>
  <r>
    <s v="S01515"/>
    <d v="2023-01-15T17:24:00"/>
    <x v="72"/>
    <s v="P1014"/>
    <s v="Women's_014"/>
    <x v="0"/>
    <s v="Pink"/>
    <s v="XS"/>
    <n v="3"/>
    <n v="1918.83"/>
    <n v="1181.83"/>
    <n v="5756.49"/>
    <n v="3545.49"/>
    <s v="C21514"/>
    <s v="Sathish_1514"/>
    <s v="Tiruchirappalli"/>
    <n v="10.7905"/>
    <n v="78.704700000000003"/>
    <s v="SP147"/>
    <s v="Salesperson_47"/>
    <s v="Paid"/>
    <s v="online"/>
  </r>
  <r>
    <s v="S01516"/>
    <d v="2023-12-19T13:35:00"/>
    <x v="41"/>
    <s v="P1015"/>
    <s v="Kurta_015"/>
    <x v="1"/>
    <s v="Maroon"/>
    <s v="XXL"/>
    <n v="1"/>
    <n v="1499.67"/>
    <n v="1286.1199999999999"/>
    <n v="1499.67"/>
    <n v="1286.1199999999999"/>
    <s v="C21515"/>
    <s v="Karthik_1515"/>
    <s v="Tiruchirappalli"/>
    <n v="10.7905"/>
    <n v="78.704700000000003"/>
    <s v="SP147"/>
    <s v="Salesperson_47"/>
    <s v="Cancelled"/>
    <s v="online"/>
  </r>
  <r>
    <s v="S01517"/>
    <d v="2023-03-18T19:40:00"/>
    <x v="16"/>
    <s v="P1016"/>
    <s v="Men's_016"/>
    <x v="4"/>
    <s v="Grey"/>
    <s v="S"/>
    <n v="1"/>
    <n v="1798.09"/>
    <n v="1317.04"/>
    <n v="1798.09"/>
    <n v="1317.04"/>
    <s v="C21516"/>
    <s v="Lakshmi_1516"/>
    <s v="Tiruchirappalli"/>
    <n v="10.7905"/>
    <n v="78.704700000000003"/>
    <s v="SP111"/>
    <s v="Salesperson_11"/>
    <s v="Paid"/>
    <s v="third-party"/>
  </r>
  <r>
    <s v="S01518"/>
    <d v="2024-09-06T11:38:00"/>
    <x v="22"/>
    <s v="P1017"/>
    <s v="Sarees_017"/>
    <x v="7"/>
    <s v="Green"/>
    <s v="XL"/>
    <n v="1"/>
    <n v="2139.7600000000002"/>
    <n v="1414.67"/>
    <n v="2139.7600000000002"/>
    <n v="1414.67"/>
    <s v="C21517"/>
    <s v="Karthik_1517"/>
    <s v="Chennai"/>
    <n v="13.082700000000001"/>
    <n v="80.270700000000005"/>
    <s v="SP127"/>
    <s v="Salesperson_27"/>
    <s v="Shipped"/>
    <s v="online"/>
  </r>
  <r>
    <s v="S01519"/>
    <d v="2024-04-27T18:45:00"/>
    <x v="75"/>
    <s v="P1018"/>
    <s v="Kurta_018"/>
    <x v="1"/>
    <s v="Green"/>
    <s v="M"/>
    <n v="3"/>
    <n v="2048.15"/>
    <n v="1840.63"/>
    <n v="6144.45"/>
    <n v="5521.89"/>
    <s v="C21518"/>
    <s v="Diya_1518"/>
    <s v="Tirunelveli"/>
    <n v="8.7139000000000006"/>
    <n v="77.756699999999995"/>
    <s v="SP143"/>
    <s v="Salesperson_43"/>
    <s v="Pending"/>
    <s v="in-store"/>
  </r>
  <r>
    <s v="S01520"/>
    <d v="2023-06-14T15:31:00"/>
    <x v="23"/>
    <s v="P1019"/>
    <s v="Women's_019"/>
    <x v="0"/>
    <s v="White"/>
    <s v="M"/>
    <n v="1"/>
    <n v="235.11"/>
    <n v="156.59"/>
    <n v="235.11"/>
    <n v="156.59"/>
    <s v="C21519"/>
    <s v="Ravi_1519"/>
    <s v="Salem"/>
    <n v="11.664300000000001"/>
    <n v="78.146000000000001"/>
    <s v="SP116"/>
    <s v="Salesperson_16"/>
    <s v="Pending"/>
    <s v="online"/>
  </r>
  <r>
    <s v="S01521"/>
    <d v="2023-07-03T15:10:00"/>
    <x v="90"/>
    <s v="P1020"/>
    <s v="Men's_020"/>
    <x v="4"/>
    <s v="Pink"/>
    <s v="S"/>
    <n v="1"/>
    <n v="1821.3"/>
    <n v="1139.33"/>
    <n v="1821.3"/>
    <n v="1139.33"/>
    <s v="C21520"/>
    <s v="Ganesh_1520"/>
    <s v="Salem"/>
    <n v="11.664300000000001"/>
    <n v="78.146000000000001"/>
    <s v="SP141"/>
    <s v="Salesperson_41"/>
    <s v="Cancelled"/>
    <s v="in-store"/>
  </r>
  <r>
    <s v="S01522"/>
    <d v="2024-02-27T17:57:00"/>
    <x v="14"/>
    <s v="P1021"/>
    <s v="Men's_021"/>
    <x v="4"/>
    <s v="Grey"/>
    <s v="XL"/>
    <n v="3"/>
    <n v="1327.01"/>
    <n v="840.16"/>
    <n v="3981.03"/>
    <n v="2520.48"/>
    <s v="C21521"/>
    <s v="Bhuvana_1521"/>
    <s v="Vellore"/>
    <n v="12.916499999999999"/>
    <n v="79.132499999999993"/>
    <s v="SP103"/>
    <s v="Salesperson_3"/>
    <s v="Returned"/>
    <s v="third-party"/>
  </r>
  <r>
    <s v="S01523"/>
    <d v="2023-09-30T13:02:00"/>
    <x v="21"/>
    <s v="P1022"/>
    <s v="Men's_022"/>
    <x v="4"/>
    <s v="Grey"/>
    <s v="M"/>
    <n v="2"/>
    <n v="410.41"/>
    <n v="309.52"/>
    <n v="820.82"/>
    <n v="619.04"/>
    <s v="C21522"/>
    <s v="Vishal_1522"/>
    <s v="Tirunelveli"/>
    <n v="8.7139000000000006"/>
    <n v="77.756699999999995"/>
    <s v="SP106"/>
    <s v="Salesperson_6"/>
    <s v="Paid"/>
    <s v="in-store"/>
  </r>
  <r>
    <s v="S01524"/>
    <d v="2023-05-31T12:48:00"/>
    <x v="30"/>
    <s v="P1023"/>
    <s v="Sarees_023"/>
    <x v="7"/>
    <s v="Green"/>
    <s v="L"/>
    <n v="1"/>
    <n v="1277.9000000000001"/>
    <n v="1126.56"/>
    <n v="1277.9000000000001"/>
    <n v="1126.56"/>
    <s v="C21523"/>
    <s v="Karthik_1523"/>
    <s v="Chennai"/>
    <n v="13.082700000000001"/>
    <n v="80.270700000000005"/>
    <s v="SP106"/>
    <s v="Salesperson_6"/>
    <s v="Shipped"/>
    <s v="online"/>
  </r>
  <r>
    <s v="S01525"/>
    <d v="2023-05-01T21:59:00"/>
    <x v="32"/>
    <s v="P1024"/>
    <s v="Sportswear_024"/>
    <x v="3"/>
    <s v="Black"/>
    <s v="XS"/>
    <n v="2"/>
    <n v="520.38"/>
    <n v="315.70999999999998"/>
    <n v="1040.76"/>
    <n v="631.41999999999996"/>
    <s v="C21524"/>
    <s v="Anu_1524"/>
    <s v="Madurai"/>
    <n v="9.9252000000000002"/>
    <n v="78.119799999999998"/>
    <s v="SP126"/>
    <s v="Salesperson_26"/>
    <s v="Paid"/>
    <s v="online"/>
  </r>
  <r>
    <s v="S01526"/>
    <d v="2024-07-18T16:36:00"/>
    <x v="59"/>
    <s v="P1025"/>
    <s v="Sportswear_025"/>
    <x v="3"/>
    <s v="Red"/>
    <s v="S"/>
    <n v="1"/>
    <n v="1729.78"/>
    <n v="1396.38"/>
    <n v="1729.78"/>
    <n v="1396.38"/>
    <s v="C21525"/>
    <s v="Sanjay_1525"/>
    <s v="Salem"/>
    <n v="11.664300000000001"/>
    <n v="78.146000000000001"/>
    <s v="SP114"/>
    <s v="Salesperson_14"/>
    <s v="Shipped"/>
    <s v="in-store"/>
  </r>
  <r>
    <s v="S01527"/>
    <d v="2024-05-26T11:21:00"/>
    <x v="89"/>
    <s v="P1026"/>
    <s v="Kurta_026"/>
    <x v="1"/>
    <s v="Yellow"/>
    <s v="M"/>
    <n v="2"/>
    <n v="2322.7399999999998"/>
    <n v="2009.69"/>
    <n v="4645.4799999999996"/>
    <n v="4019.38"/>
    <s v="C21526"/>
    <s v="Karthik_1526"/>
    <s v="Erode"/>
    <n v="11.34"/>
    <n v="77.717200000000005"/>
    <s v="SP111"/>
    <s v="Salesperson_11"/>
    <s v="Cancelled"/>
    <s v="in-store"/>
  </r>
  <r>
    <s v="S01528"/>
    <d v="2023-10-21T20:02:00"/>
    <x v="69"/>
    <s v="P1027"/>
    <s v="T-Shirts_027"/>
    <x v="2"/>
    <s v="Blue"/>
    <s v="L"/>
    <n v="2"/>
    <n v="780.07"/>
    <n v="691.75"/>
    <n v="1560.14"/>
    <n v="1383.5"/>
    <s v="C21527"/>
    <s v="Lakshmi_1527"/>
    <s v="Vellore"/>
    <n v="12.916499999999999"/>
    <n v="79.132499999999993"/>
    <s v="SP110"/>
    <s v="Salesperson_10"/>
    <s v="Pending"/>
    <s v="online"/>
  </r>
  <r>
    <s v="S01529"/>
    <d v="2024-08-23T15:50:00"/>
    <x v="68"/>
    <s v="P1028"/>
    <s v="Sarees_028"/>
    <x v="7"/>
    <s v="Pink"/>
    <s v="XS"/>
    <n v="1"/>
    <n v="1325.01"/>
    <n v="1110.56"/>
    <n v="1325.01"/>
    <n v="1110.56"/>
    <s v="C21528"/>
    <s v="Karthik_1528"/>
    <s v="Tiruchirappalli"/>
    <n v="10.7905"/>
    <n v="78.704700000000003"/>
    <s v="SP107"/>
    <s v="Salesperson_7"/>
    <s v="Pending"/>
    <s v="mobile_app"/>
  </r>
  <r>
    <s v="S01530"/>
    <d v="2024-03-05T11:29:00"/>
    <x v="8"/>
    <s v="P1029"/>
    <s v="T-Shirts_029"/>
    <x v="2"/>
    <s v="Red"/>
    <s v="S"/>
    <n v="1"/>
    <n v="1418.76"/>
    <n v="1017.96"/>
    <n v="1418.76"/>
    <n v="1017.96"/>
    <s v="C21529"/>
    <s v="Priya_1529"/>
    <s v="Erode"/>
    <n v="11.34"/>
    <n v="77.717200000000005"/>
    <s v="SP147"/>
    <s v="Salesperson_47"/>
    <s v="Returned"/>
    <s v="online"/>
  </r>
  <r>
    <s v="S01531"/>
    <d v="2024-02-09T21:05:00"/>
    <x v="52"/>
    <s v="P1030"/>
    <s v="Men's_030"/>
    <x v="4"/>
    <s v="Green"/>
    <s v="XXL"/>
    <n v="1"/>
    <n v="1481.21"/>
    <n v="1238.5899999999999"/>
    <n v="1481.21"/>
    <n v="1238.5899999999999"/>
    <s v="C21530"/>
    <s v="Meena_1530"/>
    <s v="Vellore"/>
    <n v="12.916499999999999"/>
    <n v="79.132499999999993"/>
    <s v="SP142"/>
    <s v="Salesperson_42"/>
    <s v="Returned"/>
    <s v="online"/>
  </r>
  <r>
    <s v="S01532"/>
    <d v="2023-12-18T13:08:00"/>
    <x v="41"/>
    <s v="P1031"/>
    <s v="Women's_031"/>
    <x v="0"/>
    <s v="Pink"/>
    <s v="L"/>
    <n v="2"/>
    <n v="2398.5"/>
    <n v="1967.33"/>
    <n v="4797"/>
    <n v="3934.66"/>
    <s v="C21531"/>
    <s v="Anu_1531"/>
    <s v="Vellore"/>
    <n v="12.916499999999999"/>
    <n v="79.132499999999993"/>
    <s v="SP143"/>
    <s v="Salesperson_43"/>
    <s v="Pending"/>
    <s v="in-store"/>
  </r>
  <r>
    <s v="S01533"/>
    <d v="2024-03-06T19:07:00"/>
    <x v="8"/>
    <s v="P1032"/>
    <s v="Sarees_032"/>
    <x v="7"/>
    <s v="Pink"/>
    <s v="XL"/>
    <n v="1"/>
    <n v="1568.12"/>
    <n v="1098.6199999999999"/>
    <n v="1568.12"/>
    <n v="1098.6199999999999"/>
    <s v="C21532"/>
    <s v="Devi_1532"/>
    <s v="Erode"/>
    <n v="11.34"/>
    <n v="77.717200000000005"/>
    <s v="SP108"/>
    <s v="Salesperson_8"/>
    <s v="Paid"/>
    <s v="mobile_app"/>
  </r>
  <r>
    <s v="S01534"/>
    <d v="2024-06-14T19:50:00"/>
    <x v="13"/>
    <s v="P1033"/>
    <s v="Women's_033"/>
    <x v="0"/>
    <s v="Red"/>
    <s v="S"/>
    <n v="2"/>
    <n v="420.09"/>
    <n v="367.32"/>
    <n v="840.18"/>
    <n v="734.64"/>
    <s v="C21533"/>
    <s v="Kavin_1533"/>
    <s v="Tirunelveli"/>
    <n v="8.7139000000000006"/>
    <n v="77.756699999999995"/>
    <s v="SP132"/>
    <s v="Salesperson_32"/>
    <s v="Paid"/>
    <s v="in-store"/>
  </r>
  <r>
    <s v="S01535"/>
    <d v="2023-03-01T17:24:00"/>
    <x v="10"/>
    <s v="P1034"/>
    <s v="Jeans_034"/>
    <x v="6"/>
    <s v="Red"/>
    <s v="XXL"/>
    <n v="3"/>
    <n v="2483.5100000000002"/>
    <n v="1909.58"/>
    <n v="7450.53"/>
    <n v="5728.74"/>
    <s v="C21534"/>
    <s v="Bhuvana_1534"/>
    <s v="Tirunelveli"/>
    <n v="8.7139000000000006"/>
    <n v="77.756699999999995"/>
    <s v="SP127"/>
    <s v="Salesperson_27"/>
    <s v="Cancelled"/>
    <s v="in-store"/>
  </r>
  <r>
    <s v="S01536"/>
    <d v="2023-08-20T13:15:00"/>
    <x v="63"/>
    <s v="P1035"/>
    <s v="Men's_035"/>
    <x v="4"/>
    <s v="Pink"/>
    <s v="L"/>
    <n v="1"/>
    <n v="592.22"/>
    <n v="514.77"/>
    <n v="592.22"/>
    <n v="514.77"/>
    <s v="C21535"/>
    <s v="Vishal_1535"/>
    <s v="Salem"/>
    <n v="11.664300000000001"/>
    <n v="78.146000000000001"/>
    <s v="SP131"/>
    <s v="Salesperson_31"/>
    <s v="Paid"/>
    <s v="in-store"/>
  </r>
  <r>
    <s v="S01537"/>
    <d v="2024-03-02T20:29:00"/>
    <x v="14"/>
    <s v="P1036"/>
    <s v="Kurta_036"/>
    <x v="1"/>
    <s v="Black"/>
    <s v="XL"/>
    <n v="4"/>
    <n v="382.13"/>
    <n v="285.2"/>
    <n v="1528.52"/>
    <n v="1140.8"/>
    <s v="C21536"/>
    <s v="Kavin_1536"/>
    <s v="Madurai"/>
    <n v="9.9252000000000002"/>
    <n v="78.119799999999998"/>
    <s v="SP115"/>
    <s v="Salesperson_15"/>
    <s v="Returned"/>
    <s v="third-party"/>
  </r>
  <r>
    <s v="S01538"/>
    <d v="2023-07-24T12:57:00"/>
    <x v="78"/>
    <s v="P1037"/>
    <s v="Women's_037"/>
    <x v="0"/>
    <s v="White"/>
    <s v="XXL"/>
    <n v="1"/>
    <n v="1091.8599999999999"/>
    <n v="749.08"/>
    <n v="1091.8599999999999"/>
    <n v="749.08"/>
    <s v="C21537"/>
    <s v="Meena_1537"/>
    <s v="Erode"/>
    <n v="11.34"/>
    <n v="77.717200000000005"/>
    <s v="SP112"/>
    <s v="Salesperson_12"/>
    <s v="Shipped"/>
    <s v="online"/>
  </r>
  <r>
    <s v="S01539"/>
    <d v="2023-06-24T20:04:00"/>
    <x v="88"/>
    <s v="P1038"/>
    <s v="Women's_038"/>
    <x v="0"/>
    <s v="Maroon"/>
    <s v="XL"/>
    <n v="1"/>
    <n v="956.24"/>
    <n v="762.89"/>
    <n v="956.24"/>
    <n v="762.89"/>
    <s v="C21538"/>
    <s v="Kavin_1538"/>
    <s v="Tiruchirappalli"/>
    <n v="10.7905"/>
    <n v="78.704700000000003"/>
    <s v="SP137"/>
    <s v="Salesperson_37"/>
    <s v="Pending"/>
    <s v="in-store"/>
  </r>
  <r>
    <s v="S01540"/>
    <d v="2023-07-11T12:09:00"/>
    <x v="91"/>
    <s v="P1039"/>
    <s v="Jeans_039"/>
    <x v="6"/>
    <s v="Blue"/>
    <s v="S"/>
    <n v="1"/>
    <n v="2235.54"/>
    <n v="1489.89"/>
    <n v="2235.54"/>
    <n v="1489.89"/>
    <s v="C21539"/>
    <s v="Priya_1539"/>
    <s v="Chennai"/>
    <n v="13.082700000000001"/>
    <n v="80.270700000000005"/>
    <s v="SP117"/>
    <s v="Salesperson_17"/>
    <s v="Pending"/>
    <s v="in-store"/>
  </r>
  <r>
    <s v="S01541"/>
    <d v="2023-10-29T15:52:00"/>
    <x v="66"/>
    <s v="P1040"/>
    <s v="Kid's_040"/>
    <x v="5"/>
    <s v="Pink"/>
    <s v="XS"/>
    <n v="1"/>
    <n v="2034.35"/>
    <n v="1548.9"/>
    <n v="2034.35"/>
    <n v="1548.9"/>
    <s v="C21540"/>
    <s v="Sathish_1540"/>
    <s v="Tiruchirappalli"/>
    <n v="10.7905"/>
    <n v="78.704700000000003"/>
    <s v="SP105"/>
    <s v="Salesperson_5"/>
    <s v="Paid"/>
    <s v="third-party"/>
  </r>
  <r>
    <s v="S01542"/>
    <d v="2023-07-21T11:44:00"/>
    <x v="15"/>
    <s v="P1041"/>
    <s v="Kurta_041"/>
    <x v="1"/>
    <s v="Pink"/>
    <s v="XL"/>
    <n v="4"/>
    <n v="1707.54"/>
    <n v="1028.96"/>
    <n v="6830.16"/>
    <n v="4115.84"/>
    <s v="C21541"/>
    <s v="Vishal_1541"/>
    <s v="Tiruchirappalli"/>
    <n v="10.7905"/>
    <n v="78.704700000000003"/>
    <s v="SP114"/>
    <s v="Salesperson_14"/>
    <s v="Returned"/>
    <s v="in-store"/>
  </r>
  <r>
    <s v="S01543"/>
    <d v="2024-08-25T10:22:00"/>
    <x v="68"/>
    <s v="P1042"/>
    <s v="Kurta_042"/>
    <x v="1"/>
    <s v="Grey"/>
    <s v="XS"/>
    <n v="1"/>
    <n v="1707.38"/>
    <n v="1238.72"/>
    <n v="1707.38"/>
    <n v="1238.72"/>
    <s v="C21542"/>
    <s v="Anu_1542"/>
    <s v="Erode"/>
    <n v="11.34"/>
    <n v="77.717200000000005"/>
    <s v="SP141"/>
    <s v="Salesperson_41"/>
    <s v="Paid"/>
    <s v="in-store"/>
  </r>
  <r>
    <s v="S01544"/>
    <d v="2024-04-09T20:09:00"/>
    <x v="86"/>
    <s v="P1043"/>
    <s v="T-Shirts_043"/>
    <x v="2"/>
    <s v="Blue"/>
    <s v="M"/>
    <n v="2"/>
    <n v="1321.75"/>
    <n v="1043.1099999999999"/>
    <n v="2643.5"/>
    <n v="2086.2199999999998"/>
    <s v="C21543"/>
    <s v="Karthik_1543"/>
    <s v="Salem"/>
    <n v="11.664300000000001"/>
    <n v="78.146000000000001"/>
    <s v="SP122"/>
    <s v="Salesperson_22"/>
    <s v="Shipped"/>
    <s v="online"/>
  </r>
  <r>
    <s v="S01545"/>
    <d v="2023-02-21T15:09:00"/>
    <x v="29"/>
    <s v="P1044"/>
    <s v="Jeans_044"/>
    <x v="6"/>
    <s v="Yellow"/>
    <s v="XS"/>
    <n v="1"/>
    <n v="1161.7"/>
    <n v="1014.52"/>
    <n v="1161.7"/>
    <n v="1014.52"/>
    <s v="C21544"/>
    <s v="Kavin_1544"/>
    <s v="Chennai"/>
    <n v="13.082700000000001"/>
    <n v="80.270700000000005"/>
    <s v="SP100"/>
    <s v="Salesperson_0"/>
    <s v="Paid"/>
    <s v="in-store"/>
  </r>
  <r>
    <s v="S01546"/>
    <d v="2024-10-07T11:13:00"/>
    <x v="28"/>
    <s v="P1045"/>
    <s v="Sarees_045"/>
    <x v="7"/>
    <s v="Black"/>
    <s v="M"/>
    <n v="3"/>
    <n v="2404.15"/>
    <n v="1512.96"/>
    <n v="7212.45"/>
    <n v="4538.88"/>
    <s v="C21545"/>
    <s v="Ravi_1545"/>
    <s v="Salem"/>
    <n v="11.664300000000001"/>
    <n v="78.146000000000001"/>
    <s v="SP138"/>
    <s v="Salesperson_38"/>
    <s v="Paid"/>
    <s v="in-store"/>
  </r>
  <r>
    <s v="S01547"/>
    <d v="2023-01-10T11:59:00"/>
    <x v="72"/>
    <s v="P1046"/>
    <s v="Kurta_046"/>
    <x v="1"/>
    <s v="Green"/>
    <s v="M"/>
    <n v="1"/>
    <n v="1539.42"/>
    <n v="1379.04"/>
    <n v="1539.42"/>
    <n v="1379.04"/>
    <s v="C21546"/>
    <s v="Ravi_1546"/>
    <s v="Tirunelveli"/>
    <n v="8.7139000000000006"/>
    <n v="77.756699999999995"/>
    <s v="SP121"/>
    <s v="Salesperson_21"/>
    <s v="Returned"/>
    <s v="mobile_app"/>
  </r>
  <r>
    <s v="S01548"/>
    <d v="2024-02-18T20:47:00"/>
    <x v="18"/>
    <s v="P1047"/>
    <s v="Women's_047"/>
    <x v="0"/>
    <s v="Blue"/>
    <s v="XXL"/>
    <n v="1"/>
    <n v="2183.37"/>
    <n v="1495.69"/>
    <n v="2183.37"/>
    <n v="1495.69"/>
    <s v="C21547"/>
    <s v="Aarav_1547"/>
    <s v="Madurai"/>
    <n v="9.9252000000000002"/>
    <n v="78.119799999999998"/>
    <s v="SP121"/>
    <s v="Salesperson_21"/>
    <s v="Returned"/>
    <s v="online"/>
  </r>
  <r>
    <s v="S01549"/>
    <d v="2024-03-22T18:13:00"/>
    <x v="7"/>
    <s v="P1048"/>
    <s v="Sarees_048"/>
    <x v="7"/>
    <s v="Maroon"/>
    <s v="XL"/>
    <n v="1"/>
    <n v="1447.86"/>
    <n v="1293.71"/>
    <n v="1447.86"/>
    <n v="1293.71"/>
    <s v="C21548"/>
    <s v="Karthik_1548"/>
    <s v="Tiruchirappalli"/>
    <n v="10.7905"/>
    <n v="78.704700000000003"/>
    <s v="SP141"/>
    <s v="Salesperson_41"/>
    <s v="Returned"/>
    <s v="in-store"/>
  </r>
  <r>
    <s v="S01550"/>
    <d v="2024-06-10T16:56:00"/>
    <x v="13"/>
    <s v="P1049"/>
    <s v="Jeans_049"/>
    <x v="6"/>
    <s v="Pink"/>
    <s v="XS"/>
    <n v="1"/>
    <n v="1594.98"/>
    <n v="1246.1199999999999"/>
    <n v="1594.98"/>
    <n v="1246.1199999999999"/>
    <s v="C21549"/>
    <s v="Ganesh_1549"/>
    <s v="Coimbatore"/>
    <n v="11.0168"/>
    <n v="76.955799999999996"/>
    <s v="SP108"/>
    <s v="Salesperson_8"/>
    <s v="Cancelled"/>
    <s v="online"/>
  </r>
  <r>
    <s v="S01551"/>
    <d v="2024-06-21T15:16:00"/>
    <x v="11"/>
    <s v="P1050"/>
    <s v="Women's_050"/>
    <x v="0"/>
    <s v="Red"/>
    <s v="XL"/>
    <n v="2"/>
    <n v="1473.03"/>
    <n v="1103.18"/>
    <n v="2946.06"/>
    <n v="2206.36"/>
    <s v="C21550"/>
    <s v="Ganesh_1550"/>
    <s v="Tiruchirappalli"/>
    <n v="10.7905"/>
    <n v="78.704700000000003"/>
    <s v="SP112"/>
    <s v="Salesperson_12"/>
    <s v="Shipped"/>
    <s v="mobile_app"/>
  </r>
  <r>
    <s v="S01552"/>
    <d v="2023-07-18T21:35:00"/>
    <x v="15"/>
    <s v="P1051"/>
    <s v="Women's_051"/>
    <x v="0"/>
    <s v="Blue"/>
    <s v="XL"/>
    <n v="1"/>
    <n v="691.59"/>
    <n v="455.82"/>
    <n v="691.59"/>
    <n v="455.82"/>
    <s v="C21551"/>
    <s v="Sathish_1551"/>
    <s v="Tirunelveli"/>
    <n v="8.7139000000000006"/>
    <n v="77.756699999999995"/>
    <s v="SP119"/>
    <s v="Salesperson_19"/>
    <s v="Shipped"/>
    <s v="in-store"/>
  </r>
  <r>
    <s v="S01553"/>
    <d v="2023-09-26T12:35:00"/>
    <x v="21"/>
    <s v="P1052"/>
    <s v="Jeans_052"/>
    <x v="6"/>
    <s v="Maroon"/>
    <s v="XXL"/>
    <n v="1"/>
    <n v="1213.76"/>
    <n v="902.66"/>
    <n v="1213.76"/>
    <n v="902.66"/>
    <s v="C21552"/>
    <s v="Kavin_1552"/>
    <s v="Chennai"/>
    <n v="13.082700000000001"/>
    <n v="80.270700000000005"/>
    <s v="SP108"/>
    <s v="Salesperson_8"/>
    <s v="Pending"/>
    <s v="online"/>
  </r>
  <r>
    <s v="S01554"/>
    <d v="2024-08-06T14:57:00"/>
    <x v="46"/>
    <s v="P1053"/>
    <s v="Kurta_053"/>
    <x v="1"/>
    <s v="Maroon"/>
    <s v="XXL"/>
    <n v="1"/>
    <n v="1197.56"/>
    <n v="866.59"/>
    <n v="1197.56"/>
    <n v="866.59"/>
    <s v="C21553"/>
    <s v="Vishal_1553"/>
    <s v="Tirunelveli"/>
    <n v="8.7139000000000006"/>
    <n v="77.756699999999995"/>
    <s v="SP123"/>
    <s v="Salesperson_23"/>
    <s v="Shipped"/>
    <s v="in-store"/>
  </r>
  <r>
    <s v="S01555"/>
    <d v="2023-01-24T15:33:00"/>
    <x v="17"/>
    <s v="P1054"/>
    <s v="Women's_054"/>
    <x v="0"/>
    <s v="Pink"/>
    <s v="XS"/>
    <n v="1"/>
    <n v="230.08"/>
    <n v="149.9"/>
    <n v="230.08"/>
    <n v="149.9"/>
    <s v="C21554"/>
    <s v="Ravi_1554"/>
    <s v="Erode"/>
    <n v="11.34"/>
    <n v="77.717200000000005"/>
    <s v="SP133"/>
    <s v="Salesperson_33"/>
    <s v="Cancelled"/>
    <s v="online"/>
  </r>
  <r>
    <s v="S01556"/>
    <d v="2024-02-29T10:03:00"/>
    <x v="14"/>
    <s v="P1055"/>
    <s v="Men's_055"/>
    <x v="4"/>
    <s v="Green"/>
    <s v="XL"/>
    <n v="1"/>
    <n v="512.65"/>
    <n v="384.13"/>
    <n v="512.65"/>
    <n v="384.13"/>
    <s v="C21555"/>
    <s v="Vishal_1555"/>
    <s v="Madurai"/>
    <n v="9.9252000000000002"/>
    <n v="78.119799999999998"/>
    <s v="SP118"/>
    <s v="Salesperson_18"/>
    <s v="Paid"/>
    <s v="in-store"/>
  </r>
  <r>
    <s v="S01557"/>
    <d v="2023-05-20T10:19:00"/>
    <x v="62"/>
    <s v="P1056"/>
    <s v="Men's_056"/>
    <x v="4"/>
    <s v="Black"/>
    <s v="XXL"/>
    <n v="1"/>
    <n v="1566.06"/>
    <n v="1009.36"/>
    <n v="1566.06"/>
    <n v="1009.36"/>
    <s v="C21556"/>
    <s v="Bhuvana_1556"/>
    <s v="Erode"/>
    <n v="11.34"/>
    <n v="77.717200000000005"/>
    <s v="SP131"/>
    <s v="Salesperson_31"/>
    <s v="Cancelled"/>
    <s v="online"/>
  </r>
  <r>
    <s v="S01558"/>
    <d v="2023-09-17T20:59:00"/>
    <x v="61"/>
    <s v="P1057"/>
    <s v="Women's_057"/>
    <x v="0"/>
    <s v="Green"/>
    <s v="L"/>
    <n v="1"/>
    <n v="605.25"/>
    <n v="473.22"/>
    <n v="605.25"/>
    <n v="473.22"/>
    <s v="C21557"/>
    <s v="Sanjay_1557"/>
    <s v="Erode"/>
    <n v="11.34"/>
    <n v="77.717200000000005"/>
    <s v="SP135"/>
    <s v="Salesperson_35"/>
    <s v="Shipped"/>
    <s v="online"/>
  </r>
  <r>
    <s v="S01559"/>
    <d v="2023-08-07T17:18:00"/>
    <x v="92"/>
    <s v="P1058"/>
    <s v="Kurta_058"/>
    <x v="1"/>
    <s v="White"/>
    <s v="S"/>
    <n v="3"/>
    <n v="911.69"/>
    <n v="712.81"/>
    <n v="2735.07"/>
    <n v="2138.4299999999998"/>
    <s v="C21558"/>
    <s v="Kavin_1558"/>
    <s v="Chennai"/>
    <n v="13.082700000000001"/>
    <n v="80.270700000000005"/>
    <s v="SP110"/>
    <s v="Salesperson_10"/>
    <s v="Cancelled"/>
    <s v="in-store"/>
  </r>
  <r>
    <s v="S01560"/>
    <d v="2023-12-07T10:47:00"/>
    <x v="50"/>
    <s v="P1059"/>
    <s v="Jeans_059"/>
    <x v="6"/>
    <s v="Red"/>
    <s v="XL"/>
    <n v="1"/>
    <n v="227.76"/>
    <n v="172.11"/>
    <n v="227.76"/>
    <n v="172.11"/>
    <s v="C21559"/>
    <s v="Ravi_1559"/>
    <s v="Salem"/>
    <n v="11.664300000000001"/>
    <n v="78.146000000000001"/>
    <s v="SP119"/>
    <s v="Salesperson_19"/>
    <s v="Pending"/>
    <s v="in-store"/>
  </r>
  <r>
    <s v="S01561"/>
    <d v="2024-01-29T21:35:00"/>
    <x v="53"/>
    <s v="P1060"/>
    <s v="T-Shirts_060"/>
    <x v="2"/>
    <s v="White"/>
    <s v="XL"/>
    <n v="2"/>
    <n v="1156.06"/>
    <n v="853"/>
    <n v="2312.12"/>
    <n v="1706"/>
    <s v="C21560"/>
    <s v="Diya_1560"/>
    <s v="Madurai"/>
    <n v="9.9252000000000002"/>
    <n v="78.119799999999998"/>
    <s v="SP114"/>
    <s v="Salesperson_14"/>
    <s v="Paid"/>
    <s v="online"/>
  </r>
  <r>
    <s v="S01562"/>
    <d v="2023-08-16T17:47:00"/>
    <x v="63"/>
    <s v="P1061"/>
    <s v="Jeans_061"/>
    <x v="6"/>
    <s v="White"/>
    <s v="XS"/>
    <n v="1"/>
    <n v="804.06"/>
    <n v="604.11"/>
    <n v="804.06"/>
    <n v="604.11"/>
    <s v="C21561"/>
    <s v="Lakshmi_1561"/>
    <s v="Madurai"/>
    <n v="9.9252000000000002"/>
    <n v="78.119799999999998"/>
    <s v="SP117"/>
    <s v="Salesperson_17"/>
    <s v="Pending"/>
    <s v="mobile_app"/>
  </r>
  <r>
    <s v="S01563"/>
    <d v="2024-04-28T16:04:00"/>
    <x v="75"/>
    <s v="P1062"/>
    <s v="T-Shirts_062"/>
    <x v="2"/>
    <s v="Red"/>
    <s v="XXL"/>
    <n v="2"/>
    <n v="2053.73"/>
    <n v="1410.6"/>
    <n v="4107.46"/>
    <n v="2821.2"/>
    <s v="C21562"/>
    <s v="Meena_1562"/>
    <s v="Tiruchirappalli"/>
    <n v="10.7905"/>
    <n v="78.704700000000003"/>
    <s v="SP134"/>
    <s v="Salesperson_34"/>
    <s v="Paid"/>
    <s v="online"/>
  </r>
  <r>
    <s v="S01564"/>
    <d v="2024-03-07T15:53:00"/>
    <x v="8"/>
    <s v="P1063"/>
    <s v="Men's_063"/>
    <x v="4"/>
    <s v="Yellow"/>
    <s v="XXL"/>
    <n v="4"/>
    <n v="1408.49"/>
    <n v="1137.29"/>
    <n v="5633.96"/>
    <n v="4549.16"/>
    <s v="C21563"/>
    <s v="Sathish_1563"/>
    <s v="Tirunelveli"/>
    <n v="8.7139000000000006"/>
    <n v="77.756699999999995"/>
    <s v="SP120"/>
    <s v="Salesperson_20"/>
    <s v="Paid"/>
    <s v="in-store"/>
  </r>
  <r>
    <s v="S01565"/>
    <d v="2024-07-28T15:18:00"/>
    <x v="79"/>
    <s v="P1064"/>
    <s v="T-Shirts_064"/>
    <x v="2"/>
    <s v="Green"/>
    <s v="L"/>
    <n v="2"/>
    <n v="1811.74"/>
    <n v="1482.01"/>
    <n v="3623.48"/>
    <n v="2964.02"/>
    <s v="C21564"/>
    <s v="Ganesh_1564"/>
    <s v="Salem"/>
    <n v="11.664300000000001"/>
    <n v="78.146000000000001"/>
    <s v="SP120"/>
    <s v="Salesperson_20"/>
    <s v="Paid"/>
    <s v="in-store"/>
  </r>
  <r>
    <s v="S01566"/>
    <d v="2024-09-04T19:37:00"/>
    <x v="22"/>
    <s v="P1065"/>
    <s v="Men's_065"/>
    <x v="4"/>
    <s v="Yellow"/>
    <s v="S"/>
    <n v="1"/>
    <n v="693.91"/>
    <n v="490.45"/>
    <n v="693.91"/>
    <n v="490.45"/>
    <s v="C21565"/>
    <s v="Devi_1565"/>
    <s v="Salem"/>
    <n v="11.664300000000001"/>
    <n v="78.146000000000001"/>
    <s v="SP111"/>
    <s v="Salesperson_11"/>
    <s v="Returned"/>
    <s v="in-store"/>
  </r>
  <r>
    <s v="S01567"/>
    <d v="2023-07-04T12:44:00"/>
    <x v="90"/>
    <s v="P1066"/>
    <s v="Men's_066"/>
    <x v="4"/>
    <s v="Maroon"/>
    <s v="XXL"/>
    <n v="2"/>
    <n v="1087.48"/>
    <n v="972.88"/>
    <n v="2174.96"/>
    <n v="1945.76"/>
    <s v="C21566"/>
    <s v="Bhuvana_1566"/>
    <s v="Coimbatore"/>
    <n v="11.0168"/>
    <n v="76.955799999999996"/>
    <s v="SP146"/>
    <s v="Salesperson_46"/>
    <s v="Shipped"/>
    <s v="online"/>
  </r>
  <r>
    <s v="S01568"/>
    <d v="2023-09-12T10:05:00"/>
    <x v="61"/>
    <s v="P1067"/>
    <s v="T-Shirts_067"/>
    <x v="2"/>
    <s v="Maroon"/>
    <s v="S"/>
    <n v="2"/>
    <n v="861.37"/>
    <n v="558.25"/>
    <n v="1722.74"/>
    <n v="1116.5"/>
    <s v="C21567"/>
    <s v="Bhuvana_1567"/>
    <s v="Vellore"/>
    <n v="12.916499999999999"/>
    <n v="79.132499999999993"/>
    <s v="SP114"/>
    <s v="Salesperson_14"/>
    <s v="Returned"/>
    <s v="third-party"/>
  </r>
  <r>
    <s v="S01569"/>
    <d v="2023-07-03T12:44:00"/>
    <x v="90"/>
    <s v="P1068"/>
    <s v="T-Shirts_068"/>
    <x v="2"/>
    <s v="Black"/>
    <s v="XL"/>
    <n v="2"/>
    <n v="1360.9"/>
    <n v="877.6"/>
    <n v="2721.8"/>
    <n v="1755.2"/>
    <s v="C21568"/>
    <s v="Lakshmi_1568"/>
    <s v="Erode"/>
    <n v="11.34"/>
    <n v="77.717200000000005"/>
    <s v="SP109"/>
    <s v="Salesperson_9"/>
    <s v="Shipped"/>
    <s v="in-store"/>
  </r>
  <r>
    <s v="S01570"/>
    <d v="2023-03-09T11:06:00"/>
    <x v="1"/>
    <s v="P1069"/>
    <s v="Jeans_069"/>
    <x v="6"/>
    <s v="Pink"/>
    <s v="M"/>
    <n v="1"/>
    <n v="1920.22"/>
    <n v="1265.58"/>
    <n v="1920.22"/>
    <n v="1265.58"/>
    <s v="C21569"/>
    <s v="Kavin_1569"/>
    <s v="Vellore"/>
    <n v="12.916499999999999"/>
    <n v="79.132499999999993"/>
    <s v="SP105"/>
    <s v="Salesperson_5"/>
    <s v="Shipped"/>
    <s v="in-store"/>
  </r>
  <r>
    <s v="S01571"/>
    <d v="2024-05-20T19:21:00"/>
    <x v="89"/>
    <s v="P1070"/>
    <s v="Kid's_070"/>
    <x v="5"/>
    <s v="Grey"/>
    <s v="S"/>
    <n v="1"/>
    <n v="730.14"/>
    <n v="509.83"/>
    <n v="730.14"/>
    <n v="509.83"/>
    <s v="C21570"/>
    <s v="Bhuvana_1570"/>
    <s v="Madurai"/>
    <n v="9.9252000000000002"/>
    <n v="78.119799999999998"/>
    <s v="SP112"/>
    <s v="Salesperson_12"/>
    <s v="Cancelled"/>
    <s v="mobile_app"/>
  </r>
  <r>
    <s v="S01572"/>
    <d v="2023-05-17T15:01:00"/>
    <x v="62"/>
    <s v="P1071"/>
    <s v="Sportswear_071"/>
    <x v="3"/>
    <s v="Green"/>
    <s v="XXL"/>
    <n v="2"/>
    <n v="2053.83"/>
    <n v="1388.31"/>
    <n v="4107.66"/>
    <n v="2776.62"/>
    <s v="C21571"/>
    <s v="Vishal_1571"/>
    <s v="Chennai"/>
    <n v="13.082700000000001"/>
    <n v="80.270700000000005"/>
    <s v="SP119"/>
    <s v="Salesperson_19"/>
    <s v="Pending"/>
    <s v="online"/>
  </r>
  <r>
    <s v="S01573"/>
    <d v="2023-06-11T17:04:00"/>
    <x v="87"/>
    <s v="P1072"/>
    <s v="Kid's_072"/>
    <x v="5"/>
    <s v="Pink"/>
    <s v="XXL"/>
    <n v="2"/>
    <n v="492.52"/>
    <n v="354.4"/>
    <n v="985.04"/>
    <n v="708.8"/>
    <s v="C21572"/>
    <s v="Sathish_1572"/>
    <s v="Tiruchirappalli"/>
    <n v="10.7905"/>
    <n v="78.704700000000003"/>
    <s v="SP104"/>
    <s v="Salesperson_4"/>
    <s v="Pending"/>
    <s v="mobile_app"/>
  </r>
  <r>
    <s v="S01574"/>
    <d v="2023-04-21T13:15:00"/>
    <x v="12"/>
    <s v="P1073"/>
    <s v="Women's_073"/>
    <x v="0"/>
    <s v="Pink"/>
    <s v="S"/>
    <n v="3"/>
    <n v="285.22000000000003"/>
    <n v="216.93"/>
    <n v="855.66"/>
    <n v="650.79"/>
    <s v="C21573"/>
    <s v="Ravi_1573"/>
    <s v="Erode"/>
    <n v="11.34"/>
    <n v="77.717200000000005"/>
    <s v="SP106"/>
    <s v="Salesperson_6"/>
    <s v="Cancelled"/>
    <s v="in-store"/>
  </r>
  <r>
    <s v="S01575"/>
    <d v="2024-04-03T14:06:00"/>
    <x v="82"/>
    <s v="P1074"/>
    <s v="Kid's_074"/>
    <x v="5"/>
    <s v="Red"/>
    <s v="XL"/>
    <n v="3"/>
    <n v="1977.61"/>
    <n v="1387.67"/>
    <n v="5932.83"/>
    <n v="4163.01"/>
    <s v="C21574"/>
    <s v="Diya_1574"/>
    <s v="Erode"/>
    <n v="11.34"/>
    <n v="77.717200000000005"/>
    <s v="SP124"/>
    <s v="Salesperson_24"/>
    <s v="Paid"/>
    <s v="online"/>
  </r>
  <r>
    <s v="S01576"/>
    <d v="2023-04-04T20:18:00"/>
    <x v="48"/>
    <s v="P1075"/>
    <s v="Women's_075"/>
    <x v="0"/>
    <s v="Red"/>
    <s v="XXL"/>
    <n v="2"/>
    <n v="1202.45"/>
    <n v="884.62"/>
    <n v="2404.9"/>
    <n v="1769.24"/>
    <s v="C21575"/>
    <s v="Ganesh_1575"/>
    <s v="Chennai"/>
    <n v="13.082700000000001"/>
    <n v="80.270700000000005"/>
    <s v="SP108"/>
    <s v="Salesperson_8"/>
    <s v="Pending"/>
    <s v="in-store"/>
  </r>
  <r>
    <s v="S01577"/>
    <d v="2023-01-11T11:11:00"/>
    <x v="72"/>
    <s v="P1076"/>
    <s v="Women's_076"/>
    <x v="0"/>
    <s v="White"/>
    <s v="S"/>
    <n v="1"/>
    <n v="1736.82"/>
    <n v="1508.85"/>
    <n v="1736.82"/>
    <n v="1508.85"/>
    <s v="C21576"/>
    <s v="Lakshmi_1576"/>
    <s v="Chennai"/>
    <n v="13.082700000000001"/>
    <n v="80.270700000000005"/>
    <s v="SP100"/>
    <s v="Salesperson_0"/>
    <s v="Paid"/>
    <s v="in-store"/>
  </r>
  <r>
    <s v="S01578"/>
    <d v="2023-02-07T11:42:00"/>
    <x v="80"/>
    <s v="P1077"/>
    <s v="Sarees_077"/>
    <x v="7"/>
    <s v="Blue"/>
    <s v="S"/>
    <n v="2"/>
    <n v="944.02"/>
    <n v="572.97"/>
    <n v="1888.04"/>
    <n v="1145.94"/>
    <s v="C21577"/>
    <s v="Kavin_1577"/>
    <s v="Vellore"/>
    <n v="12.916499999999999"/>
    <n v="79.132499999999993"/>
    <s v="SP148"/>
    <s v="Salesperson_48"/>
    <s v="Cancelled"/>
    <s v="in-store"/>
  </r>
  <r>
    <s v="S01579"/>
    <d v="2023-11-22T15:09:00"/>
    <x v="51"/>
    <s v="P1078"/>
    <s v="Sportswear_078"/>
    <x v="3"/>
    <s v="Green"/>
    <s v="M"/>
    <n v="2"/>
    <n v="1956.32"/>
    <n v="1325.37"/>
    <n v="3912.64"/>
    <n v="2650.74"/>
    <s v="C21578"/>
    <s v="Karthik_1578"/>
    <s v="Vellore"/>
    <n v="12.916499999999999"/>
    <n v="79.132499999999993"/>
    <s v="SP109"/>
    <s v="Salesperson_9"/>
    <s v="Pending"/>
    <s v="mobile_app"/>
  </r>
  <r>
    <s v="S01580"/>
    <d v="2023-11-09T21:41:00"/>
    <x v="81"/>
    <s v="P1079"/>
    <s v="Men's_079"/>
    <x v="4"/>
    <s v="Maroon"/>
    <s v="XXL"/>
    <n v="2"/>
    <n v="1154.1500000000001"/>
    <n v="958.36"/>
    <n v="2308.3000000000002"/>
    <n v="1916.72"/>
    <s v="C21579"/>
    <s v="Vishal_1579"/>
    <s v="Coimbatore"/>
    <n v="11.0168"/>
    <n v="76.955799999999996"/>
    <s v="SP101"/>
    <s v="Salesperson_1"/>
    <s v="Paid"/>
    <s v="in-store"/>
  </r>
  <r>
    <s v="S01581"/>
    <d v="2023-01-27T11:12:00"/>
    <x v="17"/>
    <s v="P1080"/>
    <s v="Women's_080"/>
    <x v="0"/>
    <s v="Maroon"/>
    <s v="M"/>
    <n v="4"/>
    <n v="2145.21"/>
    <n v="1509.97"/>
    <n v="8580.84"/>
    <n v="6039.88"/>
    <s v="C21580"/>
    <s v="Diya_1580"/>
    <s v="Erode"/>
    <n v="11.34"/>
    <n v="77.717200000000005"/>
    <s v="SP109"/>
    <s v="Salesperson_9"/>
    <s v="Paid"/>
    <s v="online"/>
  </r>
  <r>
    <s v="S01582"/>
    <d v="2024-03-01T18:35:00"/>
    <x v="14"/>
    <s v="P1081"/>
    <s v="Jeans_081"/>
    <x v="6"/>
    <s v="Red"/>
    <s v="S"/>
    <n v="2"/>
    <n v="922.3"/>
    <n v="680.55"/>
    <n v="1844.6"/>
    <n v="1361.1"/>
    <s v="C21581"/>
    <s v="Priya_1581"/>
    <s v="Erode"/>
    <n v="11.34"/>
    <n v="77.717200000000005"/>
    <s v="SP109"/>
    <s v="Salesperson_9"/>
    <s v="Returned"/>
    <s v="third-party"/>
  </r>
  <r>
    <s v="S01583"/>
    <d v="2023-06-03T17:18:00"/>
    <x v="30"/>
    <s v="P1082"/>
    <s v="T-Shirts_082"/>
    <x v="2"/>
    <s v="Black"/>
    <s v="XXL"/>
    <n v="4"/>
    <n v="2220.62"/>
    <n v="1533.45"/>
    <n v="8882.48"/>
    <n v="6133.8"/>
    <s v="C21582"/>
    <s v="Priya_1582"/>
    <s v="Coimbatore"/>
    <n v="11.0168"/>
    <n v="76.955799999999996"/>
    <s v="SP131"/>
    <s v="Salesperson_31"/>
    <s v="Pending"/>
    <s v="in-store"/>
  </r>
  <r>
    <s v="S01584"/>
    <d v="2024-02-27T13:23:00"/>
    <x v="14"/>
    <s v="P1083"/>
    <s v="Women's_083"/>
    <x v="0"/>
    <s v="Black"/>
    <s v="XS"/>
    <n v="1"/>
    <n v="1541.87"/>
    <n v="953.6"/>
    <n v="1541.87"/>
    <n v="953.6"/>
    <s v="C21583"/>
    <s v="Vishal_1583"/>
    <s v="Tirunelveli"/>
    <n v="8.7139000000000006"/>
    <n v="77.756699999999995"/>
    <s v="SP104"/>
    <s v="Salesperson_4"/>
    <s v="Cancelled"/>
    <s v="mobile_app"/>
  </r>
  <r>
    <s v="S01585"/>
    <d v="2024-03-02T10:46:00"/>
    <x v="14"/>
    <s v="P1084"/>
    <s v="Sarees_084"/>
    <x v="7"/>
    <s v="Blue"/>
    <s v="M"/>
    <n v="2"/>
    <n v="296.32"/>
    <n v="222.51"/>
    <n v="592.64"/>
    <n v="445.02"/>
    <s v="C21584"/>
    <s v="Ganesh_1584"/>
    <s v="Coimbatore"/>
    <n v="11.0168"/>
    <n v="76.955799999999996"/>
    <s v="SP102"/>
    <s v="Salesperson_2"/>
    <s v="Cancelled"/>
    <s v="online"/>
  </r>
  <r>
    <s v="S01586"/>
    <d v="2024-01-15T21:02:00"/>
    <x v="49"/>
    <s v="P1085"/>
    <s v="Kid's_085"/>
    <x v="5"/>
    <s v="Green"/>
    <s v="L"/>
    <n v="2"/>
    <n v="887.58"/>
    <n v="681.61"/>
    <n v="1775.16"/>
    <n v="1363.22"/>
    <s v="C21585"/>
    <s v="Anu_1585"/>
    <s v="Tirunelveli"/>
    <n v="8.7139000000000006"/>
    <n v="77.756699999999995"/>
    <s v="SP138"/>
    <s v="Salesperson_38"/>
    <s v="Pending"/>
    <s v="in-store"/>
  </r>
  <r>
    <s v="S01587"/>
    <d v="2023-01-06T10:07:00"/>
    <x v="3"/>
    <s v="P1086"/>
    <s v="Kurta_086"/>
    <x v="1"/>
    <s v="Green"/>
    <s v="XXL"/>
    <n v="2"/>
    <n v="2346.16"/>
    <n v="1870.26"/>
    <n v="4692.32"/>
    <n v="3740.52"/>
    <s v="C21586"/>
    <s v="Lakshmi_1586"/>
    <s v="Salem"/>
    <n v="11.664300000000001"/>
    <n v="78.146000000000001"/>
    <s v="SP139"/>
    <s v="Salesperson_39"/>
    <s v="Returned"/>
    <s v="in-store"/>
  </r>
  <r>
    <s v="S01588"/>
    <d v="2023-10-13T10:55:00"/>
    <x v="37"/>
    <s v="P1087"/>
    <s v="Sarees_087"/>
    <x v="7"/>
    <s v="Blue"/>
    <s v="M"/>
    <n v="3"/>
    <n v="1342.28"/>
    <n v="863.42"/>
    <n v="4026.84"/>
    <n v="2590.2600000000002"/>
    <s v="C21587"/>
    <s v="Ganesh_1587"/>
    <s v="Vellore"/>
    <n v="12.916499999999999"/>
    <n v="79.132499999999993"/>
    <s v="SP142"/>
    <s v="Salesperson_42"/>
    <s v="Returned"/>
    <s v="in-store"/>
  </r>
  <r>
    <s v="S01589"/>
    <d v="2024-08-21T15:59:00"/>
    <x v="68"/>
    <s v="P1088"/>
    <s v="T-Shirts_088"/>
    <x v="2"/>
    <s v="Blue"/>
    <s v="XS"/>
    <n v="2"/>
    <n v="348.33"/>
    <n v="269.01"/>
    <n v="696.66"/>
    <n v="538.02"/>
    <s v="C21588"/>
    <s v="Bhuvana_1588"/>
    <s v="Madurai"/>
    <n v="9.9252000000000002"/>
    <n v="78.119799999999998"/>
    <s v="SP149"/>
    <s v="Salesperson_49"/>
    <s v="Pending"/>
    <s v="in-store"/>
  </r>
  <r>
    <s v="S01590"/>
    <d v="2024-02-09T16:49:00"/>
    <x v="52"/>
    <s v="P1089"/>
    <s v="Sarees_089"/>
    <x v="7"/>
    <s v="Green"/>
    <s v="L"/>
    <n v="3"/>
    <n v="1615.94"/>
    <n v="975.75"/>
    <n v="4847.82"/>
    <n v="2927.25"/>
    <s v="C21589"/>
    <s v="Ravi_1589"/>
    <s v="Vellore"/>
    <n v="12.916499999999999"/>
    <n v="79.132499999999993"/>
    <s v="SP104"/>
    <s v="Salesperson_4"/>
    <s v="Paid"/>
    <s v="in-store"/>
  </r>
  <r>
    <s v="S01591"/>
    <d v="2024-03-27T15:33:00"/>
    <x v="26"/>
    <s v="P1090"/>
    <s v="Kurta_090"/>
    <x v="1"/>
    <s v="White"/>
    <s v="S"/>
    <n v="2"/>
    <n v="1791.25"/>
    <n v="1417.27"/>
    <n v="3582.5"/>
    <n v="2834.54"/>
    <s v="C21590"/>
    <s v="Diya_1590"/>
    <s v="Tirunelveli"/>
    <n v="8.7139000000000006"/>
    <n v="77.756699999999995"/>
    <s v="SP108"/>
    <s v="Salesperson_8"/>
    <s v="Pending"/>
    <s v="online"/>
  </r>
  <r>
    <s v="S01592"/>
    <d v="2024-04-10T12:05:00"/>
    <x v="86"/>
    <s v="P1091"/>
    <s v="Kurta_091"/>
    <x v="1"/>
    <s v="Yellow"/>
    <s v="M"/>
    <n v="4"/>
    <n v="2326.6999999999998"/>
    <n v="1474.55"/>
    <n v="9306.7999999999993"/>
    <n v="5898.2"/>
    <s v="C21591"/>
    <s v="Ravi_1591"/>
    <s v="Erode"/>
    <n v="11.34"/>
    <n v="77.717200000000005"/>
    <s v="SP130"/>
    <s v="Salesperson_30"/>
    <s v="Shipped"/>
    <s v="in-store"/>
  </r>
  <r>
    <s v="S01593"/>
    <d v="2023-03-03T13:22:00"/>
    <x v="10"/>
    <s v="P1092"/>
    <s v="Sarees_092"/>
    <x v="7"/>
    <s v="Green"/>
    <s v="XXL"/>
    <n v="2"/>
    <n v="2080.0500000000002"/>
    <n v="1830.38"/>
    <n v="4160.1000000000004"/>
    <n v="3660.76"/>
    <s v="C21592"/>
    <s v="Ganesh_1592"/>
    <s v="Tiruchirappalli"/>
    <n v="10.7905"/>
    <n v="78.704700000000003"/>
    <s v="SP124"/>
    <s v="Salesperson_24"/>
    <s v="Shipped"/>
    <s v="online"/>
  </r>
  <r>
    <s v="S01594"/>
    <d v="2024-09-01T20:32:00"/>
    <x v="20"/>
    <s v="P1093"/>
    <s v="Sportswear_093"/>
    <x v="3"/>
    <s v="Maroon"/>
    <s v="XL"/>
    <n v="2"/>
    <n v="1786.31"/>
    <n v="1460.24"/>
    <n v="3572.62"/>
    <n v="2920.48"/>
    <s v="C21593"/>
    <s v="Ravi_1593"/>
    <s v="Tiruchirappalli"/>
    <n v="10.7905"/>
    <n v="78.704700000000003"/>
    <s v="SP124"/>
    <s v="Salesperson_24"/>
    <s v="Paid"/>
    <s v="online"/>
  </r>
  <r>
    <s v="S01595"/>
    <d v="2024-03-29T13:05:00"/>
    <x v="26"/>
    <s v="P1094"/>
    <s v="Kurta_094"/>
    <x v="1"/>
    <s v="Maroon"/>
    <s v="XL"/>
    <n v="2"/>
    <n v="1109.5999999999999"/>
    <n v="723.9"/>
    <n v="2219.1999999999998"/>
    <n v="1447.8"/>
    <s v="C21594"/>
    <s v="Sanjay_1594"/>
    <s v="Tiruchirappalli"/>
    <n v="10.7905"/>
    <n v="78.704700000000003"/>
    <s v="SP144"/>
    <s v="Salesperson_44"/>
    <s v="Paid"/>
    <s v="online"/>
  </r>
  <r>
    <s v="S01596"/>
    <d v="2024-07-05T13:35:00"/>
    <x v="9"/>
    <s v="P1095"/>
    <s v="Jeans_095"/>
    <x v="6"/>
    <s v="Yellow"/>
    <s v="XS"/>
    <n v="4"/>
    <n v="940.79"/>
    <n v="727.77"/>
    <n v="3763.16"/>
    <n v="2911.08"/>
    <s v="C21595"/>
    <s v="Meena_1595"/>
    <s v="Chennai"/>
    <n v="13.082700000000001"/>
    <n v="80.270700000000005"/>
    <s v="SP123"/>
    <s v="Salesperson_23"/>
    <s v="Cancelled"/>
    <s v="online"/>
  </r>
  <r>
    <s v="S01597"/>
    <d v="2023-02-18T21:21:00"/>
    <x v="43"/>
    <s v="P1096"/>
    <s v="Sportswear_096"/>
    <x v="3"/>
    <s v="Green"/>
    <s v="XS"/>
    <n v="2"/>
    <n v="978.61"/>
    <n v="593.19000000000005"/>
    <n v="1957.22"/>
    <n v="1186.3800000000001"/>
    <s v="C21596"/>
    <s v="Aarav_1596"/>
    <s v="Tirunelveli"/>
    <n v="8.7139000000000006"/>
    <n v="77.756699999999995"/>
    <s v="SP123"/>
    <s v="Salesperson_23"/>
    <s v="Pending"/>
    <s v="online"/>
  </r>
  <r>
    <s v="S01598"/>
    <d v="2023-08-25T16:52:00"/>
    <x v="4"/>
    <s v="P1097"/>
    <s v="T-Shirts_097"/>
    <x v="2"/>
    <s v="Grey"/>
    <s v="S"/>
    <n v="2"/>
    <n v="1646.06"/>
    <n v="1261.08"/>
    <n v="3292.12"/>
    <n v="2522.16"/>
    <s v="C21597"/>
    <s v="Bhuvana_1597"/>
    <s v="Erode"/>
    <n v="11.34"/>
    <n v="77.717200000000005"/>
    <s v="SP115"/>
    <s v="Salesperson_15"/>
    <s v="Pending"/>
    <s v="online"/>
  </r>
  <r>
    <s v="S01599"/>
    <d v="2024-10-03T18:46:00"/>
    <x v="25"/>
    <s v="P1098"/>
    <s v="Jeans_098"/>
    <x v="6"/>
    <s v="Red"/>
    <s v="XXL"/>
    <n v="3"/>
    <n v="2051.5300000000002"/>
    <n v="1242.93"/>
    <n v="6154.59"/>
    <n v="3728.79"/>
    <s v="C21598"/>
    <s v="Kavin_1598"/>
    <s v="Coimbatore"/>
    <n v="11.0168"/>
    <n v="76.955799999999996"/>
    <s v="SP144"/>
    <s v="Salesperson_44"/>
    <s v="Pending"/>
    <s v="in-store"/>
  </r>
  <r>
    <s v="S01600"/>
    <d v="2024-06-23T11:58:00"/>
    <x v="11"/>
    <s v="P1099"/>
    <s v="Kurta_099"/>
    <x v="1"/>
    <s v="Red"/>
    <s v="XXL"/>
    <n v="2"/>
    <n v="1220.7"/>
    <n v="941.47"/>
    <n v="2441.4"/>
    <n v="1882.94"/>
    <s v="C21599"/>
    <s v="Priya_1599"/>
    <s v="Tirunelveli"/>
    <n v="8.7139000000000006"/>
    <n v="77.756699999999995"/>
    <s v="SP103"/>
    <s v="Salesperson_3"/>
    <s v="Paid"/>
    <s v="in-store"/>
  </r>
  <r>
    <s v="S01601"/>
    <d v="2023-12-09T10:36:00"/>
    <x v="50"/>
    <s v="P1100"/>
    <s v="Women's_100"/>
    <x v="0"/>
    <s v="Grey"/>
    <s v="XL"/>
    <n v="1"/>
    <n v="562.25"/>
    <n v="437.6"/>
    <n v="562.25"/>
    <n v="437.6"/>
    <s v="C21600"/>
    <s v="Bhuvana_1600"/>
    <s v="Madurai"/>
    <n v="9.9252000000000002"/>
    <n v="78.119799999999998"/>
    <s v="SP101"/>
    <s v="Salesperson_1"/>
    <s v="Pending"/>
    <s v="third-party"/>
  </r>
  <r>
    <s v="S01602"/>
    <d v="2024-01-21T11:07:00"/>
    <x v="49"/>
    <s v="P1101"/>
    <s v="Sarees_101"/>
    <x v="7"/>
    <s v="Green"/>
    <s v="XS"/>
    <n v="2"/>
    <n v="449.07"/>
    <n v="326.14"/>
    <n v="898.14"/>
    <n v="652.28"/>
    <s v="C21601"/>
    <s v="Meena_1601"/>
    <s v="Coimbatore"/>
    <n v="11.0168"/>
    <n v="76.955799999999996"/>
    <s v="SP100"/>
    <s v="Salesperson_0"/>
    <s v="Cancelled"/>
    <s v="online"/>
  </r>
  <r>
    <s v="S01603"/>
    <d v="2024-04-17T11:12:00"/>
    <x v="45"/>
    <s v="P1102"/>
    <s v="Kurta_102"/>
    <x v="1"/>
    <s v="Green"/>
    <s v="S"/>
    <n v="1"/>
    <n v="1680.17"/>
    <n v="1052.46"/>
    <n v="1680.17"/>
    <n v="1052.46"/>
    <s v="C21602"/>
    <s v="Ravi_1602"/>
    <s v="Madurai"/>
    <n v="9.9252000000000002"/>
    <n v="78.119799999999998"/>
    <s v="SP147"/>
    <s v="Salesperson_47"/>
    <s v="Cancelled"/>
    <s v="online"/>
  </r>
  <r>
    <s v="S01604"/>
    <d v="2024-08-03T14:18:00"/>
    <x v="60"/>
    <s v="P1103"/>
    <s v="T-Shirts_103"/>
    <x v="2"/>
    <s v="Grey"/>
    <s v="L"/>
    <n v="4"/>
    <n v="2418.08"/>
    <n v="1533.94"/>
    <n v="9672.32"/>
    <n v="6135.76"/>
    <s v="C21603"/>
    <s v="Devi_1603"/>
    <s v="Tirunelveli"/>
    <n v="8.7139000000000006"/>
    <n v="77.756699999999995"/>
    <s v="SP128"/>
    <s v="Salesperson_28"/>
    <s v="Paid"/>
    <s v="online"/>
  </r>
  <r>
    <s v="S01605"/>
    <d v="2023-07-24T19:15:00"/>
    <x v="78"/>
    <s v="P1104"/>
    <s v="T-Shirts_104"/>
    <x v="2"/>
    <s v="Blue"/>
    <s v="S"/>
    <n v="1"/>
    <n v="1997.5"/>
    <n v="1756.29"/>
    <n v="1997.5"/>
    <n v="1756.29"/>
    <s v="C21604"/>
    <s v="Aarav_1604"/>
    <s v="Chennai"/>
    <n v="13.082700000000001"/>
    <n v="80.270700000000005"/>
    <s v="SP138"/>
    <s v="Salesperson_38"/>
    <s v="Pending"/>
    <s v="in-store"/>
  </r>
  <r>
    <s v="S01606"/>
    <d v="2023-06-09T16:16:00"/>
    <x v="87"/>
    <s v="P1105"/>
    <s v="Kid's_105"/>
    <x v="5"/>
    <s v="Red"/>
    <s v="L"/>
    <n v="2"/>
    <n v="591.29999999999995"/>
    <n v="489.93"/>
    <n v="1182.5999999999999"/>
    <n v="979.86"/>
    <s v="C21605"/>
    <s v="Bhuvana_1605"/>
    <s v="Erode"/>
    <n v="11.34"/>
    <n v="77.717200000000005"/>
    <s v="SP143"/>
    <s v="Salesperson_43"/>
    <s v="Shipped"/>
    <s v="online"/>
  </r>
  <r>
    <s v="S01607"/>
    <d v="2024-05-17T20:01:00"/>
    <x v="36"/>
    <s v="P1106"/>
    <s v="T-Shirts_106"/>
    <x v="2"/>
    <s v="Maroon"/>
    <s v="M"/>
    <n v="3"/>
    <n v="2158.41"/>
    <n v="1689.51"/>
    <n v="6475.23"/>
    <n v="5068.53"/>
    <s v="C21606"/>
    <s v="Devi_1606"/>
    <s v="Tiruchirappalli"/>
    <n v="10.7905"/>
    <n v="78.704700000000003"/>
    <s v="SP127"/>
    <s v="Salesperson_27"/>
    <s v="Pending"/>
    <s v="mobile_app"/>
  </r>
  <r>
    <s v="S01608"/>
    <d v="2024-07-08T13:31:00"/>
    <x v="84"/>
    <s v="P1107"/>
    <s v="T-Shirts_107"/>
    <x v="2"/>
    <s v="Blue"/>
    <s v="XL"/>
    <n v="1"/>
    <n v="1705.5"/>
    <n v="1511.46"/>
    <n v="1705.5"/>
    <n v="1511.46"/>
    <s v="C21607"/>
    <s v="Priya_1607"/>
    <s v="Madurai"/>
    <n v="9.9252000000000002"/>
    <n v="78.119799999999998"/>
    <s v="SP147"/>
    <s v="Salesperson_47"/>
    <s v="Pending"/>
    <s v="online"/>
  </r>
  <r>
    <s v="S01609"/>
    <d v="2024-05-18T19:31:00"/>
    <x v="36"/>
    <s v="P1108"/>
    <s v="Kurta_108"/>
    <x v="1"/>
    <s v="Red"/>
    <s v="S"/>
    <n v="3"/>
    <n v="1178.8"/>
    <n v="901.6"/>
    <n v="3536.4"/>
    <n v="2704.8"/>
    <s v="C21608"/>
    <s v="Priya_1608"/>
    <s v="Madurai"/>
    <n v="9.9252000000000002"/>
    <n v="78.119799999999998"/>
    <s v="SP147"/>
    <s v="Salesperson_47"/>
    <s v="Cancelled"/>
    <s v="in-store"/>
  </r>
  <r>
    <s v="S01610"/>
    <d v="2024-03-16T17:23:00"/>
    <x v="24"/>
    <s v="P1109"/>
    <s v="Women's_109"/>
    <x v="0"/>
    <s v="Grey"/>
    <s v="L"/>
    <n v="2"/>
    <n v="1188.0899999999999"/>
    <n v="910.43"/>
    <n v="2376.1799999999998"/>
    <n v="1820.86"/>
    <s v="C21609"/>
    <s v="Karthik_1609"/>
    <s v="Erode"/>
    <n v="11.34"/>
    <n v="77.717200000000005"/>
    <s v="SP124"/>
    <s v="Salesperson_24"/>
    <s v="Pending"/>
    <s v="in-store"/>
  </r>
  <r>
    <s v="S01611"/>
    <d v="2023-08-02T18:38:00"/>
    <x v="58"/>
    <s v="P1110"/>
    <s v="Men's_110"/>
    <x v="4"/>
    <s v="Yellow"/>
    <s v="XXL"/>
    <n v="2"/>
    <n v="803.54"/>
    <n v="665.26"/>
    <n v="1607.08"/>
    <n v="1330.52"/>
    <s v="C21610"/>
    <s v="Priya_1610"/>
    <s v="Tiruchirappalli"/>
    <n v="10.7905"/>
    <n v="78.704700000000003"/>
    <s v="SP117"/>
    <s v="Salesperson_17"/>
    <s v="Paid"/>
    <s v="in-store"/>
  </r>
  <r>
    <s v="S01612"/>
    <d v="2024-05-17T15:36:00"/>
    <x v="36"/>
    <s v="P1111"/>
    <s v="Women's_111"/>
    <x v="0"/>
    <s v="Blue"/>
    <s v="M"/>
    <n v="2"/>
    <n v="1801.97"/>
    <n v="1284.47"/>
    <n v="3603.94"/>
    <n v="2568.94"/>
    <s v="C21611"/>
    <s v="Sathish_1611"/>
    <s v="Tirunelveli"/>
    <n v="8.7139000000000006"/>
    <n v="77.756699999999995"/>
    <s v="SP101"/>
    <s v="Salesperson_1"/>
    <s v="Pending"/>
    <s v="in-store"/>
  </r>
  <r>
    <s v="S01613"/>
    <d v="2024-09-04T19:35:00"/>
    <x v="22"/>
    <s v="P1112"/>
    <s v="T-Shirts_112"/>
    <x v="2"/>
    <s v="Green"/>
    <s v="XL"/>
    <n v="1"/>
    <n v="1677.34"/>
    <n v="1348.49"/>
    <n v="1677.34"/>
    <n v="1348.49"/>
    <s v="C21612"/>
    <s v="Diya_1612"/>
    <s v="Coimbatore"/>
    <n v="11.0168"/>
    <n v="76.955799999999996"/>
    <s v="SP113"/>
    <s v="Salesperson_13"/>
    <s v="Cancelled"/>
    <s v="in-store"/>
  </r>
  <r>
    <s v="S01614"/>
    <d v="2023-12-30T17:05:00"/>
    <x v="34"/>
    <s v="P1113"/>
    <s v="Men's_113"/>
    <x v="4"/>
    <s v="White"/>
    <s v="S"/>
    <n v="2"/>
    <n v="580.35"/>
    <n v="518.42999999999995"/>
    <n v="1160.7"/>
    <n v="1036.8599999999999"/>
    <s v="C21613"/>
    <s v="Anu_1613"/>
    <s v="Tiruchirappalli"/>
    <n v="10.7905"/>
    <n v="78.704700000000003"/>
    <s v="SP140"/>
    <s v="Salesperson_40"/>
    <s v="Paid"/>
    <s v="in-store"/>
  </r>
  <r>
    <s v="S01615"/>
    <d v="2023-03-12T21:54:00"/>
    <x v="1"/>
    <s v="P1114"/>
    <s v="Jeans_114"/>
    <x v="6"/>
    <s v="White"/>
    <s v="XS"/>
    <n v="4"/>
    <n v="776.84"/>
    <n v="626.84"/>
    <n v="3107.36"/>
    <n v="2507.36"/>
    <s v="C21614"/>
    <s v="Sathish_1614"/>
    <s v="Chennai"/>
    <n v="13.082700000000001"/>
    <n v="80.270700000000005"/>
    <s v="SP136"/>
    <s v="Salesperson_36"/>
    <s v="Shipped"/>
    <s v="mobile_app"/>
  </r>
  <r>
    <s v="S01616"/>
    <d v="2024-07-07T16:31:00"/>
    <x v="9"/>
    <s v="P1115"/>
    <s v="Men's_115"/>
    <x v="4"/>
    <s v="Red"/>
    <s v="M"/>
    <n v="1"/>
    <n v="1529.93"/>
    <n v="1146.5899999999999"/>
    <n v="1529.93"/>
    <n v="1146.5899999999999"/>
    <s v="C21615"/>
    <s v="Diya_1615"/>
    <s v="Salem"/>
    <n v="11.664300000000001"/>
    <n v="78.146000000000001"/>
    <s v="SP100"/>
    <s v="Salesperson_0"/>
    <s v="Returned"/>
    <s v="online"/>
  </r>
  <r>
    <s v="S01617"/>
    <d v="2024-01-12T13:22:00"/>
    <x v="65"/>
    <s v="P1116"/>
    <s v="T-Shirts_116"/>
    <x v="2"/>
    <s v="Pink"/>
    <s v="XL"/>
    <n v="1"/>
    <n v="1716.73"/>
    <n v="1501"/>
    <n v="1716.73"/>
    <n v="1501"/>
    <s v="C21616"/>
    <s v="Meena_1616"/>
    <s v="Tirunelveli"/>
    <n v="8.7139000000000006"/>
    <n v="77.756699999999995"/>
    <s v="SP148"/>
    <s v="Salesperson_48"/>
    <s v="Shipped"/>
    <s v="in-store"/>
  </r>
  <r>
    <s v="S01618"/>
    <d v="2023-02-28T19:37:00"/>
    <x v="10"/>
    <s v="P1117"/>
    <s v="Sarees_117"/>
    <x v="7"/>
    <s v="Green"/>
    <s v="XXL"/>
    <n v="3"/>
    <n v="289.41000000000003"/>
    <n v="230.86"/>
    <n v="868.23"/>
    <n v="692.58"/>
    <s v="C21617"/>
    <s v="Lakshmi_1617"/>
    <s v="Coimbatore"/>
    <n v="11.0168"/>
    <n v="76.955799999999996"/>
    <s v="SP121"/>
    <s v="Salesperson_21"/>
    <s v="Shipped"/>
    <s v="online"/>
  </r>
  <r>
    <s v="S01619"/>
    <d v="2023-06-27T20:29:00"/>
    <x v="42"/>
    <s v="P1118"/>
    <s v="Women's_118"/>
    <x v="0"/>
    <s v="Maroon"/>
    <s v="S"/>
    <n v="2"/>
    <n v="432.91"/>
    <n v="373.07"/>
    <n v="865.82"/>
    <n v="746.14"/>
    <s v="C21618"/>
    <s v="Aarav_1618"/>
    <s v="Erode"/>
    <n v="11.34"/>
    <n v="77.717200000000005"/>
    <s v="SP130"/>
    <s v="Salesperson_30"/>
    <s v="Cancelled"/>
    <s v="third-party"/>
  </r>
  <r>
    <s v="S01620"/>
    <d v="2023-11-26T19:22:00"/>
    <x v="51"/>
    <s v="P1119"/>
    <s v="Men's_119"/>
    <x v="4"/>
    <s v="White"/>
    <s v="S"/>
    <n v="2"/>
    <n v="295.45"/>
    <n v="202.22"/>
    <n v="590.9"/>
    <n v="404.44"/>
    <s v="C21619"/>
    <s v="Kavin_1619"/>
    <s v="Vellore"/>
    <n v="12.916499999999999"/>
    <n v="79.132499999999993"/>
    <s v="SP105"/>
    <s v="Salesperson_5"/>
    <s v="Paid"/>
    <s v="in-store"/>
  </r>
  <r>
    <s v="S01621"/>
    <d v="2023-06-08T16:01:00"/>
    <x v="87"/>
    <s v="P1120"/>
    <s v="Jeans_120"/>
    <x v="6"/>
    <s v="Black"/>
    <s v="XXL"/>
    <n v="1"/>
    <n v="1854.98"/>
    <n v="1172.79"/>
    <n v="1854.98"/>
    <n v="1172.79"/>
    <s v="C21620"/>
    <s v="Lakshmi_1620"/>
    <s v="Madurai"/>
    <n v="9.9252000000000002"/>
    <n v="78.119799999999998"/>
    <s v="SP149"/>
    <s v="Salesperson_49"/>
    <s v="Pending"/>
    <s v="third-party"/>
  </r>
  <r>
    <s v="S01622"/>
    <d v="2024-07-03T18:12:00"/>
    <x v="9"/>
    <s v="P1121"/>
    <s v="Sarees_121"/>
    <x v="7"/>
    <s v="Grey"/>
    <s v="S"/>
    <n v="3"/>
    <n v="927.47"/>
    <n v="828.06"/>
    <n v="2782.41"/>
    <n v="2484.1799999999998"/>
    <s v="C21621"/>
    <s v="Karthik_1621"/>
    <s v="Salem"/>
    <n v="11.664300000000001"/>
    <n v="78.146000000000001"/>
    <s v="SP123"/>
    <s v="Salesperson_23"/>
    <s v="Cancelled"/>
    <s v="in-store"/>
  </r>
  <r>
    <s v="S01623"/>
    <d v="2023-06-16T15:01:00"/>
    <x v="23"/>
    <s v="P1122"/>
    <s v="Kurta_122"/>
    <x v="1"/>
    <s v="Red"/>
    <s v="XXL"/>
    <n v="1"/>
    <n v="1390.09"/>
    <n v="1014.36"/>
    <n v="1390.09"/>
    <n v="1014.36"/>
    <s v="C21622"/>
    <s v="Sanjay_1622"/>
    <s v="Erode"/>
    <n v="11.34"/>
    <n v="77.717200000000005"/>
    <s v="SP115"/>
    <s v="Salesperson_15"/>
    <s v="Pending"/>
    <s v="third-party"/>
  </r>
  <r>
    <s v="S01624"/>
    <d v="2024-10-06T21:18:00"/>
    <x v="25"/>
    <s v="P1123"/>
    <s v="Women's_123"/>
    <x v="0"/>
    <s v="Green"/>
    <s v="XL"/>
    <n v="1"/>
    <n v="293.81"/>
    <n v="204.05"/>
    <n v="293.81"/>
    <n v="204.05"/>
    <s v="C21623"/>
    <s v="Lakshmi_1623"/>
    <s v="Vellore"/>
    <n v="12.916499999999999"/>
    <n v="79.132499999999993"/>
    <s v="SP106"/>
    <s v="Salesperson_6"/>
    <s v="Paid"/>
    <s v="mobile_app"/>
  </r>
  <r>
    <s v="S01625"/>
    <d v="2024-01-10T21:51:00"/>
    <x v="65"/>
    <s v="P1124"/>
    <s v="Kid's_124"/>
    <x v="5"/>
    <s v="White"/>
    <s v="XL"/>
    <n v="3"/>
    <n v="1835.6"/>
    <n v="1264.1600000000001"/>
    <n v="5506.8"/>
    <n v="3792.48"/>
    <s v="C21624"/>
    <s v="Bhuvana_1624"/>
    <s v="Coimbatore"/>
    <n v="11.0168"/>
    <n v="76.955799999999996"/>
    <s v="SP131"/>
    <s v="Salesperson_31"/>
    <s v="Paid"/>
    <s v="in-store"/>
  </r>
  <r>
    <s v="S01626"/>
    <d v="2024-01-13T21:48:00"/>
    <x v="65"/>
    <s v="P1125"/>
    <s v="Sportswear_125"/>
    <x v="3"/>
    <s v="Yellow"/>
    <s v="S"/>
    <n v="4"/>
    <n v="1103.29"/>
    <n v="828.92"/>
    <n v="4413.16"/>
    <n v="3315.68"/>
    <s v="C21625"/>
    <s v="Ganesh_1625"/>
    <s v="Salem"/>
    <n v="11.664300000000001"/>
    <n v="78.146000000000001"/>
    <s v="SP110"/>
    <s v="Salesperson_10"/>
    <s v="Paid"/>
    <s v="in-store"/>
  </r>
  <r>
    <s v="S01627"/>
    <d v="2023-10-29T13:30:00"/>
    <x v="66"/>
    <s v="P1126"/>
    <s v="T-Shirts_126"/>
    <x v="2"/>
    <s v="Yellow"/>
    <s v="M"/>
    <n v="4"/>
    <n v="1038.67"/>
    <n v="890.45"/>
    <n v="4154.68"/>
    <n v="3561.8"/>
    <s v="C21626"/>
    <s v="Diya_1626"/>
    <s v="Coimbatore"/>
    <n v="11.0168"/>
    <n v="76.955799999999996"/>
    <s v="SP111"/>
    <s v="Salesperson_11"/>
    <s v="Shipped"/>
    <s v="online"/>
  </r>
  <r>
    <s v="S01628"/>
    <d v="2023-06-23T16:06:00"/>
    <x v="88"/>
    <s v="P1127"/>
    <s v="T-Shirts_127"/>
    <x v="2"/>
    <s v="Grey"/>
    <s v="M"/>
    <n v="1"/>
    <n v="1051"/>
    <n v="864.17"/>
    <n v="1051"/>
    <n v="864.17"/>
    <s v="C21627"/>
    <s v="Sanjay_1627"/>
    <s v="Vellore"/>
    <n v="12.916499999999999"/>
    <n v="79.132499999999993"/>
    <s v="SP141"/>
    <s v="Salesperson_41"/>
    <s v="Pending"/>
    <s v="in-store"/>
  </r>
  <r>
    <s v="S01629"/>
    <d v="2024-05-24T19:43:00"/>
    <x v="89"/>
    <s v="P1128"/>
    <s v="Women's_128"/>
    <x v="0"/>
    <s v="Grey"/>
    <s v="XS"/>
    <n v="1"/>
    <n v="1822.63"/>
    <n v="1501.41"/>
    <n v="1822.63"/>
    <n v="1501.41"/>
    <s v="C21628"/>
    <s v="Karthik_1628"/>
    <s v="Salem"/>
    <n v="11.664300000000001"/>
    <n v="78.146000000000001"/>
    <s v="SP125"/>
    <s v="Salesperson_25"/>
    <s v="Shipped"/>
    <s v="online"/>
  </r>
  <r>
    <s v="S01630"/>
    <d v="2024-05-31T18:26:00"/>
    <x v="54"/>
    <s v="P1129"/>
    <s v="Kid's_129"/>
    <x v="5"/>
    <s v="Grey"/>
    <s v="M"/>
    <n v="2"/>
    <n v="517.92999999999995"/>
    <n v="372.76"/>
    <n v="1035.8599999999999"/>
    <n v="745.52"/>
    <s v="C21629"/>
    <s v="Anu_1629"/>
    <s v="Tirunelveli"/>
    <n v="8.7139000000000006"/>
    <n v="77.756699999999995"/>
    <s v="SP123"/>
    <s v="Salesperson_23"/>
    <s v="Paid"/>
    <s v="online"/>
  </r>
  <r>
    <s v="S01631"/>
    <d v="2024-09-28T12:36:00"/>
    <x v="55"/>
    <s v="P1130"/>
    <s v="Kurta_130"/>
    <x v="1"/>
    <s v="Maroon"/>
    <s v="L"/>
    <n v="2"/>
    <n v="363.36"/>
    <n v="271.2"/>
    <n v="726.72"/>
    <n v="542.4"/>
    <s v="C21630"/>
    <s v="Vishal_1630"/>
    <s v="Chennai"/>
    <n v="13.082700000000001"/>
    <n v="80.270700000000005"/>
    <s v="SP139"/>
    <s v="Salesperson_39"/>
    <s v="Paid"/>
    <s v="in-store"/>
  </r>
  <r>
    <s v="S01632"/>
    <d v="2024-04-01T16:52:00"/>
    <x v="82"/>
    <s v="P1131"/>
    <s v="Jeans_131"/>
    <x v="6"/>
    <s v="Maroon"/>
    <s v="XS"/>
    <n v="2"/>
    <n v="2295.02"/>
    <n v="1937.66"/>
    <n v="4590.04"/>
    <n v="3875.32"/>
    <s v="C21631"/>
    <s v="Kavin_1631"/>
    <s v="Coimbatore"/>
    <n v="11.0168"/>
    <n v="76.955799999999996"/>
    <s v="SP118"/>
    <s v="Salesperson_18"/>
    <s v="Shipped"/>
    <s v="in-store"/>
  </r>
  <r>
    <s v="S01633"/>
    <d v="2023-12-04T19:31:00"/>
    <x v="50"/>
    <s v="P1132"/>
    <s v="Kid's_132"/>
    <x v="5"/>
    <s v="Pink"/>
    <s v="XS"/>
    <n v="4"/>
    <n v="945.92"/>
    <n v="770.78"/>
    <n v="3783.68"/>
    <n v="3083.12"/>
    <s v="C21632"/>
    <s v="Meena_1632"/>
    <s v="Erode"/>
    <n v="11.34"/>
    <n v="77.717200000000005"/>
    <s v="SP129"/>
    <s v="Salesperson_29"/>
    <s v="Paid"/>
    <s v="online"/>
  </r>
  <r>
    <s v="S01634"/>
    <d v="2023-03-30T13:08:00"/>
    <x v="67"/>
    <s v="P1133"/>
    <s v="Sarees_133"/>
    <x v="7"/>
    <s v="Grey"/>
    <s v="L"/>
    <n v="1"/>
    <n v="1195.44"/>
    <n v="894.1"/>
    <n v="1195.44"/>
    <n v="894.1"/>
    <s v="C21633"/>
    <s v="Lakshmi_1633"/>
    <s v="Vellore"/>
    <n v="12.916499999999999"/>
    <n v="79.132499999999993"/>
    <s v="SP106"/>
    <s v="Salesperson_6"/>
    <s v="Paid"/>
    <s v="in-store"/>
  </r>
  <r>
    <s v="S01635"/>
    <d v="2023-06-22T18:48:00"/>
    <x v="88"/>
    <s v="P1134"/>
    <s v="Kid's_134"/>
    <x v="5"/>
    <s v="Blue"/>
    <s v="L"/>
    <n v="4"/>
    <n v="1260.3800000000001"/>
    <n v="879.45"/>
    <n v="5041.5200000000004"/>
    <n v="3517.8"/>
    <s v="C21634"/>
    <s v="Sanjay_1634"/>
    <s v="Erode"/>
    <n v="11.34"/>
    <n v="77.717200000000005"/>
    <s v="SP112"/>
    <s v="Salesperson_12"/>
    <s v="Shipped"/>
    <s v="in-store"/>
  </r>
  <r>
    <s v="S01636"/>
    <d v="2023-11-06T17:59:00"/>
    <x v="81"/>
    <s v="P1135"/>
    <s v="Sarees_135"/>
    <x v="7"/>
    <s v="Blue"/>
    <s v="M"/>
    <n v="4"/>
    <n v="2182.9499999999998"/>
    <n v="1892.05"/>
    <n v="8731.7999999999993"/>
    <n v="7568.2"/>
    <s v="C21635"/>
    <s v="Karthik_1635"/>
    <s v="Vellore"/>
    <n v="12.916499999999999"/>
    <n v="79.132499999999993"/>
    <s v="SP113"/>
    <s v="Salesperson_13"/>
    <s v="Shipped"/>
    <s v="online"/>
  </r>
  <r>
    <s v="S01637"/>
    <d v="2023-11-01T17:53:00"/>
    <x v="5"/>
    <s v="P1136"/>
    <s v="Women's_136"/>
    <x v="0"/>
    <s v="White"/>
    <s v="L"/>
    <n v="1"/>
    <n v="2253.9"/>
    <n v="1838.63"/>
    <n v="2253.9"/>
    <n v="1838.63"/>
    <s v="C21636"/>
    <s v="Aarav_1636"/>
    <s v="Madurai"/>
    <n v="9.9252000000000002"/>
    <n v="78.119799999999998"/>
    <s v="SP130"/>
    <s v="Salesperson_30"/>
    <s v="Pending"/>
    <s v="online"/>
  </r>
  <r>
    <s v="S01638"/>
    <d v="2024-01-16T18:56:00"/>
    <x v="49"/>
    <s v="P1137"/>
    <s v="Jeans_137"/>
    <x v="6"/>
    <s v="Yellow"/>
    <s v="XL"/>
    <n v="1"/>
    <n v="762.62"/>
    <n v="628.28"/>
    <n v="762.62"/>
    <n v="628.28"/>
    <s v="C21637"/>
    <s v="Aarav_1637"/>
    <s v="Erode"/>
    <n v="11.34"/>
    <n v="77.717200000000005"/>
    <s v="SP103"/>
    <s v="Salesperson_3"/>
    <s v="Returned"/>
    <s v="in-store"/>
  </r>
  <r>
    <s v="S01639"/>
    <d v="2023-12-05T13:46:00"/>
    <x v="50"/>
    <s v="P1138"/>
    <s v="Kurta_138"/>
    <x v="1"/>
    <s v="Grey"/>
    <s v="S"/>
    <n v="1"/>
    <n v="2030.6"/>
    <n v="1507.77"/>
    <n v="2030.6"/>
    <n v="1507.77"/>
    <s v="C21638"/>
    <s v="Aarav_1638"/>
    <s v="Tiruchirappalli"/>
    <n v="10.7905"/>
    <n v="78.704700000000003"/>
    <s v="SP101"/>
    <s v="Salesperson_1"/>
    <s v="Shipped"/>
    <s v="in-store"/>
  </r>
  <r>
    <s v="S01640"/>
    <d v="2024-05-30T14:56:00"/>
    <x v="54"/>
    <s v="P1139"/>
    <s v="T-Shirts_139"/>
    <x v="2"/>
    <s v="White"/>
    <s v="XXL"/>
    <n v="1"/>
    <n v="656.26"/>
    <n v="583.08000000000004"/>
    <n v="656.26"/>
    <n v="583.08000000000004"/>
    <s v="C21639"/>
    <s v="Kavin_1639"/>
    <s v="Coimbatore"/>
    <n v="11.0168"/>
    <n v="76.955799999999996"/>
    <s v="SP109"/>
    <s v="Salesperson_9"/>
    <s v="Paid"/>
    <s v="online"/>
  </r>
  <r>
    <s v="S01641"/>
    <d v="2023-11-29T18:24:00"/>
    <x v="33"/>
    <s v="P1140"/>
    <s v="T-Shirts_140"/>
    <x v="2"/>
    <s v="Pink"/>
    <s v="XS"/>
    <n v="4"/>
    <n v="1368.78"/>
    <n v="847.13"/>
    <n v="5475.12"/>
    <n v="3388.52"/>
    <s v="C21640"/>
    <s v="Vishal_1640"/>
    <s v="Vellore"/>
    <n v="12.916499999999999"/>
    <n v="79.132499999999993"/>
    <s v="SP126"/>
    <s v="Salesperson_26"/>
    <s v="Cancelled"/>
    <s v="online"/>
  </r>
  <r>
    <s v="S01642"/>
    <d v="2024-06-26T19:11:00"/>
    <x v="2"/>
    <s v="P1141"/>
    <s v="Jeans_141"/>
    <x v="6"/>
    <s v="White"/>
    <s v="S"/>
    <n v="1"/>
    <n v="510.01"/>
    <n v="381.91"/>
    <n v="510.01"/>
    <n v="381.91"/>
    <s v="C21641"/>
    <s v="Bhuvana_1641"/>
    <s v="Chennai"/>
    <n v="13.082700000000001"/>
    <n v="80.270700000000005"/>
    <s v="SP105"/>
    <s v="Salesperson_5"/>
    <s v="Shipped"/>
    <s v="in-store"/>
  </r>
  <r>
    <s v="S01643"/>
    <d v="2023-04-20T11:55:00"/>
    <x v="12"/>
    <s v="P1142"/>
    <s v="Sarees_142"/>
    <x v="7"/>
    <s v="White"/>
    <s v="S"/>
    <n v="2"/>
    <n v="931.99"/>
    <n v="626.32000000000005"/>
    <n v="1863.98"/>
    <n v="1252.6400000000001"/>
    <s v="C21642"/>
    <s v="Meena_1642"/>
    <s v="Tirunelveli"/>
    <n v="8.7139000000000006"/>
    <n v="77.756699999999995"/>
    <s v="SP126"/>
    <s v="Salesperson_26"/>
    <s v="Shipped"/>
    <s v="in-store"/>
  </r>
  <r>
    <s v="S01644"/>
    <d v="2023-12-29T11:55:00"/>
    <x v="34"/>
    <s v="P1143"/>
    <s v="Sportswear_143"/>
    <x v="3"/>
    <s v="Maroon"/>
    <s v="XXL"/>
    <n v="3"/>
    <n v="1047.69"/>
    <n v="930.35"/>
    <n v="3143.07"/>
    <n v="2791.05"/>
    <s v="C21643"/>
    <s v="Sanjay_1643"/>
    <s v="Madurai"/>
    <n v="9.9252000000000002"/>
    <n v="78.119799999999998"/>
    <s v="SP144"/>
    <s v="Salesperson_44"/>
    <s v="Shipped"/>
    <s v="mobile_app"/>
  </r>
  <r>
    <s v="S01645"/>
    <d v="2024-06-17T20:10:00"/>
    <x v="11"/>
    <s v="P1144"/>
    <s v="Sarees_144"/>
    <x v="7"/>
    <s v="Pink"/>
    <s v="XS"/>
    <n v="1"/>
    <n v="503.75"/>
    <n v="342.43"/>
    <n v="503.75"/>
    <n v="342.43"/>
    <s v="C21644"/>
    <s v="Anu_1644"/>
    <s v="Tiruchirappalli"/>
    <n v="10.7905"/>
    <n v="78.704700000000003"/>
    <s v="SP104"/>
    <s v="Salesperson_4"/>
    <s v="Cancelled"/>
    <s v="online"/>
  </r>
  <r>
    <s v="S01646"/>
    <d v="2023-10-12T10:46:00"/>
    <x v="37"/>
    <s v="P1145"/>
    <s v="Kid's_145"/>
    <x v="5"/>
    <s v="Yellow"/>
    <s v="XXL"/>
    <n v="1"/>
    <n v="830"/>
    <n v="547.77"/>
    <n v="830"/>
    <n v="547.77"/>
    <s v="C21645"/>
    <s v="Bhuvana_1645"/>
    <s v="Tirunelveli"/>
    <n v="8.7139000000000006"/>
    <n v="77.756699999999995"/>
    <s v="SP100"/>
    <s v="Salesperson_0"/>
    <s v="Pending"/>
    <s v="in-store"/>
  </r>
  <r>
    <s v="S01647"/>
    <d v="2023-05-31T19:33:00"/>
    <x v="30"/>
    <s v="P1146"/>
    <s v="Sportswear_146"/>
    <x v="3"/>
    <s v="Green"/>
    <s v="L"/>
    <n v="1"/>
    <n v="1187.44"/>
    <n v="857.77"/>
    <n v="1187.44"/>
    <n v="857.77"/>
    <s v="C21646"/>
    <s v="Bhuvana_1646"/>
    <s v="Tirunelveli"/>
    <n v="8.7139000000000006"/>
    <n v="77.756699999999995"/>
    <s v="SP107"/>
    <s v="Salesperson_7"/>
    <s v="Shipped"/>
    <s v="online"/>
  </r>
  <r>
    <s v="S01648"/>
    <d v="2023-03-16T18:42:00"/>
    <x v="16"/>
    <s v="P1147"/>
    <s v="T-Shirts_147"/>
    <x v="2"/>
    <s v="Maroon"/>
    <s v="XXL"/>
    <n v="3"/>
    <n v="2481.09"/>
    <n v="1657.53"/>
    <n v="7443.27"/>
    <n v="4972.59"/>
    <s v="C21647"/>
    <s v="Aarav_1647"/>
    <s v="Vellore"/>
    <n v="12.916499999999999"/>
    <n v="79.132499999999993"/>
    <s v="SP108"/>
    <s v="Salesperson_8"/>
    <s v="Shipped"/>
    <s v="in-store"/>
  </r>
  <r>
    <s v="S01649"/>
    <d v="2023-07-22T21:49:00"/>
    <x v="15"/>
    <s v="P1148"/>
    <s v="Women's_148"/>
    <x v="0"/>
    <s v="Red"/>
    <s v="S"/>
    <n v="2"/>
    <n v="235.98"/>
    <n v="207.7"/>
    <n v="471.96"/>
    <n v="415.4"/>
    <s v="C21648"/>
    <s v="Devi_1648"/>
    <s v="Tiruchirappalli"/>
    <n v="10.7905"/>
    <n v="78.704700000000003"/>
    <s v="SP126"/>
    <s v="Salesperson_26"/>
    <s v="Cancelled"/>
    <s v="in-store"/>
  </r>
  <r>
    <s v="S01650"/>
    <d v="2024-06-10T20:05:00"/>
    <x v="13"/>
    <s v="P1149"/>
    <s v="Kid's_149"/>
    <x v="5"/>
    <s v="Pink"/>
    <s v="S"/>
    <n v="2"/>
    <n v="1436.88"/>
    <n v="928.1"/>
    <n v="2873.76"/>
    <n v="1856.2"/>
    <s v="C21649"/>
    <s v="Karthik_1649"/>
    <s v="Tiruchirappalli"/>
    <n v="10.7905"/>
    <n v="78.704700000000003"/>
    <s v="SP112"/>
    <s v="Salesperson_12"/>
    <s v="Cancelled"/>
    <s v="mobile_app"/>
  </r>
  <r>
    <s v="S01651"/>
    <d v="2023-11-25T14:52:00"/>
    <x v="51"/>
    <s v="P1150"/>
    <s v="Men's_150"/>
    <x v="4"/>
    <s v="Yellow"/>
    <s v="M"/>
    <n v="2"/>
    <n v="1578.38"/>
    <n v="1172.58"/>
    <n v="3156.76"/>
    <n v="2345.16"/>
    <s v="C21650"/>
    <s v="Aarav_1650"/>
    <s v="Salem"/>
    <n v="11.664300000000001"/>
    <n v="78.146000000000001"/>
    <s v="SP119"/>
    <s v="Salesperson_19"/>
    <s v="Cancelled"/>
    <s v="mobile_app"/>
  </r>
  <r>
    <s v="S01652"/>
    <d v="2024-08-29T10:30:00"/>
    <x v="20"/>
    <s v="P1151"/>
    <s v="Women's_151"/>
    <x v="0"/>
    <s v="Grey"/>
    <s v="XXL"/>
    <n v="3"/>
    <n v="2331.66"/>
    <n v="1661.57"/>
    <n v="6994.98"/>
    <n v="4984.71"/>
    <s v="C21651"/>
    <s v="Ravi_1651"/>
    <s v="Erode"/>
    <n v="11.34"/>
    <n v="77.717200000000005"/>
    <s v="SP126"/>
    <s v="Salesperson_26"/>
    <s v="Returned"/>
    <s v="online"/>
  </r>
  <r>
    <s v="S01653"/>
    <d v="2023-06-07T16:47:00"/>
    <x v="87"/>
    <s v="P1152"/>
    <s v="Sarees_152"/>
    <x v="7"/>
    <s v="Maroon"/>
    <s v="L"/>
    <n v="1"/>
    <n v="1652.17"/>
    <n v="1286.97"/>
    <n v="1652.17"/>
    <n v="1286.97"/>
    <s v="C21652"/>
    <s v="Anu_1652"/>
    <s v="Tirunelveli"/>
    <n v="8.7139000000000006"/>
    <n v="77.756699999999995"/>
    <s v="SP107"/>
    <s v="Salesperson_7"/>
    <s v="Pending"/>
    <s v="mobile_app"/>
  </r>
  <r>
    <s v="S01654"/>
    <d v="2023-07-26T15:14:00"/>
    <x v="78"/>
    <s v="P1153"/>
    <s v="Sportswear_153"/>
    <x v="3"/>
    <s v="Pink"/>
    <s v="M"/>
    <n v="3"/>
    <n v="493.25"/>
    <n v="309.72000000000003"/>
    <n v="1479.75"/>
    <n v="929.16"/>
    <s v="C21653"/>
    <s v="Kavin_1653"/>
    <s v="Madurai"/>
    <n v="9.9252000000000002"/>
    <n v="78.119799999999998"/>
    <s v="SP134"/>
    <s v="Salesperson_34"/>
    <s v="Shipped"/>
    <s v="online"/>
  </r>
  <r>
    <s v="S01655"/>
    <d v="2024-01-19T16:15:00"/>
    <x v="49"/>
    <s v="P1154"/>
    <s v="Kurta_154"/>
    <x v="1"/>
    <s v="White"/>
    <s v="XXL"/>
    <n v="3"/>
    <n v="1238.24"/>
    <n v="929.22"/>
    <n v="3714.72"/>
    <n v="2787.66"/>
    <s v="C21654"/>
    <s v="Devi_1654"/>
    <s v="Erode"/>
    <n v="11.34"/>
    <n v="77.717200000000005"/>
    <s v="SP140"/>
    <s v="Salesperson_40"/>
    <s v="Returned"/>
    <s v="mobile_app"/>
  </r>
  <r>
    <s v="S01656"/>
    <d v="2023-12-05T15:15:00"/>
    <x v="50"/>
    <s v="P1155"/>
    <s v="Women's_155"/>
    <x v="0"/>
    <s v="Blue"/>
    <s v="XS"/>
    <n v="1"/>
    <n v="1294.67"/>
    <n v="824.41"/>
    <n v="1294.67"/>
    <n v="824.41"/>
    <s v="C21655"/>
    <s v="Diya_1655"/>
    <s v="Chennai"/>
    <n v="13.082700000000001"/>
    <n v="80.270700000000005"/>
    <s v="SP139"/>
    <s v="Salesperson_39"/>
    <s v="Shipped"/>
    <s v="mobile_app"/>
  </r>
  <r>
    <s v="S01657"/>
    <d v="2024-08-26T15:44:00"/>
    <x v="20"/>
    <s v="P1156"/>
    <s v="Women's_156"/>
    <x v="0"/>
    <s v="Grey"/>
    <s v="XXL"/>
    <n v="1"/>
    <n v="554.34"/>
    <n v="436.57"/>
    <n v="554.34"/>
    <n v="436.57"/>
    <s v="C21656"/>
    <s v="Sanjay_1656"/>
    <s v="Coimbatore"/>
    <n v="11.0168"/>
    <n v="76.955799999999996"/>
    <s v="SP140"/>
    <s v="Salesperson_40"/>
    <s v="Shipped"/>
    <s v="mobile_app"/>
  </r>
  <r>
    <s v="S01658"/>
    <d v="2023-08-09T11:24:00"/>
    <x v="92"/>
    <s v="P1157"/>
    <s v="Men's_157"/>
    <x v="4"/>
    <s v="White"/>
    <s v="L"/>
    <n v="1"/>
    <n v="1799.62"/>
    <n v="1456.96"/>
    <n v="1799.62"/>
    <n v="1456.96"/>
    <s v="C21657"/>
    <s v="Meena_1657"/>
    <s v="Tiruchirappalli"/>
    <n v="10.7905"/>
    <n v="78.704700000000003"/>
    <s v="SP149"/>
    <s v="Salesperson_49"/>
    <s v="Shipped"/>
    <s v="mobile_app"/>
  </r>
  <r>
    <s v="S01659"/>
    <d v="2024-04-02T15:54:00"/>
    <x v="82"/>
    <s v="P1158"/>
    <s v="Kurta_158"/>
    <x v="1"/>
    <s v="Blue"/>
    <s v="S"/>
    <n v="2"/>
    <n v="634.4"/>
    <n v="431.76"/>
    <n v="1268.8"/>
    <n v="863.52"/>
    <s v="C21658"/>
    <s v="Bhuvana_1658"/>
    <s v="Vellore"/>
    <n v="12.916499999999999"/>
    <n v="79.132499999999993"/>
    <s v="SP107"/>
    <s v="Salesperson_7"/>
    <s v="Returned"/>
    <s v="online"/>
  </r>
  <r>
    <s v="S01660"/>
    <d v="2023-12-14T19:24:00"/>
    <x v="19"/>
    <s v="P1159"/>
    <s v="Sportswear_159"/>
    <x v="3"/>
    <s v="Pink"/>
    <s v="XXL"/>
    <n v="4"/>
    <n v="771.63"/>
    <n v="533.39"/>
    <n v="3086.52"/>
    <n v="2133.56"/>
    <s v="C21659"/>
    <s v="Devi_1659"/>
    <s v="Erode"/>
    <n v="11.34"/>
    <n v="77.717200000000005"/>
    <s v="SP100"/>
    <s v="Salesperson_0"/>
    <s v="Returned"/>
    <s v="online"/>
  </r>
  <r>
    <s v="S01661"/>
    <d v="2024-05-16T13:14:00"/>
    <x v="36"/>
    <s v="P1160"/>
    <s v="Jeans_160"/>
    <x v="6"/>
    <s v="Maroon"/>
    <s v="M"/>
    <n v="1"/>
    <n v="2475.9"/>
    <n v="1680.57"/>
    <n v="2475.9"/>
    <n v="1680.57"/>
    <s v="C21660"/>
    <s v="Vishal_1660"/>
    <s v="Salem"/>
    <n v="11.664300000000001"/>
    <n v="78.146000000000001"/>
    <s v="SP119"/>
    <s v="Salesperson_19"/>
    <s v="Shipped"/>
    <s v="in-store"/>
  </r>
  <r>
    <s v="S01662"/>
    <d v="2023-06-15T19:26:00"/>
    <x v="23"/>
    <s v="P1161"/>
    <s v="Jeans_161"/>
    <x v="6"/>
    <s v="Red"/>
    <s v="L"/>
    <n v="1"/>
    <n v="1656.55"/>
    <n v="1396.83"/>
    <n v="1656.55"/>
    <n v="1396.83"/>
    <s v="C21661"/>
    <s v="Aarav_1661"/>
    <s v="Chennai"/>
    <n v="13.082700000000001"/>
    <n v="80.270700000000005"/>
    <s v="SP101"/>
    <s v="Salesperson_1"/>
    <s v="Pending"/>
    <s v="mobile_app"/>
  </r>
  <r>
    <s v="S01663"/>
    <d v="2023-01-30T13:16:00"/>
    <x v="35"/>
    <s v="P1162"/>
    <s v="Sarees_162"/>
    <x v="7"/>
    <s v="Maroon"/>
    <s v="XXL"/>
    <n v="1"/>
    <n v="865.11"/>
    <n v="599.46"/>
    <n v="865.11"/>
    <n v="599.46"/>
    <s v="C21662"/>
    <s v="Sathish_1662"/>
    <s v="Tirunelveli"/>
    <n v="8.7139000000000006"/>
    <n v="77.756699999999995"/>
    <s v="SP121"/>
    <s v="Salesperson_21"/>
    <s v="Pending"/>
    <s v="mobile_app"/>
  </r>
  <r>
    <s v="S01664"/>
    <d v="2023-12-06T17:22:00"/>
    <x v="50"/>
    <s v="P1163"/>
    <s v="Kurta_163"/>
    <x v="1"/>
    <s v="Black"/>
    <s v="XL"/>
    <n v="2"/>
    <n v="2064.19"/>
    <n v="1843.22"/>
    <n v="4128.38"/>
    <n v="3686.44"/>
    <s v="C21663"/>
    <s v="Priya_1663"/>
    <s v="Tiruchirappalli"/>
    <n v="10.7905"/>
    <n v="78.704700000000003"/>
    <s v="SP139"/>
    <s v="Salesperson_39"/>
    <s v="Shipped"/>
    <s v="in-store"/>
  </r>
  <r>
    <s v="S01665"/>
    <d v="2024-02-24T13:59:00"/>
    <x v="73"/>
    <s v="P1164"/>
    <s v="Men's_164"/>
    <x v="4"/>
    <s v="Pink"/>
    <s v="S"/>
    <n v="2"/>
    <n v="1380.78"/>
    <n v="1170.3399999999999"/>
    <n v="2761.56"/>
    <n v="2340.6799999999998"/>
    <s v="C21664"/>
    <s v="Lakshmi_1664"/>
    <s v="Erode"/>
    <n v="11.34"/>
    <n v="77.717200000000005"/>
    <s v="SP146"/>
    <s v="Salesperson_46"/>
    <s v="Pending"/>
    <s v="in-store"/>
  </r>
  <r>
    <s v="S01666"/>
    <d v="2024-06-14T21:50:00"/>
    <x v="13"/>
    <s v="P1165"/>
    <s v="Kurta_165"/>
    <x v="1"/>
    <s v="Yellow"/>
    <s v="XL"/>
    <n v="2"/>
    <n v="1605.18"/>
    <n v="1358.12"/>
    <n v="3210.36"/>
    <n v="2716.24"/>
    <s v="C21665"/>
    <s v="Kavin_1665"/>
    <s v="Erode"/>
    <n v="11.34"/>
    <n v="77.717200000000005"/>
    <s v="SP114"/>
    <s v="Salesperson_14"/>
    <s v="Paid"/>
    <s v="in-store"/>
  </r>
  <r>
    <s v="S01667"/>
    <d v="2023-09-20T12:30:00"/>
    <x v="70"/>
    <s v="P1166"/>
    <s v="Kid's_166"/>
    <x v="5"/>
    <s v="Maroon"/>
    <s v="XS"/>
    <n v="3"/>
    <n v="1274.76"/>
    <n v="984.24"/>
    <n v="3824.28"/>
    <n v="2952.72"/>
    <s v="C21666"/>
    <s v="Lakshmi_1666"/>
    <s v="Erode"/>
    <n v="11.34"/>
    <n v="77.717200000000005"/>
    <s v="SP148"/>
    <s v="Salesperson_48"/>
    <s v="Returned"/>
    <s v="in-store"/>
  </r>
  <r>
    <s v="S01668"/>
    <d v="2023-10-17T18:37:00"/>
    <x v="69"/>
    <s v="P1167"/>
    <s v="Kid's_167"/>
    <x v="5"/>
    <s v="Yellow"/>
    <s v="S"/>
    <n v="3"/>
    <n v="2043.26"/>
    <n v="1804.26"/>
    <n v="6129.78"/>
    <n v="5412.78"/>
    <s v="C21667"/>
    <s v="Diya_1667"/>
    <s v="Coimbatore"/>
    <n v="11.0168"/>
    <n v="76.955799999999996"/>
    <s v="SP101"/>
    <s v="Salesperson_1"/>
    <s v="Shipped"/>
    <s v="in-store"/>
  </r>
  <r>
    <s v="S01669"/>
    <d v="2023-03-06T13:29:00"/>
    <x v="1"/>
    <s v="P1168"/>
    <s v="Men's_168"/>
    <x v="4"/>
    <s v="Green"/>
    <s v="XS"/>
    <n v="1"/>
    <n v="983.51"/>
    <n v="609.01"/>
    <n v="983.51"/>
    <n v="609.01"/>
    <s v="C21668"/>
    <s v="Sathish_1668"/>
    <s v="Coimbatore"/>
    <n v="11.0168"/>
    <n v="76.955799999999996"/>
    <s v="SP136"/>
    <s v="Salesperson_36"/>
    <s v="Shipped"/>
    <s v="online"/>
  </r>
  <r>
    <s v="S01670"/>
    <d v="2023-04-27T19:29:00"/>
    <x v="56"/>
    <s v="P1169"/>
    <s v="Men's_169"/>
    <x v="4"/>
    <s v="Green"/>
    <s v="L"/>
    <n v="3"/>
    <n v="578.89"/>
    <n v="408.35"/>
    <n v="1736.67"/>
    <n v="1225.05"/>
    <s v="C21669"/>
    <s v="Lakshmi_1669"/>
    <s v="Tirunelveli"/>
    <n v="8.7139000000000006"/>
    <n v="77.756699999999995"/>
    <s v="SP111"/>
    <s v="Salesperson_11"/>
    <s v="Pending"/>
    <s v="in-store"/>
  </r>
  <r>
    <s v="S01671"/>
    <d v="2023-06-22T14:42:00"/>
    <x v="88"/>
    <s v="P1170"/>
    <s v="Jeans_170"/>
    <x v="6"/>
    <s v="White"/>
    <s v="S"/>
    <n v="1"/>
    <n v="2279.64"/>
    <n v="1779.6"/>
    <n v="2279.64"/>
    <n v="1779.6"/>
    <s v="C21670"/>
    <s v="Anu_1670"/>
    <s v="Tiruchirappalli"/>
    <n v="10.7905"/>
    <n v="78.704700000000003"/>
    <s v="SP146"/>
    <s v="Salesperson_46"/>
    <s v="Shipped"/>
    <s v="in-store"/>
  </r>
  <r>
    <s v="S01672"/>
    <d v="2023-11-17T19:56:00"/>
    <x v="44"/>
    <s v="P1171"/>
    <s v="T-Shirts_171"/>
    <x v="2"/>
    <s v="Red"/>
    <s v="M"/>
    <n v="2"/>
    <n v="1868.4"/>
    <n v="1238.56"/>
    <n v="3736.8"/>
    <n v="2477.12"/>
    <s v="C21671"/>
    <s v="Diya_1671"/>
    <s v="Madurai"/>
    <n v="9.9252000000000002"/>
    <n v="78.119799999999998"/>
    <s v="SP140"/>
    <s v="Salesperson_40"/>
    <s v="Paid"/>
    <s v="in-store"/>
  </r>
  <r>
    <s v="S01673"/>
    <d v="2024-07-29T17:25:00"/>
    <x v="60"/>
    <s v="P1172"/>
    <s v="Women's_172"/>
    <x v="0"/>
    <s v="Blue"/>
    <s v="L"/>
    <n v="1"/>
    <n v="370.96"/>
    <n v="331.35"/>
    <n v="370.96"/>
    <n v="331.35"/>
    <s v="C21672"/>
    <s v="Ganesh_1672"/>
    <s v="Coimbatore"/>
    <n v="11.0168"/>
    <n v="76.955799999999996"/>
    <s v="SP106"/>
    <s v="Salesperson_6"/>
    <s v="Pending"/>
    <s v="in-store"/>
  </r>
  <r>
    <s v="S01674"/>
    <d v="2024-07-02T12:54:00"/>
    <x v="9"/>
    <s v="P1173"/>
    <s v="T-Shirts_173"/>
    <x v="2"/>
    <s v="White"/>
    <s v="S"/>
    <n v="4"/>
    <n v="1800.06"/>
    <n v="1493.57"/>
    <n v="7200.24"/>
    <n v="5974.28"/>
    <s v="C21673"/>
    <s v="Diya_1673"/>
    <s v="Coimbatore"/>
    <n v="11.0168"/>
    <n v="76.955799999999996"/>
    <s v="SP131"/>
    <s v="Salesperson_31"/>
    <s v="Returned"/>
    <s v="in-store"/>
  </r>
  <r>
    <s v="S01675"/>
    <d v="2023-10-14T18:23:00"/>
    <x v="37"/>
    <s v="P1174"/>
    <s v="Jeans_174"/>
    <x v="6"/>
    <s v="Pink"/>
    <s v="XS"/>
    <n v="2"/>
    <n v="1860.82"/>
    <n v="1213.73"/>
    <n v="3721.64"/>
    <n v="2427.46"/>
    <s v="C21674"/>
    <s v="Ravi_1674"/>
    <s v="Chennai"/>
    <n v="13.082700000000001"/>
    <n v="80.270700000000005"/>
    <s v="SP126"/>
    <s v="Salesperson_26"/>
    <s v="Paid"/>
    <s v="in-store"/>
  </r>
  <r>
    <s v="S01676"/>
    <d v="2024-01-19T18:20:00"/>
    <x v="49"/>
    <s v="P1175"/>
    <s v="Sportswear_175"/>
    <x v="3"/>
    <s v="Blue"/>
    <s v="S"/>
    <n v="2"/>
    <n v="2233.6799999999998"/>
    <n v="1656.58"/>
    <n v="4467.3599999999997"/>
    <n v="3313.16"/>
    <s v="C21675"/>
    <s v="Lakshmi_1675"/>
    <s v="Erode"/>
    <n v="11.34"/>
    <n v="77.717200000000005"/>
    <s v="SP124"/>
    <s v="Salesperson_24"/>
    <s v="Returned"/>
    <s v="online"/>
  </r>
  <r>
    <s v="S01677"/>
    <d v="2023-09-06T13:36:00"/>
    <x v="74"/>
    <s v="P1176"/>
    <s v="Sportswear_176"/>
    <x v="3"/>
    <s v="Green"/>
    <s v="S"/>
    <n v="1"/>
    <n v="946.72"/>
    <n v="680.57"/>
    <n v="946.72"/>
    <n v="680.57"/>
    <s v="C21676"/>
    <s v="Vishal_1676"/>
    <s v="Chennai"/>
    <n v="13.082700000000001"/>
    <n v="80.270700000000005"/>
    <s v="SP111"/>
    <s v="Salesperson_11"/>
    <s v="Cancelled"/>
    <s v="in-store"/>
  </r>
  <r>
    <s v="S01678"/>
    <d v="2023-09-22T16:13:00"/>
    <x v="70"/>
    <s v="P1177"/>
    <s v="Men's_177"/>
    <x v="4"/>
    <s v="Blue"/>
    <s v="M"/>
    <n v="4"/>
    <n v="663.81"/>
    <n v="413.87"/>
    <n v="2655.24"/>
    <n v="1655.48"/>
    <s v="C21677"/>
    <s v="Karthik_1677"/>
    <s v="Vellore"/>
    <n v="12.916499999999999"/>
    <n v="79.132499999999993"/>
    <s v="SP139"/>
    <s v="Salesperson_39"/>
    <s v="Cancelled"/>
    <s v="online"/>
  </r>
  <r>
    <s v="S01679"/>
    <d v="2024-05-27T20:09:00"/>
    <x v="54"/>
    <s v="P1178"/>
    <s v="Men's_178"/>
    <x v="4"/>
    <s v="Green"/>
    <s v="XL"/>
    <n v="1"/>
    <n v="1779.57"/>
    <n v="1345.4"/>
    <n v="1779.57"/>
    <n v="1345.4"/>
    <s v="C21678"/>
    <s v="Devi_1678"/>
    <s v="Salem"/>
    <n v="11.664300000000001"/>
    <n v="78.146000000000001"/>
    <s v="SP107"/>
    <s v="Salesperson_7"/>
    <s v="Pending"/>
    <s v="mobile_app"/>
  </r>
  <r>
    <s v="S01680"/>
    <d v="2024-06-23T15:11:00"/>
    <x v="11"/>
    <s v="P1179"/>
    <s v="Men's_179"/>
    <x v="4"/>
    <s v="Maroon"/>
    <s v="XS"/>
    <n v="2"/>
    <n v="359.61"/>
    <n v="302.36"/>
    <n v="719.22"/>
    <n v="604.72"/>
    <s v="C21679"/>
    <s v="Anu_1679"/>
    <s v="Madurai"/>
    <n v="9.9252000000000002"/>
    <n v="78.119799999999998"/>
    <s v="SP113"/>
    <s v="Salesperson_13"/>
    <s v="Returned"/>
    <s v="online"/>
  </r>
  <r>
    <s v="S01681"/>
    <d v="2024-06-09T12:36:00"/>
    <x v="40"/>
    <s v="P1180"/>
    <s v="Women's_180"/>
    <x v="0"/>
    <s v="Black"/>
    <s v="XS"/>
    <n v="2"/>
    <n v="1995.81"/>
    <n v="1312.31"/>
    <n v="3991.62"/>
    <n v="2624.62"/>
    <s v="C21680"/>
    <s v="Karthik_1680"/>
    <s v="Madurai"/>
    <n v="9.9252000000000002"/>
    <n v="78.119799999999998"/>
    <s v="SP114"/>
    <s v="Salesperson_14"/>
    <s v="Paid"/>
    <s v="in-store"/>
  </r>
  <r>
    <s v="S01682"/>
    <d v="2023-02-02T20:04:00"/>
    <x v="35"/>
    <s v="P1181"/>
    <s v="Kid's_181"/>
    <x v="5"/>
    <s v="White"/>
    <s v="M"/>
    <n v="1"/>
    <n v="1497.49"/>
    <n v="1192.27"/>
    <n v="1497.49"/>
    <n v="1192.27"/>
    <s v="C21681"/>
    <s v="Ravi_1681"/>
    <s v="Tiruchirappalli"/>
    <n v="10.7905"/>
    <n v="78.704700000000003"/>
    <s v="SP105"/>
    <s v="Salesperson_5"/>
    <s v="Returned"/>
    <s v="in-store"/>
  </r>
  <r>
    <s v="S01683"/>
    <d v="2024-08-22T10:01:00"/>
    <x v="68"/>
    <s v="P1182"/>
    <s v="T-Shirts_182"/>
    <x v="2"/>
    <s v="Grey"/>
    <s v="XXL"/>
    <n v="1"/>
    <n v="891.51"/>
    <n v="689.51"/>
    <n v="891.51"/>
    <n v="689.51"/>
    <s v="C21682"/>
    <s v="Sanjay_1682"/>
    <s v="Vellore"/>
    <n v="12.916499999999999"/>
    <n v="79.132499999999993"/>
    <s v="SP127"/>
    <s v="Salesperson_27"/>
    <s v="Cancelled"/>
    <s v="mobile_app"/>
  </r>
  <r>
    <s v="S01684"/>
    <d v="2023-09-02T16:52:00"/>
    <x v="0"/>
    <s v="P1183"/>
    <s v="Kurta_183"/>
    <x v="1"/>
    <s v="Black"/>
    <s v="M"/>
    <n v="1"/>
    <n v="1729.04"/>
    <n v="1213.3399999999999"/>
    <n v="1729.04"/>
    <n v="1213.3399999999999"/>
    <s v="C21683"/>
    <s v="Kavin_1683"/>
    <s v="Tiruchirappalli"/>
    <n v="10.7905"/>
    <n v="78.704700000000003"/>
    <s v="SP143"/>
    <s v="Salesperson_43"/>
    <s v="Returned"/>
    <s v="online"/>
  </r>
  <r>
    <s v="S01685"/>
    <d v="2023-02-15T16:43:00"/>
    <x v="43"/>
    <s v="P1184"/>
    <s v="Kurta_184"/>
    <x v="1"/>
    <s v="Blue"/>
    <s v="XL"/>
    <n v="1"/>
    <n v="1872.05"/>
    <n v="1335.54"/>
    <n v="1872.05"/>
    <n v="1335.54"/>
    <s v="C21684"/>
    <s v="Sanjay_1684"/>
    <s v="Salem"/>
    <n v="11.664300000000001"/>
    <n v="78.146000000000001"/>
    <s v="SP110"/>
    <s v="Salesperson_10"/>
    <s v="Pending"/>
    <s v="in-store"/>
  </r>
  <r>
    <s v="S01686"/>
    <d v="2023-01-06T10:27:00"/>
    <x v="3"/>
    <s v="P1185"/>
    <s v="Sportswear_185"/>
    <x v="3"/>
    <s v="Pink"/>
    <s v="L"/>
    <n v="4"/>
    <n v="251.91"/>
    <n v="203.06"/>
    <n v="1007.64"/>
    <n v="812.24"/>
    <s v="C21685"/>
    <s v="Priya_1685"/>
    <s v="Salem"/>
    <n v="11.664300000000001"/>
    <n v="78.146000000000001"/>
    <s v="SP120"/>
    <s v="Salesperson_20"/>
    <s v="Cancelled"/>
    <s v="in-store"/>
  </r>
  <r>
    <s v="S01687"/>
    <d v="2023-07-11T16:18:00"/>
    <x v="91"/>
    <s v="P1186"/>
    <s v="Women's_186"/>
    <x v="0"/>
    <s v="Pink"/>
    <s v="L"/>
    <n v="1"/>
    <n v="228.97"/>
    <n v="143.97999999999999"/>
    <n v="228.97"/>
    <n v="143.97999999999999"/>
    <s v="C21686"/>
    <s v="Meena_1686"/>
    <s v="Tirunelveli"/>
    <n v="8.7139000000000006"/>
    <n v="77.756699999999995"/>
    <s v="SP123"/>
    <s v="Salesperson_23"/>
    <s v="Paid"/>
    <s v="in-store"/>
  </r>
  <r>
    <s v="S01688"/>
    <d v="2023-07-13T10:35:00"/>
    <x v="91"/>
    <s v="P1187"/>
    <s v="Sportswear_187"/>
    <x v="3"/>
    <s v="Green"/>
    <s v="XS"/>
    <n v="2"/>
    <n v="561.97"/>
    <n v="450.3"/>
    <n v="1123.94"/>
    <n v="900.6"/>
    <s v="C21687"/>
    <s v="Anu_1687"/>
    <s v="Salem"/>
    <n v="11.664300000000001"/>
    <n v="78.146000000000001"/>
    <s v="SP137"/>
    <s v="Salesperson_37"/>
    <s v="Shipped"/>
    <s v="in-store"/>
  </r>
  <r>
    <s v="S01689"/>
    <d v="2024-05-05T11:28:00"/>
    <x v="47"/>
    <s v="P1188"/>
    <s v="T-Shirts_188"/>
    <x v="2"/>
    <s v="Maroon"/>
    <s v="M"/>
    <n v="2"/>
    <n v="1675.2"/>
    <n v="1392.16"/>
    <n v="3350.4"/>
    <n v="2784.32"/>
    <s v="C21688"/>
    <s v="Priya_1688"/>
    <s v="Chennai"/>
    <n v="13.082700000000001"/>
    <n v="80.270700000000005"/>
    <s v="SP107"/>
    <s v="Salesperson_7"/>
    <s v="Pending"/>
    <s v="online"/>
  </r>
  <r>
    <s v="S01690"/>
    <d v="2023-04-03T20:00:00"/>
    <x v="48"/>
    <s v="P1189"/>
    <s v="Sarees_189"/>
    <x v="7"/>
    <s v="Pink"/>
    <s v="S"/>
    <n v="4"/>
    <n v="1617.01"/>
    <n v="1152.24"/>
    <n v="6468.04"/>
    <n v="4608.96"/>
    <s v="C21689"/>
    <s v="Karthik_1689"/>
    <s v="Tiruchirappalli"/>
    <n v="10.7905"/>
    <n v="78.704700000000003"/>
    <s v="SP104"/>
    <s v="Salesperson_4"/>
    <s v="Pending"/>
    <s v="online"/>
  </r>
  <r>
    <s v="S01691"/>
    <d v="2024-10-01T10:59:00"/>
    <x v="25"/>
    <s v="P1190"/>
    <s v="Sarees_190"/>
    <x v="7"/>
    <s v="Yellow"/>
    <s v="S"/>
    <n v="2"/>
    <n v="2141.6799999999998"/>
    <n v="1562.82"/>
    <n v="4283.3599999999997"/>
    <n v="3125.64"/>
    <s v="C21690"/>
    <s v="Sanjay_1690"/>
    <s v="Tirunelveli"/>
    <n v="8.7139000000000006"/>
    <n v="77.756699999999995"/>
    <s v="SP107"/>
    <s v="Salesperson_7"/>
    <s v="Paid"/>
    <s v="third-party"/>
  </r>
  <r>
    <s v="S01692"/>
    <d v="2024-06-22T19:11:00"/>
    <x v="11"/>
    <s v="P1191"/>
    <s v="Sarees_191"/>
    <x v="7"/>
    <s v="Red"/>
    <s v="XXL"/>
    <n v="1"/>
    <n v="1721.8"/>
    <n v="1549.36"/>
    <n v="1721.8"/>
    <n v="1549.36"/>
    <s v="C21691"/>
    <s v="Karthik_1691"/>
    <s v="Tiruchirappalli"/>
    <n v="10.7905"/>
    <n v="78.704700000000003"/>
    <s v="SP129"/>
    <s v="Salesperson_29"/>
    <s v="Cancelled"/>
    <s v="in-store"/>
  </r>
  <r>
    <s v="S01693"/>
    <d v="2023-06-20T16:41:00"/>
    <x v="88"/>
    <s v="P1192"/>
    <s v="Sarees_192"/>
    <x v="7"/>
    <s v="Black"/>
    <s v="XL"/>
    <n v="2"/>
    <n v="202.08"/>
    <n v="164.61"/>
    <n v="404.16"/>
    <n v="329.22"/>
    <s v="C21692"/>
    <s v="Diya_1692"/>
    <s v="Erode"/>
    <n v="11.34"/>
    <n v="77.717200000000005"/>
    <s v="SP118"/>
    <s v="Salesperson_18"/>
    <s v="Cancelled"/>
    <s v="online"/>
  </r>
  <r>
    <s v="S01694"/>
    <d v="2023-04-22T11:14:00"/>
    <x v="12"/>
    <s v="P1193"/>
    <s v="Jeans_193"/>
    <x v="6"/>
    <s v="Maroon"/>
    <s v="S"/>
    <n v="4"/>
    <n v="2435.98"/>
    <n v="1472.02"/>
    <n v="9743.92"/>
    <n v="5888.08"/>
    <s v="C21693"/>
    <s v="Diya_1693"/>
    <s v="Salem"/>
    <n v="11.664300000000001"/>
    <n v="78.146000000000001"/>
    <s v="SP145"/>
    <s v="Salesperson_45"/>
    <s v="Cancelled"/>
    <s v="in-store"/>
  </r>
  <r>
    <s v="S01695"/>
    <d v="2024-01-26T16:08:00"/>
    <x v="57"/>
    <s v="P1194"/>
    <s v="Women's_194"/>
    <x v="0"/>
    <s v="Pink"/>
    <s v="XXL"/>
    <n v="3"/>
    <n v="933"/>
    <n v="685.35"/>
    <n v="2799"/>
    <n v="2056.0500000000002"/>
    <s v="C21694"/>
    <s v="Sanjay_1694"/>
    <s v="Erode"/>
    <n v="11.34"/>
    <n v="77.717200000000005"/>
    <s v="SP120"/>
    <s v="Salesperson_20"/>
    <s v="Returned"/>
    <s v="online"/>
  </r>
  <r>
    <s v="S01696"/>
    <d v="2024-02-12T11:11:00"/>
    <x v="18"/>
    <s v="P1195"/>
    <s v="Jeans_195"/>
    <x v="6"/>
    <s v="Black"/>
    <s v="XS"/>
    <n v="2"/>
    <n v="366.86"/>
    <n v="294.20999999999998"/>
    <n v="733.72"/>
    <n v="588.41999999999996"/>
    <s v="C21695"/>
    <s v="Sanjay_1695"/>
    <s v="Vellore"/>
    <n v="12.916499999999999"/>
    <n v="79.132499999999993"/>
    <s v="SP131"/>
    <s v="Salesperson_31"/>
    <s v="Paid"/>
    <s v="in-store"/>
  </r>
  <r>
    <s v="S01697"/>
    <d v="2024-06-20T13:59:00"/>
    <x v="11"/>
    <s v="P1196"/>
    <s v="T-Shirts_196"/>
    <x v="2"/>
    <s v="Pink"/>
    <s v="XS"/>
    <n v="1"/>
    <n v="1772.51"/>
    <n v="1073.97"/>
    <n v="1772.51"/>
    <n v="1073.97"/>
    <s v="C21696"/>
    <s v="Diya_1696"/>
    <s v="Vellore"/>
    <n v="12.916499999999999"/>
    <n v="79.132499999999993"/>
    <s v="SP110"/>
    <s v="Salesperson_10"/>
    <s v="Cancelled"/>
    <s v="mobile_app"/>
  </r>
  <r>
    <s v="S01698"/>
    <d v="2024-04-23T15:48:00"/>
    <x v="75"/>
    <s v="P1197"/>
    <s v="Sarees_197"/>
    <x v="7"/>
    <s v="Pink"/>
    <s v="S"/>
    <n v="1"/>
    <n v="1845.79"/>
    <n v="1507.04"/>
    <n v="1845.79"/>
    <n v="1507.04"/>
    <s v="C21697"/>
    <s v="Sathish_1697"/>
    <s v="Chennai"/>
    <n v="13.082700000000001"/>
    <n v="80.270700000000005"/>
    <s v="SP118"/>
    <s v="Salesperson_18"/>
    <s v="Paid"/>
    <s v="online"/>
  </r>
  <r>
    <s v="S01699"/>
    <d v="2023-07-03T20:19:00"/>
    <x v="90"/>
    <s v="P1198"/>
    <s v="Men's_198"/>
    <x v="4"/>
    <s v="Grey"/>
    <s v="M"/>
    <n v="2"/>
    <n v="1786.76"/>
    <n v="1545.9"/>
    <n v="3573.52"/>
    <n v="3091.8"/>
    <s v="C21698"/>
    <s v="Kavin_1698"/>
    <s v="Erode"/>
    <n v="11.34"/>
    <n v="77.717200000000005"/>
    <s v="SP102"/>
    <s v="Salesperson_2"/>
    <s v="Cancelled"/>
    <s v="in-store"/>
  </r>
  <r>
    <s v="S01700"/>
    <d v="2023-05-15T21:48:00"/>
    <x v="62"/>
    <s v="P1199"/>
    <s v="Men's_199"/>
    <x v="4"/>
    <s v="Yellow"/>
    <s v="XXL"/>
    <n v="4"/>
    <n v="2224.58"/>
    <n v="1521.57"/>
    <n v="8898.32"/>
    <n v="6086.28"/>
    <s v="C21699"/>
    <s v="Aarav_1699"/>
    <s v="Coimbatore"/>
    <n v="11.0168"/>
    <n v="76.955799999999996"/>
    <s v="SP130"/>
    <s v="Salesperson_30"/>
    <s v="Paid"/>
    <s v="third-party"/>
  </r>
  <r>
    <s v="S01701"/>
    <d v="2023-03-10T11:17:00"/>
    <x v="1"/>
    <s v="P1200"/>
    <s v="Kurta_200"/>
    <x v="1"/>
    <s v="White"/>
    <s v="M"/>
    <n v="1"/>
    <n v="217.9"/>
    <n v="179.96"/>
    <n v="217.9"/>
    <n v="179.96"/>
    <s v="C21700"/>
    <s v="Karthik_1700"/>
    <s v="Tirunelveli"/>
    <n v="8.7139000000000006"/>
    <n v="77.756699999999995"/>
    <s v="SP125"/>
    <s v="Salesperson_25"/>
    <s v="Paid"/>
    <s v="mobile_app"/>
  </r>
  <r>
    <s v="S01702"/>
    <d v="2023-03-11T10:00:00"/>
    <x v="1"/>
    <s v="P1201"/>
    <s v="Sarees_201"/>
    <x v="7"/>
    <s v="Grey"/>
    <s v="XL"/>
    <n v="2"/>
    <n v="429.37"/>
    <n v="304.42"/>
    <n v="858.74"/>
    <n v="608.84"/>
    <s v="C21701"/>
    <s v="Aarav_1701"/>
    <s v="Erode"/>
    <n v="11.34"/>
    <n v="77.717200000000005"/>
    <s v="SP119"/>
    <s v="Salesperson_19"/>
    <s v="Shipped"/>
    <s v="in-store"/>
  </r>
  <r>
    <s v="S01703"/>
    <d v="2023-11-22T10:20:00"/>
    <x v="51"/>
    <s v="P1202"/>
    <s v="Sportswear_202"/>
    <x v="3"/>
    <s v="Blue"/>
    <s v="M"/>
    <n v="3"/>
    <n v="2113.58"/>
    <n v="1630.74"/>
    <n v="6340.74"/>
    <n v="4892.22"/>
    <s v="C21702"/>
    <s v="Sathish_1702"/>
    <s v="Coimbatore"/>
    <n v="11.0168"/>
    <n v="76.955799999999996"/>
    <s v="SP101"/>
    <s v="Salesperson_1"/>
    <s v="Pending"/>
    <s v="mobile_app"/>
  </r>
  <r>
    <s v="S01704"/>
    <d v="2024-01-15T12:04:00"/>
    <x v="49"/>
    <s v="P1203"/>
    <s v="Men's_203"/>
    <x v="4"/>
    <s v="Red"/>
    <s v="S"/>
    <n v="3"/>
    <n v="693.89"/>
    <n v="523.89"/>
    <n v="2081.67"/>
    <n v="1571.67"/>
    <s v="C21703"/>
    <s v="Diya_1703"/>
    <s v="Tirunelveli"/>
    <n v="8.7139000000000006"/>
    <n v="77.756699999999995"/>
    <s v="SP144"/>
    <s v="Salesperson_44"/>
    <s v="Shipped"/>
    <s v="third-party"/>
  </r>
  <r>
    <s v="S01705"/>
    <d v="2024-04-23T16:55:00"/>
    <x v="75"/>
    <s v="P1204"/>
    <s v="Jeans_204"/>
    <x v="6"/>
    <s v="Green"/>
    <s v="XS"/>
    <n v="2"/>
    <n v="2385.16"/>
    <n v="1559.5"/>
    <n v="4770.32"/>
    <n v="3119"/>
    <s v="C21704"/>
    <s v="Meena_1704"/>
    <s v="Tirunelveli"/>
    <n v="8.7139000000000006"/>
    <n v="77.756699999999995"/>
    <s v="SP134"/>
    <s v="Salesperson_34"/>
    <s v="Paid"/>
    <s v="mobile_app"/>
  </r>
  <r>
    <s v="S01706"/>
    <d v="2023-01-17T10:35:00"/>
    <x v="85"/>
    <s v="P1205"/>
    <s v="Men's_205"/>
    <x v="4"/>
    <s v="White"/>
    <s v="XS"/>
    <n v="2"/>
    <n v="1452.42"/>
    <n v="1103.3900000000001"/>
    <n v="2904.84"/>
    <n v="2206.7800000000002"/>
    <s v="C21705"/>
    <s v="Diya_1705"/>
    <s v="Chennai"/>
    <n v="13.082700000000001"/>
    <n v="80.270700000000005"/>
    <s v="SP119"/>
    <s v="Salesperson_19"/>
    <s v="Paid"/>
    <s v="online"/>
  </r>
  <r>
    <s v="S01707"/>
    <d v="2023-02-19T18:37:00"/>
    <x v="43"/>
    <s v="P1206"/>
    <s v="T-Shirts_206"/>
    <x v="2"/>
    <s v="Yellow"/>
    <s v="XXL"/>
    <n v="1"/>
    <n v="758.83"/>
    <n v="601.52"/>
    <n v="758.83"/>
    <n v="601.52"/>
    <s v="C21706"/>
    <s v="Sathish_1706"/>
    <s v="Erode"/>
    <n v="11.34"/>
    <n v="77.717200000000005"/>
    <s v="SP117"/>
    <s v="Salesperson_17"/>
    <s v="Pending"/>
    <s v="online"/>
  </r>
  <r>
    <s v="S01708"/>
    <d v="2023-06-29T12:15:00"/>
    <x v="42"/>
    <s v="P1207"/>
    <s v="Kid's_207"/>
    <x v="5"/>
    <s v="Grey"/>
    <s v="XS"/>
    <n v="2"/>
    <n v="1603.91"/>
    <n v="1414.22"/>
    <n v="3207.82"/>
    <n v="2828.44"/>
    <s v="C21707"/>
    <s v="Kavin_1707"/>
    <s v="Tirunelveli"/>
    <n v="8.7139000000000006"/>
    <n v="77.756699999999995"/>
    <s v="SP109"/>
    <s v="Salesperson_9"/>
    <s v="Cancelled"/>
    <s v="in-store"/>
  </r>
  <r>
    <s v="S01709"/>
    <d v="2024-03-12T10:27:00"/>
    <x v="24"/>
    <s v="P1208"/>
    <s v="Kurta_208"/>
    <x v="1"/>
    <s v="Grey"/>
    <s v="XXL"/>
    <n v="2"/>
    <n v="2451.54"/>
    <n v="1597.71"/>
    <n v="4903.08"/>
    <n v="3195.42"/>
    <s v="C21708"/>
    <s v="Diya_1708"/>
    <s v="Tiruchirappalli"/>
    <n v="10.7905"/>
    <n v="78.704700000000003"/>
    <s v="SP136"/>
    <s v="Salesperson_36"/>
    <s v="Shipped"/>
    <s v="in-store"/>
  </r>
  <r>
    <s v="S01710"/>
    <d v="2023-08-21T18:57:00"/>
    <x v="4"/>
    <s v="P1209"/>
    <s v="Sportswear_209"/>
    <x v="3"/>
    <s v="White"/>
    <s v="M"/>
    <n v="2"/>
    <n v="1035.2"/>
    <n v="883.45"/>
    <n v="2070.4"/>
    <n v="1766.9"/>
    <s v="C21709"/>
    <s v="Sanjay_1709"/>
    <s v="Vellore"/>
    <n v="12.916499999999999"/>
    <n v="79.132499999999993"/>
    <s v="SP114"/>
    <s v="Salesperson_14"/>
    <s v="Paid"/>
    <s v="third-party"/>
  </r>
  <r>
    <s v="S01711"/>
    <d v="2023-09-29T15:38:00"/>
    <x v="21"/>
    <s v="P1210"/>
    <s v="T-Shirts_210"/>
    <x v="2"/>
    <s v="White"/>
    <s v="XXL"/>
    <n v="4"/>
    <n v="1585.81"/>
    <n v="985.42"/>
    <n v="6343.24"/>
    <n v="3941.68"/>
    <s v="C21710"/>
    <s v="Diya_1710"/>
    <s v="Tirunelveli"/>
    <n v="8.7139000000000006"/>
    <n v="77.756699999999995"/>
    <s v="SP135"/>
    <s v="Salesperson_35"/>
    <s v="Pending"/>
    <s v="online"/>
  </r>
  <r>
    <s v="S01712"/>
    <d v="2023-02-14T12:17:00"/>
    <x v="43"/>
    <s v="P1211"/>
    <s v="Jeans_211"/>
    <x v="6"/>
    <s v="Blue"/>
    <s v="XS"/>
    <n v="2"/>
    <n v="1278.8399999999999"/>
    <n v="895.5"/>
    <n v="2557.6799999999998"/>
    <n v="1791"/>
    <s v="C21711"/>
    <s v="Ravi_1711"/>
    <s v="Chennai"/>
    <n v="13.082700000000001"/>
    <n v="80.270700000000005"/>
    <s v="SP113"/>
    <s v="Salesperson_13"/>
    <s v="Paid"/>
    <s v="in-store"/>
  </r>
  <r>
    <s v="S01713"/>
    <d v="2023-03-11T11:02:00"/>
    <x v="1"/>
    <s v="P1212"/>
    <s v="Jeans_212"/>
    <x v="6"/>
    <s v="Grey"/>
    <s v="L"/>
    <n v="1"/>
    <n v="2101.88"/>
    <n v="1322.93"/>
    <n v="2101.88"/>
    <n v="1322.93"/>
    <s v="C21712"/>
    <s v="Meena_1712"/>
    <s v="Vellore"/>
    <n v="12.916499999999999"/>
    <n v="79.132499999999993"/>
    <s v="SP106"/>
    <s v="Salesperson_6"/>
    <s v="Returned"/>
    <s v="online"/>
  </r>
  <r>
    <s v="S01714"/>
    <d v="2024-04-02T14:18:00"/>
    <x v="82"/>
    <s v="P1213"/>
    <s v="Jeans_213"/>
    <x v="6"/>
    <s v="Maroon"/>
    <s v="XL"/>
    <n v="3"/>
    <n v="1684.14"/>
    <n v="1428.18"/>
    <n v="5052.42"/>
    <n v="4284.54"/>
    <s v="C21713"/>
    <s v="Bhuvana_1713"/>
    <s v="Tirunelveli"/>
    <n v="8.7139000000000006"/>
    <n v="77.756699999999995"/>
    <s v="SP148"/>
    <s v="Salesperson_48"/>
    <s v="Returned"/>
    <s v="in-store"/>
  </r>
  <r>
    <s v="S01715"/>
    <d v="2023-03-11T16:41:00"/>
    <x v="1"/>
    <s v="P1214"/>
    <s v="Sportswear_214"/>
    <x v="3"/>
    <s v="Green"/>
    <s v="XL"/>
    <n v="2"/>
    <n v="2227.96"/>
    <n v="1897.35"/>
    <n v="4455.92"/>
    <n v="3794.7"/>
    <s v="C21714"/>
    <s v="Diya_1714"/>
    <s v="Madurai"/>
    <n v="9.9252000000000002"/>
    <n v="78.119799999999998"/>
    <s v="SP114"/>
    <s v="Salesperson_14"/>
    <s v="Returned"/>
    <s v="in-store"/>
  </r>
  <r>
    <s v="S01716"/>
    <d v="2024-01-14T12:39:00"/>
    <x v="65"/>
    <s v="P1215"/>
    <s v="Kurta_215"/>
    <x v="1"/>
    <s v="Grey"/>
    <s v="XL"/>
    <n v="1"/>
    <n v="982.63"/>
    <n v="772.59"/>
    <n v="982.63"/>
    <n v="772.59"/>
    <s v="C21715"/>
    <s v="Anu_1715"/>
    <s v="Tiruchirappalli"/>
    <n v="10.7905"/>
    <n v="78.704700000000003"/>
    <s v="SP149"/>
    <s v="Salesperson_49"/>
    <s v="Shipped"/>
    <s v="online"/>
  </r>
  <r>
    <s v="S01717"/>
    <d v="2024-08-02T15:49:00"/>
    <x v="60"/>
    <s v="P1216"/>
    <s v="Jeans_216"/>
    <x v="6"/>
    <s v="Blue"/>
    <s v="M"/>
    <n v="1"/>
    <n v="2205.13"/>
    <n v="1426.2"/>
    <n v="2205.13"/>
    <n v="1426.2"/>
    <s v="C21716"/>
    <s v="Priya_1716"/>
    <s v="Madurai"/>
    <n v="9.9252000000000002"/>
    <n v="78.119799999999998"/>
    <s v="SP143"/>
    <s v="Salesperson_43"/>
    <s v="Returned"/>
    <s v="in-store"/>
  </r>
  <r>
    <s v="S01718"/>
    <d v="2023-05-15T18:21:00"/>
    <x v="62"/>
    <s v="P1217"/>
    <s v="Women's_217"/>
    <x v="0"/>
    <s v="Green"/>
    <s v="L"/>
    <n v="1"/>
    <n v="1851.26"/>
    <n v="1523.3"/>
    <n v="1851.26"/>
    <n v="1523.3"/>
    <s v="C21717"/>
    <s v="Ganesh_1717"/>
    <s v="Coimbatore"/>
    <n v="11.0168"/>
    <n v="76.955799999999996"/>
    <s v="SP147"/>
    <s v="Salesperson_47"/>
    <s v="Paid"/>
    <s v="in-store"/>
  </r>
  <r>
    <s v="S01719"/>
    <d v="2023-02-03T12:16:00"/>
    <x v="35"/>
    <s v="P1218"/>
    <s v="Jeans_218"/>
    <x v="6"/>
    <s v="Red"/>
    <s v="L"/>
    <n v="3"/>
    <n v="975.61"/>
    <n v="589.52"/>
    <n v="2926.83"/>
    <n v="1768.56"/>
    <s v="C21718"/>
    <s v="Kavin_1718"/>
    <s v="Salem"/>
    <n v="11.664300000000001"/>
    <n v="78.146000000000001"/>
    <s v="SP101"/>
    <s v="Salesperson_1"/>
    <s v="Shipped"/>
    <s v="mobile_app"/>
  </r>
  <r>
    <s v="S01720"/>
    <d v="2023-04-10T15:04:00"/>
    <x v="71"/>
    <s v="P1219"/>
    <s v="Sportswear_219"/>
    <x v="3"/>
    <s v="Yellow"/>
    <s v="M"/>
    <n v="1"/>
    <n v="1135.1099999999999"/>
    <n v="802.17"/>
    <n v="1135.1099999999999"/>
    <n v="802.17"/>
    <s v="C21719"/>
    <s v="Diya_1719"/>
    <s v="Coimbatore"/>
    <n v="11.0168"/>
    <n v="76.955799999999996"/>
    <s v="SP122"/>
    <s v="Salesperson_22"/>
    <s v="Shipped"/>
    <s v="in-store"/>
  </r>
  <r>
    <s v="S01721"/>
    <d v="2024-05-29T16:07:00"/>
    <x v="54"/>
    <s v="P1220"/>
    <s v="Jeans_220"/>
    <x v="6"/>
    <s v="Green"/>
    <s v="L"/>
    <n v="1"/>
    <n v="1112.8399999999999"/>
    <n v="755.48"/>
    <n v="1112.8399999999999"/>
    <n v="755.48"/>
    <s v="C21720"/>
    <s v="Anu_1720"/>
    <s v="Erode"/>
    <n v="11.34"/>
    <n v="77.717200000000005"/>
    <s v="SP132"/>
    <s v="Salesperson_32"/>
    <s v="Returned"/>
    <s v="in-store"/>
  </r>
  <r>
    <s v="S01722"/>
    <d v="2023-09-02T15:20:00"/>
    <x v="0"/>
    <s v="P1221"/>
    <s v="Men's_221"/>
    <x v="4"/>
    <s v="Grey"/>
    <s v="M"/>
    <n v="1"/>
    <n v="1116.55"/>
    <n v="676.35"/>
    <n v="1116.55"/>
    <n v="676.35"/>
    <s v="C21721"/>
    <s v="Karthik_1721"/>
    <s v="Coimbatore"/>
    <n v="11.0168"/>
    <n v="76.955799999999996"/>
    <s v="SP103"/>
    <s v="Salesperson_3"/>
    <s v="Shipped"/>
    <s v="online"/>
  </r>
  <r>
    <s v="S01723"/>
    <d v="2024-05-17T12:02:00"/>
    <x v="36"/>
    <s v="P1222"/>
    <s v="Kurta_222"/>
    <x v="1"/>
    <s v="Black"/>
    <s v="M"/>
    <n v="2"/>
    <n v="1024.07"/>
    <n v="868.77"/>
    <n v="2048.14"/>
    <n v="1737.54"/>
    <s v="C21722"/>
    <s v="Meena_1722"/>
    <s v="Erode"/>
    <n v="11.34"/>
    <n v="77.717200000000005"/>
    <s v="SP111"/>
    <s v="Salesperson_11"/>
    <s v="Cancelled"/>
    <s v="in-store"/>
  </r>
  <r>
    <s v="S01724"/>
    <d v="2023-01-15T12:09:00"/>
    <x v="72"/>
    <s v="P1223"/>
    <s v="T-Shirts_223"/>
    <x v="2"/>
    <s v="Maroon"/>
    <s v="XL"/>
    <n v="1"/>
    <n v="1275.3499999999999"/>
    <n v="919.87"/>
    <n v="1275.3499999999999"/>
    <n v="919.87"/>
    <s v="C21723"/>
    <s v="Ravi_1723"/>
    <s v="Erode"/>
    <n v="11.34"/>
    <n v="77.717200000000005"/>
    <s v="SP106"/>
    <s v="Salesperson_6"/>
    <s v="Paid"/>
    <s v="online"/>
  </r>
  <r>
    <s v="S01725"/>
    <d v="2023-10-20T21:51:00"/>
    <x v="69"/>
    <s v="P1224"/>
    <s v="Jeans_224"/>
    <x v="6"/>
    <s v="Blue"/>
    <s v="S"/>
    <n v="2"/>
    <n v="1782.17"/>
    <n v="1571.21"/>
    <n v="3564.34"/>
    <n v="3142.42"/>
    <s v="C21724"/>
    <s v="Diya_1724"/>
    <s v="Chennai"/>
    <n v="13.082700000000001"/>
    <n v="80.270700000000005"/>
    <s v="SP102"/>
    <s v="Salesperson_2"/>
    <s v="Cancelled"/>
    <s v="in-store"/>
  </r>
  <r>
    <s v="S01726"/>
    <d v="2024-04-14T12:26:00"/>
    <x v="86"/>
    <s v="P1225"/>
    <s v="T-Shirts_225"/>
    <x v="2"/>
    <s v="Black"/>
    <s v="XS"/>
    <n v="4"/>
    <n v="1283.1199999999999"/>
    <n v="1123.18"/>
    <n v="5132.4799999999996"/>
    <n v="4492.72"/>
    <s v="C21725"/>
    <s v="Anu_1725"/>
    <s v="Coimbatore"/>
    <n v="11.0168"/>
    <n v="76.955799999999996"/>
    <s v="SP117"/>
    <s v="Salesperson_17"/>
    <s v="Pending"/>
    <s v="mobile_app"/>
  </r>
  <r>
    <s v="S01727"/>
    <d v="2023-09-09T16:48:00"/>
    <x v="74"/>
    <s v="P1226"/>
    <s v="Kurta_226"/>
    <x v="1"/>
    <s v="Pink"/>
    <s v="L"/>
    <n v="3"/>
    <n v="737.15"/>
    <n v="662.22"/>
    <n v="2211.4499999999998"/>
    <n v="1986.66"/>
    <s v="C21726"/>
    <s v="Diya_1726"/>
    <s v="Tiruchirappalli"/>
    <n v="10.7905"/>
    <n v="78.704700000000003"/>
    <s v="SP146"/>
    <s v="Salesperson_46"/>
    <s v="Returned"/>
    <s v="online"/>
  </r>
  <r>
    <s v="S01728"/>
    <d v="2024-09-13T20:41:00"/>
    <x v="38"/>
    <s v="P1227"/>
    <s v="Sportswear_227"/>
    <x v="3"/>
    <s v="Black"/>
    <s v="S"/>
    <n v="1"/>
    <n v="1729.06"/>
    <n v="1185.8800000000001"/>
    <n v="1729.06"/>
    <n v="1185.8800000000001"/>
    <s v="C21727"/>
    <s v="Sanjay_1727"/>
    <s v="Tiruchirappalli"/>
    <n v="10.7905"/>
    <n v="78.704700000000003"/>
    <s v="SP122"/>
    <s v="Salesperson_22"/>
    <s v="Returned"/>
    <s v="online"/>
  </r>
  <r>
    <s v="S01729"/>
    <d v="2023-05-10T21:01:00"/>
    <x v="64"/>
    <s v="P1228"/>
    <s v="T-Shirts_228"/>
    <x v="2"/>
    <s v="Red"/>
    <s v="XS"/>
    <n v="1"/>
    <n v="2047.03"/>
    <n v="1714.41"/>
    <n v="2047.03"/>
    <n v="1714.41"/>
    <s v="C21728"/>
    <s v="Kavin_1728"/>
    <s v="Vellore"/>
    <n v="12.916499999999999"/>
    <n v="79.132499999999993"/>
    <s v="SP147"/>
    <s v="Salesperson_47"/>
    <s v="Returned"/>
    <s v="in-store"/>
  </r>
  <r>
    <s v="S01730"/>
    <d v="2023-05-06T18:05:00"/>
    <x v="32"/>
    <s v="P1229"/>
    <s v="Jeans_229"/>
    <x v="6"/>
    <s v="Green"/>
    <s v="M"/>
    <n v="4"/>
    <n v="1065.69"/>
    <n v="854.34"/>
    <n v="4262.76"/>
    <n v="3417.36"/>
    <s v="C21729"/>
    <s v="Lakshmi_1729"/>
    <s v="Coimbatore"/>
    <n v="11.0168"/>
    <n v="76.955799999999996"/>
    <s v="SP110"/>
    <s v="Salesperson_10"/>
    <s v="Pending"/>
    <s v="in-store"/>
  </r>
  <r>
    <s v="S01731"/>
    <d v="2024-05-23T16:35:00"/>
    <x v="89"/>
    <s v="P1230"/>
    <s v="Sarees_230"/>
    <x v="7"/>
    <s v="Grey"/>
    <s v="S"/>
    <n v="2"/>
    <n v="1423.5"/>
    <n v="1072.45"/>
    <n v="2847"/>
    <n v="2144.9"/>
    <s v="C21730"/>
    <s v="Aarav_1730"/>
    <s v="Vellore"/>
    <n v="12.916499999999999"/>
    <n v="79.132499999999993"/>
    <s v="SP127"/>
    <s v="Salesperson_27"/>
    <s v="Returned"/>
    <s v="in-store"/>
  </r>
  <r>
    <s v="S01732"/>
    <d v="2024-09-12T15:41:00"/>
    <x v="38"/>
    <s v="P1231"/>
    <s v="Men's_231"/>
    <x v="4"/>
    <s v="Green"/>
    <s v="M"/>
    <n v="1"/>
    <n v="1058.77"/>
    <n v="921.8"/>
    <n v="1058.77"/>
    <n v="921.8"/>
    <s v="C21731"/>
    <s v="Ganesh_1731"/>
    <s v="Coimbatore"/>
    <n v="11.0168"/>
    <n v="76.955799999999996"/>
    <s v="SP110"/>
    <s v="Salesperson_10"/>
    <s v="Paid"/>
    <s v="online"/>
  </r>
  <r>
    <s v="S01733"/>
    <d v="2024-08-19T21:16:00"/>
    <x v="68"/>
    <s v="P1232"/>
    <s v="Sarees_232"/>
    <x v="7"/>
    <s v="Grey"/>
    <s v="XL"/>
    <n v="1"/>
    <n v="786.51"/>
    <n v="533.86"/>
    <n v="786.51"/>
    <n v="533.86"/>
    <s v="C21732"/>
    <s v="Aarav_1732"/>
    <s v="Vellore"/>
    <n v="12.916499999999999"/>
    <n v="79.132499999999993"/>
    <s v="SP115"/>
    <s v="Salesperson_15"/>
    <s v="Shipped"/>
    <s v="in-store"/>
  </r>
  <r>
    <s v="S01734"/>
    <d v="2023-01-26T13:44:00"/>
    <x v="17"/>
    <s v="P1233"/>
    <s v="Women's_233"/>
    <x v="0"/>
    <s v="Red"/>
    <s v="XS"/>
    <n v="2"/>
    <n v="1147.5899999999999"/>
    <n v="887.86"/>
    <n v="2295.1799999999998"/>
    <n v="1775.72"/>
    <s v="C21733"/>
    <s v="Sathish_1733"/>
    <s v="Salem"/>
    <n v="11.664300000000001"/>
    <n v="78.146000000000001"/>
    <s v="SP114"/>
    <s v="Salesperson_14"/>
    <s v="Cancelled"/>
    <s v="in-store"/>
  </r>
  <r>
    <s v="S01735"/>
    <d v="2023-09-13T16:30:00"/>
    <x v="61"/>
    <s v="P1234"/>
    <s v="Kid's_234"/>
    <x v="5"/>
    <s v="Green"/>
    <s v="XS"/>
    <n v="1"/>
    <n v="1092.29"/>
    <n v="707.78"/>
    <n v="1092.29"/>
    <n v="707.78"/>
    <s v="C21734"/>
    <s v="Diya_1734"/>
    <s v="Salem"/>
    <n v="11.664300000000001"/>
    <n v="78.146000000000001"/>
    <s v="SP147"/>
    <s v="Salesperson_47"/>
    <s v="Returned"/>
    <s v="in-store"/>
  </r>
  <r>
    <s v="S01736"/>
    <d v="2023-09-16T16:56:00"/>
    <x v="61"/>
    <s v="P1235"/>
    <s v="Sportswear_235"/>
    <x v="3"/>
    <s v="Grey"/>
    <s v="XXL"/>
    <n v="3"/>
    <n v="1550.51"/>
    <n v="1151.95"/>
    <n v="4651.53"/>
    <n v="3455.85"/>
    <s v="C21735"/>
    <s v="Karthik_1735"/>
    <s v="Salem"/>
    <n v="11.664300000000001"/>
    <n v="78.146000000000001"/>
    <s v="SP142"/>
    <s v="Salesperson_42"/>
    <s v="Shipped"/>
    <s v="in-store"/>
  </r>
  <r>
    <s v="S01737"/>
    <d v="2023-07-31T18:04:00"/>
    <x v="58"/>
    <s v="P1236"/>
    <s v="T-Shirts_236"/>
    <x v="2"/>
    <s v="Yellow"/>
    <s v="L"/>
    <n v="3"/>
    <n v="2085.6999999999998"/>
    <n v="1598.03"/>
    <n v="6257.1"/>
    <n v="4794.09"/>
    <s v="C21736"/>
    <s v="Aarav_1736"/>
    <s v="Tirunelveli"/>
    <n v="8.7139000000000006"/>
    <n v="77.756699999999995"/>
    <s v="SP119"/>
    <s v="Salesperson_19"/>
    <s v="Returned"/>
    <s v="online"/>
  </r>
  <r>
    <s v="S01738"/>
    <d v="2023-10-20T13:17:00"/>
    <x v="69"/>
    <s v="P1237"/>
    <s v="Sportswear_237"/>
    <x v="3"/>
    <s v="Blue"/>
    <s v="M"/>
    <n v="1"/>
    <n v="223.16"/>
    <n v="152.29"/>
    <n v="223.16"/>
    <n v="152.29"/>
    <s v="C21737"/>
    <s v="Lakshmi_1737"/>
    <s v="Chennai"/>
    <n v="13.082700000000001"/>
    <n v="80.270700000000005"/>
    <s v="SP109"/>
    <s v="Salesperson_9"/>
    <s v="Shipped"/>
    <s v="in-store"/>
  </r>
  <r>
    <s v="S01739"/>
    <d v="2023-03-13T17:19:00"/>
    <x v="16"/>
    <s v="P1238"/>
    <s v="Jeans_238"/>
    <x v="6"/>
    <s v="Green"/>
    <s v="M"/>
    <n v="3"/>
    <n v="1181.8800000000001"/>
    <n v="904.85"/>
    <n v="3545.64"/>
    <n v="2714.55"/>
    <s v="C21738"/>
    <s v="Ravi_1738"/>
    <s v="Chennai"/>
    <n v="13.082700000000001"/>
    <n v="80.270700000000005"/>
    <s v="SP115"/>
    <s v="Salesperson_15"/>
    <s v="Cancelled"/>
    <s v="online"/>
  </r>
  <r>
    <s v="S01740"/>
    <d v="2023-05-31T18:31:00"/>
    <x v="30"/>
    <s v="P1239"/>
    <s v="Kurta_239"/>
    <x v="1"/>
    <s v="Yellow"/>
    <s v="S"/>
    <n v="4"/>
    <n v="1995.69"/>
    <n v="1326.14"/>
    <n v="7982.76"/>
    <n v="5304.56"/>
    <s v="C21739"/>
    <s v="Devi_1739"/>
    <s v="Coimbatore"/>
    <n v="11.0168"/>
    <n v="76.955799999999996"/>
    <s v="SP112"/>
    <s v="Salesperson_12"/>
    <s v="Shipped"/>
    <s v="in-store"/>
  </r>
  <r>
    <s v="S01741"/>
    <d v="2024-04-10T19:20:00"/>
    <x v="86"/>
    <s v="P1240"/>
    <s v="Women's_240"/>
    <x v="0"/>
    <s v="White"/>
    <s v="XXL"/>
    <n v="3"/>
    <n v="2421.4299999999998"/>
    <n v="2136.89"/>
    <n v="7264.29"/>
    <n v="6410.67"/>
    <s v="C21740"/>
    <s v="Lakshmi_1740"/>
    <s v="Vellore"/>
    <n v="12.916499999999999"/>
    <n v="79.132499999999993"/>
    <s v="SP133"/>
    <s v="Salesperson_33"/>
    <s v="Pending"/>
    <s v="online"/>
  </r>
  <r>
    <s v="S01742"/>
    <d v="2024-07-16T15:08:00"/>
    <x v="59"/>
    <s v="P1241"/>
    <s v="T-Shirts_241"/>
    <x v="2"/>
    <s v="Yellow"/>
    <s v="M"/>
    <n v="3"/>
    <n v="2177.23"/>
    <n v="1474.7"/>
    <n v="6531.69"/>
    <n v="4424.1000000000004"/>
    <s v="C21741"/>
    <s v="Priya_1741"/>
    <s v="Erode"/>
    <n v="11.34"/>
    <n v="77.717200000000005"/>
    <s v="SP117"/>
    <s v="Salesperson_17"/>
    <s v="Returned"/>
    <s v="in-store"/>
  </r>
  <r>
    <s v="S01743"/>
    <d v="2023-05-28T15:29:00"/>
    <x v="27"/>
    <s v="P1242"/>
    <s v="Jeans_242"/>
    <x v="6"/>
    <s v="Red"/>
    <s v="XL"/>
    <n v="2"/>
    <n v="1887.96"/>
    <n v="1174.45"/>
    <n v="3775.92"/>
    <n v="2348.9"/>
    <s v="C21742"/>
    <s v="Anu_1742"/>
    <s v="Tirunelveli"/>
    <n v="8.7139000000000006"/>
    <n v="77.756699999999995"/>
    <s v="SP139"/>
    <s v="Salesperson_39"/>
    <s v="Paid"/>
    <s v="online"/>
  </r>
  <r>
    <s v="S01744"/>
    <d v="2024-02-13T19:07:00"/>
    <x v="18"/>
    <s v="P1243"/>
    <s v="Kurta_243"/>
    <x v="1"/>
    <s v="Grey"/>
    <s v="XL"/>
    <n v="1"/>
    <n v="1842.4"/>
    <n v="1512.21"/>
    <n v="1842.4"/>
    <n v="1512.21"/>
    <s v="C21743"/>
    <s v="Sanjay_1743"/>
    <s v="Tirunelveli"/>
    <n v="8.7139000000000006"/>
    <n v="77.756699999999995"/>
    <s v="SP118"/>
    <s v="Salesperson_18"/>
    <s v="Paid"/>
    <s v="in-store"/>
  </r>
  <r>
    <s v="S01745"/>
    <d v="2023-03-31T21:49:00"/>
    <x v="67"/>
    <s v="P1244"/>
    <s v="Men's_244"/>
    <x v="4"/>
    <s v="Grey"/>
    <s v="XXL"/>
    <n v="1"/>
    <n v="1523.14"/>
    <n v="973.69"/>
    <n v="1523.14"/>
    <n v="973.69"/>
    <s v="C21744"/>
    <s v="Kavin_1744"/>
    <s v="Vellore"/>
    <n v="12.916499999999999"/>
    <n v="79.132499999999993"/>
    <s v="SP143"/>
    <s v="Salesperson_43"/>
    <s v="Pending"/>
    <s v="in-store"/>
  </r>
  <r>
    <s v="S01746"/>
    <d v="2023-10-25T13:50:00"/>
    <x v="66"/>
    <s v="P1245"/>
    <s v="T-Shirts_245"/>
    <x v="2"/>
    <s v="Maroon"/>
    <s v="XXL"/>
    <n v="3"/>
    <n v="2129.02"/>
    <n v="1551.14"/>
    <n v="6387.06"/>
    <n v="4653.42"/>
    <s v="C21745"/>
    <s v="Kavin_1745"/>
    <s v="Salem"/>
    <n v="11.664300000000001"/>
    <n v="78.146000000000001"/>
    <s v="SP131"/>
    <s v="Salesperson_31"/>
    <s v="Returned"/>
    <s v="in-store"/>
  </r>
  <r>
    <s v="S01747"/>
    <d v="2024-04-17T16:37:00"/>
    <x v="45"/>
    <s v="P1246"/>
    <s v="Women's_246"/>
    <x v="0"/>
    <s v="White"/>
    <s v="XS"/>
    <n v="1"/>
    <n v="1666.99"/>
    <n v="1004.87"/>
    <n v="1666.99"/>
    <n v="1004.87"/>
    <s v="C21746"/>
    <s v="Ravi_1746"/>
    <s v="Chennai"/>
    <n v="13.082700000000001"/>
    <n v="80.270700000000005"/>
    <s v="SP113"/>
    <s v="Salesperson_13"/>
    <s v="Returned"/>
    <s v="online"/>
  </r>
  <r>
    <s v="S01748"/>
    <d v="2023-01-22T20:41:00"/>
    <x v="85"/>
    <s v="P1247"/>
    <s v="Women's_247"/>
    <x v="0"/>
    <s v="Red"/>
    <s v="L"/>
    <n v="4"/>
    <n v="1782.31"/>
    <n v="1493.11"/>
    <n v="7129.24"/>
    <n v="5972.44"/>
    <s v="C21747"/>
    <s v="Vishal_1747"/>
    <s v="Chennai"/>
    <n v="13.082700000000001"/>
    <n v="80.270700000000005"/>
    <s v="SP127"/>
    <s v="Salesperson_27"/>
    <s v="Returned"/>
    <s v="in-store"/>
  </r>
  <r>
    <s v="S01749"/>
    <d v="2023-07-19T10:55:00"/>
    <x v="15"/>
    <s v="P1248"/>
    <s v="Men's_248"/>
    <x v="4"/>
    <s v="Red"/>
    <s v="M"/>
    <n v="2"/>
    <n v="1689.13"/>
    <n v="1186.53"/>
    <n v="3378.26"/>
    <n v="2373.06"/>
    <s v="C21748"/>
    <s v="Kavin_1748"/>
    <s v="Tirunelveli"/>
    <n v="8.7139000000000006"/>
    <n v="77.756699999999995"/>
    <s v="SP118"/>
    <s v="Salesperson_18"/>
    <s v="Cancelled"/>
    <s v="in-store"/>
  </r>
  <r>
    <s v="S01750"/>
    <d v="2024-05-21T16:59:00"/>
    <x v="89"/>
    <s v="P1249"/>
    <s v="Kid's_249"/>
    <x v="5"/>
    <s v="Blue"/>
    <s v="XXL"/>
    <n v="1"/>
    <n v="758.24"/>
    <n v="680.52"/>
    <n v="758.24"/>
    <n v="680.52"/>
    <s v="C21749"/>
    <s v="Vishal_1749"/>
    <s v="Madurai"/>
    <n v="9.9252000000000002"/>
    <n v="78.119799999999998"/>
    <s v="SP146"/>
    <s v="Salesperson_46"/>
    <s v="Pending"/>
    <s v="online"/>
  </r>
  <r>
    <s v="S01751"/>
    <d v="2023-05-09T16:55:00"/>
    <x v="64"/>
    <s v="P1250"/>
    <s v="Kurta_250"/>
    <x v="1"/>
    <s v="Blue"/>
    <s v="M"/>
    <n v="4"/>
    <n v="1869.27"/>
    <n v="1490.03"/>
    <n v="7477.08"/>
    <n v="5960.12"/>
    <s v="C21750"/>
    <s v="Meena_1750"/>
    <s v="Chennai"/>
    <n v="13.082700000000001"/>
    <n v="80.270700000000005"/>
    <s v="SP130"/>
    <s v="Salesperson_30"/>
    <s v="Returned"/>
    <s v="in-store"/>
  </r>
  <r>
    <s v="S01752"/>
    <d v="2024-04-20T14:49:00"/>
    <x v="45"/>
    <s v="P1251"/>
    <s v="Jeans_251"/>
    <x v="6"/>
    <s v="Pink"/>
    <s v="L"/>
    <n v="3"/>
    <n v="1937.49"/>
    <n v="1317.73"/>
    <n v="5812.47"/>
    <n v="3953.19"/>
    <s v="C21751"/>
    <s v="Priya_1751"/>
    <s v="Coimbatore"/>
    <n v="11.0168"/>
    <n v="76.955799999999996"/>
    <s v="SP116"/>
    <s v="Salesperson_16"/>
    <s v="Returned"/>
    <s v="mobile_app"/>
  </r>
  <r>
    <s v="S01753"/>
    <d v="2023-11-06T19:16:00"/>
    <x v="81"/>
    <s v="P1252"/>
    <s v="T-Shirts_252"/>
    <x v="2"/>
    <s v="Green"/>
    <s v="XL"/>
    <n v="2"/>
    <n v="1169.17"/>
    <n v="979.94"/>
    <n v="2338.34"/>
    <n v="1959.88"/>
    <s v="C21752"/>
    <s v="Priya_1752"/>
    <s v="Tirunelveli"/>
    <n v="8.7139000000000006"/>
    <n v="77.756699999999995"/>
    <s v="SP137"/>
    <s v="Salesperson_37"/>
    <s v="Pending"/>
    <s v="mobile_app"/>
  </r>
  <r>
    <s v="S01754"/>
    <d v="2023-10-30T16:59:00"/>
    <x v="5"/>
    <s v="P1253"/>
    <s v="Jeans_253"/>
    <x v="6"/>
    <s v="White"/>
    <s v="S"/>
    <n v="2"/>
    <n v="1143.6199999999999"/>
    <n v="722.73"/>
    <n v="2287.2399999999998"/>
    <n v="1445.46"/>
    <s v="C21753"/>
    <s v="Priya_1753"/>
    <s v="Tiruchirappalli"/>
    <n v="10.7905"/>
    <n v="78.704700000000003"/>
    <s v="SP119"/>
    <s v="Salesperson_19"/>
    <s v="Returned"/>
    <s v="mobile_app"/>
  </r>
  <r>
    <s v="S01755"/>
    <d v="2024-08-11T10:25:00"/>
    <x v="46"/>
    <s v="P1254"/>
    <s v="Women's_254"/>
    <x v="0"/>
    <s v="White"/>
    <s v="XL"/>
    <n v="1"/>
    <n v="1447.43"/>
    <n v="1202.1199999999999"/>
    <n v="1447.43"/>
    <n v="1202.1199999999999"/>
    <s v="C21754"/>
    <s v="Ganesh_1754"/>
    <s v="Vellore"/>
    <n v="12.916499999999999"/>
    <n v="79.132499999999993"/>
    <s v="SP134"/>
    <s v="Salesperson_34"/>
    <s v="Pending"/>
    <s v="third-party"/>
  </r>
  <r>
    <s v="S01756"/>
    <d v="2023-02-27T12:30:00"/>
    <x v="10"/>
    <s v="P1255"/>
    <s v="Kurta_255"/>
    <x v="1"/>
    <s v="Pink"/>
    <s v="XS"/>
    <n v="1"/>
    <n v="381.28"/>
    <n v="316.04000000000002"/>
    <n v="381.28"/>
    <n v="316.04000000000002"/>
    <s v="C21755"/>
    <s v="Kavin_1755"/>
    <s v="Vellore"/>
    <n v="12.916499999999999"/>
    <n v="79.132499999999993"/>
    <s v="SP144"/>
    <s v="Salesperson_44"/>
    <s v="Returned"/>
    <s v="mobile_app"/>
  </r>
  <r>
    <s v="S01757"/>
    <d v="2024-01-15T10:29:00"/>
    <x v="49"/>
    <s v="P1256"/>
    <s v="Sarees_256"/>
    <x v="7"/>
    <s v="Grey"/>
    <s v="M"/>
    <n v="2"/>
    <n v="1518.24"/>
    <n v="1332.6"/>
    <n v="3036.48"/>
    <n v="2665.2"/>
    <s v="C21756"/>
    <s v="Priya_1756"/>
    <s v="Vellore"/>
    <n v="12.916499999999999"/>
    <n v="79.132499999999993"/>
    <s v="SP126"/>
    <s v="Salesperson_26"/>
    <s v="Shipped"/>
    <s v="mobile_app"/>
  </r>
  <r>
    <s v="S01758"/>
    <d v="2024-02-24T14:55:00"/>
    <x v="73"/>
    <s v="P1257"/>
    <s v="Sportswear_257"/>
    <x v="3"/>
    <s v="Red"/>
    <s v="XL"/>
    <n v="3"/>
    <n v="1985.19"/>
    <n v="1769.69"/>
    <n v="5955.57"/>
    <n v="5309.07"/>
    <s v="C21757"/>
    <s v="Aarav_1757"/>
    <s v="Erode"/>
    <n v="11.34"/>
    <n v="77.717200000000005"/>
    <s v="SP105"/>
    <s v="Salesperson_5"/>
    <s v="Pending"/>
    <s v="in-store"/>
  </r>
  <r>
    <s v="S01759"/>
    <d v="2023-10-31T13:25:00"/>
    <x v="5"/>
    <s v="P1258"/>
    <s v="T-Shirts_258"/>
    <x v="2"/>
    <s v="Black"/>
    <s v="XL"/>
    <n v="1"/>
    <n v="1899.25"/>
    <n v="1495.78"/>
    <n v="1899.25"/>
    <n v="1495.78"/>
    <s v="C21758"/>
    <s v="Anu_1758"/>
    <s v="Tirunelveli"/>
    <n v="8.7139000000000006"/>
    <n v="77.756699999999995"/>
    <s v="SP108"/>
    <s v="Salesperson_8"/>
    <s v="Cancelled"/>
    <s v="in-store"/>
  </r>
  <r>
    <s v="S01760"/>
    <d v="2024-10-03T16:06:00"/>
    <x v="25"/>
    <s v="P1259"/>
    <s v="T-Shirts_259"/>
    <x v="2"/>
    <s v="Red"/>
    <s v="L"/>
    <n v="3"/>
    <n v="273.74"/>
    <n v="171.08"/>
    <n v="821.22"/>
    <n v="513.24"/>
    <s v="C21759"/>
    <s v="Kavin_1759"/>
    <s v="Erode"/>
    <n v="11.34"/>
    <n v="77.717200000000005"/>
    <s v="SP142"/>
    <s v="Salesperson_42"/>
    <s v="Paid"/>
    <s v="mobile_app"/>
  </r>
  <r>
    <s v="S01761"/>
    <d v="2023-07-10T20:45:00"/>
    <x v="91"/>
    <s v="P1260"/>
    <s v="Sportswear_260"/>
    <x v="3"/>
    <s v="Maroon"/>
    <s v="L"/>
    <n v="1"/>
    <n v="1258.8900000000001"/>
    <n v="892.96"/>
    <n v="1258.8900000000001"/>
    <n v="892.96"/>
    <s v="C21760"/>
    <s v="Bhuvana_1760"/>
    <s v="Chennai"/>
    <n v="13.082700000000001"/>
    <n v="80.270700000000005"/>
    <s v="SP105"/>
    <s v="Salesperson_5"/>
    <s v="Paid"/>
    <s v="in-store"/>
  </r>
  <r>
    <s v="S01762"/>
    <d v="2023-08-18T17:45:00"/>
    <x v="63"/>
    <s v="P1261"/>
    <s v="T-Shirts_261"/>
    <x v="2"/>
    <s v="Blue"/>
    <s v="M"/>
    <n v="3"/>
    <n v="1293.46"/>
    <n v="1161.96"/>
    <n v="3880.38"/>
    <n v="3485.88"/>
    <s v="C21761"/>
    <s v="Sathish_1761"/>
    <s v="Coimbatore"/>
    <n v="11.0168"/>
    <n v="76.955799999999996"/>
    <s v="SP118"/>
    <s v="Salesperson_18"/>
    <s v="Cancelled"/>
    <s v="mobile_app"/>
  </r>
  <r>
    <s v="S01763"/>
    <d v="2024-09-28T20:34:00"/>
    <x v="55"/>
    <s v="P1262"/>
    <s v="Sportswear_262"/>
    <x v="3"/>
    <s v="Yellow"/>
    <s v="XS"/>
    <n v="1"/>
    <n v="1973.61"/>
    <n v="1575.69"/>
    <n v="1973.61"/>
    <n v="1575.69"/>
    <s v="C21762"/>
    <s v="Diya_1762"/>
    <s v="Chennai"/>
    <n v="13.082700000000001"/>
    <n v="80.270700000000005"/>
    <s v="SP144"/>
    <s v="Salesperson_44"/>
    <s v="Pending"/>
    <s v="mobile_app"/>
  </r>
  <r>
    <s v="S01764"/>
    <d v="2023-09-24T20:09:00"/>
    <x v="70"/>
    <s v="P1263"/>
    <s v="Kid's_263"/>
    <x v="5"/>
    <s v="Maroon"/>
    <s v="XXL"/>
    <n v="1"/>
    <n v="2307.77"/>
    <n v="1419.29"/>
    <n v="2307.77"/>
    <n v="1419.29"/>
    <s v="C21763"/>
    <s v="Ravi_1763"/>
    <s v="Madurai"/>
    <n v="9.9252000000000002"/>
    <n v="78.119799999999998"/>
    <s v="SP114"/>
    <s v="Salesperson_14"/>
    <s v="Pending"/>
    <s v="mobile_app"/>
  </r>
  <r>
    <s v="S01765"/>
    <d v="2023-04-11T19:21:00"/>
    <x v="71"/>
    <s v="P1264"/>
    <s v="T-Shirts_264"/>
    <x v="2"/>
    <s v="White"/>
    <s v="XXL"/>
    <n v="1"/>
    <n v="2010.68"/>
    <n v="1452.96"/>
    <n v="2010.68"/>
    <n v="1452.96"/>
    <s v="C21764"/>
    <s v="Ganesh_1764"/>
    <s v="Chennai"/>
    <n v="13.082700000000001"/>
    <n v="80.270700000000005"/>
    <s v="SP131"/>
    <s v="Salesperson_31"/>
    <s v="Cancelled"/>
    <s v="in-store"/>
  </r>
  <r>
    <s v="S01766"/>
    <d v="2024-06-19T18:47:00"/>
    <x v="11"/>
    <s v="P1265"/>
    <s v="Jeans_265"/>
    <x v="6"/>
    <s v="Blue"/>
    <s v="XS"/>
    <n v="2"/>
    <n v="2150.33"/>
    <n v="1527.37"/>
    <n v="4300.66"/>
    <n v="3054.74"/>
    <s v="C21765"/>
    <s v="Aarav_1765"/>
    <s v="Madurai"/>
    <n v="9.9252000000000002"/>
    <n v="78.119799999999998"/>
    <s v="SP138"/>
    <s v="Salesperson_38"/>
    <s v="Paid"/>
    <s v="in-store"/>
  </r>
  <r>
    <s v="S01767"/>
    <d v="2024-01-20T16:38:00"/>
    <x v="49"/>
    <s v="P1266"/>
    <s v="Women's_266"/>
    <x v="0"/>
    <s v="Black"/>
    <s v="S"/>
    <n v="3"/>
    <n v="1413.4"/>
    <n v="1160.08"/>
    <n v="4240.2"/>
    <n v="3480.24"/>
    <s v="C21766"/>
    <s v="Diya_1766"/>
    <s v="Vellore"/>
    <n v="12.916499999999999"/>
    <n v="79.132499999999993"/>
    <s v="SP101"/>
    <s v="Salesperson_1"/>
    <s v="Cancelled"/>
    <s v="online"/>
  </r>
  <r>
    <s v="S01768"/>
    <d v="2024-06-29T21:52:00"/>
    <x v="2"/>
    <s v="P1267"/>
    <s v="Sportswear_267"/>
    <x v="3"/>
    <s v="Pink"/>
    <s v="XS"/>
    <n v="1"/>
    <n v="1489.24"/>
    <n v="1041.9100000000001"/>
    <n v="1489.24"/>
    <n v="1041.9100000000001"/>
    <s v="C21767"/>
    <s v="Ganesh_1767"/>
    <s v="Coimbatore"/>
    <n v="11.0168"/>
    <n v="76.955799999999996"/>
    <s v="SP119"/>
    <s v="Salesperson_19"/>
    <s v="Shipped"/>
    <s v="in-store"/>
  </r>
  <r>
    <s v="S01769"/>
    <d v="2023-04-11T20:31:00"/>
    <x v="71"/>
    <s v="P1268"/>
    <s v="Sportswear_268"/>
    <x v="3"/>
    <s v="Green"/>
    <s v="S"/>
    <n v="1"/>
    <n v="1730.67"/>
    <n v="1546.35"/>
    <n v="1730.67"/>
    <n v="1546.35"/>
    <s v="C21768"/>
    <s v="Bhuvana_1768"/>
    <s v="Salem"/>
    <n v="11.664300000000001"/>
    <n v="78.146000000000001"/>
    <s v="SP139"/>
    <s v="Salesperson_39"/>
    <s v="Shipped"/>
    <s v="mobile_app"/>
  </r>
  <r>
    <s v="S01770"/>
    <d v="2024-04-18T17:20:00"/>
    <x v="45"/>
    <s v="P1269"/>
    <s v="Women's_269"/>
    <x v="0"/>
    <s v="Pink"/>
    <s v="S"/>
    <n v="4"/>
    <n v="2294.84"/>
    <n v="1497.1"/>
    <n v="9179.36"/>
    <n v="5988.4"/>
    <s v="C21769"/>
    <s v="Lakshmi_1769"/>
    <s v="Chennai"/>
    <n v="13.082700000000001"/>
    <n v="80.270700000000005"/>
    <s v="SP111"/>
    <s v="Salesperson_11"/>
    <s v="Pending"/>
    <s v="mobile_app"/>
  </r>
  <r>
    <s v="S01771"/>
    <d v="2023-07-05T16:15:00"/>
    <x v="90"/>
    <s v="P1270"/>
    <s v="Jeans_270"/>
    <x v="6"/>
    <s v="Green"/>
    <s v="XL"/>
    <n v="3"/>
    <n v="1577.93"/>
    <n v="988.86"/>
    <n v="4733.79"/>
    <n v="2966.58"/>
    <s v="C21770"/>
    <s v="Devi_1770"/>
    <s v="Tiruchirappalli"/>
    <n v="10.7905"/>
    <n v="78.704700000000003"/>
    <s v="SP130"/>
    <s v="Salesperson_30"/>
    <s v="Shipped"/>
    <s v="mobile_app"/>
  </r>
  <r>
    <s v="S01772"/>
    <d v="2023-02-07T14:43:00"/>
    <x v="80"/>
    <s v="P1271"/>
    <s v="T-Shirts_271"/>
    <x v="2"/>
    <s v="White"/>
    <s v="XXL"/>
    <n v="1"/>
    <n v="1521.52"/>
    <n v="1288.24"/>
    <n v="1521.52"/>
    <n v="1288.24"/>
    <s v="C21771"/>
    <s v="Diya_1771"/>
    <s v="Vellore"/>
    <n v="12.916499999999999"/>
    <n v="79.132499999999993"/>
    <s v="SP123"/>
    <s v="Salesperson_23"/>
    <s v="Returned"/>
    <s v="online"/>
  </r>
  <r>
    <s v="S01773"/>
    <d v="2024-01-01T21:13:00"/>
    <x v="39"/>
    <s v="P1272"/>
    <s v="Kurta_272"/>
    <x v="1"/>
    <s v="Pink"/>
    <s v="XXL"/>
    <n v="1"/>
    <n v="1748.8"/>
    <n v="1516.88"/>
    <n v="1748.8"/>
    <n v="1516.88"/>
    <s v="C21772"/>
    <s v="Sanjay_1772"/>
    <s v="Coimbatore"/>
    <n v="11.0168"/>
    <n v="76.955799999999996"/>
    <s v="SP129"/>
    <s v="Salesperson_29"/>
    <s v="Shipped"/>
    <s v="online"/>
  </r>
  <r>
    <s v="S01774"/>
    <d v="2024-06-06T12:17:00"/>
    <x v="40"/>
    <s v="P1273"/>
    <s v="Kurta_273"/>
    <x v="1"/>
    <s v="Green"/>
    <s v="XS"/>
    <n v="2"/>
    <n v="660.81"/>
    <n v="592.85"/>
    <n v="1321.62"/>
    <n v="1185.7"/>
    <s v="C21773"/>
    <s v="Vishal_1773"/>
    <s v="Vellore"/>
    <n v="12.916499999999999"/>
    <n v="79.132499999999993"/>
    <s v="SP107"/>
    <s v="Salesperson_7"/>
    <s v="Cancelled"/>
    <s v="mobile_app"/>
  </r>
  <r>
    <s v="S01775"/>
    <d v="2024-06-05T18:47:00"/>
    <x v="40"/>
    <s v="P1274"/>
    <s v="Kurta_274"/>
    <x v="1"/>
    <s v="Red"/>
    <s v="XL"/>
    <n v="2"/>
    <n v="1850.85"/>
    <n v="1487.98"/>
    <n v="3701.7"/>
    <n v="2975.96"/>
    <s v="C21774"/>
    <s v="Vishal_1774"/>
    <s v="Chennai"/>
    <n v="13.082700000000001"/>
    <n v="80.270700000000005"/>
    <s v="SP141"/>
    <s v="Salesperson_41"/>
    <s v="Cancelled"/>
    <s v="online"/>
  </r>
  <r>
    <s v="S01776"/>
    <d v="2024-06-24T10:01:00"/>
    <x v="2"/>
    <s v="P1275"/>
    <s v="Sportswear_275"/>
    <x v="3"/>
    <s v="Red"/>
    <s v="M"/>
    <n v="4"/>
    <n v="1289.21"/>
    <n v="932.58"/>
    <n v="5156.84"/>
    <n v="3730.32"/>
    <s v="C21775"/>
    <s v="Kavin_1775"/>
    <s v="Vellore"/>
    <n v="12.916499999999999"/>
    <n v="79.132499999999993"/>
    <s v="SP146"/>
    <s v="Salesperson_46"/>
    <s v="Shipped"/>
    <s v="mobile_app"/>
  </r>
  <r>
    <s v="S01777"/>
    <d v="2024-08-27T14:57:00"/>
    <x v="20"/>
    <s v="P1276"/>
    <s v="T-Shirts_276"/>
    <x v="2"/>
    <s v="Red"/>
    <s v="S"/>
    <n v="1"/>
    <n v="200.55"/>
    <n v="130.47"/>
    <n v="200.55"/>
    <n v="130.47"/>
    <s v="C21776"/>
    <s v="Karthik_1776"/>
    <s v="Tiruchirappalli"/>
    <n v="10.7905"/>
    <n v="78.704700000000003"/>
    <s v="SP122"/>
    <s v="Salesperson_22"/>
    <s v="Cancelled"/>
    <s v="in-store"/>
  </r>
  <r>
    <s v="S01778"/>
    <d v="2023-01-20T13:54:00"/>
    <x v="85"/>
    <s v="P1277"/>
    <s v="Kurta_277"/>
    <x v="1"/>
    <s v="Maroon"/>
    <s v="XS"/>
    <n v="3"/>
    <n v="1934.73"/>
    <n v="1434.53"/>
    <n v="5804.19"/>
    <n v="4303.59"/>
    <s v="C21777"/>
    <s v="Kavin_1777"/>
    <s v="Madurai"/>
    <n v="9.9252000000000002"/>
    <n v="78.119799999999998"/>
    <s v="SP122"/>
    <s v="Salesperson_22"/>
    <s v="Cancelled"/>
    <s v="in-store"/>
  </r>
  <r>
    <s v="S01779"/>
    <d v="2023-04-08T13:56:00"/>
    <x v="48"/>
    <s v="P1278"/>
    <s v="Sarees_278"/>
    <x v="7"/>
    <s v="Grey"/>
    <s v="XXL"/>
    <n v="2"/>
    <n v="267.95"/>
    <n v="195.65"/>
    <n v="535.9"/>
    <n v="391.3"/>
    <s v="C21778"/>
    <s v="Bhuvana_1778"/>
    <s v="Madurai"/>
    <n v="9.9252000000000002"/>
    <n v="78.119799999999998"/>
    <s v="SP117"/>
    <s v="Salesperson_17"/>
    <s v="Returned"/>
    <s v="mobile_app"/>
  </r>
  <r>
    <s v="S01780"/>
    <d v="2023-06-30T20:36:00"/>
    <x v="42"/>
    <s v="P1279"/>
    <s v="Kurta_279"/>
    <x v="1"/>
    <s v="Blue"/>
    <s v="XXL"/>
    <n v="2"/>
    <n v="1664.97"/>
    <n v="1116.02"/>
    <n v="3329.94"/>
    <n v="2232.04"/>
    <s v="C21779"/>
    <s v="Ravi_1779"/>
    <s v="Erode"/>
    <n v="11.34"/>
    <n v="77.717200000000005"/>
    <s v="SP130"/>
    <s v="Salesperson_30"/>
    <s v="Cancelled"/>
    <s v="in-store"/>
  </r>
  <r>
    <s v="S01781"/>
    <d v="2024-01-12T17:41:00"/>
    <x v="65"/>
    <s v="P1280"/>
    <s v="Kid's_280"/>
    <x v="5"/>
    <s v="Maroon"/>
    <s v="XXL"/>
    <n v="4"/>
    <n v="916.08"/>
    <n v="705.69"/>
    <n v="3664.32"/>
    <n v="2822.76"/>
    <s v="C21780"/>
    <s v="Anu_1780"/>
    <s v="Salem"/>
    <n v="11.664300000000001"/>
    <n v="78.146000000000001"/>
    <s v="SP108"/>
    <s v="Salesperson_8"/>
    <s v="Returned"/>
    <s v="in-store"/>
  </r>
  <r>
    <s v="S01782"/>
    <d v="2024-09-30T20:57:00"/>
    <x v="25"/>
    <s v="P1281"/>
    <s v="Sarees_281"/>
    <x v="7"/>
    <s v="Pink"/>
    <s v="XS"/>
    <n v="4"/>
    <n v="449.8"/>
    <n v="333.68"/>
    <n v="1799.2"/>
    <n v="1334.72"/>
    <s v="C21781"/>
    <s v="Aarav_1781"/>
    <s v="Chennai"/>
    <n v="13.082700000000001"/>
    <n v="80.270700000000005"/>
    <s v="SP146"/>
    <s v="Salesperson_46"/>
    <s v="Pending"/>
    <s v="in-store"/>
  </r>
  <r>
    <s v="S01783"/>
    <d v="2024-03-16T20:44:00"/>
    <x v="24"/>
    <s v="P1282"/>
    <s v="Jeans_282"/>
    <x v="6"/>
    <s v="Blue"/>
    <s v="XXL"/>
    <n v="1"/>
    <n v="657.51"/>
    <n v="410.23"/>
    <n v="657.51"/>
    <n v="410.23"/>
    <s v="C21782"/>
    <s v="Diya_1782"/>
    <s v="Vellore"/>
    <n v="12.916499999999999"/>
    <n v="79.132499999999993"/>
    <s v="SP143"/>
    <s v="Salesperson_43"/>
    <s v="Shipped"/>
    <s v="in-store"/>
  </r>
  <r>
    <s v="S01784"/>
    <d v="2024-06-28T10:05:00"/>
    <x v="2"/>
    <s v="P1283"/>
    <s v="Sarees_283"/>
    <x v="7"/>
    <s v="Black"/>
    <s v="XXL"/>
    <n v="2"/>
    <n v="510.04"/>
    <n v="445.83"/>
    <n v="1020.08"/>
    <n v="891.66"/>
    <s v="C21783"/>
    <s v="Sanjay_1783"/>
    <s v="Tiruchirappalli"/>
    <n v="10.7905"/>
    <n v="78.704700000000003"/>
    <s v="SP106"/>
    <s v="Salesperson_6"/>
    <s v="Pending"/>
    <s v="in-store"/>
  </r>
  <r>
    <s v="S01785"/>
    <d v="2023-11-02T16:55:00"/>
    <x v="5"/>
    <s v="P1284"/>
    <s v="Kurta_284"/>
    <x v="1"/>
    <s v="Pink"/>
    <s v="XS"/>
    <n v="1"/>
    <n v="1090.4000000000001"/>
    <n v="736.45"/>
    <n v="1090.4000000000001"/>
    <n v="736.45"/>
    <s v="C21784"/>
    <s v="Aarav_1784"/>
    <s v="Salem"/>
    <n v="11.664300000000001"/>
    <n v="78.146000000000001"/>
    <s v="SP107"/>
    <s v="Salesperson_7"/>
    <s v="Paid"/>
    <s v="online"/>
  </r>
  <r>
    <s v="S01786"/>
    <d v="2023-04-19T14:44:00"/>
    <x v="12"/>
    <s v="P1285"/>
    <s v="Women's_285"/>
    <x v="0"/>
    <s v="Grey"/>
    <s v="M"/>
    <n v="2"/>
    <n v="2043.69"/>
    <n v="1711.62"/>
    <n v="4087.38"/>
    <n v="3423.24"/>
    <s v="C21785"/>
    <s v="Sathish_1785"/>
    <s v="Chennai"/>
    <n v="13.082700000000001"/>
    <n v="80.270700000000005"/>
    <s v="SP111"/>
    <s v="Salesperson_11"/>
    <s v="Returned"/>
    <s v="online"/>
  </r>
  <r>
    <s v="S01787"/>
    <d v="2024-09-27T19:46:00"/>
    <x v="55"/>
    <s v="P1286"/>
    <s v="Women's_286"/>
    <x v="0"/>
    <s v="Grey"/>
    <s v="L"/>
    <n v="1"/>
    <n v="1464.95"/>
    <n v="1095.0999999999999"/>
    <n v="1464.95"/>
    <n v="1095.0999999999999"/>
    <s v="C21786"/>
    <s v="Kavin_1786"/>
    <s v="Tiruchirappalli"/>
    <n v="10.7905"/>
    <n v="78.704700000000003"/>
    <s v="SP112"/>
    <s v="Salesperson_12"/>
    <s v="Returned"/>
    <s v="in-store"/>
  </r>
  <r>
    <s v="S01788"/>
    <d v="2024-01-03T18:06:00"/>
    <x v="39"/>
    <s v="P1287"/>
    <s v="Sportswear_287"/>
    <x v="3"/>
    <s v="Grey"/>
    <s v="XXL"/>
    <n v="2"/>
    <n v="898.59"/>
    <n v="629.95000000000005"/>
    <n v="1797.18"/>
    <n v="1259.9000000000001"/>
    <s v="C21787"/>
    <s v="Vishal_1787"/>
    <s v="Tiruchirappalli"/>
    <n v="10.7905"/>
    <n v="78.704700000000003"/>
    <s v="SP112"/>
    <s v="Salesperson_12"/>
    <s v="Pending"/>
    <s v="online"/>
  </r>
  <r>
    <s v="S01789"/>
    <d v="2024-01-05T19:55:00"/>
    <x v="39"/>
    <s v="P1288"/>
    <s v="Kurta_288"/>
    <x v="1"/>
    <s v="Maroon"/>
    <s v="S"/>
    <n v="1"/>
    <n v="1219.48"/>
    <n v="799.82"/>
    <n v="1219.48"/>
    <n v="799.82"/>
    <s v="C21788"/>
    <s v="Diya_1788"/>
    <s v="Chennai"/>
    <n v="13.082700000000001"/>
    <n v="80.270700000000005"/>
    <s v="SP140"/>
    <s v="Salesperson_40"/>
    <s v="Paid"/>
    <s v="in-store"/>
  </r>
  <r>
    <s v="S01790"/>
    <d v="2023-11-12T19:57:00"/>
    <x v="81"/>
    <s v="P1289"/>
    <s v="Jeans_289"/>
    <x v="6"/>
    <s v="Red"/>
    <s v="S"/>
    <n v="4"/>
    <n v="485.74"/>
    <n v="375.89"/>
    <n v="1942.96"/>
    <n v="1503.56"/>
    <s v="C21789"/>
    <s v="Ganesh_1789"/>
    <s v="Chennai"/>
    <n v="13.082700000000001"/>
    <n v="80.270700000000005"/>
    <s v="SP123"/>
    <s v="Salesperson_23"/>
    <s v="Shipped"/>
    <s v="in-store"/>
  </r>
  <r>
    <s v="S01791"/>
    <d v="2024-03-08T15:57:00"/>
    <x v="8"/>
    <s v="P1290"/>
    <s v="Women's_290"/>
    <x v="0"/>
    <s v="Yellow"/>
    <s v="S"/>
    <n v="3"/>
    <n v="1483.93"/>
    <n v="1034.95"/>
    <n v="4451.79"/>
    <n v="3104.85"/>
    <s v="C21790"/>
    <s v="Lakshmi_1790"/>
    <s v="Vellore"/>
    <n v="12.916499999999999"/>
    <n v="79.132499999999993"/>
    <s v="SP112"/>
    <s v="Salesperson_12"/>
    <s v="Pending"/>
    <s v="online"/>
  </r>
  <r>
    <s v="S01792"/>
    <d v="2023-07-10T10:48:00"/>
    <x v="91"/>
    <s v="P1291"/>
    <s v="Sportswear_291"/>
    <x v="3"/>
    <s v="Maroon"/>
    <s v="M"/>
    <n v="1"/>
    <n v="1541.9"/>
    <n v="1363.6"/>
    <n v="1541.9"/>
    <n v="1363.6"/>
    <s v="C21791"/>
    <s v="Karthik_1791"/>
    <s v="Madurai"/>
    <n v="9.9252000000000002"/>
    <n v="78.119799999999998"/>
    <s v="SP104"/>
    <s v="Salesperson_4"/>
    <s v="Shipped"/>
    <s v="online"/>
  </r>
  <r>
    <s v="S01793"/>
    <d v="2023-11-12T20:50:00"/>
    <x v="81"/>
    <s v="P1292"/>
    <s v="Kurta_292"/>
    <x v="1"/>
    <s v="Pink"/>
    <s v="XS"/>
    <n v="3"/>
    <n v="2264.27"/>
    <n v="2001.64"/>
    <n v="6792.81"/>
    <n v="6004.92"/>
    <s v="C21792"/>
    <s v="Sathish_1792"/>
    <s v="Coimbatore"/>
    <n v="11.0168"/>
    <n v="76.955799999999996"/>
    <s v="SP108"/>
    <s v="Salesperson_8"/>
    <s v="Cancelled"/>
    <s v="mobile_app"/>
  </r>
  <r>
    <s v="S01794"/>
    <d v="2023-09-16T12:22:00"/>
    <x v="61"/>
    <s v="P1293"/>
    <s v="T-Shirts_293"/>
    <x v="2"/>
    <s v="Blue"/>
    <s v="XS"/>
    <n v="2"/>
    <n v="613.76"/>
    <n v="536.63"/>
    <n v="1227.52"/>
    <n v="1073.26"/>
    <s v="C21793"/>
    <s v="Ravi_1793"/>
    <s v="Tiruchirappalli"/>
    <n v="10.7905"/>
    <n v="78.704700000000003"/>
    <s v="SP103"/>
    <s v="Salesperson_3"/>
    <s v="Cancelled"/>
    <s v="online"/>
  </r>
  <r>
    <s v="S01795"/>
    <d v="2024-05-03T21:19:00"/>
    <x v="47"/>
    <s v="P1294"/>
    <s v="Sarees_294"/>
    <x v="7"/>
    <s v="Red"/>
    <s v="S"/>
    <n v="3"/>
    <n v="1680.9"/>
    <n v="1393.27"/>
    <n v="5042.7"/>
    <n v="4179.8100000000004"/>
    <s v="C21794"/>
    <s v="Bhuvana_1794"/>
    <s v="Salem"/>
    <n v="11.664300000000001"/>
    <n v="78.146000000000001"/>
    <s v="SP116"/>
    <s v="Salesperson_16"/>
    <s v="Shipped"/>
    <s v="online"/>
  </r>
  <r>
    <s v="S01796"/>
    <d v="2024-05-08T20:43:00"/>
    <x v="83"/>
    <s v="P1295"/>
    <s v="Sarees_295"/>
    <x v="7"/>
    <s v="Blue"/>
    <s v="S"/>
    <n v="3"/>
    <n v="965.11"/>
    <n v="724.76"/>
    <n v="2895.33"/>
    <n v="2174.2800000000002"/>
    <s v="C21795"/>
    <s v="Vishal_1795"/>
    <s v="Coimbatore"/>
    <n v="11.0168"/>
    <n v="76.955799999999996"/>
    <s v="SP134"/>
    <s v="Salesperson_34"/>
    <s v="Cancelled"/>
    <s v="online"/>
  </r>
  <r>
    <s v="S01797"/>
    <d v="2023-01-10T10:14:00"/>
    <x v="72"/>
    <s v="P1296"/>
    <s v="Jeans_296"/>
    <x v="6"/>
    <s v="Maroon"/>
    <s v="XL"/>
    <n v="2"/>
    <n v="2421.9299999999998"/>
    <n v="1892.09"/>
    <n v="4843.8599999999997"/>
    <n v="3784.18"/>
    <s v="C21796"/>
    <s v="Anu_1796"/>
    <s v="Salem"/>
    <n v="11.664300000000001"/>
    <n v="78.146000000000001"/>
    <s v="SP125"/>
    <s v="Salesperson_25"/>
    <s v="Cancelled"/>
    <s v="in-store"/>
  </r>
  <r>
    <s v="S01798"/>
    <d v="2024-05-02T21:35:00"/>
    <x v="47"/>
    <s v="P1297"/>
    <s v="Men's_297"/>
    <x v="4"/>
    <s v="Maroon"/>
    <s v="XXL"/>
    <n v="4"/>
    <n v="1892.99"/>
    <n v="1222.2"/>
    <n v="7571.96"/>
    <n v="4888.8"/>
    <s v="C21797"/>
    <s v="Ganesh_1797"/>
    <s v="Coimbatore"/>
    <n v="11.0168"/>
    <n v="76.955799999999996"/>
    <s v="SP137"/>
    <s v="Salesperson_37"/>
    <s v="Shipped"/>
    <s v="in-store"/>
  </r>
  <r>
    <s v="S01799"/>
    <d v="2024-08-15T20:39:00"/>
    <x v="76"/>
    <s v="P1298"/>
    <s v="T-Shirts_298"/>
    <x v="2"/>
    <s v="Red"/>
    <s v="XS"/>
    <n v="3"/>
    <n v="821.57"/>
    <n v="617.32000000000005"/>
    <n v="2464.71"/>
    <n v="1851.96"/>
    <s v="C21798"/>
    <s v="Karthik_1798"/>
    <s v="Erode"/>
    <n v="11.34"/>
    <n v="77.717200000000005"/>
    <s v="SP116"/>
    <s v="Salesperson_16"/>
    <s v="Pending"/>
    <s v="mobile_app"/>
  </r>
  <r>
    <s v="S01800"/>
    <d v="2024-09-26T17:56:00"/>
    <x v="55"/>
    <s v="P1299"/>
    <s v="Sarees_299"/>
    <x v="7"/>
    <s v="Red"/>
    <s v="S"/>
    <n v="1"/>
    <n v="993.01"/>
    <n v="862.03"/>
    <n v="993.01"/>
    <n v="862.03"/>
    <s v="C21799"/>
    <s v="Meena_1799"/>
    <s v="Tirunelveli"/>
    <n v="8.7139000000000006"/>
    <n v="77.756699999999995"/>
    <s v="SP148"/>
    <s v="Salesperson_48"/>
    <s v="Paid"/>
    <s v="online"/>
  </r>
  <r>
    <s v="S01801"/>
    <d v="2023-07-09T16:05:00"/>
    <x v="90"/>
    <s v="P1300"/>
    <s v="Jeans_300"/>
    <x v="6"/>
    <s v="Grey"/>
    <s v="XS"/>
    <n v="2"/>
    <n v="2484.42"/>
    <n v="1499.28"/>
    <n v="4968.84"/>
    <n v="2998.56"/>
    <s v="C21800"/>
    <s v="Sanjay_1800"/>
    <s v="Chennai"/>
    <n v="13.082700000000001"/>
    <n v="80.270700000000005"/>
    <s v="SP122"/>
    <s v="Salesperson_22"/>
    <s v="Paid"/>
    <s v="online"/>
  </r>
  <r>
    <s v="S01802"/>
    <d v="2023-07-14T17:28:00"/>
    <x v="91"/>
    <s v="P1301"/>
    <s v="Kurta_301"/>
    <x v="1"/>
    <s v="Blue"/>
    <s v="XL"/>
    <n v="3"/>
    <n v="733.91"/>
    <n v="440.55"/>
    <n v="2201.73"/>
    <n v="1321.65"/>
    <s v="C21801"/>
    <s v="Ravi_1801"/>
    <s v="Madurai"/>
    <n v="9.9252000000000002"/>
    <n v="78.119799999999998"/>
    <s v="SP117"/>
    <s v="Salesperson_17"/>
    <s v="Paid"/>
    <s v="in-store"/>
  </r>
  <r>
    <s v="S01803"/>
    <d v="2024-05-07T21:48:00"/>
    <x v="83"/>
    <s v="P1302"/>
    <s v="Women's_302"/>
    <x v="0"/>
    <s v="Red"/>
    <s v="L"/>
    <n v="2"/>
    <n v="1808.95"/>
    <n v="1338.14"/>
    <n v="3617.9"/>
    <n v="2676.28"/>
    <s v="C21802"/>
    <s v="Anu_1802"/>
    <s v="Tiruchirappalli"/>
    <n v="10.7905"/>
    <n v="78.704700000000003"/>
    <s v="SP141"/>
    <s v="Salesperson_41"/>
    <s v="Returned"/>
    <s v="third-party"/>
  </r>
  <r>
    <s v="S01804"/>
    <d v="2023-11-29T11:20:00"/>
    <x v="33"/>
    <s v="P1303"/>
    <s v="Kurta_303"/>
    <x v="1"/>
    <s v="Grey"/>
    <s v="M"/>
    <n v="3"/>
    <n v="1982.94"/>
    <n v="1503.13"/>
    <n v="5948.82"/>
    <n v="4509.3900000000003"/>
    <s v="C21803"/>
    <s v="Sanjay_1803"/>
    <s v="Tiruchirappalli"/>
    <n v="10.7905"/>
    <n v="78.704700000000003"/>
    <s v="SP101"/>
    <s v="Salesperson_1"/>
    <s v="Paid"/>
    <s v="in-store"/>
  </r>
  <r>
    <s v="S01805"/>
    <d v="2023-07-25T13:02:00"/>
    <x v="78"/>
    <s v="P1304"/>
    <s v="Men's_304"/>
    <x v="4"/>
    <s v="Black"/>
    <s v="XL"/>
    <n v="2"/>
    <n v="1599.63"/>
    <n v="1297.04"/>
    <n v="3199.26"/>
    <n v="2594.08"/>
    <s v="C21804"/>
    <s v="Sathish_1804"/>
    <s v="Erode"/>
    <n v="11.34"/>
    <n v="77.717200000000005"/>
    <s v="SP143"/>
    <s v="Salesperson_43"/>
    <s v="Paid"/>
    <s v="mobile_app"/>
  </r>
  <r>
    <s v="S01806"/>
    <d v="2023-10-22T12:52:00"/>
    <x v="69"/>
    <s v="P1305"/>
    <s v="Sportswear_305"/>
    <x v="3"/>
    <s v="Red"/>
    <s v="L"/>
    <n v="2"/>
    <n v="1358.23"/>
    <n v="1179.24"/>
    <n v="2716.46"/>
    <n v="2358.48"/>
    <s v="C21805"/>
    <s v="Sanjay_1805"/>
    <s v="Erode"/>
    <n v="11.34"/>
    <n v="77.717200000000005"/>
    <s v="SP144"/>
    <s v="Salesperson_44"/>
    <s v="Pending"/>
    <s v="in-store"/>
  </r>
  <r>
    <s v="S01807"/>
    <d v="2024-08-31T19:38:00"/>
    <x v="20"/>
    <s v="P1306"/>
    <s v="Kurta_306"/>
    <x v="1"/>
    <s v="Pink"/>
    <s v="XL"/>
    <n v="3"/>
    <n v="975.11"/>
    <n v="622.79999999999995"/>
    <n v="2925.33"/>
    <n v="1868.4"/>
    <s v="C21806"/>
    <s v="Kavin_1806"/>
    <s v="Coimbatore"/>
    <n v="11.0168"/>
    <n v="76.955799999999996"/>
    <s v="SP128"/>
    <s v="Salesperson_28"/>
    <s v="Paid"/>
    <s v="in-store"/>
  </r>
  <r>
    <s v="S01808"/>
    <d v="2023-12-07T17:34:00"/>
    <x v="50"/>
    <s v="P1307"/>
    <s v="Sarees_307"/>
    <x v="7"/>
    <s v="Yellow"/>
    <s v="S"/>
    <n v="4"/>
    <n v="2450.54"/>
    <n v="1902.92"/>
    <n v="9802.16"/>
    <n v="7611.68"/>
    <s v="C21807"/>
    <s v="Karthik_1807"/>
    <s v="Erode"/>
    <n v="11.34"/>
    <n v="77.717200000000005"/>
    <s v="SP103"/>
    <s v="Salesperson_3"/>
    <s v="Pending"/>
    <s v="in-store"/>
  </r>
  <r>
    <s v="S01809"/>
    <d v="2023-12-29T17:29:00"/>
    <x v="34"/>
    <s v="P1308"/>
    <s v="Jeans_308"/>
    <x v="6"/>
    <s v="Blue"/>
    <s v="XL"/>
    <n v="3"/>
    <n v="1157.07"/>
    <n v="700.11"/>
    <n v="3471.21"/>
    <n v="2100.33"/>
    <s v="C21808"/>
    <s v="Aarav_1808"/>
    <s v="Tiruchirappalli"/>
    <n v="10.7905"/>
    <n v="78.704700000000003"/>
    <s v="SP126"/>
    <s v="Salesperson_26"/>
    <s v="Cancelled"/>
    <s v="online"/>
  </r>
  <r>
    <s v="S01810"/>
    <d v="2024-02-06T10:06:00"/>
    <x v="52"/>
    <s v="P1309"/>
    <s v="Men's_309"/>
    <x v="4"/>
    <s v="Red"/>
    <s v="XXL"/>
    <n v="4"/>
    <n v="571.26"/>
    <n v="406.51"/>
    <n v="2285.04"/>
    <n v="1626.04"/>
    <s v="C21809"/>
    <s v="Meena_1809"/>
    <s v="Chennai"/>
    <n v="13.082700000000001"/>
    <n v="80.270700000000005"/>
    <s v="SP104"/>
    <s v="Salesperson_4"/>
    <s v="Paid"/>
    <s v="online"/>
  </r>
  <r>
    <s v="S01811"/>
    <d v="2024-07-04T19:22:00"/>
    <x v="9"/>
    <s v="P1310"/>
    <s v="Kid's_310"/>
    <x v="5"/>
    <s v="Grey"/>
    <s v="S"/>
    <n v="1"/>
    <n v="810.65"/>
    <n v="559.98"/>
    <n v="810.65"/>
    <n v="559.98"/>
    <s v="C21810"/>
    <s v="Vishal_1810"/>
    <s v="Chennai"/>
    <n v="13.082700000000001"/>
    <n v="80.270700000000005"/>
    <s v="SP120"/>
    <s v="Salesperson_20"/>
    <s v="Returned"/>
    <s v="in-store"/>
  </r>
  <r>
    <s v="S01812"/>
    <d v="2023-06-24T16:36:00"/>
    <x v="88"/>
    <s v="P1311"/>
    <s v="Jeans_311"/>
    <x v="6"/>
    <s v="White"/>
    <s v="S"/>
    <n v="2"/>
    <n v="1138.3900000000001"/>
    <n v="755.19"/>
    <n v="2276.7800000000002"/>
    <n v="1510.38"/>
    <s v="C21811"/>
    <s v="Sathish_1811"/>
    <s v="Erode"/>
    <n v="11.34"/>
    <n v="77.717200000000005"/>
    <s v="SP130"/>
    <s v="Salesperson_30"/>
    <s v="Paid"/>
    <s v="in-store"/>
  </r>
  <r>
    <s v="S01813"/>
    <d v="2023-11-10T14:32:00"/>
    <x v="81"/>
    <s v="P1312"/>
    <s v="Women's_312"/>
    <x v="0"/>
    <s v="Blue"/>
    <s v="M"/>
    <n v="1"/>
    <n v="935.12"/>
    <n v="608.1"/>
    <n v="935.12"/>
    <n v="608.1"/>
    <s v="C21812"/>
    <s v="Anu_1812"/>
    <s v="Tiruchirappalli"/>
    <n v="10.7905"/>
    <n v="78.704700000000003"/>
    <s v="SP131"/>
    <s v="Salesperson_31"/>
    <s v="Returned"/>
    <s v="online"/>
  </r>
  <r>
    <s v="S01814"/>
    <d v="2023-06-20T10:42:00"/>
    <x v="88"/>
    <s v="P1313"/>
    <s v="Jeans_313"/>
    <x v="6"/>
    <s v="Grey"/>
    <s v="XXL"/>
    <n v="1"/>
    <n v="1637.54"/>
    <n v="1106.5999999999999"/>
    <n v="1637.54"/>
    <n v="1106.5999999999999"/>
    <s v="C21813"/>
    <s v="Vishal_1813"/>
    <s v="Tirunelveli"/>
    <n v="8.7139000000000006"/>
    <n v="77.756699999999995"/>
    <s v="SP149"/>
    <s v="Salesperson_49"/>
    <s v="Cancelled"/>
    <s v="online"/>
  </r>
  <r>
    <s v="S01815"/>
    <d v="2024-03-10T18:54:00"/>
    <x v="8"/>
    <s v="P1314"/>
    <s v="T-Shirts_314"/>
    <x v="2"/>
    <s v="Black"/>
    <s v="XL"/>
    <n v="2"/>
    <n v="1934.85"/>
    <n v="1172.82"/>
    <n v="3869.7"/>
    <n v="2345.64"/>
    <s v="C21814"/>
    <s v="Ganesh_1814"/>
    <s v="Salem"/>
    <n v="11.664300000000001"/>
    <n v="78.146000000000001"/>
    <s v="SP120"/>
    <s v="Salesperson_20"/>
    <s v="Cancelled"/>
    <s v="in-store"/>
  </r>
  <r>
    <s v="S01816"/>
    <d v="2023-06-12T20:43:00"/>
    <x v="23"/>
    <s v="P1315"/>
    <s v="Women's_315"/>
    <x v="0"/>
    <s v="Red"/>
    <s v="M"/>
    <n v="4"/>
    <n v="2180.84"/>
    <n v="1403.69"/>
    <n v="8723.36"/>
    <n v="5614.76"/>
    <s v="C21815"/>
    <s v="Ganesh_1815"/>
    <s v="Erode"/>
    <n v="11.34"/>
    <n v="77.717200000000005"/>
    <s v="SP145"/>
    <s v="Salesperson_45"/>
    <s v="Cancelled"/>
    <s v="in-store"/>
  </r>
  <r>
    <s v="S01817"/>
    <d v="2024-06-28T10:38:00"/>
    <x v="2"/>
    <s v="P1316"/>
    <s v="Sportswear_316"/>
    <x v="3"/>
    <s v="White"/>
    <s v="XS"/>
    <n v="4"/>
    <n v="661.76"/>
    <n v="418.41"/>
    <n v="2647.04"/>
    <n v="1673.64"/>
    <s v="C21816"/>
    <s v="Meena_1816"/>
    <s v="Madurai"/>
    <n v="9.9252000000000002"/>
    <n v="78.119799999999998"/>
    <s v="SP133"/>
    <s v="Salesperson_33"/>
    <s v="Pending"/>
    <s v="mobile_app"/>
  </r>
  <r>
    <s v="S01818"/>
    <d v="2023-10-14T11:29:00"/>
    <x v="37"/>
    <s v="P1317"/>
    <s v="T-Shirts_317"/>
    <x v="2"/>
    <s v="Maroon"/>
    <s v="S"/>
    <n v="1"/>
    <n v="474.23"/>
    <n v="376.88"/>
    <n v="474.23"/>
    <n v="376.88"/>
    <s v="C21817"/>
    <s v="Diya_1817"/>
    <s v="Tirunelveli"/>
    <n v="8.7139000000000006"/>
    <n v="77.756699999999995"/>
    <s v="SP146"/>
    <s v="Salesperson_46"/>
    <s v="Pending"/>
    <s v="online"/>
  </r>
  <r>
    <s v="S01819"/>
    <d v="2024-01-04T16:01:00"/>
    <x v="39"/>
    <s v="P1318"/>
    <s v="Men's_318"/>
    <x v="4"/>
    <s v="Black"/>
    <s v="XXL"/>
    <n v="3"/>
    <n v="2304.5700000000002"/>
    <n v="1982.7"/>
    <n v="6913.71"/>
    <n v="5948.1"/>
    <s v="C21818"/>
    <s v="Ravi_1818"/>
    <s v="Vellore"/>
    <n v="12.916499999999999"/>
    <n v="79.132499999999993"/>
    <s v="SP107"/>
    <s v="Salesperson_7"/>
    <s v="Paid"/>
    <s v="mobile_app"/>
  </r>
  <r>
    <s v="S01820"/>
    <d v="2023-08-29T10:53:00"/>
    <x v="0"/>
    <s v="P1319"/>
    <s v="Sportswear_319"/>
    <x v="3"/>
    <s v="Red"/>
    <s v="M"/>
    <n v="1"/>
    <n v="1394.34"/>
    <n v="1195.49"/>
    <n v="1394.34"/>
    <n v="1195.49"/>
    <s v="C21819"/>
    <s v="Vishal_1819"/>
    <s v="Erode"/>
    <n v="11.34"/>
    <n v="77.717200000000005"/>
    <s v="SP119"/>
    <s v="Salesperson_19"/>
    <s v="Paid"/>
    <s v="in-store"/>
  </r>
  <r>
    <s v="S01821"/>
    <d v="2023-09-12T20:14:00"/>
    <x v="61"/>
    <s v="P1320"/>
    <s v="Men's_320"/>
    <x v="4"/>
    <s v="White"/>
    <s v="XL"/>
    <n v="3"/>
    <n v="1337.57"/>
    <n v="999.14"/>
    <n v="4012.71"/>
    <n v="2997.42"/>
    <s v="C21820"/>
    <s v="Priya_1820"/>
    <s v="Vellore"/>
    <n v="12.916499999999999"/>
    <n v="79.132499999999993"/>
    <s v="SP101"/>
    <s v="Salesperson_1"/>
    <s v="Shipped"/>
    <s v="mobile_app"/>
  </r>
  <r>
    <s v="S01822"/>
    <d v="2023-12-17T13:21:00"/>
    <x v="19"/>
    <s v="P1321"/>
    <s v="Kurta_321"/>
    <x v="1"/>
    <s v="Grey"/>
    <s v="XS"/>
    <n v="1"/>
    <n v="2273.2199999999998"/>
    <n v="1932.63"/>
    <n v="2273.2199999999998"/>
    <n v="1932.63"/>
    <s v="C21821"/>
    <s v="Meena_1821"/>
    <s v="Tiruchirappalli"/>
    <n v="10.7905"/>
    <n v="78.704700000000003"/>
    <s v="SP124"/>
    <s v="Salesperson_24"/>
    <s v="Pending"/>
    <s v="third-party"/>
  </r>
  <r>
    <s v="S01823"/>
    <d v="2023-12-26T17:28:00"/>
    <x v="34"/>
    <s v="P1322"/>
    <s v="Kurta_322"/>
    <x v="1"/>
    <s v="Maroon"/>
    <s v="XS"/>
    <n v="3"/>
    <n v="2305.6"/>
    <n v="1470.24"/>
    <n v="6916.8"/>
    <n v="4410.72"/>
    <s v="C21822"/>
    <s v="Lakshmi_1822"/>
    <s v="Salem"/>
    <n v="11.664300000000001"/>
    <n v="78.146000000000001"/>
    <s v="SP102"/>
    <s v="Salesperson_2"/>
    <s v="Cancelled"/>
    <s v="online"/>
  </r>
  <r>
    <s v="S01824"/>
    <d v="2023-09-29T14:29:00"/>
    <x v="21"/>
    <s v="P1323"/>
    <s v="Sarees_323"/>
    <x v="7"/>
    <s v="Red"/>
    <s v="XL"/>
    <n v="3"/>
    <n v="1262.22"/>
    <n v="765.36"/>
    <n v="3786.66"/>
    <n v="2296.08"/>
    <s v="C21823"/>
    <s v="Sanjay_1823"/>
    <s v="Tirunelveli"/>
    <n v="8.7139000000000006"/>
    <n v="77.756699999999995"/>
    <s v="SP116"/>
    <s v="Salesperson_16"/>
    <s v="Cancelled"/>
    <s v="in-store"/>
  </r>
  <r>
    <s v="S01825"/>
    <d v="2023-05-28T15:25:00"/>
    <x v="27"/>
    <s v="P1324"/>
    <s v="Jeans_324"/>
    <x v="6"/>
    <s v="Red"/>
    <s v="M"/>
    <n v="1"/>
    <n v="349.12"/>
    <n v="289.35000000000002"/>
    <n v="349.12"/>
    <n v="289.35000000000002"/>
    <s v="C21824"/>
    <s v="Devi_1824"/>
    <s v="Erode"/>
    <n v="11.34"/>
    <n v="77.717200000000005"/>
    <s v="SP127"/>
    <s v="Salesperson_27"/>
    <s v="Paid"/>
    <s v="online"/>
  </r>
  <r>
    <s v="S01826"/>
    <d v="2023-10-05T17:43:00"/>
    <x v="31"/>
    <s v="P1325"/>
    <s v="Women's_325"/>
    <x v="0"/>
    <s v="Maroon"/>
    <s v="L"/>
    <n v="1"/>
    <n v="1145.1199999999999"/>
    <n v="872.09"/>
    <n v="1145.1199999999999"/>
    <n v="872.09"/>
    <s v="C21825"/>
    <s v="Devi_1825"/>
    <s v="Salem"/>
    <n v="11.664300000000001"/>
    <n v="78.146000000000001"/>
    <s v="SP134"/>
    <s v="Salesperson_34"/>
    <s v="Shipped"/>
    <s v="online"/>
  </r>
  <r>
    <s v="S01827"/>
    <d v="2023-06-12T20:19:00"/>
    <x v="23"/>
    <s v="P1326"/>
    <s v="Kurta_326"/>
    <x v="1"/>
    <s v="Maroon"/>
    <s v="M"/>
    <n v="1"/>
    <n v="2153"/>
    <n v="1856.77"/>
    <n v="2153"/>
    <n v="1856.77"/>
    <s v="C21826"/>
    <s v="Kavin_1826"/>
    <s v="Erode"/>
    <n v="11.34"/>
    <n v="77.717200000000005"/>
    <s v="SP129"/>
    <s v="Salesperson_29"/>
    <s v="Pending"/>
    <s v="online"/>
  </r>
  <r>
    <s v="S01828"/>
    <d v="2023-04-21T11:37:00"/>
    <x v="12"/>
    <s v="P1327"/>
    <s v="Kid's_327"/>
    <x v="5"/>
    <s v="Red"/>
    <s v="M"/>
    <n v="1"/>
    <n v="242.71"/>
    <n v="210.33"/>
    <n v="242.71"/>
    <n v="210.33"/>
    <s v="C21827"/>
    <s v="Sanjay_1827"/>
    <s v="Salem"/>
    <n v="11.664300000000001"/>
    <n v="78.146000000000001"/>
    <s v="SP105"/>
    <s v="Salesperson_5"/>
    <s v="Pending"/>
    <s v="in-store"/>
  </r>
  <r>
    <s v="S01829"/>
    <d v="2023-05-28T21:43:00"/>
    <x v="27"/>
    <s v="P1328"/>
    <s v="T-Shirts_328"/>
    <x v="2"/>
    <s v="Yellow"/>
    <s v="XL"/>
    <n v="2"/>
    <n v="1734.54"/>
    <n v="1168.1300000000001"/>
    <n v="3469.08"/>
    <n v="2336.2600000000002"/>
    <s v="C21828"/>
    <s v="Priya_1828"/>
    <s v="Chennai"/>
    <n v="13.082700000000001"/>
    <n v="80.270700000000005"/>
    <s v="SP139"/>
    <s v="Salesperson_39"/>
    <s v="Returned"/>
    <s v="online"/>
  </r>
  <r>
    <s v="S01830"/>
    <d v="2024-04-10T17:12:00"/>
    <x v="86"/>
    <s v="P1329"/>
    <s v="Sarees_329"/>
    <x v="7"/>
    <s v="White"/>
    <s v="XXL"/>
    <n v="1"/>
    <n v="939.36"/>
    <n v="608.6"/>
    <n v="939.36"/>
    <n v="608.6"/>
    <s v="C21829"/>
    <s v="Vishal_1829"/>
    <s v="Chennai"/>
    <n v="13.082700000000001"/>
    <n v="80.270700000000005"/>
    <s v="SP107"/>
    <s v="Salesperson_7"/>
    <s v="Returned"/>
    <s v="online"/>
  </r>
  <r>
    <s v="S01831"/>
    <d v="2023-05-14T19:10:00"/>
    <x v="64"/>
    <s v="P1330"/>
    <s v="Sarees_330"/>
    <x v="7"/>
    <s v="White"/>
    <s v="S"/>
    <n v="2"/>
    <n v="1647.52"/>
    <n v="1470.9"/>
    <n v="3295.04"/>
    <n v="2941.8"/>
    <s v="C21830"/>
    <s v="Ravi_1830"/>
    <s v="Vellore"/>
    <n v="12.916499999999999"/>
    <n v="79.132499999999993"/>
    <s v="SP101"/>
    <s v="Salesperson_1"/>
    <s v="Shipped"/>
    <s v="online"/>
  </r>
  <r>
    <s v="S01832"/>
    <d v="2023-08-04T11:34:00"/>
    <x v="58"/>
    <s v="P1331"/>
    <s v="Men's_331"/>
    <x v="4"/>
    <s v="Grey"/>
    <s v="XS"/>
    <n v="2"/>
    <n v="2445.9299999999998"/>
    <n v="1981.36"/>
    <n v="4891.8599999999997"/>
    <n v="3962.72"/>
    <s v="C21831"/>
    <s v="Karthik_1831"/>
    <s v="Vellore"/>
    <n v="12.916499999999999"/>
    <n v="79.132499999999993"/>
    <s v="SP140"/>
    <s v="Salesperson_40"/>
    <s v="Cancelled"/>
    <s v="online"/>
  </r>
  <r>
    <s v="S01833"/>
    <d v="2023-11-23T11:42:00"/>
    <x v="51"/>
    <s v="P1332"/>
    <s v="Jeans_332"/>
    <x v="6"/>
    <s v="Pink"/>
    <s v="XS"/>
    <n v="4"/>
    <n v="1761.57"/>
    <n v="1440.13"/>
    <n v="7046.28"/>
    <n v="5760.52"/>
    <s v="C21832"/>
    <s v="Sathish_1832"/>
    <s v="Coimbatore"/>
    <n v="11.0168"/>
    <n v="76.955799999999996"/>
    <s v="SP117"/>
    <s v="Salesperson_17"/>
    <s v="Cancelled"/>
    <s v="online"/>
  </r>
  <r>
    <s v="S01834"/>
    <d v="2024-09-19T13:01:00"/>
    <x v="6"/>
    <s v="P1333"/>
    <s v="Sarees_333"/>
    <x v="7"/>
    <s v="Blue"/>
    <s v="L"/>
    <n v="2"/>
    <n v="1287.8599999999999"/>
    <n v="1032.3900000000001"/>
    <n v="2575.7199999999998"/>
    <n v="2064.7800000000002"/>
    <s v="C21833"/>
    <s v="Kavin_1833"/>
    <s v="Salem"/>
    <n v="11.664300000000001"/>
    <n v="78.146000000000001"/>
    <s v="SP149"/>
    <s v="Salesperson_49"/>
    <s v="Returned"/>
    <s v="in-store"/>
  </r>
  <r>
    <s v="S01835"/>
    <d v="2024-01-30T14:22:00"/>
    <x v="53"/>
    <s v="P1334"/>
    <s v="T-Shirts_334"/>
    <x v="2"/>
    <s v="Grey"/>
    <s v="S"/>
    <n v="2"/>
    <n v="960.38"/>
    <n v="824.15"/>
    <n v="1920.76"/>
    <n v="1648.3"/>
    <s v="C21834"/>
    <s v="Meena_1834"/>
    <s v="Madurai"/>
    <n v="9.9252000000000002"/>
    <n v="78.119799999999998"/>
    <s v="SP109"/>
    <s v="Salesperson_9"/>
    <s v="Cancelled"/>
    <s v="in-store"/>
  </r>
  <r>
    <s v="S01836"/>
    <d v="2023-11-04T19:34:00"/>
    <x v="5"/>
    <s v="P1335"/>
    <s v="Men's_335"/>
    <x v="4"/>
    <s v="Black"/>
    <s v="XS"/>
    <n v="1"/>
    <n v="998.21"/>
    <n v="724.42"/>
    <n v="998.21"/>
    <n v="724.42"/>
    <s v="C21835"/>
    <s v="Lakshmi_1835"/>
    <s v="Chennai"/>
    <n v="13.082700000000001"/>
    <n v="80.270700000000005"/>
    <s v="SP111"/>
    <s v="Salesperson_11"/>
    <s v="Cancelled"/>
    <s v="online"/>
  </r>
  <r>
    <s v="S01837"/>
    <d v="2023-01-11T14:16:00"/>
    <x v="72"/>
    <s v="P1336"/>
    <s v="Sportswear_336"/>
    <x v="3"/>
    <s v="Yellow"/>
    <s v="XS"/>
    <n v="4"/>
    <n v="1293.71"/>
    <n v="899.71"/>
    <n v="5174.84"/>
    <n v="3598.84"/>
    <s v="C21836"/>
    <s v="Anu_1836"/>
    <s v="Tiruchirappalli"/>
    <n v="10.7905"/>
    <n v="78.704700000000003"/>
    <s v="SP103"/>
    <s v="Salesperson_3"/>
    <s v="Returned"/>
    <s v="online"/>
  </r>
  <r>
    <s v="S01838"/>
    <d v="2023-06-23T21:09:00"/>
    <x v="88"/>
    <s v="P1337"/>
    <s v="T-Shirts_337"/>
    <x v="2"/>
    <s v="Red"/>
    <s v="XXL"/>
    <n v="2"/>
    <n v="428.23"/>
    <n v="364.73"/>
    <n v="856.46"/>
    <n v="729.46"/>
    <s v="C21837"/>
    <s v="Bhuvana_1837"/>
    <s v="Tirunelveli"/>
    <n v="8.7139000000000006"/>
    <n v="77.756699999999995"/>
    <s v="SP134"/>
    <s v="Salesperson_34"/>
    <s v="Paid"/>
    <s v="in-store"/>
  </r>
  <r>
    <s v="S01839"/>
    <d v="2024-08-28T13:55:00"/>
    <x v="20"/>
    <s v="P1338"/>
    <s v="Jeans_338"/>
    <x v="6"/>
    <s v="Yellow"/>
    <s v="XS"/>
    <n v="2"/>
    <n v="1126.6500000000001"/>
    <n v="992.09"/>
    <n v="2253.3000000000002"/>
    <n v="1984.18"/>
    <s v="C21838"/>
    <s v="Diya_1838"/>
    <s v="Vellore"/>
    <n v="12.916499999999999"/>
    <n v="79.132499999999993"/>
    <s v="SP107"/>
    <s v="Salesperson_7"/>
    <s v="Cancelled"/>
    <s v="in-store"/>
  </r>
  <r>
    <s v="S01840"/>
    <d v="2023-01-08T17:30:00"/>
    <x v="3"/>
    <s v="P1339"/>
    <s v="Women's_339"/>
    <x v="0"/>
    <s v="Black"/>
    <s v="S"/>
    <n v="1"/>
    <n v="690.04"/>
    <n v="470.14"/>
    <n v="690.04"/>
    <n v="470.14"/>
    <s v="C21839"/>
    <s v="Karthik_1839"/>
    <s v="Tirunelveli"/>
    <n v="8.7139000000000006"/>
    <n v="77.756699999999995"/>
    <s v="SP143"/>
    <s v="Salesperson_43"/>
    <s v="Shipped"/>
    <s v="online"/>
  </r>
  <r>
    <s v="S01841"/>
    <d v="2023-07-17T16:42:00"/>
    <x v="15"/>
    <s v="P1340"/>
    <s v="Women's_340"/>
    <x v="0"/>
    <s v="Pink"/>
    <s v="M"/>
    <n v="1"/>
    <n v="2093.1"/>
    <n v="1282.22"/>
    <n v="2093.1"/>
    <n v="1282.22"/>
    <s v="C21840"/>
    <s v="Kavin_1840"/>
    <s v="Chennai"/>
    <n v="13.082700000000001"/>
    <n v="80.270700000000005"/>
    <s v="SP120"/>
    <s v="Salesperson_20"/>
    <s v="Cancelled"/>
    <s v="in-store"/>
  </r>
  <r>
    <s v="S01842"/>
    <d v="2023-11-03T14:18:00"/>
    <x v="5"/>
    <s v="P1341"/>
    <s v="Sarees_341"/>
    <x v="7"/>
    <s v="Yellow"/>
    <s v="L"/>
    <n v="3"/>
    <n v="2070.23"/>
    <n v="1621.97"/>
    <n v="6210.69"/>
    <n v="4865.91"/>
    <s v="C21841"/>
    <s v="Ganesh_1841"/>
    <s v="Tirunelveli"/>
    <n v="8.7139000000000006"/>
    <n v="77.756699999999995"/>
    <s v="SP130"/>
    <s v="Salesperson_30"/>
    <s v="Returned"/>
    <s v="third-party"/>
  </r>
  <r>
    <s v="S01843"/>
    <d v="2024-05-21T18:29:00"/>
    <x v="89"/>
    <s v="P1342"/>
    <s v="Men's_342"/>
    <x v="4"/>
    <s v="Green"/>
    <s v="M"/>
    <n v="2"/>
    <n v="1304.54"/>
    <n v="1026.83"/>
    <n v="2609.08"/>
    <n v="2053.66"/>
    <s v="C21842"/>
    <s v="Aarav_1842"/>
    <s v="Salem"/>
    <n v="11.664300000000001"/>
    <n v="78.146000000000001"/>
    <s v="SP109"/>
    <s v="Salesperson_9"/>
    <s v="Cancelled"/>
    <s v="online"/>
  </r>
  <r>
    <s v="S01844"/>
    <d v="2024-06-23T14:25:00"/>
    <x v="11"/>
    <s v="P1343"/>
    <s v="Men's_343"/>
    <x v="4"/>
    <s v="Blue"/>
    <s v="XL"/>
    <n v="1"/>
    <n v="2493.15"/>
    <n v="1836.85"/>
    <n v="2493.15"/>
    <n v="1836.85"/>
    <s v="C21843"/>
    <s v="Meena_1843"/>
    <s v="Tirunelveli"/>
    <n v="8.7139000000000006"/>
    <n v="77.756699999999995"/>
    <s v="SP132"/>
    <s v="Salesperson_32"/>
    <s v="Cancelled"/>
    <s v="online"/>
  </r>
  <r>
    <s v="S01845"/>
    <d v="2024-05-01T18:59:00"/>
    <x v="47"/>
    <s v="P1344"/>
    <s v="Sarees_344"/>
    <x v="7"/>
    <s v="Black"/>
    <s v="L"/>
    <n v="2"/>
    <n v="577.27"/>
    <n v="511.84"/>
    <n v="1154.54"/>
    <n v="1023.68"/>
    <s v="C21844"/>
    <s v="Bhuvana_1844"/>
    <s v="Chennai"/>
    <n v="13.082700000000001"/>
    <n v="80.270700000000005"/>
    <s v="SP142"/>
    <s v="Salesperson_42"/>
    <s v="Pending"/>
    <s v="in-store"/>
  </r>
  <r>
    <s v="S01846"/>
    <d v="2024-03-10T10:39:00"/>
    <x v="8"/>
    <s v="P1345"/>
    <s v="Kurta_345"/>
    <x v="1"/>
    <s v="Blue"/>
    <s v="XS"/>
    <n v="1"/>
    <n v="928.17"/>
    <n v="745.47"/>
    <n v="928.17"/>
    <n v="745.47"/>
    <s v="C21845"/>
    <s v="Ganesh_1845"/>
    <s v="Tiruchirappalli"/>
    <n v="10.7905"/>
    <n v="78.704700000000003"/>
    <s v="SP136"/>
    <s v="Salesperson_36"/>
    <s v="Cancelled"/>
    <s v="online"/>
  </r>
  <r>
    <s v="S01847"/>
    <d v="2023-11-11T21:52:00"/>
    <x v="81"/>
    <s v="P1346"/>
    <s v="Kurta_346"/>
    <x v="1"/>
    <s v="Maroon"/>
    <s v="XXL"/>
    <n v="2"/>
    <n v="555.03"/>
    <n v="374.81"/>
    <n v="1110.06"/>
    <n v="749.62"/>
    <s v="C21846"/>
    <s v="Diya_1846"/>
    <s v="Chennai"/>
    <n v="13.082700000000001"/>
    <n v="80.270700000000005"/>
    <s v="SP138"/>
    <s v="Salesperson_38"/>
    <s v="Shipped"/>
    <s v="in-store"/>
  </r>
  <r>
    <s v="S01848"/>
    <d v="2024-04-25T19:16:00"/>
    <x v="75"/>
    <s v="P1347"/>
    <s v="Sportswear_347"/>
    <x v="3"/>
    <s v="Yellow"/>
    <s v="M"/>
    <n v="3"/>
    <n v="2495.1999999999998"/>
    <n v="1690.69"/>
    <n v="7485.6"/>
    <n v="5072.07"/>
    <s v="C21847"/>
    <s v="Meena_1847"/>
    <s v="Salem"/>
    <n v="11.664300000000001"/>
    <n v="78.146000000000001"/>
    <s v="SP115"/>
    <s v="Salesperson_15"/>
    <s v="Returned"/>
    <s v="in-store"/>
  </r>
  <r>
    <s v="S01849"/>
    <d v="2024-04-15T20:14:00"/>
    <x v="45"/>
    <s v="P1348"/>
    <s v="Jeans_348"/>
    <x v="6"/>
    <s v="Yellow"/>
    <s v="S"/>
    <n v="4"/>
    <n v="1684.24"/>
    <n v="1221.44"/>
    <n v="6736.96"/>
    <n v="4885.76"/>
    <s v="C21848"/>
    <s v="Ravi_1848"/>
    <s v="Tirunelveli"/>
    <n v="8.7139000000000006"/>
    <n v="77.756699999999995"/>
    <s v="SP147"/>
    <s v="Salesperson_47"/>
    <s v="Paid"/>
    <s v="online"/>
  </r>
  <r>
    <s v="S01850"/>
    <d v="2023-07-13T20:11:00"/>
    <x v="91"/>
    <s v="P1349"/>
    <s v="Jeans_349"/>
    <x v="6"/>
    <s v="Grey"/>
    <s v="XXL"/>
    <n v="2"/>
    <n v="1831.33"/>
    <n v="1391.14"/>
    <n v="3662.66"/>
    <n v="2782.28"/>
    <s v="C21849"/>
    <s v="Ganesh_1849"/>
    <s v="Erode"/>
    <n v="11.34"/>
    <n v="77.717200000000005"/>
    <s v="SP123"/>
    <s v="Salesperson_23"/>
    <s v="Paid"/>
    <s v="in-store"/>
  </r>
  <r>
    <s v="S01851"/>
    <d v="2023-11-07T12:42:00"/>
    <x v="81"/>
    <s v="P1350"/>
    <s v="Sarees_350"/>
    <x v="7"/>
    <s v="Maroon"/>
    <s v="XL"/>
    <n v="4"/>
    <n v="1172.3499999999999"/>
    <n v="984.96"/>
    <n v="4689.3999999999996"/>
    <n v="3939.84"/>
    <s v="C21850"/>
    <s v="Diya_1850"/>
    <s v="Tirunelveli"/>
    <n v="8.7139000000000006"/>
    <n v="77.756699999999995"/>
    <s v="SP141"/>
    <s v="Salesperson_41"/>
    <s v="Shipped"/>
    <s v="mobile_app"/>
  </r>
  <r>
    <s v="S01852"/>
    <d v="2023-06-14T15:47:00"/>
    <x v="23"/>
    <s v="P1351"/>
    <s v="Jeans_351"/>
    <x v="6"/>
    <s v="Grey"/>
    <s v="L"/>
    <n v="2"/>
    <n v="757.31"/>
    <n v="548.46"/>
    <n v="1514.62"/>
    <n v="1096.92"/>
    <s v="C21851"/>
    <s v="Meena_1851"/>
    <s v="Madurai"/>
    <n v="9.9252000000000002"/>
    <n v="78.119799999999998"/>
    <s v="SP134"/>
    <s v="Salesperson_34"/>
    <s v="Pending"/>
    <s v="in-store"/>
  </r>
  <r>
    <s v="S01853"/>
    <d v="2023-06-01T15:52:00"/>
    <x v="30"/>
    <s v="P1352"/>
    <s v="Kurta_352"/>
    <x v="1"/>
    <s v="Green"/>
    <s v="XL"/>
    <n v="3"/>
    <n v="1610.92"/>
    <n v="1137.54"/>
    <n v="4832.76"/>
    <n v="3412.62"/>
    <s v="C21852"/>
    <s v="Vishal_1852"/>
    <s v="Salem"/>
    <n v="11.664300000000001"/>
    <n v="78.146000000000001"/>
    <s v="SP121"/>
    <s v="Salesperson_21"/>
    <s v="Returned"/>
    <s v="in-store"/>
  </r>
  <r>
    <s v="S01854"/>
    <d v="2023-08-05T10:08:00"/>
    <x v="58"/>
    <s v="P1353"/>
    <s v="Women's_353"/>
    <x v="0"/>
    <s v="Blue"/>
    <s v="L"/>
    <n v="1"/>
    <n v="775.13"/>
    <n v="562.05999999999995"/>
    <n v="775.13"/>
    <n v="562.05999999999995"/>
    <s v="C21853"/>
    <s v="Priya_1853"/>
    <s v="Madurai"/>
    <n v="9.9252000000000002"/>
    <n v="78.119799999999998"/>
    <s v="SP136"/>
    <s v="Salesperson_36"/>
    <s v="Shipped"/>
    <s v="in-store"/>
  </r>
  <r>
    <s v="S01855"/>
    <d v="2023-08-16T20:07:00"/>
    <x v="63"/>
    <s v="P1354"/>
    <s v="Jeans_354"/>
    <x v="6"/>
    <s v="Green"/>
    <s v="L"/>
    <n v="3"/>
    <n v="2427.58"/>
    <n v="1788.26"/>
    <n v="7282.74"/>
    <n v="5364.78"/>
    <s v="C21854"/>
    <s v="Aarav_1854"/>
    <s v="Madurai"/>
    <n v="9.9252000000000002"/>
    <n v="78.119799999999998"/>
    <s v="SP107"/>
    <s v="Salesperson_7"/>
    <s v="Shipped"/>
    <s v="mobile_app"/>
  </r>
  <r>
    <s v="S01856"/>
    <d v="2024-06-23T21:52:00"/>
    <x v="11"/>
    <s v="P1355"/>
    <s v="T-Shirts_355"/>
    <x v="2"/>
    <s v="Maroon"/>
    <s v="XXL"/>
    <n v="3"/>
    <n v="2333.0700000000002"/>
    <n v="1764.49"/>
    <n v="6999.21"/>
    <n v="5293.47"/>
    <s v="C21855"/>
    <s v="Ganesh_1855"/>
    <s v="Vellore"/>
    <n v="12.916499999999999"/>
    <n v="79.132499999999993"/>
    <s v="SP147"/>
    <s v="Salesperson_47"/>
    <s v="Paid"/>
    <s v="in-store"/>
  </r>
  <r>
    <s v="S01857"/>
    <d v="2023-11-13T16:41:00"/>
    <x v="44"/>
    <s v="P1356"/>
    <s v="Kid's_356"/>
    <x v="5"/>
    <s v="Red"/>
    <s v="L"/>
    <n v="1"/>
    <n v="1959.85"/>
    <n v="1452.45"/>
    <n v="1959.85"/>
    <n v="1452.45"/>
    <s v="C21856"/>
    <s v="Aarav_1856"/>
    <s v="Madurai"/>
    <n v="9.9252000000000002"/>
    <n v="78.119799999999998"/>
    <s v="SP104"/>
    <s v="Salesperson_4"/>
    <s v="Pending"/>
    <s v="third-party"/>
  </r>
  <r>
    <s v="S01858"/>
    <d v="2023-07-26T17:39:00"/>
    <x v="78"/>
    <s v="P1357"/>
    <s v="Kurta_357"/>
    <x v="1"/>
    <s v="Pink"/>
    <s v="M"/>
    <n v="3"/>
    <n v="560.42999999999995"/>
    <n v="460.93"/>
    <n v="1681.29"/>
    <n v="1382.79"/>
    <s v="C21857"/>
    <s v="Kavin_1857"/>
    <s v="Erode"/>
    <n v="11.34"/>
    <n v="77.717200000000005"/>
    <s v="SP144"/>
    <s v="Salesperson_44"/>
    <s v="Cancelled"/>
    <s v="third-party"/>
  </r>
  <r>
    <s v="S01859"/>
    <d v="2024-01-25T10:46:00"/>
    <x v="57"/>
    <s v="P1358"/>
    <s v="Jeans_358"/>
    <x v="6"/>
    <s v="White"/>
    <s v="XS"/>
    <n v="1"/>
    <n v="204.92"/>
    <n v="146.33000000000001"/>
    <n v="204.92"/>
    <n v="146.33000000000001"/>
    <s v="C21858"/>
    <s v="Karthik_1858"/>
    <s v="Tirunelveli"/>
    <n v="8.7139000000000006"/>
    <n v="77.756699999999995"/>
    <s v="SP137"/>
    <s v="Salesperson_37"/>
    <s v="Cancelled"/>
    <s v="third-party"/>
  </r>
  <r>
    <s v="S01860"/>
    <d v="2024-06-16T14:36:00"/>
    <x v="13"/>
    <s v="P1359"/>
    <s v="Women's_359"/>
    <x v="0"/>
    <s v="Red"/>
    <s v="XS"/>
    <n v="2"/>
    <n v="486.36"/>
    <n v="433.43"/>
    <n v="972.72"/>
    <n v="866.86"/>
    <s v="C21859"/>
    <s v="Devi_1859"/>
    <s v="Tirunelveli"/>
    <n v="8.7139000000000006"/>
    <n v="77.756699999999995"/>
    <s v="SP128"/>
    <s v="Salesperson_28"/>
    <s v="Shipped"/>
    <s v="third-party"/>
  </r>
  <r>
    <s v="S01861"/>
    <d v="2023-12-27T12:07:00"/>
    <x v="34"/>
    <s v="P1360"/>
    <s v="Sportswear_360"/>
    <x v="3"/>
    <s v="Pink"/>
    <s v="M"/>
    <n v="1"/>
    <n v="1335.05"/>
    <n v="872.48"/>
    <n v="1335.05"/>
    <n v="872.48"/>
    <s v="C21860"/>
    <s v="Sanjay_1860"/>
    <s v="Vellore"/>
    <n v="12.916499999999999"/>
    <n v="79.132499999999993"/>
    <s v="SP144"/>
    <s v="Salesperson_44"/>
    <s v="Pending"/>
    <s v="in-store"/>
  </r>
  <r>
    <s v="S01862"/>
    <d v="2023-11-30T19:46:00"/>
    <x v="33"/>
    <s v="P1361"/>
    <s v="Kid's_361"/>
    <x v="5"/>
    <s v="Maroon"/>
    <s v="XS"/>
    <n v="1"/>
    <n v="2166.6999999999998"/>
    <n v="1727.83"/>
    <n v="2166.6999999999998"/>
    <n v="1727.83"/>
    <s v="C21861"/>
    <s v="Kavin_1861"/>
    <s v="Chennai"/>
    <n v="13.082700000000001"/>
    <n v="80.270700000000005"/>
    <s v="SP137"/>
    <s v="Salesperson_37"/>
    <s v="Cancelled"/>
    <s v="online"/>
  </r>
  <r>
    <s v="S01863"/>
    <d v="2023-10-10T14:01:00"/>
    <x v="37"/>
    <s v="P1362"/>
    <s v="Sarees_362"/>
    <x v="7"/>
    <s v="Grey"/>
    <s v="L"/>
    <n v="3"/>
    <n v="528.26"/>
    <n v="366.01"/>
    <n v="1584.78"/>
    <n v="1098.03"/>
    <s v="C21862"/>
    <s v="Karthik_1862"/>
    <s v="Vellore"/>
    <n v="12.916499999999999"/>
    <n v="79.132499999999993"/>
    <s v="SP111"/>
    <s v="Salesperson_11"/>
    <s v="Cancelled"/>
    <s v="in-store"/>
  </r>
  <r>
    <s v="S01864"/>
    <d v="2024-01-05T12:29:00"/>
    <x v="39"/>
    <s v="P1363"/>
    <s v="T-Shirts_363"/>
    <x v="2"/>
    <s v="Blue"/>
    <s v="S"/>
    <n v="2"/>
    <n v="1686.72"/>
    <n v="1287.99"/>
    <n v="3373.44"/>
    <n v="2575.98"/>
    <s v="C21863"/>
    <s v="Vishal_1863"/>
    <s v="Vellore"/>
    <n v="12.916499999999999"/>
    <n v="79.132499999999993"/>
    <s v="SP121"/>
    <s v="Salesperson_21"/>
    <s v="Paid"/>
    <s v="online"/>
  </r>
  <r>
    <s v="S01865"/>
    <d v="2023-02-03T18:30:00"/>
    <x v="35"/>
    <s v="P1364"/>
    <s v="Kurta_364"/>
    <x v="1"/>
    <s v="White"/>
    <s v="M"/>
    <n v="1"/>
    <n v="2429.27"/>
    <n v="1901.16"/>
    <n v="2429.27"/>
    <n v="1901.16"/>
    <s v="C21864"/>
    <s v="Priya_1864"/>
    <s v="Tirunelveli"/>
    <n v="8.7139000000000006"/>
    <n v="77.756699999999995"/>
    <s v="SP148"/>
    <s v="Salesperson_48"/>
    <s v="Pending"/>
    <s v="in-store"/>
  </r>
  <r>
    <s v="S01866"/>
    <d v="2023-09-17T17:23:00"/>
    <x v="61"/>
    <s v="P1365"/>
    <s v="Kid's_365"/>
    <x v="5"/>
    <s v="Red"/>
    <s v="XXL"/>
    <n v="1"/>
    <n v="819.32"/>
    <n v="636.76"/>
    <n v="819.32"/>
    <n v="636.76"/>
    <s v="C21865"/>
    <s v="Ganesh_1865"/>
    <s v="Tiruchirappalli"/>
    <n v="10.7905"/>
    <n v="78.704700000000003"/>
    <s v="SP127"/>
    <s v="Salesperson_27"/>
    <s v="Cancelled"/>
    <s v="in-store"/>
  </r>
  <r>
    <s v="S01867"/>
    <d v="2024-02-01T11:47:00"/>
    <x v="53"/>
    <s v="P1366"/>
    <s v="T-Shirts_366"/>
    <x v="2"/>
    <s v="Yellow"/>
    <s v="XS"/>
    <n v="2"/>
    <n v="2385.79"/>
    <n v="1483.31"/>
    <n v="4771.58"/>
    <n v="2966.62"/>
    <s v="C21866"/>
    <s v="Karthik_1866"/>
    <s v="Salem"/>
    <n v="11.664300000000001"/>
    <n v="78.146000000000001"/>
    <s v="SP110"/>
    <s v="Salesperson_10"/>
    <s v="Paid"/>
    <s v="mobile_app"/>
  </r>
  <r>
    <s v="S01868"/>
    <d v="2023-07-11T12:33:00"/>
    <x v="91"/>
    <s v="P1367"/>
    <s v="T-Shirts_367"/>
    <x v="2"/>
    <s v="White"/>
    <s v="L"/>
    <n v="2"/>
    <n v="389.14"/>
    <n v="282.31"/>
    <n v="778.28"/>
    <n v="564.62"/>
    <s v="C21867"/>
    <s v="Ravi_1867"/>
    <s v="Tiruchirappalli"/>
    <n v="10.7905"/>
    <n v="78.704700000000003"/>
    <s v="SP110"/>
    <s v="Salesperson_10"/>
    <s v="Returned"/>
    <s v="in-store"/>
  </r>
  <r>
    <s v="S01869"/>
    <d v="2023-12-30T12:26:00"/>
    <x v="34"/>
    <s v="P1368"/>
    <s v="T-Shirts_368"/>
    <x v="2"/>
    <s v="Blue"/>
    <s v="S"/>
    <n v="2"/>
    <n v="1915.2"/>
    <n v="1267.06"/>
    <n v="3830.4"/>
    <n v="2534.12"/>
    <s v="C21868"/>
    <s v="Lakshmi_1868"/>
    <s v="Salem"/>
    <n v="11.664300000000001"/>
    <n v="78.146000000000001"/>
    <s v="SP109"/>
    <s v="Salesperson_9"/>
    <s v="Paid"/>
    <s v="online"/>
  </r>
  <r>
    <s v="S01870"/>
    <d v="2023-07-10T14:44:00"/>
    <x v="91"/>
    <s v="P1369"/>
    <s v="Jeans_369"/>
    <x v="6"/>
    <s v="Maroon"/>
    <s v="XL"/>
    <n v="4"/>
    <n v="438.23"/>
    <n v="373.07"/>
    <n v="1752.92"/>
    <n v="1492.28"/>
    <s v="C21869"/>
    <s v="Sanjay_1869"/>
    <s v="Madurai"/>
    <n v="9.9252000000000002"/>
    <n v="78.119799999999998"/>
    <s v="SP101"/>
    <s v="Salesperson_1"/>
    <s v="Cancelled"/>
    <s v="online"/>
  </r>
  <r>
    <s v="S01871"/>
    <d v="2023-04-10T10:38:00"/>
    <x v="71"/>
    <s v="P1370"/>
    <s v="Men's_370"/>
    <x v="4"/>
    <s v="Maroon"/>
    <s v="XL"/>
    <n v="1"/>
    <n v="2476.96"/>
    <n v="1976.59"/>
    <n v="2476.96"/>
    <n v="1976.59"/>
    <s v="C21870"/>
    <s v="Sanjay_1870"/>
    <s v="Tiruchirappalli"/>
    <n v="10.7905"/>
    <n v="78.704700000000003"/>
    <s v="SP100"/>
    <s v="Salesperson_0"/>
    <s v="Shipped"/>
    <s v="online"/>
  </r>
  <r>
    <s v="S01872"/>
    <d v="2024-04-21T14:25:00"/>
    <x v="45"/>
    <s v="P1371"/>
    <s v="Men's_371"/>
    <x v="4"/>
    <s v="Yellow"/>
    <s v="S"/>
    <n v="2"/>
    <n v="992.18"/>
    <n v="801.8"/>
    <n v="1984.36"/>
    <n v="1603.6"/>
    <s v="C21871"/>
    <s v="Vishal_1871"/>
    <s v="Erode"/>
    <n v="11.34"/>
    <n v="77.717200000000005"/>
    <s v="SP146"/>
    <s v="Salesperson_46"/>
    <s v="Shipped"/>
    <s v="in-store"/>
  </r>
  <r>
    <s v="S01873"/>
    <d v="2024-05-08T20:58:00"/>
    <x v="83"/>
    <s v="P1372"/>
    <s v="Kid's_372"/>
    <x v="5"/>
    <s v="Grey"/>
    <s v="M"/>
    <n v="3"/>
    <n v="1847.02"/>
    <n v="1326.67"/>
    <n v="5541.06"/>
    <n v="3980.01"/>
    <s v="C21872"/>
    <s v="Ganesh_1872"/>
    <s v="Coimbatore"/>
    <n v="11.0168"/>
    <n v="76.955799999999996"/>
    <s v="SP145"/>
    <s v="Salesperson_45"/>
    <s v="Paid"/>
    <s v="in-store"/>
  </r>
  <r>
    <s v="S01874"/>
    <d v="2024-03-16T15:59:00"/>
    <x v="24"/>
    <s v="P1373"/>
    <s v="Sportswear_373"/>
    <x v="3"/>
    <s v="Pink"/>
    <s v="L"/>
    <n v="1"/>
    <n v="1580.42"/>
    <n v="1082.93"/>
    <n v="1580.42"/>
    <n v="1082.93"/>
    <s v="C21873"/>
    <s v="Vishal_1873"/>
    <s v="Coimbatore"/>
    <n v="11.0168"/>
    <n v="76.955799999999996"/>
    <s v="SP108"/>
    <s v="Salesperson_8"/>
    <s v="Returned"/>
    <s v="mobile_app"/>
  </r>
  <r>
    <s v="S01875"/>
    <d v="2024-07-26T13:17:00"/>
    <x v="79"/>
    <s v="P1374"/>
    <s v="Women's_374"/>
    <x v="0"/>
    <s v="Yellow"/>
    <s v="XS"/>
    <n v="3"/>
    <n v="779.11"/>
    <n v="554.02"/>
    <n v="2337.33"/>
    <n v="1662.06"/>
    <s v="C21874"/>
    <s v="Devi_1874"/>
    <s v="Tiruchirappalli"/>
    <n v="10.7905"/>
    <n v="78.704700000000003"/>
    <s v="SP146"/>
    <s v="Salesperson_46"/>
    <s v="Paid"/>
    <s v="in-store"/>
  </r>
  <r>
    <s v="S01876"/>
    <d v="2023-01-14T16:30:00"/>
    <x v="72"/>
    <s v="P1375"/>
    <s v="Sarees_375"/>
    <x v="7"/>
    <s v="Green"/>
    <s v="XL"/>
    <n v="3"/>
    <n v="247.13"/>
    <n v="149.52000000000001"/>
    <n v="741.39"/>
    <n v="448.56"/>
    <s v="C21875"/>
    <s v="Karthik_1875"/>
    <s v="Salem"/>
    <n v="11.664300000000001"/>
    <n v="78.146000000000001"/>
    <s v="SP129"/>
    <s v="Salesperson_29"/>
    <s v="Cancelled"/>
    <s v="in-store"/>
  </r>
  <r>
    <s v="S01877"/>
    <d v="2023-12-05T18:56:00"/>
    <x v="50"/>
    <s v="P1376"/>
    <s v="Women's_376"/>
    <x v="0"/>
    <s v="Yellow"/>
    <s v="XS"/>
    <n v="1"/>
    <n v="437.5"/>
    <n v="269.33999999999997"/>
    <n v="437.5"/>
    <n v="269.33999999999997"/>
    <s v="C21876"/>
    <s v="Priya_1876"/>
    <s v="Coimbatore"/>
    <n v="11.0168"/>
    <n v="76.955799999999996"/>
    <s v="SP145"/>
    <s v="Salesperson_45"/>
    <s v="Cancelled"/>
    <s v="in-store"/>
  </r>
  <r>
    <s v="S01878"/>
    <d v="2023-10-11T17:50:00"/>
    <x v="37"/>
    <s v="P1377"/>
    <s v="Sarees_377"/>
    <x v="7"/>
    <s v="Black"/>
    <s v="XL"/>
    <n v="1"/>
    <n v="504.09"/>
    <n v="410.42"/>
    <n v="504.09"/>
    <n v="410.42"/>
    <s v="C21877"/>
    <s v="Lakshmi_1877"/>
    <s v="Chennai"/>
    <n v="13.082700000000001"/>
    <n v="80.270700000000005"/>
    <s v="SP140"/>
    <s v="Salesperson_40"/>
    <s v="Paid"/>
    <s v="mobile_app"/>
  </r>
  <r>
    <s v="S01879"/>
    <d v="2023-10-11T13:03:00"/>
    <x v="37"/>
    <s v="P1378"/>
    <s v="Jeans_378"/>
    <x v="6"/>
    <s v="Green"/>
    <s v="XL"/>
    <n v="1"/>
    <n v="2404.6999999999998"/>
    <n v="1972.85"/>
    <n v="2404.6999999999998"/>
    <n v="1972.85"/>
    <s v="C21878"/>
    <s v="Priya_1878"/>
    <s v="Tiruchirappalli"/>
    <n v="10.7905"/>
    <n v="78.704700000000003"/>
    <s v="SP143"/>
    <s v="Salesperson_43"/>
    <s v="Pending"/>
    <s v="in-store"/>
  </r>
  <r>
    <s v="S01880"/>
    <d v="2024-05-01T13:24:00"/>
    <x v="47"/>
    <s v="P1379"/>
    <s v="T-Shirts_379"/>
    <x v="2"/>
    <s v="Grey"/>
    <s v="S"/>
    <n v="2"/>
    <n v="313.73"/>
    <n v="268.12"/>
    <n v="627.46"/>
    <n v="536.24"/>
    <s v="C21879"/>
    <s v="Ravi_1879"/>
    <s v="Madurai"/>
    <n v="9.9252000000000002"/>
    <n v="78.119799999999998"/>
    <s v="SP146"/>
    <s v="Salesperson_46"/>
    <s v="Shipped"/>
    <s v="in-store"/>
  </r>
  <r>
    <s v="S01881"/>
    <d v="2023-01-07T21:37:00"/>
    <x v="3"/>
    <s v="P1380"/>
    <s v="T-Shirts_380"/>
    <x v="2"/>
    <s v="Green"/>
    <s v="S"/>
    <n v="1"/>
    <n v="524.67999999999995"/>
    <n v="318.83"/>
    <n v="524.67999999999995"/>
    <n v="318.83"/>
    <s v="C21880"/>
    <s v="Lakshmi_1880"/>
    <s v="Coimbatore"/>
    <n v="11.0168"/>
    <n v="76.955799999999996"/>
    <s v="SP133"/>
    <s v="Salesperson_33"/>
    <s v="Pending"/>
    <s v="in-store"/>
  </r>
  <r>
    <s v="S01882"/>
    <d v="2024-06-01T17:42:00"/>
    <x v="54"/>
    <s v="P1381"/>
    <s v="Men's_381"/>
    <x v="4"/>
    <s v="Pink"/>
    <s v="XS"/>
    <n v="1"/>
    <n v="583.04999999999995"/>
    <n v="442.3"/>
    <n v="583.04999999999995"/>
    <n v="442.3"/>
    <s v="C21881"/>
    <s v="Ravi_1881"/>
    <s v="Tiruchirappalli"/>
    <n v="10.7905"/>
    <n v="78.704700000000003"/>
    <s v="SP145"/>
    <s v="Salesperson_45"/>
    <s v="Pending"/>
    <s v="in-store"/>
  </r>
  <r>
    <s v="S01883"/>
    <d v="2024-01-19T13:02:00"/>
    <x v="49"/>
    <s v="P1382"/>
    <s v="Men's_382"/>
    <x v="4"/>
    <s v="Pink"/>
    <s v="XXL"/>
    <n v="1"/>
    <n v="695.01"/>
    <n v="430.75"/>
    <n v="695.01"/>
    <n v="430.75"/>
    <s v="C21882"/>
    <s v="Vishal_1882"/>
    <s v="Erode"/>
    <n v="11.34"/>
    <n v="77.717200000000005"/>
    <s v="SP140"/>
    <s v="Salesperson_40"/>
    <s v="Cancelled"/>
    <s v="online"/>
  </r>
  <r>
    <s v="S01884"/>
    <d v="2023-12-12T10:45:00"/>
    <x v="19"/>
    <s v="P1383"/>
    <s v="Jeans_383"/>
    <x v="6"/>
    <s v="Yellow"/>
    <s v="L"/>
    <n v="2"/>
    <n v="1241.9000000000001"/>
    <n v="936.22"/>
    <n v="2483.8000000000002"/>
    <n v="1872.44"/>
    <s v="C21883"/>
    <s v="Anu_1883"/>
    <s v="Madurai"/>
    <n v="9.9252000000000002"/>
    <n v="78.119799999999998"/>
    <s v="SP119"/>
    <s v="Salesperson_19"/>
    <s v="Pending"/>
    <s v="third-party"/>
  </r>
  <r>
    <s v="S01885"/>
    <d v="2024-04-08T13:07:00"/>
    <x v="86"/>
    <s v="P1384"/>
    <s v="T-Shirts_384"/>
    <x v="2"/>
    <s v="Grey"/>
    <s v="L"/>
    <n v="1"/>
    <n v="584.4"/>
    <n v="473.1"/>
    <n v="584.4"/>
    <n v="473.1"/>
    <s v="C21884"/>
    <s v="Sanjay_1884"/>
    <s v="Erode"/>
    <n v="11.34"/>
    <n v="77.717200000000005"/>
    <s v="SP138"/>
    <s v="Salesperson_38"/>
    <s v="Returned"/>
    <s v="in-store"/>
  </r>
  <r>
    <s v="S01886"/>
    <d v="2024-05-22T13:19:00"/>
    <x v="89"/>
    <s v="P1385"/>
    <s v="Sportswear_385"/>
    <x v="3"/>
    <s v="White"/>
    <s v="XS"/>
    <n v="1"/>
    <n v="1451.66"/>
    <n v="1193.18"/>
    <n v="1451.66"/>
    <n v="1193.18"/>
    <s v="C21885"/>
    <s v="Meena_1885"/>
    <s v="Coimbatore"/>
    <n v="11.0168"/>
    <n v="76.955799999999996"/>
    <s v="SP148"/>
    <s v="Salesperson_48"/>
    <s v="Returned"/>
    <s v="in-store"/>
  </r>
  <r>
    <s v="S01887"/>
    <d v="2024-04-03T16:40:00"/>
    <x v="82"/>
    <s v="P1386"/>
    <s v="Kurta_386"/>
    <x v="1"/>
    <s v="Grey"/>
    <s v="M"/>
    <n v="3"/>
    <n v="406.11"/>
    <n v="259.08999999999997"/>
    <n v="1218.33"/>
    <n v="777.27"/>
    <s v="C21886"/>
    <s v="Meena_1886"/>
    <s v="Erode"/>
    <n v="11.34"/>
    <n v="77.717200000000005"/>
    <s v="SP107"/>
    <s v="Salesperson_7"/>
    <s v="Pending"/>
    <s v="mobile_app"/>
  </r>
  <r>
    <s v="S01888"/>
    <d v="2024-06-21T20:26:00"/>
    <x v="11"/>
    <s v="P1387"/>
    <s v="Sportswear_387"/>
    <x v="3"/>
    <s v="Yellow"/>
    <s v="XXL"/>
    <n v="1"/>
    <n v="2251.86"/>
    <n v="1371.91"/>
    <n v="2251.86"/>
    <n v="1371.91"/>
    <s v="C21887"/>
    <s v="Diya_1887"/>
    <s v="Tirunelveli"/>
    <n v="8.7139000000000006"/>
    <n v="77.756699999999995"/>
    <s v="SP144"/>
    <s v="Salesperson_44"/>
    <s v="Shipped"/>
    <s v="in-store"/>
  </r>
  <r>
    <s v="S01889"/>
    <d v="2024-05-01T19:57:00"/>
    <x v="47"/>
    <s v="P1388"/>
    <s v="Kid's_388"/>
    <x v="5"/>
    <s v="Grey"/>
    <s v="L"/>
    <n v="2"/>
    <n v="895.48"/>
    <n v="751.05"/>
    <n v="1790.96"/>
    <n v="1502.1"/>
    <s v="C21888"/>
    <s v="Sathish_1888"/>
    <s v="Erode"/>
    <n v="11.34"/>
    <n v="77.717200000000005"/>
    <s v="SP143"/>
    <s v="Salesperson_43"/>
    <s v="Pending"/>
    <s v="in-store"/>
  </r>
  <r>
    <s v="S01890"/>
    <d v="2023-08-07T10:57:00"/>
    <x v="92"/>
    <s v="P1389"/>
    <s v="Men's_389"/>
    <x v="4"/>
    <s v="White"/>
    <s v="M"/>
    <n v="4"/>
    <n v="1301.79"/>
    <n v="821.91"/>
    <n v="5207.16"/>
    <n v="3287.64"/>
    <s v="C21889"/>
    <s v="Anu_1889"/>
    <s v="Tiruchirappalli"/>
    <n v="10.7905"/>
    <n v="78.704700000000003"/>
    <s v="SP126"/>
    <s v="Salesperson_26"/>
    <s v="Paid"/>
    <s v="online"/>
  </r>
  <r>
    <s v="S01891"/>
    <d v="2024-02-03T18:46:00"/>
    <x v="53"/>
    <s v="P1390"/>
    <s v="Sarees_390"/>
    <x v="7"/>
    <s v="White"/>
    <s v="XXL"/>
    <n v="1"/>
    <n v="937.61"/>
    <n v="747.87"/>
    <n v="937.61"/>
    <n v="747.87"/>
    <s v="C21890"/>
    <s v="Karthik_1890"/>
    <s v="Erode"/>
    <n v="11.34"/>
    <n v="77.717200000000005"/>
    <s v="SP125"/>
    <s v="Salesperson_25"/>
    <s v="Shipped"/>
    <s v="in-store"/>
  </r>
  <r>
    <s v="S01892"/>
    <d v="2024-02-10T15:12:00"/>
    <x v="52"/>
    <s v="P1391"/>
    <s v="Kurta_391"/>
    <x v="1"/>
    <s v="Pink"/>
    <s v="M"/>
    <n v="4"/>
    <n v="1201.4000000000001"/>
    <n v="865.69"/>
    <n v="4805.6000000000004"/>
    <n v="3462.76"/>
    <s v="C21891"/>
    <s v="Ganesh_1891"/>
    <s v="Chennai"/>
    <n v="13.082700000000001"/>
    <n v="80.270700000000005"/>
    <s v="SP117"/>
    <s v="Salesperson_17"/>
    <s v="Shipped"/>
    <s v="in-store"/>
  </r>
  <r>
    <s v="S01893"/>
    <d v="2024-01-10T17:44:00"/>
    <x v="65"/>
    <s v="P1392"/>
    <s v="Jeans_392"/>
    <x v="6"/>
    <s v="Yellow"/>
    <s v="XXL"/>
    <n v="2"/>
    <n v="1069.8499999999999"/>
    <n v="869.8"/>
    <n v="2139.6999999999998"/>
    <n v="1739.6"/>
    <s v="C21892"/>
    <s v="Bhuvana_1892"/>
    <s v="Chennai"/>
    <n v="13.082700000000001"/>
    <n v="80.270700000000005"/>
    <s v="SP119"/>
    <s v="Salesperson_19"/>
    <s v="Shipped"/>
    <s v="online"/>
  </r>
  <r>
    <s v="S01894"/>
    <d v="2023-01-14T16:20:00"/>
    <x v="72"/>
    <s v="P1393"/>
    <s v="Kurta_393"/>
    <x v="1"/>
    <s v="Black"/>
    <s v="XL"/>
    <n v="1"/>
    <n v="637.88"/>
    <n v="562.79"/>
    <n v="637.88"/>
    <n v="562.79"/>
    <s v="C21893"/>
    <s v="Ganesh_1893"/>
    <s v="Madurai"/>
    <n v="9.9252000000000002"/>
    <n v="78.119799999999998"/>
    <s v="SP134"/>
    <s v="Salesperson_34"/>
    <s v="Pending"/>
    <s v="in-store"/>
  </r>
  <r>
    <s v="S01895"/>
    <d v="2023-12-05T21:31:00"/>
    <x v="50"/>
    <s v="P1394"/>
    <s v="Women's_394"/>
    <x v="0"/>
    <s v="Yellow"/>
    <s v="S"/>
    <n v="4"/>
    <n v="1198.3599999999999"/>
    <n v="1052.83"/>
    <n v="4793.4399999999996"/>
    <n v="4211.32"/>
    <s v="C21894"/>
    <s v="Sathish_1894"/>
    <s v="Chennai"/>
    <n v="13.082700000000001"/>
    <n v="80.270700000000005"/>
    <s v="SP146"/>
    <s v="Salesperson_46"/>
    <s v="Paid"/>
    <s v="in-store"/>
  </r>
  <r>
    <s v="S01896"/>
    <d v="2024-01-19T17:50:00"/>
    <x v="49"/>
    <s v="P1395"/>
    <s v="Kurta_395"/>
    <x v="1"/>
    <s v="Blue"/>
    <s v="XXL"/>
    <n v="3"/>
    <n v="641.58000000000004"/>
    <n v="428.23"/>
    <n v="1924.74"/>
    <n v="1284.69"/>
    <s v="C21895"/>
    <s v="Karthik_1895"/>
    <s v="Tirunelveli"/>
    <n v="8.7139000000000006"/>
    <n v="77.756699999999995"/>
    <s v="SP149"/>
    <s v="Salesperson_49"/>
    <s v="Cancelled"/>
    <s v="in-store"/>
  </r>
  <r>
    <s v="S01897"/>
    <d v="2023-06-26T15:39:00"/>
    <x v="42"/>
    <s v="P1396"/>
    <s v="Women's_396"/>
    <x v="0"/>
    <s v="Red"/>
    <s v="XL"/>
    <n v="2"/>
    <n v="492.96"/>
    <n v="417.59"/>
    <n v="985.92"/>
    <n v="835.18"/>
    <s v="C21896"/>
    <s v="Meena_1896"/>
    <s v="Tirunelveli"/>
    <n v="8.7139000000000006"/>
    <n v="77.756699999999995"/>
    <s v="SP134"/>
    <s v="Salesperson_34"/>
    <s v="Pending"/>
    <s v="in-store"/>
  </r>
  <r>
    <s v="S01898"/>
    <d v="2023-09-24T21:28:00"/>
    <x v="70"/>
    <s v="P1397"/>
    <s v="Kid's_397"/>
    <x v="5"/>
    <s v="Maroon"/>
    <s v="L"/>
    <n v="1"/>
    <n v="1759.1"/>
    <n v="1307.27"/>
    <n v="1759.1"/>
    <n v="1307.27"/>
    <s v="C21897"/>
    <s v="Bhuvana_1897"/>
    <s v="Tiruchirappalli"/>
    <n v="10.7905"/>
    <n v="78.704700000000003"/>
    <s v="SP118"/>
    <s v="Salesperson_18"/>
    <s v="Pending"/>
    <s v="third-party"/>
  </r>
  <r>
    <s v="S01899"/>
    <d v="2023-04-15T13:13:00"/>
    <x v="71"/>
    <s v="P1398"/>
    <s v="Sarees_398"/>
    <x v="7"/>
    <s v="Yellow"/>
    <s v="L"/>
    <n v="4"/>
    <n v="520.91"/>
    <n v="433.93"/>
    <n v="2083.64"/>
    <n v="1735.72"/>
    <s v="C21898"/>
    <s v="Meena_1898"/>
    <s v="Tiruchirappalli"/>
    <n v="10.7905"/>
    <n v="78.704700000000003"/>
    <s v="SP100"/>
    <s v="Salesperson_0"/>
    <s v="Paid"/>
    <s v="online"/>
  </r>
  <r>
    <s v="S01900"/>
    <d v="2024-02-11T14:15:00"/>
    <x v="52"/>
    <s v="P1399"/>
    <s v="Men's_399"/>
    <x v="4"/>
    <s v="Maroon"/>
    <s v="XS"/>
    <n v="3"/>
    <n v="241.11"/>
    <n v="168.88"/>
    <n v="723.33"/>
    <n v="506.64"/>
    <s v="C21899"/>
    <s v="Anu_1899"/>
    <s v="Erode"/>
    <n v="11.34"/>
    <n v="77.717200000000005"/>
    <s v="SP131"/>
    <s v="Salesperson_31"/>
    <s v="Paid"/>
    <s v="in-store"/>
  </r>
  <r>
    <s v="S01901"/>
    <d v="2023-04-30T18:03:00"/>
    <x v="56"/>
    <s v="P1400"/>
    <s v="Kid's_400"/>
    <x v="5"/>
    <s v="White"/>
    <s v="M"/>
    <n v="2"/>
    <n v="684.45"/>
    <n v="605.5"/>
    <n v="1368.9"/>
    <n v="1211"/>
    <s v="C21900"/>
    <s v="Aarav_1900"/>
    <s v="Tiruchirappalli"/>
    <n v="10.7905"/>
    <n v="78.704700000000003"/>
    <s v="SP140"/>
    <s v="Salesperson_40"/>
    <s v="Pending"/>
    <s v="in-store"/>
  </r>
  <r>
    <s v="S01902"/>
    <d v="2023-08-07T13:55:00"/>
    <x v="92"/>
    <s v="P1401"/>
    <s v="Men's_401"/>
    <x v="4"/>
    <s v="White"/>
    <s v="XXL"/>
    <n v="1"/>
    <n v="1692.12"/>
    <n v="1457.52"/>
    <n v="1692.12"/>
    <n v="1457.52"/>
    <s v="C21901"/>
    <s v="Diya_1901"/>
    <s v="Erode"/>
    <n v="11.34"/>
    <n v="77.717200000000005"/>
    <s v="SP141"/>
    <s v="Salesperson_41"/>
    <s v="Shipped"/>
    <s v="online"/>
  </r>
  <r>
    <s v="S01903"/>
    <d v="2024-05-01T20:32:00"/>
    <x v="47"/>
    <s v="P1402"/>
    <s v="Kid's_402"/>
    <x v="5"/>
    <s v="White"/>
    <s v="XS"/>
    <n v="4"/>
    <n v="789.73"/>
    <n v="694.29"/>
    <n v="3158.92"/>
    <n v="2777.16"/>
    <s v="C21902"/>
    <s v="Diya_1902"/>
    <s v="Coimbatore"/>
    <n v="11.0168"/>
    <n v="76.955799999999996"/>
    <s v="SP132"/>
    <s v="Salesperson_32"/>
    <s v="Shipped"/>
    <s v="online"/>
  </r>
  <r>
    <s v="S01904"/>
    <d v="2024-01-22T19:23:00"/>
    <x v="57"/>
    <s v="P1403"/>
    <s v="Men's_403"/>
    <x v="4"/>
    <s v="Red"/>
    <s v="XXL"/>
    <n v="2"/>
    <n v="2210.88"/>
    <n v="1415.75"/>
    <n v="4421.76"/>
    <n v="2831.5"/>
    <s v="C21903"/>
    <s v="Bhuvana_1903"/>
    <s v="Madurai"/>
    <n v="9.9252000000000002"/>
    <n v="78.119799999999998"/>
    <s v="SP106"/>
    <s v="Salesperson_6"/>
    <s v="Cancelled"/>
    <s v="in-store"/>
  </r>
  <r>
    <s v="S01905"/>
    <d v="2023-04-23T14:17:00"/>
    <x v="12"/>
    <s v="P1404"/>
    <s v="Kurta_404"/>
    <x v="1"/>
    <s v="Black"/>
    <s v="XL"/>
    <n v="2"/>
    <n v="2413.27"/>
    <n v="1921.16"/>
    <n v="4826.54"/>
    <n v="3842.32"/>
    <s v="C21904"/>
    <s v="Bhuvana_1904"/>
    <s v="Salem"/>
    <n v="11.664300000000001"/>
    <n v="78.146000000000001"/>
    <s v="SP120"/>
    <s v="Salesperson_20"/>
    <s v="Shipped"/>
    <s v="mobile_app"/>
  </r>
  <r>
    <s v="S01906"/>
    <d v="2024-06-28T16:12:00"/>
    <x v="2"/>
    <s v="P1405"/>
    <s v="Men's_405"/>
    <x v="4"/>
    <s v="White"/>
    <s v="M"/>
    <n v="1"/>
    <n v="1531.96"/>
    <n v="1202.8800000000001"/>
    <n v="1531.96"/>
    <n v="1202.8800000000001"/>
    <s v="C21905"/>
    <s v="Ravi_1905"/>
    <s v="Tiruchirappalli"/>
    <n v="10.7905"/>
    <n v="78.704700000000003"/>
    <s v="SP106"/>
    <s v="Salesperson_6"/>
    <s v="Returned"/>
    <s v="mobile_app"/>
  </r>
  <r>
    <s v="S01907"/>
    <d v="2023-09-21T13:40:00"/>
    <x v="70"/>
    <s v="P1406"/>
    <s v="Sportswear_406"/>
    <x v="3"/>
    <s v="Pink"/>
    <s v="M"/>
    <n v="2"/>
    <n v="2406.71"/>
    <n v="1764.56"/>
    <n v="4813.42"/>
    <n v="3529.12"/>
    <s v="C21906"/>
    <s v="Priya_1906"/>
    <s v="Coimbatore"/>
    <n v="11.0168"/>
    <n v="76.955799999999996"/>
    <s v="SP114"/>
    <s v="Salesperson_14"/>
    <s v="Shipped"/>
    <s v="online"/>
  </r>
  <r>
    <s v="S01908"/>
    <d v="2024-05-05T19:15:00"/>
    <x v="47"/>
    <s v="P1407"/>
    <s v="T-Shirts_407"/>
    <x v="2"/>
    <s v="Grey"/>
    <s v="M"/>
    <n v="1"/>
    <n v="1164.94"/>
    <n v="868.48"/>
    <n v="1164.94"/>
    <n v="868.48"/>
    <s v="C21907"/>
    <s v="Ganesh_1907"/>
    <s v="Tiruchirappalli"/>
    <n v="10.7905"/>
    <n v="78.704700000000003"/>
    <s v="SP124"/>
    <s v="Salesperson_24"/>
    <s v="Paid"/>
    <s v="online"/>
  </r>
  <r>
    <s v="S01909"/>
    <d v="2023-06-16T16:17:00"/>
    <x v="23"/>
    <s v="P1408"/>
    <s v="Sportswear_408"/>
    <x v="3"/>
    <s v="Pink"/>
    <s v="M"/>
    <n v="3"/>
    <n v="2250.34"/>
    <n v="1922.48"/>
    <n v="6751.02"/>
    <n v="5767.44"/>
    <s v="C21908"/>
    <s v="Sanjay_1908"/>
    <s v="Coimbatore"/>
    <n v="11.0168"/>
    <n v="76.955799999999996"/>
    <s v="SP128"/>
    <s v="Salesperson_28"/>
    <s v="Pending"/>
    <s v="online"/>
  </r>
  <r>
    <s v="S01910"/>
    <d v="2024-10-07T18:56:00"/>
    <x v="28"/>
    <s v="P1409"/>
    <s v="Men's_409"/>
    <x v="4"/>
    <s v="Pink"/>
    <s v="S"/>
    <n v="1"/>
    <n v="932.79"/>
    <n v="810.06"/>
    <n v="932.79"/>
    <n v="810.06"/>
    <s v="C21909"/>
    <s v="Ravi_1909"/>
    <s v="Tirunelveli"/>
    <n v="8.7139000000000006"/>
    <n v="77.756699999999995"/>
    <s v="SP130"/>
    <s v="Salesperson_30"/>
    <s v="Cancelled"/>
    <s v="online"/>
  </r>
  <r>
    <s v="S01911"/>
    <d v="2023-11-19T17:10:00"/>
    <x v="44"/>
    <s v="P1410"/>
    <s v="Women's_410"/>
    <x v="0"/>
    <s v="White"/>
    <s v="M"/>
    <n v="4"/>
    <n v="1439.28"/>
    <n v="1056.19"/>
    <n v="5757.12"/>
    <n v="4224.76"/>
    <s v="C21910"/>
    <s v="Kavin_1910"/>
    <s v="Coimbatore"/>
    <n v="11.0168"/>
    <n v="76.955799999999996"/>
    <s v="SP106"/>
    <s v="Salesperson_6"/>
    <s v="Cancelled"/>
    <s v="in-store"/>
  </r>
  <r>
    <s v="S01912"/>
    <d v="2024-01-03T15:02:00"/>
    <x v="39"/>
    <s v="P1411"/>
    <s v="Kid's_411"/>
    <x v="5"/>
    <s v="Black"/>
    <s v="L"/>
    <n v="2"/>
    <n v="1378.69"/>
    <n v="1121.75"/>
    <n v="2757.38"/>
    <n v="2243.5"/>
    <s v="C21911"/>
    <s v="Sathish_1911"/>
    <s v="Tiruchirappalli"/>
    <n v="10.7905"/>
    <n v="78.704700000000003"/>
    <s v="SP105"/>
    <s v="Salesperson_5"/>
    <s v="Pending"/>
    <s v="in-store"/>
  </r>
  <r>
    <s v="S01913"/>
    <d v="2023-10-02T17:15:00"/>
    <x v="31"/>
    <s v="P1412"/>
    <s v="Kurta_412"/>
    <x v="1"/>
    <s v="Grey"/>
    <s v="XL"/>
    <n v="3"/>
    <n v="1820.55"/>
    <n v="1146.51"/>
    <n v="5461.65"/>
    <n v="3439.53"/>
    <s v="C21912"/>
    <s v="Devi_1912"/>
    <s v="Tiruchirappalli"/>
    <n v="10.7905"/>
    <n v="78.704700000000003"/>
    <s v="SP103"/>
    <s v="Salesperson_3"/>
    <s v="Shipped"/>
    <s v="in-store"/>
  </r>
  <r>
    <s v="S01914"/>
    <d v="2024-08-13T12:12:00"/>
    <x v="76"/>
    <s v="P1413"/>
    <s v="T-Shirts_413"/>
    <x v="2"/>
    <s v="Pink"/>
    <s v="M"/>
    <n v="2"/>
    <n v="712.32"/>
    <n v="587.36"/>
    <n v="1424.64"/>
    <n v="1174.72"/>
    <s v="C21913"/>
    <s v="Devi_1913"/>
    <s v="Tirunelveli"/>
    <n v="8.7139000000000006"/>
    <n v="77.756699999999995"/>
    <s v="SP109"/>
    <s v="Salesperson_9"/>
    <s v="Paid"/>
    <s v="mobile_app"/>
  </r>
  <r>
    <s v="S01915"/>
    <d v="2023-10-12T18:34:00"/>
    <x v="37"/>
    <s v="P1414"/>
    <s v="Sarees_414"/>
    <x v="7"/>
    <s v="Pink"/>
    <s v="XS"/>
    <n v="4"/>
    <n v="1574.93"/>
    <n v="951.98"/>
    <n v="6299.72"/>
    <n v="3807.92"/>
    <s v="C21914"/>
    <s v="Vishal_1914"/>
    <s v="Tiruchirappalli"/>
    <n v="10.7905"/>
    <n v="78.704700000000003"/>
    <s v="SP148"/>
    <s v="Salesperson_48"/>
    <s v="Cancelled"/>
    <s v="in-store"/>
  </r>
  <r>
    <s v="S01916"/>
    <d v="2023-08-18T11:55:00"/>
    <x v="63"/>
    <s v="P1415"/>
    <s v="Sportswear_415"/>
    <x v="3"/>
    <s v="Maroon"/>
    <s v="L"/>
    <n v="3"/>
    <n v="1091.73"/>
    <n v="729.09"/>
    <n v="3275.19"/>
    <n v="2187.27"/>
    <s v="C21915"/>
    <s v="Karthik_1915"/>
    <s v="Tiruchirappalli"/>
    <n v="10.7905"/>
    <n v="78.704700000000003"/>
    <s v="SP120"/>
    <s v="Salesperson_20"/>
    <s v="Shipped"/>
    <s v="mobile_app"/>
  </r>
  <r>
    <s v="S01917"/>
    <d v="2024-07-04T13:59:00"/>
    <x v="9"/>
    <s v="P1416"/>
    <s v="Sportswear_416"/>
    <x v="3"/>
    <s v="Maroon"/>
    <s v="XL"/>
    <n v="2"/>
    <n v="357.2"/>
    <n v="316.67"/>
    <n v="714.4"/>
    <n v="633.34"/>
    <s v="C21916"/>
    <s v="Bhuvana_1916"/>
    <s v="Coimbatore"/>
    <n v="11.0168"/>
    <n v="76.955799999999996"/>
    <s v="SP106"/>
    <s v="Salesperson_6"/>
    <s v="Shipped"/>
    <s v="online"/>
  </r>
  <r>
    <s v="S01918"/>
    <d v="2023-05-06T20:48:00"/>
    <x v="32"/>
    <s v="P1417"/>
    <s v="Women's_417"/>
    <x v="0"/>
    <s v="Pink"/>
    <s v="S"/>
    <n v="2"/>
    <n v="274.66000000000003"/>
    <n v="226.15"/>
    <n v="549.32000000000005"/>
    <n v="452.3"/>
    <s v="C21917"/>
    <s v="Sanjay_1917"/>
    <s v="Chennai"/>
    <n v="13.082700000000001"/>
    <n v="80.270700000000005"/>
    <s v="SP110"/>
    <s v="Salesperson_10"/>
    <s v="Cancelled"/>
    <s v="in-store"/>
  </r>
  <r>
    <s v="S01919"/>
    <d v="2023-03-28T11:01:00"/>
    <x v="67"/>
    <s v="P1418"/>
    <s v="Women's_418"/>
    <x v="0"/>
    <s v="Green"/>
    <s v="S"/>
    <n v="1"/>
    <n v="581.22"/>
    <n v="519.97"/>
    <n v="581.22"/>
    <n v="519.97"/>
    <s v="C21918"/>
    <s v="Ravi_1918"/>
    <s v="Coimbatore"/>
    <n v="11.0168"/>
    <n v="76.955799999999996"/>
    <s v="SP102"/>
    <s v="Salesperson_2"/>
    <s v="Shipped"/>
    <s v="mobile_app"/>
  </r>
  <r>
    <s v="S01920"/>
    <d v="2023-03-04T17:37:00"/>
    <x v="10"/>
    <s v="P1419"/>
    <s v="Sportswear_419"/>
    <x v="3"/>
    <s v="Green"/>
    <s v="XXL"/>
    <n v="1"/>
    <n v="1874.02"/>
    <n v="1177.21"/>
    <n v="1874.02"/>
    <n v="1177.21"/>
    <s v="C21919"/>
    <s v="Sanjay_1919"/>
    <s v="Vellore"/>
    <n v="12.916499999999999"/>
    <n v="79.132499999999993"/>
    <s v="SP108"/>
    <s v="Salesperson_8"/>
    <s v="Cancelled"/>
    <s v="in-store"/>
  </r>
  <r>
    <s v="S01921"/>
    <d v="2024-03-04T13:44:00"/>
    <x v="8"/>
    <s v="P1420"/>
    <s v="Kurta_420"/>
    <x v="1"/>
    <s v="Pink"/>
    <s v="XS"/>
    <n v="1"/>
    <n v="1952.76"/>
    <n v="1741.38"/>
    <n v="1952.76"/>
    <n v="1741.38"/>
    <s v="C21920"/>
    <s v="Vishal_1920"/>
    <s v="Coimbatore"/>
    <n v="11.0168"/>
    <n v="76.955799999999996"/>
    <s v="SP127"/>
    <s v="Salesperson_27"/>
    <s v="Returned"/>
    <s v="in-store"/>
  </r>
  <r>
    <s v="S01922"/>
    <d v="2023-01-25T13:11:00"/>
    <x v="17"/>
    <s v="P1421"/>
    <s v="T-Shirts_421"/>
    <x v="2"/>
    <s v="Maroon"/>
    <s v="M"/>
    <n v="4"/>
    <n v="1041.27"/>
    <n v="921.4"/>
    <n v="4165.08"/>
    <n v="3685.6"/>
    <s v="C21921"/>
    <s v="Sathish_1921"/>
    <s v="Tirunelveli"/>
    <n v="8.7139000000000006"/>
    <n v="77.756699999999995"/>
    <s v="SP136"/>
    <s v="Salesperson_36"/>
    <s v="Pending"/>
    <s v="online"/>
  </r>
  <r>
    <s v="S01923"/>
    <d v="2023-08-02T11:59:00"/>
    <x v="58"/>
    <s v="P1422"/>
    <s v="Kid's_422"/>
    <x v="5"/>
    <s v="White"/>
    <s v="XL"/>
    <n v="1"/>
    <n v="1795.64"/>
    <n v="1289.97"/>
    <n v="1795.64"/>
    <n v="1289.97"/>
    <s v="C21922"/>
    <s v="Lakshmi_1922"/>
    <s v="Tiruchirappalli"/>
    <n v="10.7905"/>
    <n v="78.704700000000003"/>
    <s v="SP139"/>
    <s v="Salesperson_39"/>
    <s v="Returned"/>
    <s v="mobile_app"/>
  </r>
  <r>
    <s v="S01924"/>
    <d v="2023-08-31T15:10:00"/>
    <x v="0"/>
    <s v="P1423"/>
    <s v="T-Shirts_423"/>
    <x v="2"/>
    <s v="Grey"/>
    <s v="L"/>
    <n v="2"/>
    <n v="1471.51"/>
    <n v="893.95"/>
    <n v="2943.02"/>
    <n v="1787.9"/>
    <s v="C21923"/>
    <s v="Meena_1923"/>
    <s v="Tirunelveli"/>
    <n v="8.7139000000000006"/>
    <n v="77.756699999999995"/>
    <s v="SP147"/>
    <s v="Salesperson_47"/>
    <s v="Pending"/>
    <s v="in-store"/>
  </r>
  <r>
    <s v="S01925"/>
    <d v="2024-01-28T11:47:00"/>
    <x v="57"/>
    <s v="P1424"/>
    <s v="Kid's_424"/>
    <x v="5"/>
    <s v="Maroon"/>
    <s v="XXL"/>
    <n v="1"/>
    <n v="682.84"/>
    <n v="568.70000000000005"/>
    <n v="682.84"/>
    <n v="568.70000000000005"/>
    <s v="C21924"/>
    <s v="Bhuvana_1924"/>
    <s v="Vellore"/>
    <n v="12.916499999999999"/>
    <n v="79.132499999999993"/>
    <s v="SP100"/>
    <s v="Salesperson_0"/>
    <s v="Returned"/>
    <s v="mobile_app"/>
  </r>
  <r>
    <s v="S01926"/>
    <d v="2023-11-13T12:11:00"/>
    <x v="44"/>
    <s v="P1425"/>
    <s v="Kurta_425"/>
    <x v="1"/>
    <s v="Green"/>
    <s v="S"/>
    <n v="3"/>
    <n v="1606.03"/>
    <n v="985.05"/>
    <n v="4818.09"/>
    <n v="2955.15"/>
    <s v="C21925"/>
    <s v="Ravi_1925"/>
    <s v="Coimbatore"/>
    <n v="11.0168"/>
    <n v="76.955799999999996"/>
    <s v="SP100"/>
    <s v="Salesperson_0"/>
    <s v="Returned"/>
    <s v="in-store"/>
  </r>
  <r>
    <s v="S01927"/>
    <d v="2024-05-03T10:39:00"/>
    <x v="47"/>
    <s v="P1426"/>
    <s v="Jeans_426"/>
    <x v="6"/>
    <s v="Black"/>
    <s v="XXL"/>
    <n v="3"/>
    <n v="2217.46"/>
    <n v="1907.73"/>
    <n v="6652.38"/>
    <n v="5723.19"/>
    <s v="C21926"/>
    <s v="Diya_1926"/>
    <s v="Vellore"/>
    <n v="12.916499999999999"/>
    <n v="79.132499999999993"/>
    <s v="SP121"/>
    <s v="Salesperson_21"/>
    <s v="Paid"/>
    <s v="in-store"/>
  </r>
  <r>
    <s v="S01928"/>
    <d v="2023-10-21T10:25:00"/>
    <x v="69"/>
    <s v="P1427"/>
    <s v="Men's_427"/>
    <x v="4"/>
    <s v="Grey"/>
    <s v="XL"/>
    <n v="1"/>
    <n v="1482.86"/>
    <n v="1179.47"/>
    <n v="1482.86"/>
    <n v="1179.47"/>
    <s v="C21927"/>
    <s v="Kavin_1927"/>
    <s v="Coimbatore"/>
    <n v="11.0168"/>
    <n v="76.955799999999996"/>
    <s v="SP122"/>
    <s v="Salesperson_22"/>
    <s v="Cancelled"/>
    <s v="in-store"/>
  </r>
  <r>
    <s v="S01929"/>
    <d v="2023-04-11T17:10:00"/>
    <x v="71"/>
    <s v="P1428"/>
    <s v="Jeans_428"/>
    <x v="6"/>
    <s v="Yellow"/>
    <s v="XXL"/>
    <n v="3"/>
    <n v="1346.86"/>
    <n v="826.32"/>
    <n v="4040.58"/>
    <n v="2478.96"/>
    <s v="C21928"/>
    <s v="Aarav_1928"/>
    <s v="Tiruchirappalli"/>
    <n v="10.7905"/>
    <n v="78.704700000000003"/>
    <s v="SP117"/>
    <s v="Salesperson_17"/>
    <s v="Returned"/>
    <s v="in-store"/>
  </r>
  <r>
    <s v="S01930"/>
    <d v="2023-05-01T21:58:00"/>
    <x v="32"/>
    <s v="P1429"/>
    <s v="Kurta_429"/>
    <x v="1"/>
    <s v="White"/>
    <s v="M"/>
    <n v="2"/>
    <n v="780.06"/>
    <n v="529"/>
    <n v="1560.12"/>
    <n v="1058"/>
    <s v="C21929"/>
    <s v="Sathish_1929"/>
    <s v="Erode"/>
    <n v="11.34"/>
    <n v="77.717200000000005"/>
    <s v="SP116"/>
    <s v="Salesperson_16"/>
    <s v="Cancelled"/>
    <s v="mobile_app"/>
  </r>
  <r>
    <s v="S01931"/>
    <d v="2024-02-24T11:56:00"/>
    <x v="73"/>
    <s v="P1430"/>
    <s v="Jeans_430"/>
    <x v="6"/>
    <s v="Blue"/>
    <s v="XL"/>
    <n v="1"/>
    <n v="1573.9"/>
    <n v="1167.42"/>
    <n v="1573.9"/>
    <n v="1167.42"/>
    <s v="C21930"/>
    <s v="Kavin_1930"/>
    <s v="Coimbatore"/>
    <n v="11.0168"/>
    <n v="76.955799999999996"/>
    <s v="SP146"/>
    <s v="Salesperson_46"/>
    <s v="Pending"/>
    <s v="mobile_app"/>
  </r>
  <r>
    <s v="S01932"/>
    <d v="2024-03-29T15:12:00"/>
    <x v="26"/>
    <s v="P1431"/>
    <s v="T-Shirts_431"/>
    <x v="2"/>
    <s v="Green"/>
    <s v="M"/>
    <n v="3"/>
    <n v="821"/>
    <n v="657.11"/>
    <n v="2463"/>
    <n v="1971.33"/>
    <s v="C21931"/>
    <s v="Sathish_1931"/>
    <s v="Coimbatore"/>
    <n v="11.0168"/>
    <n v="76.955799999999996"/>
    <s v="SP108"/>
    <s v="Salesperson_8"/>
    <s v="Cancelled"/>
    <s v="online"/>
  </r>
  <r>
    <s v="S01933"/>
    <d v="2024-06-08T11:26:00"/>
    <x v="40"/>
    <s v="P1432"/>
    <s v="Kurta_432"/>
    <x v="1"/>
    <s v="Yellow"/>
    <s v="XL"/>
    <n v="3"/>
    <n v="2405.8000000000002"/>
    <n v="1806.08"/>
    <n v="7217.4"/>
    <n v="5418.24"/>
    <s v="C21932"/>
    <s v="Sanjay_1932"/>
    <s v="Salem"/>
    <n v="11.664300000000001"/>
    <n v="78.146000000000001"/>
    <s v="SP147"/>
    <s v="Salesperson_47"/>
    <s v="Cancelled"/>
    <s v="third-party"/>
  </r>
  <r>
    <s v="S01934"/>
    <d v="2024-08-19T18:43:00"/>
    <x v="68"/>
    <s v="P1433"/>
    <s v="Sportswear_433"/>
    <x v="3"/>
    <s v="Black"/>
    <s v="S"/>
    <n v="1"/>
    <n v="1654.96"/>
    <n v="1108.29"/>
    <n v="1654.96"/>
    <n v="1108.29"/>
    <s v="C21933"/>
    <s v="Aarav_1933"/>
    <s v="Tiruchirappalli"/>
    <n v="10.7905"/>
    <n v="78.704700000000003"/>
    <s v="SP113"/>
    <s v="Salesperson_13"/>
    <s v="Paid"/>
    <s v="in-store"/>
  </r>
  <r>
    <s v="S01935"/>
    <d v="2024-08-06T20:30:00"/>
    <x v="46"/>
    <s v="P1434"/>
    <s v="Kid's_434"/>
    <x v="5"/>
    <s v="Green"/>
    <s v="S"/>
    <n v="1"/>
    <n v="979.55"/>
    <n v="828.5"/>
    <n v="979.55"/>
    <n v="828.5"/>
    <s v="C21934"/>
    <s v="Ravi_1934"/>
    <s v="Chennai"/>
    <n v="13.082700000000001"/>
    <n v="80.270700000000005"/>
    <s v="SP120"/>
    <s v="Salesperson_20"/>
    <s v="Paid"/>
    <s v="online"/>
  </r>
  <r>
    <s v="S01936"/>
    <d v="2023-03-26T12:20:00"/>
    <x v="77"/>
    <s v="P1435"/>
    <s v="Men's_435"/>
    <x v="4"/>
    <s v="Green"/>
    <s v="XL"/>
    <n v="3"/>
    <n v="780.59"/>
    <n v="472.7"/>
    <n v="2341.77"/>
    <n v="1418.1"/>
    <s v="C21935"/>
    <s v="Sanjay_1935"/>
    <s v="Vellore"/>
    <n v="12.916499999999999"/>
    <n v="79.132499999999993"/>
    <s v="SP127"/>
    <s v="Salesperson_27"/>
    <s v="Shipped"/>
    <s v="in-store"/>
  </r>
  <r>
    <s v="S01937"/>
    <d v="2024-03-30T17:24:00"/>
    <x v="26"/>
    <s v="P1436"/>
    <s v="Sarees_436"/>
    <x v="7"/>
    <s v="White"/>
    <s v="XL"/>
    <n v="1"/>
    <n v="2367.39"/>
    <n v="2120.9299999999998"/>
    <n v="2367.39"/>
    <n v="2120.9299999999998"/>
    <s v="C21936"/>
    <s v="Sanjay_1936"/>
    <s v="Coimbatore"/>
    <n v="11.0168"/>
    <n v="76.955799999999996"/>
    <s v="SP115"/>
    <s v="Salesperson_15"/>
    <s v="Cancelled"/>
    <s v="in-store"/>
  </r>
  <r>
    <s v="S01938"/>
    <d v="2023-02-27T13:22:00"/>
    <x v="10"/>
    <s v="P1437"/>
    <s v="Kurta_437"/>
    <x v="1"/>
    <s v="Pink"/>
    <s v="L"/>
    <n v="3"/>
    <n v="1440.57"/>
    <n v="1199.96"/>
    <n v="4321.71"/>
    <n v="3599.88"/>
    <s v="C21937"/>
    <s v="Devi_1937"/>
    <s v="Vellore"/>
    <n v="12.916499999999999"/>
    <n v="79.132499999999993"/>
    <s v="SP122"/>
    <s v="Salesperson_22"/>
    <s v="Returned"/>
    <s v="online"/>
  </r>
  <r>
    <s v="S01939"/>
    <d v="2023-07-28T14:15:00"/>
    <x v="78"/>
    <s v="P1438"/>
    <s v="Sarees_438"/>
    <x v="7"/>
    <s v="Maroon"/>
    <s v="XS"/>
    <n v="2"/>
    <n v="1822.93"/>
    <n v="1409.49"/>
    <n v="3645.86"/>
    <n v="2818.98"/>
    <s v="C21938"/>
    <s v="Ganesh_1938"/>
    <s v="Tiruchirappalli"/>
    <n v="10.7905"/>
    <n v="78.704700000000003"/>
    <s v="SP110"/>
    <s v="Salesperson_10"/>
    <s v="Returned"/>
    <s v="online"/>
  </r>
  <r>
    <s v="S01940"/>
    <d v="2024-08-01T18:12:00"/>
    <x v="60"/>
    <s v="P1439"/>
    <s v="Kid's_439"/>
    <x v="5"/>
    <s v="Pink"/>
    <s v="XL"/>
    <n v="2"/>
    <n v="1732.88"/>
    <n v="1109.76"/>
    <n v="3465.76"/>
    <n v="2219.52"/>
    <s v="C21939"/>
    <s v="Ravi_1939"/>
    <s v="Vellore"/>
    <n v="12.916499999999999"/>
    <n v="79.132499999999993"/>
    <s v="SP144"/>
    <s v="Salesperson_44"/>
    <s v="Returned"/>
    <s v="in-store"/>
  </r>
  <r>
    <s v="S01941"/>
    <d v="2023-09-23T11:48:00"/>
    <x v="70"/>
    <s v="P1440"/>
    <s v="Women's_440"/>
    <x v="0"/>
    <s v="Maroon"/>
    <s v="L"/>
    <n v="1"/>
    <n v="1364.33"/>
    <n v="829.09"/>
    <n v="1364.33"/>
    <n v="829.09"/>
    <s v="C21940"/>
    <s v="Lakshmi_1940"/>
    <s v="Tirunelveli"/>
    <n v="8.7139000000000006"/>
    <n v="77.756699999999995"/>
    <s v="SP111"/>
    <s v="Salesperson_11"/>
    <s v="Paid"/>
    <s v="third-party"/>
  </r>
  <r>
    <s v="S01942"/>
    <d v="2024-08-24T20:31:00"/>
    <x v="68"/>
    <s v="P1441"/>
    <s v="Sarees_441"/>
    <x v="7"/>
    <s v="Grey"/>
    <s v="XXL"/>
    <n v="3"/>
    <n v="659.19"/>
    <n v="407.35"/>
    <n v="1977.57"/>
    <n v="1222.05"/>
    <s v="C21941"/>
    <s v="Karthik_1941"/>
    <s v="Erode"/>
    <n v="11.34"/>
    <n v="77.717200000000005"/>
    <s v="SP113"/>
    <s v="Salesperson_13"/>
    <s v="Cancelled"/>
    <s v="online"/>
  </r>
  <r>
    <s v="S01943"/>
    <d v="2024-09-17T16:47:00"/>
    <x v="6"/>
    <s v="P1442"/>
    <s v="Jeans_442"/>
    <x v="6"/>
    <s v="Pink"/>
    <s v="M"/>
    <n v="1"/>
    <n v="1522.39"/>
    <n v="1319.88"/>
    <n v="1522.39"/>
    <n v="1319.88"/>
    <s v="C21942"/>
    <s v="Kavin_1942"/>
    <s v="Chennai"/>
    <n v="13.082700000000001"/>
    <n v="80.270700000000005"/>
    <s v="SP112"/>
    <s v="Salesperson_12"/>
    <s v="Shipped"/>
    <s v="online"/>
  </r>
  <r>
    <s v="S01944"/>
    <d v="2024-02-28T15:51:00"/>
    <x v="14"/>
    <s v="P1443"/>
    <s v="Sarees_443"/>
    <x v="7"/>
    <s v="Maroon"/>
    <s v="S"/>
    <n v="1"/>
    <n v="2037.87"/>
    <n v="1542.28"/>
    <n v="2037.87"/>
    <n v="1542.28"/>
    <s v="C21943"/>
    <s v="Aarav_1943"/>
    <s v="Salem"/>
    <n v="11.664300000000001"/>
    <n v="78.146000000000001"/>
    <s v="SP121"/>
    <s v="Salesperson_21"/>
    <s v="Paid"/>
    <s v="in-store"/>
  </r>
  <r>
    <s v="S01945"/>
    <d v="2023-12-24T11:07:00"/>
    <x v="41"/>
    <s v="P1444"/>
    <s v="Sarees_444"/>
    <x v="7"/>
    <s v="White"/>
    <s v="XL"/>
    <n v="4"/>
    <n v="2244.91"/>
    <n v="1978.55"/>
    <n v="8979.64"/>
    <n v="7914.2"/>
    <s v="C21944"/>
    <s v="Ganesh_1944"/>
    <s v="Chennai"/>
    <n v="13.082700000000001"/>
    <n v="80.270700000000005"/>
    <s v="SP138"/>
    <s v="Salesperson_38"/>
    <s v="Returned"/>
    <s v="online"/>
  </r>
  <r>
    <s v="S01946"/>
    <d v="2023-02-04T16:22:00"/>
    <x v="35"/>
    <s v="P1445"/>
    <s v="Men's_445"/>
    <x v="4"/>
    <s v="White"/>
    <s v="XXL"/>
    <n v="2"/>
    <n v="440.29"/>
    <n v="323.52"/>
    <n v="880.58"/>
    <n v="647.04"/>
    <s v="C21945"/>
    <s v="Ravi_1945"/>
    <s v="Erode"/>
    <n v="11.34"/>
    <n v="77.717200000000005"/>
    <s v="SP102"/>
    <s v="Salesperson_2"/>
    <s v="Returned"/>
    <s v="online"/>
  </r>
  <r>
    <s v="S01947"/>
    <d v="2023-07-06T11:45:00"/>
    <x v="90"/>
    <s v="P1446"/>
    <s v="T-Shirts_446"/>
    <x v="2"/>
    <s v="Red"/>
    <s v="XL"/>
    <n v="2"/>
    <n v="2072.35"/>
    <n v="1620.23"/>
    <n v="4144.7"/>
    <n v="3240.46"/>
    <s v="C21946"/>
    <s v="Bhuvana_1946"/>
    <s v="Chennai"/>
    <n v="13.082700000000001"/>
    <n v="80.270700000000005"/>
    <s v="SP145"/>
    <s v="Salesperson_45"/>
    <s v="Shipped"/>
    <s v="online"/>
  </r>
  <r>
    <s v="S01948"/>
    <d v="2024-09-09T14:06:00"/>
    <x v="38"/>
    <s v="P1447"/>
    <s v="Sportswear_447"/>
    <x v="3"/>
    <s v="Grey"/>
    <s v="S"/>
    <n v="1"/>
    <n v="1194.6300000000001"/>
    <n v="1009.5"/>
    <n v="1194.6300000000001"/>
    <n v="1009.5"/>
    <s v="C21947"/>
    <s v="Ravi_1947"/>
    <s v="Coimbatore"/>
    <n v="11.0168"/>
    <n v="76.955799999999996"/>
    <s v="SP102"/>
    <s v="Salesperson_2"/>
    <s v="Returned"/>
    <s v="online"/>
  </r>
  <r>
    <s v="S01949"/>
    <d v="2023-05-08T12:38:00"/>
    <x v="64"/>
    <s v="P1448"/>
    <s v="Men's_448"/>
    <x v="4"/>
    <s v="Green"/>
    <s v="XXL"/>
    <n v="1"/>
    <n v="351.44"/>
    <n v="276.45999999999998"/>
    <n v="351.44"/>
    <n v="276.45999999999998"/>
    <s v="C21948"/>
    <s v="Devi_1948"/>
    <s v="Madurai"/>
    <n v="9.9252000000000002"/>
    <n v="78.119799999999998"/>
    <s v="SP108"/>
    <s v="Salesperson_8"/>
    <s v="Paid"/>
    <s v="in-store"/>
  </r>
  <r>
    <s v="S01950"/>
    <d v="2024-01-16T13:54:00"/>
    <x v="49"/>
    <s v="P1449"/>
    <s v="Kurta_449"/>
    <x v="1"/>
    <s v="Blue"/>
    <s v="XS"/>
    <n v="2"/>
    <n v="769.52"/>
    <n v="654.14"/>
    <n v="1539.04"/>
    <n v="1308.28"/>
    <s v="C21949"/>
    <s v="Ravi_1949"/>
    <s v="Chennai"/>
    <n v="13.082700000000001"/>
    <n v="80.270700000000005"/>
    <s v="SP120"/>
    <s v="Salesperson_20"/>
    <s v="Paid"/>
    <s v="mobile_app"/>
  </r>
  <r>
    <s v="S01951"/>
    <d v="2023-09-21T21:04:00"/>
    <x v="70"/>
    <s v="P1450"/>
    <s v="T-Shirts_450"/>
    <x v="2"/>
    <s v="Black"/>
    <s v="XXL"/>
    <n v="1"/>
    <n v="385.79"/>
    <n v="276.3"/>
    <n v="385.79"/>
    <n v="276.3"/>
    <s v="C21950"/>
    <s v="Sathish_1950"/>
    <s v="Chennai"/>
    <n v="13.082700000000001"/>
    <n v="80.270700000000005"/>
    <s v="SP121"/>
    <s v="Salesperson_21"/>
    <s v="Returned"/>
    <s v="in-store"/>
  </r>
  <r>
    <s v="S01952"/>
    <d v="2024-01-26T16:41:00"/>
    <x v="57"/>
    <s v="P1451"/>
    <s v="Kid's_451"/>
    <x v="5"/>
    <s v="Yellow"/>
    <s v="XL"/>
    <n v="1"/>
    <n v="1683.13"/>
    <n v="1128.26"/>
    <n v="1683.13"/>
    <n v="1128.26"/>
    <s v="C21951"/>
    <s v="Aarav_1951"/>
    <s v="Erode"/>
    <n v="11.34"/>
    <n v="77.717200000000005"/>
    <s v="SP126"/>
    <s v="Salesperson_26"/>
    <s v="Paid"/>
    <s v="online"/>
  </r>
  <r>
    <s v="S01953"/>
    <d v="2024-04-20T13:10:00"/>
    <x v="45"/>
    <s v="P1452"/>
    <s v="Women's_452"/>
    <x v="0"/>
    <s v="Black"/>
    <s v="XL"/>
    <n v="1"/>
    <n v="2119.2399999999998"/>
    <n v="1500.92"/>
    <n v="2119.2399999999998"/>
    <n v="1500.92"/>
    <s v="C21952"/>
    <s v="Kavin_1952"/>
    <s v="Salem"/>
    <n v="11.664300000000001"/>
    <n v="78.146000000000001"/>
    <s v="SP105"/>
    <s v="Salesperson_5"/>
    <s v="Pending"/>
    <s v="in-store"/>
  </r>
  <r>
    <s v="S01954"/>
    <d v="2024-02-02T11:03:00"/>
    <x v="53"/>
    <s v="P1453"/>
    <s v="Sportswear_453"/>
    <x v="3"/>
    <s v="Red"/>
    <s v="M"/>
    <n v="1"/>
    <n v="494.06"/>
    <n v="342.74"/>
    <n v="494.06"/>
    <n v="342.74"/>
    <s v="C21953"/>
    <s v="Sathish_1953"/>
    <s v="Tiruchirappalli"/>
    <n v="10.7905"/>
    <n v="78.704700000000003"/>
    <s v="SP144"/>
    <s v="Salesperson_44"/>
    <s v="Cancelled"/>
    <s v="mobile_app"/>
  </r>
  <r>
    <s v="S01955"/>
    <d v="2023-12-01T17:47:00"/>
    <x v="33"/>
    <s v="P1454"/>
    <s v="Kurta_454"/>
    <x v="1"/>
    <s v="Green"/>
    <s v="XXL"/>
    <n v="2"/>
    <n v="1337.94"/>
    <n v="923.17"/>
    <n v="2675.88"/>
    <n v="1846.34"/>
    <s v="C21954"/>
    <s v="Devi_1954"/>
    <s v="Chennai"/>
    <n v="13.082700000000001"/>
    <n v="80.270700000000005"/>
    <s v="SP119"/>
    <s v="Salesperson_19"/>
    <s v="Returned"/>
    <s v="online"/>
  </r>
  <r>
    <s v="S01956"/>
    <d v="2023-04-15T17:55:00"/>
    <x v="71"/>
    <s v="P1455"/>
    <s v="Sarees_455"/>
    <x v="7"/>
    <s v="Blue"/>
    <s v="M"/>
    <n v="2"/>
    <n v="729"/>
    <n v="438.65"/>
    <n v="1458"/>
    <n v="877.3"/>
    <s v="C21955"/>
    <s v="Ravi_1955"/>
    <s v="Coimbatore"/>
    <n v="11.0168"/>
    <n v="76.955799999999996"/>
    <s v="SP136"/>
    <s v="Salesperson_36"/>
    <s v="Shipped"/>
    <s v="mobile_app"/>
  </r>
  <r>
    <s v="S01957"/>
    <d v="2024-02-28T12:53:00"/>
    <x v="14"/>
    <s v="P1456"/>
    <s v="Women's_456"/>
    <x v="0"/>
    <s v="Blue"/>
    <s v="XS"/>
    <n v="1"/>
    <n v="1625.92"/>
    <n v="1236.81"/>
    <n v="1625.92"/>
    <n v="1236.81"/>
    <s v="C21956"/>
    <s v="Kavin_1956"/>
    <s v="Coimbatore"/>
    <n v="11.0168"/>
    <n v="76.955799999999996"/>
    <s v="SP111"/>
    <s v="Salesperson_11"/>
    <s v="Returned"/>
    <s v="third-party"/>
  </r>
  <r>
    <s v="S01958"/>
    <d v="2023-02-09T10:38:00"/>
    <x v="80"/>
    <s v="P1457"/>
    <s v="Men's_457"/>
    <x v="4"/>
    <s v="Green"/>
    <s v="XS"/>
    <n v="4"/>
    <n v="1848.63"/>
    <n v="1439.11"/>
    <n v="7394.52"/>
    <n v="5756.44"/>
    <s v="C21957"/>
    <s v="Meena_1957"/>
    <s v="Tirunelveli"/>
    <n v="8.7139000000000006"/>
    <n v="77.756699999999995"/>
    <s v="SP129"/>
    <s v="Salesperson_29"/>
    <s v="Paid"/>
    <s v="in-store"/>
  </r>
  <r>
    <s v="S01959"/>
    <d v="2023-07-31T10:45:00"/>
    <x v="58"/>
    <s v="P1458"/>
    <s v="Jeans_458"/>
    <x v="6"/>
    <s v="White"/>
    <s v="XXL"/>
    <n v="1"/>
    <n v="445.44"/>
    <n v="390.63"/>
    <n v="445.44"/>
    <n v="390.63"/>
    <s v="C21958"/>
    <s v="Lakshmi_1958"/>
    <s v="Tiruchirappalli"/>
    <n v="10.7905"/>
    <n v="78.704700000000003"/>
    <s v="SP147"/>
    <s v="Salesperson_47"/>
    <s v="Pending"/>
    <s v="online"/>
  </r>
  <r>
    <s v="S01960"/>
    <d v="2024-06-07T12:15:00"/>
    <x v="40"/>
    <s v="P1459"/>
    <s v="T-Shirts_459"/>
    <x v="2"/>
    <s v="Red"/>
    <s v="L"/>
    <n v="2"/>
    <n v="1054.5"/>
    <n v="698.78"/>
    <n v="2109"/>
    <n v="1397.56"/>
    <s v="C21959"/>
    <s v="Devi_1959"/>
    <s v="Salem"/>
    <n v="11.664300000000001"/>
    <n v="78.146000000000001"/>
    <s v="SP111"/>
    <s v="Salesperson_11"/>
    <s v="Returned"/>
    <s v="mobile_app"/>
  </r>
  <r>
    <s v="S01961"/>
    <d v="2024-05-18T15:11:00"/>
    <x v="36"/>
    <s v="P1460"/>
    <s v="Kid's_460"/>
    <x v="5"/>
    <s v="Yellow"/>
    <s v="L"/>
    <n v="2"/>
    <n v="1560.29"/>
    <n v="1337.94"/>
    <n v="3120.58"/>
    <n v="2675.88"/>
    <s v="C21960"/>
    <s v="Meena_1960"/>
    <s v="Tiruchirappalli"/>
    <n v="10.7905"/>
    <n v="78.704700000000003"/>
    <s v="SP117"/>
    <s v="Salesperson_17"/>
    <s v="Pending"/>
    <s v="mobile_app"/>
  </r>
  <r>
    <s v="S01962"/>
    <d v="2023-11-09T10:14:00"/>
    <x v="81"/>
    <s v="P1461"/>
    <s v="Kid's_461"/>
    <x v="5"/>
    <s v="White"/>
    <s v="M"/>
    <n v="1"/>
    <n v="915.4"/>
    <n v="637.12"/>
    <n v="915.4"/>
    <n v="637.12"/>
    <s v="C21961"/>
    <s v="Devi_1961"/>
    <s v="Vellore"/>
    <n v="12.916499999999999"/>
    <n v="79.132499999999993"/>
    <s v="SP116"/>
    <s v="Salesperson_16"/>
    <s v="Paid"/>
    <s v="in-store"/>
  </r>
  <r>
    <s v="S01963"/>
    <d v="2023-08-09T18:03:00"/>
    <x v="92"/>
    <s v="P1462"/>
    <s v="Sportswear_462"/>
    <x v="3"/>
    <s v="Yellow"/>
    <s v="XL"/>
    <n v="1"/>
    <n v="2283.52"/>
    <n v="2042.62"/>
    <n v="2283.52"/>
    <n v="2042.62"/>
    <s v="C21962"/>
    <s v="Karthik_1962"/>
    <s v="Tirunelveli"/>
    <n v="8.7139000000000006"/>
    <n v="77.756699999999995"/>
    <s v="SP149"/>
    <s v="Salesperson_49"/>
    <s v="Cancelled"/>
    <s v="in-store"/>
  </r>
  <r>
    <s v="S01964"/>
    <d v="2023-08-16T13:32:00"/>
    <x v="63"/>
    <s v="P1463"/>
    <s v="Sportswear_463"/>
    <x v="3"/>
    <s v="Green"/>
    <s v="XS"/>
    <n v="2"/>
    <n v="385.95"/>
    <n v="332.87"/>
    <n v="771.9"/>
    <n v="665.74"/>
    <s v="C21963"/>
    <s v="Bhuvana_1963"/>
    <s v="Erode"/>
    <n v="11.34"/>
    <n v="77.717200000000005"/>
    <s v="SP109"/>
    <s v="Salesperson_9"/>
    <s v="Cancelled"/>
    <s v="in-store"/>
  </r>
  <r>
    <s v="S01965"/>
    <d v="2024-07-12T14:42:00"/>
    <x v="84"/>
    <s v="P1464"/>
    <s v="Jeans_464"/>
    <x v="6"/>
    <s v="Pink"/>
    <s v="M"/>
    <n v="3"/>
    <n v="2111.38"/>
    <n v="1685.51"/>
    <n v="6334.14"/>
    <n v="5056.53"/>
    <s v="C21964"/>
    <s v="Lakshmi_1964"/>
    <s v="Salem"/>
    <n v="11.664300000000001"/>
    <n v="78.146000000000001"/>
    <s v="SP113"/>
    <s v="Salesperson_13"/>
    <s v="Returned"/>
    <s v="mobile_app"/>
  </r>
  <r>
    <s v="S01966"/>
    <d v="2023-09-14T18:53:00"/>
    <x v="61"/>
    <s v="P1465"/>
    <s v="T-Shirts_465"/>
    <x v="2"/>
    <s v="Blue"/>
    <s v="XL"/>
    <n v="1"/>
    <n v="2250.35"/>
    <n v="1462.2"/>
    <n v="2250.35"/>
    <n v="1462.2"/>
    <s v="C21965"/>
    <s v="Sanjay_1965"/>
    <s v="Tiruchirappalli"/>
    <n v="10.7905"/>
    <n v="78.704700000000003"/>
    <s v="SP116"/>
    <s v="Salesperson_16"/>
    <s v="Pending"/>
    <s v="in-store"/>
  </r>
  <r>
    <s v="S01967"/>
    <d v="2023-04-08T16:39:00"/>
    <x v="48"/>
    <s v="P1466"/>
    <s v="Sportswear_466"/>
    <x v="3"/>
    <s v="White"/>
    <s v="XS"/>
    <n v="1"/>
    <n v="523.14"/>
    <n v="375"/>
    <n v="523.14"/>
    <n v="375"/>
    <s v="C21966"/>
    <s v="Ganesh_1966"/>
    <s v="Coimbatore"/>
    <n v="11.0168"/>
    <n v="76.955799999999996"/>
    <s v="SP133"/>
    <s v="Salesperson_33"/>
    <s v="Pending"/>
    <s v="in-store"/>
  </r>
  <r>
    <s v="S01968"/>
    <d v="2023-09-25T11:55:00"/>
    <x v="21"/>
    <s v="P1467"/>
    <s v="Sportswear_467"/>
    <x v="3"/>
    <s v="Green"/>
    <s v="L"/>
    <n v="1"/>
    <n v="1230.7"/>
    <n v="1084.56"/>
    <n v="1230.7"/>
    <n v="1084.56"/>
    <s v="C21967"/>
    <s v="Sathish_1967"/>
    <s v="Tirunelveli"/>
    <n v="8.7139000000000006"/>
    <n v="77.756699999999995"/>
    <s v="SP123"/>
    <s v="Salesperson_23"/>
    <s v="Cancelled"/>
    <s v="in-store"/>
  </r>
  <r>
    <s v="S01969"/>
    <d v="2024-04-23T15:34:00"/>
    <x v="75"/>
    <s v="P1468"/>
    <s v="Kurta_468"/>
    <x v="1"/>
    <s v="Red"/>
    <s v="M"/>
    <n v="3"/>
    <n v="1945.18"/>
    <n v="1494.55"/>
    <n v="5835.54"/>
    <n v="4483.6499999999996"/>
    <s v="C21968"/>
    <s v="Devi_1968"/>
    <s v="Coimbatore"/>
    <n v="11.0168"/>
    <n v="76.955799999999996"/>
    <s v="SP140"/>
    <s v="Salesperson_40"/>
    <s v="Returned"/>
    <s v="in-store"/>
  </r>
  <r>
    <s v="S01970"/>
    <d v="2023-07-15T14:41:00"/>
    <x v="91"/>
    <s v="P1469"/>
    <s v="Men's_469"/>
    <x v="4"/>
    <s v="Green"/>
    <s v="L"/>
    <n v="2"/>
    <n v="500.67"/>
    <n v="386.22"/>
    <n v="1001.34"/>
    <n v="772.44"/>
    <s v="C21969"/>
    <s v="Ravi_1969"/>
    <s v="Tirunelveli"/>
    <n v="8.7139000000000006"/>
    <n v="77.756699999999995"/>
    <s v="SP121"/>
    <s v="Salesperson_21"/>
    <s v="Paid"/>
    <s v="third-party"/>
  </r>
  <r>
    <s v="S01971"/>
    <d v="2023-06-14T19:04:00"/>
    <x v="23"/>
    <s v="P1470"/>
    <s v="Kid's_470"/>
    <x v="5"/>
    <s v="Yellow"/>
    <s v="M"/>
    <n v="1"/>
    <n v="602.38"/>
    <n v="469.2"/>
    <n v="602.38"/>
    <n v="469.2"/>
    <s v="C21970"/>
    <s v="Kavin_1970"/>
    <s v="Vellore"/>
    <n v="12.916499999999999"/>
    <n v="79.132499999999993"/>
    <s v="SP134"/>
    <s v="Salesperson_34"/>
    <s v="Pending"/>
    <s v="in-store"/>
  </r>
  <r>
    <s v="S01972"/>
    <d v="2024-06-27T19:45:00"/>
    <x v="2"/>
    <s v="P1471"/>
    <s v="Men's_471"/>
    <x v="4"/>
    <s v="Grey"/>
    <s v="XL"/>
    <n v="2"/>
    <n v="791.51"/>
    <n v="608.85"/>
    <n v="1583.02"/>
    <n v="1217.7"/>
    <s v="C21971"/>
    <s v="Ravi_1971"/>
    <s v="Erode"/>
    <n v="11.34"/>
    <n v="77.717200000000005"/>
    <s v="SP146"/>
    <s v="Salesperson_46"/>
    <s v="Shipped"/>
    <s v="in-store"/>
  </r>
  <r>
    <s v="S01973"/>
    <d v="2023-12-13T11:35:00"/>
    <x v="19"/>
    <s v="P1472"/>
    <s v="Sportswear_472"/>
    <x v="3"/>
    <s v="Black"/>
    <s v="M"/>
    <n v="4"/>
    <n v="711.41"/>
    <n v="543.12"/>
    <n v="2845.64"/>
    <n v="2172.48"/>
    <s v="C21972"/>
    <s v="Devi_1972"/>
    <s v="Tirunelveli"/>
    <n v="8.7139000000000006"/>
    <n v="77.756699999999995"/>
    <s v="SP138"/>
    <s v="Salesperson_38"/>
    <s v="Returned"/>
    <s v="in-store"/>
  </r>
  <r>
    <s v="S01974"/>
    <d v="2023-04-02T20:40:00"/>
    <x v="67"/>
    <s v="P1473"/>
    <s v="Sportswear_473"/>
    <x v="3"/>
    <s v="Pink"/>
    <s v="M"/>
    <n v="1"/>
    <n v="1021.06"/>
    <n v="769.68"/>
    <n v="1021.06"/>
    <n v="769.68"/>
    <s v="C21973"/>
    <s v="Aarav_1973"/>
    <s v="Tiruchirappalli"/>
    <n v="10.7905"/>
    <n v="78.704700000000003"/>
    <s v="SP148"/>
    <s v="Salesperson_48"/>
    <s v="Cancelled"/>
    <s v="mobile_app"/>
  </r>
  <r>
    <s v="S01975"/>
    <d v="2024-03-15T21:15:00"/>
    <x v="24"/>
    <s v="P1474"/>
    <s v="Women's_474"/>
    <x v="0"/>
    <s v="Pink"/>
    <s v="L"/>
    <n v="1"/>
    <n v="2179.5"/>
    <n v="1648.89"/>
    <n v="2179.5"/>
    <n v="1648.89"/>
    <s v="C21974"/>
    <s v="Sanjay_1974"/>
    <s v="Salem"/>
    <n v="11.664300000000001"/>
    <n v="78.146000000000001"/>
    <s v="SP136"/>
    <s v="Salesperson_36"/>
    <s v="Shipped"/>
    <s v="in-store"/>
  </r>
  <r>
    <s v="S01976"/>
    <d v="2023-05-06T20:01:00"/>
    <x v="32"/>
    <s v="P1475"/>
    <s v="Men's_475"/>
    <x v="4"/>
    <s v="Green"/>
    <s v="XL"/>
    <n v="4"/>
    <n v="1816.4"/>
    <n v="1112.73"/>
    <n v="7265.6"/>
    <n v="4450.92"/>
    <s v="C21975"/>
    <s v="Kavin_1975"/>
    <s v="Salem"/>
    <n v="11.664300000000001"/>
    <n v="78.146000000000001"/>
    <s v="SP138"/>
    <s v="Salesperson_38"/>
    <s v="Cancelled"/>
    <s v="in-store"/>
  </r>
  <r>
    <s v="S01977"/>
    <d v="2024-08-12T15:27:00"/>
    <x v="76"/>
    <s v="P1476"/>
    <s v="Jeans_476"/>
    <x v="6"/>
    <s v="Green"/>
    <s v="S"/>
    <n v="1"/>
    <n v="2137.65"/>
    <n v="1581.4"/>
    <n v="2137.65"/>
    <n v="1581.4"/>
    <s v="C21976"/>
    <s v="Lakshmi_1976"/>
    <s v="Tirunelveli"/>
    <n v="8.7139000000000006"/>
    <n v="77.756699999999995"/>
    <s v="SP103"/>
    <s v="Salesperson_3"/>
    <s v="Paid"/>
    <s v="in-store"/>
  </r>
  <r>
    <s v="S01978"/>
    <d v="2023-03-02T18:29:00"/>
    <x v="10"/>
    <s v="P1477"/>
    <s v="T-Shirts_477"/>
    <x v="2"/>
    <s v="Green"/>
    <s v="M"/>
    <n v="1"/>
    <n v="205.65"/>
    <n v="149.04"/>
    <n v="205.65"/>
    <n v="149.04"/>
    <s v="C21977"/>
    <s v="Ravi_1977"/>
    <s v="Erode"/>
    <n v="11.34"/>
    <n v="77.717200000000005"/>
    <s v="SP110"/>
    <s v="Salesperson_10"/>
    <s v="Shipped"/>
    <s v="online"/>
  </r>
  <r>
    <s v="S01979"/>
    <d v="2024-04-18T19:56:00"/>
    <x v="45"/>
    <s v="P1478"/>
    <s v="Men's_478"/>
    <x v="4"/>
    <s v="Green"/>
    <s v="S"/>
    <n v="3"/>
    <n v="1650.05"/>
    <n v="1252.3399999999999"/>
    <n v="4950.1499999999996"/>
    <n v="3757.02"/>
    <s v="C21978"/>
    <s v="Ganesh_1978"/>
    <s v="Madurai"/>
    <n v="9.9252000000000002"/>
    <n v="78.119799999999998"/>
    <s v="SP119"/>
    <s v="Salesperson_19"/>
    <s v="Returned"/>
    <s v="third-party"/>
  </r>
  <r>
    <s v="S01980"/>
    <d v="2023-02-14T21:53:00"/>
    <x v="43"/>
    <s v="P1479"/>
    <s v="Women's_479"/>
    <x v="0"/>
    <s v="Green"/>
    <s v="S"/>
    <n v="4"/>
    <n v="481.38"/>
    <n v="424.92"/>
    <n v="1925.52"/>
    <n v="1699.68"/>
    <s v="C21979"/>
    <s v="Bhuvana_1979"/>
    <s v="Tiruchirappalli"/>
    <n v="10.7905"/>
    <n v="78.704700000000003"/>
    <s v="SP127"/>
    <s v="Salesperson_27"/>
    <s v="Paid"/>
    <s v="third-party"/>
  </r>
  <r>
    <s v="S01981"/>
    <d v="2023-10-27T13:29:00"/>
    <x v="66"/>
    <s v="P1480"/>
    <s v="Jeans_480"/>
    <x v="6"/>
    <s v="Green"/>
    <s v="XXL"/>
    <n v="3"/>
    <n v="1134.54"/>
    <n v="737.51"/>
    <n v="3403.62"/>
    <n v="2212.5300000000002"/>
    <s v="C21980"/>
    <s v="Anu_1980"/>
    <s v="Tirunelveli"/>
    <n v="8.7139000000000006"/>
    <n v="77.756699999999995"/>
    <s v="SP100"/>
    <s v="Salesperson_0"/>
    <s v="Shipped"/>
    <s v="third-party"/>
  </r>
  <r>
    <s v="S01982"/>
    <d v="2023-01-16T11:39:00"/>
    <x v="85"/>
    <s v="P1481"/>
    <s v="Kid's_481"/>
    <x v="5"/>
    <s v="Yellow"/>
    <s v="XS"/>
    <n v="1"/>
    <n v="503.93"/>
    <n v="392.38"/>
    <n v="503.93"/>
    <n v="392.38"/>
    <s v="C21981"/>
    <s v="Ravi_1981"/>
    <s v="Erode"/>
    <n v="11.34"/>
    <n v="77.717200000000005"/>
    <s v="SP144"/>
    <s v="Salesperson_44"/>
    <s v="Pending"/>
    <s v="in-store"/>
  </r>
  <r>
    <s v="S01983"/>
    <d v="2023-10-20T15:15:00"/>
    <x v="69"/>
    <s v="P1482"/>
    <s v="Sportswear_482"/>
    <x v="3"/>
    <s v="Pink"/>
    <s v="L"/>
    <n v="1"/>
    <n v="1850.58"/>
    <n v="1529.49"/>
    <n v="1850.58"/>
    <n v="1529.49"/>
    <s v="C21982"/>
    <s v="Devi_1982"/>
    <s v="Tiruchirappalli"/>
    <n v="10.7905"/>
    <n v="78.704700000000003"/>
    <s v="SP148"/>
    <s v="Salesperson_48"/>
    <s v="Paid"/>
    <s v="mobile_app"/>
  </r>
  <r>
    <s v="S01984"/>
    <d v="2023-02-27T20:48:00"/>
    <x v="10"/>
    <s v="P1483"/>
    <s v="Kurta_483"/>
    <x v="1"/>
    <s v="Green"/>
    <s v="M"/>
    <n v="2"/>
    <n v="1697.74"/>
    <n v="1131.4100000000001"/>
    <n v="3395.48"/>
    <n v="2262.8200000000002"/>
    <s v="C21983"/>
    <s v="Sanjay_1983"/>
    <s v="Madurai"/>
    <n v="9.9252000000000002"/>
    <n v="78.119799999999998"/>
    <s v="SP125"/>
    <s v="Salesperson_25"/>
    <s v="Returned"/>
    <s v="in-store"/>
  </r>
  <r>
    <s v="S01985"/>
    <d v="2023-02-23T13:13:00"/>
    <x v="29"/>
    <s v="P1484"/>
    <s v="T-Shirts_484"/>
    <x v="2"/>
    <s v="Pink"/>
    <s v="XL"/>
    <n v="1"/>
    <n v="815.63"/>
    <n v="712.44"/>
    <n v="815.63"/>
    <n v="712.44"/>
    <s v="C21984"/>
    <s v="Priya_1984"/>
    <s v="Coimbatore"/>
    <n v="11.0168"/>
    <n v="76.955799999999996"/>
    <s v="SP122"/>
    <s v="Salesperson_22"/>
    <s v="Shipped"/>
    <s v="online"/>
  </r>
  <r>
    <s v="S01986"/>
    <d v="2023-08-28T10:18:00"/>
    <x v="0"/>
    <s v="P1485"/>
    <s v="Men's_485"/>
    <x v="4"/>
    <s v="Black"/>
    <s v="XL"/>
    <n v="2"/>
    <n v="230.52"/>
    <n v="176.2"/>
    <n v="461.04"/>
    <n v="352.4"/>
    <s v="C21985"/>
    <s v="Kavin_1985"/>
    <s v="Tiruchirappalli"/>
    <n v="10.7905"/>
    <n v="78.704700000000003"/>
    <s v="SP123"/>
    <s v="Salesperson_23"/>
    <s v="Returned"/>
    <s v="online"/>
  </r>
  <r>
    <s v="S01987"/>
    <d v="2024-04-28T12:03:00"/>
    <x v="75"/>
    <s v="P1486"/>
    <s v="Sarees_486"/>
    <x v="7"/>
    <s v="Maroon"/>
    <s v="XS"/>
    <n v="1"/>
    <n v="957.95"/>
    <n v="684.44"/>
    <n v="957.95"/>
    <n v="684.44"/>
    <s v="C21986"/>
    <s v="Sathish_1986"/>
    <s v="Erode"/>
    <n v="11.34"/>
    <n v="77.717200000000005"/>
    <s v="SP104"/>
    <s v="Salesperson_4"/>
    <s v="Pending"/>
    <s v="in-store"/>
  </r>
  <r>
    <s v="S01988"/>
    <d v="2024-02-06T18:23:00"/>
    <x v="52"/>
    <s v="P1487"/>
    <s v="Kid's_487"/>
    <x v="5"/>
    <s v="Grey"/>
    <s v="S"/>
    <n v="1"/>
    <n v="1488.01"/>
    <n v="1093.8599999999999"/>
    <n v="1488.01"/>
    <n v="1093.8599999999999"/>
    <s v="C21987"/>
    <s v="Aarav_1987"/>
    <s v="Tiruchirappalli"/>
    <n v="10.7905"/>
    <n v="78.704700000000003"/>
    <s v="SP119"/>
    <s v="Salesperson_19"/>
    <s v="Shipped"/>
    <s v="in-store"/>
  </r>
  <r>
    <s v="S01989"/>
    <d v="2024-02-25T21:47:00"/>
    <x v="73"/>
    <s v="P1488"/>
    <s v="Women's_488"/>
    <x v="0"/>
    <s v="Yellow"/>
    <s v="L"/>
    <n v="2"/>
    <n v="1282.3599999999999"/>
    <n v="850.74"/>
    <n v="2564.7199999999998"/>
    <n v="1701.48"/>
    <s v="C21988"/>
    <s v="Lakshmi_1988"/>
    <s v="Madurai"/>
    <n v="9.9252000000000002"/>
    <n v="78.119799999999998"/>
    <s v="SP127"/>
    <s v="Salesperson_27"/>
    <s v="Pending"/>
    <s v="mobile_app"/>
  </r>
  <r>
    <s v="S01990"/>
    <d v="2023-12-15T21:35:00"/>
    <x v="19"/>
    <s v="P1489"/>
    <s v="T-Shirts_489"/>
    <x v="2"/>
    <s v="White"/>
    <s v="L"/>
    <n v="2"/>
    <n v="1882.09"/>
    <n v="1687.86"/>
    <n v="3764.18"/>
    <n v="3375.72"/>
    <s v="C21989"/>
    <s v="Lakshmi_1989"/>
    <s v="Vellore"/>
    <n v="12.916499999999999"/>
    <n v="79.132499999999993"/>
    <s v="SP102"/>
    <s v="Salesperson_2"/>
    <s v="Returned"/>
    <s v="mobile_app"/>
  </r>
  <r>
    <s v="S01991"/>
    <d v="2023-06-27T20:45:00"/>
    <x v="42"/>
    <s v="P1490"/>
    <s v="Kurta_490"/>
    <x v="1"/>
    <s v="Green"/>
    <s v="S"/>
    <n v="1"/>
    <n v="2429.4299999999998"/>
    <n v="1689.92"/>
    <n v="2429.4299999999998"/>
    <n v="1689.92"/>
    <s v="C21990"/>
    <s v="Priya_1990"/>
    <s v="Coimbatore"/>
    <n v="11.0168"/>
    <n v="76.955799999999996"/>
    <s v="SP129"/>
    <s v="Salesperson_29"/>
    <s v="Paid"/>
    <s v="in-store"/>
  </r>
  <r>
    <s v="S01992"/>
    <d v="2023-09-24T17:01:00"/>
    <x v="70"/>
    <s v="P1491"/>
    <s v="Sarees_491"/>
    <x v="7"/>
    <s v="Blue"/>
    <s v="XXL"/>
    <n v="1"/>
    <n v="1708.29"/>
    <n v="1353.8"/>
    <n v="1708.29"/>
    <n v="1353.8"/>
    <s v="C21991"/>
    <s v="Bhuvana_1991"/>
    <s v="Erode"/>
    <n v="11.34"/>
    <n v="77.717200000000005"/>
    <s v="SP100"/>
    <s v="Salesperson_0"/>
    <s v="Pending"/>
    <s v="in-store"/>
  </r>
  <r>
    <s v="S01993"/>
    <d v="2023-05-17T10:26:00"/>
    <x v="62"/>
    <s v="P1492"/>
    <s v="Sarees_492"/>
    <x v="7"/>
    <s v="Green"/>
    <s v="XL"/>
    <n v="1"/>
    <n v="596.61"/>
    <n v="503.96"/>
    <n v="596.61"/>
    <n v="503.96"/>
    <s v="C21992"/>
    <s v="Anu_1992"/>
    <s v="Erode"/>
    <n v="11.34"/>
    <n v="77.717200000000005"/>
    <s v="SP143"/>
    <s v="Salesperson_43"/>
    <s v="Shipped"/>
    <s v="mobile_app"/>
  </r>
  <r>
    <s v="S01994"/>
    <d v="2023-09-20T21:56:00"/>
    <x v="70"/>
    <s v="P1493"/>
    <s v="Men's_493"/>
    <x v="4"/>
    <s v="Grey"/>
    <s v="XXL"/>
    <n v="2"/>
    <n v="2400.0700000000002"/>
    <n v="1705.2"/>
    <n v="4800.1400000000003"/>
    <n v="3410.4"/>
    <s v="C21993"/>
    <s v="Lakshmi_1993"/>
    <s v="Erode"/>
    <n v="11.34"/>
    <n v="77.717200000000005"/>
    <s v="SP127"/>
    <s v="Salesperson_27"/>
    <s v="Paid"/>
    <s v="in-store"/>
  </r>
  <r>
    <s v="S01995"/>
    <d v="2024-02-25T10:53:00"/>
    <x v="73"/>
    <s v="P1494"/>
    <s v="T-Shirts_494"/>
    <x v="2"/>
    <s v="Pink"/>
    <s v="M"/>
    <n v="2"/>
    <n v="2121.73"/>
    <n v="1527.1"/>
    <n v="4243.46"/>
    <n v="3054.2"/>
    <s v="C21994"/>
    <s v="Devi_1994"/>
    <s v="Coimbatore"/>
    <n v="11.0168"/>
    <n v="76.955799999999996"/>
    <s v="SP138"/>
    <s v="Salesperson_38"/>
    <s v="Shipped"/>
    <s v="mobile_app"/>
  </r>
  <r>
    <s v="S01996"/>
    <d v="2023-10-19T20:46:00"/>
    <x v="69"/>
    <s v="P1495"/>
    <s v="Sarees_495"/>
    <x v="7"/>
    <s v="Grey"/>
    <s v="XXL"/>
    <n v="1"/>
    <n v="945.15"/>
    <n v="759.58"/>
    <n v="945.15"/>
    <n v="759.58"/>
    <s v="C21995"/>
    <s v="Karthik_1995"/>
    <s v="Tirunelveli"/>
    <n v="8.7139000000000006"/>
    <n v="77.756699999999995"/>
    <s v="SP107"/>
    <s v="Salesperson_7"/>
    <s v="Pending"/>
    <s v="mobile_app"/>
  </r>
  <r>
    <s v="S01997"/>
    <d v="2024-01-02T11:18:00"/>
    <x v="39"/>
    <s v="P1496"/>
    <s v="Kurta_496"/>
    <x v="1"/>
    <s v="Maroon"/>
    <s v="L"/>
    <n v="4"/>
    <n v="1719.49"/>
    <n v="1219.74"/>
    <n v="6877.96"/>
    <n v="4878.96"/>
    <s v="C21996"/>
    <s v="Bhuvana_1996"/>
    <s v="Coimbatore"/>
    <n v="11.0168"/>
    <n v="76.955799999999996"/>
    <s v="SP109"/>
    <s v="Salesperson_9"/>
    <s v="Paid"/>
    <s v="mobile_app"/>
  </r>
  <r>
    <s v="S01998"/>
    <d v="2024-05-25T11:06:00"/>
    <x v="89"/>
    <s v="P1497"/>
    <s v="Sarees_497"/>
    <x v="7"/>
    <s v="White"/>
    <s v="S"/>
    <n v="3"/>
    <n v="1974.42"/>
    <n v="1196.6300000000001"/>
    <n v="5923.26"/>
    <n v="3589.89"/>
    <s v="C21997"/>
    <s v="Anu_1997"/>
    <s v="Vellore"/>
    <n v="12.916499999999999"/>
    <n v="79.132499999999993"/>
    <s v="SP127"/>
    <s v="Salesperson_27"/>
    <s v="Paid"/>
    <s v="mobile_app"/>
  </r>
  <r>
    <s v="S01999"/>
    <d v="2024-03-11T15:20:00"/>
    <x v="24"/>
    <s v="P1498"/>
    <s v="Sportswear_498"/>
    <x v="3"/>
    <s v="White"/>
    <s v="XS"/>
    <n v="3"/>
    <n v="1998.81"/>
    <n v="1686.37"/>
    <n v="5996.43"/>
    <n v="5059.1099999999997"/>
    <s v="C21998"/>
    <s v="Diya_1998"/>
    <s v="Vellore"/>
    <n v="12.916499999999999"/>
    <n v="79.132499999999993"/>
    <s v="SP129"/>
    <s v="Salesperson_29"/>
    <s v="Returned"/>
    <s v="mobile_app"/>
  </r>
  <r>
    <s v="S02000"/>
    <d v="2023-04-16T18:26:00"/>
    <x v="71"/>
    <s v="P1499"/>
    <s v="Men's_499"/>
    <x v="4"/>
    <s v="Yellow"/>
    <s v="M"/>
    <n v="1"/>
    <n v="2113.69"/>
    <n v="1464.69"/>
    <n v="2113.69"/>
    <n v="1464.69"/>
    <s v="C21999"/>
    <s v="Priya_1999"/>
    <s v="Tirunelveli"/>
    <n v="8.7139000000000006"/>
    <n v="77.756699999999995"/>
    <s v="SP143"/>
    <s v="Salesperson_43"/>
    <s v="Returned"/>
    <s v="mobile_app"/>
  </r>
  <r>
    <s v="S02001"/>
    <d v="2024-09-04T12:39:00"/>
    <x v="22"/>
    <s v="P1000"/>
    <s v="Men's_000"/>
    <x v="4"/>
    <s v="Maroon"/>
    <s v="M"/>
    <n v="1"/>
    <n v="365.31"/>
    <n v="282.69"/>
    <n v="365.31"/>
    <n v="282.69"/>
    <s v="C22000"/>
    <s v="Kavin_2000"/>
    <s v="Salem"/>
    <n v="11.664300000000001"/>
    <n v="78.146000000000001"/>
    <s v="SP122"/>
    <s v="Salesperson_22"/>
    <s v="Shipped"/>
    <s v="mobile_app"/>
  </r>
  <r>
    <s v="S02002"/>
    <d v="2024-08-09T10:29:00"/>
    <x v="46"/>
    <s v="P1001"/>
    <s v="Men's_001"/>
    <x v="4"/>
    <s v="Grey"/>
    <s v="M"/>
    <n v="3"/>
    <n v="1428.1"/>
    <n v="883.29"/>
    <n v="4284.3"/>
    <n v="2649.87"/>
    <s v="C22001"/>
    <s v="Vishal_2001"/>
    <s v="Chennai"/>
    <n v="13.082700000000001"/>
    <n v="80.270700000000005"/>
    <s v="SP138"/>
    <s v="Salesperson_38"/>
    <s v="Paid"/>
    <s v="online"/>
  </r>
  <r>
    <s v="S02003"/>
    <d v="2023-05-16T15:05:00"/>
    <x v="62"/>
    <s v="P1002"/>
    <s v="Sarees_002"/>
    <x v="7"/>
    <s v="Red"/>
    <s v="XL"/>
    <n v="4"/>
    <n v="1631.72"/>
    <n v="1082.0899999999999"/>
    <n v="6526.88"/>
    <n v="4328.3599999999997"/>
    <s v="C22002"/>
    <s v="Devi_2002"/>
    <s v="Erode"/>
    <n v="11.34"/>
    <n v="77.717200000000005"/>
    <s v="SP115"/>
    <s v="Salesperson_15"/>
    <s v="Pending"/>
    <s v="in-store"/>
  </r>
  <r>
    <s v="S02004"/>
    <d v="2023-08-09T16:35:00"/>
    <x v="92"/>
    <s v="P1003"/>
    <s v="Women's_003"/>
    <x v="0"/>
    <s v="Maroon"/>
    <s v="XS"/>
    <n v="2"/>
    <n v="1580.5"/>
    <n v="1411.53"/>
    <n v="3161"/>
    <n v="2823.06"/>
    <s v="C22003"/>
    <s v="Kavin_2003"/>
    <s v="Madurai"/>
    <n v="9.9252000000000002"/>
    <n v="78.119799999999998"/>
    <s v="SP140"/>
    <s v="Salesperson_40"/>
    <s v="Shipped"/>
    <s v="online"/>
  </r>
  <r>
    <s v="S02005"/>
    <d v="2024-02-22T10:43:00"/>
    <x v="73"/>
    <s v="P1004"/>
    <s v="Kurta_004"/>
    <x v="1"/>
    <s v="White"/>
    <s v="M"/>
    <n v="1"/>
    <n v="1657.78"/>
    <n v="1277.68"/>
    <n v="1657.78"/>
    <n v="1277.68"/>
    <s v="C22004"/>
    <s v="Ravi_2004"/>
    <s v="Tiruchirappalli"/>
    <n v="10.7905"/>
    <n v="78.704700000000003"/>
    <s v="SP146"/>
    <s v="Salesperson_46"/>
    <s v="Cancelled"/>
    <s v="mobile_app"/>
  </r>
  <r>
    <s v="S02006"/>
    <d v="2023-09-06T13:14:00"/>
    <x v="74"/>
    <s v="P1005"/>
    <s v="Sportswear_005"/>
    <x v="3"/>
    <s v="Red"/>
    <s v="XS"/>
    <n v="3"/>
    <n v="2313.48"/>
    <n v="1864"/>
    <n v="6940.44"/>
    <n v="5592"/>
    <s v="C22005"/>
    <s v="Karthik_2005"/>
    <s v="Tirunelveli"/>
    <n v="8.7139000000000006"/>
    <n v="77.756699999999995"/>
    <s v="SP102"/>
    <s v="Salesperson_2"/>
    <s v="Pending"/>
    <s v="third-party"/>
  </r>
  <r>
    <s v="S02007"/>
    <d v="2024-04-28T20:21:00"/>
    <x v="75"/>
    <s v="P1006"/>
    <s v="Women's_006"/>
    <x v="0"/>
    <s v="Pink"/>
    <s v="XL"/>
    <n v="2"/>
    <n v="1629.75"/>
    <n v="1040.54"/>
    <n v="3259.5"/>
    <n v="2081.08"/>
    <s v="C22006"/>
    <s v="Devi_2006"/>
    <s v="Coimbatore"/>
    <n v="11.0168"/>
    <n v="76.955799999999996"/>
    <s v="SP121"/>
    <s v="Salesperson_21"/>
    <s v="Returned"/>
    <s v="online"/>
  </r>
  <r>
    <s v="S02008"/>
    <d v="2023-06-22T20:19:00"/>
    <x v="88"/>
    <s v="P1007"/>
    <s v="Kurta_007"/>
    <x v="1"/>
    <s v="Pink"/>
    <s v="XS"/>
    <n v="1"/>
    <n v="894.23"/>
    <n v="674.01"/>
    <n v="894.23"/>
    <n v="674.01"/>
    <s v="C22007"/>
    <s v="Kavin_2007"/>
    <s v="Salem"/>
    <n v="11.664300000000001"/>
    <n v="78.146000000000001"/>
    <s v="SP146"/>
    <s v="Salesperson_46"/>
    <s v="Paid"/>
    <s v="online"/>
  </r>
  <r>
    <s v="S02009"/>
    <d v="2024-02-08T19:45:00"/>
    <x v="52"/>
    <s v="P1008"/>
    <s v="Kurta_008"/>
    <x v="1"/>
    <s v="Blue"/>
    <s v="S"/>
    <n v="1"/>
    <n v="2273.8000000000002"/>
    <n v="1988.76"/>
    <n v="2273.8000000000002"/>
    <n v="1988.76"/>
    <s v="C22008"/>
    <s v="Sathish_2008"/>
    <s v="Salem"/>
    <n v="11.664300000000001"/>
    <n v="78.146000000000001"/>
    <s v="SP119"/>
    <s v="Salesperson_19"/>
    <s v="Cancelled"/>
    <s v="mobile_app"/>
  </r>
  <r>
    <s v="S02010"/>
    <d v="2024-05-19T12:01:00"/>
    <x v="36"/>
    <s v="P1009"/>
    <s v="Jeans_009"/>
    <x v="6"/>
    <s v="Red"/>
    <s v="M"/>
    <n v="3"/>
    <n v="525.55999999999995"/>
    <n v="427.34"/>
    <n v="1576.68"/>
    <n v="1282.02"/>
    <s v="C22009"/>
    <s v="Sathish_2009"/>
    <s v="Vellore"/>
    <n v="12.916499999999999"/>
    <n v="79.132499999999993"/>
    <s v="SP113"/>
    <s v="Salesperson_13"/>
    <s v="Shipped"/>
    <s v="in-store"/>
  </r>
  <r>
    <s v="S02011"/>
    <d v="2024-03-05T10:50:00"/>
    <x v="8"/>
    <s v="P1010"/>
    <s v="T-Shirts_010"/>
    <x v="2"/>
    <s v="Green"/>
    <s v="M"/>
    <n v="1"/>
    <n v="330.87"/>
    <n v="203.73"/>
    <n v="330.87"/>
    <n v="203.73"/>
    <s v="C22010"/>
    <s v="Anu_2010"/>
    <s v="Chennai"/>
    <n v="13.082700000000001"/>
    <n v="80.270700000000005"/>
    <s v="SP138"/>
    <s v="Salesperson_38"/>
    <s v="Shipped"/>
    <s v="in-store"/>
  </r>
  <r>
    <s v="S02012"/>
    <d v="2023-10-05T21:17:00"/>
    <x v="31"/>
    <s v="P1011"/>
    <s v="Kid's_011"/>
    <x v="5"/>
    <s v="White"/>
    <s v="M"/>
    <n v="2"/>
    <n v="1123.32"/>
    <n v="931.74"/>
    <n v="2246.64"/>
    <n v="1863.48"/>
    <s v="C22011"/>
    <s v="Aarav_2011"/>
    <s v="Erode"/>
    <n v="11.34"/>
    <n v="77.717200000000005"/>
    <s v="SP113"/>
    <s v="Salesperson_13"/>
    <s v="Paid"/>
    <s v="in-store"/>
  </r>
  <r>
    <s v="S02013"/>
    <d v="2024-08-17T14:25:00"/>
    <x v="76"/>
    <s v="P1012"/>
    <s v="Kurta_012"/>
    <x v="1"/>
    <s v="Green"/>
    <s v="M"/>
    <n v="2"/>
    <n v="2136.54"/>
    <n v="1288.57"/>
    <n v="4273.08"/>
    <n v="2577.14"/>
    <s v="C22012"/>
    <s v="Vishal_2012"/>
    <s v="Vellore"/>
    <n v="12.916499999999999"/>
    <n v="79.132499999999993"/>
    <s v="SP138"/>
    <s v="Salesperson_38"/>
    <s v="Returned"/>
    <s v="mobile_app"/>
  </r>
  <r>
    <s v="S02014"/>
    <d v="2024-02-18T14:17:00"/>
    <x v="18"/>
    <s v="P1013"/>
    <s v="Women's_013"/>
    <x v="0"/>
    <s v="Black"/>
    <s v="S"/>
    <n v="1"/>
    <n v="454.35"/>
    <n v="358.17"/>
    <n v="454.35"/>
    <n v="358.17"/>
    <s v="C22013"/>
    <s v="Aarav_2013"/>
    <s v="Tirunelveli"/>
    <n v="8.7139000000000006"/>
    <n v="77.756699999999995"/>
    <s v="SP114"/>
    <s v="Salesperson_14"/>
    <s v="Paid"/>
    <s v="in-store"/>
  </r>
  <r>
    <s v="S02015"/>
    <d v="2023-05-02T16:31:00"/>
    <x v="32"/>
    <s v="P1014"/>
    <s v="T-Shirts_014"/>
    <x v="2"/>
    <s v="Grey"/>
    <s v="XL"/>
    <n v="1"/>
    <n v="1450.74"/>
    <n v="1162.46"/>
    <n v="1450.74"/>
    <n v="1162.46"/>
    <s v="C22014"/>
    <s v="Priya_2014"/>
    <s v="Tirunelveli"/>
    <n v="8.7139000000000006"/>
    <n v="77.756699999999995"/>
    <s v="SP134"/>
    <s v="Salesperson_34"/>
    <s v="Shipped"/>
    <s v="in-store"/>
  </r>
  <r>
    <s v="S02016"/>
    <d v="2023-01-13T16:35:00"/>
    <x v="72"/>
    <s v="P1015"/>
    <s v="Sportswear_015"/>
    <x v="3"/>
    <s v="Maroon"/>
    <s v="XS"/>
    <n v="1"/>
    <n v="1737.24"/>
    <n v="1161.26"/>
    <n v="1737.24"/>
    <n v="1161.26"/>
    <s v="C22015"/>
    <s v="Karthik_2015"/>
    <s v="Tirunelveli"/>
    <n v="8.7139000000000006"/>
    <n v="77.756699999999995"/>
    <s v="SP120"/>
    <s v="Salesperson_20"/>
    <s v="Returned"/>
    <s v="in-store"/>
  </r>
  <r>
    <s v="S02017"/>
    <d v="2023-07-26T21:20:00"/>
    <x v="78"/>
    <s v="P1016"/>
    <s v="Sportswear_016"/>
    <x v="3"/>
    <s v="Green"/>
    <s v="L"/>
    <n v="3"/>
    <n v="2160.09"/>
    <n v="1654.91"/>
    <n v="6480.27"/>
    <n v="4964.7299999999996"/>
    <s v="C22016"/>
    <s v="Bhuvana_2016"/>
    <s v="Vellore"/>
    <n v="12.916499999999999"/>
    <n v="79.132499999999993"/>
    <s v="SP113"/>
    <s v="Salesperson_13"/>
    <s v="Cancelled"/>
    <s v="in-store"/>
  </r>
  <r>
    <s v="S02018"/>
    <d v="2024-04-11T20:54:00"/>
    <x v="86"/>
    <s v="P1017"/>
    <s v="Kid's_017"/>
    <x v="5"/>
    <s v="Pink"/>
    <s v="M"/>
    <n v="4"/>
    <n v="2271.5100000000002"/>
    <n v="1751.5"/>
    <n v="9086.0400000000009"/>
    <n v="7006"/>
    <s v="C22017"/>
    <s v="Priya_2017"/>
    <s v="Chennai"/>
    <n v="13.082700000000001"/>
    <n v="80.270700000000005"/>
    <s v="SP142"/>
    <s v="Salesperson_42"/>
    <s v="Cancelled"/>
    <s v="online"/>
  </r>
  <r>
    <s v="S02019"/>
    <d v="2023-08-26T19:23:00"/>
    <x v="4"/>
    <s v="P1018"/>
    <s v="Women's_018"/>
    <x v="0"/>
    <s v="Grey"/>
    <s v="XL"/>
    <n v="3"/>
    <n v="828.09"/>
    <n v="572.03"/>
    <n v="2484.27"/>
    <n v="1716.09"/>
    <s v="C22018"/>
    <s v="Karthik_2018"/>
    <s v="Coimbatore"/>
    <n v="11.0168"/>
    <n v="76.955799999999996"/>
    <s v="SP113"/>
    <s v="Salesperson_13"/>
    <s v="Cancelled"/>
    <s v="in-store"/>
  </r>
  <r>
    <s v="S02020"/>
    <d v="2024-02-03T15:43:00"/>
    <x v="53"/>
    <s v="P1019"/>
    <s v="Sarees_019"/>
    <x v="7"/>
    <s v="White"/>
    <s v="M"/>
    <n v="4"/>
    <n v="678.51"/>
    <n v="473.03"/>
    <n v="2714.04"/>
    <n v="1892.12"/>
    <s v="C22019"/>
    <s v="Sanjay_2019"/>
    <s v="Tirunelveli"/>
    <n v="8.7139000000000006"/>
    <n v="77.756699999999995"/>
    <s v="SP128"/>
    <s v="Salesperson_28"/>
    <s v="Shipped"/>
    <s v="in-store"/>
  </r>
  <r>
    <s v="S02021"/>
    <d v="2024-02-18T20:31:00"/>
    <x v="18"/>
    <s v="P1020"/>
    <s v="Men's_020"/>
    <x v="4"/>
    <s v="Green"/>
    <s v="XL"/>
    <n v="2"/>
    <n v="406.92"/>
    <n v="312.93"/>
    <n v="813.84"/>
    <n v="625.86"/>
    <s v="C22020"/>
    <s v="Sathish_2020"/>
    <s v="Madurai"/>
    <n v="9.9252000000000002"/>
    <n v="78.119799999999998"/>
    <s v="SP139"/>
    <s v="Salesperson_39"/>
    <s v="Returned"/>
    <s v="online"/>
  </r>
  <r>
    <s v="S02022"/>
    <d v="2023-03-15T11:18:00"/>
    <x v="16"/>
    <s v="P1021"/>
    <s v="Kurta_021"/>
    <x v="1"/>
    <s v="Pink"/>
    <s v="XS"/>
    <n v="4"/>
    <n v="301.68"/>
    <n v="203.15"/>
    <n v="1206.72"/>
    <n v="812.6"/>
    <s v="C22021"/>
    <s v="Sanjay_2021"/>
    <s v="Salem"/>
    <n v="11.664300000000001"/>
    <n v="78.146000000000001"/>
    <s v="SP135"/>
    <s v="Salesperson_35"/>
    <s v="Shipped"/>
    <s v="online"/>
  </r>
  <r>
    <s v="S02023"/>
    <d v="2024-05-12T10:08:00"/>
    <x v="83"/>
    <s v="P1022"/>
    <s v="Jeans_022"/>
    <x v="6"/>
    <s v="Pink"/>
    <s v="XL"/>
    <n v="3"/>
    <n v="2421.3200000000002"/>
    <n v="1458.77"/>
    <n v="7263.96"/>
    <n v="4376.3100000000004"/>
    <s v="C22022"/>
    <s v="Kavin_2022"/>
    <s v="Erode"/>
    <n v="11.34"/>
    <n v="77.717200000000005"/>
    <s v="SP138"/>
    <s v="Salesperson_38"/>
    <s v="Paid"/>
    <s v="in-store"/>
  </r>
  <r>
    <s v="S02024"/>
    <d v="2024-07-25T12:56:00"/>
    <x v="79"/>
    <s v="P1023"/>
    <s v="Women's_023"/>
    <x v="0"/>
    <s v="Pink"/>
    <s v="S"/>
    <n v="1"/>
    <n v="309.02"/>
    <n v="242.22"/>
    <n v="309.02"/>
    <n v="242.22"/>
    <s v="C22023"/>
    <s v="Meena_2023"/>
    <s v="Coimbatore"/>
    <n v="11.0168"/>
    <n v="76.955799999999996"/>
    <s v="SP136"/>
    <s v="Salesperson_36"/>
    <s v="Returned"/>
    <s v="third-party"/>
  </r>
  <r>
    <s v="S02025"/>
    <d v="2023-05-27T20:28:00"/>
    <x v="27"/>
    <s v="P1024"/>
    <s v="Kid's_024"/>
    <x v="5"/>
    <s v="Green"/>
    <s v="XXL"/>
    <n v="2"/>
    <n v="1880.63"/>
    <n v="1152.26"/>
    <n v="3761.26"/>
    <n v="2304.52"/>
    <s v="C22024"/>
    <s v="Priya_2024"/>
    <s v="Erode"/>
    <n v="11.34"/>
    <n v="77.717200000000005"/>
    <s v="SP122"/>
    <s v="Salesperson_22"/>
    <s v="Pending"/>
    <s v="in-store"/>
  </r>
  <r>
    <s v="S02026"/>
    <d v="2023-01-08T15:07:00"/>
    <x v="3"/>
    <s v="P1025"/>
    <s v="Kurta_025"/>
    <x v="1"/>
    <s v="White"/>
    <s v="M"/>
    <n v="1"/>
    <n v="1143.3800000000001"/>
    <n v="805.28"/>
    <n v="1143.3800000000001"/>
    <n v="805.28"/>
    <s v="C22025"/>
    <s v="Sanjay_2025"/>
    <s v="Tirunelveli"/>
    <n v="8.7139000000000006"/>
    <n v="77.756699999999995"/>
    <s v="SP140"/>
    <s v="Salesperson_40"/>
    <s v="Paid"/>
    <s v="online"/>
  </r>
  <r>
    <s v="S02027"/>
    <d v="2023-03-17T10:43:00"/>
    <x v="16"/>
    <s v="P1026"/>
    <s v="Sarees_026"/>
    <x v="7"/>
    <s v="Maroon"/>
    <s v="XL"/>
    <n v="1"/>
    <n v="253.15"/>
    <n v="155.77000000000001"/>
    <n v="253.15"/>
    <n v="155.77000000000001"/>
    <s v="C22026"/>
    <s v="Anu_2026"/>
    <s v="Erode"/>
    <n v="11.34"/>
    <n v="77.717200000000005"/>
    <s v="SP114"/>
    <s v="Salesperson_14"/>
    <s v="Shipped"/>
    <s v="in-store"/>
  </r>
  <r>
    <s v="S02028"/>
    <d v="2024-09-12T11:42:00"/>
    <x v="38"/>
    <s v="P1027"/>
    <s v="Sportswear_027"/>
    <x v="3"/>
    <s v="Grey"/>
    <s v="M"/>
    <n v="2"/>
    <n v="2045.64"/>
    <n v="1679.48"/>
    <n v="4091.28"/>
    <n v="3358.96"/>
    <s v="C22027"/>
    <s v="Bhuvana_2027"/>
    <s v="Vellore"/>
    <n v="12.916499999999999"/>
    <n v="79.132499999999993"/>
    <s v="SP110"/>
    <s v="Salesperson_10"/>
    <s v="Pending"/>
    <s v="in-store"/>
  </r>
  <r>
    <s v="S02029"/>
    <d v="2023-07-13T10:08:00"/>
    <x v="91"/>
    <s v="P1028"/>
    <s v="Kurta_028"/>
    <x v="1"/>
    <s v="White"/>
    <s v="XS"/>
    <n v="1"/>
    <n v="1993.1"/>
    <n v="1555.87"/>
    <n v="1993.1"/>
    <n v="1555.87"/>
    <s v="C22028"/>
    <s v="Anu_2028"/>
    <s v="Tirunelveli"/>
    <n v="8.7139000000000006"/>
    <n v="77.756699999999995"/>
    <s v="SP148"/>
    <s v="Salesperson_48"/>
    <s v="Shipped"/>
    <s v="in-store"/>
  </r>
  <r>
    <s v="S02030"/>
    <d v="2023-10-23T14:56:00"/>
    <x v="66"/>
    <s v="P1029"/>
    <s v="Kid's_029"/>
    <x v="5"/>
    <s v="Blue"/>
    <s v="L"/>
    <n v="1"/>
    <n v="2179.38"/>
    <n v="1316.28"/>
    <n v="2179.38"/>
    <n v="1316.28"/>
    <s v="C22029"/>
    <s v="Sathish_2029"/>
    <s v="Erode"/>
    <n v="11.34"/>
    <n v="77.717200000000005"/>
    <s v="SP126"/>
    <s v="Salesperson_26"/>
    <s v="Shipped"/>
    <s v="in-store"/>
  </r>
  <r>
    <s v="S02031"/>
    <d v="2024-03-20T10:42:00"/>
    <x v="7"/>
    <s v="P1030"/>
    <s v="Jeans_030"/>
    <x v="6"/>
    <s v="Red"/>
    <s v="XL"/>
    <n v="1"/>
    <n v="1217.95"/>
    <n v="772.66"/>
    <n v="1217.95"/>
    <n v="772.66"/>
    <s v="C22030"/>
    <s v="Meena_2030"/>
    <s v="Madurai"/>
    <n v="9.9252000000000002"/>
    <n v="78.119799999999998"/>
    <s v="SP139"/>
    <s v="Salesperson_39"/>
    <s v="Cancelled"/>
    <s v="in-store"/>
  </r>
  <r>
    <s v="S02032"/>
    <d v="2024-06-28T10:50:00"/>
    <x v="2"/>
    <s v="P1031"/>
    <s v="Women's_031"/>
    <x v="0"/>
    <s v="Pink"/>
    <s v="XS"/>
    <n v="3"/>
    <n v="1784.36"/>
    <n v="1565.07"/>
    <n v="5353.08"/>
    <n v="4695.21"/>
    <s v="C22031"/>
    <s v="Karthik_2031"/>
    <s v="Tiruchirappalli"/>
    <n v="10.7905"/>
    <n v="78.704700000000003"/>
    <s v="SP110"/>
    <s v="Salesperson_10"/>
    <s v="Cancelled"/>
    <s v="in-store"/>
  </r>
  <r>
    <s v="S02033"/>
    <d v="2023-08-09T16:27:00"/>
    <x v="92"/>
    <s v="P1032"/>
    <s v="Sportswear_032"/>
    <x v="3"/>
    <s v="Blue"/>
    <s v="M"/>
    <n v="1"/>
    <n v="609.94000000000005"/>
    <n v="523.17999999999995"/>
    <n v="609.94000000000005"/>
    <n v="523.17999999999995"/>
    <s v="C22032"/>
    <s v="Aarav_2032"/>
    <s v="Erode"/>
    <n v="11.34"/>
    <n v="77.717200000000005"/>
    <s v="SP135"/>
    <s v="Salesperson_35"/>
    <s v="Cancelled"/>
    <s v="mobile_app"/>
  </r>
  <r>
    <s v="S02034"/>
    <d v="2023-09-20T14:10:00"/>
    <x v="70"/>
    <s v="P1033"/>
    <s v="Jeans_033"/>
    <x v="6"/>
    <s v="Green"/>
    <s v="L"/>
    <n v="3"/>
    <n v="1853.74"/>
    <n v="1557.58"/>
    <n v="5561.22"/>
    <n v="4672.74"/>
    <s v="C22033"/>
    <s v="Karthik_2033"/>
    <s v="Tiruchirappalli"/>
    <n v="10.7905"/>
    <n v="78.704700000000003"/>
    <s v="SP111"/>
    <s v="Salesperson_11"/>
    <s v="Shipped"/>
    <s v="in-store"/>
  </r>
  <r>
    <s v="S02035"/>
    <d v="2023-11-17T11:26:00"/>
    <x v="44"/>
    <s v="P1034"/>
    <s v="Jeans_034"/>
    <x v="6"/>
    <s v="Yellow"/>
    <s v="S"/>
    <n v="1"/>
    <n v="607.82000000000005"/>
    <n v="522"/>
    <n v="607.82000000000005"/>
    <n v="522"/>
    <s v="C22034"/>
    <s v="Vishal_2034"/>
    <s v="Coimbatore"/>
    <n v="11.0168"/>
    <n v="76.955799999999996"/>
    <s v="SP101"/>
    <s v="Salesperson_1"/>
    <s v="Pending"/>
    <s v="mobile_app"/>
  </r>
  <r>
    <s v="S02036"/>
    <d v="2023-09-13T10:16:00"/>
    <x v="61"/>
    <s v="P1035"/>
    <s v="Sportswear_035"/>
    <x v="3"/>
    <s v="Grey"/>
    <s v="S"/>
    <n v="1"/>
    <n v="1703.36"/>
    <n v="1031.6600000000001"/>
    <n v="1703.36"/>
    <n v="1031.6600000000001"/>
    <s v="C22035"/>
    <s v="Lakshmi_2035"/>
    <s v="Vellore"/>
    <n v="12.916499999999999"/>
    <n v="79.132499999999993"/>
    <s v="SP115"/>
    <s v="Salesperson_15"/>
    <s v="Pending"/>
    <s v="online"/>
  </r>
  <r>
    <s v="S02037"/>
    <d v="2023-03-24T19:58:00"/>
    <x v="77"/>
    <s v="P1036"/>
    <s v="Sportswear_036"/>
    <x v="3"/>
    <s v="Maroon"/>
    <s v="XXL"/>
    <n v="3"/>
    <n v="285.52"/>
    <n v="202.22"/>
    <n v="856.56"/>
    <n v="606.66"/>
    <s v="C22036"/>
    <s v="Diya_2036"/>
    <s v="Tirunelveli"/>
    <n v="8.7139000000000006"/>
    <n v="77.756699999999995"/>
    <s v="SP110"/>
    <s v="Salesperson_10"/>
    <s v="Pending"/>
    <s v="in-store"/>
  </r>
  <r>
    <s v="S02038"/>
    <d v="2023-01-12T12:45:00"/>
    <x v="72"/>
    <s v="P1037"/>
    <s v="Sportswear_037"/>
    <x v="3"/>
    <s v="Blue"/>
    <s v="XS"/>
    <n v="1"/>
    <n v="1876.73"/>
    <n v="1362.32"/>
    <n v="1876.73"/>
    <n v="1362.32"/>
    <s v="C22037"/>
    <s v="Devi_2037"/>
    <s v="Chennai"/>
    <n v="13.082700000000001"/>
    <n v="80.270700000000005"/>
    <s v="SP143"/>
    <s v="Salesperson_43"/>
    <s v="Shipped"/>
    <s v="online"/>
  </r>
  <r>
    <s v="S02039"/>
    <d v="2024-09-29T14:55:00"/>
    <x v="55"/>
    <s v="P1038"/>
    <s v="Sportswear_038"/>
    <x v="3"/>
    <s v="Pink"/>
    <s v="XS"/>
    <n v="1"/>
    <n v="1528.86"/>
    <n v="947.19"/>
    <n v="1528.86"/>
    <n v="947.19"/>
    <s v="C22038"/>
    <s v="Sanjay_2038"/>
    <s v="Erode"/>
    <n v="11.34"/>
    <n v="77.717200000000005"/>
    <s v="SP116"/>
    <s v="Salesperson_16"/>
    <s v="Cancelled"/>
    <s v="in-store"/>
  </r>
  <r>
    <s v="S02040"/>
    <d v="2023-10-10T11:16:00"/>
    <x v="37"/>
    <s v="P1039"/>
    <s v="Women's_039"/>
    <x v="0"/>
    <s v="Maroon"/>
    <s v="XXL"/>
    <n v="3"/>
    <n v="1911.9"/>
    <n v="1414.98"/>
    <n v="5735.7"/>
    <n v="4244.9399999999996"/>
    <s v="C22039"/>
    <s v="Aarav_2039"/>
    <s v="Vellore"/>
    <n v="12.916499999999999"/>
    <n v="79.132499999999993"/>
    <s v="SP130"/>
    <s v="Salesperson_30"/>
    <s v="Paid"/>
    <s v="mobile_app"/>
  </r>
  <r>
    <s v="S02041"/>
    <d v="2023-05-29T12:25:00"/>
    <x v="30"/>
    <s v="P1040"/>
    <s v="T-Shirts_040"/>
    <x v="2"/>
    <s v="Pink"/>
    <s v="XXL"/>
    <n v="1"/>
    <n v="1075.3499999999999"/>
    <n v="651.19000000000005"/>
    <n v="1075.3499999999999"/>
    <n v="651.19000000000005"/>
    <s v="C22040"/>
    <s v="Sanjay_2040"/>
    <s v="Chennai"/>
    <n v="13.082700000000001"/>
    <n v="80.270700000000005"/>
    <s v="SP123"/>
    <s v="Salesperson_23"/>
    <s v="Shipped"/>
    <s v="third-party"/>
  </r>
  <r>
    <s v="S02042"/>
    <d v="2024-04-16T14:18:00"/>
    <x v="45"/>
    <s v="P1041"/>
    <s v="Sportswear_041"/>
    <x v="3"/>
    <s v="Pink"/>
    <s v="XS"/>
    <n v="1"/>
    <n v="2080.3200000000002"/>
    <n v="1865.98"/>
    <n v="2080.3200000000002"/>
    <n v="1865.98"/>
    <s v="C22041"/>
    <s v="Diya_2041"/>
    <s v="Madurai"/>
    <n v="9.9252000000000002"/>
    <n v="78.119799999999998"/>
    <s v="SP116"/>
    <s v="Salesperson_16"/>
    <s v="Cancelled"/>
    <s v="online"/>
  </r>
  <r>
    <s v="S02043"/>
    <d v="2023-09-22T10:10:00"/>
    <x v="70"/>
    <s v="P1042"/>
    <s v="Women's_042"/>
    <x v="0"/>
    <s v="Green"/>
    <s v="M"/>
    <n v="4"/>
    <n v="2478.37"/>
    <n v="1817.97"/>
    <n v="9913.48"/>
    <n v="7271.88"/>
    <s v="C22042"/>
    <s v="Priya_2042"/>
    <s v="Tirunelveli"/>
    <n v="8.7139000000000006"/>
    <n v="77.756699999999995"/>
    <s v="SP109"/>
    <s v="Salesperson_9"/>
    <s v="Pending"/>
    <s v="mobile_app"/>
  </r>
  <r>
    <s v="S02044"/>
    <d v="2024-02-17T11:43:00"/>
    <x v="18"/>
    <s v="P1043"/>
    <s v="Sportswear_043"/>
    <x v="3"/>
    <s v="Black"/>
    <s v="M"/>
    <n v="4"/>
    <n v="942.47"/>
    <n v="719.71"/>
    <n v="3769.88"/>
    <n v="2878.84"/>
    <s v="C22043"/>
    <s v="Diya_2043"/>
    <s v="Tirunelveli"/>
    <n v="8.7139000000000006"/>
    <n v="77.756699999999995"/>
    <s v="SP141"/>
    <s v="Salesperson_41"/>
    <s v="Paid"/>
    <s v="in-store"/>
  </r>
  <r>
    <s v="S02045"/>
    <d v="2023-04-06T15:52:00"/>
    <x v="48"/>
    <s v="P1044"/>
    <s v="Sportswear_044"/>
    <x v="3"/>
    <s v="Grey"/>
    <s v="S"/>
    <n v="3"/>
    <n v="322.7"/>
    <n v="275.67"/>
    <n v="968.1"/>
    <n v="827.01"/>
    <s v="C22044"/>
    <s v="Sanjay_2044"/>
    <s v="Salem"/>
    <n v="11.664300000000001"/>
    <n v="78.146000000000001"/>
    <s v="SP121"/>
    <s v="Salesperson_21"/>
    <s v="Returned"/>
    <s v="in-store"/>
  </r>
  <r>
    <s v="S02046"/>
    <d v="2024-02-14T15:53:00"/>
    <x v="18"/>
    <s v="P1045"/>
    <s v="Sportswear_045"/>
    <x v="3"/>
    <s v="Yellow"/>
    <s v="L"/>
    <n v="1"/>
    <n v="1116.8800000000001"/>
    <n v="710.21"/>
    <n v="1116.8800000000001"/>
    <n v="710.21"/>
    <s v="C22045"/>
    <s v="Devi_2045"/>
    <s v="Salem"/>
    <n v="11.664300000000001"/>
    <n v="78.146000000000001"/>
    <s v="SP136"/>
    <s v="Salesperson_36"/>
    <s v="Returned"/>
    <s v="in-store"/>
  </r>
  <r>
    <s v="S02047"/>
    <d v="2023-09-28T10:05:00"/>
    <x v="21"/>
    <s v="P1046"/>
    <s v="Men's_046"/>
    <x v="4"/>
    <s v="Green"/>
    <s v="S"/>
    <n v="1"/>
    <n v="402.09"/>
    <n v="323.64999999999998"/>
    <n v="402.09"/>
    <n v="323.64999999999998"/>
    <s v="C22046"/>
    <s v="Anu_2046"/>
    <s v="Salem"/>
    <n v="11.664300000000001"/>
    <n v="78.146000000000001"/>
    <s v="SP101"/>
    <s v="Salesperson_1"/>
    <s v="Pending"/>
    <s v="in-store"/>
  </r>
  <r>
    <s v="S02048"/>
    <d v="2024-01-13T17:17:00"/>
    <x v="65"/>
    <s v="P1047"/>
    <s v="Sarees_047"/>
    <x v="7"/>
    <s v="Yellow"/>
    <s v="XXL"/>
    <n v="1"/>
    <n v="1819.4"/>
    <n v="1233.6199999999999"/>
    <n v="1819.4"/>
    <n v="1233.6199999999999"/>
    <s v="C22047"/>
    <s v="Vishal_2047"/>
    <s v="Salem"/>
    <n v="11.664300000000001"/>
    <n v="78.146000000000001"/>
    <s v="SP145"/>
    <s v="Salesperson_45"/>
    <s v="Pending"/>
    <s v="online"/>
  </r>
  <r>
    <s v="S02049"/>
    <d v="2024-09-04T16:49:00"/>
    <x v="22"/>
    <s v="P1048"/>
    <s v="T-Shirts_048"/>
    <x v="2"/>
    <s v="Grey"/>
    <s v="XXL"/>
    <n v="4"/>
    <n v="1567.46"/>
    <n v="1217.6199999999999"/>
    <n v="6269.84"/>
    <n v="4870.4799999999996"/>
    <s v="C22048"/>
    <s v="Ravi_2048"/>
    <s v="Salem"/>
    <n v="11.664300000000001"/>
    <n v="78.146000000000001"/>
    <s v="SP109"/>
    <s v="Salesperson_9"/>
    <s v="Pending"/>
    <s v="in-store"/>
  </r>
  <r>
    <s v="S02050"/>
    <d v="2024-03-20T14:26:00"/>
    <x v="7"/>
    <s v="P1049"/>
    <s v="Kid's_049"/>
    <x v="5"/>
    <s v="White"/>
    <s v="L"/>
    <n v="2"/>
    <n v="1642.96"/>
    <n v="1468.52"/>
    <n v="3285.92"/>
    <n v="2937.04"/>
    <s v="C22049"/>
    <s v="Vishal_2049"/>
    <s v="Tiruchirappalli"/>
    <n v="10.7905"/>
    <n v="78.704700000000003"/>
    <s v="SP101"/>
    <s v="Salesperson_1"/>
    <s v="Pending"/>
    <s v="in-store"/>
  </r>
  <r>
    <s v="S02051"/>
    <d v="2023-10-29T19:30:00"/>
    <x v="66"/>
    <s v="P1050"/>
    <s v="T-Shirts_050"/>
    <x v="2"/>
    <s v="Green"/>
    <s v="XL"/>
    <n v="4"/>
    <n v="1180.33"/>
    <n v="825.86"/>
    <n v="4721.32"/>
    <n v="3303.44"/>
    <s v="C22050"/>
    <s v="Aarav_2050"/>
    <s v="Salem"/>
    <n v="11.664300000000001"/>
    <n v="78.146000000000001"/>
    <s v="SP123"/>
    <s v="Salesperson_23"/>
    <s v="Cancelled"/>
    <s v="online"/>
  </r>
  <r>
    <s v="S02052"/>
    <d v="2024-08-08T11:07:00"/>
    <x v="46"/>
    <s v="P1051"/>
    <s v="Kurta_051"/>
    <x v="1"/>
    <s v="Grey"/>
    <s v="XL"/>
    <n v="2"/>
    <n v="714.96"/>
    <n v="524.19000000000005"/>
    <n v="1429.92"/>
    <n v="1048.3800000000001"/>
    <s v="C22051"/>
    <s v="Ganesh_2051"/>
    <s v="Madurai"/>
    <n v="9.9252000000000002"/>
    <n v="78.119799999999998"/>
    <s v="SP122"/>
    <s v="Salesperson_22"/>
    <s v="Pending"/>
    <s v="in-store"/>
  </r>
  <r>
    <s v="S02053"/>
    <d v="2023-11-11T19:53:00"/>
    <x v="81"/>
    <s v="P1052"/>
    <s v="Sarees_052"/>
    <x v="7"/>
    <s v="Maroon"/>
    <s v="M"/>
    <n v="1"/>
    <n v="1943.57"/>
    <n v="1395.42"/>
    <n v="1943.57"/>
    <n v="1395.42"/>
    <s v="C22052"/>
    <s v="Priya_2052"/>
    <s v="Vellore"/>
    <n v="12.916499999999999"/>
    <n v="79.132499999999993"/>
    <s v="SP141"/>
    <s v="Salesperson_41"/>
    <s v="Pending"/>
    <s v="mobile_app"/>
  </r>
  <r>
    <s v="S02054"/>
    <d v="2024-06-21T13:16:00"/>
    <x v="11"/>
    <s v="P1053"/>
    <s v="Sportswear_053"/>
    <x v="3"/>
    <s v="Green"/>
    <s v="L"/>
    <n v="1"/>
    <n v="1118.8599999999999"/>
    <n v="1002.26"/>
    <n v="1118.8599999999999"/>
    <n v="1002.26"/>
    <s v="C22053"/>
    <s v="Ganesh_2053"/>
    <s v="Erode"/>
    <n v="11.34"/>
    <n v="77.717200000000005"/>
    <s v="SP100"/>
    <s v="Salesperson_0"/>
    <s v="Paid"/>
    <s v="in-store"/>
  </r>
  <r>
    <s v="S02055"/>
    <d v="2023-03-07T15:18:00"/>
    <x v="1"/>
    <s v="P1054"/>
    <s v="Sarees_054"/>
    <x v="7"/>
    <s v="Black"/>
    <s v="M"/>
    <n v="1"/>
    <n v="1490.2"/>
    <n v="957.87"/>
    <n v="1490.2"/>
    <n v="957.87"/>
    <s v="C22054"/>
    <s v="Meena_2054"/>
    <s v="Tiruchirappalli"/>
    <n v="10.7905"/>
    <n v="78.704700000000003"/>
    <s v="SP109"/>
    <s v="Salesperson_9"/>
    <s v="Returned"/>
    <s v="in-store"/>
  </r>
  <r>
    <s v="S02056"/>
    <d v="2023-12-28T13:23:00"/>
    <x v="34"/>
    <s v="P1055"/>
    <s v="Women's_055"/>
    <x v="0"/>
    <s v="Black"/>
    <s v="M"/>
    <n v="2"/>
    <n v="1745.79"/>
    <n v="1064.3"/>
    <n v="3491.58"/>
    <n v="2128.6"/>
    <s v="C22055"/>
    <s v="Ravi_2055"/>
    <s v="Vellore"/>
    <n v="12.916499999999999"/>
    <n v="79.132499999999993"/>
    <s v="SP136"/>
    <s v="Salesperson_36"/>
    <s v="Paid"/>
    <s v="in-store"/>
  </r>
  <r>
    <s v="S02057"/>
    <d v="2023-03-28T18:12:00"/>
    <x v="67"/>
    <s v="P1056"/>
    <s v="Jeans_056"/>
    <x v="6"/>
    <s v="Black"/>
    <s v="M"/>
    <n v="1"/>
    <n v="334.76"/>
    <n v="222.5"/>
    <n v="334.76"/>
    <n v="222.5"/>
    <s v="C22056"/>
    <s v="Lakshmi_2056"/>
    <s v="Chennai"/>
    <n v="13.082700000000001"/>
    <n v="80.270700000000005"/>
    <s v="SP125"/>
    <s v="Salesperson_25"/>
    <s v="Paid"/>
    <s v="in-store"/>
  </r>
  <r>
    <s v="S02058"/>
    <d v="2024-10-11T15:42:00"/>
    <x v="28"/>
    <s v="P1057"/>
    <s v="Sarees_057"/>
    <x v="7"/>
    <s v="Maroon"/>
    <s v="XS"/>
    <n v="2"/>
    <n v="1136.43"/>
    <n v="1018.69"/>
    <n v="2272.86"/>
    <n v="2037.38"/>
    <s v="C22057"/>
    <s v="Vishal_2057"/>
    <s v="Coimbatore"/>
    <n v="11.0168"/>
    <n v="76.955799999999996"/>
    <s v="SP103"/>
    <s v="Salesperson_3"/>
    <s v="Shipped"/>
    <s v="in-store"/>
  </r>
  <r>
    <s v="S02059"/>
    <d v="2024-05-24T16:06:00"/>
    <x v="89"/>
    <s v="P1058"/>
    <s v="Jeans_058"/>
    <x v="6"/>
    <s v="Black"/>
    <s v="M"/>
    <n v="2"/>
    <n v="1094.98"/>
    <n v="840.17"/>
    <n v="2189.96"/>
    <n v="1680.34"/>
    <s v="C22058"/>
    <s v="Sanjay_2058"/>
    <s v="Madurai"/>
    <n v="9.9252000000000002"/>
    <n v="78.119799999999998"/>
    <s v="SP144"/>
    <s v="Salesperson_44"/>
    <s v="Pending"/>
    <s v="in-store"/>
  </r>
  <r>
    <s v="S02060"/>
    <d v="2024-01-10T11:24:00"/>
    <x v="65"/>
    <s v="P1059"/>
    <s v="Jeans_059"/>
    <x v="6"/>
    <s v="Grey"/>
    <s v="S"/>
    <n v="2"/>
    <n v="774.26"/>
    <n v="597.79"/>
    <n v="1548.52"/>
    <n v="1195.58"/>
    <s v="C22059"/>
    <s v="Aarav_2059"/>
    <s v="Salem"/>
    <n v="11.664300000000001"/>
    <n v="78.146000000000001"/>
    <s v="SP135"/>
    <s v="Salesperson_35"/>
    <s v="Returned"/>
    <s v="third-party"/>
  </r>
  <r>
    <s v="S02061"/>
    <d v="2024-09-05T18:41:00"/>
    <x v="22"/>
    <s v="P1060"/>
    <s v="Women's_060"/>
    <x v="0"/>
    <s v="Black"/>
    <s v="XXL"/>
    <n v="1"/>
    <n v="1156.1199999999999"/>
    <n v="966.62"/>
    <n v="1156.1199999999999"/>
    <n v="966.62"/>
    <s v="C22060"/>
    <s v="Bhuvana_2060"/>
    <s v="Coimbatore"/>
    <n v="11.0168"/>
    <n v="76.955799999999996"/>
    <s v="SP108"/>
    <s v="Salesperson_8"/>
    <s v="Cancelled"/>
    <s v="online"/>
  </r>
  <r>
    <s v="S02062"/>
    <d v="2023-12-21T16:03:00"/>
    <x v="41"/>
    <s v="P1061"/>
    <s v="T-Shirts_061"/>
    <x v="2"/>
    <s v="Red"/>
    <s v="S"/>
    <n v="1"/>
    <n v="456.77"/>
    <n v="336.91"/>
    <n v="456.77"/>
    <n v="336.91"/>
    <s v="C22061"/>
    <s v="Meena_2061"/>
    <s v="Tiruchirappalli"/>
    <n v="10.7905"/>
    <n v="78.704700000000003"/>
    <s v="SP137"/>
    <s v="Salesperson_37"/>
    <s v="Cancelled"/>
    <s v="online"/>
  </r>
  <r>
    <s v="S02063"/>
    <d v="2024-03-29T21:19:00"/>
    <x v="26"/>
    <s v="P1062"/>
    <s v="Sportswear_062"/>
    <x v="3"/>
    <s v="Grey"/>
    <s v="XS"/>
    <n v="4"/>
    <n v="984.11"/>
    <n v="750.94"/>
    <n v="3936.44"/>
    <n v="3003.76"/>
    <s v="C22062"/>
    <s v="Anu_2062"/>
    <s v="Chennai"/>
    <n v="13.082700000000001"/>
    <n v="80.270700000000005"/>
    <s v="SP120"/>
    <s v="Salesperson_20"/>
    <s v="Paid"/>
    <s v="in-store"/>
  </r>
  <r>
    <s v="S02064"/>
    <d v="2024-06-30T20:09:00"/>
    <x v="2"/>
    <s v="P1063"/>
    <s v="Jeans_063"/>
    <x v="6"/>
    <s v="Grey"/>
    <s v="XS"/>
    <n v="1"/>
    <n v="1356.4"/>
    <n v="1066.6199999999999"/>
    <n v="1356.4"/>
    <n v="1066.6199999999999"/>
    <s v="C22063"/>
    <s v="Ravi_2063"/>
    <s v="Coimbatore"/>
    <n v="11.0168"/>
    <n v="76.955799999999996"/>
    <s v="SP130"/>
    <s v="Salesperson_30"/>
    <s v="Pending"/>
    <s v="in-store"/>
  </r>
  <r>
    <s v="S02065"/>
    <d v="2023-01-03T21:21:00"/>
    <x v="3"/>
    <s v="P1064"/>
    <s v="Women's_064"/>
    <x v="0"/>
    <s v="Maroon"/>
    <s v="XL"/>
    <n v="2"/>
    <n v="1902.08"/>
    <n v="1499.43"/>
    <n v="3804.16"/>
    <n v="2998.86"/>
    <s v="C22064"/>
    <s v="Meena_2064"/>
    <s v="Vellore"/>
    <n v="12.916499999999999"/>
    <n v="79.132499999999993"/>
    <s v="SP119"/>
    <s v="Salesperson_19"/>
    <s v="Cancelled"/>
    <s v="in-store"/>
  </r>
  <r>
    <s v="S02066"/>
    <d v="2023-09-02T11:42:00"/>
    <x v="0"/>
    <s v="P1065"/>
    <s v="Men's_065"/>
    <x v="4"/>
    <s v="Pink"/>
    <s v="XS"/>
    <n v="1"/>
    <n v="1127.43"/>
    <n v="916.17"/>
    <n v="1127.43"/>
    <n v="916.17"/>
    <s v="C22065"/>
    <s v="Devi_2065"/>
    <s v="Vellore"/>
    <n v="12.916499999999999"/>
    <n v="79.132499999999993"/>
    <s v="SP149"/>
    <s v="Salesperson_49"/>
    <s v="Pending"/>
    <s v="online"/>
  </r>
  <r>
    <s v="S02067"/>
    <d v="2023-11-26T19:42:00"/>
    <x v="51"/>
    <s v="P1066"/>
    <s v="Sportswear_066"/>
    <x v="3"/>
    <s v="Red"/>
    <s v="M"/>
    <n v="1"/>
    <n v="1939.9"/>
    <n v="1228.29"/>
    <n v="1939.9"/>
    <n v="1228.29"/>
    <s v="C22066"/>
    <s v="Sanjay_2066"/>
    <s v="Erode"/>
    <n v="11.34"/>
    <n v="77.717200000000005"/>
    <s v="SP138"/>
    <s v="Salesperson_38"/>
    <s v="Returned"/>
    <s v="online"/>
  </r>
  <r>
    <s v="S02068"/>
    <d v="2024-06-28T16:41:00"/>
    <x v="2"/>
    <s v="P1067"/>
    <s v="Sportswear_067"/>
    <x v="3"/>
    <s v="Green"/>
    <s v="M"/>
    <n v="2"/>
    <n v="419.08"/>
    <n v="266.45999999999998"/>
    <n v="838.16"/>
    <n v="532.91999999999996"/>
    <s v="C22067"/>
    <s v="Anu_2067"/>
    <s v="Vellore"/>
    <n v="12.916499999999999"/>
    <n v="79.132499999999993"/>
    <s v="SP132"/>
    <s v="Salesperson_32"/>
    <s v="Returned"/>
    <s v="in-store"/>
  </r>
  <r>
    <s v="S02069"/>
    <d v="2024-05-24T14:13:00"/>
    <x v="89"/>
    <s v="P1068"/>
    <s v="T-Shirts_068"/>
    <x v="2"/>
    <s v="White"/>
    <s v="XL"/>
    <n v="1"/>
    <n v="2284.38"/>
    <n v="1717.65"/>
    <n v="2284.38"/>
    <n v="1717.65"/>
    <s v="C22068"/>
    <s v="Meena_2068"/>
    <s v="Tirunelveli"/>
    <n v="8.7139000000000006"/>
    <n v="77.756699999999995"/>
    <s v="SP117"/>
    <s v="Salesperson_17"/>
    <s v="Cancelled"/>
    <s v="online"/>
  </r>
  <r>
    <s v="S02070"/>
    <d v="2024-01-22T18:49:00"/>
    <x v="57"/>
    <s v="P1069"/>
    <s v="T-Shirts_069"/>
    <x v="2"/>
    <s v="Grey"/>
    <s v="XS"/>
    <n v="2"/>
    <n v="434.53"/>
    <n v="270.24"/>
    <n v="869.06"/>
    <n v="540.48"/>
    <s v="C22069"/>
    <s v="Sanjay_2069"/>
    <s v="Madurai"/>
    <n v="9.9252000000000002"/>
    <n v="78.119799999999998"/>
    <s v="SP131"/>
    <s v="Salesperson_31"/>
    <s v="Paid"/>
    <s v="in-store"/>
  </r>
  <r>
    <s v="S02071"/>
    <d v="2023-10-28T13:36:00"/>
    <x v="66"/>
    <s v="P1070"/>
    <s v="Sarees_070"/>
    <x v="7"/>
    <s v="Maroon"/>
    <s v="L"/>
    <n v="2"/>
    <n v="2373.62"/>
    <n v="1814.54"/>
    <n v="4747.24"/>
    <n v="3629.08"/>
    <s v="C22070"/>
    <s v="Ravi_2070"/>
    <s v="Madurai"/>
    <n v="9.9252000000000002"/>
    <n v="78.119799999999998"/>
    <s v="SP111"/>
    <s v="Salesperson_11"/>
    <s v="Paid"/>
    <s v="in-store"/>
  </r>
  <r>
    <s v="S02072"/>
    <d v="2024-09-11T12:43:00"/>
    <x v="38"/>
    <s v="P1071"/>
    <s v="Kurta_071"/>
    <x v="1"/>
    <s v="White"/>
    <s v="XS"/>
    <n v="2"/>
    <n v="1266.82"/>
    <n v="1049.33"/>
    <n v="2533.64"/>
    <n v="2098.66"/>
    <s v="C22071"/>
    <s v="Ganesh_2071"/>
    <s v="Vellore"/>
    <n v="12.916499999999999"/>
    <n v="79.132499999999993"/>
    <s v="SP121"/>
    <s v="Salesperson_21"/>
    <s v="Cancelled"/>
    <s v="third-party"/>
  </r>
  <r>
    <s v="S02073"/>
    <d v="2023-12-07T12:20:00"/>
    <x v="50"/>
    <s v="P1072"/>
    <s v="Kid's_072"/>
    <x v="5"/>
    <s v="Black"/>
    <s v="XS"/>
    <n v="2"/>
    <n v="481.26"/>
    <n v="411.27"/>
    <n v="962.52"/>
    <n v="822.54"/>
    <s v="C22072"/>
    <s v="Sanjay_2072"/>
    <s v="Tiruchirappalli"/>
    <n v="10.7905"/>
    <n v="78.704700000000003"/>
    <s v="SP113"/>
    <s v="Salesperson_13"/>
    <s v="Returned"/>
    <s v="in-store"/>
  </r>
  <r>
    <s v="S02074"/>
    <d v="2023-09-27T13:52:00"/>
    <x v="21"/>
    <s v="P1073"/>
    <s v="T-Shirts_073"/>
    <x v="2"/>
    <s v="Yellow"/>
    <s v="XL"/>
    <n v="3"/>
    <n v="306.94"/>
    <n v="194.38"/>
    <n v="920.82"/>
    <n v="583.14"/>
    <s v="C22073"/>
    <s v="Ravi_2073"/>
    <s v="Coimbatore"/>
    <n v="11.0168"/>
    <n v="76.955799999999996"/>
    <s v="SP143"/>
    <s v="Salesperson_43"/>
    <s v="Returned"/>
    <s v="mobile_app"/>
  </r>
  <r>
    <s v="S02075"/>
    <d v="2023-08-12T17:11:00"/>
    <x v="92"/>
    <s v="P1074"/>
    <s v="Jeans_074"/>
    <x v="6"/>
    <s v="Green"/>
    <s v="M"/>
    <n v="4"/>
    <n v="1935.06"/>
    <n v="1321.3"/>
    <n v="7740.24"/>
    <n v="5285.2"/>
    <s v="C22074"/>
    <s v="Kavin_2074"/>
    <s v="Tiruchirappalli"/>
    <n v="10.7905"/>
    <n v="78.704700000000003"/>
    <s v="SP149"/>
    <s v="Salesperson_49"/>
    <s v="Shipped"/>
    <s v="online"/>
  </r>
  <r>
    <s v="S02076"/>
    <d v="2023-10-16T11:17:00"/>
    <x v="69"/>
    <s v="P1075"/>
    <s v="Kid's_075"/>
    <x v="5"/>
    <s v="Green"/>
    <s v="XL"/>
    <n v="1"/>
    <n v="2279.9699999999998"/>
    <n v="1455.39"/>
    <n v="2279.9699999999998"/>
    <n v="1455.39"/>
    <s v="C22075"/>
    <s v="Lakshmi_2075"/>
    <s v="Madurai"/>
    <n v="9.9252000000000002"/>
    <n v="78.119799999999998"/>
    <s v="SP120"/>
    <s v="Salesperson_20"/>
    <s v="Cancelled"/>
    <s v="in-store"/>
  </r>
  <r>
    <s v="S02077"/>
    <d v="2024-09-08T16:18:00"/>
    <x v="22"/>
    <s v="P1076"/>
    <s v="Sportswear_076"/>
    <x v="3"/>
    <s v="Pink"/>
    <s v="XXL"/>
    <n v="1"/>
    <n v="450.63"/>
    <n v="304.27"/>
    <n v="450.63"/>
    <n v="304.27"/>
    <s v="C22076"/>
    <s v="Vishal_2076"/>
    <s v="Tiruchirappalli"/>
    <n v="10.7905"/>
    <n v="78.704700000000003"/>
    <s v="SP116"/>
    <s v="Salesperson_16"/>
    <s v="Shipped"/>
    <s v="third-party"/>
  </r>
  <r>
    <s v="S02078"/>
    <d v="2024-08-04T18:38:00"/>
    <x v="60"/>
    <s v="P1077"/>
    <s v="T-Shirts_077"/>
    <x v="2"/>
    <s v="Yellow"/>
    <s v="S"/>
    <n v="4"/>
    <n v="761.73"/>
    <n v="533.62"/>
    <n v="3046.92"/>
    <n v="2134.48"/>
    <s v="C22077"/>
    <s v="Vishal_2077"/>
    <s v="Tirunelveli"/>
    <n v="8.7139000000000006"/>
    <n v="77.756699999999995"/>
    <s v="SP146"/>
    <s v="Salesperson_46"/>
    <s v="Returned"/>
    <s v="in-store"/>
  </r>
  <r>
    <s v="S02079"/>
    <d v="2024-07-14T16:31:00"/>
    <x v="84"/>
    <s v="P1078"/>
    <s v="Sarees_078"/>
    <x v="7"/>
    <s v="Grey"/>
    <s v="M"/>
    <n v="2"/>
    <n v="2269.4499999999998"/>
    <n v="1590.54"/>
    <n v="4538.8999999999996"/>
    <n v="3181.08"/>
    <s v="C22078"/>
    <s v="Priya_2078"/>
    <s v="Erode"/>
    <n v="11.34"/>
    <n v="77.717200000000005"/>
    <s v="SP148"/>
    <s v="Salesperson_48"/>
    <s v="Shipped"/>
    <s v="in-store"/>
  </r>
  <r>
    <s v="S02080"/>
    <d v="2023-07-11T20:47:00"/>
    <x v="91"/>
    <s v="P1079"/>
    <s v="Men's_079"/>
    <x v="4"/>
    <s v="Pink"/>
    <s v="XS"/>
    <n v="1"/>
    <n v="547.51"/>
    <n v="443.6"/>
    <n v="547.51"/>
    <n v="443.6"/>
    <s v="C22079"/>
    <s v="Priya_2079"/>
    <s v="Tirunelveli"/>
    <n v="8.7139000000000006"/>
    <n v="77.756699999999995"/>
    <s v="SP141"/>
    <s v="Salesperson_41"/>
    <s v="Pending"/>
    <s v="in-store"/>
  </r>
  <r>
    <s v="S02081"/>
    <d v="2023-06-17T21:07:00"/>
    <x v="23"/>
    <s v="P1080"/>
    <s v="Sportswear_080"/>
    <x v="3"/>
    <s v="White"/>
    <s v="XS"/>
    <n v="1"/>
    <n v="2384.9"/>
    <n v="2007.35"/>
    <n v="2384.9"/>
    <n v="2007.35"/>
    <s v="C22080"/>
    <s v="Bhuvana_2080"/>
    <s v="Tiruchirappalli"/>
    <n v="10.7905"/>
    <n v="78.704700000000003"/>
    <s v="SP113"/>
    <s v="Salesperson_13"/>
    <s v="Returned"/>
    <s v="in-store"/>
  </r>
  <r>
    <s v="S02082"/>
    <d v="2023-09-03T19:21:00"/>
    <x v="0"/>
    <s v="P1081"/>
    <s v="T-Shirts_081"/>
    <x v="2"/>
    <s v="Yellow"/>
    <s v="XS"/>
    <n v="3"/>
    <n v="495.56"/>
    <n v="310.38"/>
    <n v="1486.68"/>
    <n v="931.14"/>
    <s v="C22081"/>
    <s v="Karthik_2081"/>
    <s v="Erode"/>
    <n v="11.34"/>
    <n v="77.717200000000005"/>
    <s v="SP124"/>
    <s v="Salesperson_24"/>
    <s v="Returned"/>
    <s v="in-store"/>
  </r>
  <r>
    <s v="S02083"/>
    <d v="2024-06-28T20:49:00"/>
    <x v="2"/>
    <s v="P1082"/>
    <s v="Jeans_082"/>
    <x v="6"/>
    <s v="Black"/>
    <s v="XL"/>
    <n v="3"/>
    <n v="2430.59"/>
    <n v="1476.59"/>
    <n v="7291.77"/>
    <n v="4429.7700000000004"/>
    <s v="C22082"/>
    <s v="Anu_2082"/>
    <s v="Vellore"/>
    <n v="12.916499999999999"/>
    <n v="79.132499999999993"/>
    <s v="SP117"/>
    <s v="Salesperson_17"/>
    <s v="Paid"/>
    <s v="online"/>
  </r>
  <r>
    <s v="S02084"/>
    <d v="2024-05-25T13:02:00"/>
    <x v="89"/>
    <s v="P1083"/>
    <s v="Women's_083"/>
    <x v="0"/>
    <s v="Black"/>
    <s v="S"/>
    <n v="1"/>
    <n v="1808.99"/>
    <n v="1244.5999999999999"/>
    <n v="1808.99"/>
    <n v="1244.5999999999999"/>
    <s v="C22083"/>
    <s v="Karthik_2083"/>
    <s v="Vellore"/>
    <n v="12.916499999999999"/>
    <n v="79.132499999999993"/>
    <s v="SP146"/>
    <s v="Salesperson_46"/>
    <s v="Cancelled"/>
    <s v="in-store"/>
  </r>
  <r>
    <s v="S02085"/>
    <d v="2024-06-16T10:47:00"/>
    <x v="13"/>
    <s v="P1084"/>
    <s v="Sportswear_084"/>
    <x v="3"/>
    <s v="Red"/>
    <s v="XXL"/>
    <n v="1"/>
    <n v="465.78"/>
    <n v="289.44"/>
    <n v="465.78"/>
    <n v="289.44"/>
    <s v="C22084"/>
    <s v="Priya_2084"/>
    <s v="Vellore"/>
    <n v="12.916499999999999"/>
    <n v="79.132499999999993"/>
    <s v="SP115"/>
    <s v="Salesperson_15"/>
    <s v="Returned"/>
    <s v="in-store"/>
  </r>
  <r>
    <s v="S02086"/>
    <d v="2024-05-09T15:20:00"/>
    <x v="83"/>
    <s v="P1085"/>
    <s v="Kurta_085"/>
    <x v="1"/>
    <s v="Red"/>
    <s v="XS"/>
    <n v="1"/>
    <n v="847.62"/>
    <n v="528.29999999999995"/>
    <n v="847.62"/>
    <n v="528.29999999999995"/>
    <s v="C22085"/>
    <s v="Aarav_2085"/>
    <s v="Tirunelveli"/>
    <n v="8.7139000000000006"/>
    <n v="77.756699999999995"/>
    <s v="SP117"/>
    <s v="Salesperson_17"/>
    <s v="Cancelled"/>
    <s v="in-store"/>
  </r>
  <r>
    <s v="S02087"/>
    <d v="2023-04-05T18:01:00"/>
    <x v="48"/>
    <s v="P1086"/>
    <s v="Sarees_086"/>
    <x v="7"/>
    <s v="Grey"/>
    <s v="M"/>
    <n v="2"/>
    <n v="1611.54"/>
    <n v="1268.42"/>
    <n v="3223.08"/>
    <n v="2536.84"/>
    <s v="C22086"/>
    <s v="Diya_2086"/>
    <s v="Vellore"/>
    <n v="12.916499999999999"/>
    <n v="79.132499999999993"/>
    <s v="SP108"/>
    <s v="Salesperson_8"/>
    <s v="Paid"/>
    <s v="in-store"/>
  </r>
  <r>
    <s v="S02088"/>
    <d v="2023-11-10T14:59:00"/>
    <x v="81"/>
    <s v="P1087"/>
    <s v="Sarees_087"/>
    <x v="7"/>
    <s v="Pink"/>
    <s v="S"/>
    <n v="3"/>
    <n v="1360.68"/>
    <n v="1177.8800000000001"/>
    <n v="4082.04"/>
    <n v="3533.64"/>
    <s v="C22087"/>
    <s v="Bhuvana_2087"/>
    <s v="Madurai"/>
    <n v="9.9252000000000002"/>
    <n v="78.119799999999998"/>
    <s v="SP137"/>
    <s v="Salesperson_37"/>
    <s v="Returned"/>
    <s v="mobile_app"/>
  </r>
  <r>
    <s v="S02089"/>
    <d v="2024-07-30T10:22:00"/>
    <x v="60"/>
    <s v="P1088"/>
    <s v="Jeans_088"/>
    <x v="6"/>
    <s v="Maroon"/>
    <s v="XS"/>
    <n v="1"/>
    <n v="1126.8399999999999"/>
    <n v="681.69"/>
    <n v="1126.8399999999999"/>
    <n v="681.69"/>
    <s v="C22088"/>
    <s v="Ravi_2088"/>
    <s v="Tiruchirappalli"/>
    <n v="10.7905"/>
    <n v="78.704700000000003"/>
    <s v="SP120"/>
    <s v="Salesperson_20"/>
    <s v="Cancelled"/>
    <s v="online"/>
  </r>
  <r>
    <s v="S02090"/>
    <d v="2024-06-13T14:34:00"/>
    <x v="13"/>
    <s v="P1089"/>
    <s v="T-Shirts_089"/>
    <x v="2"/>
    <s v="Maroon"/>
    <s v="XL"/>
    <n v="4"/>
    <n v="2387.64"/>
    <n v="1978.48"/>
    <n v="9550.56"/>
    <n v="7913.92"/>
    <s v="C22089"/>
    <s v="Bhuvana_2089"/>
    <s v="Salem"/>
    <n v="11.664300000000001"/>
    <n v="78.146000000000001"/>
    <s v="SP144"/>
    <s v="Salesperson_44"/>
    <s v="Paid"/>
    <s v="online"/>
  </r>
  <r>
    <s v="S02091"/>
    <d v="2023-10-07T10:10:00"/>
    <x v="31"/>
    <s v="P1090"/>
    <s v="Kid's_090"/>
    <x v="5"/>
    <s v="Blue"/>
    <s v="XXL"/>
    <n v="1"/>
    <n v="1055.28"/>
    <n v="727.76"/>
    <n v="1055.28"/>
    <n v="727.76"/>
    <s v="C22090"/>
    <s v="Devi_2090"/>
    <s v="Tirunelveli"/>
    <n v="8.7139000000000006"/>
    <n v="77.756699999999995"/>
    <s v="SP123"/>
    <s v="Salesperson_23"/>
    <s v="Shipped"/>
    <s v="in-store"/>
  </r>
  <r>
    <s v="S02092"/>
    <d v="2024-07-11T21:37:00"/>
    <x v="84"/>
    <s v="P1091"/>
    <s v="Jeans_091"/>
    <x v="6"/>
    <s v="Green"/>
    <s v="M"/>
    <n v="1"/>
    <n v="696.28"/>
    <n v="426.87"/>
    <n v="696.28"/>
    <n v="426.87"/>
    <s v="C22091"/>
    <s v="Ravi_2091"/>
    <s v="Tiruchirappalli"/>
    <n v="10.7905"/>
    <n v="78.704700000000003"/>
    <s v="SP129"/>
    <s v="Salesperson_29"/>
    <s v="Returned"/>
    <s v="online"/>
  </r>
  <r>
    <s v="S02093"/>
    <d v="2023-07-18T18:57:00"/>
    <x v="15"/>
    <s v="P1092"/>
    <s v="Sarees_092"/>
    <x v="7"/>
    <s v="Black"/>
    <s v="XXL"/>
    <n v="1"/>
    <n v="248.68"/>
    <n v="174.33"/>
    <n v="248.68"/>
    <n v="174.33"/>
    <s v="C22092"/>
    <s v="Devi_2092"/>
    <s v="Salem"/>
    <n v="11.664300000000001"/>
    <n v="78.146000000000001"/>
    <s v="SP116"/>
    <s v="Salesperson_16"/>
    <s v="Cancelled"/>
    <s v="in-store"/>
  </r>
  <r>
    <s v="S02094"/>
    <d v="2023-04-04T12:54:00"/>
    <x v="48"/>
    <s v="P1093"/>
    <s v="Men's_093"/>
    <x v="4"/>
    <s v="Green"/>
    <s v="XS"/>
    <n v="1"/>
    <n v="1156.92"/>
    <n v="753.96"/>
    <n v="1156.92"/>
    <n v="753.96"/>
    <s v="C22093"/>
    <s v="Lakshmi_2093"/>
    <s v="Erode"/>
    <n v="11.34"/>
    <n v="77.717200000000005"/>
    <s v="SP127"/>
    <s v="Salesperson_27"/>
    <s v="Shipped"/>
    <s v="in-store"/>
  </r>
  <r>
    <s v="S02095"/>
    <d v="2023-03-17T16:21:00"/>
    <x v="16"/>
    <s v="P1094"/>
    <s v="Sportswear_094"/>
    <x v="3"/>
    <s v="Red"/>
    <s v="XL"/>
    <n v="2"/>
    <n v="577.75"/>
    <n v="387.69"/>
    <n v="1155.5"/>
    <n v="775.38"/>
    <s v="C22094"/>
    <s v="Aarav_2094"/>
    <s v="Tirunelveli"/>
    <n v="8.7139000000000006"/>
    <n v="77.756699999999995"/>
    <s v="SP101"/>
    <s v="Salesperson_1"/>
    <s v="Cancelled"/>
    <s v="online"/>
  </r>
  <r>
    <s v="S02096"/>
    <d v="2023-11-23T13:56:00"/>
    <x v="51"/>
    <s v="P1095"/>
    <s v="Kurta_095"/>
    <x v="1"/>
    <s v="Red"/>
    <s v="XL"/>
    <n v="1"/>
    <n v="472.31"/>
    <n v="390.52"/>
    <n v="472.31"/>
    <n v="390.52"/>
    <s v="C22095"/>
    <s v="Bhuvana_2095"/>
    <s v="Tirunelveli"/>
    <n v="8.7139000000000006"/>
    <n v="77.756699999999995"/>
    <s v="SP134"/>
    <s v="Salesperson_34"/>
    <s v="Shipped"/>
    <s v="online"/>
  </r>
  <r>
    <s v="S02097"/>
    <d v="2023-03-05T15:44:00"/>
    <x v="10"/>
    <s v="P1096"/>
    <s v="T-Shirts_096"/>
    <x v="2"/>
    <s v="Yellow"/>
    <s v="XXL"/>
    <n v="2"/>
    <n v="1512.71"/>
    <n v="1258.04"/>
    <n v="3025.42"/>
    <n v="2516.08"/>
    <s v="C22096"/>
    <s v="Diya_2096"/>
    <s v="Coimbatore"/>
    <n v="11.0168"/>
    <n v="76.955799999999996"/>
    <s v="SP136"/>
    <s v="Salesperson_36"/>
    <s v="Paid"/>
    <s v="in-store"/>
  </r>
  <r>
    <s v="S02098"/>
    <d v="2024-08-26T13:20:00"/>
    <x v="20"/>
    <s v="P1097"/>
    <s v="Women's_097"/>
    <x v="0"/>
    <s v="Maroon"/>
    <s v="S"/>
    <n v="4"/>
    <n v="470.19"/>
    <n v="307.45999999999998"/>
    <n v="1880.76"/>
    <n v="1229.8399999999999"/>
    <s v="C22097"/>
    <s v="Sanjay_2097"/>
    <s v="Coimbatore"/>
    <n v="11.0168"/>
    <n v="76.955799999999996"/>
    <s v="SP136"/>
    <s v="Salesperson_36"/>
    <s v="Shipped"/>
    <s v="online"/>
  </r>
  <r>
    <s v="S02099"/>
    <d v="2024-09-22T16:28:00"/>
    <x v="6"/>
    <s v="P1098"/>
    <s v="Jeans_098"/>
    <x v="6"/>
    <s v="Blue"/>
    <s v="XXL"/>
    <n v="4"/>
    <n v="445.22"/>
    <n v="313.29000000000002"/>
    <n v="1780.88"/>
    <n v="1253.1600000000001"/>
    <s v="C22098"/>
    <s v="Priya_2098"/>
    <s v="Salem"/>
    <n v="11.664300000000001"/>
    <n v="78.146000000000001"/>
    <s v="SP129"/>
    <s v="Salesperson_29"/>
    <s v="Shipped"/>
    <s v="third-party"/>
  </r>
  <r>
    <s v="S02100"/>
    <d v="2023-04-07T17:56:00"/>
    <x v="48"/>
    <s v="P1099"/>
    <s v="Kid's_099"/>
    <x v="5"/>
    <s v="Yellow"/>
    <s v="XS"/>
    <n v="1"/>
    <n v="360.51"/>
    <n v="243.98"/>
    <n v="360.51"/>
    <n v="243.98"/>
    <s v="C22099"/>
    <s v="Kavin_2099"/>
    <s v="Tirunelveli"/>
    <n v="8.7139000000000006"/>
    <n v="77.756699999999995"/>
    <s v="SP129"/>
    <s v="Salesperson_29"/>
    <s v="Cancelled"/>
    <s v="in-store"/>
  </r>
  <r>
    <s v="S02101"/>
    <d v="2023-05-08T10:32:00"/>
    <x v="64"/>
    <s v="P1100"/>
    <s v="Kurta_100"/>
    <x v="1"/>
    <s v="Red"/>
    <s v="L"/>
    <n v="1"/>
    <n v="1140.3399999999999"/>
    <n v="754.73"/>
    <n v="1140.3399999999999"/>
    <n v="754.73"/>
    <s v="C22100"/>
    <s v="Sathish_2100"/>
    <s v="Salem"/>
    <n v="11.664300000000001"/>
    <n v="78.146000000000001"/>
    <s v="SP100"/>
    <s v="Salesperson_0"/>
    <s v="Cancelled"/>
    <s v="in-store"/>
  </r>
  <r>
    <s v="S02102"/>
    <d v="2023-09-19T10:41:00"/>
    <x v="70"/>
    <s v="P1101"/>
    <s v="Kurta_101"/>
    <x v="1"/>
    <s v="Red"/>
    <s v="XS"/>
    <n v="2"/>
    <n v="1966.57"/>
    <n v="1276.8699999999999"/>
    <n v="3933.14"/>
    <n v="2553.7399999999998"/>
    <s v="C22101"/>
    <s v="Meena_2101"/>
    <s v="Tirunelveli"/>
    <n v="8.7139000000000006"/>
    <n v="77.756699999999995"/>
    <s v="SP127"/>
    <s v="Salesperson_27"/>
    <s v="Pending"/>
    <s v="in-store"/>
  </r>
  <r>
    <s v="S02103"/>
    <d v="2024-05-04T19:03:00"/>
    <x v="47"/>
    <s v="P1102"/>
    <s v="T-Shirts_102"/>
    <x v="2"/>
    <s v="Black"/>
    <s v="XL"/>
    <n v="2"/>
    <n v="1509.7"/>
    <n v="1091.74"/>
    <n v="3019.4"/>
    <n v="2183.48"/>
    <s v="C22102"/>
    <s v="Lakshmi_2102"/>
    <s v="Tirunelveli"/>
    <n v="8.7139000000000006"/>
    <n v="77.756699999999995"/>
    <s v="SP134"/>
    <s v="Salesperson_34"/>
    <s v="Shipped"/>
    <s v="in-store"/>
  </r>
  <r>
    <s v="S02104"/>
    <d v="2023-05-06T18:07:00"/>
    <x v="32"/>
    <s v="P1103"/>
    <s v="Jeans_103"/>
    <x v="6"/>
    <s v="Yellow"/>
    <s v="XXL"/>
    <n v="3"/>
    <n v="498.93"/>
    <n v="373.7"/>
    <n v="1496.79"/>
    <n v="1121.0999999999999"/>
    <s v="C22103"/>
    <s v="Bhuvana_2103"/>
    <s v="Madurai"/>
    <n v="9.9252000000000002"/>
    <n v="78.119799999999998"/>
    <s v="SP112"/>
    <s v="Salesperson_12"/>
    <s v="Pending"/>
    <s v="online"/>
  </r>
  <r>
    <s v="S02105"/>
    <d v="2023-09-22T18:54:00"/>
    <x v="70"/>
    <s v="P1104"/>
    <s v="Jeans_104"/>
    <x v="6"/>
    <s v="White"/>
    <s v="S"/>
    <n v="1"/>
    <n v="1829.73"/>
    <n v="1440.05"/>
    <n v="1829.73"/>
    <n v="1440.05"/>
    <s v="C22104"/>
    <s v="Diya_2104"/>
    <s v="Chennai"/>
    <n v="13.082700000000001"/>
    <n v="80.270700000000005"/>
    <s v="SP134"/>
    <s v="Salesperson_34"/>
    <s v="Cancelled"/>
    <s v="mobile_app"/>
  </r>
  <r>
    <s v="S02106"/>
    <d v="2024-02-23T18:17:00"/>
    <x v="73"/>
    <s v="P1105"/>
    <s v="Men's_105"/>
    <x v="4"/>
    <s v="Green"/>
    <s v="XL"/>
    <n v="1"/>
    <n v="1967.72"/>
    <n v="1529.9"/>
    <n v="1967.72"/>
    <n v="1529.9"/>
    <s v="C22105"/>
    <s v="Karthik_2105"/>
    <s v="Coimbatore"/>
    <n v="11.0168"/>
    <n v="76.955799999999996"/>
    <s v="SP120"/>
    <s v="Salesperson_20"/>
    <s v="Returned"/>
    <s v="in-store"/>
  </r>
  <r>
    <s v="S02107"/>
    <d v="2023-07-21T21:02:00"/>
    <x v="15"/>
    <s v="P1106"/>
    <s v="Jeans_106"/>
    <x v="6"/>
    <s v="Black"/>
    <s v="S"/>
    <n v="2"/>
    <n v="212.87"/>
    <n v="130.44999999999999"/>
    <n v="425.74"/>
    <n v="260.89999999999998"/>
    <s v="C22106"/>
    <s v="Vishal_2106"/>
    <s v="Madurai"/>
    <n v="9.9252000000000002"/>
    <n v="78.119799999999998"/>
    <s v="SP127"/>
    <s v="Salesperson_27"/>
    <s v="Returned"/>
    <s v="in-store"/>
  </r>
  <r>
    <s v="S02108"/>
    <d v="2023-06-08T11:32:00"/>
    <x v="87"/>
    <s v="P1107"/>
    <s v="Jeans_107"/>
    <x v="6"/>
    <s v="Black"/>
    <s v="M"/>
    <n v="2"/>
    <n v="1187.44"/>
    <n v="981.23"/>
    <n v="2374.88"/>
    <n v="1962.46"/>
    <s v="C22107"/>
    <s v="Aarav_2107"/>
    <s v="Madurai"/>
    <n v="9.9252000000000002"/>
    <n v="78.119799999999998"/>
    <s v="SP128"/>
    <s v="Salesperson_28"/>
    <s v="Paid"/>
    <s v="third-party"/>
  </r>
  <r>
    <s v="S02109"/>
    <d v="2024-01-15T21:52:00"/>
    <x v="49"/>
    <s v="P1108"/>
    <s v="Kurta_108"/>
    <x v="1"/>
    <s v="Red"/>
    <s v="L"/>
    <n v="3"/>
    <n v="2129.98"/>
    <n v="1859.29"/>
    <n v="6389.94"/>
    <n v="5577.87"/>
    <s v="C22108"/>
    <s v="Bhuvana_2108"/>
    <s v="Tiruchirappalli"/>
    <n v="10.7905"/>
    <n v="78.704700000000003"/>
    <s v="SP124"/>
    <s v="Salesperson_24"/>
    <s v="Paid"/>
    <s v="online"/>
  </r>
  <r>
    <s v="S02110"/>
    <d v="2023-11-28T18:06:00"/>
    <x v="33"/>
    <s v="P1109"/>
    <s v="Sportswear_109"/>
    <x v="3"/>
    <s v="Grey"/>
    <s v="L"/>
    <n v="2"/>
    <n v="2197.56"/>
    <n v="1740.09"/>
    <n v="4395.12"/>
    <n v="3480.18"/>
    <s v="C22109"/>
    <s v="Meena_2109"/>
    <s v="Tiruchirappalli"/>
    <n v="10.7905"/>
    <n v="78.704700000000003"/>
    <s v="SP149"/>
    <s v="Salesperson_49"/>
    <s v="Shipped"/>
    <s v="online"/>
  </r>
  <r>
    <s v="S02111"/>
    <d v="2023-10-18T17:42:00"/>
    <x v="69"/>
    <s v="P1110"/>
    <s v="Women's_110"/>
    <x v="0"/>
    <s v="Blue"/>
    <s v="S"/>
    <n v="1"/>
    <n v="223.54"/>
    <n v="135.61000000000001"/>
    <n v="223.54"/>
    <n v="135.61000000000001"/>
    <s v="C22110"/>
    <s v="Anu_2110"/>
    <s v="Coimbatore"/>
    <n v="11.0168"/>
    <n v="76.955799999999996"/>
    <s v="SP110"/>
    <s v="Salesperson_10"/>
    <s v="Pending"/>
    <s v="mobile_app"/>
  </r>
  <r>
    <s v="S02112"/>
    <d v="2023-01-06T11:14:00"/>
    <x v="3"/>
    <s v="P1111"/>
    <s v="Women's_111"/>
    <x v="0"/>
    <s v="Grey"/>
    <s v="XXL"/>
    <n v="1"/>
    <n v="2469.63"/>
    <n v="1708.49"/>
    <n v="2469.63"/>
    <n v="1708.49"/>
    <s v="C22111"/>
    <s v="Sathish_2111"/>
    <s v="Tirunelveli"/>
    <n v="8.7139000000000006"/>
    <n v="77.756699999999995"/>
    <s v="SP147"/>
    <s v="Salesperson_47"/>
    <s v="Returned"/>
    <s v="in-store"/>
  </r>
  <r>
    <s v="S02113"/>
    <d v="2023-03-24T16:51:00"/>
    <x v="77"/>
    <s v="P1112"/>
    <s v="Kurta_112"/>
    <x v="1"/>
    <s v="Black"/>
    <s v="S"/>
    <n v="2"/>
    <n v="704.31"/>
    <n v="487.08"/>
    <n v="1408.62"/>
    <n v="974.16"/>
    <s v="C22112"/>
    <s v="Diya_2112"/>
    <s v="Tirunelveli"/>
    <n v="8.7139000000000006"/>
    <n v="77.756699999999995"/>
    <s v="SP130"/>
    <s v="Salesperson_30"/>
    <s v="Returned"/>
    <s v="in-store"/>
  </r>
  <r>
    <s v="S02114"/>
    <d v="2024-09-25T18:42:00"/>
    <x v="55"/>
    <s v="P1113"/>
    <s v="Women's_113"/>
    <x v="0"/>
    <s v="Grey"/>
    <s v="XS"/>
    <n v="2"/>
    <n v="2202.86"/>
    <n v="1896.73"/>
    <n v="4405.72"/>
    <n v="3793.46"/>
    <s v="C22113"/>
    <s v="Aarav_2113"/>
    <s v="Erode"/>
    <n v="11.34"/>
    <n v="77.717200000000005"/>
    <s v="SP126"/>
    <s v="Salesperson_26"/>
    <s v="Shipped"/>
    <s v="in-store"/>
  </r>
  <r>
    <s v="S02115"/>
    <d v="2024-01-12T15:38:00"/>
    <x v="65"/>
    <s v="P1114"/>
    <s v="Women's_114"/>
    <x v="0"/>
    <s v="Yellow"/>
    <s v="M"/>
    <n v="2"/>
    <n v="2146.44"/>
    <n v="1719.43"/>
    <n v="4292.88"/>
    <n v="3438.86"/>
    <s v="C22114"/>
    <s v="Vishal_2114"/>
    <s v="Coimbatore"/>
    <n v="11.0168"/>
    <n v="76.955799999999996"/>
    <s v="SP127"/>
    <s v="Salesperson_27"/>
    <s v="Returned"/>
    <s v="online"/>
  </r>
  <r>
    <s v="S02116"/>
    <d v="2024-04-21T17:26:00"/>
    <x v="45"/>
    <s v="P1115"/>
    <s v="Jeans_115"/>
    <x v="6"/>
    <s v="Blue"/>
    <s v="XXL"/>
    <n v="4"/>
    <n v="356.23"/>
    <n v="285.68"/>
    <n v="1424.92"/>
    <n v="1142.72"/>
    <s v="C22115"/>
    <s v="Lakshmi_2115"/>
    <s v="Erode"/>
    <n v="11.34"/>
    <n v="77.717200000000005"/>
    <s v="SP130"/>
    <s v="Salesperson_30"/>
    <s v="Paid"/>
    <s v="third-party"/>
  </r>
  <r>
    <s v="S02117"/>
    <d v="2024-10-10T19:17:00"/>
    <x v="28"/>
    <s v="P1116"/>
    <s v="T-Shirts_116"/>
    <x v="2"/>
    <s v="Yellow"/>
    <s v="XS"/>
    <n v="4"/>
    <n v="1734.6"/>
    <n v="1506.94"/>
    <n v="6938.4"/>
    <n v="6027.76"/>
    <s v="C22116"/>
    <s v="Kavin_2116"/>
    <s v="Tiruchirappalli"/>
    <n v="10.7905"/>
    <n v="78.704700000000003"/>
    <s v="SP111"/>
    <s v="Salesperson_11"/>
    <s v="Cancelled"/>
    <s v="in-store"/>
  </r>
  <r>
    <s v="S02118"/>
    <d v="2024-01-11T16:09:00"/>
    <x v="65"/>
    <s v="P1117"/>
    <s v="Men's_117"/>
    <x v="4"/>
    <s v="Green"/>
    <s v="XL"/>
    <n v="2"/>
    <n v="1815.29"/>
    <n v="1615.76"/>
    <n v="3630.58"/>
    <n v="3231.52"/>
    <s v="C22117"/>
    <s v="Kavin_2117"/>
    <s v="Madurai"/>
    <n v="9.9252000000000002"/>
    <n v="78.119799999999998"/>
    <s v="SP144"/>
    <s v="Salesperson_44"/>
    <s v="Shipped"/>
    <s v="in-store"/>
  </r>
  <r>
    <s v="S02119"/>
    <d v="2023-07-15T19:26:00"/>
    <x v="91"/>
    <s v="P1118"/>
    <s v="Men's_118"/>
    <x v="4"/>
    <s v="Red"/>
    <s v="XL"/>
    <n v="2"/>
    <n v="753.23"/>
    <n v="568.44000000000005"/>
    <n v="1506.46"/>
    <n v="1136.8800000000001"/>
    <s v="C22118"/>
    <s v="Sanjay_2118"/>
    <s v="Tiruchirappalli"/>
    <n v="10.7905"/>
    <n v="78.704700000000003"/>
    <s v="SP147"/>
    <s v="Salesperson_47"/>
    <s v="Returned"/>
    <s v="third-party"/>
  </r>
  <r>
    <s v="S02120"/>
    <d v="2024-01-06T12:45:00"/>
    <x v="39"/>
    <s v="P1119"/>
    <s v="Sarees_119"/>
    <x v="7"/>
    <s v="Pink"/>
    <s v="S"/>
    <n v="2"/>
    <n v="412.57"/>
    <n v="300.79000000000002"/>
    <n v="825.14"/>
    <n v="601.58000000000004"/>
    <s v="C22119"/>
    <s v="Priya_2119"/>
    <s v="Madurai"/>
    <n v="9.9252000000000002"/>
    <n v="78.119799999999998"/>
    <s v="SP111"/>
    <s v="Salesperson_11"/>
    <s v="Cancelled"/>
    <s v="in-store"/>
  </r>
  <r>
    <s v="S02121"/>
    <d v="2024-01-17T20:11:00"/>
    <x v="49"/>
    <s v="P1120"/>
    <s v="Kid's_120"/>
    <x v="5"/>
    <s v="Green"/>
    <s v="M"/>
    <n v="2"/>
    <n v="868.11"/>
    <n v="609.34"/>
    <n v="1736.22"/>
    <n v="1218.68"/>
    <s v="C22120"/>
    <s v="Ganesh_2120"/>
    <s v="Coimbatore"/>
    <n v="11.0168"/>
    <n v="76.955799999999996"/>
    <s v="SP110"/>
    <s v="Salesperson_10"/>
    <s v="Paid"/>
    <s v="in-store"/>
  </r>
  <r>
    <s v="S02122"/>
    <d v="2024-08-31T11:02:00"/>
    <x v="20"/>
    <s v="P1121"/>
    <s v="Sportswear_121"/>
    <x v="3"/>
    <s v="Black"/>
    <s v="M"/>
    <n v="1"/>
    <n v="2010.01"/>
    <n v="1484.48"/>
    <n v="2010.01"/>
    <n v="1484.48"/>
    <s v="C22121"/>
    <s v="Priya_2121"/>
    <s v="Tirunelveli"/>
    <n v="8.7139000000000006"/>
    <n v="77.756699999999995"/>
    <s v="SP116"/>
    <s v="Salesperson_16"/>
    <s v="Cancelled"/>
    <s v="in-store"/>
  </r>
  <r>
    <s v="S02123"/>
    <d v="2024-10-11T20:44:00"/>
    <x v="28"/>
    <s v="P1122"/>
    <s v="Sarees_122"/>
    <x v="7"/>
    <s v="Red"/>
    <s v="XS"/>
    <n v="4"/>
    <n v="1553.98"/>
    <n v="1295.27"/>
    <n v="6215.92"/>
    <n v="5181.08"/>
    <s v="C22122"/>
    <s v="Karthik_2122"/>
    <s v="Chennai"/>
    <n v="13.082700000000001"/>
    <n v="80.270700000000005"/>
    <s v="SP130"/>
    <s v="Salesperson_30"/>
    <s v="Paid"/>
    <s v="online"/>
  </r>
  <r>
    <s v="S02124"/>
    <d v="2023-03-02T12:00:00"/>
    <x v="10"/>
    <s v="P1123"/>
    <s v="Kid's_123"/>
    <x v="5"/>
    <s v="Pink"/>
    <s v="XS"/>
    <n v="1"/>
    <n v="2239.4899999999998"/>
    <n v="1794.28"/>
    <n v="2239.4899999999998"/>
    <n v="1794.28"/>
    <s v="C22123"/>
    <s v="Anu_2123"/>
    <s v="Erode"/>
    <n v="11.34"/>
    <n v="77.717200000000005"/>
    <s v="SP148"/>
    <s v="Salesperson_48"/>
    <s v="Cancelled"/>
    <s v="online"/>
  </r>
  <r>
    <s v="S02125"/>
    <d v="2024-09-30T10:54:00"/>
    <x v="25"/>
    <s v="P1124"/>
    <s v="Kid's_124"/>
    <x v="5"/>
    <s v="Green"/>
    <s v="XS"/>
    <n v="1"/>
    <n v="2430.75"/>
    <n v="2132.77"/>
    <n v="2430.75"/>
    <n v="2132.77"/>
    <s v="C22124"/>
    <s v="Aarav_2124"/>
    <s v="Tirunelveli"/>
    <n v="8.7139000000000006"/>
    <n v="77.756699999999995"/>
    <s v="SP114"/>
    <s v="Salesperson_14"/>
    <s v="Paid"/>
    <s v="online"/>
  </r>
  <r>
    <s v="S02126"/>
    <d v="2024-08-30T14:31:00"/>
    <x v="20"/>
    <s v="P1125"/>
    <s v="Kurta_125"/>
    <x v="1"/>
    <s v="Blue"/>
    <s v="XS"/>
    <n v="2"/>
    <n v="1942.61"/>
    <n v="1493.95"/>
    <n v="3885.22"/>
    <n v="2987.9"/>
    <s v="C22125"/>
    <s v="Ravi_2125"/>
    <s v="Vellore"/>
    <n v="12.916499999999999"/>
    <n v="79.132499999999993"/>
    <s v="SP126"/>
    <s v="Salesperson_26"/>
    <s v="Cancelled"/>
    <s v="online"/>
  </r>
  <r>
    <s v="S02127"/>
    <d v="2023-03-20T16:21:00"/>
    <x v="77"/>
    <s v="P1126"/>
    <s v="Sportswear_126"/>
    <x v="3"/>
    <s v="Green"/>
    <s v="XL"/>
    <n v="3"/>
    <n v="827.93"/>
    <n v="652.35"/>
    <n v="2483.79"/>
    <n v="1957.05"/>
    <s v="C22126"/>
    <s v="Sanjay_2126"/>
    <s v="Chennai"/>
    <n v="13.082700000000001"/>
    <n v="80.270700000000005"/>
    <s v="SP119"/>
    <s v="Salesperson_19"/>
    <s v="Shipped"/>
    <s v="mobile_app"/>
  </r>
  <r>
    <s v="S02128"/>
    <d v="2024-06-22T18:28:00"/>
    <x v="11"/>
    <s v="P1127"/>
    <s v="Sportswear_127"/>
    <x v="3"/>
    <s v="White"/>
    <s v="S"/>
    <n v="1"/>
    <n v="2015.39"/>
    <n v="1287.95"/>
    <n v="2015.39"/>
    <n v="1287.95"/>
    <s v="C22127"/>
    <s v="Karthik_2127"/>
    <s v="Tirunelveli"/>
    <n v="8.7139000000000006"/>
    <n v="77.756699999999995"/>
    <s v="SP139"/>
    <s v="Salesperson_39"/>
    <s v="Paid"/>
    <s v="online"/>
  </r>
  <r>
    <s v="S02129"/>
    <d v="2023-02-22T10:37:00"/>
    <x v="29"/>
    <s v="P1128"/>
    <s v="Sportswear_128"/>
    <x v="3"/>
    <s v="Grey"/>
    <s v="XXL"/>
    <n v="3"/>
    <n v="1847.65"/>
    <n v="1360.47"/>
    <n v="5542.95"/>
    <n v="4081.41"/>
    <s v="C22128"/>
    <s v="Bhuvana_2128"/>
    <s v="Tiruchirappalli"/>
    <n v="10.7905"/>
    <n v="78.704700000000003"/>
    <s v="SP108"/>
    <s v="Salesperson_8"/>
    <s v="Pending"/>
    <s v="in-store"/>
  </r>
  <r>
    <s v="S02130"/>
    <d v="2023-11-05T15:01:00"/>
    <x v="5"/>
    <s v="P1129"/>
    <s v="Kid's_129"/>
    <x v="5"/>
    <s v="Green"/>
    <s v="S"/>
    <n v="4"/>
    <n v="2354.58"/>
    <n v="1980.05"/>
    <n v="9418.32"/>
    <n v="7920.2"/>
    <s v="C22129"/>
    <s v="Lakshmi_2129"/>
    <s v="Coimbatore"/>
    <n v="11.0168"/>
    <n v="76.955799999999996"/>
    <s v="SP147"/>
    <s v="Salesperson_47"/>
    <s v="Paid"/>
    <s v="online"/>
  </r>
  <r>
    <s v="S02131"/>
    <d v="2023-10-05T17:51:00"/>
    <x v="31"/>
    <s v="P1130"/>
    <s v="Kurta_130"/>
    <x v="1"/>
    <s v="White"/>
    <s v="XL"/>
    <n v="1"/>
    <n v="1809.98"/>
    <n v="1089.29"/>
    <n v="1809.98"/>
    <n v="1089.29"/>
    <s v="C22130"/>
    <s v="Diya_2130"/>
    <s v="Tiruchirappalli"/>
    <n v="10.7905"/>
    <n v="78.704700000000003"/>
    <s v="SP114"/>
    <s v="Salesperson_14"/>
    <s v="Returned"/>
    <s v="online"/>
  </r>
  <r>
    <s v="S02132"/>
    <d v="2023-11-03T11:50:00"/>
    <x v="5"/>
    <s v="P1131"/>
    <s v="Kid's_131"/>
    <x v="5"/>
    <s v="White"/>
    <s v="M"/>
    <n v="1"/>
    <n v="760.83"/>
    <n v="524.49"/>
    <n v="760.83"/>
    <n v="524.49"/>
    <s v="C22131"/>
    <s v="Devi_2131"/>
    <s v="Vellore"/>
    <n v="12.916499999999999"/>
    <n v="79.132499999999993"/>
    <s v="SP142"/>
    <s v="Salesperson_42"/>
    <s v="Cancelled"/>
    <s v="in-store"/>
  </r>
  <r>
    <s v="S02133"/>
    <d v="2023-12-31T14:40:00"/>
    <x v="34"/>
    <s v="P1132"/>
    <s v="T-Shirts_132"/>
    <x v="2"/>
    <s v="Green"/>
    <s v="M"/>
    <n v="4"/>
    <n v="1221.3499999999999"/>
    <n v="756.38"/>
    <n v="4885.3999999999996"/>
    <n v="3025.52"/>
    <s v="C22132"/>
    <s v="Priya_2132"/>
    <s v="Tirunelveli"/>
    <n v="8.7139000000000006"/>
    <n v="77.756699999999995"/>
    <s v="SP142"/>
    <s v="Salesperson_42"/>
    <s v="Pending"/>
    <s v="mobile_app"/>
  </r>
  <r>
    <s v="S02134"/>
    <d v="2024-06-01T12:27:00"/>
    <x v="54"/>
    <s v="P1133"/>
    <s v="Men's_133"/>
    <x v="4"/>
    <s v="Pink"/>
    <s v="XXL"/>
    <n v="2"/>
    <n v="2260.15"/>
    <n v="1825.17"/>
    <n v="4520.3"/>
    <n v="3650.34"/>
    <s v="C22133"/>
    <s v="Aarav_2133"/>
    <s v="Tiruchirappalli"/>
    <n v="10.7905"/>
    <n v="78.704700000000003"/>
    <s v="SP111"/>
    <s v="Salesperson_11"/>
    <s v="Paid"/>
    <s v="online"/>
  </r>
  <r>
    <s v="S02135"/>
    <d v="2023-03-21T10:58:00"/>
    <x v="77"/>
    <s v="P1134"/>
    <s v="Kid's_134"/>
    <x v="5"/>
    <s v="Red"/>
    <s v="S"/>
    <n v="2"/>
    <n v="420.7"/>
    <n v="303.16000000000003"/>
    <n v="841.4"/>
    <n v="606.32000000000005"/>
    <s v="C22134"/>
    <s v="Kavin_2134"/>
    <s v="Erode"/>
    <n v="11.34"/>
    <n v="77.717200000000005"/>
    <s v="SP120"/>
    <s v="Salesperson_20"/>
    <s v="Paid"/>
    <s v="in-store"/>
  </r>
  <r>
    <s v="S02136"/>
    <d v="2024-09-14T21:43:00"/>
    <x v="38"/>
    <s v="P1135"/>
    <s v="Sportswear_135"/>
    <x v="3"/>
    <s v="Grey"/>
    <s v="M"/>
    <n v="4"/>
    <n v="1188.73"/>
    <n v="717.17"/>
    <n v="4754.92"/>
    <n v="2868.68"/>
    <s v="C22135"/>
    <s v="Meena_2135"/>
    <s v="Erode"/>
    <n v="11.34"/>
    <n v="77.717200000000005"/>
    <s v="SP128"/>
    <s v="Salesperson_28"/>
    <s v="Pending"/>
    <s v="in-store"/>
  </r>
  <r>
    <s v="S02137"/>
    <d v="2024-08-25T17:12:00"/>
    <x v="68"/>
    <s v="P1136"/>
    <s v="Sportswear_136"/>
    <x v="3"/>
    <s v="White"/>
    <s v="XL"/>
    <n v="3"/>
    <n v="2304.34"/>
    <n v="2066.4299999999998"/>
    <n v="6913.02"/>
    <n v="6199.29"/>
    <s v="C22136"/>
    <s v="Ravi_2136"/>
    <s v="Coimbatore"/>
    <n v="11.0168"/>
    <n v="76.955799999999996"/>
    <s v="SP147"/>
    <s v="Salesperson_47"/>
    <s v="Returned"/>
    <s v="in-store"/>
  </r>
  <r>
    <s v="S02138"/>
    <d v="2024-07-22T21:14:00"/>
    <x v="79"/>
    <s v="P1137"/>
    <s v="Sarees_137"/>
    <x v="7"/>
    <s v="Yellow"/>
    <s v="S"/>
    <n v="1"/>
    <n v="1889.08"/>
    <n v="1522.36"/>
    <n v="1889.08"/>
    <n v="1522.36"/>
    <s v="C22137"/>
    <s v="Vishal_2137"/>
    <s v="Tirunelveli"/>
    <n v="8.7139000000000006"/>
    <n v="77.756699999999995"/>
    <s v="SP131"/>
    <s v="Salesperson_31"/>
    <s v="Cancelled"/>
    <s v="in-store"/>
  </r>
  <r>
    <s v="S02139"/>
    <d v="2023-07-26T12:06:00"/>
    <x v="78"/>
    <s v="P1138"/>
    <s v="Sportswear_138"/>
    <x v="3"/>
    <s v="Blue"/>
    <s v="XXL"/>
    <n v="2"/>
    <n v="2203.0500000000002"/>
    <n v="1324.56"/>
    <n v="4406.1000000000004"/>
    <n v="2649.12"/>
    <s v="C22138"/>
    <s v="Bhuvana_2138"/>
    <s v="Tirunelveli"/>
    <n v="8.7139000000000006"/>
    <n v="77.756699999999995"/>
    <s v="SP148"/>
    <s v="Salesperson_48"/>
    <s v="Cancelled"/>
    <s v="in-store"/>
  </r>
  <r>
    <s v="S02140"/>
    <d v="2023-01-14T15:14:00"/>
    <x v="72"/>
    <s v="P1139"/>
    <s v="T-Shirts_139"/>
    <x v="2"/>
    <s v="Blue"/>
    <s v="M"/>
    <n v="1"/>
    <n v="1909.77"/>
    <n v="1613.13"/>
    <n v="1909.77"/>
    <n v="1613.13"/>
    <s v="C22139"/>
    <s v="Priya_2139"/>
    <s v="Chennai"/>
    <n v="13.082700000000001"/>
    <n v="80.270700000000005"/>
    <s v="SP134"/>
    <s v="Salesperson_34"/>
    <s v="Pending"/>
    <s v="mobile_app"/>
  </r>
  <r>
    <s v="S02141"/>
    <d v="2024-03-21T15:22:00"/>
    <x v="7"/>
    <s v="P1140"/>
    <s v="Women's_140"/>
    <x v="0"/>
    <s v="Black"/>
    <s v="L"/>
    <n v="2"/>
    <n v="2022.11"/>
    <n v="1465.67"/>
    <n v="4044.22"/>
    <n v="2931.34"/>
    <s v="C22140"/>
    <s v="Bhuvana_2140"/>
    <s v="Coimbatore"/>
    <n v="11.0168"/>
    <n v="76.955799999999996"/>
    <s v="SP107"/>
    <s v="Salesperson_7"/>
    <s v="Cancelled"/>
    <s v="in-store"/>
  </r>
  <r>
    <s v="S02142"/>
    <d v="2023-03-02T15:05:00"/>
    <x v="10"/>
    <s v="P1141"/>
    <s v="T-Shirts_141"/>
    <x v="2"/>
    <s v="Green"/>
    <s v="M"/>
    <n v="1"/>
    <n v="751.1"/>
    <n v="644.34"/>
    <n v="751.1"/>
    <n v="644.34"/>
    <s v="C22141"/>
    <s v="Vishal_2141"/>
    <s v="Vellore"/>
    <n v="12.916499999999999"/>
    <n v="79.132499999999993"/>
    <s v="SP127"/>
    <s v="Salesperson_27"/>
    <s v="Cancelled"/>
    <s v="in-store"/>
  </r>
  <r>
    <s v="S02143"/>
    <d v="2024-08-23T19:20:00"/>
    <x v="68"/>
    <s v="P1142"/>
    <s v="Women's_142"/>
    <x v="0"/>
    <s v="Maroon"/>
    <s v="S"/>
    <n v="2"/>
    <n v="952.82"/>
    <n v="610.61"/>
    <n v="1905.64"/>
    <n v="1221.22"/>
    <s v="C22142"/>
    <s v="Priya_2142"/>
    <s v="Tiruchirappalli"/>
    <n v="10.7905"/>
    <n v="78.704700000000003"/>
    <s v="SP109"/>
    <s v="Salesperson_9"/>
    <s v="Pending"/>
    <s v="in-store"/>
  </r>
  <r>
    <s v="S02144"/>
    <d v="2023-04-12T18:01:00"/>
    <x v="71"/>
    <s v="P1143"/>
    <s v="Men's_143"/>
    <x v="4"/>
    <s v="Black"/>
    <s v="XXL"/>
    <n v="3"/>
    <n v="1797.02"/>
    <n v="1526.87"/>
    <n v="5391.06"/>
    <n v="4580.6099999999997"/>
    <s v="C22143"/>
    <s v="Devi_2143"/>
    <s v="Tirunelveli"/>
    <n v="8.7139000000000006"/>
    <n v="77.756699999999995"/>
    <s v="SP133"/>
    <s v="Salesperson_33"/>
    <s v="Cancelled"/>
    <s v="online"/>
  </r>
  <r>
    <s v="S02145"/>
    <d v="2024-07-04T18:57:00"/>
    <x v="9"/>
    <s v="P1144"/>
    <s v="Kid's_144"/>
    <x v="5"/>
    <s v="Maroon"/>
    <s v="XL"/>
    <n v="4"/>
    <n v="2301.77"/>
    <n v="2049.37"/>
    <n v="9207.08"/>
    <n v="8197.48"/>
    <s v="C22144"/>
    <s v="Aarav_2144"/>
    <s v="Tirunelveli"/>
    <n v="8.7139000000000006"/>
    <n v="77.756699999999995"/>
    <s v="SP134"/>
    <s v="Salesperson_34"/>
    <s v="Pending"/>
    <s v="in-store"/>
  </r>
  <r>
    <s v="S02146"/>
    <d v="2024-07-04T13:11:00"/>
    <x v="9"/>
    <s v="P1145"/>
    <s v="Kid's_145"/>
    <x v="5"/>
    <s v="Yellow"/>
    <s v="S"/>
    <n v="2"/>
    <n v="1241.93"/>
    <n v="1072.19"/>
    <n v="2483.86"/>
    <n v="2144.38"/>
    <s v="C22145"/>
    <s v="Diya_2145"/>
    <s v="Madurai"/>
    <n v="9.9252000000000002"/>
    <n v="78.119799999999998"/>
    <s v="SP140"/>
    <s v="Salesperson_40"/>
    <s v="Cancelled"/>
    <s v="online"/>
  </r>
  <r>
    <s v="S02147"/>
    <d v="2023-03-07T13:45:00"/>
    <x v="1"/>
    <s v="P1146"/>
    <s v="Jeans_146"/>
    <x v="6"/>
    <s v="Green"/>
    <s v="XL"/>
    <n v="1"/>
    <n v="1762.15"/>
    <n v="1518.93"/>
    <n v="1762.15"/>
    <n v="1518.93"/>
    <s v="C22146"/>
    <s v="Sathish_2146"/>
    <s v="Erode"/>
    <n v="11.34"/>
    <n v="77.717200000000005"/>
    <s v="SP112"/>
    <s v="Salesperson_12"/>
    <s v="Returned"/>
    <s v="online"/>
  </r>
  <r>
    <s v="S02148"/>
    <d v="2023-08-31T20:25:00"/>
    <x v="0"/>
    <s v="P1147"/>
    <s v="Men's_147"/>
    <x v="4"/>
    <s v="Pink"/>
    <s v="M"/>
    <n v="1"/>
    <n v="1229.3499999999999"/>
    <n v="1075.81"/>
    <n v="1229.3499999999999"/>
    <n v="1075.81"/>
    <s v="C22147"/>
    <s v="Priya_2147"/>
    <s v="Erode"/>
    <n v="11.34"/>
    <n v="77.717200000000005"/>
    <s v="SP130"/>
    <s v="Salesperson_30"/>
    <s v="Shipped"/>
    <s v="mobile_app"/>
  </r>
  <r>
    <s v="S02149"/>
    <d v="2023-11-01T13:08:00"/>
    <x v="5"/>
    <s v="P1148"/>
    <s v="Sarees_148"/>
    <x v="7"/>
    <s v="Green"/>
    <s v="XXL"/>
    <n v="4"/>
    <n v="1423.96"/>
    <n v="900.15"/>
    <n v="5695.84"/>
    <n v="3600.6"/>
    <s v="C22148"/>
    <s v="Vishal_2148"/>
    <s v="Chennai"/>
    <n v="13.082700000000001"/>
    <n v="80.270700000000005"/>
    <s v="SP104"/>
    <s v="Salesperson_4"/>
    <s v="Returned"/>
    <s v="online"/>
  </r>
  <r>
    <s v="S02150"/>
    <d v="2023-09-12T17:16:00"/>
    <x v="61"/>
    <s v="P1149"/>
    <s v="T-Shirts_149"/>
    <x v="2"/>
    <s v="Black"/>
    <s v="XXL"/>
    <n v="2"/>
    <n v="1147.1099999999999"/>
    <n v="694.84"/>
    <n v="2294.2199999999998"/>
    <n v="1389.68"/>
    <s v="C22149"/>
    <s v="Sathish_2149"/>
    <s v="Coimbatore"/>
    <n v="11.0168"/>
    <n v="76.955799999999996"/>
    <s v="SP103"/>
    <s v="Salesperson_3"/>
    <s v="Shipped"/>
    <s v="mobile_app"/>
  </r>
  <r>
    <s v="S02151"/>
    <d v="2023-01-23T18:50:00"/>
    <x v="17"/>
    <s v="P1150"/>
    <s v="Kid's_150"/>
    <x v="5"/>
    <s v="Green"/>
    <s v="L"/>
    <n v="1"/>
    <n v="286.89999999999998"/>
    <n v="256.27999999999997"/>
    <n v="286.89999999999998"/>
    <n v="256.27999999999997"/>
    <s v="C22150"/>
    <s v="Bhuvana_2150"/>
    <s v="Madurai"/>
    <n v="9.9252000000000002"/>
    <n v="78.119799999999998"/>
    <s v="SP148"/>
    <s v="Salesperson_48"/>
    <s v="Pending"/>
    <s v="online"/>
  </r>
  <r>
    <s v="S02152"/>
    <d v="2023-01-04T20:18:00"/>
    <x v="3"/>
    <s v="P1151"/>
    <s v="Kurta_151"/>
    <x v="1"/>
    <s v="Green"/>
    <s v="XXL"/>
    <n v="3"/>
    <n v="362.54"/>
    <n v="276.36"/>
    <n v="1087.6199999999999"/>
    <n v="829.08"/>
    <s v="C22151"/>
    <s v="Priya_2151"/>
    <s v="Erode"/>
    <n v="11.34"/>
    <n v="77.717200000000005"/>
    <s v="SP137"/>
    <s v="Salesperson_37"/>
    <s v="Pending"/>
    <s v="online"/>
  </r>
  <r>
    <s v="S02153"/>
    <d v="2024-08-03T18:43:00"/>
    <x v="60"/>
    <s v="P1152"/>
    <s v="Jeans_152"/>
    <x v="6"/>
    <s v="Yellow"/>
    <s v="XS"/>
    <n v="1"/>
    <n v="1415.98"/>
    <n v="1243.78"/>
    <n v="1415.98"/>
    <n v="1243.78"/>
    <s v="C22152"/>
    <s v="Meena_2152"/>
    <s v="Salem"/>
    <n v="11.664300000000001"/>
    <n v="78.146000000000001"/>
    <s v="SP108"/>
    <s v="Salesperson_8"/>
    <s v="Shipped"/>
    <s v="online"/>
  </r>
  <r>
    <s v="S02154"/>
    <d v="2023-10-06T20:26:00"/>
    <x v="31"/>
    <s v="P1153"/>
    <s v="Women's_153"/>
    <x v="0"/>
    <s v="Green"/>
    <s v="S"/>
    <n v="1"/>
    <n v="465.17"/>
    <n v="408.56"/>
    <n v="465.17"/>
    <n v="408.56"/>
    <s v="C22153"/>
    <s v="Ravi_2153"/>
    <s v="Madurai"/>
    <n v="9.9252000000000002"/>
    <n v="78.119799999999998"/>
    <s v="SP143"/>
    <s v="Salesperson_43"/>
    <s v="Returned"/>
    <s v="online"/>
  </r>
  <r>
    <s v="S02155"/>
    <d v="2024-06-17T12:52:00"/>
    <x v="11"/>
    <s v="P1154"/>
    <s v="Sarees_154"/>
    <x v="7"/>
    <s v="Red"/>
    <s v="XXL"/>
    <n v="1"/>
    <n v="1635.87"/>
    <n v="1017.19"/>
    <n v="1635.87"/>
    <n v="1017.19"/>
    <s v="C22154"/>
    <s v="Diya_2154"/>
    <s v="Salem"/>
    <n v="11.664300000000001"/>
    <n v="78.146000000000001"/>
    <s v="SP133"/>
    <s v="Salesperson_33"/>
    <s v="Paid"/>
    <s v="in-store"/>
  </r>
  <r>
    <s v="S02156"/>
    <d v="2024-06-27T12:04:00"/>
    <x v="2"/>
    <s v="P1155"/>
    <s v="Sportswear_155"/>
    <x v="3"/>
    <s v="Black"/>
    <s v="XXL"/>
    <n v="4"/>
    <n v="1526.92"/>
    <n v="1307.77"/>
    <n v="6107.68"/>
    <n v="5231.08"/>
    <s v="C22155"/>
    <s v="Ravi_2155"/>
    <s v="Salem"/>
    <n v="11.664300000000001"/>
    <n v="78.146000000000001"/>
    <s v="SP107"/>
    <s v="Salesperson_7"/>
    <s v="Cancelled"/>
    <s v="in-store"/>
  </r>
  <r>
    <s v="S02157"/>
    <d v="2024-09-25T15:03:00"/>
    <x v="55"/>
    <s v="P1156"/>
    <s v="Sportswear_156"/>
    <x v="3"/>
    <s v="Green"/>
    <s v="XS"/>
    <n v="2"/>
    <n v="260.39"/>
    <n v="185.66"/>
    <n v="520.78"/>
    <n v="371.32"/>
    <s v="C22156"/>
    <s v="Ganesh_2156"/>
    <s v="Tirunelveli"/>
    <n v="8.7139000000000006"/>
    <n v="77.756699999999995"/>
    <s v="SP117"/>
    <s v="Salesperson_17"/>
    <s v="Paid"/>
    <s v="in-store"/>
  </r>
  <r>
    <s v="S02158"/>
    <d v="2024-03-28T13:57:00"/>
    <x v="26"/>
    <s v="P1157"/>
    <s v="Kurta_157"/>
    <x v="1"/>
    <s v="White"/>
    <s v="XS"/>
    <n v="1"/>
    <n v="2403.6"/>
    <n v="1598.46"/>
    <n v="2403.6"/>
    <n v="1598.46"/>
    <s v="C22157"/>
    <s v="Lakshmi_2157"/>
    <s v="Vellore"/>
    <n v="12.916499999999999"/>
    <n v="79.132499999999993"/>
    <s v="SP127"/>
    <s v="Salesperson_27"/>
    <s v="Cancelled"/>
    <s v="in-store"/>
  </r>
  <r>
    <s v="S02159"/>
    <d v="2023-02-01T13:47:00"/>
    <x v="35"/>
    <s v="P1158"/>
    <s v="Kid's_158"/>
    <x v="5"/>
    <s v="Grey"/>
    <s v="M"/>
    <n v="3"/>
    <n v="1481.6"/>
    <n v="980.9"/>
    <n v="4444.8"/>
    <n v="2942.7"/>
    <s v="C22158"/>
    <s v="Meena_2158"/>
    <s v="Coimbatore"/>
    <n v="11.0168"/>
    <n v="76.955799999999996"/>
    <s v="SP105"/>
    <s v="Salesperson_5"/>
    <s v="Cancelled"/>
    <s v="online"/>
  </r>
  <r>
    <s v="S02160"/>
    <d v="2024-02-10T14:50:00"/>
    <x v="52"/>
    <s v="P1159"/>
    <s v="Sarees_159"/>
    <x v="7"/>
    <s v="Black"/>
    <s v="XXL"/>
    <n v="1"/>
    <n v="255.51"/>
    <n v="200.1"/>
    <n v="255.51"/>
    <n v="200.1"/>
    <s v="C22159"/>
    <s v="Ravi_2159"/>
    <s v="Erode"/>
    <n v="11.34"/>
    <n v="77.717200000000005"/>
    <s v="SP126"/>
    <s v="Salesperson_26"/>
    <s v="Paid"/>
    <s v="in-store"/>
  </r>
  <r>
    <s v="S02161"/>
    <d v="2024-04-19T21:40:00"/>
    <x v="45"/>
    <s v="P1160"/>
    <s v="Women's_160"/>
    <x v="0"/>
    <s v="White"/>
    <s v="XXL"/>
    <n v="1"/>
    <n v="567.86"/>
    <n v="388.04"/>
    <n v="567.86"/>
    <n v="388.04"/>
    <s v="C22160"/>
    <s v="Devi_2160"/>
    <s v="Salem"/>
    <n v="11.664300000000001"/>
    <n v="78.146000000000001"/>
    <s v="SP116"/>
    <s v="Salesperson_16"/>
    <s v="Cancelled"/>
    <s v="third-party"/>
  </r>
  <r>
    <s v="S02162"/>
    <d v="2023-08-03T17:45:00"/>
    <x v="58"/>
    <s v="P1161"/>
    <s v="Sarees_161"/>
    <x v="7"/>
    <s v="Pink"/>
    <s v="XXL"/>
    <n v="1"/>
    <n v="1372.41"/>
    <n v="989.61"/>
    <n v="1372.41"/>
    <n v="989.61"/>
    <s v="C22161"/>
    <s v="Bhuvana_2161"/>
    <s v="Salem"/>
    <n v="11.664300000000001"/>
    <n v="78.146000000000001"/>
    <s v="SP122"/>
    <s v="Salesperson_22"/>
    <s v="Paid"/>
    <s v="in-store"/>
  </r>
  <r>
    <s v="S02163"/>
    <d v="2023-09-20T12:01:00"/>
    <x v="70"/>
    <s v="P1162"/>
    <s v="Men's_162"/>
    <x v="4"/>
    <s v="Blue"/>
    <s v="XXL"/>
    <n v="3"/>
    <n v="2390.29"/>
    <n v="2002.82"/>
    <n v="7170.87"/>
    <n v="6008.46"/>
    <s v="C22162"/>
    <s v="Sanjay_2162"/>
    <s v="Vellore"/>
    <n v="12.916499999999999"/>
    <n v="79.132499999999993"/>
    <s v="SP115"/>
    <s v="Salesperson_15"/>
    <s v="Cancelled"/>
    <s v="in-store"/>
  </r>
  <r>
    <s v="S02164"/>
    <d v="2024-01-12T17:55:00"/>
    <x v="65"/>
    <s v="P1163"/>
    <s v="Sportswear_163"/>
    <x v="3"/>
    <s v="Black"/>
    <s v="XL"/>
    <n v="1"/>
    <n v="1750.73"/>
    <n v="1261.26"/>
    <n v="1750.73"/>
    <n v="1261.26"/>
    <s v="C22163"/>
    <s v="Priya_2163"/>
    <s v="Salem"/>
    <n v="11.664300000000001"/>
    <n v="78.146000000000001"/>
    <s v="SP106"/>
    <s v="Salesperson_6"/>
    <s v="Shipped"/>
    <s v="mobile_app"/>
  </r>
  <r>
    <s v="S02165"/>
    <d v="2023-12-31T17:58:00"/>
    <x v="34"/>
    <s v="P1164"/>
    <s v="Kurta_164"/>
    <x v="1"/>
    <s v="Maroon"/>
    <s v="XXL"/>
    <n v="2"/>
    <n v="1154.68"/>
    <n v="744.46"/>
    <n v="2309.36"/>
    <n v="1488.92"/>
    <s v="C22164"/>
    <s v="Priya_2164"/>
    <s v="Chennai"/>
    <n v="13.082700000000001"/>
    <n v="80.270700000000005"/>
    <s v="SP138"/>
    <s v="Salesperson_38"/>
    <s v="Paid"/>
    <s v="in-store"/>
  </r>
  <r>
    <s v="S02166"/>
    <d v="2024-09-14T14:52:00"/>
    <x v="38"/>
    <s v="P1165"/>
    <s v="Women's_165"/>
    <x v="0"/>
    <s v="Blue"/>
    <s v="XS"/>
    <n v="3"/>
    <n v="1460.1"/>
    <n v="886.56"/>
    <n v="4380.3"/>
    <n v="2659.68"/>
    <s v="C22165"/>
    <s v="Sanjay_2165"/>
    <s v="Tiruchirappalli"/>
    <n v="10.7905"/>
    <n v="78.704700000000003"/>
    <s v="SP123"/>
    <s v="Salesperson_23"/>
    <s v="Cancelled"/>
    <s v="in-store"/>
  </r>
  <r>
    <s v="S02167"/>
    <d v="2024-05-11T16:37:00"/>
    <x v="83"/>
    <s v="P1166"/>
    <s v="Kurta_166"/>
    <x v="1"/>
    <s v="Pink"/>
    <s v="XXL"/>
    <n v="4"/>
    <n v="997.27"/>
    <n v="658.65"/>
    <n v="3989.08"/>
    <n v="2634.6"/>
    <s v="C22166"/>
    <s v="Devi_2166"/>
    <s v="Chennai"/>
    <n v="13.082700000000001"/>
    <n v="80.270700000000005"/>
    <s v="SP122"/>
    <s v="Salesperson_22"/>
    <s v="Shipped"/>
    <s v="mobile_app"/>
  </r>
  <r>
    <s v="S02168"/>
    <d v="2024-06-08T10:04:00"/>
    <x v="40"/>
    <s v="P1167"/>
    <s v="Sportswear_167"/>
    <x v="3"/>
    <s v="Maroon"/>
    <s v="XS"/>
    <n v="2"/>
    <n v="1607.94"/>
    <n v="1229.71"/>
    <n v="3215.88"/>
    <n v="2459.42"/>
    <s v="C22167"/>
    <s v="Priya_2167"/>
    <s v="Erode"/>
    <n v="11.34"/>
    <n v="77.717200000000005"/>
    <s v="SP142"/>
    <s v="Salesperson_42"/>
    <s v="Paid"/>
    <s v="online"/>
  </r>
  <r>
    <s v="S02169"/>
    <d v="2023-06-27T12:08:00"/>
    <x v="42"/>
    <s v="P1168"/>
    <s v="Jeans_168"/>
    <x v="6"/>
    <s v="Green"/>
    <s v="XS"/>
    <n v="4"/>
    <n v="1903.19"/>
    <n v="1634.25"/>
    <n v="7612.76"/>
    <n v="6537"/>
    <s v="C22168"/>
    <s v="Lakshmi_2168"/>
    <s v="Tirunelveli"/>
    <n v="8.7139000000000006"/>
    <n v="77.756699999999995"/>
    <s v="SP106"/>
    <s v="Salesperson_6"/>
    <s v="Returned"/>
    <s v="online"/>
  </r>
  <r>
    <s v="S02170"/>
    <d v="2023-08-13T14:53:00"/>
    <x v="92"/>
    <s v="P1169"/>
    <s v="Kurta_169"/>
    <x v="1"/>
    <s v="Red"/>
    <s v="XXL"/>
    <n v="1"/>
    <n v="1716.62"/>
    <n v="1239.5"/>
    <n v="1716.62"/>
    <n v="1239.5"/>
    <s v="C22169"/>
    <s v="Ravi_2169"/>
    <s v="Salem"/>
    <n v="11.664300000000001"/>
    <n v="78.146000000000001"/>
    <s v="SP122"/>
    <s v="Salesperson_22"/>
    <s v="Returned"/>
    <s v="in-store"/>
  </r>
  <r>
    <s v="S02171"/>
    <d v="2023-06-20T21:47:00"/>
    <x v="88"/>
    <s v="P1170"/>
    <s v="Sarees_170"/>
    <x v="7"/>
    <s v="Black"/>
    <s v="M"/>
    <n v="1"/>
    <n v="1780"/>
    <n v="1222.48"/>
    <n v="1780"/>
    <n v="1222.48"/>
    <s v="C22170"/>
    <s v="Ravi_2170"/>
    <s v="Chennai"/>
    <n v="13.082700000000001"/>
    <n v="80.270700000000005"/>
    <s v="SP120"/>
    <s v="Salesperson_20"/>
    <s v="Shipped"/>
    <s v="in-store"/>
  </r>
  <r>
    <s v="S02172"/>
    <d v="2024-07-06T15:58:00"/>
    <x v="9"/>
    <s v="P1171"/>
    <s v="T-Shirts_171"/>
    <x v="2"/>
    <s v="Green"/>
    <s v="S"/>
    <n v="2"/>
    <n v="1978.54"/>
    <n v="1740.56"/>
    <n v="3957.08"/>
    <n v="3481.12"/>
    <s v="C22171"/>
    <s v="Anu_2171"/>
    <s v="Tirunelveli"/>
    <n v="8.7139000000000006"/>
    <n v="77.756699999999995"/>
    <s v="SP147"/>
    <s v="Salesperson_47"/>
    <s v="Shipped"/>
    <s v="online"/>
  </r>
  <r>
    <s v="S02173"/>
    <d v="2024-04-04T20:14:00"/>
    <x v="82"/>
    <s v="P1172"/>
    <s v="Sarees_172"/>
    <x v="7"/>
    <s v="Green"/>
    <s v="L"/>
    <n v="1"/>
    <n v="1287.98"/>
    <n v="1082.7"/>
    <n v="1287.98"/>
    <n v="1082.7"/>
    <s v="C22172"/>
    <s v="Bhuvana_2172"/>
    <s v="Coimbatore"/>
    <n v="11.0168"/>
    <n v="76.955799999999996"/>
    <s v="SP121"/>
    <s v="Salesperson_21"/>
    <s v="Returned"/>
    <s v="online"/>
  </r>
  <r>
    <s v="S02174"/>
    <d v="2024-05-27T19:20:00"/>
    <x v="54"/>
    <s v="P1173"/>
    <s v="Jeans_173"/>
    <x v="6"/>
    <s v="Yellow"/>
    <s v="M"/>
    <n v="3"/>
    <n v="2093.94"/>
    <n v="1353.27"/>
    <n v="6281.82"/>
    <n v="4059.81"/>
    <s v="C22173"/>
    <s v="Diya_2173"/>
    <s v="Coimbatore"/>
    <n v="11.0168"/>
    <n v="76.955799999999996"/>
    <s v="SP140"/>
    <s v="Salesperson_40"/>
    <s v="Shipped"/>
    <s v="in-store"/>
  </r>
  <r>
    <s v="S02175"/>
    <d v="2023-08-06T16:13:00"/>
    <x v="58"/>
    <s v="P1174"/>
    <s v="Sarees_174"/>
    <x v="7"/>
    <s v="Grey"/>
    <s v="XXL"/>
    <n v="1"/>
    <n v="2474.87"/>
    <n v="1982.57"/>
    <n v="2474.87"/>
    <n v="1982.57"/>
    <s v="C22174"/>
    <s v="Kavin_2174"/>
    <s v="Erode"/>
    <n v="11.34"/>
    <n v="77.717200000000005"/>
    <s v="SP112"/>
    <s v="Salesperson_12"/>
    <s v="Returned"/>
    <s v="in-store"/>
  </r>
  <r>
    <s v="S02176"/>
    <d v="2023-10-29T17:16:00"/>
    <x v="66"/>
    <s v="P1175"/>
    <s v="Sportswear_175"/>
    <x v="3"/>
    <s v="Yellow"/>
    <s v="M"/>
    <n v="1"/>
    <n v="734.03"/>
    <n v="633.92999999999995"/>
    <n v="734.03"/>
    <n v="633.92999999999995"/>
    <s v="C22175"/>
    <s v="Sanjay_2175"/>
    <s v="Vellore"/>
    <n v="12.916499999999999"/>
    <n v="79.132499999999993"/>
    <s v="SP123"/>
    <s v="Salesperson_23"/>
    <s v="Pending"/>
    <s v="mobile_app"/>
  </r>
  <r>
    <s v="S02177"/>
    <d v="2024-06-27T12:02:00"/>
    <x v="2"/>
    <s v="P1176"/>
    <s v="Kid's_176"/>
    <x v="5"/>
    <s v="Yellow"/>
    <s v="XS"/>
    <n v="2"/>
    <n v="435.94"/>
    <n v="373.02"/>
    <n v="871.88"/>
    <n v="746.04"/>
    <s v="C22176"/>
    <s v="Diya_2176"/>
    <s v="Tiruchirappalli"/>
    <n v="10.7905"/>
    <n v="78.704700000000003"/>
    <s v="SP137"/>
    <s v="Salesperson_37"/>
    <s v="Returned"/>
    <s v="online"/>
  </r>
  <r>
    <s v="S02178"/>
    <d v="2024-01-26T21:40:00"/>
    <x v="57"/>
    <s v="P1177"/>
    <s v="T-Shirts_177"/>
    <x v="2"/>
    <s v="Maroon"/>
    <s v="XL"/>
    <n v="2"/>
    <n v="680.9"/>
    <n v="501.11"/>
    <n v="1361.8"/>
    <n v="1002.22"/>
    <s v="C22177"/>
    <s v="Kavin_2177"/>
    <s v="Erode"/>
    <n v="11.34"/>
    <n v="77.717200000000005"/>
    <s v="SP139"/>
    <s v="Salesperson_39"/>
    <s v="Paid"/>
    <s v="third-party"/>
  </r>
  <r>
    <s v="S02179"/>
    <d v="2023-04-12T21:46:00"/>
    <x v="71"/>
    <s v="P1178"/>
    <s v="Jeans_178"/>
    <x v="6"/>
    <s v="Blue"/>
    <s v="XS"/>
    <n v="1"/>
    <n v="778.83"/>
    <n v="567.66"/>
    <n v="778.83"/>
    <n v="567.66"/>
    <s v="C22178"/>
    <s v="Devi_2178"/>
    <s v="Erode"/>
    <n v="11.34"/>
    <n v="77.717200000000005"/>
    <s v="SP116"/>
    <s v="Salesperson_16"/>
    <s v="Pending"/>
    <s v="online"/>
  </r>
  <r>
    <s v="S02180"/>
    <d v="2023-11-13T11:40:00"/>
    <x v="44"/>
    <s v="P1179"/>
    <s v="Sarees_179"/>
    <x v="7"/>
    <s v="Maroon"/>
    <s v="M"/>
    <n v="1"/>
    <n v="695.04"/>
    <n v="484.59"/>
    <n v="695.04"/>
    <n v="484.59"/>
    <s v="C22179"/>
    <s v="Priya_2179"/>
    <s v="Madurai"/>
    <n v="9.9252000000000002"/>
    <n v="78.119799999999998"/>
    <s v="SP124"/>
    <s v="Salesperson_24"/>
    <s v="Paid"/>
    <s v="third-party"/>
  </r>
  <r>
    <s v="S02181"/>
    <d v="2023-12-04T19:50:00"/>
    <x v="50"/>
    <s v="P1180"/>
    <s v="T-Shirts_180"/>
    <x v="2"/>
    <s v="Blue"/>
    <s v="M"/>
    <n v="1"/>
    <n v="1066.69"/>
    <n v="841.04"/>
    <n v="1066.69"/>
    <n v="841.04"/>
    <s v="C22180"/>
    <s v="Meena_2180"/>
    <s v="Vellore"/>
    <n v="12.916499999999999"/>
    <n v="79.132499999999993"/>
    <s v="SP102"/>
    <s v="Salesperson_2"/>
    <s v="Pending"/>
    <s v="in-store"/>
  </r>
  <r>
    <s v="S02182"/>
    <d v="2023-12-22T12:20:00"/>
    <x v="41"/>
    <s v="P1181"/>
    <s v="Kid's_181"/>
    <x v="5"/>
    <s v="White"/>
    <s v="XS"/>
    <n v="2"/>
    <n v="1066.8599999999999"/>
    <n v="640.54999999999995"/>
    <n v="2133.7199999999998"/>
    <n v="1281.0999999999999"/>
    <s v="C22181"/>
    <s v="Ravi_2181"/>
    <s v="Tiruchirappalli"/>
    <n v="10.7905"/>
    <n v="78.704700000000003"/>
    <s v="SP144"/>
    <s v="Salesperson_44"/>
    <s v="Pending"/>
    <s v="online"/>
  </r>
  <r>
    <s v="S02183"/>
    <d v="2023-10-18T13:06:00"/>
    <x v="69"/>
    <s v="P1182"/>
    <s v="Jeans_182"/>
    <x v="6"/>
    <s v="Black"/>
    <s v="L"/>
    <n v="4"/>
    <n v="2222.66"/>
    <n v="1359.76"/>
    <n v="8890.64"/>
    <n v="5439.04"/>
    <s v="C22182"/>
    <s v="Lakshmi_2182"/>
    <s v="Tiruchirappalli"/>
    <n v="10.7905"/>
    <n v="78.704700000000003"/>
    <s v="SP109"/>
    <s v="Salesperson_9"/>
    <s v="Paid"/>
    <s v="in-store"/>
  </r>
  <r>
    <s v="S02184"/>
    <d v="2024-10-04T17:40:00"/>
    <x v="25"/>
    <s v="P1183"/>
    <s v="T-Shirts_183"/>
    <x v="2"/>
    <s v="Black"/>
    <s v="XS"/>
    <n v="1"/>
    <n v="1101.5"/>
    <n v="830.55"/>
    <n v="1101.5"/>
    <n v="830.55"/>
    <s v="C22183"/>
    <s v="Bhuvana_2183"/>
    <s v="Vellore"/>
    <n v="12.916499999999999"/>
    <n v="79.132499999999993"/>
    <s v="SP128"/>
    <s v="Salesperson_28"/>
    <s v="Shipped"/>
    <s v="in-store"/>
  </r>
  <r>
    <s v="S02185"/>
    <d v="2024-06-10T16:50:00"/>
    <x v="13"/>
    <s v="P1184"/>
    <s v="Jeans_184"/>
    <x v="6"/>
    <s v="Pink"/>
    <s v="S"/>
    <n v="3"/>
    <n v="1464.97"/>
    <n v="1060.67"/>
    <n v="4394.91"/>
    <n v="3182.01"/>
    <s v="C22184"/>
    <s v="Bhuvana_2184"/>
    <s v="Erode"/>
    <n v="11.34"/>
    <n v="77.717200000000005"/>
    <s v="SP140"/>
    <s v="Salesperson_40"/>
    <s v="Cancelled"/>
    <s v="mobile_app"/>
  </r>
  <r>
    <s v="S02186"/>
    <d v="2023-02-17T18:42:00"/>
    <x v="43"/>
    <s v="P1185"/>
    <s v="Kurta_185"/>
    <x v="1"/>
    <s v="White"/>
    <s v="XXL"/>
    <n v="1"/>
    <n v="2087.8000000000002"/>
    <n v="1289.6400000000001"/>
    <n v="2087.8000000000002"/>
    <n v="1289.6400000000001"/>
    <s v="C22185"/>
    <s v="Sanjay_2185"/>
    <s v="Tirunelveli"/>
    <n v="8.7139000000000006"/>
    <n v="77.756699999999995"/>
    <s v="SP116"/>
    <s v="Salesperson_16"/>
    <s v="Shipped"/>
    <s v="third-party"/>
  </r>
  <r>
    <s v="S02187"/>
    <d v="2024-08-11T12:15:00"/>
    <x v="46"/>
    <s v="P1186"/>
    <s v="Sarees_186"/>
    <x v="7"/>
    <s v="Yellow"/>
    <s v="S"/>
    <n v="3"/>
    <n v="1554.23"/>
    <n v="1077.6400000000001"/>
    <n v="4662.6899999999996"/>
    <n v="3232.92"/>
    <s v="C22186"/>
    <s v="Karthik_2186"/>
    <s v="Tirunelveli"/>
    <n v="8.7139000000000006"/>
    <n v="77.756699999999995"/>
    <s v="SP104"/>
    <s v="Salesperson_4"/>
    <s v="Pending"/>
    <s v="online"/>
  </r>
  <r>
    <s v="S02188"/>
    <d v="2023-10-20T19:09:00"/>
    <x v="69"/>
    <s v="P1187"/>
    <s v="Sarees_187"/>
    <x v="7"/>
    <s v="Black"/>
    <s v="XL"/>
    <n v="2"/>
    <n v="1762.87"/>
    <n v="1224.57"/>
    <n v="3525.74"/>
    <n v="2449.14"/>
    <s v="C22187"/>
    <s v="Sathish_2187"/>
    <s v="Madurai"/>
    <n v="9.9252000000000002"/>
    <n v="78.119799999999998"/>
    <s v="SP106"/>
    <s v="Salesperson_6"/>
    <s v="Cancelled"/>
    <s v="in-store"/>
  </r>
  <r>
    <s v="S02189"/>
    <d v="2024-05-30T11:45:00"/>
    <x v="54"/>
    <s v="P1188"/>
    <s v="Sportswear_188"/>
    <x v="3"/>
    <s v="Maroon"/>
    <s v="M"/>
    <n v="1"/>
    <n v="228.96"/>
    <n v="199.07"/>
    <n v="228.96"/>
    <n v="199.07"/>
    <s v="C22188"/>
    <s v="Diya_2188"/>
    <s v="Tiruchirappalli"/>
    <n v="10.7905"/>
    <n v="78.704700000000003"/>
    <s v="SP146"/>
    <s v="Salesperson_46"/>
    <s v="Returned"/>
    <s v="third-party"/>
  </r>
  <r>
    <s v="S02190"/>
    <d v="2024-01-13T14:13:00"/>
    <x v="65"/>
    <s v="P1189"/>
    <s v="Jeans_189"/>
    <x v="6"/>
    <s v="Grey"/>
    <s v="M"/>
    <n v="4"/>
    <n v="808.96"/>
    <n v="636.16999999999996"/>
    <n v="3235.84"/>
    <n v="2544.6799999999998"/>
    <s v="C22189"/>
    <s v="Sathish_2189"/>
    <s v="Chennai"/>
    <n v="13.082700000000001"/>
    <n v="80.270700000000005"/>
    <s v="SP129"/>
    <s v="Salesperson_29"/>
    <s v="Cancelled"/>
    <s v="online"/>
  </r>
  <r>
    <s v="S02191"/>
    <d v="2023-12-05T20:29:00"/>
    <x v="50"/>
    <s v="P1190"/>
    <s v="Sportswear_190"/>
    <x v="3"/>
    <s v="Grey"/>
    <s v="XL"/>
    <n v="3"/>
    <n v="1329.62"/>
    <n v="1070"/>
    <n v="3988.86"/>
    <n v="3210"/>
    <s v="C22190"/>
    <s v="Priya_2190"/>
    <s v="Coimbatore"/>
    <n v="11.0168"/>
    <n v="76.955799999999996"/>
    <s v="SP110"/>
    <s v="Salesperson_10"/>
    <s v="Paid"/>
    <s v="in-store"/>
  </r>
  <r>
    <s v="S02192"/>
    <d v="2023-03-08T13:04:00"/>
    <x v="1"/>
    <s v="P1191"/>
    <s v="Sportswear_191"/>
    <x v="3"/>
    <s v="Maroon"/>
    <s v="XXL"/>
    <n v="1"/>
    <n v="1273.45"/>
    <n v="802.38"/>
    <n v="1273.45"/>
    <n v="802.38"/>
    <s v="C22191"/>
    <s v="Aarav_2191"/>
    <s v="Tirunelveli"/>
    <n v="8.7139000000000006"/>
    <n v="77.756699999999995"/>
    <s v="SP130"/>
    <s v="Salesperson_30"/>
    <s v="Pending"/>
    <s v="in-store"/>
  </r>
  <r>
    <s v="S02193"/>
    <d v="2023-08-07T14:27:00"/>
    <x v="92"/>
    <s v="P1192"/>
    <s v="Women's_192"/>
    <x v="0"/>
    <s v="Yellow"/>
    <s v="XS"/>
    <n v="2"/>
    <n v="389.41"/>
    <n v="297.93"/>
    <n v="778.82"/>
    <n v="595.86"/>
    <s v="C22192"/>
    <s v="Devi_2192"/>
    <s v="Salem"/>
    <n v="11.664300000000001"/>
    <n v="78.146000000000001"/>
    <s v="SP136"/>
    <s v="Salesperson_36"/>
    <s v="Returned"/>
    <s v="in-store"/>
  </r>
  <r>
    <s v="S02194"/>
    <d v="2023-06-26T17:58:00"/>
    <x v="42"/>
    <s v="P1193"/>
    <s v="Men's_193"/>
    <x v="4"/>
    <s v="Grey"/>
    <s v="L"/>
    <n v="2"/>
    <n v="941.93"/>
    <n v="584.25"/>
    <n v="1883.86"/>
    <n v="1168.5"/>
    <s v="C22193"/>
    <s v="Devi_2193"/>
    <s v="Madurai"/>
    <n v="9.9252000000000002"/>
    <n v="78.119799999999998"/>
    <s v="SP125"/>
    <s v="Salesperson_25"/>
    <s v="Pending"/>
    <s v="online"/>
  </r>
  <r>
    <s v="S02195"/>
    <d v="2023-01-22T17:37:00"/>
    <x v="85"/>
    <s v="P1194"/>
    <s v="Sportswear_194"/>
    <x v="3"/>
    <s v="White"/>
    <s v="XL"/>
    <n v="2"/>
    <n v="967.54"/>
    <n v="868.48"/>
    <n v="1935.08"/>
    <n v="1736.96"/>
    <s v="C22194"/>
    <s v="Devi_2194"/>
    <s v="Salem"/>
    <n v="11.664300000000001"/>
    <n v="78.146000000000001"/>
    <s v="SP121"/>
    <s v="Salesperson_21"/>
    <s v="Pending"/>
    <s v="online"/>
  </r>
  <r>
    <s v="S02196"/>
    <d v="2023-03-08T10:51:00"/>
    <x v="1"/>
    <s v="P1195"/>
    <s v="Kurta_195"/>
    <x v="1"/>
    <s v="Green"/>
    <s v="XL"/>
    <n v="1"/>
    <n v="506.81"/>
    <n v="437.87"/>
    <n v="506.81"/>
    <n v="437.87"/>
    <s v="C22195"/>
    <s v="Lakshmi_2195"/>
    <s v="Tirunelveli"/>
    <n v="8.7139000000000006"/>
    <n v="77.756699999999995"/>
    <s v="SP100"/>
    <s v="Salesperson_0"/>
    <s v="Cancelled"/>
    <s v="in-store"/>
  </r>
  <r>
    <s v="S02197"/>
    <d v="2023-11-28T10:37:00"/>
    <x v="33"/>
    <s v="P1196"/>
    <s v="Men's_196"/>
    <x v="4"/>
    <s v="Yellow"/>
    <s v="XL"/>
    <n v="1"/>
    <n v="2431.1799999999998"/>
    <n v="1945.81"/>
    <n v="2431.1799999999998"/>
    <n v="1945.81"/>
    <s v="C22196"/>
    <s v="Diya_2196"/>
    <s v="Coimbatore"/>
    <n v="11.0168"/>
    <n v="76.955799999999996"/>
    <s v="SP139"/>
    <s v="Salesperson_39"/>
    <s v="Paid"/>
    <s v="in-store"/>
  </r>
  <r>
    <s v="S02198"/>
    <d v="2024-05-21T19:32:00"/>
    <x v="89"/>
    <s v="P1197"/>
    <s v="Kurta_197"/>
    <x v="1"/>
    <s v="Green"/>
    <s v="XXL"/>
    <n v="1"/>
    <n v="1570.36"/>
    <n v="1090.4000000000001"/>
    <n v="1570.36"/>
    <n v="1090.4000000000001"/>
    <s v="C22197"/>
    <s v="Meena_2197"/>
    <s v="Tiruchirappalli"/>
    <n v="10.7905"/>
    <n v="78.704700000000003"/>
    <s v="SP138"/>
    <s v="Salesperson_38"/>
    <s v="Pending"/>
    <s v="mobile_app"/>
  </r>
  <r>
    <s v="S02199"/>
    <d v="2023-12-31T16:49:00"/>
    <x v="34"/>
    <s v="P1198"/>
    <s v="Kid's_198"/>
    <x v="5"/>
    <s v="Red"/>
    <s v="XXL"/>
    <n v="2"/>
    <n v="1655.28"/>
    <n v="1113.3900000000001"/>
    <n v="3310.56"/>
    <n v="2226.7800000000002"/>
    <s v="C22198"/>
    <s v="Ganesh_2198"/>
    <s v="Vellore"/>
    <n v="12.916499999999999"/>
    <n v="79.132499999999993"/>
    <s v="SP146"/>
    <s v="Salesperson_46"/>
    <s v="Paid"/>
    <s v="online"/>
  </r>
  <r>
    <s v="S02200"/>
    <d v="2023-10-11T18:26:00"/>
    <x v="37"/>
    <s v="P1199"/>
    <s v="Sarees_199"/>
    <x v="7"/>
    <s v="Blue"/>
    <s v="XS"/>
    <n v="1"/>
    <n v="290.60000000000002"/>
    <n v="206.03"/>
    <n v="290.60000000000002"/>
    <n v="206.03"/>
    <s v="C22199"/>
    <s v="Priya_2199"/>
    <s v="Erode"/>
    <n v="11.34"/>
    <n v="77.717200000000005"/>
    <s v="SP126"/>
    <s v="Salesperson_26"/>
    <s v="Shipped"/>
    <s v="mobile_app"/>
  </r>
  <r>
    <s v="S02201"/>
    <d v="2024-02-01T11:55:00"/>
    <x v="53"/>
    <s v="P1200"/>
    <s v="Sportswear_200"/>
    <x v="3"/>
    <s v="Green"/>
    <s v="M"/>
    <n v="1"/>
    <n v="2126.84"/>
    <n v="1889.11"/>
    <n v="2126.84"/>
    <n v="1889.11"/>
    <s v="C22200"/>
    <s v="Kavin_2200"/>
    <s v="Coimbatore"/>
    <n v="11.0168"/>
    <n v="76.955799999999996"/>
    <s v="SP119"/>
    <s v="Salesperson_19"/>
    <s v="Returned"/>
    <s v="mobile_app"/>
  </r>
  <r>
    <s v="S02202"/>
    <d v="2023-01-27T10:53:00"/>
    <x v="17"/>
    <s v="P1201"/>
    <s v="Kid's_201"/>
    <x v="5"/>
    <s v="Pink"/>
    <s v="M"/>
    <n v="4"/>
    <n v="1583.38"/>
    <n v="1269.07"/>
    <n v="6333.52"/>
    <n v="5076.28"/>
    <s v="C22201"/>
    <s v="Ravi_2201"/>
    <s v="Coimbatore"/>
    <n v="11.0168"/>
    <n v="76.955799999999996"/>
    <s v="SP111"/>
    <s v="Salesperson_11"/>
    <s v="Returned"/>
    <s v="mobile_app"/>
  </r>
  <r>
    <s v="S02203"/>
    <d v="2023-09-10T15:59:00"/>
    <x v="74"/>
    <s v="P1202"/>
    <s v="Kurta_202"/>
    <x v="1"/>
    <s v="Black"/>
    <s v="S"/>
    <n v="2"/>
    <n v="1685.13"/>
    <n v="1509.41"/>
    <n v="3370.26"/>
    <n v="3018.82"/>
    <s v="C22202"/>
    <s v="Karthik_2202"/>
    <s v="Coimbatore"/>
    <n v="11.0168"/>
    <n v="76.955799999999996"/>
    <s v="SP121"/>
    <s v="Salesperson_21"/>
    <s v="Shipped"/>
    <s v="in-store"/>
  </r>
  <r>
    <s v="S02204"/>
    <d v="2023-05-20T17:46:00"/>
    <x v="62"/>
    <s v="P1203"/>
    <s v="Women's_203"/>
    <x v="0"/>
    <s v="Maroon"/>
    <s v="M"/>
    <n v="3"/>
    <n v="387.2"/>
    <n v="233.65"/>
    <n v="1161.5999999999999"/>
    <n v="700.95"/>
    <s v="C22203"/>
    <s v="Aarav_2203"/>
    <s v="Chennai"/>
    <n v="13.082700000000001"/>
    <n v="80.270700000000005"/>
    <s v="SP135"/>
    <s v="Salesperson_35"/>
    <s v="Paid"/>
    <s v="in-store"/>
  </r>
  <r>
    <s v="S02205"/>
    <d v="2023-10-05T14:59:00"/>
    <x v="31"/>
    <s v="P1204"/>
    <s v="Sarees_204"/>
    <x v="7"/>
    <s v="Blue"/>
    <s v="S"/>
    <n v="1"/>
    <n v="682.6"/>
    <n v="610.63"/>
    <n v="682.6"/>
    <n v="610.63"/>
    <s v="C22204"/>
    <s v="Aarav_2204"/>
    <s v="Chennai"/>
    <n v="13.082700000000001"/>
    <n v="80.270700000000005"/>
    <s v="SP100"/>
    <s v="Salesperson_0"/>
    <s v="Returned"/>
    <s v="in-store"/>
  </r>
  <r>
    <s v="S02206"/>
    <d v="2024-04-01T15:25:00"/>
    <x v="82"/>
    <s v="P1205"/>
    <s v="Kurta_205"/>
    <x v="1"/>
    <s v="White"/>
    <s v="XS"/>
    <n v="2"/>
    <n v="1080.71"/>
    <n v="954.56"/>
    <n v="2161.42"/>
    <n v="1909.12"/>
    <s v="C22205"/>
    <s v="Sanjay_2205"/>
    <s v="Tirunelveli"/>
    <n v="8.7139000000000006"/>
    <n v="77.756699999999995"/>
    <s v="SP104"/>
    <s v="Salesperson_4"/>
    <s v="Pending"/>
    <s v="online"/>
  </r>
  <r>
    <s v="S02207"/>
    <d v="2024-01-19T14:37:00"/>
    <x v="49"/>
    <s v="P1206"/>
    <s v="Jeans_206"/>
    <x v="6"/>
    <s v="Grey"/>
    <s v="S"/>
    <n v="4"/>
    <n v="2475.11"/>
    <n v="2145.02"/>
    <n v="9900.44"/>
    <n v="8580.08"/>
    <s v="C22206"/>
    <s v="Anu_2206"/>
    <s v="Tiruchirappalli"/>
    <n v="10.7905"/>
    <n v="78.704700000000003"/>
    <s v="SP122"/>
    <s v="Salesperson_22"/>
    <s v="Paid"/>
    <s v="online"/>
  </r>
  <r>
    <s v="S02208"/>
    <d v="2023-08-02T15:40:00"/>
    <x v="58"/>
    <s v="P1207"/>
    <s v="Kid's_207"/>
    <x v="5"/>
    <s v="Yellow"/>
    <s v="XL"/>
    <n v="1"/>
    <n v="1613.31"/>
    <n v="1296.94"/>
    <n v="1613.31"/>
    <n v="1296.94"/>
    <s v="C22207"/>
    <s v="Kavin_2207"/>
    <s v="Vellore"/>
    <n v="12.916499999999999"/>
    <n v="79.132499999999993"/>
    <s v="SP145"/>
    <s v="Salesperson_45"/>
    <s v="Pending"/>
    <s v="in-store"/>
  </r>
  <r>
    <s v="S02209"/>
    <d v="2023-08-17T13:41:00"/>
    <x v="63"/>
    <s v="P1208"/>
    <s v="Kid's_208"/>
    <x v="5"/>
    <s v="Grey"/>
    <s v="XS"/>
    <n v="4"/>
    <n v="228.49"/>
    <n v="164.47"/>
    <n v="913.96"/>
    <n v="657.88"/>
    <s v="C22208"/>
    <s v="Sathish_2208"/>
    <s v="Chennai"/>
    <n v="13.082700000000001"/>
    <n v="80.270700000000005"/>
    <s v="SP134"/>
    <s v="Salesperson_34"/>
    <s v="Paid"/>
    <s v="in-store"/>
  </r>
  <r>
    <s v="S02210"/>
    <d v="2023-10-27T20:53:00"/>
    <x v="66"/>
    <s v="P1209"/>
    <s v="T-Shirts_209"/>
    <x v="2"/>
    <s v="White"/>
    <s v="XS"/>
    <n v="4"/>
    <n v="2235.7399999999998"/>
    <n v="1346.94"/>
    <n v="8942.9599999999991"/>
    <n v="5387.76"/>
    <s v="C22209"/>
    <s v="Karthik_2209"/>
    <s v="Madurai"/>
    <n v="9.9252000000000002"/>
    <n v="78.119799999999998"/>
    <s v="SP137"/>
    <s v="Salesperson_37"/>
    <s v="Cancelled"/>
    <s v="in-store"/>
  </r>
  <r>
    <s v="S02211"/>
    <d v="2024-02-21T10:16:00"/>
    <x v="73"/>
    <s v="P1210"/>
    <s v="Kid's_210"/>
    <x v="5"/>
    <s v="Blue"/>
    <s v="L"/>
    <n v="1"/>
    <n v="459"/>
    <n v="400.99"/>
    <n v="459"/>
    <n v="400.99"/>
    <s v="C22210"/>
    <s v="Meena_2210"/>
    <s v="Madurai"/>
    <n v="9.9252000000000002"/>
    <n v="78.119799999999998"/>
    <s v="SP139"/>
    <s v="Salesperson_39"/>
    <s v="Returned"/>
    <s v="in-store"/>
  </r>
  <r>
    <s v="S02212"/>
    <d v="2023-05-07T17:59:00"/>
    <x v="32"/>
    <s v="P1211"/>
    <s v="Sportswear_211"/>
    <x v="3"/>
    <s v="Maroon"/>
    <s v="L"/>
    <n v="1"/>
    <n v="410.25"/>
    <n v="268.08999999999997"/>
    <n v="410.25"/>
    <n v="268.08999999999997"/>
    <s v="C22211"/>
    <s v="Sanjay_2211"/>
    <s v="Vellore"/>
    <n v="12.916499999999999"/>
    <n v="79.132499999999993"/>
    <s v="SP107"/>
    <s v="Salesperson_7"/>
    <s v="Cancelled"/>
    <s v="third-party"/>
  </r>
  <r>
    <s v="S02213"/>
    <d v="2024-03-23T19:24:00"/>
    <x v="7"/>
    <s v="P1212"/>
    <s v="Women's_212"/>
    <x v="0"/>
    <s v="Yellow"/>
    <s v="S"/>
    <n v="1"/>
    <n v="2024.43"/>
    <n v="1305.8499999999999"/>
    <n v="2024.43"/>
    <n v="1305.8499999999999"/>
    <s v="C22212"/>
    <s v="Karthik_2212"/>
    <s v="Madurai"/>
    <n v="9.9252000000000002"/>
    <n v="78.119799999999998"/>
    <s v="SP115"/>
    <s v="Salesperson_15"/>
    <s v="Shipped"/>
    <s v="third-party"/>
  </r>
  <r>
    <s v="S02214"/>
    <d v="2024-03-04T13:20:00"/>
    <x v="8"/>
    <s v="P1213"/>
    <s v="Jeans_213"/>
    <x v="6"/>
    <s v="Pink"/>
    <s v="XS"/>
    <n v="1"/>
    <n v="2188.84"/>
    <n v="1357.34"/>
    <n v="2188.84"/>
    <n v="1357.34"/>
    <s v="C22213"/>
    <s v="Karthik_2213"/>
    <s v="Chennai"/>
    <n v="13.082700000000001"/>
    <n v="80.270700000000005"/>
    <s v="SP130"/>
    <s v="Salesperson_30"/>
    <s v="Cancelled"/>
    <s v="in-store"/>
  </r>
  <r>
    <s v="S02215"/>
    <d v="2024-02-27T11:00:00"/>
    <x v="14"/>
    <s v="P1214"/>
    <s v="Women's_214"/>
    <x v="0"/>
    <s v="Maroon"/>
    <s v="XS"/>
    <n v="2"/>
    <n v="646.32000000000005"/>
    <n v="515.02"/>
    <n v="1292.6400000000001"/>
    <n v="1030.04"/>
    <s v="C22214"/>
    <s v="Lakshmi_2214"/>
    <s v="Tirunelveli"/>
    <n v="8.7139000000000006"/>
    <n v="77.756699999999995"/>
    <s v="SP133"/>
    <s v="Salesperson_33"/>
    <s v="Cancelled"/>
    <s v="online"/>
  </r>
  <r>
    <s v="S02216"/>
    <d v="2024-07-09T13:19:00"/>
    <x v="84"/>
    <s v="P1215"/>
    <s v="Kurta_215"/>
    <x v="1"/>
    <s v="Maroon"/>
    <s v="XXL"/>
    <n v="4"/>
    <n v="1342.42"/>
    <n v="963.96"/>
    <n v="5369.68"/>
    <n v="3855.84"/>
    <s v="C22215"/>
    <s v="Meena_2215"/>
    <s v="Salem"/>
    <n v="11.664300000000001"/>
    <n v="78.146000000000001"/>
    <s v="SP120"/>
    <s v="Salesperson_20"/>
    <s v="Pending"/>
    <s v="in-store"/>
  </r>
  <r>
    <s v="S02217"/>
    <d v="2023-11-11T19:28:00"/>
    <x v="81"/>
    <s v="P1216"/>
    <s v="Sportswear_216"/>
    <x v="3"/>
    <s v="Black"/>
    <s v="M"/>
    <n v="1"/>
    <n v="1982.1"/>
    <n v="1389.85"/>
    <n v="1982.1"/>
    <n v="1389.85"/>
    <s v="C22216"/>
    <s v="Lakshmi_2216"/>
    <s v="Erode"/>
    <n v="11.34"/>
    <n v="77.717200000000005"/>
    <s v="SP125"/>
    <s v="Salesperson_25"/>
    <s v="Shipped"/>
    <s v="online"/>
  </r>
  <r>
    <s v="S02218"/>
    <d v="2024-02-16T10:36:00"/>
    <x v="18"/>
    <s v="P1217"/>
    <s v="Kurta_217"/>
    <x v="1"/>
    <s v="Blue"/>
    <s v="L"/>
    <n v="4"/>
    <n v="540.66"/>
    <n v="456.03"/>
    <n v="2162.64"/>
    <n v="1824.12"/>
    <s v="C22217"/>
    <s v="Aarav_2217"/>
    <s v="Vellore"/>
    <n v="12.916499999999999"/>
    <n v="79.132499999999993"/>
    <s v="SP106"/>
    <s v="Salesperson_6"/>
    <s v="Returned"/>
    <s v="online"/>
  </r>
  <r>
    <s v="S02219"/>
    <d v="2023-10-01T19:57:00"/>
    <x v="21"/>
    <s v="P1218"/>
    <s v="Sportswear_218"/>
    <x v="3"/>
    <s v="Pink"/>
    <s v="M"/>
    <n v="2"/>
    <n v="1112.2"/>
    <n v="790.78"/>
    <n v="2224.4"/>
    <n v="1581.56"/>
    <s v="C22218"/>
    <s v="Ravi_2218"/>
    <s v="Salem"/>
    <n v="11.664300000000001"/>
    <n v="78.146000000000001"/>
    <s v="SP149"/>
    <s v="Salesperson_49"/>
    <s v="Paid"/>
    <s v="in-store"/>
  </r>
  <r>
    <s v="S02220"/>
    <d v="2023-07-05T20:45:00"/>
    <x v="90"/>
    <s v="P1219"/>
    <s v="Men's_219"/>
    <x v="4"/>
    <s v="Black"/>
    <s v="XS"/>
    <n v="3"/>
    <n v="2188.15"/>
    <n v="1767.99"/>
    <n v="6564.45"/>
    <n v="5303.97"/>
    <s v="C22219"/>
    <s v="Vishal_2219"/>
    <s v="Madurai"/>
    <n v="9.9252000000000002"/>
    <n v="78.119799999999998"/>
    <s v="SP141"/>
    <s v="Salesperson_41"/>
    <s v="Returned"/>
    <s v="online"/>
  </r>
  <r>
    <s v="S02221"/>
    <d v="2024-02-11T10:44:00"/>
    <x v="52"/>
    <s v="P1220"/>
    <s v="Men's_220"/>
    <x v="4"/>
    <s v="Maroon"/>
    <s v="XS"/>
    <n v="1"/>
    <n v="1351.74"/>
    <n v="1009.57"/>
    <n v="1351.74"/>
    <n v="1009.57"/>
    <s v="C22220"/>
    <s v="Aarav_2220"/>
    <s v="Salem"/>
    <n v="11.664300000000001"/>
    <n v="78.146000000000001"/>
    <s v="SP124"/>
    <s v="Salesperson_24"/>
    <s v="Pending"/>
    <s v="mobile_app"/>
  </r>
  <r>
    <s v="S02222"/>
    <d v="2023-10-24T12:45:00"/>
    <x v="66"/>
    <s v="P1221"/>
    <s v="Sarees_221"/>
    <x v="7"/>
    <s v="Maroon"/>
    <s v="XS"/>
    <n v="2"/>
    <n v="2221.2399999999998"/>
    <n v="1787.13"/>
    <n v="4442.4799999999996"/>
    <n v="3574.26"/>
    <s v="C22221"/>
    <s v="Bhuvana_2221"/>
    <s v="Erode"/>
    <n v="11.34"/>
    <n v="77.717200000000005"/>
    <s v="SP147"/>
    <s v="Salesperson_47"/>
    <s v="Cancelled"/>
    <s v="in-store"/>
  </r>
  <r>
    <s v="S02223"/>
    <d v="2023-12-18T21:07:00"/>
    <x v="41"/>
    <s v="P1222"/>
    <s v="Kid's_222"/>
    <x v="5"/>
    <s v="Maroon"/>
    <s v="M"/>
    <n v="1"/>
    <n v="2203.9299999999998"/>
    <n v="1869.47"/>
    <n v="2203.9299999999998"/>
    <n v="1869.47"/>
    <s v="C22222"/>
    <s v="Lakshmi_2222"/>
    <s v="Chennai"/>
    <n v="13.082700000000001"/>
    <n v="80.270700000000005"/>
    <s v="SP113"/>
    <s v="Salesperson_13"/>
    <s v="Paid"/>
    <s v="in-store"/>
  </r>
  <r>
    <s v="S02224"/>
    <d v="2023-08-23T17:09:00"/>
    <x v="4"/>
    <s v="P1223"/>
    <s v="Sportswear_223"/>
    <x v="3"/>
    <s v="Green"/>
    <s v="S"/>
    <n v="4"/>
    <n v="799.38"/>
    <n v="608.70000000000005"/>
    <n v="3197.52"/>
    <n v="2434.8000000000002"/>
    <s v="C22223"/>
    <s v="Devi_2223"/>
    <s v="Tirunelveli"/>
    <n v="8.7139000000000006"/>
    <n v="77.756699999999995"/>
    <s v="SP104"/>
    <s v="Salesperson_4"/>
    <s v="Pending"/>
    <s v="online"/>
  </r>
  <r>
    <s v="S02225"/>
    <d v="2023-12-13T17:18:00"/>
    <x v="19"/>
    <s v="P1224"/>
    <s v="Sportswear_224"/>
    <x v="3"/>
    <s v="Black"/>
    <s v="XL"/>
    <n v="1"/>
    <n v="2497.0100000000002"/>
    <n v="1551.92"/>
    <n v="2497.0100000000002"/>
    <n v="1551.92"/>
    <s v="C22224"/>
    <s v="Lakshmi_2224"/>
    <s v="Chennai"/>
    <n v="13.082700000000001"/>
    <n v="80.270700000000005"/>
    <s v="SP102"/>
    <s v="Salesperson_2"/>
    <s v="Shipped"/>
    <s v="online"/>
  </r>
  <r>
    <s v="S02226"/>
    <d v="2023-01-29T12:58:00"/>
    <x v="17"/>
    <s v="P1225"/>
    <s v="Jeans_225"/>
    <x v="6"/>
    <s v="Blue"/>
    <s v="M"/>
    <n v="2"/>
    <n v="482.42"/>
    <n v="371.27"/>
    <n v="964.84"/>
    <n v="742.54"/>
    <s v="C22225"/>
    <s v="Aarav_2225"/>
    <s v="Tiruchirappalli"/>
    <n v="10.7905"/>
    <n v="78.704700000000003"/>
    <s v="SP142"/>
    <s v="Salesperson_42"/>
    <s v="Returned"/>
    <s v="mobile_app"/>
  </r>
  <r>
    <s v="S02227"/>
    <d v="2023-06-25T14:24:00"/>
    <x v="88"/>
    <s v="P1226"/>
    <s v="Kid's_226"/>
    <x v="5"/>
    <s v="Pink"/>
    <s v="S"/>
    <n v="1"/>
    <n v="432.59"/>
    <n v="274.12"/>
    <n v="432.59"/>
    <n v="274.12"/>
    <s v="C22226"/>
    <s v="Karthik_2226"/>
    <s v="Erode"/>
    <n v="11.34"/>
    <n v="77.717200000000005"/>
    <s v="SP102"/>
    <s v="Salesperson_2"/>
    <s v="Pending"/>
    <s v="in-store"/>
  </r>
  <r>
    <s v="S02228"/>
    <d v="2024-01-08T19:22:00"/>
    <x v="65"/>
    <s v="P1227"/>
    <s v="Kid's_227"/>
    <x v="5"/>
    <s v="Black"/>
    <s v="XL"/>
    <n v="1"/>
    <n v="1812.23"/>
    <n v="1596.04"/>
    <n v="1812.23"/>
    <n v="1596.04"/>
    <s v="C22227"/>
    <s v="Lakshmi_2227"/>
    <s v="Salem"/>
    <n v="11.664300000000001"/>
    <n v="78.146000000000001"/>
    <s v="SP127"/>
    <s v="Salesperson_27"/>
    <s v="Cancelled"/>
    <s v="in-store"/>
  </r>
  <r>
    <s v="S02229"/>
    <d v="2024-03-08T13:34:00"/>
    <x v="8"/>
    <s v="P1228"/>
    <s v="T-Shirts_228"/>
    <x v="2"/>
    <s v="Black"/>
    <s v="XXL"/>
    <n v="1"/>
    <n v="1255.17"/>
    <n v="976.63"/>
    <n v="1255.17"/>
    <n v="976.63"/>
    <s v="C22228"/>
    <s v="Devi_2228"/>
    <s v="Salem"/>
    <n v="11.664300000000001"/>
    <n v="78.146000000000001"/>
    <s v="SP126"/>
    <s v="Salesperson_26"/>
    <s v="Paid"/>
    <s v="online"/>
  </r>
  <r>
    <s v="S02230"/>
    <d v="2023-06-23T17:59:00"/>
    <x v="88"/>
    <s v="P1229"/>
    <s v="Kurta_229"/>
    <x v="1"/>
    <s v="Pink"/>
    <s v="L"/>
    <n v="1"/>
    <n v="344.94"/>
    <n v="250.88"/>
    <n v="344.94"/>
    <n v="250.88"/>
    <s v="C22229"/>
    <s v="Vishal_2229"/>
    <s v="Tiruchirappalli"/>
    <n v="10.7905"/>
    <n v="78.704700000000003"/>
    <s v="SP149"/>
    <s v="Salesperson_49"/>
    <s v="Shipped"/>
    <s v="in-store"/>
  </r>
  <r>
    <s v="S02231"/>
    <d v="2023-01-11T13:22:00"/>
    <x v="72"/>
    <s v="P1230"/>
    <s v="T-Shirts_230"/>
    <x v="2"/>
    <s v="Red"/>
    <s v="XXL"/>
    <n v="2"/>
    <n v="962.89"/>
    <n v="630.16"/>
    <n v="1925.78"/>
    <n v="1260.32"/>
    <s v="C22230"/>
    <s v="Devi_2230"/>
    <s v="Erode"/>
    <n v="11.34"/>
    <n v="77.717200000000005"/>
    <s v="SP102"/>
    <s v="Salesperson_2"/>
    <s v="Shipped"/>
    <s v="in-store"/>
  </r>
  <r>
    <s v="S02232"/>
    <d v="2023-06-08T19:36:00"/>
    <x v="87"/>
    <s v="P1231"/>
    <s v="Kid's_231"/>
    <x v="5"/>
    <s v="Black"/>
    <s v="XS"/>
    <n v="4"/>
    <n v="553.45000000000005"/>
    <n v="434.4"/>
    <n v="2213.8000000000002"/>
    <n v="1737.6"/>
    <s v="C22231"/>
    <s v="Lakshmi_2231"/>
    <s v="Coimbatore"/>
    <n v="11.0168"/>
    <n v="76.955799999999996"/>
    <s v="SP107"/>
    <s v="Salesperson_7"/>
    <s v="Pending"/>
    <s v="online"/>
  </r>
  <r>
    <s v="S02233"/>
    <d v="2023-04-11T16:49:00"/>
    <x v="71"/>
    <s v="P1232"/>
    <s v="Sportswear_232"/>
    <x v="3"/>
    <s v="Blue"/>
    <s v="S"/>
    <n v="2"/>
    <n v="1798.42"/>
    <n v="1245.44"/>
    <n v="3596.84"/>
    <n v="2490.88"/>
    <s v="C22232"/>
    <s v="Anu_2232"/>
    <s v="Tirunelveli"/>
    <n v="8.7139000000000006"/>
    <n v="77.756699999999995"/>
    <s v="SP110"/>
    <s v="Salesperson_10"/>
    <s v="Returned"/>
    <s v="in-store"/>
  </r>
  <r>
    <s v="S02234"/>
    <d v="2024-07-23T19:00:00"/>
    <x v="79"/>
    <s v="P1233"/>
    <s v="Kurta_233"/>
    <x v="1"/>
    <s v="White"/>
    <s v="XL"/>
    <n v="2"/>
    <n v="2019.77"/>
    <n v="1551.04"/>
    <n v="4039.54"/>
    <n v="3102.08"/>
    <s v="C22233"/>
    <s v="Vishal_2233"/>
    <s v="Salem"/>
    <n v="11.664300000000001"/>
    <n v="78.146000000000001"/>
    <s v="SP136"/>
    <s v="Salesperson_36"/>
    <s v="Returned"/>
    <s v="mobile_app"/>
  </r>
  <r>
    <s v="S02235"/>
    <d v="2023-08-21T11:43:00"/>
    <x v="4"/>
    <s v="P1234"/>
    <s v="Women's_234"/>
    <x v="0"/>
    <s v="Blue"/>
    <s v="L"/>
    <n v="3"/>
    <n v="864.44"/>
    <n v="563.33000000000004"/>
    <n v="2593.3200000000002"/>
    <n v="1689.99"/>
    <s v="C22234"/>
    <s v="Bhuvana_2234"/>
    <s v="Tiruchirappalli"/>
    <n v="10.7905"/>
    <n v="78.704700000000003"/>
    <s v="SP105"/>
    <s v="Salesperson_5"/>
    <s v="Cancelled"/>
    <s v="online"/>
  </r>
  <r>
    <s v="S02236"/>
    <d v="2024-05-10T21:46:00"/>
    <x v="83"/>
    <s v="P1235"/>
    <s v="Sportswear_235"/>
    <x v="3"/>
    <s v="Black"/>
    <s v="S"/>
    <n v="3"/>
    <n v="1193.79"/>
    <n v="929.29"/>
    <n v="3581.37"/>
    <n v="2787.87"/>
    <s v="C22235"/>
    <s v="Anu_2235"/>
    <s v="Chennai"/>
    <n v="13.082700000000001"/>
    <n v="80.270700000000005"/>
    <s v="SP130"/>
    <s v="Salesperson_30"/>
    <s v="Shipped"/>
    <s v="online"/>
  </r>
  <r>
    <s v="S02237"/>
    <d v="2023-08-15T13:45:00"/>
    <x v="63"/>
    <s v="P1236"/>
    <s v="Women's_236"/>
    <x v="0"/>
    <s v="Blue"/>
    <s v="S"/>
    <n v="4"/>
    <n v="1822.66"/>
    <n v="1465.54"/>
    <n v="7290.64"/>
    <n v="5862.16"/>
    <s v="C22236"/>
    <s v="Aarav_2236"/>
    <s v="Erode"/>
    <n v="11.34"/>
    <n v="77.717200000000005"/>
    <s v="SP111"/>
    <s v="Salesperson_11"/>
    <s v="Paid"/>
    <s v="in-store"/>
  </r>
  <r>
    <s v="S02238"/>
    <d v="2023-07-10T13:40:00"/>
    <x v="91"/>
    <s v="P1237"/>
    <s v="Women's_237"/>
    <x v="0"/>
    <s v="Black"/>
    <s v="L"/>
    <n v="2"/>
    <n v="1122.1600000000001"/>
    <n v="818.33"/>
    <n v="2244.3200000000002"/>
    <n v="1636.66"/>
    <s v="C22237"/>
    <s v="Sathish_2237"/>
    <s v="Tirunelveli"/>
    <n v="8.7139000000000006"/>
    <n v="77.756699999999995"/>
    <s v="SP128"/>
    <s v="Salesperson_28"/>
    <s v="Pending"/>
    <s v="in-store"/>
  </r>
  <r>
    <s v="S02239"/>
    <d v="2023-02-07T15:47:00"/>
    <x v="80"/>
    <s v="P1238"/>
    <s v="Sportswear_238"/>
    <x v="3"/>
    <s v="Red"/>
    <s v="XXL"/>
    <n v="4"/>
    <n v="2162.16"/>
    <n v="1439.84"/>
    <n v="8648.64"/>
    <n v="5759.36"/>
    <s v="C22238"/>
    <s v="Ganesh_2238"/>
    <s v="Tiruchirappalli"/>
    <n v="10.7905"/>
    <n v="78.704700000000003"/>
    <s v="SP149"/>
    <s v="Salesperson_49"/>
    <s v="Pending"/>
    <s v="in-store"/>
  </r>
  <r>
    <s v="S02240"/>
    <d v="2023-02-12T18:12:00"/>
    <x v="80"/>
    <s v="P1239"/>
    <s v="Sarees_239"/>
    <x v="7"/>
    <s v="Red"/>
    <s v="XL"/>
    <n v="4"/>
    <n v="1365.6"/>
    <n v="1163.49"/>
    <n v="5462.4"/>
    <n v="4653.96"/>
    <s v="C22239"/>
    <s v="Aarav_2239"/>
    <s v="Madurai"/>
    <n v="9.9252000000000002"/>
    <n v="78.119799999999998"/>
    <s v="SP121"/>
    <s v="Salesperson_21"/>
    <s v="Returned"/>
    <s v="in-store"/>
  </r>
  <r>
    <s v="S02241"/>
    <d v="2024-01-14T13:30:00"/>
    <x v="65"/>
    <s v="P1240"/>
    <s v="Kid's_240"/>
    <x v="5"/>
    <s v="Yellow"/>
    <s v="L"/>
    <n v="3"/>
    <n v="972.6"/>
    <n v="622.73"/>
    <n v="2917.8"/>
    <n v="1868.19"/>
    <s v="C22240"/>
    <s v="Meena_2240"/>
    <s v="Chennai"/>
    <n v="13.082700000000001"/>
    <n v="80.270700000000005"/>
    <s v="SP125"/>
    <s v="Salesperson_25"/>
    <s v="Shipped"/>
    <s v="online"/>
  </r>
  <r>
    <s v="S02242"/>
    <d v="2023-02-18T21:39:00"/>
    <x v="43"/>
    <s v="P1241"/>
    <s v="Kid's_241"/>
    <x v="5"/>
    <s v="White"/>
    <s v="XL"/>
    <n v="2"/>
    <n v="2089.06"/>
    <n v="1574.19"/>
    <n v="4178.12"/>
    <n v="3148.38"/>
    <s v="C22241"/>
    <s v="Diya_2241"/>
    <s v="Tiruchirappalli"/>
    <n v="10.7905"/>
    <n v="78.704700000000003"/>
    <s v="SP111"/>
    <s v="Salesperson_11"/>
    <s v="Pending"/>
    <s v="in-store"/>
  </r>
  <r>
    <s v="S02243"/>
    <d v="2024-04-11T13:18:00"/>
    <x v="86"/>
    <s v="P1242"/>
    <s v="Sarees_242"/>
    <x v="7"/>
    <s v="Grey"/>
    <s v="XS"/>
    <n v="2"/>
    <n v="1706.28"/>
    <n v="1216.1099999999999"/>
    <n v="3412.56"/>
    <n v="2432.2199999999998"/>
    <s v="C22242"/>
    <s v="Bhuvana_2242"/>
    <s v="Vellore"/>
    <n v="12.916499999999999"/>
    <n v="79.132499999999993"/>
    <s v="SP104"/>
    <s v="Salesperson_4"/>
    <s v="Pending"/>
    <s v="mobile_app"/>
  </r>
  <r>
    <s v="S02244"/>
    <d v="2024-09-30T17:57:00"/>
    <x v="25"/>
    <s v="P1243"/>
    <s v="T-Shirts_243"/>
    <x v="2"/>
    <s v="Maroon"/>
    <s v="S"/>
    <n v="2"/>
    <n v="384.21"/>
    <n v="277"/>
    <n v="768.42"/>
    <n v="554"/>
    <s v="C22243"/>
    <s v="Kavin_2243"/>
    <s v="Tirunelveli"/>
    <n v="8.7139000000000006"/>
    <n v="77.756699999999995"/>
    <s v="SP103"/>
    <s v="Salesperson_3"/>
    <s v="Paid"/>
    <s v="third-party"/>
  </r>
  <r>
    <s v="S02245"/>
    <d v="2023-09-01T13:17:00"/>
    <x v="0"/>
    <s v="P1244"/>
    <s v="Women's_244"/>
    <x v="0"/>
    <s v="Pink"/>
    <s v="XL"/>
    <n v="4"/>
    <n v="2023.54"/>
    <n v="1476.76"/>
    <n v="8094.16"/>
    <n v="5907.04"/>
    <s v="C22244"/>
    <s v="Anu_2244"/>
    <s v="Chennai"/>
    <n v="13.082700000000001"/>
    <n v="80.270700000000005"/>
    <s v="SP139"/>
    <s v="Salesperson_39"/>
    <s v="Pending"/>
    <s v="in-store"/>
  </r>
  <r>
    <s v="S02246"/>
    <d v="2023-11-01T21:25:00"/>
    <x v="5"/>
    <s v="P1245"/>
    <s v="Sarees_245"/>
    <x v="7"/>
    <s v="Yellow"/>
    <s v="XS"/>
    <n v="2"/>
    <n v="2248.37"/>
    <n v="1579.51"/>
    <n v="4496.74"/>
    <n v="3159.02"/>
    <s v="C22245"/>
    <s v="Kavin_2245"/>
    <s v="Coimbatore"/>
    <n v="11.0168"/>
    <n v="76.955799999999996"/>
    <s v="SP143"/>
    <s v="Salesperson_43"/>
    <s v="Pending"/>
    <s v="online"/>
  </r>
  <r>
    <s v="S02247"/>
    <d v="2023-10-29T20:16:00"/>
    <x v="66"/>
    <s v="P1246"/>
    <s v="Men's_246"/>
    <x v="4"/>
    <s v="Pink"/>
    <s v="XS"/>
    <n v="2"/>
    <n v="1560.84"/>
    <n v="942.43"/>
    <n v="3121.68"/>
    <n v="1884.86"/>
    <s v="C22246"/>
    <s v="Sathish_2246"/>
    <s v="Chennai"/>
    <n v="13.082700000000001"/>
    <n v="80.270700000000005"/>
    <s v="SP124"/>
    <s v="Salesperson_24"/>
    <s v="Cancelled"/>
    <s v="in-store"/>
  </r>
  <r>
    <s v="S02248"/>
    <d v="2023-01-01T17:11:00"/>
    <x v="93"/>
    <s v="P1247"/>
    <s v="Women's_247"/>
    <x v="0"/>
    <s v="Black"/>
    <s v="XXL"/>
    <n v="2"/>
    <n v="2395.69"/>
    <n v="1676.8"/>
    <n v="4791.38"/>
    <n v="3353.6"/>
    <s v="C22247"/>
    <s v="Aarav_2247"/>
    <s v="Coimbatore"/>
    <n v="11.0168"/>
    <n v="76.955799999999996"/>
    <s v="SP101"/>
    <s v="Salesperson_1"/>
    <s v="Shipped"/>
    <s v="online"/>
  </r>
  <r>
    <s v="S02249"/>
    <d v="2024-01-03T14:23:00"/>
    <x v="39"/>
    <s v="P1248"/>
    <s v="Kurta_248"/>
    <x v="1"/>
    <s v="White"/>
    <s v="XXL"/>
    <n v="2"/>
    <n v="1722.06"/>
    <n v="1405.79"/>
    <n v="3444.12"/>
    <n v="2811.58"/>
    <s v="C22248"/>
    <s v="Sathish_2248"/>
    <s v="Erode"/>
    <n v="11.34"/>
    <n v="77.717200000000005"/>
    <s v="SP128"/>
    <s v="Salesperson_28"/>
    <s v="Pending"/>
    <s v="in-store"/>
  </r>
  <r>
    <s v="S02250"/>
    <d v="2023-06-15T11:04:00"/>
    <x v="23"/>
    <s v="P1249"/>
    <s v="Sportswear_249"/>
    <x v="3"/>
    <s v="White"/>
    <s v="M"/>
    <n v="2"/>
    <n v="1618.5"/>
    <n v="1275.01"/>
    <n v="3237"/>
    <n v="2550.02"/>
    <s v="C22249"/>
    <s v="Lakshmi_2249"/>
    <s v="Vellore"/>
    <n v="12.916499999999999"/>
    <n v="79.132499999999993"/>
    <s v="SP130"/>
    <s v="Salesperson_30"/>
    <s v="Pending"/>
    <s v="third-party"/>
  </r>
  <r>
    <s v="S02251"/>
    <d v="2023-07-12T14:47:00"/>
    <x v="91"/>
    <s v="P1250"/>
    <s v="Sportswear_250"/>
    <x v="3"/>
    <s v="Maroon"/>
    <s v="M"/>
    <n v="2"/>
    <n v="1763.71"/>
    <n v="1398.41"/>
    <n v="3527.42"/>
    <n v="2796.82"/>
    <s v="C22250"/>
    <s v="Meena_2250"/>
    <s v="Madurai"/>
    <n v="9.9252000000000002"/>
    <n v="78.119799999999998"/>
    <s v="SP118"/>
    <s v="Salesperson_18"/>
    <s v="Pending"/>
    <s v="mobile_app"/>
  </r>
  <r>
    <s v="S02252"/>
    <d v="2024-07-13T15:08:00"/>
    <x v="84"/>
    <s v="P1251"/>
    <s v="Kurta_251"/>
    <x v="1"/>
    <s v="White"/>
    <s v="S"/>
    <n v="1"/>
    <n v="463.79"/>
    <n v="416.26"/>
    <n v="463.79"/>
    <n v="416.26"/>
    <s v="C22251"/>
    <s v="Karthik_2251"/>
    <s v="Chennai"/>
    <n v="13.082700000000001"/>
    <n v="80.270700000000005"/>
    <s v="SP127"/>
    <s v="Salesperson_27"/>
    <s v="Returned"/>
    <s v="online"/>
  </r>
  <r>
    <s v="S02253"/>
    <d v="2023-07-16T17:34:00"/>
    <x v="91"/>
    <s v="P1252"/>
    <s v="Kid's_252"/>
    <x v="5"/>
    <s v="Red"/>
    <s v="L"/>
    <n v="2"/>
    <n v="2227.0500000000002"/>
    <n v="1727.76"/>
    <n v="4454.1000000000004"/>
    <n v="3455.52"/>
    <s v="C22252"/>
    <s v="Priya_2252"/>
    <s v="Tiruchirappalli"/>
    <n v="10.7905"/>
    <n v="78.704700000000003"/>
    <s v="SP125"/>
    <s v="Salesperson_25"/>
    <s v="Pending"/>
    <s v="in-store"/>
  </r>
  <r>
    <s v="S02254"/>
    <d v="2024-05-21T12:40:00"/>
    <x v="89"/>
    <s v="P1253"/>
    <s v="Sarees_253"/>
    <x v="7"/>
    <s v="Black"/>
    <s v="L"/>
    <n v="1"/>
    <n v="2003.86"/>
    <n v="1603.21"/>
    <n v="2003.86"/>
    <n v="1603.21"/>
    <s v="C22253"/>
    <s v="Priya_2253"/>
    <s v="Erode"/>
    <n v="11.34"/>
    <n v="77.717200000000005"/>
    <s v="SP129"/>
    <s v="Salesperson_29"/>
    <s v="Shipped"/>
    <s v="online"/>
  </r>
  <r>
    <s v="S02255"/>
    <d v="2024-08-07T13:54:00"/>
    <x v="46"/>
    <s v="P1254"/>
    <s v="Sportswear_254"/>
    <x v="3"/>
    <s v="Pink"/>
    <s v="L"/>
    <n v="3"/>
    <n v="499.44"/>
    <n v="444.6"/>
    <n v="1498.32"/>
    <n v="1333.8"/>
    <s v="C22254"/>
    <s v="Karthik_2254"/>
    <s v="Tirunelveli"/>
    <n v="8.7139000000000006"/>
    <n v="77.756699999999995"/>
    <s v="SP120"/>
    <s v="Salesperson_20"/>
    <s v="Shipped"/>
    <s v="online"/>
  </r>
  <r>
    <s v="S02256"/>
    <d v="2024-06-11T11:07:00"/>
    <x v="13"/>
    <s v="P1255"/>
    <s v="Kid's_255"/>
    <x v="5"/>
    <s v="Maroon"/>
    <s v="S"/>
    <n v="4"/>
    <n v="572.08000000000004"/>
    <n v="406.63"/>
    <n v="2288.3200000000002"/>
    <n v="1626.52"/>
    <s v="C22255"/>
    <s v="Meena_2255"/>
    <s v="Tiruchirappalli"/>
    <n v="10.7905"/>
    <n v="78.704700000000003"/>
    <s v="SP145"/>
    <s v="Salesperson_45"/>
    <s v="Pending"/>
    <s v="online"/>
  </r>
  <r>
    <s v="S02257"/>
    <d v="2023-03-06T16:05:00"/>
    <x v="1"/>
    <s v="P1256"/>
    <s v="Jeans_256"/>
    <x v="6"/>
    <s v="Yellow"/>
    <s v="L"/>
    <n v="1"/>
    <n v="2044.42"/>
    <n v="1787.89"/>
    <n v="2044.42"/>
    <n v="1787.89"/>
    <s v="C22256"/>
    <s v="Anu_2256"/>
    <s v="Erode"/>
    <n v="11.34"/>
    <n v="77.717200000000005"/>
    <s v="SP123"/>
    <s v="Salesperson_23"/>
    <s v="Returned"/>
    <s v="online"/>
  </r>
  <r>
    <s v="S02258"/>
    <d v="2024-05-06T19:12:00"/>
    <x v="83"/>
    <s v="P1257"/>
    <s v="Jeans_257"/>
    <x v="6"/>
    <s v="Pink"/>
    <s v="S"/>
    <n v="2"/>
    <n v="679.61"/>
    <n v="563.75"/>
    <n v="1359.22"/>
    <n v="1127.5"/>
    <s v="C22257"/>
    <s v="Ravi_2257"/>
    <s v="Coimbatore"/>
    <n v="11.0168"/>
    <n v="76.955799999999996"/>
    <s v="SP134"/>
    <s v="Salesperson_34"/>
    <s v="Shipped"/>
    <s v="in-store"/>
  </r>
  <r>
    <s v="S02259"/>
    <d v="2024-09-08T18:52:00"/>
    <x v="22"/>
    <s v="P1258"/>
    <s v="T-Shirts_258"/>
    <x v="2"/>
    <s v="Pink"/>
    <s v="XS"/>
    <n v="1"/>
    <n v="1099.01"/>
    <n v="688.98"/>
    <n v="1099.01"/>
    <n v="688.98"/>
    <s v="C22258"/>
    <s v="Meena_2258"/>
    <s v="Tiruchirappalli"/>
    <n v="10.7905"/>
    <n v="78.704700000000003"/>
    <s v="SP121"/>
    <s v="Salesperson_21"/>
    <s v="Cancelled"/>
    <s v="in-store"/>
  </r>
  <r>
    <s v="S02260"/>
    <d v="2024-02-11T15:16:00"/>
    <x v="52"/>
    <s v="P1259"/>
    <s v="Kid's_259"/>
    <x v="5"/>
    <s v="Pink"/>
    <s v="XL"/>
    <n v="3"/>
    <n v="1208.3900000000001"/>
    <n v="925.22"/>
    <n v="3625.17"/>
    <n v="2775.66"/>
    <s v="C22259"/>
    <s v="Priya_2259"/>
    <s v="Madurai"/>
    <n v="9.9252000000000002"/>
    <n v="78.119799999999998"/>
    <s v="SP128"/>
    <s v="Salesperson_28"/>
    <s v="Paid"/>
    <s v="in-store"/>
  </r>
  <r>
    <s v="S02261"/>
    <d v="2023-12-29T13:28:00"/>
    <x v="34"/>
    <s v="P1260"/>
    <s v="Jeans_260"/>
    <x v="6"/>
    <s v="Pink"/>
    <s v="XL"/>
    <n v="3"/>
    <n v="1085.54"/>
    <n v="692.54"/>
    <n v="3256.62"/>
    <n v="2077.62"/>
    <s v="C22260"/>
    <s v="Lakshmi_2260"/>
    <s v="Madurai"/>
    <n v="9.9252000000000002"/>
    <n v="78.119799999999998"/>
    <s v="SP117"/>
    <s v="Salesperson_17"/>
    <s v="Cancelled"/>
    <s v="in-store"/>
  </r>
  <r>
    <s v="S02262"/>
    <d v="2023-09-08T16:35:00"/>
    <x v="74"/>
    <s v="P1261"/>
    <s v="Kid's_261"/>
    <x v="5"/>
    <s v="Pink"/>
    <s v="XL"/>
    <n v="2"/>
    <n v="2192.34"/>
    <n v="1901.04"/>
    <n v="4384.68"/>
    <n v="3802.08"/>
    <s v="C22261"/>
    <s v="Sanjay_2261"/>
    <s v="Tiruchirappalli"/>
    <n v="10.7905"/>
    <n v="78.704700000000003"/>
    <s v="SP109"/>
    <s v="Salesperson_9"/>
    <s v="Shipped"/>
    <s v="in-store"/>
  </r>
  <r>
    <s v="S02263"/>
    <d v="2023-06-25T10:15:00"/>
    <x v="88"/>
    <s v="P1262"/>
    <s v="Sarees_262"/>
    <x v="7"/>
    <s v="Grey"/>
    <s v="S"/>
    <n v="1"/>
    <n v="1824.08"/>
    <n v="1634.21"/>
    <n v="1824.08"/>
    <n v="1634.21"/>
    <s v="C22262"/>
    <s v="Bhuvana_2262"/>
    <s v="Madurai"/>
    <n v="9.9252000000000002"/>
    <n v="78.119799999999998"/>
    <s v="SP148"/>
    <s v="Salesperson_48"/>
    <s v="Shipped"/>
    <s v="mobile_app"/>
  </r>
  <r>
    <s v="S02264"/>
    <d v="2023-12-06T19:34:00"/>
    <x v="50"/>
    <s v="P1263"/>
    <s v="Sarees_263"/>
    <x v="7"/>
    <s v="Maroon"/>
    <s v="XXL"/>
    <n v="1"/>
    <n v="1858.35"/>
    <n v="1473.42"/>
    <n v="1858.35"/>
    <n v="1473.42"/>
    <s v="C22263"/>
    <s v="Lakshmi_2263"/>
    <s v="Chennai"/>
    <n v="13.082700000000001"/>
    <n v="80.270700000000005"/>
    <s v="SP143"/>
    <s v="Salesperson_43"/>
    <s v="Paid"/>
    <s v="in-store"/>
  </r>
  <r>
    <s v="S02265"/>
    <d v="2024-01-03T18:25:00"/>
    <x v="39"/>
    <s v="P1264"/>
    <s v="Women's_264"/>
    <x v="0"/>
    <s v="Blue"/>
    <s v="XS"/>
    <n v="2"/>
    <n v="752.74"/>
    <n v="532.66"/>
    <n v="1505.48"/>
    <n v="1065.32"/>
    <s v="C22264"/>
    <s v="Aarav_2264"/>
    <s v="Chennai"/>
    <n v="13.082700000000001"/>
    <n v="80.270700000000005"/>
    <s v="SP121"/>
    <s v="Salesperson_21"/>
    <s v="Paid"/>
    <s v="in-store"/>
  </r>
  <r>
    <s v="S02266"/>
    <d v="2024-08-17T16:44:00"/>
    <x v="76"/>
    <s v="P1265"/>
    <s v="Sarees_265"/>
    <x v="7"/>
    <s v="Yellow"/>
    <s v="S"/>
    <n v="1"/>
    <n v="266.37"/>
    <n v="164.95"/>
    <n v="266.37"/>
    <n v="164.95"/>
    <s v="C22265"/>
    <s v="Devi_2265"/>
    <s v="Madurai"/>
    <n v="9.9252000000000002"/>
    <n v="78.119799999999998"/>
    <s v="SP113"/>
    <s v="Salesperson_13"/>
    <s v="Returned"/>
    <s v="in-store"/>
  </r>
  <r>
    <s v="S02267"/>
    <d v="2023-12-16T18:12:00"/>
    <x v="19"/>
    <s v="P1266"/>
    <s v="Women's_266"/>
    <x v="0"/>
    <s v="Yellow"/>
    <s v="XL"/>
    <n v="4"/>
    <n v="2138.1999999999998"/>
    <n v="1465.3"/>
    <n v="8552.7999999999993"/>
    <n v="5861.2"/>
    <s v="C22266"/>
    <s v="Ganesh_2266"/>
    <s v="Tirunelveli"/>
    <n v="8.7139000000000006"/>
    <n v="77.756699999999995"/>
    <s v="SP137"/>
    <s v="Salesperson_37"/>
    <s v="Shipped"/>
    <s v="online"/>
  </r>
  <r>
    <s v="S02268"/>
    <d v="2024-04-09T16:58:00"/>
    <x v="86"/>
    <s v="P1267"/>
    <s v="Sportswear_267"/>
    <x v="3"/>
    <s v="Yellow"/>
    <s v="XXL"/>
    <n v="2"/>
    <n v="1957.19"/>
    <n v="1756.73"/>
    <n v="3914.38"/>
    <n v="3513.46"/>
    <s v="C22267"/>
    <s v="Kavin_2267"/>
    <s v="Salem"/>
    <n v="11.664300000000001"/>
    <n v="78.146000000000001"/>
    <s v="SP119"/>
    <s v="Salesperson_19"/>
    <s v="Paid"/>
    <s v="in-store"/>
  </r>
  <r>
    <s v="S02269"/>
    <d v="2023-08-13T14:09:00"/>
    <x v="92"/>
    <s v="P1268"/>
    <s v="Kid's_268"/>
    <x v="5"/>
    <s v="Green"/>
    <s v="S"/>
    <n v="1"/>
    <n v="762.81"/>
    <n v="653.41999999999996"/>
    <n v="762.81"/>
    <n v="653.41999999999996"/>
    <s v="C22268"/>
    <s v="Priya_2268"/>
    <s v="Coimbatore"/>
    <n v="11.0168"/>
    <n v="76.955799999999996"/>
    <s v="SP134"/>
    <s v="Salesperson_34"/>
    <s v="Cancelled"/>
    <s v="in-store"/>
  </r>
  <r>
    <s v="S02270"/>
    <d v="2024-01-14T10:02:00"/>
    <x v="65"/>
    <s v="P1269"/>
    <s v="Kurta_269"/>
    <x v="1"/>
    <s v="Green"/>
    <s v="XL"/>
    <n v="2"/>
    <n v="1246.6199999999999"/>
    <n v="856.67"/>
    <n v="2493.2399999999998"/>
    <n v="1713.34"/>
    <s v="C22269"/>
    <s v="Anu_2269"/>
    <s v="Vellore"/>
    <n v="12.916499999999999"/>
    <n v="79.132499999999993"/>
    <s v="SP144"/>
    <s v="Salesperson_44"/>
    <s v="Returned"/>
    <s v="online"/>
  </r>
  <r>
    <s v="S02271"/>
    <d v="2023-06-01T18:00:00"/>
    <x v="30"/>
    <s v="P1270"/>
    <s v="Jeans_270"/>
    <x v="6"/>
    <s v="Blue"/>
    <s v="XXL"/>
    <n v="1"/>
    <n v="768.89"/>
    <n v="553.91"/>
    <n v="768.89"/>
    <n v="553.91"/>
    <s v="C22270"/>
    <s v="Kavin_2270"/>
    <s v="Vellore"/>
    <n v="12.916499999999999"/>
    <n v="79.132499999999993"/>
    <s v="SP106"/>
    <s v="Salesperson_6"/>
    <s v="Paid"/>
    <s v="third-party"/>
  </r>
  <r>
    <s v="S02272"/>
    <d v="2024-04-12T20:26:00"/>
    <x v="86"/>
    <s v="P1271"/>
    <s v="Kid's_271"/>
    <x v="5"/>
    <s v="Pink"/>
    <s v="L"/>
    <n v="1"/>
    <n v="1225.45"/>
    <n v="862.68"/>
    <n v="1225.45"/>
    <n v="862.68"/>
    <s v="C22271"/>
    <s v="Priya_2271"/>
    <s v="Vellore"/>
    <n v="12.916499999999999"/>
    <n v="79.132499999999993"/>
    <s v="SP110"/>
    <s v="Salesperson_10"/>
    <s v="Paid"/>
    <s v="in-store"/>
  </r>
  <r>
    <s v="S02273"/>
    <d v="2024-06-27T19:19:00"/>
    <x v="2"/>
    <s v="P1272"/>
    <s v="Sarees_272"/>
    <x v="7"/>
    <s v="Grey"/>
    <s v="XL"/>
    <n v="1"/>
    <n v="702.37"/>
    <n v="548.47"/>
    <n v="702.37"/>
    <n v="548.47"/>
    <s v="C22272"/>
    <s v="Sathish_2272"/>
    <s v="Madurai"/>
    <n v="9.9252000000000002"/>
    <n v="78.119799999999998"/>
    <s v="SP128"/>
    <s v="Salesperson_28"/>
    <s v="Paid"/>
    <s v="in-store"/>
  </r>
  <r>
    <s v="S02274"/>
    <d v="2023-12-30T14:51:00"/>
    <x v="34"/>
    <s v="P1273"/>
    <s v="Sportswear_273"/>
    <x v="3"/>
    <s v="Yellow"/>
    <s v="M"/>
    <n v="1"/>
    <n v="1932.36"/>
    <n v="1330.05"/>
    <n v="1932.36"/>
    <n v="1330.05"/>
    <s v="C22273"/>
    <s v="Diya_2273"/>
    <s v="Tirunelveli"/>
    <n v="8.7139000000000006"/>
    <n v="77.756699999999995"/>
    <s v="SP104"/>
    <s v="Salesperson_4"/>
    <s v="Pending"/>
    <s v="in-store"/>
  </r>
  <r>
    <s v="S02275"/>
    <d v="2024-05-11T18:14:00"/>
    <x v="83"/>
    <s v="P1274"/>
    <s v="Kid's_274"/>
    <x v="5"/>
    <s v="White"/>
    <s v="XXL"/>
    <n v="2"/>
    <n v="494.53"/>
    <n v="362.05"/>
    <n v="989.06"/>
    <n v="724.1"/>
    <s v="C22274"/>
    <s v="Priya_2274"/>
    <s v="Madurai"/>
    <n v="9.9252000000000002"/>
    <n v="78.119799999999998"/>
    <s v="SP107"/>
    <s v="Salesperson_7"/>
    <s v="Pending"/>
    <s v="online"/>
  </r>
  <r>
    <s v="S02276"/>
    <d v="2024-07-31T13:22:00"/>
    <x v="60"/>
    <s v="P1275"/>
    <s v="Sarees_275"/>
    <x v="7"/>
    <s v="White"/>
    <s v="XXL"/>
    <n v="3"/>
    <n v="1671.12"/>
    <n v="1089.3599999999999"/>
    <n v="5013.3599999999997"/>
    <n v="3268.08"/>
    <s v="C22275"/>
    <s v="Sanjay_2275"/>
    <s v="Coimbatore"/>
    <n v="11.0168"/>
    <n v="76.955799999999996"/>
    <s v="SP122"/>
    <s v="Salesperson_22"/>
    <s v="Cancelled"/>
    <s v="in-store"/>
  </r>
  <r>
    <s v="S02277"/>
    <d v="2024-03-19T15:35:00"/>
    <x v="7"/>
    <s v="P1276"/>
    <s v="Sportswear_276"/>
    <x v="3"/>
    <s v="Red"/>
    <s v="XL"/>
    <n v="2"/>
    <n v="2470.8200000000002"/>
    <n v="1897.51"/>
    <n v="4941.6400000000003"/>
    <n v="3795.02"/>
    <s v="C22276"/>
    <s v="Ganesh_2276"/>
    <s v="Erode"/>
    <n v="11.34"/>
    <n v="77.717200000000005"/>
    <s v="SP110"/>
    <s v="Salesperson_10"/>
    <s v="Returned"/>
    <s v="online"/>
  </r>
  <r>
    <s v="S02278"/>
    <d v="2024-03-28T11:15:00"/>
    <x v="26"/>
    <s v="P1277"/>
    <s v="T-Shirts_277"/>
    <x v="2"/>
    <s v="Black"/>
    <s v="XL"/>
    <n v="2"/>
    <n v="2122.6799999999998"/>
    <n v="1869.6"/>
    <n v="4245.3599999999997"/>
    <n v="3739.2"/>
    <s v="C22277"/>
    <s v="Vishal_2277"/>
    <s v="Chennai"/>
    <n v="13.082700000000001"/>
    <n v="80.270700000000005"/>
    <s v="SP131"/>
    <s v="Salesperson_31"/>
    <s v="Returned"/>
    <s v="in-store"/>
  </r>
  <r>
    <s v="S02279"/>
    <d v="2023-03-31T15:15:00"/>
    <x v="67"/>
    <s v="P1278"/>
    <s v="Kid's_278"/>
    <x v="5"/>
    <s v="Red"/>
    <s v="XXL"/>
    <n v="1"/>
    <n v="1859.75"/>
    <n v="1194.45"/>
    <n v="1859.75"/>
    <n v="1194.45"/>
    <s v="C22278"/>
    <s v="Meena_2278"/>
    <s v="Salem"/>
    <n v="11.664300000000001"/>
    <n v="78.146000000000001"/>
    <s v="SP116"/>
    <s v="Salesperson_16"/>
    <s v="Shipped"/>
    <s v="in-store"/>
  </r>
  <r>
    <s v="S02280"/>
    <d v="2024-07-24T12:47:00"/>
    <x v="79"/>
    <s v="P1279"/>
    <s v="Kurta_279"/>
    <x v="1"/>
    <s v="Yellow"/>
    <s v="XS"/>
    <n v="1"/>
    <n v="1602.76"/>
    <n v="1157.22"/>
    <n v="1602.76"/>
    <n v="1157.22"/>
    <s v="C22279"/>
    <s v="Vishal_2279"/>
    <s v="Vellore"/>
    <n v="12.916499999999999"/>
    <n v="79.132499999999993"/>
    <s v="SP142"/>
    <s v="Salesperson_42"/>
    <s v="Paid"/>
    <s v="in-store"/>
  </r>
  <r>
    <s v="S02281"/>
    <d v="2023-07-25T17:26:00"/>
    <x v="78"/>
    <s v="P1280"/>
    <s v="Sarees_280"/>
    <x v="7"/>
    <s v="Maroon"/>
    <s v="XS"/>
    <n v="2"/>
    <n v="480.8"/>
    <n v="304.74"/>
    <n v="961.6"/>
    <n v="609.48"/>
    <s v="C22280"/>
    <s v="Kavin_2280"/>
    <s v="Chennai"/>
    <n v="13.082700000000001"/>
    <n v="80.270700000000005"/>
    <s v="SP147"/>
    <s v="Salesperson_47"/>
    <s v="Cancelled"/>
    <s v="mobile_app"/>
  </r>
  <r>
    <s v="S02282"/>
    <d v="2023-02-17T18:42:00"/>
    <x v="43"/>
    <s v="P1281"/>
    <s v="Men's_281"/>
    <x v="4"/>
    <s v="White"/>
    <s v="L"/>
    <n v="1"/>
    <n v="2125.77"/>
    <n v="1666.4"/>
    <n v="2125.77"/>
    <n v="1666.4"/>
    <s v="C22281"/>
    <s v="Meena_2281"/>
    <s v="Vellore"/>
    <n v="12.916499999999999"/>
    <n v="79.132499999999993"/>
    <s v="SP124"/>
    <s v="Salesperson_24"/>
    <s v="Shipped"/>
    <s v="in-store"/>
  </r>
  <r>
    <s v="S02283"/>
    <d v="2023-04-23T10:01:00"/>
    <x v="12"/>
    <s v="P1282"/>
    <s v="Men's_282"/>
    <x v="4"/>
    <s v="White"/>
    <s v="XXL"/>
    <n v="4"/>
    <n v="2330.23"/>
    <n v="1965.4"/>
    <n v="9320.92"/>
    <n v="7861.6"/>
    <s v="C22282"/>
    <s v="Priya_2282"/>
    <s v="Tirunelveli"/>
    <n v="8.7139000000000006"/>
    <n v="77.756699999999995"/>
    <s v="SP123"/>
    <s v="Salesperson_23"/>
    <s v="Cancelled"/>
    <s v="in-store"/>
  </r>
  <r>
    <s v="S02284"/>
    <d v="2024-06-22T16:18:00"/>
    <x v="11"/>
    <s v="P1283"/>
    <s v="Kurta_283"/>
    <x v="1"/>
    <s v="Pink"/>
    <s v="XXL"/>
    <n v="1"/>
    <n v="1100.07"/>
    <n v="844.73"/>
    <n v="1100.07"/>
    <n v="844.73"/>
    <s v="C22283"/>
    <s v="Karthik_2283"/>
    <s v="Madurai"/>
    <n v="9.9252000000000002"/>
    <n v="78.119799999999998"/>
    <s v="SP122"/>
    <s v="Salesperson_22"/>
    <s v="Returned"/>
    <s v="in-store"/>
  </r>
  <r>
    <s v="S02285"/>
    <d v="2024-03-21T21:55:00"/>
    <x v="7"/>
    <s v="P1284"/>
    <s v="Jeans_284"/>
    <x v="6"/>
    <s v="Grey"/>
    <s v="M"/>
    <n v="1"/>
    <n v="736.02"/>
    <n v="571.59"/>
    <n v="736.02"/>
    <n v="571.59"/>
    <s v="C22284"/>
    <s v="Vishal_2284"/>
    <s v="Coimbatore"/>
    <n v="11.0168"/>
    <n v="76.955799999999996"/>
    <s v="SP128"/>
    <s v="Salesperson_28"/>
    <s v="Paid"/>
    <s v="online"/>
  </r>
  <r>
    <s v="S02286"/>
    <d v="2024-08-23T18:39:00"/>
    <x v="68"/>
    <s v="P1285"/>
    <s v="Sarees_285"/>
    <x v="7"/>
    <s v="Maroon"/>
    <s v="XS"/>
    <n v="3"/>
    <n v="1495.7"/>
    <n v="1239.71"/>
    <n v="4487.1000000000004"/>
    <n v="3719.13"/>
    <s v="C22285"/>
    <s v="Aarav_2285"/>
    <s v="Madurai"/>
    <n v="9.9252000000000002"/>
    <n v="78.119799999999998"/>
    <s v="SP148"/>
    <s v="Salesperson_48"/>
    <s v="Paid"/>
    <s v="in-store"/>
  </r>
  <r>
    <s v="S02287"/>
    <d v="2023-08-27T16:30:00"/>
    <x v="4"/>
    <s v="P1286"/>
    <s v="Jeans_286"/>
    <x v="6"/>
    <s v="Blue"/>
    <s v="S"/>
    <n v="3"/>
    <n v="939.65"/>
    <n v="569.27"/>
    <n v="2818.95"/>
    <n v="1707.81"/>
    <s v="C22286"/>
    <s v="Karthik_2286"/>
    <s v="Coimbatore"/>
    <n v="11.0168"/>
    <n v="76.955799999999996"/>
    <s v="SP109"/>
    <s v="Salesperson_9"/>
    <s v="Cancelled"/>
    <s v="in-store"/>
  </r>
  <r>
    <s v="S02288"/>
    <d v="2023-03-13T19:49:00"/>
    <x v="16"/>
    <s v="P1287"/>
    <s v="Jeans_287"/>
    <x v="6"/>
    <s v="Blue"/>
    <s v="XS"/>
    <n v="1"/>
    <n v="325.14"/>
    <n v="259.14"/>
    <n v="325.14"/>
    <n v="259.14"/>
    <s v="C22287"/>
    <s v="Aarav_2287"/>
    <s v="Chennai"/>
    <n v="13.082700000000001"/>
    <n v="80.270700000000005"/>
    <s v="SP147"/>
    <s v="Salesperson_47"/>
    <s v="Returned"/>
    <s v="in-store"/>
  </r>
  <r>
    <s v="S02289"/>
    <d v="2024-06-28T14:52:00"/>
    <x v="2"/>
    <s v="P1288"/>
    <s v="Women's_288"/>
    <x v="0"/>
    <s v="Green"/>
    <s v="XL"/>
    <n v="1"/>
    <n v="948.4"/>
    <n v="611.92999999999995"/>
    <n v="948.4"/>
    <n v="611.92999999999995"/>
    <s v="C22288"/>
    <s v="Lakshmi_2288"/>
    <s v="Vellore"/>
    <n v="12.916499999999999"/>
    <n v="79.132499999999993"/>
    <s v="SP140"/>
    <s v="Salesperson_40"/>
    <s v="Returned"/>
    <s v="in-store"/>
  </r>
  <r>
    <s v="S02290"/>
    <d v="2024-02-08T15:36:00"/>
    <x v="52"/>
    <s v="P1289"/>
    <s v="Women's_289"/>
    <x v="0"/>
    <s v="Blue"/>
    <s v="XS"/>
    <n v="2"/>
    <n v="836.23"/>
    <n v="746.26"/>
    <n v="1672.46"/>
    <n v="1492.52"/>
    <s v="C22289"/>
    <s v="Devi_2289"/>
    <s v="Madurai"/>
    <n v="9.9252000000000002"/>
    <n v="78.119799999999998"/>
    <s v="SP112"/>
    <s v="Salesperson_12"/>
    <s v="Paid"/>
    <s v="online"/>
  </r>
  <r>
    <s v="S02291"/>
    <d v="2023-06-18T13:09:00"/>
    <x v="23"/>
    <s v="P1290"/>
    <s v="Kid's_290"/>
    <x v="5"/>
    <s v="Blue"/>
    <s v="XXL"/>
    <n v="1"/>
    <n v="1850.72"/>
    <n v="1449.84"/>
    <n v="1850.72"/>
    <n v="1449.84"/>
    <s v="C22290"/>
    <s v="Diya_2290"/>
    <s v="Chennai"/>
    <n v="13.082700000000001"/>
    <n v="80.270700000000005"/>
    <s v="SP127"/>
    <s v="Salesperson_27"/>
    <s v="Pending"/>
    <s v="in-store"/>
  </r>
  <r>
    <s v="S02292"/>
    <d v="2023-04-27T14:28:00"/>
    <x v="56"/>
    <s v="P1291"/>
    <s v="Jeans_291"/>
    <x v="6"/>
    <s v="Red"/>
    <s v="XXL"/>
    <n v="1"/>
    <n v="656.33"/>
    <n v="538.04999999999995"/>
    <n v="656.33"/>
    <n v="538.04999999999995"/>
    <s v="C22291"/>
    <s v="Diya_2291"/>
    <s v="Erode"/>
    <n v="11.34"/>
    <n v="77.717200000000005"/>
    <s v="SP120"/>
    <s v="Salesperson_20"/>
    <s v="Cancelled"/>
    <s v="online"/>
  </r>
  <r>
    <s v="S02293"/>
    <d v="2024-02-04T12:08:00"/>
    <x v="53"/>
    <s v="P1292"/>
    <s v="Jeans_292"/>
    <x v="6"/>
    <s v="Grey"/>
    <s v="S"/>
    <n v="3"/>
    <n v="2263.75"/>
    <n v="1450.73"/>
    <n v="6791.25"/>
    <n v="4352.1899999999996"/>
    <s v="C22292"/>
    <s v="Devi_2292"/>
    <s v="Vellore"/>
    <n v="12.916499999999999"/>
    <n v="79.132499999999993"/>
    <s v="SP138"/>
    <s v="Salesperson_38"/>
    <s v="Pending"/>
    <s v="in-store"/>
  </r>
  <r>
    <s v="S02294"/>
    <d v="2023-06-12T16:47:00"/>
    <x v="23"/>
    <s v="P1293"/>
    <s v="Sportswear_293"/>
    <x v="3"/>
    <s v="White"/>
    <s v="XXL"/>
    <n v="1"/>
    <n v="1798.59"/>
    <n v="1311.24"/>
    <n v="1798.59"/>
    <n v="1311.24"/>
    <s v="C22293"/>
    <s v="Lakshmi_2293"/>
    <s v="Chennai"/>
    <n v="13.082700000000001"/>
    <n v="80.270700000000005"/>
    <s v="SP128"/>
    <s v="Salesperson_28"/>
    <s v="Pending"/>
    <s v="mobile_app"/>
  </r>
  <r>
    <s v="S02295"/>
    <d v="2024-03-25T16:58:00"/>
    <x v="26"/>
    <s v="P1294"/>
    <s v="Men's_294"/>
    <x v="4"/>
    <s v="Blue"/>
    <s v="S"/>
    <n v="3"/>
    <n v="2020.62"/>
    <n v="1791.53"/>
    <n v="6061.86"/>
    <n v="5374.59"/>
    <s v="C22294"/>
    <s v="Meena_2294"/>
    <s v="Salem"/>
    <n v="11.664300000000001"/>
    <n v="78.146000000000001"/>
    <s v="SP109"/>
    <s v="Salesperson_9"/>
    <s v="Cancelled"/>
    <s v="in-store"/>
  </r>
  <r>
    <s v="S02296"/>
    <d v="2023-09-26T21:49:00"/>
    <x v="21"/>
    <s v="P1295"/>
    <s v="Jeans_295"/>
    <x v="6"/>
    <s v="Blue"/>
    <s v="XXL"/>
    <n v="1"/>
    <n v="1077.93"/>
    <n v="767.97"/>
    <n v="1077.93"/>
    <n v="767.97"/>
    <s v="C22295"/>
    <s v="Sanjay_2295"/>
    <s v="Coimbatore"/>
    <n v="11.0168"/>
    <n v="76.955799999999996"/>
    <s v="SP112"/>
    <s v="Salesperson_12"/>
    <s v="Pending"/>
    <s v="in-store"/>
  </r>
  <r>
    <s v="S02297"/>
    <d v="2023-06-08T15:28:00"/>
    <x v="87"/>
    <s v="P1296"/>
    <s v="Sarees_296"/>
    <x v="7"/>
    <s v="Black"/>
    <s v="S"/>
    <n v="3"/>
    <n v="321.5"/>
    <n v="271.70999999999998"/>
    <n v="964.5"/>
    <n v="815.13"/>
    <s v="C22296"/>
    <s v="Priya_2296"/>
    <s v="Salem"/>
    <n v="11.664300000000001"/>
    <n v="78.146000000000001"/>
    <s v="SP138"/>
    <s v="Salesperson_38"/>
    <s v="Shipped"/>
    <s v="mobile_app"/>
  </r>
  <r>
    <s v="S02298"/>
    <d v="2024-06-20T12:19:00"/>
    <x v="11"/>
    <s v="P1297"/>
    <s v="T-Shirts_297"/>
    <x v="2"/>
    <s v="Black"/>
    <s v="L"/>
    <n v="3"/>
    <n v="1287.7"/>
    <n v="1062.49"/>
    <n v="3863.1"/>
    <n v="3187.47"/>
    <s v="C22297"/>
    <s v="Vishal_2297"/>
    <s v="Tirunelveli"/>
    <n v="8.7139000000000006"/>
    <n v="77.756699999999995"/>
    <s v="SP147"/>
    <s v="Salesperson_47"/>
    <s v="Pending"/>
    <s v="mobile_app"/>
  </r>
  <r>
    <s v="S02299"/>
    <d v="2024-02-02T11:23:00"/>
    <x v="53"/>
    <s v="P1298"/>
    <s v="Men's_298"/>
    <x v="4"/>
    <s v="White"/>
    <s v="M"/>
    <n v="2"/>
    <n v="205.81"/>
    <n v="129.72999999999999"/>
    <n v="411.62"/>
    <n v="259.45999999999998"/>
    <s v="C22298"/>
    <s v="Sanjay_2298"/>
    <s v="Madurai"/>
    <n v="9.9252000000000002"/>
    <n v="78.119799999999998"/>
    <s v="SP104"/>
    <s v="Salesperson_4"/>
    <s v="Paid"/>
    <s v="in-store"/>
  </r>
  <r>
    <s v="S02300"/>
    <d v="2024-05-29T21:25:00"/>
    <x v="54"/>
    <s v="P1299"/>
    <s v="Women's_299"/>
    <x v="0"/>
    <s v="Grey"/>
    <s v="M"/>
    <n v="1"/>
    <n v="1152.45"/>
    <n v="903.75"/>
    <n v="1152.45"/>
    <n v="903.75"/>
    <s v="C22299"/>
    <s v="Ganesh_2299"/>
    <s v="Chennai"/>
    <n v="13.082700000000001"/>
    <n v="80.270700000000005"/>
    <s v="SP139"/>
    <s v="Salesperson_39"/>
    <s v="Shipped"/>
    <s v="mobile_app"/>
  </r>
  <r>
    <s v="S02301"/>
    <d v="2023-05-19T13:51:00"/>
    <x v="62"/>
    <s v="P1300"/>
    <s v="Women's_300"/>
    <x v="0"/>
    <s v="Grey"/>
    <s v="XS"/>
    <n v="4"/>
    <n v="650.11"/>
    <n v="539.17999999999995"/>
    <n v="2600.44"/>
    <n v="2156.7199999999998"/>
    <s v="C22300"/>
    <s v="Devi_2300"/>
    <s v="Coimbatore"/>
    <n v="11.0168"/>
    <n v="76.955799999999996"/>
    <s v="SP120"/>
    <s v="Salesperson_20"/>
    <s v="Cancelled"/>
    <s v="mobile_app"/>
  </r>
  <r>
    <s v="S02302"/>
    <d v="2023-01-16T14:06:00"/>
    <x v="85"/>
    <s v="P1301"/>
    <s v="Sarees_301"/>
    <x v="7"/>
    <s v="Blue"/>
    <s v="XL"/>
    <n v="4"/>
    <n v="2377.5700000000002"/>
    <n v="1482.21"/>
    <n v="9510.2800000000007"/>
    <n v="5928.84"/>
    <s v="C22301"/>
    <s v="Vishal_2301"/>
    <s v="Tirunelveli"/>
    <n v="8.7139000000000006"/>
    <n v="77.756699999999995"/>
    <s v="SP128"/>
    <s v="Salesperson_28"/>
    <s v="Returned"/>
    <s v="in-store"/>
  </r>
  <r>
    <s v="S02303"/>
    <d v="2024-02-11T15:33:00"/>
    <x v="52"/>
    <s v="P1302"/>
    <s v="Sportswear_302"/>
    <x v="3"/>
    <s v="Yellow"/>
    <s v="L"/>
    <n v="2"/>
    <n v="2313.36"/>
    <n v="1666.03"/>
    <n v="4626.72"/>
    <n v="3332.06"/>
    <s v="C22302"/>
    <s v="Vishal_2302"/>
    <s v="Vellore"/>
    <n v="12.916499999999999"/>
    <n v="79.132499999999993"/>
    <s v="SP120"/>
    <s v="Salesperson_20"/>
    <s v="Cancelled"/>
    <s v="in-store"/>
  </r>
  <r>
    <s v="S02304"/>
    <d v="2023-05-06T13:51:00"/>
    <x v="32"/>
    <s v="P1303"/>
    <s v="Jeans_303"/>
    <x v="6"/>
    <s v="Black"/>
    <s v="XL"/>
    <n v="4"/>
    <n v="2251.3000000000002"/>
    <n v="2006.7"/>
    <n v="9005.2000000000007"/>
    <n v="8026.8"/>
    <s v="C22303"/>
    <s v="Kavin_2303"/>
    <s v="Chennai"/>
    <n v="13.082700000000001"/>
    <n v="80.270700000000005"/>
    <s v="SP144"/>
    <s v="Salesperson_44"/>
    <s v="Returned"/>
    <s v="online"/>
  </r>
  <r>
    <s v="S02305"/>
    <d v="2024-05-26T16:57:00"/>
    <x v="89"/>
    <s v="P1304"/>
    <s v="Kurta_304"/>
    <x v="1"/>
    <s v="Grey"/>
    <s v="L"/>
    <n v="4"/>
    <n v="2233.36"/>
    <n v="1396.23"/>
    <n v="8933.44"/>
    <n v="5584.92"/>
    <s v="C22304"/>
    <s v="Karthik_2304"/>
    <s v="Erode"/>
    <n v="11.34"/>
    <n v="77.717200000000005"/>
    <s v="SP129"/>
    <s v="Salesperson_29"/>
    <s v="Shipped"/>
    <s v="in-store"/>
  </r>
  <r>
    <s v="S02306"/>
    <d v="2023-12-02T12:24:00"/>
    <x v="33"/>
    <s v="P1305"/>
    <s v="Sportswear_305"/>
    <x v="3"/>
    <s v="Green"/>
    <s v="S"/>
    <n v="2"/>
    <n v="491.31"/>
    <n v="345.85"/>
    <n v="982.62"/>
    <n v="691.7"/>
    <s v="C22305"/>
    <s v="Devi_2305"/>
    <s v="Erode"/>
    <n v="11.34"/>
    <n v="77.717200000000005"/>
    <s v="SP126"/>
    <s v="Salesperson_26"/>
    <s v="Paid"/>
    <s v="online"/>
  </r>
  <r>
    <s v="S02307"/>
    <d v="2023-08-09T16:17:00"/>
    <x v="92"/>
    <s v="P1306"/>
    <s v="Kid's_306"/>
    <x v="5"/>
    <s v="Yellow"/>
    <s v="L"/>
    <n v="3"/>
    <n v="1276.55"/>
    <n v="849.22"/>
    <n v="3829.65"/>
    <n v="2547.66"/>
    <s v="C22306"/>
    <s v="Bhuvana_2306"/>
    <s v="Madurai"/>
    <n v="9.9252000000000002"/>
    <n v="78.119799999999998"/>
    <s v="SP125"/>
    <s v="Salesperson_25"/>
    <s v="Returned"/>
    <s v="in-store"/>
  </r>
  <r>
    <s v="S02308"/>
    <d v="2023-08-06T21:31:00"/>
    <x v="58"/>
    <s v="P1307"/>
    <s v="Men's_307"/>
    <x v="4"/>
    <s v="Pink"/>
    <s v="XXL"/>
    <n v="1"/>
    <n v="521.32000000000005"/>
    <n v="446.22"/>
    <n v="521.32000000000005"/>
    <n v="446.22"/>
    <s v="C22307"/>
    <s v="Ganesh_2307"/>
    <s v="Madurai"/>
    <n v="9.9252000000000002"/>
    <n v="78.119799999999998"/>
    <s v="SP109"/>
    <s v="Salesperson_9"/>
    <s v="Cancelled"/>
    <s v="online"/>
  </r>
  <r>
    <s v="S02309"/>
    <d v="2023-09-17T18:31:00"/>
    <x v="61"/>
    <s v="P1308"/>
    <s v="Kid's_308"/>
    <x v="5"/>
    <s v="Black"/>
    <s v="XS"/>
    <n v="4"/>
    <n v="1729.97"/>
    <n v="1407.88"/>
    <n v="6919.88"/>
    <n v="5631.52"/>
    <s v="C22308"/>
    <s v="Aarav_2308"/>
    <s v="Erode"/>
    <n v="11.34"/>
    <n v="77.717200000000005"/>
    <s v="SP130"/>
    <s v="Salesperson_30"/>
    <s v="Pending"/>
    <s v="online"/>
  </r>
  <r>
    <s v="S02310"/>
    <d v="2024-07-27T14:04:00"/>
    <x v="79"/>
    <s v="P1309"/>
    <s v="T-Shirts_309"/>
    <x v="2"/>
    <s v="Yellow"/>
    <s v="S"/>
    <n v="2"/>
    <n v="1412.02"/>
    <n v="1081.7"/>
    <n v="2824.04"/>
    <n v="2163.4"/>
    <s v="C22309"/>
    <s v="Aarav_2309"/>
    <s v="Vellore"/>
    <n v="12.916499999999999"/>
    <n v="79.132499999999993"/>
    <s v="SP125"/>
    <s v="Salesperson_25"/>
    <s v="Pending"/>
    <s v="mobile_app"/>
  </r>
  <r>
    <s v="S02311"/>
    <d v="2024-08-12T17:18:00"/>
    <x v="76"/>
    <s v="P1310"/>
    <s v="T-Shirts_310"/>
    <x v="2"/>
    <s v="Maroon"/>
    <s v="M"/>
    <n v="2"/>
    <n v="1353.63"/>
    <n v="1164.0999999999999"/>
    <n v="2707.26"/>
    <n v="2328.1999999999998"/>
    <s v="C22310"/>
    <s v="Meena_2310"/>
    <s v="Tiruchirappalli"/>
    <n v="10.7905"/>
    <n v="78.704700000000003"/>
    <s v="SP131"/>
    <s v="Salesperson_31"/>
    <s v="Cancelled"/>
    <s v="third-party"/>
  </r>
  <r>
    <s v="S02312"/>
    <d v="2024-05-31T21:04:00"/>
    <x v="54"/>
    <s v="P1311"/>
    <s v="Sportswear_311"/>
    <x v="3"/>
    <s v="Pink"/>
    <s v="L"/>
    <n v="4"/>
    <n v="981"/>
    <n v="680.08"/>
    <n v="3924"/>
    <n v="2720.32"/>
    <s v="C22311"/>
    <s v="Bhuvana_2311"/>
    <s v="Madurai"/>
    <n v="9.9252000000000002"/>
    <n v="78.119799999999998"/>
    <s v="SP131"/>
    <s v="Salesperson_31"/>
    <s v="Paid"/>
    <s v="online"/>
  </r>
  <r>
    <s v="S02313"/>
    <d v="2024-09-11T19:39:00"/>
    <x v="38"/>
    <s v="P1312"/>
    <s v="Sarees_312"/>
    <x v="7"/>
    <s v="Blue"/>
    <s v="XS"/>
    <n v="1"/>
    <n v="1146.4100000000001"/>
    <n v="933.79"/>
    <n v="1146.4100000000001"/>
    <n v="933.79"/>
    <s v="C22312"/>
    <s v="Karthik_2312"/>
    <s v="Vellore"/>
    <n v="12.916499999999999"/>
    <n v="79.132499999999993"/>
    <s v="SP138"/>
    <s v="Salesperson_38"/>
    <s v="Returned"/>
    <s v="in-store"/>
  </r>
  <r>
    <s v="S02314"/>
    <d v="2023-11-13T15:25:00"/>
    <x v="44"/>
    <s v="P1313"/>
    <s v="Kid's_313"/>
    <x v="5"/>
    <s v="Black"/>
    <s v="XL"/>
    <n v="1"/>
    <n v="2210.1999999999998"/>
    <n v="1914.45"/>
    <n v="2210.1999999999998"/>
    <n v="1914.45"/>
    <s v="C22313"/>
    <s v="Ravi_2313"/>
    <s v="Tiruchirappalli"/>
    <n v="10.7905"/>
    <n v="78.704700000000003"/>
    <s v="SP126"/>
    <s v="Salesperson_26"/>
    <s v="Shipped"/>
    <s v="in-store"/>
  </r>
  <r>
    <s v="S02315"/>
    <d v="2023-01-08T20:16:00"/>
    <x v="3"/>
    <s v="P1314"/>
    <s v="Men's_314"/>
    <x v="4"/>
    <s v="White"/>
    <s v="XXL"/>
    <n v="4"/>
    <n v="537.25"/>
    <n v="468.8"/>
    <n v="2149"/>
    <n v="1875.2"/>
    <s v="C22314"/>
    <s v="Kavin_2314"/>
    <s v="Tirunelveli"/>
    <n v="8.7139000000000006"/>
    <n v="77.756699999999995"/>
    <s v="SP140"/>
    <s v="Salesperson_40"/>
    <s v="Returned"/>
    <s v="in-store"/>
  </r>
  <r>
    <s v="S02316"/>
    <d v="2023-07-04T20:47:00"/>
    <x v="90"/>
    <s v="P1315"/>
    <s v="Kurta_315"/>
    <x v="1"/>
    <s v="Blue"/>
    <s v="XL"/>
    <n v="1"/>
    <n v="2008.51"/>
    <n v="1741.44"/>
    <n v="2008.51"/>
    <n v="1741.44"/>
    <s v="C22315"/>
    <s v="Kavin_2315"/>
    <s v="Salem"/>
    <n v="11.664300000000001"/>
    <n v="78.146000000000001"/>
    <s v="SP121"/>
    <s v="Salesperson_21"/>
    <s v="Returned"/>
    <s v="mobile_app"/>
  </r>
  <r>
    <s v="S02317"/>
    <d v="2023-12-26T21:59:00"/>
    <x v="34"/>
    <s v="P1316"/>
    <s v="Kid's_316"/>
    <x v="5"/>
    <s v="Yellow"/>
    <s v="XL"/>
    <n v="1"/>
    <n v="1958.72"/>
    <n v="1318.57"/>
    <n v="1958.72"/>
    <n v="1318.57"/>
    <s v="C22316"/>
    <s v="Ravi_2316"/>
    <s v="Coimbatore"/>
    <n v="11.0168"/>
    <n v="76.955799999999996"/>
    <s v="SP101"/>
    <s v="Salesperson_1"/>
    <s v="Shipped"/>
    <s v="in-store"/>
  </r>
  <r>
    <s v="S02318"/>
    <d v="2024-06-29T14:31:00"/>
    <x v="2"/>
    <s v="P1317"/>
    <s v="Sarees_317"/>
    <x v="7"/>
    <s v="Pink"/>
    <s v="S"/>
    <n v="3"/>
    <n v="1364.86"/>
    <n v="1175.51"/>
    <n v="4094.58"/>
    <n v="3526.53"/>
    <s v="C22317"/>
    <s v="Meena_2317"/>
    <s v="Tirunelveli"/>
    <n v="8.7139000000000006"/>
    <n v="77.756699999999995"/>
    <s v="SP144"/>
    <s v="Salesperson_44"/>
    <s v="Pending"/>
    <s v="online"/>
  </r>
  <r>
    <s v="S02319"/>
    <d v="2023-05-19T15:56:00"/>
    <x v="62"/>
    <s v="P1318"/>
    <s v="Sarees_318"/>
    <x v="7"/>
    <s v="Grey"/>
    <s v="M"/>
    <n v="4"/>
    <n v="1610.45"/>
    <n v="1159.71"/>
    <n v="6441.8"/>
    <n v="4638.84"/>
    <s v="C22318"/>
    <s v="Anu_2318"/>
    <s v="Tirunelveli"/>
    <n v="8.7139000000000006"/>
    <n v="77.756699999999995"/>
    <s v="SP136"/>
    <s v="Salesperson_36"/>
    <s v="Returned"/>
    <s v="in-store"/>
  </r>
  <r>
    <s v="S02320"/>
    <d v="2023-01-08T11:19:00"/>
    <x v="3"/>
    <s v="P1319"/>
    <s v="Jeans_319"/>
    <x v="6"/>
    <s v="Green"/>
    <s v="M"/>
    <n v="1"/>
    <n v="1239.8399999999999"/>
    <n v="1047.97"/>
    <n v="1239.8399999999999"/>
    <n v="1047.97"/>
    <s v="C22319"/>
    <s v="Sanjay_2319"/>
    <s v="Tiruchirappalli"/>
    <n v="10.7905"/>
    <n v="78.704700000000003"/>
    <s v="SP145"/>
    <s v="Salesperson_45"/>
    <s v="Cancelled"/>
    <s v="in-store"/>
  </r>
  <r>
    <s v="S02321"/>
    <d v="2023-12-13T14:39:00"/>
    <x v="19"/>
    <s v="P1320"/>
    <s v="Jeans_320"/>
    <x v="6"/>
    <s v="Black"/>
    <s v="L"/>
    <n v="3"/>
    <n v="1043.43"/>
    <n v="820.67"/>
    <n v="3130.29"/>
    <n v="2462.0100000000002"/>
    <s v="C22320"/>
    <s v="Sathish_2320"/>
    <s v="Vellore"/>
    <n v="12.916499999999999"/>
    <n v="79.132499999999993"/>
    <s v="SP101"/>
    <s v="Salesperson_1"/>
    <s v="Returned"/>
    <s v="in-store"/>
  </r>
  <r>
    <s v="S02322"/>
    <d v="2023-02-12T16:54:00"/>
    <x v="80"/>
    <s v="P1321"/>
    <s v="Women's_321"/>
    <x v="0"/>
    <s v="Pink"/>
    <s v="S"/>
    <n v="1"/>
    <n v="1748.87"/>
    <n v="1058.95"/>
    <n v="1748.87"/>
    <n v="1058.95"/>
    <s v="C22321"/>
    <s v="Sathish_2321"/>
    <s v="Tirunelveli"/>
    <n v="8.7139000000000006"/>
    <n v="77.756699999999995"/>
    <s v="SP105"/>
    <s v="Salesperson_5"/>
    <s v="Cancelled"/>
    <s v="mobile_app"/>
  </r>
  <r>
    <s v="S02323"/>
    <d v="2024-05-06T13:18:00"/>
    <x v="83"/>
    <s v="P1322"/>
    <s v="Sportswear_322"/>
    <x v="3"/>
    <s v="Grey"/>
    <s v="XL"/>
    <n v="2"/>
    <n v="1799.66"/>
    <n v="1390.27"/>
    <n v="3599.32"/>
    <n v="2780.54"/>
    <s v="C22322"/>
    <s v="Ganesh_2322"/>
    <s v="Salem"/>
    <n v="11.664300000000001"/>
    <n v="78.146000000000001"/>
    <s v="SP104"/>
    <s v="Salesperson_4"/>
    <s v="Shipped"/>
    <s v="online"/>
  </r>
  <r>
    <s v="S02324"/>
    <d v="2023-05-04T17:01:00"/>
    <x v="32"/>
    <s v="P1323"/>
    <s v="Kurta_323"/>
    <x v="1"/>
    <s v="Black"/>
    <s v="M"/>
    <n v="2"/>
    <n v="917.35"/>
    <n v="672.53"/>
    <n v="1834.7"/>
    <n v="1345.06"/>
    <s v="C22323"/>
    <s v="Devi_2323"/>
    <s v="Madurai"/>
    <n v="9.9252000000000002"/>
    <n v="78.119799999999998"/>
    <s v="SP123"/>
    <s v="Salesperson_23"/>
    <s v="Paid"/>
    <s v="in-store"/>
  </r>
  <r>
    <s v="S02325"/>
    <d v="2023-03-20T11:43:00"/>
    <x v="77"/>
    <s v="P1324"/>
    <s v="Sportswear_324"/>
    <x v="3"/>
    <s v="Black"/>
    <s v="S"/>
    <n v="4"/>
    <n v="987.6"/>
    <n v="888.31"/>
    <n v="3950.4"/>
    <n v="3553.24"/>
    <s v="C22324"/>
    <s v="Lakshmi_2324"/>
    <s v="Chennai"/>
    <n v="13.082700000000001"/>
    <n v="80.270700000000005"/>
    <s v="SP120"/>
    <s v="Salesperson_20"/>
    <s v="Returned"/>
    <s v="in-store"/>
  </r>
  <r>
    <s v="S02326"/>
    <d v="2023-01-03T10:49:00"/>
    <x v="3"/>
    <s v="P1325"/>
    <s v="Sportswear_325"/>
    <x v="3"/>
    <s v="Maroon"/>
    <s v="S"/>
    <n v="1"/>
    <n v="1689.27"/>
    <n v="1082.67"/>
    <n v="1689.27"/>
    <n v="1082.67"/>
    <s v="C22325"/>
    <s v="Sanjay_2325"/>
    <s v="Salem"/>
    <n v="11.664300000000001"/>
    <n v="78.146000000000001"/>
    <s v="SP120"/>
    <s v="Salesperson_20"/>
    <s v="Shipped"/>
    <s v="in-store"/>
  </r>
  <r>
    <s v="S02327"/>
    <d v="2024-01-19T16:58:00"/>
    <x v="49"/>
    <s v="P1326"/>
    <s v="Sarees_326"/>
    <x v="7"/>
    <s v="Maroon"/>
    <s v="S"/>
    <n v="4"/>
    <n v="746.53"/>
    <n v="560.63"/>
    <n v="2986.12"/>
    <n v="2242.52"/>
    <s v="C22326"/>
    <s v="Bhuvana_2326"/>
    <s v="Tiruchirappalli"/>
    <n v="10.7905"/>
    <n v="78.704700000000003"/>
    <s v="SP138"/>
    <s v="Salesperson_38"/>
    <s v="Cancelled"/>
    <s v="online"/>
  </r>
  <r>
    <s v="S02328"/>
    <d v="2024-08-25T19:19:00"/>
    <x v="68"/>
    <s v="P1327"/>
    <s v="Women's_327"/>
    <x v="0"/>
    <s v="White"/>
    <s v="XXL"/>
    <n v="2"/>
    <n v="1856.18"/>
    <n v="1203.28"/>
    <n v="3712.36"/>
    <n v="2406.56"/>
    <s v="C22327"/>
    <s v="Aarav_2327"/>
    <s v="Tiruchirappalli"/>
    <n v="10.7905"/>
    <n v="78.704700000000003"/>
    <s v="SP133"/>
    <s v="Salesperson_33"/>
    <s v="Cancelled"/>
    <s v="in-store"/>
  </r>
  <r>
    <s v="S02329"/>
    <d v="2024-02-16T10:17:00"/>
    <x v="18"/>
    <s v="P1328"/>
    <s v="T-Shirts_328"/>
    <x v="2"/>
    <s v="Black"/>
    <s v="L"/>
    <n v="4"/>
    <n v="622.6"/>
    <n v="469.1"/>
    <n v="2490.4"/>
    <n v="1876.4"/>
    <s v="C22328"/>
    <s v="Priya_2328"/>
    <s v="Chennai"/>
    <n v="13.082700000000001"/>
    <n v="80.270700000000005"/>
    <s v="SP119"/>
    <s v="Salesperson_19"/>
    <s v="Returned"/>
    <s v="mobile_app"/>
  </r>
  <r>
    <s v="S02330"/>
    <d v="2023-03-02T21:20:00"/>
    <x v="10"/>
    <s v="P1329"/>
    <s v="Jeans_329"/>
    <x v="6"/>
    <s v="Green"/>
    <s v="M"/>
    <n v="3"/>
    <n v="1017.73"/>
    <n v="885.36"/>
    <n v="3053.19"/>
    <n v="2656.08"/>
    <s v="C22329"/>
    <s v="Aarav_2329"/>
    <s v="Chennai"/>
    <n v="13.082700000000001"/>
    <n v="80.270700000000005"/>
    <s v="SP141"/>
    <s v="Salesperson_41"/>
    <s v="Shipped"/>
    <s v="in-store"/>
  </r>
  <r>
    <s v="S02331"/>
    <d v="2023-03-18T13:46:00"/>
    <x v="16"/>
    <s v="P1330"/>
    <s v="Women's_330"/>
    <x v="0"/>
    <s v="Yellow"/>
    <s v="L"/>
    <n v="3"/>
    <n v="1392.34"/>
    <n v="866.71"/>
    <n v="4177.0200000000004"/>
    <n v="2600.13"/>
    <s v="C22330"/>
    <s v="Sanjay_2330"/>
    <s v="Madurai"/>
    <n v="9.9252000000000002"/>
    <n v="78.119799999999998"/>
    <s v="SP128"/>
    <s v="Salesperson_28"/>
    <s v="Shipped"/>
    <s v="online"/>
  </r>
  <r>
    <s v="S02332"/>
    <d v="2023-03-13T14:56:00"/>
    <x v="16"/>
    <s v="P1331"/>
    <s v="Kid's_331"/>
    <x v="5"/>
    <s v="Grey"/>
    <s v="M"/>
    <n v="1"/>
    <n v="2195.52"/>
    <n v="1558.68"/>
    <n v="2195.52"/>
    <n v="1558.68"/>
    <s v="C22331"/>
    <s v="Diya_2331"/>
    <s v="Salem"/>
    <n v="11.664300000000001"/>
    <n v="78.146000000000001"/>
    <s v="SP129"/>
    <s v="Salesperson_29"/>
    <s v="Returned"/>
    <s v="online"/>
  </r>
  <r>
    <s v="S02333"/>
    <d v="2023-01-29T21:01:00"/>
    <x v="17"/>
    <s v="P1332"/>
    <s v="Jeans_332"/>
    <x v="6"/>
    <s v="Grey"/>
    <s v="M"/>
    <n v="2"/>
    <n v="2067.5700000000002"/>
    <n v="1360.83"/>
    <n v="4135.1400000000003"/>
    <n v="2721.66"/>
    <s v="C22332"/>
    <s v="Kavin_2332"/>
    <s v="Madurai"/>
    <n v="9.9252000000000002"/>
    <n v="78.119799999999998"/>
    <s v="SP120"/>
    <s v="Salesperson_20"/>
    <s v="Paid"/>
    <s v="in-store"/>
  </r>
  <r>
    <s v="S02334"/>
    <d v="2023-06-03T20:49:00"/>
    <x v="30"/>
    <s v="P1333"/>
    <s v="Women's_333"/>
    <x v="0"/>
    <s v="Red"/>
    <s v="M"/>
    <n v="1"/>
    <n v="570.16"/>
    <n v="373.1"/>
    <n v="570.16"/>
    <n v="373.1"/>
    <s v="C22333"/>
    <s v="Anu_2333"/>
    <s v="Vellore"/>
    <n v="12.916499999999999"/>
    <n v="79.132499999999993"/>
    <s v="SP123"/>
    <s v="Salesperson_23"/>
    <s v="Pending"/>
    <s v="in-store"/>
  </r>
  <r>
    <s v="S02335"/>
    <d v="2024-01-03T17:44:00"/>
    <x v="39"/>
    <s v="P1334"/>
    <s v="Sarees_334"/>
    <x v="7"/>
    <s v="Pink"/>
    <s v="XL"/>
    <n v="2"/>
    <n v="283.14999999999998"/>
    <n v="197.19"/>
    <n v="566.29999999999995"/>
    <n v="394.38"/>
    <s v="C22334"/>
    <s v="Aarav_2334"/>
    <s v="Erode"/>
    <n v="11.34"/>
    <n v="77.717200000000005"/>
    <s v="SP141"/>
    <s v="Salesperson_41"/>
    <s v="Returned"/>
    <s v="in-store"/>
  </r>
  <r>
    <s v="S02336"/>
    <d v="2024-05-11T21:16:00"/>
    <x v="83"/>
    <s v="P1335"/>
    <s v="Kurta_335"/>
    <x v="1"/>
    <s v="Green"/>
    <s v="M"/>
    <n v="2"/>
    <n v="2447.52"/>
    <n v="1895.94"/>
    <n v="4895.04"/>
    <n v="3791.88"/>
    <s v="C22335"/>
    <s v="Sathish_2335"/>
    <s v="Chennai"/>
    <n v="13.082700000000001"/>
    <n v="80.270700000000005"/>
    <s v="SP141"/>
    <s v="Salesperson_41"/>
    <s v="Returned"/>
    <s v="in-store"/>
  </r>
  <r>
    <s v="S02337"/>
    <d v="2024-07-17T21:40:00"/>
    <x v="59"/>
    <s v="P1336"/>
    <s v="Sarees_336"/>
    <x v="7"/>
    <s v="Red"/>
    <s v="XL"/>
    <n v="1"/>
    <n v="756.83"/>
    <n v="552.30999999999995"/>
    <n v="756.83"/>
    <n v="552.30999999999995"/>
    <s v="C22336"/>
    <s v="Aarav_2336"/>
    <s v="Madurai"/>
    <n v="9.9252000000000002"/>
    <n v="78.119799999999998"/>
    <s v="SP131"/>
    <s v="Salesperson_31"/>
    <s v="Paid"/>
    <s v="third-party"/>
  </r>
  <r>
    <s v="S02338"/>
    <d v="2023-06-15T20:06:00"/>
    <x v="23"/>
    <s v="P1337"/>
    <s v="Women's_337"/>
    <x v="0"/>
    <s v="Green"/>
    <s v="S"/>
    <n v="4"/>
    <n v="901.35"/>
    <n v="638.16999999999996"/>
    <n v="3605.4"/>
    <n v="2552.6799999999998"/>
    <s v="C22337"/>
    <s v="Diya_2337"/>
    <s v="Madurai"/>
    <n v="9.9252000000000002"/>
    <n v="78.119799999999998"/>
    <s v="SP145"/>
    <s v="Salesperson_45"/>
    <s v="Pending"/>
    <s v="in-store"/>
  </r>
  <r>
    <s v="S02339"/>
    <d v="2023-10-01T11:02:00"/>
    <x v="21"/>
    <s v="P1338"/>
    <s v="Women's_338"/>
    <x v="0"/>
    <s v="Yellow"/>
    <s v="M"/>
    <n v="1"/>
    <n v="1931.42"/>
    <n v="1370.76"/>
    <n v="1931.42"/>
    <n v="1370.76"/>
    <s v="C22338"/>
    <s v="Karthik_2338"/>
    <s v="Coimbatore"/>
    <n v="11.0168"/>
    <n v="76.955799999999996"/>
    <s v="SP126"/>
    <s v="Salesperson_26"/>
    <s v="Returned"/>
    <s v="in-store"/>
  </r>
  <r>
    <s v="S02340"/>
    <d v="2024-04-17T15:32:00"/>
    <x v="45"/>
    <s v="P1339"/>
    <s v="Women's_339"/>
    <x v="0"/>
    <s v="Grey"/>
    <s v="L"/>
    <n v="1"/>
    <n v="1674.57"/>
    <n v="1483.79"/>
    <n v="1674.57"/>
    <n v="1483.79"/>
    <s v="C22339"/>
    <s v="Anu_2339"/>
    <s v="Chennai"/>
    <n v="13.082700000000001"/>
    <n v="80.270700000000005"/>
    <s v="SP133"/>
    <s v="Salesperson_33"/>
    <s v="Shipped"/>
    <s v="in-store"/>
  </r>
  <r>
    <s v="S02341"/>
    <d v="2024-06-29T15:38:00"/>
    <x v="2"/>
    <s v="P1340"/>
    <s v="Kurta_340"/>
    <x v="1"/>
    <s v="Green"/>
    <s v="XL"/>
    <n v="4"/>
    <n v="2119.17"/>
    <n v="1367"/>
    <n v="8476.68"/>
    <n v="5468"/>
    <s v="C22340"/>
    <s v="Bhuvana_2340"/>
    <s v="Coimbatore"/>
    <n v="11.0168"/>
    <n v="76.955799999999996"/>
    <s v="SP113"/>
    <s v="Salesperson_13"/>
    <s v="Shipped"/>
    <s v="in-store"/>
  </r>
  <r>
    <s v="S02342"/>
    <d v="2024-03-04T11:55:00"/>
    <x v="8"/>
    <s v="P1341"/>
    <s v="Kid's_341"/>
    <x v="5"/>
    <s v="Blue"/>
    <s v="M"/>
    <n v="1"/>
    <n v="957.33"/>
    <n v="614.70000000000005"/>
    <n v="957.33"/>
    <n v="614.70000000000005"/>
    <s v="C22341"/>
    <s v="Meena_2341"/>
    <s v="Tiruchirappalli"/>
    <n v="10.7905"/>
    <n v="78.704700000000003"/>
    <s v="SP103"/>
    <s v="Salesperson_3"/>
    <s v="Cancelled"/>
    <s v="in-store"/>
  </r>
  <r>
    <s v="S02343"/>
    <d v="2023-08-30T18:23:00"/>
    <x v="0"/>
    <s v="P1342"/>
    <s v="Men's_342"/>
    <x v="4"/>
    <s v="Red"/>
    <s v="XXL"/>
    <n v="1"/>
    <n v="2087.96"/>
    <n v="1425.49"/>
    <n v="2087.96"/>
    <n v="1425.49"/>
    <s v="C22342"/>
    <s v="Bhuvana_2342"/>
    <s v="Tiruchirappalli"/>
    <n v="10.7905"/>
    <n v="78.704700000000003"/>
    <s v="SP130"/>
    <s v="Salesperson_30"/>
    <s v="Paid"/>
    <s v="in-store"/>
  </r>
  <r>
    <s v="S02344"/>
    <d v="2024-06-01T13:11:00"/>
    <x v="54"/>
    <s v="P1343"/>
    <s v="Men's_343"/>
    <x v="4"/>
    <s v="Black"/>
    <s v="S"/>
    <n v="1"/>
    <n v="1031.78"/>
    <n v="805.21"/>
    <n v="1031.78"/>
    <n v="805.21"/>
    <s v="C22343"/>
    <s v="Kavin_2343"/>
    <s v="Madurai"/>
    <n v="9.9252000000000002"/>
    <n v="78.119799999999998"/>
    <s v="SP132"/>
    <s v="Salesperson_32"/>
    <s v="Returned"/>
    <s v="in-store"/>
  </r>
  <r>
    <s v="S02345"/>
    <d v="2024-02-01T16:54:00"/>
    <x v="53"/>
    <s v="P1344"/>
    <s v="Sarees_344"/>
    <x v="7"/>
    <s v="Pink"/>
    <s v="XXL"/>
    <n v="2"/>
    <n v="818.12"/>
    <n v="620.85"/>
    <n v="1636.24"/>
    <n v="1241.7"/>
    <s v="C22344"/>
    <s v="Lakshmi_2344"/>
    <s v="Erode"/>
    <n v="11.34"/>
    <n v="77.717200000000005"/>
    <s v="SP101"/>
    <s v="Salesperson_1"/>
    <s v="Cancelled"/>
    <s v="in-store"/>
  </r>
  <r>
    <s v="S02346"/>
    <d v="2024-07-27T21:06:00"/>
    <x v="79"/>
    <s v="P1345"/>
    <s v="T-Shirts_345"/>
    <x v="2"/>
    <s v="Grey"/>
    <s v="XS"/>
    <n v="2"/>
    <n v="1638.41"/>
    <n v="1384.6"/>
    <n v="3276.82"/>
    <n v="2769.2"/>
    <s v="C22345"/>
    <s v="Lakshmi_2345"/>
    <s v="Erode"/>
    <n v="11.34"/>
    <n v="77.717200000000005"/>
    <s v="SP135"/>
    <s v="Salesperson_35"/>
    <s v="Paid"/>
    <s v="in-store"/>
  </r>
  <r>
    <s v="S02347"/>
    <d v="2024-02-29T20:56:00"/>
    <x v="14"/>
    <s v="P1346"/>
    <s v="Men's_346"/>
    <x v="4"/>
    <s v="Black"/>
    <s v="XL"/>
    <n v="2"/>
    <n v="639.94000000000005"/>
    <n v="548.36"/>
    <n v="1279.8800000000001"/>
    <n v="1096.72"/>
    <s v="C22346"/>
    <s v="Aarav_2346"/>
    <s v="Tiruchirappalli"/>
    <n v="10.7905"/>
    <n v="78.704700000000003"/>
    <s v="SP114"/>
    <s v="Salesperson_14"/>
    <s v="Cancelled"/>
    <s v="online"/>
  </r>
  <r>
    <s v="S02348"/>
    <d v="2024-07-27T13:49:00"/>
    <x v="79"/>
    <s v="P1347"/>
    <s v="Sportswear_347"/>
    <x v="3"/>
    <s v="Red"/>
    <s v="M"/>
    <n v="3"/>
    <n v="988.75"/>
    <n v="880.64"/>
    <n v="2966.25"/>
    <n v="2641.92"/>
    <s v="C22347"/>
    <s v="Devi_2347"/>
    <s v="Coimbatore"/>
    <n v="11.0168"/>
    <n v="76.955799999999996"/>
    <s v="SP137"/>
    <s v="Salesperson_37"/>
    <s v="Returned"/>
    <s v="online"/>
  </r>
  <r>
    <s v="S02349"/>
    <d v="2024-03-27T14:11:00"/>
    <x v="26"/>
    <s v="P1348"/>
    <s v="Kid's_348"/>
    <x v="5"/>
    <s v="Pink"/>
    <s v="S"/>
    <n v="3"/>
    <n v="2443.9299999999998"/>
    <n v="2098.73"/>
    <n v="7331.79"/>
    <n v="6296.19"/>
    <s v="C22348"/>
    <s v="Kavin_2348"/>
    <s v="Chennai"/>
    <n v="13.082700000000001"/>
    <n v="80.270700000000005"/>
    <s v="SP140"/>
    <s v="Salesperson_40"/>
    <s v="Cancelled"/>
    <s v="in-store"/>
  </r>
  <r>
    <s v="S02350"/>
    <d v="2024-06-10T11:45:00"/>
    <x v="13"/>
    <s v="P1349"/>
    <s v="T-Shirts_349"/>
    <x v="2"/>
    <s v="White"/>
    <s v="XL"/>
    <n v="2"/>
    <n v="325.39999999999998"/>
    <n v="227.43"/>
    <n v="650.79999999999995"/>
    <n v="454.86"/>
    <s v="C22349"/>
    <s v="Karthik_2349"/>
    <s v="Erode"/>
    <n v="11.34"/>
    <n v="77.717200000000005"/>
    <s v="SP110"/>
    <s v="Salesperson_10"/>
    <s v="Pending"/>
    <s v="in-store"/>
  </r>
  <r>
    <s v="S02351"/>
    <d v="2023-10-28T12:18:00"/>
    <x v="66"/>
    <s v="P1350"/>
    <s v="T-Shirts_350"/>
    <x v="2"/>
    <s v="Yellow"/>
    <s v="S"/>
    <n v="3"/>
    <n v="1962.31"/>
    <n v="1398.14"/>
    <n v="5886.93"/>
    <n v="4194.42"/>
    <s v="C22350"/>
    <s v="Karthik_2350"/>
    <s v="Salem"/>
    <n v="11.664300000000001"/>
    <n v="78.146000000000001"/>
    <s v="SP125"/>
    <s v="Salesperson_25"/>
    <s v="Paid"/>
    <s v="mobile_app"/>
  </r>
  <r>
    <s v="S02352"/>
    <d v="2024-01-03T20:01:00"/>
    <x v="39"/>
    <s v="P1351"/>
    <s v="T-Shirts_351"/>
    <x v="2"/>
    <s v="Grey"/>
    <s v="XS"/>
    <n v="1"/>
    <n v="2429.92"/>
    <n v="1584.53"/>
    <n v="2429.92"/>
    <n v="1584.53"/>
    <s v="C22351"/>
    <s v="Ravi_2351"/>
    <s v="Erode"/>
    <n v="11.34"/>
    <n v="77.717200000000005"/>
    <s v="SP113"/>
    <s v="Salesperson_13"/>
    <s v="Pending"/>
    <s v="in-store"/>
  </r>
  <r>
    <s v="S02353"/>
    <d v="2023-05-25T16:05:00"/>
    <x v="27"/>
    <s v="P1352"/>
    <s v="Women's_352"/>
    <x v="0"/>
    <s v="Red"/>
    <s v="L"/>
    <n v="1"/>
    <n v="1538.12"/>
    <n v="1163.78"/>
    <n v="1538.12"/>
    <n v="1163.78"/>
    <s v="C22352"/>
    <s v="Sanjay_2352"/>
    <s v="Coimbatore"/>
    <n v="11.0168"/>
    <n v="76.955799999999996"/>
    <s v="SP147"/>
    <s v="Salesperson_47"/>
    <s v="Pending"/>
    <s v="in-store"/>
  </r>
  <r>
    <s v="S02354"/>
    <d v="2023-08-04T16:57:00"/>
    <x v="58"/>
    <s v="P1353"/>
    <s v="Jeans_353"/>
    <x v="6"/>
    <s v="White"/>
    <s v="XXL"/>
    <n v="1"/>
    <n v="2344.63"/>
    <n v="1510.03"/>
    <n v="2344.63"/>
    <n v="1510.03"/>
    <s v="C22353"/>
    <s v="Lakshmi_2353"/>
    <s v="Tiruchirappalli"/>
    <n v="10.7905"/>
    <n v="78.704700000000003"/>
    <s v="SP137"/>
    <s v="Salesperson_37"/>
    <s v="Returned"/>
    <s v="in-store"/>
  </r>
  <r>
    <s v="S02355"/>
    <d v="2024-03-26T20:30:00"/>
    <x v="26"/>
    <s v="P1354"/>
    <s v="Sarees_354"/>
    <x v="7"/>
    <s v="Grey"/>
    <s v="XS"/>
    <n v="3"/>
    <n v="251.4"/>
    <n v="163.78"/>
    <n v="754.2"/>
    <n v="491.34"/>
    <s v="C22354"/>
    <s v="Lakshmi_2354"/>
    <s v="Tiruchirappalli"/>
    <n v="10.7905"/>
    <n v="78.704700000000003"/>
    <s v="SP136"/>
    <s v="Salesperson_36"/>
    <s v="Returned"/>
    <s v="in-store"/>
  </r>
  <r>
    <s v="S02356"/>
    <d v="2024-01-03T18:12:00"/>
    <x v="39"/>
    <s v="P1355"/>
    <s v="Jeans_355"/>
    <x v="6"/>
    <s v="Maroon"/>
    <s v="XS"/>
    <n v="3"/>
    <n v="1066.27"/>
    <n v="823.35"/>
    <n v="3198.81"/>
    <n v="2470.0500000000002"/>
    <s v="C22355"/>
    <s v="Vishal_2355"/>
    <s v="Chennai"/>
    <n v="13.082700000000001"/>
    <n v="80.270700000000005"/>
    <s v="SP113"/>
    <s v="Salesperson_13"/>
    <s v="Pending"/>
    <s v="in-store"/>
  </r>
  <r>
    <s v="S02357"/>
    <d v="2023-01-18T13:42:00"/>
    <x v="85"/>
    <s v="P1356"/>
    <s v="Sarees_356"/>
    <x v="7"/>
    <s v="Black"/>
    <s v="L"/>
    <n v="2"/>
    <n v="2356.98"/>
    <n v="1417.22"/>
    <n v="4713.96"/>
    <n v="2834.44"/>
    <s v="C22356"/>
    <s v="Devi_2356"/>
    <s v="Erode"/>
    <n v="11.34"/>
    <n v="77.717200000000005"/>
    <s v="SP146"/>
    <s v="Salesperson_46"/>
    <s v="Returned"/>
    <s v="online"/>
  </r>
  <r>
    <s v="S02358"/>
    <d v="2024-07-29T10:57:00"/>
    <x v="60"/>
    <s v="P1357"/>
    <s v="Sportswear_357"/>
    <x v="3"/>
    <s v="Pink"/>
    <s v="XL"/>
    <n v="1"/>
    <n v="983.88"/>
    <n v="872.11"/>
    <n v="983.88"/>
    <n v="872.11"/>
    <s v="C22357"/>
    <s v="Sanjay_2357"/>
    <s v="Madurai"/>
    <n v="9.9252000000000002"/>
    <n v="78.119799999999998"/>
    <s v="SP131"/>
    <s v="Salesperson_31"/>
    <s v="Shipped"/>
    <s v="in-store"/>
  </r>
  <r>
    <s v="S02359"/>
    <d v="2024-03-28T16:30:00"/>
    <x v="26"/>
    <s v="P1358"/>
    <s v="T-Shirts_358"/>
    <x v="2"/>
    <s v="Black"/>
    <s v="XS"/>
    <n v="1"/>
    <n v="1604.72"/>
    <n v="1307.45"/>
    <n v="1604.72"/>
    <n v="1307.45"/>
    <s v="C22358"/>
    <s v="Sathish_2358"/>
    <s v="Coimbatore"/>
    <n v="11.0168"/>
    <n v="76.955799999999996"/>
    <s v="SP100"/>
    <s v="Salesperson_0"/>
    <s v="Paid"/>
    <s v="in-store"/>
  </r>
  <r>
    <s v="S02360"/>
    <d v="2024-05-10T13:02:00"/>
    <x v="83"/>
    <s v="P1359"/>
    <s v="Men's_359"/>
    <x v="4"/>
    <s v="Red"/>
    <s v="M"/>
    <n v="2"/>
    <n v="1198.0999999999999"/>
    <n v="748.66"/>
    <n v="2396.1999999999998"/>
    <n v="1497.32"/>
    <s v="C22359"/>
    <s v="Ganesh_2359"/>
    <s v="Chennai"/>
    <n v="13.082700000000001"/>
    <n v="80.270700000000005"/>
    <s v="SP119"/>
    <s v="Salesperson_19"/>
    <s v="Shipped"/>
    <s v="online"/>
  </r>
  <r>
    <s v="S02361"/>
    <d v="2023-03-08T15:31:00"/>
    <x v="1"/>
    <s v="P1360"/>
    <s v="Kurta_360"/>
    <x v="1"/>
    <s v="Green"/>
    <s v="XS"/>
    <n v="3"/>
    <n v="2304.2199999999998"/>
    <n v="1479.49"/>
    <n v="6912.66"/>
    <n v="4438.47"/>
    <s v="C22360"/>
    <s v="Aarav_2360"/>
    <s v="Tirunelveli"/>
    <n v="8.7139000000000006"/>
    <n v="77.756699999999995"/>
    <s v="SP113"/>
    <s v="Salesperson_13"/>
    <s v="Pending"/>
    <s v="in-store"/>
  </r>
  <r>
    <s v="S02362"/>
    <d v="2023-12-16T17:32:00"/>
    <x v="19"/>
    <s v="P1361"/>
    <s v="Kurta_361"/>
    <x v="1"/>
    <s v="Yellow"/>
    <s v="XS"/>
    <n v="1"/>
    <n v="1451.78"/>
    <n v="1221.3599999999999"/>
    <n v="1451.78"/>
    <n v="1221.3599999999999"/>
    <s v="C22361"/>
    <s v="Vishal_2361"/>
    <s v="Erode"/>
    <n v="11.34"/>
    <n v="77.717200000000005"/>
    <s v="SP141"/>
    <s v="Salesperson_41"/>
    <s v="Paid"/>
    <s v="in-store"/>
  </r>
  <r>
    <s v="S02363"/>
    <d v="2023-12-16T20:03:00"/>
    <x v="19"/>
    <s v="P1362"/>
    <s v="T-Shirts_362"/>
    <x v="2"/>
    <s v="Red"/>
    <s v="XS"/>
    <n v="1"/>
    <n v="1793.46"/>
    <n v="1362.38"/>
    <n v="1793.46"/>
    <n v="1362.38"/>
    <s v="C22362"/>
    <s v="Vishal_2362"/>
    <s v="Madurai"/>
    <n v="9.9252000000000002"/>
    <n v="78.119799999999998"/>
    <s v="SP116"/>
    <s v="Salesperson_16"/>
    <s v="Shipped"/>
    <s v="in-store"/>
  </r>
  <r>
    <s v="S02364"/>
    <d v="2023-10-10T14:50:00"/>
    <x v="37"/>
    <s v="P1363"/>
    <s v="Jeans_363"/>
    <x v="6"/>
    <s v="Blue"/>
    <s v="XXL"/>
    <n v="3"/>
    <n v="864.28"/>
    <n v="619.04"/>
    <n v="2592.84"/>
    <n v="1857.12"/>
    <s v="C22363"/>
    <s v="Devi_2363"/>
    <s v="Chennai"/>
    <n v="13.082700000000001"/>
    <n v="80.270700000000005"/>
    <s v="SP130"/>
    <s v="Salesperson_30"/>
    <s v="Pending"/>
    <s v="mobile_app"/>
  </r>
  <r>
    <s v="S02365"/>
    <d v="2024-02-12T16:57:00"/>
    <x v="18"/>
    <s v="P1364"/>
    <s v="Men's_364"/>
    <x v="4"/>
    <s v="Blue"/>
    <s v="XS"/>
    <n v="3"/>
    <n v="414.39"/>
    <n v="254.34"/>
    <n v="1243.17"/>
    <n v="763.02"/>
    <s v="C22364"/>
    <s v="Devi_2364"/>
    <s v="Tiruchirappalli"/>
    <n v="10.7905"/>
    <n v="78.704700000000003"/>
    <s v="SP129"/>
    <s v="Salesperson_29"/>
    <s v="Cancelled"/>
    <s v="in-store"/>
  </r>
  <r>
    <s v="S02366"/>
    <d v="2023-03-14T12:30:00"/>
    <x v="16"/>
    <s v="P1365"/>
    <s v="T-Shirts_365"/>
    <x v="2"/>
    <s v="White"/>
    <s v="XS"/>
    <n v="2"/>
    <n v="354.35"/>
    <n v="257.43"/>
    <n v="708.7"/>
    <n v="514.86"/>
    <s v="C22365"/>
    <s v="Devi_2365"/>
    <s v="Vellore"/>
    <n v="12.916499999999999"/>
    <n v="79.132499999999993"/>
    <s v="SP104"/>
    <s v="Salesperson_4"/>
    <s v="Pending"/>
    <s v="in-store"/>
  </r>
  <r>
    <s v="S02367"/>
    <d v="2023-09-14T21:25:00"/>
    <x v="61"/>
    <s v="P1366"/>
    <s v="Jeans_366"/>
    <x v="6"/>
    <s v="Blue"/>
    <s v="L"/>
    <n v="1"/>
    <n v="1036.8"/>
    <n v="644.69000000000005"/>
    <n v="1036.8"/>
    <n v="644.69000000000005"/>
    <s v="C22366"/>
    <s v="Lakshmi_2366"/>
    <s v="Erode"/>
    <n v="11.34"/>
    <n v="77.717200000000005"/>
    <s v="SP101"/>
    <s v="Salesperson_1"/>
    <s v="Paid"/>
    <s v="in-store"/>
  </r>
  <r>
    <s v="S02368"/>
    <d v="2024-01-05T16:50:00"/>
    <x v="39"/>
    <s v="P1367"/>
    <s v="Sportswear_367"/>
    <x v="3"/>
    <s v="Pink"/>
    <s v="L"/>
    <n v="2"/>
    <n v="2422.5300000000002"/>
    <n v="1564.79"/>
    <n v="4845.0600000000004"/>
    <n v="3129.58"/>
    <s v="C22367"/>
    <s v="Priya_2367"/>
    <s v="Madurai"/>
    <n v="9.9252000000000002"/>
    <n v="78.119799999999998"/>
    <s v="SP100"/>
    <s v="Salesperson_0"/>
    <s v="Cancelled"/>
    <s v="online"/>
  </r>
  <r>
    <s v="S02369"/>
    <d v="2024-04-27T14:34:00"/>
    <x v="75"/>
    <s v="P1368"/>
    <s v="Men's_368"/>
    <x v="4"/>
    <s v="Blue"/>
    <s v="M"/>
    <n v="2"/>
    <n v="1477.69"/>
    <n v="1252.32"/>
    <n v="2955.38"/>
    <n v="2504.64"/>
    <s v="C22368"/>
    <s v="Devi_2368"/>
    <s v="Salem"/>
    <n v="11.664300000000001"/>
    <n v="78.146000000000001"/>
    <s v="SP146"/>
    <s v="Salesperson_46"/>
    <s v="Shipped"/>
    <s v="in-store"/>
  </r>
  <r>
    <s v="S02370"/>
    <d v="2023-11-24T20:37:00"/>
    <x v="51"/>
    <s v="P1369"/>
    <s v="Jeans_369"/>
    <x v="6"/>
    <s v="White"/>
    <s v="XS"/>
    <n v="3"/>
    <n v="1695.23"/>
    <n v="1477.06"/>
    <n v="5085.6899999999996"/>
    <n v="4431.18"/>
    <s v="C22369"/>
    <s v="Lakshmi_2369"/>
    <s v="Salem"/>
    <n v="11.664300000000001"/>
    <n v="78.146000000000001"/>
    <s v="SP112"/>
    <s v="Salesperson_12"/>
    <s v="Pending"/>
    <s v="online"/>
  </r>
  <r>
    <s v="S02371"/>
    <d v="2023-02-25T12:50:00"/>
    <x v="29"/>
    <s v="P1370"/>
    <s v="Sportswear_370"/>
    <x v="3"/>
    <s v="Red"/>
    <s v="XXL"/>
    <n v="2"/>
    <n v="381.03"/>
    <n v="284.20999999999998"/>
    <n v="762.06"/>
    <n v="568.41999999999996"/>
    <s v="C22370"/>
    <s v="Aarav_2370"/>
    <s v="Erode"/>
    <n v="11.34"/>
    <n v="77.717200000000005"/>
    <s v="SP135"/>
    <s v="Salesperson_35"/>
    <s v="Shipped"/>
    <s v="in-store"/>
  </r>
  <r>
    <s v="S02372"/>
    <d v="2023-05-17T12:56:00"/>
    <x v="62"/>
    <s v="P1371"/>
    <s v="Jeans_371"/>
    <x v="6"/>
    <s v="Red"/>
    <s v="M"/>
    <n v="4"/>
    <n v="1028.8699999999999"/>
    <n v="749.09"/>
    <n v="4115.4799999999996"/>
    <n v="2996.36"/>
    <s v="C22371"/>
    <s v="Karthik_2371"/>
    <s v="Coimbatore"/>
    <n v="11.0168"/>
    <n v="76.955799999999996"/>
    <s v="SP138"/>
    <s v="Salesperson_38"/>
    <s v="Returned"/>
    <s v="in-store"/>
  </r>
  <r>
    <s v="S02373"/>
    <d v="2024-09-30T19:53:00"/>
    <x v="25"/>
    <s v="P1372"/>
    <s v="Sportswear_372"/>
    <x v="3"/>
    <s v="Grey"/>
    <s v="XL"/>
    <n v="2"/>
    <n v="1092.6199999999999"/>
    <n v="746.57"/>
    <n v="2185.2399999999998"/>
    <n v="1493.14"/>
    <s v="C22372"/>
    <s v="Kavin_2372"/>
    <s v="Tirunelveli"/>
    <n v="8.7139000000000006"/>
    <n v="77.756699999999995"/>
    <s v="SP142"/>
    <s v="Salesperson_42"/>
    <s v="Returned"/>
    <s v="in-store"/>
  </r>
  <r>
    <s v="S02374"/>
    <d v="2024-01-06T13:18:00"/>
    <x v="39"/>
    <s v="P1373"/>
    <s v="Kid's_373"/>
    <x v="5"/>
    <s v="Yellow"/>
    <s v="XXL"/>
    <n v="2"/>
    <n v="307.26"/>
    <n v="224.21"/>
    <n v="614.52"/>
    <n v="448.42"/>
    <s v="C22373"/>
    <s v="Lakshmi_2373"/>
    <s v="Tirunelveli"/>
    <n v="8.7139000000000006"/>
    <n v="77.756699999999995"/>
    <s v="SP126"/>
    <s v="Salesperson_26"/>
    <s v="Pending"/>
    <s v="online"/>
  </r>
  <r>
    <s v="S02375"/>
    <d v="2024-06-21T10:40:00"/>
    <x v="11"/>
    <s v="P1374"/>
    <s v="Kurta_374"/>
    <x v="1"/>
    <s v="Yellow"/>
    <s v="L"/>
    <n v="1"/>
    <n v="825.44"/>
    <n v="590.38"/>
    <n v="825.44"/>
    <n v="590.38"/>
    <s v="C22374"/>
    <s v="Karthik_2374"/>
    <s v="Salem"/>
    <n v="11.664300000000001"/>
    <n v="78.146000000000001"/>
    <s v="SP109"/>
    <s v="Salesperson_9"/>
    <s v="Shipped"/>
    <s v="online"/>
  </r>
  <r>
    <s v="S02376"/>
    <d v="2024-04-22T21:31:00"/>
    <x v="75"/>
    <s v="P1375"/>
    <s v="Kurta_375"/>
    <x v="1"/>
    <s v="Yellow"/>
    <s v="L"/>
    <n v="3"/>
    <n v="541.04999999999995"/>
    <n v="438.58"/>
    <n v="1623.15"/>
    <n v="1315.74"/>
    <s v="C22375"/>
    <s v="Diya_2375"/>
    <s v="Salem"/>
    <n v="11.664300000000001"/>
    <n v="78.146000000000001"/>
    <s v="SP108"/>
    <s v="Salesperson_8"/>
    <s v="Returned"/>
    <s v="online"/>
  </r>
  <r>
    <s v="S02377"/>
    <d v="2024-04-16T18:20:00"/>
    <x v="45"/>
    <s v="P1376"/>
    <s v="Sarees_376"/>
    <x v="7"/>
    <s v="Grey"/>
    <s v="L"/>
    <n v="1"/>
    <n v="827.05"/>
    <n v="622.19000000000005"/>
    <n v="827.05"/>
    <n v="622.19000000000005"/>
    <s v="C22376"/>
    <s v="Sanjay_2376"/>
    <s v="Madurai"/>
    <n v="9.9252000000000002"/>
    <n v="78.119799999999998"/>
    <s v="SP102"/>
    <s v="Salesperson_2"/>
    <s v="Returned"/>
    <s v="online"/>
  </r>
  <r>
    <s v="S02378"/>
    <d v="2023-07-25T21:25:00"/>
    <x v="78"/>
    <s v="P1377"/>
    <s v="Kid's_377"/>
    <x v="5"/>
    <s v="Yellow"/>
    <s v="XL"/>
    <n v="1"/>
    <n v="686.38"/>
    <n v="466.55"/>
    <n v="686.38"/>
    <n v="466.55"/>
    <s v="C22377"/>
    <s v="Lakshmi_2377"/>
    <s v="Madurai"/>
    <n v="9.9252000000000002"/>
    <n v="78.119799999999998"/>
    <s v="SP136"/>
    <s v="Salesperson_36"/>
    <s v="Pending"/>
    <s v="in-store"/>
  </r>
  <r>
    <s v="S02379"/>
    <d v="2023-03-03T14:02:00"/>
    <x v="10"/>
    <s v="P1378"/>
    <s v="Jeans_378"/>
    <x v="6"/>
    <s v="Pink"/>
    <s v="XS"/>
    <n v="2"/>
    <n v="279.13"/>
    <n v="202.18"/>
    <n v="558.26"/>
    <n v="404.36"/>
    <s v="C22378"/>
    <s v="Bhuvana_2378"/>
    <s v="Erode"/>
    <n v="11.34"/>
    <n v="77.717200000000005"/>
    <s v="SP107"/>
    <s v="Salesperson_7"/>
    <s v="Cancelled"/>
    <s v="third-party"/>
  </r>
  <r>
    <s v="S02380"/>
    <d v="2023-05-07T12:17:00"/>
    <x v="32"/>
    <s v="P1379"/>
    <s v="Men's_379"/>
    <x v="4"/>
    <s v="Maroon"/>
    <s v="XS"/>
    <n v="3"/>
    <n v="2405"/>
    <n v="1458.47"/>
    <n v="7215"/>
    <n v="4375.41"/>
    <s v="C22379"/>
    <s v="Sathish_2379"/>
    <s v="Chennai"/>
    <n v="13.082700000000001"/>
    <n v="80.270700000000005"/>
    <s v="SP116"/>
    <s v="Salesperson_16"/>
    <s v="Cancelled"/>
    <s v="in-store"/>
  </r>
  <r>
    <s v="S02381"/>
    <d v="2024-04-25T21:51:00"/>
    <x v="75"/>
    <s v="P1380"/>
    <s v="Kid's_380"/>
    <x v="5"/>
    <s v="Black"/>
    <s v="XXL"/>
    <n v="2"/>
    <n v="1676.31"/>
    <n v="1493.28"/>
    <n v="3352.62"/>
    <n v="2986.56"/>
    <s v="C22380"/>
    <s v="Devi_2380"/>
    <s v="Tirunelveli"/>
    <n v="8.7139000000000006"/>
    <n v="77.756699999999995"/>
    <s v="SP131"/>
    <s v="Salesperson_31"/>
    <s v="Paid"/>
    <s v="in-store"/>
  </r>
  <r>
    <s v="S02382"/>
    <d v="2023-03-31T15:51:00"/>
    <x v="67"/>
    <s v="P1381"/>
    <s v="Sarees_381"/>
    <x v="7"/>
    <s v="Yellow"/>
    <s v="XL"/>
    <n v="1"/>
    <n v="1440.87"/>
    <n v="1163.18"/>
    <n v="1440.87"/>
    <n v="1163.18"/>
    <s v="C22381"/>
    <s v="Ganesh_2381"/>
    <s v="Erode"/>
    <n v="11.34"/>
    <n v="77.717200000000005"/>
    <s v="SP133"/>
    <s v="Salesperson_33"/>
    <s v="Shipped"/>
    <s v="in-store"/>
  </r>
  <r>
    <s v="S02383"/>
    <d v="2023-10-01T20:46:00"/>
    <x v="21"/>
    <s v="P1382"/>
    <s v="Jeans_382"/>
    <x v="6"/>
    <s v="Yellow"/>
    <s v="XXL"/>
    <n v="2"/>
    <n v="1063.67"/>
    <n v="780.93"/>
    <n v="2127.34"/>
    <n v="1561.86"/>
    <s v="C22382"/>
    <s v="Priya_2382"/>
    <s v="Coimbatore"/>
    <n v="11.0168"/>
    <n v="76.955799999999996"/>
    <s v="SP114"/>
    <s v="Salesperson_14"/>
    <s v="Shipped"/>
    <s v="third-party"/>
  </r>
  <r>
    <s v="S02384"/>
    <d v="2024-05-28T19:43:00"/>
    <x v="54"/>
    <s v="P1383"/>
    <s v="Kid's_383"/>
    <x v="5"/>
    <s v="Black"/>
    <s v="XXL"/>
    <n v="2"/>
    <n v="1130.3900000000001"/>
    <n v="777.09"/>
    <n v="2260.7800000000002"/>
    <n v="1554.18"/>
    <s v="C22383"/>
    <s v="Aarav_2383"/>
    <s v="Coimbatore"/>
    <n v="11.0168"/>
    <n v="76.955799999999996"/>
    <s v="SP131"/>
    <s v="Salesperson_31"/>
    <s v="Pending"/>
    <s v="in-store"/>
  </r>
  <r>
    <s v="S02385"/>
    <d v="2023-06-02T16:06:00"/>
    <x v="30"/>
    <s v="P1384"/>
    <s v="Women's_384"/>
    <x v="0"/>
    <s v="White"/>
    <s v="S"/>
    <n v="4"/>
    <n v="203.07"/>
    <n v="141.57"/>
    <n v="812.28"/>
    <n v="566.28"/>
    <s v="C22384"/>
    <s v="Sanjay_2384"/>
    <s v="Erode"/>
    <n v="11.34"/>
    <n v="77.717200000000005"/>
    <s v="SP119"/>
    <s v="Salesperson_19"/>
    <s v="Pending"/>
    <s v="online"/>
  </r>
  <r>
    <s v="S02386"/>
    <d v="2023-05-23T21:43:00"/>
    <x v="27"/>
    <s v="P1385"/>
    <s v="Women's_385"/>
    <x v="0"/>
    <s v="Black"/>
    <s v="XS"/>
    <n v="1"/>
    <n v="413.54"/>
    <n v="312.24"/>
    <n v="413.54"/>
    <n v="312.24"/>
    <s v="C22385"/>
    <s v="Aarav_2385"/>
    <s v="Chennai"/>
    <n v="13.082700000000001"/>
    <n v="80.270700000000005"/>
    <s v="SP118"/>
    <s v="Salesperson_18"/>
    <s v="Paid"/>
    <s v="in-store"/>
  </r>
  <r>
    <s v="S02387"/>
    <d v="2023-05-19T16:50:00"/>
    <x v="62"/>
    <s v="P1386"/>
    <s v="Jeans_386"/>
    <x v="6"/>
    <s v="Green"/>
    <s v="XXL"/>
    <n v="4"/>
    <n v="803.45"/>
    <n v="651.77"/>
    <n v="3213.8"/>
    <n v="2607.08"/>
    <s v="C22386"/>
    <s v="Diya_2386"/>
    <s v="Coimbatore"/>
    <n v="11.0168"/>
    <n v="76.955799999999996"/>
    <s v="SP116"/>
    <s v="Salesperson_16"/>
    <s v="Shipped"/>
    <s v="online"/>
  </r>
  <r>
    <s v="S02388"/>
    <d v="2023-04-26T15:01:00"/>
    <x v="56"/>
    <s v="P1387"/>
    <s v="Women's_387"/>
    <x v="0"/>
    <s v="Pink"/>
    <s v="M"/>
    <n v="2"/>
    <n v="903.25"/>
    <n v="666.49"/>
    <n v="1806.5"/>
    <n v="1332.98"/>
    <s v="C22387"/>
    <s v="Lakshmi_2387"/>
    <s v="Erode"/>
    <n v="11.34"/>
    <n v="77.717200000000005"/>
    <s v="SP100"/>
    <s v="Salesperson_0"/>
    <s v="Cancelled"/>
    <s v="in-store"/>
  </r>
  <r>
    <s v="S02389"/>
    <d v="2023-05-02T17:30:00"/>
    <x v="32"/>
    <s v="P1388"/>
    <s v="T-Shirts_388"/>
    <x v="2"/>
    <s v="Yellow"/>
    <s v="L"/>
    <n v="1"/>
    <n v="654.59"/>
    <n v="486.94"/>
    <n v="654.59"/>
    <n v="486.94"/>
    <s v="C22388"/>
    <s v="Karthik_2388"/>
    <s v="Tiruchirappalli"/>
    <n v="10.7905"/>
    <n v="78.704700000000003"/>
    <s v="SP119"/>
    <s v="Salesperson_19"/>
    <s v="Shipped"/>
    <s v="online"/>
  </r>
  <r>
    <s v="S02390"/>
    <d v="2024-07-30T16:40:00"/>
    <x v="60"/>
    <s v="P1389"/>
    <s v="Sportswear_389"/>
    <x v="3"/>
    <s v="Red"/>
    <s v="XXL"/>
    <n v="1"/>
    <n v="1749.65"/>
    <n v="1536.74"/>
    <n v="1749.65"/>
    <n v="1536.74"/>
    <s v="C22389"/>
    <s v="Ravi_2389"/>
    <s v="Chennai"/>
    <n v="13.082700000000001"/>
    <n v="80.270700000000005"/>
    <s v="SP131"/>
    <s v="Salesperson_31"/>
    <s v="Returned"/>
    <s v="in-store"/>
  </r>
  <r>
    <s v="S02391"/>
    <d v="2023-08-14T13:34:00"/>
    <x v="63"/>
    <s v="P1390"/>
    <s v="Sarees_390"/>
    <x v="7"/>
    <s v="Red"/>
    <s v="M"/>
    <n v="1"/>
    <n v="880.78"/>
    <n v="614.66"/>
    <n v="880.78"/>
    <n v="614.66"/>
    <s v="C22390"/>
    <s v="Devi_2390"/>
    <s v="Vellore"/>
    <n v="12.916499999999999"/>
    <n v="79.132499999999993"/>
    <s v="SP124"/>
    <s v="Salesperson_24"/>
    <s v="Cancelled"/>
    <s v="in-store"/>
  </r>
  <r>
    <s v="S02392"/>
    <d v="2024-09-16T12:18:00"/>
    <x v="6"/>
    <s v="P1391"/>
    <s v="Women's_391"/>
    <x v="0"/>
    <s v="Pink"/>
    <s v="XXL"/>
    <n v="1"/>
    <n v="2184.96"/>
    <n v="1584.1"/>
    <n v="2184.96"/>
    <n v="1584.1"/>
    <s v="C22391"/>
    <s v="Sathish_2391"/>
    <s v="Tirunelveli"/>
    <n v="8.7139000000000006"/>
    <n v="77.756699999999995"/>
    <s v="SP143"/>
    <s v="Salesperson_43"/>
    <s v="Shipped"/>
    <s v="in-store"/>
  </r>
  <r>
    <s v="S02393"/>
    <d v="2024-04-28T20:18:00"/>
    <x v="75"/>
    <s v="P1392"/>
    <s v="Men's_392"/>
    <x v="4"/>
    <s v="Pink"/>
    <s v="XS"/>
    <n v="1"/>
    <n v="904.14"/>
    <n v="609.66999999999996"/>
    <n v="904.14"/>
    <n v="609.66999999999996"/>
    <s v="C22392"/>
    <s v="Ravi_2392"/>
    <s v="Coimbatore"/>
    <n v="11.0168"/>
    <n v="76.955799999999996"/>
    <s v="SP130"/>
    <s v="Salesperson_30"/>
    <s v="Returned"/>
    <s v="in-store"/>
  </r>
  <r>
    <s v="S02394"/>
    <d v="2023-09-07T10:48:00"/>
    <x v="74"/>
    <s v="P1393"/>
    <s v="Women's_393"/>
    <x v="0"/>
    <s v="Blue"/>
    <s v="S"/>
    <n v="2"/>
    <n v="1500.52"/>
    <n v="1096.71"/>
    <n v="3001.04"/>
    <n v="2193.42"/>
    <s v="C22393"/>
    <s v="Devi_2393"/>
    <s v="Coimbatore"/>
    <n v="11.0168"/>
    <n v="76.955799999999996"/>
    <s v="SP129"/>
    <s v="Salesperson_29"/>
    <s v="Shipped"/>
    <s v="in-store"/>
  </r>
  <r>
    <s v="S02395"/>
    <d v="2023-12-17T12:25:00"/>
    <x v="19"/>
    <s v="P1394"/>
    <s v="Sarees_394"/>
    <x v="7"/>
    <s v="Black"/>
    <s v="XL"/>
    <n v="1"/>
    <n v="1734.03"/>
    <n v="1272.98"/>
    <n v="1734.03"/>
    <n v="1272.98"/>
    <s v="C22394"/>
    <s v="Ravi_2394"/>
    <s v="Chennai"/>
    <n v="13.082700000000001"/>
    <n v="80.270700000000005"/>
    <s v="SP120"/>
    <s v="Salesperson_20"/>
    <s v="Returned"/>
    <s v="in-store"/>
  </r>
  <r>
    <s v="S02396"/>
    <d v="2024-08-30T20:06:00"/>
    <x v="20"/>
    <s v="P1395"/>
    <s v="Sportswear_395"/>
    <x v="3"/>
    <s v="Black"/>
    <s v="XL"/>
    <n v="4"/>
    <n v="1866.65"/>
    <n v="1139.9000000000001"/>
    <n v="7466.6"/>
    <n v="4559.6000000000004"/>
    <s v="C22395"/>
    <s v="Priya_2395"/>
    <s v="Coimbatore"/>
    <n v="11.0168"/>
    <n v="76.955799999999996"/>
    <s v="SP100"/>
    <s v="Salesperson_0"/>
    <s v="Pending"/>
    <s v="in-store"/>
  </r>
  <r>
    <s v="S02397"/>
    <d v="2024-10-10T20:17:00"/>
    <x v="28"/>
    <s v="P1396"/>
    <s v="Men's_396"/>
    <x v="4"/>
    <s v="Maroon"/>
    <s v="L"/>
    <n v="1"/>
    <n v="1300.98"/>
    <n v="939.08"/>
    <n v="1300.98"/>
    <n v="939.08"/>
    <s v="C22396"/>
    <s v="Diya_2396"/>
    <s v="Madurai"/>
    <n v="9.9252000000000002"/>
    <n v="78.119799999999998"/>
    <s v="SP129"/>
    <s v="Salesperson_29"/>
    <s v="Returned"/>
    <s v="in-store"/>
  </r>
  <r>
    <s v="S02398"/>
    <d v="2024-07-21T10:53:00"/>
    <x v="59"/>
    <s v="P1397"/>
    <s v="Kurta_397"/>
    <x v="1"/>
    <s v="Maroon"/>
    <s v="XXL"/>
    <n v="2"/>
    <n v="1896.34"/>
    <n v="1139.29"/>
    <n v="3792.68"/>
    <n v="2278.58"/>
    <s v="C22397"/>
    <s v="Devi_2397"/>
    <s v="Chennai"/>
    <n v="13.082700000000001"/>
    <n v="80.270700000000005"/>
    <s v="SP116"/>
    <s v="Salesperson_16"/>
    <s v="Cancelled"/>
    <s v="third-party"/>
  </r>
  <r>
    <s v="S02399"/>
    <d v="2024-02-13T17:32:00"/>
    <x v="18"/>
    <s v="P1398"/>
    <s v="Women's_398"/>
    <x v="0"/>
    <s v="Maroon"/>
    <s v="L"/>
    <n v="1"/>
    <n v="240.4"/>
    <n v="188.9"/>
    <n v="240.4"/>
    <n v="188.9"/>
    <s v="C22398"/>
    <s v="Kavin_2398"/>
    <s v="Vellore"/>
    <n v="12.916499999999999"/>
    <n v="79.132499999999993"/>
    <s v="SP118"/>
    <s v="Salesperson_18"/>
    <s v="Pending"/>
    <s v="mobile_app"/>
  </r>
  <r>
    <s v="S02400"/>
    <d v="2023-10-25T16:53:00"/>
    <x v="66"/>
    <s v="P1399"/>
    <s v="Men's_399"/>
    <x v="4"/>
    <s v="White"/>
    <s v="XL"/>
    <n v="1"/>
    <n v="2070.17"/>
    <n v="1826.18"/>
    <n v="2070.17"/>
    <n v="1826.18"/>
    <s v="C22399"/>
    <s v="Karthik_2399"/>
    <s v="Erode"/>
    <n v="11.34"/>
    <n v="77.717200000000005"/>
    <s v="SP107"/>
    <s v="Salesperson_7"/>
    <s v="Pending"/>
    <s v="in-store"/>
  </r>
  <r>
    <s v="S02401"/>
    <d v="2023-08-07T16:39:00"/>
    <x v="92"/>
    <s v="P1400"/>
    <s v="Women's_400"/>
    <x v="0"/>
    <s v="Black"/>
    <s v="L"/>
    <n v="1"/>
    <n v="1192.1400000000001"/>
    <n v="874.78"/>
    <n v="1192.1400000000001"/>
    <n v="874.78"/>
    <s v="C22400"/>
    <s v="Ravi_2400"/>
    <s v="Tiruchirappalli"/>
    <n v="10.7905"/>
    <n v="78.704700000000003"/>
    <s v="SP100"/>
    <s v="Salesperson_0"/>
    <s v="Shipped"/>
    <s v="in-store"/>
  </r>
  <r>
    <s v="S02402"/>
    <d v="2023-07-20T17:11:00"/>
    <x v="15"/>
    <s v="P1401"/>
    <s v="Kid's_401"/>
    <x v="5"/>
    <s v="Pink"/>
    <s v="XS"/>
    <n v="1"/>
    <n v="1708.17"/>
    <n v="1400.88"/>
    <n v="1708.17"/>
    <n v="1400.88"/>
    <s v="C22401"/>
    <s v="Vishal_2401"/>
    <s v="Madurai"/>
    <n v="9.9252000000000002"/>
    <n v="78.119799999999998"/>
    <s v="SP114"/>
    <s v="Salesperson_14"/>
    <s v="Returned"/>
    <s v="mobile_app"/>
  </r>
  <r>
    <s v="S02403"/>
    <d v="2023-08-26T14:33:00"/>
    <x v="4"/>
    <s v="P1402"/>
    <s v="Sportswear_402"/>
    <x v="3"/>
    <s v="Black"/>
    <s v="XXL"/>
    <n v="2"/>
    <n v="326.39"/>
    <n v="213.13"/>
    <n v="652.78"/>
    <n v="426.26"/>
    <s v="C22402"/>
    <s v="Ravi_2402"/>
    <s v="Coimbatore"/>
    <n v="11.0168"/>
    <n v="76.955799999999996"/>
    <s v="SP106"/>
    <s v="Salesperson_6"/>
    <s v="Pending"/>
    <s v="in-store"/>
  </r>
  <r>
    <s v="S02404"/>
    <d v="2023-12-23T15:02:00"/>
    <x v="41"/>
    <s v="P1403"/>
    <s v="Kid's_403"/>
    <x v="5"/>
    <s v="Green"/>
    <s v="XXL"/>
    <n v="1"/>
    <n v="1144.56"/>
    <n v="782.76"/>
    <n v="1144.56"/>
    <n v="782.76"/>
    <s v="C22403"/>
    <s v="Sathish_2403"/>
    <s v="Chennai"/>
    <n v="13.082700000000001"/>
    <n v="80.270700000000005"/>
    <s v="SP128"/>
    <s v="Salesperson_28"/>
    <s v="Shipped"/>
    <s v="in-store"/>
  </r>
  <r>
    <s v="S02405"/>
    <d v="2024-02-01T18:27:00"/>
    <x v="53"/>
    <s v="P1404"/>
    <s v="Sarees_404"/>
    <x v="7"/>
    <s v="Pink"/>
    <s v="XS"/>
    <n v="2"/>
    <n v="993.21"/>
    <n v="789.32"/>
    <n v="1986.42"/>
    <n v="1578.64"/>
    <s v="C22404"/>
    <s v="Devi_2404"/>
    <s v="Tirunelveli"/>
    <n v="8.7139000000000006"/>
    <n v="77.756699999999995"/>
    <s v="SP140"/>
    <s v="Salesperson_40"/>
    <s v="Cancelled"/>
    <s v="online"/>
  </r>
  <r>
    <s v="S02406"/>
    <d v="2024-07-27T12:50:00"/>
    <x v="79"/>
    <s v="P1405"/>
    <s v="Women's_405"/>
    <x v="0"/>
    <s v="Pink"/>
    <s v="L"/>
    <n v="2"/>
    <n v="1665.74"/>
    <n v="1393.08"/>
    <n v="3331.48"/>
    <n v="2786.16"/>
    <s v="C22405"/>
    <s v="Aarav_2405"/>
    <s v="Salem"/>
    <n v="11.664300000000001"/>
    <n v="78.146000000000001"/>
    <s v="SP127"/>
    <s v="Salesperson_27"/>
    <s v="Cancelled"/>
    <s v="in-store"/>
  </r>
  <r>
    <s v="S02407"/>
    <d v="2024-03-30T12:04:00"/>
    <x v="26"/>
    <s v="P1406"/>
    <s v="Kurta_406"/>
    <x v="1"/>
    <s v="Blue"/>
    <s v="XS"/>
    <n v="1"/>
    <n v="378.63"/>
    <n v="336.19"/>
    <n v="378.63"/>
    <n v="336.19"/>
    <s v="C22406"/>
    <s v="Diya_2406"/>
    <s v="Salem"/>
    <n v="11.664300000000001"/>
    <n v="78.146000000000001"/>
    <s v="SP142"/>
    <s v="Salesperson_42"/>
    <s v="Returned"/>
    <s v="mobile_app"/>
  </r>
  <r>
    <s v="S02408"/>
    <d v="2024-07-25T19:56:00"/>
    <x v="79"/>
    <s v="P1407"/>
    <s v="Sportswear_407"/>
    <x v="3"/>
    <s v="Pink"/>
    <s v="XL"/>
    <n v="2"/>
    <n v="1880.22"/>
    <n v="1284.25"/>
    <n v="3760.44"/>
    <n v="2568.5"/>
    <s v="C22407"/>
    <s v="Ganesh_2407"/>
    <s v="Tiruchirappalli"/>
    <n v="10.7905"/>
    <n v="78.704700000000003"/>
    <s v="SP108"/>
    <s v="Salesperson_8"/>
    <s v="Paid"/>
    <s v="online"/>
  </r>
  <r>
    <s v="S02409"/>
    <d v="2024-04-09T14:46:00"/>
    <x v="86"/>
    <s v="P1408"/>
    <s v="Men's_408"/>
    <x v="4"/>
    <s v="Green"/>
    <s v="XS"/>
    <n v="2"/>
    <n v="1981.12"/>
    <n v="1344.66"/>
    <n v="3962.24"/>
    <n v="2689.32"/>
    <s v="C22408"/>
    <s v="Sathish_2408"/>
    <s v="Madurai"/>
    <n v="9.9252000000000002"/>
    <n v="78.119799999999998"/>
    <s v="SP142"/>
    <s v="Salesperson_42"/>
    <s v="Pending"/>
    <s v="online"/>
  </r>
  <r>
    <s v="S02410"/>
    <d v="2023-08-02T11:56:00"/>
    <x v="58"/>
    <s v="P1409"/>
    <s v="Sportswear_409"/>
    <x v="3"/>
    <s v="Maroon"/>
    <s v="M"/>
    <n v="2"/>
    <n v="834.67"/>
    <n v="606.24"/>
    <n v="1669.34"/>
    <n v="1212.48"/>
    <s v="C22409"/>
    <s v="Anu_2409"/>
    <s v="Salem"/>
    <n v="11.664300000000001"/>
    <n v="78.146000000000001"/>
    <s v="SP130"/>
    <s v="Salesperson_30"/>
    <s v="Paid"/>
    <s v="online"/>
  </r>
  <r>
    <s v="S02411"/>
    <d v="2023-05-12T14:29:00"/>
    <x v="64"/>
    <s v="P1410"/>
    <s v="Kid's_410"/>
    <x v="5"/>
    <s v="Pink"/>
    <s v="XS"/>
    <n v="3"/>
    <n v="2167.46"/>
    <n v="1583.72"/>
    <n v="6502.38"/>
    <n v="4751.16"/>
    <s v="C22410"/>
    <s v="Anu_2410"/>
    <s v="Chennai"/>
    <n v="13.082700000000001"/>
    <n v="80.270700000000005"/>
    <s v="SP114"/>
    <s v="Salesperson_14"/>
    <s v="Pending"/>
    <s v="in-store"/>
  </r>
  <r>
    <s v="S02412"/>
    <d v="2023-09-03T18:54:00"/>
    <x v="0"/>
    <s v="P1411"/>
    <s v="Kid's_411"/>
    <x v="5"/>
    <s v="White"/>
    <s v="S"/>
    <n v="3"/>
    <n v="218.53"/>
    <n v="180.85"/>
    <n v="655.59"/>
    <n v="542.54999999999995"/>
    <s v="C22411"/>
    <s v="Devi_2411"/>
    <s v="Erode"/>
    <n v="11.34"/>
    <n v="77.717200000000005"/>
    <s v="SP100"/>
    <s v="Salesperson_0"/>
    <s v="Returned"/>
    <s v="online"/>
  </r>
  <r>
    <s v="S02413"/>
    <d v="2024-02-11T19:27:00"/>
    <x v="52"/>
    <s v="P1412"/>
    <s v="Men's_412"/>
    <x v="4"/>
    <s v="Maroon"/>
    <s v="XS"/>
    <n v="1"/>
    <n v="633.30999999999995"/>
    <n v="529.04"/>
    <n v="633.30999999999995"/>
    <n v="529.04"/>
    <s v="C22412"/>
    <s v="Diya_2412"/>
    <s v="Salem"/>
    <n v="11.664300000000001"/>
    <n v="78.146000000000001"/>
    <s v="SP137"/>
    <s v="Salesperson_37"/>
    <s v="Cancelled"/>
    <s v="online"/>
  </r>
  <r>
    <s v="S02414"/>
    <d v="2024-01-23T20:10:00"/>
    <x v="57"/>
    <s v="P1413"/>
    <s v="Men's_413"/>
    <x v="4"/>
    <s v="White"/>
    <s v="S"/>
    <n v="4"/>
    <n v="350.86"/>
    <n v="284.73"/>
    <n v="1403.44"/>
    <n v="1138.92"/>
    <s v="C22413"/>
    <s v="Karthik_2413"/>
    <s v="Tiruchirappalli"/>
    <n v="10.7905"/>
    <n v="78.704700000000003"/>
    <s v="SP130"/>
    <s v="Salesperson_30"/>
    <s v="Pending"/>
    <s v="in-store"/>
  </r>
  <r>
    <s v="S02415"/>
    <d v="2023-12-20T16:17:00"/>
    <x v="41"/>
    <s v="P1414"/>
    <s v="Jeans_414"/>
    <x v="6"/>
    <s v="Grey"/>
    <s v="L"/>
    <n v="1"/>
    <n v="263.23"/>
    <n v="163.05000000000001"/>
    <n v="263.23"/>
    <n v="163.05000000000001"/>
    <s v="C22414"/>
    <s v="Ravi_2414"/>
    <s v="Tiruchirappalli"/>
    <n v="10.7905"/>
    <n v="78.704700000000003"/>
    <s v="SP106"/>
    <s v="Salesperson_6"/>
    <s v="Pending"/>
    <s v="mobile_app"/>
  </r>
  <r>
    <s v="S02416"/>
    <d v="2024-04-22T13:20:00"/>
    <x v="75"/>
    <s v="P1415"/>
    <s v="Kurta_415"/>
    <x v="1"/>
    <s v="Maroon"/>
    <s v="XXL"/>
    <n v="1"/>
    <n v="1418.77"/>
    <n v="1210.26"/>
    <n v="1418.77"/>
    <n v="1210.26"/>
    <s v="C22415"/>
    <s v="Lakshmi_2415"/>
    <s v="Coimbatore"/>
    <n v="11.0168"/>
    <n v="76.955799999999996"/>
    <s v="SP109"/>
    <s v="Salesperson_9"/>
    <s v="Pending"/>
    <s v="online"/>
  </r>
  <r>
    <s v="S02417"/>
    <d v="2023-06-02T15:09:00"/>
    <x v="30"/>
    <s v="P1416"/>
    <s v="Kid's_416"/>
    <x v="5"/>
    <s v="Blue"/>
    <s v="L"/>
    <n v="2"/>
    <n v="2499.2399999999998"/>
    <n v="1791.03"/>
    <n v="4998.4799999999996"/>
    <n v="3582.06"/>
    <s v="C22416"/>
    <s v="Anu_2416"/>
    <s v="Coimbatore"/>
    <n v="11.0168"/>
    <n v="76.955799999999996"/>
    <s v="SP136"/>
    <s v="Salesperson_36"/>
    <s v="Pending"/>
    <s v="in-store"/>
  </r>
  <r>
    <s v="S02418"/>
    <d v="2023-09-09T16:11:00"/>
    <x v="74"/>
    <s v="P1417"/>
    <s v="Jeans_417"/>
    <x v="6"/>
    <s v="Pink"/>
    <s v="XXL"/>
    <n v="2"/>
    <n v="1777.64"/>
    <n v="1295.3499999999999"/>
    <n v="3555.28"/>
    <n v="2590.6999999999998"/>
    <s v="C22417"/>
    <s v="Karthik_2417"/>
    <s v="Tiruchirappalli"/>
    <n v="10.7905"/>
    <n v="78.704700000000003"/>
    <s v="SP116"/>
    <s v="Salesperson_16"/>
    <s v="Shipped"/>
    <s v="in-store"/>
  </r>
  <r>
    <s v="S02419"/>
    <d v="2024-07-16T18:00:00"/>
    <x v="59"/>
    <s v="P1418"/>
    <s v="Men's_418"/>
    <x v="4"/>
    <s v="Pink"/>
    <s v="XS"/>
    <n v="1"/>
    <n v="2189.84"/>
    <n v="1694.7"/>
    <n v="2189.84"/>
    <n v="1694.7"/>
    <s v="C22418"/>
    <s v="Bhuvana_2418"/>
    <s v="Tirunelveli"/>
    <n v="8.7139000000000006"/>
    <n v="77.756699999999995"/>
    <s v="SP149"/>
    <s v="Salesperson_49"/>
    <s v="Shipped"/>
    <s v="online"/>
  </r>
  <r>
    <s v="S02420"/>
    <d v="2023-03-14T12:16:00"/>
    <x v="16"/>
    <s v="P1419"/>
    <s v="Men's_419"/>
    <x v="4"/>
    <s v="Black"/>
    <s v="XXL"/>
    <n v="1"/>
    <n v="745.82"/>
    <n v="545.4"/>
    <n v="745.82"/>
    <n v="545.4"/>
    <s v="C22419"/>
    <s v="Devi_2419"/>
    <s v="Tirunelveli"/>
    <n v="8.7139000000000006"/>
    <n v="77.756699999999995"/>
    <s v="SP125"/>
    <s v="Salesperson_25"/>
    <s v="Shipped"/>
    <s v="in-store"/>
  </r>
  <r>
    <s v="S02421"/>
    <d v="2024-07-10T12:15:00"/>
    <x v="84"/>
    <s v="P1420"/>
    <s v="Jeans_420"/>
    <x v="6"/>
    <s v="Green"/>
    <s v="L"/>
    <n v="2"/>
    <n v="2204.64"/>
    <n v="1345.15"/>
    <n v="4409.28"/>
    <n v="2690.3"/>
    <s v="C22420"/>
    <s v="Sathish_2420"/>
    <s v="Erode"/>
    <n v="11.34"/>
    <n v="77.717200000000005"/>
    <s v="SP141"/>
    <s v="Salesperson_41"/>
    <s v="Pending"/>
    <s v="mobile_app"/>
  </r>
  <r>
    <s v="S02422"/>
    <d v="2023-09-20T19:48:00"/>
    <x v="70"/>
    <s v="P1421"/>
    <s v="Jeans_421"/>
    <x v="6"/>
    <s v="Maroon"/>
    <s v="M"/>
    <n v="4"/>
    <n v="1830.59"/>
    <n v="1222.46"/>
    <n v="7322.36"/>
    <n v="4889.84"/>
    <s v="C22421"/>
    <s v="Ravi_2421"/>
    <s v="Coimbatore"/>
    <n v="11.0168"/>
    <n v="76.955799999999996"/>
    <s v="SP127"/>
    <s v="Salesperson_27"/>
    <s v="Cancelled"/>
    <s v="mobile_app"/>
  </r>
  <r>
    <s v="S02423"/>
    <d v="2024-03-02T11:03:00"/>
    <x v="14"/>
    <s v="P1422"/>
    <s v="Men's_422"/>
    <x v="4"/>
    <s v="Pink"/>
    <s v="XS"/>
    <n v="1"/>
    <n v="1474.88"/>
    <n v="1179.98"/>
    <n v="1474.88"/>
    <n v="1179.98"/>
    <s v="C22422"/>
    <s v="Anu_2422"/>
    <s v="Coimbatore"/>
    <n v="11.0168"/>
    <n v="76.955799999999996"/>
    <s v="SP145"/>
    <s v="Salesperson_45"/>
    <s v="Pending"/>
    <s v="in-store"/>
  </r>
  <r>
    <s v="S02424"/>
    <d v="2024-08-27T18:19:00"/>
    <x v="20"/>
    <s v="P1423"/>
    <s v="Men's_423"/>
    <x v="4"/>
    <s v="Yellow"/>
    <s v="M"/>
    <n v="3"/>
    <n v="1338.39"/>
    <n v="1182.76"/>
    <n v="4015.17"/>
    <n v="3548.28"/>
    <s v="C22423"/>
    <s v="Priya_2423"/>
    <s v="Salem"/>
    <n v="11.664300000000001"/>
    <n v="78.146000000000001"/>
    <s v="SP129"/>
    <s v="Salesperson_29"/>
    <s v="Returned"/>
    <s v="online"/>
  </r>
  <r>
    <s v="S02425"/>
    <d v="2024-04-30T18:02:00"/>
    <x v="47"/>
    <s v="P1424"/>
    <s v="T-Shirts_424"/>
    <x v="2"/>
    <s v="Maroon"/>
    <s v="XL"/>
    <n v="4"/>
    <n v="485.63"/>
    <n v="428.05"/>
    <n v="1942.52"/>
    <n v="1712.2"/>
    <s v="C22424"/>
    <s v="Karthik_2424"/>
    <s v="Salem"/>
    <n v="11.664300000000001"/>
    <n v="78.146000000000001"/>
    <s v="SP130"/>
    <s v="Salesperson_30"/>
    <s v="Cancelled"/>
    <s v="mobile_app"/>
  </r>
  <r>
    <s v="S02426"/>
    <d v="2024-09-20T21:02:00"/>
    <x v="6"/>
    <s v="P1425"/>
    <s v="Sportswear_425"/>
    <x v="3"/>
    <s v="Pink"/>
    <s v="XXL"/>
    <n v="1"/>
    <n v="2494.0500000000002"/>
    <n v="2201.5700000000002"/>
    <n v="2494.0500000000002"/>
    <n v="2201.5700000000002"/>
    <s v="C22425"/>
    <s v="Sathish_2425"/>
    <s v="Madurai"/>
    <n v="9.9252000000000002"/>
    <n v="78.119799999999998"/>
    <s v="SP130"/>
    <s v="Salesperson_30"/>
    <s v="Returned"/>
    <s v="in-store"/>
  </r>
  <r>
    <s v="S02427"/>
    <d v="2024-03-12T18:07:00"/>
    <x v="24"/>
    <s v="P1426"/>
    <s v="Women's_426"/>
    <x v="0"/>
    <s v="Grey"/>
    <s v="M"/>
    <n v="2"/>
    <n v="848.7"/>
    <n v="648.67999999999995"/>
    <n v="1697.4"/>
    <n v="1297.3599999999999"/>
    <s v="C22426"/>
    <s v="Anu_2426"/>
    <s v="Coimbatore"/>
    <n v="11.0168"/>
    <n v="76.955799999999996"/>
    <s v="SP116"/>
    <s v="Salesperson_16"/>
    <s v="Returned"/>
    <s v="in-store"/>
  </r>
  <r>
    <s v="S02428"/>
    <d v="2023-02-24T20:24:00"/>
    <x v="29"/>
    <s v="P1427"/>
    <s v="T-Shirts_427"/>
    <x v="2"/>
    <s v="White"/>
    <s v="XL"/>
    <n v="2"/>
    <n v="2429.38"/>
    <n v="2174.88"/>
    <n v="4858.76"/>
    <n v="4349.76"/>
    <s v="C22427"/>
    <s v="Anu_2427"/>
    <s v="Tiruchirappalli"/>
    <n v="10.7905"/>
    <n v="78.704700000000003"/>
    <s v="SP120"/>
    <s v="Salesperson_20"/>
    <s v="Returned"/>
    <s v="in-store"/>
  </r>
  <r>
    <s v="S02429"/>
    <d v="2023-05-02T20:23:00"/>
    <x v="32"/>
    <s v="P1428"/>
    <s v="Jeans_428"/>
    <x v="6"/>
    <s v="Black"/>
    <s v="M"/>
    <n v="2"/>
    <n v="2118.79"/>
    <n v="1464.62"/>
    <n v="4237.58"/>
    <n v="2929.24"/>
    <s v="C22428"/>
    <s v="Vishal_2428"/>
    <s v="Tiruchirappalli"/>
    <n v="10.7905"/>
    <n v="78.704700000000003"/>
    <s v="SP121"/>
    <s v="Salesperson_21"/>
    <s v="Cancelled"/>
    <s v="online"/>
  </r>
  <r>
    <s v="S02430"/>
    <d v="2023-11-01T20:03:00"/>
    <x v="5"/>
    <s v="P1429"/>
    <s v="Kurta_429"/>
    <x v="1"/>
    <s v="White"/>
    <s v="M"/>
    <n v="1"/>
    <n v="1721.96"/>
    <n v="1491.19"/>
    <n v="1721.96"/>
    <n v="1491.19"/>
    <s v="C22429"/>
    <s v="Sathish_2429"/>
    <s v="Erode"/>
    <n v="11.34"/>
    <n v="77.717200000000005"/>
    <s v="SP142"/>
    <s v="Salesperson_42"/>
    <s v="Pending"/>
    <s v="online"/>
  </r>
  <r>
    <s v="S02431"/>
    <d v="2024-04-11T11:56:00"/>
    <x v="86"/>
    <s v="P1430"/>
    <s v="Kid's_430"/>
    <x v="5"/>
    <s v="White"/>
    <s v="S"/>
    <n v="3"/>
    <n v="433.62"/>
    <n v="305.32"/>
    <n v="1300.8599999999999"/>
    <n v="915.96"/>
    <s v="C22430"/>
    <s v="Lakshmi_2430"/>
    <s v="Tirunelveli"/>
    <n v="8.7139000000000006"/>
    <n v="77.756699999999995"/>
    <s v="SP145"/>
    <s v="Salesperson_45"/>
    <s v="Cancelled"/>
    <s v="in-store"/>
  </r>
  <r>
    <s v="S02432"/>
    <d v="2023-12-16T19:12:00"/>
    <x v="19"/>
    <s v="P1431"/>
    <s v="Sarees_431"/>
    <x v="7"/>
    <s v="Black"/>
    <s v="L"/>
    <n v="1"/>
    <n v="321.11"/>
    <n v="206.32"/>
    <n v="321.11"/>
    <n v="206.32"/>
    <s v="C22431"/>
    <s v="Sathish_2431"/>
    <s v="Madurai"/>
    <n v="9.9252000000000002"/>
    <n v="78.119799999999998"/>
    <s v="SP107"/>
    <s v="Salesperson_7"/>
    <s v="Returned"/>
    <s v="mobile_app"/>
  </r>
  <r>
    <s v="S02433"/>
    <d v="2024-01-24T17:02:00"/>
    <x v="57"/>
    <s v="P1432"/>
    <s v="Jeans_432"/>
    <x v="6"/>
    <s v="Black"/>
    <s v="XL"/>
    <n v="1"/>
    <n v="346.91"/>
    <n v="245.24"/>
    <n v="346.91"/>
    <n v="245.24"/>
    <s v="C22432"/>
    <s v="Sanjay_2432"/>
    <s v="Tirunelveli"/>
    <n v="8.7139000000000006"/>
    <n v="77.756699999999995"/>
    <s v="SP111"/>
    <s v="Salesperson_11"/>
    <s v="Shipped"/>
    <s v="in-store"/>
  </r>
  <r>
    <s v="S02434"/>
    <d v="2024-01-26T16:24:00"/>
    <x v="57"/>
    <s v="P1433"/>
    <s v="Sarees_433"/>
    <x v="7"/>
    <s v="Black"/>
    <s v="L"/>
    <n v="4"/>
    <n v="2393.96"/>
    <n v="1601.79"/>
    <n v="9575.84"/>
    <n v="6407.16"/>
    <s v="C22433"/>
    <s v="Ravi_2433"/>
    <s v="Salem"/>
    <n v="11.664300000000001"/>
    <n v="78.146000000000001"/>
    <s v="SP136"/>
    <s v="Salesperson_36"/>
    <s v="Shipped"/>
    <s v="mobile_app"/>
  </r>
  <r>
    <s v="S02435"/>
    <d v="2023-06-14T21:23:00"/>
    <x v="23"/>
    <s v="P1434"/>
    <s v="Sarees_434"/>
    <x v="7"/>
    <s v="Green"/>
    <s v="M"/>
    <n v="1"/>
    <n v="1608.21"/>
    <n v="1102.71"/>
    <n v="1608.21"/>
    <n v="1102.71"/>
    <s v="C22434"/>
    <s v="Sathish_2434"/>
    <s v="Coimbatore"/>
    <n v="11.0168"/>
    <n v="76.955799999999996"/>
    <s v="SP116"/>
    <s v="Salesperson_16"/>
    <s v="Paid"/>
    <s v="mobile_app"/>
  </r>
  <r>
    <s v="S02436"/>
    <d v="2024-02-29T17:35:00"/>
    <x v="14"/>
    <s v="P1435"/>
    <s v="Kurta_435"/>
    <x v="1"/>
    <s v="Maroon"/>
    <s v="L"/>
    <n v="1"/>
    <n v="2488.9"/>
    <n v="1792.32"/>
    <n v="2488.9"/>
    <n v="1792.32"/>
    <s v="C22435"/>
    <s v="Aarav_2435"/>
    <s v="Coimbatore"/>
    <n v="11.0168"/>
    <n v="76.955799999999996"/>
    <s v="SP112"/>
    <s v="Salesperson_12"/>
    <s v="Returned"/>
    <s v="online"/>
  </r>
  <r>
    <s v="S02437"/>
    <d v="2024-02-19T20:25:00"/>
    <x v="73"/>
    <s v="P1436"/>
    <s v="Sportswear_436"/>
    <x v="3"/>
    <s v="Grey"/>
    <s v="XL"/>
    <n v="2"/>
    <n v="1963.44"/>
    <n v="1352.05"/>
    <n v="3926.88"/>
    <n v="2704.1"/>
    <s v="C22436"/>
    <s v="Sathish_2436"/>
    <s v="Salem"/>
    <n v="11.664300000000001"/>
    <n v="78.146000000000001"/>
    <s v="SP132"/>
    <s v="Salesperson_32"/>
    <s v="Cancelled"/>
    <s v="mobile_app"/>
  </r>
  <r>
    <s v="S02438"/>
    <d v="2023-01-14T21:10:00"/>
    <x v="72"/>
    <s v="P1437"/>
    <s v="Kurta_437"/>
    <x v="1"/>
    <s v="Black"/>
    <s v="M"/>
    <n v="1"/>
    <n v="265.77"/>
    <n v="231.93"/>
    <n v="265.77"/>
    <n v="231.93"/>
    <s v="C22437"/>
    <s v="Aarav_2437"/>
    <s v="Erode"/>
    <n v="11.34"/>
    <n v="77.717200000000005"/>
    <s v="SP140"/>
    <s v="Salesperson_40"/>
    <s v="Shipped"/>
    <s v="in-store"/>
  </r>
  <r>
    <s v="S02439"/>
    <d v="2024-06-18T21:03:00"/>
    <x v="11"/>
    <s v="P1438"/>
    <s v="Women's_438"/>
    <x v="0"/>
    <s v="Grey"/>
    <s v="L"/>
    <n v="1"/>
    <n v="1250.8599999999999"/>
    <n v="904.71"/>
    <n v="1250.8599999999999"/>
    <n v="904.71"/>
    <s v="C22438"/>
    <s v="Priya_2438"/>
    <s v="Tirunelveli"/>
    <n v="8.7139000000000006"/>
    <n v="77.756699999999995"/>
    <s v="SP107"/>
    <s v="Salesperson_7"/>
    <s v="Pending"/>
    <s v="in-store"/>
  </r>
  <r>
    <s v="S02440"/>
    <d v="2023-12-27T12:03:00"/>
    <x v="34"/>
    <s v="P1439"/>
    <s v="Kid's_439"/>
    <x v="5"/>
    <s v="Blue"/>
    <s v="M"/>
    <n v="1"/>
    <n v="1671.22"/>
    <n v="1288.57"/>
    <n v="1671.22"/>
    <n v="1288.57"/>
    <s v="C22439"/>
    <s v="Sanjay_2439"/>
    <s v="Chennai"/>
    <n v="13.082700000000001"/>
    <n v="80.270700000000005"/>
    <s v="SP102"/>
    <s v="Salesperson_2"/>
    <s v="Paid"/>
    <s v="in-store"/>
  </r>
  <r>
    <s v="S02441"/>
    <d v="2023-03-15T20:11:00"/>
    <x v="16"/>
    <s v="P1440"/>
    <s v="T-Shirts_440"/>
    <x v="2"/>
    <s v="Blue"/>
    <s v="XL"/>
    <n v="1"/>
    <n v="540.29999999999995"/>
    <n v="385.48"/>
    <n v="540.29999999999995"/>
    <n v="385.48"/>
    <s v="C22440"/>
    <s v="Anu_2440"/>
    <s v="Salem"/>
    <n v="11.664300000000001"/>
    <n v="78.146000000000001"/>
    <s v="SP108"/>
    <s v="Salesperson_8"/>
    <s v="Paid"/>
    <s v="in-store"/>
  </r>
  <r>
    <s v="S02442"/>
    <d v="2024-03-20T12:25:00"/>
    <x v="7"/>
    <s v="P1441"/>
    <s v="Kurta_441"/>
    <x v="1"/>
    <s v="Black"/>
    <s v="XS"/>
    <n v="2"/>
    <n v="1916.24"/>
    <n v="1718.96"/>
    <n v="3832.48"/>
    <n v="3437.92"/>
    <s v="C22441"/>
    <s v="Ganesh_2441"/>
    <s v="Chennai"/>
    <n v="13.082700000000001"/>
    <n v="80.270700000000005"/>
    <s v="SP100"/>
    <s v="Salesperson_0"/>
    <s v="Paid"/>
    <s v="online"/>
  </r>
  <r>
    <s v="S02443"/>
    <d v="2024-10-11T16:49:00"/>
    <x v="28"/>
    <s v="P1442"/>
    <s v="Sarees_442"/>
    <x v="7"/>
    <s v="White"/>
    <s v="M"/>
    <n v="1"/>
    <n v="1061.75"/>
    <n v="717.45"/>
    <n v="1061.75"/>
    <n v="717.45"/>
    <s v="C22442"/>
    <s v="Priya_2442"/>
    <s v="Tiruchirappalli"/>
    <n v="10.7905"/>
    <n v="78.704700000000003"/>
    <s v="SP114"/>
    <s v="Salesperson_14"/>
    <s v="Pending"/>
    <s v="mobile_app"/>
  </r>
  <r>
    <s v="S02444"/>
    <d v="2023-03-16T11:51:00"/>
    <x v="16"/>
    <s v="P1443"/>
    <s v="T-Shirts_443"/>
    <x v="2"/>
    <s v="Maroon"/>
    <s v="M"/>
    <n v="2"/>
    <n v="1584.95"/>
    <n v="1166.81"/>
    <n v="3169.9"/>
    <n v="2333.62"/>
    <s v="C22443"/>
    <s v="Bhuvana_2443"/>
    <s v="Tiruchirappalli"/>
    <n v="10.7905"/>
    <n v="78.704700000000003"/>
    <s v="SP109"/>
    <s v="Salesperson_9"/>
    <s v="Paid"/>
    <s v="online"/>
  </r>
  <r>
    <s v="S02445"/>
    <d v="2023-09-23T15:02:00"/>
    <x v="70"/>
    <s v="P1444"/>
    <s v="Sarees_444"/>
    <x v="7"/>
    <s v="Black"/>
    <s v="S"/>
    <n v="2"/>
    <n v="2496.1"/>
    <n v="1633.56"/>
    <n v="4992.2"/>
    <n v="3267.12"/>
    <s v="C22444"/>
    <s v="Sanjay_2444"/>
    <s v="Erode"/>
    <n v="11.34"/>
    <n v="77.717200000000005"/>
    <s v="SP113"/>
    <s v="Salesperson_13"/>
    <s v="Cancelled"/>
    <s v="online"/>
  </r>
  <r>
    <s v="S02446"/>
    <d v="2023-03-20T11:39:00"/>
    <x v="77"/>
    <s v="P1445"/>
    <s v="Men's_445"/>
    <x v="4"/>
    <s v="Green"/>
    <s v="XS"/>
    <n v="2"/>
    <n v="2150.23"/>
    <n v="1775.12"/>
    <n v="4300.46"/>
    <n v="3550.24"/>
    <s v="C22445"/>
    <s v="Sathish_2445"/>
    <s v="Salem"/>
    <n v="11.664300000000001"/>
    <n v="78.146000000000001"/>
    <s v="SP131"/>
    <s v="Salesperson_31"/>
    <s v="Paid"/>
    <s v="in-store"/>
  </r>
  <r>
    <s v="S02447"/>
    <d v="2023-10-20T17:41:00"/>
    <x v="69"/>
    <s v="P1446"/>
    <s v="Women's_446"/>
    <x v="0"/>
    <s v="Black"/>
    <s v="L"/>
    <n v="2"/>
    <n v="440.17"/>
    <n v="324.06"/>
    <n v="880.34"/>
    <n v="648.12"/>
    <s v="C22446"/>
    <s v="Meena_2446"/>
    <s v="Tiruchirappalli"/>
    <n v="10.7905"/>
    <n v="78.704700000000003"/>
    <s v="SP129"/>
    <s v="Salesperson_29"/>
    <s v="Cancelled"/>
    <s v="mobile_app"/>
  </r>
  <r>
    <s v="S02448"/>
    <d v="2023-11-17T14:11:00"/>
    <x v="44"/>
    <s v="P1447"/>
    <s v="Kid's_447"/>
    <x v="5"/>
    <s v="Green"/>
    <s v="S"/>
    <n v="3"/>
    <n v="1854.15"/>
    <n v="1470.05"/>
    <n v="5562.45"/>
    <n v="4410.1499999999996"/>
    <s v="C22447"/>
    <s v="Vishal_2447"/>
    <s v="Coimbatore"/>
    <n v="11.0168"/>
    <n v="76.955799999999996"/>
    <s v="SP100"/>
    <s v="Salesperson_0"/>
    <s v="Pending"/>
    <s v="online"/>
  </r>
  <r>
    <s v="S02449"/>
    <d v="2023-12-04T18:26:00"/>
    <x v="50"/>
    <s v="P1448"/>
    <s v="T-Shirts_448"/>
    <x v="2"/>
    <s v="Pink"/>
    <s v="XL"/>
    <n v="2"/>
    <n v="203.26"/>
    <n v="156.1"/>
    <n v="406.52"/>
    <n v="312.2"/>
    <s v="C22448"/>
    <s v="Bhuvana_2448"/>
    <s v="Erode"/>
    <n v="11.34"/>
    <n v="77.717200000000005"/>
    <s v="SP128"/>
    <s v="Salesperson_28"/>
    <s v="Pending"/>
    <s v="online"/>
  </r>
  <r>
    <s v="S02450"/>
    <d v="2024-01-19T21:21:00"/>
    <x v="49"/>
    <s v="P1449"/>
    <s v="Jeans_449"/>
    <x v="6"/>
    <s v="Blue"/>
    <s v="XS"/>
    <n v="2"/>
    <n v="1077.8800000000001"/>
    <n v="749.91"/>
    <n v="2155.7600000000002"/>
    <n v="1499.82"/>
    <s v="C22449"/>
    <s v="Priya_2449"/>
    <s v="Vellore"/>
    <n v="12.916499999999999"/>
    <n v="79.132499999999993"/>
    <s v="SP128"/>
    <s v="Salesperson_28"/>
    <s v="Pending"/>
    <s v="third-party"/>
  </r>
  <r>
    <s v="S02451"/>
    <d v="2024-07-08T12:10:00"/>
    <x v="84"/>
    <s v="P1450"/>
    <s v="Kurta_450"/>
    <x v="1"/>
    <s v="Pink"/>
    <s v="XS"/>
    <n v="2"/>
    <n v="1781.88"/>
    <n v="1321.03"/>
    <n v="3563.76"/>
    <n v="2642.06"/>
    <s v="C22450"/>
    <s v="Anu_2450"/>
    <s v="Salem"/>
    <n v="11.664300000000001"/>
    <n v="78.146000000000001"/>
    <s v="SP113"/>
    <s v="Salesperson_13"/>
    <s v="Shipped"/>
    <s v="mobile_app"/>
  </r>
  <r>
    <s v="S02452"/>
    <d v="2024-07-23T15:17:00"/>
    <x v="79"/>
    <s v="P1451"/>
    <s v="Kurta_451"/>
    <x v="1"/>
    <s v="Maroon"/>
    <s v="M"/>
    <n v="2"/>
    <n v="1912.67"/>
    <n v="1582.53"/>
    <n v="3825.34"/>
    <n v="3165.06"/>
    <s v="C22451"/>
    <s v="Karthik_2451"/>
    <s v="Chennai"/>
    <n v="13.082700000000001"/>
    <n v="80.270700000000005"/>
    <s v="SP131"/>
    <s v="Salesperson_31"/>
    <s v="Cancelled"/>
    <s v="online"/>
  </r>
  <r>
    <s v="S02453"/>
    <d v="2024-10-10T20:55:00"/>
    <x v="28"/>
    <s v="P1452"/>
    <s v="Kurta_452"/>
    <x v="1"/>
    <s v="Grey"/>
    <s v="XL"/>
    <n v="1"/>
    <n v="2436.1999999999998"/>
    <n v="1869.92"/>
    <n v="2436.1999999999998"/>
    <n v="1869.92"/>
    <s v="C22452"/>
    <s v="Meena_2452"/>
    <s v="Tirunelveli"/>
    <n v="8.7139000000000006"/>
    <n v="77.756699999999995"/>
    <s v="SP109"/>
    <s v="Salesperson_9"/>
    <s v="Paid"/>
    <s v="mobile_app"/>
  </r>
  <r>
    <s v="S02454"/>
    <d v="2023-08-31T20:27:00"/>
    <x v="0"/>
    <s v="P1453"/>
    <s v="Kurta_453"/>
    <x v="1"/>
    <s v="Green"/>
    <s v="L"/>
    <n v="1"/>
    <n v="1308.19"/>
    <n v="1058.6400000000001"/>
    <n v="1308.19"/>
    <n v="1058.6400000000001"/>
    <s v="C22453"/>
    <s v="Meena_2453"/>
    <s v="Tiruchirappalli"/>
    <n v="10.7905"/>
    <n v="78.704700000000003"/>
    <s v="SP120"/>
    <s v="Salesperson_20"/>
    <s v="Returned"/>
    <s v="online"/>
  </r>
  <r>
    <s v="S02455"/>
    <d v="2023-02-03T16:18:00"/>
    <x v="35"/>
    <s v="P1454"/>
    <s v="Kurta_454"/>
    <x v="1"/>
    <s v="White"/>
    <s v="S"/>
    <n v="1"/>
    <n v="612.51"/>
    <n v="472.84"/>
    <n v="612.51"/>
    <n v="472.84"/>
    <s v="C22454"/>
    <s v="Devi_2454"/>
    <s v="Salem"/>
    <n v="11.664300000000001"/>
    <n v="78.146000000000001"/>
    <s v="SP114"/>
    <s v="Salesperson_14"/>
    <s v="Shipped"/>
    <s v="online"/>
  </r>
  <r>
    <s v="S02456"/>
    <d v="2024-10-01T13:47:00"/>
    <x v="25"/>
    <s v="P1455"/>
    <s v="Sportswear_455"/>
    <x v="3"/>
    <s v="Red"/>
    <s v="XXL"/>
    <n v="1"/>
    <n v="1231.6099999999999"/>
    <n v="873.29"/>
    <n v="1231.6099999999999"/>
    <n v="873.29"/>
    <s v="C22455"/>
    <s v="Ganesh_2455"/>
    <s v="Tiruchirappalli"/>
    <n v="10.7905"/>
    <n v="78.704700000000003"/>
    <s v="SP141"/>
    <s v="Salesperson_41"/>
    <s v="Paid"/>
    <s v="online"/>
  </r>
  <r>
    <s v="S02457"/>
    <d v="2024-10-08T16:28:00"/>
    <x v="28"/>
    <s v="P1456"/>
    <s v="Sportswear_456"/>
    <x v="3"/>
    <s v="Red"/>
    <s v="L"/>
    <n v="4"/>
    <n v="2377.8000000000002"/>
    <n v="1634.78"/>
    <n v="9511.2000000000007"/>
    <n v="6539.12"/>
    <s v="C22456"/>
    <s v="Sathish_2456"/>
    <s v="Tirunelveli"/>
    <n v="8.7139000000000006"/>
    <n v="77.756699999999995"/>
    <s v="SP123"/>
    <s v="Salesperson_23"/>
    <s v="Shipped"/>
    <s v="in-store"/>
  </r>
  <r>
    <s v="S02458"/>
    <d v="2023-05-28T11:56:00"/>
    <x v="27"/>
    <s v="P1457"/>
    <s v="Men's_457"/>
    <x v="4"/>
    <s v="Grey"/>
    <s v="L"/>
    <n v="2"/>
    <n v="2189.89"/>
    <n v="1596.56"/>
    <n v="4379.78"/>
    <n v="3193.12"/>
    <s v="C22457"/>
    <s v="Devi_2457"/>
    <s v="Vellore"/>
    <n v="12.916499999999999"/>
    <n v="79.132499999999993"/>
    <s v="SP127"/>
    <s v="Salesperson_27"/>
    <s v="Paid"/>
    <s v="in-store"/>
  </r>
  <r>
    <s v="S02459"/>
    <d v="2024-01-13T19:15:00"/>
    <x v="65"/>
    <s v="P1458"/>
    <s v="Kurta_458"/>
    <x v="1"/>
    <s v="White"/>
    <s v="M"/>
    <n v="4"/>
    <n v="767.91"/>
    <n v="685.85"/>
    <n v="3071.64"/>
    <n v="2743.4"/>
    <s v="C22458"/>
    <s v="Meena_2458"/>
    <s v="Salem"/>
    <n v="11.664300000000001"/>
    <n v="78.146000000000001"/>
    <s v="SP123"/>
    <s v="Salesperson_23"/>
    <s v="Returned"/>
    <s v="online"/>
  </r>
  <r>
    <s v="S02460"/>
    <d v="2024-06-01T14:09:00"/>
    <x v="54"/>
    <s v="P1459"/>
    <s v="Sportswear_459"/>
    <x v="3"/>
    <s v="Green"/>
    <s v="S"/>
    <n v="2"/>
    <n v="915.4"/>
    <n v="634.78"/>
    <n v="1830.8"/>
    <n v="1269.56"/>
    <s v="C22459"/>
    <s v="Meena_2459"/>
    <s v="Tiruchirappalli"/>
    <n v="10.7905"/>
    <n v="78.704700000000003"/>
    <s v="SP102"/>
    <s v="Salesperson_2"/>
    <s v="Shipped"/>
    <s v="mobile_app"/>
  </r>
  <r>
    <s v="S02461"/>
    <d v="2023-05-29T13:12:00"/>
    <x v="30"/>
    <s v="P1460"/>
    <s v="Sarees_460"/>
    <x v="7"/>
    <s v="Red"/>
    <s v="S"/>
    <n v="2"/>
    <n v="922.92"/>
    <n v="577.20000000000005"/>
    <n v="1845.84"/>
    <n v="1154.4000000000001"/>
    <s v="C22460"/>
    <s v="Diya_2460"/>
    <s v="Madurai"/>
    <n v="9.9252000000000002"/>
    <n v="78.119799999999998"/>
    <s v="SP105"/>
    <s v="Salesperson_5"/>
    <s v="Cancelled"/>
    <s v="in-store"/>
  </r>
  <r>
    <s v="S02462"/>
    <d v="2023-10-29T18:13:00"/>
    <x v="66"/>
    <s v="P1461"/>
    <s v="Men's_461"/>
    <x v="4"/>
    <s v="White"/>
    <s v="XS"/>
    <n v="3"/>
    <n v="589.32000000000005"/>
    <n v="443.88"/>
    <n v="1767.96"/>
    <n v="1331.64"/>
    <s v="C22461"/>
    <s v="Anu_2461"/>
    <s v="Salem"/>
    <n v="11.664300000000001"/>
    <n v="78.146000000000001"/>
    <s v="SP128"/>
    <s v="Salesperson_28"/>
    <s v="Pending"/>
    <s v="online"/>
  </r>
  <r>
    <s v="S02463"/>
    <d v="2023-09-28T12:43:00"/>
    <x v="21"/>
    <s v="P1462"/>
    <s v="T-Shirts_462"/>
    <x v="2"/>
    <s v="Green"/>
    <s v="L"/>
    <n v="3"/>
    <n v="687.56"/>
    <n v="482.71"/>
    <n v="2062.6799999999998"/>
    <n v="1448.13"/>
    <s v="C22462"/>
    <s v="Vishal_2462"/>
    <s v="Madurai"/>
    <n v="9.9252000000000002"/>
    <n v="78.119799999999998"/>
    <s v="SP114"/>
    <s v="Salesperson_14"/>
    <s v="Shipped"/>
    <s v="in-store"/>
  </r>
  <r>
    <s v="S02464"/>
    <d v="2023-07-26T21:47:00"/>
    <x v="78"/>
    <s v="P1463"/>
    <s v="T-Shirts_463"/>
    <x v="2"/>
    <s v="Green"/>
    <s v="XL"/>
    <n v="3"/>
    <n v="512.67999999999995"/>
    <n v="372.92"/>
    <n v="1538.04"/>
    <n v="1118.76"/>
    <s v="C22463"/>
    <s v="Diya_2463"/>
    <s v="Tiruchirappalli"/>
    <n v="10.7905"/>
    <n v="78.704700000000003"/>
    <s v="SP105"/>
    <s v="Salesperson_5"/>
    <s v="Cancelled"/>
    <s v="in-store"/>
  </r>
  <r>
    <s v="S02465"/>
    <d v="2023-03-30T14:08:00"/>
    <x v="67"/>
    <s v="P1464"/>
    <s v="Men's_464"/>
    <x v="4"/>
    <s v="Green"/>
    <s v="M"/>
    <n v="1"/>
    <n v="826.17"/>
    <n v="515.75"/>
    <n v="826.17"/>
    <n v="515.75"/>
    <s v="C22464"/>
    <s v="Anu_2464"/>
    <s v="Vellore"/>
    <n v="12.916499999999999"/>
    <n v="79.132499999999993"/>
    <s v="SP127"/>
    <s v="Salesperson_27"/>
    <s v="Pending"/>
    <s v="online"/>
  </r>
  <r>
    <s v="S02466"/>
    <d v="2024-03-02T17:05:00"/>
    <x v="14"/>
    <s v="P1465"/>
    <s v="Jeans_465"/>
    <x v="6"/>
    <s v="Red"/>
    <s v="S"/>
    <n v="1"/>
    <n v="1037.56"/>
    <n v="762.44"/>
    <n v="1037.56"/>
    <n v="762.44"/>
    <s v="C22465"/>
    <s v="Sathish_2465"/>
    <s v="Coimbatore"/>
    <n v="11.0168"/>
    <n v="76.955799999999996"/>
    <s v="SP104"/>
    <s v="Salesperson_4"/>
    <s v="Paid"/>
    <s v="online"/>
  </r>
  <r>
    <s v="S02467"/>
    <d v="2024-07-13T11:19:00"/>
    <x v="84"/>
    <s v="P1466"/>
    <s v="T-Shirts_466"/>
    <x v="2"/>
    <s v="Green"/>
    <s v="XL"/>
    <n v="1"/>
    <n v="836.87"/>
    <n v="564.61"/>
    <n v="836.87"/>
    <n v="564.61"/>
    <s v="C22466"/>
    <s v="Diya_2466"/>
    <s v="Vellore"/>
    <n v="12.916499999999999"/>
    <n v="79.132499999999993"/>
    <s v="SP135"/>
    <s v="Salesperson_35"/>
    <s v="Returned"/>
    <s v="third-party"/>
  </r>
  <r>
    <s v="S02468"/>
    <d v="2023-06-02T12:34:00"/>
    <x v="30"/>
    <s v="P1467"/>
    <s v="Kid's_467"/>
    <x v="5"/>
    <s v="Green"/>
    <s v="XL"/>
    <n v="3"/>
    <n v="375.7"/>
    <n v="236.22"/>
    <n v="1127.0999999999999"/>
    <n v="708.66"/>
    <s v="C22467"/>
    <s v="Ganesh_2467"/>
    <s v="Madurai"/>
    <n v="9.9252000000000002"/>
    <n v="78.119799999999998"/>
    <s v="SP115"/>
    <s v="Salesperson_15"/>
    <s v="Paid"/>
    <s v="online"/>
  </r>
  <r>
    <s v="S02469"/>
    <d v="2023-11-18T19:46:00"/>
    <x v="44"/>
    <s v="P1468"/>
    <s v="Sarees_468"/>
    <x v="7"/>
    <s v="Green"/>
    <s v="M"/>
    <n v="2"/>
    <n v="328.43"/>
    <n v="293.39"/>
    <n v="656.86"/>
    <n v="586.78"/>
    <s v="C22468"/>
    <s v="Anu_2468"/>
    <s v="Chennai"/>
    <n v="13.082700000000001"/>
    <n v="80.270700000000005"/>
    <s v="SP132"/>
    <s v="Salesperson_32"/>
    <s v="Cancelled"/>
    <s v="online"/>
  </r>
  <r>
    <s v="S02470"/>
    <d v="2024-05-28T15:05:00"/>
    <x v="54"/>
    <s v="P1469"/>
    <s v="Men's_469"/>
    <x v="4"/>
    <s v="Pink"/>
    <s v="S"/>
    <n v="3"/>
    <n v="1945.16"/>
    <n v="1278.3900000000001"/>
    <n v="5835.48"/>
    <n v="3835.17"/>
    <s v="C22469"/>
    <s v="Kavin_2469"/>
    <s v="Chennai"/>
    <n v="13.082700000000001"/>
    <n v="80.270700000000005"/>
    <s v="SP130"/>
    <s v="Salesperson_30"/>
    <s v="Pending"/>
    <s v="in-store"/>
  </r>
  <r>
    <s v="S02471"/>
    <d v="2024-01-05T19:46:00"/>
    <x v="39"/>
    <s v="P1470"/>
    <s v="Kid's_470"/>
    <x v="5"/>
    <s v="Black"/>
    <s v="XL"/>
    <n v="2"/>
    <n v="752.61"/>
    <n v="510.99"/>
    <n v="1505.22"/>
    <n v="1021.98"/>
    <s v="C22470"/>
    <s v="Bhuvana_2470"/>
    <s v="Tirunelveli"/>
    <n v="8.7139000000000006"/>
    <n v="77.756699999999995"/>
    <s v="SP136"/>
    <s v="Salesperson_36"/>
    <s v="Returned"/>
    <s v="in-store"/>
  </r>
  <r>
    <s v="S02472"/>
    <d v="2023-08-08T11:41:00"/>
    <x v="92"/>
    <s v="P1471"/>
    <s v="Sportswear_471"/>
    <x v="3"/>
    <s v="Black"/>
    <s v="L"/>
    <n v="1"/>
    <n v="1803.42"/>
    <n v="1620.65"/>
    <n v="1803.42"/>
    <n v="1620.65"/>
    <s v="C22471"/>
    <s v="Kavin_2471"/>
    <s v="Coimbatore"/>
    <n v="11.0168"/>
    <n v="76.955799999999996"/>
    <s v="SP145"/>
    <s v="Salesperson_45"/>
    <s v="Pending"/>
    <s v="online"/>
  </r>
  <r>
    <s v="S02473"/>
    <d v="2023-01-09T14:16:00"/>
    <x v="72"/>
    <s v="P1472"/>
    <s v="Kid's_472"/>
    <x v="5"/>
    <s v="Red"/>
    <s v="XS"/>
    <n v="4"/>
    <n v="711.82"/>
    <n v="578.52"/>
    <n v="2847.28"/>
    <n v="2314.08"/>
    <s v="C22472"/>
    <s v="Priya_2472"/>
    <s v="Madurai"/>
    <n v="9.9252000000000002"/>
    <n v="78.119799999999998"/>
    <s v="SP100"/>
    <s v="Salesperson_0"/>
    <s v="Returned"/>
    <s v="mobile_app"/>
  </r>
  <r>
    <s v="S02474"/>
    <d v="2023-02-25T18:41:00"/>
    <x v="29"/>
    <s v="P1473"/>
    <s v="Sportswear_473"/>
    <x v="3"/>
    <s v="Maroon"/>
    <s v="L"/>
    <n v="1"/>
    <n v="2125.75"/>
    <n v="1873.68"/>
    <n v="2125.75"/>
    <n v="1873.68"/>
    <s v="C22473"/>
    <s v="Lakshmi_2473"/>
    <s v="Erode"/>
    <n v="11.34"/>
    <n v="77.717200000000005"/>
    <s v="SP135"/>
    <s v="Salesperson_35"/>
    <s v="Cancelled"/>
    <s v="mobile_app"/>
  </r>
  <r>
    <s v="S02475"/>
    <d v="2024-10-07T11:36:00"/>
    <x v="28"/>
    <s v="P1474"/>
    <s v="Kurta_474"/>
    <x v="1"/>
    <s v="Maroon"/>
    <s v="L"/>
    <n v="2"/>
    <n v="2419.23"/>
    <n v="1873.49"/>
    <n v="4838.46"/>
    <n v="3746.98"/>
    <s v="C22474"/>
    <s v="Lakshmi_2474"/>
    <s v="Tirunelveli"/>
    <n v="8.7139000000000006"/>
    <n v="77.756699999999995"/>
    <s v="SP138"/>
    <s v="Salesperson_38"/>
    <s v="Cancelled"/>
    <s v="in-store"/>
  </r>
  <r>
    <s v="S02476"/>
    <d v="2024-08-13T19:53:00"/>
    <x v="76"/>
    <s v="P1475"/>
    <s v="Kurta_475"/>
    <x v="1"/>
    <s v="White"/>
    <s v="XL"/>
    <n v="1"/>
    <n v="220.43"/>
    <n v="134.68"/>
    <n v="220.43"/>
    <n v="134.68"/>
    <s v="C22475"/>
    <s v="Ganesh_2475"/>
    <s v="Erode"/>
    <n v="11.34"/>
    <n v="77.717200000000005"/>
    <s v="SP110"/>
    <s v="Salesperson_10"/>
    <s v="Cancelled"/>
    <s v="online"/>
  </r>
  <r>
    <s v="S02477"/>
    <d v="2024-01-23T14:53:00"/>
    <x v="57"/>
    <s v="P1476"/>
    <s v="Sportswear_476"/>
    <x v="3"/>
    <s v="Green"/>
    <s v="XS"/>
    <n v="2"/>
    <n v="824.36"/>
    <n v="566.75"/>
    <n v="1648.72"/>
    <n v="1133.5"/>
    <s v="C22476"/>
    <s v="Meena_2476"/>
    <s v="Coimbatore"/>
    <n v="11.0168"/>
    <n v="76.955799999999996"/>
    <s v="SP138"/>
    <s v="Salesperson_38"/>
    <s v="Returned"/>
    <s v="in-store"/>
  </r>
  <r>
    <s v="S02478"/>
    <d v="2023-03-22T19:00:00"/>
    <x v="77"/>
    <s v="P1477"/>
    <s v="T-Shirts_477"/>
    <x v="2"/>
    <s v="Blue"/>
    <s v="XL"/>
    <n v="1"/>
    <n v="601.14"/>
    <n v="466.91"/>
    <n v="601.14"/>
    <n v="466.91"/>
    <s v="C22477"/>
    <s v="Ganesh_2477"/>
    <s v="Erode"/>
    <n v="11.34"/>
    <n v="77.717200000000005"/>
    <s v="SP124"/>
    <s v="Salesperson_24"/>
    <s v="Shipped"/>
    <s v="in-store"/>
  </r>
  <r>
    <s v="S02479"/>
    <d v="2023-06-15T13:29:00"/>
    <x v="23"/>
    <s v="P1478"/>
    <s v="T-Shirts_478"/>
    <x v="2"/>
    <s v="Yellow"/>
    <s v="XS"/>
    <n v="2"/>
    <n v="2386.94"/>
    <n v="2035.43"/>
    <n v="4773.88"/>
    <n v="4070.86"/>
    <s v="C22478"/>
    <s v="Karthik_2478"/>
    <s v="Vellore"/>
    <n v="12.916499999999999"/>
    <n v="79.132499999999993"/>
    <s v="SP112"/>
    <s v="Salesperson_12"/>
    <s v="Paid"/>
    <s v="third-party"/>
  </r>
  <r>
    <s v="S02480"/>
    <d v="2023-09-10T17:56:00"/>
    <x v="74"/>
    <s v="P1479"/>
    <s v="Jeans_479"/>
    <x v="6"/>
    <s v="Pink"/>
    <s v="XXL"/>
    <n v="2"/>
    <n v="1577.68"/>
    <n v="1060.93"/>
    <n v="3155.36"/>
    <n v="2121.86"/>
    <s v="C22479"/>
    <s v="Sanjay_2479"/>
    <s v="Madurai"/>
    <n v="9.9252000000000002"/>
    <n v="78.119799999999998"/>
    <s v="SP128"/>
    <s v="Salesperson_28"/>
    <s v="Cancelled"/>
    <s v="mobile_app"/>
  </r>
  <r>
    <s v="S02481"/>
    <d v="2023-11-15T10:02:00"/>
    <x v="44"/>
    <s v="P1480"/>
    <s v="Kid's_480"/>
    <x v="5"/>
    <s v="White"/>
    <s v="L"/>
    <n v="4"/>
    <n v="217.03"/>
    <n v="183.4"/>
    <n v="868.12"/>
    <n v="733.6"/>
    <s v="C22480"/>
    <s v="Meena_2480"/>
    <s v="Madurai"/>
    <n v="9.9252000000000002"/>
    <n v="78.119799999999998"/>
    <s v="SP101"/>
    <s v="Salesperson_1"/>
    <s v="Pending"/>
    <s v="in-store"/>
  </r>
  <r>
    <s v="S02482"/>
    <d v="2023-12-03T16:40:00"/>
    <x v="33"/>
    <s v="P1481"/>
    <s v="Sportswear_481"/>
    <x v="3"/>
    <s v="White"/>
    <s v="L"/>
    <n v="1"/>
    <n v="1636.48"/>
    <n v="1454.66"/>
    <n v="1636.48"/>
    <n v="1454.66"/>
    <s v="C22481"/>
    <s v="Priya_2481"/>
    <s v="Vellore"/>
    <n v="12.916499999999999"/>
    <n v="79.132499999999993"/>
    <s v="SP145"/>
    <s v="Salesperson_45"/>
    <s v="Shipped"/>
    <s v="in-store"/>
  </r>
  <r>
    <s v="S02483"/>
    <d v="2024-06-24T15:44:00"/>
    <x v="2"/>
    <s v="P1482"/>
    <s v="Sarees_482"/>
    <x v="7"/>
    <s v="Black"/>
    <s v="L"/>
    <n v="2"/>
    <n v="2453.11"/>
    <n v="2193.37"/>
    <n v="4906.22"/>
    <n v="4386.74"/>
    <s v="C22482"/>
    <s v="Kavin_2482"/>
    <s v="Erode"/>
    <n v="11.34"/>
    <n v="77.717200000000005"/>
    <s v="SP103"/>
    <s v="Salesperson_3"/>
    <s v="Pending"/>
    <s v="online"/>
  </r>
  <r>
    <s v="S02484"/>
    <d v="2023-09-03T10:43:00"/>
    <x v="0"/>
    <s v="P1483"/>
    <s v="Kid's_483"/>
    <x v="5"/>
    <s v="Blue"/>
    <s v="M"/>
    <n v="2"/>
    <n v="1807.67"/>
    <n v="1332.02"/>
    <n v="3615.34"/>
    <n v="2664.04"/>
    <s v="C22483"/>
    <s v="Karthik_2483"/>
    <s v="Chennai"/>
    <n v="13.082700000000001"/>
    <n v="80.270700000000005"/>
    <s v="SP122"/>
    <s v="Salesperson_22"/>
    <s v="Shipped"/>
    <s v="in-store"/>
  </r>
  <r>
    <s v="S02485"/>
    <d v="2023-12-12T11:08:00"/>
    <x v="19"/>
    <s v="P1484"/>
    <s v="Kurta_484"/>
    <x v="1"/>
    <s v="Pink"/>
    <s v="XS"/>
    <n v="4"/>
    <n v="661.71"/>
    <n v="478.72"/>
    <n v="2646.84"/>
    <n v="1914.88"/>
    <s v="C22484"/>
    <s v="Sathish_2484"/>
    <s v="Salem"/>
    <n v="11.664300000000001"/>
    <n v="78.146000000000001"/>
    <s v="SP122"/>
    <s v="Salesperson_22"/>
    <s v="Cancelled"/>
    <s v="third-party"/>
  </r>
  <r>
    <s v="S02486"/>
    <d v="2024-01-26T11:12:00"/>
    <x v="57"/>
    <s v="P1485"/>
    <s v="Sportswear_485"/>
    <x v="3"/>
    <s v="Red"/>
    <s v="L"/>
    <n v="1"/>
    <n v="1371.88"/>
    <n v="1033.3599999999999"/>
    <n v="1371.88"/>
    <n v="1033.3599999999999"/>
    <s v="C22485"/>
    <s v="Diya_2485"/>
    <s v="Tirunelveli"/>
    <n v="8.7139000000000006"/>
    <n v="77.756699999999995"/>
    <s v="SP121"/>
    <s v="Salesperson_21"/>
    <s v="Pending"/>
    <s v="in-store"/>
  </r>
  <r>
    <s v="S02487"/>
    <d v="2024-06-13T19:54:00"/>
    <x v="13"/>
    <s v="P1486"/>
    <s v="T-Shirts_486"/>
    <x v="2"/>
    <s v="Maroon"/>
    <s v="S"/>
    <n v="1"/>
    <n v="2235.0500000000002"/>
    <n v="1826.35"/>
    <n v="2235.0500000000002"/>
    <n v="1826.35"/>
    <s v="C22486"/>
    <s v="Aarav_2486"/>
    <s v="Coimbatore"/>
    <n v="11.0168"/>
    <n v="76.955799999999996"/>
    <s v="SP109"/>
    <s v="Salesperson_9"/>
    <s v="Cancelled"/>
    <s v="mobile_app"/>
  </r>
  <r>
    <s v="S02488"/>
    <d v="2024-03-11T19:15:00"/>
    <x v="24"/>
    <s v="P1487"/>
    <s v="T-Shirts_487"/>
    <x v="2"/>
    <s v="Red"/>
    <s v="XS"/>
    <n v="2"/>
    <n v="301.99"/>
    <n v="210.41"/>
    <n v="603.98"/>
    <n v="420.82"/>
    <s v="C22487"/>
    <s v="Anu_2487"/>
    <s v="Tiruchirappalli"/>
    <n v="10.7905"/>
    <n v="78.704700000000003"/>
    <s v="SP140"/>
    <s v="Salesperson_40"/>
    <s v="Cancelled"/>
    <s v="third-party"/>
  </r>
  <r>
    <s v="S02489"/>
    <d v="2024-01-05T16:39:00"/>
    <x v="39"/>
    <s v="P1488"/>
    <s v="Sarees_488"/>
    <x v="7"/>
    <s v="Red"/>
    <s v="L"/>
    <n v="4"/>
    <n v="1124.95"/>
    <n v="697.45"/>
    <n v="4499.8"/>
    <n v="2789.8"/>
    <s v="C22488"/>
    <s v="Priya_2488"/>
    <s v="Tirunelveli"/>
    <n v="8.7139000000000006"/>
    <n v="77.756699999999995"/>
    <s v="SP139"/>
    <s v="Salesperson_39"/>
    <s v="Shipped"/>
    <s v="online"/>
  </r>
  <r>
    <s v="S02490"/>
    <d v="2023-12-02T14:40:00"/>
    <x v="33"/>
    <s v="P1489"/>
    <s v="Sarees_489"/>
    <x v="7"/>
    <s v="Yellow"/>
    <s v="M"/>
    <n v="3"/>
    <n v="1149.79"/>
    <n v="737.97"/>
    <n v="3449.37"/>
    <n v="2213.91"/>
    <s v="C22489"/>
    <s v="Karthik_2489"/>
    <s v="Chennai"/>
    <n v="13.082700000000001"/>
    <n v="80.270700000000005"/>
    <s v="SP133"/>
    <s v="Salesperson_33"/>
    <s v="Cancelled"/>
    <s v="third-party"/>
  </r>
  <r>
    <s v="S02491"/>
    <d v="2023-11-26T17:47:00"/>
    <x v="51"/>
    <s v="P1490"/>
    <s v="Women's_490"/>
    <x v="0"/>
    <s v="Grey"/>
    <s v="L"/>
    <n v="1"/>
    <n v="2313.65"/>
    <n v="1853.19"/>
    <n v="2313.65"/>
    <n v="1853.19"/>
    <s v="C22490"/>
    <s v="Priya_2490"/>
    <s v="Chennai"/>
    <n v="13.082700000000001"/>
    <n v="80.270700000000005"/>
    <s v="SP142"/>
    <s v="Salesperson_42"/>
    <s v="Cancelled"/>
    <s v="in-store"/>
  </r>
  <r>
    <s v="S02492"/>
    <d v="2023-01-09T12:40:00"/>
    <x v="72"/>
    <s v="P1491"/>
    <s v="Women's_491"/>
    <x v="0"/>
    <s v="Green"/>
    <s v="L"/>
    <n v="1"/>
    <n v="781.81"/>
    <n v="629.36"/>
    <n v="781.81"/>
    <n v="629.36"/>
    <s v="C22491"/>
    <s v="Karthik_2491"/>
    <s v="Vellore"/>
    <n v="12.916499999999999"/>
    <n v="79.132499999999993"/>
    <s v="SP146"/>
    <s v="Salesperson_46"/>
    <s v="Returned"/>
    <s v="in-store"/>
  </r>
  <r>
    <s v="S02493"/>
    <d v="2024-04-15T20:45:00"/>
    <x v="45"/>
    <s v="P1492"/>
    <s v="Kid's_492"/>
    <x v="5"/>
    <s v="Green"/>
    <s v="S"/>
    <n v="1"/>
    <n v="1572.5"/>
    <n v="1001.4"/>
    <n v="1572.5"/>
    <n v="1001.4"/>
    <s v="C22492"/>
    <s v="Diya_2492"/>
    <s v="Erode"/>
    <n v="11.34"/>
    <n v="77.717200000000005"/>
    <s v="SP117"/>
    <s v="Salesperson_17"/>
    <s v="Shipped"/>
    <s v="in-store"/>
  </r>
  <r>
    <s v="S02494"/>
    <d v="2024-09-18T11:15:00"/>
    <x v="6"/>
    <s v="P1493"/>
    <s v="Jeans_493"/>
    <x v="6"/>
    <s v="Red"/>
    <s v="XS"/>
    <n v="1"/>
    <n v="1398.26"/>
    <n v="1141.1400000000001"/>
    <n v="1398.26"/>
    <n v="1141.1400000000001"/>
    <s v="C22493"/>
    <s v="Vishal_2493"/>
    <s v="Chennai"/>
    <n v="13.082700000000001"/>
    <n v="80.270700000000005"/>
    <s v="SP108"/>
    <s v="Salesperson_8"/>
    <s v="Pending"/>
    <s v="online"/>
  </r>
  <r>
    <s v="S02495"/>
    <d v="2024-04-01T15:31:00"/>
    <x v="82"/>
    <s v="P1494"/>
    <s v="Kurta_494"/>
    <x v="1"/>
    <s v="Black"/>
    <s v="L"/>
    <n v="1"/>
    <n v="283.38"/>
    <n v="242.81"/>
    <n v="283.38"/>
    <n v="242.81"/>
    <s v="C22494"/>
    <s v="Sanjay_2494"/>
    <s v="Madurai"/>
    <n v="9.9252000000000002"/>
    <n v="78.119799999999998"/>
    <s v="SP127"/>
    <s v="Salesperson_27"/>
    <s v="Cancelled"/>
    <s v="online"/>
  </r>
  <r>
    <s v="S02496"/>
    <d v="2023-05-31T20:08:00"/>
    <x v="30"/>
    <s v="P1495"/>
    <s v="T-Shirts_495"/>
    <x v="2"/>
    <s v="Black"/>
    <s v="XS"/>
    <n v="4"/>
    <n v="312.83999999999997"/>
    <n v="197.89"/>
    <n v="1251.3599999999999"/>
    <n v="791.56"/>
    <s v="C22495"/>
    <s v="Diya_2495"/>
    <s v="Madurai"/>
    <n v="9.9252000000000002"/>
    <n v="78.119799999999998"/>
    <s v="SP102"/>
    <s v="Salesperson_2"/>
    <s v="Returned"/>
    <s v="online"/>
  </r>
  <r>
    <s v="S02497"/>
    <d v="2023-12-08T19:20:00"/>
    <x v="50"/>
    <s v="P1496"/>
    <s v="Sportswear_496"/>
    <x v="3"/>
    <s v="Blue"/>
    <s v="S"/>
    <n v="2"/>
    <n v="2328.2600000000002"/>
    <n v="1709.06"/>
    <n v="4656.5200000000004"/>
    <n v="3418.12"/>
    <s v="C22496"/>
    <s v="Ravi_2496"/>
    <s v="Madurai"/>
    <n v="9.9252000000000002"/>
    <n v="78.119799999999998"/>
    <s v="SP143"/>
    <s v="Salesperson_43"/>
    <s v="Shipped"/>
    <s v="in-store"/>
  </r>
  <r>
    <s v="S02498"/>
    <d v="2023-04-23T10:14:00"/>
    <x v="12"/>
    <s v="P1497"/>
    <s v="Women's_497"/>
    <x v="0"/>
    <s v="Blue"/>
    <s v="XXL"/>
    <n v="1"/>
    <n v="1639.98"/>
    <n v="1188.56"/>
    <n v="1639.98"/>
    <n v="1188.56"/>
    <s v="C22497"/>
    <s v="Ravi_2497"/>
    <s v="Tirunelveli"/>
    <n v="8.7139000000000006"/>
    <n v="77.756699999999995"/>
    <s v="SP139"/>
    <s v="Salesperson_39"/>
    <s v="Returned"/>
    <s v="mobile_app"/>
  </r>
  <r>
    <s v="S02499"/>
    <d v="2024-09-19T18:03:00"/>
    <x v="6"/>
    <s v="P1498"/>
    <s v="Sportswear_498"/>
    <x v="3"/>
    <s v="White"/>
    <s v="XL"/>
    <n v="4"/>
    <n v="1560.33"/>
    <n v="1103.82"/>
    <n v="6241.32"/>
    <n v="4415.28"/>
    <s v="C22498"/>
    <s v="Anu_2498"/>
    <s v="Tirunelveli"/>
    <n v="8.7139000000000006"/>
    <n v="77.756699999999995"/>
    <s v="SP140"/>
    <s v="Salesperson_40"/>
    <s v="Returned"/>
    <s v="mobile_app"/>
  </r>
  <r>
    <s v="S02500"/>
    <d v="2024-08-04T10:58:00"/>
    <x v="60"/>
    <s v="P1499"/>
    <s v="Kid's_499"/>
    <x v="5"/>
    <s v="Maroon"/>
    <s v="XXL"/>
    <n v="4"/>
    <n v="2207.91"/>
    <n v="1547.91"/>
    <n v="8831.64"/>
    <n v="6191.64"/>
    <s v="C22499"/>
    <s v="Vishal_2499"/>
    <s v="Tiruchirappalli"/>
    <n v="10.7905"/>
    <n v="78.704700000000003"/>
    <s v="SP114"/>
    <s v="Salesperson_14"/>
    <s v="Paid"/>
    <s v="online"/>
  </r>
  <r>
    <s v="S02501"/>
    <d v="2024-02-07T13:55:00"/>
    <x v="52"/>
    <s v="P1000"/>
    <s v="Kurta_000"/>
    <x v="1"/>
    <s v="Grey"/>
    <s v="M"/>
    <n v="2"/>
    <n v="546.67999999999995"/>
    <n v="373.74"/>
    <n v="1093.3599999999999"/>
    <n v="747.48"/>
    <s v="C22500"/>
    <s v="Karthik_2500"/>
    <s v="Salem"/>
    <n v="11.664300000000001"/>
    <n v="78.146000000000001"/>
    <s v="SP131"/>
    <s v="Salesperson_31"/>
    <s v="Shipped"/>
    <s v="mobile_app"/>
  </r>
  <r>
    <s v="S02502"/>
    <d v="2023-03-02T12:14:00"/>
    <x v="10"/>
    <s v="P1001"/>
    <s v="Men's_001"/>
    <x v="4"/>
    <s v="White"/>
    <s v="M"/>
    <n v="3"/>
    <n v="252.67"/>
    <n v="224.29"/>
    <n v="758.01"/>
    <n v="672.87"/>
    <s v="C22501"/>
    <s v="Diya_2501"/>
    <s v="Madurai"/>
    <n v="9.9252000000000002"/>
    <n v="78.119799999999998"/>
    <s v="SP135"/>
    <s v="Salesperson_35"/>
    <s v="Pending"/>
    <s v="in-store"/>
  </r>
  <r>
    <s v="S02503"/>
    <d v="2023-08-12T12:51:00"/>
    <x v="92"/>
    <s v="P1002"/>
    <s v="Jeans_002"/>
    <x v="6"/>
    <s v="Black"/>
    <s v="L"/>
    <n v="4"/>
    <n v="1932.79"/>
    <n v="1722.57"/>
    <n v="7731.16"/>
    <n v="6890.28"/>
    <s v="C22502"/>
    <s v="Ganesh_2502"/>
    <s v="Madurai"/>
    <n v="9.9252000000000002"/>
    <n v="78.119799999999998"/>
    <s v="SP106"/>
    <s v="Salesperson_6"/>
    <s v="Cancelled"/>
    <s v="in-store"/>
  </r>
  <r>
    <s v="S02504"/>
    <d v="2024-05-26T21:42:00"/>
    <x v="89"/>
    <s v="P1003"/>
    <s v="Sarees_003"/>
    <x v="7"/>
    <s v="Pink"/>
    <s v="XXL"/>
    <n v="1"/>
    <n v="1905.54"/>
    <n v="1335.11"/>
    <n v="1905.54"/>
    <n v="1335.11"/>
    <s v="C22503"/>
    <s v="Priya_2503"/>
    <s v="Erode"/>
    <n v="11.34"/>
    <n v="77.717200000000005"/>
    <s v="SP136"/>
    <s v="Salesperson_36"/>
    <s v="Returned"/>
    <s v="mobile_app"/>
  </r>
  <r>
    <s v="S02505"/>
    <d v="2023-08-24T16:21:00"/>
    <x v="4"/>
    <s v="P1004"/>
    <s v="T-Shirts_004"/>
    <x v="2"/>
    <s v="Blue"/>
    <s v="S"/>
    <n v="2"/>
    <n v="2347.0500000000002"/>
    <n v="1432.86"/>
    <n v="4694.1000000000004"/>
    <n v="2865.72"/>
    <s v="C22504"/>
    <s v="Kavin_2504"/>
    <s v="Vellore"/>
    <n v="12.916499999999999"/>
    <n v="79.132499999999993"/>
    <s v="SP142"/>
    <s v="Salesperson_42"/>
    <s v="Paid"/>
    <s v="third-party"/>
  </r>
  <r>
    <s v="S02506"/>
    <d v="2024-05-15T18:57:00"/>
    <x v="36"/>
    <s v="P1005"/>
    <s v="Sarees_005"/>
    <x v="7"/>
    <s v="Red"/>
    <s v="L"/>
    <n v="1"/>
    <n v="1776.83"/>
    <n v="1431.34"/>
    <n v="1776.83"/>
    <n v="1431.34"/>
    <s v="C22505"/>
    <s v="Priya_2505"/>
    <s v="Erode"/>
    <n v="11.34"/>
    <n v="77.717200000000005"/>
    <s v="SP109"/>
    <s v="Salesperson_9"/>
    <s v="Shipped"/>
    <s v="in-store"/>
  </r>
  <r>
    <s v="S02507"/>
    <d v="2023-01-18T20:20:00"/>
    <x v="85"/>
    <s v="P1006"/>
    <s v="Sportswear_006"/>
    <x v="3"/>
    <s v="Red"/>
    <s v="M"/>
    <n v="4"/>
    <n v="2260.04"/>
    <n v="1891.46"/>
    <n v="9040.16"/>
    <n v="7565.84"/>
    <s v="C22506"/>
    <s v="Karthik_2506"/>
    <s v="Coimbatore"/>
    <n v="11.0168"/>
    <n v="76.955799999999996"/>
    <s v="SP119"/>
    <s v="Salesperson_19"/>
    <s v="Pending"/>
    <s v="in-store"/>
  </r>
  <r>
    <s v="S02508"/>
    <d v="2023-05-07T17:19:00"/>
    <x v="32"/>
    <s v="P1007"/>
    <s v="Sportswear_007"/>
    <x v="3"/>
    <s v="Grey"/>
    <s v="L"/>
    <n v="1"/>
    <n v="1952.36"/>
    <n v="1229.75"/>
    <n v="1952.36"/>
    <n v="1229.75"/>
    <s v="C22507"/>
    <s v="Sathish_2507"/>
    <s v="Tiruchirappalli"/>
    <n v="10.7905"/>
    <n v="78.704700000000003"/>
    <s v="SP125"/>
    <s v="Salesperson_25"/>
    <s v="Shipped"/>
    <s v="online"/>
  </r>
  <r>
    <s v="S02509"/>
    <d v="2023-09-15T11:50:00"/>
    <x v="61"/>
    <s v="P1008"/>
    <s v="Jeans_008"/>
    <x v="6"/>
    <s v="White"/>
    <s v="S"/>
    <n v="4"/>
    <n v="2407.85"/>
    <n v="1718.55"/>
    <n v="9631.4"/>
    <n v="6874.2"/>
    <s v="C22508"/>
    <s v="Sathish_2508"/>
    <s v="Madurai"/>
    <n v="9.9252000000000002"/>
    <n v="78.119799999999998"/>
    <s v="SP121"/>
    <s v="Salesperson_21"/>
    <s v="Pending"/>
    <s v="in-store"/>
  </r>
  <r>
    <s v="S02510"/>
    <d v="2023-01-07T13:07:00"/>
    <x v="3"/>
    <s v="P1009"/>
    <s v="Sarees_009"/>
    <x v="7"/>
    <s v="Pink"/>
    <s v="XS"/>
    <n v="2"/>
    <n v="1522.81"/>
    <n v="927.8"/>
    <n v="3045.62"/>
    <n v="1855.6"/>
    <s v="C22509"/>
    <s v="Diya_2509"/>
    <s v="Coimbatore"/>
    <n v="11.0168"/>
    <n v="76.955799999999996"/>
    <s v="SP105"/>
    <s v="Salesperson_5"/>
    <s v="Paid"/>
    <s v="in-store"/>
  </r>
  <r>
    <s v="S02511"/>
    <d v="2023-05-11T13:04:00"/>
    <x v="64"/>
    <s v="P1010"/>
    <s v="Kid's_010"/>
    <x v="5"/>
    <s v="Maroon"/>
    <s v="L"/>
    <n v="1"/>
    <n v="1175.98"/>
    <n v="1028.6400000000001"/>
    <n v="1175.98"/>
    <n v="1028.6400000000001"/>
    <s v="C22510"/>
    <s v="Ravi_2510"/>
    <s v="Coimbatore"/>
    <n v="11.0168"/>
    <n v="76.955799999999996"/>
    <s v="SP144"/>
    <s v="Salesperson_44"/>
    <s v="Pending"/>
    <s v="in-store"/>
  </r>
  <r>
    <s v="S02512"/>
    <d v="2023-11-20T14:45:00"/>
    <x v="51"/>
    <s v="P1011"/>
    <s v="Men's_011"/>
    <x v="4"/>
    <s v="Red"/>
    <s v="L"/>
    <n v="3"/>
    <n v="1356.48"/>
    <n v="923.36"/>
    <n v="4069.44"/>
    <n v="2770.08"/>
    <s v="C22511"/>
    <s v="Kavin_2511"/>
    <s v="Chennai"/>
    <n v="13.082700000000001"/>
    <n v="80.270700000000005"/>
    <s v="SP108"/>
    <s v="Salesperson_8"/>
    <s v="Returned"/>
    <s v="in-store"/>
  </r>
  <r>
    <s v="S02513"/>
    <d v="2024-01-25T12:04:00"/>
    <x v="57"/>
    <s v="P1012"/>
    <s v="Sarees_012"/>
    <x v="7"/>
    <s v="Yellow"/>
    <s v="XXL"/>
    <n v="4"/>
    <n v="1093.24"/>
    <n v="851.55"/>
    <n v="4372.96"/>
    <n v="3406.2"/>
    <s v="C22512"/>
    <s v="Sathish_2512"/>
    <s v="Coimbatore"/>
    <n v="11.0168"/>
    <n v="76.955799999999996"/>
    <s v="SP102"/>
    <s v="Salesperson_2"/>
    <s v="Pending"/>
    <s v="online"/>
  </r>
  <r>
    <s v="S02514"/>
    <d v="2023-11-22T21:49:00"/>
    <x v="51"/>
    <s v="P1013"/>
    <s v="T-Shirts_013"/>
    <x v="2"/>
    <s v="Yellow"/>
    <s v="XS"/>
    <n v="4"/>
    <n v="1894.9"/>
    <n v="1531.45"/>
    <n v="7579.6"/>
    <n v="6125.8"/>
    <s v="C22513"/>
    <s v="Aarav_2513"/>
    <s v="Coimbatore"/>
    <n v="11.0168"/>
    <n v="76.955799999999996"/>
    <s v="SP102"/>
    <s v="Salesperson_2"/>
    <s v="Cancelled"/>
    <s v="in-store"/>
  </r>
  <r>
    <s v="S02515"/>
    <d v="2023-08-07T11:34:00"/>
    <x v="92"/>
    <s v="P1014"/>
    <s v="Men's_014"/>
    <x v="4"/>
    <s v="Black"/>
    <s v="S"/>
    <n v="1"/>
    <n v="244.4"/>
    <n v="217.42"/>
    <n v="244.4"/>
    <n v="217.42"/>
    <s v="C22514"/>
    <s v="Ganesh_2514"/>
    <s v="Erode"/>
    <n v="11.34"/>
    <n v="77.717200000000005"/>
    <s v="SP131"/>
    <s v="Salesperson_31"/>
    <s v="Paid"/>
    <s v="mobile_app"/>
  </r>
  <r>
    <s v="S02516"/>
    <d v="2023-04-08T19:16:00"/>
    <x v="48"/>
    <s v="P1015"/>
    <s v="T-Shirts_015"/>
    <x v="2"/>
    <s v="White"/>
    <s v="XL"/>
    <n v="2"/>
    <n v="1561.75"/>
    <n v="1190.1099999999999"/>
    <n v="3123.5"/>
    <n v="2380.2199999999998"/>
    <s v="C22515"/>
    <s v="Bhuvana_2515"/>
    <s v="Coimbatore"/>
    <n v="11.0168"/>
    <n v="76.955799999999996"/>
    <s v="SP139"/>
    <s v="Salesperson_39"/>
    <s v="Returned"/>
    <s v="third-party"/>
  </r>
  <r>
    <s v="S02517"/>
    <d v="2023-11-18T16:09:00"/>
    <x v="44"/>
    <s v="P1016"/>
    <s v="Kid's_016"/>
    <x v="5"/>
    <s v="Blue"/>
    <s v="L"/>
    <n v="3"/>
    <n v="348.06"/>
    <n v="219.24"/>
    <n v="1044.18"/>
    <n v="657.72"/>
    <s v="C22516"/>
    <s v="Sathish_2516"/>
    <s v="Salem"/>
    <n v="11.664300000000001"/>
    <n v="78.146000000000001"/>
    <s v="SP110"/>
    <s v="Salesperson_10"/>
    <s v="Cancelled"/>
    <s v="in-store"/>
  </r>
  <r>
    <s v="S02518"/>
    <d v="2023-09-30T19:53:00"/>
    <x v="21"/>
    <s v="P1017"/>
    <s v="Women's_017"/>
    <x v="0"/>
    <s v="Grey"/>
    <s v="XL"/>
    <n v="1"/>
    <n v="938.24"/>
    <n v="680.98"/>
    <n v="938.24"/>
    <n v="680.98"/>
    <s v="C22517"/>
    <s v="Meena_2517"/>
    <s v="Salem"/>
    <n v="11.664300000000001"/>
    <n v="78.146000000000001"/>
    <s v="SP102"/>
    <s v="Salesperson_2"/>
    <s v="Shipped"/>
    <s v="in-store"/>
  </r>
  <r>
    <s v="S02519"/>
    <d v="2024-01-22T20:09:00"/>
    <x v="57"/>
    <s v="P1018"/>
    <s v="Sarees_018"/>
    <x v="7"/>
    <s v="Green"/>
    <s v="XXL"/>
    <n v="1"/>
    <n v="510.21"/>
    <n v="310.10000000000002"/>
    <n v="510.21"/>
    <n v="310.10000000000002"/>
    <s v="C22518"/>
    <s v="Ravi_2518"/>
    <s v="Vellore"/>
    <n v="12.916499999999999"/>
    <n v="79.132499999999993"/>
    <s v="SP122"/>
    <s v="Salesperson_22"/>
    <s v="Cancelled"/>
    <s v="online"/>
  </r>
  <r>
    <s v="S02520"/>
    <d v="2023-04-10T17:04:00"/>
    <x v="71"/>
    <s v="P1019"/>
    <s v="T-Shirts_019"/>
    <x v="2"/>
    <s v="White"/>
    <s v="XXL"/>
    <n v="3"/>
    <n v="430.1"/>
    <n v="378.57"/>
    <n v="1290.3"/>
    <n v="1135.71"/>
    <s v="C22519"/>
    <s v="Devi_2519"/>
    <s v="Erode"/>
    <n v="11.34"/>
    <n v="77.717200000000005"/>
    <s v="SP126"/>
    <s v="Salesperson_26"/>
    <s v="Pending"/>
    <s v="online"/>
  </r>
  <r>
    <s v="S02521"/>
    <d v="2023-03-13T17:40:00"/>
    <x v="16"/>
    <s v="P1020"/>
    <s v="T-Shirts_020"/>
    <x v="2"/>
    <s v="Yellow"/>
    <s v="S"/>
    <n v="4"/>
    <n v="1702.89"/>
    <n v="1218.1199999999999"/>
    <n v="6811.56"/>
    <n v="4872.4799999999996"/>
    <s v="C22520"/>
    <s v="Meena_2520"/>
    <s v="Vellore"/>
    <n v="12.916499999999999"/>
    <n v="79.132499999999993"/>
    <s v="SP109"/>
    <s v="Salesperson_9"/>
    <s v="Pending"/>
    <s v="in-store"/>
  </r>
  <r>
    <s v="S02522"/>
    <d v="2024-03-13T17:13:00"/>
    <x v="24"/>
    <s v="P1021"/>
    <s v="Men's_021"/>
    <x v="4"/>
    <s v="Blue"/>
    <s v="XS"/>
    <n v="2"/>
    <n v="1492.93"/>
    <n v="1104.1500000000001"/>
    <n v="2985.86"/>
    <n v="2208.3000000000002"/>
    <s v="C22521"/>
    <s v="Sathish_2521"/>
    <s v="Coimbatore"/>
    <n v="11.0168"/>
    <n v="76.955799999999996"/>
    <s v="SP109"/>
    <s v="Salesperson_9"/>
    <s v="Paid"/>
    <s v="online"/>
  </r>
  <r>
    <s v="S02523"/>
    <d v="2024-03-02T11:50:00"/>
    <x v="14"/>
    <s v="P1022"/>
    <s v="Sportswear_022"/>
    <x v="3"/>
    <s v="Green"/>
    <s v="S"/>
    <n v="1"/>
    <n v="2421.69"/>
    <n v="1826.68"/>
    <n v="2421.69"/>
    <n v="1826.68"/>
    <s v="C22522"/>
    <s v="Devi_2522"/>
    <s v="Coimbatore"/>
    <n v="11.0168"/>
    <n v="76.955799999999996"/>
    <s v="SP118"/>
    <s v="Salesperson_18"/>
    <s v="Returned"/>
    <s v="in-store"/>
  </r>
  <r>
    <s v="S02524"/>
    <d v="2023-11-04T19:52:00"/>
    <x v="5"/>
    <s v="P1023"/>
    <s v="Sarees_023"/>
    <x v="7"/>
    <s v="Black"/>
    <s v="XXL"/>
    <n v="1"/>
    <n v="946.47"/>
    <n v="794.67"/>
    <n v="946.47"/>
    <n v="794.67"/>
    <s v="C22523"/>
    <s v="Ravi_2523"/>
    <s v="Erode"/>
    <n v="11.34"/>
    <n v="77.717200000000005"/>
    <s v="SP126"/>
    <s v="Salesperson_26"/>
    <s v="Paid"/>
    <s v="mobile_app"/>
  </r>
  <r>
    <s v="S02525"/>
    <d v="2023-05-17T16:10:00"/>
    <x v="62"/>
    <s v="P1024"/>
    <s v="T-Shirts_024"/>
    <x v="2"/>
    <s v="Black"/>
    <s v="L"/>
    <n v="1"/>
    <n v="1596.85"/>
    <n v="958.23"/>
    <n v="1596.85"/>
    <n v="958.23"/>
    <s v="C22524"/>
    <s v="Lakshmi_2524"/>
    <s v="Chennai"/>
    <n v="13.082700000000001"/>
    <n v="80.270700000000005"/>
    <s v="SP123"/>
    <s v="Salesperson_23"/>
    <s v="Pending"/>
    <s v="online"/>
  </r>
  <r>
    <s v="S02526"/>
    <d v="2024-06-07T13:19:00"/>
    <x v="40"/>
    <s v="P1025"/>
    <s v="Kurta_025"/>
    <x v="1"/>
    <s v="Black"/>
    <s v="M"/>
    <n v="2"/>
    <n v="949.75"/>
    <n v="730.26"/>
    <n v="1899.5"/>
    <n v="1460.52"/>
    <s v="C22525"/>
    <s v="Diya_2525"/>
    <s v="Chennai"/>
    <n v="13.082700000000001"/>
    <n v="80.270700000000005"/>
    <s v="SP102"/>
    <s v="Salesperson_2"/>
    <s v="Returned"/>
    <s v="in-store"/>
  </r>
  <r>
    <s v="S02527"/>
    <d v="2023-05-02T19:58:00"/>
    <x v="32"/>
    <s v="P1026"/>
    <s v="Kurta_026"/>
    <x v="1"/>
    <s v="Green"/>
    <s v="L"/>
    <n v="3"/>
    <n v="1878.09"/>
    <n v="1267.83"/>
    <n v="5634.27"/>
    <n v="3803.49"/>
    <s v="C22526"/>
    <s v="Ravi_2526"/>
    <s v="Erode"/>
    <n v="11.34"/>
    <n v="77.717200000000005"/>
    <s v="SP145"/>
    <s v="Salesperson_45"/>
    <s v="Returned"/>
    <s v="third-party"/>
  </r>
  <r>
    <s v="S02528"/>
    <d v="2024-04-15T16:06:00"/>
    <x v="45"/>
    <s v="P1027"/>
    <s v="Sportswear_027"/>
    <x v="3"/>
    <s v="Green"/>
    <s v="M"/>
    <n v="3"/>
    <n v="1444.81"/>
    <n v="1281.52"/>
    <n v="4334.43"/>
    <n v="3844.56"/>
    <s v="C22527"/>
    <s v="Devi_2527"/>
    <s v="Erode"/>
    <n v="11.34"/>
    <n v="77.717200000000005"/>
    <s v="SP142"/>
    <s v="Salesperson_42"/>
    <s v="Returned"/>
    <s v="in-store"/>
  </r>
  <r>
    <s v="S02529"/>
    <d v="2023-09-12T15:58:00"/>
    <x v="61"/>
    <s v="P1028"/>
    <s v="Kid's_028"/>
    <x v="5"/>
    <s v="Red"/>
    <s v="S"/>
    <n v="2"/>
    <n v="1313.31"/>
    <n v="994.94"/>
    <n v="2626.62"/>
    <n v="1989.88"/>
    <s v="C22528"/>
    <s v="Vishal_2528"/>
    <s v="Erode"/>
    <n v="11.34"/>
    <n v="77.717200000000005"/>
    <s v="SP105"/>
    <s v="Salesperson_5"/>
    <s v="Shipped"/>
    <s v="mobile_app"/>
  </r>
  <r>
    <s v="S02530"/>
    <d v="2024-04-01T21:26:00"/>
    <x v="82"/>
    <s v="P1029"/>
    <s v="Sarees_029"/>
    <x v="7"/>
    <s v="Green"/>
    <s v="XS"/>
    <n v="1"/>
    <n v="1808.57"/>
    <n v="1483.99"/>
    <n v="1808.57"/>
    <n v="1483.99"/>
    <s v="C22529"/>
    <s v="Ganesh_2529"/>
    <s v="Madurai"/>
    <n v="9.9252000000000002"/>
    <n v="78.119799999999998"/>
    <s v="SP115"/>
    <s v="Salesperson_15"/>
    <s v="Cancelled"/>
    <s v="in-store"/>
  </r>
  <r>
    <s v="S02531"/>
    <d v="2023-07-08T13:46:00"/>
    <x v="90"/>
    <s v="P1030"/>
    <s v="Sportswear_030"/>
    <x v="3"/>
    <s v="White"/>
    <s v="S"/>
    <n v="3"/>
    <n v="236.1"/>
    <n v="162.16"/>
    <n v="708.3"/>
    <n v="486.48"/>
    <s v="C22530"/>
    <s v="Devi_2530"/>
    <s v="Madurai"/>
    <n v="9.9252000000000002"/>
    <n v="78.119799999999998"/>
    <s v="SP126"/>
    <s v="Salesperson_26"/>
    <s v="Paid"/>
    <s v="in-store"/>
  </r>
  <r>
    <s v="S02532"/>
    <d v="2024-02-21T12:18:00"/>
    <x v="73"/>
    <s v="P1031"/>
    <s v="Men's_031"/>
    <x v="4"/>
    <s v="Yellow"/>
    <s v="XXL"/>
    <n v="1"/>
    <n v="1586.28"/>
    <n v="1040.72"/>
    <n v="1586.28"/>
    <n v="1040.72"/>
    <s v="C22531"/>
    <s v="Karthik_2531"/>
    <s v="Tirunelveli"/>
    <n v="8.7139000000000006"/>
    <n v="77.756699999999995"/>
    <s v="SP121"/>
    <s v="Salesperson_21"/>
    <s v="Paid"/>
    <s v="in-store"/>
  </r>
  <r>
    <s v="S02533"/>
    <d v="2023-12-19T13:19:00"/>
    <x v="41"/>
    <s v="P1032"/>
    <s v="Women's_032"/>
    <x v="0"/>
    <s v="Grey"/>
    <s v="XL"/>
    <n v="3"/>
    <n v="364.27"/>
    <n v="269.63"/>
    <n v="1092.81"/>
    <n v="808.89"/>
    <s v="C22532"/>
    <s v="Meena_2532"/>
    <s v="Tiruchirappalli"/>
    <n v="10.7905"/>
    <n v="78.704700000000003"/>
    <s v="SP109"/>
    <s v="Salesperson_9"/>
    <s v="Returned"/>
    <s v="in-store"/>
  </r>
  <r>
    <s v="S02534"/>
    <d v="2023-04-25T11:07:00"/>
    <x v="56"/>
    <s v="P1033"/>
    <s v="T-Shirts_033"/>
    <x v="2"/>
    <s v="Maroon"/>
    <s v="L"/>
    <n v="1"/>
    <n v="1685.82"/>
    <n v="1191.6600000000001"/>
    <n v="1685.82"/>
    <n v="1191.6600000000001"/>
    <s v="C22533"/>
    <s v="Ganesh_2533"/>
    <s v="Tiruchirappalli"/>
    <n v="10.7905"/>
    <n v="78.704700000000003"/>
    <s v="SP127"/>
    <s v="Salesperson_27"/>
    <s v="Paid"/>
    <s v="mobile_app"/>
  </r>
  <r>
    <s v="S02535"/>
    <d v="2024-03-13T18:41:00"/>
    <x v="24"/>
    <s v="P1034"/>
    <s v="Sportswear_034"/>
    <x v="3"/>
    <s v="Maroon"/>
    <s v="M"/>
    <n v="1"/>
    <n v="697.42"/>
    <n v="521.79"/>
    <n v="697.42"/>
    <n v="521.79"/>
    <s v="C22534"/>
    <s v="Anu_2534"/>
    <s v="Vellore"/>
    <n v="12.916499999999999"/>
    <n v="79.132499999999993"/>
    <s v="SP102"/>
    <s v="Salesperson_2"/>
    <s v="Returned"/>
    <s v="mobile_app"/>
  </r>
  <r>
    <s v="S02536"/>
    <d v="2024-05-06T16:17:00"/>
    <x v="83"/>
    <s v="P1035"/>
    <s v="Sarees_035"/>
    <x v="7"/>
    <s v="Red"/>
    <s v="L"/>
    <n v="1"/>
    <n v="1274.5"/>
    <n v="1034.19"/>
    <n v="1274.5"/>
    <n v="1034.19"/>
    <s v="C22535"/>
    <s v="Sathish_2535"/>
    <s v="Coimbatore"/>
    <n v="11.0168"/>
    <n v="76.955799999999996"/>
    <s v="SP130"/>
    <s v="Salesperson_30"/>
    <s v="Shipped"/>
    <s v="third-party"/>
  </r>
  <r>
    <s v="S02537"/>
    <d v="2023-07-20T13:03:00"/>
    <x v="15"/>
    <s v="P1036"/>
    <s v="Sportswear_036"/>
    <x v="3"/>
    <s v="Black"/>
    <s v="M"/>
    <n v="3"/>
    <n v="551.16999999999996"/>
    <n v="477.33"/>
    <n v="1653.51"/>
    <n v="1431.99"/>
    <s v="C22536"/>
    <s v="Bhuvana_2536"/>
    <s v="Tiruchirappalli"/>
    <n v="10.7905"/>
    <n v="78.704700000000003"/>
    <s v="SP128"/>
    <s v="Salesperson_28"/>
    <s v="Returned"/>
    <s v="online"/>
  </r>
  <r>
    <s v="S02538"/>
    <d v="2024-04-20T16:13:00"/>
    <x v="45"/>
    <s v="P1037"/>
    <s v="T-Shirts_037"/>
    <x v="2"/>
    <s v="Red"/>
    <s v="S"/>
    <n v="1"/>
    <n v="1376.05"/>
    <n v="1088.32"/>
    <n v="1376.05"/>
    <n v="1088.32"/>
    <s v="C22537"/>
    <s v="Lakshmi_2537"/>
    <s v="Salem"/>
    <n v="11.664300000000001"/>
    <n v="78.146000000000001"/>
    <s v="SP125"/>
    <s v="Salesperson_25"/>
    <s v="Returned"/>
    <s v="in-store"/>
  </r>
  <r>
    <s v="S02539"/>
    <d v="2024-03-05T13:08:00"/>
    <x v="8"/>
    <s v="P1038"/>
    <s v="Men's_038"/>
    <x v="4"/>
    <s v="Maroon"/>
    <s v="S"/>
    <n v="1"/>
    <n v="2331.02"/>
    <n v="1405.47"/>
    <n v="2331.02"/>
    <n v="1405.47"/>
    <s v="C22538"/>
    <s v="Aarav_2538"/>
    <s v="Tiruchirappalli"/>
    <n v="10.7905"/>
    <n v="78.704700000000003"/>
    <s v="SP128"/>
    <s v="Salesperson_28"/>
    <s v="Pending"/>
    <s v="in-store"/>
  </r>
  <r>
    <s v="S02540"/>
    <d v="2023-06-10T11:46:00"/>
    <x v="87"/>
    <s v="P1039"/>
    <s v="Kurta_039"/>
    <x v="1"/>
    <s v="Red"/>
    <s v="L"/>
    <n v="1"/>
    <n v="2114.73"/>
    <n v="1827.5"/>
    <n v="2114.73"/>
    <n v="1827.5"/>
    <s v="C22539"/>
    <s v="Aarav_2539"/>
    <s v="Coimbatore"/>
    <n v="11.0168"/>
    <n v="76.955799999999996"/>
    <s v="SP117"/>
    <s v="Salesperson_17"/>
    <s v="Cancelled"/>
    <s v="in-store"/>
  </r>
  <r>
    <s v="S02541"/>
    <d v="2024-01-30T20:00:00"/>
    <x v="53"/>
    <s v="P1040"/>
    <s v="Kurta_040"/>
    <x v="1"/>
    <s v="Red"/>
    <s v="XL"/>
    <n v="4"/>
    <n v="1749.66"/>
    <n v="1252.8800000000001"/>
    <n v="6998.64"/>
    <n v="5011.5200000000004"/>
    <s v="C22540"/>
    <s v="Bhuvana_2540"/>
    <s v="Salem"/>
    <n v="11.664300000000001"/>
    <n v="78.146000000000001"/>
    <s v="SP149"/>
    <s v="Salesperson_49"/>
    <s v="Cancelled"/>
    <s v="online"/>
  </r>
  <r>
    <s v="S02542"/>
    <d v="2024-03-19T20:19:00"/>
    <x v="7"/>
    <s v="P1041"/>
    <s v="Men's_041"/>
    <x v="4"/>
    <s v="Grey"/>
    <s v="XL"/>
    <n v="1"/>
    <n v="914.62"/>
    <n v="787.6"/>
    <n v="914.62"/>
    <n v="787.6"/>
    <s v="C22541"/>
    <s v="Meena_2541"/>
    <s v="Salem"/>
    <n v="11.664300000000001"/>
    <n v="78.146000000000001"/>
    <s v="SP149"/>
    <s v="Salesperson_49"/>
    <s v="Paid"/>
    <s v="in-store"/>
  </r>
  <r>
    <s v="S02543"/>
    <d v="2023-04-21T14:46:00"/>
    <x v="12"/>
    <s v="P1042"/>
    <s v="Jeans_042"/>
    <x v="6"/>
    <s v="Pink"/>
    <s v="XL"/>
    <n v="2"/>
    <n v="2312.25"/>
    <n v="1926.86"/>
    <n v="4624.5"/>
    <n v="3853.72"/>
    <s v="C22542"/>
    <s v="Devi_2542"/>
    <s v="Tirunelveli"/>
    <n v="8.7139000000000006"/>
    <n v="77.756699999999995"/>
    <s v="SP111"/>
    <s v="Salesperson_11"/>
    <s v="Cancelled"/>
    <s v="in-store"/>
  </r>
  <r>
    <s v="S02544"/>
    <d v="2024-09-26T12:08:00"/>
    <x v="55"/>
    <s v="P1043"/>
    <s v="Jeans_043"/>
    <x v="6"/>
    <s v="Red"/>
    <s v="XXL"/>
    <n v="1"/>
    <n v="1548.64"/>
    <n v="965.09"/>
    <n v="1548.64"/>
    <n v="965.09"/>
    <s v="C22543"/>
    <s v="Priya_2543"/>
    <s v="Coimbatore"/>
    <n v="11.0168"/>
    <n v="76.955799999999996"/>
    <s v="SP121"/>
    <s v="Salesperson_21"/>
    <s v="Pending"/>
    <s v="mobile_app"/>
  </r>
  <r>
    <s v="S02545"/>
    <d v="2023-06-17T11:18:00"/>
    <x v="23"/>
    <s v="P1044"/>
    <s v="Sportswear_044"/>
    <x v="3"/>
    <s v="Red"/>
    <s v="XS"/>
    <n v="3"/>
    <n v="1039.69"/>
    <n v="766.67"/>
    <n v="3119.07"/>
    <n v="2300.0100000000002"/>
    <s v="C22544"/>
    <s v="Kavin_2544"/>
    <s v="Salem"/>
    <n v="11.664300000000001"/>
    <n v="78.146000000000001"/>
    <s v="SP110"/>
    <s v="Salesperson_10"/>
    <s v="Returned"/>
    <s v="online"/>
  </r>
  <r>
    <s v="S02546"/>
    <d v="2024-05-04T19:13:00"/>
    <x v="47"/>
    <s v="P1045"/>
    <s v="T-Shirts_045"/>
    <x v="2"/>
    <s v="Pink"/>
    <s v="S"/>
    <n v="2"/>
    <n v="881.16"/>
    <n v="694.53"/>
    <n v="1762.32"/>
    <n v="1389.06"/>
    <s v="C22545"/>
    <s v="Ganesh_2545"/>
    <s v="Erode"/>
    <n v="11.34"/>
    <n v="77.717200000000005"/>
    <s v="SP113"/>
    <s v="Salesperson_13"/>
    <s v="Pending"/>
    <s v="in-store"/>
  </r>
  <r>
    <s v="S02547"/>
    <d v="2023-10-01T10:29:00"/>
    <x v="21"/>
    <s v="P1046"/>
    <s v="Sarees_046"/>
    <x v="7"/>
    <s v="Blue"/>
    <s v="M"/>
    <n v="1"/>
    <n v="1829.3"/>
    <n v="1146.81"/>
    <n v="1829.3"/>
    <n v="1146.81"/>
    <s v="C22546"/>
    <s v="Vishal_2546"/>
    <s v="Coimbatore"/>
    <n v="11.0168"/>
    <n v="76.955799999999996"/>
    <s v="SP104"/>
    <s v="Salesperson_4"/>
    <s v="Pending"/>
    <s v="in-store"/>
  </r>
  <r>
    <s v="S02548"/>
    <d v="2024-02-24T17:14:00"/>
    <x v="73"/>
    <s v="P1047"/>
    <s v="Women's_047"/>
    <x v="0"/>
    <s v="Red"/>
    <s v="S"/>
    <n v="2"/>
    <n v="1499.54"/>
    <n v="1110.3599999999999"/>
    <n v="2999.08"/>
    <n v="2220.7199999999998"/>
    <s v="C22547"/>
    <s v="Diya_2547"/>
    <s v="Salem"/>
    <n v="11.664300000000001"/>
    <n v="78.146000000000001"/>
    <s v="SP111"/>
    <s v="Salesperson_11"/>
    <s v="Paid"/>
    <s v="mobile_app"/>
  </r>
  <r>
    <s v="S02549"/>
    <d v="2024-07-31T19:48:00"/>
    <x v="60"/>
    <s v="P1048"/>
    <s v="Sportswear_048"/>
    <x v="3"/>
    <s v="Yellow"/>
    <s v="XS"/>
    <n v="1"/>
    <n v="1017.27"/>
    <n v="688.66"/>
    <n v="1017.27"/>
    <n v="688.66"/>
    <s v="C22548"/>
    <s v="Anu_2548"/>
    <s v="Vellore"/>
    <n v="12.916499999999999"/>
    <n v="79.132499999999993"/>
    <s v="SP132"/>
    <s v="Salesperson_32"/>
    <s v="Paid"/>
    <s v="third-party"/>
  </r>
  <r>
    <s v="S02550"/>
    <d v="2023-06-23T14:42:00"/>
    <x v="88"/>
    <s v="P1049"/>
    <s v="Sportswear_049"/>
    <x v="3"/>
    <s v="White"/>
    <s v="XS"/>
    <n v="3"/>
    <n v="318.58"/>
    <n v="282.77999999999997"/>
    <n v="955.74"/>
    <n v="848.34"/>
    <s v="C22549"/>
    <s v="Karthik_2549"/>
    <s v="Coimbatore"/>
    <n v="11.0168"/>
    <n v="76.955799999999996"/>
    <s v="SP122"/>
    <s v="Salesperson_22"/>
    <s v="Pending"/>
    <s v="in-store"/>
  </r>
  <r>
    <s v="S02551"/>
    <d v="2023-06-30T20:23:00"/>
    <x v="42"/>
    <s v="P1050"/>
    <s v="Kurta_050"/>
    <x v="1"/>
    <s v="Black"/>
    <s v="XL"/>
    <n v="1"/>
    <n v="515.09"/>
    <n v="396.38"/>
    <n v="515.09"/>
    <n v="396.38"/>
    <s v="C22550"/>
    <s v="Vishal_2550"/>
    <s v="Chennai"/>
    <n v="13.082700000000001"/>
    <n v="80.270700000000005"/>
    <s v="SP139"/>
    <s v="Salesperson_39"/>
    <s v="Paid"/>
    <s v="third-party"/>
  </r>
  <r>
    <s v="S02552"/>
    <d v="2024-02-13T20:33:00"/>
    <x v="18"/>
    <s v="P1051"/>
    <s v="Women's_051"/>
    <x v="0"/>
    <s v="Green"/>
    <s v="S"/>
    <n v="2"/>
    <n v="2468.7199999999998"/>
    <n v="1808.22"/>
    <n v="4937.4399999999996"/>
    <n v="3616.44"/>
    <s v="C22551"/>
    <s v="Karthik_2551"/>
    <s v="Madurai"/>
    <n v="9.9252000000000002"/>
    <n v="78.119799999999998"/>
    <s v="SP133"/>
    <s v="Salesperson_33"/>
    <s v="Cancelled"/>
    <s v="in-store"/>
  </r>
  <r>
    <s v="S02553"/>
    <d v="2023-12-03T16:32:00"/>
    <x v="33"/>
    <s v="P1052"/>
    <s v="Jeans_052"/>
    <x v="6"/>
    <s v="Grey"/>
    <s v="XXL"/>
    <n v="1"/>
    <n v="1786.51"/>
    <n v="1440.73"/>
    <n v="1786.51"/>
    <n v="1440.73"/>
    <s v="C22552"/>
    <s v="Karthik_2552"/>
    <s v="Chennai"/>
    <n v="13.082700000000001"/>
    <n v="80.270700000000005"/>
    <s v="SP121"/>
    <s v="Salesperson_21"/>
    <s v="Shipped"/>
    <s v="mobile_app"/>
  </r>
  <r>
    <s v="S02554"/>
    <d v="2024-04-03T13:34:00"/>
    <x v="82"/>
    <s v="P1053"/>
    <s v="Kurta_053"/>
    <x v="1"/>
    <s v="Blue"/>
    <s v="XL"/>
    <n v="4"/>
    <n v="671.31"/>
    <n v="582.98"/>
    <n v="2685.24"/>
    <n v="2331.92"/>
    <s v="C22553"/>
    <s v="Sanjay_2553"/>
    <s v="Erode"/>
    <n v="11.34"/>
    <n v="77.717200000000005"/>
    <s v="SP113"/>
    <s v="Salesperson_13"/>
    <s v="Pending"/>
    <s v="online"/>
  </r>
  <r>
    <s v="S02555"/>
    <d v="2024-08-26T21:56:00"/>
    <x v="20"/>
    <s v="P1054"/>
    <s v="Jeans_054"/>
    <x v="6"/>
    <s v="Grey"/>
    <s v="XL"/>
    <n v="1"/>
    <n v="2126.5700000000002"/>
    <n v="1839.34"/>
    <n v="2126.5700000000002"/>
    <n v="1839.34"/>
    <s v="C22554"/>
    <s v="Devi_2554"/>
    <s v="Coimbatore"/>
    <n v="11.0168"/>
    <n v="76.955799999999996"/>
    <s v="SP147"/>
    <s v="Salesperson_47"/>
    <s v="Pending"/>
    <s v="mobile_app"/>
  </r>
  <r>
    <s v="S02556"/>
    <d v="2023-10-30T12:56:00"/>
    <x v="5"/>
    <s v="P1055"/>
    <s v="Sportswear_055"/>
    <x v="3"/>
    <s v="Maroon"/>
    <s v="L"/>
    <n v="3"/>
    <n v="1196.74"/>
    <n v="990.42"/>
    <n v="3590.22"/>
    <n v="2971.26"/>
    <s v="C22555"/>
    <s v="Priya_2555"/>
    <s v="Tirunelveli"/>
    <n v="8.7139000000000006"/>
    <n v="77.756699999999995"/>
    <s v="SP141"/>
    <s v="Salesperson_41"/>
    <s v="Returned"/>
    <s v="online"/>
  </r>
  <r>
    <s v="S02557"/>
    <d v="2023-03-05T10:45:00"/>
    <x v="10"/>
    <s v="P1056"/>
    <s v="Jeans_056"/>
    <x v="6"/>
    <s v="Red"/>
    <s v="XS"/>
    <n v="4"/>
    <n v="1380.39"/>
    <n v="1004.41"/>
    <n v="5521.56"/>
    <n v="4017.64"/>
    <s v="C22556"/>
    <s v="Ravi_2556"/>
    <s v="Tiruchirappalli"/>
    <n v="10.7905"/>
    <n v="78.704700000000003"/>
    <s v="SP100"/>
    <s v="Salesperson_0"/>
    <s v="Cancelled"/>
    <s v="in-store"/>
  </r>
  <r>
    <s v="S02558"/>
    <d v="2024-08-01T15:32:00"/>
    <x v="60"/>
    <s v="P1057"/>
    <s v="Sarees_057"/>
    <x v="7"/>
    <s v="Red"/>
    <s v="XXL"/>
    <n v="2"/>
    <n v="2079.39"/>
    <n v="1819.05"/>
    <n v="4158.78"/>
    <n v="3638.1"/>
    <s v="C22557"/>
    <s v="Ganesh_2557"/>
    <s v="Tirunelveli"/>
    <n v="8.7139000000000006"/>
    <n v="77.756699999999995"/>
    <s v="SP141"/>
    <s v="Salesperson_41"/>
    <s v="Returned"/>
    <s v="in-store"/>
  </r>
  <r>
    <s v="S02559"/>
    <d v="2023-07-13T21:09:00"/>
    <x v="91"/>
    <s v="P1058"/>
    <s v="Kurta_058"/>
    <x v="1"/>
    <s v="Red"/>
    <s v="M"/>
    <n v="2"/>
    <n v="419.73"/>
    <n v="265.85000000000002"/>
    <n v="839.46"/>
    <n v="531.70000000000005"/>
    <s v="C22558"/>
    <s v="Bhuvana_2558"/>
    <s v="Vellore"/>
    <n v="12.916499999999999"/>
    <n v="79.132499999999993"/>
    <s v="SP105"/>
    <s v="Salesperson_5"/>
    <s v="Pending"/>
    <s v="online"/>
  </r>
  <r>
    <s v="S02560"/>
    <d v="2024-08-08T16:43:00"/>
    <x v="46"/>
    <s v="P1059"/>
    <s v="Women's_059"/>
    <x v="0"/>
    <s v="Maroon"/>
    <s v="XL"/>
    <n v="1"/>
    <n v="681.69"/>
    <n v="603.07000000000005"/>
    <n v="681.69"/>
    <n v="603.07000000000005"/>
    <s v="C22559"/>
    <s v="Sanjay_2559"/>
    <s v="Coimbatore"/>
    <n v="11.0168"/>
    <n v="76.955799999999996"/>
    <s v="SP137"/>
    <s v="Salesperson_37"/>
    <s v="Pending"/>
    <s v="in-store"/>
  </r>
  <r>
    <s v="S02561"/>
    <d v="2023-02-09T20:18:00"/>
    <x v="80"/>
    <s v="P1060"/>
    <s v="Sportswear_060"/>
    <x v="3"/>
    <s v="Grey"/>
    <s v="XL"/>
    <n v="1"/>
    <n v="1087.53"/>
    <n v="903.88"/>
    <n v="1087.53"/>
    <n v="903.88"/>
    <s v="C22560"/>
    <s v="Anu_2560"/>
    <s v="Tirunelveli"/>
    <n v="8.7139000000000006"/>
    <n v="77.756699999999995"/>
    <s v="SP107"/>
    <s v="Salesperson_7"/>
    <s v="Cancelled"/>
    <s v="in-store"/>
  </r>
  <r>
    <s v="S02562"/>
    <d v="2024-06-17T18:41:00"/>
    <x v="11"/>
    <s v="P1061"/>
    <s v="Men's_061"/>
    <x v="4"/>
    <s v="Yellow"/>
    <s v="S"/>
    <n v="3"/>
    <n v="630.23"/>
    <n v="470.6"/>
    <n v="1890.69"/>
    <n v="1411.8"/>
    <s v="C22561"/>
    <s v="Vishal_2561"/>
    <s v="Erode"/>
    <n v="11.34"/>
    <n v="77.717200000000005"/>
    <s v="SP118"/>
    <s v="Salesperson_18"/>
    <s v="Paid"/>
    <s v="in-store"/>
  </r>
  <r>
    <s v="S02563"/>
    <d v="2024-06-02T16:53:00"/>
    <x v="54"/>
    <s v="P1062"/>
    <s v="Women's_062"/>
    <x v="0"/>
    <s v="Red"/>
    <s v="M"/>
    <n v="1"/>
    <n v="263.69"/>
    <n v="169.25"/>
    <n v="263.69"/>
    <n v="169.25"/>
    <s v="C22562"/>
    <s v="Lakshmi_2562"/>
    <s v="Madurai"/>
    <n v="9.9252000000000002"/>
    <n v="78.119799999999998"/>
    <s v="SP144"/>
    <s v="Salesperson_44"/>
    <s v="Returned"/>
    <s v="in-store"/>
  </r>
  <r>
    <s v="S02564"/>
    <d v="2024-01-06T18:32:00"/>
    <x v="39"/>
    <s v="P1063"/>
    <s v="Kurta_063"/>
    <x v="1"/>
    <s v="Green"/>
    <s v="M"/>
    <n v="4"/>
    <n v="2177.66"/>
    <n v="1814.74"/>
    <n v="8710.64"/>
    <n v="7258.96"/>
    <s v="C22563"/>
    <s v="Karthik_2563"/>
    <s v="Erode"/>
    <n v="11.34"/>
    <n v="77.717200000000005"/>
    <s v="SP104"/>
    <s v="Salesperson_4"/>
    <s v="Cancelled"/>
    <s v="online"/>
  </r>
  <r>
    <s v="S02565"/>
    <d v="2023-06-09T19:00:00"/>
    <x v="87"/>
    <s v="P1064"/>
    <s v="Sarees_064"/>
    <x v="7"/>
    <s v="Blue"/>
    <s v="L"/>
    <n v="4"/>
    <n v="1060.5899999999999"/>
    <n v="694.45"/>
    <n v="4242.3599999999997"/>
    <n v="2777.8"/>
    <s v="C22564"/>
    <s v="Vishal_2564"/>
    <s v="Salem"/>
    <n v="11.664300000000001"/>
    <n v="78.146000000000001"/>
    <s v="SP126"/>
    <s v="Salesperson_26"/>
    <s v="Paid"/>
    <s v="mobile_app"/>
  </r>
  <r>
    <s v="S02566"/>
    <d v="2023-02-17T12:32:00"/>
    <x v="43"/>
    <s v="P1065"/>
    <s v="Men's_065"/>
    <x v="4"/>
    <s v="White"/>
    <s v="M"/>
    <n v="1"/>
    <n v="1352.84"/>
    <n v="1097.76"/>
    <n v="1352.84"/>
    <n v="1097.76"/>
    <s v="C22565"/>
    <s v="Kavin_2565"/>
    <s v="Coimbatore"/>
    <n v="11.0168"/>
    <n v="76.955799999999996"/>
    <s v="SP108"/>
    <s v="Salesperson_8"/>
    <s v="Cancelled"/>
    <s v="mobile_app"/>
  </r>
  <r>
    <s v="S02567"/>
    <d v="2023-04-12T17:05:00"/>
    <x v="71"/>
    <s v="P1066"/>
    <s v="Women's_066"/>
    <x v="0"/>
    <s v="Yellow"/>
    <s v="XS"/>
    <n v="1"/>
    <n v="1294.33"/>
    <n v="1030.3800000000001"/>
    <n v="1294.33"/>
    <n v="1030.3800000000001"/>
    <s v="C22566"/>
    <s v="Diya_2566"/>
    <s v="Salem"/>
    <n v="11.664300000000001"/>
    <n v="78.146000000000001"/>
    <s v="SP149"/>
    <s v="Salesperson_49"/>
    <s v="Returned"/>
    <s v="third-party"/>
  </r>
  <r>
    <s v="S02568"/>
    <d v="2023-04-05T12:12:00"/>
    <x v="48"/>
    <s v="P1067"/>
    <s v="Sarees_067"/>
    <x v="7"/>
    <s v="Blue"/>
    <s v="S"/>
    <n v="1"/>
    <n v="1760.48"/>
    <n v="1488.76"/>
    <n v="1760.48"/>
    <n v="1488.76"/>
    <s v="C22567"/>
    <s v="Sathish_2567"/>
    <s v="Tiruchirappalli"/>
    <n v="10.7905"/>
    <n v="78.704700000000003"/>
    <s v="SP137"/>
    <s v="Salesperson_37"/>
    <s v="Paid"/>
    <s v="online"/>
  </r>
  <r>
    <s v="S02569"/>
    <d v="2024-01-02T16:43:00"/>
    <x v="39"/>
    <s v="P1068"/>
    <s v="Jeans_068"/>
    <x v="6"/>
    <s v="Red"/>
    <s v="M"/>
    <n v="4"/>
    <n v="1854.32"/>
    <n v="1182.98"/>
    <n v="7417.28"/>
    <n v="4731.92"/>
    <s v="C22568"/>
    <s v="Vishal_2568"/>
    <s v="Coimbatore"/>
    <n v="11.0168"/>
    <n v="76.955799999999996"/>
    <s v="SP145"/>
    <s v="Salesperson_45"/>
    <s v="Cancelled"/>
    <s v="mobile_app"/>
  </r>
  <r>
    <s v="S02570"/>
    <d v="2023-02-01T20:04:00"/>
    <x v="35"/>
    <s v="P1069"/>
    <s v="T-Shirts_069"/>
    <x v="2"/>
    <s v="Maroon"/>
    <s v="XXL"/>
    <n v="2"/>
    <n v="2062.04"/>
    <n v="1830.23"/>
    <n v="4124.08"/>
    <n v="3660.46"/>
    <s v="C22569"/>
    <s v="Vishal_2569"/>
    <s v="Coimbatore"/>
    <n v="11.0168"/>
    <n v="76.955799999999996"/>
    <s v="SP125"/>
    <s v="Salesperson_25"/>
    <s v="Paid"/>
    <s v="online"/>
  </r>
  <r>
    <s v="S02571"/>
    <d v="2023-08-29T20:51:00"/>
    <x v="0"/>
    <s v="P1070"/>
    <s v="T-Shirts_070"/>
    <x v="2"/>
    <s v="Pink"/>
    <s v="XS"/>
    <n v="1"/>
    <n v="1144.94"/>
    <n v="814.6"/>
    <n v="1144.94"/>
    <n v="814.6"/>
    <s v="C22570"/>
    <s v="Lakshmi_2570"/>
    <s v="Tirunelveli"/>
    <n v="8.7139000000000006"/>
    <n v="77.756699999999995"/>
    <s v="SP117"/>
    <s v="Salesperson_17"/>
    <s v="Paid"/>
    <s v="mobile_app"/>
  </r>
  <r>
    <s v="S02572"/>
    <d v="2023-07-12T11:08:00"/>
    <x v="91"/>
    <s v="P1071"/>
    <s v="Kid's_071"/>
    <x v="5"/>
    <s v="Blue"/>
    <s v="XS"/>
    <n v="2"/>
    <n v="1903.07"/>
    <n v="1393.55"/>
    <n v="3806.14"/>
    <n v="2787.1"/>
    <s v="C22571"/>
    <s v="Sathish_2571"/>
    <s v="Chennai"/>
    <n v="13.082700000000001"/>
    <n v="80.270700000000005"/>
    <s v="SP106"/>
    <s v="Salesperson_6"/>
    <s v="Shipped"/>
    <s v="in-store"/>
  </r>
  <r>
    <s v="S02573"/>
    <d v="2024-07-31T19:47:00"/>
    <x v="60"/>
    <s v="P1072"/>
    <s v="Men's_072"/>
    <x v="4"/>
    <s v="Grey"/>
    <s v="M"/>
    <n v="3"/>
    <n v="2471.4699999999998"/>
    <n v="1759.04"/>
    <n v="7414.41"/>
    <n v="5277.12"/>
    <s v="C22572"/>
    <s v="Priya_2572"/>
    <s v="Coimbatore"/>
    <n v="11.0168"/>
    <n v="76.955799999999996"/>
    <s v="SP116"/>
    <s v="Salesperson_16"/>
    <s v="Pending"/>
    <s v="third-party"/>
  </r>
  <r>
    <s v="S02574"/>
    <d v="2023-10-25T13:10:00"/>
    <x v="66"/>
    <s v="P1073"/>
    <s v="Jeans_073"/>
    <x v="6"/>
    <s v="Blue"/>
    <s v="M"/>
    <n v="1"/>
    <n v="2373.6799999999998"/>
    <n v="2126.92"/>
    <n v="2373.6799999999998"/>
    <n v="2126.92"/>
    <s v="C22573"/>
    <s v="Kavin_2573"/>
    <s v="Madurai"/>
    <n v="9.9252000000000002"/>
    <n v="78.119799999999998"/>
    <s v="SP141"/>
    <s v="Salesperson_41"/>
    <s v="Cancelled"/>
    <s v="in-store"/>
  </r>
  <r>
    <s v="S02575"/>
    <d v="2023-01-30T11:25:00"/>
    <x v="35"/>
    <s v="P1074"/>
    <s v="Women's_074"/>
    <x v="0"/>
    <s v="Red"/>
    <s v="L"/>
    <n v="4"/>
    <n v="2144.16"/>
    <n v="1734.42"/>
    <n v="8576.64"/>
    <n v="6937.68"/>
    <s v="C22574"/>
    <s v="Meena_2574"/>
    <s v="Madurai"/>
    <n v="9.9252000000000002"/>
    <n v="78.119799999999998"/>
    <s v="SP110"/>
    <s v="Salesperson_10"/>
    <s v="Cancelled"/>
    <s v="online"/>
  </r>
  <r>
    <s v="S02576"/>
    <d v="2024-05-16T19:05:00"/>
    <x v="36"/>
    <s v="P1075"/>
    <s v="Jeans_075"/>
    <x v="6"/>
    <s v="Pink"/>
    <s v="XS"/>
    <n v="1"/>
    <n v="416.92"/>
    <n v="303.7"/>
    <n v="416.92"/>
    <n v="303.7"/>
    <s v="C22575"/>
    <s v="Lakshmi_2575"/>
    <s v="Salem"/>
    <n v="11.664300000000001"/>
    <n v="78.146000000000001"/>
    <s v="SP136"/>
    <s v="Salesperson_36"/>
    <s v="Pending"/>
    <s v="online"/>
  </r>
  <r>
    <s v="S02577"/>
    <d v="2024-10-01T13:52:00"/>
    <x v="25"/>
    <s v="P1076"/>
    <s v="Sportswear_076"/>
    <x v="3"/>
    <s v="Maroon"/>
    <s v="S"/>
    <n v="1"/>
    <n v="292.64999999999998"/>
    <n v="248.21"/>
    <n v="292.64999999999998"/>
    <n v="248.21"/>
    <s v="C22576"/>
    <s v="Aarav_2576"/>
    <s v="Erode"/>
    <n v="11.34"/>
    <n v="77.717200000000005"/>
    <s v="SP113"/>
    <s v="Salesperson_13"/>
    <s v="Cancelled"/>
    <s v="online"/>
  </r>
  <r>
    <s v="S02578"/>
    <d v="2024-01-30T16:56:00"/>
    <x v="53"/>
    <s v="P1077"/>
    <s v="Kurta_077"/>
    <x v="1"/>
    <s v="Black"/>
    <s v="XL"/>
    <n v="4"/>
    <n v="1264.51"/>
    <n v="1133.98"/>
    <n v="5058.04"/>
    <n v="4535.92"/>
    <s v="C22577"/>
    <s v="Vishal_2577"/>
    <s v="Tirunelveli"/>
    <n v="8.7139000000000006"/>
    <n v="77.756699999999995"/>
    <s v="SP108"/>
    <s v="Salesperson_8"/>
    <s v="Shipped"/>
    <s v="online"/>
  </r>
  <r>
    <s v="S02579"/>
    <d v="2024-05-15T21:46:00"/>
    <x v="36"/>
    <s v="P1078"/>
    <s v="Kurta_078"/>
    <x v="1"/>
    <s v="White"/>
    <s v="M"/>
    <n v="3"/>
    <n v="2357.9899999999998"/>
    <n v="1423.57"/>
    <n v="7073.97"/>
    <n v="4270.71"/>
    <s v="C22578"/>
    <s v="Meena_2578"/>
    <s v="Coimbatore"/>
    <n v="11.0168"/>
    <n v="76.955799999999996"/>
    <s v="SP145"/>
    <s v="Salesperson_45"/>
    <s v="Shipped"/>
    <s v="online"/>
  </r>
  <r>
    <s v="S02580"/>
    <d v="2023-04-23T19:20:00"/>
    <x v="12"/>
    <s v="P1079"/>
    <s v="T-Shirts_079"/>
    <x v="2"/>
    <s v="Grey"/>
    <s v="XS"/>
    <n v="2"/>
    <n v="2140.94"/>
    <n v="1716.83"/>
    <n v="4281.88"/>
    <n v="3433.66"/>
    <s v="C22579"/>
    <s v="Diya_2579"/>
    <s v="Erode"/>
    <n v="11.34"/>
    <n v="77.717200000000005"/>
    <s v="SP137"/>
    <s v="Salesperson_37"/>
    <s v="Pending"/>
    <s v="online"/>
  </r>
  <r>
    <s v="S02581"/>
    <d v="2023-07-17T10:56:00"/>
    <x v="15"/>
    <s v="P1080"/>
    <s v="T-Shirts_080"/>
    <x v="2"/>
    <s v="Green"/>
    <s v="XL"/>
    <n v="4"/>
    <n v="1467.86"/>
    <n v="971.73"/>
    <n v="5871.44"/>
    <n v="3886.92"/>
    <s v="C22580"/>
    <s v="Kavin_2580"/>
    <s v="Coimbatore"/>
    <n v="11.0168"/>
    <n v="76.955799999999996"/>
    <s v="SP142"/>
    <s v="Salesperson_42"/>
    <s v="Pending"/>
    <s v="online"/>
  </r>
  <r>
    <s v="S02582"/>
    <d v="2023-08-10T17:55:00"/>
    <x v="92"/>
    <s v="P1081"/>
    <s v="Kid's_081"/>
    <x v="5"/>
    <s v="Red"/>
    <s v="S"/>
    <n v="1"/>
    <n v="1683.69"/>
    <n v="1195.0899999999999"/>
    <n v="1683.69"/>
    <n v="1195.0899999999999"/>
    <s v="C22581"/>
    <s v="Meena_2581"/>
    <s v="Chennai"/>
    <n v="13.082700000000001"/>
    <n v="80.270700000000005"/>
    <s v="SP146"/>
    <s v="Salesperson_46"/>
    <s v="Paid"/>
    <s v="in-store"/>
  </r>
  <r>
    <s v="S02583"/>
    <d v="2023-07-17T10:50:00"/>
    <x v="15"/>
    <s v="P1082"/>
    <s v="Kurta_082"/>
    <x v="1"/>
    <s v="Green"/>
    <s v="S"/>
    <n v="4"/>
    <n v="224.17"/>
    <n v="185.73"/>
    <n v="896.68"/>
    <n v="742.92"/>
    <s v="C22582"/>
    <s v="Vishal_2582"/>
    <s v="Coimbatore"/>
    <n v="11.0168"/>
    <n v="76.955799999999996"/>
    <s v="SP136"/>
    <s v="Salesperson_36"/>
    <s v="Paid"/>
    <s v="online"/>
  </r>
  <r>
    <s v="S02584"/>
    <d v="2023-03-11T11:36:00"/>
    <x v="1"/>
    <s v="P1083"/>
    <s v="Jeans_083"/>
    <x v="6"/>
    <s v="Blue"/>
    <s v="XXL"/>
    <n v="2"/>
    <n v="1978.8"/>
    <n v="1218.18"/>
    <n v="3957.6"/>
    <n v="2436.36"/>
    <s v="C22583"/>
    <s v="Aarav_2583"/>
    <s v="Erode"/>
    <n v="11.34"/>
    <n v="77.717200000000005"/>
    <s v="SP106"/>
    <s v="Salesperson_6"/>
    <s v="Returned"/>
    <s v="online"/>
  </r>
  <r>
    <s v="S02585"/>
    <d v="2023-01-25T15:03:00"/>
    <x v="17"/>
    <s v="P1084"/>
    <s v="Jeans_084"/>
    <x v="6"/>
    <s v="Grey"/>
    <s v="S"/>
    <n v="3"/>
    <n v="677.2"/>
    <n v="459.57"/>
    <n v="2031.6"/>
    <n v="1378.71"/>
    <s v="C22584"/>
    <s v="Kavin_2584"/>
    <s v="Coimbatore"/>
    <n v="11.0168"/>
    <n v="76.955799999999996"/>
    <s v="SP123"/>
    <s v="Salesperson_23"/>
    <s v="Returned"/>
    <s v="online"/>
  </r>
  <r>
    <s v="S02586"/>
    <d v="2023-10-09T11:04:00"/>
    <x v="37"/>
    <s v="P1085"/>
    <s v="Kurta_085"/>
    <x v="1"/>
    <s v="Pink"/>
    <s v="XXL"/>
    <n v="3"/>
    <n v="1206.94"/>
    <n v="924.97"/>
    <n v="3620.82"/>
    <n v="2774.91"/>
    <s v="C22585"/>
    <s v="Anu_2585"/>
    <s v="Salem"/>
    <n v="11.664300000000001"/>
    <n v="78.146000000000001"/>
    <s v="SP128"/>
    <s v="Salesperson_28"/>
    <s v="Pending"/>
    <s v="in-store"/>
  </r>
  <r>
    <s v="S02587"/>
    <d v="2024-06-03T17:13:00"/>
    <x v="40"/>
    <s v="P1086"/>
    <s v="Kid's_086"/>
    <x v="5"/>
    <s v="Black"/>
    <s v="L"/>
    <n v="2"/>
    <n v="1645.04"/>
    <n v="1349.31"/>
    <n v="3290.08"/>
    <n v="2698.62"/>
    <s v="C22586"/>
    <s v="Karthik_2586"/>
    <s v="Tiruchirappalli"/>
    <n v="10.7905"/>
    <n v="78.704700000000003"/>
    <s v="SP142"/>
    <s v="Salesperson_42"/>
    <s v="Pending"/>
    <s v="in-store"/>
  </r>
  <r>
    <s v="S02588"/>
    <d v="2024-02-08T21:11:00"/>
    <x v="52"/>
    <s v="P1087"/>
    <s v="Sportswear_087"/>
    <x v="3"/>
    <s v="Grey"/>
    <s v="M"/>
    <n v="1"/>
    <n v="506.98"/>
    <n v="347.91"/>
    <n v="506.98"/>
    <n v="347.91"/>
    <s v="C22587"/>
    <s v="Priya_2587"/>
    <s v="Chennai"/>
    <n v="13.082700000000001"/>
    <n v="80.270700000000005"/>
    <s v="SP116"/>
    <s v="Salesperson_16"/>
    <s v="Paid"/>
    <s v="mobile_app"/>
  </r>
  <r>
    <s v="S02589"/>
    <d v="2023-11-17T17:10:00"/>
    <x v="44"/>
    <s v="P1088"/>
    <s v="Kurta_088"/>
    <x v="1"/>
    <s v="Grey"/>
    <s v="S"/>
    <n v="2"/>
    <n v="1825.9"/>
    <n v="1117.53"/>
    <n v="3651.8"/>
    <n v="2235.06"/>
    <s v="C22588"/>
    <s v="Aarav_2588"/>
    <s v="Chennai"/>
    <n v="13.082700000000001"/>
    <n v="80.270700000000005"/>
    <s v="SP147"/>
    <s v="Salesperson_47"/>
    <s v="Shipped"/>
    <s v="in-store"/>
  </r>
  <r>
    <s v="S02590"/>
    <d v="2023-12-22T11:59:00"/>
    <x v="41"/>
    <s v="P1089"/>
    <s v="T-Shirts_089"/>
    <x v="2"/>
    <s v="Black"/>
    <s v="L"/>
    <n v="3"/>
    <n v="1246.71"/>
    <n v="877.98"/>
    <n v="3740.13"/>
    <n v="2633.94"/>
    <s v="C22589"/>
    <s v="Diya_2589"/>
    <s v="Salem"/>
    <n v="11.664300000000001"/>
    <n v="78.146000000000001"/>
    <s v="SP109"/>
    <s v="Salesperson_9"/>
    <s v="Returned"/>
    <s v="in-store"/>
  </r>
  <r>
    <s v="S02591"/>
    <d v="2024-02-13T10:10:00"/>
    <x v="18"/>
    <s v="P1090"/>
    <s v="T-Shirts_090"/>
    <x v="2"/>
    <s v="Green"/>
    <s v="L"/>
    <n v="1"/>
    <n v="1216.8399999999999"/>
    <n v="969.3"/>
    <n v="1216.8399999999999"/>
    <n v="969.3"/>
    <s v="C22590"/>
    <s v="Sanjay_2590"/>
    <s v="Chennai"/>
    <n v="13.082700000000001"/>
    <n v="80.270700000000005"/>
    <s v="SP130"/>
    <s v="Salesperson_30"/>
    <s v="Cancelled"/>
    <s v="in-store"/>
  </r>
  <r>
    <s v="S02592"/>
    <d v="2023-08-10T13:25:00"/>
    <x v="92"/>
    <s v="P1091"/>
    <s v="Women's_091"/>
    <x v="0"/>
    <s v="Grey"/>
    <s v="M"/>
    <n v="4"/>
    <n v="2123.6999999999998"/>
    <n v="1566.52"/>
    <n v="8494.7999999999993"/>
    <n v="6266.08"/>
    <s v="C22591"/>
    <s v="Vishal_2591"/>
    <s v="Tiruchirappalli"/>
    <n v="10.7905"/>
    <n v="78.704700000000003"/>
    <s v="SP128"/>
    <s v="Salesperson_28"/>
    <s v="Pending"/>
    <s v="in-store"/>
  </r>
  <r>
    <s v="S02593"/>
    <d v="2023-06-27T21:49:00"/>
    <x v="42"/>
    <s v="P1092"/>
    <s v="T-Shirts_092"/>
    <x v="2"/>
    <s v="Grey"/>
    <s v="L"/>
    <n v="4"/>
    <n v="586.84"/>
    <n v="377.43"/>
    <n v="2347.36"/>
    <n v="1509.72"/>
    <s v="C22592"/>
    <s v="Vishal_2592"/>
    <s v="Madurai"/>
    <n v="9.9252000000000002"/>
    <n v="78.119799999999998"/>
    <s v="SP130"/>
    <s v="Salesperson_30"/>
    <s v="Pending"/>
    <s v="in-store"/>
  </r>
  <r>
    <s v="S02594"/>
    <d v="2023-11-24T17:10:00"/>
    <x v="51"/>
    <s v="P1093"/>
    <s v="Sportswear_093"/>
    <x v="3"/>
    <s v="Green"/>
    <s v="XS"/>
    <n v="4"/>
    <n v="1056.44"/>
    <n v="751.63"/>
    <n v="4225.76"/>
    <n v="3006.52"/>
    <s v="C22593"/>
    <s v="Sanjay_2593"/>
    <s v="Tiruchirappalli"/>
    <n v="10.7905"/>
    <n v="78.704700000000003"/>
    <s v="SP141"/>
    <s v="Salesperson_41"/>
    <s v="Shipped"/>
    <s v="mobile_app"/>
  </r>
  <r>
    <s v="S02595"/>
    <d v="2023-05-07T11:44:00"/>
    <x v="32"/>
    <s v="P1094"/>
    <s v="Kurta_094"/>
    <x v="1"/>
    <s v="Black"/>
    <s v="XL"/>
    <n v="2"/>
    <n v="2499.75"/>
    <n v="1772.76"/>
    <n v="4999.5"/>
    <n v="3545.52"/>
    <s v="C22594"/>
    <s v="Anu_2594"/>
    <s v="Madurai"/>
    <n v="9.9252000000000002"/>
    <n v="78.119799999999998"/>
    <s v="SP107"/>
    <s v="Salesperson_7"/>
    <s v="Returned"/>
    <s v="in-store"/>
  </r>
  <r>
    <s v="S02596"/>
    <d v="2023-02-10T20:59:00"/>
    <x v="80"/>
    <s v="P1095"/>
    <s v="Sarees_095"/>
    <x v="7"/>
    <s v="Maroon"/>
    <s v="M"/>
    <n v="2"/>
    <n v="2159.33"/>
    <n v="1701.08"/>
    <n v="4318.66"/>
    <n v="3402.16"/>
    <s v="C22595"/>
    <s v="Devi_2595"/>
    <s v="Coimbatore"/>
    <n v="11.0168"/>
    <n v="76.955799999999996"/>
    <s v="SP117"/>
    <s v="Salesperson_17"/>
    <s v="Cancelled"/>
    <s v="third-party"/>
  </r>
  <r>
    <s v="S02597"/>
    <d v="2024-08-22T10:46:00"/>
    <x v="68"/>
    <s v="P1096"/>
    <s v="T-Shirts_096"/>
    <x v="2"/>
    <s v="Pink"/>
    <s v="XS"/>
    <n v="1"/>
    <n v="2484.73"/>
    <n v="1555.45"/>
    <n v="2484.73"/>
    <n v="1555.45"/>
    <s v="C22596"/>
    <s v="Diya_2596"/>
    <s v="Coimbatore"/>
    <n v="11.0168"/>
    <n v="76.955799999999996"/>
    <s v="SP115"/>
    <s v="Salesperson_15"/>
    <s v="Returned"/>
    <s v="online"/>
  </r>
  <r>
    <s v="S02598"/>
    <d v="2024-07-14T14:31:00"/>
    <x v="84"/>
    <s v="P1097"/>
    <s v="T-Shirts_097"/>
    <x v="2"/>
    <s v="Black"/>
    <s v="XXL"/>
    <n v="1"/>
    <n v="2052.14"/>
    <n v="1317.11"/>
    <n v="2052.14"/>
    <n v="1317.11"/>
    <s v="C22597"/>
    <s v="Ganesh_2597"/>
    <s v="Madurai"/>
    <n v="9.9252000000000002"/>
    <n v="78.119799999999998"/>
    <s v="SP140"/>
    <s v="Salesperson_40"/>
    <s v="Shipped"/>
    <s v="online"/>
  </r>
  <r>
    <s v="S02599"/>
    <d v="2023-09-30T20:33:00"/>
    <x v="21"/>
    <s v="P1098"/>
    <s v="Men's_098"/>
    <x v="4"/>
    <s v="Green"/>
    <s v="XS"/>
    <n v="1"/>
    <n v="310.87"/>
    <n v="249.22"/>
    <n v="310.87"/>
    <n v="249.22"/>
    <s v="C22598"/>
    <s v="Karthik_2598"/>
    <s v="Erode"/>
    <n v="11.34"/>
    <n v="77.717200000000005"/>
    <s v="SP136"/>
    <s v="Salesperson_36"/>
    <s v="Returned"/>
    <s v="mobile_app"/>
  </r>
  <r>
    <s v="S02600"/>
    <d v="2024-10-03T20:43:00"/>
    <x v="25"/>
    <s v="P1099"/>
    <s v="Men's_099"/>
    <x v="4"/>
    <s v="Grey"/>
    <s v="S"/>
    <n v="1"/>
    <n v="682.4"/>
    <n v="476.65"/>
    <n v="682.4"/>
    <n v="476.65"/>
    <s v="C22599"/>
    <s v="Kavin_2599"/>
    <s v="Coimbatore"/>
    <n v="11.0168"/>
    <n v="76.955799999999996"/>
    <s v="SP146"/>
    <s v="Salesperson_46"/>
    <s v="Returned"/>
    <s v="in-store"/>
  </r>
  <r>
    <s v="S02601"/>
    <d v="2024-07-19T18:13:00"/>
    <x v="59"/>
    <s v="P1100"/>
    <s v="Kurta_100"/>
    <x v="1"/>
    <s v="White"/>
    <s v="XXL"/>
    <n v="1"/>
    <n v="1618.48"/>
    <n v="1125.83"/>
    <n v="1618.48"/>
    <n v="1125.83"/>
    <s v="C22600"/>
    <s v="Sanjay_2600"/>
    <s v="Salem"/>
    <n v="11.664300000000001"/>
    <n v="78.146000000000001"/>
    <s v="SP137"/>
    <s v="Salesperson_37"/>
    <s v="Pending"/>
    <s v="in-store"/>
  </r>
  <r>
    <s v="S02602"/>
    <d v="2024-03-16T21:38:00"/>
    <x v="24"/>
    <s v="P1101"/>
    <s v="Kurta_101"/>
    <x v="1"/>
    <s v="Yellow"/>
    <s v="XS"/>
    <n v="4"/>
    <n v="960.62"/>
    <n v="580.67999999999995"/>
    <n v="3842.48"/>
    <n v="2322.7199999999998"/>
    <s v="C22601"/>
    <s v="Priya_2601"/>
    <s v="Vellore"/>
    <n v="12.916499999999999"/>
    <n v="79.132499999999993"/>
    <s v="SP139"/>
    <s v="Salesperson_39"/>
    <s v="Pending"/>
    <s v="mobile_app"/>
  </r>
  <r>
    <s v="S02603"/>
    <d v="2023-02-05T13:41:00"/>
    <x v="35"/>
    <s v="P1102"/>
    <s v="Jeans_102"/>
    <x v="6"/>
    <s v="Yellow"/>
    <s v="XS"/>
    <n v="1"/>
    <n v="2236.15"/>
    <n v="1584.26"/>
    <n v="2236.15"/>
    <n v="1584.26"/>
    <s v="C22602"/>
    <s v="Bhuvana_2602"/>
    <s v="Tirunelveli"/>
    <n v="8.7139000000000006"/>
    <n v="77.756699999999995"/>
    <s v="SP122"/>
    <s v="Salesperson_22"/>
    <s v="Shipped"/>
    <s v="mobile_app"/>
  </r>
  <r>
    <s v="S02604"/>
    <d v="2024-08-29T17:56:00"/>
    <x v="20"/>
    <s v="P1103"/>
    <s v="Jeans_103"/>
    <x v="6"/>
    <s v="Maroon"/>
    <s v="M"/>
    <n v="1"/>
    <n v="614.67999999999995"/>
    <n v="380.41"/>
    <n v="614.67999999999995"/>
    <n v="380.41"/>
    <s v="C22603"/>
    <s v="Ravi_2603"/>
    <s v="Tiruchirappalli"/>
    <n v="10.7905"/>
    <n v="78.704700000000003"/>
    <s v="SP127"/>
    <s v="Salesperson_27"/>
    <s v="Cancelled"/>
    <s v="mobile_app"/>
  </r>
  <r>
    <s v="S02605"/>
    <d v="2023-09-03T20:13:00"/>
    <x v="0"/>
    <s v="P1104"/>
    <s v="Men's_104"/>
    <x v="4"/>
    <s v="Blue"/>
    <s v="XS"/>
    <n v="1"/>
    <n v="1284.1500000000001"/>
    <n v="1138.8800000000001"/>
    <n v="1284.1500000000001"/>
    <n v="1138.8800000000001"/>
    <s v="C22604"/>
    <s v="Sathish_2604"/>
    <s v="Madurai"/>
    <n v="9.9252000000000002"/>
    <n v="78.119799999999998"/>
    <s v="SP114"/>
    <s v="Salesperson_14"/>
    <s v="Shipped"/>
    <s v="in-store"/>
  </r>
  <r>
    <s v="S02606"/>
    <d v="2023-10-09T19:56:00"/>
    <x v="37"/>
    <s v="P1105"/>
    <s v="Men's_105"/>
    <x v="4"/>
    <s v="Black"/>
    <s v="L"/>
    <n v="1"/>
    <n v="1061.82"/>
    <n v="786.52"/>
    <n v="1061.82"/>
    <n v="786.52"/>
    <s v="C22605"/>
    <s v="Priya_2605"/>
    <s v="Coimbatore"/>
    <n v="11.0168"/>
    <n v="76.955799999999996"/>
    <s v="SP106"/>
    <s v="Salesperson_6"/>
    <s v="Cancelled"/>
    <s v="online"/>
  </r>
  <r>
    <s v="S02607"/>
    <d v="2023-10-05T16:34:00"/>
    <x v="31"/>
    <s v="P1106"/>
    <s v="Sportswear_106"/>
    <x v="3"/>
    <s v="Green"/>
    <s v="S"/>
    <n v="2"/>
    <n v="2100.63"/>
    <n v="1545.31"/>
    <n v="4201.26"/>
    <n v="3090.62"/>
    <s v="C22606"/>
    <s v="Devi_2606"/>
    <s v="Tiruchirappalli"/>
    <n v="10.7905"/>
    <n v="78.704700000000003"/>
    <s v="SP113"/>
    <s v="Salesperson_13"/>
    <s v="Returned"/>
    <s v="in-store"/>
  </r>
  <r>
    <s v="S02608"/>
    <d v="2023-12-07T21:03:00"/>
    <x v="50"/>
    <s v="P1107"/>
    <s v="Women's_107"/>
    <x v="0"/>
    <s v="Red"/>
    <s v="M"/>
    <n v="4"/>
    <n v="1977.8"/>
    <n v="1565.3"/>
    <n v="7911.2"/>
    <n v="6261.2"/>
    <s v="C22607"/>
    <s v="Aarav_2607"/>
    <s v="Erode"/>
    <n v="11.34"/>
    <n v="77.717200000000005"/>
    <s v="SP107"/>
    <s v="Salesperson_7"/>
    <s v="Returned"/>
    <s v="mobile_app"/>
  </r>
  <r>
    <s v="S02609"/>
    <d v="2024-01-18T12:38:00"/>
    <x v="49"/>
    <s v="P1108"/>
    <s v="Sportswear_108"/>
    <x v="3"/>
    <s v="Black"/>
    <s v="XS"/>
    <n v="3"/>
    <n v="952.33"/>
    <n v="665.41"/>
    <n v="2856.99"/>
    <n v="1996.23"/>
    <s v="C22608"/>
    <s v="Karthik_2608"/>
    <s v="Tiruchirappalli"/>
    <n v="10.7905"/>
    <n v="78.704700000000003"/>
    <s v="SP139"/>
    <s v="Salesperson_39"/>
    <s v="Paid"/>
    <s v="in-store"/>
  </r>
  <r>
    <s v="S02610"/>
    <d v="2024-01-24T12:17:00"/>
    <x v="57"/>
    <s v="P1109"/>
    <s v="Women's_109"/>
    <x v="0"/>
    <s v="White"/>
    <s v="XL"/>
    <n v="3"/>
    <n v="971.57"/>
    <n v="736.09"/>
    <n v="2914.71"/>
    <n v="2208.27"/>
    <s v="C22609"/>
    <s v="Anu_2609"/>
    <s v="Tiruchirappalli"/>
    <n v="10.7905"/>
    <n v="78.704700000000003"/>
    <s v="SP102"/>
    <s v="Salesperson_2"/>
    <s v="Shipped"/>
    <s v="mobile_app"/>
  </r>
  <r>
    <s v="S02611"/>
    <d v="2024-03-17T19:10:00"/>
    <x v="24"/>
    <s v="P1110"/>
    <s v="T-Shirts_110"/>
    <x v="2"/>
    <s v="Maroon"/>
    <s v="S"/>
    <n v="1"/>
    <n v="907.82"/>
    <n v="579.12"/>
    <n v="907.82"/>
    <n v="579.12"/>
    <s v="C22610"/>
    <s v="Lakshmi_2610"/>
    <s v="Chennai"/>
    <n v="13.082700000000001"/>
    <n v="80.270700000000005"/>
    <s v="SP131"/>
    <s v="Salesperson_31"/>
    <s v="Pending"/>
    <s v="in-store"/>
  </r>
  <r>
    <s v="S02612"/>
    <d v="2024-05-09T20:15:00"/>
    <x v="83"/>
    <s v="P1111"/>
    <s v="Kurta_111"/>
    <x v="1"/>
    <s v="Yellow"/>
    <s v="XS"/>
    <n v="1"/>
    <n v="1217.99"/>
    <n v="932.34"/>
    <n v="1217.99"/>
    <n v="932.34"/>
    <s v="C22611"/>
    <s v="Diya_2611"/>
    <s v="Tiruchirappalli"/>
    <n v="10.7905"/>
    <n v="78.704700000000003"/>
    <s v="SP136"/>
    <s v="Salesperson_36"/>
    <s v="Returned"/>
    <s v="in-store"/>
  </r>
  <r>
    <s v="S02613"/>
    <d v="2023-03-17T14:27:00"/>
    <x v="16"/>
    <s v="P1112"/>
    <s v="Men's_112"/>
    <x v="4"/>
    <s v="Pink"/>
    <s v="XXL"/>
    <n v="1"/>
    <n v="1944.89"/>
    <n v="1517.85"/>
    <n v="1944.89"/>
    <n v="1517.85"/>
    <s v="C22612"/>
    <s v="Karthik_2612"/>
    <s v="Tirunelveli"/>
    <n v="8.7139000000000006"/>
    <n v="77.756699999999995"/>
    <s v="SP148"/>
    <s v="Salesperson_48"/>
    <s v="Shipped"/>
    <s v="in-store"/>
  </r>
  <r>
    <s v="S02614"/>
    <d v="2023-08-14T12:20:00"/>
    <x v="63"/>
    <s v="P1113"/>
    <s v="Kid's_113"/>
    <x v="5"/>
    <s v="Red"/>
    <s v="XXL"/>
    <n v="1"/>
    <n v="2245.36"/>
    <n v="1866.78"/>
    <n v="2245.36"/>
    <n v="1866.78"/>
    <s v="C22613"/>
    <s v="Diya_2613"/>
    <s v="Chennai"/>
    <n v="13.082700000000001"/>
    <n v="80.270700000000005"/>
    <s v="SP142"/>
    <s v="Salesperson_42"/>
    <s v="Returned"/>
    <s v="in-store"/>
  </r>
  <r>
    <s v="S02615"/>
    <d v="2023-09-25T12:56:00"/>
    <x v="21"/>
    <s v="P1114"/>
    <s v="Jeans_114"/>
    <x v="6"/>
    <s v="Green"/>
    <s v="S"/>
    <n v="2"/>
    <n v="1808.55"/>
    <n v="1270.47"/>
    <n v="3617.1"/>
    <n v="2540.94"/>
    <s v="C22614"/>
    <s v="Meena_2614"/>
    <s v="Chennai"/>
    <n v="13.082700000000001"/>
    <n v="80.270700000000005"/>
    <s v="SP146"/>
    <s v="Salesperson_46"/>
    <s v="Pending"/>
    <s v="in-store"/>
  </r>
  <r>
    <s v="S02616"/>
    <d v="2023-10-09T11:10:00"/>
    <x v="37"/>
    <s v="P1115"/>
    <s v="Jeans_115"/>
    <x v="6"/>
    <s v="Black"/>
    <s v="S"/>
    <n v="1"/>
    <n v="523.6"/>
    <n v="348.67"/>
    <n v="523.6"/>
    <n v="348.67"/>
    <s v="C22615"/>
    <s v="Kavin_2615"/>
    <s v="Salem"/>
    <n v="11.664300000000001"/>
    <n v="78.146000000000001"/>
    <s v="SP129"/>
    <s v="Salesperson_29"/>
    <s v="Paid"/>
    <s v="in-store"/>
  </r>
  <r>
    <s v="S02617"/>
    <d v="2023-11-10T10:27:00"/>
    <x v="81"/>
    <s v="P1116"/>
    <s v="Sportswear_116"/>
    <x v="3"/>
    <s v="Black"/>
    <s v="XL"/>
    <n v="1"/>
    <n v="2477.92"/>
    <n v="2140.3200000000002"/>
    <n v="2477.92"/>
    <n v="2140.3200000000002"/>
    <s v="C22616"/>
    <s v="Kavin_2616"/>
    <s v="Chennai"/>
    <n v="13.082700000000001"/>
    <n v="80.270700000000005"/>
    <s v="SP107"/>
    <s v="Salesperson_7"/>
    <s v="Pending"/>
    <s v="online"/>
  </r>
  <r>
    <s v="S02618"/>
    <d v="2023-01-30T15:51:00"/>
    <x v="35"/>
    <s v="P1117"/>
    <s v="Sarees_117"/>
    <x v="7"/>
    <s v="White"/>
    <s v="XXL"/>
    <n v="3"/>
    <n v="406.31"/>
    <n v="333.24"/>
    <n v="1218.93"/>
    <n v="999.72"/>
    <s v="C22617"/>
    <s v="Priya_2617"/>
    <s v="Madurai"/>
    <n v="9.9252000000000002"/>
    <n v="78.119799999999998"/>
    <s v="SP144"/>
    <s v="Salesperson_44"/>
    <s v="Paid"/>
    <s v="online"/>
  </r>
  <r>
    <s v="S02619"/>
    <d v="2024-10-08T19:33:00"/>
    <x v="28"/>
    <s v="P1118"/>
    <s v="Kid's_118"/>
    <x v="5"/>
    <s v="Grey"/>
    <s v="L"/>
    <n v="1"/>
    <n v="1712.99"/>
    <n v="1137.3399999999999"/>
    <n v="1712.99"/>
    <n v="1137.3399999999999"/>
    <s v="C22618"/>
    <s v="Aarav_2618"/>
    <s v="Madurai"/>
    <n v="9.9252000000000002"/>
    <n v="78.119799999999998"/>
    <s v="SP123"/>
    <s v="Salesperson_23"/>
    <s v="Paid"/>
    <s v="mobile_app"/>
  </r>
  <r>
    <s v="S02620"/>
    <d v="2023-03-17T14:11:00"/>
    <x v="16"/>
    <s v="P1119"/>
    <s v="Kid's_119"/>
    <x v="5"/>
    <s v="Pink"/>
    <s v="XS"/>
    <n v="1"/>
    <n v="895.35"/>
    <n v="768.34"/>
    <n v="895.35"/>
    <n v="768.34"/>
    <s v="C22619"/>
    <s v="Diya_2619"/>
    <s v="Madurai"/>
    <n v="9.9252000000000002"/>
    <n v="78.119799999999998"/>
    <s v="SP113"/>
    <s v="Salesperson_13"/>
    <s v="Paid"/>
    <s v="in-store"/>
  </r>
  <r>
    <s v="S02621"/>
    <d v="2023-01-12T13:25:00"/>
    <x v="72"/>
    <s v="P1120"/>
    <s v="Kid's_120"/>
    <x v="5"/>
    <s v="Pink"/>
    <s v="XS"/>
    <n v="4"/>
    <n v="1651.45"/>
    <n v="1245.51"/>
    <n v="6605.8"/>
    <n v="4982.04"/>
    <s v="C22620"/>
    <s v="Priya_2620"/>
    <s v="Tiruchirappalli"/>
    <n v="10.7905"/>
    <n v="78.704700000000003"/>
    <s v="SP144"/>
    <s v="Salesperson_44"/>
    <s v="Pending"/>
    <s v="in-store"/>
  </r>
  <r>
    <s v="S02622"/>
    <d v="2024-04-05T14:50:00"/>
    <x v="82"/>
    <s v="P1121"/>
    <s v="T-Shirts_121"/>
    <x v="2"/>
    <s v="Maroon"/>
    <s v="XXL"/>
    <n v="1"/>
    <n v="2126.64"/>
    <n v="1416.12"/>
    <n v="2126.64"/>
    <n v="1416.12"/>
    <s v="C22621"/>
    <s v="Anu_2621"/>
    <s v="Tirunelveli"/>
    <n v="8.7139000000000006"/>
    <n v="77.756699999999995"/>
    <s v="SP128"/>
    <s v="Salesperson_28"/>
    <s v="Pending"/>
    <s v="in-store"/>
  </r>
  <r>
    <s v="S02623"/>
    <d v="2023-08-17T10:58:00"/>
    <x v="63"/>
    <s v="P1122"/>
    <s v="Jeans_122"/>
    <x v="6"/>
    <s v="Grey"/>
    <s v="L"/>
    <n v="2"/>
    <n v="1988.58"/>
    <n v="1487.11"/>
    <n v="3977.16"/>
    <n v="2974.22"/>
    <s v="C22622"/>
    <s v="Kavin_2622"/>
    <s v="Vellore"/>
    <n v="12.916499999999999"/>
    <n v="79.132499999999993"/>
    <s v="SP117"/>
    <s v="Salesperson_17"/>
    <s v="Returned"/>
    <s v="online"/>
  </r>
  <r>
    <s v="S02624"/>
    <d v="2024-07-31T14:22:00"/>
    <x v="60"/>
    <s v="P1123"/>
    <s v="T-Shirts_123"/>
    <x v="2"/>
    <s v="Black"/>
    <s v="XXL"/>
    <n v="2"/>
    <n v="1220.6500000000001"/>
    <n v="851.57"/>
    <n v="2441.3000000000002"/>
    <n v="1703.14"/>
    <s v="C22623"/>
    <s v="Sanjay_2623"/>
    <s v="Chennai"/>
    <n v="13.082700000000001"/>
    <n v="80.270700000000005"/>
    <s v="SP112"/>
    <s v="Salesperson_12"/>
    <s v="Shipped"/>
    <s v="mobile_app"/>
  </r>
  <r>
    <s v="S02625"/>
    <d v="2023-02-06T19:02:00"/>
    <x v="80"/>
    <s v="P1124"/>
    <s v="T-Shirts_124"/>
    <x v="2"/>
    <s v="Pink"/>
    <s v="XL"/>
    <n v="2"/>
    <n v="475.63"/>
    <n v="410.84"/>
    <n v="951.26"/>
    <n v="821.68"/>
    <s v="C22624"/>
    <s v="Ravi_2624"/>
    <s v="Coimbatore"/>
    <n v="11.0168"/>
    <n v="76.955799999999996"/>
    <s v="SP137"/>
    <s v="Salesperson_37"/>
    <s v="Paid"/>
    <s v="in-store"/>
  </r>
  <r>
    <s v="S02626"/>
    <d v="2024-05-21T12:41:00"/>
    <x v="89"/>
    <s v="P1125"/>
    <s v="Kid's_125"/>
    <x v="5"/>
    <s v="Red"/>
    <s v="S"/>
    <n v="3"/>
    <n v="1379.81"/>
    <n v="929.81"/>
    <n v="4139.43"/>
    <n v="2789.43"/>
    <s v="C22625"/>
    <s v="Devi_2625"/>
    <s v="Coimbatore"/>
    <n v="11.0168"/>
    <n v="76.955799999999996"/>
    <s v="SP135"/>
    <s v="Salesperson_35"/>
    <s v="Shipped"/>
    <s v="mobile_app"/>
  </r>
  <r>
    <s v="S02627"/>
    <d v="2024-07-15T13:14:00"/>
    <x v="59"/>
    <s v="P1126"/>
    <s v="Kurta_126"/>
    <x v="1"/>
    <s v="Green"/>
    <s v="XS"/>
    <n v="1"/>
    <n v="1424.14"/>
    <n v="1182.78"/>
    <n v="1424.14"/>
    <n v="1182.78"/>
    <s v="C22626"/>
    <s v="Anu_2626"/>
    <s v="Madurai"/>
    <n v="9.9252000000000002"/>
    <n v="78.119799999999998"/>
    <s v="SP134"/>
    <s v="Salesperson_34"/>
    <s v="Pending"/>
    <s v="mobile_app"/>
  </r>
  <r>
    <s v="S02628"/>
    <d v="2024-05-07T17:47:00"/>
    <x v="83"/>
    <s v="P1127"/>
    <s v="Kid's_127"/>
    <x v="5"/>
    <s v="Black"/>
    <s v="XS"/>
    <n v="2"/>
    <n v="2226.87"/>
    <n v="1746.92"/>
    <n v="4453.74"/>
    <n v="3493.84"/>
    <s v="C22627"/>
    <s v="Anu_2627"/>
    <s v="Coimbatore"/>
    <n v="11.0168"/>
    <n v="76.955799999999996"/>
    <s v="SP115"/>
    <s v="Salesperson_15"/>
    <s v="Cancelled"/>
    <s v="in-store"/>
  </r>
  <r>
    <s v="S02629"/>
    <d v="2024-06-18T16:13:00"/>
    <x v="11"/>
    <s v="P1128"/>
    <s v="Women's_128"/>
    <x v="0"/>
    <s v="Yellow"/>
    <s v="XL"/>
    <n v="4"/>
    <n v="465.4"/>
    <n v="327.60000000000002"/>
    <n v="1861.6"/>
    <n v="1310.4000000000001"/>
    <s v="C22628"/>
    <s v="Anu_2628"/>
    <s v="Coimbatore"/>
    <n v="11.0168"/>
    <n v="76.955799999999996"/>
    <s v="SP116"/>
    <s v="Salesperson_16"/>
    <s v="Returned"/>
    <s v="in-store"/>
  </r>
  <r>
    <s v="S02630"/>
    <d v="2024-08-07T18:01:00"/>
    <x v="46"/>
    <s v="P1129"/>
    <s v="Sarees_129"/>
    <x v="7"/>
    <s v="Maroon"/>
    <s v="S"/>
    <n v="1"/>
    <n v="1774.45"/>
    <n v="1180.27"/>
    <n v="1774.45"/>
    <n v="1180.27"/>
    <s v="C22629"/>
    <s v="Bhuvana_2629"/>
    <s v="Madurai"/>
    <n v="9.9252000000000002"/>
    <n v="78.119799999999998"/>
    <s v="SP102"/>
    <s v="Salesperson_2"/>
    <s v="Shipped"/>
    <s v="online"/>
  </r>
  <r>
    <s v="S02631"/>
    <d v="2024-10-01T20:47:00"/>
    <x v="25"/>
    <s v="P1130"/>
    <s v="Sportswear_130"/>
    <x v="3"/>
    <s v="Black"/>
    <s v="S"/>
    <n v="2"/>
    <n v="825.57"/>
    <n v="616.71"/>
    <n v="1651.14"/>
    <n v="1233.42"/>
    <s v="C22630"/>
    <s v="Sanjay_2630"/>
    <s v="Tiruchirappalli"/>
    <n v="10.7905"/>
    <n v="78.704700000000003"/>
    <s v="SP144"/>
    <s v="Salesperson_44"/>
    <s v="Paid"/>
    <s v="online"/>
  </r>
  <r>
    <s v="S02632"/>
    <d v="2023-09-21T12:12:00"/>
    <x v="70"/>
    <s v="P1131"/>
    <s v="Kid's_131"/>
    <x v="5"/>
    <s v="Grey"/>
    <s v="XS"/>
    <n v="2"/>
    <n v="1692.06"/>
    <n v="1213.31"/>
    <n v="3384.12"/>
    <n v="2426.62"/>
    <s v="C22631"/>
    <s v="Priya_2631"/>
    <s v="Coimbatore"/>
    <n v="11.0168"/>
    <n v="76.955799999999996"/>
    <s v="SP147"/>
    <s v="Salesperson_47"/>
    <s v="Returned"/>
    <s v="in-store"/>
  </r>
  <r>
    <s v="S02633"/>
    <d v="2023-11-21T20:06:00"/>
    <x v="51"/>
    <s v="P1132"/>
    <s v="Sportswear_132"/>
    <x v="3"/>
    <s v="Green"/>
    <s v="XXL"/>
    <n v="1"/>
    <n v="386.95"/>
    <n v="334.37"/>
    <n v="386.95"/>
    <n v="334.37"/>
    <s v="C22632"/>
    <s v="Vishal_2632"/>
    <s v="Tirunelveli"/>
    <n v="8.7139000000000006"/>
    <n v="77.756699999999995"/>
    <s v="SP101"/>
    <s v="Salesperson_1"/>
    <s v="Paid"/>
    <s v="in-store"/>
  </r>
  <r>
    <s v="S02634"/>
    <d v="2023-02-03T16:46:00"/>
    <x v="35"/>
    <s v="P1133"/>
    <s v="Men's_133"/>
    <x v="4"/>
    <s v="Red"/>
    <s v="XXL"/>
    <n v="1"/>
    <n v="2206.8000000000002"/>
    <n v="1671.46"/>
    <n v="2206.8000000000002"/>
    <n v="1671.46"/>
    <s v="C22633"/>
    <s v="Devi_2633"/>
    <s v="Chennai"/>
    <n v="13.082700000000001"/>
    <n v="80.270700000000005"/>
    <s v="SP146"/>
    <s v="Salesperson_46"/>
    <s v="Paid"/>
    <s v="in-store"/>
  </r>
  <r>
    <s v="S02635"/>
    <d v="2023-01-15T18:06:00"/>
    <x v="72"/>
    <s v="P1134"/>
    <s v="Women's_134"/>
    <x v="0"/>
    <s v="Yellow"/>
    <s v="S"/>
    <n v="3"/>
    <n v="2345.2800000000002"/>
    <n v="1622.36"/>
    <n v="7035.84"/>
    <n v="4867.08"/>
    <s v="C22634"/>
    <s v="Sanjay_2634"/>
    <s v="Coimbatore"/>
    <n v="11.0168"/>
    <n v="76.955799999999996"/>
    <s v="SP105"/>
    <s v="Salesperson_5"/>
    <s v="Pending"/>
    <s v="mobile_app"/>
  </r>
  <r>
    <s v="S02636"/>
    <d v="2023-02-01T18:47:00"/>
    <x v="35"/>
    <s v="P1135"/>
    <s v="Sportswear_135"/>
    <x v="3"/>
    <s v="Blue"/>
    <s v="L"/>
    <n v="4"/>
    <n v="2107.62"/>
    <n v="1385.21"/>
    <n v="8430.48"/>
    <n v="5540.84"/>
    <s v="C22635"/>
    <s v="Sanjay_2635"/>
    <s v="Tirunelveli"/>
    <n v="8.7139000000000006"/>
    <n v="77.756699999999995"/>
    <s v="SP103"/>
    <s v="Salesperson_3"/>
    <s v="Cancelled"/>
    <s v="in-store"/>
  </r>
  <r>
    <s v="S02637"/>
    <d v="2024-06-08T17:11:00"/>
    <x v="40"/>
    <s v="P1136"/>
    <s v="Men's_136"/>
    <x v="4"/>
    <s v="Green"/>
    <s v="M"/>
    <n v="3"/>
    <n v="503.07"/>
    <n v="359.64"/>
    <n v="1509.21"/>
    <n v="1078.92"/>
    <s v="C22636"/>
    <s v="Karthik_2636"/>
    <s v="Erode"/>
    <n v="11.34"/>
    <n v="77.717200000000005"/>
    <s v="SP143"/>
    <s v="Salesperson_43"/>
    <s v="Paid"/>
    <s v="in-store"/>
  </r>
  <r>
    <s v="S02638"/>
    <d v="2023-05-13T17:59:00"/>
    <x v="64"/>
    <s v="P1137"/>
    <s v="T-Shirts_137"/>
    <x v="2"/>
    <s v="White"/>
    <s v="M"/>
    <n v="1"/>
    <n v="1544.01"/>
    <n v="1097.6099999999999"/>
    <n v="1544.01"/>
    <n v="1097.6099999999999"/>
    <s v="C22637"/>
    <s v="Kavin_2637"/>
    <s v="Coimbatore"/>
    <n v="11.0168"/>
    <n v="76.955799999999996"/>
    <s v="SP134"/>
    <s v="Salesperson_34"/>
    <s v="Pending"/>
    <s v="online"/>
  </r>
  <r>
    <s v="S02639"/>
    <d v="2023-08-18T18:23:00"/>
    <x v="63"/>
    <s v="P1138"/>
    <s v="Sportswear_138"/>
    <x v="3"/>
    <s v="White"/>
    <s v="L"/>
    <n v="2"/>
    <n v="1284.8"/>
    <n v="874.53"/>
    <n v="2569.6"/>
    <n v="1749.06"/>
    <s v="C22638"/>
    <s v="Anu_2638"/>
    <s v="Coimbatore"/>
    <n v="11.0168"/>
    <n v="76.955799999999996"/>
    <s v="SP109"/>
    <s v="Salesperson_9"/>
    <s v="Pending"/>
    <s v="in-store"/>
  </r>
  <r>
    <s v="S02640"/>
    <d v="2023-02-06T14:03:00"/>
    <x v="80"/>
    <s v="P1139"/>
    <s v="T-Shirts_139"/>
    <x v="2"/>
    <s v="Maroon"/>
    <s v="XL"/>
    <n v="1"/>
    <n v="1425.5"/>
    <n v="1122.51"/>
    <n v="1425.5"/>
    <n v="1122.51"/>
    <s v="C22639"/>
    <s v="Sanjay_2639"/>
    <s v="Chennai"/>
    <n v="13.082700000000001"/>
    <n v="80.270700000000005"/>
    <s v="SP120"/>
    <s v="Salesperson_20"/>
    <s v="Shipped"/>
    <s v="online"/>
  </r>
  <r>
    <s v="S02641"/>
    <d v="2024-10-04T15:03:00"/>
    <x v="25"/>
    <s v="P1140"/>
    <s v="Sportswear_140"/>
    <x v="3"/>
    <s v="Red"/>
    <s v="XL"/>
    <n v="1"/>
    <n v="636.99"/>
    <n v="447.83"/>
    <n v="636.99"/>
    <n v="447.83"/>
    <s v="C22640"/>
    <s v="Priya_2640"/>
    <s v="Vellore"/>
    <n v="12.916499999999999"/>
    <n v="79.132499999999993"/>
    <s v="SP101"/>
    <s v="Salesperson_1"/>
    <s v="Paid"/>
    <s v="mobile_app"/>
  </r>
  <r>
    <s v="S02642"/>
    <d v="2024-02-03T11:21:00"/>
    <x v="53"/>
    <s v="P1141"/>
    <s v="Men's_141"/>
    <x v="4"/>
    <s v="Red"/>
    <s v="XXL"/>
    <n v="1"/>
    <n v="2305.69"/>
    <n v="1973.1"/>
    <n v="2305.69"/>
    <n v="1973.1"/>
    <s v="C22641"/>
    <s v="Vishal_2641"/>
    <s v="Tiruchirappalli"/>
    <n v="10.7905"/>
    <n v="78.704700000000003"/>
    <s v="SP124"/>
    <s v="Salesperson_24"/>
    <s v="Returned"/>
    <s v="in-store"/>
  </r>
  <r>
    <s v="S02643"/>
    <d v="2024-01-12T16:55:00"/>
    <x v="65"/>
    <s v="P1142"/>
    <s v="Sarees_142"/>
    <x v="7"/>
    <s v="Blue"/>
    <s v="M"/>
    <n v="3"/>
    <n v="1477.64"/>
    <n v="933.86"/>
    <n v="4432.92"/>
    <n v="2801.58"/>
    <s v="C22642"/>
    <s v="Devi_2642"/>
    <s v="Salem"/>
    <n v="11.664300000000001"/>
    <n v="78.146000000000001"/>
    <s v="SP133"/>
    <s v="Salesperson_33"/>
    <s v="Pending"/>
    <s v="in-store"/>
  </r>
  <r>
    <s v="S02644"/>
    <d v="2024-09-18T16:09:00"/>
    <x v="6"/>
    <s v="P1143"/>
    <s v="Kurta_143"/>
    <x v="1"/>
    <s v="Pink"/>
    <s v="XL"/>
    <n v="4"/>
    <n v="242.47"/>
    <n v="149.99"/>
    <n v="969.88"/>
    <n v="599.96"/>
    <s v="C22643"/>
    <s v="Diya_2643"/>
    <s v="Tiruchirappalli"/>
    <n v="10.7905"/>
    <n v="78.704700000000003"/>
    <s v="SP126"/>
    <s v="Salesperson_26"/>
    <s v="Pending"/>
    <s v="in-store"/>
  </r>
  <r>
    <s v="S02645"/>
    <d v="2024-07-31T20:21:00"/>
    <x v="60"/>
    <s v="P1144"/>
    <s v="T-Shirts_144"/>
    <x v="2"/>
    <s v="Maroon"/>
    <s v="S"/>
    <n v="1"/>
    <n v="976.05"/>
    <n v="777.69"/>
    <n v="976.05"/>
    <n v="777.69"/>
    <s v="C22644"/>
    <s v="Karthik_2644"/>
    <s v="Tirunelveli"/>
    <n v="8.7139000000000006"/>
    <n v="77.756699999999995"/>
    <s v="SP142"/>
    <s v="Salesperson_42"/>
    <s v="Paid"/>
    <s v="in-store"/>
  </r>
  <r>
    <s v="S02646"/>
    <d v="2024-08-24T12:51:00"/>
    <x v="68"/>
    <s v="P1145"/>
    <s v="Sarees_145"/>
    <x v="7"/>
    <s v="White"/>
    <s v="S"/>
    <n v="4"/>
    <n v="1251.79"/>
    <n v="957.97"/>
    <n v="5007.16"/>
    <n v="3831.88"/>
    <s v="C22645"/>
    <s v="Sanjay_2645"/>
    <s v="Erode"/>
    <n v="11.34"/>
    <n v="77.717200000000005"/>
    <s v="SP146"/>
    <s v="Salesperson_46"/>
    <s v="Paid"/>
    <s v="in-store"/>
  </r>
  <r>
    <s v="S02647"/>
    <d v="2023-03-10T21:14:00"/>
    <x v="1"/>
    <s v="P1146"/>
    <s v="Men's_146"/>
    <x v="4"/>
    <s v="Grey"/>
    <s v="XS"/>
    <n v="3"/>
    <n v="1330.88"/>
    <n v="1146.93"/>
    <n v="3992.64"/>
    <n v="3440.79"/>
    <s v="C22646"/>
    <s v="Priya_2646"/>
    <s v="Tiruchirappalli"/>
    <n v="10.7905"/>
    <n v="78.704700000000003"/>
    <s v="SP115"/>
    <s v="Salesperson_15"/>
    <s v="Shipped"/>
    <s v="mobile_app"/>
  </r>
  <r>
    <s v="S02648"/>
    <d v="2023-07-15T11:08:00"/>
    <x v="91"/>
    <s v="P1147"/>
    <s v="Sportswear_147"/>
    <x v="3"/>
    <s v="Yellow"/>
    <s v="XS"/>
    <n v="2"/>
    <n v="1602.3"/>
    <n v="1309.28"/>
    <n v="3204.6"/>
    <n v="2618.56"/>
    <s v="C22647"/>
    <s v="Sanjay_2647"/>
    <s v="Madurai"/>
    <n v="9.9252000000000002"/>
    <n v="78.119799999999998"/>
    <s v="SP108"/>
    <s v="Salesperson_8"/>
    <s v="Paid"/>
    <s v="mobile_app"/>
  </r>
  <r>
    <s v="S02649"/>
    <d v="2023-01-17T16:53:00"/>
    <x v="85"/>
    <s v="P1148"/>
    <s v="Men's_148"/>
    <x v="4"/>
    <s v="White"/>
    <s v="XS"/>
    <n v="3"/>
    <n v="1506.92"/>
    <n v="1084.27"/>
    <n v="4520.76"/>
    <n v="3252.81"/>
    <s v="C22648"/>
    <s v="Ganesh_2648"/>
    <s v="Coimbatore"/>
    <n v="11.0168"/>
    <n v="76.955799999999996"/>
    <s v="SP125"/>
    <s v="Salesperson_25"/>
    <s v="Returned"/>
    <s v="online"/>
  </r>
  <r>
    <s v="S02650"/>
    <d v="2024-09-27T16:33:00"/>
    <x v="55"/>
    <s v="P1149"/>
    <s v="Women's_149"/>
    <x v="0"/>
    <s v="Maroon"/>
    <s v="XL"/>
    <n v="4"/>
    <n v="658.44"/>
    <n v="407.95"/>
    <n v="2633.76"/>
    <n v="1631.8"/>
    <s v="C22649"/>
    <s v="Devi_2649"/>
    <s v="Chennai"/>
    <n v="13.082700000000001"/>
    <n v="80.270700000000005"/>
    <s v="SP116"/>
    <s v="Salesperson_16"/>
    <s v="Returned"/>
    <s v="online"/>
  </r>
  <r>
    <s v="S02651"/>
    <d v="2024-07-12T20:28:00"/>
    <x v="84"/>
    <s v="P1150"/>
    <s v="Kid's_150"/>
    <x v="5"/>
    <s v="Maroon"/>
    <s v="L"/>
    <n v="4"/>
    <n v="1763.17"/>
    <n v="1575.23"/>
    <n v="7052.68"/>
    <n v="6300.92"/>
    <s v="C22650"/>
    <s v="Ravi_2650"/>
    <s v="Tiruchirappalli"/>
    <n v="10.7905"/>
    <n v="78.704700000000003"/>
    <s v="SP133"/>
    <s v="Salesperson_33"/>
    <s v="Pending"/>
    <s v="online"/>
  </r>
  <r>
    <s v="S02652"/>
    <d v="2024-06-23T17:44:00"/>
    <x v="11"/>
    <s v="P1151"/>
    <s v="Kurta_151"/>
    <x v="1"/>
    <s v="Black"/>
    <s v="XL"/>
    <n v="2"/>
    <n v="2175.5"/>
    <n v="1889.97"/>
    <n v="4351"/>
    <n v="3779.94"/>
    <s v="C22651"/>
    <s v="Lakshmi_2651"/>
    <s v="Coimbatore"/>
    <n v="11.0168"/>
    <n v="76.955799999999996"/>
    <s v="SP125"/>
    <s v="Salesperson_25"/>
    <s v="Returned"/>
    <s v="in-store"/>
  </r>
  <r>
    <s v="S02653"/>
    <d v="2024-09-13T20:34:00"/>
    <x v="38"/>
    <s v="P1152"/>
    <s v="Jeans_152"/>
    <x v="6"/>
    <s v="Green"/>
    <s v="XXL"/>
    <n v="1"/>
    <n v="1086.76"/>
    <n v="959.49"/>
    <n v="1086.76"/>
    <n v="959.49"/>
    <s v="C22652"/>
    <s v="Diya_2652"/>
    <s v="Madurai"/>
    <n v="9.9252000000000002"/>
    <n v="78.119799999999998"/>
    <s v="SP144"/>
    <s v="Salesperson_44"/>
    <s v="Shipped"/>
    <s v="in-store"/>
  </r>
  <r>
    <s v="S02654"/>
    <d v="2024-08-01T16:32:00"/>
    <x v="60"/>
    <s v="P1153"/>
    <s v="T-Shirts_153"/>
    <x v="2"/>
    <s v="Green"/>
    <s v="XL"/>
    <n v="1"/>
    <n v="1247.8900000000001"/>
    <n v="884.75"/>
    <n v="1247.8900000000001"/>
    <n v="884.75"/>
    <s v="C22653"/>
    <s v="Sathish_2653"/>
    <s v="Salem"/>
    <n v="11.664300000000001"/>
    <n v="78.146000000000001"/>
    <s v="SP126"/>
    <s v="Salesperson_26"/>
    <s v="Returned"/>
    <s v="online"/>
  </r>
  <r>
    <s v="S02655"/>
    <d v="2024-02-14T18:12:00"/>
    <x v="18"/>
    <s v="P1154"/>
    <s v="Kid's_154"/>
    <x v="5"/>
    <s v="Red"/>
    <s v="S"/>
    <n v="2"/>
    <n v="718.27"/>
    <n v="640.9"/>
    <n v="1436.54"/>
    <n v="1281.8"/>
    <s v="C22654"/>
    <s v="Ganesh_2654"/>
    <s v="Erode"/>
    <n v="11.34"/>
    <n v="77.717200000000005"/>
    <s v="SP148"/>
    <s v="Salesperson_48"/>
    <s v="Pending"/>
    <s v="in-store"/>
  </r>
  <r>
    <s v="S02656"/>
    <d v="2023-09-11T20:13:00"/>
    <x v="61"/>
    <s v="P1155"/>
    <s v="Sarees_155"/>
    <x v="7"/>
    <s v="Maroon"/>
    <s v="L"/>
    <n v="2"/>
    <n v="2061.35"/>
    <n v="1818.33"/>
    <n v="4122.7"/>
    <n v="3636.66"/>
    <s v="C22655"/>
    <s v="Meena_2655"/>
    <s v="Coimbatore"/>
    <n v="11.0168"/>
    <n v="76.955799999999996"/>
    <s v="SP119"/>
    <s v="Salesperson_19"/>
    <s v="Returned"/>
    <s v="mobile_app"/>
  </r>
  <r>
    <s v="S02657"/>
    <d v="2023-04-02T10:33:00"/>
    <x v="67"/>
    <s v="P1156"/>
    <s v="Women's_156"/>
    <x v="0"/>
    <s v="Grey"/>
    <s v="XS"/>
    <n v="1"/>
    <n v="1622.06"/>
    <n v="1037"/>
    <n v="1622.06"/>
    <n v="1037"/>
    <s v="C22656"/>
    <s v="Bhuvana_2656"/>
    <s v="Erode"/>
    <n v="11.34"/>
    <n v="77.717200000000005"/>
    <s v="SP118"/>
    <s v="Salesperson_18"/>
    <s v="Shipped"/>
    <s v="online"/>
  </r>
  <r>
    <s v="S02658"/>
    <d v="2023-08-12T18:05:00"/>
    <x v="92"/>
    <s v="P1157"/>
    <s v="Kid's_157"/>
    <x v="5"/>
    <s v="Yellow"/>
    <s v="M"/>
    <n v="1"/>
    <n v="1352.85"/>
    <n v="908.78"/>
    <n v="1352.85"/>
    <n v="908.78"/>
    <s v="C22657"/>
    <s v="Sanjay_2657"/>
    <s v="Salem"/>
    <n v="11.664300000000001"/>
    <n v="78.146000000000001"/>
    <s v="SP102"/>
    <s v="Salesperson_2"/>
    <s v="Pending"/>
    <s v="in-store"/>
  </r>
  <r>
    <s v="S02659"/>
    <d v="2024-01-19T15:26:00"/>
    <x v="49"/>
    <s v="P1158"/>
    <s v="Kurta_158"/>
    <x v="1"/>
    <s v="Black"/>
    <s v="XXL"/>
    <n v="1"/>
    <n v="238.94"/>
    <n v="180.79"/>
    <n v="238.94"/>
    <n v="180.79"/>
    <s v="C22658"/>
    <s v="Lakshmi_2658"/>
    <s v="Tirunelveli"/>
    <n v="8.7139000000000006"/>
    <n v="77.756699999999995"/>
    <s v="SP121"/>
    <s v="Salesperson_21"/>
    <s v="Cancelled"/>
    <s v="online"/>
  </r>
  <r>
    <s v="S02660"/>
    <d v="2023-08-06T10:18:00"/>
    <x v="58"/>
    <s v="P1159"/>
    <s v="Kid's_159"/>
    <x v="5"/>
    <s v="White"/>
    <s v="S"/>
    <n v="3"/>
    <n v="2094.59"/>
    <n v="1389.64"/>
    <n v="6283.77"/>
    <n v="4168.92"/>
    <s v="C22659"/>
    <s v="Bhuvana_2659"/>
    <s v="Chennai"/>
    <n v="13.082700000000001"/>
    <n v="80.270700000000005"/>
    <s v="SP142"/>
    <s v="Salesperson_42"/>
    <s v="Paid"/>
    <s v="online"/>
  </r>
  <r>
    <s v="S02661"/>
    <d v="2023-11-10T15:53:00"/>
    <x v="81"/>
    <s v="P1160"/>
    <s v="Sportswear_160"/>
    <x v="3"/>
    <s v="Pink"/>
    <s v="M"/>
    <n v="1"/>
    <n v="2048.64"/>
    <n v="1506.98"/>
    <n v="2048.64"/>
    <n v="1506.98"/>
    <s v="C22660"/>
    <s v="Priya_2660"/>
    <s v="Salem"/>
    <n v="11.664300000000001"/>
    <n v="78.146000000000001"/>
    <s v="SP118"/>
    <s v="Salesperson_18"/>
    <s v="Cancelled"/>
    <s v="in-store"/>
  </r>
  <r>
    <s v="S02662"/>
    <d v="2023-12-04T19:25:00"/>
    <x v="50"/>
    <s v="P1161"/>
    <s v="Men's_161"/>
    <x v="4"/>
    <s v="Black"/>
    <s v="XXL"/>
    <n v="2"/>
    <n v="1832.54"/>
    <n v="1381.41"/>
    <n v="3665.08"/>
    <n v="2762.82"/>
    <s v="C22661"/>
    <s v="Diya_2661"/>
    <s v="Tirunelveli"/>
    <n v="8.7139000000000006"/>
    <n v="77.756699999999995"/>
    <s v="SP115"/>
    <s v="Salesperson_15"/>
    <s v="Cancelled"/>
    <s v="mobile_app"/>
  </r>
  <r>
    <s v="S02663"/>
    <d v="2024-08-27T18:33:00"/>
    <x v="20"/>
    <s v="P1162"/>
    <s v="Kid's_162"/>
    <x v="5"/>
    <s v="White"/>
    <s v="M"/>
    <n v="1"/>
    <n v="715.6"/>
    <n v="506.45"/>
    <n v="715.6"/>
    <n v="506.45"/>
    <s v="C22662"/>
    <s v="Devi_2662"/>
    <s v="Madurai"/>
    <n v="9.9252000000000002"/>
    <n v="78.119799999999998"/>
    <s v="SP129"/>
    <s v="Salesperson_29"/>
    <s v="Cancelled"/>
    <s v="in-store"/>
  </r>
  <r>
    <s v="S02664"/>
    <d v="2023-05-30T16:47:00"/>
    <x v="30"/>
    <s v="P1163"/>
    <s v="Men's_163"/>
    <x v="4"/>
    <s v="Yellow"/>
    <s v="XS"/>
    <n v="3"/>
    <n v="2251.12"/>
    <n v="1563.77"/>
    <n v="6753.36"/>
    <n v="4691.3100000000004"/>
    <s v="C22663"/>
    <s v="Vishal_2663"/>
    <s v="Chennai"/>
    <n v="13.082700000000001"/>
    <n v="80.270700000000005"/>
    <s v="SP118"/>
    <s v="Salesperson_18"/>
    <s v="Pending"/>
    <s v="in-store"/>
  </r>
  <r>
    <s v="S02665"/>
    <d v="2023-05-21T17:04:00"/>
    <x v="62"/>
    <s v="P1164"/>
    <s v="Jeans_164"/>
    <x v="6"/>
    <s v="Black"/>
    <s v="S"/>
    <n v="1"/>
    <n v="1878.71"/>
    <n v="1549.53"/>
    <n v="1878.71"/>
    <n v="1549.53"/>
    <s v="C22664"/>
    <s v="Sanjay_2664"/>
    <s v="Tirunelveli"/>
    <n v="8.7139000000000006"/>
    <n v="77.756699999999995"/>
    <s v="SP112"/>
    <s v="Salesperson_12"/>
    <s v="Cancelled"/>
    <s v="online"/>
  </r>
  <r>
    <s v="S02666"/>
    <d v="2023-05-08T15:51:00"/>
    <x v="64"/>
    <s v="P1165"/>
    <s v="T-Shirts_165"/>
    <x v="2"/>
    <s v="Yellow"/>
    <s v="XXL"/>
    <n v="1"/>
    <n v="682.03"/>
    <n v="494.61"/>
    <n v="682.03"/>
    <n v="494.61"/>
    <s v="C22665"/>
    <s v="Diya_2665"/>
    <s v="Erode"/>
    <n v="11.34"/>
    <n v="77.717200000000005"/>
    <s v="SP146"/>
    <s v="Salesperson_46"/>
    <s v="Pending"/>
    <s v="online"/>
  </r>
  <r>
    <s v="S02667"/>
    <d v="2024-07-14T12:23:00"/>
    <x v="84"/>
    <s v="P1166"/>
    <s v="Kid's_166"/>
    <x v="5"/>
    <s v="Blue"/>
    <s v="XS"/>
    <n v="2"/>
    <n v="483.44"/>
    <n v="390.17"/>
    <n v="966.88"/>
    <n v="780.34"/>
    <s v="C22666"/>
    <s v="Diya_2666"/>
    <s v="Vellore"/>
    <n v="12.916499999999999"/>
    <n v="79.132499999999993"/>
    <s v="SP133"/>
    <s v="Salesperson_33"/>
    <s v="Shipped"/>
    <s v="in-store"/>
  </r>
  <r>
    <s v="S02668"/>
    <d v="2024-04-20T10:40:00"/>
    <x v="45"/>
    <s v="P1167"/>
    <s v="Women's_167"/>
    <x v="0"/>
    <s v="Maroon"/>
    <s v="XS"/>
    <n v="4"/>
    <n v="927.03"/>
    <n v="768.51"/>
    <n v="3708.12"/>
    <n v="3074.04"/>
    <s v="C22667"/>
    <s v="Sathish_2667"/>
    <s v="Tiruchirappalli"/>
    <n v="10.7905"/>
    <n v="78.704700000000003"/>
    <s v="SP115"/>
    <s v="Salesperson_15"/>
    <s v="Cancelled"/>
    <s v="in-store"/>
  </r>
  <r>
    <s v="S02669"/>
    <d v="2023-01-15T16:15:00"/>
    <x v="72"/>
    <s v="P1168"/>
    <s v="Women's_168"/>
    <x v="0"/>
    <s v="Black"/>
    <s v="L"/>
    <n v="2"/>
    <n v="1898.3"/>
    <n v="1579.89"/>
    <n v="3796.6"/>
    <n v="3159.78"/>
    <s v="C22668"/>
    <s v="Meena_2668"/>
    <s v="Madurai"/>
    <n v="9.9252000000000002"/>
    <n v="78.119799999999998"/>
    <s v="SP125"/>
    <s v="Salesperson_25"/>
    <s v="Returned"/>
    <s v="in-store"/>
  </r>
  <r>
    <s v="S02670"/>
    <d v="2024-01-30T10:55:00"/>
    <x v="53"/>
    <s v="P1169"/>
    <s v="Jeans_169"/>
    <x v="6"/>
    <s v="Red"/>
    <s v="L"/>
    <n v="3"/>
    <n v="1884.83"/>
    <n v="1468.11"/>
    <n v="5654.49"/>
    <n v="4404.33"/>
    <s v="C22669"/>
    <s v="Bhuvana_2669"/>
    <s v="Chennai"/>
    <n v="13.082700000000001"/>
    <n v="80.270700000000005"/>
    <s v="SP146"/>
    <s v="Salesperson_46"/>
    <s v="Paid"/>
    <s v="in-store"/>
  </r>
  <r>
    <s v="S02671"/>
    <d v="2023-08-12T13:04:00"/>
    <x v="92"/>
    <s v="P1170"/>
    <s v="Women's_170"/>
    <x v="0"/>
    <s v="Maroon"/>
    <s v="L"/>
    <n v="4"/>
    <n v="1165.6300000000001"/>
    <n v="1010.5"/>
    <n v="4662.5200000000004"/>
    <n v="4042"/>
    <s v="C22670"/>
    <s v="Sanjay_2670"/>
    <s v="Tirunelveli"/>
    <n v="8.7139000000000006"/>
    <n v="77.756699999999995"/>
    <s v="SP124"/>
    <s v="Salesperson_24"/>
    <s v="Paid"/>
    <s v="mobile_app"/>
  </r>
  <r>
    <s v="S02672"/>
    <d v="2023-10-12T10:56:00"/>
    <x v="37"/>
    <s v="P1171"/>
    <s v="Sportswear_171"/>
    <x v="3"/>
    <s v="Maroon"/>
    <s v="L"/>
    <n v="4"/>
    <n v="846.16"/>
    <n v="651.01"/>
    <n v="3384.64"/>
    <n v="2604.04"/>
    <s v="C22671"/>
    <s v="Sanjay_2671"/>
    <s v="Chennai"/>
    <n v="13.082700000000001"/>
    <n v="80.270700000000005"/>
    <s v="SP100"/>
    <s v="Salesperson_0"/>
    <s v="Pending"/>
    <s v="mobile_app"/>
  </r>
  <r>
    <s v="S02673"/>
    <d v="2023-02-18T15:53:00"/>
    <x v="43"/>
    <s v="P1172"/>
    <s v="Jeans_172"/>
    <x v="6"/>
    <s v="Red"/>
    <s v="XS"/>
    <n v="3"/>
    <n v="357.78"/>
    <n v="272.35000000000002"/>
    <n v="1073.3399999999999"/>
    <n v="817.05"/>
    <s v="C22672"/>
    <s v="Sathish_2672"/>
    <s v="Coimbatore"/>
    <n v="11.0168"/>
    <n v="76.955799999999996"/>
    <s v="SP121"/>
    <s v="Salesperson_21"/>
    <s v="Shipped"/>
    <s v="online"/>
  </r>
  <r>
    <s v="S02674"/>
    <d v="2023-04-15T10:25:00"/>
    <x v="71"/>
    <s v="P1173"/>
    <s v="Women's_173"/>
    <x v="0"/>
    <s v="Maroon"/>
    <s v="S"/>
    <n v="2"/>
    <n v="359.05"/>
    <n v="252.91"/>
    <n v="718.1"/>
    <n v="505.82"/>
    <s v="C22673"/>
    <s v="Bhuvana_2673"/>
    <s v="Chennai"/>
    <n v="13.082700000000001"/>
    <n v="80.270700000000005"/>
    <s v="SP115"/>
    <s v="Salesperson_15"/>
    <s v="Shipped"/>
    <s v="online"/>
  </r>
  <r>
    <s v="S02675"/>
    <d v="2023-05-04T17:01:00"/>
    <x v="32"/>
    <s v="P1174"/>
    <s v="Sarees_174"/>
    <x v="7"/>
    <s v="Grey"/>
    <s v="XXL"/>
    <n v="1"/>
    <n v="1240.83"/>
    <n v="933.06"/>
    <n v="1240.83"/>
    <n v="933.06"/>
    <s v="C22674"/>
    <s v="Devi_2674"/>
    <s v="Vellore"/>
    <n v="12.916499999999999"/>
    <n v="79.132499999999993"/>
    <s v="SP116"/>
    <s v="Salesperson_16"/>
    <s v="Returned"/>
    <s v="online"/>
  </r>
  <r>
    <s v="S02676"/>
    <d v="2023-01-22T10:15:00"/>
    <x v="85"/>
    <s v="P1175"/>
    <s v="Women's_175"/>
    <x v="0"/>
    <s v="Pink"/>
    <s v="XS"/>
    <n v="4"/>
    <n v="869.09"/>
    <n v="762.11"/>
    <n v="3476.36"/>
    <n v="3048.44"/>
    <s v="C22675"/>
    <s v="Ganesh_2675"/>
    <s v="Tiruchirappalli"/>
    <n v="10.7905"/>
    <n v="78.704700000000003"/>
    <s v="SP125"/>
    <s v="Salesperson_25"/>
    <s v="Returned"/>
    <s v="online"/>
  </r>
  <r>
    <s v="S02677"/>
    <d v="2023-07-31T19:14:00"/>
    <x v="58"/>
    <s v="P1176"/>
    <s v="Sarees_176"/>
    <x v="7"/>
    <s v="Green"/>
    <s v="XS"/>
    <n v="1"/>
    <n v="1036.71"/>
    <n v="850.95"/>
    <n v="1036.71"/>
    <n v="850.95"/>
    <s v="C22676"/>
    <s v="Diya_2676"/>
    <s v="Salem"/>
    <n v="11.664300000000001"/>
    <n v="78.146000000000001"/>
    <s v="SP138"/>
    <s v="Salesperson_38"/>
    <s v="Paid"/>
    <s v="in-store"/>
  </r>
  <r>
    <s v="S02678"/>
    <d v="2023-11-30T18:54:00"/>
    <x v="33"/>
    <s v="P1177"/>
    <s v="Women's_177"/>
    <x v="0"/>
    <s v="Maroon"/>
    <s v="XXL"/>
    <n v="2"/>
    <n v="351.07"/>
    <n v="236.88"/>
    <n v="702.14"/>
    <n v="473.76"/>
    <s v="C22677"/>
    <s v="Sanjay_2677"/>
    <s v="Salem"/>
    <n v="11.664300000000001"/>
    <n v="78.146000000000001"/>
    <s v="SP106"/>
    <s v="Salesperson_6"/>
    <s v="Cancelled"/>
    <s v="online"/>
  </r>
  <r>
    <s v="S02679"/>
    <d v="2024-01-07T10:15:00"/>
    <x v="39"/>
    <s v="P1178"/>
    <s v="T-Shirts_178"/>
    <x v="2"/>
    <s v="Black"/>
    <s v="S"/>
    <n v="3"/>
    <n v="493.46"/>
    <n v="360.13"/>
    <n v="1480.38"/>
    <n v="1080.3900000000001"/>
    <s v="C22678"/>
    <s v="Priya_2678"/>
    <s v="Vellore"/>
    <n v="12.916499999999999"/>
    <n v="79.132499999999993"/>
    <s v="SP121"/>
    <s v="Salesperson_21"/>
    <s v="Paid"/>
    <s v="online"/>
  </r>
  <r>
    <s v="S02680"/>
    <d v="2023-03-24T16:33:00"/>
    <x v="77"/>
    <s v="P1179"/>
    <s v="Kid's_179"/>
    <x v="5"/>
    <s v="Pink"/>
    <s v="S"/>
    <n v="1"/>
    <n v="2331.13"/>
    <n v="1854.62"/>
    <n v="2331.13"/>
    <n v="1854.62"/>
    <s v="C22679"/>
    <s v="Kavin_2679"/>
    <s v="Madurai"/>
    <n v="9.9252000000000002"/>
    <n v="78.119799999999998"/>
    <s v="SP113"/>
    <s v="Salesperson_13"/>
    <s v="Cancelled"/>
    <s v="in-store"/>
  </r>
  <r>
    <s v="S02681"/>
    <d v="2024-08-16T20:41:00"/>
    <x v="76"/>
    <s v="P1180"/>
    <s v="Kid's_180"/>
    <x v="5"/>
    <s v="Blue"/>
    <s v="S"/>
    <n v="2"/>
    <n v="754.55"/>
    <n v="503.07"/>
    <n v="1509.1"/>
    <n v="1006.14"/>
    <s v="C22680"/>
    <s v="Ravi_2680"/>
    <s v="Salem"/>
    <n v="11.664300000000001"/>
    <n v="78.146000000000001"/>
    <s v="SP121"/>
    <s v="Salesperson_21"/>
    <s v="Returned"/>
    <s v="online"/>
  </r>
  <r>
    <s v="S02682"/>
    <d v="2024-09-10T21:43:00"/>
    <x v="38"/>
    <s v="P1181"/>
    <s v="Kurta_181"/>
    <x v="1"/>
    <s v="Blue"/>
    <s v="XS"/>
    <n v="2"/>
    <n v="2496.02"/>
    <n v="1534.45"/>
    <n v="4992.04"/>
    <n v="3068.9"/>
    <s v="C22681"/>
    <s v="Vishal_2681"/>
    <s v="Chennai"/>
    <n v="13.082700000000001"/>
    <n v="80.270700000000005"/>
    <s v="SP144"/>
    <s v="Salesperson_44"/>
    <s v="Returned"/>
    <s v="mobile_app"/>
  </r>
  <r>
    <s v="S02683"/>
    <d v="2023-10-14T15:18:00"/>
    <x v="37"/>
    <s v="P1182"/>
    <s v="Kid's_182"/>
    <x v="5"/>
    <s v="Maroon"/>
    <s v="XL"/>
    <n v="2"/>
    <n v="288.39"/>
    <n v="210.57"/>
    <n v="576.78"/>
    <n v="421.14"/>
    <s v="C22682"/>
    <s v="Priya_2682"/>
    <s v="Chennai"/>
    <n v="13.082700000000001"/>
    <n v="80.270700000000005"/>
    <s v="SP123"/>
    <s v="Salesperson_23"/>
    <s v="Paid"/>
    <s v="online"/>
  </r>
  <r>
    <s v="S02684"/>
    <d v="2024-03-13T15:52:00"/>
    <x v="24"/>
    <s v="P1183"/>
    <s v="Sarees_183"/>
    <x v="7"/>
    <s v="Black"/>
    <s v="L"/>
    <n v="4"/>
    <n v="2244.8000000000002"/>
    <n v="1909.73"/>
    <n v="8979.2000000000007"/>
    <n v="7638.92"/>
    <s v="C22683"/>
    <s v="Ganesh_2683"/>
    <s v="Erode"/>
    <n v="11.34"/>
    <n v="77.717200000000005"/>
    <s v="SP127"/>
    <s v="Salesperson_27"/>
    <s v="Shipped"/>
    <s v="in-store"/>
  </r>
  <r>
    <s v="S02685"/>
    <d v="2024-01-31T14:30:00"/>
    <x v="53"/>
    <s v="P1184"/>
    <s v="Men's_184"/>
    <x v="4"/>
    <s v="Maroon"/>
    <s v="XXL"/>
    <n v="4"/>
    <n v="2359.38"/>
    <n v="1845.51"/>
    <n v="9437.52"/>
    <n v="7382.04"/>
    <s v="C22684"/>
    <s v="Diya_2684"/>
    <s v="Coimbatore"/>
    <n v="11.0168"/>
    <n v="76.955799999999996"/>
    <s v="SP147"/>
    <s v="Salesperson_47"/>
    <s v="Pending"/>
    <s v="online"/>
  </r>
  <r>
    <s v="S02686"/>
    <d v="2023-04-13T16:51:00"/>
    <x v="71"/>
    <s v="P1185"/>
    <s v="Kurta_185"/>
    <x v="1"/>
    <s v="Red"/>
    <s v="XS"/>
    <n v="1"/>
    <n v="1146.04"/>
    <n v="894.89"/>
    <n v="1146.04"/>
    <n v="894.89"/>
    <s v="C22685"/>
    <s v="Meena_2685"/>
    <s v="Chennai"/>
    <n v="13.082700000000001"/>
    <n v="80.270700000000005"/>
    <s v="SP133"/>
    <s v="Salesperson_33"/>
    <s v="Pending"/>
    <s v="online"/>
  </r>
  <r>
    <s v="S02687"/>
    <d v="2024-10-11T15:12:00"/>
    <x v="28"/>
    <s v="P1186"/>
    <s v="Sarees_186"/>
    <x v="7"/>
    <s v="Pink"/>
    <s v="L"/>
    <n v="3"/>
    <n v="297.39999999999998"/>
    <n v="228.3"/>
    <n v="892.2"/>
    <n v="684.9"/>
    <s v="C22686"/>
    <s v="Ganesh_2686"/>
    <s v="Coimbatore"/>
    <n v="11.0168"/>
    <n v="76.955799999999996"/>
    <s v="SP148"/>
    <s v="Salesperson_48"/>
    <s v="Paid"/>
    <s v="in-store"/>
  </r>
  <r>
    <s v="S02688"/>
    <d v="2023-12-20T12:41:00"/>
    <x v="41"/>
    <s v="P1187"/>
    <s v="Kurta_187"/>
    <x v="1"/>
    <s v="Green"/>
    <s v="XXL"/>
    <n v="4"/>
    <n v="964.38"/>
    <n v="710.34"/>
    <n v="3857.52"/>
    <n v="2841.36"/>
    <s v="C22687"/>
    <s v="Ravi_2687"/>
    <s v="Coimbatore"/>
    <n v="11.0168"/>
    <n v="76.955799999999996"/>
    <s v="SP120"/>
    <s v="Salesperson_20"/>
    <s v="Pending"/>
    <s v="in-store"/>
  </r>
  <r>
    <s v="S02689"/>
    <d v="2023-12-13T16:32:00"/>
    <x v="19"/>
    <s v="P1188"/>
    <s v="Women's_188"/>
    <x v="0"/>
    <s v="Green"/>
    <s v="S"/>
    <n v="4"/>
    <n v="1241.27"/>
    <n v="1040.19"/>
    <n v="4965.08"/>
    <n v="4160.76"/>
    <s v="C22688"/>
    <s v="Vishal_2688"/>
    <s v="Tirunelveli"/>
    <n v="8.7139000000000006"/>
    <n v="77.756699999999995"/>
    <s v="SP122"/>
    <s v="Salesperson_22"/>
    <s v="Paid"/>
    <s v="online"/>
  </r>
  <r>
    <s v="S02690"/>
    <d v="2024-05-14T18:51:00"/>
    <x v="36"/>
    <s v="P1189"/>
    <s v="Kurta_189"/>
    <x v="1"/>
    <s v="Maroon"/>
    <s v="XL"/>
    <n v="1"/>
    <n v="1299.54"/>
    <n v="993.75"/>
    <n v="1299.54"/>
    <n v="993.75"/>
    <s v="C22689"/>
    <s v="Kavin_2689"/>
    <s v="Erode"/>
    <n v="11.34"/>
    <n v="77.717200000000005"/>
    <s v="SP136"/>
    <s v="Salesperson_36"/>
    <s v="Paid"/>
    <s v="online"/>
  </r>
  <r>
    <s v="S02691"/>
    <d v="2023-05-09T16:59:00"/>
    <x v="64"/>
    <s v="P1190"/>
    <s v="Sportswear_190"/>
    <x v="3"/>
    <s v="Grey"/>
    <s v="L"/>
    <n v="3"/>
    <n v="608.94000000000005"/>
    <n v="374.72"/>
    <n v="1826.82"/>
    <n v="1124.1600000000001"/>
    <s v="C22690"/>
    <s v="Sanjay_2690"/>
    <s v="Madurai"/>
    <n v="9.9252000000000002"/>
    <n v="78.119799999999998"/>
    <s v="SP139"/>
    <s v="Salesperson_39"/>
    <s v="Pending"/>
    <s v="mobile_app"/>
  </r>
  <r>
    <s v="S02692"/>
    <d v="2024-03-19T13:29:00"/>
    <x v="7"/>
    <s v="P1191"/>
    <s v="T-Shirts_191"/>
    <x v="2"/>
    <s v="White"/>
    <s v="XXL"/>
    <n v="2"/>
    <n v="655.34"/>
    <n v="574.23"/>
    <n v="1310.68"/>
    <n v="1148.46"/>
    <s v="C22691"/>
    <s v="Aarav_2691"/>
    <s v="Coimbatore"/>
    <n v="11.0168"/>
    <n v="76.955799999999996"/>
    <s v="SP115"/>
    <s v="Salesperson_15"/>
    <s v="Returned"/>
    <s v="online"/>
  </r>
  <r>
    <s v="S02693"/>
    <d v="2023-10-15T18:32:00"/>
    <x v="37"/>
    <s v="P1192"/>
    <s v="Men's_192"/>
    <x v="4"/>
    <s v="Maroon"/>
    <s v="L"/>
    <n v="1"/>
    <n v="1500.43"/>
    <n v="1127.1099999999999"/>
    <n v="1500.43"/>
    <n v="1127.1099999999999"/>
    <s v="C22692"/>
    <s v="Sanjay_2692"/>
    <s v="Tiruchirappalli"/>
    <n v="10.7905"/>
    <n v="78.704700000000003"/>
    <s v="SP121"/>
    <s v="Salesperson_21"/>
    <s v="Returned"/>
    <s v="in-store"/>
  </r>
  <r>
    <s v="S02694"/>
    <d v="2023-05-13T10:10:00"/>
    <x v="64"/>
    <s v="P1193"/>
    <s v="Jeans_193"/>
    <x v="6"/>
    <s v="Grey"/>
    <s v="XXL"/>
    <n v="1"/>
    <n v="810.25"/>
    <n v="501.3"/>
    <n v="810.25"/>
    <n v="501.3"/>
    <s v="C22693"/>
    <s v="Ganesh_2693"/>
    <s v="Madurai"/>
    <n v="9.9252000000000002"/>
    <n v="78.119799999999998"/>
    <s v="SP126"/>
    <s v="Salesperson_26"/>
    <s v="Paid"/>
    <s v="in-store"/>
  </r>
  <r>
    <s v="S02695"/>
    <d v="2023-01-21T18:49:00"/>
    <x v="85"/>
    <s v="P1194"/>
    <s v="Jeans_194"/>
    <x v="6"/>
    <s v="Black"/>
    <s v="XXL"/>
    <n v="1"/>
    <n v="643.33000000000004"/>
    <n v="518.86"/>
    <n v="643.33000000000004"/>
    <n v="518.86"/>
    <s v="C22694"/>
    <s v="Karthik_2694"/>
    <s v="Coimbatore"/>
    <n v="11.0168"/>
    <n v="76.955799999999996"/>
    <s v="SP103"/>
    <s v="Salesperson_3"/>
    <s v="Paid"/>
    <s v="in-store"/>
  </r>
  <r>
    <s v="S02696"/>
    <d v="2023-06-27T19:05:00"/>
    <x v="42"/>
    <s v="P1195"/>
    <s v="Sarees_195"/>
    <x v="7"/>
    <s v="Grey"/>
    <s v="XXL"/>
    <n v="1"/>
    <n v="438.27"/>
    <n v="334.35"/>
    <n v="438.27"/>
    <n v="334.35"/>
    <s v="C22695"/>
    <s v="Devi_2695"/>
    <s v="Chennai"/>
    <n v="13.082700000000001"/>
    <n v="80.270700000000005"/>
    <s v="SP138"/>
    <s v="Salesperson_38"/>
    <s v="Paid"/>
    <s v="online"/>
  </r>
  <r>
    <s v="S02697"/>
    <d v="2023-07-24T13:38:00"/>
    <x v="78"/>
    <s v="P1196"/>
    <s v="Sarees_196"/>
    <x v="7"/>
    <s v="Blue"/>
    <s v="M"/>
    <n v="1"/>
    <n v="1042.5"/>
    <n v="827.36"/>
    <n v="1042.5"/>
    <n v="827.36"/>
    <s v="C22696"/>
    <s v="Vishal_2696"/>
    <s v="Madurai"/>
    <n v="9.9252000000000002"/>
    <n v="78.119799999999998"/>
    <s v="SP101"/>
    <s v="Salesperson_1"/>
    <s v="Shipped"/>
    <s v="in-store"/>
  </r>
  <r>
    <s v="S02698"/>
    <d v="2024-09-07T10:55:00"/>
    <x v="22"/>
    <s v="P1197"/>
    <s v="T-Shirts_197"/>
    <x v="2"/>
    <s v="Green"/>
    <s v="L"/>
    <n v="4"/>
    <n v="2277.8200000000002"/>
    <n v="1524.63"/>
    <n v="9111.2800000000007"/>
    <n v="6098.52"/>
    <s v="C22697"/>
    <s v="Sanjay_2697"/>
    <s v="Erode"/>
    <n v="11.34"/>
    <n v="77.717200000000005"/>
    <s v="SP149"/>
    <s v="Salesperson_49"/>
    <s v="Cancelled"/>
    <s v="in-store"/>
  </r>
  <r>
    <s v="S02699"/>
    <d v="2023-02-25T10:52:00"/>
    <x v="29"/>
    <s v="P1198"/>
    <s v="Kurta_198"/>
    <x v="1"/>
    <s v="White"/>
    <s v="XL"/>
    <n v="1"/>
    <n v="1429.72"/>
    <n v="866.49"/>
    <n v="1429.72"/>
    <n v="866.49"/>
    <s v="C22698"/>
    <s v="Lakshmi_2698"/>
    <s v="Vellore"/>
    <n v="12.916499999999999"/>
    <n v="79.132499999999993"/>
    <s v="SP105"/>
    <s v="Salesperson_5"/>
    <s v="Cancelled"/>
    <s v="in-store"/>
  </r>
  <r>
    <s v="S02700"/>
    <d v="2023-04-14T17:43:00"/>
    <x v="71"/>
    <s v="P1199"/>
    <s v="T-Shirts_199"/>
    <x v="2"/>
    <s v="Green"/>
    <s v="XL"/>
    <n v="2"/>
    <n v="351.54"/>
    <n v="260.33"/>
    <n v="703.08"/>
    <n v="520.66"/>
    <s v="C22699"/>
    <s v="Sanjay_2699"/>
    <s v="Tirunelveli"/>
    <n v="8.7139000000000006"/>
    <n v="77.756699999999995"/>
    <s v="SP137"/>
    <s v="Salesperson_37"/>
    <s v="Shipped"/>
    <s v="in-store"/>
  </r>
  <r>
    <s v="S02701"/>
    <d v="2024-03-06T19:27:00"/>
    <x v="8"/>
    <s v="P1200"/>
    <s v="Jeans_200"/>
    <x v="6"/>
    <s v="Green"/>
    <s v="M"/>
    <n v="2"/>
    <n v="1984.48"/>
    <n v="1240.69"/>
    <n v="3968.96"/>
    <n v="2481.38"/>
    <s v="C22700"/>
    <s v="Sathish_2700"/>
    <s v="Coimbatore"/>
    <n v="11.0168"/>
    <n v="76.955799999999996"/>
    <s v="SP118"/>
    <s v="Salesperson_18"/>
    <s v="Paid"/>
    <s v="in-store"/>
  </r>
  <r>
    <s v="S02702"/>
    <d v="2024-08-01T15:44:00"/>
    <x v="60"/>
    <s v="P1201"/>
    <s v="T-Shirts_201"/>
    <x v="2"/>
    <s v="Black"/>
    <s v="S"/>
    <n v="1"/>
    <n v="1237.69"/>
    <n v="1064.03"/>
    <n v="1237.69"/>
    <n v="1064.03"/>
    <s v="C22701"/>
    <s v="Ganesh_2701"/>
    <s v="Tiruchirappalli"/>
    <n v="10.7905"/>
    <n v="78.704700000000003"/>
    <s v="SP106"/>
    <s v="Salesperson_6"/>
    <s v="Pending"/>
    <s v="online"/>
  </r>
  <r>
    <s v="S02703"/>
    <d v="2023-04-09T10:06:00"/>
    <x v="48"/>
    <s v="P1202"/>
    <s v="Jeans_202"/>
    <x v="6"/>
    <s v="White"/>
    <s v="S"/>
    <n v="4"/>
    <n v="411.79"/>
    <n v="276.69"/>
    <n v="1647.16"/>
    <n v="1106.76"/>
    <s v="C22702"/>
    <s v="Sanjay_2702"/>
    <s v="Erode"/>
    <n v="11.34"/>
    <n v="77.717200000000005"/>
    <s v="SP125"/>
    <s v="Salesperson_25"/>
    <s v="Cancelled"/>
    <s v="in-store"/>
  </r>
  <r>
    <s v="S02704"/>
    <d v="2023-03-07T18:01:00"/>
    <x v="1"/>
    <s v="P1203"/>
    <s v="Men's_203"/>
    <x v="4"/>
    <s v="Pink"/>
    <s v="XL"/>
    <n v="1"/>
    <n v="1321.18"/>
    <n v="937.46"/>
    <n v="1321.18"/>
    <n v="937.46"/>
    <s v="C22703"/>
    <s v="Devi_2703"/>
    <s v="Chennai"/>
    <n v="13.082700000000001"/>
    <n v="80.270700000000005"/>
    <s v="SP135"/>
    <s v="Salesperson_35"/>
    <s v="Shipped"/>
    <s v="in-store"/>
  </r>
  <r>
    <s v="S02705"/>
    <d v="2023-09-02T16:04:00"/>
    <x v="0"/>
    <s v="P1204"/>
    <s v="Kid's_204"/>
    <x v="5"/>
    <s v="Pink"/>
    <s v="XXL"/>
    <n v="2"/>
    <n v="264.41000000000003"/>
    <n v="232.56"/>
    <n v="528.82000000000005"/>
    <n v="465.12"/>
    <s v="C22704"/>
    <s v="Diya_2704"/>
    <s v="Vellore"/>
    <n v="12.916499999999999"/>
    <n v="79.132499999999993"/>
    <s v="SP148"/>
    <s v="Salesperson_48"/>
    <s v="Shipped"/>
    <s v="mobile_app"/>
  </r>
  <r>
    <s v="S02706"/>
    <d v="2023-12-06T10:20:00"/>
    <x v="50"/>
    <s v="P1205"/>
    <s v="Men's_205"/>
    <x v="4"/>
    <s v="Grey"/>
    <s v="S"/>
    <n v="1"/>
    <n v="1103.77"/>
    <n v="884.1"/>
    <n v="1103.77"/>
    <n v="884.1"/>
    <s v="C22705"/>
    <s v="Devi_2705"/>
    <s v="Tiruchirappalli"/>
    <n v="10.7905"/>
    <n v="78.704700000000003"/>
    <s v="SP119"/>
    <s v="Salesperson_19"/>
    <s v="Cancelled"/>
    <s v="in-store"/>
  </r>
  <r>
    <s v="S02707"/>
    <d v="2023-11-02T14:07:00"/>
    <x v="5"/>
    <s v="P1206"/>
    <s v="Jeans_206"/>
    <x v="6"/>
    <s v="Maroon"/>
    <s v="XL"/>
    <n v="2"/>
    <n v="686.43"/>
    <n v="526.09"/>
    <n v="1372.86"/>
    <n v="1052.18"/>
    <s v="C22706"/>
    <s v="Meena_2706"/>
    <s v="Tirunelveli"/>
    <n v="8.7139000000000006"/>
    <n v="77.756699999999995"/>
    <s v="SP142"/>
    <s v="Salesperson_42"/>
    <s v="Cancelled"/>
    <s v="online"/>
  </r>
  <r>
    <s v="S02708"/>
    <d v="2023-03-23T15:34:00"/>
    <x v="77"/>
    <s v="P1207"/>
    <s v="Sarees_207"/>
    <x v="7"/>
    <s v="Black"/>
    <s v="XL"/>
    <n v="1"/>
    <n v="719.75"/>
    <n v="569.92999999999995"/>
    <n v="719.75"/>
    <n v="569.92999999999995"/>
    <s v="C22707"/>
    <s v="Kavin_2707"/>
    <s v="Chennai"/>
    <n v="13.082700000000001"/>
    <n v="80.270700000000005"/>
    <s v="SP118"/>
    <s v="Salesperson_18"/>
    <s v="Paid"/>
    <s v="in-store"/>
  </r>
  <r>
    <s v="S02709"/>
    <d v="2023-10-25T14:35:00"/>
    <x v="66"/>
    <s v="P1208"/>
    <s v="Sarees_208"/>
    <x v="7"/>
    <s v="Pink"/>
    <s v="XXL"/>
    <n v="4"/>
    <n v="2352.5100000000002"/>
    <n v="2085.9699999999998"/>
    <n v="9410.0400000000009"/>
    <n v="8343.8799999999992"/>
    <s v="C22708"/>
    <s v="Diya_2708"/>
    <s v="Madurai"/>
    <n v="9.9252000000000002"/>
    <n v="78.119799999999998"/>
    <s v="SP144"/>
    <s v="Salesperson_44"/>
    <s v="Cancelled"/>
    <s v="in-store"/>
  </r>
  <r>
    <s v="S02710"/>
    <d v="2024-07-10T20:05:00"/>
    <x v="84"/>
    <s v="P1209"/>
    <s v="Kurta_209"/>
    <x v="1"/>
    <s v="Yellow"/>
    <s v="XS"/>
    <n v="4"/>
    <n v="332.67"/>
    <n v="218.21"/>
    <n v="1330.68"/>
    <n v="872.84"/>
    <s v="C22709"/>
    <s v="Anu_2709"/>
    <s v="Madurai"/>
    <n v="9.9252000000000002"/>
    <n v="78.119799999999998"/>
    <s v="SP125"/>
    <s v="Salesperson_25"/>
    <s v="Cancelled"/>
    <s v="online"/>
  </r>
  <r>
    <s v="S02711"/>
    <d v="2023-12-31T20:52:00"/>
    <x v="34"/>
    <s v="P1210"/>
    <s v="Sarees_210"/>
    <x v="7"/>
    <s v="Maroon"/>
    <s v="XXL"/>
    <n v="1"/>
    <n v="494.44"/>
    <n v="367.07"/>
    <n v="494.44"/>
    <n v="367.07"/>
    <s v="C22710"/>
    <s v="Kavin_2710"/>
    <s v="Erode"/>
    <n v="11.34"/>
    <n v="77.717200000000005"/>
    <s v="SP142"/>
    <s v="Salesperson_42"/>
    <s v="Returned"/>
    <s v="in-store"/>
  </r>
  <r>
    <s v="S02712"/>
    <d v="2023-12-29T15:04:00"/>
    <x v="34"/>
    <s v="P1211"/>
    <s v="Women's_211"/>
    <x v="0"/>
    <s v="Maroon"/>
    <s v="L"/>
    <n v="1"/>
    <n v="2277.6799999999998"/>
    <n v="1372.41"/>
    <n v="2277.6799999999998"/>
    <n v="1372.41"/>
    <s v="C22711"/>
    <s v="Sathish_2711"/>
    <s v="Erode"/>
    <n v="11.34"/>
    <n v="77.717200000000005"/>
    <s v="SP122"/>
    <s v="Salesperson_22"/>
    <s v="Shipped"/>
    <s v="in-store"/>
  </r>
  <r>
    <s v="S02713"/>
    <d v="2023-05-21T19:40:00"/>
    <x v="62"/>
    <s v="P1212"/>
    <s v="Women's_212"/>
    <x v="0"/>
    <s v="Black"/>
    <s v="XS"/>
    <n v="1"/>
    <n v="452.23"/>
    <n v="314.60000000000002"/>
    <n v="452.23"/>
    <n v="314.60000000000002"/>
    <s v="C22712"/>
    <s v="Anu_2712"/>
    <s v="Vellore"/>
    <n v="12.916499999999999"/>
    <n v="79.132499999999993"/>
    <s v="SP127"/>
    <s v="Salesperson_27"/>
    <s v="Paid"/>
    <s v="in-store"/>
  </r>
  <r>
    <s v="S02714"/>
    <d v="2023-04-25T14:06:00"/>
    <x v="56"/>
    <s v="P1213"/>
    <s v="Kid's_213"/>
    <x v="5"/>
    <s v="Black"/>
    <s v="XL"/>
    <n v="1"/>
    <n v="1601.9"/>
    <n v="1053.07"/>
    <n v="1601.9"/>
    <n v="1053.07"/>
    <s v="C22713"/>
    <s v="Karthik_2713"/>
    <s v="Tirunelveli"/>
    <n v="8.7139000000000006"/>
    <n v="77.756699999999995"/>
    <s v="SP148"/>
    <s v="Salesperson_48"/>
    <s v="Paid"/>
    <s v="in-store"/>
  </r>
  <r>
    <s v="S02715"/>
    <d v="2023-06-27T17:28:00"/>
    <x v="42"/>
    <s v="P1214"/>
    <s v="T-Shirts_214"/>
    <x v="2"/>
    <s v="Black"/>
    <s v="M"/>
    <n v="4"/>
    <n v="1837.12"/>
    <n v="1511.42"/>
    <n v="7348.48"/>
    <n v="6045.68"/>
    <s v="C22714"/>
    <s v="Priya_2714"/>
    <s v="Madurai"/>
    <n v="9.9252000000000002"/>
    <n v="78.119799999999998"/>
    <s v="SP115"/>
    <s v="Salesperson_15"/>
    <s v="Cancelled"/>
    <s v="online"/>
  </r>
  <r>
    <s v="S02716"/>
    <d v="2023-11-20T20:57:00"/>
    <x v="51"/>
    <s v="P1215"/>
    <s v="T-Shirts_215"/>
    <x v="2"/>
    <s v="Maroon"/>
    <s v="M"/>
    <n v="1"/>
    <n v="1972.68"/>
    <n v="1248.9000000000001"/>
    <n v="1972.68"/>
    <n v="1248.9000000000001"/>
    <s v="C22715"/>
    <s v="Lakshmi_2715"/>
    <s v="Chennai"/>
    <n v="13.082700000000001"/>
    <n v="80.270700000000005"/>
    <s v="SP101"/>
    <s v="Salesperson_1"/>
    <s v="Pending"/>
    <s v="in-store"/>
  </r>
  <r>
    <s v="S02717"/>
    <d v="2023-01-18T13:16:00"/>
    <x v="85"/>
    <s v="P1216"/>
    <s v="Sportswear_216"/>
    <x v="3"/>
    <s v="Black"/>
    <s v="XS"/>
    <n v="1"/>
    <n v="2016.96"/>
    <n v="1279.44"/>
    <n v="2016.96"/>
    <n v="1279.44"/>
    <s v="C22716"/>
    <s v="Aarav_2716"/>
    <s v="Erode"/>
    <n v="11.34"/>
    <n v="77.717200000000005"/>
    <s v="SP138"/>
    <s v="Salesperson_38"/>
    <s v="Shipped"/>
    <s v="in-store"/>
  </r>
  <r>
    <s v="S02718"/>
    <d v="2023-03-19T21:04:00"/>
    <x v="16"/>
    <s v="P1217"/>
    <s v="Kurta_217"/>
    <x v="1"/>
    <s v="Blue"/>
    <s v="XS"/>
    <n v="1"/>
    <n v="1833.33"/>
    <n v="1518.92"/>
    <n v="1833.33"/>
    <n v="1518.92"/>
    <s v="C22717"/>
    <s v="Diya_2717"/>
    <s v="Erode"/>
    <n v="11.34"/>
    <n v="77.717200000000005"/>
    <s v="SP132"/>
    <s v="Salesperson_32"/>
    <s v="Pending"/>
    <s v="in-store"/>
  </r>
  <r>
    <s v="S02719"/>
    <d v="2024-09-01T11:42:00"/>
    <x v="20"/>
    <s v="P1218"/>
    <s v="Women's_218"/>
    <x v="0"/>
    <s v="Blue"/>
    <s v="XXL"/>
    <n v="4"/>
    <n v="1688.69"/>
    <n v="1202.42"/>
    <n v="6754.76"/>
    <n v="4809.68"/>
    <s v="C22718"/>
    <s v="Meena_2718"/>
    <s v="Tirunelveli"/>
    <n v="8.7139000000000006"/>
    <n v="77.756699999999995"/>
    <s v="SP101"/>
    <s v="Salesperson_1"/>
    <s v="Paid"/>
    <s v="online"/>
  </r>
  <r>
    <s v="S02720"/>
    <d v="2024-04-27T15:25:00"/>
    <x v="75"/>
    <s v="P1219"/>
    <s v="Women's_219"/>
    <x v="0"/>
    <s v="Pink"/>
    <s v="XL"/>
    <n v="1"/>
    <n v="1581.09"/>
    <n v="1070.83"/>
    <n v="1581.09"/>
    <n v="1070.83"/>
    <s v="C22719"/>
    <s v="Aarav_2719"/>
    <s v="Salem"/>
    <n v="11.664300000000001"/>
    <n v="78.146000000000001"/>
    <s v="SP105"/>
    <s v="Salesperson_5"/>
    <s v="Returned"/>
    <s v="online"/>
  </r>
  <r>
    <s v="S02721"/>
    <d v="2023-08-05T15:31:00"/>
    <x v="58"/>
    <s v="P1220"/>
    <s v="Women's_220"/>
    <x v="0"/>
    <s v="Yellow"/>
    <s v="XS"/>
    <n v="2"/>
    <n v="959.61"/>
    <n v="611.96"/>
    <n v="1919.22"/>
    <n v="1223.92"/>
    <s v="C22720"/>
    <s v="Ravi_2720"/>
    <s v="Erode"/>
    <n v="11.34"/>
    <n v="77.717200000000005"/>
    <s v="SP149"/>
    <s v="Salesperson_49"/>
    <s v="Pending"/>
    <s v="in-store"/>
  </r>
  <r>
    <s v="S02722"/>
    <d v="2023-11-05T19:22:00"/>
    <x v="5"/>
    <s v="P1221"/>
    <s v="Jeans_221"/>
    <x v="6"/>
    <s v="Grey"/>
    <s v="XXL"/>
    <n v="1"/>
    <n v="1538.47"/>
    <n v="1285.9100000000001"/>
    <n v="1538.47"/>
    <n v="1285.9100000000001"/>
    <s v="C22721"/>
    <s v="Priya_2721"/>
    <s v="Madurai"/>
    <n v="9.9252000000000002"/>
    <n v="78.119799999999998"/>
    <s v="SP103"/>
    <s v="Salesperson_3"/>
    <s v="Returned"/>
    <s v="in-store"/>
  </r>
  <r>
    <s v="S02723"/>
    <d v="2023-04-21T11:44:00"/>
    <x v="12"/>
    <s v="P1222"/>
    <s v="Jeans_222"/>
    <x v="6"/>
    <s v="White"/>
    <s v="M"/>
    <n v="4"/>
    <n v="2051.4699999999998"/>
    <n v="1801.01"/>
    <n v="8205.8799999999992"/>
    <n v="7204.04"/>
    <s v="C22722"/>
    <s v="Aarav_2722"/>
    <s v="Vellore"/>
    <n v="12.916499999999999"/>
    <n v="79.132499999999993"/>
    <s v="SP128"/>
    <s v="Salesperson_28"/>
    <s v="Shipped"/>
    <s v="in-store"/>
  </r>
  <r>
    <s v="S02724"/>
    <d v="2023-02-25T13:46:00"/>
    <x v="29"/>
    <s v="P1223"/>
    <s v="T-Shirts_223"/>
    <x v="2"/>
    <s v="Pink"/>
    <s v="S"/>
    <n v="4"/>
    <n v="382.03"/>
    <n v="242.7"/>
    <n v="1528.12"/>
    <n v="970.8"/>
    <s v="C22723"/>
    <s v="Aarav_2723"/>
    <s v="Vellore"/>
    <n v="12.916499999999999"/>
    <n v="79.132499999999993"/>
    <s v="SP108"/>
    <s v="Salesperson_8"/>
    <s v="Shipped"/>
    <s v="online"/>
  </r>
  <r>
    <s v="S02725"/>
    <d v="2023-04-25T19:30:00"/>
    <x v="56"/>
    <s v="P1224"/>
    <s v="Kurta_224"/>
    <x v="1"/>
    <s v="Green"/>
    <s v="XL"/>
    <n v="1"/>
    <n v="683.65"/>
    <n v="428.19"/>
    <n v="683.65"/>
    <n v="428.19"/>
    <s v="C22724"/>
    <s v="Kavin_2724"/>
    <s v="Tirunelveli"/>
    <n v="8.7139000000000006"/>
    <n v="77.756699999999995"/>
    <s v="SP101"/>
    <s v="Salesperson_1"/>
    <s v="Cancelled"/>
    <s v="in-store"/>
  </r>
  <r>
    <s v="S02726"/>
    <d v="2023-04-12T19:43:00"/>
    <x v="71"/>
    <s v="P1225"/>
    <s v="Women's_225"/>
    <x v="0"/>
    <s v="Grey"/>
    <s v="XXL"/>
    <n v="1"/>
    <n v="2452.0500000000002"/>
    <n v="1525.26"/>
    <n v="2452.0500000000002"/>
    <n v="1525.26"/>
    <s v="C22725"/>
    <s v="Lakshmi_2725"/>
    <s v="Vellore"/>
    <n v="12.916499999999999"/>
    <n v="79.132499999999993"/>
    <s v="SP124"/>
    <s v="Salesperson_24"/>
    <s v="Paid"/>
    <s v="online"/>
  </r>
  <r>
    <s v="S02727"/>
    <d v="2023-07-04T12:14:00"/>
    <x v="90"/>
    <s v="P1226"/>
    <s v="Kid's_226"/>
    <x v="5"/>
    <s v="Blue"/>
    <s v="M"/>
    <n v="1"/>
    <n v="2250.64"/>
    <n v="1730.47"/>
    <n v="2250.64"/>
    <n v="1730.47"/>
    <s v="C22726"/>
    <s v="Aarav_2726"/>
    <s v="Erode"/>
    <n v="11.34"/>
    <n v="77.717200000000005"/>
    <s v="SP133"/>
    <s v="Salesperson_33"/>
    <s v="Cancelled"/>
    <s v="in-store"/>
  </r>
  <r>
    <s v="S02728"/>
    <d v="2023-08-17T17:05:00"/>
    <x v="63"/>
    <s v="P1227"/>
    <s v="T-Shirts_227"/>
    <x v="2"/>
    <s v="Blue"/>
    <s v="S"/>
    <n v="3"/>
    <n v="1400.2"/>
    <n v="1022.46"/>
    <n v="4200.6000000000004"/>
    <n v="3067.38"/>
    <s v="C22727"/>
    <s v="Meena_2727"/>
    <s v="Tiruchirappalli"/>
    <n v="10.7905"/>
    <n v="78.704700000000003"/>
    <s v="SP129"/>
    <s v="Salesperson_29"/>
    <s v="Pending"/>
    <s v="online"/>
  </r>
  <r>
    <s v="S02729"/>
    <d v="2023-05-05T15:24:00"/>
    <x v="32"/>
    <s v="P1228"/>
    <s v="Women's_228"/>
    <x v="0"/>
    <s v="Green"/>
    <s v="M"/>
    <n v="1"/>
    <n v="2488.7199999999998"/>
    <n v="1625.95"/>
    <n v="2488.7199999999998"/>
    <n v="1625.95"/>
    <s v="C22728"/>
    <s v="Karthik_2728"/>
    <s v="Madurai"/>
    <n v="9.9252000000000002"/>
    <n v="78.119799999999998"/>
    <s v="SP112"/>
    <s v="Salesperson_12"/>
    <s v="Returned"/>
    <s v="in-store"/>
  </r>
  <r>
    <s v="S02730"/>
    <d v="2023-12-22T11:56:00"/>
    <x v="41"/>
    <s v="P1229"/>
    <s v="Kurta_229"/>
    <x v="1"/>
    <s v="Blue"/>
    <s v="L"/>
    <n v="2"/>
    <n v="2172.94"/>
    <n v="1341.67"/>
    <n v="4345.88"/>
    <n v="2683.34"/>
    <s v="C22729"/>
    <s v="Anu_2729"/>
    <s v="Coimbatore"/>
    <n v="11.0168"/>
    <n v="76.955799999999996"/>
    <s v="SP129"/>
    <s v="Salesperson_29"/>
    <s v="Paid"/>
    <s v="in-store"/>
  </r>
  <r>
    <s v="S02731"/>
    <d v="2023-12-09T16:51:00"/>
    <x v="50"/>
    <s v="P1230"/>
    <s v="Jeans_230"/>
    <x v="6"/>
    <s v="Green"/>
    <s v="XXL"/>
    <n v="4"/>
    <n v="642.69000000000005"/>
    <n v="436.57"/>
    <n v="2570.7600000000002"/>
    <n v="1746.28"/>
    <s v="C22730"/>
    <s v="Diya_2730"/>
    <s v="Coimbatore"/>
    <n v="11.0168"/>
    <n v="76.955799999999996"/>
    <s v="SP138"/>
    <s v="Salesperson_38"/>
    <s v="Pending"/>
    <s v="in-store"/>
  </r>
  <r>
    <s v="S02732"/>
    <d v="2024-06-26T17:24:00"/>
    <x v="2"/>
    <s v="P1231"/>
    <s v="Men's_231"/>
    <x v="4"/>
    <s v="Pink"/>
    <s v="XS"/>
    <n v="1"/>
    <n v="2406.15"/>
    <n v="1447.98"/>
    <n v="2406.15"/>
    <n v="1447.98"/>
    <s v="C22731"/>
    <s v="Meena_2731"/>
    <s v="Erode"/>
    <n v="11.34"/>
    <n v="77.717200000000005"/>
    <s v="SP115"/>
    <s v="Salesperson_15"/>
    <s v="Cancelled"/>
    <s v="in-store"/>
  </r>
  <r>
    <s v="S02733"/>
    <d v="2023-02-01T11:20:00"/>
    <x v="35"/>
    <s v="P1232"/>
    <s v="Sarees_232"/>
    <x v="7"/>
    <s v="Green"/>
    <s v="L"/>
    <n v="2"/>
    <n v="1454.2"/>
    <n v="1057.08"/>
    <n v="2908.4"/>
    <n v="2114.16"/>
    <s v="C22732"/>
    <s v="Ravi_2732"/>
    <s v="Tirunelveli"/>
    <n v="8.7139000000000006"/>
    <n v="77.756699999999995"/>
    <s v="SP124"/>
    <s v="Salesperson_24"/>
    <s v="Paid"/>
    <s v="in-store"/>
  </r>
  <r>
    <s v="S02734"/>
    <d v="2023-12-08T16:23:00"/>
    <x v="50"/>
    <s v="P1233"/>
    <s v="Jeans_233"/>
    <x v="6"/>
    <s v="Black"/>
    <s v="L"/>
    <n v="2"/>
    <n v="2445.9699999999998"/>
    <n v="2173.3000000000002"/>
    <n v="4891.9399999999996"/>
    <n v="4346.6000000000004"/>
    <s v="C22733"/>
    <s v="Diya_2733"/>
    <s v="Salem"/>
    <n v="11.664300000000001"/>
    <n v="78.146000000000001"/>
    <s v="SP119"/>
    <s v="Salesperson_19"/>
    <s v="Returned"/>
    <s v="mobile_app"/>
  </r>
  <r>
    <s v="S02735"/>
    <d v="2024-09-28T19:59:00"/>
    <x v="55"/>
    <s v="P1234"/>
    <s v="Men's_234"/>
    <x v="4"/>
    <s v="Green"/>
    <s v="XL"/>
    <n v="2"/>
    <n v="2486.19"/>
    <n v="1897.12"/>
    <n v="4972.38"/>
    <n v="3794.24"/>
    <s v="C22734"/>
    <s v="Karthik_2734"/>
    <s v="Chennai"/>
    <n v="13.082700000000001"/>
    <n v="80.270700000000005"/>
    <s v="SP109"/>
    <s v="Salesperson_9"/>
    <s v="Shipped"/>
    <s v="mobile_app"/>
  </r>
  <r>
    <s v="S02736"/>
    <d v="2023-11-04T21:09:00"/>
    <x v="5"/>
    <s v="P1235"/>
    <s v="T-Shirts_235"/>
    <x v="2"/>
    <s v="Maroon"/>
    <s v="XS"/>
    <n v="4"/>
    <n v="351.32"/>
    <n v="296.13"/>
    <n v="1405.28"/>
    <n v="1184.52"/>
    <s v="C22735"/>
    <s v="Bhuvana_2735"/>
    <s v="Coimbatore"/>
    <n v="11.0168"/>
    <n v="76.955799999999996"/>
    <s v="SP127"/>
    <s v="Salesperson_27"/>
    <s v="Returned"/>
    <s v="in-store"/>
  </r>
  <r>
    <s v="S02737"/>
    <d v="2024-09-11T14:09:00"/>
    <x v="38"/>
    <s v="P1236"/>
    <s v="T-Shirts_236"/>
    <x v="2"/>
    <s v="Red"/>
    <s v="S"/>
    <n v="1"/>
    <n v="1389.13"/>
    <n v="915.44"/>
    <n v="1389.13"/>
    <n v="915.44"/>
    <s v="C22736"/>
    <s v="Ravi_2736"/>
    <s v="Tiruchirappalli"/>
    <n v="10.7905"/>
    <n v="78.704700000000003"/>
    <s v="SP143"/>
    <s v="Salesperson_43"/>
    <s v="Returned"/>
    <s v="in-store"/>
  </r>
  <r>
    <s v="S02738"/>
    <d v="2024-05-07T17:55:00"/>
    <x v="83"/>
    <s v="P1237"/>
    <s v="Women's_237"/>
    <x v="0"/>
    <s v="Pink"/>
    <s v="L"/>
    <n v="1"/>
    <n v="1034.1199999999999"/>
    <n v="910.78"/>
    <n v="1034.1199999999999"/>
    <n v="910.78"/>
    <s v="C22737"/>
    <s v="Anu_2737"/>
    <s v="Coimbatore"/>
    <n v="11.0168"/>
    <n v="76.955799999999996"/>
    <s v="SP109"/>
    <s v="Salesperson_9"/>
    <s v="Shipped"/>
    <s v="in-store"/>
  </r>
  <r>
    <s v="S02739"/>
    <d v="2024-01-03T11:29:00"/>
    <x v="39"/>
    <s v="P1238"/>
    <s v="Sportswear_238"/>
    <x v="3"/>
    <s v="Maroon"/>
    <s v="S"/>
    <n v="2"/>
    <n v="1519.8"/>
    <n v="1124.3499999999999"/>
    <n v="3039.6"/>
    <n v="2248.6999999999998"/>
    <s v="C22738"/>
    <s v="Ganesh_2738"/>
    <s v="Madurai"/>
    <n v="9.9252000000000002"/>
    <n v="78.119799999999998"/>
    <s v="SP104"/>
    <s v="Salesperson_4"/>
    <s v="Paid"/>
    <s v="online"/>
  </r>
  <r>
    <s v="S02740"/>
    <d v="2024-02-18T13:10:00"/>
    <x v="18"/>
    <s v="P1239"/>
    <s v="Kid's_239"/>
    <x v="5"/>
    <s v="Blue"/>
    <s v="L"/>
    <n v="3"/>
    <n v="1898.22"/>
    <n v="1591.75"/>
    <n v="5694.66"/>
    <n v="4775.25"/>
    <s v="C22739"/>
    <s v="Ganesh_2739"/>
    <s v="Madurai"/>
    <n v="9.9252000000000002"/>
    <n v="78.119799999999998"/>
    <s v="SP106"/>
    <s v="Salesperson_6"/>
    <s v="Pending"/>
    <s v="mobile_app"/>
  </r>
  <r>
    <s v="S02741"/>
    <d v="2023-09-24T14:57:00"/>
    <x v="70"/>
    <s v="P1240"/>
    <s v="T-Shirts_240"/>
    <x v="2"/>
    <s v="Maroon"/>
    <s v="L"/>
    <n v="1"/>
    <n v="1930.32"/>
    <n v="1375.46"/>
    <n v="1930.32"/>
    <n v="1375.46"/>
    <s v="C22740"/>
    <s v="Kavin_2740"/>
    <s v="Tirunelveli"/>
    <n v="8.7139000000000006"/>
    <n v="77.756699999999995"/>
    <s v="SP147"/>
    <s v="Salesperson_47"/>
    <s v="Shipped"/>
    <s v="online"/>
  </r>
  <r>
    <s v="S02742"/>
    <d v="2023-11-12T14:39:00"/>
    <x v="81"/>
    <s v="P1241"/>
    <s v="Sportswear_241"/>
    <x v="3"/>
    <s v="Black"/>
    <s v="L"/>
    <n v="4"/>
    <n v="608.19000000000005"/>
    <n v="418.77"/>
    <n v="2432.7600000000002"/>
    <n v="1675.08"/>
    <s v="C22741"/>
    <s v="Bhuvana_2741"/>
    <s v="Tiruchirappalli"/>
    <n v="10.7905"/>
    <n v="78.704700000000003"/>
    <s v="SP134"/>
    <s v="Salesperson_34"/>
    <s v="Pending"/>
    <s v="online"/>
  </r>
  <r>
    <s v="S02743"/>
    <d v="2024-02-04T14:23:00"/>
    <x v="53"/>
    <s v="P1242"/>
    <s v="Women's_242"/>
    <x v="0"/>
    <s v="Maroon"/>
    <s v="S"/>
    <n v="1"/>
    <n v="1433.79"/>
    <n v="1179.48"/>
    <n v="1433.79"/>
    <n v="1179.48"/>
    <s v="C22742"/>
    <s v="Anu_2742"/>
    <s v="Tirunelveli"/>
    <n v="8.7139000000000006"/>
    <n v="77.756699999999995"/>
    <s v="SP126"/>
    <s v="Salesperson_26"/>
    <s v="Paid"/>
    <s v="in-store"/>
  </r>
  <r>
    <s v="S02744"/>
    <d v="2024-03-28T20:42:00"/>
    <x v="26"/>
    <s v="P1243"/>
    <s v="Sarees_243"/>
    <x v="7"/>
    <s v="Black"/>
    <s v="XL"/>
    <n v="1"/>
    <n v="992.04"/>
    <n v="788.14"/>
    <n v="992.04"/>
    <n v="788.14"/>
    <s v="C22743"/>
    <s v="Sanjay_2743"/>
    <s v="Vellore"/>
    <n v="12.916499999999999"/>
    <n v="79.132499999999993"/>
    <s v="SP147"/>
    <s v="Salesperson_47"/>
    <s v="Paid"/>
    <s v="in-store"/>
  </r>
  <r>
    <s v="S02745"/>
    <d v="2023-09-13T20:50:00"/>
    <x v="61"/>
    <s v="P1244"/>
    <s v="Sportswear_244"/>
    <x v="3"/>
    <s v="Maroon"/>
    <s v="XXL"/>
    <n v="4"/>
    <n v="2006.88"/>
    <n v="1746.21"/>
    <n v="8027.52"/>
    <n v="6984.84"/>
    <s v="C22744"/>
    <s v="Lakshmi_2744"/>
    <s v="Erode"/>
    <n v="11.34"/>
    <n v="77.717200000000005"/>
    <s v="SP125"/>
    <s v="Salesperson_25"/>
    <s v="Paid"/>
    <s v="in-store"/>
  </r>
  <r>
    <s v="S02746"/>
    <d v="2023-05-23T17:23:00"/>
    <x v="27"/>
    <s v="P1245"/>
    <s v="Sportswear_245"/>
    <x v="3"/>
    <s v="Grey"/>
    <s v="XXL"/>
    <n v="1"/>
    <n v="932.39"/>
    <n v="736.43"/>
    <n v="932.39"/>
    <n v="736.43"/>
    <s v="C22745"/>
    <s v="Aarav_2745"/>
    <s v="Erode"/>
    <n v="11.34"/>
    <n v="77.717200000000005"/>
    <s v="SP131"/>
    <s v="Salesperson_31"/>
    <s v="Pending"/>
    <s v="online"/>
  </r>
  <r>
    <s v="S02747"/>
    <d v="2024-10-01T20:09:00"/>
    <x v="25"/>
    <s v="P1246"/>
    <s v="Kurta_246"/>
    <x v="1"/>
    <s v="Maroon"/>
    <s v="S"/>
    <n v="2"/>
    <n v="1588.28"/>
    <n v="1396.68"/>
    <n v="3176.56"/>
    <n v="2793.36"/>
    <s v="C22746"/>
    <s v="Bhuvana_2746"/>
    <s v="Chennai"/>
    <n v="13.082700000000001"/>
    <n v="80.270700000000005"/>
    <s v="SP123"/>
    <s v="Salesperson_23"/>
    <s v="Paid"/>
    <s v="online"/>
  </r>
  <r>
    <s v="S02748"/>
    <d v="2024-07-06T10:59:00"/>
    <x v="9"/>
    <s v="P1247"/>
    <s v="Kurta_247"/>
    <x v="1"/>
    <s v="Maroon"/>
    <s v="S"/>
    <n v="1"/>
    <n v="573.25"/>
    <n v="346.09"/>
    <n v="573.25"/>
    <n v="346.09"/>
    <s v="C22747"/>
    <s v="Diya_2747"/>
    <s v="Madurai"/>
    <n v="9.9252000000000002"/>
    <n v="78.119799999999998"/>
    <s v="SP111"/>
    <s v="Salesperson_11"/>
    <s v="Pending"/>
    <s v="online"/>
  </r>
  <r>
    <s v="S02749"/>
    <d v="2023-04-22T20:01:00"/>
    <x v="12"/>
    <s v="P1248"/>
    <s v="Sarees_248"/>
    <x v="7"/>
    <s v="Yellow"/>
    <s v="XXL"/>
    <n v="1"/>
    <n v="1076.18"/>
    <n v="777.28"/>
    <n v="1076.18"/>
    <n v="777.28"/>
    <s v="C22748"/>
    <s v="Kavin_2748"/>
    <s v="Coimbatore"/>
    <n v="11.0168"/>
    <n v="76.955799999999996"/>
    <s v="SP125"/>
    <s v="Salesperson_25"/>
    <s v="Returned"/>
    <s v="mobile_app"/>
  </r>
  <r>
    <s v="S02750"/>
    <d v="2023-11-12T18:22:00"/>
    <x v="81"/>
    <s v="P1249"/>
    <s v="Men's_249"/>
    <x v="4"/>
    <s v="Yellow"/>
    <s v="XL"/>
    <n v="2"/>
    <n v="2252.7800000000002"/>
    <n v="1505.1"/>
    <n v="4505.5600000000004"/>
    <n v="3010.2"/>
    <s v="C22749"/>
    <s v="Ravi_2749"/>
    <s v="Coimbatore"/>
    <n v="11.0168"/>
    <n v="76.955799999999996"/>
    <s v="SP143"/>
    <s v="Salesperson_43"/>
    <s v="Returned"/>
    <s v="mobile_app"/>
  </r>
  <r>
    <s v="S02751"/>
    <d v="2023-12-26T17:10:00"/>
    <x v="34"/>
    <s v="P1250"/>
    <s v="Kurta_250"/>
    <x v="1"/>
    <s v="Green"/>
    <s v="XXL"/>
    <n v="1"/>
    <n v="837.08"/>
    <n v="586.54999999999995"/>
    <n v="837.08"/>
    <n v="586.54999999999995"/>
    <s v="C22750"/>
    <s v="Diya_2750"/>
    <s v="Madurai"/>
    <n v="9.9252000000000002"/>
    <n v="78.119799999999998"/>
    <s v="SP104"/>
    <s v="Salesperson_4"/>
    <s v="Cancelled"/>
    <s v="in-store"/>
  </r>
  <r>
    <s v="S02752"/>
    <d v="2024-02-20T12:54:00"/>
    <x v="73"/>
    <s v="P1251"/>
    <s v="Kid's_251"/>
    <x v="5"/>
    <s v="Yellow"/>
    <s v="XL"/>
    <n v="3"/>
    <n v="1407.9"/>
    <n v="1197.31"/>
    <n v="4223.7"/>
    <n v="3591.93"/>
    <s v="C22751"/>
    <s v="Priya_2751"/>
    <s v="Vellore"/>
    <n v="12.916499999999999"/>
    <n v="79.132499999999993"/>
    <s v="SP148"/>
    <s v="Salesperson_48"/>
    <s v="Cancelled"/>
    <s v="in-store"/>
  </r>
  <r>
    <s v="S02753"/>
    <d v="2023-01-22T13:28:00"/>
    <x v="85"/>
    <s v="P1252"/>
    <s v="Men's_252"/>
    <x v="4"/>
    <s v="Maroon"/>
    <s v="XL"/>
    <n v="2"/>
    <n v="977.88"/>
    <n v="685.61"/>
    <n v="1955.76"/>
    <n v="1371.22"/>
    <s v="C22752"/>
    <s v="Anu_2752"/>
    <s v="Salem"/>
    <n v="11.664300000000001"/>
    <n v="78.146000000000001"/>
    <s v="SP115"/>
    <s v="Salesperson_15"/>
    <s v="Shipped"/>
    <s v="in-store"/>
  </r>
  <r>
    <s v="S02754"/>
    <d v="2023-01-21T11:08:00"/>
    <x v="85"/>
    <s v="P1253"/>
    <s v="T-Shirts_253"/>
    <x v="2"/>
    <s v="Maroon"/>
    <s v="XS"/>
    <n v="2"/>
    <n v="2117.7600000000002"/>
    <n v="1521.64"/>
    <n v="4235.5200000000004"/>
    <n v="3043.28"/>
    <s v="C22753"/>
    <s v="Kavin_2753"/>
    <s v="Madurai"/>
    <n v="9.9252000000000002"/>
    <n v="78.119799999999998"/>
    <s v="SP102"/>
    <s v="Salesperson_2"/>
    <s v="Returned"/>
    <s v="in-store"/>
  </r>
  <r>
    <s v="S02755"/>
    <d v="2024-01-02T12:37:00"/>
    <x v="39"/>
    <s v="P1254"/>
    <s v="Men's_254"/>
    <x v="4"/>
    <s v="Black"/>
    <s v="XXL"/>
    <n v="1"/>
    <n v="381.15"/>
    <n v="305.26"/>
    <n v="381.15"/>
    <n v="305.26"/>
    <s v="C22754"/>
    <s v="Bhuvana_2754"/>
    <s v="Erode"/>
    <n v="11.34"/>
    <n v="77.717200000000005"/>
    <s v="SP146"/>
    <s v="Salesperson_46"/>
    <s v="Cancelled"/>
    <s v="online"/>
  </r>
  <r>
    <s v="S02756"/>
    <d v="2023-03-31T18:58:00"/>
    <x v="67"/>
    <s v="P1255"/>
    <s v="T-Shirts_255"/>
    <x v="2"/>
    <s v="Maroon"/>
    <s v="M"/>
    <n v="3"/>
    <n v="1574.68"/>
    <n v="1382.73"/>
    <n v="4724.04"/>
    <n v="4148.1899999999996"/>
    <s v="C22755"/>
    <s v="Lakshmi_2755"/>
    <s v="Madurai"/>
    <n v="9.9252000000000002"/>
    <n v="78.119799999999998"/>
    <s v="SP119"/>
    <s v="Salesperson_19"/>
    <s v="Cancelled"/>
    <s v="in-store"/>
  </r>
  <r>
    <s v="S02757"/>
    <d v="2023-09-16T13:53:00"/>
    <x v="61"/>
    <s v="P1256"/>
    <s v="Sarees_256"/>
    <x v="7"/>
    <s v="Maroon"/>
    <s v="XL"/>
    <n v="2"/>
    <n v="513.69000000000005"/>
    <n v="320.91000000000003"/>
    <n v="1027.3800000000001"/>
    <n v="641.82000000000005"/>
    <s v="C22756"/>
    <s v="Lakshmi_2756"/>
    <s v="Coimbatore"/>
    <n v="11.0168"/>
    <n v="76.955799999999996"/>
    <s v="SP141"/>
    <s v="Salesperson_41"/>
    <s v="Paid"/>
    <s v="mobile_app"/>
  </r>
  <r>
    <s v="S02758"/>
    <d v="2024-07-02T10:51:00"/>
    <x v="9"/>
    <s v="P1257"/>
    <s v="T-Shirts_257"/>
    <x v="2"/>
    <s v="Yellow"/>
    <s v="L"/>
    <n v="3"/>
    <n v="692.89"/>
    <n v="578.36"/>
    <n v="2078.67"/>
    <n v="1735.08"/>
    <s v="C22757"/>
    <s v="Lakshmi_2757"/>
    <s v="Vellore"/>
    <n v="12.916499999999999"/>
    <n v="79.132499999999993"/>
    <s v="SP148"/>
    <s v="Salesperson_48"/>
    <s v="Paid"/>
    <s v="third-party"/>
  </r>
  <r>
    <s v="S02759"/>
    <d v="2023-04-06T15:47:00"/>
    <x v="48"/>
    <s v="P1258"/>
    <s v="Sportswear_258"/>
    <x v="3"/>
    <s v="Blue"/>
    <s v="M"/>
    <n v="3"/>
    <n v="1321.31"/>
    <n v="808.85"/>
    <n v="3963.93"/>
    <n v="2426.5500000000002"/>
    <s v="C22758"/>
    <s v="Ganesh_2758"/>
    <s v="Madurai"/>
    <n v="9.9252000000000002"/>
    <n v="78.119799999999998"/>
    <s v="SP115"/>
    <s v="Salesperson_15"/>
    <s v="Cancelled"/>
    <s v="in-store"/>
  </r>
  <r>
    <s v="S02760"/>
    <d v="2024-03-02T20:43:00"/>
    <x v="14"/>
    <s v="P1259"/>
    <s v="Kurta_259"/>
    <x v="1"/>
    <s v="Grey"/>
    <s v="L"/>
    <n v="1"/>
    <n v="700.92"/>
    <n v="566.35"/>
    <n v="700.92"/>
    <n v="566.35"/>
    <s v="C22759"/>
    <s v="Ravi_2759"/>
    <s v="Tiruchirappalli"/>
    <n v="10.7905"/>
    <n v="78.704700000000003"/>
    <s v="SP134"/>
    <s v="Salesperson_34"/>
    <s v="Pending"/>
    <s v="in-store"/>
  </r>
  <r>
    <s v="S02761"/>
    <d v="2024-04-04T21:42:00"/>
    <x v="82"/>
    <s v="P1260"/>
    <s v="Men's_260"/>
    <x v="4"/>
    <s v="Grey"/>
    <s v="M"/>
    <n v="1"/>
    <n v="2366.19"/>
    <n v="1885.07"/>
    <n v="2366.19"/>
    <n v="1885.07"/>
    <s v="C22760"/>
    <s v="Priya_2760"/>
    <s v="Coimbatore"/>
    <n v="11.0168"/>
    <n v="76.955799999999996"/>
    <s v="SP139"/>
    <s v="Salesperson_39"/>
    <s v="Paid"/>
    <s v="mobile_app"/>
  </r>
  <r>
    <s v="S02762"/>
    <d v="2023-05-31T13:27:00"/>
    <x v="30"/>
    <s v="P1261"/>
    <s v="Sportswear_261"/>
    <x v="3"/>
    <s v="Grey"/>
    <s v="XL"/>
    <n v="2"/>
    <n v="1653.35"/>
    <n v="1251.05"/>
    <n v="3306.7"/>
    <n v="2502.1"/>
    <s v="C22761"/>
    <s v="Anu_2761"/>
    <s v="Vellore"/>
    <n v="12.916499999999999"/>
    <n v="79.132499999999993"/>
    <s v="SP124"/>
    <s v="Salesperson_24"/>
    <s v="Cancelled"/>
    <s v="in-store"/>
  </r>
  <r>
    <s v="S02763"/>
    <d v="2023-07-27T11:33:00"/>
    <x v="78"/>
    <s v="P1262"/>
    <s v="Kid's_262"/>
    <x v="5"/>
    <s v="Pink"/>
    <s v="XL"/>
    <n v="2"/>
    <n v="1183.24"/>
    <n v="839.53"/>
    <n v="2366.48"/>
    <n v="1679.06"/>
    <s v="C22762"/>
    <s v="Ravi_2762"/>
    <s v="Madurai"/>
    <n v="9.9252000000000002"/>
    <n v="78.119799999999998"/>
    <s v="SP108"/>
    <s v="Salesperson_8"/>
    <s v="Returned"/>
    <s v="online"/>
  </r>
  <r>
    <s v="S02764"/>
    <d v="2024-06-05T16:41:00"/>
    <x v="40"/>
    <s v="P1263"/>
    <s v="Jeans_263"/>
    <x v="6"/>
    <s v="Grey"/>
    <s v="XXL"/>
    <n v="4"/>
    <n v="468.88"/>
    <n v="351.52"/>
    <n v="1875.52"/>
    <n v="1406.08"/>
    <s v="C22763"/>
    <s v="Aarav_2763"/>
    <s v="Tirunelveli"/>
    <n v="8.7139000000000006"/>
    <n v="77.756699999999995"/>
    <s v="SP143"/>
    <s v="Salesperson_43"/>
    <s v="Cancelled"/>
    <s v="online"/>
  </r>
  <r>
    <s v="S02765"/>
    <d v="2024-05-31T17:13:00"/>
    <x v="54"/>
    <s v="P1264"/>
    <s v="Men's_264"/>
    <x v="4"/>
    <s v="Pink"/>
    <s v="XXL"/>
    <n v="1"/>
    <n v="1887.93"/>
    <n v="1293.98"/>
    <n v="1887.93"/>
    <n v="1293.98"/>
    <s v="C22764"/>
    <s v="Kavin_2764"/>
    <s v="Tiruchirappalli"/>
    <n v="10.7905"/>
    <n v="78.704700000000003"/>
    <s v="SP123"/>
    <s v="Salesperson_23"/>
    <s v="Paid"/>
    <s v="in-store"/>
  </r>
  <r>
    <s v="S02766"/>
    <d v="2023-07-26T13:44:00"/>
    <x v="78"/>
    <s v="P1265"/>
    <s v="T-Shirts_265"/>
    <x v="2"/>
    <s v="Red"/>
    <s v="XXL"/>
    <n v="1"/>
    <n v="314.77999999999997"/>
    <n v="241.36"/>
    <n v="314.77999999999997"/>
    <n v="241.36"/>
    <s v="C22765"/>
    <s v="Ganesh_2765"/>
    <s v="Tirunelveli"/>
    <n v="8.7139000000000006"/>
    <n v="77.756699999999995"/>
    <s v="SP148"/>
    <s v="Salesperson_48"/>
    <s v="Shipped"/>
    <s v="in-store"/>
  </r>
  <r>
    <s v="S02767"/>
    <d v="2023-01-14T11:20:00"/>
    <x v="72"/>
    <s v="P1266"/>
    <s v="Kurta_266"/>
    <x v="1"/>
    <s v="Yellow"/>
    <s v="XXL"/>
    <n v="4"/>
    <n v="1121.3599999999999"/>
    <n v="835.24"/>
    <n v="4485.4399999999996"/>
    <n v="3340.96"/>
    <s v="C22766"/>
    <s v="Ravi_2766"/>
    <s v="Chennai"/>
    <n v="13.082700000000001"/>
    <n v="80.270700000000005"/>
    <s v="SP101"/>
    <s v="Salesperson_1"/>
    <s v="Paid"/>
    <s v="online"/>
  </r>
  <r>
    <s v="S02768"/>
    <d v="2023-08-20T13:41:00"/>
    <x v="63"/>
    <s v="P1267"/>
    <s v="Kid's_267"/>
    <x v="5"/>
    <s v="White"/>
    <s v="XL"/>
    <n v="1"/>
    <n v="1224.42"/>
    <n v="768.38"/>
    <n v="1224.42"/>
    <n v="768.38"/>
    <s v="C22767"/>
    <s v="Kavin_2767"/>
    <s v="Tirunelveli"/>
    <n v="8.7139000000000006"/>
    <n v="77.756699999999995"/>
    <s v="SP123"/>
    <s v="Salesperson_23"/>
    <s v="Returned"/>
    <s v="online"/>
  </r>
  <r>
    <s v="S02769"/>
    <d v="2024-02-07T11:04:00"/>
    <x v="52"/>
    <s v="P1268"/>
    <s v="T-Shirts_268"/>
    <x v="2"/>
    <s v="Green"/>
    <s v="XL"/>
    <n v="2"/>
    <n v="2188.3000000000002"/>
    <n v="1500.37"/>
    <n v="4376.6000000000004"/>
    <n v="3000.74"/>
    <s v="C22768"/>
    <s v="Priya_2768"/>
    <s v="Vellore"/>
    <n v="12.916499999999999"/>
    <n v="79.132499999999993"/>
    <s v="SP137"/>
    <s v="Salesperson_37"/>
    <s v="Shipped"/>
    <s v="online"/>
  </r>
  <r>
    <s v="S02770"/>
    <d v="2024-02-04T21:35:00"/>
    <x v="53"/>
    <s v="P1269"/>
    <s v="Jeans_269"/>
    <x v="6"/>
    <s v="Green"/>
    <s v="M"/>
    <n v="1"/>
    <n v="2195.2800000000002"/>
    <n v="1575.21"/>
    <n v="2195.2800000000002"/>
    <n v="1575.21"/>
    <s v="C22769"/>
    <s v="Bhuvana_2769"/>
    <s v="Salem"/>
    <n v="11.664300000000001"/>
    <n v="78.146000000000001"/>
    <s v="SP111"/>
    <s v="Salesperson_11"/>
    <s v="Pending"/>
    <s v="in-store"/>
  </r>
  <r>
    <s v="S02771"/>
    <d v="2023-08-26T16:57:00"/>
    <x v="4"/>
    <s v="P1270"/>
    <s v="Kid's_270"/>
    <x v="5"/>
    <s v="Maroon"/>
    <s v="XXL"/>
    <n v="1"/>
    <n v="1281.76"/>
    <n v="1036.6199999999999"/>
    <n v="1281.76"/>
    <n v="1036.6199999999999"/>
    <s v="C22770"/>
    <s v="Sathish_2770"/>
    <s v="Salem"/>
    <n v="11.664300000000001"/>
    <n v="78.146000000000001"/>
    <s v="SP125"/>
    <s v="Salesperson_25"/>
    <s v="Pending"/>
    <s v="online"/>
  </r>
  <r>
    <s v="S02772"/>
    <d v="2024-01-13T18:49:00"/>
    <x v="65"/>
    <s v="P1271"/>
    <s v="Jeans_271"/>
    <x v="6"/>
    <s v="Maroon"/>
    <s v="XL"/>
    <n v="4"/>
    <n v="983.76"/>
    <n v="728.32"/>
    <n v="3935.04"/>
    <n v="2913.28"/>
    <s v="C22771"/>
    <s v="Ganesh_2771"/>
    <s v="Coimbatore"/>
    <n v="11.0168"/>
    <n v="76.955799999999996"/>
    <s v="SP121"/>
    <s v="Salesperson_21"/>
    <s v="Shipped"/>
    <s v="online"/>
  </r>
  <r>
    <s v="S02773"/>
    <d v="2023-07-22T15:21:00"/>
    <x v="15"/>
    <s v="P1272"/>
    <s v="Kid's_272"/>
    <x v="5"/>
    <s v="White"/>
    <s v="XS"/>
    <n v="1"/>
    <n v="1333.5"/>
    <n v="1029.28"/>
    <n v="1333.5"/>
    <n v="1029.28"/>
    <s v="C22772"/>
    <s v="Lakshmi_2772"/>
    <s v="Tirunelveli"/>
    <n v="8.7139000000000006"/>
    <n v="77.756699999999995"/>
    <s v="SP111"/>
    <s v="Salesperson_11"/>
    <s v="Cancelled"/>
    <s v="in-store"/>
  </r>
  <r>
    <s v="S02774"/>
    <d v="2023-04-19T20:13:00"/>
    <x v="12"/>
    <s v="P1273"/>
    <s v="Sarees_273"/>
    <x v="7"/>
    <s v="Grey"/>
    <s v="S"/>
    <n v="1"/>
    <n v="724.68"/>
    <n v="634.74"/>
    <n v="724.68"/>
    <n v="634.74"/>
    <s v="C22773"/>
    <s v="Ganesh_2773"/>
    <s v="Tirunelveli"/>
    <n v="8.7139000000000006"/>
    <n v="77.756699999999995"/>
    <s v="SP124"/>
    <s v="Salesperson_24"/>
    <s v="Pending"/>
    <s v="online"/>
  </r>
  <r>
    <s v="S02775"/>
    <d v="2024-04-01T19:22:00"/>
    <x v="82"/>
    <s v="P1274"/>
    <s v="Kid's_274"/>
    <x v="5"/>
    <s v="Pink"/>
    <s v="XL"/>
    <n v="2"/>
    <n v="875.74"/>
    <n v="743.01"/>
    <n v="1751.48"/>
    <n v="1486.02"/>
    <s v="C22774"/>
    <s v="Meena_2774"/>
    <s v="Tiruchirappalli"/>
    <n v="10.7905"/>
    <n v="78.704700000000003"/>
    <s v="SP121"/>
    <s v="Salesperson_21"/>
    <s v="Cancelled"/>
    <s v="in-store"/>
  </r>
  <r>
    <s v="S02776"/>
    <d v="2024-02-20T20:37:00"/>
    <x v="73"/>
    <s v="P1275"/>
    <s v="Sarees_275"/>
    <x v="7"/>
    <s v="Blue"/>
    <s v="S"/>
    <n v="1"/>
    <n v="2292.84"/>
    <n v="1919.72"/>
    <n v="2292.84"/>
    <n v="1919.72"/>
    <s v="C22775"/>
    <s v="Bhuvana_2775"/>
    <s v="Coimbatore"/>
    <n v="11.0168"/>
    <n v="76.955799999999996"/>
    <s v="SP135"/>
    <s v="Salesperson_35"/>
    <s v="Shipped"/>
    <s v="in-store"/>
  </r>
  <r>
    <s v="S02777"/>
    <d v="2024-01-02T10:39:00"/>
    <x v="39"/>
    <s v="P1276"/>
    <s v="Sarees_276"/>
    <x v="7"/>
    <s v="Yellow"/>
    <s v="XS"/>
    <n v="1"/>
    <n v="1369.73"/>
    <n v="855.72"/>
    <n v="1369.73"/>
    <n v="855.72"/>
    <s v="C22776"/>
    <s v="Lakshmi_2776"/>
    <s v="Vellore"/>
    <n v="12.916499999999999"/>
    <n v="79.132499999999993"/>
    <s v="SP133"/>
    <s v="Salesperson_33"/>
    <s v="Returned"/>
    <s v="online"/>
  </r>
  <r>
    <s v="S02778"/>
    <d v="2024-04-23T16:57:00"/>
    <x v="75"/>
    <s v="P1277"/>
    <s v="Kurta_277"/>
    <x v="1"/>
    <s v="Maroon"/>
    <s v="M"/>
    <n v="1"/>
    <n v="1324.24"/>
    <n v="830.01"/>
    <n v="1324.24"/>
    <n v="830.01"/>
    <s v="C22777"/>
    <s v="Aarav_2777"/>
    <s v="Tirunelveli"/>
    <n v="8.7139000000000006"/>
    <n v="77.756699999999995"/>
    <s v="SP148"/>
    <s v="Salesperson_48"/>
    <s v="Shipped"/>
    <s v="mobile_app"/>
  </r>
  <r>
    <s v="S02779"/>
    <d v="2023-09-09T11:11:00"/>
    <x v="74"/>
    <s v="P1278"/>
    <s v="T-Shirts_278"/>
    <x v="2"/>
    <s v="White"/>
    <s v="S"/>
    <n v="1"/>
    <n v="617.02"/>
    <n v="431.38"/>
    <n v="617.02"/>
    <n v="431.38"/>
    <s v="C22778"/>
    <s v="Aarav_2778"/>
    <s v="Tiruchirappalli"/>
    <n v="10.7905"/>
    <n v="78.704700000000003"/>
    <s v="SP119"/>
    <s v="Salesperson_19"/>
    <s v="Cancelled"/>
    <s v="in-store"/>
  </r>
  <r>
    <s v="S02780"/>
    <d v="2023-12-16T21:32:00"/>
    <x v="19"/>
    <s v="P1279"/>
    <s v="Women's_279"/>
    <x v="0"/>
    <s v="Maroon"/>
    <s v="XL"/>
    <n v="2"/>
    <n v="638.54999999999995"/>
    <n v="489.01"/>
    <n v="1277.0999999999999"/>
    <n v="978.02"/>
    <s v="C22779"/>
    <s v="Diya_2779"/>
    <s v="Coimbatore"/>
    <n v="11.0168"/>
    <n v="76.955799999999996"/>
    <s v="SP130"/>
    <s v="Salesperson_30"/>
    <s v="Cancelled"/>
    <s v="in-store"/>
  </r>
  <r>
    <s v="S02781"/>
    <d v="2023-09-22T14:48:00"/>
    <x v="70"/>
    <s v="P1280"/>
    <s v="Sportswear_280"/>
    <x v="3"/>
    <s v="Green"/>
    <s v="XS"/>
    <n v="4"/>
    <n v="898.14"/>
    <n v="706.19"/>
    <n v="3592.56"/>
    <n v="2824.76"/>
    <s v="C22780"/>
    <s v="Meena_2780"/>
    <s v="Tirunelveli"/>
    <n v="8.7139000000000006"/>
    <n v="77.756699999999995"/>
    <s v="SP137"/>
    <s v="Salesperson_37"/>
    <s v="Pending"/>
    <s v="in-store"/>
  </r>
  <r>
    <s v="S02782"/>
    <d v="2023-10-04T20:14:00"/>
    <x v="31"/>
    <s v="P1281"/>
    <s v="T-Shirts_281"/>
    <x v="2"/>
    <s v="Red"/>
    <s v="XS"/>
    <n v="3"/>
    <n v="1038.05"/>
    <n v="915.12"/>
    <n v="3114.15"/>
    <n v="2745.36"/>
    <s v="C22781"/>
    <s v="Bhuvana_2781"/>
    <s v="Tirunelveli"/>
    <n v="8.7139000000000006"/>
    <n v="77.756699999999995"/>
    <s v="SP113"/>
    <s v="Salesperson_13"/>
    <s v="Shipped"/>
    <s v="online"/>
  </r>
  <r>
    <s v="S02783"/>
    <d v="2024-03-06T20:45:00"/>
    <x v="8"/>
    <s v="P1282"/>
    <s v="T-Shirts_282"/>
    <x v="2"/>
    <s v="Blue"/>
    <s v="M"/>
    <n v="1"/>
    <n v="1484.49"/>
    <n v="1241.0899999999999"/>
    <n v="1484.49"/>
    <n v="1241.0899999999999"/>
    <s v="C22782"/>
    <s v="Vishal_2782"/>
    <s v="Vellore"/>
    <n v="12.916499999999999"/>
    <n v="79.132499999999993"/>
    <s v="SP106"/>
    <s v="Salesperson_6"/>
    <s v="Returned"/>
    <s v="in-store"/>
  </r>
  <r>
    <s v="S02784"/>
    <d v="2024-07-17T11:21:00"/>
    <x v="59"/>
    <s v="P1283"/>
    <s v="Sarees_283"/>
    <x v="7"/>
    <s v="Black"/>
    <s v="XS"/>
    <n v="4"/>
    <n v="1866.26"/>
    <n v="1380.2"/>
    <n v="7465.04"/>
    <n v="5520.8"/>
    <s v="C22783"/>
    <s v="Meena_2783"/>
    <s v="Madurai"/>
    <n v="9.9252000000000002"/>
    <n v="78.119799999999998"/>
    <s v="SP123"/>
    <s v="Salesperson_23"/>
    <s v="Cancelled"/>
    <s v="online"/>
  </r>
  <r>
    <s v="S02785"/>
    <d v="2023-02-26T10:22:00"/>
    <x v="29"/>
    <s v="P1284"/>
    <s v="Jeans_284"/>
    <x v="6"/>
    <s v="Pink"/>
    <s v="L"/>
    <n v="2"/>
    <n v="867.12"/>
    <n v="778.17"/>
    <n v="1734.24"/>
    <n v="1556.34"/>
    <s v="C22784"/>
    <s v="Devi_2784"/>
    <s v="Coimbatore"/>
    <n v="11.0168"/>
    <n v="76.955799999999996"/>
    <s v="SP115"/>
    <s v="Salesperson_15"/>
    <s v="Shipped"/>
    <s v="in-store"/>
  </r>
  <r>
    <s v="S02786"/>
    <d v="2024-06-14T18:03:00"/>
    <x v="13"/>
    <s v="P1285"/>
    <s v="Sportswear_285"/>
    <x v="3"/>
    <s v="Yellow"/>
    <s v="XS"/>
    <n v="3"/>
    <n v="1430.42"/>
    <n v="914.23"/>
    <n v="4291.26"/>
    <n v="2742.69"/>
    <s v="C22785"/>
    <s v="Aarav_2785"/>
    <s v="Salem"/>
    <n v="11.664300000000001"/>
    <n v="78.146000000000001"/>
    <s v="SP109"/>
    <s v="Salesperson_9"/>
    <s v="Paid"/>
    <s v="in-store"/>
  </r>
  <r>
    <s v="S02787"/>
    <d v="2024-06-02T18:31:00"/>
    <x v="54"/>
    <s v="P1286"/>
    <s v="T-Shirts_286"/>
    <x v="2"/>
    <s v="Blue"/>
    <s v="XS"/>
    <n v="3"/>
    <n v="2164.65"/>
    <n v="1902.87"/>
    <n v="6493.95"/>
    <n v="5708.61"/>
    <s v="C22786"/>
    <s v="Sanjay_2786"/>
    <s v="Tirunelveli"/>
    <n v="8.7139000000000006"/>
    <n v="77.756699999999995"/>
    <s v="SP111"/>
    <s v="Salesperson_11"/>
    <s v="Shipped"/>
    <s v="in-store"/>
  </r>
  <r>
    <s v="S02788"/>
    <d v="2024-05-27T15:12:00"/>
    <x v="54"/>
    <s v="P1287"/>
    <s v="Kurta_287"/>
    <x v="1"/>
    <s v="Maroon"/>
    <s v="XS"/>
    <n v="3"/>
    <n v="548.87"/>
    <n v="419.33"/>
    <n v="1646.61"/>
    <n v="1257.99"/>
    <s v="C22787"/>
    <s v="Devi_2787"/>
    <s v="Vellore"/>
    <n v="12.916499999999999"/>
    <n v="79.132499999999993"/>
    <s v="SP135"/>
    <s v="Salesperson_35"/>
    <s v="Paid"/>
    <s v="online"/>
  </r>
  <r>
    <s v="S02789"/>
    <d v="2024-08-20T21:17:00"/>
    <x v="68"/>
    <s v="P1288"/>
    <s v="Kid's_288"/>
    <x v="5"/>
    <s v="Grey"/>
    <s v="XS"/>
    <n v="2"/>
    <n v="1573.33"/>
    <n v="1174.78"/>
    <n v="3146.66"/>
    <n v="2349.56"/>
    <s v="C22788"/>
    <s v="Vishal_2788"/>
    <s v="Tirunelveli"/>
    <n v="8.7139000000000006"/>
    <n v="77.756699999999995"/>
    <s v="SP108"/>
    <s v="Salesperson_8"/>
    <s v="Pending"/>
    <s v="in-store"/>
  </r>
  <r>
    <s v="S02790"/>
    <d v="2024-03-08T14:56:00"/>
    <x v="8"/>
    <s v="P1289"/>
    <s v="Sarees_289"/>
    <x v="7"/>
    <s v="Pink"/>
    <s v="S"/>
    <n v="3"/>
    <n v="760.55"/>
    <n v="461.43"/>
    <n v="2281.65"/>
    <n v="1384.29"/>
    <s v="C22789"/>
    <s v="Ganesh_2789"/>
    <s v="Madurai"/>
    <n v="9.9252000000000002"/>
    <n v="78.119799999999998"/>
    <s v="SP121"/>
    <s v="Salesperson_21"/>
    <s v="Cancelled"/>
    <s v="in-store"/>
  </r>
  <r>
    <s v="S02791"/>
    <d v="2024-06-09T15:18:00"/>
    <x v="40"/>
    <s v="P1290"/>
    <s v="Kurta_290"/>
    <x v="1"/>
    <s v="Pink"/>
    <s v="XS"/>
    <n v="1"/>
    <n v="2359.23"/>
    <n v="1717.99"/>
    <n v="2359.23"/>
    <n v="1717.99"/>
    <s v="C22790"/>
    <s v="Karthik_2790"/>
    <s v="Erode"/>
    <n v="11.34"/>
    <n v="77.717200000000005"/>
    <s v="SP148"/>
    <s v="Salesperson_48"/>
    <s v="Shipped"/>
    <s v="online"/>
  </r>
  <r>
    <s v="S02792"/>
    <d v="2024-05-18T15:17:00"/>
    <x v="36"/>
    <s v="P1291"/>
    <s v="Sportswear_291"/>
    <x v="3"/>
    <s v="White"/>
    <s v="M"/>
    <n v="2"/>
    <n v="2316"/>
    <n v="2020.29"/>
    <n v="4632"/>
    <n v="4040.58"/>
    <s v="C22791"/>
    <s v="Bhuvana_2791"/>
    <s v="Madurai"/>
    <n v="9.9252000000000002"/>
    <n v="78.119799999999998"/>
    <s v="SP108"/>
    <s v="Salesperson_8"/>
    <s v="Shipped"/>
    <s v="in-store"/>
  </r>
  <r>
    <s v="S02793"/>
    <d v="2023-12-09T12:47:00"/>
    <x v="50"/>
    <s v="P1292"/>
    <s v="Sarees_292"/>
    <x v="7"/>
    <s v="Maroon"/>
    <s v="M"/>
    <n v="3"/>
    <n v="2336.3200000000002"/>
    <n v="1816.26"/>
    <n v="7008.96"/>
    <n v="5448.78"/>
    <s v="C22792"/>
    <s v="Devi_2792"/>
    <s v="Salem"/>
    <n v="11.664300000000001"/>
    <n v="78.146000000000001"/>
    <s v="SP134"/>
    <s v="Salesperson_34"/>
    <s v="Returned"/>
    <s v="in-store"/>
  </r>
  <r>
    <s v="S02794"/>
    <d v="2023-03-20T12:57:00"/>
    <x v="77"/>
    <s v="P1293"/>
    <s v="Kurta_293"/>
    <x v="1"/>
    <s v="Yellow"/>
    <s v="M"/>
    <n v="3"/>
    <n v="1242.3"/>
    <n v="1071.08"/>
    <n v="3726.9"/>
    <n v="3213.24"/>
    <s v="C22793"/>
    <s v="Sanjay_2793"/>
    <s v="Salem"/>
    <n v="11.664300000000001"/>
    <n v="78.146000000000001"/>
    <s v="SP111"/>
    <s v="Salesperson_11"/>
    <s v="Cancelled"/>
    <s v="online"/>
  </r>
  <r>
    <s v="S02795"/>
    <d v="2024-01-06T20:11:00"/>
    <x v="39"/>
    <s v="P1294"/>
    <s v="Kid's_294"/>
    <x v="5"/>
    <s v="White"/>
    <s v="XL"/>
    <n v="1"/>
    <n v="2407.29"/>
    <n v="1516.6"/>
    <n v="2407.29"/>
    <n v="1516.6"/>
    <s v="C22794"/>
    <s v="Ganesh_2794"/>
    <s v="Coimbatore"/>
    <n v="11.0168"/>
    <n v="76.955799999999996"/>
    <s v="SP105"/>
    <s v="Salesperson_5"/>
    <s v="Shipped"/>
    <s v="online"/>
  </r>
  <r>
    <s v="S02796"/>
    <d v="2023-11-10T10:29:00"/>
    <x v="81"/>
    <s v="P1295"/>
    <s v="Sarees_295"/>
    <x v="7"/>
    <s v="Red"/>
    <s v="S"/>
    <n v="1"/>
    <n v="2367.1999999999998"/>
    <n v="1703.15"/>
    <n v="2367.1999999999998"/>
    <n v="1703.15"/>
    <s v="C22795"/>
    <s v="Ganesh_2795"/>
    <s v="Chennai"/>
    <n v="13.082700000000001"/>
    <n v="80.270700000000005"/>
    <s v="SP102"/>
    <s v="Salesperson_2"/>
    <s v="Paid"/>
    <s v="in-store"/>
  </r>
  <r>
    <s v="S02797"/>
    <d v="2023-05-15T16:06:00"/>
    <x v="62"/>
    <s v="P1296"/>
    <s v="Kid's_296"/>
    <x v="5"/>
    <s v="White"/>
    <s v="M"/>
    <n v="2"/>
    <n v="1358.78"/>
    <n v="1001.05"/>
    <n v="2717.56"/>
    <n v="2002.1"/>
    <s v="C22796"/>
    <s v="Lakshmi_2796"/>
    <s v="Tiruchirappalli"/>
    <n v="10.7905"/>
    <n v="78.704700000000003"/>
    <s v="SP137"/>
    <s v="Salesperson_37"/>
    <s v="Pending"/>
    <s v="in-store"/>
  </r>
  <r>
    <s v="S02798"/>
    <d v="2023-02-19T10:36:00"/>
    <x v="43"/>
    <s v="P1297"/>
    <s v="Women's_297"/>
    <x v="0"/>
    <s v="Black"/>
    <s v="S"/>
    <n v="1"/>
    <n v="1603.57"/>
    <n v="1302.9100000000001"/>
    <n v="1603.57"/>
    <n v="1302.9100000000001"/>
    <s v="C22797"/>
    <s v="Lakshmi_2797"/>
    <s v="Coimbatore"/>
    <n v="11.0168"/>
    <n v="76.955799999999996"/>
    <s v="SP120"/>
    <s v="Salesperson_20"/>
    <s v="Returned"/>
    <s v="in-store"/>
  </r>
  <r>
    <s v="S02799"/>
    <d v="2024-03-05T11:17:00"/>
    <x v="8"/>
    <s v="P1298"/>
    <s v="Women's_298"/>
    <x v="0"/>
    <s v="Black"/>
    <s v="XS"/>
    <n v="2"/>
    <n v="881.65"/>
    <n v="679.66"/>
    <n v="1763.3"/>
    <n v="1359.32"/>
    <s v="C22798"/>
    <s v="Karthik_2798"/>
    <s v="Tirunelveli"/>
    <n v="8.7139000000000006"/>
    <n v="77.756699999999995"/>
    <s v="SP130"/>
    <s v="Salesperson_30"/>
    <s v="Paid"/>
    <s v="mobile_app"/>
  </r>
  <r>
    <s v="S02800"/>
    <d v="2024-03-02T15:48:00"/>
    <x v="14"/>
    <s v="P1299"/>
    <s v="Jeans_299"/>
    <x v="6"/>
    <s v="Pink"/>
    <s v="XL"/>
    <n v="1"/>
    <n v="1566.57"/>
    <n v="1316.46"/>
    <n v="1566.57"/>
    <n v="1316.46"/>
    <s v="C22799"/>
    <s v="Devi_2799"/>
    <s v="Madurai"/>
    <n v="9.9252000000000002"/>
    <n v="78.119799999999998"/>
    <s v="SP143"/>
    <s v="Salesperson_43"/>
    <s v="Paid"/>
    <s v="online"/>
  </r>
  <r>
    <s v="S02801"/>
    <d v="2023-06-21T12:47:00"/>
    <x v="88"/>
    <s v="P1300"/>
    <s v="T-Shirts_300"/>
    <x v="2"/>
    <s v="White"/>
    <s v="M"/>
    <n v="4"/>
    <n v="1669.57"/>
    <n v="1240.6300000000001"/>
    <n v="6678.28"/>
    <n v="4962.5200000000004"/>
    <s v="C22800"/>
    <s v="Bhuvana_2800"/>
    <s v="Erode"/>
    <n v="11.34"/>
    <n v="77.717200000000005"/>
    <s v="SP124"/>
    <s v="Salesperson_24"/>
    <s v="Cancelled"/>
    <s v="mobile_app"/>
  </r>
  <r>
    <s v="S02802"/>
    <d v="2024-10-03T18:39:00"/>
    <x v="25"/>
    <s v="P1301"/>
    <s v="Sportswear_301"/>
    <x v="3"/>
    <s v="Green"/>
    <s v="L"/>
    <n v="3"/>
    <n v="1011.37"/>
    <n v="871.29"/>
    <n v="3034.11"/>
    <n v="2613.87"/>
    <s v="C22801"/>
    <s v="Bhuvana_2801"/>
    <s v="Tiruchirappalli"/>
    <n v="10.7905"/>
    <n v="78.704700000000003"/>
    <s v="SP127"/>
    <s v="Salesperson_27"/>
    <s v="Shipped"/>
    <s v="online"/>
  </r>
  <r>
    <s v="S02803"/>
    <d v="2023-07-20T16:42:00"/>
    <x v="15"/>
    <s v="P1302"/>
    <s v="Sportswear_302"/>
    <x v="3"/>
    <s v="White"/>
    <s v="XXL"/>
    <n v="1"/>
    <n v="1185.19"/>
    <n v="900.06"/>
    <n v="1185.19"/>
    <n v="900.06"/>
    <s v="C22802"/>
    <s v="Priya_2802"/>
    <s v="Madurai"/>
    <n v="9.9252000000000002"/>
    <n v="78.119799999999998"/>
    <s v="SP147"/>
    <s v="Salesperson_47"/>
    <s v="Paid"/>
    <s v="third-party"/>
  </r>
  <r>
    <s v="S02804"/>
    <d v="2023-06-27T21:29:00"/>
    <x v="42"/>
    <s v="P1303"/>
    <s v="Kid's_303"/>
    <x v="5"/>
    <s v="Yellow"/>
    <s v="XL"/>
    <n v="1"/>
    <n v="1265.43"/>
    <n v="882.23"/>
    <n v="1265.43"/>
    <n v="882.23"/>
    <s v="C22803"/>
    <s v="Devi_2803"/>
    <s v="Madurai"/>
    <n v="9.9252000000000002"/>
    <n v="78.119799999999998"/>
    <s v="SP123"/>
    <s v="Salesperson_23"/>
    <s v="Returned"/>
    <s v="third-party"/>
  </r>
  <r>
    <s v="S02805"/>
    <d v="2024-01-31T20:53:00"/>
    <x v="53"/>
    <s v="P1304"/>
    <s v="Jeans_304"/>
    <x v="6"/>
    <s v="Blue"/>
    <s v="XL"/>
    <n v="2"/>
    <n v="1185.21"/>
    <n v="876.36"/>
    <n v="2370.42"/>
    <n v="1752.72"/>
    <s v="C22804"/>
    <s v="Meena_2804"/>
    <s v="Madurai"/>
    <n v="9.9252000000000002"/>
    <n v="78.119799999999998"/>
    <s v="SP145"/>
    <s v="Salesperson_45"/>
    <s v="Cancelled"/>
    <s v="in-store"/>
  </r>
  <r>
    <s v="S02806"/>
    <d v="2024-09-27T18:24:00"/>
    <x v="55"/>
    <s v="P1305"/>
    <s v="Women's_305"/>
    <x v="0"/>
    <s v="Green"/>
    <s v="S"/>
    <n v="2"/>
    <n v="782.98"/>
    <n v="618.58000000000004"/>
    <n v="1565.96"/>
    <n v="1237.1600000000001"/>
    <s v="C22805"/>
    <s v="Bhuvana_2805"/>
    <s v="Coimbatore"/>
    <n v="11.0168"/>
    <n v="76.955799999999996"/>
    <s v="SP108"/>
    <s v="Salesperson_8"/>
    <s v="Pending"/>
    <s v="in-store"/>
  </r>
  <r>
    <s v="S02807"/>
    <d v="2023-04-18T14:53:00"/>
    <x v="12"/>
    <s v="P1306"/>
    <s v="Kid's_306"/>
    <x v="5"/>
    <s v="Red"/>
    <s v="XXL"/>
    <n v="2"/>
    <n v="1187.18"/>
    <n v="1031.9000000000001"/>
    <n v="2374.36"/>
    <n v="2063.8000000000002"/>
    <s v="C22806"/>
    <s v="Vishal_2806"/>
    <s v="Coimbatore"/>
    <n v="11.0168"/>
    <n v="76.955799999999996"/>
    <s v="SP103"/>
    <s v="Salesperson_3"/>
    <s v="Shipped"/>
    <s v="in-store"/>
  </r>
  <r>
    <s v="S02808"/>
    <d v="2023-07-07T12:56:00"/>
    <x v="90"/>
    <s v="P1307"/>
    <s v="Men's_307"/>
    <x v="4"/>
    <s v="Blue"/>
    <s v="XL"/>
    <n v="4"/>
    <n v="1585.78"/>
    <n v="1256"/>
    <n v="6343.12"/>
    <n v="5024"/>
    <s v="C22807"/>
    <s v="Meena_2807"/>
    <s v="Erode"/>
    <n v="11.34"/>
    <n v="77.717200000000005"/>
    <s v="SP116"/>
    <s v="Salesperson_16"/>
    <s v="Shipped"/>
    <s v="in-store"/>
  </r>
  <r>
    <s v="S02809"/>
    <d v="2023-06-26T14:02:00"/>
    <x v="42"/>
    <s v="P1308"/>
    <s v="Kid's_308"/>
    <x v="5"/>
    <s v="Black"/>
    <s v="XXL"/>
    <n v="1"/>
    <n v="1980.64"/>
    <n v="1331.01"/>
    <n v="1980.64"/>
    <n v="1331.01"/>
    <s v="C22808"/>
    <s v="Anu_2808"/>
    <s v="Vellore"/>
    <n v="12.916499999999999"/>
    <n v="79.132499999999993"/>
    <s v="SP122"/>
    <s v="Salesperson_22"/>
    <s v="Paid"/>
    <s v="online"/>
  </r>
  <r>
    <s v="S02810"/>
    <d v="2024-04-18T13:23:00"/>
    <x v="45"/>
    <s v="P1309"/>
    <s v="Kid's_309"/>
    <x v="5"/>
    <s v="Grey"/>
    <s v="L"/>
    <n v="2"/>
    <n v="2056.5300000000002"/>
    <n v="1456.46"/>
    <n v="4113.0600000000004"/>
    <n v="2912.92"/>
    <s v="C22809"/>
    <s v="Anu_2809"/>
    <s v="Coimbatore"/>
    <n v="11.0168"/>
    <n v="76.955799999999996"/>
    <s v="SP142"/>
    <s v="Salesperson_42"/>
    <s v="Shipped"/>
    <s v="in-store"/>
  </r>
  <r>
    <s v="S02811"/>
    <d v="2023-11-10T13:35:00"/>
    <x v="81"/>
    <s v="P1310"/>
    <s v="Kid's_310"/>
    <x v="5"/>
    <s v="Green"/>
    <s v="M"/>
    <n v="1"/>
    <n v="1228.95"/>
    <n v="1059.45"/>
    <n v="1228.95"/>
    <n v="1059.45"/>
    <s v="C22810"/>
    <s v="Ravi_2810"/>
    <s v="Vellore"/>
    <n v="12.916499999999999"/>
    <n v="79.132499999999993"/>
    <s v="SP120"/>
    <s v="Salesperson_20"/>
    <s v="Returned"/>
    <s v="mobile_app"/>
  </r>
  <r>
    <s v="S02812"/>
    <d v="2023-12-03T11:37:00"/>
    <x v="33"/>
    <s v="P1311"/>
    <s v="Sarees_311"/>
    <x v="7"/>
    <s v="Maroon"/>
    <s v="XXL"/>
    <n v="4"/>
    <n v="327.39999999999998"/>
    <n v="256.98"/>
    <n v="1309.5999999999999"/>
    <n v="1027.92"/>
    <s v="C22811"/>
    <s v="Vishal_2811"/>
    <s v="Vellore"/>
    <n v="12.916499999999999"/>
    <n v="79.132499999999993"/>
    <s v="SP108"/>
    <s v="Salesperson_8"/>
    <s v="Shipped"/>
    <s v="online"/>
  </r>
  <r>
    <s v="S02813"/>
    <d v="2024-03-21T12:49:00"/>
    <x v="7"/>
    <s v="P1312"/>
    <s v="Kid's_312"/>
    <x v="5"/>
    <s v="Red"/>
    <s v="M"/>
    <n v="1"/>
    <n v="1061.23"/>
    <n v="951.85"/>
    <n v="1061.23"/>
    <n v="951.85"/>
    <s v="C22812"/>
    <s v="Kavin_2812"/>
    <s v="Coimbatore"/>
    <n v="11.0168"/>
    <n v="76.955799999999996"/>
    <s v="SP132"/>
    <s v="Salesperson_32"/>
    <s v="Shipped"/>
    <s v="online"/>
  </r>
  <r>
    <s v="S02814"/>
    <d v="2023-07-16T13:51:00"/>
    <x v="91"/>
    <s v="P1313"/>
    <s v="Kurta_313"/>
    <x v="1"/>
    <s v="Maroon"/>
    <s v="S"/>
    <n v="1"/>
    <n v="1558.03"/>
    <n v="1010.75"/>
    <n v="1558.03"/>
    <n v="1010.75"/>
    <s v="C22813"/>
    <s v="Devi_2813"/>
    <s v="Coimbatore"/>
    <n v="11.0168"/>
    <n v="76.955799999999996"/>
    <s v="SP125"/>
    <s v="Salesperson_25"/>
    <s v="Paid"/>
    <s v="in-store"/>
  </r>
  <r>
    <s v="S02815"/>
    <d v="2024-10-02T15:35:00"/>
    <x v="25"/>
    <s v="P1314"/>
    <s v="Kid's_314"/>
    <x v="5"/>
    <s v="Grey"/>
    <s v="XS"/>
    <n v="1"/>
    <n v="471.18"/>
    <n v="315.5"/>
    <n v="471.18"/>
    <n v="315.5"/>
    <s v="C22814"/>
    <s v="Lakshmi_2814"/>
    <s v="Vellore"/>
    <n v="12.916499999999999"/>
    <n v="79.132499999999993"/>
    <s v="SP111"/>
    <s v="Salesperson_11"/>
    <s v="Paid"/>
    <s v="in-store"/>
  </r>
  <r>
    <s v="S02816"/>
    <d v="2024-08-10T12:40:00"/>
    <x v="46"/>
    <s v="P1315"/>
    <s v="Sportswear_315"/>
    <x v="3"/>
    <s v="Black"/>
    <s v="S"/>
    <n v="2"/>
    <n v="1703.15"/>
    <n v="1170.56"/>
    <n v="3406.3"/>
    <n v="2341.12"/>
    <s v="C22815"/>
    <s v="Ravi_2815"/>
    <s v="Tiruchirappalli"/>
    <n v="10.7905"/>
    <n v="78.704700000000003"/>
    <s v="SP136"/>
    <s v="Salesperson_36"/>
    <s v="Cancelled"/>
    <s v="online"/>
  </r>
  <r>
    <s v="S02817"/>
    <d v="2024-01-17T17:07:00"/>
    <x v="49"/>
    <s v="P1316"/>
    <s v="Kid's_316"/>
    <x v="5"/>
    <s v="Red"/>
    <s v="M"/>
    <n v="3"/>
    <n v="1630.33"/>
    <n v="1220.81"/>
    <n v="4890.99"/>
    <n v="3662.43"/>
    <s v="C22816"/>
    <s v="Kavin_2816"/>
    <s v="Madurai"/>
    <n v="9.9252000000000002"/>
    <n v="78.119799999999998"/>
    <s v="SP109"/>
    <s v="Salesperson_9"/>
    <s v="Cancelled"/>
    <s v="online"/>
  </r>
  <r>
    <s v="S02818"/>
    <d v="2023-07-14T11:24:00"/>
    <x v="91"/>
    <s v="P1317"/>
    <s v="Jeans_317"/>
    <x v="6"/>
    <s v="Pink"/>
    <s v="S"/>
    <n v="4"/>
    <n v="1255.1400000000001"/>
    <n v="1106.44"/>
    <n v="5020.5600000000004"/>
    <n v="4425.76"/>
    <s v="C22817"/>
    <s v="Diya_2817"/>
    <s v="Erode"/>
    <n v="11.34"/>
    <n v="77.717200000000005"/>
    <s v="SP120"/>
    <s v="Salesperson_20"/>
    <s v="Cancelled"/>
    <s v="in-store"/>
  </r>
  <r>
    <s v="S02819"/>
    <d v="2023-03-11T21:06:00"/>
    <x v="1"/>
    <s v="P1318"/>
    <s v="Women's_318"/>
    <x v="0"/>
    <s v="White"/>
    <s v="S"/>
    <n v="1"/>
    <n v="1464.27"/>
    <n v="912.87"/>
    <n v="1464.27"/>
    <n v="912.87"/>
    <s v="C22818"/>
    <s v="Anu_2818"/>
    <s v="Madurai"/>
    <n v="9.9252000000000002"/>
    <n v="78.119799999999998"/>
    <s v="SP115"/>
    <s v="Salesperson_15"/>
    <s v="Pending"/>
    <s v="online"/>
  </r>
  <r>
    <s v="S02820"/>
    <d v="2024-09-05T11:51:00"/>
    <x v="22"/>
    <s v="P1319"/>
    <s v="Sarees_319"/>
    <x v="7"/>
    <s v="Yellow"/>
    <s v="XXL"/>
    <n v="2"/>
    <n v="245.36"/>
    <n v="203"/>
    <n v="490.72"/>
    <n v="406"/>
    <s v="C22819"/>
    <s v="Meena_2819"/>
    <s v="Tiruchirappalli"/>
    <n v="10.7905"/>
    <n v="78.704700000000003"/>
    <s v="SP120"/>
    <s v="Salesperson_20"/>
    <s v="Cancelled"/>
    <s v="online"/>
  </r>
  <r>
    <s v="S02821"/>
    <d v="2023-08-24T18:24:00"/>
    <x v="4"/>
    <s v="P1320"/>
    <s v="T-Shirts_320"/>
    <x v="2"/>
    <s v="White"/>
    <s v="L"/>
    <n v="3"/>
    <n v="734.93"/>
    <n v="635.15"/>
    <n v="2204.79"/>
    <n v="1905.45"/>
    <s v="C22820"/>
    <s v="Diya_2820"/>
    <s v="Vellore"/>
    <n v="12.916499999999999"/>
    <n v="79.132499999999993"/>
    <s v="SP146"/>
    <s v="Salesperson_46"/>
    <s v="Shipped"/>
    <s v="online"/>
  </r>
  <r>
    <s v="S02822"/>
    <d v="2023-12-16T20:16:00"/>
    <x v="19"/>
    <s v="P1321"/>
    <s v="Sportswear_321"/>
    <x v="3"/>
    <s v="Black"/>
    <s v="S"/>
    <n v="2"/>
    <n v="1862.98"/>
    <n v="1337.57"/>
    <n v="3725.96"/>
    <n v="2675.14"/>
    <s v="C22821"/>
    <s v="Sanjay_2821"/>
    <s v="Erode"/>
    <n v="11.34"/>
    <n v="77.717200000000005"/>
    <s v="SP118"/>
    <s v="Salesperson_18"/>
    <s v="Pending"/>
    <s v="in-store"/>
  </r>
  <r>
    <s v="S02823"/>
    <d v="2023-05-22T19:47:00"/>
    <x v="27"/>
    <s v="P1322"/>
    <s v="Men's_322"/>
    <x v="4"/>
    <s v="Yellow"/>
    <s v="M"/>
    <n v="4"/>
    <n v="1065.18"/>
    <n v="800.88"/>
    <n v="4260.72"/>
    <n v="3203.52"/>
    <s v="C22822"/>
    <s v="Bhuvana_2822"/>
    <s v="Salem"/>
    <n v="11.664300000000001"/>
    <n v="78.146000000000001"/>
    <s v="SP136"/>
    <s v="Salesperson_36"/>
    <s v="Shipped"/>
    <s v="in-store"/>
  </r>
  <r>
    <s v="S02824"/>
    <d v="2023-08-25T13:45:00"/>
    <x v="4"/>
    <s v="P1323"/>
    <s v="Women's_323"/>
    <x v="0"/>
    <s v="Green"/>
    <s v="L"/>
    <n v="4"/>
    <n v="2383.12"/>
    <n v="1679.16"/>
    <n v="9532.48"/>
    <n v="6716.64"/>
    <s v="C22823"/>
    <s v="Sathish_2823"/>
    <s v="Vellore"/>
    <n v="12.916499999999999"/>
    <n v="79.132499999999993"/>
    <s v="SP100"/>
    <s v="Salesperson_0"/>
    <s v="Pending"/>
    <s v="in-store"/>
  </r>
  <r>
    <s v="S02825"/>
    <d v="2023-04-27T16:42:00"/>
    <x v="56"/>
    <s v="P1324"/>
    <s v="Kid's_324"/>
    <x v="5"/>
    <s v="Grey"/>
    <s v="XS"/>
    <n v="4"/>
    <n v="1284.6400000000001"/>
    <n v="1071.08"/>
    <n v="5138.5600000000004"/>
    <n v="4284.32"/>
    <s v="C22824"/>
    <s v="Kavin_2824"/>
    <s v="Chennai"/>
    <n v="13.082700000000001"/>
    <n v="80.270700000000005"/>
    <s v="SP121"/>
    <s v="Salesperson_21"/>
    <s v="Pending"/>
    <s v="in-store"/>
  </r>
  <r>
    <s v="S02826"/>
    <d v="2024-02-21T10:05:00"/>
    <x v="73"/>
    <s v="P1325"/>
    <s v="Sportswear_325"/>
    <x v="3"/>
    <s v="Maroon"/>
    <s v="L"/>
    <n v="1"/>
    <n v="1250.68"/>
    <n v="1060.27"/>
    <n v="1250.68"/>
    <n v="1060.27"/>
    <s v="C22825"/>
    <s v="Devi_2825"/>
    <s v="Coimbatore"/>
    <n v="11.0168"/>
    <n v="76.955799999999996"/>
    <s v="SP113"/>
    <s v="Salesperson_13"/>
    <s v="Shipped"/>
    <s v="online"/>
  </r>
  <r>
    <s v="S02827"/>
    <d v="2023-07-23T14:54:00"/>
    <x v="15"/>
    <s v="P1326"/>
    <s v="Sarees_326"/>
    <x v="7"/>
    <s v="Green"/>
    <s v="XL"/>
    <n v="1"/>
    <n v="2467.2800000000002"/>
    <n v="1964.95"/>
    <n v="2467.2800000000002"/>
    <n v="1964.95"/>
    <s v="C22826"/>
    <s v="Anu_2826"/>
    <s v="Tiruchirappalli"/>
    <n v="10.7905"/>
    <n v="78.704700000000003"/>
    <s v="SP108"/>
    <s v="Salesperson_8"/>
    <s v="Pending"/>
    <s v="in-store"/>
  </r>
  <r>
    <s v="S02828"/>
    <d v="2023-10-23T20:41:00"/>
    <x v="66"/>
    <s v="P1327"/>
    <s v="Men's_327"/>
    <x v="4"/>
    <s v="Blue"/>
    <s v="S"/>
    <n v="1"/>
    <n v="872.97"/>
    <n v="668.29"/>
    <n v="872.97"/>
    <n v="668.29"/>
    <s v="C22827"/>
    <s v="Sanjay_2827"/>
    <s v="Tirunelveli"/>
    <n v="8.7139000000000006"/>
    <n v="77.756699999999995"/>
    <s v="SP125"/>
    <s v="Salesperson_25"/>
    <s v="Paid"/>
    <s v="in-store"/>
  </r>
  <r>
    <s v="S02829"/>
    <d v="2023-02-11T11:10:00"/>
    <x v="80"/>
    <s v="P1328"/>
    <s v="Jeans_328"/>
    <x v="6"/>
    <s v="Green"/>
    <s v="XS"/>
    <n v="1"/>
    <n v="1710.88"/>
    <n v="1408.75"/>
    <n v="1710.88"/>
    <n v="1408.75"/>
    <s v="C22828"/>
    <s v="Ganesh_2828"/>
    <s v="Chennai"/>
    <n v="13.082700000000001"/>
    <n v="80.270700000000005"/>
    <s v="SP116"/>
    <s v="Salesperson_16"/>
    <s v="Cancelled"/>
    <s v="mobile_app"/>
  </r>
  <r>
    <s v="S02830"/>
    <d v="2023-10-23T11:46:00"/>
    <x v="66"/>
    <s v="P1329"/>
    <s v="Sportswear_329"/>
    <x v="3"/>
    <s v="Grey"/>
    <s v="XL"/>
    <n v="1"/>
    <n v="720.86"/>
    <n v="626.65"/>
    <n v="720.86"/>
    <n v="626.65"/>
    <s v="C22829"/>
    <s v="Anu_2829"/>
    <s v="Vellore"/>
    <n v="12.916499999999999"/>
    <n v="79.132499999999993"/>
    <s v="SP122"/>
    <s v="Salesperson_22"/>
    <s v="Pending"/>
    <s v="online"/>
  </r>
  <r>
    <s v="S02831"/>
    <d v="2024-09-28T17:55:00"/>
    <x v="55"/>
    <s v="P1330"/>
    <s v="Sarees_330"/>
    <x v="7"/>
    <s v="Maroon"/>
    <s v="M"/>
    <n v="4"/>
    <n v="276.35000000000002"/>
    <n v="248.45"/>
    <n v="1105.4000000000001"/>
    <n v="993.8"/>
    <s v="C22830"/>
    <s v="Kavin_2830"/>
    <s v="Tiruchirappalli"/>
    <n v="10.7905"/>
    <n v="78.704700000000003"/>
    <s v="SP140"/>
    <s v="Salesperson_40"/>
    <s v="Cancelled"/>
    <s v="online"/>
  </r>
  <r>
    <s v="S02832"/>
    <d v="2023-03-06T18:15:00"/>
    <x v="1"/>
    <s v="P1331"/>
    <s v="Kurta_331"/>
    <x v="1"/>
    <s v="Red"/>
    <s v="XS"/>
    <n v="1"/>
    <n v="1104.55"/>
    <n v="901.81"/>
    <n v="1104.55"/>
    <n v="901.81"/>
    <s v="C22831"/>
    <s v="Meena_2831"/>
    <s v="Chennai"/>
    <n v="13.082700000000001"/>
    <n v="80.270700000000005"/>
    <s v="SP117"/>
    <s v="Salesperson_17"/>
    <s v="Returned"/>
    <s v="in-store"/>
  </r>
  <r>
    <s v="S02833"/>
    <d v="2023-07-31T19:20:00"/>
    <x v="58"/>
    <s v="P1332"/>
    <s v="Jeans_332"/>
    <x v="6"/>
    <s v="Pink"/>
    <s v="XXL"/>
    <n v="1"/>
    <n v="2406.44"/>
    <n v="2020.41"/>
    <n v="2406.44"/>
    <n v="2020.41"/>
    <s v="C22832"/>
    <s v="Diya_2832"/>
    <s v="Tirunelveli"/>
    <n v="8.7139000000000006"/>
    <n v="77.756699999999995"/>
    <s v="SP107"/>
    <s v="Salesperson_7"/>
    <s v="Shipped"/>
    <s v="in-store"/>
  </r>
  <r>
    <s v="S02834"/>
    <d v="2023-10-26T12:48:00"/>
    <x v="66"/>
    <s v="P1333"/>
    <s v="Women's_333"/>
    <x v="0"/>
    <s v="Yellow"/>
    <s v="S"/>
    <n v="2"/>
    <n v="684.06"/>
    <n v="485.55"/>
    <n v="1368.12"/>
    <n v="971.1"/>
    <s v="C22833"/>
    <s v="Meena_2833"/>
    <s v="Coimbatore"/>
    <n v="11.0168"/>
    <n v="76.955799999999996"/>
    <s v="SP101"/>
    <s v="Salesperson_1"/>
    <s v="Pending"/>
    <s v="online"/>
  </r>
  <r>
    <s v="S02835"/>
    <d v="2024-07-26T11:07:00"/>
    <x v="79"/>
    <s v="P1334"/>
    <s v="Kid's_334"/>
    <x v="5"/>
    <s v="Yellow"/>
    <s v="XXL"/>
    <n v="2"/>
    <n v="1624.07"/>
    <n v="1374.37"/>
    <n v="3248.14"/>
    <n v="2748.74"/>
    <s v="C22834"/>
    <s v="Aarav_2834"/>
    <s v="Coimbatore"/>
    <n v="11.0168"/>
    <n v="76.955799999999996"/>
    <s v="SP119"/>
    <s v="Salesperson_19"/>
    <s v="Pending"/>
    <s v="mobile_app"/>
  </r>
  <r>
    <s v="S02836"/>
    <d v="2023-04-26T18:01:00"/>
    <x v="56"/>
    <s v="P1335"/>
    <s v="Sportswear_335"/>
    <x v="3"/>
    <s v="White"/>
    <s v="XXL"/>
    <n v="4"/>
    <n v="524.41"/>
    <n v="443.82"/>
    <n v="2097.64"/>
    <n v="1775.28"/>
    <s v="C22835"/>
    <s v="Bhuvana_2835"/>
    <s v="Tiruchirappalli"/>
    <n v="10.7905"/>
    <n v="78.704700000000003"/>
    <s v="SP103"/>
    <s v="Salesperson_3"/>
    <s v="Cancelled"/>
    <s v="third-party"/>
  </r>
  <r>
    <s v="S02837"/>
    <d v="2024-07-29T12:06:00"/>
    <x v="60"/>
    <s v="P1336"/>
    <s v="Jeans_336"/>
    <x v="6"/>
    <s v="Red"/>
    <s v="XL"/>
    <n v="1"/>
    <n v="992.05"/>
    <n v="792.92"/>
    <n v="992.05"/>
    <n v="792.92"/>
    <s v="C22836"/>
    <s v="Priya_2836"/>
    <s v="Vellore"/>
    <n v="12.916499999999999"/>
    <n v="79.132499999999993"/>
    <s v="SP105"/>
    <s v="Salesperson_5"/>
    <s v="Pending"/>
    <s v="mobile_app"/>
  </r>
  <r>
    <s v="S02838"/>
    <d v="2024-08-07T18:42:00"/>
    <x v="46"/>
    <s v="P1337"/>
    <s v="Sportswear_337"/>
    <x v="3"/>
    <s v="Blue"/>
    <s v="XL"/>
    <n v="3"/>
    <n v="2351.29"/>
    <n v="1456.54"/>
    <n v="7053.87"/>
    <n v="4369.62"/>
    <s v="C22837"/>
    <s v="Diya_2837"/>
    <s v="Madurai"/>
    <n v="9.9252000000000002"/>
    <n v="78.119799999999998"/>
    <s v="SP125"/>
    <s v="Salesperson_25"/>
    <s v="Paid"/>
    <s v="in-store"/>
  </r>
  <r>
    <s v="S02839"/>
    <d v="2023-05-05T10:52:00"/>
    <x v="32"/>
    <s v="P1338"/>
    <s v="Kid's_338"/>
    <x v="5"/>
    <s v="Green"/>
    <s v="XS"/>
    <n v="3"/>
    <n v="2181.86"/>
    <n v="1395.57"/>
    <n v="6545.58"/>
    <n v="4186.71"/>
    <s v="C22838"/>
    <s v="Meena_2838"/>
    <s v="Madurai"/>
    <n v="9.9252000000000002"/>
    <n v="78.119799999999998"/>
    <s v="SP107"/>
    <s v="Salesperson_7"/>
    <s v="Shipped"/>
    <s v="in-store"/>
  </r>
  <r>
    <s v="S02840"/>
    <d v="2024-06-12T19:35:00"/>
    <x v="13"/>
    <s v="P1339"/>
    <s v="Kurta_339"/>
    <x v="1"/>
    <s v="Grey"/>
    <s v="XXL"/>
    <n v="2"/>
    <n v="793.5"/>
    <n v="493.47"/>
    <n v="1587"/>
    <n v="986.94"/>
    <s v="C22839"/>
    <s v="Kavin_2839"/>
    <s v="Chennai"/>
    <n v="13.082700000000001"/>
    <n v="80.270700000000005"/>
    <s v="SP107"/>
    <s v="Salesperson_7"/>
    <s v="Cancelled"/>
    <s v="online"/>
  </r>
  <r>
    <s v="S02841"/>
    <d v="2024-04-19T13:27:00"/>
    <x v="45"/>
    <s v="P1340"/>
    <s v="Women's_340"/>
    <x v="0"/>
    <s v="Blue"/>
    <s v="XS"/>
    <n v="4"/>
    <n v="2045.86"/>
    <n v="1574.62"/>
    <n v="8183.44"/>
    <n v="6298.48"/>
    <s v="C22840"/>
    <s v="Priya_2840"/>
    <s v="Erode"/>
    <n v="11.34"/>
    <n v="77.717200000000005"/>
    <s v="SP106"/>
    <s v="Salesperson_6"/>
    <s v="Pending"/>
    <s v="in-store"/>
  </r>
  <r>
    <s v="S02842"/>
    <d v="2024-08-09T15:56:00"/>
    <x v="46"/>
    <s v="P1341"/>
    <s v="Kid's_341"/>
    <x v="5"/>
    <s v="Red"/>
    <s v="XS"/>
    <n v="1"/>
    <n v="355.25"/>
    <n v="236.29"/>
    <n v="355.25"/>
    <n v="236.29"/>
    <s v="C22841"/>
    <s v="Sathish_2841"/>
    <s v="Chennai"/>
    <n v="13.082700000000001"/>
    <n v="80.270700000000005"/>
    <s v="SP128"/>
    <s v="Salesperson_28"/>
    <s v="Pending"/>
    <s v="in-store"/>
  </r>
  <r>
    <s v="S02843"/>
    <d v="2023-10-28T17:20:00"/>
    <x v="66"/>
    <s v="P1342"/>
    <s v="Sarees_342"/>
    <x v="7"/>
    <s v="Maroon"/>
    <s v="L"/>
    <n v="1"/>
    <n v="1555.16"/>
    <n v="1269.9100000000001"/>
    <n v="1555.16"/>
    <n v="1269.9100000000001"/>
    <s v="C22842"/>
    <s v="Ganesh_2842"/>
    <s v="Tiruchirappalli"/>
    <n v="10.7905"/>
    <n v="78.704700000000003"/>
    <s v="SP112"/>
    <s v="Salesperson_12"/>
    <s v="Cancelled"/>
    <s v="online"/>
  </r>
  <r>
    <s v="S02844"/>
    <d v="2024-05-17T11:26:00"/>
    <x v="36"/>
    <s v="P1343"/>
    <s v="Jeans_343"/>
    <x v="6"/>
    <s v="Red"/>
    <s v="M"/>
    <n v="3"/>
    <n v="1336.26"/>
    <n v="966.07"/>
    <n v="4008.78"/>
    <n v="2898.21"/>
    <s v="C22843"/>
    <s v="Sathish_2843"/>
    <s v="Tiruchirappalli"/>
    <n v="10.7905"/>
    <n v="78.704700000000003"/>
    <s v="SP127"/>
    <s v="Salesperson_27"/>
    <s v="Shipped"/>
    <s v="mobile_app"/>
  </r>
  <r>
    <s v="S02845"/>
    <d v="2023-06-13T14:08:00"/>
    <x v="23"/>
    <s v="P1344"/>
    <s v="Sarees_344"/>
    <x v="7"/>
    <s v="Black"/>
    <s v="XL"/>
    <n v="1"/>
    <n v="2157.08"/>
    <n v="1590.93"/>
    <n v="2157.08"/>
    <n v="1590.93"/>
    <s v="C22844"/>
    <s v="Aarav_2844"/>
    <s v="Madurai"/>
    <n v="9.9252000000000002"/>
    <n v="78.119799999999998"/>
    <s v="SP129"/>
    <s v="Salesperson_29"/>
    <s v="Returned"/>
    <s v="online"/>
  </r>
  <r>
    <s v="S02846"/>
    <d v="2023-01-16T15:05:00"/>
    <x v="85"/>
    <s v="P1345"/>
    <s v="Women's_345"/>
    <x v="0"/>
    <s v="Green"/>
    <s v="M"/>
    <n v="1"/>
    <n v="1209.72"/>
    <n v="1015.1"/>
    <n v="1209.72"/>
    <n v="1015.1"/>
    <s v="C22845"/>
    <s v="Kavin_2845"/>
    <s v="Coimbatore"/>
    <n v="11.0168"/>
    <n v="76.955799999999996"/>
    <s v="SP105"/>
    <s v="Salesperson_5"/>
    <s v="Returned"/>
    <s v="in-store"/>
  </r>
  <r>
    <s v="S02847"/>
    <d v="2023-03-02T12:58:00"/>
    <x v="10"/>
    <s v="P1346"/>
    <s v="Men's_346"/>
    <x v="4"/>
    <s v="Maroon"/>
    <s v="XXL"/>
    <n v="1"/>
    <n v="2328.25"/>
    <n v="2007.73"/>
    <n v="2328.25"/>
    <n v="2007.73"/>
    <s v="C22846"/>
    <s v="Priya_2846"/>
    <s v="Madurai"/>
    <n v="9.9252000000000002"/>
    <n v="78.119799999999998"/>
    <s v="SP121"/>
    <s v="Salesperson_21"/>
    <s v="Paid"/>
    <s v="in-store"/>
  </r>
  <r>
    <s v="S02848"/>
    <d v="2023-08-11T13:02:00"/>
    <x v="92"/>
    <s v="P1347"/>
    <s v="Sarees_347"/>
    <x v="7"/>
    <s v="Green"/>
    <s v="S"/>
    <n v="2"/>
    <n v="575.41"/>
    <n v="488.57"/>
    <n v="1150.82"/>
    <n v="977.14"/>
    <s v="C22847"/>
    <s v="Sathish_2847"/>
    <s v="Salem"/>
    <n v="11.664300000000001"/>
    <n v="78.146000000000001"/>
    <s v="SP124"/>
    <s v="Salesperson_24"/>
    <s v="Pending"/>
    <s v="in-store"/>
  </r>
  <r>
    <s v="S02849"/>
    <d v="2023-07-30T15:40:00"/>
    <x v="78"/>
    <s v="P1348"/>
    <s v="Men's_348"/>
    <x v="4"/>
    <s v="Black"/>
    <s v="XXL"/>
    <n v="1"/>
    <n v="1645.94"/>
    <n v="1424.7"/>
    <n v="1645.94"/>
    <n v="1424.7"/>
    <s v="C22848"/>
    <s v="Bhuvana_2848"/>
    <s v="Tirunelveli"/>
    <n v="8.7139000000000006"/>
    <n v="77.756699999999995"/>
    <s v="SP122"/>
    <s v="Salesperson_22"/>
    <s v="Shipped"/>
    <s v="online"/>
  </r>
  <r>
    <s v="S02850"/>
    <d v="2024-06-02T14:17:00"/>
    <x v="54"/>
    <s v="P1349"/>
    <s v="Women's_349"/>
    <x v="0"/>
    <s v="Red"/>
    <s v="S"/>
    <n v="2"/>
    <n v="1925.19"/>
    <n v="1273.2"/>
    <n v="3850.38"/>
    <n v="2546.4"/>
    <s v="C22849"/>
    <s v="Devi_2849"/>
    <s v="Tirunelveli"/>
    <n v="8.7139000000000006"/>
    <n v="77.756699999999995"/>
    <s v="SP108"/>
    <s v="Salesperson_8"/>
    <s v="Cancelled"/>
    <s v="in-store"/>
  </r>
  <r>
    <s v="S02851"/>
    <d v="2024-03-22T14:30:00"/>
    <x v="7"/>
    <s v="P1350"/>
    <s v="Sportswear_350"/>
    <x v="3"/>
    <s v="Red"/>
    <s v="XS"/>
    <n v="2"/>
    <n v="988.74"/>
    <n v="759.96"/>
    <n v="1977.48"/>
    <n v="1519.92"/>
    <s v="C22850"/>
    <s v="Meena_2850"/>
    <s v="Vellore"/>
    <n v="12.916499999999999"/>
    <n v="79.132499999999993"/>
    <s v="SP107"/>
    <s v="Salesperson_7"/>
    <s v="Pending"/>
    <s v="in-store"/>
  </r>
  <r>
    <s v="S02852"/>
    <d v="2024-01-21T15:44:00"/>
    <x v="49"/>
    <s v="P1351"/>
    <s v="T-Shirts_351"/>
    <x v="2"/>
    <s v="Black"/>
    <s v="L"/>
    <n v="2"/>
    <n v="1114.67"/>
    <n v="896.28"/>
    <n v="2229.34"/>
    <n v="1792.56"/>
    <s v="C22851"/>
    <s v="Ganesh_2851"/>
    <s v="Tirunelveli"/>
    <n v="8.7139000000000006"/>
    <n v="77.756699999999995"/>
    <s v="SP135"/>
    <s v="Salesperson_35"/>
    <s v="Returned"/>
    <s v="mobile_app"/>
  </r>
  <r>
    <s v="S02853"/>
    <d v="2024-08-02T10:04:00"/>
    <x v="60"/>
    <s v="P1352"/>
    <s v="Sarees_352"/>
    <x v="7"/>
    <s v="Pink"/>
    <s v="M"/>
    <n v="2"/>
    <n v="2458.1799999999998"/>
    <n v="1747.59"/>
    <n v="4916.3599999999997"/>
    <n v="3495.18"/>
    <s v="C22852"/>
    <s v="Sanjay_2852"/>
    <s v="Madurai"/>
    <n v="9.9252000000000002"/>
    <n v="78.119799999999998"/>
    <s v="SP113"/>
    <s v="Salesperson_13"/>
    <s v="Paid"/>
    <s v="in-store"/>
  </r>
  <r>
    <s v="S02854"/>
    <d v="2024-02-11T15:08:00"/>
    <x v="52"/>
    <s v="P1353"/>
    <s v="T-Shirts_353"/>
    <x v="2"/>
    <s v="Blue"/>
    <s v="XXL"/>
    <n v="2"/>
    <n v="2348.09"/>
    <n v="1510.42"/>
    <n v="4696.18"/>
    <n v="3020.84"/>
    <s v="C22853"/>
    <s v="Sanjay_2853"/>
    <s v="Madurai"/>
    <n v="9.9252000000000002"/>
    <n v="78.119799999999998"/>
    <s v="SP101"/>
    <s v="Salesperson_1"/>
    <s v="Pending"/>
    <s v="third-party"/>
  </r>
  <r>
    <s v="S02855"/>
    <d v="2023-05-13T12:55:00"/>
    <x v="64"/>
    <s v="P1354"/>
    <s v="Sportswear_354"/>
    <x v="3"/>
    <s v="Red"/>
    <s v="L"/>
    <n v="2"/>
    <n v="267.68"/>
    <n v="187.9"/>
    <n v="535.36"/>
    <n v="375.8"/>
    <s v="C22854"/>
    <s v="Diya_2854"/>
    <s v="Tirunelveli"/>
    <n v="8.7139000000000006"/>
    <n v="77.756699999999995"/>
    <s v="SP139"/>
    <s v="Salesperson_39"/>
    <s v="Pending"/>
    <s v="mobile_app"/>
  </r>
  <r>
    <s v="S02856"/>
    <d v="2024-01-15T13:01:00"/>
    <x v="49"/>
    <s v="P1355"/>
    <s v="Sportswear_355"/>
    <x v="3"/>
    <s v="Black"/>
    <s v="XL"/>
    <n v="4"/>
    <n v="1524.23"/>
    <n v="1290.5"/>
    <n v="6096.92"/>
    <n v="5162"/>
    <s v="C22855"/>
    <s v="Ravi_2855"/>
    <s v="Salem"/>
    <n v="11.664300000000001"/>
    <n v="78.146000000000001"/>
    <s v="SP103"/>
    <s v="Salesperson_3"/>
    <s v="Pending"/>
    <s v="third-party"/>
  </r>
  <r>
    <s v="S02857"/>
    <d v="2024-05-21T20:55:00"/>
    <x v="89"/>
    <s v="P1356"/>
    <s v="Men's_356"/>
    <x v="4"/>
    <s v="Grey"/>
    <s v="XXL"/>
    <n v="2"/>
    <n v="1151.48"/>
    <n v="880.97"/>
    <n v="2302.96"/>
    <n v="1761.94"/>
    <s v="C22856"/>
    <s v="Devi_2856"/>
    <s v="Coimbatore"/>
    <n v="11.0168"/>
    <n v="76.955799999999996"/>
    <s v="SP127"/>
    <s v="Salesperson_27"/>
    <s v="Shipped"/>
    <s v="mobile_app"/>
  </r>
  <r>
    <s v="S02858"/>
    <d v="2023-07-12T13:58:00"/>
    <x v="91"/>
    <s v="P1357"/>
    <s v="Men's_357"/>
    <x v="4"/>
    <s v="Pink"/>
    <s v="S"/>
    <n v="1"/>
    <n v="957.59"/>
    <n v="680.31"/>
    <n v="957.59"/>
    <n v="680.31"/>
    <s v="C22857"/>
    <s v="Kavin_2857"/>
    <s v="Madurai"/>
    <n v="9.9252000000000002"/>
    <n v="78.119799999999998"/>
    <s v="SP118"/>
    <s v="Salesperson_18"/>
    <s v="Cancelled"/>
    <s v="in-store"/>
  </r>
  <r>
    <s v="S02859"/>
    <d v="2023-01-26T13:53:00"/>
    <x v="17"/>
    <s v="P1358"/>
    <s v="Women's_358"/>
    <x v="0"/>
    <s v="Yellow"/>
    <s v="M"/>
    <n v="1"/>
    <n v="510.15"/>
    <n v="345.32"/>
    <n v="510.15"/>
    <n v="345.32"/>
    <s v="C22858"/>
    <s v="Vishal_2858"/>
    <s v="Madurai"/>
    <n v="9.9252000000000002"/>
    <n v="78.119799999999998"/>
    <s v="SP143"/>
    <s v="Salesperson_43"/>
    <s v="Paid"/>
    <s v="in-store"/>
  </r>
  <r>
    <s v="S02860"/>
    <d v="2024-09-24T14:33:00"/>
    <x v="55"/>
    <s v="P1359"/>
    <s v="Jeans_359"/>
    <x v="6"/>
    <s v="White"/>
    <s v="XS"/>
    <n v="1"/>
    <n v="2218.48"/>
    <n v="1621.3"/>
    <n v="2218.48"/>
    <n v="1621.3"/>
    <s v="C22859"/>
    <s v="Meena_2859"/>
    <s v="Chennai"/>
    <n v="13.082700000000001"/>
    <n v="80.270700000000005"/>
    <s v="SP107"/>
    <s v="Salesperson_7"/>
    <s v="Paid"/>
    <s v="mobile_app"/>
  </r>
  <r>
    <s v="S02861"/>
    <d v="2023-06-27T17:08:00"/>
    <x v="42"/>
    <s v="P1360"/>
    <s v="Sarees_360"/>
    <x v="7"/>
    <s v="Pink"/>
    <s v="L"/>
    <n v="1"/>
    <n v="1456.37"/>
    <n v="977.6"/>
    <n v="1456.37"/>
    <n v="977.6"/>
    <s v="C22860"/>
    <s v="Sathish_2860"/>
    <s v="Vellore"/>
    <n v="12.916499999999999"/>
    <n v="79.132499999999993"/>
    <s v="SP123"/>
    <s v="Salesperson_23"/>
    <s v="Shipped"/>
    <s v="in-store"/>
  </r>
  <r>
    <s v="S02862"/>
    <d v="2024-03-17T15:46:00"/>
    <x v="24"/>
    <s v="P1361"/>
    <s v="T-Shirts_361"/>
    <x v="2"/>
    <s v="Blue"/>
    <s v="M"/>
    <n v="4"/>
    <n v="598.09"/>
    <n v="383.88"/>
    <n v="2392.36"/>
    <n v="1535.52"/>
    <s v="C22861"/>
    <s v="Ravi_2861"/>
    <s v="Tirunelveli"/>
    <n v="8.7139000000000006"/>
    <n v="77.756699999999995"/>
    <s v="SP123"/>
    <s v="Salesperson_23"/>
    <s v="Returned"/>
    <s v="in-store"/>
  </r>
  <r>
    <s v="S02863"/>
    <d v="2023-07-02T12:56:00"/>
    <x v="42"/>
    <s v="P1362"/>
    <s v="Kurta_362"/>
    <x v="1"/>
    <s v="Green"/>
    <s v="S"/>
    <n v="1"/>
    <n v="1947.72"/>
    <n v="1451.69"/>
    <n v="1947.72"/>
    <n v="1451.69"/>
    <s v="C22862"/>
    <s v="Vishal_2862"/>
    <s v="Vellore"/>
    <n v="12.916499999999999"/>
    <n v="79.132499999999993"/>
    <s v="SP106"/>
    <s v="Salesperson_6"/>
    <s v="Pending"/>
    <s v="in-store"/>
  </r>
  <r>
    <s v="S02864"/>
    <d v="2023-12-16T10:33:00"/>
    <x v="19"/>
    <s v="P1363"/>
    <s v="T-Shirts_363"/>
    <x v="2"/>
    <s v="Grey"/>
    <s v="L"/>
    <n v="4"/>
    <n v="1179.74"/>
    <n v="775.15"/>
    <n v="4718.96"/>
    <n v="3100.6"/>
    <s v="C22863"/>
    <s v="Aarav_2863"/>
    <s v="Coimbatore"/>
    <n v="11.0168"/>
    <n v="76.955799999999996"/>
    <s v="SP102"/>
    <s v="Salesperson_2"/>
    <s v="Cancelled"/>
    <s v="in-store"/>
  </r>
  <r>
    <s v="S02865"/>
    <d v="2023-05-24T15:46:00"/>
    <x v="27"/>
    <s v="P1364"/>
    <s v="Men's_364"/>
    <x v="4"/>
    <s v="Blue"/>
    <s v="XL"/>
    <n v="1"/>
    <n v="1321.4"/>
    <n v="943.95"/>
    <n v="1321.4"/>
    <n v="943.95"/>
    <s v="C22864"/>
    <s v="Diya_2864"/>
    <s v="Chennai"/>
    <n v="13.082700000000001"/>
    <n v="80.270700000000005"/>
    <s v="SP113"/>
    <s v="Salesperson_13"/>
    <s v="Paid"/>
    <s v="mobile_app"/>
  </r>
  <r>
    <s v="S02866"/>
    <d v="2024-04-12T20:00:00"/>
    <x v="86"/>
    <s v="P1365"/>
    <s v="Kurta_365"/>
    <x v="1"/>
    <s v="Maroon"/>
    <s v="S"/>
    <n v="3"/>
    <n v="1376.48"/>
    <n v="1115.25"/>
    <n v="4129.4399999999996"/>
    <n v="3345.75"/>
    <s v="C22865"/>
    <s v="Diya_2865"/>
    <s v="Vellore"/>
    <n v="12.916499999999999"/>
    <n v="79.132499999999993"/>
    <s v="SP125"/>
    <s v="Salesperson_25"/>
    <s v="Returned"/>
    <s v="in-store"/>
  </r>
  <r>
    <s v="S02867"/>
    <d v="2024-07-10T15:50:00"/>
    <x v="84"/>
    <s v="P1366"/>
    <s v="Women's_366"/>
    <x v="0"/>
    <s v="Grey"/>
    <s v="S"/>
    <n v="3"/>
    <n v="1614.61"/>
    <n v="1380.12"/>
    <n v="4843.83"/>
    <n v="4140.3599999999997"/>
    <s v="C22866"/>
    <s v="Priya_2866"/>
    <s v="Chennai"/>
    <n v="13.082700000000001"/>
    <n v="80.270700000000005"/>
    <s v="SP134"/>
    <s v="Salesperson_34"/>
    <s v="Paid"/>
    <s v="in-store"/>
  </r>
  <r>
    <s v="S02868"/>
    <d v="2023-08-18T12:57:00"/>
    <x v="63"/>
    <s v="P1367"/>
    <s v="Women's_367"/>
    <x v="0"/>
    <s v="Yellow"/>
    <s v="L"/>
    <n v="2"/>
    <n v="1408.63"/>
    <n v="985.22"/>
    <n v="2817.26"/>
    <n v="1970.44"/>
    <s v="C22867"/>
    <s v="Diya_2867"/>
    <s v="Madurai"/>
    <n v="9.9252000000000002"/>
    <n v="78.119799999999998"/>
    <s v="SP137"/>
    <s v="Salesperson_37"/>
    <s v="Paid"/>
    <s v="in-store"/>
  </r>
  <r>
    <s v="S02869"/>
    <d v="2024-09-29T13:44:00"/>
    <x v="55"/>
    <s v="P1368"/>
    <s v="Women's_368"/>
    <x v="0"/>
    <s v="Yellow"/>
    <s v="XXL"/>
    <n v="3"/>
    <n v="1397.38"/>
    <n v="869.33"/>
    <n v="4192.1400000000003"/>
    <n v="2607.9899999999998"/>
    <s v="C22868"/>
    <s v="Aarav_2868"/>
    <s v="Vellore"/>
    <n v="12.916499999999999"/>
    <n v="79.132499999999993"/>
    <s v="SP105"/>
    <s v="Salesperson_5"/>
    <s v="Pending"/>
    <s v="in-store"/>
  </r>
  <r>
    <s v="S02870"/>
    <d v="2023-11-29T19:56:00"/>
    <x v="33"/>
    <s v="P1369"/>
    <s v="Men's_369"/>
    <x v="4"/>
    <s v="Pink"/>
    <s v="L"/>
    <n v="1"/>
    <n v="217.46"/>
    <n v="167.84"/>
    <n v="217.46"/>
    <n v="167.84"/>
    <s v="C22869"/>
    <s v="Diya_2869"/>
    <s v="Tiruchirappalli"/>
    <n v="10.7905"/>
    <n v="78.704700000000003"/>
    <s v="SP103"/>
    <s v="Salesperson_3"/>
    <s v="Shipped"/>
    <s v="online"/>
  </r>
  <r>
    <s v="S02871"/>
    <d v="2024-04-11T18:54:00"/>
    <x v="86"/>
    <s v="P1370"/>
    <s v="Jeans_370"/>
    <x v="6"/>
    <s v="Yellow"/>
    <s v="XS"/>
    <n v="1"/>
    <n v="2408.0700000000002"/>
    <n v="1607.88"/>
    <n v="2408.0700000000002"/>
    <n v="1607.88"/>
    <s v="C22870"/>
    <s v="Aarav_2870"/>
    <s v="Salem"/>
    <n v="11.664300000000001"/>
    <n v="78.146000000000001"/>
    <s v="SP123"/>
    <s v="Salesperson_23"/>
    <s v="Cancelled"/>
    <s v="third-party"/>
  </r>
  <r>
    <s v="S02872"/>
    <d v="2024-04-16T16:12:00"/>
    <x v="45"/>
    <s v="P1371"/>
    <s v="T-Shirts_371"/>
    <x v="2"/>
    <s v="Grey"/>
    <s v="M"/>
    <n v="4"/>
    <n v="1287.1300000000001"/>
    <n v="795.89"/>
    <n v="5148.5200000000004"/>
    <n v="3183.56"/>
    <s v="C22871"/>
    <s v="Meena_2871"/>
    <s v="Erode"/>
    <n v="11.34"/>
    <n v="77.717200000000005"/>
    <s v="SP111"/>
    <s v="Salesperson_11"/>
    <s v="Paid"/>
    <s v="online"/>
  </r>
  <r>
    <s v="S02873"/>
    <d v="2023-12-06T14:02:00"/>
    <x v="50"/>
    <s v="P1372"/>
    <s v="Jeans_372"/>
    <x v="6"/>
    <s v="Red"/>
    <s v="XS"/>
    <n v="3"/>
    <n v="1749.36"/>
    <n v="1202.69"/>
    <n v="5248.08"/>
    <n v="3608.07"/>
    <s v="C22872"/>
    <s v="Sathish_2872"/>
    <s v="Erode"/>
    <n v="11.34"/>
    <n v="77.717200000000005"/>
    <s v="SP111"/>
    <s v="Salesperson_11"/>
    <s v="Returned"/>
    <s v="in-store"/>
  </r>
  <r>
    <s v="S02874"/>
    <d v="2023-10-25T14:14:00"/>
    <x v="66"/>
    <s v="P1373"/>
    <s v="Sarees_373"/>
    <x v="7"/>
    <s v="Grey"/>
    <s v="L"/>
    <n v="1"/>
    <n v="2021.64"/>
    <n v="1815.45"/>
    <n v="2021.64"/>
    <n v="1815.45"/>
    <s v="C22873"/>
    <s v="Devi_2873"/>
    <s v="Erode"/>
    <n v="11.34"/>
    <n v="77.717200000000005"/>
    <s v="SP138"/>
    <s v="Salesperson_38"/>
    <s v="Returned"/>
    <s v="online"/>
  </r>
  <r>
    <s v="S02875"/>
    <d v="2024-09-21T15:41:00"/>
    <x v="6"/>
    <s v="P1374"/>
    <s v="Sportswear_374"/>
    <x v="3"/>
    <s v="Red"/>
    <s v="S"/>
    <n v="1"/>
    <n v="1513.89"/>
    <n v="911.81"/>
    <n v="1513.89"/>
    <n v="911.81"/>
    <s v="C22874"/>
    <s v="Diya_2874"/>
    <s v="Chennai"/>
    <n v="13.082700000000001"/>
    <n v="80.270700000000005"/>
    <s v="SP121"/>
    <s v="Salesperson_21"/>
    <s v="Pending"/>
    <s v="third-party"/>
  </r>
  <r>
    <s v="S02876"/>
    <d v="2024-02-29T17:39:00"/>
    <x v="14"/>
    <s v="P1375"/>
    <s v="Jeans_375"/>
    <x v="6"/>
    <s v="Pink"/>
    <s v="S"/>
    <n v="1"/>
    <n v="782.98"/>
    <n v="675.48"/>
    <n v="782.98"/>
    <n v="675.48"/>
    <s v="C22875"/>
    <s v="Bhuvana_2875"/>
    <s v="Vellore"/>
    <n v="12.916499999999999"/>
    <n v="79.132499999999993"/>
    <s v="SP116"/>
    <s v="Salesperson_16"/>
    <s v="Shipped"/>
    <s v="online"/>
  </r>
  <r>
    <s v="S02877"/>
    <d v="2023-10-26T12:51:00"/>
    <x v="66"/>
    <s v="P1376"/>
    <s v="Kurta_376"/>
    <x v="1"/>
    <s v="Pink"/>
    <s v="S"/>
    <n v="2"/>
    <n v="1925.72"/>
    <n v="1472.04"/>
    <n v="3851.44"/>
    <n v="2944.08"/>
    <s v="C22876"/>
    <s v="Diya_2876"/>
    <s v="Tirunelveli"/>
    <n v="8.7139000000000006"/>
    <n v="77.756699999999995"/>
    <s v="SP137"/>
    <s v="Salesperson_37"/>
    <s v="Paid"/>
    <s v="in-store"/>
  </r>
  <r>
    <s v="S02878"/>
    <d v="2023-09-06T19:35:00"/>
    <x v="74"/>
    <s v="P1377"/>
    <s v="Jeans_377"/>
    <x v="6"/>
    <s v="Green"/>
    <s v="XXL"/>
    <n v="2"/>
    <n v="270.52"/>
    <n v="174.49"/>
    <n v="541.04"/>
    <n v="348.98"/>
    <s v="C22877"/>
    <s v="Bhuvana_2877"/>
    <s v="Vellore"/>
    <n v="12.916499999999999"/>
    <n v="79.132499999999993"/>
    <s v="SP101"/>
    <s v="Salesperson_1"/>
    <s v="Paid"/>
    <s v="mobile_app"/>
  </r>
  <r>
    <s v="S02879"/>
    <d v="2024-01-01T11:44:00"/>
    <x v="39"/>
    <s v="P1378"/>
    <s v="Men's_378"/>
    <x v="4"/>
    <s v="White"/>
    <s v="L"/>
    <n v="4"/>
    <n v="1670.48"/>
    <n v="1464.44"/>
    <n v="6681.92"/>
    <n v="5857.76"/>
    <s v="C22878"/>
    <s v="Priya_2878"/>
    <s v="Erode"/>
    <n v="11.34"/>
    <n v="77.717200000000005"/>
    <s v="SP106"/>
    <s v="Salesperson_6"/>
    <s v="Returned"/>
    <s v="online"/>
  </r>
  <r>
    <s v="S02880"/>
    <d v="2023-04-09T16:45:00"/>
    <x v="48"/>
    <s v="P1379"/>
    <s v="Sarees_379"/>
    <x v="7"/>
    <s v="Red"/>
    <s v="XS"/>
    <n v="3"/>
    <n v="2033.29"/>
    <n v="1428.49"/>
    <n v="6099.87"/>
    <n v="4285.47"/>
    <s v="C22879"/>
    <s v="Sanjay_2879"/>
    <s v="Coimbatore"/>
    <n v="11.0168"/>
    <n v="76.955799999999996"/>
    <s v="SP103"/>
    <s v="Salesperson_3"/>
    <s v="Shipped"/>
    <s v="in-store"/>
  </r>
  <r>
    <s v="S02881"/>
    <d v="2024-08-08T10:43:00"/>
    <x v="46"/>
    <s v="P1380"/>
    <s v="Sportswear_380"/>
    <x v="3"/>
    <s v="Grey"/>
    <s v="XS"/>
    <n v="2"/>
    <n v="1014.21"/>
    <n v="911.79"/>
    <n v="2028.42"/>
    <n v="1823.58"/>
    <s v="C22880"/>
    <s v="Ganesh_2880"/>
    <s v="Salem"/>
    <n v="11.664300000000001"/>
    <n v="78.146000000000001"/>
    <s v="SP102"/>
    <s v="Salesperson_2"/>
    <s v="Paid"/>
    <s v="in-store"/>
  </r>
  <r>
    <s v="S02882"/>
    <d v="2023-10-10T10:21:00"/>
    <x v="37"/>
    <s v="P1381"/>
    <s v="T-Shirts_381"/>
    <x v="2"/>
    <s v="Black"/>
    <s v="XL"/>
    <n v="1"/>
    <n v="2132.0700000000002"/>
    <n v="1896.76"/>
    <n v="2132.0700000000002"/>
    <n v="1896.76"/>
    <s v="C22881"/>
    <s v="Sanjay_2881"/>
    <s v="Coimbatore"/>
    <n v="11.0168"/>
    <n v="76.955799999999996"/>
    <s v="SP145"/>
    <s v="Salesperson_45"/>
    <s v="Cancelled"/>
    <s v="in-store"/>
  </r>
  <r>
    <s v="S02883"/>
    <d v="2023-10-11T16:37:00"/>
    <x v="37"/>
    <s v="P1382"/>
    <s v="T-Shirts_382"/>
    <x v="2"/>
    <s v="Red"/>
    <s v="M"/>
    <n v="1"/>
    <n v="667.57"/>
    <n v="419.15"/>
    <n v="667.57"/>
    <n v="419.15"/>
    <s v="C22882"/>
    <s v="Meena_2882"/>
    <s v="Coimbatore"/>
    <n v="11.0168"/>
    <n v="76.955799999999996"/>
    <s v="SP120"/>
    <s v="Salesperson_20"/>
    <s v="Pending"/>
    <s v="third-party"/>
  </r>
  <r>
    <s v="S02884"/>
    <d v="2023-02-11T13:34:00"/>
    <x v="80"/>
    <s v="P1383"/>
    <s v="Men's_383"/>
    <x v="4"/>
    <s v="White"/>
    <s v="XL"/>
    <n v="1"/>
    <n v="1627.63"/>
    <n v="1407.29"/>
    <n v="1627.63"/>
    <n v="1407.29"/>
    <s v="C22883"/>
    <s v="Sathish_2883"/>
    <s v="Chennai"/>
    <n v="13.082700000000001"/>
    <n v="80.270700000000005"/>
    <s v="SP137"/>
    <s v="Salesperson_37"/>
    <s v="Returned"/>
    <s v="in-store"/>
  </r>
  <r>
    <s v="S02885"/>
    <d v="2023-08-17T16:38:00"/>
    <x v="63"/>
    <s v="P1384"/>
    <s v="Sportswear_384"/>
    <x v="3"/>
    <s v="Pink"/>
    <s v="XL"/>
    <n v="1"/>
    <n v="1990.48"/>
    <n v="1235.98"/>
    <n v="1990.48"/>
    <n v="1235.98"/>
    <s v="C22884"/>
    <s v="Anu_2884"/>
    <s v="Vellore"/>
    <n v="12.916499999999999"/>
    <n v="79.132499999999993"/>
    <s v="SP140"/>
    <s v="Salesperson_40"/>
    <s v="Pending"/>
    <s v="online"/>
  </r>
  <r>
    <s v="S02886"/>
    <d v="2023-12-28T12:14:00"/>
    <x v="34"/>
    <s v="P1385"/>
    <s v="Women's_385"/>
    <x v="0"/>
    <s v="Black"/>
    <s v="L"/>
    <n v="1"/>
    <n v="2472.42"/>
    <n v="1697.76"/>
    <n v="2472.42"/>
    <n v="1697.76"/>
    <s v="C22885"/>
    <s v="Sathish_2885"/>
    <s v="Vellore"/>
    <n v="12.916499999999999"/>
    <n v="79.132499999999993"/>
    <s v="SP143"/>
    <s v="Salesperson_43"/>
    <s v="Paid"/>
    <s v="in-store"/>
  </r>
  <r>
    <s v="S02887"/>
    <d v="2023-04-04T15:42:00"/>
    <x v="48"/>
    <s v="P1386"/>
    <s v="Kurta_386"/>
    <x v="1"/>
    <s v="Pink"/>
    <s v="XL"/>
    <n v="1"/>
    <n v="2376.1999999999998"/>
    <n v="1626.28"/>
    <n v="2376.1999999999998"/>
    <n v="1626.28"/>
    <s v="C22886"/>
    <s v="Anu_2886"/>
    <s v="Salem"/>
    <n v="11.664300000000001"/>
    <n v="78.146000000000001"/>
    <s v="SP106"/>
    <s v="Salesperson_6"/>
    <s v="Shipped"/>
    <s v="in-store"/>
  </r>
  <r>
    <s v="S02888"/>
    <d v="2024-01-22T18:23:00"/>
    <x v="57"/>
    <s v="P1387"/>
    <s v="Kurta_387"/>
    <x v="1"/>
    <s v="Blue"/>
    <s v="S"/>
    <n v="2"/>
    <n v="1813.99"/>
    <n v="1327.33"/>
    <n v="3627.98"/>
    <n v="2654.66"/>
    <s v="C22887"/>
    <s v="Meena_2887"/>
    <s v="Vellore"/>
    <n v="12.916499999999999"/>
    <n v="79.132499999999993"/>
    <s v="SP118"/>
    <s v="Salesperson_18"/>
    <s v="Paid"/>
    <s v="in-store"/>
  </r>
  <r>
    <s v="S02889"/>
    <d v="2023-07-07T11:31:00"/>
    <x v="90"/>
    <s v="P1388"/>
    <s v="Sportswear_388"/>
    <x v="3"/>
    <s v="Grey"/>
    <s v="XL"/>
    <n v="4"/>
    <n v="1684.58"/>
    <n v="1033.3699999999999"/>
    <n v="6738.32"/>
    <n v="4133.4799999999996"/>
    <s v="C22888"/>
    <s v="Vishal_2888"/>
    <s v="Tiruchirappalli"/>
    <n v="10.7905"/>
    <n v="78.704700000000003"/>
    <s v="SP114"/>
    <s v="Salesperson_14"/>
    <s v="Pending"/>
    <s v="in-store"/>
  </r>
  <r>
    <s v="S02890"/>
    <d v="2023-12-19T10:46:00"/>
    <x v="41"/>
    <s v="P1389"/>
    <s v="Sarees_389"/>
    <x v="7"/>
    <s v="Pink"/>
    <s v="S"/>
    <n v="4"/>
    <n v="1187.58"/>
    <n v="1014.95"/>
    <n v="4750.32"/>
    <n v="4059.8"/>
    <s v="C22889"/>
    <s v="Meena_2889"/>
    <s v="Salem"/>
    <n v="11.664300000000001"/>
    <n v="78.146000000000001"/>
    <s v="SP137"/>
    <s v="Salesperson_37"/>
    <s v="Cancelled"/>
    <s v="mobile_app"/>
  </r>
  <r>
    <s v="S02891"/>
    <d v="2024-05-20T18:42:00"/>
    <x v="89"/>
    <s v="P1390"/>
    <s v="Women's_390"/>
    <x v="0"/>
    <s v="Grey"/>
    <s v="XS"/>
    <n v="1"/>
    <n v="728.83"/>
    <n v="511.18"/>
    <n v="728.83"/>
    <n v="511.18"/>
    <s v="C22890"/>
    <s v="Diya_2890"/>
    <s v="Salem"/>
    <n v="11.664300000000001"/>
    <n v="78.146000000000001"/>
    <s v="SP110"/>
    <s v="Salesperson_10"/>
    <s v="Shipped"/>
    <s v="online"/>
  </r>
  <r>
    <s v="S02892"/>
    <d v="2024-10-10T19:53:00"/>
    <x v="28"/>
    <s v="P1391"/>
    <s v="Kid's_391"/>
    <x v="5"/>
    <s v="Red"/>
    <s v="S"/>
    <n v="2"/>
    <n v="2336.86"/>
    <n v="1577"/>
    <n v="4673.72"/>
    <n v="3154"/>
    <s v="C22891"/>
    <s v="Ravi_2891"/>
    <s v="Chennai"/>
    <n v="13.082700000000001"/>
    <n v="80.270700000000005"/>
    <s v="SP132"/>
    <s v="Salesperson_32"/>
    <s v="Shipped"/>
    <s v="in-store"/>
  </r>
  <r>
    <s v="S02893"/>
    <d v="2023-07-25T21:48:00"/>
    <x v="78"/>
    <s v="P1392"/>
    <s v="Kid's_392"/>
    <x v="5"/>
    <s v="Blue"/>
    <s v="XS"/>
    <n v="4"/>
    <n v="743.2"/>
    <n v="529.97"/>
    <n v="2972.8"/>
    <n v="2119.88"/>
    <s v="C22892"/>
    <s v="Priya_2892"/>
    <s v="Chennai"/>
    <n v="13.082700000000001"/>
    <n v="80.270700000000005"/>
    <s v="SP110"/>
    <s v="Salesperson_10"/>
    <s v="Paid"/>
    <s v="mobile_app"/>
  </r>
  <r>
    <s v="S02894"/>
    <d v="2023-11-26T16:53:00"/>
    <x v="51"/>
    <s v="P1393"/>
    <s v="T-Shirts_393"/>
    <x v="2"/>
    <s v="Blue"/>
    <s v="XL"/>
    <n v="3"/>
    <n v="1851.22"/>
    <n v="1225.79"/>
    <n v="5553.66"/>
    <n v="3677.37"/>
    <s v="C22893"/>
    <s v="Sanjay_2893"/>
    <s v="Coimbatore"/>
    <n v="11.0168"/>
    <n v="76.955799999999996"/>
    <s v="SP115"/>
    <s v="Salesperson_15"/>
    <s v="Returned"/>
    <s v="online"/>
  </r>
  <r>
    <s v="S02895"/>
    <d v="2023-04-14T17:17:00"/>
    <x v="71"/>
    <s v="P1394"/>
    <s v="Sportswear_394"/>
    <x v="3"/>
    <s v="Green"/>
    <s v="XS"/>
    <n v="2"/>
    <n v="330.99"/>
    <n v="219.02"/>
    <n v="661.98"/>
    <n v="438.04"/>
    <s v="C22894"/>
    <s v="Diya_2894"/>
    <s v="Vellore"/>
    <n v="12.916499999999999"/>
    <n v="79.132499999999993"/>
    <s v="SP101"/>
    <s v="Salesperson_1"/>
    <s v="Cancelled"/>
    <s v="online"/>
  </r>
  <r>
    <s v="S02896"/>
    <d v="2023-11-06T15:38:00"/>
    <x v="81"/>
    <s v="P1395"/>
    <s v="T-Shirts_395"/>
    <x v="2"/>
    <s v="Maroon"/>
    <s v="XS"/>
    <n v="1"/>
    <n v="458.53"/>
    <n v="337.28"/>
    <n v="458.53"/>
    <n v="337.28"/>
    <s v="C22895"/>
    <s v="Bhuvana_2895"/>
    <s v="Coimbatore"/>
    <n v="11.0168"/>
    <n v="76.955799999999996"/>
    <s v="SP134"/>
    <s v="Salesperson_34"/>
    <s v="Shipped"/>
    <s v="mobile_app"/>
  </r>
  <r>
    <s v="S02897"/>
    <d v="2023-05-06T20:57:00"/>
    <x v="32"/>
    <s v="P1396"/>
    <s v="T-Shirts_396"/>
    <x v="2"/>
    <s v="White"/>
    <s v="XL"/>
    <n v="3"/>
    <n v="2154.25"/>
    <n v="1924.63"/>
    <n v="6462.75"/>
    <n v="5773.89"/>
    <s v="C22896"/>
    <s v="Kavin_2896"/>
    <s v="Madurai"/>
    <n v="9.9252000000000002"/>
    <n v="78.119799999999998"/>
    <s v="SP148"/>
    <s v="Salesperson_48"/>
    <s v="Paid"/>
    <s v="online"/>
  </r>
  <r>
    <s v="S02898"/>
    <d v="2023-04-13T16:57:00"/>
    <x v="71"/>
    <s v="P1397"/>
    <s v="Sportswear_397"/>
    <x v="3"/>
    <s v="Yellow"/>
    <s v="XL"/>
    <n v="1"/>
    <n v="1483.06"/>
    <n v="1141.54"/>
    <n v="1483.06"/>
    <n v="1141.54"/>
    <s v="C22897"/>
    <s v="Anu_2897"/>
    <s v="Tiruchirappalli"/>
    <n v="10.7905"/>
    <n v="78.704700000000003"/>
    <s v="SP136"/>
    <s v="Salesperson_36"/>
    <s v="Shipped"/>
    <s v="online"/>
  </r>
  <r>
    <s v="S02899"/>
    <d v="2023-07-13T17:26:00"/>
    <x v="91"/>
    <s v="P1398"/>
    <s v="Sarees_398"/>
    <x v="7"/>
    <s v="Grey"/>
    <s v="XS"/>
    <n v="1"/>
    <n v="329.42"/>
    <n v="240.41"/>
    <n v="329.42"/>
    <n v="240.41"/>
    <s v="C22898"/>
    <s v="Anu_2898"/>
    <s v="Madurai"/>
    <n v="9.9252000000000002"/>
    <n v="78.119799999999998"/>
    <s v="SP103"/>
    <s v="Salesperson_3"/>
    <s v="Paid"/>
    <s v="online"/>
  </r>
  <r>
    <s v="S02900"/>
    <d v="2024-05-20T16:38:00"/>
    <x v="89"/>
    <s v="P1399"/>
    <s v="T-Shirts_399"/>
    <x v="2"/>
    <s v="Maroon"/>
    <s v="XS"/>
    <n v="4"/>
    <n v="1599.71"/>
    <n v="1146.1199999999999"/>
    <n v="6398.84"/>
    <n v="4584.4799999999996"/>
    <s v="C22899"/>
    <s v="Priya_2899"/>
    <s v="Vellore"/>
    <n v="12.916499999999999"/>
    <n v="79.132499999999993"/>
    <s v="SP120"/>
    <s v="Salesperson_20"/>
    <s v="Shipped"/>
    <s v="in-store"/>
  </r>
  <r>
    <s v="S02901"/>
    <d v="2023-10-01T20:28:00"/>
    <x v="21"/>
    <s v="P1400"/>
    <s v="Women's_400"/>
    <x v="0"/>
    <s v="Green"/>
    <s v="S"/>
    <n v="1"/>
    <n v="1162.4000000000001"/>
    <n v="976.92"/>
    <n v="1162.4000000000001"/>
    <n v="976.92"/>
    <s v="C22900"/>
    <s v="Priya_2900"/>
    <s v="Coimbatore"/>
    <n v="11.0168"/>
    <n v="76.955799999999996"/>
    <s v="SP119"/>
    <s v="Salesperson_19"/>
    <s v="Cancelled"/>
    <s v="in-store"/>
  </r>
  <r>
    <s v="S02902"/>
    <d v="2023-12-17T13:16:00"/>
    <x v="19"/>
    <s v="P1401"/>
    <s v="Kurta_401"/>
    <x v="1"/>
    <s v="Blue"/>
    <s v="XXL"/>
    <n v="3"/>
    <n v="2367.65"/>
    <n v="2128.98"/>
    <n v="7102.95"/>
    <n v="6386.94"/>
    <s v="C22901"/>
    <s v="Lakshmi_2901"/>
    <s v="Coimbatore"/>
    <n v="11.0168"/>
    <n v="76.955799999999996"/>
    <s v="SP110"/>
    <s v="Salesperson_10"/>
    <s v="Cancelled"/>
    <s v="online"/>
  </r>
  <r>
    <s v="S02903"/>
    <d v="2023-07-03T16:27:00"/>
    <x v="90"/>
    <s v="P1402"/>
    <s v="Sportswear_402"/>
    <x v="3"/>
    <s v="White"/>
    <s v="S"/>
    <n v="1"/>
    <n v="773.81"/>
    <n v="506.28"/>
    <n v="773.81"/>
    <n v="506.28"/>
    <s v="C22902"/>
    <s v="Sathish_2902"/>
    <s v="Erode"/>
    <n v="11.34"/>
    <n v="77.717200000000005"/>
    <s v="SP135"/>
    <s v="Salesperson_35"/>
    <s v="Cancelled"/>
    <s v="in-store"/>
  </r>
  <r>
    <s v="S02904"/>
    <d v="2023-10-28T10:47:00"/>
    <x v="66"/>
    <s v="P1403"/>
    <s v="Kid's_403"/>
    <x v="5"/>
    <s v="Grey"/>
    <s v="XXL"/>
    <n v="2"/>
    <n v="523.91999999999996"/>
    <n v="421.82"/>
    <n v="1047.8399999999999"/>
    <n v="843.64"/>
    <s v="C22903"/>
    <s v="Sanjay_2903"/>
    <s v="Erode"/>
    <n v="11.34"/>
    <n v="77.717200000000005"/>
    <s v="SP137"/>
    <s v="Salesperson_37"/>
    <s v="Shipped"/>
    <s v="in-store"/>
  </r>
  <r>
    <s v="S02905"/>
    <d v="2023-07-22T20:40:00"/>
    <x v="15"/>
    <s v="P1404"/>
    <s v="Men's_404"/>
    <x v="4"/>
    <s v="White"/>
    <s v="XS"/>
    <n v="1"/>
    <n v="1486.62"/>
    <n v="912.39"/>
    <n v="1486.62"/>
    <n v="912.39"/>
    <s v="C22904"/>
    <s v="Sathish_2904"/>
    <s v="Tirunelveli"/>
    <n v="8.7139000000000006"/>
    <n v="77.756699999999995"/>
    <s v="SP114"/>
    <s v="Salesperson_14"/>
    <s v="Paid"/>
    <s v="in-store"/>
  </r>
  <r>
    <s v="S02906"/>
    <d v="2024-08-28T17:59:00"/>
    <x v="20"/>
    <s v="P1405"/>
    <s v="T-Shirts_405"/>
    <x v="2"/>
    <s v="Blue"/>
    <s v="XL"/>
    <n v="1"/>
    <n v="1982.19"/>
    <n v="1510.25"/>
    <n v="1982.19"/>
    <n v="1510.25"/>
    <s v="C22905"/>
    <s v="Priya_2905"/>
    <s v="Coimbatore"/>
    <n v="11.0168"/>
    <n v="76.955799999999996"/>
    <s v="SP122"/>
    <s v="Salesperson_22"/>
    <s v="Shipped"/>
    <s v="online"/>
  </r>
  <r>
    <s v="S02907"/>
    <d v="2023-04-07T14:35:00"/>
    <x v="48"/>
    <s v="P1406"/>
    <s v="Men's_406"/>
    <x v="4"/>
    <s v="Grey"/>
    <s v="XL"/>
    <n v="4"/>
    <n v="817.95"/>
    <n v="520.52"/>
    <n v="3271.8"/>
    <n v="2082.08"/>
    <s v="C22906"/>
    <s v="Lakshmi_2906"/>
    <s v="Tiruchirappalli"/>
    <n v="10.7905"/>
    <n v="78.704700000000003"/>
    <s v="SP111"/>
    <s v="Salesperson_11"/>
    <s v="Shipped"/>
    <s v="online"/>
  </r>
  <r>
    <s v="S02908"/>
    <d v="2023-12-30T12:36:00"/>
    <x v="34"/>
    <s v="P1407"/>
    <s v="T-Shirts_407"/>
    <x v="2"/>
    <s v="Maroon"/>
    <s v="XL"/>
    <n v="1"/>
    <n v="865.73"/>
    <n v="698.46"/>
    <n v="865.73"/>
    <n v="698.46"/>
    <s v="C22907"/>
    <s v="Meena_2907"/>
    <s v="Tirunelveli"/>
    <n v="8.7139000000000006"/>
    <n v="77.756699999999995"/>
    <s v="SP146"/>
    <s v="Salesperson_46"/>
    <s v="Shipped"/>
    <s v="mobile_app"/>
  </r>
  <r>
    <s v="S02909"/>
    <d v="2023-08-08T21:06:00"/>
    <x v="92"/>
    <s v="P1408"/>
    <s v="Sarees_408"/>
    <x v="7"/>
    <s v="Blue"/>
    <s v="L"/>
    <n v="1"/>
    <n v="1184.51"/>
    <n v="826.56"/>
    <n v="1184.51"/>
    <n v="826.56"/>
    <s v="C22908"/>
    <s v="Sathish_2908"/>
    <s v="Erode"/>
    <n v="11.34"/>
    <n v="77.717200000000005"/>
    <s v="SP111"/>
    <s v="Salesperson_11"/>
    <s v="Returned"/>
    <s v="online"/>
  </r>
  <r>
    <s v="S02910"/>
    <d v="2024-02-24T11:42:00"/>
    <x v="73"/>
    <s v="P1409"/>
    <s v="Men's_409"/>
    <x v="4"/>
    <s v="Pink"/>
    <s v="XXL"/>
    <n v="3"/>
    <n v="2389.08"/>
    <n v="1934.14"/>
    <n v="7167.24"/>
    <n v="5802.42"/>
    <s v="C22909"/>
    <s v="Lakshmi_2909"/>
    <s v="Salem"/>
    <n v="11.664300000000001"/>
    <n v="78.146000000000001"/>
    <s v="SP139"/>
    <s v="Salesperson_39"/>
    <s v="Shipped"/>
    <s v="in-store"/>
  </r>
  <r>
    <s v="S02911"/>
    <d v="2024-02-06T16:10:00"/>
    <x v="52"/>
    <s v="P1410"/>
    <s v="Kurta_410"/>
    <x v="1"/>
    <s v="Maroon"/>
    <s v="S"/>
    <n v="3"/>
    <n v="987.8"/>
    <n v="875.11"/>
    <n v="2963.4"/>
    <n v="2625.33"/>
    <s v="C22910"/>
    <s v="Devi_2910"/>
    <s v="Salem"/>
    <n v="11.664300000000001"/>
    <n v="78.146000000000001"/>
    <s v="SP139"/>
    <s v="Salesperson_39"/>
    <s v="Shipped"/>
    <s v="in-store"/>
  </r>
  <r>
    <s v="S02912"/>
    <d v="2023-06-07T15:56:00"/>
    <x v="87"/>
    <s v="P1411"/>
    <s v="Men's_411"/>
    <x v="4"/>
    <s v="White"/>
    <s v="L"/>
    <n v="2"/>
    <n v="549.51"/>
    <n v="335.99"/>
    <n v="1099.02"/>
    <n v="671.98"/>
    <s v="C22911"/>
    <s v="Anu_2911"/>
    <s v="Salem"/>
    <n v="11.664300000000001"/>
    <n v="78.146000000000001"/>
    <s v="SP109"/>
    <s v="Salesperson_9"/>
    <s v="Paid"/>
    <s v="online"/>
  </r>
  <r>
    <s v="S02913"/>
    <d v="2024-04-12T13:42:00"/>
    <x v="86"/>
    <s v="P1412"/>
    <s v="Sportswear_412"/>
    <x v="3"/>
    <s v="Red"/>
    <s v="S"/>
    <n v="2"/>
    <n v="578.98"/>
    <n v="470.07"/>
    <n v="1157.96"/>
    <n v="940.14"/>
    <s v="C22912"/>
    <s v="Anu_2912"/>
    <s v="Tirunelveli"/>
    <n v="8.7139000000000006"/>
    <n v="77.756699999999995"/>
    <s v="SP106"/>
    <s v="Salesperson_6"/>
    <s v="Shipped"/>
    <s v="in-store"/>
  </r>
  <r>
    <s v="S02914"/>
    <d v="2024-02-20T20:57:00"/>
    <x v="73"/>
    <s v="P1413"/>
    <s v="Kid's_413"/>
    <x v="5"/>
    <s v="Green"/>
    <s v="M"/>
    <n v="1"/>
    <n v="1590.03"/>
    <n v="1098.44"/>
    <n v="1590.03"/>
    <n v="1098.44"/>
    <s v="C22913"/>
    <s v="Sathish_2913"/>
    <s v="Tiruchirappalli"/>
    <n v="10.7905"/>
    <n v="78.704700000000003"/>
    <s v="SP140"/>
    <s v="Salesperson_40"/>
    <s v="Shipped"/>
    <s v="mobile_app"/>
  </r>
  <r>
    <s v="S02915"/>
    <d v="2023-05-11T16:26:00"/>
    <x v="64"/>
    <s v="P1414"/>
    <s v="T-Shirts_414"/>
    <x v="2"/>
    <s v="Maroon"/>
    <s v="XL"/>
    <n v="2"/>
    <n v="590.73"/>
    <n v="505.59"/>
    <n v="1181.46"/>
    <n v="1011.18"/>
    <s v="C22914"/>
    <s v="Kavin_2914"/>
    <s v="Chennai"/>
    <n v="13.082700000000001"/>
    <n v="80.270700000000005"/>
    <s v="SP132"/>
    <s v="Salesperson_32"/>
    <s v="Cancelled"/>
    <s v="mobile_app"/>
  </r>
  <r>
    <s v="S02916"/>
    <d v="2023-07-26T17:23:00"/>
    <x v="78"/>
    <s v="P1415"/>
    <s v="Jeans_415"/>
    <x v="6"/>
    <s v="White"/>
    <s v="XL"/>
    <n v="2"/>
    <n v="422.85"/>
    <n v="283.64"/>
    <n v="845.7"/>
    <n v="567.28"/>
    <s v="C22915"/>
    <s v="Priya_2915"/>
    <s v="Tiruchirappalli"/>
    <n v="10.7905"/>
    <n v="78.704700000000003"/>
    <s v="SP139"/>
    <s v="Salesperson_39"/>
    <s v="Paid"/>
    <s v="in-store"/>
  </r>
  <r>
    <s v="S02917"/>
    <d v="2023-02-03T21:44:00"/>
    <x v="35"/>
    <s v="P1416"/>
    <s v="Kurta_416"/>
    <x v="1"/>
    <s v="Green"/>
    <s v="M"/>
    <n v="1"/>
    <n v="1922.32"/>
    <n v="1334.8"/>
    <n v="1922.32"/>
    <n v="1334.8"/>
    <s v="C22916"/>
    <s v="Priya_2916"/>
    <s v="Vellore"/>
    <n v="12.916499999999999"/>
    <n v="79.132499999999993"/>
    <s v="SP109"/>
    <s v="Salesperson_9"/>
    <s v="Cancelled"/>
    <s v="in-store"/>
  </r>
  <r>
    <s v="S02918"/>
    <d v="2024-02-16T18:39:00"/>
    <x v="18"/>
    <s v="P1417"/>
    <s v="Sportswear_417"/>
    <x v="3"/>
    <s v="Blue"/>
    <s v="L"/>
    <n v="4"/>
    <n v="1151.32"/>
    <n v="819.73"/>
    <n v="4605.28"/>
    <n v="3278.92"/>
    <s v="C22917"/>
    <s v="Aarav_2917"/>
    <s v="Coimbatore"/>
    <n v="11.0168"/>
    <n v="76.955799999999996"/>
    <s v="SP105"/>
    <s v="Salesperson_5"/>
    <s v="Returned"/>
    <s v="mobile_app"/>
  </r>
  <r>
    <s v="S02919"/>
    <d v="2024-01-02T10:52:00"/>
    <x v="39"/>
    <s v="P1418"/>
    <s v="Women's_418"/>
    <x v="0"/>
    <s v="Black"/>
    <s v="XS"/>
    <n v="1"/>
    <n v="1077.51"/>
    <n v="883.99"/>
    <n v="1077.51"/>
    <n v="883.99"/>
    <s v="C22918"/>
    <s v="Sathish_2918"/>
    <s v="Tiruchirappalli"/>
    <n v="10.7905"/>
    <n v="78.704700000000003"/>
    <s v="SP122"/>
    <s v="Salesperson_22"/>
    <s v="Cancelled"/>
    <s v="in-store"/>
  </r>
  <r>
    <s v="S02920"/>
    <d v="2024-08-26T17:47:00"/>
    <x v="20"/>
    <s v="P1419"/>
    <s v="Kid's_419"/>
    <x v="5"/>
    <s v="Black"/>
    <s v="XXL"/>
    <n v="1"/>
    <n v="390.28"/>
    <n v="295.45"/>
    <n v="390.28"/>
    <n v="295.45"/>
    <s v="C22919"/>
    <s v="Priya_2919"/>
    <s v="Coimbatore"/>
    <n v="11.0168"/>
    <n v="76.955799999999996"/>
    <s v="SP114"/>
    <s v="Salesperson_14"/>
    <s v="Pending"/>
    <s v="online"/>
  </r>
  <r>
    <s v="S02921"/>
    <d v="2024-07-28T16:36:00"/>
    <x v="79"/>
    <s v="P1420"/>
    <s v="Sportswear_420"/>
    <x v="3"/>
    <s v="Pink"/>
    <s v="XS"/>
    <n v="4"/>
    <n v="2020.53"/>
    <n v="1702.16"/>
    <n v="8082.12"/>
    <n v="6808.64"/>
    <s v="C22920"/>
    <s v="Karthik_2920"/>
    <s v="Madurai"/>
    <n v="9.9252000000000002"/>
    <n v="78.119799999999998"/>
    <s v="SP115"/>
    <s v="Salesperson_15"/>
    <s v="Paid"/>
    <s v="in-store"/>
  </r>
  <r>
    <s v="S02922"/>
    <d v="2023-10-29T12:38:00"/>
    <x v="66"/>
    <s v="P1421"/>
    <s v="T-Shirts_421"/>
    <x v="2"/>
    <s v="Yellow"/>
    <s v="XL"/>
    <n v="1"/>
    <n v="2452.2399999999998"/>
    <n v="2056.44"/>
    <n v="2452.2399999999998"/>
    <n v="2056.44"/>
    <s v="C22921"/>
    <s v="Anu_2921"/>
    <s v="Coimbatore"/>
    <n v="11.0168"/>
    <n v="76.955799999999996"/>
    <s v="SP125"/>
    <s v="Salesperson_25"/>
    <s v="Returned"/>
    <s v="online"/>
  </r>
  <r>
    <s v="S02923"/>
    <d v="2024-04-04T11:49:00"/>
    <x v="82"/>
    <s v="P1422"/>
    <s v="Men's_422"/>
    <x v="4"/>
    <s v="Green"/>
    <s v="M"/>
    <n v="4"/>
    <n v="2070.02"/>
    <n v="1766.64"/>
    <n v="8280.08"/>
    <n v="7066.56"/>
    <s v="C22922"/>
    <s v="Ganesh_2922"/>
    <s v="Salem"/>
    <n v="11.664300000000001"/>
    <n v="78.146000000000001"/>
    <s v="SP148"/>
    <s v="Salesperson_48"/>
    <s v="Returned"/>
    <s v="in-store"/>
  </r>
  <r>
    <s v="S02924"/>
    <d v="2023-06-18T13:14:00"/>
    <x v="23"/>
    <s v="P1423"/>
    <s v="Sportswear_423"/>
    <x v="3"/>
    <s v="Green"/>
    <s v="M"/>
    <n v="1"/>
    <n v="1724.95"/>
    <n v="1383.61"/>
    <n v="1724.95"/>
    <n v="1383.61"/>
    <s v="C22923"/>
    <s v="Diya_2923"/>
    <s v="Coimbatore"/>
    <n v="11.0168"/>
    <n v="76.955799999999996"/>
    <s v="SP127"/>
    <s v="Salesperson_27"/>
    <s v="Returned"/>
    <s v="mobile_app"/>
  </r>
  <r>
    <s v="S02925"/>
    <d v="2023-07-23T18:23:00"/>
    <x v="15"/>
    <s v="P1424"/>
    <s v="Men's_424"/>
    <x v="4"/>
    <s v="Black"/>
    <s v="XXL"/>
    <n v="4"/>
    <n v="981.26"/>
    <n v="775.53"/>
    <n v="3925.04"/>
    <n v="3102.12"/>
    <s v="C22924"/>
    <s v="Vishal_2924"/>
    <s v="Salem"/>
    <n v="11.664300000000001"/>
    <n v="78.146000000000001"/>
    <s v="SP101"/>
    <s v="Salesperson_1"/>
    <s v="Cancelled"/>
    <s v="third-party"/>
  </r>
  <r>
    <s v="S02926"/>
    <d v="2024-01-20T13:08:00"/>
    <x v="49"/>
    <s v="P1425"/>
    <s v="Kurta_425"/>
    <x v="1"/>
    <s v="Pink"/>
    <s v="XS"/>
    <n v="4"/>
    <n v="1213.6199999999999"/>
    <n v="1018.2"/>
    <n v="4854.4799999999996"/>
    <n v="4072.8"/>
    <s v="C22925"/>
    <s v="Ravi_2925"/>
    <s v="Vellore"/>
    <n v="12.916499999999999"/>
    <n v="79.132499999999993"/>
    <s v="SP147"/>
    <s v="Salesperson_47"/>
    <s v="Paid"/>
    <s v="online"/>
  </r>
  <r>
    <s v="S02927"/>
    <d v="2024-07-13T20:18:00"/>
    <x v="84"/>
    <s v="P1426"/>
    <s v="Kid's_426"/>
    <x v="5"/>
    <s v="White"/>
    <s v="XL"/>
    <n v="3"/>
    <n v="1695.33"/>
    <n v="1180.96"/>
    <n v="5085.99"/>
    <n v="3542.88"/>
    <s v="C22926"/>
    <s v="Anu_2926"/>
    <s v="Chennai"/>
    <n v="13.082700000000001"/>
    <n v="80.270700000000005"/>
    <s v="SP134"/>
    <s v="Salesperson_34"/>
    <s v="Cancelled"/>
    <s v="in-store"/>
  </r>
  <r>
    <s v="S02928"/>
    <d v="2023-01-27T15:00:00"/>
    <x v="17"/>
    <s v="P1427"/>
    <s v="Men's_427"/>
    <x v="4"/>
    <s v="Pink"/>
    <s v="L"/>
    <n v="2"/>
    <n v="2232.87"/>
    <n v="1949.75"/>
    <n v="4465.74"/>
    <n v="3899.5"/>
    <s v="C22927"/>
    <s v="Bhuvana_2927"/>
    <s v="Madurai"/>
    <n v="9.9252000000000002"/>
    <n v="78.119799999999998"/>
    <s v="SP106"/>
    <s v="Salesperson_6"/>
    <s v="Returned"/>
    <s v="online"/>
  </r>
  <r>
    <s v="S02929"/>
    <d v="2024-09-15T19:54:00"/>
    <x v="38"/>
    <s v="P1428"/>
    <s v="Women's_428"/>
    <x v="0"/>
    <s v="Grey"/>
    <s v="M"/>
    <n v="4"/>
    <n v="2002.56"/>
    <n v="1469.97"/>
    <n v="8010.24"/>
    <n v="5879.88"/>
    <s v="C22928"/>
    <s v="Priya_2928"/>
    <s v="Coimbatore"/>
    <n v="11.0168"/>
    <n v="76.955799999999996"/>
    <s v="SP114"/>
    <s v="Salesperson_14"/>
    <s v="Returned"/>
    <s v="online"/>
  </r>
  <r>
    <s v="S02930"/>
    <d v="2024-07-15T18:01:00"/>
    <x v="59"/>
    <s v="P1429"/>
    <s v="Kid's_429"/>
    <x v="5"/>
    <s v="Pink"/>
    <s v="XXL"/>
    <n v="1"/>
    <n v="1664.97"/>
    <n v="1371.83"/>
    <n v="1664.97"/>
    <n v="1371.83"/>
    <s v="C22929"/>
    <s v="Priya_2929"/>
    <s v="Salem"/>
    <n v="11.664300000000001"/>
    <n v="78.146000000000001"/>
    <s v="SP134"/>
    <s v="Salesperson_34"/>
    <s v="Shipped"/>
    <s v="in-store"/>
  </r>
  <r>
    <s v="S02931"/>
    <d v="2024-08-25T17:58:00"/>
    <x v="68"/>
    <s v="P1430"/>
    <s v="Jeans_430"/>
    <x v="6"/>
    <s v="Pink"/>
    <s v="XXL"/>
    <n v="1"/>
    <n v="1004.84"/>
    <n v="766.6"/>
    <n v="1004.84"/>
    <n v="766.6"/>
    <s v="C22930"/>
    <s v="Sathish_2930"/>
    <s v="Vellore"/>
    <n v="12.916499999999999"/>
    <n v="79.132499999999993"/>
    <s v="SP119"/>
    <s v="Salesperson_19"/>
    <s v="Cancelled"/>
    <s v="in-store"/>
  </r>
  <r>
    <s v="S02932"/>
    <d v="2023-09-07T10:43:00"/>
    <x v="74"/>
    <s v="P1431"/>
    <s v="Kurta_431"/>
    <x v="1"/>
    <s v="White"/>
    <s v="XXL"/>
    <n v="2"/>
    <n v="923.94"/>
    <n v="827.53"/>
    <n v="1847.88"/>
    <n v="1655.06"/>
    <s v="C22931"/>
    <s v="Ganesh_2931"/>
    <s v="Coimbatore"/>
    <n v="11.0168"/>
    <n v="76.955799999999996"/>
    <s v="SP120"/>
    <s v="Salesperson_20"/>
    <s v="Returned"/>
    <s v="mobile_app"/>
  </r>
  <r>
    <s v="S02933"/>
    <d v="2023-10-30T18:10:00"/>
    <x v="5"/>
    <s v="P1432"/>
    <s v="T-Shirts_432"/>
    <x v="2"/>
    <s v="Yellow"/>
    <s v="XXL"/>
    <n v="1"/>
    <n v="484.65"/>
    <n v="302.43"/>
    <n v="484.65"/>
    <n v="302.43"/>
    <s v="C22932"/>
    <s v="Aarav_2932"/>
    <s v="Coimbatore"/>
    <n v="11.0168"/>
    <n v="76.955799999999996"/>
    <s v="SP107"/>
    <s v="Salesperson_7"/>
    <s v="Cancelled"/>
    <s v="mobile_app"/>
  </r>
  <r>
    <s v="S02934"/>
    <d v="2024-05-06T10:57:00"/>
    <x v="83"/>
    <s v="P1433"/>
    <s v="Kid's_433"/>
    <x v="5"/>
    <s v="Green"/>
    <s v="XS"/>
    <n v="3"/>
    <n v="2460.94"/>
    <n v="1519.38"/>
    <n v="7382.82"/>
    <n v="4558.1400000000003"/>
    <s v="C22933"/>
    <s v="Bhuvana_2933"/>
    <s v="Vellore"/>
    <n v="12.916499999999999"/>
    <n v="79.132499999999993"/>
    <s v="SP123"/>
    <s v="Salesperson_23"/>
    <s v="Pending"/>
    <s v="in-store"/>
  </r>
  <r>
    <s v="S02935"/>
    <d v="2024-01-15T14:50:00"/>
    <x v="49"/>
    <s v="P1434"/>
    <s v="Kurta_434"/>
    <x v="1"/>
    <s v="Red"/>
    <s v="M"/>
    <n v="4"/>
    <n v="2097.71"/>
    <n v="1279.58"/>
    <n v="8390.84"/>
    <n v="5118.32"/>
    <s v="C22934"/>
    <s v="Diya_2934"/>
    <s v="Coimbatore"/>
    <n v="11.0168"/>
    <n v="76.955799999999996"/>
    <s v="SP130"/>
    <s v="Salesperson_30"/>
    <s v="Paid"/>
    <s v="in-store"/>
  </r>
  <r>
    <s v="S02936"/>
    <d v="2023-08-22T18:56:00"/>
    <x v="4"/>
    <s v="P1435"/>
    <s v="Kurta_435"/>
    <x v="1"/>
    <s v="Red"/>
    <s v="S"/>
    <n v="2"/>
    <n v="1705.4"/>
    <n v="1153.3800000000001"/>
    <n v="3410.8"/>
    <n v="2306.7600000000002"/>
    <s v="C22935"/>
    <s v="Bhuvana_2935"/>
    <s v="Erode"/>
    <n v="11.34"/>
    <n v="77.717200000000005"/>
    <s v="SP113"/>
    <s v="Salesperson_13"/>
    <s v="Shipped"/>
    <s v="third-party"/>
  </r>
  <r>
    <s v="S02937"/>
    <d v="2023-10-08T10:35:00"/>
    <x v="31"/>
    <s v="P1436"/>
    <s v="Sarees_436"/>
    <x v="7"/>
    <s v="Black"/>
    <s v="L"/>
    <n v="1"/>
    <n v="1150.6199999999999"/>
    <n v="835.43"/>
    <n v="1150.6199999999999"/>
    <n v="835.43"/>
    <s v="C22936"/>
    <s v="Devi_2936"/>
    <s v="Madurai"/>
    <n v="9.9252000000000002"/>
    <n v="78.119799999999998"/>
    <s v="SP106"/>
    <s v="Salesperson_6"/>
    <s v="Cancelled"/>
    <s v="in-store"/>
  </r>
  <r>
    <s v="S02938"/>
    <d v="2023-02-27T12:09:00"/>
    <x v="10"/>
    <s v="P1437"/>
    <s v="T-Shirts_437"/>
    <x v="2"/>
    <s v="Yellow"/>
    <s v="M"/>
    <n v="2"/>
    <n v="2304.8200000000002"/>
    <n v="1547.33"/>
    <n v="4609.6400000000003"/>
    <n v="3094.66"/>
    <s v="C22937"/>
    <s v="Sathish_2937"/>
    <s v="Chennai"/>
    <n v="13.082700000000001"/>
    <n v="80.270700000000005"/>
    <s v="SP124"/>
    <s v="Salesperson_24"/>
    <s v="Shipped"/>
    <s v="online"/>
  </r>
  <r>
    <s v="S02939"/>
    <d v="2023-10-06T11:27:00"/>
    <x v="31"/>
    <s v="P1438"/>
    <s v="Men's_438"/>
    <x v="4"/>
    <s v="Red"/>
    <s v="XS"/>
    <n v="2"/>
    <n v="1387.34"/>
    <n v="1195.81"/>
    <n v="2774.68"/>
    <n v="2391.62"/>
    <s v="C22938"/>
    <s v="Sathish_2938"/>
    <s v="Salem"/>
    <n v="11.664300000000001"/>
    <n v="78.146000000000001"/>
    <s v="SP108"/>
    <s v="Salesperson_8"/>
    <s v="Returned"/>
    <s v="in-store"/>
  </r>
  <r>
    <s v="S02940"/>
    <d v="2023-05-14T10:40:00"/>
    <x v="64"/>
    <s v="P1439"/>
    <s v="T-Shirts_439"/>
    <x v="2"/>
    <s v="Green"/>
    <s v="XS"/>
    <n v="1"/>
    <n v="1668.72"/>
    <n v="1296.47"/>
    <n v="1668.72"/>
    <n v="1296.47"/>
    <s v="C22939"/>
    <s v="Vishal_2939"/>
    <s v="Erode"/>
    <n v="11.34"/>
    <n v="77.717200000000005"/>
    <s v="SP124"/>
    <s v="Salesperson_24"/>
    <s v="Returned"/>
    <s v="mobile_app"/>
  </r>
  <r>
    <s v="S02941"/>
    <d v="2023-03-30T20:28:00"/>
    <x v="67"/>
    <s v="P1440"/>
    <s v="Kurta_440"/>
    <x v="1"/>
    <s v="Pink"/>
    <s v="L"/>
    <n v="2"/>
    <n v="1150.03"/>
    <n v="856.48"/>
    <n v="2300.06"/>
    <n v="1712.96"/>
    <s v="C22940"/>
    <s v="Priya_2940"/>
    <s v="Chennai"/>
    <n v="13.082700000000001"/>
    <n v="80.270700000000005"/>
    <s v="SP120"/>
    <s v="Salesperson_20"/>
    <s v="Shipped"/>
    <s v="online"/>
  </r>
  <r>
    <s v="S02942"/>
    <d v="2023-10-26T21:02:00"/>
    <x v="66"/>
    <s v="P1441"/>
    <s v="T-Shirts_441"/>
    <x v="2"/>
    <s v="Green"/>
    <s v="XS"/>
    <n v="1"/>
    <n v="1087.6199999999999"/>
    <n v="881.28"/>
    <n v="1087.6199999999999"/>
    <n v="881.28"/>
    <s v="C22941"/>
    <s v="Bhuvana_2941"/>
    <s v="Salem"/>
    <n v="11.664300000000001"/>
    <n v="78.146000000000001"/>
    <s v="SP120"/>
    <s v="Salesperson_20"/>
    <s v="Shipped"/>
    <s v="in-store"/>
  </r>
  <r>
    <s v="S02943"/>
    <d v="2023-01-07T14:18:00"/>
    <x v="3"/>
    <s v="P1442"/>
    <s v="Sarees_442"/>
    <x v="7"/>
    <s v="Grey"/>
    <s v="L"/>
    <n v="4"/>
    <n v="2260.65"/>
    <n v="1518.27"/>
    <n v="9042.6"/>
    <n v="6073.08"/>
    <s v="C22942"/>
    <s v="Karthik_2942"/>
    <s v="Chennai"/>
    <n v="13.082700000000001"/>
    <n v="80.270700000000005"/>
    <s v="SP136"/>
    <s v="Salesperson_36"/>
    <s v="Shipped"/>
    <s v="in-store"/>
  </r>
  <r>
    <s v="S02944"/>
    <d v="2023-05-10T15:54:00"/>
    <x v="64"/>
    <s v="P1443"/>
    <s v="T-Shirts_443"/>
    <x v="2"/>
    <s v="Yellow"/>
    <s v="S"/>
    <n v="4"/>
    <n v="1699.63"/>
    <n v="1380.86"/>
    <n v="6798.52"/>
    <n v="5523.44"/>
    <s v="C22943"/>
    <s v="Meena_2943"/>
    <s v="Chennai"/>
    <n v="13.082700000000001"/>
    <n v="80.270700000000005"/>
    <s v="SP127"/>
    <s v="Salesperson_27"/>
    <s v="Pending"/>
    <s v="in-store"/>
  </r>
  <r>
    <s v="S02945"/>
    <d v="2024-05-21T16:24:00"/>
    <x v="89"/>
    <s v="P1444"/>
    <s v="Jeans_444"/>
    <x v="6"/>
    <s v="Yellow"/>
    <s v="M"/>
    <n v="1"/>
    <n v="2399.42"/>
    <n v="1990.2"/>
    <n v="2399.42"/>
    <n v="1990.2"/>
    <s v="C22944"/>
    <s v="Sanjay_2944"/>
    <s v="Erode"/>
    <n v="11.34"/>
    <n v="77.717200000000005"/>
    <s v="SP124"/>
    <s v="Salesperson_24"/>
    <s v="Pending"/>
    <s v="mobile_app"/>
  </r>
  <r>
    <s v="S02946"/>
    <d v="2023-09-21T18:56:00"/>
    <x v="70"/>
    <s v="P1445"/>
    <s v="Kid's_445"/>
    <x v="5"/>
    <s v="Pink"/>
    <s v="M"/>
    <n v="1"/>
    <n v="763.72"/>
    <n v="621.99"/>
    <n v="763.72"/>
    <n v="621.99"/>
    <s v="C22945"/>
    <s v="Devi_2945"/>
    <s v="Salem"/>
    <n v="11.664300000000001"/>
    <n v="78.146000000000001"/>
    <s v="SP103"/>
    <s v="Salesperson_3"/>
    <s v="Paid"/>
    <s v="in-store"/>
  </r>
  <r>
    <s v="S02947"/>
    <d v="2023-12-05T18:16:00"/>
    <x v="50"/>
    <s v="P1446"/>
    <s v="Kurta_446"/>
    <x v="1"/>
    <s v="Yellow"/>
    <s v="XL"/>
    <n v="1"/>
    <n v="1435.57"/>
    <n v="1225.6500000000001"/>
    <n v="1435.57"/>
    <n v="1225.6500000000001"/>
    <s v="C22946"/>
    <s v="Sathish_2946"/>
    <s v="Tirunelveli"/>
    <n v="8.7139000000000006"/>
    <n v="77.756699999999995"/>
    <s v="SP114"/>
    <s v="Salesperson_14"/>
    <s v="Paid"/>
    <s v="in-store"/>
  </r>
  <r>
    <s v="S02948"/>
    <d v="2023-09-22T19:50:00"/>
    <x v="70"/>
    <s v="P1447"/>
    <s v="Men's_447"/>
    <x v="4"/>
    <s v="Pink"/>
    <s v="S"/>
    <n v="2"/>
    <n v="797.81"/>
    <n v="550.64"/>
    <n v="1595.62"/>
    <n v="1101.28"/>
    <s v="C22947"/>
    <s v="Bhuvana_2947"/>
    <s v="Madurai"/>
    <n v="9.9252000000000002"/>
    <n v="78.119799999999998"/>
    <s v="SP107"/>
    <s v="Salesperson_7"/>
    <s v="Pending"/>
    <s v="in-store"/>
  </r>
  <r>
    <s v="S02949"/>
    <d v="2024-03-05T18:42:00"/>
    <x v="8"/>
    <s v="P1448"/>
    <s v="Kid's_448"/>
    <x v="5"/>
    <s v="White"/>
    <s v="S"/>
    <n v="3"/>
    <n v="706.02"/>
    <n v="489.32"/>
    <n v="2118.06"/>
    <n v="1467.96"/>
    <s v="C22948"/>
    <s v="Sanjay_2948"/>
    <s v="Vellore"/>
    <n v="12.916499999999999"/>
    <n v="79.132499999999993"/>
    <s v="SP127"/>
    <s v="Salesperson_27"/>
    <s v="Shipped"/>
    <s v="in-store"/>
  </r>
  <r>
    <s v="S02950"/>
    <d v="2023-02-16T15:52:00"/>
    <x v="43"/>
    <s v="P1449"/>
    <s v="Sportswear_449"/>
    <x v="3"/>
    <s v="White"/>
    <s v="L"/>
    <n v="2"/>
    <n v="414.33"/>
    <n v="365.16"/>
    <n v="828.66"/>
    <n v="730.32"/>
    <s v="C22949"/>
    <s v="Kavin_2949"/>
    <s v="Tirunelveli"/>
    <n v="8.7139000000000006"/>
    <n v="77.756699999999995"/>
    <s v="SP139"/>
    <s v="Salesperson_39"/>
    <s v="Paid"/>
    <s v="online"/>
  </r>
  <r>
    <s v="S02951"/>
    <d v="2024-06-21T20:54:00"/>
    <x v="11"/>
    <s v="P1450"/>
    <s v="Kurta_450"/>
    <x v="1"/>
    <s v="Red"/>
    <s v="XS"/>
    <n v="1"/>
    <n v="2147.41"/>
    <n v="1390.27"/>
    <n v="2147.41"/>
    <n v="1390.27"/>
    <s v="C22950"/>
    <s v="Diya_2950"/>
    <s v="Madurai"/>
    <n v="9.9252000000000002"/>
    <n v="78.119799999999998"/>
    <s v="SP117"/>
    <s v="Salesperson_17"/>
    <s v="Paid"/>
    <s v="third-party"/>
  </r>
  <r>
    <s v="S02952"/>
    <d v="2023-01-15T19:04:00"/>
    <x v="72"/>
    <s v="P1451"/>
    <s v="Women's_451"/>
    <x v="0"/>
    <s v="Yellow"/>
    <s v="XL"/>
    <n v="1"/>
    <n v="2317.0100000000002"/>
    <n v="1837.6"/>
    <n v="2317.0100000000002"/>
    <n v="1837.6"/>
    <s v="C22951"/>
    <s v="Bhuvana_2951"/>
    <s v="Salem"/>
    <n v="11.664300000000001"/>
    <n v="78.146000000000001"/>
    <s v="SP134"/>
    <s v="Salesperson_34"/>
    <s v="Cancelled"/>
    <s v="in-store"/>
  </r>
  <r>
    <s v="S02953"/>
    <d v="2023-06-26T11:08:00"/>
    <x v="42"/>
    <s v="P1452"/>
    <s v="Kurta_452"/>
    <x v="1"/>
    <s v="Red"/>
    <s v="XS"/>
    <n v="2"/>
    <n v="2127"/>
    <n v="1384.44"/>
    <n v="4254"/>
    <n v="2768.88"/>
    <s v="C22952"/>
    <s v="Sanjay_2952"/>
    <s v="Chennai"/>
    <n v="13.082700000000001"/>
    <n v="80.270700000000005"/>
    <s v="SP106"/>
    <s v="Salesperson_6"/>
    <s v="Shipped"/>
    <s v="online"/>
  </r>
  <r>
    <s v="S02954"/>
    <d v="2024-03-29T12:04:00"/>
    <x v="26"/>
    <s v="P1453"/>
    <s v="Kurta_453"/>
    <x v="1"/>
    <s v="Grey"/>
    <s v="XXL"/>
    <n v="2"/>
    <n v="1536.9"/>
    <n v="1163.99"/>
    <n v="3073.8"/>
    <n v="2327.98"/>
    <s v="C22953"/>
    <s v="Ravi_2953"/>
    <s v="Madurai"/>
    <n v="9.9252000000000002"/>
    <n v="78.119799999999998"/>
    <s v="SP112"/>
    <s v="Salesperson_12"/>
    <s v="Paid"/>
    <s v="in-store"/>
  </r>
  <r>
    <s v="S02955"/>
    <d v="2024-06-14T18:24:00"/>
    <x v="13"/>
    <s v="P1454"/>
    <s v="Kid's_454"/>
    <x v="5"/>
    <s v="Yellow"/>
    <s v="L"/>
    <n v="4"/>
    <n v="855.43"/>
    <n v="610.26"/>
    <n v="3421.72"/>
    <n v="2441.04"/>
    <s v="C22954"/>
    <s v="Ganesh_2954"/>
    <s v="Chennai"/>
    <n v="13.082700000000001"/>
    <n v="80.270700000000005"/>
    <s v="SP117"/>
    <s v="Salesperson_17"/>
    <s v="Shipped"/>
    <s v="third-party"/>
  </r>
  <r>
    <s v="S02956"/>
    <d v="2024-06-14T12:04:00"/>
    <x v="13"/>
    <s v="P1455"/>
    <s v="Kid's_455"/>
    <x v="5"/>
    <s v="Pink"/>
    <s v="M"/>
    <n v="3"/>
    <n v="2250.83"/>
    <n v="1677.72"/>
    <n v="6752.49"/>
    <n v="5033.16"/>
    <s v="C22955"/>
    <s v="Bhuvana_2955"/>
    <s v="Madurai"/>
    <n v="9.9252000000000002"/>
    <n v="78.119799999999998"/>
    <s v="SP140"/>
    <s v="Salesperson_40"/>
    <s v="Shipped"/>
    <s v="online"/>
  </r>
  <r>
    <s v="S02957"/>
    <d v="2024-08-25T14:43:00"/>
    <x v="68"/>
    <s v="P1456"/>
    <s v="Women's_456"/>
    <x v="0"/>
    <s v="Green"/>
    <s v="XXL"/>
    <n v="2"/>
    <n v="1193.07"/>
    <n v="852.66"/>
    <n v="2386.14"/>
    <n v="1705.32"/>
    <s v="C22956"/>
    <s v="Diya_2956"/>
    <s v="Madurai"/>
    <n v="9.9252000000000002"/>
    <n v="78.119799999999998"/>
    <s v="SP103"/>
    <s v="Salesperson_3"/>
    <s v="Pending"/>
    <s v="mobile_app"/>
  </r>
  <r>
    <s v="S02958"/>
    <d v="2024-02-25T21:30:00"/>
    <x v="73"/>
    <s v="P1457"/>
    <s v="T-Shirts_457"/>
    <x v="2"/>
    <s v="Black"/>
    <s v="XXL"/>
    <n v="2"/>
    <n v="688.34"/>
    <n v="428.41"/>
    <n v="1376.68"/>
    <n v="856.82"/>
    <s v="C22957"/>
    <s v="Sanjay_2957"/>
    <s v="Vellore"/>
    <n v="12.916499999999999"/>
    <n v="79.132499999999993"/>
    <s v="SP121"/>
    <s v="Salesperson_21"/>
    <s v="Pending"/>
    <s v="in-store"/>
  </r>
  <r>
    <s v="S02959"/>
    <d v="2024-02-06T21:18:00"/>
    <x v="52"/>
    <s v="P1458"/>
    <s v="Kurta_458"/>
    <x v="1"/>
    <s v="Yellow"/>
    <s v="XXL"/>
    <n v="1"/>
    <n v="423.22"/>
    <n v="308.87"/>
    <n v="423.22"/>
    <n v="308.87"/>
    <s v="C22958"/>
    <s v="Sathish_2958"/>
    <s v="Erode"/>
    <n v="11.34"/>
    <n v="77.717200000000005"/>
    <s v="SP148"/>
    <s v="Salesperson_48"/>
    <s v="Cancelled"/>
    <s v="mobile_app"/>
  </r>
  <r>
    <s v="S02960"/>
    <d v="2023-08-08T11:17:00"/>
    <x v="92"/>
    <s v="P1459"/>
    <s v="Men's_459"/>
    <x v="4"/>
    <s v="Grey"/>
    <s v="XL"/>
    <n v="4"/>
    <n v="1044.29"/>
    <n v="774.12"/>
    <n v="4177.16"/>
    <n v="3096.48"/>
    <s v="C22959"/>
    <s v="Karthik_2959"/>
    <s v="Madurai"/>
    <n v="9.9252000000000002"/>
    <n v="78.119799999999998"/>
    <s v="SP123"/>
    <s v="Salesperson_23"/>
    <s v="Returned"/>
    <s v="in-store"/>
  </r>
  <r>
    <s v="S02961"/>
    <d v="2024-06-04T15:03:00"/>
    <x v="40"/>
    <s v="P1460"/>
    <s v="Kid's_460"/>
    <x v="5"/>
    <s v="White"/>
    <s v="S"/>
    <n v="2"/>
    <n v="1048.73"/>
    <n v="815.53"/>
    <n v="2097.46"/>
    <n v="1631.06"/>
    <s v="C22960"/>
    <s v="Diya_2960"/>
    <s v="Tiruchirappalli"/>
    <n v="10.7905"/>
    <n v="78.704700000000003"/>
    <s v="SP132"/>
    <s v="Salesperson_32"/>
    <s v="Returned"/>
    <s v="in-store"/>
  </r>
  <r>
    <s v="S02962"/>
    <d v="2023-08-16T12:06:00"/>
    <x v="63"/>
    <s v="P1461"/>
    <s v="T-Shirts_461"/>
    <x v="2"/>
    <s v="Yellow"/>
    <s v="M"/>
    <n v="1"/>
    <n v="1524.2"/>
    <n v="1012.53"/>
    <n v="1524.2"/>
    <n v="1012.53"/>
    <s v="C22961"/>
    <s v="Aarav_2961"/>
    <s v="Chennai"/>
    <n v="13.082700000000001"/>
    <n v="80.270700000000005"/>
    <s v="SP143"/>
    <s v="Salesperson_43"/>
    <s v="Shipped"/>
    <s v="online"/>
  </r>
  <r>
    <s v="S02963"/>
    <d v="2023-11-03T15:37:00"/>
    <x v="5"/>
    <s v="P1462"/>
    <s v="T-Shirts_462"/>
    <x v="2"/>
    <s v="White"/>
    <s v="XXL"/>
    <n v="4"/>
    <n v="1305.8"/>
    <n v="1145.68"/>
    <n v="5223.2"/>
    <n v="4582.72"/>
    <s v="C22962"/>
    <s v="Karthik_2962"/>
    <s v="Salem"/>
    <n v="11.664300000000001"/>
    <n v="78.146000000000001"/>
    <s v="SP141"/>
    <s v="Salesperson_41"/>
    <s v="Shipped"/>
    <s v="in-store"/>
  </r>
  <r>
    <s v="S02964"/>
    <d v="2024-04-12T11:10:00"/>
    <x v="86"/>
    <s v="P1463"/>
    <s v="Sarees_463"/>
    <x v="7"/>
    <s v="Green"/>
    <s v="S"/>
    <n v="2"/>
    <n v="937.35"/>
    <n v="639.62"/>
    <n v="1874.7"/>
    <n v="1279.24"/>
    <s v="C22963"/>
    <s v="Bhuvana_2963"/>
    <s v="Coimbatore"/>
    <n v="11.0168"/>
    <n v="76.955799999999996"/>
    <s v="SP107"/>
    <s v="Salesperson_7"/>
    <s v="Pending"/>
    <s v="mobile_app"/>
  </r>
  <r>
    <s v="S02965"/>
    <d v="2023-09-22T21:31:00"/>
    <x v="70"/>
    <s v="P1464"/>
    <s v="Jeans_464"/>
    <x v="6"/>
    <s v="Green"/>
    <s v="XXL"/>
    <n v="3"/>
    <n v="2365.6799999999998"/>
    <n v="2073.15"/>
    <n v="7097.04"/>
    <n v="6219.45"/>
    <s v="C22964"/>
    <s v="Ravi_2964"/>
    <s v="Salem"/>
    <n v="11.664300000000001"/>
    <n v="78.146000000000001"/>
    <s v="SP149"/>
    <s v="Salesperson_49"/>
    <s v="Cancelled"/>
    <s v="online"/>
  </r>
  <r>
    <s v="S02966"/>
    <d v="2024-07-28T11:38:00"/>
    <x v="79"/>
    <s v="P1465"/>
    <s v="Sportswear_465"/>
    <x v="3"/>
    <s v="Blue"/>
    <s v="L"/>
    <n v="1"/>
    <n v="570.20000000000005"/>
    <n v="412.14"/>
    <n v="570.20000000000005"/>
    <n v="412.14"/>
    <s v="C22965"/>
    <s v="Ravi_2965"/>
    <s v="Erode"/>
    <n v="11.34"/>
    <n v="77.717200000000005"/>
    <s v="SP148"/>
    <s v="Salesperson_48"/>
    <s v="Pending"/>
    <s v="in-store"/>
  </r>
  <r>
    <s v="S02967"/>
    <d v="2024-03-06T17:22:00"/>
    <x v="8"/>
    <s v="P1466"/>
    <s v="Jeans_466"/>
    <x v="6"/>
    <s v="White"/>
    <s v="XXL"/>
    <n v="1"/>
    <n v="1105.27"/>
    <n v="794.12"/>
    <n v="1105.27"/>
    <n v="794.12"/>
    <s v="C22966"/>
    <s v="Lakshmi_2966"/>
    <s v="Madurai"/>
    <n v="9.9252000000000002"/>
    <n v="78.119799999999998"/>
    <s v="SP131"/>
    <s v="Salesperson_31"/>
    <s v="Pending"/>
    <s v="in-store"/>
  </r>
  <r>
    <s v="S02968"/>
    <d v="2023-10-03T12:19:00"/>
    <x v="31"/>
    <s v="P1467"/>
    <s v="Men's_467"/>
    <x v="4"/>
    <s v="Black"/>
    <s v="XL"/>
    <n v="2"/>
    <n v="1698.4"/>
    <n v="1282.3"/>
    <n v="3396.8"/>
    <n v="2564.6"/>
    <s v="C22967"/>
    <s v="Anu_2967"/>
    <s v="Erode"/>
    <n v="11.34"/>
    <n v="77.717200000000005"/>
    <s v="SP143"/>
    <s v="Salesperson_43"/>
    <s v="Pending"/>
    <s v="in-store"/>
  </r>
  <r>
    <s v="S02969"/>
    <d v="2024-10-06T10:29:00"/>
    <x v="25"/>
    <s v="P1468"/>
    <s v="Women's_468"/>
    <x v="0"/>
    <s v="Grey"/>
    <s v="M"/>
    <n v="1"/>
    <n v="1404.63"/>
    <n v="890.85"/>
    <n v="1404.63"/>
    <n v="890.85"/>
    <s v="C22968"/>
    <s v="Devi_2968"/>
    <s v="Chennai"/>
    <n v="13.082700000000001"/>
    <n v="80.270700000000005"/>
    <s v="SP141"/>
    <s v="Salesperson_41"/>
    <s v="Cancelled"/>
    <s v="online"/>
  </r>
  <r>
    <s v="S02970"/>
    <d v="2023-03-26T18:55:00"/>
    <x v="77"/>
    <s v="P1469"/>
    <s v="Men's_469"/>
    <x v="4"/>
    <s v="Blue"/>
    <s v="XL"/>
    <n v="4"/>
    <n v="973.05"/>
    <n v="770.58"/>
    <n v="3892.2"/>
    <n v="3082.32"/>
    <s v="C22969"/>
    <s v="Sanjay_2969"/>
    <s v="Erode"/>
    <n v="11.34"/>
    <n v="77.717200000000005"/>
    <s v="SP115"/>
    <s v="Salesperson_15"/>
    <s v="Paid"/>
    <s v="mobile_app"/>
  </r>
  <r>
    <s v="S02971"/>
    <d v="2023-12-13T19:37:00"/>
    <x v="19"/>
    <s v="P1470"/>
    <s v="T-Shirts_470"/>
    <x v="2"/>
    <s v="Yellow"/>
    <s v="XXL"/>
    <n v="1"/>
    <n v="2196.7399999999998"/>
    <n v="1386.8"/>
    <n v="2196.7399999999998"/>
    <n v="1386.8"/>
    <s v="C22970"/>
    <s v="Lakshmi_2970"/>
    <s v="Tiruchirappalli"/>
    <n v="10.7905"/>
    <n v="78.704700000000003"/>
    <s v="SP102"/>
    <s v="Salesperson_2"/>
    <s v="Shipped"/>
    <s v="online"/>
  </r>
  <r>
    <s v="S02972"/>
    <d v="2023-01-01T15:09:00"/>
    <x v="93"/>
    <s v="P1471"/>
    <s v="Jeans_471"/>
    <x v="6"/>
    <s v="Yellow"/>
    <s v="XXL"/>
    <n v="1"/>
    <n v="1405"/>
    <n v="1099.27"/>
    <n v="1405"/>
    <n v="1099.27"/>
    <s v="C22971"/>
    <s v="Anu_2971"/>
    <s v="Madurai"/>
    <n v="9.9252000000000002"/>
    <n v="78.119799999999998"/>
    <s v="SP117"/>
    <s v="Salesperson_17"/>
    <s v="Cancelled"/>
    <s v="online"/>
  </r>
  <r>
    <s v="S02973"/>
    <d v="2024-10-09T13:19:00"/>
    <x v="28"/>
    <s v="P1472"/>
    <s v="Jeans_472"/>
    <x v="6"/>
    <s v="Yellow"/>
    <s v="S"/>
    <n v="3"/>
    <n v="2392.33"/>
    <n v="1553.16"/>
    <n v="7176.99"/>
    <n v="4659.4799999999996"/>
    <s v="C22972"/>
    <s v="Ganesh_2972"/>
    <s v="Salem"/>
    <n v="11.664300000000001"/>
    <n v="78.146000000000001"/>
    <s v="SP100"/>
    <s v="Salesperson_0"/>
    <s v="Paid"/>
    <s v="in-store"/>
  </r>
  <r>
    <s v="S02974"/>
    <d v="2023-05-24T11:18:00"/>
    <x v="27"/>
    <s v="P1473"/>
    <s v="Women's_473"/>
    <x v="0"/>
    <s v="Maroon"/>
    <s v="XS"/>
    <n v="2"/>
    <n v="2156.1999999999998"/>
    <n v="1324.87"/>
    <n v="4312.3999999999996"/>
    <n v="2649.74"/>
    <s v="C22973"/>
    <s v="Devi_2973"/>
    <s v="Erode"/>
    <n v="11.34"/>
    <n v="77.717200000000005"/>
    <s v="SP128"/>
    <s v="Salesperson_28"/>
    <s v="Shipped"/>
    <s v="mobile_app"/>
  </r>
  <r>
    <s v="S02975"/>
    <d v="2023-11-25T18:32:00"/>
    <x v="51"/>
    <s v="P1474"/>
    <s v="T-Shirts_474"/>
    <x v="2"/>
    <s v="Maroon"/>
    <s v="XS"/>
    <n v="1"/>
    <n v="713.16"/>
    <n v="557.39"/>
    <n v="713.16"/>
    <n v="557.39"/>
    <s v="C22974"/>
    <s v="Bhuvana_2974"/>
    <s v="Erode"/>
    <n v="11.34"/>
    <n v="77.717200000000005"/>
    <s v="SP122"/>
    <s v="Salesperson_22"/>
    <s v="Pending"/>
    <s v="third-party"/>
  </r>
  <r>
    <s v="S02976"/>
    <d v="2023-03-04T15:26:00"/>
    <x v="10"/>
    <s v="P1475"/>
    <s v="T-Shirts_475"/>
    <x v="2"/>
    <s v="White"/>
    <s v="M"/>
    <n v="4"/>
    <n v="299.69"/>
    <n v="212.58"/>
    <n v="1198.76"/>
    <n v="850.32"/>
    <s v="C22975"/>
    <s v="Ganesh_2975"/>
    <s v="Tirunelveli"/>
    <n v="8.7139000000000006"/>
    <n v="77.756699999999995"/>
    <s v="SP116"/>
    <s v="Salesperson_16"/>
    <s v="Returned"/>
    <s v="in-store"/>
  </r>
  <r>
    <s v="S02977"/>
    <d v="2023-09-04T19:39:00"/>
    <x v="74"/>
    <s v="P1476"/>
    <s v="Kurta_476"/>
    <x v="1"/>
    <s v="Red"/>
    <s v="XL"/>
    <n v="1"/>
    <n v="1400.6"/>
    <n v="1095.8"/>
    <n v="1400.6"/>
    <n v="1095.8"/>
    <s v="C22976"/>
    <s v="Meena_2976"/>
    <s v="Tirunelveli"/>
    <n v="8.7139000000000006"/>
    <n v="77.756699999999995"/>
    <s v="SP144"/>
    <s v="Salesperson_44"/>
    <s v="Paid"/>
    <s v="in-store"/>
  </r>
  <r>
    <s v="S02978"/>
    <d v="2023-09-06T21:42:00"/>
    <x v="74"/>
    <s v="P1477"/>
    <s v="Sportswear_477"/>
    <x v="3"/>
    <s v="Black"/>
    <s v="L"/>
    <n v="2"/>
    <n v="1980.51"/>
    <n v="1427.75"/>
    <n v="3961.02"/>
    <n v="2855.5"/>
    <s v="C22977"/>
    <s v="Devi_2977"/>
    <s v="Coimbatore"/>
    <n v="11.0168"/>
    <n v="76.955799999999996"/>
    <s v="SP100"/>
    <s v="Salesperson_0"/>
    <s v="Returned"/>
    <s v="in-store"/>
  </r>
  <r>
    <s v="S02979"/>
    <d v="2024-04-14T18:57:00"/>
    <x v="86"/>
    <s v="P1478"/>
    <s v="Jeans_478"/>
    <x v="6"/>
    <s v="Blue"/>
    <s v="S"/>
    <n v="1"/>
    <n v="1468.86"/>
    <n v="1146.49"/>
    <n v="1468.86"/>
    <n v="1146.49"/>
    <s v="C22978"/>
    <s v="Anu_2978"/>
    <s v="Vellore"/>
    <n v="12.916499999999999"/>
    <n v="79.132499999999993"/>
    <s v="SP132"/>
    <s v="Salesperson_32"/>
    <s v="Cancelled"/>
    <s v="mobile_app"/>
  </r>
  <r>
    <s v="S02980"/>
    <d v="2024-10-11T12:31:00"/>
    <x v="28"/>
    <s v="P1479"/>
    <s v="T-Shirts_479"/>
    <x v="2"/>
    <s v="Maroon"/>
    <s v="XXL"/>
    <n v="3"/>
    <n v="1277.0999999999999"/>
    <n v="924.82"/>
    <n v="3831.3"/>
    <n v="2774.46"/>
    <s v="C22979"/>
    <s v="Priya_2979"/>
    <s v="Erode"/>
    <n v="11.34"/>
    <n v="77.717200000000005"/>
    <s v="SP137"/>
    <s v="Salesperson_37"/>
    <s v="Cancelled"/>
    <s v="in-store"/>
  </r>
  <r>
    <s v="S02981"/>
    <d v="2024-01-11T13:21:00"/>
    <x v="65"/>
    <s v="P1480"/>
    <s v="Kid's_480"/>
    <x v="5"/>
    <s v="Red"/>
    <s v="M"/>
    <n v="2"/>
    <n v="1515.16"/>
    <n v="1226.0899999999999"/>
    <n v="3030.32"/>
    <n v="2452.1799999999998"/>
    <s v="C22980"/>
    <s v="Karthik_2980"/>
    <s v="Vellore"/>
    <n v="12.916499999999999"/>
    <n v="79.132499999999993"/>
    <s v="SP137"/>
    <s v="Salesperson_37"/>
    <s v="Pending"/>
    <s v="in-store"/>
  </r>
  <r>
    <s v="S02982"/>
    <d v="2024-03-13T13:46:00"/>
    <x v="24"/>
    <s v="P1481"/>
    <s v="Sportswear_481"/>
    <x v="3"/>
    <s v="Blue"/>
    <s v="M"/>
    <n v="4"/>
    <n v="1173.17"/>
    <n v="1021.82"/>
    <n v="4692.68"/>
    <n v="4087.28"/>
    <s v="C22981"/>
    <s v="Bhuvana_2981"/>
    <s v="Vellore"/>
    <n v="12.916499999999999"/>
    <n v="79.132499999999993"/>
    <s v="SP143"/>
    <s v="Salesperson_43"/>
    <s v="Pending"/>
    <s v="online"/>
  </r>
  <r>
    <s v="S02983"/>
    <d v="2023-11-11T16:29:00"/>
    <x v="81"/>
    <s v="P1482"/>
    <s v="T-Shirts_482"/>
    <x v="2"/>
    <s v="Pink"/>
    <s v="S"/>
    <n v="1"/>
    <n v="2185.06"/>
    <n v="1503.19"/>
    <n v="2185.06"/>
    <n v="1503.19"/>
    <s v="C22982"/>
    <s v="Aarav_2982"/>
    <s v="Coimbatore"/>
    <n v="11.0168"/>
    <n v="76.955799999999996"/>
    <s v="SP146"/>
    <s v="Salesperson_46"/>
    <s v="Cancelled"/>
    <s v="in-store"/>
  </r>
  <r>
    <s v="S02984"/>
    <d v="2023-10-20T12:21:00"/>
    <x v="69"/>
    <s v="P1483"/>
    <s v="Kurta_483"/>
    <x v="1"/>
    <s v="White"/>
    <s v="S"/>
    <n v="1"/>
    <n v="420.74"/>
    <n v="302.38"/>
    <n v="420.74"/>
    <n v="302.38"/>
    <s v="C22983"/>
    <s v="Vishal_2983"/>
    <s v="Madurai"/>
    <n v="9.9252000000000002"/>
    <n v="78.119799999999998"/>
    <s v="SP113"/>
    <s v="Salesperson_13"/>
    <s v="Cancelled"/>
    <s v="in-store"/>
  </r>
  <r>
    <s v="S02985"/>
    <d v="2023-12-01T19:04:00"/>
    <x v="33"/>
    <s v="P1484"/>
    <s v="Jeans_484"/>
    <x v="6"/>
    <s v="Grey"/>
    <s v="S"/>
    <n v="4"/>
    <n v="2178.34"/>
    <n v="1774.57"/>
    <n v="8713.36"/>
    <n v="7098.28"/>
    <s v="C22984"/>
    <s v="Anu_2984"/>
    <s v="Tiruchirappalli"/>
    <n v="10.7905"/>
    <n v="78.704700000000003"/>
    <s v="SP115"/>
    <s v="Salesperson_15"/>
    <s v="Cancelled"/>
    <s v="online"/>
  </r>
  <r>
    <s v="S02986"/>
    <d v="2024-08-10T12:28:00"/>
    <x v="46"/>
    <s v="P1485"/>
    <s v="Women's_485"/>
    <x v="0"/>
    <s v="Green"/>
    <s v="XS"/>
    <n v="1"/>
    <n v="1346.21"/>
    <n v="1202.1300000000001"/>
    <n v="1346.21"/>
    <n v="1202.1300000000001"/>
    <s v="C22985"/>
    <s v="Lakshmi_2985"/>
    <s v="Vellore"/>
    <n v="12.916499999999999"/>
    <n v="79.132499999999993"/>
    <s v="SP101"/>
    <s v="Salesperson_1"/>
    <s v="Shipped"/>
    <s v="in-store"/>
  </r>
  <r>
    <s v="S02987"/>
    <d v="2024-09-07T14:08:00"/>
    <x v="22"/>
    <s v="P1486"/>
    <s v="Kid's_486"/>
    <x v="5"/>
    <s v="Black"/>
    <s v="S"/>
    <n v="1"/>
    <n v="270.11"/>
    <n v="163.75"/>
    <n v="270.11"/>
    <n v="163.75"/>
    <s v="C22986"/>
    <s v="Anu_2986"/>
    <s v="Chennai"/>
    <n v="13.082700000000001"/>
    <n v="80.270700000000005"/>
    <s v="SP145"/>
    <s v="Salesperson_45"/>
    <s v="Cancelled"/>
    <s v="online"/>
  </r>
  <r>
    <s v="S02988"/>
    <d v="2023-09-15T21:52:00"/>
    <x v="61"/>
    <s v="P1487"/>
    <s v="Jeans_487"/>
    <x v="6"/>
    <s v="Green"/>
    <s v="S"/>
    <n v="1"/>
    <n v="591.70000000000005"/>
    <n v="476.86"/>
    <n v="591.70000000000005"/>
    <n v="476.86"/>
    <s v="C22987"/>
    <s v="Diya_2987"/>
    <s v="Chennai"/>
    <n v="13.082700000000001"/>
    <n v="80.270700000000005"/>
    <s v="SP107"/>
    <s v="Salesperson_7"/>
    <s v="Paid"/>
    <s v="online"/>
  </r>
  <r>
    <s v="S02989"/>
    <d v="2023-10-22T16:01:00"/>
    <x v="69"/>
    <s v="P1488"/>
    <s v="Kid's_488"/>
    <x v="5"/>
    <s v="Black"/>
    <s v="S"/>
    <n v="1"/>
    <n v="534.99"/>
    <n v="460.47"/>
    <n v="534.99"/>
    <n v="460.47"/>
    <s v="C22988"/>
    <s v="Ganesh_2988"/>
    <s v="Chennai"/>
    <n v="13.082700000000001"/>
    <n v="80.270700000000005"/>
    <s v="SP101"/>
    <s v="Salesperson_1"/>
    <s v="Paid"/>
    <s v="in-store"/>
  </r>
  <r>
    <s v="S02990"/>
    <d v="2024-02-23T12:09:00"/>
    <x v="73"/>
    <s v="P1489"/>
    <s v="Kurta_489"/>
    <x v="1"/>
    <s v="Grey"/>
    <s v="L"/>
    <n v="1"/>
    <n v="1107.51"/>
    <n v="927.61"/>
    <n v="1107.51"/>
    <n v="927.61"/>
    <s v="C22989"/>
    <s v="Priya_2989"/>
    <s v="Coimbatore"/>
    <n v="11.0168"/>
    <n v="76.955799999999996"/>
    <s v="SP102"/>
    <s v="Salesperson_2"/>
    <s v="Paid"/>
    <s v="in-store"/>
  </r>
  <r>
    <s v="S02991"/>
    <d v="2023-11-01T18:37:00"/>
    <x v="5"/>
    <s v="P1490"/>
    <s v="Sportswear_490"/>
    <x v="3"/>
    <s v="Pink"/>
    <s v="XS"/>
    <n v="1"/>
    <n v="2498.04"/>
    <n v="2060.0100000000002"/>
    <n v="2498.04"/>
    <n v="2060.0100000000002"/>
    <s v="C22990"/>
    <s v="Aarav_2990"/>
    <s v="Coimbatore"/>
    <n v="11.0168"/>
    <n v="76.955799999999996"/>
    <s v="SP118"/>
    <s v="Salesperson_18"/>
    <s v="Pending"/>
    <s v="in-store"/>
  </r>
  <r>
    <s v="S02992"/>
    <d v="2024-02-04T15:37:00"/>
    <x v="53"/>
    <s v="P1491"/>
    <s v="Sarees_491"/>
    <x v="7"/>
    <s v="Pink"/>
    <s v="XS"/>
    <n v="1"/>
    <n v="1931.15"/>
    <n v="1257.8399999999999"/>
    <n v="1931.15"/>
    <n v="1257.8399999999999"/>
    <s v="C22991"/>
    <s v="Vishal_2991"/>
    <s v="Chennai"/>
    <n v="13.082700000000001"/>
    <n v="80.270700000000005"/>
    <s v="SP146"/>
    <s v="Salesperson_46"/>
    <s v="Pending"/>
    <s v="in-store"/>
  </r>
  <r>
    <s v="S02993"/>
    <d v="2024-06-23T16:59:00"/>
    <x v="11"/>
    <s v="P1492"/>
    <s v="T-Shirts_492"/>
    <x v="2"/>
    <s v="Yellow"/>
    <s v="XXL"/>
    <n v="4"/>
    <n v="2235.4899999999998"/>
    <n v="1521.61"/>
    <n v="8941.9599999999991"/>
    <n v="6086.44"/>
    <s v="C22992"/>
    <s v="Meena_2992"/>
    <s v="Coimbatore"/>
    <n v="11.0168"/>
    <n v="76.955799999999996"/>
    <s v="SP137"/>
    <s v="Salesperson_37"/>
    <s v="Cancelled"/>
    <s v="in-store"/>
  </r>
  <r>
    <s v="S02994"/>
    <d v="2023-06-08T13:34:00"/>
    <x v="87"/>
    <s v="P1493"/>
    <s v="Men's_493"/>
    <x v="4"/>
    <s v="Grey"/>
    <s v="M"/>
    <n v="4"/>
    <n v="1049.53"/>
    <n v="835.46"/>
    <n v="4198.12"/>
    <n v="3341.84"/>
    <s v="C22993"/>
    <s v="Priya_2993"/>
    <s v="Madurai"/>
    <n v="9.9252000000000002"/>
    <n v="78.119799999999998"/>
    <s v="SP112"/>
    <s v="Salesperson_12"/>
    <s v="Returned"/>
    <s v="online"/>
  </r>
  <r>
    <s v="S02995"/>
    <d v="2024-01-10T11:14:00"/>
    <x v="65"/>
    <s v="P1494"/>
    <s v="T-Shirts_494"/>
    <x v="2"/>
    <s v="Pink"/>
    <s v="XL"/>
    <n v="1"/>
    <n v="2000.03"/>
    <n v="1598.31"/>
    <n v="2000.03"/>
    <n v="1598.31"/>
    <s v="C22994"/>
    <s v="Karthik_2994"/>
    <s v="Coimbatore"/>
    <n v="11.0168"/>
    <n v="76.955799999999996"/>
    <s v="SP102"/>
    <s v="Salesperson_2"/>
    <s v="Paid"/>
    <s v="in-store"/>
  </r>
  <r>
    <s v="S02996"/>
    <d v="2024-03-20T15:40:00"/>
    <x v="7"/>
    <s v="P1495"/>
    <s v="Jeans_495"/>
    <x v="6"/>
    <s v="Red"/>
    <s v="L"/>
    <n v="1"/>
    <n v="867.74"/>
    <n v="574.33000000000004"/>
    <n v="867.74"/>
    <n v="574.33000000000004"/>
    <s v="C22995"/>
    <s v="Bhuvana_2995"/>
    <s v="Erode"/>
    <n v="11.34"/>
    <n v="77.717200000000005"/>
    <s v="SP111"/>
    <s v="Salesperson_11"/>
    <s v="Paid"/>
    <s v="online"/>
  </r>
  <r>
    <s v="S02997"/>
    <d v="2023-11-06T16:12:00"/>
    <x v="81"/>
    <s v="P1496"/>
    <s v="Sarees_496"/>
    <x v="7"/>
    <s v="White"/>
    <s v="M"/>
    <n v="1"/>
    <n v="375.38"/>
    <n v="328.92"/>
    <n v="375.38"/>
    <n v="328.92"/>
    <s v="C22996"/>
    <s v="Devi_2996"/>
    <s v="Erode"/>
    <n v="11.34"/>
    <n v="77.717200000000005"/>
    <s v="SP128"/>
    <s v="Salesperson_28"/>
    <s v="Paid"/>
    <s v="in-store"/>
  </r>
  <r>
    <s v="S02998"/>
    <d v="2024-09-24T17:28:00"/>
    <x v="55"/>
    <s v="P1497"/>
    <s v="Sarees_497"/>
    <x v="7"/>
    <s v="Red"/>
    <s v="XXL"/>
    <n v="2"/>
    <n v="1879.03"/>
    <n v="1579.2"/>
    <n v="3758.06"/>
    <n v="3158.4"/>
    <s v="C22997"/>
    <s v="Aarav_2997"/>
    <s v="Erode"/>
    <n v="11.34"/>
    <n v="77.717200000000005"/>
    <s v="SP127"/>
    <s v="Salesperson_27"/>
    <s v="Shipped"/>
    <s v="online"/>
  </r>
  <r>
    <s v="S02999"/>
    <d v="2024-02-26T13:55:00"/>
    <x v="14"/>
    <s v="P1498"/>
    <s v="Kurta_498"/>
    <x v="1"/>
    <s v="White"/>
    <s v="XS"/>
    <n v="1"/>
    <n v="803.63"/>
    <n v="538.22"/>
    <n v="803.63"/>
    <n v="538.22"/>
    <s v="C22998"/>
    <s v="Diya_2998"/>
    <s v="Chennai"/>
    <n v="13.082700000000001"/>
    <n v="80.270700000000005"/>
    <s v="SP141"/>
    <s v="Salesperson_41"/>
    <s v="Shipped"/>
    <s v="mobile_app"/>
  </r>
  <r>
    <s v="S03000"/>
    <d v="2023-07-13T15:18:00"/>
    <x v="91"/>
    <s v="P1499"/>
    <s v="Sarees_499"/>
    <x v="7"/>
    <s v="White"/>
    <s v="XS"/>
    <n v="1"/>
    <n v="735.04"/>
    <n v="579.16999999999996"/>
    <n v="735.04"/>
    <n v="579.16999999999996"/>
    <s v="C22999"/>
    <s v="Devi_2999"/>
    <s v="Coimbatore"/>
    <n v="11.0168"/>
    <n v="76.955799999999996"/>
    <s v="SP145"/>
    <s v="Salesperson_45"/>
    <s v="Pending"/>
    <s v="mobile_app"/>
  </r>
  <r>
    <s v="S03001"/>
    <d v="2024-08-21T12:48:00"/>
    <x v="68"/>
    <s v="P1000"/>
    <s v="T-Shirts_000"/>
    <x v="2"/>
    <s v="Red"/>
    <s v="L"/>
    <n v="3"/>
    <n v="309.79000000000002"/>
    <n v="259.24"/>
    <n v="929.37"/>
    <n v="777.72"/>
    <s v="C23000"/>
    <s v="Anu_3000"/>
    <s v="Tirunelveli"/>
    <n v="8.7139000000000006"/>
    <n v="77.756699999999995"/>
    <s v="SP106"/>
    <s v="Salesperson_6"/>
    <s v="Shipped"/>
    <s v="in-store"/>
  </r>
  <r>
    <s v="S03002"/>
    <d v="2023-12-13T16:03:00"/>
    <x v="19"/>
    <s v="P1001"/>
    <s v="T-Shirts_001"/>
    <x v="2"/>
    <s v="Grey"/>
    <s v="XS"/>
    <n v="2"/>
    <n v="936.58"/>
    <n v="691.41"/>
    <n v="1873.16"/>
    <n v="1382.82"/>
    <s v="C23001"/>
    <s v="Anu_3001"/>
    <s v="Chennai"/>
    <n v="13.082700000000001"/>
    <n v="80.270700000000005"/>
    <s v="SP123"/>
    <s v="Salesperson_23"/>
    <s v="Cancelled"/>
    <s v="online"/>
  </r>
  <r>
    <s v="S03003"/>
    <d v="2023-05-30T12:46:00"/>
    <x v="30"/>
    <s v="P1002"/>
    <s v="Jeans_002"/>
    <x v="6"/>
    <s v="Pink"/>
    <s v="L"/>
    <n v="1"/>
    <n v="2116.0100000000002"/>
    <n v="1610.89"/>
    <n v="2116.0100000000002"/>
    <n v="1610.89"/>
    <s v="C23002"/>
    <s v="Anu_3002"/>
    <s v="Tiruchirappalli"/>
    <n v="10.7905"/>
    <n v="78.704700000000003"/>
    <s v="SP118"/>
    <s v="Salesperson_18"/>
    <s v="Cancelled"/>
    <s v="online"/>
  </r>
  <r>
    <s v="S03004"/>
    <d v="2023-12-02T20:47:00"/>
    <x v="33"/>
    <s v="P1003"/>
    <s v="Kid's_003"/>
    <x v="5"/>
    <s v="Pink"/>
    <s v="XL"/>
    <n v="4"/>
    <n v="373.5"/>
    <n v="317.70999999999998"/>
    <n v="1494"/>
    <n v="1270.8399999999999"/>
    <s v="C23003"/>
    <s v="Devi_3003"/>
    <s v="Erode"/>
    <n v="11.34"/>
    <n v="77.717200000000005"/>
    <s v="SP110"/>
    <s v="Salesperson_10"/>
    <s v="Shipped"/>
    <s v="online"/>
  </r>
  <r>
    <s v="S03005"/>
    <d v="2023-10-12T10:52:00"/>
    <x v="37"/>
    <s v="P1004"/>
    <s v="Sportswear_004"/>
    <x v="3"/>
    <s v="Red"/>
    <s v="XL"/>
    <n v="1"/>
    <n v="620.84"/>
    <n v="523.02"/>
    <n v="620.84"/>
    <n v="523.02"/>
    <s v="C23004"/>
    <s v="Meena_3004"/>
    <s v="Erode"/>
    <n v="11.34"/>
    <n v="77.717200000000005"/>
    <s v="SP135"/>
    <s v="Salesperson_35"/>
    <s v="Cancelled"/>
    <s v="in-store"/>
  </r>
  <r>
    <s v="S03006"/>
    <d v="2024-02-02T12:28:00"/>
    <x v="53"/>
    <s v="P1005"/>
    <s v="Women's_005"/>
    <x v="0"/>
    <s v="Grey"/>
    <s v="XL"/>
    <n v="4"/>
    <n v="553.79999999999995"/>
    <n v="372.62"/>
    <n v="2215.1999999999998"/>
    <n v="1490.48"/>
    <s v="C23005"/>
    <s v="Lakshmi_3005"/>
    <s v="Vellore"/>
    <n v="12.916499999999999"/>
    <n v="79.132499999999993"/>
    <s v="SP139"/>
    <s v="Salesperson_39"/>
    <s v="Paid"/>
    <s v="in-store"/>
  </r>
  <r>
    <s v="S03007"/>
    <d v="2024-09-24T11:43:00"/>
    <x v="55"/>
    <s v="P1006"/>
    <s v="Sarees_006"/>
    <x v="7"/>
    <s v="Red"/>
    <s v="M"/>
    <n v="4"/>
    <n v="343.18"/>
    <n v="300.83999999999997"/>
    <n v="1372.72"/>
    <n v="1203.3599999999999"/>
    <s v="C23006"/>
    <s v="Sanjay_3006"/>
    <s v="Erode"/>
    <n v="11.34"/>
    <n v="77.717200000000005"/>
    <s v="SP111"/>
    <s v="Salesperson_11"/>
    <s v="Returned"/>
    <s v="in-store"/>
  </r>
  <r>
    <s v="S03008"/>
    <d v="2023-04-26T16:48:00"/>
    <x v="56"/>
    <s v="P1007"/>
    <s v="Sportswear_007"/>
    <x v="3"/>
    <s v="Blue"/>
    <s v="XL"/>
    <n v="1"/>
    <n v="1412.96"/>
    <n v="949.8"/>
    <n v="1412.96"/>
    <n v="949.8"/>
    <s v="C23007"/>
    <s v="Ravi_3007"/>
    <s v="Erode"/>
    <n v="11.34"/>
    <n v="77.717200000000005"/>
    <s v="SP101"/>
    <s v="Salesperson_1"/>
    <s v="Cancelled"/>
    <s v="in-store"/>
  </r>
  <r>
    <s v="S03009"/>
    <d v="2024-05-08T16:51:00"/>
    <x v="83"/>
    <s v="P1008"/>
    <s v="Jeans_008"/>
    <x v="6"/>
    <s v="Green"/>
    <s v="XS"/>
    <n v="2"/>
    <n v="1833.97"/>
    <n v="1150.6400000000001"/>
    <n v="3667.94"/>
    <n v="2301.2800000000002"/>
    <s v="C23008"/>
    <s v="Diya_3008"/>
    <s v="Madurai"/>
    <n v="9.9252000000000002"/>
    <n v="78.119799999999998"/>
    <s v="SP127"/>
    <s v="Salesperson_27"/>
    <s v="Returned"/>
    <s v="online"/>
  </r>
  <r>
    <s v="S03010"/>
    <d v="2024-09-22T21:07:00"/>
    <x v="6"/>
    <s v="P1009"/>
    <s v="Sportswear_009"/>
    <x v="3"/>
    <s v="Maroon"/>
    <s v="XL"/>
    <n v="1"/>
    <n v="2289.06"/>
    <n v="1659.58"/>
    <n v="2289.06"/>
    <n v="1659.58"/>
    <s v="C23009"/>
    <s v="Anu_3009"/>
    <s v="Madurai"/>
    <n v="9.9252000000000002"/>
    <n v="78.119799999999998"/>
    <s v="SP124"/>
    <s v="Salesperson_24"/>
    <s v="Paid"/>
    <s v="online"/>
  </r>
  <r>
    <s v="S03011"/>
    <d v="2023-07-24T14:26:00"/>
    <x v="78"/>
    <s v="P1010"/>
    <s v="T-Shirts_010"/>
    <x v="2"/>
    <s v="Blue"/>
    <s v="XL"/>
    <n v="4"/>
    <n v="611.08000000000004"/>
    <n v="433.25"/>
    <n v="2444.3200000000002"/>
    <n v="1733"/>
    <s v="C23010"/>
    <s v="Bhuvana_3010"/>
    <s v="Chennai"/>
    <n v="13.082700000000001"/>
    <n v="80.270700000000005"/>
    <s v="SP148"/>
    <s v="Salesperson_48"/>
    <s v="Cancelled"/>
    <s v="in-store"/>
  </r>
  <r>
    <s v="S03012"/>
    <d v="2023-07-09T17:09:00"/>
    <x v="90"/>
    <s v="P1011"/>
    <s v="Sarees_011"/>
    <x v="7"/>
    <s v="Green"/>
    <s v="XS"/>
    <n v="3"/>
    <n v="2219.9"/>
    <n v="1968.26"/>
    <n v="6659.7"/>
    <n v="5904.78"/>
    <s v="C23011"/>
    <s v="Sanjay_3011"/>
    <s v="Vellore"/>
    <n v="12.916499999999999"/>
    <n v="79.132499999999993"/>
    <s v="SP123"/>
    <s v="Salesperson_23"/>
    <s v="Returned"/>
    <s v="in-store"/>
  </r>
  <r>
    <s v="S03013"/>
    <d v="2024-01-15T10:58:00"/>
    <x v="49"/>
    <s v="P1012"/>
    <s v="Sarees_012"/>
    <x v="7"/>
    <s v="Blue"/>
    <s v="L"/>
    <n v="1"/>
    <n v="418.25"/>
    <n v="326.17"/>
    <n v="418.25"/>
    <n v="326.17"/>
    <s v="C23012"/>
    <s v="Ravi_3012"/>
    <s v="Vellore"/>
    <n v="12.916499999999999"/>
    <n v="79.132499999999993"/>
    <s v="SP118"/>
    <s v="Salesperson_18"/>
    <s v="Paid"/>
    <s v="online"/>
  </r>
  <r>
    <s v="S03014"/>
    <d v="2023-07-02T13:04:00"/>
    <x v="42"/>
    <s v="P1013"/>
    <s v="Kid's_013"/>
    <x v="5"/>
    <s v="Grey"/>
    <s v="M"/>
    <n v="1"/>
    <n v="2274.9499999999998"/>
    <n v="1734.04"/>
    <n v="2274.9499999999998"/>
    <n v="1734.04"/>
    <s v="C23013"/>
    <s v="Priya_3013"/>
    <s v="Madurai"/>
    <n v="9.9252000000000002"/>
    <n v="78.119799999999998"/>
    <s v="SP104"/>
    <s v="Salesperson_4"/>
    <s v="Paid"/>
    <s v="mobile_app"/>
  </r>
  <r>
    <s v="S03015"/>
    <d v="2024-03-30T19:47:00"/>
    <x v="26"/>
    <s v="P1014"/>
    <s v="Kid's_014"/>
    <x v="5"/>
    <s v="White"/>
    <s v="XS"/>
    <n v="2"/>
    <n v="1434.89"/>
    <n v="1219.43"/>
    <n v="2869.78"/>
    <n v="2438.86"/>
    <s v="C23014"/>
    <s v="Sathish_3014"/>
    <s v="Erode"/>
    <n v="11.34"/>
    <n v="77.717200000000005"/>
    <s v="SP108"/>
    <s v="Salesperson_8"/>
    <s v="Shipped"/>
    <s v="third-party"/>
  </r>
  <r>
    <s v="S03016"/>
    <d v="2023-08-11T12:33:00"/>
    <x v="92"/>
    <s v="P1015"/>
    <s v="T-Shirts_015"/>
    <x v="2"/>
    <s v="Green"/>
    <s v="S"/>
    <n v="3"/>
    <n v="1768.1"/>
    <n v="1425.12"/>
    <n v="5304.3"/>
    <n v="4275.3599999999997"/>
    <s v="C23015"/>
    <s v="Kavin_3015"/>
    <s v="Vellore"/>
    <n v="12.916499999999999"/>
    <n v="79.132499999999993"/>
    <s v="SP121"/>
    <s v="Salesperson_21"/>
    <s v="Cancelled"/>
    <s v="in-store"/>
  </r>
  <r>
    <s v="S03017"/>
    <d v="2024-08-11T14:35:00"/>
    <x v="46"/>
    <s v="P1016"/>
    <s v="Women's_016"/>
    <x v="0"/>
    <s v="Grey"/>
    <s v="XS"/>
    <n v="1"/>
    <n v="1135.3599999999999"/>
    <n v="861.95"/>
    <n v="1135.3599999999999"/>
    <n v="861.95"/>
    <s v="C23016"/>
    <s v="Sanjay_3016"/>
    <s v="Salem"/>
    <n v="11.664300000000001"/>
    <n v="78.146000000000001"/>
    <s v="SP146"/>
    <s v="Salesperson_46"/>
    <s v="Returned"/>
    <s v="in-store"/>
  </r>
  <r>
    <s v="S03018"/>
    <d v="2023-11-26T18:24:00"/>
    <x v="51"/>
    <s v="P1017"/>
    <s v="T-Shirts_017"/>
    <x v="2"/>
    <s v="Green"/>
    <s v="XS"/>
    <n v="2"/>
    <n v="2014.03"/>
    <n v="1622.21"/>
    <n v="4028.06"/>
    <n v="3244.42"/>
    <s v="C23017"/>
    <s v="Bhuvana_3017"/>
    <s v="Tirunelveli"/>
    <n v="8.7139000000000006"/>
    <n v="77.756699999999995"/>
    <s v="SP143"/>
    <s v="Salesperson_43"/>
    <s v="Returned"/>
    <s v="mobile_app"/>
  </r>
  <r>
    <s v="S03019"/>
    <d v="2024-09-09T15:04:00"/>
    <x v="38"/>
    <s v="P1018"/>
    <s v="Sarees_018"/>
    <x v="7"/>
    <s v="Grey"/>
    <s v="XS"/>
    <n v="2"/>
    <n v="272.08"/>
    <n v="171.96"/>
    <n v="544.16"/>
    <n v="343.92"/>
    <s v="C23018"/>
    <s v="Karthik_3018"/>
    <s v="Erode"/>
    <n v="11.34"/>
    <n v="77.717200000000005"/>
    <s v="SP149"/>
    <s v="Salesperson_49"/>
    <s v="Cancelled"/>
    <s v="online"/>
  </r>
  <r>
    <s v="S03020"/>
    <d v="2023-12-24T17:01:00"/>
    <x v="41"/>
    <s v="P1019"/>
    <s v="Kid's_019"/>
    <x v="5"/>
    <s v="Red"/>
    <s v="XL"/>
    <n v="3"/>
    <n v="1979.07"/>
    <n v="1704.69"/>
    <n v="5937.21"/>
    <n v="5114.07"/>
    <s v="C23019"/>
    <s v="Kavin_3019"/>
    <s v="Madurai"/>
    <n v="9.9252000000000002"/>
    <n v="78.119799999999998"/>
    <s v="SP123"/>
    <s v="Salesperson_23"/>
    <s v="Shipped"/>
    <s v="online"/>
  </r>
  <r>
    <s v="S03021"/>
    <d v="2023-05-20T17:05:00"/>
    <x v="62"/>
    <s v="P1020"/>
    <s v="Men's_020"/>
    <x v="4"/>
    <s v="Red"/>
    <s v="XXL"/>
    <n v="4"/>
    <n v="285.63"/>
    <n v="244.67"/>
    <n v="1142.52"/>
    <n v="978.68"/>
    <s v="C23020"/>
    <s v="Aarav_3020"/>
    <s v="Coimbatore"/>
    <n v="11.0168"/>
    <n v="76.955799999999996"/>
    <s v="SP140"/>
    <s v="Salesperson_40"/>
    <s v="Shipped"/>
    <s v="in-store"/>
  </r>
  <r>
    <s v="S03022"/>
    <d v="2024-08-12T20:49:00"/>
    <x v="76"/>
    <s v="P1021"/>
    <s v="Jeans_021"/>
    <x v="6"/>
    <s v="Yellow"/>
    <s v="L"/>
    <n v="2"/>
    <n v="1065.93"/>
    <n v="665.49"/>
    <n v="2131.86"/>
    <n v="1330.98"/>
    <s v="C23021"/>
    <s v="Vishal_3021"/>
    <s v="Chennai"/>
    <n v="13.082700000000001"/>
    <n v="80.270700000000005"/>
    <s v="SP129"/>
    <s v="Salesperson_29"/>
    <s v="Pending"/>
    <s v="online"/>
  </r>
  <r>
    <s v="S03023"/>
    <d v="2024-05-14T11:53:00"/>
    <x v="36"/>
    <s v="P1022"/>
    <s v="Jeans_022"/>
    <x v="6"/>
    <s v="Green"/>
    <s v="M"/>
    <n v="1"/>
    <n v="1064.71"/>
    <n v="925.36"/>
    <n v="1064.71"/>
    <n v="925.36"/>
    <s v="C23022"/>
    <s v="Bhuvana_3022"/>
    <s v="Vellore"/>
    <n v="12.916499999999999"/>
    <n v="79.132499999999993"/>
    <s v="SP111"/>
    <s v="Salesperson_11"/>
    <s v="Cancelled"/>
    <s v="in-store"/>
  </r>
  <r>
    <s v="S03024"/>
    <d v="2023-01-12T18:57:00"/>
    <x v="72"/>
    <s v="P1023"/>
    <s v="Kid's_023"/>
    <x v="5"/>
    <s v="Maroon"/>
    <s v="XL"/>
    <n v="1"/>
    <n v="1169.1199999999999"/>
    <n v="1014.48"/>
    <n v="1169.1199999999999"/>
    <n v="1014.48"/>
    <s v="C23023"/>
    <s v="Karthik_3023"/>
    <s v="Salem"/>
    <n v="11.664300000000001"/>
    <n v="78.146000000000001"/>
    <s v="SP100"/>
    <s v="Salesperson_0"/>
    <s v="Paid"/>
    <s v="in-store"/>
  </r>
  <r>
    <s v="S03025"/>
    <d v="2023-03-18T18:20:00"/>
    <x v="16"/>
    <s v="P1024"/>
    <s v="Women's_024"/>
    <x v="0"/>
    <s v="Grey"/>
    <s v="XL"/>
    <n v="3"/>
    <n v="1225.93"/>
    <n v="850.34"/>
    <n v="3677.79"/>
    <n v="2551.02"/>
    <s v="C23024"/>
    <s v="Lakshmi_3024"/>
    <s v="Madurai"/>
    <n v="9.9252000000000002"/>
    <n v="78.119799999999998"/>
    <s v="SP110"/>
    <s v="Salesperson_10"/>
    <s v="Returned"/>
    <s v="in-store"/>
  </r>
  <r>
    <s v="S03026"/>
    <d v="2023-06-24T15:22:00"/>
    <x v="88"/>
    <s v="P1025"/>
    <s v="Sportswear_025"/>
    <x v="3"/>
    <s v="Black"/>
    <s v="XS"/>
    <n v="1"/>
    <n v="1372.21"/>
    <n v="1118.49"/>
    <n v="1372.21"/>
    <n v="1118.49"/>
    <s v="C23025"/>
    <s v="Kavin_3025"/>
    <s v="Erode"/>
    <n v="11.34"/>
    <n v="77.717200000000005"/>
    <s v="SP104"/>
    <s v="Salesperson_4"/>
    <s v="Shipped"/>
    <s v="in-store"/>
  </r>
  <r>
    <s v="S03027"/>
    <d v="2023-01-30T16:04:00"/>
    <x v="35"/>
    <s v="P1026"/>
    <s v="Sarees_026"/>
    <x v="7"/>
    <s v="Red"/>
    <s v="L"/>
    <n v="4"/>
    <n v="2272.6"/>
    <n v="1374.43"/>
    <n v="9090.4"/>
    <n v="5497.72"/>
    <s v="C23026"/>
    <s v="Diya_3026"/>
    <s v="Chennai"/>
    <n v="13.082700000000001"/>
    <n v="80.270700000000005"/>
    <s v="SP122"/>
    <s v="Salesperson_22"/>
    <s v="Cancelled"/>
    <s v="online"/>
  </r>
  <r>
    <s v="S03028"/>
    <d v="2024-07-08T16:37:00"/>
    <x v="84"/>
    <s v="P1027"/>
    <s v="Men's_027"/>
    <x v="4"/>
    <s v="Blue"/>
    <s v="XS"/>
    <n v="1"/>
    <n v="1195.01"/>
    <n v="798.49"/>
    <n v="1195.01"/>
    <n v="798.49"/>
    <s v="C23027"/>
    <s v="Sathish_3027"/>
    <s v="Tirunelveli"/>
    <n v="8.7139000000000006"/>
    <n v="77.756699999999995"/>
    <s v="SP100"/>
    <s v="Salesperson_0"/>
    <s v="Cancelled"/>
    <s v="online"/>
  </r>
  <r>
    <s v="S03029"/>
    <d v="2023-06-15T16:48:00"/>
    <x v="23"/>
    <s v="P1028"/>
    <s v="Kid's_028"/>
    <x v="5"/>
    <s v="Grey"/>
    <s v="XS"/>
    <n v="2"/>
    <n v="1519.67"/>
    <n v="1256.74"/>
    <n v="3039.34"/>
    <n v="2513.48"/>
    <s v="C23028"/>
    <s v="Bhuvana_3028"/>
    <s v="Coimbatore"/>
    <n v="11.0168"/>
    <n v="76.955799999999996"/>
    <s v="SP120"/>
    <s v="Salesperson_20"/>
    <s v="Pending"/>
    <s v="online"/>
  </r>
  <r>
    <s v="S03030"/>
    <d v="2023-06-27T13:39:00"/>
    <x v="42"/>
    <s v="P1029"/>
    <s v="Kurta_029"/>
    <x v="1"/>
    <s v="Blue"/>
    <s v="XXL"/>
    <n v="1"/>
    <n v="784.12"/>
    <n v="524.6"/>
    <n v="784.12"/>
    <n v="524.6"/>
    <s v="C23029"/>
    <s v="Ganesh_3029"/>
    <s v="Chennai"/>
    <n v="13.082700000000001"/>
    <n v="80.270700000000005"/>
    <s v="SP147"/>
    <s v="Salesperson_47"/>
    <s v="Returned"/>
    <s v="in-store"/>
  </r>
  <r>
    <s v="S03031"/>
    <d v="2024-02-02T16:00:00"/>
    <x v="53"/>
    <s v="P1030"/>
    <s v="Jeans_030"/>
    <x v="6"/>
    <s v="Grey"/>
    <s v="XS"/>
    <n v="3"/>
    <n v="999.46"/>
    <n v="785.3"/>
    <n v="2998.38"/>
    <n v="2355.9"/>
    <s v="C23030"/>
    <s v="Bhuvana_3030"/>
    <s v="Madurai"/>
    <n v="9.9252000000000002"/>
    <n v="78.119799999999998"/>
    <s v="SP112"/>
    <s v="Salesperson_12"/>
    <s v="Paid"/>
    <s v="mobile_app"/>
  </r>
  <r>
    <s v="S03032"/>
    <d v="2024-01-15T17:37:00"/>
    <x v="49"/>
    <s v="P1031"/>
    <s v="Men's_031"/>
    <x v="4"/>
    <s v="Grey"/>
    <s v="XS"/>
    <n v="2"/>
    <n v="2183.96"/>
    <n v="1497.46"/>
    <n v="4367.92"/>
    <n v="2994.92"/>
    <s v="C23031"/>
    <s v="Sanjay_3031"/>
    <s v="Erode"/>
    <n v="11.34"/>
    <n v="77.717200000000005"/>
    <s v="SP137"/>
    <s v="Salesperson_37"/>
    <s v="Returned"/>
    <s v="in-store"/>
  </r>
  <r>
    <s v="S03033"/>
    <d v="2023-04-13T15:21:00"/>
    <x v="71"/>
    <s v="P1032"/>
    <s v="Men's_032"/>
    <x v="4"/>
    <s v="Red"/>
    <s v="L"/>
    <n v="1"/>
    <n v="805.25"/>
    <n v="596.6"/>
    <n v="805.25"/>
    <n v="596.6"/>
    <s v="C23032"/>
    <s v="Vishal_3032"/>
    <s v="Coimbatore"/>
    <n v="11.0168"/>
    <n v="76.955799999999996"/>
    <s v="SP132"/>
    <s v="Salesperson_32"/>
    <s v="Cancelled"/>
    <s v="in-store"/>
  </r>
  <r>
    <s v="S03034"/>
    <d v="2024-07-24T10:49:00"/>
    <x v="79"/>
    <s v="P1033"/>
    <s v="T-Shirts_033"/>
    <x v="2"/>
    <s v="Maroon"/>
    <s v="XXL"/>
    <n v="2"/>
    <n v="2391.36"/>
    <n v="1911.59"/>
    <n v="4782.72"/>
    <n v="3823.18"/>
    <s v="C23033"/>
    <s v="Karthik_3033"/>
    <s v="Salem"/>
    <n v="11.664300000000001"/>
    <n v="78.146000000000001"/>
    <s v="SP114"/>
    <s v="Salesperson_14"/>
    <s v="Pending"/>
    <s v="online"/>
  </r>
  <r>
    <s v="S03035"/>
    <d v="2024-09-04T12:02:00"/>
    <x v="22"/>
    <s v="P1034"/>
    <s v="Sportswear_034"/>
    <x v="3"/>
    <s v="Pink"/>
    <s v="XL"/>
    <n v="1"/>
    <n v="363.76"/>
    <n v="315.07"/>
    <n v="363.76"/>
    <n v="315.07"/>
    <s v="C23034"/>
    <s v="Anu_3034"/>
    <s v="Tiruchirappalli"/>
    <n v="10.7905"/>
    <n v="78.704700000000003"/>
    <s v="SP126"/>
    <s v="Salesperson_26"/>
    <s v="Returned"/>
    <s v="mobile_app"/>
  </r>
  <r>
    <s v="S03036"/>
    <d v="2024-05-12T12:37:00"/>
    <x v="83"/>
    <s v="P1035"/>
    <s v="Kid's_035"/>
    <x v="5"/>
    <s v="White"/>
    <s v="M"/>
    <n v="1"/>
    <n v="574.57000000000005"/>
    <n v="471.32"/>
    <n v="574.57000000000005"/>
    <n v="471.32"/>
    <s v="C23035"/>
    <s v="Ravi_3035"/>
    <s v="Coimbatore"/>
    <n v="11.0168"/>
    <n v="76.955799999999996"/>
    <s v="SP126"/>
    <s v="Salesperson_26"/>
    <s v="Paid"/>
    <s v="online"/>
  </r>
  <r>
    <s v="S03037"/>
    <d v="2024-04-17T15:55:00"/>
    <x v="45"/>
    <s v="P1036"/>
    <s v="Kid's_036"/>
    <x v="5"/>
    <s v="Grey"/>
    <s v="S"/>
    <n v="1"/>
    <n v="2451.77"/>
    <n v="1644.61"/>
    <n v="2451.77"/>
    <n v="1644.61"/>
    <s v="C23036"/>
    <s v="Sanjay_3036"/>
    <s v="Salem"/>
    <n v="11.664300000000001"/>
    <n v="78.146000000000001"/>
    <s v="SP134"/>
    <s v="Salesperson_34"/>
    <s v="Paid"/>
    <s v="in-store"/>
  </r>
  <r>
    <s v="S03038"/>
    <d v="2023-04-20T14:09:00"/>
    <x v="12"/>
    <s v="P1037"/>
    <s v="Jeans_037"/>
    <x v="6"/>
    <s v="Blue"/>
    <s v="XS"/>
    <n v="1"/>
    <n v="576.77"/>
    <n v="353.01"/>
    <n v="576.77"/>
    <n v="353.01"/>
    <s v="C23037"/>
    <s v="Vishal_3037"/>
    <s v="Tirunelveli"/>
    <n v="8.7139000000000006"/>
    <n v="77.756699999999995"/>
    <s v="SP102"/>
    <s v="Salesperson_2"/>
    <s v="Pending"/>
    <s v="in-store"/>
  </r>
  <r>
    <s v="S03039"/>
    <d v="2023-04-19T15:14:00"/>
    <x v="12"/>
    <s v="P1038"/>
    <s v="Sarees_038"/>
    <x v="7"/>
    <s v="Maroon"/>
    <s v="XXL"/>
    <n v="1"/>
    <n v="1229.05"/>
    <n v="967.74"/>
    <n v="1229.05"/>
    <n v="967.74"/>
    <s v="C23038"/>
    <s v="Sathish_3038"/>
    <s v="Erode"/>
    <n v="11.34"/>
    <n v="77.717200000000005"/>
    <s v="SP114"/>
    <s v="Salesperson_14"/>
    <s v="Pending"/>
    <s v="in-store"/>
  </r>
  <r>
    <s v="S03040"/>
    <d v="2023-04-01T21:26:00"/>
    <x v="67"/>
    <s v="P1039"/>
    <s v="Women's_039"/>
    <x v="0"/>
    <s v="Grey"/>
    <s v="M"/>
    <n v="4"/>
    <n v="1302.0899999999999"/>
    <n v="854.07"/>
    <n v="5208.3599999999997"/>
    <n v="3416.28"/>
    <s v="C23039"/>
    <s v="Meena_3039"/>
    <s v="Tirunelveli"/>
    <n v="8.7139000000000006"/>
    <n v="77.756699999999995"/>
    <s v="SP128"/>
    <s v="Salesperson_28"/>
    <s v="Returned"/>
    <s v="online"/>
  </r>
  <r>
    <s v="S03041"/>
    <d v="2023-03-20T20:56:00"/>
    <x v="77"/>
    <s v="P1040"/>
    <s v="Jeans_040"/>
    <x v="6"/>
    <s v="Yellow"/>
    <s v="S"/>
    <n v="1"/>
    <n v="2414.52"/>
    <n v="1902.83"/>
    <n v="2414.52"/>
    <n v="1902.83"/>
    <s v="C23040"/>
    <s v="Priya_3040"/>
    <s v="Chennai"/>
    <n v="13.082700000000001"/>
    <n v="80.270700000000005"/>
    <s v="SP125"/>
    <s v="Salesperson_25"/>
    <s v="Returned"/>
    <s v="in-store"/>
  </r>
  <r>
    <s v="S03042"/>
    <d v="2024-05-24T20:42:00"/>
    <x v="89"/>
    <s v="P1041"/>
    <s v="Kurta_041"/>
    <x v="1"/>
    <s v="Red"/>
    <s v="XXL"/>
    <n v="2"/>
    <n v="2449.91"/>
    <n v="1816.28"/>
    <n v="4899.82"/>
    <n v="3632.56"/>
    <s v="C23041"/>
    <s v="Priya_3041"/>
    <s v="Vellore"/>
    <n v="12.916499999999999"/>
    <n v="79.132499999999993"/>
    <s v="SP112"/>
    <s v="Salesperson_12"/>
    <s v="Cancelled"/>
    <s v="in-store"/>
  </r>
  <r>
    <s v="S03043"/>
    <d v="2023-04-16T12:53:00"/>
    <x v="71"/>
    <s v="P1042"/>
    <s v="Jeans_042"/>
    <x v="6"/>
    <s v="White"/>
    <s v="M"/>
    <n v="1"/>
    <n v="1343.91"/>
    <n v="1087.82"/>
    <n v="1343.91"/>
    <n v="1087.82"/>
    <s v="C23042"/>
    <s v="Ganesh_3042"/>
    <s v="Tiruchirappalli"/>
    <n v="10.7905"/>
    <n v="78.704700000000003"/>
    <s v="SP135"/>
    <s v="Salesperson_35"/>
    <s v="Returned"/>
    <s v="in-store"/>
  </r>
  <r>
    <s v="S03044"/>
    <d v="2024-01-15T15:13:00"/>
    <x v="49"/>
    <s v="P1043"/>
    <s v="Kid's_043"/>
    <x v="5"/>
    <s v="Yellow"/>
    <s v="S"/>
    <n v="1"/>
    <n v="1776.44"/>
    <n v="1350.45"/>
    <n v="1776.44"/>
    <n v="1350.45"/>
    <s v="C23043"/>
    <s v="Priya_3043"/>
    <s v="Salem"/>
    <n v="11.664300000000001"/>
    <n v="78.146000000000001"/>
    <s v="SP125"/>
    <s v="Salesperson_25"/>
    <s v="Pending"/>
    <s v="online"/>
  </r>
  <r>
    <s v="S03045"/>
    <d v="2023-06-04T18:28:00"/>
    <x v="30"/>
    <s v="P1044"/>
    <s v="Men's_044"/>
    <x v="4"/>
    <s v="Yellow"/>
    <s v="M"/>
    <n v="2"/>
    <n v="339.8"/>
    <n v="214.9"/>
    <n v="679.6"/>
    <n v="429.8"/>
    <s v="C23044"/>
    <s v="Aarav_3044"/>
    <s v="Vellore"/>
    <n v="12.916499999999999"/>
    <n v="79.132499999999993"/>
    <s v="SP128"/>
    <s v="Salesperson_28"/>
    <s v="Returned"/>
    <s v="online"/>
  </r>
  <r>
    <s v="S03046"/>
    <d v="2023-11-25T16:02:00"/>
    <x v="51"/>
    <s v="P1045"/>
    <s v="Men's_045"/>
    <x v="4"/>
    <s v="Pink"/>
    <s v="M"/>
    <n v="1"/>
    <n v="761.75"/>
    <n v="663.54"/>
    <n v="761.75"/>
    <n v="663.54"/>
    <s v="C23045"/>
    <s v="Ravi_3045"/>
    <s v="Tirunelveli"/>
    <n v="8.7139000000000006"/>
    <n v="77.756699999999995"/>
    <s v="SP122"/>
    <s v="Salesperson_22"/>
    <s v="Paid"/>
    <s v="mobile_app"/>
  </r>
  <r>
    <s v="S03047"/>
    <d v="2023-03-06T17:47:00"/>
    <x v="1"/>
    <s v="P1046"/>
    <s v="Sarees_046"/>
    <x v="7"/>
    <s v="Pink"/>
    <s v="S"/>
    <n v="2"/>
    <n v="2394.52"/>
    <n v="2047.84"/>
    <n v="4789.04"/>
    <n v="4095.68"/>
    <s v="C23046"/>
    <s v="Meena_3046"/>
    <s v="Madurai"/>
    <n v="9.9252000000000002"/>
    <n v="78.119799999999998"/>
    <s v="SP146"/>
    <s v="Salesperson_46"/>
    <s v="Paid"/>
    <s v="online"/>
  </r>
  <r>
    <s v="S03048"/>
    <d v="2023-07-11T10:17:00"/>
    <x v="91"/>
    <s v="P1047"/>
    <s v="Men's_047"/>
    <x v="4"/>
    <s v="Maroon"/>
    <s v="M"/>
    <n v="4"/>
    <n v="681.15"/>
    <n v="535.22"/>
    <n v="2724.6"/>
    <n v="2140.88"/>
    <s v="C23047"/>
    <s v="Ganesh_3047"/>
    <s v="Tirunelveli"/>
    <n v="8.7139000000000006"/>
    <n v="77.756699999999995"/>
    <s v="SP106"/>
    <s v="Salesperson_6"/>
    <s v="Paid"/>
    <s v="in-store"/>
  </r>
  <r>
    <s v="S03049"/>
    <d v="2023-06-09T20:06:00"/>
    <x v="87"/>
    <s v="P1048"/>
    <s v="Sportswear_048"/>
    <x v="3"/>
    <s v="White"/>
    <s v="XXL"/>
    <n v="4"/>
    <n v="413.7"/>
    <n v="295.07"/>
    <n v="1654.8"/>
    <n v="1180.28"/>
    <s v="C23048"/>
    <s v="Aarav_3048"/>
    <s v="Coimbatore"/>
    <n v="11.0168"/>
    <n v="76.955799999999996"/>
    <s v="SP114"/>
    <s v="Salesperson_14"/>
    <s v="Paid"/>
    <s v="in-store"/>
  </r>
  <r>
    <s v="S03050"/>
    <d v="2023-07-26T16:39:00"/>
    <x v="78"/>
    <s v="P1049"/>
    <s v="Women's_049"/>
    <x v="0"/>
    <s v="Blue"/>
    <s v="L"/>
    <n v="2"/>
    <n v="689.16"/>
    <n v="529.67999999999995"/>
    <n v="1378.32"/>
    <n v="1059.3599999999999"/>
    <s v="C23049"/>
    <s v="Sanjay_3049"/>
    <s v="Erode"/>
    <n v="11.34"/>
    <n v="77.717200000000005"/>
    <s v="SP106"/>
    <s v="Salesperson_6"/>
    <s v="Cancelled"/>
    <s v="online"/>
  </r>
  <r>
    <s v="S03051"/>
    <d v="2023-12-16T17:20:00"/>
    <x v="19"/>
    <s v="P1050"/>
    <s v="Men's_050"/>
    <x v="4"/>
    <s v="Green"/>
    <s v="M"/>
    <n v="4"/>
    <n v="2255.9499999999998"/>
    <n v="1939.51"/>
    <n v="9023.7999999999993"/>
    <n v="7758.04"/>
    <s v="C23050"/>
    <s v="Sanjay_3050"/>
    <s v="Salem"/>
    <n v="11.664300000000001"/>
    <n v="78.146000000000001"/>
    <s v="SP145"/>
    <s v="Salesperson_45"/>
    <s v="Shipped"/>
    <s v="online"/>
  </r>
  <r>
    <s v="S03052"/>
    <d v="2023-10-12T14:55:00"/>
    <x v="37"/>
    <s v="P1051"/>
    <s v="Kurta_051"/>
    <x v="1"/>
    <s v="Red"/>
    <s v="XXL"/>
    <n v="2"/>
    <n v="2075.59"/>
    <n v="1510.3"/>
    <n v="4151.18"/>
    <n v="3020.6"/>
    <s v="C23051"/>
    <s v="Devi_3051"/>
    <s v="Madurai"/>
    <n v="9.9252000000000002"/>
    <n v="78.119799999999998"/>
    <s v="SP110"/>
    <s v="Salesperson_10"/>
    <s v="Paid"/>
    <s v="online"/>
  </r>
  <r>
    <s v="S03053"/>
    <d v="2023-03-04T21:30:00"/>
    <x v="10"/>
    <s v="P1052"/>
    <s v="Kurta_052"/>
    <x v="1"/>
    <s v="Yellow"/>
    <s v="S"/>
    <n v="3"/>
    <n v="2428.34"/>
    <n v="1689.7"/>
    <n v="7285.02"/>
    <n v="5069.1000000000004"/>
    <s v="C23052"/>
    <s v="Karthik_3052"/>
    <s v="Salem"/>
    <n v="11.664300000000001"/>
    <n v="78.146000000000001"/>
    <s v="SP144"/>
    <s v="Salesperson_44"/>
    <s v="Paid"/>
    <s v="third-party"/>
  </r>
  <r>
    <s v="S03054"/>
    <d v="2023-03-02T18:44:00"/>
    <x v="10"/>
    <s v="P1053"/>
    <s v="Kid's_053"/>
    <x v="5"/>
    <s v="Red"/>
    <s v="XS"/>
    <n v="3"/>
    <n v="1711.1"/>
    <n v="1415.31"/>
    <n v="5133.3"/>
    <n v="4245.93"/>
    <s v="C23053"/>
    <s v="Lakshmi_3053"/>
    <s v="Madurai"/>
    <n v="9.9252000000000002"/>
    <n v="78.119799999999998"/>
    <s v="SP111"/>
    <s v="Salesperson_11"/>
    <s v="Shipped"/>
    <s v="online"/>
  </r>
  <r>
    <s v="S03055"/>
    <d v="2023-05-04T13:06:00"/>
    <x v="32"/>
    <s v="P1054"/>
    <s v="Sarees_054"/>
    <x v="7"/>
    <s v="Yellow"/>
    <s v="XS"/>
    <n v="1"/>
    <n v="2163.66"/>
    <n v="1819.18"/>
    <n v="2163.66"/>
    <n v="1819.18"/>
    <s v="C23054"/>
    <s v="Aarav_3054"/>
    <s v="Madurai"/>
    <n v="9.9252000000000002"/>
    <n v="78.119799999999998"/>
    <s v="SP126"/>
    <s v="Salesperson_26"/>
    <s v="Paid"/>
    <s v="online"/>
  </r>
  <r>
    <s v="S03056"/>
    <d v="2024-03-05T13:30:00"/>
    <x v="8"/>
    <s v="P1055"/>
    <s v="Women's_055"/>
    <x v="0"/>
    <s v="Yellow"/>
    <s v="XS"/>
    <n v="2"/>
    <n v="896.27"/>
    <n v="761.65"/>
    <n v="1792.54"/>
    <n v="1523.3"/>
    <s v="C23055"/>
    <s v="Karthik_3055"/>
    <s v="Tiruchirappalli"/>
    <n v="10.7905"/>
    <n v="78.704700000000003"/>
    <s v="SP146"/>
    <s v="Salesperson_46"/>
    <s v="Pending"/>
    <s v="mobile_app"/>
  </r>
  <r>
    <s v="S03057"/>
    <d v="2024-05-25T10:14:00"/>
    <x v="89"/>
    <s v="P1056"/>
    <s v="Sarees_056"/>
    <x v="7"/>
    <s v="White"/>
    <s v="L"/>
    <n v="1"/>
    <n v="524.36"/>
    <n v="468.36"/>
    <n v="524.36"/>
    <n v="468.36"/>
    <s v="C23056"/>
    <s v="Lakshmi_3056"/>
    <s v="Tirunelveli"/>
    <n v="8.7139000000000006"/>
    <n v="77.756699999999995"/>
    <s v="SP102"/>
    <s v="Salesperson_2"/>
    <s v="Shipped"/>
    <s v="in-store"/>
  </r>
  <r>
    <s v="S03058"/>
    <d v="2024-01-18T16:31:00"/>
    <x v="49"/>
    <s v="P1057"/>
    <s v="T-Shirts_057"/>
    <x v="2"/>
    <s v="Red"/>
    <s v="L"/>
    <n v="1"/>
    <n v="1948.08"/>
    <n v="1289.7"/>
    <n v="1948.08"/>
    <n v="1289.7"/>
    <s v="C23057"/>
    <s v="Diya_3057"/>
    <s v="Vellore"/>
    <n v="12.916499999999999"/>
    <n v="79.132499999999993"/>
    <s v="SP145"/>
    <s v="Salesperson_45"/>
    <s v="Pending"/>
    <s v="in-store"/>
  </r>
  <r>
    <s v="S03059"/>
    <d v="2024-03-28T12:05:00"/>
    <x v="26"/>
    <s v="P1058"/>
    <s v="Kid's_058"/>
    <x v="5"/>
    <s v="Grey"/>
    <s v="XL"/>
    <n v="3"/>
    <n v="1410.22"/>
    <n v="904.12"/>
    <n v="4230.66"/>
    <n v="2712.36"/>
    <s v="C23058"/>
    <s v="Anu_3058"/>
    <s v="Chennai"/>
    <n v="13.082700000000001"/>
    <n v="80.270700000000005"/>
    <s v="SP122"/>
    <s v="Salesperson_22"/>
    <s v="Cancelled"/>
    <s v="mobile_app"/>
  </r>
  <r>
    <s v="S03060"/>
    <d v="2024-01-08T11:12:00"/>
    <x v="65"/>
    <s v="P1059"/>
    <s v="Sarees_059"/>
    <x v="7"/>
    <s v="Red"/>
    <s v="S"/>
    <n v="1"/>
    <n v="1329.14"/>
    <n v="970.81"/>
    <n v="1329.14"/>
    <n v="970.81"/>
    <s v="C23059"/>
    <s v="Lakshmi_3059"/>
    <s v="Coimbatore"/>
    <n v="11.0168"/>
    <n v="76.955799999999996"/>
    <s v="SP103"/>
    <s v="Salesperson_3"/>
    <s v="Paid"/>
    <s v="in-store"/>
  </r>
  <r>
    <s v="S03061"/>
    <d v="2024-01-04T10:59:00"/>
    <x v="39"/>
    <s v="P1060"/>
    <s v="Kurta_060"/>
    <x v="1"/>
    <s v="White"/>
    <s v="XXL"/>
    <n v="4"/>
    <n v="378.05"/>
    <n v="252.26"/>
    <n v="1512.2"/>
    <n v="1009.04"/>
    <s v="C23060"/>
    <s v="Sathish_3060"/>
    <s v="Tiruchirappalli"/>
    <n v="10.7905"/>
    <n v="78.704700000000003"/>
    <s v="SP119"/>
    <s v="Salesperson_19"/>
    <s v="Paid"/>
    <s v="online"/>
  </r>
  <r>
    <s v="S03062"/>
    <d v="2024-03-13T20:01:00"/>
    <x v="24"/>
    <s v="P1061"/>
    <s v="Jeans_061"/>
    <x v="6"/>
    <s v="Blue"/>
    <s v="XS"/>
    <n v="1"/>
    <n v="224.3"/>
    <n v="173.46"/>
    <n v="224.3"/>
    <n v="173.46"/>
    <s v="C23061"/>
    <s v="Vishal_3061"/>
    <s v="Tirunelveli"/>
    <n v="8.7139000000000006"/>
    <n v="77.756699999999995"/>
    <s v="SP108"/>
    <s v="Salesperson_8"/>
    <s v="Paid"/>
    <s v="in-store"/>
  </r>
  <r>
    <s v="S03063"/>
    <d v="2024-09-17T12:15:00"/>
    <x v="6"/>
    <s v="P1062"/>
    <s v="Jeans_062"/>
    <x v="6"/>
    <s v="Pink"/>
    <s v="XS"/>
    <n v="2"/>
    <n v="1014.19"/>
    <n v="777.18"/>
    <n v="2028.38"/>
    <n v="1554.36"/>
    <s v="C23062"/>
    <s v="Anu_3062"/>
    <s v="Salem"/>
    <n v="11.664300000000001"/>
    <n v="78.146000000000001"/>
    <s v="SP104"/>
    <s v="Salesperson_4"/>
    <s v="Paid"/>
    <s v="in-store"/>
  </r>
  <r>
    <s v="S03064"/>
    <d v="2024-02-05T13:34:00"/>
    <x v="52"/>
    <s v="P1063"/>
    <s v="T-Shirts_063"/>
    <x v="2"/>
    <s v="Blue"/>
    <s v="S"/>
    <n v="2"/>
    <n v="1011.31"/>
    <n v="855.95"/>
    <n v="2022.62"/>
    <n v="1711.9"/>
    <s v="C23063"/>
    <s v="Lakshmi_3063"/>
    <s v="Tirunelveli"/>
    <n v="8.7139000000000006"/>
    <n v="77.756699999999995"/>
    <s v="SP139"/>
    <s v="Salesperson_39"/>
    <s v="Cancelled"/>
    <s v="online"/>
  </r>
  <r>
    <s v="S03065"/>
    <d v="2023-12-17T13:26:00"/>
    <x v="19"/>
    <s v="P1064"/>
    <s v="Kid's_064"/>
    <x v="5"/>
    <s v="Maroon"/>
    <s v="M"/>
    <n v="3"/>
    <n v="1678.49"/>
    <n v="1058.98"/>
    <n v="5035.47"/>
    <n v="3176.94"/>
    <s v="C23064"/>
    <s v="Karthik_3064"/>
    <s v="Tiruchirappalli"/>
    <n v="10.7905"/>
    <n v="78.704700000000003"/>
    <s v="SP123"/>
    <s v="Salesperson_23"/>
    <s v="Cancelled"/>
    <s v="online"/>
  </r>
  <r>
    <s v="S03066"/>
    <d v="2024-08-10T16:46:00"/>
    <x v="46"/>
    <s v="P1065"/>
    <s v="Sarees_065"/>
    <x v="7"/>
    <s v="Green"/>
    <s v="XS"/>
    <n v="1"/>
    <n v="239.7"/>
    <n v="181.6"/>
    <n v="239.7"/>
    <n v="181.6"/>
    <s v="C23065"/>
    <s v="Karthik_3065"/>
    <s v="Erode"/>
    <n v="11.34"/>
    <n v="77.717200000000005"/>
    <s v="SP104"/>
    <s v="Salesperson_4"/>
    <s v="Paid"/>
    <s v="in-store"/>
  </r>
  <r>
    <s v="S03067"/>
    <d v="2024-06-18T10:57:00"/>
    <x v="11"/>
    <s v="P1066"/>
    <s v="Men's_066"/>
    <x v="4"/>
    <s v="Pink"/>
    <s v="L"/>
    <n v="1"/>
    <n v="2413.21"/>
    <n v="1665.53"/>
    <n v="2413.21"/>
    <n v="1665.53"/>
    <s v="C23066"/>
    <s v="Sathish_3066"/>
    <s v="Chennai"/>
    <n v="13.082700000000001"/>
    <n v="80.270700000000005"/>
    <s v="SP141"/>
    <s v="Salesperson_41"/>
    <s v="Paid"/>
    <s v="in-store"/>
  </r>
  <r>
    <s v="S03068"/>
    <d v="2024-07-13T21:44:00"/>
    <x v="84"/>
    <s v="P1067"/>
    <s v="Kurta_067"/>
    <x v="1"/>
    <s v="Pink"/>
    <s v="XL"/>
    <n v="2"/>
    <n v="1349.8"/>
    <n v="1065.51"/>
    <n v="2699.6"/>
    <n v="2131.02"/>
    <s v="C23067"/>
    <s v="Aarav_3067"/>
    <s v="Coimbatore"/>
    <n v="11.0168"/>
    <n v="76.955799999999996"/>
    <s v="SP134"/>
    <s v="Salesperson_34"/>
    <s v="Shipped"/>
    <s v="in-store"/>
  </r>
  <r>
    <s v="S03069"/>
    <d v="2023-03-31T10:08:00"/>
    <x v="67"/>
    <s v="P1068"/>
    <s v="Sportswear_068"/>
    <x v="3"/>
    <s v="Grey"/>
    <s v="M"/>
    <n v="2"/>
    <n v="1010.81"/>
    <n v="629.78"/>
    <n v="2021.62"/>
    <n v="1259.56"/>
    <s v="C23068"/>
    <s v="Aarav_3068"/>
    <s v="Tiruchirappalli"/>
    <n v="10.7905"/>
    <n v="78.704700000000003"/>
    <s v="SP130"/>
    <s v="Salesperson_30"/>
    <s v="Cancelled"/>
    <s v="in-store"/>
  </r>
  <r>
    <s v="S03070"/>
    <d v="2024-05-04T18:54:00"/>
    <x v="47"/>
    <s v="P1069"/>
    <s v="T-Shirts_069"/>
    <x v="2"/>
    <s v="Green"/>
    <s v="XXL"/>
    <n v="1"/>
    <n v="2106"/>
    <n v="1734.89"/>
    <n v="2106"/>
    <n v="1734.89"/>
    <s v="C23069"/>
    <s v="Ganesh_3069"/>
    <s v="Tiruchirappalli"/>
    <n v="10.7905"/>
    <n v="78.704700000000003"/>
    <s v="SP142"/>
    <s v="Salesperson_42"/>
    <s v="Pending"/>
    <s v="mobile_app"/>
  </r>
  <r>
    <s v="S03071"/>
    <d v="2024-02-14T15:54:00"/>
    <x v="18"/>
    <s v="P1070"/>
    <s v="T-Shirts_070"/>
    <x v="2"/>
    <s v="White"/>
    <s v="XL"/>
    <n v="1"/>
    <n v="1857.9"/>
    <n v="1254.6199999999999"/>
    <n v="1857.9"/>
    <n v="1254.6199999999999"/>
    <s v="C23070"/>
    <s v="Devi_3070"/>
    <s v="Tirunelveli"/>
    <n v="8.7139000000000006"/>
    <n v="77.756699999999995"/>
    <s v="SP114"/>
    <s v="Salesperson_14"/>
    <s v="Paid"/>
    <s v="in-store"/>
  </r>
  <r>
    <s v="S03072"/>
    <d v="2023-04-13T13:00:00"/>
    <x v="71"/>
    <s v="P1071"/>
    <s v="Men's_071"/>
    <x v="4"/>
    <s v="Pink"/>
    <s v="L"/>
    <n v="1"/>
    <n v="708.84"/>
    <n v="537.46"/>
    <n v="708.84"/>
    <n v="537.46"/>
    <s v="C23071"/>
    <s v="Ravi_3071"/>
    <s v="Erode"/>
    <n v="11.34"/>
    <n v="77.717200000000005"/>
    <s v="SP148"/>
    <s v="Salesperson_48"/>
    <s v="Pending"/>
    <s v="online"/>
  </r>
  <r>
    <s v="S03073"/>
    <d v="2023-04-21T19:29:00"/>
    <x v="12"/>
    <s v="P1072"/>
    <s v="Sarees_072"/>
    <x v="7"/>
    <s v="Yellow"/>
    <s v="XS"/>
    <n v="1"/>
    <n v="1821.6"/>
    <n v="1269"/>
    <n v="1821.6"/>
    <n v="1269"/>
    <s v="C23072"/>
    <s v="Meena_3072"/>
    <s v="Madurai"/>
    <n v="9.9252000000000002"/>
    <n v="78.119799999999998"/>
    <s v="SP140"/>
    <s v="Salesperson_40"/>
    <s v="Returned"/>
    <s v="in-store"/>
  </r>
  <r>
    <s v="S03074"/>
    <d v="2023-08-03T16:51:00"/>
    <x v="58"/>
    <s v="P1073"/>
    <s v="Men's_073"/>
    <x v="4"/>
    <s v="Blue"/>
    <s v="L"/>
    <n v="2"/>
    <n v="712.85"/>
    <n v="559.48"/>
    <n v="1425.7"/>
    <n v="1118.96"/>
    <s v="C23073"/>
    <s v="Meena_3073"/>
    <s v="Erode"/>
    <n v="11.34"/>
    <n v="77.717200000000005"/>
    <s v="SP120"/>
    <s v="Salesperson_20"/>
    <s v="Returned"/>
    <s v="online"/>
  </r>
  <r>
    <s v="S03075"/>
    <d v="2023-06-08T21:57:00"/>
    <x v="87"/>
    <s v="P1074"/>
    <s v="Kid's_074"/>
    <x v="5"/>
    <s v="Pink"/>
    <s v="S"/>
    <n v="3"/>
    <n v="316.92"/>
    <n v="218.01"/>
    <n v="950.76"/>
    <n v="654.03"/>
    <s v="C23074"/>
    <s v="Vishal_3074"/>
    <s v="Coimbatore"/>
    <n v="11.0168"/>
    <n v="76.955799999999996"/>
    <s v="SP129"/>
    <s v="Salesperson_29"/>
    <s v="Cancelled"/>
    <s v="third-party"/>
  </r>
  <r>
    <s v="S03076"/>
    <d v="2023-02-02T19:54:00"/>
    <x v="35"/>
    <s v="P1075"/>
    <s v="T-Shirts_075"/>
    <x v="2"/>
    <s v="Green"/>
    <s v="XL"/>
    <n v="3"/>
    <n v="1571.85"/>
    <n v="1243.1600000000001"/>
    <n v="4715.55"/>
    <n v="3729.48"/>
    <s v="C23075"/>
    <s v="Aarav_3075"/>
    <s v="Madurai"/>
    <n v="9.9252000000000002"/>
    <n v="78.119799999999998"/>
    <s v="SP142"/>
    <s v="Salesperson_42"/>
    <s v="Cancelled"/>
    <s v="in-store"/>
  </r>
  <r>
    <s v="S03077"/>
    <d v="2024-07-06T18:43:00"/>
    <x v="9"/>
    <s v="P1076"/>
    <s v="Kid's_076"/>
    <x v="5"/>
    <s v="Black"/>
    <s v="S"/>
    <n v="1"/>
    <n v="269.13"/>
    <n v="164.41"/>
    <n v="269.13"/>
    <n v="164.41"/>
    <s v="C23076"/>
    <s v="Vishal_3076"/>
    <s v="Tirunelveli"/>
    <n v="8.7139000000000006"/>
    <n v="77.756699999999995"/>
    <s v="SP106"/>
    <s v="Salesperson_6"/>
    <s v="Paid"/>
    <s v="online"/>
  </r>
  <r>
    <s v="S03078"/>
    <d v="2024-09-11T16:18:00"/>
    <x v="38"/>
    <s v="P1077"/>
    <s v="Men's_077"/>
    <x v="4"/>
    <s v="Red"/>
    <s v="XL"/>
    <n v="1"/>
    <n v="1605.78"/>
    <n v="1342.33"/>
    <n v="1605.78"/>
    <n v="1342.33"/>
    <s v="C23077"/>
    <s v="Aarav_3077"/>
    <s v="Erode"/>
    <n v="11.34"/>
    <n v="77.717200000000005"/>
    <s v="SP143"/>
    <s v="Salesperson_43"/>
    <s v="Paid"/>
    <s v="in-store"/>
  </r>
  <r>
    <s v="S03079"/>
    <d v="2023-08-06T19:36:00"/>
    <x v="58"/>
    <s v="P1078"/>
    <s v="Sarees_078"/>
    <x v="7"/>
    <s v="Black"/>
    <s v="XS"/>
    <n v="4"/>
    <n v="615.29999999999995"/>
    <n v="382.04"/>
    <n v="2461.1999999999998"/>
    <n v="1528.16"/>
    <s v="C23078"/>
    <s v="Lakshmi_3078"/>
    <s v="Erode"/>
    <n v="11.34"/>
    <n v="77.717200000000005"/>
    <s v="SP132"/>
    <s v="Salesperson_32"/>
    <s v="Returned"/>
    <s v="in-store"/>
  </r>
  <r>
    <s v="S03080"/>
    <d v="2023-10-05T10:57:00"/>
    <x v="31"/>
    <s v="P1079"/>
    <s v="Jeans_079"/>
    <x v="6"/>
    <s v="Red"/>
    <s v="S"/>
    <n v="3"/>
    <n v="2266.0300000000002"/>
    <n v="2019.7"/>
    <n v="6798.09"/>
    <n v="6059.1"/>
    <s v="C23079"/>
    <s v="Ganesh_3079"/>
    <s v="Coimbatore"/>
    <n v="11.0168"/>
    <n v="76.955799999999996"/>
    <s v="SP105"/>
    <s v="Salesperson_5"/>
    <s v="Shipped"/>
    <s v="in-store"/>
  </r>
  <r>
    <s v="S03081"/>
    <d v="2024-03-09T21:49:00"/>
    <x v="8"/>
    <s v="P1080"/>
    <s v="Kurta_080"/>
    <x v="1"/>
    <s v="Grey"/>
    <s v="S"/>
    <n v="4"/>
    <n v="1455.35"/>
    <n v="1062.4100000000001"/>
    <n v="5821.4"/>
    <n v="4249.6400000000003"/>
    <s v="C23080"/>
    <s v="Sanjay_3080"/>
    <s v="Madurai"/>
    <n v="9.9252000000000002"/>
    <n v="78.119799999999998"/>
    <s v="SP139"/>
    <s v="Salesperson_39"/>
    <s v="Paid"/>
    <s v="in-store"/>
  </r>
  <r>
    <s v="S03082"/>
    <d v="2024-09-17T14:24:00"/>
    <x v="6"/>
    <s v="P1081"/>
    <s v="T-Shirts_081"/>
    <x v="2"/>
    <s v="Yellow"/>
    <s v="L"/>
    <n v="2"/>
    <n v="2061.8000000000002"/>
    <n v="1624.42"/>
    <n v="4123.6000000000004"/>
    <n v="3248.84"/>
    <s v="C23081"/>
    <s v="Karthik_3081"/>
    <s v="Vellore"/>
    <n v="12.916499999999999"/>
    <n v="79.132499999999993"/>
    <s v="SP120"/>
    <s v="Salesperson_20"/>
    <s v="Cancelled"/>
    <s v="online"/>
  </r>
  <r>
    <s v="S03083"/>
    <d v="2024-03-30T14:28:00"/>
    <x v="26"/>
    <s v="P1082"/>
    <s v="Kid's_082"/>
    <x v="5"/>
    <s v="Blue"/>
    <s v="S"/>
    <n v="1"/>
    <n v="1676.63"/>
    <n v="1238.1199999999999"/>
    <n v="1676.63"/>
    <n v="1238.1199999999999"/>
    <s v="C23082"/>
    <s v="Sathish_3082"/>
    <s v="Erode"/>
    <n v="11.34"/>
    <n v="77.717200000000005"/>
    <s v="SP119"/>
    <s v="Salesperson_19"/>
    <s v="Pending"/>
    <s v="online"/>
  </r>
  <r>
    <s v="S03084"/>
    <d v="2023-07-18T12:12:00"/>
    <x v="15"/>
    <s v="P1083"/>
    <s v="Kurta_083"/>
    <x v="1"/>
    <s v="Red"/>
    <s v="S"/>
    <n v="1"/>
    <n v="2481.11"/>
    <n v="1489.3"/>
    <n v="2481.11"/>
    <n v="1489.3"/>
    <s v="C23083"/>
    <s v="Bhuvana_3083"/>
    <s v="Tiruchirappalli"/>
    <n v="10.7905"/>
    <n v="78.704700000000003"/>
    <s v="SP126"/>
    <s v="Salesperson_26"/>
    <s v="Pending"/>
    <s v="online"/>
  </r>
  <r>
    <s v="S03085"/>
    <d v="2023-05-09T12:43:00"/>
    <x v="64"/>
    <s v="P1084"/>
    <s v="Men's_084"/>
    <x v="4"/>
    <s v="Green"/>
    <s v="L"/>
    <n v="1"/>
    <n v="873.69"/>
    <n v="601.74"/>
    <n v="873.69"/>
    <n v="601.74"/>
    <s v="C23084"/>
    <s v="Karthik_3084"/>
    <s v="Tirunelveli"/>
    <n v="8.7139000000000006"/>
    <n v="77.756699999999995"/>
    <s v="SP133"/>
    <s v="Salesperson_33"/>
    <s v="Pending"/>
    <s v="mobile_app"/>
  </r>
  <r>
    <s v="S03086"/>
    <d v="2023-03-18T14:17:00"/>
    <x v="16"/>
    <s v="P1085"/>
    <s v="Women's_085"/>
    <x v="0"/>
    <s v="White"/>
    <s v="L"/>
    <n v="2"/>
    <n v="425.26"/>
    <n v="356.01"/>
    <n v="850.52"/>
    <n v="712.02"/>
    <s v="C23085"/>
    <s v="Ravi_3085"/>
    <s v="Chennai"/>
    <n v="13.082700000000001"/>
    <n v="80.270700000000005"/>
    <s v="SP144"/>
    <s v="Salesperson_44"/>
    <s v="Cancelled"/>
    <s v="in-store"/>
  </r>
  <r>
    <s v="S03087"/>
    <d v="2024-01-04T18:25:00"/>
    <x v="39"/>
    <s v="P1086"/>
    <s v="Kid's_086"/>
    <x v="5"/>
    <s v="Red"/>
    <s v="L"/>
    <n v="2"/>
    <n v="1650.73"/>
    <n v="1464.63"/>
    <n v="3301.46"/>
    <n v="2929.26"/>
    <s v="C23086"/>
    <s v="Diya_3086"/>
    <s v="Coimbatore"/>
    <n v="11.0168"/>
    <n v="76.955799999999996"/>
    <s v="SP122"/>
    <s v="Salesperson_22"/>
    <s v="Pending"/>
    <s v="mobile_app"/>
  </r>
  <r>
    <s v="S03088"/>
    <d v="2023-09-03T17:52:00"/>
    <x v="0"/>
    <s v="P1087"/>
    <s v="Jeans_087"/>
    <x v="6"/>
    <s v="Maroon"/>
    <s v="XS"/>
    <n v="1"/>
    <n v="481.4"/>
    <n v="343.35"/>
    <n v="481.4"/>
    <n v="343.35"/>
    <s v="C23087"/>
    <s v="Kavin_3087"/>
    <s v="Tiruchirappalli"/>
    <n v="10.7905"/>
    <n v="78.704700000000003"/>
    <s v="SP127"/>
    <s v="Salesperson_27"/>
    <s v="Pending"/>
    <s v="online"/>
  </r>
  <r>
    <s v="S03089"/>
    <d v="2023-03-30T10:45:00"/>
    <x v="67"/>
    <s v="P1088"/>
    <s v="Women's_088"/>
    <x v="0"/>
    <s v="Green"/>
    <s v="XS"/>
    <n v="4"/>
    <n v="1078.23"/>
    <n v="689.8"/>
    <n v="4312.92"/>
    <n v="2759.2"/>
    <s v="C23088"/>
    <s v="Karthik_3088"/>
    <s v="Coimbatore"/>
    <n v="11.0168"/>
    <n v="76.955799999999996"/>
    <s v="SP133"/>
    <s v="Salesperson_33"/>
    <s v="Cancelled"/>
    <s v="mobile_app"/>
  </r>
  <r>
    <s v="S03090"/>
    <d v="2024-07-14T17:21:00"/>
    <x v="84"/>
    <s v="P1089"/>
    <s v="Sportswear_089"/>
    <x v="3"/>
    <s v="Red"/>
    <s v="XXL"/>
    <n v="2"/>
    <n v="753.24"/>
    <n v="495.91"/>
    <n v="1506.48"/>
    <n v="991.82"/>
    <s v="C23089"/>
    <s v="Karthik_3089"/>
    <s v="Coimbatore"/>
    <n v="11.0168"/>
    <n v="76.955799999999996"/>
    <s v="SP127"/>
    <s v="Salesperson_27"/>
    <s v="Paid"/>
    <s v="in-store"/>
  </r>
  <r>
    <s v="S03091"/>
    <d v="2024-06-30T12:33:00"/>
    <x v="2"/>
    <s v="P1090"/>
    <s v="Women's_090"/>
    <x v="0"/>
    <s v="Maroon"/>
    <s v="L"/>
    <n v="1"/>
    <n v="1507.1"/>
    <n v="1265.1199999999999"/>
    <n v="1507.1"/>
    <n v="1265.1199999999999"/>
    <s v="C23090"/>
    <s v="Meena_3090"/>
    <s v="Tirunelveli"/>
    <n v="8.7139000000000006"/>
    <n v="77.756699999999995"/>
    <s v="SP121"/>
    <s v="Salesperson_21"/>
    <s v="Cancelled"/>
    <s v="in-store"/>
  </r>
  <r>
    <s v="S03092"/>
    <d v="2023-12-08T11:34:00"/>
    <x v="50"/>
    <s v="P1091"/>
    <s v="Women's_091"/>
    <x v="0"/>
    <s v="Yellow"/>
    <s v="XL"/>
    <n v="2"/>
    <n v="1876.03"/>
    <n v="1554.03"/>
    <n v="3752.06"/>
    <n v="3108.06"/>
    <s v="C23091"/>
    <s v="Devi_3091"/>
    <s v="Vellore"/>
    <n v="12.916499999999999"/>
    <n v="79.132499999999993"/>
    <s v="SP144"/>
    <s v="Salesperson_44"/>
    <s v="Shipped"/>
    <s v="in-store"/>
  </r>
  <r>
    <s v="S03093"/>
    <d v="2024-05-16T17:12:00"/>
    <x v="36"/>
    <s v="P1092"/>
    <s v="Kid's_092"/>
    <x v="5"/>
    <s v="Blue"/>
    <s v="L"/>
    <n v="4"/>
    <n v="1867.82"/>
    <n v="1432.81"/>
    <n v="7471.28"/>
    <n v="5731.24"/>
    <s v="C23092"/>
    <s v="Anu_3092"/>
    <s v="Chennai"/>
    <n v="13.082700000000001"/>
    <n v="80.270700000000005"/>
    <s v="SP145"/>
    <s v="Salesperson_45"/>
    <s v="Paid"/>
    <s v="in-store"/>
  </r>
  <r>
    <s v="S03094"/>
    <d v="2023-12-08T13:09:00"/>
    <x v="50"/>
    <s v="P1093"/>
    <s v="Sarees_093"/>
    <x v="7"/>
    <s v="Black"/>
    <s v="L"/>
    <n v="3"/>
    <n v="718.41"/>
    <n v="540.05999999999995"/>
    <n v="2155.23"/>
    <n v="1620.18"/>
    <s v="C23093"/>
    <s v="Anu_3093"/>
    <s v="Tiruchirappalli"/>
    <n v="10.7905"/>
    <n v="78.704700000000003"/>
    <s v="SP104"/>
    <s v="Salesperson_4"/>
    <s v="Cancelled"/>
    <s v="in-store"/>
  </r>
  <r>
    <s v="S03095"/>
    <d v="2024-01-29T10:46:00"/>
    <x v="53"/>
    <s v="P1094"/>
    <s v="Kurta_094"/>
    <x v="1"/>
    <s v="Green"/>
    <s v="XL"/>
    <n v="1"/>
    <n v="2236.5100000000002"/>
    <n v="1498.18"/>
    <n v="2236.5100000000002"/>
    <n v="1498.18"/>
    <s v="C23094"/>
    <s v="Ganesh_3094"/>
    <s v="Vellore"/>
    <n v="12.916499999999999"/>
    <n v="79.132499999999993"/>
    <s v="SP111"/>
    <s v="Salesperson_11"/>
    <s v="Cancelled"/>
    <s v="online"/>
  </r>
  <r>
    <s v="S03096"/>
    <d v="2023-10-21T11:20:00"/>
    <x v="69"/>
    <s v="P1095"/>
    <s v="T-Shirts_095"/>
    <x v="2"/>
    <s v="Yellow"/>
    <s v="M"/>
    <n v="3"/>
    <n v="1500.96"/>
    <n v="1252.8699999999999"/>
    <n v="4502.88"/>
    <n v="3758.61"/>
    <s v="C23095"/>
    <s v="Bhuvana_3095"/>
    <s v="Chennai"/>
    <n v="13.082700000000001"/>
    <n v="80.270700000000005"/>
    <s v="SP142"/>
    <s v="Salesperson_42"/>
    <s v="Paid"/>
    <s v="online"/>
  </r>
  <r>
    <s v="S03097"/>
    <d v="2023-01-15T21:48:00"/>
    <x v="72"/>
    <s v="P1096"/>
    <s v="Kid's_096"/>
    <x v="5"/>
    <s v="Green"/>
    <s v="XXL"/>
    <n v="1"/>
    <n v="1308.82"/>
    <n v="1113.5999999999999"/>
    <n v="1308.82"/>
    <n v="1113.5999999999999"/>
    <s v="C23096"/>
    <s v="Sanjay_3096"/>
    <s v="Vellore"/>
    <n v="12.916499999999999"/>
    <n v="79.132499999999993"/>
    <s v="SP110"/>
    <s v="Salesperson_10"/>
    <s v="Paid"/>
    <s v="in-store"/>
  </r>
  <r>
    <s v="S03098"/>
    <d v="2023-11-21T17:39:00"/>
    <x v="51"/>
    <s v="P1097"/>
    <s v="Men's_097"/>
    <x v="4"/>
    <s v="Green"/>
    <s v="XL"/>
    <n v="2"/>
    <n v="607.61"/>
    <n v="417.86"/>
    <n v="1215.22"/>
    <n v="835.72"/>
    <s v="C23097"/>
    <s v="Meena_3097"/>
    <s v="Salem"/>
    <n v="11.664300000000001"/>
    <n v="78.146000000000001"/>
    <s v="SP134"/>
    <s v="Salesperson_34"/>
    <s v="Pending"/>
    <s v="in-store"/>
  </r>
  <r>
    <s v="S03099"/>
    <d v="2023-12-25T13:25:00"/>
    <x v="34"/>
    <s v="P1098"/>
    <s v="Jeans_098"/>
    <x v="6"/>
    <s v="Green"/>
    <s v="XXL"/>
    <n v="1"/>
    <n v="2138.7600000000002"/>
    <n v="1659.61"/>
    <n v="2138.7600000000002"/>
    <n v="1659.61"/>
    <s v="C23098"/>
    <s v="Kavin_3098"/>
    <s v="Chennai"/>
    <n v="13.082700000000001"/>
    <n v="80.270700000000005"/>
    <s v="SP116"/>
    <s v="Salesperson_16"/>
    <s v="Paid"/>
    <s v="online"/>
  </r>
  <r>
    <s v="S03100"/>
    <d v="2023-08-30T10:21:00"/>
    <x v="0"/>
    <s v="P1099"/>
    <s v="T-Shirts_099"/>
    <x v="2"/>
    <s v="White"/>
    <s v="L"/>
    <n v="2"/>
    <n v="1916.06"/>
    <n v="1219.22"/>
    <n v="3832.12"/>
    <n v="2438.44"/>
    <s v="C23099"/>
    <s v="Vishal_3099"/>
    <s v="Tiruchirappalli"/>
    <n v="10.7905"/>
    <n v="78.704700000000003"/>
    <s v="SP146"/>
    <s v="Salesperson_46"/>
    <s v="Pending"/>
    <s v="in-store"/>
  </r>
  <r>
    <s v="S03101"/>
    <d v="2023-05-25T14:21:00"/>
    <x v="27"/>
    <s v="P1100"/>
    <s v="Women's_100"/>
    <x v="0"/>
    <s v="Blue"/>
    <s v="L"/>
    <n v="2"/>
    <n v="813.45"/>
    <n v="551.45000000000005"/>
    <n v="1626.9"/>
    <n v="1102.9000000000001"/>
    <s v="C23100"/>
    <s v="Karthik_3100"/>
    <s v="Tiruchirappalli"/>
    <n v="10.7905"/>
    <n v="78.704700000000003"/>
    <s v="SP144"/>
    <s v="Salesperson_44"/>
    <s v="Paid"/>
    <s v="online"/>
  </r>
  <r>
    <s v="S03102"/>
    <d v="2023-11-13T15:26:00"/>
    <x v="44"/>
    <s v="P1101"/>
    <s v="Kid's_101"/>
    <x v="5"/>
    <s v="Red"/>
    <s v="S"/>
    <n v="4"/>
    <n v="1853"/>
    <n v="1415.94"/>
    <n v="7412"/>
    <n v="5663.76"/>
    <s v="C23101"/>
    <s v="Aarav_3101"/>
    <s v="Tiruchirappalli"/>
    <n v="10.7905"/>
    <n v="78.704700000000003"/>
    <s v="SP103"/>
    <s v="Salesperson_3"/>
    <s v="Returned"/>
    <s v="in-store"/>
  </r>
  <r>
    <s v="S03103"/>
    <d v="2023-10-18T19:14:00"/>
    <x v="69"/>
    <s v="P1102"/>
    <s v="Kid's_102"/>
    <x v="5"/>
    <s v="Black"/>
    <s v="S"/>
    <n v="2"/>
    <n v="1490.41"/>
    <n v="1166.6199999999999"/>
    <n v="2980.82"/>
    <n v="2333.2399999999998"/>
    <s v="C23102"/>
    <s v="Kavin_3102"/>
    <s v="Vellore"/>
    <n v="12.916499999999999"/>
    <n v="79.132499999999993"/>
    <s v="SP131"/>
    <s v="Salesperson_31"/>
    <s v="Returned"/>
    <s v="third-party"/>
  </r>
  <r>
    <s v="S03104"/>
    <d v="2024-07-22T19:36:00"/>
    <x v="79"/>
    <s v="P1103"/>
    <s v="Kid's_103"/>
    <x v="5"/>
    <s v="Blue"/>
    <s v="S"/>
    <n v="2"/>
    <n v="1046.49"/>
    <n v="777.7"/>
    <n v="2092.98"/>
    <n v="1555.4"/>
    <s v="C23103"/>
    <s v="Karthik_3103"/>
    <s v="Tiruchirappalli"/>
    <n v="10.7905"/>
    <n v="78.704700000000003"/>
    <s v="SP102"/>
    <s v="Salesperson_2"/>
    <s v="Pending"/>
    <s v="in-store"/>
  </r>
  <r>
    <s v="S03105"/>
    <d v="2023-10-09T18:35:00"/>
    <x v="37"/>
    <s v="P1104"/>
    <s v="Women's_104"/>
    <x v="0"/>
    <s v="Pink"/>
    <s v="M"/>
    <n v="2"/>
    <n v="337.24"/>
    <n v="219.48"/>
    <n v="674.48"/>
    <n v="438.96"/>
    <s v="C23104"/>
    <s v="Ganesh_3104"/>
    <s v="Chennai"/>
    <n v="13.082700000000001"/>
    <n v="80.270700000000005"/>
    <s v="SP126"/>
    <s v="Salesperson_26"/>
    <s v="Returned"/>
    <s v="mobile_app"/>
  </r>
  <r>
    <s v="S03106"/>
    <d v="2024-06-01T10:16:00"/>
    <x v="54"/>
    <s v="P1105"/>
    <s v="Kurta_105"/>
    <x v="1"/>
    <s v="Black"/>
    <s v="XS"/>
    <n v="2"/>
    <n v="1569.53"/>
    <n v="1307.6500000000001"/>
    <n v="3139.06"/>
    <n v="2615.3000000000002"/>
    <s v="C23105"/>
    <s v="Lakshmi_3105"/>
    <s v="Chennai"/>
    <n v="13.082700000000001"/>
    <n v="80.270700000000005"/>
    <s v="SP122"/>
    <s v="Salesperson_22"/>
    <s v="Cancelled"/>
    <s v="in-store"/>
  </r>
  <r>
    <s v="S03107"/>
    <d v="2023-11-25T16:43:00"/>
    <x v="51"/>
    <s v="P1106"/>
    <s v="Jeans_106"/>
    <x v="6"/>
    <s v="Grey"/>
    <s v="L"/>
    <n v="1"/>
    <n v="1545.09"/>
    <n v="995.11"/>
    <n v="1545.09"/>
    <n v="995.11"/>
    <s v="C23106"/>
    <s v="Ravi_3106"/>
    <s v="Tirunelveli"/>
    <n v="8.7139000000000006"/>
    <n v="77.756699999999995"/>
    <s v="SP125"/>
    <s v="Salesperson_25"/>
    <s v="Cancelled"/>
    <s v="in-store"/>
  </r>
  <r>
    <s v="S03108"/>
    <d v="2024-03-30T11:00:00"/>
    <x v="26"/>
    <s v="P1107"/>
    <s v="Women's_107"/>
    <x v="0"/>
    <s v="Maroon"/>
    <s v="S"/>
    <n v="1"/>
    <n v="1610.88"/>
    <n v="980.92"/>
    <n v="1610.88"/>
    <n v="980.92"/>
    <s v="C23107"/>
    <s v="Kavin_3107"/>
    <s v="Coimbatore"/>
    <n v="11.0168"/>
    <n v="76.955799999999996"/>
    <s v="SP143"/>
    <s v="Salesperson_43"/>
    <s v="Paid"/>
    <s v="in-store"/>
  </r>
  <r>
    <s v="S03109"/>
    <d v="2023-11-24T19:32:00"/>
    <x v="51"/>
    <s v="P1108"/>
    <s v="Kid's_108"/>
    <x v="5"/>
    <s v="Blue"/>
    <s v="L"/>
    <n v="1"/>
    <n v="2008.19"/>
    <n v="1367.41"/>
    <n v="2008.19"/>
    <n v="1367.41"/>
    <s v="C23108"/>
    <s v="Lakshmi_3108"/>
    <s v="Coimbatore"/>
    <n v="11.0168"/>
    <n v="76.955799999999996"/>
    <s v="SP130"/>
    <s v="Salesperson_30"/>
    <s v="Returned"/>
    <s v="in-store"/>
  </r>
  <r>
    <s v="S03110"/>
    <d v="2024-04-21T17:10:00"/>
    <x v="45"/>
    <s v="P1109"/>
    <s v="Kurta_109"/>
    <x v="1"/>
    <s v="Red"/>
    <s v="S"/>
    <n v="2"/>
    <n v="807.35"/>
    <n v="665.9"/>
    <n v="1614.7"/>
    <n v="1331.8"/>
    <s v="C23109"/>
    <s v="Sathish_3109"/>
    <s v="Tiruchirappalli"/>
    <n v="10.7905"/>
    <n v="78.704700000000003"/>
    <s v="SP107"/>
    <s v="Salesperson_7"/>
    <s v="Paid"/>
    <s v="mobile_app"/>
  </r>
  <r>
    <s v="S03111"/>
    <d v="2023-04-26T12:01:00"/>
    <x v="56"/>
    <s v="P1110"/>
    <s v="T-Shirts_110"/>
    <x v="2"/>
    <s v="Black"/>
    <s v="XXL"/>
    <n v="3"/>
    <n v="1884.45"/>
    <n v="1522.69"/>
    <n v="5653.35"/>
    <n v="4568.07"/>
    <s v="C23110"/>
    <s v="Anu_3110"/>
    <s v="Salem"/>
    <n v="11.664300000000001"/>
    <n v="78.146000000000001"/>
    <s v="SP104"/>
    <s v="Salesperson_4"/>
    <s v="Cancelled"/>
    <s v="online"/>
  </r>
  <r>
    <s v="S03112"/>
    <d v="2024-05-30T13:26:00"/>
    <x v="54"/>
    <s v="P1111"/>
    <s v="Kurta_111"/>
    <x v="1"/>
    <s v="Pink"/>
    <s v="S"/>
    <n v="3"/>
    <n v="1042.08"/>
    <n v="762.12"/>
    <n v="3126.24"/>
    <n v="2286.36"/>
    <s v="C23111"/>
    <s v="Kavin_3111"/>
    <s v="Coimbatore"/>
    <n v="11.0168"/>
    <n v="76.955799999999996"/>
    <s v="SP112"/>
    <s v="Salesperson_12"/>
    <s v="Paid"/>
    <s v="in-store"/>
  </r>
  <r>
    <s v="S03113"/>
    <d v="2024-01-05T15:38:00"/>
    <x v="39"/>
    <s v="P1112"/>
    <s v="Kurta_112"/>
    <x v="1"/>
    <s v="Grey"/>
    <s v="XS"/>
    <n v="4"/>
    <n v="1857.56"/>
    <n v="1480.01"/>
    <n v="7430.24"/>
    <n v="5920.04"/>
    <s v="C23112"/>
    <s v="Anu_3112"/>
    <s v="Chennai"/>
    <n v="13.082700000000001"/>
    <n v="80.270700000000005"/>
    <s v="SP123"/>
    <s v="Salesperson_23"/>
    <s v="Shipped"/>
    <s v="in-store"/>
  </r>
  <r>
    <s v="S03114"/>
    <d v="2023-04-11T13:23:00"/>
    <x v="71"/>
    <s v="P1113"/>
    <s v="Sarees_113"/>
    <x v="7"/>
    <s v="Pink"/>
    <s v="L"/>
    <n v="1"/>
    <n v="2082.84"/>
    <n v="1643.09"/>
    <n v="2082.84"/>
    <n v="1643.09"/>
    <s v="C23113"/>
    <s v="Ravi_3113"/>
    <s v="Chennai"/>
    <n v="13.082700000000001"/>
    <n v="80.270700000000005"/>
    <s v="SP124"/>
    <s v="Salesperson_24"/>
    <s v="Pending"/>
    <s v="in-store"/>
  </r>
  <r>
    <s v="S03115"/>
    <d v="2024-04-10T10:44:00"/>
    <x v="86"/>
    <s v="P1114"/>
    <s v="Kurta_114"/>
    <x v="1"/>
    <s v="Green"/>
    <s v="XS"/>
    <n v="1"/>
    <n v="2311.58"/>
    <n v="1519.53"/>
    <n v="2311.58"/>
    <n v="1519.53"/>
    <s v="C23114"/>
    <s v="Sathish_3114"/>
    <s v="Erode"/>
    <n v="11.34"/>
    <n v="77.717200000000005"/>
    <s v="SP123"/>
    <s v="Salesperson_23"/>
    <s v="Returned"/>
    <s v="online"/>
  </r>
  <r>
    <s v="S03116"/>
    <d v="2024-05-31T21:43:00"/>
    <x v="54"/>
    <s v="P1115"/>
    <s v="Men's_115"/>
    <x v="4"/>
    <s v="White"/>
    <s v="XL"/>
    <n v="1"/>
    <n v="269.33"/>
    <n v="220.79"/>
    <n v="269.33"/>
    <n v="220.79"/>
    <s v="C23115"/>
    <s v="Vishal_3115"/>
    <s v="Salem"/>
    <n v="11.664300000000001"/>
    <n v="78.146000000000001"/>
    <s v="SP119"/>
    <s v="Salesperson_19"/>
    <s v="Paid"/>
    <s v="online"/>
  </r>
  <r>
    <s v="S03117"/>
    <d v="2023-06-11T14:49:00"/>
    <x v="87"/>
    <s v="P1116"/>
    <s v="Sportswear_116"/>
    <x v="3"/>
    <s v="Pink"/>
    <s v="L"/>
    <n v="2"/>
    <n v="1767.91"/>
    <n v="1203.24"/>
    <n v="3535.82"/>
    <n v="2406.48"/>
    <s v="C23116"/>
    <s v="Meena_3116"/>
    <s v="Salem"/>
    <n v="11.664300000000001"/>
    <n v="78.146000000000001"/>
    <s v="SP138"/>
    <s v="Salesperson_38"/>
    <s v="Pending"/>
    <s v="online"/>
  </r>
  <r>
    <s v="S03118"/>
    <d v="2024-06-13T14:28:00"/>
    <x v="13"/>
    <s v="P1117"/>
    <s v="Jeans_117"/>
    <x v="6"/>
    <s v="Pink"/>
    <s v="M"/>
    <n v="3"/>
    <n v="971.68"/>
    <n v="623.91999999999996"/>
    <n v="2915.04"/>
    <n v="1871.76"/>
    <s v="C23117"/>
    <s v="Aarav_3117"/>
    <s v="Salem"/>
    <n v="11.664300000000001"/>
    <n v="78.146000000000001"/>
    <s v="SP141"/>
    <s v="Salesperson_41"/>
    <s v="Cancelled"/>
    <s v="online"/>
  </r>
  <r>
    <s v="S03119"/>
    <d v="2023-06-24T10:35:00"/>
    <x v="88"/>
    <s v="P1118"/>
    <s v="Kurta_118"/>
    <x v="1"/>
    <s v="Green"/>
    <s v="L"/>
    <n v="1"/>
    <n v="1005.46"/>
    <n v="836.11"/>
    <n v="1005.46"/>
    <n v="836.11"/>
    <s v="C23118"/>
    <s v="Meena_3118"/>
    <s v="Madurai"/>
    <n v="9.9252000000000002"/>
    <n v="78.119799999999998"/>
    <s v="SP110"/>
    <s v="Salesperson_10"/>
    <s v="Shipped"/>
    <s v="third-party"/>
  </r>
  <r>
    <s v="S03120"/>
    <d v="2024-02-09T15:46:00"/>
    <x v="52"/>
    <s v="P1119"/>
    <s v="Kid's_119"/>
    <x v="5"/>
    <s v="Pink"/>
    <s v="XS"/>
    <n v="1"/>
    <n v="966.07"/>
    <n v="748.64"/>
    <n v="966.07"/>
    <n v="748.64"/>
    <s v="C23119"/>
    <s v="Diya_3119"/>
    <s v="Salem"/>
    <n v="11.664300000000001"/>
    <n v="78.146000000000001"/>
    <s v="SP109"/>
    <s v="Salesperson_9"/>
    <s v="Returned"/>
    <s v="in-store"/>
  </r>
  <r>
    <s v="S03121"/>
    <d v="2023-01-26T15:08:00"/>
    <x v="17"/>
    <s v="P1120"/>
    <s v="Jeans_120"/>
    <x v="6"/>
    <s v="Pink"/>
    <s v="XXL"/>
    <n v="3"/>
    <n v="525.13"/>
    <n v="383.94"/>
    <n v="1575.39"/>
    <n v="1151.82"/>
    <s v="C23120"/>
    <s v="Kavin_3120"/>
    <s v="Tirunelveli"/>
    <n v="8.7139000000000006"/>
    <n v="77.756699999999995"/>
    <s v="SP141"/>
    <s v="Salesperson_41"/>
    <s v="Cancelled"/>
    <s v="third-party"/>
  </r>
  <r>
    <s v="S03122"/>
    <d v="2023-03-13T12:35:00"/>
    <x v="16"/>
    <s v="P1121"/>
    <s v="Sarees_121"/>
    <x v="7"/>
    <s v="White"/>
    <s v="XXL"/>
    <n v="3"/>
    <n v="1932.77"/>
    <n v="1197.8"/>
    <n v="5798.31"/>
    <n v="3593.4"/>
    <s v="C23121"/>
    <s v="Kavin_3121"/>
    <s v="Coimbatore"/>
    <n v="11.0168"/>
    <n v="76.955799999999996"/>
    <s v="SP143"/>
    <s v="Salesperson_43"/>
    <s v="Cancelled"/>
    <s v="in-store"/>
  </r>
  <r>
    <s v="S03123"/>
    <d v="2024-05-11T19:40:00"/>
    <x v="83"/>
    <s v="P1122"/>
    <s v="Men's_122"/>
    <x v="4"/>
    <s v="Maroon"/>
    <s v="XXL"/>
    <n v="2"/>
    <n v="531.88"/>
    <n v="460.03"/>
    <n v="1063.76"/>
    <n v="920.06"/>
    <s v="C23122"/>
    <s v="Ravi_3122"/>
    <s v="Coimbatore"/>
    <n v="11.0168"/>
    <n v="76.955799999999996"/>
    <s v="SP147"/>
    <s v="Salesperson_47"/>
    <s v="Cancelled"/>
    <s v="in-store"/>
  </r>
  <r>
    <s v="S03124"/>
    <d v="2023-09-24T17:31:00"/>
    <x v="70"/>
    <s v="P1123"/>
    <s v="Kurta_123"/>
    <x v="1"/>
    <s v="Green"/>
    <s v="XXL"/>
    <n v="1"/>
    <n v="573.98"/>
    <n v="384"/>
    <n v="573.98"/>
    <n v="384"/>
    <s v="C23123"/>
    <s v="Meena_3123"/>
    <s v="Salem"/>
    <n v="11.664300000000001"/>
    <n v="78.146000000000001"/>
    <s v="SP145"/>
    <s v="Salesperson_45"/>
    <s v="Paid"/>
    <s v="online"/>
  </r>
  <r>
    <s v="S03125"/>
    <d v="2023-02-19T21:31:00"/>
    <x v="43"/>
    <s v="P1124"/>
    <s v="Kurta_124"/>
    <x v="1"/>
    <s v="White"/>
    <s v="S"/>
    <n v="4"/>
    <n v="2465.79"/>
    <n v="1739.46"/>
    <n v="9863.16"/>
    <n v="6957.84"/>
    <s v="C23124"/>
    <s v="Meena_3124"/>
    <s v="Tirunelveli"/>
    <n v="8.7139000000000006"/>
    <n v="77.756699999999995"/>
    <s v="SP115"/>
    <s v="Salesperson_15"/>
    <s v="Pending"/>
    <s v="in-store"/>
  </r>
  <r>
    <s v="S03126"/>
    <d v="2024-02-23T11:03:00"/>
    <x v="73"/>
    <s v="P1125"/>
    <s v="T-Shirts_125"/>
    <x v="2"/>
    <s v="Grey"/>
    <s v="S"/>
    <n v="2"/>
    <n v="2444.3200000000002"/>
    <n v="1738.79"/>
    <n v="4888.6400000000003"/>
    <n v="3477.58"/>
    <s v="C23125"/>
    <s v="Ganesh_3125"/>
    <s v="Tirunelveli"/>
    <n v="8.7139000000000006"/>
    <n v="77.756699999999995"/>
    <s v="SP142"/>
    <s v="Salesperson_42"/>
    <s v="Paid"/>
    <s v="online"/>
  </r>
  <r>
    <s v="S03127"/>
    <d v="2023-01-15T11:01:00"/>
    <x v="72"/>
    <s v="P1126"/>
    <s v="Sarees_126"/>
    <x v="7"/>
    <s v="Maroon"/>
    <s v="S"/>
    <n v="2"/>
    <n v="361.76"/>
    <n v="299.22000000000003"/>
    <n v="723.52"/>
    <n v="598.44000000000005"/>
    <s v="C23126"/>
    <s v="Meena_3126"/>
    <s v="Tiruchirappalli"/>
    <n v="10.7905"/>
    <n v="78.704700000000003"/>
    <s v="SP116"/>
    <s v="Salesperson_16"/>
    <s v="Pending"/>
    <s v="in-store"/>
  </r>
  <r>
    <s v="S03128"/>
    <d v="2023-12-22T13:51:00"/>
    <x v="41"/>
    <s v="P1127"/>
    <s v="Men's_127"/>
    <x v="4"/>
    <s v="Black"/>
    <s v="XS"/>
    <n v="1"/>
    <n v="387.66"/>
    <n v="288.60000000000002"/>
    <n v="387.66"/>
    <n v="288.60000000000002"/>
    <s v="C23127"/>
    <s v="Diya_3127"/>
    <s v="Tirunelveli"/>
    <n v="8.7139000000000006"/>
    <n v="77.756699999999995"/>
    <s v="SP142"/>
    <s v="Salesperson_42"/>
    <s v="Cancelled"/>
    <s v="mobile_app"/>
  </r>
  <r>
    <s v="S03129"/>
    <d v="2023-09-22T17:26:00"/>
    <x v="70"/>
    <s v="P1128"/>
    <s v="Sportswear_128"/>
    <x v="3"/>
    <s v="Pink"/>
    <s v="XS"/>
    <n v="1"/>
    <n v="1795.57"/>
    <n v="1560.25"/>
    <n v="1795.57"/>
    <n v="1560.25"/>
    <s v="C23128"/>
    <s v="Karthik_3128"/>
    <s v="Salem"/>
    <n v="11.664300000000001"/>
    <n v="78.146000000000001"/>
    <s v="SP123"/>
    <s v="Salesperson_23"/>
    <s v="Shipped"/>
    <s v="in-store"/>
  </r>
  <r>
    <s v="S03130"/>
    <d v="2023-04-06T12:06:00"/>
    <x v="48"/>
    <s v="P1129"/>
    <s v="Kurta_129"/>
    <x v="1"/>
    <s v="White"/>
    <s v="L"/>
    <n v="2"/>
    <n v="1237.6199999999999"/>
    <n v="898.27"/>
    <n v="2475.2399999999998"/>
    <n v="1796.54"/>
    <s v="C23129"/>
    <s v="Karthik_3129"/>
    <s v="Vellore"/>
    <n v="12.916499999999999"/>
    <n v="79.132499999999993"/>
    <s v="SP125"/>
    <s v="Salesperson_25"/>
    <s v="Cancelled"/>
    <s v="mobile_app"/>
  </r>
  <r>
    <s v="S03131"/>
    <d v="2023-02-17T10:31:00"/>
    <x v="43"/>
    <s v="P1130"/>
    <s v="T-Shirts_130"/>
    <x v="2"/>
    <s v="Yellow"/>
    <s v="S"/>
    <n v="4"/>
    <n v="427.4"/>
    <n v="297.27999999999997"/>
    <n v="1709.6"/>
    <n v="1189.1199999999999"/>
    <s v="C23130"/>
    <s v="Karthik_3130"/>
    <s v="Tiruchirappalli"/>
    <n v="10.7905"/>
    <n v="78.704700000000003"/>
    <s v="SP127"/>
    <s v="Salesperson_27"/>
    <s v="Returned"/>
    <s v="online"/>
  </r>
  <r>
    <s v="S03132"/>
    <d v="2023-12-09T21:23:00"/>
    <x v="50"/>
    <s v="P1131"/>
    <s v="Sportswear_131"/>
    <x v="3"/>
    <s v="White"/>
    <s v="L"/>
    <n v="2"/>
    <n v="885.21"/>
    <n v="701.73"/>
    <n v="1770.42"/>
    <n v="1403.46"/>
    <s v="C23131"/>
    <s v="Priya_3131"/>
    <s v="Erode"/>
    <n v="11.34"/>
    <n v="77.717200000000005"/>
    <s v="SP104"/>
    <s v="Salesperson_4"/>
    <s v="Shipped"/>
    <s v="in-store"/>
  </r>
  <r>
    <s v="S03133"/>
    <d v="2023-11-23T14:08:00"/>
    <x v="51"/>
    <s v="P1132"/>
    <s v="Jeans_132"/>
    <x v="6"/>
    <s v="White"/>
    <s v="S"/>
    <n v="2"/>
    <n v="1836.46"/>
    <n v="1309.93"/>
    <n v="3672.92"/>
    <n v="2619.86"/>
    <s v="C23132"/>
    <s v="Diya_3132"/>
    <s v="Madurai"/>
    <n v="9.9252000000000002"/>
    <n v="78.119799999999998"/>
    <s v="SP121"/>
    <s v="Salesperson_21"/>
    <s v="Returned"/>
    <s v="in-store"/>
  </r>
  <r>
    <s v="S03134"/>
    <d v="2024-09-16T13:59:00"/>
    <x v="6"/>
    <s v="P1133"/>
    <s v="Sarees_133"/>
    <x v="7"/>
    <s v="Red"/>
    <s v="XL"/>
    <n v="3"/>
    <n v="1990.73"/>
    <n v="1388.92"/>
    <n v="5972.19"/>
    <n v="4166.76"/>
    <s v="C23133"/>
    <s v="Devi_3133"/>
    <s v="Chennai"/>
    <n v="13.082700000000001"/>
    <n v="80.270700000000005"/>
    <s v="SP136"/>
    <s v="Salesperson_36"/>
    <s v="Returned"/>
    <s v="in-store"/>
  </r>
  <r>
    <s v="S03135"/>
    <d v="2023-11-05T14:20:00"/>
    <x v="5"/>
    <s v="P1134"/>
    <s v="T-Shirts_134"/>
    <x v="2"/>
    <s v="Maroon"/>
    <s v="XS"/>
    <n v="2"/>
    <n v="1028.05"/>
    <n v="891.16"/>
    <n v="2056.1"/>
    <n v="1782.32"/>
    <s v="C23134"/>
    <s v="Bhuvana_3134"/>
    <s v="Tirunelveli"/>
    <n v="8.7139000000000006"/>
    <n v="77.756699999999995"/>
    <s v="SP111"/>
    <s v="Salesperson_11"/>
    <s v="Shipped"/>
    <s v="online"/>
  </r>
  <r>
    <s v="S03136"/>
    <d v="2024-03-24T11:35:00"/>
    <x v="7"/>
    <s v="P1135"/>
    <s v="Kid's_135"/>
    <x v="5"/>
    <s v="Yellow"/>
    <s v="M"/>
    <n v="1"/>
    <n v="2209.79"/>
    <n v="1657.98"/>
    <n v="2209.79"/>
    <n v="1657.98"/>
    <s v="C23135"/>
    <s v="Sathish_3135"/>
    <s v="Erode"/>
    <n v="11.34"/>
    <n v="77.717200000000005"/>
    <s v="SP125"/>
    <s v="Salesperson_25"/>
    <s v="Returned"/>
    <s v="third-party"/>
  </r>
  <r>
    <s v="S03137"/>
    <d v="2023-08-04T21:21:00"/>
    <x v="58"/>
    <s v="P1136"/>
    <s v="Sportswear_136"/>
    <x v="3"/>
    <s v="Green"/>
    <s v="XS"/>
    <n v="3"/>
    <n v="2060.9899999999998"/>
    <n v="1291.4000000000001"/>
    <n v="6182.97"/>
    <n v="3874.2"/>
    <s v="C23136"/>
    <s v="Bhuvana_3136"/>
    <s v="Tiruchirappalli"/>
    <n v="10.7905"/>
    <n v="78.704700000000003"/>
    <s v="SP100"/>
    <s v="Salesperson_0"/>
    <s v="Shipped"/>
    <s v="in-store"/>
  </r>
  <r>
    <s v="S03138"/>
    <d v="2023-09-09T11:08:00"/>
    <x v="74"/>
    <s v="P1137"/>
    <s v="T-Shirts_137"/>
    <x v="2"/>
    <s v="Green"/>
    <s v="S"/>
    <n v="2"/>
    <n v="325.08999999999997"/>
    <n v="220.97"/>
    <n v="650.17999999999995"/>
    <n v="441.94"/>
    <s v="C23137"/>
    <s v="Karthik_3137"/>
    <s v="Coimbatore"/>
    <n v="11.0168"/>
    <n v="76.955799999999996"/>
    <s v="SP117"/>
    <s v="Salesperson_17"/>
    <s v="Pending"/>
    <s v="in-store"/>
  </r>
  <r>
    <s v="S03139"/>
    <d v="2023-12-01T15:36:00"/>
    <x v="33"/>
    <s v="P1138"/>
    <s v="Kurta_138"/>
    <x v="1"/>
    <s v="Blue"/>
    <s v="M"/>
    <n v="1"/>
    <n v="1394.27"/>
    <n v="1179.47"/>
    <n v="1394.27"/>
    <n v="1179.47"/>
    <s v="C23138"/>
    <s v="Aarav_3138"/>
    <s v="Salem"/>
    <n v="11.664300000000001"/>
    <n v="78.146000000000001"/>
    <s v="SP141"/>
    <s v="Salesperson_41"/>
    <s v="Cancelled"/>
    <s v="online"/>
  </r>
  <r>
    <s v="S03140"/>
    <d v="2024-07-26T20:48:00"/>
    <x v="79"/>
    <s v="P1139"/>
    <s v="Jeans_139"/>
    <x v="6"/>
    <s v="Black"/>
    <s v="S"/>
    <n v="1"/>
    <n v="1601.99"/>
    <n v="1288.83"/>
    <n v="1601.99"/>
    <n v="1288.83"/>
    <s v="C23139"/>
    <s v="Priya_3139"/>
    <s v="Coimbatore"/>
    <n v="11.0168"/>
    <n v="76.955799999999996"/>
    <s v="SP119"/>
    <s v="Salesperson_19"/>
    <s v="Returned"/>
    <s v="in-store"/>
  </r>
  <r>
    <s v="S03141"/>
    <d v="2023-11-25T18:10:00"/>
    <x v="51"/>
    <s v="P1140"/>
    <s v="T-Shirts_140"/>
    <x v="2"/>
    <s v="Black"/>
    <s v="XXL"/>
    <n v="1"/>
    <n v="434.98"/>
    <n v="378.73"/>
    <n v="434.98"/>
    <n v="378.73"/>
    <s v="C23140"/>
    <s v="Sanjay_3140"/>
    <s v="Chennai"/>
    <n v="13.082700000000001"/>
    <n v="80.270700000000005"/>
    <s v="SP128"/>
    <s v="Salesperson_28"/>
    <s v="Cancelled"/>
    <s v="in-store"/>
  </r>
  <r>
    <s v="S03142"/>
    <d v="2024-02-14T13:16:00"/>
    <x v="18"/>
    <s v="P1141"/>
    <s v="Kurta_141"/>
    <x v="1"/>
    <s v="Black"/>
    <s v="XXL"/>
    <n v="2"/>
    <n v="2364.81"/>
    <n v="1943.4"/>
    <n v="4729.62"/>
    <n v="3886.8"/>
    <s v="C23141"/>
    <s v="Sanjay_3141"/>
    <s v="Vellore"/>
    <n v="12.916499999999999"/>
    <n v="79.132499999999993"/>
    <s v="SP114"/>
    <s v="Salesperson_14"/>
    <s v="Paid"/>
    <s v="online"/>
  </r>
  <r>
    <s v="S03143"/>
    <d v="2023-12-18T21:28:00"/>
    <x v="41"/>
    <s v="P1142"/>
    <s v="Men's_142"/>
    <x v="4"/>
    <s v="Red"/>
    <s v="XL"/>
    <n v="2"/>
    <n v="1809.28"/>
    <n v="1111.6400000000001"/>
    <n v="3618.56"/>
    <n v="2223.2800000000002"/>
    <s v="C23142"/>
    <s v="Lakshmi_3142"/>
    <s v="Coimbatore"/>
    <n v="11.0168"/>
    <n v="76.955799999999996"/>
    <s v="SP131"/>
    <s v="Salesperson_31"/>
    <s v="Cancelled"/>
    <s v="in-store"/>
  </r>
  <r>
    <s v="S03144"/>
    <d v="2023-08-06T18:47:00"/>
    <x v="58"/>
    <s v="P1143"/>
    <s v="Sarees_143"/>
    <x v="7"/>
    <s v="Green"/>
    <s v="S"/>
    <n v="4"/>
    <n v="1861.14"/>
    <n v="1621.41"/>
    <n v="7444.56"/>
    <n v="6485.64"/>
    <s v="C23143"/>
    <s v="Ganesh_3143"/>
    <s v="Coimbatore"/>
    <n v="11.0168"/>
    <n v="76.955799999999996"/>
    <s v="SP105"/>
    <s v="Salesperson_5"/>
    <s v="Returned"/>
    <s v="in-store"/>
  </r>
  <r>
    <s v="S03145"/>
    <d v="2024-07-28T16:38:00"/>
    <x v="79"/>
    <s v="P1144"/>
    <s v="Sportswear_144"/>
    <x v="3"/>
    <s v="Blue"/>
    <s v="XL"/>
    <n v="1"/>
    <n v="740.82"/>
    <n v="585.37"/>
    <n v="740.82"/>
    <n v="585.37"/>
    <s v="C23144"/>
    <s v="Vishal_3144"/>
    <s v="Tirunelveli"/>
    <n v="8.7139000000000006"/>
    <n v="77.756699999999995"/>
    <s v="SP110"/>
    <s v="Salesperson_10"/>
    <s v="Pending"/>
    <s v="mobile_app"/>
  </r>
  <r>
    <s v="S03146"/>
    <d v="2024-02-23T14:29:00"/>
    <x v="73"/>
    <s v="P1145"/>
    <s v="Sarees_145"/>
    <x v="7"/>
    <s v="White"/>
    <s v="XXL"/>
    <n v="4"/>
    <n v="2155.19"/>
    <n v="1906.29"/>
    <n v="8620.76"/>
    <n v="7625.16"/>
    <s v="C23145"/>
    <s v="Ganesh_3145"/>
    <s v="Madurai"/>
    <n v="9.9252000000000002"/>
    <n v="78.119799999999998"/>
    <s v="SP127"/>
    <s v="Salesperson_27"/>
    <s v="Cancelled"/>
    <s v="in-store"/>
  </r>
  <r>
    <s v="S03147"/>
    <d v="2023-08-23T16:46:00"/>
    <x v="4"/>
    <s v="P1146"/>
    <s v="Sportswear_146"/>
    <x v="3"/>
    <s v="White"/>
    <s v="M"/>
    <n v="3"/>
    <n v="2485.0100000000002"/>
    <n v="1830.74"/>
    <n v="7455.03"/>
    <n v="5492.22"/>
    <s v="C23146"/>
    <s v="Bhuvana_3146"/>
    <s v="Vellore"/>
    <n v="12.916499999999999"/>
    <n v="79.132499999999993"/>
    <s v="SP103"/>
    <s v="Salesperson_3"/>
    <s v="Paid"/>
    <s v="online"/>
  </r>
  <r>
    <s v="S03148"/>
    <d v="2024-04-09T19:29:00"/>
    <x v="86"/>
    <s v="P1147"/>
    <s v="Sportswear_147"/>
    <x v="3"/>
    <s v="Black"/>
    <s v="XXL"/>
    <n v="1"/>
    <n v="971.36"/>
    <n v="690.23"/>
    <n v="971.36"/>
    <n v="690.23"/>
    <s v="C23147"/>
    <s v="Kavin_3147"/>
    <s v="Chennai"/>
    <n v="13.082700000000001"/>
    <n v="80.270700000000005"/>
    <s v="SP144"/>
    <s v="Salesperson_44"/>
    <s v="Cancelled"/>
    <s v="in-store"/>
  </r>
  <r>
    <s v="S03149"/>
    <d v="2024-03-15T16:22:00"/>
    <x v="24"/>
    <s v="P1148"/>
    <s v="Kurta_148"/>
    <x v="1"/>
    <s v="Yellow"/>
    <s v="XXL"/>
    <n v="2"/>
    <n v="2318.96"/>
    <n v="1566.47"/>
    <n v="4637.92"/>
    <n v="3132.94"/>
    <s v="C23148"/>
    <s v="Bhuvana_3148"/>
    <s v="Madurai"/>
    <n v="9.9252000000000002"/>
    <n v="78.119799999999998"/>
    <s v="SP114"/>
    <s v="Salesperson_14"/>
    <s v="Shipped"/>
    <s v="in-store"/>
  </r>
  <r>
    <s v="S03150"/>
    <d v="2023-08-19T11:41:00"/>
    <x v="63"/>
    <s v="P1149"/>
    <s v="Sportswear_149"/>
    <x v="3"/>
    <s v="Grey"/>
    <s v="S"/>
    <n v="1"/>
    <n v="1413.98"/>
    <n v="1147.27"/>
    <n v="1413.98"/>
    <n v="1147.27"/>
    <s v="C23149"/>
    <s v="Sathish_3149"/>
    <s v="Erode"/>
    <n v="11.34"/>
    <n v="77.717200000000005"/>
    <s v="SP125"/>
    <s v="Salesperson_25"/>
    <s v="Returned"/>
    <s v="online"/>
  </r>
  <r>
    <s v="S03151"/>
    <d v="2024-07-12T21:32:00"/>
    <x v="84"/>
    <s v="P1150"/>
    <s v="Kurta_150"/>
    <x v="1"/>
    <s v="Black"/>
    <s v="S"/>
    <n v="2"/>
    <n v="1584.71"/>
    <n v="1265.3"/>
    <n v="3169.42"/>
    <n v="2530.6"/>
    <s v="C23150"/>
    <s v="Ravi_3150"/>
    <s v="Chennai"/>
    <n v="13.082700000000001"/>
    <n v="80.270700000000005"/>
    <s v="SP107"/>
    <s v="Salesperson_7"/>
    <s v="Returned"/>
    <s v="in-store"/>
  </r>
  <r>
    <s v="S03152"/>
    <d v="2024-08-07T19:46:00"/>
    <x v="46"/>
    <s v="P1151"/>
    <s v="Men's_151"/>
    <x v="4"/>
    <s v="Red"/>
    <s v="XXL"/>
    <n v="1"/>
    <n v="2264.17"/>
    <n v="1394.61"/>
    <n v="2264.17"/>
    <n v="1394.61"/>
    <s v="C23151"/>
    <s v="Devi_3151"/>
    <s v="Tirunelveli"/>
    <n v="8.7139000000000006"/>
    <n v="77.756699999999995"/>
    <s v="SP109"/>
    <s v="Salesperson_9"/>
    <s v="Shipped"/>
    <s v="in-store"/>
  </r>
  <r>
    <s v="S03153"/>
    <d v="2024-02-01T11:04:00"/>
    <x v="53"/>
    <s v="P1152"/>
    <s v="Women's_152"/>
    <x v="0"/>
    <s v="Red"/>
    <s v="M"/>
    <n v="1"/>
    <n v="263.77"/>
    <n v="162.76"/>
    <n v="263.77"/>
    <n v="162.76"/>
    <s v="C23152"/>
    <s v="Karthik_3152"/>
    <s v="Chennai"/>
    <n v="13.082700000000001"/>
    <n v="80.270700000000005"/>
    <s v="SP102"/>
    <s v="Salesperson_2"/>
    <s v="Paid"/>
    <s v="online"/>
  </r>
  <r>
    <s v="S03154"/>
    <d v="2023-02-13T18:30:00"/>
    <x v="43"/>
    <s v="P1153"/>
    <s v="Kid's_153"/>
    <x v="5"/>
    <s v="Grey"/>
    <s v="XXL"/>
    <n v="1"/>
    <n v="2139.37"/>
    <n v="1831.15"/>
    <n v="2139.37"/>
    <n v="1831.15"/>
    <s v="C23153"/>
    <s v="Kavin_3153"/>
    <s v="Madurai"/>
    <n v="9.9252000000000002"/>
    <n v="78.119799999999998"/>
    <s v="SP104"/>
    <s v="Salesperson_4"/>
    <s v="Returned"/>
    <s v="in-store"/>
  </r>
  <r>
    <s v="S03155"/>
    <d v="2024-04-21T17:52:00"/>
    <x v="45"/>
    <s v="P1154"/>
    <s v="Kid's_154"/>
    <x v="5"/>
    <s v="Yellow"/>
    <s v="L"/>
    <n v="4"/>
    <n v="1485.73"/>
    <n v="1052.97"/>
    <n v="5942.92"/>
    <n v="4211.88"/>
    <s v="C23154"/>
    <s v="Lakshmi_3154"/>
    <s v="Tiruchirappalli"/>
    <n v="10.7905"/>
    <n v="78.704700000000003"/>
    <s v="SP107"/>
    <s v="Salesperson_7"/>
    <s v="Shipped"/>
    <s v="online"/>
  </r>
  <r>
    <s v="S03156"/>
    <d v="2024-02-21T13:47:00"/>
    <x v="73"/>
    <s v="P1155"/>
    <s v="Men's_155"/>
    <x v="4"/>
    <s v="White"/>
    <s v="S"/>
    <n v="2"/>
    <n v="1344.57"/>
    <n v="1046.72"/>
    <n v="2689.14"/>
    <n v="2093.44"/>
    <s v="C23155"/>
    <s v="Sathish_3155"/>
    <s v="Coimbatore"/>
    <n v="11.0168"/>
    <n v="76.955799999999996"/>
    <s v="SP149"/>
    <s v="Salesperson_49"/>
    <s v="Pending"/>
    <s v="in-store"/>
  </r>
  <r>
    <s v="S03157"/>
    <d v="2024-06-30T10:21:00"/>
    <x v="2"/>
    <s v="P1156"/>
    <s v="Kurta_156"/>
    <x v="1"/>
    <s v="Maroon"/>
    <s v="XXL"/>
    <n v="2"/>
    <n v="2128.3200000000002"/>
    <n v="1772.85"/>
    <n v="4256.6400000000003"/>
    <n v="3545.7"/>
    <s v="C23156"/>
    <s v="Devi_3156"/>
    <s v="Coimbatore"/>
    <n v="11.0168"/>
    <n v="76.955799999999996"/>
    <s v="SP131"/>
    <s v="Salesperson_31"/>
    <s v="Pending"/>
    <s v="in-store"/>
  </r>
  <r>
    <s v="S03158"/>
    <d v="2023-08-01T17:07:00"/>
    <x v="58"/>
    <s v="P1157"/>
    <s v="Men's_157"/>
    <x v="4"/>
    <s v="Black"/>
    <s v="XS"/>
    <n v="1"/>
    <n v="2005.73"/>
    <n v="1350.93"/>
    <n v="2005.73"/>
    <n v="1350.93"/>
    <s v="C23157"/>
    <s v="Meena_3157"/>
    <s v="Erode"/>
    <n v="11.34"/>
    <n v="77.717200000000005"/>
    <s v="SP139"/>
    <s v="Salesperson_39"/>
    <s v="Returned"/>
    <s v="in-store"/>
  </r>
  <r>
    <s v="S03159"/>
    <d v="2024-04-24T15:59:00"/>
    <x v="75"/>
    <s v="P1158"/>
    <s v="Sarees_158"/>
    <x v="7"/>
    <s v="Green"/>
    <s v="XL"/>
    <n v="1"/>
    <n v="1222.0899999999999"/>
    <n v="749.87"/>
    <n v="1222.0899999999999"/>
    <n v="749.87"/>
    <s v="C23158"/>
    <s v="Sanjay_3158"/>
    <s v="Erode"/>
    <n v="11.34"/>
    <n v="77.717200000000005"/>
    <s v="SP111"/>
    <s v="Salesperson_11"/>
    <s v="Paid"/>
    <s v="online"/>
  </r>
  <r>
    <s v="S03160"/>
    <d v="2023-08-24T19:22:00"/>
    <x v="4"/>
    <s v="P1159"/>
    <s v="Kid's_159"/>
    <x v="5"/>
    <s v="Grey"/>
    <s v="S"/>
    <n v="1"/>
    <n v="1599.74"/>
    <n v="1358.4"/>
    <n v="1599.74"/>
    <n v="1358.4"/>
    <s v="C23159"/>
    <s v="Karthik_3159"/>
    <s v="Madurai"/>
    <n v="9.9252000000000002"/>
    <n v="78.119799999999998"/>
    <s v="SP146"/>
    <s v="Salesperson_46"/>
    <s v="Returned"/>
    <s v="online"/>
  </r>
  <r>
    <s v="S03161"/>
    <d v="2023-06-03T12:36:00"/>
    <x v="30"/>
    <s v="P1160"/>
    <s v="Sarees_160"/>
    <x v="7"/>
    <s v="Black"/>
    <s v="S"/>
    <n v="1"/>
    <n v="275.7"/>
    <n v="215.7"/>
    <n v="275.7"/>
    <n v="215.7"/>
    <s v="C23160"/>
    <s v="Kavin_3160"/>
    <s v="Madurai"/>
    <n v="9.9252000000000002"/>
    <n v="78.119799999999998"/>
    <s v="SP109"/>
    <s v="Salesperson_9"/>
    <s v="Shipped"/>
    <s v="in-store"/>
  </r>
  <r>
    <s v="S03162"/>
    <d v="2024-09-08T21:29:00"/>
    <x v="22"/>
    <s v="P1161"/>
    <s v="Jeans_161"/>
    <x v="6"/>
    <s v="Black"/>
    <s v="XL"/>
    <n v="1"/>
    <n v="1683.42"/>
    <n v="1290.6600000000001"/>
    <n v="1683.42"/>
    <n v="1290.6600000000001"/>
    <s v="C23161"/>
    <s v="Sathish_3161"/>
    <s v="Madurai"/>
    <n v="9.9252000000000002"/>
    <n v="78.119799999999998"/>
    <s v="SP100"/>
    <s v="Salesperson_0"/>
    <s v="Returned"/>
    <s v="in-store"/>
  </r>
  <r>
    <s v="S03163"/>
    <d v="2024-02-17T20:44:00"/>
    <x v="18"/>
    <s v="P1162"/>
    <s v="Sarees_162"/>
    <x v="7"/>
    <s v="Grey"/>
    <s v="XXL"/>
    <n v="3"/>
    <n v="1595.57"/>
    <n v="1115.76"/>
    <n v="4786.71"/>
    <n v="3347.28"/>
    <s v="C23162"/>
    <s v="Devi_3162"/>
    <s v="Tiruchirappalli"/>
    <n v="10.7905"/>
    <n v="78.704700000000003"/>
    <s v="SP122"/>
    <s v="Salesperson_22"/>
    <s v="Pending"/>
    <s v="mobile_app"/>
  </r>
  <r>
    <s v="S03164"/>
    <d v="2023-11-28T11:27:00"/>
    <x v="33"/>
    <s v="P1163"/>
    <s v="Kid's_163"/>
    <x v="5"/>
    <s v="Black"/>
    <s v="L"/>
    <n v="1"/>
    <n v="600.35"/>
    <n v="448.19"/>
    <n v="600.35"/>
    <n v="448.19"/>
    <s v="C23163"/>
    <s v="Priya_3163"/>
    <s v="Coimbatore"/>
    <n v="11.0168"/>
    <n v="76.955799999999996"/>
    <s v="SP132"/>
    <s v="Salesperson_32"/>
    <s v="Returned"/>
    <s v="in-store"/>
  </r>
  <r>
    <s v="S03165"/>
    <d v="2024-06-18T13:31:00"/>
    <x v="11"/>
    <s v="P1164"/>
    <s v="Men's_164"/>
    <x v="4"/>
    <s v="Grey"/>
    <s v="L"/>
    <n v="3"/>
    <n v="441.05"/>
    <n v="391.43"/>
    <n v="1323.15"/>
    <n v="1174.29"/>
    <s v="C23164"/>
    <s v="Diya_3164"/>
    <s v="Chennai"/>
    <n v="13.082700000000001"/>
    <n v="80.270700000000005"/>
    <s v="SP135"/>
    <s v="Salesperson_35"/>
    <s v="Shipped"/>
    <s v="online"/>
  </r>
  <r>
    <s v="S03166"/>
    <d v="2024-07-09T10:43:00"/>
    <x v="84"/>
    <s v="P1165"/>
    <s v="Men's_165"/>
    <x v="4"/>
    <s v="Maroon"/>
    <s v="S"/>
    <n v="3"/>
    <n v="2488.15"/>
    <n v="1718.61"/>
    <n v="7464.45"/>
    <n v="5155.83"/>
    <s v="C23165"/>
    <s v="Priya_3165"/>
    <s v="Vellore"/>
    <n v="12.916499999999999"/>
    <n v="79.132499999999993"/>
    <s v="SP107"/>
    <s v="Salesperson_7"/>
    <s v="Cancelled"/>
    <s v="online"/>
  </r>
  <r>
    <s v="S03167"/>
    <d v="2023-06-05T16:50:00"/>
    <x v="87"/>
    <s v="P1166"/>
    <s v="Kid's_166"/>
    <x v="5"/>
    <s v="Black"/>
    <s v="L"/>
    <n v="1"/>
    <n v="1517.39"/>
    <n v="1360.48"/>
    <n v="1517.39"/>
    <n v="1360.48"/>
    <s v="C23166"/>
    <s v="Aarav_3166"/>
    <s v="Coimbatore"/>
    <n v="11.0168"/>
    <n v="76.955799999999996"/>
    <s v="SP100"/>
    <s v="Salesperson_0"/>
    <s v="Shipped"/>
    <s v="in-store"/>
  </r>
  <r>
    <s v="S03168"/>
    <d v="2023-02-17T14:02:00"/>
    <x v="43"/>
    <s v="P1167"/>
    <s v="Women's_167"/>
    <x v="0"/>
    <s v="Green"/>
    <s v="L"/>
    <n v="1"/>
    <n v="1328.86"/>
    <n v="975.95"/>
    <n v="1328.86"/>
    <n v="975.95"/>
    <s v="C23167"/>
    <s v="Diya_3167"/>
    <s v="Tirunelveli"/>
    <n v="8.7139000000000006"/>
    <n v="77.756699999999995"/>
    <s v="SP141"/>
    <s v="Salesperson_41"/>
    <s v="Cancelled"/>
    <s v="third-party"/>
  </r>
  <r>
    <s v="S03169"/>
    <d v="2024-09-24T21:39:00"/>
    <x v="55"/>
    <s v="P1168"/>
    <s v="Jeans_168"/>
    <x v="6"/>
    <s v="Maroon"/>
    <s v="XXL"/>
    <n v="2"/>
    <n v="1364.19"/>
    <n v="1035.08"/>
    <n v="2728.38"/>
    <n v="2070.16"/>
    <s v="C23168"/>
    <s v="Anu_3168"/>
    <s v="Madurai"/>
    <n v="9.9252000000000002"/>
    <n v="78.119799999999998"/>
    <s v="SP145"/>
    <s v="Salesperson_45"/>
    <s v="Paid"/>
    <s v="online"/>
  </r>
  <r>
    <s v="S03170"/>
    <d v="2023-12-01T16:01:00"/>
    <x v="33"/>
    <s v="P1169"/>
    <s v="Sportswear_169"/>
    <x v="3"/>
    <s v="Pink"/>
    <s v="XXL"/>
    <n v="2"/>
    <n v="2064.35"/>
    <n v="1640.09"/>
    <n v="4128.7"/>
    <n v="3280.18"/>
    <s v="C23169"/>
    <s v="Sanjay_3169"/>
    <s v="Salem"/>
    <n v="11.664300000000001"/>
    <n v="78.146000000000001"/>
    <s v="SP134"/>
    <s v="Salesperson_34"/>
    <s v="Returned"/>
    <s v="in-store"/>
  </r>
  <r>
    <s v="S03171"/>
    <d v="2024-07-24T14:35:00"/>
    <x v="79"/>
    <s v="P1170"/>
    <s v="Kurta_170"/>
    <x v="1"/>
    <s v="Grey"/>
    <s v="S"/>
    <n v="1"/>
    <n v="396.41"/>
    <n v="312.35000000000002"/>
    <n v="396.41"/>
    <n v="312.35000000000002"/>
    <s v="C23170"/>
    <s v="Karthik_3170"/>
    <s v="Vellore"/>
    <n v="12.916499999999999"/>
    <n v="79.132499999999993"/>
    <s v="SP148"/>
    <s v="Salesperson_48"/>
    <s v="Returned"/>
    <s v="in-store"/>
  </r>
  <r>
    <s v="S03172"/>
    <d v="2023-07-02T16:46:00"/>
    <x v="42"/>
    <s v="P1171"/>
    <s v="Kid's_171"/>
    <x v="5"/>
    <s v="Green"/>
    <s v="S"/>
    <n v="2"/>
    <n v="1007.48"/>
    <n v="872"/>
    <n v="2014.96"/>
    <n v="1744"/>
    <s v="C23171"/>
    <s v="Meena_3171"/>
    <s v="Madurai"/>
    <n v="9.9252000000000002"/>
    <n v="78.119799999999998"/>
    <s v="SP109"/>
    <s v="Salesperson_9"/>
    <s v="Pending"/>
    <s v="in-store"/>
  </r>
  <r>
    <s v="S03173"/>
    <d v="2024-09-12T21:41:00"/>
    <x v="38"/>
    <s v="P1172"/>
    <s v="Men's_172"/>
    <x v="4"/>
    <s v="Blue"/>
    <s v="XL"/>
    <n v="1"/>
    <n v="1815.86"/>
    <n v="1511.16"/>
    <n v="1815.86"/>
    <n v="1511.16"/>
    <s v="C23172"/>
    <s v="Vishal_3172"/>
    <s v="Salem"/>
    <n v="11.664300000000001"/>
    <n v="78.146000000000001"/>
    <s v="SP109"/>
    <s v="Salesperson_9"/>
    <s v="Returned"/>
    <s v="online"/>
  </r>
  <r>
    <s v="S03174"/>
    <d v="2023-07-03T13:54:00"/>
    <x v="90"/>
    <s v="P1173"/>
    <s v="Kid's_173"/>
    <x v="5"/>
    <s v="Green"/>
    <s v="S"/>
    <n v="4"/>
    <n v="2060.9"/>
    <n v="1587.61"/>
    <n v="8243.6"/>
    <n v="6350.44"/>
    <s v="C23173"/>
    <s v="Devi_3173"/>
    <s v="Tirunelveli"/>
    <n v="8.7139000000000006"/>
    <n v="77.756699999999995"/>
    <s v="SP125"/>
    <s v="Salesperson_25"/>
    <s v="Paid"/>
    <s v="in-store"/>
  </r>
  <r>
    <s v="S03175"/>
    <d v="2024-10-11T21:39:00"/>
    <x v="28"/>
    <s v="P1174"/>
    <s v="Kurta_174"/>
    <x v="1"/>
    <s v="Green"/>
    <s v="XL"/>
    <n v="4"/>
    <n v="549.99"/>
    <n v="415.07"/>
    <n v="2199.96"/>
    <n v="1660.28"/>
    <s v="C23174"/>
    <s v="Karthik_3174"/>
    <s v="Tiruchirappalli"/>
    <n v="10.7905"/>
    <n v="78.704700000000003"/>
    <s v="SP123"/>
    <s v="Salesperson_23"/>
    <s v="Paid"/>
    <s v="in-store"/>
  </r>
  <r>
    <s v="S03176"/>
    <d v="2023-04-13T14:56:00"/>
    <x v="71"/>
    <s v="P1175"/>
    <s v="Kurta_175"/>
    <x v="1"/>
    <s v="Black"/>
    <s v="XXL"/>
    <n v="1"/>
    <n v="2436.44"/>
    <n v="1999.64"/>
    <n v="2436.44"/>
    <n v="1999.64"/>
    <s v="C23175"/>
    <s v="Sanjay_3175"/>
    <s v="Vellore"/>
    <n v="12.916499999999999"/>
    <n v="79.132499999999993"/>
    <s v="SP115"/>
    <s v="Salesperson_15"/>
    <s v="Paid"/>
    <s v="in-store"/>
  </r>
  <r>
    <s v="S03177"/>
    <d v="2023-01-11T20:06:00"/>
    <x v="72"/>
    <s v="P1176"/>
    <s v="Women's_176"/>
    <x v="0"/>
    <s v="Maroon"/>
    <s v="XS"/>
    <n v="4"/>
    <n v="2475.96"/>
    <n v="1666.28"/>
    <n v="9903.84"/>
    <n v="6665.12"/>
    <s v="C23176"/>
    <s v="Vishal_3176"/>
    <s v="Erode"/>
    <n v="11.34"/>
    <n v="77.717200000000005"/>
    <s v="SP143"/>
    <s v="Salesperson_43"/>
    <s v="Shipped"/>
    <s v="in-store"/>
  </r>
  <r>
    <s v="S03178"/>
    <d v="2024-06-28T15:26:00"/>
    <x v="2"/>
    <s v="P1177"/>
    <s v="T-Shirts_177"/>
    <x v="2"/>
    <s v="Blue"/>
    <s v="S"/>
    <n v="2"/>
    <n v="988.65"/>
    <n v="690.08"/>
    <n v="1977.3"/>
    <n v="1380.16"/>
    <s v="C23177"/>
    <s v="Aarav_3177"/>
    <s v="Vellore"/>
    <n v="12.916499999999999"/>
    <n v="79.132499999999993"/>
    <s v="SP142"/>
    <s v="Salesperson_42"/>
    <s v="Returned"/>
    <s v="mobile_app"/>
  </r>
  <r>
    <s v="S03179"/>
    <d v="2023-06-07T17:54:00"/>
    <x v="87"/>
    <s v="P1178"/>
    <s v="Jeans_178"/>
    <x v="6"/>
    <s v="Maroon"/>
    <s v="M"/>
    <n v="1"/>
    <n v="2023.45"/>
    <n v="1478.63"/>
    <n v="2023.45"/>
    <n v="1478.63"/>
    <s v="C23178"/>
    <s v="Sanjay_3178"/>
    <s v="Coimbatore"/>
    <n v="11.0168"/>
    <n v="76.955799999999996"/>
    <s v="SP141"/>
    <s v="Salesperson_41"/>
    <s v="Cancelled"/>
    <s v="mobile_app"/>
  </r>
  <r>
    <s v="S03180"/>
    <d v="2023-03-27T14:30:00"/>
    <x v="67"/>
    <s v="P1179"/>
    <s v="Sarees_179"/>
    <x v="7"/>
    <s v="Green"/>
    <s v="XS"/>
    <n v="3"/>
    <n v="531.78"/>
    <n v="405.44"/>
    <n v="1595.34"/>
    <n v="1216.32"/>
    <s v="C23179"/>
    <s v="Ganesh_3179"/>
    <s v="Coimbatore"/>
    <n v="11.0168"/>
    <n v="76.955799999999996"/>
    <s v="SP114"/>
    <s v="Salesperson_14"/>
    <s v="Shipped"/>
    <s v="online"/>
  </r>
  <r>
    <s v="S03181"/>
    <d v="2024-02-04T15:35:00"/>
    <x v="53"/>
    <s v="P1180"/>
    <s v="Kid's_180"/>
    <x v="5"/>
    <s v="Pink"/>
    <s v="XXL"/>
    <n v="1"/>
    <n v="1937.83"/>
    <n v="1396.08"/>
    <n v="1937.83"/>
    <n v="1396.08"/>
    <s v="C23180"/>
    <s v="Aarav_3180"/>
    <s v="Salem"/>
    <n v="11.664300000000001"/>
    <n v="78.146000000000001"/>
    <s v="SP142"/>
    <s v="Salesperson_42"/>
    <s v="Shipped"/>
    <s v="mobile_app"/>
  </r>
  <r>
    <s v="S03182"/>
    <d v="2023-08-11T16:42:00"/>
    <x v="92"/>
    <s v="P1181"/>
    <s v="Jeans_181"/>
    <x v="6"/>
    <s v="Grey"/>
    <s v="XXL"/>
    <n v="3"/>
    <n v="967.28"/>
    <n v="668.47"/>
    <n v="2901.84"/>
    <n v="2005.41"/>
    <s v="C23181"/>
    <s v="Karthik_3181"/>
    <s v="Erode"/>
    <n v="11.34"/>
    <n v="77.717200000000005"/>
    <s v="SP104"/>
    <s v="Salesperson_4"/>
    <s v="Returned"/>
    <s v="online"/>
  </r>
  <r>
    <s v="S03183"/>
    <d v="2023-09-25T10:40:00"/>
    <x v="21"/>
    <s v="P1182"/>
    <s v="T-Shirts_182"/>
    <x v="2"/>
    <s v="Grey"/>
    <s v="XS"/>
    <n v="3"/>
    <n v="320.42"/>
    <n v="279.08999999999997"/>
    <n v="961.26"/>
    <n v="837.27"/>
    <s v="C23182"/>
    <s v="Karthik_3182"/>
    <s v="Tirunelveli"/>
    <n v="8.7139000000000006"/>
    <n v="77.756699999999995"/>
    <s v="SP116"/>
    <s v="Salesperson_16"/>
    <s v="Cancelled"/>
    <s v="online"/>
  </r>
  <r>
    <s v="S03184"/>
    <d v="2024-09-06T18:43:00"/>
    <x v="22"/>
    <s v="P1183"/>
    <s v="Women's_183"/>
    <x v="0"/>
    <s v="Green"/>
    <s v="XXL"/>
    <n v="2"/>
    <n v="1050.43"/>
    <n v="863"/>
    <n v="2100.86"/>
    <n v="1726"/>
    <s v="C23183"/>
    <s v="Lakshmi_3183"/>
    <s v="Coimbatore"/>
    <n v="11.0168"/>
    <n v="76.955799999999996"/>
    <s v="SP123"/>
    <s v="Salesperson_23"/>
    <s v="Paid"/>
    <s v="mobile_app"/>
  </r>
  <r>
    <s v="S03185"/>
    <d v="2023-07-11T16:24:00"/>
    <x v="91"/>
    <s v="P1184"/>
    <s v="Kurta_184"/>
    <x v="1"/>
    <s v="White"/>
    <s v="XS"/>
    <n v="4"/>
    <n v="1312.23"/>
    <n v="946.62"/>
    <n v="5248.92"/>
    <n v="3786.48"/>
    <s v="C23184"/>
    <s v="Diya_3184"/>
    <s v="Tirunelveli"/>
    <n v="8.7139000000000006"/>
    <n v="77.756699999999995"/>
    <s v="SP121"/>
    <s v="Salesperson_21"/>
    <s v="Shipped"/>
    <s v="in-store"/>
  </r>
  <r>
    <s v="S03186"/>
    <d v="2023-08-30T17:00:00"/>
    <x v="0"/>
    <s v="P1185"/>
    <s v="T-Shirts_185"/>
    <x v="2"/>
    <s v="Red"/>
    <s v="XL"/>
    <n v="2"/>
    <n v="1673.69"/>
    <n v="1412.64"/>
    <n v="3347.38"/>
    <n v="2825.28"/>
    <s v="C23185"/>
    <s v="Ganesh_3185"/>
    <s v="Coimbatore"/>
    <n v="11.0168"/>
    <n v="76.955799999999996"/>
    <s v="SP136"/>
    <s v="Salesperson_36"/>
    <s v="Shipped"/>
    <s v="in-store"/>
  </r>
  <r>
    <s v="S03187"/>
    <d v="2023-08-16T17:10:00"/>
    <x v="63"/>
    <s v="P1186"/>
    <s v="Jeans_186"/>
    <x v="6"/>
    <s v="Yellow"/>
    <s v="L"/>
    <n v="1"/>
    <n v="1332.51"/>
    <n v="1179.8800000000001"/>
    <n v="1332.51"/>
    <n v="1179.8800000000001"/>
    <s v="C23186"/>
    <s v="Anu_3186"/>
    <s v="Vellore"/>
    <n v="12.916499999999999"/>
    <n v="79.132499999999993"/>
    <s v="SP122"/>
    <s v="Salesperson_22"/>
    <s v="Pending"/>
    <s v="in-store"/>
  </r>
  <r>
    <s v="S03188"/>
    <d v="2023-05-04T20:15:00"/>
    <x v="32"/>
    <s v="P1187"/>
    <s v="Men's_187"/>
    <x v="4"/>
    <s v="Grey"/>
    <s v="XS"/>
    <n v="2"/>
    <n v="2106.11"/>
    <n v="1444.15"/>
    <n v="4212.22"/>
    <n v="2888.3"/>
    <s v="C23187"/>
    <s v="Sanjay_3187"/>
    <s v="Madurai"/>
    <n v="9.9252000000000002"/>
    <n v="78.119799999999998"/>
    <s v="SP101"/>
    <s v="Salesperson_1"/>
    <s v="Returned"/>
    <s v="in-store"/>
  </r>
  <r>
    <s v="S03189"/>
    <d v="2023-05-01T21:43:00"/>
    <x v="32"/>
    <s v="P1188"/>
    <s v="Kid's_188"/>
    <x v="5"/>
    <s v="Pink"/>
    <s v="S"/>
    <n v="4"/>
    <n v="791.3"/>
    <n v="612.54"/>
    <n v="3165.2"/>
    <n v="2450.16"/>
    <s v="C23188"/>
    <s v="Lakshmi_3188"/>
    <s v="Chennai"/>
    <n v="13.082700000000001"/>
    <n v="80.270700000000005"/>
    <s v="SP104"/>
    <s v="Salesperson_4"/>
    <s v="Cancelled"/>
    <s v="mobile_app"/>
  </r>
  <r>
    <s v="S03190"/>
    <d v="2023-08-09T16:40:00"/>
    <x v="92"/>
    <s v="P1189"/>
    <s v="Sportswear_189"/>
    <x v="3"/>
    <s v="Blue"/>
    <s v="S"/>
    <n v="1"/>
    <n v="1186.8699999999999"/>
    <n v="718.39"/>
    <n v="1186.8699999999999"/>
    <n v="718.39"/>
    <s v="C23189"/>
    <s v="Devi_3189"/>
    <s v="Coimbatore"/>
    <n v="11.0168"/>
    <n v="76.955799999999996"/>
    <s v="SP109"/>
    <s v="Salesperson_9"/>
    <s v="Returned"/>
    <s v="mobile_app"/>
  </r>
  <r>
    <s v="S03191"/>
    <d v="2023-06-03T13:06:00"/>
    <x v="30"/>
    <s v="P1190"/>
    <s v="Women's_190"/>
    <x v="0"/>
    <s v="Black"/>
    <s v="XL"/>
    <n v="4"/>
    <n v="599.74"/>
    <n v="399.89"/>
    <n v="2398.96"/>
    <n v="1599.56"/>
    <s v="C23190"/>
    <s v="Meena_3190"/>
    <s v="Erode"/>
    <n v="11.34"/>
    <n v="77.717200000000005"/>
    <s v="SP139"/>
    <s v="Salesperson_39"/>
    <s v="Shipped"/>
    <s v="online"/>
  </r>
  <r>
    <s v="S03192"/>
    <d v="2023-11-13T20:11:00"/>
    <x v="44"/>
    <s v="P1191"/>
    <s v="Sportswear_191"/>
    <x v="3"/>
    <s v="Maroon"/>
    <s v="XL"/>
    <n v="2"/>
    <n v="1864.9"/>
    <n v="1627.84"/>
    <n v="3729.8"/>
    <n v="3255.68"/>
    <s v="C23191"/>
    <s v="Lakshmi_3191"/>
    <s v="Vellore"/>
    <n v="12.916499999999999"/>
    <n v="79.132499999999993"/>
    <s v="SP125"/>
    <s v="Salesperson_25"/>
    <s v="Paid"/>
    <s v="in-store"/>
  </r>
  <r>
    <s v="S03193"/>
    <d v="2023-01-17T15:36:00"/>
    <x v="85"/>
    <s v="P1192"/>
    <s v="Sportswear_192"/>
    <x v="3"/>
    <s v="Black"/>
    <s v="XS"/>
    <n v="1"/>
    <n v="786.76"/>
    <n v="602.59"/>
    <n v="786.76"/>
    <n v="602.59"/>
    <s v="C23192"/>
    <s v="Kavin_3192"/>
    <s v="Erode"/>
    <n v="11.34"/>
    <n v="77.717200000000005"/>
    <s v="SP131"/>
    <s v="Salesperson_31"/>
    <s v="Shipped"/>
    <s v="mobile_app"/>
  </r>
  <r>
    <s v="S03194"/>
    <d v="2023-04-25T17:07:00"/>
    <x v="56"/>
    <s v="P1193"/>
    <s v="Jeans_193"/>
    <x v="6"/>
    <s v="Blue"/>
    <s v="XL"/>
    <n v="1"/>
    <n v="2402.23"/>
    <n v="1771.86"/>
    <n v="2402.23"/>
    <n v="1771.86"/>
    <s v="C23193"/>
    <s v="Sanjay_3193"/>
    <s v="Madurai"/>
    <n v="9.9252000000000002"/>
    <n v="78.119799999999998"/>
    <s v="SP108"/>
    <s v="Salesperson_8"/>
    <s v="Shipped"/>
    <s v="in-store"/>
  </r>
  <r>
    <s v="S03195"/>
    <d v="2023-05-16T18:17:00"/>
    <x v="62"/>
    <s v="P1194"/>
    <s v="Kurta_194"/>
    <x v="1"/>
    <s v="Red"/>
    <s v="L"/>
    <n v="3"/>
    <n v="2060.4899999999998"/>
    <n v="1797.62"/>
    <n v="6181.47"/>
    <n v="5392.86"/>
    <s v="C23194"/>
    <s v="Karthik_3194"/>
    <s v="Vellore"/>
    <n v="12.916499999999999"/>
    <n v="79.132499999999993"/>
    <s v="SP141"/>
    <s v="Salesperson_41"/>
    <s v="Cancelled"/>
    <s v="online"/>
  </r>
  <r>
    <s v="S03196"/>
    <d v="2024-06-12T21:24:00"/>
    <x v="13"/>
    <s v="P1195"/>
    <s v="Kurta_195"/>
    <x v="1"/>
    <s v="Yellow"/>
    <s v="S"/>
    <n v="4"/>
    <n v="483.1"/>
    <n v="358.21"/>
    <n v="1932.4"/>
    <n v="1432.84"/>
    <s v="C23195"/>
    <s v="Bhuvana_3195"/>
    <s v="Tiruchirappalli"/>
    <n v="10.7905"/>
    <n v="78.704700000000003"/>
    <s v="SP140"/>
    <s v="Salesperson_40"/>
    <s v="Cancelled"/>
    <s v="online"/>
  </r>
  <r>
    <s v="S03197"/>
    <d v="2024-02-12T20:13:00"/>
    <x v="18"/>
    <s v="P1196"/>
    <s v="T-Shirts_196"/>
    <x v="2"/>
    <s v="Black"/>
    <s v="XS"/>
    <n v="1"/>
    <n v="1381.26"/>
    <n v="1103.08"/>
    <n v="1381.26"/>
    <n v="1103.08"/>
    <s v="C23196"/>
    <s v="Sathish_3196"/>
    <s v="Coimbatore"/>
    <n v="11.0168"/>
    <n v="76.955799999999996"/>
    <s v="SP140"/>
    <s v="Salesperson_40"/>
    <s v="Shipped"/>
    <s v="in-store"/>
  </r>
  <r>
    <s v="S03198"/>
    <d v="2023-12-25T13:47:00"/>
    <x v="34"/>
    <s v="P1197"/>
    <s v="Sarees_197"/>
    <x v="7"/>
    <s v="White"/>
    <s v="S"/>
    <n v="1"/>
    <n v="700.85"/>
    <n v="457.65"/>
    <n v="700.85"/>
    <n v="457.65"/>
    <s v="C23197"/>
    <s v="Aarav_3197"/>
    <s v="Tirunelveli"/>
    <n v="8.7139000000000006"/>
    <n v="77.756699999999995"/>
    <s v="SP111"/>
    <s v="Salesperson_11"/>
    <s v="Pending"/>
    <s v="mobile_app"/>
  </r>
  <r>
    <s v="S03199"/>
    <d v="2023-08-21T17:14:00"/>
    <x v="4"/>
    <s v="P1198"/>
    <s v="Women's_198"/>
    <x v="0"/>
    <s v="Green"/>
    <s v="XS"/>
    <n v="1"/>
    <n v="1249.46"/>
    <n v="760.4"/>
    <n v="1249.46"/>
    <n v="760.4"/>
    <s v="C23198"/>
    <s v="Kavin_3198"/>
    <s v="Coimbatore"/>
    <n v="11.0168"/>
    <n v="76.955799999999996"/>
    <s v="SP137"/>
    <s v="Salesperson_37"/>
    <s v="Paid"/>
    <s v="online"/>
  </r>
  <r>
    <s v="S03200"/>
    <d v="2024-08-20T15:12:00"/>
    <x v="68"/>
    <s v="P1199"/>
    <s v="Sarees_199"/>
    <x v="7"/>
    <s v="Red"/>
    <s v="M"/>
    <n v="1"/>
    <n v="1187.29"/>
    <n v="993.12"/>
    <n v="1187.29"/>
    <n v="993.12"/>
    <s v="C23199"/>
    <s v="Ravi_3199"/>
    <s v="Erode"/>
    <n v="11.34"/>
    <n v="77.717200000000005"/>
    <s v="SP117"/>
    <s v="Salesperson_17"/>
    <s v="Returned"/>
    <s v="online"/>
  </r>
  <r>
    <s v="S03201"/>
    <d v="2024-04-09T20:00:00"/>
    <x v="86"/>
    <s v="P1200"/>
    <s v="Sportswear_200"/>
    <x v="3"/>
    <s v="White"/>
    <s v="L"/>
    <n v="1"/>
    <n v="2492.6999999999998"/>
    <n v="2138"/>
    <n v="2492.6999999999998"/>
    <n v="2138"/>
    <s v="C23200"/>
    <s v="Aarav_3200"/>
    <s v="Chennai"/>
    <n v="13.082700000000001"/>
    <n v="80.270700000000005"/>
    <s v="SP100"/>
    <s v="Salesperson_0"/>
    <s v="Pending"/>
    <s v="in-store"/>
  </r>
  <r>
    <s v="S03202"/>
    <d v="2023-01-05T10:36:00"/>
    <x v="3"/>
    <s v="P1201"/>
    <s v="Kurta_201"/>
    <x v="1"/>
    <s v="Maroon"/>
    <s v="L"/>
    <n v="1"/>
    <n v="1018.25"/>
    <n v="868.25"/>
    <n v="1018.25"/>
    <n v="868.25"/>
    <s v="C23201"/>
    <s v="Priya_3201"/>
    <s v="Salem"/>
    <n v="11.664300000000001"/>
    <n v="78.146000000000001"/>
    <s v="SP119"/>
    <s v="Salesperson_19"/>
    <s v="Cancelled"/>
    <s v="online"/>
  </r>
  <r>
    <s v="S03203"/>
    <d v="2024-04-30T21:36:00"/>
    <x v="47"/>
    <s v="P1202"/>
    <s v="Kurta_202"/>
    <x v="1"/>
    <s v="Grey"/>
    <s v="L"/>
    <n v="1"/>
    <n v="2322.5"/>
    <n v="1558.57"/>
    <n v="2322.5"/>
    <n v="1558.57"/>
    <s v="C23202"/>
    <s v="Vishal_3202"/>
    <s v="Vellore"/>
    <n v="12.916499999999999"/>
    <n v="79.132499999999993"/>
    <s v="SP137"/>
    <s v="Salesperson_37"/>
    <s v="Shipped"/>
    <s v="in-store"/>
  </r>
  <r>
    <s v="S03204"/>
    <d v="2023-12-17T11:29:00"/>
    <x v="19"/>
    <s v="P1203"/>
    <s v="T-Shirts_203"/>
    <x v="2"/>
    <s v="Blue"/>
    <s v="L"/>
    <n v="3"/>
    <n v="1459.75"/>
    <n v="1288.6300000000001"/>
    <n v="4379.25"/>
    <n v="3865.89"/>
    <s v="C23203"/>
    <s v="Bhuvana_3203"/>
    <s v="Tiruchirappalli"/>
    <n v="10.7905"/>
    <n v="78.704700000000003"/>
    <s v="SP124"/>
    <s v="Salesperson_24"/>
    <s v="Returned"/>
    <s v="online"/>
  </r>
  <r>
    <s v="S03205"/>
    <d v="2023-04-19T13:09:00"/>
    <x v="12"/>
    <s v="P1204"/>
    <s v="Kurta_204"/>
    <x v="1"/>
    <s v="Red"/>
    <s v="M"/>
    <n v="1"/>
    <n v="1796.53"/>
    <n v="1555.97"/>
    <n v="1796.53"/>
    <n v="1555.97"/>
    <s v="C23204"/>
    <s v="Bhuvana_3204"/>
    <s v="Tirunelveli"/>
    <n v="8.7139000000000006"/>
    <n v="77.756699999999995"/>
    <s v="SP102"/>
    <s v="Salesperson_2"/>
    <s v="Paid"/>
    <s v="in-store"/>
  </r>
  <r>
    <s v="S03206"/>
    <d v="2024-01-10T17:24:00"/>
    <x v="65"/>
    <s v="P1205"/>
    <s v="Kurta_205"/>
    <x v="1"/>
    <s v="Black"/>
    <s v="M"/>
    <n v="2"/>
    <n v="303.08"/>
    <n v="268.91000000000003"/>
    <n v="606.16"/>
    <n v="537.82000000000005"/>
    <s v="C23205"/>
    <s v="Karthik_3205"/>
    <s v="Tiruchirappalli"/>
    <n v="10.7905"/>
    <n v="78.704700000000003"/>
    <s v="SP130"/>
    <s v="Salesperson_30"/>
    <s v="Pending"/>
    <s v="online"/>
  </r>
  <r>
    <s v="S03207"/>
    <d v="2024-09-11T13:43:00"/>
    <x v="38"/>
    <s v="P1206"/>
    <s v="Men's_206"/>
    <x v="4"/>
    <s v="Pink"/>
    <s v="M"/>
    <n v="1"/>
    <n v="642.79999999999995"/>
    <n v="473.73"/>
    <n v="642.79999999999995"/>
    <n v="473.73"/>
    <s v="C23206"/>
    <s v="Sathish_3206"/>
    <s v="Erode"/>
    <n v="11.34"/>
    <n v="77.717200000000005"/>
    <s v="SP139"/>
    <s v="Salesperson_39"/>
    <s v="Pending"/>
    <s v="in-store"/>
  </r>
  <r>
    <s v="S03208"/>
    <d v="2023-01-14T11:46:00"/>
    <x v="72"/>
    <s v="P1207"/>
    <s v="Sportswear_207"/>
    <x v="3"/>
    <s v="Grey"/>
    <s v="XS"/>
    <n v="3"/>
    <n v="2057.2800000000002"/>
    <n v="1531.52"/>
    <n v="6171.84"/>
    <n v="4594.5600000000004"/>
    <s v="C23207"/>
    <s v="Diya_3207"/>
    <s v="Tirunelveli"/>
    <n v="8.7139000000000006"/>
    <n v="77.756699999999995"/>
    <s v="SP108"/>
    <s v="Salesperson_8"/>
    <s v="Cancelled"/>
    <s v="in-store"/>
  </r>
  <r>
    <s v="S03209"/>
    <d v="2024-03-01T12:32:00"/>
    <x v="14"/>
    <s v="P1208"/>
    <s v="Kurta_208"/>
    <x v="1"/>
    <s v="Black"/>
    <s v="M"/>
    <n v="3"/>
    <n v="2304.8200000000002"/>
    <n v="1919.09"/>
    <n v="6914.46"/>
    <n v="5757.27"/>
    <s v="C23208"/>
    <s v="Meena_3208"/>
    <s v="Chennai"/>
    <n v="13.082700000000001"/>
    <n v="80.270700000000005"/>
    <s v="SP144"/>
    <s v="Salesperson_44"/>
    <s v="Returned"/>
    <s v="online"/>
  </r>
  <r>
    <s v="S03210"/>
    <d v="2023-07-30T11:36:00"/>
    <x v="78"/>
    <s v="P1209"/>
    <s v="Sportswear_209"/>
    <x v="3"/>
    <s v="Red"/>
    <s v="S"/>
    <n v="2"/>
    <n v="2364.9699999999998"/>
    <n v="1862.89"/>
    <n v="4729.9399999999996"/>
    <n v="3725.78"/>
    <s v="C23209"/>
    <s v="Karthik_3209"/>
    <s v="Tirunelveli"/>
    <n v="8.7139000000000006"/>
    <n v="77.756699999999995"/>
    <s v="SP107"/>
    <s v="Salesperson_7"/>
    <s v="Pending"/>
    <s v="in-store"/>
  </r>
  <r>
    <s v="S03211"/>
    <d v="2023-04-07T18:06:00"/>
    <x v="48"/>
    <s v="P1210"/>
    <s v="Kid's_210"/>
    <x v="5"/>
    <s v="Grey"/>
    <s v="L"/>
    <n v="1"/>
    <n v="1656.71"/>
    <n v="1438.3"/>
    <n v="1656.71"/>
    <n v="1438.3"/>
    <s v="C23210"/>
    <s v="Lakshmi_3210"/>
    <s v="Tiruchirappalli"/>
    <n v="10.7905"/>
    <n v="78.704700000000003"/>
    <s v="SP127"/>
    <s v="Salesperson_27"/>
    <s v="Returned"/>
    <s v="mobile_app"/>
  </r>
  <r>
    <s v="S03212"/>
    <d v="2024-01-18T17:42:00"/>
    <x v="49"/>
    <s v="P1211"/>
    <s v="Jeans_211"/>
    <x v="6"/>
    <s v="Blue"/>
    <s v="M"/>
    <n v="1"/>
    <n v="402.81"/>
    <n v="282.39"/>
    <n v="402.81"/>
    <n v="282.39"/>
    <s v="C23211"/>
    <s v="Sathish_3211"/>
    <s v="Salem"/>
    <n v="11.664300000000001"/>
    <n v="78.146000000000001"/>
    <s v="SP133"/>
    <s v="Salesperson_33"/>
    <s v="Cancelled"/>
    <s v="online"/>
  </r>
  <r>
    <s v="S03213"/>
    <d v="2023-09-16T20:57:00"/>
    <x v="61"/>
    <s v="P1212"/>
    <s v="Sarees_212"/>
    <x v="7"/>
    <s v="Pink"/>
    <s v="M"/>
    <n v="1"/>
    <n v="1264.76"/>
    <n v="822.83"/>
    <n v="1264.76"/>
    <n v="822.83"/>
    <s v="C23212"/>
    <s v="Ganesh_3212"/>
    <s v="Salem"/>
    <n v="11.664300000000001"/>
    <n v="78.146000000000001"/>
    <s v="SP126"/>
    <s v="Salesperson_26"/>
    <s v="Shipped"/>
    <s v="in-store"/>
  </r>
  <r>
    <s v="S03214"/>
    <d v="2023-01-13T17:55:00"/>
    <x v="72"/>
    <s v="P1213"/>
    <s v="Jeans_213"/>
    <x v="6"/>
    <s v="White"/>
    <s v="M"/>
    <n v="3"/>
    <n v="833.87"/>
    <n v="673.82"/>
    <n v="2501.61"/>
    <n v="2021.46"/>
    <s v="C23213"/>
    <s v="Sanjay_3213"/>
    <s v="Salem"/>
    <n v="11.664300000000001"/>
    <n v="78.146000000000001"/>
    <s v="SP118"/>
    <s v="Salesperson_18"/>
    <s v="Pending"/>
    <s v="in-store"/>
  </r>
  <r>
    <s v="S03215"/>
    <d v="2023-10-04T16:55:00"/>
    <x v="31"/>
    <s v="P1214"/>
    <s v="T-Shirts_214"/>
    <x v="2"/>
    <s v="White"/>
    <s v="XS"/>
    <n v="4"/>
    <n v="2364.1999999999998"/>
    <n v="1816.24"/>
    <n v="9456.7999999999993"/>
    <n v="7264.96"/>
    <s v="C23214"/>
    <s v="Sanjay_3214"/>
    <s v="Salem"/>
    <n v="11.664300000000001"/>
    <n v="78.146000000000001"/>
    <s v="SP139"/>
    <s v="Salesperson_39"/>
    <s v="Paid"/>
    <s v="in-store"/>
  </r>
  <r>
    <s v="S03216"/>
    <d v="2024-03-04T14:46:00"/>
    <x v="8"/>
    <s v="P1215"/>
    <s v="Kurta_215"/>
    <x v="1"/>
    <s v="Black"/>
    <s v="XL"/>
    <n v="4"/>
    <n v="1689.96"/>
    <n v="1045.01"/>
    <n v="6759.84"/>
    <n v="4180.04"/>
    <s v="C23215"/>
    <s v="Meena_3215"/>
    <s v="Salem"/>
    <n v="11.664300000000001"/>
    <n v="78.146000000000001"/>
    <s v="SP117"/>
    <s v="Salesperson_17"/>
    <s v="Cancelled"/>
    <s v="in-store"/>
  </r>
  <r>
    <s v="S03217"/>
    <d v="2023-11-15T11:49:00"/>
    <x v="44"/>
    <s v="P1216"/>
    <s v="Sportswear_216"/>
    <x v="3"/>
    <s v="White"/>
    <s v="S"/>
    <n v="2"/>
    <n v="1515.92"/>
    <n v="968.62"/>
    <n v="3031.84"/>
    <n v="1937.24"/>
    <s v="C23216"/>
    <s v="Sathish_3216"/>
    <s v="Salem"/>
    <n v="11.664300000000001"/>
    <n v="78.146000000000001"/>
    <s v="SP126"/>
    <s v="Salesperson_26"/>
    <s v="Returned"/>
    <s v="in-store"/>
  </r>
  <r>
    <s v="S03218"/>
    <d v="2024-06-30T19:39:00"/>
    <x v="2"/>
    <s v="P1217"/>
    <s v="Men's_217"/>
    <x v="4"/>
    <s v="Maroon"/>
    <s v="XXL"/>
    <n v="4"/>
    <n v="1833.08"/>
    <n v="1505.15"/>
    <n v="7332.32"/>
    <n v="6020.6"/>
    <s v="C23217"/>
    <s v="Bhuvana_3217"/>
    <s v="Madurai"/>
    <n v="9.9252000000000002"/>
    <n v="78.119799999999998"/>
    <s v="SP109"/>
    <s v="Salesperson_9"/>
    <s v="Pending"/>
    <s v="online"/>
  </r>
  <r>
    <s v="S03219"/>
    <d v="2023-03-10T18:10:00"/>
    <x v="1"/>
    <s v="P1218"/>
    <s v="Men's_218"/>
    <x v="4"/>
    <s v="Yellow"/>
    <s v="XL"/>
    <n v="1"/>
    <n v="1523.51"/>
    <n v="1094.3"/>
    <n v="1523.51"/>
    <n v="1094.3"/>
    <s v="C23218"/>
    <s v="Priya_3218"/>
    <s v="Madurai"/>
    <n v="9.9252000000000002"/>
    <n v="78.119799999999998"/>
    <s v="SP138"/>
    <s v="Salesperson_38"/>
    <s v="Shipped"/>
    <s v="in-store"/>
  </r>
  <r>
    <s v="S03220"/>
    <d v="2023-07-19T14:34:00"/>
    <x v="15"/>
    <s v="P1219"/>
    <s v="Jeans_219"/>
    <x v="6"/>
    <s v="Maroon"/>
    <s v="XXL"/>
    <n v="1"/>
    <n v="509.94"/>
    <n v="453.61"/>
    <n v="509.94"/>
    <n v="453.61"/>
    <s v="C23219"/>
    <s v="Sanjay_3219"/>
    <s v="Salem"/>
    <n v="11.664300000000001"/>
    <n v="78.146000000000001"/>
    <s v="SP106"/>
    <s v="Salesperson_6"/>
    <s v="Pending"/>
    <s v="third-party"/>
  </r>
  <r>
    <s v="S03221"/>
    <d v="2024-01-26T19:39:00"/>
    <x v="57"/>
    <s v="P1220"/>
    <s v="Kid's_220"/>
    <x v="5"/>
    <s v="Blue"/>
    <s v="XS"/>
    <n v="2"/>
    <n v="2235.3000000000002"/>
    <n v="1847.63"/>
    <n v="4470.6000000000004"/>
    <n v="3695.26"/>
    <s v="C23220"/>
    <s v="Ganesh_3220"/>
    <s v="Vellore"/>
    <n v="12.916499999999999"/>
    <n v="79.132499999999993"/>
    <s v="SP108"/>
    <s v="Salesperson_8"/>
    <s v="Paid"/>
    <s v="mobile_app"/>
  </r>
  <r>
    <s v="S03222"/>
    <d v="2023-07-30T21:04:00"/>
    <x v="78"/>
    <s v="P1221"/>
    <s v="Kid's_221"/>
    <x v="5"/>
    <s v="Blue"/>
    <s v="L"/>
    <n v="4"/>
    <n v="271.67"/>
    <n v="185.12"/>
    <n v="1086.68"/>
    <n v="740.48"/>
    <s v="C23221"/>
    <s v="Sanjay_3221"/>
    <s v="Chennai"/>
    <n v="13.082700000000001"/>
    <n v="80.270700000000005"/>
    <s v="SP130"/>
    <s v="Salesperson_30"/>
    <s v="Returned"/>
    <s v="online"/>
  </r>
  <r>
    <s v="S03223"/>
    <d v="2023-05-22T10:29:00"/>
    <x v="27"/>
    <s v="P1222"/>
    <s v="T-Shirts_222"/>
    <x v="2"/>
    <s v="Maroon"/>
    <s v="M"/>
    <n v="2"/>
    <n v="2032.58"/>
    <n v="1733.24"/>
    <n v="4065.16"/>
    <n v="3466.48"/>
    <s v="C23222"/>
    <s v="Meena_3222"/>
    <s v="Salem"/>
    <n v="11.664300000000001"/>
    <n v="78.146000000000001"/>
    <s v="SP140"/>
    <s v="Salesperson_40"/>
    <s v="Shipped"/>
    <s v="in-store"/>
  </r>
  <r>
    <s v="S03224"/>
    <d v="2023-09-18T15:08:00"/>
    <x v="70"/>
    <s v="P1223"/>
    <s v="Sarees_223"/>
    <x v="7"/>
    <s v="Yellow"/>
    <s v="L"/>
    <n v="1"/>
    <n v="282.48"/>
    <n v="182.11"/>
    <n v="282.48"/>
    <n v="182.11"/>
    <s v="C23223"/>
    <s v="Sanjay_3223"/>
    <s v="Madurai"/>
    <n v="9.9252000000000002"/>
    <n v="78.119799999999998"/>
    <s v="SP149"/>
    <s v="Salesperson_49"/>
    <s v="Pending"/>
    <s v="mobile_app"/>
  </r>
  <r>
    <s v="S03225"/>
    <d v="2024-03-30T14:27:00"/>
    <x v="26"/>
    <s v="P1224"/>
    <s v="Men's_224"/>
    <x v="4"/>
    <s v="Black"/>
    <s v="XS"/>
    <n v="4"/>
    <n v="1440.9"/>
    <n v="943.64"/>
    <n v="5763.6"/>
    <n v="3774.56"/>
    <s v="C23224"/>
    <s v="Aarav_3224"/>
    <s v="Salem"/>
    <n v="11.664300000000001"/>
    <n v="78.146000000000001"/>
    <s v="SP117"/>
    <s v="Salesperson_17"/>
    <s v="Cancelled"/>
    <s v="in-store"/>
  </r>
  <r>
    <s v="S03226"/>
    <d v="2023-10-13T19:27:00"/>
    <x v="37"/>
    <s v="P1225"/>
    <s v="Kurta_225"/>
    <x v="1"/>
    <s v="White"/>
    <s v="L"/>
    <n v="1"/>
    <n v="1864.81"/>
    <n v="1223.3699999999999"/>
    <n v="1864.81"/>
    <n v="1223.3699999999999"/>
    <s v="C23225"/>
    <s v="Ganesh_3225"/>
    <s v="Coimbatore"/>
    <n v="11.0168"/>
    <n v="76.955799999999996"/>
    <s v="SP109"/>
    <s v="Salesperson_9"/>
    <s v="Cancelled"/>
    <s v="in-store"/>
  </r>
  <r>
    <s v="S03227"/>
    <d v="2024-04-25T15:27:00"/>
    <x v="75"/>
    <s v="P1226"/>
    <s v="Jeans_226"/>
    <x v="6"/>
    <s v="Red"/>
    <s v="XS"/>
    <n v="1"/>
    <n v="937.9"/>
    <n v="588.01"/>
    <n v="937.9"/>
    <n v="588.01"/>
    <s v="C23226"/>
    <s v="Kavin_3226"/>
    <s v="Tirunelveli"/>
    <n v="8.7139000000000006"/>
    <n v="77.756699999999995"/>
    <s v="SP106"/>
    <s v="Salesperson_6"/>
    <s v="Pending"/>
    <s v="in-store"/>
  </r>
  <r>
    <s v="S03228"/>
    <d v="2023-09-14T17:22:00"/>
    <x v="61"/>
    <s v="P1227"/>
    <s v="Women's_227"/>
    <x v="0"/>
    <s v="Black"/>
    <s v="XXL"/>
    <n v="1"/>
    <n v="1454.08"/>
    <n v="1189.94"/>
    <n v="1454.08"/>
    <n v="1189.94"/>
    <s v="C23227"/>
    <s v="Bhuvana_3227"/>
    <s v="Vellore"/>
    <n v="12.916499999999999"/>
    <n v="79.132499999999993"/>
    <s v="SP121"/>
    <s v="Salesperson_21"/>
    <s v="Shipped"/>
    <s v="in-store"/>
  </r>
  <r>
    <s v="S03229"/>
    <d v="2024-02-09T19:43:00"/>
    <x v="52"/>
    <s v="P1228"/>
    <s v="Sarees_228"/>
    <x v="7"/>
    <s v="Maroon"/>
    <s v="XXL"/>
    <n v="4"/>
    <n v="1602.34"/>
    <n v="1247.3599999999999"/>
    <n v="6409.36"/>
    <n v="4989.4399999999996"/>
    <s v="C23228"/>
    <s v="Sathish_3228"/>
    <s v="Erode"/>
    <n v="11.34"/>
    <n v="77.717200000000005"/>
    <s v="SP112"/>
    <s v="Salesperson_12"/>
    <s v="Returned"/>
    <s v="in-store"/>
  </r>
  <r>
    <s v="S03230"/>
    <d v="2023-11-28T10:33:00"/>
    <x v="33"/>
    <s v="P1229"/>
    <s v="Sarees_229"/>
    <x v="7"/>
    <s v="Grey"/>
    <s v="XS"/>
    <n v="2"/>
    <n v="2215.5"/>
    <n v="1510.23"/>
    <n v="4431"/>
    <n v="3020.46"/>
    <s v="C23229"/>
    <s v="Anu_3229"/>
    <s v="Erode"/>
    <n v="11.34"/>
    <n v="77.717200000000005"/>
    <s v="SP105"/>
    <s v="Salesperson_5"/>
    <s v="Cancelled"/>
    <s v="in-store"/>
  </r>
  <r>
    <s v="S03231"/>
    <d v="2023-08-11T21:34:00"/>
    <x v="92"/>
    <s v="P1230"/>
    <s v="Jeans_230"/>
    <x v="6"/>
    <s v="Blue"/>
    <s v="M"/>
    <n v="3"/>
    <n v="1337.61"/>
    <n v="1055.1600000000001"/>
    <n v="4012.83"/>
    <n v="3165.48"/>
    <s v="C23230"/>
    <s v="Devi_3230"/>
    <s v="Tirunelveli"/>
    <n v="8.7139000000000006"/>
    <n v="77.756699999999995"/>
    <s v="SP135"/>
    <s v="Salesperson_35"/>
    <s v="Returned"/>
    <s v="mobile_app"/>
  </r>
  <r>
    <s v="S03232"/>
    <d v="2023-11-25T16:01:00"/>
    <x v="51"/>
    <s v="P1231"/>
    <s v="Jeans_231"/>
    <x v="6"/>
    <s v="White"/>
    <s v="XXL"/>
    <n v="3"/>
    <n v="2215.12"/>
    <n v="1678.48"/>
    <n v="6645.36"/>
    <n v="5035.4399999999996"/>
    <s v="C23231"/>
    <s v="Karthik_3231"/>
    <s v="Erode"/>
    <n v="11.34"/>
    <n v="77.717200000000005"/>
    <s v="SP124"/>
    <s v="Salesperson_24"/>
    <s v="Pending"/>
    <s v="mobile_app"/>
  </r>
  <r>
    <s v="S03233"/>
    <d v="2024-08-01T13:03:00"/>
    <x v="60"/>
    <s v="P1232"/>
    <s v="Women's_232"/>
    <x v="0"/>
    <s v="Blue"/>
    <s v="S"/>
    <n v="1"/>
    <n v="421.05"/>
    <n v="283.91000000000003"/>
    <n v="421.05"/>
    <n v="283.91000000000003"/>
    <s v="C23232"/>
    <s v="Ganesh_3232"/>
    <s v="Tirunelveli"/>
    <n v="8.7139000000000006"/>
    <n v="77.756699999999995"/>
    <s v="SP103"/>
    <s v="Salesperson_3"/>
    <s v="Pending"/>
    <s v="online"/>
  </r>
  <r>
    <s v="S03234"/>
    <d v="2023-06-27T21:40:00"/>
    <x v="42"/>
    <s v="P1233"/>
    <s v="T-Shirts_233"/>
    <x v="2"/>
    <s v="Green"/>
    <s v="S"/>
    <n v="2"/>
    <n v="1241.96"/>
    <n v="1032.68"/>
    <n v="2483.92"/>
    <n v="2065.36"/>
    <s v="C23233"/>
    <s v="Bhuvana_3233"/>
    <s v="Erode"/>
    <n v="11.34"/>
    <n v="77.717200000000005"/>
    <s v="SP110"/>
    <s v="Salesperson_10"/>
    <s v="Pending"/>
    <s v="in-store"/>
  </r>
  <r>
    <s v="S03235"/>
    <d v="2024-07-01T18:30:00"/>
    <x v="9"/>
    <s v="P1234"/>
    <s v="Men's_234"/>
    <x v="4"/>
    <s v="Black"/>
    <s v="S"/>
    <n v="2"/>
    <n v="808.98"/>
    <n v="584.44000000000005"/>
    <n v="1617.96"/>
    <n v="1168.8800000000001"/>
    <s v="C23234"/>
    <s v="Vishal_3234"/>
    <s v="Vellore"/>
    <n v="12.916499999999999"/>
    <n v="79.132499999999993"/>
    <s v="SP118"/>
    <s v="Salesperson_18"/>
    <s v="Pending"/>
    <s v="in-store"/>
  </r>
  <r>
    <s v="S03236"/>
    <d v="2024-01-21T10:28:00"/>
    <x v="49"/>
    <s v="P1235"/>
    <s v="T-Shirts_235"/>
    <x v="2"/>
    <s v="Pink"/>
    <s v="S"/>
    <n v="4"/>
    <n v="1812.45"/>
    <n v="1488.22"/>
    <n v="7249.8"/>
    <n v="5952.88"/>
    <s v="C23235"/>
    <s v="Lakshmi_3235"/>
    <s v="Coimbatore"/>
    <n v="11.0168"/>
    <n v="76.955799999999996"/>
    <s v="SP101"/>
    <s v="Salesperson_1"/>
    <s v="Returned"/>
    <s v="in-store"/>
  </r>
  <r>
    <s v="S03237"/>
    <d v="2024-03-06T16:52:00"/>
    <x v="8"/>
    <s v="P1236"/>
    <s v="Jeans_236"/>
    <x v="6"/>
    <s v="Grey"/>
    <s v="XXL"/>
    <n v="2"/>
    <n v="2400.15"/>
    <n v="2155.61"/>
    <n v="4800.3"/>
    <n v="4311.22"/>
    <s v="C23236"/>
    <s v="Sathish_3236"/>
    <s v="Erode"/>
    <n v="11.34"/>
    <n v="77.717200000000005"/>
    <s v="SP132"/>
    <s v="Salesperson_32"/>
    <s v="Shipped"/>
    <s v="online"/>
  </r>
  <r>
    <s v="S03238"/>
    <d v="2024-08-18T11:19:00"/>
    <x v="76"/>
    <s v="P1237"/>
    <s v="Men's_237"/>
    <x v="4"/>
    <s v="Red"/>
    <s v="XL"/>
    <n v="2"/>
    <n v="270.73"/>
    <n v="238.33"/>
    <n v="541.46"/>
    <n v="476.66"/>
    <s v="C23237"/>
    <s v="Sanjay_3237"/>
    <s v="Tirunelveli"/>
    <n v="8.7139000000000006"/>
    <n v="77.756699999999995"/>
    <s v="SP145"/>
    <s v="Salesperson_45"/>
    <s v="Pending"/>
    <s v="in-store"/>
  </r>
  <r>
    <s v="S03239"/>
    <d v="2023-04-07T19:49:00"/>
    <x v="48"/>
    <s v="P1238"/>
    <s v="T-Shirts_238"/>
    <x v="2"/>
    <s v="Pink"/>
    <s v="XL"/>
    <n v="4"/>
    <n v="2130.7800000000002"/>
    <n v="1754.79"/>
    <n v="8523.1200000000008"/>
    <n v="7019.16"/>
    <s v="C23238"/>
    <s v="Aarav_3238"/>
    <s v="Madurai"/>
    <n v="9.9252000000000002"/>
    <n v="78.119799999999998"/>
    <s v="SP141"/>
    <s v="Salesperson_41"/>
    <s v="Paid"/>
    <s v="in-store"/>
  </r>
  <r>
    <s v="S03240"/>
    <d v="2023-02-08T12:33:00"/>
    <x v="80"/>
    <s v="P1239"/>
    <s v="Sportswear_239"/>
    <x v="3"/>
    <s v="Grey"/>
    <s v="M"/>
    <n v="4"/>
    <n v="1218.57"/>
    <n v="761.22"/>
    <n v="4874.28"/>
    <n v="3044.88"/>
    <s v="C23239"/>
    <s v="Diya_3239"/>
    <s v="Vellore"/>
    <n v="12.916499999999999"/>
    <n v="79.132499999999993"/>
    <s v="SP116"/>
    <s v="Salesperson_16"/>
    <s v="Pending"/>
    <s v="in-store"/>
  </r>
  <r>
    <s v="S03241"/>
    <d v="2024-08-02T20:59:00"/>
    <x v="60"/>
    <s v="P1240"/>
    <s v="Men's_240"/>
    <x v="4"/>
    <s v="White"/>
    <s v="S"/>
    <n v="2"/>
    <n v="1927.74"/>
    <n v="1273.8499999999999"/>
    <n v="3855.48"/>
    <n v="2547.6999999999998"/>
    <s v="C23240"/>
    <s v="Bhuvana_3240"/>
    <s v="Tirunelveli"/>
    <n v="8.7139000000000006"/>
    <n v="77.756699999999995"/>
    <s v="SP103"/>
    <s v="Salesperson_3"/>
    <s v="Pending"/>
    <s v="online"/>
  </r>
  <r>
    <s v="S03242"/>
    <d v="2024-03-09T17:54:00"/>
    <x v="8"/>
    <s v="P1241"/>
    <s v="Jeans_241"/>
    <x v="6"/>
    <s v="Maroon"/>
    <s v="M"/>
    <n v="2"/>
    <n v="1806.31"/>
    <n v="1309.6199999999999"/>
    <n v="3612.62"/>
    <n v="2619.2399999999998"/>
    <s v="C23241"/>
    <s v="Aarav_3241"/>
    <s v="Madurai"/>
    <n v="9.9252000000000002"/>
    <n v="78.119799999999998"/>
    <s v="SP110"/>
    <s v="Salesperson_10"/>
    <s v="Cancelled"/>
    <s v="online"/>
  </r>
  <r>
    <s v="S03243"/>
    <d v="2024-04-10T20:07:00"/>
    <x v="86"/>
    <s v="P1242"/>
    <s v="T-Shirts_242"/>
    <x v="2"/>
    <s v="Pink"/>
    <s v="L"/>
    <n v="2"/>
    <n v="1597.2"/>
    <n v="1140.6099999999999"/>
    <n v="3194.4"/>
    <n v="2281.2199999999998"/>
    <s v="C23242"/>
    <s v="Karthik_3242"/>
    <s v="Madurai"/>
    <n v="9.9252000000000002"/>
    <n v="78.119799999999998"/>
    <s v="SP128"/>
    <s v="Salesperson_28"/>
    <s v="Returned"/>
    <s v="mobile_app"/>
  </r>
  <r>
    <s v="S03244"/>
    <d v="2023-02-06T18:19:00"/>
    <x v="80"/>
    <s v="P1243"/>
    <s v="Kid's_243"/>
    <x v="5"/>
    <s v="Black"/>
    <s v="S"/>
    <n v="2"/>
    <n v="1347.13"/>
    <n v="1185.96"/>
    <n v="2694.26"/>
    <n v="2371.92"/>
    <s v="C23243"/>
    <s v="Kavin_3243"/>
    <s v="Madurai"/>
    <n v="9.9252000000000002"/>
    <n v="78.119799999999998"/>
    <s v="SP139"/>
    <s v="Salesperson_39"/>
    <s v="Pending"/>
    <s v="online"/>
  </r>
  <r>
    <s v="S03245"/>
    <d v="2023-04-08T15:54:00"/>
    <x v="48"/>
    <s v="P1244"/>
    <s v="Men's_244"/>
    <x v="4"/>
    <s v="Green"/>
    <s v="XS"/>
    <n v="1"/>
    <n v="751.49"/>
    <n v="534.86"/>
    <n v="751.49"/>
    <n v="534.86"/>
    <s v="C23244"/>
    <s v="Kavin_3244"/>
    <s v="Tirunelveli"/>
    <n v="8.7139000000000006"/>
    <n v="77.756699999999995"/>
    <s v="SP125"/>
    <s v="Salesperson_25"/>
    <s v="Cancelled"/>
    <s v="in-store"/>
  </r>
  <r>
    <s v="S03246"/>
    <d v="2023-03-14T21:34:00"/>
    <x v="16"/>
    <s v="P1245"/>
    <s v="Women's_245"/>
    <x v="0"/>
    <s v="Black"/>
    <s v="S"/>
    <n v="2"/>
    <n v="1011.45"/>
    <n v="772.86"/>
    <n v="2022.9"/>
    <n v="1545.72"/>
    <s v="C23245"/>
    <s v="Ganesh_3245"/>
    <s v="Chennai"/>
    <n v="13.082700000000001"/>
    <n v="80.270700000000005"/>
    <s v="SP114"/>
    <s v="Salesperson_14"/>
    <s v="Paid"/>
    <s v="in-store"/>
  </r>
  <r>
    <s v="S03247"/>
    <d v="2023-12-13T10:57:00"/>
    <x v="19"/>
    <s v="P1246"/>
    <s v="Jeans_246"/>
    <x v="6"/>
    <s v="Black"/>
    <s v="M"/>
    <n v="1"/>
    <n v="922.24"/>
    <n v="689.6"/>
    <n v="922.24"/>
    <n v="689.6"/>
    <s v="C23246"/>
    <s v="Priya_3246"/>
    <s v="Vellore"/>
    <n v="12.916499999999999"/>
    <n v="79.132499999999993"/>
    <s v="SP128"/>
    <s v="Salesperson_28"/>
    <s v="Paid"/>
    <s v="in-store"/>
  </r>
  <r>
    <s v="S03248"/>
    <d v="2023-05-11T18:32:00"/>
    <x v="64"/>
    <s v="P1247"/>
    <s v="Women's_247"/>
    <x v="0"/>
    <s v="Pink"/>
    <s v="L"/>
    <n v="2"/>
    <n v="1073.1400000000001"/>
    <n v="844.38"/>
    <n v="2146.2800000000002"/>
    <n v="1688.76"/>
    <s v="C23247"/>
    <s v="Karthik_3247"/>
    <s v="Chennai"/>
    <n v="13.082700000000001"/>
    <n v="80.270700000000005"/>
    <s v="SP128"/>
    <s v="Salesperson_28"/>
    <s v="Shipped"/>
    <s v="in-store"/>
  </r>
  <r>
    <s v="S03249"/>
    <d v="2023-03-14T13:25:00"/>
    <x v="16"/>
    <s v="P1248"/>
    <s v="Kid's_248"/>
    <x v="5"/>
    <s v="Grey"/>
    <s v="XL"/>
    <n v="1"/>
    <n v="272.67"/>
    <n v="233.32"/>
    <n v="272.67"/>
    <n v="233.32"/>
    <s v="C23248"/>
    <s v="Sathish_3248"/>
    <s v="Tirunelveli"/>
    <n v="8.7139000000000006"/>
    <n v="77.756699999999995"/>
    <s v="SP148"/>
    <s v="Salesperson_48"/>
    <s v="Returned"/>
    <s v="in-store"/>
  </r>
  <r>
    <s v="S03250"/>
    <d v="2023-03-31T20:54:00"/>
    <x v="67"/>
    <s v="P1249"/>
    <s v="Jeans_249"/>
    <x v="6"/>
    <s v="Red"/>
    <s v="S"/>
    <n v="1"/>
    <n v="419.36"/>
    <n v="304.95"/>
    <n v="419.36"/>
    <n v="304.95"/>
    <s v="C23249"/>
    <s v="Vishal_3249"/>
    <s v="Tirunelveli"/>
    <n v="8.7139000000000006"/>
    <n v="77.756699999999995"/>
    <s v="SP113"/>
    <s v="Salesperson_13"/>
    <s v="Paid"/>
    <s v="in-store"/>
  </r>
  <r>
    <s v="S03251"/>
    <d v="2024-08-17T18:48:00"/>
    <x v="76"/>
    <s v="P1250"/>
    <s v="Women's_250"/>
    <x v="0"/>
    <s v="Green"/>
    <s v="S"/>
    <n v="3"/>
    <n v="1539.98"/>
    <n v="1219.6600000000001"/>
    <n v="4619.9399999999996"/>
    <n v="3658.98"/>
    <s v="C23250"/>
    <s v="Devi_3250"/>
    <s v="Salem"/>
    <n v="11.664300000000001"/>
    <n v="78.146000000000001"/>
    <s v="SP131"/>
    <s v="Salesperson_31"/>
    <s v="Pending"/>
    <s v="in-store"/>
  </r>
  <r>
    <s v="S03252"/>
    <d v="2023-01-01T21:24:00"/>
    <x v="93"/>
    <s v="P1251"/>
    <s v="Jeans_251"/>
    <x v="6"/>
    <s v="Red"/>
    <s v="S"/>
    <n v="2"/>
    <n v="1779.32"/>
    <n v="1598.69"/>
    <n v="3558.64"/>
    <n v="3197.38"/>
    <s v="C23251"/>
    <s v="Vishal_3251"/>
    <s v="Madurai"/>
    <n v="9.9252000000000002"/>
    <n v="78.119799999999998"/>
    <s v="SP102"/>
    <s v="Salesperson_2"/>
    <s v="Pending"/>
    <s v="third-party"/>
  </r>
  <r>
    <s v="S03253"/>
    <d v="2023-10-31T18:29:00"/>
    <x v="5"/>
    <s v="P1252"/>
    <s v="T-Shirts_252"/>
    <x v="2"/>
    <s v="Grey"/>
    <s v="XS"/>
    <n v="4"/>
    <n v="1881.55"/>
    <n v="1263.08"/>
    <n v="7526.2"/>
    <n v="5052.32"/>
    <s v="C23252"/>
    <s v="Sanjay_3252"/>
    <s v="Chennai"/>
    <n v="13.082700000000001"/>
    <n v="80.270700000000005"/>
    <s v="SP105"/>
    <s v="Salesperson_5"/>
    <s v="Shipped"/>
    <s v="online"/>
  </r>
  <r>
    <s v="S03254"/>
    <d v="2023-10-11T11:02:00"/>
    <x v="37"/>
    <s v="P1253"/>
    <s v="Kid's_253"/>
    <x v="5"/>
    <s v="Green"/>
    <s v="XXL"/>
    <n v="2"/>
    <n v="2367.75"/>
    <n v="2119.9899999999998"/>
    <n v="4735.5"/>
    <n v="4239.9799999999996"/>
    <s v="C23253"/>
    <s v="Sanjay_3253"/>
    <s v="Madurai"/>
    <n v="9.9252000000000002"/>
    <n v="78.119799999999998"/>
    <s v="SP118"/>
    <s v="Salesperson_18"/>
    <s v="Paid"/>
    <s v="online"/>
  </r>
  <r>
    <s v="S03255"/>
    <d v="2023-03-03T14:06:00"/>
    <x v="10"/>
    <s v="P1254"/>
    <s v="Sarees_254"/>
    <x v="7"/>
    <s v="Red"/>
    <s v="L"/>
    <n v="2"/>
    <n v="900.8"/>
    <n v="554.79"/>
    <n v="1801.6"/>
    <n v="1109.58"/>
    <s v="C23254"/>
    <s v="Bhuvana_3254"/>
    <s v="Erode"/>
    <n v="11.34"/>
    <n v="77.717200000000005"/>
    <s v="SP116"/>
    <s v="Salesperson_16"/>
    <s v="Cancelled"/>
    <s v="in-store"/>
  </r>
  <r>
    <s v="S03256"/>
    <d v="2023-08-31T18:19:00"/>
    <x v="0"/>
    <s v="P1255"/>
    <s v="Sportswear_255"/>
    <x v="3"/>
    <s v="Blue"/>
    <s v="L"/>
    <n v="1"/>
    <n v="516.23"/>
    <n v="312.47000000000003"/>
    <n v="516.23"/>
    <n v="312.47000000000003"/>
    <s v="C23255"/>
    <s v="Lakshmi_3255"/>
    <s v="Vellore"/>
    <n v="12.916499999999999"/>
    <n v="79.132499999999993"/>
    <s v="SP120"/>
    <s v="Salesperson_20"/>
    <s v="Returned"/>
    <s v="in-store"/>
  </r>
  <r>
    <s v="S03257"/>
    <d v="2023-10-17T20:18:00"/>
    <x v="69"/>
    <s v="P1256"/>
    <s v="Kurta_256"/>
    <x v="1"/>
    <s v="Blue"/>
    <s v="XL"/>
    <n v="3"/>
    <n v="933.53"/>
    <n v="681.15"/>
    <n v="2800.59"/>
    <n v="2043.45"/>
    <s v="C23256"/>
    <s v="Sanjay_3256"/>
    <s v="Madurai"/>
    <n v="9.9252000000000002"/>
    <n v="78.119799999999998"/>
    <s v="SP116"/>
    <s v="Salesperson_16"/>
    <s v="Paid"/>
    <s v="in-store"/>
  </r>
  <r>
    <s v="S03258"/>
    <d v="2024-04-09T10:18:00"/>
    <x v="86"/>
    <s v="P1257"/>
    <s v="Kurta_257"/>
    <x v="1"/>
    <s v="Yellow"/>
    <s v="XXL"/>
    <n v="2"/>
    <n v="1170.76"/>
    <n v="966.7"/>
    <n v="2341.52"/>
    <n v="1933.4"/>
    <s v="C23257"/>
    <s v="Anu_3257"/>
    <s v="Tiruchirappalli"/>
    <n v="10.7905"/>
    <n v="78.704700000000003"/>
    <s v="SP134"/>
    <s v="Salesperson_34"/>
    <s v="Shipped"/>
    <s v="in-store"/>
  </r>
  <r>
    <s v="S03259"/>
    <d v="2024-04-26T10:40:00"/>
    <x v="75"/>
    <s v="P1258"/>
    <s v="Kid's_258"/>
    <x v="5"/>
    <s v="Grey"/>
    <s v="XXL"/>
    <n v="2"/>
    <n v="1211.22"/>
    <n v="1084.1400000000001"/>
    <n v="2422.44"/>
    <n v="2168.2800000000002"/>
    <s v="C23258"/>
    <s v="Kavin_3258"/>
    <s v="Tirunelveli"/>
    <n v="8.7139000000000006"/>
    <n v="77.756699999999995"/>
    <s v="SP132"/>
    <s v="Salesperson_32"/>
    <s v="Paid"/>
    <s v="mobile_app"/>
  </r>
  <r>
    <s v="S03260"/>
    <d v="2024-01-05T12:17:00"/>
    <x v="39"/>
    <s v="P1259"/>
    <s v="Kid's_259"/>
    <x v="5"/>
    <s v="Green"/>
    <s v="M"/>
    <n v="1"/>
    <n v="2326.9"/>
    <n v="1520.9"/>
    <n v="2326.9"/>
    <n v="1520.9"/>
    <s v="C23259"/>
    <s v="Sathish_3259"/>
    <s v="Chennai"/>
    <n v="13.082700000000001"/>
    <n v="80.270700000000005"/>
    <s v="SP137"/>
    <s v="Salesperson_37"/>
    <s v="Returned"/>
    <s v="in-store"/>
  </r>
  <r>
    <s v="S03261"/>
    <d v="2023-02-23T20:54:00"/>
    <x v="29"/>
    <s v="P1260"/>
    <s v="Kurta_260"/>
    <x v="1"/>
    <s v="Pink"/>
    <s v="XL"/>
    <n v="2"/>
    <n v="2027.18"/>
    <n v="1661.44"/>
    <n v="4054.36"/>
    <n v="3322.88"/>
    <s v="C23260"/>
    <s v="Vishal_3260"/>
    <s v="Salem"/>
    <n v="11.664300000000001"/>
    <n v="78.146000000000001"/>
    <s v="SP132"/>
    <s v="Salesperson_32"/>
    <s v="Pending"/>
    <s v="in-store"/>
  </r>
  <r>
    <s v="S03262"/>
    <d v="2023-02-20T19:55:00"/>
    <x v="29"/>
    <s v="P1261"/>
    <s v="Jeans_261"/>
    <x v="6"/>
    <s v="Grey"/>
    <s v="S"/>
    <n v="1"/>
    <n v="287.36"/>
    <n v="190.39"/>
    <n v="287.36"/>
    <n v="190.39"/>
    <s v="C23261"/>
    <s v="Lakshmi_3261"/>
    <s v="Tiruchirappalli"/>
    <n v="10.7905"/>
    <n v="78.704700000000003"/>
    <s v="SP128"/>
    <s v="Salesperson_28"/>
    <s v="Cancelled"/>
    <s v="online"/>
  </r>
  <r>
    <s v="S03263"/>
    <d v="2023-07-05T11:03:00"/>
    <x v="90"/>
    <s v="P1262"/>
    <s v="Women's_262"/>
    <x v="0"/>
    <s v="Green"/>
    <s v="XS"/>
    <n v="1"/>
    <n v="1500.62"/>
    <n v="1098.02"/>
    <n v="1500.62"/>
    <n v="1098.02"/>
    <s v="C23262"/>
    <s v="Kavin_3262"/>
    <s v="Coimbatore"/>
    <n v="11.0168"/>
    <n v="76.955799999999996"/>
    <s v="SP105"/>
    <s v="Salesperson_5"/>
    <s v="Paid"/>
    <s v="in-store"/>
  </r>
  <r>
    <s v="S03264"/>
    <d v="2023-03-24T15:09:00"/>
    <x v="77"/>
    <s v="P1263"/>
    <s v="Women's_263"/>
    <x v="0"/>
    <s v="Maroon"/>
    <s v="L"/>
    <n v="1"/>
    <n v="752.74"/>
    <n v="581.42999999999995"/>
    <n v="752.74"/>
    <n v="581.42999999999995"/>
    <s v="C23263"/>
    <s v="Anu_3263"/>
    <s v="Chennai"/>
    <n v="13.082700000000001"/>
    <n v="80.270700000000005"/>
    <s v="SP115"/>
    <s v="Salesperson_15"/>
    <s v="Returned"/>
    <s v="mobile_app"/>
  </r>
  <r>
    <s v="S03265"/>
    <d v="2023-12-31T19:45:00"/>
    <x v="34"/>
    <s v="P1264"/>
    <s v="Kurta_264"/>
    <x v="1"/>
    <s v="Red"/>
    <s v="XXL"/>
    <n v="2"/>
    <n v="2432.2800000000002"/>
    <n v="1553.92"/>
    <n v="4864.5600000000004"/>
    <n v="3107.84"/>
    <s v="C23264"/>
    <s v="Ganesh_3264"/>
    <s v="Coimbatore"/>
    <n v="11.0168"/>
    <n v="76.955799999999996"/>
    <s v="SP129"/>
    <s v="Salesperson_29"/>
    <s v="Paid"/>
    <s v="in-store"/>
  </r>
  <r>
    <s v="S03266"/>
    <d v="2023-03-14T15:39:00"/>
    <x v="16"/>
    <s v="P1265"/>
    <s v="Sportswear_265"/>
    <x v="3"/>
    <s v="White"/>
    <s v="XXL"/>
    <n v="1"/>
    <n v="301.91000000000003"/>
    <n v="210.18"/>
    <n v="301.91000000000003"/>
    <n v="210.18"/>
    <s v="C23265"/>
    <s v="Aarav_3265"/>
    <s v="Tiruchirappalli"/>
    <n v="10.7905"/>
    <n v="78.704700000000003"/>
    <s v="SP138"/>
    <s v="Salesperson_38"/>
    <s v="Pending"/>
    <s v="online"/>
  </r>
  <r>
    <s v="S03267"/>
    <d v="2024-01-07T18:33:00"/>
    <x v="39"/>
    <s v="P1266"/>
    <s v="Sarees_266"/>
    <x v="7"/>
    <s v="Blue"/>
    <s v="XL"/>
    <n v="2"/>
    <n v="693.47"/>
    <n v="524.15"/>
    <n v="1386.94"/>
    <n v="1048.3"/>
    <s v="C23266"/>
    <s v="Sathish_3266"/>
    <s v="Salem"/>
    <n v="11.664300000000001"/>
    <n v="78.146000000000001"/>
    <s v="SP144"/>
    <s v="Salesperson_44"/>
    <s v="Returned"/>
    <s v="mobile_app"/>
  </r>
  <r>
    <s v="S03268"/>
    <d v="2024-03-10T19:13:00"/>
    <x v="8"/>
    <s v="P1267"/>
    <s v="Kid's_267"/>
    <x v="5"/>
    <s v="Yellow"/>
    <s v="XXL"/>
    <n v="1"/>
    <n v="950.14"/>
    <n v="744.98"/>
    <n v="950.14"/>
    <n v="744.98"/>
    <s v="C23267"/>
    <s v="Ganesh_3267"/>
    <s v="Coimbatore"/>
    <n v="11.0168"/>
    <n v="76.955799999999996"/>
    <s v="SP131"/>
    <s v="Salesperson_31"/>
    <s v="Paid"/>
    <s v="mobile_app"/>
  </r>
  <r>
    <s v="S03269"/>
    <d v="2023-02-03T11:42:00"/>
    <x v="35"/>
    <s v="P1268"/>
    <s v="Kid's_268"/>
    <x v="5"/>
    <s v="Green"/>
    <s v="S"/>
    <n v="1"/>
    <n v="1533.76"/>
    <n v="1096.82"/>
    <n v="1533.76"/>
    <n v="1096.82"/>
    <s v="C23268"/>
    <s v="Ganesh_3268"/>
    <s v="Vellore"/>
    <n v="12.916499999999999"/>
    <n v="79.132499999999993"/>
    <s v="SP124"/>
    <s v="Salesperson_24"/>
    <s v="Returned"/>
    <s v="in-store"/>
  </r>
  <r>
    <s v="S03270"/>
    <d v="2023-03-02T14:12:00"/>
    <x v="10"/>
    <s v="P1269"/>
    <s v="Jeans_269"/>
    <x v="6"/>
    <s v="Black"/>
    <s v="XL"/>
    <n v="2"/>
    <n v="1888.03"/>
    <n v="1571.21"/>
    <n v="3776.06"/>
    <n v="3142.42"/>
    <s v="C23269"/>
    <s v="Ravi_3269"/>
    <s v="Madurai"/>
    <n v="9.9252000000000002"/>
    <n v="78.119799999999998"/>
    <s v="SP110"/>
    <s v="Salesperson_10"/>
    <s v="Paid"/>
    <s v="online"/>
  </r>
  <r>
    <s v="S03271"/>
    <d v="2024-05-25T12:11:00"/>
    <x v="89"/>
    <s v="P1270"/>
    <s v="Sarees_270"/>
    <x v="7"/>
    <s v="White"/>
    <s v="S"/>
    <n v="3"/>
    <n v="2461.75"/>
    <n v="1495.88"/>
    <n v="7385.25"/>
    <n v="4487.6400000000003"/>
    <s v="C23270"/>
    <s v="Kavin_3270"/>
    <s v="Coimbatore"/>
    <n v="11.0168"/>
    <n v="76.955799999999996"/>
    <s v="SP124"/>
    <s v="Salesperson_24"/>
    <s v="Pending"/>
    <s v="third-party"/>
  </r>
  <r>
    <s v="S03272"/>
    <d v="2024-03-24T13:03:00"/>
    <x v="7"/>
    <s v="P1271"/>
    <s v="Kurta_271"/>
    <x v="1"/>
    <s v="Yellow"/>
    <s v="XXL"/>
    <n v="2"/>
    <n v="582.63"/>
    <n v="375.4"/>
    <n v="1165.26"/>
    <n v="750.8"/>
    <s v="C23271"/>
    <s v="Sanjay_3271"/>
    <s v="Salem"/>
    <n v="11.664300000000001"/>
    <n v="78.146000000000001"/>
    <s v="SP137"/>
    <s v="Salesperson_37"/>
    <s v="Shipped"/>
    <s v="online"/>
  </r>
  <r>
    <s v="S03273"/>
    <d v="2023-07-24T17:21:00"/>
    <x v="78"/>
    <s v="P1272"/>
    <s v="Jeans_272"/>
    <x v="6"/>
    <s v="Black"/>
    <s v="XXL"/>
    <n v="4"/>
    <n v="1987.43"/>
    <n v="1744.86"/>
    <n v="7949.72"/>
    <n v="6979.44"/>
    <s v="C23272"/>
    <s v="Devi_3272"/>
    <s v="Chennai"/>
    <n v="13.082700000000001"/>
    <n v="80.270700000000005"/>
    <s v="SP144"/>
    <s v="Salesperson_44"/>
    <s v="Cancelled"/>
    <s v="mobile_app"/>
  </r>
  <r>
    <s v="S03274"/>
    <d v="2024-06-14T18:20:00"/>
    <x v="13"/>
    <s v="P1273"/>
    <s v="Jeans_273"/>
    <x v="6"/>
    <s v="Black"/>
    <s v="M"/>
    <n v="2"/>
    <n v="475.74"/>
    <n v="315.64999999999998"/>
    <n v="951.48"/>
    <n v="631.29999999999995"/>
    <s v="C23273"/>
    <s v="Vishal_3273"/>
    <s v="Salem"/>
    <n v="11.664300000000001"/>
    <n v="78.146000000000001"/>
    <s v="SP128"/>
    <s v="Salesperson_28"/>
    <s v="Paid"/>
    <s v="online"/>
  </r>
  <r>
    <s v="S03275"/>
    <d v="2023-04-22T10:40:00"/>
    <x v="12"/>
    <s v="P1274"/>
    <s v="T-Shirts_274"/>
    <x v="2"/>
    <s v="Maroon"/>
    <s v="XL"/>
    <n v="1"/>
    <n v="837.78"/>
    <n v="674.54"/>
    <n v="837.78"/>
    <n v="674.54"/>
    <s v="C23274"/>
    <s v="Ravi_3274"/>
    <s v="Tirunelveli"/>
    <n v="8.7139000000000006"/>
    <n v="77.756699999999995"/>
    <s v="SP100"/>
    <s v="Salesperson_0"/>
    <s v="Returned"/>
    <s v="online"/>
  </r>
  <r>
    <s v="S03276"/>
    <d v="2024-07-14T15:25:00"/>
    <x v="84"/>
    <s v="P1275"/>
    <s v="Sportswear_275"/>
    <x v="3"/>
    <s v="Red"/>
    <s v="S"/>
    <n v="1"/>
    <n v="903.25"/>
    <n v="652.62"/>
    <n v="903.25"/>
    <n v="652.62"/>
    <s v="C23275"/>
    <s v="Aarav_3275"/>
    <s v="Tirunelveli"/>
    <n v="8.7139000000000006"/>
    <n v="77.756699999999995"/>
    <s v="SP139"/>
    <s v="Salesperson_39"/>
    <s v="Shipped"/>
    <s v="mobile_app"/>
  </r>
  <r>
    <s v="S03277"/>
    <d v="2023-07-16T10:56:00"/>
    <x v="91"/>
    <s v="P1276"/>
    <s v="Sarees_276"/>
    <x v="7"/>
    <s v="Blue"/>
    <s v="XL"/>
    <n v="3"/>
    <n v="740.97"/>
    <n v="569.34"/>
    <n v="2222.91"/>
    <n v="1708.02"/>
    <s v="C23276"/>
    <s v="Sanjay_3276"/>
    <s v="Tirunelveli"/>
    <n v="8.7139000000000006"/>
    <n v="77.756699999999995"/>
    <s v="SP112"/>
    <s v="Salesperson_12"/>
    <s v="Shipped"/>
    <s v="online"/>
  </r>
  <r>
    <s v="S03278"/>
    <d v="2023-03-23T21:51:00"/>
    <x v="77"/>
    <s v="P1277"/>
    <s v="Sportswear_277"/>
    <x v="3"/>
    <s v="White"/>
    <s v="XL"/>
    <n v="1"/>
    <n v="557.35"/>
    <n v="403.7"/>
    <n v="557.35"/>
    <n v="403.7"/>
    <s v="C23277"/>
    <s v="Devi_3277"/>
    <s v="Madurai"/>
    <n v="9.9252000000000002"/>
    <n v="78.119799999999998"/>
    <s v="SP125"/>
    <s v="Salesperson_25"/>
    <s v="Shipped"/>
    <s v="in-store"/>
  </r>
  <r>
    <s v="S03279"/>
    <d v="2024-02-13T19:41:00"/>
    <x v="18"/>
    <s v="P1278"/>
    <s v="Jeans_278"/>
    <x v="6"/>
    <s v="Green"/>
    <s v="XL"/>
    <n v="1"/>
    <n v="542.79999999999995"/>
    <n v="382.04"/>
    <n v="542.79999999999995"/>
    <n v="382.04"/>
    <s v="C23278"/>
    <s v="Devi_3278"/>
    <s v="Tirunelveli"/>
    <n v="8.7139000000000006"/>
    <n v="77.756699999999995"/>
    <s v="SP126"/>
    <s v="Salesperson_26"/>
    <s v="Pending"/>
    <s v="in-store"/>
  </r>
  <r>
    <s v="S03280"/>
    <d v="2023-01-28T18:57:00"/>
    <x v="17"/>
    <s v="P1279"/>
    <s v="T-Shirts_279"/>
    <x v="2"/>
    <s v="Green"/>
    <s v="L"/>
    <n v="1"/>
    <n v="1375.37"/>
    <n v="848.68"/>
    <n v="1375.37"/>
    <n v="848.68"/>
    <s v="C23279"/>
    <s v="Ganesh_3279"/>
    <s v="Vellore"/>
    <n v="12.916499999999999"/>
    <n v="79.132499999999993"/>
    <s v="SP130"/>
    <s v="Salesperson_30"/>
    <s v="Returned"/>
    <s v="mobile_app"/>
  </r>
  <r>
    <s v="S03281"/>
    <d v="2023-05-15T11:24:00"/>
    <x v="62"/>
    <s v="P1280"/>
    <s v="Kid's_280"/>
    <x v="5"/>
    <s v="Green"/>
    <s v="M"/>
    <n v="1"/>
    <n v="2440.83"/>
    <n v="2071.2800000000002"/>
    <n v="2440.83"/>
    <n v="2071.2800000000002"/>
    <s v="C23280"/>
    <s v="Sathish_3280"/>
    <s v="Madurai"/>
    <n v="9.9252000000000002"/>
    <n v="78.119799999999998"/>
    <s v="SP101"/>
    <s v="Salesperson_1"/>
    <s v="Shipped"/>
    <s v="in-store"/>
  </r>
  <r>
    <s v="S03282"/>
    <d v="2023-03-27T21:27:00"/>
    <x v="67"/>
    <s v="P1281"/>
    <s v="Women's_281"/>
    <x v="0"/>
    <s v="Pink"/>
    <s v="M"/>
    <n v="4"/>
    <n v="1373.44"/>
    <n v="1196.43"/>
    <n v="5493.76"/>
    <n v="4785.72"/>
    <s v="C23281"/>
    <s v="Anu_3281"/>
    <s v="Coimbatore"/>
    <n v="11.0168"/>
    <n v="76.955799999999996"/>
    <s v="SP109"/>
    <s v="Salesperson_9"/>
    <s v="Cancelled"/>
    <s v="mobile_app"/>
  </r>
  <r>
    <s v="S03283"/>
    <d v="2023-02-23T18:00:00"/>
    <x v="29"/>
    <s v="P1282"/>
    <s v="Kid's_282"/>
    <x v="5"/>
    <s v="Red"/>
    <s v="XXL"/>
    <n v="1"/>
    <n v="1468.52"/>
    <n v="1238.78"/>
    <n v="1468.52"/>
    <n v="1238.78"/>
    <s v="C23282"/>
    <s v="Karthik_3282"/>
    <s v="Madurai"/>
    <n v="9.9252000000000002"/>
    <n v="78.119799999999998"/>
    <s v="SP109"/>
    <s v="Salesperson_9"/>
    <s v="Cancelled"/>
    <s v="in-store"/>
  </r>
  <r>
    <s v="S03284"/>
    <d v="2023-12-12T14:14:00"/>
    <x v="19"/>
    <s v="P1283"/>
    <s v="T-Shirts_283"/>
    <x v="2"/>
    <s v="Blue"/>
    <s v="XS"/>
    <n v="4"/>
    <n v="1705.53"/>
    <n v="1281.23"/>
    <n v="6822.12"/>
    <n v="5124.92"/>
    <s v="C23283"/>
    <s v="Karthik_3283"/>
    <s v="Erode"/>
    <n v="11.34"/>
    <n v="77.717200000000005"/>
    <s v="SP113"/>
    <s v="Salesperson_13"/>
    <s v="Paid"/>
    <s v="mobile_app"/>
  </r>
  <r>
    <s v="S03285"/>
    <d v="2024-04-17T15:17:00"/>
    <x v="45"/>
    <s v="P1284"/>
    <s v="Kid's_284"/>
    <x v="5"/>
    <s v="Yellow"/>
    <s v="M"/>
    <n v="4"/>
    <n v="1230.7"/>
    <n v="858.27"/>
    <n v="4922.8"/>
    <n v="3433.08"/>
    <s v="C23284"/>
    <s v="Sanjay_3284"/>
    <s v="Erode"/>
    <n v="11.34"/>
    <n v="77.717200000000005"/>
    <s v="SP114"/>
    <s v="Salesperson_14"/>
    <s v="Shipped"/>
    <s v="mobile_app"/>
  </r>
  <r>
    <s v="S03286"/>
    <d v="2023-03-13T15:45:00"/>
    <x v="16"/>
    <s v="P1285"/>
    <s v="Jeans_285"/>
    <x v="6"/>
    <s v="Grey"/>
    <s v="XXL"/>
    <n v="1"/>
    <n v="328.03"/>
    <n v="295.12"/>
    <n v="328.03"/>
    <n v="295.12"/>
    <s v="C23285"/>
    <s v="Devi_3285"/>
    <s v="Madurai"/>
    <n v="9.9252000000000002"/>
    <n v="78.119799999999998"/>
    <s v="SP141"/>
    <s v="Salesperson_41"/>
    <s v="Shipped"/>
    <s v="mobile_app"/>
  </r>
  <r>
    <s v="S03287"/>
    <d v="2024-03-27T11:14:00"/>
    <x v="26"/>
    <s v="P1286"/>
    <s v="Kid's_286"/>
    <x v="5"/>
    <s v="White"/>
    <s v="XXL"/>
    <n v="2"/>
    <n v="789.05"/>
    <n v="526.09"/>
    <n v="1578.1"/>
    <n v="1052.18"/>
    <s v="C23286"/>
    <s v="Sanjay_3286"/>
    <s v="Madurai"/>
    <n v="9.9252000000000002"/>
    <n v="78.119799999999998"/>
    <s v="SP102"/>
    <s v="Salesperson_2"/>
    <s v="Shipped"/>
    <s v="in-store"/>
  </r>
  <r>
    <s v="S03288"/>
    <d v="2023-05-10T18:53:00"/>
    <x v="64"/>
    <s v="P1287"/>
    <s v="Kurta_287"/>
    <x v="1"/>
    <s v="Blue"/>
    <s v="M"/>
    <n v="2"/>
    <n v="396.05"/>
    <n v="274.91000000000003"/>
    <n v="792.1"/>
    <n v="549.82000000000005"/>
    <s v="C23287"/>
    <s v="Lakshmi_3287"/>
    <s v="Salem"/>
    <n v="11.664300000000001"/>
    <n v="78.146000000000001"/>
    <s v="SP139"/>
    <s v="Salesperson_39"/>
    <s v="Cancelled"/>
    <s v="mobile_app"/>
  </r>
  <r>
    <s v="S03289"/>
    <d v="2024-03-03T14:32:00"/>
    <x v="14"/>
    <s v="P1288"/>
    <s v="Men's_288"/>
    <x v="4"/>
    <s v="Maroon"/>
    <s v="M"/>
    <n v="3"/>
    <n v="1193.7"/>
    <n v="855.31"/>
    <n v="3581.1"/>
    <n v="2565.9299999999998"/>
    <s v="C23288"/>
    <s v="Diya_3288"/>
    <s v="Tiruchirappalli"/>
    <n v="10.7905"/>
    <n v="78.704700000000003"/>
    <s v="SP113"/>
    <s v="Salesperson_13"/>
    <s v="Paid"/>
    <s v="online"/>
  </r>
  <r>
    <s v="S03290"/>
    <d v="2024-09-15T19:12:00"/>
    <x v="38"/>
    <s v="P1289"/>
    <s v="Jeans_289"/>
    <x v="6"/>
    <s v="Maroon"/>
    <s v="XS"/>
    <n v="1"/>
    <n v="455.14"/>
    <n v="375.6"/>
    <n v="455.14"/>
    <n v="375.6"/>
    <s v="C23289"/>
    <s v="Aarav_3289"/>
    <s v="Salem"/>
    <n v="11.664300000000001"/>
    <n v="78.146000000000001"/>
    <s v="SP136"/>
    <s v="Salesperson_36"/>
    <s v="Cancelled"/>
    <s v="in-store"/>
  </r>
  <r>
    <s v="S03291"/>
    <d v="2024-04-01T19:20:00"/>
    <x v="82"/>
    <s v="P1290"/>
    <s v="Jeans_290"/>
    <x v="6"/>
    <s v="Green"/>
    <s v="XS"/>
    <n v="1"/>
    <n v="1361.86"/>
    <n v="1166.2"/>
    <n v="1361.86"/>
    <n v="1166.2"/>
    <s v="C23290"/>
    <s v="Bhuvana_3290"/>
    <s v="Coimbatore"/>
    <n v="11.0168"/>
    <n v="76.955799999999996"/>
    <s v="SP111"/>
    <s v="Salesperson_11"/>
    <s v="Pending"/>
    <s v="mobile_app"/>
  </r>
  <r>
    <s v="S03292"/>
    <d v="2024-05-03T19:57:00"/>
    <x v="47"/>
    <s v="P1291"/>
    <s v="Women's_291"/>
    <x v="0"/>
    <s v="Green"/>
    <s v="XS"/>
    <n v="1"/>
    <n v="1203.28"/>
    <n v="814.47"/>
    <n v="1203.28"/>
    <n v="814.47"/>
    <s v="C23291"/>
    <s v="Karthik_3291"/>
    <s v="Salem"/>
    <n v="11.664300000000001"/>
    <n v="78.146000000000001"/>
    <s v="SP132"/>
    <s v="Salesperson_32"/>
    <s v="Paid"/>
    <s v="in-store"/>
  </r>
  <r>
    <s v="S03293"/>
    <d v="2023-02-08T14:27:00"/>
    <x v="80"/>
    <s v="P1292"/>
    <s v="Sarees_292"/>
    <x v="7"/>
    <s v="Maroon"/>
    <s v="S"/>
    <n v="1"/>
    <n v="1643.84"/>
    <n v="1057.6300000000001"/>
    <n v="1643.84"/>
    <n v="1057.6300000000001"/>
    <s v="C23292"/>
    <s v="Bhuvana_3292"/>
    <s v="Erode"/>
    <n v="11.34"/>
    <n v="77.717200000000005"/>
    <s v="SP134"/>
    <s v="Salesperson_34"/>
    <s v="Shipped"/>
    <s v="in-store"/>
  </r>
  <r>
    <s v="S03294"/>
    <d v="2023-11-24T11:07:00"/>
    <x v="51"/>
    <s v="P1293"/>
    <s v="Sportswear_293"/>
    <x v="3"/>
    <s v="Pink"/>
    <s v="M"/>
    <n v="2"/>
    <n v="1742.6"/>
    <n v="1304.57"/>
    <n v="3485.2"/>
    <n v="2609.14"/>
    <s v="C23293"/>
    <s v="Ganesh_3293"/>
    <s v="Chennai"/>
    <n v="13.082700000000001"/>
    <n v="80.270700000000005"/>
    <s v="SP106"/>
    <s v="Salesperson_6"/>
    <s v="Cancelled"/>
    <s v="online"/>
  </r>
  <r>
    <s v="S03295"/>
    <d v="2024-08-16T17:02:00"/>
    <x v="76"/>
    <s v="P1294"/>
    <s v="Women's_294"/>
    <x v="0"/>
    <s v="Maroon"/>
    <s v="M"/>
    <n v="2"/>
    <n v="2365.9"/>
    <n v="1646.67"/>
    <n v="4731.8"/>
    <n v="3293.34"/>
    <s v="C23294"/>
    <s v="Vishal_3294"/>
    <s v="Chennai"/>
    <n v="13.082700000000001"/>
    <n v="80.270700000000005"/>
    <s v="SP124"/>
    <s v="Salesperson_24"/>
    <s v="Returned"/>
    <s v="online"/>
  </r>
  <r>
    <s v="S03296"/>
    <d v="2023-08-06T20:38:00"/>
    <x v="58"/>
    <s v="P1295"/>
    <s v="T-Shirts_295"/>
    <x v="2"/>
    <s v="Green"/>
    <s v="XXL"/>
    <n v="2"/>
    <n v="1662.2"/>
    <n v="1064.79"/>
    <n v="3324.4"/>
    <n v="2129.58"/>
    <s v="C23295"/>
    <s v="Aarav_3295"/>
    <s v="Chennai"/>
    <n v="13.082700000000001"/>
    <n v="80.270700000000005"/>
    <s v="SP124"/>
    <s v="Salesperson_24"/>
    <s v="Pending"/>
    <s v="mobile_app"/>
  </r>
  <r>
    <s v="S03297"/>
    <d v="2023-11-04T13:55:00"/>
    <x v="5"/>
    <s v="P1296"/>
    <s v="Sportswear_296"/>
    <x v="3"/>
    <s v="Grey"/>
    <s v="XXL"/>
    <n v="4"/>
    <n v="1554.64"/>
    <n v="1241.71"/>
    <n v="6218.56"/>
    <n v="4966.84"/>
    <s v="C23296"/>
    <s v="Anu_3296"/>
    <s v="Vellore"/>
    <n v="12.916499999999999"/>
    <n v="79.132499999999993"/>
    <s v="SP115"/>
    <s v="Salesperson_15"/>
    <s v="Returned"/>
    <s v="in-store"/>
  </r>
  <r>
    <s v="S03298"/>
    <d v="2024-02-26T10:13:00"/>
    <x v="14"/>
    <s v="P1297"/>
    <s v="Sarees_297"/>
    <x v="7"/>
    <s v="Pink"/>
    <s v="XXL"/>
    <n v="3"/>
    <n v="1715.84"/>
    <n v="1320.61"/>
    <n v="5147.5200000000004"/>
    <n v="3961.83"/>
    <s v="C23297"/>
    <s v="Priya_3297"/>
    <s v="Salem"/>
    <n v="11.664300000000001"/>
    <n v="78.146000000000001"/>
    <s v="SP125"/>
    <s v="Salesperson_25"/>
    <s v="Returned"/>
    <s v="in-store"/>
  </r>
  <r>
    <s v="S03299"/>
    <d v="2023-01-07T12:46:00"/>
    <x v="3"/>
    <s v="P1298"/>
    <s v="Women's_298"/>
    <x v="0"/>
    <s v="Pink"/>
    <s v="XXL"/>
    <n v="1"/>
    <n v="1893.35"/>
    <n v="1551.91"/>
    <n v="1893.35"/>
    <n v="1551.91"/>
    <s v="C23298"/>
    <s v="Kavin_3298"/>
    <s v="Tiruchirappalli"/>
    <n v="10.7905"/>
    <n v="78.704700000000003"/>
    <s v="SP118"/>
    <s v="Salesperson_18"/>
    <s v="Pending"/>
    <s v="third-party"/>
  </r>
  <r>
    <s v="S03300"/>
    <d v="2023-04-18T21:13:00"/>
    <x v="12"/>
    <s v="P1299"/>
    <s v="Women's_299"/>
    <x v="0"/>
    <s v="Green"/>
    <s v="XXL"/>
    <n v="2"/>
    <n v="292.77"/>
    <n v="198.43"/>
    <n v="585.54"/>
    <n v="396.86"/>
    <s v="C23299"/>
    <s v="Ganesh_3299"/>
    <s v="Erode"/>
    <n v="11.34"/>
    <n v="77.717200000000005"/>
    <s v="SP109"/>
    <s v="Salesperson_9"/>
    <s v="Pending"/>
    <s v="in-store"/>
  </r>
  <r>
    <s v="S03301"/>
    <d v="2023-07-20T18:34:00"/>
    <x v="15"/>
    <s v="P1300"/>
    <s v="Women's_300"/>
    <x v="0"/>
    <s v="Black"/>
    <s v="S"/>
    <n v="3"/>
    <n v="1704.47"/>
    <n v="1106.32"/>
    <n v="5113.41"/>
    <n v="3318.96"/>
    <s v="C23300"/>
    <s v="Aarav_3300"/>
    <s v="Salem"/>
    <n v="11.664300000000001"/>
    <n v="78.146000000000001"/>
    <s v="SP144"/>
    <s v="Salesperson_44"/>
    <s v="Paid"/>
    <s v="in-store"/>
  </r>
  <r>
    <s v="S03302"/>
    <d v="2023-02-11T20:33:00"/>
    <x v="80"/>
    <s v="P1301"/>
    <s v="Men's_301"/>
    <x v="4"/>
    <s v="White"/>
    <s v="S"/>
    <n v="1"/>
    <n v="906.66"/>
    <n v="645.16999999999996"/>
    <n v="906.66"/>
    <n v="645.16999999999996"/>
    <s v="C23301"/>
    <s v="Sathish_3301"/>
    <s v="Salem"/>
    <n v="11.664300000000001"/>
    <n v="78.146000000000001"/>
    <s v="SP134"/>
    <s v="Salesperson_34"/>
    <s v="Pending"/>
    <s v="third-party"/>
  </r>
  <r>
    <s v="S03303"/>
    <d v="2023-02-23T20:35:00"/>
    <x v="29"/>
    <s v="P1302"/>
    <s v="Women's_302"/>
    <x v="0"/>
    <s v="White"/>
    <s v="XXL"/>
    <n v="1"/>
    <n v="2384.91"/>
    <n v="2134.86"/>
    <n v="2384.91"/>
    <n v="2134.86"/>
    <s v="C23302"/>
    <s v="Ravi_3302"/>
    <s v="Coimbatore"/>
    <n v="11.0168"/>
    <n v="76.955799999999996"/>
    <s v="SP105"/>
    <s v="Salesperson_5"/>
    <s v="Shipped"/>
    <s v="online"/>
  </r>
  <r>
    <s v="S03304"/>
    <d v="2024-07-17T20:13:00"/>
    <x v="59"/>
    <s v="P1303"/>
    <s v="Sportswear_303"/>
    <x v="3"/>
    <s v="Green"/>
    <s v="L"/>
    <n v="3"/>
    <n v="592.79999999999995"/>
    <n v="393.19"/>
    <n v="1778.4"/>
    <n v="1179.57"/>
    <s v="C23303"/>
    <s v="Sathish_3303"/>
    <s v="Salem"/>
    <n v="11.664300000000001"/>
    <n v="78.146000000000001"/>
    <s v="SP136"/>
    <s v="Salesperson_36"/>
    <s v="Cancelled"/>
    <s v="in-store"/>
  </r>
  <r>
    <s v="S03305"/>
    <d v="2024-05-11T18:36:00"/>
    <x v="83"/>
    <s v="P1304"/>
    <s v="Women's_304"/>
    <x v="0"/>
    <s v="Green"/>
    <s v="XL"/>
    <n v="2"/>
    <n v="706.74"/>
    <n v="507.6"/>
    <n v="1413.48"/>
    <n v="1015.2"/>
    <s v="C23304"/>
    <s v="Devi_3304"/>
    <s v="Tiruchirappalli"/>
    <n v="10.7905"/>
    <n v="78.704700000000003"/>
    <s v="SP107"/>
    <s v="Salesperson_7"/>
    <s v="Cancelled"/>
    <s v="mobile_app"/>
  </r>
  <r>
    <s v="S03306"/>
    <d v="2024-01-25T14:22:00"/>
    <x v="57"/>
    <s v="P1305"/>
    <s v="Men's_305"/>
    <x v="4"/>
    <s v="Red"/>
    <s v="S"/>
    <n v="1"/>
    <n v="974.94"/>
    <n v="817.47"/>
    <n v="974.94"/>
    <n v="817.47"/>
    <s v="C23305"/>
    <s v="Ganesh_3305"/>
    <s v="Erode"/>
    <n v="11.34"/>
    <n v="77.717200000000005"/>
    <s v="SP127"/>
    <s v="Salesperson_27"/>
    <s v="Shipped"/>
    <s v="mobile_app"/>
  </r>
  <r>
    <s v="S03307"/>
    <d v="2023-04-17T16:30:00"/>
    <x v="12"/>
    <s v="P1306"/>
    <s v="Men's_306"/>
    <x v="4"/>
    <s v="Green"/>
    <s v="XXL"/>
    <n v="4"/>
    <n v="222.38"/>
    <n v="158.09"/>
    <n v="889.52"/>
    <n v="632.36"/>
    <s v="C23306"/>
    <s v="Aarav_3306"/>
    <s v="Chennai"/>
    <n v="13.082700000000001"/>
    <n v="80.270700000000005"/>
    <s v="SP100"/>
    <s v="Salesperson_0"/>
    <s v="Returned"/>
    <s v="mobile_app"/>
  </r>
  <r>
    <s v="S03308"/>
    <d v="2024-01-30T15:46:00"/>
    <x v="53"/>
    <s v="P1307"/>
    <s v="Jeans_307"/>
    <x v="6"/>
    <s v="Green"/>
    <s v="XL"/>
    <n v="3"/>
    <n v="1959.18"/>
    <n v="1283.32"/>
    <n v="5877.54"/>
    <n v="3849.96"/>
    <s v="C23307"/>
    <s v="Karthik_3307"/>
    <s v="Tiruchirappalli"/>
    <n v="10.7905"/>
    <n v="78.704700000000003"/>
    <s v="SP134"/>
    <s v="Salesperson_34"/>
    <s v="Shipped"/>
    <s v="in-store"/>
  </r>
  <r>
    <s v="S03309"/>
    <d v="2024-03-13T20:19:00"/>
    <x v="24"/>
    <s v="P1308"/>
    <s v="Jeans_308"/>
    <x v="6"/>
    <s v="Blue"/>
    <s v="XS"/>
    <n v="4"/>
    <n v="956.73"/>
    <n v="700.91"/>
    <n v="3826.92"/>
    <n v="2803.64"/>
    <s v="C23308"/>
    <s v="Karthik_3308"/>
    <s v="Chennai"/>
    <n v="13.082700000000001"/>
    <n v="80.270700000000005"/>
    <s v="SP120"/>
    <s v="Salesperson_20"/>
    <s v="Pending"/>
    <s v="in-store"/>
  </r>
  <r>
    <s v="S03310"/>
    <d v="2023-05-05T15:09:00"/>
    <x v="32"/>
    <s v="P1309"/>
    <s v="T-Shirts_309"/>
    <x v="2"/>
    <s v="Black"/>
    <s v="XL"/>
    <n v="2"/>
    <n v="1579.61"/>
    <n v="1325.33"/>
    <n v="3159.22"/>
    <n v="2650.66"/>
    <s v="C23309"/>
    <s v="Ganesh_3309"/>
    <s v="Tiruchirappalli"/>
    <n v="10.7905"/>
    <n v="78.704700000000003"/>
    <s v="SP135"/>
    <s v="Salesperson_35"/>
    <s v="Paid"/>
    <s v="in-store"/>
  </r>
  <r>
    <s v="S03311"/>
    <d v="2024-05-03T10:57:00"/>
    <x v="47"/>
    <s v="P1310"/>
    <s v="Sarees_310"/>
    <x v="7"/>
    <s v="Maroon"/>
    <s v="XXL"/>
    <n v="1"/>
    <n v="2382.96"/>
    <n v="1665.04"/>
    <n v="2382.96"/>
    <n v="1665.04"/>
    <s v="C23310"/>
    <s v="Kavin_3310"/>
    <s v="Erode"/>
    <n v="11.34"/>
    <n v="77.717200000000005"/>
    <s v="SP139"/>
    <s v="Salesperson_39"/>
    <s v="Pending"/>
    <s v="in-store"/>
  </r>
  <r>
    <s v="S03312"/>
    <d v="2024-03-27T20:22:00"/>
    <x v="26"/>
    <s v="P1311"/>
    <s v="Men's_311"/>
    <x v="4"/>
    <s v="Red"/>
    <s v="L"/>
    <n v="2"/>
    <n v="511.38"/>
    <n v="364.2"/>
    <n v="1022.76"/>
    <n v="728.4"/>
    <s v="C23311"/>
    <s v="Priya_3311"/>
    <s v="Erode"/>
    <n v="11.34"/>
    <n v="77.717200000000005"/>
    <s v="SP110"/>
    <s v="Salesperson_10"/>
    <s v="Shipped"/>
    <s v="in-store"/>
  </r>
  <r>
    <s v="S03313"/>
    <d v="2024-06-10T16:06:00"/>
    <x v="13"/>
    <s v="P1312"/>
    <s v="Kurta_312"/>
    <x v="1"/>
    <s v="Black"/>
    <s v="S"/>
    <n v="1"/>
    <n v="513.70000000000005"/>
    <n v="425.2"/>
    <n v="513.70000000000005"/>
    <n v="425.2"/>
    <s v="C23312"/>
    <s v="Kavin_3312"/>
    <s v="Tiruchirappalli"/>
    <n v="10.7905"/>
    <n v="78.704700000000003"/>
    <s v="SP132"/>
    <s v="Salesperson_32"/>
    <s v="Cancelled"/>
    <s v="online"/>
  </r>
  <r>
    <s v="S03314"/>
    <d v="2024-08-27T17:38:00"/>
    <x v="20"/>
    <s v="P1313"/>
    <s v="Kurta_313"/>
    <x v="1"/>
    <s v="Black"/>
    <s v="S"/>
    <n v="2"/>
    <n v="2282.31"/>
    <n v="1763.9"/>
    <n v="4564.62"/>
    <n v="3527.8"/>
    <s v="C23313"/>
    <s v="Bhuvana_3313"/>
    <s v="Vellore"/>
    <n v="12.916499999999999"/>
    <n v="79.132499999999993"/>
    <s v="SP126"/>
    <s v="Salesperson_26"/>
    <s v="Paid"/>
    <s v="in-store"/>
  </r>
  <r>
    <s v="S03315"/>
    <d v="2024-01-04T13:36:00"/>
    <x v="39"/>
    <s v="P1314"/>
    <s v="Sarees_314"/>
    <x v="7"/>
    <s v="Blue"/>
    <s v="XXL"/>
    <n v="1"/>
    <n v="1276.82"/>
    <n v="1035.28"/>
    <n v="1276.82"/>
    <n v="1035.28"/>
    <s v="C23314"/>
    <s v="Anu_3314"/>
    <s v="Erode"/>
    <n v="11.34"/>
    <n v="77.717200000000005"/>
    <s v="SP111"/>
    <s v="Salesperson_11"/>
    <s v="Shipped"/>
    <s v="online"/>
  </r>
  <r>
    <s v="S03316"/>
    <d v="2024-10-08T17:47:00"/>
    <x v="28"/>
    <s v="P1315"/>
    <s v="Sportswear_315"/>
    <x v="3"/>
    <s v="Blue"/>
    <s v="S"/>
    <n v="3"/>
    <n v="1262.74"/>
    <n v="827.69"/>
    <n v="3788.22"/>
    <n v="2483.0700000000002"/>
    <s v="C23315"/>
    <s v="Priya_3315"/>
    <s v="Salem"/>
    <n v="11.664300000000001"/>
    <n v="78.146000000000001"/>
    <s v="SP149"/>
    <s v="Salesperson_49"/>
    <s v="Paid"/>
    <s v="third-party"/>
  </r>
  <r>
    <s v="S03317"/>
    <d v="2023-07-18T19:27:00"/>
    <x v="15"/>
    <s v="P1316"/>
    <s v="Men's_316"/>
    <x v="4"/>
    <s v="Blue"/>
    <s v="S"/>
    <n v="2"/>
    <n v="2494.52"/>
    <n v="1995.26"/>
    <n v="4989.04"/>
    <n v="3990.52"/>
    <s v="C23316"/>
    <s v="Kavin_3316"/>
    <s v="Madurai"/>
    <n v="9.9252000000000002"/>
    <n v="78.119799999999998"/>
    <s v="SP112"/>
    <s v="Salesperson_12"/>
    <s v="Pending"/>
    <s v="in-store"/>
  </r>
  <r>
    <s v="S03318"/>
    <d v="2023-06-20T12:31:00"/>
    <x v="88"/>
    <s v="P1317"/>
    <s v="Kid's_317"/>
    <x v="5"/>
    <s v="Blue"/>
    <s v="XXL"/>
    <n v="2"/>
    <n v="2476"/>
    <n v="1571.64"/>
    <n v="4952"/>
    <n v="3143.28"/>
    <s v="C23317"/>
    <s v="Anu_3317"/>
    <s v="Tiruchirappalli"/>
    <n v="10.7905"/>
    <n v="78.704700000000003"/>
    <s v="SP122"/>
    <s v="Salesperson_22"/>
    <s v="Pending"/>
    <s v="in-store"/>
  </r>
  <r>
    <s v="S03319"/>
    <d v="2023-03-26T11:40:00"/>
    <x v="77"/>
    <s v="P1318"/>
    <s v="Sportswear_318"/>
    <x v="3"/>
    <s v="Blue"/>
    <s v="XL"/>
    <n v="1"/>
    <n v="2079.9299999999998"/>
    <n v="1712.32"/>
    <n v="2079.9299999999998"/>
    <n v="1712.32"/>
    <s v="C23318"/>
    <s v="Ravi_3318"/>
    <s v="Tirunelveli"/>
    <n v="8.7139000000000006"/>
    <n v="77.756699999999995"/>
    <s v="SP145"/>
    <s v="Salesperson_45"/>
    <s v="Paid"/>
    <s v="online"/>
  </r>
  <r>
    <s v="S03320"/>
    <d v="2024-07-12T12:24:00"/>
    <x v="84"/>
    <s v="P1319"/>
    <s v="Kurta_319"/>
    <x v="1"/>
    <s v="Grey"/>
    <s v="L"/>
    <n v="2"/>
    <n v="1440.86"/>
    <n v="902.66"/>
    <n v="2881.72"/>
    <n v="1805.32"/>
    <s v="C23319"/>
    <s v="Priya_3319"/>
    <s v="Coimbatore"/>
    <n v="11.0168"/>
    <n v="76.955799999999996"/>
    <s v="SP141"/>
    <s v="Salesperson_41"/>
    <s v="Paid"/>
    <s v="in-store"/>
  </r>
  <r>
    <s v="S03321"/>
    <d v="2023-09-25T16:27:00"/>
    <x v="21"/>
    <s v="P1320"/>
    <s v="Kurta_320"/>
    <x v="1"/>
    <s v="Yellow"/>
    <s v="XL"/>
    <n v="3"/>
    <n v="1323.75"/>
    <n v="1114.1300000000001"/>
    <n v="3971.25"/>
    <n v="3342.39"/>
    <s v="C23320"/>
    <s v="Kavin_3320"/>
    <s v="Chennai"/>
    <n v="13.082700000000001"/>
    <n v="80.270700000000005"/>
    <s v="SP140"/>
    <s v="Salesperson_40"/>
    <s v="Cancelled"/>
    <s v="online"/>
  </r>
  <r>
    <s v="S03322"/>
    <d v="2023-10-05T21:26:00"/>
    <x v="31"/>
    <s v="P1321"/>
    <s v="Women's_321"/>
    <x v="0"/>
    <s v="White"/>
    <s v="S"/>
    <n v="2"/>
    <n v="1124.3"/>
    <n v="925.05"/>
    <n v="2248.6"/>
    <n v="1850.1"/>
    <s v="C23321"/>
    <s v="Sanjay_3321"/>
    <s v="Coimbatore"/>
    <n v="11.0168"/>
    <n v="76.955799999999996"/>
    <s v="SP139"/>
    <s v="Salesperson_39"/>
    <s v="Pending"/>
    <s v="in-store"/>
  </r>
  <r>
    <s v="S03323"/>
    <d v="2024-07-05T15:35:00"/>
    <x v="9"/>
    <s v="P1322"/>
    <s v="Sportswear_322"/>
    <x v="3"/>
    <s v="Grey"/>
    <s v="L"/>
    <n v="1"/>
    <n v="920.84"/>
    <n v="801.81"/>
    <n v="920.84"/>
    <n v="801.81"/>
    <s v="C23322"/>
    <s v="Diya_3322"/>
    <s v="Vellore"/>
    <n v="12.916499999999999"/>
    <n v="79.132499999999993"/>
    <s v="SP132"/>
    <s v="Salesperson_32"/>
    <s v="Paid"/>
    <s v="in-store"/>
  </r>
  <r>
    <s v="S03324"/>
    <d v="2023-05-29T12:31:00"/>
    <x v="30"/>
    <s v="P1323"/>
    <s v="Sarees_323"/>
    <x v="7"/>
    <s v="Pink"/>
    <s v="XL"/>
    <n v="3"/>
    <n v="294.91000000000003"/>
    <n v="263.63"/>
    <n v="884.73"/>
    <n v="790.89"/>
    <s v="C23323"/>
    <s v="Bhuvana_3323"/>
    <s v="Tiruchirappalli"/>
    <n v="10.7905"/>
    <n v="78.704700000000003"/>
    <s v="SP134"/>
    <s v="Salesperson_34"/>
    <s v="Returned"/>
    <s v="mobile_app"/>
  </r>
  <r>
    <s v="S03325"/>
    <d v="2023-04-05T14:56:00"/>
    <x v="48"/>
    <s v="P1324"/>
    <s v="Sarees_324"/>
    <x v="7"/>
    <s v="Grey"/>
    <s v="S"/>
    <n v="4"/>
    <n v="2140.7199999999998"/>
    <n v="1809.94"/>
    <n v="8562.8799999999992"/>
    <n v="7239.76"/>
    <s v="C23324"/>
    <s v="Devi_3324"/>
    <s v="Chennai"/>
    <n v="13.082700000000001"/>
    <n v="80.270700000000005"/>
    <s v="SP145"/>
    <s v="Salesperson_45"/>
    <s v="Pending"/>
    <s v="in-store"/>
  </r>
  <r>
    <s v="S03326"/>
    <d v="2024-10-03T13:18:00"/>
    <x v="25"/>
    <s v="P1325"/>
    <s v="Kurta_325"/>
    <x v="1"/>
    <s v="Pink"/>
    <s v="M"/>
    <n v="4"/>
    <n v="2415.2600000000002"/>
    <n v="1810.36"/>
    <n v="9661.0400000000009"/>
    <n v="7241.44"/>
    <s v="C23325"/>
    <s v="Devi_3325"/>
    <s v="Erode"/>
    <n v="11.34"/>
    <n v="77.717200000000005"/>
    <s v="SP134"/>
    <s v="Salesperson_34"/>
    <s v="Shipped"/>
    <s v="online"/>
  </r>
  <r>
    <s v="S03327"/>
    <d v="2024-02-05T14:40:00"/>
    <x v="52"/>
    <s v="P1326"/>
    <s v="Kid's_326"/>
    <x v="5"/>
    <s v="Yellow"/>
    <s v="XL"/>
    <n v="4"/>
    <n v="1731.1"/>
    <n v="1063.1400000000001"/>
    <n v="6924.4"/>
    <n v="4252.5600000000004"/>
    <s v="C23326"/>
    <s v="Bhuvana_3326"/>
    <s v="Coimbatore"/>
    <n v="11.0168"/>
    <n v="76.955799999999996"/>
    <s v="SP108"/>
    <s v="Salesperson_8"/>
    <s v="Returned"/>
    <s v="mobile_app"/>
  </r>
  <r>
    <s v="S03328"/>
    <d v="2023-03-30T12:14:00"/>
    <x v="67"/>
    <s v="P1327"/>
    <s v="Sportswear_327"/>
    <x v="3"/>
    <s v="Black"/>
    <s v="M"/>
    <n v="1"/>
    <n v="1364.64"/>
    <n v="1019.47"/>
    <n v="1364.64"/>
    <n v="1019.47"/>
    <s v="C23327"/>
    <s v="Sathish_3327"/>
    <s v="Madurai"/>
    <n v="9.9252000000000002"/>
    <n v="78.119799999999998"/>
    <s v="SP121"/>
    <s v="Salesperson_21"/>
    <s v="Returned"/>
    <s v="in-store"/>
  </r>
  <r>
    <s v="S03329"/>
    <d v="2023-08-24T21:06:00"/>
    <x v="4"/>
    <s v="P1328"/>
    <s v="Jeans_328"/>
    <x v="6"/>
    <s v="White"/>
    <s v="XXL"/>
    <n v="1"/>
    <n v="2401.23"/>
    <n v="1616.74"/>
    <n v="2401.23"/>
    <n v="1616.74"/>
    <s v="C23328"/>
    <s v="Priya_3328"/>
    <s v="Chennai"/>
    <n v="13.082700000000001"/>
    <n v="80.270700000000005"/>
    <s v="SP148"/>
    <s v="Salesperson_48"/>
    <s v="Shipped"/>
    <s v="online"/>
  </r>
  <r>
    <s v="S03330"/>
    <d v="2024-08-11T18:44:00"/>
    <x v="46"/>
    <s v="P1329"/>
    <s v="T-Shirts_329"/>
    <x v="2"/>
    <s v="Green"/>
    <s v="XL"/>
    <n v="2"/>
    <n v="1059.5899999999999"/>
    <n v="679.89"/>
    <n v="2119.1799999999998"/>
    <n v="1359.78"/>
    <s v="C23329"/>
    <s v="Bhuvana_3329"/>
    <s v="Chennai"/>
    <n v="13.082700000000001"/>
    <n v="80.270700000000005"/>
    <s v="SP128"/>
    <s v="Salesperson_28"/>
    <s v="Returned"/>
    <s v="online"/>
  </r>
  <r>
    <s v="S03331"/>
    <d v="2024-07-26T18:45:00"/>
    <x v="79"/>
    <s v="P1330"/>
    <s v="Sportswear_330"/>
    <x v="3"/>
    <s v="Green"/>
    <s v="XL"/>
    <n v="1"/>
    <n v="1366.2"/>
    <n v="881.19"/>
    <n v="1366.2"/>
    <n v="881.19"/>
    <s v="C23330"/>
    <s v="Priya_3330"/>
    <s v="Erode"/>
    <n v="11.34"/>
    <n v="77.717200000000005"/>
    <s v="SP137"/>
    <s v="Salesperson_37"/>
    <s v="Returned"/>
    <s v="online"/>
  </r>
  <r>
    <s v="S03332"/>
    <d v="2023-08-03T11:43:00"/>
    <x v="58"/>
    <s v="P1331"/>
    <s v="Women's_331"/>
    <x v="0"/>
    <s v="Grey"/>
    <s v="XL"/>
    <n v="3"/>
    <n v="839.16"/>
    <n v="629.89"/>
    <n v="2517.48"/>
    <n v="1889.67"/>
    <s v="C23331"/>
    <s v="Sathish_3331"/>
    <s v="Erode"/>
    <n v="11.34"/>
    <n v="77.717200000000005"/>
    <s v="SP131"/>
    <s v="Salesperson_31"/>
    <s v="Paid"/>
    <s v="in-store"/>
  </r>
  <r>
    <s v="S03333"/>
    <d v="2024-01-17T17:42:00"/>
    <x v="49"/>
    <s v="P1332"/>
    <s v="Men's_332"/>
    <x v="4"/>
    <s v="Maroon"/>
    <s v="XL"/>
    <n v="1"/>
    <n v="936.21"/>
    <n v="758.44"/>
    <n v="936.21"/>
    <n v="758.44"/>
    <s v="C23332"/>
    <s v="Ravi_3332"/>
    <s v="Salem"/>
    <n v="11.664300000000001"/>
    <n v="78.146000000000001"/>
    <s v="SP143"/>
    <s v="Salesperson_43"/>
    <s v="Shipped"/>
    <s v="in-store"/>
  </r>
  <r>
    <s v="S03334"/>
    <d v="2023-03-15T19:45:00"/>
    <x v="16"/>
    <s v="P1333"/>
    <s v="T-Shirts_333"/>
    <x v="2"/>
    <s v="Maroon"/>
    <s v="M"/>
    <n v="1"/>
    <n v="816.48"/>
    <n v="583.17999999999995"/>
    <n v="816.48"/>
    <n v="583.17999999999995"/>
    <s v="C23333"/>
    <s v="Lakshmi_3333"/>
    <s v="Salem"/>
    <n v="11.664300000000001"/>
    <n v="78.146000000000001"/>
    <s v="SP125"/>
    <s v="Salesperson_25"/>
    <s v="Returned"/>
    <s v="in-store"/>
  </r>
  <r>
    <s v="S03335"/>
    <d v="2023-08-19T10:27:00"/>
    <x v="63"/>
    <s v="P1334"/>
    <s v="Women's_334"/>
    <x v="0"/>
    <s v="Maroon"/>
    <s v="S"/>
    <n v="1"/>
    <n v="743.91"/>
    <n v="528"/>
    <n v="743.91"/>
    <n v="528"/>
    <s v="C23334"/>
    <s v="Sanjay_3334"/>
    <s v="Salem"/>
    <n v="11.664300000000001"/>
    <n v="78.146000000000001"/>
    <s v="SP107"/>
    <s v="Salesperson_7"/>
    <s v="Shipped"/>
    <s v="in-store"/>
  </r>
  <r>
    <s v="S03336"/>
    <d v="2024-05-30T18:55:00"/>
    <x v="54"/>
    <s v="P1335"/>
    <s v="Sportswear_335"/>
    <x v="3"/>
    <s v="Black"/>
    <s v="M"/>
    <n v="1"/>
    <n v="696.47"/>
    <n v="581.24"/>
    <n v="696.47"/>
    <n v="581.24"/>
    <s v="C23335"/>
    <s v="Bhuvana_3335"/>
    <s v="Vellore"/>
    <n v="12.916499999999999"/>
    <n v="79.132499999999993"/>
    <s v="SP133"/>
    <s v="Salesperson_33"/>
    <s v="Returned"/>
    <s v="in-store"/>
  </r>
  <r>
    <s v="S03337"/>
    <d v="2023-07-01T11:19:00"/>
    <x v="42"/>
    <s v="P1336"/>
    <s v="Jeans_336"/>
    <x v="6"/>
    <s v="Pink"/>
    <s v="XXL"/>
    <n v="1"/>
    <n v="435.55"/>
    <n v="345.31"/>
    <n v="435.55"/>
    <n v="345.31"/>
    <s v="C23336"/>
    <s v="Sathish_3336"/>
    <s v="Coimbatore"/>
    <n v="11.0168"/>
    <n v="76.955799999999996"/>
    <s v="SP124"/>
    <s v="Salesperson_24"/>
    <s v="Returned"/>
    <s v="mobile_app"/>
  </r>
  <r>
    <s v="S03338"/>
    <d v="2023-07-31T17:50:00"/>
    <x v="58"/>
    <s v="P1337"/>
    <s v="Men's_337"/>
    <x v="4"/>
    <s v="White"/>
    <s v="M"/>
    <n v="4"/>
    <n v="1109.8800000000001"/>
    <n v="861.48"/>
    <n v="4439.5200000000004"/>
    <n v="3445.92"/>
    <s v="C23337"/>
    <s v="Karthik_3337"/>
    <s v="Chennai"/>
    <n v="13.082700000000001"/>
    <n v="80.270700000000005"/>
    <s v="SP138"/>
    <s v="Salesperson_38"/>
    <s v="Pending"/>
    <s v="online"/>
  </r>
  <r>
    <s v="S03339"/>
    <d v="2024-01-06T18:40:00"/>
    <x v="39"/>
    <s v="P1338"/>
    <s v="Kurta_338"/>
    <x v="1"/>
    <s v="Red"/>
    <s v="M"/>
    <n v="2"/>
    <n v="1128.94"/>
    <n v="939.58"/>
    <n v="2257.88"/>
    <n v="1879.16"/>
    <s v="C23338"/>
    <s v="Kavin_3338"/>
    <s v="Coimbatore"/>
    <n v="11.0168"/>
    <n v="76.955799999999996"/>
    <s v="SP102"/>
    <s v="Salesperson_2"/>
    <s v="Pending"/>
    <s v="in-store"/>
  </r>
  <r>
    <s v="S03340"/>
    <d v="2024-01-29T15:54:00"/>
    <x v="53"/>
    <s v="P1339"/>
    <s v="Kurta_339"/>
    <x v="1"/>
    <s v="Green"/>
    <s v="L"/>
    <n v="1"/>
    <n v="1449.25"/>
    <n v="1002.77"/>
    <n v="1449.25"/>
    <n v="1002.77"/>
    <s v="C23339"/>
    <s v="Aarav_3339"/>
    <s v="Erode"/>
    <n v="11.34"/>
    <n v="77.717200000000005"/>
    <s v="SP125"/>
    <s v="Salesperson_25"/>
    <s v="Returned"/>
    <s v="mobile_app"/>
  </r>
  <r>
    <s v="S03341"/>
    <d v="2024-03-26T10:29:00"/>
    <x v="26"/>
    <s v="P1340"/>
    <s v="Men's_340"/>
    <x v="4"/>
    <s v="Red"/>
    <s v="XL"/>
    <n v="1"/>
    <n v="2406.9699999999998"/>
    <n v="1973.25"/>
    <n v="2406.9699999999998"/>
    <n v="1973.25"/>
    <s v="C23340"/>
    <s v="Kavin_3340"/>
    <s v="Salem"/>
    <n v="11.664300000000001"/>
    <n v="78.146000000000001"/>
    <s v="SP134"/>
    <s v="Salesperson_34"/>
    <s v="Returned"/>
    <s v="online"/>
  </r>
  <r>
    <s v="S03342"/>
    <d v="2023-03-13T12:58:00"/>
    <x v="16"/>
    <s v="P1341"/>
    <s v="Sarees_341"/>
    <x v="7"/>
    <s v="Maroon"/>
    <s v="XS"/>
    <n v="4"/>
    <n v="430.99"/>
    <n v="368.32"/>
    <n v="1723.96"/>
    <n v="1473.28"/>
    <s v="C23341"/>
    <s v="Sanjay_3341"/>
    <s v="Tiruchirappalli"/>
    <n v="10.7905"/>
    <n v="78.704700000000003"/>
    <s v="SP100"/>
    <s v="Salesperson_0"/>
    <s v="Cancelled"/>
    <s v="in-store"/>
  </r>
  <r>
    <s v="S03343"/>
    <d v="2023-07-30T15:19:00"/>
    <x v="78"/>
    <s v="P1342"/>
    <s v="Jeans_342"/>
    <x v="6"/>
    <s v="Red"/>
    <s v="M"/>
    <n v="1"/>
    <n v="1466.88"/>
    <n v="1156.23"/>
    <n v="1466.88"/>
    <n v="1156.23"/>
    <s v="C23342"/>
    <s v="Ravi_3342"/>
    <s v="Salem"/>
    <n v="11.664300000000001"/>
    <n v="78.146000000000001"/>
    <s v="SP142"/>
    <s v="Salesperson_42"/>
    <s v="Cancelled"/>
    <s v="in-store"/>
  </r>
  <r>
    <s v="S03344"/>
    <d v="2023-11-09T19:49:00"/>
    <x v="81"/>
    <s v="P1343"/>
    <s v="Jeans_343"/>
    <x v="6"/>
    <s v="Grey"/>
    <s v="M"/>
    <n v="1"/>
    <n v="2047.87"/>
    <n v="1528.58"/>
    <n v="2047.87"/>
    <n v="1528.58"/>
    <s v="C23343"/>
    <s v="Bhuvana_3343"/>
    <s v="Coimbatore"/>
    <n v="11.0168"/>
    <n v="76.955799999999996"/>
    <s v="SP135"/>
    <s v="Salesperson_35"/>
    <s v="Returned"/>
    <s v="mobile_app"/>
  </r>
  <r>
    <s v="S03345"/>
    <d v="2023-09-05T19:29:00"/>
    <x v="74"/>
    <s v="P1344"/>
    <s v="Kurta_344"/>
    <x v="1"/>
    <s v="Black"/>
    <s v="XS"/>
    <n v="2"/>
    <n v="1046.47"/>
    <n v="698.14"/>
    <n v="2092.94"/>
    <n v="1396.28"/>
    <s v="C23344"/>
    <s v="Kavin_3344"/>
    <s v="Vellore"/>
    <n v="12.916499999999999"/>
    <n v="79.132499999999993"/>
    <s v="SP123"/>
    <s v="Salesperson_23"/>
    <s v="Paid"/>
    <s v="online"/>
  </r>
  <r>
    <s v="S03346"/>
    <d v="2024-06-13T20:12:00"/>
    <x v="13"/>
    <s v="P1345"/>
    <s v="Men's_345"/>
    <x v="4"/>
    <s v="Red"/>
    <s v="S"/>
    <n v="2"/>
    <n v="2399.9699999999998"/>
    <n v="1999.33"/>
    <n v="4799.9399999999996"/>
    <n v="3998.66"/>
    <s v="C23345"/>
    <s v="Aarav_3345"/>
    <s v="Tirunelveli"/>
    <n v="8.7139000000000006"/>
    <n v="77.756699999999995"/>
    <s v="SP146"/>
    <s v="Salesperson_46"/>
    <s v="Shipped"/>
    <s v="online"/>
  </r>
  <r>
    <s v="S03347"/>
    <d v="2024-05-26T17:50:00"/>
    <x v="89"/>
    <s v="P1346"/>
    <s v="Kurta_346"/>
    <x v="1"/>
    <s v="Blue"/>
    <s v="XL"/>
    <n v="2"/>
    <n v="1130.56"/>
    <n v="730.89"/>
    <n v="2261.12"/>
    <n v="1461.78"/>
    <s v="C23346"/>
    <s v="Ganesh_3346"/>
    <s v="Tirunelveli"/>
    <n v="8.7139000000000006"/>
    <n v="77.756699999999995"/>
    <s v="SP141"/>
    <s v="Salesperson_41"/>
    <s v="Pending"/>
    <s v="online"/>
  </r>
  <r>
    <s v="S03348"/>
    <d v="2023-12-19T20:31:00"/>
    <x v="41"/>
    <s v="P1347"/>
    <s v="Men's_347"/>
    <x v="4"/>
    <s v="Yellow"/>
    <s v="L"/>
    <n v="1"/>
    <n v="1415.32"/>
    <n v="901.31"/>
    <n v="1415.32"/>
    <n v="901.31"/>
    <s v="C23347"/>
    <s v="Vishal_3347"/>
    <s v="Coimbatore"/>
    <n v="11.0168"/>
    <n v="76.955799999999996"/>
    <s v="SP135"/>
    <s v="Salesperson_35"/>
    <s v="Returned"/>
    <s v="online"/>
  </r>
  <r>
    <s v="S03349"/>
    <d v="2023-12-18T17:59:00"/>
    <x v="41"/>
    <s v="P1348"/>
    <s v="Jeans_348"/>
    <x v="6"/>
    <s v="Grey"/>
    <s v="XL"/>
    <n v="1"/>
    <n v="1986.78"/>
    <n v="1705.09"/>
    <n v="1986.78"/>
    <n v="1705.09"/>
    <s v="C23348"/>
    <s v="Lakshmi_3348"/>
    <s v="Salem"/>
    <n v="11.664300000000001"/>
    <n v="78.146000000000001"/>
    <s v="SP127"/>
    <s v="Salesperson_27"/>
    <s v="Shipped"/>
    <s v="in-store"/>
  </r>
  <r>
    <s v="S03350"/>
    <d v="2024-07-31T13:39:00"/>
    <x v="60"/>
    <s v="P1349"/>
    <s v="Men's_349"/>
    <x v="4"/>
    <s v="Maroon"/>
    <s v="L"/>
    <n v="3"/>
    <n v="697.54"/>
    <n v="524.38"/>
    <n v="2092.62"/>
    <n v="1573.14"/>
    <s v="C23349"/>
    <s v="Ganesh_3349"/>
    <s v="Chennai"/>
    <n v="13.082700000000001"/>
    <n v="80.270700000000005"/>
    <s v="SP141"/>
    <s v="Salesperson_41"/>
    <s v="Paid"/>
    <s v="third-party"/>
  </r>
  <r>
    <s v="S03351"/>
    <d v="2024-09-19T21:41:00"/>
    <x v="6"/>
    <s v="P1350"/>
    <s v="Sportswear_350"/>
    <x v="3"/>
    <s v="Green"/>
    <s v="L"/>
    <n v="2"/>
    <n v="1899.54"/>
    <n v="1354.29"/>
    <n v="3799.08"/>
    <n v="2708.58"/>
    <s v="C23350"/>
    <s v="Ganesh_3350"/>
    <s v="Chennai"/>
    <n v="13.082700000000001"/>
    <n v="80.270700000000005"/>
    <s v="SP101"/>
    <s v="Salesperson_1"/>
    <s v="Paid"/>
    <s v="in-store"/>
  </r>
  <r>
    <s v="S03352"/>
    <d v="2024-08-10T13:58:00"/>
    <x v="46"/>
    <s v="P1351"/>
    <s v="Jeans_351"/>
    <x v="6"/>
    <s v="Pink"/>
    <s v="M"/>
    <n v="1"/>
    <n v="449.42"/>
    <n v="367.31"/>
    <n v="449.42"/>
    <n v="367.31"/>
    <s v="C23351"/>
    <s v="Ganesh_3351"/>
    <s v="Coimbatore"/>
    <n v="11.0168"/>
    <n v="76.955799999999996"/>
    <s v="SP103"/>
    <s v="Salesperson_3"/>
    <s v="Pending"/>
    <s v="online"/>
  </r>
  <r>
    <s v="S03353"/>
    <d v="2023-04-03T15:21:00"/>
    <x v="48"/>
    <s v="P1352"/>
    <s v="T-Shirts_352"/>
    <x v="2"/>
    <s v="White"/>
    <s v="M"/>
    <n v="1"/>
    <n v="1824.9"/>
    <n v="1469.81"/>
    <n v="1824.9"/>
    <n v="1469.81"/>
    <s v="C23352"/>
    <s v="Vishal_3352"/>
    <s v="Madurai"/>
    <n v="9.9252000000000002"/>
    <n v="78.119799999999998"/>
    <s v="SP138"/>
    <s v="Salesperson_38"/>
    <s v="Cancelled"/>
    <s v="in-store"/>
  </r>
  <r>
    <s v="S03354"/>
    <d v="2023-12-02T15:23:00"/>
    <x v="33"/>
    <s v="P1353"/>
    <s v="Men's_353"/>
    <x v="4"/>
    <s v="Pink"/>
    <s v="L"/>
    <n v="2"/>
    <n v="204.63"/>
    <n v="156.83000000000001"/>
    <n v="409.26"/>
    <n v="313.66000000000003"/>
    <s v="C23353"/>
    <s v="Vishal_3353"/>
    <s v="Tirunelveli"/>
    <n v="8.7139000000000006"/>
    <n v="77.756699999999995"/>
    <s v="SP127"/>
    <s v="Salesperson_27"/>
    <s v="Cancelled"/>
    <s v="in-store"/>
  </r>
  <r>
    <s v="S03355"/>
    <d v="2023-06-04T18:26:00"/>
    <x v="30"/>
    <s v="P1354"/>
    <s v="Kurta_354"/>
    <x v="1"/>
    <s v="Yellow"/>
    <s v="S"/>
    <n v="3"/>
    <n v="954.14"/>
    <n v="773.41"/>
    <n v="2862.42"/>
    <n v="2320.23"/>
    <s v="C23354"/>
    <s v="Vishal_3354"/>
    <s v="Chennai"/>
    <n v="13.082700000000001"/>
    <n v="80.270700000000005"/>
    <s v="SP124"/>
    <s v="Salesperson_24"/>
    <s v="Pending"/>
    <s v="third-party"/>
  </r>
  <r>
    <s v="S03356"/>
    <d v="2023-01-30T14:20:00"/>
    <x v="35"/>
    <s v="P1355"/>
    <s v="Kid's_355"/>
    <x v="5"/>
    <s v="Blue"/>
    <s v="M"/>
    <n v="1"/>
    <n v="2250.4899999999998"/>
    <n v="1398.52"/>
    <n v="2250.4899999999998"/>
    <n v="1398.52"/>
    <s v="C23355"/>
    <s v="Ganesh_3355"/>
    <s v="Tirunelveli"/>
    <n v="8.7139000000000006"/>
    <n v="77.756699999999995"/>
    <s v="SP139"/>
    <s v="Salesperson_39"/>
    <s v="Cancelled"/>
    <s v="in-store"/>
  </r>
  <r>
    <s v="S03357"/>
    <d v="2024-06-27T11:03:00"/>
    <x v="2"/>
    <s v="P1356"/>
    <s v="Kurta_356"/>
    <x v="1"/>
    <s v="Grey"/>
    <s v="S"/>
    <n v="2"/>
    <n v="2065.5500000000002"/>
    <n v="1287.3399999999999"/>
    <n v="4131.1000000000004"/>
    <n v="2574.6799999999998"/>
    <s v="C23356"/>
    <s v="Karthik_3356"/>
    <s v="Erode"/>
    <n v="11.34"/>
    <n v="77.717200000000005"/>
    <s v="SP149"/>
    <s v="Salesperson_49"/>
    <s v="Pending"/>
    <s v="online"/>
  </r>
  <r>
    <s v="S03358"/>
    <d v="2024-04-08T16:00:00"/>
    <x v="86"/>
    <s v="P1357"/>
    <s v="Kid's_357"/>
    <x v="5"/>
    <s v="Green"/>
    <s v="XS"/>
    <n v="1"/>
    <n v="975.3"/>
    <n v="807.43"/>
    <n v="975.3"/>
    <n v="807.43"/>
    <s v="C23357"/>
    <s v="Sathish_3357"/>
    <s v="Chennai"/>
    <n v="13.082700000000001"/>
    <n v="80.270700000000005"/>
    <s v="SP121"/>
    <s v="Salesperson_21"/>
    <s v="Pending"/>
    <s v="online"/>
  </r>
  <r>
    <s v="S03359"/>
    <d v="2023-10-16T19:44:00"/>
    <x v="69"/>
    <s v="P1358"/>
    <s v="Jeans_358"/>
    <x v="6"/>
    <s v="White"/>
    <s v="L"/>
    <n v="1"/>
    <n v="223.47"/>
    <n v="153.38"/>
    <n v="223.47"/>
    <n v="153.38"/>
    <s v="C23358"/>
    <s v="Sanjay_3358"/>
    <s v="Chennai"/>
    <n v="13.082700000000001"/>
    <n v="80.270700000000005"/>
    <s v="SP116"/>
    <s v="Salesperson_16"/>
    <s v="Shipped"/>
    <s v="in-store"/>
  </r>
  <r>
    <s v="S03360"/>
    <d v="2023-01-20T11:13:00"/>
    <x v="85"/>
    <s v="P1359"/>
    <s v="T-Shirts_359"/>
    <x v="2"/>
    <s v="Grey"/>
    <s v="L"/>
    <n v="3"/>
    <n v="206.43"/>
    <n v="180.33"/>
    <n v="619.29"/>
    <n v="540.99"/>
    <s v="C23359"/>
    <s v="Vishal_3359"/>
    <s v="Salem"/>
    <n v="11.664300000000001"/>
    <n v="78.146000000000001"/>
    <s v="SP143"/>
    <s v="Salesperson_43"/>
    <s v="Returned"/>
    <s v="in-store"/>
  </r>
  <r>
    <s v="S03361"/>
    <d v="2024-02-09T15:43:00"/>
    <x v="52"/>
    <s v="P1360"/>
    <s v="Sarees_360"/>
    <x v="7"/>
    <s v="Black"/>
    <s v="XL"/>
    <n v="2"/>
    <n v="2244.7800000000002"/>
    <n v="1652.65"/>
    <n v="4489.5600000000004"/>
    <n v="3305.3"/>
    <s v="C23360"/>
    <s v="Priya_3360"/>
    <s v="Tirunelveli"/>
    <n v="8.7139000000000006"/>
    <n v="77.756699999999995"/>
    <s v="SP110"/>
    <s v="Salesperson_10"/>
    <s v="Paid"/>
    <s v="in-store"/>
  </r>
  <r>
    <s v="S03362"/>
    <d v="2023-06-30T20:23:00"/>
    <x v="42"/>
    <s v="P1361"/>
    <s v="Jeans_361"/>
    <x v="6"/>
    <s v="Maroon"/>
    <s v="S"/>
    <n v="1"/>
    <n v="1936.43"/>
    <n v="1700.33"/>
    <n v="1936.43"/>
    <n v="1700.33"/>
    <s v="C23361"/>
    <s v="Karthik_3361"/>
    <s v="Chennai"/>
    <n v="13.082700000000001"/>
    <n v="80.270700000000005"/>
    <s v="SP131"/>
    <s v="Salesperson_31"/>
    <s v="Paid"/>
    <s v="third-party"/>
  </r>
  <r>
    <s v="S03363"/>
    <d v="2024-04-28T13:33:00"/>
    <x v="75"/>
    <s v="P1362"/>
    <s v="Kid's_362"/>
    <x v="5"/>
    <s v="White"/>
    <s v="M"/>
    <n v="4"/>
    <n v="209.03"/>
    <n v="148.26"/>
    <n v="836.12"/>
    <n v="593.04"/>
    <s v="C23362"/>
    <s v="Devi_3362"/>
    <s v="Tirunelveli"/>
    <n v="8.7139000000000006"/>
    <n v="77.756699999999995"/>
    <s v="SP113"/>
    <s v="Salesperson_13"/>
    <s v="Paid"/>
    <s v="online"/>
  </r>
  <r>
    <s v="S03364"/>
    <d v="2023-04-20T19:03:00"/>
    <x v="12"/>
    <s v="P1363"/>
    <s v="Kid's_363"/>
    <x v="5"/>
    <s v="Red"/>
    <s v="XS"/>
    <n v="1"/>
    <n v="2390.23"/>
    <n v="1873.37"/>
    <n v="2390.23"/>
    <n v="1873.37"/>
    <s v="C23363"/>
    <s v="Devi_3363"/>
    <s v="Tiruchirappalli"/>
    <n v="10.7905"/>
    <n v="78.704700000000003"/>
    <s v="SP125"/>
    <s v="Salesperson_25"/>
    <s v="Pending"/>
    <s v="online"/>
  </r>
  <r>
    <s v="S03365"/>
    <d v="2023-03-09T20:31:00"/>
    <x v="1"/>
    <s v="P1364"/>
    <s v="Kid's_364"/>
    <x v="5"/>
    <s v="Blue"/>
    <s v="XS"/>
    <n v="4"/>
    <n v="832.68"/>
    <n v="646.17999999999995"/>
    <n v="3330.72"/>
    <n v="2584.7199999999998"/>
    <s v="C23364"/>
    <s v="Ganesh_3364"/>
    <s v="Vellore"/>
    <n v="12.916499999999999"/>
    <n v="79.132499999999993"/>
    <s v="SP115"/>
    <s v="Salesperson_15"/>
    <s v="Pending"/>
    <s v="in-store"/>
  </r>
  <r>
    <s v="S03366"/>
    <d v="2024-03-04T10:14:00"/>
    <x v="8"/>
    <s v="P1365"/>
    <s v="Sportswear_365"/>
    <x v="3"/>
    <s v="Grey"/>
    <s v="S"/>
    <n v="1"/>
    <n v="925.2"/>
    <n v="629.35"/>
    <n v="925.2"/>
    <n v="629.35"/>
    <s v="C23365"/>
    <s v="Priya_3365"/>
    <s v="Salem"/>
    <n v="11.664300000000001"/>
    <n v="78.146000000000001"/>
    <s v="SP134"/>
    <s v="Salesperson_34"/>
    <s v="Cancelled"/>
    <s v="in-store"/>
  </r>
  <r>
    <s v="S03367"/>
    <d v="2024-09-09T12:42:00"/>
    <x v="38"/>
    <s v="P1366"/>
    <s v="Jeans_366"/>
    <x v="6"/>
    <s v="Yellow"/>
    <s v="XL"/>
    <n v="1"/>
    <n v="1811.55"/>
    <n v="1545.42"/>
    <n v="1811.55"/>
    <n v="1545.42"/>
    <s v="C23366"/>
    <s v="Karthik_3366"/>
    <s v="Tirunelveli"/>
    <n v="8.7139000000000006"/>
    <n v="77.756699999999995"/>
    <s v="SP135"/>
    <s v="Salesperson_35"/>
    <s v="Returned"/>
    <s v="third-party"/>
  </r>
  <r>
    <s v="S03368"/>
    <d v="2024-01-22T19:44:00"/>
    <x v="57"/>
    <s v="P1367"/>
    <s v="Kid's_367"/>
    <x v="5"/>
    <s v="Green"/>
    <s v="XL"/>
    <n v="2"/>
    <n v="2308.5700000000002"/>
    <n v="1441.6"/>
    <n v="4617.1400000000003"/>
    <n v="2883.2"/>
    <s v="C23367"/>
    <s v="Lakshmi_3367"/>
    <s v="Salem"/>
    <n v="11.664300000000001"/>
    <n v="78.146000000000001"/>
    <s v="SP110"/>
    <s v="Salesperson_10"/>
    <s v="Returned"/>
    <s v="third-party"/>
  </r>
  <r>
    <s v="S03369"/>
    <d v="2024-06-23T15:51:00"/>
    <x v="11"/>
    <s v="P1368"/>
    <s v="Kid's_368"/>
    <x v="5"/>
    <s v="Yellow"/>
    <s v="XS"/>
    <n v="2"/>
    <n v="2090.9299999999998"/>
    <n v="1551.21"/>
    <n v="4181.8599999999997"/>
    <n v="3102.42"/>
    <s v="C23368"/>
    <s v="Priya_3368"/>
    <s v="Coimbatore"/>
    <n v="11.0168"/>
    <n v="76.955799999999996"/>
    <s v="SP132"/>
    <s v="Salesperson_32"/>
    <s v="Returned"/>
    <s v="mobile_app"/>
  </r>
  <r>
    <s v="S03370"/>
    <d v="2023-05-06T11:44:00"/>
    <x v="32"/>
    <s v="P1369"/>
    <s v="Sportswear_369"/>
    <x v="3"/>
    <s v="Yellow"/>
    <s v="XL"/>
    <n v="1"/>
    <n v="1225.17"/>
    <n v="1035.8800000000001"/>
    <n v="1225.17"/>
    <n v="1035.8800000000001"/>
    <s v="C23369"/>
    <s v="Diya_3369"/>
    <s v="Vellore"/>
    <n v="12.916499999999999"/>
    <n v="79.132499999999993"/>
    <s v="SP104"/>
    <s v="Salesperson_4"/>
    <s v="Paid"/>
    <s v="mobile_app"/>
  </r>
  <r>
    <s v="S03371"/>
    <d v="2024-05-17T12:09:00"/>
    <x v="36"/>
    <s v="P1370"/>
    <s v="Sarees_370"/>
    <x v="7"/>
    <s v="Red"/>
    <s v="XL"/>
    <n v="2"/>
    <n v="1568.1"/>
    <n v="1306.49"/>
    <n v="3136.2"/>
    <n v="2612.98"/>
    <s v="C23370"/>
    <s v="Bhuvana_3370"/>
    <s v="Chennai"/>
    <n v="13.082700000000001"/>
    <n v="80.270700000000005"/>
    <s v="SP123"/>
    <s v="Salesperson_23"/>
    <s v="Returned"/>
    <s v="online"/>
  </r>
  <r>
    <s v="S03372"/>
    <d v="2024-04-23T21:06:00"/>
    <x v="75"/>
    <s v="P1371"/>
    <s v="Women's_371"/>
    <x v="0"/>
    <s v="White"/>
    <s v="L"/>
    <n v="1"/>
    <n v="1791.44"/>
    <n v="1553.23"/>
    <n v="1791.44"/>
    <n v="1553.23"/>
    <s v="C23371"/>
    <s v="Ravi_3371"/>
    <s v="Salem"/>
    <n v="11.664300000000001"/>
    <n v="78.146000000000001"/>
    <s v="SP117"/>
    <s v="Salesperson_17"/>
    <s v="Shipped"/>
    <s v="in-store"/>
  </r>
  <r>
    <s v="S03373"/>
    <d v="2024-07-22T21:30:00"/>
    <x v="79"/>
    <s v="P1372"/>
    <s v="Jeans_372"/>
    <x v="6"/>
    <s v="Yellow"/>
    <s v="XXL"/>
    <n v="1"/>
    <n v="326.45999999999998"/>
    <n v="203.79"/>
    <n v="326.45999999999998"/>
    <n v="203.79"/>
    <s v="C23372"/>
    <s v="Meena_3372"/>
    <s v="Tirunelveli"/>
    <n v="8.7139000000000006"/>
    <n v="77.756699999999995"/>
    <s v="SP149"/>
    <s v="Salesperson_49"/>
    <s v="Pending"/>
    <s v="in-store"/>
  </r>
  <r>
    <s v="S03374"/>
    <d v="2023-05-03T20:37:00"/>
    <x v="32"/>
    <s v="P1373"/>
    <s v="T-Shirts_373"/>
    <x v="2"/>
    <s v="Grey"/>
    <s v="XL"/>
    <n v="1"/>
    <n v="789.59"/>
    <n v="487.05"/>
    <n v="789.59"/>
    <n v="487.05"/>
    <s v="C23373"/>
    <s v="Devi_3373"/>
    <s v="Salem"/>
    <n v="11.664300000000001"/>
    <n v="78.146000000000001"/>
    <s v="SP107"/>
    <s v="Salesperson_7"/>
    <s v="Shipped"/>
    <s v="mobile_app"/>
  </r>
  <r>
    <s v="S03375"/>
    <d v="2024-06-14T17:57:00"/>
    <x v="13"/>
    <s v="P1374"/>
    <s v="Women's_374"/>
    <x v="0"/>
    <s v="Yellow"/>
    <s v="XL"/>
    <n v="4"/>
    <n v="2263.11"/>
    <n v="1956.75"/>
    <n v="9052.44"/>
    <n v="7827"/>
    <s v="C23374"/>
    <s v="Vishal_3374"/>
    <s v="Vellore"/>
    <n v="12.916499999999999"/>
    <n v="79.132499999999993"/>
    <s v="SP112"/>
    <s v="Salesperson_12"/>
    <s v="Returned"/>
    <s v="third-party"/>
  </r>
  <r>
    <s v="S03376"/>
    <d v="2023-10-04T15:09:00"/>
    <x v="31"/>
    <s v="P1375"/>
    <s v="T-Shirts_375"/>
    <x v="2"/>
    <s v="Black"/>
    <s v="XS"/>
    <n v="2"/>
    <n v="715.5"/>
    <n v="452.08"/>
    <n v="1431"/>
    <n v="904.16"/>
    <s v="C23375"/>
    <s v="Karthik_3375"/>
    <s v="Tiruchirappalli"/>
    <n v="10.7905"/>
    <n v="78.704700000000003"/>
    <s v="SP131"/>
    <s v="Salesperson_31"/>
    <s v="Cancelled"/>
    <s v="in-store"/>
  </r>
  <r>
    <s v="S03377"/>
    <d v="2024-09-12T13:26:00"/>
    <x v="38"/>
    <s v="P1376"/>
    <s v="Men's_376"/>
    <x v="4"/>
    <s v="Black"/>
    <s v="S"/>
    <n v="1"/>
    <n v="601.66999999999996"/>
    <n v="480.41"/>
    <n v="601.66999999999996"/>
    <n v="480.41"/>
    <s v="C23376"/>
    <s v="Diya_3376"/>
    <s v="Tiruchirappalli"/>
    <n v="10.7905"/>
    <n v="78.704700000000003"/>
    <s v="SP126"/>
    <s v="Salesperson_26"/>
    <s v="Paid"/>
    <s v="online"/>
  </r>
  <r>
    <s v="S03378"/>
    <d v="2023-10-26T14:15:00"/>
    <x v="66"/>
    <s v="P1377"/>
    <s v="Women's_377"/>
    <x v="0"/>
    <s v="Black"/>
    <s v="S"/>
    <n v="1"/>
    <n v="1678.07"/>
    <n v="1454.89"/>
    <n v="1678.07"/>
    <n v="1454.89"/>
    <s v="C23377"/>
    <s v="Bhuvana_3377"/>
    <s v="Madurai"/>
    <n v="9.9252000000000002"/>
    <n v="78.119799999999998"/>
    <s v="SP127"/>
    <s v="Salesperson_27"/>
    <s v="Paid"/>
    <s v="mobile_app"/>
  </r>
  <r>
    <s v="S03379"/>
    <d v="2023-12-15T13:52:00"/>
    <x v="19"/>
    <s v="P1378"/>
    <s v="Sportswear_378"/>
    <x v="3"/>
    <s v="Maroon"/>
    <s v="XL"/>
    <n v="2"/>
    <n v="1738.98"/>
    <n v="1178.3399999999999"/>
    <n v="3477.96"/>
    <n v="2356.6799999999998"/>
    <s v="C23378"/>
    <s v="Ganesh_3378"/>
    <s v="Madurai"/>
    <n v="9.9252000000000002"/>
    <n v="78.119799999999998"/>
    <s v="SP135"/>
    <s v="Salesperson_35"/>
    <s v="Paid"/>
    <s v="online"/>
  </r>
  <r>
    <s v="S03380"/>
    <d v="2024-04-17T10:09:00"/>
    <x v="45"/>
    <s v="P1379"/>
    <s v="Sarees_379"/>
    <x v="7"/>
    <s v="Green"/>
    <s v="L"/>
    <n v="1"/>
    <n v="2393.98"/>
    <n v="2069.94"/>
    <n v="2393.98"/>
    <n v="2069.94"/>
    <s v="C23379"/>
    <s v="Anu_3379"/>
    <s v="Vellore"/>
    <n v="12.916499999999999"/>
    <n v="79.132499999999993"/>
    <s v="SP112"/>
    <s v="Salesperson_12"/>
    <s v="Paid"/>
    <s v="mobile_app"/>
  </r>
  <r>
    <s v="S03381"/>
    <d v="2024-01-02T17:52:00"/>
    <x v="39"/>
    <s v="P1380"/>
    <s v="T-Shirts_380"/>
    <x v="2"/>
    <s v="Maroon"/>
    <s v="L"/>
    <n v="1"/>
    <n v="1488.24"/>
    <n v="1295.07"/>
    <n v="1488.24"/>
    <n v="1295.07"/>
    <s v="C23380"/>
    <s v="Kavin_3380"/>
    <s v="Tirunelveli"/>
    <n v="8.7139000000000006"/>
    <n v="77.756699999999995"/>
    <s v="SP143"/>
    <s v="Salesperson_43"/>
    <s v="Paid"/>
    <s v="online"/>
  </r>
  <r>
    <s v="S03382"/>
    <d v="2023-01-21T13:43:00"/>
    <x v="85"/>
    <s v="P1381"/>
    <s v="Sarees_381"/>
    <x v="7"/>
    <s v="Green"/>
    <s v="XS"/>
    <n v="4"/>
    <n v="519.61"/>
    <n v="382.14"/>
    <n v="2078.44"/>
    <n v="1528.56"/>
    <s v="C23381"/>
    <s v="Ravi_3381"/>
    <s v="Salem"/>
    <n v="11.664300000000001"/>
    <n v="78.146000000000001"/>
    <s v="SP126"/>
    <s v="Salesperson_26"/>
    <s v="Returned"/>
    <s v="online"/>
  </r>
  <r>
    <s v="S03383"/>
    <d v="2023-09-08T19:09:00"/>
    <x v="74"/>
    <s v="P1382"/>
    <s v="Jeans_382"/>
    <x v="6"/>
    <s v="Yellow"/>
    <s v="XXL"/>
    <n v="1"/>
    <n v="779.82"/>
    <n v="689.64"/>
    <n v="779.82"/>
    <n v="689.64"/>
    <s v="C23382"/>
    <s v="Meena_3382"/>
    <s v="Vellore"/>
    <n v="12.916499999999999"/>
    <n v="79.132499999999993"/>
    <s v="SP132"/>
    <s v="Salesperson_32"/>
    <s v="Paid"/>
    <s v="in-store"/>
  </r>
  <r>
    <s v="S03384"/>
    <d v="2023-12-16T10:24:00"/>
    <x v="19"/>
    <s v="P1383"/>
    <s v="Women's_383"/>
    <x v="0"/>
    <s v="Maroon"/>
    <s v="XL"/>
    <n v="1"/>
    <n v="544.26"/>
    <n v="448.33"/>
    <n v="544.26"/>
    <n v="448.33"/>
    <s v="C23383"/>
    <s v="Bhuvana_3383"/>
    <s v="Coimbatore"/>
    <n v="11.0168"/>
    <n v="76.955799999999996"/>
    <s v="SP122"/>
    <s v="Salesperson_22"/>
    <s v="Shipped"/>
    <s v="in-store"/>
  </r>
  <r>
    <s v="S03385"/>
    <d v="2023-05-02T12:47:00"/>
    <x v="32"/>
    <s v="P1384"/>
    <s v="Sportswear_384"/>
    <x v="3"/>
    <s v="Black"/>
    <s v="M"/>
    <n v="1"/>
    <n v="611.32000000000005"/>
    <n v="467.99"/>
    <n v="611.32000000000005"/>
    <n v="467.99"/>
    <s v="C23384"/>
    <s v="Vishal_3384"/>
    <s v="Erode"/>
    <n v="11.34"/>
    <n v="77.717200000000005"/>
    <s v="SP131"/>
    <s v="Salesperson_31"/>
    <s v="Paid"/>
    <s v="in-store"/>
  </r>
  <r>
    <s v="S03386"/>
    <d v="2023-09-19T12:46:00"/>
    <x v="70"/>
    <s v="P1385"/>
    <s v="Sportswear_385"/>
    <x v="3"/>
    <s v="Grey"/>
    <s v="XXL"/>
    <n v="1"/>
    <n v="2243.17"/>
    <n v="1957.95"/>
    <n v="2243.17"/>
    <n v="1957.95"/>
    <s v="C23385"/>
    <s v="Priya_3385"/>
    <s v="Madurai"/>
    <n v="9.9252000000000002"/>
    <n v="78.119799999999998"/>
    <s v="SP137"/>
    <s v="Salesperson_37"/>
    <s v="Shipped"/>
    <s v="in-store"/>
  </r>
  <r>
    <s v="S03387"/>
    <d v="2023-03-10T21:17:00"/>
    <x v="1"/>
    <s v="P1386"/>
    <s v="Women's_386"/>
    <x v="0"/>
    <s v="White"/>
    <s v="S"/>
    <n v="1"/>
    <n v="706.66"/>
    <n v="550.21"/>
    <n v="706.66"/>
    <n v="550.21"/>
    <s v="C23386"/>
    <s v="Meena_3386"/>
    <s v="Erode"/>
    <n v="11.34"/>
    <n v="77.717200000000005"/>
    <s v="SP108"/>
    <s v="Salesperson_8"/>
    <s v="Cancelled"/>
    <s v="in-store"/>
  </r>
  <r>
    <s v="S03388"/>
    <d v="2024-08-11T14:12:00"/>
    <x v="46"/>
    <s v="P1387"/>
    <s v="T-Shirts_387"/>
    <x v="2"/>
    <s v="Pink"/>
    <s v="XXL"/>
    <n v="3"/>
    <n v="1005.37"/>
    <n v="824.7"/>
    <n v="3016.11"/>
    <n v="2474.1"/>
    <s v="C23387"/>
    <s v="Sanjay_3387"/>
    <s v="Erode"/>
    <n v="11.34"/>
    <n v="77.717200000000005"/>
    <s v="SP116"/>
    <s v="Salesperson_16"/>
    <s v="Returned"/>
    <s v="online"/>
  </r>
  <r>
    <s v="S03389"/>
    <d v="2024-09-03T11:18:00"/>
    <x v="22"/>
    <s v="P1388"/>
    <s v="Men's_388"/>
    <x v="4"/>
    <s v="Red"/>
    <s v="XXL"/>
    <n v="4"/>
    <n v="2204.9299999999998"/>
    <n v="1662.74"/>
    <n v="8819.7199999999993"/>
    <n v="6650.96"/>
    <s v="C23388"/>
    <s v="Aarav_3388"/>
    <s v="Coimbatore"/>
    <n v="11.0168"/>
    <n v="76.955799999999996"/>
    <s v="SP103"/>
    <s v="Salesperson_3"/>
    <s v="Cancelled"/>
    <s v="in-store"/>
  </r>
  <r>
    <s v="S03390"/>
    <d v="2024-01-18T14:40:00"/>
    <x v="49"/>
    <s v="P1389"/>
    <s v="Sarees_389"/>
    <x v="7"/>
    <s v="Grey"/>
    <s v="S"/>
    <n v="1"/>
    <n v="1528.99"/>
    <n v="969.58"/>
    <n v="1528.99"/>
    <n v="969.58"/>
    <s v="C23389"/>
    <s v="Sathish_3389"/>
    <s v="Chennai"/>
    <n v="13.082700000000001"/>
    <n v="80.270700000000005"/>
    <s v="SP134"/>
    <s v="Salesperson_34"/>
    <s v="Pending"/>
    <s v="in-store"/>
  </r>
  <r>
    <s v="S03391"/>
    <d v="2023-11-07T14:29:00"/>
    <x v="81"/>
    <s v="P1390"/>
    <s v="Sarees_390"/>
    <x v="7"/>
    <s v="Green"/>
    <s v="XS"/>
    <n v="4"/>
    <n v="1336.86"/>
    <n v="846.84"/>
    <n v="5347.44"/>
    <n v="3387.36"/>
    <s v="C23390"/>
    <s v="Devi_3390"/>
    <s v="Coimbatore"/>
    <n v="11.0168"/>
    <n v="76.955799999999996"/>
    <s v="SP134"/>
    <s v="Salesperson_34"/>
    <s v="Cancelled"/>
    <s v="in-store"/>
  </r>
  <r>
    <s v="S03392"/>
    <d v="2023-03-17T21:12:00"/>
    <x v="16"/>
    <s v="P1391"/>
    <s v="Kurta_391"/>
    <x v="1"/>
    <s v="Maroon"/>
    <s v="M"/>
    <n v="4"/>
    <n v="1380.8"/>
    <n v="931.94"/>
    <n v="5523.2"/>
    <n v="3727.76"/>
    <s v="C23391"/>
    <s v="Ganesh_3391"/>
    <s v="Salem"/>
    <n v="11.664300000000001"/>
    <n v="78.146000000000001"/>
    <s v="SP110"/>
    <s v="Salesperson_10"/>
    <s v="Returned"/>
    <s v="online"/>
  </r>
  <r>
    <s v="S03393"/>
    <d v="2023-10-30T16:59:00"/>
    <x v="5"/>
    <s v="P1392"/>
    <s v="Kurta_392"/>
    <x v="1"/>
    <s v="White"/>
    <s v="XXL"/>
    <n v="3"/>
    <n v="1786.8"/>
    <n v="1363.19"/>
    <n v="5360.4"/>
    <n v="4089.57"/>
    <s v="C23392"/>
    <s v="Anu_3392"/>
    <s v="Salem"/>
    <n v="11.664300000000001"/>
    <n v="78.146000000000001"/>
    <s v="SP139"/>
    <s v="Salesperson_39"/>
    <s v="Cancelled"/>
    <s v="online"/>
  </r>
  <r>
    <s v="S03394"/>
    <d v="2024-01-03T11:26:00"/>
    <x v="39"/>
    <s v="P1393"/>
    <s v="Sportswear_393"/>
    <x v="3"/>
    <s v="Yellow"/>
    <s v="L"/>
    <n v="3"/>
    <n v="2487.79"/>
    <n v="1833.84"/>
    <n v="7463.37"/>
    <n v="5501.52"/>
    <s v="C23393"/>
    <s v="Kavin_3393"/>
    <s v="Tirunelveli"/>
    <n v="8.7139000000000006"/>
    <n v="77.756699999999995"/>
    <s v="SP149"/>
    <s v="Salesperson_49"/>
    <s v="Shipped"/>
    <s v="in-store"/>
  </r>
  <r>
    <s v="S03395"/>
    <d v="2023-02-14T18:02:00"/>
    <x v="43"/>
    <s v="P1394"/>
    <s v="Sarees_394"/>
    <x v="7"/>
    <s v="Yellow"/>
    <s v="XL"/>
    <n v="4"/>
    <n v="646.74"/>
    <n v="503.45"/>
    <n v="2586.96"/>
    <n v="2013.8"/>
    <s v="C23394"/>
    <s v="Kavin_3394"/>
    <s v="Coimbatore"/>
    <n v="11.0168"/>
    <n v="76.955799999999996"/>
    <s v="SP137"/>
    <s v="Salesperson_37"/>
    <s v="Paid"/>
    <s v="online"/>
  </r>
  <r>
    <s v="S03396"/>
    <d v="2024-05-06T11:49:00"/>
    <x v="83"/>
    <s v="P1395"/>
    <s v="Kid's_395"/>
    <x v="5"/>
    <s v="Green"/>
    <s v="XS"/>
    <n v="2"/>
    <n v="1146.3"/>
    <n v="1004.79"/>
    <n v="2292.6"/>
    <n v="2009.58"/>
    <s v="C23395"/>
    <s v="Ravi_3395"/>
    <s v="Vellore"/>
    <n v="12.916499999999999"/>
    <n v="79.132499999999993"/>
    <s v="SP146"/>
    <s v="Salesperson_46"/>
    <s v="Cancelled"/>
    <s v="in-store"/>
  </r>
  <r>
    <s v="S03397"/>
    <d v="2023-11-21T18:13:00"/>
    <x v="51"/>
    <s v="P1396"/>
    <s v="Women's_396"/>
    <x v="0"/>
    <s v="Green"/>
    <s v="M"/>
    <n v="4"/>
    <n v="2268.85"/>
    <n v="1880.41"/>
    <n v="9075.4"/>
    <n v="7521.64"/>
    <s v="C23396"/>
    <s v="Anu_3396"/>
    <s v="Tiruchirappalli"/>
    <n v="10.7905"/>
    <n v="78.704700000000003"/>
    <s v="SP140"/>
    <s v="Salesperson_40"/>
    <s v="Cancelled"/>
    <s v="in-store"/>
  </r>
  <r>
    <s v="S03398"/>
    <d v="2024-07-04T20:54:00"/>
    <x v="9"/>
    <s v="P1397"/>
    <s v="Sportswear_397"/>
    <x v="3"/>
    <s v="Blue"/>
    <s v="L"/>
    <n v="3"/>
    <n v="418.88"/>
    <n v="302.93"/>
    <n v="1256.6400000000001"/>
    <n v="908.79"/>
    <s v="C23397"/>
    <s v="Aarav_3397"/>
    <s v="Tirunelveli"/>
    <n v="8.7139000000000006"/>
    <n v="77.756699999999995"/>
    <s v="SP148"/>
    <s v="Salesperson_48"/>
    <s v="Cancelled"/>
    <s v="in-store"/>
  </r>
  <r>
    <s v="S03399"/>
    <d v="2024-09-04T15:59:00"/>
    <x v="22"/>
    <s v="P1398"/>
    <s v="T-Shirts_398"/>
    <x v="2"/>
    <s v="White"/>
    <s v="M"/>
    <n v="2"/>
    <n v="1671.51"/>
    <n v="1326.03"/>
    <n v="3343.02"/>
    <n v="2652.06"/>
    <s v="C23398"/>
    <s v="Sanjay_3398"/>
    <s v="Coimbatore"/>
    <n v="11.0168"/>
    <n v="76.955799999999996"/>
    <s v="SP117"/>
    <s v="Salesperson_17"/>
    <s v="Pending"/>
    <s v="in-store"/>
  </r>
  <r>
    <s v="S03400"/>
    <d v="2023-04-15T12:27:00"/>
    <x v="71"/>
    <s v="P1399"/>
    <s v="Kurta_399"/>
    <x v="1"/>
    <s v="Grey"/>
    <s v="S"/>
    <n v="4"/>
    <n v="2260.8000000000002"/>
    <n v="1825.31"/>
    <n v="9043.2000000000007"/>
    <n v="7301.24"/>
    <s v="C23399"/>
    <s v="Anu_3399"/>
    <s v="Erode"/>
    <n v="11.34"/>
    <n v="77.717200000000005"/>
    <s v="SP133"/>
    <s v="Salesperson_33"/>
    <s v="Paid"/>
    <s v="in-store"/>
  </r>
  <r>
    <s v="S03401"/>
    <d v="2023-06-18T20:25:00"/>
    <x v="23"/>
    <s v="P1400"/>
    <s v="Women's_400"/>
    <x v="0"/>
    <s v="Green"/>
    <s v="XXL"/>
    <n v="1"/>
    <n v="1094.32"/>
    <n v="935.95"/>
    <n v="1094.32"/>
    <n v="935.95"/>
    <s v="C23400"/>
    <s v="Meena_3400"/>
    <s v="Chennai"/>
    <n v="13.082700000000001"/>
    <n v="80.270700000000005"/>
    <s v="SP113"/>
    <s v="Salesperson_13"/>
    <s v="Cancelled"/>
    <s v="in-store"/>
  </r>
  <r>
    <s v="S03402"/>
    <d v="2024-02-18T11:38:00"/>
    <x v="18"/>
    <s v="P1401"/>
    <s v="Sarees_401"/>
    <x v="7"/>
    <s v="Pink"/>
    <s v="XL"/>
    <n v="3"/>
    <n v="1147.42"/>
    <n v="747.07"/>
    <n v="3442.26"/>
    <n v="2241.21"/>
    <s v="C23401"/>
    <s v="Diya_3401"/>
    <s v="Coimbatore"/>
    <n v="11.0168"/>
    <n v="76.955799999999996"/>
    <s v="SP136"/>
    <s v="Salesperson_36"/>
    <s v="Pending"/>
    <s v="online"/>
  </r>
  <r>
    <s v="S03403"/>
    <d v="2023-01-15T12:32:00"/>
    <x v="72"/>
    <s v="P1402"/>
    <s v="Sportswear_402"/>
    <x v="3"/>
    <s v="Maroon"/>
    <s v="XS"/>
    <n v="2"/>
    <n v="2473.6799999999998"/>
    <n v="2049.2800000000002"/>
    <n v="4947.3599999999997"/>
    <n v="4098.5600000000004"/>
    <s v="C23402"/>
    <s v="Vishal_3402"/>
    <s v="Tirunelveli"/>
    <n v="8.7139000000000006"/>
    <n v="77.756699999999995"/>
    <s v="SP136"/>
    <s v="Salesperson_36"/>
    <s v="Paid"/>
    <s v="in-store"/>
  </r>
  <r>
    <s v="S03404"/>
    <d v="2023-02-22T17:16:00"/>
    <x v="29"/>
    <s v="P1403"/>
    <s v="Men's_403"/>
    <x v="4"/>
    <s v="Green"/>
    <s v="XS"/>
    <n v="4"/>
    <n v="790.09"/>
    <n v="691.19"/>
    <n v="3160.36"/>
    <n v="2764.76"/>
    <s v="C23403"/>
    <s v="Ravi_3403"/>
    <s v="Vellore"/>
    <n v="12.916499999999999"/>
    <n v="79.132499999999993"/>
    <s v="SP136"/>
    <s v="Salesperson_36"/>
    <s v="Paid"/>
    <s v="online"/>
  </r>
  <r>
    <s v="S03405"/>
    <d v="2023-11-21T18:16:00"/>
    <x v="51"/>
    <s v="P1404"/>
    <s v="Sarees_404"/>
    <x v="7"/>
    <s v="Yellow"/>
    <s v="S"/>
    <n v="1"/>
    <n v="2091.58"/>
    <n v="1332.25"/>
    <n v="2091.58"/>
    <n v="1332.25"/>
    <s v="C23404"/>
    <s v="Anu_3404"/>
    <s v="Erode"/>
    <n v="11.34"/>
    <n v="77.717200000000005"/>
    <s v="SP127"/>
    <s v="Salesperson_27"/>
    <s v="Cancelled"/>
    <s v="mobile_app"/>
  </r>
  <r>
    <s v="S03406"/>
    <d v="2023-09-01T17:39:00"/>
    <x v="0"/>
    <s v="P1405"/>
    <s v="Jeans_405"/>
    <x v="6"/>
    <s v="Black"/>
    <s v="M"/>
    <n v="2"/>
    <n v="710.7"/>
    <n v="632.26"/>
    <n v="1421.4"/>
    <n v="1264.52"/>
    <s v="C23405"/>
    <s v="Diya_3405"/>
    <s v="Tirunelveli"/>
    <n v="8.7139000000000006"/>
    <n v="77.756699999999995"/>
    <s v="SP147"/>
    <s v="Salesperson_47"/>
    <s v="Cancelled"/>
    <s v="in-store"/>
  </r>
  <r>
    <s v="S03407"/>
    <d v="2023-03-22T15:05:00"/>
    <x v="77"/>
    <s v="P1406"/>
    <s v="Men's_406"/>
    <x v="4"/>
    <s v="Grey"/>
    <s v="XXL"/>
    <n v="4"/>
    <n v="2266.0300000000002"/>
    <n v="1717.91"/>
    <n v="9064.1200000000008"/>
    <n v="6871.64"/>
    <s v="C23406"/>
    <s v="Aarav_3406"/>
    <s v="Tirunelveli"/>
    <n v="8.7139000000000006"/>
    <n v="77.756699999999995"/>
    <s v="SP112"/>
    <s v="Salesperson_12"/>
    <s v="Pending"/>
    <s v="online"/>
  </r>
  <r>
    <s v="S03408"/>
    <d v="2024-07-06T10:13:00"/>
    <x v="9"/>
    <s v="P1407"/>
    <s v="Kurta_407"/>
    <x v="1"/>
    <s v="Red"/>
    <s v="XXL"/>
    <n v="2"/>
    <n v="1688.65"/>
    <n v="1442.45"/>
    <n v="3377.3"/>
    <n v="2884.9"/>
    <s v="C23407"/>
    <s v="Devi_3407"/>
    <s v="Coimbatore"/>
    <n v="11.0168"/>
    <n v="76.955799999999996"/>
    <s v="SP107"/>
    <s v="Salesperson_7"/>
    <s v="Cancelled"/>
    <s v="in-store"/>
  </r>
  <r>
    <s v="S03409"/>
    <d v="2023-09-12T16:46:00"/>
    <x v="61"/>
    <s v="P1408"/>
    <s v="Jeans_408"/>
    <x v="6"/>
    <s v="Blue"/>
    <s v="XS"/>
    <n v="2"/>
    <n v="382.83"/>
    <n v="316.99"/>
    <n v="765.66"/>
    <n v="633.98"/>
    <s v="C23408"/>
    <s v="Meena_3408"/>
    <s v="Madurai"/>
    <n v="9.9252000000000002"/>
    <n v="78.119799999999998"/>
    <s v="SP136"/>
    <s v="Salesperson_36"/>
    <s v="Shipped"/>
    <s v="in-store"/>
  </r>
  <r>
    <s v="S03410"/>
    <d v="2023-10-17T18:40:00"/>
    <x v="69"/>
    <s v="P1409"/>
    <s v="T-Shirts_409"/>
    <x v="2"/>
    <s v="Green"/>
    <s v="XXL"/>
    <n v="4"/>
    <n v="370.08"/>
    <n v="320.39999999999998"/>
    <n v="1480.32"/>
    <n v="1281.5999999999999"/>
    <s v="C23409"/>
    <s v="Bhuvana_3409"/>
    <s v="Tirunelveli"/>
    <n v="8.7139000000000006"/>
    <n v="77.756699999999995"/>
    <s v="SP122"/>
    <s v="Salesperson_22"/>
    <s v="Paid"/>
    <s v="in-store"/>
  </r>
  <r>
    <s v="S03411"/>
    <d v="2023-04-24T17:38:00"/>
    <x v="56"/>
    <s v="P1410"/>
    <s v="Jeans_410"/>
    <x v="6"/>
    <s v="Pink"/>
    <s v="XS"/>
    <n v="3"/>
    <n v="227.83"/>
    <n v="156.38999999999999"/>
    <n v="683.49"/>
    <n v="469.17"/>
    <s v="C23410"/>
    <s v="Sathish_3410"/>
    <s v="Chennai"/>
    <n v="13.082700000000001"/>
    <n v="80.270700000000005"/>
    <s v="SP144"/>
    <s v="Salesperson_44"/>
    <s v="Cancelled"/>
    <s v="in-store"/>
  </r>
  <r>
    <s v="S03412"/>
    <d v="2023-01-06T12:25:00"/>
    <x v="3"/>
    <s v="P1411"/>
    <s v="Sarees_411"/>
    <x v="7"/>
    <s v="Maroon"/>
    <s v="XS"/>
    <n v="1"/>
    <n v="576.16999999999996"/>
    <n v="473.11"/>
    <n v="576.16999999999996"/>
    <n v="473.11"/>
    <s v="C23411"/>
    <s v="Bhuvana_3411"/>
    <s v="Coimbatore"/>
    <n v="11.0168"/>
    <n v="76.955799999999996"/>
    <s v="SP102"/>
    <s v="Salesperson_2"/>
    <s v="Returned"/>
    <s v="online"/>
  </r>
  <r>
    <s v="S03413"/>
    <d v="2024-08-18T11:11:00"/>
    <x v="76"/>
    <s v="P1412"/>
    <s v="Sarees_412"/>
    <x v="7"/>
    <s v="Red"/>
    <s v="S"/>
    <n v="2"/>
    <n v="234.55"/>
    <n v="176.49"/>
    <n v="469.1"/>
    <n v="352.98"/>
    <s v="C23412"/>
    <s v="Vishal_3412"/>
    <s v="Tiruchirappalli"/>
    <n v="10.7905"/>
    <n v="78.704700000000003"/>
    <s v="SP145"/>
    <s v="Salesperson_45"/>
    <s v="Shipped"/>
    <s v="mobile_app"/>
  </r>
  <r>
    <s v="S03414"/>
    <d v="2023-12-02T13:39:00"/>
    <x v="33"/>
    <s v="P1413"/>
    <s v="Jeans_413"/>
    <x v="6"/>
    <s v="Pink"/>
    <s v="XS"/>
    <n v="4"/>
    <n v="1476.26"/>
    <n v="1296.28"/>
    <n v="5905.04"/>
    <n v="5185.12"/>
    <s v="C23413"/>
    <s v="Ganesh_3413"/>
    <s v="Tirunelveli"/>
    <n v="8.7139000000000006"/>
    <n v="77.756699999999995"/>
    <s v="SP144"/>
    <s v="Salesperson_44"/>
    <s v="Cancelled"/>
    <s v="online"/>
  </r>
  <r>
    <s v="S03415"/>
    <d v="2023-08-05T13:24:00"/>
    <x v="58"/>
    <s v="P1414"/>
    <s v="Sportswear_414"/>
    <x v="3"/>
    <s v="Black"/>
    <s v="L"/>
    <n v="2"/>
    <n v="1906.02"/>
    <n v="1351.32"/>
    <n v="3812.04"/>
    <n v="2702.64"/>
    <s v="C23414"/>
    <s v="Sanjay_3414"/>
    <s v="Erode"/>
    <n v="11.34"/>
    <n v="77.717200000000005"/>
    <s v="SP108"/>
    <s v="Salesperson_8"/>
    <s v="Shipped"/>
    <s v="in-store"/>
  </r>
  <r>
    <s v="S03416"/>
    <d v="2023-05-26T21:46:00"/>
    <x v="27"/>
    <s v="P1415"/>
    <s v="Women's_415"/>
    <x v="0"/>
    <s v="Black"/>
    <s v="XXL"/>
    <n v="1"/>
    <n v="614.54"/>
    <n v="462.82"/>
    <n v="614.54"/>
    <n v="462.82"/>
    <s v="C23415"/>
    <s v="Karthik_3415"/>
    <s v="Erode"/>
    <n v="11.34"/>
    <n v="77.717200000000005"/>
    <s v="SP136"/>
    <s v="Salesperson_36"/>
    <s v="Pending"/>
    <s v="in-store"/>
  </r>
  <r>
    <s v="S03417"/>
    <d v="2023-11-25T11:12:00"/>
    <x v="51"/>
    <s v="P1416"/>
    <s v="Jeans_416"/>
    <x v="6"/>
    <s v="Yellow"/>
    <s v="S"/>
    <n v="2"/>
    <n v="2437.83"/>
    <n v="2158.77"/>
    <n v="4875.66"/>
    <n v="4317.54"/>
    <s v="C23416"/>
    <s v="Sanjay_3416"/>
    <s v="Chennai"/>
    <n v="13.082700000000001"/>
    <n v="80.270700000000005"/>
    <s v="SP145"/>
    <s v="Salesperson_45"/>
    <s v="Paid"/>
    <s v="mobile_app"/>
  </r>
  <r>
    <s v="S03418"/>
    <d v="2023-01-05T18:16:00"/>
    <x v="3"/>
    <s v="P1417"/>
    <s v="Sarees_417"/>
    <x v="7"/>
    <s v="Maroon"/>
    <s v="M"/>
    <n v="3"/>
    <n v="2370.0500000000002"/>
    <n v="1765.91"/>
    <n v="7110.15"/>
    <n v="5297.73"/>
    <s v="C23417"/>
    <s v="Bhuvana_3417"/>
    <s v="Erode"/>
    <n v="11.34"/>
    <n v="77.717200000000005"/>
    <s v="SP105"/>
    <s v="Salesperson_5"/>
    <s v="Returned"/>
    <s v="online"/>
  </r>
  <r>
    <s v="S03419"/>
    <d v="2024-10-08T18:04:00"/>
    <x v="28"/>
    <s v="P1418"/>
    <s v="T-Shirts_418"/>
    <x v="2"/>
    <s v="Grey"/>
    <s v="XXL"/>
    <n v="1"/>
    <n v="717.78"/>
    <n v="443.66"/>
    <n v="717.78"/>
    <n v="443.66"/>
    <s v="C23418"/>
    <s v="Meena_3418"/>
    <s v="Coimbatore"/>
    <n v="11.0168"/>
    <n v="76.955799999999996"/>
    <s v="SP141"/>
    <s v="Salesperson_41"/>
    <s v="Returned"/>
    <s v="in-store"/>
  </r>
  <r>
    <s v="S03420"/>
    <d v="2023-03-03T17:30:00"/>
    <x v="10"/>
    <s v="P1419"/>
    <s v="Kurta_419"/>
    <x v="1"/>
    <s v="Pink"/>
    <s v="S"/>
    <n v="3"/>
    <n v="2430.2199999999998"/>
    <n v="1936.43"/>
    <n v="7290.66"/>
    <n v="5809.29"/>
    <s v="C23419"/>
    <s v="Sathish_3419"/>
    <s v="Vellore"/>
    <n v="12.916499999999999"/>
    <n v="79.132499999999993"/>
    <s v="SP136"/>
    <s v="Salesperson_36"/>
    <s v="Pending"/>
    <s v="online"/>
  </r>
  <r>
    <s v="S03421"/>
    <d v="2023-12-02T13:39:00"/>
    <x v="33"/>
    <s v="P1420"/>
    <s v="Sarees_420"/>
    <x v="7"/>
    <s v="Yellow"/>
    <s v="XS"/>
    <n v="4"/>
    <n v="583.49"/>
    <n v="428.13"/>
    <n v="2333.96"/>
    <n v="1712.52"/>
    <s v="C23420"/>
    <s v="Diya_3420"/>
    <s v="Erode"/>
    <n v="11.34"/>
    <n v="77.717200000000005"/>
    <s v="SP118"/>
    <s v="Salesperson_18"/>
    <s v="Pending"/>
    <s v="online"/>
  </r>
  <r>
    <s v="S03422"/>
    <d v="2023-08-10T15:25:00"/>
    <x v="92"/>
    <s v="P1421"/>
    <s v="Kurta_421"/>
    <x v="1"/>
    <s v="Red"/>
    <s v="XXL"/>
    <n v="1"/>
    <n v="1103.77"/>
    <n v="978.65"/>
    <n v="1103.77"/>
    <n v="978.65"/>
    <s v="C23421"/>
    <s v="Kavin_3421"/>
    <s v="Tiruchirappalli"/>
    <n v="10.7905"/>
    <n v="78.704700000000003"/>
    <s v="SP130"/>
    <s v="Salesperson_30"/>
    <s v="Shipped"/>
    <s v="in-store"/>
  </r>
  <r>
    <s v="S03423"/>
    <d v="2023-10-12T18:39:00"/>
    <x v="37"/>
    <s v="P1422"/>
    <s v="Kid's_422"/>
    <x v="5"/>
    <s v="Grey"/>
    <s v="XS"/>
    <n v="1"/>
    <n v="695.47"/>
    <n v="590.22"/>
    <n v="695.47"/>
    <n v="590.22"/>
    <s v="C23422"/>
    <s v="Bhuvana_3422"/>
    <s v="Madurai"/>
    <n v="9.9252000000000002"/>
    <n v="78.119799999999998"/>
    <s v="SP134"/>
    <s v="Salesperson_34"/>
    <s v="Cancelled"/>
    <s v="mobile_app"/>
  </r>
  <r>
    <s v="S03424"/>
    <d v="2024-08-23T17:06:00"/>
    <x v="68"/>
    <s v="P1423"/>
    <s v="Kurta_423"/>
    <x v="1"/>
    <s v="Pink"/>
    <s v="L"/>
    <n v="1"/>
    <n v="2146.37"/>
    <n v="1439.46"/>
    <n v="2146.37"/>
    <n v="1439.46"/>
    <s v="C23423"/>
    <s v="Aarav_3423"/>
    <s v="Tirunelveli"/>
    <n v="8.7139000000000006"/>
    <n v="77.756699999999995"/>
    <s v="SP115"/>
    <s v="Salesperson_15"/>
    <s v="Returned"/>
    <s v="mobile_app"/>
  </r>
  <r>
    <s v="S03425"/>
    <d v="2023-04-21T10:53:00"/>
    <x v="12"/>
    <s v="P1424"/>
    <s v="Kid's_424"/>
    <x v="5"/>
    <s v="Maroon"/>
    <s v="XS"/>
    <n v="1"/>
    <n v="711.49"/>
    <n v="550.08000000000004"/>
    <n v="711.49"/>
    <n v="550.08000000000004"/>
    <s v="C23424"/>
    <s v="Priya_3424"/>
    <s v="Salem"/>
    <n v="11.664300000000001"/>
    <n v="78.146000000000001"/>
    <s v="SP116"/>
    <s v="Salesperson_16"/>
    <s v="Paid"/>
    <s v="online"/>
  </r>
  <r>
    <s v="S03426"/>
    <d v="2023-06-22T17:36:00"/>
    <x v="88"/>
    <s v="P1425"/>
    <s v="Kurta_425"/>
    <x v="1"/>
    <s v="Blue"/>
    <s v="XS"/>
    <n v="4"/>
    <n v="957.74"/>
    <n v="691.77"/>
    <n v="3830.96"/>
    <n v="2767.08"/>
    <s v="C23425"/>
    <s v="Ganesh_3425"/>
    <s v="Coimbatore"/>
    <n v="11.0168"/>
    <n v="76.955799999999996"/>
    <s v="SP139"/>
    <s v="Salesperson_39"/>
    <s v="Shipped"/>
    <s v="third-party"/>
  </r>
  <r>
    <s v="S03427"/>
    <d v="2024-05-16T15:55:00"/>
    <x v="36"/>
    <s v="P1426"/>
    <s v="Sarees_426"/>
    <x v="7"/>
    <s v="Black"/>
    <s v="M"/>
    <n v="2"/>
    <n v="1257.1099999999999"/>
    <n v="862.5"/>
    <n v="2514.2199999999998"/>
    <n v="1725"/>
    <s v="C23426"/>
    <s v="Anu_3426"/>
    <s v="Salem"/>
    <n v="11.664300000000001"/>
    <n v="78.146000000000001"/>
    <s v="SP126"/>
    <s v="Salesperson_26"/>
    <s v="Returned"/>
    <s v="third-party"/>
  </r>
  <r>
    <s v="S03428"/>
    <d v="2023-08-19T10:58:00"/>
    <x v="63"/>
    <s v="P1427"/>
    <s v="Men's_427"/>
    <x v="4"/>
    <s v="Yellow"/>
    <s v="XS"/>
    <n v="2"/>
    <n v="2488.92"/>
    <n v="2055.59"/>
    <n v="4977.84"/>
    <n v="4111.18"/>
    <s v="C23427"/>
    <s v="Aarav_3427"/>
    <s v="Tiruchirappalli"/>
    <n v="10.7905"/>
    <n v="78.704700000000003"/>
    <s v="SP142"/>
    <s v="Salesperson_42"/>
    <s v="Cancelled"/>
    <s v="third-party"/>
  </r>
  <r>
    <s v="S03429"/>
    <d v="2023-09-23T19:32:00"/>
    <x v="70"/>
    <s v="P1428"/>
    <s v="Men's_428"/>
    <x v="4"/>
    <s v="Green"/>
    <s v="L"/>
    <n v="2"/>
    <n v="1267.08"/>
    <n v="865.16"/>
    <n v="2534.16"/>
    <n v="1730.32"/>
    <s v="C23428"/>
    <s v="Meena_3428"/>
    <s v="Chennai"/>
    <n v="13.082700000000001"/>
    <n v="80.270700000000005"/>
    <s v="SP116"/>
    <s v="Salesperson_16"/>
    <s v="Pending"/>
    <s v="in-store"/>
  </r>
  <r>
    <s v="S03430"/>
    <d v="2023-04-28T16:50:00"/>
    <x v="56"/>
    <s v="P1429"/>
    <s v="Sportswear_429"/>
    <x v="3"/>
    <s v="Pink"/>
    <s v="S"/>
    <n v="1"/>
    <n v="2014.12"/>
    <n v="1706.05"/>
    <n v="2014.12"/>
    <n v="1706.05"/>
    <s v="C23429"/>
    <s v="Priya_3429"/>
    <s v="Madurai"/>
    <n v="9.9252000000000002"/>
    <n v="78.119799999999998"/>
    <s v="SP132"/>
    <s v="Salesperson_32"/>
    <s v="Paid"/>
    <s v="in-store"/>
  </r>
  <r>
    <s v="S03431"/>
    <d v="2024-03-16T20:43:00"/>
    <x v="24"/>
    <s v="P1430"/>
    <s v="T-Shirts_430"/>
    <x v="2"/>
    <s v="White"/>
    <s v="XXL"/>
    <n v="1"/>
    <n v="2337.27"/>
    <n v="1714.58"/>
    <n v="2337.27"/>
    <n v="1714.58"/>
    <s v="C23430"/>
    <s v="Vishal_3430"/>
    <s v="Vellore"/>
    <n v="12.916499999999999"/>
    <n v="79.132499999999993"/>
    <s v="SP107"/>
    <s v="Salesperson_7"/>
    <s v="Cancelled"/>
    <s v="online"/>
  </r>
  <r>
    <s v="S03432"/>
    <d v="2024-10-01T13:14:00"/>
    <x v="25"/>
    <s v="P1431"/>
    <s v="Jeans_431"/>
    <x v="6"/>
    <s v="Yellow"/>
    <s v="S"/>
    <n v="2"/>
    <n v="1148.71"/>
    <n v="1013.69"/>
    <n v="2297.42"/>
    <n v="2027.38"/>
    <s v="C23431"/>
    <s v="Ganesh_3431"/>
    <s v="Chennai"/>
    <n v="13.082700000000001"/>
    <n v="80.270700000000005"/>
    <s v="SP136"/>
    <s v="Salesperson_36"/>
    <s v="Shipped"/>
    <s v="online"/>
  </r>
  <r>
    <s v="S03433"/>
    <d v="2023-12-02T16:36:00"/>
    <x v="33"/>
    <s v="P1432"/>
    <s v="Men's_432"/>
    <x v="4"/>
    <s v="Pink"/>
    <s v="L"/>
    <n v="1"/>
    <n v="2297.91"/>
    <n v="1987.6"/>
    <n v="2297.91"/>
    <n v="1987.6"/>
    <s v="C23432"/>
    <s v="Priya_3432"/>
    <s v="Salem"/>
    <n v="11.664300000000001"/>
    <n v="78.146000000000001"/>
    <s v="SP144"/>
    <s v="Salesperson_44"/>
    <s v="Cancelled"/>
    <s v="in-store"/>
  </r>
  <r>
    <s v="S03434"/>
    <d v="2024-09-23T18:40:00"/>
    <x v="55"/>
    <s v="P1433"/>
    <s v="Men's_433"/>
    <x v="4"/>
    <s v="Green"/>
    <s v="S"/>
    <n v="3"/>
    <n v="224.08"/>
    <n v="200.44"/>
    <n v="672.24"/>
    <n v="601.32000000000005"/>
    <s v="C23433"/>
    <s v="Anu_3433"/>
    <s v="Salem"/>
    <n v="11.664300000000001"/>
    <n v="78.146000000000001"/>
    <s v="SP139"/>
    <s v="Salesperson_39"/>
    <s v="Cancelled"/>
    <s v="online"/>
  </r>
  <r>
    <s v="S03435"/>
    <d v="2023-11-17T21:32:00"/>
    <x v="44"/>
    <s v="P1434"/>
    <s v="Sportswear_434"/>
    <x v="3"/>
    <s v="White"/>
    <s v="M"/>
    <n v="2"/>
    <n v="2322.61"/>
    <n v="1757.83"/>
    <n v="4645.22"/>
    <n v="3515.66"/>
    <s v="C23434"/>
    <s v="Sanjay_3434"/>
    <s v="Tirunelveli"/>
    <n v="8.7139000000000006"/>
    <n v="77.756699999999995"/>
    <s v="SP107"/>
    <s v="Salesperson_7"/>
    <s v="Pending"/>
    <s v="online"/>
  </r>
  <r>
    <s v="S03436"/>
    <d v="2024-04-10T11:16:00"/>
    <x v="86"/>
    <s v="P1435"/>
    <s v="Sarees_435"/>
    <x v="7"/>
    <s v="Maroon"/>
    <s v="XXL"/>
    <n v="1"/>
    <n v="2122.42"/>
    <n v="1390.76"/>
    <n v="2122.42"/>
    <n v="1390.76"/>
    <s v="C23435"/>
    <s v="Ganesh_3435"/>
    <s v="Vellore"/>
    <n v="12.916499999999999"/>
    <n v="79.132499999999993"/>
    <s v="SP108"/>
    <s v="Salesperson_8"/>
    <s v="Shipped"/>
    <s v="in-store"/>
  </r>
  <r>
    <s v="S03437"/>
    <d v="2024-02-03T10:06:00"/>
    <x v="53"/>
    <s v="P1436"/>
    <s v="Women's_436"/>
    <x v="0"/>
    <s v="Grey"/>
    <s v="M"/>
    <n v="4"/>
    <n v="363.16"/>
    <n v="282.76"/>
    <n v="1452.64"/>
    <n v="1131.04"/>
    <s v="C23436"/>
    <s v="Ganesh_3436"/>
    <s v="Tiruchirappalli"/>
    <n v="10.7905"/>
    <n v="78.704700000000003"/>
    <s v="SP101"/>
    <s v="Salesperson_1"/>
    <s v="Shipped"/>
    <s v="online"/>
  </r>
  <r>
    <s v="S03438"/>
    <d v="2023-05-24T13:07:00"/>
    <x v="27"/>
    <s v="P1437"/>
    <s v="Women's_437"/>
    <x v="0"/>
    <s v="Blue"/>
    <s v="L"/>
    <n v="1"/>
    <n v="249.66"/>
    <n v="178.52"/>
    <n v="249.66"/>
    <n v="178.52"/>
    <s v="C23437"/>
    <s v="Bhuvana_3437"/>
    <s v="Salem"/>
    <n v="11.664300000000001"/>
    <n v="78.146000000000001"/>
    <s v="SP149"/>
    <s v="Salesperson_49"/>
    <s v="Paid"/>
    <s v="in-store"/>
  </r>
  <r>
    <s v="S03439"/>
    <d v="2023-02-14T19:44:00"/>
    <x v="43"/>
    <s v="P1438"/>
    <s v="Jeans_438"/>
    <x v="6"/>
    <s v="White"/>
    <s v="S"/>
    <n v="1"/>
    <n v="1807.88"/>
    <n v="1226.23"/>
    <n v="1807.88"/>
    <n v="1226.23"/>
    <s v="C23438"/>
    <s v="Sathish_3438"/>
    <s v="Coimbatore"/>
    <n v="11.0168"/>
    <n v="76.955799999999996"/>
    <s v="SP132"/>
    <s v="Salesperson_32"/>
    <s v="Shipped"/>
    <s v="third-party"/>
  </r>
  <r>
    <s v="S03440"/>
    <d v="2024-04-18T18:27:00"/>
    <x v="45"/>
    <s v="P1439"/>
    <s v="Jeans_439"/>
    <x v="6"/>
    <s v="Maroon"/>
    <s v="L"/>
    <n v="2"/>
    <n v="322.66000000000003"/>
    <n v="262.79000000000002"/>
    <n v="645.32000000000005"/>
    <n v="525.58000000000004"/>
    <s v="C23439"/>
    <s v="Ravi_3439"/>
    <s v="Tirunelveli"/>
    <n v="8.7139000000000006"/>
    <n v="77.756699999999995"/>
    <s v="SP132"/>
    <s v="Salesperson_32"/>
    <s v="Pending"/>
    <s v="in-store"/>
  </r>
  <r>
    <s v="S03441"/>
    <d v="2023-12-20T19:16:00"/>
    <x v="41"/>
    <s v="P1440"/>
    <s v="Jeans_440"/>
    <x v="6"/>
    <s v="Black"/>
    <s v="L"/>
    <n v="3"/>
    <n v="1128.48"/>
    <n v="883.06"/>
    <n v="3385.44"/>
    <n v="2649.18"/>
    <s v="C23440"/>
    <s v="Vishal_3440"/>
    <s v="Vellore"/>
    <n v="12.916499999999999"/>
    <n v="79.132499999999993"/>
    <s v="SP128"/>
    <s v="Salesperson_28"/>
    <s v="Paid"/>
    <s v="in-store"/>
  </r>
  <r>
    <s v="S03442"/>
    <d v="2024-05-04T18:01:00"/>
    <x v="47"/>
    <s v="P1441"/>
    <s v="T-Shirts_441"/>
    <x v="2"/>
    <s v="Blue"/>
    <s v="S"/>
    <n v="2"/>
    <n v="637.35"/>
    <n v="511.86"/>
    <n v="1274.7"/>
    <n v="1023.72"/>
    <s v="C23441"/>
    <s v="Devi_3441"/>
    <s v="Chennai"/>
    <n v="13.082700000000001"/>
    <n v="80.270700000000005"/>
    <s v="SP138"/>
    <s v="Salesperson_38"/>
    <s v="Paid"/>
    <s v="in-store"/>
  </r>
  <r>
    <s v="S03443"/>
    <d v="2024-04-08T21:32:00"/>
    <x v="86"/>
    <s v="P1442"/>
    <s v="Women's_442"/>
    <x v="0"/>
    <s v="Yellow"/>
    <s v="S"/>
    <n v="2"/>
    <n v="1686.4"/>
    <n v="1297.1300000000001"/>
    <n v="3372.8"/>
    <n v="2594.2600000000002"/>
    <s v="C23442"/>
    <s v="Anu_3442"/>
    <s v="Erode"/>
    <n v="11.34"/>
    <n v="77.717200000000005"/>
    <s v="SP101"/>
    <s v="Salesperson_1"/>
    <s v="Pending"/>
    <s v="in-store"/>
  </r>
  <r>
    <s v="S03444"/>
    <d v="2023-08-31T11:57:00"/>
    <x v="0"/>
    <s v="P1443"/>
    <s v="Kid's_443"/>
    <x v="5"/>
    <s v="Pink"/>
    <s v="S"/>
    <n v="1"/>
    <n v="591.49"/>
    <n v="358.84"/>
    <n v="591.49"/>
    <n v="358.84"/>
    <s v="C23443"/>
    <s v="Karthik_3443"/>
    <s v="Salem"/>
    <n v="11.664300000000001"/>
    <n v="78.146000000000001"/>
    <s v="SP110"/>
    <s v="Salesperson_10"/>
    <s v="Paid"/>
    <s v="in-store"/>
  </r>
  <r>
    <s v="S03445"/>
    <d v="2023-08-08T20:02:00"/>
    <x v="92"/>
    <s v="P1444"/>
    <s v="T-Shirts_444"/>
    <x v="2"/>
    <s v="Blue"/>
    <s v="XXL"/>
    <n v="4"/>
    <n v="1981.19"/>
    <n v="1201.78"/>
    <n v="7924.76"/>
    <n v="4807.12"/>
    <s v="C23444"/>
    <s v="Bhuvana_3444"/>
    <s v="Madurai"/>
    <n v="9.9252000000000002"/>
    <n v="78.119799999999998"/>
    <s v="SP114"/>
    <s v="Salesperson_14"/>
    <s v="Paid"/>
    <s v="online"/>
  </r>
  <r>
    <s v="S03446"/>
    <d v="2023-12-09T10:33:00"/>
    <x v="50"/>
    <s v="P1445"/>
    <s v="Men's_445"/>
    <x v="4"/>
    <s v="Yellow"/>
    <s v="L"/>
    <n v="1"/>
    <n v="281.45999999999998"/>
    <n v="231.86"/>
    <n v="281.45999999999998"/>
    <n v="231.86"/>
    <s v="C23445"/>
    <s v="Ravi_3445"/>
    <s v="Madurai"/>
    <n v="9.9252000000000002"/>
    <n v="78.119799999999998"/>
    <s v="SP100"/>
    <s v="Salesperson_0"/>
    <s v="Returned"/>
    <s v="in-store"/>
  </r>
  <r>
    <s v="S03447"/>
    <d v="2024-02-22T12:30:00"/>
    <x v="73"/>
    <s v="P1446"/>
    <s v="T-Shirts_446"/>
    <x v="2"/>
    <s v="Blue"/>
    <s v="XS"/>
    <n v="2"/>
    <n v="973.08"/>
    <n v="680.76"/>
    <n v="1946.16"/>
    <n v="1361.52"/>
    <s v="C23446"/>
    <s v="Aarav_3446"/>
    <s v="Vellore"/>
    <n v="12.916499999999999"/>
    <n v="79.132499999999993"/>
    <s v="SP144"/>
    <s v="Salesperson_44"/>
    <s v="Cancelled"/>
    <s v="online"/>
  </r>
  <r>
    <s v="S03448"/>
    <d v="2024-08-06T15:24:00"/>
    <x v="46"/>
    <s v="P1447"/>
    <s v="T-Shirts_447"/>
    <x v="2"/>
    <s v="Blue"/>
    <s v="XL"/>
    <n v="1"/>
    <n v="2481.5"/>
    <n v="2049.54"/>
    <n v="2481.5"/>
    <n v="2049.54"/>
    <s v="C23447"/>
    <s v="Meena_3447"/>
    <s v="Madurai"/>
    <n v="9.9252000000000002"/>
    <n v="78.119799999999998"/>
    <s v="SP117"/>
    <s v="Salesperson_17"/>
    <s v="Returned"/>
    <s v="in-store"/>
  </r>
  <r>
    <s v="S03449"/>
    <d v="2024-09-17T13:09:00"/>
    <x v="6"/>
    <s v="P1448"/>
    <s v="Jeans_448"/>
    <x v="6"/>
    <s v="Maroon"/>
    <s v="XXL"/>
    <n v="1"/>
    <n v="652.13"/>
    <n v="577.96"/>
    <n v="652.13"/>
    <n v="577.96"/>
    <s v="C23448"/>
    <s v="Diya_3448"/>
    <s v="Chennai"/>
    <n v="13.082700000000001"/>
    <n v="80.270700000000005"/>
    <s v="SP139"/>
    <s v="Salesperson_39"/>
    <s v="Shipped"/>
    <s v="in-store"/>
  </r>
  <r>
    <s v="S03450"/>
    <d v="2024-01-24T19:42:00"/>
    <x v="57"/>
    <s v="P1449"/>
    <s v="T-Shirts_449"/>
    <x v="2"/>
    <s v="Blue"/>
    <s v="XXL"/>
    <n v="2"/>
    <n v="963.56"/>
    <n v="741.07"/>
    <n v="1927.12"/>
    <n v="1482.14"/>
    <s v="C23449"/>
    <s v="Ganesh_3449"/>
    <s v="Madurai"/>
    <n v="9.9252000000000002"/>
    <n v="78.119799999999998"/>
    <s v="SP109"/>
    <s v="Salesperson_9"/>
    <s v="Returned"/>
    <s v="mobile_app"/>
  </r>
  <r>
    <s v="S03451"/>
    <d v="2024-04-17T15:31:00"/>
    <x v="45"/>
    <s v="P1450"/>
    <s v="Sportswear_450"/>
    <x v="3"/>
    <s v="Red"/>
    <s v="XL"/>
    <n v="2"/>
    <n v="2125.2600000000002"/>
    <n v="1744.77"/>
    <n v="4250.5200000000004"/>
    <n v="3489.54"/>
    <s v="C23450"/>
    <s v="Devi_3450"/>
    <s v="Vellore"/>
    <n v="12.916499999999999"/>
    <n v="79.132499999999993"/>
    <s v="SP109"/>
    <s v="Salesperson_9"/>
    <s v="Shipped"/>
    <s v="in-store"/>
  </r>
  <r>
    <s v="S03452"/>
    <d v="2024-05-30T12:38:00"/>
    <x v="54"/>
    <s v="P1451"/>
    <s v="T-Shirts_451"/>
    <x v="2"/>
    <s v="Pink"/>
    <s v="S"/>
    <n v="1"/>
    <n v="1647.2"/>
    <n v="1479.84"/>
    <n v="1647.2"/>
    <n v="1479.84"/>
    <s v="C23451"/>
    <s v="Kavin_3451"/>
    <s v="Madurai"/>
    <n v="9.9252000000000002"/>
    <n v="78.119799999999998"/>
    <s v="SP123"/>
    <s v="Salesperson_23"/>
    <s v="Paid"/>
    <s v="mobile_app"/>
  </r>
  <r>
    <s v="S03453"/>
    <d v="2024-10-09T20:03:00"/>
    <x v="28"/>
    <s v="P1452"/>
    <s v="Sportswear_452"/>
    <x v="3"/>
    <s v="White"/>
    <s v="S"/>
    <n v="2"/>
    <n v="950.63"/>
    <n v="749.02"/>
    <n v="1901.26"/>
    <n v="1498.04"/>
    <s v="C23452"/>
    <s v="Kavin_3452"/>
    <s v="Salem"/>
    <n v="11.664300000000001"/>
    <n v="78.146000000000001"/>
    <s v="SP100"/>
    <s v="Salesperson_0"/>
    <s v="Returned"/>
    <s v="in-store"/>
  </r>
  <r>
    <s v="S03454"/>
    <d v="2024-04-12T11:08:00"/>
    <x v="86"/>
    <s v="P1453"/>
    <s v="Jeans_453"/>
    <x v="6"/>
    <s v="Green"/>
    <s v="L"/>
    <n v="2"/>
    <n v="537.80999999999995"/>
    <n v="380.3"/>
    <n v="1075.6199999999999"/>
    <n v="760.6"/>
    <s v="C23453"/>
    <s v="Diya_3453"/>
    <s v="Coimbatore"/>
    <n v="11.0168"/>
    <n v="76.955799999999996"/>
    <s v="SP134"/>
    <s v="Salesperson_34"/>
    <s v="Cancelled"/>
    <s v="online"/>
  </r>
  <r>
    <s v="S03455"/>
    <d v="2024-07-11T10:09:00"/>
    <x v="84"/>
    <s v="P1454"/>
    <s v="Men's_454"/>
    <x v="4"/>
    <s v="Red"/>
    <s v="S"/>
    <n v="3"/>
    <n v="1773.75"/>
    <n v="1358.83"/>
    <n v="5321.25"/>
    <n v="4076.49"/>
    <s v="C23454"/>
    <s v="Vishal_3454"/>
    <s v="Erode"/>
    <n v="11.34"/>
    <n v="77.717200000000005"/>
    <s v="SP133"/>
    <s v="Salesperson_33"/>
    <s v="Shipped"/>
    <s v="mobile_app"/>
  </r>
  <r>
    <s v="S03456"/>
    <d v="2024-03-20T16:41:00"/>
    <x v="7"/>
    <s v="P1455"/>
    <s v="Women's_455"/>
    <x v="0"/>
    <s v="Pink"/>
    <s v="S"/>
    <n v="1"/>
    <n v="2228.7199999999998"/>
    <n v="1358.79"/>
    <n v="2228.7199999999998"/>
    <n v="1358.79"/>
    <s v="C23455"/>
    <s v="Aarav_3455"/>
    <s v="Vellore"/>
    <n v="12.916499999999999"/>
    <n v="79.132499999999993"/>
    <s v="SP100"/>
    <s v="Salesperson_0"/>
    <s v="Pending"/>
    <s v="in-store"/>
  </r>
  <r>
    <s v="S03457"/>
    <d v="2024-05-03T17:46:00"/>
    <x v="47"/>
    <s v="P1456"/>
    <s v="Kurta_456"/>
    <x v="1"/>
    <s v="Grey"/>
    <s v="XXL"/>
    <n v="1"/>
    <n v="2438.1999999999998"/>
    <n v="1672.52"/>
    <n v="2438.1999999999998"/>
    <n v="1672.52"/>
    <s v="C23456"/>
    <s v="Lakshmi_3456"/>
    <s v="Madurai"/>
    <n v="9.9252000000000002"/>
    <n v="78.119799999999998"/>
    <s v="SP103"/>
    <s v="Salesperson_3"/>
    <s v="Pending"/>
    <s v="online"/>
  </r>
  <r>
    <s v="S03458"/>
    <d v="2023-05-31T20:25:00"/>
    <x v="30"/>
    <s v="P1457"/>
    <s v="Men's_457"/>
    <x v="4"/>
    <s v="Red"/>
    <s v="XL"/>
    <n v="3"/>
    <n v="2319.15"/>
    <n v="1781.11"/>
    <n v="6957.45"/>
    <n v="5343.33"/>
    <s v="C23457"/>
    <s v="Karthik_3457"/>
    <s v="Tiruchirappalli"/>
    <n v="10.7905"/>
    <n v="78.704700000000003"/>
    <s v="SP125"/>
    <s v="Salesperson_25"/>
    <s v="Shipped"/>
    <s v="in-store"/>
  </r>
  <r>
    <s v="S03459"/>
    <d v="2023-01-30T14:24:00"/>
    <x v="35"/>
    <s v="P1458"/>
    <s v="Kid's_458"/>
    <x v="5"/>
    <s v="Blue"/>
    <s v="XL"/>
    <n v="3"/>
    <n v="571.92999999999995"/>
    <n v="374.22"/>
    <n v="1715.79"/>
    <n v="1122.6600000000001"/>
    <s v="C23458"/>
    <s v="Karthik_3458"/>
    <s v="Tiruchirappalli"/>
    <n v="10.7905"/>
    <n v="78.704700000000003"/>
    <s v="SP126"/>
    <s v="Salesperson_26"/>
    <s v="Cancelled"/>
    <s v="in-store"/>
  </r>
  <r>
    <s v="S03460"/>
    <d v="2024-01-07T14:25:00"/>
    <x v="39"/>
    <s v="P1459"/>
    <s v="Men's_459"/>
    <x v="4"/>
    <s v="Red"/>
    <s v="M"/>
    <n v="2"/>
    <n v="745.55"/>
    <n v="642.82000000000005"/>
    <n v="1491.1"/>
    <n v="1285.6400000000001"/>
    <s v="C23459"/>
    <s v="Ravi_3459"/>
    <s v="Vellore"/>
    <n v="12.916499999999999"/>
    <n v="79.132499999999993"/>
    <s v="SP138"/>
    <s v="Salesperson_38"/>
    <s v="Returned"/>
    <s v="online"/>
  </r>
  <r>
    <s v="S03461"/>
    <d v="2024-04-20T18:59:00"/>
    <x v="45"/>
    <s v="P1460"/>
    <s v="Men's_460"/>
    <x v="4"/>
    <s v="Red"/>
    <s v="XS"/>
    <n v="1"/>
    <n v="588.85"/>
    <n v="441.55"/>
    <n v="588.85"/>
    <n v="441.55"/>
    <s v="C23460"/>
    <s v="Ravi_3460"/>
    <s v="Tiruchirappalli"/>
    <n v="10.7905"/>
    <n v="78.704700000000003"/>
    <s v="SP108"/>
    <s v="Salesperson_8"/>
    <s v="Returned"/>
    <s v="online"/>
  </r>
  <r>
    <s v="S03462"/>
    <d v="2024-04-16T10:38:00"/>
    <x v="45"/>
    <s v="P1461"/>
    <s v="Men's_461"/>
    <x v="4"/>
    <s v="Red"/>
    <s v="L"/>
    <n v="1"/>
    <n v="957.33"/>
    <n v="815.47"/>
    <n v="957.33"/>
    <n v="815.47"/>
    <s v="C23461"/>
    <s v="Meena_3461"/>
    <s v="Vellore"/>
    <n v="12.916499999999999"/>
    <n v="79.132499999999993"/>
    <s v="SP105"/>
    <s v="Salesperson_5"/>
    <s v="Pending"/>
    <s v="online"/>
  </r>
  <r>
    <s v="S03463"/>
    <d v="2024-05-10T18:59:00"/>
    <x v="83"/>
    <s v="P1462"/>
    <s v="Men's_462"/>
    <x v="4"/>
    <s v="Grey"/>
    <s v="S"/>
    <n v="4"/>
    <n v="1636.11"/>
    <n v="1158.8599999999999"/>
    <n v="6544.44"/>
    <n v="4635.4399999999996"/>
    <s v="C23462"/>
    <s v="Kavin_3462"/>
    <s v="Coimbatore"/>
    <n v="11.0168"/>
    <n v="76.955799999999996"/>
    <s v="SP106"/>
    <s v="Salesperson_6"/>
    <s v="Pending"/>
    <s v="online"/>
  </r>
  <r>
    <s v="S03464"/>
    <d v="2024-06-24T21:56:00"/>
    <x v="2"/>
    <s v="P1463"/>
    <s v="Kurta_463"/>
    <x v="1"/>
    <s v="Red"/>
    <s v="XXL"/>
    <n v="1"/>
    <n v="1569.55"/>
    <n v="1330.16"/>
    <n v="1569.55"/>
    <n v="1330.16"/>
    <s v="C23463"/>
    <s v="Anu_3463"/>
    <s v="Vellore"/>
    <n v="12.916499999999999"/>
    <n v="79.132499999999993"/>
    <s v="SP104"/>
    <s v="Salesperson_4"/>
    <s v="Shipped"/>
    <s v="mobile_app"/>
  </r>
  <r>
    <s v="S03465"/>
    <d v="2023-12-21T12:20:00"/>
    <x v="41"/>
    <s v="P1464"/>
    <s v="Sportswear_464"/>
    <x v="3"/>
    <s v="Green"/>
    <s v="S"/>
    <n v="1"/>
    <n v="1535.26"/>
    <n v="933.29"/>
    <n v="1535.26"/>
    <n v="933.29"/>
    <s v="C23464"/>
    <s v="Diya_3464"/>
    <s v="Chennai"/>
    <n v="13.082700000000001"/>
    <n v="80.270700000000005"/>
    <s v="SP116"/>
    <s v="Salesperson_16"/>
    <s v="Returned"/>
    <s v="in-store"/>
  </r>
  <r>
    <s v="S03466"/>
    <d v="2024-06-20T12:03:00"/>
    <x v="11"/>
    <s v="P1465"/>
    <s v="T-Shirts_465"/>
    <x v="2"/>
    <s v="Pink"/>
    <s v="XS"/>
    <n v="3"/>
    <n v="2416.7600000000002"/>
    <n v="1736.88"/>
    <n v="7250.28"/>
    <n v="5210.6400000000003"/>
    <s v="C23465"/>
    <s v="Ravi_3465"/>
    <s v="Coimbatore"/>
    <n v="11.0168"/>
    <n v="76.955799999999996"/>
    <s v="SP136"/>
    <s v="Salesperson_36"/>
    <s v="Pending"/>
    <s v="online"/>
  </r>
  <r>
    <s v="S03467"/>
    <d v="2023-01-18T12:56:00"/>
    <x v="85"/>
    <s v="P1466"/>
    <s v="Women's_466"/>
    <x v="0"/>
    <s v="Grey"/>
    <s v="XS"/>
    <n v="1"/>
    <n v="2192.02"/>
    <n v="1550.5"/>
    <n v="2192.02"/>
    <n v="1550.5"/>
    <s v="C23466"/>
    <s v="Ravi_3466"/>
    <s v="Salem"/>
    <n v="11.664300000000001"/>
    <n v="78.146000000000001"/>
    <s v="SP119"/>
    <s v="Salesperson_19"/>
    <s v="Pending"/>
    <s v="in-store"/>
  </r>
  <r>
    <s v="S03468"/>
    <d v="2023-11-18T10:16:00"/>
    <x v="44"/>
    <s v="P1467"/>
    <s v="Kurta_467"/>
    <x v="1"/>
    <s v="Red"/>
    <s v="S"/>
    <n v="2"/>
    <n v="2274.84"/>
    <n v="1834.67"/>
    <n v="4549.68"/>
    <n v="3669.34"/>
    <s v="C23467"/>
    <s v="Bhuvana_3467"/>
    <s v="Tiruchirappalli"/>
    <n v="10.7905"/>
    <n v="78.704700000000003"/>
    <s v="SP148"/>
    <s v="Salesperson_48"/>
    <s v="Returned"/>
    <s v="in-store"/>
  </r>
  <r>
    <s v="S03469"/>
    <d v="2024-09-23T16:38:00"/>
    <x v="55"/>
    <s v="P1468"/>
    <s v="T-Shirts_468"/>
    <x v="2"/>
    <s v="Green"/>
    <s v="S"/>
    <n v="1"/>
    <n v="1193.3"/>
    <n v="931"/>
    <n v="1193.3"/>
    <n v="931"/>
    <s v="C23468"/>
    <s v="Karthik_3468"/>
    <s v="Madurai"/>
    <n v="9.9252000000000002"/>
    <n v="78.119799999999998"/>
    <s v="SP105"/>
    <s v="Salesperson_5"/>
    <s v="Shipped"/>
    <s v="in-store"/>
  </r>
  <r>
    <s v="S03470"/>
    <d v="2023-01-05T14:36:00"/>
    <x v="3"/>
    <s v="P1469"/>
    <s v="Men's_469"/>
    <x v="4"/>
    <s v="Green"/>
    <s v="M"/>
    <n v="4"/>
    <n v="639.4"/>
    <n v="508.35"/>
    <n v="2557.6"/>
    <n v="2033.4"/>
    <s v="C23469"/>
    <s v="Kavin_3469"/>
    <s v="Tiruchirappalli"/>
    <n v="10.7905"/>
    <n v="78.704700000000003"/>
    <s v="SP137"/>
    <s v="Salesperson_37"/>
    <s v="Returned"/>
    <s v="online"/>
  </r>
  <r>
    <s v="S03471"/>
    <d v="2023-05-10T16:40:00"/>
    <x v="64"/>
    <s v="P1470"/>
    <s v="Women's_470"/>
    <x v="0"/>
    <s v="Green"/>
    <s v="XXL"/>
    <n v="2"/>
    <n v="270.25"/>
    <n v="169.55"/>
    <n v="540.5"/>
    <n v="339.1"/>
    <s v="C23470"/>
    <s v="Ganesh_3470"/>
    <s v="Chennai"/>
    <n v="13.082700000000001"/>
    <n v="80.270700000000005"/>
    <s v="SP137"/>
    <s v="Salesperson_37"/>
    <s v="Returned"/>
    <s v="in-store"/>
  </r>
  <r>
    <s v="S03472"/>
    <d v="2023-02-20T14:49:00"/>
    <x v="29"/>
    <s v="P1471"/>
    <s v="T-Shirts_471"/>
    <x v="2"/>
    <s v="Grey"/>
    <s v="L"/>
    <n v="2"/>
    <n v="868.61"/>
    <n v="760.92"/>
    <n v="1737.22"/>
    <n v="1521.84"/>
    <s v="C23471"/>
    <s v="Ganesh_3471"/>
    <s v="Madurai"/>
    <n v="9.9252000000000002"/>
    <n v="78.119799999999998"/>
    <s v="SP124"/>
    <s v="Salesperson_24"/>
    <s v="Cancelled"/>
    <s v="online"/>
  </r>
  <r>
    <s v="S03473"/>
    <d v="2024-08-15T12:03:00"/>
    <x v="76"/>
    <s v="P1472"/>
    <s v="Men's_472"/>
    <x v="4"/>
    <s v="Black"/>
    <s v="XXL"/>
    <n v="4"/>
    <n v="1538.08"/>
    <n v="1327.47"/>
    <n v="6152.32"/>
    <n v="5309.88"/>
    <s v="C23472"/>
    <s v="Kavin_3472"/>
    <s v="Erode"/>
    <n v="11.34"/>
    <n v="77.717200000000005"/>
    <s v="SP141"/>
    <s v="Salesperson_41"/>
    <s v="Returned"/>
    <s v="in-store"/>
  </r>
  <r>
    <s v="S03474"/>
    <d v="2023-03-19T14:16:00"/>
    <x v="16"/>
    <s v="P1473"/>
    <s v="Sarees_473"/>
    <x v="7"/>
    <s v="Blue"/>
    <s v="S"/>
    <n v="1"/>
    <n v="2013.43"/>
    <n v="1699.31"/>
    <n v="2013.43"/>
    <n v="1699.31"/>
    <s v="C23473"/>
    <s v="Ganesh_3473"/>
    <s v="Madurai"/>
    <n v="9.9252000000000002"/>
    <n v="78.119799999999998"/>
    <s v="SP130"/>
    <s v="Salesperson_30"/>
    <s v="Shipped"/>
    <s v="online"/>
  </r>
  <r>
    <s v="S03475"/>
    <d v="2023-05-24T11:08:00"/>
    <x v="27"/>
    <s v="P1474"/>
    <s v="Women's_474"/>
    <x v="0"/>
    <s v="Grey"/>
    <s v="XL"/>
    <n v="1"/>
    <n v="1860.94"/>
    <n v="1511.63"/>
    <n v="1860.94"/>
    <n v="1511.63"/>
    <s v="C23474"/>
    <s v="Bhuvana_3474"/>
    <s v="Salem"/>
    <n v="11.664300000000001"/>
    <n v="78.146000000000001"/>
    <s v="SP146"/>
    <s v="Salesperson_46"/>
    <s v="Cancelled"/>
    <s v="mobile_app"/>
  </r>
  <r>
    <s v="S03476"/>
    <d v="2023-12-14T19:34:00"/>
    <x v="19"/>
    <s v="P1475"/>
    <s v="Men's_475"/>
    <x v="4"/>
    <s v="Green"/>
    <s v="M"/>
    <n v="1"/>
    <n v="545.84"/>
    <n v="458.33"/>
    <n v="545.84"/>
    <n v="458.33"/>
    <s v="C23475"/>
    <s v="Karthik_3475"/>
    <s v="Tirunelveli"/>
    <n v="8.7139000000000006"/>
    <n v="77.756699999999995"/>
    <s v="SP137"/>
    <s v="Salesperson_37"/>
    <s v="Cancelled"/>
    <s v="online"/>
  </r>
  <r>
    <s v="S03477"/>
    <d v="2023-12-31T19:00:00"/>
    <x v="34"/>
    <s v="P1476"/>
    <s v="Sarees_476"/>
    <x v="7"/>
    <s v="Blue"/>
    <s v="L"/>
    <n v="1"/>
    <n v="2197.84"/>
    <n v="1900.74"/>
    <n v="2197.84"/>
    <n v="1900.74"/>
    <s v="C23476"/>
    <s v="Aarav_3476"/>
    <s v="Madurai"/>
    <n v="9.9252000000000002"/>
    <n v="78.119799999999998"/>
    <s v="SP106"/>
    <s v="Salesperson_6"/>
    <s v="Paid"/>
    <s v="in-store"/>
  </r>
  <r>
    <s v="S03478"/>
    <d v="2023-10-17T16:24:00"/>
    <x v="69"/>
    <s v="P1477"/>
    <s v="Women's_477"/>
    <x v="0"/>
    <s v="Yellow"/>
    <s v="XL"/>
    <n v="1"/>
    <n v="2181.4299999999998"/>
    <n v="1899.7"/>
    <n v="2181.4299999999998"/>
    <n v="1899.7"/>
    <s v="C23477"/>
    <s v="Sathish_3477"/>
    <s v="Coimbatore"/>
    <n v="11.0168"/>
    <n v="76.955799999999996"/>
    <s v="SP110"/>
    <s v="Salesperson_10"/>
    <s v="Shipped"/>
    <s v="in-store"/>
  </r>
  <r>
    <s v="S03479"/>
    <d v="2024-08-02T19:49:00"/>
    <x v="60"/>
    <s v="P1478"/>
    <s v="Kurta_478"/>
    <x v="1"/>
    <s v="White"/>
    <s v="XXL"/>
    <n v="1"/>
    <n v="1569.77"/>
    <n v="1311.95"/>
    <n v="1569.77"/>
    <n v="1311.95"/>
    <s v="C23478"/>
    <s v="Sathish_3478"/>
    <s v="Erode"/>
    <n v="11.34"/>
    <n v="77.717200000000005"/>
    <s v="SP116"/>
    <s v="Salesperson_16"/>
    <s v="Shipped"/>
    <s v="in-store"/>
  </r>
  <r>
    <s v="S03480"/>
    <d v="2024-05-14T14:22:00"/>
    <x v="36"/>
    <s v="P1479"/>
    <s v="Kurta_479"/>
    <x v="1"/>
    <s v="Maroon"/>
    <s v="XXL"/>
    <n v="4"/>
    <n v="731.48"/>
    <n v="581.4"/>
    <n v="2925.92"/>
    <n v="2325.6"/>
    <s v="C23479"/>
    <s v="Priya_3479"/>
    <s v="Madurai"/>
    <n v="9.9252000000000002"/>
    <n v="78.119799999999998"/>
    <s v="SP113"/>
    <s v="Salesperson_13"/>
    <s v="Shipped"/>
    <s v="in-store"/>
  </r>
  <r>
    <s v="S03481"/>
    <d v="2023-06-07T15:28:00"/>
    <x v="87"/>
    <s v="P1480"/>
    <s v="Kurta_480"/>
    <x v="1"/>
    <s v="Red"/>
    <s v="XS"/>
    <n v="4"/>
    <n v="537.63"/>
    <n v="369.64"/>
    <n v="2150.52"/>
    <n v="1478.56"/>
    <s v="C23480"/>
    <s v="Anu_3480"/>
    <s v="Salem"/>
    <n v="11.664300000000001"/>
    <n v="78.146000000000001"/>
    <s v="SP119"/>
    <s v="Salesperson_19"/>
    <s v="Shipped"/>
    <s v="online"/>
  </r>
  <r>
    <s v="S03482"/>
    <d v="2023-11-26T14:34:00"/>
    <x v="51"/>
    <s v="P1481"/>
    <s v="T-Shirts_481"/>
    <x v="2"/>
    <s v="Red"/>
    <s v="XL"/>
    <n v="2"/>
    <n v="241.44"/>
    <n v="151.66"/>
    <n v="482.88"/>
    <n v="303.32"/>
    <s v="C23481"/>
    <s v="Devi_3481"/>
    <s v="Tiruchirappalli"/>
    <n v="10.7905"/>
    <n v="78.704700000000003"/>
    <s v="SP128"/>
    <s v="Salesperson_28"/>
    <s v="Cancelled"/>
    <s v="in-store"/>
  </r>
  <r>
    <s v="S03483"/>
    <d v="2023-04-06T10:53:00"/>
    <x v="48"/>
    <s v="P1482"/>
    <s v="Women's_482"/>
    <x v="0"/>
    <s v="Blue"/>
    <s v="XL"/>
    <n v="3"/>
    <n v="2279.4499999999998"/>
    <n v="1494.02"/>
    <n v="6838.35"/>
    <n v="4482.0600000000004"/>
    <s v="C23482"/>
    <s v="Aarav_3482"/>
    <s v="Vellore"/>
    <n v="12.916499999999999"/>
    <n v="79.132499999999993"/>
    <s v="SP118"/>
    <s v="Salesperson_18"/>
    <s v="Cancelled"/>
    <s v="in-store"/>
  </r>
  <r>
    <s v="S03484"/>
    <d v="2024-03-18T21:32:00"/>
    <x v="7"/>
    <s v="P1483"/>
    <s v="Kid's_483"/>
    <x v="5"/>
    <s v="Blue"/>
    <s v="L"/>
    <n v="2"/>
    <n v="515.22"/>
    <n v="428.57"/>
    <n v="1030.44"/>
    <n v="857.14"/>
    <s v="C23483"/>
    <s v="Vishal_3483"/>
    <s v="Chennai"/>
    <n v="13.082700000000001"/>
    <n v="80.270700000000005"/>
    <s v="SP103"/>
    <s v="Salesperson_3"/>
    <s v="Shipped"/>
    <s v="in-store"/>
  </r>
  <r>
    <s v="S03485"/>
    <d v="2024-07-10T19:50:00"/>
    <x v="84"/>
    <s v="P1484"/>
    <s v="Jeans_484"/>
    <x v="6"/>
    <s v="Pink"/>
    <s v="XL"/>
    <n v="4"/>
    <n v="1048.77"/>
    <n v="840"/>
    <n v="4195.08"/>
    <n v="3360"/>
    <s v="C23484"/>
    <s v="Devi_3484"/>
    <s v="Madurai"/>
    <n v="9.9252000000000002"/>
    <n v="78.119799999999998"/>
    <s v="SP112"/>
    <s v="Salesperson_12"/>
    <s v="Returned"/>
    <s v="in-store"/>
  </r>
  <r>
    <s v="S03486"/>
    <d v="2024-09-01T11:19:00"/>
    <x v="20"/>
    <s v="P1485"/>
    <s v="Jeans_485"/>
    <x v="6"/>
    <s v="White"/>
    <s v="XL"/>
    <n v="4"/>
    <n v="517.34"/>
    <n v="350.54"/>
    <n v="2069.36"/>
    <n v="1402.16"/>
    <s v="C23485"/>
    <s v="Vishal_3485"/>
    <s v="Erode"/>
    <n v="11.34"/>
    <n v="77.717200000000005"/>
    <s v="SP117"/>
    <s v="Salesperson_17"/>
    <s v="Shipped"/>
    <s v="in-store"/>
  </r>
  <r>
    <s v="S03487"/>
    <d v="2023-08-25T20:10:00"/>
    <x v="4"/>
    <s v="P1486"/>
    <s v="Men's_486"/>
    <x v="4"/>
    <s v="Maroon"/>
    <s v="S"/>
    <n v="2"/>
    <n v="2235.11"/>
    <n v="1685.66"/>
    <n v="4470.22"/>
    <n v="3371.32"/>
    <s v="C23486"/>
    <s v="Diya_3486"/>
    <s v="Tiruchirappalli"/>
    <n v="10.7905"/>
    <n v="78.704700000000003"/>
    <s v="SP136"/>
    <s v="Salesperson_36"/>
    <s v="Cancelled"/>
    <s v="online"/>
  </r>
  <r>
    <s v="S03488"/>
    <d v="2024-01-13T11:13:00"/>
    <x v="65"/>
    <s v="P1487"/>
    <s v="Kurta_487"/>
    <x v="1"/>
    <s v="Yellow"/>
    <s v="M"/>
    <n v="3"/>
    <n v="633.6"/>
    <n v="422.51"/>
    <n v="1900.8"/>
    <n v="1267.53"/>
    <s v="C23487"/>
    <s v="Priya_3487"/>
    <s v="Madurai"/>
    <n v="9.9252000000000002"/>
    <n v="78.119799999999998"/>
    <s v="SP109"/>
    <s v="Salesperson_9"/>
    <s v="Paid"/>
    <s v="third-party"/>
  </r>
  <r>
    <s v="S03489"/>
    <d v="2024-06-05T20:29:00"/>
    <x v="40"/>
    <s v="P1488"/>
    <s v="Kid's_488"/>
    <x v="5"/>
    <s v="Blue"/>
    <s v="S"/>
    <n v="1"/>
    <n v="1083.23"/>
    <n v="852.48"/>
    <n v="1083.23"/>
    <n v="852.48"/>
    <s v="C23488"/>
    <s v="Meena_3488"/>
    <s v="Vellore"/>
    <n v="12.916499999999999"/>
    <n v="79.132499999999993"/>
    <s v="SP143"/>
    <s v="Salesperson_43"/>
    <s v="Pending"/>
    <s v="online"/>
  </r>
  <r>
    <s v="S03490"/>
    <d v="2023-10-14T14:33:00"/>
    <x v="37"/>
    <s v="P1489"/>
    <s v="Men's_489"/>
    <x v="4"/>
    <s v="Yellow"/>
    <s v="M"/>
    <n v="2"/>
    <n v="1519.46"/>
    <n v="1357.52"/>
    <n v="3038.92"/>
    <n v="2715.04"/>
    <s v="C23489"/>
    <s v="Aarav_3489"/>
    <s v="Tiruchirappalli"/>
    <n v="10.7905"/>
    <n v="78.704700000000003"/>
    <s v="SP148"/>
    <s v="Salesperson_48"/>
    <s v="Pending"/>
    <s v="in-store"/>
  </r>
  <r>
    <s v="S03491"/>
    <d v="2024-07-16T10:43:00"/>
    <x v="59"/>
    <s v="P1490"/>
    <s v="Men's_490"/>
    <x v="4"/>
    <s v="Red"/>
    <s v="XS"/>
    <n v="1"/>
    <n v="1768.79"/>
    <n v="1388.8"/>
    <n v="1768.79"/>
    <n v="1388.8"/>
    <s v="C23490"/>
    <s v="Aarav_3490"/>
    <s v="Erode"/>
    <n v="11.34"/>
    <n v="77.717200000000005"/>
    <s v="SP115"/>
    <s v="Salesperson_15"/>
    <s v="Returned"/>
    <s v="online"/>
  </r>
  <r>
    <s v="S03492"/>
    <d v="2023-11-23T20:42:00"/>
    <x v="51"/>
    <s v="P1491"/>
    <s v="Kurta_491"/>
    <x v="1"/>
    <s v="Grey"/>
    <s v="S"/>
    <n v="2"/>
    <n v="1118.25"/>
    <n v="805.44"/>
    <n v="2236.5"/>
    <n v="1610.88"/>
    <s v="C23491"/>
    <s v="Sathish_3491"/>
    <s v="Coimbatore"/>
    <n v="11.0168"/>
    <n v="76.955799999999996"/>
    <s v="SP139"/>
    <s v="Salesperson_39"/>
    <s v="Paid"/>
    <s v="online"/>
  </r>
  <r>
    <s v="S03493"/>
    <d v="2023-09-21T11:58:00"/>
    <x v="70"/>
    <s v="P1492"/>
    <s v="Men's_492"/>
    <x v="4"/>
    <s v="Maroon"/>
    <s v="XL"/>
    <n v="1"/>
    <n v="274.27999999999997"/>
    <n v="201.26"/>
    <n v="274.27999999999997"/>
    <n v="201.26"/>
    <s v="C23492"/>
    <s v="Sathish_3492"/>
    <s v="Coimbatore"/>
    <n v="11.0168"/>
    <n v="76.955799999999996"/>
    <s v="SP107"/>
    <s v="Salesperson_7"/>
    <s v="Returned"/>
    <s v="online"/>
  </r>
  <r>
    <s v="S03494"/>
    <d v="2023-12-20T19:43:00"/>
    <x v="41"/>
    <s v="P1493"/>
    <s v="Women's_493"/>
    <x v="0"/>
    <s v="Pink"/>
    <s v="XS"/>
    <n v="1"/>
    <n v="872.53"/>
    <n v="750.37"/>
    <n v="872.53"/>
    <n v="750.37"/>
    <s v="C23493"/>
    <s v="Aarav_3493"/>
    <s v="Coimbatore"/>
    <n v="11.0168"/>
    <n v="76.955799999999996"/>
    <s v="SP124"/>
    <s v="Salesperson_24"/>
    <s v="Cancelled"/>
    <s v="online"/>
  </r>
  <r>
    <s v="S03495"/>
    <d v="2023-08-09T11:38:00"/>
    <x v="92"/>
    <s v="P1494"/>
    <s v="Kid's_494"/>
    <x v="5"/>
    <s v="Black"/>
    <s v="S"/>
    <n v="2"/>
    <n v="734.34"/>
    <n v="502.19"/>
    <n v="1468.68"/>
    <n v="1004.38"/>
    <s v="C23494"/>
    <s v="Lakshmi_3494"/>
    <s v="Vellore"/>
    <n v="12.916499999999999"/>
    <n v="79.132499999999993"/>
    <s v="SP112"/>
    <s v="Salesperson_12"/>
    <s v="Shipped"/>
    <s v="online"/>
  </r>
  <r>
    <s v="S03496"/>
    <d v="2024-09-23T12:30:00"/>
    <x v="55"/>
    <s v="P1495"/>
    <s v="Sportswear_495"/>
    <x v="3"/>
    <s v="Red"/>
    <s v="L"/>
    <n v="1"/>
    <n v="2048.6799999999998"/>
    <n v="1495.2"/>
    <n v="2048.6799999999998"/>
    <n v="1495.2"/>
    <s v="C23495"/>
    <s v="Aarav_3495"/>
    <s v="Tirunelveli"/>
    <n v="8.7139000000000006"/>
    <n v="77.756699999999995"/>
    <s v="SP119"/>
    <s v="Salesperson_19"/>
    <s v="Cancelled"/>
    <s v="in-store"/>
  </r>
  <r>
    <s v="S03497"/>
    <d v="2023-12-31T20:34:00"/>
    <x v="34"/>
    <s v="P1496"/>
    <s v="Women's_496"/>
    <x v="0"/>
    <s v="Maroon"/>
    <s v="L"/>
    <n v="1"/>
    <n v="757.3"/>
    <n v="656.75"/>
    <n v="757.3"/>
    <n v="656.75"/>
    <s v="C23496"/>
    <s v="Ravi_3496"/>
    <s v="Salem"/>
    <n v="11.664300000000001"/>
    <n v="78.146000000000001"/>
    <s v="SP124"/>
    <s v="Salesperson_24"/>
    <s v="Pending"/>
    <s v="in-store"/>
  </r>
  <r>
    <s v="S03498"/>
    <d v="2024-08-17T15:39:00"/>
    <x v="76"/>
    <s v="P1497"/>
    <s v="Men's_497"/>
    <x v="4"/>
    <s v="Red"/>
    <s v="XS"/>
    <n v="2"/>
    <n v="1700.83"/>
    <n v="1210.52"/>
    <n v="3401.66"/>
    <n v="2421.04"/>
    <s v="C23497"/>
    <s v="Ganesh_3497"/>
    <s v="Salem"/>
    <n v="11.664300000000001"/>
    <n v="78.146000000000001"/>
    <s v="SP143"/>
    <s v="Salesperson_43"/>
    <s v="Pending"/>
    <s v="in-store"/>
  </r>
  <r>
    <s v="S03499"/>
    <d v="2023-08-04T21:52:00"/>
    <x v="58"/>
    <s v="P1498"/>
    <s v="Jeans_498"/>
    <x v="6"/>
    <s v="Pink"/>
    <s v="XS"/>
    <n v="1"/>
    <n v="2049.87"/>
    <n v="1776.83"/>
    <n v="2049.87"/>
    <n v="1776.83"/>
    <s v="C23498"/>
    <s v="Ganesh_3498"/>
    <s v="Coimbatore"/>
    <n v="11.0168"/>
    <n v="76.955799999999996"/>
    <s v="SP146"/>
    <s v="Salesperson_46"/>
    <s v="Pending"/>
    <s v="in-store"/>
  </r>
  <r>
    <s v="S03500"/>
    <d v="2024-09-22T18:32:00"/>
    <x v="6"/>
    <s v="P1499"/>
    <s v="Sportswear_499"/>
    <x v="3"/>
    <s v="Blue"/>
    <s v="XS"/>
    <n v="4"/>
    <n v="1198.8800000000001"/>
    <n v="811.19"/>
    <n v="4795.5200000000004"/>
    <n v="3244.76"/>
    <s v="C23499"/>
    <s v="Anu_3499"/>
    <s v="Coimbatore"/>
    <n v="11.0168"/>
    <n v="76.955799999999996"/>
    <s v="SP120"/>
    <s v="Salesperson_20"/>
    <s v="Paid"/>
    <s v="mobile_app"/>
  </r>
  <r>
    <s v="S03501"/>
    <d v="2023-05-21T10:37:00"/>
    <x v="62"/>
    <s v="P1000"/>
    <s v="Sarees_000"/>
    <x v="7"/>
    <s v="White"/>
    <s v="M"/>
    <n v="2"/>
    <n v="222.25"/>
    <n v="148.03"/>
    <n v="444.5"/>
    <n v="296.06"/>
    <s v="C23500"/>
    <s v="Anu_3500"/>
    <s v="Madurai"/>
    <n v="9.9252000000000002"/>
    <n v="78.119799999999998"/>
    <s v="SP148"/>
    <s v="Salesperson_48"/>
    <s v="Cancelled"/>
    <s v="online"/>
  </r>
  <r>
    <s v="S03502"/>
    <d v="2024-03-08T20:41:00"/>
    <x v="8"/>
    <s v="P1001"/>
    <s v="T-Shirts_001"/>
    <x v="2"/>
    <s v="Green"/>
    <s v="XS"/>
    <n v="2"/>
    <n v="1791.76"/>
    <n v="1183.43"/>
    <n v="3583.52"/>
    <n v="2366.86"/>
    <s v="C23501"/>
    <s v="Meena_3501"/>
    <s v="Salem"/>
    <n v="11.664300000000001"/>
    <n v="78.146000000000001"/>
    <s v="SP142"/>
    <s v="Salesperson_42"/>
    <s v="Paid"/>
    <s v="online"/>
  </r>
  <r>
    <s v="S03503"/>
    <d v="2023-02-05T17:31:00"/>
    <x v="35"/>
    <s v="P1002"/>
    <s v="Women's_002"/>
    <x v="0"/>
    <s v="Yellow"/>
    <s v="S"/>
    <n v="1"/>
    <n v="2327.86"/>
    <n v="1782.13"/>
    <n v="2327.86"/>
    <n v="1782.13"/>
    <s v="C23502"/>
    <s v="Karthik_3502"/>
    <s v="Tiruchirappalli"/>
    <n v="10.7905"/>
    <n v="78.704700000000003"/>
    <s v="SP117"/>
    <s v="Salesperson_17"/>
    <s v="Shipped"/>
    <s v="in-store"/>
  </r>
  <r>
    <s v="S03504"/>
    <d v="2024-05-28T12:20:00"/>
    <x v="54"/>
    <s v="P1003"/>
    <s v="Kurta_003"/>
    <x v="1"/>
    <s v="Red"/>
    <s v="L"/>
    <n v="2"/>
    <n v="1683.15"/>
    <n v="1371.11"/>
    <n v="3366.3"/>
    <n v="2742.22"/>
    <s v="C23503"/>
    <s v="Karthik_3503"/>
    <s v="Erode"/>
    <n v="11.34"/>
    <n v="77.717200000000005"/>
    <s v="SP136"/>
    <s v="Salesperson_36"/>
    <s v="Cancelled"/>
    <s v="online"/>
  </r>
  <r>
    <s v="S03505"/>
    <d v="2023-03-04T10:09:00"/>
    <x v="10"/>
    <s v="P1004"/>
    <s v="T-Shirts_004"/>
    <x v="2"/>
    <s v="White"/>
    <s v="XL"/>
    <n v="2"/>
    <n v="703.85"/>
    <n v="617.87"/>
    <n v="1407.7"/>
    <n v="1235.74"/>
    <s v="C23504"/>
    <s v="Ganesh_3504"/>
    <s v="Salem"/>
    <n v="11.664300000000001"/>
    <n v="78.146000000000001"/>
    <s v="SP125"/>
    <s v="Salesperson_25"/>
    <s v="Shipped"/>
    <s v="in-store"/>
  </r>
  <r>
    <s v="S03506"/>
    <d v="2024-01-07T11:11:00"/>
    <x v="39"/>
    <s v="P1005"/>
    <s v="Sportswear_005"/>
    <x v="3"/>
    <s v="Green"/>
    <s v="XXL"/>
    <n v="1"/>
    <n v="649.9"/>
    <n v="508.96"/>
    <n v="649.9"/>
    <n v="508.96"/>
    <s v="C23505"/>
    <s v="Aarav_3505"/>
    <s v="Coimbatore"/>
    <n v="11.0168"/>
    <n v="76.955799999999996"/>
    <s v="SP103"/>
    <s v="Salesperson_3"/>
    <s v="Cancelled"/>
    <s v="online"/>
  </r>
  <r>
    <s v="S03507"/>
    <d v="2023-10-01T20:45:00"/>
    <x v="21"/>
    <s v="P1006"/>
    <s v="Kid's_006"/>
    <x v="5"/>
    <s v="White"/>
    <s v="XXL"/>
    <n v="1"/>
    <n v="505.18"/>
    <n v="414.95"/>
    <n v="505.18"/>
    <n v="414.95"/>
    <s v="C23506"/>
    <s v="Devi_3506"/>
    <s v="Chennai"/>
    <n v="13.082700000000001"/>
    <n v="80.270700000000005"/>
    <s v="SP108"/>
    <s v="Salesperson_8"/>
    <s v="Cancelled"/>
    <s v="in-store"/>
  </r>
  <r>
    <s v="S03508"/>
    <d v="2024-07-09T17:02:00"/>
    <x v="84"/>
    <s v="P1007"/>
    <s v="Women's_007"/>
    <x v="0"/>
    <s v="Maroon"/>
    <s v="S"/>
    <n v="2"/>
    <n v="1796.72"/>
    <n v="1115.3800000000001"/>
    <n v="3593.44"/>
    <n v="2230.7600000000002"/>
    <s v="C23507"/>
    <s v="Ganesh_3507"/>
    <s v="Madurai"/>
    <n v="9.9252000000000002"/>
    <n v="78.119799999999998"/>
    <s v="SP141"/>
    <s v="Salesperson_41"/>
    <s v="Pending"/>
    <s v="online"/>
  </r>
  <r>
    <s v="S03509"/>
    <d v="2024-04-29T14:21:00"/>
    <x v="47"/>
    <s v="P1008"/>
    <s v="Sportswear_008"/>
    <x v="3"/>
    <s v="White"/>
    <s v="XS"/>
    <n v="1"/>
    <n v="2248.87"/>
    <n v="1910"/>
    <n v="2248.87"/>
    <n v="1910"/>
    <s v="C23508"/>
    <s v="Kavin_3508"/>
    <s v="Erode"/>
    <n v="11.34"/>
    <n v="77.717200000000005"/>
    <s v="SP109"/>
    <s v="Salesperson_9"/>
    <s v="Paid"/>
    <s v="online"/>
  </r>
  <r>
    <s v="S03510"/>
    <d v="2023-11-08T13:08:00"/>
    <x v="81"/>
    <s v="P1009"/>
    <s v="Sarees_009"/>
    <x v="7"/>
    <s v="Maroon"/>
    <s v="XS"/>
    <n v="1"/>
    <n v="1866.03"/>
    <n v="1165.94"/>
    <n v="1866.03"/>
    <n v="1165.94"/>
    <s v="C23509"/>
    <s v="Ravi_3509"/>
    <s v="Salem"/>
    <n v="11.664300000000001"/>
    <n v="78.146000000000001"/>
    <s v="SP144"/>
    <s v="Salesperson_44"/>
    <s v="Returned"/>
    <s v="in-store"/>
  </r>
  <r>
    <s v="S03511"/>
    <d v="2024-01-20T15:58:00"/>
    <x v="49"/>
    <s v="P1010"/>
    <s v="Kid's_010"/>
    <x v="5"/>
    <s v="Grey"/>
    <s v="S"/>
    <n v="1"/>
    <n v="864.93"/>
    <n v="696.3"/>
    <n v="864.93"/>
    <n v="696.3"/>
    <s v="C23510"/>
    <s v="Sanjay_3510"/>
    <s v="Tirunelveli"/>
    <n v="8.7139000000000006"/>
    <n v="77.756699999999995"/>
    <s v="SP140"/>
    <s v="Salesperson_40"/>
    <s v="Pending"/>
    <s v="mobile_app"/>
  </r>
  <r>
    <s v="S03512"/>
    <d v="2024-03-08T13:14:00"/>
    <x v="8"/>
    <s v="P1011"/>
    <s v="Kurta_011"/>
    <x v="1"/>
    <s v="White"/>
    <s v="S"/>
    <n v="1"/>
    <n v="1000.6"/>
    <n v="668.16"/>
    <n v="1000.6"/>
    <n v="668.16"/>
    <s v="C23511"/>
    <s v="Ganesh_3511"/>
    <s v="Tiruchirappalli"/>
    <n v="10.7905"/>
    <n v="78.704700000000003"/>
    <s v="SP122"/>
    <s v="Salesperson_22"/>
    <s v="Shipped"/>
    <s v="online"/>
  </r>
  <r>
    <s v="S03513"/>
    <d v="2024-04-12T15:45:00"/>
    <x v="86"/>
    <s v="P1012"/>
    <s v="Men's_012"/>
    <x v="4"/>
    <s v="Red"/>
    <s v="M"/>
    <n v="1"/>
    <n v="2241.61"/>
    <n v="1568.86"/>
    <n v="2241.61"/>
    <n v="1568.86"/>
    <s v="C23512"/>
    <s v="Diya_3512"/>
    <s v="Madurai"/>
    <n v="9.9252000000000002"/>
    <n v="78.119799999999998"/>
    <s v="SP139"/>
    <s v="Salesperson_39"/>
    <s v="Paid"/>
    <s v="in-store"/>
  </r>
  <r>
    <s v="S03514"/>
    <d v="2023-05-05T18:19:00"/>
    <x v="32"/>
    <s v="P1013"/>
    <s v="Kid's_013"/>
    <x v="5"/>
    <s v="Maroon"/>
    <s v="XXL"/>
    <n v="4"/>
    <n v="1933.25"/>
    <n v="1596.12"/>
    <n v="7733"/>
    <n v="6384.48"/>
    <s v="C23513"/>
    <s v="Karthik_3513"/>
    <s v="Coimbatore"/>
    <n v="11.0168"/>
    <n v="76.955799999999996"/>
    <s v="SP135"/>
    <s v="Salesperson_35"/>
    <s v="Paid"/>
    <s v="online"/>
  </r>
  <r>
    <s v="S03515"/>
    <d v="2023-04-12T11:04:00"/>
    <x v="71"/>
    <s v="P1014"/>
    <s v="Kurta_014"/>
    <x v="1"/>
    <s v="Blue"/>
    <s v="XXL"/>
    <n v="4"/>
    <n v="808.93"/>
    <n v="688.02"/>
    <n v="3235.72"/>
    <n v="2752.08"/>
    <s v="C23514"/>
    <s v="Kavin_3514"/>
    <s v="Tirunelveli"/>
    <n v="8.7139000000000006"/>
    <n v="77.756699999999995"/>
    <s v="SP122"/>
    <s v="Salesperson_22"/>
    <s v="Cancelled"/>
    <s v="online"/>
  </r>
  <r>
    <s v="S03516"/>
    <d v="2024-01-08T11:12:00"/>
    <x v="65"/>
    <s v="P1015"/>
    <s v="Men's_015"/>
    <x v="4"/>
    <s v="White"/>
    <s v="XXL"/>
    <n v="1"/>
    <n v="670.31"/>
    <n v="413.95"/>
    <n v="670.31"/>
    <n v="413.95"/>
    <s v="C23515"/>
    <s v="Bhuvana_3515"/>
    <s v="Erode"/>
    <n v="11.34"/>
    <n v="77.717200000000005"/>
    <s v="SP107"/>
    <s v="Salesperson_7"/>
    <s v="Paid"/>
    <s v="third-party"/>
  </r>
  <r>
    <s v="S03517"/>
    <d v="2023-12-21T18:59:00"/>
    <x v="41"/>
    <s v="P1016"/>
    <s v="Men's_016"/>
    <x v="4"/>
    <s v="Grey"/>
    <s v="XL"/>
    <n v="4"/>
    <n v="1747.6"/>
    <n v="1563.53"/>
    <n v="6990.4"/>
    <n v="6254.12"/>
    <s v="C23516"/>
    <s v="Kavin_3516"/>
    <s v="Tiruchirappalli"/>
    <n v="10.7905"/>
    <n v="78.704700000000003"/>
    <s v="SP103"/>
    <s v="Salesperson_3"/>
    <s v="Returned"/>
    <s v="in-store"/>
  </r>
  <r>
    <s v="S03518"/>
    <d v="2023-11-06T11:06:00"/>
    <x v="81"/>
    <s v="P1017"/>
    <s v="Kurta_017"/>
    <x v="1"/>
    <s v="Pink"/>
    <s v="XS"/>
    <n v="1"/>
    <n v="380.29"/>
    <n v="230.54"/>
    <n v="380.29"/>
    <n v="230.54"/>
    <s v="C23517"/>
    <s v="Aarav_3517"/>
    <s v="Coimbatore"/>
    <n v="11.0168"/>
    <n v="76.955799999999996"/>
    <s v="SP108"/>
    <s v="Salesperson_8"/>
    <s v="Cancelled"/>
    <s v="online"/>
  </r>
  <r>
    <s v="S03519"/>
    <d v="2023-08-30T18:10:00"/>
    <x v="0"/>
    <s v="P1018"/>
    <s v="Jeans_018"/>
    <x v="6"/>
    <s v="Maroon"/>
    <s v="S"/>
    <n v="1"/>
    <n v="2312.65"/>
    <n v="1678.33"/>
    <n v="2312.65"/>
    <n v="1678.33"/>
    <s v="C23518"/>
    <s v="Ravi_3518"/>
    <s v="Coimbatore"/>
    <n v="11.0168"/>
    <n v="76.955799999999996"/>
    <s v="SP101"/>
    <s v="Salesperson_1"/>
    <s v="Paid"/>
    <s v="in-store"/>
  </r>
  <r>
    <s v="S03520"/>
    <d v="2023-05-26T11:27:00"/>
    <x v="27"/>
    <s v="P1019"/>
    <s v="Kid's_019"/>
    <x v="5"/>
    <s v="Black"/>
    <s v="S"/>
    <n v="3"/>
    <n v="854.5"/>
    <n v="720.2"/>
    <n v="2563.5"/>
    <n v="2160.6"/>
    <s v="C23519"/>
    <s v="Sathish_3519"/>
    <s v="Erode"/>
    <n v="11.34"/>
    <n v="77.717200000000005"/>
    <s v="SP104"/>
    <s v="Salesperson_4"/>
    <s v="Returned"/>
    <s v="in-store"/>
  </r>
  <r>
    <s v="S03521"/>
    <d v="2023-05-01T13:11:00"/>
    <x v="32"/>
    <s v="P1020"/>
    <s v="Women's_020"/>
    <x v="0"/>
    <s v="Green"/>
    <s v="XS"/>
    <n v="2"/>
    <n v="2320.02"/>
    <n v="1785.57"/>
    <n v="4640.04"/>
    <n v="3571.14"/>
    <s v="C23520"/>
    <s v="Lakshmi_3520"/>
    <s v="Salem"/>
    <n v="11.664300000000001"/>
    <n v="78.146000000000001"/>
    <s v="SP134"/>
    <s v="Salesperson_34"/>
    <s v="Returned"/>
    <s v="online"/>
  </r>
  <r>
    <s v="S03522"/>
    <d v="2024-04-18T17:59:00"/>
    <x v="45"/>
    <s v="P1021"/>
    <s v="Men's_021"/>
    <x v="4"/>
    <s v="Grey"/>
    <s v="XXL"/>
    <n v="1"/>
    <n v="1367.78"/>
    <n v="987.66"/>
    <n v="1367.78"/>
    <n v="987.66"/>
    <s v="C23521"/>
    <s v="Priya_3521"/>
    <s v="Erode"/>
    <n v="11.34"/>
    <n v="77.717200000000005"/>
    <s v="SP148"/>
    <s v="Salesperson_48"/>
    <s v="Returned"/>
    <s v="in-store"/>
  </r>
  <r>
    <s v="S03523"/>
    <d v="2024-01-18T12:07:00"/>
    <x v="49"/>
    <s v="P1022"/>
    <s v="Jeans_022"/>
    <x v="6"/>
    <s v="White"/>
    <s v="M"/>
    <n v="1"/>
    <n v="2202.8000000000002"/>
    <n v="1530.95"/>
    <n v="2202.8000000000002"/>
    <n v="1530.95"/>
    <s v="C23522"/>
    <s v="Priya_3522"/>
    <s v="Chennai"/>
    <n v="13.082700000000001"/>
    <n v="80.270700000000005"/>
    <s v="SP119"/>
    <s v="Salesperson_19"/>
    <s v="Pending"/>
    <s v="in-store"/>
  </r>
  <r>
    <s v="S03524"/>
    <d v="2023-07-18T11:52:00"/>
    <x v="15"/>
    <s v="P1023"/>
    <s v="Kid's_023"/>
    <x v="5"/>
    <s v="Grey"/>
    <s v="L"/>
    <n v="4"/>
    <n v="1785.8"/>
    <n v="1581.26"/>
    <n v="7143.2"/>
    <n v="6325.04"/>
    <s v="C23523"/>
    <s v="Meena_3523"/>
    <s v="Salem"/>
    <n v="11.664300000000001"/>
    <n v="78.146000000000001"/>
    <s v="SP124"/>
    <s v="Salesperson_24"/>
    <s v="Paid"/>
    <s v="online"/>
  </r>
  <r>
    <s v="S03525"/>
    <d v="2023-03-14T20:35:00"/>
    <x v="16"/>
    <s v="P1024"/>
    <s v="Women's_024"/>
    <x v="0"/>
    <s v="Blue"/>
    <s v="M"/>
    <n v="1"/>
    <n v="1812.16"/>
    <n v="1321.71"/>
    <n v="1812.16"/>
    <n v="1321.71"/>
    <s v="C23524"/>
    <s v="Meena_3524"/>
    <s v="Chennai"/>
    <n v="13.082700000000001"/>
    <n v="80.270700000000005"/>
    <s v="SP123"/>
    <s v="Salesperson_23"/>
    <s v="Shipped"/>
    <s v="in-store"/>
  </r>
  <r>
    <s v="S03526"/>
    <d v="2023-09-13T21:36:00"/>
    <x v="61"/>
    <s v="P1025"/>
    <s v="Jeans_025"/>
    <x v="6"/>
    <s v="White"/>
    <s v="L"/>
    <n v="3"/>
    <n v="1774.74"/>
    <n v="1303.76"/>
    <n v="5324.22"/>
    <n v="3911.28"/>
    <s v="C23525"/>
    <s v="Bhuvana_3525"/>
    <s v="Madurai"/>
    <n v="9.9252000000000002"/>
    <n v="78.119799999999998"/>
    <s v="SP116"/>
    <s v="Salesperson_16"/>
    <s v="Pending"/>
    <s v="in-store"/>
  </r>
  <r>
    <s v="S03527"/>
    <d v="2024-07-14T20:28:00"/>
    <x v="84"/>
    <s v="P1026"/>
    <s v="Sarees_026"/>
    <x v="7"/>
    <s v="Maroon"/>
    <s v="L"/>
    <n v="2"/>
    <n v="1036.9000000000001"/>
    <n v="738.27"/>
    <n v="2073.8000000000002"/>
    <n v="1476.54"/>
    <s v="C23526"/>
    <s v="Diya_3526"/>
    <s v="Vellore"/>
    <n v="12.916499999999999"/>
    <n v="79.132499999999993"/>
    <s v="SP126"/>
    <s v="Salesperson_26"/>
    <s v="Cancelled"/>
    <s v="mobile_app"/>
  </r>
  <r>
    <s v="S03528"/>
    <d v="2024-05-21T15:53:00"/>
    <x v="89"/>
    <s v="P1027"/>
    <s v="Kid's_027"/>
    <x v="5"/>
    <s v="Green"/>
    <s v="M"/>
    <n v="3"/>
    <n v="1295.83"/>
    <n v="826.05"/>
    <n v="3887.49"/>
    <n v="2478.15"/>
    <s v="C23527"/>
    <s v="Sanjay_3527"/>
    <s v="Coimbatore"/>
    <n v="11.0168"/>
    <n v="76.955799999999996"/>
    <s v="SP147"/>
    <s v="Salesperson_47"/>
    <s v="Pending"/>
    <s v="online"/>
  </r>
  <r>
    <s v="S03529"/>
    <d v="2023-04-21T20:52:00"/>
    <x v="12"/>
    <s v="P1028"/>
    <s v="Sportswear_028"/>
    <x v="3"/>
    <s v="Green"/>
    <s v="L"/>
    <n v="1"/>
    <n v="1704.63"/>
    <n v="1092.3499999999999"/>
    <n v="1704.63"/>
    <n v="1092.3499999999999"/>
    <s v="C23528"/>
    <s v="Ravi_3528"/>
    <s v="Chennai"/>
    <n v="13.082700000000001"/>
    <n v="80.270700000000005"/>
    <s v="SP132"/>
    <s v="Salesperson_32"/>
    <s v="Shipped"/>
    <s v="online"/>
  </r>
  <r>
    <s v="S03530"/>
    <d v="2023-07-08T13:00:00"/>
    <x v="90"/>
    <s v="P1029"/>
    <s v="Kurta_029"/>
    <x v="1"/>
    <s v="Pink"/>
    <s v="M"/>
    <n v="3"/>
    <n v="1435.68"/>
    <n v="869.41"/>
    <n v="4307.04"/>
    <n v="2608.23"/>
    <s v="C23529"/>
    <s v="Ganesh_3529"/>
    <s v="Erode"/>
    <n v="11.34"/>
    <n v="77.717200000000005"/>
    <s v="SP109"/>
    <s v="Salesperson_9"/>
    <s v="Pending"/>
    <s v="online"/>
  </r>
  <r>
    <s v="S03531"/>
    <d v="2024-09-11T20:15:00"/>
    <x v="38"/>
    <s v="P1030"/>
    <s v="T-Shirts_030"/>
    <x v="2"/>
    <s v="Blue"/>
    <s v="XL"/>
    <n v="4"/>
    <n v="1771.64"/>
    <n v="1320.29"/>
    <n v="7086.56"/>
    <n v="5281.16"/>
    <s v="C23530"/>
    <s v="Ganesh_3530"/>
    <s v="Vellore"/>
    <n v="12.916499999999999"/>
    <n v="79.132499999999993"/>
    <s v="SP126"/>
    <s v="Salesperson_26"/>
    <s v="Cancelled"/>
    <s v="online"/>
  </r>
  <r>
    <s v="S03532"/>
    <d v="2024-08-13T10:20:00"/>
    <x v="76"/>
    <s v="P1031"/>
    <s v="Sportswear_031"/>
    <x v="3"/>
    <s v="Maroon"/>
    <s v="M"/>
    <n v="1"/>
    <n v="2121.85"/>
    <n v="1515.41"/>
    <n v="2121.85"/>
    <n v="1515.41"/>
    <s v="C23531"/>
    <s v="Sanjay_3531"/>
    <s v="Salem"/>
    <n v="11.664300000000001"/>
    <n v="78.146000000000001"/>
    <s v="SP130"/>
    <s v="Salesperson_30"/>
    <s v="Shipped"/>
    <s v="in-store"/>
  </r>
  <r>
    <s v="S03533"/>
    <d v="2023-02-11T10:02:00"/>
    <x v="80"/>
    <s v="P1032"/>
    <s v="Women's_032"/>
    <x v="0"/>
    <s v="Green"/>
    <s v="XL"/>
    <n v="1"/>
    <n v="2374.73"/>
    <n v="1691.01"/>
    <n v="2374.73"/>
    <n v="1691.01"/>
    <s v="C23532"/>
    <s v="Aarav_3532"/>
    <s v="Tiruchirappalli"/>
    <n v="10.7905"/>
    <n v="78.704700000000003"/>
    <s v="SP123"/>
    <s v="Salesperson_23"/>
    <s v="Paid"/>
    <s v="online"/>
  </r>
  <r>
    <s v="S03534"/>
    <d v="2024-09-30T10:39:00"/>
    <x v="25"/>
    <s v="P1033"/>
    <s v="Men's_033"/>
    <x v="4"/>
    <s v="Pink"/>
    <s v="XS"/>
    <n v="4"/>
    <n v="1581.28"/>
    <n v="1273.6600000000001"/>
    <n v="6325.12"/>
    <n v="5094.6400000000003"/>
    <s v="C23533"/>
    <s v="Sanjay_3533"/>
    <s v="Salem"/>
    <n v="11.664300000000001"/>
    <n v="78.146000000000001"/>
    <s v="SP132"/>
    <s v="Salesperson_32"/>
    <s v="Cancelled"/>
    <s v="online"/>
  </r>
  <r>
    <s v="S03535"/>
    <d v="2023-10-31T14:37:00"/>
    <x v="5"/>
    <s v="P1034"/>
    <s v="Sportswear_034"/>
    <x v="3"/>
    <s v="White"/>
    <s v="S"/>
    <n v="2"/>
    <n v="1102.96"/>
    <n v="721.94"/>
    <n v="2205.92"/>
    <n v="1443.88"/>
    <s v="C23534"/>
    <s v="Kavin_3534"/>
    <s v="Tiruchirappalli"/>
    <n v="10.7905"/>
    <n v="78.704700000000003"/>
    <s v="SP120"/>
    <s v="Salesperson_20"/>
    <s v="Returned"/>
    <s v="in-store"/>
  </r>
  <r>
    <s v="S03536"/>
    <d v="2024-01-26T19:36:00"/>
    <x v="57"/>
    <s v="P1035"/>
    <s v="Jeans_035"/>
    <x v="6"/>
    <s v="White"/>
    <s v="XS"/>
    <n v="2"/>
    <n v="956"/>
    <n v="608.41999999999996"/>
    <n v="1912"/>
    <n v="1216.8399999999999"/>
    <s v="C23535"/>
    <s v="Vishal_3535"/>
    <s v="Erode"/>
    <n v="11.34"/>
    <n v="77.717200000000005"/>
    <s v="SP147"/>
    <s v="Salesperson_47"/>
    <s v="Shipped"/>
    <s v="in-store"/>
  </r>
  <r>
    <s v="S03537"/>
    <d v="2023-10-31T10:24:00"/>
    <x v="5"/>
    <s v="P1036"/>
    <s v="Kid's_036"/>
    <x v="5"/>
    <s v="Blue"/>
    <s v="S"/>
    <n v="2"/>
    <n v="1190.29"/>
    <n v="877.47"/>
    <n v="2380.58"/>
    <n v="1754.94"/>
    <s v="C23536"/>
    <s v="Diya_3536"/>
    <s v="Tirunelveli"/>
    <n v="8.7139000000000006"/>
    <n v="77.756699999999995"/>
    <s v="SP140"/>
    <s v="Salesperson_40"/>
    <s v="Shipped"/>
    <s v="in-store"/>
  </r>
  <r>
    <s v="S03538"/>
    <d v="2023-11-21T17:27:00"/>
    <x v="51"/>
    <s v="P1037"/>
    <s v="T-Shirts_037"/>
    <x v="2"/>
    <s v="Yellow"/>
    <s v="S"/>
    <n v="2"/>
    <n v="957.13"/>
    <n v="692.19"/>
    <n v="1914.26"/>
    <n v="1384.38"/>
    <s v="C23537"/>
    <s v="Karthik_3537"/>
    <s v="Salem"/>
    <n v="11.664300000000001"/>
    <n v="78.146000000000001"/>
    <s v="SP136"/>
    <s v="Salesperson_36"/>
    <s v="Pending"/>
    <s v="in-store"/>
  </r>
  <r>
    <s v="S03539"/>
    <d v="2024-07-15T13:57:00"/>
    <x v="59"/>
    <s v="P1038"/>
    <s v="Men's_038"/>
    <x v="4"/>
    <s v="Pink"/>
    <s v="XXL"/>
    <n v="1"/>
    <n v="322.07"/>
    <n v="267.42"/>
    <n v="322.07"/>
    <n v="267.42"/>
    <s v="C23538"/>
    <s v="Devi_3538"/>
    <s v="Salem"/>
    <n v="11.664300000000001"/>
    <n v="78.146000000000001"/>
    <s v="SP118"/>
    <s v="Salesperson_18"/>
    <s v="Paid"/>
    <s v="in-store"/>
  </r>
  <r>
    <s v="S03540"/>
    <d v="2024-03-08T15:28:00"/>
    <x v="8"/>
    <s v="P1039"/>
    <s v="Women's_039"/>
    <x v="0"/>
    <s v="Blue"/>
    <s v="XXL"/>
    <n v="1"/>
    <n v="1205.1600000000001"/>
    <n v="865.15"/>
    <n v="1205.1600000000001"/>
    <n v="865.15"/>
    <s v="C23539"/>
    <s v="Devi_3539"/>
    <s v="Vellore"/>
    <n v="12.916499999999999"/>
    <n v="79.132499999999993"/>
    <s v="SP149"/>
    <s v="Salesperson_49"/>
    <s v="Pending"/>
    <s v="in-store"/>
  </r>
  <r>
    <s v="S03541"/>
    <d v="2023-11-21T16:41:00"/>
    <x v="51"/>
    <s v="P1040"/>
    <s v="Women's_040"/>
    <x v="0"/>
    <s v="Maroon"/>
    <s v="S"/>
    <n v="2"/>
    <n v="777.42"/>
    <n v="504.5"/>
    <n v="1554.84"/>
    <n v="1009"/>
    <s v="C23540"/>
    <s v="Ravi_3540"/>
    <s v="Tiruchirappalli"/>
    <n v="10.7905"/>
    <n v="78.704700000000003"/>
    <s v="SP100"/>
    <s v="Salesperson_0"/>
    <s v="Shipped"/>
    <s v="online"/>
  </r>
  <r>
    <s v="S03542"/>
    <d v="2023-09-17T10:31:00"/>
    <x v="61"/>
    <s v="P1041"/>
    <s v="Jeans_041"/>
    <x v="6"/>
    <s v="White"/>
    <s v="S"/>
    <n v="4"/>
    <n v="2246.0700000000002"/>
    <n v="1816.86"/>
    <n v="8984.2800000000007"/>
    <n v="7267.44"/>
    <s v="C23541"/>
    <s v="Karthik_3541"/>
    <s v="Salem"/>
    <n v="11.664300000000001"/>
    <n v="78.146000000000001"/>
    <s v="SP132"/>
    <s v="Salesperson_32"/>
    <s v="Cancelled"/>
    <s v="online"/>
  </r>
  <r>
    <s v="S03543"/>
    <d v="2024-08-07T18:58:00"/>
    <x v="46"/>
    <s v="P1042"/>
    <s v="Kid's_042"/>
    <x v="5"/>
    <s v="Blue"/>
    <s v="XL"/>
    <n v="1"/>
    <n v="2461.96"/>
    <n v="1741.84"/>
    <n v="2461.96"/>
    <n v="1741.84"/>
    <s v="C23542"/>
    <s v="Anu_3542"/>
    <s v="Salem"/>
    <n v="11.664300000000001"/>
    <n v="78.146000000000001"/>
    <s v="SP137"/>
    <s v="Salesperson_37"/>
    <s v="Shipped"/>
    <s v="mobile_app"/>
  </r>
  <r>
    <s v="S03544"/>
    <d v="2023-08-02T11:35:00"/>
    <x v="58"/>
    <s v="P1043"/>
    <s v="Men's_043"/>
    <x v="4"/>
    <s v="Pink"/>
    <s v="L"/>
    <n v="1"/>
    <n v="1160.49"/>
    <n v="770.12"/>
    <n v="1160.49"/>
    <n v="770.12"/>
    <s v="C23543"/>
    <s v="Vishal_3543"/>
    <s v="Chennai"/>
    <n v="13.082700000000001"/>
    <n v="80.270700000000005"/>
    <s v="SP122"/>
    <s v="Salesperson_22"/>
    <s v="Paid"/>
    <s v="online"/>
  </r>
  <r>
    <s v="S03545"/>
    <d v="2023-12-06T17:18:00"/>
    <x v="50"/>
    <s v="P1044"/>
    <s v="Women's_044"/>
    <x v="0"/>
    <s v="Red"/>
    <s v="S"/>
    <n v="1"/>
    <n v="986.11"/>
    <n v="791.51"/>
    <n v="986.11"/>
    <n v="791.51"/>
    <s v="C23544"/>
    <s v="Diya_3544"/>
    <s v="Madurai"/>
    <n v="9.9252000000000002"/>
    <n v="78.119799999999998"/>
    <s v="SP123"/>
    <s v="Salesperson_23"/>
    <s v="Returned"/>
    <s v="in-store"/>
  </r>
  <r>
    <s v="S03546"/>
    <d v="2023-07-12T14:26:00"/>
    <x v="91"/>
    <s v="P1045"/>
    <s v="Jeans_045"/>
    <x v="6"/>
    <s v="White"/>
    <s v="XS"/>
    <n v="4"/>
    <n v="1107.47"/>
    <n v="697.81"/>
    <n v="4429.88"/>
    <n v="2791.24"/>
    <s v="C23545"/>
    <s v="Sanjay_3545"/>
    <s v="Madurai"/>
    <n v="9.9252000000000002"/>
    <n v="78.119799999999998"/>
    <s v="SP115"/>
    <s v="Salesperson_15"/>
    <s v="Paid"/>
    <s v="in-store"/>
  </r>
  <r>
    <s v="S03547"/>
    <d v="2024-05-10T14:52:00"/>
    <x v="83"/>
    <s v="P1046"/>
    <s v="Women's_046"/>
    <x v="0"/>
    <s v="Pink"/>
    <s v="XS"/>
    <n v="1"/>
    <n v="256.19"/>
    <n v="229.69"/>
    <n v="256.19"/>
    <n v="229.69"/>
    <s v="C23546"/>
    <s v="Vishal_3546"/>
    <s v="Erode"/>
    <n v="11.34"/>
    <n v="77.717200000000005"/>
    <s v="SP100"/>
    <s v="Salesperson_0"/>
    <s v="Pending"/>
    <s v="online"/>
  </r>
  <r>
    <s v="S03548"/>
    <d v="2024-04-06T16:23:00"/>
    <x v="82"/>
    <s v="P1047"/>
    <s v="Sportswear_047"/>
    <x v="3"/>
    <s v="Green"/>
    <s v="XS"/>
    <n v="4"/>
    <n v="1777.06"/>
    <n v="1548.72"/>
    <n v="7108.24"/>
    <n v="6194.88"/>
    <s v="C23547"/>
    <s v="Devi_3547"/>
    <s v="Erode"/>
    <n v="11.34"/>
    <n v="77.717200000000005"/>
    <s v="SP103"/>
    <s v="Salesperson_3"/>
    <s v="Paid"/>
    <s v="in-store"/>
  </r>
  <r>
    <s v="S03549"/>
    <d v="2024-01-30T15:34:00"/>
    <x v="53"/>
    <s v="P1048"/>
    <s v="Jeans_048"/>
    <x v="6"/>
    <s v="Green"/>
    <s v="XS"/>
    <n v="3"/>
    <n v="240.56"/>
    <n v="184.22"/>
    <n v="721.68"/>
    <n v="552.66"/>
    <s v="C23548"/>
    <s v="Devi_3548"/>
    <s v="Tiruchirappalli"/>
    <n v="10.7905"/>
    <n v="78.704700000000003"/>
    <s v="SP106"/>
    <s v="Salesperson_6"/>
    <s v="Cancelled"/>
    <s v="in-store"/>
  </r>
  <r>
    <s v="S03550"/>
    <d v="2024-01-11T15:04:00"/>
    <x v="65"/>
    <s v="P1049"/>
    <s v="Sportswear_049"/>
    <x v="3"/>
    <s v="Maroon"/>
    <s v="XL"/>
    <n v="1"/>
    <n v="1606.29"/>
    <n v="1019.53"/>
    <n v="1606.29"/>
    <n v="1019.53"/>
    <s v="C23549"/>
    <s v="Sathish_3549"/>
    <s v="Chennai"/>
    <n v="13.082700000000001"/>
    <n v="80.270700000000005"/>
    <s v="SP105"/>
    <s v="Salesperson_5"/>
    <s v="Paid"/>
    <s v="mobile_app"/>
  </r>
  <r>
    <s v="S03551"/>
    <d v="2023-11-29T15:03:00"/>
    <x v="33"/>
    <s v="P1050"/>
    <s v="T-Shirts_050"/>
    <x v="2"/>
    <s v="Red"/>
    <s v="XS"/>
    <n v="1"/>
    <n v="1654.38"/>
    <n v="1362.72"/>
    <n v="1654.38"/>
    <n v="1362.72"/>
    <s v="C23550"/>
    <s v="Meena_3550"/>
    <s v="Salem"/>
    <n v="11.664300000000001"/>
    <n v="78.146000000000001"/>
    <s v="SP130"/>
    <s v="Salesperson_30"/>
    <s v="Paid"/>
    <s v="in-store"/>
  </r>
  <r>
    <s v="S03552"/>
    <d v="2023-07-11T17:11:00"/>
    <x v="91"/>
    <s v="P1051"/>
    <s v="Jeans_051"/>
    <x v="6"/>
    <s v="Blue"/>
    <s v="XXL"/>
    <n v="2"/>
    <n v="2376.9699999999998"/>
    <n v="1477.34"/>
    <n v="4753.9399999999996"/>
    <n v="2954.68"/>
    <s v="C23551"/>
    <s v="Ravi_3551"/>
    <s v="Coimbatore"/>
    <n v="11.0168"/>
    <n v="76.955799999999996"/>
    <s v="SP137"/>
    <s v="Salesperson_37"/>
    <s v="Shipped"/>
    <s v="online"/>
  </r>
  <r>
    <s v="S03553"/>
    <d v="2023-11-13T17:14:00"/>
    <x v="44"/>
    <s v="P1052"/>
    <s v="Kurta_052"/>
    <x v="1"/>
    <s v="Red"/>
    <s v="XXL"/>
    <n v="2"/>
    <n v="1014.75"/>
    <n v="863.72"/>
    <n v="2029.5"/>
    <n v="1727.44"/>
    <s v="C23552"/>
    <s v="Diya_3552"/>
    <s v="Erode"/>
    <n v="11.34"/>
    <n v="77.717200000000005"/>
    <s v="SP109"/>
    <s v="Salesperson_9"/>
    <s v="Returned"/>
    <s v="mobile_app"/>
  </r>
  <r>
    <s v="S03554"/>
    <d v="2023-12-10T10:59:00"/>
    <x v="50"/>
    <s v="P1053"/>
    <s v="Men's_053"/>
    <x v="4"/>
    <s v="Maroon"/>
    <s v="M"/>
    <n v="2"/>
    <n v="2263.4699999999998"/>
    <n v="1556.71"/>
    <n v="4526.9399999999996"/>
    <n v="3113.42"/>
    <s v="C23553"/>
    <s v="Diya_3553"/>
    <s v="Salem"/>
    <n v="11.664300000000001"/>
    <n v="78.146000000000001"/>
    <s v="SP140"/>
    <s v="Salesperson_40"/>
    <s v="Shipped"/>
    <s v="online"/>
  </r>
  <r>
    <s v="S03555"/>
    <d v="2023-12-18T13:46:00"/>
    <x v="41"/>
    <s v="P1054"/>
    <s v="Sarees_054"/>
    <x v="7"/>
    <s v="Yellow"/>
    <s v="XS"/>
    <n v="3"/>
    <n v="776.41"/>
    <n v="550.04"/>
    <n v="2329.23"/>
    <n v="1650.12"/>
    <s v="C23554"/>
    <s v="Lakshmi_3554"/>
    <s v="Coimbatore"/>
    <n v="11.0168"/>
    <n v="76.955799999999996"/>
    <s v="SP104"/>
    <s v="Salesperson_4"/>
    <s v="Pending"/>
    <s v="in-store"/>
  </r>
  <r>
    <s v="S03556"/>
    <d v="2024-02-16T10:28:00"/>
    <x v="18"/>
    <s v="P1055"/>
    <s v="Sportswear_055"/>
    <x v="3"/>
    <s v="Yellow"/>
    <s v="S"/>
    <n v="1"/>
    <n v="1373.93"/>
    <n v="1017.01"/>
    <n v="1373.93"/>
    <n v="1017.01"/>
    <s v="C23555"/>
    <s v="Karthik_3555"/>
    <s v="Madurai"/>
    <n v="9.9252000000000002"/>
    <n v="78.119799999999998"/>
    <s v="SP145"/>
    <s v="Salesperson_45"/>
    <s v="Paid"/>
    <s v="mobile_app"/>
  </r>
  <r>
    <s v="S03557"/>
    <d v="2024-03-13T13:19:00"/>
    <x v="24"/>
    <s v="P1056"/>
    <s v="Men's_056"/>
    <x v="4"/>
    <s v="Grey"/>
    <s v="S"/>
    <n v="3"/>
    <n v="1423.16"/>
    <n v="954.12"/>
    <n v="4269.4799999999996"/>
    <n v="2862.36"/>
    <s v="C23556"/>
    <s v="Anu_3556"/>
    <s v="Vellore"/>
    <n v="12.916499999999999"/>
    <n v="79.132499999999993"/>
    <s v="SP133"/>
    <s v="Salesperson_33"/>
    <s v="Paid"/>
    <s v="in-store"/>
  </r>
  <r>
    <s v="S03558"/>
    <d v="2024-07-09T18:48:00"/>
    <x v="84"/>
    <s v="P1057"/>
    <s v="Sportswear_057"/>
    <x v="3"/>
    <s v="Green"/>
    <s v="L"/>
    <n v="1"/>
    <n v="933.02"/>
    <n v="604.73"/>
    <n v="933.02"/>
    <n v="604.73"/>
    <s v="C23557"/>
    <s v="Sathish_3557"/>
    <s v="Chennai"/>
    <n v="13.082700000000001"/>
    <n v="80.270700000000005"/>
    <s v="SP145"/>
    <s v="Salesperson_45"/>
    <s v="Pending"/>
    <s v="mobile_app"/>
  </r>
  <r>
    <s v="S03559"/>
    <d v="2023-11-29T14:09:00"/>
    <x v="33"/>
    <s v="P1058"/>
    <s v="Sportswear_058"/>
    <x v="3"/>
    <s v="Blue"/>
    <s v="L"/>
    <n v="4"/>
    <n v="2478.66"/>
    <n v="1909.99"/>
    <n v="9914.64"/>
    <n v="7639.96"/>
    <s v="C23558"/>
    <s v="Diya_3558"/>
    <s v="Erode"/>
    <n v="11.34"/>
    <n v="77.717200000000005"/>
    <s v="SP101"/>
    <s v="Salesperson_1"/>
    <s v="Cancelled"/>
    <s v="in-store"/>
  </r>
  <r>
    <s v="S03560"/>
    <d v="2024-05-18T20:42:00"/>
    <x v="36"/>
    <s v="P1059"/>
    <s v="Women's_059"/>
    <x v="0"/>
    <s v="Grey"/>
    <s v="S"/>
    <n v="2"/>
    <n v="1555.24"/>
    <n v="1136.5999999999999"/>
    <n v="3110.48"/>
    <n v="2273.1999999999998"/>
    <s v="C23559"/>
    <s v="Kavin_3559"/>
    <s v="Tiruchirappalli"/>
    <n v="10.7905"/>
    <n v="78.704700000000003"/>
    <s v="SP143"/>
    <s v="Salesperson_43"/>
    <s v="Cancelled"/>
    <s v="in-store"/>
  </r>
  <r>
    <s v="S03561"/>
    <d v="2024-09-08T14:45:00"/>
    <x v="22"/>
    <s v="P1060"/>
    <s v="Kurta_060"/>
    <x v="1"/>
    <s v="White"/>
    <s v="L"/>
    <n v="1"/>
    <n v="754.37"/>
    <n v="467.24"/>
    <n v="754.37"/>
    <n v="467.24"/>
    <s v="C23560"/>
    <s v="Ravi_3560"/>
    <s v="Coimbatore"/>
    <n v="11.0168"/>
    <n v="76.955799999999996"/>
    <s v="SP134"/>
    <s v="Salesperson_34"/>
    <s v="Pending"/>
    <s v="in-store"/>
  </r>
  <r>
    <s v="S03562"/>
    <d v="2023-12-11T13:47:00"/>
    <x v="19"/>
    <s v="P1061"/>
    <s v="Sportswear_061"/>
    <x v="3"/>
    <s v="Yellow"/>
    <s v="S"/>
    <n v="1"/>
    <n v="1531.67"/>
    <n v="1195.79"/>
    <n v="1531.67"/>
    <n v="1195.79"/>
    <s v="C23561"/>
    <s v="Aarav_3561"/>
    <s v="Vellore"/>
    <n v="12.916499999999999"/>
    <n v="79.132499999999993"/>
    <s v="SP126"/>
    <s v="Salesperson_26"/>
    <s v="Cancelled"/>
    <s v="in-store"/>
  </r>
  <r>
    <s v="S03563"/>
    <d v="2024-01-18T11:36:00"/>
    <x v="49"/>
    <s v="P1062"/>
    <s v="Women's_062"/>
    <x v="0"/>
    <s v="Red"/>
    <s v="S"/>
    <n v="2"/>
    <n v="680.86"/>
    <n v="611.66"/>
    <n v="1361.72"/>
    <n v="1223.32"/>
    <s v="C23562"/>
    <s v="Sanjay_3562"/>
    <s v="Salem"/>
    <n v="11.664300000000001"/>
    <n v="78.146000000000001"/>
    <s v="SP135"/>
    <s v="Salesperson_35"/>
    <s v="Paid"/>
    <s v="in-store"/>
  </r>
  <r>
    <s v="S03564"/>
    <d v="2024-05-17T18:21:00"/>
    <x v="36"/>
    <s v="P1063"/>
    <s v="Sarees_063"/>
    <x v="7"/>
    <s v="Yellow"/>
    <s v="L"/>
    <n v="2"/>
    <n v="394.8"/>
    <n v="336.47"/>
    <n v="789.6"/>
    <n v="672.94"/>
    <s v="C23563"/>
    <s v="Bhuvana_3563"/>
    <s v="Chennai"/>
    <n v="13.082700000000001"/>
    <n v="80.270700000000005"/>
    <s v="SP100"/>
    <s v="Salesperson_0"/>
    <s v="Pending"/>
    <s v="online"/>
  </r>
  <r>
    <s v="S03565"/>
    <d v="2023-10-05T15:50:00"/>
    <x v="31"/>
    <s v="P1064"/>
    <s v="T-Shirts_064"/>
    <x v="2"/>
    <s v="White"/>
    <s v="S"/>
    <n v="3"/>
    <n v="612.64"/>
    <n v="406.37"/>
    <n v="1837.92"/>
    <n v="1219.1099999999999"/>
    <s v="C23564"/>
    <s v="Sanjay_3564"/>
    <s v="Madurai"/>
    <n v="9.9252000000000002"/>
    <n v="78.119799999999998"/>
    <s v="SP113"/>
    <s v="Salesperson_13"/>
    <s v="Shipped"/>
    <s v="online"/>
  </r>
  <r>
    <s v="S03566"/>
    <d v="2023-01-05T18:29:00"/>
    <x v="3"/>
    <s v="P1065"/>
    <s v="Kid's_065"/>
    <x v="5"/>
    <s v="Green"/>
    <s v="XS"/>
    <n v="2"/>
    <n v="344.85"/>
    <n v="304.83"/>
    <n v="689.7"/>
    <n v="609.66"/>
    <s v="C23565"/>
    <s v="Priya_3565"/>
    <s v="Chennai"/>
    <n v="13.082700000000001"/>
    <n v="80.270700000000005"/>
    <s v="SP124"/>
    <s v="Salesperson_24"/>
    <s v="Cancelled"/>
    <s v="online"/>
  </r>
  <r>
    <s v="S03567"/>
    <d v="2024-05-12T18:10:00"/>
    <x v="83"/>
    <s v="P1066"/>
    <s v="Kurta_066"/>
    <x v="1"/>
    <s v="Maroon"/>
    <s v="M"/>
    <n v="1"/>
    <n v="768.68"/>
    <n v="651.59"/>
    <n v="768.68"/>
    <n v="651.59"/>
    <s v="C23566"/>
    <s v="Bhuvana_3566"/>
    <s v="Vellore"/>
    <n v="12.916499999999999"/>
    <n v="79.132499999999993"/>
    <s v="SP116"/>
    <s v="Salesperson_16"/>
    <s v="Shipped"/>
    <s v="third-party"/>
  </r>
  <r>
    <s v="S03568"/>
    <d v="2023-07-22T13:54:00"/>
    <x v="15"/>
    <s v="P1067"/>
    <s v="Sportswear_067"/>
    <x v="3"/>
    <s v="Red"/>
    <s v="L"/>
    <n v="1"/>
    <n v="556.72"/>
    <n v="336.57"/>
    <n v="556.72"/>
    <n v="336.57"/>
    <s v="C23567"/>
    <s v="Sanjay_3567"/>
    <s v="Vellore"/>
    <n v="12.916499999999999"/>
    <n v="79.132499999999993"/>
    <s v="SP143"/>
    <s v="Salesperson_43"/>
    <s v="Returned"/>
    <s v="in-store"/>
  </r>
  <r>
    <s v="S03569"/>
    <d v="2024-03-24T11:06:00"/>
    <x v="7"/>
    <s v="P1068"/>
    <s v="Women's_068"/>
    <x v="0"/>
    <s v="Pink"/>
    <s v="XL"/>
    <n v="1"/>
    <n v="628.01"/>
    <n v="400.26"/>
    <n v="628.01"/>
    <n v="400.26"/>
    <s v="C23568"/>
    <s v="Devi_3568"/>
    <s v="Coimbatore"/>
    <n v="11.0168"/>
    <n v="76.955799999999996"/>
    <s v="SP115"/>
    <s v="Salesperson_15"/>
    <s v="Cancelled"/>
    <s v="in-store"/>
  </r>
  <r>
    <s v="S03570"/>
    <d v="2023-11-24T13:36:00"/>
    <x v="51"/>
    <s v="P1069"/>
    <s v="Sarees_069"/>
    <x v="7"/>
    <s v="Green"/>
    <s v="XS"/>
    <n v="1"/>
    <n v="445.09"/>
    <n v="284.47000000000003"/>
    <n v="445.09"/>
    <n v="284.47000000000003"/>
    <s v="C23569"/>
    <s v="Karthik_3569"/>
    <s v="Chennai"/>
    <n v="13.082700000000001"/>
    <n v="80.270700000000005"/>
    <s v="SP147"/>
    <s v="Salesperson_47"/>
    <s v="Paid"/>
    <s v="online"/>
  </r>
  <r>
    <s v="S03571"/>
    <d v="2023-02-10T11:25:00"/>
    <x v="80"/>
    <s v="P1070"/>
    <s v="Kurta_070"/>
    <x v="1"/>
    <s v="White"/>
    <s v="S"/>
    <n v="4"/>
    <n v="976.79"/>
    <n v="642.41"/>
    <n v="3907.16"/>
    <n v="2569.64"/>
    <s v="C23570"/>
    <s v="Priya_3570"/>
    <s v="Coimbatore"/>
    <n v="11.0168"/>
    <n v="76.955799999999996"/>
    <s v="SP100"/>
    <s v="Salesperson_0"/>
    <s v="Shipped"/>
    <s v="in-store"/>
  </r>
  <r>
    <s v="S03572"/>
    <d v="2023-04-28T13:58:00"/>
    <x v="56"/>
    <s v="P1071"/>
    <s v="Men's_071"/>
    <x v="4"/>
    <s v="Black"/>
    <s v="S"/>
    <n v="2"/>
    <n v="1832.46"/>
    <n v="1298.94"/>
    <n v="3664.92"/>
    <n v="2597.88"/>
    <s v="C23571"/>
    <s v="Karthik_3571"/>
    <s v="Chennai"/>
    <n v="13.082700000000001"/>
    <n v="80.270700000000005"/>
    <s v="SP141"/>
    <s v="Salesperson_41"/>
    <s v="Cancelled"/>
    <s v="in-store"/>
  </r>
  <r>
    <s v="S03573"/>
    <d v="2023-02-25T20:20:00"/>
    <x v="29"/>
    <s v="P1072"/>
    <s v="T-Shirts_072"/>
    <x v="2"/>
    <s v="Green"/>
    <s v="M"/>
    <n v="2"/>
    <n v="1208.22"/>
    <n v="788.02"/>
    <n v="2416.44"/>
    <n v="1576.04"/>
    <s v="C23572"/>
    <s v="Bhuvana_3572"/>
    <s v="Tiruchirappalli"/>
    <n v="10.7905"/>
    <n v="78.704700000000003"/>
    <s v="SP144"/>
    <s v="Salesperson_44"/>
    <s v="Paid"/>
    <s v="online"/>
  </r>
  <r>
    <s v="S03574"/>
    <d v="2023-04-24T17:23:00"/>
    <x v="56"/>
    <s v="P1073"/>
    <s v="Jeans_073"/>
    <x v="6"/>
    <s v="Green"/>
    <s v="M"/>
    <n v="1"/>
    <n v="1886.92"/>
    <n v="1167.9000000000001"/>
    <n v="1886.92"/>
    <n v="1167.9000000000001"/>
    <s v="C23573"/>
    <s v="Anu_3573"/>
    <s v="Salem"/>
    <n v="11.664300000000001"/>
    <n v="78.146000000000001"/>
    <s v="SP132"/>
    <s v="Salesperson_32"/>
    <s v="Paid"/>
    <s v="in-store"/>
  </r>
  <r>
    <s v="S03575"/>
    <d v="2024-01-21T21:15:00"/>
    <x v="49"/>
    <s v="P1074"/>
    <s v="Jeans_074"/>
    <x v="6"/>
    <s v="Red"/>
    <s v="XS"/>
    <n v="4"/>
    <n v="2087.52"/>
    <n v="1825.38"/>
    <n v="8350.08"/>
    <n v="7301.52"/>
    <s v="C23574"/>
    <s v="Vishal_3574"/>
    <s v="Coimbatore"/>
    <n v="11.0168"/>
    <n v="76.955799999999996"/>
    <s v="SP147"/>
    <s v="Salesperson_47"/>
    <s v="Shipped"/>
    <s v="online"/>
  </r>
  <r>
    <s v="S03576"/>
    <d v="2023-04-24T20:07:00"/>
    <x v="56"/>
    <s v="P1075"/>
    <s v="Women's_075"/>
    <x v="0"/>
    <s v="Red"/>
    <s v="M"/>
    <n v="1"/>
    <n v="2034.07"/>
    <n v="1371.29"/>
    <n v="2034.07"/>
    <n v="1371.29"/>
    <s v="C23575"/>
    <s v="Bhuvana_3575"/>
    <s v="Tiruchirappalli"/>
    <n v="10.7905"/>
    <n v="78.704700000000003"/>
    <s v="SP102"/>
    <s v="Salesperson_2"/>
    <s v="Pending"/>
    <s v="in-store"/>
  </r>
  <r>
    <s v="S03577"/>
    <d v="2024-04-10T19:21:00"/>
    <x v="86"/>
    <s v="P1076"/>
    <s v="Women's_076"/>
    <x v="0"/>
    <s v="Yellow"/>
    <s v="XS"/>
    <n v="1"/>
    <n v="1517.06"/>
    <n v="1038.52"/>
    <n v="1517.06"/>
    <n v="1038.52"/>
    <s v="C23576"/>
    <s v="Priya_3576"/>
    <s v="Vellore"/>
    <n v="12.916499999999999"/>
    <n v="79.132499999999993"/>
    <s v="SP146"/>
    <s v="Salesperson_46"/>
    <s v="Returned"/>
    <s v="mobile_app"/>
  </r>
  <r>
    <s v="S03578"/>
    <d v="2024-10-06T14:12:00"/>
    <x v="25"/>
    <s v="P1077"/>
    <s v="Kurta_077"/>
    <x v="1"/>
    <s v="White"/>
    <s v="L"/>
    <n v="2"/>
    <n v="1070.55"/>
    <n v="864.77"/>
    <n v="2141.1"/>
    <n v="1729.54"/>
    <s v="C23577"/>
    <s v="Devi_3577"/>
    <s v="Tiruchirappalli"/>
    <n v="10.7905"/>
    <n v="78.704700000000003"/>
    <s v="SP114"/>
    <s v="Salesperson_14"/>
    <s v="Cancelled"/>
    <s v="in-store"/>
  </r>
  <r>
    <s v="S03579"/>
    <d v="2023-05-31T19:08:00"/>
    <x v="30"/>
    <s v="P1078"/>
    <s v="Sarees_078"/>
    <x v="7"/>
    <s v="Black"/>
    <s v="M"/>
    <n v="4"/>
    <n v="2391.4499999999998"/>
    <n v="1868.13"/>
    <n v="9565.7999999999993"/>
    <n v="7472.52"/>
    <s v="C23578"/>
    <s v="Anu_3578"/>
    <s v="Coimbatore"/>
    <n v="11.0168"/>
    <n v="76.955799999999996"/>
    <s v="SP105"/>
    <s v="Salesperson_5"/>
    <s v="Paid"/>
    <s v="online"/>
  </r>
  <r>
    <s v="S03580"/>
    <d v="2024-01-29T11:59:00"/>
    <x v="53"/>
    <s v="P1079"/>
    <s v="Sarees_079"/>
    <x v="7"/>
    <s v="Red"/>
    <s v="XS"/>
    <n v="2"/>
    <n v="1376.37"/>
    <n v="1171.97"/>
    <n v="2752.74"/>
    <n v="2343.94"/>
    <s v="C23579"/>
    <s v="Ganesh_3579"/>
    <s v="Salem"/>
    <n v="11.664300000000001"/>
    <n v="78.146000000000001"/>
    <s v="SP131"/>
    <s v="Salesperson_31"/>
    <s v="Shipped"/>
    <s v="mobile_app"/>
  </r>
  <r>
    <s v="S03581"/>
    <d v="2024-10-02T12:41:00"/>
    <x v="25"/>
    <s v="P1080"/>
    <s v="T-Shirts_080"/>
    <x v="2"/>
    <s v="Green"/>
    <s v="L"/>
    <n v="4"/>
    <n v="1785.83"/>
    <n v="1555.27"/>
    <n v="7143.32"/>
    <n v="6221.08"/>
    <s v="C23580"/>
    <s v="Anu_3580"/>
    <s v="Erode"/>
    <n v="11.34"/>
    <n v="77.717200000000005"/>
    <s v="SP107"/>
    <s v="Salesperson_7"/>
    <s v="Returned"/>
    <s v="in-store"/>
  </r>
  <r>
    <s v="S03582"/>
    <d v="2023-04-17T11:44:00"/>
    <x v="12"/>
    <s v="P1081"/>
    <s v="Sportswear_081"/>
    <x v="3"/>
    <s v="Black"/>
    <s v="XL"/>
    <n v="2"/>
    <n v="504.95"/>
    <n v="442.36"/>
    <n v="1009.9"/>
    <n v="884.72"/>
    <s v="C23581"/>
    <s v="Karthik_3581"/>
    <s v="Tirunelveli"/>
    <n v="8.7139000000000006"/>
    <n v="77.756699999999995"/>
    <s v="SP147"/>
    <s v="Salesperson_47"/>
    <s v="Paid"/>
    <s v="in-store"/>
  </r>
  <r>
    <s v="S03583"/>
    <d v="2023-08-24T13:51:00"/>
    <x v="4"/>
    <s v="P1082"/>
    <s v="Kid's_082"/>
    <x v="5"/>
    <s v="Maroon"/>
    <s v="XS"/>
    <n v="4"/>
    <n v="587.86"/>
    <n v="427.05"/>
    <n v="2351.44"/>
    <n v="1708.2"/>
    <s v="C23582"/>
    <s v="Ganesh_3582"/>
    <s v="Vellore"/>
    <n v="12.916499999999999"/>
    <n v="79.132499999999993"/>
    <s v="SP131"/>
    <s v="Salesperson_31"/>
    <s v="Returned"/>
    <s v="online"/>
  </r>
  <r>
    <s v="S03584"/>
    <d v="2024-08-26T20:04:00"/>
    <x v="20"/>
    <s v="P1083"/>
    <s v="Women's_083"/>
    <x v="0"/>
    <s v="Green"/>
    <s v="S"/>
    <n v="2"/>
    <n v="1216.79"/>
    <n v="1054.94"/>
    <n v="2433.58"/>
    <n v="2109.88"/>
    <s v="C23583"/>
    <s v="Sathish_3583"/>
    <s v="Tirunelveli"/>
    <n v="8.7139000000000006"/>
    <n v="77.756699999999995"/>
    <s v="SP148"/>
    <s v="Salesperson_48"/>
    <s v="Cancelled"/>
    <s v="online"/>
  </r>
  <r>
    <s v="S03585"/>
    <d v="2023-10-31T20:19:00"/>
    <x v="5"/>
    <s v="P1084"/>
    <s v="Sportswear_084"/>
    <x v="3"/>
    <s v="Maroon"/>
    <s v="XS"/>
    <n v="2"/>
    <n v="2259.79"/>
    <n v="1644.55"/>
    <n v="4519.58"/>
    <n v="3289.1"/>
    <s v="C23584"/>
    <s v="Karthik_3584"/>
    <s v="Tirunelveli"/>
    <n v="8.7139000000000006"/>
    <n v="77.756699999999995"/>
    <s v="SP116"/>
    <s v="Salesperson_16"/>
    <s v="Pending"/>
    <s v="online"/>
  </r>
  <r>
    <s v="S03586"/>
    <d v="2024-05-28T12:56:00"/>
    <x v="54"/>
    <s v="P1085"/>
    <s v="Kurta_085"/>
    <x v="1"/>
    <s v="Red"/>
    <s v="XXL"/>
    <n v="1"/>
    <n v="2057.38"/>
    <n v="1352.59"/>
    <n v="2057.38"/>
    <n v="1352.59"/>
    <s v="C23585"/>
    <s v="Sanjay_3585"/>
    <s v="Vellore"/>
    <n v="12.916499999999999"/>
    <n v="79.132499999999993"/>
    <s v="SP110"/>
    <s v="Salesperson_10"/>
    <s v="Pending"/>
    <s v="in-store"/>
  </r>
  <r>
    <s v="S03587"/>
    <d v="2024-07-04T10:00:00"/>
    <x v="9"/>
    <s v="P1086"/>
    <s v="Kurta_086"/>
    <x v="1"/>
    <s v="Red"/>
    <s v="S"/>
    <n v="1"/>
    <n v="307.67"/>
    <n v="212.63"/>
    <n v="307.67"/>
    <n v="212.63"/>
    <s v="C23586"/>
    <s v="Vishal_3586"/>
    <s v="Salem"/>
    <n v="11.664300000000001"/>
    <n v="78.146000000000001"/>
    <s v="SP127"/>
    <s v="Salesperson_27"/>
    <s v="Returned"/>
    <s v="mobile_app"/>
  </r>
  <r>
    <s v="S03588"/>
    <d v="2023-10-16T12:43:00"/>
    <x v="69"/>
    <s v="P1087"/>
    <s v="T-Shirts_087"/>
    <x v="2"/>
    <s v="Pink"/>
    <s v="L"/>
    <n v="2"/>
    <n v="2127.41"/>
    <n v="1412.35"/>
    <n v="4254.82"/>
    <n v="2824.7"/>
    <s v="C23587"/>
    <s v="Ravi_3587"/>
    <s v="Madurai"/>
    <n v="9.9252000000000002"/>
    <n v="78.119799999999998"/>
    <s v="SP102"/>
    <s v="Salesperson_2"/>
    <s v="Returned"/>
    <s v="online"/>
  </r>
  <r>
    <s v="S03589"/>
    <d v="2023-03-10T16:46:00"/>
    <x v="1"/>
    <s v="P1088"/>
    <s v="Women's_088"/>
    <x v="0"/>
    <s v="Grey"/>
    <s v="XS"/>
    <n v="3"/>
    <n v="468.06"/>
    <n v="380.47"/>
    <n v="1404.18"/>
    <n v="1141.4100000000001"/>
    <s v="C23588"/>
    <s v="Aarav_3588"/>
    <s v="Vellore"/>
    <n v="12.916499999999999"/>
    <n v="79.132499999999993"/>
    <s v="SP113"/>
    <s v="Salesperson_13"/>
    <s v="Paid"/>
    <s v="in-store"/>
  </r>
  <r>
    <s v="S03590"/>
    <d v="2023-05-30T14:01:00"/>
    <x v="30"/>
    <s v="P1089"/>
    <s v="Sportswear_089"/>
    <x v="3"/>
    <s v="Blue"/>
    <s v="M"/>
    <n v="3"/>
    <n v="360.43"/>
    <n v="238.12"/>
    <n v="1081.29"/>
    <n v="714.36"/>
    <s v="C23589"/>
    <s v="Priya_3589"/>
    <s v="Salem"/>
    <n v="11.664300000000001"/>
    <n v="78.146000000000001"/>
    <s v="SP148"/>
    <s v="Salesperson_48"/>
    <s v="Shipped"/>
    <s v="online"/>
  </r>
  <r>
    <s v="S03591"/>
    <d v="2024-05-31T20:16:00"/>
    <x v="54"/>
    <s v="P1090"/>
    <s v="Jeans_090"/>
    <x v="6"/>
    <s v="Grey"/>
    <s v="XXL"/>
    <n v="3"/>
    <n v="1577.86"/>
    <n v="1061.1300000000001"/>
    <n v="4733.58"/>
    <n v="3183.39"/>
    <s v="C23590"/>
    <s v="Devi_3590"/>
    <s v="Chennai"/>
    <n v="13.082700000000001"/>
    <n v="80.270700000000005"/>
    <s v="SP113"/>
    <s v="Salesperson_13"/>
    <s v="Paid"/>
    <s v="in-store"/>
  </r>
  <r>
    <s v="S03592"/>
    <d v="2023-08-01T13:19:00"/>
    <x v="58"/>
    <s v="P1091"/>
    <s v="Sportswear_091"/>
    <x v="3"/>
    <s v="Yellow"/>
    <s v="M"/>
    <n v="1"/>
    <n v="983.07"/>
    <n v="623.07000000000005"/>
    <n v="983.07"/>
    <n v="623.07000000000005"/>
    <s v="C23591"/>
    <s v="Meena_3591"/>
    <s v="Chennai"/>
    <n v="13.082700000000001"/>
    <n v="80.270700000000005"/>
    <s v="SP149"/>
    <s v="Salesperson_49"/>
    <s v="Pending"/>
    <s v="online"/>
  </r>
  <r>
    <s v="S03593"/>
    <d v="2023-11-21T10:08:00"/>
    <x v="51"/>
    <s v="P1092"/>
    <s v="Sportswear_092"/>
    <x v="3"/>
    <s v="White"/>
    <s v="XS"/>
    <n v="1"/>
    <n v="447.18"/>
    <n v="373.68"/>
    <n v="447.18"/>
    <n v="373.68"/>
    <s v="C23592"/>
    <s v="Bhuvana_3592"/>
    <s v="Salem"/>
    <n v="11.664300000000001"/>
    <n v="78.146000000000001"/>
    <s v="SP132"/>
    <s v="Salesperson_32"/>
    <s v="Returned"/>
    <s v="in-store"/>
  </r>
  <r>
    <s v="S03594"/>
    <d v="2023-03-15T18:23:00"/>
    <x v="16"/>
    <s v="P1093"/>
    <s v="Sportswear_093"/>
    <x v="3"/>
    <s v="Green"/>
    <s v="L"/>
    <n v="1"/>
    <n v="1938.13"/>
    <n v="1576.88"/>
    <n v="1938.13"/>
    <n v="1576.88"/>
    <s v="C23593"/>
    <s v="Aarav_3593"/>
    <s v="Madurai"/>
    <n v="9.9252000000000002"/>
    <n v="78.119799999999998"/>
    <s v="SP136"/>
    <s v="Salesperson_36"/>
    <s v="Pending"/>
    <s v="online"/>
  </r>
  <r>
    <s v="S03595"/>
    <d v="2023-05-21T17:30:00"/>
    <x v="62"/>
    <s v="P1094"/>
    <s v="Sarees_094"/>
    <x v="7"/>
    <s v="White"/>
    <s v="L"/>
    <n v="2"/>
    <n v="664.19"/>
    <n v="548.36"/>
    <n v="1328.38"/>
    <n v="1096.72"/>
    <s v="C23594"/>
    <s v="Lakshmi_3594"/>
    <s v="Erode"/>
    <n v="11.34"/>
    <n v="77.717200000000005"/>
    <s v="SP109"/>
    <s v="Salesperson_9"/>
    <s v="Shipped"/>
    <s v="online"/>
  </r>
  <r>
    <s v="S03596"/>
    <d v="2024-04-06T13:03:00"/>
    <x v="82"/>
    <s v="P1095"/>
    <s v="Kid's_095"/>
    <x v="5"/>
    <s v="Maroon"/>
    <s v="XL"/>
    <n v="1"/>
    <n v="891.5"/>
    <n v="604.63"/>
    <n v="891.5"/>
    <n v="604.63"/>
    <s v="C23595"/>
    <s v="Bhuvana_3595"/>
    <s v="Salem"/>
    <n v="11.664300000000001"/>
    <n v="78.146000000000001"/>
    <s v="SP102"/>
    <s v="Salesperson_2"/>
    <s v="Shipped"/>
    <s v="online"/>
  </r>
  <r>
    <s v="S03597"/>
    <d v="2024-08-02T13:39:00"/>
    <x v="60"/>
    <s v="P1096"/>
    <s v="Kurta_096"/>
    <x v="1"/>
    <s v="Pink"/>
    <s v="M"/>
    <n v="4"/>
    <n v="1961.35"/>
    <n v="1513.66"/>
    <n v="7845.4"/>
    <n v="6054.64"/>
    <s v="C23596"/>
    <s v="Kavin_3596"/>
    <s v="Chennai"/>
    <n v="13.082700000000001"/>
    <n v="80.270700000000005"/>
    <s v="SP128"/>
    <s v="Salesperson_28"/>
    <s v="Shipped"/>
    <s v="in-store"/>
  </r>
  <r>
    <s v="S03598"/>
    <d v="2023-10-04T18:57:00"/>
    <x v="31"/>
    <s v="P1097"/>
    <s v="Jeans_097"/>
    <x v="6"/>
    <s v="Green"/>
    <s v="L"/>
    <n v="4"/>
    <n v="2283.21"/>
    <n v="2036.51"/>
    <n v="9132.84"/>
    <n v="8146.04"/>
    <s v="C23597"/>
    <s v="Diya_3597"/>
    <s v="Tiruchirappalli"/>
    <n v="10.7905"/>
    <n v="78.704700000000003"/>
    <s v="SP121"/>
    <s v="Salesperson_21"/>
    <s v="Pending"/>
    <s v="mobile_app"/>
  </r>
  <r>
    <s v="S03599"/>
    <d v="2024-05-19T12:42:00"/>
    <x v="36"/>
    <s v="P1098"/>
    <s v="Kurta_098"/>
    <x v="1"/>
    <s v="Grey"/>
    <s v="L"/>
    <n v="1"/>
    <n v="931.31"/>
    <n v="591.14"/>
    <n v="931.31"/>
    <n v="591.14"/>
    <s v="C23598"/>
    <s v="Devi_3598"/>
    <s v="Madurai"/>
    <n v="9.9252000000000002"/>
    <n v="78.119799999999998"/>
    <s v="SP122"/>
    <s v="Salesperson_22"/>
    <s v="Cancelled"/>
    <s v="mobile_app"/>
  </r>
  <r>
    <s v="S03600"/>
    <d v="2024-09-09T14:42:00"/>
    <x v="38"/>
    <s v="P1099"/>
    <s v="Kid's_099"/>
    <x v="5"/>
    <s v="Black"/>
    <s v="XL"/>
    <n v="2"/>
    <n v="1156.17"/>
    <n v="899.94"/>
    <n v="2312.34"/>
    <n v="1799.88"/>
    <s v="C23599"/>
    <s v="Priya_3599"/>
    <s v="Vellore"/>
    <n v="12.916499999999999"/>
    <n v="79.132499999999993"/>
    <s v="SP138"/>
    <s v="Salesperson_38"/>
    <s v="Paid"/>
    <s v="online"/>
  </r>
  <r>
    <s v="S03601"/>
    <d v="2023-09-30T11:28:00"/>
    <x v="21"/>
    <s v="P1100"/>
    <s v="Kurta_100"/>
    <x v="1"/>
    <s v="Red"/>
    <s v="M"/>
    <n v="1"/>
    <n v="879.96"/>
    <n v="710.75"/>
    <n v="879.96"/>
    <n v="710.75"/>
    <s v="C23600"/>
    <s v="Anu_3600"/>
    <s v="Erode"/>
    <n v="11.34"/>
    <n v="77.717200000000005"/>
    <s v="SP137"/>
    <s v="Salesperson_37"/>
    <s v="Pending"/>
    <s v="online"/>
  </r>
  <r>
    <s v="S03602"/>
    <d v="2023-01-23T12:13:00"/>
    <x v="17"/>
    <s v="P1101"/>
    <s v="Kid's_101"/>
    <x v="5"/>
    <s v="Red"/>
    <s v="XXL"/>
    <n v="2"/>
    <n v="1149.58"/>
    <n v="929.96"/>
    <n v="2299.16"/>
    <n v="1859.92"/>
    <s v="C23601"/>
    <s v="Karthik_3601"/>
    <s v="Tirunelveli"/>
    <n v="8.7139000000000006"/>
    <n v="77.756699999999995"/>
    <s v="SP149"/>
    <s v="Salesperson_49"/>
    <s v="Pending"/>
    <s v="in-store"/>
  </r>
  <r>
    <s v="S03603"/>
    <d v="2023-11-26T12:47:00"/>
    <x v="51"/>
    <s v="P1102"/>
    <s v="T-Shirts_102"/>
    <x v="2"/>
    <s v="Red"/>
    <s v="M"/>
    <n v="4"/>
    <n v="1286.52"/>
    <n v="849.36"/>
    <n v="5146.08"/>
    <n v="3397.44"/>
    <s v="C23602"/>
    <s v="Sanjay_3602"/>
    <s v="Chennai"/>
    <n v="13.082700000000001"/>
    <n v="80.270700000000005"/>
    <s v="SP143"/>
    <s v="Salesperson_43"/>
    <s v="Cancelled"/>
    <s v="in-store"/>
  </r>
  <r>
    <s v="S03604"/>
    <d v="2023-01-11T13:22:00"/>
    <x v="72"/>
    <s v="P1103"/>
    <s v="Kid's_103"/>
    <x v="5"/>
    <s v="Grey"/>
    <s v="S"/>
    <n v="4"/>
    <n v="1825.87"/>
    <n v="1503.47"/>
    <n v="7303.48"/>
    <n v="6013.88"/>
    <s v="C23603"/>
    <s v="Sathish_3603"/>
    <s v="Erode"/>
    <n v="11.34"/>
    <n v="77.717200000000005"/>
    <s v="SP147"/>
    <s v="Salesperson_47"/>
    <s v="Paid"/>
    <s v="in-store"/>
  </r>
  <r>
    <s v="S03605"/>
    <d v="2024-04-18T14:37:00"/>
    <x v="45"/>
    <s v="P1104"/>
    <s v="Sarees_104"/>
    <x v="7"/>
    <s v="Grey"/>
    <s v="L"/>
    <n v="4"/>
    <n v="1690.59"/>
    <n v="1074.05"/>
    <n v="6762.36"/>
    <n v="4296.2"/>
    <s v="C23604"/>
    <s v="Vishal_3604"/>
    <s v="Chennai"/>
    <n v="13.082700000000001"/>
    <n v="80.270700000000005"/>
    <s v="SP120"/>
    <s v="Salesperson_20"/>
    <s v="Pending"/>
    <s v="online"/>
  </r>
  <r>
    <s v="S03606"/>
    <d v="2024-09-07T20:01:00"/>
    <x v="22"/>
    <s v="P1105"/>
    <s v="Sarees_105"/>
    <x v="7"/>
    <s v="Pink"/>
    <s v="L"/>
    <n v="3"/>
    <n v="322.95"/>
    <n v="223.65"/>
    <n v="968.85"/>
    <n v="670.95"/>
    <s v="C23605"/>
    <s v="Aarav_3605"/>
    <s v="Vellore"/>
    <n v="12.916499999999999"/>
    <n v="79.132499999999993"/>
    <s v="SP132"/>
    <s v="Salesperson_32"/>
    <s v="Cancelled"/>
    <s v="in-store"/>
  </r>
  <r>
    <s v="S03607"/>
    <d v="2023-07-07T17:07:00"/>
    <x v="90"/>
    <s v="P1106"/>
    <s v="Sportswear_106"/>
    <x v="3"/>
    <s v="Grey"/>
    <s v="XXL"/>
    <n v="3"/>
    <n v="1964.92"/>
    <n v="1518.12"/>
    <n v="5894.76"/>
    <n v="4554.3599999999997"/>
    <s v="C23606"/>
    <s v="Karthik_3606"/>
    <s v="Tirunelveli"/>
    <n v="8.7139000000000006"/>
    <n v="77.756699999999995"/>
    <s v="SP116"/>
    <s v="Salesperson_16"/>
    <s v="Pending"/>
    <s v="in-store"/>
  </r>
  <r>
    <s v="S03608"/>
    <d v="2024-06-20T21:18:00"/>
    <x v="11"/>
    <s v="P1107"/>
    <s v="Kurta_107"/>
    <x v="1"/>
    <s v="Blue"/>
    <s v="XL"/>
    <n v="1"/>
    <n v="1882.33"/>
    <n v="1682.01"/>
    <n v="1882.33"/>
    <n v="1682.01"/>
    <s v="C23607"/>
    <s v="Devi_3607"/>
    <s v="Chennai"/>
    <n v="13.082700000000001"/>
    <n v="80.270700000000005"/>
    <s v="SP115"/>
    <s v="Salesperson_15"/>
    <s v="Cancelled"/>
    <s v="in-store"/>
  </r>
  <r>
    <s v="S03609"/>
    <d v="2023-03-17T15:03:00"/>
    <x v="16"/>
    <s v="P1108"/>
    <s v="T-Shirts_108"/>
    <x v="2"/>
    <s v="Green"/>
    <s v="S"/>
    <n v="4"/>
    <n v="379.68"/>
    <n v="268.51"/>
    <n v="1518.72"/>
    <n v="1074.04"/>
    <s v="C23608"/>
    <s v="Ravi_3608"/>
    <s v="Tiruchirappalli"/>
    <n v="10.7905"/>
    <n v="78.704700000000003"/>
    <s v="SP125"/>
    <s v="Salesperson_25"/>
    <s v="Pending"/>
    <s v="mobile_app"/>
  </r>
  <r>
    <s v="S03610"/>
    <d v="2024-03-28T21:57:00"/>
    <x v="26"/>
    <s v="P1109"/>
    <s v="Sportswear_109"/>
    <x v="3"/>
    <s v="Black"/>
    <s v="S"/>
    <n v="3"/>
    <n v="2250.64"/>
    <n v="1615.14"/>
    <n v="6751.92"/>
    <n v="4845.42"/>
    <s v="C23609"/>
    <s v="Aarav_3609"/>
    <s v="Madurai"/>
    <n v="9.9252000000000002"/>
    <n v="78.119799999999998"/>
    <s v="SP111"/>
    <s v="Salesperson_11"/>
    <s v="Pending"/>
    <s v="online"/>
  </r>
  <r>
    <s v="S03611"/>
    <d v="2023-12-30T16:36:00"/>
    <x v="34"/>
    <s v="P1110"/>
    <s v="Sportswear_110"/>
    <x v="3"/>
    <s v="Blue"/>
    <s v="XS"/>
    <n v="2"/>
    <n v="2387.59"/>
    <n v="2027.89"/>
    <n v="4775.18"/>
    <n v="4055.78"/>
    <s v="C23610"/>
    <s v="Sanjay_3610"/>
    <s v="Coimbatore"/>
    <n v="11.0168"/>
    <n v="76.955799999999996"/>
    <s v="SP129"/>
    <s v="Salesperson_29"/>
    <s v="Returned"/>
    <s v="in-store"/>
  </r>
  <r>
    <s v="S03612"/>
    <d v="2023-05-05T14:29:00"/>
    <x v="32"/>
    <s v="P1111"/>
    <s v="Sportswear_111"/>
    <x v="3"/>
    <s v="Pink"/>
    <s v="XL"/>
    <n v="1"/>
    <n v="372.01"/>
    <n v="251.3"/>
    <n v="372.01"/>
    <n v="251.3"/>
    <s v="C23611"/>
    <s v="Diya_3611"/>
    <s v="Vellore"/>
    <n v="12.916499999999999"/>
    <n v="79.132499999999993"/>
    <s v="SP106"/>
    <s v="Salesperson_6"/>
    <s v="Shipped"/>
    <s v="in-store"/>
  </r>
  <r>
    <s v="S03613"/>
    <d v="2023-04-26T19:19:00"/>
    <x v="56"/>
    <s v="P1112"/>
    <s v="Kid's_112"/>
    <x v="5"/>
    <s v="Red"/>
    <s v="M"/>
    <n v="2"/>
    <n v="2498.21"/>
    <n v="2135.7600000000002"/>
    <n v="4996.42"/>
    <n v="4271.5200000000004"/>
    <s v="C23612"/>
    <s v="Kavin_3612"/>
    <s v="Tirunelveli"/>
    <n v="8.7139000000000006"/>
    <n v="77.756699999999995"/>
    <s v="SP107"/>
    <s v="Salesperson_7"/>
    <s v="Returned"/>
    <s v="in-store"/>
  </r>
  <r>
    <s v="S03614"/>
    <d v="2024-03-02T20:04:00"/>
    <x v="14"/>
    <s v="P1113"/>
    <s v="T-Shirts_113"/>
    <x v="2"/>
    <s v="Maroon"/>
    <s v="L"/>
    <n v="1"/>
    <n v="2327.09"/>
    <n v="1555.79"/>
    <n v="2327.09"/>
    <n v="1555.79"/>
    <s v="C23613"/>
    <s v="Sathish_3613"/>
    <s v="Tiruchirappalli"/>
    <n v="10.7905"/>
    <n v="78.704700000000003"/>
    <s v="SP102"/>
    <s v="Salesperson_2"/>
    <s v="Returned"/>
    <s v="mobile_app"/>
  </r>
  <r>
    <s v="S03615"/>
    <d v="2023-11-17T20:04:00"/>
    <x v="44"/>
    <s v="P1114"/>
    <s v="Kid's_114"/>
    <x v="5"/>
    <s v="Blue"/>
    <s v="L"/>
    <n v="1"/>
    <n v="736.6"/>
    <n v="581.85"/>
    <n v="736.6"/>
    <n v="581.85"/>
    <s v="C23614"/>
    <s v="Sathish_3614"/>
    <s v="Chennai"/>
    <n v="13.082700000000001"/>
    <n v="80.270700000000005"/>
    <s v="SP113"/>
    <s v="Salesperson_13"/>
    <s v="Cancelled"/>
    <s v="in-store"/>
  </r>
  <r>
    <s v="S03616"/>
    <d v="2023-06-18T12:27:00"/>
    <x v="23"/>
    <s v="P1115"/>
    <s v="Kid's_115"/>
    <x v="5"/>
    <s v="Green"/>
    <s v="XS"/>
    <n v="2"/>
    <n v="1799.46"/>
    <n v="1464.41"/>
    <n v="3598.92"/>
    <n v="2928.82"/>
    <s v="C23615"/>
    <s v="Ganesh_3615"/>
    <s v="Madurai"/>
    <n v="9.9252000000000002"/>
    <n v="78.119799999999998"/>
    <s v="SP147"/>
    <s v="Salesperson_47"/>
    <s v="Shipped"/>
    <s v="mobile_app"/>
  </r>
  <r>
    <s v="S03617"/>
    <d v="2024-08-15T20:16:00"/>
    <x v="76"/>
    <s v="P1116"/>
    <s v="Men's_116"/>
    <x v="4"/>
    <s v="Blue"/>
    <s v="M"/>
    <n v="2"/>
    <n v="2000.68"/>
    <n v="1420.57"/>
    <n v="4001.36"/>
    <n v="2841.14"/>
    <s v="C23616"/>
    <s v="Kavin_3616"/>
    <s v="Erode"/>
    <n v="11.34"/>
    <n v="77.717200000000005"/>
    <s v="SP117"/>
    <s v="Salesperson_17"/>
    <s v="Shipped"/>
    <s v="in-store"/>
  </r>
  <r>
    <s v="S03618"/>
    <d v="2023-06-26T15:48:00"/>
    <x v="42"/>
    <s v="P1117"/>
    <s v="Women's_117"/>
    <x v="0"/>
    <s v="Red"/>
    <s v="L"/>
    <n v="1"/>
    <n v="679.19"/>
    <n v="531.33000000000004"/>
    <n v="679.19"/>
    <n v="531.33000000000004"/>
    <s v="C23617"/>
    <s v="Anu_3617"/>
    <s v="Chennai"/>
    <n v="13.082700000000001"/>
    <n v="80.270700000000005"/>
    <s v="SP104"/>
    <s v="Salesperson_4"/>
    <s v="Shipped"/>
    <s v="mobile_app"/>
  </r>
  <r>
    <s v="S03619"/>
    <d v="2024-05-08T15:58:00"/>
    <x v="83"/>
    <s v="P1118"/>
    <s v="Sportswear_118"/>
    <x v="3"/>
    <s v="Red"/>
    <s v="S"/>
    <n v="1"/>
    <n v="1084.05"/>
    <n v="693.05"/>
    <n v="1084.05"/>
    <n v="693.05"/>
    <s v="C23618"/>
    <s v="Sanjay_3618"/>
    <s v="Coimbatore"/>
    <n v="11.0168"/>
    <n v="76.955799999999996"/>
    <s v="SP125"/>
    <s v="Salesperson_25"/>
    <s v="Pending"/>
    <s v="mobile_app"/>
  </r>
  <r>
    <s v="S03620"/>
    <d v="2024-07-19T10:18:00"/>
    <x v="59"/>
    <s v="P1119"/>
    <s v="Sportswear_119"/>
    <x v="3"/>
    <s v="Red"/>
    <s v="M"/>
    <n v="1"/>
    <n v="1452.38"/>
    <n v="1061.57"/>
    <n v="1452.38"/>
    <n v="1061.57"/>
    <s v="C23619"/>
    <s v="Lakshmi_3619"/>
    <s v="Chennai"/>
    <n v="13.082700000000001"/>
    <n v="80.270700000000005"/>
    <s v="SP102"/>
    <s v="Salesperson_2"/>
    <s v="Returned"/>
    <s v="online"/>
  </r>
  <r>
    <s v="S03621"/>
    <d v="2023-09-28T20:22:00"/>
    <x v="21"/>
    <s v="P1120"/>
    <s v="Jeans_120"/>
    <x v="6"/>
    <s v="Black"/>
    <s v="S"/>
    <n v="1"/>
    <n v="911.14"/>
    <n v="691.97"/>
    <n v="911.14"/>
    <n v="691.97"/>
    <s v="C23620"/>
    <s v="Priya_3620"/>
    <s v="Vellore"/>
    <n v="12.916499999999999"/>
    <n v="79.132499999999993"/>
    <s v="SP111"/>
    <s v="Salesperson_11"/>
    <s v="Returned"/>
    <s v="mobile_app"/>
  </r>
  <r>
    <s v="S03622"/>
    <d v="2023-04-04T19:44:00"/>
    <x v="48"/>
    <s v="P1121"/>
    <s v="T-Shirts_121"/>
    <x v="2"/>
    <s v="Pink"/>
    <s v="XL"/>
    <n v="4"/>
    <n v="1598.73"/>
    <n v="1267.18"/>
    <n v="6394.92"/>
    <n v="5068.72"/>
    <s v="C23621"/>
    <s v="Meena_3621"/>
    <s v="Coimbatore"/>
    <n v="11.0168"/>
    <n v="76.955799999999996"/>
    <s v="SP128"/>
    <s v="Salesperson_28"/>
    <s v="Pending"/>
    <s v="online"/>
  </r>
  <r>
    <s v="S03623"/>
    <d v="2024-03-08T14:48:00"/>
    <x v="8"/>
    <s v="P1122"/>
    <s v="T-Shirts_122"/>
    <x v="2"/>
    <s v="Grey"/>
    <s v="L"/>
    <n v="3"/>
    <n v="1970.09"/>
    <n v="1325.05"/>
    <n v="5910.27"/>
    <n v="3975.15"/>
    <s v="C23622"/>
    <s v="Meena_3622"/>
    <s v="Chennai"/>
    <n v="13.082700000000001"/>
    <n v="80.270700000000005"/>
    <s v="SP134"/>
    <s v="Salesperson_34"/>
    <s v="Pending"/>
    <s v="in-store"/>
  </r>
  <r>
    <s v="S03624"/>
    <d v="2024-10-02T20:31:00"/>
    <x v="25"/>
    <s v="P1123"/>
    <s v="Men's_123"/>
    <x v="4"/>
    <s v="Pink"/>
    <s v="M"/>
    <n v="1"/>
    <n v="1321.29"/>
    <n v="850.83"/>
    <n v="1321.29"/>
    <n v="850.83"/>
    <s v="C23623"/>
    <s v="Vishal_3623"/>
    <s v="Chennai"/>
    <n v="13.082700000000001"/>
    <n v="80.270700000000005"/>
    <s v="SP110"/>
    <s v="Salesperson_10"/>
    <s v="Returned"/>
    <s v="third-party"/>
  </r>
  <r>
    <s v="S03625"/>
    <d v="2024-07-18T13:46:00"/>
    <x v="59"/>
    <s v="P1124"/>
    <s v="Sarees_124"/>
    <x v="7"/>
    <s v="Blue"/>
    <s v="XXL"/>
    <n v="1"/>
    <n v="2220.27"/>
    <n v="1686.13"/>
    <n v="2220.27"/>
    <n v="1686.13"/>
    <s v="C23624"/>
    <s v="Sathish_3624"/>
    <s v="Tiruchirappalli"/>
    <n v="10.7905"/>
    <n v="78.704700000000003"/>
    <s v="SP147"/>
    <s v="Salesperson_47"/>
    <s v="Cancelled"/>
    <s v="in-store"/>
  </r>
  <r>
    <s v="S03626"/>
    <d v="2024-01-28T11:18:00"/>
    <x v="57"/>
    <s v="P1125"/>
    <s v="Jeans_125"/>
    <x v="6"/>
    <s v="Green"/>
    <s v="L"/>
    <n v="1"/>
    <n v="994.52"/>
    <n v="845.29"/>
    <n v="994.52"/>
    <n v="845.29"/>
    <s v="C23625"/>
    <s v="Devi_3625"/>
    <s v="Madurai"/>
    <n v="9.9252000000000002"/>
    <n v="78.119799999999998"/>
    <s v="SP148"/>
    <s v="Salesperson_48"/>
    <s v="Shipped"/>
    <s v="in-store"/>
  </r>
  <r>
    <s v="S03627"/>
    <d v="2023-08-27T19:26:00"/>
    <x v="4"/>
    <s v="P1126"/>
    <s v="Kid's_126"/>
    <x v="5"/>
    <s v="Maroon"/>
    <s v="XS"/>
    <n v="1"/>
    <n v="1614.53"/>
    <n v="1027.6099999999999"/>
    <n v="1614.53"/>
    <n v="1027.6099999999999"/>
    <s v="C23626"/>
    <s v="Kavin_3626"/>
    <s v="Coimbatore"/>
    <n v="11.0168"/>
    <n v="76.955799999999996"/>
    <s v="SP124"/>
    <s v="Salesperson_24"/>
    <s v="Pending"/>
    <s v="in-store"/>
  </r>
  <r>
    <s v="S03628"/>
    <d v="2023-01-02T21:04:00"/>
    <x v="3"/>
    <s v="P1127"/>
    <s v="Sarees_127"/>
    <x v="7"/>
    <s v="Red"/>
    <s v="M"/>
    <n v="4"/>
    <n v="1698.65"/>
    <n v="1235.23"/>
    <n v="6794.6"/>
    <n v="4940.92"/>
    <s v="C23627"/>
    <s v="Sanjay_3627"/>
    <s v="Erode"/>
    <n v="11.34"/>
    <n v="77.717200000000005"/>
    <s v="SP103"/>
    <s v="Salesperson_3"/>
    <s v="Pending"/>
    <s v="in-store"/>
  </r>
  <r>
    <s v="S03629"/>
    <d v="2023-05-29T10:32:00"/>
    <x v="30"/>
    <s v="P1128"/>
    <s v="Kurta_128"/>
    <x v="1"/>
    <s v="Pink"/>
    <s v="L"/>
    <n v="2"/>
    <n v="1088.97"/>
    <n v="731.14"/>
    <n v="2177.94"/>
    <n v="1462.28"/>
    <s v="C23628"/>
    <s v="Priya_3628"/>
    <s v="Tirunelveli"/>
    <n v="8.7139000000000006"/>
    <n v="77.756699999999995"/>
    <s v="SP110"/>
    <s v="Salesperson_10"/>
    <s v="Shipped"/>
    <s v="online"/>
  </r>
  <r>
    <s v="S03630"/>
    <d v="2024-06-28T20:22:00"/>
    <x v="2"/>
    <s v="P1129"/>
    <s v="Kid's_129"/>
    <x v="5"/>
    <s v="Maroon"/>
    <s v="XXL"/>
    <n v="1"/>
    <n v="232.91"/>
    <n v="148"/>
    <n v="232.91"/>
    <n v="148"/>
    <s v="C23629"/>
    <s v="Vishal_3629"/>
    <s v="Tirunelveli"/>
    <n v="8.7139000000000006"/>
    <n v="77.756699999999995"/>
    <s v="SP113"/>
    <s v="Salesperson_13"/>
    <s v="Cancelled"/>
    <s v="in-store"/>
  </r>
  <r>
    <s v="S03631"/>
    <d v="2024-07-24T20:17:00"/>
    <x v="79"/>
    <s v="P1130"/>
    <s v="Sportswear_130"/>
    <x v="3"/>
    <s v="White"/>
    <s v="XL"/>
    <n v="1"/>
    <n v="549.34"/>
    <n v="359.21"/>
    <n v="549.34"/>
    <n v="359.21"/>
    <s v="C23630"/>
    <s v="Devi_3630"/>
    <s v="Tirunelveli"/>
    <n v="8.7139000000000006"/>
    <n v="77.756699999999995"/>
    <s v="SP101"/>
    <s v="Salesperson_1"/>
    <s v="Shipped"/>
    <s v="online"/>
  </r>
  <r>
    <s v="S03632"/>
    <d v="2024-03-11T14:09:00"/>
    <x v="24"/>
    <s v="P1131"/>
    <s v="Men's_131"/>
    <x v="4"/>
    <s v="Maroon"/>
    <s v="XL"/>
    <n v="4"/>
    <n v="1409.22"/>
    <n v="944.25"/>
    <n v="5636.88"/>
    <n v="3777"/>
    <s v="C23631"/>
    <s v="Priya_3631"/>
    <s v="Salem"/>
    <n v="11.664300000000001"/>
    <n v="78.146000000000001"/>
    <s v="SP100"/>
    <s v="Salesperson_0"/>
    <s v="Shipped"/>
    <s v="in-store"/>
  </r>
  <r>
    <s v="S03633"/>
    <d v="2024-06-09T14:50:00"/>
    <x v="40"/>
    <s v="P1132"/>
    <s v="Sportswear_132"/>
    <x v="3"/>
    <s v="Yellow"/>
    <s v="L"/>
    <n v="2"/>
    <n v="709.45"/>
    <n v="574.33000000000004"/>
    <n v="1418.9"/>
    <n v="1148.6600000000001"/>
    <s v="C23632"/>
    <s v="Bhuvana_3632"/>
    <s v="Chennai"/>
    <n v="13.082700000000001"/>
    <n v="80.270700000000005"/>
    <s v="SP110"/>
    <s v="Salesperson_10"/>
    <s v="Paid"/>
    <s v="mobile_app"/>
  </r>
  <r>
    <s v="S03634"/>
    <d v="2024-07-08T17:15:00"/>
    <x v="84"/>
    <s v="P1133"/>
    <s v="Men's_133"/>
    <x v="4"/>
    <s v="Blue"/>
    <s v="XL"/>
    <n v="3"/>
    <n v="2380.88"/>
    <n v="1838.23"/>
    <n v="7142.64"/>
    <n v="5514.69"/>
    <s v="C23633"/>
    <s v="Bhuvana_3633"/>
    <s v="Madurai"/>
    <n v="9.9252000000000002"/>
    <n v="78.119799999999998"/>
    <s v="SP138"/>
    <s v="Salesperson_38"/>
    <s v="Paid"/>
    <s v="in-store"/>
  </r>
  <r>
    <s v="S03635"/>
    <d v="2023-11-27T20:51:00"/>
    <x v="33"/>
    <s v="P1134"/>
    <s v="Kid's_134"/>
    <x v="5"/>
    <s v="Green"/>
    <s v="XS"/>
    <n v="1"/>
    <n v="2316.56"/>
    <n v="1826.39"/>
    <n v="2316.56"/>
    <n v="1826.39"/>
    <s v="C23634"/>
    <s v="Ganesh_3634"/>
    <s v="Tirunelveli"/>
    <n v="8.7139000000000006"/>
    <n v="77.756699999999995"/>
    <s v="SP149"/>
    <s v="Salesperson_49"/>
    <s v="Returned"/>
    <s v="in-store"/>
  </r>
  <r>
    <s v="S03636"/>
    <d v="2024-07-25T17:19:00"/>
    <x v="79"/>
    <s v="P1135"/>
    <s v="Jeans_135"/>
    <x v="6"/>
    <s v="Red"/>
    <s v="M"/>
    <n v="1"/>
    <n v="1267.72"/>
    <n v="885.41"/>
    <n v="1267.72"/>
    <n v="885.41"/>
    <s v="C23635"/>
    <s v="Vishal_3635"/>
    <s v="Chennai"/>
    <n v="13.082700000000001"/>
    <n v="80.270700000000005"/>
    <s v="SP137"/>
    <s v="Salesperson_37"/>
    <s v="Pending"/>
    <s v="in-store"/>
  </r>
  <r>
    <s v="S03637"/>
    <d v="2023-09-21T19:35:00"/>
    <x v="70"/>
    <s v="P1136"/>
    <s v="Kid's_136"/>
    <x v="5"/>
    <s v="Green"/>
    <s v="M"/>
    <n v="1"/>
    <n v="1207.43"/>
    <n v="775.89"/>
    <n v="1207.43"/>
    <n v="775.89"/>
    <s v="C23636"/>
    <s v="Meena_3636"/>
    <s v="Tiruchirappalli"/>
    <n v="10.7905"/>
    <n v="78.704700000000003"/>
    <s v="SP113"/>
    <s v="Salesperson_13"/>
    <s v="Pending"/>
    <s v="online"/>
  </r>
  <r>
    <s v="S03638"/>
    <d v="2024-07-10T11:39:00"/>
    <x v="84"/>
    <s v="P1137"/>
    <s v="Men's_137"/>
    <x v="4"/>
    <s v="Green"/>
    <s v="S"/>
    <n v="1"/>
    <n v="262.76"/>
    <n v="175.8"/>
    <n v="262.76"/>
    <n v="175.8"/>
    <s v="C23637"/>
    <s v="Karthik_3637"/>
    <s v="Coimbatore"/>
    <n v="11.0168"/>
    <n v="76.955799999999996"/>
    <s v="SP102"/>
    <s v="Salesperson_2"/>
    <s v="Pending"/>
    <s v="in-store"/>
  </r>
  <r>
    <s v="S03639"/>
    <d v="2024-08-11T17:13:00"/>
    <x v="46"/>
    <s v="P1138"/>
    <s v="Sarees_138"/>
    <x v="7"/>
    <s v="Yellow"/>
    <s v="M"/>
    <n v="2"/>
    <n v="1899.26"/>
    <n v="1566.79"/>
    <n v="3798.52"/>
    <n v="3133.58"/>
    <s v="C23638"/>
    <s v="Bhuvana_3638"/>
    <s v="Chennai"/>
    <n v="13.082700000000001"/>
    <n v="80.270700000000005"/>
    <s v="SP107"/>
    <s v="Salesperson_7"/>
    <s v="Cancelled"/>
    <s v="online"/>
  </r>
  <r>
    <s v="S03640"/>
    <d v="2023-04-04T11:51:00"/>
    <x v="48"/>
    <s v="P1139"/>
    <s v="Jeans_139"/>
    <x v="6"/>
    <s v="Yellow"/>
    <s v="M"/>
    <n v="2"/>
    <n v="1973.32"/>
    <n v="1665.83"/>
    <n v="3946.64"/>
    <n v="3331.66"/>
    <s v="C23639"/>
    <s v="Karthik_3639"/>
    <s v="Chennai"/>
    <n v="13.082700000000001"/>
    <n v="80.270700000000005"/>
    <s v="SP114"/>
    <s v="Salesperson_14"/>
    <s v="Shipped"/>
    <s v="online"/>
  </r>
  <r>
    <s v="S03641"/>
    <d v="2023-12-03T20:19:00"/>
    <x v="33"/>
    <s v="P1140"/>
    <s v="T-Shirts_140"/>
    <x v="2"/>
    <s v="Black"/>
    <s v="XL"/>
    <n v="2"/>
    <n v="2299.98"/>
    <n v="1681.51"/>
    <n v="4599.96"/>
    <n v="3363.02"/>
    <s v="C23640"/>
    <s v="Meena_3640"/>
    <s v="Tiruchirappalli"/>
    <n v="10.7905"/>
    <n v="78.704700000000003"/>
    <s v="SP112"/>
    <s v="Salesperson_12"/>
    <s v="Pending"/>
    <s v="in-store"/>
  </r>
  <r>
    <s v="S03642"/>
    <d v="2023-07-17T13:01:00"/>
    <x v="15"/>
    <s v="P1141"/>
    <s v="T-Shirts_141"/>
    <x v="2"/>
    <s v="Black"/>
    <s v="L"/>
    <n v="4"/>
    <n v="874.58"/>
    <n v="696.57"/>
    <n v="3498.32"/>
    <n v="2786.28"/>
    <s v="C23641"/>
    <s v="Ganesh_3641"/>
    <s v="Madurai"/>
    <n v="9.9252000000000002"/>
    <n v="78.119799999999998"/>
    <s v="SP137"/>
    <s v="Salesperson_37"/>
    <s v="Shipped"/>
    <s v="mobile_app"/>
  </r>
  <r>
    <s v="S03643"/>
    <d v="2023-01-27T17:43:00"/>
    <x v="17"/>
    <s v="P1142"/>
    <s v="Kid's_142"/>
    <x v="5"/>
    <s v="Red"/>
    <s v="XL"/>
    <n v="4"/>
    <n v="695.44"/>
    <n v="529.42999999999995"/>
    <n v="2781.76"/>
    <n v="2117.7199999999998"/>
    <s v="C23642"/>
    <s v="Aarav_3642"/>
    <s v="Tirunelveli"/>
    <n v="8.7139000000000006"/>
    <n v="77.756699999999995"/>
    <s v="SP136"/>
    <s v="Salesperson_36"/>
    <s v="Cancelled"/>
    <s v="in-store"/>
  </r>
  <r>
    <s v="S03644"/>
    <d v="2024-06-25T13:15:00"/>
    <x v="2"/>
    <s v="P1143"/>
    <s v="Jeans_143"/>
    <x v="6"/>
    <s v="Blue"/>
    <s v="S"/>
    <n v="4"/>
    <n v="1083.96"/>
    <n v="694.67"/>
    <n v="4335.84"/>
    <n v="2778.68"/>
    <s v="C23643"/>
    <s v="Bhuvana_3643"/>
    <s v="Salem"/>
    <n v="11.664300000000001"/>
    <n v="78.146000000000001"/>
    <s v="SP148"/>
    <s v="Salesperson_48"/>
    <s v="Returned"/>
    <s v="online"/>
  </r>
  <r>
    <s v="S03645"/>
    <d v="2023-08-20T20:45:00"/>
    <x v="63"/>
    <s v="P1144"/>
    <s v="Women's_144"/>
    <x v="0"/>
    <s v="Green"/>
    <s v="XL"/>
    <n v="4"/>
    <n v="495.71"/>
    <n v="443.89"/>
    <n v="1982.84"/>
    <n v="1775.56"/>
    <s v="C23644"/>
    <s v="Aarav_3644"/>
    <s v="Vellore"/>
    <n v="12.916499999999999"/>
    <n v="79.132499999999993"/>
    <s v="SP149"/>
    <s v="Salesperson_49"/>
    <s v="Returned"/>
    <s v="online"/>
  </r>
  <r>
    <s v="S03646"/>
    <d v="2024-01-31T16:22:00"/>
    <x v="53"/>
    <s v="P1145"/>
    <s v="Kurta_145"/>
    <x v="1"/>
    <s v="Yellow"/>
    <s v="XL"/>
    <n v="3"/>
    <n v="1274.68"/>
    <n v="837.84"/>
    <n v="3824.04"/>
    <n v="2513.52"/>
    <s v="C23645"/>
    <s v="Sathish_3645"/>
    <s v="Madurai"/>
    <n v="9.9252000000000002"/>
    <n v="78.119799999999998"/>
    <s v="SP103"/>
    <s v="Salesperson_3"/>
    <s v="Paid"/>
    <s v="in-store"/>
  </r>
  <r>
    <s v="S03647"/>
    <d v="2023-12-05T14:17:00"/>
    <x v="50"/>
    <s v="P1146"/>
    <s v="Kid's_146"/>
    <x v="5"/>
    <s v="Black"/>
    <s v="L"/>
    <n v="1"/>
    <n v="1600.85"/>
    <n v="1065.43"/>
    <n v="1600.85"/>
    <n v="1065.43"/>
    <s v="C23646"/>
    <s v="Priya_3646"/>
    <s v="Tiruchirappalli"/>
    <n v="10.7905"/>
    <n v="78.704700000000003"/>
    <s v="SP104"/>
    <s v="Salesperson_4"/>
    <s v="Shipped"/>
    <s v="online"/>
  </r>
  <r>
    <s v="S03648"/>
    <d v="2024-02-28T19:21:00"/>
    <x v="14"/>
    <s v="P1147"/>
    <s v="Sportswear_147"/>
    <x v="3"/>
    <s v="White"/>
    <s v="XL"/>
    <n v="1"/>
    <n v="204.21"/>
    <n v="143.38999999999999"/>
    <n v="204.21"/>
    <n v="143.38999999999999"/>
    <s v="C23647"/>
    <s v="Karthik_3647"/>
    <s v="Salem"/>
    <n v="11.664300000000001"/>
    <n v="78.146000000000001"/>
    <s v="SP110"/>
    <s v="Salesperson_10"/>
    <s v="Paid"/>
    <s v="online"/>
  </r>
  <r>
    <s v="S03649"/>
    <d v="2024-06-12T14:33:00"/>
    <x v="13"/>
    <s v="P1148"/>
    <s v="Men's_148"/>
    <x v="4"/>
    <s v="Pink"/>
    <s v="S"/>
    <n v="3"/>
    <n v="2456.86"/>
    <n v="1681.78"/>
    <n v="7370.58"/>
    <n v="5045.34"/>
    <s v="C23648"/>
    <s v="Sathish_3648"/>
    <s v="Salem"/>
    <n v="11.664300000000001"/>
    <n v="78.146000000000001"/>
    <s v="SP141"/>
    <s v="Salesperson_41"/>
    <s v="Paid"/>
    <s v="in-store"/>
  </r>
  <r>
    <s v="S03650"/>
    <d v="2023-10-14T10:52:00"/>
    <x v="37"/>
    <s v="P1149"/>
    <s v="Jeans_149"/>
    <x v="6"/>
    <s v="Grey"/>
    <s v="M"/>
    <n v="4"/>
    <n v="1576.66"/>
    <n v="1030.5"/>
    <n v="6306.64"/>
    <n v="4122"/>
    <s v="C23649"/>
    <s v="Sathish_3649"/>
    <s v="Coimbatore"/>
    <n v="11.0168"/>
    <n v="76.955799999999996"/>
    <s v="SP137"/>
    <s v="Salesperson_37"/>
    <s v="Pending"/>
    <s v="in-store"/>
  </r>
  <r>
    <s v="S03651"/>
    <d v="2023-04-05T10:56:00"/>
    <x v="48"/>
    <s v="P1150"/>
    <s v="Kid's_150"/>
    <x v="5"/>
    <s v="Pink"/>
    <s v="L"/>
    <n v="2"/>
    <n v="378.19"/>
    <n v="294.92"/>
    <n v="756.38"/>
    <n v="589.84"/>
    <s v="C23650"/>
    <s v="Diya_3650"/>
    <s v="Tiruchirappalli"/>
    <n v="10.7905"/>
    <n v="78.704700000000003"/>
    <s v="SP106"/>
    <s v="Salesperson_6"/>
    <s v="Shipped"/>
    <s v="mobile_app"/>
  </r>
  <r>
    <s v="S03652"/>
    <d v="2023-06-01T13:52:00"/>
    <x v="30"/>
    <s v="P1151"/>
    <s v="Sarees_151"/>
    <x v="7"/>
    <s v="Black"/>
    <s v="XXL"/>
    <n v="4"/>
    <n v="2100.9499999999998"/>
    <n v="1527.25"/>
    <n v="8403.7999999999993"/>
    <n v="6109"/>
    <s v="C23651"/>
    <s v="Priya_3651"/>
    <s v="Madurai"/>
    <n v="9.9252000000000002"/>
    <n v="78.119799999999998"/>
    <s v="SP127"/>
    <s v="Salesperson_27"/>
    <s v="Returned"/>
    <s v="in-store"/>
  </r>
  <r>
    <s v="S03653"/>
    <d v="2023-06-13T21:18:00"/>
    <x v="23"/>
    <s v="P1152"/>
    <s v="Sportswear_152"/>
    <x v="3"/>
    <s v="Yellow"/>
    <s v="S"/>
    <n v="1"/>
    <n v="1997.7"/>
    <n v="1277.8"/>
    <n v="1997.7"/>
    <n v="1277.8"/>
    <s v="C23652"/>
    <s v="Lakshmi_3652"/>
    <s v="Erode"/>
    <n v="11.34"/>
    <n v="77.717200000000005"/>
    <s v="SP116"/>
    <s v="Salesperson_16"/>
    <s v="Shipped"/>
    <s v="online"/>
  </r>
  <r>
    <s v="S03654"/>
    <d v="2024-07-06T21:16:00"/>
    <x v="9"/>
    <s v="P1153"/>
    <s v="Women's_153"/>
    <x v="0"/>
    <s v="Green"/>
    <s v="XXL"/>
    <n v="3"/>
    <n v="205.8"/>
    <n v="146.63999999999999"/>
    <n v="617.4"/>
    <n v="439.92"/>
    <s v="C23653"/>
    <s v="Aarav_3653"/>
    <s v="Erode"/>
    <n v="11.34"/>
    <n v="77.717200000000005"/>
    <s v="SP107"/>
    <s v="Salesperson_7"/>
    <s v="Shipped"/>
    <s v="in-store"/>
  </r>
  <r>
    <s v="S03655"/>
    <d v="2023-03-14T14:47:00"/>
    <x v="16"/>
    <s v="P1154"/>
    <s v="Jeans_154"/>
    <x v="6"/>
    <s v="Red"/>
    <s v="XS"/>
    <n v="2"/>
    <n v="978.65"/>
    <n v="720.24"/>
    <n v="1957.3"/>
    <n v="1440.48"/>
    <s v="C23654"/>
    <s v="Sathish_3654"/>
    <s v="Madurai"/>
    <n v="9.9252000000000002"/>
    <n v="78.119799999999998"/>
    <s v="SP142"/>
    <s v="Salesperson_42"/>
    <s v="Cancelled"/>
    <s v="online"/>
  </r>
  <r>
    <s v="S03656"/>
    <d v="2024-01-04T18:03:00"/>
    <x v="39"/>
    <s v="P1155"/>
    <s v="T-Shirts_155"/>
    <x v="2"/>
    <s v="Yellow"/>
    <s v="S"/>
    <n v="1"/>
    <n v="2089.84"/>
    <n v="1608.72"/>
    <n v="2089.84"/>
    <n v="1608.72"/>
    <s v="C23655"/>
    <s v="Vishal_3655"/>
    <s v="Chennai"/>
    <n v="13.082700000000001"/>
    <n v="80.270700000000005"/>
    <s v="SP112"/>
    <s v="Salesperson_12"/>
    <s v="Pending"/>
    <s v="in-store"/>
  </r>
  <r>
    <s v="S03657"/>
    <d v="2023-07-15T13:21:00"/>
    <x v="91"/>
    <s v="P1156"/>
    <s v="Women's_156"/>
    <x v="0"/>
    <s v="Blue"/>
    <s v="M"/>
    <n v="1"/>
    <n v="810.43"/>
    <n v="529.75"/>
    <n v="810.43"/>
    <n v="529.75"/>
    <s v="C23656"/>
    <s v="Devi_3656"/>
    <s v="Tiruchirappalli"/>
    <n v="10.7905"/>
    <n v="78.704700000000003"/>
    <s v="SP121"/>
    <s v="Salesperson_21"/>
    <s v="Returned"/>
    <s v="mobile_app"/>
  </r>
  <r>
    <s v="S03658"/>
    <d v="2024-02-27T20:18:00"/>
    <x v="14"/>
    <s v="P1157"/>
    <s v="Men's_157"/>
    <x v="4"/>
    <s v="Yellow"/>
    <s v="XS"/>
    <n v="1"/>
    <n v="988.01"/>
    <n v="599.57000000000005"/>
    <n v="988.01"/>
    <n v="599.57000000000005"/>
    <s v="C23657"/>
    <s v="Vishal_3657"/>
    <s v="Tiruchirappalli"/>
    <n v="10.7905"/>
    <n v="78.704700000000003"/>
    <s v="SP146"/>
    <s v="Salesperson_46"/>
    <s v="Pending"/>
    <s v="online"/>
  </r>
  <r>
    <s v="S03659"/>
    <d v="2023-06-26T20:02:00"/>
    <x v="42"/>
    <s v="P1158"/>
    <s v="Women's_158"/>
    <x v="0"/>
    <s v="Blue"/>
    <s v="M"/>
    <n v="4"/>
    <n v="1158.73"/>
    <n v="986.84"/>
    <n v="4634.92"/>
    <n v="3947.36"/>
    <s v="C23658"/>
    <s v="Meena_3658"/>
    <s v="Chennai"/>
    <n v="13.082700000000001"/>
    <n v="80.270700000000005"/>
    <s v="SP133"/>
    <s v="Salesperson_33"/>
    <s v="Shipped"/>
    <s v="online"/>
  </r>
  <r>
    <s v="S03660"/>
    <d v="2024-02-09T18:20:00"/>
    <x v="52"/>
    <s v="P1159"/>
    <s v="Sportswear_159"/>
    <x v="3"/>
    <s v="Grey"/>
    <s v="XXL"/>
    <n v="1"/>
    <n v="2391.21"/>
    <n v="1996.86"/>
    <n v="2391.21"/>
    <n v="1996.86"/>
    <s v="C23659"/>
    <s v="Kavin_3659"/>
    <s v="Salem"/>
    <n v="11.664300000000001"/>
    <n v="78.146000000000001"/>
    <s v="SP129"/>
    <s v="Salesperson_29"/>
    <s v="Cancelled"/>
    <s v="in-store"/>
  </r>
  <r>
    <s v="S03661"/>
    <d v="2023-05-09T16:06:00"/>
    <x v="64"/>
    <s v="P1160"/>
    <s v="Kid's_160"/>
    <x v="5"/>
    <s v="Yellow"/>
    <s v="XXL"/>
    <n v="1"/>
    <n v="1824.67"/>
    <n v="1323.09"/>
    <n v="1824.67"/>
    <n v="1323.09"/>
    <s v="C23660"/>
    <s v="Devi_3660"/>
    <s v="Salem"/>
    <n v="11.664300000000001"/>
    <n v="78.146000000000001"/>
    <s v="SP108"/>
    <s v="Salesperson_8"/>
    <s v="Pending"/>
    <s v="online"/>
  </r>
  <r>
    <s v="S03662"/>
    <d v="2023-05-26T18:36:00"/>
    <x v="27"/>
    <s v="P1161"/>
    <s v="Women's_161"/>
    <x v="0"/>
    <s v="Maroon"/>
    <s v="XL"/>
    <n v="2"/>
    <n v="1027.06"/>
    <n v="859.8"/>
    <n v="2054.12"/>
    <n v="1719.6"/>
    <s v="C23661"/>
    <s v="Meena_3661"/>
    <s v="Salem"/>
    <n v="11.664300000000001"/>
    <n v="78.146000000000001"/>
    <s v="SP140"/>
    <s v="Salesperson_40"/>
    <s v="Returned"/>
    <s v="in-store"/>
  </r>
  <r>
    <s v="S03663"/>
    <d v="2023-03-30T14:27:00"/>
    <x v="67"/>
    <s v="P1162"/>
    <s v="Women's_162"/>
    <x v="0"/>
    <s v="Green"/>
    <s v="XXL"/>
    <n v="4"/>
    <n v="939.3"/>
    <n v="677.99"/>
    <n v="3757.2"/>
    <n v="2711.96"/>
    <s v="C23662"/>
    <s v="Ganesh_3662"/>
    <s v="Chennai"/>
    <n v="13.082700000000001"/>
    <n v="80.270700000000005"/>
    <s v="SP119"/>
    <s v="Salesperson_19"/>
    <s v="Cancelled"/>
    <s v="in-store"/>
  </r>
  <r>
    <s v="S03664"/>
    <d v="2024-06-09T17:32:00"/>
    <x v="40"/>
    <s v="P1163"/>
    <s v="Sportswear_163"/>
    <x v="3"/>
    <s v="Grey"/>
    <s v="XS"/>
    <n v="1"/>
    <n v="1432.86"/>
    <n v="1081.07"/>
    <n v="1432.86"/>
    <n v="1081.07"/>
    <s v="C23663"/>
    <s v="Priya_3663"/>
    <s v="Vellore"/>
    <n v="12.916499999999999"/>
    <n v="79.132499999999993"/>
    <s v="SP140"/>
    <s v="Salesperson_40"/>
    <s v="Shipped"/>
    <s v="in-store"/>
  </r>
  <r>
    <s v="S03665"/>
    <d v="2023-01-28T10:00:00"/>
    <x v="17"/>
    <s v="P1164"/>
    <s v="Jeans_164"/>
    <x v="6"/>
    <s v="Black"/>
    <s v="S"/>
    <n v="1"/>
    <n v="415.74"/>
    <n v="330.9"/>
    <n v="415.74"/>
    <n v="330.9"/>
    <s v="C23664"/>
    <s v="Sanjay_3664"/>
    <s v="Madurai"/>
    <n v="9.9252000000000002"/>
    <n v="78.119799999999998"/>
    <s v="SP137"/>
    <s v="Salesperson_37"/>
    <s v="Cancelled"/>
    <s v="mobile_app"/>
  </r>
  <r>
    <s v="S03666"/>
    <d v="2023-08-05T14:34:00"/>
    <x v="58"/>
    <s v="P1165"/>
    <s v="Kurta_165"/>
    <x v="1"/>
    <s v="Yellow"/>
    <s v="XS"/>
    <n v="2"/>
    <n v="882.03"/>
    <n v="749.88"/>
    <n v="1764.06"/>
    <n v="1499.76"/>
    <s v="C23665"/>
    <s v="Karthik_3665"/>
    <s v="Chennai"/>
    <n v="13.082700000000001"/>
    <n v="80.270700000000005"/>
    <s v="SP110"/>
    <s v="Salesperson_10"/>
    <s v="Returned"/>
    <s v="in-store"/>
  </r>
  <r>
    <s v="S03667"/>
    <d v="2023-04-18T10:11:00"/>
    <x v="12"/>
    <s v="P1166"/>
    <s v="Sportswear_166"/>
    <x v="3"/>
    <s v="Maroon"/>
    <s v="XXL"/>
    <n v="1"/>
    <n v="1742.18"/>
    <n v="1159.1500000000001"/>
    <n v="1742.18"/>
    <n v="1159.1500000000001"/>
    <s v="C23666"/>
    <s v="Vishal_3666"/>
    <s v="Erode"/>
    <n v="11.34"/>
    <n v="77.717200000000005"/>
    <s v="SP117"/>
    <s v="Salesperson_17"/>
    <s v="Paid"/>
    <s v="in-store"/>
  </r>
  <r>
    <s v="S03668"/>
    <d v="2024-03-15T11:08:00"/>
    <x v="24"/>
    <s v="P1167"/>
    <s v="Sarees_167"/>
    <x v="7"/>
    <s v="Maroon"/>
    <s v="M"/>
    <n v="1"/>
    <n v="1980.5"/>
    <n v="1232.6099999999999"/>
    <n v="1980.5"/>
    <n v="1232.6099999999999"/>
    <s v="C23667"/>
    <s v="Devi_3667"/>
    <s v="Tiruchirappalli"/>
    <n v="10.7905"/>
    <n v="78.704700000000003"/>
    <s v="SP147"/>
    <s v="Salesperson_47"/>
    <s v="Cancelled"/>
    <s v="online"/>
  </r>
  <r>
    <s v="S03669"/>
    <d v="2024-06-25T10:15:00"/>
    <x v="2"/>
    <s v="P1168"/>
    <s v="Kid's_168"/>
    <x v="5"/>
    <s v="Yellow"/>
    <s v="XXL"/>
    <n v="1"/>
    <n v="1637.55"/>
    <n v="1288.5"/>
    <n v="1637.55"/>
    <n v="1288.5"/>
    <s v="C23668"/>
    <s v="Priya_3668"/>
    <s v="Vellore"/>
    <n v="12.916499999999999"/>
    <n v="79.132499999999993"/>
    <s v="SP108"/>
    <s v="Salesperson_8"/>
    <s v="Shipped"/>
    <s v="online"/>
  </r>
  <r>
    <s v="S03670"/>
    <d v="2023-04-06T16:23:00"/>
    <x v="48"/>
    <s v="P1169"/>
    <s v="Kid's_169"/>
    <x v="5"/>
    <s v="Red"/>
    <s v="XXL"/>
    <n v="3"/>
    <n v="1404.28"/>
    <n v="896.66"/>
    <n v="4212.84"/>
    <n v="2689.98"/>
    <s v="C23669"/>
    <s v="Anu_3669"/>
    <s v="Salem"/>
    <n v="11.664300000000001"/>
    <n v="78.146000000000001"/>
    <s v="SP125"/>
    <s v="Salesperson_25"/>
    <s v="Shipped"/>
    <s v="online"/>
  </r>
  <r>
    <s v="S03671"/>
    <d v="2023-08-22T10:58:00"/>
    <x v="4"/>
    <s v="P1170"/>
    <s v="Kid's_170"/>
    <x v="5"/>
    <s v="Green"/>
    <s v="M"/>
    <n v="1"/>
    <n v="794.61"/>
    <n v="689.24"/>
    <n v="794.61"/>
    <n v="689.24"/>
    <s v="C23670"/>
    <s v="Vishal_3670"/>
    <s v="Tiruchirappalli"/>
    <n v="10.7905"/>
    <n v="78.704700000000003"/>
    <s v="SP149"/>
    <s v="Salesperson_49"/>
    <s v="Returned"/>
    <s v="online"/>
  </r>
  <r>
    <s v="S03672"/>
    <d v="2023-11-10T11:23:00"/>
    <x v="81"/>
    <s v="P1171"/>
    <s v="Sarees_171"/>
    <x v="7"/>
    <s v="Blue"/>
    <s v="XL"/>
    <n v="3"/>
    <n v="2335.06"/>
    <n v="1567.71"/>
    <n v="7005.18"/>
    <n v="4703.13"/>
    <s v="C23671"/>
    <s v="Priya_3671"/>
    <s v="Madurai"/>
    <n v="9.9252000000000002"/>
    <n v="78.119799999999998"/>
    <s v="SP135"/>
    <s v="Salesperson_35"/>
    <s v="Pending"/>
    <s v="in-store"/>
  </r>
  <r>
    <s v="S03673"/>
    <d v="2024-07-03T17:34:00"/>
    <x v="9"/>
    <s v="P1172"/>
    <s v="Kid's_172"/>
    <x v="5"/>
    <s v="Green"/>
    <s v="M"/>
    <n v="1"/>
    <n v="1594.59"/>
    <n v="1052.71"/>
    <n v="1594.59"/>
    <n v="1052.71"/>
    <s v="C23672"/>
    <s v="Aarav_3672"/>
    <s v="Coimbatore"/>
    <n v="11.0168"/>
    <n v="76.955799999999996"/>
    <s v="SP134"/>
    <s v="Salesperson_34"/>
    <s v="Pending"/>
    <s v="in-store"/>
  </r>
  <r>
    <s v="S03674"/>
    <d v="2023-08-12T20:05:00"/>
    <x v="92"/>
    <s v="P1173"/>
    <s v="Sarees_173"/>
    <x v="7"/>
    <s v="Pink"/>
    <s v="S"/>
    <n v="2"/>
    <n v="468.97"/>
    <n v="335.06"/>
    <n v="937.94"/>
    <n v="670.12"/>
    <s v="C23673"/>
    <s v="Sanjay_3673"/>
    <s v="Salem"/>
    <n v="11.664300000000001"/>
    <n v="78.146000000000001"/>
    <s v="SP128"/>
    <s v="Salesperson_28"/>
    <s v="Pending"/>
    <s v="mobile_app"/>
  </r>
  <r>
    <s v="S03675"/>
    <d v="2023-06-01T11:06:00"/>
    <x v="30"/>
    <s v="P1174"/>
    <s v="Kurta_174"/>
    <x v="1"/>
    <s v="Black"/>
    <s v="XL"/>
    <n v="3"/>
    <n v="2005.49"/>
    <n v="1341.46"/>
    <n v="6016.47"/>
    <n v="4024.38"/>
    <s v="C23674"/>
    <s v="Sanjay_3674"/>
    <s v="Salem"/>
    <n v="11.664300000000001"/>
    <n v="78.146000000000001"/>
    <s v="SP111"/>
    <s v="Salesperson_11"/>
    <s v="Paid"/>
    <s v="third-party"/>
  </r>
  <r>
    <s v="S03676"/>
    <d v="2024-09-24T11:04:00"/>
    <x v="55"/>
    <s v="P1175"/>
    <s v="Women's_175"/>
    <x v="0"/>
    <s v="Green"/>
    <s v="S"/>
    <n v="2"/>
    <n v="2017.28"/>
    <n v="1684.4"/>
    <n v="4034.56"/>
    <n v="3368.8"/>
    <s v="C23675"/>
    <s v="Meena_3675"/>
    <s v="Salem"/>
    <n v="11.664300000000001"/>
    <n v="78.146000000000001"/>
    <s v="SP105"/>
    <s v="Salesperson_5"/>
    <s v="Returned"/>
    <s v="in-store"/>
  </r>
  <r>
    <s v="S03677"/>
    <d v="2023-03-27T17:27:00"/>
    <x v="67"/>
    <s v="P1176"/>
    <s v="Kid's_176"/>
    <x v="5"/>
    <s v="Red"/>
    <s v="XS"/>
    <n v="3"/>
    <n v="866.3"/>
    <n v="632.29999999999995"/>
    <n v="2598.9"/>
    <n v="1896.9"/>
    <s v="C23676"/>
    <s v="Sathish_3676"/>
    <s v="Erode"/>
    <n v="11.34"/>
    <n v="77.717200000000005"/>
    <s v="SP125"/>
    <s v="Salesperson_25"/>
    <s v="Pending"/>
    <s v="in-store"/>
  </r>
  <r>
    <s v="S03678"/>
    <d v="2023-11-14T10:29:00"/>
    <x v="44"/>
    <s v="P1177"/>
    <s v="Sportswear_177"/>
    <x v="3"/>
    <s v="Red"/>
    <s v="S"/>
    <n v="1"/>
    <n v="1685.03"/>
    <n v="1104.6500000000001"/>
    <n v="1685.03"/>
    <n v="1104.6500000000001"/>
    <s v="C23677"/>
    <s v="Priya_3677"/>
    <s v="Erode"/>
    <n v="11.34"/>
    <n v="77.717200000000005"/>
    <s v="SP100"/>
    <s v="Salesperson_0"/>
    <s v="Returned"/>
    <s v="in-store"/>
  </r>
  <r>
    <s v="S03679"/>
    <d v="2023-05-14T13:10:00"/>
    <x v="64"/>
    <s v="P1178"/>
    <s v="Sarees_178"/>
    <x v="7"/>
    <s v="Red"/>
    <s v="XL"/>
    <n v="3"/>
    <n v="1283.56"/>
    <n v="888.31"/>
    <n v="3850.68"/>
    <n v="2664.93"/>
    <s v="C23678"/>
    <s v="Karthik_3678"/>
    <s v="Erode"/>
    <n v="11.34"/>
    <n v="77.717200000000005"/>
    <s v="SP112"/>
    <s v="Salesperson_12"/>
    <s v="Pending"/>
    <s v="in-store"/>
  </r>
  <r>
    <s v="S03680"/>
    <d v="2024-07-22T18:51:00"/>
    <x v="79"/>
    <s v="P1179"/>
    <s v="Women's_179"/>
    <x v="0"/>
    <s v="Grey"/>
    <s v="M"/>
    <n v="4"/>
    <n v="2295.4699999999998"/>
    <n v="2044.58"/>
    <n v="9181.8799999999992"/>
    <n v="8178.32"/>
    <s v="C23679"/>
    <s v="Lakshmi_3679"/>
    <s v="Chennai"/>
    <n v="13.082700000000001"/>
    <n v="80.270700000000005"/>
    <s v="SP101"/>
    <s v="Salesperson_1"/>
    <s v="Pending"/>
    <s v="in-store"/>
  </r>
  <r>
    <s v="S03681"/>
    <d v="2023-11-19T13:46:00"/>
    <x v="44"/>
    <s v="P1180"/>
    <s v="Women's_180"/>
    <x v="0"/>
    <s v="Red"/>
    <s v="XXL"/>
    <n v="4"/>
    <n v="1415.14"/>
    <n v="1205.72"/>
    <n v="5660.56"/>
    <n v="4822.88"/>
    <s v="C23680"/>
    <s v="Sanjay_3680"/>
    <s v="Coimbatore"/>
    <n v="11.0168"/>
    <n v="76.955799999999996"/>
    <s v="SP136"/>
    <s v="Salesperson_36"/>
    <s v="Pending"/>
    <s v="in-store"/>
  </r>
  <r>
    <s v="S03682"/>
    <d v="2023-04-08T17:54:00"/>
    <x v="48"/>
    <s v="P1181"/>
    <s v="Jeans_181"/>
    <x v="6"/>
    <s v="Yellow"/>
    <s v="S"/>
    <n v="3"/>
    <n v="863.92"/>
    <n v="551.38"/>
    <n v="2591.7600000000002"/>
    <n v="1654.14"/>
    <s v="C23681"/>
    <s v="Anu_3681"/>
    <s v="Madurai"/>
    <n v="9.9252000000000002"/>
    <n v="78.119799999999998"/>
    <s v="SP108"/>
    <s v="Salesperson_8"/>
    <s v="Pending"/>
    <s v="in-store"/>
  </r>
  <r>
    <s v="S03683"/>
    <d v="2023-07-12T14:42:00"/>
    <x v="91"/>
    <s v="P1182"/>
    <s v="T-Shirts_182"/>
    <x v="2"/>
    <s v="Grey"/>
    <s v="XS"/>
    <n v="2"/>
    <n v="1174.46"/>
    <n v="938.59"/>
    <n v="2348.92"/>
    <n v="1877.18"/>
    <s v="C23682"/>
    <s v="Diya_3682"/>
    <s v="Tiruchirappalli"/>
    <n v="10.7905"/>
    <n v="78.704700000000003"/>
    <s v="SP124"/>
    <s v="Salesperson_24"/>
    <s v="Paid"/>
    <s v="in-store"/>
  </r>
  <r>
    <s v="S03684"/>
    <d v="2023-02-16T14:01:00"/>
    <x v="43"/>
    <s v="P1183"/>
    <s v="Men's_183"/>
    <x v="4"/>
    <s v="Pink"/>
    <s v="XS"/>
    <n v="2"/>
    <n v="1673.59"/>
    <n v="1035.6199999999999"/>
    <n v="3347.18"/>
    <n v="2071.2399999999998"/>
    <s v="C23683"/>
    <s v="Ganesh_3683"/>
    <s v="Madurai"/>
    <n v="9.9252000000000002"/>
    <n v="78.119799999999998"/>
    <s v="SP129"/>
    <s v="Salesperson_29"/>
    <s v="Shipped"/>
    <s v="in-store"/>
  </r>
  <r>
    <s v="S03685"/>
    <d v="2024-09-19T10:35:00"/>
    <x v="6"/>
    <s v="P1184"/>
    <s v="Men's_184"/>
    <x v="4"/>
    <s v="Yellow"/>
    <s v="L"/>
    <n v="1"/>
    <n v="2076.33"/>
    <n v="1268.5"/>
    <n v="2076.33"/>
    <n v="1268.5"/>
    <s v="C23684"/>
    <s v="Vishal_3684"/>
    <s v="Erode"/>
    <n v="11.34"/>
    <n v="77.717200000000005"/>
    <s v="SP107"/>
    <s v="Salesperson_7"/>
    <s v="Shipped"/>
    <s v="in-store"/>
  </r>
  <r>
    <s v="S03686"/>
    <d v="2023-01-03T18:41:00"/>
    <x v="3"/>
    <s v="P1185"/>
    <s v="Men's_185"/>
    <x v="4"/>
    <s v="Grey"/>
    <s v="L"/>
    <n v="1"/>
    <n v="1308.79"/>
    <n v="802.89"/>
    <n v="1308.79"/>
    <n v="802.89"/>
    <s v="C23685"/>
    <s v="Bhuvana_3685"/>
    <s v="Madurai"/>
    <n v="9.9252000000000002"/>
    <n v="78.119799999999998"/>
    <s v="SP125"/>
    <s v="Salesperson_25"/>
    <s v="Returned"/>
    <s v="in-store"/>
  </r>
  <r>
    <s v="S03687"/>
    <d v="2024-01-01T14:46:00"/>
    <x v="39"/>
    <s v="P1186"/>
    <s v="Jeans_186"/>
    <x v="6"/>
    <s v="Maroon"/>
    <s v="XXL"/>
    <n v="1"/>
    <n v="1865.17"/>
    <n v="1316.73"/>
    <n v="1865.17"/>
    <n v="1316.73"/>
    <s v="C23686"/>
    <s v="Karthik_3686"/>
    <s v="Chennai"/>
    <n v="13.082700000000001"/>
    <n v="80.270700000000005"/>
    <s v="SP100"/>
    <s v="Salesperson_0"/>
    <s v="Cancelled"/>
    <s v="in-store"/>
  </r>
  <r>
    <s v="S03688"/>
    <d v="2024-10-04T18:22:00"/>
    <x v="25"/>
    <s v="P1187"/>
    <s v="Sarees_187"/>
    <x v="7"/>
    <s v="Black"/>
    <s v="L"/>
    <n v="4"/>
    <n v="1445.06"/>
    <n v="1211.24"/>
    <n v="5780.24"/>
    <n v="4844.96"/>
    <s v="C23687"/>
    <s v="Kavin_3687"/>
    <s v="Tiruchirappalli"/>
    <n v="10.7905"/>
    <n v="78.704700000000003"/>
    <s v="SP117"/>
    <s v="Salesperson_17"/>
    <s v="Shipped"/>
    <s v="in-store"/>
  </r>
  <r>
    <s v="S03689"/>
    <d v="2024-02-01T16:40:00"/>
    <x v="53"/>
    <s v="P1188"/>
    <s v="Women's_188"/>
    <x v="0"/>
    <s v="Grey"/>
    <s v="L"/>
    <n v="1"/>
    <n v="1553.67"/>
    <n v="996.05"/>
    <n v="1553.67"/>
    <n v="996.05"/>
    <s v="C23688"/>
    <s v="Lakshmi_3688"/>
    <s v="Madurai"/>
    <n v="9.9252000000000002"/>
    <n v="78.119799999999998"/>
    <s v="SP114"/>
    <s v="Salesperson_14"/>
    <s v="Paid"/>
    <s v="online"/>
  </r>
  <r>
    <s v="S03690"/>
    <d v="2024-01-01T10:36:00"/>
    <x v="39"/>
    <s v="P1189"/>
    <s v="Jeans_189"/>
    <x v="6"/>
    <s v="Black"/>
    <s v="L"/>
    <n v="1"/>
    <n v="1571.25"/>
    <n v="1386.97"/>
    <n v="1571.25"/>
    <n v="1386.97"/>
    <s v="C23689"/>
    <s v="Diya_3689"/>
    <s v="Chennai"/>
    <n v="13.082700000000001"/>
    <n v="80.270700000000005"/>
    <s v="SP141"/>
    <s v="Salesperson_41"/>
    <s v="Cancelled"/>
    <s v="online"/>
  </r>
  <r>
    <s v="S03691"/>
    <d v="2024-02-01T19:40:00"/>
    <x v="53"/>
    <s v="P1190"/>
    <s v="T-Shirts_190"/>
    <x v="2"/>
    <s v="White"/>
    <s v="XXL"/>
    <n v="1"/>
    <n v="1257.5"/>
    <n v="1124.1600000000001"/>
    <n v="1257.5"/>
    <n v="1124.1600000000001"/>
    <s v="C23690"/>
    <s v="Diya_3690"/>
    <s v="Erode"/>
    <n v="11.34"/>
    <n v="77.717200000000005"/>
    <s v="SP119"/>
    <s v="Salesperson_19"/>
    <s v="Pending"/>
    <s v="third-party"/>
  </r>
  <r>
    <s v="S03692"/>
    <d v="2023-04-01T18:24:00"/>
    <x v="67"/>
    <s v="P1191"/>
    <s v="Jeans_191"/>
    <x v="6"/>
    <s v="Blue"/>
    <s v="L"/>
    <n v="3"/>
    <n v="1240"/>
    <n v="1073.24"/>
    <n v="3720"/>
    <n v="3219.72"/>
    <s v="C23691"/>
    <s v="Karthik_3691"/>
    <s v="Salem"/>
    <n v="11.664300000000001"/>
    <n v="78.146000000000001"/>
    <s v="SP118"/>
    <s v="Salesperson_18"/>
    <s v="Paid"/>
    <s v="mobile_app"/>
  </r>
  <r>
    <s v="S03693"/>
    <d v="2023-08-13T14:51:00"/>
    <x v="92"/>
    <s v="P1192"/>
    <s v="Jeans_192"/>
    <x v="6"/>
    <s v="Grey"/>
    <s v="S"/>
    <n v="2"/>
    <n v="1906.76"/>
    <n v="1254.2"/>
    <n v="3813.52"/>
    <n v="2508.4"/>
    <s v="C23692"/>
    <s v="Ravi_3692"/>
    <s v="Vellore"/>
    <n v="12.916499999999999"/>
    <n v="79.132499999999993"/>
    <s v="SP142"/>
    <s v="Salesperson_42"/>
    <s v="Shipped"/>
    <s v="in-store"/>
  </r>
  <r>
    <s v="S03694"/>
    <d v="2024-05-16T12:47:00"/>
    <x v="36"/>
    <s v="P1193"/>
    <s v="Sarees_193"/>
    <x v="7"/>
    <s v="Grey"/>
    <s v="L"/>
    <n v="2"/>
    <n v="1774.67"/>
    <n v="1553.23"/>
    <n v="3549.34"/>
    <n v="3106.46"/>
    <s v="C23693"/>
    <s v="Ganesh_3693"/>
    <s v="Chennai"/>
    <n v="13.082700000000001"/>
    <n v="80.270700000000005"/>
    <s v="SP127"/>
    <s v="Salesperson_27"/>
    <s v="Pending"/>
    <s v="mobile_app"/>
  </r>
  <r>
    <s v="S03695"/>
    <d v="2023-09-23T12:52:00"/>
    <x v="70"/>
    <s v="P1194"/>
    <s v="T-Shirts_194"/>
    <x v="2"/>
    <s v="White"/>
    <s v="S"/>
    <n v="1"/>
    <n v="925.88"/>
    <n v="823.3"/>
    <n v="925.88"/>
    <n v="823.3"/>
    <s v="C23694"/>
    <s v="Sathish_3694"/>
    <s v="Chennai"/>
    <n v="13.082700000000001"/>
    <n v="80.270700000000005"/>
    <s v="SP117"/>
    <s v="Salesperson_17"/>
    <s v="Shipped"/>
    <s v="in-store"/>
  </r>
  <r>
    <s v="S03696"/>
    <d v="2024-03-24T14:42:00"/>
    <x v="7"/>
    <s v="P1195"/>
    <s v="Women's_195"/>
    <x v="0"/>
    <s v="Grey"/>
    <s v="M"/>
    <n v="2"/>
    <n v="536.16"/>
    <n v="455.15"/>
    <n v="1072.32"/>
    <n v="910.3"/>
    <s v="C23695"/>
    <s v="Bhuvana_3695"/>
    <s v="Tirunelveli"/>
    <n v="8.7139000000000006"/>
    <n v="77.756699999999995"/>
    <s v="SP106"/>
    <s v="Salesperson_6"/>
    <s v="Cancelled"/>
    <s v="in-store"/>
  </r>
  <r>
    <s v="S03697"/>
    <d v="2024-02-24T14:30:00"/>
    <x v="73"/>
    <s v="P1196"/>
    <s v="Sportswear_196"/>
    <x v="3"/>
    <s v="Red"/>
    <s v="XS"/>
    <n v="1"/>
    <n v="2137.73"/>
    <n v="1865.48"/>
    <n v="2137.73"/>
    <n v="1865.48"/>
    <s v="C23696"/>
    <s v="Bhuvana_3696"/>
    <s v="Vellore"/>
    <n v="12.916499999999999"/>
    <n v="79.132499999999993"/>
    <s v="SP139"/>
    <s v="Salesperson_39"/>
    <s v="Cancelled"/>
    <s v="online"/>
  </r>
  <r>
    <s v="S03698"/>
    <d v="2023-07-11T16:19:00"/>
    <x v="91"/>
    <s v="P1197"/>
    <s v="Jeans_197"/>
    <x v="6"/>
    <s v="Green"/>
    <s v="M"/>
    <n v="1"/>
    <n v="1205.94"/>
    <n v="894.27"/>
    <n v="1205.94"/>
    <n v="894.27"/>
    <s v="C23697"/>
    <s v="Devi_3697"/>
    <s v="Madurai"/>
    <n v="9.9252000000000002"/>
    <n v="78.119799999999998"/>
    <s v="SP102"/>
    <s v="Salesperson_2"/>
    <s v="Pending"/>
    <s v="in-store"/>
  </r>
  <r>
    <s v="S03699"/>
    <d v="2023-11-21T20:36:00"/>
    <x v="51"/>
    <s v="P1198"/>
    <s v="T-Shirts_198"/>
    <x v="2"/>
    <s v="Maroon"/>
    <s v="S"/>
    <n v="2"/>
    <n v="2036.21"/>
    <n v="1791.89"/>
    <n v="4072.42"/>
    <n v="3583.78"/>
    <s v="C23698"/>
    <s v="Ravi_3698"/>
    <s v="Salem"/>
    <n v="11.664300000000001"/>
    <n v="78.146000000000001"/>
    <s v="SP117"/>
    <s v="Salesperson_17"/>
    <s v="Returned"/>
    <s v="in-store"/>
  </r>
  <r>
    <s v="S03700"/>
    <d v="2023-02-21T14:54:00"/>
    <x v="29"/>
    <s v="P1199"/>
    <s v="Women's_199"/>
    <x v="0"/>
    <s v="Grey"/>
    <s v="S"/>
    <n v="2"/>
    <n v="2370.48"/>
    <n v="2002.04"/>
    <n v="4740.96"/>
    <n v="4004.08"/>
    <s v="C23699"/>
    <s v="Meena_3699"/>
    <s v="Salem"/>
    <n v="11.664300000000001"/>
    <n v="78.146000000000001"/>
    <s v="SP122"/>
    <s v="Salesperson_22"/>
    <s v="Shipped"/>
    <s v="in-store"/>
  </r>
  <r>
    <s v="S03701"/>
    <d v="2024-03-20T20:36:00"/>
    <x v="7"/>
    <s v="P1200"/>
    <s v="Sarees_200"/>
    <x v="7"/>
    <s v="Black"/>
    <s v="XL"/>
    <n v="1"/>
    <n v="864.3"/>
    <n v="587.08000000000004"/>
    <n v="864.3"/>
    <n v="587.08000000000004"/>
    <s v="C23700"/>
    <s v="Bhuvana_3700"/>
    <s v="Erode"/>
    <n v="11.34"/>
    <n v="77.717200000000005"/>
    <s v="SP136"/>
    <s v="Salesperson_36"/>
    <s v="Returned"/>
    <s v="in-store"/>
  </r>
  <r>
    <s v="S03702"/>
    <d v="2023-07-16T16:52:00"/>
    <x v="91"/>
    <s v="P1201"/>
    <s v="Sportswear_201"/>
    <x v="3"/>
    <s v="Red"/>
    <s v="S"/>
    <n v="2"/>
    <n v="968.62"/>
    <n v="683.15"/>
    <n v="1937.24"/>
    <n v="1366.3"/>
    <s v="C23701"/>
    <s v="Karthik_3701"/>
    <s v="Salem"/>
    <n v="11.664300000000001"/>
    <n v="78.146000000000001"/>
    <s v="SP149"/>
    <s v="Salesperson_49"/>
    <s v="Cancelled"/>
    <s v="in-store"/>
  </r>
  <r>
    <s v="S03703"/>
    <d v="2023-02-03T11:11:00"/>
    <x v="35"/>
    <s v="P1202"/>
    <s v="Sarees_202"/>
    <x v="7"/>
    <s v="Black"/>
    <s v="L"/>
    <n v="3"/>
    <n v="387.48"/>
    <n v="237.18"/>
    <n v="1162.44"/>
    <n v="711.54"/>
    <s v="C23702"/>
    <s v="Bhuvana_3702"/>
    <s v="Madurai"/>
    <n v="9.9252000000000002"/>
    <n v="78.119799999999998"/>
    <s v="SP126"/>
    <s v="Salesperson_26"/>
    <s v="Cancelled"/>
    <s v="online"/>
  </r>
  <r>
    <s v="S03704"/>
    <d v="2023-08-03T18:31:00"/>
    <x v="58"/>
    <s v="P1203"/>
    <s v="Men's_203"/>
    <x v="4"/>
    <s v="White"/>
    <s v="XXL"/>
    <n v="3"/>
    <n v="2070.0700000000002"/>
    <n v="1718.18"/>
    <n v="6210.21"/>
    <n v="5154.54"/>
    <s v="C23703"/>
    <s v="Ravi_3703"/>
    <s v="Madurai"/>
    <n v="9.9252000000000002"/>
    <n v="78.119799999999998"/>
    <s v="SP112"/>
    <s v="Salesperson_12"/>
    <s v="Cancelled"/>
    <s v="in-store"/>
  </r>
  <r>
    <s v="S03705"/>
    <d v="2024-05-25T15:01:00"/>
    <x v="89"/>
    <s v="P1204"/>
    <s v="Kurta_204"/>
    <x v="1"/>
    <s v="White"/>
    <s v="XS"/>
    <n v="2"/>
    <n v="1319.71"/>
    <n v="890.3"/>
    <n v="2639.42"/>
    <n v="1780.6"/>
    <s v="C23704"/>
    <s v="Lakshmi_3704"/>
    <s v="Chennai"/>
    <n v="13.082700000000001"/>
    <n v="80.270700000000005"/>
    <s v="SP100"/>
    <s v="Salesperson_0"/>
    <s v="Cancelled"/>
    <s v="online"/>
  </r>
  <r>
    <s v="S03706"/>
    <d v="2023-04-20T18:32:00"/>
    <x v="12"/>
    <s v="P1205"/>
    <s v="Sarees_205"/>
    <x v="7"/>
    <s v="Black"/>
    <s v="XL"/>
    <n v="1"/>
    <n v="519.22"/>
    <n v="340.32"/>
    <n v="519.22"/>
    <n v="340.32"/>
    <s v="C23705"/>
    <s v="Bhuvana_3705"/>
    <s v="Tirunelveli"/>
    <n v="8.7139000000000006"/>
    <n v="77.756699999999995"/>
    <s v="SP140"/>
    <s v="Salesperson_40"/>
    <s v="Returned"/>
    <s v="mobile_app"/>
  </r>
  <r>
    <s v="S03707"/>
    <d v="2023-12-10T21:35:00"/>
    <x v="50"/>
    <s v="P1206"/>
    <s v="Sportswear_206"/>
    <x v="3"/>
    <s v="White"/>
    <s v="S"/>
    <n v="3"/>
    <n v="1634.76"/>
    <n v="1165.6300000000001"/>
    <n v="4904.28"/>
    <n v="3496.89"/>
    <s v="C23706"/>
    <s v="Diya_3706"/>
    <s v="Erode"/>
    <n v="11.34"/>
    <n v="77.717200000000005"/>
    <s v="SP146"/>
    <s v="Salesperson_46"/>
    <s v="Returned"/>
    <s v="in-store"/>
  </r>
  <r>
    <s v="S03708"/>
    <d v="2023-02-20T14:35:00"/>
    <x v="29"/>
    <s v="P1207"/>
    <s v="Jeans_207"/>
    <x v="6"/>
    <s v="Yellow"/>
    <s v="XL"/>
    <n v="1"/>
    <n v="1650.65"/>
    <n v="1285.6300000000001"/>
    <n v="1650.65"/>
    <n v="1285.6300000000001"/>
    <s v="C23707"/>
    <s v="Sathish_3707"/>
    <s v="Chennai"/>
    <n v="13.082700000000001"/>
    <n v="80.270700000000005"/>
    <s v="SP102"/>
    <s v="Salesperson_2"/>
    <s v="Cancelled"/>
    <s v="in-store"/>
  </r>
  <r>
    <s v="S03709"/>
    <d v="2023-02-12T13:23:00"/>
    <x v="80"/>
    <s v="P1208"/>
    <s v="Jeans_208"/>
    <x v="6"/>
    <s v="Grey"/>
    <s v="XL"/>
    <n v="2"/>
    <n v="291.22000000000003"/>
    <n v="198.54"/>
    <n v="582.44000000000005"/>
    <n v="397.08"/>
    <s v="C23708"/>
    <s v="Diya_3708"/>
    <s v="Salem"/>
    <n v="11.664300000000001"/>
    <n v="78.146000000000001"/>
    <s v="SP143"/>
    <s v="Salesperson_43"/>
    <s v="Shipped"/>
    <s v="online"/>
  </r>
  <r>
    <s v="S03710"/>
    <d v="2023-09-18T15:32:00"/>
    <x v="70"/>
    <s v="P1209"/>
    <s v="Men's_209"/>
    <x v="4"/>
    <s v="White"/>
    <s v="L"/>
    <n v="1"/>
    <n v="1719.28"/>
    <n v="1331.8"/>
    <n v="1719.28"/>
    <n v="1331.8"/>
    <s v="C23709"/>
    <s v="Bhuvana_3709"/>
    <s v="Erode"/>
    <n v="11.34"/>
    <n v="77.717200000000005"/>
    <s v="SP147"/>
    <s v="Salesperson_47"/>
    <s v="Paid"/>
    <s v="online"/>
  </r>
  <r>
    <s v="S03711"/>
    <d v="2024-07-04T17:09:00"/>
    <x v="9"/>
    <s v="P1210"/>
    <s v="T-Shirts_210"/>
    <x v="2"/>
    <s v="Black"/>
    <s v="L"/>
    <n v="2"/>
    <n v="964.22"/>
    <n v="852.56"/>
    <n v="1928.44"/>
    <n v="1705.12"/>
    <s v="C23710"/>
    <s v="Anu_3710"/>
    <s v="Salem"/>
    <n v="11.664300000000001"/>
    <n v="78.146000000000001"/>
    <s v="SP117"/>
    <s v="Salesperson_17"/>
    <s v="Pending"/>
    <s v="online"/>
  </r>
  <r>
    <s v="S03712"/>
    <d v="2024-07-03T21:41:00"/>
    <x v="9"/>
    <s v="P1211"/>
    <s v="Sportswear_211"/>
    <x v="3"/>
    <s v="Red"/>
    <s v="L"/>
    <n v="1"/>
    <n v="325.52999999999997"/>
    <n v="250.61"/>
    <n v="325.52999999999997"/>
    <n v="250.61"/>
    <s v="C23711"/>
    <s v="Devi_3711"/>
    <s v="Erode"/>
    <n v="11.34"/>
    <n v="77.717200000000005"/>
    <s v="SP105"/>
    <s v="Salesperson_5"/>
    <s v="Cancelled"/>
    <s v="online"/>
  </r>
  <r>
    <s v="S03713"/>
    <d v="2024-08-20T13:09:00"/>
    <x v="68"/>
    <s v="P1212"/>
    <s v="Sportswear_212"/>
    <x v="3"/>
    <s v="Yellow"/>
    <s v="L"/>
    <n v="4"/>
    <n v="956.94"/>
    <n v="690.99"/>
    <n v="3827.76"/>
    <n v="2763.96"/>
    <s v="C23712"/>
    <s v="Vishal_3712"/>
    <s v="Erode"/>
    <n v="11.34"/>
    <n v="77.717200000000005"/>
    <s v="SP129"/>
    <s v="Salesperson_29"/>
    <s v="Pending"/>
    <s v="mobile_app"/>
  </r>
  <r>
    <s v="S03714"/>
    <d v="2024-08-12T19:58:00"/>
    <x v="76"/>
    <s v="P1213"/>
    <s v="Kurta_213"/>
    <x v="1"/>
    <s v="Black"/>
    <s v="L"/>
    <n v="4"/>
    <n v="1231.5899999999999"/>
    <n v="935.17"/>
    <n v="4926.3599999999997"/>
    <n v="3740.68"/>
    <s v="C23713"/>
    <s v="Anu_3713"/>
    <s v="Coimbatore"/>
    <n v="11.0168"/>
    <n v="76.955799999999996"/>
    <s v="SP123"/>
    <s v="Salesperson_23"/>
    <s v="Returned"/>
    <s v="third-party"/>
  </r>
  <r>
    <s v="S03715"/>
    <d v="2024-08-08T16:15:00"/>
    <x v="46"/>
    <s v="P1214"/>
    <s v="Women's_214"/>
    <x v="0"/>
    <s v="Maroon"/>
    <s v="M"/>
    <n v="3"/>
    <n v="1446.07"/>
    <n v="1281.25"/>
    <n v="4338.21"/>
    <n v="3843.75"/>
    <s v="C23714"/>
    <s v="Bhuvana_3714"/>
    <s v="Chennai"/>
    <n v="13.082700000000001"/>
    <n v="80.270700000000005"/>
    <s v="SP103"/>
    <s v="Salesperson_3"/>
    <s v="Pending"/>
    <s v="in-store"/>
  </r>
  <r>
    <s v="S03716"/>
    <d v="2023-07-22T13:28:00"/>
    <x v="15"/>
    <s v="P1215"/>
    <s v="Sportswear_215"/>
    <x v="3"/>
    <s v="Grey"/>
    <s v="XXL"/>
    <n v="4"/>
    <n v="2050.63"/>
    <n v="1518.02"/>
    <n v="8202.52"/>
    <n v="6072.08"/>
    <s v="C23715"/>
    <s v="Kavin_3715"/>
    <s v="Coimbatore"/>
    <n v="11.0168"/>
    <n v="76.955799999999996"/>
    <s v="SP100"/>
    <s v="Salesperson_0"/>
    <s v="Cancelled"/>
    <s v="online"/>
  </r>
  <r>
    <s v="S03717"/>
    <d v="2024-07-01T14:57:00"/>
    <x v="9"/>
    <s v="P1216"/>
    <s v="T-Shirts_216"/>
    <x v="2"/>
    <s v="Yellow"/>
    <s v="XS"/>
    <n v="4"/>
    <n v="210.63"/>
    <n v="164.56"/>
    <n v="842.52"/>
    <n v="658.24"/>
    <s v="C23716"/>
    <s v="Devi_3716"/>
    <s v="Vellore"/>
    <n v="12.916499999999999"/>
    <n v="79.132499999999993"/>
    <s v="SP141"/>
    <s v="Salesperson_41"/>
    <s v="Cancelled"/>
    <s v="in-store"/>
  </r>
  <r>
    <s v="S03718"/>
    <d v="2023-10-18T16:32:00"/>
    <x v="69"/>
    <s v="P1217"/>
    <s v="Kurta_217"/>
    <x v="1"/>
    <s v="Red"/>
    <s v="M"/>
    <n v="1"/>
    <n v="1355.24"/>
    <n v="1199.82"/>
    <n v="1355.24"/>
    <n v="1199.82"/>
    <s v="C23717"/>
    <s v="Meena_3717"/>
    <s v="Tirunelveli"/>
    <n v="8.7139000000000006"/>
    <n v="77.756699999999995"/>
    <s v="SP126"/>
    <s v="Salesperson_26"/>
    <s v="Shipped"/>
    <s v="in-store"/>
  </r>
  <r>
    <s v="S03719"/>
    <d v="2023-11-25T15:26:00"/>
    <x v="51"/>
    <s v="P1218"/>
    <s v="Men's_218"/>
    <x v="4"/>
    <s v="Yellow"/>
    <s v="XS"/>
    <n v="2"/>
    <n v="1869.66"/>
    <n v="1335.63"/>
    <n v="3739.32"/>
    <n v="2671.26"/>
    <s v="C23718"/>
    <s v="Meena_3718"/>
    <s v="Tiruchirappalli"/>
    <n v="10.7905"/>
    <n v="78.704700000000003"/>
    <s v="SP128"/>
    <s v="Salesperson_28"/>
    <s v="Returned"/>
    <s v="third-party"/>
  </r>
  <r>
    <s v="S03720"/>
    <d v="2023-12-06T13:19:00"/>
    <x v="50"/>
    <s v="P1219"/>
    <s v="Kurta_219"/>
    <x v="1"/>
    <s v="Maroon"/>
    <s v="S"/>
    <n v="3"/>
    <n v="2195.1"/>
    <n v="1711.43"/>
    <n v="6585.3"/>
    <n v="5134.29"/>
    <s v="C23719"/>
    <s v="Meena_3719"/>
    <s v="Chennai"/>
    <n v="13.082700000000001"/>
    <n v="80.270700000000005"/>
    <s v="SP125"/>
    <s v="Salesperson_25"/>
    <s v="Shipped"/>
    <s v="in-store"/>
  </r>
  <r>
    <s v="S03721"/>
    <d v="2024-05-11T21:38:00"/>
    <x v="83"/>
    <s v="P1220"/>
    <s v="Sportswear_220"/>
    <x v="3"/>
    <s v="Black"/>
    <s v="XS"/>
    <n v="4"/>
    <n v="1479.82"/>
    <n v="1191.92"/>
    <n v="5919.28"/>
    <n v="4767.68"/>
    <s v="C23720"/>
    <s v="Bhuvana_3720"/>
    <s v="Erode"/>
    <n v="11.34"/>
    <n v="77.717200000000005"/>
    <s v="SP130"/>
    <s v="Salesperson_30"/>
    <s v="Paid"/>
    <s v="in-store"/>
  </r>
  <r>
    <s v="S03722"/>
    <d v="2023-01-08T20:48:00"/>
    <x v="3"/>
    <s v="P1221"/>
    <s v="Kid's_221"/>
    <x v="5"/>
    <s v="Green"/>
    <s v="XXL"/>
    <n v="1"/>
    <n v="1487.86"/>
    <n v="1023.13"/>
    <n v="1487.86"/>
    <n v="1023.13"/>
    <s v="C23721"/>
    <s v="Kavin_3721"/>
    <s v="Erode"/>
    <n v="11.34"/>
    <n v="77.717200000000005"/>
    <s v="SP126"/>
    <s v="Salesperson_26"/>
    <s v="Shipped"/>
    <s v="online"/>
  </r>
  <r>
    <s v="S03723"/>
    <d v="2024-04-27T16:09:00"/>
    <x v="75"/>
    <s v="P1222"/>
    <s v="T-Shirts_222"/>
    <x v="2"/>
    <s v="Blue"/>
    <s v="XL"/>
    <n v="3"/>
    <n v="1018.66"/>
    <n v="624"/>
    <n v="3055.98"/>
    <n v="1872"/>
    <s v="C23722"/>
    <s v="Aarav_3722"/>
    <s v="Vellore"/>
    <n v="12.916499999999999"/>
    <n v="79.132499999999993"/>
    <s v="SP132"/>
    <s v="Salesperson_32"/>
    <s v="Cancelled"/>
    <s v="online"/>
  </r>
  <r>
    <s v="S03724"/>
    <d v="2023-07-01T13:51:00"/>
    <x v="42"/>
    <s v="P1223"/>
    <s v="Kurta_223"/>
    <x v="1"/>
    <s v="Yellow"/>
    <s v="S"/>
    <n v="1"/>
    <n v="1280.19"/>
    <n v="1056.96"/>
    <n v="1280.19"/>
    <n v="1056.96"/>
    <s v="C23723"/>
    <s v="Anu_3723"/>
    <s v="Tirunelveli"/>
    <n v="8.7139000000000006"/>
    <n v="77.756699999999995"/>
    <s v="SP143"/>
    <s v="Salesperson_43"/>
    <s v="Cancelled"/>
    <s v="online"/>
  </r>
  <r>
    <s v="S03725"/>
    <d v="2023-08-23T12:55:00"/>
    <x v="4"/>
    <s v="P1224"/>
    <s v="Men's_224"/>
    <x v="4"/>
    <s v="Pink"/>
    <s v="L"/>
    <n v="1"/>
    <n v="1444.12"/>
    <n v="1072.8499999999999"/>
    <n v="1444.12"/>
    <n v="1072.8499999999999"/>
    <s v="C23724"/>
    <s v="Sanjay_3724"/>
    <s v="Tiruchirappalli"/>
    <n v="10.7905"/>
    <n v="78.704700000000003"/>
    <s v="SP136"/>
    <s v="Salesperson_36"/>
    <s v="Shipped"/>
    <s v="online"/>
  </r>
  <r>
    <s v="S03726"/>
    <d v="2024-02-27T13:03:00"/>
    <x v="14"/>
    <s v="P1225"/>
    <s v="Jeans_225"/>
    <x v="6"/>
    <s v="White"/>
    <s v="XXL"/>
    <n v="2"/>
    <n v="465.79"/>
    <n v="397.22"/>
    <n v="931.58"/>
    <n v="794.44"/>
    <s v="C23725"/>
    <s v="Bhuvana_3725"/>
    <s v="Madurai"/>
    <n v="9.9252000000000002"/>
    <n v="78.119799999999998"/>
    <s v="SP144"/>
    <s v="Salesperson_44"/>
    <s v="Cancelled"/>
    <s v="online"/>
  </r>
  <r>
    <s v="S03727"/>
    <d v="2024-10-07T14:27:00"/>
    <x v="28"/>
    <s v="P1226"/>
    <s v="Sportswear_226"/>
    <x v="3"/>
    <s v="Pink"/>
    <s v="XS"/>
    <n v="2"/>
    <n v="1550.54"/>
    <n v="1068.67"/>
    <n v="3101.08"/>
    <n v="2137.34"/>
    <s v="C23726"/>
    <s v="Devi_3726"/>
    <s v="Tirunelveli"/>
    <n v="8.7139000000000006"/>
    <n v="77.756699999999995"/>
    <s v="SP140"/>
    <s v="Salesperson_40"/>
    <s v="Returned"/>
    <s v="online"/>
  </r>
  <r>
    <s v="S03728"/>
    <d v="2024-08-11T14:12:00"/>
    <x v="46"/>
    <s v="P1227"/>
    <s v="Men's_227"/>
    <x v="4"/>
    <s v="White"/>
    <s v="XL"/>
    <n v="2"/>
    <n v="1784.45"/>
    <n v="1141.99"/>
    <n v="3568.9"/>
    <n v="2283.98"/>
    <s v="C23727"/>
    <s v="Kavin_3727"/>
    <s v="Madurai"/>
    <n v="9.9252000000000002"/>
    <n v="78.119799999999998"/>
    <s v="SP107"/>
    <s v="Salesperson_7"/>
    <s v="Shipped"/>
    <s v="online"/>
  </r>
  <r>
    <s v="S03729"/>
    <d v="2023-11-23T19:13:00"/>
    <x v="51"/>
    <s v="P1228"/>
    <s v="Men's_228"/>
    <x v="4"/>
    <s v="White"/>
    <s v="XXL"/>
    <n v="3"/>
    <n v="2276.44"/>
    <n v="1546.51"/>
    <n v="6829.32"/>
    <n v="4639.53"/>
    <s v="C23728"/>
    <s v="Bhuvana_3728"/>
    <s v="Erode"/>
    <n v="11.34"/>
    <n v="77.717200000000005"/>
    <s v="SP148"/>
    <s v="Salesperson_48"/>
    <s v="Paid"/>
    <s v="in-store"/>
  </r>
  <r>
    <s v="S03730"/>
    <d v="2023-04-21T17:10:00"/>
    <x v="12"/>
    <s v="P1229"/>
    <s v="Kurta_229"/>
    <x v="1"/>
    <s v="Grey"/>
    <s v="XS"/>
    <n v="1"/>
    <n v="1999.44"/>
    <n v="1759.85"/>
    <n v="1999.44"/>
    <n v="1759.85"/>
    <s v="C23729"/>
    <s v="Priya_3729"/>
    <s v="Erode"/>
    <n v="11.34"/>
    <n v="77.717200000000005"/>
    <s v="SP113"/>
    <s v="Salesperson_13"/>
    <s v="Pending"/>
    <s v="online"/>
  </r>
  <r>
    <s v="S03731"/>
    <d v="2023-08-28T18:36:00"/>
    <x v="0"/>
    <s v="P1230"/>
    <s v="Men's_230"/>
    <x v="4"/>
    <s v="Blue"/>
    <s v="L"/>
    <n v="1"/>
    <n v="1060.98"/>
    <n v="679.51"/>
    <n v="1060.98"/>
    <n v="679.51"/>
    <s v="C23730"/>
    <s v="Sanjay_3730"/>
    <s v="Madurai"/>
    <n v="9.9252000000000002"/>
    <n v="78.119799999999998"/>
    <s v="SP136"/>
    <s v="Salesperson_36"/>
    <s v="Paid"/>
    <s v="online"/>
  </r>
  <r>
    <s v="S03732"/>
    <d v="2024-04-04T19:07:00"/>
    <x v="82"/>
    <s v="P1231"/>
    <s v="Sportswear_231"/>
    <x v="3"/>
    <s v="Black"/>
    <s v="XL"/>
    <n v="1"/>
    <n v="2288.09"/>
    <n v="1817.38"/>
    <n v="2288.09"/>
    <n v="1817.38"/>
    <s v="C23731"/>
    <s v="Sathish_3731"/>
    <s v="Madurai"/>
    <n v="9.9252000000000002"/>
    <n v="78.119799999999998"/>
    <s v="SP149"/>
    <s v="Salesperson_49"/>
    <s v="Cancelled"/>
    <s v="in-store"/>
  </r>
  <r>
    <s v="S03733"/>
    <d v="2023-11-07T19:27:00"/>
    <x v="81"/>
    <s v="P1232"/>
    <s v="Women's_232"/>
    <x v="0"/>
    <s v="Maroon"/>
    <s v="S"/>
    <n v="2"/>
    <n v="203.69"/>
    <n v="145.01"/>
    <n v="407.38"/>
    <n v="290.02"/>
    <s v="C23732"/>
    <s v="Ravi_3732"/>
    <s v="Coimbatore"/>
    <n v="11.0168"/>
    <n v="76.955799999999996"/>
    <s v="SP135"/>
    <s v="Salesperson_35"/>
    <s v="Pending"/>
    <s v="in-store"/>
  </r>
  <r>
    <s v="S03734"/>
    <d v="2023-07-09T20:44:00"/>
    <x v="90"/>
    <s v="P1233"/>
    <s v="Kurta_233"/>
    <x v="1"/>
    <s v="Yellow"/>
    <s v="S"/>
    <n v="2"/>
    <n v="894.04"/>
    <n v="661.9"/>
    <n v="1788.08"/>
    <n v="1323.8"/>
    <s v="C23733"/>
    <s v="Sanjay_3733"/>
    <s v="Tiruchirappalli"/>
    <n v="10.7905"/>
    <n v="78.704700000000003"/>
    <s v="SP129"/>
    <s v="Salesperson_29"/>
    <s v="Paid"/>
    <s v="in-store"/>
  </r>
  <r>
    <s v="S03735"/>
    <d v="2023-05-17T21:03:00"/>
    <x v="62"/>
    <s v="P1234"/>
    <s v="Sportswear_234"/>
    <x v="3"/>
    <s v="Red"/>
    <s v="XL"/>
    <n v="1"/>
    <n v="774.86"/>
    <n v="654.75"/>
    <n v="774.86"/>
    <n v="654.75"/>
    <s v="C23734"/>
    <s v="Priya_3734"/>
    <s v="Salem"/>
    <n v="11.664300000000001"/>
    <n v="78.146000000000001"/>
    <s v="SP139"/>
    <s v="Salesperson_39"/>
    <s v="Returned"/>
    <s v="online"/>
  </r>
  <r>
    <s v="S03736"/>
    <d v="2023-10-30T21:47:00"/>
    <x v="5"/>
    <s v="P1235"/>
    <s v="Kid's_235"/>
    <x v="5"/>
    <s v="Pink"/>
    <s v="XL"/>
    <n v="1"/>
    <n v="1554.42"/>
    <n v="1395.91"/>
    <n v="1554.42"/>
    <n v="1395.91"/>
    <s v="C23735"/>
    <s v="Vishal_3735"/>
    <s v="Madurai"/>
    <n v="9.9252000000000002"/>
    <n v="78.119799999999998"/>
    <s v="SP101"/>
    <s v="Salesperson_1"/>
    <s v="Pending"/>
    <s v="online"/>
  </r>
  <r>
    <s v="S03737"/>
    <d v="2024-07-26T16:59:00"/>
    <x v="79"/>
    <s v="P1236"/>
    <s v="Jeans_236"/>
    <x v="6"/>
    <s v="Blue"/>
    <s v="XXL"/>
    <n v="2"/>
    <n v="957.68"/>
    <n v="772.05"/>
    <n v="1915.36"/>
    <n v="1544.1"/>
    <s v="C23736"/>
    <s v="Sanjay_3736"/>
    <s v="Tiruchirappalli"/>
    <n v="10.7905"/>
    <n v="78.704700000000003"/>
    <s v="SP120"/>
    <s v="Salesperson_20"/>
    <s v="Returned"/>
    <s v="in-store"/>
  </r>
  <r>
    <s v="S03738"/>
    <d v="2024-07-06T13:19:00"/>
    <x v="9"/>
    <s v="P1237"/>
    <s v="Men's_237"/>
    <x v="4"/>
    <s v="Blue"/>
    <s v="M"/>
    <n v="1"/>
    <n v="1543.8"/>
    <n v="943.92"/>
    <n v="1543.8"/>
    <n v="943.92"/>
    <s v="C23737"/>
    <s v="Karthik_3737"/>
    <s v="Erode"/>
    <n v="11.34"/>
    <n v="77.717200000000005"/>
    <s v="SP128"/>
    <s v="Salesperson_28"/>
    <s v="Paid"/>
    <s v="mobile_app"/>
  </r>
  <r>
    <s v="S03739"/>
    <d v="2024-07-24T13:59:00"/>
    <x v="79"/>
    <s v="P1238"/>
    <s v="Kurta_238"/>
    <x v="1"/>
    <s v="Green"/>
    <s v="XS"/>
    <n v="3"/>
    <n v="2279.65"/>
    <n v="1988.26"/>
    <n v="6838.95"/>
    <n v="5964.78"/>
    <s v="C23738"/>
    <s v="Sathish_3738"/>
    <s v="Tirunelveli"/>
    <n v="8.7139000000000006"/>
    <n v="77.756699999999995"/>
    <s v="SP134"/>
    <s v="Salesperson_34"/>
    <s v="Shipped"/>
    <s v="in-store"/>
  </r>
  <r>
    <s v="S03740"/>
    <d v="2023-03-30T11:45:00"/>
    <x v="67"/>
    <s v="P1239"/>
    <s v="Jeans_239"/>
    <x v="6"/>
    <s v="Red"/>
    <s v="M"/>
    <n v="2"/>
    <n v="797.25"/>
    <n v="624.47"/>
    <n v="1594.5"/>
    <n v="1248.94"/>
    <s v="C23739"/>
    <s v="Vishal_3739"/>
    <s v="Madurai"/>
    <n v="9.9252000000000002"/>
    <n v="78.119799999999998"/>
    <s v="SP117"/>
    <s v="Salesperson_17"/>
    <s v="Pending"/>
    <s v="in-store"/>
  </r>
  <r>
    <s v="S03741"/>
    <d v="2023-01-27T21:55:00"/>
    <x v="17"/>
    <s v="P1240"/>
    <s v="T-Shirts_240"/>
    <x v="2"/>
    <s v="Black"/>
    <s v="XS"/>
    <n v="4"/>
    <n v="1191.5"/>
    <n v="1047.93"/>
    <n v="4766"/>
    <n v="4191.72"/>
    <s v="C23740"/>
    <s v="Devi_3740"/>
    <s v="Madurai"/>
    <n v="9.9252000000000002"/>
    <n v="78.119799999999998"/>
    <s v="SP144"/>
    <s v="Salesperson_44"/>
    <s v="Paid"/>
    <s v="in-store"/>
  </r>
  <r>
    <s v="S03742"/>
    <d v="2023-10-08T21:20:00"/>
    <x v="31"/>
    <s v="P1241"/>
    <s v="Sportswear_241"/>
    <x v="3"/>
    <s v="Maroon"/>
    <s v="XS"/>
    <n v="2"/>
    <n v="1227.73"/>
    <n v="894.63"/>
    <n v="2455.46"/>
    <n v="1789.26"/>
    <s v="C23741"/>
    <s v="Priya_3741"/>
    <s v="Vellore"/>
    <n v="12.916499999999999"/>
    <n v="79.132499999999993"/>
    <s v="SP132"/>
    <s v="Salesperson_32"/>
    <s v="Paid"/>
    <s v="in-store"/>
  </r>
  <r>
    <s v="S03743"/>
    <d v="2024-09-15T12:05:00"/>
    <x v="38"/>
    <s v="P1242"/>
    <s v="Kurta_242"/>
    <x v="1"/>
    <s v="Pink"/>
    <s v="XXL"/>
    <n v="4"/>
    <n v="2239.54"/>
    <n v="1505.58"/>
    <n v="8958.16"/>
    <n v="6022.32"/>
    <s v="C23742"/>
    <s v="Vishal_3742"/>
    <s v="Tiruchirappalli"/>
    <n v="10.7905"/>
    <n v="78.704700000000003"/>
    <s v="SP143"/>
    <s v="Salesperson_43"/>
    <s v="Paid"/>
    <s v="in-store"/>
  </r>
  <r>
    <s v="S03744"/>
    <d v="2024-05-27T18:13:00"/>
    <x v="54"/>
    <s v="P1243"/>
    <s v="Sarees_243"/>
    <x v="7"/>
    <s v="Maroon"/>
    <s v="XL"/>
    <n v="1"/>
    <n v="359.73"/>
    <n v="280.14"/>
    <n v="359.73"/>
    <n v="280.14"/>
    <s v="C23743"/>
    <s v="Bhuvana_3743"/>
    <s v="Chennai"/>
    <n v="13.082700000000001"/>
    <n v="80.270700000000005"/>
    <s v="SP106"/>
    <s v="Salesperson_6"/>
    <s v="Shipped"/>
    <s v="in-store"/>
  </r>
  <r>
    <s v="S03745"/>
    <d v="2023-01-09T13:55:00"/>
    <x v="72"/>
    <s v="P1244"/>
    <s v="T-Shirts_244"/>
    <x v="2"/>
    <s v="Green"/>
    <s v="XXL"/>
    <n v="2"/>
    <n v="889.23"/>
    <n v="717.5"/>
    <n v="1778.46"/>
    <n v="1435"/>
    <s v="C23744"/>
    <s v="Anu_3744"/>
    <s v="Coimbatore"/>
    <n v="11.0168"/>
    <n v="76.955799999999996"/>
    <s v="SP121"/>
    <s v="Salesperson_21"/>
    <s v="Paid"/>
    <s v="in-store"/>
  </r>
  <r>
    <s v="S03746"/>
    <d v="2023-10-03T12:25:00"/>
    <x v="31"/>
    <s v="P1245"/>
    <s v="Jeans_245"/>
    <x v="6"/>
    <s v="Grey"/>
    <s v="XS"/>
    <n v="4"/>
    <n v="1353.19"/>
    <n v="1170.02"/>
    <n v="5412.76"/>
    <n v="4680.08"/>
    <s v="C23745"/>
    <s v="Diya_3745"/>
    <s v="Vellore"/>
    <n v="12.916499999999999"/>
    <n v="79.132499999999993"/>
    <s v="SP103"/>
    <s v="Salesperson_3"/>
    <s v="Cancelled"/>
    <s v="mobile_app"/>
  </r>
  <r>
    <s v="S03747"/>
    <d v="2023-01-27T21:11:00"/>
    <x v="17"/>
    <s v="P1246"/>
    <s v="Kid's_246"/>
    <x v="5"/>
    <s v="Pink"/>
    <s v="XXL"/>
    <n v="4"/>
    <n v="1062.1199999999999"/>
    <n v="697.66"/>
    <n v="4248.4799999999996"/>
    <n v="2790.64"/>
    <s v="C23746"/>
    <s v="Vishal_3746"/>
    <s v="Chennai"/>
    <n v="13.082700000000001"/>
    <n v="80.270700000000005"/>
    <s v="SP128"/>
    <s v="Salesperson_28"/>
    <s v="Paid"/>
    <s v="online"/>
  </r>
  <r>
    <s v="S03748"/>
    <d v="2023-01-10T10:10:00"/>
    <x v="72"/>
    <s v="P1247"/>
    <s v="Jeans_247"/>
    <x v="6"/>
    <s v="Red"/>
    <s v="XL"/>
    <n v="4"/>
    <n v="764.69"/>
    <n v="514.82000000000005"/>
    <n v="3058.76"/>
    <n v="2059.2800000000002"/>
    <s v="C23747"/>
    <s v="Lakshmi_3747"/>
    <s v="Chennai"/>
    <n v="13.082700000000001"/>
    <n v="80.270700000000005"/>
    <s v="SP133"/>
    <s v="Salesperson_33"/>
    <s v="Paid"/>
    <s v="in-store"/>
  </r>
  <r>
    <s v="S03749"/>
    <d v="2024-06-13T11:13:00"/>
    <x v="13"/>
    <s v="P1248"/>
    <s v="Sportswear_248"/>
    <x v="3"/>
    <s v="Green"/>
    <s v="L"/>
    <n v="2"/>
    <n v="1462.99"/>
    <n v="1293.21"/>
    <n v="2925.98"/>
    <n v="2586.42"/>
    <s v="C23748"/>
    <s v="Kavin_3748"/>
    <s v="Madurai"/>
    <n v="9.9252000000000002"/>
    <n v="78.119799999999998"/>
    <s v="SP138"/>
    <s v="Salesperson_38"/>
    <s v="Shipped"/>
    <s v="in-store"/>
  </r>
  <r>
    <s v="S03750"/>
    <d v="2023-01-04T11:17:00"/>
    <x v="3"/>
    <s v="P1249"/>
    <s v="Kid's_249"/>
    <x v="5"/>
    <s v="White"/>
    <s v="M"/>
    <n v="1"/>
    <n v="2351.8000000000002"/>
    <n v="1964.67"/>
    <n v="2351.8000000000002"/>
    <n v="1964.67"/>
    <s v="C23749"/>
    <s v="Bhuvana_3749"/>
    <s v="Tirunelveli"/>
    <n v="8.7139000000000006"/>
    <n v="77.756699999999995"/>
    <s v="SP148"/>
    <s v="Salesperson_48"/>
    <s v="Paid"/>
    <s v="in-store"/>
  </r>
  <r>
    <s v="S03751"/>
    <d v="2024-02-29T15:06:00"/>
    <x v="14"/>
    <s v="P1250"/>
    <s v="Men's_250"/>
    <x v="4"/>
    <s v="Grey"/>
    <s v="S"/>
    <n v="3"/>
    <n v="1253.1099999999999"/>
    <n v="942.67"/>
    <n v="3759.33"/>
    <n v="2828.01"/>
    <s v="C23750"/>
    <s v="Anu_3750"/>
    <s v="Tirunelveli"/>
    <n v="8.7139000000000006"/>
    <n v="77.756699999999995"/>
    <s v="SP136"/>
    <s v="Salesperson_36"/>
    <s v="Pending"/>
    <s v="in-store"/>
  </r>
  <r>
    <s v="S03752"/>
    <d v="2023-03-10T10:45:00"/>
    <x v="1"/>
    <s v="P1251"/>
    <s v="Sportswear_251"/>
    <x v="3"/>
    <s v="White"/>
    <s v="XS"/>
    <n v="1"/>
    <n v="1855.37"/>
    <n v="1423.87"/>
    <n v="1855.37"/>
    <n v="1423.87"/>
    <s v="C23751"/>
    <s v="Diya_3751"/>
    <s v="Erode"/>
    <n v="11.34"/>
    <n v="77.717200000000005"/>
    <s v="SP134"/>
    <s v="Salesperson_34"/>
    <s v="Paid"/>
    <s v="mobile_app"/>
  </r>
  <r>
    <s v="S03753"/>
    <d v="2023-05-26T21:41:00"/>
    <x v="27"/>
    <s v="P1252"/>
    <s v="Kurta_252"/>
    <x v="1"/>
    <s v="Blue"/>
    <s v="XXL"/>
    <n v="2"/>
    <n v="1690.51"/>
    <n v="1020.45"/>
    <n v="3381.02"/>
    <n v="2040.9"/>
    <s v="C23752"/>
    <s v="Sathish_3752"/>
    <s v="Erode"/>
    <n v="11.34"/>
    <n v="77.717200000000005"/>
    <s v="SP107"/>
    <s v="Salesperson_7"/>
    <s v="Pending"/>
    <s v="in-store"/>
  </r>
  <r>
    <s v="S03754"/>
    <d v="2023-08-05T14:27:00"/>
    <x v="58"/>
    <s v="P1253"/>
    <s v="Sportswear_253"/>
    <x v="3"/>
    <s v="Pink"/>
    <s v="L"/>
    <n v="2"/>
    <n v="311.54000000000002"/>
    <n v="213.46"/>
    <n v="623.08000000000004"/>
    <n v="426.92"/>
    <s v="C23753"/>
    <s v="Kavin_3753"/>
    <s v="Chennai"/>
    <n v="13.082700000000001"/>
    <n v="80.270700000000005"/>
    <s v="SP135"/>
    <s v="Salesperson_35"/>
    <s v="Paid"/>
    <s v="mobile_app"/>
  </r>
  <r>
    <s v="S03755"/>
    <d v="2024-02-13T17:38:00"/>
    <x v="18"/>
    <s v="P1254"/>
    <s v="Kid's_254"/>
    <x v="5"/>
    <s v="Red"/>
    <s v="S"/>
    <n v="1"/>
    <n v="2099.37"/>
    <n v="1786.1"/>
    <n v="2099.37"/>
    <n v="1786.1"/>
    <s v="C23754"/>
    <s v="Sathish_3754"/>
    <s v="Coimbatore"/>
    <n v="11.0168"/>
    <n v="76.955799999999996"/>
    <s v="SP129"/>
    <s v="Salesperson_29"/>
    <s v="Paid"/>
    <s v="online"/>
  </r>
  <r>
    <s v="S03756"/>
    <d v="2024-06-23T11:01:00"/>
    <x v="11"/>
    <s v="P1255"/>
    <s v="Kid's_255"/>
    <x v="5"/>
    <s v="Pink"/>
    <s v="S"/>
    <n v="4"/>
    <n v="1674.22"/>
    <n v="1414.05"/>
    <n v="6696.88"/>
    <n v="5656.2"/>
    <s v="C23755"/>
    <s v="Lakshmi_3755"/>
    <s v="Salem"/>
    <n v="11.664300000000001"/>
    <n v="78.146000000000001"/>
    <s v="SP117"/>
    <s v="Salesperson_17"/>
    <s v="Returned"/>
    <s v="in-store"/>
  </r>
  <r>
    <s v="S03757"/>
    <d v="2024-05-04T19:39:00"/>
    <x v="47"/>
    <s v="P1256"/>
    <s v="Jeans_256"/>
    <x v="6"/>
    <s v="Yellow"/>
    <s v="XL"/>
    <n v="4"/>
    <n v="1095.46"/>
    <n v="852.11"/>
    <n v="4381.84"/>
    <n v="3408.44"/>
    <s v="C23756"/>
    <s v="Priya_3756"/>
    <s v="Madurai"/>
    <n v="9.9252000000000002"/>
    <n v="78.119799999999998"/>
    <s v="SP141"/>
    <s v="Salesperson_41"/>
    <s v="Returned"/>
    <s v="in-store"/>
  </r>
  <r>
    <s v="S03758"/>
    <d v="2023-12-02T21:29:00"/>
    <x v="33"/>
    <s v="P1257"/>
    <s v="Sarees_257"/>
    <x v="7"/>
    <s v="Maroon"/>
    <s v="XXL"/>
    <n v="1"/>
    <n v="2443.2600000000002"/>
    <n v="2190.35"/>
    <n v="2443.2600000000002"/>
    <n v="2190.35"/>
    <s v="C23757"/>
    <s v="Bhuvana_3757"/>
    <s v="Vellore"/>
    <n v="12.916499999999999"/>
    <n v="79.132499999999993"/>
    <s v="SP100"/>
    <s v="Salesperson_0"/>
    <s v="Paid"/>
    <s v="in-store"/>
  </r>
  <r>
    <s v="S03759"/>
    <d v="2024-05-31T17:31:00"/>
    <x v="54"/>
    <s v="P1258"/>
    <s v="Kid's_258"/>
    <x v="5"/>
    <s v="Red"/>
    <s v="XXL"/>
    <n v="2"/>
    <n v="1712.31"/>
    <n v="1101.68"/>
    <n v="3424.62"/>
    <n v="2203.36"/>
    <s v="C23758"/>
    <s v="Devi_3758"/>
    <s v="Salem"/>
    <n v="11.664300000000001"/>
    <n v="78.146000000000001"/>
    <s v="SP142"/>
    <s v="Salesperson_42"/>
    <s v="Pending"/>
    <s v="in-store"/>
  </r>
  <r>
    <s v="S03760"/>
    <d v="2023-09-16T11:16:00"/>
    <x v="61"/>
    <s v="P1259"/>
    <s v="T-Shirts_259"/>
    <x v="2"/>
    <s v="Green"/>
    <s v="XXL"/>
    <n v="2"/>
    <n v="544.66999999999996"/>
    <n v="481.37"/>
    <n v="1089.3399999999999"/>
    <n v="962.74"/>
    <s v="C23759"/>
    <s v="Ganesh_3759"/>
    <s v="Tirunelveli"/>
    <n v="8.7139000000000006"/>
    <n v="77.756699999999995"/>
    <s v="SP113"/>
    <s v="Salesperson_13"/>
    <s v="Shipped"/>
    <s v="in-store"/>
  </r>
  <r>
    <s v="S03761"/>
    <d v="2023-11-26T21:20:00"/>
    <x v="51"/>
    <s v="P1260"/>
    <s v="Men's_260"/>
    <x v="4"/>
    <s v="Blue"/>
    <s v="S"/>
    <n v="1"/>
    <n v="1246.4100000000001"/>
    <n v="1039.0899999999999"/>
    <n v="1246.4100000000001"/>
    <n v="1039.0899999999999"/>
    <s v="C23760"/>
    <s v="Meena_3760"/>
    <s v="Vellore"/>
    <n v="12.916499999999999"/>
    <n v="79.132499999999993"/>
    <s v="SP123"/>
    <s v="Salesperson_23"/>
    <s v="Pending"/>
    <s v="in-store"/>
  </r>
  <r>
    <s v="S03762"/>
    <d v="2023-04-10T11:52:00"/>
    <x v="71"/>
    <s v="P1261"/>
    <s v="Men's_261"/>
    <x v="4"/>
    <s v="Green"/>
    <s v="XL"/>
    <n v="1"/>
    <n v="778.03"/>
    <n v="679.14"/>
    <n v="778.03"/>
    <n v="679.14"/>
    <s v="C23761"/>
    <s v="Ganesh_3761"/>
    <s v="Salem"/>
    <n v="11.664300000000001"/>
    <n v="78.146000000000001"/>
    <s v="SP136"/>
    <s v="Salesperson_36"/>
    <s v="Shipped"/>
    <s v="online"/>
  </r>
  <r>
    <s v="S03763"/>
    <d v="2023-07-11T14:06:00"/>
    <x v="91"/>
    <s v="P1262"/>
    <s v="Kurta_262"/>
    <x v="1"/>
    <s v="Red"/>
    <s v="S"/>
    <n v="1"/>
    <n v="1495.16"/>
    <n v="1216.07"/>
    <n v="1495.16"/>
    <n v="1216.07"/>
    <s v="C23762"/>
    <s v="Sathish_3762"/>
    <s v="Erode"/>
    <n v="11.34"/>
    <n v="77.717200000000005"/>
    <s v="SP141"/>
    <s v="Salesperson_41"/>
    <s v="Shipped"/>
    <s v="in-store"/>
  </r>
  <r>
    <s v="S03764"/>
    <d v="2023-09-29T10:18:00"/>
    <x v="21"/>
    <s v="P1263"/>
    <s v="Men's_263"/>
    <x v="4"/>
    <s v="Green"/>
    <s v="M"/>
    <n v="1"/>
    <n v="1969.45"/>
    <n v="1721.12"/>
    <n v="1969.45"/>
    <n v="1721.12"/>
    <s v="C23763"/>
    <s v="Meena_3763"/>
    <s v="Erode"/>
    <n v="11.34"/>
    <n v="77.717200000000005"/>
    <s v="SP120"/>
    <s v="Salesperson_20"/>
    <s v="Pending"/>
    <s v="in-store"/>
  </r>
  <r>
    <s v="S03765"/>
    <d v="2023-02-21T19:32:00"/>
    <x v="29"/>
    <s v="P1264"/>
    <s v="T-Shirts_264"/>
    <x v="2"/>
    <s v="Red"/>
    <s v="M"/>
    <n v="1"/>
    <n v="749.74"/>
    <n v="585.41999999999996"/>
    <n v="749.74"/>
    <n v="585.41999999999996"/>
    <s v="C23764"/>
    <s v="Karthik_3764"/>
    <s v="Tiruchirappalli"/>
    <n v="10.7905"/>
    <n v="78.704700000000003"/>
    <s v="SP144"/>
    <s v="Salesperson_44"/>
    <s v="Shipped"/>
    <s v="in-store"/>
  </r>
  <r>
    <s v="S03766"/>
    <d v="2024-02-25T16:31:00"/>
    <x v="73"/>
    <s v="P1265"/>
    <s v="T-Shirts_265"/>
    <x v="2"/>
    <s v="Maroon"/>
    <s v="XS"/>
    <n v="2"/>
    <n v="1247.19"/>
    <n v="804.8"/>
    <n v="2494.38"/>
    <n v="1609.6"/>
    <s v="C23765"/>
    <s v="Devi_3765"/>
    <s v="Vellore"/>
    <n v="12.916499999999999"/>
    <n v="79.132499999999993"/>
    <s v="SP123"/>
    <s v="Salesperson_23"/>
    <s v="Returned"/>
    <s v="mobile_app"/>
  </r>
  <r>
    <s v="S03767"/>
    <d v="2024-06-19T13:27:00"/>
    <x v="11"/>
    <s v="P1266"/>
    <s v="Men's_266"/>
    <x v="4"/>
    <s v="Black"/>
    <s v="L"/>
    <n v="2"/>
    <n v="1063.3599999999999"/>
    <n v="864.43"/>
    <n v="2126.7199999999998"/>
    <n v="1728.86"/>
    <s v="C23766"/>
    <s v="Bhuvana_3766"/>
    <s v="Salem"/>
    <n v="11.664300000000001"/>
    <n v="78.146000000000001"/>
    <s v="SP132"/>
    <s v="Salesperson_32"/>
    <s v="Cancelled"/>
    <s v="online"/>
  </r>
  <r>
    <s v="S03768"/>
    <d v="2024-06-11T12:54:00"/>
    <x v="13"/>
    <s v="P1267"/>
    <s v="Kid's_267"/>
    <x v="5"/>
    <s v="Blue"/>
    <s v="M"/>
    <n v="1"/>
    <n v="1468.53"/>
    <n v="1298.3699999999999"/>
    <n v="1468.53"/>
    <n v="1298.3699999999999"/>
    <s v="C23767"/>
    <s v="Bhuvana_3767"/>
    <s v="Vellore"/>
    <n v="12.916499999999999"/>
    <n v="79.132499999999993"/>
    <s v="SP131"/>
    <s v="Salesperson_31"/>
    <s v="Pending"/>
    <s v="online"/>
  </r>
  <r>
    <s v="S03769"/>
    <d v="2023-02-18T10:09:00"/>
    <x v="43"/>
    <s v="P1268"/>
    <s v="Sarees_268"/>
    <x v="7"/>
    <s v="White"/>
    <s v="XXL"/>
    <n v="1"/>
    <n v="788.11"/>
    <n v="653.4"/>
    <n v="788.11"/>
    <n v="653.4"/>
    <s v="C23768"/>
    <s v="Priya_3768"/>
    <s v="Erode"/>
    <n v="11.34"/>
    <n v="77.717200000000005"/>
    <s v="SP109"/>
    <s v="Salesperson_9"/>
    <s v="Pending"/>
    <s v="in-store"/>
  </r>
  <r>
    <s v="S03770"/>
    <d v="2024-04-06T11:28:00"/>
    <x v="82"/>
    <s v="P1269"/>
    <s v="Kid's_269"/>
    <x v="5"/>
    <s v="Black"/>
    <s v="L"/>
    <n v="1"/>
    <n v="1641.48"/>
    <n v="1322.3"/>
    <n v="1641.48"/>
    <n v="1322.3"/>
    <s v="C23769"/>
    <s v="Aarav_3769"/>
    <s v="Erode"/>
    <n v="11.34"/>
    <n v="77.717200000000005"/>
    <s v="SP125"/>
    <s v="Salesperson_25"/>
    <s v="Shipped"/>
    <s v="mobile_app"/>
  </r>
  <r>
    <s v="S03771"/>
    <d v="2023-03-22T21:20:00"/>
    <x v="77"/>
    <s v="P1270"/>
    <s v="Kurta_270"/>
    <x v="1"/>
    <s v="White"/>
    <s v="XL"/>
    <n v="3"/>
    <n v="1405.68"/>
    <n v="937.35"/>
    <n v="4217.04"/>
    <n v="2812.05"/>
    <s v="C23770"/>
    <s v="Diya_3770"/>
    <s v="Madurai"/>
    <n v="9.9252000000000002"/>
    <n v="78.119799999999998"/>
    <s v="SP123"/>
    <s v="Salesperson_23"/>
    <s v="Cancelled"/>
    <s v="in-store"/>
  </r>
  <r>
    <s v="S03772"/>
    <d v="2024-07-04T19:23:00"/>
    <x v="9"/>
    <s v="P1271"/>
    <s v="T-Shirts_271"/>
    <x v="2"/>
    <s v="Grey"/>
    <s v="XXL"/>
    <n v="2"/>
    <n v="2121.41"/>
    <n v="1354.65"/>
    <n v="4242.82"/>
    <n v="2709.3"/>
    <s v="C23771"/>
    <s v="Ganesh_3771"/>
    <s v="Madurai"/>
    <n v="9.9252000000000002"/>
    <n v="78.119799999999998"/>
    <s v="SP108"/>
    <s v="Salesperson_8"/>
    <s v="Paid"/>
    <s v="in-store"/>
  </r>
  <r>
    <s v="S03773"/>
    <d v="2023-06-23T18:58:00"/>
    <x v="88"/>
    <s v="P1272"/>
    <s v="T-Shirts_272"/>
    <x v="2"/>
    <s v="Green"/>
    <s v="XL"/>
    <n v="4"/>
    <n v="234.05"/>
    <n v="159.28"/>
    <n v="936.2"/>
    <n v="637.12"/>
    <s v="C23772"/>
    <s v="Anu_3772"/>
    <s v="Erode"/>
    <n v="11.34"/>
    <n v="77.717200000000005"/>
    <s v="SP111"/>
    <s v="Salesperson_11"/>
    <s v="Pending"/>
    <s v="online"/>
  </r>
  <r>
    <s v="S03774"/>
    <d v="2023-05-05T16:12:00"/>
    <x v="32"/>
    <s v="P1273"/>
    <s v="Kurta_273"/>
    <x v="1"/>
    <s v="Green"/>
    <s v="XS"/>
    <n v="3"/>
    <n v="1305.3399999999999"/>
    <n v="1033.3599999999999"/>
    <n v="3916.02"/>
    <n v="3100.08"/>
    <s v="C23773"/>
    <s v="Priya_3773"/>
    <s v="Erode"/>
    <n v="11.34"/>
    <n v="77.717200000000005"/>
    <s v="SP125"/>
    <s v="Salesperson_25"/>
    <s v="Paid"/>
    <s v="in-store"/>
  </r>
  <r>
    <s v="S03775"/>
    <d v="2024-07-23T10:58:00"/>
    <x v="79"/>
    <s v="P1274"/>
    <s v="Sportswear_274"/>
    <x v="3"/>
    <s v="Pink"/>
    <s v="S"/>
    <n v="1"/>
    <n v="2199.91"/>
    <n v="1821.51"/>
    <n v="2199.91"/>
    <n v="1821.51"/>
    <s v="C23774"/>
    <s v="Meena_3774"/>
    <s v="Tirunelveli"/>
    <n v="8.7139000000000006"/>
    <n v="77.756699999999995"/>
    <s v="SP124"/>
    <s v="Salesperson_24"/>
    <s v="Cancelled"/>
    <s v="in-store"/>
  </r>
  <r>
    <s v="S03776"/>
    <d v="2023-09-09T19:57:00"/>
    <x v="74"/>
    <s v="P1275"/>
    <s v="Kid's_275"/>
    <x v="5"/>
    <s v="Maroon"/>
    <s v="S"/>
    <n v="3"/>
    <n v="328.17"/>
    <n v="287.31"/>
    <n v="984.51"/>
    <n v="861.93"/>
    <s v="C23775"/>
    <s v="Meena_3775"/>
    <s v="Tirunelveli"/>
    <n v="8.7139000000000006"/>
    <n v="77.756699999999995"/>
    <s v="SP148"/>
    <s v="Salesperson_48"/>
    <s v="Cancelled"/>
    <s v="online"/>
  </r>
  <r>
    <s v="S03777"/>
    <d v="2023-03-21T17:37:00"/>
    <x v="77"/>
    <s v="P1276"/>
    <s v="Sportswear_276"/>
    <x v="3"/>
    <s v="Pink"/>
    <s v="XL"/>
    <n v="2"/>
    <n v="1467.21"/>
    <n v="1302.93"/>
    <n v="2934.42"/>
    <n v="2605.86"/>
    <s v="C23776"/>
    <s v="Anu_3776"/>
    <s v="Vellore"/>
    <n v="12.916499999999999"/>
    <n v="79.132499999999993"/>
    <s v="SP145"/>
    <s v="Salesperson_45"/>
    <s v="Shipped"/>
    <s v="mobile_app"/>
  </r>
  <r>
    <s v="S03778"/>
    <d v="2023-12-25T20:19:00"/>
    <x v="34"/>
    <s v="P1277"/>
    <s v="Sportswear_277"/>
    <x v="3"/>
    <s v="Green"/>
    <s v="M"/>
    <n v="1"/>
    <n v="1281.95"/>
    <n v="876.36"/>
    <n v="1281.95"/>
    <n v="876.36"/>
    <s v="C23777"/>
    <s v="Ganesh_3777"/>
    <s v="Erode"/>
    <n v="11.34"/>
    <n v="77.717200000000005"/>
    <s v="SP100"/>
    <s v="Salesperson_0"/>
    <s v="Returned"/>
    <s v="in-store"/>
  </r>
  <r>
    <s v="S03779"/>
    <d v="2023-09-04T17:34:00"/>
    <x v="74"/>
    <s v="P1278"/>
    <s v="Women's_278"/>
    <x v="0"/>
    <s v="Black"/>
    <s v="M"/>
    <n v="2"/>
    <n v="2425.36"/>
    <n v="1657.05"/>
    <n v="4850.72"/>
    <n v="3314.1"/>
    <s v="C23778"/>
    <s v="Anu_3778"/>
    <s v="Madurai"/>
    <n v="9.9252000000000002"/>
    <n v="78.119799999999998"/>
    <s v="SP103"/>
    <s v="Salesperson_3"/>
    <s v="Cancelled"/>
    <s v="online"/>
  </r>
  <r>
    <s v="S03780"/>
    <d v="2024-04-06T17:00:00"/>
    <x v="82"/>
    <s v="P1279"/>
    <s v="T-Shirts_279"/>
    <x v="2"/>
    <s v="Black"/>
    <s v="XS"/>
    <n v="2"/>
    <n v="367"/>
    <n v="247"/>
    <n v="734"/>
    <n v="494"/>
    <s v="C23779"/>
    <s v="Karthik_3779"/>
    <s v="Tiruchirappalli"/>
    <n v="10.7905"/>
    <n v="78.704700000000003"/>
    <s v="SP138"/>
    <s v="Salesperson_38"/>
    <s v="Cancelled"/>
    <s v="online"/>
  </r>
  <r>
    <s v="S03781"/>
    <d v="2023-01-13T12:39:00"/>
    <x v="72"/>
    <s v="P1280"/>
    <s v="Jeans_280"/>
    <x v="6"/>
    <s v="Blue"/>
    <s v="S"/>
    <n v="1"/>
    <n v="744.68"/>
    <n v="587.08000000000004"/>
    <n v="744.68"/>
    <n v="587.08000000000004"/>
    <s v="C23780"/>
    <s v="Kavin_3780"/>
    <s v="Erode"/>
    <n v="11.34"/>
    <n v="77.717200000000005"/>
    <s v="SP100"/>
    <s v="Salesperson_0"/>
    <s v="Paid"/>
    <s v="in-store"/>
  </r>
  <r>
    <s v="S03782"/>
    <d v="2024-06-02T21:36:00"/>
    <x v="54"/>
    <s v="P1281"/>
    <s v="Men's_281"/>
    <x v="4"/>
    <s v="Blue"/>
    <s v="M"/>
    <n v="1"/>
    <n v="958.19"/>
    <n v="595.76"/>
    <n v="958.19"/>
    <n v="595.76"/>
    <s v="C23781"/>
    <s v="Vishal_3781"/>
    <s v="Chennai"/>
    <n v="13.082700000000001"/>
    <n v="80.270700000000005"/>
    <s v="SP141"/>
    <s v="Salesperson_41"/>
    <s v="Shipped"/>
    <s v="in-store"/>
  </r>
  <r>
    <s v="S03783"/>
    <d v="2024-10-08T20:27:00"/>
    <x v="28"/>
    <s v="P1282"/>
    <s v="Kurta_282"/>
    <x v="1"/>
    <s v="Green"/>
    <s v="XL"/>
    <n v="2"/>
    <n v="360.18"/>
    <n v="278.75"/>
    <n v="720.36"/>
    <n v="557.5"/>
    <s v="C23782"/>
    <s v="Devi_3782"/>
    <s v="Coimbatore"/>
    <n v="11.0168"/>
    <n v="76.955799999999996"/>
    <s v="SP119"/>
    <s v="Salesperson_19"/>
    <s v="Pending"/>
    <s v="mobile_app"/>
  </r>
  <r>
    <s v="S03784"/>
    <d v="2023-04-05T10:06:00"/>
    <x v="48"/>
    <s v="P1283"/>
    <s v="Men's_283"/>
    <x v="4"/>
    <s v="White"/>
    <s v="XXL"/>
    <n v="1"/>
    <n v="222.99"/>
    <n v="186.14"/>
    <n v="222.99"/>
    <n v="186.14"/>
    <s v="C23783"/>
    <s v="Ganesh_3783"/>
    <s v="Coimbatore"/>
    <n v="11.0168"/>
    <n v="76.955799999999996"/>
    <s v="SP113"/>
    <s v="Salesperson_13"/>
    <s v="Returned"/>
    <s v="in-store"/>
  </r>
  <r>
    <s v="S03785"/>
    <d v="2023-02-07T15:38:00"/>
    <x v="80"/>
    <s v="P1284"/>
    <s v="Women's_284"/>
    <x v="0"/>
    <s v="Red"/>
    <s v="S"/>
    <n v="2"/>
    <n v="1374.73"/>
    <n v="1195.04"/>
    <n v="2749.46"/>
    <n v="2390.08"/>
    <s v="C23784"/>
    <s v="Anu_3784"/>
    <s v="Vellore"/>
    <n v="12.916499999999999"/>
    <n v="79.132499999999993"/>
    <s v="SP120"/>
    <s v="Salesperson_20"/>
    <s v="Pending"/>
    <s v="in-store"/>
  </r>
  <r>
    <s v="S03786"/>
    <d v="2023-10-25T17:57:00"/>
    <x v="66"/>
    <s v="P1285"/>
    <s v="Sportswear_285"/>
    <x v="3"/>
    <s v="Green"/>
    <s v="XS"/>
    <n v="2"/>
    <n v="1726.39"/>
    <n v="1306"/>
    <n v="3452.78"/>
    <n v="2612"/>
    <s v="C23785"/>
    <s v="Sathish_3785"/>
    <s v="Erode"/>
    <n v="11.34"/>
    <n v="77.717200000000005"/>
    <s v="SP141"/>
    <s v="Salesperson_41"/>
    <s v="Returned"/>
    <s v="in-store"/>
  </r>
  <r>
    <s v="S03787"/>
    <d v="2023-04-16T16:54:00"/>
    <x v="71"/>
    <s v="P1286"/>
    <s v="Kurta_286"/>
    <x v="1"/>
    <s v="White"/>
    <s v="S"/>
    <n v="1"/>
    <n v="691.18"/>
    <n v="417.47"/>
    <n v="691.18"/>
    <n v="417.47"/>
    <s v="C23786"/>
    <s v="Devi_3786"/>
    <s v="Madurai"/>
    <n v="9.9252000000000002"/>
    <n v="78.119799999999998"/>
    <s v="SP118"/>
    <s v="Salesperson_18"/>
    <s v="Paid"/>
    <s v="mobile_app"/>
  </r>
  <r>
    <s v="S03788"/>
    <d v="2024-10-11T16:10:00"/>
    <x v="28"/>
    <s v="P1287"/>
    <s v="Sarees_287"/>
    <x v="7"/>
    <s v="Green"/>
    <s v="XS"/>
    <n v="2"/>
    <n v="2045.39"/>
    <n v="1400.14"/>
    <n v="4090.78"/>
    <n v="2800.28"/>
    <s v="C23787"/>
    <s v="Anu_3787"/>
    <s v="Madurai"/>
    <n v="9.9252000000000002"/>
    <n v="78.119799999999998"/>
    <s v="SP114"/>
    <s v="Salesperson_14"/>
    <s v="Returned"/>
    <s v="online"/>
  </r>
  <r>
    <s v="S03789"/>
    <d v="2024-02-11T14:14:00"/>
    <x v="52"/>
    <s v="P1288"/>
    <s v="Jeans_288"/>
    <x v="6"/>
    <s v="Red"/>
    <s v="XL"/>
    <n v="4"/>
    <n v="912.08"/>
    <n v="563.25"/>
    <n v="3648.32"/>
    <n v="2253"/>
    <s v="C23788"/>
    <s v="Ganesh_3788"/>
    <s v="Vellore"/>
    <n v="12.916499999999999"/>
    <n v="79.132499999999993"/>
    <s v="SP127"/>
    <s v="Salesperson_27"/>
    <s v="Shipped"/>
    <s v="in-store"/>
  </r>
  <r>
    <s v="S03790"/>
    <d v="2023-11-13T13:23:00"/>
    <x v="44"/>
    <s v="P1289"/>
    <s v="Women's_289"/>
    <x v="0"/>
    <s v="White"/>
    <s v="XL"/>
    <n v="1"/>
    <n v="688.01"/>
    <n v="565.22"/>
    <n v="688.01"/>
    <n v="565.22"/>
    <s v="C23789"/>
    <s v="Ganesh_3789"/>
    <s v="Erode"/>
    <n v="11.34"/>
    <n v="77.717200000000005"/>
    <s v="SP108"/>
    <s v="Salesperson_8"/>
    <s v="Cancelled"/>
    <s v="online"/>
  </r>
  <r>
    <s v="S03791"/>
    <d v="2024-09-08T10:26:00"/>
    <x v="22"/>
    <s v="P1290"/>
    <s v="Men's_290"/>
    <x v="4"/>
    <s v="Yellow"/>
    <s v="L"/>
    <n v="1"/>
    <n v="957.26"/>
    <n v="712.28"/>
    <n v="957.26"/>
    <n v="712.28"/>
    <s v="C23790"/>
    <s v="Anu_3790"/>
    <s v="Madurai"/>
    <n v="9.9252000000000002"/>
    <n v="78.119799999999998"/>
    <s v="SP100"/>
    <s v="Salesperson_0"/>
    <s v="Paid"/>
    <s v="online"/>
  </r>
  <r>
    <s v="S03792"/>
    <d v="2024-07-02T14:48:00"/>
    <x v="9"/>
    <s v="P1291"/>
    <s v="Sportswear_291"/>
    <x v="3"/>
    <s v="Yellow"/>
    <s v="S"/>
    <n v="1"/>
    <n v="247.2"/>
    <n v="206.41"/>
    <n v="247.2"/>
    <n v="206.41"/>
    <s v="C23791"/>
    <s v="Lakshmi_3791"/>
    <s v="Chennai"/>
    <n v="13.082700000000001"/>
    <n v="80.270700000000005"/>
    <s v="SP128"/>
    <s v="Salesperson_28"/>
    <s v="Cancelled"/>
    <s v="third-party"/>
  </r>
  <r>
    <s v="S03793"/>
    <d v="2023-02-21T11:34:00"/>
    <x v="29"/>
    <s v="P1292"/>
    <s v="Kurta_292"/>
    <x v="1"/>
    <s v="Pink"/>
    <s v="XS"/>
    <n v="1"/>
    <n v="1369.56"/>
    <n v="1006.6"/>
    <n v="1369.56"/>
    <n v="1006.6"/>
    <s v="C23792"/>
    <s v="Ganesh_3792"/>
    <s v="Erode"/>
    <n v="11.34"/>
    <n v="77.717200000000005"/>
    <s v="SP136"/>
    <s v="Salesperson_36"/>
    <s v="Returned"/>
    <s v="online"/>
  </r>
  <r>
    <s v="S03794"/>
    <d v="2024-04-10T10:29:00"/>
    <x v="86"/>
    <s v="P1293"/>
    <s v="Sportswear_293"/>
    <x v="3"/>
    <s v="Green"/>
    <s v="XXL"/>
    <n v="1"/>
    <n v="1816.97"/>
    <n v="1596.28"/>
    <n v="1816.97"/>
    <n v="1596.28"/>
    <s v="C23793"/>
    <s v="Ganesh_3793"/>
    <s v="Salem"/>
    <n v="11.664300000000001"/>
    <n v="78.146000000000001"/>
    <s v="SP100"/>
    <s v="Salesperson_0"/>
    <s v="Returned"/>
    <s v="online"/>
  </r>
  <r>
    <s v="S03795"/>
    <d v="2024-03-22T18:13:00"/>
    <x v="7"/>
    <s v="P1294"/>
    <s v="Jeans_294"/>
    <x v="6"/>
    <s v="White"/>
    <s v="L"/>
    <n v="2"/>
    <n v="1743.52"/>
    <n v="1054.8499999999999"/>
    <n v="3487.04"/>
    <n v="2109.6999999999998"/>
    <s v="C23794"/>
    <s v="Vishal_3794"/>
    <s v="Coimbatore"/>
    <n v="11.0168"/>
    <n v="76.955799999999996"/>
    <s v="SP145"/>
    <s v="Salesperson_45"/>
    <s v="Pending"/>
    <s v="in-store"/>
  </r>
  <r>
    <s v="S03796"/>
    <d v="2023-04-27T12:25:00"/>
    <x v="56"/>
    <s v="P1295"/>
    <s v="Sarees_295"/>
    <x v="7"/>
    <s v="Black"/>
    <s v="XS"/>
    <n v="2"/>
    <n v="379.29"/>
    <n v="312.12"/>
    <n v="758.58"/>
    <n v="624.24"/>
    <s v="C23795"/>
    <s v="Lakshmi_3795"/>
    <s v="Tiruchirappalli"/>
    <n v="10.7905"/>
    <n v="78.704700000000003"/>
    <s v="SP130"/>
    <s v="Salesperson_30"/>
    <s v="Cancelled"/>
    <s v="in-store"/>
  </r>
  <r>
    <s v="S03797"/>
    <d v="2023-03-30T17:19:00"/>
    <x v="67"/>
    <s v="P1296"/>
    <s v="Sarees_296"/>
    <x v="7"/>
    <s v="Pink"/>
    <s v="XS"/>
    <n v="3"/>
    <n v="1330.82"/>
    <n v="927.85"/>
    <n v="3992.46"/>
    <n v="2783.55"/>
    <s v="C23796"/>
    <s v="Aarav_3796"/>
    <s v="Chennai"/>
    <n v="13.082700000000001"/>
    <n v="80.270700000000005"/>
    <s v="SP131"/>
    <s v="Salesperson_31"/>
    <s v="Shipped"/>
    <s v="online"/>
  </r>
  <r>
    <s v="S03798"/>
    <d v="2024-07-15T19:11:00"/>
    <x v="59"/>
    <s v="P1297"/>
    <s v="Sportswear_297"/>
    <x v="3"/>
    <s v="Black"/>
    <s v="XXL"/>
    <n v="1"/>
    <n v="484.99"/>
    <n v="315.86"/>
    <n v="484.99"/>
    <n v="315.86"/>
    <s v="C23797"/>
    <s v="Kavin_3797"/>
    <s v="Coimbatore"/>
    <n v="11.0168"/>
    <n v="76.955799999999996"/>
    <s v="SP131"/>
    <s v="Salesperson_31"/>
    <s v="Returned"/>
    <s v="in-store"/>
  </r>
  <r>
    <s v="S03799"/>
    <d v="2024-10-04T18:02:00"/>
    <x v="25"/>
    <s v="P1298"/>
    <s v="Men's_298"/>
    <x v="4"/>
    <s v="Black"/>
    <s v="L"/>
    <n v="2"/>
    <n v="2236.9299999999998"/>
    <n v="1813.22"/>
    <n v="4473.8599999999997"/>
    <n v="3626.44"/>
    <s v="C23798"/>
    <s v="Diya_3798"/>
    <s v="Madurai"/>
    <n v="9.9252000000000002"/>
    <n v="78.119799999999998"/>
    <s v="SP102"/>
    <s v="Salesperson_2"/>
    <s v="Pending"/>
    <s v="online"/>
  </r>
  <r>
    <s v="S03800"/>
    <d v="2024-04-05T16:50:00"/>
    <x v="82"/>
    <s v="P1299"/>
    <s v="Sarees_299"/>
    <x v="7"/>
    <s v="Blue"/>
    <s v="XL"/>
    <n v="1"/>
    <n v="2286.91"/>
    <n v="1809.02"/>
    <n v="2286.91"/>
    <n v="1809.02"/>
    <s v="C23799"/>
    <s v="Meena_3799"/>
    <s v="Vellore"/>
    <n v="12.916499999999999"/>
    <n v="79.132499999999993"/>
    <s v="SP112"/>
    <s v="Salesperson_12"/>
    <s v="Pending"/>
    <s v="online"/>
  </r>
  <r>
    <s v="S03801"/>
    <d v="2023-10-13T21:51:00"/>
    <x v="37"/>
    <s v="P1300"/>
    <s v="Sportswear_300"/>
    <x v="3"/>
    <s v="Red"/>
    <s v="S"/>
    <n v="4"/>
    <n v="829.98"/>
    <n v="740.44"/>
    <n v="3319.92"/>
    <n v="2961.76"/>
    <s v="C23800"/>
    <s v="Vishal_3800"/>
    <s v="Madurai"/>
    <n v="9.9252000000000002"/>
    <n v="78.119799999999998"/>
    <s v="SP118"/>
    <s v="Salesperson_18"/>
    <s v="Returned"/>
    <s v="mobile_app"/>
  </r>
  <r>
    <s v="S03802"/>
    <d v="2024-04-27T17:55:00"/>
    <x v="75"/>
    <s v="P1301"/>
    <s v="T-Shirts_301"/>
    <x v="2"/>
    <s v="Grey"/>
    <s v="M"/>
    <n v="3"/>
    <n v="2205.02"/>
    <n v="1824.14"/>
    <n v="6615.06"/>
    <n v="5472.42"/>
    <s v="C23801"/>
    <s v="Anu_3801"/>
    <s v="Chennai"/>
    <n v="13.082700000000001"/>
    <n v="80.270700000000005"/>
    <s v="SP149"/>
    <s v="Salesperson_49"/>
    <s v="Returned"/>
    <s v="in-store"/>
  </r>
  <r>
    <s v="S03803"/>
    <d v="2024-04-14T11:01:00"/>
    <x v="86"/>
    <s v="P1302"/>
    <s v="Sportswear_302"/>
    <x v="3"/>
    <s v="Pink"/>
    <s v="XS"/>
    <n v="1"/>
    <n v="473.76"/>
    <n v="342.46"/>
    <n v="473.76"/>
    <n v="342.46"/>
    <s v="C23802"/>
    <s v="Ravi_3802"/>
    <s v="Erode"/>
    <n v="11.34"/>
    <n v="77.717200000000005"/>
    <s v="SP108"/>
    <s v="Salesperson_8"/>
    <s v="Pending"/>
    <s v="in-store"/>
  </r>
  <r>
    <s v="S03804"/>
    <d v="2023-10-30T12:02:00"/>
    <x v="5"/>
    <s v="P1303"/>
    <s v="Sarees_303"/>
    <x v="7"/>
    <s v="Blue"/>
    <s v="XS"/>
    <n v="1"/>
    <n v="1860.07"/>
    <n v="1212.32"/>
    <n v="1860.07"/>
    <n v="1212.32"/>
    <s v="C23803"/>
    <s v="Devi_3803"/>
    <s v="Vellore"/>
    <n v="12.916499999999999"/>
    <n v="79.132499999999993"/>
    <s v="SP126"/>
    <s v="Salesperson_26"/>
    <s v="Returned"/>
    <s v="in-store"/>
  </r>
  <r>
    <s v="S03805"/>
    <d v="2023-01-19T14:34:00"/>
    <x v="85"/>
    <s v="P1304"/>
    <s v="Women's_304"/>
    <x v="0"/>
    <s v="Blue"/>
    <s v="L"/>
    <n v="2"/>
    <n v="2062.87"/>
    <n v="1615.56"/>
    <n v="4125.74"/>
    <n v="3231.12"/>
    <s v="C23804"/>
    <s v="Lakshmi_3804"/>
    <s v="Chennai"/>
    <n v="13.082700000000001"/>
    <n v="80.270700000000005"/>
    <s v="SP144"/>
    <s v="Salesperson_44"/>
    <s v="Cancelled"/>
    <s v="in-store"/>
  </r>
  <r>
    <s v="S03806"/>
    <d v="2023-03-14T18:59:00"/>
    <x v="16"/>
    <s v="P1305"/>
    <s v="Sarees_305"/>
    <x v="7"/>
    <s v="Blue"/>
    <s v="L"/>
    <n v="1"/>
    <n v="1249.92"/>
    <n v="963.84"/>
    <n v="1249.92"/>
    <n v="963.84"/>
    <s v="C23805"/>
    <s v="Devi_3805"/>
    <s v="Tiruchirappalli"/>
    <n v="10.7905"/>
    <n v="78.704700000000003"/>
    <s v="SP142"/>
    <s v="Salesperson_42"/>
    <s v="Pending"/>
    <s v="mobile_app"/>
  </r>
  <r>
    <s v="S03807"/>
    <d v="2023-10-22T13:48:00"/>
    <x v="69"/>
    <s v="P1306"/>
    <s v="Sarees_306"/>
    <x v="7"/>
    <s v="Blue"/>
    <s v="M"/>
    <n v="2"/>
    <n v="776.29"/>
    <n v="687.91"/>
    <n v="1552.58"/>
    <n v="1375.82"/>
    <s v="C23806"/>
    <s v="Karthik_3806"/>
    <s v="Erode"/>
    <n v="11.34"/>
    <n v="77.717200000000005"/>
    <s v="SP112"/>
    <s v="Salesperson_12"/>
    <s v="Returned"/>
    <s v="online"/>
  </r>
  <r>
    <s v="S03808"/>
    <d v="2023-10-21T11:06:00"/>
    <x v="69"/>
    <s v="P1307"/>
    <s v="Men's_307"/>
    <x v="4"/>
    <s v="Blue"/>
    <s v="XL"/>
    <n v="1"/>
    <n v="917.92"/>
    <n v="623.92999999999995"/>
    <n v="917.92"/>
    <n v="623.92999999999995"/>
    <s v="C23807"/>
    <s v="Sanjay_3807"/>
    <s v="Tirunelveli"/>
    <n v="8.7139000000000006"/>
    <n v="77.756699999999995"/>
    <s v="SP132"/>
    <s v="Salesperson_32"/>
    <s v="Paid"/>
    <s v="online"/>
  </r>
  <r>
    <s v="S03809"/>
    <d v="2023-02-08T19:52:00"/>
    <x v="80"/>
    <s v="P1308"/>
    <s v="Sarees_308"/>
    <x v="7"/>
    <s v="Yellow"/>
    <s v="XL"/>
    <n v="1"/>
    <n v="665.2"/>
    <n v="536.77"/>
    <n v="665.2"/>
    <n v="536.77"/>
    <s v="C23808"/>
    <s v="Devi_3808"/>
    <s v="Coimbatore"/>
    <n v="11.0168"/>
    <n v="76.955799999999996"/>
    <s v="SP146"/>
    <s v="Salesperson_46"/>
    <s v="Paid"/>
    <s v="in-store"/>
  </r>
  <r>
    <s v="S03810"/>
    <d v="2023-01-07T13:23:00"/>
    <x v="3"/>
    <s v="P1309"/>
    <s v="Sarees_309"/>
    <x v="7"/>
    <s v="Grey"/>
    <s v="M"/>
    <n v="2"/>
    <n v="2036.19"/>
    <n v="1696.57"/>
    <n v="4072.38"/>
    <n v="3393.14"/>
    <s v="C23809"/>
    <s v="Vishal_3809"/>
    <s v="Erode"/>
    <n v="11.34"/>
    <n v="77.717200000000005"/>
    <s v="SP142"/>
    <s v="Salesperson_42"/>
    <s v="Returned"/>
    <s v="online"/>
  </r>
  <r>
    <s v="S03811"/>
    <d v="2023-10-29T20:55:00"/>
    <x v="66"/>
    <s v="P1310"/>
    <s v="Jeans_310"/>
    <x v="6"/>
    <s v="Blue"/>
    <s v="L"/>
    <n v="2"/>
    <n v="2364.38"/>
    <n v="1546.92"/>
    <n v="4728.76"/>
    <n v="3093.84"/>
    <s v="C23810"/>
    <s v="Aarav_3810"/>
    <s v="Vellore"/>
    <n v="12.916499999999999"/>
    <n v="79.132499999999993"/>
    <s v="SP130"/>
    <s v="Salesperson_30"/>
    <s v="Paid"/>
    <s v="online"/>
  </r>
  <r>
    <s v="S03812"/>
    <d v="2023-05-01T11:47:00"/>
    <x v="32"/>
    <s v="P1311"/>
    <s v="Men's_311"/>
    <x v="4"/>
    <s v="White"/>
    <s v="XS"/>
    <n v="3"/>
    <n v="1525.2"/>
    <n v="1187.24"/>
    <n v="4575.6000000000004"/>
    <n v="3561.72"/>
    <s v="C23811"/>
    <s v="Sathish_3811"/>
    <s v="Tiruchirappalli"/>
    <n v="10.7905"/>
    <n v="78.704700000000003"/>
    <s v="SP100"/>
    <s v="Salesperson_0"/>
    <s v="Returned"/>
    <s v="in-store"/>
  </r>
  <r>
    <s v="S03813"/>
    <d v="2023-12-01T11:59:00"/>
    <x v="33"/>
    <s v="P1312"/>
    <s v="Sarees_312"/>
    <x v="7"/>
    <s v="White"/>
    <s v="XS"/>
    <n v="1"/>
    <n v="830.68"/>
    <n v="625.78"/>
    <n v="830.68"/>
    <n v="625.78"/>
    <s v="C23812"/>
    <s v="Anu_3812"/>
    <s v="Salem"/>
    <n v="11.664300000000001"/>
    <n v="78.146000000000001"/>
    <s v="SP101"/>
    <s v="Salesperson_1"/>
    <s v="Pending"/>
    <s v="online"/>
  </r>
  <r>
    <s v="S03814"/>
    <d v="2024-09-28T11:22:00"/>
    <x v="55"/>
    <s v="P1313"/>
    <s v="Kid's_313"/>
    <x v="5"/>
    <s v="Green"/>
    <s v="XS"/>
    <n v="1"/>
    <n v="1646.43"/>
    <n v="1305.05"/>
    <n v="1646.43"/>
    <n v="1305.05"/>
    <s v="C23813"/>
    <s v="Sanjay_3813"/>
    <s v="Chennai"/>
    <n v="13.082700000000001"/>
    <n v="80.270700000000005"/>
    <s v="SP143"/>
    <s v="Salesperson_43"/>
    <s v="Pending"/>
    <s v="in-store"/>
  </r>
  <r>
    <s v="S03815"/>
    <d v="2023-11-25T11:45:00"/>
    <x v="51"/>
    <s v="P1314"/>
    <s v="Kurta_314"/>
    <x v="1"/>
    <s v="Pink"/>
    <s v="S"/>
    <n v="1"/>
    <n v="2437.5700000000002"/>
    <n v="1855.59"/>
    <n v="2437.5700000000002"/>
    <n v="1855.59"/>
    <s v="C23814"/>
    <s v="Sanjay_3814"/>
    <s v="Chennai"/>
    <n v="13.082700000000001"/>
    <n v="80.270700000000005"/>
    <s v="SP115"/>
    <s v="Salesperson_15"/>
    <s v="Cancelled"/>
    <s v="in-store"/>
  </r>
  <r>
    <s v="S03816"/>
    <d v="2023-11-21T12:38:00"/>
    <x v="51"/>
    <s v="P1315"/>
    <s v="Sarees_315"/>
    <x v="7"/>
    <s v="Maroon"/>
    <s v="XL"/>
    <n v="2"/>
    <n v="1011.08"/>
    <n v="622.09"/>
    <n v="2022.16"/>
    <n v="1244.18"/>
    <s v="C23815"/>
    <s v="Priya_3815"/>
    <s v="Salem"/>
    <n v="11.664300000000001"/>
    <n v="78.146000000000001"/>
    <s v="SP140"/>
    <s v="Salesperson_40"/>
    <s v="Paid"/>
    <s v="in-store"/>
  </r>
  <r>
    <s v="S03817"/>
    <d v="2023-11-07T20:00:00"/>
    <x v="81"/>
    <s v="P1316"/>
    <s v="Sportswear_316"/>
    <x v="3"/>
    <s v="Maroon"/>
    <s v="XL"/>
    <n v="1"/>
    <n v="679.17"/>
    <n v="463.78"/>
    <n v="679.17"/>
    <n v="463.78"/>
    <s v="C23816"/>
    <s v="Aarav_3816"/>
    <s v="Madurai"/>
    <n v="9.9252000000000002"/>
    <n v="78.119799999999998"/>
    <s v="SP125"/>
    <s v="Salesperson_25"/>
    <s v="Returned"/>
    <s v="mobile_app"/>
  </r>
  <r>
    <s v="S03818"/>
    <d v="2024-04-07T17:50:00"/>
    <x v="82"/>
    <s v="P1317"/>
    <s v="Kid's_317"/>
    <x v="5"/>
    <s v="Yellow"/>
    <s v="XS"/>
    <n v="2"/>
    <n v="1985.96"/>
    <n v="1656.04"/>
    <n v="3971.92"/>
    <n v="3312.08"/>
    <s v="C23817"/>
    <s v="Ganesh_3817"/>
    <s v="Erode"/>
    <n v="11.34"/>
    <n v="77.717200000000005"/>
    <s v="SP118"/>
    <s v="Salesperson_18"/>
    <s v="Shipped"/>
    <s v="in-store"/>
  </r>
  <r>
    <s v="S03819"/>
    <d v="2023-08-23T20:00:00"/>
    <x v="4"/>
    <s v="P1318"/>
    <s v="Jeans_318"/>
    <x v="6"/>
    <s v="Black"/>
    <s v="XXL"/>
    <n v="3"/>
    <n v="2400.5700000000002"/>
    <n v="1663.86"/>
    <n v="7201.71"/>
    <n v="4991.58"/>
    <s v="C23818"/>
    <s v="Meena_3818"/>
    <s v="Tirunelveli"/>
    <n v="8.7139000000000006"/>
    <n v="77.756699999999995"/>
    <s v="SP146"/>
    <s v="Salesperson_46"/>
    <s v="Shipped"/>
    <s v="online"/>
  </r>
  <r>
    <s v="S03820"/>
    <d v="2023-08-03T12:48:00"/>
    <x v="58"/>
    <s v="P1319"/>
    <s v="Kid's_319"/>
    <x v="5"/>
    <s v="Black"/>
    <s v="XS"/>
    <n v="3"/>
    <n v="934.68"/>
    <n v="770.92"/>
    <n v="2804.04"/>
    <n v="2312.7600000000002"/>
    <s v="C23819"/>
    <s v="Ganesh_3819"/>
    <s v="Tiruchirappalli"/>
    <n v="10.7905"/>
    <n v="78.704700000000003"/>
    <s v="SP138"/>
    <s v="Salesperson_38"/>
    <s v="Shipped"/>
    <s v="in-store"/>
  </r>
  <r>
    <s v="S03821"/>
    <d v="2024-04-09T13:19:00"/>
    <x v="86"/>
    <s v="P1320"/>
    <s v="T-Shirts_320"/>
    <x v="2"/>
    <s v="White"/>
    <s v="XS"/>
    <n v="3"/>
    <n v="496.36"/>
    <n v="409.91"/>
    <n v="1489.08"/>
    <n v="1229.73"/>
    <s v="C23820"/>
    <s v="Anu_3820"/>
    <s v="Chennai"/>
    <n v="13.082700000000001"/>
    <n v="80.270700000000005"/>
    <s v="SP148"/>
    <s v="Salesperson_48"/>
    <s v="Shipped"/>
    <s v="in-store"/>
  </r>
  <r>
    <s v="S03822"/>
    <d v="2023-01-31T11:06:00"/>
    <x v="35"/>
    <s v="P1321"/>
    <s v="Sportswear_321"/>
    <x v="3"/>
    <s v="Red"/>
    <s v="XL"/>
    <n v="2"/>
    <n v="486.86"/>
    <n v="430.56"/>
    <n v="973.72"/>
    <n v="861.12"/>
    <s v="C23821"/>
    <s v="Devi_3821"/>
    <s v="Vellore"/>
    <n v="12.916499999999999"/>
    <n v="79.132499999999993"/>
    <s v="SP102"/>
    <s v="Salesperson_2"/>
    <s v="Cancelled"/>
    <s v="in-store"/>
  </r>
  <r>
    <s v="S03823"/>
    <d v="2024-06-16T16:52:00"/>
    <x v="13"/>
    <s v="P1322"/>
    <s v="Kid's_322"/>
    <x v="5"/>
    <s v="Red"/>
    <s v="XXL"/>
    <n v="1"/>
    <n v="1319.74"/>
    <n v="1110.3800000000001"/>
    <n v="1319.74"/>
    <n v="1110.3800000000001"/>
    <s v="C23822"/>
    <s v="Devi_3822"/>
    <s v="Coimbatore"/>
    <n v="11.0168"/>
    <n v="76.955799999999996"/>
    <s v="SP138"/>
    <s v="Salesperson_38"/>
    <s v="Cancelled"/>
    <s v="mobile_app"/>
  </r>
  <r>
    <s v="S03824"/>
    <d v="2024-04-04T19:46:00"/>
    <x v="82"/>
    <s v="P1323"/>
    <s v="Women's_323"/>
    <x v="0"/>
    <s v="Maroon"/>
    <s v="XXL"/>
    <n v="1"/>
    <n v="1947.04"/>
    <n v="1369.69"/>
    <n v="1947.04"/>
    <n v="1369.69"/>
    <s v="C23823"/>
    <s v="Bhuvana_3823"/>
    <s v="Salem"/>
    <n v="11.664300000000001"/>
    <n v="78.146000000000001"/>
    <s v="SP114"/>
    <s v="Salesperson_14"/>
    <s v="Paid"/>
    <s v="online"/>
  </r>
  <r>
    <s v="S03825"/>
    <d v="2023-03-29T13:21:00"/>
    <x v="67"/>
    <s v="P1324"/>
    <s v="Women's_324"/>
    <x v="0"/>
    <s v="Black"/>
    <s v="XXL"/>
    <n v="2"/>
    <n v="1261.71"/>
    <n v="1006"/>
    <n v="2523.42"/>
    <n v="2012"/>
    <s v="C23824"/>
    <s v="Bhuvana_3824"/>
    <s v="Madurai"/>
    <n v="9.9252000000000002"/>
    <n v="78.119799999999998"/>
    <s v="SP124"/>
    <s v="Salesperson_24"/>
    <s v="Shipped"/>
    <s v="mobile_app"/>
  </r>
  <r>
    <s v="S03826"/>
    <d v="2024-06-14T14:01:00"/>
    <x v="13"/>
    <s v="P1325"/>
    <s v="Women's_325"/>
    <x v="0"/>
    <s v="Blue"/>
    <s v="M"/>
    <n v="4"/>
    <n v="2283.06"/>
    <n v="1646.75"/>
    <n v="9132.24"/>
    <n v="6587"/>
    <s v="C23825"/>
    <s v="Anu_3825"/>
    <s v="Salem"/>
    <n v="11.664300000000001"/>
    <n v="78.146000000000001"/>
    <s v="SP135"/>
    <s v="Salesperson_35"/>
    <s v="Returned"/>
    <s v="in-store"/>
  </r>
  <r>
    <s v="S03827"/>
    <d v="2023-05-30T12:39:00"/>
    <x v="30"/>
    <s v="P1326"/>
    <s v="Men's_326"/>
    <x v="4"/>
    <s v="Yellow"/>
    <s v="S"/>
    <n v="3"/>
    <n v="231.19"/>
    <n v="176.77"/>
    <n v="693.57"/>
    <n v="530.30999999999995"/>
    <s v="C23826"/>
    <s v="Sanjay_3826"/>
    <s v="Erode"/>
    <n v="11.34"/>
    <n v="77.717200000000005"/>
    <s v="SP115"/>
    <s v="Salesperson_15"/>
    <s v="Pending"/>
    <s v="in-store"/>
  </r>
  <r>
    <s v="S03828"/>
    <d v="2023-04-14T13:18:00"/>
    <x v="71"/>
    <s v="P1327"/>
    <s v="Women's_327"/>
    <x v="0"/>
    <s v="Blue"/>
    <s v="XL"/>
    <n v="1"/>
    <n v="1654.83"/>
    <n v="1267.03"/>
    <n v="1654.83"/>
    <n v="1267.03"/>
    <s v="C23827"/>
    <s v="Lakshmi_3827"/>
    <s v="Erode"/>
    <n v="11.34"/>
    <n v="77.717200000000005"/>
    <s v="SP102"/>
    <s v="Salesperson_2"/>
    <s v="Returned"/>
    <s v="in-store"/>
  </r>
  <r>
    <s v="S03829"/>
    <d v="2024-01-16T13:38:00"/>
    <x v="49"/>
    <s v="P1328"/>
    <s v="Sportswear_328"/>
    <x v="3"/>
    <s v="Green"/>
    <s v="S"/>
    <n v="3"/>
    <n v="2495.56"/>
    <n v="2125.0500000000002"/>
    <n v="7486.68"/>
    <n v="6375.15"/>
    <s v="C23828"/>
    <s v="Aarav_3828"/>
    <s v="Tirunelveli"/>
    <n v="8.7139000000000006"/>
    <n v="77.756699999999995"/>
    <s v="SP114"/>
    <s v="Salesperson_14"/>
    <s v="Cancelled"/>
    <s v="in-store"/>
  </r>
  <r>
    <s v="S03830"/>
    <d v="2023-12-29T12:40:00"/>
    <x v="34"/>
    <s v="P1329"/>
    <s v="Sportswear_329"/>
    <x v="3"/>
    <s v="Red"/>
    <s v="L"/>
    <n v="2"/>
    <n v="1920.84"/>
    <n v="1499.46"/>
    <n v="3841.68"/>
    <n v="2998.92"/>
    <s v="C23829"/>
    <s v="Ravi_3829"/>
    <s v="Salem"/>
    <n v="11.664300000000001"/>
    <n v="78.146000000000001"/>
    <s v="SP123"/>
    <s v="Salesperson_23"/>
    <s v="Returned"/>
    <s v="mobile_app"/>
  </r>
  <r>
    <s v="S03831"/>
    <d v="2024-01-03T11:10:00"/>
    <x v="39"/>
    <s v="P1330"/>
    <s v="T-Shirts_330"/>
    <x v="2"/>
    <s v="Grey"/>
    <s v="XXL"/>
    <n v="1"/>
    <n v="344.2"/>
    <n v="296.87"/>
    <n v="344.2"/>
    <n v="296.87"/>
    <s v="C23830"/>
    <s v="Devi_3830"/>
    <s v="Chennai"/>
    <n v="13.082700000000001"/>
    <n v="80.270700000000005"/>
    <s v="SP134"/>
    <s v="Salesperson_34"/>
    <s v="Pending"/>
    <s v="in-store"/>
  </r>
  <r>
    <s v="S03832"/>
    <d v="2023-12-29T13:20:00"/>
    <x v="34"/>
    <s v="P1331"/>
    <s v="Jeans_331"/>
    <x v="6"/>
    <s v="Blue"/>
    <s v="L"/>
    <n v="4"/>
    <n v="943.48"/>
    <n v="817.31"/>
    <n v="3773.92"/>
    <n v="3269.24"/>
    <s v="C23831"/>
    <s v="Sanjay_3831"/>
    <s v="Coimbatore"/>
    <n v="11.0168"/>
    <n v="76.955799999999996"/>
    <s v="SP118"/>
    <s v="Salesperson_18"/>
    <s v="Shipped"/>
    <s v="in-store"/>
  </r>
  <r>
    <s v="S03833"/>
    <d v="2024-03-11T21:10:00"/>
    <x v="24"/>
    <s v="P1332"/>
    <s v="Women's_332"/>
    <x v="0"/>
    <s v="Yellow"/>
    <s v="XXL"/>
    <n v="1"/>
    <n v="877.25"/>
    <n v="665.5"/>
    <n v="877.25"/>
    <n v="665.5"/>
    <s v="C23832"/>
    <s v="Meena_3832"/>
    <s v="Salem"/>
    <n v="11.664300000000001"/>
    <n v="78.146000000000001"/>
    <s v="SP126"/>
    <s v="Salesperson_26"/>
    <s v="Shipped"/>
    <s v="online"/>
  </r>
  <r>
    <s v="S03834"/>
    <d v="2024-06-30T10:04:00"/>
    <x v="2"/>
    <s v="P1333"/>
    <s v="Kurta_333"/>
    <x v="1"/>
    <s v="Pink"/>
    <s v="S"/>
    <n v="1"/>
    <n v="2305.06"/>
    <n v="1703.14"/>
    <n v="2305.06"/>
    <n v="1703.14"/>
    <s v="C23833"/>
    <s v="Bhuvana_3833"/>
    <s v="Erode"/>
    <n v="11.34"/>
    <n v="77.717200000000005"/>
    <s v="SP111"/>
    <s v="Salesperson_11"/>
    <s v="Pending"/>
    <s v="in-store"/>
  </r>
  <r>
    <s v="S03835"/>
    <d v="2024-02-25T13:09:00"/>
    <x v="73"/>
    <s v="P1334"/>
    <s v="Sarees_334"/>
    <x v="7"/>
    <s v="Pink"/>
    <s v="XS"/>
    <n v="1"/>
    <n v="588.59"/>
    <n v="485.83"/>
    <n v="588.59"/>
    <n v="485.83"/>
    <s v="C23834"/>
    <s v="Karthik_3834"/>
    <s v="Tiruchirappalli"/>
    <n v="10.7905"/>
    <n v="78.704700000000003"/>
    <s v="SP100"/>
    <s v="Salesperson_0"/>
    <s v="Pending"/>
    <s v="in-store"/>
  </r>
  <r>
    <s v="S03836"/>
    <d v="2023-02-24T16:33:00"/>
    <x v="29"/>
    <s v="P1335"/>
    <s v="Kurta_335"/>
    <x v="1"/>
    <s v="Blue"/>
    <s v="XXL"/>
    <n v="2"/>
    <n v="847.83"/>
    <n v="654.79999999999995"/>
    <n v="1695.66"/>
    <n v="1309.5999999999999"/>
    <s v="C23835"/>
    <s v="Anu_3835"/>
    <s v="Salem"/>
    <n v="11.664300000000001"/>
    <n v="78.146000000000001"/>
    <s v="SP101"/>
    <s v="Salesperson_1"/>
    <s v="Pending"/>
    <s v="in-store"/>
  </r>
  <r>
    <s v="S03837"/>
    <d v="2023-01-09T15:05:00"/>
    <x v="72"/>
    <s v="P1336"/>
    <s v="Sarees_336"/>
    <x v="7"/>
    <s v="Grey"/>
    <s v="XL"/>
    <n v="2"/>
    <n v="299.06"/>
    <n v="254.04"/>
    <n v="598.12"/>
    <n v="508.08"/>
    <s v="C23836"/>
    <s v="Ganesh_3836"/>
    <s v="Vellore"/>
    <n v="12.916499999999999"/>
    <n v="79.132499999999993"/>
    <s v="SP100"/>
    <s v="Salesperson_0"/>
    <s v="Pending"/>
    <s v="in-store"/>
  </r>
  <r>
    <s v="S03838"/>
    <d v="2024-06-28T19:09:00"/>
    <x v="2"/>
    <s v="P1337"/>
    <s v="Kurta_337"/>
    <x v="1"/>
    <s v="Maroon"/>
    <s v="L"/>
    <n v="1"/>
    <n v="1666.6"/>
    <n v="1153.43"/>
    <n v="1666.6"/>
    <n v="1153.43"/>
    <s v="C23837"/>
    <s v="Aarav_3837"/>
    <s v="Tirunelveli"/>
    <n v="8.7139000000000006"/>
    <n v="77.756699999999995"/>
    <s v="SP103"/>
    <s v="Salesperson_3"/>
    <s v="Shipped"/>
    <s v="in-store"/>
  </r>
  <r>
    <s v="S03839"/>
    <d v="2023-10-08T20:58:00"/>
    <x v="31"/>
    <s v="P1338"/>
    <s v="Jeans_338"/>
    <x v="6"/>
    <s v="Red"/>
    <s v="L"/>
    <n v="1"/>
    <n v="416.95"/>
    <n v="316.3"/>
    <n v="416.95"/>
    <n v="316.3"/>
    <s v="C23838"/>
    <s v="Priya_3838"/>
    <s v="Tiruchirappalli"/>
    <n v="10.7905"/>
    <n v="78.704700000000003"/>
    <s v="SP127"/>
    <s v="Salesperson_27"/>
    <s v="Paid"/>
    <s v="online"/>
  </r>
  <r>
    <s v="S03840"/>
    <d v="2023-07-09T21:51:00"/>
    <x v="90"/>
    <s v="P1339"/>
    <s v="Sarees_339"/>
    <x v="7"/>
    <s v="Red"/>
    <s v="S"/>
    <n v="2"/>
    <n v="2252.65"/>
    <n v="1438.49"/>
    <n v="4505.3"/>
    <n v="2876.98"/>
    <s v="C23839"/>
    <s v="Devi_3839"/>
    <s v="Coimbatore"/>
    <n v="11.0168"/>
    <n v="76.955799999999996"/>
    <s v="SP141"/>
    <s v="Salesperson_41"/>
    <s v="Shipped"/>
    <s v="in-store"/>
  </r>
  <r>
    <s v="S03841"/>
    <d v="2023-07-22T12:34:00"/>
    <x v="15"/>
    <s v="P1340"/>
    <s v="T-Shirts_340"/>
    <x v="2"/>
    <s v="Red"/>
    <s v="XL"/>
    <n v="3"/>
    <n v="1893.76"/>
    <n v="1146.68"/>
    <n v="5681.28"/>
    <n v="3440.04"/>
    <s v="C23840"/>
    <s v="Anu_3840"/>
    <s v="Coimbatore"/>
    <n v="11.0168"/>
    <n v="76.955799999999996"/>
    <s v="SP100"/>
    <s v="Salesperson_0"/>
    <s v="Pending"/>
    <s v="online"/>
  </r>
  <r>
    <s v="S03842"/>
    <d v="2023-08-23T10:59:00"/>
    <x v="4"/>
    <s v="P1341"/>
    <s v="Men's_341"/>
    <x v="4"/>
    <s v="Blue"/>
    <s v="S"/>
    <n v="1"/>
    <n v="1905.86"/>
    <n v="1227.8699999999999"/>
    <n v="1905.86"/>
    <n v="1227.8699999999999"/>
    <s v="C23841"/>
    <s v="Aarav_3841"/>
    <s v="Tiruchirappalli"/>
    <n v="10.7905"/>
    <n v="78.704700000000003"/>
    <s v="SP140"/>
    <s v="Salesperson_40"/>
    <s v="Paid"/>
    <s v="in-store"/>
  </r>
  <r>
    <s v="S03843"/>
    <d v="2023-05-25T15:04:00"/>
    <x v="27"/>
    <s v="P1342"/>
    <s v="Kid's_342"/>
    <x v="5"/>
    <s v="Yellow"/>
    <s v="S"/>
    <n v="1"/>
    <n v="568.47"/>
    <n v="473.86"/>
    <n v="568.47"/>
    <n v="473.86"/>
    <s v="C23842"/>
    <s v="Aarav_3842"/>
    <s v="Salem"/>
    <n v="11.664300000000001"/>
    <n v="78.146000000000001"/>
    <s v="SP121"/>
    <s v="Salesperson_21"/>
    <s v="Pending"/>
    <s v="online"/>
  </r>
  <r>
    <s v="S03844"/>
    <d v="2023-07-14T12:33:00"/>
    <x v="91"/>
    <s v="P1343"/>
    <s v="Jeans_343"/>
    <x v="6"/>
    <s v="Grey"/>
    <s v="M"/>
    <n v="4"/>
    <n v="2200.25"/>
    <n v="1715.82"/>
    <n v="8801"/>
    <n v="6863.28"/>
    <s v="C23843"/>
    <s v="Sathish_3843"/>
    <s v="Vellore"/>
    <n v="12.916499999999999"/>
    <n v="79.132499999999993"/>
    <s v="SP144"/>
    <s v="Salesperson_44"/>
    <s v="Cancelled"/>
    <s v="online"/>
  </r>
  <r>
    <s v="S03845"/>
    <d v="2024-07-06T20:35:00"/>
    <x v="9"/>
    <s v="P1344"/>
    <s v="Sarees_344"/>
    <x v="7"/>
    <s v="Black"/>
    <s v="XS"/>
    <n v="4"/>
    <n v="815.4"/>
    <n v="622.45000000000005"/>
    <n v="3261.6"/>
    <n v="2489.8000000000002"/>
    <s v="C23844"/>
    <s v="Sathish_3844"/>
    <s v="Madurai"/>
    <n v="9.9252000000000002"/>
    <n v="78.119799999999998"/>
    <s v="SP125"/>
    <s v="Salesperson_25"/>
    <s v="Paid"/>
    <s v="in-store"/>
  </r>
  <r>
    <s v="S03846"/>
    <d v="2024-06-07T13:11:00"/>
    <x v="40"/>
    <s v="P1345"/>
    <s v="Men's_345"/>
    <x v="4"/>
    <s v="Maroon"/>
    <s v="L"/>
    <n v="4"/>
    <n v="358.78"/>
    <n v="290.75"/>
    <n v="1435.12"/>
    <n v="1163"/>
    <s v="C23845"/>
    <s v="Aarav_3845"/>
    <s v="Madurai"/>
    <n v="9.9252000000000002"/>
    <n v="78.119799999999998"/>
    <s v="SP129"/>
    <s v="Salesperson_29"/>
    <s v="Returned"/>
    <s v="mobile_app"/>
  </r>
  <r>
    <s v="S03847"/>
    <d v="2023-12-03T15:18:00"/>
    <x v="33"/>
    <s v="P1346"/>
    <s v="Sportswear_346"/>
    <x v="3"/>
    <s v="White"/>
    <s v="XXL"/>
    <n v="1"/>
    <n v="1045.1600000000001"/>
    <n v="786.13"/>
    <n v="1045.1600000000001"/>
    <n v="786.13"/>
    <s v="C23846"/>
    <s v="Karthik_3846"/>
    <s v="Salem"/>
    <n v="11.664300000000001"/>
    <n v="78.146000000000001"/>
    <s v="SP117"/>
    <s v="Salesperson_17"/>
    <s v="Cancelled"/>
    <s v="mobile_app"/>
  </r>
  <r>
    <s v="S03848"/>
    <d v="2023-06-01T14:32:00"/>
    <x v="30"/>
    <s v="P1347"/>
    <s v="Kid's_347"/>
    <x v="5"/>
    <s v="Red"/>
    <s v="M"/>
    <n v="1"/>
    <n v="790.38"/>
    <n v="503.83"/>
    <n v="790.38"/>
    <n v="503.83"/>
    <s v="C23847"/>
    <s v="Vishal_3847"/>
    <s v="Salem"/>
    <n v="11.664300000000001"/>
    <n v="78.146000000000001"/>
    <s v="SP144"/>
    <s v="Salesperson_44"/>
    <s v="Returned"/>
    <s v="online"/>
  </r>
  <r>
    <s v="S03849"/>
    <d v="2024-04-08T14:13:00"/>
    <x v="86"/>
    <s v="P1348"/>
    <s v="Sarees_348"/>
    <x v="7"/>
    <s v="Black"/>
    <s v="XL"/>
    <n v="1"/>
    <n v="1723.98"/>
    <n v="1420.55"/>
    <n v="1723.98"/>
    <n v="1420.55"/>
    <s v="C23848"/>
    <s v="Diya_3848"/>
    <s v="Coimbatore"/>
    <n v="11.0168"/>
    <n v="76.955799999999996"/>
    <s v="SP135"/>
    <s v="Salesperson_35"/>
    <s v="Paid"/>
    <s v="online"/>
  </r>
  <r>
    <s v="S03850"/>
    <d v="2024-04-13T17:45:00"/>
    <x v="86"/>
    <s v="P1349"/>
    <s v="Women's_349"/>
    <x v="0"/>
    <s v="Maroon"/>
    <s v="XL"/>
    <n v="1"/>
    <n v="2155.35"/>
    <n v="1452.96"/>
    <n v="2155.35"/>
    <n v="1452.96"/>
    <s v="C23849"/>
    <s v="Priya_3849"/>
    <s v="Tirunelveli"/>
    <n v="8.7139000000000006"/>
    <n v="77.756699999999995"/>
    <s v="SP140"/>
    <s v="Salesperson_40"/>
    <s v="Returned"/>
    <s v="mobile_app"/>
  </r>
  <r>
    <s v="S03851"/>
    <d v="2023-04-24T20:12:00"/>
    <x v="56"/>
    <s v="P1350"/>
    <s v="Jeans_350"/>
    <x v="6"/>
    <s v="White"/>
    <s v="M"/>
    <n v="2"/>
    <n v="1182.46"/>
    <n v="718.29"/>
    <n v="2364.92"/>
    <n v="1436.58"/>
    <s v="C23850"/>
    <s v="Sanjay_3850"/>
    <s v="Tirunelveli"/>
    <n v="8.7139000000000006"/>
    <n v="77.756699999999995"/>
    <s v="SP125"/>
    <s v="Salesperson_25"/>
    <s v="Shipped"/>
    <s v="in-store"/>
  </r>
  <r>
    <s v="S03852"/>
    <d v="2023-02-12T17:57:00"/>
    <x v="80"/>
    <s v="P1351"/>
    <s v="Kid's_351"/>
    <x v="5"/>
    <s v="Green"/>
    <s v="XL"/>
    <n v="1"/>
    <n v="1045.31"/>
    <n v="934.94"/>
    <n v="1045.31"/>
    <n v="934.94"/>
    <s v="C23851"/>
    <s v="Sanjay_3851"/>
    <s v="Tirunelveli"/>
    <n v="8.7139000000000006"/>
    <n v="77.756699999999995"/>
    <s v="SP109"/>
    <s v="Salesperson_9"/>
    <s v="Paid"/>
    <s v="in-store"/>
  </r>
  <r>
    <s v="S03853"/>
    <d v="2024-07-13T10:34:00"/>
    <x v="84"/>
    <s v="P1352"/>
    <s v="Sportswear_352"/>
    <x v="3"/>
    <s v="Grey"/>
    <s v="XS"/>
    <n v="2"/>
    <n v="1232.95"/>
    <n v="812.99"/>
    <n v="2465.9"/>
    <n v="1625.98"/>
    <s v="C23852"/>
    <s v="Karthik_3852"/>
    <s v="Erode"/>
    <n v="11.34"/>
    <n v="77.717200000000005"/>
    <s v="SP124"/>
    <s v="Salesperson_24"/>
    <s v="Paid"/>
    <s v="online"/>
  </r>
  <r>
    <s v="S03854"/>
    <d v="2023-02-26T18:53:00"/>
    <x v="29"/>
    <s v="P1353"/>
    <s v="Jeans_353"/>
    <x v="6"/>
    <s v="Pink"/>
    <s v="XS"/>
    <n v="2"/>
    <n v="2148.69"/>
    <n v="1447.63"/>
    <n v="4297.38"/>
    <n v="2895.26"/>
    <s v="C23853"/>
    <s v="Sanjay_3853"/>
    <s v="Erode"/>
    <n v="11.34"/>
    <n v="77.717200000000005"/>
    <s v="SP108"/>
    <s v="Salesperson_8"/>
    <s v="Returned"/>
    <s v="in-store"/>
  </r>
  <r>
    <s v="S03855"/>
    <d v="2024-01-08T21:44:00"/>
    <x v="65"/>
    <s v="P1354"/>
    <s v="Kurta_354"/>
    <x v="1"/>
    <s v="Red"/>
    <s v="L"/>
    <n v="1"/>
    <n v="1992.54"/>
    <n v="1629.42"/>
    <n v="1992.54"/>
    <n v="1629.42"/>
    <s v="C23854"/>
    <s v="Aarav_3854"/>
    <s v="Salem"/>
    <n v="11.664300000000001"/>
    <n v="78.146000000000001"/>
    <s v="SP128"/>
    <s v="Salesperson_28"/>
    <s v="Pending"/>
    <s v="online"/>
  </r>
  <r>
    <s v="S03856"/>
    <d v="2024-09-10T18:41:00"/>
    <x v="38"/>
    <s v="P1355"/>
    <s v="Kurta_355"/>
    <x v="1"/>
    <s v="Pink"/>
    <s v="XS"/>
    <n v="1"/>
    <n v="2246.84"/>
    <n v="1360.89"/>
    <n v="2246.84"/>
    <n v="1360.89"/>
    <s v="C23855"/>
    <s v="Kavin_3855"/>
    <s v="Tiruchirappalli"/>
    <n v="10.7905"/>
    <n v="78.704700000000003"/>
    <s v="SP122"/>
    <s v="Salesperson_22"/>
    <s v="Paid"/>
    <s v="in-store"/>
  </r>
  <r>
    <s v="S03857"/>
    <d v="2023-09-27T13:11:00"/>
    <x v="21"/>
    <s v="P1356"/>
    <s v="Sarees_356"/>
    <x v="7"/>
    <s v="Maroon"/>
    <s v="M"/>
    <n v="2"/>
    <n v="2101.37"/>
    <n v="1262.4000000000001"/>
    <n v="4202.74"/>
    <n v="2524.8000000000002"/>
    <s v="C23856"/>
    <s v="Aarav_3856"/>
    <s v="Coimbatore"/>
    <n v="11.0168"/>
    <n v="76.955799999999996"/>
    <s v="SP123"/>
    <s v="Salesperson_23"/>
    <s v="Pending"/>
    <s v="in-store"/>
  </r>
  <r>
    <s v="S03858"/>
    <d v="2024-06-24T13:53:00"/>
    <x v="2"/>
    <s v="P1357"/>
    <s v="Men's_357"/>
    <x v="4"/>
    <s v="Blue"/>
    <s v="L"/>
    <n v="1"/>
    <n v="2039.45"/>
    <n v="1448.01"/>
    <n v="2039.45"/>
    <n v="1448.01"/>
    <s v="C23857"/>
    <s v="Meena_3857"/>
    <s v="Coimbatore"/>
    <n v="11.0168"/>
    <n v="76.955799999999996"/>
    <s v="SP127"/>
    <s v="Salesperson_27"/>
    <s v="Shipped"/>
    <s v="mobile_app"/>
  </r>
  <r>
    <s v="S03859"/>
    <d v="2024-05-10T12:18:00"/>
    <x v="83"/>
    <s v="P1358"/>
    <s v="Women's_358"/>
    <x v="0"/>
    <s v="Yellow"/>
    <s v="L"/>
    <n v="4"/>
    <n v="1056.19"/>
    <n v="823.94"/>
    <n v="4224.76"/>
    <n v="3295.76"/>
    <s v="C23858"/>
    <s v="Aarav_3858"/>
    <s v="Tirunelveli"/>
    <n v="8.7139000000000006"/>
    <n v="77.756699999999995"/>
    <s v="SP133"/>
    <s v="Salesperson_33"/>
    <s v="Shipped"/>
    <s v="in-store"/>
  </r>
  <r>
    <s v="S03860"/>
    <d v="2023-11-10T12:08:00"/>
    <x v="81"/>
    <s v="P1359"/>
    <s v="Men's_359"/>
    <x v="4"/>
    <s v="Yellow"/>
    <s v="S"/>
    <n v="2"/>
    <n v="1685.58"/>
    <n v="1062.3800000000001"/>
    <n v="3371.16"/>
    <n v="2124.7600000000002"/>
    <s v="C23859"/>
    <s v="Kavin_3859"/>
    <s v="Salem"/>
    <n v="11.664300000000001"/>
    <n v="78.146000000000001"/>
    <s v="SP119"/>
    <s v="Salesperson_19"/>
    <s v="Paid"/>
    <s v="online"/>
  </r>
  <r>
    <s v="S03861"/>
    <d v="2024-09-23T11:45:00"/>
    <x v="55"/>
    <s v="P1360"/>
    <s v="Jeans_360"/>
    <x v="6"/>
    <s v="Black"/>
    <s v="XL"/>
    <n v="1"/>
    <n v="1527.03"/>
    <n v="952.86"/>
    <n v="1527.03"/>
    <n v="952.86"/>
    <s v="C23860"/>
    <s v="Karthik_3860"/>
    <s v="Salem"/>
    <n v="11.664300000000001"/>
    <n v="78.146000000000001"/>
    <s v="SP128"/>
    <s v="Salesperson_28"/>
    <s v="Cancelled"/>
    <s v="in-store"/>
  </r>
  <r>
    <s v="S03862"/>
    <d v="2024-01-27T20:02:00"/>
    <x v="57"/>
    <s v="P1361"/>
    <s v="T-Shirts_361"/>
    <x v="2"/>
    <s v="Red"/>
    <s v="XXL"/>
    <n v="4"/>
    <n v="2036.21"/>
    <n v="1756.77"/>
    <n v="8144.84"/>
    <n v="7027.08"/>
    <s v="C23861"/>
    <s v="Priya_3861"/>
    <s v="Salem"/>
    <n v="11.664300000000001"/>
    <n v="78.146000000000001"/>
    <s v="SP146"/>
    <s v="Salesperson_46"/>
    <s v="Returned"/>
    <s v="in-store"/>
  </r>
  <r>
    <s v="S03863"/>
    <d v="2023-11-28T15:37:00"/>
    <x v="33"/>
    <s v="P1362"/>
    <s v="Jeans_362"/>
    <x v="6"/>
    <s v="Blue"/>
    <s v="XXL"/>
    <n v="2"/>
    <n v="2193.6"/>
    <n v="1674.32"/>
    <n v="4387.2"/>
    <n v="3348.64"/>
    <s v="C23862"/>
    <s v="Sanjay_3862"/>
    <s v="Tirunelveli"/>
    <n v="8.7139000000000006"/>
    <n v="77.756699999999995"/>
    <s v="SP144"/>
    <s v="Salesperson_44"/>
    <s v="Shipped"/>
    <s v="in-store"/>
  </r>
  <r>
    <s v="S03864"/>
    <d v="2023-01-26T15:49:00"/>
    <x v="17"/>
    <s v="P1363"/>
    <s v="Men's_363"/>
    <x v="4"/>
    <s v="Yellow"/>
    <s v="XXL"/>
    <n v="2"/>
    <n v="715.63"/>
    <n v="555.61"/>
    <n v="1431.26"/>
    <n v="1111.22"/>
    <s v="C23863"/>
    <s v="Ravi_3863"/>
    <s v="Coimbatore"/>
    <n v="11.0168"/>
    <n v="76.955799999999996"/>
    <s v="SP136"/>
    <s v="Salesperson_36"/>
    <s v="Paid"/>
    <s v="online"/>
  </r>
  <r>
    <s v="S03865"/>
    <d v="2024-06-16T20:48:00"/>
    <x v="13"/>
    <s v="P1364"/>
    <s v="Kurta_364"/>
    <x v="1"/>
    <s v="Pink"/>
    <s v="XXL"/>
    <n v="1"/>
    <n v="1829.04"/>
    <n v="1546.21"/>
    <n v="1829.04"/>
    <n v="1546.21"/>
    <s v="C23864"/>
    <s v="Ganesh_3864"/>
    <s v="Salem"/>
    <n v="11.664300000000001"/>
    <n v="78.146000000000001"/>
    <s v="SP145"/>
    <s v="Salesperson_45"/>
    <s v="Shipped"/>
    <s v="online"/>
  </r>
  <r>
    <s v="S03866"/>
    <d v="2023-12-20T18:33:00"/>
    <x v="41"/>
    <s v="P1365"/>
    <s v="Jeans_365"/>
    <x v="6"/>
    <s v="Pink"/>
    <s v="M"/>
    <n v="2"/>
    <n v="2111.66"/>
    <n v="1754.84"/>
    <n v="4223.32"/>
    <n v="3509.68"/>
    <s v="C23865"/>
    <s v="Priya_3865"/>
    <s v="Coimbatore"/>
    <n v="11.0168"/>
    <n v="76.955799999999996"/>
    <s v="SP135"/>
    <s v="Salesperson_35"/>
    <s v="Pending"/>
    <s v="mobile_app"/>
  </r>
  <r>
    <s v="S03867"/>
    <d v="2024-09-23T21:14:00"/>
    <x v="55"/>
    <s v="P1366"/>
    <s v="Jeans_366"/>
    <x v="6"/>
    <s v="Yellow"/>
    <s v="XXL"/>
    <n v="2"/>
    <n v="940.28"/>
    <n v="804.5"/>
    <n v="1880.56"/>
    <n v="1609"/>
    <s v="C23866"/>
    <s v="Sathish_3866"/>
    <s v="Vellore"/>
    <n v="12.916499999999999"/>
    <n v="79.132499999999993"/>
    <s v="SP116"/>
    <s v="Salesperson_16"/>
    <s v="Cancelled"/>
    <s v="mobile_app"/>
  </r>
  <r>
    <s v="S03868"/>
    <d v="2023-09-05T18:10:00"/>
    <x v="74"/>
    <s v="P1367"/>
    <s v="Sportswear_367"/>
    <x v="3"/>
    <s v="Pink"/>
    <s v="XL"/>
    <n v="1"/>
    <n v="805.25"/>
    <n v="645.77"/>
    <n v="805.25"/>
    <n v="645.77"/>
    <s v="C23867"/>
    <s v="Aarav_3867"/>
    <s v="Tirunelveli"/>
    <n v="8.7139000000000006"/>
    <n v="77.756699999999995"/>
    <s v="SP143"/>
    <s v="Salesperson_43"/>
    <s v="Shipped"/>
    <s v="third-party"/>
  </r>
  <r>
    <s v="S03869"/>
    <d v="2023-04-26T11:20:00"/>
    <x v="56"/>
    <s v="P1368"/>
    <s v="Men's_368"/>
    <x v="4"/>
    <s v="Green"/>
    <s v="S"/>
    <n v="1"/>
    <n v="1291.17"/>
    <n v="1109.0999999999999"/>
    <n v="1291.17"/>
    <n v="1109.0999999999999"/>
    <s v="C23868"/>
    <s v="Devi_3868"/>
    <s v="Vellore"/>
    <n v="12.916499999999999"/>
    <n v="79.132499999999993"/>
    <s v="SP130"/>
    <s v="Salesperson_30"/>
    <s v="Paid"/>
    <s v="online"/>
  </r>
  <r>
    <s v="S03870"/>
    <d v="2023-04-24T10:39:00"/>
    <x v="56"/>
    <s v="P1369"/>
    <s v="T-Shirts_369"/>
    <x v="2"/>
    <s v="Black"/>
    <s v="XS"/>
    <n v="1"/>
    <n v="2365.9899999999998"/>
    <n v="1701.36"/>
    <n v="2365.9899999999998"/>
    <n v="1701.36"/>
    <s v="C23869"/>
    <s v="Sanjay_3869"/>
    <s v="Coimbatore"/>
    <n v="11.0168"/>
    <n v="76.955799999999996"/>
    <s v="SP136"/>
    <s v="Salesperson_36"/>
    <s v="Pending"/>
    <s v="in-store"/>
  </r>
  <r>
    <s v="S03871"/>
    <d v="2023-10-10T18:46:00"/>
    <x v="37"/>
    <s v="P1370"/>
    <s v="Kid's_370"/>
    <x v="5"/>
    <s v="Red"/>
    <s v="XL"/>
    <n v="1"/>
    <n v="364.34"/>
    <n v="325.97000000000003"/>
    <n v="364.34"/>
    <n v="325.97000000000003"/>
    <s v="C23870"/>
    <s v="Karthik_3870"/>
    <s v="Erode"/>
    <n v="11.34"/>
    <n v="77.717200000000005"/>
    <s v="SP131"/>
    <s v="Salesperson_31"/>
    <s v="Pending"/>
    <s v="mobile_app"/>
  </r>
  <r>
    <s v="S03872"/>
    <d v="2024-09-09T20:27:00"/>
    <x v="38"/>
    <s v="P1371"/>
    <s v="Jeans_371"/>
    <x v="6"/>
    <s v="Black"/>
    <s v="S"/>
    <n v="1"/>
    <n v="1650.19"/>
    <n v="1311.15"/>
    <n v="1650.19"/>
    <n v="1311.15"/>
    <s v="C23871"/>
    <s v="Devi_3871"/>
    <s v="Vellore"/>
    <n v="12.916499999999999"/>
    <n v="79.132499999999993"/>
    <s v="SP113"/>
    <s v="Salesperson_13"/>
    <s v="Pending"/>
    <s v="third-party"/>
  </r>
  <r>
    <s v="S03873"/>
    <d v="2024-01-15T12:36:00"/>
    <x v="49"/>
    <s v="P1372"/>
    <s v="Jeans_372"/>
    <x v="6"/>
    <s v="Pink"/>
    <s v="M"/>
    <n v="1"/>
    <n v="425.47"/>
    <n v="369.56"/>
    <n v="425.47"/>
    <n v="369.56"/>
    <s v="C23872"/>
    <s v="Vishal_3872"/>
    <s v="Chennai"/>
    <n v="13.082700000000001"/>
    <n v="80.270700000000005"/>
    <s v="SP111"/>
    <s v="Salesperson_11"/>
    <s v="Cancelled"/>
    <s v="in-store"/>
  </r>
  <r>
    <s v="S03874"/>
    <d v="2024-01-11T17:17:00"/>
    <x v="65"/>
    <s v="P1373"/>
    <s v="Kid's_373"/>
    <x v="5"/>
    <s v="Yellow"/>
    <s v="S"/>
    <n v="3"/>
    <n v="2455.5"/>
    <n v="2192.4499999999998"/>
    <n v="7366.5"/>
    <n v="6577.35"/>
    <s v="C23873"/>
    <s v="Sanjay_3873"/>
    <s v="Madurai"/>
    <n v="9.9252000000000002"/>
    <n v="78.119799999999998"/>
    <s v="SP125"/>
    <s v="Salesperson_25"/>
    <s v="Shipped"/>
    <s v="in-store"/>
  </r>
  <r>
    <s v="S03875"/>
    <d v="2024-05-17T21:52:00"/>
    <x v="36"/>
    <s v="P1374"/>
    <s v="Kurta_374"/>
    <x v="1"/>
    <s v="Green"/>
    <s v="M"/>
    <n v="4"/>
    <n v="1022.43"/>
    <n v="731.63"/>
    <n v="4089.72"/>
    <n v="2926.52"/>
    <s v="C23874"/>
    <s v="Kavin_3874"/>
    <s v="Vellore"/>
    <n v="12.916499999999999"/>
    <n v="79.132499999999993"/>
    <s v="SP130"/>
    <s v="Salesperson_30"/>
    <s v="Pending"/>
    <s v="in-store"/>
  </r>
  <r>
    <s v="S03876"/>
    <d v="2024-01-01T21:44:00"/>
    <x v="39"/>
    <s v="P1375"/>
    <s v="Kid's_375"/>
    <x v="5"/>
    <s v="Black"/>
    <s v="XXL"/>
    <n v="2"/>
    <n v="975.18"/>
    <n v="738.3"/>
    <n v="1950.36"/>
    <n v="1476.6"/>
    <s v="C23875"/>
    <s v="Anu_3875"/>
    <s v="Tirunelveli"/>
    <n v="8.7139000000000006"/>
    <n v="77.756699999999995"/>
    <s v="SP141"/>
    <s v="Salesperson_41"/>
    <s v="Pending"/>
    <s v="online"/>
  </r>
  <r>
    <s v="S03877"/>
    <d v="2024-07-19T10:42:00"/>
    <x v="59"/>
    <s v="P1376"/>
    <s v="Men's_376"/>
    <x v="4"/>
    <s v="Green"/>
    <s v="S"/>
    <n v="1"/>
    <n v="2023.93"/>
    <n v="1405.95"/>
    <n v="2023.93"/>
    <n v="1405.95"/>
    <s v="C23876"/>
    <s v="Lakshmi_3876"/>
    <s v="Madurai"/>
    <n v="9.9252000000000002"/>
    <n v="78.119799999999998"/>
    <s v="SP101"/>
    <s v="Salesperson_1"/>
    <s v="Cancelled"/>
    <s v="online"/>
  </r>
  <r>
    <s v="S03878"/>
    <d v="2023-08-19T10:00:00"/>
    <x v="63"/>
    <s v="P1377"/>
    <s v="Women's_377"/>
    <x v="0"/>
    <s v="White"/>
    <s v="XXL"/>
    <n v="1"/>
    <n v="1400.18"/>
    <n v="904.2"/>
    <n v="1400.18"/>
    <n v="904.2"/>
    <s v="C23877"/>
    <s v="Aarav_3877"/>
    <s v="Coimbatore"/>
    <n v="11.0168"/>
    <n v="76.955799999999996"/>
    <s v="SP127"/>
    <s v="Salesperson_27"/>
    <s v="Cancelled"/>
    <s v="in-store"/>
  </r>
  <r>
    <s v="S03879"/>
    <d v="2024-05-08T17:17:00"/>
    <x v="83"/>
    <s v="P1378"/>
    <s v="Jeans_378"/>
    <x v="6"/>
    <s v="Black"/>
    <s v="S"/>
    <n v="1"/>
    <n v="631.20000000000005"/>
    <n v="535.64"/>
    <n v="631.20000000000005"/>
    <n v="535.64"/>
    <s v="C23878"/>
    <s v="Anu_3878"/>
    <s v="Salem"/>
    <n v="11.664300000000001"/>
    <n v="78.146000000000001"/>
    <s v="SP118"/>
    <s v="Salesperson_18"/>
    <s v="Pending"/>
    <s v="mobile_app"/>
  </r>
  <r>
    <s v="S03880"/>
    <d v="2024-07-18T16:54:00"/>
    <x v="59"/>
    <s v="P1379"/>
    <s v="Jeans_379"/>
    <x v="6"/>
    <s v="White"/>
    <s v="L"/>
    <n v="1"/>
    <n v="1558.77"/>
    <n v="1133.8699999999999"/>
    <n v="1558.77"/>
    <n v="1133.8699999999999"/>
    <s v="C23879"/>
    <s v="Lakshmi_3879"/>
    <s v="Coimbatore"/>
    <n v="11.0168"/>
    <n v="76.955799999999996"/>
    <s v="SP138"/>
    <s v="Salesperson_38"/>
    <s v="Cancelled"/>
    <s v="online"/>
  </r>
  <r>
    <s v="S03881"/>
    <d v="2024-01-15T17:38:00"/>
    <x v="49"/>
    <s v="P1380"/>
    <s v="Kid's_380"/>
    <x v="5"/>
    <s v="Red"/>
    <s v="XXL"/>
    <n v="1"/>
    <n v="219.97"/>
    <n v="142.43"/>
    <n v="219.97"/>
    <n v="142.43"/>
    <s v="C23880"/>
    <s v="Ravi_3880"/>
    <s v="Tirunelveli"/>
    <n v="8.7139000000000006"/>
    <n v="77.756699999999995"/>
    <s v="SP120"/>
    <s v="Salesperson_20"/>
    <s v="Paid"/>
    <s v="online"/>
  </r>
  <r>
    <s v="S03882"/>
    <d v="2024-07-26T12:58:00"/>
    <x v="79"/>
    <s v="P1381"/>
    <s v="Sarees_381"/>
    <x v="7"/>
    <s v="White"/>
    <s v="XXL"/>
    <n v="1"/>
    <n v="2306.69"/>
    <n v="1494.07"/>
    <n v="2306.69"/>
    <n v="1494.07"/>
    <s v="C23881"/>
    <s v="Karthik_3881"/>
    <s v="Madurai"/>
    <n v="9.9252000000000002"/>
    <n v="78.119799999999998"/>
    <s v="SP124"/>
    <s v="Salesperson_24"/>
    <s v="Paid"/>
    <s v="online"/>
  </r>
  <r>
    <s v="S03883"/>
    <d v="2024-09-17T13:23:00"/>
    <x v="6"/>
    <s v="P1382"/>
    <s v="Sportswear_382"/>
    <x v="3"/>
    <s v="Yellow"/>
    <s v="L"/>
    <n v="2"/>
    <n v="260.35000000000002"/>
    <n v="230.24"/>
    <n v="520.70000000000005"/>
    <n v="460.48"/>
    <s v="C23882"/>
    <s v="Sathish_3882"/>
    <s v="Coimbatore"/>
    <n v="11.0168"/>
    <n v="76.955799999999996"/>
    <s v="SP112"/>
    <s v="Salesperson_12"/>
    <s v="Cancelled"/>
    <s v="in-store"/>
  </r>
  <r>
    <s v="S03884"/>
    <d v="2024-04-13T10:40:00"/>
    <x v="86"/>
    <s v="P1383"/>
    <s v="Jeans_383"/>
    <x v="6"/>
    <s v="Blue"/>
    <s v="XS"/>
    <n v="2"/>
    <n v="1542.04"/>
    <n v="1098.3599999999999"/>
    <n v="3084.08"/>
    <n v="2196.7199999999998"/>
    <s v="C23883"/>
    <s v="Aarav_3883"/>
    <s v="Erode"/>
    <n v="11.34"/>
    <n v="77.717200000000005"/>
    <s v="SP118"/>
    <s v="Salesperson_18"/>
    <s v="Pending"/>
    <s v="mobile_app"/>
  </r>
  <r>
    <s v="S03885"/>
    <d v="2024-07-28T18:12:00"/>
    <x v="79"/>
    <s v="P1384"/>
    <s v="Jeans_384"/>
    <x v="6"/>
    <s v="Green"/>
    <s v="S"/>
    <n v="1"/>
    <n v="2428.1"/>
    <n v="2004.32"/>
    <n v="2428.1"/>
    <n v="2004.32"/>
    <s v="C23884"/>
    <s v="Sanjay_3884"/>
    <s v="Erode"/>
    <n v="11.34"/>
    <n v="77.717200000000005"/>
    <s v="SP140"/>
    <s v="Salesperson_40"/>
    <s v="Pending"/>
    <s v="in-store"/>
  </r>
  <r>
    <s v="S03886"/>
    <d v="2023-04-14T14:09:00"/>
    <x v="71"/>
    <s v="P1385"/>
    <s v="Kid's_385"/>
    <x v="5"/>
    <s v="Grey"/>
    <s v="L"/>
    <n v="3"/>
    <n v="845.28"/>
    <n v="757.32"/>
    <n v="2535.84"/>
    <n v="2271.96"/>
    <s v="C23885"/>
    <s v="Ravi_3885"/>
    <s v="Vellore"/>
    <n v="12.916499999999999"/>
    <n v="79.132499999999993"/>
    <s v="SP113"/>
    <s v="Salesperson_13"/>
    <s v="Pending"/>
    <s v="online"/>
  </r>
  <r>
    <s v="S03887"/>
    <d v="2024-08-11T21:11:00"/>
    <x v="46"/>
    <s v="P1386"/>
    <s v="Women's_386"/>
    <x v="0"/>
    <s v="Pink"/>
    <s v="XXL"/>
    <n v="1"/>
    <n v="1431.41"/>
    <n v="1162.82"/>
    <n v="1431.41"/>
    <n v="1162.82"/>
    <s v="C23886"/>
    <s v="Anu_3886"/>
    <s v="Chennai"/>
    <n v="13.082700000000001"/>
    <n v="80.270700000000005"/>
    <s v="SP125"/>
    <s v="Salesperson_25"/>
    <s v="Shipped"/>
    <s v="in-store"/>
  </r>
  <r>
    <s v="S03888"/>
    <d v="2023-05-22T18:54:00"/>
    <x v="27"/>
    <s v="P1387"/>
    <s v="T-Shirts_387"/>
    <x v="2"/>
    <s v="Grey"/>
    <s v="XS"/>
    <n v="1"/>
    <n v="2249.11"/>
    <n v="1404.38"/>
    <n v="2249.11"/>
    <n v="1404.38"/>
    <s v="C23887"/>
    <s v="Ganesh_3887"/>
    <s v="Vellore"/>
    <n v="12.916499999999999"/>
    <n v="79.132499999999993"/>
    <s v="SP100"/>
    <s v="Salesperson_0"/>
    <s v="Pending"/>
    <s v="in-store"/>
  </r>
  <r>
    <s v="S03889"/>
    <d v="2023-10-31T19:03:00"/>
    <x v="5"/>
    <s v="P1388"/>
    <s v="Sarees_388"/>
    <x v="7"/>
    <s v="Red"/>
    <s v="S"/>
    <n v="3"/>
    <n v="1628.63"/>
    <n v="1211.5"/>
    <n v="4885.8900000000003"/>
    <n v="3634.5"/>
    <s v="C23888"/>
    <s v="Priya_3888"/>
    <s v="Chennai"/>
    <n v="13.082700000000001"/>
    <n v="80.270700000000005"/>
    <s v="SP121"/>
    <s v="Salesperson_21"/>
    <s v="Cancelled"/>
    <s v="in-store"/>
  </r>
  <r>
    <s v="S03890"/>
    <d v="2023-07-07T16:10:00"/>
    <x v="90"/>
    <s v="P1389"/>
    <s v="Sarees_389"/>
    <x v="7"/>
    <s v="Green"/>
    <s v="XL"/>
    <n v="1"/>
    <n v="2414.1"/>
    <n v="1920.36"/>
    <n v="2414.1"/>
    <n v="1920.36"/>
    <s v="C23889"/>
    <s v="Anu_3889"/>
    <s v="Salem"/>
    <n v="11.664300000000001"/>
    <n v="78.146000000000001"/>
    <s v="SP108"/>
    <s v="Salesperson_8"/>
    <s v="Returned"/>
    <s v="in-store"/>
  </r>
  <r>
    <s v="S03891"/>
    <d v="2023-07-13T21:44:00"/>
    <x v="91"/>
    <s v="P1390"/>
    <s v="Women's_390"/>
    <x v="0"/>
    <s v="Red"/>
    <s v="XXL"/>
    <n v="2"/>
    <n v="990.83"/>
    <n v="721.19"/>
    <n v="1981.66"/>
    <n v="1442.38"/>
    <s v="C23890"/>
    <s v="Ravi_3890"/>
    <s v="Salem"/>
    <n v="11.664300000000001"/>
    <n v="78.146000000000001"/>
    <s v="SP146"/>
    <s v="Salesperson_46"/>
    <s v="Paid"/>
    <s v="mobile_app"/>
  </r>
  <r>
    <s v="S03892"/>
    <d v="2023-06-18T19:22:00"/>
    <x v="23"/>
    <s v="P1391"/>
    <s v="Kid's_391"/>
    <x v="5"/>
    <s v="Grey"/>
    <s v="M"/>
    <n v="1"/>
    <n v="996.95"/>
    <n v="855.63"/>
    <n v="996.95"/>
    <n v="855.63"/>
    <s v="C23891"/>
    <s v="Aarav_3891"/>
    <s v="Erode"/>
    <n v="11.34"/>
    <n v="77.717200000000005"/>
    <s v="SP130"/>
    <s v="Salesperson_30"/>
    <s v="Returned"/>
    <s v="online"/>
  </r>
  <r>
    <s v="S03893"/>
    <d v="2023-02-05T21:54:00"/>
    <x v="35"/>
    <s v="P1392"/>
    <s v="Kid's_392"/>
    <x v="5"/>
    <s v="Pink"/>
    <s v="L"/>
    <n v="2"/>
    <n v="316.91000000000003"/>
    <n v="271.89"/>
    <n v="633.82000000000005"/>
    <n v="543.78"/>
    <s v="C23892"/>
    <s v="Priya_3892"/>
    <s v="Madurai"/>
    <n v="9.9252000000000002"/>
    <n v="78.119799999999998"/>
    <s v="SP123"/>
    <s v="Salesperson_23"/>
    <s v="Cancelled"/>
    <s v="mobile_app"/>
  </r>
  <r>
    <s v="S03894"/>
    <d v="2024-05-09T12:29:00"/>
    <x v="83"/>
    <s v="P1393"/>
    <s v="Men's_393"/>
    <x v="4"/>
    <s v="Pink"/>
    <s v="S"/>
    <n v="2"/>
    <n v="1867.19"/>
    <n v="1345.22"/>
    <n v="3734.38"/>
    <n v="2690.44"/>
    <s v="C23893"/>
    <s v="Aarav_3893"/>
    <s v="Chennai"/>
    <n v="13.082700000000001"/>
    <n v="80.270700000000005"/>
    <s v="SP115"/>
    <s v="Salesperson_15"/>
    <s v="Shipped"/>
    <s v="mobile_app"/>
  </r>
  <r>
    <s v="S03895"/>
    <d v="2023-01-22T13:27:00"/>
    <x v="85"/>
    <s v="P1394"/>
    <s v="Jeans_394"/>
    <x v="6"/>
    <s v="Maroon"/>
    <s v="XXL"/>
    <n v="2"/>
    <n v="675.56"/>
    <n v="463.32"/>
    <n v="1351.12"/>
    <n v="926.64"/>
    <s v="C23894"/>
    <s v="Karthik_3894"/>
    <s v="Erode"/>
    <n v="11.34"/>
    <n v="77.717200000000005"/>
    <s v="SP116"/>
    <s v="Salesperson_16"/>
    <s v="Shipped"/>
    <s v="mobile_app"/>
  </r>
  <r>
    <s v="S03896"/>
    <d v="2023-11-17T15:31:00"/>
    <x v="44"/>
    <s v="P1395"/>
    <s v="Women's_395"/>
    <x v="0"/>
    <s v="White"/>
    <s v="XL"/>
    <n v="1"/>
    <n v="1858.18"/>
    <n v="1370.97"/>
    <n v="1858.18"/>
    <n v="1370.97"/>
    <s v="C23895"/>
    <s v="Ravi_3895"/>
    <s v="Salem"/>
    <n v="11.664300000000001"/>
    <n v="78.146000000000001"/>
    <s v="SP120"/>
    <s v="Salesperson_20"/>
    <s v="Cancelled"/>
    <s v="online"/>
  </r>
  <r>
    <s v="S03897"/>
    <d v="2024-03-18T17:59:00"/>
    <x v="7"/>
    <s v="P1396"/>
    <s v="Sportswear_396"/>
    <x v="3"/>
    <s v="Black"/>
    <s v="XS"/>
    <n v="1"/>
    <n v="1682.8"/>
    <n v="1468.9"/>
    <n v="1682.8"/>
    <n v="1468.9"/>
    <s v="C23896"/>
    <s v="Anu_3896"/>
    <s v="Tiruchirappalli"/>
    <n v="10.7905"/>
    <n v="78.704700000000003"/>
    <s v="SP137"/>
    <s v="Salesperson_37"/>
    <s v="Cancelled"/>
    <s v="mobile_app"/>
  </r>
  <r>
    <s v="S03898"/>
    <d v="2024-04-04T10:50:00"/>
    <x v="82"/>
    <s v="P1397"/>
    <s v="Sportswear_397"/>
    <x v="3"/>
    <s v="Maroon"/>
    <s v="XXL"/>
    <n v="2"/>
    <n v="926.39"/>
    <n v="727.97"/>
    <n v="1852.78"/>
    <n v="1455.94"/>
    <s v="C23897"/>
    <s v="Vishal_3897"/>
    <s v="Coimbatore"/>
    <n v="11.0168"/>
    <n v="76.955799999999996"/>
    <s v="SP116"/>
    <s v="Salesperson_16"/>
    <s v="Cancelled"/>
    <s v="in-store"/>
  </r>
  <r>
    <s v="S03899"/>
    <d v="2023-02-02T13:43:00"/>
    <x v="35"/>
    <s v="P1398"/>
    <s v="Kurta_398"/>
    <x v="1"/>
    <s v="Red"/>
    <s v="XL"/>
    <n v="4"/>
    <n v="1712.38"/>
    <n v="1145.49"/>
    <n v="6849.52"/>
    <n v="4581.96"/>
    <s v="C23898"/>
    <s v="Devi_3898"/>
    <s v="Tirunelveli"/>
    <n v="8.7139000000000006"/>
    <n v="77.756699999999995"/>
    <s v="SP120"/>
    <s v="Salesperson_20"/>
    <s v="Paid"/>
    <s v="in-store"/>
  </r>
  <r>
    <s v="S03900"/>
    <d v="2023-03-10T10:17:00"/>
    <x v="1"/>
    <s v="P1399"/>
    <s v="T-Shirts_399"/>
    <x v="2"/>
    <s v="Black"/>
    <s v="S"/>
    <n v="3"/>
    <n v="2274.9"/>
    <n v="1949.55"/>
    <n v="6824.7"/>
    <n v="5848.65"/>
    <s v="C23899"/>
    <s v="Bhuvana_3899"/>
    <s v="Erode"/>
    <n v="11.34"/>
    <n v="77.717200000000005"/>
    <s v="SP149"/>
    <s v="Salesperson_49"/>
    <s v="Shipped"/>
    <s v="in-store"/>
  </r>
  <r>
    <s v="S03901"/>
    <d v="2023-09-23T10:38:00"/>
    <x v="70"/>
    <s v="P1400"/>
    <s v="T-Shirts_400"/>
    <x v="2"/>
    <s v="Black"/>
    <s v="S"/>
    <n v="1"/>
    <n v="437.54"/>
    <n v="296.73"/>
    <n v="437.54"/>
    <n v="296.73"/>
    <s v="C23900"/>
    <s v="Kavin_3900"/>
    <s v="Tiruchirappalli"/>
    <n v="10.7905"/>
    <n v="78.704700000000003"/>
    <s v="SP137"/>
    <s v="Salesperson_37"/>
    <s v="Returned"/>
    <s v="in-store"/>
  </r>
  <r>
    <s v="S03902"/>
    <d v="2023-02-01T16:45:00"/>
    <x v="35"/>
    <s v="P1401"/>
    <s v="Kurta_401"/>
    <x v="1"/>
    <s v="Blue"/>
    <s v="S"/>
    <n v="1"/>
    <n v="1643.22"/>
    <n v="1074.68"/>
    <n v="1643.22"/>
    <n v="1074.68"/>
    <s v="C23901"/>
    <s v="Diya_3901"/>
    <s v="Madurai"/>
    <n v="9.9252000000000002"/>
    <n v="78.119799999999998"/>
    <s v="SP145"/>
    <s v="Salesperson_45"/>
    <s v="Cancelled"/>
    <s v="in-store"/>
  </r>
  <r>
    <s v="S03903"/>
    <d v="2023-05-10T21:14:00"/>
    <x v="64"/>
    <s v="P1402"/>
    <s v="Women's_402"/>
    <x v="0"/>
    <s v="Blue"/>
    <s v="M"/>
    <n v="2"/>
    <n v="1039.2"/>
    <n v="921.34"/>
    <n v="2078.4"/>
    <n v="1842.68"/>
    <s v="C23902"/>
    <s v="Sathish_3902"/>
    <s v="Salem"/>
    <n v="11.664300000000001"/>
    <n v="78.146000000000001"/>
    <s v="SP135"/>
    <s v="Salesperson_35"/>
    <s v="Returned"/>
    <s v="in-store"/>
  </r>
  <r>
    <s v="S03904"/>
    <d v="2023-09-12T16:21:00"/>
    <x v="61"/>
    <s v="P1403"/>
    <s v="Jeans_403"/>
    <x v="6"/>
    <s v="White"/>
    <s v="XS"/>
    <n v="4"/>
    <n v="1359.34"/>
    <n v="1009.54"/>
    <n v="5437.36"/>
    <n v="4038.16"/>
    <s v="C23903"/>
    <s v="Aarav_3903"/>
    <s v="Coimbatore"/>
    <n v="11.0168"/>
    <n v="76.955799999999996"/>
    <s v="SP111"/>
    <s v="Salesperson_11"/>
    <s v="Shipped"/>
    <s v="online"/>
  </r>
  <r>
    <s v="S03905"/>
    <d v="2024-03-25T12:58:00"/>
    <x v="26"/>
    <s v="P1404"/>
    <s v="Kurta_404"/>
    <x v="1"/>
    <s v="Green"/>
    <s v="S"/>
    <n v="2"/>
    <n v="1020.48"/>
    <n v="914.02"/>
    <n v="2040.96"/>
    <n v="1828.04"/>
    <s v="C23904"/>
    <s v="Ganesh_3904"/>
    <s v="Tiruchirappalli"/>
    <n v="10.7905"/>
    <n v="78.704700000000003"/>
    <s v="SP137"/>
    <s v="Salesperson_37"/>
    <s v="Cancelled"/>
    <s v="online"/>
  </r>
  <r>
    <s v="S03906"/>
    <d v="2024-04-05T15:00:00"/>
    <x v="82"/>
    <s v="P1405"/>
    <s v="T-Shirts_405"/>
    <x v="2"/>
    <s v="Grey"/>
    <s v="M"/>
    <n v="2"/>
    <n v="984.72"/>
    <n v="811.66"/>
    <n v="1969.44"/>
    <n v="1623.32"/>
    <s v="C23905"/>
    <s v="Kavin_3905"/>
    <s v="Madurai"/>
    <n v="9.9252000000000002"/>
    <n v="78.119799999999998"/>
    <s v="SP121"/>
    <s v="Salesperson_21"/>
    <s v="Shipped"/>
    <s v="online"/>
  </r>
  <r>
    <s v="S03907"/>
    <d v="2024-06-09T13:32:00"/>
    <x v="40"/>
    <s v="P1406"/>
    <s v="Sportswear_406"/>
    <x v="3"/>
    <s v="Maroon"/>
    <s v="XXL"/>
    <n v="2"/>
    <n v="1169.3499999999999"/>
    <n v="781.75"/>
    <n v="2338.6999999999998"/>
    <n v="1563.5"/>
    <s v="C23906"/>
    <s v="Ravi_3906"/>
    <s v="Coimbatore"/>
    <n v="11.0168"/>
    <n v="76.955799999999996"/>
    <s v="SP132"/>
    <s v="Salesperson_32"/>
    <s v="Cancelled"/>
    <s v="mobile_app"/>
  </r>
  <r>
    <s v="S03908"/>
    <d v="2024-04-02T13:54:00"/>
    <x v="82"/>
    <s v="P1407"/>
    <s v="Kid's_407"/>
    <x v="5"/>
    <s v="Green"/>
    <s v="S"/>
    <n v="3"/>
    <n v="1439.68"/>
    <n v="1169.19"/>
    <n v="4319.04"/>
    <n v="3507.57"/>
    <s v="C23907"/>
    <s v="Ravi_3907"/>
    <s v="Vellore"/>
    <n v="12.916499999999999"/>
    <n v="79.132499999999993"/>
    <s v="SP103"/>
    <s v="Salesperson_3"/>
    <s v="Returned"/>
    <s v="third-party"/>
  </r>
  <r>
    <s v="S03909"/>
    <d v="2023-09-30T18:07:00"/>
    <x v="21"/>
    <s v="P1408"/>
    <s v="T-Shirts_408"/>
    <x v="2"/>
    <s v="Blue"/>
    <s v="L"/>
    <n v="1"/>
    <n v="1089.98"/>
    <n v="807.67"/>
    <n v="1089.98"/>
    <n v="807.67"/>
    <s v="C23908"/>
    <s v="Anu_3908"/>
    <s v="Chennai"/>
    <n v="13.082700000000001"/>
    <n v="80.270700000000005"/>
    <s v="SP124"/>
    <s v="Salesperson_24"/>
    <s v="Paid"/>
    <s v="online"/>
  </r>
  <r>
    <s v="S03910"/>
    <d v="2023-04-19T10:39:00"/>
    <x v="12"/>
    <s v="P1409"/>
    <s v="Jeans_409"/>
    <x v="6"/>
    <s v="White"/>
    <s v="XL"/>
    <n v="3"/>
    <n v="1814.75"/>
    <n v="1314.26"/>
    <n v="5444.25"/>
    <n v="3942.78"/>
    <s v="C23909"/>
    <s v="Lakshmi_3909"/>
    <s v="Tirunelveli"/>
    <n v="8.7139000000000006"/>
    <n v="77.756699999999995"/>
    <s v="SP125"/>
    <s v="Salesperson_25"/>
    <s v="Returned"/>
    <s v="in-store"/>
  </r>
  <r>
    <s v="S03911"/>
    <d v="2024-01-24T15:27:00"/>
    <x v="57"/>
    <s v="P1410"/>
    <s v="Sportswear_410"/>
    <x v="3"/>
    <s v="Maroon"/>
    <s v="M"/>
    <n v="1"/>
    <n v="974.62"/>
    <n v="771.26"/>
    <n v="974.62"/>
    <n v="771.26"/>
    <s v="C23910"/>
    <s v="Priya_3910"/>
    <s v="Chennai"/>
    <n v="13.082700000000001"/>
    <n v="80.270700000000005"/>
    <s v="SP148"/>
    <s v="Salesperson_48"/>
    <s v="Returned"/>
    <s v="online"/>
  </r>
  <r>
    <s v="S03912"/>
    <d v="2024-06-22T20:00:00"/>
    <x v="11"/>
    <s v="P1411"/>
    <s v="Kurta_411"/>
    <x v="1"/>
    <s v="Grey"/>
    <s v="XL"/>
    <n v="1"/>
    <n v="705.97"/>
    <n v="425.96"/>
    <n v="705.97"/>
    <n v="425.96"/>
    <s v="C23911"/>
    <s v="Vishal_3911"/>
    <s v="Erode"/>
    <n v="11.34"/>
    <n v="77.717200000000005"/>
    <s v="SP112"/>
    <s v="Salesperson_12"/>
    <s v="Cancelled"/>
    <s v="online"/>
  </r>
  <r>
    <s v="S03913"/>
    <d v="2023-05-28T13:01:00"/>
    <x v="27"/>
    <s v="P1412"/>
    <s v="Jeans_412"/>
    <x v="6"/>
    <s v="Red"/>
    <s v="XL"/>
    <n v="2"/>
    <n v="1131.48"/>
    <n v="852.95"/>
    <n v="2262.96"/>
    <n v="1705.9"/>
    <s v="C23912"/>
    <s v="Bhuvana_3912"/>
    <s v="Vellore"/>
    <n v="12.916499999999999"/>
    <n v="79.132499999999993"/>
    <s v="SP109"/>
    <s v="Salesperson_9"/>
    <s v="Pending"/>
    <s v="in-store"/>
  </r>
  <r>
    <s v="S03914"/>
    <d v="2024-04-17T15:00:00"/>
    <x v="45"/>
    <s v="P1413"/>
    <s v="Kurta_413"/>
    <x v="1"/>
    <s v="Blue"/>
    <s v="XS"/>
    <n v="1"/>
    <n v="206.14"/>
    <n v="172.87"/>
    <n v="206.14"/>
    <n v="172.87"/>
    <s v="C23913"/>
    <s v="Bhuvana_3913"/>
    <s v="Chennai"/>
    <n v="13.082700000000001"/>
    <n v="80.270700000000005"/>
    <s v="SP136"/>
    <s v="Salesperson_36"/>
    <s v="Pending"/>
    <s v="in-store"/>
  </r>
  <r>
    <s v="S03915"/>
    <d v="2023-08-18T10:17:00"/>
    <x v="63"/>
    <s v="P1414"/>
    <s v="Kurta_414"/>
    <x v="1"/>
    <s v="Blue"/>
    <s v="L"/>
    <n v="4"/>
    <n v="738.57"/>
    <n v="662.31"/>
    <n v="2954.28"/>
    <n v="2649.24"/>
    <s v="C23914"/>
    <s v="Priya_3914"/>
    <s v="Madurai"/>
    <n v="9.9252000000000002"/>
    <n v="78.119799999999998"/>
    <s v="SP100"/>
    <s v="Salesperson_0"/>
    <s v="Paid"/>
    <s v="in-store"/>
  </r>
  <r>
    <s v="S03916"/>
    <d v="2023-06-19T14:40:00"/>
    <x v="88"/>
    <s v="P1415"/>
    <s v="Kurta_415"/>
    <x v="1"/>
    <s v="Yellow"/>
    <s v="M"/>
    <n v="3"/>
    <n v="909.28"/>
    <n v="644.52"/>
    <n v="2727.84"/>
    <n v="1933.56"/>
    <s v="C23915"/>
    <s v="Ganesh_3915"/>
    <s v="Tirunelveli"/>
    <n v="8.7139000000000006"/>
    <n v="77.756699999999995"/>
    <s v="SP146"/>
    <s v="Salesperson_46"/>
    <s v="Shipped"/>
    <s v="online"/>
  </r>
  <r>
    <s v="S03917"/>
    <d v="2024-10-11T19:58:00"/>
    <x v="28"/>
    <s v="P1416"/>
    <s v="Kurta_416"/>
    <x v="1"/>
    <s v="White"/>
    <s v="M"/>
    <n v="2"/>
    <n v="1727.38"/>
    <n v="1310.08"/>
    <n v="3454.76"/>
    <n v="2620.16"/>
    <s v="C23916"/>
    <s v="Ravi_3916"/>
    <s v="Erode"/>
    <n v="11.34"/>
    <n v="77.717200000000005"/>
    <s v="SP120"/>
    <s v="Salesperson_20"/>
    <s v="Returned"/>
    <s v="in-store"/>
  </r>
  <r>
    <s v="S03918"/>
    <d v="2024-06-21T12:11:00"/>
    <x v="11"/>
    <s v="P1417"/>
    <s v="Sarees_417"/>
    <x v="7"/>
    <s v="Grey"/>
    <s v="M"/>
    <n v="2"/>
    <n v="1269.5"/>
    <n v="874.28"/>
    <n v="2539"/>
    <n v="1748.56"/>
    <s v="C23917"/>
    <s v="Diya_3917"/>
    <s v="Madurai"/>
    <n v="9.9252000000000002"/>
    <n v="78.119799999999998"/>
    <s v="SP116"/>
    <s v="Salesperson_16"/>
    <s v="Shipped"/>
    <s v="online"/>
  </r>
  <r>
    <s v="S03919"/>
    <d v="2024-05-18T20:25:00"/>
    <x v="36"/>
    <s v="P1418"/>
    <s v="Kurta_418"/>
    <x v="1"/>
    <s v="White"/>
    <s v="XS"/>
    <n v="4"/>
    <n v="798.2"/>
    <n v="702.72"/>
    <n v="3192.8"/>
    <n v="2810.88"/>
    <s v="C23918"/>
    <s v="Aarav_3918"/>
    <s v="Chennai"/>
    <n v="13.082700000000001"/>
    <n v="80.270700000000005"/>
    <s v="SP124"/>
    <s v="Salesperson_24"/>
    <s v="Cancelled"/>
    <s v="online"/>
  </r>
  <r>
    <s v="S03920"/>
    <d v="2023-11-13T11:17:00"/>
    <x v="44"/>
    <s v="P1419"/>
    <s v="Sportswear_419"/>
    <x v="3"/>
    <s v="Yellow"/>
    <s v="XL"/>
    <n v="1"/>
    <n v="2270.7800000000002"/>
    <n v="1627.15"/>
    <n v="2270.7800000000002"/>
    <n v="1627.15"/>
    <s v="C23919"/>
    <s v="Sanjay_3919"/>
    <s v="Erode"/>
    <n v="11.34"/>
    <n v="77.717200000000005"/>
    <s v="SP133"/>
    <s v="Salesperson_33"/>
    <s v="Pending"/>
    <s v="mobile_app"/>
  </r>
  <r>
    <s v="S03921"/>
    <d v="2024-02-21T13:10:00"/>
    <x v="73"/>
    <s v="P1420"/>
    <s v="T-Shirts_420"/>
    <x v="2"/>
    <s v="Red"/>
    <s v="M"/>
    <n v="2"/>
    <n v="1698.66"/>
    <n v="1329.78"/>
    <n v="3397.32"/>
    <n v="2659.56"/>
    <s v="C23920"/>
    <s v="Diya_3920"/>
    <s v="Erode"/>
    <n v="11.34"/>
    <n v="77.717200000000005"/>
    <s v="SP124"/>
    <s v="Salesperson_24"/>
    <s v="Returned"/>
    <s v="online"/>
  </r>
  <r>
    <s v="S03922"/>
    <d v="2023-12-02T21:31:00"/>
    <x v="33"/>
    <s v="P1421"/>
    <s v="T-Shirts_421"/>
    <x v="2"/>
    <s v="Yellow"/>
    <s v="XS"/>
    <n v="3"/>
    <n v="994.39"/>
    <n v="723.96"/>
    <n v="2983.17"/>
    <n v="2171.88"/>
    <s v="C23921"/>
    <s v="Kavin_3921"/>
    <s v="Madurai"/>
    <n v="9.9252000000000002"/>
    <n v="78.119799999999998"/>
    <s v="SP116"/>
    <s v="Salesperson_16"/>
    <s v="Returned"/>
    <s v="online"/>
  </r>
  <r>
    <s v="S03923"/>
    <d v="2023-08-26T14:15:00"/>
    <x v="4"/>
    <s v="P1422"/>
    <s v="T-Shirts_422"/>
    <x v="2"/>
    <s v="Blue"/>
    <s v="XL"/>
    <n v="2"/>
    <n v="1943.82"/>
    <n v="1646.29"/>
    <n v="3887.64"/>
    <n v="3292.58"/>
    <s v="C23922"/>
    <s v="Sathish_3922"/>
    <s v="Vellore"/>
    <n v="12.916499999999999"/>
    <n v="79.132499999999993"/>
    <s v="SP118"/>
    <s v="Salesperson_18"/>
    <s v="Paid"/>
    <s v="in-store"/>
  </r>
  <r>
    <s v="S03924"/>
    <d v="2023-08-10T19:38:00"/>
    <x v="92"/>
    <s v="P1423"/>
    <s v="Kid's_423"/>
    <x v="5"/>
    <s v="Black"/>
    <s v="S"/>
    <n v="1"/>
    <n v="2017.85"/>
    <n v="1793.29"/>
    <n v="2017.85"/>
    <n v="1793.29"/>
    <s v="C23923"/>
    <s v="Anu_3923"/>
    <s v="Erode"/>
    <n v="11.34"/>
    <n v="77.717200000000005"/>
    <s v="SP134"/>
    <s v="Salesperson_34"/>
    <s v="Shipped"/>
    <s v="in-store"/>
  </r>
  <r>
    <s v="S03925"/>
    <d v="2023-04-07T16:34:00"/>
    <x v="48"/>
    <s v="P1424"/>
    <s v="Men's_424"/>
    <x v="4"/>
    <s v="Maroon"/>
    <s v="S"/>
    <n v="1"/>
    <n v="1642.74"/>
    <n v="1057.3499999999999"/>
    <n v="1642.74"/>
    <n v="1057.3499999999999"/>
    <s v="C23924"/>
    <s v="Bhuvana_3924"/>
    <s v="Tirunelveli"/>
    <n v="8.7139000000000006"/>
    <n v="77.756699999999995"/>
    <s v="SP130"/>
    <s v="Salesperson_30"/>
    <s v="Paid"/>
    <s v="online"/>
  </r>
  <r>
    <s v="S03926"/>
    <d v="2023-10-11T17:42:00"/>
    <x v="37"/>
    <s v="P1425"/>
    <s v="Women's_425"/>
    <x v="0"/>
    <s v="Grey"/>
    <s v="XS"/>
    <n v="4"/>
    <n v="629.41"/>
    <n v="474.58"/>
    <n v="2517.64"/>
    <n v="1898.32"/>
    <s v="C23925"/>
    <s v="Meena_3925"/>
    <s v="Erode"/>
    <n v="11.34"/>
    <n v="77.717200000000005"/>
    <s v="SP112"/>
    <s v="Salesperson_12"/>
    <s v="Paid"/>
    <s v="in-store"/>
  </r>
  <r>
    <s v="S03927"/>
    <d v="2023-01-22T16:35:00"/>
    <x v="85"/>
    <s v="P1426"/>
    <s v="T-Shirts_426"/>
    <x v="2"/>
    <s v="White"/>
    <s v="S"/>
    <n v="2"/>
    <n v="1953.93"/>
    <n v="1251.9100000000001"/>
    <n v="3907.86"/>
    <n v="2503.8200000000002"/>
    <s v="C23926"/>
    <s v="Ganesh_3926"/>
    <s v="Tiruchirappalli"/>
    <n v="10.7905"/>
    <n v="78.704700000000003"/>
    <s v="SP132"/>
    <s v="Salesperson_32"/>
    <s v="Shipped"/>
    <s v="in-store"/>
  </r>
  <r>
    <s v="S03928"/>
    <d v="2024-07-24T21:00:00"/>
    <x v="79"/>
    <s v="P1427"/>
    <s v="Men's_427"/>
    <x v="4"/>
    <s v="Green"/>
    <s v="XS"/>
    <n v="2"/>
    <n v="1458.98"/>
    <n v="969.69"/>
    <n v="2917.96"/>
    <n v="1939.38"/>
    <s v="C23927"/>
    <s v="Sanjay_3927"/>
    <s v="Tirunelveli"/>
    <n v="8.7139000000000006"/>
    <n v="77.756699999999995"/>
    <s v="SP146"/>
    <s v="Salesperson_46"/>
    <s v="Paid"/>
    <s v="mobile_app"/>
  </r>
  <r>
    <s v="S03929"/>
    <d v="2024-07-13T15:41:00"/>
    <x v="84"/>
    <s v="P1428"/>
    <s v="Jeans_428"/>
    <x v="6"/>
    <s v="Red"/>
    <s v="XL"/>
    <n v="1"/>
    <n v="611.79"/>
    <n v="411.47"/>
    <n v="611.79"/>
    <n v="411.47"/>
    <s v="C23928"/>
    <s v="Sanjay_3928"/>
    <s v="Salem"/>
    <n v="11.664300000000001"/>
    <n v="78.146000000000001"/>
    <s v="SP147"/>
    <s v="Salesperson_47"/>
    <s v="Paid"/>
    <s v="in-store"/>
  </r>
  <r>
    <s v="S03930"/>
    <d v="2023-12-25T21:34:00"/>
    <x v="34"/>
    <s v="P1429"/>
    <s v="Jeans_429"/>
    <x v="6"/>
    <s v="White"/>
    <s v="XXL"/>
    <n v="4"/>
    <n v="2081.0500000000002"/>
    <n v="1282.82"/>
    <n v="8324.2000000000007"/>
    <n v="5131.28"/>
    <s v="C23929"/>
    <s v="Sathish_3929"/>
    <s v="Chennai"/>
    <n v="13.082700000000001"/>
    <n v="80.270700000000005"/>
    <s v="SP137"/>
    <s v="Salesperson_37"/>
    <s v="Shipped"/>
    <s v="mobile_app"/>
  </r>
  <r>
    <s v="S03931"/>
    <d v="2024-03-30T15:43:00"/>
    <x v="26"/>
    <s v="P1430"/>
    <s v="Women's_430"/>
    <x v="0"/>
    <s v="Grey"/>
    <s v="XL"/>
    <n v="1"/>
    <n v="2137.16"/>
    <n v="1634.26"/>
    <n v="2137.16"/>
    <n v="1634.26"/>
    <s v="C23930"/>
    <s v="Ravi_3930"/>
    <s v="Vellore"/>
    <n v="12.916499999999999"/>
    <n v="79.132499999999993"/>
    <s v="SP108"/>
    <s v="Salesperson_8"/>
    <s v="Returned"/>
    <s v="in-store"/>
  </r>
  <r>
    <s v="S03932"/>
    <d v="2024-07-02T21:56:00"/>
    <x v="9"/>
    <s v="P1431"/>
    <s v="Sarees_431"/>
    <x v="7"/>
    <s v="Green"/>
    <s v="XL"/>
    <n v="4"/>
    <n v="373.22"/>
    <n v="304.44"/>
    <n v="1492.88"/>
    <n v="1217.76"/>
    <s v="C23931"/>
    <s v="Vishal_3931"/>
    <s v="Coimbatore"/>
    <n v="11.0168"/>
    <n v="76.955799999999996"/>
    <s v="SP113"/>
    <s v="Salesperson_13"/>
    <s v="Returned"/>
    <s v="in-store"/>
  </r>
  <r>
    <s v="S03933"/>
    <d v="2023-07-09T10:54:00"/>
    <x v="90"/>
    <s v="P1432"/>
    <s v="Kurta_432"/>
    <x v="1"/>
    <s v="White"/>
    <s v="XL"/>
    <n v="1"/>
    <n v="2442.88"/>
    <n v="1622.1"/>
    <n v="2442.88"/>
    <n v="1622.1"/>
    <s v="C23932"/>
    <s v="Aarav_3932"/>
    <s v="Salem"/>
    <n v="11.664300000000001"/>
    <n v="78.146000000000001"/>
    <s v="SP120"/>
    <s v="Salesperson_20"/>
    <s v="Paid"/>
    <s v="online"/>
  </r>
  <r>
    <s v="S03934"/>
    <d v="2023-04-20T14:54:00"/>
    <x v="12"/>
    <s v="P1433"/>
    <s v="Sportswear_433"/>
    <x v="3"/>
    <s v="Black"/>
    <s v="M"/>
    <n v="4"/>
    <n v="1964.13"/>
    <n v="1302.18"/>
    <n v="7856.52"/>
    <n v="5208.72"/>
    <s v="C23933"/>
    <s v="Sanjay_3933"/>
    <s v="Erode"/>
    <n v="11.34"/>
    <n v="77.717200000000005"/>
    <s v="SP148"/>
    <s v="Salesperson_48"/>
    <s v="Shipped"/>
    <s v="in-store"/>
  </r>
  <r>
    <s v="S03935"/>
    <d v="2023-11-15T11:44:00"/>
    <x v="44"/>
    <s v="P1434"/>
    <s v="T-Shirts_434"/>
    <x v="2"/>
    <s v="Maroon"/>
    <s v="XS"/>
    <n v="2"/>
    <n v="1100.45"/>
    <n v="774.51"/>
    <n v="2200.9"/>
    <n v="1549.02"/>
    <s v="C23934"/>
    <s v="Sathish_3934"/>
    <s v="Tirunelveli"/>
    <n v="8.7139000000000006"/>
    <n v="77.756699999999995"/>
    <s v="SP131"/>
    <s v="Salesperson_31"/>
    <s v="Pending"/>
    <s v="online"/>
  </r>
  <r>
    <s v="S03936"/>
    <d v="2023-05-22T13:40:00"/>
    <x v="27"/>
    <s v="P1435"/>
    <s v="T-Shirts_435"/>
    <x v="2"/>
    <s v="Red"/>
    <s v="M"/>
    <n v="2"/>
    <n v="383.44"/>
    <n v="245.96"/>
    <n v="766.88"/>
    <n v="491.92"/>
    <s v="C23935"/>
    <s v="Sathish_3935"/>
    <s v="Chennai"/>
    <n v="13.082700000000001"/>
    <n v="80.270700000000005"/>
    <s v="SP108"/>
    <s v="Salesperson_8"/>
    <s v="Shipped"/>
    <s v="online"/>
  </r>
  <r>
    <s v="S03937"/>
    <d v="2023-08-31T21:22:00"/>
    <x v="0"/>
    <s v="P1436"/>
    <s v="Men's_436"/>
    <x v="4"/>
    <s v="Green"/>
    <s v="XXL"/>
    <n v="1"/>
    <n v="2170.56"/>
    <n v="1699.35"/>
    <n v="2170.56"/>
    <n v="1699.35"/>
    <s v="C23936"/>
    <s v="Sathish_3936"/>
    <s v="Salem"/>
    <n v="11.664300000000001"/>
    <n v="78.146000000000001"/>
    <s v="SP117"/>
    <s v="Salesperson_17"/>
    <s v="Pending"/>
    <s v="mobile_app"/>
  </r>
  <r>
    <s v="S03938"/>
    <d v="2024-08-13T16:10:00"/>
    <x v="76"/>
    <s v="P1437"/>
    <s v="Men's_437"/>
    <x v="4"/>
    <s v="Black"/>
    <s v="XS"/>
    <n v="1"/>
    <n v="1650.44"/>
    <n v="1075.51"/>
    <n v="1650.44"/>
    <n v="1075.51"/>
    <s v="C23937"/>
    <s v="Karthik_3937"/>
    <s v="Madurai"/>
    <n v="9.9252000000000002"/>
    <n v="78.119799999999998"/>
    <s v="SP121"/>
    <s v="Salesperson_21"/>
    <s v="Cancelled"/>
    <s v="mobile_app"/>
  </r>
  <r>
    <s v="S03939"/>
    <d v="2023-04-16T16:39:00"/>
    <x v="71"/>
    <s v="P1438"/>
    <s v="T-Shirts_438"/>
    <x v="2"/>
    <s v="Red"/>
    <s v="L"/>
    <n v="2"/>
    <n v="749.92"/>
    <n v="591.78"/>
    <n v="1499.84"/>
    <n v="1183.56"/>
    <s v="C23938"/>
    <s v="Meena_3938"/>
    <s v="Salem"/>
    <n v="11.664300000000001"/>
    <n v="78.146000000000001"/>
    <s v="SP109"/>
    <s v="Salesperson_9"/>
    <s v="Paid"/>
    <s v="online"/>
  </r>
  <r>
    <s v="S03940"/>
    <d v="2024-06-08T21:27:00"/>
    <x v="40"/>
    <s v="P1439"/>
    <s v="Jeans_439"/>
    <x v="6"/>
    <s v="Blue"/>
    <s v="XL"/>
    <n v="2"/>
    <n v="1646.77"/>
    <n v="1058.43"/>
    <n v="3293.54"/>
    <n v="2116.86"/>
    <s v="C23939"/>
    <s v="Devi_3939"/>
    <s v="Vellore"/>
    <n v="12.916499999999999"/>
    <n v="79.132499999999993"/>
    <s v="SP142"/>
    <s v="Salesperson_42"/>
    <s v="Shipped"/>
    <s v="in-store"/>
  </r>
  <r>
    <s v="S03941"/>
    <d v="2023-01-26T18:07:00"/>
    <x v="17"/>
    <s v="P1440"/>
    <s v="Sportswear_440"/>
    <x v="3"/>
    <s v="White"/>
    <s v="XL"/>
    <n v="1"/>
    <n v="2471.37"/>
    <n v="1959.07"/>
    <n v="2471.37"/>
    <n v="1959.07"/>
    <s v="C23940"/>
    <s v="Priya_3940"/>
    <s v="Vellore"/>
    <n v="12.916499999999999"/>
    <n v="79.132499999999993"/>
    <s v="SP123"/>
    <s v="Salesperson_23"/>
    <s v="Cancelled"/>
    <s v="in-store"/>
  </r>
  <r>
    <s v="S03942"/>
    <d v="2024-07-30T12:14:00"/>
    <x v="60"/>
    <s v="P1441"/>
    <s v="Sarees_441"/>
    <x v="7"/>
    <s v="Blue"/>
    <s v="XXL"/>
    <n v="1"/>
    <n v="1213.72"/>
    <n v="1035.5999999999999"/>
    <n v="1213.72"/>
    <n v="1035.5999999999999"/>
    <s v="C23941"/>
    <s v="Vishal_3941"/>
    <s v="Coimbatore"/>
    <n v="11.0168"/>
    <n v="76.955799999999996"/>
    <s v="SP132"/>
    <s v="Salesperson_32"/>
    <s v="Shipped"/>
    <s v="in-store"/>
  </r>
  <r>
    <s v="S03943"/>
    <d v="2024-08-25T15:34:00"/>
    <x v="68"/>
    <s v="P1442"/>
    <s v="T-Shirts_442"/>
    <x v="2"/>
    <s v="Maroon"/>
    <s v="XXL"/>
    <n v="1"/>
    <n v="871.54"/>
    <n v="763.63"/>
    <n v="871.54"/>
    <n v="763.63"/>
    <s v="C23942"/>
    <s v="Kavin_3942"/>
    <s v="Tiruchirappalli"/>
    <n v="10.7905"/>
    <n v="78.704700000000003"/>
    <s v="SP100"/>
    <s v="Salesperson_0"/>
    <s v="Cancelled"/>
    <s v="mobile_app"/>
  </r>
  <r>
    <s v="S03944"/>
    <d v="2024-08-17T14:26:00"/>
    <x v="76"/>
    <s v="P1443"/>
    <s v="Kid's_443"/>
    <x v="5"/>
    <s v="Yellow"/>
    <s v="XXL"/>
    <n v="1"/>
    <n v="2377.31"/>
    <n v="2059.69"/>
    <n v="2377.31"/>
    <n v="2059.69"/>
    <s v="C23943"/>
    <s v="Anu_3943"/>
    <s v="Erode"/>
    <n v="11.34"/>
    <n v="77.717200000000005"/>
    <s v="SP144"/>
    <s v="Salesperson_44"/>
    <s v="Cancelled"/>
    <s v="online"/>
  </r>
  <r>
    <s v="S03945"/>
    <d v="2024-05-15T13:14:00"/>
    <x v="36"/>
    <s v="P1444"/>
    <s v="T-Shirts_444"/>
    <x v="2"/>
    <s v="Blue"/>
    <s v="XL"/>
    <n v="3"/>
    <n v="617.03"/>
    <n v="482.32"/>
    <n v="1851.09"/>
    <n v="1446.96"/>
    <s v="C23944"/>
    <s v="Priya_3944"/>
    <s v="Madurai"/>
    <n v="9.9252000000000002"/>
    <n v="78.119799999999998"/>
    <s v="SP115"/>
    <s v="Salesperson_15"/>
    <s v="Pending"/>
    <s v="in-store"/>
  </r>
  <r>
    <s v="S03946"/>
    <d v="2023-10-13T15:27:00"/>
    <x v="37"/>
    <s v="P1445"/>
    <s v="Kid's_445"/>
    <x v="5"/>
    <s v="Pink"/>
    <s v="XS"/>
    <n v="4"/>
    <n v="214.99"/>
    <n v="159.76"/>
    <n v="859.96"/>
    <n v="639.04"/>
    <s v="C23945"/>
    <s v="Devi_3945"/>
    <s v="Tirunelveli"/>
    <n v="8.7139000000000006"/>
    <n v="77.756699999999995"/>
    <s v="SP146"/>
    <s v="Salesperson_46"/>
    <s v="Cancelled"/>
    <s v="in-store"/>
  </r>
  <r>
    <s v="S03947"/>
    <d v="2024-05-31T17:28:00"/>
    <x v="54"/>
    <s v="P1446"/>
    <s v="Kurta_446"/>
    <x v="1"/>
    <s v="White"/>
    <s v="S"/>
    <n v="4"/>
    <n v="1350.15"/>
    <n v="1199.46"/>
    <n v="5400.6"/>
    <n v="4797.84"/>
    <s v="C23946"/>
    <s v="Ravi_3946"/>
    <s v="Erode"/>
    <n v="11.34"/>
    <n v="77.717200000000005"/>
    <s v="SP130"/>
    <s v="Salesperson_30"/>
    <s v="Returned"/>
    <s v="third-party"/>
  </r>
  <r>
    <s v="S03948"/>
    <d v="2023-10-25T16:19:00"/>
    <x v="66"/>
    <s v="P1447"/>
    <s v="Jeans_447"/>
    <x v="6"/>
    <s v="Blue"/>
    <s v="L"/>
    <n v="1"/>
    <n v="1518.65"/>
    <n v="928.27"/>
    <n v="1518.65"/>
    <n v="928.27"/>
    <s v="C23947"/>
    <s v="Meena_3947"/>
    <s v="Chennai"/>
    <n v="13.082700000000001"/>
    <n v="80.270700000000005"/>
    <s v="SP124"/>
    <s v="Salesperson_24"/>
    <s v="Shipped"/>
    <s v="online"/>
  </r>
  <r>
    <s v="S03949"/>
    <d v="2023-09-01T16:47:00"/>
    <x v="0"/>
    <s v="P1448"/>
    <s v="Kid's_448"/>
    <x v="5"/>
    <s v="Black"/>
    <s v="XXL"/>
    <n v="1"/>
    <n v="1332.56"/>
    <n v="1007.71"/>
    <n v="1332.56"/>
    <n v="1007.71"/>
    <s v="C23948"/>
    <s v="Lakshmi_3948"/>
    <s v="Coimbatore"/>
    <n v="11.0168"/>
    <n v="76.955799999999996"/>
    <s v="SP123"/>
    <s v="Salesperson_23"/>
    <s v="Paid"/>
    <s v="mobile_app"/>
  </r>
  <r>
    <s v="S03950"/>
    <d v="2024-09-17T13:45:00"/>
    <x v="6"/>
    <s v="P1449"/>
    <s v="Women's_449"/>
    <x v="0"/>
    <s v="Grey"/>
    <s v="XL"/>
    <n v="3"/>
    <n v="2045.75"/>
    <n v="1409.24"/>
    <n v="6137.25"/>
    <n v="4227.72"/>
    <s v="C23949"/>
    <s v="Anu_3949"/>
    <s v="Madurai"/>
    <n v="9.9252000000000002"/>
    <n v="78.119799999999998"/>
    <s v="SP118"/>
    <s v="Salesperson_18"/>
    <s v="Pending"/>
    <s v="mobile_app"/>
  </r>
  <r>
    <s v="S03951"/>
    <d v="2023-03-04T16:31:00"/>
    <x v="10"/>
    <s v="P1450"/>
    <s v="Kurta_450"/>
    <x v="1"/>
    <s v="Yellow"/>
    <s v="M"/>
    <n v="1"/>
    <n v="712.7"/>
    <n v="607.05999999999995"/>
    <n v="712.7"/>
    <n v="607.05999999999995"/>
    <s v="C23950"/>
    <s v="Sathish_3950"/>
    <s v="Salem"/>
    <n v="11.664300000000001"/>
    <n v="78.146000000000001"/>
    <s v="SP126"/>
    <s v="Salesperson_26"/>
    <s v="Cancelled"/>
    <s v="online"/>
  </r>
  <r>
    <s v="S03952"/>
    <d v="2023-11-06T20:28:00"/>
    <x v="81"/>
    <s v="P1451"/>
    <s v="Men's_451"/>
    <x v="4"/>
    <s v="Pink"/>
    <s v="S"/>
    <n v="1"/>
    <n v="2367.96"/>
    <n v="1926.89"/>
    <n v="2367.96"/>
    <n v="1926.89"/>
    <s v="C23951"/>
    <s v="Meena_3951"/>
    <s v="Madurai"/>
    <n v="9.9252000000000002"/>
    <n v="78.119799999999998"/>
    <s v="SP129"/>
    <s v="Salesperson_29"/>
    <s v="Pending"/>
    <s v="mobile_app"/>
  </r>
  <r>
    <s v="S03953"/>
    <d v="2023-12-06T11:23:00"/>
    <x v="50"/>
    <s v="P1452"/>
    <s v="Jeans_452"/>
    <x v="6"/>
    <s v="Grey"/>
    <s v="XS"/>
    <n v="1"/>
    <n v="1524.3"/>
    <n v="1361.38"/>
    <n v="1524.3"/>
    <n v="1361.38"/>
    <s v="C23952"/>
    <s v="Ravi_3952"/>
    <s v="Chennai"/>
    <n v="13.082700000000001"/>
    <n v="80.270700000000005"/>
    <s v="SP109"/>
    <s v="Salesperson_9"/>
    <s v="Pending"/>
    <s v="online"/>
  </r>
  <r>
    <s v="S03954"/>
    <d v="2024-09-25T11:46:00"/>
    <x v="55"/>
    <s v="P1453"/>
    <s v="Jeans_453"/>
    <x v="6"/>
    <s v="Grey"/>
    <s v="XXL"/>
    <n v="1"/>
    <n v="573.95000000000005"/>
    <n v="372.41"/>
    <n v="573.95000000000005"/>
    <n v="372.41"/>
    <s v="C23953"/>
    <s v="Bhuvana_3953"/>
    <s v="Chennai"/>
    <n v="13.082700000000001"/>
    <n v="80.270700000000005"/>
    <s v="SP102"/>
    <s v="Salesperson_2"/>
    <s v="Shipped"/>
    <s v="online"/>
  </r>
  <r>
    <s v="S03955"/>
    <d v="2024-08-02T10:48:00"/>
    <x v="60"/>
    <s v="P1454"/>
    <s v="Sarees_454"/>
    <x v="7"/>
    <s v="White"/>
    <s v="XXL"/>
    <n v="1"/>
    <n v="804.33"/>
    <n v="564.75"/>
    <n v="804.33"/>
    <n v="564.75"/>
    <s v="C23954"/>
    <s v="Anu_3954"/>
    <s v="Vellore"/>
    <n v="12.916499999999999"/>
    <n v="79.132499999999993"/>
    <s v="SP103"/>
    <s v="Salesperson_3"/>
    <s v="Cancelled"/>
    <s v="online"/>
  </r>
  <r>
    <s v="S03956"/>
    <d v="2023-05-04T18:27:00"/>
    <x v="32"/>
    <s v="P1455"/>
    <s v="T-Shirts_455"/>
    <x v="2"/>
    <s v="Grey"/>
    <s v="L"/>
    <n v="1"/>
    <n v="2317.0300000000002"/>
    <n v="1687.13"/>
    <n v="2317.0300000000002"/>
    <n v="1687.13"/>
    <s v="C23955"/>
    <s v="Sathish_3955"/>
    <s v="Tirunelveli"/>
    <n v="8.7139000000000006"/>
    <n v="77.756699999999995"/>
    <s v="SP145"/>
    <s v="Salesperson_45"/>
    <s v="Returned"/>
    <s v="in-store"/>
  </r>
  <r>
    <s v="S03957"/>
    <d v="2024-01-17T15:22:00"/>
    <x v="49"/>
    <s v="P1456"/>
    <s v="Women's_456"/>
    <x v="0"/>
    <s v="Grey"/>
    <s v="L"/>
    <n v="4"/>
    <n v="491.39"/>
    <n v="319.58999999999997"/>
    <n v="1965.56"/>
    <n v="1278.3599999999999"/>
    <s v="C23956"/>
    <s v="Ravi_3956"/>
    <s v="Tirunelveli"/>
    <n v="8.7139000000000006"/>
    <n v="77.756699999999995"/>
    <s v="SP120"/>
    <s v="Salesperson_20"/>
    <s v="Pending"/>
    <s v="in-store"/>
  </r>
  <r>
    <s v="S03958"/>
    <d v="2024-08-21T15:43:00"/>
    <x v="68"/>
    <s v="P1457"/>
    <s v="Women's_457"/>
    <x v="0"/>
    <s v="Maroon"/>
    <s v="XL"/>
    <n v="2"/>
    <n v="2317.5500000000002"/>
    <n v="1502.62"/>
    <n v="4635.1000000000004"/>
    <n v="3005.24"/>
    <s v="C23957"/>
    <s v="Sathish_3957"/>
    <s v="Chennai"/>
    <n v="13.082700000000001"/>
    <n v="80.270700000000005"/>
    <s v="SP128"/>
    <s v="Salesperson_28"/>
    <s v="Pending"/>
    <s v="third-party"/>
  </r>
  <r>
    <s v="S03959"/>
    <d v="2023-07-17T20:11:00"/>
    <x v="15"/>
    <s v="P1458"/>
    <s v="Sportswear_458"/>
    <x v="3"/>
    <s v="Maroon"/>
    <s v="XS"/>
    <n v="1"/>
    <n v="1854.44"/>
    <n v="1147.3399999999999"/>
    <n v="1854.44"/>
    <n v="1147.3399999999999"/>
    <s v="C23958"/>
    <s v="Karthik_3958"/>
    <s v="Coimbatore"/>
    <n v="11.0168"/>
    <n v="76.955799999999996"/>
    <s v="SP120"/>
    <s v="Salesperson_20"/>
    <s v="Shipped"/>
    <s v="mobile_app"/>
  </r>
  <r>
    <s v="S03960"/>
    <d v="2023-09-04T11:51:00"/>
    <x v="74"/>
    <s v="P1459"/>
    <s v="Men's_459"/>
    <x v="4"/>
    <s v="Maroon"/>
    <s v="XL"/>
    <n v="1"/>
    <n v="977.15"/>
    <n v="847.86"/>
    <n v="977.15"/>
    <n v="847.86"/>
    <s v="C23959"/>
    <s v="Vishal_3959"/>
    <s v="Tirunelveli"/>
    <n v="8.7139000000000006"/>
    <n v="77.756699999999995"/>
    <s v="SP132"/>
    <s v="Salesperson_32"/>
    <s v="Cancelled"/>
    <s v="mobile_app"/>
  </r>
  <r>
    <s v="S03961"/>
    <d v="2024-02-06T16:19:00"/>
    <x v="52"/>
    <s v="P1460"/>
    <s v="Kurta_460"/>
    <x v="1"/>
    <s v="Green"/>
    <s v="L"/>
    <n v="1"/>
    <n v="572.34"/>
    <n v="399.86"/>
    <n v="572.34"/>
    <n v="399.86"/>
    <s v="C23960"/>
    <s v="Bhuvana_3960"/>
    <s v="Tiruchirappalli"/>
    <n v="10.7905"/>
    <n v="78.704700000000003"/>
    <s v="SP132"/>
    <s v="Salesperson_32"/>
    <s v="Returned"/>
    <s v="third-party"/>
  </r>
  <r>
    <s v="S03962"/>
    <d v="2024-06-16T11:28:00"/>
    <x v="13"/>
    <s v="P1461"/>
    <s v="Sportswear_461"/>
    <x v="3"/>
    <s v="Pink"/>
    <s v="S"/>
    <n v="4"/>
    <n v="2497.19"/>
    <n v="1686.08"/>
    <n v="9988.76"/>
    <n v="6744.32"/>
    <s v="C23961"/>
    <s v="Anu_3961"/>
    <s v="Chennai"/>
    <n v="13.082700000000001"/>
    <n v="80.270700000000005"/>
    <s v="SP109"/>
    <s v="Salesperson_9"/>
    <s v="Paid"/>
    <s v="online"/>
  </r>
  <r>
    <s v="S03963"/>
    <d v="2024-08-31T13:24:00"/>
    <x v="20"/>
    <s v="P1462"/>
    <s v="Sportswear_462"/>
    <x v="3"/>
    <s v="Pink"/>
    <s v="XS"/>
    <n v="1"/>
    <n v="1560.47"/>
    <n v="1222.23"/>
    <n v="1560.47"/>
    <n v="1222.23"/>
    <s v="C23962"/>
    <s v="Kavin_3962"/>
    <s v="Tiruchirappalli"/>
    <n v="10.7905"/>
    <n v="78.704700000000003"/>
    <s v="SP137"/>
    <s v="Salesperson_37"/>
    <s v="Shipped"/>
    <s v="in-store"/>
  </r>
  <r>
    <s v="S03964"/>
    <d v="2024-04-12T13:02:00"/>
    <x v="86"/>
    <s v="P1463"/>
    <s v="Women's_463"/>
    <x v="0"/>
    <s v="Green"/>
    <s v="XS"/>
    <n v="2"/>
    <n v="1086.08"/>
    <n v="801.43"/>
    <n v="2172.16"/>
    <n v="1602.86"/>
    <s v="C23963"/>
    <s v="Ganesh_3963"/>
    <s v="Chennai"/>
    <n v="13.082700000000001"/>
    <n v="80.270700000000005"/>
    <s v="SP140"/>
    <s v="Salesperson_40"/>
    <s v="Returned"/>
    <s v="online"/>
  </r>
  <r>
    <s v="S03965"/>
    <d v="2023-04-11T13:51:00"/>
    <x v="71"/>
    <s v="P1464"/>
    <s v="Women's_464"/>
    <x v="0"/>
    <s v="Maroon"/>
    <s v="XL"/>
    <n v="1"/>
    <n v="1401.09"/>
    <n v="1115.18"/>
    <n v="1401.09"/>
    <n v="1115.18"/>
    <s v="C23964"/>
    <s v="Diya_3964"/>
    <s v="Madurai"/>
    <n v="9.9252000000000002"/>
    <n v="78.119799999999998"/>
    <s v="SP136"/>
    <s v="Salesperson_36"/>
    <s v="Cancelled"/>
    <s v="in-store"/>
  </r>
  <r>
    <s v="S03966"/>
    <d v="2023-04-22T14:55:00"/>
    <x v="12"/>
    <s v="P1465"/>
    <s v="Kurta_465"/>
    <x v="1"/>
    <s v="Blue"/>
    <s v="XL"/>
    <n v="2"/>
    <n v="2045.85"/>
    <n v="1796.57"/>
    <n v="4091.7"/>
    <n v="3593.14"/>
    <s v="C23965"/>
    <s v="Sanjay_3965"/>
    <s v="Madurai"/>
    <n v="9.9252000000000002"/>
    <n v="78.119799999999998"/>
    <s v="SP101"/>
    <s v="Salesperson_1"/>
    <s v="Shipped"/>
    <s v="in-store"/>
  </r>
  <r>
    <s v="S03967"/>
    <d v="2024-09-25T20:19:00"/>
    <x v="55"/>
    <s v="P1466"/>
    <s v="Men's_466"/>
    <x v="4"/>
    <s v="Pink"/>
    <s v="L"/>
    <n v="2"/>
    <n v="2074.4"/>
    <n v="1608.8"/>
    <n v="4148.8"/>
    <n v="3217.6"/>
    <s v="C23966"/>
    <s v="Devi_3966"/>
    <s v="Chennai"/>
    <n v="13.082700000000001"/>
    <n v="80.270700000000005"/>
    <s v="SP107"/>
    <s v="Salesperson_7"/>
    <s v="Paid"/>
    <s v="in-store"/>
  </r>
  <r>
    <s v="S03968"/>
    <d v="2024-05-17T15:12:00"/>
    <x v="36"/>
    <s v="P1467"/>
    <s v="Sportswear_467"/>
    <x v="3"/>
    <s v="Green"/>
    <s v="S"/>
    <n v="4"/>
    <n v="1966.33"/>
    <n v="1227.8900000000001"/>
    <n v="7865.32"/>
    <n v="4911.5600000000004"/>
    <s v="C23967"/>
    <s v="Ravi_3967"/>
    <s v="Madurai"/>
    <n v="9.9252000000000002"/>
    <n v="78.119799999999998"/>
    <s v="SP137"/>
    <s v="Salesperson_37"/>
    <s v="Cancelled"/>
    <s v="in-store"/>
  </r>
  <r>
    <s v="S03969"/>
    <d v="2023-06-01T21:30:00"/>
    <x v="30"/>
    <s v="P1468"/>
    <s v="Kid's_468"/>
    <x v="5"/>
    <s v="Pink"/>
    <s v="XL"/>
    <n v="2"/>
    <n v="2131.86"/>
    <n v="1334.98"/>
    <n v="4263.72"/>
    <n v="2669.96"/>
    <s v="C23968"/>
    <s v="Sathish_3968"/>
    <s v="Tiruchirappalli"/>
    <n v="10.7905"/>
    <n v="78.704700000000003"/>
    <s v="SP114"/>
    <s v="Salesperson_14"/>
    <s v="Returned"/>
    <s v="online"/>
  </r>
  <r>
    <s v="S03970"/>
    <d v="2023-09-29T14:20:00"/>
    <x v="21"/>
    <s v="P1469"/>
    <s v="Kurta_469"/>
    <x v="1"/>
    <s v="White"/>
    <s v="XL"/>
    <n v="1"/>
    <n v="683.17"/>
    <n v="445.34"/>
    <n v="683.17"/>
    <n v="445.34"/>
    <s v="C23969"/>
    <s v="Ganesh_3969"/>
    <s v="Vellore"/>
    <n v="12.916499999999999"/>
    <n v="79.132499999999993"/>
    <s v="SP102"/>
    <s v="Salesperson_2"/>
    <s v="Pending"/>
    <s v="mobile_app"/>
  </r>
  <r>
    <s v="S03971"/>
    <d v="2024-02-21T21:30:00"/>
    <x v="73"/>
    <s v="P1470"/>
    <s v="Sarees_470"/>
    <x v="7"/>
    <s v="Red"/>
    <s v="L"/>
    <n v="2"/>
    <n v="1160.9000000000001"/>
    <n v="740.53"/>
    <n v="2321.8000000000002"/>
    <n v="1481.06"/>
    <s v="C23970"/>
    <s v="Ravi_3970"/>
    <s v="Tirunelveli"/>
    <n v="8.7139000000000006"/>
    <n v="77.756699999999995"/>
    <s v="SP129"/>
    <s v="Salesperson_29"/>
    <s v="Cancelled"/>
    <s v="online"/>
  </r>
  <r>
    <s v="S03972"/>
    <d v="2023-08-30T17:42:00"/>
    <x v="0"/>
    <s v="P1471"/>
    <s v="Kurta_471"/>
    <x v="1"/>
    <s v="Maroon"/>
    <s v="XXL"/>
    <n v="1"/>
    <n v="1583.43"/>
    <n v="1318.36"/>
    <n v="1583.43"/>
    <n v="1318.36"/>
    <s v="C23971"/>
    <s v="Bhuvana_3971"/>
    <s v="Tiruchirappalli"/>
    <n v="10.7905"/>
    <n v="78.704700000000003"/>
    <s v="SP112"/>
    <s v="Salesperson_12"/>
    <s v="Returned"/>
    <s v="in-store"/>
  </r>
  <r>
    <s v="S03973"/>
    <d v="2023-10-24T17:42:00"/>
    <x v="66"/>
    <s v="P1472"/>
    <s v="Sarees_472"/>
    <x v="7"/>
    <s v="Grey"/>
    <s v="XS"/>
    <n v="2"/>
    <n v="1143.8699999999999"/>
    <n v="870.8"/>
    <n v="2287.7399999999998"/>
    <n v="1741.6"/>
    <s v="C23972"/>
    <s v="Sanjay_3972"/>
    <s v="Vellore"/>
    <n v="12.916499999999999"/>
    <n v="79.132499999999993"/>
    <s v="SP128"/>
    <s v="Salesperson_28"/>
    <s v="Pending"/>
    <s v="mobile_app"/>
  </r>
  <r>
    <s v="S03974"/>
    <d v="2023-06-24T13:02:00"/>
    <x v="88"/>
    <s v="P1473"/>
    <s v="Women's_473"/>
    <x v="0"/>
    <s v="Green"/>
    <s v="XXL"/>
    <n v="2"/>
    <n v="1319.34"/>
    <n v="1067.9000000000001"/>
    <n v="2638.68"/>
    <n v="2135.8000000000002"/>
    <s v="C23973"/>
    <s v="Ganesh_3973"/>
    <s v="Tiruchirappalli"/>
    <n v="10.7905"/>
    <n v="78.704700000000003"/>
    <s v="SP106"/>
    <s v="Salesperson_6"/>
    <s v="Returned"/>
    <s v="mobile_app"/>
  </r>
  <r>
    <s v="S03975"/>
    <d v="2023-09-15T11:29:00"/>
    <x v="61"/>
    <s v="P1474"/>
    <s v="Sarees_474"/>
    <x v="7"/>
    <s v="Yellow"/>
    <s v="XXL"/>
    <n v="2"/>
    <n v="1051.28"/>
    <n v="727.8"/>
    <n v="2102.56"/>
    <n v="1455.6"/>
    <s v="C23974"/>
    <s v="Aarav_3974"/>
    <s v="Tirunelveli"/>
    <n v="8.7139000000000006"/>
    <n v="77.756699999999995"/>
    <s v="SP128"/>
    <s v="Salesperson_28"/>
    <s v="Paid"/>
    <s v="in-store"/>
  </r>
  <r>
    <s v="S03976"/>
    <d v="2023-07-01T15:54:00"/>
    <x v="42"/>
    <s v="P1475"/>
    <s v="Sarees_475"/>
    <x v="7"/>
    <s v="Green"/>
    <s v="XXL"/>
    <n v="4"/>
    <n v="1432.33"/>
    <n v="991.59"/>
    <n v="5729.32"/>
    <n v="3966.36"/>
    <s v="C23975"/>
    <s v="Diya_3975"/>
    <s v="Vellore"/>
    <n v="12.916499999999999"/>
    <n v="79.132499999999993"/>
    <s v="SP139"/>
    <s v="Salesperson_39"/>
    <s v="Cancelled"/>
    <s v="in-store"/>
  </r>
  <r>
    <s v="S03977"/>
    <d v="2023-11-15T12:03:00"/>
    <x v="44"/>
    <s v="P1476"/>
    <s v="Jeans_476"/>
    <x v="6"/>
    <s v="Maroon"/>
    <s v="M"/>
    <n v="1"/>
    <n v="1822.21"/>
    <n v="1358.47"/>
    <n v="1822.21"/>
    <n v="1358.47"/>
    <s v="C23976"/>
    <s v="Devi_3976"/>
    <s v="Salem"/>
    <n v="11.664300000000001"/>
    <n v="78.146000000000001"/>
    <s v="SP116"/>
    <s v="Salesperson_16"/>
    <s v="Paid"/>
    <s v="online"/>
  </r>
  <r>
    <s v="S03978"/>
    <d v="2023-04-17T21:19:00"/>
    <x v="12"/>
    <s v="P1477"/>
    <s v="T-Shirts_477"/>
    <x v="2"/>
    <s v="Yellow"/>
    <s v="XL"/>
    <n v="2"/>
    <n v="2340.71"/>
    <n v="1740.5"/>
    <n v="4681.42"/>
    <n v="3481"/>
    <s v="C23977"/>
    <s v="Anu_3977"/>
    <s v="Tiruchirappalli"/>
    <n v="10.7905"/>
    <n v="78.704700000000003"/>
    <s v="SP106"/>
    <s v="Salesperson_6"/>
    <s v="Paid"/>
    <s v="in-store"/>
  </r>
  <r>
    <s v="S03979"/>
    <d v="2023-08-10T18:52:00"/>
    <x v="92"/>
    <s v="P1478"/>
    <s v="T-Shirts_478"/>
    <x v="2"/>
    <s v="Blue"/>
    <s v="M"/>
    <n v="4"/>
    <n v="1136.8900000000001"/>
    <n v="829.87"/>
    <n v="4547.5600000000004"/>
    <n v="3319.48"/>
    <s v="C23978"/>
    <s v="Ganesh_3978"/>
    <s v="Vellore"/>
    <n v="12.916499999999999"/>
    <n v="79.132499999999993"/>
    <s v="SP103"/>
    <s v="Salesperson_3"/>
    <s v="Paid"/>
    <s v="mobile_app"/>
  </r>
  <r>
    <s v="S03980"/>
    <d v="2024-08-22T18:14:00"/>
    <x v="68"/>
    <s v="P1479"/>
    <s v="Kid's_479"/>
    <x v="5"/>
    <s v="Black"/>
    <s v="XXL"/>
    <n v="2"/>
    <n v="1095.96"/>
    <n v="785.58"/>
    <n v="2191.92"/>
    <n v="1571.16"/>
    <s v="C23979"/>
    <s v="Sanjay_3979"/>
    <s v="Tirunelveli"/>
    <n v="8.7139000000000006"/>
    <n v="77.756699999999995"/>
    <s v="SP103"/>
    <s v="Salesperson_3"/>
    <s v="Pending"/>
    <s v="online"/>
  </r>
  <r>
    <s v="S03981"/>
    <d v="2023-05-30T12:23:00"/>
    <x v="30"/>
    <s v="P1480"/>
    <s v="Kurta_480"/>
    <x v="1"/>
    <s v="Maroon"/>
    <s v="L"/>
    <n v="2"/>
    <n v="1637.62"/>
    <n v="1125.47"/>
    <n v="3275.24"/>
    <n v="2250.94"/>
    <s v="C23980"/>
    <s v="Diya_3980"/>
    <s v="Tirunelveli"/>
    <n v="8.7139000000000006"/>
    <n v="77.756699999999995"/>
    <s v="SP140"/>
    <s v="Salesperson_40"/>
    <s v="Shipped"/>
    <s v="in-store"/>
  </r>
  <r>
    <s v="S03982"/>
    <d v="2023-02-12T10:07:00"/>
    <x v="80"/>
    <s v="P1481"/>
    <s v="Women's_481"/>
    <x v="0"/>
    <s v="Red"/>
    <s v="XL"/>
    <n v="3"/>
    <n v="1953.64"/>
    <n v="1205.25"/>
    <n v="5860.92"/>
    <n v="3615.75"/>
    <s v="C23981"/>
    <s v="Lakshmi_3981"/>
    <s v="Vellore"/>
    <n v="12.916499999999999"/>
    <n v="79.132499999999993"/>
    <s v="SP128"/>
    <s v="Salesperson_28"/>
    <s v="Cancelled"/>
    <s v="online"/>
  </r>
  <r>
    <s v="S03983"/>
    <d v="2023-10-02T15:57:00"/>
    <x v="31"/>
    <s v="P1482"/>
    <s v="Sportswear_482"/>
    <x v="3"/>
    <s v="Maroon"/>
    <s v="XS"/>
    <n v="3"/>
    <n v="1924.77"/>
    <n v="1329.77"/>
    <n v="5774.31"/>
    <n v="3989.31"/>
    <s v="C23982"/>
    <s v="Bhuvana_3982"/>
    <s v="Madurai"/>
    <n v="9.9252000000000002"/>
    <n v="78.119799999999998"/>
    <s v="SP114"/>
    <s v="Salesperson_14"/>
    <s v="Returned"/>
    <s v="online"/>
  </r>
  <r>
    <s v="S03984"/>
    <d v="2024-05-21T13:25:00"/>
    <x v="89"/>
    <s v="P1483"/>
    <s v="T-Shirts_483"/>
    <x v="2"/>
    <s v="Yellow"/>
    <s v="L"/>
    <n v="2"/>
    <n v="2371.5500000000002"/>
    <n v="1464.64"/>
    <n v="4743.1000000000004"/>
    <n v="2929.28"/>
    <s v="C23983"/>
    <s v="Anu_3983"/>
    <s v="Salem"/>
    <n v="11.664300000000001"/>
    <n v="78.146000000000001"/>
    <s v="SP116"/>
    <s v="Salesperson_16"/>
    <s v="Shipped"/>
    <s v="third-party"/>
  </r>
  <r>
    <s v="S03985"/>
    <d v="2024-04-25T18:56:00"/>
    <x v="75"/>
    <s v="P1484"/>
    <s v="Sportswear_484"/>
    <x v="3"/>
    <s v="White"/>
    <s v="XS"/>
    <n v="2"/>
    <n v="778.52"/>
    <n v="534.66"/>
    <n v="1557.04"/>
    <n v="1069.32"/>
    <s v="C23984"/>
    <s v="Ganesh_3984"/>
    <s v="Tiruchirappalli"/>
    <n v="10.7905"/>
    <n v="78.704700000000003"/>
    <s v="SP149"/>
    <s v="Salesperson_49"/>
    <s v="Shipped"/>
    <s v="in-store"/>
  </r>
  <r>
    <s v="S03986"/>
    <d v="2023-08-27T15:49:00"/>
    <x v="4"/>
    <s v="P1485"/>
    <s v="Kurta_485"/>
    <x v="1"/>
    <s v="White"/>
    <s v="XS"/>
    <n v="2"/>
    <n v="2185.6"/>
    <n v="1550.57"/>
    <n v="4371.2"/>
    <n v="3101.14"/>
    <s v="C23985"/>
    <s v="Diya_3985"/>
    <s v="Erode"/>
    <n v="11.34"/>
    <n v="77.717200000000005"/>
    <s v="SP113"/>
    <s v="Salesperson_13"/>
    <s v="Pending"/>
    <s v="mobile_app"/>
  </r>
  <r>
    <s v="S03987"/>
    <d v="2023-12-08T11:25:00"/>
    <x v="50"/>
    <s v="P1486"/>
    <s v="Sarees_486"/>
    <x v="7"/>
    <s v="Grey"/>
    <s v="S"/>
    <n v="1"/>
    <n v="302.93"/>
    <n v="246.81"/>
    <n v="302.93"/>
    <n v="246.81"/>
    <s v="C23986"/>
    <s v="Sanjay_3986"/>
    <s v="Vellore"/>
    <n v="12.916499999999999"/>
    <n v="79.132499999999993"/>
    <s v="SP132"/>
    <s v="Salesperson_32"/>
    <s v="Pending"/>
    <s v="in-store"/>
  </r>
  <r>
    <s v="S03988"/>
    <d v="2024-05-09T11:10:00"/>
    <x v="83"/>
    <s v="P1487"/>
    <s v="Women's_487"/>
    <x v="0"/>
    <s v="Yellow"/>
    <s v="XL"/>
    <n v="1"/>
    <n v="2297.5300000000002"/>
    <n v="1925.27"/>
    <n v="2297.5300000000002"/>
    <n v="1925.27"/>
    <s v="C23987"/>
    <s v="Ravi_3987"/>
    <s v="Tirunelveli"/>
    <n v="8.7139000000000006"/>
    <n v="77.756699999999995"/>
    <s v="SP128"/>
    <s v="Salesperson_28"/>
    <s v="Pending"/>
    <s v="in-store"/>
  </r>
  <r>
    <s v="S03989"/>
    <d v="2023-04-25T19:16:00"/>
    <x v="56"/>
    <s v="P1488"/>
    <s v="Kid's_488"/>
    <x v="5"/>
    <s v="Grey"/>
    <s v="S"/>
    <n v="1"/>
    <n v="1473.45"/>
    <n v="1032.49"/>
    <n v="1473.45"/>
    <n v="1032.49"/>
    <s v="C23988"/>
    <s v="Diya_3988"/>
    <s v="Erode"/>
    <n v="11.34"/>
    <n v="77.717200000000005"/>
    <s v="SP135"/>
    <s v="Salesperson_35"/>
    <s v="Pending"/>
    <s v="online"/>
  </r>
  <r>
    <s v="S03990"/>
    <d v="2024-08-14T18:29:00"/>
    <x v="76"/>
    <s v="P1489"/>
    <s v="Men's_489"/>
    <x v="4"/>
    <s v="Green"/>
    <s v="XL"/>
    <n v="3"/>
    <n v="2181.66"/>
    <n v="1327.74"/>
    <n v="6544.98"/>
    <n v="3983.22"/>
    <s v="C23989"/>
    <s v="Bhuvana_3989"/>
    <s v="Coimbatore"/>
    <n v="11.0168"/>
    <n v="76.955799999999996"/>
    <s v="SP121"/>
    <s v="Salesperson_21"/>
    <s v="Cancelled"/>
    <s v="mobile_app"/>
  </r>
  <r>
    <s v="S03991"/>
    <d v="2024-09-02T10:36:00"/>
    <x v="22"/>
    <s v="P1490"/>
    <s v="Sarees_490"/>
    <x v="7"/>
    <s v="White"/>
    <s v="XXL"/>
    <n v="1"/>
    <n v="1534.15"/>
    <n v="962.86"/>
    <n v="1534.15"/>
    <n v="962.86"/>
    <s v="C23990"/>
    <s v="Kavin_3990"/>
    <s v="Tiruchirappalli"/>
    <n v="10.7905"/>
    <n v="78.704700000000003"/>
    <s v="SP114"/>
    <s v="Salesperson_14"/>
    <s v="Pending"/>
    <s v="online"/>
  </r>
  <r>
    <s v="S03992"/>
    <d v="2023-12-04T10:17:00"/>
    <x v="50"/>
    <s v="P1491"/>
    <s v="T-Shirts_491"/>
    <x v="2"/>
    <s v="Blue"/>
    <s v="L"/>
    <n v="1"/>
    <n v="1954.14"/>
    <n v="1670.3"/>
    <n v="1954.14"/>
    <n v="1670.3"/>
    <s v="C23991"/>
    <s v="Bhuvana_3991"/>
    <s v="Tirunelveli"/>
    <n v="8.7139000000000006"/>
    <n v="77.756699999999995"/>
    <s v="SP104"/>
    <s v="Salesperson_4"/>
    <s v="Cancelled"/>
    <s v="in-store"/>
  </r>
  <r>
    <s v="S03993"/>
    <d v="2024-01-17T11:00:00"/>
    <x v="49"/>
    <s v="P1492"/>
    <s v="Sarees_492"/>
    <x v="7"/>
    <s v="White"/>
    <s v="XL"/>
    <n v="1"/>
    <n v="2079.35"/>
    <n v="1395.9"/>
    <n v="2079.35"/>
    <n v="1395.9"/>
    <s v="C23992"/>
    <s v="Meena_3992"/>
    <s v="Erode"/>
    <n v="11.34"/>
    <n v="77.717200000000005"/>
    <s v="SP124"/>
    <s v="Salesperson_24"/>
    <s v="Paid"/>
    <s v="in-store"/>
  </r>
  <r>
    <s v="S03994"/>
    <d v="2024-05-02T20:39:00"/>
    <x v="47"/>
    <s v="P1493"/>
    <s v="Sportswear_493"/>
    <x v="3"/>
    <s v="Black"/>
    <s v="M"/>
    <n v="1"/>
    <n v="2361.96"/>
    <n v="1803.54"/>
    <n v="2361.96"/>
    <n v="1803.54"/>
    <s v="C23993"/>
    <s v="Vishal_3993"/>
    <s v="Erode"/>
    <n v="11.34"/>
    <n v="77.717200000000005"/>
    <s v="SP130"/>
    <s v="Salesperson_30"/>
    <s v="Returned"/>
    <s v="in-store"/>
  </r>
  <r>
    <s v="S03995"/>
    <d v="2024-02-04T21:55:00"/>
    <x v="53"/>
    <s v="P1494"/>
    <s v="Kurta_494"/>
    <x v="1"/>
    <s v="Green"/>
    <s v="XXL"/>
    <n v="1"/>
    <n v="927.05"/>
    <n v="626.58000000000004"/>
    <n v="927.05"/>
    <n v="626.58000000000004"/>
    <s v="C23994"/>
    <s v="Diya_3994"/>
    <s v="Tirunelveli"/>
    <n v="8.7139000000000006"/>
    <n v="77.756699999999995"/>
    <s v="SP147"/>
    <s v="Salesperson_47"/>
    <s v="Cancelled"/>
    <s v="online"/>
  </r>
  <r>
    <s v="S03996"/>
    <d v="2023-12-01T21:48:00"/>
    <x v="33"/>
    <s v="P1495"/>
    <s v="Sarees_495"/>
    <x v="7"/>
    <s v="Maroon"/>
    <s v="M"/>
    <n v="1"/>
    <n v="1156.42"/>
    <n v="1002.03"/>
    <n v="1156.42"/>
    <n v="1002.03"/>
    <s v="C23995"/>
    <s v="Lakshmi_3995"/>
    <s v="Coimbatore"/>
    <n v="11.0168"/>
    <n v="76.955799999999996"/>
    <s v="SP140"/>
    <s v="Salesperson_40"/>
    <s v="Shipped"/>
    <s v="in-store"/>
  </r>
  <r>
    <s v="S03997"/>
    <d v="2023-11-10T19:50:00"/>
    <x v="81"/>
    <s v="P1496"/>
    <s v="T-Shirts_496"/>
    <x v="2"/>
    <s v="Blue"/>
    <s v="L"/>
    <n v="3"/>
    <n v="1321.83"/>
    <n v="1092.08"/>
    <n v="3965.49"/>
    <n v="3276.24"/>
    <s v="C23996"/>
    <s v="Diya_3996"/>
    <s v="Vellore"/>
    <n v="12.916499999999999"/>
    <n v="79.132499999999993"/>
    <s v="SP100"/>
    <s v="Salesperson_0"/>
    <s v="Returned"/>
    <s v="mobile_app"/>
  </r>
  <r>
    <s v="S03998"/>
    <d v="2024-07-18T14:00:00"/>
    <x v="59"/>
    <s v="P1497"/>
    <s v="Men's_497"/>
    <x v="4"/>
    <s v="Green"/>
    <s v="S"/>
    <n v="1"/>
    <n v="1345.79"/>
    <n v="858.9"/>
    <n v="1345.79"/>
    <n v="858.9"/>
    <s v="C23997"/>
    <s v="Diya_3997"/>
    <s v="Coimbatore"/>
    <n v="11.0168"/>
    <n v="76.955799999999996"/>
    <s v="SP125"/>
    <s v="Salesperson_25"/>
    <s v="Cancelled"/>
    <s v="third-party"/>
  </r>
  <r>
    <s v="S03999"/>
    <d v="2023-03-16T11:45:00"/>
    <x v="16"/>
    <s v="P1498"/>
    <s v="Women's_498"/>
    <x v="0"/>
    <s v="White"/>
    <s v="XS"/>
    <n v="4"/>
    <n v="1686.45"/>
    <n v="1102.1199999999999"/>
    <n v="6745.8"/>
    <n v="4408.4799999999996"/>
    <s v="C23998"/>
    <s v="Meena_3998"/>
    <s v="Salem"/>
    <n v="11.664300000000001"/>
    <n v="78.146000000000001"/>
    <s v="SP117"/>
    <s v="Salesperson_17"/>
    <s v="Shipped"/>
    <s v="mobile_app"/>
  </r>
  <r>
    <s v="S04000"/>
    <d v="2024-09-21T14:19:00"/>
    <x v="6"/>
    <s v="P1499"/>
    <s v="Kurta_499"/>
    <x v="1"/>
    <s v="Red"/>
    <s v="XXL"/>
    <n v="4"/>
    <n v="1882.56"/>
    <n v="1344.93"/>
    <n v="7530.24"/>
    <n v="5379.72"/>
    <s v="C23999"/>
    <s v="Sathish_3999"/>
    <s v="Salem"/>
    <n v="11.664300000000001"/>
    <n v="78.146000000000001"/>
    <s v="SP135"/>
    <s v="Salesperson_35"/>
    <s v="Pending"/>
    <s v="in-store"/>
  </r>
  <r>
    <s v="S04001"/>
    <d v="2023-08-14T20:02:00"/>
    <x v="63"/>
    <s v="P1000"/>
    <s v="Sportswear_000"/>
    <x v="3"/>
    <s v="Grey"/>
    <s v="M"/>
    <n v="1"/>
    <n v="1686.77"/>
    <n v="1397.59"/>
    <n v="1686.77"/>
    <n v="1397.59"/>
    <s v="C24000"/>
    <s v="Aarav_4000"/>
    <s v="Madurai"/>
    <n v="9.9252000000000002"/>
    <n v="78.119799999999998"/>
    <s v="SP137"/>
    <s v="Salesperson_37"/>
    <s v="Pending"/>
    <s v="mobile_app"/>
  </r>
  <r>
    <s v="S04002"/>
    <d v="2023-05-31T21:37:00"/>
    <x v="30"/>
    <s v="P1001"/>
    <s v="Kurta_001"/>
    <x v="1"/>
    <s v="White"/>
    <s v="XXL"/>
    <n v="1"/>
    <n v="741.12"/>
    <n v="605.26"/>
    <n v="741.12"/>
    <n v="605.26"/>
    <s v="C24001"/>
    <s v="Lakshmi_4001"/>
    <s v="Tiruchirappalli"/>
    <n v="10.7905"/>
    <n v="78.704700000000003"/>
    <s v="SP112"/>
    <s v="Salesperson_12"/>
    <s v="Paid"/>
    <s v="in-store"/>
  </r>
  <r>
    <s v="S04003"/>
    <d v="2023-10-10T17:12:00"/>
    <x v="37"/>
    <s v="P1002"/>
    <s v="Kid's_002"/>
    <x v="5"/>
    <s v="Pink"/>
    <s v="XXL"/>
    <n v="4"/>
    <n v="362.14"/>
    <n v="248.09"/>
    <n v="1448.56"/>
    <n v="992.36"/>
    <s v="C24002"/>
    <s v="Karthik_4002"/>
    <s v="Chennai"/>
    <n v="13.082700000000001"/>
    <n v="80.270700000000005"/>
    <s v="SP136"/>
    <s v="Salesperson_36"/>
    <s v="Cancelled"/>
    <s v="in-store"/>
  </r>
  <r>
    <s v="S04004"/>
    <d v="2024-04-11T17:04:00"/>
    <x v="86"/>
    <s v="P1003"/>
    <s v="Kurta_003"/>
    <x v="1"/>
    <s v="Green"/>
    <s v="XS"/>
    <n v="2"/>
    <n v="1614.78"/>
    <n v="1212.17"/>
    <n v="3229.56"/>
    <n v="2424.34"/>
    <s v="C24003"/>
    <s v="Anu_4003"/>
    <s v="Tiruchirappalli"/>
    <n v="10.7905"/>
    <n v="78.704700000000003"/>
    <s v="SP126"/>
    <s v="Salesperson_26"/>
    <s v="Shipped"/>
    <s v="in-store"/>
  </r>
  <r>
    <s v="S04005"/>
    <d v="2023-01-12T20:49:00"/>
    <x v="72"/>
    <s v="P1004"/>
    <s v="Sportswear_004"/>
    <x v="3"/>
    <s v="Grey"/>
    <s v="XS"/>
    <n v="4"/>
    <n v="1175.8"/>
    <n v="1026.8699999999999"/>
    <n v="4703.2"/>
    <n v="4107.4799999999996"/>
    <s v="C24004"/>
    <s v="Sathish_4004"/>
    <s v="Erode"/>
    <n v="11.34"/>
    <n v="77.717200000000005"/>
    <s v="SP126"/>
    <s v="Salesperson_26"/>
    <s v="Shipped"/>
    <s v="in-store"/>
  </r>
  <r>
    <s v="S04006"/>
    <d v="2023-11-22T13:23:00"/>
    <x v="51"/>
    <s v="P1005"/>
    <s v="Kurta_005"/>
    <x v="1"/>
    <s v="Blue"/>
    <s v="XS"/>
    <n v="2"/>
    <n v="564.26"/>
    <n v="493.36"/>
    <n v="1128.52"/>
    <n v="986.72"/>
    <s v="C24005"/>
    <s v="Kavin_4005"/>
    <s v="Tirunelveli"/>
    <n v="8.7139000000000006"/>
    <n v="77.756699999999995"/>
    <s v="SP147"/>
    <s v="Salesperson_47"/>
    <s v="Shipped"/>
    <s v="in-store"/>
  </r>
  <r>
    <s v="S04007"/>
    <d v="2024-07-24T14:23:00"/>
    <x v="79"/>
    <s v="P1006"/>
    <s v="Jeans_006"/>
    <x v="6"/>
    <s v="White"/>
    <s v="S"/>
    <n v="3"/>
    <n v="1561.03"/>
    <n v="1103.93"/>
    <n v="4683.09"/>
    <n v="3311.79"/>
    <s v="C24006"/>
    <s v="Sanjay_4006"/>
    <s v="Chennai"/>
    <n v="13.082700000000001"/>
    <n v="80.270700000000005"/>
    <s v="SP108"/>
    <s v="Salesperson_8"/>
    <s v="Pending"/>
    <s v="in-store"/>
  </r>
  <r>
    <s v="S04008"/>
    <d v="2024-05-08T10:55:00"/>
    <x v="83"/>
    <s v="P1007"/>
    <s v="Kid's_007"/>
    <x v="5"/>
    <s v="Black"/>
    <s v="M"/>
    <n v="1"/>
    <n v="848.61"/>
    <n v="703.8"/>
    <n v="848.61"/>
    <n v="703.8"/>
    <s v="C24007"/>
    <s v="Sathish_4007"/>
    <s v="Chennai"/>
    <n v="13.082700000000001"/>
    <n v="80.270700000000005"/>
    <s v="SP104"/>
    <s v="Salesperson_4"/>
    <s v="Pending"/>
    <s v="in-store"/>
  </r>
  <r>
    <s v="S04009"/>
    <d v="2023-03-11T21:53:00"/>
    <x v="1"/>
    <s v="P1008"/>
    <s v="Sportswear_008"/>
    <x v="3"/>
    <s v="Pink"/>
    <s v="XL"/>
    <n v="1"/>
    <n v="828.59"/>
    <n v="650.92999999999995"/>
    <n v="828.59"/>
    <n v="650.92999999999995"/>
    <s v="C24008"/>
    <s v="Meena_4008"/>
    <s v="Erode"/>
    <n v="11.34"/>
    <n v="77.717200000000005"/>
    <s v="SP131"/>
    <s v="Salesperson_31"/>
    <s v="Returned"/>
    <s v="in-store"/>
  </r>
  <r>
    <s v="S04010"/>
    <d v="2023-02-14T14:27:00"/>
    <x v="43"/>
    <s v="P1009"/>
    <s v="Men's_009"/>
    <x v="4"/>
    <s v="Blue"/>
    <s v="L"/>
    <n v="1"/>
    <n v="965.99"/>
    <n v="749.22"/>
    <n v="965.99"/>
    <n v="749.22"/>
    <s v="C24009"/>
    <s v="Bhuvana_4009"/>
    <s v="Vellore"/>
    <n v="12.916499999999999"/>
    <n v="79.132499999999993"/>
    <s v="SP139"/>
    <s v="Salesperson_39"/>
    <s v="Paid"/>
    <s v="online"/>
  </r>
  <r>
    <s v="S04011"/>
    <d v="2024-05-21T21:45:00"/>
    <x v="89"/>
    <s v="P1010"/>
    <s v="Sarees_010"/>
    <x v="7"/>
    <s v="Green"/>
    <s v="XXL"/>
    <n v="1"/>
    <n v="1840.86"/>
    <n v="1145.69"/>
    <n v="1840.86"/>
    <n v="1145.69"/>
    <s v="C24010"/>
    <s v="Vishal_4010"/>
    <s v="Salem"/>
    <n v="11.664300000000001"/>
    <n v="78.146000000000001"/>
    <s v="SP125"/>
    <s v="Salesperson_25"/>
    <s v="Paid"/>
    <s v="online"/>
  </r>
  <r>
    <s v="S04012"/>
    <d v="2023-11-10T15:18:00"/>
    <x v="81"/>
    <s v="P1011"/>
    <s v="T-Shirts_011"/>
    <x v="2"/>
    <s v="White"/>
    <s v="XS"/>
    <n v="1"/>
    <n v="292.31"/>
    <n v="256.05"/>
    <n v="292.31"/>
    <n v="256.05"/>
    <s v="C24011"/>
    <s v="Sathish_4011"/>
    <s v="Madurai"/>
    <n v="9.9252000000000002"/>
    <n v="78.119799999999998"/>
    <s v="SP113"/>
    <s v="Salesperson_13"/>
    <s v="Pending"/>
    <s v="in-store"/>
  </r>
  <r>
    <s v="S04013"/>
    <d v="2023-11-15T20:51:00"/>
    <x v="44"/>
    <s v="P1012"/>
    <s v="Sarees_012"/>
    <x v="7"/>
    <s v="Blue"/>
    <s v="L"/>
    <n v="2"/>
    <n v="341.23"/>
    <n v="230.03"/>
    <n v="682.46"/>
    <n v="460.06"/>
    <s v="C24012"/>
    <s v="Vishal_4012"/>
    <s v="Erode"/>
    <n v="11.34"/>
    <n v="77.717200000000005"/>
    <s v="SP123"/>
    <s v="Salesperson_23"/>
    <s v="Shipped"/>
    <s v="in-store"/>
  </r>
  <r>
    <s v="S04014"/>
    <d v="2024-07-23T20:27:00"/>
    <x v="79"/>
    <s v="P1013"/>
    <s v="T-Shirts_013"/>
    <x v="2"/>
    <s v="Green"/>
    <s v="L"/>
    <n v="4"/>
    <n v="602.82000000000005"/>
    <n v="536.83000000000004"/>
    <n v="2411.2800000000002"/>
    <n v="2147.3200000000002"/>
    <s v="C24013"/>
    <s v="Bhuvana_4013"/>
    <s v="Chennai"/>
    <n v="13.082700000000001"/>
    <n v="80.270700000000005"/>
    <s v="SP107"/>
    <s v="Salesperson_7"/>
    <s v="Cancelled"/>
    <s v="online"/>
  </r>
  <r>
    <s v="S04015"/>
    <d v="2023-05-19T12:39:00"/>
    <x v="62"/>
    <s v="P1014"/>
    <s v="Kurta_014"/>
    <x v="1"/>
    <s v="Black"/>
    <s v="L"/>
    <n v="4"/>
    <n v="1594.87"/>
    <n v="1311.58"/>
    <n v="6379.48"/>
    <n v="5246.32"/>
    <s v="C24014"/>
    <s v="Sanjay_4014"/>
    <s v="Madurai"/>
    <n v="9.9252000000000002"/>
    <n v="78.119799999999998"/>
    <s v="SP124"/>
    <s v="Salesperson_24"/>
    <s v="Pending"/>
    <s v="in-store"/>
  </r>
  <r>
    <s v="S04016"/>
    <d v="2023-03-27T19:12:00"/>
    <x v="67"/>
    <s v="P1015"/>
    <s v="Women's_015"/>
    <x v="0"/>
    <s v="Yellow"/>
    <s v="XXL"/>
    <n v="2"/>
    <n v="2169.91"/>
    <n v="1427.86"/>
    <n v="4339.82"/>
    <n v="2855.72"/>
    <s v="C24015"/>
    <s v="Ganesh_4015"/>
    <s v="Erode"/>
    <n v="11.34"/>
    <n v="77.717200000000005"/>
    <s v="SP139"/>
    <s v="Salesperson_39"/>
    <s v="Returned"/>
    <s v="third-party"/>
  </r>
  <r>
    <s v="S04017"/>
    <d v="2023-06-07T10:08:00"/>
    <x v="87"/>
    <s v="P1016"/>
    <s v="Sarees_016"/>
    <x v="7"/>
    <s v="Green"/>
    <s v="XXL"/>
    <n v="2"/>
    <n v="1636.1"/>
    <n v="1056.19"/>
    <n v="3272.2"/>
    <n v="2112.38"/>
    <s v="C24016"/>
    <s v="Kavin_4016"/>
    <s v="Vellore"/>
    <n v="12.916499999999999"/>
    <n v="79.132499999999993"/>
    <s v="SP143"/>
    <s v="Salesperson_43"/>
    <s v="Shipped"/>
    <s v="mobile_app"/>
  </r>
  <r>
    <s v="S04018"/>
    <d v="2023-01-31T16:14:00"/>
    <x v="35"/>
    <s v="P1017"/>
    <s v="Kurta_017"/>
    <x v="1"/>
    <s v="White"/>
    <s v="XS"/>
    <n v="2"/>
    <n v="494.88"/>
    <n v="330.16"/>
    <n v="989.76"/>
    <n v="660.32"/>
    <s v="C24017"/>
    <s v="Vishal_4017"/>
    <s v="Chennai"/>
    <n v="13.082700000000001"/>
    <n v="80.270700000000005"/>
    <s v="SP101"/>
    <s v="Salesperson_1"/>
    <s v="Pending"/>
    <s v="in-store"/>
  </r>
  <r>
    <s v="S04019"/>
    <d v="2024-04-23T18:58:00"/>
    <x v="75"/>
    <s v="P1018"/>
    <s v="Sarees_018"/>
    <x v="7"/>
    <s v="Red"/>
    <s v="S"/>
    <n v="4"/>
    <n v="2019.74"/>
    <n v="1261.04"/>
    <n v="8078.96"/>
    <n v="5044.16"/>
    <s v="C24018"/>
    <s v="Devi_4018"/>
    <s v="Tirunelveli"/>
    <n v="8.7139000000000006"/>
    <n v="77.756699999999995"/>
    <s v="SP121"/>
    <s v="Salesperson_21"/>
    <s v="Paid"/>
    <s v="online"/>
  </r>
  <r>
    <s v="S04020"/>
    <d v="2024-08-01T16:57:00"/>
    <x v="60"/>
    <s v="P1019"/>
    <s v="Jeans_019"/>
    <x v="6"/>
    <s v="White"/>
    <s v="M"/>
    <n v="3"/>
    <n v="1731.46"/>
    <n v="1471.84"/>
    <n v="5194.38"/>
    <n v="4415.5200000000004"/>
    <s v="C24019"/>
    <s v="Ganesh_4019"/>
    <s v="Salem"/>
    <n v="11.664300000000001"/>
    <n v="78.146000000000001"/>
    <s v="SP135"/>
    <s v="Salesperson_35"/>
    <s v="Shipped"/>
    <s v="online"/>
  </r>
  <r>
    <s v="S04021"/>
    <d v="2023-07-03T11:25:00"/>
    <x v="90"/>
    <s v="P1020"/>
    <s v="Sportswear_020"/>
    <x v="3"/>
    <s v="Green"/>
    <s v="S"/>
    <n v="1"/>
    <n v="2361.17"/>
    <n v="1872.88"/>
    <n v="2361.17"/>
    <n v="1872.88"/>
    <s v="C24020"/>
    <s v="Anu_4020"/>
    <s v="Tiruchirappalli"/>
    <n v="10.7905"/>
    <n v="78.704700000000003"/>
    <s v="SP136"/>
    <s v="Salesperson_36"/>
    <s v="Paid"/>
    <s v="in-store"/>
  </r>
  <r>
    <s v="S04022"/>
    <d v="2023-03-01T10:03:00"/>
    <x v="10"/>
    <s v="P1021"/>
    <s v="T-Shirts_021"/>
    <x v="2"/>
    <s v="Grey"/>
    <s v="S"/>
    <n v="1"/>
    <n v="2087.61"/>
    <n v="1843.86"/>
    <n v="2087.61"/>
    <n v="1843.86"/>
    <s v="C24021"/>
    <s v="Meena_4021"/>
    <s v="Coimbatore"/>
    <n v="11.0168"/>
    <n v="76.955799999999996"/>
    <s v="SP116"/>
    <s v="Salesperson_16"/>
    <s v="Returned"/>
    <s v="online"/>
  </r>
  <r>
    <s v="S04023"/>
    <d v="2024-03-04T15:19:00"/>
    <x v="8"/>
    <s v="P1022"/>
    <s v="T-Shirts_022"/>
    <x v="2"/>
    <s v="Pink"/>
    <s v="XXL"/>
    <n v="1"/>
    <n v="244.66"/>
    <n v="167.53"/>
    <n v="244.66"/>
    <n v="167.53"/>
    <s v="C24022"/>
    <s v="Devi_4022"/>
    <s v="Coimbatore"/>
    <n v="11.0168"/>
    <n v="76.955799999999996"/>
    <s v="SP123"/>
    <s v="Salesperson_23"/>
    <s v="Shipped"/>
    <s v="online"/>
  </r>
  <r>
    <s v="S04024"/>
    <d v="2023-02-04T20:43:00"/>
    <x v="35"/>
    <s v="P1023"/>
    <s v="T-Shirts_023"/>
    <x v="2"/>
    <s v="Black"/>
    <s v="S"/>
    <n v="1"/>
    <n v="894.99"/>
    <n v="772.86"/>
    <n v="894.99"/>
    <n v="772.86"/>
    <s v="C24023"/>
    <s v="Karthik_4023"/>
    <s v="Coimbatore"/>
    <n v="11.0168"/>
    <n v="76.955799999999996"/>
    <s v="SP107"/>
    <s v="Salesperson_7"/>
    <s v="Returned"/>
    <s v="mobile_app"/>
  </r>
  <r>
    <s v="S04025"/>
    <d v="2024-01-27T15:13:00"/>
    <x v="57"/>
    <s v="P1024"/>
    <s v="Sportswear_024"/>
    <x v="3"/>
    <s v="Maroon"/>
    <s v="XL"/>
    <n v="1"/>
    <n v="2034.73"/>
    <n v="1288.08"/>
    <n v="2034.73"/>
    <n v="1288.08"/>
    <s v="C24024"/>
    <s v="Ravi_4024"/>
    <s v="Tirunelveli"/>
    <n v="8.7139000000000006"/>
    <n v="77.756699999999995"/>
    <s v="SP113"/>
    <s v="Salesperson_13"/>
    <s v="Paid"/>
    <s v="in-store"/>
  </r>
  <r>
    <s v="S04026"/>
    <d v="2024-01-05T13:36:00"/>
    <x v="39"/>
    <s v="P1025"/>
    <s v="Kid's_025"/>
    <x v="5"/>
    <s v="Red"/>
    <s v="M"/>
    <n v="1"/>
    <n v="1924.9"/>
    <n v="1319.28"/>
    <n v="1924.9"/>
    <n v="1319.28"/>
    <s v="C24025"/>
    <s v="Aarav_4025"/>
    <s v="Tirunelveli"/>
    <n v="8.7139000000000006"/>
    <n v="77.756699999999995"/>
    <s v="SP118"/>
    <s v="Salesperson_18"/>
    <s v="Pending"/>
    <s v="online"/>
  </r>
  <r>
    <s v="S04027"/>
    <d v="2023-09-30T14:51:00"/>
    <x v="21"/>
    <s v="P1026"/>
    <s v="Sportswear_026"/>
    <x v="3"/>
    <s v="Grey"/>
    <s v="XXL"/>
    <n v="3"/>
    <n v="1087.3900000000001"/>
    <n v="881.28"/>
    <n v="3262.17"/>
    <n v="2643.84"/>
    <s v="C24026"/>
    <s v="Priya_4026"/>
    <s v="Erode"/>
    <n v="11.34"/>
    <n v="77.717200000000005"/>
    <s v="SP106"/>
    <s v="Salesperson_6"/>
    <s v="Cancelled"/>
    <s v="third-party"/>
  </r>
  <r>
    <s v="S04028"/>
    <d v="2023-02-28T10:08:00"/>
    <x v="10"/>
    <s v="P1027"/>
    <s v="Jeans_027"/>
    <x v="6"/>
    <s v="Red"/>
    <s v="XXL"/>
    <n v="2"/>
    <n v="542.71"/>
    <n v="370.83"/>
    <n v="1085.42"/>
    <n v="741.66"/>
    <s v="C24027"/>
    <s v="Anu_4027"/>
    <s v="Tirunelveli"/>
    <n v="8.7139000000000006"/>
    <n v="77.756699999999995"/>
    <s v="SP132"/>
    <s v="Salesperson_32"/>
    <s v="Paid"/>
    <s v="online"/>
  </r>
  <r>
    <s v="S04029"/>
    <d v="2024-02-25T10:10:00"/>
    <x v="73"/>
    <s v="P1028"/>
    <s v="Men's_028"/>
    <x v="4"/>
    <s v="Blue"/>
    <s v="XXL"/>
    <n v="1"/>
    <n v="1968.04"/>
    <n v="1750.9"/>
    <n v="1968.04"/>
    <n v="1750.9"/>
    <s v="C24028"/>
    <s v="Devi_4028"/>
    <s v="Vellore"/>
    <n v="12.916499999999999"/>
    <n v="79.132499999999993"/>
    <s v="SP115"/>
    <s v="Salesperson_15"/>
    <s v="Paid"/>
    <s v="in-store"/>
  </r>
  <r>
    <s v="S04030"/>
    <d v="2023-08-09T17:33:00"/>
    <x v="92"/>
    <s v="P1029"/>
    <s v="T-Shirts_029"/>
    <x v="2"/>
    <s v="Black"/>
    <s v="XL"/>
    <n v="2"/>
    <n v="2408.4"/>
    <n v="1941.38"/>
    <n v="4816.8"/>
    <n v="3882.76"/>
    <s v="C24029"/>
    <s v="Diya_4029"/>
    <s v="Tirunelveli"/>
    <n v="8.7139000000000006"/>
    <n v="77.756699999999995"/>
    <s v="SP105"/>
    <s v="Salesperson_5"/>
    <s v="Paid"/>
    <s v="in-store"/>
  </r>
  <r>
    <s v="S04031"/>
    <d v="2024-09-25T20:28:00"/>
    <x v="55"/>
    <s v="P1030"/>
    <s v="T-Shirts_030"/>
    <x v="2"/>
    <s v="Black"/>
    <s v="L"/>
    <n v="1"/>
    <n v="1190.54"/>
    <n v="956.39"/>
    <n v="1190.54"/>
    <n v="956.39"/>
    <s v="C24030"/>
    <s v="Ravi_4030"/>
    <s v="Erode"/>
    <n v="11.34"/>
    <n v="77.717200000000005"/>
    <s v="SP110"/>
    <s v="Salesperson_10"/>
    <s v="Paid"/>
    <s v="in-store"/>
  </r>
  <r>
    <s v="S04032"/>
    <d v="2023-05-02T18:23:00"/>
    <x v="32"/>
    <s v="P1031"/>
    <s v="Men's_031"/>
    <x v="4"/>
    <s v="Grey"/>
    <s v="XL"/>
    <n v="3"/>
    <n v="1844.15"/>
    <n v="1483.04"/>
    <n v="5532.45"/>
    <n v="4449.12"/>
    <s v="C24031"/>
    <s v="Diya_4031"/>
    <s v="Vellore"/>
    <n v="12.916499999999999"/>
    <n v="79.132499999999993"/>
    <s v="SP106"/>
    <s v="Salesperson_6"/>
    <s v="Paid"/>
    <s v="in-store"/>
  </r>
  <r>
    <s v="S04033"/>
    <d v="2024-10-07T17:48:00"/>
    <x v="28"/>
    <s v="P1032"/>
    <s v="Kurta_032"/>
    <x v="1"/>
    <s v="Maroon"/>
    <s v="M"/>
    <n v="3"/>
    <n v="2031.49"/>
    <n v="1770.19"/>
    <n v="6094.47"/>
    <n v="5310.57"/>
    <s v="C24032"/>
    <s v="Priya_4032"/>
    <s v="Salem"/>
    <n v="11.664300000000001"/>
    <n v="78.146000000000001"/>
    <s v="SP108"/>
    <s v="Salesperson_8"/>
    <s v="Returned"/>
    <s v="online"/>
  </r>
  <r>
    <s v="S04034"/>
    <d v="2024-03-14T13:52:00"/>
    <x v="24"/>
    <s v="P1033"/>
    <s v="Sportswear_033"/>
    <x v="3"/>
    <s v="Red"/>
    <s v="L"/>
    <n v="1"/>
    <n v="1806.73"/>
    <n v="1564.68"/>
    <n v="1806.73"/>
    <n v="1564.68"/>
    <s v="C24033"/>
    <s v="Lakshmi_4033"/>
    <s v="Chennai"/>
    <n v="13.082700000000001"/>
    <n v="80.270700000000005"/>
    <s v="SP109"/>
    <s v="Salesperson_9"/>
    <s v="Shipped"/>
    <s v="in-store"/>
  </r>
  <r>
    <s v="S04035"/>
    <d v="2023-05-31T18:23:00"/>
    <x v="30"/>
    <s v="P1034"/>
    <s v="Jeans_034"/>
    <x v="6"/>
    <s v="Black"/>
    <s v="XXL"/>
    <n v="3"/>
    <n v="948.25"/>
    <n v="688.91"/>
    <n v="2844.75"/>
    <n v="2066.73"/>
    <s v="C24034"/>
    <s v="Diya_4034"/>
    <s v="Tirunelveli"/>
    <n v="8.7139000000000006"/>
    <n v="77.756699999999995"/>
    <s v="SP116"/>
    <s v="Salesperson_16"/>
    <s v="Pending"/>
    <s v="in-store"/>
  </r>
  <r>
    <s v="S04036"/>
    <d v="2023-03-13T12:52:00"/>
    <x v="16"/>
    <s v="P1035"/>
    <s v="Jeans_035"/>
    <x v="6"/>
    <s v="Red"/>
    <s v="L"/>
    <n v="2"/>
    <n v="1627.27"/>
    <n v="1301.47"/>
    <n v="3254.54"/>
    <n v="2602.94"/>
    <s v="C24035"/>
    <s v="Aarav_4035"/>
    <s v="Chennai"/>
    <n v="13.082700000000001"/>
    <n v="80.270700000000005"/>
    <s v="SP111"/>
    <s v="Salesperson_11"/>
    <s v="Pending"/>
    <s v="mobile_app"/>
  </r>
  <r>
    <s v="S04037"/>
    <d v="2024-05-23T12:18:00"/>
    <x v="89"/>
    <s v="P1036"/>
    <s v="Men's_036"/>
    <x v="4"/>
    <s v="Green"/>
    <s v="XL"/>
    <n v="1"/>
    <n v="1039.1300000000001"/>
    <n v="929.89"/>
    <n v="1039.1300000000001"/>
    <n v="929.89"/>
    <s v="C24036"/>
    <s v="Priya_4036"/>
    <s v="Tirunelveli"/>
    <n v="8.7139000000000006"/>
    <n v="77.756699999999995"/>
    <s v="SP141"/>
    <s v="Salesperson_41"/>
    <s v="Returned"/>
    <s v="online"/>
  </r>
  <r>
    <s v="S04038"/>
    <d v="2024-06-26T15:52:00"/>
    <x v="2"/>
    <s v="P1037"/>
    <s v="Men's_037"/>
    <x v="4"/>
    <s v="Yellow"/>
    <s v="S"/>
    <n v="3"/>
    <n v="1941.41"/>
    <n v="1299.1500000000001"/>
    <n v="5824.23"/>
    <n v="3897.45"/>
    <s v="C24037"/>
    <s v="Kavin_4037"/>
    <s v="Salem"/>
    <n v="11.664300000000001"/>
    <n v="78.146000000000001"/>
    <s v="SP147"/>
    <s v="Salesperson_47"/>
    <s v="Paid"/>
    <s v="in-store"/>
  </r>
  <r>
    <s v="S04039"/>
    <d v="2024-01-17T12:42:00"/>
    <x v="49"/>
    <s v="P1038"/>
    <s v="Women's_038"/>
    <x v="0"/>
    <s v="White"/>
    <s v="S"/>
    <n v="1"/>
    <n v="828.5"/>
    <n v="597.09"/>
    <n v="828.5"/>
    <n v="597.09"/>
    <s v="C24038"/>
    <s v="Aarav_4038"/>
    <s v="Erode"/>
    <n v="11.34"/>
    <n v="77.717200000000005"/>
    <s v="SP126"/>
    <s v="Salesperson_26"/>
    <s v="Shipped"/>
    <s v="in-store"/>
  </r>
  <r>
    <s v="S04040"/>
    <d v="2024-05-02T10:39:00"/>
    <x v="47"/>
    <s v="P1039"/>
    <s v="Men's_039"/>
    <x v="4"/>
    <s v="Blue"/>
    <s v="M"/>
    <n v="2"/>
    <n v="436.93"/>
    <n v="335.84"/>
    <n v="873.86"/>
    <n v="671.68"/>
    <s v="C24039"/>
    <s v="Diya_4039"/>
    <s v="Salem"/>
    <n v="11.664300000000001"/>
    <n v="78.146000000000001"/>
    <s v="SP120"/>
    <s v="Salesperson_20"/>
    <s v="Cancelled"/>
    <s v="in-store"/>
  </r>
  <r>
    <s v="S04041"/>
    <d v="2024-01-21T20:25:00"/>
    <x v="49"/>
    <s v="P1040"/>
    <s v="Kid's_040"/>
    <x v="5"/>
    <s v="Red"/>
    <s v="XS"/>
    <n v="1"/>
    <n v="1604.8"/>
    <n v="1257.2"/>
    <n v="1604.8"/>
    <n v="1257.2"/>
    <s v="C24040"/>
    <s v="Bhuvana_4040"/>
    <s v="Erode"/>
    <n v="11.34"/>
    <n v="77.717200000000005"/>
    <s v="SP127"/>
    <s v="Salesperson_27"/>
    <s v="Pending"/>
    <s v="online"/>
  </r>
  <r>
    <s v="S04042"/>
    <d v="2024-04-23T13:42:00"/>
    <x v="75"/>
    <s v="P1041"/>
    <s v="Jeans_041"/>
    <x v="6"/>
    <s v="Maroon"/>
    <s v="S"/>
    <n v="2"/>
    <n v="1175.27"/>
    <n v="929.03"/>
    <n v="2350.54"/>
    <n v="1858.06"/>
    <s v="C24041"/>
    <s v="Kavin_4041"/>
    <s v="Madurai"/>
    <n v="9.9252000000000002"/>
    <n v="78.119799999999998"/>
    <s v="SP108"/>
    <s v="Salesperson_8"/>
    <s v="Returned"/>
    <s v="in-store"/>
  </r>
  <r>
    <s v="S04043"/>
    <d v="2023-11-09T18:56:00"/>
    <x v="81"/>
    <s v="P1042"/>
    <s v="Men's_042"/>
    <x v="4"/>
    <s v="Red"/>
    <s v="M"/>
    <n v="4"/>
    <n v="2095"/>
    <n v="1817.58"/>
    <n v="8380"/>
    <n v="7270.32"/>
    <s v="C24042"/>
    <s v="Meena_4042"/>
    <s v="Madurai"/>
    <n v="9.9252000000000002"/>
    <n v="78.119799999999998"/>
    <s v="SP111"/>
    <s v="Salesperson_11"/>
    <s v="Pending"/>
    <s v="in-store"/>
  </r>
  <r>
    <s v="S04044"/>
    <d v="2024-09-03T15:39:00"/>
    <x v="22"/>
    <s v="P1043"/>
    <s v="Men's_043"/>
    <x v="4"/>
    <s v="Yellow"/>
    <s v="L"/>
    <n v="2"/>
    <n v="1006.65"/>
    <n v="734.33"/>
    <n v="2013.3"/>
    <n v="1468.66"/>
    <s v="C24043"/>
    <s v="Kavin_4043"/>
    <s v="Chennai"/>
    <n v="13.082700000000001"/>
    <n v="80.270700000000005"/>
    <s v="SP106"/>
    <s v="Salesperson_6"/>
    <s v="Cancelled"/>
    <s v="mobile_app"/>
  </r>
  <r>
    <s v="S04045"/>
    <d v="2024-04-27T16:48:00"/>
    <x v="75"/>
    <s v="P1044"/>
    <s v="Men's_044"/>
    <x v="4"/>
    <s v="Blue"/>
    <s v="XS"/>
    <n v="1"/>
    <n v="2207.64"/>
    <n v="1672.32"/>
    <n v="2207.64"/>
    <n v="1672.32"/>
    <s v="C24044"/>
    <s v="Sanjay_4044"/>
    <s v="Tiruchirappalli"/>
    <n v="10.7905"/>
    <n v="78.704700000000003"/>
    <s v="SP116"/>
    <s v="Salesperson_16"/>
    <s v="Cancelled"/>
    <s v="in-store"/>
  </r>
  <r>
    <s v="S04046"/>
    <d v="2023-12-21T13:27:00"/>
    <x v="41"/>
    <s v="P1045"/>
    <s v="T-Shirts_045"/>
    <x v="2"/>
    <s v="Black"/>
    <s v="S"/>
    <n v="3"/>
    <n v="1871.96"/>
    <n v="1129.8499999999999"/>
    <n v="5615.88"/>
    <n v="3389.55"/>
    <s v="C24045"/>
    <s v="Sathish_4045"/>
    <s v="Coimbatore"/>
    <n v="11.0168"/>
    <n v="76.955799999999996"/>
    <s v="SP112"/>
    <s v="Salesperson_12"/>
    <s v="Pending"/>
    <s v="in-store"/>
  </r>
  <r>
    <s v="S04047"/>
    <d v="2023-03-17T21:50:00"/>
    <x v="16"/>
    <s v="P1046"/>
    <s v="Kid's_046"/>
    <x v="5"/>
    <s v="Yellow"/>
    <s v="S"/>
    <n v="3"/>
    <n v="262.29000000000002"/>
    <n v="163.93"/>
    <n v="786.87"/>
    <n v="491.79"/>
    <s v="C24046"/>
    <s v="Anu_4046"/>
    <s v="Erode"/>
    <n v="11.34"/>
    <n v="77.717200000000005"/>
    <s v="SP107"/>
    <s v="Salesperson_7"/>
    <s v="Pending"/>
    <s v="online"/>
  </r>
  <r>
    <s v="S04048"/>
    <d v="2023-10-12T12:59:00"/>
    <x v="37"/>
    <s v="P1047"/>
    <s v="Kid's_047"/>
    <x v="5"/>
    <s v="Black"/>
    <s v="XXL"/>
    <n v="1"/>
    <n v="1062.29"/>
    <n v="774.55"/>
    <n v="1062.29"/>
    <n v="774.55"/>
    <s v="C24047"/>
    <s v="Sathish_4047"/>
    <s v="Salem"/>
    <n v="11.664300000000001"/>
    <n v="78.146000000000001"/>
    <s v="SP121"/>
    <s v="Salesperson_21"/>
    <s v="Shipped"/>
    <s v="in-store"/>
  </r>
  <r>
    <s v="S04049"/>
    <d v="2023-05-15T21:56:00"/>
    <x v="62"/>
    <s v="P1048"/>
    <s v="T-Shirts_048"/>
    <x v="2"/>
    <s v="Yellow"/>
    <s v="S"/>
    <n v="4"/>
    <n v="1289.52"/>
    <n v="973.98"/>
    <n v="5158.08"/>
    <n v="3895.92"/>
    <s v="C24048"/>
    <s v="Meena_4048"/>
    <s v="Salem"/>
    <n v="11.664300000000001"/>
    <n v="78.146000000000001"/>
    <s v="SP111"/>
    <s v="Salesperson_11"/>
    <s v="Cancelled"/>
    <s v="in-store"/>
  </r>
  <r>
    <s v="S04050"/>
    <d v="2024-01-20T19:05:00"/>
    <x v="49"/>
    <s v="P1049"/>
    <s v="Kurta_049"/>
    <x v="1"/>
    <s v="White"/>
    <s v="M"/>
    <n v="2"/>
    <n v="1213.1099999999999"/>
    <n v="827.71"/>
    <n v="2426.2199999999998"/>
    <n v="1655.42"/>
    <s v="C24049"/>
    <s v="Sathish_4049"/>
    <s v="Vellore"/>
    <n v="12.916499999999999"/>
    <n v="79.132499999999993"/>
    <s v="SP127"/>
    <s v="Salesperson_27"/>
    <s v="Paid"/>
    <s v="online"/>
  </r>
  <r>
    <s v="S04051"/>
    <d v="2023-10-03T18:06:00"/>
    <x v="31"/>
    <s v="P1050"/>
    <s v="Kid's_050"/>
    <x v="5"/>
    <s v="White"/>
    <s v="XL"/>
    <n v="2"/>
    <n v="2452.39"/>
    <n v="1837.09"/>
    <n v="4904.78"/>
    <n v="3674.18"/>
    <s v="C24050"/>
    <s v="Anu_4050"/>
    <s v="Erode"/>
    <n v="11.34"/>
    <n v="77.717200000000005"/>
    <s v="SP127"/>
    <s v="Salesperson_27"/>
    <s v="Pending"/>
    <s v="mobile_app"/>
  </r>
  <r>
    <s v="S04052"/>
    <d v="2024-10-09T15:13:00"/>
    <x v="28"/>
    <s v="P1051"/>
    <s v="T-Shirts_051"/>
    <x v="2"/>
    <s v="Green"/>
    <s v="XXL"/>
    <n v="4"/>
    <n v="1943.8"/>
    <n v="1566.16"/>
    <n v="7775.2"/>
    <n v="6264.64"/>
    <s v="C24051"/>
    <s v="Aarav_4051"/>
    <s v="Tirunelveli"/>
    <n v="8.7139000000000006"/>
    <n v="77.756699999999995"/>
    <s v="SP115"/>
    <s v="Salesperson_15"/>
    <s v="Shipped"/>
    <s v="online"/>
  </r>
  <r>
    <s v="S04053"/>
    <d v="2023-03-13T21:13:00"/>
    <x v="16"/>
    <s v="P1052"/>
    <s v="Sportswear_052"/>
    <x v="3"/>
    <s v="Grey"/>
    <s v="XXL"/>
    <n v="2"/>
    <n v="1257.67"/>
    <n v="878.07"/>
    <n v="2515.34"/>
    <n v="1756.14"/>
    <s v="C24052"/>
    <s v="Ganesh_4052"/>
    <s v="Tiruchirappalli"/>
    <n v="10.7905"/>
    <n v="78.704700000000003"/>
    <s v="SP117"/>
    <s v="Salesperson_17"/>
    <s v="Cancelled"/>
    <s v="in-store"/>
  </r>
  <r>
    <s v="S04054"/>
    <d v="2024-10-01T10:18:00"/>
    <x v="25"/>
    <s v="P1053"/>
    <s v="Sarees_053"/>
    <x v="7"/>
    <s v="Green"/>
    <s v="XL"/>
    <n v="2"/>
    <n v="2103.9499999999998"/>
    <n v="1892.62"/>
    <n v="4207.8999999999996"/>
    <n v="3785.24"/>
    <s v="C24053"/>
    <s v="Ravi_4053"/>
    <s v="Tiruchirappalli"/>
    <n v="10.7905"/>
    <n v="78.704700000000003"/>
    <s v="SP122"/>
    <s v="Salesperson_22"/>
    <s v="Shipped"/>
    <s v="in-store"/>
  </r>
  <r>
    <s v="S04055"/>
    <d v="2024-01-18T12:30:00"/>
    <x v="49"/>
    <s v="P1054"/>
    <s v="Women's_054"/>
    <x v="0"/>
    <s v="Yellow"/>
    <s v="XXL"/>
    <n v="1"/>
    <n v="1965.87"/>
    <n v="1584.39"/>
    <n v="1965.87"/>
    <n v="1584.39"/>
    <s v="C24054"/>
    <s v="Kavin_4054"/>
    <s v="Erode"/>
    <n v="11.34"/>
    <n v="77.717200000000005"/>
    <s v="SP125"/>
    <s v="Salesperson_25"/>
    <s v="Returned"/>
    <s v="in-store"/>
  </r>
  <r>
    <s v="S04056"/>
    <d v="2024-01-04T14:52:00"/>
    <x v="39"/>
    <s v="P1055"/>
    <s v="Sarees_055"/>
    <x v="7"/>
    <s v="Blue"/>
    <s v="M"/>
    <n v="4"/>
    <n v="551.67999999999995"/>
    <n v="441.31"/>
    <n v="2206.7199999999998"/>
    <n v="1765.24"/>
    <s v="C24055"/>
    <s v="Ravi_4055"/>
    <s v="Erode"/>
    <n v="11.34"/>
    <n v="77.717200000000005"/>
    <s v="SP110"/>
    <s v="Salesperson_10"/>
    <s v="Returned"/>
    <s v="online"/>
  </r>
  <r>
    <s v="S04057"/>
    <d v="2023-06-22T14:56:00"/>
    <x v="88"/>
    <s v="P1056"/>
    <s v="Jeans_056"/>
    <x v="6"/>
    <s v="Maroon"/>
    <s v="XS"/>
    <n v="3"/>
    <n v="418.51"/>
    <n v="259.8"/>
    <n v="1255.53"/>
    <n v="779.4"/>
    <s v="C24056"/>
    <s v="Sathish_4056"/>
    <s v="Erode"/>
    <n v="11.34"/>
    <n v="77.717200000000005"/>
    <s v="SP126"/>
    <s v="Salesperson_26"/>
    <s v="Returned"/>
    <s v="in-store"/>
  </r>
  <r>
    <s v="S04058"/>
    <d v="2023-11-24T17:19:00"/>
    <x v="51"/>
    <s v="P1057"/>
    <s v="Women's_057"/>
    <x v="0"/>
    <s v="White"/>
    <s v="L"/>
    <n v="1"/>
    <n v="828.67"/>
    <n v="506.72"/>
    <n v="828.67"/>
    <n v="506.72"/>
    <s v="C24057"/>
    <s v="Sanjay_4057"/>
    <s v="Tirunelveli"/>
    <n v="8.7139000000000006"/>
    <n v="77.756699999999995"/>
    <s v="SP114"/>
    <s v="Salesperson_14"/>
    <s v="Pending"/>
    <s v="in-store"/>
  </r>
  <r>
    <s v="S04059"/>
    <d v="2023-04-26T17:29:00"/>
    <x v="56"/>
    <s v="P1058"/>
    <s v="Kurta_058"/>
    <x v="1"/>
    <s v="Yellow"/>
    <s v="S"/>
    <n v="2"/>
    <n v="1019.25"/>
    <n v="733.64"/>
    <n v="2038.5"/>
    <n v="1467.28"/>
    <s v="C24058"/>
    <s v="Vishal_4058"/>
    <s v="Vellore"/>
    <n v="12.916499999999999"/>
    <n v="79.132499999999993"/>
    <s v="SP149"/>
    <s v="Salesperson_49"/>
    <s v="Returned"/>
    <s v="in-store"/>
  </r>
  <r>
    <s v="S04060"/>
    <d v="2024-04-29T11:18:00"/>
    <x v="47"/>
    <s v="P1059"/>
    <s v="Kurta_059"/>
    <x v="1"/>
    <s v="Pink"/>
    <s v="XXL"/>
    <n v="2"/>
    <n v="742.48"/>
    <n v="599.75"/>
    <n v="1484.96"/>
    <n v="1199.5"/>
    <s v="C24059"/>
    <s v="Karthik_4059"/>
    <s v="Tiruchirappalli"/>
    <n v="10.7905"/>
    <n v="78.704700000000003"/>
    <s v="SP121"/>
    <s v="Salesperson_21"/>
    <s v="Pending"/>
    <s v="mobile_app"/>
  </r>
  <r>
    <s v="S04061"/>
    <d v="2023-07-10T16:30:00"/>
    <x v="91"/>
    <s v="P1060"/>
    <s v="Kurta_060"/>
    <x v="1"/>
    <s v="Green"/>
    <s v="XXL"/>
    <n v="4"/>
    <n v="246.01"/>
    <n v="219.45"/>
    <n v="984.04"/>
    <n v="877.8"/>
    <s v="C24060"/>
    <s v="Ganesh_4060"/>
    <s v="Tirunelveli"/>
    <n v="8.7139000000000006"/>
    <n v="77.756699999999995"/>
    <s v="SP147"/>
    <s v="Salesperson_47"/>
    <s v="Pending"/>
    <s v="in-store"/>
  </r>
  <r>
    <s v="S04062"/>
    <d v="2023-05-25T17:26:00"/>
    <x v="27"/>
    <s v="P1061"/>
    <s v="Kid's_061"/>
    <x v="5"/>
    <s v="White"/>
    <s v="S"/>
    <n v="3"/>
    <n v="2397.5"/>
    <n v="2072.39"/>
    <n v="7192.5"/>
    <n v="6217.17"/>
    <s v="C24061"/>
    <s v="Ganesh_4061"/>
    <s v="Erode"/>
    <n v="11.34"/>
    <n v="77.717200000000005"/>
    <s v="SP131"/>
    <s v="Salesperson_31"/>
    <s v="Cancelled"/>
    <s v="mobile_app"/>
  </r>
  <r>
    <s v="S04063"/>
    <d v="2023-06-15T14:13:00"/>
    <x v="23"/>
    <s v="P1062"/>
    <s v="Kid's_062"/>
    <x v="5"/>
    <s v="White"/>
    <s v="XS"/>
    <n v="1"/>
    <n v="681.07"/>
    <n v="472.37"/>
    <n v="681.07"/>
    <n v="472.37"/>
    <s v="C24062"/>
    <s v="Karthik_4062"/>
    <s v="Vellore"/>
    <n v="12.916499999999999"/>
    <n v="79.132499999999993"/>
    <s v="SP105"/>
    <s v="Salesperson_5"/>
    <s v="Pending"/>
    <s v="in-store"/>
  </r>
  <r>
    <s v="S04064"/>
    <d v="2023-03-17T15:59:00"/>
    <x v="16"/>
    <s v="P1063"/>
    <s v="Sportswear_063"/>
    <x v="3"/>
    <s v="Pink"/>
    <s v="S"/>
    <n v="4"/>
    <n v="1671.24"/>
    <n v="1040.8699999999999"/>
    <n v="6684.96"/>
    <n v="4163.4799999999996"/>
    <s v="C24063"/>
    <s v="Devi_4063"/>
    <s v="Tiruchirappalli"/>
    <n v="10.7905"/>
    <n v="78.704700000000003"/>
    <s v="SP120"/>
    <s v="Salesperson_20"/>
    <s v="Returned"/>
    <s v="online"/>
  </r>
  <r>
    <s v="S04065"/>
    <d v="2024-01-08T19:45:00"/>
    <x v="65"/>
    <s v="P1064"/>
    <s v="Jeans_064"/>
    <x v="6"/>
    <s v="White"/>
    <s v="L"/>
    <n v="1"/>
    <n v="2227.12"/>
    <n v="1450.86"/>
    <n v="2227.12"/>
    <n v="1450.86"/>
    <s v="C24064"/>
    <s v="Anu_4064"/>
    <s v="Tirunelveli"/>
    <n v="8.7139000000000006"/>
    <n v="77.756699999999995"/>
    <s v="SP132"/>
    <s v="Salesperson_32"/>
    <s v="Shipped"/>
    <s v="online"/>
  </r>
  <r>
    <s v="S04066"/>
    <d v="2023-08-14T21:46:00"/>
    <x v="63"/>
    <s v="P1065"/>
    <s v="Jeans_065"/>
    <x v="6"/>
    <s v="Red"/>
    <s v="L"/>
    <n v="3"/>
    <n v="1342.68"/>
    <n v="824.13"/>
    <n v="4028.04"/>
    <n v="2472.39"/>
    <s v="C24065"/>
    <s v="Sanjay_4065"/>
    <s v="Coimbatore"/>
    <n v="11.0168"/>
    <n v="76.955799999999996"/>
    <s v="SP125"/>
    <s v="Salesperson_25"/>
    <s v="Cancelled"/>
    <s v="online"/>
  </r>
  <r>
    <s v="S04067"/>
    <d v="2024-01-12T19:16:00"/>
    <x v="65"/>
    <s v="P1066"/>
    <s v="Kid's_066"/>
    <x v="5"/>
    <s v="White"/>
    <s v="XL"/>
    <n v="3"/>
    <n v="1751.95"/>
    <n v="1460.36"/>
    <n v="5255.85"/>
    <n v="4381.08"/>
    <s v="C24066"/>
    <s v="Ravi_4066"/>
    <s v="Tiruchirappalli"/>
    <n v="10.7905"/>
    <n v="78.704700000000003"/>
    <s v="SP139"/>
    <s v="Salesperson_39"/>
    <s v="Cancelled"/>
    <s v="online"/>
  </r>
  <r>
    <s v="S04068"/>
    <d v="2024-07-22T11:49:00"/>
    <x v="79"/>
    <s v="P1067"/>
    <s v="Women's_067"/>
    <x v="0"/>
    <s v="Pink"/>
    <s v="XS"/>
    <n v="4"/>
    <n v="1933.83"/>
    <n v="1360.71"/>
    <n v="7735.32"/>
    <n v="5442.84"/>
    <s v="C24067"/>
    <s v="Karthik_4067"/>
    <s v="Tiruchirappalli"/>
    <n v="10.7905"/>
    <n v="78.704700000000003"/>
    <s v="SP143"/>
    <s v="Salesperson_43"/>
    <s v="Cancelled"/>
    <s v="third-party"/>
  </r>
  <r>
    <s v="S04069"/>
    <d v="2023-10-10T18:48:00"/>
    <x v="37"/>
    <s v="P1068"/>
    <s v="Women's_068"/>
    <x v="0"/>
    <s v="Blue"/>
    <s v="L"/>
    <n v="1"/>
    <n v="1287.8599999999999"/>
    <n v="1067.3800000000001"/>
    <n v="1287.8599999999999"/>
    <n v="1067.3800000000001"/>
    <s v="C24068"/>
    <s v="Ganesh_4068"/>
    <s v="Tiruchirappalli"/>
    <n v="10.7905"/>
    <n v="78.704700000000003"/>
    <s v="SP144"/>
    <s v="Salesperson_44"/>
    <s v="Shipped"/>
    <s v="mobile_app"/>
  </r>
  <r>
    <s v="S04070"/>
    <d v="2024-10-10T19:52:00"/>
    <x v="28"/>
    <s v="P1069"/>
    <s v="Women's_069"/>
    <x v="0"/>
    <s v="Red"/>
    <s v="S"/>
    <n v="2"/>
    <n v="2259.5"/>
    <n v="1407.42"/>
    <n v="4519"/>
    <n v="2814.84"/>
    <s v="C24069"/>
    <s v="Aarav_4069"/>
    <s v="Vellore"/>
    <n v="12.916499999999999"/>
    <n v="79.132499999999993"/>
    <s v="SP113"/>
    <s v="Salesperson_13"/>
    <s v="Shipped"/>
    <s v="in-store"/>
  </r>
  <r>
    <s v="S04071"/>
    <d v="2024-08-27T14:55:00"/>
    <x v="20"/>
    <s v="P1070"/>
    <s v="Kid's_070"/>
    <x v="5"/>
    <s v="Pink"/>
    <s v="XS"/>
    <n v="1"/>
    <n v="1845.06"/>
    <n v="1514.25"/>
    <n v="1845.06"/>
    <n v="1514.25"/>
    <s v="C24070"/>
    <s v="Ravi_4070"/>
    <s v="Madurai"/>
    <n v="9.9252000000000002"/>
    <n v="78.119799999999998"/>
    <s v="SP149"/>
    <s v="Salesperson_49"/>
    <s v="Paid"/>
    <s v="online"/>
  </r>
  <r>
    <s v="S04072"/>
    <d v="2024-10-09T19:22:00"/>
    <x v="28"/>
    <s v="P1071"/>
    <s v="Women's_071"/>
    <x v="0"/>
    <s v="White"/>
    <s v="XL"/>
    <n v="3"/>
    <n v="1417.92"/>
    <n v="900.52"/>
    <n v="4253.76"/>
    <n v="2701.56"/>
    <s v="C24071"/>
    <s v="Sathish_4071"/>
    <s v="Erode"/>
    <n v="11.34"/>
    <n v="77.717200000000005"/>
    <s v="SP130"/>
    <s v="Salesperson_30"/>
    <s v="Cancelled"/>
    <s v="online"/>
  </r>
  <r>
    <s v="S04073"/>
    <d v="2023-05-22T19:30:00"/>
    <x v="27"/>
    <s v="P1072"/>
    <s v="Men's_072"/>
    <x v="4"/>
    <s v="Maroon"/>
    <s v="S"/>
    <n v="1"/>
    <n v="2284.17"/>
    <n v="1995.95"/>
    <n v="2284.17"/>
    <n v="1995.95"/>
    <s v="C24072"/>
    <s v="Priya_4072"/>
    <s v="Salem"/>
    <n v="11.664300000000001"/>
    <n v="78.146000000000001"/>
    <s v="SP136"/>
    <s v="Salesperson_36"/>
    <s v="Pending"/>
    <s v="in-store"/>
  </r>
  <r>
    <s v="S04074"/>
    <d v="2023-02-05T10:14:00"/>
    <x v="35"/>
    <s v="P1073"/>
    <s v="Women's_073"/>
    <x v="0"/>
    <s v="Green"/>
    <s v="XS"/>
    <n v="2"/>
    <n v="695.37"/>
    <n v="524.12"/>
    <n v="1390.74"/>
    <n v="1048.24"/>
    <s v="C24073"/>
    <s v="Vishal_4073"/>
    <s v="Erode"/>
    <n v="11.34"/>
    <n v="77.717200000000005"/>
    <s v="SP112"/>
    <s v="Salesperson_12"/>
    <s v="Cancelled"/>
    <s v="in-store"/>
  </r>
  <r>
    <s v="S04075"/>
    <d v="2023-02-11T20:58:00"/>
    <x v="80"/>
    <s v="P1074"/>
    <s v="T-Shirts_074"/>
    <x v="2"/>
    <s v="Grey"/>
    <s v="L"/>
    <n v="2"/>
    <n v="978.95"/>
    <n v="794.85"/>
    <n v="1957.9"/>
    <n v="1589.7"/>
    <s v="C24074"/>
    <s v="Kavin_4074"/>
    <s v="Tirunelveli"/>
    <n v="8.7139000000000006"/>
    <n v="77.756699999999995"/>
    <s v="SP141"/>
    <s v="Salesperson_41"/>
    <s v="Returned"/>
    <s v="in-store"/>
  </r>
  <r>
    <s v="S04076"/>
    <d v="2024-06-21T14:05:00"/>
    <x v="11"/>
    <s v="P1075"/>
    <s v="Kid's_075"/>
    <x v="5"/>
    <s v="Green"/>
    <s v="L"/>
    <n v="2"/>
    <n v="290.2"/>
    <n v="236.41"/>
    <n v="580.4"/>
    <n v="472.82"/>
    <s v="C24075"/>
    <s v="Bhuvana_4075"/>
    <s v="Salem"/>
    <n v="11.664300000000001"/>
    <n v="78.146000000000001"/>
    <s v="SP122"/>
    <s v="Salesperson_22"/>
    <s v="Shipped"/>
    <s v="in-store"/>
  </r>
  <r>
    <s v="S04077"/>
    <d v="2023-12-11T18:47:00"/>
    <x v="19"/>
    <s v="P1076"/>
    <s v="Jeans_076"/>
    <x v="6"/>
    <s v="Black"/>
    <s v="XL"/>
    <n v="2"/>
    <n v="1899.08"/>
    <n v="1155.1500000000001"/>
    <n v="3798.16"/>
    <n v="2310.3000000000002"/>
    <s v="C24076"/>
    <s v="Diya_4076"/>
    <s v="Vellore"/>
    <n v="12.916499999999999"/>
    <n v="79.132499999999993"/>
    <s v="SP108"/>
    <s v="Salesperson_8"/>
    <s v="Cancelled"/>
    <s v="mobile_app"/>
  </r>
  <r>
    <s v="S04078"/>
    <d v="2023-12-27T12:00:00"/>
    <x v="34"/>
    <s v="P1077"/>
    <s v="T-Shirts_077"/>
    <x v="2"/>
    <s v="Red"/>
    <s v="S"/>
    <n v="1"/>
    <n v="2494.15"/>
    <n v="2221.7399999999998"/>
    <n v="2494.15"/>
    <n v="2221.7399999999998"/>
    <s v="C24077"/>
    <s v="Priya_4077"/>
    <s v="Salem"/>
    <n v="11.664300000000001"/>
    <n v="78.146000000000001"/>
    <s v="SP132"/>
    <s v="Salesperson_32"/>
    <s v="Paid"/>
    <s v="online"/>
  </r>
  <r>
    <s v="S04079"/>
    <d v="2024-05-20T15:20:00"/>
    <x v="89"/>
    <s v="P1078"/>
    <s v="Women's_078"/>
    <x v="0"/>
    <s v="Green"/>
    <s v="XXL"/>
    <n v="3"/>
    <n v="1164.29"/>
    <n v="1008.42"/>
    <n v="3492.87"/>
    <n v="3025.26"/>
    <s v="C24078"/>
    <s v="Priya_4078"/>
    <s v="Erode"/>
    <n v="11.34"/>
    <n v="77.717200000000005"/>
    <s v="SP145"/>
    <s v="Salesperson_45"/>
    <s v="Returned"/>
    <s v="mobile_app"/>
  </r>
  <r>
    <s v="S04080"/>
    <d v="2023-06-09T14:19:00"/>
    <x v="87"/>
    <s v="P1079"/>
    <s v="Sportswear_079"/>
    <x v="3"/>
    <s v="Blue"/>
    <s v="XL"/>
    <n v="1"/>
    <n v="2381.69"/>
    <n v="1567.17"/>
    <n v="2381.69"/>
    <n v="1567.17"/>
    <s v="C24079"/>
    <s v="Priya_4079"/>
    <s v="Vellore"/>
    <n v="12.916499999999999"/>
    <n v="79.132499999999993"/>
    <s v="SP143"/>
    <s v="Salesperson_43"/>
    <s v="Paid"/>
    <s v="mobile_app"/>
  </r>
  <r>
    <s v="S04081"/>
    <d v="2024-08-08T11:30:00"/>
    <x v="46"/>
    <s v="P1080"/>
    <s v="Kurta_080"/>
    <x v="1"/>
    <s v="Maroon"/>
    <s v="S"/>
    <n v="1"/>
    <n v="1927.42"/>
    <n v="1724.73"/>
    <n v="1927.42"/>
    <n v="1724.73"/>
    <s v="C24080"/>
    <s v="Meena_4080"/>
    <s v="Tirunelveli"/>
    <n v="8.7139000000000006"/>
    <n v="77.756699999999995"/>
    <s v="SP114"/>
    <s v="Salesperson_14"/>
    <s v="Cancelled"/>
    <s v="online"/>
  </r>
  <r>
    <s v="S04082"/>
    <d v="2023-01-05T17:44:00"/>
    <x v="3"/>
    <s v="P1081"/>
    <s v="Women's_081"/>
    <x v="0"/>
    <s v="Red"/>
    <s v="XS"/>
    <n v="2"/>
    <n v="2160.12"/>
    <n v="1563.95"/>
    <n v="4320.24"/>
    <n v="3127.9"/>
    <s v="C24081"/>
    <s v="Priya_4081"/>
    <s v="Coimbatore"/>
    <n v="11.0168"/>
    <n v="76.955799999999996"/>
    <s v="SP110"/>
    <s v="Salesperson_10"/>
    <s v="Returned"/>
    <s v="mobile_app"/>
  </r>
  <r>
    <s v="S04083"/>
    <d v="2024-03-31T18:40:00"/>
    <x v="26"/>
    <s v="P1082"/>
    <s v="Men's_082"/>
    <x v="4"/>
    <s v="Blue"/>
    <s v="L"/>
    <n v="3"/>
    <n v="225.43"/>
    <n v="172.09"/>
    <n v="676.29"/>
    <n v="516.27"/>
    <s v="C24082"/>
    <s v="Sanjay_4082"/>
    <s v="Tiruchirappalli"/>
    <n v="10.7905"/>
    <n v="78.704700000000003"/>
    <s v="SP136"/>
    <s v="Salesperson_36"/>
    <s v="Cancelled"/>
    <s v="online"/>
  </r>
  <r>
    <s v="S04084"/>
    <d v="2023-10-10T15:24:00"/>
    <x v="37"/>
    <s v="P1083"/>
    <s v="T-Shirts_083"/>
    <x v="2"/>
    <s v="Red"/>
    <s v="XS"/>
    <n v="2"/>
    <n v="253.33"/>
    <n v="189.92"/>
    <n v="506.66"/>
    <n v="379.84"/>
    <s v="C24083"/>
    <s v="Meena_4083"/>
    <s v="Tiruchirappalli"/>
    <n v="10.7905"/>
    <n v="78.704700000000003"/>
    <s v="SP114"/>
    <s v="Salesperson_14"/>
    <s v="Returned"/>
    <s v="in-store"/>
  </r>
  <r>
    <s v="S04085"/>
    <d v="2024-05-19T13:42:00"/>
    <x v="36"/>
    <s v="P1084"/>
    <s v="T-Shirts_084"/>
    <x v="2"/>
    <s v="Black"/>
    <s v="L"/>
    <n v="1"/>
    <n v="1950.35"/>
    <n v="1584.45"/>
    <n v="1950.35"/>
    <n v="1584.45"/>
    <s v="C24084"/>
    <s v="Ganesh_4084"/>
    <s v="Erode"/>
    <n v="11.34"/>
    <n v="77.717200000000005"/>
    <s v="SP130"/>
    <s v="Salesperson_30"/>
    <s v="Pending"/>
    <s v="in-store"/>
  </r>
  <r>
    <s v="S04086"/>
    <d v="2023-08-02T11:15:00"/>
    <x v="58"/>
    <s v="P1085"/>
    <s v="T-Shirts_085"/>
    <x v="2"/>
    <s v="Maroon"/>
    <s v="XS"/>
    <n v="2"/>
    <n v="1012.73"/>
    <n v="736.16"/>
    <n v="2025.46"/>
    <n v="1472.32"/>
    <s v="C24085"/>
    <s v="Vishal_4085"/>
    <s v="Chennai"/>
    <n v="13.082700000000001"/>
    <n v="80.270700000000005"/>
    <s v="SP136"/>
    <s v="Salesperson_36"/>
    <s v="Cancelled"/>
    <s v="in-store"/>
  </r>
  <r>
    <s v="S04087"/>
    <d v="2024-03-13T15:19:00"/>
    <x v="24"/>
    <s v="P1086"/>
    <s v="T-Shirts_086"/>
    <x v="2"/>
    <s v="Blue"/>
    <s v="XXL"/>
    <n v="2"/>
    <n v="2331.29"/>
    <n v="1947.19"/>
    <n v="4662.58"/>
    <n v="3894.38"/>
    <s v="C24086"/>
    <s v="Aarav_4086"/>
    <s v="Coimbatore"/>
    <n v="11.0168"/>
    <n v="76.955799999999996"/>
    <s v="SP127"/>
    <s v="Salesperson_27"/>
    <s v="Shipped"/>
    <s v="in-store"/>
  </r>
  <r>
    <s v="S04088"/>
    <d v="2024-04-18T14:19:00"/>
    <x v="45"/>
    <s v="P1087"/>
    <s v="Jeans_087"/>
    <x v="6"/>
    <s v="Red"/>
    <s v="XS"/>
    <n v="4"/>
    <n v="639.59"/>
    <n v="512.37"/>
    <n v="2558.36"/>
    <n v="2049.48"/>
    <s v="C24087"/>
    <s v="Vishal_4087"/>
    <s v="Coimbatore"/>
    <n v="11.0168"/>
    <n v="76.955799999999996"/>
    <s v="SP106"/>
    <s v="Salesperson_6"/>
    <s v="Shipped"/>
    <s v="in-store"/>
  </r>
  <r>
    <s v="S04089"/>
    <d v="2024-02-08T15:05:00"/>
    <x v="52"/>
    <s v="P1088"/>
    <s v="Men's_088"/>
    <x v="4"/>
    <s v="White"/>
    <s v="XL"/>
    <n v="1"/>
    <n v="1987.89"/>
    <n v="1462.15"/>
    <n v="1987.89"/>
    <n v="1462.15"/>
    <s v="C24088"/>
    <s v="Lakshmi_4088"/>
    <s v="Coimbatore"/>
    <n v="11.0168"/>
    <n v="76.955799999999996"/>
    <s v="SP149"/>
    <s v="Salesperson_49"/>
    <s v="Paid"/>
    <s v="in-store"/>
  </r>
  <r>
    <s v="S04090"/>
    <d v="2024-07-11T16:37:00"/>
    <x v="84"/>
    <s v="P1089"/>
    <s v="Men's_089"/>
    <x v="4"/>
    <s v="White"/>
    <s v="XXL"/>
    <n v="1"/>
    <n v="1357.35"/>
    <n v="932.77"/>
    <n v="1357.35"/>
    <n v="932.77"/>
    <s v="C24089"/>
    <s v="Ganesh_4089"/>
    <s v="Madurai"/>
    <n v="9.9252000000000002"/>
    <n v="78.119799999999998"/>
    <s v="SP102"/>
    <s v="Salesperson_2"/>
    <s v="Pending"/>
    <s v="online"/>
  </r>
  <r>
    <s v="S04091"/>
    <d v="2023-07-18T19:26:00"/>
    <x v="15"/>
    <s v="P1090"/>
    <s v="Kurta_090"/>
    <x v="1"/>
    <s v="Pink"/>
    <s v="XS"/>
    <n v="4"/>
    <n v="632.02"/>
    <n v="556.45000000000005"/>
    <n v="2528.08"/>
    <n v="2225.8000000000002"/>
    <s v="C24090"/>
    <s v="Priya_4090"/>
    <s v="Chennai"/>
    <n v="13.082700000000001"/>
    <n v="80.270700000000005"/>
    <s v="SP147"/>
    <s v="Salesperson_47"/>
    <s v="Paid"/>
    <s v="online"/>
  </r>
  <r>
    <s v="S04092"/>
    <d v="2024-02-01T20:26:00"/>
    <x v="53"/>
    <s v="P1091"/>
    <s v="Men's_091"/>
    <x v="4"/>
    <s v="Black"/>
    <s v="M"/>
    <n v="2"/>
    <n v="529.99"/>
    <n v="398.73"/>
    <n v="1059.98"/>
    <n v="797.46"/>
    <s v="C24091"/>
    <s v="Kavin_4091"/>
    <s v="Coimbatore"/>
    <n v="11.0168"/>
    <n v="76.955799999999996"/>
    <s v="SP149"/>
    <s v="Salesperson_49"/>
    <s v="Pending"/>
    <s v="online"/>
  </r>
  <r>
    <s v="S04093"/>
    <d v="2024-08-12T11:41:00"/>
    <x v="76"/>
    <s v="P1092"/>
    <s v="T-Shirts_092"/>
    <x v="2"/>
    <s v="Maroon"/>
    <s v="XXL"/>
    <n v="4"/>
    <n v="1240.72"/>
    <n v="943.8"/>
    <n v="4962.88"/>
    <n v="3775.2"/>
    <s v="C24092"/>
    <s v="Ganesh_4092"/>
    <s v="Tirunelveli"/>
    <n v="8.7139000000000006"/>
    <n v="77.756699999999995"/>
    <s v="SP119"/>
    <s v="Salesperson_19"/>
    <s v="Cancelled"/>
    <s v="mobile_app"/>
  </r>
  <r>
    <s v="S04094"/>
    <d v="2024-10-06T11:33:00"/>
    <x v="25"/>
    <s v="P1093"/>
    <s v="T-Shirts_093"/>
    <x v="2"/>
    <s v="Green"/>
    <s v="XS"/>
    <n v="1"/>
    <n v="1900.65"/>
    <n v="1585.73"/>
    <n v="1900.65"/>
    <n v="1585.73"/>
    <s v="C24093"/>
    <s v="Meena_4093"/>
    <s v="Tirunelveli"/>
    <n v="8.7139000000000006"/>
    <n v="77.756699999999995"/>
    <s v="SP112"/>
    <s v="Salesperson_12"/>
    <s v="Paid"/>
    <s v="online"/>
  </r>
  <r>
    <s v="S04095"/>
    <d v="2023-09-16T14:39:00"/>
    <x v="61"/>
    <s v="P1094"/>
    <s v="Kurta_094"/>
    <x v="1"/>
    <s v="Red"/>
    <s v="XXL"/>
    <n v="3"/>
    <n v="2094.29"/>
    <n v="1321.99"/>
    <n v="6282.87"/>
    <n v="3965.97"/>
    <s v="C24094"/>
    <s v="Ravi_4094"/>
    <s v="Coimbatore"/>
    <n v="11.0168"/>
    <n v="76.955799999999996"/>
    <s v="SP131"/>
    <s v="Salesperson_31"/>
    <s v="Cancelled"/>
    <s v="in-store"/>
  </r>
  <r>
    <s v="S04096"/>
    <d v="2023-10-31T12:09:00"/>
    <x v="5"/>
    <s v="P1095"/>
    <s v="Women's_095"/>
    <x v="0"/>
    <s v="Black"/>
    <s v="XL"/>
    <n v="1"/>
    <n v="2435.2399999999998"/>
    <n v="2095.5700000000002"/>
    <n v="2435.2399999999998"/>
    <n v="2095.5700000000002"/>
    <s v="C24095"/>
    <s v="Priya_4095"/>
    <s v="Chennai"/>
    <n v="13.082700000000001"/>
    <n v="80.270700000000005"/>
    <s v="SP105"/>
    <s v="Salesperson_5"/>
    <s v="Returned"/>
    <s v="mobile_app"/>
  </r>
  <r>
    <s v="S04097"/>
    <d v="2024-02-12T19:53:00"/>
    <x v="18"/>
    <s v="P1096"/>
    <s v="Sportswear_096"/>
    <x v="3"/>
    <s v="Blue"/>
    <s v="XXL"/>
    <n v="4"/>
    <n v="560.76"/>
    <n v="415.76"/>
    <n v="2243.04"/>
    <n v="1663.04"/>
    <s v="C24096"/>
    <s v="Ganesh_4096"/>
    <s v="Coimbatore"/>
    <n v="11.0168"/>
    <n v="76.955799999999996"/>
    <s v="SP131"/>
    <s v="Salesperson_31"/>
    <s v="Paid"/>
    <s v="online"/>
  </r>
  <r>
    <s v="S04098"/>
    <d v="2023-02-14T16:20:00"/>
    <x v="43"/>
    <s v="P1097"/>
    <s v="Jeans_097"/>
    <x v="6"/>
    <s v="Green"/>
    <s v="XXL"/>
    <n v="2"/>
    <n v="269.33"/>
    <n v="185.07"/>
    <n v="538.66"/>
    <n v="370.14"/>
    <s v="C24097"/>
    <s v="Diya_4097"/>
    <s v="Salem"/>
    <n v="11.664300000000001"/>
    <n v="78.146000000000001"/>
    <s v="SP101"/>
    <s v="Salesperson_1"/>
    <s v="Pending"/>
    <s v="mobile_app"/>
  </r>
  <r>
    <s v="S04099"/>
    <d v="2024-01-31T14:46:00"/>
    <x v="53"/>
    <s v="P1098"/>
    <s v="T-Shirts_098"/>
    <x v="2"/>
    <s v="Grey"/>
    <s v="XXL"/>
    <n v="2"/>
    <n v="1386.66"/>
    <n v="1064.4100000000001"/>
    <n v="2773.32"/>
    <n v="2128.8200000000002"/>
    <s v="C24098"/>
    <s v="Bhuvana_4098"/>
    <s v="Chennai"/>
    <n v="13.082700000000001"/>
    <n v="80.270700000000005"/>
    <s v="SP110"/>
    <s v="Salesperson_10"/>
    <s v="Cancelled"/>
    <s v="in-store"/>
  </r>
  <r>
    <s v="S04100"/>
    <d v="2023-02-28T13:15:00"/>
    <x v="10"/>
    <s v="P1099"/>
    <s v="Women's_099"/>
    <x v="0"/>
    <s v="White"/>
    <s v="XS"/>
    <n v="2"/>
    <n v="950.66"/>
    <n v="656.82"/>
    <n v="1901.32"/>
    <n v="1313.64"/>
    <s v="C24099"/>
    <s v="Diya_4099"/>
    <s v="Madurai"/>
    <n v="9.9252000000000002"/>
    <n v="78.119799999999998"/>
    <s v="SP134"/>
    <s v="Salesperson_34"/>
    <s v="Shipped"/>
    <s v="online"/>
  </r>
  <r>
    <s v="S04101"/>
    <d v="2023-03-12T16:45:00"/>
    <x v="1"/>
    <s v="P1100"/>
    <s v="T-Shirts_100"/>
    <x v="2"/>
    <s v="Yellow"/>
    <s v="S"/>
    <n v="3"/>
    <n v="2100.4699999999998"/>
    <n v="1340.67"/>
    <n v="6301.41"/>
    <n v="4022.01"/>
    <s v="C24100"/>
    <s v="Ganesh_4100"/>
    <s v="Vellore"/>
    <n v="12.916499999999999"/>
    <n v="79.132499999999993"/>
    <s v="SP144"/>
    <s v="Salesperson_44"/>
    <s v="Paid"/>
    <s v="in-store"/>
  </r>
  <r>
    <s v="S04102"/>
    <d v="2023-10-11T17:40:00"/>
    <x v="37"/>
    <s v="P1101"/>
    <s v="Jeans_101"/>
    <x v="6"/>
    <s v="Pink"/>
    <s v="L"/>
    <n v="2"/>
    <n v="709.83"/>
    <n v="514.41"/>
    <n v="1419.66"/>
    <n v="1028.82"/>
    <s v="C24101"/>
    <s v="Bhuvana_4101"/>
    <s v="Tirunelveli"/>
    <n v="8.7139000000000006"/>
    <n v="77.756699999999995"/>
    <s v="SP131"/>
    <s v="Salesperson_31"/>
    <s v="Shipped"/>
    <s v="online"/>
  </r>
  <r>
    <s v="S04103"/>
    <d v="2023-08-12T10:18:00"/>
    <x v="92"/>
    <s v="P1102"/>
    <s v="T-Shirts_102"/>
    <x v="2"/>
    <s v="Pink"/>
    <s v="S"/>
    <n v="4"/>
    <n v="2485"/>
    <n v="2007.9"/>
    <n v="9940"/>
    <n v="8031.6"/>
    <s v="C24102"/>
    <s v="Sathish_4102"/>
    <s v="Coimbatore"/>
    <n v="11.0168"/>
    <n v="76.955799999999996"/>
    <s v="SP115"/>
    <s v="Salesperson_15"/>
    <s v="Cancelled"/>
    <s v="online"/>
  </r>
  <r>
    <s v="S04104"/>
    <d v="2024-03-22T16:52:00"/>
    <x v="7"/>
    <s v="P1103"/>
    <s v="Women's_103"/>
    <x v="0"/>
    <s v="Red"/>
    <s v="XXL"/>
    <n v="1"/>
    <n v="2366.25"/>
    <n v="1766.14"/>
    <n v="2366.25"/>
    <n v="1766.14"/>
    <s v="C24103"/>
    <s v="Ravi_4103"/>
    <s v="Salem"/>
    <n v="11.664300000000001"/>
    <n v="78.146000000000001"/>
    <s v="SP139"/>
    <s v="Salesperson_39"/>
    <s v="Paid"/>
    <s v="online"/>
  </r>
  <r>
    <s v="S04105"/>
    <d v="2023-03-16T15:06:00"/>
    <x v="16"/>
    <s v="P1104"/>
    <s v="Kurta_104"/>
    <x v="1"/>
    <s v="Blue"/>
    <s v="XL"/>
    <n v="2"/>
    <n v="1983.81"/>
    <n v="1264.4100000000001"/>
    <n v="3967.62"/>
    <n v="2528.8200000000002"/>
    <s v="C24104"/>
    <s v="Vishal_4104"/>
    <s v="Madurai"/>
    <n v="9.9252000000000002"/>
    <n v="78.119799999999998"/>
    <s v="SP115"/>
    <s v="Salesperson_15"/>
    <s v="Pending"/>
    <s v="online"/>
  </r>
  <r>
    <s v="S04106"/>
    <d v="2024-02-29T13:45:00"/>
    <x v="14"/>
    <s v="P1105"/>
    <s v="Women's_105"/>
    <x v="0"/>
    <s v="Yellow"/>
    <s v="M"/>
    <n v="1"/>
    <n v="1773.15"/>
    <n v="1220.81"/>
    <n v="1773.15"/>
    <n v="1220.81"/>
    <s v="C24105"/>
    <s v="Ganesh_4105"/>
    <s v="Chennai"/>
    <n v="13.082700000000001"/>
    <n v="80.270700000000005"/>
    <s v="SP104"/>
    <s v="Salesperson_4"/>
    <s v="Pending"/>
    <s v="in-store"/>
  </r>
  <r>
    <s v="S04107"/>
    <d v="2023-01-06T17:06:00"/>
    <x v="3"/>
    <s v="P1106"/>
    <s v="Women's_106"/>
    <x v="0"/>
    <s v="Yellow"/>
    <s v="S"/>
    <n v="4"/>
    <n v="1505.04"/>
    <n v="981.5"/>
    <n v="6020.16"/>
    <n v="3926"/>
    <s v="C24106"/>
    <s v="Karthik_4106"/>
    <s v="Chennai"/>
    <n v="13.082700000000001"/>
    <n v="80.270700000000005"/>
    <s v="SP126"/>
    <s v="Salesperson_26"/>
    <s v="Cancelled"/>
    <s v="in-store"/>
  </r>
  <r>
    <s v="S04108"/>
    <d v="2023-04-16T19:35:00"/>
    <x v="71"/>
    <s v="P1107"/>
    <s v="Kurta_107"/>
    <x v="1"/>
    <s v="Green"/>
    <s v="L"/>
    <n v="2"/>
    <n v="2271.0500000000002"/>
    <n v="1899.16"/>
    <n v="4542.1000000000004"/>
    <n v="3798.32"/>
    <s v="C24107"/>
    <s v="Diya_4107"/>
    <s v="Erode"/>
    <n v="11.34"/>
    <n v="77.717200000000005"/>
    <s v="SP135"/>
    <s v="Salesperson_35"/>
    <s v="Returned"/>
    <s v="mobile_app"/>
  </r>
  <r>
    <s v="S04109"/>
    <d v="2023-02-18T14:20:00"/>
    <x v="43"/>
    <s v="P1108"/>
    <s v="Sarees_108"/>
    <x v="7"/>
    <s v="Yellow"/>
    <s v="S"/>
    <n v="2"/>
    <n v="1741.46"/>
    <n v="1522.77"/>
    <n v="3482.92"/>
    <n v="3045.54"/>
    <s v="C24108"/>
    <s v="Karthik_4108"/>
    <s v="Madurai"/>
    <n v="9.9252000000000002"/>
    <n v="78.119799999999998"/>
    <s v="SP148"/>
    <s v="Salesperson_48"/>
    <s v="Shipped"/>
    <s v="in-store"/>
  </r>
  <r>
    <s v="S04110"/>
    <d v="2023-08-15T13:13:00"/>
    <x v="63"/>
    <s v="P1109"/>
    <s v="T-Shirts_109"/>
    <x v="2"/>
    <s v="Blue"/>
    <s v="XS"/>
    <n v="2"/>
    <n v="1183.71"/>
    <n v="967.18"/>
    <n v="2367.42"/>
    <n v="1934.36"/>
    <s v="C24109"/>
    <s v="Kavin_4109"/>
    <s v="Tirunelveli"/>
    <n v="8.7139000000000006"/>
    <n v="77.756699999999995"/>
    <s v="SP118"/>
    <s v="Salesperson_18"/>
    <s v="Shipped"/>
    <s v="third-party"/>
  </r>
  <r>
    <s v="S04111"/>
    <d v="2024-06-23T20:04:00"/>
    <x v="11"/>
    <s v="P1110"/>
    <s v="Women's_110"/>
    <x v="0"/>
    <s v="Grey"/>
    <s v="XL"/>
    <n v="2"/>
    <n v="465.55"/>
    <n v="354.21"/>
    <n v="931.1"/>
    <n v="708.42"/>
    <s v="C24110"/>
    <s v="Anu_4110"/>
    <s v="Salem"/>
    <n v="11.664300000000001"/>
    <n v="78.146000000000001"/>
    <s v="SP133"/>
    <s v="Salesperson_33"/>
    <s v="Cancelled"/>
    <s v="in-store"/>
  </r>
  <r>
    <s v="S04112"/>
    <d v="2023-11-29T13:49:00"/>
    <x v="33"/>
    <s v="P1111"/>
    <s v="Sarees_111"/>
    <x v="7"/>
    <s v="Pink"/>
    <s v="L"/>
    <n v="2"/>
    <n v="1343.94"/>
    <n v="1074.8"/>
    <n v="2687.88"/>
    <n v="2149.6"/>
    <s v="C24111"/>
    <s v="Sathish_4111"/>
    <s v="Salem"/>
    <n v="11.664300000000001"/>
    <n v="78.146000000000001"/>
    <s v="SP132"/>
    <s v="Salesperson_32"/>
    <s v="Cancelled"/>
    <s v="in-store"/>
  </r>
  <r>
    <s v="S04113"/>
    <d v="2023-02-13T20:56:00"/>
    <x v="43"/>
    <s v="P1112"/>
    <s v="Jeans_112"/>
    <x v="6"/>
    <s v="Red"/>
    <s v="XS"/>
    <n v="1"/>
    <n v="1532.94"/>
    <n v="1065.4100000000001"/>
    <n v="1532.94"/>
    <n v="1065.4100000000001"/>
    <s v="C24112"/>
    <s v="Karthik_4112"/>
    <s v="Coimbatore"/>
    <n v="11.0168"/>
    <n v="76.955799999999996"/>
    <s v="SP137"/>
    <s v="Salesperson_37"/>
    <s v="Returned"/>
    <s v="online"/>
  </r>
  <r>
    <s v="S04114"/>
    <d v="2024-04-05T12:49:00"/>
    <x v="82"/>
    <s v="P1113"/>
    <s v="Kurta_113"/>
    <x v="1"/>
    <s v="Grey"/>
    <s v="M"/>
    <n v="1"/>
    <n v="944.78"/>
    <n v="732.84"/>
    <n v="944.78"/>
    <n v="732.84"/>
    <s v="C24113"/>
    <s v="Lakshmi_4113"/>
    <s v="Erode"/>
    <n v="11.34"/>
    <n v="77.717200000000005"/>
    <s v="SP113"/>
    <s v="Salesperson_13"/>
    <s v="Returned"/>
    <s v="online"/>
  </r>
  <r>
    <s v="S04115"/>
    <d v="2023-07-15T17:22:00"/>
    <x v="91"/>
    <s v="P1114"/>
    <s v="Sarees_114"/>
    <x v="7"/>
    <s v="Maroon"/>
    <s v="M"/>
    <n v="1"/>
    <n v="720.18"/>
    <n v="615.79999999999995"/>
    <n v="720.18"/>
    <n v="615.79999999999995"/>
    <s v="C24114"/>
    <s v="Ganesh_4114"/>
    <s v="Madurai"/>
    <n v="9.9252000000000002"/>
    <n v="78.119799999999998"/>
    <s v="SP111"/>
    <s v="Salesperson_11"/>
    <s v="Shipped"/>
    <s v="in-store"/>
  </r>
  <r>
    <s v="S04116"/>
    <d v="2023-07-20T14:11:00"/>
    <x v="15"/>
    <s v="P1115"/>
    <s v="Women's_115"/>
    <x v="0"/>
    <s v="Grey"/>
    <s v="S"/>
    <n v="2"/>
    <n v="1432.34"/>
    <n v="1138.26"/>
    <n v="2864.68"/>
    <n v="2276.52"/>
    <s v="C24115"/>
    <s v="Priya_4115"/>
    <s v="Erode"/>
    <n v="11.34"/>
    <n v="77.717200000000005"/>
    <s v="SP108"/>
    <s v="Salesperson_8"/>
    <s v="Returned"/>
    <s v="in-store"/>
  </r>
  <r>
    <s v="S04117"/>
    <d v="2023-08-15T13:28:00"/>
    <x v="63"/>
    <s v="P1116"/>
    <s v="Kurta_116"/>
    <x v="1"/>
    <s v="Yellow"/>
    <s v="XS"/>
    <n v="1"/>
    <n v="2188.87"/>
    <n v="1477.37"/>
    <n v="2188.87"/>
    <n v="1477.37"/>
    <s v="C24116"/>
    <s v="Vishal_4116"/>
    <s v="Erode"/>
    <n v="11.34"/>
    <n v="77.717200000000005"/>
    <s v="SP100"/>
    <s v="Salesperson_0"/>
    <s v="Shipped"/>
    <s v="in-store"/>
  </r>
  <r>
    <s v="S04118"/>
    <d v="2023-02-24T19:46:00"/>
    <x v="29"/>
    <s v="P1117"/>
    <s v="Men's_117"/>
    <x v="4"/>
    <s v="Red"/>
    <s v="XS"/>
    <n v="1"/>
    <n v="1556.38"/>
    <n v="1301.47"/>
    <n v="1556.38"/>
    <n v="1301.47"/>
    <s v="C24117"/>
    <s v="Vishal_4117"/>
    <s v="Salem"/>
    <n v="11.664300000000001"/>
    <n v="78.146000000000001"/>
    <s v="SP107"/>
    <s v="Salesperson_7"/>
    <s v="Pending"/>
    <s v="in-store"/>
  </r>
  <r>
    <s v="S04119"/>
    <d v="2023-01-30T11:48:00"/>
    <x v="35"/>
    <s v="P1118"/>
    <s v="Men's_118"/>
    <x v="4"/>
    <s v="Pink"/>
    <s v="XL"/>
    <n v="2"/>
    <n v="2082"/>
    <n v="1391.57"/>
    <n v="4164"/>
    <n v="2783.14"/>
    <s v="C24118"/>
    <s v="Lakshmi_4118"/>
    <s v="Erode"/>
    <n v="11.34"/>
    <n v="77.717200000000005"/>
    <s v="SP111"/>
    <s v="Salesperson_11"/>
    <s v="Returned"/>
    <s v="in-store"/>
  </r>
  <r>
    <s v="S04120"/>
    <d v="2024-03-17T11:35:00"/>
    <x v="24"/>
    <s v="P1119"/>
    <s v="Men's_119"/>
    <x v="4"/>
    <s v="Maroon"/>
    <s v="L"/>
    <n v="4"/>
    <n v="1572.46"/>
    <n v="1281.73"/>
    <n v="6289.84"/>
    <n v="5126.92"/>
    <s v="C24119"/>
    <s v="Sanjay_4119"/>
    <s v="Coimbatore"/>
    <n v="11.0168"/>
    <n v="76.955799999999996"/>
    <s v="SP100"/>
    <s v="Salesperson_0"/>
    <s v="Paid"/>
    <s v="online"/>
  </r>
  <r>
    <s v="S04121"/>
    <d v="2024-09-27T19:16:00"/>
    <x v="55"/>
    <s v="P1120"/>
    <s v="Kurta_120"/>
    <x v="1"/>
    <s v="Pink"/>
    <s v="XL"/>
    <n v="4"/>
    <n v="748.35"/>
    <n v="571.94000000000005"/>
    <n v="2993.4"/>
    <n v="2287.7600000000002"/>
    <s v="C24120"/>
    <s v="Sathish_4120"/>
    <s v="Chennai"/>
    <n v="13.082700000000001"/>
    <n v="80.270700000000005"/>
    <s v="SP143"/>
    <s v="Salesperson_43"/>
    <s v="Returned"/>
    <s v="in-store"/>
  </r>
  <r>
    <s v="S04122"/>
    <d v="2024-06-29T15:07:00"/>
    <x v="2"/>
    <s v="P1121"/>
    <s v="Women's_121"/>
    <x v="0"/>
    <s v="Grey"/>
    <s v="S"/>
    <n v="1"/>
    <n v="440.96"/>
    <n v="369.93"/>
    <n v="440.96"/>
    <n v="369.93"/>
    <s v="C24121"/>
    <s v="Anu_4121"/>
    <s v="Madurai"/>
    <n v="9.9252000000000002"/>
    <n v="78.119799999999998"/>
    <s v="SP100"/>
    <s v="Salesperson_0"/>
    <s v="Shipped"/>
    <s v="mobile_app"/>
  </r>
  <r>
    <s v="S04123"/>
    <d v="2023-06-14T10:24:00"/>
    <x v="23"/>
    <s v="P1122"/>
    <s v="Kurta_122"/>
    <x v="1"/>
    <s v="Green"/>
    <s v="S"/>
    <n v="2"/>
    <n v="993.39"/>
    <n v="876.34"/>
    <n v="1986.78"/>
    <n v="1752.68"/>
    <s v="C24122"/>
    <s v="Anu_4122"/>
    <s v="Coimbatore"/>
    <n v="11.0168"/>
    <n v="76.955799999999996"/>
    <s v="SP107"/>
    <s v="Salesperson_7"/>
    <s v="Returned"/>
    <s v="in-store"/>
  </r>
  <r>
    <s v="S04124"/>
    <d v="2023-01-20T19:50:00"/>
    <x v="85"/>
    <s v="P1123"/>
    <s v="Kid's_123"/>
    <x v="5"/>
    <s v="Green"/>
    <s v="S"/>
    <n v="2"/>
    <n v="392.29"/>
    <n v="334.93"/>
    <n v="784.58"/>
    <n v="669.86"/>
    <s v="C24123"/>
    <s v="Kavin_4123"/>
    <s v="Madurai"/>
    <n v="9.9252000000000002"/>
    <n v="78.119799999999998"/>
    <s v="SP111"/>
    <s v="Salesperson_11"/>
    <s v="Pending"/>
    <s v="online"/>
  </r>
  <r>
    <s v="S04125"/>
    <d v="2024-07-15T19:14:00"/>
    <x v="59"/>
    <s v="P1124"/>
    <s v="Kid's_124"/>
    <x v="5"/>
    <s v="White"/>
    <s v="XS"/>
    <n v="1"/>
    <n v="1629.12"/>
    <n v="1182.46"/>
    <n v="1629.12"/>
    <n v="1182.46"/>
    <s v="C24124"/>
    <s v="Anu_4124"/>
    <s v="Salem"/>
    <n v="11.664300000000001"/>
    <n v="78.146000000000001"/>
    <s v="SP130"/>
    <s v="Salesperson_30"/>
    <s v="Returned"/>
    <s v="in-store"/>
  </r>
  <r>
    <s v="S04126"/>
    <d v="2023-11-24T21:25:00"/>
    <x v="51"/>
    <s v="P1125"/>
    <s v="Kid's_125"/>
    <x v="5"/>
    <s v="Maroon"/>
    <s v="S"/>
    <n v="2"/>
    <n v="882.4"/>
    <n v="774.74"/>
    <n v="1764.8"/>
    <n v="1549.48"/>
    <s v="C24125"/>
    <s v="Karthik_4125"/>
    <s v="Salem"/>
    <n v="11.664300000000001"/>
    <n v="78.146000000000001"/>
    <s v="SP102"/>
    <s v="Salesperson_2"/>
    <s v="Paid"/>
    <s v="mobile_app"/>
  </r>
  <r>
    <s v="S04127"/>
    <d v="2023-10-06T21:59:00"/>
    <x v="31"/>
    <s v="P1126"/>
    <s v="T-Shirts_126"/>
    <x v="2"/>
    <s v="Blue"/>
    <s v="XS"/>
    <n v="1"/>
    <n v="865.96"/>
    <n v="664.36"/>
    <n v="865.96"/>
    <n v="664.36"/>
    <s v="C24126"/>
    <s v="Devi_4126"/>
    <s v="Salem"/>
    <n v="11.664300000000001"/>
    <n v="78.146000000000001"/>
    <s v="SP128"/>
    <s v="Salesperson_28"/>
    <s v="Cancelled"/>
    <s v="mobile_app"/>
  </r>
  <r>
    <s v="S04128"/>
    <d v="2024-01-27T21:51:00"/>
    <x v="57"/>
    <s v="P1127"/>
    <s v="Women's_127"/>
    <x v="0"/>
    <s v="Black"/>
    <s v="M"/>
    <n v="1"/>
    <n v="1197.3900000000001"/>
    <n v="790.83"/>
    <n v="1197.3900000000001"/>
    <n v="790.83"/>
    <s v="C24127"/>
    <s v="Ganesh_4127"/>
    <s v="Coimbatore"/>
    <n v="11.0168"/>
    <n v="76.955799999999996"/>
    <s v="SP145"/>
    <s v="Salesperson_45"/>
    <s v="Paid"/>
    <s v="online"/>
  </r>
  <r>
    <s v="S04129"/>
    <d v="2024-02-28T18:07:00"/>
    <x v="14"/>
    <s v="P1128"/>
    <s v="Jeans_128"/>
    <x v="6"/>
    <s v="Yellow"/>
    <s v="XXL"/>
    <n v="2"/>
    <n v="647.78"/>
    <n v="459.65"/>
    <n v="1295.56"/>
    <n v="919.3"/>
    <s v="C24128"/>
    <s v="Aarav_4128"/>
    <s v="Tirunelveli"/>
    <n v="8.7139000000000006"/>
    <n v="77.756699999999995"/>
    <s v="SP112"/>
    <s v="Salesperson_12"/>
    <s v="Returned"/>
    <s v="online"/>
  </r>
  <r>
    <s v="S04130"/>
    <d v="2023-06-07T14:56:00"/>
    <x v="87"/>
    <s v="P1129"/>
    <s v="Sportswear_129"/>
    <x v="3"/>
    <s v="Green"/>
    <s v="S"/>
    <n v="4"/>
    <n v="214.46"/>
    <n v="137.82"/>
    <n v="857.84"/>
    <n v="551.28"/>
    <s v="C24129"/>
    <s v="Sanjay_4129"/>
    <s v="Madurai"/>
    <n v="9.9252000000000002"/>
    <n v="78.119799999999998"/>
    <s v="SP100"/>
    <s v="Salesperson_0"/>
    <s v="Shipped"/>
    <s v="third-party"/>
  </r>
  <r>
    <s v="S04131"/>
    <d v="2023-05-26T13:08:00"/>
    <x v="27"/>
    <s v="P1130"/>
    <s v="T-Shirts_130"/>
    <x v="2"/>
    <s v="Blue"/>
    <s v="XXL"/>
    <n v="3"/>
    <n v="388.35"/>
    <n v="269.16000000000003"/>
    <n v="1165.05"/>
    <n v="807.48"/>
    <s v="C24130"/>
    <s v="Devi_4130"/>
    <s v="Tirunelveli"/>
    <n v="8.7139000000000006"/>
    <n v="77.756699999999995"/>
    <s v="SP131"/>
    <s v="Salesperson_31"/>
    <s v="Cancelled"/>
    <s v="in-store"/>
  </r>
  <r>
    <s v="S04132"/>
    <d v="2023-08-12T14:20:00"/>
    <x v="92"/>
    <s v="P1131"/>
    <s v="Men's_131"/>
    <x v="4"/>
    <s v="Grey"/>
    <s v="XL"/>
    <n v="2"/>
    <n v="2247.19"/>
    <n v="1999.3"/>
    <n v="4494.38"/>
    <n v="3998.6"/>
    <s v="C24131"/>
    <s v="Meena_4131"/>
    <s v="Chennai"/>
    <n v="13.082700000000001"/>
    <n v="80.270700000000005"/>
    <s v="SP108"/>
    <s v="Salesperson_8"/>
    <s v="Cancelled"/>
    <s v="in-store"/>
  </r>
  <r>
    <s v="S04133"/>
    <d v="2023-05-12T18:50:00"/>
    <x v="64"/>
    <s v="P1132"/>
    <s v="Men's_132"/>
    <x v="4"/>
    <s v="Blue"/>
    <s v="XS"/>
    <n v="4"/>
    <n v="363.76"/>
    <n v="308.66000000000003"/>
    <n v="1455.04"/>
    <n v="1234.6400000000001"/>
    <s v="C24132"/>
    <s v="Ganesh_4132"/>
    <s v="Salem"/>
    <n v="11.664300000000001"/>
    <n v="78.146000000000001"/>
    <s v="SP106"/>
    <s v="Salesperson_6"/>
    <s v="Cancelled"/>
    <s v="online"/>
  </r>
  <r>
    <s v="S04134"/>
    <d v="2023-10-22T20:49:00"/>
    <x v="69"/>
    <s v="P1133"/>
    <s v="T-Shirts_133"/>
    <x v="2"/>
    <s v="Yellow"/>
    <s v="S"/>
    <n v="3"/>
    <n v="1910.93"/>
    <n v="1284.8900000000001"/>
    <n v="5732.79"/>
    <n v="3854.67"/>
    <s v="C24133"/>
    <s v="Vishal_4133"/>
    <s v="Coimbatore"/>
    <n v="11.0168"/>
    <n v="76.955799999999996"/>
    <s v="SP139"/>
    <s v="Salesperson_39"/>
    <s v="Returned"/>
    <s v="in-store"/>
  </r>
  <r>
    <s v="S04135"/>
    <d v="2024-01-16T18:08:00"/>
    <x v="49"/>
    <s v="P1134"/>
    <s v="Kid's_134"/>
    <x v="5"/>
    <s v="Maroon"/>
    <s v="XS"/>
    <n v="1"/>
    <n v="2037.65"/>
    <n v="1804.04"/>
    <n v="2037.65"/>
    <n v="1804.04"/>
    <s v="C24134"/>
    <s v="Ganesh_4134"/>
    <s v="Salem"/>
    <n v="11.664300000000001"/>
    <n v="78.146000000000001"/>
    <s v="SP118"/>
    <s v="Salesperson_18"/>
    <s v="Shipped"/>
    <s v="online"/>
  </r>
  <r>
    <s v="S04136"/>
    <d v="2024-08-01T15:38:00"/>
    <x v="60"/>
    <s v="P1135"/>
    <s v="Kurta_135"/>
    <x v="1"/>
    <s v="Grey"/>
    <s v="M"/>
    <n v="1"/>
    <n v="1459.68"/>
    <n v="1022.25"/>
    <n v="1459.68"/>
    <n v="1022.25"/>
    <s v="C24135"/>
    <s v="Devi_4135"/>
    <s v="Madurai"/>
    <n v="9.9252000000000002"/>
    <n v="78.119799999999998"/>
    <s v="SP135"/>
    <s v="Salesperson_35"/>
    <s v="Paid"/>
    <s v="online"/>
  </r>
  <r>
    <s v="S04137"/>
    <d v="2024-02-14T10:08:00"/>
    <x v="18"/>
    <s v="P1136"/>
    <s v="Kid's_136"/>
    <x v="5"/>
    <s v="Blue"/>
    <s v="XXL"/>
    <n v="2"/>
    <n v="480.62"/>
    <n v="430.04"/>
    <n v="961.24"/>
    <n v="860.08"/>
    <s v="C24136"/>
    <s v="Anu_4136"/>
    <s v="Tiruchirappalli"/>
    <n v="10.7905"/>
    <n v="78.704700000000003"/>
    <s v="SP101"/>
    <s v="Salesperson_1"/>
    <s v="Shipped"/>
    <s v="online"/>
  </r>
  <r>
    <s v="S04138"/>
    <d v="2023-01-09T20:21:00"/>
    <x v="72"/>
    <s v="P1137"/>
    <s v="Jeans_137"/>
    <x v="6"/>
    <s v="Yellow"/>
    <s v="L"/>
    <n v="3"/>
    <n v="1119.51"/>
    <n v="928.6"/>
    <n v="3358.53"/>
    <n v="2785.8"/>
    <s v="C24137"/>
    <s v="Ganesh_4137"/>
    <s v="Chennai"/>
    <n v="13.082700000000001"/>
    <n v="80.270700000000005"/>
    <s v="SP143"/>
    <s v="Salesperson_43"/>
    <s v="Pending"/>
    <s v="in-store"/>
  </r>
  <r>
    <s v="S04139"/>
    <d v="2023-11-21T18:30:00"/>
    <x v="51"/>
    <s v="P1138"/>
    <s v="Sportswear_138"/>
    <x v="3"/>
    <s v="Maroon"/>
    <s v="XL"/>
    <n v="3"/>
    <n v="1949.64"/>
    <n v="1524.99"/>
    <n v="5848.92"/>
    <n v="4574.97"/>
    <s v="C24138"/>
    <s v="Sanjay_4138"/>
    <s v="Coimbatore"/>
    <n v="11.0168"/>
    <n v="76.955799999999996"/>
    <s v="SP142"/>
    <s v="Salesperson_42"/>
    <s v="Pending"/>
    <s v="in-store"/>
  </r>
  <r>
    <s v="S04140"/>
    <d v="2024-02-05T19:56:00"/>
    <x v="52"/>
    <s v="P1139"/>
    <s v="Women's_139"/>
    <x v="0"/>
    <s v="Black"/>
    <s v="XXL"/>
    <n v="2"/>
    <n v="848.83"/>
    <n v="670.41"/>
    <n v="1697.66"/>
    <n v="1340.82"/>
    <s v="C24139"/>
    <s v="Sathish_4139"/>
    <s v="Vellore"/>
    <n v="12.916499999999999"/>
    <n v="79.132499999999993"/>
    <s v="SP116"/>
    <s v="Salesperson_16"/>
    <s v="Pending"/>
    <s v="mobile_app"/>
  </r>
  <r>
    <s v="S04141"/>
    <d v="2023-05-22T17:55:00"/>
    <x v="27"/>
    <s v="P1140"/>
    <s v="Kurta_140"/>
    <x v="1"/>
    <s v="Red"/>
    <s v="M"/>
    <n v="2"/>
    <n v="1380.8"/>
    <n v="1131.32"/>
    <n v="2761.6"/>
    <n v="2262.64"/>
    <s v="C24140"/>
    <s v="Bhuvana_4140"/>
    <s v="Tirunelveli"/>
    <n v="8.7139000000000006"/>
    <n v="77.756699999999995"/>
    <s v="SP135"/>
    <s v="Salesperson_35"/>
    <s v="Returned"/>
    <s v="online"/>
  </r>
  <r>
    <s v="S04142"/>
    <d v="2023-01-13T15:54:00"/>
    <x v="72"/>
    <s v="P1141"/>
    <s v="Sarees_141"/>
    <x v="7"/>
    <s v="Grey"/>
    <s v="M"/>
    <n v="2"/>
    <n v="811.39"/>
    <n v="509.6"/>
    <n v="1622.78"/>
    <n v="1019.2"/>
    <s v="C24141"/>
    <s v="Sathish_4141"/>
    <s v="Salem"/>
    <n v="11.664300000000001"/>
    <n v="78.146000000000001"/>
    <s v="SP144"/>
    <s v="Salesperson_44"/>
    <s v="Paid"/>
    <s v="in-store"/>
  </r>
  <r>
    <s v="S04143"/>
    <d v="2023-12-14T15:20:00"/>
    <x v="19"/>
    <s v="P1142"/>
    <s v="T-Shirts_142"/>
    <x v="2"/>
    <s v="Green"/>
    <s v="XL"/>
    <n v="4"/>
    <n v="1740.55"/>
    <n v="1177.1600000000001"/>
    <n v="6962.2"/>
    <n v="4708.6400000000003"/>
    <s v="C24142"/>
    <s v="Ganesh_4142"/>
    <s v="Chennai"/>
    <n v="13.082700000000001"/>
    <n v="80.270700000000005"/>
    <s v="SP126"/>
    <s v="Salesperson_26"/>
    <s v="Cancelled"/>
    <s v="online"/>
  </r>
  <r>
    <s v="S04144"/>
    <d v="2024-05-03T11:23:00"/>
    <x v="47"/>
    <s v="P1143"/>
    <s v="Kurta_143"/>
    <x v="1"/>
    <s v="Red"/>
    <s v="XXL"/>
    <n v="4"/>
    <n v="2197.65"/>
    <n v="1381.92"/>
    <n v="8790.6"/>
    <n v="5527.68"/>
    <s v="C24143"/>
    <s v="Vishal_4143"/>
    <s v="Tirunelveli"/>
    <n v="8.7139000000000006"/>
    <n v="77.756699999999995"/>
    <s v="SP109"/>
    <s v="Salesperson_9"/>
    <s v="Cancelled"/>
    <s v="mobile_app"/>
  </r>
  <r>
    <s v="S04145"/>
    <d v="2023-01-09T15:43:00"/>
    <x v="72"/>
    <s v="P1144"/>
    <s v="Kurta_144"/>
    <x v="1"/>
    <s v="Red"/>
    <s v="L"/>
    <n v="1"/>
    <n v="698.72"/>
    <n v="600.52"/>
    <n v="698.72"/>
    <n v="600.52"/>
    <s v="C24144"/>
    <s v="Diya_4144"/>
    <s v="Chennai"/>
    <n v="13.082700000000001"/>
    <n v="80.270700000000005"/>
    <s v="SP124"/>
    <s v="Salesperson_24"/>
    <s v="Returned"/>
    <s v="in-store"/>
  </r>
  <r>
    <s v="S04146"/>
    <d v="2024-07-11T21:04:00"/>
    <x v="84"/>
    <s v="P1145"/>
    <s v="Kurta_145"/>
    <x v="1"/>
    <s v="Grey"/>
    <s v="S"/>
    <n v="2"/>
    <n v="2030.11"/>
    <n v="1509.9"/>
    <n v="4060.22"/>
    <n v="3019.8"/>
    <s v="C24145"/>
    <s v="Meena_4145"/>
    <s v="Vellore"/>
    <n v="12.916499999999999"/>
    <n v="79.132499999999993"/>
    <s v="SP148"/>
    <s v="Salesperson_48"/>
    <s v="Returned"/>
    <s v="in-store"/>
  </r>
  <r>
    <s v="S04147"/>
    <d v="2023-12-15T16:17:00"/>
    <x v="19"/>
    <s v="P1146"/>
    <s v="Sarees_146"/>
    <x v="7"/>
    <s v="Grey"/>
    <s v="XS"/>
    <n v="1"/>
    <n v="612.70000000000005"/>
    <n v="405.22"/>
    <n v="612.70000000000005"/>
    <n v="405.22"/>
    <s v="C24146"/>
    <s v="Diya_4146"/>
    <s v="Erode"/>
    <n v="11.34"/>
    <n v="77.717200000000005"/>
    <s v="SP120"/>
    <s v="Salesperson_20"/>
    <s v="Pending"/>
    <s v="online"/>
  </r>
  <r>
    <s v="S04148"/>
    <d v="2023-01-08T14:05:00"/>
    <x v="3"/>
    <s v="P1147"/>
    <s v="Sportswear_147"/>
    <x v="3"/>
    <s v="Pink"/>
    <s v="XS"/>
    <n v="2"/>
    <n v="2325.1799999999998"/>
    <n v="1579.23"/>
    <n v="4650.3599999999997"/>
    <n v="3158.46"/>
    <s v="C24147"/>
    <s v="Ganesh_4147"/>
    <s v="Tiruchirappalli"/>
    <n v="10.7905"/>
    <n v="78.704700000000003"/>
    <s v="SP126"/>
    <s v="Salesperson_26"/>
    <s v="Cancelled"/>
    <s v="mobile_app"/>
  </r>
  <r>
    <s v="S04149"/>
    <d v="2023-08-27T10:39:00"/>
    <x v="4"/>
    <s v="P1148"/>
    <s v="Women's_148"/>
    <x v="0"/>
    <s v="White"/>
    <s v="XL"/>
    <n v="2"/>
    <n v="644.07000000000005"/>
    <n v="574.05999999999995"/>
    <n v="1288.1400000000001"/>
    <n v="1148.1199999999999"/>
    <s v="C24148"/>
    <s v="Ganesh_4148"/>
    <s v="Chennai"/>
    <n v="13.082700000000001"/>
    <n v="80.270700000000005"/>
    <s v="SP108"/>
    <s v="Salesperson_8"/>
    <s v="Returned"/>
    <s v="third-party"/>
  </r>
  <r>
    <s v="S04150"/>
    <d v="2023-12-24T12:50:00"/>
    <x v="41"/>
    <s v="P1149"/>
    <s v="Jeans_149"/>
    <x v="6"/>
    <s v="Red"/>
    <s v="XL"/>
    <n v="2"/>
    <n v="2355.39"/>
    <n v="1558.32"/>
    <n v="4710.78"/>
    <n v="3116.64"/>
    <s v="C24149"/>
    <s v="Vishal_4149"/>
    <s v="Tiruchirappalli"/>
    <n v="10.7905"/>
    <n v="78.704700000000003"/>
    <s v="SP130"/>
    <s v="Salesperson_30"/>
    <s v="Shipped"/>
    <s v="mobile_app"/>
  </r>
  <r>
    <s v="S04151"/>
    <d v="2024-04-03T10:28:00"/>
    <x v="82"/>
    <s v="P1150"/>
    <s v="Kid's_150"/>
    <x v="5"/>
    <s v="Pink"/>
    <s v="M"/>
    <n v="2"/>
    <n v="2198.14"/>
    <n v="1697.64"/>
    <n v="4396.28"/>
    <n v="3395.28"/>
    <s v="C24150"/>
    <s v="Vishal_4150"/>
    <s v="Salem"/>
    <n v="11.664300000000001"/>
    <n v="78.146000000000001"/>
    <s v="SP129"/>
    <s v="Salesperson_29"/>
    <s v="Shipped"/>
    <s v="in-store"/>
  </r>
  <r>
    <s v="S04152"/>
    <d v="2023-05-25T14:58:00"/>
    <x v="27"/>
    <s v="P1151"/>
    <s v="Kid's_151"/>
    <x v="5"/>
    <s v="Yellow"/>
    <s v="XS"/>
    <n v="2"/>
    <n v="770.54"/>
    <n v="471.26"/>
    <n v="1541.08"/>
    <n v="942.52"/>
    <s v="C24151"/>
    <s v="Anu_4151"/>
    <s v="Salem"/>
    <n v="11.664300000000001"/>
    <n v="78.146000000000001"/>
    <s v="SP143"/>
    <s v="Salesperson_43"/>
    <s v="Pending"/>
    <s v="in-store"/>
  </r>
  <r>
    <s v="S04153"/>
    <d v="2023-07-27T19:21:00"/>
    <x v="78"/>
    <s v="P1152"/>
    <s v="Jeans_152"/>
    <x v="6"/>
    <s v="Green"/>
    <s v="M"/>
    <n v="1"/>
    <n v="2158.38"/>
    <n v="1623.55"/>
    <n v="2158.38"/>
    <n v="1623.55"/>
    <s v="C24152"/>
    <s v="Kavin_4152"/>
    <s v="Tiruchirappalli"/>
    <n v="10.7905"/>
    <n v="78.704700000000003"/>
    <s v="SP119"/>
    <s v="Salesperson_19"/>
    <s v="Cancelled"/>
    <s v="in-store"/>
  </r>
  <r>
    <s v="S04154"/>
    <d v="2023-11-09T14:10:00"/>
    <x v="81"/>
    <s v="P1153"/>
    <s v="Men's_153"/>
    <x v="4"/>
    <s v="Red"/>
    <s v="M"/>
    <n v="3"/>
    <n v="1104.98"/>
    <n v="897.7"/>
    <n v="3314.94"/>
    <n v="2693.1"/>
    <s v="C24153"/>
    <s v="Diya_4153"/>
    <s v="Vellore"/>
    <n v="12.916499999999999"/>
    <n v="79.132499999999993"/>
    <s v="SP145"/>
    <s v="Salesperson_45"/>
    <s v="Pending"/>
    <s v="online"/>
  </r>
  <r>
    <s v="S04155"/>
    <d v="2023-02-15T21:20:00"/>
    <x v="43"/>
    <s v="P1154"/>
    <s v="T-Shirts_154"/>
    <x v="2"/>
    <s v="Blue"/>
    <s v="XXL"/>
    <n v="1"/>
    <n v="1633.75"/>
    <n v="1420.36"/>
    <n v="1633.75"/>
    <n v="1420.36"/>
    <s v="C24154"/>
    <s v="Karthik_4154"/>
    <s v="Tirunelveli"/>
    <n v="8.7139000000000006"/>
    <n v="77.756699999999995"/>
    <s v="SP115"/>
    <s v="Salesperson_15"/>
    <s v="Shipped"/>
    <s v="in-store"/>
  </r>
  <r>
    <s v="S04156"/>
    <d v="2023-04-20T17:46:00"/>
    <x v="12"/>
    <s v="P1155"/>
    <s v="Women's_155"/>
    <x v="0"/>
    <s v="Yellow"/>
    <s v="XL"/>
    <n v="1"/>
    <n v="1119.6199999999999"/>
    <n v="744.58"/>
    <n v="1119.6199999999999"/>
    <n v="744.58"/>
    <s v="C24155"/>
    <s v="Karthik_4155"/>
    <s v="Tirunelveli"/>
    <n v="8.7139000000000006"/>
    <n v="77.756699999999995"/>
    <s v="SP129"/>
    <s v="Salesperson_29"/>
    <s v="Returned"/>
    <s v="in-store"/>
  </r>
  <r>
    <s v="S04157"/>
    <d v="2023-07-18T21:39:00"/>
    <x v="15"/>
    <s v="P1156"/>
    <s v="Men's_156"/>
    <x v="4"/>
    <s v="Pink"/>
    <s v="S"/>
    <n v="1"/>
    <n v="899.78"/>
    <n v="739.36"/>
    <n v="899.78"/>
    <n v="739.36"/>
    <s v="C24156"/>
    <s v="Bhuvana_4156"/>
    <s v="Vellore"/>
    <n v="12.916499999999999"/>
    <n v="79.132499999999993"/>
    <s v="SP136"/>
    <s v="Salesperson_36"/>
    <s v="Shipped"/>
    <s v="online"/>
  </r>
  <r>
    <s v="S04158"/>
    <d v="2023-10-28T17:24:00"/>
    <x v="66"/>
    <s v="P1157"/>
    <s v="Men's_157"/>
    <x v="4"/>
    <s v="Green"/>
    <s v="M"/>
    <n v="1"/>
    <n v="1182.82"/>
    <n v="1057.6300000000001"/>
    <n v="1182.82"/>
    <n v="1057.6300000000001"/>
    <s v="C24157"/>
    <s v="Kavin_4157"/>
    <s v="Tirunelveli"/>
    <n v="8.7139000000000006"/>
    <n v="77.756699999999995"/>
    <s v="SP128"/>
    <s v="Salesperson_28"/>
    <s v="Paid"/>
    <s v="in-store"/>
  </r>
  <r>
    <s v="S04159"/>
    <d v="2023-11-19T19:40:00"/>
    <x v="44"/>
    <s v="P1158"/>
    <s v="Jeans_158"/>
    <x v="6"/>
    <s v="Black"/>
    <s v="S"/>
    <n v="1"/>
    <n v="352.35"/>
    <n v="259.77"/>
    <n v="352.35"/>
    <n v="259.77"/>
    <s v="C24158"/>
    <s v="Lakshmi_4158"/>
    <s v="Madurai"/>
    <n v="9.9252000000000002"/>
    <n v="78.119799999999998"/>
    <s v="SP139"/>
    <s v="Salesperson_39"/>
    <s v="Returned"/>
    <s v="in-store"/>
  </r>
  <r>
    <s v="S04160"/>
    <d v="2024-04-24T11:16:00"/>
    <x v="75"/>
    <s v="P1159"/>
    <s v="T-Shirts_159"/>
    <x v="2"/>
    <s v="Yellow"/>
    <s v="S"/>
    <n v="2"/>
    <n v="701.3"/>
    <n v="615.53"/>
    <n v="1402.6"/>
    <n v="1231.06"/>
    <s v="C24159"/>
    <s v="Ganesh_4159"/>
    <s v="Tiruchirappalli"/>
    <n v="10.7905"/>
    <n v="78.704700000000003"/>
    <s v="SP105"/>
    <s v="Salesperson_5"/>
    <s v="Returned"/>
    <s v="in-store"/>
  </r>
  <r>
    <s v="S04161"/>
    <d v="2023-05-31T16:20:00"/>
    <x v="30"/>
    <s v="P1160"/>
    <s v="Kid's_160"/>
    <x v="5"/>
    <s v="Maroon"/>
    <s v="L"/>
    <n v="2"/>
    <n v="386.72"/>
    <n v="306.02"/>
    <n v="773.44"/>
    <n v="612.04"/>
    <s v="C24160"/>
    <s v="Meena_4160"/>
    <s v="Chennai"/>
    <n v="13.082700000000001"/>
    <n v="80.270700000000005"/>
    <s v="SP117"/>
    <s v="Salesperson_17"/>
    <s v="Paid"/>
    <s v="online"/>
  </r>
  <r>
    <s v="S04162"/>
    <d v="2023-11-07T21:17:00"/>
    <x v="81"/>
    <s v="P1161"/>
    <s v="Kid's_161"/>
    <x v="5"/>
    <s v="Pink"/>
    <s v="L"/>
    <n v="1"/>
    <n v="204.41"/>
    <n v="132.04"/>
    <n v="204.41"/>
    <n v="132.04"/>
    <s v="C24161"/>
    <s v="Kavin_4161"/>
    <s v="Coimbatore"/>
    <n v="11.0168"/>
    <n v="76.955799999999996"/>
    <s v="SP128"/>
    <s v="Salesperson_28"/>
    <s v="Pending"/>
    <s v="online"/>
  </r>
  <r>
    <s v="S04163"/>
    <d v="2024-01-11T19:11:00"/>
    <x v="65"/>
    <s v="P1162"/>
    <s v="Women's_162"/>
    <x v="0"/>
    <s v="Grey"/>
    <s v="M"/>
    <n v="4"/>
    <n v="535.47"/>
    <n v="362.7"/>
    <n v="2141.88"/>
    <n v="1450.8"/>
    <s v="C24162"/>
    <s v="Kavin_4162"/>
    <s v="Madurai"/>
    <n v="9.9252000000000002"/>
    <n v="78.119799999999998"/>
    <s v="SP108"/>
    <s v="Salesperson_8"/>
    <s v="Paid"/>
    <s v="online"/>
  </r>
  <r>
    <s v="S04164"/>
    <d v="2024-01-16T13:29:00"/>
    <x v="49"/>
    <s v="P1163"/>
    <s v="T-Shirts_163"/>
    <x v="2"/>
    <s v="Blue"/>
    <s v="L"/>
    <n v="3"/>
    <n v="476.16"/>
    <n v="321.02999999999997"/>
    <n v="1428.48"/>
    <n v="963.09"/>
    <s v="C24163"/>
    <s v="Ravi_4163"/>
    <s v="Madurai"/>
    <n v="9.9252000000000002"/>
    <n v="78.119799999999998"/>
    <s v="SP107"/>
    <s v="Salesperson_7"/>
    <s v="Returned"/>
    <s v="third-party"/>
  </r>
  <r>
    <s v="S04165"/>
    <d v="2024-06-02T11:59:00"/>
    <x v="54"/>
    <s v="P1164"/>
    <s v="Jeans_164"/>
    <x v="6"/>
    <s v="Green"/>
    <s v="L"/>
    <n v="1"/>
    <n v="985.91"/>
    <n v="619.39"/>
    <n v="985.91"/>
    <n v="619.39"/>
    <s v="C24164"/>
    <s v="Priya_4164"/>
    <s v="Tiruchirappalli"/>
    <n v="10.7905"/>
    <n v="78.704700000000003"/>
    <s v="SP130"/>
    <s v="Salesperson_30"/>
    <s v="Paid"/>
    <s v="online"/>
  </r>
  <r>
    <s v="S04166"/>
    <d v="2023-05-24T12:56:00"/>
    <x v="27"/>
    <s v="P1165"/>
    <s v="Kurta_165"/>
    <x v="1"/>
    <s v="Black"/>
    <s v="S"/>
    <n v="4"/>
    <n v="296.75"/>
    <n v="190.41"/>
    <n v="1187"/>
    <n v="761.64"/>
    <s v="C24165"/>
    <s v="Bhuvana_4165"/>
    <s v="Tirunelveli"/>
    <n v="8.7139000000000006"/>
    <n v="77.756699999999995"/>
    <s v="SP148"/>
    <s v="Salesperson_48"/>
    <s v="Paid"/>
    <s v="in-store"/>
  </r>
  <r>
    <s v="S04167"/>
    <d v="2023-02-21T17:11:00"/>
    <x v="29"/>
    <s v="P1166"/>
    <s v="Jeans_166"/>
    <x v="6"/>
    <s v="Blue"/>
    <s v="S"/>
    <n v="1"/>
    <n v="1938.02"/>
    <n v="1335.72"/>
    <n v="1938.02"/>
    <n v="1335.72"/>
    <s v="C24166"/>
    <s v="Sathish_4166"/>
    <s v="Madurai"/>
    <n v="9.9252000000000002"/>
    <n v="78.119799999999998"/>
    <s v="SP132"/>
    <s v="Salesperson_32"/>
    <s v="Paid"/>
    <s v="in-store"/>
  </r>
  <r>
    <s v="S04168"/>
    <d v="2024-08-29T21:52:00"/>
    <x v="20"/>
    <s v="P1167"/>
    <s v="T-Shirts_167"/>
    <x v="2"/>
    <s v="Maroon"/>
    <s v="M"/>
    <n v="1"/>
    <n v="1196.71"/>
    <n v="1002.8"/>
    <n v="1196.71"/>
    <n v="1002.8"/>
    <s v="C24167"/>
    <s v="Aarav_4167"/>
    <s v="Madurai"/>
    <n v="9.9252000000000002"/>
    <n v="78.119799999999998"/>
    <s v="SP109"/>
    <s v="Salesperson_9"/>
    <s v="Paid"/>
    <s v="mobile_app"/>
  </r>
  <r>
    <s v="S04169"/>
    <d v="2024-03-06T14:30:00"/>
    <x v="8"/>
    <s v="P1168"/>
    <s v="Kurta_168"/>
    <x v="1"/>
    <s v="Blue"/>
    <s v="XXL"/>
    <n v="2"/>
    <n v="1020.84"/>
    <n v="882.02"/>
    <n v="2041.68"/>
    <n v="1764.04"/>
    <s v="C24168"/>
    <s v="Sathish_4168"/>
    <s v="Chennai"/>
    <n v="13.082700000000001"/>
    <n v="80.270700000000005"/>
    <s v="SP106"/>
    <s v="Salesperson_6"/>
    <s v="Cancelled"/>
    <s v="in-store"/>
  </r>
  <r>
    <s v="S04170"/>
    <d v="2023-02-22T12:58:00"/>
    <x v="29"/>
    <s v="P1169"/>
    <s v="Jeans_169"/>
    <x v="6"/>
    <s v="Black"/>
    <s v="S"/>
    <n v="4"/>
    <n v="942.01"/>
    <n v="838.67"/>
    <n v="3768.04"/>
    <n v="3354.68"/>
    <s v="C24169"/>
    <s v="Karthik_4169"/>
    <s v="Tiruchirappalli"/>
    <n v="10.7905"/>
    <n v="78.704700000000003"/>
    <s v="SP131"/>
    <s v="Salesperson_31"/>
    <s v="Cancelled"/>
    <s v="online"/>
  </r>
  <r>
    <s v="S04171"/>
    <d v="2023-03-05T20:26:00"/>
    <x v="10"/>
    <s v="P1170"/>
    <s v="Sportswear_170"/>
    <x v="3"/>
    <s v="Blue"/>
    <s v="XL"/>
    <n v="2"/>
    <n v="886.56"/>
    <n v="767.01"/>
    <n v="1773.12"/>
    <n v="1534.02"/>
    <s v="C24170"/>
    <s v="Aarav_4170"/>
    <s v="Chennai"/>
    <n v="13.082700000000001"/>
    <n v="80.270700000000005"/>
    <s v="SP103"/>
    <s v="Salesperson_3"/>
    <s v="Paid"/>
    <s v="online"/>
  </r>
  <r>
    <s v="S04172"/>
    <d v="2024-08-08T13:09:00"/>
    <x v="46"/>
    <s v="P1171"/>
    <s v="Kid's_171"/>
    <x v="5"/>
    <s v="Yellow"/>
    <s v="L"/>
    <n v="1"/>
    <n v="2448.9699999999998"/>
    <n v="1551.27"/>
    <n v="2448.9699999999998"/>
    <n v="1551.27"/>
    <s v="C24171"/>
    <s v="Diya_4171"/>
    <s v="Erode"/>
    <n v="11.34"/>
    <n v="77.717200000000005"/>
    <s v="SP109"/>
    <s v="Salesperson_9"/>
    <s v="Pending"/>
    <s v="mobile_app"/>
  </r>
  <r>
    <s v="S04173"/>
    <d v="2023-10-28T12:44:00"/>
    <x v="66"/>
    <s v="P1172"/>
    <s v="Sarees_172"/>
    <x v="7"/>
    <s v="Pink"/>
    <s v="XXL"/>
    <n v="1"/>
    <n v="881.28"/>
    <n v="677"/>
    <n v="881.28"/>
    <n v="677"/>
    <s v="C24172"/>
    <s v="Devi_4172"/>
    <s v="Salem"/>
    <n v="11.664300000000001"/>
    <n v="78.146000000000001"/>
    <s v="SP144"/>
    <s v="Salesperson_44"/>
    <s v="Shipped"/>
    <s v="in-store"/>
  </r>
  <r>
    <s v="S04174"/>
    <d v="2024-04-28T17:57:00"/>
    <x v="75"/>
    <s v="P1173"/>
    <s v="Women's_173"/>
    <x v="0"/>
    <s v="Maroon"/>
    <s v="XXL"/>
    <n v="2"/>
    <n v="333.96"/>
    <n v="256.82"/>
    <n v="667.92"/>
    <n v="513.64"/>
    <s v="C24173"/>
    <s v="Karthik_4173"/>
    <s v="Tirunelveli"/>
    <n v="8.7139000000000006"/>
    <n v="77.756699999999995"/>
    <s v="SP138"/>
    <s v="Salesperson_38"/>
    <s v="Returned"/>
    <s v="in-store"/>
  </r>
  <r>
    <s v="S04175"/>
    <d v="2024-06-02T11:04:00"/>
    <x v="54"/>
    <s v="P1174"/>
    <s v="Men's_174"/>
    <x v="4"/>
    <s v="Grey"/>
    <s v="XL"/>
    <n v="4"/>
    <n v="670.36"/>
    <n v="430.57"/>
    <n v="2681.44"/>
    <n v="1722.28"/>
    <s v="C24174"/>
    <s v="Sathish_4174"/>
    <s v="Madurai"/>
    <n v="9.9252000000000002"/>
    <n v="78.119799999999998"/>
    <s v="SP114"/>
    <s v="Salesperson_14"/>
    <s v="Paid"/>
    <s v="online"/>
  </r>
  <r>
    <s v="S04176"/>
    <d v="2024-02-02T12:38:00"/>
    <x v="53"/>
    <s v="P1175"/>
    <s v="T-Shirts_175"/>
    <x v="2"/>
    <s v="Yellow"/>
    <s v="XXL"/>
    <n v="4"/>
    <n v="2421.54"/>
    <n v="1627.73"/>
    <n v="9686.16"/>
    <n v="6510.92"/>
    <s v="C24175"/>
    <s v="Sanjay_4175"/>
    <s v="Tiruchirappalli"/>
    <n v="10.7905"/>
    <n v="78.704700000000003"/>
    <s v="SP108"/>
    <s v="Salesperson_8"/>
    <s v="Pending"/>
    <s v="third-party"/>
  </r>
  <r>
    <s v="S04177"/>
    <d v="2024-08-09T16:07:00"/>
    <x v="46"/>
    <s v="P1176"/>
    <s v="Women's_176"/>
    <x v="0"/>
    <s v="Pink"/>
    <s v="XXL"/>
    <n v="3"/>
    <n v="1723.18"/>
    <n v="1417.22"/>
    <n v="5169.54"/>
    <n v="4251.66"/>
    <s v="C24176"/>
    <s v="Lakshmi_4176"/>
    <s v="Vellore"/>
    <n v="12.916499999999999"/>
    <n v="79.132499999999993"/>
    <s v="SP129"/>
    <s v="Salesperson_29"/>
    <s v="Cancelled"/>
    <s v="mobile_app"/>
  </r>
  <r>
    <s v="S04178"/>
    <d v="2024-01-26T11:47:00"/>
    <x v="57"/>
    <s v="P1177"/>
    <s v="Women's_177"/>
    <x v="0"/>
    <s v="White"/>
    <s v="M"/>
    <n v="2"/>
    <n v="2140.86"/>
    <n v="1875.84"/>
    <n v="4281.72"/>
    <n v="3751.68"/>
    <s v="C24177"/>
    <s v="Priya_4177"/>
    <s v="Salem"/>
    <n v="11.664300000000001"/>
    <n v="78.146000000000001"/>
    <s v="SP128"/>
    <s v="Salesperson_28"/>
    <s v="Returned"/>
    <s v="in-store"/>
  </r>
  <r>
    <s v="S04179"/>
    <d v="2023-11-12T17:00:00"/>
    <x v="81"/>
    <s v="P1178"/>
    <s v="Jeans_178"/>
    <x v="6"/>
    <s v="Grey"/>
    <s v="XS"/>
    <n v="1"/>
    <n v="961.34"/>
    <n v="752.19"/>
    <n v="961.34"/>
    <n v="752.19"/>
    <s v="C24178"/>
    <s v="Sanjay_4178"/>
    <s v="Coimbatore"/>
    <n v="11.0168"/>
    <n v="76.955799999999996"/>
    <s v="SP139"/>
    <s v="Salesperson_39"/>
    <s v="Returned"/>
    <s v="in-store"/>
  </r>
  <r>
    <s v="S04180"/>
    <d v="2023-05-27T18:47:00"/>
    <x v="27"/>
    <s v="P1179"/>
    <s v="Sarees_179"/>
    <x v="7"/>
    <s v="Black"/>
    <s v="XXL"/>
    <n v="2"/>
    <n v="1179.81"/>
    <n v="1057.5999999999999"/>
    <n v="2359.62"/>
    <n v="2115.1999999999998"/>
    <s v="C24179"/>
    <s v="Sathish_4179"/>
    <s v="Coimbatore"/>
    <n v="11.0168"/>
    <n v="76.955799999999996"/>
    <s v="SP105"/>
    <s v="Salesperson_5"/>
    <s v="Shipped"/>
    <s v="in-store"/>
  </r>
  <r>
    <s v="S04181"/>
    <d v="2023-04-10T15:38:00"/>
    <x v="71"/>
    <s v="P1180"/>
    <s v="Sportswear_180"/>
    <x v="3"/>
    <s v="Pink"/>
    <s v="L"/>
    <n v="1"/>
    <n v="1306.8800000000001"/>
    <n v="1062.69"/>
    <n v="1306.8800000000001"/>
    <n v="1062.69"/>
    <s v="C24180"/>
    <s v="Devi_4180"/>
    <s v="Erode"/>
    <n v="11.34"/>
    <n v="77.717200000000005"/>
    <s v="SP121"/>
    <s v="Salesperson_21"/>
    <s v="Paid"/>
    <s v="in-store"/>
  </r>
  <r>
    <s v="S04182"/>
    <d v="2023-05-17T18:32:00"/>
    <x v="62"/>
    <s v="P1181"/>
    <s v="Sarees_181"/>
    <x v="7"/>
    <s v="Green"/>
    <s v="XXL"/>
    <n v="3"/>
    <n v="1771.44"/>
    <n v="1411.18"/>
    <n v="5314.32"/>
    <n v="4233.54"/>
    <s v="C24181"/>
    <s v="Ravi_4181"/>
    <s v="Erode"/>
    <n v="11.34"/>
    <n v="77.717200000000005"/>
    <s v="SP104"/>
    <s v="Salesperson_4"/>
    <s v="Pending"/>
    <s v="online"/>
  </r>
  <r>
    <s v="S04183"/>
    <d v="2023-12-28T13:37:00"/>
    <x v="34"/>
    <s v="P1182"/>
    <s v="Men's_182"/>
    <x v="4"/>
    <s v="Green"/>
    <s v="XL"/>
    <n v="4"/>
    <n v="1449.57"/>
    <n v="991.48"/>
    <n v="5798.28"/>
    <n v="3965.92"/>
    <s v="C24182"/>
    <s v="Diya_4182"/>
    <s v="Tirunelveli"/>
    <n v="8.7139000000000006"/>
    <n v="77.756699999999995"/>
    <s v="SP130"/>
    <s v="Salesperson_30"/>
    <s v="Cancelled"/>
    <s v="in-store"/>
  </r>
  <r>
    <s v="S04184"/>
    <d v="2023-12-19T12:44:00"/>
    <x v="41"/>
    <s v="P1183"/>
    <s v="Men's_183"/>
    <x v="4"/>
    <s v="Pink"/>
    <s v="XXL"/>
    <n v="1"/>
    <n v="1718.27"/>
    <n v="1356.23"/>
    <n v="1718.27"/>
    <n v="1356.23"/>
    <s v="C24183"/>
    <s v="Diya_4183"/>
    <s v="Chennai"/>
    <n v="13.082700000000001"/>
    <n v="80.270700000000005"/>
    <s v="SP109"/>
    <s v="Salesperson_9"/>
    <s v="Pending"/>
    <s v="in-store"/>
  </r>
  <r>
    <s v="S04185"/>
    <d v="2023-09-29T14:41:00"/>
    <x v="21"/>
    <s v="P1184"/>
    <s v="Jeans_184"/>
    <x v="6"/>
    <s v="Blue"/>
    <s v="XXL"/>
    <n v="1"/>
    <n v="428.9"/>
    <n v="362.46"/>
    <n v="428.9"/>
    <n v="362.46"/>
    <s v="C24184"/>
    <s v="Diya_4184"/>
    <s v="Erode"/>
    <n v="11.34"/>
    <n v="77.717200000000005"/>
    <s v="SP130"/>
    <s v="Salesperson_30"/>
    <s v="Cancelled"/>
    <s v="in-store"/>
  </r>
  <r>
    <s v="S04186"/>
    <d v="2024-06-01T15:06:00"/>
    <x v="54"/>
    <s v="P1185"/>
    <s v="Sportswear_185"/>
    <x v="3"/>
    <s v="Red"/>
    <s v="L"/>
    <n v="2"/>
    <n v="1449.52"/>
    <n v="1092.25"/>
    <n v="2899.04"/>
    <n v="2184.5"/>
    <s v="C24185"/>
    <s v="Lakshmi_4185"/>
    <s v="Vellore"/>
    <n v="12.916499999999999"/>
    <n v="79.132499999999993"/>
    <s v="SP140"/>
    <s v="Salesperson_40"/>
    <s v="Shipped"/>
    <s v="in-store"/>
  </r>
  <r>
    <s v="S04187"/>
    <d v="2023-02-05T16:54:00"/>
    <x v="35"/>
    <s v="P1186"/>
    <s v="Jeans_186"/>
    <x v="6"/>
    <s v="Yellow"/>
    <s v="S"/>
    <n v="2"/>
    <n v="1982.18"/>
    <n v="1575.23"/>
    <n v="3964.36"/>
    <n v="3150.46"/>
    <s v="C24186"/>
    <s v="Kavin_4186"/>
    <s v="Madurai"/>
    <n v="9.9252000000000002"/>
    <n v="78.119799999999998"/>
    <s v="SP112"/>
    <s v="Salesperson_12"/>
    <s v="Shipped"/>
    <s v="in-store"/>
  </r>
  <r>
    <s v="S04188"/>
    <d v="2023-05-10T14:04:00"/>
    <x v="64"/>
    <s v="P1187"/>
    <s v="Women's_187"/>
    <x v="0"/>
    <s v="Maroon"/>
    <s v="M"/>
    <n v="3"/>
    <n v="1532.94"/>
    <n v="1087.52"/>
    <n v="4598.82"/>
    <n v="3262.56"/>
    <s v="C24187"/>
    <s v="Sathish_4187"/>
    <s v="Madurai"/>
    <n v="9.9252000000000002"/>
    <n v="78.119799999999998"/>
    <s v="SP104"/>
    <s v="Salesperson_4"/>
    <s v="Pending"/>
    <s v="online"/>
  </r>
  <r>
    <s v="S04189"/>
    <d v="2023-12-31T15:17:00"/>
    <x v="34"/>
    <s v="P1188"/>
    <s v="Kurta_188"/>
    <x v="1"/>
    <s v="Maroon"/>
    <s v="XXL"/>
    <n v="3"/>
    <n v="619.54999999999995"/>
    <n v="462.4"/>
    <n v="1858.65"/>
    <n v="1387.2"/>
    <s v="C24188"/>
    <s v="Vishal_4188"/>
    <s v="Tirunelveli"/>
    <n v="8.7139000000000006"/>
    <n v="77.756699999999995"/>
    <s v="SP126"/>
    <s v="Salesperson_26"/>
    <s v="Pending"/>
    <s v="online"/>
  </r>
  <r>
    <s v="S04190"/>
    <d v="2023-08-13T12:08:00"/>
    <x v="92"/>
    <s v="P1189"/>
    <s v="Sportswear_189"/>
    <x v="3"/>
    <s v="Blue"/>
    <s v="XS"/>
    <n v="2"/>
    <n v="1872.34"/>
    <n v="1131.98"/>
    <n v="3744.68"/>
    <n v="2263.96"/>
    <s v="C24189"/>
    <s v="Vishal_4189"/>
    <s v="Madurai"/>
    <n v="9.9252000000000002"/>
    <n v="78.119799999999998"/>
    <s v="SP138"/>
    <s v="Salesperson_38"/>
    <s v="Returned"/>
    <s v="in-store"/>
  </r>
  <r>
    <s v="S04191"/>
    <d v="2023-05-28T21:48:00"/>
    <x v="27"/>
    <s v="P1190"/>
    <s v="Jeans_190"/>
    <x v="6"/>
    <s v="Red"/>
    <s v="XS"/>
    <n v="4"/>
    <n v="812.31"/>
    <n v="554.04999999999995"/>
    <n v="3249.24"/>
    <n v="2216.1999999999998"/>
    <s v="C24190"/>
    <s v="Aarav_4190"/>
    <s v="Tiruchirappalli"/>
    <n v="10.7905"/>
    <n v="78.704700000000003"/>
    <s v="SP129"/>
    <s v="Salesperson_29"/>
    <s v="Returned"/>
    <s v="in-store"/>
  </r>
  <r>
    <s v="S04192"/>
    <d v="2023-09-11T15:04:00"/>
    <x v="61"/>
    <s v="P1191"/>
    <s v="Jeans_191"/>
    <x v="6"/>
    <s v="Maroon"/>
    <s v="XL"/>
    <n v="1"/>
    <n v="2485.35"/>
    <n v="1627.94"/>
    <n v="2485.35"/>
    <n v="1627.94"/>
    <s v="C24191"/>
    <s v="Ganesh_4191"/>
    <s v="Madurai"/>
    <n v="9.9252000000000002"/>
    <n v="78.119799999999998"/>
    <s v="SP115"/>
    <s v="Salesperson_15"/>
    <s v="Paid"/>
    <s v="in-store"/>
  </r>
  <r>
    <s v="S04193"/>
    <d v="2024-04-06T11:32:00"/>
    <x v="82"/>
    <s v="P1192"/>
    <s v="Jeans_192"/>
    <x v="6"/>
    <s v="Green"/>
    <s v="M"/>
    <n v="1"/>
    <n v="2474.9"/>
    <n v="1499.99"/>
    <n v="2474.9"/>
    <n v="1499.99"/>
    <s v="C24192"/>
    <s v="Priya_4192"/>
    <s v="Tirunelveli"/>
    <n v="8.7139000000000006"/>
    <n v="77.756699999999995"/>
    <s v="SP138"/>
    <s v="Salesperson_38"/>
    <s v="Cancelled"/>
    <s v="online"/>
  </r>
  <r>
    <s v="S04194"/>
    <d v="2023-09-13T19:19:00"/>
    <x v="61"/>
    <s v="P1193"/>
    <s v="Kurta_193"/>
    <x v="1"/>
    <s v="Pink"/>
    <s v="XL"/>
    <n v="2"/>
    <n v="2319.66"/>
    <n v="2029.67"/>
    <n v="4639.32"/>
    <n v="4059.34"/>
    <s v="C24193"/>
    <s v="Meena_4193"/>
    <s v="Madurai"/>
    <n v="9.9252000000000002"/>
    <n v="78.119799999999998"/>
    <s v="SP130"/>
    <s v="Salesperson_30"/>
    <s v="Cancelled"/>
    <s v="in-store"/>
  </r>
  <r>
    <s v="S04195"/>
    <d v="2024-08-21T10:07:00"/>
    <x v="68"/>
    <s v="P1194"/>
    <s v="T-Shirts_194"/>
    <x v="2"/>
    <s v="Blue"/>
    <s v="L"/>
    <n v="3"/>
    <n v="1838.77"/>
    <n v="1334.43"/>
    <n v="5516.31"/>
    <n v="4003.29"/>
    <s v="C24194"/>
    <s v="Lakshmi_4194"/>
    <s v="Tiruchirappalli"/>
    <n v="10.7905"/>
    <n v="78.704700000000003"/>
    <s v="SP143"/>
    <s v="Salesperson_43"/>
    <s v="Shipped"/>
    <s v="in-store"/>
  </r>
  <r>
    <s v="S04196"/>
    <d v="2024-09-08T21:56:00"/>
    <x v="22"/>
    <s v="P1195"/>
    <s v="Kurta_195"/>
    <x v="1"/>
    <s v="Yellow"/>
    <s v="XL"/>
    <n v="1"/>
    <n v="2125.7600000000002"/>
    <n v="1775.6"/>
    <n v="2125.7600000000002"/>
    <n v="1775.6"/>
    <s v="C24195"/>
    <s v="Diya_4195"/>
    <s v="Tirunelveli"/>
    <n v="8.7139000000000006"/>
    <n v="77.756699999999995"/>
    <s v="SP113"/>
    <s v="Salesperson_13"/>
    <s v="Cancelled"/>
    <s v="online"/>
  </r>
  <r>
    <s v="S04197"/>
    <d v="2023-06-28T14:24:00"/>
    <x v="42"/>
    <s v="P1196"/>
    <s v="Kid's_196"/>
    <x v="5"/>
    <s v="Red"/>
    <s v="XS"/>
    <n v="3"/>
    <n v="2260.6"/>
    <n v="1941.36"/>
    <n v="6781.8"/>
    <n v="5824.08"/>
    <s v="C24196"/>
    <s v="Diya_4196"/>
    <s v="Salem"/>
    <n v="11.664300000000001"/>
    <n v="78.146000000000001"/>
    <s v="SP142"/>
    <s v="Salesperson_42"/>
    <s v="Paid"/>
    <s v="mobile_app"/>
  </r>
  <r>
    <s v="S04198"/>
    <d v="2023-04-11T15:28:00"/>
    <x v="71"/>
    <s v="P1197"/>
    <s v="Kurta_197"/>
    <x v="1"/>
    <s v="Yellow"/>
    <s v="S"/>
    <n v="1"/>
    <n v="1389.87"/>
    <n v="930.15"/>
    <n v="1389.87"/>
    <n v="930.15"/>
    <s v="C24197"/>
    <s v="Devi_4197"/>
    <s v="Erode"/>
    <n v="11.34"/>
    <n v="77.717200000000005"/>
    <s v="SP125"/>
    <s v="Salesperson_25"/>
    <s v="Returned"/>
    <s v="in-store"/>
  </r>
  <r>
    <s v="S04199"/>
    <d v="2024-03-07T19:19:00"/>
    <x v="8"/>
    <s v="P1198"/>
    <s v="Kid's_198"/>
    <x v="5"/>
    <s v="Pink"/>
    <s v="L"/>
    <n v="1"/>
    <n v="1712.65"/>
    <n v="1527.38"/>
    <n v="1712.65"/>
    <n v="1527.38"/>
    <s v="C24198"/>
    <s v="Bhuvana_4198"/>
    <s v="Tiruchirappalli"/>
    <n v="10.7905"/>
    <n v="78.704700000000003"/>
    <s v="SP123"/>
    <s v="Salesperson_23"/>
    <s v="Paid"/>
    <s v="in-store"/>
  </r>
  <r>
    <s v="S04200"/>
    <d v="2024-04-28T10:10:00"/>
    <x v="75"/>
    <s v="P1199"/>
    <s v="Kid's_199"/>
    <x v="5"/>
    <s v="Grey"/>
    <s v="S"/>
    <n v="1"/>
    <n v="1815.41"/>
    <n v="1554.36"/>
    <n v="1815.41"/>
    <n v="1554.36"/>
    <s v="C24199"/>
    <s v="Vishal_4199"/>
    <s v="Tirunelveli"/>
    <n v="8.7139000000000006"/>
    <n v="77.756699999999995"/>
    <s v="SP122"/>
    <s v="Salesperson_22"/>
    <s v="Pending"/>
    <s v="in-store"/>
  </r>
  <r>
    <s v="S04201"/>
    <d v="2024-09-15T15:33:00"/>
    <x v="38"/>
    <s v="P1200"/>
    <s v="Jeans_200"/>
    <x v="6"/>
    <s v="Grey"/>
    <s v="M"/>
    <n v="1"/>
    <n v="1897.01"/>
    <n v="1165.95"/>
    <n v="1897.01"/>
    <n v="1165.95"/>
    <s v="C24200"/>
    <s v="Lakshmi_4200"/>
    <s v="Erode"/>
    <n v="11.34"/>
    <n v="77.717200000000005"/>
    <s v="SP120"/>
    <s v="Salesperson_20"/>
    <s v="Shipped"/>
    <s v="online"/>
  </r>
  <r>
    <s v="S04202"/>
    <d v="2023-10-28T12:50:00"/>
    <x v="66"/>
    <s v="P1201"/>
    <s v="Sportswear_201"/>
    <x v="3"/>
    <s v="Pink"/>
    <s v="M"/>
    <n v="4"/>
    <n v="318.37"/>
    <n v="241.37"/>
    <n v="1273.48"/>
    <n v="965.48"/>
    <s v="C24201"/>
    <s v="Anu_4201"/>
    <s v="Vellore"/>
    <n v="12.916499999999999"/>
    <n v="79.132499999999993"/>
    <s v="SP132"/>
    <s v="Salesperson_32"/>
    <s v="Returned"/>
    <s v="online"/>
  </r>
  <r>
    <s v="S04203"/>
    <d v="2023-03-11T12:54:00"/>
    <x v="1"/>
    <s v="P1202"/>
    <s v="Kurta_202"/>
    <x v="1"/>
    <s v="Green"/>
    <s v="S"/>
    <n v="3"/>
    <n v="2492.4"/>
    <n v="2144.9699999999998"/>
    <n v="7477.2"/>
    <n v="6434.91"/>
    <s v="C24202"/>
    <s v="Vishal_4202"/>
    <s v="Salem"/>
    <n v="11.664300000000001"/>
    <n v="78.146000000000001"/>
    <s v="SP145"/>
    <s v="Salesperson_45"/>
    <s v="Returned"/>
    <s v="in-store"/>
  </r>
  <r>
    <s v="S04204"/>
    <d v="2023-09-29T13:35:00"/>
    <x v="21"/>
    <s v="P1203"/>
    <s v="Women's_203"/>
    <x v="0"/>
    <s v="Red"/>
    <s v="M"/>
    <n v="1"/>
    <n v="1293.29"/>
    <n v="1062.19"/>
    <n v="1293.29"/>
    <n v="1062.19"/>
    <s v="C24203"/>
    <s v="Priya_4203"/>
    <s v="Madurai"/>
    <n v="9.9252000000000002"/>
    <n v="78.119799999999998"/>
    <s v="SP120"/>
    <s v="Salesperson_20"/>
    <s v="Paid"/>
    <s v="in-store"/>
  </r>
  <r>
    <s v="S04205"/>
    <d v="2023-01-13T21:46:00"/>
    <x v="72"/>
    <s v="P1204"/>
    <s v="Kurta_204"/>
    <x v="1"/>
    <s v="Green"/>
    <s v="XL"/>
    <n v="1"/>
    <n v="2144.89"/>
    <n v="1837.22"/>
    <n v="2144.89"/>
    <n v="1837.22"/>
    <s v="C24204"/>
    <s v="Priya_4204"/>
    <s v="Tirunelveli"/>
    <n v="8.7139000000000006"/>
    <n v="77.756699999999995"/>
    <s v="SP124"/>
    <s v="Salesperson_24"/>
    <s v="Cancelled"/>
    <s v="in-store"/>
  </r>
  <r>
    <s v="S04206"/>
    <d v="2024-01-11T16:24:00"/>
    <x v="65"/>
    <s v="P1205"/>
    <s v="Sarees_205"/>
    <x v="7"/>
    <s v="Blue"/>
    <s v="S"/>
    <n v="2"/>
    <n v="329.32"/>
    <n v="291.24"/>
    <n v="658.64"/>
    <n v="582.48"/>
    <s v="C24205"/>
    <s v="Bhuvana_4205"/>
    <s v="Chennai"/>
    <n v="13.082700000000001"/>
    <n v="80.270700000000005"/>
    <s v="SP126"/>
    <s v="Salesperson_26"/>
    <s v="Pending"/>
    <s v="mobile_app"/>
  </r>
  <r>
    <s v="S04207"/>
    <d v="2023-01-03T21:43:00"/>
    <x v="3"/>
    <s v="P1206"/>
    <s v="Sportswear_206"/>
    <x v="3"/>
    <s v="Pink"/>
    <s v="XXL"/>
    <n v="1"/>
    <n v="1700.28"/>
    <n v="1475.35"/>
    <n v="1700.28"/>
    <n v="1475.35"/>
    <s v="C24206"/>
    <s v="Ravi_4206"/>
    <s v="Madurai"/>
    <n v="9.9252000000000002"/>
    <n v="78.119799999999998"/>
    <s v="SP138"/>
    <s v="Salesperson_38"/>
    <s v="Pending"/>
    <s v="in-store"/>
  </r>
  <r>
    <s v="S04208"/>
    <d v="2023-09-08T18:08:00"/>
    <x v="74"/>
    <s v="P1207"/>
    <s v="Sarees_207"/>
    <x v="7"/>
    <s v="Red"/>
    <s v="XL"/>
    <n v="4"/>
    <n v="773.52"/>
    <n v="473.84"/>
    <n v="3094.08"/>
    <n v="1895.36"/>
    <s v="C24207"/>
    <s v="Ravi_4207"/>
    <s v="Tiruchirappalli"/>
    <n v="10.7905"/>
    <n v="78.704700000000003"/>
    <s v="SP116"/>
    <s v="Salesperson_16"/>
    <s v="Returned"/>
    <s v="online"/>
  </r>
  <r>
    <s v="S04209"/>
    <d v="2023-05-13T12:03:00"/>
    <x v="64"/>
    <s v="P1208"/>
    <s v="Kid's_208"/>
    <x v="5"/>
    <s v="Blue"/>
    <s v="S"/>
    <n v="1"/>
    <n v="1073.94"/>
    <n v="929.3"/>
    <n v="1073.94"/>
    <n v="929.3"/>
    <s v="C24208"/>
    <s v="Sathish_4208"/>
    <s v="Coimbatore"/>
    <n v="11.0168"/>
    <n v="76.955799999999996"/>
    <s v="SP119"/>
    <s v="Salesperson_19"/>
    <s v="Shipped"/>
    <s v="mobile_app"/>
  </r>
  <r>
    <s v="S04210"/>
    <d v="2023-06-13T15:38:00"/>
    <x v="23"/>
    <s v="P1209"/>
    <s v="Sarees_209"/>
    <x v="7"/>
    <s v="Red"/>
    <s v="S"/>
    <n v="3"/>
    <n v="2372.5300000000002"/>
    <n v="1651.43"/>
    <n v="7117.59"/>
    <n v="4954.29"/>
    <s v="C24209"/>
    <s v="Kavin_4209"/>
    <s v="Tiruchirappalli"/>
    <n v="10.7905"/>
    <n v="78.704700000000003"/>
    <s v="SP118"/>
    <s v="Salesperson_18"/>
    <s v="Shipped"/>
    <s v="in-store"/>
  </r>
  <r>
    <s v="S04211"/>
    <d v="2024-08-06T21:14:00"/>
    <x v="46"/>
    <s v="P1210"/>
    <s v="Sportswear_210"/>
    <x v="3"/>
    <s v="Maroon"/>
    <s v="XXL"/>
    <n v="1"/>
    <n v="1223.5999999999999"/>
    <n v="1022.35"/>
    <n v="1223.5999999999999"/>
    <n v="1022.35"/>
    <s v="C24210"/>
    <s v="Ganesh_4210"/>
    <s v="Chennai"/>
    <n v="13.082700000000001"/>
    <n v="80.270700000000005"/>
    <s v="SP118"/>
    <s v="Salesperson_18"/>
    <s v="Returned"/>
    <s v="in-store"/>
  </r>
  <r>
    <s v="S04212"/>
    <d v="2023-01-21T17:35:00"/>
    <x v="85"/>
    <s v="P1211"/>
    <s v="Sportswear_211"/>
    <x v="3"/>
    <s v="Grey"/>
    <s v="S"/>
    <n v="1"/>
    <n v="858.87"/>
    <n v="587.16999999999996"/>
    <n v="858.87"/>
    <n v="587.16999999999996"/>
    <s v="C24211"/>
    <s v="Karthik_4211"/>
    <s v="Coimbatore"/>
    <n v="11.0168"/>
    <n v="76.955799999999996"/>
    <s v="SP133"/>
    <s v="Salesperson_33"/>
    <s v="Returned"/>
    <s v="in-store"/>
  </r>
  <r>
    <s v="S04213"/>
    <d v="2023-10-14T14:44:00"/>
    <x v="37"/>
    <s v="P1212"/>
    <s v="Men's_212"/>
    <x v="4"/>
    <s v="Grey"/>
    <s v="XS"/>
    <n v="2"/>
    <n v="1883.32"/>
    <n v="1378.13"/>
    <n v="3766.64"/>
    <n v="2756.26"/>
    <s v="C24212"/>
    <s v="Meena_4212"/>
    <s v="Tiruchirappalli"/>
    <n v="10.7905"/>
    <n v="78.704700000000003"/>
    <s v="SP141"/>
    <s v="Salesperson_41"/>
    <s v="Cancelled"/>
    <s v="third-party"/>
  </r>
  <r>
    <s v="S04214"/>
    <d v="2023-02-21T17:03:00"/>
    <x v="29"/>
    <s v="P1213"/>
    <s v="Kid's_213"/>
    <x v="5"/>
    <s v="Blue"/>
    <s v="M"/>
    <n v="2"/>
    <n v="696.02"/>
    <n v="566.78"/>
    <n v="1392.04"/>
    <n v="1133.56"/>
    <s v="C24213"/>
    <s v="Ravi_4213"/>
    <s v="Madurai"/>
    <n v="9.9252000000000002"/>
    <n v="78.119799999999998"/>
    <s v="SP149"/>
    <s v="Salesperson_49"/>
    <s v="Pending"/>
    <s v="in-store"/>
  </r>
  <r>
    <s v="S04215"/>
    <d v="2023-12-14T19:28:00"/>
    <x v="19"/>
    <s v="P1214"/>
    <s v="Jeans_214"/>
    <x v="6"/>
    <s v="Grey"/>
    <s v="XXL"/>
    <n v="3"/>
    <n v="1418.46"/>
    <n v="1079.46"/>
    <n v="4255.38"/>
    <n v="3238.38"/>
    <s v="C24214"/>
    <s v="Devi_4214"/>
    <s v="Madurai"/>
    <n v="9.9252000000000002"/>
    <n v="78.119799999999998"/>
    <s v="SP144"/>
    <s v="Salesperson_44"/>
    <s v="Paid"/>
    <s v="in-store"/>
  </r>
  <r>
    <s v="S04216"/>
    <d v="2024-02-13T19:45:00"/>
    <x v="18"/>
    <s v="P1215"/>
    <s v="T-Shirts_215"/>
    <x v="2"/>
    <s v="Yellow"/>
    <s v="XS"/>
    <n v="3"/>
    <n v="2440.9"/>
    <n v="1972.14"/>
    <n v="7322.7"/>
    <n v="5916.42"/>
    <s v="C24215"/>
    <s v="Devi_4215"/>
    <s v="Erode"/>
    <n v="11.34"/>
    <n v="77.717200000000005"/>
    <s v="SP131"/>
    <s v="Salesperson_31"/>
    <s v="Shipped"/>
    <s v="in-store"/>
  </r>
  <r>
    <s v="S04217"/>
    <d v="2023-12-31T14:02:00"/>
    <x v="34"/>
    <s v="P1216"/>
    <s v="Sportswear_216"/>
    <x v="3"/>
    <s v="Red"/>
    <s v="L"/>
    <n v="1"/>
    <n v="2247.38"/>
    <n v="1566.12"/>
    <n v="2247.38"/>
    <n v="1566.12"/>
    <s v="C24216"/>
    <s v="Meena_4216"/>
    <s v="Erode"/>
    <n v="11.34"/>
    <n v="77.717200000000005"/>
    <s v="SP140"/>
    <s v="Salesperson_40"/>
    <s v="Pending"/>
    <s v="in-store"/>
  </r>
  <r>
    <s v="S04218"/>
    <d v="2024-08-17T19:24:00"/>
    <x v="76"/>
    <s v="P1217"/>
    <s v="Kid's_217"/>
    <x v="5"/>
    <s v="Maroon"/>
    <s v="L"/>
    <n v="3"/>
    <n v="2442.83"/>
    <n v="1987.95"/>
    <n v="7328.49"/>
    <n v="5963.85"/>
    <s v="C24217"/>
    <s v="Meena_4217"/>
    <s v="Chennai"/>
    <n v="13.082700000000001"/>
    <n v="80.270700000000005"/>
    <s v="SP107"/>
    <s v="Salesperson_7"/>
    <s v="Paid"/>
    <s v="mobile_app"/>
  </r>
  <r>
    <s v="S04219"/>
    <d v="2023-09-04T17:34:00"/>
    <x v="74"/>
    <s v="P1218"/>
    <s v="Kid's_218"/>
    <x v="5"/>
    <s v="Green"/>
    <s v="XS"/>
    <n v="4"/>
    <n v="412.51"/>
    <n v="259.36"/>
    <n v="1650.04"/>
    <n v="1037.44"/>
    <s v="C24218"/>
    <s v="Bhuvana_4218"/>
    <s v="Chennai"/>
    <n v="13.082700000000001"/>
    <n v="80.270700000000005"/>
    <s v="SP146"/>
    <s v="Salesperson_46"/>
    <s v="Cancelled"/>
    <s v="online"/>
  </r>
  <r>
    <s v="S04220"/>
    <d v="2023-11-06T17:25:00"/>
    <x v="81"/>
    <s v="P1219"/>
    <s v="T-Shirts_219"/>
    <x v="2"/>
    <s v="Maroon"/>
    <s v="M"/>
    <n v="3"/>
    <n v="1831.36"/>
    <n v="1608.57"/>
    <n v="5494.08"/>
    <n v="4825.71"/>
    <s v="C24219"/>
    <s v="Kavin_4219"/>
    <s v="Erode"/>
    <n v="11.34"/>
    <n v="77.717200000000005"/>
    <s v="SP116"/>
    <s v="Salesperson_16"/>
    <s v="Cancelled"/>
    <s v="in-store"/>
  </r>
  <r>
    <s v="S04221"/>
    <d v="2024-07-11T13:55:00"/>
    <x v="84"/>
    <s v="P1220"/>
    <s v="Jeans_220"/>
    <x v="6"/>
    <s v="Black"/>
    <s v="S"/>
    <n v="1"/>
    <n v="450.73"/>
    <n v="302.63"/>
    <n v="450.73"/>
    <n v="302.63"/>
    <s v="C24220"/>
    <s v="Priya_4220"/>
    <s v="Vellore"/>
    <n v="12.916499999999999"/>
    <n v="79.132499999999993"/>
    <s v="SP143"/>
    <s v="Salesperson_43"/>
    <s v="Cancelled"/>
    <s v="third-party"/>
  </r>
  <r>
    <s v="S04222"/>
    <d v="2023-06-02T21:00:00"/>
    <x v="30"/>
    <s v="P1221"/>
    <s v="Kurta_221"/>
    <x v="1"/>
    <s v="Red"/>
    <s v="XL"/>
    <n v="3"/>
    <n v="647.82000000000005"/>
    <n v="579.54999999999995"/>
    <n v="1943.46"/>
    <n v="1738.65"/>
    <s v="C24221"/>
    <s v="Kavin_4221"/>
    <s v="Erode"/>
    <n v="11.34"/>
    <n v="77.717200000000005"/>
    <s v="SP131"/>
    <s v="Salesperson_31"/>
    <s v="Paid"/>
    <s v="online"/>
  </r>
  <r>
    <s v="S04223"/>
    <d v="2023-10-12T21:22:00"/>
    <x v="37"/>
    <s v="P1222"/>
    <s v="Jeans_222"/>
    <x v="6"/>
    <s v="Pink"/>
    <s v="XS"/>
    <n v="1"/>
    <n v="1198.0999999999999"/>
    <n v="924.93"/>
    <n v="1198.0999999999999"/>
    <n v="924.93"/>
    <s v="C24222"/>
    <s v="Bhuvana_4222"/>
    <s v="Tirunelveli"/>
    <n v="8.7139000000000006"/>
    <n v="77.756699999999995"/>
    <s v="SP140"/>
    <s v="Salesperson_40"/>
    <s v="Returned"/>
    <s v="third-party"/>
  </r>
  <r>
    <s v="S04224"/>
    <d v="2024-09-20T21:26:00"/>
    <x v="6"/>
    <s v="P1223"/>
    <s v="T-Shirts_223"/>
    <x v="2"/>
    <s v="Pink"/>
    <s v="XL"/>
    <n v="4"/>
    <n v="1575.63"/>
    <n v="1400.43"/>
    <n v="6302.52"/>
    <n v="5601.72"/>
    <s v="C24223"/>
    <s v="Kavin_4223"/>
    <s v="Chennai"/>
    <n v="13.082700000000001"/>
    <n v="80.270700000000005"/>
    <s v="SP135"/>
    <s v="Salesperson_35"/>
    <s v="Returned"/>
    <s v="online"/>
  </r>
  <r>
    <s v="S04225"/>
    <d v="2023-01-30T17:46:00"/>
    <x v="35"/>
    <s v="P1224"/>
    <s v="Kurta_224"/>
    <x v="1"/>
    <s v="White"/>
    <s v="XL"/>
    <n v="1"/>
    <n v="1374.8"/>
    <n v="920.21"/>
    <n v="1374.8"/>
    <n v="920.21"/>
    <s v="C24224"/>
    <s v="Devi_4224"/>
    <s v="Chennai"/>
    <n v="13.082700000000001"/>
    <n v="80.270700000000005"/>
    <s v="SP107"/>
    <s v="Salesperson_7"/>
    <s v="Pending"/>
    <s v="online"/>
  </r>
  <r>
    <s v="S04226"/>
    <d v="2023-09-19T14:59:00"/>
    <x v="70"/>
    <s v="P1225"/>
    <s v="Kid's_225"/>
    <x v="5"/>
    <s v="White"/>
    <s v="XL"/>
    <n v="2"/>
    <n v="1048.54"/>
    <n v="883.06"/>
    <n v="2097.08"/>
    <n v="1766.12"/>
    <s v="C24225"/>
    <s v="Karthik_4225"/>
    <s v="Coimbatore"/>
    <n v="11.0168"/>
    <n v="76.955799999999996"/>
    <s v="SP136"/>
    <s v="Salesperson_36"/>
    <s v="Pending"/>
    <s v="online"/>
  </r>
  <r>
    <s v="S04227"/>
    <d v="2024-06-04T19:34:00"/>
    <x v="40"/>
    <s v="P1226"/>
    <s v="Sarees_226"/>
    <x v="7"/>
    <s v="Red"/>
    <s v="XXL"/>
    <n v="2"/>
    <n v="1097.6400000000001"/>
    <n v="882.46"/>
    <n v="2195.2800000000002"/>
    <n v="1764.92"/>
    <s v="C24226"/>
    <s v="Ganesh_4226"/>
    <s v="Chennai"/>
    <n v="13.082700000000001"/>
    <n v="80.270700000000005"/>
    <s v="SP104"/>
    <s v="Salesperson_4"/>
    <s v="Paid"/>
    <s v="in-store"/>
  </r>
  <r>
    <s v="S04228"/>
    <d v="2023-07-12T13:34:00"/>
    <x v="91"/>
    <s v="P1227"/>
    <s v="Sarees_227"/>
    <x v="7"/>
    <s v="White"/>
    <s v="L"/>
    <n v="2"/>
    <n v="1255.3599999999999"/>
    <n v="999.94"/>
    <n v="2510.7199999999998"/>
    <n v="1999.88"/>
    <s v="C24227"/>
    <s v="Diya_4227"/>
    <s v="Vellore"/>
    <n v="12.916499999999999"/>
    <n v="79.132499999999993"/>
    <s v="SP122"/>
    <s v="Salesperson_22"/>
    <s v="Cancelled"/>
    <s v="in-store"/>
  </r>
  <r>
    <s v="S04229"/>
    <d v="2024-07-03T13:16:00"/>
    <x v="9"/>
    <s v="P1228"/>
    <s v="Men's_228"/>
    <x v="4"/>
    <s v="Maroon"/>
    <s v="XS"/>
    <n v="1"/>
    <n v="1679.6"/>
    <n v="1268.79"/>
    <n v="1679.6"/>
    <n v="1268.79"/>
    <s v="C24228"/>
    <s v="Meena_4228"/>
    <s v="Chennai"/>
    <n v="13.082700000000001"/>
    <n v="80.270700000000005"/>
    <s v="SP118"/>
    <s v="Salesperson_18"/>
    <s v="Returned"/>
    <s v="online"/>
  </r>
  <r>
    <s v="S04230"/>
    <d v="2023-03-04T21:45:00"/>
    <x v="10"/>
    <s v="P1229"/>
    <s v="Women's_229"/>
    <x v="0"/>
    <s v="Red"/>
    <s v="M"/>
    <n v="2"/>
    <n v="1050.23"/>
    <n v="711.19"/>
    <n v="2100.46"/>
    <n v="1422.38"/>
    <s v="C24229"/>
    <s v="Aarav_4229"/>
    <s v="Salem"/>
    <n v="11.664300000000001"/>
    <n v="78.146000000000001"/>
    <s v="SP115"/>
    <s v="Salesperson_15"/>
    <s v="Paid"/>
    <s v="in-store"/>
  </r>
  <r>
    <s v="S04231"/>
    <d v="2024-01-05T17:59:00"/>
    <x v="39"/>
    <s v="P1230"/>
    <s v="Sarees_230"/>
    <x v="7"/>
    <s v="Pink"/>
    <s v="L"/>
    <n v="4"/>
    <n v="975.98"/>
    <n v="741.17"/>
    <n v="3903.92"/>
    <n v="2964.68"/>
    <s v="C24230"/>
    <s v="Ganesh_4230"/>
    <s v="Tirunelveli"/>
    <n v="8.7139000000000006"/>
    <n v="77.756699999999995"/>
    <s v="SP104"/>
    <s v="Salesperson_4"/>
    <s v="Pending"/>
    <s v="online"/>
  </r>
  <r>
    <s v="S04232"/>
    <d v="2024-03-29T14:03:00"/>
    <x v="26"/>
    <s v="P1231"/>
    <s v="Sarees_231"/>
    <x v="7"/>
    <s v="Black"/>
    <s v="XL"/>
    <n v="3"/>
    <n v="2042.81"/>
    <n v="1560.19"/>
    <n v="6128.43"/>
    <n v="4680.57"/>
    <s v="C24231"/>
    <s v="Lakshmi_4231"/>
    <s v="Coimbatore"/>
    <n v="11.0168"/>
    <n v="76.955799999999996"/>
    <s v="SP117"/>
    <s v="Salesperson_17"/>
    <s v="Cancelled"/>
    <s v="third-party"/>
  </r>
  <r>
    <s v="S04233"/>
    <d v="2023-07-12T15:13:00"/>
    <x v="91"/>
    <s v="P1232"/>
    <s v="Jeans_232"/>
    <x v="6"/>
    <s v="Grey"/>
    <s v="M"/>
    <n v="2"/>
    <n v="1444.42"/>
    <n v="993.98"/>
    <n v="2888.84"/>
    <n v="1987.96"/>
    <s v="C24232"/>
    <s v="Ravi_4232"/>
    <s v="Tirunelveli"/>
    <n v="8.7139000000000006"/>
    <n v="77.756699999999995"/>
    <s v="SP122"/>
    <s v="Salesperson_22"/>
    <s v="Cancelled"/>
    <s v="online"/>
  </r>
  <r>
    <s v="S04234"/>
    <d v="2023-06-29T20:08:00"/>
    <x v="42"/>
    <s v="P1233"/>
    <s v="Men's_233"/>
    <x v="4"/>
    <s v="Black"/>
    <s v="XS"/>
    <n v="2"/>
    <n v="1094.6300000000001"/>
    <n v="883.17"/>
    <n v="2189.2600000000002"/>
    <n v="1766.34"/>
    <s v="C24233"/>
    <s v="Sathish_4233"/>
    <s v="Chennai"/>
    <n v="13.082700000000001"/>
    <n v="80.270700000000005"/>
    <s v="SP106"/>
    <s v="Salesperson_6"/>
    <s v="Shipped"/>
    <s v="mobile_app"/>
  </r>
  <r>
    <s v="S04235"/>
    <d v="2023-06-23T10:12:00"/>
    <x v="88"/>
    <s v="P1234"/>
    <s v="Sarees_234"/>
    <x v="7"/>
    <s v="Pink"/>
    <s v="M"/>
    <n v="1"/>
    <n v="278.31"/>
    <n v="193.81"/>
    <n v="278.31"/>
    <n v="193.81"/>
    <s v="C24234"/>
    <s v="Ravi_4234"/>
    <s v="Coimbatore"/>
    <n v="11.0168"/>
    <n v="76.955799999999996"/>
    <s v="SP131"/>
    <s v="Salesperson_31"/>
    <s v="Shipped"/>
    <s v="in-store"/>
  </r>
  <r>
    <s v="S04236"/>
    <d v="2023-11-05T18:19:00"/>
    <x v="5"/>
    <s v="P1235"/>
    <s v="T-Shirts_235"/>
    <x v="2"/>
    <s v="Red"/>
    <s v="XS"/>
    <n v="1"/>
    <n v="1260.53"/>
    <n v="930.69"/>
    <n v="1260.53"/>
    <n v="930.69"/>
    <s v="C24235"/>
    <s v="Ganesh_4235"/>
    <s v="Chennai"/>
    <n v="13.082700000000001"/>
    <n v="80.270700000000005"/>
    <s v="SP109"/>
    <s v="Salesperson_9"/>
    <s v="Shipped"/>
    <s v="mobile_app"/>
  </r>
  <r>
    <s v="S04237"/>
    <d v="2024-06-10T19:45:00"/>
    <x v="13"/>
    <s v="P1236"/>
    <s v="Women's_236"/>
    <x v="0"/>
    <s v="Pink"/>
    <s v="XL"/>
    <n v="3"/>
    <n v="2349.12"/>
    <n v="1697.07"/>
    <n v="7047.36"/>
    <n v="5091.21"/>
    <s v="C24236"/>
    <s v="Anu_4236"/>
    <s v="Tiruchirappalli"/>
    <n v="10.7905"/>
    <n v="78.704700000000003"/>
    <s v="SP130"/>
    <s v="Salesperson_30"/>
    <s v="Paid"/>
    <s v="mobile_app"/>
  </r>
  <r>
    <s v="S04238"/>
    <d v="2023-04-26T16:35:00"/>
    <x v="56"/>
    <s v="P1237"/>
    <s v="Kurta_237"/>
    <x v="1"/>
    <s v="Blue"/>
    <s v="XS"/>
    <n v="3"/>
    <n v="1243.3699999999999"/>
    <n v="981.93"/>
    <n v="3730.11"/>
    <n v="2945.79"/>
    <s v="C24237"/>
    <s v="Karthik_4237"/>
    <s v="Erode"/>
    <n v="11.34"/>
    <n v="77.717200000000005"/>
    <s v="SP127"/>
    <s v="Salesperson_27"/>
    <s v="Cancelled"/>
    <s v="mobile_app"/>
  </r>
  <r>
    <s v="S04239"/>
    <d v="2023-12-17T11:27:00"/>
    <x v="19"/>
    <s v="P1238"/>
    <s v="Kurta_238"/>
    <x v="1"/>
    <s v="Blue"/>
    <s v="XS"/>
    <n v="1"/>
    <n v="1572.84"/>
    <n v="953.09"/>
    <n v="1572.84"/>
    <n v="953.09"/>
    <s v="C24238"/>
    <s v="Sathish_4238"/>
    <s v="Vellore"/>
    <n v="12.916499999999999"/>
    <n v="79.132499999999993"/>
    <s v="SP124"/>
    <s v="Salesperson_24"/>
    <s v="Shipped"/>
    <s v="online"/>
  </r>
  <r>
    <s v="S04240"/>
    <d v="2023-03-10T20:49:00"/>
    <x v="1"/>
    <s v="P1239"/>
    <s v="Sarees_239"/>
    <x v="7"/>
    <s v="Maroon"/>
    <s v="S"/>
    <n v="1"/>
    <n v="640.83000000000004"/>
    <n v="411.74"/>
    <n v="640.83000000000004"/>
    <n v="411.74"/>
    <s v="C24239"/>
    <s v="Lakshmi_4239"/>
    <s v="Tiruchirappalli"/>
    <n v="10.7905"/>
    <n v="78.704700000000003"/>
    <s v="SP110"/>
    <s v="Salesperson_10"/>
    <s v="Shipped"/>
    <s v="mobile_app"/>
  </r>
  <r>
    <s v="S04241"/>
    <d v="2023-10-22T10:26:00"/>
    <x v="69"/>
    <s v="P1240"/>
    <s v="Women's_240"/>
    <x v="0"/>
    <s v="Grey"/>
    <s v="XS"/>
    <n v="2"/>
    <n v="1741.25"/>
    <n v="1441.64"/>
    <n v="3482.5"/>
    <n v="2883.28"/>
    <s v="C24240"/>
    <s v="Devi_4240"/>
    <s v="Tirunelveli"/>
    <n v="8.7139000000000006"/>
    <n v="77.756699999999995"/>
    <s v="SP101"/>
    <s v="Salesperson_1"/>
    <s v="Returned"/>
    <s v="third-party"/>
  </r>
  <r>
    <s v="S04242"/>
    <d v="2023-03-19T15:17:00"/>
    <x v="16"/>
    <s v="P1241"/>
    <s v="Jeans_241"/>
    <x v="6"/>
    <s v="Yellow"/>
    <s v="S"/>
    <n v="2"/>
    <n v="2079.34"/>
    <n v="1682.53"/>
    <n v="4158.68"/>
    <n v="3365.06"/>
    <s v="C24241"/>
    <s v="Vishal_4241"/>
    <s v="Tirunelveli"/>
    <n v="8.7139000000000006"/>
    <n v="77.756699999999995"/>
    <s v="SP141"/>
    <s v="Salesperson_41"/>
    <s v="Cancelled"/>
    <s v="mobile_app"/>
  </r>
  <r>
    <s v="S04243"/>
    <d v="2024-08-25T18:24:00"/>
    <x v="68"/>
    <s v="P1242"/>
    <s v="Women's_242"/>
    <x v="0"/>
    <s v="Yellow"/>
    <s v="L"/>
    <n v="1"/>
    <n v="732.34"/>
    <n v="522.32000000000005"/>
    <n v="732.34"/>
    <n v="522.32000000000005"/>
    <s v="C24242"/>
    <s v="Karthik_4242"/>
    <s v="Vellore"/>
    <n v="12.916499999999999"/>
    <n v="79.132499999999993"/>
    <s v="SP145"/>
    <s v="Salesperson_45"/>
    <s v="Pending"/>
    <s v="online"/>
  </r>
  <r>
    <s v="S04244"/>
    <d v="2024-05-29T16:24:00"/>
    <x v="54"/>
    <s v="P1243"/>
    <s v="Sarees_243"/>
    <x v="7"/>
    <s v="Black"/>
    <s v="M"/>
    <n v="1"/>
    <n v="1202.01"/>
    <n v="1052.8499999999999"/>
    <n v="1202.01"/>
    <n v="1052.8499999999999"/>
    <s v="C24243"/>
    <s v="Meena_4243"/>
    <s v="Tiruchirappalli"/>
    <n v="10.7905"/>
    <n v="78.704700000000003"/>
    <s v="SP137"/>
    <s v="Salesperson_37"/>
    <s v="Cancelled"/>
    <s v="mobile_app"/>
  </r>
  <r>
    <s v="S04245"/>
    <d v="2024-04-04T11:34:00"/>
    <x v="82"/>
    <s v="P1244"/>
    <s v="Kid's_244"/>
    <x v="5"/>
    <s v="White"/>
    <s v="S"/>
    <n v="2"/>
    <n v="732.87"/>
    <n v="442.9"/>
    <n v="1465.74"/>
    <n v="885.8"/>
    <s v="C24244"/>
    <s v="Priya_4244"/>
    <s v="Erode"/>
    <n v="11.34"/>
    <n v="77.717200000000005"/>
    <s v="SP142"/>
    <s v="Salesperson_42"/>
    <s v="Pending"/>
    <s v="in-store"/>
  </r>
  <r>
    <s v="S04246"/>
    <d v="2024-02-29T15:46:00"/>
    <x v="14"/>
    <s v="P1245"/>
    <s v="Women's_245"/>
    <x v="0"/>
    <s v="Grey"/>
    <s v="XXL"/>
    <n v="1"/>
    <n v="1924.34"/>
    <n v="1289.06"/>
    <n v="1924.34"/>
    <n v="1289.06"/>
    <s v="C24245"/>
    <s v="Ravi_4245"/>
    <s v="Tirunelveli"/>
    <n v="8.7139000000000006"/>
    <n v="77.756699999999995"/>
    <s v="SP135"/>
    <s v="Salesperson_35"/>
    <s v="Paid"/>
    <s v="in-store"/>
  </r>
  <r>
    <s v="S04247"/>
    <d v="2023-12-01T18:38:00"/>
    <x v="33"/>
    <s v="P1246"/>
    <s v="Women's_246"/>
    <x v="0"/>
    <s v="Yellow"/>
    <s v="XL"/>
    <n v="2"/>
    <n v="2207.6"/>
    <n v="1352.67"/>
    <n v="4415.2"/>
    <n v="2705.34"/>
    <s v="C24246"/>
    <s v="Bhuvana_4246"/>
    <s v="Salem"/>
    <n v="11.664300000000001"/>
    <n v="78.146000000000001"/>
    <s v="SP127"/>
    <s v="Salesperson_27"/>
    <s v="Shipped"/>
    <s v="in-store"/>
  </r>
  <r>
    <s v="S04248"/>
    <d v="2024-09-27T21:35:00"/>
    <x v="55"/>
    <s v="P1247"/>
    <s v="Sportswear_247"/>
    <x v="3"/>
    <s v="Black"/>
    <s v="XS"/>
    <n v="2"/>
    <n v="1928.6"/>
    <n v="1597.42"/>
    <n v="3857.2"/>
    <n v="3194.84"/>
    <s v="C24247"/>
    <s v="Bhuvana_4247"/>
    <s v="Tiruchirappalli"/>
    <n v="10.7905"/>
    <n v="78.704700000000003"/>
    <s v="SP100"/>
    <s v="Salesperson_0"/>
    <s v="Pending"/>
    <s v="in-store"/>
  </r>
  <r>
    <s v="S04249"/>
    <d v="2024-04-14T16:23:00"/>
    <x v="86"/>
    <s v="P1248"/>
    <s v="Sarees_248"/>
    <x v="7"/>
    <s v="Black"/>
    <s v="S"/>
    <n v="1"/>
    <n v="1852.49"/>
    <n v="1318.19"/>
    <n v="1852.49"/>
    <n v="1318.19"/>
    <s v="C24248"/>
    <s v="Ganesh_4248"/>
    <s v="Vellore"/>
    <n v="12.916499999999999"/>
    <n v="79.132499999999993"/>
    <s v="SP111"/>
    <s v="Salesperson_11"/>
    <s v="Shipped"/>
    <s v="online"/>
  </r>
  <r>
    <s v="S04250"/>
    <d v="2023-05-10T16:58:00"/>
    <x v="64"/>
    <s v="P1249"/>
    <s v="Kurta_249"/>
    <x v="1"/>
    <s v="Pink"/>
    <s v="XL"/>
    <n v="1"/>
    <n v="341.47"/>
    <n v="304.47000000000003"/>
    <n v="341.47"/>
    <n v="304.47000000000003"/>
    <s v="C24249"/>
    <s v="Anu_4249"/>
    <s v="Tiruchirappalli"/>
    <n v="10.7905"/>
    <n v="78.704700000000003"/>
    <s v="SP116"/>
    <s v="Salesperson_16"/>
    <s v="Returned"/>
    <s v="online"/>
  </r>
  <r>
    <s v="S04251"/>
    <d v="2023-03-04T16:33:00"/>
    <x v="10"/>
    <s v="P1250"/>
    <s v="Women's_250"/>
    <x v="0"/>
    <s v="Yellow"/>
    <s v="XXL"/>
    <n v="1"/>
    <n v="2175.42"/>
    <n v="1501.71"/>
    <n v="2175.42"/>
    <n v="1501.71"/>
    <s v="C24250"/>
    <s v="Devi_4250"/>
    <s v="Chennai"/>
    <n v="13.082700000000001"/>
    <n v="80.270700000000005"/>
    <s v="SP110"/>
    <s v="Salesperson_10"/>
    <s v="Returned"/>
    <s v="mobile_app"/>
  </r>
  <r>
    <s v="S04252"/>
    <d v="2024-09-03T13:55:00"/>
    <x v="22"/>
    <s v="P1251"/>
    <s v="Kid's_251"/>
    <x v="5"/>
    <s v="Maroon"/>
    <s v="M"/>
    <n v="1"/>
    <n v="2414.59"/>
    <n v="1768.58"/>
    <n v="2414.59"/>
    <n v="1768.58"/>
    <s v="C24251"/>
    <s v="Vishal_4251"/>
    <s v="Erode"/>
    <n v="11.34"/>
    <n v="77.717200000000005"/>
    <s v="SP106"/>
    <s v="Salesperson_6"/>
    <s v="Pending"/>
    <s v="online"/>
  </r>
  <r>
    <s v="S04253"/>
    <d v="2023-06-24T10:43:00"/>
    <x v="88"/>
    <s v="P1252"/>
    <s v="Men's_252"/>
    <x v="4"/>
    <s v="Maroon"/>
    <s v="L"/>
    <n v="1"/>
    <n v="2485.27"/>
    <n v="1855.43"/>
    <n v="2485.27"/>
    <n v="1855.43"/>
    <s v="C24252"/>
    <s v="Bhuvana_4252"/>
    <s v="Tiruchirappalli"/>
    <n v="10.7905"/>
    <n v="78.704700000000003"/>
    <s v="SP100"/>
    <s v="Salesperson_0"/>
    <s v="Cancelled"/>
    <s v="online"/>
  </r>
  <r>
    <s v="S04254"/>
    <d v="2023-12-24T18:58:00"/>
    <x v="41"/>
    <s v="P1253"/>
    <s v="Sportswear_253"/>
    <x v="3"/>
    <s v="Green"/>
    <s v="XXL"/>
    <n v="4"/>
    <n v="545.67999999999995"/>
    <n v="359.47"/>
    <n v="2182.7199999999998"/>
    <n v="1437.88"/>
    <s v="C24253"/>
    <s v="Bhuvana_4253"/>
    <s v="Chennai"/>
    <n v="13.082700000000001"/>
    <n v="80.270700000000005"/>
    <s v="SP140"/>
    <s v="Salesperson_40"/>
    <s v="Shipped"/>
    <s v="online"/>
  </r>
  <r>
    <s v="S04255"/>
    <d v="2023-07-26T16:07:00"/>
    <x v="78"/>
    <s v="P1254"/>
    <s v="Jeans_254"/>
    <x v="6"/>
    <s v="Maroon"/>
    <s v="XXL"/>
    <n v="1"/>
    <n v="792.03"/>
    <n v="686.24"/>
    <n v="792.03"/>
    <n v="686.24"/>
    <s v="C24254"/>
    <s v="Bhuvana_4254"/>
    <s v="Madurai"/>
    <n v="9.9252000000000002"/>
    <n v="78.119799999999998"/>
    <s v="SP130"/>
    <s v="Salesperson_30"/>
    <s v="Shipped"/>
    <s v="online"/>
  </r>
  <r>
    <s v="S04256"/>
    <d v="2023-08-01T16:23:00"/>
    <x v="58"/>
    <s v="P1255"/>
    <s v="Sportswear_255"/>
    <x v="3"/>
    <s v="Grey"/>
    <s v="XXL"/>
    <n v="1"/>
    <n v="652.03"/>
    <n v="552.03"/>
    <n v="652.03"/>
    <n v="552.03"/>
    <s v="C24255"/>
    <s v="Sanjay_4255"/>
    <s v="Coimbatore"/>
    <n v="11.0168"/>
    <n v="76.955799999999996"/>
    <s v="SP107"/>
    <s v="Salesperson_7"/>
    <s v="Cancelled"/>
    <s v="in-store"/>
  </r>
  <r>
    <s v="S04257"/>
    <d v="2023-02-22T20:34:00"/>
    <x v="29"/>
    <s v="P1256"/>
    <s v="T-Shirts_256"/>
    <x v="2"/>
    <s v="Green"/>
    <s v="M"/>
    <n v="3"/>
    <n v="2000.66"/>
    <n v="1655.92"/>
    <n v="6001.98"/>
    <n v="4967.76"/>
    <s v="C24256"/>
    <s v="Kavin_4256"/>
    <s v="Vellore"/>
    <n v="12.916499999999999"/>
    <n v="79.132499999999993"/>
    <s v="SP141"/>
    <s v="Salesperson_41"/>
    <s v="Cancelled"/>
    <s v="third-party"/>
  </r>
  <r>
    <s v="S04258"/>
    <d v="2024-06-02T21:47:00"/>
    <x v="54"/>
    <s v="P1257"/>
    <s v="Kurta_257"/>
    <x v="1"/>
    <s v="Black"/>
    <s v="XS"/>
    <n v="2"/>
    <n v="2385.16"/>
    <n v="1911.02"/>
    <n v="4770.32"/>
    <n v="3822.04"/>
    <s v="C24257"/>
    <s v="Sanjay_4257"/>
    <s v="Chennai"/>
    <n v="13.082700000000001"/>
    <n v="80.270700000000005"/>
    <s v="SP100"/>
    <s v="Salesperson_0"/>
    <s v="Shipped"/>
    <s v="online"/>
  </r>
  <r>
    <s v="S04259"/>
    <d v="2023-09-24T15:39:00"/>
    <x v="70"/>
    <s v="P1258"/>
    <s v="Women's_258"/>
    <x v="0"/>
    <s v="Green"/>
    <s v="XS"/>
    <n v="3"/>
    <n v="533.48"/>
    <n v="349.61"/>
    <n v="1600.44"/>
    <n v="1048.83"/>
    <s v="C24258"/>
    <s v="Aarav_4258"/>
    <s v="Madurai"/>
    <n v="9.9252000000000002"/>
    <n v="78.119799999999998"/>
    <s v="SP145"/>
    <s v="Salesperson_45"/>
    <s v="Returned"/>
    <s v="online"/>
  </r>
  <r>
    <s v="S04260"/>
    <d v="2023-02-11T20:55:00"/>
    <x v="80"/>
    <s v="P1259"/>
    <s v="Kid's_259"/>
    <x v="5"/>
    <s v="Black"/>
    <s v="M"/>
    <n v="1"/>
    <n v="2357.86"/>
    <n v="1906.86"/>
    <n v="2357.86"/>
    <n v="1906.86"/>
    <s v="C24259"/>
    <s v="Lakshmi_4259"/>
    <s v="Salem"/>
    <n v="11.664300000000001"/>
    <n v="78.146000000000001"/>
    <s v="SP131"/>
    <s v="Salesperson_31"/>
    <s v="Pending"/>
    <s v="mobile_app"/>
  </r>
  <r>
    <s v="S04261"/>
    <d v="2023-07-30T12:04:00"/>
    <x v="78"/>
    <s v="P1260"/>
    <s v="Men's_260"/>
    <x v="4"/>
    <s v="Yellow"/>
    <s v="XXL"/>
    <n v="2"/>
    <n v="1357.94"/>
    <n v="1047.9000000000001"/>
    <n v="2715.88"/>
    <n v="2095.8000000000002"/>
    <s v="C24260"/>
    <s v="Lakshmi_4260"/>
    <s v="Vellore"/>
    <n v="12.916499999999999"/>
    <n v="79.132499999999993"/>
    <s v="SP144"/>
    <s v="Salesperson_44"/>
    <s v="Shipped"/>
    <s v="in-store"/>
  </r>
  <r>
    <s v="S04262"/>
    <d v="2023-11-04T15:34:00"/>
    <x v="5"/>
    <s v="P1261"/>
    <s v="Sportswear_261"/>
    <x v="3"/>
    <s v="Blue"/>
    <s v="XL"/>
    <n v="4"/>
    <n v="811.04"/>
    <n v="728.57"/>
    <n v="3244.16"/>
    <n v="2914.28"/>
    <s v="C24261"/>
    <s v="Bhuvana_4261"/>
    <s v="Erode"/>
    <n v="11.34"/>
    <n v="77.717200000000005"/>
    <s v="SP107"/>
    <s v="Salesperson_7"/>
    <s v="Cancelled"/>
    <s v="in-store"/>
  </r>
  <r>
    <s v="S04263"/>
    <d v="2023-06-03T12:41:00"/>
    <x v="30"/>
    <s v="P1262"/>
    <s v="Sportswear_262"/>
    <x v="3"/>
    <s v="Blue"/>
    <s v="L"/>
    <n v="1"/>
    <n v="904.46"/>
    <n v="566.98"/>
    <n v="904.46"/>
    <n v="566.98"/>
    <s v="C24262"/>
    <s v="Karthik_4262"/>
    <s v="Erode"/>
    <n v="11.34"/>
    <n v="77.717200000000005"/>
    <s v="SP122"/>
    <s v="Salesperson_22"/>
    <s v="Shipped"/>
    <s v="in-store"/>
  </r>
  <r>
    <s v="S04264"/>
    <d v="2023-05-31T12:44:00"/>
    <x v="30"/>
    <s v="P1263"/>
    <s v="Kurta_263"/>
    <x v="1"/>
    <s v="Grey"/>
    <s v="L"/>
    <n v="3"/>
    <n v="1601.52"/>
    <n v="1137.31"/>
    <n v="4804.5600000000004"/>
    <n v="3411.93"/>
    <s v="C24263"/>
    <s v="Vishal_4263"/>
    <s v="Chennai"/>
    <n v="13.082700000000001"/>
    <n v="80.270700000000005"/>
    <s v="SP138"/>
    <s v="Salesperson_38"/>
    <s v="Cancelled"/>
    <s v="mobile_app"/>
  </r>
  <r>
    <s v="S04265"/>
    <d v="2024-03-13T12:42:00"/>
    <x v="24"/>
    <s v="P1264"/>
    <s v="Kurta_264"/>
    <x v="1"/>
    <s v="Maroon"/>
    <s v="S"/>
    <n v="1"/>
    <n v="1891.07"/>
    <n v="1193.3399999999999"/>
    <n v="1891.07"/>
    <n v="1193.3399999999999"/>
    <s v="C24264"/>
    <s v="Meena_4264"/>
    <s v="Salem"/>
    <n v="11.664300000000001"/>
    <n v="78.146000000000001"/>
    <s v="SP149"/>
    <s v="Salesperson_49"/>
    <s v="Returned"/>
    <s v="online"/>
  </r>
  <r>
    <s v="S04266"/>
    <d v="2023-12-26T19:21:00"/>
    <x v="34"/>
    <s v="P1265"/>
    <s v="Men's_265"/>
    <x v="4"/>
    <s v="Red"/>
    <s v="XL"/>
    <n v="1"/>
    <n v="1860.24"/>
    <n v="1246.79"/>
    <n v="1860.24"/>
    <n v="1246.79"/>
    <s v="C24265"/>
    <s v="Devi_4265"/>
    <s v="Tirunelveli"/>
    <n v="8.7139000000000006"/>
    <n v="77.756699999999995"/>
    <s v="SP109"/>
    <s v="Salesperson_9"/>
    <s v="Pending"/>
    <s v="in-store"/>
  </r>
  <r>
    <s v="S04267"/>
    <d v="2024-09-25T17:27:00"/>
    <x v="55"/>
    <s v="P1266"/>
    <s v="T-Shirts_266"/>
    <x v="2"/>
    <s v="Green"/>
    <s v="XXL"/>
    <n v="2"/>
    <n v="1887.53"/>
    <n v="1388.29"/>
    <n v="3775.06"/>
    <n v="2776.58"/>
    <s v="C24266"/>
    <s v="Priya_4266"/>
    <s v="Tirunelveli"/>
    <n v="8.7139000000000006"/>
    <n v="77.756699999999995"/>
    <s v="SP112"/>
    <s v="Salesperson_12"/>
    <s v="Shipped"/>
    <s v="in-store"/>
  </r>
  <r>
    <s v="S04268"/>
    <d v="2023-04-14T13:12:00"/>
    <x v="71"/>
    <s v="P1267"/>
    <s v="Jeans_267"/>
    <x v="6"/>
    <s v="Green"/>
    <s v="S"/>
    <n v="2"/>
    <n v="642.48"/>
    <n v="543.9"/>
    <n v="1284.96"/>
    <n v="1087.8"/>
    <s v="C24267"/>
    <s v="Bhuvana_4267"/>
    <s v="Coimbatore"/>
    <n v="11.0168"/>
    <n v="76.955799999999996"/>
    <s v="SP137"/>
    <s v="Salesperson_37"/>
    <s v="Paid"/>
    <s v="online"/>
  </r>
  <r>
    <s v="S04269"/>
    <d v="2023-07-31T15:46:00"/>
    <x v="58"/>
    <s v="P1268"/>
    <s v="T-Shirts_268"/>
    <x v="2"/>
    <s v="Black"/>
    <s v="XL"/>
    <n v="1"/>
    <n v="2495.44"/>
    <n v="2160"/>
    <n v="2495.44"/>
    <n v="2160"/>
    <s v="C24268"/>
    <s v="Devi_4268"/>
    <s v="Chennai"/>
    <n v="13.082700000000001"/>
    <n v="80.270700000000005"/>
    <s v="SP129"/>
    <s v="Salesperson_29"/>
    <s v="Paid"/>
    <s v="mobile_app"/>
  </r>
  <r>
    <s v="S04270"/>
    <d v="2023-02-21T15:32:00"/>
    <x v="29"/>
    <s v="P1269"/>
    <s v="Sarees_269"/>
    <x v="7"/>
    <s v="White"/>
    <s v="L"/>
    <n v="1"/>
    <n v="2059.85"/>
    <n v="1327.79"/>
    <n v="2059.85"/>
    <n v="1327.79"/>
    <s v="C24269"/>
    <s v="Lakshmi_4269"/>
    <s v="Tiruchirappalli"/>
    <n v="10.7905"/>
    <n v="78.704700000000003"/>
    <s v="SP126"/>
    <s v="Salesperson_26"/>
    <s v="Paid"/>
    <s v="in-store"/>
  </r>
  <r>
    <s v="S04271"/>
    <d v="2023-09-07T10:31:00"/>
    <x v="74"/>
    <s v="P1270"/>
    <s v="Women's_270"/>
    <x v="0"/>
    <s v="Yellow"/>
    <s v="L"/>
    <n v="4"/>
    <n v="1386.76"/>
    <n v="1042.8800000000001"/>
    <n v="5547.04"/>
    <n v="4171.5200000000004"/>
    <s v="C24270"/>
    <s v="Sanjay_4270"/>
    <s v="Coimbatore"/>
    <n v="11.0168"/>
    <n v="76.955799999999996"/>
    <s v="SP105"/>
    <s v="Salesperson_5"/>
    <s v="Returned"/>
    <s v="online"/>
  </r>
  <r>
    <s v="S04272"/>
    <d v="2024-05-05T12:56:00"/>
    <x v="47"/>
    <s v="P1271"/>
    <s v="Men's_271"/>
    <x v="4"/>
    <s v="Blue"/>
    <s v="XS"/>
    <n v="2"/>
    <n v="893.78"/>
    <n v="554.41999999999996"/>
    <n v="1787.56"/>
    <n v="1108.8399999999999"/>
    <s v="C24271"/>
    <s v="Diya_4271"/>
    <s v="Erode"/>
    <n v="11.34"/>
    <n v="77.717200000000005"/>
    <s v="SP145"/>
    <s v="Salesperson_45"/>
    <s v="Pending"/>
    <s v="mobile_app"/>
  </r>
  <r>
    <s v="S04273"/>
    <d v="2023-01-25T19:23:00"/>
    <x v="17"/>
    <s v="P1272"/>
    <s v="Kurta_272"/>
    <x v="1"/>
    <s v="Red"/>
    <s v="XS"/>
    <n v="4"/>
    <n v="2232.59"/>
    <n v="1853.14"/>
    <n v="8930.36"/>
    <n v="7412.56"/>
    <s v="C24272"/>
    <s v="Anu_4272"/>
    <s v="Chennai"/>
    <n v="13.082700000000001"/>
    <n v="80.270700000000005"/>
    <s v="SP108"/>
    <s v="Salesperson_8"/>
    <s v="Shipped"/>
    <s v="online"/>
  </r>
  <r>
    <s v="S04274"/>
    <d v="2023-01-23T19:46:00"/>
    <x v="17"/>
    <s v="P1273"/>
    <s v="Sarees_273"/>
    <x v="7"/>
    <s v="Maroon"/>
    <s v="XL"/>
    <n v="2"/>
    <n v="516.25"/>
    <n v="359.16"/>
    <n v="1032.5"/>
    <n v="718.32"/>
    <s v="C24273"/>
    <s v="Devi_4273"/>
    <s v="Tiruchirappalli"/>
    <n v="10.7905"/>
    <n v="78.704700000000003"/>
    <s v="SP142"/>
    <s v="Salesperson_42"/>
    <s v="Returned"/>
    <s v="in-store"/>
  </r>
  <r>
    <s v="S04275"/>
    <d v="2023-09-01T13:51:00"/>
    <x v="0"/>
    <s v="P1274"/>
    <s v="Sportswear_274"/>
    <x v="3"/>
    <s v="Yellow"/>
    <s v="XL"/>
    <n v="1"/>
    <n v="306.8"/>
    <n v="211.16"/>
    <n v="306.8"/>
    <n v="211.16"/>
    <s v="C24274"/>
    <s v="Ravi_4274"/>
    <s v="Tiruchirappalli"/>
    <n v="10.7905"/>
    <n v="78.704700000000003"/>
    <s v="SP114"/>
    <s v="Salesperson_14"/>
    <s v="Returned"/>
    <s v="online"/>
  </r>
  <r>
    <s v="S04276"/>
    <d v="2024-01-17T13:41:00"/>
    <x v="49"/>
    <s v="P1275"/>
    <s v="T-Shirts_275"/>
    <x v="2"/>
    <s v="Maroon"/>
    <s v="XL"/>
    <n v="1"/>
    <n v="1002.79"/>
    <n v="723.54"/>
    <n v="1002.79"/>
    <n v="723.54"/>
    <s v="C24275"/>
    <s v="Devi_4275"/>
    <s v="Tiruchirappalli"/>
    <n v="10.7905"/>
    <n v="78.704700000000003"/>
    <s v="SP122"/>
    <s v="Salesperson_22"/>
    <s v="Shipped"/>
    <s v="online"/>
  </r>
  <r>
    <s v="S04277"/>
    <d v="2024-04-05T21:09:00"/>
    <x v="82"/>
    <s v="P1276"/>
    <s v="Women's_276"/>
    <x v="0"/>
    <s v="Green"/>
    <s v="XS"/>
    <n v="2"/>
    <n v="648.15"/>
    <n v="531.79999999999995"/>
    <n v="1296.3"/>
    <n v="1063.5999999999999"/>
    <s v="C24276"/>
    <s v="Vishal_4276"/>
    <s v="Erode"/>
    <n v="11.34"/>
    <n v="77.717200000000005"/>
    <s v="SP130"/>
    <s v="Salesperson_30"/>
    <s v="Cancelled"/>
    <s v="mobile_app"/>
  </r>
  <r>
    <s v="S04278"/>
    <d v="2023-05-07T17:35:00"/>
    <x v="32"/>
    <s v="P1277"/>
    <s v="Women's_277"/>
    <x v="0"/>
    <s v="White"/>
    <s v="L"/>
    <n v="1"/>
    <n v="1562.96"/>
    <n v="1002.92"/>
    <n v="1562.96"/>
    <n v="1002.92"/>
    <s v="C24277"/>
    <s v="Meena_4277"/>
    <s v="Erode"/>
    <n v="11.34"/>
    <n v="77.717200000000005"/>
    <s v="SP140"/>
    <s v="Salesperson_40"/>
    <s v="Shipped"/>
    <s v="mobile_app"/>
  </r>
  <r>
    <s v="S04279"/>
    <d v="2023-11-01T21:09:00"/>
    <x v="5"/>
    <s v="P1278"/>
    <s v="T-Shirts_278"/>
    <x v="2"/>
    <s v="Black"/>
    <s v="S"/>
    <n v="4"/>
    <n v="1748.18"/>
    <n v="1088.46"/>
    <n v="6992.72"/>
    <n v="4353.84"/>
    <s v="C24278"/>
    <s v="Aarav_4278"/>
    <s v="Tiruchirappalli"/>
    <n v="10.7905"/>
    <n v="78.704700000000003"/>
    <s v="SP105"/>
    <s v="Salesperson_5"/>
    <s v="Shipped"/>
    <s v="in-store"/>
  </r>
  <r>
    <s v="S04280"/>
    <d v="2024-01-11T12:40:00"/>
    <x v="65"/>
    <s v="P1279"/>
    <s v="Kid's_279"/>
    <x v="5"/>
    <s v="Pink"/>
    <s v="L"/>
    <n v="1"/>
    <n v="1866.81"/>
    <n v="1480.81"/>
    <n v="1866.81"/>
    <n v="1480.81"/>
    <s v="C24279"/>
    <s v="Karthik_4279"/>
    <s v="Madurai"/>
    <n v="9.9252000000000002"/>
    <n v="78.119799999999998"/>
    <s v="SP149"/>
    <s v="Salesperson_49"/>
    <s v="Cancelled"/>
    <s v="in-store"/>
  </r>
  <r>
    <s v="S04281"/>
    <d v="2023-04-26T19:17:00"/>
    <x v="56"/>
    <s v="P1280"/>
    <s v="Kid's_280"/>
    <x v="5"/>
    <s v="White"/>
    <s v="L"/>
    <n v="1"/>
    <n v="1592.94"/>
    <n v="1355.52"/>
    <n v="1592.94"/>
    <n v="1355.52"/>
    <s v="C24280"/>
    <s v="Anu_4280"/>
    <s v="Tirunelveli"/>
    <n v="8.7139000000000006"/>
    <n v="77.756699999999995"/>
    <s v="SP116"/>
    <s v="Salesperson_16"/>
    <s v="Cancelled"/>
    <s v="third-party"/>
  </r>
  <r>
    <s v="S04282"/>
    <d v="2023-08-31T15:41:00"/>
    <x v="0"/>
    <s v="P1281"/>
    <s v="Kid's_281"/>
    <x v="5"/>
    <s v="Grey"/>
    <s v="XXL"/>
    <n v="2"/>
    <n v="2022.86"/>
    <n v="1482.4"/>
    <n v="4045.72"/>
    <n v="2964.8"/>
    <s v="C24281"/>
    <s v="Kavin_4281"/>
    <s v="Salem"/>
    <n v="11.664300000000001"/>
    <n v="78.146000000000001"/>
    <s v="SP100"/>
    <s v="Salesperson_0"/>
    <s v="Paid"/>
    <s v="online"/>
  </r>
  <r>
    <s v="S04283"/>
    <d v="2024-04-15T16:20:00"/>
    <x v="45"/>
    <s v="P1282"/>
    <s v="Men's_282"/>
    <x v="4"/>
    <s v="Green"/>
    <s v="XS"/>
    <n v="3"/>
    <n v="654.09"/>
    <n v="510.66"/>
    <n v="1962.27"/>
    <n v="1531.98"/>
    <s v="C24282"/>
    <s v="Anu_4282"/>
    <s v="Erode"/>
    <n v="11.34"/>
    <n v="77.717200000000005"/>
    <s v="SP142"/>
    <s v="Salesperson_42"/>
    <s v="Paid"/>
    <s v="online"/>
  </r>
  <r>
    <s v="S04284"/>
    <d v="2023-10-19T10:16:00"/>
    <x v="69"/>
    <s v="P1283"/>
    <s v="Women's_283"/>
    <x v="0"/>
    <s v="White"/>
    <s v="XXL"/>
    <n v="1"/>
    <n v="2198.87"/>
    <n v="1426.39"/>
    <n v="2198.87"/>
    <n v="1426.39"/>
    <s v="C24283"/>
    <s v="Devi_4283"/>
    <s v="Erode"/>
    <n v="11.34"/>
    <n v="77.717200000000005"/>
    <s v="SP101"/>
    <s v="Salesperson_1"/>
    <s v="Returned"/>
    <s v="mobile_app"/>
  </r>
  <r>
    <s v="S04285"/>
    <d v="2024-07-28T14:07:00"/>
    <x v="79"/>
    <s v="P1284"/>
    <s v="Women's_284"/>
    <x v="0"/>
    <s v="Red"/>
    <s v="XL"/>
    <n v="1"/>
    <n v="1868.27"/>
    <n v="1390.51"/>
    <n v="1868.27"/>
    <n v="1390.51"/>
    <s v="C24284"/>
    <s v="Sanjay_4284"/>
    <s v="Tirunelveli"/>
    <n v="8.7139000000000006"/>
    <n v="77.756699999999995"/>
    <s v="SP117"/>
    <s v="Salesperson_17"/>
    <s v="Pending"/>
    <s v="online"/>
  </r>
  <r>
    <s v="S04286"/>
    <d v="2023-12-28T20:12:00"/>
    <x v="34"/>
    <s v="P1285"/>
    <s v="Kid's_285"/>
    <x v="5"/>
    <s v="Grey"/>
    <s v="XS"/>
    <n v="1"/>
    <n v="681.74"/>
    <n v="488.41"/>
    <n v="681.74"/>
    <n v="488.41"/>
    <s v="C24285"/>
    <s v="Priya_4285"/>
    <s v="Tiruchirappalli"/>
    <n v="10.7905"/>
    <n v="78.704700000000003"/>
    <s v="SP146"/>
    <s v="Salesperson_46"/>
    <s v="Paid"/>
    <s v="online"/>
  </r>
  <r>
    <s v="S04287"/>
    <d v="2024-01-30T17:34:00"/>
    <x v="53"/>
    <s v="P1286"/>
    <s v="Jeans_286"/>
    <x v="6"/>
    <s v="Black"/>
    <s v="M"/>
    <n v="4"/>
    <n v="1789.61"/>
    <n v="1435.88"/>
    <n v="7158.44"/>
    <n v="5743.52"/>
    <s v="C24286"/>
    <s v="Ganesh_4286"/>
    <s v="Erode"/>
    <n v="11.34"/>
    <n v="77.717200000000005"/>
    <s v="SP141"/>
    <s v="Salesperson_41"/>
    <s v="Pending"/>
    <s v="in-store"/>
  </r>
  <r>
    <s v="S04288"/>
    <d v="2023-01-03T15:12:00"/>
    <x v="3"/>
    <s v="P1287"/>
    <s v="Kurta_287"/>
    <x v="1"/>
    <s v="Black"/>
    <s v="XS"/>
    <n v="2"/>
    <n v="514.15"/>
    <n v="389.6"/>
    <n v="1028.3"/>
    <n v="779.2"/>
    <s v="C24287"/>
    <s v="Diya_4287"/>
    <s v="Chennai"/>
    <n v="13.082700000000001"/>
    <n v="80.270700000000005"/>
    <s v="SP103"/>
    <s v="Salesperson_3"/>
    <s v="Paid"/>
    <s v="online"/>
  </r>
  <r>
    <s v="S04289"/>
    <d v="2023-12-04T16:44:00"/>
    <x v="50"/>
    <s v="P1288"/>
    <s v="Men's_288"/>
    <x v="4"/>
    <s v="Maroon"/>
    <s v="XL"/>
    <n v="2"/>
    <n v="1353.26"/>
    <n v="877.41"/>
    <n v="2706.52"/>
    <n v="1754.82"/>
    <s v="C24288"/>
    <s v="Sathish_4288"/>
    <s v="Tiruchirappalli"/>
    <n v="10.7905"/>
    <n v="78.704700000000003"/>
    <s v="SP104"/>
    <s v="Salesperson_4"/>
    <s v="Cancelled"/>
    <s v="online"/>
  </r>
  <r>
    <s v="S04290"/>
    <d v="2024-09-19T12:11:00"/>
    <x v="6"/>
    <s v="P1289"/>
    <s v="Sportswear_289"/>
    <x v="3"/>
    <s v="Maroon"/>
    <s v="XS"/>
    <n v="3"/>
    <n v="1452.87"/>
    <n v="1112.8699999999999"/>
    <n v="4358.6099999999997"/>
    <n v="3338.61"/>
    <s v="C24289"/>
    <s v="Devi_4289"/>
    <s v="Chennai"/>
    <n v="13.082700000000001"/>
    <n v="80.270700000000005"/>
    <s v="SP119"/>
    <s v="Salesperson_19"/>
    <s v="Cancelled"/>
    <s v="mobile_app"/>
  </r>
  <r>
    <s v="S04291"/>
    <d v="2023-05-28T18:43:00"/>
    <x v="27"/>
    <s v="P1290"/>
    <s v="Men's_290"/>
    <x v="4"/>
    <s v="Green"/>
    <s v="XL"/>
    <n v="1"/>
    <n v="752.14"/>
    <n v="639.04"/>
    <n v="752.14"/>
    <n v="639.04"/>
    <s v="C24290"/>
    <s v="Lakshmi_4290"/>
    <s v="Tiruchirappalli"/>
    <n v="10.7905"/>
    <n v="78.704700000000003"/>
    <s v="SP121"/>
    <s v="Salesperson_21"/>
    <s v="Returned"/>
    <s v="in-store"/>
  </r>
  <r>
    <s v="S04292"/>
    <d v="2023-10-28T15:41:00"/>
    <x v="66"/>
    <s v="P1291"/>
    <s v="Women's_291"/>
    <x v="0"/>
    <s v="Yellow"/>
    <s v="XL"/>
    <n v="1"/>
    <n v="759.72"/>
    <n v="478.57"/>
    <n v="759.72"/>
    <n v="478.57"/>
    <s v="C24291"/>
    <s v="Ganesh_4291"/>
    <s v="Madurai"/>
    <n v="9.9252000000000002"/>
    <n v="78.119799999999998"/>
    <s v="SP139"/>
    <s v="Salesperson_39"/>
    <s v="Paid"/>
    <s v="in-store"/>
  </r>
  <r>
    <s v="S04293"/>
    <d v="2024-06-15T11:17:00"/>
    <x v="13"/>
    <s v="P1292"/>
    <s v="Jeans_292"/>
    <x v="6"/>
    <s v="Red"/>
    <s v="M"/>
    <n v="1"/>
    <n v="2166.73"/>
    <n v="1350.76"/>
    <n v="2166.73"/>
    <n v="1350.76"/>
    <s v="C24292"/>
    <s v="Devi_4292"/>
    <s v="Tiruchirappalli"/>
    <n v="10.7905"/>
    <n v="78.704700000000003"/>
    <s v="SP140"/>
    <s v="Salesperson_40"/>
    <s v="Shipped"/>
    <s v="in-store"/>
  </r>
  <r>
    <s v="S04294"/>
    <d v="2024-01-10T18:28:00"/>
    <x v="65"/>
    <s v="P1293"/>
    <s v="Kurta_293"/>
    <x v="1"/>
    <s v="Pink"/>
    <s v="XS"/>
    <n v="4"/>
    <n v="849.22"/>
    <n v="579.64"/>
    <n v="3396.88"/>
    <n v="2318.56"/>
    <s v="C24293"/>
    <s v="Meena_4293"/>
    <s v="Erode"/>
    <n v="11.34"/>
    <n v="77.717200000000005"/>
    <s v="SP125"/>
    <s v="Salesperson_25"/>
    <s v="Pending"/>
    <s v="in-store"/>
  </r>
  <r>
    <s v="S04295"/>
    <d v="2024-06-02T21:20:00"/>
    <x v="54"/>
    <s v="P1294"/>
    <s v="Men's_294"/>
    <x v="4"/>
    <s v="Maroon"/>
    <s v="XS"/>
    <n v="2"/>
    <n v="2265.39"/>
    <n v="1789.78"/>
    <n v="4530.78"/>
    <n v="3579.56"/>
    <s v="C24294"/>
    <s v="Kavin_4294"/>
    <s v="Madurai"/>
    <n v="9.9252000000000002"/>
    <n v="78.119799999999998"/>
    <s v="SP143"/>
    <s v="Salesperson_43"/>
    <s v="Shipped"/>
    <s v="online"/>
  </r>
  <r>
    <s v="S04296"/>
    <d v="2024-03-02T15:09:00"/>
    <x v="14"/>
    <s v="P1295"/>
    <s v="Women's_295"/>
    <x v="0"/>
    <s v="Yellow"/>
    <s v="XL"/>
    <n v="2"/>
    <n v="2287.2600000000002"/>
    <n v="1980.19"/>
    <n v="4574.5200000000004"/>
    <n v="3960.38"/>
    <s v="C24295"/>
    <s v="Vishal_4295"/>
    <s v="Vellore"/>
    <n v="12.916499999999999"/>
    <n v="79.132499999999993"/>
    <s v="SP144"/>
    <s v="Salesperson_44"/>
    <s v="Returned"/>
    <s v="in-store"/>
  </r>
  <r>
    <s v="S04297"/>
    <d v="2024-05-27T15:18:00"/>
    <x v="54"/>
    <s v="P1296"/>
    <s v="Sportswear_296"/>
    <x v="3"/>
    <s v="Red"/>
    <s v="M"/>
    <n v="1"/>
    <n v="1225.7"/>
    <n v="892.72"/>
    <n v="1225.7"/>
    <n v="892.72"/>
    <s v="C24296"/>
    <s v="Ganesh_4296"/>
    <s v="Tiruchirappalli"/>
    <n v="10.7905"/>
    <n v="78.704700000000003"/>
    <s v="SP104"/>
    <s v="Salesperson_4"/>
    <s v="Paid"/>
    <s v="in-store"/>
  </r>
  <r>
    <s v="S04298"/>
    <d v="2024-02-11T18:47:00"/>
    <x v="52"/>
    <s v="P1297"/>
    <s v="Men's_297"/>
    <x v="4"/>
    <s v="Yellow"/>
    <s v="XXL"/>
    <n v="3"/>
    <n v="1626.47"/>
    <n v="1092.8"/>
    <n v="4879.41"/>
    <n v="3278.4"/>
    <s v="C24297"/>
    <s v="Anu_4297"/>
    <s v="Tiruchirappalli"/>
    <n v="10.7905"/>
    <n v="78.704700000000003"/>
    <s v="SP143"/>
    <s v="Salesperson_43"/>
    <s v="Pending"/>
    <s v="in-store"/>
  </r>
  <r>
    <s v="S04299"/>
    <d v="2023-10-10T12:52:00"/>
    <x v="37"/>
    <s v="P1298"/>
    <s v="Men's_298"/>
    <x v="4"/>
    <s v="Pink"/>
    <s v="L"/>
    <n v="1"/>
    <n v="2081.36"/>
    <n v="1523.89"/>
    <n v="2081.36"/>
    <n v="1523.89"/>
    <s v="C24298"/>
    <s v="Ganesh_4298"/>
    <s v="Tiruchirappalli"/>
    <n v="10.7905"/>
    <n v="78.704700000000003"/>
    <s v="SP138"/>
    <s v="Salesperson_38"/>
    <s v="Shipped"/>
    <s v="online"/>
  </r>
  <r>
    <s v="S04300"/>
    <d v="2023-12-02T13:50:00"/>
    <x v="33"/>
    <s v="P1299"/>
    <s v="T-Shirts_299"/>
    <x v="2"/>
    <s v="Green"/>
    <s v="XS"/>
    <n v="1"/>
    <n v="1427.51"/>
    <n v="980.26"/>
    <n v="1427.51"/>
    <n v="980.26"/>
    <s v="C24299"/>
    <s v="Anu_4299"/>
    <s v="Coimbatore"/>
    <n v="11.0168"/>
    <n v="76.955799999999996"/>
    <s v="SP147"/>
    <s v="Salesperson_47"/>
    <s v="Returned"/>
    <s v="third-party"/>
  </r>
  <r>
    <s v="S04301"/>
    <d v="2024-03-03T13:49:00"/>
    <x v="14"/>
    <s v="P1300"/>
    <s v="Kid's_300"/>
    <x v="5"/>
    <s v="Pink"/>
    <s v="XL"/>
    <n v="3"/>
    <n v="1220.07"/>
    <n v="857.71"/>
    <n v="3660.21"/>
    <n v="2573.13"/>
    <s v="C24300"/>
    <s v="Meena_4300"/>
    <s v="Vellore"/>
    <n v="12.916499999999999"/>
    <n v="79.132499999999993"/>
    <s v="SP126"/>
    <s v="Salesperson_26"/>
    <s v="Returned"/>
    <s v="online"/>
  </r>
  <r>
    <s v="S04302"/>
    <d v="2023-05-19T20:53:00"/>
    <x v="62"/>
    <s v="P1301"/>
    <s v="Men's_301"/>
    <x v="4"/>
    <s v="Blue"/>
    <s v="L"/>
    <n v="1"/>
    <n v="509.49"/>
    <n v="307.74"/>
    <n v="509.49"/>
    <n v="307.74"/>
    <s v="C24301"/>
    <s v="Sanjay_4301"/>
    <s v="Vellore"/>
    <n v="12.916499999999999"/>
    <n v="79.132499999999993"/>
    <s v="SP127"/>
    <s v="Salesperson_27"/>
    <s v="Shipped"/>
    <s v="in-store"/>
  </r>
  <r>
    <s v="S04303"/>
    <d v="2023-10-13T10:36:00"/>
    <x v="37"/>
    <s v="P1302"/>
    <s v="Women's_302"/>
    <x v="0"/>
    <s v="Maroon"/>
    <s v="L"/>
    <n v="1"/>
    <n v="992.51"/>
    <n v="687.53"/>
    <n v="992.51"/>
    <n v="687.53"/>
    <s v="C24302"/>
    <s v="Ravi_4302"/>
    <s v="Erode"/>
    <n v="11.34"/>
    <n v="77.717200000000005"/>
    <s v="SP108"/>
    <s v="Salesperson_8"/>
    <s v="Cancelled"/>
    <s v="online"/>
  </r>
  <r>
    <s v="S04304"/>
    <d v="2023-05-15T14:11:00"/>
    <x v="62"/>
    <s v="P1303"/>
    <s v="Jeans_303"/>
    <x v="6"/>
    <s v="Pink"/>
    <s v="S"/>
    <n v="3"/>
    <n v="337.36"/>
    <n v="213.63"/>
    <n v="1012.08"/>
    <n v="640.89"/>
    <s v="C24303"/>
    <s v="Priya_4303"/>
    <s v="Tirunelveli"/>
    <n v="8.7139000000000006"/>
    <n v="77.756699999999995"/>
    <s v="SP101"/>
    <s v="Salesperson_1"/>
    <s v="Paid"/>
    <s v="in-store"/>
  </r>
  <r>
    <s v="S04305"/>
    <d v="2024-06-12T18:52:00"/>
    <x v="13"/>
    <s v="P1304"/>
    <s v="Kurta_304"/>
    <x v="1"/>
    <s v="Green"/>
    <s v="L"/>
    <n v="2"/>
    <n v="1662.24"/>
    <n v="1339.2"/>
    <n v="3324.48"/>
    <n v="2678.4"/>
    <s v="C24304"/>
    <s v="Ganesh_4304"/>
    <s v="Erode"/>
    <n v="11.34"/>
    <n v="77.717200000000005"/>
    <s v="SP111"/>
    <s v="Salesperson_11"/>
    <s v="Cancelled"/>
    <s v="mobile_app"/>
  </r>
  <r>
    <s v="S04306"/>
    <d v="2023-10-31T10:55:00"/>
    <x v="5"/>
    <s v="P1305"/>
    <s v="Kid's_305"/>
    <x v="5"/>
    <s v="Green"/>
    <s v="L"/>
    <n v="1"/>
    <n v="1191.4000000000001"/>
    <n v="934.17"/>
    <n v="1191.4000000000001"/>
    <n v="934.17"/>
    <s v="C24305"/>
    <s v="Priya_4305"/>
    <s v="Erode"/>
    <n v="11.34"/>
    <n v="77.717200000000005"/>
    <s v="SP128"/>
    <s v="Salesperson_28"/>
    <s v="Cancelled"/>
    <s v="in-store"/>
  </r>
  <r>
    <s v="S04307"/>
    <d v="2023-10-20T13:04:00"/>
    <x v="69"/>
    <s v="P1306"/>
    <s v="Men's_306"/>
    <x v="4"/>
    <s v="Black"/>
    <s v="L"/>
    <n v="1"/>
    <n v="1552.5"/>
    <n v="1297.05"/>
    <n v="1552.5"/>
    <n v="1297.05"/>
    <s v="C24306"/>
    <s v="Lakshmi_4306"/>
    <s v="Erode"/>
    <n v="11.34"/>
    <n v="77.717200000000005"/>
    <s v="SP105"/>
    <s v="Salesperson_5"/>
    <s v="Shipped"/>
    <s v="in-store"/>
  </r>
  <r>
    <s v="S04308"/>
    <d v="2023-01-08T18:19:00"/>
    <x v="3"/>
    <s v="P1307"/>
    <s v="Sarees_307"/>
    <x v="7"/>
    <s v="Green"/>
    <s v="S"/>
    <n v="2"/>
    <n v="621.49"/>
    <n v="516.88"/>
    <n v="1242.98"/>
    <n v="1033.76"/>
    <s v="C24307"/>
    <s v="Anu_4307"/>
    <s v="Chennai"/>
    <n v="13.082700000000001"/>
    <n v="80.270700000000005"/>
    <s v="SP129"/>
    <s v="Salesperson_29"/>
    <s v="Returned"/>
    <s v="in-store"/>
  </r>
  <r>
    <s v="S04309"/>
    <d v="2023-06-15T12:22:00"/>
    <x v="23"/>
    <s v="P1308"/>
    <s v="Jeans_308"/>
    <x v="6"/>
    <s v="Yellow"/>
    <s v="XL"/>
    <n v="3"/>
    <n v="941.37"/>
    <n v="768.29"/>
    <n v="2824.11"/>
    <n v="2304.87"/>
    <s v="C24308"/>
    <s v="Anu_4308"/>
    <s v="Coimbatore"/>
    <n v="11.0168"/>
    <n v="76.955799999999996"/>
    <s v="SP108"/>
    <s v="Salesperson_8"/>
    <s v="Returned"/>
    <s v="online"/>
  </r>
  <r>
    <s v="S04310"/>
    <d v="2024-03-30T13:26:00"/>
    <x v="26"/>
    <s v="P1309"/>
    <s v="Sarees_309"/>
    <x v="7"/>
    <s v="Grey"/>
    <s v="L"/>
    <n v="2"/>
    <n v="460.39"/>
    <n v="304.92"/>
    <n v="920.78"/>
    <n v="609.84"/>
    <s v="C24309"/>
    <s v="Ravi_4309"/>
    <s v="Madurai"/>
    <n v="9.9252000000000002"/>
    <n v="78.119799999999998"/>
    <s v="SP127"/>
    <s v="Salesperson_27"/>
    <s v="Returned"/>
    <s v="in-store"/>
  </r>
  <r>
    <s v="S04311"/>
    <d v="2024-09-17T21:10:00"/>
    <x v="6"/>
    <s v="P1310"/>
    <s v="Sportswear_310"/>
    <x v="3"/>
    <s v="Pink"/>
    <s v="M"/>
    <n v="2"/>
    <n v="1918.85"/>
    <n v="1165.99"/>
    <n v="3837.7"/>
    <n v="2331.98"/>
    <s v="C24310"/>
    <s v="Aarav_4310"/>
    <s v="Tiruchirappalli"/>
    <n v="10.7905"/>
    <n v="78.704700000000003"/>
    <s v="SP135"/>
    <s v="Salesperson_35"/>
    <s v="Returned"/>
    <s v="in-store"/>
  </r>
  <r>
    <s v="S04312"/>
    <d v="2023-06-17T11:57:00"/>
    <x v="23"/>
    <s v="P1311"/>
    <s v="Men's_311"/>
    <x v="4"/>
    <s v="Yellow"/>
    <s v="XS"/>
    <n v="1"/>
    <n v="1315.93"/>
    <n v="1167.67"/>
    <n v="1315.93"/>
    <n v="1167.67"/>
    <s v="C24311"/>
    <s v="Ganesh_4311"/>
    <s v="Coimbatore"/>
    <n v="11.0168"/>
    <n v="76.955799999999996"/>
    <s v="SP145"/>
    <s v="Salesperson_45"/>
    <s v="Returned"/>
    <s v="in-store"/>
  </r>
  <r>
    <s v="S04313"/>
    <d v="2023-10-05T14:59:00"/>
    <x v="31"/>
    <s v="P1312"/>
    <s v="Women's_312"/>
    <x v="0"/>
    <s v="Grey"/>
    <s v="XS"/>
    <n v="1"/>
    <n v="849.3"/>
    <n v="531.07000000000005"/>
    <n v="849.3"/>
    <n v="531.07000000000005"/>
    <s v="C24312"/>
    <s v="Ganesh_4312"/>
    <s v="Erode"/>
    <n v="11.34"/>
    <n v="77.717200000000005"/>
    <s v="SP121"/>
    <s v="Salesperson_21"/>
    <s v="Shipped"/>
    <s v="online"/>
  </r>
  <r>
    <s v="S04314"/>
    <d v="2024-03-25T17:59:00"/>
    <x v="26"/>
    <s v="P1313"/>
    <s v="Jeans_313"/>
    <x v="6"/>
    <s v="Blue"/>
    <s v="S"/>
    <n v="1"/>
    <n v="822.83"/>
    <n v="533.33000000000004"/>
    <n v="822.83"/>
    <n v="533.33000000000004"/>
    <s v="C24313"/>
    <s v="Sathish_4313"/>
    <s v="Tirunelveli"/>
    <n v="8.7139000000000006"/>
    <n v="77.756699999999995"/>
    <s v="SP125"/>
    <s v="Salesperson_25"/>
    <s v="Returned"/>
    <s v="in-store"/>
  </r>
  <r>
    <s v="S04315"/>
    <d v="2023-07-22T16:03:00"/>
    <x v="15"/>
    <s v="P1314"/>
    <s v="Women's_314"/>
    <x v="0"/>
    <s v="Maroon"/>
    <s v="XL"/>
    <n v="2"/>
    <n v="683.24"/>
    <n v="470.47"/>
    <n v="1366.48"/>
    <n v="940.94"/>
    <s v="C24314"/>
    <s v="Ravi_4314"/>
    <s v="Coimbatore"/>
    <n v="11.0168"/>
    <n v="76.955799999999996"/>
    <s v="SP141"/>
    <s v="Salesperson_41"/>
    <s v="Paid"/>
    <s v="in-store"/>
  </r>
  <r>
    <s v="S04316"/>
    <d v="2024-07-05T14:17:00"/>
    <x v="9"/>
    <s v="P1315"/>
    <s v="T-Shirts_315"/>
    <x v="2"/>
    <s v="Maroon"/>
    <s v="L"/>
    <n v="1"/>
    <n v="273.42"/>
    <n v="212.77"/>
    <n v="273.42"/>
    <n v="212.77"/>
    <s v="C24315"/>
    <s v="Aarav_4315"/>
    <s v="Chennai"/>
    <n v="13.082700000000001"/>
    <n v="80.270700000000005"/>
    <s v="SP141"/>
    <s v="Salesperson_41"/>
    <s v="Returned"/>
    <s v="in-store"/>
  </r>
  <r>
    <s v="S04317"/>
    <d v="2024-07-21T14:16:00"/>
    <x v="59"/>
    <s v="P1316"/>
    <s v="Men's_316"/>
    <x v="4"/>
    <s v="Red"/>
    <s v="XXL"/>
    <n v="1"/>
    <n v="1850.2"/>
    <n v="1396.87"/>
    <n v="1850.2"/>
    <n v="1396.87"/>
    <s v="C24316"/>
    <s v="Sathish_4316"/>
    <s v="Madurai"/>
    <n v="9.9252000000000002"/>
    <n v="78.119799999999998"/>
    <s v="SP116"/>
    <s v="Salesperson_16"/>
    <s v="Returned"/>
    <s v="mobile_app"/>
  </r>
  <r>
    <s v="S04318"/>
    <d v="2023-01-05T10:43:00"/>
    <x v="3"/>
    <s v="P1317"/>
    <s v="Kid's_317"/>
    <x v="5"/>
    <s v="Maroon"/>
    <s v="L"/>
    <n v="1"/>
    <n v="1298.3800000000001"/>
    <n v="803.33"/>
    <n v="1298.3800000000001"/>
    <n v="803.33"/>
    <s v="C24317"/>
    <s v="Anu_4317"/>
    <s v="Vellore"/>
    <n v="12.916499999999999"/>
    <n v="79.132499999999993"/>
    <s v="SP122"/>
    <s v="Salesperson_22"/>
    <s v="Shipped"/>
    <s v="in-store"/>
  </r>
  <r>
    <s v="S04319"/>
    <d v="2024-02-14T10:10:00"/>
    <x v="18"/>
    <s v="P1318"/>
    <s v="Men's_318"/>
    <x v="4"/>
    <s v="Black"/>
    <s v="XXL"/>
    <n v="1"/>
    <n v="556.58000000000004"/>
    <n v="438.2"/>
    <n v="556.58000000000004"/>
    <n v="438.2"/>
    <s v="C24318"/>
    <s v="Aarav_4318"/>
    <s v="Madurai"/>
    <n v="9.9252000000000002"/>
    <n v="78.119799999999998"/>
    <s v="SP137"/>
    <s v="Salesperson_37"/>
    <s v="Pending"/>
    <s v="online"/>
  </r>
  <r>
    <s v="S04320"/>
    <d v="2023-02-12T17:59:00"/>
    <x v="80"/>
    <s v="P1319"/>
    <s v="Men's_319"/>
    <x v="4"/>
    <s v="Blue"/>
    <s v="XS"/>
    <n v="4"/>
    <n v="1108.5999999999999"/>
    <n v="990.9"/>
    <n v="4434.3999999999996"/>
    <n v="3963.6"/>
    <s v="C24319"/>
    <s v="Devi_4319"/>
    <s v="Madurai"/>
    <n v="9.9252000000000002"/>
    <n v="78.119799999999998"/>
    <s v="SP121"/>
    <s v="Salesperson_21"/>
    <s v="Paid"/>
    <s v="in-store"/>
  </r>
  <r>
    <s v="S04321"/>
    <d v="2023-03-13T11:45:00"/>
    <x v="16"/>
    <s v="P1320"/>
    <s v="Women's_320"/>
    <x v="0"/>
    <s v="Maroon"/>
    <s v="L"/>
    <n v="1"/>
    <n v="973.83"/>
    <n v="584.36"/>
    <n v="973.83"/>
    <n v="584.36"/>
    <s v="C24320"/>
    <s v="Bhuvana_4320"/>
    <s v="Chennai"/>
    <n v="13.082700000000001"/>
    <n v="80.270700000000005"/>
    <s v="SP131"/>
    <s v="Salesperson_31"/>
    <s v="Returned"/>
    <s v="online"/>
  </r>
  <r>
    <s v="S04322"/>
    <d v="2024-08-02T19:39:00"/>
    <x v="60"/>
    <s v="P1321"/>
    <s v="Kid's_321"/>
    <x v="5"/>
    <s v="Red"/>
    <s v="L"/>
    <n v="2"/>
    <n v="1968.92"/>
    <n v="1631.45"/>
    <n v="3937.84"/>
    <n v="3262.9"/>
    <s v="C24321"/>
    <s v="Lakshmi_4321"/>
    <s v="Tirunelveli"/>
    <n v="8.7139000000000006"/>
    <n v="77.756699999999995"/>
    <s v="SP109"/>
    <s v="Salesperson_9"/>
    <s v="Pending"/>
    <s v="in-store"/>
  </r>
  <r>
    <s v="S04323"/>
    <d v="2023-12-02T21:15:00"/>
    <x v="33"/>
    <s v="P1322"/>
    <s v="Kid's_322"/>
    <x v="5"/>
    <s v="Black"/>
    <s v="S"/>
    <n v="2"/>
    <n v="1487.62"/>
    <n v="1159.28"/>
    <n v="2975.24"/>
    <n v="2318.56"/>
    <s v="C24322"/>
    <s v="Priya_4322"/>
    <s v="Tiruchirappalli"/>
    <n v="10.7905"/>
    <n v="78.704700000000003"/>
    <s v="SP107"/>
    <s v="Salesperson_7"/>
    <s v="Cancelled"/>
    <s v="third-party"/>
  </r>
  <r>
    <s v="S04324"/>
    <d v="2023-08-13T14:41:00"/>
    <x v="92"/>
    <s v="P1323"/>
    <s v="Men's_323"/>
    <x v="4"/>
    <s v="Pink"/>
    <s v="S"/>
    <n v="1"/>
    <n v="1919.12"/>
    <n v="1616.73"/>
    <n v="1919.12"/>
    <n v="1616.73"/>
    <s v="C24323"/>
    <s v="Ganesh_4323"/>
    <s v="Chennai"/>
    <n v="13.082700000000001"/>
    <n v="80.270700000000005"/>
    <s v="SP100"/>
    <s v="Salesperson_0"/>
    <s v="Shipped"/>
    <s v="in-store"/>
  </r>
  <r>
    <s v="S04325"/>
    <d v="2023-12-25T10:38:00"/>
    <x v="34"/>
    <s v="P1324"/>
    <s v="Jeans_324"/>
    <x v="6"/>
    <s v="Red"/>
    <s v="S"/>
    <n v="1"/>
    <n v="2266.54"/>
    <n v="1566.37"/>
    <n v="2266.54"/>
    <n v="1566.37"/>
    <s v="C24324"/>
    <s v="Sanjay_4324"/>
    <s v="Salem"/>
    <n v="11.664300000000001"/>
    <n v="78.146000000000001"/>
    <s v="SP111"/>
    <s v="Salesperson_11"/>
    <s v="Shipped"/>
    <s v="in-store"/>
  </r>
  <r>
    <s v="S04326"/>
    <d v="2024-01-24T13:15:00"/>
    <x v="57"/>
    <s v="P1325"/>
    <s v="Kurta_325"/>
    <x v="1"/>
    <s v="Green"/>
    <s v="M"/>
    <n v="1"/>
    <n v="684.97"/>
    <n v="525.80999999999995"/>
    <n v="684.97"/>
    <n v="525.80999999999995"/>
    <s v="C24325"/>
    <s v="Devi_4325"/>
    <s v="Vellore"/>
    <n v="12.916499999999999"/>
    <n v="79.132499999999993"/>
    <s v="SP123"/>
    <s v="Salesperson_23"/>
    <s v="Pending"/>
    <s v="online"/>
  </r>
  <r>
    <s v="S04327"/>
    <d v="2024-09-09T17:18:00"/>
    <x v="38"/>
    <s v="P1326"/>
    <s v="Sportswear_326"/>
    <x v="3"/>
    <s v="White"/>
    <s v="XS"/>
    <n v="3"/>
    <n v="1997.86"/>
    <n v="1523.49"/>
    <n v="5993.58"/>
    <n v="4570.47"/>
    <s v="C24326"/>
    <s v="Devi_4326"/>
    <s v="Tirunelveli"/>
    <n v="8.7139000000000006"/>
    <n v="77.756699999999995"/>
    <s v="SP131"/>
    <s v="Salesperson_31"/>
    <s v="Paid"/>
    <s v="online"/>
  </r>
  <r>
    <s v="S04328"/>
    <d v="2023-11-24T13:04:00"/>
    <x v="51"/>
    <s v="P1327"/>
    <s v="T-Shirts_327"/>
    <x v="2"/>
    <s v="White"/>
    <s v="L"/>
    <n v="1"/>
    <n v="242.76"/>
    <n v="184.97"/>
    <n v="242.76"/>
    <n v="184.97"/>
    <s v="C24327"/>
    <s v="Lakshmi_4327"/>
    <s v="Tirunelveli"/>
    <n v="8.7139000000000006"/>
    <n v="77.756699999999995"/>
    <s v="SP126"/>
    <s v="Salesperson_26"/>
    <s v="Shipped"/>
    <s v="in-store"/>
  </r>
  <r>
    <s v="S04329"/>
    <d v="2024-10-05T14:57:00"/>
    <x v="25"/>
    <s v="P1328"/>
    <s v="T-Shirts_328"/>
    <x v="2"/>
    <s v="Red"/>
    <s v="XXL"/>
    <n v="4"/>
    <n v="352.97"/>
    <n v="256.79000000000002"/>
    <n v="1411.88"/>
    <n v="1027.1600000000001"/>
    <s v="C24328"/>
    <s v="Priya_4328"/>
    <s v="Vellore"/>
    <n v="12.916499999999999"/>
    <n v="79.132499999999993"/>
    <s v="SP113"/>
    <s v="Salesperson_13"/>
    <s v="Returned"/>
    <s v="in-store"/>
  </r>
  <r>
    <s v="S04330"/>
    <d v="2023-03-23T10:57:00"/>
    <x v="77"/>
    <s v="P1329"/>
    <s v="T-Shirts_329"/>
    <x v="2"/>
    <s v="White"/>
    <s v="M"/>
    <n v="1"/>
    <n v="1982.99"/>
    <n v="1555.84"/>
    <n v="1982.99"/>
    <n v="1555.84"/>
    <s v="C24329"/>
    <s v="Meena_4329"/>
    <s v="Salem"/>
    <n v="11.664300000000001"/>
    <n v="78.146000000000001"/>
    <s v="SP121"/>
    <s v="Salesperson_21"/>
    <s v="Paid"/>
    <s v="in-store"/>
  </r>
  <r>
    <s v="S04331"/>
    <d v="2024-01-21T20:27:00"/>
    <x v="49"/>
    <s v="P1330"/>
    <s v="T-Shirts_330"/>
    <x v="2"/>
    <s v="Pink"/>
    <s v="XXL"/>
    <n v="1"/>
    <n v="228.98"/>
    <n v="157.87"/>
    <n v="228.98"/>
    <n v="157.87"/>
    <s v="C24330"/>
    <s v="Priya_4330"/>
    <s v="Erode"/>
    <n v="11.34"/>
    <n v="77.717200000000005"/>
    <s v="SP122"/>
    <s v="Salesperson_22"/>
    <s v="Cancelled"/>
    <s v="in-store"/>
  </r>
  <r>
    <s v="S04332"/>
    <d v="2024-10-09T15:53:00"/>
    <x v="28"/>
    <s v="P1331"/>
    <s v="Jeans_331"/>
    <x v="6"/>
    <s v="White"/>
    <s v="XL"/>
    <n v="1"/>
    <n v="444.06"/>
    <n v="344.4"/>
    <n v="444.06"/>
    <n v="344.4"/>
    <s v="C24331"/>
    <s v="Meena_4331"/>
    <s v="Salem"/>
    <n v="11.664300000000001"/>
    <n v="78.146000000000001"/>
    <s v="SP135"/>
    <s v="Salesperson_35"/>
    <s v="Pending"/>
    <s v="online"/>
  </r>
  <r>
    <s v="S04333"/>
    <d v="2023-06-07T11:35:00"/>
    <x v="87"/>
    <s v="P1332"/>
    <s v="Sarees_332"/>
    <x v="7"/>
    <s v="Maroon"/>
    <s v="L"/>
    <n v="1"/>
    <n v="963.96"/>
    <n v="745.59"/>
    <n v="963.96"/>
    <n v="745.59"/>
    <s v="C24332"/>
    <s v="Lakshmi_4332"/>
    <s v="Madurai"/>
    <n v="9.9252000000000002"/>
    <n v="78.119799999999998"/>
    <s v="SP126"/>
    <s v="Salesperson_26"/>
    <s v="Shipped"/>
    <s v="mobile_app"/>
  </r>
  <r>
    <s v="S04334"/>
    <d v="2023-03-05T21:20:00"/>
    <x v="10"/>
    <s v="P1333"/>
    <s v="Jeans_333"/>
    <x v="6"/>
    <s v="Pink"/>
    <s v="L"/>
    <n v="1"/>
    <n v="2051.0700000000002"/>
    <n v="1377.57"/>
    <n v="2051.0700000000002"/>
    <n v="1377.57"/>
    <s v="C24333"/>
    <s v="Bhuvana_4333"/>
    <s v="Salem"/>
    <n v="11.664300000000001"/>
    <n v="78.146000000000001"/>
    <s v="SP133"/>
    <s v="Salesperson_33"/>
    <s v="Returned"/>
    <s v="mobile_app"/>
  </r>
  <r>
    <s v="S04335"/>
    <d v="2024-07-27T21:02:00"/>
    <x v="79"/>
    <s v="P1334"/>
    <s v="Jeans_334"/>
    <x v="6"/>
    <s v="Green"/>
    <s v="XS"/>
    <n v="1"/>
    <n v="409.21"/>
    <n v="340.88"/>
    <n v="409.21"/>
    <n v="340.88"/>
    <s v="C24334"/>
    <s v="Bhuvana_4334"/>
    <s v="Vellore"/>
    <n v="12.916499999999999"/>
    <n v="79.132499999999993"/>
    <s v="SP130"/>
    <s v="Salesperson_30"/>
    <s v="Returned"/>
    <s v="third-party"/>
  </r>
  <r>
    <s v="S04336"/>
    <d v="2023-05-04T18:26:00"/>
    <x v="32"/>
    <s v="P1335"/>
    <s v="Sportswear_335"/>
    <x v="3"/>
    <s v="Red"/>
    <s v="XL"/>
    <n v="1"/>
    <n v="1088.83"/>
    <n v="806.4"/>
    <n v="1088.83"/>
    <n v="806.4"/>
    <s v="C24335"/>
    <s v="Ganesh_4335"/>
    <s v="Salem"/>
    <n v="11.664300000000001"/>
    <n v="78.146000000000001"/>
    <s v="SP115"/>
    <s v="Salesperson_15"/>
    <s v="Pending"/>
    <s v="online"/>
  </r>
  <r>
    <s v="S04337"/>
    <d v="2024-02-18T21:35:00"/>
    <x v="18"/>
    <s v="P1336"/>
    <s v="Kurta_336"/>
    <x v="1"/>
    <s v="Maroon"/>
    <s v="S"/>
    <n v="2"/>
    <n v="1143.96"/>
    <n v="843.92"/>
    <n v="2287.92"/>
    <n v="1687.84"/>
    <s v="C24336"/>
    <s v="Lakshmi_4336"/>
    <s v="Salem"/>
    <n v="11.664300000000001"/>
    <n v="78.146000000000001"/>
    <s v="SP119"/>
    <s v="Salesperson_19"/>
    <s v="Pending"/>
    <s v="online"/>
  </r>
  <r>
    <s v="S04338"/>
    <d v="2024-09-18T19:10:00"/>
    <x v="6"/>
    <s v="P1337"/>
    <s v="Kurta_337"/>
    <x v="1"/>
    <s v="Yellow"/>
    <s v="XL"/>
    <n v="1"/>
    <n v="610.09"/>
    <n v="380.29"/>
    <n v="610.09"/>
    <n v="380.29"/>
    <s v="C24337"/>
    <s v="Aarav_4337"/>
    <s v="Tirunelveli"/>
    <n v="8.7139000000000006"/>
    <n v="77.756699999999995"/>
    <s v="SP101"/>
    <s v="Salesperson_1"/>
    <s v="Returned"/>
    <s v="in-store"/>
  </r>
  <r>
    <s v="S04339"/>
    <d v="2024-06-28T21:05:00"/>
    <x v="2"/>
    <s v="P1338"/>
    <s v="Sarees_338"/>
    <x v="7"/>
    <s v="Red"/>
    <s v="M"/>
    <n v="2"/>
    <n v="1692.07"/>
    <n v="1304.46"/>
    <n v="3384.14"/>
    <n v="2608.92"/>
    <s v="C24338"/>
    <s v="Devi_4338"/>
    <s v="Chennai"/>
    <n v="13.082700000000001"/>
    <n v="80.270700000000005"/>
    <s v="SP138"/>
    <s v="Salesperson_38"/>
    <s v="Pending"/>
    <s v="mobile_app"/>
  </r>
  <r>
    <s v="S04340"/>
    <d v="2024-04-04T15:05:00"/>
    <x v="82"/>
    <s v="P1339"/>
    <s v="T-Shirts_339"/>
    <x v="2"/>
    <s v="Pink"/>
    <s v="L"/>
    <n v="4"/>
    <n v="1014.14"/>
    <n v="657.14"/>
    <n v="4056.56"/>
    <n v="2628.56"/>
    <s v="C24339"/>
    <s v="Kavin_4339"/>
    <s v="Chennai"/>
    <n v="13.082700000000001"/>
    <n v="80.270700000000005"/>
    <s v="SP103"/>
    <s v="Salesperson_3"/>
    <s v="Shipped"/>
    <s v="in-store"/>
  </r>
  <r>
    <s v="S04341"/>
    <d v="2024-02-26T18:30:00"/>
    <x v="14"/>
    <s v="P1340"/>
    <s v="Jeans_340"/>
    <x v="6"/>
    <s v="White"/>
    <s v="S"/>
    <n v="1"/>
    <n v="2142.3200000000002"/>
    <n v="1700.1"/>
    <n v="2142.3200000000002"/>
    <n v="1700.1"/>
    <s v="C24340"/>
    <s v="Ganesh_4340"/>
    <s v="Tiruchirappalli"/>
    <n v="10.7905"/>
    <n v="78.704700000000003"/>
    <s v="SP136"/>
    <s v="Salesperson_36"/>
    <s v="Paid"/>
    <s v="in-store"/>
  </r>
  <r>
    <s v="S04342"/>
    <d v="2024-07-18T21:48:00"/>
    <x v="59"/>
    <s v="P1341"/>
    <s v="Sportswear_341"/>
    <x v="3"/>
    <s v="Grey"/>
    <s v="S"/>
    <n v="2"/>
    <n v="2394.79"/>
    <n v="1881.83"/>
    <n v="4789.58"/>
    <n v="3763.66"/>
    <s v="C24341"/>
    <s v="Ganesh_4341"/>
    <s v="Vellore"/>
    <n v="12.916499999999999"/>
    <n v="79.132499999999993"/>
    <s v="SP109"/>
    <s v="Salesperson_9"/>
    <s v="Cancelled"/>
    <s v="third-party"/>
  </r>
  <r>
    <s v="S04343"/>
    <d v="2024-04-18T18:37:00"/>
    <x v="45"/>
    <s v="P1342"/>
    <s v="Sarees_342"/>
    <x v="7"/>
    <s v="White"/>
    <s v="XXL"/>
    <n v="1"/>
    <n v="1867.63"/>
    <n v="1260.4000000000001"/>
    <n v="1867.63"/>
    <n v="1260.4000000000001"/>
    <s v="C24342"/>
    <s v="Sanjay_4342"/>
    <s v="Tirunelveli"/>
    <n v="8.7139000000000006"/>
    <n v="77.756699999999995"/>
    <s v="SP142"/>
    <s v="Salesperson_42"/>
    <s v="Paid"/>
    <s v="online"/>
  </r>
  <r>
    <s v="S04344"/>
    <d v="2024-07-31T16:36:00"/>
    <x v="60"/>
    <s v="P1343"/>
    <s v="Jeans_343"/>
    <x v="6"/>
    <s v="Maroon"/>
    <s v="XS"/>
    <n v="1"/>
    <n v="1238.06"/>
    <n v="813.17"/>
    <n v="1238.06"/>
    <n v="813.17"/>
    <s v="C24343"/>
    <s v="Diya_4343"/>
    <s v="Erode"/>
    <n v="11.34"/>
    <n v="77.717200000000005"/>
    <s v="SP108"/>
    <s v="Salesperson_8"/>
    <s v="Returned"/>
    <s v="in-store"/>
  </r>
  <r>
    <s v="S04345"/>
    <d v="2024-01-16T12:48:00"/>
    <x v="49"/>
    <s v="P1344"/>
    <s v="Sarees_344"/>
    <x v="7"/>
    <s v="Blue"/>
    <s v="M"/>
    <n v="3"/>
    <n v="2180.5700000000002"/>
    <n v="1628.16"/>
    <n v="6541.71"/>
    <n v="4884.4799999999996"/>
    <s v="C24344"/>
    <s v="Aarav_4344"/>
    <s v="Madurai"/>
    <n v="9.9252000000000002"/>
    <n v="78.119799999999998"/>
    <s v="SP144"/>
    <s v="Salesperson_44"/>
    <s v="Paid"/>
    <s v="in-store"/>
  </r>
  <r>
    <s v="S04346"/>
    <d v="2023-04-17T18:41:00"/>
    <x v="12"/>
    <s v="P1345"/>
    <s v="T-Shirts_345"/>
    <x v="2"/>
    <s v="Yellow"/>
    <s v="XS"/>
    <n v="3"/>
    <n v="991.03"/>
    <n v="745.12"/>
    <n v="2973.09"/>
    <n v="2235.36"/>
    <s v="C24345"/>
    <s v="Lakshmi_4345"/>
    <s v="Madurai"/>
    <n v="9.9252000000000002"/>
    <n v="78.119799999999998"/>
    <s v="SP135"/>
    <s v="Salesperson_35"/>
    <s v="Paid"/>
    <s v="in-store"/>
  </r>
  <r>
    <s v="S04347"/>
    <d v="2023-02-09T11:13:00"/>
    <x v="80"/>
    <s v="P1346"/>
    <s v="T-Shirts_346"/>
    <x v="2"/>
    <s v="Black"/>
    <s v="M"/>
    <n v="1"/>
    <n v="1887.74"/>
    <n v="1242.1199999999999"/>
    <n v="1887.74"/>
    <n v="1242.1199999999999"/>
    <s v="C24346"/>
    <s v="Meena_4346"/>
    <s v="Coimbatore"/>
    <n v="11.0168"/>
    <n v="76.955799999999996"/>
    <s v="SP108"/>
    <s v="Salesperson_8"/>
    <s v="Shipped"/>
    <s v="in-store"/>
  </r>
  <r>
    <s v="S04348"/>
    <d v="2023-06-29T21:05:00"/>
    <x v="42"/>
    <s v="P1347"/>
    <s v="T-Shirts_347"/>
    <x v="2"/>
    <s v="Black"/>
    <s v="S"/>
    <n v="3"/>
    <n v="1247.53"/>
    <n v="923.78"/>
    <n v="3742.59"/>
    <n v="2771.34"/>
    <s v="C24347"/>
    <s v="Sanjay_4347"/>
    <s v="Vellore"/>
    <n v="12.916499999999999"/>
    <n v="79.132499999999993"/>
    <s v="SP139"/>
    <s v="Salesperson_39"/>
    <s v="Returned"/>
    <s v="mobile_app"/>
  </r>
  <r>
    <s v="S04349"/>
    <d v="2023-09-24T12:23:00"/>
    <x v="70"/>
    <s v="P1348"/>
    <s v="Jeans_348"/>
    <x v="6"/>
    <s v="Blue"/>
    <s v="XXL"/>
    <n v="3"/>
    <n v="1414.46"/>
    <n v="1171.9100000000001"/>
    <n v="4243.38"/>
    <n v="3515.73"/>
    <s v="C24348"/>
    <s v="Devi_4348"/>
    <s v="Coimbatore"/>
    <n v="11.0168"/>
    <n v="76.955799999999996"/>
    <s v="SP107"/>
    <s v="Salesperson_7"/>
    <s v="Pending"/>
    <s v="third-party"/>
  </r>
  <r>
    <s v="S04350"/>
    <d v="2023-08-22T18:34:00"/>
    <x v="4"/>
    <s v="P1349"/>
    <s v="Jeans_349"/>
    <x v="6"/>
    <s v="Yellow"/>
    <s v="XL"/>
    <n v="1"/>
    <n v="2230.52"/>
    <n v="1609.27"/>
    <n v="2230.52"/>
    <n v="1609.27"/>
    <s v="C24349"/>
    <s v="Aarav_4349"/>
    <s v="Salem"/>
    <n v="11.664300000000001"/>
    <n v="78.146000000000001"/>
    <s v="SP110"/>
    <s v="Salesperson_10"/>
    <s v="Shipped"/>
    <s v="in-store"/>
  </r>
  <r>
    <s v="S04351"/>
    <d v="2023-06-25T12:30:00"/>
    <x v="88"/>
    <s v="P1350"/>
    <s v="Sarees_350"/>
    <x v="7"/>
    <s v="Green"/>
    <s v="L"/>
    <n v="2"/>
    <n v="394.69"/>
    <n v="349.33"/>
    <n v="789.38"/>
    <n v="698.66"/>
    <s v="C24350"/>
    <s v="Bhuvana_4350"/>
    <s v="Salem"/>
    <n v="11.664300000000001"/>
    <n v="78.146000000000001"/>
    <s v="SP109"/>
    <s v="Salesperson_9"/>
    <s v="Cancelled"/>
    <s v="in-store"/>
  </r>
  <r>
    <s v="S04352"/>
    <d v="2023-03-11T16:19:00"/>
    <x v="1"/>
    <s v="P1351"/>
    <s v="Kurta_351"/>
    <x v="1"/>
    <s v="Pink"/>
    <s v="S"/>
    <n v="4"/>
    <n v="2275.4499999999998"/>
    <n v="1623.8"/>
    <n v="9101.7999999999993"/>
    <n v="6495.2"/>
    <s v="C24351"/>
    <s v="Sanjay_4351"/>
    <s v="Tirunelveli"/>
    <n v="8.7139000000000006"/>
    <n v="77.756699999999995"/>
    <s v="SP107"/>
    <s v="Salesperson_7"/>
    <s v="Paid"/>
    <s v="online"/>
  </r>
  <r>
    <s v="S04353"/>
    <d v="2023-01-19T18:47:00"/>
    <x v="85"/>
    <s v="P1352"/>
    <s v="Sarees_352"/>
    <x v="7"/>
    <s v="Grey"/>
    <s v="S"/>
    <n v="1"/>
    <n v="569.27"/>
    <n v="374.01"/>
    <n v="569.27"/>
    <n v="374.01"/>
    <s v="C24352"/>
    <s v="Anu_4352"/>
    <s v="Tiruchirappalli"/>
    <n v="10.7905"/>
    <n v="78.704700000000003"/>
    <s v="SP135"/>
    <s v="Salesperson_35"/>
    <s v="Returned"/>
    <s v="in-store"/>
  </r>
  <r>
    <s v="S04354"/>
    <d v="2024-04-10T10:28:00"/>
    <x v="86"/>
    <s v="P1353"/>
    <s v="Sarees_353"/>
    <x v="7"/>
    <s v="White"/>
    <s v="M"/>
    <n v="3"/>
    <n v="577.22"/>
    <n v="509.25"/>
    <n v="1731.66"/>
    <n v="1527.75"/>
    <s v="C24353"/>
    <s v="Diya_4353"/>
    <s v="Salem"/>
    <n v="11.664300000000001"/>
    <n v="78.146000000000001"/>
    <s v="SP140"/>
    <s v="Salesperson_40"/>
    <s v="Shipped"/>
    <s v="in-store"/>
  </r>
  <r>
    <s v="S04355"/>
    <d v="2024-01-11T19:29:00"/>
    <x v="65"/>
    <s v="P1354"/>
    <s v="Men's_354"/>
    <x v="4"/>
    <s v="Blue"/>
    <s v="XL"/>
    <n v="1"/>
    <n v="1045.3399999999999"/>
    <n v="649.02"/>
    <n v="1045.3399999999999"/>
    <n v="649.02"/>
    <s v="C24354"/>
    <s v="Meena_4354"/>
    <s v="Tirunelveli"/>
    <n v="8.7139000000000006"/>
    <n v="77.756699999999995"/>
    <s v="SP106"/>
    <s v="Salesperson_6"/>
    <s v="Paid"/>
    <s v="mobile_app"/>
  </r>
  <r>
    <s v="S04356"/>
    <d v="2024-01-15T17:03:00"/>
    <x v="49"/>
    <s v="P1355"/>
    <s v="Sportswear_355"/>
    <x v="3"/>
    <s v="White"/>
    <s v="M"/>
    <n v="1"/>
    <n v="1152.2"/>
    <n v="806.71"/>
    <n v="1152.2"/>
    <n v="806.71"/>
    <s v="C24355"/>
    <s v="Bhuvana_4355"/>
    <s v="Tirunelveli"/>
    <n v="8.7139000000000006"/>
    <n v="77.756699999999995"/>
    <s v="SP120"/>
    <s v="Salesperson_20"/>
    <s v="Pending"/>
    <s v="in-store"/>
  </r>
  <r>
    <s v="S04357"/>
    <d v="2023-12-29T14:24:00"/>
    <x v="34"/>
    <s v="P1356"/>
    <s v="Sportswear_356"/>
    <x v="3"/>
    <s v="Red"/>
    <s v="L"/>
    <n v="3"/>
    <n v="1497.46"/>
    <n v="1066.22"/>
    <n v="4492.38"/>
    <n v="3198.66"/>
    <s v="C24356"/>
    <s v="Kavin_4356"/>
    <s v="Vellore"/>
    <n v="12.916499999999999"/>
    <n v="79.132499999999993"/>
    <s v="SP111"/>
    <s v="Salesperson_11"/>
    <s v="Cancelled"/>
    <s v="third-party"/>
  </r>
  <r>
    <s v="S04358"/>
    <d v="2024-05-18T20:03:00"/>
    <x v="36"/>
    <s v="P1357"/>
    <s v="Women's_357"/>
    <x v="0"/>
    <s v="Pink"/>
    <s v="L"/>
    <n v="2"/>
    <n v="1467.73"/>
    <n v="1090.83"/>
    <n v="2935.46"/>
    <n v="2181.66"/>
    <s v="C24357"/>
    <s v="Meena_4357"/>
    <s v="Tiruchirappalli"/>
    <n v="10.7905"/>
    <n v="78.704700000000003"/>
    <s v="SP128"/>
    <s v="Salesperson_28"/>
    <s v="Returned"/>
    <s v="in-store"/>
  </r>
  <r>
    <s v="S04359"/>
    <d v="2024-03-09T19:58:00"/>
    <x v="8"/>
    <s v="P1358"/>
    <s v="Kurta_358"/>
    <x v="1"/>
    <s v="Blue"/>
    <s v="S"/>
    <n v="4"/>
    <n v="1486.71"/>
    <n v="942.33"/>
    <n v="5946.84"/>
    <n v="3769.32"/>
    <s v="C24358"/>
    <s v="Bhuvana_4358"/>
    <s v="Coimbatore"/>
    <n v="11.0168"/>
    <n v="76.955799999999996"/>
    <s v="SP142"/>
    <s v="Salesperson_42"/>
    <s v="Returned"/>
    <s v="in-store"/>
  </r>
  <r>
    <s v="S04360"/>
    <d v="2023-04-12T21:19:00"/>
    <x v="71"/>
    <s v="P1359"/>
    <s v="Sportswear_359"/>
    <x v="3"/>
    <s v="Yellow"/>
    <s v="L"/>
    <n v="1"/>
    <n v="1423.53"/>
    <n v="1173.06"/>
    <n v="1423.53"/>
    <n v="1173.06"/>
    <s v="C24359"/>
    <s v="Devi_4359"/>
    <s v="Madurai"/>
    <n v="9.9252000000000002"/>
    <n v="78.119799999999998"/>
    <s v="SP148"/>
    <s v="Salesperson_48"/>
    <s v="Shipped"/>
    <s v="mobile_app"/>
  </r>
  <r>
    <s v="S04361"/>
    <d v="2023-09-25T18:29:00"/>
    <x v="21"/>
    <s v="P1360"/>
    <s v="T-Shirts_360"/>
    <x v="2"/>
    <s v="Blue"/>
    <s v="S"/>
    <n v="4"/>
    <n v="2200.9699999999998"/>
    <n v="1859.52"/>
    <n v="8803.8799999999992"/>
    <n v="7438.08"/>
    <s v="C24360"/>
    <s v="Sanjay_4360"/>
    <s v="Erode"/>
    <n v="11.34"/>
    <n v="77.717200000000005"/>
    <s v="SP101"/>
    <s v="Salesperson_1"/>
    <s v="Cancelled"/>
    <s v="in-store"/>
  </r>
  <r>
    <s v="S04362"/>
    <d v="2023-06-21T19:42:00"/>
    <x v="88"/>
    <s v="P1361"/>
    <s v="T-Shirts_361"/>
    <x v="2"/>
    <s v="Maroon"/>
    <s v="XS"/>
    <n v="1"/>
    <n v="413.06"/>
    <n v="329.62"/>
    <n v="413.06"/>
    <n v="329.62"/>
    <s v="C24361"/>
    <s v="Anu_4361"/>
    <s v="Vellore"/>
    <n v="12.916499999999999"/>
    <n v="79.132499999999993"/>
    <s v="SP125"/>
    <s v="Salesperson_25"/>
    <s v="Pending"/>
    <s v="online"/>
  </r>
  <r>
    <s v="S04363"/>
    <d v="2023-12-22T15:09:00"/>
    <x v="41"/>
    <s v="P1362"/>
    <s v="Men's_362"/>
    <x v="4"/>
    <s v="Red"/>
    <s v="L"/>
    <n v="1"/>
    <n v="433.45"/>
    <n v="260.36"/>
    <n v="433.45"/>
    <n v="260.36"/>
    <s v="C24362"/>
    <s v="Sathish_4362"/>
    <s v="Tiruchirappalli"/>
    <n v="10.7905"/>
    <n v="78.704700000000003"/>
    <s v="SP105"/>
    <s v="Salesperson_5"/>
    <s v="Cancelled"/>
    <s v="in-store"/>
  </r>
  <r>
    <s v="S04364"/>
    <d v="2023-02-01T21:07:00"/>
    <x v="35"/>
    <s v="P1363"/>
    <s v="Kurta_363"/>
    <x v="1"/>
    <s v="Black"/>
    <s v="XS"/>
    <n v="2"/>
    <n v="754.27"/>
    <n v="523.9"/>
    <n v="1508.54"/>
    <n v="1047.8"/>
    <s v="C24363"/>
    <s v="Sanjay_4363"/>
    <s v="Tiruchirappalli"/>
    <n v="10.7905"/>
    <n v="78.704700000000003"/>
    <s v="SP139"/>
    <s v="Salesperson_39"/>
    <s v="Cancelled"/>
    <s v="mobile_app"/>
  </r>
  <r>
    <s v="S04365"/>
    <d v="2023-05-08T19:38:00"/>
    <x v="64"/>
    <s v="P1364"/>
    <s v="Sarees_364"/>
    <x v="7"/>
    <s v="Blue"/>
    <s v="L"/>
    <n v="3"/>
    <n v="2359.83"/>
    <n v="1441.41"/>
    <n v="7079.49"/>
    <n v="4324.2299999999996"/>
    <s v="C24364"/>
    <s v="Devi_4364"/>
    <s v="Vellore"/>
    <n v="12.916499999999999"/>
    <n v="79.132499999999993"/>
    <s v="SP103"/>
    <s v="Salesperson_3"/>
    <s v="Returned"/>
    <s v="online"/>
  </r>
  <r>
    <s v="S04366"/>
    <d v="2024-09-28T10:45:00"/>
    <x v="55"/>
    <s v="P1365"/>
    <s v="Sarees_365"/>
    <x v="7"/>
    <s v="Red"/>
    <s v="XXL"/>
    <n v="1"/>
    <n v="2021.26"/>
    <n v="1386.85"/>
    <n v="2021.26"/>
    <n v="1386.85"/>
    <s v="C24365"/>
    <s v="Karthik_4365"/>
    <s v="Madurai"/>
    <n v="9.9252000000000002"/>
    <n v="78.119799999999998"/>
    <s v="SP108"/>
    <s v="Salesperson_8"/>
    <s v="Shipped"/>
    <s v="in-store"/>
  </r>
  <r>
    <s v="S04367"/>
    <d v="2024-05-15T15:40:00"/>
    <x v="36"/>
    <s v="P1366"/>
    <s v="Sportswear_366"/>
    <x v="3"/>
    <s v="Black"/>
    <s v="XXL"/>
    <n v="4"/>
    <n v="2035.24"/>
    <n v="1677.26"/>
    <n v="8140.96"/>
    <n v="6709.04"/>
    <s v="C24366"/>
    <s v="Sanjay_4366"/>
    <s v="Coimbatore"/>
    <n v="11.0168"/>
    <n v="76.955799999999996"/>
    <s v="SP111"/>
    <s v="Salesperson_11"/>
    <s v="Pending"/>
    <s v="in-store"/>
  </r>
  <r>
    <s v="S04368"/>
    <d v="2024-01-25T14:54:00"/>
    <x v="57"/>
    <s v="P1367"/>
    <s v="T-Shirts_367"/>
    <x v="2"/>
    <s v="Black"/>
    <s v="XL"/>
    <n v="2"/>
    <n v="1180.3699999999999"/>
    <n v="790.28"/>
    <n v="2360.7399999999998"/>
    <n v="1580.56"/>
    <s v="C24367"/>
    <s v="Ganesh_4367"/>
    <s v="Chennai"/>
    <n v="13.082700000000001"/>
    <n v="80.270700000000005"/>
    <s v="SP119"/>
    <s v="Salesperson_19"/>
    <s v="Cancelled"/>
    <s v="in-store"/>
  </r>
  <r>
    <s v="S04369"/>
    <d v="2023-06-27T12:32:00"/>
    <x v="42"/>
    <s v="P1368"/>
    <s v="Sarees_368"/>
    <x v="7"/>
    <s v="Blue"/>
    <s v="XXL"/>
    <n v="1"/>
    <n v="776.12"/>
    <n v="603.27"/>
    <n v="776.12"/>
    <n v="603.27"/>
    <s v="C24368"/>
    <s v="Vishal_4368"/>
    <s v="Madurai"/>
    <n v="9.9252000000000002"/>
    <n v="78.119799999999998"/>
    <s v="SP103"/>
    <s v="Salesperson_3"/>
    <s v="Pending"/>
    <s v="in-store"/>
  </r>
  <r>
    <s v="S04370"/>
    <d v="2023-12-14T20:43:00"/>
    <x v="19"/>
    <s v="P1369"/>
    <s v="Sarees_369"/>
    <x v="7"/>
    <s v="Black"/>
    <s v="L"/>
    <n v="3"/>
    <n v="2024.59"/>
    <n v="1637.1"/>
    <n v="6073.77"/>
    <n v="4911.3"/>
    <s v="C24369"/>
    <s v="Vishal_4369"/>
    <s v="Tirunelveli"/>
    <n v="8.7139000000000006"/>
    <n v="77.756699999999995"/>
    <s v="SP102"/>
    <s v="Salesperson_2"/>
    <s v="Pending"/>
    <s v="mobile_app"/>
  </r>
  <r>
    <s v="S04371"/>
    <d v="2023-01-21T17:20:00"/>
    <x v="85"/>
    <s v="P1370"/>
    <s v="Kid's_370"/>
    <x v="5"/>
    <s v="Black"/>
    <s v="XS"/>
    <n v="3"/>
    <n v="256.17"/>
    <n v="198.26"/>
    <n v="768.51"/>
    <n v="594.78"/>
    <s v="C24370"/>
    <s v="Meena_4370"/>
    <s v="Salem"/>
    <n v="11.664300000000001"/>
    <n v="78.146000000000001"/>
    <s v="SP108"/>
    <s v="Salesperson_8"/>
    <s v="Shipped"/>
    <s v="mobile_app"/>
  </r>
  <r>
    <s v="S04372"/>
    <d v="2024-06-30T14:02:00"/>
    <x v="2"/>
    <s v="P1371"/>
    <s v="Sarees_371"/>
    <x v="7"/>
    <s v="Yellow"/>
    <s v="L"/>
    <n v="1"/>
    <n v="2103.85"/>
    <n v="1516.11"/>
    <n v="2103.85"/>
    <n v="1516.11"/>
    <s v="C24371"/>
    <s v="Priya_4371"/>
    <s v="Vellore"/>
    <n v="12.916499999999999"/>
    <n v="79.132499999999993"/>
    <s v="SP111"/>
    <s v="Salesperson_11"/>
    <s v="Cancelled"/>
    <s v="online"/>
  </r>
  <r>
    <s v="S04373"/>
    <d v="2024-06-22T18:55:00"/>
    <x v="11"/>
    <s v="P1372"/>
    <s v="Women's_372"/>
    <x v="0"/>
    <s v="Blue"/>
    <s v="XXL"/>
    <n v="4"/>
    <n v="1797.75"/>
    <n v="1203.25"/>
    <n v="7191"/>
    <n v="4813"/>
    <s v="C24372"/>
    <s v="Karthik_4372"/>
    <s v="Salem"/>
    <n v="11.664300000000001"/>
    <n v="78.146000000000001"/>
    <s v="SP137"/>
    <s v="Salesperson_37"/>
    <s v="Paid"/>
    <s v="third-party"/>
  </r>
  <r>
    <s v="S04374"/>
    <d v="2024-07-11T15:31:00"/>
    <x v="84"/>
    <s v="P1373"/>
    <s v="T-Shirts_373"/>
    <x v="2"/>
    <s v="White"/>
    <s v="S"/>
    <n v="1"/>
    <n v="263.49"/>
    <n v="182.84"/>
    <n v="263.49"/>
    <n v="182.84"/>
    <s v="C24373"/>
    <s v="Ganesh_4373"/>
    <s v="Coimbatore"/>
    <n v="11.0168"/>
    <n v="76.955799999999996"/>
    <s v="SP133"/>
    <s v="Salesperson_33"/>
    <s v="Pending"/>
    <s v="online"/>
  </r>
  <r>
    <s v="S04375"/>
    <d v="2024-04-08T11:20:00"/>
    <x v="86"/>
    <s v="P1374"/>
    <s v="T-Shirts_374"/>
    <x v="2"/>
    <s v="Black"/>
    <s v="L"/>
    <n v="3"/>
    <n v="2095.61"/>
    <n v="1700.98"/>
    <n v="6286.83"/>
    <n v="5102.9399999999996"/>
    <s v="C24374"/>
    <s v="Ganesh_4374"/>
    <s v="Tirunelveli"/>
    <n v="8.7139000000000006"/>
    <n v="77.756699999999995"/>
    <s v="SP114"/>
    <s v="Salesperson_14"/>
    <s v="Paid"/>
    <s v="in-store"/>
  </r>
  <r>
    <s v="S04376"/>
    <d v="2024-03-07T11:16:00"/>
    <x v="8"/>
    <s v="P1375"/>
    <s v="Men's_375"/>
    <x v="4"/>
    <s v="Green"/>
    <s v="XXL"/>
    <n v="2"/>
    <n v="1208.48"/>
    <n v="938.11"/>
    <n v="2416.96"/>
    <n v="1876.22"/>
    <s v="C24375"/>
    <s v="Sathish_4375"/>
    <s v="Vellore"/>
    <n v="12.916499999999999"/>
    <n v="79.132499999999993"/>
    <s v="SP130"/>
    <s v="Salesperson_30"/>
    <s v="Paid"/>
    <s v="online"/>
  </r>
  <r>
    <s v="S04377"/>
    <d v="2023-11-19T20:56:00"/>
    <x v="44"/>
    <s v="P1376"/>
    <s v="Women's_376"/>
    <x v="0"/>
    <s v="Yellow"/>
    <s v="XS"/>
    <n v="1"/>
    <n v="364.71"/>
    <n v="246.06"/>
    <n v="364.71"/>
    <n v="246.06"/>
    <s v="C24376"/>
    <s v="Priya_4376"/>
    <s v="Madurai"/>
    <n v="9.9252000000000002"/>
    <n v="78.119799999999998"/>
    <s v="SP143"/>
    <s v="Salesperson_43"/>
    <s v="Cancelled"/>
    <s v="online"/>
  </r>
  <r>
    <s v="S04378"/>
    <d v="2024-06-16T19:56:00"/>
    <x v="13"/>
    <s v="P1377"/>
    <s v="Women's_377"/>
    <x v="0"/>
    <s v="Grey"/>
    <s v="XL"/>
    <n v="4"/>
    <n v="512.27"/>
    <n v="430.71"/>
    <n v="2049.08"/>
    <n v="1722.84"/>
    <s v="C24377"/>
    <s v="Kavin_4377"/>
    <s v="Erode"/>
    <n v="11.34"/>
    <n v="77.717200000000005"/>
    <s v="SP121"/>
    <s v="Salesperson_21"/>
    <s v="Paid"/>
    <s v="in-store"/>
  </r>
  <r>
    <s v="S04379"/>
    <d v="2024-02-01T21:39:00"/>
    <x v="53"/>
    <s v="P1378"/>
    <s v="Sportswear_378"/>
    <x v="3"/>
    <s v="Black"/>
    <s v="S"/>
    <n v="1"/>
    <n v="2054.7199999999998"/>
    <n v="1561.97"/>
    <n v="2054.7199999999998"/>
    <n v="1561.97"/>
    <s v="C24378"/>
    <s v="Anu_4378"/>
    <s v="Coimbatore"/>
    <n v="11.0168"/>
    <n v="76.955799999999996"/>
    <s v="SP127"/>
    <s v="Salesperson_27"/>
    <s v="Pending"/>
    <s v="in-store"/>
  </r>
  <r>
    <s v="S04380"/>
    <d v="2024-05-31T13:30:00"/>
    <x v="54"/>
    <s v="P1379"/>
    <s v="Women's_379"/>
    <x v="0"/>
    <s v="Red"/>
    <s v="XXL"/>
    <n v="1"/>
    <n v="465.02"/>
    <n v="294.06"/>
    <n v="465.02"/>
    <n v="294.06"/>
    <s v="C24379"/>
    <s v="Anu_4379"/>
    <s v="Vellore"/>
    <n v="12.916499999999999"/>
    <n v="79.132499999999993"/>
    <s v="SP114"/>
    <s v="Salesperson_14"/>
    <s v="Cancelled"/>
    <s v="online"/>
  </r>
  <r>
    <s v="S04381"/>
    <d v="2023-02-04T13:59:00"/>
    <x v="35"/>
    <s v="P1380"/>
    <s v="Kid's_380"/>
    <x v="5"/>
    <s v="Green"/>
    <s v="XS"/>
    <n v="1"/>
    <n v="1949.78"/>
    <n v="1247.26"/>
    <n v="1949.78"/>
    <n v="1247.26"/>
    <s v="C24380"/>
    <s v="Sathish_4380"/>
    <s v="Tiruchirappalli"/>
    <n v="10.7905"/>
    <n v="78.704700000000003"/>
    <s v="SP125"/>
    <s v="Salesperson_25"/>
    <s v="Cancelled"/>
    <s v="in-store"/>
  </r>
  <r>
    <s v="S04382"/>
    <d v="2023-10-23T12:11:00"/>
    <x v="66"/>
    <s v="P1381"/>
    <s v="Women's_381"/>
    <x v="0"/>
    <s v="Yellow"/>
    <s v="L"/>
    <n v="1"/>
    <n v="690.37"/>
    <n v="541.61"/>
    <n v="690.37"/>
    <n v="541.61"/>
    <s v="C24381"/>
    <s v="Meena_4381"/>
    <s v="Vellore"/>
    <n v="12.916499999999999"/>
    <n v="79.132499999999993"/>
    <s v="SP127"/>
    <s v="Salesperson_27"/>
    <s v="Shipped"/>
    <s v="online"/>
  </r>
  <r>
    <s v="S04383"/>
    <d v="2023-10-18T11:31:00"/>
    <x v="69"/>
    <s v="P1382"/>
    <s v="Women's_382"/>
    <x v="0"/>
    <s v="Red"/>
    <s v="M"/>
    <n v="1"/>
    <n v="2452.77"/>
    <n v="1970.39"/>
    <n v="2452.77"/>
    <n v="1970.39"/>
    <s v="C24382"/>
    <s v="Kavin_4382"/>
    <s v="Vellore"/>
    <n v="12.916499999999999"/>
    <n v="79.132499999999993"/>
    <s v="SP131"/>
    <s v="Salesperson_31"/>
    <s v="Paid"/>
    <s v="in-store"/>
  </r>
  <r>
    <s v="S04384"/>
    <d v="2024-08-08T11:49:00"/>
    <x v="46"/>
    <s v="P1383"/>
    <s v="Sportswear_383"/>
    <x v="3"/>
    <s v="White"/>
    <s v="M"/>
    <n v="3"/>
    <n v="1286.98"/>
    <n v="1021.83"/>
    <n v="3860.94"/>
    <n v="3065.49"/>
    <s v="C24383"/>
    <s v="Bhuvana_4383"/>
    <s v="Coimbatore"/>
    <n v="11.0168"/>
    <n v="76.955799999999996"/>
    <s v="SP123"/>
    <s v="Salesperson_23"/>
    <s v="Pending"/>
    <s v="in-store"/>
  </r>
  <r>
    <s v="S04385"/>
    <d v="2024-08-10T20:05:00"/>
    <x v="46"/>
    <s v="P1384"/>
    <s v="Men's_384"/>
    <x v="4"/>
    <s v="White"/>
    <s v="M"/>
    <n v="1"/>
    <n v="1210.83"/>
    <n v="779.93"/>
    <n v="1210.83"/>
    <n v="779.93"/>
    <s v="C24384"/>
    <s v="Karthik_4384"/>
    <s v="Chennai"/>
    <n v="13.082700000000001"/>
    <n v="80.270700000000005"/>
    <s v="SP100"/>
    <s v="Salesperson_0"/>
    <s v="Pending"/>
    <s v="in-store"/>
  </r>
  <r>
    <s v="S04386"/>
    <d v="2023-03-07T13:47:00"/>
    <x v="1"/>
    <s v="P1385"/>
    <s v="Men's_385"/>
    <x v="4"/>
    <s v="Green"/>
    <s v="XXL"/>
    <n v="2"/>
    <n v="1896.67"/>
    <n v="1372.34"/>
    <n v="3793.34"/>
    <n v="2744.68"/>
    <s v="C24385"/>
    <s v="Priya_4385"/>
    <s v="Tiruchirappalli"/>
    <n v="10.7905"/>
    <n v="78.704700000000003"/>
    <s v="SP135"/>
    <s v="Salesperson_35"/>
    <s v="Shipped"/>
    <s v="mobile_app"/>
  </r>
  <r>
    <s v="S04387"/>
    <d v="2024-04-22T16:54:00"/>
    <x v="75"/>
    <s v="P1386"/>
    <s v="Men's_386"/>
    <x v="4"/>
    <s v="Black"/>
    <s v="XXL"/>
    <n v="1"/>
    <n v="1108.73"/>
    <n v="668.47"/>
    <n v="1108.73"/>
    <n v="668.47"/>
    <s v="C24386"/>
    <s v="Vishal_4386"/>
    <s v="Tirunelveli"/>
    <n v="8.7139000000000006"/>
    <n v="77.756699999999995"/>
    <s v="SP103"/>
    <s v="Salesperson_3"/>
    <s v="Pending"/>
    <s v="in-store"/>
  </r>
  <r>
    <s v="S04388"/>
    <d v="2024-03-14T18:37:00"/>
    <x v="24"/>
    <s v="P1387"/>
    <s v="Sarees_387"/>
    <x v="7"/>
    <s v="Maroon"/>
    <s v="L"/>
    <n v="4"/>
    <n v="2363.39"/>
    <n v="1595.65"/>
    <n v="9453.56"/>
    <n v="6382.6"/>
    <s v="C24387"/>
    <s v="Ravi_4387"/>
    <s v="Erode"/>
    <n v="11.34"/>
    <n v="77.717200000000005"/>
    <s v="SP103"/>
    <s v="Salesperson_3"/>
    <s v="Pending"/>
    <s v="in-store"/>
  </r>
  <r>
    <s v="S04389"/>
    <d v="2024-03-27T19:42:00"/>
    <x v="26"/>
    <s v="P1388"/>
    <s v="Men's_388"/>
    <x v="4"/>
    <s v="White"/>
    <s v="XS"/>
    <n v="2"/>
    <n v="1679.12"/>
    <n v="1353.66"/>
    <n v="3358.24"/>
    <n v="2707.32"/>
    <s v="C24388"/>
    <s v="Sathish_4388"/>
    <s v="Tiruchirappalli"/>
    <n v="10.7905"/>
    <n v="78.704700000000003"/>
    <s v="SP117"/>
    <s v="Salesperson_17"/>
    <s v="Shipped"/>
    <s v="in-store"/>
  </r>
  <r>
    <s v="S04390"/>
    <d v="2023-08-29T20:50:00"/>
    <x v="0"/>
    <s v="P1389"/>
    <s v="Sportswear_389"/>
    <x v="3"/>
    <s v="Yellow"/>
    <s v="M"/>
    <n v="4"/>
    <n v="2176.81"/>
    <n v="1588.15"/>
    <n v="8707.24"/>
    <n v="6352.6"/>
    <s v="C24389"/>
    <s v="Lakshmi_4389"/>
    <s v="Coimbatore"/>
    <n v="11.0168"/>
    <n v="76.955799999999996"/>
    <s v="SP134"/>
    <s v="Salesperson_34"/>
    <s v="Pending"/>
    <s v="third-party"/>
  </r>
  <r>
    <s v="S04391"/>
    <d v="2023-01-27T10:38:00"/>
    <x v="17"/>
    <s v="P1390"/>
    <s v="Jeans_390"/>
    <x v="6"/>
    <s v="Pink"/>
    <s v="XL"/>
    <n v="3"/>
    <n v="1117.93"/>
    <n v="977.78"/>
    <n v="3353.79"/>
    <n v="2933.34"/>
    <s v="C24390"/>
    <s v="Anu_4390"/>
    <s v="Coimbatore"/>
    <n v="11.0168"/>
    <n v="76.955799999999996"/>
    <s v="SP102"/>
    <s v="Salesperson_2"/>
    <s v="Paid"/>
    <s v="in-store"/>
  </r>
  <r>
    <s v="S04392"/>
    <d v="2023-05-31T13:21:00"/>
    <x v="30"/>
    <s v="P1391"/>
    <s v="Jeans_391"/>
    <x v="6"/>
    <s v="Maroon"/>
    <s v="XXL"/>
    <n v="3"/>
    <n v="229.81"/>
    <n v="199.64"/>
    <n v="689.43"/>
    <n v="598.91999999999996"/>
    <s v="C24391"/>
    <s v="Kavin_4391"/>
    <s v="Vellore"/>
    <n v="12.916499999999999"/>
    <n v="79.132499999999993"/>
    <s v="SP111"/>
    <s v="Salesperson_11"/>
    <s v="Paid"/>
    <s v="in-store"/>
  </r>
  <r>
    <s v="S04393"/>
    <d v="2024-03-18T16:34:00"/>
    <x v="7"/>
    <s v="P1392"/>
    <s v="Men's_392"/>
    <x v="4"/>
    <s v="Yellow"/>
    <s v="XS"/>
    <n v="3"/>
    <n v="1574.04"/>
    <n v="947.77"/>
    <n v="4722.12"/>
    <n v="2843.31"/>
    <s v="C24392"/>
    <s v="Meena_4392"/>
    <s v="Tiruchirappalli"/>
    <n v="10.7905"/>
    <n v="78.704700000000003"/>
    <s v="SP117"/>
    <s v="Salesperson_17"/>
    <s v="Shipped"/>
    <s v="in-store"/>
  </r>
  <r>
    <s v="S04394"/>
    <d v="2023-01-23T11:11:00"/>
    <x v="17"/>
    <s v="P1393"/>
    <s v="Men's_393"/>
    <x v="4"/>
    <s v="Blue"/>
    <s v="XL"/>
    <n v="3"/>
    <n v="712.36"/>
    <n v="634.53"/>
    <n v="2137.08"/>
    <n v="1903.59"/>
    <s v="C24393"/>
    <s v="Vishal_4393"/>
    <s v="Madurai"/>
    <n v="9.9252000000000002"/>
    <n v="78.119799999999998"/>
    <s v="SP109"/>
    <s v="Salesperson_9"/>
    <s v="Paid"/>
    <s v="in-store"/>
  </r>
  <r>
    <s v="S04395"/>
    <d v="2024-02-18T18:13:00"/>
    <x v="18"/>
    <s v="P1394"/>
    <s v="Women's_394"/>
    <x v="0"/>
    <s v="Black"/>
    <s v="XL"/>
    <n v="3"/>
    <n v="772.92"/>
    <n v="623.55999999999995"/>
    <n v="2318.7600000000002"/>
    <n v="1870.68"/>
    <s v="C24394"/>
    <s v="Lakshmi_4394"/>
    <s v="Madurai"/>
    <n v="9.9252000000000002"/>
    <n v="78.119799999999998"/>
    <s v="SP123"/>
    <s v="Salesperson_23"/>
    <s v="Pending"/>
    <s v="online"/>
  </r>
  <r>
    <s v="S04396"/>
    <d v="2024-09-22T18:29:00"/>
    <x v="6"/>
    <s v="P1395"/>
    <s v="Kid's_395"/>
    <x v="5"/>
    <s v="Red"/>
    <s v="XL"/>
    <n v="2"/>
    <n v="2047.84"/>
    <n v="1760.81"/>
    <n v="4095.68"/>
    <n v="3521.62"/>
    <s v="C24395"/>
    <s v="Devi_4395"/>
    <s v="Tiruchirappalli"/>
    <n v="10.7905"/>
    <n v="78.704700000000003"/>
    <s v="SP143"/>
    <s v="Salesperson_43"/>
    <s v="Paid"/>
    <s v="in-store"/>
  </r>
  <r>
    <s v="S04397"/>
    <d v="2024-01-15T14:39:00"/>
    <x v="49"/>
    <s v="P1396"/>
    <s v="Kurta_396"/>
    <x v="1"/>
    <s v="Maroon"/>
    <s v="XS"/>
    <n v="2"/>
    <n v="1015.55"/>
    <n v="910.51"/>
    <n v="2031.1"/>
    <n v="1821.02"/>
    <s v="C24396"/>
    <s v="Devi_4396"/>
    <s v="Erode"/>
    <n v="11.34"/>
    <n v="77.717200000000005"/>
    <s v="SP114"/>
    <s v="Salesperson_14"/>
    <s v="Shipped"/>
    <s v="online"/>
  </r>
  <r>
    <s v="S04398"/>
    <d v="2024-09-13T17:20:00"/>
    <x v="38"/>
    <s v="P1397"/>
    <s v="Men's_397"/>
    <x v="4"/>
    <s v="Black"/>
    <s v="XL"/>
    <n v="4"/>
    <n v="2131.5"/>
    <n v="1881.03"/>
    <n v="8526"/>
    <n v="7524.12"/>
    <s v="C24397"/>
    <s v="Sathish_4397"/>
    <s v="Coimbatore"/>
    <n v="11.0168"/>
    <n v="76.955799999999996"/>
    <s v="SP141"/>
    <s v="Salesperson_41"/>
    <s v="Shipped"/>
    <s v="online"/>
  </r>
  <r>
    <s v="S04399"/>
    <d v="2024-06-08T14:48:00"/>
    <x v="40"/>
    <s v="P1398"/>
    <s v="Jeans_398"/>
    <x v="6"/>
    <s v="Pink"/>
    <s v="XL"/>
    <n v="3"/>
    <n v="740.83"/>
    <n v="617.45000000000005"/>
    <n v="2222.4899999999998"/>
    <n v="1852.35"/>
    <s v="C24398"/>
    <s v="Aarav_4398"/>
    <s v="Vellore"/>
    <n v="12.916499999999999"/>
    <n v="79.132499999999993"/>
    <s v="SP147"/>
    <s v="Salesperson_47"/>
    <s v="Cancelled"/>
    <s v="in-store"/>
  </r>
  <r>
    <s v="S04400"/>
    <d v="2023-07-10T18:41:00"/>
    <x v="91"/>
    <s v="P1399"/>
    <s v="T-Shirts_399"/>
    <x v="2"/>
    <s v="Grey"/>
    <s v="L"/>
    <n v="1"/>
    <n v="2420.7600000000002"/>
    <n v="1788.04"/>
    <n v="2420.7600000000002"/>
    <n v="1788.04"/>
    <s v="C24399"/>
    <s v="Ravi_4399"/>
    <s v="Madurai"/>
    <n v="9.9252000000000002"/>
    <n v="78.119799999999998"/>
    <s v="SP102"/>
    <s v="Salesperson_2"/>
    <s v="Paid"/>
    <s v="in-store"/>
  </r>
  <r>
    <s v="S04401"/>
    <d v="2024-07-09T15:39:00"/>
    <x v="84"/>
    <s v="P1400"/>
    <s v="Men's_400"/>
    <x v="4"/>
    <s v="Yellow"/>
    <s v="S"/>
    <n v="2"/>
    <n v="792.28"/>
    <n v="693.71"/>
    <n v="1584.56"/>
    <n v="1387.42"/>
    <s v="C24400"/>
    <s v="Diya_4400"/>
    <s v="Salem"/>
    <n v="11.664300000000001"/>
    <n v="78.146000000000001"/>
    <s v="SP144"/>
    <s v="Salesperson_44"/>
    <s v="Paid"/>
    <s v="in-store"/>
  </r>
  <r>
    <s v="S04402"/>
    <d v="2024-01-02T14:09:00"/>
    <x v="39"/>
    <s v="P1401"/>
    <s v="Men's_401"/>
    <x v="4"/>
    <s v="Grey"/>
    <s v="XS"/>
    <n v="4"/>
    <n v="1038.1300000000001"/>
    <n v="877.46"/>
    <n v="4152.5200000000004"/>
    <n v="3509.84"/>
    <s v="C24401"/>
    <s v="Ravi_4401"/>
    <s v="Coimbatore"/>
    <n v="11.0168"/>
    <n v="76.955799999999996"/>
    <s v="SP127"/>
    <s v="Salesperson_27"/>
    <s v="Pending"/>
    <s v="in-store"/>
  </r>
  <r>
    <s v="S04403"/>
    <d v="2023-03-05T18:17:00"/>
    <x v="10"/>
    <s v="P1402"/>
    <s v="T-Shirts_402"/>
    <x v="2"/>
    <s v="Maroon"/>
    <s v="M"/>
    <n v="1"/>
    <n v="1396.38"/>
    <n v="1251.05"/>
    <n v="1396.38"/>
    <n v="1251.05"/>
    <s v="C24402"/>
    <s v="Bhuvana_4402"/>
    <s v="Chennai"/>
    <n v="13.082700000000001"/>
    <n v="80.270700000000005"/>
    <s v="SP141"/>
    <s v="Salesperson_41"/>
    <s v="Cancelled"/>
    <s v="in-store"/>
  </r>
  <r>
    <s v="S04404"/>
    <d v="2024-09-21T14:41:00"/>
    <x v="6"/>
    <s v="P1403"/>
    <s v="Sarees_403"/>
    <x v="7"/>
    <s v="Blue"/>
    <s v="S"/>
    <n v="1"/>
    <n v="1971.64"/>
    <n v="1565.32"/>
    <n v="1971.64"/>
    <n v="1565.32"/>
    <s v="C24403"/>
    <s v="Meena_4403"/>
    <s v="Vellore"/>
    <n v="12.916499999999999"/>
    <n v="79.132499999999993"/>
    <s v="SP100"/>
    <s v="Salesperson_0"/>
    <s v="Cancelled"/>
    <s v="mobile_app"/>
  </r>
  <r>
    <s v="S04405"/>
    <d v="2023-07-10T15:02:00"/>
    <x v="91"/>
    <s v="P1404"/>
    <s v="Sarees_404"/>
    <x v="7"/>
    <s v="Blue"/>
    <s v="XS"/>
    <n v="2"/>
    <n v="2304.89"/>
    <n v="2028.26"/>
    <n v="4609.78"/>
    <n v="4056.52"/>
    <s v="C24404"/>
    <s v="Ganesh_4404"/>
    <s v="Coimbatore"/>
    <n v="11.0168"/>
    <n v="76.955799999999996"/>
    <s v="SP139"/>
    <s v="Salesperson_39"/>
    <s v="Returned"/>
    <s v="online"/>
  </r>
  <r>
    <s v="S04406"/>
    <d v="2024-01-23T15:08:00"/>
    <x v="57"/>
    <s v="P1405"/>
    <s v="T-Shirts_405"/>
    <x v="2"/>
    <s v="Yellow"/>
    <s v="M"/>
    <n v="4"/>
    <n v="910.28"/>
    <n v="737.52"/>
    <n v="3641.12"/>
    <n v="2950.08"/>
    <s v="C24405"/>
    <s v="Ganesh_4405"/>
    <s v="Tirunelveli"/>
    <n v="8.7139000000000006"/>
    <n v="77.756699999999995"/>
    <s v="SP126"/>
    <s v="Salesperson_26"/>
    <s v="Cancelled"/>
    <s v="in-store"/>
  </r>
  <r>
    <s v="S04407"/>
    <d v="2024-07-14T12:21:00"/>
    <x v="84"/>
    <s v="P1406"/>
    <s v="Sportswear_406"/>
    <x v="3"/>
    <s v="Green"/>
    <s v="XL"/>
    <n v="3"/>
    <n v="1144.6400000000001"/>
    <n v="993.9"/>
    <n v="3433.92"/>
    <n v="2981.7"/>
    <s v="C24406"/>
    <s v="Priya_4406"/>
    <s v="Tirunelveli"/>
    <n v="8.7139000000000006"/>
    <n v="77.756699999999995"/>
    <s v="SP121"/>
    <s v="Salesperson_21"/>
    <s v="Shipped"/>
    <s v="in-store"/>
  </r>
  <r>
    <s v="S04408"/>
    <d v="2023-02-12T16:08:00"/>
    <x v="80"/>
    <s v="P1407"/>
    <s v="Women's_407"/>
    <x v="0"/>
    <s v="Green"/>
    <s v="L"/>
    <n v="1"/>
    <n v="1214.31"/>
    <n v="954.01"/>
    <n v="1214.31"/>
    <n v="954.01"/>
    <s v="C24407"/>
    <s v="Priya_4407"/>
    <s v="Vellore"/>
    <n v="12.916499999999999"/>
    <n v="79.132499999999993"/>
    <s v="SP105"/>
    <s v="Salesperson_5"/>
    <s v="Pending"/>
    <s v="online"/>
  </r>
  <r>
    <s v="S04409"/>
    <d v="2024-08-07T13:50:00"/>
    <x v="46"/>
    <s v="P1408"/>
    <s v="Sportswear_408"/>
    <x v="3"/>
    <s v="Grey"/>
    <s v="XXL"/>
    <n v="2"/>
    <n v="1080.1300000000001"/>
    <n v="958.14"/>
    <n v="2160.2600000000002"/>
    <n v="1916.28"/>
    <s v="C24408"/>
    <s v="Lakshmi_4408"/>
    <s v="Coimbatore"/>
    <n v="11.0168"/>
    <n v="76.955799999999996"/>
    <s v="SP144"/>
    <s v="Salesperson_44"/>
    <s v="Cancelled"/>
    <s v="mobile_app"/>
  </r>
  <r>
    <s v="S04410"/>
    <d v="2023-07-07T10:23:00"/>
    <x v="90"/>
    <s v="P1409"/>
    <s v="Kurta_409"/>
    <x v="1"/>
    <s v="Green"/>
    <s v="L"/>
    <n v="1"/>
    <n v="755.41"/>
    <n v="613.24"/>
    <n v="755.41"/>
    <n v="613.24"/>
    <s v="C24409"/>
    <s v="Meena_4409"/>
    <s v="Tirunelveli"/>
    <n v="8.7139000000000006"/>
    <n v="77.756699999999995"/>
    <s v="SP125"/>
    <s v="Salesperson_25"/>
    <s v="Paid"/>
    <s v="mobile_app"/>
  </r>
  <r>
    <s v="S04411"/>
    <d v="2023-07-16T10:33:00"/>
    <x v="91"/>
    <s v="P1410"/>
    <s v="Kid's_410"/>
    <x v="5"/>
    <s v="Pink"/>
    <s v="L"/>
    <n v="3"/>
    <n v="1839.24"/>
    <n v="1558.33"/>
    <n v="5517.72"/>
    <n v="4674.99"/>
    <s v="C24410"/>
    <s v="Ganesh_4410"/>
    <s v="Vellore"/>
    <n v="12.916499999999999"/>
    <n v="79.132499999999993"/>
    <s v="SP134"/>
    <s v="Salesperson_34"/>
    <s v="Pending"/>
    <s v="online"/>
  </r>
  <r>
    <s v="S04412"/>
    <d v="2024-08-05T15:18:00"/>
    <x v="46"/>
    <s v="P1411"/>
    <s v="Men's_411"/>
    <x v="4"/>
    <s v="Yellow"/>
    <s v="M"/>
    <n v="2"/>
    <n v="1886.78"/>
    <n v="1416.16"/>
    <n v="3773.56"/>
    <n v="2832.32"/>
    <s v="C24411"/>
    <s v="Ravi_4411"/>
    <s v="Tiruchirappalli"/>
    <n v="10.7905"/>
    <n v="78.704700000000003"/>
    <s v="SP129"/>
    <s v="Salesperson_29"/>
    <s v="Paid"/>
    <s v="online"/>
  </r>
  <r>
    <s v="S04413"/>
    <d v="2024-04-29T15:07:00"/>
    <x v="47"/>
    <s v="P1412"/>
    <s v="Jeans_412"/>
    <x v="6"/>
    <s v="Maroon"/>
    <s v="XL"/>
    <n v="2"/>
    <n v="430.84"/>
    <n v="301.3"/>
    <n v="861.68"/>
    <n v="602.6"/>
    <s v="C24412"/>
    <s v="Ravi_4412"/>
    <s v="Salem"/>
    <n v="11.664300000000001"/>
    <n v="78.146000000000001"/>
    <s v="SP102"/>
    <s v="Salesperson_2"/>
    <s v="Pending"/>
    <s v="in-store"/>
  </r>
  <r>
    <s v="S04414"/>
    <d v="2023-08-30T15:20:00"/>
    <x v="0"/>
    <s v="P1413"/>
    <s v="Kid's_413"/>
    <x v="5"/>
    <s v="Black"/>
    <s v="XXL"/>
    <n v="1"/>
    <n v="1248.18"/>
    <n v="941.82"/>
    <n v="1248.18"/>
    <n v="941.82"/>
    <s v="C24413"/>
    <s v="Lakshmi_4413"/>
    <s v="Salem"/>
    <n v="11.664300000000001"/>
    <n v="78.146000000000001"/>
    <s v="SP142"/>
    <s v="Salesperson_42"/>
    <s v="Shipped"/>
    <s v="online"/>
  </r>
  <r>
    <s v="S04415"/>
    <d v="2023-12-04T21:38:00"/>
    <x v="50"/>
    <s v="P1414"/>
    <s v="Women's_414"/>
    <x v="0"/>
    <s v="White"/>
    <s v="M"/>
    <n v="1"/>
    <n v="1284.6099999999999"/>
    <n v="861.55"/>
    <n v="1284.6099999999999"/>
    <n v="861.55"/>
    <s v="C24414"/>
    <s v="Sanjay_4414"/>
    <s v="Erode"/>
    <n v="11.34"/>
    <n v="77.717200000000005"/>
    <s v="SP124"/>
    <s v="Salesperson_24"/>
    <s v="Pending"/>
    <s v="mobile_app"/>
  </r>
  <r>
    <s v="S04416"/>
    <d v="2023-06-09T19:32:00"/>
    <x v="87"/>
    <s v="P1415"/>
    <s v="Sportswear_415"/>
    <x v="3"/>
    <s v="Pink"/>
    <s v="S"/>
    <n v="2"/>
    <n v="277.26"/>
    <n v="194.46"/>
    <n v="554.52"/>
    <n v="388.92"/>
    <s v="C24415"/>
    <s v="Devi_4415"/>
    <s v="Tiruchirappalli"/>
    <n v="10.7905"/>
    <n v="78.704700000000003"/>
    <s v="SP100"/>
    <s v="Salesperson_0"/>
    <s v="Returned"/>
    <s v="in-store"/>
  </r>
  <r>
    <s v="S04417"/>
    <d v="2023-10-05T10:48:00"/>
    <x v="31"/>
    <s v="P1416"/>
    <s v="Women's_416"/>
    <x v="0"/>
    <s v="Blue"/>
    <s v="L"/>
    <n v="1"/>
    <n v="2312.9899999999998"/>
    <n v="1678.18"/>
    <n v="2312.9899999999998"/>
    <n v="1678.18"/>
    <s v="C24416"/>
    <s v="Priya_4416"/>
    <s v="Coimbatore"/>
    <n v="11.0168"/>
    <n v="76.955799999999996"/>
    <s v="SP143"/>
    <s v="Salesperson_43"/>
    <s v="Returned"/>
    <s v="in-store"/>
  </r>
  <r>
    <s v="S04418"/>
    <d v="2024-07-09T16:42:00"/>
    <x v="84"/>
    <s v="P1417"/>
    <s v="Kid's_417"/>
    <x v="5"/>
    <s v="Blue"/>
    <s v="M"/>
    <n v="1"/>
    <n v="2356.02"/>
    <n v="1420.89"/>
    <n v="2356.02"/>
    <n v="1420.89"/>
    <s v="C24417"/>
    <s v="Kavin_4417"/>
    <s v="Salem"/>
    <n v="11.664300000000001"/>
    <n v="78.146000000000001"/>
    <s v="SP132"/>
    <s v="Salesperson_32"/>
    <s v="Pending"/>
    <s v="in-store"/>
  </r>
  <r>
    <s v="S04419"/>
    <d v="2023-09-26T21:23:00"/>
    <x v="21"/>
    <s v="P1418"/>
    <s v="Women's_418"/>
    <x v="0"/>
    <s v="Pink"/>
    <s v="XL"/>
    <n v="1"/>
    <n v="425.19"/>
    <n v="261.95"/>
    <n v="425.19"/>
    <n v="261.95"/>
    <s v="C24418"/>
    <s v="Devi_4418"/>
    <s v="Erode"/>
    <n v="11.34"/>
    <n v="77.717200000000005"/>
    <s v="SP113"/>
    <s v="Salesperson_13"/>
    <s v="Shipped"/>
    <s v="mobile_app"/>
  </r>
  <r>
    <s v="S04420"/>
    <d v="2024-01-13T19:02:00"/>
    <x v="65"/>
    <s v="P1419"/>
    <s v="T-Shirts_419"/>
    <x v="2"/>
    <s v="Grey"/>
    <s v="XS"/>
    <n v="1"/>
    <n v="313.3"/>
    <n v="203.1"/>
    <n v="313.3"/>
    <n v="203.1"/>
    <s v="C24419"/>
    <s v="Bhuvana_4419"/>
    <s v="Salem"/>
    <n v="11.664300000000001"/>
    <n v="78.146000000000001"/>
    <s v="SP124"/>
    <s v="Salesperson_24"/>
    <s v="Returned"/>
    <s v="in-store"/>
  </r>
  <r>
    <s v="S04421"/>
    <d v="2023-06-28T17:21:00"/>
    <x v="42"/>
    <s v="P1420"/>
    <s v="Kurta_420"/>
    <x v="1"/>
    <s v="Maroon"/>
    <s v="XL"/>
    <n v="2"/>
    <n v="1906.09"/>
    <n v="1648.26"/>
    <n v="3812.18"/>
    <n v="3296.52"/>
    <s v="C24420"/>
    <s v="Priya_4420"/>
    <s v="Vellore"/>
    <n v="12.916499999999999"/>
    <n v="79.132499999999993"/>
    <s v="SP101"/>
    <s v="Salesperson_1"/>
    <s v="Pending"/>
    <s v="online"/>
  </r>
  <r>
    <s v="S04422"/>
    <d v="2023-05-02T21:48:00"/>
    <x v="32"/>
    <s v="P1421"/>
    <s v="Kurta_421"/>
    <x v="1"/>
    <s v="Maroon"/>
    <s v="XL"/>
    <n v="1"/>
    <n v="609.1"/>
    <n v="397.08"/>
    <n v="609.1"/>
    <n v="397.08"/>
    <s v="C24421"/>
    <s v="Sanjay_4421"/>
    <s v="Tiruchirappalli"/>
    <n v="10.7905"/>
    <n v="78.704700000000003"/>
    <s v="SP100"/>
    <s v="Salesperson_0"/>
    <s v="Paid"/>
    <s v="in-store"/>
  </r>
  <r>
    <s v="S04423"/>
    <d v="2024-02-05T16:10:00"/>
    <x v="52"/>
    <s v="P1422"/>
    <s v="T-Shirts_422"/>
    <x v="2"/>
    <s v="Maroon"/>
    <s v="S"/>
    <n v="1"/>
    <n v="822.49"/>
    <n v="692.23"/>
    <n v="822.49"/>
    <n v="692.23"/>
    <s v="C24422"/>
    <s v="Ravi_4422"/>
    <s v="Tiruchirappalli"/>
    <n v="10.7905"/>
    <n v="78.704700000000003"/>
    <s v="SP125"/>
    <s v="Salesperson_25"/>
    <s v="Pending"/>
    <s v="online"/>
  </r>
  <r>
    <s v="S04424"/>
    <d v="2024-03-20T16:38:00"/>
    <x v="7"/>
    <s v="P1423"/>
    <s v="Women's_423"/>
    <x v="0"/>
    <s v="Yellow"/>
    <s v="XL"/>
    <n v="1"/>
    <n v="1515.49"/>
    <n v="1340.77"/>
    <n v="1515.49"/>
    <n v="1340.77"/>
    <s v="C24423"/>
    <s v="Kavin_4423"/>
    <s v="Madurai"/>
    <n v="9.9252000000000002"/>
    <n v="78.119799999999998"/>
    <s v="SP149"/>
    <s v="Salesperson_49"/>
    <s v="Cancelled"/>
    <s v="online"/>
  </r>
  <r>
    <s v="S04425"/>
    <d v="2023-10-16T15:30:00"/>
    <x v="69"/>
    <s v="P1424"/>
    <s v="Women's_424"/>
    <x v="0"/>
    <s v="Green"/>
    <s v="L"/>
    <n v="3"/>
    <n v="1218.8900000000001"/>
    <n v="1021.54"/>
    <n v="3656.67"/>
    <n v="3064.62"/>
    <s v="C24424"/>
    <s v="Ganesh_4424"/>
    <s v="Chennai"/>
    <n v="13.082700000000001"/>
    <n v="80.270700000000005"/>
    <s v="SP124"/>
    <s v="Salesperson_24"/>
    <s v="Returned"/>
    <s v="online"/>
  </r>
  <r>
    <s v="S04426"/>
    <d v="2023-12-29T21:06:00"/>
    <x v="34"/>
    <s v="P1425"/>
    <s v="Jeans_425"/>
    <x v="6"/>
    <s v="White"/>
    <s v="XS"/>
    <n v="2"/>
    <n v="1596.17"/>
    <n v="1089.9000000000001"/>
    <n v="3192.34"/>
    <n v="2179.8000000000002"/>
    <s v="C24425"/>
    <s v="Aarav_4425"/>
    <s v="Salem"/>
    <n v="11.664300000000001"/>
    <n v="78.146000000000001"/>
    <s v="SP103"/>
    <s v="Salesperson_3"/>
    <s v="Shipped"/>
    <s v="online"/>
  </r>
  <r>
    <s v="S04427"/>
    <d v="2023-10-05T15:41:00"/>
    <x v="31"/>
    <s v="P1426"/>
    <s v="Kid's_426"/>
    <x v="5"/>
    <s v="Blue"/>
    <s v="XS"/>
    <n v="4"/>
    <n v="2460.56"/>
    <n v="1869.33"/>
    <n v="9842.24"/>
    <n v="7477.32"/>
    <s v="C24426"/>
    <s v="Anu_4426"/>
    <s v="Vellore"/>
    <n v="12.916499999999999"/>
    <n v="79.132499999999993"/>
    <s v="SP110"/>
    <s v="Salesperson_10"/>
    <s v="Pending"/>
    <s v="in-store"/>
  </r>
  <r>
    <s v="S04428"/>
    <d v="2023-05-12T15:58:00"/>
    <x v="64"/>
    <s v="P1427"/>
    <s v="Kid's_427"/>
    <x v="5"/>
    <s v="White"/>
    <s v="L"/>
    <n v="4"/>
    <n v="648.74"/>
    <n v="450.36"/>
    <n v="2594.96"/>
    <n v="1801.44"/>
    <s v="C24427"/>
    <s v="Diya_4427"/>
    <s v="Tiruchirappalli"/>
    <n v="10.7905"/>
    <n v="78.704700000000003"/>
    <s v="SP101"/>
    <s v="Salesperson_1"/>
    <s v="Paid"/>
    <s v="online"/>
  </r>
  <r>
    <s v="S04429"/>
    <d v="2023-10-22T20:46:00"/>
    <x v="69"/>
    <s v="P1428"/>
    <s v="Women's_428"/>
    <x v="0"/>
    <s v="Grey"/>
    <s v="XXL"/>
    <n v="4"/>
    <n v="825.5"/>
    <n v="642.27"/>
    <n v="3302"/>
    <n v="2569.08"/>
    <s v="C24428"/>
    <s v="Sathish_4428"/>
    <s v="Erode"/>
    <n v="11.34"/>
    <n v="77.717200000000005"/>
    <s v="SP141"/>
    <s v="Salesperson_41"/>
    <s v="Paid"/>
    <s v="in-store"/>
  </r>
  <r>
    <s v="S04430"/>
    <d v="2023-07-04T11:41:00"/>
    <x v="90"/>
    <s v="P1429"/>
    <s v="Sportswear_429"/>
    <x v="3"/>
    <s v="Yellow"/>
    <s v="XXL"/>
    <n v="1"/>
    <n v="1191.3399999999999"/>
    <n v="917.43"/>
    <n v="1191.3399999999999"/>
    <n v="917.43"/>
    <s v="C24429"/>
    <s v="Ravi_4429"/>
    <s v="Salem"/>
    <n v="11.664300000000001"/>
    <n v="78.146000000000001"/>
    <s v="SP136"/>
    <s v="Salesperson_36"/>
    <s v="Shipped"/>
    <s v="in-store"/>
  </r>
  <r>
    <s v="S04431"/>
    <d v="2024-06-23T13:57:00"/>
    <x v="11"/>
    <s v="P1430"/>
    <s v="T-Shirts_430"/>
    <x v="2"/>
    <s v="Grey"/>
    <s v="XL"/>
    <n v="4"/>
    <n v="2498.34"/>
    <n v="2136.86"/>
    <n v="9993.36"/>
    <n v="8547.44"/>
    <s v="C24430"/>
    <s v="Sathish_4430"/>
    <s v="Chennai"/>
    <n v="13.082700000000001"/>
    <n v="80.270700000000005"/>
    <s v="SP120"/>
    <s v="Salesperson_20"/>
    <s v="Pending"/>
    <s v="in-store"/>
  </r>
  <r>
    <s v="S04432"/>
    <d v="2024-05-03T17:25:00"/>
    <x v="47"/>
    <s v="P1431"/>
    <s v="Kid's_431"/>
    <x v="5"/>
    <s v="Blue"/>
    <s v="L"/>
    <n v="1"/>
    <n v="2127.4699999999998"/>
    <n v="1623.72"/>
    <n v="2127.4699999999998"/>
    <n v="1623.72"/>
    <s v="C24431"/>
    <s v="Diya_4431"/>
    <s v="Coimbatore"/>
    <n v="11.0168"/>
    <n v="76.955799999999996"/>
    <s v="SP117"/>
    <s v="Salesperson_17"/>
    <s v="Cancelled"/>
    <s v="online"/>
  </r>
  <r>
    <s v="S04433"/>
    <d v="2024-04-24T19:30:00"/>
    <x v="75"/>
    <s v="P1432"/>
    <s v="Kurta_432"/>
    <x v="1"/>
    <s v="Yellow"/>
    <s v="L"/>
    <n v="3"/>
    <n v="1485.86"/>
    <n v="1009.66"/>
    <n v="4457.58"/>
    <n v="3028.98"/>
    <s v="C24432"/>
    <s v="Karthik_4432"/>
    <s v="Coimbatore"/>
    <n v="11.0168"/>
    <n v="76.955799999999996"/>
    <s v="SP135"/>
    <s v="Salesperson_35"/>
    <s v="Cancelled"/>
    <s v="mobile_app"/>
  </r>
  <r>
    <s v="S04434"/>
    <d v="2023-09-07T10:22:00"/>
    <x v="74"/>
    <s v="P1433"/>
    <s v="Women's_433"/>
    <x v="0"/>
    <s v="Red"/>
    <s v="L"/>
    <n v="1"/>
    <n v="2199.59"/>
    <n v="1336.41"/>
    <n v="2199.59"/>
    <n v="1336.41"/>
    <s v="C24433"/>
    <s v="Diya_4433"/>
    <s v="Vellore"/>
    <n v="12.916499999999999"/>
    <n v="79.132499999999993"/>
    <s v="SP113"/>
    <s v="Salesperson_13"/>
    <s v="Returned"/>
    <s v="in-store"/>
  </r>
  <r>
    <s v="S04435"/>
    <d v="2023-10-25T10:58:00"/>
    <x v="66"/>
    <s v="P1434"/>
    <s v="Kurta_434"/>
    <x v="1"/>
    <s v="Black"/>
    <s v="XS"/>
    <n v="2"/>
    <n v="1130.79"/>
    <n v="994.64"/>
    <n v="2261.58"/>
    <n v="1989.28"/>
    <s v="C24434"/>
    <s v="Priya_4434"/>
    <s v="Tiruchirappalli"/>
    <n v="10.7905"/>
    <n v="78.704700000000003"/>
    <s v="SP106"/>
    <s v="Salesperson_6"/>
    <s v="Pending"/>
    <s v="in-store"/>
  </r>
  <r>
    <s v="S04436"/>
    <d v="2023-01-27T18:51:00"/>
    <x v="17"/>
    <s v="P1435"/>
    <s v="Sportswear_435"/>
    <x v="3"/>
    <s v="Yellow"/>
    <s v="M"/>
    <n v="2"/>
    <n v="1215.96"/>
    <n v="998.52"/>
    <n v="2431.92"/>
    <n v="1997.04"/>
    <s v="C24435"/>
    <s v="Ravi_4435"/>
    <s v="Madurai"/>
    <n v="9.9252000000000002"/>
    <n v="78.119799999999998"/>
    <s v="SP147"/>
    <s v="Salesperson_47"/>
    <s v="Shipped"/>
    <s v="mobile_app"/>
  </r>
  <r>
    <s v="S04437"/>
    <d v="2023-09-15T10:30:00"/>
    <x v="61"/>
    <s v="P1436"/>
    <s v="Women's_436"/>
    <x v="0"/>
    <s v="Pink"/>
    <s v="XL"/>
    <n v="1"/>
    <n v="2127.16"/>
    <n v="1348.96"/>
    <n v="2127.16"/>
    <n v="1348.96"/>
    <s v="C24436"/>
    <s v="Vishal_4436"/>
    <s v="Erode"/>
    <n v="11.34"/>
    <n v="77.717200000000005"/>
    <s v="SP113"/>
    <s v="Salesperson_13"/>
    <s v="Shipped"/>
    <s v="online"/>
  </r>
  <r>
    <s v="S04438"/>
    <d v="2023-11-30T16:58:00"/>
    <x v="33"/>
    <s v="P1437"/>
    <s v="Women's_437"/>
    <x v="0"/>
    <s v="Blue"/>
    <s v="XL"/>
    <n v="2"/>
    <n v="1666.85"/>
    <n v="1081.93"/>
    <n v="3333.7"/>
    <n v="2163.86"/>
    <s v="C24437"/>
    <s v="Bhuvana_4437"/>
    <s v="Tiruchirappalli"/>
    <n v="10.7905"/>
    <n v="78.704700000000003"/>
    <s v="SP133"/>
    <s v="Salesperson_33"/>
    <s v="Cancelled"/>
    <s v="mobile_app"/>
  </r>
  <r>
    <s v="S04439"/>
    <d v="2023-07-04T19:27:00"/>
    <x v="90"/>
    <s v="P1438"/>
    <s v="Men's_438"/>
    <x v="4"/>
    <s v="Pink"/>
    <s v="XL"/>
    <n v="1"/>
    <n v="1602.72"/>
    <n v="981.27"/>
    <n v="1602.72"/>
    <n v="981.27"/>
    <s v="C24438"/>
    <s v="Kavin_4438"/>
    <s v="Chennai"/>
    <n v="13.082700000000001"/>
    <n v="80.270700000000005"/>
    <s v="SP107"/>
    <s v="Salesperson_7"/>
    <s v="Pending"/>
    <s v="in-store"/>
  </r>
  <r>
    <s v="S04440"/>
    <d v="2024-05-10T17:57:00"/>
    <x v="83"/>
    <s v="P1439"/>
    <s v="Men's_439"/>
    <x v="4"/>
    <s v="Grey"/>
    <s v="XS"/>
    <n v="4"/>
    <n v="1922.3"/>
    <n v="1345.65"/>
    <n v="7689.2"/>
    <n v="5382.6"/>
    <s v="C24439"/>
    <s v="Priya_4439"/>
    <s v="Vellore"/>
    <n v="12.916499999999999"/>
    <n v="79.132499999999993"/>
    <s v="SP122"/>
    <s v="Salesperson_22"/>
    <s v="Pending"/>
    <s v="in-store"/>
  </r>
  <r>
    <s v="S04441"/>
    <d v="2024-03-31T21:04:00"/>
    <x v="26"/>
    <s v="P1440"/>
    <s v="Kid's_440"/>
    <x v="5"/>
    <s v="Blue"/>
    <s v="L"/>
    <n v="2"/>
    <n v="661.5"/>
    <n v="428.35"/>
    <n v="1323"/>
    <n v="856.7"/>
    <s v="C24440"/>
    <s v="Meena_4440"/>
    <s v="Tiruchirappalli"/>
    <n v="10.7905"/>
    <n v="78.704700000000003"/>
    <s v="SP126"/>
    <s v="Salesperson_26"/>
    <s v="Paid"/>
    <s v="mobile_app"/>
  </r>
  <r>
    <s v="S04442"/>
    <d v="2023-02-20T20:13:00"/>
    <x v="29"/>
    <s v="P1441"/>
    <s v="Jeans_441"/>
    <x v="6"/>
    <s v="Blue"/>
    <s v="L"/>
    <n v="2"/>
    <n v="1628.52"/>
    <n v="1371.96"/>
    <n v="3257.04"/>
    <n v="2743.92"/>
    <s v="C24441"/>
    <s v="Sathish_4441"/>
    <s v="Tirunelveli"/>
    <n v="8.7139000000000006"/>
    <n v="77.756699999999995"/>
    <s v="SP117"/>
    <s v="Salesperson_17"/>
    <s v="Cancelled"/>
    <s v="online"/>
  </r>
  <r>
    <s v="S04443"/>
    <d v="2023-09-22T16:57:00"/>
    <x v="70"/>
    <s v="P1442"/>
    <s v="Men's_442"/>
    <x v="4"/>
    <s v="Red"/>
    <s v="M"/>
    <n v="2"/>
    <n v="1778.75"/>
    <n v="1255.3900000000001"/>
    <n v="3557.5"/>
    <n v="2510.7800000000002"/>
    <s v="C24442"/>
    <s v="Devi_4442"/>
    <s v="Chennai"/>
    <n v="13.082700000000001"/>
    <n v="80.270700000000005"/>
    <s v="SP115"/>
    <s v="Salesperson_15"/>
    <s v="Shipped"/>
    <s v="in-store"/>
  </r>
  <r>
    <s v="S04444"/>
    <d v="2024-09-29T13:00:00"/>
    <x v="55"/>
    <s v="P1443"/>
    <s v="Kid's_443"/>
    <x v="5"/>
    <s v="Yellow"/>
    <s v="XXL"/>
    <n v="1"/>
    <n v="1991.52"/>
    <n v="1595.5"/>
    <n v="1991.52"/>
    <n v="1595.5"/>
    <s v="C24443"/>
    <s v="Vishal_4443"/>
    <s v="Tirunelveli"/>
    <n v="8.7139000000000006"/>
    <n v="77.756699999999995"/>
    <s v="SP133"/>
    <s v="Salesperson_33"/>
    <s v="Returned"/>
    <s v="in-store"/>
  </r>
  <r>
    <s v="S04445"/>
    <d v="2024-07-23T20:12:00"/>
    <x v="79"/>
    <s v="P1444"/>
    <s v="Jeans_444"/>
    <x v="6"/>
    <s v="Yellow"/>
    <s v="XXL"/>
    <n v="3"/>
    <n v="1756.84"/>
    <n v="1337.78"/>
    <n v="5270.52"/>
    <n v="4013.34"/>
    <s v="C24444"/>
    <s v="Priya_4444"/>
    <s v="Tiruchirappalli"/>
    <n v="10.7905"/>
    <n v="78.704700000000003"/>
    <s v="SP143"/>
    <s v="Salesperson_43"/>
    <s v="Cancelled"/>
    <s v="mobile_app"/>
  </r>
  <r>
    <s v="S04446"/>
    <d v="2024-02-14T17:39:00"/>
    <x v="18"/>
    <s v="P1445"/>
    <s v="Women's_445"/>
    <x v="0"/>
    <s v="Green"/>
    <s v="L"/>
    <n v="3"/>
    <n v="439.38"/>
    <n v="268.89"/>
    <n v="1318.14"/>
    <n v="806.67"/>
    <s v="C24445"/>
    <s v="Bhuvana_4445"/>
    <s v="Salem"/>
    <n v="11.664300000000001"/>
    <n v="78.146000000000001"/>
    <s v="SP146"/>
    <s v="Salesperson_46"/>
    <s v="Pending"/>
    <s v="mobile_app"/>
  </r>
  <r>
    <s v="S04447"/>
    <d v="2023-08-03T19:27:00"/>
    <x v="58"/>
    <s v="P1446"/>
    <s v="Kid's_446"/>
    <x v="5"/>
    <s v="Green"/>
    <s v="M"/>
    <n v="2"/>
    <n v="573.76"/>
    <n v="387.54"/>
    <n v="1147.52"/>
    <n v="775.08"/>
    <s v="C24446"/>
    <s v="Sanjay_4446"/>
    <s v="Tirunelveli"/>
    <n v="8.7139000000000006"/>
    <n v="77.756699999999995"/>
    <s v="SP106"/>
    <s v="Salesperson_6"/>
    <s v="Shipped"/>
    <s v="in-store"/>
  </r>
  <r>
    <s v="S04448"/>
    <d v="2023-05-20T18:28:00"/>
    <x v="62"/>
    <s v="P1447"/>
    <s v="T-Shirts_447"/>
    <x v="2"/>
    <s v="Blue"/>
    <s v="XL"/>
    <n v="1"/>
    <n v="827.26"/>
    <n v="719.76"/>
    <n v="827.26"/>
    <n v="719.76"/>
    <s v="C24447"/>
    <s v="Devi_4447"/>
    <s v="Madurai"/>
    <n v="9.9252000000000002"/>
    <n v="78.119799999999998"/>
    <s v="SP120"/>
    <s v="Salesperson_20"/>
    <s v="Cancelled"/>
    <s v="in-store"/>
  </r>
  <r>
    <s v="S04449"/>
    <d v="2023-02-27T11:38:00"/>
    <x v="10"/>
    <s v="P1448"/>
    <s v="Women's_448"/>
    <x v="0"/>
    <s v="White"/>
    <s v="L"/>
    <n v="1"/>
    <n v="1368.25"/>
    <n v="1204.5899999999999"/>
    <n v="1368.25"/>
    <n v="1204.5899999999999"/>
    <s v="C24448"/>
    <s v="Bhuvana_4448"/>
    <s v="Erode"/>
    <n v="11.34"/>
    <n v="77.717200000000005"/>
    <s v="SP111"/>
    <s v="Salesperson_11"/>
    <s v="Paid"/>
    <s v="online"/>
  </r>
  <r>
    <s v="S04450"/>
    <d v="2024-06-24T21:37:00"/>
    <x v="2"/>
    <s v="P1449"/>
    <s v="Kid's_449"/>
    <x v="5"/>
    <s v="Black"/>
    <s v="L"/>
    <n v="1"/>
    <n v="938.5"/>
    <n v="662.05"/>
    <n v="938.5"/>
    <n v="662.05"/>
    <s v="C24449"/>
    <s v="Sanjay_4449"/>
    <s v="Chennai"/>
    <n v="13.082700000000001"/>
    <n v="80.270700000000005"/>
    <s v="SP107"/>
    <s v="Salesperson_7"/>
    <s v="Cancelled"/>
    <s v="in-store"/>
  </r>
  <r>
    <s v="S04451"/>
    <d v="2024-03-14T10:35:00"/>
    <x v="24"/>
    <s v="P1450"/>
    <s v="Kurta_450"/>
    <x v="1"/>
    <s v="Black"/>
    <s v="XL"/>
    <n v="1"/>
    <n v="1560.4"/>
    <n v="1110.6099999999999"/>
    <n v="1560.4"/>
    <n v="1110.6099999999999"/>
    <s v="C24450"/>
    <s v="Sathish_4450"/>
    <s v="Salem"/>
    <n v="11.664300000000001"/>
    <n v="78.146000000000001"/>
    <s v="SP122"/>
    <s v="Salesperson_22"/>
    <s v="Returned"/>
    <s v="in-store"/>
  </r>
  <r>
    <s v="S04452"/>
    <d v="2023-09-09T20:51:00"/>
    <x v="74"/>
    <s v="P1451"/>
    <s v="Women's_451"/>
    <x v="0"/>
    <s v="Black"/>
    <s v="XXL"/>
    <n v="3"/>
    <n v="382.76"/>
    <n v="301.64999999999998"/>
    <n v="1148.28"/>
    <n v="904.95"/>
    <s v="C24451"/>
    <s v="Sanjay_4451"/>
    <s v="Salem"/>
    <n v="11.664300000000001"/>
    <n v="78.146000000000001"/>
    <s v="SP120"/>
    <s v="Salesperson_20"/>
    <s v="Pending"/>
    <s v="mobile_app"/>
  </r>
  <r>
    <s v="S04453"/>
    <d v="2023-12-21T18:27:00"/>
    <x v="41"/>
    <s v="P1452"/>
    <s v="Women's_452"/>
    <x v="0"/>
    <s v="Yellow"/>
    <s v="L"/>
    <n v="4"/>
    <n v="1449.16"/>
    <n v="1000.72"/>
    <n v="5796.64"/>
    <n v="4002.88"/>
    <s v="C24452"/>
    <s v="Meena_4452"/>
    <s v="Chennai"/>
    <n v="13.082700000000001"/>
    <n v="80.270700000000005"/>
    <s v="SP138"/>
    <s v="Salesperson_38"/>
    <s v="Pending"/>
    <s v="in-store"/>
  </r>
  <r>
    <s v="S04454"/>
    <d v="2024-03-05T13:25:00"/>
    <x v="8"/>
    <s v="P1453"/>
    <s v="Men's_453"/>
    <x v="4"/>
    <s v="Grey"/>
    <s v="XL"/>
    <n v="2"/>
    <n v="2482.84"/>
    <n v="1867.8"/>
    <n v="4965.68"/>
    <n v="3735.6"/>
    <s v="C24453"/>
    <s v="Priya_4453"/>
    <s v="Tirunelveli"/>
    <n v="8.7139000000000006"/>
    <n v="77.756699999999995"/>
    <s v="SP149"/>
    <s v="Salesperson_49"/>
    <s v="Cancelled"/>
    <s v="in-store"/>
  </r>
  <r>
    <s v="S04455"/>
    <d v="2023-01-16T16:52:00"/>
    <x v="85"/>
    <s v="P1454"/>
    <s v="Men's_454"/>
    <x v="4"/>
    <s v="Pink"/>
    <s v="XXL"/>
    <n v="2"/>
    <n v="712.35"/>
    <n v="573.55999999999995"/>
    <n v="1424.7"/>
    <n v="1147.1199999999999"/>
    <s v="C24454"/>
    <s v="Lakshmi_4454"/>
    <s v="Salem"/>
    <n v="11.664300000000001"/>
    <n v="78.146000000000001"/>
    <s v="SP123"/>
    <s v="Salesperson_23"/>
    <s v="Cancelled"/>
    <s v="in-store"/>
  </r>
  <r>
    <s v="S04456"/>
    <d v="2023-02-19T14:16:00"/>
    <x v="43"/>
    <s v="P1455"/>
    <s v="Sportswear_455"/>
    <x v="3"/>
    <s v="Green"/>
    <s v="XXL"/>
    <n v="1"/>
    <n v="2253.3200000000002"/>
    <n v="1539.24"/>
    <n v="2253.3200000000002"/>
    <n v="1539.24"/>
    <s v="C24455"/>
    <s v="Vishal_4455"/>
    <s v="Chennai"/>
    <n v="13.082700000000001"/>
    <n v="80.270700000000005"/>
    <s v="SP135"/>
    <s v="Salesperson_35"/>
    <s v="Cancelled"/>
    <s v="online"/>
  </r>
  <r>
    <s v="S04457"/>
    <d v="2023-06-07T20:37:00"/>
    <x v="87"/>
    <s v="P1456"/>
    <s v="Kid's_456"/>
    <x v="5"/>
    <s v="Blue"/>
    <s v="L"/>
    <n v="1"/>
    <n v="1695.56"/>
    <n v="1188.1400000000001"/>
    <n v="1695.56"/>
    <n v="1188.1400000000001"/>
    <s v="C24456"/>
    <s v="Ravi_4456"/>
    <s v="Tiruchirappalli"/>
    <n v="10.7905"/>
    <n v="78.704700000000003"/>
    <s v="SP121"/>
    <s v="Salesperson_21"/>
    <s v="Paid"/>
    <s v="in-store"/>
  </r>
  <r>
    <s v="S04458"/>
    <d v="2023-08-27T19:33:00"/>
    <x v="4"/>
    <s v="P1457"/>
    <s v="Kurta_457"/>
    <x v="1"/>
    <s v="Pink"/>
    <s v="XL"/>
    <n v="1"/>
    <n v="2302.1999999999998"/>
    <n v="2003.93"/>
    <n v="2302.1999999999998"/>
    <n v="2003.93"/>
    <s v="C24457"/>
    <s v="Diya_4457"/>
    <s v="Coimbatore"/>
    <n v="11.0168"/>
    <n v="76.955799999999996"/>
    <s v="SP113"/>
    <s v="Salesperson_13"/>
    <s v="Pending"/>
    <s v="online"/>
  </r>
  <r>
    <s v="S04459"/>
    <d v="2023-12-04T16:19:00"/>
    <x v="50"/>
    <s v="P1458"/>
    <s v="Sportswear_458"/>
    <x v="3"/>
    <s v="Black"/>
    <s v="L"/>
    <n v="1"/>
    <n v="2075.0100000000002"/>
    <n v="1311.17"/>
    <n v="2075.0100000000002"/>
    <n v="1311.17"/>
    <s v="C24458"/>
    <s v="Ravi_4458"/>
    <s v="Chennai"/>
    <n v="13.082700000000001"/>
    <n v="80.270700000000005"/>
    <s v="SP130"/>
    <s v="Salesperson_30"/>
    <s v="Pending"/>
    <s v="online"/>
  </r>
  <r>
    <s v="S04460"/>
    <d v="2023-11-13T17:06:00"/>
    <x v="44"/>
    <s v="P1459"/>
    <s v="Women's_459"/>
    <x v="0"/>
    <s v="Grey"/>
    <s v="XXL"/>
    <n v="2"/>
    <n v="2056.0500000000002"/>
    <n v="1317.05"/>
    <n v="4112.1000000000004"/>
    <n v="2634.1"/>
    <s v="C24459"/>
    <s v="Meena_4459"/>
    <s v="Salem"/>
    <n v="11.664300000000001"/>
    <n v="78.146000000000001"/>
    <s v="SP100"/>
    <s v="Salesperson_0"/>
    <s v="Pending"/>
    <s v="mobile_app"/>
  </r>
  <r>
    <s v="S04461"/>
    <d v="2023-07-08T21:03:00"/>
    <x v="90"/>
    <s v="P1460"/>
    <s v="T-Shirts_460"/>
    <x v="2"/>
    <s v="Green"/>
    <s v="XXL"/>
    <n v="1"/>
    <n v="2461.19"/>
    <n v="1637.3"/>
    <n v="2461.19"/>
    <n v="1637.3"/>
    <s v="C24460"/>
    <s v="Kavin_4460"/>
    <s v="Madurai"/>
    <n v="9.9252000000000002"/>
    <n v="78.119799999999998"/>
    <s v="SP147"/>
    <s v="Salesperson_47"/>
    <s v="Returned"/>
    <s v="online"/>
  </r>
  <r>
    <s v="S04462"/>
    <d v="2024-10-02T18:49:00"/>
    <x v="25"/>
    <s v="P1461"/>
    <s v="Women's_461"/>
    <x v="0"/>
    <s v="Maroon"/>
    <s v="XXL"/>
    <n v="2"/>
    <n v="1022.76"/>
    <n v="614.35"/>
    <n v="2045.52"/>
    <n v="1228.7"/>
    <s v="C24461"/>
    <s v="Meena_4461"/>
    <s v="Chennai"/>
    <n v="13.082700000000001"/>
    <n v="80.270700000000005"/>
    <s v="SP126"/>
    <s v="Salesperson_26"/>
    <s v="Pending"/>
    <s v="in-store"/>
  </r>
  <r>
    <s v="S04463"/>
    <d v="2023-06-30T16:39:00"/>
    <x v="42"/>
    <s v="P1462"/>
    <s v="Kid's_462"/>
    <x v="5"/>
    <s v="Black"/>
    <s v="L"/>
    <n v="4"/>
    <n v="1493.46"/>
    <n v="898.8"/>
    <n v="5973.84"/>
    <n v="3595.2"/>
    <s v="C24462"/>
    <s v="Karthik_4462"/>
    <s v="Salem"/>
    <n v="11.664300000000001"/>
    <n v="78.146000000000001"/>
    <s v="SP100"/>
    <s v="Salesperson_0"/>
    <s v="Paid"/>
    <s v="mobile_app"/>
  </r>
  <r>
    <s v="S04464"/>
    <d v="2024-04-08T12:07:00"/>
    <x v="86"/>
    <s v="P1463"/>
    <s v="Women's_463"/>
    <x v="0"/>
    <s v="White"/>
    <s v="M"/>
    <n v="1"/>
    <n v="300.63"/>
    <n v="257.64999999999998"/>
    <n v="300.63"/>
    <n v="257.64999999999998"/>
    <s v="C24463"/>
    <s v="Vishal_4463"/>
    <s v="Madurai"/>
    <n v="9.9252000000000002"/>
    <n v="78.119799999999998"/>
    <s v="SP118"/>
    <s v="Salesperson_18"/>
    <s v="Cancelled"/>
    <s v="online"/>
  </r>
  <r>
    <s v="S04465"/>
    <d v="2023-05-23T19:26:00"/>
    <x v="27"/>
    <s v="P1464"/>
    <s v="T-Shirts_464"/>
    <x v="2"/>
    <s v="Green"/>
    <s v="XXL"/>
    <n v="1"/>
    <n v="1561.93"/>
    <n v="1274.49"/>
    <n v="1561.93"/>
    <n v="1274.49"/>
    <s v="C24464"/>
    <s v="Lakshmi_4464"/>
    <s v="Chennai"/>
    <n v="13.082700000000001"/>
    <n v="80.270700000000005"/>
    <s v="SP110"/>
    <s v="Salesperson_10"/>
    <s v="Returned"/>
    <s v="in-store"/>
  </r>
  <r>
    <s v="S04466"/>
    <d v="2024-02-28T11:35:00"/>
    <x v="14"/>
    <s v="P1465"/>
    <s v="Jeans_465"/>
    <x v="6"/>
    <s v="Yellow"/>
    <s v="XS"/>
    <n v="2"/>
    <n v="1588.34"/>
    <n v="1068.18"/>
    <n v="3176.68"/>
    <n v="2136.36"/>
    <s v="C24465"/>
    <s v="Devi_4465"/>
    <s v="Salem"/>
    <n v="11.664300000000001"/>
    <n v="78.146000000000001"/>
    <s v="SP128"/>
    <s v="Salesperson_28"/>
    <s v="Shipped"/>
    <s v="in-store"/>
  </r>
  <r>
    <s v="S04467"/>
    <d v="2023-09-30T14:42:00"/>
    <x v="21"/>
    <s v="P1466"/>
    <s v="Sarees_466"/>
    <x v="7"/>
    <s v="Blue"/>
    <s v="XS"/>
    <n v="1"/>
    <n v="245.5"/>
    <n v="161.87"/>
    <n v="245.5"/>
    <n v="161.87"/>
    <s v="C24466"/>
    <s v="Lakshmi_4466"/>
    <s v="Erode"/>
    <n v="11.34"/>
    <n v="77.717200000000005"/>
    <s v="SP142"/>
    <s v="Salesperson_42"/>
    <s v="Paid"/>
    <s v="in-store"/>
  </r>
  <r>
    <s v="S04468"/>
    <d v="2023-11-07T15:31:00"/>
    <x v="81"/>
    <s v="P1467"/>
    <s v="Sarees_467"/>
    <x v="7"/>
    <s v="Pink"/>
    <s v="M"/>
    <n v="4"/>
    <n v="2491.17"/>
    <n v="1684.52"/>
    <n v="9964.68"/>
    <n v="6738.08"/>
    <s v="C24467"/>
    <s v="Aarav_4467"/>
    <s v="Salem"/>
    <n v="11.664300000000001"/>
    <n v="78.146000000000001"/>
    <s v="SP106"/>
    <s v="Salesperson_6"/>
    <s v="Returned"/>
    <s v="in-store"/>
  </r>
  <r>
    <s v="S04469"/>
    <d v="2023-11-14T12:37:00"/>
    <x v="44"/>
    <s v="P1468"/>
    <s v="Sportswear_468"/>
    <x v="3"/>
    <s v="Yellow"/>
    <s v="S"/>
    <n v="1"/>
    <n v="2384.2800000000002"/>
    <n v="1823.32"/>
    <n v="2384.2800000000002"/>
    <n v="1823.32"/>
    <s v="C24468"/>
    <s v="Sathish_4468"/>
    <s v="Coimbatore"/>
    <n v="11.0168"/>
    <n v="76.955799999999996"/>
    <s v="SP112"/>
    <s v="Salesperson_12"/>
    <s v="Shipped"/>
    <s v="in-store"/>
  </r>
  <r>
    <s v="S04470"/>
    <d v="2023-10-23T11:48:00"/>
    <x v="66"/>
    <s v="P1469"/>
    <s v="Men's_469"/>
    <x v="4"/>
    <s v="Yellow"/>
    <s v="M"/>
    <n v="2"/>
    <n v="2222.39"/>
    <n v="1827.02"/>
    <n v="4444.78"/>
    <n v="3654.04"/>
    <s v="C24469"/>
    <s v="Bhuvana_4469"/>
    <s v="Madurai"/>
    <n v="9.9252000000000002"/>
    <n v="78.119799999999998"/>
    <s v="SP119"/>
    <s v="Salesperson_19"/>
    <s v="Returned"/>
    <s v="in-store"/>
  </r>
  <r>
    <s v="S04471"/>
    <d v="2023-10-28T21:27:00"/>
    <x v="66"/>
    <s v="P1470"/>
    <s v="Women's_470"/>
    <x v="0"/>
    <s v="Red"/>
    <s v="XL"/>
    <n v="2"/>
    <n v="2208.9899999999998"/>
    <n v="1898.41"/>
    <n v="4417.9799999999996"/>
    <n v="3796.82"/>
    <s v="C24470"/>
    <s v="Ganesh_4470"/>
    <s v="Madurai"/>
    <n v="9.9252000000000002"/>
    <n v="78.119799999999998"/>
    <s v="SP124"/>
    <s v="Salesperson_24"/>
    <s v="Paid"/>
    <s v="in-store"/>
  </r>
  <r>
    <s v="S04472"/>
    <d v="2023-12-14T10:13:00"/>
    <x v="19"/>
    <s v="P1471"/>
    <s v="Women's_471"/>
    <x v="0"/>
    <s v="Red"/>
    <s v="XXL"/>
    <n v="1"/>
    <n v="1485.04"/>
    <n v="997.99"/>
    <n v="1485.04"/>
    <n v="997.99"/>
    <s v="C24471"/>
    <s v="Meena_4471"/>
    <s v="Tirunelveli"/>
    <n v="8.7139000000000006"/>
    <n v="77.756699999999995"/>
    <s v="SP124"/>
    <s v="Salesperson_24"/>
    <s v="Returned"/>
    <s v="in-store"/>
  </r>
  <r>
    <s v="S04473"/>
    <d v="2023-12-28T19:15:00"/>
    <x v="34"/>
    <s v="P1472"/>
    <s v="T-Shirts_472"/>
    <x v="2"/>
    <s v="Green"/>
    <s v="XXL"/>
    <n v="3"/>
    <n v="1279.2"/>
    <n v="1085.69"/>
    <n v="3837.6"/>
    <n v="3257.07"/>
    <s v="C24472"/>
    <s v="Sathish_4472"/>
    <s v="Madurai"/>
    <n v="9.9252000000000002"/>
    <n v="78.119799999999998"/>
    <s v="SP102"/>
    <s v="Salesperson_2"/>
    <s v="Pending"/>
    <s v="in-store"/>
  </r>
  <r>
    <s v="S04474"/>
    <d v="2024-05-22T18:26:00"/>
    <x v="89"/>
    <s v="P1473"/>
    <s v="Jeans_473"/>
    <x v="6"/>
    <s v="Grey"/>
    <s v="L"/>
    <n v="4"/>
    <n v="369.23"/>
    <n v="234.76"/>
    <n v="1476.92"/>
    <n v="939.04"/>
    <s v="C24473"/>
    <s v="Devi_4473"/>
    <s v="Erode"/>
    <n v="11.34"/>
    <n v="77.717200000000005"/>
    <s v="SP127"/>
    <s v="Salesperson_27"/>
    <s v="Cancelled"/>
    <s v="mobile_app"/>
  </r>
  <r>
    <s v="S04475"/>
    <d v="2023-04-15T16:58:00"/>
    <x v="71"/>
    <s v="P1474"/>
    <s v="Kurta_474"/>
    <x v="1"/>
    <s v="Green"/>
    <s v="S"/>
    <n v="2"/>
    <n v="2452.71"/>
    <n v="1606.09"/>
    <n v="4905.42"/>
    <n v="3212.18"/>
    <s v="C24474"/>
    <s v="Sathish_4474"/>
    <s v="Tirunelveli"/>
    <n v="8.7139000000000006"/>
    <n v="77.756699999999995"/>
    <s v="SP114"/>
    <s v="Salesperson_14"/>
    <s v="Pending"/>
    <s v="in-store"/>
  </r>
  <r>
    <s v="S04476"/>
    <d v="2024-08-15T12:22:00"/>
    <x v="76"/>
    <s v="P1475"/>
    <s v="Kurta_475"/>
    <x v="1"/>
    <s v="Blue"/>
    <s v="XL"/>
    <n v="1"/>
    <n v="329.32"/>
    <n v="291.27"/>
    <n v="329.32"/>
    <n v="291.27"/>
    <s v="C24475"/>
    <s v="Vishal_4475"/>
    <s v="Coimbatore"/>
    <n v="11.0168"/>
    <n v="76.955799999999996"/>
    <s v="SP104"/>
    <s v="Salesperson_4"/>
    <s v="Cancelled"/>
    <s v="mobile_app"/>
  </r>
  <r>
    <s v="S04477"/>
    <d v="2023-05-11T13:29:00"/>
    <x v="64"/>
    <s v="P1476"/>
    <s v="Jeans_476"/>
    <x v="6"/>
    <s v="Red"/>
    <s v="XL"/>
    <n v="3"/>
    <n v="1767.64"/>
    <n v="1278.51"/>
    <n v="5302.92"/>
    <n v="3835.53"/>
    <s v="C24476"/>
    <s v="Sanjay_4476"/>
    <s v="Tiruchirappalli"/>
    <n v="10.7905"/>
    <n v="78.704700000000003"/>
    <s v="SP119"/>
    <s v="Salesperson_19"/>
    <s v="Pending"/>
    <s v="in-store"/>
  </r>
  <r>
    <s v="S04478"/>
    <d v="2024-05-07T19:26:00"/>
    <x v="83"/>
    <s v="P1477"/>
    <s v="T-Shirts_477"/>
    <x v="2"/>
    <s v="Green"/>
    <s v="M"/>
    <n v="1"/>
    <n v="1643.97"/>
    <n v="1210.22"/>
    <n v="1643.97"/>
    <n v="1210.22"/>
    <s v="C24477"/>
    <s v="Aarav_4477"/>
    <s v="Erode"/>
    <n v="11.34"/>
    <n v="77.717200000000005"/>
    <s v="SP127"/>
    <s v="Salesperson_27"/>
    <s v="Pending"/>
    <s v="mobile_app"/>
  </r>
  <r>
    <s v="S04479"/>
    <d v="2024-07-29T14:40:00"/>
    <x v="60"/>
    <s v="P1478"/>
    <s v="Jeans_478"/>
    <x v="6"/>
    <s v="White"/>
    <s v="L"/>
    <n v="2"/>
    <n v="295.82"/>
    <n v="191.27"/>
    <n v="591.64"/>
    <n v="382.54"/>
    <s v="C24478"/>
    <s v="Meena_4478"/>
    <s v="Tiruchirappalli"/>
    <n v="10.7905"/>
    <n v="78.704700000000003"/>
    <s v="SP119"/>
    <s v="Salesperson_19"/>
    <s v="Cancelled"/>
    <s v="in-store"/>
  </r>
  <r>
    <s v="S04480"/>
    <d v="2023-03-25T12:00:00"/>
    <x v="77"/>
    <s v="P1479"/>
    <s v="Jeans_479"/>
    <x v="6"/>
    <s v="Black"/>
    <s v="M"/>
    <n v="2"/>
    <n v="2124.52"/>
    <n v="1315.69"/>
    <n v="4249.04"/>
    <n v="2631.38"/>
    <s v="C24479"/>
    <s v="Meena_4479"/>
    <s v="Vellore"/>
    <n v="12.916499999999999"/>
    <n v="79.132499999999993"/>
    <s v="SP123"/>
    <s v="Salesperson_23"/>
    <s v="Paid"/>
    <s v="third-party"/>
  </r>
  <r>
    <s v="S04481"/>
    <d v="2024-07-30T11:03:00"/>
    <x v="60"/>
    <s v="P1480"/>
    <s v="Kurta_480"/>
    <x v="1"/>
    <s v="Pink"/>
    <s v="XL"/>
    <n v="3"/>
    <n v="831.73"/>
    <n v="711.53"/>
    <n v="2495.19"/>
    <n v="2134.59"/>
    <s v="C24480"/>
    <s v="Vishal_4480"/>
    <s v="Chennai"/>
    <n v="13.082700000000001"/>
    <n v="80.270700000000005"/>
    <s v="SP132"/>
    <s v="Salesperson_32"/>
    <s v="Shipped"/>
    <s v="online"/>
  </r>
  <r>
    <s v="S04482"/>
    <d v="2024-04-28T16:28:00"/>
    <x v="75"/>
    <s v="P1481"/>
    <s v="Sarees_481"/>
    <x v="7"/>
    <s v="White"/>
    <s v="S"/>
    <n v="3"/>
    <n v="1355.53"/>
    <n v="949.44"/>
    <n v="4066.59"/>
    <n v="2848.32"/>
    <s v="C24481"/>
    <s v="Vishal_4481"/>
    <s v="Tiruchirappalli"/>
    <n v="10.7905"/>
    <n v="78.704700000000003"/>
    <s v="SP146"/>
    <s v="Salesperson_46"/>
    <s v="Cancelled"/>
    <s v="in-store"/>
  </r>
  <r>
    <s v="S04483"/>
    <d v="2024-06-21T18:23:00"/>
    <x v="11"/>
    <s v="P1482"/>
    <s v="Kid's_482"/>
    <x v="5"/>
    <s v="Pink"/>
    <s v="XL"/>
    <n v="2"/>
    <n v="995.37"/>
    <n v="747.5"/>
    <n v="1990.74"/>
    <n v="1495"/>
    <s v="C24482"/>
    <s v="Kavin_4482"/>
    <s v="Tirunelveli"/>
    <n v="8.7139000000000006"/>
    <n v="77.756699999999995"/>
    <s v="SP121"/>
    <s v="Salesperson_21"/>
    <s v="Paid"/>
    <s v="in-store"/>
  </r>
  <r>
    <s v="S04484"/>
    <d v="2024-01-31T15:34:00"/>
    <x v="53"/>
    <s v="P1483"/>
    <s v="Sportswear_483"/>
    <x v="3"/>
    <s v="White"/>
    <s v="S"/>
    <n v="3"/>
    <n v="311.37"/>
    <n v="217.41"/>
    <n v="934.11"/>
    <n v="652.23"/>
    <s v="C24483"/>
    <s v="Karthik_4483"/>
    <s v="Chennai"/>
    <n v="13.082700000000001"/>
    <n v="80.270700000000005"/>
    <s v="SP136"/>
    <s v="Salesperson_36"/>
    <s v="Returned"/>
    <s v="mobile_app"/>
  </r>
  <r>
    <s v="S04485"/>
    <d v="2024-04-17T21:38:00"/>
    <x v="45"/>
    <s v="P1484"/>
    <s v="Kid's_484"/>
    <x v="5"/>
    <s v="Maroon"/>
    <s v="XXL"/>
    <n v="1"/>
    <n v="652.38"/>
    <n v="426.86"/>
    <n v="652.38"/>
    <n v="426.86"/>
    <s v="C24484"/>
    <s v="Ganesh_4484"/>
    <s v="Tirunelveli"/>
    <n v="8.7139000000000006"/>
    <n v="77.756699999999995"/>
    <s v="SP138"/>
    <s v="Salesperson_38"/>
    <s v="Returned"/>
    <s v="in-store"/>
  </r>
  <r>
    <s v="S04486"/>
    <d v="2023-12-26T20:47:00"/>
    <x v="34"/>
    <s v="P1485"/>
    <s v="Sportswear_485"/>
    <x v="3"/>
    <s v="Red"/>
    <s v="S"/>
    <n v="4"/>
    <n v="318.49"/>
    <n v="212.23"/>
    <n v="1273.96"/>
    <n v="848.92"/>
    <s v="C24485"/>
    <s v="Sathish_4485"/>
    <s v="Erode"/>
    <n v="11.34"/>
    <n v="77.717200000000005"/>
    <s v="SP138"/>
    <s v="Salesperson_38"/>
    <s v="Shipped"/>
    <s v="in-store"/>
  </r>
  <r>
    <s v="S04487"/>
    <d v="2023-06-09T14:02:00"/>
    <x v="87"/>
    <s v="P1486"/>
    <s v="T-Shirts_486"/>
    <x v="2"/>
    <s v="Yellow"/>
    <s v="S"/>
    <n v="1"/>
    <n v="992.61"/>
    <n v="684.67"/>
    <n v="992.61"/>
    <n v="684.67"/>
    <s v="C24486"/>
    <s v="Karthik_4486"/>
    <s v="Coimbatore"/>
    <n v="11.0168"/>
    <n v="76.955799999999996"/>
    <s v="SP130"/>
    <s v="Salesperson_30"/>
    <s v="Shipped"/>
    <s v="in-store"/>
  </r>
  <r>
    <s v="S04488"/>
    <d v="2024-03-15T16:08:00"/>
    <x v="24"/>
    <s v="P1487"/>
    <s v="Sarees_487"/>
    <x v="7"/>
    <s v="Red"/>
    <s v="M"/>
    <n v="1"/>
    <n v="2240.7800000000002"/>
    <n v="1699.73"/>
    <n v="2240.7800000000002"/>
    <n v="1699.73"/>
    <s v="C24487"/>
    <s v="Ravi_4487"/>
    <s v="Coimbatore"/>
    <n v="11.0168"/>
    <n v="76.955799999999996"/>
    <s v="SP135"/>
    <s v="Salesperson_35"/>
    <s v="Cancelled"/>
    <s v="in-store"/>
  </r>
  <r>
    <s v="S04489"/>
    <d v="2024-07-24T19:04:00"/>
    <x v="79"/>
    <s v="P1488"/>
    <s v="Jeans_488"/>
    <x v="6"/>
    <s v="Red"/>
    <s v="XS"/>
    <n v="2"/>
    <n v="1038.73"/>
    <n v="839.93"/>
    <n v="2077.46"/>
    <n v="1679.86"/>
    <s v="C24488"/>
    <s v="Sanjay_4488"/>
    <s v="Tirunelveli"/>
    <n v="8.7139000000000006"/>
    <n v="77.756699999999995"/>
    <s v="SP117"/>
    <s v="Salesperson_17"/>
    <s v="Pending"/>
    <s v="in-store"/>
  </r>
  <r>
    <s v="S04490"/>
    <d v="2024-08-27T16:01:00"/>
    <x v="20"/>
    <s v="P1489"/>
    <s v="Sportswear_489"/>
    <x v="3"/>
    <s v="Black"/>
    <s v="M"/>
    <n v="2"/>
    <n v="2294.27"/>
    <n v="1447.77"/>
    <n v="4588.54"/>
    <n v="2895.54"/>
    <s v="C24489"/>
    <s v="Vishal_4489"/>
    <s v="Erode"/>
    <n v="11.34"/>
    <n v="77.717200000000005"/>
    <s v="SP142"/>
    <s v="Salesperson_42"/>
    <s v="Shipped"/>
    <s v="online"/>
  </r>
  <r>
    <s v="S04491"/>
    <d v="2023-07-01T16:41:00"/>
    <x v="42"/>
    <s v="P1490"/>
    <s v="Kurta_490"/>
    <x v="1"/>
    <s v="Pink"/>
    <s v="L"/>
    <n v="2"/>
    <n v="467.24"/>
    <n v="399.04"/>
    <n v="934.48"/>
    <n v="798.08"/>
    <s v="C24490"/>
    <s v="Sathish_4490"/>
    <s v="Salem"/>
    <n v="11.664300000000001"/>
    <n v="78.146000000000001"/>
    <s v="SP129"/>
    <s v="Salesperson_29"/>
    <s v="Paid"/>
    <s v="online"/>
  </r>
  <r>
    <s v="S04492"/>
    <d v="2023-06-22T10:07:00"/>
    <x v="88"/>
    <s v="P1491"/>
    <s v="Kurta_491"/>
    <x v="1"/>
    <s v="Blue"/>
    <s v="L"/>
    <n v="3"/>
    <n v="1794.78"/>
    <n v="1528.06"/>
    <n v="5384.34"/>
    <n v="4584.18"/>
    <s v="C24491"/>
    <s v="Devi_4491"/>
    <s v="Chennai"/>
    <n v="13.082700000000001"/>
    <n v="80.270700000000005"/>
    <s v="SP127"/>
    <s v="Salesperson_27"/>
    <s v="Cancelled"/>
    <s v="in-store"/>
  </r>
  <r>
    <s v="S04493"/>
    <d v="2024-09-15T17:31:00"/>
    <x v="38"/>
    <s v="P1492"/>
    <s v="Men's_492"/>
    <x v="4"/>
    <s v="Blue"/>
    <s v="M"/>
    <n v="3"/>
    <n v="1868.12"/>
    <n v="1262.24"/>
    <n v="5604.36"/>
    <n v="3786.72"/>
    <s v="C24492"/>
    <s v="Sathish_4492"/>
    <s v="Vellore"/>
    <n v="12.916499999999999"/>
    <n v="79.132499999999993"/>
    <s v="SP105"/>
    <s v="Salesperson_5"/>
    <s v="Paid"/>
    <s v="online"/>
  </r>
  <r>
    <s v="S04494"/>
    <d v="2023-03-15T16:09:00"/>
    <x v="16"/>
    <s v="P1493"/>
    <s v="Men's_493"/>
    <x v="4"/>
    <s v="Black"/>
    <s v="XL"/>
    <n v="2"/>
    <n v="1665.91"/>
    <n v="1267.26"/>
    <n v="3331.82"/>
    <n v="2534.52"/>
    <s v="C24493"/>
    <s v="Vishal_4493"/>
    <s v="Vellore"/>
    <n v="12.916499999999999"/>
    <n v="79.132499999999993"/>
    <s v="SP106"/>
    <s v="Salesperson_6"/>
    <s v="Returned"/>
    <s v="online"/>
  </r>
  <r>
    <s v="S04495"/>
    <d v="2024-01-23T15:16:00"/>
    <x v="57"/>
    <s v="P1494"/>
    <s v="Kurta_494"/>
    <x v="1"/>
    <s v="Grey"/>
    <s v="M"/>
    <n v="2"/>
    <n v="2391.9"/>
    <n v="1507.9"/>
    <n v="4783.8"/>
    <n v="3015.8"/>
    <s v="C24494"/>
    <s v="Priya_4494"/>
    <s v="Erode"/>
    <n v="11.34"/>
    <n v="77.717200000000005"/>
    <s v="SP146"/>
    <s v="Salesperson_46"/>
    <s v="Returned"/>
    <s v="in-store"/>
  </r>
  <r>
    <s v="S04496"/>
    <d v="2024-05-27T16:25:00"/>
    <x v="54"/>
    <s v="P1495"/>
    <s v="Men's_495"/>
    <x v="4"/>
    <s v="Yellow"/>
    <s v="XS"/>
    <n v="2"/>
    <n v="2135.15"/>
    <n v="1409.04"/>
    <n v="4270.3"/>
    <n v="2818.08"/>
    <s v="C24495"/>
    <s v="Anu_4495"/>
    <s v="Erode"/>
    <n v="11.34"/>
    <n v="77.717200000000005"/>
    <s v="SP101"/>
    <s v="Salesperson_1"/>
    <s v="Paid"/>
    <s v="in-store"/>
  </r>
  <r>
    <s v="S04497"/>
    <d v="2024-04-13T15:59:00"/>
    <x v="86"/>
    <s v="P1496"/>
    <s v="Kurta_496"/>
    <x v="1"/>
    <s v="Grey"/>
    <s v="XXL"/>
    <n v="1"/>
    <n v="1093.81"/>
    <n v="953.73"/>
    <n v="1093.81"/>
    <n v="953.73"/>
    <s v="C24496"/>
    <s v="Vishal_4496"/>
    <s v="Salem"/>
    <n v="11.664300000000001"/>
    <n v="78.146000000000001"/>
    <s v="SP136"/>
    <s v="Salesperson_36"/>
    <s v="Pending"/>
    <s v="mobile_app"/>
  </r>
  <r>
    <s v="S04498"/>
    <d v="2024-07-10T16:14:00"/>
    <x v="84"/>
    <s v="P1497"/>
    <s v="Jeans_497"/>
    <x v="6"/>
    <s v="White"/>
    <s v="XXL"/>
    <n v="2"/>
    <n v="2162.31"/>
    <n v="1840.98"/>
    <n v="4324.62"/>
    <n v="3681.96"/>
    <s v="C24497"/>
    <s v="Meena_4497"/>
    <s v="Tirunelveli"/>
    <n v="8.7139000000000006"/>
    <n v="77.756699999999995"/>
    <s v="SP139"/>
    <s v="Salesperson_39"/>
    <s v="Shipped"/>
    <s v="online"/>
  </r>
  <r>
    <s v="S04499"/>
    <d v="2023-01-08T16:13:00"/>
    <x v="3"/>
    <s v="P1498"/>
    <s v="Sarees_498"/>
    <x v="7"/>
    <s v="Red"/>
    <s v="M"/>
    <n v="2"/>
    <n v="1046.76"/>
    <n v="738.44"/>
    <n v="2093.52"/>
    <n v="1476.88"/>
    <s v="C24498"/>
    <s v="Karthik_4498"/>
    <s v="Chennai"/>
    <n v="13.082700000000001"/>
    <n v="80.270700000000005"/>
    <s v="SP141"/>
    <s v="Salesperson_41"/>
    <s v="Returned"/>
    <s v="mobile_app"/>
  </r>
  <r>
    <s v="S04500"/>
    <d v="2024-02-19T21:58:00"/>
    <x v="73"/>
    <s v="P1499"/>
    <s v="Kurta_499"/>
    <x v="1"/>
    <s v="Pink"/>
    <s v="XXL"/>
    <n v="4"/>
    <n v="674.8"/>
    <n v="593.16"/>
    <n v="2699.2"/>
    <n v="2372.64"/>
    <s v="C24499"/>
    <s v="Sathish_4499"/>
    <s v="Tiruchirappalli"/>
    <n v="10.7905"/>
    <n v="78.704700000000003"/>
    <s v="SP131"/>
    <s v="Salesperson_31"/>
    <s v="Returned"/>
    <s v="in-store"/>
  </r>
  <r>
    <s v="S04501"/>
    <d v="2023-01-07T17:52:00"/>
    <x v="3"/>
    <s v="P1000"/>
    <s v="T-Shirts_000"/>
    <x v="2"/>
    <s v="Red"/>
    <s v="S"/>
    <n v="1"/>
    <n v="1625.68"/>
    <n v="1237.46"/>
    <n v="1625.68"/>
    <n v="1237.46"/>
    <s v="C24500"/>
    <s v="Bhuvana_4500"/>
    <s v="Salem"/>
    <n v="11.664300000000001"/>
    <n v="78.146000000000001"/>
    <s v="SP111"/>
    <s v="Salesperson_11"/>
    <s v="Cancelled"/>
    <s v="online"/>
  </r>
  <r>
    <s v="S04502"/>
    <d v="2024-01-01T20:21:00"/>
    <x v="39"/>
    <s v="P1001"/>
    <s v="Kurta_001"/>
    <x v="1"/>
    <s v="Blue"/>
    <s v="L"/>
    <n v="1"/>
    <n v="2320.62"/>
    <n v="1902.34"/>
    <n v="2320.62"/>
    <n v="1902.34"/>
    <s v="C24501"/>
    <s v="Bhuvana_4501"/>
    <s v="Madurai"/>
    <n v="9.9252000000000002"/>
    <n v="78.119799999999998"/>
    <s v="SP121"/>
    <s v="Salesperson_21"/>
    <s v="Shipped"/>
    <s v="in-store"/>
  </r>
  <r>
    <s v="S04503"/>
    <d v="2023-11-19T19:07:00"/>
    <x v="44"/>
    <s v="P1002"/>
    <s v="Women's_002"/>
    <x v="0"/>
    <s v="White"/>
    <s v="XS"/>
    <n v="3"/>
    <n v="2167.5"/>
    <n v="1408.57"/>
    <n v="6502.5"/>
    <n v="4225.71"/>
    <s v="C24502"/>
    <s v="Bhuvana_4502"/>
    <s v="Madurai"/>
    <n v="9.9252000000000002"/>
    <n v="78.119799999999998"/>
    <s v="SP121"/>
    <s v="Salesperson_21"/>
    <s v="Paid"/>
    <s v="online"/>
  </r>
  <r>
    <s v="S04504"/>
    <d v="2024-08-08T17:01:00"/>
    <x v="46"/>
    <s v="P1003"/>
    <s v="Jeans_003"/>
    <x v="6"/>
    <s v="Maroon"/>
    <s v="M"/>
    <n v="1"/>
    <n v="1883.81"/>
    <n v="1636.35"/>
    <n v="1883.81"/>
    <n v="1636.35"/>
    <s v="C24503"/>
    <s v="Bhuvana_4503"/>
    <s v="Vellore"/>
    <n v="12.916499999999999"/>
    <n v="79.132499999999993"/>
    <s v="SP127"/>
    <s v="Salesperson_27"/>
    <s v="Pending"/>
    <s v="in-store"/>
  </r>
  <r>
    <s v="S04505"/>
    <d v="2024-08-31T15:06:00"/>
    <x v="20"/>
    <s v="P1004"/>
    <s v="Kurta_004"/>
    <x v="1"/>
    <s v="White"/>
    <s v="XL"/>
    <n v="1"/>
    <n v="1651.1"/>
    <n v="1225.8900000000001"/>
    <n v="1651.1"/>
    <n v="1225.8900000000001"/>
    <s v="C24504"/>
    <s v="Sanjay_4504"/>
    <s v="Coimbatore"/>
    <n v="11.0168"/>
    <n v="76.955799999999996"/>
    <s v="SP140"/>
    <s v="Salesperson_40"/>
    <s v="Shipped"/>
    <s v="online"/>
  </r>
  <r>
    <s v="S04506"/>
    <d v="2023-08-14T17:03:00"/>
    <x v="63"/>
    <s v="P1005"/>
    <s v="Jeans_005"/>
    <x v="6"/>
    <s v="Maroon"/>
    <s v="XXL"/>
    <n v="4"/>
    <n v="460.94"/>
    <n v="306.27"/>
    <n v="1843.76"/>
    <n v="1225.08"/>
    <s v="C24505"/>
    <s v="Vishal_4505"/>
    <s v="Tiruchirappalli"/>
    <n v="10.7905"/>
    <n v="78.704700000000003"/>
    <s v="SP148"/>
    <s v="Salesperson_48"/>
    <s v="Shipped"/>
    <s v="mobile_app"/>
  </r>
  <r>
    <s v="S04507"/>
    <d v="2023-04-23T14:52:00"/>
    <x v="12"/>
    <s v="P1006"/>
    <s v="Men's_006"/>
    <x v="4"/>
    <s v="Pink"/>
    <s v="S"/>
    <n v="2"/>
    <n v="2110.92"/>
    <n v="1858.56"/>
    <n v="4221.84"/>
    <n v="3717.12"/>
    <s v="C24506"/>
    <s v="Karthik_4506"/>
    <s v="Tirunelveli"/>
    <n v="8.7139000000000006"/>
    <n v="77.756699999999995"/>
    <s v="SP114"/>
    <s v="Salesperson_14"/>
    <s v="Paid"/>
    <s v="in-store"/>
  </r>
  <r>
    <s v="S04508"/>
    <d v="2024-07-21T16:53:00"/>
    <x v="59"/>
    <s v="P1007"/>
    <s v="Women's_007"/>
    <x v="0"/>
    <s v="Red"/>
    <s v="XS"/>
    <n v="4"/>
    <n v="386.74"/>
    <n v="332.06"/>
    <n v="1546.96"/>
    <n v="1328.24"/>
    <s v="C24507"/>
    <s v="Bhuvana_4507"/>
    <s v="Madurai"/>
    <n v="9.9252000000000002"/>
    <n v="78.119799999999998"/>
    <s v="SP128"/>
    <s v="Salesperson_28"/>
    <s v="Cancelled"/>
    <s v="in-store"/>
  </r>
  <r>
    <s v="S04509"/>
    <d v="2023-06-27T17:08:00"/>
    <x v="42"/>
    <s v="P1008"/>
    <s v="Kurta_008"/>
    <x v="1"/>
    <s v="Yellow"/>
    <s v="XS"/>
    <n v="3"/>
    <n v="1490.09"/>
    <n v="1192.47"/>
    <n v="4470.2700000000004"/>
    <n v="3577.41"/>
    <s v="C24508"/>
    <s v="Sanjay_4508"/>
    <s v="Tiruchirappalli"/>
    <n v="10.7905"/>
    <n v="78.704700000000003"/>
    <s v="SP100"/>
    <s v="Salesperson_0"/>
    <s v="Returned"/>
    <s v="in-store"/>
  </r>
  <r>
    <s v="S04510"/>
    <d v="2023-03-15T11:27:00"/>
    <x v="16"/>
    <s v="P1009"/>
    <s v="Sarees_009"/>
    <x v="7"/>
    <s v="Green"/>
    <s v="XXL"/>
    <n v="1"/>
    <n v="305.74"/>
    <n v="265.23"/>
    <n v="305.74"/>
    <n v="265.23"/>
    <s v="C24509"/>
    <s v="Ravi_4509"/>
    <s v="Vellore"/>
    <n v="12.916499999999999"/>
    <n v="79.132499999999993"/>
    <s v="SP122"/>
    <s v="Salesperson_22"/>
    <s v="Cancelled"/>
    <s v="online"/>
  </r>
  <r>
    <s v="S04511"/>
    <d v="2023-09-06T18:39:00"/>
    <x v="74"/>
    <s v="P1010"/>
    <s v="Kurta_010"/>
    <x v="1"/>
    <s v="Grey"/>
    <s v="XS"/>
    <n v="3"/>
    <n v="2177.71"/>
    <n v="1308.79"/>
    <n v="6533.13"/>
    <n v="3926.37"/>
    <s v="C24510"/>
    <s v="Ganesh_4510"/>
    <s v="Tiruchirappalli"/>
    <n v="10.7905"/>
    <n v="78.704700000000003"/>
    <s v="SP124"/>
    <s v="Salesperson_24"/>
    <s v="Returned"/>
    <s v="online"/>
  </r>
  <r>
    <s v="S04512"/>
    <d v="2023-05-04T12:56:00"/>
    <x v="32"/>
    <s v="P1011"/>
    <s v="Kurta_011"/>
    <x v="1"/>
    <s v="Green"/>
    <s v="XS"/>
    <n v="4"/>
    <n v="1010.88"/>
    <n v="809.15"/>
    <n v="4043.52"/>
    <n v="3236.6"/>
    <s v="C24511"/>
    <s v="Meena_4511"/>
    <s v="Erode"/>
    <n v="11.34"/>
    <n v="77.717200000000005"/>
    <s v="SP113"/>
    <s v="Salesperson_13"/>
    <s v="Returned"/>
    <s v="online"/>
  </r>
  <r>
    <s v="S04513"/>
    <d v="2023-12-10T21:01:00"/>
    <x v="50"/>
    <s v="P1012"/>
    <s v="T-Shirts_012"/>
    <x v="2"/>
    <s v="White"/>
    <s v="S"/>
    <n v="2"/>
    <n v="1438.65"/>
    <n v="1264.57"/>
    <n v="2877.3"/>
    <n v="2529.14"/>
    <s v="C24512"/>
    <s v="Lakshmi_4512"/>
    <s v="Salem"/>
    <n v="11.664300000000001"/>
    <n v="78.146000000000001"/>
    <s v="SP125"/>
    <s v="Salesperson_25"/>
    <s v="Cancelled"/>
    <s v="mobile_app"/>
  </r>
  <r>
    <s v="S04514"/>
    <d v="2024-04-16T13:55:00"/>
    <x v="45"/>
    <s v="P1013"/>
    <s v="Kurta_013"/>
    <x v="1"/>
    <s v="Black"/>
    <s v="S"/>
    <n v="4"/>
    <n v="1152.42"/>
    <n v="926.63"/>
    <n v="4609.68"/>
    <n v="3706.52"/>
    <s v="C24513"/>
    <s v="Diya_4513"/>
    <s v="Coimbatore"/>
    <n v="11.0168"/>
    <n v="76.955799999999996"/>
    <s v="SP143"/>
    <s v="Salesperson_43"/>
    <s v="Pending"/>
    <s v="third-party"/>
  </r>
  <r>
    <s v="S04515"/>
    <d v="2023-09-18T11:43:00"/>
    <x v="70"/>
    <s v="P1014"/>
    <s v="Jeans_014"/>
    <x v="6"/>
    <s v="Black"/>
    <s v="M"/>
    <n v="3"/>
    <n v="2450.56"/>
    <n v="1606.12"/>
    <n v="7351.68"/>
    <n v="4818.3599999999997"/>
    <s v="C24514"/>
    <s v="Ravi_4514"/>
    <s v="Erode"/>
    <n v="11.34"/>
    <n v="77.717200000000005"/>
    <s v="SP105"/>
    <s v="Salesperson_5"/>
    <s v="Shipped"/>
    <s v="online"/>
  </r>
  <r>
    <s v="S04516"/>
    <d v="2023-04-13T10:53:00"/>
    <x v="71"/>
    <s v="P1015"/>
    <s v="Men's_015"/>
    <x v="4"/>
    <s v="Grey"/>
    <s v="S"/>
    <n v="2"/>
    <n v="798.21"/>
    <n v="490.45"/>
    <n v="1596.42"/>
    <n v="980.9"/>
    <s v="C24515"/>
    <s v="Bhuvana_4515"/>
    <s v="Coimbatore"/>
    <n v="11.0168"/>
    <n v="76.955799999999996"/>
    <s v="SP128"/>
    <s v="Salesperson_28"/>
    <s v="Returned"/>
    <s v="in-store"/>
  </r>
  <r>
    <s v="S04517"/>
    <d v="2023-09-21T17:52:00"/>
    <x v="70"/>
    <s v="P1016"/>
    <s v="T-Shirts_016"/>
    <x v="2"/>
    <s v="Yellow"/>
    <s v="L"/>
    <n v="1"/>
    <n v="504.02"/>
    <n v="348.93"/>
    <n v="504.02"/>
    <n v="348.93"/>
    <s v="C24516"/>
    <s v="Ravi_4516"/>
    <s v="Erode"/>
    <n v="11.34"/>
    <n v="77.717200000000005"/>
    <s v="SP111"/>
    <s v="Salesperson_11"/>
    <s v="Shipped"/>
    <s v="mobile_app"/>
  </r>
  <r>
    <s v="S04518"/>
    <d v="2023-09-04T19:11:00"/>
    <x v="74"/>
    <s v="P1017"/>
    <s v="Kid's_017"/>
    <x v="5"/>
    <s v="Pink"/>
    <s v="S"/>
    <n v="2"/>
    <n v="1329.83"/>
    <n v="1196.71"/>
    <n v="2659.66"/>
    <n v="2393.42"/>
    <s v="C24517"/>
    <s v="Priya_4517"/>
    <s v="Vellore"/>
    <n v="12.916499999999999"/>
    <n v="79.132499999999993"/>
    <s v="SP134"/>
    <s v="Salesperson_34"/>
    <s v="Returned"/>
    <s v="in-store"/>
  </r>
  <r>
    <s v="S04519"/>
    <d v="2024-05-19T21:20:00"/>
    <x v="36"/>
    <s v="P1018"/>
    <s v="Men's_018"/>
    <x v="4"/>
    <s v="Maroon"/>
    <s v="XL"/>
    <n v="1"/>
    <n v="1020.49"/>
    <n v="787.2"/>
    <n v="1020.49"/>
    <n v="787.2"/>
    <s v="C24518"/>
    <s v="Ganesh_4518"/>
    <s v="Vellore"/>
    <n v="12.916499999999999"/>
    <n v="79.132499999999993"/>
    <s v="SP131"/>
    <s v="Salesperson_31"/>
    <s v="Returned"/>
    <s v="in-store"/>
  </r>
  <r>
    <s v="S04520"/>
    <d v="2024-08-14T21:13:00"/>
    <x v="76"/>
    <s v="P1019"/>
    <s v="Sportswear_019"/>
    <x v="3"/>
    <s v="Yellow"/>
    <s v="XL"/>
    <n v="3"/>
    <n v="2384.16"/>
    <n v="1637.23"/>
    <n v="7152.48"/>
    <n v="4911.6899999999996"/>
    <s v="C24519"/>
    <s v="Vishal_4519"/>
    <s v="Salem"/>
    <n v="11.664300000000001"/>
    <n v="78.146000000000001"/>
    <s v="SP141"/>
    <s v="Salesperson_41"/>
    <s v="Pending"/>
    <s v="in-store"/>
  </r>
  <r>
    <s v="S04521"/>
    <d v="2024-10-07T12:12:00"/>
    <x v="28"/>
    <s v="P1020"/>
    <s v="T-Shirts_020"/>
    <x v="2"/>
    <s v="Maroon"/>
    <s v="XXL"/>
    <n v="1"/>
    <n v="2034.08"/>
    <n v="1522.32"/>
    <n v="2034.08"/>
    <n v="1522.32"/>
    <s v="C24520"/>
    <s v="Karthik_4520"/>
    <s v="Madurai"/>
    <n v="9.9252000000000002"/>
    <n v="78.119799999999998"/>
    <s v="SP137"/>
    <s v="Salesperson_37"/>
    <s v="Returned"/>
    <s v="mobile_app"/>
  </r>
  <r>
    <s v="S04522"/>
    <d v="2023-11-04T16:13:00"/>
    <x v="5"/>
    <s v="P1021"/>
    <s v="Jeans_021"/>
    <x v="6"/>
    <s v="Grey"/>
    <s v="XXL"/>
    <n v="1"/>
    <n v="572.02"/>
    <n v="403.18"/>
    <n v="572.02"/>
    <n v="403.18"/>
    <s v="C24521"/>
    <s v="Ravi_4521"/>
    <s v="Salem"/>
    <n v="11.664300000000001"/>
    <n v="78.146000000000001"/>
    <s v="SP101"/>
    <s v="Salesperson_1"/>
    <s v="Pending"/>
    <s v="in-store"/>
  </r>
  <r>
    <s v="S04523"/>
    <d v="2024-09-23T21:12:00"/>
    <x v="55"/>
    <s v="P1022"/>
    <s v="Sportswear_022"/>
    <x v="3"/>
    <s v="Pink"/>
    <s v="L"/>
    <n v="2"/>
    <n v="1075.92"/>
    <n v="647.9"/>
    <n v="2151.84"/>
    <n v="1295.8"/>
    <s v="C24522"/>
    <s v="Priya_4522"/>
    <s v="Vellore"/>
    <n v="12.916499999999999"/>
    <n v="79.132499999999993"/>
    <s v="SP118"/>
    <s v="Salesperson_18"/>
    <s v="Paid"/>
    <s v="in-store"/>
  </r>
  <r>
    <s v="S04524"/>
    <d v="2023-06-13T17:04:00"/>
    <x v="23"/>
    <s v="P1023"/>
    <s v="T-Shirts_023"/>
    <x v="2"/>
    <s v="Green"/>
    <s v="XS"/>
    <n v="3"/>
    <n v="878.28"/>
    <n v="773.01"/>
    <n v="2634.84"/>
    <n v="2319.0300000000002"/>
    <s v="C24523"/>
    <s v="Bhuvana_4523"/>
    <s v="Vellore"/>
    <n v="12.916499999999999"/>
    <n v="79.132499999999993"/>
    <s v="SP126"/>
    <s v="Salesperson_26"/>
    <s v="Shipped"/>
    <s v="in-store"/>
  </r>
  <r>
    <s v="S04525"/>
    <d v="2023-10-21T12:18:00"/>
    <x v="69"/>
    <s v="P1024"/>
    <s v="Sarees_024"/>
    <x v="7"/>
    <s v="Blue"/>
    <s v="M"/>
    <n v="3"/>
    <n v="2374.75"/>
    <n v="1643.92"/>
    <n v="7124.25"/>
    <n v="4931.76"/>
    <s v="C24524"/>
    <s v="Sathish_4524"/>
    <s v="Vellore"/>
    <n v="12.916499999999999"/>
    <n v="79.132499999999993"/>
    <s v="SP122"/>
    <s v="Salesperson_22"/>
    <s v="Pending"/>
    <s v="in-store"/>
  </r>
  <r>
    <s v="S04526"/>
    <d v="2024-06-10T17:58:00"/>
    <x v="13"/>
    <s v="P1025"/>
    <s v="T-Shirts_025"/>
    <x v="2"/>
    <s v="Blue"/>
    <s v="XS"/>
    <n v="2"/>
    <n v="633.76"/>
    <n v="511.64"/>
    <n v="1267.52"/>
    <n v="1023.28"/>
    <s v="C24525"/>
    <s v="Karthik_4525"/>
    <s v="Vellore"/>
    <n v="12.916499999999999"/>
    <n v="79.132499999999993"/>
    <s v="SP149"/>
    <s v="Salesperson_49"/>
    <s v="Pending"/>
    <s v="online"/>
  </r>
  <r>
    <s v="S04527"/>
    <d v="2023-08-03T13:16:00"/>
    <x v="58"/>
    <s v="P1026"/>
    <s v="Jeans_026"/>
    <x v="6"/>
    <s v="Red"/>
    <s v="XL"/>
    <n v="2"/>
    <n v="1975.54"/>
    <n v="1680.56"/>
    <n v="3951.08"/>
    <n v="3361.12"/>
    <s v="C24526"/>
    <s v="Sathish_4526"/>
    <s v="Chennai"/>
    <n v="13.082700000000001"/>
    <n v="80.270700000000005"/>
    <s v="SP102"/>
    <s v="Salesperson_2"/>
    <s v="Paid"/>
    <s v="online"/>
  </r>
  <r>
    <s v="S04528"/>
    <d v="2024-06-06T17:16:00"/>
    <x v="40"/>
    <s v="P1027"/>
    <s v="T-Shirts_027"/>
    <x v="2"/>
    <s v="Red"/>
    <s v="L"/>
    <n v="4"/>
    <n v="504.92"/>
    <n v="362.07"/>
    <n v="2019.68"/>
    <n v="1448.28"/>
    <s v="C24527"/>
    <s v="Karthik_4527"/>
    <s v="Erode"/>
    <n v="11.34"/>
    <n v="77.717200000000005"/>
    <s v="SP122"/>
    <s v="Salesperson_22"/>
    <s v="Cancelled"/>
    <s v="online"/>
  </r>
  <r>
    <s v="S04529"/>
    <d v="2024-04-04T21:10:00"/>
    <x v="82"/>
    <s v="P1028"/>
    <s v="Kid's_028"/>
    <x v="5"/>
    <s v="Black"/>
    <s v="XXL"/>
    <n v="3"/>
    <n v="2493.89"/>
    <n v="2062.25"/>
    <n v="7481.67"/>
    <n v="6186.75"/>
    <s v="C24528"/>
    <s v="Vishal_4528"/>
    <s v="Salem"/>
    <n v="11.664300000000001"/>
    <n v="78.146000000000001"/>
    <s v="SP121"/>
    <s v="Salesperson_21"/>
    <s v="Pending"/>
    <s v="in-store"/>
  </r>
  <r>
    <s v="S04530"/>
    <d v="2024-04-22T10:23:00"/>
    <x v="75"/>
    <s v="P1029"/>
    <s v="Sarees_029"/>
    <x v="7"/>
    <s v="Pink"/>
    <s v="M"/>
    <n v="2"/>
    <n v="723.39"/>
    <n v="602.84"/>
    <n v="1446.78"/>
    <n v="1205.68"/>
    <s v="C24529"/>
    <s v="Meena_4529"/>
    <s v="Tirunelveli"/>
    <n v="8.7139000000000006"/>
    <n v="77.756699999999995"/>
    <s v="SP111"/>
    <s v="Salesperson_11"/>
    <s v="Pending"/>
    <s v="in-store"/>
  </r>
  <r>
    <s v="S04531"/>
    <d v="2024-09-17T13:41:00"/>
    <x v="6"/>
    <s v="P1030"/>
    <s v="Kid's_030"/>
    <x v="5"/>
    <s v="Pink"/>
    <s v="L"/>
    <n v="4"/>
    <n v="578.70000000000005"/>
    <n v="408.67"/>
    <n v="2314.8000000000002"/>
    <n v="1634.68"/>
    <s v="C24530"/>
    <s v="Aarav_4530"/>
    <s v="Chennai"/>
    <n v="13.082700000000001"/>
    <n v="80.270700000000005"/>
    <s v="SP102"/>
    <s v="Salesperson_2"/>
    <s v="Returned"/>
    <s v="online"/>
  </r>
  <r>
    <s v="S04532"/>
    <d v="2024-09-07T18:32:00"/>
    <x v="22"/>
    <s v="P1031"/>
    <s v="Sportswear_031"/>
    <x v="3"/>
    <s v="Red"/>
    <s v="XL"/>
    <n v="1"/>
    <n v="1073.32"/>
    <n v="694.45"/>
    <n v="1073.32"/>
    <n v="694.45"/>
    <s v="C24531"/>
    <s v="Devi_4531"/>
    <s v="Coimbatore"/>
    <n v="11.0168"/>
    <n v="76.955799999999996"/>
    <s v="SP104"/>
    <s v="Salesperson_4"/>
    <s v="Paid"/>
    <s v="mobile_app"/>
  </r>
  <r>
    <s v="S04533"/>
    <d v="2023-08-18T11:47:00"/>
    <x v="63"/>
    <s v="P1032"/>
    <s v="Jeans_032"/>
    <x v="6"/>
    <s v="White"/>
    <s v="XL"/>
    <n v="1"/>
    <n v="1505.02"/>
    <n v="979.98"/>
    <n v="1505.02"/>
    <n v="979.98"/>
    <s v="C24532"/>
    <s v="Sanjay_4532"/>
    <s v="Tirunelveli"/>
    <n v="8.7139000000000006"/>
    <n v="77.756699999999995"/>
    <s v="SP126"/>
    <s v="Salesperson_26"/>
    <s v="Paid"/>
    <s v="in-store"/>
  </r>
  <r>
    <s v="S04534"/>
    <d v="2023-04-02T17:18:00"/>
    <x v="67"/>
    <s v="P1033"/>
    <s v="Women's_033"/>
    <x v="0"/>
    <s v="Maroon"/>
    <s v="XL"/>
    <n v="1"/>
    <n v="686.39"/>
    <n v="470.67"/>
    <n v="686.39"/>
    <n v="470.67"/>
    <s v="C24533"/>
    <s v="Sathish_4533"/>
    <s v="Erode"/>
    <n v="11.34"/>
    <n v="77.717200000000005"/>
    <s v="SP120"/>
    <s v="Salesperson_20"/>
    <s v="Paid"/>
    <s v="in-store"/>
  </r>
  <r>
    <s v="S04535"/>
    <d v="2024-07-19T20:38:00"/>
    <x v="59"/>
    <s v="P1034"/>
    <s v="Women's_034"/>
    <x v="0"/>
    <s v="Maroon"/>
    <s v="XS"/>
    <n v="3"/>
    <n v="1902.65"/>
    <n v="1288.45"/>
    <n v="5707.95"/>
    <n v="3865.35"/>
    <s v="C24534"/>
    <s v="Lakshmi_4534"/>
    <s v="Tirunelveli"/>
    <n v="8.7139000000000006"/>
    <n v="77.756699999999995"/>
    <s v="SP132"/>
    <s v="Salesperson_32"/>
    <s v="Pending"/>
    <s v="in-store"/>
  </r>
  <r>
    <s v="S04536"/>
    <d v="2023-11-27T16:19:00"/>
    <x v="33"/>
    <s v="P1035"/>
    <s v="Sportswear_035"/>
    <x v="3"/>
    <s v="White"/>
    <s v="L"/>
    <n v="3"/>
    <n v="1822.17"/>
    <n v="1234.1600000000001"/>
    <n v="5466.51"/>
    <n v="3702.48"/>
    <s v="C24535"/>
    <s v="Priya_4535"/>
    <s v="Coimbatore"/>
    <n v="11.0168"/>
    <n v="76.955799999999996"/>
    <s v="SP119"/>
    <s v="Salesperson_19"/>
    <s v="Returned"/>
    <s v="online"/>
  </r>
  <r>
    <s v="S04537"/>
    <d v="2023-07-03T11:41:00"/>
    <x v="90"/>
    <s v="P1036"/>
    <s v="Sportswear_036"/>
    <x v="3"/>
    <s v="Grey"/>
    <s v="L"/>
    <n v="2"/>
    <n v="844.47"/>
    <n v="610.05999999999995"/>
    <n v="1688.94"/>
    <n v="1220.1199999999999"/>
    <s v="C24536"/>
    <s v="Ganesh_4536"/>
    <s v="Coimbatore"/>
    <n v="11.0168"/>
    <n v="76.955799999999996"/>
    <s v="SP132"/>
    <s v="Salesperson_32"/>
    <s v="Shipped"/>
    <s v="online"/>
  </r>
  <r>
    <s v="S04538"/>
    <d v="2023-01-25T12:46:00"/>
    <x v="17"/>
    <s v="P1037"/>
    <s v="Sportswear_037"/>
    <x v="3"/>
    <s v="Red"/>
    <s v="M"/>
    <n v="2"/>
    <n v="1106.5899999999999"/>
    <n v="978.03"/>
    <n v="2213.1799999999998"/>
    <n v="1956.06"/>
    <s v="C24537"/>
    <s v="Devi_4537"/>
    <s v="Vellore"/>
    <n v="12.916499999999999"/>
    <n v="79.132499999999993"/>
    <s v="SP146"/>
    <s v="Salesperson_46"/>
    <s v="Cancelled"/>
    <s v="online"/>
  </r>
  <r>
    <s v="S04539"/>
    <d v="2024-03-16T19:40:00"/>
    <x v="24"/>
    <s v="P1038"/>
    <s v="Kurta_038"/>
    <x v="1"/>
    <s v="Pink"/>
    <s v="XXL"/>
    <n v="2"/>
    <n v="1728.02"/>
    <n v="1327.7"/>
    <n v="3456.04"/>
    <n v="2655.4"/>
    <s v="C24538"/>
    <s v="Lakshmi_4538"/>
    <s v="Erode"/>
    <n v="11.34"/>
    <n v="77.717200000000005"/>
    <s v="SP135"/>
    <s v="Salesperson_35"/>
    <s v="Pending"/>
    <s v="in-store"/>
  </r>
  <r>
    <s v="S04540"/>
    <d v="2023-10-27T20:13:00"/>
    <x v="66"/>
    <s v="P1039"/>
    <s v="Men's_039"/>
    <x v="4"/>
    <s v="Yellow"/>
    <s v="XXL"/>
    <n v="2"/>
    <n v="764.97"/>
    <n v="526.62"/>
    <n v="1529.94"/>
    <n v="1053.24"/>
    <s v="C24539"/>
    <s v="Kavin_4539"/>
    <s v="Tirunelveli"/>
    <n v="8.7139000000000006"/>
    <n v="77.756699999999995"/>
    <s v="SP125"/>
    <s v="Salesperson_25"/>
    <s v="Returned"/>
    <s v="mobile_app"/>
  </r>
  <r>
    <s v="S04541"/>
    <d v="2023-04-29T17:17:00"/>
    <x v="56"/>
    <s v="P1040"/>
    <s v="Sarees_040"/>
    <x v="7"/>
    <s v="Red"/>
    <s v="XL"/>
    <n v="2"/>
    <n v="2086.9"/>
    <n v="1337.3"/>
    <n v="4173.8"/>
    <n v="2674.6"/>
    <s v="C24540"/>
    <s v="Lakshmi_4540"/>
    <s v="Coimbatore"/>
    <n v="11.0168"/>
    <n v="76.955799999999996"/>
    <s v="SP117"/>
    <s v="Salesperson_17"/>
    <s v="Pending"/>
    <s v="third-party"/>
  </r>
  <r>
    <s v="S04542"/>
    <d v="2024-04-03T21:34:00"/>
    <x v="82"/>
    <s v="P1041"/>
    <s v="Jeans_041"/>
    <x v="6"/>
    <s v="Black"/>
    <s v="XS"/>
    <n v="4"/>
    <n v="2019.09"/>
    <n v="1318.33"/>
    <n v="8076.36"/>
    <n v="5273.32"/>
    <s v="C24541"/>
    <s v="Devi_4541"/>
    <s v="Madurai"/>
    <n v="9.9252000000000002"/>
    <n v="78.119799999999998"/>
    <s v="SP136"/>
    <s v="Salesperson_36"/>
    <s v="Pending"/>
    <s v="in-store"/>
  </r>
  <r>
    <s v="S04543"/>
    <d v="2024-08-31T19:51:00"/>
    <x v="20"/>
    <s v="P1042"/>
    <s v="Sportswear_042"/>
    <x v="3"/>
    <s v="Pink"/>
    <s v="M"/>
    <n v="1"/>
    <n v="713.83"/>
    <n v="522.5"/>
    <n v="713.83"/>
    <n v="522.5"/>
    <s v="C24542"/>
    <s v="Bhuvana_4542"/>
    <s v="Chennai"/>
    <n v="13.082700000000001"/>
    <n v="80.270700000000005"/>
    <s v="SP120"/>
    <s v="Salesperson_20"/>
    <s v="Returned"/>
    <s v="in-store"/>
  </r>
  <r>
    <s v="S04544"/>
    <d v="2023-11-05T16:42:00"/>
    <x v="5"/>
    <s v="P1043"/>
    <s v="Sportswear_043"/>
    <x v="3"/>
    <s v="Black"/>
    <s v="XL"/>
    <n v="1"/>
    <n v="1838.59"/>
    <n v="1119.83"/>
    <n v="1838.59"/>
    <n v="1119.83"/>
    <s v="C24543"/>
    <s v="Anu_4543"/>
    <s v="Erode"/>
    <n v="11.34"/>
    <n v="77.717200000000005"/>
    <s v="SP111"/>
    <s v="Salesperson_11"/>
    <s v="Pending"/>
    <s v="online"/>
  </r>
  <r>
    <s v="S04545"/>
    <d v="2023-02-24T21:05:00"/>
    <x v="29"/>
    <s v="P1044"/>
    <s v="Women's_044"/>
    <x v="0"/>
    <s v="White"/>
    <s v="XS"/>
    <n v="2"/>
    <n v="2360.19"/>
    <n v="1760.52"/>
    <n v="4720.38"/>
    <n v="3521.04"/>
    <s v="C24544"/>
    <s v="Karthik_4544"/>
    <s v="Coimbatore"/>
    <n v="11.0168"/>
    <n v="76.955799999999996"/>
    <s v="SP113"/>
    <s v="Salesperson_13"/>
    <s v="Paid"/>
    <s v="in-store"/>
  </r>
  <r>
    <s v="S04546"/>
    <d v="2023-10-18T19:42:00"/>
    <x v="69"/>
    <s v="P1045"/>
    <s v="Kurta_045"/>
    <x v="1"/>
    <s v="Pink"/>
    <s v="XS"/>
    <n v="2"/>
    <n v="1740.81"/>
    <n v="1180.06"/>
    <n v="3481.62"/>
    <n v="2360.12"/>
    <s v="C24545"/>
    <s v="Vishal_4545"/>
    <s v="Vellore"/>
    <n v="12.916499999999999"/>
    <n v="79.132499999999993"/>
    <s v="SP119"/>
    <s v="Salesperson_19"/>
    <s v="Shipped"/>
    <s v="online"/>
  </r>
  <r>
    <s v="S04547"/>
    <d v="2024-02-18T16:36:00"/>
    <x v="18"/>
    <s v="P1046"/>
    <s v="Jeans_046"/>
    <x v="6"/>
    <s v="Black"/>
    <s v="XL"/>
    <n v="2"/>
    <n v="865.31"/>
    <n v="695.16"/>
    <n v="1730.62"/>
    <n v="1390.32"/>
    <s v="C24546"/>
    <s v="Sathish_4546"/>
    <s v="Coimbatore"/>
    <n v="11.0168"/>
    <n v="76.955799999999996"/>
    <s v="SP116"/>
    <s v="Salesperson_16"/>
    <s v="Shipped"/>
    <s v="mobile_app"/>
  </r>
  <r>
    <s v="S04548"/>
    <d v="2023-05-19T12:18:00"/>
    <x v="62"/>
    <s v="P1047"/>
    <s v="Sarees_047"/>
    <x v="7"/>
    <s v="Green"/>
    <s v="M"/>
    <n v="3"/>
    <n v="2356.6"/>
    <n v="1467.2"/>
    <n v="7069.8"/>
    <n v="4401.6000000000004"/>
    <s v="C24547"/>
    <s v="Ravi_4547"/>
    <s v="Salem"/>
    <n v="11.664300000000001"/>
    <n v="78.146000000000001"/>
    <s v="SP119"/>
    <s v="Salesperson_19"/>
    <s v="Pending"/>
    <s v="online"/>
  </r>
  <r>
    <s v="S04549"/>
    <d v="2023-12-02T10:22:00"/>
    <x v="33"/>
    <s v="P1048"/>
    <s v="Men's_048"/>
    <x v="4"/>
    <s v="Black"/>
    <s v="M"/>
    <n v="2"/>
    <n v="431.07"/>
    <n v="330.34"/>
    <n v="862.14"/>
    <n v="660.68"/>
    <s v="C24548"/>
    <s v="Sathish_4548"/>
    <s v="Salem"/>
    <n v="11.664300000000001"/>
    <n v="78.146000000000001"/>
    <s v="SP118"/>
    <s v="Salesperson_18"/>
    <s v="Paid"/>
    <s v="in-store"/>
  </r>
  <r>
    <s v="S04550"/>
    <d v="2023-08-02T12:27:00"/>
    <x v="58"/>
    <s v="P1049"/>
    <s v="Men's_049"/>
    <x v="4"/>
    <s v="Green"/>
    <s v="XXL"/>
    <n v="2"/>
    <n v="1085.48"/>
    <n v="912.63"/>
    <n v="2170.96"/>
    <n v="1825.26"/>
    <s v="C24549"/>
    <s v="Meena_4549"/>
    <s v="Vellore"/>
    <n v="12.916499999999999"/>
    <n v="79.132499999999993"/>
    <s v="SP141"/>
    <s v="Salesperson_41"/>
    <s v="Pending"/>
    <s v="online"/>
  </r>
  <r>
    <s v="S04551"/>
    <d v="2024-04-25T18:59:00"/>
    <x v="75"/>
    <s v="P1050"/>
    <s v="Sarees_050"/>
    <x v="7"/>
    <s v="Blue"/>
    <s v="XL"/>
    <n v="2"/>
    <n v="2040.72"/>
    <n v="1458.39"/>
    <n v="4081.44"/>
    <n v="2916.78"/>
    <s v="C24550"/>
    <s v="Ganesh_4550"/>
    <s v="Erode"/>
    <n v="11.34"/>
    <n v="77.717200000000005"/>
    <s v="SP126"/>
    <s v="Salesperson_26"/>
    <s v="Returned"/>
    <s v="in-store"/>
  </r>
  <r>
    <s v="S04552"/>
    <d v="2023-04-21T20:19:00"/>
    <x v="12"/>
    <s v="P1051"/>
    <s v="Sportswear_051"/>
    <x v="3"/>
    <s v="Grey"/>
    <s v="M"/>
    <n v="2"/>
    <n v="1558.13"/>
    <n v="960.9"/>
    <n v="3116.26"/>
    <n v="1921.8"/>
    <s v="C24551"/>
    <s v="Diya_4551"/>
    <s v="Tiruchirappalli"/>
    <n v="10.7905"/>
    <n v="78.704700000000003"/>
    <s v="SP105"/>
    <s v="Salesperson_5"/>
    <s v="Pending"/>
    <s v="in-store"/>
  </r>
  <r>
    <s v="S04553"/>
    <d v="2024-10-02T19:52:00"/>
    <x v="25"/>
    <s v="P1052"/>
    <s v="Sarees_052"/>
    <x v="7"/>
    <s v="Blue"/>
    <s v="XL"/>
    <n v="4"/>
    <n v="1524.22"/>
    <n v="1233.6600000000001"/>
    <n v="6096.88"/>
    <n v="4934.6400000000003"/>
    <s v="C24552"/>
    <s v="Lakshmi_4552"/>
    <s v="Tiruchirappalli"/>
    <n v="10.7905"/>
    <n v="78.704700000000003"/>
    <s v="SP100"/>
    <s v="Salesperson_0"/>
    <s v="Pending"/>
    <s v="in-store"/>
  </r>
  <r>
    <s v="S04554"/>
    <d v="2023-01-30T14:52:00"/>
    <x v="35"/>
    <s v="P1053"/>
    <s v="Sarees_053"/>
    <x v="7"/>
    <s v="Maroon"/>
    <s v="M"/>
    <n v="2"/>
    <n v="1491.85"/>
    <n v="1083.49"/>
    <n v="2983.7"/>
    <n v="2166.98"/>
    <s v="C24553"/>
    <s v="Meena_4553"/>
    <s v="Salem"/>
    <n v="11.664300000000001"/>
    <n v="78.146000000000001"/>
    <s v="SP126"/>
    <s v="Salesperson_26"/>
    <s v="Returned"/>
    <s v="in-store"/>
  </r>
  <r>
    <s v="S04555"/>
    <d v="2024-02-28T15:41:00"/>
    <x v="14"/>
    <s v="P1054"/>
    <s v="Women's_054"/>
    <x v="0"/>
    <s v="Yellow"/>
    <s v="S"/>
    <n v="1"/>
    <n v="788.45"/>
    <n v="639.82000000000005"/>
    <n v="788.45"/>
    <n v="639.82000000000005"/>
    <s v="C24554"/>
    <s v="Sathish_4554"/>
    <s v="Tirunelveli"/>
    <n v="8.7139000000000006"/>
    <n v="77.756699999999995"/>
    <s v="SP140"/>
    <s v="Salesperson_40"/>
    <s v="Pending"/>
    <s v="mobile_app"/>
  </r>
  <r>
    <s v="S04556"/>
    <d v="2024-05-07T17:05:00"/>
    <x v="83"/>
    <s v="P1055"/>
    <s v="Women's_055"/>
    <x v="0"/>
    <s v="Grey"/>
    <s v="XL"/>
    <n v="2"/>
    <n v="1076.53"/>
    <n v="856.96"/>
    <n v="2153.06"/>
    <n v="1713.92"/>
    <s v="C24555"/>
    <s v="Sathish_4555"/>
    <s v="Tirunelveli"/>
    <n v="8.7139000000000006"/>
    <n v="77.756699999999995"/>
    <s v="SP121"/>
    <s v="Salesperson_21"/>
    <s v="Cancelled"/>
    <s v="online"/>
  </r>
  <r>
    <s v="S04557"/>
    <d v="2023-09-30T21:53:00"/>
    <x v="21"/>
    <s v="P1056"/>
    <s v="Men's_056"/>
    <x v="4"/>
    <s v="Maroon"/>
    <s v="M"/>
    <n v="4"/>
    <n v="1783.11"/>
    <n v="1589.37"/>
    <n v="7132.44"/>
    <n v="6357.48"/>
    <s v="C24556"/>
    <s v="Devi_4556"/>
    <s v="Coimbatore"/>
    <n v="11.0168"/>
    <n v="76.955799999999996"/>
    <s v="SP110"/>
    <s v="Salesperson_10"/>
    <s v="Cancelled"/>
    <s v="third-party"/>
  </r>
  <r>
    <s v="S04558"/>
    <d v="2023-04-21T19:24:00"/>
    <x v="12"/>
    <s v="P1057"/>
    <s v="Kurta_057"/>
    <x v="1"/>
    <s v="Yellow"/>
    <s v="M"/>
    <n v="1"/>
    <n v="705.27"/>
    <n v="616.78"/>
    <n v="705.27"/>
    <n v="616.78"/>
    <s v="C24557"/>
    <s v="Sanjay_4557"/>
    <s v="Coimbatore"/>
    <n v="11.0168"/>
    <n v="76.955799999999996"/>
    <s v="SP124"/>
    <s v="Salesperson_24"/>
    <s v="Shipped"/>
    <s v="mobile_app"/>
  </r>
  <r>
    <s v="S04559"/>
    <d v="2023-10-05T17:01:00"/>
    <x v="31"/>
    <s v="P1058"/>
    <s v="Sarees_058"/>
    <x v="7"/>
    <s v="Green"/>
    <s v="S"/>
    <n v="1"/>
    <n v="2079.6999999999998"/>
    <n v="1489.63"/>
    <n v="2079.6999999999998"/>
    <n v="1489.63"/>
    <s v="C24558"/>
    <s v="Anu_4558"/>
    <s v="Tiruchirappalli"/>
    <n v="10.7905"/>
    <n v="78.704700000000003"/>
    <s v="SP106"/>
    <s v="Salesperson_6"/>
    <s v="Cancelled"/>
    <s v="in-store"/>
  </r>
  <r>
    <s v="S04560"/>
    <d v="2024-01-28T12:24:00"/>
    <x v="57"/>
    <s v="P1059"/>
    <s v="Jeans_059"/>
    <x v="6"/>
    <s v="White"/>
    <s v="XL"/>
    <n v="3"/>
    <n v="2325.67"/>
    <n v="1999.96"/>
    <n v="6977.01"/>
    <n v="5999.88"/>
    <s v="C24559"/>
    <s v="Sanjay_4559"/>
    <s v="Coimbatore"/>
    <n v="11.0168"/>
    <n v="76.955799999999996"/>
    <s v="SP135"/>
    <s v="Salesperson_35"/>
    <s v="Paid"/>
    <s v="in-store"/>
  </r>
  <r>
    <s v="S04561"/>
    <d v="2023-06-13T21:40:00"/>
    <x v="23"/>
    <s v="P1060"/>
    <s v="Men's_060"/>
    <x v="4"/>
    <s v="Black"/>
    <s v="XL"/>
    <n v="2"/>
    <n v="207.55"/>
    <n v="182.69"/>
    <n v="415.1"/>
    <n v="365.38"/>
    <s v="C24560"/>
    <s v="Diya_4560"/>
    <s v="Salem"/>
    <n v="11.664300000000001"/>
    <n v="78.146000000000001"/>
    <s v="SP124"/>
    <s v="Salesperson_24"/>
    <s v="Pending"/>
    <s v="in-store"/>
  </r>
  <r>
    <s v="S04562"/>
    <d v="2023-03-31T10:03:00"/>
    <x v="67"/>
    <s v="P1061"/>
    <s v="T-Shirts_061"/>
    <x v="2"/>
    <s v="Green"/>
    <s v="XXL"/>
    <n v="1"/>
    <n v="2451.67"/>
    <n v="2101.9899999999998"/>
    <n v="2451.67"/>
    <n v="2101.9899999999998"/>
    <s v="C24561"/>
    <s v="Sathish_4561"/>
    <s v="Madurai"/>
    <n v="9.9252000000000002"/>
    <n v="78.119799999999998"/>
    <s v="SP119"/>
    <s v="Salesperson_19"/>
    <s v="Pending"/>
    <s v="in-store"/>
  </r>
  <r>
    <s v="S04563"/>
    <d v="2024-04-29T10:35:00"/>
    <x v="47"/>
    <s v="P1062"/>
    <s v="Women's_062"/>
    <x v="0"/>
    <s v="Yellow"/>
    <s v="XL"/>
    <n v="2"/>
    <n v="1940.75"/>
    <n v="1327.25"/>
    <n v="3881.5"/>
    <n v="2654.5"/>
    <s v="C24562"/>
    <s v="Ravi_4562"/>
    <s v="Tiruchirappalli"/>
    <n v="10.7905"/>
    <n v="78.704700000000003"/>
    <s v="SP148"/>
    <s v="Salesperson_48"/>
    <s v="Paid"/>
    <s v="online"/>
  </r>
  <r>
    <s v="S04564"/>
    <d v="2023-05-22T13:18:00"/>
    <x v="27"/>
    <s v="P1063"/>
    <s v="Women's_063"/>
    <x v="0"/>
    <s v="Green"/>
    <s v="XS"/>
    <n v="2"/>
    <n v="201.72"/>
    <n v="142.30000000000001"/>
    <n v="403.44"/>
    <n v="284.60000000000002"/>
    <s v="C24563"/>
    <s v="Anu_4563"/>
    <s v="Tirunelveli"/>
    <n v="8.7139000000000006"/>
    <n v="77.756699999999995"/>
    <s v="SP109"/>
    <s v="Salesperson_9"/>
    <s v="Shipped"/>
    <s v="online"/>
  </r>
  <r>
    <s v="S04565"/>
    <d v="2023-03-16T20:55:00"/>
    <x v="16"/>
    <s v="P1064"/>
    <s v="Jeans_064"/>
    <x v="6"/>
    <s v="White"/>
    <s v="XS"/>
    <n v="2"/>
    <n v="735.89"/>
    <n v="622.13"/>
    <n v="1471.78"/>
    <n v="1244.26"/>
    <s v="C24564"/>
    <s v="Diya_4564"/>
    <s v="Salem"/>
    <n v="11.664300000000001"/>
    <n v="78.146000000000001"/>
    <s v="SP146"/>
    <s v="Salesperson_46"/>
    <s v="Shipped"/>
    <s v="third-party"/>
  </r>
  <r>
    <s v="S04566"/>
    <d v="2024-04-05T10:59:00"/>
    <x v="82"/>
    <s v="P1065"/>
    <s v="Women's_065"/>
    <x v="0"/>
    <s v="Black"/>
    <s v="S"/>
    <n v="2"/>
    <n v="1801.23"/>
    <n v="1596.54"/>
    <n v="3602.46"/>
    <n v="3193.08"/>
    <s v="C24565"/>
    <s v="Diya_4565"/>
    <s v="Tirunelveli"/>
    <n v="8.7139000000000006"/>
    <n v="77.756699999999995"/>
    <s v="SP141"/>
    <s v="Salesperson_41"/>
    <s v="Returned"/>
    <s v="mobile_app"/>
  </r>
  <r>
    <s v="S04567"/>
    <d v="2023-08-27T12:11:00"/>
    <x v="4"/>
    <s v="P1066"/>
    <s v="Sarees_066"/>
    <x v="7"/>
    <s v="Black"/>
    <s v="XS"/>
    <n v="1"/>
    <n v="2122.85"/>
    <n v="1844.64"/>
    <n v="2122.85"/>
    <n v="1844.64"/>
    <s v="C24566"/>
    <s v="Diya_4566"/>
    <s v="Tirunelveli"/>
    <n v="8.7139000000000006"/>
    <n v="77.756699999999995"/>
    <s v="SP114"/>
    <s v="Salesperson_14"/>
    <s v="Paid"/>
    <s v="in-store"/>
  </r>
  <r>
    <s v="S04568"/>
    <d v="2023-04-16T19:44:00"/>
    <x v="71"/>
    <s v="P1067"/>
    <s v="Jeans_067"/>
    <x v="6"/>
    <s v="Red"/>
    <s v="M"/>
    <n v="3"/>
    <n v="1331.27"/>
    <n v="993.08"/>
    <n v="3993.81"/>
    <n v="2979.24"/>
    <s v="C24567"/>
    <s v="Vishal_4567"/>
    <s v="Chennai"/>
    <n v="13.082700000000001"/>
    <n v="80.270700000000005"/>
    <s v="SP128"/>
    <s v="Salesperson_28"/>
    <s v="Shipped"/>
    <s v="mobile_app"/>
  </r>
  <r>
    <s v="S04569"/>
    <d v="2024-02-13T11:36:00"/>
    <x v="18"/>
    <s v="P1068"/>
    <s v="Women's_068"/>
    <x v="0"/>
    <s v="Blue"/>
    <s v="XS"/>
    <n v="3"/>
    <n v="1494.83"/>
    <n v="1238.5"/>
    <n v="4484.49"/>
    <n v="3715.5"/>
    <s v="C24568"/>
    <s v="Sathish_4568"/>
    <s v="Erode"/>
    <n v="11.34"/>
    <n v="77.717200000000005"/>
    <s v="SP123"/>
    <s v="Salesperson_23"/>
    <s v="Cancelled"/>
    <s v="mobile_app"/>
  </r>
  <r>
    <s v="S04570"/>
    <d v="2024-05-26T11:31:00"/>
    <x v="89"/>
    <s v="P1069"/>
    <s v="T-Shirts_069"/>
    <x v="2"/>
    <s v="Yellow"/>
    <s v="M"/>
    <n v="2"/>
    <n v="647.63"/>
    <n v="519.74"/>
    <n v="1295.26"/>
    <n v="1039.48"/>
    <s v="C24569"/>
    <s v="Ravi_4569"/>
    <s v="Erode"/>
    <n v="11.34"/>
    <n v="77.717200000000005"/>
    <s v="SP147"/>
    <s v="Salesperson_47"/>
    <s v="Shipped"/>
    <s v="online"/>
  </r>
  <r>
    <s v="S04571"/>
    <d v="2023-07-19T20:11:00"/>
    <x v="15"/>
    <s v="P1070"/>
    <s v="Jeans_070"/>
    <x v="6"/>
    <s v="White"/>
    <s v="M"/>
    <n v="2"/>
    <n v="915.66"/>
    <n v="549.79"/>
    <n v="1831.32"/>
    <n v="1099.58"/>
    <s v="C24570"/>
    <s v="Ganesh_4570"/>
    <s v="Salem"/>
    <n v="11.664300000000001"/>
    <n v="78.146000000000001"/>
    <s v="SP107"/>
    <s v="Salesperson_7"/>
    <s v="Cancelled"/>
    <s v="in-store"/>
  </r>
  <r>
    <s v="S04572"/>
    <d v="2023-06-02T11:05:00"/>
    <x v="30"/>
    <s v="P1071"/>
    <s v="Kid's_071"/>
    <x v="5"/>
    <s v="Blue"/>
    <s v="S"/>
    <n v="2"/>
    <n v="461.81"/>
    <n v="362.32"/>
    <n v="923.62"/>
    <n v="724.64"/>
    <s v="C24571"/>
    <s v="Priya_4571"/>
    <s v="Salem"/>
    <n v="11.664300000000001"/>
    <n v="78.146000000000001"/>
    <s v="SP121"/>
    <s v="Salesperson_21"/>
    <s v="Pending"/>
    <s v="in-store"/>
  </r>
  <r>
    <s v="S04573"/>
    <d v="2023-05-26T18:50:00"/>
    <x v="27"/>
    <s v="P1072"/>
    <s v="Men's_072"/>
    <x v="4"/>
    <s v="Pink"/>
    <s v="M"/>
    <n v="4"/>
    <n v="1792.95"/>
    <n v="1319.04"/>
    <n v="7171.8"/>
    <n v="5276.16"/>
    <s v="C24572"/>
    <s v="Lakshmi_4572"/>
    <s v="Coimbatore"/>
    <n v="11.0168"/>
    <n v="76.955799999999996"/>
    <s v="SP139"/>
    <s v="Salesperson_39"/>
    <s v="Paid"/>
    <s v="in-store"/>
  </r>
  <r>
    <s v="S04574"/>
    <d v="2023-03-25T20:25:00"/>
    <x v="77"/>
    <s v="P1073"/>
    <s v="Men's_073"/>
    <x v="4"/>
    <s v="Pink"/>
    <s v="XS"/>
    <n v="2"/>
    <n v="227.58"/>
    <n v="144.91"/>
    <n v="455.16"/>
    <n v="289.82"/>
    <s v="C24573"/>
    <s v="Ganesh_4573"/>
    <s v="Erode"/>
    <n v="11.34"/>
    <n v="77.717200000000005"/>
    <s v="SP141"/>
    <s v="Salesperson_41"/>
    <s v="Shipped"/>
    <s v="in-store"/>
  </r>
  <r>
    <s v="S04575"/>
    <d v="2024-01-06T12:08:00"/>
    <x v="39"/>
    <s v="P1074"/>
    <s v="Women's_074"/>
    <x v="0"/>
    <s v="Red"/>
    <s v="XS"/>
    <n v="1"/>
    <n v="1695.78"/>
    <n v="1231.56"/>
    <n v="1695.78"/>
    <n v="1231.56"/>
    <s v="C24574"/>
    <s v="Ganesh_4574"/>
    <s v="Madurai"/>
    <n v="9.9252000000000002"/>
    <n v="78.119799999999998"/>
    <s v="SP110"/>
    <s v="Salesperson_10"/>
    <s v="Returned"/>
    <s v="online"/>
  </r>
  <r>
    <s v="S04576"/>
    <d v="2024-09-17T13:34:00"/>
    <x v="6"/>
    <s v="P1075"/>
    <s v="Kid's_075"/>
    <x v="5"/>
    <s v="Blue"/>
    <s v="L"/>
    <n v="1"/>
    <n v="344.11"/>
    <n v="283.63"/>
    <n v="344.11"/>
    <n v="283.63"/>
    <s v="C24575"/>
    <s v="Anu_4575"/>
    <s v="Madurai"/>
    <n v="9.9252000000000002"/>
    <n v="78.119799999999998"/>
    <s v="SP126"/>
    <s v="Salesperson_26"/>
    <s v="Cancelled"/>
    <s v="online"/>
  </r>
  <r>
    <s v="S04577"/>
    <d v="2023-09-06T18:03:00"/>
    <x v="74"/>
    <s v="P1076"/>
    <s v="Kid's_076"/>
    <x v="5"/>
    <s v="Green"/>
    <s v="XXL"/>
    <n v="3"/>
    <n v="984.71"/>
    <n v="770.3"/>
    <n v="2954.13"/>
    <n v="2310.9"/>
    <s v="C24576"/>
    <s v="Diya_4576"/>
    <s v="Vellore"/>
    <n v="12.916499999999999"/>
    <n v="79.132499999999993"/>
    <s v="SP122"/>
    <s v="Salesperson_22"/>
    <s v="Shipped"/>
    <s v="in-store"/>
  </r>
  <r>
    <s v="S04578"/>
    <d v="2024-04-01T12:11:00"/>
    <x v="82"/>
    <s v="P1077"/>
    <s v="Kid's_077"/>
    <x v="5"/>
    <s v="Pink"/>
    <s v="XL"/>
    <n v="1"/>
    <n v="1225.4100000000001"/>
    <n v="913.78"/>
    <n v="1225.4100000000001"/>
    <n v="913.78"/>
    <s v="C24577"/>
    <s v="Sathish_4577"/>
    <s v="Erode"/>
    <n v="11.34"/>
    <n v="77.717200000000005"/>
    <s v="SP109"/>
    <s v="Salesperson_9"/>
    <s v="Paid"/>
    <s v="in-store"/>
  </r>
  <r>
    <s v="S04579"/>
    <d v="2023-06-04T14:17:00"/>
    <x v="30"/>
    <s v="P1078"/>
    <s v="Jeans_078"/>
    <x v="6"/>
    <s v="White"/>
    <s v="L"/>
    <n v="3"/>
    <n v="675.49"/>
    <n v="485.72"/>
    <n v="2026.47"/>
    <n v="1457.16"/>
    <s v="C24578"/>
    <s v="Sathish_4578"/>
    <s v="Coimbatore"/>
    <n v="11.0168"/>
    <n v="76.955799999999996"/>
    <s v="SP147"/>
    <s v="Salesperson_47"/>
    <s v="Paid"/>
    <s v="in-store"/>
  </r>
  <r>
    <s v="S04580"/>
    <d v="2024-07-12T10:13:00"/>
    <x v="84"/>
    <s v="P1079"/>
    <s v="Men's_079"/>
    <x v="4"/>
    <s v="Yellow"/>
    <s v="XL"/>
    <n v="1"/>
    <n v="2236.56"/>
    <n v="1520.49"/>
    <n v="2236.56"/>
    <n v="1520.49"/>
    <s v="C24579"/>
    <s v="Meena_4579"/>
    <s v="Madurai"/>
    <n v="9.9252000000000002"/>
    <n v="78.119799999999998"/>
    <s v="SP142"/>
    <s v="Salesperson_42"/>
    <s v="Returned"/>
    <s v="in-store"/>
  </r>
  <r>
    <s v="S04581"/>
    <d v="2023-09-15T18:44:00"/>
    <x v="61"/>
    <s v="P1080"/>
    <s v="Sportswear_080"/>
    <x v="3"/>
    <s v="Green"/>
    <s v="S"/>
    <n v="2"/>
    <n v="433.86"/>
    <n v="336.13"/>
    <n v="867.72"/>
    <n v="672.26"/>
    <s v="C24580"/>
    <s v="Anu_4580"/>
    <s v="Vellore"/>
    <n v="12.916499999999999"/>
    <n v="79.132499999999993"/>
    <s v="SP103"/>
    <s v="Salesperson_3"/>
    <s v="Pending"/>
    <s v="mobile_app"/>
  </r>
  <r>
    <s v="S04582"/>
    <d v="2024-03-19T18:38:00"/>
    <x v="7"/>
    <s v="P1081"/>
    <s v="Kid's_081"/>
    <x v="5"/>
    <s v="Green"/>
    <s v="XS"/>
    <n v="1"/>
    <n v="1394.79"/>
    <n v="1102.8499999999999"/>
    <n v="1394.79"/>
    <n v="1102.8499999999999"/>
    <s v="C24581"/>
    <s v="Aarav_4581"/>
    <s v="Vellore"/>
    <n v="12.916499999999999"/>
    <n v="79.132499999999993"/>
    <s v="SP117"/>
    <s v="Salesperson_17"/>
    <s v="Cancelled"/>
    <s v="in-store"/>
  </r>
  <r>
    <s v="S04583"/>
    <d v="2024-03-24T17:35:00"/>
    <x v="7"/>
    <s v="P1082"/>
    <s v="Sarees_082"/>
    <x v="7"/>
    <s v="Grey"/>
    <s v="XXL"/>
    <n v="2"/>
    <n v="1290.74"/>
    <n v="881.22"/>
    <n v="2581.48"/>
    <n v="1762.44"/>
    <s v="C24582"/>
    <s v="Kavin_4582"/>
    <s v="Salem"/>
    <n v="11.664300000000001"/>
    <n v="78.146000000000001"/>
    <s v="SP112"/>
    <s v="Salesperson_12"/>
    <s v="Cancelled"/>
    <s v="in-store"/>
  </r>
  <r>
    <s v="S04584"/>
    <d v="2024-07-22T11:52:00"/>
    <x v="79"/>
    <s v="P1083"/>
    <s v="Sportswear_083"/>
    <x v="3"/>
    <s v="Blue"/>
    <s v="S"/>
    <n v="2"/>
    <n v="779.73"/>
    <n v="493.78"/>
    <n v="1559.46"/>
    <n v="987.56"/>
    <s v="C24583"/>
    <s v="Sathish_4583"/>
    <s v="Tirunelveli"/>
    <n v="8.7139000000000006"/>
    <n v="77.756699999999995"/>
    <s v="SP105"/>
    <s v="Salesperson_5"/>
    <s v="Returned"/>
    <s v="in-store"/>
  </r>
  <r>
    <s v="S04585"/>
    <d v="2024-08-07T20:06:00"/>
    <x v="46"/>
    <s v="P1084"/>
    <s v="Sarees_084"/>
    <x v="7"/>
    <s v="Green"/>
    <s v="XXL"/>
    <n v="1"/>
    <n v="1688.57"/>
    <n v="1228.53"/>
    <n v="1688.57"/>
    <n v="1228.53"/>
    <s v="C24584"/>
    <s v="Sanjay_4584"/>
    <s v="Chennai"/>
    <n v="13.082700000000001"/>
    <n v="80.270700000000005"/>
    <s v="SP121"/>
    <s v="Salesperson_21"/>
    <s v="Cancelled"/>
    <s v="online"/>
  </r>
  <r>
    <s v="S04586"/>
    <d v="2024-03-12T17:14:00"/>
    <x v="24"/>
    <s v="P1085"/>
    <s v="Men's_085"/>
    <x v="4"/>
    <s v="Green"/>
    <s v="XXL"/>
    <n v="1"/>
    <n v="370.96"/>
    <n v="258.02999999999997"/>
    <n v="370.96"/>
    <n v="258.02999999999997"/>
    <s v="C24585"/>
    <s v="Anu_4585"/>
    <s v="Erode"/>
    <n v="11.34"/>
    <n v="77.717200000000005"/>
    <s v="SP101"/>
    <s v="Salesperson_1"/>
    <s v="Shipped"/>
    <s v="online"/>
  </r>
  <r>
    <s v="S04587"/>
    <d v="2023-07-27T13:30:00"/>
    <x v="78"/>
    <s v="P1086"/>
    <s v="Men's_086"/>
    <x v="4"/>
    <s v="White"/>
    <s v="XL"/>
    <n v="1"/>
    <n v="1676.98"/>
    <n v="1260.95"/>
    <n v="1676.98"/>
    <n v="1260.95"/>
    <s v="C24586"/>
    <s v="Aarav_4586"/>
    <s v="Madurai"/>
    <n v="9.9252000000000002"/>
    <n v="78.119799999999998"/>
    <s v="SP111"/>
    <s v="Salesperson_11"/>
    <s v="Returned"/>
    <s v="online"/>
  </r>
  <r>
    <s v="S04588"/>
    <d v="2024-09-14T21:38:00"/>
    <x v="38"/>
    <s v="P1087"/>
    <s v="Men's_087"/>
    <x v="4"/>
    <s v="Pink"/>
    <s v="M"/>
    <n v="1"/>
    <n v="684.34"/>
    <n v="477.43"/>
    <n v="684.34"/>
    <n v="477.43"/>
    <s v="C24587"/>
    <s v="Bhuvana_4587"/>
    <s v="Salem"/>
    <n v="11.664300000000001"/>
    <n v="78.146000000000001"/>
    <s v="SP130"/>
    <s v="Salesperson_30"/>
    <s v="Returned"/>
    <s v="online"/>
  </r>
  <r>
    <s v="S04589"/>
    <d v="2023-01-14T11:15:00"/>
    <x v="72"/>
    <s v="P1088"/>
    <s v="Sportswear_088"/>
    <x v="3"/>
    <s v="Pink"/>
    <s v="XXL"/>
    <n v="4"/>
    <n v="2361.04"/>
    <n v="1837.92"/>
    <n v="9444.16"/>
    <n v="7351.68"/>
    <s v="C24588"/>
    <s v="Sathish_4588"/>
    <s v="Tirunelveli"/>
    <n v="8.7139000000000006"/>
    <n v="77.756699999999995"/>
    <s v="SP102"/>
    <s v="Salesperson_2"/>
    <s v="Cancelled"/>
    <s v="in-store"/>
  </r>
  <r>
    <s v="S04590"/>
    <d v="2023-09-22T21:18:00"/>
    <x v="70"/>
    <s v="P1089"/>
    <s v="Men's_089"/>
    <x v="4"/>
    <s v="White"/>
    <s v="XS"/>
    <n v="2"/>
    <n v="1740.8"/>
    <n v="1380.36"/>
    <n v="3481.6"/>
    <n v="2760.72"/>
    <s v="C24589"/>
    <s v="Lakshmi_4589"/>
    <s v="Tirunelveli"/>
    <n v="8.7139000000000006"/>
    <n v="77.756699999999995"/>
    <s v="SP127"/>
    <s v="Salesperson_27"/>
    <s v="Shipped"/>
    <s v="in-store"/>
  </r>
  <r>
    <s v="S04591"/>
    <d v="2024-08-09T11:18:00"/>
    <x v="46"/>
    <s v="P1090"/>
    <s v="T-Shirts_090"/>
    <x v="2"/>
    <s v="Black"/>
    <s v="XS"/>
    <n v="3"/>
    <n v="1136.98"/>
    <n v="993.13"/>
    <n v="3410.94"/>
    <n v="2979.39"/>
    <s v="C24590"/>
    <s v="Diya_4590"/>
    <s v="Erode"/>
    <n v="11.34"/>
    <n v="77.717200000000005"/>
    <s v="SP121"/>
    <s v="Salesperson_21"/>
    <s v="Returned"/>
    <s v="in-store"/>
  </r>
  <r>
    <s v="S04592"/>
    <d v="2024-05-22T18:31:00"/>
    <x v="89"/>
    <s v="P1091"/>
    <s v="Kurta_091"/>
    <x v="1"/>
    <s v="Green"/>
    <s v="S"/>
    <n v="4"/>
    <n v="330.33"/>
    <n v="200.99"/>
    <n v="1321.32"/>
    <n v="803.96"/>
    <s v="C24591"/>
    <s v="Anu_4591"/>
    <s v="Vellore"/>
    <n v="12.916499999999999"/>
    <n v="79.132499999999993"/>
    <s v="SP133"/>
    <s v="Salesperson_33"/>
    <s v="Cancelled"/>
    <s v="online"/>
  </r>
  <r>
    <s v="S04593"/>
    <d v="2023-04-10T17:03:00"/>
    <x v="71"/>
    <s v="P1092"/>
    <s v="Sportswear_092"/>
    <x v="3"/>
    <s v="Pink"/>
    <s v="M"/>
    <n v="4"/>
    <n v="489.89"/>
    <n v="383.45"/>
    <n v="1959.56"/>
    <n v="1533.8"/>
    <s v="C24592"/>
    <s v="Priya_4592"/>
    <s v="Tiruchirappalli"/>
    <n v="10.7905"/>
    <n v="78.704700000000003"/>
    <s v="SP104"/>
    <s v="Salesperson_4"/>
    <s v="Pending"/>
    <s v="in-store"/>
  </r>
  <r>
    <s v="S04594"/>
    <d v="2024-01-30T13:43:00"/>
    <x v="53"/>
    <s v="P1093"/>
    <s v="Kurta_093"/>
    <x v="1"/>
    <s v="Red"/>
    <s v="L"/>
    <n v="1"/>
    <n v="2317.16"/>
    <n v="1796.91"/>
    <n v="2317.16"/>
    <n v="1796.91"/>
    <s v="C24593"/>
    <s v="Lakshmi_4593"/>
    <s v="Madurai"/>
    <n v="9.9252000000000002"/>
    <n v="78.119799999999998"/>
    <s v="SP108"/>
    <s v="Salesperson_8"/>
    <s v="Cancelled"/>
    <s v="online"/>
  </r>
  <r>
    <s v="S04595"/>
    <d v="2024-05-21T19:15:00"/>
    <x v="89"/>
    <s v="P1094"/>
    <s v="Men's_094"/>
    <x v="4"/>
    <s v="Blue"/>
    <s v="XS"/>
    <n v="1"/>
    <n v="693.31"/>
    <n v="425.54"/>
    <n v="693.31"/>
    <n v="425.54"/>
    <s v="C24594"/>
    <s v="Sanjay_4594"/>
    <s v="Tiruchirappalli"/>
    <n v="10.7905"/>
    <n v="78.704700000000003"/>
    <s v="SP135"/>
    <s v="Salesperson_35"/>
    <s v="Shipped"/>
    <s v="in-store"/>
  </r>
  <r>
    <s v="S04596"/>
    <d v="2024-09-19T15:35:00"/>
    <x v="6"/>
    <s v="P1095"/>
    <s v="Men's_095"/>
    <x v="4"/>
    <s v="White"/>
    <s v="L"/>
    <n v="3"/>
    <n v="490.43"/>
    <n v="362.41"/>
    <n v="1471.29"/>
    <n v="1087.23"/>
    <s v="C24595"/>
    <s v="Bhuvana_4595"/>
    <s v="Salem"/>
    <n v="11.664300000000001"/>
    <n v="78.146000000000001"/>
    <s v="SP142"/>
    <s v="Salesperson_42"/>
    <s v="Shipped"/>
    <s v="online"/>
  </r>
  <r>
    <s v="S04597"/>
    <d v="2024-04-20T20:32:00"/>
    <x v="45"/>
    <s v="P1096"/>
    <s v="Women's_096"/>
    <x v="0"/>
    <s v="Red"/>
    <s v="S"/>
    <n v="3"/>
    <n v="1301.29"/>
    <n v="1098.24"/>
    <n v="3903.87"/>
    <n v="3294.72"/>
    <s v="C24596"/>
    <s v="Anu_4596"/>
    <s v="Chennai"/>
    <n v="13.082700000000001"/>
    <n v="80.270700000000005"/>
    <s v="SP113"/>
    <s v="Salesperson_13"/>
    <s v="Returned"/>
    <s v="online"/>
  </r>
  <r>
    <s v="S04598"/>
    <d v="2023-09-08T10:33:00"/>
    <x v="74"/>
    <s v="P1097"/>
    <s v="Women's_097"/>
    <x v="0"/>
    <s v="White"/>
    <s v="XL"/>
    <n v="1"/>
    <n v="2017.74"/>
    <n v="1636.84"/>
    <n v="2017.74"/>
    <n v="1636.84"/>
    <s v="C24597"/>
    <s v="Sathish_4597"/>
    <s v="Tirunelveli"/>
    <n v="8.7139000000000006"/>
    <n v="77.756699999999995"/>
    <s v="SP146"/>
    <s v="Salesperson_46"/>
    <s v="Pending"/>
    <s v="online"/>
  </r>
  <r>
    <s v="S04599"/>
    <d v="2023-05-07T16:26:00"/>
    <x v="32"/>
    <s v="P1098"/>
    <s v="Kid's_098"/>
    <x v="5"/>
    <s v="White"/>
    <s v="M"/>
    <n v="2"/>
    <n v="2377.84"/>
    <n v="1785.31"/>
    <n v="4755.68"/>
    <n v="3570.62"/>
    <s v="C24598"/>
    <s v="Diya_4598"/>
    <s v="Coimbatore"/>
    <n v="11.0168"/>
    <n v="76.955799999999996"/>
    <s v="SP116"/>
    <s v="Salesperson_16"/>
    <s v="Shipped"/>
    <s v="in-store"/>
  </r>
  <r>
    <s v="S04600"/>
    <d v="2023-11-03T13:20:00"/>
    <x v="5"/>
    <s v="P1099"/>
    <s v="Men's_099"/>
    <x v="4"/>
    <s v="Yellow"/>
    <s v="S"/>
    <n v="1"/>
    <n v="522.77"/>
    <n v="326.95999999999998"/>
    <n v="522.77"/>
    <n v="326.95999999999998"/>
    <s v="C24599"/>
    <s v="Vishal_4599"/>
    <s v="Vellore"/>
    <n v="12.916499999999999"/>
    <n v="79.132499999999993"/>
    <s v="SP108"/>
    <s v="Salesperson_8"/>
    <s v="Cancelled"/>
    <s v="in-store"/>
  </r>
  <r>
    <s v="S04601"/>
    <d v="2023-06-21T15:38:00"/>
    <x v="88"/>
    <s v="P1100"/>
    <s v="Jeans_100"/>
    <x v="6"/>
    <s v="Yellow"/>
    <s v="XS"/>
    <n v="1"/>
    <n v="1746.41"/>
    <n v="1061.3599999999999"/>
    <n v="1746.41"/>
    <n v="1061.3599999999999"/>
    <s v="C24600"/>
    <s v="Devi_4600"/>
    <s v="Erode"/>
    <n v="11.34"/>
    <n v="77.717200000000005"/>
    <s v="SP130"/>
    <s v="Salesperson_30"/>
    <s v="Pending"/>
    <s v="mobile_app"/>
  </r>
  <r>
    <s v="S04602"/>
    <d v="2023-10-20T16:20:00"/>
    <x v="69"/>
    <s v="P1101"/>
    <s v="Men's_101"/>
    <x v="4"/>
    <s v="Yellow"/>
    <s v="XXL"/>
    <n v="2"/>
    <n v="1242.6600000000001"/>
    <n v="1038.22"/>
    <n v="2485.3200000000002"/>
    <n v="2076.44"/>
    <s v="C24601"/>
    <s v="Meena_4601"/>
    <s v="Madurai"/>
    <n v="9.9252000000000002"/>
    <n v="78.119799999999998"/>
    <s v="SP142"/>
    <s v="Salesperson_42"/>
    <s v="Shipped"/>
    <s v="in-store"/>
  </r>
  <r>
    <s v="S04603"/>
    <d v="2023-03-02T20:40:00"/>
    <x v="10"/>
    <s v="P1102"/>
    <s v="Sportswear_102"/>
    <x v="3"/>
    <s v="Red"/>
    <s v="XL"/>
    <n v="4"/>
    <n v="1086.6099999999999"/>
    <n v="660.72"/>
    <n v="4346.4399999999996"/>
    <n v="2642.88"/>
    <s v="C24602"/>
    <s v="Vishal_4602"/>
    <s v="Erode"/>
    <n v="11.34"/>
    <n v="77.717200000000005"/>
    <s v="SP140"/>
    <s v="Salesperson_40"/>
    <s v="Cancelled"/>
    <s v="online"/>
  </r>
  <r>
    <s v="S04604"/>
    <d v="2024-03-24T13:32:00"/>
    <x v="7"/>
    <s v="P1103"/>
    <s v="Kurta_103"/>
    <x v="1"/>
    <s v="Yellow"/>
    <s v="L"/>
    <n v="3"/>
    <n v="438.17"/>
    <n v="370.08"/>
    <n v="1314.51"/>
    <n v="1110.24"/>
    <s v="C24603"/>
    <s v="Devi_4603"/>
    <s v="Madurai"/>
    <n v="9.9252000000000002"/>
    <n v="78.119799999999998"/>
    <s v="SP137"/>
    <s v="Salesperson_37"/>
    <s v="Pending"/>
    <s v="in-store"/>
  </r>
  <r>
    <s v="S04605"/>
    <d v="2023-07-12T21:42:00"/>
    <x v="91"/>
    <s v="P1104"/>
    <s v="Sarees_104"/>
    <x v="7"/>
    <s v="Maroon"/>
    <s v="XXL"/>
    <n v="2"/>
    <n v="802.37"/>
    <n v="602.72"/>
    <n v="1604.74"/>
    <n v="1205.44"/>
    <s v="C24604"/>
    <s v="Kavin_4604"/>
    <s v="Madurai"/>
    <n v="9.9252000000000002"/>
    <n v="78.119799999999998"/>
    <s v="SP133"/>
    <s v="Salesperson_33"/>
    <s v="Pending"/>
    <s v="online"/>
  </r>
  <r>
    <s v="S04606"/>
    <d v="2023-10-31T19:50:00"/>
    <x v="5"/>
    <s v="P1105"/>
    <s v="Men's_105"/>
    <x v="4"/>
    <s v="Blue"/>
    <s v="XL"/>
    <n v="2"/>
    <n v="1778.49"/>
    <n v="1327.03"/>
    <n v="3556.98"/>
    <n v="2654.06"/>
    <s v="C24605"/>
    <s v="Meena_4605"/>
    <s v="Madurai"/>
    <n v="9.9252000000000002"/>
    <n v="78.119799999999998"/>
    <s v="SP115"/>
    <s v="Salesperson_15"/>
    <s v="Returned"/>
    <s v="in-store"/>
  </r>
  <r>
    <s v="S04607"/>
    <d v="2024-05-29T19:13:00"/>
    <x v="54"/>
    <s v="P1106"/>
    <s v="Jeans_106"/>
    <x v="6"/>
    <s v="Red"/>
    <s v="L"/>
    <n v="2"/>
    <n v="2160.6799999999998"/>
    <n v="1568.7"/>
    <n v="4321.3599999999997"/>
    <n v="3137.4"/>
    <s v="C24606"/>
    <s v="Ganesh_4606"/>
    <s v="Tirunelveli"/>
    <n v="8.7139000000000006"/>
    <n v="77.756699999999995"/>
    <s v="SP127"/>
    <s v="Salesperson_27"/>
    <s v="Cancelled"/>
    <s v="mobile_app"/>
  </r>
  <r>
    <s v="S04608"/>
    <d v="2024-10-05T11:27:00"/>
    <x v="25"/>
    <s v="P1107"/>
    <s v="T-Shirts_107"/>
    <x v="2"/>
    <s v="Pink"/>
    <s v="L"/>
    <n v="1"/>
    <n v="861.12"/>
    <n v="601.39"/>
    <n v="861.12"/>
    <n v="601.39"/>
    <s v="C24607"/>
    <s v="Ganesh_4607"/>
    <s v="Erode"/>
    <n v="11.34"/>
    <n v="77.717200000000005"/>
    <s v="SP140"/>
    <s v="Salesperson_40"/>
    <s v="Shipped"/>
    <s v="third-party"/>
  </r>
  <r>
    <s v="S04609"/>
    <d v="2023-10-03T17:16:00"/>
    <x v="31"/>
    <s v="P1108"/>
    <s v="Men's_108"/>
    <x v="4"/>
    <s v="Pink"/>
    <s v="M"/>
    <n v="1"/>
    <n v="1059.19"/>
    <n v="685.17"/>
    <n v="1059.19"/>
    <n v="685.17"/>
    <s v="C24608"/>
    <s v="Karthik_4608"/>
    <s v="Tiruchirappalli"/>
    <n v="10.7905"/>
    <n v="78.704700000000003"/>
    <s v="SP130"/>
    <s v="Salesperson_30"/>
    <s v="Returned"/>
    <s v="mobile_app"/>
  </r>
  <r>
    <s v="S04610"/>
    <d v="2023-02-28T16:58:00"/>
    <x v="10"/>
    <s v="P1109"/>
    <s v="T-Shirts_109"/>
    <x v="2"/>
    <s v="Yellow"/>
    <s v="XL"/>
    <n v="4"/>
    <n v="834.57"/>
    <n v="549.14"/>
    <n v="3338.28"/>
    <n v="2196.56"/>
    <s v="C24609"/>
    <s v="Ravi_4609"/>
    <s v="Tirunelveli"/>
    <n v="8.7139000000000006"/>
    <n v="77.756699999999995"/>
    <s v="SP109"/>
    <s v="Salesperson_9"/>
    <s v="Paid"/>
    <s v="in-store"/>
  </r>
  <r>
    <s v="S04611"/>
    <d v="2024-03-27T16:36:00"/>
    <x v="26"/>
    <s v="P1110"/>
    <s v="Jeans_110"/>
    <x v="6"/>
    <s v="Yellow"/>
    <s v="XXL"/>
    <n v="1"/>
    <n v="237.63"/>
    <n v="193.97"/>
    <n v="237.63"/>
    <n v="193.97"/>
    <s v="C24610"/>
    <s v="Meena_4610"/>
    <s v="Coimbatore"/>
    <n v="11.0168"/>
    <n v="76.955799999999996"/>
    <s v="SP130"/>
    <s v="Salesperson_30"/>
    <s v="Returned"/>
    <s v="in-store"/>
  </r>
  <r>
    <s v="S04612"/>
    <d v="2024-02-12T18:34:00"/>
    <x v="18"/>
    <s v="P1111"/>
    <s v="Sarees_111"/>
    <x v="7"/>
    <s v="Yellow"/>
    <s v="XL"/>
    <n v="4"/>
    <n v="1436.29"/>
    <n v="1125.67"/>
    <n v="5745.16"/>
    <n v="4502.68"/>
    <s v="C24611"/>
    <s v="Lakshmi_4611"/>
    <s v="Madurai"/>
    <n v="9.9252000000000002"/>
    <n v="78.119799999999998"/>
    <s v="SP132"/>
    <s v="Salesperson_32"/>
    <s v="Cancelled"/>
    <s v="in-store"/>
  </r>
  <r>
    <s v="S04613"/>
    <d v="2023-04-08T15:20:00"/>
    <x v="48"/>
    <s v="P1112"/>
    <s v="Sportswear_112"/>
    <x v="3"/>
    <s v="White"/>
    <s v="XL"/>
    <n v="3"/>
    <n v="1222.02"/>
    <n v="1070.51"/>
    <n v="3666.06"/>
    <n v="3211.53"/>
    <s v="C24612"/>
    <s v="Devi_4612"/>
    <s v="Vellore"/>
    <n v="12.916499999999999"/>
    <n v="79.132499999999993"/>
    <s v="SP117"/>
    <s v="Salesperson_17"/>
    <s v="Paid"/>
    <s v="mobile_app"/>
  </r>
  <r>
    <s v="S04614"/>
    <d v="2024-05-31T15:04:00"/>
    <x v="54"/>
    <s v="P1113"/>
    <s v="Women's_113"/>
    <x v="0"/>
    <s v="White"/>
    <s v="XL"/>
    <n v="1"/>
    <n v="673.86"/>
    <n v="488.45"/>
    <n v="673.86"/>
    <n v="488.45"/>
    <s v="C24613"/>
    <s v="Priya_4613"/>
    <s v="Madurai"/>
    <n v="9.9252000000000002"/>
    <n v="78.119799999999998"/>
    <s v="SP127"/>
    <s v="Salesperson_27"/>
    <s v="Shipped"/>
    <s v="in-store"/>
  </r>
  <r>
    <s v="S04615"/>
    <d v="2023-07-22T19:03:00"/>
    <x v="15"/>
    <s v="P1114"/>
    <s v="Sarees_114"/>
    <x v="7"/>
    <s v="Blue"/>
    <s v="XXL"/>
    <n v="2"/>
    <n v="205.13"/>
    <n v="137.68"/>
    <n v="410.26"/>
    <n v="275.36"/>
    <s v="C24614"/>
    <s v="Lakshmi_4614"/>
    <s v="Coimbatore"/>
    <n v="11.0168"/>
    <n v="76.955799999999996"/>
    <s v="SP139"/>
    <s v="Salesperson_39"/>
    <s v="Cancelled"/>
    <s v="online"/>
  </r>
  <r>
    <s v="S04616"/>
    <d v="2023-01-31T11:31:00"/>
    <x v="35"/>
    <s v="P1115"/>
    <s v="Sportswear_115"/>
    <x v="3"/>
    <s v="Pink"/>
    <s v="M"/>
    <n v="2"/>
    <n v="585.99"/>
    <n v="373.5"/>
    <n v="1171.98"/>
    <n v="747"/>
    <s v="C24615"/>
    <s v="Karthik_4615"/>
    <s v="Tiruchirappalli"/>
    <n v="10.7905"/>
    <n v="78.704700000000003"/>
    <s v="SP117"/>
    <s v="Salesperson_17"/>
    <s v="Cancelled"/>
    <s v="in-store"/>
  </r>
  <r>
    <s v="S04617"/>
    <d v="2024-06-02T15:37:00"/>
    <x v="54"/>
    <s v="P1116"/>
    <s v="Kurta_116"/>
    <x v="1"/>
    <s v="Yellow"/>
    <s v="M"/>
    <n v="1"/>
    <n v="1967.39"/>
    <n v="1450"/>
    <n v="1967.39"/>
    <n v="1450"/>
    <s v="C24616"/>
    <s v="Diya_4616"/>
    <s v="Tirunelveli"/>
    <n v="8.7139000000000006"/>
    <n v="77.756699999999995"/>
    <s v="SP149"/>
    <s v="Salesperson_49"/>
    <s v="Shipped"/>
    <s v="in-store"/>
  </r>
  <r>
    <s v="S04618"/>
    <d v="2023-08-15T21:00:00"/>
    <x v="63"/>
    <s v="P1117"/>
    <s v="T-Shirts_117"/>
    <x v="2"/>
    <s v="Blue"/>
    <s v="XL"/>
    <n v="1"/>
    <n v="1619.61"/>
    <n v="1385.85"/>
    <n v="1619.61"/>
    <n v="1385.85"/>
    <s v="C24617"/>
    <s v="Priya_4617"/>
    <s v="Vellore"/>
    <n v="12.916499999999999"/>
    <n v="79.132499999999993"/>
    <s v="SP133"/>
    <s v="Salesperson_33"/>
    <s v="Cancelled"/>
    <s v="in-store"/>
  </r>
  <r>
    <s v="S04619"/>
    <d v="2023-03-20T20:04:00"/>
    <x v="77"/>
    <s v="P1118"/>
    <s v="Kurta_118"/>
    <x v="1"/>
    <s v="Black"/>
    <s v="XXL"/>
    <n v="1"/>
    <n v="1856.58"/>
    <n v="1233.18"/>
    <n v="1856.58"/>
    <n v="1233.18"/>
    <s v="C24618"/>
    <s v="Aarav_4618"/>
    <s v="Chennai"/>
    <n v="13.082700000000001"/>
    <n v="80.270700000000005"/>
    <s v="SP136"/>
    <s v="Salesperson_36"/>
    <s v="Pending"/>
    <s v="mobile_app"/>
  </r>
  <r>
    <s v="S04620"/>
    <d v="2023-03-15T18:14:00"/>
    <x v="16"/>
    <s v="P1119"/>
    <s v="Sarees_119"/>
    <x v="7"/>
    <s v="Maroon"/>
    <s v="S"/>
    <n v="1"/>
    <n v="616.83000000000004"/>
    <n v="535.74"/>
    <n v="616.83000000000004"/>
    <n v="535.74"/>
    <s v="C24619"/>
    <s v="Aarav_4619"/>
    <s v="Coimbatore"/>
    <n v="11.0168"/>
    <n v="76.955799999999996"/>
    <s v="SP125"/>
    <s v="Salesperson_25"/>
    <s v="Pending"/>
    <s v="mobile_app"/>
  </r>
  <r>
    <s v="S04621"/>
    <d v="2023-12-28T21:10:00"/>
    <x v="34"/>
    <s v="P1120"/>
    <s v="Men's_120"/>
    <x v="4"/>
    <s v="Blue"/>
    <s v="XXL"/>
    <n v="1"/>
    <n v="2315.86"/>
    <n v="1551.07"/>
    <n v="2315.86"/>
    <n v="1551.07"/>
    <s v="C24620"/>
    <s v="Karthik_4620"/>
    <s v="Vellore"/>
    <n v="12.916499999999999"/>
    <n v="79.132499999999993"/>
    <s v="SP141"/>
    <s v="Salesperson_41"/>
    <s v="Pending"/>
    <s v="in-store"/>
  </r>
  <r>
    <s v="S04622"/>
    <d v="2023-10-31T21:52:00"/>
    <x v="5"/>
    <s v="P1121"/>
    <s v="Kid's_121"/>
    <x v="5"/>
    <s v="White"/>
    <s v="S"/>
    <n v="1"/>
    <n v="2078.0300000000002"/>
    <n v="1622.88"/>
    <n v="2078.0300000000002"/>
    <n v="1622.88"/>
    <s v="C24621"/>
    <s v="Kavin_4621"/>
    <s v="Salem"/>
    <n v="11.664300000000001"/>
    <n v="78.146000000000001"/>
    <s v="SP148"/>
    <s v="Salesperson_48"/>
    <s v="Cancelled"/>
    <s v="in-store"/>
  </r>
  <r>
    <s v="S04623"/>
    <d v="2023-08-23T15:49:00"/>
    <x v="4"/>
    <s v="P1122"/>
    <s v="Jeans_122"/>
    <x v="6"/>
    <s v="White"/>
    <s v="XXL"/>
    <n v="3"/>
    <n v="2154.48"/>
    <n v="1557.99"/>
    <n v="6463.44"/>
    <n v="4673.97"/>
    <s v="C24622"/>
    <s v="Sathish_4622"/>
    <s v="Madurai"/>
    <n v="9.9252000000000002"/>
    <n v="78.119799999999998"/>
    <s v="SP130"/>
    <s v="Salesperson_30"/>
    <s v="Shipped"/>
    <s v="mobile_app"/>
  </r>
  <r>
    <s v="S04624"/>
    <d v="2024-04-13T18:12:00"/>
    <x v="86"/>
    <s v="P1123"/>
    <s v="Kurta_123"/>
    <x v="1"/>
    <s v="Maroon"/>
    <s v="XS"/>
    <n v="2"/>
    <n v="1502.23"/>
    <n v="1223.77"/>
    <n v="3004.46"/>
    <n v="2447.54"/>
    <s v="C24623"/>
    <s v="Sathish_4623"/>
    <s v="Salem"/>
    <n v="11.664300000000001"/>
    <n v="78.146000000000001"/>
    <s v="SP127"/>
    <s v="Salesperson_27"/>
    <s v="Paid"/>
    <s v="in-store"/>
  </r>
  <r>
    <s v="S04625"/>
    <d v="2024-06-18T19:01:00"/>
    <x v="11"/>
    <s v="P1124"/>
    <s v="Women's_124"/>
    <x v="0"/>
    <s v="Maroon"/>
    <s v="XS"/>
    <n v="3"/>
    <n v="1144.3800000000001"/>
    <n v="912.52"/>
    <n v="3433.14"/>
    <n v="2737.56"/>
    <s v="C24624"/>
    <s v="Vishal_4624"/>
    <s v="Chennai"/>
    <n v="13.082700000000001"/>
    <n v="80.270700000000005"/>
    <s v="SP113"/>
    <s v="Salesperson_13"/>
    <s v="Pending"/>
    <s v="in-store"/>
  </r>
  <r>
    <s v="S04626"/>
    <d v="2023-08-31T18:15:00"/>
    <x v="0"/>
    <s v="P1125"/>
    <s v="T-Shirts_125"/>
    <x v="2"/>
    <s v="Maroon"/>
    <s v="XS"/>
    <n v="4"/>
    <n v="1532.82"/>
    <n v="1315.9"/>
    <n v="6131.28"/>
    <n v="5263.6"/>
    <s v="C24625"/>
    <s v="Diya_4625"/>
    <s v="Tirunelveli"/>
    <n v="8.7139000000000006"/>
    <n v="77.756699999999995"/>
    <s v="SP114"/>
    <s v="Salesperson_14"/>
    <s v="Shipped"/>
    <s v="mobile_app"/>
  </r>
  <r>
    <s v="S04627"/>
    <d v="2023-03-08T13:29:00"/>
    <x v="1"/>
    <s v="P1126"/>
    <s v="Jeans_126"/>
    <x v="6"/>
    <s v="Yellow"/>
    <s v="XL"/>
    <n v="4"/>
    <n v="2091.73"/>
    <n v="1384.26"/>
    <n v="8366.92"/>
    <n v="5537.04"/>
    <s v="C24626"/>
    <s v="Priya_4626"/>
    <s v="Erode"/>
    <n v="11.34"/>
    <n v="77.717200000000005"/>
    <s v="SP147"/>
    <s v="Salesperson_47"/>
    <s v="Shipped"/>
    <s v="mobile_app"/>
  </r>
  <r>
    <s v="S04628"/>
    <d v="2024-07-16T15:21:00"/>
    <x v="59"/>
    <s v="P1127"/>
    <s v="Women's_127"/>
    <x v="0"/>
    <s v="Yellow"/>
    <s v="M"/>
    <n v="1"/>
    <n v="909.3"/>
    <n v="776.59"/>
    <n v="909.3"/>
    <n v="776.59"/>
    <s v="C24627"/>
    <s v="Vishal_4627"/>
    <s v="Salem"/>
    <n v="11.664300000000001"/>
    <n v="78.146000000000001"/>
    <s v="SP126"/>
    <s v="Salesperson_26"/>
    <s v="Paid"/>
    <s v="in-store"/>
  </r>
  <r>
    <s v="S04629"/>
    <d v="2023-11-25T17:14:00"/>
    <x v="51"/>
    <s v="P1128"/>
    <s v="Sarees_128"/>
    <x v="7"/>
    <s v="Black"/>
    <s v="XL"/>
    <n v="2"/>
    <n v="2057.59"/>
    <n v="1731.69"/>
    <n v="4115.18"/>
    <n v="3463.38"/>
    <s v="C24628"/>
    <s v="Kavin_4628"/>
    <s v="Erode"/>
    <n v="11.34"/>
    <n v="77.717200000000005"/>
    <s v="SP102"/>
    <s v="Salesperson_2"/>
    <s v="Cancelled"/>
    <s v="in-store"/>
  </r>
  <r>
    <s v="S04630"/>
    <d v="2023-11-20T16:41:00"/>
    <x v="51"/>
    <s v="P1129"/>
    <s v="Kurta_129"/>
    <x v="1"/>
    <s v="Grey"/>
    <s v="M"/>
    <n v="3"/>
    <n v="1049.07"/>
    <n v="874.31"/>
    <n v="3147.21"/>
    <n v="2622.93"/>
    <s v="C24629"/>
    <s v="Ganesh_4629"/>
    <s v="Erode"/>
    <n v="11.34"/>
    <n v="77.717200000000005"/>
    <s v="SP140"/>
    <s v="Salesperson_40"/>
    <s v="Pending"/>
    <s v="in-store"/>
  </r>
  <r>
    <s v="S04631"/>
    <d v="2023-05-27T19:41:00"/>
    <x v="27"/>
    <s v="P1130"/>
    <s v="Sportswear_130"/>
    <x v="3"/>
    <s v="Green"/>
    <s v="XS"/>
    <n v="2"/>
    <n v="1780.59"/>
    <n v="1538.92"/>
    <n v="3561.18"/>
    <n v="3077.84"/>
    <s v="C24630"/>
    <s v="Lakshmi_4630"/>
    <s v="Tirunelveli"/>
    <n v="8.7139000000000006"/>
    <n v="77.756699999999995"/>
    <s v="SP147"/>
    <s v="Salesperson_47"/>
    <s v="Pending"/>
    <s v="in-store"/>
  </r>
  <r>
    <s v="S04632"/>
    <d v="2023-08-07T13:51:00"/>
    <x v="92"/>
    <s v="P1131"/>
    <s v="Kurta_131"/>
    <x v="1"/>
    <s v="White"/>
    <s v="XL"/>
    <n v="2"/>
    <n v="2470.7800000000002"/>
    <n v="1484.33"/>
    <n v="4941.5600000000004"/>
    <n v="2968.66"/>
    <s v="C24631"/>
    <s v="Sathish_4631"/>
    <s v="Coimbatore"/>
    <n v="11.0168"/>
    <n v="76.955799999999996"/>
    <s v="SP106"/>
    <s v="Salesperson_6"/>
    <s v="Cancelled"/>
    <s v="in-store"/>
  </r>
  <r>
    <s v="S04633"/>
    <d v="2023-11-28T21:51:00"/>
    <x v="33"/>
    <s v="P1132"/>
    <s v="Kid's_132"/>
    <x v="5"/>
    <s v="Maroon"/>
    <s v="M"/>
    <n v="2"/>
    <n v="1337.36"/>
    <n v="1082.04"/>
    <n v="2674.72"/>
    <n v="2164.08"/>
    <s v="C24632"/>
    <s v="Priya_4632"/>
    <s v="Vellore"/>
    <n v="12.916499999999999"/>
    <n v="79.132499999999993"/>
    <s v="SP147"/>
    <s v="Salesperson_47"/>
    <s v="Pending"/>
    <s v="in-store"/>
  </r>
  <r>
    <s v="S04634"/>
    <d v="2023-01-08T17:32:00"/>
    <x v="3"/>
    <s v="P1133"/>
    <s v="Sarees_133"/>
    <x v="7"/>
    <s v="Red"/>
    <s v="S"/>
    <n v="1"/>
    <n v="2373.02"/>
    <n v="2118.69"/>
    <n v="2373.02"/>
    <n v="2118.69"/>
    <s v="C24633"/>
    <s v="Diya_4633"/>
    <s v="Tirunelveli"/>
    <n v="8.7139000000000006"/>
    <n v="77.756699999999995"/>
    <s v="SP120"/>
    <s v="Salesperson_20"/>
    <s v="Pending"/>
    <s v="mobile_app"/>
  </r>
  <r>
    <s v="S04635"/>
    <d v="2024-08-04T12:11:00"/>
    <x v="60"/>
    <s v="P1134"/>
    <s v="Jeans_134"/>
    <x v="6"/>
    <s v="Red"/>
    <s v="XXL"/>
    <n v="1"/>
    <n v="2336.35"/>
    <n v="1500.89"/>
    <n v="2336.35"/>
    <n v="1500.89"/>
    <s v="C24634"/>
    <s v="Ravi_4634"/>
    <s v="Vellore"/>
    <n v="12.916499999999999"/>
    <n v="79.132499999999993"/>
    <s v="SP121"/>
    <s v="Salesperson_21"/>
    <s v="Returned"/>
    <s v="online"/>
  </r>
  <r>
    <s v="S04636"/>
    <d v="2023-09-15T10:45:00"/>
    <x v="61"/>
    <s v="P1135"/>
    <s v="Kid's_135"/>
    <x v="5"/>
    <s v="Blue"/>
    <s v="S"/>
    <n v="4"/>
    <n v="668.99"/>
    <n v="478.05"/>
    <n v="2675.96"/>
    <n v="1912.2"/>
    <s v="C24635"/>
    <s v="Priya_4635"/>
    <s v="Madurai"/>
    <n v="9.9252000000000002"/>
    <n v="78.119799999999998"/>
    <s v="SP126"/>
    <s v="Salesperson_26"/>
    <s v="Returned"/>
    <s v="mobile_app"/>
  </r>
  <r>
    <s v="S04637"/>
    <d v="2023-12-31T20:31:00"/>
    <x v="34"/>
    <s v="P1136"/>
    <s v="Jeans_136"/>
    <x v="6"/>
    <s v="Yellow"/>
    <s v="L"/>
    <n v="3"/>
    <n v="381.27"/>
    <n v="287.58999999999997"/>
    <n v="1143.81"/>
    <n v="862.77"/>
    <s v="C24636"/>
    <s v="Ravi_4636"/>
    <s v="Salem"/>
    <n v="11.664300000000001"/>
    <n v="78.146000000000001"/>
    <s v="SP118"/>
    <s v="Salesperson_18"/>
    <s v="Shipped"/>
    <s v="in-store"/>
  </r>
  <r>
    <s v="S04638"/>
    <d v="2024-05-13T17:01:00"/>
    <x v="36"/>
    <s v="P1137"/>
    <s v="Men's_137"/>
    <x v="4"/>
    <s v="Grey"/>
    <s v="XL"/>
    <n v="1"/>
    <n v="783.83"/>
    <n v="524.27"/>
    <n v="783.83"/>
    <n v="524.27"/>
    <s v="C24637"/>
    <s v="Sathish_4637"/>
    <s v="Chennai"/>
    <n v="13.082700000000001"/>
    <n v="80.270700000000005"/>
    <s v="SP130"/>
    <s v="Salesperson_30"/>
    <s v="Returned"/>
    <s v="third-party"/>
  </r>
  <r>
    <s v="S04639"/>
    <d v="2024-07-15T11:24:00"/>
    <x v="59"/>
    <s v="P1138"/>
    <s v="Women's_138"/>
    <x v="0"/>
    <s v="Blue"/>
    <s v="XL"/>
    <n v="1"/>
    <n v="1104.53"/>
    <n v="808.5"/>
    <n v="1104.53"/>
    <n v="808.5"/>
    <s v="C24638"/>
    <s v="Anu_4638"/>
    <s v="Coimbatore"/>
    <n v="11.0168"/>
    <n v="76.955799999999996"/>
    <s v="SP129"/>
    <s v="Salesperson_29"/>
    <s v="Shipped"/>
    <s v="mobile_app"/>
  </r>
  <r>
    <s v="S04640"/>
    <d v="2023-12-14T14:54:00"/>
    <x v="19"/>
    <s v="P1139"/>
    <s v="Sarees_139"/>
    <x v="7"/>
    <s v="Yellow"/>
    <s v="XS"/>
    <n v="4"/>
    <n v="1246.44"/>
    <n v="747.94"/>
    <n v="4985.76"/>
    <n v="2991.76"/>
    <s v="C24639"/>
    <s v="Kavin_4639"/>
    <s v="Salem"/>
    <n v="11.664300000000001"/>
    <n v="78.146000000000001"/>
    <s v="SP119"/>
    <s v="Salesperson_19"/>
    <s v="Paid"/>
    <s v="in-store"/>
  </r>
  <r>
    <s v="S04641"/>
    <d v="2024-08-08T11:14:00"/>
    <x v="46"/>
    <s v="P1140"/>
    <s v="T-Shirts_140"/>
    <x v="2"/>
    <s v="Green"/>
    <s v="M"/>
    <n v="4"/>
    <n v="1172.18"/>
    <n v="795.4"/>
    <n v="4688.72"/>
    <n v="3181.6"/>
    <s v="C24640"/>
    <s v="Meena_4640"/>
    <s v="Coimbatore"/>
    <n v="11.0168"/>
    <n v="76.955799999999996"/>
    <s v="SP127"/>
    <s v="Salesperson_27"/>
    <s v="Returned"/>
    <s v="in-store"/>
  </r>
  <r>
    <s v="S04642"/>
    <d v="2024-10-10T20:32:00"/>
    <x v="28"/>
    <s v="P1141"/>
    <s v="Kid's_141"/>
    <x v="5"/>
    <s v="Maroon"/>
    <s v="XXL"/>
    <n v="2"/>
    <n v="1316.96"/>
    <n v="1176.3499999999999"/>
    <n v="2633.92"/>
    <n v="2352.6999999999998"/>
    <s v="C24641"/>
    <s v="Sanjay_4641"/>
    <s v="Tiruchirappalli"/>
    <n v="10.7905"/>
    <n v="78.704700000000003"/>
    <s v="SP133"/>
    <s v="Salesperson_33"/>
    <s v="Returned"/>
    <s v="in-store"/>
  </r>
  <r>
    <s v="S04643"/>
    <d v="2024-06-21T18:11:00"/>
    <x v="11"/>
    <s v="P1142"/>
    <s v="Sportswear_142"/>
    <x v="3"/>
    <s v="White"/>
    <s v="L"/>
    <n v="4"/>
    <n v="2088.37"/>
    <n v="1307.44"/>
    <n v="8353.48"/>
    <n v="5229.76"/>
    <s v="C24642"/>
    <s v="Ravi_4642"/>
    <s v="Erode"/>
    <n v="11.34"/>
    <n v="77.717200000000005"/>
    <s v="SP122"/>
    <s v="Salesperson_22"/>
    <s v="Shipped"/>
    <s v="in-store"/>
  </r>
  <r>
    <s v="S04644"/>
    <d v="2024-09-04T21:53:00"/>
    <x v="22"/>
    <s v="P1143"/>
    <s v="Sarees_143"/>
    <x v="7"/>
    <s v="Red"/>
    <s v="L"/>
    <n v="4"/>
    <n v="1721.91"/>
    <n v="1068.46"/>
    <n v="6887.64"/>
    <n v="4273.84"/>
    <s v="C24643"/>
    <s v="Aarav_4643"/>
    <s v="Tirunelveli"/>
    <n v="8.7139000000000006"/>
    <n v="77.756699999999995"/>
    <s v="SP120"/>
    <s v="Salesperson_20"/>
    <s v="Returned"/>
    <s v="in-store"/>
  </r>
  <r>
    <s v="S04645"/>
    <d v="2023-10-25T17:17:00"/>
    <x v="66"/>
    <s v="P1144"/>
    <s v="T-Shirts_144"/>
    <x v="2"/>
    <s v="Black"/>
    <s v="XXL"/>
    <n v="4"/>
    <n v="874.8"/>
    <n v="588.42999999999995"/>
    <n v="3499.2"/>
    <n v="2353.7199999999998"/>
    <s v="C24644"/>
    <s v="Bhuvana_4644"/>
    <s v="Salem"/>
    <n v="11.664300000000001"/>
    <n v="78.146000000000001"/>
    <s v="SP114"/>
    <s v="Salesperson_14"/>
    <s v="Shipped"/>
    <s v="in-store"/>
  </r>
  <r>
    <s v="S04646"/>
    <d v="2023-07-30T19:25:00"/>
    <x v="78"/>
    <s v="P1145"/>
    <s v="Sportswear_145"/>
    <x v="3"/>
    <s v="Grey"/>
    <s v="XS"/>
    <n v="2"/>
    <n v="1195.83"/>
    <n v="729.08"/>
    <n v="2391.66"/>
    <n v="1458.16"/>
    <s v="C24645"/>
    <s v="Karthik_4645"/>
    <s v="Erode"/>
    <n v="11.34"/>
    <n v="77.717200000000005"/>
    <s v="SP136"/>
    <s v="Salesperson_36"/>
    <s v="Pending"/>
    <s v="in-store"/>
  </r>
  <r>
    <s v="S04647"/>
    <d v="2024-08-01T16:06:00"/>
    <x v="60"/>
    <s v="P1146"/>
    <s v="Kid's_146"/>
    <x v="5"/>
    <s v="Red"/>
    <s v="XL"/>
    <n v="2"/>
    <n v="535.03"/>
    <n v="372.79"/>
    <n v="1070.06"/>
    <n v="745.58"/>
    <s v="C24646"/>
    <s v="Vishal_4646"/>
    <s v="Chennai"/>
    <n v="13.082700000000001"/>
    <n v="80.270700000000005"/>
    <s v="SP131"/>
    <s v="Salesperson_31"/>
    <s v="Shipped"/>
    <s v="mobile_app"/>
  </r>
  <r>
    <s v="S04648"/>
    <d v="2023-08-13T20:00:00"/>
    <x v="92"/>
    <s v="P1147"/>
    <s v="Jeans_147"/>
    <x v="6"/>
    <s v="White"/>
    <s v="XS"/>
    <n v="2"/>
    <n v="273.14999999999998"/>
    <n v="232.89"/>
    <n v="546.29999999999995"/>
    <n v="465.78"/>
    <s v="C24647"/>
    <s v="Karthik_4647"/>
    <s v="Tiruchirappalli"/>
    <n v="10.7905"/>
    <n v="78.704700000000003"/>
    <s v="SP123"/>
    <s v="Salesperson_23"/>
    <s v="Cancelled"/>
    <s v="online"/>
  </r>
  <r>
    <s v="S04649"/>
    <d v="2023-07-10T20:28:00"/>
    <x v="91"/>
    <s v="P1148"/>
    <s v="Sportswear_148"/>
    <x v="3"/>
    <s v="Grey"/>
    <s v="XS"/>
    <n v="1"/>
    <n v="2044.3"/>
    <n v="1457.86"/>
    <n v="2044.3"/>
    <n v="1457.86"/>
    <s v="C24648"/>
    <s v="Aarav_4648"/>
    <s v="Chennai"/>
    <n v="13.082700000000001"/>
    <n v="80.270700000000005"/>
    <s v="SP107"/>
    <s v="Salesperson_7"/>
    <s v="Paid"/>
    <s v="in-store"/>
  </r>
  <r>
    <s v="S04650"/>
    <d v="2024-04-05T20:57:00"/>
    <x v="82"/>
    <s v="P1149"/>
    <s v="Sarees_149"/>
    <x v="7"/>
    <s v="White"/>
    <s v="L"/>
    <n v="4"/>
    <n v="1564.15"/>
    <n v="1191.2"/>
    <n v="6256.6"/>
    <n v="4764.8"/>
    <s v="C24649"/>
    <s v="Ravi_4649"/>
    <s v="Tiruchirappalli"/>
    <n v="10.7905"/>
    <n v="78.704700000000003"/>
    <s v="SP149"/>
    <s v="Salesperson_49"/>
    <s v="Returned"/>
    <s v="in-store"/>
  </r>
  <r>
    <s v="S04651"/>
    <d v="2024-10-10T16:25:00"/>
    <x v="28"/>
    <s v="P1150"/>
    <s v="T-Shirts_150"/>
    <x v="2"/>
    <s v="Black"/>
    <s v="XXL"/>
    <n v="3"/>
    <n v="1353.65"/>
    <n v="862.89"/>
    <n v="4060.95"/>
    <n v="2588.67"/>
    <s v="C24650"/>
    <s v="Diya_4650"/>
    <s v="Salem"/>
    <n v="11.664300000000001"/>
    <n v="78.146000000000001"/>
    <s v="SP144"/>
    <s v="Salesperson_44"/>
    <s v="Cancelled"/>
    <s v="online"/>
  </r>
  <r>
    <s v="S04652"/>
    <d v="2024-06-29T19:04:00"/>
    <x v="2"/>
    <s v="P1151"/>
    <s v="Sportswear_151"/>
    <x v="3"/>
    <s v="Green"/>
    <s v="S"/>
    <n v="1"/>
    <n v="1174.23"/>
    <n v="897.42"/>
    <n v="1174.23"/>
    <n v="897.42"/>
    <s v="C24651"/>
    <s v="Karthik_4651"/>
    <s v="Tirunelveli"/>
    <n v="8.7139000000000006"/>
    <n v="77.756699999999995"/>
    <s v="SP129"/>
    <s v="Salesperson_29"/>
    <s v="Cancelled"/>
    <s v="in-store"/>
  </r>
  <r>
    <s v="S04653"/>
    <d v="2024-10-06T12:22:00"/>
    <x v="25"/>
    <s v="P1152"/>
    <s v="Sarees_152"/>
    <x v="7"/>
    <s v="Pink"/>
    <s v="M"/>
    <n v="3"/>
    <n v="312.32"/>
    <n v="277.93"/>
    <n v="936.96"/>
    <n v="833.79"/>
    <s v="C24652"/>
    <s v="Diya_4652"/>
    <s v="Tiruchirappalli"/>
    <n v="10.7905"/>
    <n v="78.704700000000003"/>
    <s v="SP121"/>
    <s v="Salesperson_21"/>
    <s v="Returned"/>
    <s v="online"/>
  </r>
  <r>
    <s v="S04654"/>
    <d v="2023-06-16T21:18:00"/>
    <x v="23"/>
    <s v="P1153"/>
    <s v="Sportswear_153"/>
    <x v="3"/>
    <s v="White"/>
    <s v="XS"/>
    <n v="1"/>
    <n v="1440.06"/>
    <n v="937.99"/>
    <n v="1440.06"/>
    <n v="937.99"/>
    <s v="C24653"/>
    <s v="Priya_4653"/>
    <s v="Tirunelveli"/>
    <n v="8.7139000000000006"/>
    <n v="77.756699999999995"/>
    <s v="SP141"/>
    <s v="Salesperson_41"/>
    <s v="Returned"/>
    <s v="online"/>
  </r>
  <r>
    <s v="S04655"/>
    <d v="2023-09-21T15:58:00"/>
    <x v="70"/>
    <s v="P1154"/>
    <s v="Sportswear_154"/>
    <x v="3"/>
    <s v="Black"/>
    <s v="XL"/>
    <n v="1"/>
    <n v="1889.05"/>
    <n v="1637.11"/>
    <n v="1889.05"/>
    <n v="1637.11"/>
    <s v="C24654"/>
    <s v="Lakshmi_4654"/>
    <s v="Tirunelveli"/>
    <n v="8.7139000000000006"/>
    <n v="77.756699999999995"/>
    <s v="SP109"/>
    <s v="Salesperson_9"/>
    <s v="Pending"/>
    <s v="in-store"/>
  </r>
  <r>
    <s v="S04656"/>
    <d v="2024-04-23T20:03:00"/>
    <x v="75"/>
    <s v="P1155"/>
    <s v="Kid's_155"/>
    <x v="5"/>
    <s v="Maroon"/>
    <s v="M"/>
    <n v="1"/>
    <n v="1178.3699999999999"/>
    <n v="920.24"/>
    <n v="1178.3699999999999"/>
    <n v="920.24"/>
    <s v="C24655"/>
    <s v="Karthik_4655"/>
    <s v="Tirunelveli"/>
    <n v="8.7139000000000006"/>
    <n v="77.756699999999995"/>
    <s v="SP135"/>
    <s v="Salesperson_35"/>
    <s v="Paid"/>
    <s v="in-store"/>
  </r>
  <r>
    <s v="S04657"/>
    <d v="2024-01-08T16:15:00"/>
    <x v="65"/>
    <s v="P1156"/>
    <s v="Sarees_156"/>
    <x v="7"/>
    <s v="Grey"/>
    <s v="XXL"/>
    <n v="1"/>
    <n v="801.1"/>
    <n v="563.13"/>
    <n v="801.1"/>
    <n v="563.13"/>
    <s v="C24656"/>
    <s v="Sathish_4656"/>
    <s v="Salem"/>
    <n v="11.664300000000001"/>
    <n v="78.146000000000001"/>
    <s v="SP131"/>
    <s v="Salesperson_31"/>
    <s v="Returned"/>
    <s v="in-store"/>
  </r>
  <r>
    <s v="S04658"/>
    <d v="2023-12-01T20:44:00"/>
    <x v="33"/>
    <s v="P1157"/>
    <s v="Women's_157"/>
    <x v="0"/>
    <s v="Pink"/>
    <s v="L"/>
    <n v="2"/>
    <n v="1547.18"/>
    <n v="950.38"/>
    <n v="3094.36"/>
    <n v="1900.76"/>
    <s v="C24657"/>
    <s v="Aarav_4657"/>
    <s v="Madurai"/>
    <n v="9.9252000000000002"/>
    <n v="78.119799999999998"/>
    <s v="SP133"/>
    <s v="Salesperson_33"/>
    <s v="Returned"/>
    <s v="mobile_app"/>
  </r>
  <r>
    <s v="S04659"/>
    <d v="2024-04-15T18:22:00"/>
    <x v="45"/>
    <s v="P1158"/>
    <s v="Women's_158"/>
    <x v="0"/>
    <s v="Black"/>
    <s v="L"/>
    <n v="1"/>
    <n v="351.39"/>
    <n v="288.95999999999998"/>
    <n v="351.39"/>
    <n v="288.95999999999998"/>
    <s v="C24658"/>
    <s v="Kavin_4658"/>
    <s v="Tiruchirappalli"/>
    <n v="10.7905"/>
    <n v="78.704700000000003"/>
    <s v="SP113"/>
    <s v="Salesperson_13"/>
    <s v="Returned"/>
    <s v="online"/>
  </r>
  <r>
    <s v="S04660"/>
    <d v="2023-09-03T21:25:00"/>
    <x v="0"/>
    <s v="P1159"/>
    <s v="Sportswear_159"/>
    <x v="3"/>
    <s v="Red"/>
    <s v="M"/>
    <n v="3"/>
    <n v="1544.71"/>
    <n v="1103.49"/>
    <n v="4634.13"/>
    <n v="3310.47"/>
    <s v="C24659"/>
    <s v="Aarav_4659"/>
    <s v="Vellore"/>
    <n v="12.916499999999999"/>
    <n v="79.132499999999993"/>
    <s v="SP106"/>
    <s v="Salesperson_6"/>
    <s v="Returned"/>
    <s v="mobile_app"/>
  </r>
  <r>
    <s v="S04661"/>
    <d v="2023-03-06T12:40:00"/>
    <x v="1"/>
    <s v="P1160"/>
    <s v="Kurta_160"/>
    <x v="1"/>
    <s v="Grey"/>
    <s v="XXL"/>
    <n v="1"/>
    <n v="2353.5100000000002"/>
    <n v="1967.24"/>
    <n v="2353.5100000000002"/>
    <n v="1967.24"/>
    <s v="C24660"/>
    <s v="Devi_4660"/>
    <s v="Coimbatore"/>
    <n v="11.0168"/>
    <n v="76.955799999999996"/>
    <s v="SP116"/>
    <s v="Salesperson_16"/>
    <s v="Shipped"/>
    <s v="in-store"/>
  </r>
  <r>
    <s v="S04662"/>
    <d v="2024-06-01T15:23:00"/>
    <x v="54"/>
    <s v="P1161"/>
    <s v="Sportswear_161"/>
    <x v="3"/>
    <s v="Black"/>
    <s v="M"/>
    <n v="4"/>
    <n v="281.88"/>
    <n v="235.09"/>
    <n v="1127.52"/>
    <n v="940.36"/>
    <s v="C24661"/>
    <s v="Diya_4661"/>
    <s v="Tirunelveli"/>
    <n v="8.7139000000000006"/>
    <n v="77.756699999999995"/>
    <s v="SP145"/>
    <s v="Salesperson_45"/>
    <s v="Returned"/>
    <s v="third-party"/>
  </r>
  <r>
    <s v="S04663"/>
    <d v="2024-08-20T21:44:00"/>
    <x v="68"/>
    <s v="P1162"/>
    <s v="Sarees_162"/>
    <x v="7"/>
    <s v="Red"/>
    <s v="XL"/>
    <n v="1"/>
    <n v="2473.8000000000002"/>
    <n v="1533.66"/>
    <n v="2473.8000000000002"/>
    <n v="1533.66"/>
    <s v="C24662"/>
    <s v="Devi_4662"/>
    <s v="Tiruchirappalli"/>
    <n v="10.7905"/>
    <n v="78.704700000000003"/>
    <s v="SP131"/>
    <s v="Salesperson_31"/>
    <s v="Returned"/>
    <s v="online"/>
  </r>
  <r>
    <s v="S04664"/>
    <d v="2024-07-02T14:25:00"/>
    <x v="9"/>
    <s v="P1163"/>
    <s v="Sarees_163"/>
    <x v="7"/>
    <s v="Pink"/>
    <s v="XS"/>
    <n v="2"/>
    <n v="1952.26"/>
    <n v="1732.54"/>
    <n v="3904.52"/>
    <n v="3465.08"/>
    <s v="C24663"/>
    <s v="Diya_4663"/>
    <s v="Vellore"/>
    <n v="12.916499999999999"/>
    <n v="79.132499999999993"/>
    <s v="SP101"/>
    <s v="Salesperson_1"/>
    <s v="Pending"/>
    <s v="in-store"/>
  </r>
  <r>
    <s v="S04665"/>
    <d v="2024-01-11T15:32:00"/>
    <x v="65"/>
    <s v="P1164"/>
    <s v="Kurta_164"/>
    <x v="1"/>
    <s v="Blue"/>
    <s v="XS"/>
    <n v="2"/>
    <n v="1217.06"/>
    <n v="1076.02"/>
    <n v="2434.12"/>
    <n v="2152.04"/>
    <s v="C24664"/>
    <s v="Diya_4664"/>
    <s v="Vellore"/>
    <n v="12.916499999999999"/>
    <n v="79.132499999999993"/>
    <s v="SP122"/>
    <s v="Salesperson_22"/>
    <s v="Cancelled"/>
    <s v="in-store"/>
  </r>
  <r>
    <s v="S04666"/>
    <d v="2023-11-08T10:45:00"/>
    <x v="81"/>
    <s v="P1165"/>
    <s v="Men's_165"/>
    <x v="4"/>
    <s v="Red"/>
    <s v="XS"/>
    <n v="1"/>
    <n v="1997.33"/>
    <n v="1207.19"/>
    <n v="1997.33"/>
    <n v="1207.19"/>
    <s v="C24665"/>
    <s v="Ravi_4665"/>
    <s v="Chennai"/>
    <n v="13.082700000000001"/>
    <n v="80.270700000000005"/>
    <s v="SP124"/>
    <s v="Salesperson_24"/>
    <s v="Shipped"/>
    <s v="online"/>
  </r>
  <r>
    <s v="S04667"/>
    <d v="2024-03-05T10:03:00"/>
    <x v="8"/>
    <s v="P1166"/>
    <s v="T-Shirts_166"/>
    <x v="2"/>
    <s v="Red"/>
    <s v="L"/>
    <n v="1"/>
    <n v="1070.6500000000001"/>
    <n v="865.03"/>
    <n v="1070.6500000000001"/>
    <n v="865.03"/>
    <s v="C24666"/>
    <s v="Anu_4666"/>
    <s v="Erode"/>
    <n v="11.34"/>
    <n v="77.717200000000005"/>
    <s v="SP144"/>
    <s v="Salesperson_44"/>
    <s v="Cancelled"/>
    <s v="in-store"/>
  </r>
  <r>
    <s v="S04668"/>
    <d v="2023-05-26T15:58:00"/>
    <x v="27"/>
    <s v="P1167"/>
    <s v="Kid's_167"/>
    <x v="5"/>
    <s v="Maroon"/>
    <s v="M"/>
    <n v="3"/>
    <n v="1378.36"/>
    <n v="1203.8900000000001"/>
    <n v="4135.08"/>
    <n v="3611.67"/>
    <s v="C24667"/>
    <s v="Karthik_4667"/>
    <s v="Coimbatore"/>
    <n v="11.0168"/>
    <n v="76.955799999999996"/>
    <s v="SP125"/>
    <s v="Salesperson_25"/>
    <s v="Pending"/>
    <s v="online"/>
  </r>
  <r>
    <s v="S04669"/>
    <d v="2023-11-29T11:37:00"/>
    <x v="33"/>
    <s v="P1168"/>
    <s v="Women's_168"/>
    <x v="0"/>
    <s v="Yellow"/>
    <s v="XL"/>
    <n v="1"/>
    <n v="1768.45"/>
    <n v="1389.41"/>
    <n v="1768.45"/>
    <n v="1389.41"/>
    <s v="C24668"/>
    <s v="Sanjay_4668"/>
    <s v="Tiruchirappalli"/>
    <n v="10.7905"/>
    <n v="78.704700000000003"/>
    <s v="SP142"/>
    <s v="Salesperson_42"/>
    <s v="Cancelled"/>
    <s v="mobile_app"/>
  </r>
  <r>
    <s v="S04670"/>
    <d v="2023-07-20T13:20:00"/>
    <x v="15"/>
    <s v="P1169"/>
    <s v="Kurta_169"/>
    <x v="1"/>
    <s v="Grey"/>
    <s v="L"/>
    <n v="1"/>
    <n v="1244.44"/>
    <n v="885.44"/>
    <n v="1244.44"/>
    <n v="885.44"/>
    <s v="C24669"/>
    <s v="Lakshmi_4669"/>
    <s v="Tiruchirappalli"/>
    <n v="10.7905"/>
    <n v="78.704700000000003"/>
    <s v="SP122"/>
    <s v="Salesperson_22"/>
    <s v="Pending"/>
    <s v="in-store"/>
  </r>
  <r>
    <s v="S04671"/>
    <d v="2024-08-01T17:52:00"/>
    <x v="60"/>
    <s v="P1170"/>
    <s v="Kurta_170"/>
    <x v="1"/>
    <s v="Grey"/>
    <s v="S"/>
    <n v="2"/>
    <n v="1941.32"/>
    <n v="1392.05"/>
    <n v="3882.64"/>
    <n v="2784.1"/>
    <s v="C24670"/>
    <s v="Karthik_4670"/>
    <s v="Tirunelveli"/>
    <n v="8.7139000000000006"/>
    <n v="77.756699999999995"/>
    <s v="SP145"/>
    <s v="Salesperson_45"/>
    <s v="Cancelled"/>
    <s v="mobile_app"/>
  </r>
  <r>
    <s v="S04672"/>
    <d v="2024-06-19T19:37:00"/>
    <x v="11"/>
    <s v="P1171"/>
    <s v="Kurta_171"/>
    <x v="1"/>
    <s v="Red"/>
    <s v="L"/>
    <n v="3"/>
    <n v="957.7"/>
    <n v="686.35"/>
    <n v="2873.1"/>
    <n v="2059.0500000000002"/>
    <s v="C24671"/>
    <s v="Aarav_4671"/>
    <s v="Vellore"/>
    <n v="12.916499999999999"/>
    <n v="79.132499999999993"/>
    <s v="SP108"/>
    <s v="Salesperson_8"/>
    <s v="Pending"/>
    <s v="in-store"/>
  </r>
  <r>
    <s v="S04673"/>
    <d v="2023-07-19T11:15:00"/>
    <x v="15"/>
    <s v="P1172"/>
    <s v="Jeans_172"/>
    <x v="6"/>
    <s v="White"/>
    <s v="XS"/>
    <n v="2"/>
    <n v="660.17"/>
    <n v="520.34"/>
    <n v="1320.34"/>
    <n v="1040.68"/>
    <s v="C24672"/>
    <s v="Meena_4672"/>
    <s v="Tiruchirappalli"/>
    <n v="10.7905"/>
    <n v="78.704700000000003"/>
    <s v="SP122"/>
    <s v="Salesperson_22"/>
    <s v="Paid"/>
    <s v="online"/>
  </r>
  <r>
    <s v="S04674"/>
    <d v="2023-07-17T20:08:00"/>
    <x v="15"/>
    <s v="P1173"/>
    <s v="Jeans_173"/>
    <x v="6"/>
    <s v="Red"/>
    <s v="XS"/>
    <n v="1"/>
    <n v="2298.46"/>
    <n v="1991.06"/>
    <n v="2298.46"/>
    <n v="1991.06"/>
    <s v="C24673"/>
    <s v="Vishal_4673"/>
    <s v="Tiruchirappalli"/>
    <n v="10.7905"/>
    <n v="78.704700000000003"/>
    <s v="SP103"/>
    <s v="Salesperson_3"/>
    <s v="Cancelled"/>
    <s v="mobile_app"/>
  </r>
  <r>
    <s v="S04675"/>
    <d v="2023-04-23T13:48:00"/>
    <x v="12"/>
    <s v="P1174"/>
    <s v="Sportswear_174"/>
    <x v="3"/>
    <s v="White"/>
    <s v="S"/>
    <n v="1"/>
    <n v="704.92"/>
    <n v="437.87"/>
    <n v="704.92"/>
    <n v="437.87"/>
    <s v="C24674"/>
    <s v="Ravi_4674"/>
    <s v="Salem"/>
    <n v="11.664300000000001"/>
    <n v="78.146000000000001"/>
    <s v="SP139"/>
    <s v="Salesperson_39"/>
    <s v="Pending"/>
    <s v="online"/>
  </r>
  <r>
    <s v="S04676"/>
    <d v="2023-08-15T21:21:00"/>
    <x v="63"/>
    <s v="P1175"/>
    <s v="Kurta_175"/>
    <x v="1"/>
    <s v="Pink"/>
    <s v="XXL"/>
    <n v="4"/>
    <n v="300.63"/>
    <n v="181.2"/>
    <n v="1202.52"/>
    <n v="724.8"/>
    <s v="C24675"/>
    <s v="Ganesh_4675"/>
    <s v="Tiruchirappalli"/>
    <n v="10.7905"/>
    <n v="78.704700000000003"/>
    <s v="SP120"/>
    <s v="Salesperson_20"/>
    <s v="Shipped"/>
    <s v="in-store"/>
  </r>
  <r>
    <s v="S04677"/>
    <d v="2024-05-18T10:32:00"/>
    <x v="36"/>
    <s v="P1176"/>
    <s v="Kurta_176"/>
    <x v="1"/>
    <s v="Grey"/>
    <s v="XS"/>
    <n v="1"/>
    <n v="537.89"/>
    <n v="442.24"/>
    <n v="537.89"/>
    <n v="442.24"/>
    <s v="C24676"/>
    <s v="Devi_4676"/>
    <s v="Salem"/>
    <n v="11.664300000000001"/>
    <n v="78.146000000000001"/>
    <s v="SP133"/>
    <s v="Salesperson_33"/>
    <s v="Paid"/>
    <s v="online"/>
  </r>
  <r>
    <s v="S04678"/>
    <d v="2023-02-05T13:33:00"/>
    <x v="35"/>
    <s v="P1177"/>
    <s v="Jeans_177"/>
    <x v="6"/>
    <s v="Red"/>
    <s v="XXL"/>
    <n v="1"/>
    <n v="430.81"/>
    <n v="315.27"/>
    <n v="430.81"/>
    <n v="315.27"/>
    <s v="C24677"/>
    <s v="Aarav_4677"/>
    <s v="Vellore"/>
    <n v="12.916499999999999"/>
    <n v="79.132499999999993"/>
    <s v="SP143"/>
    <s v="Salesperson_43"/>
    <s v="Pending"/>
    <s v="in-store"/>
  </r>
  <r>
    <s v="S04679"/>
    <d v="2024-09-27T14:44:00"/>
    <x v="55"/>
    <s v="P1178"/>
    <s v="Sarees_178"/>
    <x v="7"/>
    <s v="Pink"/>
    <s v="M"/>
    <n v="2"/>
    <n v="906.99"/>
    <n v="777.04"/>
    <n v="1813.98"/>
    <n v="1554.08"/>
    <s v="C24678"/>
    <s v="Anu_4678"/>
    <s v="Madurai"/>
    <n v="9.9252000000000002"/>
    <n v="78.119799999999998"/>
    <s v="SP124"/>
    <s v="Salesperson_24"/>
    <s v="Paid"/>
    <s v="online"/>
  </r>
  <r>
    <s v="S04680"/>
    <d v="2024-01-05T11:51:00"/>
    <x v="39"/>
    <s v="P1179"/>
    <s v="Kid's_179"/>
    <x v="5"/>
    <s v="Yellow"/>
    <s v="S"/>
    <n v="3"/>
    <n v="2251.65"/>
    <n v="1839.05"/>
    <n v="6754.95"/>
    <n v="5517.15"/>
    <s v="C24679"/>
    <s v="Lakshmi_4679"/>
    <s v="Erode"/>
    <n v="11.34"/>
    <n v="77.717200000000005"/>
    <s v="SP115"/>
    <s v="Salesperson_15"/>
    <s v="Shipped"/>
    <s v="online"/>
  </r>
  <r>
    <s v="S04681"/>
    <d v="2023-03-11T10:48:00"/>
    <x v="1"/>
    <s v="P1180"/>
    <s v="T-Shirts_180"/>
    <x v="2"/>
    <s v="Blue"/>
    <s v="S"/>
    <n v="1"/>
    <n v="503.09"/>
    <n v="379.02"/>
    <n v="503.09"/>
    <n v="379.02"/>
    <s v="C24680"/>
    <s v="Ganesh_4680"/>
    <s v="Erode"/>
    <n v="11.34"/>
    <n v="77.717200000000005"/>
    <s v="SP127"/>
    <s v="Salesperson_27"/>
    <s v="Cancelled"/>
    <s v="in-store"/>
  </r>
  <r>
    <s v="S04682"/>
    <d v="2023-12-28T12:25:00"/>
    <x v="34"/>
    <s v="P1181"/>
    <s v="Women's_181"/>
    <x v="0"/>
    <s v="Blue"/>
    <s v="S"/>
    <n v="4"/>
    <n v="1306.44"/>
    <n v="1049.19"/>
    <n v="5225.76"/>
    <n v="4196.76"/>
    <s v="C24681"/>
    <s v="Lakshmi_4681"/>
    <s v="Madurai"/>
    <n v="9.9252000000000002"/>
    <n v="78.119799999999998"/>
    <s v="SP112"/>
    <s v="Salesperson_12"/>
    <s v="Pending"/>
    <s v="third-party"/>
  </r>
  <r>
    <s v="S04683"/>
    <d v="2023-11-28T21:23:00"/>
    <x v="33"/>
    <s v="P1182"/>
    <s v="Women's_182"/>
    <x v="0"/>
    <s v="White"/>
    <s v="XXL"/>
    <n v="1"/>
    <n v="468.01"/>
    <n v="367.12"/>
    <n v="468.01"/>
    <n v="367.12"/>
    <s v="C24682"/>
    <s v="Lakshmi_4682"/>
    <s v="Madurai"/>
    <n v="9.9252000000000002"/>
    <n v="78.119799999999998"/>
    <s v="SP120"/>
    <s v="Salesperson_20"/>
    <s v="Pending"/>
    <s v="online"/>
  </r>
  <r>
    <s v="S04684"/>
    <d v="2023-09-16T18:18:00"/>
    <x v="61"/>
    <s v="P1183"/>
    <s v="Kurta_183"/>
    <x v="1"/>
    <s v="Blue"/>
    <s v="XS"/>
    <n v="1"/>
    <n v="1609.45"/>
    <n v="1299.07"/>
    <n v="1609.45"/>
    <n v="1299.07"/>
    <s v="C24683"/>
    <s v="Sathish_4683"/>
    <s v="Vellore"/>
    <n v="12.916499999999999"/>
    <n v="79.132499999999993"/>
    <s v="SP141"/>
    <s v="Salesperson_41"/>
    <s v="Cancelled"/>
    <s v="in-store"/>
  </r>
  <r>
    <s v="S04685"/>
    <d v="2024-05-07T11:57:00"/>
    <x v="83"/>
    <s v="P1184"/>
    <s v="Kid's_184"/>
    <x v="5"/>
    <s v="Yellow"/>
    <s v="XL"/>
    <n v="2"/>
    <n v="2331.33"/>
    <n v="1687.03"/>
    <n v="4662.66"/>
    <n v="3374.06"/>
    <s v="C24684"/>
    <s v="Bhuvana_4684"/>
    <s v="Salem"/>
    <n v="11.664300000000001"/>
    <n v="78.146000000000001"/>
    <s v="SP125"/>
    <s v="Salesperson_25"/>
    <s v="Returned"/>
    <s v="third-party"/>
  </r>
  <r>
    <s v="S04686"/>
    <d v="2024-04-26T10:03:00"/>
    <x v="75"/>
    <s v="P1185"/>
    <s v="Sportswear_185"/>
    <x v="3"/>
    <s v="White"/>
    <s v="XXL"/>
    <n v="2"/>
    <n v="2369.69"/>
    <n v="1536.88"/>
    <n v="4739.38"/>
    <n v="3073.76"/>
    <s v="C24685"/>
    <s v="Lakshmi_4685"/>
    <s v="Salem"/>
    <n v="11.664300000000001"/>
    <n v="78.146000000000001"/>
    <s v="SP124"/>
    <s v="Salesperson_24"/>
    <s v="Returned"/>
    <s v="online"/>
  </r>
  <r>
    <s v="S04687"/>
    <d v="2024-02-23T19:54:00"/>
    <x v="73"/>
    <s v="P1186"/>
    <s v="Jeans_186"/>
    <x v="6"/>
    <s v="Green"/>
    <s v="M"/>
    <n v="4"/>
    <n v="1481.95"/>
    <n v="1072.52"/>
    <n v="5927.8"/>
    <n v="4290.08"/>
    <s v="C24686"/>
    <s v="Lakshmi_4686"/>
    <s v="Tirunelveli"/>
    <n v="8.7139000000000006"/>
    <n v="77.756699999999995"/>
    <s v="SP117"/>
    <s v="Salesperson_17"/>
    <s v="Returned"/>
    <s v="online"/>
  </r>
  <r>
    <s v="S04688"/>
    <d v="2023-04-20T10:14:00"/>
    <x v="12"/>
    <s v="P1187"/>
    <s v="Women's_187"/>
    <x v="0"/>
    <s v="Blue"/>
    <s v="XL"/>
    <n v="2"/>
    <n v="2315.13"/>
    <n v="1923.9"/>
    <n v="4630.26"/>
    <n v="3847.8"/>
    <s v="C24687"/>
    <s v="Diya_4687"/>
    <s v="Tirunelveli"/>
    <n v="8.7139000000000006"/>
    <n v="77.756699999999995"/>
    <s v="SP105"/>
    <s v="Salesperson_5"/>
    <s v="Pending"/>
    <s v="in-store"/>
  </r>
  <r>
    <s v="S04689"/>
    <d v="2024-01-24T10:19:00"/>
    <x v="57"/>
    <s v="P1188"/>
    <s v="Kurta_188"/>
    <x v="1"/>
    <s v="Grey"/>
    <s v="S"/>
    <n v="1"/>
    <n v="712.01"/>
    <n v="452.66"/>
    <n v="712.01"/>
    <n v="452.66"/>
    <s v="C24688"/>
    <s v="Anu_4688"/>
    <s v="Chennai"/>
    <n v="13.082700000000001"/>
    <n v="80.270700000000005"/>
    <s v="SP143"/>
    <s v="Salesperson_43"/>
    <s v="Returned"/>
    <s v="in-store"/>
  </r>
  <r>
    <s v="S04690"/>
    <d v="2023-11-22T17:35:00"/>
    <x v="51"/>
    <s v="P1189"/>
    <s v="Kid's_189"/>
    <x v="5"/>
    <s v="Red"/>
    <s v="S"/>
    <n v="2"/>
    <n v="699.43"/>
    <n v="573.37"/>
    <n v="1398.86"/>
    <n v="1146.74"/>
    <s v="C24689"/>
    <s v="Anu_4689"/>
    <s v="Coimbatore"/>
    <n v="11.0168"/>
    <n v="76.955799999999996"/>
    <s v="SP144"/>
    <s v="Salesperson_44"/>
    <s v="Cancelled"/>
    <s v="mobile_app"/>
  </r>
  <r>
    <s v="S04691"/>
    <d v="2024-01-19T18:43:00"/>
    <x v="49"/>
    <s v="P1190"/>
    <s v="Jeans_190"/>
    <x v="6"/>
    <s v="Grey"/>
    <s v="XXL"/>
    <n v="1"/>
    <n v="847.07"/>
    <n v="532.44000000000005"/>
    <n v="847.07"/>
    <n v="532.44000000000005"/>
    <s v="C24690"/>
    <s v="Priya_4690"/>
    <s v="Salem"/>
    <n v="11.664300000000001"/>
    <n v="78.146000000000001"/>
    <s v="SP149"/>
    <s v="Salesperson_49"/>
    <s v="Paid"/>
    <s v="in-store"/>
  </r>
  <r>
    <s v="S04692"/>
    <d v="2023-06-14T11:19:00"/>
    <x v="23"/>
    <s v="P1191"/>
    <s v="T-Shirts_191"/>
    <x v="2"/>
    <s v="Grey"/>
    <s v="XS"/>
    <n v="2"/>
    <n v="1108.93"/>
    <n v="830.43"/>
    <n v="2217.86"/>
    <n v="1660.86"/>
    <s v="C24691"/>
    <s v="Vishal_4691"/>
    <s v="Erode"/>
    <n v="11.34"/>
    <n v="77.717200000000005"/>
    <s v="SP142"/>
    <s v="Salesperson_42"/>
    <s v="Pending"/>
    <s v="in-store"/>
  </r>
  <r>
    <s v="S04693"/>
    <d v="2023-04-21T17:37:00"/>
    <x v="12"/>
    <s v="P1192"/>
    <s v="Kid's_192"/>
    <x v="5"/>
    <s v="Red"/>
    <s v="XS"/>
    <n v="3"/>
    <n v="642.97"/>
    <n v="532.82000000000005"/>
    <n v="1928.91"/>
    <n v="1598.46"/>
    <s v="C24692"/>
    <s v="Vishal_4692"/>
    <s v="Tiruchirappalli"/>
    <n v="10.7905"/>
    <n v="78.704700000000003"/>
    <s v="SP112"/>
    <s v="Salesperson_12"/>
    <s v="Pending"/>
    <s v="in-store"/>
  </r>
  <r>
    <s v="S04694"/>
    <d v="2023-02-09T21:31:00"/>
    <x v="80"/>
    <s v="P1193"/>
    <s v="Sarees_193"/>
    <x v="7"/>
    <s v="White"/>
    <s v="XS"/>
    <n v="1"/>
    <n v="354.82"/>
    <n v="256.95"/>
    <n v="354.82"/>
    <n v="256.95"/>
    <s v="C24693"/>
    <s v="Ganesh_4693"/>
    <s v="Coimbatore"/>
    <n v="11.0168"/>
    <n v="76.955799999999996"/>
    <s v="SP107"/>
    <s v="Salesperson_7"/>
    <s v="Pending"/>
    <s v="in-store"/>
  </r>
  <r>
    <s v="S04695"/>
    <d v="2023-02-22T21:02:00"/>
    <x v="29"/>
    <s v="P1194"/>
    <s v="Sportswear_194"/>
    <x v="3"/>
    <s v="Green"/>
    <s v="XL"/>
    <n v="4"/>
    <n v="2329"/>
    <n v="1600.71"/>
    <n v="9316"/>
    <n v="6402.84"/>
    <s v="C24694"/>
    <s v="Meena_4694"/>
    <s v="Erode"/>
    <n v="11.34"/>
    <n v="77.717200000000005"/>
    <s v="SP100"/>
    <s v="Salesperson_0"/>
    <s v="Pending"/>
    <s v="in-store"/>
  </r>
  <r>
    <s v="S04696"/>
    <d v="2023-10-11T14:05:00"/>
    <x v="37"/>
    <s v="P1195"/>
    <s v="Men's_195"/>
    <x v="4"/>
    <s v="Maroon"/>
    <s v="L"/>
    <n v="3"/>
    <n v="2464.27"/>
    <n v="1907.21"/>
    <n v="7392.81"/>
    <n v="5721.63"/>
    <s v="C24695"/>
    <s v="Ganesh_4695"/>
    <s v="Erode"/>
    <n v="11.34"/>
    <n v="77.717200000000005"/>
    <s v="SP118"/>
    <s v="Salesperson_18"/>
    <s v="Shipped"/>
    <s v="online"/>
  </r>
  <r>
    <s v="S04697"/>
    <d v="2024-07-06T21:41:00"/>
    <x v="9"/>
    <s v="P1196"/>
    <s v="Sportswear_196"/>
    <x v="3"/>
    <s v="Red"/>
    <s v="XXL"/>
    <n v="1"/>
    <n v="641.71"/>
    <n v="493.39"/>
    <n v="641.71"/>
    <n v="493.39"/>
    <s v="C24696"/>
    <s v="Sathish_4696"/>
    <s v="Chennai"/>
    <n v="13.082700000000001"/>
    <n v="80.270700000000005"/>
    <s v="SP126"/>
    <s v="Salesperson_26"/>
    <s v="Shipped"/>
    <s v="in-store"/>
  </r>
  <r>
    <s v="S04698"/>
    <d v="2024-04-27T17:36:00"/>
    <x v="75"/>
    <s v="P1197"/>
    <s v="Kurta_197"/>
    <x v="1"/>
    <s v="Blue"/>
    <s v="XL"/>
    <n v="1"/>
    <n v="2295.29"/>
    <n v="1939.85"/>
    <n v="2295.29"/>
    <n v="1939.85"/>
    <s v="C24697"/>
    <s v="Meena_4697"/>
    <s v="Vellore"/>
    <n v="12.916499999999999"/>
    <n v="79.132499999999993"/>
    <s v="SP124"/>
    <s v="Salesperson_24"/>
    <s v="Pending"/>
    <s v="online"/>
  </r>
  <r>
    <s v="S04699"/>
    <d v="2024-10-01T21:42:00"/>
    <x v="25"/>
    <s v="P1198"/>
    <s v="Sarees_198"/>
    <x v="7"/>
    <s v="Red"/>
    <s v="L"/>
    <n v="2"/>
    <n v="2129.2800000000002"/>
    <n v="1584.54"/>
    <n v="4258.5600000000004"/>
    <n v="3169.08"/>
    <s v="C24698"/>
    <s v="Priya_4698"/>
    <s v="Vellore"/>
    <n v="12.916499999999999"/>
    <n v="79.132499999999993"/>
    <s v="SP144"/>
    <s v="Salesperson_44"/>
    <s v="Paid"/>
    <s v="in-store"/>
  </r>
  <r>
    <s v="S04700"/>
    <d v="2024-02-22T19:53:00"/>
    <x v="73"/>
    <s v="P1199"/>
    <s v="Kurta_199"/>
    <x v="1"/>
    <s v="Green"/>
    <s v="XS"/>
    <n v="1"/>
    <n v="1174.19"/>
    <n v="808.1"/>
    <n v="1174.19"/>
    <n v="808.1"/>
    <s v="C24699"/>
    <s v="Ravi_4699"/>
    <s v="Madurai"/>
    <n v="9.9252000000000002"/>
    <n v="78.119799999999998"/>
    <s v="SP102"/>
    <s v="Salesperson_2"/>
    <s v="Returned"/>
    <s v="third-party"/>
  </r>
  <r>
    <s v="S04701"/>
    <d v="2023-04-07T15:53:00"/>
    <x v="48"/>
    <s v="P1200"/>
    <s v="Kurta_200"/>
    <x v="1"/>
    <s v="Maroon"/>
    <s v="XS"/>
    <n v="1"/>
    <n v="772.31"/>
    <n v="518.9"/>
    <n v="772.31"/>
    <n v="518.9"/>
    <s v="C24700"/>
    <s v="Lakshmi_4700"/>
    <s v="Salem"/>
    <n v="11.664300000000001"/>
    <n v="78.146000000000001"/>
    <s v="SP106"/>
    <s v="Salesperson_6"/>
    <s v="Cancelled"/>
    <s v="online"/>
  </r>
  <r>
    <s v="S04702"/>
    <d v="2023-11-30T19:26:00"/>
    <x v="33"/>
    <s v="P1201"/>
    <s v="Kurta_201"/>
    <x v="1"/>
    <s v="Black"/>
    <s v="XS"/>
    <n v="2"/>
    <n v="545.28"/>
    <n v="384.26"/>
    <n v="1090.56"/>
    <n v="768.52"/>
    <s v="C24701"/>
    <s v="Meena_4701"/>
    <s v="Madurai"/>
    <n v="9.9252000000000002"/>
    <n v="78.119799999999998"/>
    <s v="SP124"/>
    <s v="Salesperson_24"/>
    <s v="Returned"/>
    <s v="online"/>
  </r>
  <r>
    <s v="S04703"/>
    <d v="2024-01-03T10:06:00"/>
    <x v="39"/>
    <s v="P1202"/>
    <s v="Sarees_202"/>
    <x v="7"/>
    <s v="Pink"/>
    <s v="M"/>
    <n v="2"/>
    <n v="1816.19"/>
    <n v="1239.5999999999999"/>
    <n v="3632.38"/>
    <n v="2479.1999999999998"/>
    <s v="C24702"/>
    <s v="Sathish_4702"/>
    <s v="Erode"/>
    <n v="11.34"/>
    <n v="77.717200000000005"/>
    <s v="SP129"/>
    <s v="Salesperson_29"/>
    <s v="Returned"/>
    <s v="in-store"/>
  </r>
  <r>
    <s v="S04704"/>
    <d v="2023-08-01T14:04:00"/>
    <x v="58"/>
    <s v="P1203"/>
    <s v="Women's_203"/>
    <x v="0"/>
    <s v="Blue"/>
    <s v="L"/>
    <n v="1"/>
    <n v="1021.81"/>
    <n v="716.09"/>
    <n v="1021.81"/>
    <n v="716.09"/>
    <s v="C24703"/>
    <s v="Aarav_4703"/>
    <s v="Tirunelveli"/>
    <n v="8.7139000000000006"/>
    <n v="77.756699999999995"/>
    <s v="SP145"/>
    <s v="Salesperson_45"/>
    <s v="Pending"/>
    <s v="online"/>
  </r>
  <r>
    <s v="S04705"/>
    <d v="2023-11-21T18:46:00"/>
    <x v="51"/>
    <s v="P1204"/>
    <s v="Men's_204"/>
    <x v="4"/>
    <s v="Pink"/>
    <s v="M"/>
    <n v="1"/>
    <n v="595.22"/>
    <n v="459.98"/>
    <n v="595.22"/>
    <n v="459.98"/>
    <s v="C24704"/>
    <s v="Sanjay_4704"/>
    <s v="Chennai"/>
    <n v="13.082700000000001"/>
    <n v="80.270700000000005"/>
    <s v="SP136"/>
    <s v="Salesperson_36"/>
    <s v="Shipped"/>
    <s v="online"/>
  </r>
  <r>
    <s v="S04706"/>
    <d v="2024-03-15T17:07:00"/>
    <x v="24"/>
    <s v="P1205"/>
    <s v="Men's_205"/>
    <x v="4"/>
    <s v="Black"/>
    <s v="M"/>
    <n v="1"/>
    <n v="1757.37"/>
    <n v="1396.11"/>
    <n v="1757.37"/>
    <n v="1396.11"/>
    <s v="C24705"/>
    <s v="Kavin_4705"/>
    <s v="Tirunelveli"/>
    <n v="8.7139000000000006"/>
    <n v="77.756699999999995"/>
    <s v="SP142"/>
    <s v="Salesperson_42"/>
    <s v="Paid"/>
    <s v="in-store"/>
  </r>
  <r>
    <s v="S04707"/>
    <d v="2023-02-08T19:33:00"/>
    <x v="80"/>
    <s v="P1206"/>
    <s v="Sportswear_206"/>
    <x v="3"/>
    <s v="Red"/>
    <s v="XS"/>
    <n v="1"/>
    <n v="427.63"/>
    <n v="369.23"/>
    <n v="427.63"/>
    <n v="369.23"/>
    <s v="C24706"/>
    <s v="Anu_4706"/>
    <s v="Coimbatore"/>
    <n v="11.0168"/>
    <n v="76.955799999999996"/>
    <s v="SP147"/>
    <s v="Salesperson_47"/>
    <s v="Returned"/>
    <s v="in-store"/>
  </r>
  <r>
    <s v="S04708"/>
    <d v="2023-12-15T10:38:00"/>
    <x v="19"/>
    <s v="P1207"/>
    <s v="Women's_207"/>
    <x v="0"/>
    <s v="Black"/>
    <s v="L"/>
    <n v="3"/>
    <n v="372.64"/>
    <n v="318.74"/>
    <n v="1117.92"/>
    <n v="956.22"/>
    <s v="C24707"/>
    <s v="Anu_4707"/>
    <s v="Madurai"/>
    <n v="9.9252000000000002"/>
    <n v="78.119799999999998"/>
    <s v="SP137"/>
    <s v="Salesperson_37"/>
    <s v="Shipped"/>
    <s v="in-store"/>
  </r>
  <r>
    <s v="S04709"/>
    <d v="2023-07-02T17:02:00"/>
    <x v="42"/>
    <s v="P1208"/>
    <s v="Sportswear_208"/>
    <x v="3"/>
    <s v="Red"/>
    <s v="L"/>
    <n v="1"/>
    <n v="494.8"/>
    <n v="434.9"/>
    <n v="494.8"/>
    <n v="434.9"/>
    <s v="C24708"/>
    <s v="Vishal_4708"/>
    <s v="Madurai"/>
    <n v="9.9252000000000002"/>
    <n v="78.119799999999998"/>
    <s v="SP107"/>
    <s v="Salesperson_7"/>
    <s v="Returned"/>
    <s v="online"/>
  </r>
  <r>
    <s v="S04710"/>
    <d v="2023-07-27T12:28:00"/>
    <x v="78"/>
    <s v="P1209"/>
    <s v="Jeans_209"/>
    <x v="6"/>
    <s v="Blue"/>
    <s v="XL"/>
    <n v="4"/>
    <n v="1126.97"/>
    <n v="690.36"/>
    <n v="4507.88"/>
    <n v="2761.44"/>
    <s v="C24709"/>
    <s v="Meena_4709"/>
    <s v="Erode"/>
    <n v="11.34"/>
    <n v="77.717200000000005"/>
    <s v="SP146"/>
    <s v="Salesperson_46"/>
    <s v="Pending"/>
    <s v="in-store"/>
  </r>
  <r>
    <s v="S04711"/>
    <d v="2024-03-13T21:39:00"/>
    <x v="24"/>
    <s v="P1210"/>
    <s v="Sarees_210"/>
    <x v="7"/>
    <s v="Green"/>
    <s v="L"/>
    <n v="3"/>
    <n v="2340"/>
    <n v="1737.11"/>
    <n v="7020"/>
    <n v="5211.33"/>
    <s v="C24710"/>
    <s v="Sanjay_4710"/>
    <s v="Chennai"/>
    <n v="13.082700000000001"/>
    <n v="80.270700000000005"/>
    <s v="SP108"/>
    <s v="Salesperson_8"/>
    <s v="Pending"/>
    <s v="online"/>
  </r>
  <r>
    <s v="S04712"/>
    <d v="2024-02-14T18:23:00"/>
    <x v="18"/>
    <s v="P1211"/>
    <s v="Women's_211"/>
    <x v="0"/>
    <s v="Pink"/>
    <s v="XL"/>
    <n v="2"/>
    <n v="1967.13"/>
    <n v="1692.16"/>
    <n v="3934.26"/>
    <n v="3384.32"/>
    <s v="C24711"/>
    <s v="Devi_4711"/>
    <s v="Chennai"/>
    <n v="13.082700000000001"/>
    <n v="80.270700000000005"/>
    <s v="SP135"/>
    <s v="Salesperson_35"/>
    <s v="Cancelled"/>
    <s v="online"/>
  </r>
  <r>
    <s v="S04713"/>
    <d v="2023-08-10T17:32:00"/>
    <x v="92"/>
    <s v="P1212"/>
    <s v="Sportswear_212"/>
    <x v="3"/>
    <s v="Yellow"/>
    <s v="M"/>
    <n v="3"/>
    <n v="2107.5300000000002"/>
    <n v="1709.66"/>
    <n v="6322.59"/>
    <n v="5128.9799999999996"/>
    <s v="C24712"/>
    <s v="Anu_4712"/>
    <s v="Chennai"/>
    <n v="13.082700000000001"/>
    <n v="80.270700000000005"/>
    <s v="SP109"/>
    <s v="Salesperson_9"/>
    <s v="Cancelled"/>
    <s v="in-store"/>
  </r>
  <r>
    <s v="S04714"/>
    <d v="2024-09-16T19:08:00"/>
    <x v="6"/>
    <s v="P1213"/>
    <s v="Jeans_213"/>
    <x v="6"/>
    <s v="Black"/>
    <s v="M"/>
    <n v="1"/>
    <n v="417.52"/>
    <n v="293.38"/>
    <n v="417.52"/>
    <n v="293.38"/>
    <s v="C24713"/>
    <s v="Anu_4713"/>
    <s v="Tiruchirappalli"/>
    <n v="10.7905"/>
    <n v="78.704700000000003"/>
    <s v="SP148"/>
    <s v="Salesperson_48"/>
    <s v="Cancelled"/>
    <s v="in-store"/>
  </r>
  <r>
    <s v="S04715"/>
    <d v="2023-03-18T15:23:00"/>
    <x v="16"/>
    <s v="P1214"/>
    <s v="T-Shirts_214"/>
    <x v="2"/>
    <s v="Black"/>
    <s v="XXL"/>
    <n v="2"/>
    <n v="2159.4299999999998"/>
    <n v="1611.03"/>
    <n v="4318.8599999999997"/>
    <n v="3222.06"/>
    <s v="C24714"/>
    <s v="Bhuvana_4714"/>
    <s v="Coimbatore"/>
    <n v="11.0168"/>
    <n v="76.955799999999996"/>
    <s v="SP100"/>
    <s v="Salesperson_0"/>
    <s v="Shipped"/>
    <s v="online"/>
  </r>
  <r>
    <s v="S04716"/>
    <d v="2023-04-14T19:25:00"/>
    <x v="71"/>
    <s v="P1215"/>
    <s v="Sarees_215"/>
    <x v="7"/>
    <s v="Grey"/>
    <s v="S"/>
    <n v="1"/>
    <n v="1730.38"/>
    <n v="1432.07"/>
    <n v="1730.38"/>
    <n v="1432.07"/>
    <s v="C24715"/>
    <s v="Ganesh_4715"/>
    <s v="Tirunelveli"/>
    <n v="8.7139000000000006"/>
    <n v="77.756699999999995"/>
    <s v="SP105"/>
    <s v="Salesperson_5"/>
    <s v="Shipped"/>
    <s v="mobile_app"/>
  </r>
  <r>
    <s v="S04717"/>
    <d v="2023-02-10T19:44:00"/>
    <x v="80"/>
    <s v="P1216"/>
    <s v="T-Shirts_216"/>
    <x v="2"/>
    <s v="Yellow"/>
    <s v="M"/>
    <n v="1"/>
    <n v="752.08"/>
    <n v="631.16"/>
    <n v="752.08"/>
    <n v="631.16"/>
    <s v="C24716"/>
    <s v="Priya_4716"/>
    <s v="Tiruchirappalli"/>
    <n v="10.7905"/>
    <n v="78.704700000000003"/>
    <s v="SP149"/>
    <s v="Salesperson_49"/>
    <s v="Returned"/>
    <s v="third-party"/>
  </r>
  <r>
    <s v="S04718"/>
    <d v="2024-05-18T13:40:00"/>
    <x v="36"/>
    <s v="P1217"/>
    <s v="Women's_217"/>
    <x v="0"/>
    <s v="Red"/>
    <s v="S"/>
    <n v="2"/>
    <n v="1493.78"/>
    <n v="1165.42"/>
    <n v="2987.56"/>
    <n v="2330.84"/>
    <s v="C24717"/>
    <s v="Devi_4717"/>
    <s v="Coimbatore"/>
    <n v="11.0168"/>
    <n v="76.955799999999996"/>
    <s v="SP119"/>
    <s v="Salesperson_19"/>
    <s v="Paid"/>
    <s v="online"/>
  </r>
  <r>
    <s v="S04719"/>
    <d v="2024-01-09T10:40:00"/>
    <x v="65"/>
    <s v="P1218"/>
    <s v="Women's_218"/>
    <x v="0"/>
    <s v="Green"/>
    <s v="XL"/>
    <n v="4"/>
    <n v="1330.97"/>
    <n v="806.3"/>
    <n v="5323.88"/>
    <n v="3225.2"/>
    <s v="C24718"/>
    <s v="Meena_4718"/>
    <s v="Tiruchirappalli"/>
    <n v="10.7905"/>
    <n v="78.704700000000003"/>
    <s v="SP105"/>
    <s v="Salesperson_5"/>
    <s v="Cancelled"/>
    <s v="in-store"/>
  </r>
  <r>
    <s v="S04720"/>
    <d v="2023-05-28T18:18:00"/>
    <x v="27"/>
    <s v="P1219"/>
    <s v="Sarees_219"/>
    <x v="7"/>
    <s v="Yellow"/>
    <s v="XL"/>
    <n v="1"/>
    <n v="281.27999999999997"/>
    <n v="192.03"/>
    <n v="281.27999999999997"/>
    <n v="192.03"/>
    <s v="C24719"/>
    <s v="Lakshmi_4719"/>
    <s v="Vellore"/>
    <n v="12.916499999999999"/>
    <n v="79.132499999999993"/>
    <s v="SP136"/>
    <s v="Salesperson_36"/>
    <s v="Cancelled"/>
    <s v="online"/>
  </r>
  <r>
    <s v="S04721"/>
    <d v="2024-10-04T13:39:00"/>
    <x v="25"/>
    <s v="P1220"/>
    <s v="Men's_220"/>
    <x v="4"/>
    <s v="Black"/>
    <s v="M"/>
    <n v="1"/>
    <n v="766.23"/>
    <n v="576.30999999999995"/>
    <n v="766.23"/>
    <n v="576.30999999999995"/>
    <s v="C24720"/>
    <s v="Sanjay_4720"/>
    <s v="Vellore"/>
    <n v="12.916499999999999"/>
    <n v="79.132499999999993"/>
    <s v="SP106"/>
    <s v="Salesperson_6"/>
    <s v="Shipped"/>
    <s v="in-store"/>
  </r>
  <r>
    <s v="S04722"/>
    <d v="2024-08-24T14:24:00"/>
    <x v="68"/>
    <s v="P1221"/>
    <s v="Sportswear_221"/>
    <x v="3"/>
    <s v="Blue"/>
    <s v="L"/>
    <n v="3"/>
    <n v="1553.67"/>
    <n v="1076.4100000000001"/>
    <n v="4661.01"/>
    <n v="3229.23"/>
    <s v="C24721"/>
    <s v="Devi_4721"/>
    <s v="Chennai"/>
    <n v="13.082700000000001"/>
    <n v="80.270700000000005"/>
    <s v="SP112"/>
    <s v="Salesperson_12"/>
    <s v="Paid"/>
    <s v="online"/>
  </r>
  <r>
    <s v="S04723"/>
    <d v="2024-03-13T20:10:00"/>
    <x v="24"/>
    <s v="P1222"/>
    <s v="Sarees_222"/>
    <x v="7"/>
    <s v="Pink"/>
    <s v="XL"/>
    <n v="1"/>
    <n v="1826.06"/>
    <n v="1237.1600000000001"/>
    <n v="1826.06"/>
    <n v="1237.1600000000001"/>
    <s v="C24722"/>
    <s v="Ravi_4722"/>
    <s v="Chennai"/>
    <n v="13.082700000000001"/>
    <n v="80.270700000000005"/>
    <s v="SP136"/>
    <s v="Salesperson_36"/>
    <s v="Returned"/>
    <s v="in-store"/>
  </r>
  <r>
    <s v="S04724"/>
    <d v="2024-05-22T19:47:00"/>
    <x v="89"/>
    <s v="P1223"/>
    <s v="Women's_223"/>
    <x v="0"/>
    <s v="Green"/>
    <s v="M"/>
    <n v="2"/>
    <n v="1588.07"/>
    <n v="1057.3699999999999"/>
    <n v="3176.14"/>
    <n v="2114.7399999999998"/>
    <s v="C24723"/>
    <s v="Ganesh_4723"/>
    <s v="Erode"/>
    <n v="11.34"/>
    <n v="77.717200000000005"/>
    <s v="SP100"/>
    <s v="Salesperson_0"/>
    <s v="Returned"/>
    <s v="in-store"/>
  </r>
  <r>
    <s v="S04725"/>
    <d v="2023-05-30T16:24:00"/>
    <x v="30"/>
    <s v="P1224"/>
    <s v="Women's_224"/>
    <x v="0"/>
    <s v="Pink"/>
    <s v="M"/>
    <n v="2"/>
    <n v="1051.18"/>
    <n v="755.86"/>
    <n v="2102.36"/>
    <n v="1511.72"/>
    <s v="C24724"/>
    <s v="Anu_4724"/>
    <s v="Tiruchirappalli"/>
    <n v="10.7905"/>
    <n v="78.704700000000003"/>
    <s v="SP148"/>
    <s v="Salesperson_48"/>
    <s v="Cancelled"/>
    <s v="online"/>
  </r>
  <r>
    <s v="S04726"/>
    <d v="2023-03-14T12:09:00"/>
    <x v="16"/>
    <s v="P1225"/>
    <s v="Sarees_225"/>
    <x v="7"/>
    <s v="Black"/>
    <s v="S"/>
    <n v="3"/>
    <n v="1579.17"/>
    <n v="1352.98"/>
    <n v="4737.51"/>
    <n v="4058.94"/>
    <s v="C24725"/>
    <s v="Ravi_4725"/>
    <s v="Erode"/>
    <n v="11.34"/>
    <n v="77.717200000000005"/>
    <s v="SP135"/>
    <s v="Salesperson_35"/>
    <s v="Returned"/>
    <s v="mobile_app"/>
  </r>
  <r>
    <s v="S04727"/>
    <d v="2023-09-23T21:54:00"/>
    <x v="70"/>
    <s v="P1226"/>
    <s v="Women's_226"/>
    <x v="0"/>
    <s v="Maroon"/>
    <s v="L"/>
    <n v="2"/>
    <n v="2112.08"/>
    <n v="1586.45"/>
    <n v="4224.16"/>
    <n v="3172.9"/>
    <s v="C24726"/>
    <s v="Sanjay_4726"/>
    <s v="Erode"/>
    <n v="11.34"/>
    <n v="77.717200000000005"/>
    <s v="SP129"/>
    <s v="Salesperson_29"/>
    <s v="Shipped"/>
    <s v="in-store"/>
  </r>
  <r>
    <s v="S04728"/>
    <d v="2023-03-03T17:40:00"/>
    <x v="10"/>
    <s v="P1227"/>
    <s v="Kurta_227"/>
    <x v="1"/>
    <s v="Red"/>
    <s v="XS"/>
    <n v="3"/>
    <n v="319.36"/>
    <n v="248.49"/>
    <n v="958.08"/>
    <n v="745.47"/>
    <s v="C24727"/>
    <s v="Priya_4727"/>
    <s v="Salem"/>
    <n v="11.664300000000001"/>
    <n v="78.146000000000001"/>
    <s v="SP114"/>
    <s v="Salesperson_14"/>
    <s v="Returned"/>
    <s v="in-store"/>
  </r>
  <r>
    <s v="S04729"/>
    <d v="2024-01-02T14:37:00"/>
    <x v="39"/>
    <s v="P1228"/>
    <s v="Sarees_228"/>
    <x v="7"/>
    <s v="Grey"/>
    <s v="XXL"/>
    <n v="1"/>
    <n v="476.84"/>
    <n v="363.33"/>
    <n v="476.84"/>
    <n v="363.33"/>
    <s v="C24728"/>
    <s v="Lakshmi_4728"/>
    <s v="Tiruchirappalli"/>
    <n v="10.7905"/>
    <n v="78.704700000000003"/>
    <s v="SP105"/>
    <s v="Salesperson_5"/>
    <s v="Shipped"/>
    <s v="in-store"/>
  </r>
  <r>
    <s v="S04730"/>
    <d v="2024-04-18T16:56:00"/>
    <x v="45"/>
    <s v="P1229"/>
    <s v="Jeans_229"/>
    <x v="6"/>
    <s v="Red"/>
    <s v="S"/>
    <n v="4"/>
    <n v="1190.8900000000001"/>
    <n v="894.35"/>
    <n v="4763.5600000000004"/>
    <n v="3577.4"/>
    <s v="C24729"/>
    <s v="Meena_4729"/>
    <s v="Madurai"/>
    <n v="9.9252000000000002"/>
    <n v="78.119799999999998"/>
    <s v="SP116"/>
    <s v="Salesperson_16"/>
    <s v="Cancelled"/>
    <s v="in-store"/>
  </r>
  <r>
    <s v="S04731"/>
    <d v="2024-05-07T14:19:00"/>
    <x v="83"/>
    <s v="P1230"/>
    <s v="Kurta_230"/>
    <x v="1"/>
    <s v="Grey"/>
    <s v="M"/>
    <n v="3"/>
    <n v="2154.5300000000002"/>
    <n v="1443.17"/>
    <n v="6463.59"/>
    <n v="4329.51"/>
    <s v="C24730"/>
    <s v="Ganesh_4730"/>
    <s v="Vellore"/>
    <n v="12.916499999999999"/>
    <n v="79.132499999999993"/>
    <s v="SP116"/>
    <s v="Salesperson_16"/>
    <s v="Returned"/>
    <s v="in-store"/>
  </r>
  <r>
    <s v="S04732"/>
    <d v="2023-07-24T19:04:00"/>
    <x v="78"/>
    <s v="P1231"/>
    <s v="Women's_231"/>
    <x v="0"/>
    <s v="Red"/>
    <s v="M"/>
    <n v="4"/>
    <n v="1442.37"/>
    <n v="1175.06"/>
    <n v="5769.48"/>
    <n v="4700.24"/>
    <s v="C24731"/>
    <s v="Anu_4731"/>
    <s v="Salem"/>
    <n v="11.664300000000001"/>
    <n v="78.146000000000001"/>
    <s v="SP134"/>
    <s v="Salesperson_34"/>
    <s v="Paid"/>
    <s v="in-store"/>
  </r>
  <r>
    <s v="S04733"/>
    <d v="2023-04-18T18:08:00"/>
    <x v="12"/>
    <s v="P1232"/>
    <s v="T-Shirts_232"/>
    <x v="2"/>
    <s v="Grey"/>
    <s v="XXL"/>
    <n v="1"/>
    <n v="2132.54"/>
    <n v="1906"/>
    <n v="2132.54"/>
    <n v="1906"/>
    <s v="C24732"/>
    <s v="Sanjay_4732"/>
    <s v="Tiruchirappalli"/>
    <n v="10.7905"/>
    <n v="78.704700000000003"/>
    <s v="SP107"/>
    <s v="Salesperson_7"/>
    <s v="Cancelled"/>
    <s v="online"/>
  </r>
  <r>
    <s v="S04734"/>
    <d v="2023-02-18T12:45:00"/>
    <x v="43"/>
    <s v="P1233"/>
    <s v="Women's_233"/>
    <x v="0"/>
    <s v="Yellow"/>
    <s v="L"/>
    <n v="2"/>
    <n v="399.02"/>
    <n v="331.92"/>
    <n v="798.04"/>
    <n v="663.84"/>
    <s v="C24733"/>
    <s v="Aarav_4733"/>
    <s v="Tirunelveli"/>
    <n v="8.7139000000000006"/>
    <n v="77.756699999999995"/>
    <s v="SP118"/>
    <s v="Salesperson_18"/>
    <s v="Pending"/>
    <s v="online"/>
  </r>
  <r>
    <s v="S04735"/>
    <d v="2023-06-01T18:33:00"/>
    <x v="30"/>
    <s v="P1234"/>
    <s v="Sportswear_234"/>
    <x v="3"/>
    <s v="Red"/>
    <s v="L"/>
    <n v="1"/>
    <n v="2417.7199999999998"/>
    <n v="1528.67"/>
    <n v="2417.7199999999998"/>
    <n v="1528.67"/>
    <s v="C24734"/>
    <s v="Sathish_4734"/>
    <s v="Tirunelveli"/>
    <n v="8.7139000000000006"/>
    <n v="77.756699999999995"/>
    <s v="SP137"/>
    <s v="Salesperson_37"/>
    <s v="Returned"/>
    <s v="in-store"/>
  </r>
  <r>
    <s v="S04736"/>
    <d v="2024-10-02T20:25:00"/>
    <x v="25"/>
    <s v="P1235"/>
    <s v="Sportswear_235"/>
    <x v="3"/>
    <s v="Pink"/>
    <s v="XS"/>
    <n v="1"/>
    <n v="1439.41"/>
    <n v="1004.55"/>
    <n v="1439.41"/>
    <n v="1004.55"/>
    <s v="C24735"/>
    <s v="Diya_4735"/>
    <s v="Coimbatore"/>
    <n v="11.0168"/>
    <n v="76.955799999999996"/>
    <s v="SP103"/>
    <s v="Salesperson_3"/>
    <s v="Shipped"/>
    <s v="online"/>
  </r>
  <r>
    <s v="S04737"/>
    <d v="2023-12-17T17:33:00"/>
    <x v="19"/>
    <s v="P1236"/>
    <s v="Sportswear_236"/>
    <x v="3"/>
    <s v="Pink"/>
    <s v="M"/>
    <n v="2"/>
    <n v="1448.66"/>
    <n v="1074.76"/>
    <n v="2897.32"/>
    <n v="2149.52"/>
    <s v="C24736"/>
    <s v="Ganesh_4736"/>
    <s v="Vellore"/>
    <n v="12.916499999999999"/>
    <n v="79.132499999999993"/>
    <s v="SP123"/>
    <s v="Salesperson_23"/>
    <s v="Returned"/>
    <s v="online"/>
  </r>
  <r>
    <s v="S04738"/>
    <d v="2023-10-16T15:26:00"/>
    <x v="69"/>
    <s v="P1237"/>
    <s v="Sarees_237"/>
    <x v="7"/>
    <s v="Pink"/>
    <s v="M"/>
    <n v="4"/>
    <n v="444.37"/>
    <n v="311.33999999999997"/>
    <n v="1777.48"/>
    <n v="1245.3599999999999"/>
    <s v="C24737"/>
    <s v="Ravi_4737"/>
    <s v="Madurai"/>
    <n v="9.9252000000000002"/>
    <n v="78.119799999999998"/>
    <s v="SP132"/>
    <s v="Salesperson_32"/>
    <s v="Cancelled"/>
    <s v="third-party"/>
  </r>
  <r>
    <s v="S04739"/>
    <d v="2024-02-01T10:43:00"/>
    <x v="53"/>
    <s v="P1238"/>
    <s v="Sportswear_238"/>
    <x v="3"/>
    <s v="Green"/>
    <s v="S"/>
    <n v="1"/>
    <n v="1530.2"/>
    <n v="930.45"/>
    <n v="1530.2"/>
    <n v="930.45"/>
    <s v="C24738"/>
    <s v="Priya_4738"/>
    <s v="Tiruchirappalli"/>
    <n v="10.7905"/>
    <n v="78.704700000000003"/>
    <s v="SP118"/>
    <s v="Salesperson_18"/>
    <s v="Cancelled"/>
    <s v="online"/>
  </r>
  <r>
    <s v="S04740"/>
    <d v="2024-10-11T10:23:00"/>
    <x v="28"/>
    <s v="P1239"/>
    <s v="Sarees_239"/>
    <x v="7"/>
    <s v="White"/>
    <s v="XXL"/>
    <n v="4"/>
    <n v="1392.46"/>
    <n v="1001.21"/>
    <n v="5569.84"/>
    <n v="4004.84"/>
    <s v="C24739"/>
    <s v="Aarav_4739"/>
    <s v="Tiruchirappalli"/>
    <n v="10.7905"/>
    <n v="78.704700000000003"/>
    <s v="SP137"/>
    <s v="Salesperson_37"/>
    <s v="Paid"/>
    <s v="in-store"/>
  </r>
  <r>
    <s v="S04741"/>
    <d v="2023-12-31T14:14:00"/>
    <x v="34"/>
    <s v="P1240"/>
    <s v="T-Shirts_240"/>
    <x v="2"/>
    <s v="Pink"/>
    <s v="XL"/>
    <n v="4"/>
    <n v="789.86"/>
    <n v="533.45000000000005"/>
    <n v="3159.44"/>
    <n v="2133.8000000000002"/>
    <s v="C24740"/>
    <s v="Bhuvana_4740"/>
    <s v="Tirunelveli"/>
    <n v="8.7139000000000006"/>
    <n v="77.756699999999995"/>
    <s v="SP147"/>
    <s v="Salesperson_47"/>
    <s v="Shipped"/>
    <s v="online"/>
  </r>
  <r>
    <s v="S04742"/>
    <d v="2024-02-05T19:27:00"/>
    <x v="52"/>
    <s v="P1241"/>
    <s v="Men's_241"/>
    <x v="4"/>
    <s v="Pink"/>
    <s v="L"/>
    <n v="2"/>
    <n v="1231.24"/>
    <n v="1031.3599999999999"/>
    <n v="2462.48"/>
    <n v="2062.7199999999998"/>
    <s v="C24741"/>
    <s v="Devi_4741"/>
    <s v="Madurai"/>
    <n v="9.9252000000000002"/>
    <n v="78.119799999999998"/>
    <s v="SP141"/>
    <s v="Salesperson_41"/>
    <s v="Shipped"/>
    <s v="online"/>
  </r>
  <r>
    <s v="S04743"/>
    <d v="2023-10-19T21:08:00"/>
    <x v="69"/>
    <s v="P1242"/>
    <s v="Women's_242"/>
    <x v="0"/>
    <s v="Black"/>
    <s v="XL"/>
    <n v="1"/>
    <n v="816.86"/>
    <n v="497.09"/>
    <n v="816.86"/>
    <n v="497.09"/>
    <s v="C24742"/>
    <s v="Kavin_4742"/>
    <s v="Erode"/>
    <n v="11.34"/>
    <n v="77.717200000000005"/>
    <s v="SP135"/>
    <s v="Salesperson_35"/>
    <s v="Shipped"/>
    <s v="third-party"/>
  </r>
  <r>
    <s v="S04744"/>
    <d v="2024-07-24T17:48:00"/>
    <x v="79"/>
    <s v="P1243"/>
    <s v="Men's_243"/>
    <x v="4"/>
    <s v="Grey"/>
    <s v="L"/>
    <n v="4"/>
    <n v="1648.57"/>
    <n v="1097.29"/>
    <n v="6594.28"/>
    <n v="4389.16"/>
    <s v="C24743"/>
    <s v="Ganesh_4743"/>
    <s v="Vellore"/>
    <n v="12.916499999999999"/>
    <n v="79.132499999999993"/>
    <s v="SP128"/>
    <s v="Salesperson_28"/>
    <s v="Cancelled"/>
    <s v="online"/>
  </r>
  <r>
    <s v="S04745"/>
    <d v="2024-03-11T17:55:00"/>
    <x v="24"/>
    <s v="P1244"/>
    <s v="Sarees_244"/>
    <x v="7"/>
    <s v="Grey"/>
    <s v="XS"/>
    <n v="1"/>
    <n v="1138.97"/>
    <n v="749.52"/>
    <n v="1138.97"/>
    <n v="749.52"/>
    <s v="C24744"/>
    <s v="Sanjay_4744"/>
    <s v="Tiruchirappalli"/>
    <n v="10.7905"/>
    <n v="78.704700000000003"/>
    <s v="SP136"/>
    <s v="Salesperson_36"/>
    <s v="Cancelled"/>
    <s v="in-store"/>
  </r>
  <r>
    <s v="S04746"/>
    <d v="2024-03-03T11:49:00"/>
    <x v="14"/>
    <s v="P1245"/>
    <s v="Kurta_245"/>
    <x v="1"/>
    <s v="Green"/>
    <s v="L"/>
    <n v="2"/>
    <n v="2375.9"/>
    <n v="1734.83"/>
    <n v="4751.8"/>
    <n v="3469.66"/>
    <s v="C24745"/>
    <s v="Meena_4745"/>
    <s v="Vellore"/>
    <n v="12.916499999999999"/>
    <n v="79.132499999999993"/>
    <s v="SP129"/>
    <s v="Salesperson_29"/>
    <s v="Cancelled"/>
    <s v="in-store"/>
  </r>
  <r>
    <s v="S04747"/>
    <d v="2023-05-07T21:06:00"/>
    <x v="32"/>
    <s v="P1246"/>
    <s v="Kid's_246"/>
    <x v="5"/>
    <s v="Grey"/>
    <s v="XS"/>
    <n v="4"/>
    <n v="279.64"/>
    <n v="248.26"/>
    <n v="1118.56"/>
    <n v="993.04"/>
    <s v="C24746"/>
    <s v="Lakshmi_4746"/>
    <s v="Coimbatore"/>
    <n v="11.0168"/>
    <n v="76.955799999999996"/>
    <s v="SP103"/>
    <s v="Salesperson_3"/>
    <s v="Shipped"/>
    <s v="online"/>
  </r>
  <r>
    <s v="S04748"/>
    <d v="2023-07-28T18:30:00"/>
    <x v="78"/>
    <s v="P1247"/>
    <s v="Jeans_247"/>
    <x v="6"/>
    <s v="Yellow"/>
    <s v="XS"/>
    <n v="1"/>
    <n v="1297.3599999999999"/>
    <n v="780.08"/>
    <n v="1297.3599999999999"/>
    <n v="780.08"/>
    <s v="C24747"/>
    <s v="Kavin_4747"/>
    <s v="Erode"/>
    <n v="11.34"/>
    <n v="77.717200000000005"/>
    <s v="SP111"/>
    <s v="Salesperson_11"/>
    <s v="Pending"/>
    <s v="in-store"/>
  </r>
  <r>
    <s v="S04749"/>
    <d v="2024-09-26T14:15:00"/>
    <x v="55"/>
    <s v="P1248"/>
    <s v="Men's_248"/>
    <x v="4"/>
    <s v="Pink"/>
    <s v="XL"/>
    <n v="3"/>
    <n v="513.46"/>
    <n v="424.33"/>
    <n v="1540.38"/>
    <n v="1272.99"/>
    <s v="C24748"/>
    <s v="Ganesh_4748"/>
    <s v="Madurai"/>
    <n v="9.9252000000000002"/>
    <n v="78.119799999999998"/>
    <s v="SP118"/>
    <s v="Salesperson_18"/>
    <s v="Pending"/>
    <s v="online"/>
  </r>
  <r>
    <s v="S04750"/>
    <d v="2023-08-03T13:16:00"/>
    <x v="58"/>
    <s v="P1249"/>
    <s v="Kid's_249"/>
    <x v="5"/>
    <s v="Black"/>
    <s v="S"/>
    <n v="4"/>
    <n v="1676.34"/>
    <n v="1191.22"/>
    <n v="6705.36"/>
    <n v="4764.88"/>
    <s v="C24749"/>
    <s v="Lakshmi_4749"/>
    <s v="Tiruchirappalli"/>
    <n v="10.7905"/>
    <n v="78.704700000000003"/>
    <s v="SP103"/>
    <s v="Salesperson_3"/>
    <s v="Pending"/>
    <s v="in-store"/>
  </r>
  <r>
    <s v="S04751"/>
    <d v="2024-08-06T18:13:00"/>
    <x v="46"/>
    <s v="P1250"/>
    <s v="Jeans_250"/>
    <x v="6"/>
    <s v="Black"/>
    <s v="M"/>
    <n v="4"/>
    <n v="844.47"/>
    <n v="697.05"/>
    <n v="3377.88"/>
    <n v="2788.2"/>
    <s v="C24750"/>
    <s v="Vishal_4750"/>
    <s v="Erode"/>
    <n v="11.34"/>
    <n v="77.717200000000005"/>
    <s v="SP101"/>
    <s v="Salesperson_1"/>
    <s v="Shipped"/>
    <s v="online"/>
  </r>
  <r>
    <s v="S04752"/>
    <d v="2023-04-06T21:10:00"/>
    <x v="48"/>
    <s v="P1251"/>
    <s v="Men's_251"/>
    <x v="4"/>
    <s v="Pink"/>
    <s v="XL"/>
    <n v="2"/>
    <n v="435.61"/>
    <n v="293.33"/>
    <n v="871.22"/>
    <n v="586.66"/>
    <s v="C24751"/>
    <s v="Vishal_4751"/>
    <s v="Tiruchirappalli"/>
    <n v="10.7905"/>
    <n v="78.704700000000003"/>
    <s v="SP143"/>
    <s v="Salesperson_43"/>
    <s v="Paid"/>
    <s v="online"/>
  </r>
  <r>
    <s v="S04753"/>
    <d v="2024-01-22T13:57:00"/>
    <x v="57"/>
    <s v="P1252"/>
    <s v="Kurta_252"/>
    <x v="1"/>
    <s v="Yellow"/>
    <s v="XXL"/>
    <n v="1"/>
    <n v="728.81"/>
    <n v="644.04"/>
    <n v="728.81"/>
    <n v="644.04"/>
    <s v="C24752"/>
    <s v="Kavin_4752"/>
    <s v="Tiruchirappalli"/>
    <n v="10.7905"/>
    <n v="78.704700000000003"/>
    <s v="SP121"/>
    <s v="Salesperson_21"/>
    <s v="Shipped"/>
    <s v="third-party"/>
  </r>
  <r>
    <s v="S04754"/>
    <d v="2024-07-03T15:28:00"/>
    <x v="9"/>
    <s v="P1253"/>
    <s v="Kurta_253"/>
    <x v="1"/>
    <s v="Yellow"/>
    <s v="S"/>
    <n v="1"/>
    <n v="2195.4299999999998"/>
    <n v="1768.92"/>
    <n v="2195.4299999999998"/>
    <n v="1768.92"/>
    <s v="C24753"/>
    <s v="Sathish_4753"/>
    <s v="Salem"/>
    <n v="11.664300000000001"/>
    <n v="78.146000000000001"/>
    <s v="SP105"/>
    <s v="Salesperson_5"/>
    <s v="Pending"/>
    <s v="third-party"/>
  </r>
  <r>
    <s v="S04755"/>
    <d v="2023-09-05T11:48:00"/>
    <x v="74"/>
    <s v="P1254"/>
    <s v="Sarees_254"/>
    <x v="7"/>
    <s v="Black"/>
    <s v="L"/>
    <n v="1"/>
    <n v="1410.7"/>
    <n v="1129.31"/>
    <n v="1410.7"/>
    <n v="1129.31"/>
    <s v="C24754"/>
    <s v="Devi_4754"/>
    <s v="Chennai"/>
    <n v="13.082700000000001"/>
    <n v="80.270700000000005"/>
    <s v="SP102"/>
    <s v="Salesperson_2"/>
    <s v="Shipped"/>
    <s v="online"/>
  </r>
  <r>
    <s v="S04756"/>
    <d v="2023-04-13T17:22:00"/>
    <x v="71"/>
    <s v="P1255"/>
    <s v="T-Shirts_255"/>
    <x v="2"/>
    <s v="White"/>
    <s v="XL"/>
    <n v="2"/>
    <n v="391.88"/>
    <n v="297.48"/>
    <n v="783.76"/>
    <n v="594.96"/>
    <s v="C24755"/>
    <s v="Ganesh_4755"/>
    <s v="Tirunelveli"/>
    <n v="8.7139000000000006"/>
    <n v="77.756699999999995"/>
    <s v="SP118"/>
    <s v="Salesperson_18"/>
    <s v="Cancelled"/>
    <s v="in-store"/>
  </r>
  <r>
    <s v="S04757"/>
    <d v="2023-05-20T14:38:00"/>
    <x v="62"/>
    <s v="P1256"/>
    <s v="Sportswear_256"/>
    <x v="3"/>
    <s v="Yellow"/>
    <s v="S"/>
    <n v="1"/>
    <n v="1565.8"/>
    <n v="1072.6199999999999"/>
    <n v="1565.8"/>
    <n v="1072.6199999999999"/>
    <s v="C24756"/>
    <s v="Diya_4756"/>
    <s v="Coimbatore"/>
    <n v="11.0168"/>
    <n v="76.955799999999996"/>
    <s v="SP137"/>
    <s v="Salesperson_37"/>
    <s v="Cancelled"/>
    <s v="in-store"/>
  </r>
  <r>
    <s v="S04758"/>
    <d v="2024-03-11T11:44:00"/>
    <x v="24"/>
    <s v="P1257"/>
    <s v="Men's_257"/>
    <x v="4"/>
    <s v="White"/>
    <s v="S"/>
    <n v="1"/>
    <n v="874.23"/>
    <n v="563.29"/>
    <n v="874.23"/>
    <n v="563.29"/>
    <s v="C24757"/>
    <s v="Karthik_4757"/>
    <s v="Tirunelveli"/>
    <n v="8.7139000000000006"/>
    <n v="77.756699999999995"/>
    <s v="SP119"/>
    <s v="Salesperson_19"/>
    <s v="Pending"/>
    <s v="online"/>
  </r>
  <r>
    <s v="S04759"/>
    <d v="2023-03-26T17:19:00"/>
    <x v="77"/>
    <s v="P1258"/>
    <s v="Men's_258"/>
    <x v="4"/>
    <s v="Yellow"/>
    <s v="S"/>
    <n v="3"/>
    <n v="1586.64"/>
    <n v="965.04"/>
    <n v="4759.92"/>
    <n v="2895.12"/>
    <s v="C24758"/>
    <s v="Ravi_4758"/>
    <s v="Erode"/>
    <n v="11.34"/>
    <n v="77.717200000000005"/>
    <s v="SP148"/>
    <s v="Salesperson_48"/>
    <s v="Returned"/>
    <s v="online"/>
  </r>
  <r>
    <s v="S04760"/>
    <d v="2023-03-21T17:54:00"/>
    <x v="77"/>
    <s v="P1259"/>
    <s v="Kid's_259"/>
    <x v="5"/>
    <s v="Yellow"/>
    <s v="M"/>
    <n v="1"/>
    <n v="1453.5"/>
    <n v="1245.3499999999999"/>
    <n v="1453.5"/>
    <n v="1245.3499999999999"/>
    <s v="C24759"/>
    <s v="Sanjay_4759"/>
    <s v="Chennai"/>
    <n v="13.082700000000001"/>
    <n v="80.270700000000005"/>
    <s v="SP130"/>
    <s v="Salesperson_30"/>
    <s v="Cancelled"/>
    <s v="in-store"/>
  </r>
  <r>
    <s v="S04761"/>
    <d v="2023-08-06T13:01:00"/>
    <x v="58"/>
    <s v="P1260"/>
    <s v="Kurta_260"/>
    <x v="1"/>
    <s v="Maroon"/>
    <s v="XL"/>
    <n v="4"/>
    <n v="2016.94"/>
    <n v="1512.09"/>
    <n v="8067.76"/>
    <n v="6048.36"/>
    <s v="C24760"/>
    <s v="Lakshmi_4760"/>
    <s v="Vellore"/>
    <n v="12.916499999999999"/>
    <n v="79.132499999999993"/>
    <s v="SP134"/>
    <s v="Salesperson_34"/>
    <s v="Shipped"/>
    <s v="online"/>
  </r>
  <r>
    <s v="S04762"/>
    <d v="2023-03-04T14:55:00"/>
    <x v="10"/>
    <s v="P1261"/>
    <s v="Men's_261"/>
    <x v="4"/>
    <s v="Green"/>
    <s v="XS"/>
    <n v="1"/>
    <n v="1709.6"/>
    <n v="1428.46"/>
    <n v="1709.6"/>
    <n v="1428.46"/>
    <s v="C24761"/>
    <s v="Meena_4761"/>
    <s v="Madurai"/>
    <n v="9.9252000000000002"/>
    <n v="78.119799999999998"/>
    <s v="SP110"/>
    <s v="Salesperson_10"/>
    <s v="Paid"/>
    <s v="mobile_app"/>
  </r>
  <r>
    <s v="S04763"/>
    <d v="2024-03-30T19:34:00"/>
    <x v="26"/>
    <s v="P1262"/>
    <s v="Jeans_262"/>
    <x v="6"/>
    <s v="Blue"/>
    <s v="L"/>
    <n v="1"/>
    <n v="1383.58"/>
    <n v="1024.1500000000001"/>
    <n v="1383.58"/>
    <n v="1024.1500000000001"/>
    <s v="C24762"/>
    <s v="Aarav_4762"/>
    <s v="Coimbatore"/>
    <n v="11.0168"/>
    <n v="76.955799999999996"/>
    <s v="SP139"/>
    <s v="Salesperson_39"/>
    <s v="Returned"/>
    <s v="online"/>
  </r>
  <r>
    <s v="S04764"/>
    <d v="2024-08-26T19:49:00"/>
    <x v="20"/>
    <s v="P1263"/>
    <s v="Kurta_263"/>
    <x v="1"/>
    <s v="Pink"/>
    <s v="S"/>
    <n v="3"/>
    <n v="758.94"/>
    <n v="464.72"/>
    <n v="2276.8200000000002"/>
    <n v="1394.16"/>
    <s v="C24763"/>
    <s v="Sathish_4763"/>
    <s v="Madurai"/>
    <n v="9.9252000000000002"/>
    <n v="78.119799999999998"/>
    <s v="SP134"/>
    <s v="Salesperson_34"/>
    <s v="Shipped"/>
    <s v="online"/>
  </r>
  <r>
    <s v="S04765"/>
    <d v="2023-06-14T21:11:00"/>
    <x v="23"/>
    <s v="P1264"/>
    <s v="Sportswear_264"/>
    <x v="3"/>
    <s v="Green"/>
    <s v="XL"/>
    <n v="2"/>
    <n v="1055.6300000000001"/>
    <n v="908.3"/>
    <n v="2111.2600000000002"/>
    <n v="1816.6"/>
    <s v="C24764"/>
    <s v="Ravi_4764"/>
    <s v="Tiruchirappalli"/>
    <n v="10.7905"/>
    <n v="78.704700000000003"/>
    <s v="SP144"/>
    <s v="Salesperson_44"/>
    <s v="Paid"/>
    <s v="in-store"/>
  </r>
  <r>
    <s v="S04766"/>
    <d v="2024-04-22T10:41:00"/>
    <x v="75"/>
    <s v="P1265"/>
    <s v="T-Shirts_265"/>
    <x v="2"/>
    <s v="Green"/>
    <s v="M"/>
    <n v="1"/>
    <n v="2190.23"/>
    <n v="1487.5"/>
    <n v="2190.23"/>
    <n v="1487.5"/>
    <s v="C24765"/>
    <s v="Sathish_4765"/>
    <s v="Tirunelveli"/>
    <n v="8.7139000000000006"/>
    <n v="77.756699999999995"/>
    <s v="SP126"/>
    <s v="Salesperson_26"/>
    <s v="Pending"/>
    <s v="mobile_app"/>
  </r>
  <r>
    <s v="S04767"/>
    <d v="2023-10-07T20:19:00"/>
    <x v="31"/>
    <s v="P1266"/>
    <s v="Women's_266"/>
    <x v="0"/>
    <s v="Grey"/>
    <s v="XXL"/>
    <n v="1"/>
    <n v="2000.82"/>
    <n v="1449.32"/>
    <n v="2000.82"/>
    <n v="1449.32"/>
    <s v="C24766"/>
    <s v="Sathish_4766"/>
    <s v="Erode"/>
    <n v="11.34"/>
    <n v="77.717200000000005"/>
    <s v="SP119"/>
    <s v="Salesperson_19"/>
    <s v="Returned"/>
    <s v="in-store"/>
  </r>
  <r>
    <s v="S04768"/>
    <d v="2023-11-22T18:01:00"/>
    <x v="51"/>
    <s v="P1267"/>
    <s v="Women's_267"/>
    <x v="0"/>
    <s v="Pink"/>
    <s v="XS"/>
    <n v="2"/>
    <n v="284.19"/>
    <n v="247.02"/>
    <n v="568.38"/>
    <n v="494.04"/>
    <s v="C24767"/>
    <s v="Meena_4767"/>
    <s v="Tiruchirappalli"/>
    <n v="10.7905"/>
    <n v="78.704700000000003"/>
    <s v="SP148"/>
    <s v="Salesperson_48"/>
    <s v="Pending"/>
    <s v="in-store"/>
  </r>
  <r>
    <s v="S04769"/>
    <d v="2024-08-26T10:32:00"/>
    <x v="20"/>
    <s v="P1268"/>
    <s v="Men's_268"/>
    <x v="4"/>
    <s v="Grey"/>
    <s v="XS"/>
    <n v="1"/>
    <n v="946.29"/>
    <n v="784.42"/>
    <n v="946.29"/>
    <n v="784.42"/>
    <s v="C24768"/>
    <s v="Aarav_4768"/>
    <s v="Tirunelveli"/>
    <n v="8.7139000000000006"/>
    <n v="77.756699999999995"/>
    <s v="SP105"/>
    <s v="Salesperson_5"/>
    <s v="Paid"/>
    <s v="online"/>
  </r>
  <r>
    <s v="S04770"/>
    <d v="2023-10-24T18:09:00"/>
    <x v="66"/>
    <s v="P1269"/>
    <s v="Kid's_269"/>
    <x v="5"/>
    <s v="Maroon"/>
    <s v="L"/>
    <n v="2"/>
    <n v="1409.71"/>
    <n v="982.71"/>
    <n v="2819.42"/>
    <n v="1965.42"/>
    <s v="C24769"/>
    <s v="Vishal_4769"/>
    <s v="Tirunelveli"/>
    <n v="8.7139000000000006"/>
    <n v="77.756699999999995"/>
    <s v="SP143"/>
    <s v="Salesperson_43"/>
    <s v="Paid"/>
    <s v="online"/>
  </r>
  <r>
    <s v="S04771"/>
    <d v="2024-01-13T17:39:00"/>
    <x v="65"/>
    <s v="P1270"/>
    <s v="Kid's_270"/>
    <x v="5"/>
    <s v="Red"/>
    <s v="S"/>
    <n v="2"/>
    <n v="2273.2600000000002"/>
    <n v="1436.45"/>
    <n v="4546.5200000000004"/>
    <n v="2872.9"/>
    <s v="C24770"/>
    <s v="Lakshmi_4770"/>
    <s v="Madurai"/>
    <n v="9.9252000000000002"/>
    <n v="78.119799999999998"/>
    <s v="SP146"/>
    <s v="Salesperson_46"/>
    <s v="Paid"/>
    <s v="online"/>
  </r>
  <r>
    <s v="S04772"/>
    <d v="2024-08-03T12:44:00"/>
    <x v="60"/>
    <s v="P1271"/>
    <s v="Women's_271"/>
    <x v="0"/>
    <s v="Grey"/>
    <s v="M"/>
    <n v="4"/>
    <n v="1198.54"/>
    <n v="850.48"/>
    <n v="4794.16"/>
    <n v="3401.92"/>
    <s v="C24771"/>
    <s v="Vishal_4771"/>
    <s v="Tirunelveli"/>
    <n v="8.7139000000000006"/>
    <n v="77.756699999999995"/>
    <s v="SP117"/>
    <s v="Salesperson_17"/>
    <s v="Paid"/>
    <s v="mobile_app"/>
  </r>
  <r>
    <s v="S04773"/>
    <d v="2024-04-10T12:00:00"/>
    <x v="86"/>
    <s v="P1272"/>
    <s v="Kurta_272"/>
    <x v="1"/>
    <s v="White"/>
    <s v="XL"/>
    <n v="1"/>
    <n v="1027.4000000000001"/>
    <n v="905.24"/>
    <n v="1027.4000000000001"/>
    <n v="905.24"/>
    <s v="C24772"/>
    <s v="Ravi_4772"/>
    <s v="Madurai"/>
    <n v="9.9252000000000002"/>
    <n v="78.119799999999998"/>
    <s v="SP142"/>
    <s v="Salesperson_42"/>
    <s v="Paid"/>
    <s v="mobile_app"/>
  </r>
  <r>
    <s v="S04774"/>
    <d v="2023-10-26T21:44:00"/>
    <x v="66"/>
    <s v="P1273"/>
    <s v="Men's_273"/>
    <x v="4"/>
    <s v="White"/>
    <s v="L"/>
    <n v="2"/>
    <n v="441.22"/>
    <n v="342.32"/>
    <n v="882.44"/>
    <n v="684.64"/>
    <s v="C24773"/>
    <s v="Priya_4773"/>
    <s v="Madurai"/>
    <n v="9.9252000000000002"/>
    <n v="78.119799999999998"/>
    <s v="SP129"/>
    <s v="Salesperson_29"/>
    <s v="Returned"/>
    <s v="in-store"/>
  </r>
  <r>
    <s v="S04775"/>
    <d v="2023-04-03T13:37:00"/>
    <x v="48"/>
    <s v="P1274"/>
    <s v="Men's_274"/>
    <x v="4"/>
    <s v="Blue"/>
    <s v="M"/>
    <n v="4"/>
    <n v="428.19"/>
    <n v="282.08999999999997"/>
    <n v="1712.76"/>
    <n v="1128.3599999999999"/>
    <s v="C24774"/>
    <s v="Kavin_4774"/>
    <s v="Erode"/>
    <n v="11.34"/>
    <n v="77.717200000000005"/>
    <s v="SP143"/>
    <s v="Salesperson_43"/>
    <s v="Cancelled"/>
    <s v="online"/>
  </r>
  <r>
    <s v="S04776"/>
    <d v="2023-07-02T20:40:00"/>
    <x v="42"/>
    <s v="P1275"/>
    <s v="Sportswear_275"/>
    <x v="3"/>
    <s v="White"/>
    <s v="M"/>
    <n v="1"/>
    <n v="2450.84"/>
    <n v="1649.61"/>
    <n v="2450.84"/>
    <n v="1649.61"/>
    <s v="C24775"/>
    <s v="Kavin_4775"/>
    <s v="Chennai"/>
    <n v="13.082700000000001"/>
    <n v="80.270700000000005"/>
    <s v="SP114"/>
    <s v="Salesperson_14"/>
    <s v="Shipped"/>
    <s v="third-party"/>
  </r>
  <r>
    <s v="S04777"/>
    <d v="2024-02-01T20:48:00"/>
    <x v="53"/>
    <s v="P1276"/>
    <s v="Men's_276"/>
    <x v="4"/>
    <s v="Grey"/>
    <s v="XL"/>
    <n v="2"/>
    <n v="2116.5300000000002"/>
    <n v="1329.96"/>
    <n v="4233.0600000000004"/>
    <n v="2659.92"/>
    <s v="C24776"/>
    <s v="Ganesh_4776"/>
    <s v="Tirunelveli"/>
    <n v="8.7139000000000006"/>
    <n v="77.756699999999995"/>
    <s v="SP118"/>
    <s v="Salesperson_18"/>
    <s v="Cancelled"/>
    <s v="online"/>
  </r>
  <r>
    <s v="S04778"/>
    <d v="2023-09-20T12:52:00"/>
    <x v="70"/>
    <s v="P1277"/>
    <s v="Jeans_277"/>
    <x v="6"/>
    <s v="Black"/>
    <s v="XS"/>
    <n v="1"/>
    <n v="582.26"/>
    <n v="368.32"/>
    <n v="582.26"/>
    <n v="368.32"/>
    <s v="C24777"/>
    <s v="Sathish_4777"/>
    <s v="Tirunelveli"/>
    <n v="8.7139000000000006"/>
    <n v="77.756699999999995"/>
    <s v="SP132"/>
    <s v="Salesperson_32"/>
    <s v="Shipped"/>
    <s v="online"/>
  </r>
  <r>
    <s v="S04779"/>
    <d v="2023-04-10T12:03:00"/>
    <x v="71"/>
    <s v="P1278"/>
    <s v="Kid's_278"/>
    <x v="5"/>
    <s v="Black"/>
    <s v="XXL"/>
    <n v="1"/>
    <n v="1726.73"/>
    <n v="1523.99"/>
    <n v="1726.73"/>
    <n v="1523.99"/>
    <s v="C24778"/>
    <s v="Anu_4778"/>
    <s v="Tiruchirappalli"/>
    <n v="10.7905"/>
    <n v="78.704700000000003"/>
    <s v="SP125"/>
    <s v="Salesperson_25"/>
    <s v="Cancelled"/>
    <s v="mobile_app"/>
  </r>
  <r>
    <s v="S04780"/>
    <d v="2024-09-10T17:00:00"/>
    <x v="38"/>
    <s v="P1279"/>
    <s v="Men's_279"/>
    <x v="4"/>
    <s v="Pink"/>
    <s v="XS"/>
    <n v="1"/>
    <n v="1853.03"/>
    <n v="1139.9100000000001"/>
    <n v="1853.03"/>
    <n v="1139.9100000000001"/>
    <s v="C24779"/>
    <s v="Sanjay_4779"/>
    <s v="Coimbatore"/>
    <n v="11.0168"/>
    <n v="76.955799999999996"/>
    <s v="SP116"/>
    <s v="Salesperson_16"/>
    <s v="Returned"/>
    <s v="mobile_app"/>
  </r>
  <r>
    <s v="S04781"/>
    <d v="2024-05-23T16:38:00"/>
    <x v="89"/>
    <s v="P1280"/>
    <s v="Sportswear_280"/>
    <x v="3"/>
    <s v="Green"/>
    <s v="S"/>
    <n v="1"/>
    <n v="450.49"/>
    <n v="306.24"/>
    <n v="450.49"/>
    <n v="306.24"/>
    <s v="C24780"/>
    <s v="Kavin_4780"/>
    <s v="Erode"/>
    <n v="11.34"/>
    <n v="77.717200000000005"/>
    <s v="SP131"/>
    <s v="Salesperson_31"/>
    <s v="Paid"/>
    <s v="in-store"/>
  </r>
  <r>
    <s v="S04782"/>
    <d v="2024-06-25T19:16:00"/>
    <x v="2"/>
    <s v="P1281"/>
    <s v="T-Shirts_281"/>
    <x v="2"/>
    <s v="Maroon"/>
    <s v="M"/>
    <n v="4"/>
    <n v="1540.18"/>
    <n v="971.51"/>
    <n v="6160.72"/>
    <n v="3886.04"/>
    <s v="C24781"/>
    <s v="Anu_4781"/>
    <s v="Coimbatore"/>
    <n v="11.0168"/>
    <n v="76.955799999999996"/>
    <s v="SP139"/>
    <s v="Salesperson_39"/>
    <s v="Shipped"/>
    <s v="in-store"/>
  </r>
  <r>
    <s v="S04783"/>
    <d v="2024-04-20T10:44:00"/>
    <x v="45"/>
    <s v="P1282"/>
    <s v="Men's_282"/>
    <x v="4"/>
    <s v="Blue"/>
    <s v="M"/>
    <n v="1"/>
    <n v="588.67999999999995"/>
    <n v="477.68"/>
    <n v="588.67999999999995"/>
    <n v="477.68"/>
    <s v="C24782"/>
    <s v="Aarav_4782"/>
    <s v="Coimbatore"/>
    <n v="11.0168"/>
    <n v="76.955799999999996"/>
    <s v="SP136"/>
    <s v="Salesperson_36"/>
    <s v="Shipped"/>
    <s v="mobile_app"/>
  </r>
  <r>
    <s v="S04784"/>
    <d v="2024-04-26T20:13:00"/>
    <x v="75"/>
    <s v="P1283"/>
    <s v="Sportswear_283"/>
    <x v="3"/>
    <s v="Grey"/>
    <s v="XXL"/>
    <n v="4"/>
    <n v="1532.3"/>
    <n v="1223.56"/>
    <n v="6129.2"/>
    <n v="4894.24"/>
    <s v="C24783"/>
    <s v="Kavin_4783"/>
    <s v="Chennai"/>
    <n v="13.082700000000001"/>
    <n v="80.270700000000005"/>
    <s v="SP139"/>
    <s v="Salesperson_39"/>
    <s v="Pending"/>
    <s v="online"/>
  </r>
  <r>
    <s v="S04785"/>
    <d v="2023-07-15T15:44:00"/>
    <x v="91"/>
    <s v="P1284"/>
    <s v="Sarees_284"/>
    <x v="7"/>
    <s v="Blue"/>
    <s v="XL"/>
    <n v="4"/>
    <n v="2249.09"/>
    <n v="1784.84"/>
    <n v="8996.36"/>
    <n v="7139.36"/>
    <s v="C24784"/>
    <s v="Kavin_4784"/>
    <s v="Chennai"/>
    <n v="13.082700000000001"/>
    <n v="80.270700000000005"/>
    <s v="SP107"/>
    <s v="Salesperson_7"/>
    <s v="Cancelled"/>
    <s v="online"/>
  </r>
  <r>
    <s v="S04786"/>
    <d v="2023-11-20T11:00:00"/>
    <x v="51"/>
    <s v="P1285"/>
    <s v="Kid's_285"/>
    <x v="5"/>
    <s v="Maroon"/>
    <s v="XXL"/>
    <n v="3"/>
    <n v="2499.17"/>
    <n v="1645.97"/>
    <n v="7497.51"/>
    <n v="4937.91"/>
    <s v="C24785"/>
    <s v="Devi_4785"/>
    <s v="Tirunelveli"/>
    <n v="8.7139000000000006"/>
    <n v="77.756699999999995"/>
    <s v="SP108"/>
    <s v="Salesperson_8"/>
    <s v="Pending"/>
    <s v="mobile_app"/>
  </r>
  <r>
    <s v="S04787"/>
    <d v="2023-01-06T12:53:00"/>
    <x v="3"/>
    <s v="P1286"/>
    <s v="Jeans_286"/>
    <x v="6"/>
    <s v="Green"/>
    <s v="XL"/>
    <n v="2"/>
    <n v="301.88"/>
    <n v="251.95"/>
    <n v="603.76"/>
    <n v="503.9"/>
    <s v="C24786"/>
    <s v="Ravi_4786"/>
    <s v="Chennai"/>
    <n v="13.082700000000001"/>
    <n v="80.270700000000005"/>
    <s v="SP117"/>
    <s v="Salesperson_17"/>
    <s v="Cancelled"/>
    <s v="mobile_app"/>
  </r>
  <r>
    <s v="S04788"/>
    <d v="2023-09-05T11:34:00"/>
    <x v="74"/>
    <s v="P1287"/>
    <s v="Jeans_287"/>
    <x v="6"/>
    <s v="Grey"/>
    <s v="XL"/>
    <n v="2"/>
    <n v="1015.93"/>
    <n v="891.8"/>
    <n v="2031.86"/>
    <n v="1783.6"/>
    <s v="C24787"/>
    <s v="Karthik_4787"/>
    <s v="Madurai"/>
    <n v="9.9252000000000002"/>
    <n v="78.119799999999998"/>
    <s v="SP137"/>
    <s v="Salesperson_37"/>
    <s v="Paid"/>
    <s v="online"/>
  </r>
  <r>
    <s v="S04789"/>
    <d v="2024-07-05T14:59:00"/>
    <x v="9"/>
    <s v="P1288"/>
    <s v="Sarees_288"/>
    <x v="7"/>
    <s v="Maroon"/>
    <s v="XXL"/>
    <n v="3"/>
    <n v="2013.85"/>
    <n v="1470.41"/>
    <n v="6041.55"/>
    <n v="4411.2299999999996"/>
    <s v="C24788"/>
    <s v="Ganesh_4788"/>
    <s v="Tirunelveli"/>
    <n v="8.7139000000000006"/>
    <n v="77.756699999999995"/>
    <s v="SP120"/>
    <s v="Salesperson_20"/>
    <s v="Paid"/>
    <s v="in-store"/>
  </r>
  <r>
    <s v="S04790"/>
    <d v="2023-10-09T12:30:00"/>
    <x v="37"/>
    <s v="P1289"/>
    <s v="Women's_289"/>
    <x v="0"/>
    <s v="Pink"/>
    <s v="S"/>
    <n v="3"/>
    <n v="592.89"/>
    <n v="373.89"/>
    <n v="1778.67"/>
    <n v="1121.67"/>
    <s v="C24789"/>
    <s v="Sanjay_4789"/>
    <s v="Vellore"/>
    <n v="12.916499999999999"/>
    <n v="79.132499999999993"/>
    <s v="SP105"/>
    <s v="Salesperson_5"/>
    <s v="Returned"/>
    <s v="online"/>
  </r>
  <r>
    <s v="S04791"/>
    <d v="2023-02-20T10:03:00"/>
    <x v="29"/>
    <s v="P1290"/>
    <s v="Kid's_290"/>
    <x v="5"/>
    <s v="Red"/>
    <s v="L"/>
    <n v="3"/>
    <n v="1924.41"/>
    <n v="1268.21"/>
    <n v="5773.23"/>
    <n v="3804.63"/>
    <s v="C24790"/>
    <s v="Karthik_4790"/>
    <s v="Vellore"/>
    <n v="12.916499999999999"/>
    <n v="79.132499999999993"/>
    <s v="SP119"/>
    <s v="Salesperson_19"/>
    <s v="Paid"/>
    <s v="in-store"/>
  </r>
  <r>
    <s v="S04792"/>
    <d v="2023-01-01T14:55:00"/>
    <x v="93"/>
    <s v="P1291"/>
    <s v="T-Shirts_291"/>
    <x v="2"/>
    <s v="Green"/>
    <s v="M"/>
    <n v="1"/>
    <n v="1162.3699999999999"/>
    <n v="805.67"/>
    <n v="1162.3699999999999"/>
    <n v="805.67"/>
    <s v="C24791"/>
    <s v="Anu_4791"/>
    <s v="Vellore"/>
    <n v="12.916499999999999"/>
    <n v="79.132499999999993"/>
    <s v="SP115"/>
    <s v="Salesperson_15"/>
    <s v="Cancelled"/>
    <s v="in-store"/>
  </r>
  <r>
    <s v="S04793"/>
    <d v="2023-07-27T15:40:00"/>
    <x v="78"/>
    <s v="P1292"/>
    <s v="Kurta_292"/>
    <x v="1"/>
    <s v="Green"/>
    <s v="L"/>
    <n v="4"/>
    <n v="2157.16"/>
    <n v="1816.86"/>
    <n v="8628.64"/>
    <n v="7267.44"/>
    <s v="C24792"/>
    <s v="Kavin_4792"/>
    <s v="Tirunelveli"/>
    <n v="8.7139000000000006"/>
    <n v="77.756699999999995"/>
    <s v="SP138"/>
    <s v="Salesperson_38"/>
    <s v="Paid"/>
    <s v="in-store"/>
  </r>
  <r>
    <s v="S04794"/>
    <d v="2024-03-30T17:37:00"/>
    <x v="26"/>
    <s v="P1293"/>
    <s v="Jeans_293"/>
    <x v="6"/>
    <s v="Blue"/>
    <s v="S"/>
    <n v="4"/>
    <n v="523.78"/>
    <n v="391.44"/>
    <n v="2095.12"/>
    <n v="1565.76"/>
    <s v="C24793"/>
    <s v="Vishal_4793"/>
    <s v="Vellore"/>
    <n v="12.916499999999999"/>
    <n v="79.132499999999993"/>
    <s v="SP146"/>
    <s v="Salesperson_46"/>
    <s v="Shipped"/>
    <s v="mobile_app"/>
  </r>
  <r>
    <s v="S04795"/>
    <d v="2023-10-01T17:55:00"/>
    <x v="21"/>
    <s v="P1294"/>
    <s v="Jeans_294"/>
    <x v="6"/>
    <s v="Pink"/>
    <s v="XXL"/>
    <n v="1"/>
    <n v="1639.13"/>
    <n v="1179.54"/>
    <n v="1639.13"/>
    <n v="1179.54"/>
    <s v="C24794"/>
    <s v="Sanjay_4794"/>
    <s v="Vellore"/>
    <n v="12.916499999999999"/>
    <n v="79.132499999999993"/>
    <s v="SP130"/>
    <s v="Salesperson_30"/>
    <s v="Pending"/>
    <s v="mobile_app"/>
  </r>
  <r>
    <s v="S04796"/>
    <d v="2023-05-02T17:11:00"/>
    <x v="32"/>
    <s v="P1295"/>
    <s v="T-Shirts_295"/>
    <x v="2"/>
    <s v="White"/>
    <s v="S"/>
    <n v="1"/>
    <n v="1834.44"/>
    <n v="1431.92"/>
    <n v="1834.44"/>
    <n v="1431.92"/>
    <s v="C24795"/>
    <s v="Lakshmi_4795"/>
    <s v="Salem"/>
    <n v="11.664300000000001"/>
    <n v="78.146000000000001"/>
    <s v="SP112"/>
    <s v="Salesperson_12"/>
    <s v="Returned"/>
    <s v="third-party"/>
  </r>
  <r>
    <s v="S04797"/>
    <d v="2024-09-22T17:27:00"/>
    <x v="6"/>
    <s v="P1296"/>
    <s v="T-Shirts_296"/>
    <x v="2"/>
    <s v="Grey"/>
    <s v="XL"/>
    <n v="2"/>
    <n v="331.3"/>
    <n v="218.12"/>
    <n v="662.6"/>
    <n v="436.24"/>
    <s v="C24796"/>
    <s v="Ravi_4796"/>
    <s v="Madurai"/>
    <n v="9.9252000000000002"/>
    <n v="78.119799999999998"/>
    <s v="SP138"/>
    <s v="Salesperson_38"/>
    <s v="Shipped"/>
    <s v="in-store"/>
  </r>
  <r>
    <s v="S04798"/>
    <d v="2023-03-22T18:22:00"/>
    <x v="77"/>
    <s v="P1297"/>
    <s v="Sarees_297"/>
    <x v="7"/>
    <s v="Grey"/>
    <s v="XS"/>
    <n v="3"/>
    <n v="253.77"/>
    <n v="201.97"/>
    <n v="761.31"/>
    <n v="605.91"/>
    <s v="C24797"/>
    <s v="Karthik_4797"/>
    <s v="Erode"/>
    <n v="11.34"/>
    <n v="77.717200000000005"/>
    <s v="SP148"/>
    <s v="Salesperson_48"/>
    <s v="Returned"/>
    <s v="online"/>
  </r>
  <r>
    <s v="S04799"/>
    <d v="2024-09-22T12:26:00"/>
    <x v="6"/>
    <s v="P1298"/>
    <s v="Jeans_298"/>
    <x v="6"/>
    <s v="Maroon"/>
    <s v="XXL"/>
    <n v="2"/>
    <n v="1347.8"/>
    <n v="1123.9100000000001"/>
    <n v="2695.6"/>
    <n v="2247.8200000000002"/>
    <s v="C24798"/>
    <s v="Lakshmi_4798"/>
    <s v="Chennai"/>
    <n v="13.082700000000001"/>
    <n v="80.270700000000005"/>
    <s v="SP110"/>
    <s v="Salesperson_10"/>
    <s v="Cancelled"/>
    <s v="in-store"/>
  </r>
  <r>
    <s v="S04800"/>
    <d v="2023-10-21T21:17:00"/>
    <x v="69"/>
    <s v="P1299"/>
    <s v="Men's_299"/>
    <x v="4"/>
    <s v="Black"/>
    <s v="M"/>
    <n v="1"/>
    <n v="574.44000000000005"/>
    <n v="510.81"/>
    <n v="574.44000000000005"/>
    <n v="510.81"/>
    <s v="C24799"/>
    <s v="Ganesh_4799"/>
    <s v="Chennai"/>
    <n v="13.082700000000001"/>
    <n v="80.270700000000005"/>
    <s v="SP141"/>
    <s v="Salesperson_41"/>
    <s v="Returned"/>
    <s v="mobile_app"/>
  </r>
  <r>
    <s v="S04801"/>
    <d v="2023-12-28T16:50:00"/>
    <x v="34"/>
    <s v="P1300"/>
    <s v="Kid's_300"/>
    <x v="5"/>
    <s v="White"/>
    <s v="L"/>
    <n v="1"/>
    <n v="1067.3900000000001"/>
    <n v="842.61"/>
    <n v="1067.3900000000001"/>
    <n v="842.61"/>
    <s v="C24800"/>
    <s v="Sathish_4800"/>
    <s v="Erode"/>
    <n v="11.34"/>
    <n v="77.717200000000005"/>
    <s v="SP103"/>
    <s v="Salesperson_3"/>
    <s v="Paid"/>
    <s v="online"/>
  </r>
  <r>
    <s v="S04802"/>
    <d v="2024-05-21T19:22:00"/>
    <x v="89"/>
    <s v="P1301"/>
    <s v="Men's_301"/>
    <x v="4"/>
    <s v="White"/>
    <s v="XS"/>
    <n v="1"/>
    <n v="257.31"/>
    <n v="174.55"/>
    <n v="257.31"/>
    <n v="174.55"/>
    <s v="C24801"/>
    <s v="Sathish_4801"/>
    <s v="Coimbatore"/>
    <n v="11.0168"/>
    <n v="76.955799999999996"/>
    <s v="SP126"/>
    <s v="Salesperson_26"/>
    <s v="Returned"/>
    <s v="third-party"/>
  </r>
  <r>
    <s v="S04803"/>
    <d v="2023-12-23T17:16:00"/>
    <x v="41"/>
    <s v="P1302"/>
    <s v="Sportswear_302"/>
    <x v="3"/>
    <s v="Black"/>
    <s v="L"/>
    <n v="2"/>
    <n v="585.44000000000005"/>
    <n v="415.72"/>
    <n v="1170.8800000000001"/>
    <n v="831.44"/>
    <s v="C24802"/>
    <s v="Priya_4802"/>
    <s v="Madurai"/>
    <n v="9.9252000000000002"/>
    <n v="78.119799999999998"/>
    <s v="SP118"/>
    <s v="Salesperson_18"/>
    <s v="Pending"/>
    <s v="in-store"/>
  </r>
  <r>
    <s v="S04804"/>
    <d v="2024-01-02T17:19:00"/>
    <x v="39"/>
    <s v="P1303"/>
    <s v="Kurta_303"/>
    <x v="1"/>
    <s v="Pink"/>
    <s v="XXL"/>
    <n v="2"/>
    <n v="2356.8000000000002"/>
    <n v="1875.08"/>
    <n v="4713.6000000000004"/>
    <n v="3750.16"/>
    <s v="C24803"/>
    <s v="Sanjay_4803"/>
    <s v="Madurai"/>
    <n v="9.9252000000000002"/>
    <n v="78.119799999999998"/>
    <s v="SP108"/>
    <s v="Salesperson_8"/>
    <s v="Returned"/>
    <s v="online"/>
  </r>
  <r>
    <s v="S04805"/>
    <d v="2023-04-14T16:32:00"/>
    <x v="71"/>
    <s v="P1304"/>
    <s v="T-Shirts_304"/>
    <x v="2"/>
    <s v="Green"/>
    <s v="XS"/>
    <n v="2"/>
    <n v="1704.51"/>
    <n v="1115.8499999999999"/>
    <n v="3409.02"/>
    <n v="2231.6999999999998"/>
    <s v="C24804"/>
    <s v="Meena_4804"/>
    <s v="Erode"/>
    <n v="11.34"/>
    <n v="77.717200000000005"/>
    <s v="SP138"/>
    <s v="Salesperson_38"/>
    <s v="Pending"/>
    <s v="in-store"/>
  </r>
  <r>
    <s v="S04806"/>
    <d v="2024-07-06T13:50:00"/>
    <x v="9"/>
    <s v="P1305"/>
    <s v="Men's_305"/>
    <x v="4"/>
    <s v="Blue"/>
    <s v="XXL"/>
    <n v="1"/>
    <n v="292.89"/>
    <n v="225.25"/>
    <n v="292.89"/>
    <n v="225.25"/>
    <s v="C24805"/>
    <s v="Vishal_4805"/>
    <s v="Chennai"/>
    <n v="13.082700000000001"/>
    <n v="80.270700000000005"/>
    <s v="SP106"/>
    <s v="Salesperson_6"/>
    <s v="Returned"/>
    <s v="in-store"/>
  </r>
  <r>
    <s v="S04807"/>
    <d v="2023-03-21T13:39:00"/>
    <x v="77"/>
    <s v="P1306"/>
    <s v="Kid's_306"/>
    <x v="5"/>
    <s v="Grey"/>
    <s v="S"/>
    <n v="1"/>
    <n v="1024.3599999999999"/>
    <n v="759.91"/>
    <n v="1024.3599999999999"/>
    <n v="759.91"/>
    <s v="C24806"/>
    <s v="Diya_4806"/>
    <s v="Coimbatore"/>
    <n v="11.0168"/>
    <n v="76.955799999999996"/>
    <s v="SP148"/>
    <s v="Salesperson_48"/>
    <s v="Shipped"/>
    <s v="in-store"/>
  </r>
  <r>
    <s v="S04808"/>
    <d v="2024-08-05T10:33:00"/>
    <x v="46"/>
    <s v="P1307"/>
    <s v="Kid's_307"/>
    <x v="5"/>
    <s v="Green"/>
    <s v="L"/>
    <n v="3"/>
    <n v="928.14"/>
    <n v="637.77"/>
    <n v="2784.42"/>
    <n v="1913.31"/>
    <s v="C24807"/>
    <s v="Vishal_4807"/>
    <s v="Coimbatore"/>
    <n v="11.0168"/>
    <n v="76.955799999999996"/>
    <s v="SP116"/>
    <s v="Salesperson_16"/>
    <s v="Shipped"/>
    <s v="online"/>
  </r>
  <r>
    <s v="S04809"/>
    <d v="2023-11-15T12:28:00"/>
    <x v="44"/>
    <s v="P1308"/>
    <s v="Sarees_308"/>
    <x v="7"/>
    <s v="Pink"/>
    <s v="XL"/>
    <n v="1"/>
    <n v="1997.02"/>
    <n v="1695.37"/>
    <n v="1997.02"/>
    <n v="1695.37"/>
    <s v="C24808"/>
    <s v="Sanjay_4808"/>
    <s v="Chennai"/>
    <n v="13.082700000000001"/>
    <n v="80.270700000000005"/>
    <s v="SP100"/>
    <s v="Salesperson_0"/>
    <s v="Paid"/>
    <s v="in-store"/>
  </r>
  <r>
    <s v="S04810"/>
    <d v="2024-10-08T15:52:00"/>
    <x v="28"/>
    <s v="P1309"/>
    <s v="T-Shirts_309"/>
    <x v="2"/>
    <s v="Green"/>
    <s v="XL"/>
    <n v="1"/>
    <n v="2443.04"/>
    <n v="1694.69"/>
    <n v="2443.04"/>
    <n v="1694.69"/>
    <s v="C24809"/>
    <s v="Sanjay_4809"/>
    <s v="Tiruchirappalli"/>
    <n v="10.7905"/>
    <n v="78.704700000000003"/>
    <s v="SP113"/>
    <s v="Salesperson_13"/>
    <s v="Returned"/>
    <s v="in-store"/>
  </r>
  <r>
    <s v="S04811"/>
    <d v="2024-01-22T19:36:00"/>
    <x v="57"/>
    <s v="P1310"/>
    <s v="T-Shirts_310"/>
    <x v="2"/>
    <s v="Grey"/>
    <s v="M"/>
    <n v="1"/>
    <n v="669.49"/>
    <n v="561.95000000000005"/>
    <n v="669.49"/>
    <n v="561.95000000000005"/>
    <s v="C24810"/>
    <s v="Kavin_4810"/>
    <s v="Madurai"/>
    <n v="9.9252000000000002"/>
    <n v="78.119799999999998"/>
    <s v="SP136"/>
    <s v="Salesperson_36"/>
    <s v="Cancelled"/>
    <s v="online"/>
  </r>
  <r>
    <s v="S04812"/>
    <d v="2023-01-25T19:01:00"/>
    <x v="17"/>
    <s v="P1311"/>
    <s v="Jeans_311"/>
    <x v="6"/>
    <s v="Yellow"/>
    <s v="XL"/>
    <n v="3"/>
    <n v="2154.7199999999998"/>
    <n v="1417.8"/>
    <n v="6464.16"/>
    <n v="4253.3999999999996"/>
    <s v="C24811"/>
    <s v="Priya_4811"/>
    <s v="Erode"/>
    <n v="11.34"/>
    <n v="77.717200000000005"/>
    <s v="SP144"/>
    <s v="Salesperson_44"/>
    <s v="Shipped"/>
    <s v="in-store"/>
  </r>
  <r>
    <s v="S04813"/>
    <d v="2023-09-29T16:07:00"/>
    <x v="21"/>
    <s v="P1312"/>
    <s v="Sportswear_312"/>
    <x v="3"/>
    <s v="Blue"/>
    <s v="M"/>
    <n v="1"/>
    <n v="2305.0700000000002"/>
    <n v="1417.37"/>
    <n v="2305.0700000000002"/>
    <n v="1417.37"/>
    <s v="C24812"/>
    <s v="Meena_4812"/>
    <s v="Chennai"/>
    <n v="13.082700000000001"/>
    <n v="80.270700000000005"/>
    <s v="SP110"/>
    <s v="Salesperson_10"/>
    <s v="Pending"/>
    <s v="online"/>
  </r>
  <r>
    <s v="S04814"/>
    <d v="2024-06-11T10:07:00"/>
    <x v="13"/>
    <s v="P1313"/>
    <s v="Kurta_313"/>
    <x v="1"/>
    <s v="Green"/>
    <s v="XXL"/>
    <n v="4"/>
    <n v="271.31"/>
    <n v="232.15"/>
    <n v="1085.24"/>
    <n v="928.6"/>
    <s v="C24813"/>
    <s v="Vishal_4813"/>
    <s v="Vellore"/>
    <n v="12.916499999999999"/>
    <n v="79.132499999999993"/>
    <s v="SP146"/>
    <s v="Salesperson_46"/>
    <s v="Pending"/>
    <s v="online"/>
  </r>
  <r>
    <s v="S04815"/>
    <d v="2023-09-16T16:30:00"/>
    <x v="61"/>
    <s v="P1314"/>
    <s v="Kurta_314"/>
    <x v="1"/>
    <s v="Yellow"/>
    <s v="XS"/>
    <n v="2"/>
    <n v="1651.41"/>
    <n v="1376.83"/>
    <n v="3302.82"/>
    <n v="2753.66"/>
    <s v="C24814"/>
    <s v="Aarav_4814"/>
    <s v="Tiruchirappalli"/>
    <n v="10.7905"/>
    <n v="78.704700000000003"/>
    <s v="SP109"/>
    <s v="Salesperson_9"/>
    <s v="Cancelled"/>
    <s v="third-party"/>
  </r>
  <r>
    <s v="S04816"/>
    <d v="2023-09-13T11:26:00"/>
    <x v="61"/>
    <s v="P1315"/>
    <s v="Men's_315"/>
    <x v="4"/>
    <s v="Red"/>
    <s v="XXL"/>
    <n v="4"/>
    <n v="2462.1999999999998"/>
    <n v="1568.24"/>
    <n v="9848.7999999999993"/>
    <n v="6272.96"/>
    <s v="C24815"/>
    <s v="Lakshmi_4815"/>
    <s v="Chennai"/>
    <n v="13.082700000000001"/>
    <n v="80.270700000000005"/>
    <s v="SP127"/>
    <s v="Salesperson_27"/>
    <s v="Returned"/>
    <s v="in-store"/>
  </r>
  <r>
    <s v="S04817"/>
    <d v="2024-08-08T17:55:00"/>
    <x v="46"/>
    <s v="P1316"/>
    <s v="Sportswear_316"/>
    <x v="3"/>
    <s v="Pink"/>
    <s v="XS"/>
    <n v="1"/>
    <n v="1889.9"/>
    <n v="1160.26"/>
    <n v="1889.9"/>
    <n v="1160.26"/>
    <s v="C24816"/>
    <s v="Bhuvana_4816"/>
    <s v="Salem"/>
    <n v="11.664300000000001"/>
    <n v="78.146000000000001"/>
    <s v="SP119"/>
    <s v="Salesperson_19"/>
    <s v="Pending"/>
    <s v="in-store"/>
  </r>
  <r>
    <s v="S04818"/>
    <d v="2024-06-28T20:17:00"/>
    <x v="2"/>
    <s v="P1317"/>
    <s v="Sportswear_317"/>
    <x v="3"/>
    <s v="Maroon"/>
    <s v="L"/>
    <n v="1"/>
    <n v="409.37"/>
    <n v="289.01"/>
    <n v="409.37"/>
    <n v="289.01"/>
    <s v="C24817"/>
    <s v="Meena_4817"/>
    <s v="Tirunelveli"/>
    <n v="8.7139000000000006"/>
    <n v="77.756699999999995"/>
    <s v="SP120"/>
    <s v="Salesperson_20"/>
    <s v="Returned"/>
    <s v="in-store"/>
  </r>
  <r>
    <s v="S04819"/>
    <d v="2024-03-20T14:43:00"/>
    <x v="7"/>
    <s v="P1318"/>
    <s v="Men's_318"/>
    <x v="4"/>
    <s v="White"/>
    <s v="S"/>
    <n v="2"/>
    <n v="1020.99"/>
    <n v="852.29"/>
    <n v="2041.98"/>
    <n v="1704.58"/>
    <s v="C24818"/>
    <s v="Lakshmi_4818"/>
    <s v="Tiruchirappalli"/>
    <n v="10.7905"/>
    <n v="78.704700000000003"/>
    <s v="SP107"/>
    <s v="Salesperson_7"/>
    <s v="Shipped"/>
    <s v="in-store"/>
  </r>
  <r>
    <s v="S04820"/>
    <d v="2024-02-23T13:39:00"/>
    <x v="73"/>
    <s v="P1319"/>
    <s v="Sportswear_319"/>
    <x v="3"/>
    <s v="Green"/>
    <s v="XXL"/>
    <n v="1"/>
    <n v="1855.08"/>
    <n v="1418.16"/>
    <n v="1855.08"/>
    <n v="1418.16"/>
    <s v="C24819"/>
    <s v="Devi_4819"/>
    <s v="Chennai"/>
    <n v="13.082700000000001"/>
    <n v="80.270700000000005"/>
    <s v="SP147"/>
    <s v="Salesperson_47"/>
    <s v="Shipped"/>
    <s v="in-store"/>
  </r>
  <r>
    <s v="S04821"/>
    <d v="2024-04-13T14:04:00"/>
    <x v="86"/>
    <s v="P1320"/>
    <s v="Sportswear_320"/>
    <x v="3"/>
    <s v="Yellow"/>
    <s v="M"/>
    <n v="2"/>
    <n v="1804.49"/>
    <n v="1124.1500000000001"/>
    <n v="3608.98"/>
    <n v="2248.3000000000002"/>
    <s v="C24820"/>
    <s v="Sathish_4820"/>
    <s v="Tiruchirappalli"/>
    <n v="10.7905"/>
    <n v="78.704700000000003"/>
    <s v="SP139"/>
    <s v="Salesperson_39"/>
    <s v="Pending"/>
    <s v="in-store"/>
  </r>
  <r>
    <s v="S04822"/>
    <d v="2024-01-16T19:23:00"/>
    <x v="49"/>
    <s v="P1321"/>
    <s v="T-Shirts_321"/>
    <x v="2"/>
    <s v="Black"/>
    <s v="XXL"/>
    <n v="2"/>
    <n v="1551.54"/>
    <n v="1315.54"/>
    <n v="3103.08"/>
    <n v="2631.08"/>
    <s v="C24821"/>
    <s v="Sathish_4821"/>
    <s v="Erode"/>
    <n v="11.34"/>
    <n v="77.717200000000005"/>
    <s v="SP137"/>
    <s v="Salesperson_37"/>
    <s v="Paid"/>
    <s v="mobile_app"/>
  </r>
  <r>
    <s v="S04823"/>
    <d v="2023-02-01T17:38:00"/>
    <x v="35"/>
    <s v="P1322"/>
    <s v="T-Shirts_322"/>
    <x v="2"/>
    <s v="Yellow"/>
    <s v="S"/>
    <n v="2"/>
    <n v="1219.8499999999999"/>
    <n v="813.07"/>
    <n v="2439.6999999999998"/>
    <n v="1626.14"/>
    <s v="C24822"/>
    <s v="Devi_4822"/>
    <s v="Madurai"/>
    <n v="9.9252000000000002"/>
    <n v="78.119799999999998"/>
    <s v="SP144"/>
    <s v="Salesperson_44"/>
    <s v="Returned"/>
    <s v="in-store"/>
  </r>
  <r>
    <s v="S04824"/>
    <d v="2023-07-16T11:25:00"/>
    <x v="91"/>
    <s v="P1323"/>
    <s v="Kid's_323"/>
    <x v="5"/>
    <s v="Maroon"/>
    <s v="L"/>
    <n v="2"/>
    <n v="240.69"/>
    <n v="190.25"/>
    <n v="481.38"/>
    <n v="380.5"/>
    <s v="C24823"/>
    <s v="Anu_4823"/>
    <s v="Tiruchirappalli"/>
    <n v="10.7905"/>
    <n v="78.704700000000003"/>
    <s v="SP121"/>
    <s v="Salesperson_21"/>
    <s v="Shipped"/>
    <s v="in-store"/>
  </r>
  <r>
    <s v="S04825"/>
    <d v="2024-03-08T12:35:00"/>
    <x v="8"/>
    <s v="P1324"/>
    <s v="Jeans_324"/>
    <x v="6"/>
    <s v="Black"/>
    <s v="XL"/>
    <n v="1"/>
    <n v="1344.77"/>
    <n v="928.66"/>
    <n v="1344.77"/>
    <n v="928.66"/>
    <s v="C24824"/>
    <s v="Diya_4824"/>
    <s v="Tiruchirappalli"/>
    <n v="10.7905"/>
    <n v="78.704700000000003"/>
    <s v="SP115"/>
    <s v="Salesperson_15"/>
    <s v="Paid"/>
    <s v="online"/>
  </r>
  <r>
    <s v="S04826"/>
    <d v="2024-10-09T18:57:00"/>
    <x v="28"/>
    <s v="P1325"/>
    <s v="Sportswear_325"/>
    <x v="3"/>
    <s v="Black"/>
    <s v="M"/>
    <n v="1"/>
    <n v="281.31"/>
    <n v="175.35"/>
    <n v="281.31"/>
    <n v="175.35"/>
    <s v="C24825"/>
    <s v="Karthik_4825"/>
    <s v="Tiruchirappalli"/>
    <n v="10.7905"/>
    <n v="78.704700000000003"/>
    <s v="SP140"/>
    <s v="Salesperson_40"/>
    <s v="Pending"/>
    <s v="in-store"/>
  </r>
  <r>
    <s v="S04827"/>
    <d v="2023-02-22T19:21:00"/>
    <x v="29"/>
    <s v="P1326"/>
    <s v="Men's_326"/>
    <x v="4"/>
    <s v="Green"/>
    <s v="S"/>
    <n v="2"/>
    <n v="1918.85"/>
    <n v="1249.1500000000001"/>
    <n v="3837.7"/>
    <n v="2498.3000000000002"/>
    <s v="C24826"/>
    <s v="Priya_4826"/>
    <s v="Salem"/>
    <n v="11.664300000000001"/>
    <n v="78.146000000000001"/>
    <s v="SP106"/>
    <s v="Salesperson_6"/>
    <s v="Pending"/>
    <s v="online"/>
  </r>
  <r>
    <s v="S04828"/>
    <d v="2023-06-10T15:19:00"/>
    <x v="87"/>
    <s v="P1327"/>
    <s v="Kid's_327"/>
    <x v="5"/>
    <s v="White"/>
    <s v="L"/>
    <n v="3"/>
    <n v="1474.74"/>
    <n v="1025.68"/>
    <n v="4424.22"/>
    <n v="3077.04"/>
    <s v="C24827"/>
    <s v="Ganesh_4827"/>
    <s v="Salem"/>
    <n v="11.664300000000001"/>
    <n v="78.146000000000001"/>
    <s v="SP101"/>
    <s v="Salesperson_1"/>
    <s v="Cancelled"/>
    <s v="online"/>
  </r>
  <r>
    <s v="S04829"/>
    <d v="2024-05-21T10:10:00"/>
    <x v="89"/>
    <s v="P1328"/>
    <s v="Sarees_328"/>
    <x v="7"/>
    <s v="Black"/>
    <s v="XXL"/>
    <n v="1"/>
    <n v="2189.11"/>
    <n v="1687.63"/>
    <n v="2189.11"/>
    <n v="1687.63"/>
    <s v="C24828"/>
    <s v="Bhuvana_4828"/>
    <s v="Vellore"/>
    <n v="12.916499999999999"/>
    <n v="79.132499999999993"/>
    <s v="SP110"/>
    <s v="Salesperson_10"/>
    <s v="Paid"/>
    <s v="in-store"/>
  </r>
  <r>
    <s v="S04830"/>
    <d v="2024-02-25T16:47:00"/>
    <x v="73"/>
    <s v="P1329"/>
    <s v="Jeans_329"/>
    <x v="6"/>
    <s v="Black"/>
    <s v="M"/>
    <n v="1"/>
    <n v="949.33"/>
    <n v="801.75"/>
    <n v="949.33"/>
    <n v="801.75"/>
    <s v="C24829"/>
    <s v="Aarav_4829"/>
    <s v="Tirunelveli"/>
    <n v="8.7139000000000006"/>
    <n v="77.756699999999995"/>
    <s v="SP104"/>
    <s v="Salesperson_4"/>
    <s v="Shipped"/>
    <s v="online"/>
  </r>
  <r>
    <s v="S04831"/>
    <d v="2023-09-19T16:10:00"/>
    <x v="70"/>
    <s v="P1330"/>
    <s v="Men's_330"/>
    <x v="4"/>
    <s v="Green"/>
    <s v="S"/>
    <n v="1"/>
    <n v="824.72"/>
    <n v="568.01"/>
    <n v="824.72"/>
    <n v="568.01"/>
    <s v="C24830"/>
    <s v="Bhuvana_4830"/>
    <s v="Madurai"/>
    <n v="9.9252000000000002"/>
    <n v="78.119799999999998"/>
    <s v="SP120"/>
    <s v="Salesperson_20"/>
    <s v="Paid"/>
    <s v="mobile_app"/>
  </r>
  <r>
    <s v="S04832"/>
    <d v="2023-11-27T11:23:00"/>
    <x v="33"/>
    <s v="P1331"/>
    <s v="Men's_331"/>
    <x v="4"/>
    <s v="Grey"/>
    <s v="XXL"/>
    <n v="1"/>
    <n v="1388.38"/>
    <n v="1167.23"/>
    <n v="1388.38"/>
    <n v="1167.23"/>
    <s v="C24831"/>
    <s v="Diya_4831"/>
    <s v="Tirunelveli"/>
    <n v="8.7139000000000006"/>
    <n v="77.756699999999995"/>
    <s v="SP122"/>
    <s v="Salesperson_22"/>
    <s v="Returned"/>
    <s v="online"/>
  </r>
  <r>
    <s v="S04833"/>
    <d v="2023-09-16T13:22:00"/>
    <x v="61"/>
    <s v="P1332"/>
    <s v="Sportswear_332"/>
    <x v="3"/>
    <s v="Red"/>
    <s v="XL"/>
    <n v="2"/>
    <n v="282.94"/>
    <n v="177"/>
    <n v="565.88"/>
    <n v="354"/>
    <s v="C24832"/>
    <s v="Vishal_4832"/>
    <s v="Chennai"/>
    <n v="13.082700000000001"/>
    <n v="80.270700000000005"/>
    <s v="SP117"/>
    <s v="Salesperson_17"/>
    <s v="Pending"/>
    <s v="in-store"/>
  </r>
  <r>
    <s v="S04834"/>
    <d v="2024-04-03T18:48:00"/>
    <x v="82"/>
    <s v="P1333"/>
    <s v="Kid's_333"/>
    <x v="5"/>
    <s v="White"/>
    <s v="M"/>
    <n v="1"/>
    <n v="736.12"/>
    <n v="608.1"/>
    <n v="736.12"/>
    <n v="608.1"/>
    <s v="C24833"/>
    <s v="Priya_4833"/>
    <s v="Salem"/>
    <n v="11.664300000000001"/>
    <n v="78.146000000000001"/>
    <s v="SP104"/>
    <s v="Salesperson_4"/>
    <s v="Paid"/>
    <s v="mobile_app"/>
  </r>
  <r>
    <s v="S04835"/>
    <d v="2023-10-18T18:39:00"/>
    <x v="69"/>
    <s v="P1334"/>
    <s v="Kid's_334"/>
    <x v="5"/>
    <s v="Yellow"/>
    <s v="M"/>
    <n v="1"/>
    <n v="2131.96"/>
    <n v="1715.04"/>
    <n v="2131.96"/>
    <n v="1715.04"/>
    <s v="C24834"/>
    <s v="Bhuvana_4834"/>
    <s v="Coimbatore"/>
    <n v="11.0168"/>
    <n v="76.955799999999996"/>
    <s v="SP108"/>
    <s v="Salesperson_8"/>
    <s v="Returned"/>
    <s v="mobile_app"/>
  </r>
  <r>
    <s v="S04836"/>
    <d v="2024-05-22T15:11:00"/>
    <x v="89"/>
    <s v="P1335"/>
    <s v="Jeans_335"/>
    <x v="6"/>
    <s v="Maroon"/>
    <s v="XS"/>
    <n v="2"/>
    <n v="200.55"/>
    <n v="162.26"/>
    <n v="401.1"/>
    <n v="324.52"/>
    <s v="C24835"/>
    <s v="Ravi_4835"/>
    <s v="Coimbatore"/>
    <n v="11.0168"/>
    <n v="76.955799999999996"/>
    <s v="SP137"/>
    <s v="Salesperson_37"/>
    <s v="Paid"/>
    <s v="in-store"/>
  </r>
  <r>
    <s v="S04837"/>
    <d v="2024-01-01T12:13:00"/>
    <x v="39"/>
    <s v="P1336"/>
    <s v="Jeans_336"/>
    <x v="6"/>
    <s v="Yellow"/>
    <s v="XS"/>
    <n v="2"/>
    <n v="1961.78"/>
    <n v="1657"/>
    <n v="3923.56"/>
    <n v="3314"/>
    <s v="C24836"/>
    <s v="Karthik_4836"/>
    <s v="Tiruchirappalli"/>
    <n v="10.7905"/>
    <n v="78.704700000000003"/>
    <s v="SP146"/>
    <s v="Salesperson_46"/>
    <s v="Returned"/>
    <s v="in-store"/>
  </r>
  <r>
    <s v="S04838"/>
    <d v="2023-01-21T10:21:00"/>
    <x v="85"/>
    <s v="P1337"/>
    <s v="T-Shirts_337"/>
    <x v="2"/>
    <s v="Blue"/>
    <s v="XL"/>
    <n v="1"/>
    <n v="1500.99"/>
    <n v="959.57"/>
    <n v="1500.99"/>
    <n v="959.57"/>
    <s v="C24837"/>
    <s v="Devi_4837"/>
    <s v="Vellore"/>
    <n v="12.916499999999999"/>
    <n v="79.132499999999993"/>
    <s v="SP107"/>
    <s v="Salesperson_7"/>
    <s v="Returned"/>
    <s v="mobile_app"/>
  </r>
  <r>
    <s v="S04839"/>
    <d v="2023-09-21T13:12:00"/>
    <x v="70"/>
    <s v="P1338"/>
    <s v="Sportswear_338"/>
    <x v="3"/>
    <s v="Yellow"/>
    <s v="M"/>
    <n v="1"/>
    <n v="1534.4"/>
    <n v="1077.32"/>
    <n v="1534.4"/>
    <n v="1077.32"/>
    <s v="C24838"/>
    <s v="Ravi_4838"/>
    <s v="Coimbatore"/>
    <n v="11.0168"/>
    <n v="76.955799999999996"/>
    <s v="SP125"/>
    <s v="Salesperson_25"/>
    <s v="Shipped"/>
    <s v="online"/>
  </r>
  <r>
    <s v="S04840"/>
    <d v="2023-12-03T17:53:00"/>
    <x v="33"/>
    <s v="P1339"/>
    <s v="Jeans_339"/>
    <x v="6"/>
    <s v="Green"/>
    <s v="XL"/>
    <n v="2"/>
    <n v="1560.6"/>
    <n v="1263.99"/>
    <n v="3121.2"/>
    <n v="2527.98"/>
    <s v="C24839"/>
    <s v="Lakshmi_4839"/>
    <s v="Madurai"/>
    <n v="9.9252000000000002"/>
    <n v="78.119799999999998"/>
    <s v="SP117"/>
    <s v="Salesperson_17"/>
    <s v="Shipped"/>
    <s v="in-store"/>
  </r>
  <r>
    <s v="S04841"/>
    <d v="2024-03-01T18:42:00"/>
    <x v="14"/>
    <s v="P1340"/>
    <s v="Jeans_340"/>
    <x v="6"/>
    <s v="Red"/>
    <s v="L"/>
    <n v="2"/>
    <n v="1403.07"/>
    <n v="1138.99"/>
    <n v="2806.14"/>
    <n v="2277.98"/>
    <s v="C24840"/>
    <s v="Diya_4840"/>
    <s v="Erode"/>
    <n v="11.34"/>
    <n v="77.717200000000005"/>
    <s v="SP108"/>
    <s v="Salesperson_8"/>
    <s v="Paid"/>
    <s v="in-store"/>
  </r>
  <r>
    <s v="S04842"/>
    <d v="2024-01-27T14:56:00"/>
    <x v="57"/>
    <s v="P1341"/>
    <s v="Sarees_341"/>
    <x v="7"/>
    <s v="Pink"/>
    <s v="S"/>
    <n v="2"/>
    <n v="1697.77"/>
    <n v="1070"/>
    <n v="3395.54"/>
    <n v="2140"/>
    <s v="C24841"/>
    <s v="Karthik_4841"/>
    <s v="Madurai"/>
    <n v="9.9252000000000002"/>
    <n v="78.119799999999998"/>
    <s v="SP100"/>
    <s v="Salesperson_0"/>
    <s v="Paid"/>
    <s v="in-store"/>
  </r>
  <r>
    <s v="S04843"/>
    <d v="2024-07-03T17:01:00"/>
    <x v="9"/>
    <s v="P1342"/>
    <s v="Sportswear_342"/>
    <x v="3"/>
    <s v="Pink"/>
    <s v="XS"/>
    <n v="3"/>
    <n v="233.26"/>
    <n v="145.37"/>
    <n v="699.78"/>
    <n v="436.11"/>
    <s v="C24842"/>
    <s v="Karthik_4842"/>
    <s v="Chennai"/>
    <n v="13.082700000000001"/>
    <n v="80.270700000000005"/>
    <s v="SP118"/>
    <s v="Salesperson_18"/>
    <s v="Pending"/>
    <s v="mobile_app"/>
  </r>
  <r>
    <s v="S04844"/>
    <d v="2024-01-13T20:36:00"/>
    <x v="65"/>
    <s v="P1343"/>
    <s v="Men's_343"/>
    <x v="4"/>
    <s v="Yellow"/>
    <s v="XL"/>
    <n v="1"/>
    <n v="1070.44"/>
    <n v="747.8"/>
    <n v="1070.44"/>
    <n v="747.8"/>
    <s v="C24843"/>
    <s v="Anu_4843"/>
    <s v="Erode"/>
    <n v="11.34"/>
    <n v="77.717200000000005"/>
    <s v="SP132"/>
    <s v="Salesperson_32"/>
    <s v="Returned"/>
    <s v="in-store"/>
  </r>
  <r>
    <s v="S04845"/>
    <d v="2023-11-08T20:15:00"/>
    <x v="81"/>
    <s v="P1344"/>
    <s v="Kurta_344"/>
    <x v="1"/>
    <s v="Grey"/>
    <s v="L"/>
    <n v="4"/>
    <n v="1016.53"/>
    <n v="770.02"/>
    <n v="4066.12"/>
    <n v="3080.08"/>
    <s v="C24844"/>
    <s v="Ganesh_4844"/>
    <s v="Coimbatore"/>
    <n v="11.0168"/>
    <n v="76.955799999999996"/>
    <s v="SP119"/>
    <s v="Salesperson_19"/>
    <s v="Pending"/>
    <s v="online"/>
  </r>
  <r>
    <s v="S04846"/>
    <d v="2024-05-26T16:19:00"/>
    <x v="89"/>
    <s v="P1345"/>
    <s v="Jeans_345"/>
    <x v="6"/>
    <s v="Pink"/>
    <s v="XS"/>
    <n v="1"/>
    <n v="504.28"/>
    <n v="439.06"/>
    <n v="504.28"/>
    <n v="439.06"/>
    <s v="C24845"/>
    <s v="Ganesh_4845"/>
    <s v="Chennai"/>
    <n v="13.082700000000001"/>
    <n v="80.270700000000005"/>
    <s v="SP147"/>
    <s v="Salesperson_47"/>
    <s v="Cancelled"/>
    <s v="mobile_app"/>
  </r>
  <r>
    <s v="S04847"/>
    <d v="2024-05-02T21:40:00"/>
    <x v="47"/>
    <s v="P1346"/>
    <s v="Men's_346"/>
    <x v="4"/>
    <s v="Blue"/>
    <s v="XS"/>
    <n v="2"/>
    <n v="407.22"/>
    <n v="336.96"/>
    <n v="814.44"/>
    <n v="673.92"/>
    <s v="C24846"/>
    <s v="Diya_4846"/>
    <s v="Salem"/>
    <n v="11.664300000000001"/>
    <n v="78.146000000000001"/>
    <s v="SP148"/>
    <s v="Salesperson_48"/>
    <s v="Shipped"/>
    <s v="in-store"/>
  </r>
  <r>
    <s v="S04848"/>
    <d v="2024-02-14T17:45:00"/>
    <x v="18"/>
    <s v="P1347"/>
    <s v="Women's_347"/>
    <x v="0"/>
    <s v="Red"/>
    <s v="XXL"/>
    <n v="2"/>
    <n v="1817.07"/>
    <n v="1614.11"/>
    <n v="3634.14"/>
    <n v="3228.22"/>
    <s v="C24847"/>
    <s v="Meena_4847"/>
    <s v="Madurai"/>
    <n v="9.9252000000000002"/>
    <n v="78.119799999999998"/>
    <s v="SP131"/>
    <s v="Salesperson_31"/>
    <s v="Cancelled"/>
    <s v="in-store"/>
  </r>
  <r>
    <s v="S04849"/>
    <d v="2023-04-10T20:25:00"/>
    <x v="71"/>
    <s v="P1348"/>
    <s v="Women's_348"/>
    <x v="0"/>
    <s v="Maroon"/>
    <s v="XL"/>
    <n v="3"/>
    <n v="1816.81"/>
    <n v="1584"/>
    <n v="5450.43"/>
    <n v="4752"/>
    <s v="C24848"/>
    <s v="Meena_4848"/>
    <s v="Chennai"/>
    <n v="13.082700000000001"/>
    <n v="80.270700000000005"/>
    <s v="SP117"/>
    <s v="Salesperson_17"/>
    <s v="Shipped"/>
    <s v="online"/>
  </r>
  <r>
    <s v="S04850"/>
    <d v="2024-09-18T19:24:00"/>
    <x v="6"/>
    <s v="P1349"/>
    <s v="Women's_349"/>
    <x v="0"/>
    <s v="Pink"/>
    <s v="S"/>
    <n v="3"/>
    <n v="416.01"/>
    <n v="374.35"/>
    <n v="1248.03"/>
    <n v="1123.05"/>
    <s v="C24849"/>
    <s v="Anu_4849"/>
    <s v="Coimbatore"/>
    <n v="11.0168"/>
    <n v="76.955799999999996"/>
    <s v="SP126"/>
    <s v="Salesperson_26"/>
    <s v="Cancelled"/>
    <s v="in-store"/>
  </r>
  <r>
    <s v="S04851"/>
    <d v="2024-01-29T20:03:00"/>
    <x v="53"/>
    <s v="P1350"/>
    <s v="Sportswear_350"/>
    <x v="3"/>
    <s v="Maroon"/>
    <s v="XXL"/>
    <n v="1"/>
    <n v="991.45"/>
    <n v="650.86"/>
    <n v="991.45"/>
    <n v="650.86"/>
    <s v="C24850"/>
    <s v="Karthik_4850"/>
    <s v="Coimbatore"/>
    <n v="11.0168"/>
    <n v="76.955799999999996"/>
    <s v="SP133"/>
    <s v="Salesperson_33"/>
    <s v="Returned"/>
    <s v="mobile_app"/>
  </r>
  <r>
    <s v="S04852"/>
    <d v="2024-08-12T12:33:00"/>
    <x v="76"/>
    <s v="P1351"/>
    <s v="Kurta_351"/>
    <x v="1"/>
    <s v="Red"/>
    <s v="M"/>
    <n v="1"/>
    <n v="890.62"/>
    <n v="792.77"/>
    <n v="890.62"/>
    <n v="792.77"/>
    <s v="C24851"/>
    <s v="Lakshmi_4851"/>
    <s v="Chennai"/>
    <n v="13.082700000000001"/>
    <n v="80.270700000000005"/>
    <s v="SP142"/>
    <s v="Salesperson_42"/>
    <s v="Cancelled"/>
    <s v="in-store"/>
  </r>
  <r>
    <s v="S04853"/>
    <d v="2023-07-07T12:32:00"/>
    <x v="90"/>
    <s v="P1352"/>
    <s v="Kurta_352"/>
    <x v="1"/>
    <s v="Yellow"/>
    <s v="L"/>
    <n v="3"/>
    <n v="2307.4"/>
    <n v="2046.35"/>
    <n v="6922.2"/>
    <n v="6139.05"/>
    <s v="C24852"/>
    <s v="Sanjay_4852"/>
    <s v="Madurai"/>
    <n v="9.9252000000000002"/>
    <n v="78.119799999999998"/>
    <s v="SP124"/>
    <s v="Salesperson_24"/>
    <s v="Shipped"/>
    <s v="mobile_app"/>
  </r>
  <r>
    <s v="S04854"/>
    <d v="2023-10-22T13:18:00"/>
    <x v="69"/>
    <s v="P1353"/>
    <s v="Kid's_353"/>
    <x v="5"/>
    <s v="Maroon"/>
    <s v="XS"/>
    <n v="2"/>
    <n v="2281.16"/>
    <n v="1780.81"/>
    <n v="4562.32"/>
    <n v="3561.62"/>
    <s v="C24853"/>
    <s v="Aarav_4853"/>
    <s v="Vellore"/>
    <n v="12.916499999999999"/>
    <n v="79.132499999999993"/>
    <s v="SP109"/>
    <s v="Salesperson_9"/>
    <s v="Shipped"/>
    <s v="online"/>
  </r>
  <r>
    <s v="S04855"/>
    <d v="2023-02-03T14:04:00"/>
    <x v="35"/>
    <s v="P1354"/>
    <s v="Kid's_354"/>
    <x v="5"/>
    <s v="Red"/>
    <s v="XXL"/>
    <n v="1"/>
    <n v="778.45"/>
    <n v="654.5"/>
    <n v="778.45"/>
    <n v="654.5"/>
    <s v="C24854"/>
    <s v="Lakshmi_4854"/>
    <s v="Coimbatore"/>
    <n v="11.0168"/>
    <n v="76.955799999999996"/>
    <s v="SP143"/>
    <s v="Salesperson_43"/>
    <s v="Returned"/>
    <s v="in-store"/>
  </r>
  <r>
    <s v="S04856"/>
    <d v="2024-06-01T14:41:00"/>
    <x v="54"/>
    <s v="P1355"/>
    <s v="Sportswear_355"/>
    <x v="3"/>
    <s v="Green"/>
    <s v="XXL"/>
    <n v="1"/>
    <n v="361.64"/>
    <n v="271.75"/>
    <n v="361.64"/>
    <n v="271.75"/>
    <s v="C24855"/>
    <s v="Meena_4855"/>
    <s v="Vellore"/>
    <n v="12.916499999999999"/>
    <n v="79.132499999999993"/>
    <s v="SP113"/>
    <s v="Salesperson_13"/>
    <s v="Returned"/>
    <s v="mobile_app"/>
  </r>
  <r>
    <s v="S04857"/>
    <d v="2023-10-12T11:29:00"/>
    <x v="37"/>
    <s v="P1356"/>
    <s v="Kurta_356"/>
    <x v="1"/>
    <s v="White"/>
    <s v="XS"/>
    <n v="2"/>
    <n v="1611.74"/>
    <n v="1204.21"/>
    <n v="3223.48"/>
    <n v="2408.42"/>
    <s v="C24856"/>
    <s v="Ravi_4856"/>
    <s v="Tiruchirappalli"/>
    <n v="10.7905"/>
    <n v="78.704700000000003"/>
    <s v="SP146"/>
    <s v="Salesperson_46"/>
    <s v="Paid"/>
    <s v="online"/>
  </r>
  <r>
    <s v="S04858"/>
    <d v="2024-04-14T16:48:00"/>
    <x v="86"/>
    <s v="P1357"/>
    <s v="Jeans_357"/>
    <x v="6"/>
    <s v="Red"/>
    <s v="L"/>
    <n v="1"/>
    <n v="2326.79"/>
    <n v="1975.54"/>
    <n v="2326.79"/>
    <n v="1975.54"/>
    <s v="C24857"/>
    <s v="Sathish_4857"/>
    <s v="Vellore"/>
    <n v="12.916499999999999"/>
    <n v="79.132499999999993"/>
    <s v="SP133"/>
    <s v="Salesperson_33"/>
    <s v="Cancelled"/>
    <s v="in-store"/>
  </r>
  <r>
    <s v="S04859"/>
    <d v="2023-06-28T16:36:00"/>
    <x v="42"/>
    <s v="P1358"/>
    <s v="Sarees_358"/>
    <x v="7"/>
    <s v="Blue"/>
    <s v="XXL"/>
    <n v="1"/>
    <n v="266.42"/>
    <n v="194.78"/>
    <n v="266.42"/>
    <n v="194.78"/>
    <s v="C24858"/>
    <s v="Vishal_4858"/>
    <s v="Tirunelveli"/>
    <n v="8.7139000000000006"/>
    <n v="77.756699999999995"/>
    <s v="SP118"/>
    <s v="Salesperson_18"/>
    <s v="Cancelled"/>
    <s v="mobile_app"/>
  </r>
  <r>
    <s v="S04860"/>
    <d v="2024-01-25T21:52:00"/>
    <x v="57"/>
    <s v="P1359"/>
    <s v="Jeans_359"/>
    <x v="6"/>
    <s v="Pink"/>
    <s v="L"/>
    <n v="1"/>
    <n v="379.97"/>
    <n v="317.06"/>
    <n v="379.97"/>
    <n v="317.06"/>
    <s v="C24859"/>
    <s v="Ganesh_4859"/>
    <s v="Coimbatore"/>
    <n v="11.0168"/>
    <n v="76.955799999999996"/>
    <s v="SP116"/>
    <s v="Salesperson_16"/>
    <s v="Shipped"/>
    <s v="in-store"/>
  </r>
  <r>
    <s v="S04861"/>
    <d v="2024-08-24T16:08:00"/>
    <x v="68"/>
    <s v="P1360"/>
    <s v="Sportswear_360"/>
    <x v="3"/>
    <s v="White"/>
    <s v="XL"/>
    <n v="3"/>
    <n v="792.69"/>
    <n v="700.11"/>
    <n v="2378.0700000000002"/>
    <n v="2100.33"/>
    <s v="C24860"/>
    <s v="Aarav_4860"/>
    <s v="Erode"/>
    <n v="11.34"/>
    <n v="77.717200000000005"/>
    <s v="SP124"/>
    <s v="Salesperson_24"/>
    <s v="Cancelled"/>
    <s v="in-store"/>
  </r>
  <r>
    <s v="S04862"/>
    <d v="2024-06-19T19:51:00"/>
    <x v="11"/>
    <s v="P1361"/>
    <s v="Kurta_361"/>
    <x v="1"/>
    <s v="Grey"/>
    <s v="M"/>
    <n v="3"/>
    <n v="542.62"/>
    <n v="481.12"/>
    <n v="1627.86"/>
    <n v="1443.36"/>
    <s v="C24861"/>
    <s v="Diya_4861"/>
    <s v="Tirunelveli"/>
    <n v="8.7139000000000006"/>
    <n v="77.756699999999995"/>
    <s v="SP148"/>
    <s v="Salesperson_48"/>
    <s v="Shipped"/>
    <s v="online"/>
  </r>
  <r>
    <s v="S04863"/>
    <d v="2024-02-03T18:53:00"/>
    <x v="53"/>
    <s v="P1362"/>
    <s v="Women's_362"/>
    <x v="0"/>
    <s v="Blue"/>
    <s v="L"/>
    <n v="4"/>
    <n v="702.32"/>
    <n v="433.63"/>
    <n v="2809.28"/>
    <n v="1734.52"/>
    <s v="C24862"/>
    <s v="Vishal_4862"/>
    <s v="Tirunelveli"/>
    <n v="8.7139000000000006"/>
    <n v="77.756699999999995"/>
    <s v="SP127"/>
    <s v="Salesperson_27"/>
    <s v="Paid"/>
    <s v="online"/>
  </r>
  <r>
    <s v="S04864"/>
    <d v="2024-08-24T21:34:00"/>
    <x v="68"/>
    <s v="P1363"/>
    <s v="Sarees_363"/>
    <x v="7"/>
    <s v="Yellow"/>
    <s v="L"/>
    <n v="1"/>
    <n v="1488.87"/>
    <n v="1119.6199999999999"/>
    <n v="1488.87"/>
    <n v="1119.6199999999999"/>
    <s v="C24863"/>
    <s v="Meena_4863"/>
    <s v="Salem"/>
    <n v="11.664300000000001"/>
    <n v="78.146000000000001"/>
    <s v="SP115"/>
    <s v="Salesperson_15"/>
    <s v="Paid"/>
    <s v="online"/>
  </r>
  <r>
    <s v="S04865"/>
    <d v="2024-02-27T19:33:00"/>
    <x v="14"/>
    <s v="P1364"/>
    <s v="Men's_364"/>
    <x v="4"/>
    <s v="Grey"/>
    <s v="S"/>
    <n v="1"/>
    <n v="1665.84"/>
    <n v="1008.23"/>
    <n v="1665.84"/>
    <n v="1008.23"/>
    <s v="C24864"/>
    <s v="Sathish_4864"/>
    <s v="Madurai"/>
    <n v="9.9252000000000002"/>
    <n v="78.119799999999998"/>
    <s v="SP101"/>
    <s v="Salesperson_1"/>
    <s v="Paid"/>
    <s v="online"/>
  </r>
  <r>
    <s v="S04866"/>
    <d v="2023-07-26T21:08:00"/>
    <x v="78"/>
    <s v="P1365"/>
    <s v="Kid's_365"/>
    <x v="5"/>
    <s v="Yellow"/>
    <s v="XL"/>
    <n v="3"/>
    <n v="2291.1"/>
    <n v="1996.1"/>
    <n v="6873.3"/>
    <n v="5988.3"/>
    <s v="C24865"/>
    <s v="Bhuvana_4865"/>
    <s v="Tirunelveli"/>
    <n v="8.7139000000000006"/>
    <n v="77.756699999999995"/>
    <s v="SP127"/>
    <s v="Salesperson_27"/>
    <s v="Returned"/>
    <s v="in-store"/>
  </r>
  <r>
    <s v="S04867"/>
    <d v="2024-06-24T14:09:00"/>
    <x v="2"/>
    <s v="P1366"/>
    <s v="Jeans_366"/>
    <x v="6"/>
    <s v="Black"/>
    <s v="L"/>
    <n v="2"/>
    <n v="1119.33"/>
    <n v="836.66"/>
    <n v="2238.66"/>
    <n v="1673.32"/>
    <s v="C24866"/>
    <s v="Devi_4866"/>
    <s v="Vellore"/>
    <n v="12.916499999999999"/>
    <n v="79.132499999999993"/>
    <s v="SP130"/>
    <s v="Salesperson_30"/>
    <s v="Pending"/>
    <s v="third-party"/>
  </r>
  <r>
    <s v="S04868"/>
    <d v="2023-05-20T20:42:00"/>
    <x v="62"/>
    <s v="P1367"/>
    <s v="Men's_367"/>
    <x v="4"/>
    <s v="Black"/>
    <s v="XS"/>
    <n v="3"/>
    <n v="2352.17"/>
    <n v="1878.09"/>
    <n v="7056.51"/>
    <n v="5634.27"/>
    <s v="C24867"/>
    <s v="Priya_4867"/>
    <s v="Vellore"/>
    <n v="12.916499999999999"/>
    <n v="79.132499999999993"/>
    <s v="SP144"/>
    <s v="Salesperson_44"/>
    <s v="Cancelled"/>
    <s v="in-store"/>
  </r>
  <r>
    <s v="S04869"/>
    <d v="2024-05-26T16:50:00"/>
    <x v="89"/>
    <s v="P1368"/>
    <s v="Sportswear_368"/>
    <x v="3"/>
    <s v="Blue"/>
    <s v="XL"/>
    <n v="1"/>
    <n v="435.74"/>
    <n v="294.02999999999997"/>
    <n v="435.74"/>
    <n v="294.02999999999997"/>
    <s v="C24868"/>
    <s v="Sanjay_4868"/>
    <s v="Madurai"/>
    <n v="9.9252000000000002"/>
    <n v="78.119799999999998"/>
    <s v="SP126"/>
    <s v="Salesperson_26"/>
    <s v="Paid"/>
    <s v="online"/>
  </r>
  <r>
    <s v="S04870"/>
    <d v="2023-08-13T17:14:00"/>
    <x v="92"/>
    <s v="P1369"/>
    <s v="Sarees_369"/>
    <x v="7"/>
    <s v="White"/>
    <s v="XL"/>
    <n v="3"/>
    <n v="1066.4000000000001"/>
    <n v="817.62"/>
    <n v="3199.2"/>
    <n v="2452.86"/>
    <s v="C24869"/>
    <s v="Ravi_4869"/>
    <s v="Madurai"/>
    <n v="9.9252000000000002"/>
    <n v="78.119799999999998"/>
    <s v="SP100"/>
    <s v="Salesperson_0"/>
    <s v="Paid"/>
    <s v="in-store"/>
  </r>
  <r>
    <s v="S04871"/>
    <d v="2023-03-20T15:27:00"/>
    <x v="77"/>
    <s v="P1370"/>
    <s v="Kid's_370"/>
    <x v="5"/>
    <s v="White"/>
    <s v="XXL"/>
    <n v="1"/>
    <n v="1733.69"/>
    <n v="1120.6500000000001"/>
    <n v="1733.69"/>
    <n v="1120.6500000000001"/>
    <s v="C24870"/>
    <s v="Aarav_4870"/>
    <s v="Madurai"/>
    <n v="9.9252000000000002"/>
    <n v="78.119799999999998"/>
    <s v="SP123"/>
    <s v="Salesperson_23"/>
    <s v="Returned"/>
    <s v="mobile_app"/>
  </r>
  <r>
    <s v="S04872"/>
    <d v="2023-02-05T16:04:00"/>
    <x v="35"/>
    <s v="P1371"/>
    <s v="Sarees_371"/>
    <x v="7"/>
    <s v="Yellow"/>
    <s v="XS"/>
    <n v="2"/>
    <n v="1641.93"/>
    <n v="1019.56"/>
    <n v="3283.86"/>
    <n v="2039.12"/>
    <s v="C24871"/>
    <s v="Lakshmi_4871"/>
    <s v="Chennai"/>
    <n v="13.082700000000001"/>
    <n v="80.270700000000005"/>
    <s v="SP121"/>
    <s v="Salesperson_21"/>
    <s v="Returned"/>
    <s v="in-store"/>
  </r>
  <r>
    <s v="S04873"/>
    <d v="2023-03-28T16:23:00"/>
    <x v="67"/>
    <s v="P1372"/>
    <s v="Men's_372"/>
    <x v="4"/>
    <s v="Maroon"/>
    <s v="XXL"/>
    <n v="1"/>
    <n v="381.35"/>
    <n v="259.18"/>
    <n v="381.35"/>
    <n v="259.18"/>
    <s v="C24872"/>
    <s v="Devi_4872"/>
    <s v="Chennai"/>
    <n v="13.082700000000001"/>
    <n v="80.270700000000005"/>
    <s v="SP142"/>
    <s v="Salesperson_42"/>
    <s v="Cancelled"/>
    <s v="in-store"/>
  </r>
  <r>
    <s v="S04874"/>
    <d v="2024-03-19T18:07:00"/>
    <x v="7"/>
    <s v="P1373"/>
    <s v="Jeans_373"/>
    <x v="6"/>
    <s v="Grey"/>
    <s v="L"/>
    <n v="2"/>
    <n v="1729.46"/>
    <n v="1196.18"/>
    <n v="3458.92"/>
    <n v="2392.36"/>
    <s v="C24873"/>
    <s v="Lakshmi_4873"/>
    <s v="Vellore"/>
    <n v="12.916499999999999"/>
    <n v="79.132499999999993"/>
    <s v="SP115"/>
    <s v="Salesperson_15"/>
    <s v="Cancelled"/>
    <s v="in-store"/>
  </r>
  <r>
    <s v="S04875"/>
    <d v="2023-06-23T19:58:00"/>
    <x v="88"/>
    <s v="P1374"/>
    <s v="Sportswear_374"/>
    <x v="3"/>
    <s v="Green"/>
    <s v="M"/>
    <n v="4"/>
    <n v="289.39999999999998"/>
    <n v="218.74"/>
    <n v="1157.5999999999999"/>
    <n v="874.96"/>
    <s v="C24874"/>
    <s v="Priya_4874"/>
    <s v="Coimbatore"/>
    <n v="11.0168"/>
    <n v="76.955799999999996"/>
    <s v="SP125"/>
    <s v="Salesperson_25"/>
    <s v="Pending"/>
    <s v="in-store"/>
  </r>
  <r>
    <s v="S04876"/>
    <d v="2023-04-19T21:15:00"/>
    <x v="12"/>
    <s v="P1375"/>
    <s v="Men's_375"/>
    <x v="4"/>
    <s v="Black"/>
    <s v="M"/>
    <n v="3"/>
    <n v="667.94"/>
    <n v="581.86"/>
    <n v="2003.82"/>
    <n v="1745.58"/>
    <s v="C24875"/>
    <s v="Meena_4875"/>
    <s v="Tiruchirappalli"/>
    <n v="10.7905"/>
    <n v="78.704700000000003"/>
    <s v="SP149"/>
    <s v="Salesperson_49"/>
    <s v="Paid"/>
    <s v="in-store"/>
  </r>
  <r>
    <s v="S04877"/>
    <d v="2024-05-05T18:56:00"/>
    <x v="47"/>
    <s v="P1376"/>
    <s v="Men's_376"/>
    <x v="4"/>
    <s v="Red"/>
    <s v="XL"/>
    <n v="2"/>
    <n v="396.46"/>
    <n v="325.41000000000003"/>
    <n v="792.92"/>
    <n v="650.82000000000005"/>
    <s v="C24876"/>
    <s v="Diya_4876"/>
    <s v="Salem"/>
    <n v="11.664300000000001"/>
    <n v="78.146000000000001"/>
    <s v="SP114"/>
    <s v="Salesperson_14"/>
    <s v="Returned"/>
    <s v="in-store"/>
  </r>
  <r>
    <s v="S04878"/>
    <d v="2023-01-04T15:37:00"/>
    <x v="3"/>
    <s v="P1377"/>
    <s v="Kid's_377"/>
    <x v="5"/>
    <s v="White"/>
    <s v="XL"/>
    <n v="4"/>
    <n v="490.28"/>
    <n v="408.64"/>
    <n v="1961.12"/>
    <n v="1634.56"/>
    <s v="C24877"/>
    <s v="Ganesh_4877"/>
    <s v="Tiruchirappalli"/>
    <n v="10.7905"/>
    <n v="78.704700000000003"/>
    <s v="SP101"/>
    <s v="Salesperson_1"/>
    <s v="Shipped"/>
    <s v="online"/>
  </r>
  <r>
    <s v="S04879"/>
    <d v="2023-07-30T11:33:00"/>
    <x v="78"/>
    <s v="P1378"/>
    <s v="T-Shirts_378"/>
    <x v="2"/>
    <s v="Blue"/>
    <s v="L"/>
    <n v="3"/>
    <n v="2266.4699999999998"/>
    <n v="1563.24"/>
    <n v="6799.41"/>
    <n v="4689.72"/>
    <s v="C24878"/>
    <s v="Sathish_4878"/>
    <s v="Erode"/>
    <n v="11.34"/>
    <n v="77.717200000000005"/>
    <s v="SP120"/>
    <s v="Salesperson_20"/>
    <s v="Returned"/>
    <s v="in-store"/>
  </r>
  <r>
    <s v="S04880"/>
    <d v="2023-09-09T21:12:00"/>
    <x v="74"/>
    <s v="P1379"/>
    <s v="Kurta_379"/>
    <x v="1"/>
    <s v="Pink"/>
    <s v="S"/>
    <n v="4"/>
    <n v="1093.57"/>
    <n v="910.12"/>
    <n v="4374.28"/>
    <n v="3640.48"/>
    <s v="C24879"/>
    <s v="Anu_4879"/>
    <s v="Vellore"/>
    <n v="12.916499999999999"/>
    <n v="79.132499999999993"/>
    <s v="SP144"/>
    <s v="Salesperson_44"/>
    <s v="Pending"/>
    <s v="online"/>
  </r>
  <r>
    <s v="S04881"/>
    <d v="2023-03-26T15:41:00"/>
    <x v="77"/>
    <s v="P1380"/>
    <s v="Sarees_380"/>
    <x v="7"/>
    <s v="Blue"/>
    <s v="XL"/>
    <n v="2"/>
    <n v="939.77"/>
    <n v="581.17999999999995"/>
    <n v="1879.54"/>
    <n v="1162.3599999999999"/>
    <s v="C24880"/>
    <s v="Sathish_4880"/>
    <s v="Erode"/>
    <n v="11.34"/>
    <n v="77.717200000000005"/>
    <s v="SP110"/>
    <s v="Salesperson_10"/>
    <s v="Pending"/>
    <s v="in-store"/>
  </r>
  <r>
    <s v="S04882"/>
    <d v="2024-03-31T13:13:00"/>
    <x v="26"/>
    <s v="P1381"/>
    <s v="Sarees_381"/>
    <x v="7"/>
    <s v="Green"/>
    <s v="L"/>
    <n v="2"/>
    <n v="2315.73"/>
    <n v="1466.57"/>
    <n v="4631.46"/>
    <n v="2933.14"/>
    <s v="C24881"/>
    <s v="Sanjay_4881"/>
    <s v="Tirunelveli"/>
    <n v="8.7139000000000006"/>
    <n v="77.756699999999995"/>
    <s v="SP140"/>
    <s v="Salesperson_40"/>
    <s v="Shipped"/>
    <s v="in-store"/>
  </r>
  <r>
    <s v="S04883"/>
    <d v="2024-01-19T18:04:00"/>
    <x v="49"/>
    <s v="P1382"/>
    <s v="Men's_382"/>
    <x v="4"/>
    <s v="Red"/>
    <s v="S"/>
    <n v="2"/>
    <n v="1148.7"/>
    <n v="884.98"/>
    <n v="2297.4"/>
    <n v="1769.96"/>
    <s v="C24882"/>
    <s v="Kavin_4882"/>
    <s v="Tiruchirappalli"/>
    <n v="10.7905"/>
    <n v="78.704700000000003"/>
    <s v="SP102"/>
    <s v="Salesperson_2"/>
    <s v="Pending"/>
    <s v="online"/>
  </r>
  <r>
    <s v="S04884"/>
    <d v="2024-01-15T10:50:00"/>
    <x v="49"/>
    <s v="P1383"/>
    <s v="Jeans_383"/>
    <x v="6"/>
    <s v="White"/>
    <s v="XS"/>
    <n v="3"/>
    <n v="2475.3000000000002"/>
    <n v="2017.95"/>
    <n v="7425.9"/>
    <n v="6053.85"/>
    <s v="C24883"/>
    <s v="Karthik_4883"/>
    <s v="Erode"/>
    <n v="11.34"/>
    <n v="77.717200000000005"/>
    <s v="SP147"/>
    <s v="Salesperson_47"/>
    <s v="Shipped"/>
    <s v="third-party"/>
  </r>
  <r>
    <s v="S04885"/>
    <d v="2024-10-07T15:08:00"/>
    <x v="28"/>
    <s v="P1384"/>
    <s v="Sportswear_384"/>
    <x v="3"/>
    <s v="Blue"/>
    <s v="S"/>
    <n v="1"/>
    <n v="517.42999999999995"/>
    <n v="317.20999999999998"/>
    <n v="517.42999999999995"/>
    <n v="317.20999999999998"/>
    <s v="C24884"/>
    <s v="Karthik_4884"/>
    <s v="Coimbatore"/>
    <n v="11.0168"/>
    <n v="76.955799999999996"/>
    <s v="SP142"/>
    <s v="Salesperson_42"/>
    <s v="Returned"/>
    <s v="mobile_app"/>
  </r>
  <r>
    <s v="S04886"/>
    <d v="2023-01-09T13:04:00"/>
    <x v="72"/>
    <s v="P1385"/>
    <s v="Men's_385"/>
    <x v="4"/>
    <s v="White"/>
    <s v="XS"/>
    <n v="4"/>
    <n v="2188.89"/>
    <n v="1330.2"/>
    <n v="8755.56"/>
    <n v="5320.8"/>
    <s v="C24885"/>
    <s v="Ganesh_4885"/>
    <s v="Madurai"/>
    <n v="9.9252000000000002"/>
    <n v="78.119799999999998"/>
    <s v="SP149"/>
    <s v="Salesperson_49"/>
    <s v="Cancelled"/>
    <s v="third-party"/>
  </r>
  <r>
    <s v="S04887"/>
    <d v="2024-03-12T17:05:00"/>
    <x v="24"/>
    <s v="P1386"/>
    <s v="Men's_386"/>
    <x v="4"/>
    <s v="Yellow"/>
    <s v="XS"/>
    <n v="1"/>
    <n v="942.72"/>
    <n v="676.98"/>
    <n v="942.72"/>
    <n v="676.98"/>
    <s v="C24886"/>
    <s v="Priya_4886"/>
    <s v="Erode"/>
    <n v="11.34"/>
    <n v="77.717200000000005"/>
    <s v="SP127"/>
    <s v="Salesperson_27"/>
    <s v="Paid"/>
    <s v="in-store"/>
  </r>
  <r>
    <s v="S04888"/>
    <d v="2024-09-02T14:29:00"/>
    <x v="22"/>
    <s v="P1387"/>
    <s v="Women's_387"/>
    <x v="0"/>
    <s v="Green"/>
    <s v="S"/>
    <n v="2"/>
    <n v="2131.06"/>
    <n v="1594.99"/>
    <n v="4262.12"/>
    <n v="3189.98"/>
    <s v="C24887"/>
    <s v="Sathish_4887"/>
    <s v="Madurai"/>
    <n v="9.9252000000000002"/>
    <n v="78.119799999999998"/>
    <s v="SP131"/>
    <s v="Salesperson_31"/>
    <s v="Cancelled"/>
    <s v="in-store"/>
  </r>
  <r>
    <s v="S04889"/>
    <d v="2023-01-22T18:22:00"/>
    <x v="85"/>
    <s v="P1388"/>
    <s v="T-Shirts_388"/>
    <x v="2"/>
    <s v="White"/>
    <s v="L"/>
    <n v="3"/>
    <n v="2498.64"/>
    <n v="1602.98"/>
    <n v="7495.92"/>
    <n v="4808.9399999999996"/>
    <s v="C24888"/>
    <s v="Lakshmi_4888"/>
    <s v="Chennai"/>
    <n v="13.082700000000001"/>
    <n v="80.270700000000005"/>
    <s v="SP137"/>
    <s v="Salesperson_37"/>
    <s v="Cancelled"/>
    <s v="mobile_app"/>
  </r>
  <r>
    <s v="S04890"/>
    <d v="2023-10-03T19:01:00"/>
    <x v="31"/>
    <s v="P1389"/>
    <s v="Kurta_389"/>
    <x v="1"/>
    <s v="Black"/>
    <s v="L"/>
    <n v="2"/>
    <n v="1744.69"/>
    <n v="1467.36"/>
    <n v="3489.38"/>
    <n v="2934.72"/>
    <s v="C24889"/>
    <s v="Diya_4889"/>
    <s v="Tirunelveli"/>
    <n v="8.7139000000000006"/>
    <n v="77.756699999999995"/>
    <s v="SP108"/>
    <s v="Salesperson_8"/>
    <s v="Shipped"/>
    <s v="in-store"/>
  </r>
  <r>
    <s v="S04891"/>
    <d v="2023-03-21T20:23:00"/>
    <x v="77"/>
    <s v="P1390"/>
    <s v="Kurta_390"/>
    <x v="1"/>
    <s v="Yellow"/>
    <s v="XL"/>
    <n v="3"/>
    <n v="293"/>
    <n v="227.45"/>
    <n v="879"/>
    <n v="682.35"/>
    <s v="C24890"/>
    <s v="Sanjay_4890"/>
    <s v="Salem"/>
    <n v="11.664300000000001"/>
    <n v="78.146000000000001"/>
    <s v="SP119"/>
    <s v="Salesperson_19"/>
    <s v="Returned"/>
    <s v="in-store"/>
  </r>
  <r>
    <s v="S04892"/>
    <d v="2023-08-14T14:07:00"/>
    <x v="63"/>
    <s v="P1391"/>
    <s v="Kid's_391"/>
    <x v="5"/>
    <s v="Red"/>
    <s v="S"/>
    <n v="1"/>
    <n v="488.1"/>
    <n v="328.73"/>
    <n v="488.1"/>
    <n v="328.73"/>
    <s v="C24891"/>
    <s v="Kavin_4891"/>
    <s v="Salem"/>
    <n v="11.664300000000001"/>
    <n v="78.146000000000001"/>
    <s v="SP144"/>
    <s v="Salesperson_44"/>
    <s v="Cancelled"/>
    <s v="online"/>
  </r>
  <r>
    <s v="S04893"/>
    <d v="2023-03-28T11:52:00"/>
    <x v="67"/>
    <s v="P1392"/>
    <s v="Kid's_392"/>
    <x v="5"/>
    <s v="White"/>
    <s v="XL"/>
    <n v="4"/>
    <n v="259.48"/>
    <n v="172.37"/>
    <n v="1037.92"/>
    <n v="689.48"/>
    <s v="C24892"/>
    <s v="Anu_4892"/>
    <s v="Erode"/>
    <n v="11.34"/>
    <n v="77.717200000000005"/>
    <s v="SP112"/>
    <s v="Salesperson_12"/>
    <s v="Paid"/>
    <s v="third-party"/>
  </r>
  <r>
    <s v="S04894"/>
    <d v="2024-03-19T21:00:00"/>
    <x v="7"/>
    <s v="P1393"/>
    <s v="Jeans_393"/>
    <x v="6"/>
    <s v="Grey"/>
    <s v="S"/>
    <n v="2"/>
    <n v="1415.5"/>
    <n v="985.28"/>
    <n v="2831"/>
    <n v="1970.56"/>
    <s v="C24893"/>
    <s v="Ravi_4893"/>
    <s v="Coimbatore"/>
    <n v="11.0168"/>
    <n v="76.955799999999996"/>
    <s v="SP119"/>
    <s v="Salesperson_19"/>
    <s v="Returned"/>
    <s v="in-store"/>
  </r>
  <r>
    <s v="S04895"/>
    <d v="2024-03-03T20:46:00"/>
    <x v="14"/>
    <s v="P1394"/>
    <s v="Men's_394"/>
    <x v="4"/>
    <s v="Black"/>
    <s v="XS"/>
    <n v="1"/>
    <n v="1109.73"/>
    <n v="935.92"/>
    <n v="1109.73"/>
    <n v="935.92"/>
    <s v="C24894"/>
    <s v="Bhuvana_4894"/>
    <s v="Coimbatore"/>
    <n v="11.0168"/>
    <n v="76.955799999999996"/>
    <s v="SP134"/>
    <s v="Salesperson_34"/>
    <s v="Paid"/>
    <s v="online"/>
  </r>
  <r>
    <s v="S04896"/>
    <d v="2023-11-30T10:56:00"/>
    <x v="33"/>
    <s v="P1395"/>
    <s v="Kid's_395"/>
    <x v="5"/>
    <s v="Pink"/>
    <s v="XXL"/>
    <n v="3"/>
    <n v="1574.67"/>
    <n v="1359.41"/>
    <n v="4724.01"/>
    <n v="4078.23"/>
    <s v="C24895"/>
    <s v="Priya_4895"/>
    <s v="Coimbatore"/>
    <n v="11.0168"/>
    <n v="76.955799999999996"/>
    <s v="SP116"/>
    <s v="Salesperson_16"/>
    <s v="Paid"/>
    <s v="online"/>
  </r>
  <r>
    <s v="S04897"/>
    <d v="2023-02-21T16:49:00"/>
    <x v="29"/>
    <s v="P1396"/>
    <s v="Jeans_396"/>
    <x v="6"/>
    <s v="Pink"/>
    <s v="XS"/>
    <n v="3"/>
    <n v="1268.81"/>
    <n v="786.18"/>
    <n v="3806.43"/>
    <n v="2358.54"/>
    <s v="C24896"/>
    <s v="Priya_4896"/>
    <s v="Coimbatore"/>
    <n v="11.0168"/>
    <n v="76.955799999999996"/>
    <s v="SP101"/>
    <s v="Salesperson_1"/>
    <s v="Returned"/>
    <s v="online"/>
  </r>
  <r>
    <s v="S04898"/>
    <d v="2023-11-21T12:16:00"/>
    <x v="51"/>
    <s v="P1397"/>
    <s v="Sportswear_397"/>
    <x v="3"/>
    <s v="Blue"/>
    <s v="XL"/>
    <n v="2"/>
    <n v="2164.8000000000002"/>
    <n v="1355.63"/>
    <n v="4329.6000000000004"/>
    <n v="2711.26"/>
    <s v="C24897"/>
    <s v="Sathish_4897"/>
    <s v="Coimbatore"/>
    <n v="11.0168"/>
    <n v="76.955799999999996"/>
    <s v="SP106"/>
    <s v="Salesperson_6"/>
    <s v="Cancelled"/>
    <s v="online"/>
  </r>
  <r>
    <s v="S04899"/>
    <d v="2023-03-12T17:57:00"/>
    <x v="1"/>
    <s v="P1398"/>
    <s v="Kid's_398"/>
    <x v="5"/>
    <s v="Yellow"/>
    <s v="L"/>
    <n v="3"/>
    <n v="1879.81"/>
    <n v="1361.21"/>
    <n v="5639.43"/>
    <n v="4083.63"/>
    <s v="C24898"/>
    <s v="Lakshmi_4898"/>
    <s v="Madurai"/>
    <n v="9.9252000000000002"/>
    <n v="78.119799999999998"/>
    <s v="SP119"/>
    <s v="Salesperson_19"/>
    <s v="Shipped"/>
    <s v="in-store"/>
  </r>
  <r>
    <s v="S04900"/>
    <d v="2023-05-12T17:39:00"/>
    <x v="64"/>
    <s v="P1399"/>
    <s v="Kurta_399"/>
    <x v="1"/>
    <s v="Maroon"/>
    <s v="XL"/>
    <n v="1"/>
    <n v="2085.75"/>
    <n v="1686.32"/>
    <n v="2085.75"/>
    <n v="1686.32"/>
    <s v="C24899"/>
    <s v="Lakshmi_4899"/>
    <s v="Tiruchirappalli"/>
    <n v="10.7905"/>
    <n v="78.704700000000003"/>
    <s v="SP118"/>
    <s v="Salesperson_18"/>
    <s v="Paid"/>
    <s v="in-store"/>
  </r>
  <r>
    <s v="S04901"/>
    <d v="2023-01-16T11:08:00"/>
    <x v="85"/>
    <s v="P1400"/>
    <s v="Men's_400"/>
    <x v="4"/>
    <s v="Black"/>
    <s v="M"/>
    <n v="3"/>
    <n v="1286.71"/>
    <n v="853.63"/>
    <n v="3860.13"/>
    <n v="2560.89"/>
    <s v="C24900"/>
    <s v="Diya_4900"/>
    <s v="Salem"/>
    <n v="11.664300000000001"/>
    <n v="78.146000000000001"/>
    <s v="SP105"/>
    <s v="Salesperson_5"/>
    <s v="Pending"/>
    <s v="online"/>
  </r>
  <r>
    <s v="S04902"/>
    <d v="2024-02-27T12:29:00"/>
    <x v="14"/>
    <s v="P1401"/>
    <s v="Women's_401"/>
    <x v="0"/>
    <s v="Maroon"/>
    <s v="XS"/>
    <n v="1"/>
    <n v="1323.25"/>
    <n v="850.37"/>
    <n v="1323.25"/>
    <n v="850.37"/>
    <s v="C24901"/>
    <s v="Diya_4901"/>
    <s v="Coimbatore"/>
    <n v="11.0168"/>
    <n v="76.955799999999996"/>
    <s v="SP119"/>
    <s v="Salesperson_19"/>
    <s v="Paid"/>
    <s v="in-store"/>
  </r>
  <r>
    <s v="S04903"/>
    <d v="2024-07-28T14:41:00"/>
    <x v="79"/>
    <s v="P1402"/>
    <s v="Sarees_402"/>
    <x v="7"/>
    <s v="Blue"/>
    <s v="XXL"/>
    <n v="1"/>
    <n v="2482.35"/>
    <n v="1566.53"/>
    <n v="2482.35"/>
    <n v="1566.53"/>
    <s v="C24902"/>
    <s v="Devi_4902"/>
    <s v="Tiruchirappalli"/>
    <n v="10.7905"/>
    <n v="78.704700000000003"/>
    <s v="SP110"/>
    <s v="Salesperson_10"/>
    <s v="Returned"/>
    <s v="online"/>
  </r>
  <r>
    <s v="S04904"/>
    <d v="2023-09-28T12:57:00"/>
    <x v="21"/>
    <s v="P1403"/>
    <s v="Women's_403"/>
    <x v="0"/>
    <s v="Grey"/>
    <s v="XL"/>
    <n v="3"/>
    <n v="1428.22"/>
    <n v="1249.42"/>
    <n v="4284.66"/>
    <n v="3748.26"/>
    <s v="C24903"/>
    <s v="Lakshmi_4903"/>
    <s v="Chennai"/>
    <n v="13.082700000000001"/>
    <n v="80.270700000000005"/>
    <s v="SP119"/>
    <s v="Salesperson_19"/>
    <s v="Returned"/>
    <s v="mobile_app"/>
  </r>
  <r>
    <s v="S04905"/>
    <d v="2024-09-06T12:08:00"/>
    <x v="22"/>
    <s v="P1404"/>
    <s v="Sportswear_404"/>
    <x v="3"/>
    <s v="Red"/>
    <s v="XL"/>
    <n v="4"/>
    <n v="2175.8200000000002"/>
    <n v="1938.71"/>
    <n v="8703.2800000000007"/>
    <n v="7754.84"/>
    <s v="C24904"/>
    <s v="Karthik_4904"/>
    <s v="Erode"/>
    <n v="11.34"/>
    <n v="77.717200000000005"/>
    <s v="SP100"/>
    <s v="Salesperson_0"/>
    <s v="Cancelled"/>
    <s v="online"/>
  </r>
  <r>
    <s v="S04906"/>
    <d v="2024-09-16T12:13:00"/>
    <x v="6"/>
    <s v="P1405"/>
    <s v="T-Shirts_405"/>
    <x v="2"/>
    <s v="Red"/>
    <s v="L"/>
    <n v="2"/>
    <n v="1320.2"/>
    <n v="1157"/>
    <n v="2640.4"/>
    <n v="2314"/>
    <s v="C24905"/>
    <s v="Ravi_4905"/>
    <s v="Coimbatore"/>
    <n v="11.0168"/>
    <n v="76.955799999999996"/>
    <s v="SP118"/>
    <s v="Salesperson_18"/>
    <s v="Cancelled"/>
    <s v="in-store"/>
  </r>
  <r>
    <s v="S04907"/>
    <d v="2024-02-06T18:20:00"/>
    <x v="52"/>
    <s v="P1406"/>
    <s v="Sportswear_406"/>
    <x v="3"/>
    <s v="Maroon"/>
    <s v="S"/>
    <n v="1"/>
    <n v="356.08"/>
    <n v="243.34"/>
    <n v="356.08"/>
    <n v="243.34"/>
    <s v="C24906"/>
    <s v="Diya_4906"/>
    <s v="Chennai"/>
    <n v="13.082700000000001"/>
    <n v="80.270700000000005"/>
    <s v="SP112"/>
    <s v="Salesperson_12"/>
    <s v="Paid"/>
    <s v="mobile_app"/>
  </r>
  <r>
    <s v="S04908"/>
    <d v="2023-06-15T14:25:00"/>
    <x v="23"/>
    <s v="P1407"/>
    <s v="T-Shirts_407"/>
    <x v="2"/>
    <s v="Yellow"/>
    <s v="L"/>
    <n v="1"/>
    <n v="1889.11"/>
    <n v="1226.8"/>
    <n v="1889.11"/>
    <n v="1226.8"/>
    <s v="C24907"/>
    <s v="Vishal_4907"/>
    <s v="Tirunelveli"/>
    <n v="8.7139000000000006"/>
    <n v="77.756699999999995"/>
    <s v="SP130"/>
    <s v="Salesperson_30"/>
    <s v="Pending"/>
    <s v="online"/>
  </r>
  <r>
    <s v="S04909"/>
    <d v="2024-05-02T18:00:00"/>
    <x v="47"/>
    <s v="P1408"/>
    <s v="Kid's_408"/>
    <x v="5"/>
    <s v="Grey"/>
    <s v="M"/>
    <n v="3"/>
    <n v="1540.82"/>
    <n v="1322.41"/>
    <n v="4622.46"/>
    <n v="3967.23"/>
    <s v="C24908"/>
    <s v="Lakshmi_4908"/>
    <s v="Vellore"/>
    <n v="12.916499999999999"/>
    <n v="79.132499999999993"/>
    <s v="SP138"/>
    <s v="Salesperson_38"/>
    <s v="Returned"/>
    <s v="online"/>
  </r>
  <r>
    <s v="S04910"/>
    <d v="2024-02-10T20:18:00"/>
    <x v="52"/>
    <s v="P1409"/>
    <s v="Men's_409"/>
    <x v="4"/>
    <s v="Grey"/>
    <s v="XXL"/>
    <n v="1"/>
    <n v="2084.9"/>
    <n v="1490.19"/>
    <n v="2084.9"/>
    <n v="1490.19"/>
    <s v="C24909"/>
    <s v="Vishal_4909"/>
    <s v="Chennai"/>
    <n v="13.082700000000001"/>
    <n v="80.270700000000005"/>
    <s v="SP114"/>
    <s v="Salesperson_14"/>
    <s v="Pending"/>
    <s v="in-store"/>
  </r>
  <r>
    <s v="S04911"/>
    <d v="2024-02-28T18:19:00"/>
    <x v="14"/>
    <s v="P1410"/>
    <s v="Sportswear_410"/>
    <x v="3"/>
    <s v="White"/>
    <s v="M"/>
    <n v="1"/>
    <n v="850.1"/>
    <n v="660.27"/>
    <n v="850.1"/>
    <n v="660.27"/>
    <s v="C24910"/>
    <s v="Sathish_4910"/>
    <s v="Vellore"/>
    <n v="12.916499999999999"/>
    <n v="79.132499999999993"/>
    <s v="SP100"/>
    <s v="Salesperson_0"/>
    <s v="Cancelled"/>
    <s v="online"/>
  </r>
  <r>
    <s v="S04912"/>
    <d v="2023-04-04T14:01:00"/>
    <x v="48"/>
    <s v="P1411"/>
    <s v="Jeans_411"/>
    <x v="6"/>
    <s v="Black"/>
    <s v="XL"/>
    <n v="4"/>
    <n v="1893.56"/>
    <n v="1329.04"/>
    <n v="7574.24"/>
    <n v="5316.16"/>
    <s v="C24911"/>
    <s v="Diya_4911"/>
    <s v="Tiruchirappalli"/>
    <n v="10.7905"/>
    <n v="78.704700000000003"/>
    <s v="SP125"/>
    <s v="Salesperson_25"/>
    <s v="Cancelled"/>
    <s v="in-store"/>
  </r>
  <r>
    <s v="S04913"/>
    <d v="2023-03-20T15:05:00"/>
    <x v="77"/>
    <s v="P1412"/>
    <s v="T-Shirts_412"/>
    <x v="2"/>
    <s v="Blue"/>
    <s v="S"/>
    <n v="2"/>
    <n v="1709.95"/>
    <n v="1287.3499999999999"/>
    <n v="3419.9"/>
    <n v="2574.6999999999998"/>
    <s v="C24912"/>
    <s v="Bhuvana_4912"/>
    <s v="Erode"/>
    <n v="11.34"/>
    <n v="77.717200000000005"/>
    <s v="SP119"/>
    <s v="Salesperson_19"/>
    <s v="Paid"/>
    <s v="online"/>
  </r>
  <r>
    <s v="S04914"/>
    <d v="2023-06-03T21:03:00"/>
    <x v="30"/>
    <s v="P1413"/>
    <s v="Men's_413"/>
    <x v="4"/>
    <s v="Pink"/>
    <s v="XS"/>
    <n v="2"/>
    <n v="257.87"/>
    <n v="228.67"/>
    <n v="515.74"/>
    <n v="457.34"/>
    <s v="C24913"/>
    <s v="Meena_4913"/>
    <s v="Madurai"/>
    <n v="9.9252000000000002"/>
    <n v="78.119799999999998"/>
    <s v="SP127"/>
    <s v="Salesperson_27"/>
    <s v="Shipped"/>
    <s v="in-store"/>
  </r>
  <r>
    <s v="S04915"/>
    <d v="2023-02-16T17:06:00"/>
    <x v="43"/>
    <s v="P1414"/>
    <s v="Sarees_414"/>
    <x v="7"/>
    <s v="Black"/>
    <s v="XS"/>
    <n v="1"/>
    <n v="2124.56"/>
    <n v="1874.74"/>
    <n v="2124.56"/>
    <n v="1874.74"/>
    <s v="C24914"/>
    <s v="Devi_4914"/>
    <s v="Chennai"/>
    <n v="13.082700000000001"/>
    <n v="80.270700000000005"/>
    <s v="SP122"/>
    <s v="Salesperson_22"/>
    <s v="Shipped"/>
    <s v="online"/>
  </r>
  <r>
    <s v="S04916"/>
    <d v="2023-07-20T14:01:00"/>
    <x v="15"/>
    <s v="P1415"/>
    <s v="Kurta_415"/>
    <x v="1"/>
    <s v="Black"/>
    <s v="XS"/>
    <n v="2"/>
    <n v="2290.54"/>
    <n v="1889.3"/>
    <n v="4581.08"/>
    <n v="3778.6"/>
    <s v="C24915"/>
    <s v="Lakshmi_4915"/>
    <s v="Chennai"/>
    <n v="13.082700000000001"/>
    <n v="80.270700000000005"/>
    <s v="SP105"/>
    <s v="Salesperson_5"/>
    <s v="Paid"/>
    <s v="online"/>
  </r>
  <r>
    <s v="S04917"/>
    <d v="2024-07-16T14:51:00"/>
    <x v="59"/>
    <s v="P1416"/>
    <s v="Kurta_416"/>
    <x v="1"/>
    <s v="Yellow"/>
    <s v="M"/>
    <n v="2"/>
    <n v="605.34"/>
    <n v="453.76"/>
    <n v="1210.68"/>
    <n v="907.52"/>
    <s v="C24916"/>
    <s v="Priya_4916"/>
    <s v="Coimbatore"/>
    <n v="11.0168"/>
    <n v="76.955799999999996"/>
    <s v="SP110"/>
    <s v="Salesperson_10"/>
    <s v="Returned"/>
    <s v="in-store"/>
  </r>
  <r>
    <s v="S04918"/>
    <d v="2024-08-19T16:15:00"/>
    <x v="68"/>
    <s v="P1417"/>
    <s v="Jeans_417"/>
    <x v="6"/>
    <s v="Pink"/>
    <s v="XS"/>
    <n v="2"/>
    <n v="1516.96"/>
    <n v="929.57"/>
    <n v="3033.92"/>
    <n v="1859.14"/>
    <s v="C24917"/>
    <s v="Priya_4917"/>
    <s v="Salem"/>
    <n v="11.664300000000001"/>
    <n v="78.146000000000001"/>
    <s v="SP101"/>
    <s v="Salesperson_1"/>
    <s v="Paid"/>
    <s v="third-party"/>
  </r>
  <r>
    <s v="S04919"/>
    <d v="2024-02-01T16:47:00"/>
    <x v="53"/>
    <s v="P1418"/>
    <s v="T-Shirts_418"/>
    <x v="2"/>
    <s v="Grey"/>
    <s v="M"/>
    <n v="4"/>
    <n v="2151.36"/>
    <n v="1637.02"/>
    <n v="8605.44"/>
    <n v="6548.08"/>
    <s v="C24918"/>
    <s v="Anu_4918"/>
    <s v="Erode"/>
    <n v="11.34"/>
    <n v="77.717200000000005"/>
    <s v="SP129"/>
    <s v="Salesperson_29"/>
    <s v="Cancelled"/>
    <s v="online"/>
  </r>
  <r>
    <s v="S04920"/>
    <d v="2024-02-26T12:44:00"/>
    <x v="14"/>
    <s v="P1419"/>
    <s v="T-Shirts_419"/>
    <x v="2"/>
    <s v="Maroon"/>
    <s v="L"/>
    <n v="2"/>
    <n v="1445.05"/>
    <n v="1006.18"/>
    <n v="2890.1"/>
    <n v="2012.36"/>
    <s v="C24919"/>
    <s v="Sanjay_4919"/>
    <s v="Salem"/>
    <n v="11.664300000000001"/>
    <n v="78.146000000000001"/>
    <s v="SP132"/>
    <s v="Salesperson_32"/>
    <s v="Returned"/>
    <s v="in-store"/>
  </r>
  <r>
    <s v="S04921"/>
    <d v="2023-12-09T16:05:00"/>
    <x v="50"/>
    <s v="P1420"/>
    <s v="Women's_420"/>
    <x v="0"/>
    <s v="Grey"/>
    <s v="XS"/>
    <n v="1"/>
    <n v="1659.31"/>
    <n v="1378.62"/>
    <n v="1659.31"/>
    <n v="1378.62"/>
    <s v="C24920"/>
    <s v="Ganesh_4920"/>
    <s v="Tiruchirappalli"/>
    <n v="10.7905"/>
    <n v="78.704700000000003"/>
    <s v="SP125"/>
    <s v="Salesperson_25"/>
    <s v="Paid"/>
    <s v="online"/>
  </r>
  <r>
    <s v="S04922"/>
    <d v="2023-02-28T13:39:00"/>
    <x v="10"/>
    <s v="P1421"/>
    <s v="Men's_421"/>
    <x v="4"/>
    <s v="Red"/>
    <s v="L"/>
    <n v="1"/>
    <n v="2044.5"/>
    <n v="1440.69"/>
    <n v="2044.5"/>
    <n v="1440.69"/>
    <s v="C24921"/>
    <s v="Sanjay_4921"/>
    <s v="Vellore"/>
    <n v="12.916499999999999"/>
    <n v="79.132499999999993"/>
    <s v="SP100"/>
    <s v="Salesperson_0"/>
    <s v="Paid"/>
    <s v="online"/>
  </r>
  <r>
    <s v="S04923"/>
    <d v="2023-01-12T10:06:00"/>
    <x v="72"/>
    <s v="P1422"/>
    <s v="Sportswear_422"/>
    <x v="3"/>
    <s v="Grey"/>
    <s v="S"/>
    <n v="1"/>
    <n v="1682.95"/>
    <n v="1449.25"/>
    <n v="1682.95"/>
    <n v="1449.25"/>
    <s v="C24922"/>
    <s v="Lakshmi_4922"/>
    <s v="Vellore"/>
    <n v="12.916499999999999"/>
    <n v="79.132499999999993"/>
    <s v="SP120"/>
    <s v="Salesperson_20"/>
    <s v="Cancelled"/>
    <s v="in-store"/>
  </r>
  <r>
    <s v="S04924"/>
    <d v="2024-04-06T16:58:00"/>
    <x v="82"/>
    <s v="P1423"/>
    <s v="T-Shirts_423"/>
    <x v="2"/>
    <s v="Black"/>
    <s v="S"/>
    <n v="1"/>
    <n v="927.51"/>
    <n v="602.59"/>
    <n v="927.51"/>
    <n v="602.59"/>
    <s v="C24923"/>
    <s v="Bhuvana_4923"/>
    <s v="Chennai"/>
    <n v="13.082700000000001"/>
    <n v="80.270700000000005"/>
    <s v="SP128"/>
    <s v="Salesperson_28"/>
    <s v="Cancelled"/>
    <s v="online"/>
  </r>
  <r>
    <s v="S04925"/>
    <d v="2024-04-24T13:57:00"/>
    <x v="75"/>
    <s v="P1424"/>
    <s v="Women's_424"/>
    <x v="0"/>
    <s v="Blue"/>
    <s v="XS"/>
    <n v="2"/>
    <n v="652.5"/>
    <n v="412.94"/>
    <n v="1305"/>
    <n v="825.88"/>
    <s v="C24924"/>
    <s v="Ravi_4924"/>
    <s v="Coimbatore"/>
    <n v="11.0168"/>
    <n v="76.955799999999996"/>
    <s v="SP136"/>
    <s v="Salesperson_36"/>
    <s v="Shipped"/>
    <s v="in-store"/>
  </r>
  <r>
    <s v="S04926"/>
    <d v="2023-07-27T19:39:00"/>
    <x v="78"/>
    <s v="P1425"/>
    <s v="Men's_425"/>
    <x v="4"/>
    <s v="Red"/>
    <s v="M"/>
    <n v="1"/>
    <n v="1955.02"/>
    <n v="1291.52"/>
    <n v="1955.02"/>
    <n v="1291.52"/>
    <s v="C24925"/>
    <s v="Sathish_4925"/>
    <s v="Chennai"/>
    <n v="13.082700000000001"/>
    <n v="80.270700000000005"/>
    <s v="SP110"/>
    <s v="Salesperson_10"/>
    <s v="Paid"/>
    <s v="in-store"/>
  </r>
  <r>
    <s v="S04927"/>
    <d v="2024-06-30T21:12:00"/>
    <x v="2"/>
    <s v="P1426"/>
    <s v="T-Shirts_426"/>
    <x v="2"/>
    <s v="White"/>
    <s v="M"/>
    <n v="1"/>
    <n v="932.15"/>
    <n v="585.62"/>
    <n v="932.15"/>
    <n v="585.62"/>
    <s v="C24926"/>
    <s v="Diya_4926"/>
    <s v="Tirunelveli"/>
    <n v="8.7139000000000006"/>
    <n v="77.756699999999995"/>
    <s v="SP121"/>
    <s v="Salesperson_21"/>
    <s v="Cancelled"/>
    <s v="mobile_app"/>
  </r>
  <r>
    <s v="S04928"/>
    <d v="2023-07-16T18:39:00"/>
    <x v="91"/>
    <s v="P1427"/>
    <s v="Kurta_427"/>
    <x v="1"/>
    <s v="Grey"/>
    <s v="M"/>
    <n v="1"/>
    <n v="602.47"/>
    <n v="479.31"/>
    <n v="602.47"/>
    <n v="479.31"/>
    <s v="C24927"/>
    <s v="Meena_4927"/>
    <s v="Tiruchirappalli"/>
    <n v="10.7905"/>
    <n v="78.704700000000003"/>
    <s v="SP114"/>
    <s v="Salesperson_14"/>
    <s v="Cancelled"/>
    <s v="in-store"/>
  </r>
  <r>
    <s v="S04929"/>
    <d v="2024-01-29T11:24:00"/>
    <x v="53"/>
    <s v="P1428"/>
    <s v="T-Shirts_428"/>
    <x v="2"/>
    <s v="Pink"/>
    <s v="XXL"/>
    <n v="1"/>
    <n v="2449.87"/>
    <n v="1621.06"/>
    <n v="2449.87"/>
    <n v="1621.06"/>
    <s v="C24928"/>
    <s v="Ganesh_4928"/>
    <s v="Tirunelveli"/>
    <n v="8.7139000000000006"/>
    <n v="77.756699999999995"/>
    <s v="SP123"/>
    <s v="Salesperson_23"/>
    <s v="Pending"/>
    <s v="mobile_app"/>
  </r>
  <r>
    <s v="S04930"/>
    <d v="2024-01-11T10:42:00"/>
    <x v="65"/>
    <s v="P1429"/>
    <s v="Jeans_429"/>
    <x v="6"/>
    <s v="Blue"/>
    <s v="L"/>
    <n v="1"/>
    <n v="277.06"/>
    <n v="210.06"/>
    <n v="277.06"/>
    <n v="210.06"/>
    <s v="C24929"/>
    <s v="Sanjay_4929"/>
    <s v="Chennai"/>
    <n v="13.082700000000001"/>
    <n v="80.270700000000005"/>
    <s v="SP113"/>
    <s v="Salesperson_13"/>
    <s v="Pending"/>
    <s v="online"/>
  </r>
  <r>
    <s v="S04931"/>
    <d v="2023-07-09T19:13:00"/>
    <x v="90"/>
    <s v="P1430"/>
    <s v="Sarees_430"/>
    <x v="7"/>
    <s v="Black"/>
    <s v="XS"/>
    <n v="1"/>
    <n v="968.38"/>
    <n v="762.89"/>
    <n v="968.38"/>
    <n v="762.89"/>
    <s v="C24930"/>
    <s v="Ganesh_4930"/>
    <s v="Chennai"/>
    <n v="13.082700000000001"/>
    <n v="80.270700000000005"/>
    <s v="SP119"/>
    <s v="Salesperson_19"/>
    <s v="Cancelled"/>
    <s v="mobile_app"/>
  </r>
  <r>
    <s v="S04932"/>
    <d v="2024-05-30T16:34:00"/>
    <x v="54"/>
    <s v="P1431"/>
    <s v="Kid's_431"/>
    <x v="5"/>
    <s v="Pink"/>
    <s v="XXL"/>
    <n v="4"/>
    <n v="765.32"/>
    <n v="494.89"/>
    <n v="3061.28"/>
    <n v="1979.56"/>
    <s v="C24931"/>
    <s v="Priya_4931"/>
    <s v="Tirunelveli"/>
    <n v="8.7139000000000006"/>
    <n v="77.756699999999995"/>
    <s v="SP113"/>
    <s v="Salesperson_13"/>
    <s v="Shipped"/>
    <s v="in-store"/>
  </r>
  <r>
    <s v="S04933"/>
    <d v="2023-03-29T16:40:00"/>
    <x v="67"/>
    <s v="P1432"/>
    <s v="Women's_432"/>
    <x v="0"/>
    <s v="Grey"/>
    <s v="XXL"/>
    <n v="2"/>
    <n v="484.29"/>
    <n v="384.68"/>
    <n v="968.58"/>
    <n v="769.36"/>
    <s v="C24932"/>
    <s v="Bhuvana_4932"/>
    <s v="Vellore"/>
    <n v="12.916499999999999"/>
    <n v="79.132499999999993"/>
    <s v="SP115"/>
    <s v="Salesperson_15"/>
    <s v="Paid"/>
    <s v="in-store"/>
  </r>
  <r>
    <s v="S04934"/>
    <d v="2023-12-29T14:19:00"/>
    <x v="34"/>
    <s v="P1433"/>
    <s v="Sportswear_433"/>
    <x v="3"/>
    <s v="Black"/>
    <s v="XL"/>
    <n v="1"/>
    <n v="2331.65"/>
    <n v="2078.89"/>
    <n v="2331.65"/>
    <n v="2078.89"/>
    <s v="C24933"/>
    <s v="Bhuvana_4933"/>
    <s v="Salem"/>
    <n v="11.664300000000001"/>
    <n v="78.146000000000001"/>
    <s v="SP148"/>
    <s v="Salesperson_48"/>
    <s v="Shipped"/>
    <s v="in-store"/>
  </r>
  <r>
    <s v="S04935"/>
    <d v="2023-04-03T20:19:00"/>
    <x v="48"/>
    <s v="P1434"/>
    <s v="Kid's_434"/>
    <x v="5"/>
    <s v="White"/>
    <s v="XL"/>
    <n v="2"/>
    <n v="2365.8000000000002"/>
    <n v="1863.66"/>
    <n v="4731.6000000000004"/>
    <n v="3727.32"/>
    <s v="C24934"/>
    <s v="Ravi_4934"/>
    <s v="Madurai"/>
    <n v="9.9252000000000002"/>
    <n v="78.119799999999998"/>
    <s v="SP112"/>
    <s v="Salesperson_12"/>
    <s v="Cancelled"/>
    <s v="mobile_app"/>
  </r>
  <r>
    <s v="S04936"/>
    <d v="2024-02-10T14:07:00"/>
    <x v="52"/>
    <s v="P1435"/>
    <s v="Sarees_435"/>
    <x v="7"/>
    <s v="Maroon"/>
    <s v="L"/>
    <n v="4"/>
    <n v="1068.5999999999999"/>
    <n v="754.21"/>
    <n v="4274.3999999999996"/>
    <n v="3016.84"/>
    <s v="C24935"/>
    <s v="Bhuvana_4935"/>
    <s v="Tirunelveli"/>
    <n v="8.7139000000000006"/>
    <n v="77.756699999999995"/>
    <s v="SP142"/>
    <s v="Salesperson_42"/>
    <s v="Pending"/>
    <s v="in-store"/>
  </r>
  <r>
    <s v="S04937"/>
    <d v="2023-08-09T21:02:00"/>
    <x v="92"/>
    <s v="P1436"/>
    <s v="Kid's_436"/>
    <x v="5"/>
    <s v="Grey"/>
    <s v="XXL"/>
    <n v="1"/>
    <n v="808.58"/>
    <n v="701.96"/>
    <n v="808.58"/>
    <n v="701.96"/>
    <s v="C24936"/>
    <s v="Sanjay_4936"/>
    <s v="Erode"/>
    <n v="11.34"/>
    <n v="77.717200000000005"/>
    <s v="SP135"/>
    <s v="Salesperson_35"/>
    <s v="Shipped"/>
    <s v="online"/>
  </r>
  <r>
    <s v="S04938"/>
    <d v="2023-03-04T14:24:00"/>
    <x v="10"/>
    <s v="P1437"/>
    <s v="Women's_437"/>
    <x v="0"/>
    <s v="White"/>
    <s v="XXL"/>
    <n v="3"/>
    <n v="869.4"/>
    <n v="676.12"/>
    <n v="2608.1999999999998"/>
    <n v="2028.36"/>
    <s v="C24937"/>
    <s v="Diya_4937"/>
    <s v="Tiruchirappalli"/>
    <n v="10.7905"/>
    <n v="78.704700000000003"/>
    <s v="SP117"/>
    <s v="Salesperson_17"/>
    <s v="Cancelled"/>
    <s v="mobile_app"/>
  </r>
  <r>
    <s v="S04939"/>
    <d v="2024-05-14T21:54:00"/>
    <x v="36"/>
    <s v="P1438"/>
    <s v="Jeans_438"/>
    <x v="6"/>
    <s v="Blue"/>
    <s v="L"/>
    <n v="2"/>
    <n v="1640.39"/>
    <n v="1197.7"/>
    <n v="3280.78"/>
    <n v="2395.4"/>
    <s v="C24938"/>
    <s v="Ganesh_4938"/>
    <s v="Erode"/>
    <n v="11.34"/>
    <n v="77.717200000000005"/>
    <s v="SP128"/>
    <s v="Salesperson_28"/>
    <s v="Paid"/>
    <s v="in-store"/>
  </r>
  <r>
    <s v="S04940"/>
    <d v="2023-08-11T12:36:00"/>
    <x v="92"/>
    <s v="P1439"/>
    <s v="Kurta_439"/>
    <x v="1"/>
    <s v="Red"/>
    <s v="M"/>
    <n v="1"/>
    <n v="1801.62"/>
    <n v="1304.32"/>
    <n v="1801.62"/>
    <n v="1304.32"/>
    <s v="C24939"/>
    <s v="Karthik_4939"/>
    <s v="Coimbatore"/>
    <n v="11.0168"/>
    <n v="76.955799999999996"/>
    <s v="SP130"/>
    <s v="Salesperson_30"/>
    <s v="Pending"/>
    <s v="in-store"/>
  </r>
  <r>
    <s v="S04941"/>
    <d v="2023-02-11T18:38:00"/>
    <x v="80"/>
    <s v="P1440"/>
    <s v="Sarees_440"/>
    <x v="7"/>
    <s v="Grey"/>
    <s v="XL"/>
    <n v="2"/>
    <n v="1073.3699999999999"/>
    <n v="793.06"/>
    <n v="2146.7399999999998"/>
    <n v="1586.12"/>
    <s v="C24940"/>
    <s v="Kavin_4940"/>
    <s v="Coimbatore"/>
    <n v="11.0168"/>
    <n v="76.955799999999996"/>
    <s v="SP145"/>
    <s v="Salesperson_45"/>
    <s v="Paid"/>
    <s v="in-store"/>
  </r>
  <r>
    <s v="S04942"/>
    <d v="2024-04-11T18:28:00"/>
    <x v="86"/>
    <s v="P1441"/>
    <s v="Kurta_441"/>
    <x v="1"/>
    <s v="Green"/>
    <s v="M"/>
    <n v="1"/>
    <n v="1447.82"/>
    <n v="1079.44"/>
    <n v="1447.82"/>
    <n v="1079.44"/>
    <s v="C24941"/>
    <s v="Aarav_4941"/>
    <s v="Erode"/>
    <n v="11.34"/>
    <n v="77.717200000000005"/>
    <s v="SP144"/>
    <s v="Salesperson_44"/>
    <s v="Cancelled"/>
    <s v="online"/>
  </r>
  <r>
    <s v="S04943"/>
    <d v="2024-08-21T16:34:00"/>
    <x v="68"/>
    <s v="P1442"/>
    <s v="Jeans_442"/>
    <x v="6"/>
    <s v="Yellow"/>
    <s v="M"/>
    <n v="3"/>
    <n v="1832.77"/>
    <n v="1493.91"/>
    <n v="5498.31"/>
    <n v="4481.7299999999996"/>
    <s v="C24942"/>
    <s v="Priya_4942"/>
    <s v="Salem"/>
    <n v="11.664300000000001"/>
    <n v="78.146000000000001"/>
    <s v="SP125"/>
    <s v="Salesperson_25"/>
    <s v="Pending"/>
    <s v="online"/>
  </r>
  <r>
    <s v="S04944"/>
    <d v="2023-06-02T19:01:00"/>
    <x v="30"/>
    <s v="P1443"/>
    <s v="Sportswear_443"/>
    <x v="3"/>
    <s v="Red"/>
    <s v="XS"/>
    <n v="1"/>
    <n v="273.86"/>
    <n v="199.77"/>
    <n v="273.86"/>
    <n v="199.77"/>
    <s v="C24943"/>
    <s v="Vishal_4943"/>
    <s v="Tirunelveli"/>
    <n v="8.7139000000000006"/>
    <n v="77.756699999999995"/>
    <s v="SP123"/>
    <s v="Salesperson_23"/>
    <s v="Shipped"/>
    <s v="in-store"/>
  </r>
  <r>
    <s v="S04945"/>
    <d v="2024-05-17T16:38:00"/>
    <x v="36"/>
    <s v="P1444"/>
    <s v="Men's_444"/>
    <x v="4"/>
    <s v="Black"/>
    <s v="XL"/>
    <n v="1"/>
    <n v="283.64999999999998"/>
    <n v="189.21"/>
    <n v="283.64999999999998"/>
    <n v="189.21"/>
    <s v="C24944"/>
    <s v="Devi_4944"/>
    <s v="Tiruchirappalli"/>
    <n v="10.7905"/>
    <n v="78.704700000000003"/>
    <s v="SP116"/>
    <s v="Salesperson_16"/>
    <s v="Pending"/>
    <s v="in-store"/>
  </r>
  <r>
    <s v="S04946"/>
    <d v="2024-02-05T20:22:00"/>
    <x v="52"/>
    <s v="P1445"/>
    <s v="Sportswear_445"/>
    <x v="3"/>
    <s v="Blue"/>
    <s v="XXL"/>
    <n v="2"/>
    <n v="2386.86"/>
    <n v="2035.34"/>
    <n v="4773.72"/>
    <n v="4070.68"/>
    <s v="C24945"/>
    <s v="Anu_4945"/>
    <s v="Erode"/>
    <n v="11.34"/>
    <n v="77.717200000000005"/>
    <s v="SP125"/>
    <s v="Salesperson_25"/>
    <s v="Cancelled"/>
    <s v="in-store"/>
  </r>
  <r>
    <s v="S04947"/>
    <d v="2023-06-28T14:56:00"/>
    <x v="42"/>
    <s v="P1446"/>
    <s v="Kid's_446"/>
    <x v="5"/>
    <s v="Yellow"/>
    <s v="M"/>
    <n v="2"/>
    <n v="282.39"/>
    <n v="188.33"/>
    <n v="564.78"/>
    <n v="376.66"/>
    <s v="C24946"/>
    <s v="Kavin_4946"/>
    <s v="Chennai"/>
    <n v="13.082700000000001"/>
    <n v="80.270700000000005"/>
    <s v="SP121"/>
    <s v="Salesperson_21"/>
    <s v="Paid"/>
    <s v="in-store"/>
  </r>
  <r>
    <s v="S04948"/>
    <d v="2023-10-20T18:13:00"/>
    <x v="69"/>
    <s v="P1447"/>
    <s v="Kid's_447"/>
    <x v="5"/>
    <s v="Pink"/>
    <s v="XS"/>
    <n v="1"/>
    <n v="932.68"/>
    <n v="708.6"/>
    <n v="932.68"/>
    <n v="708.6"/>
    <s v="C24947"/>
    <s v="Aarav_4947"/>
    <s v="Chennai"/>
    <n v="13.082700000000001"/>
    <n v="80.270700000000005"/>
    <s v="SP142"/>
    <s v="Salesperson_42"/>
    <s v="Paid"/>
    <s v="in-store"/>
  </r>
  <r>
    <s v="S04949"/>
    <d v="2023-01-13T20:47:00"/>
    <x v="72"/>
    <s v="P1448"/>
    <s v="Women's_448"/>
    <x v="0"/>
    <s v="Red"/>
    <s v="XS"/>
    <n v="1"/>
    <n v="2346.44"/>
    <n v="1630.19"/>
    <n v="2346.44"/>
    <n v="1630.19"/>
    <s v="C24948"/>
    <s v="Bhuvana_4948"/>
    <s v="Tirunelveli"/>
    <n v="8.7139000000000006"/>
    <n v="77.756699999999995"/>
    <s v="SP127"/>
    <s v="Salesperson_27"/>
    <s v="Paid"/>
    <s v="in-store"/>
  </r>
  <r>
    <s v="S04950"/>
    <d v="2024-03-25T19:44:00"/>
    <x v="26"/>
    <s v="P1449"/>
    <s v="Kurta_449"/>
    <x v="1"/>
    <s v="Blue"/>
    <s v="XL"/>
    <n v="1"/>
    <n v="1406.12"/>
    <n v="1139.24"/>
    <n v="1406.12"/>
    <n v="1139.24"/>
    <s v="C24949"/>
    <s v="Ravi_4949"/>
    <s v="Tiruchirappalli"/>
    <n v="10.7905"/>
    <n v="78.704700000000003"/>
    <s v="SP135"/>
    <s v="Salesperson_35"/>
    <s v="Returned"/>
    <s v="online"/>
  </r>
  <r>
    <s v="S04951"/>
    <d v="2024-03-07T20:32:00"/>
    <x v="8"/>
    <s v="P1450"/>
    <s v="T-Shirts_450"/>
    <x v="2"/>
    <s v="Maroon"/>
    <s v="XS"/>
    <n v="1"/>
    <n v="1886.01"/>
    <n v="1434.09"/>
    <n v="1886.01"/>
    <n v="1434.09"/>
    <s v="C24950"/>
    <s v="Kavin_4950"/>
    <s v="Coimbatore"/>
    <n v="11.0168"/>
    <n v="76.955799999999996"/>
    <s v="SP114"/>
    <s v="Salesperson_14"/>
    <s v="Paid"/>
    <s v="online"/>
  </r>
  <r>
    <s v="S04952"/>
    <d v="2023-02-18T20:57:00"/>
    <x v="43"/>
    <s v="P1451"/>
    <s v="Men's_451"/>
    <x v="4"/>
    <s v="Maroon"/>
    <s v="XL"/>
    <n v="3"/>
    <n v="1221.45"/>
    <n v="923.29"/>
    <n v="3664.35"/>
    <n v="2769.87"/>
    <s v="C24951"/>
    <s v="Kavin_4951"/>
    <s v="Tiruchirappalli"/>
    <n v="10.7905"/>
    <n v="78.704700000000003"/>
    <s v="SP133"/>
    <s v="Salesperson_33"/>
    <s v="Returned"/>
    <s v="online"/>
  </r>
  <r>
    <s v="S04953"/>
    <d v="2023-07-21T15:44:00"/>
    <x v="15"/>
    <s v="P1452"/>
    <s v="Kurta_452"/>
    <x v="1"/>
    <s v="Red"/>
    <s v="XXL"/>
    <n v="1"/>
    <n v="415.08"/>
    <n v="317.94"/>
    <n v="415.08"/>
    <n v="317.94"/>
    <s v="C24952"/>
    <s v="Lakshmi_4952"/>
    <s v="Erode"/>
    <n v="11.34"/>
    <n v="77.717200000000005"/>
    <s v="SP130"/>
    <s v="Salesperson_30"/>
    <s v="Pending"/>
    <s v="mobile_app"/>
  </r>
  <r>
    <s v="S04954"/>
    <d v="2024-03-28T13:34:00"/>
    <x v="26"/>
    <s v="P1453"/>
    <s v="Jeans_453"/>
    <x v="6"/>
    <s v="Black"/>
    <s v="XS"/>
    <n v="1"/>
    <n v="1796.36"/>
    <n v="1355.63"/>
    <n v="1796.36"/>
    <n v="1355.63"/>
    <s v="C24953"/>
    <s v="Aarav_4953"/>
    <s v="Salem"/>
    <n v="11.664300000000001"/>
    <n v="78.146000000000001"/>
    <s v="SP142"/>
    <s v="Salesperson_42"/>
    <s v="Returned"/>
    <s v="online"/>
  </r>
  <r>
    <s v="S04955"/>
    <d v="2024-08-06T19:48:00"/>
    <x v="46"/>
    <s v="P1454"/>
    <s v="Women's_454"/>
    <x v="0"/>
    <s v="Grey"/>
    <s v="XXL"/>
    <n v="2"/>
    <n v="630.82000000000005"/>
    <n v="446.41"/>
    <n v="1261.6400000000001"/>
    <n v="892.82"/>
    <s v="C24954"/>
    <s v="Ganesh_4954"/>
    <s v="Vellore"/>
    <n v="12.916499999999999"/>
    <n v="79.132499999999993"/>
    <s v="SP140"/>
    <s v="Salesperson_40"/>
    <s v="Pending"/>
    <s v="in-store"/>
  </r>
  <r>
    <s v="S04956"/>
    <d v="2023-01-24T13:39:00"/>
    <x v="17"/>
    <s v="P1455"/>
    <s v="Kurta_455"/>
    <x v="1"/>
    <s v="Yellow"/>
    <s v="M"/>
    <n v="1"/>
    <n v="1206.8399999999999"/>
    <n v="1011.23"/>
    <n v="1206.8399999999999"/>
    <n v="1011.23"/>
    <s v="C24955"/>
    <s v="Devi_4955"/>
    <s v="Erode"/>
    <n v="11.34"/>
    <n v="77.717200000000005"/>
    <s v="SP104"/>
    <s v="Salesperson_4"/>
    <s v="Cancelled"/>
    <s v="online"/>
  </r>
  <r>
    <s v="S04957"/>
    <d v="2023-03-17T18:08:00"/>
    <x v="16"/>
    <s v="P1456"/>
    <s v="Kid's_456"/>
    <x v="5"/>
    <s v="Green"/>
    <s v="XS"/>
    <n v="2"/>
    <n v="221.31"/>
    <n v="151.13999999999999"/>
    <n v="442.62"/>
    <n v="302.27999999999997"/>
    <s v="C24956"/>
    <s v="Sanjay_4956"/>
    <s v="Madurai"/>
    <n v="9.9252000000000002"/>
    <n v="78.119799999999998"/>
    <s v="SP108"/>
    <s v="Salesperson_8"/>
    <s v="Paid"/>
    <s v="mobile_app"/>
  </r>
  <r>
    <s v="S04958"/>
    <d v="2023-04-03T11:57:00"/>
    <x v="48"/>
    <s v="P1457"/>
    <s v="Kurta_457"/>
    <x v="1"/>
    <s v="Black"/>
    <s v="XS"/>
    <n v="4"/>
    <n v="561.64"/>
    <n v="391.12"/>
    <n v="2246.56"/>
    <n v="1564.48"/>
    <s v="C24957"/>
    <s v="Anu_4957"/>
    <s v="Erode"/>
    <n v="11.34"/>
    <n v="77.717200000000005"/>
    <s v="SP118"/>
    <s v="Salesperson_18"/>
    <s v="Paid"/>
    <s v="in-store"/>
  </r>
  <r>
    <s v="S04959"/>
    <d v="2023-10-13T13:56:00"/>
    <x v="37"/>
    <s v="P1458"/>
    <s v="Sportswear_458"/>
    <x v="3"/>
    <s v="Pink"/>
    <s v="XS"/>
    <n v="4"/>
    <n v="2182.58"/>
    <n v="1553.75"/>
    <n v="8730.32"/>
    <n v="6215"/>
    <s v="C24958"/>
    <s v="Lakshmi_4958"/>
    <s v="Tiruchirappalli"/>
    <n v="10.7905"/>
    <n v="78.704700000000003"/>
    <s v="SP101"/>
    <s v="Salesperson_1"/>
    <s v="Pending"/>
    <s v="third-party"/>
  </r>
  <r>
    <s v="S04960"/>
    <d v="2023-09-01T19:17:00"/>
    <x v="0"/>
    <s v="P1459"/>
    <s v="Jeans_459"/>
    <x v="6"/>
    <s v="Pink"/>
    <s v="M"/>
    <n v="2"/>
    <n v="1425.57"/>
    <n v="859.94"/>
    <n v="2851.14"/>
    <n v="1719.88"/>
    <s v="C24959"/>
    <s v="Sanjay_4959"/>
    <s v="Coimbatore"/>
    <n v="11.0168"/>
    <n v="76.955799999999996"/>
    <s v="SP144"/>
    <s v="Salesperson_44"/>
    <s v="Shipped"/>
    <s v="online"/>
  </r>
  <r>
    <s v="S04961"/>
    <d v="2024-06-25T16:09:00"/>
    <x v="2"/>
    <s v="P1460"/>
    <s v="Jeans_460"/>
    <x v="6"/>
    <s v="Pink"/>
    <s v="XL"/>
    <n v="2"/>
    <n v="1381.61"/>
    <n v="858.77"/>
    <n v="2763.22"/>
    <n v="1717.54"/>
    <s v="C24960"/>
    <s v="Meena_4960"/>
    <s v="Tirunelveli"/>
    <n v="8.7139000000000006"/>
    <n v="77.756699999999995"/>
    <s v="SP140"/>
    <s v="Salesperson_40"/>
    <s v="Cancelled"/>
    <s v="online"/>
  </r>
  <r>
    <s v="S04962"/>
    <d v="2023-10-14T18:03:00"/>
    <x v="37"/>
    <s v="P1461"/>
    <s v="Women's_461"/>
    <x v="0"/>
    <s v="Pink"/>
    <s v="L"/>
    <n v="1"/>
    <n v="2114.35"/>
    <n v="1477.02"/>
    <n v="2114.35"/>
    <n v="1477.02"/>
    <s v="C24961"/>
    <s v="Priya_4961"/>
    <s v="Salem"/>
    <n v="11.664300000000001"/>
    <n v="78.146000000000001"/>
    <s v="SP100"/>
    <s v="Salesperson_0"/>
    <s v="Pending"/>
    <s v="online"/>
  </r>
  <r>
    <s v="S04963"/>
    <d v="2023-07-19T21:40:00"/>
    <x v="15"/>
    <s v="P1462"/>
    <s v="Kid's_462"/>
    <x v="5"/>
    <s v="Black"/>
    <s v="XL"/>
    <n v="4"/>
    <n v="1820.99"/>
    <n v="1297.42"/>
    <n v="7283.96"/>
    <n v="5189.68"/>
    <s v="C24962"/>
    <s v="Lakshmi_4962"/>
    <s v="Coimbatore"/>
    <n v="11.0168"/>
    <n v="76.955799999999996"/>
    <s v="SP145"/>
    <s v="Salesperson_45"/>
    <s v="Cancelled"/>
    <s v="in-store"/>
  </r>
  <r>
    <s v="S04964"/>
    <d v="2023-03-27T12:38:00"/>
    <x v="67"/>
    <s v="P1463"/>
    <s v="Jeans_463"/>
    <x v="6"/>
    <s v="Green"/>
    <s v="M"/>
    <n v="2"/>
    <n v="394.13"/>
    <n v="284.45"/>
    <n v="788.26"/>
    <n v="568.9"/>
    <s v="C24963"/>
    <s v="Kavin_4963"/>
    <s v="Madurai"/>
    <n v="9.9252000000000002"/>
    <n v="78.119799999999998"/>
    <s v="SP140"/>
    <s v="Salesperson_40"/>
    <s v="Shipped"/>
    <s v="mobile_app"/>
  </r>
  <r>
    <s v="S04965"/>
    <d v="2023-06-09T16:41:00"/>
    <x v="87"/>
    <s v="P1464"/>
    <s v="Sportswear_464"/>
    <x v="3"/>
    <s v="Blue"/>
    <s v="S"/>
    <n v="1"/>
    <n v="1776.54"/>
    <n v="1248.81"/>
    <n v="1776.54"/>
    <n v="1248.81"/>
    <s v="C24964"/>
    <s v="Priya_4964"/>
    <s v="Tiruchirappalli"/>
    <n v="10.7905"/>
    <n v="78.704700000000003"/>
    <s v="SP129"/>
    <s v="Salesperson_29"/>
    <s v="Cancelled"/>
    <s v="third-party"/>
  </r>
  <r>
    <s v="S04966"/>
    <d v="2024-02-17T17:16:00"/>
    <x v="18"/>
    <s v="P1465"/>
    <s v="T-Shirts_465"/>
    <x v="2"/>
    <s v="Yellow"/>
    <s v="S"/>
    <n v="1"/>
    <n v="1056.6400000000001"/>
    <n v="766.5"/>
    <n v="1056.6400000000001"/>
    <n v="766.5"/>
    <s v="C24965"/>
    <s v="Ganesh_4965"/>
    <s v="Madurai"/>
    <n v="9.9252000000000002"/>
    <n v="78.119799999999998"/>
    <s v="SP120"/>
    <s v="Salesperson_20"/>
    <s v="Pending"/>
    <s v="mobile_app"/>
  </r>
  <r>
    <s v="S04967"/>
    <d v="2023-05-15T11:30:00"/>
    <x v="62"/>
    <s v="P1466"/>
    <s v="Kurta_466"/>
    <x v="1"/>
    <s v="White"/>
    <s v="M"/>
    <n v="1"/>
    <n v="763.91"/>
    <n v="614.64"/>
    <n v="763.91"/>
    <n v="614.64"/>
    <s v="C24966"/>
    <s v="Vishal_4966"/>
    <s v="Salem"/>
    <n v="11.664300000000001"/>
    <n v="78.146000000000001"/>
    <s v="SP148"/>
    <s v="Salesperson_48"/>
    <s v="Pending"/>
    <s v="in-store"/>
  </r>
  <r>
    <s v="S04968"/>
    <d v="2024-08-08T14:01:00"/>
    <x v="46"/>
    <s v="P1467"/>
    <s v="Kurta_467"/>
    <x v="1"/>
    <s v="Maroon"/>
    <s v="L"/>
    <n v="1"/>
    <n v="945.79"/>
    <n v="772.85"/>
    <n v="945.79"/>
    <n v="772.85"/>
    <s v="C24967"/>
    <s v="Anu_4967"/>
    <s v="Coimbatore"/>
    <n v="11.0168"/>
    <n v="76.955799999999996"/>
    <s v="SP107"/>
    <s v="Salesperson_7"/>
    <s v="Paid"/>
    <s v="online"/>
  </r>
  <r>
    <s v="S04969"/>
    <d v="2024-06-16T17:19:00"/>
    <x v="13"/>
    <s v="P1468"/>
    <s v="T-Shirts_468"/>
    <x v="2"/>
    <s v="Black"/>
    <s v="S"/>
    <n v="2"/>
    <n v="297.64999999999998"/>
    <n v="205"/>
    <n v="595.29999999999995"/>
    <n v="410"/>
    <s v="C24968"/>
    <s v="Aarav_4968"/>
    <s v="Erode"/>
    <n v="11.34"/>
    <n v="77.717200000000005"/>
    <s v="SP116"/>
    <s v="Salesperson_16"/>
    <s v="Paid"/>
    <s v="online"/>
  </r>
  <r>
    <s v="S04970"/>
    <d v="2023-06-02T13:11:00"/>
    <x v="30"/>
    <s v="P1469"/>
    <s v="Men's_469"/>
    <x v="4"/>
    <s v="Yellow"/>
    <s v="XL"/>
    <n v="4"/>
    <n v="1724.15"/>
    <n v="1111.28"/>
    <n v="6896.6"/>
    <n v="4445.12"/>
    <s v="C24969"/>
    <s v="Ravi_4969"/>
    <s v="Vellore"/>
    <n v="12.916499999999999"/>
    <n v="79.132499999999993"/>
    <s v="SP105"/>
    <s v="Salesperson_5"/>
    <s v="Returned"/>
    <s v="online"/>
  </r>
  <r>
    <s v="S04971"/>
    <d v="2024-04-26T13:16:00"/>
    <x v="75"/>
    <s v="P1470"/>
    <s v="Sarees_470"/>
    <x v="7"/>
    <s v="Yellow"/>
    <s v="XL"/>
    <n v="1"/>
    <n v="2272.6799999999998"/>
    <n v="1925.93"/>
    <n v="2272.6799999999998"/>
    <n v="1925.93"/>
    <s v="C24970"/>
    <s v="Lakshmi_4970"/>
    <s v="Chennai"/>
    <n v="13.082700000000001"/>
    <n v="80.270700000000005"/>
    <s v="SP149"/>
    <s v="Salesperson_49"/>
    <s v="Shipped"/>
    <s v="in-store"/>
  </r>
  <r>
    <s v="S04972"/>
    <d v="2023-04-07T21:40:00"/>
    <x v="48"/>
    <s v="P1471"/>
    <s v="Kid's_471"/>
    <x v="5"/>
    <s v="Grey"/>
    <s v="XL"/>
    <n v="1"/>
    <n v="531.4"/>
    <n v="374.48"/>
    <n v="531.4"/>
    <n v="374.48"/>
    <s v="C24971"/>
    <s v="Ravi_4971"/>
    <s v="Chennai"/>
    <n v="13.082700000000001"/>
    <n v="80.270700000000005"/>
    <s v="SP110"/>
    <s v="Salesperson_10"/>
    <s v="Returned"/>
    <s v="third-party"/>
  </r>
  <r>
    <s v="S04973"/>
    <d v="2024-01-16T11:51:00"/>
    <x v="49"/>
    <s v="P1472"/>
    <s v="Women's_472"/>
    <x v="0"/>
    <s v="Green"/>
    <s v="XS"/>
    <n v="2"/>
    <n v="1774.21"/>
    <n v="1165.96"/>
    <n v="3548.42"/>
    <n v="2331.92"/>
    <s v="C24972"/>
    <s v="Devi_4972"/>
    <s v="Salem"/>
    <n v="11.664300000000001"/>
    <n v="78.146000000000001"/>
    <s v="SP124"/>
    <s v="Salesperson_24"/>
    <s v="Pending"/>
    <s v="in-store"/>
  </r>
  <r>
    <s v="S04974"/>
    <d v="2024-10-04T17:48:00"/>
    <x v="25"/>
    <s v="P1473"/>
    <s v="Sportswear_473"/>
    <x v="3"/>
    <s v="Green"/>
    <s v="XS"/>
    <n v="2"/>
    <n v="1944.75"/>
    <n v="1392.86"/>
    <n v="3889.5"/>
    <n v="2785.72"/>
    <s v="C24973"/>
    <s v="Priya_4973"/>
    <s v="Madurai"/>
    <n v="9.9252000000000002"/>
    <n v="78.119799999999998"/>
    <s v="SP146"/>
    <s v="Salesperson_46"/>
    <s v="Shipped"/>
    <s v="online"/>
  </r>
  <r>
    <s v="S04975"/>
    <d v="2024-01-19T19:06:00"/>
    <x v="49"/>
    <s v="P1474"/>
    <s v="Kurta_474"/>
    <x v="1"/>
    <s v="Red"/>
    <s v="S"/>
    <n v="1"/>
    <n v="1012.77"/>
    <n v="666.86"/>
    <n v="1012.77"/>
    <n v="666.86"/>
    <s v="C24974"/>
    <s v="Kavin_4974"/>
    <s v="Tiruchirappalli"/>
    <n v="10.7905"/>
    <n v="78.704700000000003"/>
    <s v="SP120"/>
    <s v="Salesperson_20"/>
    <s v="Cancelled"/>
    <s v="online"/>
  </r>
  <r>
    <s v="S04976"/>
    <d v="2023-06-24T19:09:00"/>
    <x v="88"/>
    <s v="P1475"/>
    <s v="T-Shirts_475"/>
    <x v="2"/>
    <s v="Blue"/>
    <s v="XL"/>
    <n v="1"/>
    <n v="2152.48"/>
    <n v="1887.95"/>
    <n v="2152.48"/>
    <n v="1887.95"/>
    <s v="C24975"/>
    <s v="Sanjay_4975"/>
    <s v="Chennai"/>
    <n v="13.082700000000001"/>
    <n v="80.270700000000005"/>
    <s v="SP111"/>
    <s v="Salesperson_11"/>
    <s v="Cancelled"/>
    <s v="online"/>
  </r>
  <r>
    <s v="S04977"/>
    <d v="2024-03-31T10:47:00"/>
    <x v="26"/>
    <s v="P1476"/>
    <s v="Sarees_476"/>
    <x v="7"/>
    <s v="Yellow"/>
    <s v="XXL"/>
    <n v="1"/>
    <n v="2286.5300000000002"/>
    <n v="1762.65"/>
    <n v="2286.5300000000002"/>
    <n v="1762.65"/>
    <s v="C24976"/>
    <s v="Sathish_4976"/>
    <s v="Vellore"/>
    <n v="12.916499999999999"/>
    <n v="79.132499999999993"/>
    <s v="SP129"/>
    <s v="Salesperson_29"/>
    <s v="Pending"/>
    <s v="in-store"/>
  </r>
  <r>
    <s v="S04978"/>
    <d v="2024-07-26T19:04:00"/>
    <x v="79"/>
    <s v="P1477"/>
    <s v="Sportswear_477"/>
    <x v="3"/>
    <s v="Black"/>
    <s v="XL"/>
    <n v="4"/>
    <n v="2210.3000000000002"/>
    <n v="1815.63"/>
    <n v="8841.2000000000007"/>
    <n v="7262.52"/>
    <s v="C24977"/>
    <s v="Bhuvana_4977"/>
    <s v="Tirunelveli"/>
    <n v="8.7139000000000006"/>
    <n v="77.756699999999995"/>
    <s v="SP131"/>
    <s v="Salesperson_31"/>
    <s v="Cancelled"/>
    <s v="online"/>
  </r>
  <r>
    <s v="S04979"/>
    <d v="2023-08-22T18:29:00"/>
    <x v="4"/>
    <s v="P1478"/>
    <s v="Sarees_478"/>
    <x v="7"/>
    <s v="Yellow"/>
    <s v="XS"/>
    <n v="3"/>
    <n v="511.92"/>
    <n v="432.09"/>
    <n v="1535.76"/>
    <n v="1296.27"/>
    <s v="C24978"/>
    <s v="Sathish_4978"/>
    <s v="Madurai"/>
    <n v="9.9252000000000002"/>
    <n v="78.119799999999998"/>
    <s v="SP116"/>
    <s v="Salesperson_16"/>
    <s v="Shipped"/>
    <s v="online"/>
  </r>
  <r>
    <s v="S04980"/>
    <d v="2024-08-26T12:00:00"/>
    <x v="20"/>
    <s v="P1479"/>
    <s v="T-Shirts_479"/>
    <x v="2"/>
    <s v="Blue"/>
    <s v="XS"/>
    <n v="1"/>
    <n v="209.97"/>
    <n v="175.36"/>
    <n v="209.97"/>
    <n v="175.36"/>
    <s v="C24979"/>
    <s v="Diya_4979"/>
    <s v="Vellore"/>
    <n v="12.916499999999999"/>
    <n v="79.132499999999993"/>
    <s v="SP143"/>
    <s v="Salesperson_43"/>
    <s v="Pending"/>
    <s v="online"/>
  </r>
  <r>
    <s v="S04981"/>
    <d v="2023-02-20T15:25:00"/>
    <x v="29"/>
    <s v="P1480"/>
    <s v="Kurta_480"/>
    <x v="1"/>
    <s v="Grey"/>
    <s v="XS"/>
    <n v="1"/>
    <n v="994.67"/>
    <n v="663.11"/>
    <n v="994.67"/>
    <n v="663.11"/>
    <s v="C24980"/>
    <s v="Meena_4980"/>
    <s v="Erode"/>
    <n v="11.34"/>
    <n v="77.717200000000005"/>
    <s v="SP109"/>
    <s v="Salesperson_9"/>
    <s v="Returned"/>
    <s v="in-store"/>
  </r>
  <r>
    <s v="S04982"/>
    <d v="2024-05-15T18:21:00"/>
    <x v="36"/>
    <s v="P1481"/>
    <s v="Kurta_481"/>
    <x v="1"/>
    <s v="Grey"/>
    <s v="L"/>
    <n v="3"/>
    <n v="2430.4899999999998"/>
    <n v="1712.33"/>
    <n v="7291.47"/>
    <n v="5136.99"/>
    <s v="C24981"/>
    <s v="Diya_4981"/>
    <s v="Coimbatore"/>
    <n v="11.0168"/>
    <n v="76.955799999999996"/>
    <s v="SP110"/>
    <s v="Salesperson_10"/>
    <s v="Returned"/>
    <s v="mobile_app"/>
  </r>
  <r>
    <s v="S04983"/>
    <d v="2023-11-24T16:59:00"/>
    <x v="51"/>
    <s v="P1482"/>
    <s v="T-Shirts_482"/>
    <x v="2"/>
    <s v="Green"/>
    <s v="S"/>
    <n v="2"/>
    <n v="2103.2600000000002"/>
    <n v="1579.9"/>
    <n v="4206.5200000000004"/>
    <n v="3159.8"/>
    <s v="C24982"/>
    <s v="Meena_4982"/>
    <s v="Chennai"/>
    <n v="13.082700000000001"/>
    <n v="80.270700000000005"/>
    <s v="SP100"/>
    <s v="Salesperson_0"/>
    <s v="Cancelled"/>
    <s v="mobile_app"/>
  </r>
  <r>
    <s v="S04984"/>
    <d v="2023-09-07T11:49:00"/>
    <x v="74"/>
    <s v="P1483"/>
    <s v="Men's_483"/>
    <x v="4"/>
    <s v="Yellow"/>
    <s v="L"/>
    <n v="1"/>
    <n v="2259.06"/>
    <n v="1733"/>
    <n v="2259.06"/>
    <n v="1733"/>
    <s v="C24983"/>
    <s v="Meena_4983"/>
    <s v="Chennai"/>
    <n v="13.082700000000001"/>
    <n v="80.270700000000005"/>
    <s v="SP147"/>
    <s v="Salesperson_47"/>
    <s v="Cancelled"/>
    <s v="mobile_app"/>
  </r>
  <r>
    <s v="S04985"/>
    <d v="2024-03-19T18:27:00"/>
    <x v="7"/>
    <s v="P1484"/>
    <s v="Kid's_484"/>
    <x v="5"/>
    <s v="Green"/>
    <s v="XXL"/>
    <n v="4"/>
    <n v="1581.07"/>
    <n v="1295.6600000000001"/>
    <n v="6324.28"/>
    <n v="5182.6400000000003"/>
    <s v="C24984"/>
    <s v="Vishal_4984"/>
    <s v="Madurai"/>
    <n v="9.9252000000000002"/>
    <n v="78.119799999999998"/>
    <s v="SP132"/>
    <s v="Salesperson_32"/>
    <s v="Shipped"/>
    <s v="in-store"/>
  </r>
  <r>
    <s v="S04986"/>
    <d v="2023-02-06T16:45:00"/>
    <x v="80"/>
    <s v="P1485"/>
    <s v="Jeans_485"/>
    <x v="6"/>
    <s v="Green"/>
    <s v="XS"/>
    <n v="1"/>
    <n v="336.5"/>
    <n v="249.09"/>
    <n v="336.5"/>
    <n v="249.09"/>
    <s v="C24985"/>
    <s v="Aarav_4985"/>
    <s v="Vellore"/>
    <n v="12.916499999999999"/>
    <n v="79.132499999999993"/>
    <s v="SP143"/>
    <s v="Salesperson_43"/>
    <s v="Cancelled"/>
    <s v="online"/>
  </r>
  <r>
    <s v="S04987"/>
    <d v="2023-02-07T15:01:00"/>
    <x v="80"/>
    <s v="P1486"/>
    <s v="Jeans_486"/>
    <x v="6"/>
    <s v="Blue"/>
    <s v="S"/>
    <n v="4"/>
    <n v="2092.5500000000002"/>
    <n v="1789.44"/>
    <n v="8370.2000000000007"/>
    <n v="7157.76"/>
    <s v="C24986"/>
    <s v="Lakshmi_4986"/>
    <s v="Vellore"/>
    <n v="12.916499999999999"/>
    <n v="79.132499999999993"/>
    <s v="SP114"/>
    <s v="Salesperson_14"/>
    <s v="Shipped"/>
    <s v="in-store"/>
  </r>
  <r>
    <s v="S04988"/>
    <d v="2024-02-22T19:42:00"/>
    <x v="73"/>
    <s v="P1487"/>
    <s v="Sarees_487"/>
    <x v="7"/>
    <s v="White"/>
    <s v="XL"/>
    <n v="1"/>
    <n v="505.11"/>
    <n v="343.29"/>
    <n v="505.11"/>
    <n v="343.29"/>
    <s v="C24987"/>
    <s v="Karthik_4987"/>
    <s v="Madurai"/>
    <n v="9.9252000000000002"/>
    <n v="78.119799999999998"/>
    <s v="SP111"/>
    <s v="Salesperson_11"/>
    <s v="Paid"/>
    <s v="mobile_app"/>
  </r>
  <r>
    <s v="S04989"/>
    <d v="2023-01-18T14:30:00"/>
    <x v="85"/>
    <s v="P1488"/>
    <s v="Sportswear_488"/>
    <x v="3"/>
    <s v="Green"/>
    <s v="XS"/>
    <n v="1"/>
    <n v="939.8"/>
    <n v="611.6"/>
    <n v="939.8"/>
    <n v="611.6"/>
    <s v="C24988"/>
    <s v="Diya_4988"/>
    <s v="Vellore"/>
    <n v="12.916499999999999"/>
    <n v="79.132499999999993"/>
    <s v="SP101"/>
    <s v="Salesperson_1"/>
    <s v="Cancelled"/>
    <s v="in-store"/>
  </r>
  <r>
    <s v="S04990"/>
    <d v="2023-07-11T10:28:00"/>
    <x v="91"/>
    <s v="P1489"/>
    <s v="T-Shirts_489"/>
    <x v="2"/>
    <s v="Green"/>
    <s v="XL"/>
    <n v="2"/>
    <n v="769.08"/>
    <n v="662.49"/>
    <n v="1538.16"/>
    <n v="1324.98"/>
    <s v="C24989"/>
    <s v="Ravi_4989"/>
    <s v="Salem"/>
    <n v="11.664300000000001"/>
    <n v="78.146000000000001"/>
    <s v="SP143"/>
    <s v="Salesperson_43"/>
    <s v="Paid"/>
    <s v="in-store"/>
  </r>
  <r>
    <s v="S04991"/>
    <d v="2023-04-21T20:46:00"/>
    <x v="12"/>
    <s v="P1490"/>
    <s v="Kurta_490"/>
    <x v="1"/>
    <s v="Green"/>
    <s v="L"/>
    <n v="1"/>
    <n v="327.79"/>
    <n v="263.14999999999998"/>
    <n v="327.79"/>
    <n v="263.14999999999998"/>
    <s v="C24990"/>
    <s v="Sathish_4990"/>
    <s v="Erode"/>
    <n v="11.34"/>
    <n v="77.717200000000005"/>
    <s v="SP148"/>
    <s v="Salesperson_48"/>
    <s v="Pending"/>
    <s v="in-store"/>
  </r>
  <r>
    <s v="S04992"/>
    <d v="2024-02-26T19:36:00"/>
    <x v="14"/>
    <s v="P1491"/>
    <s v="Kurta_491"/>
    <x v="1"/>
    <s v="Yellow"/>
    <s v="XS"/>
    <n v="1"/>
    <n v="1226.32"/>
    <n v="1058.08"/>
    <n v="1226.32"/>
    <n v="1058.08"/>
    <s v="C24991"/>
    <s v="Kavin_4991"/>
    <s v="Tirunelveli"/>
    <n v="8.7139000000000006"/>
    <n v="77.756699999999995"/>
    <s v="SP122"/>
    <s v="Salesperson_22"/>
    <s v="Returned"/>
    <s v="in-store"/>
  </r>
  <r>
    <s v="S04993"/>
    <d v="2023-02-28T20:55:00"/>
    <x v="10"/>
    <s v="P1492"/>
    <s v="Women's_492"/>
    <x v="0"/>
    <s v="Red"/>
    <s v="XS"/>
    <n v="1"/>
    <n v="371.47"/>
    <n v="242.55"/>
    <n v="371.47"/>
    <n v="242.55"/>
    <s v="C24992"/>
    <s v="Karthik_4992"/>
    <s v="Coimbatore"/>
    <n v="11.0168"/>
    <n v="76.955799999999996"/>
    <s v="SP102"/>
    <s v="Salesperson_2"/>
    <s v="Cancelled"/>
    <s v="online"/>
  </r>
  <r>
    <s v="S04994"/>
    <d v="2023-03-02T12:27:00"/>
    <x v="10"/>
    <s v="P1493"/>
    <s v="Women's_493"/>
    <x v="0"/>
    <s v="White"/>
    <s v="XXL"/>
    <n v="1"/>
    <n v="491.85"/>
    <n v="323.60000000000002"/>
    <n v="491.85"/>
    <n v="323.60000000000002"/>
    <s v="C24993"/>
    <s v="Anu_4993"/>
    <s v="Salem"/>
    <n v="11.664300000000001"/>
    <n v="78.146000000000001"/>
    <s v="SP145"/>
    <s v="Salesperson_45"/>
    <s v="Pending"/>
    <s v="online"/>
  </r>
  <r>
    <s v="S04995"/>
    <d v="2023-12-07T11:57:00"/>
    <x v="50"/>
    <s v="P1494"/>
    <s v="Kid's_494"/>
    <x v="5"/>
    <s v="Pink"/>
    <s v="S"/>
    <n v="1"/>
    <n v="496.77"/>
    <n v="417.45"/>
    <n v="496.77"/>
    <n v="417.45"/>
    <s v="C24994"/>
    <s v="Meena_4994"/>
    <s v="Chennai"/>
    <n v="13.082700000000001"/>
    <n v="80.270700000000005"/>
    <s v="SP100"/>
    <s v="Salesperson_0"/>
    <s v="Pending"/>
    <s v="in-store"/>
  </r>
  <r>
    <s v="S04996"/>
    <d v="2024-08-17T14:42:00"/>
    <x v="76"/>
    <s v="P1495"/>
    <s v="Kurta_495"/>
    <x v="1"/>
    <s v="Red"/>
    <s v="L"/>
    <n v="3"/>
    <n v="2424.11"/>
    <n v="1647.17"/>
    <n v="7272.33"/>
    <n v="4941.51"/>
    <s v="C24995"/>
    <s v="Kavin_4995"/>
    <s v="Madurai"/>
    <n v="9.9252000000000002"/>
    <n v="78.119799999999998"/>
    <s v="SP115"/>
    <s v="Salesperson_15"/>
    <s v="Returned"/>
    <s v="online"/>
  </r>
  <r>
    <s v="S04997"/>
    <d v="2024-03-24T11:54:00"/>
    <x v="7"/>
    <s v="P1496"/>
    <s v="Men's_496"/>
    <x v="4"/>
    <s v="Green"/>
    <s v="XXL"/>
    <n v="4"/>
    <n v="1674.67"/>
    <n v="1244.6300000000001"/>
    <n v="6698.68"/>
    <n v="4978.5200000000004"/>
    <s v="C24996"/>
    <s v="Lakshmi_4996"/>
    <s v="Tiruchirappalli"/>
    <n v="10.7905"/>
    <n v="78.704700000000003"/>
    <s v="SP100"/>
    <s v="Salesperson_0"/>
    <s v="Pending"/>
    <s v="third-party"/>
  </r>
  <r>
    <s v="S04998"/>
    <d v="2024-03-14T19:57:00"/>
    <x v="24"/>
    <s v="P1497"/>
    <s v="T-Shirts_497"/>
    <x v="2"/>
    <s v="Green"/>
    <s v="XXL"/>
    <n v="4"/>
    <n v="802.67"/>
    <n v="598.79999999999995"/>
    <n v="3210.68"/>
    <n v="2395.1999999999998"/>
    <s v="C24997"/>
    <s v="Vishal_4997"/>
    <s v="Tiruchirappalli"/>
    <n v="10.7905"/>
    <n v="78.704700000000003"/>
    <s v="SP129"/>
    <s v="Salesperson_29"/>
    <s v="Returned"/>
    <s v="in-store"/>
  </r>
  <r>
    <s v="S04999"/>
    <d v="2023-09-20T19:14:00"/>
    <x v="70"/>
    <s v="P1498"/>
    <s v="Jeans_498"/>
    <x v="6"/>
    <s v="Blue"/>
    <s v="L"/>
    <n v="3"/>
    <n v="2086.64"/>
    <n v="1754.85"/>
    <n v="6259.92"/>
    <n v="5264.55"/>
    <s v="C24998"/>
    <s v="Sanjay_4998"/>
    <s v="Madurai"/>
    <n v="9.9252000000000002"/>
    <n v="78.119799999999998"/>
    <s v="SP135"/>
    <s v="Salesperson_35"/>
    <s v="Paid"/>
    <s v="in-store"/>
  </r>
  <r>
    <s v="S05000"/>
    <d v="2024-02-04T15:01:00"/>
    <x v="53"/>
    <s v="P1499"/>
    <s v="Women's_499"/>
    <x v="0"/>
    <s v="Pink"/>
    <s v="XXL"/>
    <n v="1"/>
    <n v="2224.39"/>
    <n v="1431.47"/>
    <n v="2224.39"/>
    <n v="1431.47"/>
    <s v="C24999"/>
    <s v="Priya_4999"/>
    <s v="Tiruchirappalli"/>
    <n v="10.7905"/>
    <n v="78.704700000000003"/>
    <s v="SP107"/>
    <s v="Salesperson_7"/>
    <s v="Shipped"/>
    <s v="in-store"/>
  </r>
  <r>
    <s v="S05001"/>
    <d v="2023-04-12T12:39:00"/>
    <x v="71"/>
    <s v="P1000"/>
    <s v="Kurta_000"/>
    <x v="1"/>
    <s v="Pink"/>
    <s v="XL"/>
    <n v="2"/>
    <n v="2477.23"/>
    <n v="2126.85"/>
    <n v="4954.46"/>
    <n v="4253.7"/>
    <s v="C25000"/>
    <s v="Ravi_5000"/>
    <s v="Salem"/>
    <n v="11.664300000000001"/>
    <n v="78.146000000000001"/>
    <s v="SP100"/>
    <s v="Salesperson_0"/>
    <s v="Pending"/>
    <s v="in-store"/>
  </r>
  <r>
    <s v="S05002"/>
    <d v="2023-10-13T21:30:00"/>
    <x v="37"/>
    <s v="P1001"/>
    <s v="Jeans_001"/>
    <x v="6"/>
    <s v="Red"/>
    <s v="M"/>
    <n v="1"/>
    <n v="2423.79"/>
    <n v="1592.2"/>
    <n v="2423.79"/>
    <n v="1592.2"/>
    <s v="C25001"/>
    <s v="Karthik_5001"/>
    <s v="Salem"/>
    <n v="11.664300000000001"/>
    <n v="78.146000000000001"/>
    <s v="SP116"/>
    <s v="Salesperson_16"/>
    <s v="Paid"/>
    <s v="in-store"/>
  </r>
  <r>
    <s v="S05003"/>
    <d v="2024-09-07T18:24:00"/>
    <x v="22"/>
    <s v="P1002"/>
    <s v="Men's_002"/>
    <x v="4"/>
    <s v="Pink"/>
    <s v="XS"/>
    <n v="4"/>
    <n v="2270.3200000000002"/>
    <n v="1484.89"/>
    <n v="9081.2800000000007"/>
    <n v="5939.56"/>
    <s v="C25002"/>
    <s v="Priya_5002"/>
    <s v="Erode"/>
    <n v="11.34"/>
    <n v="77.717200000000005"/>
    <s v="SP116"/>
    <s v="Salesperson_16"/>
    <s v="Cancelled"/>
    <s v="in-store"/>
  </r>
  <r>
    <s v="S05004"/>
    <d v="2023-05-08T14:10:00"/>
    <x v="64"/>
    <s v="P1003"/>
    <s v="Sportswear_003"/>
    <x v="3"/>
    <s v="Red"/>
    <s v="XS"/>
    <n v="2"/>
    <n v="1829.2"/>
    <n v="1509.74"/>
    <n v="3658.4"/>
    <n v="3019.48"/>
    <s v="C25003"/>
    <s v="Lakshmi_5003"/>
    <s v="Salem"/>
    <n v="11.664300000000001"/>
    <n v="78.146000000000001"/>
    <s v="SP118"/>
    <s v="Salesperson_18"/>
    <s v="Returned"/>
    <s v="in-store"/>
  </r>
  <r>
    <s v="S05005"/>
    <d v="2023-02-08T14:17:00"/>
    <x v="80"/>
    <s v="P1004"/>
    <s v="Men's_004"/>
    <x v="4"/>
    <s v="Blue"/>
    <s v="M"/>
    <n v="1"/>
    <n v="1076.3599999999999"/>
    <n v="910.11"/>
    <n v="1076.3599999999999"/>
    <n v="910.11"/>
    <s v="C25004"/>
    <s v="Devi_5004"/>
    <s v="Coimbatore"/>
    <n v="11.0168"/>
    <n v="76.955799999999996"/>
    <s v="SP131"/>
    <s v="Salesperson_31"/>
    <s v="Shipped"/>
    <s v="in-store"/>
  </r>
  <r>
    <s v="S05006"/>
    <d v="2024-10-07T21:39:00"/>
    <x v="28"/>
    <s v="P1005"/>
    <s v="T-Shirts_005"/>
    <x v="2"/>
    <s v="Green"/>
    <s v="XL"/>
    <n v="3"/>
    <n v="1917.33"/>
    <n v="1234.3800000000001"/>
    <n v="5751.99"/>
    <n v="3703.14"/>
    <s v="C25005"/>
    <s v="Priya_5005"/>
    <s v="Madurai"/>
    <n v="9.9252000000000002"/>
    <n v="78.119799999999998"/>
    <s v="SP133"/>
    <s v="Salesperson_33"/>
    <s v="Paid"/>
    <s v="online"/>
  </r>
  <r>
    <s v="S05007"/>
    <d v="2024-08-04T11:11:00"/>
    <x v="60"/>
    <s v="P1006"/>
    <s v="Kid's_006"/>
    <x v="5"/>
    <s v="White"/>
    <s v="XS"/>
    <n v="2"/>
    <n v="2113.09"/>
    <n v="1332.68"/>
    <n v="4226.18"/>
    <n v="2665.36"/>
    <s v="C25006"/>
    <s v="Diya_5006"/>
    <s v="Tirunelveli"/>
    <n v="8.7139000000000006"/>
    <n v="77.756699999999995"/>
    <s v="SP100"/>
    <s v="Salesperson_0"/>
    <s v="Returned"/>
    <s v="in-store"/>
  </r>
  <r>
    <s v="S05008"/>
    <d v="2023-02-23T20:04:00"/>
    <x v="29"/>
    <s v="P1007"/>
    <s v="Men's_007"/>
    <x v="4"/>
    <s v="Pink"/>
    <s v="XL"/>
    <n v="2"/>
    <n v="1524.45"/>
    <n v="1199.73"/>
    <n v="3048.9"/>
    <n v="2399.46"/>
    <s v="C25007"/>
    <s v="Sathish_5007"/>
    <s v="Erode"/>
    <n v="11.34"/>
    <n v="77.717200000000005"/>
    <s v="SP106"/>
    <s v="Salesperson_6"/>
    <s v="Pending"/>
    <s v="in-store"/>
  </r>
  <r>
    <s v="S05009"/>
    <d v="2024-06-18T18:34:00"/>
    <x v="11"/>
    <s v="P1008"/>
    <s v="Women's_008"/>
    <x v="0"/>
    <s v="Yellow"/>
    <s v="S"/>
    <n v="1"/>
    <n v="1362.48"/>
    <n v="825.1"/>
    <n v="1362.48"/>
    <n v="825.1"/>
    <s v="C25008"/>
    <s v="Devi_5008"/>
    <s v="Tirunelveli"/>
    <n v="8.7139000000000006"/>
    <n v="77.756699999999995"/>
    <s v="SP123"/>
    <s v="Salesperson_23"/>
    <s v="Pending"/>
    <s v="in-store"/>
  </r>
  <r>
    <s v="S05010"/>
    <d v="2023-03-15T16:47:00"/>
    <x v="16"/>
    <s v="P1009"/>
    <s v="Jeans_009"/>
    <x v="6"/>
    <s v="Green"/>
    <s v="S"/>
    <n v="1"/>
    <n v="1141.3"/>
    <n v="1020.28"/>
    <n v="1141.3"/>
    <n v="1020.28"/>
    <s v="C25009"/>
    <s v="Lakshmi_5009"/>
    <s v="Chennai"/>
    <n v="13.082700000000001"/>
    <n v="80.270700000000005"/>
    <s v="SP120"/>
    <s v="Salesperson_20"/>
    <s v="Cancelled"/>
    <s v="in-store"/>
  </r>
  <r>
    <s v="S05011"/>
    <d v="2023-05-21T15:22:00"/>
    <x v="62"/>
    <s v="P1010"/>
    <s v="Jeans_010"/>
    <x v="6"/>
    <s v="Grey"/>
    <s v="XXL"/>
    <n v="1"/>
    <n v="1423.43"/>
    <n v="960.21"/>
    <n v="1423.43"/>
    <n v="960.21"/>
    <s v="C25010"/>
    <s v="Ravi_5010"/>
    <s v="Salem"/>
    <n v="11.664300000000001"/>
    <n v="78.146000000000001"/>
    <s v="SP115"/>
    <s v="Salesperson_15"/>
    <s v="Returned"/>
    <s v="online"/>
  </r>
  <r>
    <s v="S05012"/>
    <d v="2024-01-20T16:13:00"/>
    <x v="49"/>
    <s v="P1011"/>
    <s v="T-Shirts_011"/>
    <x v="2"/>
    <s v="Red"/>
    <s v="XXL"/>
    <n v="1"/>
    <n v="2033.78"/>
    <n v="1712.1"/>
    <n v="2033.78"/>
    <n v="1712.1"/>
    <s v="C25011"/>
    <s v="Bhuvana_5011"/>
    <s v="Salem"/>
    <n v="11.664300000000001"/>
    <n v="78.146000000000001"/>
    <s v="SP131"/>
    <s v="Salesperson_31"/>
    <s v="Shipped"/>
    <s v="online"/>
  </r>
  <r>
    <s v="S05013"/>
    <d v="2023-02-08T12:40:00"/>
    <x v="80"/>
    <s v="P1012"/>
    <s v="Kid's_012"/>
    <x v="5"/>
    <s v="Yellow"/>
    <s v="XXL"/>
    <n v="1"/>
    <n v="603.25"/>
    <n v="470.74"/>
    <n v="603.25"/>
    <n v="470.74"/>
    <s v="C25012"/>
    <s v="Bhuvana_5012"/>
    <s v="Tiruchirappalli"/>
    <n v="10.7905"/>
    <n v="78.704700000000003"/>
    <s v="SP138"/>
    <s v="Salesperson_38"/>
    <s v="Returned"/>
    <s v="in-store"/>
  </r>
  <r>
    <s v="S05014"/>
    <d v="2024-04-03T14:02:00"/>
    <x v="82"/>
    <s v="P1013"/>
    <s v="Men's_013"/>
    <x v="4"/>
    <s v="Blue"/>
    <s v="XS"/>
    <n v="4"/>
    <n v="1720.33"/>
    <n v="1508.18"/>
    <n v="6881.32"/>
    <n v="6032.72"/>
    <s v="C25013"/>
    <s v="Diya_5013"/>
    <s v="Tirunelveli"/>
    <n v="8.7139000000000006"/>
    <n v="77.756699999999995"/>
    <s v="SP149"/>
    <s v="Salesperson_49"/>
    <s v="Pending"/>
    <s v="in-store"/>
  </r>
  <r>
    <s v="S05015"/>
    <d v="2024-01-03T20:07:00"/>
    <x v="39"/>
    <s v="P1014"/>
    <s v="Sarees_014"/>
    <x v="7"/>
    <s v="Yellow"/>
    <s v="XL"/>
    <n v="3"/>
    <n v="476.41"/>
    <n v="355.71"/>
    <n v="1429.23"/>
    <n v="1067.1300000000001"/>
    <s v="C25014"/>
    <s v="Lakshmi_5014"/>
    <s v="Erode"/>
    <n v="11.34"/>
    <n v="77.717200000000005"/>
    <s v="SP111"/>
    <s v="Salesperson_11"/>
    <s v="Shipped"/>
    <s v="in-store"/>
  </r>
  <r>
    <s v="S05016"/>
    <d v="2023-08-03T18:54:00"/>
    <x v="58"/>
    <s v="P1015"/>
    <s v="Sportswear_015"/>
    <x v="3"/>
    <s v="Maroon"/>
    <s v="XL"/>
    <n v="1"/>
    <n v="824.5"/>
    <n v="599.87"/>
    <n v="824.5"/>
    <n v="599.87"/>
    <s v="C25015"/>
    <s v="Anu_5015"/>
    <s v="Madurai"/>
    <n v="9.9252000000000002"/>
    <n v="78.119799999999998"/>
    <s v="SP125"/>
    <s v="Salesperson_25"/>
    <s v="Paid"/>
    <s v="online"/>
  </r>
  <r>
    <s v="S05017"/>
    <d v="2023-05-15T17:25:00"/>
    <x v="62"/>
    <s v="P1016"/>
    <s v="Jeans_016"/>
    <x v="6"/>
    <s v="Blue"/>
    <s v="L"/>
    <n v="1"/>
    <n v="2476.61"/>
    <n v="1861.96"/>
    <n v="2476.61"/>
    <n v="1861.96"/>
    <s v="C25016"/>
    <s v="Vishal_5016"/>
    <s v="Chennai"/>
    <n v="13.082700000000001"/>
    <n v="80.270700000000005"/>
    <s v="SP115"/>
    <s v="Salesperson_15"/>
    <s v="Paid"/>
    <s v="in-store"/>
  </r>
  <r>
    <s v="S05018"/>
    <d v="2024-06-09T16:29:00"/>
    <x v="40"/>
    <s v="P1017"/>
    <s v="T-Shirts_017"/>
    <x v="2"/>
    <s v="Yellow"/>
    <s v="XL"/>
    <n v="3"/>
    <n v="1705.17"/>
    <n v="1510.3"/>
    <n v="5115.51"/>
    <n v="4530.8999999999996"/>
    <s v="C25017"/>
    <s v="Ganesh_5017"/>
    <s v="Chennai"/>
    <n v="13.082700000000001"/>
    <n v="80.270700000000005"/>
    <s v="SP145"/>
    <s v="Salesperson_45"/>
    <s v="Cancelled"/>
    <s v="in-store"/>
  </r>
  <r>
    <s v="S05019"/>
    <d v="2023-12-10T19:45:00"/>
    <x v="50"/>
    <s v="P1018"/>
    <s v="Sportswear_018"/>
    <x v="3"/>
    <s v="Blue"/>
    <s v="XL"/>
    <n v="3"/>
    <n v="1839.81"/>
    <n v="1596.27"/>
    <n v="5519.43"/>
    <n v="4788.8100000000004"/>
    <s v="C25018"/>
    <s v="Priya_5018"/>
    <s v="Coimbatore"/>
    <n v="11.0168"/>
    <n v="76.955799999999996"/>
    <s v="SP119"/>
    <s v="Salesperson_19"/>
    <s v="Pending"/>
    <s v="online"/>
  </r>
  <r>
    <s v="S05020"/>
    <d v="2023-08-04T20:56:00"/>
    <x v="58"/>
    <s v="P1019"/>
    <s v="Kid's_019"/>
    <x v="5"/>
    <s v="Black"/>
    <s v="M"/>
    <n v="1"/>
    <n v="2389.6799999999998"/>
    <n v="1883.76"/>
    <n v="2389.6799999999998"/>
    <n v="1883.76"/>
    <s v="C25019"/>
    <s v="Devi_5019"/>
    <s v="Tirunelveli"/>
    <n v="8.7139000000000006"/>
    <n v="77.756699999999995"/>
    <s v="SP144"/>
    <s v="Salesperson_44"/>
    <s v="Returned"/>
    <s v="in-store"/>
  </r>
  <r>
    <s v="S05021"/>
    <d v="2023-09-05T19:18:00"/>
    <x v="74"/>
    <s v="P1020"/>
    <s v="Sarees_020"/>
    <x v="7"/>
    <s v="Green"/>
    <s v="XS"/>
    <n v="1"/>
    <n v="1129.8"/>
    <n v="887.26"/>
    <n v="1129.8"/>
    <n v="887.26"/>
    <s v="C25020"/>
    <s v="Karthik_5020"/>
    <s v="Tirunelveli"/>
    <n v="8.7139000000000006"/>
    <n v="77.756699999999995"/>
    <s v="SP136"/>
    <s v="Salesperson_36"/>
    <s v="Shipped"/>
    <s v="in-store"/>
  </r>
  <r>
    <s v="S05022"/>
    <d v="2023-06-02T19:13:00"/>
    <x v="30"/>
    <s v="P1021"/>
    <s v="Sportswear_021"/>
    <x v="3"/>
    <s v="Yellow"/>
    <s v="L"/>
    <n v="2"/>
    <n v="916.04"/>
    <n v="707.74"/>
    <n v="1832.08"/>
    <n v="1415.48"/>
    <s v="C25021"/>
    <s v="Ravi_5021"/>
    <s v="Coimbatore"/>
    <n v="11.0168"/>
    <n v="76.955799999999996"/>
    <s v="SP106"/>
    <s v="Salesperson_6"/>
    <s v="Pending"/>
    <s v="online"/>
  </r>
  <r>
    <s v="S05023"/>
    <d v="2023-05-16T14:51:00"/>
    <x v="62"/>
    <s v="P1022"/>
    <s v="Sportswear_022"/>
    <x v="3"/>
    <s v="Maroon"/>
    <s v="S"/>
    <n v="1"/>
    <n v="1574.87"/>
    <n v="1344.76"/>
    <n v="1574.87"/>
    <n v="1344.76"/>
    <s v="C25022"/>
    <s v="Aarav_5022"/>
    <s v="Salem"/>
    <n v="11.664300000000001"/>
    <n v="78.146000000000001"/>
    <s v="SP148"/>
    <s v="Salesperson_48"/>
    <s v="Returned"/>
    <s v="online"/>
  </r>
  <r>
    <s v="S05024"/>
    <d v="2023-05-31T19:13:00"/>
    <x v="30"/>
    <s v="P1023"/>
    <s v="Sportswear_023"/>
    <x v="3"/>
    <s v="Pink"/>
    <s v="S"/>
    <n v="1"/>
    <n v="802.76"/>
    <n v="639.19000000000005"/>
    <n v="802.76"/>
    <n v="639.19000000000005"/>
    <s v="C25023"/>
    <s v="Ravi_5023"/>
    <s v="Salem"/>
    <n v="11.664300000000001"/>
    <n v="78.146000000000001"/>
    <s v="SP120"/>
    <s v="Salesperson_20"/>
    <s v="Paid"/>
    <s v="online"/>
  </r>
  <r>
    <s v="S05025"/>
    <d v="2024-03-30T14:28:00"/>
    <x v="26"/>
    <s v="P1024"/>
    <s v="Women's_024"/>
    <x v="0"/>
    <s v="Pink"/>
    <s v="XS"/>
    <n v="2"/>
    <n v="1400.94"/>
    <n v="1224.6099999999999"/>
    <n v="2801.88"/>
    <n v="2449.2199999999998"/>
    <s v="C25024"/>
    <s v="Anu_5024"/>
    <s v="Tirunelveli"/>
    <n v="8.7139000000000006"/>
    <n v="77.756699999999995"/>
    <s v="SP133"/>
    <s v="Salesperson_33"/>
    <s v="Cancelled"/>
    <s v="online"/>
  </r>
  <r>
    <s v="S05026"/>
    <d v="2023-09-05T12:44:00"/>
    <x v="74"/>
    <s v="P1025"/>
    <s v="Sportswear_025"/>
    <x v="3"/>
    <s v="Red"/>
    <s v="XS"/>
    <n v="4"/>
    <n v="1803.93"/>
    <n v="1582.44"/>
    <n v="7215.72"/>
    <n v="6329.76"/>
    <s v="C25025"/>
    <s v="Ganesh_5025"/>
    <s v="Tirunelveli"/>
    <n v="8.7139000000000006"/>
    <n v="77.756699999999995"/>
    <s v="SP142"/>
    <s v="Salesperson_42"/>
    <s v="Pending"/>
    <s v="in-store"/>
  </r>
  <r>
    <s v="S05027"/>
    <d v="2024-07-27T13:27:00"/>
    <x v="79"/>
    <s v="P1026"/>
    <s v="Kid's_026"/>
    <x v="5"/>
    <s v="Blue"/>
    <s v="S"/>
    <n v="2"/>
    <n v="2037.33"/>
    <n v="1485.03"/>
    <n v="4074.66"/>
    <n v="2970.06"/>
    <s v="C25026"/>
    <s v="Meena_5026"/>
    <s v="Erode"/>
    <n v="11.34"/>
    <n v="77.717200000000005"/>
    <s v="SP145"/>
    <s v="Salesperson_45"/>
    <s v="Cancelled"/>
    <s v="in-store"/>
  </r>
  <r>
    <s v="S05028"/>
    <d v="2024-10-03T16:50:00"/>
    <x v="25"/>
    <s v="P1027"/>
    <s v="Kurta_027"/>
    <x v="1"/>
    <s v="Red"/>
    <s v="XS"/>
    <n v="4"/>
    <n v="1305.18"/>
    <n v="1137.27"/>
    <n v="5220.72"/>
    <n v="4549.08"/>
    <s v="C25027"/>
    <s v="Ganesh_5027"/>
    <s v="Tiruchirappalli"/>
    <n v="10.7905"/>
    <n v="78.704700000000003"/>
    <s v="SP117"/>
    <s v="Salesperson_17"/>
    <s v="Shipped"/>
    <s v="in-store"/>
  </r>
  <r>
    <s v="S05029"/>
    <d v="2024-06-05T12:19:00"/>
    <x v="40"/>
    <s v="P1028"/>
    <s v="Kurta_028"/>
    <x v="1"/>
    <s v="Blue"/>
    <s v="S"/>
    <n v="1"/>
    <n v="1297.94"/>
    <n v="841.88"/>
    <n v="1297.94"/>
    <n v="841.88"/>
    <s v="C25028"/>
    <s v="Lakshmi_5028"/>
    <s v="Tiruchirappalli"/>
    <n v="10.7905"/>
    <n v="78.704700000000003"/>
    <s v="SP100"/>
    <s v="Salesperson_0"/>
    <s v="Shipped"/>
    <s v="online"/>
  </r>
  <r>
    <s v="S05030"/>
    <d v="2024-02-05T20:55:00"/>
    <x v="52"/>
    <s v="P1029"/>
    <s v="T-Shirts_029"/>
    <x v="2"/>
    <s v="Pink"/>
    <s v="XS"/>
    <n v="3"/>
    <n v="1804.22"/>
    <n v="1293.28"/>
    <n v="5412.66"/>
    <n v="3879.84"/>
    <s v="C25029"/>
    <s v="Devi_5029"/>
    <s v="Coimbatore"/>
    <n v="11.0168"/>
    <n v="76.955799999999996"/>
    <s v="SP147"/>
    <s v="Salesperson_47"/>
    <s v="Pending"/>
    <s v="online"/>
  </r>
  <r>
    <s v="S05031"/>
    <d v="2024-02-16T17:28:00"/>
    <x v="18"/>
    <s v="P1030"/>
    <s v="Sportswear_030"/>
    <x v="3"/>
    <s v="Green"/>
    <s v="L"/>
    <n v="1"/>
    <n v="2211.7199999999998"/>
    <n v="1914.31"/>
    <n v="2211.7199999999998"/>
    <n v="1914.31"/>
    <s v="C25030"/>
    <s v="Diya_5030"/>
    <s v="Tirunelveli"/>
    <n v="8.7139000000000006"/>
    <n v="77.756699999999995"/>
    <s v="SP144"/>
    <s v="Salesperson_44"/>
    <s v="Shipped"/>
    <s v="in-store"/>
  </r>
  <r>
    <s v="S05032"/>
    <d v="2023-03-07T21:31:00"/>
    <x v="1"/>
    <s v="P1031"/>
    <s v="Men's_031"/>
    <x v="4"/>
    <s v="Black"/>
    <s v="S"/>
    <n v="1"/>
    <n v="223.55"/>
    <n v="153.27000000000001"/>
    <n v="223.55"/>
    <n v="153.27000000000001"/>
    <s v="C25031"/>
    <s v="Anu_5031"/>
    <s v="Vellore"/>
    <n v="12.916499999999999"/>
    <n v="79.132499999999993"/>
    <s v="SP147"/>
    <s v="Salesperson_47"/>
    <s v="Cancelled"/>
    <s v="online"/>
  </r>
  <r>
    <s v="S05033"/>
    <d v="2023-05-03T12:43:00"/>
    <x v="32"/>
    <s v="P1032"/>
    <s v="Sarees_032"/>
    <x v="7"/>
    <s v="Green"/>
    <s v="XL"/>
    <n v="1"/>
    <n v="2073.61"/>
    <n v="1293.77"/>
    <n v="2073.61"/>
    <n v="1293.77"/>
    <s v="C25032"/>
    <s v="Karthik_5032"/>
    <s v="Erode"/>
    <n v="11.34"/>
    <n v="77.717200000000005"/>
    <s v="SP132"/>
    <s v="Salesperson_32"/>
    <s v="Paid"/>
    <s v="in-store"/>
  </r>
  <r>
    <s v="S05034"/>
    <d v="2024-05-27T15:00:00"/>
    <x v="54"/>
    <s v="P1033"/>
    <s v="T-Shirts_033"/>
    <x v="2"/>
    <s v="Black"/>
    <s v="XL"/>
    <n v="1"/>
    <n v="1586.95"/>
    <n v="1344.87"/>
    <n v="1586.95"/>
    <n v="1344.87"/>
    <s v="C25033"/>
    <s v="Ravi_5033"/>
    <s v="Erode"/>
    <n v="11.34"/>
    <n v="77.717200000000005"/>
    <s v="SP144"/>
    <s v="Salesperson_44"/>
    <s v="Pending"/>
    <s v="in-store"/>
  </r>
  <r>
    <s v="S05035"/>
    <d v="2023-03-03T18:19:00"/>
    <x v="10"/>
    <s v="P1034"/>
    <s v="Men's_034"/>
    <x v="4"/>
    <s v="Red"/>
    <s v="XXL"/>
    <n v="1"/>
    <n v="1359.38"/>
    <n v="823.64"/>
    <n v="1359.38"/>
    <n v="823.64"/>
    <s v="C25034"/>
    <s v="Aarav_5034"/>
    <s v="Vellore"/>
    <n v="12.916499999999999"/>
    <n v="79.132499999999993"/>
    <s v="SP115"/>
    <s v="Salesperson_15"/>
    <s v="Shipped"/>
    <s v="online"/>
  </r>
  <r>
    <s v="S05036"/>
    <d v="2023-10-03T18:31:00"/>
    <x v="31"/>
    <s v="P1035"/>
    <s v="T-Shirts_035"/>
    <x v="2"/>
    <s v="White"/>
    <s v="M"/>
    <n v="2"/>
    <n v="1398.29"/>
    <n v="1086.03"/>
    <n v="2796.58"/>
    <n v="2172.06"/>
    <s v="C25035"/>
    <s v="Karthik_5035"/>
    <s v="Vellore"/>
    <n v="12.916499999999999"/>
    <n v="79.132499999999993"/>
    <s v="SP143"/>
    <s v="Salesperson_43"/>
    <s v="Returned"/>
    <s v="mobile_app"/>
  </r>
  <r>
    <s v="S05037"/>
    <d v="2024-04-19T13:50:00"/>
    <x v="45"/>
    <s v="P1036"/>
    <s v="T-Shirts_036"/>
    <x v="2"/>
    <s v="White"/>
    <s v="XS"/>
    <n v="3"/>
    <n v="901.59"/>
    <n v="679.22"/>
    <n v="2704.77"/>
    <n v="2037.66"/>
    <s v="C25036"/>
    <s v="Bhuvana_5036"/>
    <s v="Chennai"/>
    <n v="13.082700000000001"/>
    <n v="80.270700000000005"/>
    <s v="SP128"/>
    <s v="Salesperson_28"/>
    <s v="Shipped"/>
    <s v="mobile_app"/>
  </r>
  <r>
    <s v="S05038"/>
    <d v="2024-07-25T18:51:00"/>
    <x v="79"/>
    <s v="P1037"/>
    <s v="Kid's_037"/>
    <x v="5"/>
    <s v="Pink"/>
    <s v="S"/>
    <n v="1"/>
    <n v="401.22"/>
    <n v="359.76"/>
    <n v="401.22"/>
    <n v="359.76"/>
    <s v="C25037"/>
    <s v="Priya_5037"/>
    <s v="Tirunelveli"/>
    <n v="8.7139000000000006"/>
    <n v="77.756699999999995"/>
    <s v="SP118"/>
    <s v="Salesperson_18"/>
    <s v="Pending"/>
    <s v="online"/>
  </r>
  <r>
    <s v="S05039"/>
    <d v="2023-05-29T17:17:00"/>
    <x v="30"/>
    <s v="P1038"/>
    <s v="T-Shirts_038"/>
    <x v="2"/>
    <s v="Grey"/>
    <s v="M"/>
    <n v="1"/>
    <n v="2154.2399999999998"/>
    <n v="1884.53"/>
    <n v="2154.2399999999998"/>
    <n v="1884.53"/>
    <s v="C25038"/>
    <s v="Sathish_5038"/>
    <s v="Coimbatore"/>
    <n v="11.0168"/>
    <n v="76.955799999999996"/>
    <s v="SP144"/>
    <s v="Salesperson_44"/>
    <s v="Shipped"/>
    <s v="mobile_app"/>
  </r>
  <r>
    <s v="S05040"/>
    <d v="2023-03-15T16:55:00"/>
    <x v="16"/>
    <s v="P1039"/>
    <s v="Men's_039"/>
    <x v="4"/>
    <s v="White"/>
    <s v="S"/>
    <n v="1"/>
    <n v="1761.26"/>
    <n v="1092.3800000000001"/>
    <n v="1761.26"/>
    <n v="1092.3800000000001"/>
    <s v="C25039"/>
    <s v="Karthik_5039"/>
    <s v="Tiruchirappalli"/>
    <n v="10.7905"/>
    <n v="78.704700000000003"/>
    <s v="SP139"/>
    <s v="Salesperson_39"/>
    <s v="Cancelled"/>
    <s v="in-store"/>
  </r>
  <r>
    <s v="S05041"/>
    <d v="2023-05-16T20:07:00"/>
    <x v="62"/>
    <s v="P1040"/>
    <s v="Sarees_040"/>
    <x v="7"/>
    <s v="Red"/>
    <s v="L"/>
    <n v="1"/>
    <n v="1451.21"/>
    <n v="990.09"/>
    <n v="1451.21"/>
    <n v="990.09"/>
    <s v="C25040"/>
    <s v="Sanjay_5040"/>
    <s v="Erode"/>
    <n v="11.34"/>
    <n v="77.717200000000005"/>
    <s v="SP123"/>
    <s v="Salesperson_23"/>
    <s v="Cancelled"/>
    <s v="online"/>
  </r>
  <r>
    <s v="S05042"/>
    <d v="2023-05-25T16:22:00"/>
    <x v="27"/>
    <s v="P1041"/>
    <s v="Sarees_041"/>
    <x v="7"/>
    <s v="Grey"/>
    <s v="XL"/>
    <n v="1"/>
    <n v="2482.38"/>
    <n v="1855.97"/>
    <n v="2482.38"/>
    <n v="1855.97"/>
    <s v="C25041"/>
    <s v="Sanjay_5041"/>
    <s v="Tiruchirappalli"/>
    <n v="10.7905"/>
    <n v="78.704700000000003"/>
    <s v="SP143"/>
    <s v="Salesperson_43"/>
    <s v="Shipped"/>
    <s v="in-store"/>
  </r>
  <r>
    <s v="S05043"/>
    <d v="2023-11-06T17:00:00"/>
    <x v="81"/>
    <s v="P1042"/>
    <s v="Sarees_042"/>
    <x v="7"/>
    <s v="Pink"/>
    <s v="XXL"/>
    <n v="1"/>
    <n v="1203.93"/>
    <n v="869.02"/>
    <n v="1203.93"/>
    <n v="869.02"/>
    <s v="C25042"/>
    <s v="Sanjay_5042"/>
    <s v="Coimbatore"/>
    <n v="11.0168"/>
    <n v="76.955799999999996"/>
    <s v="SP124"/>
    <s v="Salesperson_24"/>
    <s v="Shipped"/>
    <s v="in-store"/>
  </r>
  <r>
    <s v="S05044"/>
    <d v="2023-05-31T10:50:00"/>
    <x v="30"/>
    <s v="P1043"/>
    <s v="T-Shirts_043"/>
    <x v="2"/>
    <s v="Black"/>
    <s v="M"/>
    <n v="1"/>
    <n v="530.79999999999995"/>
    <n v="463.98"/>
    <n v="530.79999999999995"/>
    <n v="463.98"/>
    <s v="C25043"/>
    <s v="Lakshmi_5043"/>
    <s v="Chennai"/>
    <n v="13.082700000000001"/>
    <n v="80.270700000000005"/>
    <s v="SP131"/>
    <s v="Salesperson_31"/>
    <s v="Pending"/>
    <s v="online"/>
  </r>
  <r>
    <s v="S05045"/>
    <d v="2024-07-25T11:56:00"/>
    <x v="79"/>
    <s v="P1044"/>
    <s v="Men's_044"/>
    <x v="4"/>
    <s v="Grey"/>
    <s v="XXL"/>
    <n v="1"/>
    <n v="2348.3000000000002"/>
    <n v="1889.5"/>
    <n v="2348.3000000000002"/>
    <n v="1889.5"/>
    <s v="C25044"/>
    <s v="Lakshmi_5044"/>
    <s v="Coimbatore"/>
    <n v="11.0168"/>
    <n v="76.955799999999996"/>
    <s v="SP143"/>
    <s v="Salesperson_43"/>
    <s v="Shipped"/>
    <s v="online"/>
  </r>
  <r>
    <s v="S05046"/>
    <d v="2024-03-08T15:50:00"/>
    <x v="8"/>
    <s v="P1045"/>
    <s v="Sportswear_045"/>
    <x v="3"/>
    <s v="Pink"/>
    <s v="XS"/>
    <n v="3"/>
    <n v="1297.57"/>
    <n v="913.25"/>
    <n v="3892.71"/>
    <n v="2739.75"/>
    <s v="C25045"/>
    <s v="Ganesh_5045"/>
    <s v="Tiruchirappalli"/>
    <n v="10.7905"/>
    <n v="78.704700000000003"/>
    <s v="SP120"/>
    <s v="Salesperson_20"/>
    <s v="Paid"/>
    <s v="in-store"/>
  </r>
  <r>
    <s v="S05047"/>
    <d v="2023-11-25T12:40:00"/>
    <x v="51"/>
    <s v="P1046"/>
    <s v="Men's_046"/>
    <x v="4"/>
    <s v="Grey"/>
    <s v="XL"/>
    <n v="2"/>
    <n v="482.51"/>
    <n v="363.32"/>
    <n v="965.02"/>
    <n v="726.64"/>
    <s v="C25046"/>
    <s v="Anu_5046"/>
    <s v="Tiruchirappalli"/>
    <n v="10.7905"/>
    <n v="78.704700000000003"/>
    <s v="SP124"/>
    <s v="Salesperson_24"/>
    <s v="Cancelled"/>
    <s v="online"/>
  </r>
  <r>
    <s v="S05048"/>
    <d v="2023-08-07T14:28:00"/>
    <x v="92"/>
    <s v="P1047"/>
    <s v="Kid's_047"/>
    <x v="5"/>
    <s v="Green"/>
    <s v="S"/>
    <n v="3"/>
    <n v="2005.59"/>
    <n v="1742.29"/>
    <n v="6016.77"/>
    <n v="5226.87"/>
    <s v="C25047"/>
    <s v="Meena_5047"/>
    <s v="Tirunelveli"/>
    <n v="8.7139000000000006"/>
    <n v="77.756699999999995"/>
    <s v="SP118"/>
    <s v="Salesperson_18"/>
    <s v="Paid"/>
    <s v="online"/>
  </r>
  <r>
    <s v="S05049"/>
    <d v="2024-09-25T16:19:00"/>
    <x v="55"/>
    <s v="P1048"/>
    <s v="Jeans_048"/>
    <x v="6"/>
    <s v="Black"/>
    <s v="L"/>
    <n v="2"/>
    <n v="315.39999999999998"/>
    <n v="191.41"/>
    <n v="630.79999999999995"/>
    <n v="382.82"/>
    <s v="C25048"/>
    <s v="Sathish_5048"/>
    <s v="Tirunelveli"/>
    <n v="8.7139000000000006"/>
    <n v="77.756699999999995"/>
    <s v="SP108"/>
    <s v="Salesperson_8"/>
    <s v="Cancelled"/>
    <s v="in-store"/>
  </r>
  <r>
    <s v="S05050"/>
    <d v="2023-10-08T15:11:00"/>
    <x v="31"/>
    <s v="P1049"/>
    <s v="Sarees_049"/>
    <x v="7"/>
    <s v="Red"/>
    <s v="XXL"/>
    <n v="2"/>
    <n v="443.53"/>
    <n v="396.06"/>
    <n v="887.06"/>
    <n v="792.12"/>
    <s v="C25049"/>
    <s v="Kavin_5049"/>
    <s v="Tiruchirappalli"/>
    <n v="10.7905"/>
    <n v="78.704700000000003"/>
    <s v="SP105"/>
    <s v="Salesperson_5"/>
    <s v="Pending"/>
    <s v="online"/>
  </r>
  <r>
    <s v="S05051"/>
    <d v="2024-10-09T18:15:00"/>
    <x v="28"/>
    <s v="P1050"/>
    <s v="Kurta_050"/>
    <x v="1"/>
    <s v="Yellow"/>
    <s v="S"/>
    <n v="2"/>
    <n v="908.26"/>
    <n v="667.56"/>
    <n v="1816.52"/>
    <n v="1335.12"/>
    <s v="C25050"/>
    <s v="Kavin_5050"/>
    <s v="Vellore"/>
    <n v="12.916499999999999"/>
    <n v="79.132499999999993"/>
    <s v="SP115"/>
    <s v="Salesperson_15"/>
    <s v="Returned"/>
    <s v="in-store"/>
  </r>
  <r>
    <s v="S05052"/>
    <d v="2023-07-04T18:29:00"/>
    <x v="90"/>
    <s v="P1051"/>
    <s v="Sarees_051"/>
    <x v="7"/>
    <s v="Blue"/>
    <s v="M"/>
    <n v="1"/>
    <n v="2177.17"/>
    <n v="1785.91"/>
    <n v="2177.17"/>
    <n v="1785.91"/>
    <s v="C25051"/>
    <s v="Sathish_5051"/>
    <s v="Vellore"/>
    <n v="12.916499999999999"/>
    <n v="79.132499999999993"/>
    <s v="SP109"/>
    <s v="Salesperson_9"/>
    <s v="Returned"/>
    <s v="in-store"/>
  </r>
  <r>
    <s v="S05053"/>
    <d v="2024-08-23T16:40:00"/>
    <x v="68"/>
    <s v="P1052"/>
    <s v="Men's_052"/>
    <x v="4"/>
    <s v="Black"/>
    <s v="S"/>
    <n v="1"/>
    <n v="2046.36"/>
    <n v="1398.96"/>
    <n v="2046.36"/>
    <n v="1398.96"/>
    <s v="C25052"/>
    <s v="Kavin_5052"/>
    <s v="Tiruchirappalli"/>
    <n v="10.7905"/>
    <n v="78.704700000000003"/>
    <s v="SP117"/>
    <s v="Salesperson_17"/>
    <s v="Shipped"/>
    <s v="in-store"/>
  </r>
  <r>
    <s v="S05054"/>
    <d v="2023-06-29T20:08:00"/>
    <x v="42"/>
    <s v="P1053"/>
    <s v="Sportswear_053"/>
    <x v="3"/>
    <s v="Blue"/>
    <s v="M"/>
    <n v="2"/>
    <n v="578.35"/>
    <n v="502.35"/>
    <n v="1156.7"/>
    <n v="1004.7"/>
    <s v="C25053"/>
    <s v="Priya_5053"/>
    <s v="Tirunelveli"/>
    <n v="8.7139000000000006"/>
    <n v="77.756699999999995"/>
    <s v="SP102"/>
    <s v="Salesperson_2"/>
    <s v="Cancelled"/>
    <s v="in-store"/>
  </r>
  <r>
    <s v="S05055"/>
    <d v="2023-07-12T12:00:00"/>
    <x v="91"/>
    <s v="P1054"/>
    <s v="Jeans_054"/>
    <x v="6"/>
    <s v="Yellow"/>
    <s v="M"/>
    <n v="2"/>
    <n v="2383.25"/>
    <n v="2134.87"/>
    <n v="4766.5"/>
    <n v="4269.74"/>
    <s v="C25054"/>
    <s v="Karthik_5054"/>
    <s v="Tirunelveli"/>
    <n v="8.7139000000000006"/>
    <n v="77.756699999999995"/>
    <s v="SP144"/>
    <s v="Salesperson_44"/>
    <s v="Shipped"/>
    <s v="in-store"/>
  </r>
  <r>
    <s v="S05056"/>
    <d v="2023-06-02T18:50:00"/>
    <x v="30"/>
    <s v="P1055"/>
    <s v="Men's_055"/>
    <x v="4"/>
    <s v="Green"/>
    <s v="XS"/>
    <n v="2"/>
    <n v="2160.7600000000002"/>
    <n v="1509.18"/>
    <n v="4321.5200000000004"/>
    <n v="3018.36"/>
    <s v="C25055"/>
    <s v="Aarav_5055"/>
    <s v="Erode"/>
    <n v="11.34"/>
    <n v="77.717200000000005"/>
    <s v="SP107"/>
    <s v="Salesperson_7"/>
    <s v="Shipped"/>
    <s v="online"/>
  </r>
  <r>
    <s v="S05057"/>
    <d v="2023-02-14T21:40:00"/>
    <x v="43"/>
    <s v="P1056"/>
    <s v="T-Shirts_056"/>
    <x v="2"/>
    <s v="Blue"/>
    <s v="S"/>
    <n v="3"/>
    <n v="493.81"/>
    <n v="326.56"/>
    <n v="1481.43"/>
    <n v="979.68"/>
    <s v="C25056"/>
    <s v="Priya_5056"/>
    <s v="Salem"/>
    <n v="11.664300000000001"/>
    <n v="78.146000000000001"/>
    <s v="SP116"/>
    <s v="Salesperson_16"/>
    <s v="Returned"/>
    <s v="mobile_app"/>
  </r>
  <r>
    <s v="S05058"/>
    <d v="2023-09-23T19:36:00"/>
    <x v="70"/>
    <s v="P1057"/>
    <s v="T-Shirts_057"/>
    <x v="2"/>
    <s v="Grey"/>
    <s v="L"/>
    <n v="1"/>
    <n v="449.93"/>
    <n v="355.15"/>
    <n v="449.93"/>
    <n v="355.15"/>
    <s v="C25057"/>
    <s v="Diya_5057"/>
    <s v="Madurai"/>
    <n v="9.9252000000000002"/>
    <n v="78.119799999999998"/>
    <s v="SP106"/>
    <s v="Salesperson_6"/>
    <s v="Cancelled"/>
    <s v="in-store"/>
  </r>
  <r>
    <s v="S05059"/>
    <d v="2023-08-07T19:45:00"/>
    <x v="92"/>
    <s v="P1058"/>
    <s v="Jeans_058"/>
    <x v="6"/>
    <s v="Blue"/>
    <s v="XXL"/>
    <n v="1"/>
    <n v="1394.27"/>
    <n v="960.23"/>
    <n v="1394.27"/>
    <n v="960.23"/>
    <s v="C25058"/>
    <s v="Kavin_5058"/>
    <s v="Vellore"/>
    <n v="12.916499999999999"/>
    <n v="79.132499999999993"/>
    <s v="SP143"/>
    <s v="Salesperson_43"/>
    <s v="Paid"/>
    <s v="online"/>
  </r>
  <r>
    <s v="S05060"/>
    <d v="2023-12-17T16:34:00"/>
    <x v="19"/>
    <s v="P1059"/>
    <s v="Kurta_059"/>
    <x v="1"/>
    <s v="Yellow"/>
    <s v="XS"/>
    <n v="2"/>
    <n v="2375.9499999999998"/>
    <n v="1775.81"/>
    <n v="4751.8999999999996"/>
    <n v="3551.62"/>
    <s v="C25059"/>
    <s v="Ravi_5059"/>
    <s v="Erode"/>
    <n v="11.34"/>
    <n v="77.717200000000005"/>
    <s v="SP106"/>
    <s v="Salesperson_6"/>
    <s v="Pending"/>
    <s v="in-store"/>
  </r>
  <r>
    <s v="S05061"/>
    <d v="2023-12-28T20:53:00"/>
    <x v="34"/>
    <s v="P1060"/>
    <s v="Kid's_060"/>
    <x v="5"/>
    <s v="Green"/>
    <s v="XL"/>
    <n v="2"/>
    <n v="2078.08"/>
    <n v="1412.45"/>
    <n v="4156.16"/>
    <n v="2824.9"/>
    <s v="C25060"/>
    <s v="Lakshmi_5060"/>
    <s v="Tiruchirappalli"/>
    <n v="10.7905"/>
    <n v="78.704700000000003"/>
    <s v="SP141"/>
    <s v="Salesperson_41"/>
    <s v="Paid"/>
    <s v="in-store"/>
  </r>
  <r>
    <s v="S05062"/>
    <d v="2023-01-08T11:59:00"/>
    <x v="3"/>
    <s v="P1061"/>
    <s v="Sarees_061"/>
    <x v="7"/>
    <s v="Pink"/>
    <s v="M"/>
    <n v="2"/>
    <n v="1678.23"/>
    <n v="1450.11"/>
    <n v="3356.46"/>
    <n v="2900.22"/>
    <s v="C25061"/>
    <s v="Vishal_5061"/>
    <s v="Erode"/>
    <n v="11.34"/>
    <n v="77.717200000000005"/>
    <s v="SP135"/>
    <s v="Salesperson_35"/>
    <s v="Returned"/>
    <s v="online"/>
  </r>
  <r>
    <s v="S05063"/>
    <d v="2024-06-05T21:53:00"/>
    <x v="40"/>
    <s v="P1062"/>
    <s v="Jeans_062"/>
    <x v="6"/>
    <s v="Red"/>
    <s v="M"/>
    <n v="1"/>
    <n v="691.6"/>
    <n v="522.71"/>
    <n v="691.6"/>
    <n v="522.71"/>
    <s v="C25062"/>
    <s v="Karthik_5062"/>
    <s v="Tirunelveli"/>
    <n v="8.7139000000000006"/>
    <n v="77.756699999999995"/>
    <s v="SP120"/>
    <s v="Salesperson_20"/>
    <s v="Returned"/>
    <s v="online"/>
  </r>
  <r>
    <s v="S05064"/>
    <d v="2023-04-02T15:35:00"/>
    <x v="67"/>
    <s v="P1063"/>
    <s v="Sarees_063"/>
    <x v="7"/>
    <s v="Red"/>
    <s v="S"/>
    <n v="1"/>
    <n v="2177.73"/>
    <n v="1521.74"/>
    <n v="2177.73"/>
    <n v="1521.74"/>
    <s v="C25063"/>
    <s v="Priya_5063"/>
    <s v="Tiruchirappalli"/>
    <n v="10.7905"/>
    <n v="78.704700000000003"/>
    <s v="SP145"/>
    <s v="Salesperson_45"/>
    <s v="Returned"/>
    <s v="in-store"/>
  </r>
  <r>
    <s v="S05065"/>
    <d v="2024-08-20T15:00:00"/>
    <x v="68"/>
    <s v="P1064"/>
    <s v="Kurta_064"/>
    <x v="1"/>
    <s v="Red"/>
    <s v="L"/>
    <n v="2"/>
    <n v="1650.61"/>
    <n v="1069.04"/>
    <n v="3301.22"/>
    <n v="2138.08"/>
    <s v="C25064"/>
    <s v="Ravi_5064"/>
    <s v="Vellore"/>
    <n v="12.916499999999999"/>
    <n v="79.132499999999993"/>
    <s v="SP149"/>
    <s v="Salesperson_49"/>
    <s v="Cancelled"/>
    <s v="in-store"/>
  </r>
  <r>
    <s v="S05066"/>
    <d v="2023-07-05T12:32:00"/>
    <x v="90"/>
    <s v="P1065"/>
    <s v="T-Shirts_065"/>
    <x v="2"/>
    <s v="Black"/>
    <s v="S"/>
    <n v="4"/>
    <n v="959.68"/>
    <n v="802.1"/>
    <n v="3838.72"/>
    <n v="3208.4"/>
    <s v="C25065"/>
    <s v="Lakshmi_5065"/>
    <s v="Madurai"/>
    <n v="9.9252000000000002"/>
    <n v="78.119799999999998"/>
    <s v="SP131"/>
    <s v="Salesperson_31"/>
    <s v="Shipped"/>
    <s v="in-store"/>
  </r>
  <r>
    <s v="S05067"/>
    <d v="2023-03-03T21:06:00"/>
    <x v="10"/>
    <s v="P1066"/>
    <s v="Jeans_066"/>
    <x v="6"/>
    <s v="Red"/>
    <s v="M"/>
    <n v="1"/>
    <n v="305.89"/>
    <n v="217.5"/>
    <n v="305.89"/>
    <n v="217.5"/>
    <s v="C25066"/>
    <s v="Lakshmi_5066"/>
    <s v="Erode"/>
    <n v="11.34"/>
    <n v="77.717200000000005"/>
    <s v="SP102"/>
    <s v="Salesperson_2"/>
    <s v="Paid"/>
    <s v="in-store"/>
  </r>
  <r>
    <s v="S05068"/>
    <d v="2023-12-03T10:34:00"/>
    <x v="33"/>
    <s v="P1067"/>
    <s v="Kid's_067"/>
    <x v="5"/>
    <s v="Black"/>
    <s v="L"/>
    <n v="1"/>
    <n v="2484.2600000000002"/>
    <n v="2225.06"/>
    <n v="2484.2600000000002"/>
    <n v="2225.06"/>
    <s v="C25067"/>
    <s v="Sathish_5067"/>
    <s v="Erode"/>
    <n v="11.34"/>
    <n v="77.717200000000005"/>
    <s v="SP146"/>
    <s v="Salesperson_46"/>
    <s v="Pending"/>
    <s v="online"/>
  </r>
  <r>
    <s v="S05069"/>
    <d v="2023-05-04T17:32:00"/>
    <x v="32"/>
    <s v="P1068"/>
    <s v="Kurta_068"/>
    <x v="1"/>
    <s v="Red"/>
    <s v="S"/>
    <n v="2"/>
    <n v="792.85"/>
    <n v="703.54"/>
    <n v="1585.7"/>
    <n v="1407.08"/>
    <s v="C25068"/>
    <s v="Lakshmi_5068"/>
    <s v="Madurai"/>
    <n v="9.9252000000000002"/>
    <n v="78.119799999999998"/>
    <s v="SP109"/>
    <s v="Salesperson_9"/>
    <s v="Paid"/>
    <s v="mobile_app"/>
  </r>
  <r>
    <s v="S05070"/>
    <d v="2023-09-28T11:35:00"/>
    <x v="21"/>
    <s v="P1069"/>
    <s v="Sportswear_069"/>
    <x v="3"/>
    <s v="Yellow"/>
    <s v="M"/>
    <n v="2"/>
    <n v="817.2"/>
    <n v="615.58000000000004"/>
    <n v="1634.4"/>
    <n v="1231.1600000000001"/>
    <s v="C25069"/>
    <s v="Lakshmi_5069"/>
    <s v="Chennai"/>
    <n v="13.082700000000001"/>
    <n v="80.270700000000005"/>
    <s v="SP125"/>
    <s v="Salesperson_25"/>
    <s v="Paid"/>
    <s v="online"/>
  </r>
  <r>
    <s v="S05071"/>
    <d v="2023-08-07T15:09:00"/>
    <x v="92"/>
    <s v="P1070"/>
    <s v="Sportswear_070"/>
    <x v="3"/>
    <s v="Red"/>
    <s v="L"/>
    <n v="2"/>
    <n v="361.73"/>
    <n v="313.58999999999997"/>
    <n v="723.46"/>
    <n v="627.17999999999995"/>
    <s v="C25070"/>
    <s v="Lakshmi_5070"/>
    <s v="Vellore"/>
    <n v="12.916499999999999"/>
    <n v="79.132499999999993"/>
    <s v="SP101"/>
    <s v="Salesperson_1"/>
    <s v="Paid"/>
    <s v="online"/>
  </r>
  <r>
    <s v="S05072"/>
    <d v="2023-05-10T19:20:00"/>
    <x v="64"/>
    <s v="P1071"/>
    <s v="Sarees_071"/>
    <x v="7"/>
    <s v="Blue"/>
    <s v="S"/>
    <n v="2"/>
    <n v="930"/>
    <n v="829.02"/>
    <n v="1860"/>
    <n v="1658.04"/>
    <s v="C25071"/>
    <s v="Aarav_5071"/>
    <s v="Chennai"/>
    <n v="13.082700000000001"/>
    <n v="80.270700000000005"/>
    <s v="SP113"/>
    <s v="Salesperson_13"/>
    <s v="Cancelled"/>
    <s v="in-store"/>
  </r>
  <r>
    <s v="S05073"/>
    <d v="2023-03-02T17:47:00"/>
    <x v="10"/>
    <s v="P1072"/>
    <s v="Jeans_072"/>
    <x v="6"/>
    <s v="White"/>
    <s v="M"/>
    <n v="1"/>
    <n v="1767.31"/>
    <n v="1163.8499999999999"/>
    <n v="1767.31"/>
    <n v="1163.8499999999999"/>
    <s v="C25072"/>
    <s v="Sathish_5072"/>
    <s v="Chennai"/>
    <n v="13.082700000000001"/>
    <n v="80.270700000000005"/>
    <s v="SP129"/>
    <s v="Salesperson_29"/>
    <s v="Shipped"/>
    <s v="in-store"/>
  </r>
  <r>
    <s v="S05074"/>
    <d v="2024-02-20T11:37:00"/>
    <x v="73"/>
    <s v="P1073"/>
    <s v="Sportswear_073"/>
    <x v="3"/>
    <s v="Green"/>
    <s v="XS"/>
    <n v="1"/>
    <n v="1071.2"/>
    <n v="755.47"/>
    <n v="1071.2"/>
    <n v="755.47"/>
    <s v="C25073"/>
    <s v="Priya_5073"/>
    <s v="Madurai"/>
    <n v="9.9252000000000002"/>
    <n v="78.119799999999998"/>
    <s v="SP146"/>
    <s v="Salesperson_46"/>
    <s v="Paid"/>
    <s v="online"/>
  </r>
  <r>
    <s v="S05075"/>
    <d v="2023-03-12T10:50:00"/>
    <x v="1"/>
    <s v="P1074"/>
    <s v="Jeans_074"/>
    <x v="6"/>
    <s v="Black"/>
    <s v="XXL"/>
    <n v="1"/>
    <n v="1331.83"/>
    <n v="835.68"/>
    <n v="1331.83"/>
    <n v="835.68"/>
    <s v="C25074"/>
    <s v="Bhuvana_5074"/>
    <s v="Tiruchirappalli"/>
    <n v="10.7905"/>
    <n v="78.704700000000003"/>
    <s v="SP137"/>
    <s v="Salesperson_37"/>
    <s v="Paid"/>
    <s v="mobile_app"/>
  </r>
  <r>
    <s v="S05076"/>
    <d v="2024-09-14T17:06:00"/>
    <x v="38"/>
    <s v="P1075"/>
    <s v="Kid's_075"/>
    <x v="5"/>
    <s v="Pink"/>
    <s v="XXL"/>
    <n v="2"/>
    <n v="2126.67"/>
    <n v="1905.57"/>
    <n v="4253.34"/>
    <n v="3811.14"/>
    <s v="C25075"/>
    <s v="Sathish_5075"/>
    <s v="Madurai"/>
    <n v="9.9252000000000002"/>
    <n v="78.119799999999998"/>
    <s v="SP107"/>
    <s v="Salesperson_7"/>
    <s v="Paid"/>
    <s v="in-store"/>
  </r>
  <r>
    <s v="S05077"/>
    <d v="2024-07-31T16:37:00"/>
    <x v="60"/>
    <s v="P1076"/>
    <s v="Sarees_076"/>
    <x v="7"/>
    <s v="Black"/>
    <s v="XS"/>
    <n v="2"/>
    <n v="1469.7"/>
    <n v="988.05"/>
    <n v="2939.4"/>
    <n v="1976.1"/>
    <s v="C25076"/>
    <s v="Ravi_5076"/>
    <s v="Coimbatore"/>
    <n v="11.0168"/>
    <n v="76.955799999999996"/>
    <s v="SP110"/>
    <s v="Salesperson_10"/>
    <s v="Pending"/>
    <s v="in-store"/>
  </r>
  <r>
    <s v="S05078"/>
    <d v="2023-06-14T14:08:00"/>
    <x v="23"/>
    <s v="P1077"/>
    <s v="Kurta_077"/>
    <x v="1"/>
    <s v="Red"/>
    <s v="XS"/>
    <n v="1"/>
    <n v="1742.62"/>
    <n v="1425.06"/>
    <n v="1742.62"/>
    <n v="1425.06"/>
    <s v="C25077"/>
    <s v="Ganesh_5077"/>
    <s v="Madurai"/>
    <n v="9.9252000000000002"/>
    <n v="78.119799999999998"/>
    <s v="SP109"/>
    <s v="Salesperson_9"/>
    <s v="Cancelled"/>
    <s v="online"/>
  </r>
  <r>
    <s v="S05079"/>
    <d v="2024-06-09T14:44:00"/>
    <x v="40"/>
    <s v="P1078"/>
    <s v="Jeans_078"/>
    <x v="6"/>
    <s v="Grey"/>
    <s v="L"/>
    <n v="1"/>
    <n v="2248.62"/>
    <n v="1625.77"/>
    <n v="2248.62"/>
    <n v="1625.77"/>
    <s v="C25078"/>
    <s v="Devi_5078"/>
    <s v="Salem"/>
    <n v="11.664300000000001"/>
    <n v="78.146000000000001"/>
    <s v="SP111"/>
    <s v="Salesperson_11"/>
    <s v="Shipped"/>
    <s v="mobile_app"/>
  </r>
  <r>
    <s v="S05080"/>
    <d v="2023-01-18T18:47:00"/>
    <x v="85"/>
    <s v="P1079"/>
    <s v="Men's_079"/>
    <x v="4"/>
    <s v="Yellow"/>
    <s v="M"/>
    <n v="2"/>
    <n v="1568.57"/>
    <n v="1218.01"/>
    <n v="3137.14"/>
    <n v="2436.02"/>
    <s v="C25079"/>
    <s v="Sathish_5079"/>
    <s v="Tirunelveli"/>
    <n v="8.7139000000000006"/>
    <n v="77.756699999999995"/>
    <s v="SP131"/>
    <s v="Salesperson_31"/>
    <s v="Cancelled"/>
    <s v="online"/>
  </r>
  <r>
    <s v="S05081"/>
    <d v="2023-09-04T18:25:00"/>
    <x v="74"/>
    <s v="P1080"/>
    <s v="Sportswear_080"/>
    <x v="3"/>
    <s v="Green"/>
    <s v="XL"/>
    <n v="4"/>
    <n v="1896.51"/>
    <n v="1554.17"/>
    <n v="7586.04"/>
    <n v="6216.68"/>
    <s v="C25080"/>
    <s v="Ganesh_5080"/>
    <s v="Madurai"/>
    <n v="9.9252000000000002"/>
    <n v="78.119799999999998"/>
    <s v="SP103"/>
    <s v="Salesperson_3"/>
    <s v="Shipped"/>
    <s v="in-store"/>
  </r>
  <r>
    <s v="S05082"/>
    <d v="2024-07-15T21:46:00"/>
    <x v="59"/>
    <s v="P1081"/>
    <s v="Jeans_081"/>
    <x v="6"/>
    <s v="Green"/>
    <s v="S"/>
    <n v="2"/>
    <n v="348.29"/>
    <n v="312.2"/>
    <n v="696.58"/>
    <n v="624.4"/>
    <s v="C25081"/>
    <s v="Devi_5081"/>
    <s v="Chennai"/>
    <n v="13.082700000000001"/>
    <n v="80.270700000000005"/>
    <s v="SP105"/>
    <s v="Salesperson_5"/>
    <s v="Pending"/>
    <s v="in-store"/>
  </r>
  <r>
    <s v="S05083"/>
    <d v="2024-02-10T21:06:00"/>
    <x v="52"/>
    <s v="P1082"/>
    <s v="Kurta_082"/>
    <x v="1"/>
    <s v="Maroon"/>
    <s v="XS"/>
    <n v="3"/>
    <n v="508.05"/>
    <n v="432.17"/>
    <n v="1524.15"/>
    <n v="1296.51"/>
    <s v="C25082"/>
    <s v="Ganesh_5082"/>
    <s v="Salem"/>
    <n v="11.664300000000001"/>
    <n v="78.146000000000001"/>
    <s v="SP116"/>
    <s v="Salesperson_16"/>
    <s v="Shipped"/>
    <s v="mobile_app"/>
  </r>
  <r>
    <s v="S05084"/>
    <d v="2024-07-26T16:11:00"/>
    <x v="79"/>
    <s v="P1083"/>
    <s v="Kurta_083"/>
    <x v="1"/>
    <s v="Yellow"/>
    <s v="XL"/>
    <n v="1"/>
    <n v="683.49"/>
    <n v="522.07000000000005"/>
    <n v="683.49"/>
    <n v="522.07000000000005"/>
    <s v="C25083"/>
    <s v="Sathish_5083"/>
    <s v="Tirunelveli"/>
    <n v="8.7139000000000006"/>
    <n v="77.756699999999995"/>
    <s v="SP108"/>
    <s v="Salesperson_8"/>
    <s v="Returned"/>
    <s v="online"/>
  </r>
  <r>
    <s v="S05085"/>
    <d v="2024-06-03T19:21:00"/>
    <x v="40"/>
    <s v="P1084"/>
    <s v="Sportswear_084"/>
    <x v="3"/>
    <s v="Pink"/>
    <s v="XS"/>
    <n v="1"/>
    <n v="249.13"/>
    <n v="195.08"/>
    <n v="249.13"/>
    <n v="195.08"/>
    <s v="C25084"/>
    <s v="Bhuvana_5084"/>
    <s v="Erode"/>
    <n v="11.34"/>
    <n v="77.717200000000005"/>
    <s v="SP144"/>
    <s v="Salesperson_44"/>
    <s v="Paid"/>
    <s v="in-store"/>
  </r>
  <r>
    <s v="S05086"/>
    <d v="2023-10-03T21:38:00"/>
    <x v="31"/>
    <s v="P1085"/>
    <s v="Kurta_085"/>
    <x v="1"/>
    <s v="White"/>
    <s v="L"/>
    <n v="3"/>
    <n v="2059.5300000000002"/>
    <n v="1842.58"/>
    <n v="6178.59"/>
    <n v="5527.74"/>
    <s v="C25085"/>
    <s v="Kavin_5085"/>
    <s v="Salem"/>
    <n v="11.664300000000001"/>
    <n v="78.146000000000001"/>
    <s v="SP121"/>
    <s v="Salesperson_21"/>
    <s v="Pending"/>
    <s v="online"/>
  </r>
  <r>
    <s v="S05087"/>
    <d v="2023-05-04T13:36:00"/>
    <x v="32"/>
    <s v="P1086"/>
    <s v="Sarees_086"/>
    <x v="7"/>
    <s v="Grey"/>
    <s v="S"/>
    <n v="4"/>
    <n v="1704.28"/>
    <n v="1294.94"/>
    <n v="6817.12"/>
    <n v="5179.76"/>
    <s v="C25086"/>
    <s v="Ravi_5086"/>
    <s v="Vellore"/>
    <n v="12.916499999999999"/>
    <n v="79.132499999999993"/>
    <s v="SP144"/>
    <s v="Salesperson_44"/>
    <s v="Returned"/>
    <s v="online"/>
  </r>
  <r>
    <s v="S05088"/>
    <d v="2023-05-13T20:12:00"/>
    <x v="64"/>
    <s v="P1087"/>
    <s v="Sportswear_087"/>
    <x v="3"/>
    <s v="Grey"/>
    <s v="XL"/>
    <n v="2"/>
    <n v="2428.14"/>
    <n v="1828.73"/>
    <n v="4856.28"/>
    <n v="3657.46"/>
    <s v="C25087"/>
    <s v="Ganesh_5087"/>
    <s v="Salem"/>
    <n v="11.664300000000001"/>
    <n v="78.146000000000001"/>
    <s v="SP100"/>
    <s v="Salesperson_0"/>
    <s v="Shipped"/>
    <s v="online"/>
  </r>
  <r>
    <s v="S05089"/>
    <d v="2023-07-03T13:01:00"/>
    <x v="90"/>
    <s v="P1088"/>
    <s v="Men's_088"/>
    <x v="4"/>
    <s v="White"/>
    <s v="L"/>
    <n v="2"/>
    <n v="2394.9499999999998"/>
    <n v="1602.63"/>
    <n v="4789.8999999999996"/>
    <n v="3205.26"/>
    <s v="C25088"/>
    <s v="Karthik_5088"/>
    <s v="Vellore"/>
    <n v="12.916499999999999"/>
    <n v="79.132499999999993"/>
    <s v="SP129"/>
    <s v="Salesperson_29"/>
    <s v="Shipped"/>
    <s v="mobile_app"/>
  </r>
  <r>
    <s v="S05090"/>
    <d v="2023-01-04T17:30:00"/>
    <x v="3"/>
    <s v="P1089"/>
    <s v="Men's_089"/>
    <x v="4"/>
    <s v="Pink"/>
    <s v="XS"/>
    <n v="3"/>
    <n v="1195.31"/>
    <n v="846.86"/>
    <n v="3585.93"/>
    <n v="2540.58"/>
    <s v="C25089"/>
    <s v="Kavin_5089"/>
    <s v="Vellore"/>
    <n v="12.916499999999999"/>
    <n v="79.132499999999993"/>
    <s v="SP109"/>
    <s v="Salesperson_9"/>
    <s v="Cancelled"/>
    <s v="in-store"/>
  </r>
  <r>
    <s v="S05091"/>
    <d v="2023-07-25T15:09:00"/>
    <x v="78"/>
    <s v="P1090"/>
    <s v="T-Shirts_090"/>
    <x v="2"/>
    <s v="Green"/>
    <s v="L"/>
    <n v="1"/>
    <n v="964.82"/>
    <n v="681.1"/>
    <n v="964.82"/>
    <n v="681.1"/>
    <s v="C25090"/>
    <s v="Anu_5090"/>
    <s v="Chennai"/>
    <n v="13.082700000000001"/>
    <n v="80.270700000000005"/>
    <s v="SP138"/>
    <s v="Salesperson_38"/>
    <s v="Pending"/>
    <s v="third-party"/>
  </r>
  <r>
    <s v="S05092"/>
    <d v="2023-07-20T21:55:00"/>
    <x v="15"/>
    <s v="P1091"/>
    <s v="Kid's_091"/>
    <x v="5"/>
    <s v="Pink"/>
    <s v="XXL"/>
    <n v="1"/>
    <n v="823.95"/>
    <n v="606.79999999999995"/>
    <n v="823.95"/>
    <n v="606.79999999999995"/>
    <s v="C25091"/>
    <s v="Devi_5091"/>
    <s v="Coimbatore"/>
    <n v="11.0168"/>
    <n v="76.955799999999996"/>
    <s v="SP145"/>
    <s v="Salesperson_45"/>
    <s v="Shipped"/>
    <s v="third-party"/>
  </r>
  <r>
    <s v="S05093"/>
    <d v="2024-09-05T12:55:00"/>
    <x v="22"/>
    <s v="P1092"/>
    <s v="T-Shirts_092"/>
    <x v="2"/>
    <s v="Blue"/>
    <s v="L"/>
    <n v="3"/>
    <n v="1599.84"/>
    <n v="1062.0999999999999"/>
    <n v="4799.5200000000004"/>
    <n v="3186.3"/>
    <s v="C25092"/>
    <s v="Aarav_5092"/>
    <s v="Chennai"/>
    <n v="13.082700000000001"/>
    <n v="80.270700000000005"/>
    <s v="SP121"/>
    <s v="Salesperson_21"/>
    <s v="Pending"/>
    <s v="in-store"/>
  </r>
  <r>
    <s v="S05094"/>
    <d v="2024-03-24T12:20:00"/>
    <x v="7"/>
    <s v="P1093"/>
    <s v="Sportswear_093"/>
    <x v="3"/>
    <s v="Blue"/>
    <s v="XXL"/>
    <n v="4"/>
    <n v="370.13"/>
    <n v="331.74"/>
    <n v="1480.52"/>
    <n v="1326.96"/>
    <s v="C25093"/>
    <s v="Anu_5093"/>
    <s v="Erode"/>
    <n v="11.34"/>
    <n v="77.717200000000005"/>
    <s v="SP102"/>
    <s v="Salesperson_2"/>
    <s v="Returned"/>
    <s v="in-store"/>
  </r>
  <r>
    <s v="S05095"/>
    <d v="2024-01-13T15:47:00"/>
    <x v="65"/>
    <s v="P1094"/>
    <s v="Kurta_094"/>
    <x v="1"/>
    <s v="Pink"/>
    <s v="XL"/>
    <n v="1"/>
    <n v="400.07"/>
    <n v="306.77999999999997"/>
    <n v="400.07"/>
    <n v="306.77999999999997"/>
    <s v="C25094"/>
    <s v="Anu_5094"/>
    <s v="Chennai"/>
    <n v="13.082700000000001"/>
    <n v="80.270700000000005"/>
    <s v="SP112"/>
    <s v="Salesperson_12"/>
    <s v="Paid"/>
    <s v="in-store"/>
  </r>
  <r>
    <s v="S05096"/>
    <d v="2024-10-07T11:05:00"/>
    <x v="28"/>
    <s v="P1095"/>
    <s v="Kurta_095"/>
    <x v="1"/>
    <s v="Pink"/>
    <s v="M"/>
    <n v="1"/>
    <n v="202.65"/>
    <n v="121.71"/>
    <n v="202.65"/>
    <n v="121.71"/>
    <s v="C25095"/>
    <s v="Ravi_5095"/>
    <s v="Tirunelveli"/>
    <n v="8.7139000000000006"/>
    <n v="77.756699999999995"/>
    <s v="SP140"/>
    <s v="Salesperson_40"/>
    <s v="Paid"/>
    <s v="in-store"/>
  </r>
  <r>
    <s v="S05097"/>
    <d v="2024-08-31T21:40:00"/>
    <x v="20"/>
    <s v="P1096"/>
    <s v="Kid's_096"/>
    <x v="5"/>
    <s v="Grey"/>
    <s v="XL"/>
    <n v="1"/>
    <n v="2305.2600000000002"/>
    <n v="1412.17"/>
    <n v="2305.2600000000002"/>
    <n v="1412.17"/>
    <s v="C25096"/>
    <s v="Anu_5096"/>
    <s v="Tiruchirappalli"/>
    <n v="10.7905"/>
    <n v="78.704700000000003"/>
    <s v="SP107"/>
    <s v="Salesperson_7"/>
    <s v="Pending"/>
    <s v="online"/>
  </r>
  <r>
    <s v="S05098"/>
    <d v="2023-06-02T19:50:00"/>
    <x v="30"/>
    <s v="P1097"/>
    <s v="T-Shirts_097"/>
    <x v="2"/>
    <s v="Green"/>
    <s v="XL"/>
    <n v="2"/>
    <n v="764.5"/>
    <n v="658.27"/>
    <n v="1529"/>
    <n v="1316.54"/>
    <s v="C25097"/>
    <s v="Lakshmi_5097"/>
    <s v="Tirunelveli"/>
    <n v="8.7139000000000006"/>
    <n v="77.756699999999995"/>
    <s v="SP115"/>
    <s v="Salesperson_15"/>
    <s v="Returned"/>
    <s v="online"/>
  </r>
  <r>
    <s v="S05099"/>
    <d v="2024-02-28T17:05:00"/>
    <x v="14"/>
    <s v="P1098"/>
    <s v="T-Shirts_098"/>
    <x v="2"/>
    <s v="Blue"/>
    <s v="L"/>
    <n v="2"/>
    <n v="545.04999999999995"/>
    <n v="374.64"/>
    <n v="1090.0999999999999"/>
    <n v="749.28"/>
    <s v="C25098"/>
    <s v="Sanjay_5098"/>
    <s v="Chennai"/>
    <n v="13.082700000000001"/>
    <n v="80.270700000000005"/>
    <s v="SP105"/>
    <s v="Salesperson_5"/>
    <s v="Cancelled"/>
    <s v="online"/>
  </r>
  <r>
    <s v="S05100"/>
    <d v="2024-01-13T19:21:00"/>
    <x v="65"/>
    <s v="P1099"/>
    <s v="Women's_099"/>
    <x v="0"/>
    <s v="Maroon"/>
    <s v="XXL"/>
    <n v="3"/>
    <n v="982.07"/>
    <n v="825.39"/>
    <n v="2946.21"/>
    <n v="2476.17"/>
    <s v="C25099"/>
    <s v="Vishal_5099"/>
    <s v="Chennai"/>
    <n v="13.082700000000001"/>
    <n v="80.270700000000005"/>
    <s v="SP133"/>
    <s v="Salesperson_33"/>
    <s v="Shipped"/>
    <s v="third-party"/>
  </r>
  <r>
    <s v="S05101"/>
    <d v="2023-05-08T10:02:00"/>
    <x v="64"/>
    <s v="P1100"/>
    <s v="Men's_100"/>
    <x v="4"/>
    <s v="Blue"/>
    <s v="L"/>
    <n v="2"/>
    <n v="1095.53"/>
    <n v="892.77"/>
    <n v="2191.06"/>
    <n v="1785.54"/>
    <s v="C25100"/>
    <s v="Aarav_5100"/>
    <s v="Erode"/>
    <n v="11.34"/>
    <n v="77.717200000000005"/>
    <s v="SP131"/>
    <s v="Salesperson_31"/>
    <s v="Paid"/>
    <s v="mobile_app"/>
  </r>
  <r>
    <s v="S05102"/>
    <d v="2023-04-18T13:25:00"/>
    <x v="12"/>
    <s v="P1101"/>
    <s v="Sarees_101"/>
    <x v="7"/>
    <s v="Green"/>
    <s v="XS"/>
    <n v="1"/>
    <n v="1011.54"/>
    <n v="865.01"/>
    <n v="1011.54"/>
    <n v="865.01"/>
    <s v="C25101"/>
    <s v="Ravi_5101"/>
    <s v="Vellore"/>
    <n v="12.916499999999999"/>
    <n v="79.132499999999993"/>
    <s v="SP141"/>
    <s v="Salesperson_41"/>
    <s v="Paid"/>
    <s v="in-store"/>
  </r>
  <r>
    <s v="S05103"/>
    <d v="2024-04-06T13:30:00"/>
    <x v="82"/>
    <s v="P1102"/>
    <s v="Men's_102"/>
    <x v="4"/>
    <s v="Grey"/>
    <s v="M"/>
    <n v="2"/>
    <n v="1580.47"/>
    <n v="1333.27"/>
    <n v="3160.94"/>
    <n v="2666.54"/>
    <s v="C25102"/>
    <s v="Aarav_5102"/>
    <s v="Salem"/>
    <n v="11.664300000000001"/>
    <n v="78.146000000000001"/>
    <s v="SP114"/>
    <s v="Salesperson_14"/>
    <s v="Pending"/>
    <s v="in-store"/>
  </r>
  <r>
    <s v="S05104"/>
    <d v="2024-06-30T18:38:00"/>
    <x v="2"/>
    <s v="P1103"/>
    <s v="Kurta_103"/>
    <x v="1"/>
    <s v="Maroon"/>
    <s v="XL"/>
    <n v="1"/>
    <n v="1082.48"/>
    <n v="919.93"/>
    <n v="1082.48"/>
    <n v="919.93"/>
    <s v="C25103"/>
    <s v="Karthik_5103"/>
    <s v="Vellore"/>
    <n v="12.916499999999999"/>
    <n v="79.132499999999993"/>
    <s v="SP138"/>
    <s v="Salesperson_38"/>
    <s v="Shipped"/>
    <s v="online"/>
  </r>
  <r>
    <s v="S05105"/>
    <d v="2024-08-21T15:43:00"/>
    <x v="68"/>
    <s v="P1104"/>
    <s v="Sportswear_104"/>
    <x v="3"/>
    <s v="Green"/>
    <s v="XXL"/>
    <n v="2"/>
    <n v="1518.49"/>
    <n v="1053.31"/>
    <n v="3036.98"/>
    <n v="2106.62"/>
    <s v="C25104"/>
    <s v="Ganesh_5104"/>
    <s v="Salem"/>
    <n v="11.664300000000001"/>
    <n v="78.146000000000001"/>
    <s v="SP126"/>
    <s v="Salesperson_26"/>
    <s v="Paid"/>
    <s v="in-store"/>
  </r>
  <r>
    <s v="S05106"/>
    <d v="2023-10-10T17:40:00"/>
    <x v="37"/>
    <s v="P1105"/>
    <s v="Men's_105"/>
    <x v="4"/>
    <s v="Yellow"/>
    <s v="XS"/>
    <n v="1"/>
    <n v="1813.39"/>
    <n v="1590.31"/>
    <n v="1813.39"/>
    <n v="1590.31"/>
    <s v="C25105"/>
    <s v="Diya_5105"/>
    <s v="Chennai"/>
    <n v="13.082700000000001"/>
    <n v="80.270700000000005"/>
    <s v="SP136"/>
    <s v="Salesperson_36"/>
    <s v="Paid"/>
    <s v="online"/>
  </r>
  <r>
    <s v="S05107"/>
    <d v="2024-05-07T11:28:00"/>
    <x v="83"/>
    <s v="P1106"/>
    <s v="Men's_106"/>
    <x v="4"/>
    <s v="Grey"/>
    <s v="XS"/>
    <n v="3"/>
    <n v="399.23"/>
    <n v="239.97"/>
    <n v="1197.69"/>
    <n v="719.91"/>
    <s v="C25106"/>
    <s v="Bhuvana_5106"/>
    <s v="Coimbatore"/>
    <n v="11.0168"/>
    <n v="76.955799999999996"/>
    <s v="SP131"/>
    <s v="Salesperson_31"/>
    <s v="Cancelled"/>
    <s v="mobile_app"/>
  </r>
  <r>
    <s v="S05108"/>
    <d v="2024-08-06T12:25:00"/>
    <x v="46"/>
    <s v="P1107"/>
    <s v="Sarees_107"/>
    <x v="7"/>
    <s v="Red"/>
    <s v="XXL"/>
    <n v="3"/>
    <n v="691.7"/>
    <n v="487.49"/>
    <n v="2075.1"/>
    <n v="1462.47"/>
    <s v="C25107"/>
    <s v="Kavin_5107"/>
    <s v="Chennai"/>
    <n v="13.082700000000001"/>
    <n v="80.270700000000005"/>
    <s v="SP123"/>
    <s v="Salesperson_23"/>
    <s v="Paid"/>
    <s v="in-store"/>
  </r>
  <r>
    <s v="S05109"/>
    <d v="2023-04-24T10:11:00"/>
    <x v="56"/>
    <s v="P1108"/>
    <s v="Kid's_108"/>
    <x v="5"/>
    <s v="Yellow"/>
    <s v="XXL"/>
    <n v="3"/>
    <n v="1949.94"/>
    <n v="1437.57"/>
    <n v="5849.82"/>
    <n v="4312.71"/>
    <s v="C25108"/>
    <s v="Vishal_5108"/>
    <s v="Vellore"/>
    <n v="12.916499999999999"/>
    <n v="79.132499999999993"/>
    <s v="SP110"/>
    <s v="Salesperson_10"/>
    <s v="Pending"/>
    <s v="online"/>
  </r>
  <r>
    <s v="S05110"/>
    <d v="2023-04-25T15:38:00"/>
    <x v="56"/>
    <s v="P1109"/>
    <s v="Kid's_109"/>
    <x v="5"/>
    <s v="Red"/>
    <s v="XS"/>
    <n v="3"/>
    <n v="528.73"/>
    <n v="449.43"/>
    <n v="1586.19"/>
    <n v="1348.29"/>
    <s v="C25109"/>
    <s v="Aarav_5109"/>
    <s v="Madurai"/>
    <n v="9.9252000000000002"/>
    <n v="78.119799999999998"/>
    <s v="SP139"/>
    <s v="Salesperson_39"/>
    <s v="Shipped"/>
    <s v="mobile_app"/>
  </r>
  <r>
    <s v="S05111"/>
    <d v="2023-03-26T10:16:00"/>
    <x v="77"/>
    <s v="P1110"/>
    <s v="Sarees_110"/>
    <x v="7"/>
    <s v="Grey"/>
    <s v="M"/>
    <n v="4"/>
    <n v="1965.56"/>
    <n v="1420.91"/>
    <n v="7862.24"/>
    <n v="5683.64"/>
    <s v="C25110"/>
    <s v="Lakshmi_5110"/>
    <s v="Vellore"/>
    <n v="12.916499999999999"/>
    <n v="79.132499999999993"/>
    <s v="SP143"/>
    <s v="Salesperson_43"/>
    <s v="Returned"/>
    <s v="in-store"/>
  </r>
  <r>
    <s v="S05112"/>
    <d v="2023-04-28T15:34:00"/>
    <x v="56"/>
    <s v="P1111"/>
    <s v="Jeans_111"/>
    <x v="6"/>
    <s v="Pink"/>
    <s v="M"/>
    <n v="1"/>
    <n v="1606.6"/>
    <n v="1158.8599999999999"/>
    <n v="1606.6"/>
    <n v="1158.8599999999999"/>
    <s v="C25111"/>
    <s v="Sathish_5111"/>
    <s v="Vellore"/>
    <n v="12.916499999999999"/>
    <n v="79.132499999999993"/>
    <s v="SP147"/>
    <s v="Salesperson_47"/>
    <s v="Returned"/>
    <s v="in-store"/>
  </r>
  <r>
    <s v="S05113"/>
    <d v="2023-12-25T10:22:00"/>
    <x v="34"/>
    <s v="P1112"/>
    <s v="T-Shirts_112"/>
    <x v="2"/>
    <s v="Green"/>
    <s v="M"/>
    <n v="2"/>
    <n v="1904.28"/>
    <n v="1271"/>
    <n v="3808.56"/>
    <n v="2542"/>
    <s v="C25112"/>
    <s v="Kavin_5112"/>
    <s v="Erode"/>
    <n v="11.34"/>
    <n v="77.717200000000005"/>
    <s v="SP142"/>
    <s v="Salesperson_42"/>
    <s v="Cancelled"/>
    <s v="in-store"/>
  </r>
  <r>
    <s v="S05114"/>
    <d v="2024-01-19T11:06:00"/>
    <x v="49"/>
    <s v="P1113"/>
    <s v="T-Shirts_113"/>
    <x v="2"/>
    <s v="Green"/>
    <s v="XS"/>
    <n v="2"/>
    <n v="1752.53"/>
    <n v="1111.1199999999999"/>
    <n v="3505.06"/>
    <n v="2222.2399999999998"/>
    <s v="C25113"/>
    <s v="Vishal_5113"/>
    <s v="Coimbatore"/>
    <n v="11.0168"/>
    <n v="76.955799999999996"/>
    <s v="SP125"/>
    <s v="Salesperson_25"/>
    <s v="Returned"/>
    <s v="in-store"/>
  </r>
  <r>
    <s v="S05115"/>
    <d v="2024-08-19T12:07:00"/>
    <x v="68"/>
    <s v="P1114"/>
    <s v="Women's_114"/>
    <x v="0"/>
    <s v="Yellow"/>
    <s v="XXL"/>
    <n v="3"/>
    <n v="2377.7399999999998"/>
    <n v="2030.89"/>
    <n v="7133.22"/>
    <n v="6092.67"/>
    <s v="C25114"/>
    <s v="Meena_5114"/>
    <s v="Vellore"/>
    <n v="12.916499999999999"/>
    <n v="79.132499999999993"/>
    <s v="SP118"/>
    <s v="Salesperson_18"/>
    <s v="Paid"/>
    <s v="in-store"/>
  </r>
  <r>
    <s v="S05116"/>
    <d v="2024-01-21T14:15:00"/>
    <x v="49"/>
    <s v="P1115"/>
    <s v="Sarees_115"/>
    <x v="7"/>
    <s v="Blue"/>
    <s v="S"/>
    <n v="2"/>
    <n v="2386.44"/>
    <n v="1697.48"/>
    <n v="4772.88"/>
    <n v="3394.96"/>
    <s v="C25115"/>
    <s v="Meena_5115"/>
    <s v="Vellore"/>
    <n v="12.916499999999999"/>
    <n v="79.132499999999993"/>
    <s v="SP149"/>
    <s v="Salesperson_49"/>
    <s v="Cancelled"/>
    <s v="online"/>
  </r>
  <r>
    <s v="S05117"/>
    <d v="2023-04-19T13:14:00"/>
    <x v="12"/>
    <s v="P1116"/>
    <s v="Jeans_116"/>
    <x v="6"/>
    <s v="Grey"/>
    <s v="L"/>
    <n v="4"/>
    <n v="1126.44"/>
    <n v="823.72"/>
    <n v="4505.76"/>
    <n v="3294.88"/>
    <s v="C25116"/>
    <s v="Sanjay_5116"/>
    <s v="Erode"/>
    <n v="11.34"/>
    <n v="77.717200000000005"/>
    <s v="SP147"/>
    <s v="Salesperson_47"/>
    <s v="Cancelled"/>
    <s v="in-store"/>
  </r>
  <r>
    <s v="S05118"/>
    <d v="2023-01-26T20:59:00"/>
    <x v="17"/>
    <s v="P1117"/>
    <s v="Sportswear_117"/>
    <x v="3"/>
    <s v="Pink"/>
    <s v="XL"/>
    <n v="1"/>
    <n v="672.86"/>
    <n v="427.11"/>
    <n v="672.86"/>
    <n v="427.11"/>
    <s v="C25117"/>
    <s v="Diya_5117"/>
    <s v="Erode"/>
    <n v="11.34"/>
    <n v="77.717200000000005"/>
    <s v="SP149"/>
    <s v="Salesperson_49"/>
    <s v="Paid"/>
    <s v="in-store"/>
  </r>
  <r>
    <s v="S05119"/>
    <d v="2023-12-19T12:05:00"/>
    <x v="41"/>
    <s v="P1118"/>
    <s v="Sarees_118"/>
    <x v="7"/>
    <s v="Yellow"/>
    <s v="L"/>
    <n v="2"/>
    <n v="559.61"/>
    <n v="343.96"/>
    <n v="1119.22"/>
    <n v="687.92"/>
    <s v="C25118"/>
    <s v="Sanjay_5118"/>
    <s v="Coimbatore"/>
    <n v="11.0168"/>
    <n v="76.955799999999996"/>
    <s v="SP129"/>
    <s v="Salesperson_29"/>
    <s v="Returned"/>
    <s v="in-store"/>
  </r>
  <r>
    <s v="S05120"/>
    <d v="2023-09-25T19:29:00"/>
    <x v="21"/>
    <s v="P1119"/>
    <s v="Men's_119"/>
    <x v="4"/>
    <s v="Yellow"/>
    <s v="XL"/>
    <n v="2"/>
    <n v="332.69"/>
    <n v="250.4"/>
    <n v="665.38"/>
    <n v="500.8"/>
    <s v="C25119"/>
    <s v="Vishal_5119"/>
    <s v="Erode"/>
    <n v="11.34"/>
    <n v="77.717200000000005"/>
    <s v="SP133"/>
    <s v="Salesperson_33"/>
    <s v="Cancelled"/>
    <s v="in-store"/>
  </r>
  <r>
    <s v="S05121"/>
    <d v="2024-01-01T18:29:00"/>
    <x v="39"/>
    <s v="P1120"/>
    <s v="Women's_120"/>
    <x v="0"/>
    <s v="White"/>
    <s v="M"/>
    <n v="1"/>
    <n v="1109.3"/>
    <n v="832.92"/>
    <n v="1109.3"/>
    <n v="832.92"/>
    <s v="C25120"/>
    <s v="Sathish_5120"/>
    <s v="Chennai"/>
    <n v="13.082700000000001"/>
    <n v="80.270700000000005"/>
    <s v="SP132"/>
    <s v="Salesperson_32"/>
    <s v="Paid"/>
    <s v="in-store"/>
  </r>
  <r>
    <s v="S05122"/>
    <d v="2023-05-02T18:25:00"/>
    <x v="32"/>
    <s v="P1121"/>
    <s v="Jeans_121"/>
    <x v="6"/>
    <s v="Yellow"/>
    <s v="XL"/>
    <n v="3"/>
    <n v="584.75"/>
    <n v="501.24"/>
    <n v="1754.25"/>
    <n v="1503.72"/>
    <s v="C25121"/>
    <s v="Priya_5121"/>
    <s v="Madurai"/>
    <n v="9.9252000000000002"/>
    <n v="78.119799999999998"/>
    <s v="SP118"/>
    <s v="Salesperson_18"/>
    <s v="Paid"/>
    <s v="online"/>
  </r>
  <r>
    <s v="S05123"/>
    <d v="2024-01-17T19:48:00"/>
    <x v="49"/>
    <s v="P1122"/>
    <s v="Sarees_122"/>
    <x v="7"/>
    <s v="Grey"/>
    <s v="M"/>
    <n v="2"/>
    <n v="1298.76"/>
    <n v="1114"/>
    <n v="2597.52"/>
    <n v="2228"/>
    <s v="C25122"/>
    <s v="Vishal_5122"/>
    <s v="Tirunelveli"/>
    <n v="8.7139000000000006"/>
    <n v="77.756699999999995"/>
    <s v="SP101"/>
    <s v="Salesperson_1"/>
    <s v="Cancelled"/>
    <s v="mobile_app"/>
  </r>
  <r>
    <s v="S05124"/>
    <d v="2024-08-31T12:48:00"/>
    <x v="20"/>
    <s v="P1123"/>
    <s v="Kurta_123"/>
    <x v="1"/>
    <s v="Black"/>
    <s v="S"/>
    <n v="1"/>
    <n v="1483.51"/>
    <n v="1111.96"/>
    <n v="1483.51"/>
    <n v="1111.96"/>
    <s v="C25123"/>
    <s v="Vishal_5123"/>
    <s v="Tirunelveli"/>
    <n v="8.7139000000000006"/>
    <n v="77.756699999999995"/>
    <s v="SP148"/>
    <s v="Salesperson_48"/>
    <s v="Pending"/>
    <s v="in-store"/>
  </r>
  <r>
    <s v="S05125"/>
    <d v="2024-01-27T10:01:00"/>
    <x v="57"/>
    <s v="P1124"/>
    <s v="Sarees_124"/>
    <x v="7"/>
    <s v="Green"/>
    <s v="L"/>
    <n v="2"/>
    <n v="1044.23"/>
    <n v="902.46"/>
    <n v="2088.46"/>
    <n v="1804.92"/>
    <s v="C25124"/>
    <s v="Devi_5124"/>
    <s v="Coimbatore"/>
    <n v="11.0168"/>
    <n v="76.955799999999996"/>
    <s v="SP106"/>
    <s v="Salesperson_6"/>
    <s v="Paid"/>
    <s v="in-store"/>
  </r>
  <r>
    <s v="S05126"/>
    <d v="2024-06-04T21:18:00"/>
    <x v="40"/>
    <s v="P1125"/>
    <s v="Women's_125"/>
    <x v="0"/>
    <s v="Red"/>
    <s v="XXL"/>
    <n v="1"/>
    <n v="1150.21"/>
    <n v="902.83"/>
    <n v="1150.21"/>
    <n v="902.83"/>
    <s v="C25125"/>
    <s v="Anu_5125"/>
    <s v="Tirunelveli"/>
    <n v="8.7139000000000006"/>
    <n v="77.756699999999995"/>
    <s v="SP144"/>
    <s v="Salesperson_44"/>
    <s v="Paid"/>
    <s v="in-store"/>
  </r>
  <r>
    <s v="S05127"/>
    <d v="2023-03-18T14:44:00"/>
    <x v="16"/>
    <s v="P1126"/>
    <s v="T-Shirts_126"/>
    <x v="2"/>
    <s v="Pink"/>
    <s v="XXL"/>
    <n v="1"/>
    <n v="917.39"/>
    <n v="671.28"/>
    <n v="917.39"/>
    <n v="671.28"/>
    <s v="C25126"/>
    <s v="Priya_5126"/>
    <s v="Tirunelveli"/>
    <n v="8.7139000000000006"/>
    <n v="77.756699999999995"/>
    <s v="SP138"/>
    <s v="Salesperson_38"/>
    <s v="Pending"/>
    <s v="in-store"/>
  </r>
  <r>
    <s v="S05128"/>
    <d v="2023-06-26T15:00:00"/>
    <x v="42"/>
    <s v="P1127"/>
    <s v="Kid's_127"/>
    <x v="5"/>
    <s v="Blue"/>
    <s v="S"/>
    <n v="2"/>
    <n v="1606.7"/>
    <n v="1143.68"/>
    <n v="3213.4"/>
    <n v="2287.36"/>
    <s v="C25127"/>
    <s v="Karthik_5127"/>
    <s v="Erode"/>
    <n v="11.34"/>
    <n v="77.717200000000005"/>
    <s v="SP107"/>
    <s v="Salesperson_7"/>
    <s v="Cancelled"/>
    <s v="in-store"/>
  </r>
  <r>
    <s v="S05129"/>
    <d v="2023-01-27T12:53:00"/>
    <x v="17"/>
    <s v="P1128"/>
    <s v="Jeans_128"/>
    <x v="6"/>
    <s v="Red"/>
    <s v="XXL"/>
    <n v="1"/>
    <n v="2499.94"/>
    <n v="1946.42"/>
    <n v="2499.94"/>
    <n v="1946.42"/>
    <s v="C25128"/>
    <s v="Ravi_5128"/>
    <s v="Tiruchirappalli"/>
    <n v="10.7905"/>
    <n v="78.704700000000003"/>
    <s v="SP141"/>
    <s v="Salesperson_41"/>
    <s v="Returned"/>
    <s v="in-store"/>
  </r>
  <r>
    <s v="S05130"/>
    <d v="2024-02-13T11:24:00"/>
    <x v="18"/>
    <s v="P1129"/>
    <s v="Men's_129"/>
    <x v="4"/>
    <s v="Red"/>
    <s v="S"/>
    <n v="1"/>
    <n v="907.03"/>
    <n v="772.38"/>
    <n v="907.03"/>
    <n v="772.38"/>
    <s v="C25129"/>
    <s v="Kavin_5129"/>
    <s v="Erode"/>
    <n v="11.34"/>
    <n v="77.717200000000005"/>
    <s v="SP116"/>
    <s v="Salesperson_16"/>
    <s v="Pending"/>
    <s v="in-store"/>
  </r>
  <r>
    <s v="S05131"/>
    <d v="2024-04-01T13:49:00"/>
    <x v="82"/>
    <s v="P1130"/>
    <s v="Sarees_130"/>
    <x v="7"/>
    <s v="Grey"/>
    <s v="XXL"/>
    <n v="2"/>
    <n v="772.43"/>
    <n v="613.04999999999995"/>
    <n v="1544.86"/>
    <n v="1226.0999999999999"/>
    <s v="C25130"/>
    <s v="Ganesh_5130"/>
    <s v="Madurai"/>
    <n v="9.9252000000000002"/>
    <n v="78.119799999999998"/>
    <s v="SP100"/>
    <s v="Salesperson_0"/>
    <s v="Returned"/>
    <s v="online"/>
  </r>
  <r>
    <s v="S05132"/>
    <d v="2023-02-26T21:47:00"/>
    <x v="29"/>
    <s v="P1131"/>
    <s v="Sarees_131"/>
    <x v="7"/>
    <s v="White"/>
    <s v="XL"/>
    <n v="2"/>
    <n v="1708"/>
    <n v="1097.24"/>
    <n v="3416"/>
    <n v="2194.48"/>
    <s v="C25131"/>
    <s v="Bhuvana_5131"/>
    <s v="Madurai"/>
    <n v="9.9252000000000002"/>
    <n v="78.119799999999998"/>
    <s v="SP136"/>
    <s v="Salesperson_36"/>
    <s v="Cancelled"/>
    <s v="online"/>
  </r>
  <r>
    <s v="S05133"/>
    <d v="2023-03-03T14:51:00"/>
    <x v="10"/>
    <s v="P1132"/>
    <s v="Sportswear_132"/>
    <x v="3"/>
    <s v="Maroon"/>
    <s v="XS"/>
    <n v="2"/>
    <n v="512.23"/>
    <n v="394.27"/>
    <n v="1024.46"/>
    <n v="788.54"/>
    <s v="C25132"/>
    <s v="Devi_5132"/>
    <s v="Madurai"/>
    <n v="9.9252000000000002"/>
    <n v="78.119799999999998"/>
    <s v="SP104"/>
    <s v="Salesperson_4"/>
    <s v="Returned"/>
    <s v="mobile_app"/>
  </r>
  <r>
    <s v="S05134"/>
    <d v="2023-10-03T15:32:00"/>
    <x v="31"/>
    <s v="P1133"/>
    <s v="Sportswear_133"/>
    <x v="3"/>
    <s v="White"/>
    <s v="XL"/>
    <n v="2"/>
    <n v="2053.66"/>
    <n v="1402.31"/>
    <n v="4107.32"/>
    <n v="2804.62"/>
    <s v="C25133"/>
    <s v="Devi_5133"/>
    <s v="Salem"/>
    <n v="11.664300000000001"/>
    <n v="78.146000000000001"/>
    <s v="SP128"/>
    <s v="Salesperson_28"/>
    <s v="Returned"/>
    <s v="in-store"/>
  </r>
  <r>
    <s v="S05135"/>
    <d v="2024-08-06T12:04:00"/>
    <x v="46"/>
    <s v="P1134"/>
    <s v="Kurta_134"/>
    <x v="1"/>
    <s v="Red"/>
    <s v="M"/>
    <n v="1"/>
    <n v="1880.99"/>
    <n v="1336.93"/>
    <n v="1880.99"/>
    <n v="1336.93"/>
    <s v="C25134"/>
    <s v="Kavin_5134"/>
    <s v="Tiruchirappalli"/>
    <n v="10.7905"/>
    <n v="78.704700000000003"/>
    <s v="SP129"/>
    <s v="Salesperson_29"/>
    <s v="Paid"/>
    <s v="mobile_app"/>
  </r>
  <r>
    <s v="S05136"/>
    <d v="2023-08-06T20:29:00"/>
    <x v="58"/>
    <s v="P1135"/>
    <s v="Sportswear_135"/>
    <x v="3"/>
    <s v="Maroon"/>
    <s v="M"/>
    <n v="4"/>
    <n v="2055.9"/>
    <n v="1494.73"/>
    <n v="8223.6"/>
    <n v="5978.92"/>
    <s v="C25135"/>
    <s v="Lakshmi_5135"/>
    <s v="Vellore"/>
    <n v="12.916499999999999"/>
    <n v="79.132499999999993"/>
    <s v="SP111"/>
    <s v="Salesperson_11"/>
    <s v="Paid"/>
    <s v="online"/>
  </r>
  <r>
    <s v="S05137"/>
    <d v="2024-06-05T11:38:00"/>
    <x v="40"/>
    <s v="P1136"/>
    <s v="T-Shirts_136"/>
    <x v="2"/>
    <s v="Pink"/>
    <s v="XS"/>
    <n v="2"/>
    <n v="1241.01"/>
    <n v="1027.8800000000001"/>
    <n v="2482.02"/>
    <n v="2055.7600000000002"/>
    <s v="C25136"/>
    <s v="Ravi_5136"/>
    <s v="Madurai"/>
    <n v="9.9252000000000002"/>
    <n v="78.119799999999998"/>
    <s v="SP131"/>
    <s v="Salesperson_31"/>
    <s v="Returned"/>
    <s v="online"/>
  </r>
  <r>
    <s v="S05138"/>
    <d v="2024-04-03T16:37:00"/>
    <x v="82"/>
    <s v="P1137"/>
    <s v="Men's_137"/>
    <x v="4"/>
    <s v="White"/>
    <s v="M"/>
    <n v="1"/>
    <n v="445.44"/>
    <n v="285.2"/>
    <n v="445.44"/>
    <n v="285.2"/>
    <s v="C25137"/>
    <s v="Sanjay_5137"/>
    <s v="Madurai"/>
    <n v="9.9252000000000002"/>
    <n v="78.119799999999998"/>
    <s v="SP139"/>
    <s v="Salesperson_39"/>
    <s v="Pending"/>
    <s v="online"/>
  </r>
  <r>
    <s v="S05139"/>
    <d v="2024-06-28T18:22:00"/>
    <x v="2"/>
    <s v="P1138"/>
    <s v="Kurta_138"/>
    <x v="1"/>
    <s v="Grey"/>
    <s v="L"/>
    <n v="2"/>
    <n v="385.76"/>
    <n v="303.76"/>
    <n v="771.52"/>
    <n v="607.52"/>
    <s v="C25138"/>
    <s v="Sathish_5138"/>
    <s v="Vellore"/>
    <n v="12.916499999999999"/>
    <n v="79.132499999999993"/>
    <s v="SP137"/>
    <s v="Salesperson_37"/>
    <s v="Cancelled"/>
    <s v="online"/>
  </r>
  <r>
    <s v="S05140"/>
    <d v="2024-07-18T20:22:00"/>
    <x v="59"/>
    <s v="P1139"/>
    <s v="Sportswear_139"/>
    <x v="3"/>
    <s v="Grey"/>
    <s v="M"/>
    <n v="3"/>
    <n v="1183.18"/>
    <n v="1008.12"/>
    <n v="3549.54"/>
    <n v="3024.36"/>
    <s v="C25139"/>
    <s v="Vishal_5139"/>
    <s v="Salem"/>
    <n v="11.664300000000001"/>
    <n v="78.146000000000001"/>
    <s v="SP121"/>
    <s v="Salesperson_21"/>
    <s v="Cancelled"/>
    <s v="online"/>
  </r>
  <r>
    <s v="S05141"/>
    <d v="2023-12-11T19:04:00"/>
    <x v="19"/>
    <s v="P1140"/>
    <s v="T-Shirts_140"/>
    <x v="2"/>
    <s v="Grey"/>
    <s v="M"/>
    <n v="4"/>
    <n v="1051.77"/>
    <n v="648.19000000000005"/>
    <n v="4207.08"/>
    <n v="2592.7600000000002"/>
    <s v="C25140"/>
    <s v="Diya_5140"/>
    <s v="Tiruchirappalli"/>
    <n v="10.7905"/>
    <n v="78.704700000000003"/>
    <s v="SP117"/>
    <s v="Salesperson_17"/>
    <s v="Paid"/>
    <s v="in-store"/>
  </r>
  <r>
    <s v="S05142"/>
    <d v="2024-04-15T11:00:00"/>
    <x v="45"/>
    <s v="P1141"/>
    <s v="Women's_141"/>
    <x v="0"/>
    <s v="Green"/>
    <s v="XXL"/>
    <n v="3"/>
    <n v="705.17"/>
    <n v="597.82000000000005"/>
    <n v="2115.5100000000002"/>
    <n v="1793.46"/>
    <s v="C25141"/>
    <s v="Ganesh_5141"/>
    <s v="Tiruchirappalli"/>
    <n v="10.7905"/>
    <n v="78.704700000000003"/>
    <s v="SP126"/>
    <s v="Salesperson_26"/>
    <s v="Paid"/>
    <s v="in-store"/>
  </r>
  <r>
    <s v="S05143"/>
    <d v="2023-03-21T17:52:00"/>
    <x v="77"/>
    <s v="P1142"/>
    <s v="Sarees_142"/>
    <x v="7"/>
    <s v="Pink"/>
    <s v="S"/>
    <n v="4"/>
    <n v="1045.06"/>
    <n v="760.47"/>
    <n v="4180.24"/>
    <n v="3041.88"/>
    <s v="C25142"/>
    <s v="Devi_5142"/>
    <s v="Vellore"/>
    <n v="12.916499999999999"/>
    <n v="79.132499999999993"/>
    <s v="SP121"/>
    <s v="Salesperson_21"/>
    <s v="Paid"/>
    <s v="online"/>
  </r>
  <r>
    <s v="S05144"/>
    <d v="2023-11-10T11:21:00"/>
    <x v="81"/>
    <s v="P1143"/>
    <s v="Jeans_143"/>
    <x v="6"/>
    <s v="White"/>
    <s v="L"/>
    <n v="2"/>
    <n v="2427.91"/>
    <n v="1603.66"/>
    <n v="4855.82"/>
    <n v="3207.32"/>
    <s v="C25143"/>
    <s v="Ganesh_5143"/>
    <s v="Tiruchirappalli"/>
    <n v="10.7905"/>
    <n v="78.704700000000003"/>
    <s v="SP133"/>
    <s v="Salesperson_33"/>
    <s v="Cancelled"/>
    <s v="in-store"/>
  </r>
  <r>
    <s v="S05145"/>
    <d v="2024-01-12T10:13:00"/>
    <x v="65"/>
    <s v="P1144"/>
    <s v="Men's_144"/>
    <x v="4"/>
    <s v="Blue"/>
    <s v="S"/>
    <n v="2"/>
    <n v="1010.82"/>
    <n v="816.39"/>
    <n v="2021.64"/>
    <n v="1632.78"/>
    <s v="C25144"/>
    <s v="Bhuvana_5144"/>
    <s v="Salem"/>
    <n v="11.664300000000001"/>
    <n v="78.146000000000001"/>
    <s v="SP133"/>
    <s v="Salesperson_33"/>
    <s v="Returned"/>
    <s v="in-store"/>
  </r>
  <r>
    <s v="S05146"/>
    <d v="2023-08-03T18:39:00"/>
    <x v="58"/>
    <s v="P1145"/>
    <s v="T-Shirts_145"/>
    <x v="2"/>
    <s v="Grey"/>
    <s v="XL"/>
    <n v="2"/>
    <n v="600.74"/>
    <n v="457.46"/>
    <n v="1201.48"/>
    <n v="914.92"/>
    <s v="C25145"/>
    <s v="Meena_5145"/>
    <s v="Erode"/>
    <n v="11.34"/>
    <n v="77.717200000000005"/>
    <s v="SP146"/>
    <s v="Salesperson_46"/>
    <s v="Returned"/>
    <s v="in-store"/>
  </r>
  <r>
    <s v="S05147"/>
    <d v="2023-09-15T14:38:00"/>
    <x v="61"/>
    <s v="P1146"/>
    <s v="Kurta_146"/>
    <x v="1"/>
    <s v="Blue"/>
    <s v="XS"/>
    <n v="2"/>
    <n v="554.86"/>
    <n v="416.08"/>
    <n v="1109.72"/>
    <n v="832.16"/>
    <s v="C25146"/>
    <s v="Karthik_5146"/>
    <s v="Erode"/>
    <n v="11.34"/>
    <n v="77.717200000000005"/>
    <s v="SP135"/>
    <s v="Salesperson_35"/>
    <s v="Shipped"/>
    <s v="mobile_app"/>
  </r>
  <r>
    <s v="S05148"/>
    <d v="2024-05-28T15:09:00"/>
    <x v="54"/>
    <s v="P1147"/>
    <s v="Kid's_147"/>
    <x v="5"/>
    <s v="Green"/>
    <s v="XXL"/>
    <n v="2"/>
    <n v="1307.67"/>
    <n v="1007.36"/>
    <n v="2615.34"/>
    <n v="2014.72"/>
    <s v="C25147"/>
    <s v="Ganesh_5147"/>
    <s v="Tiruchirappalli"/>
    <n v="10.7905"/>
    <n v="78.704700000000003"/>
    <s v="SP103"/>
    <s v="Salesperson_3"/>
    <s v="Shipped"/>
    <s v="mobile_app"/>
  </r>
  <r>
    <s v="S05149"/>
    <d v="2024-03-22T10:33:00"/>
    <x v="7"/>
    <s v="P1148"/>
    <s v="Men's_148"/>
    <x v="4"/>
    <s v="Pink"/>
    <s v="M"/>
    <n v="1"/>
    <n v="1588.79"/>
    <n v="1426.59"/>
    <n v="1588.79"/>
    <n v="1426.59"/>
    <s v="C25148"/>
    <s v="Sathish_5148"/>
    <s v="Salem"/>
    <n v="11.664300000000001"/>
    <n v="78.146000000000001"/>
    <s v="SP133"/>
    <s v="Salesperson_33"/>
    <s v="Paid"/>
    <s v="in-store"/>
  </r>
  <r>
    <s v="S05150"/>
    <d v="2024-09-18T19:15:00"/>
    <x v="6"/>
    <s v="P1149"/>
    <s v="Sarees_149"/>
    <x v="7"/>
    <s v="Black"/>
    <s v="XS"/>
    <n v="1"/>
    <n v="1785.62"/>
    <n v="1368.24"/>
    <n v="1785.62"/>
    <n v="1368.24"/>
    <s v="C25149"/>
    <s v="Priya_5149"/>
    <s v="Chennai"/>
    <n v="13.082700000000001"/>
    <n v="80.270700000000005"/>
    <s v="SP108"/>
    <s v="Salesperson_8"/>
    <s v="Pending"/>
    <s v="in-store"/>
  </r>
  <r>
    <s v="S05151"/>
    <d v="2024-09-02T20:34:00"/>
    <x v="22"/>
    <s v="P1150"/>
    <s v="Sportswear_150"/>
    <x v="3"/>
    <s v="White"/>
    <s v="S"/>
    <n v="4"/>
    <n v="2117.71"/>
    <n v="1764.37"/>
    <n v="8470.84"/>
    <n v="7057.48"/>
    <s v="C25150"/>
    <s v="Meena_5150"/>
    <s v="Chennai"/>
    <n v="13.082700000000001"/>
    <n v="80.270700000000005"/>
    <s v="SP113"/>
    <s v="Salesperson_13"/>
    <s v="Shipped"/>
    <s v="third-party"/>
  </r>
  <r>
    <s v="S05152"/>
    <d v="2024-05-06T19:13:00"/>
    <x v="83"/>
    <s v="P1151"/>
    <s v="Kid's_151"/>
    <x v="5"/>
    <s v="Grey"/>
    <s v="XS"/>
    <n v="1"/>
    <n v="1771.68"/>
    <n v="1104.6199999999999"/>
    <n v="1771.68"/>
    <n v="1104.6199999999999"/>
    <s v="C25151"/>
    <s v="Anu_5151"/>
    <s v="Erode"/>
    <n v="11.34"/>
    <n v="77.717200000000005"/>
    <s v="SP140"/>
    <s v="Salesperson_40"/>
    <s v="Pending"/>
    <s v="in-store"/>
  </r>
  <r>
    <s v="S05153"/>
    <d v="2023-12-29T12:41:00"/>
    <x v="34"/>
    <s v="P1152"/>
    <s v="T-Shirts_152"/>
    <x v="2"/>
    <s v="White"/>
    <s v="L"/>
    <n v="4"/>
    <n v="300.27999999999997"/>
    <n v="188.62"/>
    <n v="1201.1199999999999"/>
    <n v="754.48"/>
    <s v="C25152"/>
    <s v="Bhuvana_5152"/>
    <s v="Tirunelveli"/>
    <n v="8.7139000000000006"/>
    <n v="77.756699999999995"/>
    <s v="SP126"/>
    <s v="Salesperson_26"/>
    <s v="Pending"/>
    <s v="in-store"/>
  </r>
  <r>
    <s v="S05154"/>
    <d v="2023-03-22T15:17:00"/>
    <x v="77"/>
    <s v="P1153"/>
    <s v="Women's_153"/>
    <x v="0"/>
    <s v="Blue"/>
    <s v="S"/>
    <n v="3"/>
    <n v="1776.98"/>
    <n v="1493.17"/>
    <n v="5330.94"/>
    <n v="4479.51"/>
    <s v="C25153"/>
    <s v="Lakshmi_5153"/>
    <s v="Coimbatore"/>
    <n v="11.0168"/>
    <n v="76.955799999999996"/>
    <s v="SP113"/>
    <s v="Salesperson_13"/>
    <s v="Cancelled"/>
    <s v="in-store"/>
  </r>
  <r>
    <s v="S05155"/>
    <d v="2023-06-23T20:26:00"/>
    <x v="88"/>
    <s v="P1154"/>
    <s v="Men's_154"/>
    <x v="4"/>
    <s v="Grey"/>
    <s v="XL"/>
    <n v="1"/>
    <n v="1940.93"/>
    <n v="1618.76"/>
    <n v="1940.93"/>
    <n v="1618.76"/>
    <s v="C25154"/>
    <s v="Bhuvana_5154"/>
    <s v="Madurai"/>
    <n v="9.9252000000000002"/>
    <n v="78.119799999999998"/>
    <s v="SP135"/>
    <s v="Salesperson_35"/>
    <s v="Shipped"/>
    <s v="online"/>
  </r>
  <r>
    <s v="S05156"/>
    <d v="2023-01-10T11:12:00"/>
    <x v="72"/>
    <s v="P1155"/>
    <s v="Men's_155"/>
    <x v="4"/>
    <s v="Pink"/>
    <s v="L"/>
    <n v="1"/>
    <n v="384.96"/>
    <n v="298.91000000000003"/>
    <n v="384.96"/>
    <n v="298.91000000000003"/>
    <s v="C25155"/>
    <s v="Diya_5155"/>
    <s v="Tirunelveli"/>
    <n v="8.7139000000000006"/>
    <n v="77.756699999999995"/>
    <s v="SP144"/>
    <s v="Salesperson_44"/>
    <s v="Returned"/>
    <s v="in-store"/>
  </r>
  <r>
    <s v="S05157"/>
    <d v="2023-01-12T16:21:00"/>
    <x v="72"/>
    <s v="P1156"/>
    <s v="Sarees_156"/>
    <x v="7"/>
    <s v="Maroon"/>
    <s v="M"/>
    <n v="4"/>
    <n v="1045.98"/>
    <n v="786.3"/>
    <n v="4183.92"/>
    <n v="3145.2"/>
    <s v="C25156"/>
    <s v="Anu_5156"/>
    <s v="Erode"/>
    <n v="11.34"/>
    <n v="77.717200000000005"/>
    <s v="SP124"/>
    <s v="Salesperson_24"/>
    <s v="Pending"/>
    <s v="in-store"/>
  </r>
  <r>
    <s v="S05158"/>
    <d v="2024-02-08T20:11:00"/>
    <x v="52"/>
    <s v="P1157"/>
    <s v="Sarees_157"/>
    <x v="7"/>
    <s v="Pink"/>
    <s v="M"/>
    <n v="4"/>
    <n v="1202.1099999999999"/>
    <n v="991.3"/>
    <n v="4808.4399999999996"/>
    <n v="3965.2"/>
    <s v="C25157"/>
    <s v="Devi_5157"/>
    <s v="Salem"/>
    <n v="11.664300000000001"/>
    <n v="78.146000000000001"/>
    <s v="SP105"/>
    <s v="Salesperson_5"/>
    <s v="Cancelled"/>
    <s v="in-store"/>
  </r>
  <r>
    <s v="S05159"/>
    <d v="2023-02-07T14:34:00"/>
    <x v="80"/>
    <s v="P1158"/>
    <s v="Men's_158"/>
    <x v="4"/>
    <s v="Green"/>
    <s v="XXL"/>
    <n v="1"/>
    <n v="891.08"/>
    <n v="801.28"/>
    <n v="891.08"/>
    <n v="801.28"/>
    <s v="C25158"/>
    <s v="Bhuvana_5158"/>
    <s v="Madurai"/>
    <n v="9.9252000000000002"/>
    <n v="78.119799999999998"/>
    <s v="SP121"/>
    <s v="Salesperson_21"/>
    <s v="Pending"/>
    <s v="online"/>
  </r>
  <r>
    <s v="S05160"/>
    <d v="2023-09-21T12:37:00"/>
    <x v="70"/>
    <s v="P1159"/>
    <s v="Women's_159"/>
    <x v="0"/>
    <s v="Green"/>
    <s v="XXL"/>
    <n v="3"/>
    <n v="998.45"/>
    <n v="646.69000000000005"/>
    <n v="2995.35"/>
    <n v="1940.07"/>
    <s v="C25159"/>
    <s v="Anu_5159"/>
    <s v="Erode"/>
    <n v="11.34"/>
    <n v="77.717200000000005"/>
    <s v="SP127"/>
    <s v="Salesperson_27"/>
    <s v="Cancelled"/>
    <s v="in-store"/>
  </r>
  <r>
    <s v="S05161"/>
    <d v="2024-09-19T16:26:00"/>
    <x v="6"/>
    <s v="P1160"/>
    <s v="Men's_160"/>
    <x v="4"/>
    <s v="Yellow"/>
    <s v="XL"/>
    <n v="2"/>
    <n v="2279.91"/>
    <n v="1909.2"/>
    <n v="4559.82"/>
    <n v="3818.4"/>
    <s v="C25160"/>
    <s v="Vishal_5160"/>
    <s v="Erode"/>
    <n v="11.34"/>
    <n v="77.717200000000005"/>
    <s v="SP137"/>
    <s v="Salesperson_37"/>
    <s v="Cancelled"/>
    <s v="third-party"/>
  </r>
  <r>
    <s v="S05162"/>
    <d v="2023-08-05T12:16:00"/>
    <x v="58"/>
    <s v="P1161"/>
    <s v="T-Shirts_161"/>
    <x v="2"/>
    <s v="Green"/>
    <s v="XL"/>
    <n v="1"/>
    <n v="914.34"/>
    <n v="703.62"/>
    <n v="914.34"/>
    <n v="703.62"/>
    <s v="C25161"/>
    <s v="Anu_5161"/>
    <s v="Madurai"/>
    <n v="9.9252000000000002"/>
    <n v="78.119799999999998"/>
    <s v="SP144"/>
    <s v="Salesperson_44"/>
    <s v="Cancelled"/>
    <s v="in-store"/>
  </r>
  <r>
    <s v="S05163"/>
    <d v="2023-06-25T21:04:00"/>
    <x v="88"/>
    <s v="P1162"/>
    <s v="T-Shirts_162"/>
    <x v="2"/>
    <s v="Grey"/>
    <s v="XS"/>
    <n v="1"/>
    <n v="451.36"/>
    <n v="305.57"/>
    <n v="451.36"/>
    <n v="305.57"/>
    <s v="C25162"/>
    <s v="Karthik_5162"/>
    <s v="Madurai"/>
    <n v="9.9252000000000002"/>
    <n v="78.119799999999998"/>
    <s v="SP102"/>
    <s v="Salesperson_2"/>
    <s v="Pending"/>
    <s v="online"/>
  </r>
  <r>
    <s v="S05164"/>
    <d v="2024-06-28T17:13:00"/>
    <x v="2"/>
    <s v="P1163"/>
    <s v="Women's_163"/>
    <x v="0"/>
    <s v="Black"/>
    <s v="XXL"/>
    <n v="2"/>
    <n v="738.86"/>
    <n v="525.44000000000005"/>
    <n v="1477.72"/>
    <n v="1050.8800000000001"/>
    <s v="C25163"/>
    <s v="Kavin_5163"/>
    <s v="Vellore"/>
    <n v="12.916499999999999"/>
    <n v="79.132499999999993"/>
    <s v="SP105"/>
    <s v="Salesperson_5"/>
    <s v="Pending"/>
    <s v="in-store"/>
  </r>
  <r>
    <s v="S05165"/>
    <d v="2023-09-06T21:24:00"/>
    <x v="74"/>
    <s v="P1164"/>
    <s v="Jeans_164"/>
    <x v="6"/>
    <s v="Green"/>
    <s v="XS"/>
    <n v="1"/>
    <n v="1060.05"/>
    <n v="707.19"/>
    <n v="1060.05"/>
    <n v="707.19"/>
    <s v="C25164"/>
    <s v="Meena_5164"/>
    <s v="Erode"/>
    <n v="11.34"/>
    <n v="77.717200000000005"/>
    <s v="SP124"/>
    <s v="Salesperson_24"/>
    <s v="Cancelled"/>
    <s v="in-store"/>
  </r>
  <r>
    <s v="S05166"/>
    <d v="2023-12-29T20:35:00"/>
    <x v="34"/>
    <s v="P1165"/>
    <s v="Kurta_165"/>
    <x v="1"/>
    <s v="White"/>
    <s v="S"/>
    <n v="1"/>
    <n v="1020.91"/>
    <n v="825.45"/>
    <n v="1020.91"/>
    <n v="825.45"/>
    <s v="C25165"/>
    <s v="Sanjay_5165"/>
    <s v="Vellore"/>
    <n v="12.916499999999999"/>
    <n v="79.132499999999993"/>
    <s v="SP147"/>
    <s v="Salesperson_47"/>
    <s v="Shipped"/>
    <s v="online"/>
  </r>
  <r>
    <s v="S05167"/>
    <d v="2024-02-26T18:38:00"/>
    <x v="14"/>
    <s v="P1166"/>
    <s v="Kurta_166"/>
    <x v="1"/>
    <s v="Green"/>
    <s v="L"/>
    <n v="2"/>
    <n v="530.26"/>
    <n v="473.83"/>
    <n v="1060.52"/>
    <n v="947.66"/>
    <s v="C25166"/>
    <s v="Anu_5166"/>
    <s v="Tirunelveli"/>
    <n v="8.7139000000000006"/>
    <n v="77.756699999999995"/>
    <s v="SP111"/>
    <s v="Salesperson_11"/>
    <s v="Shipped"/>
    <s v="in-store"/>
  </r>
  <r>
    <s v="S05168"/>
    <d v="2023-01-30T15:25:00"/>
    <x v="35"/>
    <s v="P1167"/>
    <s v="Kid's_167"/>
    <x v="5"/>
    <s v="Maroon"/>
    <s v="L"/>
    <n v="2"/>
    <n v="1599.68"/>
    <n v="1036.47"/>
    <n v="3199.36"/>
    <n v="2072.94"/>
    <s v="C25167"/>
    <s v="Devi_5167"/>
    <s v="Erode"/>
    <n v="11.34"/>
    <n v="77.717200000000005"/>
    <s v="SP101"/>
    <s v="Salesperson_1"/>
    <s v="Pending"/>
    <s v="online"/>
  </r>
  <r>
    <s v="S05169"/>
    <d v="2023-06-19T16:13:00"/>
    <x v="88"/>
    <s v="P1168"/>
    <s v="Kid's_168"/>
    <x v="5"/>
    <s v="Red"/>
    <s v="XL"/>
    <n v="1"/>
    <n v="2252.31"/>
    <n v="2022.92"/>
    <n v="2252.31"/>
    <n v="2022.92"/>
    <s v="C25168"/>
    <s v="Ganesh_5168"/>
    <s v="Vellore"/>
    <n v="12.916499999999999"/>
    <n v="79.132499999999993"/>
    <s v="SP128"/>
    <s v="Salesperson_28"/>
    <s v="Cancelled"/>
    <s v="in-store"/>
  </r>
  <r>
    <s v="S05170"/>
    <d v="2024-09-22T18:08:00"/>
    <x v="6"/>
    <s v="P1169"/>
    <s v="Jeans_169"/>
    <x v="6"/>
    <s v="White"/>
    <s v="L"/>
    <n v="3"/>
    <n v="2095.75"/>
    <n v="1823.49"/>
    <n v="6287.25"/>
    <n v="5470.47"/>
    <s v="C25169"/>
    <s v="Diya_5169"/>
    <s v="Chennai"/>
    <n v="13.082700000000001"/>
    <n v="80.270700000000005"/>
    <s v="SP126"/>
    <s v="Salesperson_26"/>
    <s v="Pending"/>
    <s v="online"/>
  </r>
  <r>
    <s v="S05171"/>
    <d v="2024-08-12T14:18:00"/>
    <x v="76"/>
    <s v="P1170"/>
    <s v="Jeans_170"/>
    <x v="6"/>
    <s v="Black"/>
    <s v="M"/>
    <n v="3"/>
    <n v="927.37"/>
    <n v="681.8"/>
    <n v="2782.11"/>
    <n v="2045.4"/>
    <s v="C25170"/>
    <s v="Lakshmi_5170"/>
    <s v="Tirunelveli"/>
    <n v="8.7139000000000006"/>
    <n v="77.756699999999995"/>
    <s v="SP148"/>
    <s v="Salesperson_48"/>
    <s v="Returned"/>
    <s v="in-store"/>
  </r>
  <r>
    <s v="S05172"/>
    <d v="2023-09-06T20:14:00"/>
    <x v="74"/>
    <s v="P1171"/>
    <s v="Sportswear_171"/>
    <x v="3"/>
    <s v="Black"/>
    <s v="M"/>
    <n v="2"/>
    <n v="843.8"/>
    <n v="677.63"/>
    <n v="1687.6"/>
    <n v="1355.26"/>
    <s v="C25171"/>
    <s v="Ganesh_5171"/>
    <s v="Erode"/>
    <n v="11.34"/>
    <n v="77.717200000000005"/>
    <s v="SP111"/>
    <s v="Salesperson_11"/>
    <s v="Pending"/>
    <s v="mobile_app"/>
  </r>
  <r>
    <s v="S05173"/>
    <d v="2023-04-04T11:06:00"/>
    <x v="48"/>
    <s v="P1172"/>
    <s v="Kid's_172"/>
    <x v="5"/>
    <s v="Grey"/>
    <s v="L"/>
    <n v="2"/>
    <n v="707.47"/>
    <n v="587.13"/>
    <n v="1414.94"/>
    <n v="1174.26"/>
    <s v="C25172"/>
    <s v="Lakshmi_5172"/>
    <s v="Chennai"/>
    <n v="13.082700000000001"/>
    <n v="80.270700000000005"/>
    <s v="SP103"/>
    <s v="Salesperson_3"/>
    <s v="Returned"/>
    <s v="online"/>
  </r>
  <r>
    <s v="S05174"/>
    <d v="2023-08-28T11:30:00"/>
    <x v="0"/>
    <s v="P1173"/>
    <s v="Sarees_173"/>
    <x v="7"/>
    <s v="Black"/>
    <s v="M"/>
    <n v="4"/>
    <n v="2138.25"/>
    <n v="1749.55"/>
    <n v="8553"/>
    <n v="6998.2"/>
    <s v="C25173"/>
    <s v="Anu_5173"/>
    <s v="Tirunelveli"/>
    <n v="8.7139000000000006"/>
    <n v="77.756699999999995"/>
    <s v="SP145"/>
    <s v="Salesperson_45"/>
    <s v="Cancelled"/>
    <s v="online"/>
  </r>
  <r>
    <s v="S05175"/>
    <d v="2023-10-04T10:44:00"/>
    <x v="31"/>
    <s v="P1174"/>
    <s v="Sportswear_174"/>
    <x v="3"/>
    <s v="Black"/>
    <s v="XS"/>
    <n v="1"/>
    <n v="848.49"/>
    <n v="671.79"/>
    <n v="848.49"/>
    <n v="671.79"/>
    <s v="C25174"/>
    <s v="Kavin_5174"/>
    <s v="Vellore"/>
    <n v="12.916499999999999"/>
    <n v="79.132499999999993"/>
    <s v="SP114"/>
    <s v="Salesperson_14"/>
    <s v="Pending"/>
    <s v="online"/>
  </r>
  <r>
    <s v="S05176"/>
    <d v="2023-05-10T19:40:00"/>
    <x v="64"/>
    <s v="P1175"/>
    <s v="Kid's_175"/>
    <x v="5"/>
    <s v="Maroon"/>
    <s v="M"/>
    <n v="3"/>
    <n v="1550.53"/>
    <n v="1208.28"/>
    <n v="4651.59"/>
    <n v="3624.84"/>
    <s v="C25175"/>
    <s v="Bhuvana_5175"/>
    <s v="Vellore"/>
    <n v="12.916499999999999"/>
    <n v="79.132499999999993"/>
    <s v="SP101"/>
    <s v="Salesperson_1"/>
    <s v="Returned"/>
    <s v="online"/>
  </r>
  <r>
    <s v="S05177"/>
    <d v="2023-07-16T10:56:00"/>
    <x v="91"/>
    <s v="P1176"/>
    <s v="Kid's_176"/>
    <x v="5"/>
    <s v="White"/>
    <s v="XS"/>
    <n v="1"/>
    <n v="971.07"/>
    <n v="682.76"/>
    <n v="971.07"/>
    <n v="682.76"/>
    <s v="C25176"/>
    <s v="Sanjay_5176"/>
    <s v="Madurai"/>
    <n v="9.9252000000000002"/>
    <n v="78.119799999999998"/>
    <s v="SP121"/>
    <s v="Salesperson_21"/>
    <s v="Returned"/>
    <s v="in-store"/>
  </r>
  <r>
    <s v="S05178"/>
    <d v="2023-09-16T13:42:00"/>
    <x v="61"/>
    <s v="P1177"/>
    <s v="Sarees_177"/>
    <x v="7"/>
    <s v="White"/>
    <s v="L"/>
    <n v="1"/>
    <n v="751.26"/>
    <n v="468.32"/>
    <n v="751.26"/>
    <n v="468.32"/>
    <s v="C25177"/>
    <s v="Anu_5177"/>
    <s v="Tiruchirappalli"/>
    <n v="10.7905"/>
    <n v="78.704700000000003"/>
    <s v="SP137"/>
    <s v="Salesperson_37"/>
    <s v="Shipped"/>
    <s v="third-party"/>
  </r>
  <r>
    <s v="S05179"/>
    <d v="2024-03-03T21:03:00"/>
    <x v="14"/>
    <s v="P1178"/>
    <s v="Sportswear_178"/>
    <x v="3"/>
    <s v="Red"/>
    <s v="M"/>
    <n v="2"/>
    <n v="816.87"/>
    <n v="568.84"/>
    <n v="1633.74"/>
    <n v="1137.68"/>
    <s v="C25178"/>
    <s v="Diya_5178"/>
    <s v="Coimbatore"/>
    <n v="11.0168"/>
    <n v="76.955799999999996"/>
    <s v="SP126"/>
    <s v="Salesperson_26"/>
    <s v="Shipped"/>
    <s v="online"/>
  </r>
  <r>
    <s v="S05180"/>
    <d v="2023-12-22T19:23:00"/>
    <x v="41"/>
    <s v="P1179"/>
    <s v="Women's_179"/>
    <x v="0"/>
    <s v="Yellow"/>
    <s v="XL"/>
    <n v="1"/>
    <n v="1156.29"/>
    <n v="816.56"/>
    <n v="1156.29"/>
    <n v="816.56"/>
    <s v="C25179"/>
    <s v="Priya_5179"/>
    <s v="Salem"/>
    <n v="11.664300000000001"/>
    <n v="78.146000000000001"/>
    <s v="SP125"/>
    <s v="Salesperson_25"/>
    <s v="Shipped"/>
    <s v="mobile_app"/>
  </r>
  <r>
    <s v="S05181"/>
    <d v="2023-12-26T15:42:00"/>
    <x v="34"/>
    <s v="P1180"/>
    <s v="Jeans_180"/>
    <x v="6"/>
    <s v="Maroon"/>
    <s v="L"/>
    <n v="2"/>
    <n v="497.91"/>
    <n v="406.65"/>
    <n v="995.82"/>
    <n v="813.3"/>
    <s v="C25180"/>
    <s v="Bhuvana_5180"/>
    <s v="Tirunelveli"/>
    <n v="8.7139000000000006"/>
    <n v="77.756699999999995"/>
    <s v="SP124"/>
    <s v="Salesperson_24"/>
    <s v="Cancelled"/>
    <s v="online"/>
  </r>
  <r>
    <s v="S05182"/>
    <d v="2024-01-26T16:41:00"/>
    <x v="57"/>
    <s v="P1181"/>
    <s v="Men's_181"/>
    <x v="4"/>
    <s v="White"/>
    <s v="M"/>
    <n v="2"/>
    <n v="1554.74"/>
    <n v="1249.68"/>
    <n v="3109.48"/>
    <n v="2499.36"/>
    <s v="C25181"/>
    <s v="Anu_5181"/>
    <s v="Salem"/>
    <n v="11.664300000000001"/>
    <n v="78.146000000000001"/>
    <s v="SP147"/>
    <s v="Salesperson_47"/>
    <s v="Shipped"/>
    <s v="in-store"/>
  </r>
  <r>
    <s v="S05183"/>
    <d v="2023-07-11T15:48:00"/>
    <x v="91"/>
    <s v="P1182"/>
    <s v="Sportswear_182"/>
    <x v="3"/>
    <s v="Black"/>
    <s v="S"/>
    <n v="4"/>
    <n v="2007.86"/>
    <n v="1213.02"/>
    <n v="8031.44"/>
    <n v="4852.08"/>
    <s v="C25182"/>
    <s v="Kavin_5182"/>
    <s v="Madurai"/>
    <n v="9.9252000000000002"/>
    <n v="78.119799999999998"/>
    <s v="SP139"/>
    <s v="Salesperson_39"/>
    <s v="Paid"/>
    <s v="in-store"/>
  </r>
  <r>
    <s v="S05184"/>
    <d v="2024-08-15T13:53:00"/>
    <x v="76"/>
    <s v="P1183"/>
    <s v="Kid's_183"/>
    <x v="5"/>
    <s v="White"/>
    <s v="XL"/>
    <n v="2"/>
    <n v="855.79"/>
    <n v="739.68"/>
    <n v="1711.58"/>
    <n v="1479.36"/>
    <s v="C25183"/>
    <s v="Sathish_5183"/>
    <s v="Tirunelveli"/>
    <n v="8.7139000000000006"/>
    <n v="77.756699999999995"/>
    <s v="SP122"/>
    <s v="Salesperson_22"/>
    <s v="Cancelled"/>
    <s v="in-store"/>
  </r>
  <r>
    <s v="S05185"/>
    <d v="2023-12-18T13:32:00"/>
    <x v="41"/>
    <s v="P1184"/>
    <s v="Sportswear_184"/>
    <x v="3"/>
    <s v="Grey"/>
    <s v="XS"/>
    <n v="1"/>
    <n v="1462.58"/>
    <n v="998.53"/>
    <n v="1462.58"/>
    <n v="998.53"/>
    <s v="C25184"/>
    <s v="Aarav_5184"/>
    <s v="Erode"/>
    <n v="11.34"/>
    <n v="77.717200000000005"/>
    <s v="SP110"/>
    <s v="Salesperson_10"/>
    <s v="Pending"/>
    <s v="in-store"/>
  </r>
  <r>
    <s v="S05186"/>
    <d v="2024-02-25T12:41:00"/>
    <x v="73"/>
    <s v="P1185"/>
    <s v="T-Shirts_185"/>
    <x v="2"/>
    <s v="Yellow"/>
    <s v="XL"/>
    <n v="2"/>
    <n v="2331.36"/>
    <n v="2088.4"/>
    <n v="4662.72"/>
    <n v="4176.8"/>
    <s v="C25185"/>
    <s v="Bhuvana_5185"/>
    <s v="Salem"/>
    <n v="11.664300000000001"/>
    <n v="78.146000000000001"/>
    <s v="SP110"/>
    <s v="Salesperson_10"/>
    <s v="Shipped"/>
    <s v="online"/>
  </r>
  <r>
    <s v="S05187"/>
    <d v="2024-04-29T20:40:00"/>
    <x v="47"/>
    <s v="P1186"/>
    <s v="T-Shirts_186"/>
    <x v="2"/>
    <s v="Red"/>
    <s v="L"/>
    <n v="1"/>
    <n v="2420.2199999999998"/>
    <n v="2056.9899999999998"/>
    <n v="2420.2199999999998"/>
    <n v="2056.9899999999998"/>
    <s v="C25186"/>
    <s v="Priya_5186"/>
    <s v="Chennai"/>
    <n v="13.082700000000001"/>
    <n v="80.270700000000005"/>
    <s v="SP140"/>
    <s v="Salesperson_40"/>
    <s v="Cancelled"/>
    <s v="online"/>
  </r>
  <r>
    <s v="S05188"/>
    <d v="2024-04-11T15:23:00"/>
    <x v="86"/>
    <s v="P1187"/>
    <s v="Sarees_187"/>
    <x v="7"/>
    <s v="Black"/>
    <s v="XS"/>
    <n v="1"/>
    <n v="961.66"/>
    <n v="709.83"/>
    <n v="961.66"/>
    <n v="709.83"/>
    <s v="C25187"/>
    <s v="Diya_5187"/>
    <s v="Madurai"/>
    <n v="9.9252000000000002"/>
    <n v="78.119799999999998"/>
    <s v="SP145"/>
    <s v="Salesperson_45"/>
    <s v="Paid"/>
    <s v="in-store"/>
  </r>
  <r>
    <s v="S05189"/>
    <d v="2023-01-26T20:51:00"/>
    <x v="17"/>
    <s v="P1188"/>
    <s v="Jeans_188"/>
    <x v="6"/>
    <s v="Black"/>
    <s v="XL"/>
    <n v="1"/>
    <n v="830.51"/>
    <n v="513.72"/>
    <n v="830.51"/>
    <n v="513.72"/>
    <s v="C25188"/>
    <s v="Anu_5188"/>
    <s v="Chennai"/>
    <n v="13.082700000000001"/>
    <n v="80.270700000000005"/>
    <s v="SP144"/>
    <s v="Salesperson_44"/>
    <s v="Paid"/>
    <s v="in-store"/>
  </r>
  <r>
    <s v="S05190"/>
    <d v="2024-02-03T15:36:00"/>
    <x v="53"/>
    <s v="P1189"/>
    <s v="Jeans_189"/>
    <x v="6"/>
    <s v="Maroon"/>
    <s v="L"/>
    <n v="3"/>
    <n v="2037.34"/>
    <n v="1681.42"/>
    <n v="6112.02"/>
    <n v="5044.26"/>
    <s v="C25189"/>
    <s v="Diya_5189"/>
    <s v="Erode"/>
    <n v="11.34"/>
    <n v="77.717200000000005"/>
    <s v="SP109"/>
    <s v="Salesperson_9"/>
    <s v="Cancelled"/>
    <s v="online"/>
  </r>
  <r>
    <s v="S05191"/>
    <d v="2024-05-16T15:21:00"/>
    <x v="36"/>
    <s v="P1190"/>
    <s v="Jeans_190"/>
    <x v="6"/>
    <s v="Black"/>
    <s v="M"/>
    <n v="1"/>
    <n v="1150.82"/>
    <n v="941.59"/>
    <n v="1150.82"/>
    <n v="941.59"/>
    <s v="C25190"/>
    <s v="Priya_5190"/>
    <s v="Chennai"/>
    <n v="13.082700000000001"/>
    <n v="80.270700000000005"/>
    <s v="SP120"/>
    <s v="Salesperson_20"/>
    <s v="Cancelled"/>
    <s v="in-store"/>
  </r>
  <r>
    <s v="S05192"/>
    <d v="2023-04-30T19:12:00"/>
    <x v="56"/>
    <s v="P1191"/>
    <s v="Women's_191"/>
    <x v="0"/>
    <s v="Red"/>
    <s v="XL"/>
    <n v="1"/>
    <n v="1854.44"/>
    <n v="1423.5"/>
    <n v="1854.44"/>
    <n v="1423.5"/>
    <s v="C25191"/>
    <s v="Lakshmi_5191"/>
    <s v="Chennai"/>
    <n v="13.082700000000001"/>
    <n v="80.270700000000005"/>
    <s v="SP107"/>
    <s v="Salesperson_7"/>
    <s v="Returned"/>
    <s v="mobile_app"/>
  </r>
  <r>
    <s v="S05193"/>
    <d v="2023-11-12T15:31:00"/>
    <x v="81"/>
    <s v="P1192"/>
    <s v="Jeans_192"/>
    <x v="6"/>
    <s v="Black"/>
    <s v="L"/>
    <n v="3"/>
    <n v="1821.39"/>
    <n v="1449.47"/>
    <n v="5464.17"/>
    <n v="4348.41"/>
    <s v="C25192"/>
    <s v="Vishal_5192"/>
    <s v="Tiruchirappalli"/>
    <n v="10.7905"/>
    <n v="78.704700000000003"/>
    <s v="SP120"/>
    <s v="Salesperson_20"/>
    <s v="Shipped"/>
    <s v="in-store"/>
  </r>
  <r>
    <s v="S05194"/>
    <d v="2023-08-11T12:10:00"/>
    <x v="92"/>
    <s v="P1193"/>
    <s v="Sportswear_193"/>
    <x v="3"/>
    <s v="Red"/>
    <s v="S"/>
    <n v="1"/>
    <n v="1514.5"/>
    <n v="1162.8"/>
    <n v="1514.5"/>
    <n v="1162.8"/>
    <s v="C25193"/>
    <s v="Lakshmi_5193"/>
    <s v="Vellore"/>
    <n v="12.916499999999999"/>
    <n v="79.132499999999993"/>
    <s v="SP131"/>
    <s v="Salesperson_31"/>
    <s v="Pending"/>
    <s v="mobile_app"/>
  </r>
  <r>
    <s v="S05195"/>
    <d v="2023-07-19T11:53:00"/>
    <x v="15"/>
    <s v="P1194"/>
    <s v="Sportswear_194"/>
    <x v="3"/>
    <s v="Blue"/>
    <s v="M"/>
    <n v="1"/>
    <n v="1743.28"/>
    <n v="1168.19"/>
    <n v="1743.28"/>
    <n v="1168.19"/>
    <s v="C25194"/>
    <s v="Ganesh_5194"/>
    <s v="Erode"/>
    <n v="11.34"/>
    <n v="77.717200000000005"/>
    <s v="SP123"/>
    <s v="Salesperson_23"/>
    <s v="Cancelled"/>
    <s v="mobile_app"/>
  </r>
  <r>
    <s v="S05196"/>
    <d v="2023-06-14T18:47:00"/>
    <x v="23"/>
    <s v="P1195"/>
    <s v="Kurta_195"/>
    <x v="1"/>
    <s v="Yellow"/>
    <s v="L"/>
    <n v="1"/>
    <n v="2247.2199999999998"/>
    <n v="1554.31"/>
    <n v="2247.2199999999998"/>
    <n v="1554.31"/>
    <s v="C25195"/>
    <s v="Devi_5195"/>
    <s v="Salem"/>
    <n v="11.664300000000001"/>
    <n v="78.146000000000001"/>
    <s v="SP122"/>
    <s v="Salesperson_22"/>
    <s v="Shipped"/>
    <s v="third-party"/>
  </r>
  <r>
    <s v="S05197"/>
    <d v="2023-03-31T11:43:00"/>
    <x v="67"/>
    <s v="P1196"/>
    <s v="Sarees_196"/>
    <x v="7"/>
    <s v="Yellow"/>
    <s v="XL"/>
    <n v="1"/>
    <n v="1985.61"/>
    <n v="1563.13"/>
    <n v="1985.61"/>
    <n v="1563.13"/>
    <s v="C25196"/>
    <s v="Sathish_5196"/>
    <s v="Tirunelveli"/>
    <n v="8.7139000000000006"/>
    <n v="77.756699999999995"/>
    <s v="SP123"/>
    <s v="Salesperson_23"/>
    <s v="Paid"/>
    <s v="in-store"/>
  </r>
  <r>
    <s v="S05198"/>
    <d v="2023-12-30T17:55:00"/>
    <x v="34"/>
    <s v="P1197"/>
    <s v="Sarees_197"/>
    <x v="7"/>
    <s v="Yellow"/>
    <s v="XXL"/>
    <n v="3"/>
    <n v="2452.81"/>
    <n v="1701.52"/>
    <n v="7358.43"/>
    <n v="5104.5600000000004"/>
    <s v="C25197"/>
    <s v="Meena_5197"/>
    <s v="Erode"/>
    <n v="11.34"/>
    <n v="77.717200000000005"/>
    <s v="SP108"/>
    <s v="Salesperson_8"/>
    <s v="Cancelled"/>
    <s v="in-store"/>
  </r>
  <r>
    <s v="S05199"/>
    <d v="2024-09-13T11:45:00"/>
    <x v="38"/>
    <s v="P1198"/>
    <s v="Women's_198"/>
    <x v="0"/>
    <s v="Grey"/>
    <s v="XS"/>
    <n v="1"/>
    <n v="2078.86"/>
    <n v="1265.21"/>
    <n v="2078.86"/>
    <n v="1265.21"/>
    <s v="C25198"/>
    <s v="Vishal_5198"/>
    <s v="Tirunelveli"/>
    <n v="8.7139000000000006"/>
    <n v="77.756699999999995"/>
    <s v="SP118"/>
    <s v="Salesperson_18"/>
    <s v="Paid"/>
    <s v="in-store"/>
  </r>
  <r>
    <s v="S05200"/>
    <d v="2023-02-20T10:35:00"/>
    <x v="29"/>
    <s v="P1199"/>
    <s v="Jeans_199"/>
    <x v="6"/>
    <s v="Yellow"/>
    <s v="S"/>
    <n v="2"/>
    <n v="474.26"/>
    <n v="366.92"/>
    <n v="948.52"/>
    <n v="733.84"/>
    <s v="C25199"/>
    <s v="Devi_5199"/>
    <s v="Tirunelveli"/>
    <n v="8.7139000000000006"/>
    <n v="77.756699999999995"/>
    <s v="SP108"/>
    <s v="Salesperson_8"/>
    <s v="Returned"/>
    <s v="mobile_app"/>
  </r>
  <r>
    <s v="S05201"/>
    <d v="2023-07-30T16:14:00"/>
    <x v="78"/>
    <s v="P1200"/>
    <s v="Kid's_200"/>
    <x v="5"/>
    <s v="Red"/>
    <s v="L"/>
    <n v="3"/>
    <n v="1986.44"/>
    <n v="1677.91"/>
    <n v="5959.32"/>
    <n v="5033.7299999999996"/>
    <s v="C25200"/>
    <s v="Ganesh_5200"/>
    <s v="Madurai"/>
    <n v="9.9252000000000002"/>
    <n v="78.119799999999998"/>
    <s v="SP149"/>
    <s v="Salesperson_49"/>
    <s v="Paid"/>
    <s v="mobile_app"/>
  </r>
  <r>
    <s v="S05202"/>
    <d v="2024-10-10T14:01:00"/>
    <x v="28"/>
    <s v="P1201"/>
    <s v="Kurta_201"/>
    <x v="1"/>
    <s v="Yellow"/>
    <s v="XS"/>
    <n v="1"/>
    <n v="1090.9000000000001"/>
    <n v="656.8"/>
    <n v="1090.9000000000001"/>
    <n v="656.8"/>
    <s v="C25201"/>
    <s v="Bhuvana_5201"/>
    <s v="Coimbatore"/>
    <n v="11.0168"/>
    <n v="76.955799999999996"/>
    <s v="SP139"/>
    <s v="Salesperson_39"/>
    <s v="Pending"/>
    <s v="in-store"/>
  </r>
  <r>
    <s v="S05203"/>
    <d v="2023-11-24T20:33:00"/>
    <x v="51"/>
    <s v="P1202"/>
    <s v="Women's_202"/>
    <x v="0"/>
    <s v="White"/>
    <s v="M"/>
    <n v="2"/>
    <n v="1734.58"/>
    <n v="1171.0999999999999"/>
    <n v="3469.16"/>
    <n v="2342.1999999999998"/>
    <s v="C25202"/>
    <s v="Ravi_5202"/>
    <s v="Salem"/>
    <n v="11.664300000000001"/>
    <n v="78.146000000000001"/>
    <s v="SP145"/>
    <s v="Salesperson_45"/>
    <s v="Returned"/>
    <s v="in-store"/>
  </r>
  <r>
    <s v="S05204"/>
    <d v="2024-06-12T11:55:00"/>
    <x v="13"/>
    <s v="P1203"/>
    <s v="Sarees_203"/>
    <x v="7"/>
    <s v="Green"/>
    <s v="XS"/>
    <n v="4"/>
    <n v="2372.75"/>
    <n v="1875.15"/>
    <n v="9491"/>
    <n v="7500.6"/>
    <s v="C25203"/>
    <s v="Sanjay_5203"/>
    <s v="Tiruchirappalli"/>
    <n v="10.7905"/>
    <n v="78.704700000000003"/>
    <s v="SP102"/>
    <s v="Salesperson_2"/>
    <s v="Pending"/>
    <s v="in-store"/>
  </r>
  <r>
    <s v="S05205"/>
    <d v="2023-02-04T21:00:00"/>
    <x v="35"/>
    <s v="P1204"/>
    <s v="Sportswear_204"/>
    <x v="3"/>
    <s v="Pink"/>
    <s v="XL"/>
    <n v="1"/>
    <n v="1329.12"/>
    <n v="1060.8800000000001"/>
    <n v="1329.12"/>
    <n v="1060.8800000000001"/>
    <s v="C25204"/>
    <s v="Ganesh_5204"/>
    <s v="Salem"/>
    <n v="11.664300000000001"/>
    <n v="78.146000000000001"/>
    <s v="SP129"/>
    <s v="Salesperson_29"/>
    <s v="Pending"/>
    <s v="in-store"/>
  </r>
  <r>
    <s v="S05206"/>
    <d v="2023-08-26T10:58:00"/>
    <x v="4"/>
    <s v="P1205"/>
    <s v="Men's_205"/>
    <x v="4"/>
    <s v="Maroon"/>
    <s v="XXL"/>
    <n v="4"/>
    <n v="2205.31"/>
    <n v="1826.7"/>
    <n v="8821.24"/>
    <n v="7306.8"/>
    <s v="C25205"/>
    <s v="Sanjay_5205"/>
    <s v="Madurai"/>
    <n v="9.9252000000000002"/>
    <n v="78.119799999999998"/>
    <s v="SP119"/>
    <s v="Salesperson_19"/>
    <s v="Paid"/>
    <s v="in-store"/>
  </r>
  <r>
    <s v="S05207"/>
    <d v="2023-08-25T19:57:00"/>
    <x v="4"/>
    <s v="P1206"/>
    <s v="Jeans_206"/>
    <x v="6"/>
    <s v="Yellow"/>
    <s v="XXL"/>
    <n v="4"/>
    <n v="1427.39"/>
    <n v="945.62"/>
    <n v="5709.56"/>
    <n v="3782.48"/>
    <s v="C25206"/>
    <s v="Bhuvana_5206"/>
    <s v="Tiruchirappalli"/>
    <n v="10.7905"/>
    <n v="78.704700000000003"/>
    <s v="SP111"/>
    <s v="Salesperson_11"/>
    <s v="Paid"/>
    <s v="mobile_app"/>
  </r>
  <r>
    <s v="S05208"/>
    <d v="2023-04-02T19:19:00"/>
    <x v="67"/>
    <s v="P1207"/>
    <s v="Kid's_207"/>
    <x v="5"/>
    <s v="White"/>
    <s v="M"/>
    <n v="1"/>
    <n v="324.20999999999998"/>
    <n v="242.7"/>
    <n v="324.20999999999998"/>
    <n v="242.7"/>
    <s v="C25207"/>
    <s v="Aarav_5207"/>
    <s v="Madurai"/>
    <n v="9.9252000000000002"/>
    <n v="78.119799999999998"/>
    <s v="SP137"/>
    <s v="Salesperson_37"/>
    <s v="Pending"/>
    <s v="in-store"/>
  </r>
  <r>
    <s v="S05209"/>
    <d v="2023-08-02T14:27:00"/>
    <x v="58"/>
    <s v="P1208"/>
    <s v="Kurta_208"/>
    <x v="1"/>
    <s v="Black"/>
    <s v="M"/>
    <n v="2"/>
    <n v="1183.23"/>
    <n v="967.9"/>
    <n v="2366.46"/>
    <n v="1935.8"/>
    <s v="C25208"/>
    <s v="Lakshmi_5208"/>
    <s v="Chennai"/>
    <n v="13.082700000000001"/>
    <n v="80.270700000000005"/>
    <s v="SP136"/>
    <s v="Salesperson_36"/>
    <s v="Returned"/>
    <s v="online"/>
  </r>
  <r>
    <s v="S05210"/>
    <d v="2023-05-18T15:39:00"/>
    <x v="62"/>
    <s v="P1209"/>
    <s v="Women's_209"/>
    <x v="0"/>
    <s v="Green"/>
    <s v="XXL"/>
    <n v="1"/>
    <n v="1057.97"/>
    <n v="782.46"/>
    <n v="1057.97"/>
    <n v="782.46"/>
    <s v="C25209"/>
    <s v="Diya_5209"/>
    <s v="Chennai"/>
    <n v="13.082700000000001"/>
    <n v="80.270700000000005"/>
    <s v="SP123"/>
    <s v="Salesperson_23"/>
    <s v="Pending"/>
    <s v="in-store"/>
  </r>
  <r>
    <s v="S05211"/>
    <d v="2024-03-21T20:24:00"/>
    <x v="7"/>
    <s v="P1210"/>
    <s v="Sarees_210"/>
    <x v="7"/>
    <s v="Grey"/>
    <s v="XL"/>
    <n v="1"/>
    <n v="1994.14"/>
    <n v="1587.68"/>
    <n v="1994.14"/>
    <n v="1587.68"/>
    <s v="C25210"/>
    <s v="Karthik_5210"/>
    <s v="Chennai"/>
    <n v="13.082700000000001"/>
    <n v="80.270700000000005"/>
    <s v="SP145"/>
    <s v="Salesperson_45"/>
    <s v="Paid"/>
    <s v="in-store"/>
  </r>
  <r>
    <s v="S05212"/>
    <d v="2023-10-05T21:06:00"/>
    <x v="31"/>
    <s v="P1211"/>
    <s v="T-Shirts_211"/>
    <x v="2"/>
    <s v="Grey"/>
    <s v="XL"/>
    <n v="4"/>
    <n v="1572.61"/>
    <n v="970.08"/>
    <n v="6290.44"/>
    <n v="3880.32"/>
    <s v="C25211"/>
    <s v="Ganesh_5211"/>
    <s v="Salem"/>
    <n v="11.664300000000001"/>
    <n v="78.146000000000001"/>
    <s v="SP105"/>
    <s v="Salesperson_5"/>
    <s v="Pending"/>
    <s v="online"/>
  </r>
  <r>
    <s v="S05213"/>
    <d v="2024-07-11T19:01:00"/>
    <x v="84"/>
    <s v="P1212"/>
    <s v="Jeans_212"/>
    <x v="6"/>
    <s v="Green"/>
    <s v="M"/>
    <n v="1"/>
    <n v="1933.31"/>
    <n v="1374.32"/>
    <n v="1933.31"/>
    <n v="1374.32"/>
    <s v="C25212"/>
    <s v="Vishal_5212"/>
    <s v="Erode"/>
    <n v="11.34"/>
    <n v="77.717200000000005"/>
    <s v="SP100"/>
    <s v="Salesperson_0"/>
    <s v="Paid"/>
    <s v="mobile_app"/>
  </r>
  <r>
    <s v="S05214"/>
    <d v="2024-01-09T13:10:00"/>
    <x v="65"/>
    <s v="P1213"/>
    <s v="Women's_213"/>
    <x v="0"/>
    <s v="Blue"/>
    <s v="S"/>
    <n v="1"/>
    <n v="269.05"/>
    <n v="186.49"/>
    <n v="269.05"/>
    <n v="186.49"/>
    <s v="C25213"/>
    <s v="Sanjay_5213"/>
    <s v="Salem"/>
    <n v="11.664300000000001"/>
    <n v="78.146000000000001"/>
    <s v="SP147"/>
    <s v="Salesperson_47"/>
    <s v="Pending"/>
    <s v="online"/>
  </r>
  <r>
    <s v="S05215"/>
    <d v="2024-06-07T15:08:00"/>
    <x v="40"/>
    <s v="P1214"/>
    <s v="T-Shirts_214"/>
    <x v="2"/>
    <s v="Maroon"/>
    <s v="XXL"/>
    <n v="2"/>
    <n v="1281.18"/>
    <n v="893.52"/>
    <n v="2562.36"/>
    <n v="1787.04"/>
    <s v="C25214"/>
    <s v="Karthik_5214"/>
    <s v="Vellore"/>
    <n v="12.916499999999999"/>
    <n v="79.132499999999993"/>
    <s v="SP104"/>
    <s v="Salesperson_4"/>
    <s v="Pending"/>
    <s v="in-store"/>
  </r>
  <r>
    <s v="S05216"/>
    <d v="2023-04-04T14:39:00"/>
    <x v="48"/>
    <s v="P1215"/>
    <s v="Jeans_215"/>
    <x v="6"/>
    <s v="Pink"/>
    <s v="XXL"/>
    <n v="2"/>
    <n v="1493.82"/>
    <n v="1274.03"/>
    <n v="2987.64"/>
    <n v="2548.06"/>
    <s v="C25215"/>
    <s v="Kavin_5215"/>
    <s v="Vellore"/>
    <n v="12.916499999999999"/>
    <n v="79.132499999999993"/>
    <s v="SP127"/>
    <s v="Salesperson_27"/>
    <s v="Cancelled"/>
    <s v="in-store"/>
  </r>
  <r>
    <s v="S05217"/>
    <d v="2024-05-09T17:29:00"/>
    <x v="83"/>
    <s v="P1216"/>
    <s v="Kurta_216"/>
    <x v="1"/>
    <s v="Blue"/>
    <s v="S"/>
    <n v="1"/>
    <n v="936.75"/>
    <n v="715.97"/>
    <n v="936.75"/>
    <n v="715.97"/>
    <s v="C25216"/>
    <s v="Ravi_5216"/>
    <s v="Tiruchirappalli"/>
    <n v="10.7905"/>
    <n v="78.704700000000003"/>
    <s v="SP118"/>
    <s v="Salesperson_18"/>
    <s v="Pending"/>
    <s v="online"/>
  </r>
  <r>
    <s v="S05218"/>
    <d v="2024-01-30T15:54:00"/>
    <x v="53"/>
    <s v="P1217"/>
    <s v="Women's_217"/>
    <x v="0"/>
    <s v="Blue"/>
    <s v="S"/>
    <n v="1"/>
    <n v="2411.86"/>
    <n v="1717.8"/>
    <n v="2411.86"/>
    <n v="1717.8"/>
    <s v="C25217"/>
    <s v="Aarav_5217"/>
    <s v="Madurai"/>
    <n v="9.9252000000000002"/>
    <n v="78.119799999999998"/>
    <s v="SP139"/>
    <s v="Salesperson_39"/>
    <s v="Paid"/>
    <s v="in-store"/>
  </r>
  <r>
    <s v="S05219"/>
    <d v="2023-12-19T20:20:00"/>
    <x v="41"/>
    <s v="P1218"/>
    <s v="Jeans_218"/>
    <x v="6"/>
    <s v="Maroon"/>
    <s v="XS"/>
    <n v="2"/>
    <n v="686.5"/>
    <n v="608.07000000000005"/>
    <n v="1373"/>
    <n v="1216.1400000000001"/>
    <s v="C25218"/>
    <s v="Meena_5218"/>
    <s v="Chennai"/>
    <n v="13.082700000000001"/>
    <n v="80.270700000000005"/>
    <s v="SP105"/>
    <s v="Salesperson_5"/>
    <s v="Returned"/>
    <s v="in-store"/>
  </r>
  <r>
    <s v="S05220"/>
    <d v="2023-09-24T20:49:00"/>
    <x v="70"/>
    <s v="P1219"/>
    <s v="T-Shirts_219"/>
    <x v="2"/>
    <s v="Maroon"/>
    <s v="XS"/>
    <n v="4"/>
    <n v="2148.36"/>
    <n v="1893.38"/>
    <n v="8593.44"/>
    <n v="7573.52"/>
    <s v="C25219"/>
    <s v="Kavin_5219"/>
    <s v="Chennai"/>
    <n v="13.082700000000001"/>
    <n v="80.270700000000005"/>
    <s v="SP135"/>
    <s v="Salesperson_35"/>
    <s v="Cancelled"/>
    <s v="in-store"/>
  </r>
  <r>
    <s v="S05221"/>
    <d v="2023-10-04T21:09:00"/>
    <x v="31"/>
    <s v="P1220"/>
    <s v="Women's_220"/>
    <x v="0"/>
    <s v="Pink"/>
    <s v="XXL"/>
    <n v="1"/>
    <n v="774.82"/>
    <n v="537.77"/>
    <n v="774.82"/>
    <n v="537.77"/>
    <s v="C25220"/>
    <s v="Priya_5220"/>
    <s v="Salem"/>
    <n v="11.664300000000001"/>
    <n v="78.146000000000001"/>
    <s v="SP123"/>
    <s v="Salesperson_23"/>
    <s v="Pending"/>
    <s v="in-store"/>
  </r>
  <r>
    <s v="S05222"/>
    <d v="2023-12-10T13:49:00"/>
    <x v="50"/>
    <s v="P1221"/>
    <s v="Jeans_221"/>
    <x v="6"/>
    <s v="Blue"/>
    <s v="XL"/>
    <n v="1"/>
    <n v="2101.92"/>
    <n v="1805.95"/>
    <n v="2101.92"/>
    <n v="1805.95"/>
    <s v="C25221"/>
    <s v="Diya_5221"/>
    <s v="Chennai"/>
    <n v="13.082700000000001"/>
    <n v="80.270700000000005"/>
    <s v="SP132"/>
    <s v="Salesperson_32"/>
    <s v="Pending"/>
    <s v="in-store"/>
  </r>
  <r>
    <s v="S05223"/>
    <d v="2024-01-06T20:30:00"/>
    <x v="39"/>
    <s v="P1222"/>
    <s v="Women's_222"/>
    <x v="0"/>
    <s v="Black"/>
    <s v="S"/>
    <n v="1"/>
    <n v="2175.31"/>
    <n v="1337.5"/>
    <n v="2175.31"/>
    <n v="1337.5"/>
    <s v="C25222"/>
    <s v="Karthik_5222"/>
    <s v="Erode"/>
    <n v="11.34"/>
    <n v="77.717200000000005"/>
    <s v="SP135"/>
    <s v="Salesperson_35"/>
    <s v="Pending"/>
    <s v="in-store"/>
  </r>
  <r>
    <s v="S05224"/>
    <d v="2023-09-17T10:50:00"/>
    <x v="61"/>
    <s v="P1223"/>
    <s v="Women's_223"/>
    <x v="0"/>
    <s v="Grey"/>
    <s v="S"/>
    <n v="1"/>
    <n v="642.36"/>
    <n v="414.01"/>
    <n v="642.36"/>
    <n v="414.01"/>
    <s v="C25223"/>
    <s v="Meena_5223"/>
    <s v="Erode"/>
    <n v="11.34"/>
    <n v="77.717200000000005"/>
    <s v="SP140"/>
    <s v="Salesperson_40"/>
    <s v="Shipped"/>
    <s v="in-store"/>
  </r>
  <r>
    <s v="S05225"/>
    <d v="2023-07-10T10:44:00"/>
    <x v="91"/>
    <s v="P1224"/>
    <s v="Sportswear_224"/>
    <x v="3"/>
    <s v="Red"/>
    <s v="M"/>
    <n v="1"/>
    <n v="944.9"/>
    <n v="659.61"/>
    <n v="944.9"/>
    <n v="659.61"/>
    <s v="C25224"/>
    <s v="Ganesh_5224"/>
    <s v="Coimbatore"/>
    <n v="11.0168"/>
    <n v="76.955799999999996"/>
    <s v="SP130"/>
    <s v="Salesperson_30"/>
    <s v="Paid"/>
    <s v="in-store"/>
  </r>
  <r>
    <s v="S05226"/>
    <d v="2024-05-27T18:19:00"/>
    <x v="54"/>
    <s v="P1225"/>
    <s v="Men's_225"/>
    <x v="4"/>
    <s v="Black"/>
    <s v="XXL"/>
    <n v="1"/>
    <n v="2103.25"/>
    <n v="1429.76"/>
    <n v="2103.25"/>
    <n v="1429.76"/>
    <s v="C25225"/>
    <s v="Anu_5225"/>
    <s v="Coimbatore"/>
    <n v="11.0168"/>
    <n v="76.955799999999996"/>
    <s v="SP139"/>
    <s v="Salesperson_39"/>
    <s v="Paid"/>
    <s v="in-store"/>
  </r>
  <r>
    <s v="S05227"/>
    <d v="2024-07-31T17:34:00"/>
    <x v="60"/>
    <s v="P1226"/>
    <s v="Sportswear_226"/>
    <x v="3"/>
    <s v="White"/>
    <s v="XS"/>
    <n v="2"/>
    <n v="2261.79"/>
    <n v="2021.93"/>
    <n v="4523.58"/>
    <n v="4043.86"/>
    <s v="C25226"/>
    <s v="Karthik_5226"/>
    <s v="Chennai"/>
    <n v="13.082700000000001"/>
    <n v="80.270700000000005"/>
    <s v="SP107"/>
    <s v="Salesperson_7"/>
    <s v="Pending"/>
    <s v="in-store"/>
  </r>
  <r>
    <s v="S05228"/>
    <d v="2024-09-12T20:50:00"/>
    <x v="38"/>
    <s v="P1227"/>
    <s v="Jeans_227"/>
    <x v="6"/>
    <s v="Green"/>
    <s v="XS"/>
    <n v="1"/>
    <n v="1159.6500000000001"/>
    <n v="786.4"/>
    <n v="1159.6500000000001"/>
    <n v="786.4"/>
    <s v="C25227"/>
    <s v="Sanjay_5227"/>
    <s v="Tiruchirappalli"/>
    <n v="10.7905"/>
    <n v="78.704700000000003"/>
    <s v="SP117"/>
    <s v="Salesperson_17"/>
    <s v="Returned"/>
    <s v="in-store"/>
  </r>
  <r>
    <s v="S05229"/>
    <d v="2024-05-27T20:18:00"/>
    <x v="54"/>
    <s v="P1228"/>
    <s v="Sarees_228"/>
    <x v="7"/>
    <s v="Pink"/>
    <s v="XS"/>
    <n v="1"/>
    <n v="1719.08"/>
    <n v="1464.15"/>
    <n v="1719.08"/>
    <n v="1464.15"/>
    <s v="C25228"/>
    <s v="Ravi_5228"/>
    <s v="Coimbatore"/>
    <n v="11.0168"/>
    <n v="76.955799999999996"/>
    <s v="SP116"/>
    <s v="Salesperson_16"/>
    <s v="Cancelled"/>
    <s v="mobile_app"/>
  </r>
  <r>
    <s v="S05230"/>
    <d v="2023-11-05T18:58:00"/>
    <x v="5"/>
    <s v="P1229"/>
    <s v="Sportswear_229"/>
    <x v="3"/>
    <s v="Pink"/>
    <s v="M"/>
    <n v="1"/>
    <n v="2331.92"/>
    <n v="1764.59"/>
    <n v="2331.92"/>
    <n v="1764.59"/>
    <s v="C25229"/>
    <s v="Aarav_5229"/>
    <s v="Vellore"/>
    <n v="12.916499999999999"/>
    <n v="79.132499999999993"/>
    <s v="SP129"/>
    <s v="Salesperson_29"/>
    <s v="Returned"/>
    <s v="in-store"/>
  </r>
  <r>
    <s v="S05231"/>
    <d v="2024-02-23T20:24:00"/>
    <x v="73"/>
    <s v="P1230"/>
    <s v="Kid's_230"/>
    <x v="5"/>
    <s v="Yellow"/>
    <s v="XXL"/>
    <n v="1"/>
    <n v="504.09"/>
    <n v="350.45"/>
    <n v="504.09"/>
    <n v="350.45"/>
    <s v="C25230"/>
    <s v="Bhuvana_5230"/>
    <s v="Vellore"/>
    <n v="12.916499999999999"/>
    <n v="79.132499999999993"/>
    <s v="SP109"/>
    <s v="Salesperson_9"/>
    <s v="Pending"/>
    <s v="online"/>
  </r>
  <r>
    <s v="S05232"/>
    <d v="2023-09-05T14:21:00"/>
    <x v="74"/>
    <s v="P1231"/>
    <s v="Women's_231"/>
    <x v="0"/>
    <s v="Pink"/>
    <s v="XXL"/>
    <n v="1"/>
    <n v="401.79"/>
    <n v="296.44"/>
    <n v="401.79"/>
    <n v="296.44"/>
    <s v="C25231"/>
    <s v="Meena_5231"/>
    <s v="Coimbatore"/>
    <n v="11.0168"/>
    <n v="76.955799999999996"/>
    <s v="SP125"/>
    <s v="Salesperson_25"/>
    <s v="Paid"/>
    <s v="mobile_app"/>
  </r>
  <r>
    <s v="S05233"/>
    <d v="2024-09-07T20:42:00"/>
    <x v="22"/>
    <s v="P1232"/>
    <s v="Jeans_232"/>
    <x v="6"/>
    <s v="Grey"/>
    <s v="XXL"/>
    <n v="4"/>
    <n v="1052.3900000000001"/>
    <n v="808.64"/>
    <n v="4209.5600000000004"/>
    <n v="3234.56"/>
    <s v="C25232"/>
    <s v="Anu_5232"/>
    <s v="Coimbatore"/>
    <n v="11.0168"/>
    <n v="76.955799999999996"/>
    <s v="SP105"/>
    <s v="Salesperson_5"/>
    <s v="Paid"/>
    <s v="mobile_app"/>
  </r>
  <r>
    <s v="S05234"/>
    <d v="2024-09-07T19:41:00"/>
    <x v="22"/>
    <s v="P1233"/>
    <s v="Sarees_233"/>
    <x v="7"/>
    <s v="Grey"/>
    <s v="XS"/>
    <n v="1"/>
    <n v="1735.9"/>
    <n v="1227.76"/>
    <n v="1735.9"/>
    <n v="1227.76"/>
    <s v="C25233"/>
    <s v="Meena_5233"/>
    <s v="Erode"/>
    <n v="11.34"/>
    <n v="77.717200000000005"/>
    <s v="SP149"/>
    <s v="Salesperson_49"/>
    <s v="Pending"/>
    <s v="mobile_app"/>
  </r>
  <r>
    <s v="S05235"/>
    <d v="2023-10-29T16:48:00"/>
    <x v="66"/>
    <s v="P1234"/>
    <s v="Men's_234"/>
    <x v="4"/>
    <s v="Pink"/>
    <s v="L"/>
    <n v="1"/>
    <n v="1117.1600000000001"/>
    <n v="713.89"/>
    <n v="1117.1600000000001"/>
    <n v="713.89"/>
    <s v="C25234"/>
    <s v="Bhuvana_5234"/>
    <s v="Vellore"/>
    <n v="12.916499999999999"/>
    <n v="79.132499999999993"/>
    <s v="SP101"/>
    <s v="Salesperson_1"/>
    <s v="Paid"/>
    <s v="in-store"/>
  </r>
  <r>
    <s v="S05236"/>
    <d v="2023-02-19T17:11:00"/>
    <x v="43"/>
    <s v="P1235"/>
    <s v="Sarees_235"/>
    <x v="7"/>
    <s v="White"/>
    <s v="L"/>
    <n v="2"/>
    <n v="2061.1999999999998"/>
    <n v="1310.94"/>
    <n v="4122.3999999999996"/>
    <n v="2621.88"/>
    <s v="C25235"/>
    <s v="Ganesh_5235"/>
    <s v="Erode"/>
    <n v="11.34"/>
    <n v="77.717200000000005"/>
    <s v="SP125"/>
    <s v="Salesperson_25"/>
    <s v="Cancelled"/>
    <s v="online"/>
  </r>
  <r>
    <s v="S05237"/>
    <d v="2023-10-27T11:26:00"/>
    <x v="66"/>
    <s v="P1236"/>
    <s v="Jeans_236"/>
    <x v="6"/>
    <s v="Green"/>
    <s v="S"/>
    <n v="3"/>
    <n v="1284.08"/>
    <n v="1027.96"/>
    <n v="3852.24"/>
    <n v="3083.88"/>
    <s v="C25236"/>
    <s v="Meena_5236"/>
    <s v="Vellore"/>
    <n v="12.916499999999999"/>
    <n v="79.132499999999993"/>
    <s v="SP103"/>
    <s v="Salesperson_3"/>
    <s v="Paid"/>
    <s v="in-store"/>
  </r>
  <r>
    <s v="S05238"/>
    <d v="2024-02-21T11:38:00"/>
    <x v="73"/>
    <s v="P1237"/>
    <s v="Sportswear_237"/>
    <x v="3"/>
    <s v="Blue"/>
    <s v="XXL"/>
    <n v="3"/>
    <n v="723.91"/>
    <n v="614.77"/>
    <n v="2171.73"/>
    <n v="1844.31"/>
    <s v="C25237"/>
    <s v="Lakshmi_5237"/>
    <s v="Tirunelveli"/>
    <n v="8.7139000000000006"/>
    <n v="77.756699999999995"/>
    <s v="SP133"/>
    <s v="Salesperson_33"/>
    <s v="Paid"/>
    <s v="mobile_app"/>
  </r>
  <r>
    <s v="S05239"/>
    <d v="2023-06-29T14:07:00"/>
    <x v="42"/>
    <s v="P1238"/>
    <s v="Men's_238"/>
    <x v="4"/>
    <s v="Grey"/>
    <s v="XS"/>
    <n v="2"/>
    <n v="687.9"/>
    <n v="473.42"/>
    <n v="1375.8"/>
    <n v="946.84"/>
    <s v="C25238"/>
    <s v="Vishal_5238"/>
    <s v="Chennai"/>
    <n v="13.082700000000001"/>
    <n v="80.270700000000005"/>
    <s v="SP135"/>
    <s v="Salesperson_35"/>
    <s v="Shipped"/>
    <s v="in-store"/>
  </r>
  <r>
    <s v="S05240"/>
    <d v="2024-04-04T18:48:00"/>
    <x v="82"/>
    <s v="P1239"/>
    <s v="Jeans_239"/>
    <x v="6"/>
    <s v="Black"/>
    <s v="S"/>
    <n v="1"/>
    <n v="2201.31"/>
    <n v="1915.61"/>
    <n v="2201.31"/>
    <n v="1915.61"/>
    <s v="C25239"/>
    <s v="Meena_5239"/>
    <s v="Salem"/>
    <n v="11.664300000000001"/>
    <n v="78.146000000000001"/>
    <s v="SP113"/>
    <s v="Salesperson_13"/>
    <s v="Paid"/>
    <s v="online"/>
  </r>
  <r>
    <s v="S05241"/>
    <d v="2023-07-31T11:12:00"/>
    <x v="58"/>
    <s v="P1240"/>
    <s v="Kurta_240"/>
    <x v="1"/>
    <s v="Yellow"/>
    <s v="XL"/>
    <n v="1"/>
    <n v="200.79"/>
    <n v="124.07"/>
    <n v="200.79"/>
    <n v="124.07"/>
    <s v="C25240"/>
    <s v="Sanjay_5240"/>
    <s v="Vellore"/>
    <n v="12.916499999999999"/>
    <n v="79.132499999999993"/>
    <s v="SP118"/>
    <s v="Salesperson_18"/>
    <s v="Returned"/>
    <s v="in-store"/>
  </r>
  <r>
    <s v="S05242"/>
    <d v="2023-10-09T21:53:00"/>
    <x v="37"/>
    <s v="P1241"/>
    <s v="Jeans_241"/>
    <x v="6"/>
    <s v="Green"/>
    <s v="S"/>
    <n v="1"/>
    <n v="1023.33"/>
    <n v="842.09"/>
    <n v="1023.33"/>
    <n v="842.09"/>
    <s v="C25241"/>
    <s v="Ravi_5241"/>
    <s v="Tirunelveli"/>
    <n v="8.7139000000000006"/>
    <n v="77.756699999999995"/>
    <s v="SP138"/>
    <s v="Salesperson_38"/>
    <s v="Paid"/>
    <s v="in-store"/>
  </r>
  <r>
    <s v="S05243"/>
    <d v="2023-10-03T12:25:00"/>
    <x v="31"/>
    <s v="P1242"/>
    <s v="Sportswear_242"/>
    <x v="3"/>
    <s v="Green"/>
    <s v="S"/>
    <n v="1"/>
    <n v="889.94"/>
    <n v="548.96"/>
    <n v="889.94"/>
    <n v="548.96"/>
    <s v="C25242"/>
    <s v="Anu_5242"/>
    <s v="Tirunelveli"/>
    <n v="8.7139000000000006"/>
    <n v="77.756699999999995"/>
    <s v="SP134"/>
    <s v="Salesperson_34"/>
    <s v="Pending"/>
    <s v="in-store"/>
  </r>
  <r>
    <s v="S05244"/>
    <d v="2023-11-05T12:05:00"/>
    <x v="5"/>
    <s v="P1243"/>
    <s v="Sarees_243"/>
    <x v="7"/>
    <s v="Maroon"/>
    <s v="M"/>
    <n v="4"/>
    <n v="1732.76"/>
    <n v="1450.83"/>
    <n v="6931.04"/>
    <n v="5803.32"/>
    <s v="C25243"/>
    <s v="Devi_5243"/>
    <s v="Salem"/>
    <n v="11.664300000000001"/>
    <n v="78.146000000000001"/>
    <s v="SP122"/>
    <s v="Salesperson_22"/>
    <s v="Returned"/>
    <s v="online"/>
  </r>
  <r>
    <s v="S05245"/>
    <d v="2023-09-26T16:02:00"/>
    <x v="21"/>
    <s v="P1244"/>
    <s v="Women's_244"/>
    <x v="0"/>
    <s v="Black"/>
    <s v="XL"/>
    <n v="1"/>
    <n v="1046.43"/>
    <n v="824.21"/>
    <n v="1046.43"/>
    <n v="824.21"/>
    <s v="C25244"/>
    <s v="Sanjay_5244"/>
    <s v="Coimbatore"/>
    <n v="11.0168"/>
    <n v="76.955799999999996"/>
    <s v="SP136"/>
    <s v="Salesperson_36"/>
    <s v="Shipped"/>
    <s v="mobile_app"/>
  </r>
  <r>
    <s v="S05246"/>
    <d v="2023-10-29T17:42:00"/>
    <x v="66"/>
    <s v="P1245"/>
    <s v="Men's_245"/>
    <x v="4"/>
    <s v="Black"/>
    <s v="M"/>
    <n v="1"/>
    <n v="1390.35"/>
    <n v="999.29"/>
    <n v="1390.35"/>
    <n v="999.29"/>
    <s v="C25245"/>
    <s v="Anu_5245"/>
    <s v="Madurai"/>
    <n v="9.9252000000000002"/>
    <n v="78.119799999999998"/>
    <s v="SP149"/>
    <s v="Salesperson_49"/>
    <s v="Pending"/>
    <s v="in-store"/>
  </r>
  <r>
    <s v="S05247"/>
    <d v="2023-11-08T12:30:00"/>
    <x v="81"/>
    <s v="P1246"/>
    <s v="Kurta_246"/>
    <x v="1"/>
    <s v="Grey"/>
    <s v="XL"/>
    <n v="2"/>
    <n v="827.39"/>
    <n v="701.08"/>
    <n v="1654.78"/>
    <n v="1402.16"/>
    <s v="C25246"/>
    <s v="Anu_5246"/>
    <s v="Tiruchirappalli"/>
    <n v="10.7905"/>
    <n v="78.704700000000003"/>
    <s v="SP135"/>
    <s v="Salesperson_35"/>
    <s v="Shipped"/>
    <s v="mobile_app"/>
  </r>
  <r>
    <s v="S05248"/>
    <d v="2024-08-03T14:40:00"/>
    <x v="60"/>
    <s v="P1247"/>
    <s v="Jeans_247"/>
    <x v="6"/>
    <s v="Pink"/>
    <s v="XL"/>
    <n v="3"/>
    <n v="927.05"/>
    <n v="568.91999999999996"/>
    <n v="2781.15"/>
    <n v="1706.76"/>
    <s v="C25247"/>
    <s v="Bhuvana_5247"/>
    <s v="Tiruchirappalli"/>
    <n v="10.7905"/>
    <n v="78.704700000000003"/>
    <s v="SP109"/>
    <s v="Salesperson_9"/>
    <s v="Pending"/>
    <s v="mobile_app"/>
  </r>
  <r>
    <s v="S05249"/>
    <d v="2024-02-15T14:54:00"/>
    <x v="18"/>
    <s v="P1248"/>
    <s v="Men's_248"/>
    <x v="4"/>
    <s v="Red"/>
    <s v="M"/>
    <n v="3"/>
    <n v="1268.26"/>
    <n v="772.71"/>
    <n v="3804.78"/>
    <n v="2318.13"/>
    <s v="C25248"/>
    <s v="Devi_5248"/>
    <s v="Tiruchirappalli"/>
    <n v="10.7905"/>
    <n v="78.704700000000003"/>
    <s v="SP126"/>
    <s v="Salesperson_26"/>
    <s v="Returned"/>
    <s v="online"/>
  </r>
  <r>
    <s v="S05250"/>
    <d v="2023-11-09T19:38:00"/>
    <x v="81"/>
    <s v="P1249"/>
    <s v="Sportswear_249"/>
    <x v="3"/>
    <s v="Yellow"/>
    <s v="XL"/>
    <n v="3"/>
    <n v="709.44"/>
    <n v="574.94000000000005"/>
    <n v="2128.3200000000002"/>
    <n v="1724.82"/>
    <s v="C25249"/>
    <s v="Vishal_5249"/>
    <s v="Erode"/>
    <n v="11.34"/>
    <n v="77.717200000000005"/>
    <s v="SP126"/>
    <s v="Salesperson_26"/>
    <s v="Returned"/>
    <s v="in-store"/>
  </r>
  <r>
    <s v="S05251"/>
    <d v="2024-07-18T11:14:00"/>
    <x v="59"/>
    <s v="P1250"/>
    <s v="Kurta_250"/>
    <x v="1"/>
    <s v="Grey"/>
    <s v="XXL"/>
    <n v="3"/>
    <n v="2358.14"/>
    <n v="1608.82"/>
    <n v="7074.42"/>
    <n v="4826.46"/>
    <s v="C25250"/>
    <s v="Vishal_5250"/>
    <s v="Coimbatore"/>
    <n v="11.0168"/>
    <n v="76.955799999999996"/>
    <s v="SP125"/>
    <s v="Salesperson_25"/>
    <s v="Pending"/>
    <s v="mobile_app"/>
  </r>
  <r>
    <s v="S05252"/>
    <d v="2024-02-19T18:34:00"/>
    <x v="73"/>
    <s v="P1251"/>
    <s v="Sportswear_251"/>
    <x v="3"/>
    <s v="Blue"/>
    <s v="S"/>
    <n v="2"/>
    <n v="2012.04"/>
    <n v="1505.98"/>
    <n v="4024.08"/>
    <n v="3011.96"/>
    <s v="C25251"/>
    <s v="Aarav_5251"/>
    <s v="Erode"/>
    <n v="11.34"/>
    <n v="77.717200000000005"/>
    <s v="SP114"/>
    <s v="Salesperson_14"/>
    <s v="Paid"/>
    <s v="online"/>
  </r>
  <r>
    <s v="S05253"/>
    <d v="2023-10-06T10:34:00"/>
    <x v="31"/>
    <s v="P1252"/>
    <s v="Sportswear_252"/>
    <x v="3"/>
    <s v="Yellow"/>
    <s v="M"/>
    <n v="3"/>
    <n v="1421.96"/>
    <n v="1108.3499999999999"/>
    <n v="4265.88"/>
    <n v="3325.05"/>
    <s v="C25252"/>
    <s v="Ganesh_5252"/>
    <s v="Madurai"/>
    <n v="9.9252000000000002"/>
    <n v="78.119799999999998"/>
    <s v="SP136"/>
    <s v="Salesperson_36"/>
    <s v="Shipped"/>
    <s v="in-store"/>
  </r>
  <r>
    <s v="S05254"/>
    <d v="2024-04-06T16:41:00"/>
    <x v="82"/>
    <s v="P1253"/>
    <s v="Sportswear_253"/>
    <x v="3"/>
    <s v="Pink"/>
    <s v="XS"/>
    <n v="1"/>
    <n v="813.99"/>
    <n v="553.62"/>
    <n v="813.99"/>
    <n v="553.62"/>
    <s v="C25253"/>
    <s v="Diya_5253"/>
    <s v="Salem"/>
    <n v="11.664300000000001"/>
    <n v="78.146000000000001"/>
    <s v="SP122"/>
    <s v="Salesperson_22"/>
    <s v="Cancelled"/>
    <s v="mobile_app"/>
  </r>
  <r>
    <s v="S05255"/>
    <d v="2024-07-14T10:10:00"/>
    <x v="84"/>
    <s v="P1254"/>
    <s v="T-Shirts_254"/>
    <x v="2"/>
    <s v="Red"/>
    <s v="XL"/>
    <n v="3"/>
    <n v="792.44"/>
    <n v="698.2"/>
    <n v="2377.3200000000002"/>
    <n v="2094.6"/>
    <s v="C25254"/>
    <s v="Diya_5254"/>
    <s v="Coimbatore"/>
    <n v="11.0168"/>
    <n v="76.955799999999996"/>
    <s v="SP147"/>
    <s v="Salesperson_47"/>
    <s v="Returned"/>
    <s v="online"/>
  </r>
  <r>
    <s v="S05256"/>
    <d v="2023-01-09T14:46:00"/>
    <x v="72"/>
    <s v="P1255"/>
    <s v="T-Shirts_255"/>
    <x v="2"/>
    <s v="Blue"/>
    <s v="M"/>
    <n v="2"/>
    <n v="1630.03"/>
    <n v="1376.02"/>
    <n v="3260.06"/>
    <n v="2752.04"/>
    <s v="C25255"/>
    <s v="Ravi_5255"/>
    <s v="Madurai"/>
    <n v="9.9252000000000002"/>
    <n v="78.119799999999998"/>
    <s v="SP134"/>
    <s v="Salesperson_34"/>
    <s v="Paid"/>
    <s v="in-store"/>
  </r>
  <r>
    <s v="S05257"/>
    <d v="2024-10-07T10:39:00"/>
    <x v="28"/>
    <s v="P1256"/>
    <s v="T-Shirts_256"/>
    <x v="2"/>
    <s v="Black"/>
    <s v="XXL"/>
    <n v="3"/>
    <n v="583.95000000000005"/>
    <n v="382.62"/>
    <n v="1751.85"/>
    <n v="1147.8599999999999"/>
    <s v="C25256"/>
    <s v="Priya_5256"/>
    <s v="Coimbatore"/>
    <n v="11.0168"/>
    <n v="76.955799999999996"/>
    <s v="SP104"/>
    <s v="Salesperson_4"/>
    <s v="Shipped"/>
    <s v="in-store"/>
  </r>
  <r>
    <s v="S05258"/>
    <d v="2023-01-24T20:31:00"/>
    <x v="17"/>
    <s v="P1257"/>
    <s v="Kurta_257"/>
    <x v="1"/>
    <s v="Blue"/>
    <s v="XS"/>
    <n v="2"/>
    <n v="1030.68"/>
    <n v="770.75"/>
    <n v="2061.36"/>
    <n v="1541.5"/>
    <s v="C25257"/>
    <s v="Vishal_5257"/>
    <s v="Erode"/>
    <n v="11.34"/>
    <n v="77.717200000000005"/>
    <s v="SP101"/>
    <s v="Salesperson_1"/>
    <s v="Pending"/>
    <s v="online"/>
  </r>
  <r>
    <s v="S05259"/>
    <d v="2023-08-22T16:14:00"/>
    <x v="4"/>
    <s v="P1258"/>
    <s v="Kurta_258"/>
    <x v="1"/>
    <s v="Blue"/>
    <s v="XS"/>
    <n v="1"/>
    <n v="2229.29"/>
    <n v="1781.71"/>
    <n v="2229.29"/>
    <n v="1781.71"/>
    <s v="C25258"/>
    <s v="Anu_5258"/>
    <s v="Madurai"/>
    <n v="9.9252000000000002"/>
    <n v="78.119799999999998"/>
    <s v="SP125"/>
    <s v="Salesperson_25"/>
    <s v="Paid"/>
    <s v="in-store"/>
  </r>
  <r>
    <s v="S05260"/>
    <d v="2024-09-13T10:03:00"/>
    <x v="38"/>
    <s v="P1259"/>
    <s v="Sarees_259"/>
    <x v="7"/>
    <s v="Yellow"/>
    <s v="M"/>
    <n v="2"/>
    <n v="1040.99"/>
    <n v="825.15"/>
    <n v="2081.98"/>
    <n v="1650.3"/>
    <s v="C25259"/>
    <s v="Devi_5259"/>
    <s v="Salem"/>
    <n v="11.664300000000001"/>
    <n v="78.146000000000001"/>
    <s v="SP124"/>
    <s v="Salesperson_24"/>
    <s v="Returned"/>
    <s v="in-store"/>
  </r>
  <r>
    <s v="S05261"/>
    <d v="2023-01-19T14:31:00"/>
    <x v="85"/>
    <s v="P1260"/>
    <s v="T-Shirts_260"/>
    <x v="2"/>
    <s v="Green"/>
    <s v="XXL"/>
    <n v="2"/>
    <n v="995.46"/>
    <n v="759.16"/>
    <n v="1990.92"/>
    <n v="1518.32"/>
    <s v="C25260"/>
    <s v="Priya_5260"/>
    <s v="Tiruchirappalli"/>
    <n v="10.7905"/>
    <n v="78.704700000000003"/>
    <s v="SP124"/>
    <s v="Salesperson_24"/>
    <s v="Cancelled"/>
    <s v="in-store"/>
  </r>
  <r>
    <s v="S05262"/>
    <d v="2023-06-17T13:37:00"/>
    <x v="23"/>
    <s v="P1261"/>
    <s v="T-Shirts_261"/>
    <x v="2"/>
    <s v="Black"/>
    <s v="L"/>
    <n v="1"/>
    <n v="1594.19"/>
    <n v="1130.21"/>
    <n v="1594.19"/>
    <n v="1130.21"/>
    <s v="C25261"/>
    <s v="Ravi_5261"/>
    <s v="Coimbatore"/>
    <n v="11.0168"/>
    <n v="76.955799999999996"/>
    <s v="SP117"/>
    <s v="Salesperson_17"/>
    <s v="Paid"/>
    <s v="online"/>
  </r>
  <r>
    <s v="S05263"/>
    <d v="2023-06-11T16:52:00"/>
    <x v="87"/>
    <s v="P1262"/>
    <s v="Jeans_262"/>
    <x v="6"/>
    <s v="White"/>
    <s v="XXL"/>
    <n v="1"/>
    <n v="1914.68"/>
    <n v="1400.85"/>
    <n v="1914.68"/>
    <n v="1400.85"/>
    <s v="C25262"/>
    <s v="Vishal_5262"/>
    <s v="Tirunelveli"/>
    <n v="8.7139000000000006"/>
    <n v="77.756699999999995"/>
    <s v="SP117"/>
    <s v="Salesperson_17"/>
    <s v="Returned"/>
    <s v="mobile_app"/>
  </r>
  <r>
    <s v="S05264"/>
    <d v="2023-10-06T12:30:00"/>
    <x v="31"/>
    <s v="P1263"/>
    <s v="Sarees_263"/>
    <x v="7"/>
    <s v="Pink"/>
    <s v="L"/>
    <n v="1"/>
    <n v="1026.1300000000001"/>
    <n v="674.39"/>
    <n v="1026.1300000000001"/>
    <n v="674.39"/>
    <s v="C25263"/>
    <s v="Aarav_5263"/>
    <s v="Chennai"/>
    <n v="13.082700000000001"/>
    <n v="80.270700000000005"/>
    <s v="SP114"/>
    <s v="Salesperson_14"/>
    <s v="Paid"/>
    <s v="in-store"/>
  </r>
  <r>
    <s v="S05265"/>
    <d v="2023-08-29T20:44:00"/>
    <x v="0"/>
    <s v="P1264"/>
    <s v="Women's_264"/>
    <x v="0"/>
    <s v="Blue"/>
    <s v="XL"/>
    <n v="2"/>
    <n v="2131.77"/>
    <n v="1912.46"/>
    <n v="4263.54"/>
    <n v="3824.92"/>
    <s v="C25264"/>
    <s v="Priya_5264"/>
    <s v="Madurai"/>
    <n v="9.9252000000000002"/>
    <n v="78.119799999999998"/>
    <s v="SP109"/>
    <s v="Salesperson_9"/>
    <s v="Shipped"/>
    <s v="mobile_app"/>
  </r>
  <r>
    <s v="S05266"/>
    <d v="2023-06-22T20:24:00"/>
    <x v="88"/>
    <s v="P1265"/>
    <s v="Kid's_265"/>
    <x v="5"/>
    <s v="Black"/>
    <s v="XL"/>
    <n v="2"/>
    <n v="402.02"/>
    <n v="320.97000000000003"/>
    <n v="804.04"/>
    <n v="641.94000000000005"/>
    <s v="C25265"/>
    <s v="Priya_5265"/>
    <s v="Vellore"/>
    <n v="12.916499999999999"/>
    <n v="79.132499999999993"/>
    <s v="SP117"/>
    <s v="Salesperson_17"/>
    <s v="Pending"/>
    <s v="online"/>
  </r>
  <r>
    <s v="S05267"/>
    <d v="2024-01-26T17:41:00"/>
    <x v="57"/>
    <s v="P1266"/>
    <s v="Women's_266"/>
    <x v="0"/>
    <s v="Grey"/>
    <s v="XXL"/>
    <n v="2"/>
    <n v="676.51"/>
    <n v="532.20000000000005"/>
    <n v="1353.02"/>
    <n v="1064.4000000000001"/>
    <s v="C25266"/>
    <s v="Bhuvana_5266"/>
    <s v="Tiruchirappalli"/>
    <n v="10.7905"/>
    <n v="78.704700000000003"/>
    <s v="SP124"/>
    <s v="Salesperson_24"/>
    <s v="Cancelled"/>
    <s v="mobile_app"/>
  </r>
  <r>
    <s v="S05268"/>
    <d v="2024-01-13T21:13:00"/>
    <x v="65"/>
    <s v="P1267"/>
    <s v="Jeans_267"/>
    <x v="6"/>
    <s v="Maroon"/>
    <s v="M"/>
    <n v="4"/>
    <n v="2116.4"/>
    <n v="1597.64"/>
    <n v="8465.6"/>
    <n v="6390.56"/>
    <s v="C25267"/>
    <s v="Lakshmi_5267"/>
    <s v="Chennai"/>
    <n v="13.082700000000001"/>
    <n v="80.270700000000005"/>
    <s v="SP137"/>
    <s v="Salesperson_37"/>
    <s v="Returned"/>
    <s v="mobile_app"/>
  </r>
  <r>
    <s v="S05269"/>
    <d v="2024-09-05T15:25:00"/>
    <x v="22"/>
    <s v="P1268"/>
    <s v="Sportswear_268"/>
    <x v="3"/>
    <s v="Red"/>
    <s v="XL"/>
    <n v="1"/>
    <n v="2408.1"/>
    <n v="1524.27"/>
    <n v="2408.1"/>
    <n v="1524.27"/>
    <s v="C25268"/>
    <s v="Meena_5268"/>
    <s v="Salem"/>
    <n v="11.664300000000001"/>
    <n v="78.146000000000001"/>
    <s v="SP101"/>
    <s v="Salesperson_1"/>
    <s v="Cancelled"/>
    <s v="in-store"/>
  </r>
  <r>
    <s v="S05270"/>
    <d v="2023-02-13T10:25:00"/>
    <x v="43"/>
    <s v="P1269"/>
    <s v="Women's_269"/>
    <x v="0"/>
    <s v="Pink"/>
    <s v="XXL"/>
    <n v="2"/>
    <n v="1912.69"/>
    <n v="1663.39"/>
    <n v="3825.38"/>
    <n v="3326.78"/>
    <s v="C25269"/>
    <s v="Ganesh_5269"/>
    <s v="Tirunelveli"/>
    <n v="8.7139000000000006"/>
    <n v="77.756699999999995"/>
    <s v="SP102"/>
    <s v="Salesperson_2"/>
    <s v="Cancelled"/>
    <s v="online"/>
  </r>
  <r>
    <s v="S05271"/>
    <d v="2023-06-19T17:02:00"/>
    <x v="88"/>
    <s v="P1270"/>
    <s v="Women's_270"/>
    <x v="0"/>
    <s v="Blue"/>
    <s v="S"/>
    <n v="1"/>
    <n v="467.09"/>
    <n v="406.34"/>
    <n v="467.09"/>
    <n v="406.34"/>
    <s v="C25270"/>
    <s v="Priya_5270"/>
    <s v="Salem"/>
    <n v="11.664300000000001"/>
    <n v="78.146000000000001"/>
    <s v="SP148"/>
    <s v="Salesperson_48"/>
    <s v="Paid"/>
    <s v="mobile_app"/>
  </r>
  <r>
    <s v="S05272"/>
    <d v="2024-04-01T21:04:00"/>
    <x v="82"/>
    <s v="P1271"/>
    <s v="Jeans_271"/>
    <x v="6"/>
    <s v="White"/>
    <s v="XL"/>
    <n v="4"/>
    <n v="1729.12"/>
    <n v="1406.16"/>
    <n v="6916.48"/>
    <n v="5624.64"/>
    <s v="C25271"/>
    <s v="Lakshmi_5271"/>
    <s v="Salem"/>
    <n v="11.664300000000001"/>
    <n v="78.146000000000001"/>
    <s v="SP135"/>
    <s v="Salesperson_35"/>
    <s v="Returned"/>
    <s v="online"/>
  </r>
  <r>
    <s v="S05273"/>
    <d v="2024-08-30T21:33:00"/>
    <x v="20"/>
    <s v="P1272"/>
    <s v="Jeans_272"/>
    <x v="6"/>
    <s v="Grey"/>
    <s v="L"/>
    <n v="4"/>
    <n v="1518.31"/>
    <n v="1124.7"/>
    <n v="6073.24"/>
    <n v="4498.8"/>
    <s v="C25272"/>
    <s v="Aarav_5272"/>
    <s v="Chennai"/>
    <n v="13.082700000000001"/>
    <n v="80.270700000000005"/>
    <s v="SP144"/>
    <s v="Salesperson_44"/>
    <s v="Shipped"/>
    <s v="in-store"/>
  </r>
  <r>
    <s v="S05274"/>
    <d v="2024-04-27T21:42:00"/>
    <x v="75"/>
    <s v="P1273"/>
    <s v="Kid's_273"/>
    <x v="5"/>
    <s v="Grey"/>
    <s v="XL"/>
    <n v="4"/>
    <n v="913.58"/>
    <n v="634.78"/>
    <n v="3654.32"/>
    <n v="2539.12"/>
    <s v="C25273"/>
    <s v="Karthik_5273"/>
    <s v="Tirunelveli"/>
    <n v="8.7139000000000006"/>
    <n v="77.756699999999995"/>
    <s v="SP145"/>
    <s v="Salesperson_45"/>
    <s v="Paid"/>
    <s v="in-store"/>
  </r>
  <r>
    <s v="S05275"/>
    <d v="2024-06-07T11:27:00"/>
    <x v="40"/>
    <s v="P1274"/>
    <s v="T-Shirts_274"/>
    <x v="2"/>
    <s v="Green"/>
    <s v="XL"/>
    <n v="1"/>
    <n v="322.10000000000002"/>
    <n v="266.63"/>
    <n v="322.10000000000002"/>
    <n v="266.63"/>
    <s v="C25274"/>
    <s v="Karthik_5274"/>
    <s v="Salem"/>
    <n v="11.664300000000001"/>
    <n v="78.146000000000001"/>
    <s v="SP118"/>
    <s v="Salesperson_18"/>
    <s v="Cancelled"/>
    <s v="in-store"/>
  </r>
  <r>
    <s v="S05276"/>
    <d v="2024-06-12T16:54:00"/>
    <x v="13"/>
    <s v="P1275"/>
    <s v="Kurta_275"/>
    <x v="1"/>
    <s v="Pink"/>
    <s v="XL"/>
    <n v="4"/>
    <n v="2406.25"/>
    <n v="2150.4"/>
    <n v="9625"/>
    <n v="8601.6"/>
    <s v="C25275"/>
    <s v="Karthik_5275"/>
    <s v="Salem"/>
    <n v="11.664300000000001"/>
    <n v="78.146000000000001"/>
    <s v="SP108"/>
    <s v="Salesperson_8"/>
    <s v="Paid"/>
    <s v="third-party"/>
  </r>
  <r>
    <s v="S05277"/>
    <d v="2023-12-12T16:17:00"/>
    <x v="19"/>
    <s v="P1276"/>
    <s v="Sportswear_276"/>
    <x v="3"/>
    <s v="Yellow"/>
    <s v="L"/>
    <n v="4"/>
    <n v="583.75"/>
    <n v="400.39"/>
    <n v="2335"/>
    <n v="1601.56"/>
    <s v="C25276"/>
    <s v="Kavin_5276"/>
    <s v="Vellore"/>
    <n v="12.916499999999999"/>
    <n v="79.132499999999993"/>
    <s v="SP121"/>
    <s v="Salesperson_21"/>
    <s v="Pending"/>
    <s v="online"/>
  </r>
  <r>
    <s v="S05278"/>
    <d v="2023-12-26T16:37:00"/>
    <x v="34"/>
    <s v="P1277"/>
    <s v="Men's_277"/>
    <x v="4"/>
    <s v="Red"/>
    <s v="XS"/>
    <n v="2"/>
    <n v="1910.8"/>
    <n v="1468.08"/>
    <n v="3821.6"/>
    <n v="2936.16"/>
    <s v="C25277"/>
    <s v="Priya_5277"/>
    <s v="Coimbatore"/>
    <n v="11.0168"/>
    <n v="76.955799999999996"/>
    <s v="SP141"/>
    <s v="Salesperson_41"/>
    <s v="Shipped"/>
    <s v="in-store"/>
  </r>
  <r>
    <s v="S05279"/>
    <d v="2024-01-07T13:48:00"/>
    <x v="39"/>
    <s v="P1278"/>
    <s v="Jeans_278"/>
    <x v="6"/>
    <s v="White"/>
    <s v="M"/>
    <n v="4"/>
    <n v="582.76"/>
    <n v="406.57"/>
    <n v="2331.04"/>
    <n v="1626.28"/>
    <s v="C25278"/>
    <s v="Ravi_5278"/>
    <s v="Salem"/>
    <n v="11.664300000000001"/>
    <n v="78.146000000000001"/>
    <s v="SP144"/>
    <s v="Salesperson_44"/>
    <s v="Returned"/>
    <s v="in-store"/>
  </r>
  <r>
    <s v="S05280"/>
    <d v="2024-05-29T12:41:00"/>
    <x v="54"/>
    <s v="P1279"/>
    <s v="Kid's_279"/>
    <x v="5"/>
    <s v="Black"/>
    <s v="M"/>
    <n v="2"/>
    <n v="1437.38"/>
    <n v="1239.3800000000001"/>
    <n v="2874.76"/>
    <n v="2478.7600000000002"/>
    <s v="C25279"/>
    <s v="Lakshmi_5279"/>
    <s v="Coimbatore"/>
    <n v="11.0168"/>
    <n v="76.955799999999996"/>
    <s v="SP126"/>
    <s v="Salesperson_26"/>
    <s v="Pending"/>
    <s v="online"/>
  </r>
  <r>
    <s v="S05281"/>
    <d v="2023-02-02T15:10:00"/>
    <x v="35"/>
    <s v="P1280"/>
    <s v="Jeans_280"/>
    <x v="6"/>
    <s v="Green"/>
    <s v="L"/>
    <n v="2"/>
    <n v="1999.43"/>
    <n v="1300.6199999999999"/>
    <n v="3998.86"/>
    <n v="2601.2399999999998"/>
    <s v="C25280"/>
    <s v="Vishal_5280"/>
    <s v="Vellore"/>
    <n v="12.916499999999999"/>
    <n v="79.132499999999993"/>
    <s v="SP145"/>
    <s v="Salesperson_45"/>
    <s v="Paid"/>
    <s v="mobile_app"/>
  </r>
  <r>
    <s v="S05282"/>
    <d v="2024-06-11T10:31:00"/>
    <x v="13"/>
    <s v="P1281"/>
    <s v="Men's_281"/>
    <x v="4"/>
    <s v="Red"/>
    <s v="XS"/>
    <n v="2"/>
    <n v="1705.63"/>
    <n v="1081.31"/>
    <n v="3411.26"/>
    <n v="2162.62"/>
    <s v="C25281"/>
    <s v="Ravi_5281"/>
    <s v="Chennai"/>
    <n v="13.082700000000001"/>
    <n v="80.270700000000005"/>
    <s v="SP129"/>
    <s v="Salesperson_29"/>
    <s v="Cancelled"/>
    <s v="in-store"/>
  </r>
  <r>
    <s v="S05283"/>
    <d v="2024-01-14T13:22:00"/>
    <x v="65"/>
    <s v="P1282"/>
    <s v="Women's_282"/>
    <x v="0"/>
    <s v="Green"/>
    <s v="XXL"/>
    <n v="3"/>
    <n v="2252.0500000000002"/>
    <n v="1468.56"/>
    <n v="6756.15"/>
    <n v="4405.68"/>
    <s v="C25282"/>
    <s v="Devi_5282"/>
    <s v="Salem"/>
    <n v="11.664300000000001"/>
    <n v="78.146000000000001"/>
    <s v="SP140"/>
    <s v="Salesperson_40"/>
    <s v="Returned"/>
    <s v="third-party"/>
  </r>
  <r>
    <s v="S05284"/>
    <d v="2023-10-04T15:33:00"/>
    <x v="31"/>
    <s v="P1283"/>
    <s v="Sportswear_283"/>
    <x v="3"/>
    <s v="Pink"/>
    <s v="XS"/>
    <n v="2"/>
    <n v="2358.4699999999998"/>
    <n v="1443.87"/>
    <n v="4716.9399999999996"/>
    <n v="2887.74"/>
    <s v="C25283"/>
    <s v="Devi_5283"/>
    <s v="Tiruchirappalli"/>
    <n v="10.7905"/>
    <n v="78.704700000000003"/>
    <s v="SP102"/>
    <s v="Salesperson_2"/>
    <s v="Returned"/>
    <s v="in-store"/>
  </r>
  <r>
    <s v="S05285"/>
    <d v="2023-01-10T15:35:00"/>
    <x v="72"/>
    <s v="P1284"/>
    <s v="T-Shirts_284"/>
    <x v="2"/>
    <s v="Maroon"/>
    <s v="M"/>
    <n v="1"/>
    <n v="2047.89"/>
    <n v="1402.41"/>
    <n v="2047.89"/>
    <n v="1402.41"/>
    <s v="C25284"/>
    <s v="Diya_5284"/>
    <s v="Salem"/>
    <n v="11.664300000000001"/>
    <n v="78.146000000000001"/>
    <s v="SP111"/>
    <s v="Salesperson_11"/>
    <s v="Pending"/>
    <s v="online"/>
  </r>
  <r>
    <s v="S05286"/>
    <d v="2023-10-19T10:48:00"/>
    <x v="69"/>
    <s v="P1285"/>
    <s v="Sarees_285"/>
    <x v="7"/>
    <s v="Yellow"/>
    <s v="S"/>
    <n v="1"/>
    <n v="1763.94"/>
    <n v="1250.23"/>
    <n v="1763.94"/>
    <n v="1250.23"/>
    <s v="C25285"/>
    <s v="Sanjay_5285"/>
    <s v="Tiruchirappalli"/>
    <n v="10.7905"/>
    <n v="78.704700000000003"/>
    <s v="SP140"/>
    <s v="Salesperson_40"/>
    <s v="Pending"/>
    <s v="in-store"/>
  </r>
  <r>
    <s v="S05287"/>
    <d v="2024-03-20T11:28:00"/>
    <x v="7"/>
    <s v="P1286"/>
    <s v="Sportswear_286"/>
    <x v="3"/>
    <s v="Green"/>
    <s v="XXL"/>
    <n v="1"/>
    <n v="1864.21"/>
    <n v="1297.94"/>
    <n v="1864.21"/>
    <n v="1297.94"/>
    <s v="C25286"/>
    <s v="Anu_5286"/>
    <s v="Vellore"/>
    <n v="12.916499999999999"/>
    <n v="79.132499999999993"/>
    <s v="SP145"/>
    <s v="Salesperson_45"/>
    <s v="Returned"/>
    <s v="in-store"/>
  </r>
  <r>
    <s v="S05288"/>
    <d v="2023-03-21T19:15:00"/>
    <x v="77"/>
    <s v="P1287"/>
    <s v="Kurta_287"/>
    <x v="1"/>
    <s v="Grey"/>
    <s v="XL"/>
    <n v="3"/>
    <n v="256.61"/>
    <n v="215"/>
    <n v="769.83"/>
    <n v="645"/>
    <s v="C25287"/>
    <s v="Anu_5287"/>
    <s v="Coimbatore"/>
    <n v="11.0168"/>
    <n v="76.955799999999996"/>
    <s v="SP142"/>
    <s v="Salesperson_42"/>
    <s v="Pending"/>
    <s v="online"/>
  </r>
  <r>
    <s v="S05289"/>
    <d v="2023-01-02T14:29:00"/>
    <x v="3"/>
    <s v="P1288"/>
    <s v="Men's_288"/>
    <x v="4"/>
    <s v="Green"/>
    <s v="L"/>
    <n v="1"/>
    <n v="1558.33"/>
    <n v="1320.29"/>
    <n v="1558.33"/>
    <n v="1320.29"/>
    <s v="C25288"/>
    <s v="Ganesh_5288"/>
    <s v="Tirunelveli"/>
    <n v="8.7139000000000006"/>
    <n v="77.756699999999995"/>
    <s v="SP124"/>
    <s v="Salesperson_24"/>
    <s v="Returned"/>
    <s v="in-store"/>
  </r>
  <r>
    <s v="S05290"/>
    <d v="2024-03-02T13:03:00"/>
    <x v="14"/>
    <s v="P1289"/>
    <s v="Sportswear_289"/>
    <x v="3"/>
    <s v="Grey"/>
    <s v="XS"/>
    <n v="4"/>
    <n v="693.6"/>
    <n v="530.01"/>
    <n v="2774.4"/>
    <n v="2120.04"/>
    <s v="C25289"/>
    <s v="Bhuvana_5289"/>
    <s v="Coimbatore"/>
    <n v="11.0168"/>
    <n v="76.955799999999996"/>
    <s v="SP121"/>
    <s v="Salesperson_21"/>
    <s v="Cancelled"/>
    <s v="in-store"/>
  </r>
  <r>
    <s v="S05291"/>
    <d v="2024-03-17T10:03:00"/>
    <x v="24"/>
    <s v="P1290"/>
    <s v="Kid's_290"/>
    <x v="5"/>
    <s v="Blue"/>
    <s v="XL"/>
    <n v="2"/>
    <n v="2382.12"/>
    <n v="1605.67"/>
    <n v="4764.24"/>
    <n v="3211.34"/>
    <s v="C25290"/>
    <s v="Bhuvana_5290"/>
    <s v="Vellore"/>
    <n v="12.916499999999999"/>
    <n v="79.132499999999993"/>
    <s v="SP102"/>
    <s v="Salesperson_2"/>
    <s v="Cancelled"/>
    <s v="in-store"/>
  </r>
  <r>
    <s v="S05292"/>
    <d v="2023-11-23T11:19:00"/>
    <x v="51"/>
    <s v="P1291"/>
    <s v="T-Shirts_291"/>
    <x v="2"/>
    <s v="Blue"/>
    <s v="XXL"/>
    <n v="2"/>
    <n v="1533.07"/>
    <n v="1066.9100000000001"/>
    <n v="3066.14"/>
    <n v="2133.8200000000002"/>
    <s v="C25291"/>
    <s v="Ganesh_5291"/>
    <s v="Chennai"/>
    <n v="13.082700000000001"/>
    <n v="80.270700000000005"/>
    <s v="SP131"/>
    <s v="Salesperson_31"/>
    <s v="Cancelled"/>
    <s v="in-store"/>
  </r>
  <r>
    <s v="S05293"/>
    <d v="2023-05-09T15:17:00"/>
    <x v="64"/>
    <s v="P1292"/>
    <s v="Women's_292"/>
    <x v="0"/>
    <s v="Blue"/>
    <s v="L"/>
    <n v="3"/>
    <n v="2155.48"/>
    <n v="1765.48"/>
    <n v="6466.44"/>
    <n v="5296.44"/>
    <s v="C25292"/>
    <s v="Diya_5292"/>
    <s v="Coimbatore"/>
    <n v="11.0168"/>
    <n v="76.955799999999996"/>
    <s v="SP119"/>
    <s v="Salesperson_19"/>
    <s v="Shipped"/>
    <s v="online"/>
  </r>
  <r>
    <s v="S05294"/>
    <d v="2024-04-13T14:42:00"/>
    <x v="86"/>
    <s v="P1293"/>
    <s v="T-Shirts_293"/>
    <x v="2"/>
    <s v="White"/>
    <s v="L"/>
    <n v="2"/>
    <n v="1915.73"/>
    <n v="1428.19"/>
    <n v="3831.46"/>
    <n v="2856.38"/>
    <s v="C25293"/>
    <s v="Devi_5293"/>
    <s v="Coimbatore"/>
    <n v="11.0168"/>
    <n v="76.955799999999996"/>
    <s v="SP106"/>
    <s v="Salesperson_6"/>
    <s v="Cancelled"/>
    <s v="mobile_app"/>
  </r>
  <r>
    <s v="S05295"/>
    <d v="2023-08-23T15:50:00"/>
    <x v="4"/>
    <s v="P1294"/>
    <s v="Jeans_294"/>
    <x v="6"/>
    <s v="Red"/>
    <s v="XL"/>
    <n v="1"/>
    <n v="850.56"/>
    <n v="594.76"/>
    <n v="850.56"/>
    <n v="594.76"/>
    <s v="C25294"/>
    <s v="Ravi_5294"/>
    <s v="Tirunelveli"/>
    <n v="8.7139000000000006"/>
    <n v="77.756699999999995"/>
    <s v="SP119"/>
    <s v="Salesperson_19"/>
    <s v="Pending"/>
    <s v="in-store"/>
  </r>
  <r>
    <s v="S05296"/>
    <d v="2024-03-30T16:51:00"/>
    <x v="26"/>
    <s v="P1295"/>
    <s v="T-Shirts_295"/>
    <x v="2"/>
    <s v="Grey"/>
    <s v="S"/>
    <n v="3"/>
    <n v="1522.89"/>
    <n v="1258.1199999999999"/>
    <n v="4568.67"/>
    <n v="3774.36"/>
    <s v="C25295"/>
    <s v="Devi_5295"/>
    <s v="Tirunelveli"/>
    <n v="8.7139000000000006"/>
    <n v="77.756699999999995"/>
    <s v="SP145"/>
    <s v="Salesperson_45"/>
    <s v="Pending"/>
    <s v="in-store"/>
  </r>
  <r>
    <s v="S05297"/>
    <d v="2023-11-30T13:51:00"/>
    <x v="33"/>
    <s v="P1296"/>
    <s v="Jeans_296"/>
    <x v="6"/>
    <s v="Grey"/>
    <s v="XXL"/>
    <n v="1"/>
    <n v="1283.5"/>
    <n v="827.13"/>
    <n v="1283.5"/>
    <n v="827.13"/>
    <s v="C25296"/>
    <s v="Lakshmi_5296"/>
    <s v="Vellore"/>
    <n v="12.916499999999999"/>
    <n v="79.132499999999993"/>
    <s v="SP118"/>
    <s v="Salesperson_18"/>
    <s v="Cancelled"/>
    <s v="in-store"/>
  </r>
  <r>
    <s v="S05298"/>
    <d v="2024-07-07T10:18:00"/>
    <x v="9"/>
    <s v="P1297"/>
    <s v="Sportswear_297"/>
    <x v="3"/>
    <s v="Grey"/>
    <s v="XS"/>
    <n v="2"/>
    <n v="1366.69"/>
    <n v="1181.3900000000001"/>
    <n v="2733.38"/>
    <n v="2362.7800000000002"/>
    <s v="C25297"/>
    <s v="Aarav_5297"/>
    <s v="Vellore"/>
    <n v="12.916499999999999"/>
    <n v="79.132499999999993"/>
    <s v="SP135"/>
    <s v="Salesperson_35"/>
    <s v="Cancelled"/>
    <s v="mobile_app"/>
  </r>
  <r>
    <s v="S05299"/>
    <d v="2023-01-26T17:28:00"/>
    <x v="17"/>
    <s v="P1298"/>
    <s v="Women's_298"/>
    <x v="0"/>
    <s v="Green"/>
    <s v="M"/>
    <n v="1"/>
    <n v="1003.54"/>
    <n v="693.74"/>
    <n v="1003.54"/>
    <n v="693.74"/>
    <s v="C25298"/>
    <s v="Meena_5298"/>
    <s v="Madurai"/>
    <n v="9.9252000000000002"/>
    <n v="78.119799999999998"/>
    <s v="SP121"/>
    <s v="Salesperson_21"/>
    <s v="Paid"/>
    <s v="in-store"/>
  </r>
  <r>
    <s v="S05300"/>
    <d v="2024-02-23T15:47:00"/>
    <x v="73"/>
    <s v="P1299"/>
    <s v="Kid's_299"/>
    <x v="5"/>
    <s v="Blue"/>
    <s v="XXL"/>
    <n v="2"/>
    <n v="2093.7600000000002"/>
    <n v="1739.65"/>
    <n v="4187.5200000000004"/>
    <n v="3479.3"/>
    <s v="C25299"/>
    <s v="Devi_5299"/>
    <s v="Chennai"/>
    <n v="13.082700000000001"/>
    <n v="80.270700000000005"/>
    <s v="SP135"/>
    <s v="Salesperson_35"/>
    <s v="Pending"/>
    <s v="online"/>
  </r>
  <r>
    <s v="S05301"/>
    <d v="2024-03-06T20:15:00"/>
    <x v="8"/>
    <s v="P1300"/>
    <s v="Kid's_300"/>
    <x v="5"/>
    <s v="Pink"/>
    <s v="L"/>
    <n v="4"/>
    <n v="2259.31"/>
    <n v="1599.26"/>
    <n v="9037.24"/>
    <n v="6397.04"/>
    <s v="C25300"/>
    <s v="Sathish_5300"/>
    <s v="Chennai"/>
    <n v="13.082700000000001"/>
    <n v="80.270700000000005"/>
    <s v="SP139"/>
    <s v="Salesperson_39"/>
    <s v="Shipped"/>
    <s v="in-store"/>
  </r>
  <r>
    <s v="S05302"/>
    <d v="2023-07-06T14:12:00"/>
    <x v="90"/>
    <s v="P1301"/>
    <s v="Kurta_301"/>
    <x v="1"/>
    <s v="Pink"/>
    <s v="XXL"/>
    <n v="1"/>
    <n v="1574.58"/>
    <n v="1184.54"/>
    <n v="1574.58"/>
    <n v="1184.54"/>
    <s v="C25301"/>
    <s v="Aarav_5301"/>
    <s v="Madurai"/>
    <n v="9.9252000000000002"/>
    <n v="78.119799999999998"/>
    <s v="SP134"/>
    <s v="Salesperson_34"/>
    <s v="Shipped"/>
    <s v="in-store"/>
  </r>
  <r>
    <s v="S05303"/>
    <d v="2024-05-24T13:00:00"/>
    <x v="89"/>
    <s v="P1302"/>
    <s v="Sarees_302"/>
    <x v="7"/>
    <s v="Black"/>
    <s v="XL"/>
    <n v="2"/>
    <n v="2450.44"/>
    <n v="1804.44"/>
    <n v="4900.88"/>
    <n v="3608.88"/>
    <s v="C25302"/>
    <s v="Meena_5302"/>
    <s v="Tirunelveli"/>
    <n v="8.7139000000000006"/>
    <n v="77.756699999999995"/>
    <s v="SP129"/>
    <s v="Salesperson_29"/>
    <s v="Paid"/>
    <s v="in-store"/>
  </r>
  <r>
    <s v="S05304"/>
    <d v="2024-06-18T19:42:00"/>
    <x v="11"/>
    <s v="P1303"/>
    <s v="Kurta_303"/>
    <x v="1"/>
    <s v="White"/>
    <s v="L"/>
    <n v="2"/>
    <n v="752.22"/>
    <n v="519.25"/>
    <n v="1504.44"/>
    <n v="1038.5"/>
    <s v="C25303"/>
    <s v="Sanjay_5303"/>
    <s v="Madurai"/>
    <n v="9.9252000000000002"/>
    <n v="78.119799999999998"/>
    <s v="SP106"/>
    <s v="Salesperson_6"/>
    <s v="Paid"/>
    <s v="in-store"/>
  </r>
  <r>
    <s v="S05305"/>
    <d v="2023-07-14T16:15:00"/>
    <x v="91"/>
    <s v="P1304"/>
    <s v="Men's_304"/>
    <x v="4"/>
    <s v="Black"/>
    <s v="XXL"/>
    <n v="1"/>
    <n v="2273.4299999999998"/>
    <n v="1442.46"/>
    <n v="2273.4299999999998"/>
    <n v="1442.46"/>
    <s v="C25304"/>
    <s v="Devi_5304"/>
    <s v="Vellore"/>
    <n v="12.916499999999999"/>
    <n v="79.132499999999993"/>
    <s v="SP100"/>
    <s v="Salesperson_0"/>
    <s v="Cancelled"/>
    <s v="online"/>
  </r>
  <r>
    <s v="S05306"/>
    <d v="2023-08-29T14:07:00"/>
    <x v="0"/>
    <s v="P1305"/>
    <s v="Men's_305"/>
    <x v="4"/>
    <s v="Grey"/>
    <s v="XS"/>
    <n v="2"/>
    <n v="2356.98"/>
    <n v="1728.97"/>
    <n v="4713.96"/>
    <n v="3457.94"/>
    <s v="C25305"/>
    <s v="Sanjay_5305"/>
    <s v="Tiruchirappalli"/>
    <n v="10.7905"/>
    <n v="78.704700000000003"/>
    <s v="SP131"/>
    <s v="Salesperson_31"/>
    <s v="Cancelled"/>
    <s v="in-store"/>
  </r>
  <r>
    <s v="S05307"/>
    <d v="2023-12-05T21:30:00"/>
    <x v="50"/>
    <s v="P1306"/>
    <s v="Men's_306"/>
    <x v="4"/>
    <s v="Maroon"/>
    <s v="XXL"/>
    <n v="2"/>
    <n v="1723.36"/>
    <n v="1528.62"/>
    <n v="3446.72"/>
    <n v="3057.24"/>
    <s v="C25306"/>
    <s v="Anu_5306"/>
    <s v="Erode"/>
    <n v="11.34"/>
    <n v="77.717200000000005"/>
    <s v="SP145"/>
    <s v="Salesperson_45"/>
    <s v="Shipped"/>
    <s v="in-store"/>
  </r>
  <r>
    <s v="S05308"/>
    <d v="2024-01-18T10:29:00"/>
    <x v="49"/>
    <s v="P1307"/>
    <s v="Jeans_307"/>
    <x v="6"/>
    <s v="Green"/>
    <s v="XS"/>
    <n v="2"/>
    <n v="1039.46"/>
    <n v="929.02"/>
    <n v="2078.92"/>
    <n v="1858.04"/>
    <s v="C25307"/>
    <s v="Ravi_5307"/>
    <s v="Chennai"/>
    <n v="13.082700000000001"/>
    <n v="80.270700000000005"/>
    <s v="SP136"/>
    <s v="Salesperson_36"/>
    <s v="Cancelled"/>
    <s v="in-store"/>
  </r>
  <r>
    <s v="S05309"/>
    <d v="2023-08-23T11:46:00"/>
    <x v="4"/>
    <s v="P1308"/>
    <s v="Jeans_308"/>
    <x v="6"/>
    <s v="White"/>
    <s v="XL"/>
    <n v="2"/>
    <n v="890.79"/>
    <n v="616.1"/>
    <n v="1781.58"/>
    <n v="1232.2"/>
    <s v="C25308"/>
    <s v="Vishal_5308"/>
    <s v="Madurai"/>
    <n v="9.9252000000000002"/>
    <n v="78.119799999999998"/>
    <s v="SP143"/>
    <s v="Salesperson_43"/>
    <s v="Shipped"/>
    <s v="in-store"/>
  </r>
  <r>
    <s v="S05310"/>
    <d v="2023-09-09T21:05:00"/>
    <x v="74"/>
    <s v="P1309"/>
    <s v="Sportswear_309"/>
    <x v="3"/>
    <s v="White"/>
    <s v="XL"/>
    <n v="3"/>
    <n v="1608.52"/>
    <n v="1042.21"/>
    <n v="4825.5600000000004"/>
    <n v="3126.63"/>
    <s v="C25309"/>
    <s v="Ravi_5309"/>
    <s v="Erode"/>
    <n v="11.34"/>
    <n v="77.717200000000005"/>
    <s v="SP143"/>
    <s v="Salesperson_43"/>
    <s v="Pending"/>
    <s v="online"/>
  </r>
  <r>
    <s v="S05311"/>
    <d v="2023-10-24T10:37:00"/>
    <x v="66"/>
    <s v="P1310"/>
    <s v="Kurta_310"/>
    <x v="1"/>
    <s v="Yellow"/>
    <s v="XS"/>
    <n v="4"/>
    <n v="532.05999999999995"/>
    <n v="440.34"/>
    <n v="2128.2399999999998"/>
    <n v="1761.36"/>
    <s v="C25310"/>
    <s v="Bhuvana_5310"/>
    <s v="Vellore"/>
    <n v="12.916499999999999"/>
    <n v="79.132499999999993"/>
    <s v="SP118"/>
    <s v="Salesperson_18"/>
    <s v="Returned"/>
    <s v="in-store"/>
  </r>
  <r>
    <s v="S05312"/>
    <d v="2023-04-05T13:12:00"/>
    <x v="48"/>
    <s v="P1311"/>
    <s v="Sarees_311"/>
    <x v="7"/>
    <s v="Pink"/>
    <s v="M"/>
    <n v="3"/>
    <n v="1953.84"/>
    <n v="1615.28"/>
    <n v="5861.52"/>
    <n v="4845.84"/>
    <s v="C25311"/>
    <s v="Ravi_5311"/>
    <s v="Madurai"/>
    <n v="9.9252000000000002"/>
    <n v="78.119799999999998"/>
    <s v="SP127"/>
    <s v="Salesperson_27"/>
    <s v="Shipped"/>
    <s v="mobile_app"/>
  </r>
  <r>
    <s v="S05313"/>
    <d v="2023-11-02T18:27:00"/>
    <x v="5"/>
    <s v="P1312"/>
    <s v="Kurta_312"/>
    <x v="1"/>
    <s v="Yellow"/>
    <s v="XXL"/>
    <n v="3"/>
    <n v="1676.49"/>
    <n v="1382.73"/>
    <n v="5029.47"/>
    <n v="4148.1899999999996"/>
    <s v="C25312"/>
    <s v="Vishal_5312"/>
    <s v="Coimbatore"/>
    <n v="11.0168"/>
    <n v="76.955799999999996"/>
    <s v="SP149"/>
    <s v="Salesperson_49"/>
    <s v="Cancelled"/>
    <s v="in-store"/>
  </r>
  <r>
    <s v="S05314"/>
    <d v="2023-12-05T16:37:00"/>
    <x v="50"/>
    <s v="P1313"/>
    <s v="Kid's_313"/>
    <x v="5"/>
    <s v="Maroon"/>
    <s v="XS"/>
    <n v="3"/>
    <n v="983.97"/>
    <n v="804.2"/>
    <n v="2951.91"/>
    <n v="2412.6"/>
    <s v="C25313"/>
    <s v="Ravi_5313"/>
    <s v="Salem"/>
    <n v="11.664300000000001"/>
    <n v="78.146000000000001"/>
    <s v="SP131"/>
    <s v="Salesperson_31"/>
    <s v="Shipped"/>
    <s v="mobile_app"/>
  </r>
  <r>
    <s v="S05315"/>
    <d v="2023-07-28T14:40:00"/>
    <x v="78"/>
    <s v="P1314"/>
    <s v="Sarees_314"/>
    <x v="7"/>
    <s v="Red"/>
    <s v="XS"/>
    <n v="2"/>
    <n v="659.94"/>
    <n v="568.58000000000004"/>
    <n v="1319.88"/>
    <n v="1137.1600000000001"/>
    <s v="C25314"/>
    <s v="Meena_5314"/>
    <s v="Salem"/>
    <n v="11.664300000000001"/>
    <n v="78.146000000000001"/>
    <s v="SP121"/>
    <s v="Salesperson_21"/>
    <s v="Pending"/>
    <s v="online"/>
  </r>
  <r>
    <s v="S05316"/>
    <d v="2024-08-22T17:48:00"/>
    <x v="68"/>
    <s v="P1315"/>
    <s v="Kid's_315"/>
    <x v="5"/>
    <s v="Red"/>
    <s v="S"/>
    <n v="3"/>
    <n v="1613.98"/>
    <n v="1408.42"/>
    <n v="4841.9399999999996"/>
    <n v="4225.26"/>
    <s v="C25315"/>
    <s v="Priya_5315"/>
    <s v="Madurai"/>
    <n v="9.9252000000000002"/>
    <n v="78.119799999999998"/>
    <s v="SP125"/>
    <s v="Salesperson_25"/>
    <s v="Cancelled"/>
    <s v="in-store"/>
  </r>
  <r>
    <s v="S05317"/>
    <d v="2023-08-22T18:03:00"/>
    <x v="4"/>
    <s v="P1316"/>
    <s v="Jeans_316"/>
    <x v="6"/>
    <s v="Red"/>
    <s v="S"/>
    <n v="2"/>
    <n v="1696.42"/>
    <n v="1411.18"/>
    <n v="3392.84"/>
    <n v="2822.36"/>
    <s v="C25316"/>
    <s v="Kavin_5316"/>
    <s v="Erode"/>
    <n v="11.34"/>
    <n v="77.717200000000005"/>
    <s v="SP142"/>
    <s v="Salesperson_42"/>
    <s v="Returned"/>
    <s v="in-store"/>
  </r>
  <r>
    <s v="S05318"/>
    <d v="2024-02-03T16:58:00"/>
    <x v="53"/>
    <s v="P1317"/>
    <s v="Sarees_317"/>
    <x v="7"/>
    <s v="Green"/>
    <s v="M"/>
    <n v="1"/>
    <n v="445.02"/>
    <n v="377.49"/>
    <n v="445.02"/>
    <n v="377.49"/>
    <s v="C25317"/>
    <s v="Ravi_5317"/>
    <s v="Tiruchirappalli"/>
    <n v="10.7905"/>
    <n v="78.704700000000003"/>
    <s v="SP115"/>
    <s v="Salesperson_15"/>
    <s v="Paid"/>
    <s v="in-store"/>
  </r>
  <r>
    <s v="S05319"/>
    <d v="2023-06-28T18:19:00"/>
    <x v="42"/>
    <s v="P1318"/>
    <s v="Men's_318"/>
    <x v="4"/>
    <s v="Grey"/>
    <s v="M"/>
    <n v="1"/>
    <n v="1145.3599999999999"/>
    <n v="979.27"/>
    <n v="1145.3599999999999"/>
    <n v="979.27"/>
    <s v="C25318"/>
    <s v="Sanjay_5318"/>
    <s v="Chennai"/>
    <n v="13.082700000000001"/>
    <n v="80.270700000000005"/>
    <s v="SP146"/>
    <s v="Salesperson_46"/>
    <s v="Shipped"/>
    <s v="in-store"/>
  </r>
  <r>
    <s v="S05320"/>
    <d v="2023-06-12T13:03:00"/>
    <x v="23"/>
    <s v="P1319"/>
    <s v="Jeans_319"/>
    <x v="6"/>
    <s v="Yellow"/>
    <s v="XS"/>
    <n v="2"/>
    <n v="2492.9899999999998"/>
    <n v="2085.33"/>
    <n v="4985.9799999999996"/>
    <n v="4170.66"/>
    <s v="C25319"/>
    <s v="Priya_5319"/>
    <s v="Tirunelveli"/>
    <n v="8.7139000000000006"/>
    <n v="77.756699999999995"/>
    <s v="SP109"/>
    <s v="Salesperson_9"/>
    <s v="Pending"/>
    <s v="mobile_app"/>
  </r>
  <r>
    <s v="S05321"/>
    <d v="2023-11-04T16:00:00"/>
    <x v="5"/>
    <s v="P1320"/>
    <s v="T-Shirts_320"/>
    <x v="2"/>
    <s v="Grey"/>
    <s v="L"/>
    <n v="2"/>
    <n v="307.62"/>
    <n v="231.04"/>
    <n v="615.24"/>
    <n v="462.08"/>
    <s v="C25320"/>
    <s v="Devi_5320"/>
    <s v="Vellore"/>
    <n v="12.916499999999999"/>
    <n v="79.132499999999993"/>
    <s v="SP123"/>
    <s v="Salesperson_23"/>
    <s v="Paid"/>
    <s v="third-party"/>
  </r>
  <r>
    <s v="S05322"/>
    <d v="2023-02-12T20:45:00"/>
    <x v="80"/>
    <s v="P1321"/>
    <s v="Kid's_321"/>
    <x v="5"/>
    <s v="Yellow"/>
    <s v="XXL"/>
    <n v="2"/>
    <n v="603.29999999999995"/>
    <n v="506.66"/>
    <n v="1206.5999999999999"/>
    <n v="1013.32"/>
    <s v="C25321"/>
    <s v="Anu_5321"/>
    <s v="Tiruchirappalli"/>
    <n v="10.7905"/>
    <n v="78.704700000000003"/>
    <s v="SP130"/>
    <s v="Salesperson_30"/>
    <s v="Cancelled"/>
    <s v="mobile_app"/>
  </r>
  <r>
    <s v="S05323"/>
    <d v="2023-11-07T11:41:00"/>
    <x v="81"/>
    <s v="P1322"/>
    <s v="Men's_322"/>
    <x v="4"/>
    <s v="Red"/>
    <s v="XXL"/>
    <n v="1"/>
    <n v="853.84"/>
    <n v="579.86"/>
    <n v="853.84"/>
    <n v="579.86"/>
    <s v="C25322"/>
    <s v="Sanjay_5322"/>
    <s v="Tirunelveli"/>
    <n v="8.7139000000000006"/>
    <n v="77.756699999999995"/>
    <s v="SP113"/>
    <s v="Salesperson_13"/>
    <s v="Shipped"/>
    <s v="in-store"/>
  </r>
  <r>
    <s v="S05324"/>
    <d v="2023-12-05T21:55:00"/>
    <x v="50"/>
    <s v="P1323"/>
    <s v="Kurta_323"/>
    <x v="1"/>
    <s v="Black"/>
    <s v="S"/>
    <n v="1"/>
    <n v="2322.11"/>
    <n v="1774.5"/>
    <n v="2322.11"/>
    <n v="1774.5"/>
    <s v="C25323"/>
    <s v="Kavin_5323"/>
    <s v="Vellore"/>
    <n v="12.916499999999999"/>
    <n v="79.132499999999993"/>
    <s v="SP127"/>
    <s v="Salesperson_27"/>
    <s v="Pending"/>
    <s v="in-store"/>
  </r>
  <r>
    <s v="S05325"/>
    <d v="2023-02-10T14:39:00"/>
    <x v="80"/>
    <s v="P1324"/>
    <s v="Jeans_324"/>
    <x v="6"/>
    <s v="White"/>
    <s v="S"/>
    <n v="1"/>
    <n v="989.55"/>
    <n v="652.75"/>
    <n v="989.55"/>
    <n v="652.75"/>
    <s v="C25324"/>
    <s v="Kavin_5324"/>
    <s v="Tirunelveli"/>
    <n v="8.7139000000000006"/>
    <n v="77.756699999999995"/>
    <s v="SP144"/>
    <s v="Salesperson_44"/>
    <s v="Shipped"/>
    <s v="online"/>
  </r>
  <r>
    <s v="S05326"/>
    <d v="2023-11-26T20:31:00"/>
    <x v="51"/>
    <s v="P1325"/>
    <s v="Kid's_325"/>
    <x v="5"/>
    <s v="Maroon"/>
    <s v="S"/>
    <n v="3"/>
    <n v="1684.2"/>
    <n v="1307.92"/>
    <n v="5052.6000000000004"/>
    <n v="3923.76"/>
    <s v="C25325"/>
    <s v="Ravi_5325"/>
    <s v="Madurai"/>
    <n v="9.9252000000000002"/>
    <n v="78.119799999999998"/>
    <s v="SP114"/>
    <s v="Salesperson_14"/>
    <s v="Shipped"/>
    <s v="mobile_app"/>
  </r>
  <r>
    <s v="S05327"/>
    <d v="2023-01-03T13:38:00"/>
    <x v="3"/>
    <s v="P1326"/>
    <s v="Kid's_326"/>
    <x v="5"/>
    <s v="Green"/>
    <s v="M"/>
    <n v="2"/>
    <n v="1933.5"/>
    <n v="1687.61"/>
    <n v="3867"/>
    <n v="3375.22"/>
    <s v="C25326"/>
    <s v="Sanjay_5326"/>
    <s v="Tiruchirappalli"/>
    <n v="10.7905"/>
    <n v="78.704700000000003"/>
    <s v="SP106"/>
    <s v="Salesperson_6"/>
    <s v="Paid"/>
    <s v="in-store"/>
  </r>
  <r>
    <s v="S05328"/>
    <d v="2023-11-28T18:54:00"/>
    <x v="33"/>
    <s v="P1327"/>
    <s v="Jeans_327"/>
    <x v="6"/>
    <s v="Black"/>
    <s v="XXL"/>
    <n v="1"/>
    <n v="1750.95"/>
    <n v="1429.51"/>
    <n v="1750.95"/>
    <n v="1429.51"/>
    <s v="C25327"/>
    <s v="Ravi_5327"/>
    <s v="Chennai"/>
    <n v="13.082700000000001"/>
    <n v="80.270700000000005"/>
    <s v="SP100"/>
    <s v="Salesperson_0"/>
    <s v="Cancelled"/>
    <s v="in-store"/>
  </r>
  <r>
    <s v="S05329"/>
    <d v="2023-06-19T16:50:00"/>
    <x v="88"/>
    <s v="P1328"/>
    <s v="T-Shirts_328"/>
    <x v="2"/>
    <s v="Green"/>
    <s v="XXL"/>
    <n v="3"/>
    <n v="1979.91"/>
    <n v="1238.1500000000001"/>
    <n v="5939.73"/>
    <n v="3714.45"/>
    <s v="C25328"/>
    <s v="Meena_5328"/>
    <s v="Salem"/>
    <n v="11.664300000000001"/>
    <n v="78.146000000000001"/>
    <s v="SP102"/>
    <s v="Salesperson_2"/>
    <s v="Pending"/>
    <s v="mobile_app"/>
  </r>
  <r>
    <s v="S05330"/>
    <d v="2024-05-28T11:12:00"/>
    <x v="54"/>
    <s v="P1329"/>
    <s v="Sportswear_329"/>
    <x v="3"/>
    <s v="Red"/>
    <s v="M"/>
    <n v="3"/>
    <n v="2127.48"/>
    <n v="1584.32"/>
    <n v="6382.44"/>
    <n v="4752.96"/>
    <s v="C25329"/>
    <s v="Meena_5329"/>
    <s v="Tiruchirappalli"/>
    <n v="10.7905"/>
    <n v="78.704700000000003"/>
    <s v="SP114"/>
    <s v="Salesperson_14"/>
    <s v="Pending"/>
    <s v="in-store"/>
  </r>
  <r>
    <s v="S05331"/>
    <d v="2024-08-08T16:39:00"/>
    <x v="46"/>
    <s v="P1330"/>
    <s v="Women's_330"/>
    <x v="0"/>
    <s v="Maroon"/>
    <s v="XL"/>
    <n v="4"/>
    <n v="918.09"/>
    <n v="626.26"/>
    <n v="3672.36"/>
    <n v="2505.04"/>
    <s v="C25330"/>
    <s v="Meena_5330"/>
    <s v="Salem"/>
    <n v="11.664300000000001"/>
    <n v="78.146000000000001"/>
    <s v="SP123"/>
    <s v="Salesperson_23"/>
    <s v="Shipped"/>
    <s v="mobile_app"/>
  </r>
  <r>
    <s v="S05332"/>
    <d v="2023-11-18T20:42:00"/>
    <x v="44"/>
    <s v="P1331"/>
    <s v="Women's_331"/>
    <x v="0"/>
    <s v="Green"/>
    <s v="M"/>
    <n v="1"/>
    <n v="1869.98"/>
    <n v="1492.04"/>
    <n v="1869.98"/>
    <n v="1492.04"/>
    <s v="C25331"/>
    <s v="Lakshmi_5331"/>
    <s v="Vellore"/>
    <n v="12.916499999999999"/>
    <n v="79.132499999999993"/>
    <s v="SP135"/>
    <s v="Salesperson_35"/>
    <s v="Paid"/>
    <s v="in-store"/>
  </r>
  <r>
    <s v="S05333"/>
    <d v="2024-05-08T12:10:00"/>
    <x v="83"/>
    <s v="P1332"/>
    <s v="T-Shirts_332"/>
    <x v="2"/>
    <s v="Grey"/>
    <s v="S"/>
    <n v="1"/>
    <n v="587.70000000000005"/>
    <n v="375.43"/>
    <n v="587.70000000000005"/>
    <n v="375.43"/>
    <s v="C25332"/>
    <s v="Ravi_5332"/>
    <s v="Coimbatore"/>
    <n v="11.0168"/>
    <n v="76.955799999999996"/>
    <s v="SP137"/>
    <s v="Salesperson_37"/>
    <s v="Cancelled"/>
    <s v="online"/>
  </r>
  <r>
    <s v="S05334"/>
    <d v="2024-01-02T10:52:00"/>
    <x v="39"/>
    <s v="P1333"/>
    <s v="Sarees_333"/>
    <x v="7"/>
    <s v="Blue"/>
    <s v="L"/>
    <n v="1"/>
    <n v="2048.08"/>
    <n v="1377.84"/>
    <n v="2048.08"/>
    <n v="1377.84"/>
    <s v="C25333"/>
    <s v="Priya_5333"/>
    <s v="Erode"/>
    <n v="11.34"/>
    <n v="77.717200000000005"/>
    <s v="SP134"/>
    <s v="Salesperson_34"/>
    <s v="Paid"/>
    <s v="in-store"/>
  </r>
  <r>
    <s v="S05335"/>
    <d v="2024-04-19T12:36:00"/>
    <x v="45"/>
    <s v="P1334"/>
    <s v="Kurta_334"/>
    <x v="1"/>
    <s v="White"/>
    <s v="M"/>
    <n v="2"/>
    <n v="987.33"/>
    <n v="694.4"/>
    <n v="1974.66"/>
    <n v="1388.8"/>
    <s v="C25334"/>
    <s v="Bhuvana_5334"/>
    <s v="Tirunelveli"/>
    <n v="8.7139000000000006"/>
    <n v="77.756699999999995"/>
    <s v="SP119"/>
    <s v="Salesperson_19"/>
    <s v="Returned"/>
    <s v="online"/>
  </r>
  <r>
    <s v="S05336"/>
    <d v="2023-03-29T18:38:00"/>
    <x v="67"/>
    <s v="P1335"/>
    <s v="Kid's_335"/>
    <x v="5"/>
    <s v="Blue"/>
    <s v="M"/>
    <n v="2"/>
    <n v="1400.33"/>
    <n v="928.25"/>
    <n v="2800.66"/>
    <n v="1856.5"/>
    <s v="C25335"/>
    <s v="Ravi_5335"/>
    <s v="Tiruchirappalli"/>
    <n v="10.7905"/>
    <n v="78.704700000000003"/>
    <s v="SP129"/>
    <s v="Salesperson_29"/>
    <s v="Cancelled"/>
    <s v="in-store"/>
  </r>
  <r>
    <s v="S05337"/>
    <d v="2024-03-10T16:48:00"/>
    <x v="8"/>
    <s v="P1336"/>
    <s v="Kid's_336"/>
    <x v="5"/>
    <s v="Pink"/>
    <s v="M"/>
    <n v="3"/>
    <n v="800.16"/>
    <n v="701.33"/>
    <n v="2400.48"/>
    <n v="2103.9899999999998"/>
    <s v="C25336"/>
    <s v="Aarav_5336"/>
    <s v="Tirunelveli"/>
    <n v="8.7139000000000006"/>
    <n v="77.756699999999995"/>
    <s v="SP113"/>
    <s v="Salesperson_13"/>
    <s v="Pending"/>
    <s v="online"/>
  </r>
  <r>
    <s v="S05338"/>
    <d v="2024-08-27T15:02:00"/>
    <x v="20"/>
    <s v="P1337"/>
    <s v="Sportswear_337"/>
    <x v="3"/>
    <s v="Black"/>
    <s v="XXL"/>
    <n v="3"/>
    <n v="2081.08"/>
    <n v="1382.1"/>
    <n v="6243.24"/>
    <n v="4146.3"/>
    <s v="C25337"/>
    <s v="Sathish_5337"/>
    <s v="Erode"/>
    <n v="11.34"/>
    <n v="77.717200000000005"/>
    <s v="SP133"/>
    <s v="Salesperson_33"/>
    <s v="Cancelled"/>
    <s v="online"/>
  </r>
  <r>
    <s v="S05339"/>
    <d v="2024-08-26T10:55:00"/>
    <x v="20"/>
    <s v="P1338"/>
    <s v="Sarees_338"/>
    <x v="7"/>
    <s v="Black"/>
    <s v="M"/>
    <n v="2"/>
    <n v="1682.65"/>
    <n v="1344.91"/>
    <n v="3365.3"/>
    <n v="2689.82"/>
    <s v="C25338"/>
    <s v="Devi_5338"/>
    <s v="Madurai"/>
    <n v="9.9252000000000002"/>
    <n v="78.119799999999998"/>
    <s v="SP133"/>
    <s v="Salesperson_33"/>
    <s v="Cancelled"/>
    <s v="in-store"/>
  </r>
  <r>
    <s v="S05340"/>
    <d v="2024-03-05T16:36:00"/>
    <x v="8"/>
    <s v="P1339"/>
    <s v="Jeans_339"/>
    <x v="6"/>
    <s v="Red"/>
    <s v="S"/>
    <n v="2"/>
    <n v="318.29000000000002"/>
    <n v="280.77999999999997"/>
    <n v="636.58000000000004"/>
    <n v="561.55999999999995"/>
    <s v="C25339"/>
    <s v="Sathish_5339"/>
    <s v="Vellore"/>
    <n v="12.916499999999999"/>
    <n v="79.132499999999993"/>
    <s v="SP139"/>
    <s v="Salesperson_39"/>
    <s v="Cancelled"/>
    <s v="third-party"/>
  </r>
  <r>
    <s v="S05341"/>
    <d v="2023-10-24T18:41:00"/>
    <x v="66"/>
    <s v="P1340"/>
    <s v="Sportswear_340"/>
    <x v="3"/>
    <s v="Maroon"/>
    <s v="S"/>
    <n v="4"/>
    <n v="2402.08"/>
    <n v="1752.26"/>
    <n v="9608.32"/>
    <n v="7009.04"/>
    <s v="C25340"/>
    <s v="Lakshmi_5340"/>
    <s v="Tiruchirappalli"/>
    <n v="10.7905"/>
    <n v="78.704700000000003"/>
    <s v="SP105"/>
    <s v="Salesperson_5"/>
    <s v="Returned"/>
    <s v="in-store"/>
  </r>
  <r>
    <s v="S05342"/>
    <d v="2023-04-25T15:26:00"/>
    <x v="56"/>
    <s v="P1341"/>
    <s v="Men's_341"/>
    <x v="4"/>
    <s v="Black"/>
    <s v="S"/>
    <n v="2"/>
    <n v="452.23"/>
    <n v="281.49"/>
    <n v="904.46"/>
    <n v="562.98"/>
    <s v="C25341"/>
    <s v="Diya_5341"/>
    <s v="Tirunelveli"/>
    <n v="8.7139000000000006"/>
    <n v="77.756699999999995"/>
    <s v="SP148"/>
    <s v="Salesperson_48"/>
    <s v="Cancelled"/>
    <s v="online"/>
  </r>
  <r>
    <s v="S05343"/>
    <d v="2023-09-01T15:36:00"/>
    <x v="0"/>
    <s v="P1342"/>
    <s v="Kurta_342"/>
    <x v="1"/>
    <s v="Yellow"/>
    <s v="M"/>
    <n v="2"/>
    <n v="1530.11"/>
    <n v="1229.4100000000001"/>
    <n v="3060.22"/>
    <n v="2458.8200000000002"/>
    <s v="C25342"/>
    <s v="Sanjay_5342"/>
    <s v="Coimbatore"/>
    <n v="11.0168"/>
    <n v="76.955799999999996"/>
    <s v="SP143"/>
    <s v="Salesperson_43"/>
    <s v="Paid"/>
    <s v="mobile_app"/>
  </r>
  <r>
    <s v="S05344"/>
    <d v="2024-01-02T15:38:00"/>
    <x v="39"/>
    <s v="P1343"/>
    <s v="Kid's_343"/>
    <x v="5"/>
    <s v="Yellow"/>
    <s v="XS"/>
    <n v="1"/>
    <n v="2424.5100000000002"/>
    <n v="1545.12"/>
    <n v="2424.5100000000002"/>
    <n v="1545.12"/>
    <s v="C25343"/>
    <s v="Priya_5343"/>
    <s v="Erode"/>
    <n v="11.34"/>
    <n v="77.717200000000005"/>
    <s v="SP127"/>
    <s v="Salesperson_27"/>
    <s v="Cancelled"/>
    <s v="mobile_app"/>
  </r>
  <r>
    <s v="S05345"/>
    <d v="2023-11-26T10:19:00"/>
    <x v="51"/>
    <s v="P1344"/>
    <s v="Kurta_344"/>
    <x v="1"/>
    <s v="Red"/>
    <s v="L"/>
    <n v="3"/>
    <n v="1067.98"/>
    <n v="664.08"/>
    <n v="3203.94"/>
    <n v="1992.24"/>
    <s v="C25344"/>
    <s v="Lakshmi_5344"/>
    <s v="Vellore"/>
    <n v="12.916499999999999"/>
    <n v="79.132499999999993"/>
    <s v="SP114"/>
    <s v="Salesperson_14"/>
    <s v="Returned"/>
    <s v="online"/>
  </r>
  <r>
    <s v="S05346"/>
    <d v="2023-10-25T11:42:00"/>
    <x v="66"/>
    <s v="P1345"/>
    <s v="Sportswear_345"/>
    <x v="3"/>
    <s v="Pink"/>
    <s v="L"/>
    <n v="1"/>
    <n v="821.26"/>
    <n v="726.93"/>
    <n v="821.26"/>
    <n v="726.93"/>
    <s v="C25345"/>
    <s v="Diya_5345"/>
    <s v="Salem"/>
    <n v="11.664300000000001"/>
    <n v="78.146000000000001"/>
    <s v="SP136"/>
    <s v="Salesperson_36"/>
    <s v="Cancelled"/>
    <s v="mobile_app"/>
  </r>
  <r>
    <s v="S05347"/>
    <d v="2023-07-09T16:48:00"/>
    <x v="90"/>
    <s v="P1346"/>
    <s v="Kurta_346"/>
    <x v="1"/>
    <s v="Black"/>
    <s v="S"/>
    <n v="1"/>
    <n v="1736.75"/>
    <n v="1426.81"/>
    <n v="1736.75"/>
    <n v="1426.81"/>
    <s v="C25346"/>
    <s v="Anu_5346"/>
    <s v="Tirunelveli"/>
    <n v="8.7139000000000006"/>
    <n v="77.756699999999995"/>
    <s v="SP146"/>
    <s v="Salesperson_46"/>
    <s v="Cancelled"/>
    <s v="in-store"/>
  </r>
  <r>
    <s v="S05348"/>
    <d v="2024-04-27T16:00:00"/>
    <x v="75"/>
    <s v="P1347"/>
    <s v="Women's_347"/>
    <x v="0"/>
    <s v="Red"/>
    <s v="S"/>
    <n v="2"/>
    <n v="2132.38"/>
    <n v="1857.41"/>
    <n v="4264.76"/>
    <n v="3714.82"/>
    <s v="C25347"/>
    <s v="Anu_5347"/>
    <s v="Tirunelveli"/>
    <n v="8.7139000000000006"/>
    <n v="77.756699999999995"/>
    <s v="SP111"/>
    <s v="Salesperson_11"/>
    <s v="Returned"/>
    <s v="online"/>
  </r>
  <r>
    <s v="S05349"/>
    <d v="2024-09-05T20:43:00"/>
    <x v="22"/>
    <s v="P1348"/>
    <s v="Kid's_348"/>
    <x v="5"/>
    <s v="Grey"/>
    <s v="L"/>
    <n v="3"/>
    <n v="619.65"/>
    <n v="448.82"/>
    <n v="1858.95"/>
    <n v="1346.46"/>
    <s v="C25348"/>
    <s v="Kavin_5348"/>
    <s v="Madurai"/>
    <n v="9.9252000000000002"/>
    <n v="78.119799999999998"/>
    <s v="SP106"/>
    <s v="Salesperson_6"/>
    <s v="Returned"/>
    <s v="third-party"/>
  </r>
  <r>
    <s v="S05350"/>
    <d v="2023-05-20T20:44:00"/>
    <x v="62"/>
    <s v="P1349"/>
    <s v="Sarees_349"/>
    <x v="7"/>
    <s v="Pink"/>
    <s v="S"/>
    <n v="1"/>
    <n v="758.97"/>
    <n v="673.28"/>
    <n v="758.97"/>
    <n v="673.28"/>
    <s v="C25349"/>
    <s v="Ganesh_5349"/>
    <s v="Vellore"/>
    <n v="12.916499999999999"/>
    <n v="79.132499999999993"/>
    <s v="SP118"/>
    <s v="Salesperson_18"/>
    <s v="Pending"/>
    <s v="third-party"/>
  </r>
  <r>
    <s v="S05351"/>
    <d v="2023-07-22T11:43:00"/>
    <x v="15"/>
    <s v="P1350"/>
    <s v="Kurta_350"/>
    <x v="1"/>
    <s v="Black"/>
    <s v="XL"/>
    <n v="4"/>
    <n v="2215.52"/>
    <n v="1780.51"/>
    <n v="8862.08"/>
    <n v="7122.04"/>
    <s v="C25350"/>
    <s v="Sathish_5350"/>
    <s v="Salem"/>
    <n v="11.664300000000001"/>
    <n v="78.146000000000001"/>
    <s v="SP139"/>
    <s v="Salesperson_39"/>
    <s v="Returned"/>
    <s v="online"/>
  </r>
  <r>
    <s v="S05352"/>
    <d v="2023-07-01T12:01:00"/>
    <x v="42"/>
    <s v="P1351"/>
    <s v="T-Shirts_351"/>
    <x v="2"/>
    <s v="Red"/>
    <s v="S"/>
    <n v="4"/>
    <n v="1739"/>
    <n v="1472.36"/>
    <n v="6956"/>
    <n v="5889.44"/>
    <s v="C25351"/>
    <s v="Anu_5351"/>
    <s v="Tirunelveli"/>
    <n v="8.7139000000000006"/>
    <n v="77.756699999999995"/>
    <s v="SP120"/>
    <s v="Salesperson_20"/>
    <s v="Returned"/>
    <s v="in-store"/>
  </r>
  <r>
    <s v="S05353"/>
    <d v="2024-03-07T15:17:00"/>
    <x v="8"/>
    <s v="P1352"/>
    <s v="Kurta_352"/>
    <x v="1"/>
    <s v="Yellow"/>
    <s v="L"/>
    <n v="4"/>
    <n v="2359.83"/>
    <n v="1601.95"/>
    <n v="9439.32"/>
    <n v="6407.8"/>
    <s v="C25352"/>
    <s v="Sanjay_5352"/>
    <s v="Tirunelveli"/>
    <n v="8.7139000000000006"/>
    <n v="77.756699999999995"/>
    <s v="SP112"/>
    <s v="Salesperson_12"/>
    <s v="Paid"/>
    <s v="in-store"/>
  </r>
  <r>
    <s v="S05354"/>
    <d v="2023-09-16T14:14:00"/>
    <x v="61"/>
    <s v="P1353"/>
    <s v="Sportswear_353"/>
    <x v="3"/>
    <s v="Red"/>
    <s v="XL"/>
    <n v="2"/>
    <n v="2293.46"/>
    <n v="1457.08"/>
    <n v="4586.92"/>
    <n v="2914.16"/>
    <s v="C25353"/>
    <s v="Ravi_5353"/>
    <s v="Tiruchirappalli"/>
    <n v="10.7905"/>
    <n v="78.704700000000003"/>
    <s v="SP102"/>
    <s v="Salesperson_2"/>
    <s v="Paid"/>
    <s v="mobile_app"/>
  </r>
  <r>
    <s v="S05355"/>
    <d v="2023-04-30T13:33:00"/>
    <x v="56"/>
    <s v="P1354"/>
    <s v="Kid's_354"/>
    <x v="5"/>
    <s v="Blue"/>
    <s v="XS"/>
    <n v="2"/>
    <n v="1367.83"/>
    <n v="930.32"/>
    <n v="2735.66"/>
    <n v="1860.64"/>
    <s v="C25354"/>
    <s v="Lakshmi_5354"/>
    <s v="Madurai"/>
    <n v="9.9252000000000002"/>
    <n v="78.119799999999998"/>
    <s v="SP147"/>
    <s v="Salesperson_47"/>
    <s v="Shipped"/>
    <s v="mobile_app"/>
  </r>
  <r>
    <s v="S05356"/>
    <d v="2023-02-18T13:29:00"/>
    <x v="43"/>
    <s v="P1355"/>
    <s v="Jeans_355"/>
    <x v="6"/>
    <s v="Pink"/>
    <s v="XXL"/>
    <n v="1"/>
    <n v="2243.7399999999998"/>
    <n v="1572.44"/>
    <n v="2243.7399999999998"/>
    <n v="1572.44"/>
    <s v="C25355"/>
    <s v="Priya_5355"/>
    <s v="Tiruchirappalli"/>
    <n v="10.7905"/>
    <n v="78.704700000000003"/>
    <s v="SP143"/>
    <s v="Salesperson_43"/>
    <s v="Pending"/>
    <s v="in-store"/>
  </r>
  <r>
    <s v="S05357"/>
    <d v="2023-04-17T18:46:00"/>
    <x v="12"/>
    <s v="P1356"/>
    <s v="Sarees_356"/>
    <x v="7"/>
    <s v="Pink"/>
    <s v="XXL"/>
    <n v="1"/>
    <n v="520.95000000000005"/>
    <n v="423.44"/>
    <n v="520.95000000000005"/>
    <n v="423.44"/>
    <s v="C25356"/>
    <s v="Sanjay_5356"/>
    <s v="Vellore"/>
    <n v="12.916499999999999"/>
    <n v="79.132499999999993"/>
    <s v="SP113"/>
    <s v="Salesperson_13"/>
    <s v="Pending"/>
    <s v="mobile_app"/>
  </r>
  <r>
    <s v="S05358"/>
    <d v="2023-09-29T20:24:00"/>
    <x v="21"/>
    <s v="P1357"/>
    <s v="Kid's_357"/>
    <x v="5"/>
    <s v="Black"/>
    <s v="M"/>
    <n v="2"/>
    <n v="1087.9100000000001"/>
    <n v="759.39"/>
    <n v="2175.8200000000002"/>
    <n v="1518.78"/>
    <s v="C25357"/>
    <s v="Ganesh_5357"/>
    <s v="Vellore"/>
    <n v="12.916499999999999"/>
    <n v="79.132499999999993"/>
    <s v="SP117"/>
    <s v="Salesperson_17"/>
    <s v="Cancelled"/>
    <s v="in-store"/>
  </r>
  <r>
    <s v="S05359"/>
    <d v="2023-03-24T12:13:00"/>
    <x v="77"/>
    <s v="P1358"/>
    <s v="Jeans_358"/>
    <x v="6"/>
    <s v="Blue"/>
    <s v="L"/>
    <n v="3"/>
    <n v="973.53"/>
    <n v="818.89"/>
    <n v="2920.59"/>
    <n v="2456.67"/>
    <s v="C25358"/>
    <s v="Lakshmi_5358"/>
    <s v="Erode"/>
    <n v="11.34"/>
    <n v="77.717200000000005"/>
    <s v="SP100"/>
    <s v="Salesperson_0"/>
    <s v="Paid"/>
    <s v="in-store"/>
  </r>
  <r>
    <s v="S05360"/>
    <d v="2023-03-11T19:42:00"/>
    <x v="1"/>
    <s v="P1359"/>
    <s v="Women's_359"/>
    <x v="0"/>
    <s v="Red"/>
    <s v="XL"/>
    <n v="1"/>
    <n v="1822.88"/>
    <n v="1165.7"/>
    <n v="1822.88"/>
    <n v="1165.7"/>
    <s v="C25359"/>
    <s v="Aarav_5359"/>
    <s v="Salem"/>
    <n v="11.664300000000001"/>
    <n v="78.146000000000001"/>
    <s v="SP135"/>
    <s v="Salesperson_35"/>
    <s v="Cancelled"/>
    <s v="online"/>
  </r>
  <r>
    <s v="S05361"/>
    <d v="2023-10-16T17:33:00"/>
    <x v="69"/>
    <s v="P1360"/>
    <s v="Kurta_360"/>
    <x v="1"/>
    <s v="Pink"/>
    <s v="XXL"/>
    <n v="4"/>
    <n v="2007.21"/>
    <n v="1670.52"/>
    <n v="8028.84"/>
    <n v="6682.08"/>
    <s v="C25360"/>
    <s v="Devi_5360"/>
    <s v="Chennai"/>
    <n v="13.082700000000001"/>
    <n v="80.270700000000005"/>
    <s v="SP147"/>
    <s v="Salesperson_47"/>
    <s v="Shipped"/>
    <s v="in-store"/>
  </r>
  <r>
    <s v="S05362"/>
    <d v="2023-08-20T10:44:00"/>
    <x v="63"/>
    <s v="P1361"/>
    <s v="Jeans_361"/>
    <x v="6"/>
    <s v="Green"/>
    <s v="L"/>
    <n v="3"/>
    <n v="1133.52"/>
    <n v="1015.24"/>
    <n v="3400.56"/>
    <n v="3045.72"/>
    <s v="C25361"/>
    <s v="Vishal_5361"/>
    <s v="Salem"/>
    <n v="11.664300000000001"/>
    <n v="78.146000000000001"/>
    <s v="SP148"/>
    <s v="Salesperson_48"/>
    <s v="Shipped"/>
    <s v="third-party"/>
  </r>
  <r>
    <s v="S05363"/>
    <d v="2023-04-03T13:10:00"/>
    <x v="48"/>
    <s v="P1362"/>
    <s v="Jeans_362"/>
    <x v="6"/>
    <s v="Grey"/>
    <s v="XL"/>
    <n v="1"/>
    <n v="1318.78"/>
    <n v="1174.46"/>
    <n v="1318.78"/>
    <n v="1174.46"/>
    <s v="C25362"/>
    <s v="Karthik_5362"/>
    <s v="Tirunelveli"/>
    <n v="8.7139000000000006"/>
    <n v="77.756699999999995"/>
    <s v="SP140"/>
    <s v="Salesperson_40"/>
    <s v="Returned"/>
    <s v="in-store"/>
  </r>
  <r>
    <s v="S05364"/>
    <d v="2023-06-15T21:13:00"/>
    <x v="23"/>
    <s v="P1363"/>
    <s v="Women's_363"/>
    <x v="0"/>
    <s v="Grey"/>
    <s v="L"/>
    <n v="2"/>
    <n v="1566.24"/>
    <n v="1265.52"/>
    <n v="3132.48"/>
    <n v="2531.04"/>
    <s v="C25363"/>
    <s v="Sanjay_5363"/>
    <s v="Chennai"/>
    <n v="13.082700000000001"/>
    <n v="80.270700000000005"/>
    <s v="SP139"/>
    <s v="Salesperson_39"/>
    <s v="Paid"/>
    <s v="in-store"/>
  </r>
  <r>
    <s v="S05365"/>
    <d v="2024-04-13T15:04:00"/>
    <x v="86"/>
    <s v="P1364"/>
    <s v="Jeans_364"/>
    <x v="6"/>
    <s v="Grey"/>
    <s v="XS"/>
    <n v="3"/>
    <n v="2274.4499999999998"/>
    <n v="1759.34"/>
    <n v="6823.35"/>
    <n v="5278.02"/>
    <s v="C25364"/>
    <s v="Ganesh_5364"/>
    <s v="Erode"/>
    <n v="11.34"/>
    <n v="77.717200000000005"/>
    <s v="SP118"/>
    <s v="Salesperson_18"/>
    <s v="Returned"/>
    <s v="in-store"/>
  </r>
  <r>
    <s v="S05366"/>
    <d v="2024-02-26T19:15:00"/>
    <x v="14"/>
    <s v="P1365"/>
    <s v="Women's_365"/>
    <x v="0"/>
    <s v="Red"/>
    <s v="M"/>
    <n v="1"/>
    <n v="404.4"/>
    <n v="315.72000000000003"/>
    <n v="404.4"/>
    <n v="315.72000000000003"/>
    <s v="C25365"/>
    <s v="Karthik_5365"/>
    <s v="Vellore"/>
    <n v="12.916499999999999"/>
    <n v="79.132499999999993"/>
    <s v="SP115"/>
    <s v="Salesperson_15"/>
    <s v="Returned"/>
    <s v="online"/>
  </r>
  <r>
    <s v="S05367"/>
    <d v="2023-02-28T11:36:00"/>
    <x v="10"/>
    <s v="P1366"/>
    <s v="Kurta_366"/>
    <x v="1"/>
    <s v="Pink"/>
    <s v="XL"/>
    <n v="3"/>
    <n v="849.9"/>
    <n v="556.07000000000005"/>
    <n v="2549.6999999999998"/>
    <n v="1668.21"/>
    <s v="C25366"/>
    <s v="Bhuvana_5366"/>
    <s v="Salem"/>
    <n v="11.664300000000001"/>
    <n v="78.146000000000001"/>
    <s v="SP116"/>
    <s v="Salesperson_16"/>
    <s v="Shipped"/>
    <s v="in-store"/>
  </r>
  <r>
    <s v="S05368"/>
    <d v="2024-03-10T16:38:00"/>
    <x v="8"/>
    <s v="P1367"/>
    <s v="Jeans_367"/>
    <x v="6"/>
    <s v="Black"/>
    <s v="XL"/>
    <n v="2"/>
    <n v="1326.18"/>
    <n v="978.4"/>
    <n v="2652.36"/>
    <n v="1956.8"/>
    <s v="C25367"/>
    <s v="Ravi_5367"/>
    <s v="Chennai"/>
    <n v="13.082700000000001"/>
    <n v="80.270700000000005"/>
    <s v="SP147"/>
    <s v="Salesperson_47"/>
    <s v="Returned"/>
    <s v="online"/>
  </r>
  <r>
    <s v="S05369"/>
    <d v="2024-04-25T16:06:00"/>
    <x v="75"/>
    <s v="P1368"/>
    <s v="Kid's_368"/>
    <x v="5"/>
    <s v="Maroon"/>
    <s v="XL"/>
    <n v="3"/>
    <n v="944.37"/>
    <n v="790.58"/>
    <n v="2833.11"/>
    <n v="2371.7399999999998"/>
    <s v="C25368"/>
    <s v="Aarav_5368"/>
    <s v="Tirunelveli"/>
    <n v="8.7139000000000006"/>
    <n v="77.756699999999995"/>
    <s v="SP124"/>
    <s v="Salesperson_24"/>
    <s v="Shipped"/>
    <s v="in-store"/>
  </r>
  <r>
    <s v="S05370"/>
    <d v="2024-08-02T18:10:00"/>
    <x v="60"/>
    <s v="P1369"/>
    <s v="Sarees_369"/>
    <x v="7"/>
    <s v="Blue"/>
    <s v="XL"/>
    <n v="1"/>
    <n v="1589.41"/>
    <n v="1321.92"/>
    <n v="1589.41"/>
    <n v="1321.92"/>
    <s v="C25369"/>
    <s v="Meena_5369"/>
    <s v="Vellore"/>
    <n v="12.916499999999999"/>
    <n v="79.132499999999993"/>
    <s v="SP134"/>
    <s v="Salesperson_34"/>
    <s v="Returned"/>
    <s v="in-store"/>
  </r>
  <r>
    <s v="S05371"/>
    <d v="2023-04-21T12:01:00"/>
    <x v="12"/>
    <s v="P1370"/>
    <s v="Sportswear_370"/>
    <x v="3"/>
    <s v="Grey"/>
    <s v="XS"/>
    <n v="2"/>
    <n v="2329.1999999999998"/>
    <n v="1859.07"/>
    <n v="4658.3999999999996"/>
    <n v="3718.14"/>
    <s v="C25370"/>
    <s v="Sathish_5370"/>
    <s v="Tiruchirappalli"/>
    <n v="10.7905"/>
    <n v="78.704700000000003"/>
    <s v="SP128"/>
    <s v="Salesperson_28"/>
    <s v="Returned"/>
    <s v="in-store"/>
  </r>
  <r>
    <s v="S05372"/>
    <d v="2023-01-06T14:54:00"/>
    <x v="3"/>
    <s v="P1371"/>
    <s v="Jeans_371"/>
    <x v="6"/>
    <s v="White"/>
    <s v="M"/>
    <n v="2"/>
    <n v="277.08"/>
    <n v="231.4"/>
    <n v="554.16"/>
    <n v="462.8"/>
    <s v="C25371"/>
    <s v="Aarav_5371"/>
    <s v="Erode"/>
    <n v="11.34"/>
    <n v="77.717200000000005"/>
    <s v="SP132"/>
    <s v="Salesperson_32"/>
    <s v="Returned"/>
    <s v="online"/>
  </r>
  <r>
    <s v="S05373"/>
    <d v="2024-03-09T12:31:00"/>
    <x v="8"/>
    <s v="P1372"/>
    <s v="Jeans_372"/>
    <x v="6"/>
    <s v="Maroon"/>
    <s v="XS"/>
    <n v="3"/>
    <n v="1073.05"/>
    <n v="699.86"/>
    <n v="3219.15"/>
    <n v="2099.58"/>
    <s v="C25372"/>
    <s v="Priya_5372"/>
    <s v="Madurai"/>
    <n v="9.9252000000000002"/>
    <n v="78.119799999999998"/>
    <s v="SP147"/>
    <s v="Salesperson_47"/>
    <s v="Returned"/>
    <s v="in-store"/>
  </r>
  <r>
    <s v="S05374"/>
    <d v="2023-01-15T14:43:00"/>
    <x v="72"/>
    <s v="P1373"/>
    <s v="Men's_373"/>
    <x v="4"/>
    <s v="Green"/>
    <s v="S"/>
    <n v="4"/>
    <n v="1292.8699999999999"/>
    <n v="800.67"/>
    <n v="5171.4799999999996"/>
    <n v="3202.68"/>
    <s v="C25373"/>
    <s v="Aarav_5373"/>
    <s v="Erode"/>
    <n v="11.34"/>
    <n v="77.717200000000005"/>
    <s v="SP117"/>
    <s v="Salesperson_17"/>
    <s v="Shipped"/>
    <s v="in-store"/>
  </r>
  <r>
    <s v="S05375"/>
    <d v="2023-07-28T14:48:00"/>
    <x v="78"/>
    <s v="P1374"/>
    <s v="Kid's_374"/>
    <x v="5"/>
    <s v="White"/>
    <s v="S"/>
    <n v="3"/>
    <n v="1266.47"/>
    <n v="951.72"/>
    <n v="3799.41"/>
    <n v="2855.16"/>
    <s v="C25374"/>
    <s v="Vishal_5374"/>
    <s v="Tiruchirappalli"/>
    <n v="10.7905"/>
    <n v="78.704700000000003"/>
    <s v="SP122"/>
    <s v="Salesperson_22"/>
    <s v="Returned"/>
    <s v="online"/>
  </r>
  <r>
    <s v="S05376"/>
    <d v="2023-08-19T18:11:00"/>
    <x v="63"/>
    <s v="P1375"/>
    <s v="Kurta_375"/>
    <x v="1"/>
    <s v="Yellow"/>
    <s v="S"/>
    <n v="4"/>
    <n v="342.18"/>
    <n v="213.68"/>
    <n v="1368.72"/>
    <n v="854.72"/>
    <s v="C25375"/>
    <s v="Diya_5375"/>
    <s v="Madurai"/>
    <n v="9.9252000000000002"/>
    <n v="78.119799999999998"/>
    <s v="SP106"/>
    <s v="Salesperson_6"/>
    <s v="Returned"/>
    <s v="online"/>
  </r>
  <r>
    <s v="S05377"/>
    <d v="2023-01-07T16:37:00"/>
    <x v="3"/>
    <s v="P1376"/>
    <s v="Kurta_376"/>
    <x v="1"/>
    <s v="Red"/>
    <s v="S"/>
    <n v="1"/>
    <n v="1786.11"/>
    <n v="1206.3599999999999"/>
    <n v="1786.11"/>
    <n v="1206.3599999999999"/>
    <s v="C25376"/>
    <s v="Anu_5376"/>
    <s v="Vellore"/>
    <n v="12.916499999999999"/>
    <n v="79.132499999999993"/>
    <s v="SP104"/>
    <s v="Salesperson_4"/>
    <s v="Paid"/>
    <s v="in-store"/>
  </r>
  <r>
    <s v="S05378"/>
    <d v="2024-09-20T19:25:00"/>
    <x v="6"/>
    <s v="P1377"/>
    <s v="Men's_377"/>
    <x v="4"/>
    <s v="Black"/>
    <s v="M"/>
    <n v="2"/>
    <n v="2137.23"/>
    <n v="1445.74"/>
    <n v="4274.46"/>
    <n v="2891.48"/>
    <s v="C25377"/>
    <s v="Bhuvana_5377"/>
    <s v="Salem"/>
    <n v="11.664300000000001"/>
    <n v="78.146000000000001"/>
    <s v="SP126"/>
    <s v="Salesperson_26"/>
    <s v="Cancelled"/>
    <s v="in-store"/>
  </r>
  <r>
    <s v="S05379"/>
    <d v="2024-10-10T14:23:00"/>
    <x v="28"/>
    <s v="P1378"/>
    <s v="T-Shirts_378"/>
    <x v="2"/>
    <s v="Pink"/>
    <s v="L"/>
    <n v="1"/>
    <n v="905.09"/>
    <n v="772.04"/>
    <n v="905.09"/>
    <n v="772.04"/>
    <s v="C25378"/>
    <s v="Aarav_5378"/>
    <s v="Salem"/>
    <n v="11.664300000000001"/>
    <n v="78.146000000000001"/>
    <s v="SP137"/>
    <s v="Salesperson_37"/>
    <s v="Paid"/>
    <s v="mobile_app"/>
  </r>
  <r>
    <s v="S05380"/>
    <d v="2024-03-18T20:17:00"/>
    <x v="7"/>
    <s v="P1379"/>
    <s v="Jeans_379"/>
    <x v="6"/>
    <s v="Grey"/>
    <s v="L"/>
    <n v="1"/>
    <n v="2170.35"/>
    <n v="1783.32"/>
    <n v="2170.35"/>
    <n v="1783.32"/>
    <s v="C25379"/>
    <s v="Vishal_5379"/>
    <s v="Vellore"/>
    <n v="12.916499999999999"/>
    <n v="79.132499999999993"/>
    <s v="SP117"/>
    <s v="Salesperson_17"/>
    <s v="Shipped"/>
    <s v="online"/>
  </r>
  <r>
    <s v="S05381"/>
    <d v="2023-04-11T17:37:00"/>
    <x v="71"/>
    <s v="P1380"/>
    <s v="Kurta_380"/>
    <x v="1"/>
    <s v="Blue"/>
    <s v="XXL"/>
    <n v="1"/>
    <n v="1906.25"/>
    <n v="1495.18"/>
    <n v="1906.25"/>
    <n v="1495.18"/>
    <s v="C25380"/>
    <s v="Devi_5380"/>
    <s v="Coimbatore"/>
    <n v="11.0168"/>
    <n v="76.955799999999996"/>
    <s v="SP127"/>
    <s v="Salesperson_27"/>
    <s v="Paid"/>
    <s v="in-store"/>
  </r>
  <r>
    <s v="S05382"/>
    <d v="2024-06-22T15:57:00"/>
    <x v="11"/>
    <s v="P1381"/>
    <s v="Kid's_381"/>
    <x v="5"/>
    <s v="Green"/>
    <s v="XS"/>
    <n v="3"/>
    <n v="483.6"/>
    <n v="329.23"/>
    <n v="1450.8"/>
    <n v="987.69"/>
    <s v="C25381"/>
    <s v="Sanjay_5381"/>
    <s v="Tirunelveli"/>
    <n v="8.7139000000000006"/>
    <n v="77.756699999999995"/>
    <s v="SP102"/>
    <s v="Salesperson_2"/>
    <s v="Pending"/>
    <s v="in-store"/>
  </r>
  <r>
    <s v="S05383"/>
    <d v="2024-09-10T18:01:00"/>
    <x v="38"/>
    <s v="P1382"/>
    <s v="Kurta_382"/>
    <x v="1"/>
    <s v="Yellow"/>
    <s v="M"/>
    <n v="2"/>
    <n v="2212.77"/>
    <n v="1954.29"/>
    <n v="4425.54"/>
    <n v="3908.58"/>
    <s v="C25382"/>
    <s v="Anu_5382"/>
    <s v="Erode"/>
    <n v="11.34"/>
    <n v="77.717200000000005"/>
    <s v="SP145"/>
    <s v="Salesperson_45"/>
    <s v="Cancelled"/>
    <s v="online"/>
  </r>
  <r>
    <s v="S05384"/>
    <d v="2023-03-08T17:39:00"/>
    <x v="1"/>
    <s v="P1383"/>
    <s v="Women's_383"/>
    <x v="0"/>
    <s v="Red"/>
    <s v="XS"/>
    <n v="2"/>
    <n v="1552.07"/>
    <n v="1257.27"/>
    <n v="3104.14"/>
    <n v="2514.54"/>
    <s v="C25383"/>
    <s v="Sanjay_5383"/>
    <s v="Salem"/>
    <n v="11.664300000000001"/>
    <n v="78.146000000000001"/>
    <s v="SP107"/>
    <s v="Salesperson_7"/>
    <s v="Returned"/>
    <s v="online"/>
  </r>
  <r>
    <s v="S05385"/>
    <d v="2024-06-20T14:41:00"/>
    <x v="11"/>
    <s v="P1384"/>
    <s v="Jeans_384"/>
    <x v="6"/>
    <s v="Black"/>
    <s v="S"/>
    <n v="1"/>
    <n v="1615.55"/>
    <n v="1315.92"/>
    <n v="1615.55"/>
    <n v="1315.92"/>
    <s v="C25384"/>
    <s v="Karthik_5384"/>
    <s v="Madurai"/>
    <n v="9.9252000000000002"/>
    <n v="78.119799999999998"/>
    <s v="SP134"/>
    <s v="Salesperson_34"/>
    <s v="Shipped"/>
    <s v="online"/>
  </r>
  <r>
    <s v="S05386"/>
    <d v="2024-03-21T11:09:00"/>
    <x v="7"/>
    <s v="P1385"/>
    <s v="Kurta_385"/>
    <x v="1"/>
    <s v="Red"/>
    <s v="XS"/>
    <n v="3"/>
    <n v="2086.13"/>
    <n v="1267.8699999999999"/>
    <n v="6258.39"/>
    <n v="3803.61"/>
    <s v="C25385"/>
    <s v="Bhuvana_5385"/>
    <s v="Tiruchirappalli"/>
    <n v="10.7905"/>
    <n v="78.704700000000003"/>
    <s v="SP132"/>
    <s v="Salesperson_32"/>
    <s v="Returned"/>
    <s v="online"/>
  </r>
  <r>
    <s v="S05387"/>
    <d v="2023-03-08T17:17:00"/>
    <x v="1"/>
    <s v="P1386"/>
    <s v="Sarees_386"/>
    <x v="7"/>
    <s v="Red"/>
    <s v="XS"/>
    <n v="1"/>
    <n v="1773.72"/>
    <n v="1396.97"/>
    <n v="1773.72"/>
    <n v="1396.97"/>
    <s v="C25386"/>
    <s v="Kavin_5386"/>
    <s v="Tirunelveli"/>
    <n v="8.7139000000000006"/>
    <n v="77.756699999999995"/>
    <s v="SP130"/>
    <s v="Salesperson_30"/>
    <s v="Pending"/>
    <s v="online"/>
  </r>
  <r>
    <s v="S05388"/>
    <d v="2024-03-15T13:31:00"/>
    <x v="24"/>
    <s v="P1387"/>
    <s v="Men's_387"/>
    <x v="4"/>
    <s v="Blue"/>
    <s v="XS"/>
    <n v="4"/>
    <n v="692.2"/>
    <n v="575.91"/>
    <n v="2768.8"/>
    <n v="2303.64"/>
    <s v="C25387"/>
    <s v="Diya_5387"/>
    <s v="Madurai"/>
    <n v="9.9252000000000002"/>
    <n v="78.119799999999998"/>
    <s v="SP118"/>
    <s v="Salesperson_18"/>
    <s v="Returned"/>
    <s v="in-store"/>
  </r>
  <r>
    <s v="S05389"/>
    <d v="2023-07-28T12:37:00"/>
    <x v="78"/>
    <s v="P1388"/>
    <s v="Sportswear_388"/>
    <x v="3"/>
    <s v="Blue"/>
    <s v="XL"/>
    <n v="2"/>
    <n v="1747.24"/>
    <n v="1120.04"/>
    <n v="3494.48"/>
    <n v="2240.08"/>
    <s v="C25388"/>
    <s v="Diya_5388"/>
    <s v="Tirunelveli"/>
    <n v="8.7139000000000006"/>
    <n v="77.756699999999995"/>
    <s v="SP135"/>
    <s v="Salesperson_35"/>
    <s v="Paid"/>
    <s v="in-store"/>
  </r>
  <r>
    <s v="S05390"/>
    <d v="2023-01-15T20:20:00"/>
    <x v="72"/>
    <s v="P1389"/>
    <s v="Kurta_389"/>
    <x v="1"/>
    <s v="Blue"/>
    <s v="XL"/>
    <n v="3"/>
    <n v="534.79"/>
    <n v="327.39999999999998"/>
    <n v="1604.37"/>
    <n v="982.2"/>
    <s v="C25389"/>
    <s v="Vishal_5389"/>
    <s v="Coimbatore"/>
    <n v="11.0168"/>
    <n v="76.955799999999996"/>
    <s v="SP112"/>
    <s v="Salesperson_12"/>
    <s v="Shipped"/>
    <s v="online"/>
  </r>
  <r>
    <s v="S05391"/>
    <d v="2023-01-22T15:04:00"/>
    <x v="85"/>
    <s v="P1390"/>
    <s v="Sarees_390"/>
    <x v="7"/>
    <s v="Red"/>
    <s v="M"/>
    <n v="3"/>
    <n v="1965.35"/>
    <n v="1473.91"/>
    <n v="5896.05"/>
    <n v="4421.7299999999996"/>
    <s v="C25390"/>
    <s v="Karthik_5390"/>
    <s v="Coimbatore"/>
    <n v="11.0168"/>
    <n v="76.955799999999996"/>
    <s v="SP136"/>
    <s v="Salesperson_36"/>
    <s v="Paid"/>
    <s v="in-store"/>
  </r>
  <r>
    <s v="S05392"/>
    <d v="2024-06-17T14:49:00"/>
    <x v="11"/>
    <s v="P1391"/>
    <s v="Jeans_391"/>
    <x v="6"/>
    <s v="Pink"/>
    <s v="XL"/>
    <n v="2"/>
    <n v="1538.67"/>
    <n v="1345.54"/>
    <n v="3077.34"/>
    <n v="2691.08"/>
    <s v="C25391"/>
    <s v="Ravi_5391"/>
    <s v="Coimbatore"/>
    <n v="11.0168"/>
    <n v="76.955799999999996"/>
    <s v="SP132"/>
    <s v="Salesperson_32"/>
    <s v="Shipped"/>
    <s v="mobile_app"/>
  </r>
  <r>
    <s v="S05393"/>
    <d v="2023-08-26T21:34:00"/>
    <x v="4"/>
    <s v="P1392"/>
    <s v="Sportswear_392"/>
    <x v="3"/>
    <s v="Blue"/>
    <s v="L"/>
    <n v="1"/>
    <n v="2477.5700000000002"/>
    <n v="1861.45"/>
    <n v="2477.5700000000002"/>
    <n v="1861.45"/>
    <s v="C25392"/>
    <s v="Aarav_5392"/>
    <s v="Chennai"/>
    <n v="13.082700000000001"/>
    <n v="80.270700000000005"/>
    <s v="SP141"/>
    <s v="Salesperson_41"/>
    <s v="Returned"/>
    <s v="online"/>
  </r>
  <r>
    <s v="S05394"/>
    <d v="2023-01-21T17:43:00"/>
    <x v="85"/>
    <s v="P1393"/>
    <s v="Kid's_393"/>
    <x v="5"/>
    <s v="Black"/>
    <s v="XXL"/>
    <n v="1"/>
    <n v="2044.47"/>
    <n v="1570.79"/>
    <n v="2044.47"/>
    <n v="1570.79"/>
    <s v="C25393"/>
    <s v="Kavin_5393"/>
    <s v="Tirunelveli"/>
    <n v="8.7139000000000006"/>
    <n v="77.756699999999995"/>
    <s v="SP101"/>
    <s v="Salesperson_1"/>
    <s v="Shipped"/>
    <s v="third-party"/>
  </r>
  <r>
    <s v="S05395"/>
    <d v="2023-02-11T18:03:00"/>
    <x v="80"/>
    <s v="P1394"/>
    <s v="Women's_394"/>
    <x v="0"/>
    <s v="Pink"/>
    <s v="XS"/>
    <n v="1"/>
    <n v="2039.49"/>
    <n v="1413.22"/>
    <n v="2039.49"/>
    <n v="1413.22"/>
    <s v="C25394"/>
    <s v="Kavin_5394"/>
    <s v="Tiruchirappalli"/>
    <n v="10.7905"/>
    <n v="78.704700000000003"/>
    <s v="SP113"/>
    <s v="Salesperson_13"/>
    <s v="Pending"/>
    <s v="in-store"/>
  </r>
  <r>
    <s v="S05396"/>
    <d v="2023-07-23T19:24:00"/>
    <x v="15"/>
    <s v="P1395"/>
    <s v="Women's_395"/>
    <x v="0"/>
    <s v="Black"/>
    <s v="M"/>
    <n v="4"/>
    <n v="470.99"/>
    <n v="302.76"/>
    <n v="1883.96"/>
    <n v="1211.04"/>
    <s v="C25395"/>
    <s v="Sathish_5395"/>
    <s v="Tirunelveli"/>
    <n v="8.7139000000000006"/>
    <n v="77.756699999999995"/>
    <s v="SP110"/>
    <s v="Salesperson_10"/>
    <s v="Pending"/>
    <s v="mobile_app"/>
  </r>
  <r>
    <s v="S05397"/>
    <d v="2023-08-28T20:28:00"/>
    <x v="0"/>
    <s v="P1396"/>
    <s v="Men's_396"/>
    <x v="4"/>
    <s v="White"/>
    <s v="XS"/>
    <n v="1"/>
    <n v="354.22"/>
    <n v="244.83"/>
    <n v="354.22"/>
    <n v="244.83"/>
    <s v="C25396"/>
    <s v="Lakshmi_5396"/>
    <s v="Chennai"/>
    <n v="13.082700000000001"/>
    <n v="80.270700000000005"/>
    <s v="SP113"/>
    <s v="Salesperson_13"/>
    <s v="Shipped"/>
    <s v="online"/>
  </r>
  <r>
    <s v="S05398"/>
    <d v="2024-02-29T13:27:00"/>
    <x v="14"/>
    <s v="P1397"/>
    <s v="Women's_397"/>
    <x v="0"/>
    <s v="Grey"/>
    <s v="L"/>
    <n v="2"/>
    <n v="2325.79"/>
    <n v="1925.46"/>
    <n v="4651.58"/>
    <n v="3850.92"/>
    <s v="C25397"/>
    <s v="Karthik_5397"/>
    <s v="Tirunelveli"/>
    <n v="8.7139000000000006"/>
    <n v="77.756699999999995"/>
    <s v="SP124"/>
    <s v="Salesperson_24"/>
    <s v="Pending"/>
    <s v="mobile_app"/>
  </r>
  <r>
    <s v="S05399"/>
    <d v="2023-10-13T16:07:00"/>
    <x v="37"/>
    <s v="P1398"/>
    <s v="Sportswear_398"/>
    <x v="3"/>
    <s v="White"/>
    <s v="XL"/>
    <n v="2"/>
    <n v="1699.26"/>
    <n v="1272.23"/>
    <n v="3398.52"/>
    <n v="2544.46"/>
    <s v="C25398"/>
    <s v="Aarav_5398"/>
    <s v="Erode"/>
    <n v="11.34"/>
    <n v="77.717200000000005"/>
    <s v="SP125"/>
    <s v="Salesperson_25"/>
    <s v="Paid"/>
    <s v="online"/>
  </r>
  <r>
    <s v="S05400"/>
    <d v="2024-09-01T20:59:00"/>
    <x v="20"/>
    <s v="P1399"/>
    <s v="Women's_399"/>
    <x v="0"/>
    <s v="Green"/>
    <s v="L"/>
    <n v="2"/>
    <n v="811.44"/>
    <n v="649.33000000000004"/>
    <n v="1622.88"/>
    <n v="1298.6600000000001"/>
    <s v="C25399"/>
    <s v="Sanjay_5399"/>
    <s v="Madurai"/>
    <n v="9.9252000000000002"/>
    <n v="78.119799999999998"/>
    <s v="SP146"/>
    <s v="Salesperson_46"/>
    <s v="Paid"/>
    <s v="in-store"/>
  </r>
  <r>
    <s v="S05401"/>
    <d v="2024-08-23T21:43:00"/>
    <x v="68"/>
    <s v="P1400"/>
    <s v="Jeans_400"/>
    <x v="6"/>
    <s v="Red"/>
    <s v="L"/>
    <n v="3"/>
    <n v="2367.08"/>
    <n v="1825.4"/>
    <n v="7101.24"/>
    <n v="5476.2"/>
    <s v="C25400"/>
    <s v="Sathish_5400"/>
    <s v="Tirunelveli"/>
    <n v="8.7139000000000006"/>
    <n v="77.756699999999995"/>
    <s v="SP104"/>
    <s v="Salesperson_4"/>
    <s v="Shipped"/>
    <s v="in-store"/>
  </r>
  <r>
    <s v="S05402"/>
    <d v="2023-04-14T11:06:00"/>
    <x v="71"/>
    <s v="P1401"/>
    <s v="Sarees_401"/>
    <x v="7"/>
    <s v="Grey"/>
    <s v="XXL"/>
    <n v="1"/>
    <n v="315.54000000000002"/>
    <n v="260.70999999999998"/>
    <n v="315.54000000000002"/>
    <n v="260.70999999999998"/>
    <s v="C25401"/>
    <s v="Diya_5401"/>
    <s v="Madurai"/>
    <n v="9.9252000000000002"/>
    <n v="78.119799999999998"/>
    <s v="SP107"/>
    <s v="Salesperson_7"/>
    <s v="Paid"/>
    <s v="in-store"/>
  </r>
  <r>
    <s v="S05403"/>
    <d v="2023-06-03T10:23:00"/>
    <x v="30"/>
    <s v="P1402"/>
    <s v="Kurta_402"/>
    <x v="1"/>
    <s v="Red"/>
    <s v="XXL"/>
    <n v="1"/>
    <n v="2209.7800000000002"/>
    <n v="1392.38"/>
    <n v="2209.7800000000002"/>
    <n v="1392.38"/>
    <s v="C25402"/>
    <s v="Diya_5402"/>
    <s v="Coimbatore"/>
    <n v="11.0168"/>
    <n v="76.955799999999996"/>
    <s v="SP107"/>
    <s v="Salesperson_7"/>
    <s v="Pending"/>
    <s v="online"/>
  </r>
  <r>
    <s v="S05404"/>
    <d v="2024-01-27T17:46:00"/>
    <x v="57"/>
    <s v="P1403"/>
    <s v="Jeans_403"/>
    <x v="6"/>
    <s v="Black"/>
    <s v="S"/>
    <n v="1"/>
    <n v="1476.59"/>
    <n v="950.81"/>
    <n v="1476.59"/>
    <n v="950.81"/>
    <s v="C25403"/>
    <s v="Aarav_5403"/>
    <s v="Madurai"/>
    <n v="9.9252000000000002"/>
    <n v="78.119799999999998"/>
    <s v="SP120"/>
    <s v="Salesperson_20"/>
    <s v="Returned"/>
    <s v="mobile_app"/>
  </r>
  <r>
    <s v="S05405"/>
    <d v="2023-05-08T14:06:00"/>
    <x v="64"/>
    <s v="P1404"/>
    <s v="Sportswear_404"/>
    <x v="3"/>
    <s v="Green"/>
    <s v="XS"/>
    <n v="1"/>
    <n v="1637.66"/>
    <n v="1397.8"/>
    <n v="1637.66"/>
    <n v="1397.8"/>
    <s v="C25404"/>
    <s v="Priya_5404"/>
    <s v="Madurai"/>
    <n v="9.9252000000000002"/>
    <n v="78.119799999999998"/>
    <s v="SP114"/>
    <s v="Salesperson_14"/>
    <s v="Paid"/>
    <s v="in-store"/>
  </r>
  <r>
    <s v="S05406"/>
    <d v="2024-08-14T15:05:00"/>
    <x v="76"/>
    <s v="P1405"/>
    <s v="T-Shirts_405"/>
    <x v="2"/>
    <s v="Yellow"/>
    <s v="XL"/>
    <n v="3"/>
    <n v="2077.33"/>
    <n v="1723.76"/>
    <n v="6231.99"/>
    <n v="5171.28"/>
    <s v="C25405"/>
    <s v="Priya_5405"/>
    <s v="Coimbatore"/>
    <n v="11.0168"/>
    <n v="76.955799999999996"/>
    <s v="SP101"/>
    <s v="Salesperson_1"/>
    <s v="Cancelled"/>
    <s v="online"/>
  </r>
  <r>
    <s v="S05407"/>
    <d v="2023-07-21T19:10:00"/>
    <x v="15"/>
    <s v="P1406"/>
    <s v="Kurta_406"/>
    <x v="1"/>
    <s v="Blue"/>
    <s v="XL"/>
    <n v="2"/>
    <n v="2389.94"/>
    <n v="2108.0500000000002"/>
    <n v="4779.88"/>
    <n v="4216.1000000000004"/>
    <s v="C25406"/>
    <s v="Sanjay_5406"/>
    <s v="Erode"/>
    <n v="11.34"/>
    <n v="77.717200000000005"/>
    <s v="SP135"/>
    <s v="Salesperson_35"/>
    <s v="Paid"/>
    <s v="online"/>
  </r>
  <r>
    <s v="S05408"/>
    <d v="2024-06-10T20:02:00"/>
    <x v="13"/>
    <s v="P1407"/>
    <s v="T-Shirts_407"/>
    <x v="2"/>
    <s v="Yellow"/>
    <s v="XS"/>
    <n v="1"/>
    <n v="2287.4"/>
    <n v="1992.73"/>
    <n v="2287.4"/>
    <n v="1992.73"/>
    <s v="C25407"/>
    <s v="Karthik_5407"/>
    <s v="Madurai"/>
    <n v="9.9252000000000002"/>
    <n v="78.119799999999998"/>
    <s v="SP105"/>
    <s v="Salesperson_5"/>
    <s v="Paid"/>
    <s v="mobile_app"/>
  </r>
  <r>
    <s v="S05409"/>
    <d v="2024-08-23T15:51:00"/>
    <x v="68"/>
    <s v="P1408"/>
    <s v="Kid's_408"/>
    <x v="5"/>
    <s v="Red"/>
    <s v="S"/>
    <n v="1"/>
    <n v="1219.96"/>
    <n v="882.67"/>
    <n v="1219.96"/>
    <n v="882.67"/>
    <s v="C25408"/>
    <s v="Sanjay_5408"/>
    <s v="Erode"/>
    <n v="11.34"/>
    <n v="77.717200000000005"/>
    <s v="SP100"/>
    <s v="Salesperson_0"/>
    <s v="Cancelled"/>
    <s v="online"/>
  </r>
  <r>
    <s v="S05410"/>
    <d v="2023-02-01T19:51:00"/>
    <x v="35"/>
    <s v="P1409"/>
    <s v="Women's_409"/>
    <x v="0"/>
    <s v="Pink"/>
    <s v="M"/>
    <n v="2"/>
    <n v="369.95"/>
    <n v="280.07"/>
    <n v="739.9"/>
    <n v="560.14"/>
    <s v="C25409"/>
    <s v="Sanjay_5409"/>
    <s v="Coimbatore"/>
    <n v="11.0168"/>
    <n v="76.955799999999996"/>
    <s v="SP144"/>
    <s v="Salesperson_44"/>
    <s v="Cancelled"/>
    <s v="online"/>
  </r>
  <r>
    <s v="S05411"/>
    <d v="2023-03-21T13:15:00"/>
    <x v="77"/>
    <s v="P1410"/>
    <s v="Men's_410"/>
    <x v="4"/>
    <s v="White"/>
    <s v="M"/>
    <n v="2"/>
    <n v="2177.79"/>
    <n v="1534.96"/>
    <n v="4355.58"/>
    <n v="3069.92"/>
    <s v="C25410"/>
    <s v="Devi_5410"/>
    <s v="Erode"/>
    <n v="11.34"/>
    <n v="77.717200000000005"/>
    <s v="SP102"/>
    <s v="Salesperson_2"/>
    <s v="Cancelled"/>
    <s v="third-party"/>
  </r>
  <r>
    <s v="S05412"/>
    <d v="2023-02-02T18:15:00"/>
    <x v="35"/>
    <s v="P1411"/>
    <s v="Women's_411"/>
    <x v="0"/>
    <s v="Grey"/>
    <s v="XS"/>
    <n v="2"/>
    <n v="721.86"/>
    <n v="533.79999999999995"/>
    <n v="1443.72"/>
    <n v="1067.5999999999999"/>
    <s v="C25411"/>
    <s v="Vishal_5411"/>
    <s v="Chennai"/>
    <n v="13.082700000000001"/>
    <n v="80.270700000000005"/>
    <s v="SP149"/>
    <s v="Salesperson_49"/>
    <s v="Cancelled"/>
    <s v="mobile_app"/>
  </r>
  <r>
    <s v="S05413"/>
    <d v="2023-01-06T16:57:00"/>
    <x v="3"/>
    <s v="P1412"/>
    <s v="Jeans_412"/>
    <x v="6"/>
    <s v="White"/>
    <s v="L"/>
    <n v="2"/>
    <n v="635.99"/>
    <n v="510.04"/>
    <n v="1271.98"/>
    <n v="1020.08"/>
    <s v="C25412"/>
    <s v="Sathish_5412"/>
    <s v="Tirunelveli"/>
    <n v="8.7139000000000006"/>
    <n v="77.756699999999995"/>
    <s v="SP116"/>
    <s v="Salesperson_16"/>
    <s v="Returned"/>
    <s v="online"/>
  </r>
  <r>
    <s v="S05414"/>
    <d v="2023-10-06T15:09:00"/>
    <x v="31"/>
    <s v="P1413"/>
    <s v="Sarees_413"/>
    <x v="7"/>
    <s v="Red"/>
    <s v="L"/>
    <n v="4"/>
    <n v="910.75"/>
    <n v="789.79"/>
    <n v="3643"/>
    <n v="3159.16"/>
    <s v="C25413"/>
    <s v="Aarav_5413"/>
    <s v="Tirunelveli"/>
    <n v="8.7139000000000006"/>
    <n v="77.756699999999995"/>
    <s v="SP132"/>
    <s v="Salesperson_32"/>
    <s v="Paid"/>
    <s v="mobile_app"/>
  </r>
  <r>
    <s v="S05415"/>
    <d v="2024-09-03T15:21:00"/>
    <x v="22"/>
    <s v="P1414"/>
    <s v="Kurta_414"/>
    <x v="1"/>
    <s v="Green"/>
    <s v="XXL"/>
    <n v="2"/>
    <n v="996.48"/>
    <n v="689.23"/>
    <n v="1992.96"/>
    <n v="1378.46"/>
    <s v="C25414"/>
    <s v="Ravi_5414"/>
    <s v="Salem"/>
    <n v="11.664300000000001"/>
    <n v="78.146000000000001"/>
    <s v="SP121"/>
    <s v="Salesperson_21"/>
    <s v="Shipped"/>
    <s v="third-party"/>
  </r>
  <r>
    <s v="S05416"/>
    <d v="2024-03-13T16:51:00"/>
    <x v="24"/>
    <s v="P1415"/>
    <s v="Kurta_415"/>
    <x v="1"/>
    <s v="Maroon"/>
    <s v="S"/>
    <n v="2"/>
    <n v="420.44"/>
    <n v="352.78"/>
    <n v="840.88"/>
    <n v="705.56"/>
    <s v="C25415"/>
    <s v="Lakshmi_5415"/>
    <s v="Tirunelveli"/>
    <n v="8.7139000000000006"/>
    <n v="77.756699999999995"/>
    <s v="SP136"/>
    <s v="Salesperson_36"/>
    <s v="Paid"/>
    <s v="online"/>
  </r>
  <r>
    <s v="S05417"/>
    <d v="2023-04-24T11:37:00"/>
    <x v="56"/>
    <s v="P1416"/>
    <s v="Sportswear_416"/>
    <x v="3"/>
    <s v="White"/>
    <s v="S"/>
    <n v="4"/>
    <n v="1224.28"/>
    <n v="983.19"/>
    <n v="4897.12"/>
    <n v="3932.76"/>
    <s v="C25416"/>
    <s v="Sathish_5416"/>
    <s v="Salem"/>
    <n v="11.664300000000001"/>
    <n v="78.146000000000001"/>
    <s v="SP105"/>
    <s v="Salesperson_5"/>
    <s v="Returned"/>
    <s v="online"/>
  </r>
  <r>
    <s v="S05418"/>
    <d v="2024-05-03T14:28:00"/>
    <x v="47"/>
    <s v="P1417"/>
    <s v="Kid's_417"/>
    <x v="5"/>
    <s v="Red"/>
    <s v="M"/>
    <n v="2"/>
    <n v="641.15"/>
    <n v="506.21"/>
    <n v="1282.3"/>
    <n v="1012.42"/>
    <s v="C25417"/>
    <s v="Sathish_5417"/>
    <s v="Tirunelveli"/>
    <n v="8.7139000000000006"/>
    <n v="77.756699999999995"/>
    <s v="SP129"/>
    <s v="Salesperson_29"/>
    <s v="Shipped"/>
    <s v="mobile_app"/>
  </r>
  <r>
    <s v="S05419"/>
    <d v="2024-07-30T17:48:00"/>
    <x v="60"/>
    <s v="P1418"/>
    <s v="Kurta_418"/>
    <x v="1"/>
    <s v="Green"/>
    <s v="M"/>
    <n v="2"/>
    <n v="1532.89"/>
    <n v="1249.19"/>
    <n v="3065.78"/>
    <n v="2498.38"/>
    <s v="C25418"/>
    <s v="Bhuvana_5418"/>
    <s v="Tiruchirappalli"/>
    <n v="10.7905"/>
    <n v="78.704700000000003"/>
    <s v="SP143"/>
    <s v="Salesperson_43"/>
    <s v="Cancelled"/>
    <s v="in-store"/>
  </r>
  <r>
    <s v="S05420"/>
    <d v="2023-08-16T19:26:00"/>
    <x v="63"/>
    <s v="P1419"/>
    <s v="T-Shirts_419"/>
    <x v="2"/>
    <s v="Grey"/>
    <s v="L"/>
    <n v="1"/>
    <n v="785.89"/>
    <n v="474.22"/>
    <n v="785.89"/>
    <n v="474.22"/>
    <s v="C25419"/>
    <s v="Sanjay_5419"/>
    <s v="Erode"/>
    <n v="11.34"/>
    <n v="77.717200000000005"/>
    <s v="SP138"/>
    <s v="Salesperson_38"/>
    <s v="Paid"/>
    <s v="third-party"/>
  </r>
  <r>
    <s v="S05421"/>
    <d v="2024-02-16T15:03:00"/>
    <x v="18"/>
    <s v="P1420"/>
    <s v="Sarees_420"/>
    <x v="7"/>
    <s v="Black"/>
    <s v="XS"/>
    <n v="2"/>
    <n v="600.66"/>
    <n v="479.65"/>
    <n v="1201.32"/>
    <n v="959.3"/>
    <s v="C25420"/>
    <s v="Diya_5420"/>
    <s v="Erode"/>
    <n v="11.34"/>
    <n v="77.717200000000005"/>
    <s v="SP118"/>
    <s v="Salesperson_18"/>
    <s v="Shipped"/>
    <s v="in-store"/>
  </r>
  <r>
    <s v="S05422"/>
    <d v="2024-06-20T13:24:00"/>
    <x v="11"/>
    <s v="P1421"/>
    <s v="Kid's_421"/>
    <x v="5"/>
    <s v="Maroon"/>
    <s v="XXL"/>
    <n v="3"/>
    <n v="735.23"/>
    <n v="585.19000000000005"/>
    <n v="2205.69"/>
    <n v="1755.57"/>
    <s v="C25421"/>
    <s v="Priya_5421"/>
    <s v="Coimbatore"/>
    <n v="11.0168"/>
    <n v="76.955799999999996"/>
    <s v="SP130"/>
    <s v="Salesperson_30"/>
    <s v="Returned"/>
    <s v="in-store"/>
  </r>
  <r>
    <s v="S05423"/>
    <d v="2023-07-11T19:00:00"/>
    <x v="91"/>
    <s v="P1422"/>
    <s v="Kurta_422"/>
    <x v="1"/>
    <s v="Maroon"/>
    <s v="M"/>
    <n v="3"/>
    <n v="765.49"/>
    <n v="629.74"/>
    <n v="2296.4699999999998"/>
    <n v="1889.22"/>
    <s v="C25422"/>
    <s v="Sathish_5422"/>
    <s v="Chennai"/>
    <n v="13.082700000000001"/>
    <n v="80.270700000000005"/>
    <s v="SP108"/>
    <s v="Salesperson_8"/>
    <s v="Shipped"/>
    <s v="online"/>
  </r>
  <r>
    <s v="S05424"/>
    <d v="2024-01-08T19:04:00"/>
    <x v="65"/>
    <s v="P1423"/>
    <s v="Kid's_423"/>
    <x v="5"/>
    <s v="Grey"/>
    <s v="L"/>
    <n v="2"/>
    <n v="1457.39"/>
    <n v="1150.26"/>
    <n v="2914.78"/>
    <n v="2300.52"/>
    <s v="C25423"/>
    <s v="Diya_5423"/>
    <s v="Coimbatore"/>
    <n v="11.0168"/>
    <n v="76.955799999999996"/>
    <s v="SP148"/>
    <s v="Salesperson_48"/>
    <s v="Shipped"/>
    <s v="in-store"/>
  </r>
  <r>
    <s v="S05425"/>
    <d v="2023-05-28T16:59:00"/>
    <x v="27"/>
    <s v="P1424"/>
    <s v="Kurta_424"/>
    <x v="1"/>
    <s v="Green"/>
    <s v="XXL"/>
    <n v="1"/>
    <n v="1857.89"/>
    <n v="1415.72"/>
    <n v="1857.89"/>
    <n v="1415.72"/>
    <s v="C25424"/>
    <s v="Anu_5424"/>
    <s v="Erode"/>
    <n v="11.34"/>
    <n v="77.717200000000005"/>
    <s v="SP127"/>
    <s v="Salesperson_27"/>
    <s v="Paid"/>
    <s v="in-store"/>
  </r>
  <r>
    <s v="S05426"/>
    <d v="2024-06-20T16:32:00"/>
    <x v="11"/>
    <s v="P1425"/>
    <s v="Jeans_425"/>
    <x v="6"/>
    <s v="White"/>
    <s v="XL"/>
    <n v="2"/>
    <n v="785.48"/>
    <n v="485.7"/>
    <n v="1570.96"/>
    <n v="971.4"/>
    <s v="C25425"/>
    <s v="Anu_5425"/>
    <s v="Madurai"/>
    <n v="9.9252000000000002"/>
    <n v="78.119799999999998"/>
    <s v="SP117"/>
    <s v="Salesperson_17"/>
    <s v="Shipped"/>
    <s v="third-party"/>
  </r>
  <r>
    <s v="S05427"/>
    <d v="2023-12-11T15:00:00"/>
    <x v="19"/>
    <s v="P1426"/>
    <s v="Kurta_426"/>
    <x v="1"/>
    <s v="Grey"/>
    <s v="XXL"/>
    <n v="1"/>
    <n v="995.98"/>
    <n v="856.96"/>
    <n v="995.98"/>
    <n v="856.96"/>
    <s v="C25426"/>
    <s v="Aarav_5426"/>
    <s v="Coimbatore"/>
    <n v="11.0168"/>
    <n v="76.955799999999996"/>
    <s v="SP125"/>
    <s v="Salesperson_25"/>
    <s v="Returned"/>
    <s v="in-store"/>
  </r>
  <r>
    <s v="S05428"/>
    <d v="2024-09-15T21:52:00"/>
    <x v="38"/>
    <s v="P1427"/>
    <s v="Kurta_427"/>
    <x v="1"/>
    <s v="Green"/>
    <s v="L"/>
    <n v="1"/>
    <n v="2143.9299999999998"/>
    <n v="1341.13"/>
    <n v="2143.9299999999998"/>
    <n v="1341.13"/>
    <s v="C25427"/>
    <s v="Devi_5427"/>
    <s v="Vellore"/>
    <n v="12.916499999999999"/>
    <n v="79.132499999999993"/>
    <s v="SP143"/>
    <s v="Salesperson_43"/>
    <s v="Returned"/>
    <s v="in-store"/>
  </r>
  <r>
    <s v="S05429"/>
    <d v="2023-12-12T18:33:00"/>
    <x v="19"/>
    <s v="P1428"/>
    <s v="Men's_428"/>
    <x v="4"/>
    <s v="Green"/>
    <s v="XS"/>
    <n v="2"/>
    <n v="1758.35"/>
    <n v="1351.92"/>
    <n v="3516.7"/>
    <n v="2703.84"/>
    <s v="C25428"/>
    <s v="Ganesh_5428"/>
    <s v="Tirunelveli"/>
    <n v="8.7139000000000006"/>
    <n v="77.756699999999995"/>
    <s v="SP131"/>
    <s v="Salesperson_31"/>
    <s v="Pending"/>
    <s v="in-store"/>
  </r>
  <r>
    <s v="S05430"/>
    <d v="2024-07-14T17:34:00"/>
    <x v="84"/>
    <s v="P1429"/>
    <s v="Jeans_429"/>
    <x v="6"/>
    <s v="Blue"/>
    <s v="XXL"/>
    <n v="2"/>
    <n v="1264.4100000000001"/>
    <n v="1120.6600000000001"/>
    <n v="2528.8200000000002"/>
    <n v="2241.3200000000002"/>
    <s v="C25429"/>
    <s v="Kavin_5429"/>
    <s v="Tirunelveli"/>
    <n v="8.7139000000000006"/>
    <n v="77.756699999999995"/>
    <s v="SP109"/>
    <s v="Salesperson_9"/>
    <s v="Returned"/>
    <s v="mobile_app"/>
  </r>
  <r>
    <s v="S05431"/>
    <d v="2023-03-31T15:39:00"/>
    <x v="67"/>
    <s v="P1430"/>
    <s v="Kid's_430"/>
    <x v="5"/>
    <s v="Black"/>
    <s v="M"/>
    <n v="1"/>
    <n v="851.4"/>
    <n v="584.24"/>
    <n v="851.4"/>
    <n v="584.24"/>
    <s v="C25430"/>
    <s v="Kavin_5430"/>
    <s v="Tirunelveli"/>
    <n v="8.7139000000000006"/>
    <n v="77.756699999999995"/>
    <s v="SP147"/>
    <s v="Salesperson_47"/>
    <s v="Shipped"/>
    <s v="in-store"/>
  </r>
  <r>
    <s v="S05432"/>
    <d v="2023-06-01T14:52:00"/>
    <x v="30"/>
    <s v="P1431"/>
    <s v="Men's_431"/>
    <x v="4"/>
    <s v="Red"/>
    <s v="XL"/>
    <n v="1"/>
    <n v="830.6"/>
    <n v="563.20000000000005"/>
    <n v="830.6"/>
    <n v="563.20000000000005"/>
    <s v="C25431"/>
    <s v="Karthik_5431"/>
    <s v="Salem"/>
    <n v="11.664300000000001"/>
    <n v="78.146000000000001"/>
    <s v="SP138"/>
    <s v="Salesperson_38"/>
    <s v="Shipped"/>
    <s v="in-store"/>
  </r>
  <r>
    <s v="S05433"/>
    <d v="2023-07-24T15:01:00"/>
    <x v="78"/>
    <s v="P1432"/>
    <s v="Women's_432"/>
    <x v="0"/>
    <s v="Grey"/>
    <s v="S"/>
    <n v="2"/>
    <n v="2454.9"/>
    <n v="1728.89"/>
    <n v="4909.8"/>
    <n v="3457.78"/>
    <s v="C25432"/>
    <s v="Diya_5432"/>
    <s v="Tirunelveli"/>
    <n v="8.7139000000000006"/>
    <n v="77.756699999999995"/>
    <s v="SP103"/>
    <s v="Salesperson_3"/>
    <s v="Returned"/>
    <s v="in-store"/>
  </r>
  <r>
    <s v="S05434"/>
    <d v="2024-06-27T13:04:00"/>
    <x v="2"/>
    <s v="P1433"/>
    <s v="Kid's_433"/>
    <x v="5"/>
    <s v="Red"/>
    <s v="XXL"/>
    <n v="2"/>
    <n v="1823.02"/>
    <n v="1099.06"/>
    <n v="3646.04"/>
    <n v="2198.12"/>
    <s v="C25433"/>
    <s v="Karthik_5433"/>
    <s v="Tiruchirappalli"/>
    <n v="10.7905"/>
    <n v="78.704700000000003"/>
    <s v="SP121"/>
    <s v="Salesperson_21"/>
    <s v="Pending"/>
    <s v="in-store"/>
  </r>
  <r>
    <s v="S05435"/>
    <d v="2023-07-25T18:09:00"/>
    <x v="78"/>
    <s v="P1434"/>
    <s v="Women's_434"/>
    <x v="0"/>
    <s v="Black"/>
    <s v="XXL"/>
    <n v="2"/>
    <n v="909.9"/>
    <n v="776.69"/>
    <n v="1819.8"/>
    <n v="1553.38"/>
    <s v="C25434"/>
    <s v="Diya_5434"/>
    <s v="Salem"/>
    <n v="11.664300000000001"/>
    <n v="78.146000000000001"/>
    <s v="SP123"/>
    <s v="Salesperson_23"/>
    <s v="Shipped"/>
    <s v="third-party"/>
  </r>
  <r>
    <s v="S05436"/>
    <d v="2023-11-17T19:22:00"/>
    <x v="44"/>
    <s v="P1435"/>
    <s v="Men's_435"/>
    <x v="4"/>
    <s v="Yellow"/>
    <s v="XL"/>
    <n v="3"/>
    <n v="1879.04"/>
    <n v="1228.6199999999999"/>
    <n v="5637.12"/>
    <n v="3685.86"/>
    <s v="C25435"/>
    <s v="Bhuvana_5435"/>
    <s v="Tiruchirappalli"/>
    <n v="10.7905"/>
    <n v="78.704700000000003"/>
    <s v="SP118"/>
    <s v="Salesperson_18"/>
    <s v="Pending"/>
    <s v="mobile_app"/>
  </r>
  <r>
    <s v="S05437"/>
    <d v="2023-12-12T21:33:00"/>
    <x v="19"/>
    <s v="P1436"/>
    <s v="Jeans_436"/>
    <x v="6"/>
    <s v="Green"/>
    <s v="S"/>
    <n v="3"/>
    <n v="1556.3"/>
    <n v="975.87"/>
    <n v="4668.8999999999996"/>
    <n v="2927.61"/>
    <s v="C25436"/>
    <s v="Devi_5436"/>
    <s v="Coimbatore"/>
    <n v="11.0168"/>
    <n v="76.955799999999996"/>
    <s v="SP100"/>
    <s v="Salesperson_0"/>
    <s v="Cancelled"/>
    <s v="online"/>
  </r>
  <r>
    <s v="S05438"/>
    <d v="2023-07-03T20:00:00"/>
    <x v="90"/>
    <s v="P1437"/>
    <s v="Women's_437"/>
    <x v="0"/>
    <s v="Green"/>
    <s v="XL"/>
    <n v="1"/>
    <n v="923.87"/>
    <n v="772.77"/>
    <n v="923.87"/>
    <n v="772.77"/>
    <s v="C25437"/>
    <s v="Vishal_5437"/>
    <s v="Salem"/>
    <n v="11.664300000000001"/>
    <n v="78.146000000000001"/>
    <s v="SP147"/>
    <s v="Salesperson_47"/>
    <s v="Pending"/>
    <s v="online"/>
  </r>
  <r>
    <s v="S05439"/>
    <d v="2023-08-31T14:59:00"/>
    <x v="0"/>
    <s v="P1438"/>
    <s v="Women's_438"/>
    <x v="0"/>
    <s v="White"/>
    <s v="XXL"/>
    <n v="1"/>
    <n v="1394.29"/>
    <n v="1024.6400000000001"/>
    <n v="1394.29"/>
    <n v="1024.6400000000001"/>
    <s v="C25438"/>
    <s v="Lakshmi_5438"/>
    <s v="Coimbatore"/>
    <n v="11.0168"/>
    <n v="76.955799999999996"/>
    <s v="SP117"/>
    <s v="Salesperson_17"/>
    <s v="Paid"/>
    <s v="online"/>
  </r>
  <r>
    <s v="S05440"/>
    <d v="2024-09-07T13:17:00"/>
    <x v="22"/>
    <s v="P1439"/>
    <s v="Sportswear_439"/>
    <x v="3"/>
    <s v="Maroon"/>
    <s v="S"/>
    <n v="1"/>
    <n v="282.19"/>
    <n v="213.87"/>
    <n v="282.19"/>
    <n v="213.87"/>
    <s v="C25439"/>
    <s v="Vishal_5439"/>
    <s v="Tiruchirappalli"/>
    <n v="10.7905"/>
    <n v="78.704700000000003"/>
    <s v="SP143"/>
    <s v="Salesperson_43"/>
    <s v="Shipped"/>
    <s v="in-store"/>
  </r>
  <r>
    <s v="S05441"/>
    <d v="2023-06-17T13:28:00"/>
    <x v="23"/>
    <s v="P1440"/>
    <s v="Sportswear_440"/>
    <x v="3"/>
    <s v="Maroon"/>
    <s v="S"/>
    <n v="3"/>
    <n v="2484.1799999999998"/>
    <n v="1679.88"/>
    <n v="7452.54"/>
    <n v="5039.6400000000003"/>
    <s v="C25440"/>
    <s v="Devi_5440"/>
    <s v="Salem"/>
    <n v="11.664300000000001"/>
    <n v="78.146000000000001"/>
    <s v="SP102"/>
    <s v="Salesperson_2"/>
    <s v="Pending"/>
    <s v="in-store"/>
  </r>
  <r>
    <s v="S05442"/>
    <d v="2023-10-01T19:39:00"/>
    <x v="21"/>
    <s v="P1441"/>
    <s v="Women's_441"/>
    <x v="0"/>
    <s v="Blue"/>
    <s v="L"/>
    <n v="2"/>
    <n v="1272.56"/>
    <n v="1113.26"/>
    <n v="2545.12"/>
    <n v="2226.52"/>
    <s v="C25441"/>
    <s v="Ganesh_5441"/>
    <s v="Madurai"/>
    <n v="9.9252000000000002"/>
    <n v="78.119799999999998"/>
    <s v="SP114"/>
    <s v="Salesperson_14"/>
    <s v="Paid"/>
    <s v="online"/>
  </r>
  <r>
    <s v="S05443"/>
    <d v="2024-05-28T13:56:00"/>
    <x v="54"/>
    <s v="P1442"/>
    <s v="Jeans_442"/>
    <x v="6"/>
    <s v="Grey"/>
    <s v="XL"/>
    <n v="3"/>
    <n v="951.08"/>
    <n v="642.54999999999995"/>
    <n v="2853.24"/>
    <n v="1927.65"/>
    <s v="C25442"/>
    <s v="Sathish_5442"/>
    <s v="Coimbatore"/>
    <n v="11.0168"/>
    <n v="76.955799999999996"/>
    <s v="SP132"/>
    <s v="Salesperson_32"/>
    <s v="Paid"/>
    <s v="online"/>
  </r>
  <r>
    <s v="S05444"/>
    <d v="2023-10-16T17:18:00"/>
    <x v="69"/>
    <s v="P1443"/>
    <s v="Men's_443"/>
    <x v="4"/>
    <s v="Red"/>
    <s v="XXL"/>
    <n v="1"/>
    <n v="1829.62"/>
    <n v="1349.72"/>
    <n v="1829.62"/>
    <n v="1349.72"/>
    <s v="C25443"/>
    <s v="Sathish_5443"/>
    <s v="Erode"/>
    <n v="11.34"/>
    <n v="77.717200000000005"/>
    <s v="SP109"/>
    <s v="Salesperson_9"/>
    <s v="Returned"/>
    <s v="third-party"/>
  </r>
  <r>
    <s v="S05445"/>
    <d v="2023-12-28T15:53:00"/>
    <x v="34"/>
    <s v="P1444"/>
    <s v="Kid's_444"/>
    <x v="5"/>
    <s v="Pink"/>
    <s v="M"/>
    <n v="2"/>
    <n v="317.39"/>
    <n v="262.79000000000002"/>
    <n v="634.78"/>
    <n v="525.58000000000004"/>
    <s v="C25444"/>
    <s v="Ravi_5444"/>
    <s v="Erode"/>
    <n v="11.34"/>
    <n v="77.717200000000005"/>
    <s v="SP113"/>
    <s v="Salesperson_13"/>
    <s v="Returned"/>
    <s v="in-store"/>
  </r>
  <r>
    <s v="S05446"/>
    <d v="2023-07-25T14:29:00"/>
    <x v="78"/>
    <s v="P1445"/>
    <s v="Sarees_445"/>
    <x v="7"/>
    <s v="Maroon"/>
    <s v="L"/>
    <n v="3"/>
    <n v="1418.98"/>
    <n v="1143.98"/>
    <n v="4256.9399999999996"/>
    <n v="3431.94"/>
    <s v="C25445"/>
    <s v="Ravi_5445"/>
    <s v="Salem"/>
    <n v="11.664300000000001"/>
    <n v="78.146000000000001"/>
    <s v="SP149"/>
    <s v="Salesperson_49"/>
    <s v="Returned"/>
    <s v="mobile_app"/>
  </r>
  <r>
    <s v="S05447"/>
    <d v="2023-05-26T17:46:00"/>
    <x v="27"/>
    <s v="P1446"/>
    <s v="Kid's_446"/>
    <x v="5"/>
    <s v="Pink"/>
    <s v="S"/>
    <n v="2"/>
    <n v="1601.3"/>
    <n v="1050.25"/>
    <n v="3202.6"/>
    <n v="2100.5"/>
    <s v="C25446"/>
    <s v="Sanjay_5446"/>
    <s v="Salem"/>
    <n v="11.664300000000001"/>
    <n v="78.146000000000001"/>
    <s v="SP132"/>
    <s v="Salesperson_32"/>
    <s v="Cancelled"/>
    <s v="third-party"/>
  </r>
  <r>
    <s v="S05448"/>
    <d v="2024-08-04T15:06:00"/>
    <x v="60"/>
    <s v="P1447"/>
    <s v="Kid's_447"/>
    <x v="5"/>
    <s v="Black"/>
    <s v="XXL"/>
    <n v="3"/>
    <n v="1840.56"/>
    <n v="1203.1600000000001"/>
    <n v="5521.68"/>
    <n v="3609.48"/>
    <s v="C25447"/>
    <s v="Sanjay_5447"/>
    <s v="Vellore"/>
    <n v="12.916499999999999"/>
    <n v="79.132499999999993"/>
    <s v="SP140"/>
    <s v="Salesperson_40"/>
    <s v="Pending"/>
    <s v="mobile_app"/>
  </r>
  <r>
    <s v="S05449"/>
    <d v="2023-01-11T11:22:00"/>
    <x v="72"/>
    <s v="P1448"/>
    <s v="Sarees_448"/>
    <x v="7"/>
    <s v="White"/>
    <s v="M"/>
    <n v="2"/>
    <n v="2254.14"/>
    <n v="1730.66"/>
    <n v="4508.28"/>
    <n v="3461.32"/>
    <s v="C25448"/>
    <s v="Devi_5448"/>
    <s v="Madurai"/>
    <n v="9.9252000000000002"/>
    <n v="78.119799999999998"/>
    <s v="SP108"/>
    <s v="Salesperson_8"/>
    <s v="Returned"/>
    <s v="in-store"/>
  </r>
  <r>
    <s v="S05450"/>
    <d v="2024-05-08T18:31:00"/>
    <x v="83"/>
    <s v="P1449"/>
    <s v="Jeans_449"/>
    <x v="6"/>
    <s v="Yellow"/>
    <s v="XS"/>
    <n v="3"/>
    <n v="1167"/>
    <n v="1003.93"/>
    <n v="3501"/>
    <n v="3011.79"/>
    <s v="C25449"/>
    <s v="Diya_5449"/>
    <s v="Vellore"/>
    <n v="12.916499999999999"/>
    <n v="79.132499999999993"/>
    <s v="SP133"/>
    <s v="Salesperson_33"/>
    <s v="Cancelled"/>
    <s v="online"/>
  </r>
  <r>
    <s v="S05451"/>
    <d v="2023-12-08T15:43:00"/>
    <x v="50"/>
    <s v="P1450"/>
    <s v="Kid's_450"/>
    <x v="5"/>
    <s v="Maroon"/>
    <s v="XS"/>
    <n v="2"/>
    <n v="1067.78"/>
    <n v="698.25"/>
    <n v="2135.56"/>
    <n v="1396.5"/>
    <s v="C25450"/>
    <s v="Karthik_5450"/>
    <s v="Chennai"/>
    <n v="13.082700000000001"/>
    <n v="80.270700000000005"/>
    <s v="SP115"/>
    <s v="Salesperson_15"/>
    <s v="Returned"/>
    <s v="online"/>
  </r>
  <r>
    <s v="S05452"/>
    <d v="2023-11-18T13:57:00"/>
    <x v="44"/>
    <s v="P1451"/>
    <s v="Sarees_451"/>
    <x v="7"/>
    <s v="Yellow"/>
    <s v="S"/>
    <n v="3"/>
    <n v="2248.3200000000002"/>
    <n v="2017.38"/>
    <n v="6744.96"/>
    <n v="6052.14"/>
    <s v="C25451"/>
    <s v="Anu_5451"/>
    <s v="Madurai"/>
    <n v="9.9252000000000002"/>
    <n v="78.119799999999998"/>
    <s v="SP132"/>
    <s v="Salesperson_32"/>
    <s v="Shipped"/>
    <s v="in-store"/>
  </r>
  <r>
    <s v="S05453"/>
    <d v="2023-08-21T13:13:00"/>
    <x v="4"/>
    <s v="P1452"/>
    <s v="Kid's_452"/>
    <x v="5"/>
    <s v="Red"/>
    <s v="M"/>
    <n v="2"/>
    <n v="2165.0100000000002"/>
    <n v="1929.58"/>
    <n v="4330.0200000000004"/>
    <n v="3859.16"/>
    <s v="C25452"/>
    <s v="Ravi_5452"/>
    <s v="Erode"/>
    <n v="11.34"/>
    <n v="77.717200000000005"/>
    <s v="SP130"/>
    <s v="Salesperson_30"/>
    <s v="Shipped"/>
    <s v="in-store"/>
  </r>
  <r>
    <s v="S05454"/>
    <d v="2024-04-04T17:55:00"/>
    <x v="82"/>
    <s v="P1453"/>
    <s v="Kurta_453"/>
    <x v="1"/>
    <s v="Pink"/>
    <s v="XXL"/>
    <n v="2"/>
    <n v="1788.56"/>
    <n v="1405.52"/>
    <n v="3577.12"/>
    <n v="2811.04"/>
    <s v="C25453"/>
    <s v="Aarav_5453"/>
    <s v="Madurai"/>
    <n v="9.9252000000000002"/>
    <n v="78.119799999999998"/>
    <s v="SP134"/>
    <s v="Salesperson_34"/>
    <s v="Cancelled"/>
    <s v="in-store"/>
  </r>
  <r>
    <s v="S05455"/>
    <d v="2024-06-24T20:35:00"/>
    <x v="2"/>
    <s v="P1454"/>
    <s v="Sportswear_454"/>
    <x v="3"/>
    <s v="White"/>
    <s v="M"/>
    <n v="2"/>
    <n v="1662.02"/>
    <n v="1270.01"/>
    <n v="3324.04"/>
    <n v="2540.02"/>
    <s v="C25454"/>
    <s v="Devi_5454"/>
    <s v="Vellore"/>
    <n v="12.916499999999999"/>
    <n v="79.132499999999993"/>
    <s v="SP105"/>
    <s v="Salesperson_5"/>
    <s v="Pending"/>
    <s v="in-store"/>
  </r>
  <r>
    <s v="S05456"/>
    <d v="2024-06-17T19:35:00"/>
    <x v="11"/>
    <s v="P1455"/>
    <s v="Men's_455"/>
    <x v="4"/>
    <s v="Grey"/>
    <s v="M"/>
    <n v="2"/>
    <n v="2173.27"/>
    <n v="1359.19"/>
    <n v="4346.54"/>
    <n v="2718.38"/>
    <s v="C25455"/>
    <s v="Meena_5455"/>
    <s v="Coimbatore"/>
    <n v="11.0168"/>
    <n v="76.955799999999996"/>
    <s v="SP143"/>
    <s v="Salesperson_43"/>
    <s v="Pending"/>
    <s v="online"/>
  </r>
  <r>
    <s v="S05457"/>
    <d v="2023-05-19T12:36:00"/>
    <x v="62"/>
    <s v="P1456"/>
    <s v="Kurta_456"/>
    <x v="1"/>
    <s v="Maroon"/>
    <s v="M"/>
    <n v="2"/>
    <n v="251.16"/>
    <n v="183.61"/>
    <n v="502.32"/>
    <n v="367.22"/>
    <s v="C25456"/>
    <s v="Sathish_5456"/>
    <s v="Tiruchirappalli"/>
    <n v="10.7905"/>
    <n v="78.704700000000003"/>
    <s v="SP106"/>
    <s v="Salesperson_6"/>
    <s v="Returned"/>
    <s v="mobile_app"/>
  </r>
  <r>
    <s v="S05458"/>
    <d v="2024-05-30T10:50:00"/>
    <x v="54"/>
    <s v="P1457"/>
    <s v="Kid's_457"/>
    <x v="5"/>
    <s v="Pink"/>
    <s v="S"/>
    <n v="4"/>
    <n v="506.32"/>
    <n v="401.33"/>
    <n v="2025.28"/>
    <n v="1605.32"/>
    <s v="C25457"/>
    <s v="Diya_5457"/>
    <s v="Chennai"/>
    <n v="13.082700000000001"/>
    <n v="80.270700000000005"/>
    <s v="SP130"/>
    <s v="Salesperson_30"/>
    <s v="Returned"/>
    <s v="in-store"/>
  </r>
  <r>
    <s v="S05459"/>
    <d v="2024-06-06T19:43:00"/>
    <x v="40"/>
    <s v="P1458"/>
    <s v="Women's_458"/>
    <x v="0"/>
    <s v="White"/>
    <s v="M"/>
    <n v="2"/>
    <n v="2077.77"/>
    <n v="1744.92"/>
    <n v="4155.54"/>
    <n v="3489.84"/>
    <s v="C25458"/>
    <s v="Meena_5458"/>
    <s v="Chennai"/>
    <n v="13.082700000000001"/>
    <n v="80.270700000000005"/>
    <s v="SP140"/>
    <s v="Salesperson_40"/>
    <s v="Paid"/>
    <s v="online"/>
  </r>
  <r>
    <s v="S05460"/>
    <d v="2023-02-17T18:56:00"/>
    <x v="43"/>
    <s v="P1459"/>
    <s v="Men's_459"/>
    <x v="4"/>
    <s v="Pink"/>
    <s v="XS"/>
    <n v="2"/>
    <n v="2414.89"/>
    <n v="2025.29"/>
    <n v="4829.78"/>
    <n v="4050.58"/>
    <s v="C25459"/>
    <s v="Vishal_5459"/>
    <s v="Salem"/>
    <n v="11.664300000000001"/>
    <n v="78.146000000000001"/>
    <s v="SP122"/>
    <s v="Salesperson_22"/>
    <s v="Pending"/>
    <s v="in-store"/>
  </r>
  <r>
    <s v="S05461"/>
    <d v="2024-03-31T10:06:00"/>
    <x v="26"/>
    <s v="P1460"/>
    <s v="Kurta_460"/>
    <x v="1"/>
    <s v="White"/>
    <s v="M"/>
    <n v="1"/>
    <n v="2259.16"/>
    <n v="2015.88"/>
    <n v="2259.16"/>
    <n v="2015.88"/>
    <s v="C25460"/>
    <s v="Devi_5460"/>
    <s v="Vellore"/>
    <n v="12.916499999999999"/>
    <n v="79.132499999999993"/>
    <s v="SP119"/>
    <s v="Salesperson_19"/>
    <s v="Returned"/>
    <s v="in-store"/>
  </r>
  <r>
    <s v="S05462"/>
    <d v="2024-06-16T21:20:00"/>
    <x v="13"/>
    <s v="P1461"/>
    <s v="Jeans_461"/>
    <x v="6"/>
    <s v="Black"/>
    <s v="XS"/>
    <n v="2"/>
    <n v="1994.47"/>
    <n v="1225.3900000000001"/>
    <n v="3988.94"/>
    <n v="2450.7800000000002"/>
    <s v="C25461"/>
    <s v="Sathish_5461"/>
    <s v="Vellore"/>
    <n v="12.916499999999999"/>
    <n v="79.132499999999993"/>
    <s v="SP106"/>
    <s v="Salesperson_6"/>
    <s v="Paid"/>
    <s v="online"/>
  </r>
  <r>
    <s v="S05463"/>
    <d v="2023-07-05T17:45:00"/>
    <x v="90"/>
    <s v="P1462"/>
    <s v="Sarees_462"/>
    <x v="7"/>
    <s v="Black"/>
    <s v="S"/>
    <n v="2"/>
    <n v="1332.05"/>
    <n v="1169.93"/>
    <n v="2664.1"/>
    <n v="2339.86"/>
    <s v="C25462"/>
    <s v="Bhuvana_5462"/>
    <s v="Tiruchirappalli"/>
    <n v="10.7905"/>
    <n v="78.704700000000003"/>
    <s v="SP117"/>
    <s v="Salesperson_17"/>
    <s v="Cancelled"/>
    <s v="online"/>
  </r>
  <r>
    <s v="S05464"/>
    <d v="2023-02-21T19:45:00"/>
    <x v="29"/>
    <s v="P1463"/>
    <s v="Sportswear_463"/>
    <x v="3"/>
    <s v="Green"/>
    <s v="XL"/>
    <n v="1"/>
    <n v="1016.81"/>
    <n v="849.17"/>
    <n v="1016.81"/>
    <n v="849.17"/>
    <s v="C25463"/>
    <s v="Priya_5463"/>
    <s v="Vellore"/>
    <n v="12.916499999999999"/>
    <n v="79.132499999999993"/>
    <s v="SP101"/>
    <s v="Salesperson_1"/>
    <s v="Paid"/>
    <s v="mobile_app"/>
  </r>
  <r>
    <s v="S05465"/>
    <d v="2023-11-11T18:33:00"/>
    <x v="81"/>
    <s v="P1464"/>
    <s v="Men's_464"/>
    <x v="4"/>
    <s v="Red"/>
    <s v="XXL"/>
    <n v="2"/>
    <n v="1210.77"/>
    <n v="833.96"/>
    <n v="2421.54"/>
    <n v="1667.92"/>
    <s v="C25464"/>
    <s v="Meena_5464"/>
    <s v="Salem"/>
    <n v="11.664300000000001"/>
    <n v="78.146000000000001"/>
    <s v="SP114"/>
    <s v="Salesperson_14"/>
    <s v="Returned"/>
    <s v="mobile_app"/>
  </r>
  <r>
    <s v="S05466"/>
    <d v="2023-08-15T16:56:00"/>
    <x v="63"/>
    <s v="P1465"/>
    <s v="T-Shirts_465"/>
    <x v="2"/>
    <s v="Grey"/>
    <s v="M"/>
    <n v="1"/>
    <n v="1527.35"/>
    <n v="991.01"/>
    <n v="1527.35"/>
    <n v="991.01"/>
    <s v="C25465"/>
    <s v="Devi_5465"/>
    <s v="Tirunelveli"/>
    <n v="8.7139000000000006"/>
    <n v="77.756699999999995"/>
    <s v="SP135"/>
    <s v="Salesperson_35"/>
    <s v="Shipped"/>
    <s v="in-store"/>
  </r>
  <r>
    <s v="S05467"/>
    <d v="2023-04-08T16:43:00"/>
    <x v="48"/>
    <s v="P1466"/>
    <s v="Women's_466"/>
    <x v="0"/>
    <s v="Maroon"/>
    <s v="XL"/>
    <n v="1"/>
    <n v="719.6"/>
    <n v="453.37"/>
    <n v="719.6"/>
    <n v="453.37"/>
    <s v="C25466"/>
    <s v="Anu_5466"/>
    <s v="Coimbatore"/>
    <n v="11.0168"/>
    <n v="76.955799999999996"/>
    <s v="SP130"/>
    <s v="Salesperson_30"/>
    <s v="Cancelled"/>
    <s v="in-store"/>
  </r>
  <r>
    <s v="S05468"/>
    <d v="2023-09-07T21:32:00"/>
    <x v="74"/>
    <s v="P1467"/>
    <s v="Kurta_467"/>
    <x v="1"/>
    <s v="Red"/>
    <s v="XXL"/>
    <n v="4"/>
    <n v="1206.23"/>
    <n v="919.04"/>
    <n v="4824.92"/>
    <n v="3676.16"/>
    <s v="C25467"/>
    <s v="Ganesh_5467"/>
    <s v="Madurai"/>
    <n v="9.9252000000000002"/>
    <n v="78.119799999999998"/>
    <s v="SP107"/>
    <s v="Salesperson_7"/>
    <s v="Returned"/>
    <s v="online"/>
  </r>
  <r>
    <s v="S05469"/>
    <d v="2023-03-12T18:44:00"/>
    <x v="1"/>
    <s v="P1468"/>
    <s v="Kid's_468"/>
    <x v="5"/>
    <s v="Grey"/>
    <s v="XL"/>
    <n v="3"/>
    <n v="1353.67"/>
    <n v="880.11"/>
    <n v="4061.01"/>
    <n v="2640.33"/>
    <s v="C25468"/>
    <s v="Vishal_5468"/>
    <s v="Tiruchirappalli"/>
    <n v="10.7905"/>
    <n v="78.704700000000003"/>
    <s v="SP129"/>
    <s v="Salesperson_29"/>
    <s v="Shipped"/>
    <s v="in-store"/>
  </r>
  <r>
    <s v="S05470"/>
    <d v="2024-03-19T19:04:00"/>
    <x v="7"/>
    <s v="P1469"/>
    <s v="Jeans_469"/>
    <x v="6"/>
    <s v="Maroon"/>
    <s v="S"/>
    <n v="2"/>
    <n v="1264.9000000000001"/>
    <n v="1125.04"/>
    <n v="2529.8000000000002"/>
    <n v="2250.08"/>
    <s v="C25469"/>
    <s v="Ravi_5469"/>
    <s v="Salem"/>
    <n v="11.664300000000001"/>
    <n v="78.146000000000001"/>
    <s v="SP137"/>
    <s v="Salesperson_37"/>
    <s v="Paid"/>
    <s v="in-store"/>
  </r>
  <r>
    <s v="S05471"/>
    <d v="2024-03-04T12:26:00"/>
    <x v="8"/>
    <s v="P1470"/>
    <s v="Jeans_470"/>
    <x v="6"/>
    <s v="Black"/>
    <s v="XS"/>
    <n v="3"/>
    <n v="1173.71"/>
    <n v="813.22"/>
    <n v="3521.13"/>
    <n v="2439.66"/>
    <s v="C25470"/>
    <s v="Kavin_5470"/>
    <s v="Madurai"/>
    <n v="9.9252000000000002"/>
    <n v="78.119799999999998"/>
    <s v="SP111"/>
    <s v="Salesperson_11"/>
    <s v="Pending"/>
    <s v="mobile_app"/>
  </r>
  <r>
    <s v="S05472"/>
    <d v="2024-10-06T21:56:00"/>
    <x v="25"/>
    <s v="P1471"/>
    <s v="Sarees_471"/>
    <x v="7"/>
    <s v="White"/>
    <s v="XL"/>
    <n v="1"/>
    <n v="1977.18"/>
    <n v="1388.56"/>
    <n v="1977.18"/>
    <n v="1388.56"/>
    <s v="C25471"/>
    <s v="Aarav_5471"/>
    <s v="Vellore"/>
    <n v="12.916499999999999"/>
    <n v="79.132499999999993"/>
    <s v="SP100"/>
    <s v="Salesperson_0"/>
    <s v="Returned"/>
    <s v="in-store"/>
  </r>
  <r>
    <s v="S05473"/>
    <d v="2024-05-01T15:22:00"/>
    <x v="47"/>
    <s v="P1472"/>
    <s v="Sportswear_472"/>
    <x v="3"/>
    <s v="Black"/>
    <s v="XXL"/>
    <n v="2"/>
    <n v="2317.7600000000002"/>
    <n v="1933.55"/>
    <n v="4635.5200000000004"/>
    <n v="3867.1"/>
    <s v="C25472"/>
    <s v="Diya_5472"/>
    <s v="Salem"/>
    <n v="11.664300000000001"/>
    <n v="78.146000000000001"/>
    <s v="SP146"/>
    <s v="Salesperson_46"/>
    <s v="Cancelled"/>
    <s v="online"/>
  </r>
  <r>
    <s v="S05474"/>
    <d v="2023-06-20T13:21:00"/>
    <x v="88"/>
    <s v="P1473"/>
    <s v="Jeans_473"/>
    <x v="6"/>
    <s v="Pink"/>
    <s v="XL"/>
    <n v="1"/>
    <n v="543.1"/>
    <n v="338.3"/>
    <n v="543.1"/>
    <n v="338.3"/>
    <s v="C25473"/>
    <s v="Ravi_5473"/>
    <s v="Salem"/>
    <n v="11.664300000000001"/>
    <n v="78.146000000000001"/>
    <s v="SP129"/>
    <s v="Salesperson_29"/>
    <s v="Shipped"/>
    <s v="in-store"/>
  </r>
  <r>
    <s v="S05475"/>
    <d v="2023-07-20T17:36:00"/>
    <x v="15"/>
    <s v="P1474"/>
    <s v="Sportswear_474"/>
    <x v="3"/>
    <s v="White"/>
    <s v="XS"/>
    <n v="3"/>
    <n v="351.9"/>
    <n v="217.67"/>
    <n v="1055.7"/>
    <n v="653.01"/>
    <s v="C25474"/>
    <s v="Ravi_5474"/>
    <s v="Chennai"/>
    <n v="13.082700000000001"/>
    <n v="80.270700000000005"/>
    <s v="SP114"/>
    <s v="Salesperson_14"/>
    <s v="Shipped"/>
    <s v="in-store"/>
  </r>
  <r>
    <s v="S05476"/>
    <d v="2023-07-05T12:34:00"/>
    <x v="90"/>
    <s v="P1475"/>
    <s v="Kurta_475"/>
    <x v="1"/>
    <s v="Pink"/>
    <s v="M"/>
    <n v="1"/>
    <n v="1448.63"/>
    <n v="1280.52"/>
    <n v="1448.63"/>
    <n v="1280.52"/>
    <s v="C25475"/>
    <s v="Priya_5475"/>
    <s v="Chennai"/>
    <n v="13.082700000000001"/>
    <n v="80.270700000000005"/>
    <s v="SP100"/>
    <s v="Salesperson_0"/>
    <s v="Shipped"/>
    <s v="third-party"/>
  </r>
  <r>
    <s v="S05477"/>
    <d v="2023-04-04T10:04:00"/>
    <x v="48"/>
    <s v="P1476"/>
    <s v="Kurta_476"/>
    <x v="1"/>
    <s v="Green"/>
    <s v="S"/>
    <n v="2"/>
    <n v="727.88"/>
    <n v="631.17999999999995"/>
    <n v="1455.76"/>
    <n v="1262.3599999999999"/>
    <s v="C25476"/>
    <s v="Bhuvana_5476"/>
    <s v="Madurai"/>
    <n v="9.9252000000000002"/>
    <n v="78.119799999999998"/>
    <s v="SP107"/>
    <s v="Salesperson_7"/>
    <s v="Pending"/>
    <s v="mobile_app"/>
  </r>
  <r>
    <s v="S05478"/>
    <d v="2023-08-11T19:15:00"/>
    <x v="92"/>
    <s v="P1477"/>
    <s v="Kid's_477"/>
    <x v="5"/>
    <s v="Blue"/>
    <s v="XL"/>
    <n v="1"/>
    <n v="1065.46"/>
    <n v="834.78"/>
    <n v="1065.46"/>
    <n v="834.78"/>
    <s v="C25477"/>
    <s v="Bhuvana_5477"/>
    <s v="Tiruchirappalli"/>
    <n v="10.7905"/>
    <n v="78.704700000000003"/>
    <s v="SP132"/>
    <s v="Salesperson_32"/>
    <s v="Shipped"/>
    <s v="in-store"/>
  </r>
  <r>
    <s v="S05479"/>
    <d v="2023-04-20T19:34:00"/>
    <x v="12"/>
    <s v="P1478"/>
    <s v="Kid's_478"/>
    <x v="5"/>
    <s v="Grey"/>
    <s v="XL"/>
    <n v="1"/>
    <n v="1303.3499999999999"/>
    <n v="801.17"/>
    <n v="1303.3499999999999"/>
    <n v="801.17"/>
    <s v="C25478"/>
    <s v="Sanjay_5478"/>
    <s v="Salem"/>
    <n v="11.664300000000001"/>
    <n v="78.146000000000001"/>
    <s v="SP148"/>
    <s v="Salesperson_48"/>
    <s v="Shipped"/>
    <s v="online"/>
  </r>
  <r>
    <s v="S05480"/>
    <d v="2023-01-19T15:32:00"/>
    <x v="85"/>
    <s v="P1479"/>
    <s v="Kid's_479"/>
    <x v="5"/>
    <s v="Pink"/>
    <s v="M"/>
    <n v="3"/>
    <n v="1668.41"/>
    <n v="1107.27"/>
    <n v="5005.2299999999996"/>
    <n v="3321.81"/>
    <s v="C25479"/>
    <s v="Devi_5479"/>
    <s v="Tiruchirappalli"/>
    <n v="10.7905"/>
    <n v="78.704700000000003"/>
    <s v="SP138"/>
    <s v="Salesperson_38"/>
    <s v="Pending"/>
    <s v="in-store"/>
  </r>
  <r>
    <s v="S05481"/>
    <d v="2024-08-28T17:52:00"/>
    <x v="20"/>
    <s v="P1480"/>
    <s v="Jeans_480"/>
    <x v="6"/>
    <s v="Red"/>
    <s v="M"/>
    <n v="2"/>
    <n v="1092.08"/>
    <n v="877.8"/>
    <n v="2184.16"/>
    <n v="1755.6"/>
    <s v="C25480"/>
    <s v="Devi_5480"/>
    <s v="Tirunelveli"/>
    <n v="8.7139000000000006"/>
    <n v="77.756699999999995"/>
    <s v="SP141"/>
    <s v="Salesperson_41"/>
    <s v="Cancelled"/>
    <s v="in-store"/>
  </r>
  <r>
    <s v="S05482"/>
    <d v="2024-09-27T17:20:00"/>
    <x v="55"/>
    <s v="P1481"/>
    <s v="Kurta_481"/>
    <x v="1"/>
    <s v="Green"/>
    <s v="XXL"/>
    <n v="3"/>
    <n v="2368.64"/>
    <n v="1747"/>
    <n v="7105.92"/>
    <n v="5241"/>
    <s v="C25481"/>
    <s v="Sanjay_5481"/>
    <s v="Chennai"/>
    <n v="13.082700000000001"/>
    <n v="80.270700000000005"/>
    <s v="SP125"/>
    <s v="Salesperson_25"/>
    <s v="Shipped"/>
    <s v="in-store"/>
  </r>
  <r>
    <s v="S05483"/>
    <d v="2024-10-07T16:45:00"/>
    <x v="28"/>
    <s v="P1482"/>
    <s v="Kurta_482"/>
    <x v="1"/>
    <s v="Red"/>
    <s v="M"/>
    <n v="1"/>
    <n v="1919.34"/>
    <n v="1236.8399999999999"/>
    <n v="1919.34"/>
    <n v="1236.8399999999999"/>
    <s v="C25482"/>
    <s v="Anu_5482"/>
    <s v="Tirunelveli"/>
    <n v="8.7139000000000006"/>
    <n v="77.756699999999995"/>
    <s v="SP114"/>
    <s v="Salesperson_14"/>
    <s v="Paid"/>
    <s v="in-store"/>
  </r>
  <r>
    <s v="S05484"/>
    <d v="2023-10-31T10:40:00"/>
    <x v="5"/>
    <s v="P1483"/>
    <s v="Kid's_483"/>
    <x v="5"/>
    <s v="Black"/>
    <s v="M"/>
    <n v="4"/>
    <n v="400.76"/>
    <n v="342.03"/>
    <n v="1603.04"/>
    <n v="1368.12"/>
    <s v="C25483"/>
    <s v="Lakshmi_5483"/>
    <s v="Salem"/>
    <n v="11.664300000000001"/>
    <n v="78.146000000000001"/>
    <s v="SP113"/>
    <s v="Salesperson_13"/>
    <s v="Returned"/>
    <s v="online"/>
  </r>
  <r>
    <s v="S05485"/>
    <d v="2023-10-15T12:35:00"/>
    <x v="37"/>
    <s v="P1484"/>
    <s v="T-Shirts_484"/>
    <x v="2"/>
    <s v="Maroon"/>
    <s v="XS"/>
    <n v="1"/>
    <n v="2410.1999999999998"/>
    <n v="1469.05"/>
    <n v="2410.1999999999998"/>
    <n v="1469.05"/>
    <s v="C25484"/>
    <s v="Diya_5484"/>
    <s v="Salem"/>
    <n v="11.664300000000001"/>
    <n v="78.146000000000001"/>
    <s v="SP127"/>
    <s v="Salesperson_27"/>
    <s v="Returned"/>
    <s v="in-store"/>
  </r>
  <r>
    <s v="S05486"/>
    <d v="2024-01-20T18:45:00"/>
    <x v="49"/>
    <s v="P1485"/>
    <s v="Women's_485"/>
    <x v="0"/>
    <s v="Green"/>
    <s v="M"/>
    <n v="3"/>
    <n v="404.11"/>
    <n v="272.13"/>
    <n v="1212.33"/>
    <n v="816.39"/>
    <s v="C25485"/>
    <s v="Kavin_5485"/>
    <s v="Coimbatore"/>
    <n v="11.0168"/>
    <n v="76.955799999999996"/>
    <s v="SP101"/>
    <s v="Salesperson_1"/>
    <s v="Shipped"/>
    <s v="in-store"/>
  </r>
  <r>
    <s v="S05487"/>
    <d v="2024-08-14T15:53:00"/>
    <x v="76"/>
    <s v="P1486"/>
    <s v="Jeans_486"/>
    <x v="6"/>
    <s v="Grey"/>
    <s v="XL"/>
    <n v="1"/>
    <n v="227.71"/>
    <n v="192.27"/>
    <n v="227.71"/>
    <n v="192.27"/>
    <s v="C25486"/>
    <s v="Lakshmi_5486"/>
    <s v="Coimbatore"/>
    <n v="11.0168"/>
    <n v="76.955799999999996"/>
    <s v="SP130"/>
    <s v="Salesperson_30"/>
    <s v="Paid"/>
    <s v="in-store"/>
  </r>
  <r>
    <s v="S05488"/>
    <d v="2024-04-07T14:56:00"/>
    <x v="82"/>
    <s v="P1487"/>
    <s v="T-Shirts_487"/>
    <x v="2"/>
    <s v="Maroon"/>
    <s v="XXL"/>
    <n v="1"/>
    <n v="1472.47"/>
    <n v="1149.58"/>
    <n v="1472.47"/>
    <n v="1149.58"/>
    <s v="C25487"/>
    <s v="Devi_5487"/>
    <s v="Tiruchirappalli"/>
    <n v="10.7905"/>
    <n v="78.704700000000003"/>
    <s v="SP124"/>
    <s v="Salesperson_24"/>
    <s v="Returned"/>
    <s v="online"/>
  </r>
  <r>
    <s v="S05489"/>
    <d v="2024-04-20T20:24:00"/>
    <x v="45"/>
    <s v="P1488"/>
    <s v="Women's_488"/>
    <x v="0"/>
    <s v="Blue"/>
    <s v="XXL"/>
    <n v="2"/>
    <n v="2066.3200000000002"/>
    <n v="1728.08"/>
    <n v="4132.6400000000003"/>
    <n v="3456.16"/>
    <s v="C25488"/>
    <s v="Priya_5488"/>
    <s v="Tirunelveli"/>
    <n v="8.7139000000000006"/>
    <n v="77.756699999999995"/>
    <s v="SP137"/>
    <s v="Salesperson_37"/>
    <s v="Returned"/>
    <s v="in-store"/>
  </r>
  <r>
    <s v="S05490"/>
    <d v="2023-04-10T12:15:00"/>
    <x v="71"/>
    <s v="P1489"/>
    <s v="Sarees_489"/>
    <x v="7"/>
    <s v="Maroon"/>
    <s v="XXL"/>
    <n v="2"/>
    <n v="2064.71"/>
    <n v="1545.64"/>
    <n v="4129.42"/>
    <n v="3091.28"/>
    <s v="C25489"/>
    <s v="Devi_5489"/>
    <s v="Tirunelveli"/>
    <n v="8.7139000000000006"/>
    <n v="77.756699999999995"/>
    <s v="SP136"/>
    <s v="Salesperson_36"/>
    <s v="Returned"/>
    <s v="online"/>
  </r>
  <r>
    <s v="S05491"/>
    <d v="2024-01-13T19:18:00"/>
    <x v="65"/>
    <s v="P1490"/>
    <s v="Kid's_490"/>
    <x v="5"/>
    <s v="Blue"/>
    <s v="XL"/>
    <n v="1"/>
    <n v="1192.53"/>
    <n v="889.65"/>
    <n v="1192.53"/>
    <n v="889.65"/>
    <s v="C25490"/>
    <s v="Meena_5490"/>
    <s v="Vellore"/>
    <n v="12.916499999999999"/>
    <n v="79.132499999999993"/>
    <s v="SP136"/>
    <s v="Salesperson_36"/>
    <s v="Pending"/>
    <s v="in-store"/>
  </r>
  <r>
    <s v="S05492"/>
    <d v="2023-02-23T10:28:00"/>
    <x v="29"/>
    <s v="P1491"/>
    <s v="Women's_491"/>
    <x v="0"/>
    <s v="Black"/>
    <s v="L"/>
    <n v="2"/>
    <n v="1664.91"/>
    <n v="1415.75"/>
    <n v="3329.82"/>
    <n v="2831.5"/>
    <s v="C25491"/>
    <s v="Meena_5491"/>
    <s v="Erode"/>
    <n v="11.34"/>
    <n v="77.717200000000005"/>
    <s v="SP121"/>
    <s v="Salesperson_21"/>
    <s v="Cancelled"/>
    <s v="in-store"/>
  </r>
  <r>
    <s v="S05493"/>
    <d v="2024-03-08T15:07:00"/>
    <x v="8"/>
    <s v="P1492"/>
    <s v="Sportswear_492"/>
    <x v="3"/>
    <s v="Green"/>
    <s v="L"/>
    <n v="4"/>
    <n v="834.7"/>
    <n v="556.98"/>
    <n v="3338.8"/>
    <n v="2227.92"/>
    <s v="C25492"/>
    <s v="Priya_5492"/>
    <s v="Vellore"/>
    <n v="12.916499999999999"/>
    <n v="79.132499999999993"/>
    <s v="SP127"/>
    <s v="Salesperson_27"/>
    <s v="Cancelled"/>
    <s v="mobile_app"/>
  </r>
  <r>
    <s v="S05494"/>
    <d v="2024-06-14T21:39:00"/>
    <x v="13"/>
    <s v="P1493"/>
    <s v="Sportswear_493"/>
    <x v="3"/>
    <s v="Grey"/>
    <s v="L"/>
    <n v="4"/>
    <n v="815.12"/>
    <n v="616.21"/>
    <n v="3260.48"/>
    <n v="2464.84"/>
    <s v="C25493"/>
    <s v="Karthik_5493"/>
    <s v="Tiruchirappalli"/>
    <n v="10.7905"/>
    <n v="78.704700000000003"/>
    <s v="SP123"/>
    <s v="Salesperson_23"/>
    <s v="Cancelled"/>
    <s v="in-store"/>
  </r>
  <r>
    <s v="S05495"/>
    <d v="2024-09-23T19:22:00"/>
    <x v="55"/>
    <s v="P1494"/>
    <s v="Kurta_494"/>
    <x v="1"/>
    <s v="Blue"/>
    <s v="S"/>
    <n v="1"/>
    <n v="2232.8200000000002"/>
    <n v="1465.72"/>
    <n v="2232.8200000000002"/>
    <n v="1465.72"/>
    <s v="C25494"/>
    <s v="Bhuvana_5494"/>
    <s v="Salem"/>
    <n v="11.664300000000001"/>
    <n v="78.146000000000001"/>
    <s v="SP105"/>
    <s v="Salesperson_5"/>
    <s v="Shipped"/>
    <s v="mobile_app"/>
  </r>
  <r>
    <s v="S05496"/>
    <d v="2023-12-06T16:36:00"/>
    <x v="50"/>
    <s v="P1495"/>
    <s v="T-Shirts_495"/>
    <x v="2"/>
    <s v="Blue"/>
    <s v="XL"/>
    <n v="1"/>
    <n v="2286.9"/>
    <n v="1919.13"/>
    <n v="2286.9"/>
    <n v="1919.13"/>
    <s v="C25495"/>
    <s v="Karthik_5495"/>
    <s v="Tiruchirappalli"/>
    <n v="10.7905"/>
    <n v="78.704700000000003"/>
    <s v="SP149"/>
    <s v="Salesperson_49"/>
    <s v="Cancelled"/>
    <s v="in-store"/>
  </r>
  <r>
    <s v="S05497"/>
    <d v="2024-04-03T17:58:00"/>
    <x v="82"/>
    <s v="P1496"/>
    <s v="Men's_496"/>
    <x v="4"/>
    <s v="Maroon"/>
    <s v="XXL"/>
    <n v="2"/>
    <n v="1632.07"/>
    <n v="1248.8800000000001"/>
    <n v="3264.14"/>
    <n v="2497.7600000000002"/>
    <s v="C25496"/>
    <s v="Anu_5496"/>
    <s v="Salem"/>
    <n v="11.664300000000001"/>
    <n v="78.146000000000001"/>
    <s v="SP111"/>
    <s v="Salesperson_11"/>
    <s v="Shipped"/>
    <s v="online"/>
  </r>
  <r>
    <s v="S05498"/>
    <d v="2024-08-07T20:09:00"/>
    <x v="46"/>
    <s v="P1497"/>
    <s v="Sportswear_497"/>
    <x v="3"/>
    <s v="Green"/>
    <s v="S"/>
    <n v="1"/>
    <n v="1699.56"/>
    <n v="1197.6600000000001"/>
    <n v="1699.56"/>
    <n v="1197.6600000000001"/>
    <s v="C25497"/>
    <s v="Meena_5497"/>
    <s v="Chennai"/>
    <n v="13.082700000000001"/>
    <n v="80.270700000000005"/>
    <s v="SP143"/>
    <s v="Salesperson_43"/>
    <s v="Shipped"/>
    <s v="in-store"/>
  </r>
  <r>
    <s v="S05499"/>
    <d v="2023-01-26T13:35:00"/>
    <x v="17"/>
    <s v="P1498"/>
    <s v="Kurta_498"/>
    <x v="1"/>
    <s v="Blue"/>
    <s v="M"/>
    <n v="1"/>
    <n v="1687.13"/>
    <n v="1122.76"/>
    <n v="1687.13"/>
    <n v="1122.76"/>
    <s v="C25498"/>
    <s v="Bhuvana_5498"/>
    <s v="Chennai"/>
    <n v="13.082700000000001"/>
    <n v="80.270700000000005"/>
    <s v="SP102"/>
    <s v="Salesperson_2"/>
    <s v="Paid"/>
    <s v="online"/>
  </r>
  <r>
    <s v="S05500"/>
    <d v="2023-05-28T15:05:00"/>
    <x v="27"/>
    <s v="P1499"/>
    <s v="Women's_499"/>
    <x v="0"/>
    <s v="Blue"/>
    <s v="S"/>
    <n v="1"/>
    <n v="1104.6199999999999"/>
    <n v="694"/>
    <n v="1104.6199999999999"/>
    <n v="694"/>
    <s v="C25499"/>
    <s v="Sathish_5499"/>
    <s v="Coimbatore"/>
    <n v="11.0168"/>
    <n v="76.955799999999996"/>
    <s v="SP121"/>
    <s v="Salesperson_21"/>
    <s v="Returned"/>
    <s v="online"/>
  </r>
  <r>
    <s v="S05501"/>
    <d v="2024-01-02T14:12:00"/>
    <x v="39"/>
    <s v="P1000"/>
    <s v="Men's_000"/>
    <x v="4"/>
    <s v="White"/>
    <s v="M"/>
    <n v="1"/>
    <n v="676.75"/>
    <n v="489.6"/>
    <n v="676.75"/>
    <n v="489.6"/>
    <s v="C25500"/>
    <s v="Kavin_5500"/>
    <s v="Tiruchirappalli"/>
    <n v="10.7905"/>
    <n v="78.704700000000003"/>
    <s v="SP126"/>
    <s v="Salesperson_26"/>
    <s v="Returned"/>
    <s v="third-party"/>
  </r>
  <r>
    <s v="S05502"/>
    <d v="2023-05-12T18:07:00"/>
    <x v="64"/>
    <s v="P1001"/>
    <s v="Sportswear_001"/>
    <x v="3"/>
    <s v="Green"/>
    <s v="XS"/>
    <n v="1"/>
    <n v="628.78"/>
    <n v="391.46"/>
    <n v="628.78"/>
    <n v="391.46"/>
    <s v="C25501"/>
    <s v="Vishal_5501"/>
    <s v="Chennai"/>
    <n v="13.082700000000001"/>
    <n v="80.270700000000005"/>
    <s v="SP105"/>
    <s v="Salesperson_5"/>
    <s v="Paid"/>
    <s v="mobile_app"/>
  </r>
  <r>
    <s v="S05503"/>
    <d v="2023-12-10T19:15:00"/>
    <x v="50"/>
    <s v="P1002"/>
    <s v="Kurta_002"/>
    <x v="1"/>
    <s v="Blue"/>
    <s v="L"/>
    <n v="1"/>
    <n v="520.20000000000005"/>
    <n v="339.64"/>
    <n v="520.20000000000005"/>
    <n v="339.64"/>
    <s v="C25502"/>
    <s v="Sanjay_5502"/>
    <s v="Salem"/>
    <n v="11.664300000000001"/>
    <n v="78.146000000000001"/>
    <s v="SP129"/>
    <s v="Salesperson_29"/>
    <s v="Cancelled"/>
    <s v="in-store"/>
  </r>
  <r>
    <s v="S05504"/>
    <d v="2023-06-13T12:18:00"/>
    <x v="23"/>
    <s v="P1003"/>
    <s v="Men's_003"/>
    <x v="4"/>
    <s v="White"/>
    <s v="XXL"/>
    <n v="3"/>
    <n v="965.47"/>
    <n v="834.51"/>
    <n v="2896.41"/>
    <n v="2503.5300000000002"/>
    <s v="C25503"/>
    <s v="Sanjay_5503"/>
    <s v="Coimbatore"/>
    <n v="11.0168"/>
    <n v="76.955799999999996"/>
    <s v="SP121"/>
    <s v="Salesperson_21"/>
    <s v="Shipped"/>
    <s v="online"/>
  </r>
  <r>
    <s v="S05505"/>
    <d v="2023-04-29T10:56:00"/>
    <x v="56"/>
    <s v="P1004"/>
    <s v="Jeans_004"/>
    <x v="6"/>
    <s v="Maroon"/>
    <s v="XXL"/>
    <n v="3"/>
    <n v="1390.61"/>
    <n v="1011.95"/>
    <n v="4171.83"/>
    <n v="3035.85"/>
    <s v="C25504"/>
    <s v="Ganesh_5504"/>
    <s v="Chennai"/>
    <n v="13.082700000000001"/>
    <n v="80.270700000000005"/>
    <s v="SP124"/>
    <s v="Salesperson_24"/>
    <s v="Shipped"/>
    <s v="online"/>
  </r>
  <r>
    <s v="S05506"/>
    <d v="2023-08-28T19:04:00"/>
    <x v="0"/>
    <s v="P1005"/>
    <s v="Kurta_005"/>
    <x v="1"/>
    <s v="Grey"/>
    <s v="XXL"/>
    <n v="4"/>
    <n v="2160.13"/>
    <n v="1391.91"/>
    <n v="8640.52"/>
    <n v="5567.64"/>
    <s v="C25505"/>
    <s v="Meena_5505"/>
    <s v="Erode"/>
    <n v="11.34"/>
    <n v="77.717200000000005"/>
    <s v="SP128"/>
    <s v="Salesperson_28"/>
    <s v="Pending"/>
    <s v="in-store"/>
  </r>
  <r>
    <s v="S05507"/>
    <d v="2024-03-25T16:42:00"/>
    <x v="26"/>
    <s v="P1006"/>
    <s v="Men's_006"/>
    <x v="4"/>
    <s v="Pink"/>
    <s v="XS"/>
    <n v="2"/>
    <n v="242.57"/>
    <n v="200.01"/>
    <n v="485.14"/>
    <n v="400.02"/>
    <s v="C25506"/>
    <s v="Aarav_5506"/>
    <s v="Madurai"/>
    <n v="9.9252000000000002"/>
    <n v="78.119799999999998"/>
    <s v="SP148"/>
    <s v="Salesperson_48"/>
    <s v="Pending"/>
    <s v="in-store"/>
  </r>
  <r>
    <s v="S05508"/>
    <d v="2023-08-07T14:09:00"/>
    <x v="92"/>
    <s v="P1007"/>
    <s v="Sportswear_007"/>
    <x v="3"/>
    <s v="Green"/>
    <s v="L"/>
    <n v="1"/>
    <n v="1855.03"/>
    <n v="1579.91"/>
    <n v="1855.03"/>
    <n v="1579.91"/>
    <s v="C25507"/>
    <s v="Vishal_5507"/>
    <s v="Tiruchirappalli"/>
    <n v="10.7905"/>
    <n v="78.704700000000003"/>
    <s v="SP143"/>
    <s v="Salesperson_43"/>
    <s v="Pending"/>
    <s v="in-store"/>
  </r>
  <r>
    <s v="S05509"/>
    <d v="2024-10-04T11:22:00"/>
    <x v="25"/>
    <s v="P1008"/>
    <s v="Men's_008"/>
    <x v="4"/>
    <s v="Yellow"/>
    <s v="XL"/>
    <n v="2"/>
    <n v="1682.04"/>
    <n v="1437.8"/>
    <n v="3364.08"/>
    <n v="2875.6"/>
    <s v="C25508"/>
    <s v="Sanjay_5508"/>
    <s v="Erode"/>
    <n v="11.34"/>
    <n v="77.717200000000005"/>
    <s v="SP136"/>
    <s v="Salesperson_36"/>
    <s v="Cancelled"/>
    <s v="online"/>
  </r>
  <r>
    <s v="S05510"/>
    <d v="2024-09-11T19:11:00"/>
    <x v="38"/>
    <s v="P1009"/>
    <s v="Sportswear_009"/>
    <x v="3"/>
    <s v="Green"/>
    <s v="M"/>
    <n v="1"/>
    <n v="2449.73"/>
    <n v="1706.69"/>
    <n v="2449.73"/>
    <n v="1706.69"/>
    <s v="C25509"/>
    <s v="Ganesh_5509"/>
    <s v="Tirunelveli"/>
    <n v="8.7139000000000006"/>
    <n v="77.756699999999995"/>
    <s v="SP139"/>
    <s v="Salesperson_39"/>
    <s v="Shipped"/>
    <s v="in-store"/>
  </r>
  <r>
    <s v="S05511"/>
    <d v="2024-05-13T11:46:00"/>
    <x v="36"/>
    <s v="P1010"/>
    <s v="Women's_010"/>
    <x v="0"/>
    <s v="Yellow"/>
    <s v="M"/>
    <n v="2"/>
    <n v="2178.63"/>
    <n v="1446.14"/>
    <n v="4357.26"/>
    <n v="2892.28"/>
    <s v="C25510"/>
    <s v="Ganesh_5510"/>
    <s v="Vellore"/>
    <n v="12.916499999999999"/>
    <n v="79.132499999999993"/>
    <s v="SP139"/>
    <s v="Salesperson_39"/>
    <s v="Pending"/>
    <s v="mobile_app"/>
  </r>
  <r>
    <s v="S05512"/>
    <d v="2024-03-13T19:12:00"/>
    <x v="24"/>
    <s v="P1011"/>
    <s v="Kid's_011"/>
    <x v="5"/>
    <s v="Grey"/>
    <s v="L"/>
    <n v="1"/>
    <n v="767.47"/>
    <n v="551.04999999999995"/>
    <n v="767.47"/>
    <n v="551.04999999999995"/>
    <s v="C25511"/>
    <s v="Aarav_5511"/>
    <s v="Coimbatore"/>
    <n v="11.0168"/>
    <n v="76.955799999999996"/>
    <s v="SP107"/>
    <s v="Salesperson_7"/>
    <s v="Returned"/>
    <s v="online"/>
  </r>
  <r>
    <s v="S05513"/>
    <d v="2024-09-09T19:34:00"/>
    <x v="38"/>
    <s v="P1012"/>
    <s v="T-Shirts_012"/>
    <x v="2"/>
    <s v="Blue"/>
    <s v="L"/>
    <n v="2"/>
    <n v="230.71"/>
    <n v="174.71"/>
    <n v="461.42"/>
    <n v="349.42"/>
    <s v="C25512"/>
    <s v="Lakshmi_5512"/>
    <s v="Vellore"/>
    <n v="12.916499999999999"/>
    <n v="79.132499999999993"/>
    <s v="SP113"/>
    <s v="Salesperson_13"/>
    <s v="Pending"/>
    <s v="in-store"/>
  </r>
  <r>
    <s v="S05514"/>
    <d v="2024-01-10T18:10:00"/>
    <x v="65"/>
    <s v="P1013"/>
    <s v="Kurta_013"/>
    <x v="1"/>
    <s v="Red"/>
    <s v="XL"/>
    <n v="1"/>
    <n v="418.51"/>
    <n v="254.02"/>
    <n v="418.51"/>
    <n v="254.02"/>
    <s v="C25513"/>
    <s v="Priya_5513"/>
    <s v="Tirunelveli"/>
    <n v="8.7139000000000006"/>
    <n v="77.756699999999995"/>
    <s v="SP126"/>
    <s v="Salesperson_26"/>
    <s v="Cancelled"/>
    <s v="online"/>
  </r>
  <r>
    <s v="S05515"/>
    <d v="2023-12-23T12:04:00"/>
    <x v="41"/>
    <s v="P1014"/>
    <s v="Kurta_014"/>
    <x v="1"/>
    <s v="Blue"/>
    <s v="XS"/>
    <n v="1"/>
    <n v="1345.34"/>
    <n v="1128.58"/>
    <n v="1345.34"/>
    <n v="1128.58"/>
    <s v="C25514"/>
    <s v="Ganesh_5514"/>
    <s v="Tirunelveli"/>
    <n v="8.7139000000000006"/>
    <n v="77.756699999999995"/>
    <s v="SP143"/>
    <s v="Salesperson_43"/>
    <s v="Cancelled"/>
    <s v="in-store"/>
  </r>
  <r>
    <s v="S05516"/>
    <d v="2024-03-07T18:18:00"/>
    <x v="8"/>
    <s v="P1015"/>
    <s v="Sportswear_015"/>
    <x v="3"/>
    <s v="Black"/>
    <s v="M"/>
    <n v="2"/>
    <n v="569.21"/>
    <n v="483.13"/>
    <n v="1138.42"/>
    <n v="966.26"/>
    <s v="C25515"/>
    <s v="Anu_5515"/>
    <s v="Erode"/>
    <n v="11.34"/>
    <n v="77.717200000000005"/>
    <s v="SP130"/>
    <s v="Salesperson_30"/>
    <s v="Cancelled"/>
    <s v="third-party"/>
  </r>
  <r>
    <s v="S05517"/>
    <d v="2023-07-13T16:00:00"/>
    <x v="91"/>
    <s v="P1016"/>
    <s v="T-Shirts_016"/>
    <x v="2"/>
    <s v="Black"/>
    <s v="XXL"/>
    <n v="2"/>
    <n v="1637.89"/>
    <n v="1447.09"/>
    <n v="3275.78"/>
    <n v="2894.18"/>
    <s v="C25516"/>
    <s v="Ganesh_5516"/>
    <s v="Tiruchirappalli"/>
    <n v="10.7905"/>
    <n v="78.704700000000003"/>
    <s v="SP126"/>
    <s v="Salesperson_26"/>
    <s v="Returned"/>
    <s v="in-store"/>
  </r>
  <r>
    <s v="S05518"/>
    <d v="2023-02-23T11:50:00"/>
    <x v="29"/>
    <s v="P1017"/>
    <s v="T-Shirts_017"/>
    <x v="2"/>
    <s v="Grey"/>
    <s v="XS"/>
    <n v="2"/>
    <n v="1178.21"/>
    <n v="923.85"/>
    <n v="2356.42"/>
    <n v="1847.7"/>
    <s v="C25517"/>
    <s v="Kavin_5517"/>
    <s v="Erode"/>
    <n v="11.34"/>
    <n v="77.717200000000005"/>
    <s v="SP112"/>
    <s v="Salesperson_12"/>
    <s v="Pending"/>
    <s v="mobile_app"/>
  </r>
  <r>
    <s v="S05519"/>
    <d v="2023-02-28T16:30:00"/>
    <x v="10"/>
    <s v="P1018"/>
    <s v="Sportswear_018"/>
    <x v="3"/>
    <s v="Pink"/>
    <s v="L"/>
    <n v="3"/>
    <n v="2300.3200000000002"/>
    <n v="1910.65"/>
    <n v="6900.96"/>
    <n v="5731.95"/>
    <s v="C25518"/>
    <s v="Lakshmi_5518"/>
    <s v="Erode"/>
    <n v="11.34"/>
    <n v="77.717200000000005"/>
    <s v="SP148"/>
    <s v="Salesperson_48"/>
    <s v="Returned"/>
    <s v="online"/>
  </r>
  <r>
    <s v="S05520"/>
    <d v="2024-10-01T15:05:00"/>
    <x v="25"/>
    <s v="P1019"/>
    <s v="Kurta_019"/>
    <x v="1"/>
    <s v="White"/>
    <s v="XXL"/>
    <n v="3"/>
    <n v="2339.4"/>
    <n v="1546.38"/>
    <n v="7018.2"/>
    <n v="4639.1400000000003"/>
    <s v="C25519"/>
    <s v="Karthik_5519"/>
    <s v="Vellore"/>
    <n v="12.916499999999999"/>
    <n v="79.132499999999993"/>
    <s v="SP141"/>
    <s v="Salesperson_41"/>
    <s v="Shipped"/>
    <s v="online"/>
  </r>
  <r>
    <s v="S05521"/>
    <d v="2024-03-22T11:11:00"/>
    <x v="7"/>
    <s v="P1020"/>
    <s v="Kurta_020"/>
    <x v="1"/>
    <s v="White"/>
    <s v="XL"/>
    <n v="1"/>
    <n v="1095.3"/>
    <n v="736.36"/>
    <n v="1095.3"/>
    <n v="736.36"/>
    <s v="C25520"/>
    <s v="Lakshmi_5520"/>
    <s v="Salem"/>
    <n v="11.664300000000001"/>
    <n v="78.146000000000001"/>
    <s v="SP128"/>
    <s v="Salesperson_28"/>
    <s v="Paid"/>
    <s v="mobile_app"/>
  </r>
  <r>
    <s v="S05522"/>
    <d v="2023-05-28T15:10:00"/>
    <x v="27"/>
    <s v="P1021"/>
    <s v="Sarees_021"/>
    <x v="7"/>
    <s v="Yellow"/>
    <s v="XXL"/>
    <n v="1"/>
    <n v="2096.71"/>
    <n v="1588.59"/>
    <n v="2096.71"/>
    <n v="1588.59"/>
    <s v="C25521"/>
    <s v="Sanjay_5521"/>
    <s v="Tiruchirappalli"/>
    <n v="10.7905"/>
    <n v="78.704700000000003"/>
    <s v="SP117"/>
    <s v="Salesperson_17"/>
    <s v="Shipped"/>
    <s v="in-store"/>
  </r>
  <r>
    <s v="S05523"/>
    <d v="2024-09-19T10:49:00"/>
    <x v="6"/>
    <s v="P1022"/>
    <s v="T-Shirts_022"/>
    <x v="2"/>
    <s v="Yellow"/>
    <s v="XXL"/>
    <n v="1"/>
    <n v="1827.86"/>
    <n v="1580.89"/>
    <n v="1827.86"/>
    <n v="1580.89"/>
    <s v="C25522"/>
    <s v="Aarav_5522"/>
    <s v="Madurai"/>
    <n v="9.9252000000000002"/>
    <n v="78.119799999999998"/>
    <s v="SP116"/>
    <s v="Salesperson_16"/>
    <s v="Paid"/>
    <s v="online"/>
  </r>
  <r>
    <s v="S05524"/>
    <d v="2023-06-30T12:45:00"/>
    <x v="42"/>
    <s v="P1023"/>
    <s v="Sarees_023"/>
    <x v="7"/>
    <s v="Black"/>
    <s v="L"/>
    <n v="1"/>
    <n v="561.16999999999996"/>
    <n v="486.9"/>
    <n v="561.16999999999996"/>
    <n v="486.9"/>
    <s v="C25523"/>
    <s v="Ravi_5523"/>
    <s v="Madurai"/>
    <n v="9.9252000000000002"/>
    <n v="78.119799999999998"/>
    <s v="SP138"/>
    <s v="Salesperson_38"/>
    <s v="Paid"/>
    <s v="online"/>
  </r>
  <r>
    <s v="S05525"/>
    <d v="2023-03-19T14:43:00"/>
    <x v="16"/>
    <s v="P1024"/>
    <s v="T-Shirts_024"/>
    <x v="2"/>
    <s v="Maroon"/>
    <s v="XL"/>
    <n v="1"/>
    <n v="871.29"/>
    <n v="758.92"/>
    <n v="871.29"/>
    <n v="758.92"/>
    <s v="C25524"/>
    <s v="Priya_5524"/>
    <s v="Tirunelveli"/>
    <n v="8.7139000000000006"/>
    <n v="77.756699999999995"/>
    <s v="SP114"/>
    <s v="Salesperson_14"/>
    <s v="Cancelled"/>
    <s v="third-party"/>
  </r>
  <r>
    <s v="S05526"/>
    <d v="2023-04-26T19:30:00"/>
    <x v="56"/>
    <s v="P1025"/>
    <s v="T-Shirts_025"/>
    <x v="2"/>
    <s v="Yellow"/>
    <s v="XS"/>
    <n v="2"/>
    <n v="989.9"/>
    <n v="820.12"/>
    <n v="1979.8"/>
    <n v="1640.24"/>
    <s v="C25525"/>
    <s v="Meena_5525"/>
    <s v="Vellore"/>
    <n v="12.916499999999999"/>
    <n v="79.132499999999993"/>
    <s v="SP122"/>
    <s v="Salesperson_22"/>
    <s v="Returned"/>
    <s v="online"/>
  </r>
  <r>
    <s v="S05527"/>
    <d v="2023-04-17T10:47:00"/>
    <x v="12"/>
    <s v="P1026"/>
    <s v="Men's_026"/>
    <x v="4"/>
    <s v="Grey"/>
    <s v="XL"/>
    <n v="1"/>
    <n v="1933.9"/>
    <n v="1574.54"/>
    <n v="1933.9"/>
    <n v="1574.54"/>
    <s v="C25526"/>
    <s v="Aarav_5526"/>
    <s v="Tirunelveli"/>
    <n v="8.7139000000000006"/>
    <n v="77.756699999999995"/>
    <s v="SP114"/>
    <s v="Salesperson_14"/>
    <s v="Cancelled"/>
    <s v="third-party"/>
  </r>
  <r>
    <s v="S05528"/>
    <d v="2023-01-18T12:28:00"/>
    <x v="85"/>
    <s v="P1027"/>
    <s v="Jeans_027"/>
    <x v="6"/>
    <s v="Black"/>
    <s v="XXL"/>
    <n v="2"/>
    <n v="1644.59"/>
    <n v="1072.96"/>
    <n v="3289.18"/>
    <n v="2145.92"/>
    <s v="C25527"/>
    <s v="Anu_5527"/>
    <s v="Tirunelveli"/>
    <n v="8.7139000000000006"/>
    <n v="77.756699999999995"/>
    <s v="SP125"/>
    <s v="Salesperson_25"/>
    <s v="Cancelled"/>
    <s v="mobile_app"/>
  </r>
  <r>
    <s v="S05529"/>
    <d v="2023-09-05T20:43:00"/>
    <x v="74"/>
    <s v="P1028"/>
    <s v="Jeans_028"/>
    <x v="6"/>
    <s v="Green"/>
    <s v="XXL"/>
    <n v="2"/>
    <n v="1845.41"/>
    <n v="1608.09"/>
    <n v="3690.82"/>
    <n v="3216.18"/>
    <s v="C25528"/>
    <s v="Sathish_5528"/>
    <s v="Coimbatore"/>
    <n v="11.0168"/>
    <n v="76.955799999999996"/>
    <s v="SP115"/>
    <s v="Salesperson_15"/>
    <s v="Shipped"/>
    <s v="mobile_app"/>
  </r>
  <r>
    <s v="S05530"/>
    <d v="2023-04-06T13:59:00"/>
    <x v="48"/>
    <s v="P1029"/>
    <s v="Kurta_029"/>
    <x v="1"/>
    <s v="White"/>
    <s v="XXL"/>
    <n v="4"/>
    <n v="2118.2199999999998"/>
    <n v="1621.31"/>
    <n v="8472.8799999999992"/>
    <n v="6485.24"/>
    <s v="C25529"/>
    <s v="Anu_5529"/>
    <s v="Chennai"/>
    <n v="13.082700000000001"/>
    <n v="80.270700000000005"/>
    <s v="SP144"/>
    <s v="Salesperson_44"/>
    <s v="Returned"/>
    <s v="mobile_app"/>
  </r>
  <r>
    <s v="S05531"/>
    <d v="2023-08-07T20:09:00"/>
    <x v="92"/>
    <s v="P1030"/>
    <s v="Men's_030"/>
    <x v="4"/>
    <s v="Grey"/>
    <s v="S"/>
    <n v="1"/>
    <n v="1732.58"/>
    <n v="1136.3599999999999"/>
    <n v="1732.58"/>
    <n v="1136.3599999999999"/>
    <s v="C25530"/>
    <s v="Ravi_5530"/>
    <s v="Tiruchirappalli"/>
    <n v="10.7905"/>
    <n v="78.704700000000003"/>
    <s v="SP103"/>
    <s v="Salesperson_3"/>
    <s v="Returned"/>
    <s v="online"/>
  </r>
  <r>
    <s v="S05532"/>
    <d v="2024-03-06T15:23:00"/>
    <x v="8"/>
    <s v="P1031"/>
    <s v="Women's_031"/>
    <x v="0"/>
    <s v="Yellow"/>
    <s v="XS"/>
    <n v="3"/>
    <n v="2052.9"/>
    <n v="1290.76"/>
    <n v="6158.7"/>
    <n v="3872.28"/>
    <s v="C25531"/>
    <s v="Devi_5531"/>
    <s v="Erode"/>
    <n v="11.34"/>
    <n v="77.717200000000005"/>
    <s v="SP113"/>
    <s v="Salesperson_13"/>
    <s v="Pending"/>
    <s v="online"/>
  </r>
  <r>
    <s v="S05533"/>
    <d v="2023-08-18T12:58:00"/>
    <x v="63"/>
    <s v="P1032"/>
    <s v="T-Shirts_032"/>
    <x v="2"/>
    <s v="Red"/>
    <s v="M"/>
    <n v="4"/>
    <n v="2403.06"/>
    <n v="1518.52"/>
    <n v="9612.24"/>
    <n v="6074.08"/>
    <s v="C25532"/>
    <s v="Diya_5532"/>
    <s v="Chennai"/>
    <n v="13.082700000000001"/>
    <n v="80.270700000000005"/>
    <s v="SP147"/>
    <s v="Salesperson_47"/>
    <s v="Pending"/>
    <s v="in-store"/>
  </r>
  <r>
    <s v="S05534"/>
    <d v="2024-07-04T14:48:00"/>
    <x v="9"/>
    <s v="P1033"/>
    <s v="Kurta_033"/>
    <x v="1"/>
    <s v="Yellow"/>
    <s v="XL"/>
    <n v="2"/>
    <n v="1793.99"/>
    <n v="1215.02"/>
    <n v="3587.98"/>
    <n v="2430.04"/>
    <s v="C25533"/>
    <s v="Meena_5533"/>
    <s v="Vellore"/>
    <n v="12.916499999999999"/>
    <n v="79.132499999999993"/>
    <s v="SP140"/>
    <s v="Salesperson_40"/>
    <s v="Cancelled"/>
    <s v="in-store"/>
  </r>
  <r>
    <s v="S05535"/>
    <d v="2023-11-12T11:43:00"/>
    <x v="81"/>
    <s v="P1034"/>
    <s v="Kurta_034"/>
    <x v="1"/>
    <s v="Black"/>
    <s v="S"/>
    <n v="2"/>
    <n v="454.09"/>
    <n v="397.03"/>
    <n v="908.18"/>
    <n v="794.06"/>
    <s v="C25534"/>
    <s v="Ganesh_5534"/>
    <s v="Salem"/>
    <n v="11.664300000000001"/>
    <n v="78.146000000000001"/>
    <s v="SP125"/>
    <s v="Salesperson_25"/>
    <s v="Shipped"/>
    <s v="mobile_app"/>
  </r>
  <r>
    <s v="S05536"/>
    <d v="2023-06-29T16:07:00"/>
    <x v="42"/>
    <s v="P1035"/>
    <s v="T-Shirts_035"/>
    <x v="2"/>
    <s v="Pink"/>
    <s v="M"/>
    <n v="2"/>
    <n v="2339.81"/>
    <n v="1509.87"/>
    <n v="4679.62"/>
    <n v="3019.74"/>
    <s v="C25535"/>
    <s v="Devi_5535"/>
    <s v="Erode"/>
    <n v="11.34"/>
    <n v="77.717200000000005"/>
    <s v="SP127"/>
    <s v="Salesperson_27"/>
    <s v="Paid"/>
    <s v="third-party"/>
  </r>
  <r>
    <s v="S05537"/>
    <d v="2024-02-29T14:24:00"/>
    <x v="14"/>
    <s v="P1036"/>
    <s v="Jeans_036"/>
    <x v="6"/>
    <s v="Black"/>
    <s v="S"/>
    <n v="4"/>
    <n v="1979.47"/>
    <n v="1467.13"/>
    <n v="7917.88"/>
    <n v="5868.52"/>
    <s v="C25536"/>
    <s v="Ganesh_5536"/>
    <s v="Vellore"/>
    <n v="12.916499999999999"/>
    <n v="79.132499999999993"/>
    <s v="SP112"/>
    <s v="Salesperson_12"/>
    <s v="Cancelled"/>
    <s v="in-store"/>
  </r>
  <r>
    <s v="S05538"/>
    <d v="2023-12-07T12:36:00"/>
    <x v="50"/>
    <s v="P1037"/>
    <s v="Sportswear_037"/>
    <x v="3"/>
    <s v="White"/>
    <s v="XS"/>
    <n v="2"/>
    <n v="793"/>
    <n v="559.41"/>
    <n v="1586"/>
    <n v="1118.82"/>
    <s v="C25537"/>
    <s v="Karthik_5537"/>
    <s v="Madurai"/>
    <n v="9.9252000000000002"/>
    <n v="78.119799999999998"/>
    <s v="SP103"/>
    <s v="Salesperson_3"/>
    <s v="Cancelled"/>
    <s v="online"/>
  </r>
  <r>
    <s v="S05539"/>
    <d v="2023-08-19T10:26:00"/>
    <x v="63"/>
    <s v="P1038"/>
    <s v="T-Shirts_038"/>
    <x v="2"/>
    <s v="Blue"/>
    <s v="XS"/>
    <n v="2"/>
    <n v="707.09"/>
    <n v="568.42999999999995"/>
    <n v="1414.18"/>
    <n v="1136.8599999999999"/>
    <s v="C25538"/>
    <s v="Ganesh_5538"/>
    <s v="Coimbatore"/>
    <n v="11.0168"/>
    <n v="76.955799999999996"/>
    <s v="SP101"/>
    <s v="Salesperson_1"/>
    <s v="Pending"/>
    <s v="online"/>
  </r>
  <r>
    <s v="S05540"/>
    <d v="2023-07-25T14:07:00"/>
    <x v="78"/>
    <s v="P1039"/>
    <s v="Sportswear_039"/>
    <x v="3"/>
    <s v="Pink"/>
    <s v="XS"/>
    <n v="4"/>
    <n v="1450.02"/>
    <n v="964.86"/>
    <n v="5800.08"/>
    <n v="3859.44"/>
    <s v="C25539"/>
    <s v="Ravi_5539"/>
    <s v="Coimbatore"/>
    <n v="11.0168"/>
    <n v="76.955799999999996"/>
    <s v="SP143"/>
    <s v="Salesperson_43"/>
    <s v="Cancelled"/>
    <s v="online"/>
  </r>
  <r>
    <s v="S05541"/>
    <d v="2024-05-12T13:17:00"/>
    <x v="83"/>
    <s v="P1040"/>
    <s v="Sarees_040"/>
    <x v="7"/>
    <s v="Blue"/>
    <s v="L"/>
    <n v="1"/>
    <n v="1369.8"/>
    <n v="925.41"/>
    <n v="1369.8"/>
    <n v="925.41"/>
    <s v="C25540"/>
    <s v="Vishal_5540"/>
    <s v="Salem"/>
    <n v="11.664300000000001"/>
    <n v="78.146000000000001"/>
    <s v="SP137"/>
    <s v="Salesperson_37"/>
    <s v="Shipped"/>
    <s v="in-store"/>
  </r>
  <r>
    <s v="S05542"/>
    <d v="2024-08-09T19:29:00"/>
    <x v="46"/>
    <s v="P1041"/>
    <s v="Sportswear_041"/>
    <x v="3"/>
    <s v="Grey"/>
    <s v="S"/>
    <n v="1"/>
    <n v="749.11"/>
    <n v="636.39"/>
    <n v="749.11"/>
    <n v="636.39"/>
    <s v="C25541"/>
    <s v="Anu_5541"/>
    <s v="Tiruchirappalli"/>
    <n v="10.7905"/>
    <n v="78.704700000000003"/>
    <s v="SP115"/>
    <s v="Salesperson_15"/>
    <s v="Paid"/>
    <s v="in-store"/>
  </r>
  <r>
    <s v="S05543"/>
    <d v="2023-07-04T12:03:00"/>
    <x v="90"/>
    <s v="P1042"/>
    <s v="Kurta_042"/>
    <x v="1"/>
    <s v="Blue"/>
    <s v="M"/>
    <n v="1"/>
    <n v="2193.4499999999998"/>
    <n v="1713.9"/>
    <n v="2193.4499999999998"/>
    <n v="1713.9"/>
    <s v="C25542"/>
    <s v="Vishal_5542"/>
    <s v="Tiruchirappalli"/>
    <n v="10.7905"/>
    <n v="78.704700000000003"/>
    <s v="SP120"/>
    <s v="Salesperson_20"/>
    <s v="Shipped"/>
    <s v="third-party"/>
  </r>
  <r>
    <s v="S05544"/>
    <d v="2023-09-13T17:45:00"/>
    <x v="61"/>
    <s v="P1043"/>
    <s v="Sarees_043"/>
    <x v="7"/>
    <s v="White"/>
    <s v="XXL"/>
    <n v="2"/>
    <n v="1004.7"/>
    <n v="766.35"/>
    <n v="2009.4"/>
    <n v="1532.7"/>
    <s v="C25543"/>
    <s v="Ravi_5543"/>
    <s v="Tiruchirappalli"/>
    <n v="10.7905"/>
    <n v="78.704700000000003"/>
    <s v="SP121"/>
    <s v="Salesperson_21"/>
    <s v="Paid"/>
    <s v="in-store"/>
  </r>
  <r>
    <s v="S05545"/>
    <d v="2023-09-28T10:46:00"/>
    <x v="21"/>
    <s v="P1044"/>
    <s v="Sarees_044"/>
    <x v="7"/>
    <s v="Green"/>
    <s v="L"/>
    <n v="3"/>
    <n v="486.06"/>
    <n v="415.99"/>
    <n v="1458.18"/>
    <n v="1247.97"/>
    <s v="C25544"/>
    <s v="Aarav_5544"/>
    <s v="Madurai"/>
    <n v="9.9252000000000002"/>
    <n v="78.119799999999998"/>
    <s v="SP148"/>
    <s v="Salesperson_48"/>
    <s v="Shipped"/>
    <s v="in-store"/>
  </r>
  <r>
    <s v="S05546"/>
    <d v="2024-06-25T14:35:00"/>
    <x v="2"/>
    <s v="P1045"/>
    <s v="Men's_045"/>
    <x v="4"/>
    <s v="Pink"/>
    <s v="XL"/>
    <n v="1"/>
    <n v="1262.08"/>
    <n v="796.42"/>
    <n v="1262.08"/>
    <n v="796.42"/>
    <s v="C25545"/>
    <s v="Ravi_5545"/>
    <s v="Tirunelveli"/>
    <n v="8.7139000000000006"/>
    <n v="77.756699999999995"/>
    <s v="SP127"/>
    <s v="Salesperson_27"/>
    <s v="Shipped"/>
    <s v="online"/>
  </r>
  <r>
    <s v="S05547"/>
    <d v="2024-01-07T11:12:00"/>
    <x v="39"/>
    <s v="P1046"/>
    <s v="Men's_046"/>
    <x v="4"/>
    <s v="Grey"/>
    <s v="XS"/>
    <n v="1"/>
    <n v="2256.06"/>
    <n v="1454.58"/>
    <n v="2256.06"/>
    <n v="1454.58"/>
    <s v="C25546"/>
    <s v="Lakshmi_5546"/>
    <s v="Coimbatore"/>
    <n v="11.0168"/>
    <n v="76.955799999999996"/>
    <s v="SP110"/>
    <s v="Salesperson_10"/>
    <s v="Cancelled"/>
    <s v="in-store"/>
  </r>
  <r>
    <s v="S05548"/>
    <d v="2024-03-06T17:46:00"/>
    <x v="8"/>
    <s v="P1047"/>
    <s v="Kid's_047"/>
    <x v="5"/>
    <s v="Black"/>
    <s v="XXL"/>
    <n v="4"/>
    <n v="619.66999999999996"/>
    <n v="448.33"/>
    <n v="2478.6799999999998"/>
    <n v="1793.32"/>
    <s v="C25547"/>
    <s v="Priya_5547"/>
    <s v="Coimbatore"/>
    <n v="11.0168"/>
    <n v="76.955799999999996"/>
    <s v="SP113"/>
    <s v="Salesperson_13"/>
    <s v="Cancelled"/>
    <s v="in-store"/>
  </r>
  <r>
    <s v="S05549"/>
    <d v="2023-12-14T14:10:00"/>
    <x v="19"/>
    <s v="P1048"/>
    <s v="Women's_048"/>
    <x v="0"/>
    <s v="Green"/>
    <s v="S"/>
    <n v="2"/>
    <n v="1557.92"/>
    <n v="1266.93"/>
    <n v="3115.84"/>
    <n v="2533.86"/>
    <s v="C25548"/>
    <s v="Ravi_5548"/>
    <s v="Vellore"/>
    <n v="12.916499999999999"/>
    <n v="79.132499999999993"/>
    <s v="SP116"/>
    <s v="Salesperson_16"/>
    <s v="Returned"/>
    <s v="in-store"/>
  </r>
  <r>
    <s v="S05550"/>
    <d v="2023-12-09T19:45:00"/>
    <x v="50"/>
    <s v="P1049"/>
    <s v="T-Shirts_049"/>
    <x v="2"/>
    <s v="Blue"/>
    <s v="XXL"/>
    <n v="2"/>
    <n v="1604.42"/>
    <n v="1364.44"/>
    <n v="3208.84"/>
    <n v="2728.88"/>
    <s v="C25549"/>
    <s v="Devi_5549"/>
    <s v="Tiruchirappalli"/>
    <n v="10.7905"/>
    <n v="78.704700000000003"/>
    <s v="SP115"/>
    <s v="Salesperson_15"/>
    <s v="Shipped"/>
    <s v="third-party"/>
  </r>
  <r>
    <s v="S05551"/>
    <d v="2023-11-17T16:36:00"/>
    <x v="44"/>
    <s v="P1050"/>
    <s v="Kurta_050"/>
    <x v="1"/>
    <s v="Maroon"/>
    <s v="L"/>
    <n v="1"/>
    <n v="1251.5"/>
    <n v="1114.77"/>
    <n v="1251.5"/>
    <n v="1114.77"/>
    <s v="C25550"/>
    <s v="Aarav_5550"/>
    <s v="Tirunelveli"/>
    <n v="8.7139000000000006"/>
    <n v="77.756699999999995"/>
    <s v="SP144"/>
    <s v="Salesperson_44"/>
    <s v="Cancelled"/>
    <s v="in-store"/>
  </r>
  <r>
    <s v="S05552"/>
    <d v="2023-01-21T14:29:00"/>
    <x v="85"/>
    <s v="P1051"/>
    <s v="Men's_051"/>
    <x v="4"/>
    <s v="Grey"/>
    <s v="XL"/>
    <n v="3"/>
    <n v="294.95"/>
    <n v="237.17"/>
    <n v="884.85"/>
    <n v="711.51"/>
    <s v="C25551"/>
    <s v="Diya_5551"/>
    <s v="Chennai"/>
    <n v="13.082700000000001"/>
    <n v="80.270700000000005"/>
    <s v="SP140"/>
    <s v="Salesperson_40"/>
    <s v="Shipped"/>
    <s v="in-store"/>
  </r>
  <r>
    <s v="S05553"/>
    <d v="2023-02-01T10:09:00"/>
    <x v="35"/>
    <s v="P1052"/>
    <s v="Sarees_052"/>
    <x v="7"/>
    <s v="Blue"/>
    <s v="XS"/>
    <n v="4"/>
    <n v="1712.53"/>
    <n v="1449.57"/>
    <n v="6850.12"/>
    <n v="5798.28"/>
    <s v="C25552"/>
    <s v="Bhuvana_5552"/>
    <s v="Erode"/>
    <n v="11.34"/>
    <n v="77.717200000000005"/>
    <s v="SP117"/>
    <s v="Salesperson_17"/>
    <s v="Paid"/>
    <s v="online"/>
  </r>
  <r>
    <s v="S05554"/>
    <d v="2024-05-30T19:05:00"/>
    <x v="54"/>
    <s v="P1053"/>
    <s v="Sportswear_053"/>
    <x v="3"/>
    <s v="Red"/>
    <s v="L"/>
    <n v="1"/>
    <n v="1523.08"/>
    <n v="1012.16"/>
    <n v="1523.08"/>
    <n v="1012.16"/>
    <s v="C25553"/>
    <s v="Anu_5553"/>
    <s v="Tiruchirappalli"/>
    <n v="10.7905"/>
    <n v="78.704700000000003"/>
    <s v="SP148"/>
    <s v="Salesperson_48"/>
    <s v="Cancelled"/>
    <s v="online"/>
  </r>
  <r>
    <s v="S05555"/>
    <d v="2024-09-03T13:59:00"/>
    <x v="22"/>
    <s v="P1054"/>
    <s v="T-Shirts_054"/>
    <x v="2"/>
    <s v="Grey"/>
    <s v="XL"/>
    <n v="2"/>
    <n v="2069.1799999999998"/>
    <n v="1643.93"/>
    <n v="4138.3599999999997"/>
    <n v="3287.86"/>
    <s v="C25554"/>
    <s v="Devi_5554"/>
    <s v="Salem"/>
    <n v="11.664300000000001"/>
    <n v="78.146000000000001"/>
    <s v="SP132"/>
    <s v="Salesperson_32"/>
    <s v="Pending"/>
    <s v="in-store"/>
  </r>
  <r>
    <s v="S05556"/>
    <d v="2024-08-29T17:34:00"/>
    <x v="20"/>
    <s v="P1055"/>
    <s v="Men's_055"/>
    <x v="4"/>
    <s v="Black"/>
    <s v="M"/>
    <n v="1"/>
    <n v="2107.23"/>
    <n v="1817.33"/>
    <n v="2107.23"/>
    <n v="1817.33"/>
    <s v="C25555"/>
    <s v="Anu_5555"/>
    <s v="Tirunelveli"/>
    <n v="8.7139000000000006"/>
    <n v="77.756699999999995"/>
    <s v="SP129"/>
    <s v="Salesperson_29"/>
    <s v="Pending"/>
    <s v="in-store"/>
  </r>
  <r>
    <s v="S05557"/>
    <d v="2024-04-02T18:03:00"/>
    <x v="82"/>
    <s v="P1056"/>
    <s v="Kurta_056"/>
    <x v="1"/>
    <s v="Yellow"/>
    <s v="XXL"/>
    <n v="1"/>
    <n v="1051.18"/>
    <n v="897.56"/>
    <n v="1051.18"/>
    <n v="897.56"/>
    <s v="C25556"/>
    <s v="Vishal_5556"/>
    <s v="Chennai"/>
    <n v="13.082700000000001"/>
    <n v="80.270700000000005"/>
    <s v="SP118"/>
    <s v="Salesperson_18"/>
    <s v="Returned"/>
    <s v="in-store"/>
  </r>
  <r>
    <s v="S05558"/>
    <d v="2023-02-15T16:41:00"/>
    <x v="43"/>
    <s v="P1057"/>
    <s v="Kid's_057"/>
    <x v="5"/>
    <s v="Grey"/>
    <s v="S"/>
    <n v="1"/>
    <n v="1983.46"/>
    <n v="1345.89"/>
    <n v="1983.46"/>
    <n v="1345.89"/>
    <s v="C25557"/>
    <s v="Anu_5557"/>
    <s v="Chennai"/>
    <n v="13.082700000000001"/>
    <n v="80.270700000000005"/>
    <s v="SP139"/>
    <s v="Salesperson_39"/>
    <s v="Paid"/>
    <s v="online"/>
  </r>
  <r>
    <s v="S05559"/>
    <d v="2023-10-19T11:40:00"/>
    <x v="69"/>
    <s v="P1058"/>
    <s v="Jeans_058"/>
    <x v="6"/>
    <s v="Blue"/>
    <s v="L"/>
    <n v="1"/>
    <n v="399.09"/>
    <n v="256.63"/>
    <n v="399.09"/>
    <n v="256.63"/>
    <s v="C25558"/>
    <s v="Anu_5558"/>
    <s v="Tiruchirappalli"/>
    <n v="10.7905"/>
    <n v="78.704700000000003"/>
    <s v="SP142"/>
    <s v="Salesperson_42"/>
    <s v="Shipped"/>
    <s v="in-store"/>
  </r>
  <r>
    <s v="S05560"/>
    <d v="2024-08-06T19:21:00"/>
    <x v="46"/>
    <s v="P1059"/>
    <s v="T-Shirts_059"/>
    <x v="2"/>
    <s v="Black"/>
    <s v="XXL"/>
    <n v="1"/>
    <n v="2427.91"/>
    <n v="1625.96"/>
    <n v="2427.91"/>
    <n v="1625.96"/>
    <s v="C25559"/>
    <s v="Diya_5559"/>
    <s v="Erode"/>
    <n v="11.34"/>
    <n v="77.717200000000005"/>
    <s v="SP131"/>
    <s v="Salesperson_31"/>
    <s v="Cancelled"/>
    <s v="in-store"/>
  </r>
  <r>
    <s v="S05561"/>
    <d v="2023-03-02T13:07:00"/>
    <x v="10"/>
    <s v="P1060"/>
    <s v="Sarees_060"/>
    <x v="7"/>
    <s v="Maroon"/>
    <s v="M"/>
    <n v="1"/>
    <n v="1443.47"/>
    <n v="1157.58"/>
    <n v="1443.47"/>
    <n v="1157.58"/>
    <s v="C25560"/>
    <s v="Vishal_5560"/>
    <s v="Salem"/>
    <n v="11.664300000000001"/>
    <n v="78.146000000000001"/>
    <s v="SP102"/>
    <s v="Salesperson_2"/>
    <s v="Cancelled"/>
    <s v="third-party"/>
  </r>
  <r>
    <s v="S05562"/>
    <d v="2023-10-12T13:24:00"/>
    <x v="37"/>
    <s v="P1061"/>
    <s v="Sarees_061"/>
    <x v="7"/>
    <s v="Black"/>
    <s v="XS"/>
    <n v="2"/>
    <n v="2063.35"/>
    <n v="1783.65"/>
    <n v="4126.7"/>
    <n v="3567.3"/>
    <s v="C25561"/>
    <s v="Meena_5561"/>
    <s v="Madurai"/>
    <n v="9.9252000000000002"/>
    <n v="78.119799999999998"/>
    <s v="SP140"/>
    <s v="Salesperson_40"/>
    <s v="Paid"/>
    <s v="online"/>
  </r>
  <r>
    <s v="S05563"/>
    <d v="2024-08-27T19:47:00"/>
    <x v="20"/>
    <s v="P1062"/>
    <s v="Sportswear_062"/>
    <x v="3"/>
    <s v="Yellow"/>
    <s v="L"/>
    <n v="2"/>
    <n v="308.64"/>
    <n v="255.12"/>
    <n v="617.28"/>
    <n v="510.24"/>
    <s v="C25562"/>
    <s v="Aarav_5562"/>
    <s v="Tirunelveli"/>
    <n v="8.7139000000000006"/>
    <n v="77.756699999999995"/>
    <s v="SP109"/>
    <s v="Salesperson_9"/>
    <s v="Shipped"/>
    <s v="in-store"/>
  </r>
  <r>
    <s v="S05564"/>
    <d v="2023-08-31T10:50:00"/>
    <x v="0"/>
    <s v="P1063"/>
    <s v="Men's_063"/>
    <x v="4"/>
    <s v="Blue"/>
    <s v="XXL"/>
    <n v="2"/>
    <n v="220.38"/>
    <n v="149.91999999999999"/>
    <n v="440.76"/>
    <n v="299.83999999999997"/>
    <s v="C25563"/>
    <s v="Karthik_5563"/>
    <s v="Madurai"/>
    <n v="9.9252000000000002"/>
    <n v="78.119799999999998"/>
    <s v="SP113"/>
    <s v="Salesperson_13"/>
    <s v="Paid"/>
    <s v="online"/>
  </r>
  <r>
    <s v="S05565"/>
    <d v="2023-08-17T13:29:00"/>
    <x v="63"/>
    <s v="P1064"/>
    <s v="Kid's_064"/>
    <x v="5"/>
    <s v="Pink"/>
    <s v="L"/>
    <n v="2"/>
    <n v="452.79"/>
    <n v="386.19"/>
    <n v="905.58"/>
    <n v="772.38"/>
    <s v="C25564"/>
    <s v="Meena_5564"/>
    <s v="Tiruchirappalli"/>
    <n v="10.7905"/>
    <n v="78.704700000000003"/>
    <s v="SP101"/>
    <s v="Salesperson_1"/>
    <s v="Cancelled"/>
    <s v="in-store"/>
  </r>
  <r>
    <s v="S05566"/>
    <d v="2023-02-27T10:14:00"/>
    <x v="10"/>
    <s v="P1065"/>
    <s v="Kid's_065"/>
    <x v="5"/>
    <s v="Black"/>
    <s v="M"/>
    <n v="1"/>
    <n v="1593.76"/>
    <n v="1089.76"/>
    <n v="1593.76"/>
    <n v="1089.76"/>
    <s v="C25565"/>
    <s v="Bhuvana_5565"/>
    <s v="Erode"/>
    <n v="11.34"/>
    <n v="77.717200000000005"/>
    <s v="SP122"/>
    <s v="Salesperson_22"/>
    <s v="Returned"/>
    <s v="in-store"/>
  </r>
  <r>
    <s v="S05567"/>
    <d v="2023-04-27T10:35:00"/>
    <x v="56"/>
    <s v="P1066"/>
    <s v="Men's_066"/>
    <x v="4"/>
    <s v="Black"/>
    <s v="XS"/>
    <n v="1"/>
    <n v="303.42"/>
    <n v="214.45"/>
    <n v="303.42"/>
    <n v="214.45"/>
    <s v="C25566"/>
    <s v="Ravi_5566"/>
    <s v="Coimbatore"/>
    <n v="11.0168"/>
    <n v="76.955799999999996"/>
    <s v="SP122"/>
    <s v="Salesperson_22"/>
    <s v="Returned"/>
    <s v="in-store"/>
  </r>
  <r>
    <s v="S05568"/>
    <d v="2024-02-15T20:52:00"/>
    <x v="18"/>
    <s v="P1067"/>
    <s v="Men's_067"/>
    <x v="4"/>
    <s v="Green"/>
    <s v="XXL"/>
    <n v="1"/>
    <n v="887.63"/>
    <n v="605.92999999999995"/>
    <n v="887.63"/>
    <n v="605.92999999999995"/>
    <s v="C25567"/>
    <s v="Ravi_5567"/>
    <s v="Tiruchirappalli"/>
    <n v="10.7905"/>
    <n v="78.704700000000003"/>
    <s v="SP110"/>
    <s v="Salesperson_10"/>
    <s v="Paid"/>
    <s v="online"/>
  </r>
  <r>
    <s v="S05569"/>
    <d v="2024-01-10T13:38:00"/>
    <x v="65"/>
    <s v="P1068"/>
    <s v="Women's_068"/>
    <x v="0"/>
    <s v="Green"/>
    <s v="XXL"/>
    <n v="1"/>
    <n v="2297.06"/>
    <n v="1655.7"/>
    <n v="2297.06"/>
    <n v="1655.7"/>
    <s v="C25568"/>
    <s v="Sathish_5568"/>
    <s v="Tirunelveli"/>
    <n v="8.7139000000000006"/>
    <n v="77.756699999999995"/>
    <s v="SP113"/>
    <s v="Salesperson_13"/>
    <s v="Paid"/>
    <s v="in-store"/>
  </r>
  <r>
    <s v="S05570"/>
    <d v="2024-02-17T15:25:00"/>
    <x v="18"/>
    <s v="P1069"/>
    <s v="Sarees_069"/>
    <x v="7"/>
    <s v="Red"/>
    <s v="XS"/>
    <n v="1"/>
    <n v="1018.63"/>
    <n v="853.43"/>
    <n v="1018.63"/>
    <n v="853.43"/>
    <s v="C25569"/>
    <s v="Vishal_5569"/>
    <s v="Madurai"/>
    <n v="9.9252000000000002"/>
    <n v="78.119799999999998"/>
    <s v="SP112"/>
    <s v="Salesperson_12"/>
    <s v="Paid"/>
    <s v="in-store"/>
  </r>
  <r>
    <s v="S05571"/>
    <d v="2024-02-16T18:13:00"/>
    <x v="18"/>
    <s v="P1070"/>
    <s v="Kid's_070"/>
    <x v="5"/>
    <s v="Red"/>
    <s v="XXL"/>
    <n v="1"/>
    <n v="993.31"/>
    <n v="871.03"/>
    <n v="993.31"/>
    <n v="871.03"/>
    <s v="C25570"/>
    <s v="Bhuvana_5570"/>
    <s v="Erode"/>
    <n v="11.34"/>
    <n v="77.717200000000005"/>
    <s v="SP133"/>
    <s v="Salesperson_33"/>
    <s v="Pending"/>
    <s v="in-store"/>
  </r>
  <r>
    <s v="S05572"/>
    <d v="2024-08-13T14:15:00"/>
    <x v="76"/>
    <s v="P1071"/>
    <s v="Men's_071"/>
    <x v="4"/>
    <s v="White"/>
    <s v="XL"/>
    <n v="2"/>
    <n v="1413.37"/>
    <n v="1082.72"/>
    <n v="2826.74"/>
    <n v="2165.44"/>
    <s v="C25571"/>
    <s v="Bhuvana_5571"/>
    <s v="Coimbatore"/>
    <n v="11.0168"/>
    <n v="76.955799999999996"/>
    <s v="SP144"/>
    <s v="Salesperson_44"/>
    <s v="Paid"/>
    <s v="mobile_app"/>
  </r>
  <r>
    <s v="S05573"/>
    <d v="2023-05-03T14:56:00"/>
    <x v="32"/>
    <s v="P1072"/>
    <s v="Jeans_072"/>
    <x v="6"/>
    <s v="Red"/>
    <s v="M"/>
    <n v="2"/>
    <n v="851.91"/>
    <n v="681.18"/>
    <n v="1703.82"/>
    <n v="1362.36"/>
    <s v="C25572"/>
    <s v="Vishal_5572"/>
    <s v="Salem"/>
    <n v="11.664300000000001"/>
    <n v="78.146000000000001"/>
    <s v="SP145"/>
    <s v="Salesperson_45"/>
    <s v="Shipped"/>
    <s v="mobile_app"/>
  </r>
  <r>
    <s v="S05574"/>
    <d v="2024-10-06T13:28:00"/>
    <x v="25"/>
    <s v="P1073"/>
    <s v="Jeans_073"/>
    <x v="6"/>
    <s v="Maroon"/>
    <s v="M"/>
    <n v="1"/>
    <n v="623.54999999999995"/>
    <n v="488.25"/>
    <n v="623.54999999999995"/>
    <n v="488.25"/>
    <s v="C25573"/>
    <s v="Ravi_5573"/>
    <s v="Vellore"/>
    <n v="12.916499999999999"/>
    <n v="79.132499999999993"/>
    <s v="SP138"/>
    <s v="Salesperson_38"/>
    <s v="Shipped"/>
    <s v="online"/>
  </r>
  <r>
    <s v="S05575"/>
    <d v="2024-04-16T11:45:00"/>
    <x v="45"/>
    <s v="P1074"/>
    <s v="Jeans_074"/>
    <x v="6"/>
    <s v="Maroon"/>
    <s v="XXL"/>
    <n v="3"/>
    <n v="2475.2399999999998"/>
    <n v="1560.63"/>
    <n v="7425.72"/>
    <n v="4681.8900000000003"/>
    <s v="C25574"/>
    <s v="Kavin_5574"/>
    <s v="Salem"/>
    <n v="11.664300000000001"/>
    <n v="78.146000000000001"/>
    <s v="SP145"/>
    <s v="Salesperson_45"/>
    <s v="Returned"/>
    <s v="mobile_app"/>
  </r>
  <r>
    <s v="S05576"/>
    <d v="2024-06-26T14:35:00"/>
    <x v="2"/>
    <s v="P1075"/>
    <s v="Sarees_075"/>
    <x v="7"/>
    <s v="Black"/>
    <s v="XL"/>
    <n v="1"/>
    <n v="2010.02"/>
    <n v="1541.04"/>
    <n v="2010.02"/>
    <n v="1541.04"/>
    <s v="C25575"/>
    <s v="Bhuvana_5575"/>
    <s v="Coimbatore"/>
    <n v="11.0168"/>
    <n v="76.955799999999996"/>
    <s v="SP123"/>
    <s v="Salesperson_23"/>
    <s v="Paid"/>
    <s v="in-store"/>
  </r>
  <r>
    <s v="S05577"/>
    <d v="2024-04-16T11:43:00"/>
    <x v="45"/>
    <s v="P1076"/>
    <s v="Kid's_076"/>
    <x v="5"/>
    <s v="Grey"/>
    <s v="S"/>
    <n v="3"/>
    <n v="2438.13"/>
    <n v="1985.42"/>
    <n v="7314.39"/>
    <n v="5956.26"/>
    <s v="C25576"/>
    <s v="Bhuvana_5576"/>
    <s v="Tiruchirappalli"/>
    <n v="10.7905"/>
    <n v="78.704700000000003"/>
    <s v="SP148"/>
    <s v="Salesperson_48"/>
    <s v="Cancelled"/>
    <s v="in-store"/>
  </r>
  <r>
    <s v="S05578"/>
    <d v="2023-11-09T20:34:00"/>
    <x v="81"/>
    <s v="P1077"/>
    <s v="Kid's_077"/>
    <x v="5"/>
    <s v="Pink"/>
    <s v="M"/>
    <n v="1"/>
    <n v="1488.44"/>
    <n v="1334"/>
    <n v="1488.44"/>
    <n v="1334"/>
    <s v="C25577"/>
    <s v="Bhuvana_5577"/>
    <s v="Madurai"/>
    <n v="9.9252000000000002"/>
    <n v="78.119799999999998"/>
    <s v="SP137"/>
    <s v="Salesperson_37"/>
    <s v="Returned"/>
    <s v="third-party"/>
  </r>
  <r>
    <s v="S05579"/>
    <d v="2023-08-31T18:37:00"/>
    <x v="0"/>
    <s v="P1078"/>
    <s v="Women's_078"/>
    <x v="0"/>
    <s v="Maroon"/>
    <s v="M"/>
    <n v="1"/>
    <n v="1200.31"/>
    <n v="871.96"/>
    <n v="1200.31"/>
    <n v="871.96"/>
    <s v="C25578"/>
    <s v="Kavin_5578"/>
    <s v="Tirunelveli"/>
    <n v="8.7139000000000006"/>
    <n v="77.756699999999995"/>
    <s v="SP123"/>
    <s v="Salesperson_23"/>
    <s v="Shipped"/>
    <s v="online"/>
  </r>
  <r>
    <s v="S05580"/>
    <d v="2023-07-05T19:37:00"/>
    <x v="90"/>
    <s v="P1079"/>
    <s v="Kurta_079"/>
    <x v="1"/>
    <s v="Maroon"/>
    <s v="XL"/>
    <n v="1"/>
    <n v="1203.1500000000001"/>
    <n v="909.15"/>
    <n v="1203.1500000000001"/>
    <n v="909.15"/>
    <s v="C25579"/>
    <s v="Lakshmi_5579"/>
    <s v="Coimbatore"/>
    <n v="11.0168"/>
    <n v="76.955799999999996"/>
    <s v="SP121"/>
    <s v="Salesperson_21"/>
    <s v="Returned"/>
    <s v="in-store"/>
  </r>
  <r>
    <s v="S05581"/>
    <d v="2023-07-28T13:44:00"/>
    <x v="78"/>
    <s v="P1080"/>
    <s v="Men's_080"/>
    <x v="4"/>
    <s v="Black"/>
    <s v="XS"/>
    <n v="1"/>
    <n v="378.99"/>
    <n v="266.58"/>
    <n v="378.99"/>
    <n v="266.58"/>
    <s v="C25580"/>
    <s v="Ganesh_5580"/>
    <s v="Coimbatore"/>
    <n v="11.0168"/>
    <n v="76.955799999999996"/>
    <s v="SP136"/>
    <s v="Salesperson_36"/>
    <s v="Shipped"/>
    <s v="in-store"/>
  </r>
  <r>
    <s v="S05582"/>
    <d v="2024-06-05T15:54:00"/>
    <x v="40"/>
    <s v="P1081"/>
    <s v="Sarees_081"/>
    <x v="7"/>
    <s v="White"/>
    <s v="M"/>
    <n v="1"/>
    <n v="2139.59"/>
    <n v="1508.4"/>
    <n v="2139.59"/>
    <n v="1508.4"/>
    <s v="C25581"/>
    <s v="Devi_5581"/>
    <s v="Vellore"/>
    <n v="12.916499999999999"/>
    <n v="79.132499999999993"/>
    <s v="SP124"/>
    <s v="Salesperson_24"/>
    <s v="Paid"/>
    <s v="online"/>
  </r>
  <r>
    <s v="S05583"/>
    <d v="2023-05-30T16:08:00"/>
    <x v="30"/>
    <s v="P1082"/>
    <s v="Sarees_082"/>
    <x v="7"/>
    <s v="Red"/>
    <s v="XXL"/>
    <n v="1"/>
    <n v="709.53"/>
    <n v="609.12"/>
    <n v="709.53"/>
    <n v="609.12"/>
    <s v="C25582"/>
    <s v="Sanjay_5582"/>
    <s v="Salem"/>
    <n v="11.664300000000001"/>
    <n v="78.146000000000001"/>
    <s v="SP132"/>
    <s v="Salesperson_32"/>
    <s v="Cancelled"/>
    <s v="online"/>
  </r>
  <r>
    <s v="S05584"/>
    <d v="2024-01-20T18:04:00"/>
    <x v="49"/>
    <s v="P1083"/>
    <s v="T-Shirts_083"/>
    <x v="2"/>
    <s v="Blue"/>
    <s v="XXL"/>
    <n v="4"/>
    <n v="417.81"/>
    <n v="278.77"/>
    <n v="1671.24"/>
    <n v="1115.08"/>
    <s v="C25583"/>
    <s v="Bhuvana_5583"/>
    <s v="Tirunelveli"/>
    <n v="8.7139000000000006"/>
    <n v="77.756699999999995"/>
    <s v="SP147"/>
    <s v="Salesperson_47"/>
    <s v="Paid"/>
    <s v="in-store"/>
  </r>
  <r>
    <s v="S05585"/>
    <d v="2024-04-07T20:05:00"/>
    <x v="82"/>
    <s v="P1084"/>
    <s v="Kid's_084"/>
    <x v="5"/>
    <s v="White"/>
    <s v="M"/>
    <n v="2"/>
    <n v="1959.64"/>
    <n v="1755.26"/>
    <n v="3919.28"/>
    <n v="3510.52"/>
    <s v="C25584"/>
    <s v="Priya_5584"/>
    <s v="Salem"/>
    <n v="11.664300000000001"/>
    <n v="78.146000000000001"/>
    <s v="SP102"/>
    <s v="Salesperson_2"/>
    <s v="Pending"/>
    <s v="mobile_app"/>
  </r>
  <r>
    <s v="S05586"/>
    <d v="2023-08-25T17:36:00"/>
    <x v="4"/>
    <s v="P1085"/>
    <s v="Sarees_085"/>
    <x v="7"/>
    <s v="Red"/>
    <s v="L"/>
    <n v="3"/>
    <n v="1711.88"/>
    <n v="1252.49"/>
    <n v="5135.6400000000003"/>
    <n v="3757.47"/>
    <s v="C25585"/>
    <s v="Ganesh_5585"/>
    <s v="Erode"/>
    <n v="11.34"/>
    <n v="77.717200000000005"/>
    <s v="SP138"/>
    <s v="Salesperson_38"/>
    <s v="Returned"/>
    <s v="online"/>
  </r>
  <r>
    <s v="S05587"/>
    <d v="2024-07-15T11:50:00"/>
    <x v="59"/>
    <s v="P1086"/>
    <s v="Sarees_086"/>
    <x v="7"/>
    <s v="Yellow"/>
    <s v="XL"/>
    <n v="3"/>
    <n v="1932.36"/>
    <n v="1491.8"/>
    <n v="5797.08"/>
    <n v="4475.3999999999996"/>
    <s v="C25586"/>
    <s v="Devi_5586"/>
    <s v="Tiruchirappalli"/>
    <n v="10.7905"/>
    <n v="78.704700000000003"/>
    <s v="SP123"/>
    <s v="Salesperson_23"/>
    <s v="Returned"/>
    <s v="in-store"/>
  </r>
  <r>
    <s v="S05588"/>
    <d v="2024-03-28T14:51:00"/>
    <x v="26"/>
    <s v="P1087"/>
    <s v="Women's_087"/>
    <x v="0"/>
    <s v="Red"/>
    <s v="XL"/>
    <n v="3"/>
    <n v="1454.56"/>
    <n v="1169.8800000000001"/>
    <n v="4363.68"/>
    <n v="3509.64"/>
    <s v="C25587"/>
    <s v="Sanjay_5587"/>
    <s v="Madurai"/>
    <n v="9.9252000000000002"/>
    <n v="78.119799999999998"/>
    <s v="SP142"/>
    <s v="Salesperson_42"/>
    <s v="Pending"/>
    <s v="online"/>
  </r>
  <r>
    <s v="S05589"/>
    <d v="2023-03-03T17:52:00"/>
    <x v="10"/>
    <s v="P1088"/>
    <s v="Sportswear_088"/>
    <x v="3"/>
    <s v="Grey"/>
    <s v="M"/>
    <n v="1"/>
    <n v="2112.81"/>
    <n v="1795.91"/>
    <n v="2112.81"/>
    <n v="1795.91"/>
    <s v="C25588"/>
    <s v="Vishal_5588"/>
    <s v="Vellore"/>
    <n v="12.916499999999999"/>
    <n v="79.132499999999993"/>
    <s v="SP149"/>
    <s v="Salesperson_49"/>
    <s v="Shipped"/>
    <s v="third-party"/>
  </r>
  <r>
    <s v="S05590"/>
    <d v="2023-04-16T16:07:00"/>
    <x v="71"/>
    <s v="P1089"/>
    <s v="Sportswear_089"/>
    <x v="3"/>
    <s v="Grey"/>
    <s v="M"/>
    <n v="4"/>
    <n v="446.27"/>
    <n v="355.93"/>
    <n v="1785.08"/>
    <n v="1423.72"/>
    <s v="C25589"/>
    <s v="Karthik_5589"/>
    <s v="Madurai"/>
    <n v="9.9252000000000002"/>
    <n v="78.119799999999998"/>
    <s v="SP123"/>
    <s v="Salesperson_23"/>
    <s v="Returned"/>
    <s v="in-store"/>
  </r>
  <r>
    <s v="S05591"/>
    <d v="2023-01-20T15:16:00"/>
    <x v="85"/>
    <s v="P1090"/>
    <s v="Women's_090"/>
    <x v="0"/>
    <s v="Green"/>
    <s v="S"/>
    <n v="1"/>
    <n v="1109.02"/>
    <n v="687.44"/>
    <n v="1109.02"/>
    <n v="687.44"/>
    <s v="C25590"/>
    <s v="Anu_5590"/>
    <s v="Vellore"/>
    <n v="12.916499999999999"/>
    <n v="79.132499999999993"/>
    <s v="SP109"/>
    <s v="Salesperson_9"/>
    <s v="Returned"/>
    <s v="online"/>
  </r>
  <r>
    <s v="S05592"/>
    <d v="2024-09-08T15:55:00"/>
    <x v="22"/>
    <s v="P1091"/>
    <s v="Jeans_091"/>
    <x v="6"/>
    <s v="Grey"/>
    <s v="XL"/>
    <n v="4"/>
    <n v="736.26"/>
    <n v="584.59"/>
    <n v="2945.04"/>
    <n v="2338.36"/>
    <s v="C25591"/>
    <s v="Ravi_5591"/>
    <s v="Chennai"/>
    <n v="13.082700000000001"/>
    <n v="80.270700000000005"/>
    <s v="SP101"/>
    <s v="Salesperson_1"/>
    <s v="Shipped"/>
    <s v="in-store"/>
  </r>
  <r>
    <s v="S05593"/>
    <d v="2024-07-28T13:49:00"/>
    <x v="79"/>
    <s v="P1092"/>
    <s v="Men's_092"/>
    <x v="4"/>
    <s v="White"/>
    <s v="M"/>
    <n v="1"/>
    <n v="230.95"/>
    <n v="141.52000000000001"/>
    <n v="230.95"/>
    <n v="141.52000000000001"/>
    <s v="C25592"/>
    <s v="Ganesh_5592"/>
    <s v="Tirunelveli"/>
    <n v="8.7139000000000006"/>
    <n v="77.756699999999995"/>
    <s v="SP138"/>
    <s v="Salesperson_38"/>
    <s v="Returned"/>
    <s v="in-store"/>
  </r>
  <r>
    <s v="S05594"/>
    <d v="2024-03-16T20:51:00"/>
    <x v="24"/>
    <s v="P1093"/>
    <s v="T-Shirts_093"/>
    <x v="2"/>
    <s v="Pink"/>
    <s v="L"/>
    <n v="1"/>
    <n v="2460.2800000000002"/>
    <n v="1981.42"/>
    <n v="2460.2800000000002"/>
    <n v="1981.42"/>
    <s v="C25593"/>
    <s v="Ganesh_5593"/>
    <s v="Salem"/>
    <n v="11.664300000000001"/>
    <n v="78.146000000000001"/>
    <s v="SP146"/>
    <s v="Salesperson_46"/>
    <s v="Paid"/>
    <s v="in-store"/>
  </r>
  <r>
    <s v="S05595"/>
    <d v="2023-08-31T11:10:00"/>
    <x v="0"/>
    <s v="P1094"/>
    <s v="Kurta_094"/>
    <x v="1"/>
    <s v="Pink"/>
    <s v="S"/>
    <n v="1"/>
    <n v="1832.48"/>
    <n v="1426.4"/>
    <n v="1832.48"/>
    <n v="1426.4"/>
    <s v="C25594"/>
    <s v="Meena_5594"/>
    <s v="Tirunelveli"/>
    <n v="8.7139000000000006"/>
    <n v="77.756699999999995"/>
    <s v="SP126"/>
    <s v="Salesperson_26"/>
    <s v="Shipped"/>
    <s v="online"/>
  </r>
  <r>
    <s v="S05596"/>
    <d v="2023-08-21T19:56:00"/>
    <x v="4"/>
    <s v="P1095"/>
    <s v="Women's_095"/>
    <x v="0"/>
    <s v="Green"/>
    <s v="M"/>
    <n v="1"/>
    <n v="247.43"/>
    <n v="178.04"/>
    <n v="247.43"/>
    <n v="178.04"/>
    <s v="C25595"/>
    <s v="Karthik_5595"/>
    <s v="Tiruchirappalli"/>
    <n v="10.7905"/>
    <n v="78.704700000000003"/>
    <s v="SP121"/>
    <s v="Salesperson_21"/>
    <s v="Paid"/>
    <s v="online"/>
  </r>
  <r>
    <s v="S05597"/>
    <d v="2024-05-11T14:50:00"/>
    <x v="83"/>
    <s v="P1096"/>
    <s v="Kid's_096"/>
    <x v="5"/>
    <s v="Grey"/>
    <s v="L"/>
    <n v="3"/>
    <n v="1596.59"/>
    <n v="1027.4100000000001"/>
    <n v="4789.7700000000004"/>
    <n v="3082.23"/>
    <s v="C25596"/>
    <s v="Ravi_5596"/>
    <s v="Salem"/>
    <n v="11.664300000000001"/>
    <n v="78.146000000000001"/>
    <s v="SP139"/>
    <s v="Salesperson_39"/>
    <s v="Paid"/>
    <s v="online"/>
  </r>
  <r>
    <s v="S05598"/>
    <d v="2023-09-04T10:36:00"/>
    <x v="74"/>
    <s v="P1097"/>
    <s v="Kurta_097"/>
    <x v="1"/>
    <s v="White"/>
    <s v="XS"/>
    <n v="2"/>
    <n v="1648.86"/>
    <n v="1378.16"/>
    <n v="3297.72"/>
    <n v="2756.32"/>
    <s v="C25597"/>
    <s v="Sanjay_5597"/>
    <s v="Madurai"/>
    <n v="9.9252000000000002"/>
    <n v="78.119799999999998"/>
    <s v="SP149"/>
    <s v="Salesperson_49"/>
    <s v="Pending"/>
    <s v="third-party"/>
  </r>
  <r>
    <s v="S05599"/>
    <d v="2024-06-03T20:15:00"/>
    <x v="40"/>
    <s v="P1098"/>
    <s v="Sportswear_098"/>
    <x v="3"/>
    <s v="Green"/>
    <s v="XXL"/>
    <n v="2"/>
    <n v="1605.01"/>
    <n v="1142.22"/>
    <n v="3210.02"/>
    <n v="2284.44"/>
    <s v="C25598"/>
    <s v="Ravi_5598"/>
    <s v="Erode"/>
    <n v="11.34"/>
    <n v="77.717200000000005"/>
    <s v="SP123"/>
    <s v="Salesperson_23"/>
    <s v="Pending"/>
    <s v="mobile_app"/>
  </r>
  <r>
    <s v="S05600"/>
    <d v="2024-09-09T16:04:00"/>
    <x v="38"/>
    <s v="P1099"/>
    <s v="Women's_099"/>
    <x v="0"/>
    <s v="White"/>
    <s v="M"/>
    <n v="4"/>
    <n v="2139.38"/>
    <n v="1451.46"/>
    <n v="8557.52"/>
    <n v="5805.84"/>
    <s v="C25599"/>
    <s v="Diya_5599"/>
    <s v="Tiruchirappalli"/>
    <n v="10.7905"/>
    <n v="78.704700000000003"/>
    <s v="SP117"/>
    <s v="Salesperson_17"/>
    <s v="Paid"/>
    <s v="in-store"/>
  </r>
  <r>
    <s v="S05601"/>
    <d v="2023-09-28T12:31:00"/>
    <x v="21"/>
    <s v="P1100"/>
    <s v="Sportswear_100"/>
    <x v="3"/>
    <s v="Red"/>
    <s v="XS"/>
    <n v="1"/>
    <n v="266.63"/>
    <n v="214.12"/>
    <n v="266.63"/>
    <n v="214.12"/>
    <s v="C25600"/>
    <s v="Karthik_5600"/>
    <s v="Salem"/>
    <n v="11.664300000000001"/>
    <n v="78.146000000000001"/>
    <s v="SP123"/>
    <s v="Salesperson_23"/>
    <s v="Returned"/>
    <s v="in-store"/>
  </r>
  <r>
    <s v="S05602"/>
    <d v="2024-04-16T20:23:00"/>
    <x v="45"/>
    <s v="P1101"/>
    <s v="Jeans_101"/>
    <x v="6"/>
    <s v="White"/>
    <s v="M"/>
    <n v="1"/>
    <n v="1142.5999999999999"/>
    <n v="795.16"/>
    <n v="1142.5999999999999"/>
    <n v="795.16"/>
    <s v="C25601"/>
    <s v="Karthik_5601"/>
    <s v="Tirunelveli"/>
    <n v="8.7139000000000006"/>
    <n v="77.756699999999995"/>
    <s v="SP123"/>
    <s v="Salesperson_23"/>
    <s v="Shipped"/>
    <s v="online"/>
  </r>
  <r>
    <s v="S05603"/>
    <d v="2023-06-17T14:09:00"/>
    <x v="23"/>
    <s v="P1102"/>
    <s v="Kid's_102"/>
    <x v="5"/>
    <s v="Blue"/>
    <s v="L"/>
    <n v="1"/>
    <n v="2280.59"/>
    <n v="1521.9"/>
    <n v="2280.59"/>
    <n v="1521.9"/>
    <s v="C25602"/>
    <s v="Anu_5602"/>
    <s v="Tiruchirappalli"/>
    <n v="10.7905"/>
    <n v="78.704700000000003"/>
    <s v="SP113"/>
    <s v="Salesperson_13"/>
    <s v="Returned"/>
    <s v="online"/>
  </r>
  <r>
    <s v="S05604"/>
    <d v="2024-03-20T11:21:00"/>
    <x v="7"/>
    <s v="P1103"/>
    <s v="Sportswear_103"/>
    <x v="3"/>
    <s v="Pink"/>
    <s v="L"/>
    <n v="4"/>
    <n v="972.07"/>
    <n v="696.01"/>
    <n v="3888.28"/>
    <n v="2784.04"/>
    <s v="C25603"/>
    <s v="Anu_5603"/>
    <s v="Chennai"/>
    <n v="13.082700000000001"/>
    <n v="80.270700000000005"/>
    <s v="SP135"/>
    <s v="Salesperson_35"/>
    <s v="Cancelled"/>
    <s v="in-store"/>
  </r>
  <r>
    <s v="S05605"/>
    <d v="2023-04-11T12:25:00"/>
    <x v="71"/>
    <s v="P1104"/>
    <s v="Sarees_104"/>
    <x v="7"/>
    <s v="Red"/>
    <s v="M"/>
    <n v="2"/>
    <n v="2360.94"/>
    <n v="1661.54"/>
    <n v="4721.88"/>
    <n v="3323.08"/>
    <s v="C25604"/>
    <s v="Sanjay_5604"/>
    <s v="Coimbatore"/>
    <n v="11.0168"/>
    <n v="76.955799999999996"/>
    <s v="SP101"/>
    <s v="Salesperson_1"/>
    <s v="Cancelled"/>
    <s v="in-store"/>
  </r>
  <r>
    <s v="S05606"/>
    <d v="2023-01-30T13:20:00"/>
    <x v="35"/>
    <s v="P1105"/>
    <s v="Kurta_105"/>
    <x v="1"/>
    <s v="Red"/>
    <s v="M"/>
    <n v="2"/>
    <n v="1625.95"/>
    <n v="1144.72"/>
    <n v="3251.9"/>
    <n v="2289.44"/>
    <s v="C25605"/>
    <s v="Meena_5605"/>
    <s v="Coimbatore"/>
    <n v="11.0168"/>
    <n v="76.955799999999996"/>
    <s v="SP130"/>
    <s v="Salesperson_30"/>
    <s v="Paid"/>
    <s v="in-store"/>
  </r>
  <r>
    <s v="S05607"/>
    <d v="2024-02-13T10:58:00"/>
    <x v="18"/>
    <s v="P1106"/>
    <s v="Sarees_106"/>
    <x v="7"/>
    <s v="Yellow"/>
    <s v="XXL"/>
    <n v="2"/>
    <n v="730.61"/>
    <n v="446.15"/>
    <n v="1461.22"/>
    <n v="892.3"/>
    <s v="C25606"/>
    <s v="Ravi_5606"/>
    <s v="Tirunelveli"/>
    <n v="8.7139000000000006"/>
    <n v="77.756699999999995"/>
    <s v="SP149"/>
    <s v="Salesperson_49"/>
    <s v="Pending"/>
    <s v="online"/>
  </r>
  <r>
    <s v="S05608"/>
    <d v="2024-08-23T19:41:00"/>
    <x v="68"/>
    <s v="P1107"/>
    <s v="Women's_107"/>
    <x v="0"/>
    <s v="Grey"/>
    <s v="XL"/>
    <n v="4"/>
    <n v="767.68"/>
    <n v="499.35"/>
    <n v="3070.72"/>
    <n v="1997.4"/>
    <s v="C25607"/>
    <s v="Meena_5607"/>
    <s v="Tiruchirappalli"/>
    <n v="10.7905"/>
    <n v="78.704700000000003"/>
    <s v="SP125"/>
    <s v="Salesperson_25"/>
    <s v="Cancelled"/>
    <s v="mobile_app"/>
  </r>
  <r>
    <s v="S05609"/>
    <d v="2024-03-14T15:32:00"/>
    <x v="24"/>
    <s v="P1108"/>
    <s v="Kurta_108"/>
    <x v="1"/>
    <s v="Red"/>
    <s v="XL"/>
    <n v="4"/>
    <n v="763"/>
    <n v="473.76"/>
    <n v="3052"/>
    <n v="1895.04"/>
    <s v="C25608"/>
    <s v="Lakshmi_5608"/>
    <s v="Tiruchirappalli"/>
    <n v="10.7905"/>
    <n v="78.704700000000003"/>
    <s v="SP104"/>
    <s v="Salesperson_4"/>
    <s v="Shipped"/>
    <s v="in-store"/>
  </r>
  <r>
    <s v="S05610"/>
    <d v="2023-08-05T17:44:00"/>
    <x v="58"/>
    <s v="P1109"/>
    <s v="Men's_109"/>
    <x v="4"/>
    <s v="Maroon"/>
    <s v="XL"/>
    <n v="1"/>
    <n v="1731.34"/>
    <n v="1398.54"/>
    <n v="1731.34"/>
    <n v="1398.54"/>
    <s v="C25609"/>
    <s v="Ganesh_5609"/>
    <s v="Tirunelveli"/>
    <n v="8.7139000000000006"/>
    <n v="77.756699999999995"/>
    <s v="SP141"/>
    <s v="Salesperson_41"/>
    <s v="Paid"/>
    <s v="mobile_app"/>
  </r>
  <r>
    <s v="S05611"/>
    <d v="2024-03-16T16:57:00"/>
    <x v="24"/>
    <s v="P1110"/>
    <s v="Women's_110"/>
    <x v="0"/>
    <s v="Red"/>
    <s v="M"/>
    <n v="4"/>
    <n v="687.25"/>
    <n v="517.09"/>
    <n v="2749"/>
    <n v="2068.36"/>
    <s v="C25610"/>
    <s v="Karthik_5610"/>
    <s v="Tiruchirappalli"/>
    <n v="10.7905"/>
    <n v="78.704700000000003"/>
    <s v="SP138"/>
    <s v="Salesperson_38"/>
    <s v="Paid"/>
    <s v="online"/>
  </r>
  <r>
    <s v="S05612"/>
    <d v="2023-09-22T12:17:00"/>
    <x v="70"/>
    <s v="P1111"/>
    <s v="Women's_111"/>
    <x v="0"/>
    <s v="Blue"/>
    <s v="M"/>
    <n v="4"/>
    <n v="1405.26"/>
    <n v="930.05"/>
    <n v="5621.04"/>
    <n v="3720.2"/>
    <s v="C25611"/>
    <s v="Bhuvana_5611"/>
    <s v="Tiruchirappalli"/>
    <n v="10.7905"/>
    <n v="78.704700000000003"/>
    <s v="SP111"/>
    <s v="Salesperson_11"/>
    <s v="Paid"/>
    <s v="in-store"/>
  </r>
  <r>
    <s v="S05613"/>
    <d v="2024-06-28T21:19:00"/>
    <x v="2"/>
    <s v="P1112"/>
    <s v="Kid's_112"/>
    <x v="5"/>
    <s v="Pink"/>
    <s v="M"/>
    <n v="1"/>
    <n v="2207.87"/>
    <n v="1984.48"/>
    <n v="2207.87"/>
    <n v="1984.48"/>
    <s v="C25612"/>
    <s v="Aarav_5612"/>
    <s v="Chennai"/>
    <n v="13.082700000000001"/>
    <n v="80.270700000000005"/>
    <s v="SP139"/>
    <s v="Salesperson_39"/>
    <s v="Pending"/>
    <s v="mobile_app"/>
  </r>
  <r>
    <s v="S05614"/>
    <d v="2023-08-11T19:13:00"/>
    <x v="92"/>
    <s v="P1113"/>
    <s v="Jeans_113"/>
    <x v="6"/>
    <s v="Black"/>
    <s v="XL"/>
    <n v="2"/>
    <n v="1940.91"/>
    <n v="1323.11"/>
    <n v="3881.82"/>
    <n v="2646.22"/>
    <s v="C25613"/>
    <s v="Priya_5613"/>
    <s v="Tiruchirappalli"/>
    <n v="10.7905"/>
    <n v="78.704700000000003"/>
    <s v="SP131"/>
    <s v="Salesperson_31"/>
    <s v="Cancelled"/>
    <s v="mobile_app"/>
  </r>
  <r>
    <s v="S05615"/>
    <d v="2023-12-08T19:46:00"/>
    <x v="50"/>
    <s v="P1114"/>
    <s v="Men's_114"/>
    <x v="4"/>
    <s v="Green"/>
    <s v="XS"/>
    <n v="1"/>
    <n v="697.65"/>
    <n v="532.14"/>
    <n v="697.65"/>
    <n v="532.14"/>
    <s v="C25614"/>
    <s v="Lakshmi_5614"/>
    <s v="Tiruchirappalli"/>
    <n v="10.7905"/>
    <n v="78.704700000000003"/>
    <s v="SP134"/>
    <s v="Salesperson_34"/>
    <s v="Cancelled"/>
    <s v="in-store"/>
  </r>
  <r>
    <s v="S05616"/>
    <d v="2024-07-15T21:44:00"/>
    <x v="59"/>
    <s v="P1115"/>
    <s v="Sportswear_115"/>
    <x v="3"/>
    <s v="Maroon"/>
    <s v="S"/>
    <n v="3"/>
    <n v="246.33"/>
    <n v="149.99"/>
    <n v="738.99"/>
    <n v="449.97"/>
    <s v="C25615"/>
    <s v="Lakshmi_5615"/>
    <s v="Coimbatore"/>
    <n v="11.0168"/>
    <n v="76.955799999999996"/>
    <s v="SP135"/>
    <s v="Salesperson_35"/>
    <s v="Cancelled"/>
    <s v="in-store"/>
  </r>
  <r>
    <s v="S05617"/>
    <d v="2023-04-18T17:32:00"/>
    <x v="12"/>
    <s v="P1116"/>
    <s v="Jeans_116"/>
    <x v="6"/>
    <s v="Maroon"/>
    <s v="M"/>
    <n v="4"/>
    <n v="461.48"/>
    <n v="399.03"/>
    <n v="1845.92"/>
    <n v="1596.12"/>
    <s v="C25616"/>
    <s v="Vishal_5616"/>
    <s v="Vellore"/>
    <n v="12.916499999999999"/>
    <n v="79.132499999999993"/>
    <s v="SP133"/>
    <s v="Salesperson_33"/>
    <s v="Paid"/>
    <s v="third-party"/>
  </r>
  <r>
    <s v="S05618"/>
    <d v="2024-02-05T19:22:00"/>
    <x v="52"/>
    <s v="P1117"/>
    <s v="Kurta_117"/>
    <x v="1"/>
    <s v="Grey"/>
    <s v="L"/>
    <n v="2"/>
    <n v="314.74"/>
    <n v="211.77"/>
    <n v="629.48"/>
    <n v="423.54"/>
    <s v="C25617"/>
    <s v="Priya_5617"/>
    <s v="Tiruchirappalli"/>
    <n v="10.7905"/>
    <n v="78.704700000000003"/>
    <s v="SP147"/>
    <s v="Salesperson_47"/>
    <s v="Returned"/>
    <s v="in-store"/>
  </r>
  <r>
    <s v="S05619"/>
    <d v="2024-05-15T14:28:00"/>
    <x v="36"/>
    <s v="P1118"/>
    <s v="Kid's_118"/>
    <x v="5"/>
    <s v="Red"/>
    <s v="XL"/>
    <n v="3"/>
    <n v="2270.3200000000002"/>
    <n v="1682.09"/>
    <n v="6810.96"/>
    <n v="5046.2700000000004"/>
    <s v="C25618"/>
    <s v="Meena_5618"/>
    <s v="Salem"/>
    <n v="11.664300000000001"/>
    <n v="78.146000000000001"/>
    <s v="SP132"/>
    <s v="Salesperson_32"/>
    <s v="Paid"/>
    <s v="mobile_app"/>
  </r>
  <r>
    <s v="S05620"/>
    <d v="2023-06-05T21:44:00"/>
    <x v="87"/>
    <s v="P1119"/>
    <s v="Kid's_119"/>
    <x v="5"/>
    <s v="White"/>
    <s v="S"/>
    <n v="1"/>
    <n v="479.25"/>
    <n v="394.95"/>
    <n v="479.25"/>
    <n v="394.95"/>
    <s v="C25619"/>
    <s v="Devi_5619"/>
    <s v="Erode"/>
    <n v="11.34"/>
    <n v="77.717200000000005"/>
    <s v="SP127"/>
    <s v="Salesperson_27"/>
    <s v="Returned"/>
    <s v="in-store"/>
  </r>
  <r>
    <s v="S05621"/>
    <d v="2023-05-12T10:05:00"/>
    <x v="64"/>
    <s v="P1120"/>
    <s v="Sportswear_120"/>
    <x v="3"/>
    <s v="White"/>
    <s v="S"/>
    <n v="4"/>
    <n v="1167.54"/>
    <n v="755.66"/>
    <n v="4670.16"/>
    <n v="3022.64"/>
    <s v="C25620"/>
    <s v="Devi_5620"/>
    <s v="Erode"/>
    <n v="11.34"/>
    <n v="77.717200000000005"/>
    <s v="SP119"/>
    <s v="Salesperson_19"/>
    <s v="Returned"/>
    <s v="in-store"/>
  </r>
  <r>
    <s v="S05622"/>
    <d v="2024-07-09T16:22:00"/>
    <x v="84"/>
    <s v="P1121"/>
    <s v="Men's_121"/>
    <x v="4"/>
    <s v="White"/>
    <s v="L"/>
    <n v="3"/>
    <n v="2265.83"/>
    <n v="2011.02"/>
    <n v="6797.49"/>
    <n v="6033.06"/>
    <s v="C25621"/>
    <s v="Lakshmi_5621"/>
    <s v="Tiruchirappalli"/>
    <n v="10.7905"/>
    <n v="78.704700000000003"/>
    <s v="SP149"/>
    <s v="Salesperson_49"/>
    <s v="Pending"/>
    <s v="in-store"/>
  </r>
  <r>
    <s v="S05623"/>
    <d v="2023-09-29T14:52:00"/>
    <x v="21"/>
    <s v="P1122"/>
    <s v="Sportswear_122"/>
    <x v="3"/>
    <s v="Pink"/>
    <s v="L"/>
    <n v="3"/>
    <n v="544.09"/>
    <n v="454.89"/>
    <n v="1632.27"/>
    <n v="1364.67"/>
    <s v="C25622"/>
    <s v="Meena_5622"/>
    <s v="Vellore"/>
    <n v="12.916499999999999"/>
    <n v="79.132499999999993"/>
    <s v="SP138"/>
    <s v="Salesperson_38"/>
    <s v="Returned"/>
    <s v="in-store"/>
  </r>
  <r>
    <s v="S05624"/>
    <d v="2023-07-20T12:28:00"/>
    <x v="15"/>
    <s v="P1123"/>
    <s v="Women's_123"/>
    <x v="0"/>
    <s v="Maroon"/>
    <s v="L"/>
    <n v="1"/>
    <n v="812.16"/>
    <n v="640.82000000000005"/>
    <n v="812.16"/>
    <n v="640.82000000000005"/>
    <s v="C25623"/>
    <s v="Ravi_5623"/>
    <s v="Salem"/>
    <n v="11.664300000000001"/>
    <n v="78.146000000000001"/>
    <s v="SP117"/>
    <s v="Salesperson_17"/>
    <s v="Cancelled"/>
    <s v="in-store"/>
  </r>
  <r>
    <s v="S05625"/>
    <d v="2024-08-25T12:55:00"/>
    <x v="68"/>
    <s v="P1124"/>
    <s v="Kid's_124"/>
    <x v="5"/>
    <s v="White"/>
    <s v="L"/>
    <n v="4"/>
    <n v="638.36"/>
    <n v="443.65"/>
    <n v="2553.44"/>
    <n v="1774.6"/>
    <s v="C25624"/>
    <s v="Anu_5624"/>
    <s v="Vellore"/>
    <n v="12.916499999999999"/>
    <n v="79.132499999999993"/>
    <s v="SP142"/>
    <s v="Salesperson_42"/>
    <s v="Paid"/>
    <s v="online"/>
  </r>
  <r>
    <s v="S05626"/>
    <d v="2023-03-30T13:16:00"/>
    <x v="67"/>
    <s v="P1125"/>
    <s v="T-Shirts_125"/>
    <x v="2"/>
    <s v="White"/>
    <s v="L"/>
    <n v="1"/>
    <n v="2375.77"/>
    <n v="1543.49"/>
    <n v="2375.77"/>
    <n v="1543.49"/>
    <s v="C25625"/>
    <s v="Bhuvana_5625"/>
    <s v="Tiruchirappalli"/>
    <n v="10.7905"/>
    <n v="78.704700000000003"/>
    <s v="SP136"/>
    <s v="Salesperson_36"/>
    <s v="Cancelled"/>
    <s v="in-store"/>
  </r>
  <r>
    <s v="S05627"/>
    <d v="2023-01-17T18:11:00"/>
    <x v="85"/>
    <s v="P1126"/>
    <s v="Sarees_126"/>
    <x v="7"/>
    <s v="Black"/>
    <s v="XS"/>
    <n v="3"/>
    <n v="2230.83"/>
    <n v="1536.75"/>
    <n v="6692.49"/>
    <n v="4610.25"/>
    <s v="C25626"/>
    <s v="Sanjay_5626"/>
    <s v="Tirunelveli"/>
    <n v="8.7139000000000006"/>
    <n v="77.756699999999995"/>
    <s v="SP121"/>
    <s v="Salesperson_21"/>
    <s v="Shipped"/>
    <s v="mobile_app"/>
  </r>
  <r>
    <s v="S05628"/>
    <d v="2023-07-15T18:13:00"/>
    <x v="91"/>
    <s v="P1127"/>
    <s v="Kurta_127"/>
    <x v="1"/>
    <s v="White"/>
    <s v="XXL"/>
    <n v="3"/>
    <n v="2148.77"/>
    <n v="1364.74"/>
    <n v="6446.31"/>
    <n v="4094.22"/>
    <s v="C25627"/>
    <s v="Kavin_5627"/>
    <s v="Tiruchirappalli"/>
    <n v="10.7905"/>
    <n v="78.704700000000003"/>
    <s v="SP139"/>
    <s v="Salesperson_39"/>
    <s v="Returned"/>
    <s v="mobile_app"/>
  </r>
  <r>
    <s v="S05629"/>
    <d v="2024-09-19T13:20:00"/>
    <x v="6"/>
    <s v="P1128"/>
    <s v="Men's_128"/>
    <x v="4"/>
    <s v="Green"/>
    <s v="XXL"/>
    <n v="2"/>
    <n v="2460.88"/>
    <n v="1968.8"/>
    <n v="4921.76"/>
    <n v="3937.6"/>
    <s v="C25628"/>
    <s v="Priya_5628"/>
    <s v="Chennai"/>
    <n v="13.082700000000001"/>
    <n v="80.270700000000005"/>
    <s v="SP135"/>
    <s v="Salesperson_35"/>
    <s v="Cancelled"/>
    <s v="online"/>
  </r>
  <r>
    <s v="S05630"/>
    <d v="2023-03-15T13:30:00"/>
    <x v="16"/>
    <s v="P1129"/>
    <s v="Kurta_129"/>
    <x v="1"/>
    <s v="White"/>
    <s v="XL"/>
    <n v="1"/>
    <n v="806.15"/>
    <n v="618.5"/>
    <n v="806.15"/>
    <n v="618.5"/>
    <s v="C25629"/>
    <s v="Priya_5629"/>
    <s v="Erode"/>
    <n v="11.34"/>
    <n v="77.717200000000005"/>
    <s v="SP126"/>
    <s v="Salesperson_26"/>
    <s v="Cancelled"/>
    <s v="online"/>
  </r>
  <r>
    <s v="S05631"/>
    <d v="2023-02-11T16:23:00"/>
    <x v="80"/>
    <s v="P1130"/>
    <s v="Women's_130"/>
    <x v="0"/>
    <s v="Blue"/>
    <s v="XXL"/>
    <n v="1"/>
    <n v="297.43"/>
    <n v="197.4"/>
    <n v="297.43"/>
    <n v="197.4"/>
    <s v="C25630"/>
    <s v="Anu_5630"/>
    <s v="Madurai"/>
    <n v="9.9252000000000002"/>
    <n v="78.119799999999998"/>
    <s v="SP108"/>
    <s v="Salesperson_8"/>
    <s v="Cancelled"/>
    <s v="in-store"/>
  </r>
  <r>
    <s v="S05632"/>
    <d v="2024-03-26T19:48:00"/>
    <x v="26"/>
    <s v="P1131"/>
    <s v="Kid's_131"/>
    <x v="5"/>
    <s v="Black"/>
    <s v="XXL"/>
    <n v="3"/>
    <n v="2451.4899999999998"/>
    <n v="1735.67"/>
    <n v="7354.47"/>
    <n v="5207.01"/>
    <s v="C25631"/>
    <s v="Sanjay_5631"/>
    <s v="Madurai"/>
    <n v="9.9252000000000002"/>
    <n v="78.119799999999998"/>
    <s v="SP117"/>
    <s v="Salesperson_17"/>
    <s v="Shipped"/>
    <s v="mobile_app"/>
  </r>
  <r>
    <s v="S05633"/>
    <d v="2024-05-06T13:06:00"/>
    <x v="83"/>
    <s v="P1132"/>
    <s v="Sportswear_132"/>
    <x v="3"/>
    <s v="Green"/>
    <s v="S"/>
    <n v="4"/>
    <n v="1953.94"/>
    <n v="1653.4"/>
    <n v="7815.76"/>
    <n v="6613.6"/>
    <s v="C25632"/>
    <s v="Ganesh_5632"/>
    <s v="Chennai"/>
    <n v="13.082700000000001"/>
    <n v="80.270700000000005"/>
    <s v="SP114"/>
    <s v="Salesperson_14"/>
    <s v="Shipped"/>
    <s v="mobile_app"/>
  </r>
  <r>
    <s v="S05634"/>
    <d v="2023-07-14T18:13:00"/>
    <x v="91"/>
    <s v="P1133"/>
    <s v="Jeans_133"/>
    <x v="6"/>
    <s v="Black"/>
    <s v="L"/>
    <n v="2"/>
    <n v="1803.57"/>
    <n v="1516.8"/>
    <n v="3607.14"/>
    <n v="3033.6"/>
    <s v="C25633"/>
    <s v="Devi_5633"/>
    <s v="Salem"/>
    <n v="11.664300000000001"/>
    <n v="78.146000000000001"/>
    <s v="SP103"/>
    <s v="Salesperson_3"/>
    <s v="Shipped"/>
    <s v="in-store"/>
  </r>
  <r>
    <s v="S05635"/>
    <d v="2023-10-02T11:10:00"/>
    <x v="31"/>
    <s v="P1134"/>
    <s v="Women's_134"/>
    <x v="0"/>
    <s v="Black"/>
    <s v="XL"/>
    <n v="1"/>
    <n v="1378.07"/>
    <n v="952.03"/>
    <n v="1378.07"/>
    <n v="952.03"/>
    <s v="C25634"/>
    <s v="Priya_5634"/>
    <s v="Vellore"/>
    <n v="12.916499999999999"/>
    <n v="79.132499999999993"/>
    <s v="SP119"/>
    <s v="Salesperson_19"/>
    <s v="Cancelled"/>
    <s v="in-store"/>
  </r>
  <r>
    <s v="S05636"/>
    <d v="2024-06-20T19:25:00"/>
    <x v="11"/>
    <s v="P1135"/>
    <s v="Sarees_135"/>
    <x v="7"/>
    <s v="Grey"/>
    <s v="XL"/>
    <n v="1"/>
    <n v="433.92"/>
    <n v="340.48"/>
    <n v="433.92"/>
    <n v="340.48"/>
    <s v="C25635"/>
    <s v="Meena_5635"/>
    <s v="Chennai"/>
    <n v="13.082700000000001"/>
    <n v="80.270700000000005"/>
    <s v="SP116"/>
    <s v="Salesperson_16"/>
    <s v="Returned"/>
    <s v="in-store"/>
  </r>
  <r>
    <s v="S05637"/>
    <d v="2024-10-10T10:50:00"/>
    <x v="28"/>
    <s v="P1136"/>
    <s v="Sarees_136"/>
    <x v="7"/>
    <s v="Pink"/>
    <s v="XXL"/>
    <n v="2"/>
    <n v="1073.72"/>
    <n v="820.87"/>
    <n v="2147.44"/>
    <n v="1641.74"/>
    <s v="C25636"/>
    <s v="Sanjay_5636"/>
    <s v="Tirunelveli"/>
    <n v="8.7139000000000006"/>
    <n v="77.756699999999995"/>
    <s v="SP143"/>
    <s v="Salesperson_43"/>
    <s v="Shipped"/>
    <s v="in-store"/>
  </r>
  <r>
    <s v="S05638"/>
    <d v="2024-07-22T14:04:00"/>
    <x v="79"/>
    <s v="P1137"/>
    <s v="Kurta_137"/>
    <x v="1"/>
    <s v="Yellow"/>
    <s v="L"/>
    <n v="2"/>
    <n v="2081.46"/>
    <n v="1279.42"/>
    <n v="4162.92"/>
    <n v="2558.84"/>
    <s v="C25637"/>
    <s v="Anu_5637"/>
    <s v="Erode"/>
    <n v="11.34"/>
    <n v="77.717200000000005"/>
    <s v="SP135"/>
    <s v="Salesperson_35"/>
    <s v="Paid"/>
    <s v="in-store"/>
  </r>
  <r>
    <s v="S05639"/>
    <d v="2023-02-26T10:41:00"/>
    <x v="29"/>
    <s v="P1138"/>
    <s v="Men's_138"/>
    <x v="4"/>
    <s v="Yellow"/>
    <s v="M"/>
    <n v="1"/>
    <n v="1853.48"/>
    <n v="1341.05"/>
    <n v="1853.48"/>
    <n v="1341.05"/>
    <s v="C25638"/>
    <s v="Diya_5638"/>
    <s v="Madurai"/>
    <n v="9.9252000000000002"/>
    <n v="78.119799999999998"/>
    <s v="SP125"/>
    <s v="Salesperson_25"/>
    <s v="Shipped"/>
    <s v="mobile_app"/>
  </r>
  <r>
    <s v="S05640"/>
    <d v="2024-01-06T10:07:00"/>
    <x v="39"/>
    <s v="P1139"/>
    <s v="Kurta_139"/>
    <x v="1"/>
    <s v="White"/>
    <s v="XXL"/>
    <n v="1"/>
    <n v="2352.09"/>
    <n v="1587.96"/>
    <n v="2352.09"/>
    <n v="1587.96"/>
    <s v="C25639"/>
    <s v="Vishal_5639"/>
    <s v="Salem"/>
    <n v="11.664300000000001"/>
    <n v="78.146000000000001"/>
    <s v="SP113"/>
    <s v="Salesperson_13"/>
    <s v="Shipped"/>
    <s v="in-store"/>
  </r>
  <r>
    <s v="S05641"/>
    <d v="2023-04-20T15:03:00"/>
    <x v="12"/>
    <s v="P1140"/>
    <s v="Jeans_140"/>
    <x v="6"/>
    <s v="Green"/>
    <s v="L"/>
    <n v="1"/>
    <n v="1279.83"/>
    <n v="890.43"/>
    <n v="1279.83"/>
    <n v="890.43"/>
    <s v="C25640"/>
    <s v="Aarav_5640"/>
    <s v="Tirunelveli"/>
    <n v="8.7139000000000006"/>
    <n v="77.756699999999995"/>
    <s v="SP126"/>
    <s v="Salesperson_26"/>
    <s v="Paid"/>
    <s v="online"/>
  </r>
  <r>
    <s v="S05642"/>
    <d v="2024-06-15T20:00:00"/>
    <x v="13"/>
    <s v="P1141"/>
    <s v="T-Shirts_141"/>
    <x v="2"/>
    <s v="Pink"/>
    <s v="M"/>
    <n v="1"/>
    <n v="1106.8599999999999"/>
    <n v="709.1"/>
    <n v="1106.8599999999999"/>
    <n v="709.1"/>
    <s v="C25641"/>
    <s v="Meena_5641"/>
    <s v="Salem"/>
    <n v="11.664300000000001"/>
    <n v="78.146000000000001"/>
    <s v="SP116"/>
    <s v="Salesperson_16"/>
    <s v="Pending"/>
    <s v="online"/>
  </r>
  <r>
    <s v="S05643"/>
    <d v="2024-01-12T18:40:00"/>
    <x v="65"/>
    <s v="P1142"/>
    <s v="Men's_142"/>
    <x v="4"/>
    <s v="Red"/>
    <s v="M"/>
    <n v="1"/>
    <n v="1229.3800000000001"/>
    <n v="1029.6300000000001"/>
    <n v="1229.3800000000001"/>
    <n v="1029.6300000000001"/>
    <s v="C25642"/>
    <s v="Kavin_5642"/>
    <s v="Coimbatore"/>
    <n v="11.0168"/>
    <n v="76.955799999999996"/>
    <s v="SP143"/>
    <s v="Salesperson_43"/>
    <s v="Cancelled"/>
    <s v="online"/>
  </r>
  <r>
    <s v="S05644"/>
    <d v="2024-08-10T11:50:00"/>
    <x v="46"/>
    <s v="P1143"/>
    <s v="Kurta_143"/>
    <x v="1"/>
    <s v="Grey"/>
    <s v="M"/>
    <n v="1"/>
    <n v="2325.5100000000002"/>
    <n v="1928.53"/>
    <n v="2325.5100000000002"/>
    <n v="1928.53"/>
    <s v="C25643"/>
    <s v="Ravi_5643"/>
    <s v="Coimbatore"/>
    <n v="11.0168"/>
    <n v="76.955799999999996"/>
    <s v="SP123"/>
    <s v="Salesperson_23"/>
    <s v="Pending"/>
    <s v="in-store"/>
  </r>
  <r>
    <s v="S05645"/>
    <d v="2024-04-27T10:55:00"/>
    <x v="75"/>
    <s v="P1144"/>
    <s v="Men's_144"/>
    <x v="4"/>
    <s v="Black"/>
    <s v="M"/>
    <n v="4"/>
    <n v="608.41"/>
    <n v="462.7"/>
    <n v="2433.64"/>
    <n v="1850.8"/>
    <s v="C25644"/>
    <s v="Diya_5644"/>
    <s v="Coimbatore"/>
    <n v="11.0168"/>
    <n v="76.955799999999996"/>
    <s v="SP136"/>
    <s v="Salesperson_36"/>
    <s v="Cancelled"/>
    <s v="in-store"/>
  </r>
  <r>
    <s v="S05646"/>
    <d v="2024-04-08T14:02:00"/>
    <x v="86"/>
    <s v="P1145"/>
    <s v="Sarees_145"/>
    <x v="7"/>
    <s v="Red"/>
    <s v="M"/>
    <n v="1"/>
    <n v="1371.64"/>
    <n v="946.2"/>
    <n v="1371.64"/>
    <n v="946.2"/>
    <s v="C25645"/>
    <s v="Priya_5645"/>
    <s v="Tirunelveli"/>
    <n v="8.7139000000000006"/>
    <n v="77.756699999999995"/>
    <s v="SP140"/>
    <s v="Salesperson_40"/>
    <s v="Paid"/>
    <s v="in-store"/>
  </r>
  <r>
    <s v="S05647"/>
    <d v="2023-05-12T15:02:00"/>
    <x v="64"/>
    <s v="P1146"/>
    <s v="Jeans_146"/>
    <x v="6"/>
    <s v="Black"/>
    <s v="M"/>
    <n v="1"/>
    <n v="2291.0100000000002"/>
    <n v="1706.5"/>
    <n v="2291.0100000000002"/>
    <n v="1706.5"/>
    <s v="C25646"/>
    <s v="Ganesh_5646"/>
    <s v="Tirunelveli"/>
    <n v="8.7139000000000006"/>
    <n v="77.756699999999995"/>
    <s v="SP103"/>
    <s v="Salesperson_3"/>
    <s v="Cancelled"/>
    <s v="mobile_app"/>
  </r>
  <r>
    <s v="S05648"/>
    <d v="2023-07-26T17:40:00"/>
    <x v="78"/>
    <s v="P1147"/>
    <s v="Women's_147"/>
    <x v="0"/>
    <s v="White"/>
    <s v="S"/>
    <n v="2"/>
    <n v="719.39"/>
    <n v="584.41"/>
    <n v="1438.78"/>
    <n v="1168.82"/>
    <s v="C25647"/>
    <s v="Ganesh_5647"/>
    <s v="Madurai"/>
    <n v="9.9252000000000002"/>
    <n v="78.119799999999998"/>
    <s v="SP111"/>
    <s v="Salesperson_11"/>
    <s v="Cancelled"/>
    <s v="in-store"/>
  </r>
  <r>
    <s v="S05649"/>
    <d v="2024-03-12T11:14:00"/>
    <x v="24"/>
    <s v="P1148"/>
    <s v="Sportswear_148"/>
    <x v="3"/>
    <s v="Pink"/>
    <s v="L"/>
    <n v="4"/>
    <n v="1211.6400000000001"/>
    <n v="1077.29"/>
    <n v="4846.5600000000004"/>
    <n v="4309.16"/>
    <s v="C25648"/>
    <s v="Devi_5648"/>
    <s v="Tiruchirappalli"/>
    <n v="10.7905"/>
    <n v="78.704700000000003"/>
    <s v="SP111"/>
    <s v="Salesperson_11"/>
    <s v="Shipped"/>
    <s v="in-store"/>
  </r>
  <r>
    <s v="S05650"/>
    <d v="2024-02-11T21:43:00"/>
    <x v="52"/>
    <s v="P1149"/>
    <s v="Men's_149"/>
    <x v="4"/>
    <s v="White"/>
    <s v="S"/>
    <n v="1"/>
    <n v="1078.2"/>
    <n v="696.47"/>
    <n v="1078.2"/>
    <n v="696.47"/>
    <s v="C25649"/>
    <s v="Meena_5649"/>
    <s v="Tiruchirappalli"/>
    <n v="10.7905"/>
    <n v="78.704700000000003"/>
    <s v="SP135"/>
    <s v="Salesperson_35"/>
    <s v="Paid"/>
    <s v="in-store"/>
  </r>
  <r>
    <s v="S05651"/>
    <d v="2023-11-20T13:22:00"/>
    <x v="51"/>
    <s v="P1150"/>
    <s v="Men's_150"/>
    <x v="4"/>
    <s v="Pink"/>
    <s v="XS"/>
    <n v="1"/>
    <n v="814.01"/>
    <n v="544.74"/>
    <n v="814.01"/>
    <n v="544.74"/>
    <s v="C25650"/>
    <s v="Ganesh_5650"/>
    <s v="Coimbatore"/>
    <n v="11.0168"/>
    <n v="76.955799999999996"/>
    <s v="SP147"/>
    <s v="Salesperson_47"/>
    <s v="Shipped"/>
    <s v="in-store"/>
  </r>
  <r>
    <s v="S05652"/>
    <d v="2024-02-10T16:01:00"/>
    <x v="52"/>
    <s v="P1151"/>
    <s v="Men's_151"/>
    <x v="4"/>
    <s v="Red"/>
    <s v="M"/>
    <n v="2"/>
    <n v="2465.4699999999998"/>
    <n v="2191.1999999999998"/>
    <n v="4930.9399999999996"/>
    <n v="4382.3999999999996"/>
    <s v="C25651"/>
    <s v="Kavin_5651"/>
    <s v="Madurai"/>
    <n v="9.9252000000000002"/>
    <n v="78.119799999999998"/>
    <s v="SP138"/>
    <s v="Salesperson_38"/>
    <s v="Paid"/>
    <s v="in-store"/>
  </r>
  <r>
    <s v="S05653"/>
    <d v="2023-06-26T14:45:00"/>
    <x v="42"/>
    <s v="P1152"/>
    <s v="T-Shirts_152"/>
    <x v="2"/>
    <s v="Yellow"/>
    <s v="L"/>
    <n v="1"/>
    <n v="714.26"/>
    <n v="633.78"/>
    <n v="714.26"/>
    <n v="633.78"/>
    <s v="C25652"/>
    <s v="Ganesh_5652"/>
    <s v="Salem"/>
    <n v="11.664300000000001"/>
    <n v="78.146000000000001"/>
    <s v="SP137"/>
    <s v="Salesperson_37"/>
    <s v="Shipped"/>
    <s v="online"/>
  </r>
  <r>
    <s v="S05654"/>
    <d v="2023-08-24T10:58:00"/>
    <x v="4"/>
    <s v="P1153"/>
    <s v="Sarees_153"/>
    <x v="7"/>
    <s v="Red"/>
    <s v="M"/>
    <n v="4"/>
    <n v="2155.9299999999998"/>
    <n v="1927.41"/>
    <n v="8623.7199999999993"/>
    <n v="7709.64"/>
    <s v="C25653"/>
    <s v="Bhuvana_5653"/>
    <s v="Madurai"/>
    <n v="9.9252000000000002"/>
    <n v="78.119799999999998"/>
    <s v="SP130"/>
    <s v="Salesperson_30"/>
    <s v="Paid"/>
    <s v="in-store"/>
  </r>
  <r>
    <s v="S05655"/>
    <d v="2023-02-03T16:31:00"/>
    <x v="35"/>
    <s v="P1154"/>
    <s v="Kid's_154"/>
    <x v="5"/>
    <s v="Yellow"/>
    <s v="XL"/>
    <n v="1"/>
    <n v="1430.17"/>
    <n v="1030.28"/>
    <n v="1430.17"/>
    <n v="1030.28"/>
    <s v="C25654"/>
    <s v="Sathish_5654"/>
    <s v="Erode"/>
    <n v="11.34"/>
    <n v="77.717200000000005"/>
    <s v="SP106"/>
    <s v="Salesperson_6"/>
    <s v="Paid"/>
    <s v="online"/>
  </r>
  <r>
    <s v="S05656"/>
    <d v="2024-02-20T15:01:00"/>
    <x v="73"/>
    <s v="P1155"/>
    <s v="T-Shirts_155"/>
    <x v="2"/>
    <s v="Black"/>
    <s v="M"/>
    <n v="2"/>
    <n v="1189.2"/>
    <n v="738.94"/>
    <n v="2378.4"/>
    <n v="1477.88"/>
    <s v="C25655"/>
    <s v="Ganesh_5655"/>
    <s v="Tiruchirappalli"/>
    <n v="10.7905"/>
    <n v="78.704700000000003"/>
    <s v="SP102"/>
    <s v="Salesperson_2"/>
    <s v="Returned"/>
    <s v="online"/>
  </r>
  <r>
    <s v="S05657"/>
    <d v="2023-03-14T17:41:00"/>
    <x v="16"/>
    <s v="P1156"/>
    <s v="Men's_156"/>
    <x v="4"/>
    <s v="Grey"/>
    <s v="L"/>
    <n v="2"/>
    <n v="1891.76"/>
    <n v="1209.5999999999999"/>
    <n v="3783.52"/>
    <n v="2419.1999999999998"/>
    <s v="C25656"/>
    <s v="Devi_5656"/>
    <s v="Tirunelveli"/>
    <n v="8.7139000000000006"/>
    <n v="77.756699999999995"/>
    <s v="SP107"/>
    <s v="Salesperson_7"/>
    <s v="Pending"/>
    <s v="in-store"/>
  </r>
  <r>
    <s v="S05658"/>
    <d v="2024-02-29T19:53:00"/>
    <x v="14"/>
    <s v="P1157"/>
    <s v="Men's_157"/>
    <x v="4"/>
    <s v="Pink"/>
    <s v="XS"/>
    <n v="3"/>
    <n v="917.26"/>
    <n v="712.09"/>
    <n v="2751.78"/>
    <n v="2136.27"/>
    <s v="C25657"/>
    <s v="Aarav_5657"/>
    <s v="Madurai"/>
    <n v="9.9252000000000002"/>
    <n v="78.119799999999998"/>
    <s v="SP108"/>
    <s v="Salesperson_8"/>
    <s v="Paid"/>
    <s v="in-store"/>
  </r>
  <r>
    <s v="S05659"/>
    <d v="2024-07-10T18:32:00"/>
    <x v="84"/>
    <s v="P1158"/>
    <s v="Kurta_158"/>
    <x v="1"/>
    <s v="Maroon"/>
    <s v="XL"/>
    <n v="2"/>
    <n v="2390.7800000000002"/>
    <n v="2077.92"/>
    <n v="4781.5600000000004"/>
    <n v="4155.84"/>
    <s v="C25658"/>
    <s v="Ravi_5658"/>
    <s v="Salem"/>
    <n v="11.664300000000001"/>
    <n v="78.146000000000001"/>
    <s v="SP121"/>
    <s v="Salesperson_21"/>
    <s v="Pending"/>
    <s v="in-store"/>
  </r>
  <r>
    <s v="S05660"/>
    <d v="2023-01-22T16:47:00"/>
    <x v="85"/>
    <s v="P1159"/>
    <s v="Sportswear_159"/>
    <x v="3"/>
    <s v="Blue"/>
    <s v="M"/>
    <n v="1"/>
    <n v="963.16"/>
    <n v="583.53"/>
    <n v="963.16"/>
    <n v="583.53"/>
    <s v="C25659"/>
    <s v="Ravi_5659"/>
    <s v="Tiruchirappalli"/>
    <n v="10.7905"/>
    <n v="78.704700000000003"/>
    <s v="SP109"/>
    <s v="Salesperson_9"/>
    <s v="Paid"/>
    <s v="in-store"/>
  </r>
  <r>
    <s v="S05661"/>
    <d v="2023-01-29T10:58:00"/>
    <x v="17"/>
    <s v="P1160"/>
    <s v="T-Shirts_160"/>
    <x v="2"/>
    <s v="Black"/>
    <s v="XS"/>
    <n v="2"/>
    <n v="1040.1600000000001"/>
    <n v="796.46"/>
    <n v="2080.3200000000002"/>
    <n v="1592.92"/>
    <s v="C25660"/>
    <s v="Sathish_5660"/>
    <s v="Madurai"/>
    <n v="9.9252000000000002"/>
    <n v="78.119799999999998"/>
    <s v="SP128"/>
    <s v="Salesperson_28"/>
    <s v="Returned"/>
    <s v="online"/>
  </r>
  <r>
    <s v="S05662"/>
    <d v="2023-08-02T20:51:00"/>
    <x v="58"/>
    <s v="P1161"/>
    <s v="Jeans_161"/>
    <x v="6"/>
    <s v="Blue"/>
    <s v="S"/>
    <n v="1"/>
    <n v="2401.65"/>
    <n v="1596.9"/>
    <n v="2401.65"/>
    <n v="1596.9"/>
    <s v="C25661"/>
    <s v="Priya_5661"/>
    <s v="Erode"/>
    <n v="11.34"/>
    <n v="77.717200000000005"/>
    <s v="SP126"/>
    <s v="Salesperson_26"/>
    <s v="Returned"/>
    <s v="mobile_app"/>
  </r>
  <r>
    <s v="S05663"/>
    <d v="2024-09-22T16:39:00"/>
    <x v="6"/>
    <s v="P1162"/>
    <s v="Kurta_162"/>
    <x v="1"/>
    <s v="Red"/>
    <s v="S"/>
    <n v="4"/>
    <n v="1420.7"/>
    <n v="1130.55"/>
    <n v="5682.8"/>
    <n v="4522.2"/>
    <s v="C25662"/>
    <s v="Meena_5662"/>
    <s v="Tiruchirappalli"/>
    <n v="10.7905"/>
    <n v="78.704700000000003"/>
    <s v="SP125"/>
    <s v="Salesperson_25"/>
    <s v="Paid"/>
    <s v="in-store"/>
  </r>
  <r>
    <s v="S05664"/>
    <d v="2023-02-04T13:27:00"/>
    <x v="35"/>
    <s v="P1163"/>
    <s v="Kurta_163"/>
    <x v="1"/>
    <s v="Yellow"/>
    <s v="M"/>
    <n v="3"/>
    <n v="1252.3800000000001"/>
    <n v="1103.03"/>
    <n v="3757.14"/>
    <n v="3309.09"/>
    <s v="C25663"/>
    <s v="Anu_5663"/>
    <s v="Chennai"/>
    <n v="13.082700000000001"/>
    <n v="80.270700000000005"/>
    <s v="SP126"/>
    <s v="Salesperson_26"/>
    <s v="Pending"/>
    <s v="online"/>
  </r>
  <r>
    <s v="S05665"/>
    <d v="2024-04-19T14:09:00"/>
    <x v="45"/>
    <s v="P1164"/>
    <s v="T-Shirts_164"/>
    <x v="2"/>
    <s v="Grey"/>
    <s v="M"/>
    <n v="4"/>
    <n v="773.3"/>
    <n v="615.29999999999995"/>
    <n v="3093.2"/>
    <n v="2461.1999999999998"/>
    <s v="C25664"/>
    <s v="Karthik_5664"/>
    <s v="Tirunelveli"/>
    <n v="8.7139000000000006"/>
    <n v="77.756699999999995"/>
    <s v="SP109"/>
    <s v="Salesperson_9"/>
    <s v="Shipped"/>
    <s v="in-store"/>
  </r>
  <r>
    <s v="S05666"/>
    <d v="2024-09-12T13:51:00"/>
    <x v="38"/>
    <s v="P1165"/>
    <s v="Sportswear_165"/>
    <x v="3"/>
    <s v="Green"/>
    <s v="XS"/>
    <n v="4"/>
    <n v="407.32"/>
    <n v="273.25"/>
    <n v="1629.28"/>
    <n v="1093"/>
    <s v="C25665"/>
    <s v="Lakshmi_5665"/>
    <s v="Tiruchirappalli"/>
    <n v="10.7905"/>
    <n v="78.704700000000003"/>
    <s v="SP125"/>
    <s v="Salesperson_25"/>
    <s v="Shipped"/>
    <s v="in-store"/>
  </r>
  <r>
    <s v="S05667"/>
    <d v="2023-03-01T11:31:00"/>
    <x v="10"/>
    <s v="P1166"/>
    <s v="Men's_166"/>
    <x v="4"/>
    <s v="Green"/>
    <s v="L"/>
    <n v="4"/>
    <n v="1254.99"/>
    <n v="952.57"/>
    <n v="5019.96"/>
    <n v="3810.28"/>
    <s v="C25666"/>
    <s v="Devi_5666"/>
    <s v="Tirunelveli"/>
    <n v="8.7139000000000006"/>
    <n v="77.756699999999995"/>
    <s v="SP107"/>
    <s v="Salesperson_7"/>
    <s v="Paid"/>
    <s v="third-party"/>
  </r>
  <r>
    <s v="S05668"/>
    <d v="2024-06-07T18:37:00"/>
    <x v="40"/>
    <s v="P1167"/>
    <s v="Men's_167"/>
    <x v="4"/>
    <s v="Yellow"/>
    <s v="XXL"/>
    <n v="1"/>
    <n v="1091.43"/>
    <n v="737.5"/>
    <n v="1091.43"/>
    <n v="737.5"/>
    <s v="C25667"/>
    <s v="Bhuvana_5667"/>
    <s v="Erode"/>
    <n v="11.34"/>
    <n v="77.717200000000005"/>
    <s v="SP135"/>
    <s v="Salesperson_35"/>
    <s v="Shipped"/>
    <s v="mobile_app"/>
  </r>
  <r>
    <s v="S05669"/>
    <d v="2023-12-04T13:15:00"/>
    <x v="50"/>
    <s v="P1168"/>
    <s v="Men's_168"/>
    <x v="4"/>
    <s v="Pink"/>
    <s v="XL"/>
    <n v="3"/>
    <n v="2248.92"/>
    <n v="1688.25"/>
    <n v="6746.76"/>
    <n v="5064.75"/>
    <s v="C25668"/>
    <s v="Aarav_5668"/>
    <s v="Tirunelveli"/>
    <n v="8.7139000000000006"/>
    <n v="77.756699999999995"/>
    <s v="SP129"/>
    <s v="Salesperson_29"/>
    <s v="Paid"/>
    <s v="in-store"/>
  </r>
  <r>
    <s v="S05670"/>
    <d v="2024-05-21T12:32:00"/>
    <x v="89"/>
    <s v="P1169"/>
    <s v="Women's_169"/>
    <x v="0"/>
    <s v="Green"/>
    <s v="XS"/>
    <n v="1"/>
    <n v="1328.53"/>
    <n v="843.7"/>
    <n v="1328.53"/>
    <n v="843.7"/>
    <s v="C25669"/>
    <s v="Devi_5669"/>
    <s v="Coimbatore"/>
    <n v="11.0168"/>
    <n v="76.955799999999996"/>
    <s v="SP124"/>
    <s v="Salesperson_24"/>
    <s v="Shipped"/>
    <s v="mobile_app"/>
  </r>
  <r>
    <s v="S05671"/>
    <d v="2024-04-22T20:38:00"/>
    <x v="75"/>
    <s v="P1170"/>
    <s v="Jeans_170"/>
    <x v="6"/>
    <s v="Green"/>
    <s v="S"/>
    <n v="3"/>
    <n v="897.39"/>
    <n v="563.55999999999995"/>
    <n v="2692.17"/>
    <n v="1690.68"/>
    <s v="C25670"/>
    <s v="Karthik_5670"/>
    <s v="Tiruchirappalli"/>
    <n v="10.7905"/>
    <n v="78.704700000000003"/>
    <s v="SP136"/>
    <s v="Salesperson_36"/>
    <s v="Pending"/>
    <s v="in-store"/>
  </r>
  <r>
    <s v="S05672"/>
    <d v="2023-07-22T19:52:00"/>
    <x v="15"/>
    <s v="P1171"/>
    <s v="Jeans_171"/>
    <x v="6"/>
    <s v="Red"/>
    <s v="XXL"/>
    <n v="2"/>
    <n v="1496.48"/>
    <n v="1297.28"/>
    <n v="2992.96"/>
    <n v="2594.56"/>
    <s v="C25671"/>
    <s v="Bhuvana_5671"/>
    <s v="Tirunelveli"/>
    <n v="8.7139000000000006"/>
    <n v="77.756699999999995"/>
    <s v="SP117"/>
    <s v="Salesperson_17"/>
    <s v="Cancelled"/>
    <s v="mobile_app"/>
  </r>
  <r>
    <s v="S05673"/>
    <d v="2023-03-13T18:08:00"/>
    <x v="16"/>
    <s v="P1172"/>
    <s v="T-Shirts_172"/>
    <x v="2"/>
    <s v="Yellow"/>
    <s v="XS"/>
    <n v="2"/>
    <n v="1024.1400000000001"/>
    <n v="620.73"/>
    <n v="2048.2800000000002"/>
    <n v="1241.46"/>
    <s v="C25672"/>
    <s v="Bhuvana_5672"/>
    <s v="Erode"/>
    <n v="11.34"/>
    <n v="77.717200000000005"/>
    <s v="SP121"/>
    <s v="Salesperson_21"/>
    <s v="Shipped"/>
    <s v="mobile_app"/>
  </r>
  <r>
    <s v="S05674"/>
    <d v="2023-10-13T12:01:00"/>
    <x v="37"/>
    <s v="P1173"/>
    <s v="Men's_173"/>
    <x v="4"/>
    <s v="Grey"/>
    <s v="XL"/>
    <n v="3"/>
    <n v="659.34"/>
    <n v="396.96"/>
    <n v="1978.02"/>
    <n v="1190.8800000000001"/>
    <s v="C25673"/>
    <s v="Vishal_5673"/>
    <s v="Tiruchirappalli"/>
    <n v="10.7905"/>
    <n v="78.704700000000003"/>
    <s v="SP109"/>
    <s v="Salesperson_9"/>
    <s v="Paid"/>
    <s v="in-store"/>
  </r>
  <r>
    <s v="S05675"/>
    <d v="2024-05-07T11:56:00"/>
    <x v="83"/>
    <s v="P1174"/>
    <s v="Jeans_174"/>
    <x v="6"/>
    <s v="Red"/>
    <s v="S"/>
    <n v="4"/>
    <n v="1458.63"/>
    <n v="1158.25"/>
    <n v="5834.52"/>
    <n v="4633"/>
    <s v="C25674"/>
    <s v="Vishal_5674"/>
    <s v="Madurai"/>
    <n v="9.9252000000000002"/>
    <n v="78.119799999999998"/>
    <s v="SP125"/>
    <s v="Salesperson_25"/>
    <s v="Returned"/>
    <s v="in-store"/>
  </r>
  <r>
    <s v="S05676"/>
    <d v="2024-08-20T14:09:00"/>
    <x v="68"/>
    <s v="P1175"/>
    <s v="Kurta_175"/>
    <x v="1"/>
    <s v="Maroon"/>
    <s v="M"/>
    <n v="2"/>
    <n v="2038.88"/>
    <n v="1708.13"/>
    <n v="4077.76"/>
    <n v="3416.26"/>
    <s v="C25675"/>
    <s v="Lakshmi_5675"/>
    <s v="Tirunelveli"/>
    <n v="8.7139000000000006"/>
    <n v="77.756699999999995"/>
    <s v="SP147"/>
    <s v="Salesperson_47"/>
    <s v="Paid"/>
    <s v="mobile_app"/>
  </r>
  <r>
    <s v="S05677"/>
    <d v="2024-03-29T20:11:00"/>
    <x v="26"/>
    <s v="P1176"/>
    <s v="Men's_176"/>
    <x v="4"/>
    <s v="Green"/>
    <s v="XXL"/>
    <n v="4"/>
    <n v="2271.5100000000002"/>
    <n v="2009.9"/>
    <n v="9086.0400000000009"/>
    <n v="8039.6"/>
    <s v="C25676"/>
    <s v="Aarav_5676"/>
    <s v="Salem"/>
    <n v="11.664300000000001"/>
    <n v="78.146000000000001"/>
    <s v="SP104"/>
    <s v="Salesperson_4"/>
    <s v="Paid"/>
    <s v="in-store"/>
  </r>
  <r>
    <s v="S05678"/>
    <d v="2024-10-05T19:08:00"/>
    <x v="25"/>
    <s v="P1177"/>
    <s v="Sarees_177"/>
    <x v="7"/>
    <s v="White"/>
    <s v="XL"/>
    <n v="3"/>
    <n v="499.37"/>
    <n v="401.41"/>
    <n v="1498.11"/>
    <n v="1204.23"/>
    <s v="C25677"/>
    <s v="Anu_5677"/>
    <s v="Chennai"/>
    <n v="13.082700000000001"/>
    <n v="80.270700000000005"/>
    <s v="SP149"/>
    <s v="Salesperson_49"/>
    <s v="Returned"/>
    <s v="in-store"/>
  </r>
  <r>
    <s v="S05679"/>
    <d v="2024-06-15T10:33:00"/>
    <x v="13"/>
    <s v="P1178"/>
    <s v="Women's_178"/>
    <x v="0"/>
    <s v="Red"/>
    <s v="XL"/>
    <n v="2"/>
    <n v="230.43"/>
    <n v="151.66999999999999"/>
    <n v="460.86"/>
    <n v="303.33999999999997"/>
    <s v="C25678"/>
    <s v="Meena_5678"/>
    <s v="Tiruchirappalli"/>
    <n v="10.7905"/>
    <n v="78.704700000000003"/>
    <s v="SP118"/>
    <s v="Salesperson_18"/>
    <s v="Shipped"/>
    <s v="in-store"/>
  </r>
  <r>
    <s v="S05680"/>
    <d v="2023-10-02T18:38:00"/>
    <x v="31"/>
    <s v="P1179"/>
    <s v="Sarees_179"/>
    <x v="7"/>
    <s v="Black"/>
    <s v="S"/>
    <n v="1"/>
    <n v="2456.66"/>
    <n v="1653.26"/>
    <n v="2456.66"/>
    <n v="1653.26"/>
    <s v="C25679"/>
    <s v="Priya_5679"/>
    <s v="Tiruchirappalli"/>
    <n v="10.7905"/>
    <n v="78.704700000000003"/>
    <s v="SP148"/>
    <s v="Salesperson_48"/>
    <s v="Pending"/>
    <s v="online"/>
  </r>
  <r>
    <s v="S05681"/>
    <d v="2024-09-13T16:08:00"/>
    <x v="38"/>
    <s v="P1180"/>
    <s v="Men's_180"/>
    <x v="4"/>
    <s v="Yellow"/>
    <s v="L"/>
    <n v="4"/>
    <n v="1231.1199999999999"/>
    <n v="744.99"/>
    <n v="4924.4799999999996"/>
    <n v="2979.96"/>
    <s v="C25680"/>
    <s v="Devi_5680"/>
    <s v="Tirunelveli"/>
    <n v="8.7139000000000006"/>
    <n v="77.756699999999995"/>
    <s v="SP144"/>
    <s v="Salesperson_44"/>
    <s v="Returned"/>
    <s v="in-store"/>
  </r>
  <r>
    <s v="S05682"/>
    <d v="2023-02-09T11:20:00"/>
    <x v="80"/>
    <s v="P1181"/>
    <s v="Jeans_181"/>
    <x v="6"/>
    <s v="Grey"/>
    <s v="XXL"/>
    <n v="2"/>
    <n v="449.18"/>
    <n v="269.54000000000002"/>
    <n v="898.36"/>
    <n v="539.08000000000004"/>
    <s v="C25681"/>
    <s v="Bhuvana_5681"/>
    <s v="Chennai"/>
    <n v="13.082700000000001"/>
    <n v="80.270700000000005"/>
    <s v="SP100"/>
    <s v="Salesperson_0"/>
    <s v="Cancelled"/>
    <s v="in-store"/>
  </r>
  <r>
    <s v="S05683"/>
    <d v="2023-03-08T19:53:00"/>
    <x v="1"/>
    <s v="P1182"/>
    <s v="T-Shirts_182"/>
    <x v="2"/>
    <s v="Blue"/>
    <s v="L"/>
    <n v="3"/>
    <n v="1376.06"/>
    <n v="1219.26"/>
    <n v="4128.18"/>
    <n v="3657.78"/>
    <s v="C25682"/>
    <s v="Sanjay_5682"/>
    <s v="Salem"/>
    <n v="11.664300000000001"/>
    <n v="78.146000000000001"/>
    <s v="SP114"/>
    <s v="Salesperson_14"/>
    <s v="Shipped"/>
    <s v="mobile_app"/>
  </r>
  <r>
    <s v="S05684"/>
    <d v="2023-12-15T21:08:00"/>
    <x v="19"/>
    <s v="P1183"/>
    <s v="Sportswear_183"/>
    <x v="3"/>
    <s v="Red"/>
    <s v="XXL"/>
    <n v="2"/>
    <n v="646.34"/>
    <n v="460.23"/>
    <n v="1292.68"/>
    <n v="920.46"/>
    <s v="C25683"/>
    <s v="Lakshmi_5683"/>
    <s v="Madurai"/>
    <n v="9.9252000000000002"/>
    <n v="78.119799999999998"/>
    <s v="SP106"/>
    <s v="Salesperson_6"/>
    <s v="Shipped"/>
    <s v="mobile_app"/>
  </r>
  <r>
    <s v="S05685"/>
    <d v="2023-09-21T13:30:00"/>
    <x v="70"/>
    <s v="P1184"/>
    <s v="Men's_184"/>
    <x v="4"/>
    <s v="White"/>
    <s v="L"/>
    <n v="1"/>
    <n v="2394.5300000000002"/>
    <n v="1538.01"/>
    <n v="2394.5300000000002"/>
    <n v="1538.01"/>
    <s v="C25684"/>
    <s v="Aarav_5684"/>
    <s v="Coimbatore"/>
    <n v="11.0168"/>
    <n v="76.955799999999996"/>
    <s v="SP111"/>
    <s v="Salesperson_11"/>
    <s v="Returned"/>
    <s v="in-store"/>
  </r>
  <r>
    <s v="S05686"/>
    <d v="2024-03-18T12:14:00"/>
    <x v="7"/>
    <s v="P1185"/>
    <s v="Kid's_185"/>
    <x v="5"/>
    <s v="Maroon"/>
    <s v="XXL"/>
    <n v="1"/>
    <n v="583.36"/>
    <n v="481.76"/>
    <n v="583.36"/>
    <n v="481.76"/>
    <s v="C25685"/>
    <s v="Bhuvana_5685"/>
    <s v="Tiruchirappalli"/>
    <n v="10.7905"/>
    <n v="78.704700000000003"/>
    <s v="SP113"/>
    <s v="Salesperson_13"/>
    <s v="Cancelled"/>
    <s v="in-store"/>
  </r>
  <r>
    <s v="S05687"/>
    <d v="2023-06-03T11:02:00"/>
    <x v="30"/>
    <s v="P1186"/>
    <s v="Sportswear_186"/>
    <x v="3"/>
    <s v="Blue"/>
    <s v="L"/>
    <n v="3"/>
    <n v="647.23"/>
    <n v="551.88"/>
    <n v="1941.69"/>
    <n v="1655.64"/>
    <s v="C25686"/>
    <s v="Lakshmi_5686"/>
    <s v="Tirunelveli"/>
    <n v="8.7139000000000006"/>
    <n v="77.756699999999995"/>
    <s v="SP124"/>
    <s v="Salesperson_24"/>
    <s v="Cancelled"/>
    <s v="mobile_app"/>
  </r>
  <r>
    <s v="S05688"/>
    <d v="2023-06-23T14:17:00"/>
    <x v="88"/>
    <s v="P1187"/>
    <s v="Women's_187"/>
    <x v="0"/>
    <s v="Grey"/>
    <s v="L"/>
    <n v="1"/>
    <n v="1922.99"/>
    <n v="1534.45"/>
    <n v="1922.99"/>
    <n v="1534.45"/>
    <s v="C25687"/>
    <s v="Sathish_5687"/>
    <s v="Vellore"/>
    <n v="12.916499999999999"/>
    <n v="79.132499999999993"/>
    <s v="SP123"/>
    <s v="Salesperson_23"/>
    <s v="Paid"/>
    <s v="in-store"/>
  </r>
  <r>
    <s v="S05689"/>
    <d v="2024-01-01T15:40:00"/>
    <x v="39"/>
    <s v="P1188"/>
    <s v="Sarees_188"/>
    <x v="7"/>
    <s v="Blue"/>
    <s v="L"/>
    <n v="3"/>
    <n v="2108.3000000000002"/>
    <n v="1371.04"/>
    <n v="6324.9"/>
    <n v="4113.12"/>
    <s v="C25688"/>
    <s v="Devi_5688"/>
    <s v="Tiruchirappalli"/>
    <n v="10.7905"/>
    <n v="78.704700000000003"/>
    <s v="SP144"/>
    <s v="Salesperson_44"/>
    <s v="Cancelled"/>
    <s v="online"/>
  </r>
  <r>
    <s v="S05690"/>
    <d v="2023-02-27T12:06:00"/>
    <x v="10"/>
    <s v="P1189"/>
    <s v="Jeans_189"/>
    <x v="6"/>
    <s v="Red"/>
    <s v="XXL"/>
    <n v="1"/>
    <n v="2159.9699999999998"/>
    <n v="1785.85"/>
    <n v="2159.9699999999998"/>
    <n v="1785.85"/>
    <s v="C25689"/>
    <s v="Diya_5689"/>
    <s v="Chennai"/>
    <n v="13.082700000000001"/>
    <n v="80.270700000000005"/>
    <s v="SP143"/>
    <s v="Salesperson_43"/>
    <s v="Returned"/>
    <s v="online"/>
  </r>
  <r>
    <s v="S05691"/>
    <d v="2023-04-30T14:25:00"/>
    <x v="56"/>
    <s v="P1190"/>
    <s v="Sarees_190"/>
    <x v="7"/>
    <s v="Blue"/>
    <s v="L"/>
    <n v="1"/>
    <n v="963.29"/>
    <n v="836.62"/>
    <n v="963.29"/>
    <n v="836.62"/>
    <s v="C25690"/>
    <s v="Sathish_5690"/>
    <s v="Tiruchirappalli"/>
    <n v="10.7905"/>
    <n v="78.704700000000003"/>
    <s v="SP115"/>
    <s v="Salesperson_15"/>
    <s v="Paid"/>
    <s v="online"/>
  </r>
  <r>
    <s v="S05692"/>
    <d v="2023-01-13T19:15:00"/>
    <x v="72"/>
    <s v="P1191"/>
    <s v="Sportswear_191"/>
    <x v="3"/>
    <s v="Black"/>
    <s v="L"/>
    <n v="1"/>
    <n v="1613.43"/>
    <n v="1317.5"/>
    <n v="1613.43"/>
    <n v="1317.5"/>
    <s v="C25691"/>
    <s v="Vishal_5691"/>
    <s v="Vellore"/>
    <n v="12.916499999999999"/>
    <n v="79.132499999999993"/>
    <s v="SP101"/>
    <s v="Salesperson_1"/>
    <s v="Cancelled"/>
    <s v="mobile_app"/>
  </r>
  <r>
    <s v="S05693"/>
    <d v="2024-03-18T20:46:00"/>
    <x v="7"/>
    <s v="P1192"/>
    <s v="T-Shirts_192"/>
    <x v="2"/>
    <s v="White"/>
    <s v="XS"/>
    <n v="1"/>
    <n v="2090.16"/>
    <n v="1338.51"/>
    <n v="2090.16"/>
    <n v="1338.51"/>
    <s v="C25692"/>
    <s v="Priya_5692"/>
    <s v="Tirunelveli"/>
    <n v="8.7139000000000006"/>
    <n v="77.756699999999995"/>
    <s v="SP145"/>
    <s v="Salesperson_45"/>
    <s v="Returned"/>
    <s v="in-store"/>
  </r>
  <r>
    <s v="S05694"/>
    <d v="2024-04-27T13:53:00"/>
    <x v="75"/>
    <s v="P1193"/>
    <s v="Sarees_193"/>
    <x v="7"/>
    <s v="Green"/>
    <s v="XXL"/>
    <n v="1"/>
    <n v="2053.75"/>
    <n v="1820.9"/>
    <n v="2053.75"/>
    <n v="1820.9"/>
    <s v="C25693"/>
    <s v="Karthik_5693"/>
    <s v="Tiruchirappalli"/>
    <n v="10.7905"/>
    <n v="78.704700000000003"/>
    <s v="SP123"/>
    <s v="Salesperson_23"/>
    <s v="Shipped"/>
    <s v="in-store"/>
  </r>
  <r>
    <s v="S05695"/>
    <d v="2023-06-15T20:46:00"/>
    <x v="23"/>
    <s v="P1194"/>
    <s v="Men's_194"/>
    <x v="4"/>
    <s v="Grey"/>
    <s v="L"/>
    <n v="3"/>
    <n v="1057.47"/>
    <n v="936.33"/>
    <n v="3172.41"/>
    <n v="2808.99"/>
    <s v="C25694"/>
    <s v="Bhuvana_5694"/>
    <s v="Tirunelveli"/>
    <n v="8.7139000000000006"/>
    <n v="77.756699999999995"/>
    <s v="SP100"/>
    <s v="Salesperson_0"/>
    <s v="Cancelled"/>
    <s v="third-party"/>
  </r>
  <r>
    <s v="S05696"/>
    <d v="2024-07-02T19:58:00"/>
    <x v="9"/>
    <s v="P1195"/>
    <s v="T-Shirts_195"/>
    <x v="2"/>
    <s v="Pink"/>
    <s v="S"/>
    <n v="2"/>
    <n v="2086.67"/>
    <n v="1876.52"/>
    <n v="4173.34"/>
    <n v="3753.04"/>
    <s v="C25695"/>
    <s v="Bhuvana_5695"/>
    <s v="Chennai"/>
    <n v="13.082700000000001"/>
    <n v="80.270700000000005"/>
    <s v="SP130"/>
    <s v="Salesperson_30"/>
    <s v="Cancelled"/>
    <s v="in-store"/>
  </r>
  <r>
    <s v="S05697"/>
    <d v="2023-05-09T12:48:00"/>
    <x v="64"/>
    <s v="P1196"/>
    <s v="Sarees_196"/>
    <x v="7"/>
    <s v="Pink"/>
    <s v="S"/>
    <n v="1"/>
    <n v="2329.15"/>
    <n v="1517.22"/>
    <n v="2329.15"/>
    <n v="1517.22"/>
    <s v="C25696"/>
    <s v="Lakshmi_5696"/>
    <s v="Madurai"/>
    <n v="9.9252000000000002"/>
    <n v="78.119799999999998"/>
    <s v="SP128"/>
    <s v="Salesperson_28"/>
    <s v="Paid"/>
    <s v="in-store"/>
  </r>
  <r>
    <s v="S05698"/>
    <d v="2024-07-05T15:08:00"/>
    <x v="9"/>
    <s v="P1197"/>
    <s v="Kid's_197"/>
    <x v="5"/>
    <s v="Pink"/>
    <s v="XS"/>
    <n v="1"/>
    <n v="928.55"/>
    <n v="617.66"/>
    <n v="928.55"/>
    <n v="617.66"/>
    <s v="C25697"/>
    <s v="Sanjay_5697"/>
    <s v="Madurai"/>
    <n v="9.9252000000000002"/>
    <n v="78.119799999999998"/>
    <s v="SP140"/>
    <s v="Salesperson_40"/>
    <s v="Shipped"/>
    <s v="in-store"/>
  </r>
  <r>
    <s v="S05699"/>
    <d v="2024-04-08T15:31:00"/>
    <x v="86"/>
    <s v="P1198"/>
    <s v="Women's_198"/>
    <x v="0"/>
    <s v="Blue"/>
    <s v="XL"/>
    <n v="1"/>
    <n v="223.96"/>
    <n v="149.41999999999999"/>
    <n v="223.96"/>
    <n v="149.41999999999999"/>
    <s v="C25698"/>
    <s v="Priya_5698"/>
    <s v="Chennai"/>
    <n v="13.082700000000001"/>
    <n v="80.270700000000005"/>
    <s v="SP147"/>
    <s v="Salesperson_47"/>
    <s v="Paid"/>
    <s v="online"/>
  </r>
  <r>
    <s v="S05700"/>
    <d v="2024-04-03T14:19:00"/>
    <x v="82"/>
    <s v="P1199"/>
    <s v="Men's_199"/>
    <x v="4"/>
    <s v="Black"/>
    <s v="L"/>
    <n v="1"/>
    <n v="1399.92"/>
    <n v="1083.27"/>
    <n v="1399.92"/>
    <n v="1083.27"/>
    <s v="C25699"/>
    <s v="Bhuvana_5699"/>
    <s v="Chennai"/>
    <n v="13.082700000000001"/>
    <n v="80.270700000000005"/>
    <s v="SP137"/>
    <s v="Salesperson_37"/>
    <s v="Paid"/>
    <s v="online"/>
  </r>
  <r>
    <s v="S05701"/>
    <d v="2023-11-29T13:13:00"/>
    <x v="33"/>
    <s v="P1200"/>
    <s v="T-Shirts_200"/>
    <x v="2"/>
    <s v="Red"/>
    <s v="XL"/>
    <n v="1"/>
    <n v="554.69000000000005"/>
    <n v="434.37"/>
    <n v="554.69000000000005"/>
    <n v="434.37"/>
    <s v="C25700"/>
    <s v="Diya_5700"/>
    <s v="Vellore"/>
    <n v="12.916499999999999"/>
    <n v="79.132499999999993"/>
    <s v="SP103"/>
    <s v="Salesperson_3"/>
    <s v="Paid"/>
    <s v="in-store"/>
  </r>
  <r>
    <s v="S05702"/>
    <d v="2023-01-18T18:44:00"/>
    <x v="85"/>
    <s v="P1201"/>
    <s v="Jeans_201"/>
    <x v="6"/>
    <s v="Green"/>
    <s v="L"/>
    <n v="2"/>
    <n v="767.02"/>
    <n v="641.4"/>
    <n v="1534.04"/>
    <n v="1282.8"/>
    <s v="C25701"/>
    <s v="Devi_5701"/>
    <s v="Erode"/>
    <n v="11.34"/>
    <n v="77.717200000000005"/>
    <s v="SP142"/>
    <s v="Salesperson_42"/>
    <s v="Pending"/>
    <s v="in-store"/>
  </r>
  <r>
    <s v="S05703"/>
    <d v="2024-03-24T20:24:00"/>
    <x v="7"/>
    <s v="P1202"/>
    <s v="Men's_202"/>
    <x v="4"/>
    <s v="Yellow"/>
    <s v="XXL"/>
    <n v="1"/>
    <n v="419.25"/>
    <n v="275.07"/>
    <n v="419.25"/>
    <n v="275.07"/>
    <s v="C25702"/>
    <s v="Lakshmi_5702"/>
    <s v="Vellore"/>
    <n v="12.916499999999999"/>
    <n v="79.132499999999993"/>
    <s v="SP129"/>
    <s v="Salesperson_29"/>
    <s v="Shipped"/>
    <s v="in-store"/>
  </r>
  <r>
    <s v="S05704"/>
    <d v="2024-03-07T15:44:00"/>
    <x v="8"/>
    <s v="P1203"/>
    <s v="Sportswear_203"/>
    <x v="3"/>
    <s v="Red"/>
    <s v="XS"/>
    <n v="1"/>
    <n v="1671.2"/>
    <n v="1006.21"/>
    <n v="1671.2"/>
    <n v="1006.21"/>
    <s v="C25703"/>
    <s v="Vishal_5703"/>
    <s v="Vellore"/>
    <n v="12.916499999999999"/>
    <n v="79.132499999999993"/>
    <s v="SP108"/>
    <s v="Salesperson_8"/>
    <s v="Shipped"/>
    <s v="mobile_app"/>
  </r>
  <r>
    <s v="S05705"/>
    <d v="2024-03-30T12:03:00"/>
    <x v="26"/>
    <s v="P1204"/>
    <s v="Kid's_204"/>
    <x v="5"/>
    <s v="Blue"/>
    <s v="XS"/>
    <n v="4"/>
    <n v="314.99"/>
    <n v="282.43"/>
    <n v="1259.96"/>
    <n v="1129.72"/>
    <s v="C25704"/>
    <s v="Sathish_5704"/>
    <s v="Tirunelveli"/>
    <n v="8.7139000000000006"/>
    <n v="77.756699999999995"/>
    <s v="SP127"/>
    <s v="Salesperson_27"/>
    <s v="Cancelled"/>
    <s v="in-store"/>
  </r>
  <r>
    <s v="S05706"/>
    <d v="2023-04-12T18:31:00"/>
    <x v="71"/>
    <s v="P1205"/>
    <s v="Kurta_205"/>
    <x v="1"/>
    <s v="White"/>
    <s v="L"/>
    <n v="4"/>
    <n v="1878.11"/>
    <n v="1411.22"/>
    <n v="7512.44"/>
    <n v="5644.88"/>
    <s v="C25705"/>
    <s v="Aarav_5705"/>
    <s v="Vellore"/>
    <n v="12.916499999999999"/>
    <n v="79.132499999999993"/>
    <s v="SP128"/>
    <s v="Salesperson_28"/>
    <s v="Pending"/>
    <s v="mobile_app"/>
  </r>
  <r>
    <s v="S05707"/>
    <d v="2024-01-21T21:23:00"/>
    <x v="49"/>
    <s v="P1206"/>
    <s v="Sarees_206"/>
    <x v="7"/>
    <s v="Yellow"/>
    <s v="L"/>
    <n v="4"/>
    <n v="438.33"/>
    <n v="379.26"/>
    <n v="1753.32"/>
    <n v="1517.04"/>
    <s v="C25706"/>
    <s v="Devi_5706"/>
    <s v="Coimbatore"/>
    <n v="11.0168"/>
    <n v="76.955799999999996"/>
    <s v="SP137"/>
    <s v="Salesperson_37"/>
    <s v="Pending"/>
    <s v="online"/>
  </r>
  <r>
    <s v="S05708"/>
    <d v="2023-11-13T15:24:00"/>
    <x v="44"/>
    <s v="P1207"/>
    <s v="Kid's_207"/>
    <x v="5"/>
    <s v="Red"/>
    <s v="M"/>
    <n v="3"/>
    <n v="437.31"/>
    <n v="287.06"/>
    <n v="1311.93"/>
    <n v="861.18"/>
    <s v="C25707"/>
    <s v="Bhuvana_5707"/>
    <s v="Coimbatore"/>
    <n v="11.0168"/>
    <n v="76.955799999999996"/>
    <s v="SP113"/>
    <s v="Salesperson_13"/>
    <s v="Returned"/>
    <s v="in-store"/>
  </r>
  <r>
    <s v="S05709"/>
    <d v="2024-08-19T17:18:00"/>
    <x v="68"/>
    <s v="P1208"/>
    <s v="Kurta_208"/>
    <x v="1"/>
    <s v="Black"/>
    <s v="XXL"/>
    <n v="1"/>
    <n v="1334.78"/>
    <n v="1070.4100000000001"/>
    <n v="1334.78"/>
    <n v="1070.4100000000001"/>
    <s v="C25708"/>
    <s v="Bhuvana_5708"/>
    <s v="Vellore"/>
    <n v="12.916499999999999"/>
    <n v="79.132499999999993"/>
    <s v="SP118"/>
    <s v="Salesperson_18"/>
    <s v="Cancelled"/>
    <s v="in-store"/>
  </r>
  <r>
    <s v="S05710"/>
    <d v="2024-01-14T21:37:00"/>
    <x v="65"/>
    <s v="P1209"/>
    <s v="Kid's_209"/>
    <x v="5"/>
    <s v="Yellow"/>
    <s v="XS"/>
    <n v="2"/>
    <n v="621.35"/>
    <n v="489.45"/>
    <n v="1242.7"/>
    <n v="978.9"/>
    <s v="C25709"/>
    <s v="Aarav_5709"/>
    <s v="Vellore"/>
    <n v="12.916499999999999"/>
    <n v="79.132499999999993"/>
    <s v="SP122"/>
    <s v="Salesperson_22"/>
    <s v="Paid"/>
    <s v="in-store"/>
  </r>
  <r>
    <s v="S05711"/>
    <d v="2024-09-22T16:11:00"/>
    <x v="6"/>
    <s v="P1210"/>
    <s v="Kurta_210"/>
    <x v="1"/>
    <s v="Grey"/>
    <s v="XXL"/>
    <n v="1"/>
    <n v="1008.82"/>
    <n v="824.26"/>
    <n v="1008.82"/>
    <n v="824.26"/>
    <s v="C25710"/>
    <s v="Vishal_5710"/>
    <s v="Erode"/>
    <n v="11.34"/>
    <n v="77.717200000000005"/>
    <s v="SP140"/>
    <s v="Salesperson_40"/>
    <s v="Shipped"/>
    <s v="in-store"/>
  </r>
  <r>
    <s v="S05712"/>
    <d v="2024-05-20T16:46:00"/>
    <x v="89"/>
    <s v="P1211"/>
    <s v="Jeans_211"/>
    <x v="6"/>
    <s v="Yellow"/>
    <s v="XL"/>
    <n v="2"/>
    <n v="776.68"/>
    <n v="481.75"/>
    <n v="1553.36"/>
    <n v="963.5"/>
    <s v="C25711"/>
    <s v="Diya_5711"/>
    <s v="Madurai"/>
    <n v="9.9252000000000002"/>
    <n v="78.119799999999998"/>
    <s v="SP146"/>
    <s v="Salesperson_46"/>
    <s v="Paid"/>
    <s v="in-store"/>
  </r>
  <r>
    <s v="S05713"/>
    <d v="2023-08-03T21:47:00"/>
    <x v="58"/>
    <s v="P1212"/>
    <s v="Sportswear_212"/>
    <x v="3"/>
    <s v="Grey"/>
    <s v="M"/>
    <n v="3"/>
    <n v="1707.33"/>
    <n v="1277.07"/>
    <n v="5121.99"/>
    <n v="3831.21"/>
    <s v="C25712"/>
    <s v="Anu_5712"/>
    <s v="Vellore"/>
    <n v="12.916499999999999"/>
    <n v="79.132499999999993"/>
    <s v="SP118"/>
    <s v="Salesperson_18"/>
    <s v="Shipped"/>
    <s v="in-store"/>
  </r>
  <r>
    <s v="S05714"/>
    <d v="2024-06-01T15:52:00"/>
    <x v="54"/>
    <s v="P1213"/>
    <s v="Sportswear_213"/>
    <x v="3"/>
    <s v="Black"/>
    <s v="M"/>
    <n v="2"/>
    <n v="1393.79"/>
    <n v="1072.8699999999999"/>
    <n v="2787.58"/>
    <n v="2145.7399999999998"/>
    <s v="C25713"/>
    <s v="Bhuvana_5713"/>
    <s v="Tirunelveli"/>
    <n v="8.7139000000000006"/>
    <n v="77.756699999999995"/>
    <s v="SP141"/>
    <s v="Salesperson_41"/>
    <s v="Cancelled"/>
    <s v="in-store"/>
  </r>
  <r>
    <s v="S05715"/>
    <d v="2023-01-02T21:18:00"/>
    <x v="3"/>
    <s v="P1214"/>
    <s v="T-Shirts_214"/>
    <x v="2"/>
    <s v="Black"/>
    <s v="XL"/>
    <n v="4"/>
    <n v="1383.73"/>
    <n v="879.55"/>
    <n v="5534.92"/>
    <n v="3518.2"/>
    <s v="C25714"/>
    <s v="Meena_5714"/>
    <s v="Tirunelveli"/>
    <n v="8.7139000000000006"/>
    <n v="77.756699999999995"/>
    <s v="SP124"/>
    <s v="Salesperson_24"/>
    <s v="Cancelled"/>
    <s v="online"/>
  </r>
  <r>
    <s v="S05716"/>
    <d v="2023-07-01T18:04:00"/>
    <x v="42"/>
    <s v="P1215"/>
    <s v="Sportswear_215"/>
    <x v="3"/>
    <s v="Blue"/>
    <s v="S"/>
    <n v="2"/>
    <n v="2271.87"/>
    <n v="2023.81"/>
    <n v="4543.74"/>
    <n v="4047.62"/>
    <s v="C25715"/>
    <s v="Karthik_5715"/>
    <s v="Madurai"/>
    <n v="9.9252000000000002"/>
    <n v="78.119799999999998"/>
    <s v="SP149"/>
    <s v="Salesperson_49"/>
    <s v="Paid"/>
    <s v="in-store"/>
  </r>
  <r>
    <s v="S05717"/>
    <d v="2023-05-21T18:55:00"/>
    <x v="62"/>
    <s v="P1216"/>
    <s v="Women's_216"/>
    <x v="0"/>
    <s v="Black"/>
    <s v="XS"/>
    <n v="1"/>
    <n v="915.62"/>
    <n v="568.54"/>
    <n v="915.62"/>
    <n v="568.54"/>
    <s v="C25716"/>
    <s v="Devi_5716"/>
    <s v="Erode"/>
    <n v="11.34"/>
    <n v="77.717200000000005"/>
    <s v="SP116"/>
    <s v="Salesperson_16"/>
    <s v="Shipped"/>
    <s v="online"/>
  </r>
  <r>
    <s v="S05718"/>
    <d v="2023-01-07T13:28:00"/>
    <x v="3"/>
    <s v="P1217"/>
    <s v="Women's_217"/>
    <x v="0"/>
    <s v="Green"/>
    <s v="L"/>
    <n v="4"/>
    <n v="429.75"/>
    <n v="315.85000000000002"/>
    <n v="1719"/>
    <n v="1263.4000000000001"/>
    <s v="C25717"/>
    <s v="Sanjay_5717"/>
    <s v="Vellore"/>
    <n v="12.916499999999999"/>
    <n v="79.132499999999993"/>
    <s v="SP107"/>
    <s v="Salesperson_7"/>
    <s v="Cancelled"/>
    <s v="in-store"/>
  </r>
  <r>
    <s v="S05719"/>
    <d v="2023-08-01T13:32:00"/>
    <x v="58"/>
    <s v="P1218"/>
    <s v="Women's_218"/>
    <x v="0"/>
    <s v="Pink"/>
    <s v="XL"/>
    <n v="1"/>
    <n v="729.28"/>
    <n v="467.06"/>
    <n v="729.28"/>
    <n v="467.06"/>
    <s v="C25718"/>
    <s v="Sathish_5718"/>
    <s v="Tiruchirappalli"/>
    <n v="10.7905"/>
    <n v="78.704700000000003"/>
    <s v="SP113"/>
    <s v="Salesperson_13"/>
    <s v="Returned"/>
    <s v="in-store"/>
  </r>
  <r>
    <s v="S05720"/>
    <d v="2024-08-01T14:04:00"/>
    <x v="60"/>
    <s v="P1219"/>
    <s v="Jeans_219"/>
    <x v="6"/>
    <s v="Red"/>
    <s v="S"/>
    <n v="1"/>
    <n v="2096.5700000000002"/>
    <n v="1457.41"/>
    <n v="2096.5700000000002"/>
    <n v="1457.41"/>
    <s v="C25719"/>
    <s v="Lakshmi_5719"/>
    <s v="Coimbatore"/>
    <n v="11.0168"/>
    <n v="76.955799999999996"/>
    <s v="SP115"/>
    <s v="Salesperson_15"/>
    <s v="Cancelled"/>
    <s v="online"/>
  </r>
  <r>
    <s v="S05721"/>
    <d v="2023-01-03T20:45:00"/>
    <x v="3"/>
    <s v="P1220"/>
    <s v="Sportswear_220"/>
    <x v="3"/>
    <s v="Maroon"/>
    <s v="S"/>
    <n v="4"/>
    <n v="1813.97"/>
    <n v="1099.28"/>
    <n v="7255.88"/>
    <n v="4397.12"/>
    <s v="C25720"/>
    <s v="Aarav_5720"/>
    <s v="Tirunelveli"/>
    <n v="8.7139000000000006"/>
    <n v="77.756699999999995"/>
    <s v="SP141"/>
    <s v="Salesperson_41"/>
    <s v="Shipped"/>
    <s v="online"/>
  </r>
  <r>
    <s v="S05722"/>
    <d v="2023-01-19T16:05:00"/>
    <x v="85"/>
    <s v="P1221"/>
    <s v="Kid's_221"/>
    <x v="5"/>
    <s v="Maroon"/>
    <s v="XXL"/>
    <n v="2"/>
    <n v="373.3"/>
    <n v="275.10000000000002"/>
    <n v="746.6"/>
    <n v="550.20000000000005"/>
    <s v="C25721"/>
    <s v="Devi_5721"/>
    <s v="Vellore"/>
    <n v="12.916499999999999"/>
    <n v="79.132499999999993"/>
    <s v="SP123"/>
    <s v="Salesperson_23"/>
    <s v="Pending"/>
    <s v="in-store"/>
  </r>
  <r>
    <s v="S05723"/>
    <d v="2023-10-27T13:16:00"/>
    <x v="66"/>
    <s v="P1222"/>
    <s v="Jeans_222"/>
    <x v="6"/>
    <s v="Yellow"/>
    <s v="M"/>
    <n v="3"/>
    <n v="1306.02"/>
    <n v="849.79"/>
    <n v="3918.06"/>
    <n v="2549.37"/>
    <s v="C25722"/>
    <s v="Kavin_5722"/>
    <s v="Erode"/>
    <n v="11.34"/>
    <n v="77.717200000000005"/>
    <s v="SP144"/>
    <s v="Salesperson_44"/>
    <s v="Pending"/>
    <s v="third-party"/>
  </r>
  <r>
    <s v="S05724"/>
    <d v="2024-01-11T15:56:00"/>
    <x v="65"/>
    <s v="P1223"/>
    <s v="Men's_223"/>
    <x v="4"/>
    <s v="Green"/>
    <s v="XL"/>
    <n v="1"/>
    <n v="1774.89"/>
    <n v="1346.56"/>
    <n v="1774.89"/>
    <n v="1346.56"/>
    <s v="C25723"/>
    <s v="Lakshmi_5723"/>
    <s v="Salem"/>
    <n v="11.664300000000001"/>
    <n v="78.146000000000001"/>
    <s v="SP149"/>
    <s v="Salesperson_49"/>
    <s v="Cancelled"/>
    <s v="online"/>
  </r>
  <r>
    <s v="S05725"/>
    <d v="2024-08-17T19:43:00"/>
    <x v="76"/>
    <s v="P1224"/>
    <s v="Sportswear_224"/>
    <x v="3"/>
    <s v="White"/>
    <s v="L"/>
    <n v="2"/>
    <n v="1732"/>
    <n v="1399.76"/>
    <n v="3464"/>
    <n v="2799.52"/>
    <s v="C25724"/>
    <s v="Anu_5724"/>
    <s v="Coimbatore"/>
    <n v="11.0168"/>
    <n v="76.955799999999996"/>
    <s v="SP107"/>
    <s v="Salesperson_7"/>
    <s v="Pending"/>
    <s v="online"/>
  </r>
  <r>
    <s v="S05726"/>
    <d v="2024-05-11T13:38:00"/>
    <x v="83"/>
    <s v="P1225"/>
    <s v="Kid's_225"/>
    <x v="5"/>
    <s v="Pink"/>
    <s v="XL"/>
    <n v="3"/>
    <n v="1086.21"/>
    <n v="867.94"/>
    <n v="3258.63"/>
    <n v="2603.8200000000002"/>
    <s v="C25725"/>
    <s v="Bhuvana_5725"/>
    <s v="Tiruchirappalli"/>
    <n v="10.7905"/>
    <n v="78.704700000000003"/>
    <s v="SP118"/>
    <s v="Salesperson_18"/>
    <s v="Returned"/>
    <s v="in-store"/>
  </r>
  <r>
    <s v="S05727"/>
    <d v="2023-02-26T17:36:00"/>
    <x v="29"/>
    <s v="P1226"/>
    <s v="Women's_226"/>
    <x v="0"/>
    <s v="Grey"/>
    <s v="S"/>
    <n v="1"/>
    <n v="1126.8800000000001"/>
    <n v="686.48"/>
    <n v="1126.8800000000001"/>
    <n v="686.48"/>
    <s v="C25726"/>
    <s v="Sathish_5726"/>
    <s v="Madurai"/>
    <n v="9.9252000000000002"/>
    <n v="78.119799999999998"/>
    <s v="SP108"/>
    <s v="Salesperson_8"/>
    <s v="Pending"/>
    <s v="in-store"/>
  </r>
  <r>
    <s v="S05728"/>
    <d v="2023-10-18T12:08:00"/>
    <x v="69"/>
    <s v="P1227"/>
    <s v="Jeans_227"/>
    <x v="6"/>
    <s v="Blue"/>
    <s v="L"/>
    <n v="1"/>
    <n v="1303.81"/>
    <n v="949.54"/>
    <n v="1303.81"/>
    <n v="949.54"/>
    <s v="C25727"/>
    <s v="Lakshmi_5727"/>
    <s v="Vellore"/>
    <n v="12.916499999999999"/>
    <n v="79.132499999999993"/>
    <s v="SP132"/>
    <s v="Salesperson_32"/>
    <s v="Shipped"/>
    <s v="in-store"/>
  </r>
  <r>
    <s v="S05729"/>
    <d v="2024-05-09T21:28:00"/>
    <x v="83"/>
    <s v="P1228"/>
    <s v="Sarees_228"/>
    <x v="7"/>
    <s v="Red"/>
    <s v="S"/>
    <n v="3"/>
    <n v="1784.27"/>
    <n v="1112.75"/>
    <n v="5352.81"/>
    <n v="3338.25"/>
    <s v="C25728"/>
    <s v="Sathish_5728"/>
    <s v="Salem"/>
    <n v="11.664300000000001"/>
    <n v="78.146000000000001"/>
    <s v="SP143"/>
    <s v="Salesperson_43"/>
    <s v="Shipped"/>
    <s v="in-store"/>
  </r>
  <r>
    <s v="S05730"/>
    <d v="2023-12-22T19:57:00"/>
    <x v="41"/>
    <s v="P1229"/>
    <s v="Sarees_229"/>
    <x v="7"/>
    <s v="Red"/>
    <s v="M"/>
    <n v="3"/>
    <n v="1228.4000000000001"/>
    <n v="981.9"/>
    <n v="3685.2"/>
    <n v="2945.7"/>
    <s v="C25729"/>
    <s v="Karthik_5729"/>
    <s v="Vellore"/>
    <n v="12.916499999999999"/>
    <n v="79.132499999999993"/>
    <s v="SP144"/>
    <s v="Salesperson_44"/>
    <s v="Shipped"/>
    <s v="in-store"/>
  </r>
  <r>
    <s v="S05731"/>
    <d v="2023-02-11T20:30:00"/>
    <x v="80"/>
    <s v="P1230"/>
    <s v="Sportswear_230"/>
    <x v="3"/>
    <s v="Blue"/>
    <s v="L"/>
    <n v="4"/>
    <n v="2446.23"/>
    <n v="2069.44"/>
    <n v="9784.92"/>
    <n v="8277.76"/>
    <s v="C25730"/>
    <s v="Vishal_5730"/>
    <s v="Tiruchirappalli"/>
    <n v="10.7905"/>
    <n v="78.704700000000003"/>
    <s v="SP104"/>
    <s v="Salesperson_4"/>
    <s v="Pending"/>
    <s v="online"/>
  </r>
  <r>
    <s v="S05732"/>
    <d v="2024-07-04T20:37:00"/>
    <x v="9"/>
    <s v="P1231"/>
    <s v="T-Shirts_231"/>
    <x v="2"/>
    <s v="Black"/>
    <s v="M"/>
    <n v="4"/>
    <n v="298.77999999999997"/>
    <n v="215.39"/>
    <n v="1195.1199999999999"/>
    <n v="861.56"/>
    <s v="C25731"/>
    <s v="Lakshmi_5731"/>
    <s v="Tirunelveli"/>
    <n v="8.7139000000000006"/>
    <n v="77.756699999999995"/>
    <s v="SP113"/>
    <s v="Salesperson_13"/>
    <s v="Returned"/>
    <s v="in-store"/>
  </r>
  <r>
    <s v="S05733"/>
    <d v="2023-02-09T13:10:00"/>
    <x v="80"/>
    <s v="P1232"/>
    <s v="Jeans_232"/>
    <x v="6"/>
    <s v="Maroon"/>
    <s v="XXL"/>
    <n v="2"/>
    <n v="457.76"/>
    <n v="352.6"/>
    <n v="915.52"/>
    <n v="705.2"/>
    <s v="C25732"/>
    <s v="Diya_5732"/>
    <s v="Coimbatore"/>
    <n v="11.0168"/>
    <n v="76.955799999999996"/>
    <s v="SP144"/>
    <s v="Salesperson_44"/>
    <s v="Returned"/>
    <s v="mobile_app"/>
  </r>
  <r>
    <s v="S05734"/>
    <d v="2023-08-18T16:33:00"/>
    <x v="63"/>
    <s v="P1233"/>
    <s v="Sportswear_233"/>
    <x v="3"/>
    <s v="Yellow"/>
    <s v="XS"/>
    <n v="3"/>
    <n v="610.23"/>
    <n v="450.52"/>
    <n v="1830.69"/>
    <n v="1351.56"/>
    <s v="C25733"/>
    <s v="Bhuvana_5733"/>
    <s v="Madurai"/>
    <n v="9.9252000000000002"/>
    <n v="78.119799999999998"/>
    <s v="SP129"/>
    <s v="Salesperson_29"/>
    <s v="Pending"/>
    <s v="in-store"/>
  </r>
  <r>
    <s v="S05735"/>
    <d v="2023-10-15T20:57:00"/>
    <x v="37"/>
    <s v="P1234"/>
    <s v="Men's_234"/>
    <x v="4"/>
    <s v="White"/>
    <s v="XL"/>
    <n v="1"/>
    <n v="1335.81"/>
    <n v="1147.22"/>
    <n v="1335.81"/>
    <n v="1147.22"/>
    <s v="C25734"/>
    <s v="Aarav_5734"/>
    <s v="Tiruchirappalli"/>
    <n v="10.7905"/>
    <n v="78.704700000000003"/>
    <s v="SP124"/>
    <s v="Salesperson_24"/>
    <s v="Cancelled"/>
    <s v="in-store"/>
  </r>
  <r>
    <s v="S05736"/>
    <d v="2024-03-02T11:51:00"/>
    <x v="14"/>
    <s v="P1235"/>
    <s v="Sarees_235"/>
    <x v="7"/>
    <s v="Grey"/>
    <s v="XXL"/>
    <n v="2"/>
    <n v="1983.21"/>
    <n v="1328.17"/>
    <n v="3966.42"/>
    <n v="2656.34"/>
    <s v="C25735"/>
    <s v="Karthik_5735"/>
    <s v="Erode"/>
    <n v="11.34"/>
    <n v="77.717200000000005"/>
    <s v="SP111"/>
    <s v="Salesperson_11"/>
    <s v="Cancelled"/>
    <s v="in-store"/>
  </r>
  <r>
    <s v="S05737"/>
    <d v="2023-08-06T12:56:00"/>
    <x v="58"/>
    <s v="P1236"/>
    <s v="T-Shirts_236"/>
    <x v="2"/>
    <s v="Black"/>
    <s v="S"/>
    <n v="4"/>
    <n v="1884.33"/>
    <n v="1269.52"/>
    <n v="7537.32"/>
    <n v="5078.08"/>
    <s v="C25736"/>
    <s v="Sathish_5736"/>
    <s v="Coimbatore"/>
    <n v="11.0168"/>
    <n v="76.955799999999996"/>
    <s v="SP126"/>
    <s v="Salesperson_26"/>
    <s v="Cancelled"/>
    <s v="mobile_app"/>
  </r>
  <r>
    <s v="S05738"/>
    <d v="2023-10-04T21:06:00"/>
    <x v="31"/>
    <s v="P1237"/>
    <s v="Kurta_237"/>
    <x v="1"/>
    <s v="Grey"/>
    <s v="XS"/>
    <n v="1"/>
    <n v="1461.01"/>
    <n v="1162.31"/>
    <n v="1461.01"/>
    <n v="1162.31"/>
    <s v="C25737"/>
    <s v="Sanjay_5737"/>
    <s v="Tirunelveli"/>
    <n v="8.7139000000000006"/>
    <n v="77.756699999999995"/>
    <s v="SP120"/>
    <s v="Salesperson_20"/>
    <s v="Paid"/>
    <s v="online"/>
  </r>
  <r>
    <s v="S05739"/>
    <d v="2023-04-10T15:05:00"/>
    <x v="71"/>
    <s v="P1238"/>
    <s v="Kurta_238"/>
    <x v="1"/>
    <s v="White"/>
    <s v="S"/>
    <n v="1"/>
    <n v="2456.15"/>
    <n v="2092.14"/>
    <n v="2456.15"/>
    <n v="2092.14"/>
    <s v="C25738"/>
    <s v="Sanjay_5738"/>
    <s v="Salem"/>
    <n v="11.664300000000001"/>
    <n v="78.146000000000001"/>
    <s v="SP117"/>
    <s v="Salesperson_17"/>
    <s v="Paid"/>
    <s v="in-store"/>
  </r>
  <r>
    <s v="S05740"/>
    <d v="2023-10-17T18:29:00"/>
    <x v="69"/>
    <s v="P1239"/>
    <s v="Men's_239"/>
    <x v="4"/>
    <s v="Blue"/>
    <s v="XS"/>
    <n v="4"/>
    <n v="2075.0700000000002"/>
    <n v="1661.94"/>
    <n v="8300.2800000000007"/>
    <n v="6647.76"/>
    <s v="C25739"/>
    <s v="Vishal_5739"/>
    <s v="Madurai"/>
    <n v="9.9252000000000002"/>
    <n v="78.119799999999998"/>
    <s v="SP131"/>
    <s v="Salesperson_31"/>
    <s v="Cancelled"/>
    <s v="in-store"/>
  </r>
  <r>
    <s v="S05741"/>
    <d v="2024-10-05T19:31:00"/>
    <x v="25"/>
    <s v="P1240"/>
    <s v="Sportswear_240"/>
    <x v="3"/>
    <s v="White"/>
    <s v="XL"/>
    <n v="1"/>
    <n v="1059.5"/>
    <n v="735.06"/>
    <n v="1059.5"/>
    <n v="735.06"/>
    <s v="C25740"/>
    <s v="Meena_5740"/>
    <s v="Tirunelveli"/>
    <n v="8.7139000000000006"/>
    <n v="77.756699999999995"/>
    <s v="SP117"/>
    <s v="Salesperson_17"/>
    <s v="Cancelled"/>
    <s v="mobile_app"/>
  </r>
  <r>
    <s v="S05742"/>
    <d v="2023-05-07T15:56:00"/>
    <x v="32"/>
    <s v="P1241"/>
    <s v="Kid's_241"/>
    <x v="5"/>
    <s v="Blue"/>
    <s v="XS"/>
    <n v="1"/>
    <n v="858.73"/>
    <n v="606.45000000000005"/>
    <n v="858.73"/>
    <n v="606.45000000000005"/>
    <s v="C25741"/>
    <s v="Diya_5741"/>
    <s v="Coimbatore"/>
    <n v="11.0168"/>
    <n v="76.955799999999996"/>
    <s v="SP132"/>
    <s v="Salesperson_32"/>
    <s v="Cancelled"/>
    <s v="online"/>
  </r>
  <r>
    <s v="S05743"/>
    <d v="2024-02-03T14:32:00"/>
    <x v="53"/>
    <s v="P1242"/>
    <s v="Kurta_242"/>
    <x v="1"/>
    <s v="Blue"/>
    <s v="S"/>
    <n v="1"/>
    <n v="218.31"/>
    <n v="145.68"/>
    <n v="218.31"/>
    <n v="145.68"/>
    <s v="C25742"/>
    <s v="Kavin_5742"/>
    <s v="Tiruchirappalli"/>
    <n v="10.7905"/>
    <n v="78.704700000000003"/>
    <s v="SP123"/>
    <s v="Salesperson_23"/>
    <s v="Shipped"/>
    <s v="in-store"/>
  </r>
  <r>
    <s v="S05744"/>
    <d v="2024-06-03T20:23:00"/>
    <x v="40"/>
    <s v="P1243"/>
    <s v="Sarees_243"/>
    <x v="7"/>
    <s v="Black"/>
    <s v="XL"/>
    <n v="1"/>
    <n v="313.47000000000003"/>
    <n v="195.88"/>
    <n v="313.47000000000003"/>
    <n v="195.88"/>
    <s v="C25743"/>
    <s v="Vishal_5743"/>
    <s v="Coimbatore"/>
    <n v="11.0168"/>
    <n v="76.955799999999996"/>
    <s v="SP106"/>
    <s v="Salesperson_6"/>
    <s v="Paid"/>
    <s v="in-store"/>
  </r>
  <r>
    <s v="S05745"/>
    <d v="2024-03-31T18:01:00"/>
    <x v="26"/>
    <s v="P1244"/>
    <s v="Sarees_244"/>
    <x v="7"/>
    <s v="Grey"/>
    <s v="XS"/>
    <n v="2"/>
    <n v="313.02999999999997"/>
    <n v="245.72"/>
    <n v="626.05999999999995"/>
    <n v="491.44"/>
    <s v="C25744"/>
    <s v="Bhuvana_5744"/>
    <s v="Tiruchirappalli"/>
    <n v="10.7905"/>
    <n v="78.704700000000003"/>
    <s v="SP119"/>
    <s v="Salesperson_19"/>
    <s v="Shipped"/>
    <s v="in-store"/>
  </r>
  <r>
    <s v="S05746"/>
    <d v="2024-04-06T13:51:00"/>
    <x v="82"/>
    <s v="P1245"/>
    <s v="Sarees_245"/>
    <x v="7"/>
    <s v="Pink"/>
    <s v="XS"/>
    <n v="1"/>
    <n v="1510.22"/>
    <n v="1193.1600000000001"/>
    <n v="1510.22"/>
    <n v="1193.1600000000001"/>
    <s v="C25745"/>
    <s v="Lakshmi_5745"/>
    <s v="Coimbatore"/>
    <n v="11.0168"/>
    <n v="76.955799999999996"/>
    <s v="SP126"/>
    <s v="Salesperson_26"/>
    <s v="Returned"/>
    <s v="online"/>
  </r>
  <r>
    <s v="S05747"/>
    <d v="2024-06-24T20:23:00"/>
    <x v="2"/>
    <s v="P1246"/>
    <s v="Kid's_246"/>
    <x v="5"/>
    <s v="Pink"/>
    <s v="S"/>
    <n v="1"/>
    <n v="1999.38"/>
    <n v="1231.28"/>
    <n v="1999.38"/>
    <n v="1231.28"/>
    <s v="C25746"/>
    <s v="Vishal_5746"/>
    <s v="Tirunelveli"/>
    <n v="8.7139000000000006"/>
    <n v="77.756699999999995"/>
    <s v="SP120"/>
    <s v="Salesperson_20"/>
    <s v="Returned"/>
    <s v="in-store"/>
  </r>
  <r>
    <s v="S05748"/>
    <d v="2024-05-01T10:15:00"/>
    <x v="47"/>
    <s v="P1247"/>
    <s v="Kurta_247"/>
    <x v="1"/>
    <s v="Green"/>
    <s v="XS"/>
    <n v="2"/>
    <n v="2078.5500000000002"/>
    <n v="1561.46"/>
    <n v="4157.1000000000004"/>
    <n v="3122.92"/>
    <s v="C25747"/>
    <s v="Ganesh_5747"/>
    <s v="Madurai"/>
    <n v="9.9252000000000002"/>
    <n v="78.119799999999998"/>
    <s v="SP107"/>
    <s v="Salesperson_7"/>
    <s v="Pending"/>
    <s v="mobile_app"/>
  </r>
  <r>
    <s v="S05749"/>
    <d v="2024-08-13T11:18:00"/>
    <x v="76"/>
    <s v="P1248"/>
    <s v="Sarees_248"/>
    <x v="7"/>
    <s v="White"/>
    <s v="L"/>
    <n v="3"/>
    <n v="2046.44"/>
    <n v="1409.18"/>
    <n v="6139.32"/>
    <n v="4227.54"/>
    <s v="C25748"/>
    <s v="Sathish_5748"/>
    <s v="Madurai"/>
    <n v="9.9252000000000002"/>
    <n v="78.119799999999998"/>
    <s v="SP109"/>
    <s v="Salesperson_9"/>
    <s v="Pending"/>
    <s v="online"/>
  </r>
  <r>
    <s v="S05750"/>
    <d v="2023-06-22T17:23:00"/>
    <x v="88"/>
    <s v="P1249"/>
    <s v="T-Shirts_249"/>
    <x v="2"/>
    <s v="Red"/>
    <s v="L"/>
    <n v="1"/>
    <n v="1972.84"/>
    <n v="1490.21"/>
    <n v="1972.84"/>
    <n v="1490.21"/>
    <s v="C25749"/>
    <s v="Bhuvana_5749"/>
    <s v="Coimbatore"/>
    <n v="11.0168"/>
    <n v="76.955799999999996"/>
    <s v="SP148"/>
    <s v="Salesperson_48"/>
    <s v="Shipped"/>
    <s v="in-store"/>
  </r>
  <r>
    <s v="S05751"/>
    <d v="2024-01-29T19:06:00"/>
    <x v="53"/>
    <s v="P1250"/>
    <s v="Jeans_250"/>
    <x v="6"/>
    <s v="White"/>
    <s v="S"/>
    <n v="2"/>
    <n v="1144.97"/>
    <n v="930.96"/>
    <n v="2289.94"/>
    <n v="1861.92"/>
    <s v="C25750"/>
    <s v="Vishal_5750"/>
    <s v="Erode"/>
    <n v="11.34"/>
    <n v="77.717200000000005"/>
    <s v="SP124"/>
    <s v="Salesperson_24"/>
    <s v="Paid"/>
    <s v="in-store"/>
  </r>
  <r>
    <s v="S05752"/>
    <d v="2024-08-13T20:30:00"/>
    <x v="76"/>
    <s v="P1251"/>
    <s v="Sarees_251"/>
    <x v="7"/>
    <s v="White"/>
    <s v="L"/>
    <n v="3"/>
    <n v="633.13"/>
    <n v="513.54"/>
    <n v="1899.39"/>
    <n v="1540.62"/>
    <s v="C25751"/>
    <s v="Lakshmi_5751"/>
    <s v="Chennai"/>
    <n v="13.082700000000001"/>
    <n v="80.270700000000005"/>
    <s v="SP146"/>
    <s v="Salesperson_46"/>
    <s v="Paid"/>
    <s v="in-store"/>
  </r>
  <r>
    <s v="S05753"/>
    <d v="2023-01-22T11:46:00"/>
    <x v="85"/>
    <s v="P1252"/>
    <s v="Kurta_252"/>
    <x v="1"/>
    <s v="Red"/>
    <s v="S"/>
    <n v="3"/>
    <n v="287.83"/>
    <n v="223.52"/>
    <n v="863.49"/>
    <n v="670.56"/>
    <s v="C25752"/>
    <s v="Ganesh_5752"/>
    <s v="Coimbatore"/>
    <n v="11.0168"/>
    <n v="76.955799999999996"/>
    <s v="SP103"/>
    <s v="Salesperson_3"/>
    <s v="Shipped"/>
    <s v="in-store"/>
  </r>
  <r>
    <s v="S05754"/>
    <d v="2024-07-15T10:11:00"/>
    <x v="59"/>
    <s v="P1253"/>
    <s v="Sarees_253"/>
    <x v="7"/>
    <s v="Blue"/>
    <s v="L"/>
    <n v="1"/>
    <n v="464.09"/>
    <n v="395.27"/>
    <n v="464.09"/>
    <n v="395.27"/>
    <s v="C25753"/>
    <s v="Meena_5753"/>
    <s v="Tirunelveli"/>
    <n v="8.7139000000000006"/>
    <n v="77.756699999999995"/>
    <s v="SP108"/>
    <s v="Salesperson_8"/>
    <s v="Paid"/>
    <s v="online"/>
  </r>
  <r>
    <s v="S05755"/>
    <d v="2023-08-11T11:36:00"/>
    <x v="92"/>
    <s v="P1254"/>
    <s v="T-Shirts_254"/>
    <x v="2"/>
    <s v="Blue"/>
    <s v="XXL"/>
    <n v="1"/>
    <n v="281.04000000000002"/>
    <n v="198.08"/>
    <n v="281.04000000000002"/>
    <n v="198.08"/>
    <s v="C25754"/>
    <s v="Kavin_5754"/>
    <s v="Chennai"/>
    <n v="13.082700000000001"/>
    <n v="80.270700000000005"/>
    <s v="SP110"/>
    <s v="Salesperson_10"/>
    <s v="Pending"/>
    <s v="in-store"/>
  </r>
  <r>
    <s v="S05756"/>
    <d v="2024-03-07T11:14:00"/>
    <x v="8"/>
    <s v="P1255"/>
    <s v="T-Shirts_255"/>
    <x v="2"/>
    <s v="Blue"/>
    <s v="L"/>
    <n v="3"/>
    <n v="2392.4299999999998"/>
    <n v="1641.69"/>
    <n v="7177.29"/>
    <n v="4925.07"/>
    <s v="C25755"/>
    <s v="Karthik_5755"/>
    <s v="Erode"/>
    <n v="11.34"/>
    <n v="77.717200000000005"/>
    <s v="SP104"/>
    <s v="Salesperson_4"/>
    <s v="Shipped"/>
    <s v="in-store"/>
  </r>
  <r>
    <s v="S05757"/>
    <d v="2023-11-13T14:53:00"/>
    <x v="44"/>
    <s v="P1256"/>
    <s v="Men's_256"/>
    <x v="4"/>
    <s v="Yellow"/>
    <s v="L"/>
    <n v="2"/>
    <n v="697.92"/>
    <n v="507.2"/>
    <n v="1395.84"/>
    <n v="1014.4"/>
    <s v="C25756"/>
    <s v="Vishal_5756"/>
    <s v="Coimbatore"/>
    <n v="11.0168"/>
    <n v="76.955799999999996"/>
    <s v="SP133"/>
    <s v="Salesperson_33"/>
    <s v="Returned"/>
    <s v="in-store"/>
  </r>
  <r>
    <s v="S05758"/>
    <d v="2024-02-21T12:46:00"/>
    <x v="73"/>
    <s v="P1257"/>
    <s v="T-Shirts_257"/>
    <x v="2"/>
    <s v="Blue"/>
    <s v="S"/>
    <n v="2"/>
    <n v="1147.2"/>
    <n v="809.35"/>
    <n v="2294.4"/>
    <n v="1618.7"/>
    <s v="C25757"/>
    <s v="Meena_5757"/>
    <s v="Tiruchirappalli"/>
    <n v="10.7905"/>
    <n v="78.704700000000003"/>
    <s v="SP127"/>
    <s v="Salesperson_27"/>
    <s v="Shipped"/>
    <s v="in-store"/>
  </r>
  <r>
    <s v="S05759"/>
    <d v="2024-01-28T18:49:00"/>
    <x v="57"/>
    <s v="P1258"/>
    <s v="Sarees_258"/>
    <x v="7"/>
    <s v="Red"/>
    <s v="S"/>
    <n v="2"/>
    <n v="1848.43"/>
    <n v="1617.13"/>
    <n v="3696.86"/>
    <n v="3234.26"/>
    <s v="C25758"/>
    <s v="Anu_5758"/>
    <s v="Tirunelveli"/>
    <n v="8.7139000000000006"/>
    <n v="77.756699999999995"/>
    <s v="SP138"/>
    <s v="Salesperson_38"/>
    <s v="Paid"/>
    <s v="in-store"/>
  </r>
  <r>
    <s v="S05760"/>
    <d v="2024-08-21T18:38:00"/>
    <x v="68"/>
    <s v="P1259"/>
    <s v="Sarees_259"/>
    <x v="7"/>
    <s v="Pink"/>
    <s v="XXL"/>
    <n v="3"/>
    <n v="728.36"/>
    <n v="611.45000000000005"/>
    <n v="2185.08"/>
    <n v="1834.35"/>
    <s v="C25759"/>
    <s v="Sanjay_5759"/>
    <s v="Tirunelveli"/>
    <n v="8.7139000000000006"/>
    <n v="77.756699999999995"/>
    <s v="SP135"/>
    <s v="Salesperson_35"/>
    <s v="Paid"/>
    <s v="in-store"/>
  </r>
  <r>
    <s v="S05761"/>
    <d v="2023-02-25T19:23:00"/>
    <x v="29"/>
    <s v="P1260"/>
    <s v="Sportswear_260"/>
    <x v="3"/>
    <s v="Blue"/>
    <s v="XXL"/>
    <n v="1"/>
    <n v="1685.12"/>
    <n v="1276.79"/>
    <n v="1685.12"/>
    <n v="1276.79"/>
    <s v="C25760"/>
    <s v="Karthik_5760"/>
    <s v="Vellore"/>
    <n v="12.916499999999999"/>
    <n v="79.132499999999993"/>
    <s v="SP135"/>
    <s v="Salesperson_35"/>
    <s v="Pending"/>
    <s v="online"/>
  </r>
  <r>
    <s v="S05762"/>
    <d v="2023-01-24T10:06:00"/>
    <x v="17"/>
    <s v="P1261"/>
    <s v="Men's_261"/>
    <x v="4"/>
    <s v="Yellow"/>
    <s v="S"/>
    <n v="1"/>
    <n v="2183.21"/>
    <n v="1576.38"/>
    <n v="2183.21"/>
    <n v="1576.38"/>
    <s v="C25761"/>
    <s v="Devi_5761"/>
    <s v="Salem"/>
    <n v="11.664300000000001"/>
    <n v="78.146000000000001"/>
    <s v="SP137"/>
    <s v="Salesperson_37"/>
    <s v="Pending"/>
    <s v="in-store"/>
  </r>
  <r>
    <s v="S05763"/>
    <d v="2023-11-02T20:05:00"/>
    <x v="5"/>
    <s v="P1262"/>
    <s v="Kid's_262"/>
    <x v="5"/>
    <s v="Blue"/>
    <s v="XL"/>
    <n v="4"/>
    <n v="1700.04"/>
    <n v="1109.5"/>
    <n v="6800.16"/>
    <n v="4438"/>
    <s v="C25762"/>
    <s v="Bhuvana_5762"/>
    <s v="Coimbatore"/>
    <n v="11.0168"/>
    <n v="76.955799999999996"/>
    <s v="SP141"/>
    <s v="Salesperson_41"/>
    <s v="Paid"/>
    <s v="in-store"/>
  </r>
  <r>
    <s v="S05764"/>
    <d v="2024-08-20T19:13:00"/>
    <x v="68"/>
    <s v="P1263"/>
    <s v="T-Shirts_263"/>
    <x v="2"/>
    <s v="Green"/>
    <s v="XL"/>
    <n v="4"/>
    <n v="275.97000000000003"/>
    <n v="186.69"/>
    <n v="1103.8800000000001"/>
    <n v="746.76"/>
    <s v="C25763"/>
    <s v="Sathish_5763"/>
    <s v="Salem"/>
    <n v="11.664300000000001"/>
    <n v="78.146000000000001"/>
    <s v="SP132"/>
    <s v="Salesperson_32"/>
    <s v="Paid"/>
    <s v="in-store"/>
  </r>
  <r>
    <s v="S05765"/>
    <d v="2023-05-11T15:00:00"/>
    <x v="64"/>
    <s v="P1264"/>
    <s v="T-Shirts_264"/>
    <x v="2"/>
    <s v="Blue"/>
    <s v="M"/>
    <n v="1"/>
    <n v="1184.47"/>
    <n v="877.24"/>
    <n v="1184.47"/>
    <n v="877.24"/>
    <s v="C25764"/>
    <s v="Aarav_5764"/>
    <s v="Coimbatore"/>
    <n v="11.0168"/>
    <n v="76.955799999999996"/>
    <s v="SP113"/>
    <s v="Salesperson_13"/>
    <s v="Cancelled"/>
    <s v="in-store"/>
  </r>
  <r>
    <s v="S05766"/>
    <d v="2024-07-13T12:06:00"/>
    <x v="84"/>
    <s v="P1265"/>
    <s v="Sarees_265"/>
    <x v="7"/>
    <s v="Pink"/>
    <s v="XL"/>
    <n v="1"/>
    <n v="703.75"/>
    <n v="481.29"/>
    <n v="703.75"/>
    <n v="481.29"/>
    <s v="C25765"/>
    <s v="Sathish_5765"/>
    <s v="Tiruchirappalli"/>
    <n v="10.7905"/>
    <n v="78.704700000000003"/>
    <s v="SP137"/>
    <s v="Salesperson_37"/>
    <s v="Paid"/>
    <s v="online"/>
  </r>
  <r>
    <s v="S05767"/>
    <d v="2023-07-26T10:54:00"/>
    <x v="78"/>
    <s v="P1266"/>
    <s v="T-Shirts_266"/>
    <x v="2"/>
    <s v="Green"/>
    <s v="L"/>
    <n v="4"/>
    <n v="797.34"/>
    <n v="500.56"/>
    <n v="3189.36"/>
    <n v="2002.24"/>
    <s v="C25766"/>
    <s v="Karthik_5766"/>
    <s v="Madurai"/>
    <n v="9.9252000000000002"/>
    <n v="78.119799999999998"/>
    <s v="SP100"/>
    <s v="Salesperson_0"/>
    <s v="Paid"/>
    <s v="in-store"/>
  </r>
  <r>
    <s v="S05768"/>
    <d v="2023-12-31T10:57:00"/>
    <x v="34"/>
    <s v="P1267"/>
    <s v="Kid's_267"/>
    <x v="5"/>
    <s v="Red"/>
    <s v="XS"/>
    <n v="2"/>
    <n v="485.94"/>
    <n v="387.79"/>
    <n v="971.88"/>
    <n v="775.58"/>
    <s v="C25767"/>
    <s v="Ravi_5767"/>
    <s v="Salem"/>
    <n v="11.664300000000001"/>
    <n v="78.146000000000001"/>
    <s v="SP102"/>
    <s v="Salesperson_2"/>
    <s v="Pending"/>
    <s v="online"/>
  </r>
  <r>
    <s v="S05769"/>
    <d v="2024-01-31T16:24:00"/>
    <x v="53"/>
    <s v="P1268"/>
    <s v="Men's_268"/>
    <x v="4"/>
    <s v="Maroon"/>
    <s v="XXL"/>
    <n v="4"/>
    <n v="755.03"/>
    <n v="677.83"/>
    <n v="3020.12"/>
    <n v="2711.32"/>
    <s v="C25768"/>
    <s v="Vishal_5768"/>
    <s v="Salem"/>
    <n v="11.664300000000001"/>
    <n v="78.146000000000001"/>
    <s v="SP127"/>
    <s v="Salesperson_27"/>
    <s v="Cancelled"/>
    <s v="online"/>
  </r>
  <r>
    <s v="S05770"/>
    <d v="2023-01-14T12:46:00"/>
    <x v="72"/>
    <s v="P1269"/>
    <s v="Kurta_269"/>
    <x v="1"/>
    <s v="Pink"/>
    <s v="M"/>
    <n v="1"/>
    <n v="469.78"/>
    <n v="339.16"/>
    <n v="469.78"/>
    <n v="339.16"/>
    <s v="C25769"/>
    <s v="Sathish_5769"/>
    <s v="Salem"/>
    <n v="11.664300000000001"/>
    <n v="78.146000000000001"/>
    <s v="SP134"/>
    <s v="Salesperson_34"/>
    <s v="Paid"/>
    <s v="online"/>
  </r>
  <r>
    <s v="S05771"/>
    <d v="2023-05-05T14:01:00"/>
    <x v="32"/>
    <s v="P1270"/>
    <s v="Kid's_270"/>
    <x v="5"/>
    <s v="Grey"/>
    <s v="S"/>
    <n v="4"/>
    <n v="1146.73"/>
    <n v="763.08"/>
    <n v="4586.92"/>
    <n v="3052.32"/>
    <s v="C25770"/>
    <s v="Sanjay_5770"/>
    <s v="Coimbatore"/>
    <n v="11.0168"/>
    <n v="76.955799999999996"/>
    <s v="SP115"/>
    <s v="Salesperson_15"/>
    <s v="Shipped"/>
    <s v="mobile_app"/>
  </r>
  <r>
    <s v="S05772"/>
    <d v="2023-12-01T17:27:00"/>
    <x v="33"/>
    <s v="P1271"/>
    <s v="Sportswear_271"/>
    <x v="3"/>
    <s v="Yellow"/>
    <s v="XL"/>
    <n v="3"/>
    <n v="816.01"/>
    <n v="512.88"/>
    <n v="2448.0300000000002"/>
    <n v="1538.64"/>
    <s v="C25771"/>
    <s v="Diya_5771"/>
    <s v="Erode"/>
    <n v="11.34"/>
    <n v="77.717200000000005"/>
    <s v="SP119"/>
    <s v="Salesperson_19"/>
    <s v="Returned"/>
    <s v="mobile_app"/>
  </r>
  <r>
    <s v="S05773"/>
    <d v="2023-05-17T19:40:00"/>
    <x v="62"/>
    <s v="P1272"/>
    <s v="Women's_272"/>
    <x v="0"/>
    <s v="Yellow"/>
    <s v="S"/>
    <n v="4"/>
    <n v="1945.12"/>
    <n v="1364.06"/>
    <n v="7780.48"/>
    <n v="5456.24"/>
    <s v="C25772"/>
    <s v="Sanjay_5772"/>
    <s v="Madurai"/>
    <n v="9.9252000000000002"/>
    <n v="78.119799999999998"/>
    <s v="SP146"/>
    <s v="Salesperson_46"/>
    <s v="Paid"/>
    <s v="in-store"/>
  </r>
  <r>
    <s v="S05774"/>
    <d v="2024-06-14T10:19:00"/>
    <x v="13"/>
    <s v="P1273"/>
    <s v="Men's_273"/>
    <x v="4"/>
    <s v="Blue"/>
    <s v="XS"/>
    <n v="4"/>
    <n v="1352.37"/>
    <n v="1025.71"/>
    <n v="5409.48"/>
    <n v="4102.84"/>
    <s v="C25773"/>
    <s v="Meena_5773"/>
    <s v="Chennai"/>
    <n v="13.082700000000001"/>
    <n v="80.270700000000005"/>
    <s v="SP133"/>
    <s v="Salesperson_33"/>
    <s v="Returned"/>
    <s v="in-store"/>
  </r>
  <r>
    <s v="S05775"/>
    <d v="2024-05-16T16:35:00"/>
    <x v="36"/>
    <s v="P1274"/>
    <s v="Kid's_274"/>
    <x v="5"/>
    <s v="Black"/>
    <s v="XS"/>
    <n v="1"/>
    <n v="879.29"/>
    <n v="717.74"/>
    <n v="879.29"/>
    <n v="717.74"/>
    <s v="C25774"/>
    <s v="Karthik_5774"/>
    <s v="Erode"/>
    <n v="11.34"/>
    <n v="77.717200000000005"/>
    <s v="SP134"/>
    <s v="Salesperson_34"/>
    <s v="Pending"/>
    <s v="online"/>
  </r>
  <r>
    <s v="S05776"/>
    <d v="2024-02-10T19:38:00"/>
    <x v="52"/>
    <s v="P1275"/>
    <s v="Jeans_275"/>
    <x v="6"/>
    <s v="White"/>
    <s v="S"/>
    <n v="4"/>
    <n v="1093.6300000000001"/>
    <n v="758.3"/>
    <n v="4374.5200000000004"/>
    <n v="3033.2"/>
    <s v="C25775"/>
    <s v="Anu_5775"/>
    <s v="Salem"/>
    <n v="11.664300000000001"/>
    <n v="78.146000000000001"/>
    <s v="SP145"/>
    <s v="Salesperson_45"/>
    <s v="Paid"/>
    <s v="in-store"/>
  </r>
  <r>
    <s v="S05777"/>
    <d v="2024-04-02T13:33:00"/>
    <x v="82"/>
    <s v="P1276"/>
    <s v="Kid's_276"/>
    <x v="5"/>
    <s v="Green"/>
    <s v="XXL"/>
    <n v="2"/>
    <n v="1607.51"/>
    <n v="1139.8"/>
    <n v="3215.02"/>
    <n v="2279.6"/>
    <s v="C25776"/>
    <s v="Ganesh_5776"/>
    <s v="Salem"/>
    <n v="11.664300000000001"/>
    <n v="78.146000000000001"/>
    <s v="SP125"/>
    <s v="Salesperson_25"/>
    <s v="Pending"/>
    <s v="in-store"/>
  </r>
  <r>
    <s v="S05778"/>
    <d v="2023-03-03T15:35:00"/>
    <x v="10"/>
    <s v="P1277"/>
    <s v="Kurta_277"/>
    <x v="1"/>
    <s v="Grey"/>
    <s v="XS"/>
    <n v="4"/>
    <n v="222.56"/>
    <n v="181.2"/>
    <n v="890.24"/>
    <n v="724.8"/>
    <s v="C25777"/>
    <s v="Lakshmi_5777"/>
    <s v="Tiruchirappalli"/>
    <n v="10.7905"/>
    <n v="78.704700000000003"/>
    <s v="SP149"/>
    <s v="Salesperson_49"/>
    <s v="Pending"/>
    <s v="in-store"/>
  </r>
  <r>
    <s v="S05779"/>
    <d v="2023-06-02T14:22:00"/>
    <x v="30"/>
    <s v="P1278"/>
    <s v="Men's_278"/>
    <x v="4"/>
    <s v="Green"/>
    <s v="M"/>
    <n v="2"/>
    <n v="2317.2199999999998"/>
    <n v="1676.95"/>
    <n v="4634.4399999999996"/>
    <n v="3353.9"/>
    <s v="C25778"/>
    <s v="Meena_5778"/>
    <s v="Salem"/>
    <n v="11.664300000000001"/>
    <n v="78.146000000000001"/>
    <s v="SP110"/>
    <s v="Salesperson_10"/>
    <s v="Pending"/>
    <s v="in-store"/>
  </r>
  <r>
    <s v="S05780"/>
    <d v="2024-07-31T12:13:00"/>
    <x v="60"/>
    <s v="P1279"/>
    <s v="Kurta_279"/>
    <x v="1"/>
    <s v="Grey"/>
    <s v="XS"/>
    <n v="2"/>
    <n v="242.33"/>
    <n v="206.55"/>
    <n v="484.66"/>
    <n v="413.1"/>
    <s v="C25779"/>
    <s v="Bhuvana_5779"/>
    <s v="Vellore"/>
    <n v="12.916499999999999"/>
    <n v="79.132499999999993"/>
    <s v="SP130"/>
    <s v="Salesperson_30"/>
    <s v="Shipped"/>
    <s v="online"/>
  </r>
  <r>
    <s v="S05781"/>
    <d v="2024-09-16T21:27:00"/>
    <x v="6"/>
    <s v="P1280"/>
    <s v="Men's_280"/>
    <x v="4"/>
    <s v="White"/>
    <s v="S"/>
    <n v="3"/>
    <n v="1951.33"/>
    <n v="1469.35"/>
    <n v="5853.99"/>
    <n v="4408.05"/>
    <s v="C25780"/>
    <s v="Sathish_5780"/>
    <s v="Tiruchirappalli"/>
    <n v="10.7905"/>
    <n v="78.704700000000003"/>
    <s v="SP141"/>
    <s v="Salesperson_41"/>
    <s v="Cancelled"/>
    <s v="in-store"/>
  </r>
  <r>
    <s v="S05782"/>
    <d v="2023-10-24T17:53:00"/>
    <x v="66"/>
    <s v="P1281"/>
    <s v="Sportswear_281"/>
    <x v="3"/>
    <s v="Pink"/>
    <s v="XXL"/>
    <n v="3"/>
    <n v="401.2"/>
    <n v="360.86"/>
    <n v="1203.5999999999999"/>
    <n v="1082.58"/>
    <s v="C25781"/>
    <s v="Priya_5781"/>
    <s v="Vellore"/>
    <n v="12.916499999999999"/>
    <n v="79.132499999999993"/>
    <s v="SP119"/>
    <s v="Salesperson_19"/>
    <s v="Paid"/>
    <s v="in-store"/>
  </r>
  <r>
    <s v="S05783"/>
    <d v="2024-02-17T20:49:00"/>
    <x v="18"/>
    <s v="P1282"/>
    <s v="Sportswear_282"/>
    <x v="3"/>
    <s v="Grey"/>
    <s v="S"/>
    <n v="1"/>
    <n v="233.28"/>
    <n v="156.18"/>
    <n v="233.28"/>
    <n v="156.18"/>
    <s v="C25782"/>
    <s v="Diya_5782"/>
    <s v="Chennai"/>
    <n v="13.082700000000001"/>
    <n v="80.270700000000005"/>
    <s v="SP128"/>
    <s v="Salesperson_28"/>
    <s v="Returned"/>
    <s v="online"/>
  </r>
  <r>
    <s v="S05784"/>
    <d v="2024-01-29T16:31:00"/>
    <x v="53"/>
    <s v="P1283"/>
    <s v="Kid's_283"/>
    <x v="5"/>
    <s v="White"/>
    <s v="XXL"/>
    <n v="1"/>
    <n v="1683.05"/>
    <n v="1126.28"/>
    <n v="1683.05"/>
    <n v="1126.28"/>
    <s v="C25783"/>
    <s v="Aarav_5783"/>
    <s v="Chennai"/>
    <n v="13.082700000000001"/>
    <n v="80.270700000000005"/>
    <s v="SP115"/>
    <s v="Salesperson_15"/>
    <s v="Pending"/>
    <s v="in-store"/>
  </r>
  <r>
    <s v="S05785"/>
    <d v="2023-10-16T14:03:00"/>
    <x v="69"/>
    <s v="P1284"/>
    <s v="Men's_284"/>
    <x v="4"/>
    <s v="Yellow"/>
    <s v="XS"/>
    <n v="1"/>
    <n v="407.58"/>
    <n v="269.68"/>
    <n v="407.58"/>
    <n v="269.68"/>
    <s v="C25784"/>
    <s v="Aarav_5784"/>
    <s v="Vellore"/>
    <n v="12.916499999999999"/>
    <n v="79.132499999999993"/>
    <s v="SP109"/>
    <s v="Salesperson_9"/>
    <s v="Returned"/>
    <s v="in-store"/>
  </r>
  <r>
    <s v="S05786"/>
    <d v="2023-05-11T11:12:00"/>
    <x v="64"/>
    <s v="P1285"/>
    <s v="Sportswear_285"/>
    <x v="3"/>
    <s v="Green"/>
    <s v="M"/>
    <n v="1"/>
    <n v="2315.41"/>
    <n v="1673.1"/>
    <n v="2315.41"/>
    <n v="1673.1"/>
    <s v="C25785"/>
    <s v="Vishal_5785"/>
    <s v="Madurai"/>
    <n v="9.9252000000000002"/>
    <n v="78.119799999999998"/>
    <s v="SP127"/>
    <s v="Salesperson_27"/>
    <s v="Returned"/>
    <s v="in-store"/>
  </r>
  <r>
    <s v="S05787"/>
    <d v="2023-10-15T13:00:00"/>
    <x v="37"/>
    <s v="P1286"/>
    <s v="T-Shirts_286"/>
    <x v="2"/>
    <s v="Blue"/>
    <s v="L"/>
    <n v="3"/>
    <n v="586.58000000000004"/>
    <n v="469.57"/>
    <n v="1759.74"/>
    <n v="1408.71"/>
    <s v="C25786"/>
    <s v="Devi_5786"/>
    <s v="Tiruchirappalli"/>
    <n v="10.7905"/>
    <n v="78.704700000000003"/>
    <s v="SP137"/>
    <s v="Salesperson_37"/>
    <s v="Pending"/>
    <s v="online"/>
  </r>
  <r>
    <s v="S05788"/>
    <d v="2024-08-16T18:13:00"/>
    <x v="76"/>
    <s v="P1287"/>
    <s v="Sportswear_287"/>
    <x v="3"/>
    <s v="Pink"/>
    <s v="XXL"/>
    <n v="2"/>
    <n v="1881.11"/>
    <n v="1604.12"/>
    <n v="3762.22"/>
    <n v="3208.24"/>
    <s v="C25787"/>
    <s v="Sanjay_5787"/>
    <s v="Tiruchirappalli"/>
    <n v="10.7905"/>
    <n v="78.704700000000003"/>
    <s v="SP137"/>
    <s v="Salesperson_37"/>
    <s v="Cancelled"/>
    <s v="online"/>
  </r>
  <r>
    <s v="S05789"/>
    <d v="2024-08-07T12:41:00"/>
    <x v="46"/>
    <s v="P1288"/>
    <s v="Sarees_288"/>
    <x v="7"/>
    <s v="Green"/>
    <s v="S"/>
    <n v="4"/>
    <n v="2081.0300000000002"/>
    <n v="1709.8"/>
    <n v="8324.1200000000008"/>
    <n v="6839.2"/>
    <s v="C25788"/>
    <s v="Anu_5788"/>
    <s v="Coimbatore"/>
    <n v="11.0168"/>
    <n v="76.955799999999996"/>
    <s v="SP135"/>
    <s v="Salesperson_35"/>
    <s v="Pending"/>
    <s v="in-store"/>
  </r>
  <r>
    <s v="S05790"/>
    <d v="2023-04-02T14:38:00"/>
    <x v="67"/>
    <s v="P1289"/>
    <s v="Jeans_289"/>
    <x v="6"/>
    <s v="Pink"/>
    <s v="XXL"/>
    <n v="1"/>
    <n v="439.18"/>
    <n v="343.44"/>
    <n v="439.18"/>
    <n v="343.44"/>
    <s v="C25789"/>
    <s v="Meena_5789"/>
    <s v="Madurai"/>
    <n v="9.9252000000000002"/>
    <n v="78.119799999999998"/>
    <s v="SP149"/>
    <s v="Salesperson_49"/>
    <s v="Shipped"/>
    <s v="in-store"/>
  </r>
  <r>
    <s v="S05791"/>
    <d v="2024-06-05T21:13:00"/>
    <x v="40"/>
    <s v="P1290"/>
    <s v="Kurta_290"/>
    <x v="1"/>
    <s v="Maroon"/>
    <s v="XS"/>
    <n v="2"/>
    <n v="2111.12"/>
    <n v="1654.36"/>
    <n v="4222.24"/>
    <n v="3308.72"/>
    <s v="C25790"/>
    <s v="Ravi_5790"/>
    <s v="Chennai"/>
    <n v="13.082700000000001"/>
    <n v="80.270700000000005"/>
    <s v="SP117"/>
    <s v="Salesperson_17"/>
    <s v="Pending"/>
    <s v="third-party"/>
  </r>
  <r>
    <s v="S05792"/>
    <d v="2024-01-29T15:34:00"/>
    <x v="53"/>
    <s v="P1291"/>
    <s v="Jeans_291"/>
    <x v="6"/>
    <s v="Yellow"/>
    <s v="L"/>
    <n v="1"/>
    <n v="1628.23"/>
    <n v="1142.77"/>
    <n v="1628.23"/>
    <n v="1142.77"/>
    <s v="C25791"/>
    <s v="Sanjay_5791"/>
    <s v="Tiruchirappalli"/>
    <n v="10.7905"/>
    <n v="78.704700000000003"/>
    <s v="SP105"/>
    <s v="Salesperson_5"/>
    <s v="Cancelled"/>
    <s v="third-party"/>
  </r>
  <r>
    <s v="S05793"/>
    <d v="2024-04-21T15:25:00"/>
    <x v="45"/>
    <s v="P1292"/>
    <s v="Sarees_292"/>
    <x v="7"/>
    <s v="Black"/>
    <s v="XS"/>
    <n v="1"/>
    <n v="1462.8"/>
    <n v="926.5"/>
    <n v="1462.8"/>
    <n v="926.5"/>
    <s v="C25792"/>
    <s v="Bhuvana_5792"/>
    <s v="Coimbatore"/>
    <n v="11.0168"/>
    <n v="76.955799999999996"/>
    <s v="SP146"/>
    <s v="Salesperson_46"/>
    <s v="Shipped"/>
    <s v="online"/>
  </r>
  <r>
    <s v="S05794"/>
    <d v="2023-08-25T12:19:00"/>
    <x v="4"/>
    <s v="P1293"/>
    <s v="Kid's_293"/>
    <x v="5"/>
    <s v="Blue"/>
    <s v="XXL"/>
    <n v="1"/>
    <n v="1451.09"/>
    <n v="894.22"/>
    <n v="1451.09"/>
    <n v="894.22"/>
    <s v="C25793"/>
    <s v="Meena_5793"/>
    <s v="Tirunelveli"/>
    <n v="8.7139000000000006"/>
    <n v="77.756699999999995"/>
    <s v="SP115"/>
    <s v="Salesperson_15"/>
    <s v="Returned"/>
    <s v="online"/>
  </r>
  <r>
    <s v="S05795"/>
    <d v="2023-11-29T21:18:00"/>
    <x v="33"/>
    <s v="P1294"/>
    <s v="Sportswear_294"/>
    <x v="3"/>
    <s v="Red"/>
    <s v="M"/>
    <n v="1"/>
    <n v="1279.67"/>
    <n v="1149.4100000000001"/>
    <n v="1279.67"/>
    <n v="1149.4100000000001"/>
    <s v="C25794"/>
    <s v="Aarav_5794"/>
    <s v="Vellore"/>
    <n v="12.916499999999999"/>
    <n v="79.132499999999993"/>
    <s v="SP141"/>
    <s v="Salesperson_41"/>
    <s v="Paid"/>
    <s v="online"/>
  </r>
  <r>
    <s v="S05796"/>
    <d v="2024-04-21T16:48:00"/>
    <x v="45"/>
    <s v="P1295"/>
    <s v="Sportswear_295"/>
    <x v="3"/>
    <s v="Grey"/>
    <s v="M"/>
    <n v="4"/>
    <n v="760.69"/>
    <n v="577.41999999999996"/>
    <n v="3042.76"/>
    <n v="2309.6799999999998"/>
    <s v="C25795"/>
    <s v="Aarav_5795"/>
    <s v="Salem"/>
    <n v="11.664300000000001"/>
    <n v="78.146000000000001"/>
    <s v="SP136"/>
    <s v="Salesperson_36"/>
    <s v="Returned"/>
    <s v="in-store"/>
  </r>
  <r>
    <s v="S05797"/>
    <d v="2023-12-28T15:10:00"/>
    <x v="34"/>
    <s v="P1296"/>
    <s v="Kurta_296"/>
    <x v="1"/>
    <s v="Black"/>
    <s v="M"/>
    <n v="1"/>
    <n v="1623.78"/>
    <n v="1274.6400000000001"/>
    <n v="1623.78"/>
    <n v="1274.6400000000001"/>
    <s v="C25796"/>
    <s v="Ravi_5796"/>
    <s v="Erode"/>
    <n v="11.34"/>
    <n v="77.717200000000005"/>
    <s v="SP132"/>
    <s v="Salesperson_32"/>
    <s v="Shipped"/>
    <s v="in-store"/>
  </r>
  <r>
    <s v="S05798"/>
    <d v="2024-07-06T20:10:00"/>
    <x v="9"/>
    <s v="P1297"/>
    <s v="Kurta_297"/>
    <x v="1"/>
    <s v="Green"/>
    <s v="XS"/>
    <n v="2"/>
    <n v="1516.36"/>
    <n v="1223.3900000000001"/>
    <n v="3032.72"/>
    <n v="2446.7800000000002"/>
    <s v="C25797"/>
    <s v="Meena_5797"/>
    <s v="Chennai"/>
    <n v="13.082700000000001"/>
    <n v="80.270700000000005"/>
    <s v="SP120"/>
    <s v="Salesperson_20"/>
    <s v="Cancelled"/>
    <s v="online"/>
  </r>
  <r>
    <s v="S05799"/>
    <d v="2024-09-30T14:42:00"/>
    <x v="25"/>
    <s v="P1298"/>
    <s v="Sarees_298"/>
    <x v="7"/>
    <s v="Blue"/>
    <s v="XL"/>
    <n v="4"/>
    <n v="470.6"/>
    <n v="370.41"/>
    <n v="1882.4"/>
    <n v="1481.64"/>
    <s v="C25798"/>
    <s v="Sanjay_5798"/>
    <s v="Salem"/>
    <n v="11.664300000000001"/>
    <n v="78.146000000000001"/>
    <s v="SP135"/>
    <s v="Salesperson_35"/>
    <s v="Returned"/>
    <s v="in-store"/>
  </r>
  <r>
    <s v="S05800"/>
    <d v="2023-04-25T18:58:00"/>
    <x v="56"/>
    <s v="P1299"/>
    <s v="Sarees_299"/>
    <x v="7"/>
    <s v="White"/>
    <s v="XXL"/>
    <n v="3"/>
    <n v="508.03"/>
    <n v="374.01"/>
    <n v="1524.09"/>
    <n v="1122.03"/>
    <s v="C25799"/>
    <s v="Kavin_5799"/>
    <s v="Madurai"/>
    <n v="9.9252000000000002"/>
    <n v="78.119799999999998"/>
    <s v="SP123"/>
    <s v="Salesperson_23"/>
    <s v="Cancelled"/>
    <s v="in-store"/>
  </r>
  <r>
    <s v="S05801"/>
    <d v="2023-11-19T13:43:00"/>
    <x v="44"/>
    <s v="P1300"/>
    <s v="Sarees_300"/>
    <x v="7"/>
    <s v="Yellow"/>
    <s v="XS"/>
    <n v="2"/>
    <n v="1405.9"/>
    <n v="990.88"/>
    <n v="2811.8"/>
    <n v="1981.76"/>
    <s v="C25800"/>
    <s v="Meena_5800"/>
    <s v="Tiruchirappalli"/>
    <n v="10.7905"/>
    <n v="78.704700000000003"/>
    <s v="SP145"/>
    <s v="Salesperson_45"/>
    <s v="Paid"/>
    <s v="in-store"/>
  </r>
  <r>
    <s v="S05802"/>
    <d v="2024-05-02T20:12:00"/>
    <x v="47"/>
    <s v="P1301"/>
    <s v="Sarees_301"/>
    <x v="7"/>
    <s v="Blue"/>
    <s v="M"/>
    <n v="2"/>
    <n v="379.47"/>
    <n v="324.02"/>
    <n v="758.94"/>
    <n v="648.04"/>
    <s v="C25801"/>
    <s v="Vishal_5801"/>
    <s v="Coimbatore"/>
    <n v="11.0168"/>
    <n v="76.955799999999996"/>
    <s v="SP137"/>
    <s v="Salesperson_37"/>
    <s v="Shipped"/>
    <s v="in-store"/>
  </r>
  <r>
    <s v="S05803"/>
    <d v="2024-01-24T20:52:00"/>
    <x v="57"/>
    <s v="P1302"/>
    <s v="Jeans_302"/>
    <x v="6"/>
    <s v="Yellow"/>
    <s v="XS"/>
    <n v="3"/>
    <n v="878.21"/>
    <n v="765.33"/>
    <n v="2634.63"/>
    <n v="2295.9899999999998"/>
    <s v="C25802"/>
    <s v="Ganesh_5802"/>
    <s v="Coimbatore"/>
    <n v="11.0168"/>
    <n v="76.955799999999996"/>
    <s v="SP101"/>
    <s v="Salesperson_1"/>
    <s v="Cancelled"/>
    <s v="in-store"/>
  </r>
  <r>
    <s v="S05804"/>
    <d v="2023-04-24T19:43:00"/>
    <x v="56"/>
    <s v="P1303"/>
    <s v="Kurta_303"/>
    <x v="1"/>
    <s v="Grey"/>
    <s v="M"/>
    <n v="4"/>
    <n v="1279.53"/>
    <n v="849.11"/>
    <n v="5118.12"/>
    <n v="3396.44"/>
    <s v="C25803"/>
    <s v="Karthik_5803"/>
    <s v="Coimbatore"/>
    <n v="11.0168"/>
    <n v="76.955799999999996"/>
    <s v="SP143"/>
    <s v="Salesperson_43"/>
    <s v="Pending"/>
    <s v="online"/>
  </r>
  <r>
    <s v="S05805"/>
    <d v="2024-08-14T18:16:00"/>
    <x v="76"/>
    <s v="P1304"/>
    <s v="Kurta_304"/>
    <x v="1"/>
    <s v="Black"/>
    <s v="L"/>
    <n v="1"/>
    <n v="581.75"/>
    <n v="364.95"/>
    <n v="581.75"/>
    <n v="364.95"/>
    <s v="C25804"/>
    <s v="Sanjay_5804"/>
    <s v="Tirunelveli"/>
    <n v="8.7139000000000006"/>
    <n v="77.756699999999995"/>
    <s v="SP146"/>
    <s v="Salesperson_46"/>
    <s v="Cancelled"/>
    <s v="in-store"/>
  </r>
  <r>
    <s v="S05806"/>
    <d v="2023-12-09T13:54:00"/>
    <x v="50"/>
    <s v="P1305"/>
    <s v="Men's_305"/>
    <x v="4"/>
    <s v="Yellow"/>
    <s v="XXL"/>
    <n v="4"/>
    <n v="955.71"/>
    <n v="718.98"/>
    <n v="3822.84"/>
    <n v="2875.92"/>
    <s v="C25805"/>
    <s v="Aarav_5805"/>
    <s v="Salem"/>
    <n v="11.664300000000001"/>
    <n v="78.146000000000001"/>
    <s v="SP104"/>
    <s v="Salesperson_4"/>
    <s v="Shipped"/>
    <s v="in-store"/>
  </r>
  <r>
    <s v="S05807"/>
    <d v="2024-05-13T19:10:00"/>
    <x v="36"/>
    <s v="P1306"/>
    <s v="Jeans_306"/>
    <x v="6"/>
    <s v="Grey"/>
    <s v="S"/>
    <n v="2"/>
    <n v="2336.19"/>
    <n v="1866.92"/>
    <n v="4672.38"/>
    <n v="3733.84"/>
    <s v="C25806"/>
    <s v="Kavin_5806"/>
    <s v="Tiruchirappalli"/>
    <n v="10.7905"/>
    <n v="78.704700000000003"/>
    <s v="SP116"/>
    <s v="Salesperson_16"/>
    <s v="Pending"/>
    <s v="online"/>
  </r>
  <r>
    <s v="S05808"/>
    <d v="2023-08-15T18:34:00"/>
    <x v="63"/>
    <s v="P1307"/>
    <s v="Kurta_307"/>
    <x v="1"/>
    <s v="Grey"/>
    <s v="XL"/>
    <n v="2"/>
    <n v="2371.71"/>
    <n v="1746.1"/>
    <n v="4743.42"/>
    <n v="3492.2"/>
    <s v="C25807"/>
    <s v="Sanjay_5807"/>
    <s v="Vellore"/>
    <n v="12.916499999999999"/>
    <n v="79.132499999999993"/>
    <s v="SP102"/>
    <s v="Salesperson_2"/>
    <s v="Pending"/>
    <s v="online"/>
  </r>
  <r>
    <s v="S05809"/>
    <d v="2023-02-21T13:13:00"/>
    <x v="29"/>
    <s v="P1308"/>
    <s v="Kid's_308"/>
    <x v="5"/>
    <s v="Black"/>
    <s v="XXL"/>
    <n v="3"/>
    <n v="1684.53"/>
    <n v="1211.23"/>
    <n v="5053.59"/>
    <n v="3633.69"/>
    <s v="C25808"/>
    <s v="Bhuvana_5808"/>
    <s v="Coimbatore"/>
    <n v="11.0168"/>
    <n v="76.955799999999996"/>
    <s v="SP108"/>
    <s v="Salesperson_8"/>
    <s v="Cancelled"/>
    <s v="in-store"/>
  </r>
  <r>
    <s v="S05810"/>
    <d v="2024-07-26T17:34:00"/>
    <x v="79"/>
    <s v="P1309"/>
    <s v="Women's_309"/>
    <x v="0"/>
    <s v="Grey"/>
    <s v="XS"/>
    <n v="1"/>
    <n v="1573.68"/>
    <n v="1410.31"/>
    <n v="1573.68"/>
    <n v="1410.31"/>
    <s v="C25809"/>
    <s v="Ganesh_5809"/>
    <s v="Tiruchirappalli"/>
    <n v="10.7905"/>
    <n v="78.704700000000003"/>
    <s v="SP122"/>
    <s v="Salesperson_22"/>
    <s v="Returned"/>
    <s v="mobile_app"/>
  </r>
  <r>
    <s v="S05811"/>
    <d v="2024-02-13T21:17:00"/>
    <x v="18"/>
    <s v="P1310"/>
    <s v="Sportswear_310"/>
    <x v="3"/>
    <s v="Yellow"/>
    <s v="S"/>
    <n v="1"/>
    <n v="1626.24"/>
    <n v="1275.8399999999999"/>
    <n v="1626.24"/>
    <n v="1275.8399999999999"/>
    <s v="C25810"/>
    <s v="Bhuvana_5810"/>
    <s v="Coimbatore"/>
    <n v="11.0168"/>
    <n v="76.955799999999996"/>
    <s v="SP104"/>
    <s v="Salesperson_4"/>
    <s v="Pending"/>
    <s v="in-store"/>
  </r>
  <r>
    <s v="S05812"/>
    <d v="2023-09-12T20:39:00"/>
    <x v="61"/>
    <s v="P1311"/>
    <s v="Sportswear_311"/>
    <x v="3"/>
    <s v="Yellow"/>
    <s v="XL"/>
    <n v="2"/>
    <n v="1788.45"/>
    <n v="1318.36"/>
    <n v="3576.9"/>
    <n v="2636.72"/>
    <s v="C25811"/>
    <s v="Priya_5811"/>
    <s v="Tiruchirappalli"/>
    <n v="10.7905"/>
    <n v="78.704700000000003"/>
    <s v="SP148"/>
    <s v="Salesperson_48"/>
    <s v="Shipped"/>
    <s v="online"/>
  </r>
  <r>
    <s v="S05813"/>
    <d v="2024-03-23T15:58:00"/>
    <x v="7"/>
    <s v="P1312"/>
    <s v="Jeans_312"/>
    <x v="6"/>
    <s v="Blue"/>
    <s v="XS"/>
    <n v="1"/>
    <n v="1885.56"/>
    <n v="1243.76"/>
    <n v="1885.56"/>
    <n v="1243.76"/>
    <s v="C25812"/>
    <s v="Vishal_5812"/>
    <s v="Tiruchirappalli"/>
    <n v="10.7905"/>
    <n v="78.704700000000003"/>
    <s v="SP115"/>
    <s v="Salesperson_15"/>
    <s v="Paid"/>
    <s v="in-store"/>
  </r>
  <r>
    <s v="S05814"/>
    <d v="2024-09-02T18:56:00"/>
    <x v="22"/>
    <s v="P1313"/>
    <s v="Men's_313"/>
    <x v="4"/>
    <s v="Maroon"/>
    <s v="XL"/>
    <n v="1"/>
    <n v="2016.12"/>
    <n v="1693.67"/>
    <n v="2016.12"/>
    <n v="1693.67"/>
    <s v="C25813"/>
    <s v="Priya_5813"/>
    <s v="Madurai"/>
    <n v="9.9252000000000002"/>
    <n v="78.119799999999998"/>
    <s v="SP115"/>
    <s v="Salesperson_15"/>
    <s v="Paid"/>
    <s v="in-store"/>
  </r>
  <r>
    <s v="S05815"/>
    <d v="2023-03-03T19:12:00"/>
    <x v="10"/>
    <s v="P1314"/>
    <s v="Kurta_314"/>
    <x v="1"/>
    <s v="Yellow"/>
    <s v="XL"/>
    <n v="2"/>
    <n v="700.8"/>
    <n v="521.24"/>
    <n v="1401.6"/>
    <n v="1042.48"/>
    <s v="C25814"/>
    <s v="Ganesh_5814"/>
    <s v="Salem"/>
    <n v="11.664300000000001"/>
    <n v="78.146000000000001"/>
    <s v="SP143"/>
    <s v="Salesperson_43"/>
    <s v="Paid"/>
    <s v="online"/>
  </r>
  <r>
    <s v="S05816"/>
    <d v="2024-04-27T12:06:00"/>
    <x v="75"/>
    <s v="P1315"/>
    <s v="Men's_315"/>
    <x v="4"/>
    <s v="Black"/>
    <s v="XL"/>
    <n v="1"/>
    <n v="2462.9699999999998"/>
    <n v="1921.76"/>
    <n v="2462.9699999999998"/>
    <n v="1921.76"/>
    <s v="C25815"/>
    <s v="Diya_5815"/>
    <s v="Chennai"/>
    <n v="13.082700000000001"/>
    <n v="80.270700000000005"/>
    <s v="SP115"/>
    <s v="Salesperson_15"/>
    <s v="Shipped"/>
    <s v="in-store"/>
  </r>
  <r>
    <s v="S05817"/>
    <d v="2024-03-25T16:46:00"/>
    <x v="26"/>
    <s v="P1316"/>
    <s v="T-Shirts_316"/>
    <x v="2"/>
    <s v="Maroon"/>
    <s v="M"/>
    <n v="4"/>
    <n v="781.6"/>
    <n v="682.11"/>
    <n v="3126.4"/>
    <n v="2728.44"/>
    <s v="C25816"/>
    <s v="Devi_5816"/>
    <s v="Coimbatore"/>
    <n v="11.0168"/>
    <n v="76.955799999999996"/>
    <s v="SP143"/>
    <s v="Salesperson_43"/>
    <s v="Paid"/>
    <s v="in-store"/>
  </r>
  <r>
    <s v="S05818"/>
    <d v="2023-12-16T21:04:00"/>
    <x v="19"/>
    <s v="P1317"/>
    <s v="Men's_317"/>
    <x v="4"/>
    <s v="Green"/>
    <s v="XS"/>
    <n v="1"/>
    <n v="1529.79"/>
    <n v="1281.56"/>
    <n v="1529.79"/>
    <n v="1281.56"/>
    <s v="C25817"/>
    <s v="Anu_5817"/>
    <s v="Madurai"/>
    <n v="9.9252000000000002"/>
    <n v="78.119799999999998"/>
    <s v="SP119"/>
    <s v="Salesperson_19"/>
    <s v="Paid"/>
    <s v="online"/>
  </r>
  <r>
    <s v="S05819"/>
    <d v="2023-12-13T14:39:00"/>
    <x v="19"/>
    <s v="P1318"/>
    <s v="T-Shirts_318"/>
    <x v="2"/>
    <s v="Red"/>
    <s v="XL"/>
    <n v="3"/>
    <n v="463.47"/>
    <n v="381.71"/>
    <n v="1390.41"/>
    <n v="1145.1300000000001"/>
    <s v="C25818"/>
    <s v="Diya_5818"/>
    <s v="Vellore"/>
    <n v="12.916499999999999"/>
    <n v="79.132499999999993"/>
    <s v="SP102"/>
    <s v="Salesperson_2"/>
    <s v="Pending"/>
    <s v="in-store"/>
  </r>
  <r>
    <s v="S05820"/>
    <d v="2024-04-01T11:41:00"/>
    <x v="82"/>
    <s v="P1319"/>
    <s v="T-Shirts_319"/>
    <x v="2"/>
    <s v="Pink"/>
    <s v="XS"/>
    <n v="2"/>
    <n v="1700.23"/>
    <n v="1448.97"/>
    <n v="3400.46"/>
    <n v="2897.94"/>
    <s v="C25819"/>
    <s v="Priya_5819"/>
    <s v="Vellore"/>
    <n v="12.916499999999999"/>
    <n v="79.132499999999993"/>
    <s v="SP134"/>
    <s v="Salesperson_34"/>
    <s v="Shipped"/>
    <s v="online"/>
  </r>
  <r>
    <s v="S05821"/>
    <d v="2023-07-06T17:35:00"/>
    <x v="90"/>
    <s v="P1320"/>
    <s v="Jeans_320"/>
    <x v="6"/>
    <s v="Green"/>
    <s v="XS"/>
    <n v="3"/>
    <n v="1766.64"/>
    <n v="1128.83"/>
    <n v="5299.92"/>
    <n v="3386.49"/>
    <s v="C25820"/>
    <s v="Vishal_5820"/>
    <s v="Vellore"/>
    <n v="12.916499999999999"/>
    <n v="79.132499999999993"/>
    <s v="SP100"/>
    <s v="Salesperson_0"/>
    <s v="Pending"/>
    <s v="online"/>
  </r>
  <r>
    <s v="S05822"/>
    <d v="2024-08-29T13:19:00"/>
    <x v="20"/>
    <s v="P1321"/>
    <s v="Kid's_321"/>
    <x v="5"/>
    <s v="Red"/>
    <s v="M"/>
    <n v="3"/>
    <n v="379.84"/>
    <n v="299.42"/>
    <n v="1139.52"/>
    <n v="898.26"/>
    <s v="C25821"/>
    <s v="Meena_5821"/>
    <s v="Salem"/>
    <n v="11.664300000000001"/>
    <n v="78.146000000000001"/>
    <s v="SP142"/>
    <s v="Salesperson_42"/>
    <s v="Shipped"/>
    <s v="in-store"/>
  </r>
  <r>
    <s v="S05823"/>
    <d v="2024-08-18T12:21:00"/>
    <x v="76"/>
    <s v="P1322"/>
    <s v="T-Shirts_322"/>
    <x v="2"/>
    <s v="Black"/>
    <s v="XXL"/>
    <n v="4"/>
    <n v="2306.23"/>
    <n v="1547.36"/>
    <n v="9224.92"/>
    <n v="6189.44"/>
    <s v="C25822"/>
    <s v="Meena_5822"/>
    <s v="Salem"/>
    <n v="11.664300000000001"/>
    <n v="78.146000000000001"/>
    <s v="SP119"/>
    <s v="Salesperson_19"/>
    <s v="Pending"/>
    <s v="online"/>
  </r>
  <r>
    <s v="S05824"/>
    <d v="2023-06-22T12:21:00"/>
    <x v="88"/>
    <s v="P1323"/>
    <s v="Women's_323"/>
    <x v="0"/>
    <s v="Red"/>
    <s v="L"/>
    <n v="1"/>
    <n v="350.58"/>
    <n v="310.02"/>
    <n v="350.58"/>
    <n v="310.02"/>
    <s v="C25823"/>
    <s v="Karthik_5823"/>
    <s v="Coimbatore"/>
    <n v="11.0168"/>
    <n v="76.955799999999996"/>
    <s v="SP102"/>
    <s v="Salesperson_2"/>
    <s v="Paid"/>
    <s v="online"/>
  </r>
  <r>
    <s v="S05825"/>
    <d v="2023-08-08T15:10:00"/>
    <x v="92"/>
    <s v="P1324"/>
    <s v="T-Shirts_324"/>
    <x v="2"/>
    <s v="Pink"/>
    <s v="XS"/>
    <n v="3"/>
    <n v="220.7"/>
    <n v="184.13"/>
    <n v="662.1"/>
    <n v="552.39"/>
    <s v="C25824"/>
    <s v="Diya_5824"/>
    <s v="Chennai"/>
    <n v="13.082700000000001"/>
    <n v="80.270700000000005"/>
    <s v="SP140"/>
    <s v="Salesperson_40"/>
    <s v="Returned"/>
    <s v="in-store"/>
  </r>
  <r>
    <s v="S05826"/>
    <d v="2024-07-04T19:04:00"/>
    <x v="9"/>
    <s v="P1325"/>
    <s v="Women's_325"/>
    <x v="0"/>
    <s v="Black"/>
    <s v="XS"/>
    <n v="4"/>
    <n v="271.77"/>
    <n v="210.2"/>
    <n v="1087.08"/>
    <n v="840.8"/>
    <s v="C25825"/>
    <s v="Meena_5825"/>
    <s v="Tirunelveli"/>
    <n v="8.7139000000000006"/>
    <n v="77.756699999999995"/>
    <s v="SP123"/>
    <s v="Salesperson_23"/>
    <s v="Returned"/>
    <s v="online"/>
  </r>
  <r>
    <s v="S05827"/>
    <d v="2023-08-30T19:43:00"/>
    <x v="0"/>
    <s v="P1326"/>
    <s v="Sportswear_326"/>
    <x v="3"/>
    <s v="White"/>
    <s v="S"/>
    <n v="2"/>
    <n v="1762.91"/>
    <n v="1138.83"/>
    <n v="3525.82"/>
    <n v="2277.66"/>
    <s v="C25826"/>
    <s v="Aarav_5826"/>
    <s v="Vellore"/>
    <n v="12.916499999999999"/>
    <n v="79.132499999999993"/>
    <s v="SP148"/>
    <s v="Salesperson_48"/>
    <s v="Pending"/>
    <s v="online"/>
  </r>
  <r>
    <s v="S05828"/>
    <d v="2023-05-27T13:07:00"/>
    <x v="27"/>
    <s v="P1327"/>
    <s v="Kid's_327"/>
    <x v="5"/>
    <s v="Black"/>
    <s v="XL"/>
    <n v="1"/>
    <n v="1875.78"/>
    <n v="1261.31"/>
    <n v="1875.78"/>
    <n v="1261.31"/>
    <s v="C25827"/>
    <s v="Karthik_5827"/>
    <s v="Erode"/>
    <n v="11.34"/>
    <n v="77.717200000000005"/>
    <s v="SP148"/>
    <s v="Salesperson_48"/>
    <s v="Shipped"/>
    <s v="in-store"/>
  </r>
  <r>
    <s v="S05829"/>
    <d v="2024-06-26T15:19:00"/>
    <x v="2"/>
    <s v="P1328"/>
    <s v="Kid's_328"/>
    <x v="5"/>
    <s v="Blue"/>
    <s v="L"/>
    <n v="4"/>
    <n v="2450.8200000000002"/>
    <n v="1871.84"/>
    <n v="9803.2800000000007"/>
    <n v="7487.36"/>
    <s v="C25828"/>
    <s v="Priya_5828"/>
    <s v="Coimbatore"/>
    <n v="11.0168"/>
    <n v="76.955799999999996"/>
    <s v="SP145"/>
    <s v="Salesperson_45"/>
    <s v="Cancelled"/>
    <s v="online"/>
  </r>
  <r>
    <s v="S05830"/>
    <d v="2023-11-06T18:10:00"/>
    <x v="81"/>
    <s v="P1329"/>
    <s v="Sportswear_329"/>
    <x v="3"/>
    <s v="Maroon"/>
    <s v="L"/>
    <n v="2"/>
    <n v="2358.83"/>
    <n v="1435.22"/>
    <n v="4717.66"/>
    <n v="2870.44"/>
    <s v="C25829"/>
    <s v="Ravi_5829"/>
    <s v="Erode"/>
    <n v="11.34"/>
    <n v="77.717200000000005"/>
    <s v="SP130"/>
    <s v="Salesperson_30"/>
    <s v="Shipped"/>
    <s v="online"/>
  </r>
  <r>
    <s v="S05831"/>
    <d v="2024-05-16T16:30:00"/>
    <x v="36"/>
    <s v="P1330"/>
    <s v="Sarees_330"/>
    <x v="7"/>
    <s v="Blue"/>
    <s v="S"/>
    <n v="1"/>
    <n v="795.01"/>
    <n v="681.85"/>
    <n v="795.01"/>
    <n v="681.85"/>
    <s v="C25830"/>
    <s v="Anu_5830"/>
    <s v="Vellore"/>
    <n v="12.916499999999999"/>
    <n v="79.132499999999993"/>
    <s v="SP129"/>
    <s v="Salesperson_29"/>
    <s v="Paid"/>
    <s v="in-store"/>
  </r>
  <r>
    <s v="S05832"/>
    <d v="2023-07-20T15:12:00"/>
    <x v="15"/>
    <s v="P1331"/>
    <s v="Kid's_331"/>
    <x v="5"/>
    <s v="Black"/>
    <s v="XL"/>
    <n v="3"/>
    <n v="337.87"/>
    <n v="271.87"/>
    <n v="1013.61"/>
    <n v="815.61"/>
    <s v="C25831"/>
    <s v="Anu_5831"/>
    <s v="Coimbatore"/>
    <n v="11.0168"/>
    <n v="76.955799999999996"/>
    <s v="SP134"/>
    <s v="Salesperson_34"/>
    <s v="Cancelled"/>
    <s v="in-store"/>
  </r>
  <r>
    <s v="S05833"/>
    <d v="2023-06-30T10:39:00"/>
    <x v="42"/>
    <s v="P1332"/>
    <s v="Jeans_332"/>
    <x v="6"/>
    <s v="Grey"/>
    <s v="XXL"/>
    <n v="4"/>
    <n v="505.28"/>
    <n v="387.29"/>
    <n v="2021.12"/>
    <n v="1549.16"/>
    <s v="C25832"/>
    <s v="Lakshmi_5832"/>
    <s v="Madurai"/>
    <n v="9.9252000000000002"/>
    <n v="78.119799999999998"/>
    <s v="SP102"/>
    <s v="Salesperson_2"/>
    <s v="Returned"/>
    <s v="mobile_app"/>
  </r>
  <r>
    <s v="S05834"/>
    <d v="2023-11-28T14:39:00"/>
    <x v="33"/>
    <s v="P1333"/>
    <s v="Sportswear_333"/>
    <x v="3"/>
    <s v="Black"/>
    <s v="XS"/>
    <n v="1"/>
    <n v="916.05"/>
    <n v="574"/>
    <n v="916.05"/>
    <n v="574"/>
    <s v="C25833"/>
    <s v="Vishal_5833"/>
    <s v="Tirunelveli"/>
    <n v="8.7139000000000006"/>
    <n v="77.756699999999995"/>
    <s v="SP107"/>
    <s v="Salesperson_7"/>
    <s v="Cancelled"/>
    <s v="in-store"/>
  </r>
  <r>
    <s v="S05835"/>
    <d v="2024-05-08T16:18:00"/>
    <x v="83"/>
    <s v="P1334"/>
    <s v="T-Shirts_334"/>
    <x v="2"/>
    <s v="Yellow"/>
    <s v="M"/>
    <n v="4"/>
    <n v="1955.86"/>
    <n v="1225.81"/>
    <n v="7823.44"/>
    <n v="4903.24"/>
    <s v="C25834"/>
    <s v="Devi_5834"/>
    <s v="Erode"/>
    <n v="11.34"/>
    <n v="77.717200000000005"/>
    <s v="SP132"/>
    <s v="Salesperson_32"/>
    <s v="Paid"/>
    <s v="in-store"/>
  </r>
  <r>
    <s v="S05836"/>
    <d v="2023-02-07T15:18:00"/>
    <x v="80"/>
    <s v="P1335"/>
    <s v="Sportswear_335"/>
    <x v="3"/>
    <s v="Black"/>
    <s v="M"/>
    <n v="1"/>
    <n v="1697.88"/>
    <n v="1422.6"/>
    <n v="1697.88"/>
    <n v="1422.6"/>
    <s v="C25835"/>
    <s v="Diya_5835"/>
    <s v="Chennai"/>
    <n v="13.082700000000001"/>
    <n v="80.270700000000005"/>
    <s v="SP131"/>
    <s v="Salesperson_31"/>
    <s v="Cancelled"/>
    <s v="online"/>
  </r>
  <r>
    <s v="S05837"/>
    <d v="2024-02-15T15:23:00"/>
    <x v="18"/>
    <s v="P1336"/>
    <s v="Kurta_336"/>
    <x v="1"/>
    <s v="White"/>
    <s v="XXL"/>
    <n v="3"/>
    <n v="1762.69"/>
    <n v="1067.3399999999999"/>
    <n v="5288.07"/>
    <n v="3202.02"/>
    <s v="C25836"/>
    <s v="Lakshmi_5836"/>
    <s v="Chennai"/>
    <n v="13.082700000000001"/>
    <n v="80.270700000000005"/>
    <s v="SP115"/>
    <s v="Salesperson_15"/>
    <s v="Paid"/>
    <s v="third-party"/>
  </r>
  <r>
    <s v="S05838"/>
    <d v="2024-06-13T12:18:00"/>
    <x v="13"/>
    <s v="P1337"/>
    <s v="Sarees_337"/>
    <x v="7"/>
    <s v="Grey"/>
    <s v="M"/>
    <n v="2"/>
    <n v="1300.98"/>
    <n v="787.42"/>
    <n v="2601.96"/>
    <n v="1574.84"/>
    <s v="C25837"/>
    <s v="Anu_5837"/>
    <s v="Tirunelveli"/>
    <n v="8.7139000000000006"/>
    <n v="77.756699999999995"/>
    <s v="SP139"/>
    <s v="Salesperson_39"/>
    <s v="Pending"/>
    <s v="in-store"/>
  </r>
  <r>
    <s v="S05839"/>
    <d v="2023-09-06T17:05:00"/>
    <x v="74"/>
    <s v="P1338"/>
    <s v="Women's_338"/>
    <x v="0"/>
    <s v="Maroon"/>
    <s v="XXL"/>
    <n v="1"/>
    <n v="342.51"/>
    <n v="236.87"/>
    <n v="342.51"/>
    <n v="236.87"/>
    <s v="C25838"/>
    <s v="Karthik_5838"/>
    <s v="Tiruchirappalli"/>
    <n v="10.7905"/>
    <n v="78.704700000000003"/>
    <s v="SP142"/>
    <s v="Salesperson_42"/>
    <s v="Shipped"/>
    <s v="mobile_app"/>
  </r>
  <r>
    <s v="S05840"/>
    <d v="2024-08-14T10:45:00"/>
    <x v="76"/>
    <s v="P1339"/>
    <s v="Kid's_339"/>
    <x v="5"/>
    <s v="Red"/>
    <s v="M"/>
    <n v="1"/>
    <n v="1972.13"/>
    <n v="1623.35"/>
    <n v="1972.13"/>
    <n v="1623.35"/>
    <s v="C25839"/>
    <s v="Ganesh_5839"/>
    <s v="Salem"/>
    <n v="11.664300000000001"/>
    <n v="78.146000000000001"/>
    <s v="SP119"/>
    <s v="Salesperson_19"/>
    <s v="Cancelled"/>
    <s v="in-store"/>
  </r>
  <r>
    <s v="S05841"/>
    <d v="2024-07-02T17:25:00"/>
    <x v="9"/>
    <s v="P1340"/>
    <s v="Jeans_340"/>
    <x v="6"/>
    <s v="Black"/>
    <s v="XL"/>
    <n v="3"/>
    <n v="1395.03"/>
    <n v="923.99"/>
    <n v="4185.09"/>
    <n v="2771.97"/>
    <s v="C25840"/>
    <s v="Kavin_5840"/>
    <s v="Vellore"/>
    <n v="12.916499999999999"/>
    <n v="79.132499999999993"/>
    <s v="SP105"/>
    <s v="Salesperson_5"/>
    <s v="Cancelled"/>
    <s v="in-store"/>
  </r>
  <r>
    <s v="S05842"/>
    <d v="2024-03-28T16:01:00"/>
    <x v="26"/>
    <s v="P1341"/>
    <s v="Sarees_341"/>
    <x v="7"/>
    <s v="White"/>
    <s v="XS"/>
    <n v="3"/>
    <n v="2170.83"/>
    <n v="1312.14"/>
    <n v="6512.49"/>
    <n v="3936.42"/>
    <s v="C25841"/>
    <s v="Priya_5841"/>
    <s v="Tiruchirappalli"/>
    <n v="10.7905"/>
    <n v="78.704700000000003"/>
    <s v="SP133"/>
    <s v="Salesperson_33"/>
    <s v="Returned"/>
    <s v="third-party"/>
  </r>
  <r>
    <s v="S05843"/>
    <d v="2024-02-10T20:06:00"/>
    <x v="52"/>
    <s v="P1342"/>
    <s v="Kurta_342"/>
    <x v="1"/>
    <s v="Grey"/>
    <s v="XS"/>
    <n v="1"/>
    <n v="2471.7800000000002"/>
    <n v="1936.89"/>
    <n v="2471.7800000000002"/>
    <n v="1936.89"/>
    <s v="C25842"/>
    <s v="Kavin_5842"/>
    <s v="Chennai"/>
    <n v="13.082700000000001"/>
    <n v="80.270700000000005"/>
    <s v="SP147"/>
    <s v="Salesperson_47"/>
    <s v="Shipped"/>
    <s v="mobile_app"/>
  </r>
  <r>
    <s v="S05844"/>
    <d v="2023-10-02T11:41:00"/>
    <x v="31"/>
    <s v="P1343"/>
    <s v="Women's_343"/>
    <x v="0"/>
    <s v="Yellow"/>
    <s v="S"/>
    <n v="1"/>
    <n v="932.99"/>
    <n v="578.91999999999996"/>
    <n v="932.99"/>
    <n v="578.91999999999996"/>
    <s v="C25843"/>
    <s v="Ravi_5843"/>
    <s v="Salem"/>
    <n v="11.664300000000001"/>
    <n v="78.146000000000001"/>
    <s v="SP111"/>
    <s v="Salesperson_11"/>
    <s v="Paid"/>
    <s v="in-store"/>
  </r>
  <r>
    <s v="S05845"/>
    <d v="2024-08-08T17:12:00"/>
    <x v="46"/>
    <s v="P1344"/>
    <s v="Sarees_344"/>
    <x v="7"/>
    <s v="Yellow"/>
    <s v="XXL"/>
    <n v="1"/>
    <n v="843.81"/>
    <n v="570.39"/>
    <n v="843.81"/>
    <n v="570.39"/>
    <s v="C25844"/>
    <s v="Lakshmi_5844"/>
    <s v="Tirunelveli"/>
    <n v="8.7139000000000006"/>
    <n v="77.756699999999995"/>
    <s v="SP146"/>
    <s v="Salesperson_46"/>
    <s v="Returned"/>
    <s v="in-store"/>
  </r>
  <r>
    <s v="S05846"/>
    <d v="2023-02-16T21:03:00"/>
    <x v="43"/>
    <s v="P1345"/>
    <s v="Jeans_345"/>
    <x v="6"/>
    <s v="Yellow"/>
    <s v="M"/>
    <n v="1"/>
    <n v="1966.77"/>
    <n v="1401.84"/>
    <n v="1966.77"/>
    <n v="1401.84"/>
    <s v="C25845"/>
    <s v="Vishal_5845"/>
    <s v="Chennai"/>
    <n v="13.082700000000001"/>
    <n v="80.270700000000005"/>
    <s v="SP128"/>
    <s v="Salesperson_28"/>
    <s v="Cancelled"/>
    <s v="in-store"/>
  </r>
  <r>
    <s v="S05847"/>
    <d v="2023-01-13T10:12:00"/>
    <x v="72"/>
    <s v="P1346"/>
    <s v="Kurta_346"/>
    <x v="1"/>
    <s v="Grey"/>
    <s v="L"/>
    <n v="1"/>
    <n v="1314.46"/>
    <n v="1143.79"/>
    <n v="1314.46"/>
    <n v="1143.79"/>
    <s v="C25846"/>
    <s v="Devi_5846"/>
    <s v="Madurai"/>
    <n v="9.9252000000000002"/>
    <n v="78.119799999999998"/>
    <s v="SP141"/>
    <s v="Salesperson_41"/>
    <s v="Pending"/>
    <s v="in-store"/>
  </r>
  <r>
    <s v="S05848"/>
    <d v="2024-07-01T17:03:00"/>
    <x v="9"/>
    <s v="P1347"/>
    <s v="Women's_347"/>
    <x v="0"/>
    <s v="Red"/>
    <s v="XXL"/>
    <n v="1"/>
    <n v="2040.11"/>
    <n v="1427.68"/>
    <n v="2040.11"/>
    <n v="1427.68"/>
    <s v="C25847"/>
    <s v="Aarav_5847"/>
    <s v="Vellore"/>
    <n v="12.916499999999999"/>
    <n v="79.132499999999993"/>
    <s v="SP149"/>
    <s v="Salesperson_49"/>
    <s v="Pending"/>
    <s v="in-store"/>
  </r>
  <r>
    <s v="S05849"/>
    <d v="2023-07-06T19:56:00"/>
    <x v="90"/>
    <s v="P1348"/>
    <s v="Men's_348"/>
    <x v="4"/>
    <s v="White"/>
    <s v="XS"/>
    <n v="2"/>
    <n v="1302.74"/>
    <n v="832.2"/>
    <n v="2605.48"/>
    <n v="1664.4"/>
    <s v="C25848"/>
    <s v="Sanjay_5848"/>
    <s v="Salem"/>
    <n v="11.664300000000001"/>
    <n v="78.146000000000001"/>
    <s v="SP131"/>
    <s v="Salesperson_31"/>
    <s v="Paid"/>
    <s v="in-store"/>
  </r>
  <r>
    <s v="S05850"/>
    <d v="2023-04-30T15:52:00"/>
    <x v="56"/>
    <s v="P1349"/>
    <s v="Women's_349"/>
    <x v="0"/>
    <s v="Green"/>
    <s v="M"/>
    <n v="1"/>
    <n v="654.09"/>
    <n v="566.88"/>
    <n v="654.09"/>
    <n v="566.88"/>
    <s v="C25849"/>
    <s v="Priya_5849"/>
    <s v="Coimbatore"/>
    <n v="11.0168"/>
    <n v="76.955799999999996"/>
    <s v="SP144"/>
    <s v="Salesperson_44"/>
    <s v="Shipped"/>
    <s v="in-store"/>
  </r>
  <r>
    <s v="S05851"/>
    <d v="2024-09-21T18:07:00"/>
    <x v="6"/>
    <s v="P1350"/>
    <s v="Sarees_350"/>
    <x v="7"/>
    <s v="Grey"/>
    <s v="XL"/>
    <n v="1"/>
    <n v="620.49"/>
    <n v="446.41"/>
    <n v="620.49"/>
    <n v="446.41"/>
    <s v="C25850"/>
    <s v="Devi_5850"/>
    <s v="Chennai"/>
    <n v="13.082700000000001"/>
    <n v="80.270700000000005"/>
    <s v="SP117"/>
    <s v="Salesperson_17"/>
    <s v="Paid"/>
    <s v="third-party"/>
  </r>
  <r>
    <s v="S05852"/>
    <d v="2024-08-26T11:12:00"/>
    <x v="20"/>
    <s v="P1351"/>
    <s v="Men's_351"/>
    <x v="4"/>
    <s v="White"/>
    <s v="XL"/>
    <n v="3"/>
    <n v="2361.71"/>
    <n v="1497.67"/>
    <n v="7085.13"/>
    <n v="4493.01"/>
    <s v="C25851"/>
    <s v="Priya_5851"/>
    <s v="Erode"/>
    <n v="11.34"/>
    <n v="77.717200000000005"/>
    <s v="SP130"/>
    <s v="Salesperson_30"/>
    <s v="Paid"/>
    <s v="in-store"/>
  </r>
  <r>
    <s v="S05853"/>
    <d v="2024-03-13T11:31:00"/>
    <x v="24"/>
    <s v="P1352"/>
    <s v="Kurta_352"/>
    <x v="1"/>
    <s v="White"/>
    <s v="M"/>
    <n v="4"/>
    <n v="1752.01"/>
    <n v="1141.8800000000001"/>
    <n v="7008.04"/>
    <n v="4567.5200000000004"/>
    <s v="C25852"/>
    <s v="Kavin_5852"/>
    <s v="Erode"/>
    <n v="11.34"/>
    <n v="77.717200000000005"/>
    <s v="SP108"/>
    <s v="Salesperson_8"/>
    <s v="Returned"/>
    <s v="in-store"/>
  </r>
  <r>
    <s v="S05854"/>
    <d v="2023-03-21T19:50:00"/>
    <x v="77"/>
    <s v="P1353"/>
    <s v="T-Shirts_353"/>
    <x v="2"/>
    <s v="Grey"/>
    <s v="XS"/>
    <n v="4"/>
    <n v="994.94"/>
    <n v="863.89"/>
    <n v="3979.76"/>
    <n v="3455.56"/>
    <s v="C25853"/>
    <s v="Devi_5853"/>
    <s v="Salem"/>
    <n v="11.664300000000001"/>
    <n v="78.146000000000001"/>
    <s v="SP136"/>
    <s v="Salesperson_36"/>
    <s v="Cancelled"/>
    <s v="in-store"/>
  </r>
  <r>
    <s v="S05855"/>
    <d v="2023-03-28T14:29:00"/>
    <x v="67"/>
    <s v="P1354"/>
    <s v="Kurta_354"/>
    <x v="1"/>
    <s v="Grey"/>
    <s v="XS"/>
    <n v="1"/>
    <n v="857.66"/>
    <n v="756.32"/>
    <n v="857.66"/>
    <n v="756.32"/>
    <s v="C25854"/>
    <s v="Diya_5854"/>
    <s v="Chennai"/>
    <n v="13.082700000000001"/>
    <n v="80.270700000000005"/>
    <s v="SP107"/>
    <s v="Salesperson_7"/>
    <s v="Cancelled"/>
    <s v="online"/>
  </r>
  <r>
    <s v="S05856"/>
    <d v="2024-08-17T10:46:00"/>
    <x v="76"/>
    <s v="P1355"/>
    <s v="Sportswear_355"/>
    <x v="3"/>
    <s v="Grey"/>
    <s v="XS"/>
    <n v="2"/>
    <n v="1215.55"/>
    <n v="923.34"/>
    <n v="2431.1"/>
    <n v="1846.68"/>
    <s v="C25855"/>
    <s v="Meena_5855"/>
    <s v="Tiruchirappalli"/>
    <n v="10.7905"/>
    <n v="78.704700000000003"/>
    <s v="SP110"/>
    <s v="Salesperson_10"/>
    <s v="Returned"/>
    <s v="in-store"/>
  </r>
  <r>
    <s v="S05857"/>
    <d v="2024-02-15T17:03:00"/>
    <x v="18"/>
    <s v="P1356"/>
    <s v="Sportswear_356"/>
    <x v="3"/>
    <s v="Red"/>
    <s v="XXL"/>
    <n v="1"/>
    <n v="592.51"/>
    <n v="359.48"/>
    <n v="592.51"/>
    <n v="359.48"/>
    <s v="C25856"/>
    <s v="Vishal_5856"/>
    <s v="Salem"/>
    <n v="11.664300000000001"/>
    <n v="78.146000000000001"/>
    <s v="SP114"/>
    <s v="Salesperson_14"/>
    <s v="Paid"/>
    <s v="online"/>
  </r>
  <r>
    <s v="S05858"/>
    <d v="2024-01-07T16:41:00"/>
    <x v="39"/>
    <s v="P1357"/>
    <s v="Sportswear_357"/>
    <x v="3"/>
    <s v="Black"/>
    <s v="S"/>
    <n v="1"/>
    <n v="1951.67"/>
    <n v="1678.01"/>
    <n v="1951.67"/>
    <n v="1678.01"/>
    <s v="C25857"/>
    <s v="Vishal_5857"/>
    <s v="Erode"/>
    <n v="11.34"/>
    <n v="77.717200000000005"/>
    <s v="SP142"/>
    <s v="Salesperson_42"/>
    <s v="Shipped"/>
    <s v="mobile_app"/>
  </r>
  <r>
    <s v="S05859"/>
    <d v="2023-07-05T20:04:00"/>
    <x v="90"/>
    <s v="P1358"/>
    <s v="Sportswear_358"/>
    <x v="3"/>
    <s v="White"/>
    <s v="XL"/>
    <n v="4"/>
    <n v="1399.44"/>
    <n v="1129.06"/>
    <n v="5597.76"/>
    <n v="4516.24"/>
    <s v="C25858"/>
    <s v="Sanjay_5858"/>
    <s v="Chennai"/>
    <n v="13.082700000000001"/>
    <n v="80.270700000000005"/>
    <s v="SP148"/>
    <s v="Salesperson_48"/>
    <s v="Pending"/>
    <s v="third-party"/>
  </r>
  <r>
    <s v="S05860"/>
    <d v="2023-07-30T11:39:00"/>
    <x v="78"/>
    <s v="P1359"/>
    <s v="Men's_359"/>
    <x v="4"/>
    <s v="White"/>
    <s v="S"/>
    <n v="1"/>
    <n v="1271.2"/>
    <n v="989.39"/>
    <n v="1271.2"/>
    <n v="989.39"/>
    <s v="C25859"/>
    <s v="Anu_5859"/>
    <s v="Coimbatore"/>
    <n v="11.0168"/>
    <n v="76.955799999999996"/>
    <s v="SP129"/>
    <s v="Salesperson_29"/>
    <s v="Shipped"/>
    <s v="in-store"/>
  </r>
  <r>
    <s v="S05861"/>
    <d v="2024-08-31T15:23:00"/>
    <x v="20"/>
    <s v="P1360"/>
    <s v="Kid's_360"/>
    <x v="5"/>
    <s v="White"/>
    <s v="L"/>
    <n v="1"/>
    <n v="2476.27"/>
    <n v="2017.9"/>
    <n v="2476.27"/>
    <n v="2017.9"/>
    <s v="C25860"/>
    <s v="Bhuvana_5860"/>
    <s v="Madurai"/>
    <n v="9.9252000000000002"/>
    <n v="78.119799999999998"/>
    <s v="SP118"/>
    <s v="Salesperson_18"/>
    <s v="Shipped"/>
    <s v="third-party"/>
  </r>
  <r>
    <s v="S05862"/>
    <d v="2023-10-04T12:04:00"/>
    <x v="31"/>
    <s v="P1361"/>
    <s v="Men's_361"/>
    <x v="4"/>
    <s v="White"/>
    <s v="XL"/>
    <n v="4"/>
    <n v="291.55"/>
    <n v="220.11"/>
    <n v="1166.2"/>
    <n v="880.44"/>
    <s v="C25861"/>
    <s v="Diya_5861"/>
    <s v="Coimbatore"/>
    <n v="11.0168"/>
    <n v="76.955799999999996"/>
    <s v="SP143"/>
    <s v="Salesperson_43"/>
    <s v="Pending"/>
    <s v="in-store"/>
  </r>
  <r>
    <s v="S05863"/>
    <d v="2023-07-09T16:43:00"/>
    <x v="90"/>
    <s v="P1362"/>
    <s v="Men's_362"/>
    <x v="4"/>
    <s v="Blue"/>
    <s v="XL"/>
    <n v="2"/>
    <n v="1683.89"/>
    <n v="1446.43"/>
    <n v="3367.78"/>
    <n v="2892.86"/>
    <s v="C25862"/>
    <s v="Priya_5862"/>
    <s v="Salem"/>
    <n v="11.664300000000001"/>
    <n v="78.146000000000001"/>
    <s v="SP115"/>
    <s v="Salesperson_15"/>
    <s v="Pending"/>
    <s v="online"/>
  </r>
  <r>
    <s v="S05864"/>
    <d v="2023-05-23T17:06:00"/>
    <x v="27"/>
    <s v="P1363"/>
    <s v="Jeans_363"/>
    <x v="6"/>
    <s v="Blue"/>
    <s v="M"/>
    <n v="1"/>
    <n v="1543.1"/>
    <n v="1025.96"/>
    <n v="1543.1"/>
    <n v="1025.96"/>
    <s v="C25863"/>
    <s v="Ganesh_5863"/>
    <s v="Tirunelveli"/>
    <n v="8.7139000000000006"/>
    <n v="77.756699999999995"/>
    <s v="SP144"/>
    <s v="Salesperson_44"/>
    <s v="Shipped"/>
    <s v="in-store"/>
  </r>
  <r>
    <s v="S05865"/>
    <d v="2023-09-12T19:08:00"/>
    <x v="61"/>
    <s v="P1364"/>
    <s v="Sarees_364"/>
    <x v="7"/>
    <s v="Blue"/>
    <s v="XL"/>
    <n v="3"/>
    <n v="1685.61"/>
    <n v="1339.28"/>
    <n v="5056.83"/>
    <n v="4017.84"/>
    <s v="C25864"/>
    <s v="Sanjay_5864"/>
    <s v="Coimbatore"/>
    <n v="11.0168"/>
    <n v="76.955799999999996"/>
    <s v="SP110"/>
    <s v="Salesperson_10"/>
    <s v="Shipped"/>
    <s v="in-store"/>
  </r>
  <r>
    <s v="S05866"/>
    <d v="2024-09-03T13:11:00"/>
    <x v="22"/>
    <s v="P1365"/>
    <s v="Sarees_365"/>
    <x v="7"/>
    <s v="Blue"/>
    <s v="L"/>
    <n v="1"/>
    <n v="1496.44"/>
    <n v="1220.08"/>
    <n v="1496.44"/>
    <n v="1220.08"/>
    <s v="C25865"/>
    <s v="Aarav_5865"/>
    <s v="Chennai"/>
    <n v="13.082700000000001"/>
    <n v="80.270700000000005"/>
    <s v="SP115"/>
    <s v="Salesperson_15"/>
    <s v="Returned"/>
    <s v="in-store"/>
  </r>
  <r>
    <s v="S05867"/>
    <d v="2024-07-29T16:09:00"/>
    <x v="60"/>
    <s v="P1366"/>
    <s v="Jeans_366"/>
    <x v="6"/>
    <s v="Grey"/>
    <s v="M"/>
    <n v="1"/>
    <n v="2106.79"/>
    <n v="1530.71"/>
    <n v="2106.79"/>
    <n v="1530.71"/>
    <s v="C25866"/>
    <s v="Meena_5866"/>
    <s v="Madurai"/>
    <n v="9.9252000000000002"/>
    <n v="78.119799999999998"/>
    <s v="SP122"/>
    <s v="Salesperson_22"/>
    <s v="Shipped"/>
    <s v="online"/>
  </r>
  <r>
    <s v="S05868"/>
    <d v="2024-08-24T21:46:00"/>
    <x v="68"/>
    <s v="P1367"/>
    <s v="Sportswear_367"/>
    <x v="3"/>
    <s v="White"/>
    <s v="XS"/>
    <n v="1"/>
    <n v="1219.26"/>
    <n v="815.11"/>
    <n v="1219.26"/>
    <n v="815.11"/>
    <s v="C25867"/>
    <s v="Bhuvana_5867"/>
    <s v="Tirunelveli"/>
    <n v="8.7139000000000006"/>
    <n v="77.756699999999995"/>
    <s v="SP113"/>
    <s v="Salesperson_13"/>
    <s v="Shipped"/>
    <s v="in-store"/>
  </r>
  <r>
    <s v="S05869"/>
    <d v="2023-03-30T18:37:00"/>
    <x v="67"/>
    <s v="P1368"/>
    <s v="Kid's_368"/>
    <x v="5"/>
    <s v="Yellow"/>
    <s v="XS"/>
    <n v="2"/>
    <n v="1781.73"/>
    <n v="1316.86"/>
    <n v="3563.46"/>
    <n v="2633.72"/>
    <s v="C25868"/>
    <s v="Ganesh_5868"/>
    <s v="Madurai"/>
    <n v="9.9252000000000002"/>
    <n v="78.119799999999998"/>
    <s v="SP113"/>
    <s v="Salesperson_13"/>
    <s v="Paid"/>
    <s v="online"/>
  </r>
  <r>
    <s v="S05870"/>
    <d v="2024-05-03T14:09:00"/>
    <x v="47"/>
    <s v="P1369"/>
    <s v="Women's_369"/>
    <x v="0"/>
    <s v="Yellow"/>
    <s v="M"/>
    <n v="1"/>
    <n v="2002.45"/>
    <n v="1785.58"/>
    <n v="2002.45"/>
    <n v="1785.58"/>
    <s v="C25869"/>
    <s v="Diya_5869"/>
    <s v="Coimbatore"/>
    <n v="11.0168"/>
    <n v="76.955799999999996"/>
    <s v="SP107"/>
    <s v="Salesperson_7"/>
    <s v="Cancelled"/>
    <s v="online"/>
  </r>
  <r>
    <s v="S05871"/>
    <d v="2024-03-02T16:17:00"/>
    <x v="14"/>
    <s v="P1370"/>
    <s v="Men's_370"/>
    <x v="4"/>
    <s v="Green"/>
    <s v="XS"/>
    <n v="3"/>
    <n v="484.51"/>
    <n v="327.62"/>
    <n v="1453.53"/>
    <n v="982.86"/>
    <s v="C25870"/>
    <s v="Priya_5870"/>
    <s v="Chennai"/>
    <n v="13.082700000000001"/>
    <n v="80.270700000000005"/>
    <s v="SP131"/>
    <s v="Salesperson_31"/>
    <s v="Paid"/>
    <s v="in-store"/>
  </r>
  <r>
    <s v="S05872"/>
    <d v="2023-06-20T16:24:00"/>
    <x v="88"/>
    <s v="P1371"/>
    <s v="Jeans_371"/>
    <x v="6"/>
    <s v="Pink"/>
    <s v="XXL"/>
    <n v="2"/>
    <n v="1114.51"/>
    <n v="780.07"/>
    <n v="2229.02"/>
    <n v="1560.14"/>
    <s v="C25871"/>
    <s v="Sathish_5871"/>
    <s v="Tiruchirappalli"/>
    <n v="10.7905"/>
    <n v="78.704700000000003"/>
    <s v="SP103"/>
    <s v="Salesperson_3"/>
    <s v="Paid"/>
    <s v="third-party"/>
  </r>
  <r>
    <s v="S05873"/>
    <d v="2024-07-20T14:52:00"/>
    <x v="59"/>
    <s v="P1372"/>
    <s v="Sarees_372"/>
    <x v="7"/>
    <s v="Green"/>
    <s v="S"/>
    <n v="1"/>
    <n v="355.24"/>
    <n v="281.27"/>
    <n v="355.24"/>
    <n v="281.27"/>
    <s v="C25872"/>
    <s v="Diya_5872"/>
    <s v="Salem"/>
    <n v="11.664300000000001"/>
    <n v="78.146000000000001"/>
    <s v="SP116"/>
    <s v="Salesperson_16"/>
    <s v="Pending"/>
    <s v="in-store"/>
  </r>
  <r>
    <s v="S05874"/>
    <d v="2023-10-08T14:35:00"/>
    <x v="31"/>
    <s v="P1373"/>
    <s v="Kurta_373"/>
    <x v="1"/>
    <s v="Grey"/>
    <s v="XXL"/>
    <n v="1"/>
    <n v="684"/>
    <n v="574.87"/>
    <n v="684"/>
    <n v="574.87"/>
    <s v="C25873"/>
    <s v="Meena_5873"/>
    <s v="Tirunelveli"/>
    <n v="8.7139000000000006"/>
    <n v="77.756699999999995"/>
    <s v="SP112"/>
    <s v="Salesperson_12"/>
    <s v="Cancelled"/>
    <s v="in-store"/>
  </r>
  <r>
    <s v="S05875"/>
    <d v="2024-09-07T12:19:00"/>
    <x v="22"/>
    <s v="P1374"/>
    <s v="T-Shirts_374"/>
    <x v="2"/>
    <s v="Green"/>
    <s v="M"/>
    <n v="2"/>
    <n v="1942.55"/>
    <n v="1597.13"/>
    <n v="3885.1"/>
    <n v="3194.26"/>
    <s v="C25874"/>
    <s v="Sanjay_5874"/>
    <s v="Erode"/>
    <n v="11.34"/>
    <n v="77.717200000000005"/>
    <s v="SP107"/>
    <s v="Salesperson_7"/>
    <s v="Paid"/>
    <s v="in-store"/>
  </r>
  <r>
    <s v="S05876"/>
    <d v="2024-07-08T14:20:00"/>
    <x v="84"/>
    <s v="P1375"/>
    <s v="Kurta_375"/>
    <x v="1"/>
    <s v="Blue"/>
    <s v="XXL"/>
    <n v="2"/>
    <n v="960.93"/>
    <n v="589.52"/>
    <n v="1921.86"/>
    <n v="1179.04"/>
    <s v="C25875"/>
    <s v="Karthik_5875"/>
    <s v="Salem"/>
    <n v="11.664300000000001"/>
    <n v="78.146000000000001"/>
    <s v="SP117"/>
    <s v="Salesperson_17"/>
    <s v="Pending"/>
    <s v="online"/>
  </r>
  <r>
    <s v="S05877"/>
    <d v="2023-05-18T16:09:00"/>
    <x v="62"/>
    <s v="P1376"/>
    <s v="Kurta_376"/>
    <x v="1"/>
    <s v="Blue"/>
    <s v="XL"/>
    <n v="3"/>
    <n v="688.72"/>
    <n v="556.21"/>
    <n v="2066.16"/>
    <n v="1668.63"/>
    <s v="C25876"/>
    <s v="Vishal_5876"/>
    <s v="Tirunelveli"/>
    <n v="8.7139000000000006"/>
    <n v="77.756699999999995"/>
    <s v="SP120"/>
    <s v="Salesperson_20"/>
    <s v="Pending"/>
    <s v="mobile_app"/>
  </r>
  <r>
    <s v="S05878"/>
    <d v="2023-06-09T21:22:00"/>
    <x v="87"/>
    <s v="P1377"/>
    <s v="Sportswear_377"/>
    <x v="3"/>
    <s v="Yellow"/>
    <s v="XL"/>
    <n v="4"/>
    <n v="923.6"/>
    <n v="627.16"/>
    <n v="3694.4"/>
    <n v="2508.64"/>
    <s v="C25877"/>
    <s v="Kavin_5877"/>
    <s v="Erode"/>
    <n v="11.34"/>
    <n v="77.717200000000005"/>
    <s v="SP133"/>
    <s v="Salesperson_33"/>
    <s v="Pending"/>
    <s v="online"/>
  </r>
  <r>
    <s v="S05879"/>
    <d v="2023-02-26T15:03:00"/>
    <x v="29"/>
    <s v="P1378"/>
    <s v="Sarees_378"/>
    <x v="7"/>
    <s v="Red"/>
    <s v="XL"/>
    <n v="1"/>
    <n v="434.33"/>
    <n v="381"/>
    <n v="434.33"/>
    <n v="381"/>
    <s v="C25878"/>
    <s v="Diya_5878"/>
    <s v="Salem"/>
    <n v="11.664300000000001"/>
    <n v="78.146000000000001"/>
    <s v="SP139"/>
    <s v="Salesperson_39"/>
    <s v="Cancelled"/>
    <s v="in-store"/>
  </r>
  <r>
    <s v="S05880"/>
    <d v="2024-02-10T20:41:00"/>
    <x v="52"/>
    <s v="P1379"/>
    <s v="T-Shirts_379"/>
    <x v="2"/>
    <s v="Red"/>
    <s v="S"/>
    <n v="1"/>
    <n v="1601.98"/>
    <n v="1004.9"/>
    <n v="1601.98"/>
    <n v="1004.9"/>
    <s v="C25879"/>
    <s v="Sanjay_5879"/>
    <s v="Tiruchirappalli"/>
    <n v="10.7905"/>
    <n v="78.704700000000003"/>
    <s v="SP108"/>
    <s v="Salesperson_8"/>
    <s v="Pending"/>
    <s v="mobile_app"/>
  </r>
  <r>
    <s v="S05881"/>
    <d v="2024-03-28T14:09:00"/>
    <x v="26"/>
    <s v="P1380"/>
    <s v="Sarees_380"/>
    <x v="7"/>
    <s v="Maroon"/>
    <s v="M"/>
    <n v="1"/>
    <n v="374.15"/>
    <n v="241.75"/>
    <n v="374.15"/>
    <n v="241.75"/>
    <s v="C25880"/>
    <s v="Sathish_5880"/>
    <s v="Tiruchirappalli"/>
    <n v="10.7905"/>
    <n v="78.704700000000003"/>
    <s v="SP122"/>
    <s v="Salesperson_22"/>
    <s v="Cancelled"/>
    <s v="in-store"/>
  </r>
  <r>
    <s v="S05882"/>
    <d v="2023-02-23T13:26:00"/>
    <x v="29"/>
    <s v="P1381"/>
    <s v="Men's_381"/>
    <x v="4"/>
    <s v="Black"/>
    <s v="XXL"/>
    <n v="2"/>
    <n v="444.02"/>
    <n v="386.37"/>
    <n v="888.04"/>
    <n v="772.74"/>
    <s v="C25881"/>
    <s v="Devi_5881"/>
    <s v="Tirunelveli"/>
    <n v="8.7139000000000006"/>
    <n v="77.756699999999995"/>
    <s v="SP141"/>
    <s v="Salesperson_41"/>
    <s v="Pending"/>
    <s v="in-store"/>
  </r>
  <r>
    <s v="S05883"/>
    <d v="2024-07-26T18:55:00"/>
    <x v="79"/>
    <s v="P1382"/>
    <s v="Men's_382"/>
    <x v="4"/>
    <s v="Yellow"/>
    <s v="XS"/>
    <n v="2"/>
    <n v="754.38"/>
    <n v="480.33"/>
    <n v="1508.76"/>
    <n v="960.66"/>
    <s v="C25882"/>
    <s v="Ganesh_5882"/>
    <s v="Vellore"/>
    <n v="12.916499999999999"/>
    <n v="79.132499999999993"/>
    <s v="SP120"/>
    <s v="Salesperson_20"/>
    <s v="Paid"/>
    <s v="in-store"/>
  </r>
  <r>
    <s v="S05884"/>
    <d v="2023-04-03T16:23:00"/>
    <x v="48"/>
    <s v="P1383"/>
    <s v="Sportswear_383"/>
    <x v="3"/>
    <s v="Maroon"/>
    <s v="XS"/>
    <n v="4"/>
    <n v="943.32"/>
    <n v="602.20000000000005"/>
    <n v="3773.28"/>
    <n v="2408.8000000000002"/>
    <s v="C25883"/>
    <s v="Sathish_5883"/>
    <s v="Vellore"/>
    <n v="12.916499999999999"/>
    <n v="79.132499999999993"/>
    <s v="SP113"/>
    <s v="Salesperson_13"/>
    <s v="Returned"/>
    <s v="mobile_app"/>
  </r>
  <r>
    <s v="S05885"/>
    <d v="2023-09-09T20:24:00"/>
    <x v="74"/>
    <s v="P1384"/>
    <s v="T-Shirts_384"/>
    <x v="2"/>
    <s v="White"/>
    <s v="S"/>
    <n v="1"/>
    <n v="2289.39"/>
    <n v="1378.38"/>
    <n v="2289.39"/>
    <n v="1378.38"/>
    <s v="C25884"/>
    <s v="Karthik_5884"/>
    <s v="Madurai"/>
    <n v="9.9252000000000002"/>
    <n v="78.119799999999998"/>
    <s v="SP117"/>
    <s v="Salesperson_17"/>
    <s v="Shipped"/>
    <s v="in-store"/>
  </r>
  <r>
    <s v="S05886"/>
    <d v="2023-03-29T11:55:00"/>
    <x v="67"/>
    <s v="P1385"/>
    <s v="Sportswear_385"/>
    <x v="3"/>
    <s v="Grey"/>
    <s v="L"/>
    <n v="2"/>
    <n v="314.57"/>
    <n v="206.47"/>
    <n v="629.14"/>
    <n v="412.94"/>
    <s v="C25885"/>
    <s v="Vishal_5885"/>
    <s v="Salem"/>
    <n v="11.664300000000001"/>
    <n v="78.146000000000001"/>
    <s v="SP149"/>
    <s v="Salesperson_49"/>
    <s v="Returned"/>
    <s v="online"/>
  </r>
  <r>
    <s v="S05887"/>
    <d v="2023-09-04T14:25:00"/>
    <x v="74"/>
    <s v="P1386"/>
    <s v="Kurta_386"/>
    <x v="1"/>
    <s v="White"/>
    <s v="XL"/>
    <n v="2"/>
    <n v="1077.08"/>
    <n v="796.91"/>
    <n v="2154.16"/>
    <n v="1593.82"/>
    <s v="C25886"/>
    <s v="Meena_5886"/>
    <s v="Chennai"/>
    <n v="13.082700000000001"/>
    <n v="80.270700000000005"/>
    <s v="SP119"/>
    <s v="Salesperson_19"/>
    <s v="Shipped"/>
    <s v="in-store"/>
  </r>
  <r>
    <s v="S05888"/>
    <d v="2023-07-13T14:04:00"/>
    <x v="91"/>
    <s v="P1387"/>
    <s v="T-Shirts_387"/>
    <x v="2"/>
    <s v="Red"/>
    <s v="XS"/>
    <n v="1"/>
    <n v="1481.57"/>
    <n v="1135.3"/>
    <n v="1481.57"/>
    <n v="1135.3"/>
    <s v="C25887"/>
    <s v="Priya_5887"/>
    <s v="Chennai"/>
    <n v="13.082700000000001"/>
    <n v="80.270700000000005"/>
    <s v="SP124"/>
    <s v="Salesperson_24"/>
    <s v="Cancelled"/>
    <s v="online"/>
  </r>
  <r>
    <s v="S05889"/>
    <d v="2024-03-21T13:25:00"/>
    <x v="7"/>
    <s v="P1388"/>
    <s v="Kid's_388"/>
    <x v="5"/>
    <s v="Pink"/>
    <s v="M"/>
    <n v="2"/>
    <n v="1481.34"/>
    <n v="1160.45"/>
    <n v="2962.68"/>
    <n v="2320.9"/>
    <s v="C25888"/>
    <s v="Anu_5888"/>
    <s v="Erode"/>
    <n v="11.34"/>
    <n v="77.717200000000005"/>
    <s v="SP108"/>
    <s v="Salesperson_8"/>
    <s v="Shipped"/>
    <s v="in-store"/>
  </r>
  <r>
    <s v="S05890"/>
    <d v="2024-07-16T19:17:00"/>
    <x v="59"/>
    <s v="P1389"/>
    <s v="Sarees_389"/>
    <x v="7"/>
    <s v="Yellow"/>
    <s v="S"/>
    <n v="2"/>
    <n v="209.85"/>
    <n v="131.91"/>
    <n v="419.7"/>
    <n v="263.82"/>
    <s v="C25889"/>
    <s v="Ravi_5889"/>
    <s v="Vellore"/>
    <n v="12.916499999999999"/>
    <n v="79.132499999999993"/>
    <s v="SP137"/>
    <s v="Salesperson_37"/>
    <s v="Pending"/>
    <s v="third-party"/>
  </r>
  <r>
    <s v="S05891"/>
    <d v="2024-09-08T12:25:00"/>
    <x v="22"/>
    <s v="P1390"/>
    <s v="Sarees_390"/>
    <x v="7"/>
    <s v="White"/>
    <s v="XXL"/>
    <n v="3"/>
    <n v="200.24"/>
    <n v="175.72"/>
    <n v="600.72"/>
    <n v="527.16"/>
    <s v="C25890"/>
    <s v="Sanjay_5890"/>
    <s v="Erode"/>
    <n v="11.34"/>
    <n v="77.717200000000005"/>
    <s v="SP101"/>
    <s v="Salesperson_1"/>
    <s v="Cancelled"/>
    <s v="in-store"/>
  </r>
  <r>
    <s v="S05892"/>
    <d v="2023-02-04T12:01:00"/>
    <x v="35"/>
    <s v="P1391"/>
    <s v="Women's_391"/>
    <x v="0"/>
    <s v="Green"/>
    <s v="XS"/>
    <n v="1"/>
    <n v="788.94"/>
    <n v="612.87"/>
    <n v="788.94"/>
    <n v="612.87"/>
    <s v="C25891"/>
    <s v="Aarav_5891"/>
    <s v="Salem"/>
    <n v="11.664300000000001"/>
    <n v="78.146000000000001"/>
    <s v="SP101"/>
    <s v="Salesperson_1"/>
    <s v="Shipped"/>
    <s v="in-store"/>
  </r>
  <r>
    <s v="S05893"/>
    <d v="2024-04-11T14:30:00"/>
    <x v="86"/>
    <s v="P1392"/>
    <s v="Kid's_392"/>
    <x v="5"/>
    <s v="Yellow"/>
    <s v="M"/>
    <n v="2"/>
    <n v="1935.98"/>
    <n v="1316.57"/>
    <n v="3871.96"/>
    <n v="2633.14"/>
    <s v="C25892"/>
    <s v="Sanjay_5892"/>
    <s v="Tirunelveli"/>
    <n v="8.7139000000000006"/>
    <n v="77.756699999999995"/>
    <s v="SP146"/>
    <s v="Salesperson_46"/>
    <s v="Pending"/>
    <s v="in-store"/>
  </r>
  <r>
    <s v="S05894"/>
    <d v="2024-06-07T20:41:00"/>
    <x v="40"/>
    <s v="P1393"/>
    <s v="Kurta_393"/>
    <x v="1"/>
    <s v="Red"/>
    <s v="XS"/>
    <n v="1"/>
    <n v="1742.09"/>
    <n v="1099.03"/>
    <n v="1742.09"/>
    <n v="1099.03"/>
    <s v="C25893"/>
    <s v="Sanjay_5893"/>
    <s v="Erode"/>
    <n v="11.34"/>
    <n v="77.717200000000005"/>
    <s v="SP103"/>
    <s v="Salesperson_3"/>
    <s v="Cancelled"/>
    <s v="online"/>
  </r>
  <r>
    <s v="S05895"/>
    <d v="2023-02-12T18:38:00"/>
    <x v="80"/>
    <s v="P1394"/>
    <s v="Jeans_394"/>
    <x v="6"/>
    <s v="Green"/>
    <s v="XXL"/>
    <n v="2"/>
    <n v="1395.21"/>
    <n v="1058.97"/>
    <n v="2790.42"/>
    <n v="2117.94"/>
    <s v="C25894"/>
    <s v="Devi_5894"/>
    <s v="Salem"/>
    <n v="11.664300000000001"/>
    <n v="78.146000000000001"/>
    <s v="SP129"/>
    <s v="Salesperson_29"/>
    <s v="Paid"/>
    <s v="in-store"/>
  </r>
  <r>
    <s v="S05896"/>
    <d v="2024-04-04T13:02:00"/>
    <x v="82"/>
    <s v="P1395"/>
    <s v="Sportswear_395"/>
    <x v="3"/>
    <s v="Green"/>
    <s v="L"/>
    <n v="3"/>
    <n v="346.96"/>
    <n v="247.55"/>
    <n v="1040.8800000000001"/>
    <n v="742.65"/>
    <s v="C25895"/>
    <s v="Kavin_5895"/>
    <s v="Tirunelveli"/>
    <n v="8.7139000000000006"/>
    <n v="77.756699999999995"/>
    <s v="SP142"/>
    <s v="Salesperson_42"/>
    <s v="Paid"/>
    <s v="in-store"/>
  </r>
  <r>
    <s v="S05897"/>
    <d v="2023-06-23T15:50:00"/>
    <x v="88"/>
    <s v="P1396"/>
    <s v="Sportswear_396"/>
    <x v="3"/>
    <s v="White"/>
    <s v="S"/>
    <n v="1"/>
    <n v="2496.8000000000002"/>
    <n v="1823"/>
    <n v="2496.8000000000002"/>
    <n v="1823"/>
    <s v="C25896"/>
    <s v="Diya_5896"/>
    <s v="Erode"/>
    <n v="11.34"/>
    <n v="77.717200000000005"/>
    <s v="SP149"/>
    <s v="Salesperson_49"/>
    <s v="Paid"/>
    <s v="in-store"/>
  </r>
  <r>
    <s v="S05898"/>
    <d v="2023-05-28T16:52:00"/>
    <x v="27"/>
    <s v="P1397"/>
    <s v="Jeans_397"/>
    <x v="6"/>
    <s v="Green"/>
    <s v="M"/>
    <n v="2"/>
    <n v="757.95"/>
    <n v="482.97"/>
    <n v="1515.9"/>
    <n v="965.94"/>
    <s v="C25897"/>
    <s v="Aarav_5897"/>
    <s v="Tiruchirappalli"/>
    <n v="10.7905"/>
    <n v="78.704700000000003"/>
    <s v="SP147"/>
    <s v="Salesperson_47"/>
    <s v="Cancelled"/>
    <s v="in-store"/>
  </r>
  <r>
    <s v="S05899"/>
    <d v="2023-08-17T21:07:00"/>
    <x v="63"/>
    <s v="P1398"/>
    <s v="T-Shirts_398"/>
    <x v="2"/>
    <s v="Black"/>
    <s v="XXL"/>
    <n v="1"/>
    <n v="2240.79"/>
    <n v="1384.34"/>
    <n v="2240.79"/>
    <n v="1384.34"/>
    <s v="C25898"/>
    <s v="Lakshmi_5898"/>
    <s v="Salem"/>
    <n v="11.664300000000001"/>
    <n v="78.146000000000001"/>
    <s v="SP117"/>
    <s v="Salesperson_17"/>
    <s v="Pending"/>
    <s v="online"/>
  </r>
  <r>
    <s v="S05900"/>
    <d v="2024-09-23T10:56:00"/>
    <x v="55"/>
    <s v="P1399"/>
    <s v="Sportswear_399"/>
    <x v="3"/>
    <s v="Maroon"/>
    <s v="XL"/>
    <n v="2"/>
    <n v="1734.24"/>
    <n v="1429.6"/>
    <n v="3468.48"/>
    <n v="2859.2"/>
    <s v="C25899"/>
    <s v="Karthik_5899"/>
    <s v="Madurai"/>
    <n v="9.9252000000000002"/>
    <n v="78.119799999999998"/>
    <s v="SP143"/>
    <s v="Salesperson_43"/>
    <s v="Pending"/>
    <s v="third-party"/>
  </r>
  <r>
    <s v="S05901"/>
    <d v="2024-08-21T14:27:00"/>
    <x v="68"/>
    <s v="P1400"/>
    <s v="Kurta_400"/>
    <x v="1"/>
    <s v="Blue"/>
    <s v="L"/>
    <n v="3"/>
    <n v="492.29"/>
    <n v="340.27"/>
    <n v="1476.87"/>
    <n v="1020.81"/>
    <s v="C25900"/>
    <s v="Sathish_5900"/>
    <s v="Salem"/>
    <n v="11.664300000000001"/>
    <n v="78.146000000000001"/>
    <s v="SP136"/>
    <s v="Salesperson_36"/>
    <s v="Shipped"/>
    <s v="mobile_app"/>
  </r>
  <r>
    <s v="S05902"/>
    <d v="2023-04-16T11:40:00"/>
    <x v="71"/>
    <s v="P1401"/>
    <s v="T-Shirts_401"/>
    <x v="2"/>
    <s v="Yellow"/>
    <s v="M"/>
    <n v="4"/>
    <n v="902.12"/>
    <n v="633.26"/>
    <n v="3608.48"/>
    <n v="2533.04"/>
    <s v="C25901"/>
    <s v="Sathish_5901"/>
    <s v="Tirunelveli"/>
    <n v="8.7139000000000006"/>
    <n v="77.756699999999995"/>
    <s v="SP145"/>
    <s v="Salesperson_45"/>
    <s v="Cancelled"/>
    <s v="mobile_app"/>
  </r>
  <r>
    <s v="S05903"/>
    <d v="2023-12-31T11:55:00"/>
    <x v="34"/>
    <s v="P1402"/>
    <s v="Sarees_402"/>
    <x v="7"/>
    <s v="Grey"/>
    <s v="XXL"/>
    <n v="1"/>
    <n v="1105.3499999999999"/>
    <n v="777.07"/>
    <n v="1105.3499999999999"/>
    <n v="777.07"/>
    <s v="C25902"/>
    <s v="Anu_5902"/>
    <s v="Coimbatore"/>
    <n v="11.0168"/>
    <n v="76.955799999999996"/>
    <s v="SP111"/>
    <s v="Salesperson_11"/>
    <s v="Shipped"/>
    <s v="in-store"/>
  </r>
  <r>
    <s v="S05904"/>
    <d v="2023-07-27T21:44:00"/>
    <x v="78"/>
    <s v="P1403"/>
    <s v="Jeans_403"/>
    <x v="6"/>
    <s v="Blue"/>
    <s v="L"/>
    <n v="2"/>
    <n v="1195.94"/>
    <n v="719.44"/>
    <n v="2391.88"/>
    <n v="1438.88"/>
    <s v="C25903"/>
    <s v="Devi_5903"/>
    <s v="Salem"/>
    <n v="11.664300000000001"/>
    <n v="78.146000000000001"/>
    <s v="SP143"/>
    <s v="Salesperson_43"/>
    <s v="Pending"/>
    <s v="mobile_app"/>
  </r>
  <r>
    <s v="S05905"/>
    <d v="2023-04-13T15:40:00"/>
    <x v="71"/>
    <s v="P1404"/>
    <s v="Sportswear_404"/>
    <x v="3"/>
    <s v="Blue"/>
    <s v="XL"/>
    <n v="1"/>
    <n v="1009.86"/>
    <n v="787.51"/>
    <n v="1009.86"/>
    <n v="787.51"/>
    <s v="C25904"/>
    <s v="Meena_5904"/>
    <s v="Madurai"/>
    <n v="9.9252000000000002"/>
    <n v="78.119799999999998"/>
    <s v="SP109"/>
    <s v="Salesperson_9"/>
    <s v="Returned"/>
    <s v="online"/>
  </r>
  <r>
    <s v="S05906"/>
    <d v="2023-11-08T12:39:00"/>
    <x v="81"/>
    <s v="P1405"/>
    <s v="Men's_405"/>
    <x v="4"/>
    <s v="Green"/>
    <s v="S"/>
    <n v="4"/>
    <n v="1213.51"/>
    <n v="787.18"/>
    <n v="4854.04"/>
    <n v="3148.72"/>
    <s v="C25905"/>
    <s v="Sathish_5905"/>
    <s v="Tiruchirappalli"/>
    <n v="10.7905"/>
    <n v="78.704700000000003"/>
    <s v="SP125"/>
    <s v="Salesperson_25"/>
    <s v="Pending"/>
    <s v="in-store"/>
  </r>
  <r>
    <s v="S05907"/>
    <d v="2023-05-12T10:44:00"/>
    <x v="64"/>
    <s v="P1406"/>
    <s v="Sportswear_406"/>
    <x v="3"/>
    <s v="Pink"/>
    <s v="XS"/>
    <n v="3"/>
    <n v="1820.9"/>
    <n v="1344.35"/>
    <n v="5462.7"/>
    <n v="4033.05"/>
    <s v="C25906"/>
    <s v="Ravi_5906"/>
    <s v="Erode"/>
    <n v="11.34"/>
    <n v="77.717200000000005"/>
    <s v="SP117"/>
    <s v="Salesperson_17"/>
    <s v="Paid"/>
    <s v="in-store"/>
  </r>
  <r>
    <s v="S05908"/>
    <d v="2023-03-17T12:14:00"/>
    <x v="16"/>
    <s v="P1407"/>
    <s v="T-Shirts_407"/>
    <x v="2"/>
    <s v="Red"/>
    <s v="M"/>
    <n v="1"/>
    <n v="407.75"/>
    <n v="266.05"/>
    <n v="407.75"/>
    <n v="266.05"/>
    <s v="C25907"/>
    <s v="Devi_5907"/>
    <s v="Erode"/>
    <n v="11.34"/>
    <n v="77.717200000000005"/>
    <s v="SP121"/>
    <s v="Salesperson_21"/>
    <s v="Returned"/>
    <s v="in-store"/>
  </r>
  <r>
    <s v="S05909"/>
    <d v="2023-12-14T14:01:00"/>
    <x v="19"/>
    <s v="P1408"/>
    <s v="Women's_408"/>
    <x v="0"/>
    <s v="Blue"/>
    <s v="S"/>
    <n v="2"/>
    <n v="1240.1199999999999"/>
    <n v="836.12"/>
    <n v="2480.2399999999998"/>
    <n v="1672.24"/>
    <s v="C25908"/>
    <s v="Anu_5908"/>
    <s v="Erode"/>
    <n v="11.34"/>
    <n v="77.717200000000005"/>
    <s v="SP114"/>
    <s v="Salesperson_14"/>
    <s v="Cancelled"/>
    <s v="third-party"/>
  </r>
  <r>
    <s v="S05910"/>
    <d v="2023-04-09T15:53:00"/>
    <x v="48"/>
    <s v="P1409"/>
    <s v="Women's_409"/>
    <x v="0"/>
    <s v="Blue"/>
    <s v="XS"/>
    <n v="1"/>
    <n v="787.4"/>
    <n v="642.87"/>
    <n v="787.4"/>
    <n v="642.87"/>
    <s v="C25909"/>
    <s v="Karthik_5909"/>
    <s v="Chennai"/>
    <n v="13.082700000000001"/>
    <n v="80.270700000000005"/>
    <s v="SP108"/>
    <s v="Salesperson_8"/>
    <s v="Pending"/>
    <s v="in-store"/>
  </r>
  <r>
    <s v="S05911"/>
    <d v="2023-08-02T11:28:00"/>
    <x v="58"/>
    <s v="P1410"/>
    <s v="Kid's_410"/>
    <x v="5"/>
    <s v="Red"/>
    <s v="L"/>
    <n v="1"/>
    <n v="2096.5300000000002"/>
    <n v="1629.33"/>
    <n v="2096.5300000000002"/>
    <n v="1629.33"/>
    <s v="C25910"/>
    <s v="Sanjay_5910"/>
    <s v="Salem"/>
    <n v="11.664300000000001"/>
    <n v="78.146000000000001"/>
    <s v="SP143"/>
    <s v="Salesperson_43"/>
    <s v="Returned"/>
    <s v="third-party"/>
  </r>
  <r>
    <s v="S05912"/>
    <d v="2024-07-20T16:49:00"/>
    <x v="59"/>
    <s v="P1411"/>
    <s v="Sarees_411"/>
    <x v="7"/>
    <s v="Green"/>
    <s v="XL"/>
    <n v="2"/>
    <n v="1352.86"/>
    <n v="1057.26"/>
    <n v="2705.72"/>
    <n v="2114.52"/>
    <s v="C25911"/>
    <s v="Devi_5911"/>
    <s v="Madurai"/>
    <n v="9.9252000000000002"/>
    <n v="78.119799999999998"/>
    <s v="SP128"/>
    <s v="Salesperson_28"/>
    <s v="Shipped"/>
    <s v="in-store"/>
  </r>
  <r>
    <s v="S05913"/>
    <d v="2024-02-01T19:49:00"/>
    <x v="53"/>
    <s v="P1412"/>
    <s v="Sportswear_412"/>
    <x v="3"/>
    <s v="Grey"/>
    <s v="M"/>
    <n v="1"/>
    <n v="2399.19"/>
    <n v="1798.88"/>
    <n v="2399.19"/>
    <n v="1798.88"/>
    <s v="C25912"/>
    <s v="Kavin_5912"/>
    <s v="Tiruchirappalli"/>
    <n v="10.7905"/>
    <n v="78.704700000000003"/>
    <s v="SP139"/>
    <s v="Salesperson_39"/>
    <s v="Pending"/>
    <s v="in-store"/>
  </r>
  <r>
    <s v="S05914"/>
    <d v="2023-07-18T21:52:00"/>
    <x v="15"/>
    <s v="P1413"/>
    <s v="Sarees_413"/>
    <x v="7"/>
    <s v="White"/>
    <s v="S"/>
    <n v="2"/>
    <n v="1216.69"/>
    <n v="1028.6600000000001"/>
    <n v="2433.38"/>
    <n v="2057.3200000000002"/>
    <s v="C25913"/>
    <s v="Ganesh_5913"/>
    <s v="Tiruchirappalli"/>
    <n v="10.7905"/>
    <n v="78.704700000000003"/>
    <s v="SP140"/>
    <s v="Salesperson_40"/>
    <s v="Shipped"/>
    <s v="in-store"/>
  </r>
  <r>
    <s v="S05915"/>
    <d v="2024-08-30T12:34:00"/>
    <x v="20"/>
    <s v="P1414"/>
    <s v="Jeans_414"/>
    <x v="6"/>
    <s v="Green"/>
    <s v="XXL"/>
    <n v="1"/>
    <n v="922.6"/>
    <n v="651.65"/>
    <n v="922.6"/>
    <n v="651.65"/>
    <s v="C25914"/>
    <s v="Ravi_5914"/>
    <s v="Tiruchirappalli"/>
    <n v="10.7905"/>
    <n v="78.704700000000003"/>
    <s v="SP138"/>
    <s v="Salesperson_38"/>
    <s v="Shipped"/>
    <s v="in-store"/>
  </r>
  <r>
    <s v="S05916"/>
    <d v="2023-09-06T19:47:00"/>
    <x v="74"/>
    <s v="P1415"/>
    <s v="Kid's_415"/>
    <x v="5"/>
    <s v="Blue"/>
    <s v="M"/>
    <n v="1"/>
    <n v="1862.55"/>
    <n v="1545.44"/>
    <n v="1862.55"/>
    <n v="1545.44"/>
    <s v="C25915"/>
    <s v="Diya_5915"/>
    <s v="Chennai"/>
    <n v="13.082700000000001"/>
    <n v="80.270700000000005"/>
    <s v="SP100"/>
    <s v="Salesperson_0"/>
    <s v="Pending"/>
    <s v="third-party"/>
  </r>
  <r>
    <s v="S05917"/>
    <d v="2023-10-08T21:46:00"/>
    <x v="31"/>
    <s v="P1416"/>
    <s v="Kurta_416"/>
    <x v="1"/>
    <s v="Red"/>
    <s v="L"/>
    <n v="1"/>
    <n v="1459.73"/>
    <n v="1201.1400000000001"/>
    <n v="1459.73"/>
    <n v="1201.1400000000001"/>
    <s v="C25916"/>
    <s v="Ravi_5916"/>
    <s v="Madurai"/>
    <n v="9.9252000000000002"/>
    <n v="78.119799999999998"/>
    <s v="SP104"/>
    <s v="Salesperson_4"/>
    <s v="Returned"/>
    <s v="online"/>
  </r>
  <r>
    <s v="S05918"/>
    <d v="2024-03-28T19:18:00"/>
    <x v="26"/>
    <s v="P1417"/>
    <s v="Jeans_417"/>
    <x v="6"/>
    <s v="White"/>
    <s v="XXL"/>
    <n v="3"/>
    <n v="2051.96"/>
    <n v="1453.13"/>
    <n v="6155.88"/>
    <n v="4359.3900000000003"/>
    <s v="C25917"/>
    <s v="Anu_5917"/>
    <s v="Erode"/>
    <n v="11.34"/>
    <n v="77.717200000000005"/>
    <s v="SP136"/>
    <s v="Salesperson_36"/>
    <s v="Shipped"/>
    <s v="in-store"/>
  </r>
  <r>
    <s v="S05919"/>
    <d v="2023-07-06T14:03:00"/>
    <x v="90"/>
    <s v="P1418"/>
    <s v="Sarees_418"/>
    <x v="7"/>
    <s v="Black"/>
    <s v="L"/>
    <n v="1"/>
    <n v="1481.73"/>
    <n v="1123.08"/>
    <n v="1481.73"/>
    <n v="1123.08"/>
    <s v="C25918"/>
    <s v="Diya_5918"/>
    <s v="Tirunelveli"/>
    <n v="8.7139000000000006"/>
    <n v="77.756699999999995"/>
    <s v="SP122"/>
    <s v="Salesperson_22"/>
    <s v="Shipped"/>
    <s v="online"/>
  </r>
  <r>
    <s v="S05920"/>
    <d v="2023-10-11T10:52:00"/>
    <x v="37"/>
    <s v="P1419"/>
    <s v="Jeans_419"/>
    <x v="6"/>
    <s v="Blue"/>
    <s v="XS"/>
    <n v="3"/>
    <n v="2183.29"/>
    <n v="1586.68"/>
    <n v="6549.87"/>
    <n v="4760.04"/>
    <s v="C25919"/>
    <s v="Karthik_5919"/>
    <s v="Madurai"/>
    <n v="9.9252000000000002"/>
    <n v="78.119799999999998"/>
    <s v="SP100"/>
    <s v="Salesperson_0"/>
    <s v="Cancelled"/>
    <s v="in-store"/>
  </r>
  <r>
    <s v="S05921"/>
    <d v="2023-05-08T18:20:00"/>
    <x v="64"/>
    <s v="P1420"/>
    <s v="Jeans_420"/>
    <x v="6"/>
    <s v="Blue"/>
    <s v="XL"/>
    <n v="1"/>
    <n v="845.39"/>
    <n v="640.17999999999995"/>
    <n v="845.39"/>
    <n v="640.17999999999995"/>
    <s v="C25920"/>
    <s v="Ravi_5920"/>
    <s v="Tiruchirappalli"/>
    <n v="10.7905"/>
    <n v="78.704700000000003"/>
    <s v="SP101"/>
    <s v="Salesperson_1"/>
    <s v="Cancelled"/>
    <s v="mobile_app"/>
  </r>
  <r>
    <s v="S05922"/>
    <d v="2024-05-28T15:12:00"/>
    <x v="54"/>
    <s v="P1421"/>
    <s v="Sarees_421"/>
    <x v="7"/>
    <s v="Red"/>
    <s v="L"/>
    <n v="2"/>
    <n v="2241.6"/>
    <n v="1700.01"/>
    <n v="4483.2"/>
    <n v="3400.02"/>
    <s v="C25921"/>
    <s v="Sathish_5921"/>
    <s v="Tiruchirappalli"/>
    <n v="10.7905"/>
    <n v="78.704700000000003"/>
    <s v="SP114"/>
    <s v="Salesperson_14"/>
    <s v="Shipped"/>
    <s v="in-store"/>
  </r>
  <r>
    <s v="S05923"/>
    <d v="2023-01-19T14:14:00"/>
    <x v="85"/>
    <s v="P1422"/>
    <s v="Sportswear_422"/>
    <x v="3"/>
    <s v="Black"/>
    <s v="XS"/>
    <n v="1"/>
    <n v="1370.74"/>
    <n v="948.36"/>
    <n v="1370.74"/>
    <n v="948.36"/>
    <s v="C25922"/>
    <s v="Kavin_5922"/>
    <s v="Vellore"/>
    <n v="12.916499999999999"/>
    <n v="79.132499999999993"/>
    <s v="SP112"/>
    <s v="Salesperson_12"/>
    <s v="Returned"/>
    <s v="online"/>
  </r>
  <r>
    <s v="S05924"/>
    <d v="2024-08-28T12:25:00"/>
    <x v="20"/>
    <s v="P1423"/>
    <s v="Women's_423"/>
    <x v="0"/>
    <s v="White"/>
    <s v="XL"/>
    <n v="4"/>
    <n v="1572.65"/>
    <n v="1183.1300000000001"/>
    <n v="6290.6"/>
    <n v="4732.5200000000004"/>
    <s v="C25923"/>
    <s v="Karthik_5923"/>
    <s v="Chennai"/>
    <n v="13.082700000000001"/>
    <n v="80.270700000000005"/>
    <s v="SP149"/>
    <s v="Salesperson_49"/>
    <s v="Pending"/>
    <s v="mobile_app"/>
  </r>
  <r>
    <s v="S05925"/>
    <d v="2024-06-19T12:14:00"/>
    <x v="11"/>
    <s v="P1424"/>
    <s v="Sportswear_424"/>
    <x v="3"/>
    <s v="Yellow"/>
    <s v="XL"/>
    <n v="4"/>
    <n v="2306.87"/>
    <n v="1697.32"/>
    <n v="9227.48"/>
    <n v="6789.28"/>
    <s v="C25924"/>
    <s v="Lakshmi_5924"/>
    <s v="Chennai"/>
    <n v="13.082700000000001"/>
    <n v="80.270700000000005"/>
    <s v="SP133"/>
    <s v="Salesperson_33"/>
    <s v="Pending"/>
    <s v="third-party"/>
  </r>
  <r>
    <s v="S05926"/>
    <d v="2024-02-12T17:24:00"/>
    <x v="18"/>
    <s v="P1425"/>
    <s v="Kurta_425"/>
    <x v="1"/>
    <s v="Maroon"/>
    <s v="XXL"/>
    <n v="3"/>
    <n v="2062.63"/>
    <n v="1311.85"/>
    <n v="6187.89"/>
    <n v="3935.55"/>
    <s v="C25925"/>
    <s v="Aarav_5925"/>
    <s v="Chennai"/>
    <n v="13.082700000000001"/>
    <n v="80.270700000000005"/>
    <s v="SP138"/>
    <s v="Salesperson_38"/>
    <s v="Paid"/>
    <s v="online"/>
  </r>
  <r>
    <s v="S05927"/>
    <d v="2024-02-29T21:28:00"/>
    <x v="14"/>
    <s v="P1426"/>
    <s v="Sportswear_426"/>
    <x v="3"/>
    <s v="Green"/>
    <s v="S"/>
    <n v="1"/>
    <n v="1660.82"/>
    <n v="1102.82"/>
    <n v="1660.82"/>
    <n v="1102.82"/>
    <s v="C25926"/>
    <s v="Aarav_5926"/>
    <s v="Vellore"/>
    <n v="12.916499999999999"/>
    <n v="79.132499999999993"/>
    <s v="SP105"/>
    <s v="Salesperson_5"/>
    <s v="Pending"/>
    <s v="mobile_app"/>
  </r>
  <r>
    <s v="S05928"/>
    <d v="2023-06-14T17:45:00"/>
    <x v="23"/>
    <s v="P1427"/>
    <s v="Women's_427"/>
    <x v="0"/>
    <s v="Maroon"/>
    <s v="XL"/>
    <n v="1"/>
    <n v="1357.2"/>
    <n v="1203.1600000000001"/>
    <n v="1357.2"/>
    <n v="1203.1600000000001"/>
    <s v="C25927"/>
    <s v="Bhuvana_5927"/>
    <s v="Salem"/>
    <n v="11.664300000000001"/>
    <n v="78.146000000000001"/>
    <s v="SP122"/>
    <s v="Salesperson_22"/>
    <s v="Pending"/>
    <s v="in-store"/>
  </r>
  <r>
    <s v="S05929"/>
    <d v="2023-03-07T14:30:00"/>
    <x v="1"/>
    <s v="P1428"/>
    <s v="Jeans_428"/>
    <x v="6"/>
    <s v="Yellow"/>
    <s v="XL"/>
    <n v="4"/>
    <n v="1787.56"/>
    <n v="1574.17"/>
    <n v="7150.24"/>
    <n v="6296.68"/>
    <s v="C25928"/>
    <s v="Priya_5928"/>
    <s v="Chennai"/>
    <n v="13.082700000000001"/>
    <n v="80.270700000000005"/>
    <s v="SP108"/>
    <s v="Salesperson_8"/>
    <s v="Pending"/>
    <s v="online"/>
  </r>
  <r>
    <s v="S05930"/>
    <d v="2024-04-18T13:21:00"/>
    <x v="45"/>
    <s v="P1429"/>
    <s v="Jeans_429"/>
    <x v="6"/>
    <s v="Blue"/>
    <s v="M"/>
    <n v="3"/>
    <n v="703.15"/>
    <n v="472.55"/>
    <n v="2109.4499999999998"/>
    <n v="1417.65"/>
    <s v="C25929"/>
    <s v="Sanjay_5929"/>
    <s v="Vellore"/>
    <n v="12.916499999999999"/>
    <n v="79.132499999999993"/>
    <s v="SP122"/>
    <s v="Salesperson_22"/>
    <s v="Paid"/>
    <s v="in-store"/>
  </r>
  <r>
    <s v="S05931"/>
    <d v="2023-01-26T14:36:00"/>
    <x v="17"/>
    <s v="P1430"/>
    <s v="Sportswear_430"/>
    <x v="3"/>
    <s v="Yellow"/>
    <s v="L"/>
    <n v="1"/>
    <n v="2140.54"/>
    <n v="1639.67"/>
    <n v="2140.54"/>
    <n v="1639.67"/>
    <s v="C25930"/>
    <s v="Sanjay_5930"/>
    <s v="Chennai"/>
    <n v="13.082700000000001"/>
    <n v="80.270700000000005"/>
    <s v="SP112"/>
    <s v="Salesperson_12"/>
    <s v="Pending"/>
    <s v="online"/>
  </r>
  <r>
    <s v="S05932"/>
    <d v="2024-04-16T13:44:00"/>
    <x v="45"/>
    <s v="P1431"/>
    <s v="Jeans_431"/>
    <x v="6"/>
    <s v="Red"/>
    <s v="XL"/>
    <n v="1"/>
    <n v="233.89"/>
    <n v="163.16999999999999"/>
    <n v="233.89"/>
    <n v="163.16999999999999"/>
    <s v="C25931"/>
    <s v="Anu_5931"/>
    <s v="Chennai"/>
    <n v="13.082700000000001"/>
    <n v="80.270700000000005"/>
    <s v="SP127"/>
    <s v="Salesperson_27"/>
    <s v="Paid"/>
    <s v="in-store"/>
  </r>
  <r>
    <s v="S05933"/>
    <d v="2023-01-23T20:35:00"/>
    <x v="17"/>
    <s v="P1432"/>
    <s v="T-Shirts_432"/>
    <x v="2"/>
    <s v="Blue"/>
    <s v="L"/>
    <n v="4"/>
    <n v="1922.24"/>
    <n v="1274.8599999999999"/>
    <n v="7688.96"/>
    <n v="5099.4399999999996"/>
    <s v="C25932"/>
    <s v="Karthik_5932"/>
    <s v="Chennai"/>
    <n v="13.082700000000001"/>
    <n v="80.270700000000005"/>
    <s v="SP110"/>
    <s v="Salesperson_10"/>
    <s v="Returned"/>
    <s v="in-store"/>
  </r>
  <r>
    <s v="S05934"/>
    <d v="2023-04-04T13:29:00"/>
    <x v="48"/>
    <s v="P1433"/>
    <s v="Women's_433"/>
    <x v="0"/>
    <s v="Black"/>
    <s v="XS"/>
    <n v="4"/>
    <n v="1343.22"/>
    <n v="990.25"/>
    <n v="5372.88"/>
    <n v="3961"/>
    <s v="C25933"/>
    <s v="Aarav_5933"/>
    <s v="Vellore"/>
    <n v="12.916499999999999"/>
    <n v="79.132499999999993"/>
    <s v="SP132"/>
    <s v="Salesperson_32"/>
    <s v="Cancelled"/>
    <s v="online"/>
  </r>
  <r>
    <s v="S05935"/>
    <d v="2024-08-18T21:39:00"/>
    <x v="76"/>
    <s v="P1434"/>
    <s v="Kurta_434"/>
    <x v="1"/>
    <s v="Grey"/>
    <s v="XXL"/>
    <n v="2"/>
    <n v="1642.96"/>
    <n v="1287.1199999999999"/>
    <n v="3285.92"/>
    <n v="2574.2399999999998"/>
    <s v="C25934"/>
    <s v="Karthik_5934"/>
    <s v="Vellore"/>
    <n v="12.916499999999999"/>
    <n v="79.132499999999993"/>
    <s v="SP120"/>
    <s v="Salesperson_20"/>
    <s v="Returned"/>
    <s v="in-store"/>
  </r>
  <r>
    <s v="S05936"/>
    <d v="2023-07-03T14:21:00"/>
    <x v="90"/>
    <s v="P1435"/>
    <s v="Sarees_435"/>
    <x v="7"/>
    <s v="Red"/>
    <s v="XL"/>
    <n v="4"/>
    <n v="2311.6"/>
    <n v="1404.08"/>
    <n v="9246.4"/>
    <n v="5616.32"/>
    <s v="C25935"/>
    <s v="Karthik_5935"/>
    <s v="Coimbatore"/>
    <n v="11.0168"/>
    <n v="76.955799999999996"/>
    <s v="SP119"/>
    <s v="Salesperson_19"/>
    <s v="Returned"/>
    <s v="in-store"/>
  </r>
  <r>
    <s v="S05937"/>
    <d v="2023-03-09T21:34:00"/>
    <x v="1"/>
    <s v="P1436"/>
    <s v="Men's_436"/>
    <x v="4"/>
    <s v="White"/>
    <s v="XL"/>
    <n v="1"/>
    <n v="502.14"/>
    <n v="321.05"/>
    <n v="502.14"/>
    <n v="321.05"/>
    <s v="C25936"/>
    <s v="Bhuvana_5936"/>
    <s v="Vellore"/>
    <n v="12.916499999999999"/>
    <n v="79.132499999999993"/>
    <s v="SP111"/>
    <s v="Salesperson_11"/>
    <s v="Pending"/>
    <s v="in-store"/>
  </r>
  <r>
    <s v="S05938"/>
    <d v="2024-02-25T18:56:00"/>
    <x v="73"/>
    <s v="P1437"/>
    <s v="Kurta_437"/>
    <x v="1"/>
    <s v="Pink"/>
    <s v="XL"/>
    <n v="1"/>
    <n v="2221.77"/>
    <n v="1816.76"/>
    <n v="2221.77"/>
    <n v="1816.76"/>
    <s v="C25937"/>
    <s v="Vishal_5937"/>
    <s v="Erode"/>
    <n v="11.34"/>
    <n v="77.717200000000005"/>
    <s v="SP108"/>
    <s v="Salesperson_8"/>
    <s v="Shipped"/>
    <s v="online"/>
  </r>
  <r>
    <s v="S05939"/>
    <d v="2023-11-03T19:41:00"/>
    <x v="5"/>
    <s v="P1438"/>
    <s v="Kid's_438"/>
    <x v="5"/>
    <s v="Maroon"/>
    <s v="L"/>
    <n v="3"/>
    <n v="2035.18"/>
    <n v="1640.38"/>
    <n v="6105.54"/>
    <n v="4921.1400000000003"/>
    <s v="C25938"/>
    <s v="Karthik_5938"/>
    <s v="Coimbatore"/>
    <n v="11.0168"/>
    <n v="76.955799999999996"/>
    <s v="SP134"/>
    <s v="Salesperson_34"/>
    <s v="Paid"/>
    <s v="in-store"/>
  </r>
  <r>
    <s v="S05940"/>
    <d v="2024-10-02T11:03:00"/>
    <x v="25"/>
    <s v="P1439"/>
    <s v="T-Shirts_439"/>
    <x v="2"/>
    <s v="Green"/>
    <s v="XS"/>
    <n v="1"/>
    <n v="217.26"/>
    <n v="191.19"/>
    <n v="217.26"/>
    <n v="191.19"/>
    <s v="C25939"/>
    <s v="Vishal_5939"/>
    <s v="Tiruchirappalli"/>
    <n v="10.7905"/>
    <n v="78.704700000000003"/>
    <s v="SP141"/>
    <s v="Salesperson_41"/>
    <s v="Cancelled"/>
    <s v="mobile_app"/>
  </r>
  <r>
    <s v="S05941"/>
    <d v="2024-09-12T10:53:00"/>
    <x v="38"/>
    <s v="P1440"/>
    <s v="T-Shirts_440"/>
    <x v="2"/>
    <s v="Yellow"/>
    <s v="XS"/>
    <n v="2"/>
    <n v="765.36"/>
    <n v="494.2"/>
    <n v="1530.72"/>
    <n v="988.4"/>
    <s v="C25940"/>
    <s v="Lakshmi_5940"/>
    <s v="Salem"/>
    <n v="11.664300000000001"/>
    <n v="78.146000000000001"/>
    <s v="SP125"/>
    <s v="Salesperson_25"/>
    <s v="Pending"/>
    <s v="in-store"/>
  </r>
  <r>
    <s v="S05942"/>
    <d v="2023-07-28T17:58:00"/>
    <x v="78"/>
    <s v="P1441"/>
    <s v="Women's_441"/>
    <x v="0"/>
    <s v="Grey"/>
    <s v="L"/>
    <n v="2"/>
    <n v="1747.82"/>
    <n v="1330.17"/>
    <n v="3495.64"/>
    <n v="2660.34"/>
    <s v="C25941"/>
    <s v="Vishal_5941"/>
    <s v="Tiruchirappalli"/>
    <n v="10.7905"/>
    <n v="78.704700000000003"/>
    <s v="SP118"/>
    <s v="Salesperson_18"/>
    <s v="Cancelled"/>
    <s v="in-store"/>
  </r>
  <r>
    <s v="S05943"/>
    <d v="2023-04-23T12:28:00"/>
    <x v="12"/>
    <s v="P1442"/>
    <s v="Jeans_442"/>
    <x v="6"/>
    <s v="White"/>
    <s v="XS"/>
    <n v="2"/>
    <n v="1438.94"/>
    <n v="936.09"/>
    <n v="2877.88"/>
    <n v="1872.18"/>
    <s v="C25942"/>
    <s v="Priya_5942"/>
    <s v="Erode"/>
    <n v="11.34"/>
    <n v="77.717200000000005"/>
    <s v="SP128"/>
    <s v="Salesperson_28"/>
    <s v="Returned"/>
    <s v="in-store"/>
  </r>
  <r>
    <s v="S05944"/>
    <d v="2023-10-21T21:18:00"/>
    <x v="69"/>
    <s v="P1443"/>
    <s v="Men's_443"/>
    <x v="4"/>
    <s v="Grey"/>
    <s v="XL"/>
    <n v="1"/>
    <n v="2320.59"/>
    <n v="1478.13"/>
    <n v="2320.59"/>
    <n v="1478.13"/>
    <s v="C25943"/>
    <s v="Ganesh_5943"/>
    <s v="Erode"/>
    <n v="11.34"/>
    <n v="77.717200000000005"/>
    <s v="SP136"/>
    <s v="Salesperson_36"/>
    <s v="Cancelled"/>
    <s v="mobile_app"/>
  </r>
  <r>
    <s v="S05945"/>
    <d v="2023-08-14T11:57:00"/>
    <x v="63"/>
    <s v="P1444"/>
    <s v="Sarees_444"/>
    <x v="7"/>
    <s v="Maroon"/>
    <s v="M"/>
    <n v="1"/>
    <n v="2343.3000000000002"/>
    <n v="1481.84"/>
    <n v="2343.3000000000002"/>
    <n v="1481.84"/>
    <s v="C25944"/>
    <s v="Ravi_5944"/>
    <s v="Salem"/>
    <n v="11.664300000000001"/>
    <n v="78.146000000000001"/>
    <s v="SP139"/>
    <s v="Salesperson_39"/>
    <s v="Paid"/>
    <s v="in-store"/>
  </r>
  <r>
    <s v="S05946"/>
    <d v="2023-12-29T11:34:00"/>
    <x v="34"/>
    <s v="P1445"/>
    <s v="Women's_445"/>
    <x v="0"/>
    <s v="Red"/>
    <s v="L"/>
    <n v="1"/>
    <n v="1375.16"/>
    <n v="1124.23"/>
    <n v="1375.16"/>
    <n v="1124.23"/>
    <s v="C25945"/>
    <s v="Lakshmi_5945"/>
    <s v="Erode"/>
    <n v="11.34"/>
    <n v="77.717200000000005"/>
    <s v="SP129"/>
    <s v="Salesperson_29"/>
    <s v="Pending"/>
    <s v="in-store"/>
  </r>
  <r>
    <s v="S05947"/>
    <d v="2023-06-01T16:12:00"/>
    <x v="30"/>
    <s v="P1446"/>
    <s v="Kurta_446"/>
    <x v="1"/>
    <s v="White"/>
    <s v="XS"/>
    <n v="1"/>
    <n v="217.05"/>
    <n v="156.02000000000001"/>
    <n v="217.05"/>
    <n v="156.02000000000001"/>
    <s v="C25946"/>
    <s v="Anu_5946"/>
    <s v="Vellore"/>
    <n v="12.916499999999999"/>
    <n v="79.132499999999993"/>
    <s v="SP139"/>
    <s v="Salesperson_39"/>
    <s v="Pending"/>
    <s v="online"/>
  </r>
  <r>
    <s v="S05948"/>
    <d v="2023-06-04T21:24:00"/>
    <x v="30"/>
    <s v="P1447"/>
    <s v="Sportswear_447"/>
    <x v="3"/>
    <s v="Maroon"/>
    <s v="XL"/>
    <n v="1"/>
    <n v="1461.51"/>
    <n v="1111.25"/>
    <n v="1461.51"/>
    <n v="1111.25"/>
    <s v="C25947"/>
    <s v="Ganesh_5947"/>
    <s v="Tirunelveli"/>
    <n v="8.7139000000000006"/>
    <n v="77.756699999999995"/>
    <s v="SP113"/>
    <s v="Salesperson_13"/>
    <s v="Shipped"/>
    <s v="mobile_app"/>
  </r>
  <r>
    <s v="S05949"/>
    <d v="2023-05-12T17:30:00"/>
    <x v="64"/>
    <s v="P1448"/>
    <s v="Sportswear_448"/>
    <x v="3"/>
    <s v="Red"/>
    <s v="XS"/>
    <n v="3"/>
    <n v="1462.72"/>
    <n v="1139.77"/>
    <n v="4388.16"/>
    <n v="3419.31"/>
    <s v="C25948"/>
    <s v="Kavin_5948"/>
    <s v="Salem"/>
    <n v="11.664300000000001"/>
    <n v="78.146000000000001"/>
    <s v="SP136"/>
    <s v="Salesperson_36"/>
    <s v="Pending"/>
    <s v="online"/>
  </r>
  <r>
    <s v="S05950"/>
    <d v="2023-01-01T13:55:00"/>
    <x v="93"/>
    <s v="P1449"/>
    <s v="Women's_449"/>
    <x v="0"/>
    <s v="Pink"/>
    <s v="XXL"/>
    <n v="3"/>
    <n v="2151.4"/>
    <n v="1436.11"/>
    <n v="6454.2"/>
    <n v="4308.33"/>
    <s v="C25949"/>
    <s v="Vishal_5949"/>
    <s v="Tirunelveli"/>
    <n v="8.7139000000000006"/>
    <n v="77.756699999999995"/>
    <s v="SP143"/>
    <s v="Salesperson_43"/>
    <s v="Cancelled"/>
    <s v="in-store"/>
  </r>
  <r>
    <s v="S05951"/>
    <d v="2024-05-13T17:52:00"/>
    <x v="36"/>
    <s v="P1450"/>
    <s v="Kid's_450"/>
    <x v="5"/>
    <s v="White"/>
    <s v="S"/>
    <n v="1"/>
    <n v="2313.77"/>
    <n v="1614.69"/>
    <n v="2313.77"/>
    <n v="1614.69"/>
    <s v="C25950"/>
    <s v="Ganesh_5950"/>
    <s v="Vellore"/>
    <n v="12.916499999999999"/>
    <n v="79.132499999999993"/>
    <s v="SP134"/>
    <s v="Salesperson_34"/>
    <s v="Paid"/>
    <s v="online"/>
  </r>
  <r>
    <s v="S05952"/>
    <d v="2023-07-30T16:21:00"/>
    <x v="78"/>
    <s v="P1451"/>
    <s v="T-Shirts_451"/>
    <x v="2"/>
    <s v="Grey"/>
    <s v="XS"/>
    <n v="1"/>
    <n v="1338.84"/>
    <n v="1129.72"/>
    <n v="1338.84"/>
    <n v="1129.72"/>
    <s v="C25951"/>
    <s v="Vishal_5951"/>
    <s v="Chennai"/>
    <n v="13.082700000000001"/>
    <n v="80.270700000000005"/>
    <s v="SP130"/>
    <s v="Salesperson_30"/>
    <s v="Cancelled"/>
    <s v="third-party"/>
  </r>
  <r>
    <s v="S05953"/>
    <d v="2024-07-05T20:36:00"/>
    <x v="9"/>
    <s v="P1452"/>
    <s v="Jeans_452"/>
    <x v="6"/>
    <s v="Pink"/>
    <s v="M"/>
    <n v="1"/>
    <n v="750.06"/>
    <n v="477.94"/>
    <n v="750.06"/>
    <n v="477.94"/>
    <s v="C25952"/>
    <s v="Diya_5952"/>
    <s v="Vellore"/>
    <n v="12.916499999999999"/>
    <n v="79.132499999999993"/>
    <s v="SP123"/>
    <s v="Salesperson_23"/>
    <s v="Shipped"/>
    <s v="online"/>
  </r>
  <r>
    <s v="S05954"/>
    <d v="2024-09-01T19:01:00"/>
    <x v="20"/>
    <s v="P1453"/>
    <s v="Kid's_453"/>
    <x v="5"/>
    <s v="Pink"/>
    <s v="XXL"/>
    <n v="2"/>
    <n v="1952.72"/>
    <n v="1206.6099999999999"/>
    <n v="3905.44"/>
    <n v="2413.2199999999998"/>
    <s v="C25953"/>
    <s v="Ganesh_5953"/>
    <s v="Madurai"/>
    <n v="9.9252000000000002"/>
    <n v="78.119799999999998"/>
    <s v="SP148"/>
    <s v="Salesperson_48"/>
    <s v="Paid"/>
    <s v="in-store"/>
  </r>
  <r>
    <s v="S05955"/>
    <d v="2023-07-14T17:31:00"/>
    <x v="91"/>
    <s v="P1454"/>
    <s v="Jeans_454"/>
    <x v="6"/>
    <s v="Green"/>
    <s v="L"/>
    <n v="2"/>
    <n v="1261.6600000000001"/>
    <n v="798.17"/>
    <n v="2523.3200000000002"/>
    <n v="1596.34"/>
    <s v="C25954"/>
    <s v="Meena_5954"/>
    <s v="Tirunelveli"/>
    <n v="8.7139000000000006"/>
    <n v="77.756699999999995"/>
    <s v="SP149"/>
    <s v="Salesperson_49"/>
    <s v="Shipped"/>
    <s v="in-store"/>
  </r>
  <r>
    <s v="S05956"/>
    <d v="2023-12-19T11:38:00"/>
    <x v="41"/>
    <s v="P1455"/>
    <s v="Women's_455"/>
    <x v="0"/>
    <s v="Green"/>
    <s v="M"/>
    <n v="4"/>
    <n v="562.27"/>
    <n v="418.51"/>
    <n v="2249.08"/>
    <n v="1674.04"/>
    <s v="C25955"/>
    <s v="Priya_5955"/>
    <s v="Vellore"/>
    <n v="12.916499999999999"/>
    <n v="79.132499999999993"/>
    <s v="SP111"/>
    <s v="Salesperson_11"/>
    <s v="Paid"/>
    <s v="third-party"/>
  </r>
  <r>
    <s v="S05957"/>
    <d v="2023-07-04T21:34:00"/>
    <x v="90"/>
    <s v="P1456"/>
    <s v="Kid's_456"/>
    <x v="5"/>
    <s v="Black"/>
    <s v="XS"/>
    <n v="2"/>
    <n v="1674.67"/>
    <n v="1475.6"/>
    <n v="3349.34"/>
    <n v="2951.2"/>
    <s v="C25956"/>
    <s v="Aarav_5956"/>
    <s v="Tirunelveli"/>
    <n v="8.7139000000000006"/>
    <n v="77.756699999999995"/>
    <s v="SP129"/>
    <s v="Salesperson_29"/>
    <s v="Cancelled"/>
    <s v="mobile_app"/>
  </r>
  <r>
    <s v="S05958"/>
    <d v="2024-08-22T18:46:00"/>
    <x v="68"/>
    <s v="P1457"/>
    <s v="Sarees_457"/>
    <x v="7"/>
    <s v="Blue"/>
    <s v="M"/>
    <n v="4"/>
    <n v="1929.52"/>
    <n v="1372.87"/>
    <n v="7718.08"/>
    <n v="5491.48"/>
    <s v="C25957"/>
    <s v="Meena_5957"/>
    <s v="Madurai"/>
    <n v="9.9252000000000002"/>
    <n v="78.119799999999998"/>
    <s v="SP145"/>
    <s v="Salesperson_45"/>
    <s v="Returned"/>
    <s v="in-store"/>
  </r>
  <r>
    <s v="S05959"/>
    <d v="2024-10-04T12:00:00"/>
    <x v="25"/>
    <s v="P1458"/>
    <s v="Kid's_458"/>
    <x v="5"/>
    <s v="Yellow"/>
    <s v="L"/>
    <n v="1"/>
    <n v="1856.41"/>
    <n v="1340.02"/>
    <n v="1856.41"/>
    <n v="1340.02"/>
    <s v="C25958"/>
    <s v="Priya_5958"/>
    <s v="Chennai"/>
    <n v="13.082700000000001"/>
    <n v="80.270700000000005"/>
    <s v="SP100"/>
    <s v="Salesperson_0"/>
    <s v="Cancelled"/>
    <s v="in-store"/>
  </r>
  <r>
    <s v="S05960"/>
    <d v="2023-04-03T15:57:00"/>
    <x v="48"/>
    <s v="P1459"/>
    <s v="Men's_459"/>
    <x v="4"/>
    <s v="Yellow"/>
    <s v="L"/>
    <n v="2"/>
    <n v="214.96"/>
    <n v="139.74"/>
    <n v="429.92"/>
    <n v="279.48"/>
    <s v="C25959"/>
    <s v="Sanjay_5959"/>
    <s v="Tiruchirappalli"/>
    <n v="10.7905"/>
    <n v="78.704700000000003"/>
    <s v="SP126"/>
    <s v="Salesperson_26"/>
    <s v="Cancelled"/>
    <s v="mobile_app"/>
  </r>
  <r>
    <s v="S05961"/>
    <d v="2024-06-13T20:42:00"/>
    <x v="13"/>
    <s v="P1460"/>
    <s v="Men's_460"/>
    <x v="4"/>
    <s v="Black"/>
    <s v="XS"/>
    <n v="2"/>
    <n v="979.8"/>
    <n v="616.84"/>
    <n v="1959.6"/>
    <n v="1233.68"/>
    <s v="C25960"/>
    <s v="Meena_5960"/>
    <s v="Salem"/>
    <n v="11.664300000000001"/>
    <n v="78.146000000000001"/>
    <s v="SP104"/>
    <s v="Salesperson_4"/>
    <s v="Pending"/>
    <s v="third-party"/>
  </r>
  <r>
    <s v="S05962"/>
    <d v="2023-04-27T14:57:00"/>
    <x v="56"/>
    <s v="P1461"/>
    <s v="Kurta_461"/>
    <x v="1"/>
    <s v="Yellow"/>
    <s v="XXL"/>
    <n v="3"/>
    <n v="2331.79"/>
    <n v="1525.95"/>
    <n v="6995.37"/>
    <n v="4577.8500000000004"/>
    <s v="C25961"/>
    <s v="Meena_5961"/>
    <s v="Madurai"/>
    <n v="9.9252000000000002"/>
    <n v="78.119799999999998"/>
    <s v="SP137"/>
    <s v="Salesperson_37"/>
    <s v="Cancelled"/>
    <s v="in-store"/>
  </r>
  <r>
    <s v="S05963"/>
    <d v="2024-09-22T13:37:00"/>
    <x v="6"/>
    <s v="P1462"/>
    <s v="Sarees_462"/>
    <x v="7"/>
    <s v="Pink"/>
    <s v="XXL"/>
    <n v="1"/>
    <n v="889.23"/>
    <n v="589.75"/>
    <n v="889.23"/>
    <n v="589.75"/>
    <s v="C25962"/>
    <s v="Ganesh_5962"/>
    <s v="Salem"/>
    <n v="11.664300000000001"/>
    <n v="78.146000000000001"/>
    <s v="SP139"/>
    <s v="Salesperson_39"/>
    <s v="Cancelled"/>
    <s v="in-store"/>
  </r>
  <r>
    <s v="S05964"/>
    <d v="2023-01-03T11:35:00"/>
    <x v="3"/>
    <s v="P1463"/>
    <s v="Sportswear_463"/>
    <x v="3"/>
    <s v="Grey"/>
    <s v="XS"/>
    <n v="3"/>
    <n v="1922.46"/>
    <n v="1406.32"/>
    <n v="5767.38"/>
    <n v="4218.96"/>
    <s v="C25963"/>
    <s v="Devi_5963"/>
    <s v="Vellore"/>
    <n v="12.916499999999999"/>
    <n v="79.132499999999993"/>
    <s v="SP102"/>
    <s v="Salesperson_2"/>
    <s v="Shipped"/>
    <s v="in-store"/>
  </r>
  <r>
    <s v="S05965"/>
    <d v="2023-04-22T11:42:00"/>
    <x v="12"/>
    <s v="P1464"/>
    <s v="Men's_464"/>
    <x v="4"/>
    <s v="Red"/>
    <s v="L"/>
    <n v="3"/>
    <n v="1230.54"/>
    <n v="852.29"/>
    <n v="3691.62"/>
    <n v="2556.87"/>
    <s v="C25964"/>
    <s v="Vishal_5964"/>
    <s v="Erode"/>
    <n v="11.34"/>
    <n v="77.717200000000005"/>
    <s v="SP106"/>
    <s v="Salesperson_6"/>
    <s v="Returned"/>
    <s v="online"/>
  </r>
  <r>
    <s v="S05966"/>
    <d v="2023-11-23T16:18:00"/>
    <x v="51"/>
    <s v="P1465"/>
    <s v="Jeans_465"/>
    <x v="6"/>
    <s v="Black"/>
    <s v="L"/>
    <n v="1"/>
    <n v="1565.72"/>
    <n v="1212.8900000000001"/>
    <n v="1565.72"/>
    <n v="1212.8900000000001"/>
    <s v="C25965"/>
    <s v="Aarav_5965"/>
    <s v="Chennai"/>
    <n v="13.082700000000001"/>
    <n v="80.270700000000005"/>
    <s v="SP117"/>
    <s v="Salesperson_17"/>
    <s v="Cancelled"/>
    <s v="online"/>
  </r>
  <r>
    <s v="S05967"/>
    <d v="2024-06-03T12:17:00"/>
    <x v="40"/>
    <s v="P1466"/>
    <s v="Women's_466"/>
    <x v="0"/>
    <s v="Grey"/>
    <s v="M"/>
    <n v="1"/>
    <n v="860.89"/>
    <n v="612.36"/>
    <n v="860.89"/>
    <n v="612.36"/>
    <s v="C25966"/>
    <s v="Ganesh_5966"/>
    <s v="Salem"/>
    <n v="11.664300000000001"/>
    <n v="78.146000000000001"/>
    <s v="SP112"/>
    <s v="Salesperson_12"/>
    <s v="Shipped"/>
    <s v="online"/>
  </r>
  <r>
    <s v="S05968"/>
    <d v="2023-08-02T14:08:00"/>
    <x v="58"/>
    <s v="P1467"/>
    <s v="Sportswear_467"/>
    <x v="3"/>
    <s v="Blue"/>
    <s v="XXL"/>
    <n v="1"/>
    <n v="948.67"/>
    <n v="610.33000000000004"/>
    <n v="948.67"/>
    <n v="610.33000000000004"/>
    <s v="C25967"/>
    <s v="Devi_5967"/>
    <s v="Erode"/>
    <n v="11.34"/>
    <n v="77.717200000000005"/>
    <s v="SP115"/>
    <s v="Salesperson_15"/>
    <s v="Cancelled"/>
    <s v="in-store"/>
  </r>
  <r>
    <s v="S05969"/>
    <d v="2023-06-16T13:34:00"/>
    <x v="23"/>
    <s v="P1468"/>
    <s v="Sportswear_468"/>
    <x v="3"/>
    <s v="Pink"/>
    <s v="S"/>
    <n v="2"/>
    <n v="2172.02"/>
    <n v="1947.35"/>
    <n v="4344.04"/>
    <n v="3894.7"/>
    <s v="C25968"/>
    <s v="Bhuvana_5968"/>
    <s v="Coimbatore"/>
    <n v="11.0168"/>
    <n v="76.955799999999996"/>
    <s v="SP122"/>
    <s v="Salesperson_22"/>
    <s v="Shipped"/>
    <s v="in-store"/>
  </r>
  <r>
    <s v="S05970"/>
    <d v="2023-08-12T18:39:00"/>
    <x v="92"/>
    <s v="P1469"/>
    <s v="Sportswear_469"/>
    <x v="3"/>
    <s v="White"/>
    <s v="XS"/>
    <n v="2"/>
    <n v="854.71"/>
    <n v="738.8"/>
    <n v="1709.42"/>
    <n v="1477.6"/>
    <s v="C25969"/>
    <s v="Devi_5969"/>
    <s v="Tirunelveli"/>
    <n v="8.7139000000000006"/>
    <n v="77.756699999999995"/>
    <s v="SP116"/>
    <s v="Salesperson_16"/>
    <s v="Returned"/>
    <s v="in-store"/>
  </r>
  <r>
    <s v="S05971"/>
    <d v="2024-08-20T20:25:00"/>
    <x v="68"/>
    <s v="P1470"/>
    <s v="Kurta_470"/>
    <x v="1"/>
    <s v="Pink"/>
    <s v="XS"/>
    <n v="3"/>
    <n v="2188.37"/>
    <n v="1405.1"/>
    <n v="6565.11"/>
    <n v="4215.3"/>
    <s v="C25970"/>
    <s v="Anu_5970"/>
    <s v="Madurai"/>
    <n v="9.9252000000000002"/>
    <n v="78.119799999999998"/>
    <s v="SP118"/>
    <s v="Salesperson_18"/>
    <s v="Cancelled"/>
    <s v="mobile_app"/>
  </r>
  <r>
    <s v="S05972"/>
    <d v="2023-02-05T14:03:00"/>
    <x v="35"/>
    <s v="P1471"/>
    <s v="Sportswear_471"/>
    <x v="3"/>
    <s v="White"/>
    <s v="XS"/>
    <n v="1"/>
    <n v="877.96"/>
    <n v="556.16999999999996"/>
    <n v="877.96"/>
    <n v="556.16999999999996"/>
    <s v="C25971"/>
    <s v="Vishal_5971"/>
    <s v="Madurai"/>
    <n v="9.9252000000000002"/>
    <n v="78.119799999999998"/>
    <s v="SP131"/>
    <s v="Salesperson_31"/>
    <s v="Cancelled"/>
    <s v="in-store"/>
  </r>
  <r>
    <s v="S05973"/>
    <d v="2024-04-11T12:06:00"/>
    <x v="86"/>
    <s v="P1472"/>
    <s v="Sarees_472"/>
    <x v="7"/>
    <s v="Black"/>
    <s v="XXL"/>
    <n v="2"/>
    <n v="2352.9699999999998"/>
    <n v="1548.1"/>
    <n v="4705.9399999999996"/>
    <n v="3096.2"/>
    <s v="C25972"/>
    <s v="Diya_5972"/>
    <s v="Salem"/>
    <n v="11.664300000000001"/>
    <n v="78.146000000000001"/>
    <s v="SP106"/>
    <s v="Salesperson_6"/>
    <s v="Cancelled"/>
    <s v="online"/>
  </r>
  <r>
    <s v="S05974"/>
    <d v="2023-11-21T21:40:00"/>
    <x v="51"/>
    <s v="P1473"/>
    <s v="Sportswear_473"/>
    <x v="3"/>
    <s v="Green"/>
    <s v="L"/>
    <n v="2"/>
    <n v="1542.97"/>
    <n v="1367.17"/>
    <n v="3085.94"/>
    <n v="2734.34"/>
    <s v="C25973"/>
    <s v="Meena_5973"/>
    <s v="Salem"/>
    <n v="11.664300000000001"/>
    <n v="78.146000000000001"/>
    <s v="SP143"/>
    <s v="Salesperson_43"/>
    <s v="Cancelled"/>
    <s v="mobile_app"/>
  </r>
  <r>
    <s v="S05975"/>
    <d v="2023-11-29T11:23:00"/>
    <x v="33"/>
    <s v="P1474"/>
    <s v="Kid's_474"/>
    <x v="5"/>
    <s v="Blue"/>
    <s v="XXL"/>
    <n v="2"/>
    <n v="797.83"/>
    <n v="697.89"/>
    <n v="1595.66"/>
    <n v="1395.78"/>
    <s v="C25974"/>
    <s v="Kavin_5974"/>
    <s v="Madurai"/>
    <n v="9.9252000000000002"/>
    <n v="78.119799999999998"/>
    <s v="SP113"/>
    <s v="Salesperson_13"/>
    <s v="Pending"/>
    <s v="online"/>
  </r>
  <r>
    <s v="S05976"/>
    <d v="2024-03-10T21:26:00"/>
    <x v="8"/>
    <s v="P1475"/>
    <s v="Kid's_475"/>
    <x v="5"/>
    <s v="Blue"/>
    <s v="M"/>
    <n v="1"/>
    <n v="1823.14"/>
    <n v="1413.48"/>
    <n v="1823.14"/>
    <n v="1413.48"/>
    <s v="C25975"/>
    <s v="Sathish_5975"/>
    <s v="Chennai"/>
    <n v="13.082700000000001"/>
    <n v="80.270700000000005"/>
    <s v="SP100"/>
    <s v="Salesperson_0"/>
    <s v="Shipped"/>
    <s v="in-store"/>
  </r>
  <r>
    <s v="S05977"/>
    <d v="2023-01-30T19:36:00"/>
    <x v="35"/>
    <s v="P1476"/>
    <s v="Women's_476"/>
    <x v="0"/>
    <s v="Black"/>
    <s v="S"/>
    <n v="2"/>
    <n v="568.12"/>
    <n v="342.31"/>
    <n v="1136.24"/>
    <n v="684.62"/>
    <s v="C25976"/>
    <s v="Lakshmi_5976"/>
    <s v="Chennai"/>
    <n v="13.082700000000001"/>
    <n v="80.270700000000005"/>
    <s v="SP118"/>
    <s v="Salesperson_18"/>
    <s v="Returned"/>
    <s v="in-store"/>
  </r>
  <r>
    <s v="S05978"/>
    <d v="2023-07-05T20:32:00"/>
    <x v="90"/>
    <s v="P1477"/>
    <s v="T-Shirts_477"/>
    <x v="2"/>
    <s v="Yellow"/>
    <s v="L"/>
    <n v="2"/>
    <n v="1863.46"/>
    <n v="1281.0899999999999"/>
    <n v="3726.92"/>
    <n v="2562.1799999999998"/>
    <s v="C25977"/>
    <s v="Ravi_5977"/>
    <s v="Vellore"/>
    <n v="12.916499999999999"/>
    <n v="79.132499999999993"/>
    <s v="SP104"/>
    <s v="Salesperson_4"/>
    <s v="Returned"/>
    <s v="in-store"/>
  </r>
  <r>
    <s v="S05979"/>
    <d v="2024-02-18T14:50:00"/>
    <x v="18"/>
    <s v="P1478"/>
    <s v="T-Shirts_478"/>
    <x v="2"/>
    <s v="Blue"/>
    <s v="XXL"/>
    <n v="2"/>
    <n v="381.27"/>
    <n v="311.67"/>
    <n v="762.54"/>
    <n v="623.34"/>
    <s v="C25978"/>
    <s v="Ravi_5978"/>
    <s v="Erode"/>
    <n v="11.34"/>
    <n v="77.717200000000005"/>
    <s v="SP124"/>
    <s v="Salesperson_24"/>
    <s v="Paid"/>
    <s v="in-store"/>
  </r>
  <r>
    <s v="S05980"/>
    <d v="2024-03-05T12:23:00"/>
    <x v="8"/>
    <s v="P1479"/>
    <s v="T-Shirts_479"/>
    <x v="2"/>
    <s v="Yellow"/>
    <s v="L"/>
    <n v="3"/>
    <n v="903.93"/>
    <n v="569.41999999999996"/>
    <n v="2711.79"/>
    <n v="1708.26"/>
    <s v="C25979"/>
    <s v="Anu_5979"/>
    <s v="Tiruchirappalli"/>
    <n v="10.7905"/>
    <n v="78.704700000000003"/>
    <s v="SP136"/>
    <s v="Salesperson_36"/>
    <s v="Paid"/>
    <s v="online"/>
  </r>
  <r>
    <s v="S05981"/>
    <d v="2024-06-05T10:54:00"/>
    <x v="40"/>
    <s v="P1480"/>
    <s v="Women's_480"/>
    <x v="0"/>
    <s v="Pink"/>
    <s v="XXL"/>
    <n v="2"/>
    <n v="292.72000000000003"/>
    <n v="187.86"/>
    <n v="585.44000000000005"/>
    <n v="375.72"/>
    <s v="C25980"/>
    <s v="Bhuvana_5980"/>
    <s v="Salem"/>
    <n v="11.664300000000001"/>
    <n v="78.146000000000001"/>
    <s v="SP123"/>
    <s v="Salesperson_23"/>
    <s v="Shipped"/>
    <s v="online"/>
  </r>
  <r>
    <s v="S05982"/>
    <d v="2023-11-30T21:52:00"/>
    <x v="33"/>
    <s v="P1481"/>
    <s v="Kurta_481"/>
    <x v="1"/>
    <s v="Grey"/>
    <s v="XXL"/>
    <n v="2"/>
    <n v="925.84"/>
    <n v="637.95000000000005"/>
    <n v="1851.68"/>
    <n v="1275.9000000000001"/>
    <s v="C25981"/>
    <s v="Ravi_5981"/>
    <s v="Erode"/>
    <n v="11.34"/>
    <n v="77.717200000000005"/>
    <s v="SP123"/>
    <s v="Salesperson_23"/>
    <s v="Shipped"/>
    <s v="online"/>
  </r>
  <r>
    <s v="S05983"/>
    <d v="2023-12-12T13:56:00"/>
    <x v="19"/>
    <s v="P1482"/>
    <s v="Kurta_482"/>
    <x v="1"/>
    <s v="Pink"/>
    <s v="L"/>
    <n v="1"/>
    <n v="257.43"/>
    <n v="227.34"/>
    <n v="257.43"/>
    <n v="227.34"/>
    <s v="C25982"/>
    <s v="Bhuvana_5982"/>
    <s v="Salem"/>
    <n v="11.664300000000001"/>
    <n v="78.146000000000001"/>
    <s v="SP130"/>
    <s v="Salesperson_30"/>
    <s v="Shipped"/>
    <s v="mobile_app"/>
  </r>
  <r>
    <s v="S05984"/>
    <d v="2023-02-15T15:55:00"/>
    <x v="43"/>
    <s v="P1483"/>
    <s v="Men's_483"/>
    <x v="4"/>
    <s v="Maroon"/>
    <s v="M"/>
    <n v="1"/>
    <n v="834.38"/>
    <n v="577.70000000000005"/>
    <n v="834.38"/>
    <n v="577.70000000000005"/>
    <s v="C25983"/>
    <s v="Kavin_5983"/>
    <s v="Chennai"/>
    <n v="13.082700000000001"/>
    <n v="80.270700000000005"/>
    <s v="SP132"/>
    <s v="Salesperson_32"/>
    <s v="Returned"/>
    <s v="in-store"/>
  </r>
  <r>
    <s v="S05985"/>
    <d v="2024-02-11T12:43:00"/>
    <x v="52"/>
    <s v="P1484"/>
    <s v="Kid's_484"/>
    <x v="5"/>
    <s v="Pink"/>
    <s v="M"/>
    <n v="1"/>
    <n v="956.91"/>
    <n v="808.17"/>
    <n v="956.91"/>
    <n v="808.17"/>
    <s v="C25984"/>
    <s v="Karthik_5984"/>
    <s v="Tirunelveli"/>
    <n v="8.7139000000000006"/>
    <n v="77.756699999999995"/>
    <s v="SP111"/>
    <s v="Salesperson_11"/>
    <s v="Paid"/>
    <s v="online"/>
  </r>
  <r>
    <s v="S05986"/>
    <d v="2023-03-13T18:24:00"/>
    <x v="16"/>
    <s v="P1485"/>
    <s v="Sportswear_485"/>
    <x v="3"/>
    <s v="Yellow"/>
    <s v="XS"/>
    <n v="1"/>
    <n v="2415.9299999999998"/>
    <n v="1782.22"/>
    <n v="2415.9299999999998"/>
    <n v="1782.22"/>
    <s v="C25985"/>
    <s v="Vishal_5985"/>
    <s v="Vellore"/>
    <n v="12.916499999999999"/>
    <n v="79.132499999999993"/>
    <s v="SP133"/>
    <s v="Salesperson_33"/>
    <s v="Pending"/>
    <s v="in-store"/>
  </r>
  <r>
    <s v="S05987"/>
    <d v="2023-07-29T13:02:00"/>
    <x v="78"/>
    <s v="P1486"/>
    <s v="Sportswear_486"/>
    <x v="3"/>
    <s v="Green"/>
    <s v="L"/>
    <n v="3"/>
    <n v="2180.88"/>
    <n v="1350.11"/>
    <n v="6542.64"/>
    <n v="4050.33"/>
    <s v="C25986"/>
    <s v="Karthik_5986"/>
    <s v="Salem"/>
    <n v="11.664300000000001"/>
    <n v="78.146000000000001"/>
    <s v="SP147"/>
    <s v="Salesperson_47"/>
    <s v="Returned"/>
    <s v="third-party"/>
  </r>
  <r>
    <s v="S05988"/>
    <d v="2024-01-28T17:00:00"/>
    <x v="57"/>
    <s v="P1487"/>
    <s v="Kid's_487"/>
    <x v="5"/>
    <s v="Green"/>
    <s v="XS"/>
    <n v="3"/>
    <n v="2201.27"/>
    <n v="1424.09"/>
    <n v="6603.81"/>
    <n v="4272.2700000000004"/>
    <s v="C25987"/>
    <s v="Priya_5987"/>
    <s v="Coimbatore"/>
    <n v="11.0168"/>
    <n v="76.955799999999996"/>
    <s v="SP143"/>
    <s v="Salesperson_43"/>
    <s v="Cancelled"/>
    <s v="in-store"/>
  </r>
  <r>
    <s v="S05989"/>
    <d v="2024-10-02T20:57:00"/>
    <x v="25"/>
    <s v="P1488"/>
    <s v="Sarees_488"/>
    <x v="7"/>
    <s v="Red"/>
    <s v="L"/>
    <n v="1"/>
    <n v="378.74"/>
    <n v="309.3"/>
    <n v="378.74"/>
    <n v="309.3"/>
    <s v="C25988"/>
    <s v="Ganesh_5988"/>
    <s v="Madurai"/>
    <n v="9.9252000000000002"/>
    <n v="78.119799999999998"/>
    <s v="SP138"/>
    <s v="Salesperson_38"/>
    <s v="Cancelled"/>
    <s v="online"/>
  </r>
  <r>
    <s v="S05990"/>
    <d v="2023-12-27T11:36:00"/>
    <x v="34"/>
    <s v="P1489"/>
    <s v="Sportswear_489"/>
    <x v="3"/>
    <s v="Black"/>
    <s v="XXL"/>
    <n v="4"/>
    <n v="1493.93"/>
    <n v="1342.89"/>
    <n v="5975.72"/>
    <n v="5371.56"/>
    <s v="C25989"/>
    <s v="Anu_5989"/>
    <s v="Erode"/>
    <n v="11.34"/>
    <n v="77.717200000000005"/>
    <s v="SP143"/>
    <s v="Salesperson_43"/>
    <s v="Returned"/>
    <s v="in-store"/>
  </r>
  <r>
    <s v="S05991"/>
    <d v="2023-03-09T19:16:00"/>
    <x v="1"/>
    <s v="P1490"/>
    <s v="Men's_490"/>
    <x v="4"/>
    <s v="Red"/>
    <s v="L"/>
    <n v="1"/>
    <n v="932.18"/>
    <n v="789.76"/>
    <n v="932.18"/>
    <n v="789.76"/>
    <s v="C25990"/>
    <s v="Sanjay_5990"/>
    <s v="Vellore"/>
    <n v="12.916499999999999"/>
    <n v="79.132499999999993"/>
    <s v="SP108"/>
    <s v="Salesperson_8"/>
    <s v="Returned"/>
    <s v="in-store"/>
  </r>
  <r>
    <s v="S05992"/>
    <d v="2023-04-16T12:10:00"/>
    <x v="71"/>
    <s v="P1491"/>
    <s v="Kurta_491"/>
    <x v="1"/>
    <s v="Pink"/>
    <s v="S"/>
    <n v="3"/>
    <n v="477.64"/>
    <n v="418.77"/>
    <n v="1432.92"/>
    <n v="1256.31"/>
    <s v="C25991"/>
    <s v="Sathish_5991"/>
    <s v="Chennai"/>
    <n v="13.082700000000001"/>
    <n v="80.270700000000005"/>
    <s v="SP115"/>
    <s v="Salesperson_15"/>
    <s v="Pending"/>
    <s v="online"/>
  </r>
  <r>
    <s v="S05993"/>
    <d v="2024-06-22T14:20:00"/>
    <x v="11"/>
    <s v="P1492"/>
    <s v="Women's_492"/>
    <x v="0"/>
    <s v="White"/>
    <s v="S"/>
    <n v="1"/>
    <n v="432.19"/>
    <n v="342.83"/>
    <n v="432.19"/>
    <n v="342.83"/>
    <s v="C25992"/>
    <s v="Aarav_5992"/>
    <s v="Tiruchirappalli"/>
    <n v="10.7905"/>
    <n v="78.704700000000003"/>
    <s v="SP105"/>
    <s v="Salesperson_5"/>
    <s v="Cancelled"/>
    <s v="mobile_app"/>
  </r>
  <r>
    <s v="S05994"/>
    <d v="2024-04-14T18:43:00"/>
    <x v="86"/>
    <s v="P1493"/>
    <s v="Jeans_493"/>
    <x v="6"/>
    <s v="Black"/>
    <s v="S"/>
    <n v="4"/>
    <n v="2457.9699999999998"/>
    <n v="1486.23"/>
    <n v="9831.8799999999992"/>
    <n v="5944.92"/>
    <s v="C25993"/>
    <s v="Bhuvana_5993"/>
    <s v="Chennai"/>
    <n v="13.082700000000001"/>
    <n v="80.270700000000005"/>
    <s v="SP105"/>
    <s v="Salesperson_5"/>
    <s v="Paid"/>
    <s v="in-store"/>
  </r>
  <r>
    <s v="S05995"/>
    <d v="2023-10-12T16:02:00"/>
    <x v="37"/>
    <s v="P1494"/>
    <s v="Women's_494"/>
    <x v="0"/>
    <s v="Maroon"/>
    <s v="M"/>
    <n v="1"/>
    <n v="2177.46"/>
    <n v="1552.81"/>
    <n v="2177.46"/>
    <n v="1552.81"/>
    <s v="C25994"/>
    <s v="Lakshmi_5994"/>
    <s v="Chennai"/>
    <n v="13.082700000000001"/>
    <n v="80.270700000000005"/>
    <s v="SP125"/>
    <s v="Salesperson_25"/>
    <s v="Returned"/>
    <s v="mobile_app"/>
  </r>
  <r>
    <s v="S05996"/>
    <d v="2023-08-03T14:24:00"/>
    <x v="58"/>
    <s v="P1495"/>
    <s v="T-Shirts_495"/>
    <x v="2"/>
    <s v="Maroon"/>
    <s v="XL"/>
    <n v="3"/>
    <n v="1502.79"/>
    <n v="937.26"/>
    <n v="4508.37"/>
    <n v="2811.78"/>
    <s v="C25995"/>
    <s v="Karthik_5995"/>
    <s v="Tirunelveli"/>
    <n v="8.7139000000000006"/>
    <n v="77.756699999999995"/>
    <s v="SP133"/>
    <s v="Salesperson_33"/>
    <s v="Shipped"/>
    <s v="in-store"/>
  </r>
  <r>
    <s v="S05997"/>
    <d v="2024-09-23T21:56:00"/>
    <x v="55"/>
    <s v="P1496"/>
    <s v="Sarees_496"/>
    <x v="7"/>
    <s v="Yellow"/>
    <s v="S"/>
    <n v="1"/>
    <n v="1718.75"/>
    <n v="1145.26"/>
    <n v="1718.75"/>
    <n v="1145.26"/>
    <s v="C25996"/>
    <s v="Devi_5996"/>
    <s v="Salem"/>
    <n v="11.664300000000001"/>
    <n v="78.146000000000001"/>
    <s v="SP122"/>
    <s v="Salesperson_22"/>
    <s v="Pending"/>
    <s v="in-store"/>
  </r>
  <r>
    <s v="S05998"/>
    <d v="2023-02-02T11:19:00"/>
    <x v="35"/>
    <s v="P1497"/>
    <s v="Kurta_497"/>
    <x v="1"/>
    <s v="Blue"/>
    <s v="M"/>
    <n v="2"/>
    <n v="2177.56"/>
    <n v="1661.55"/>
    <n v="4355.12"/>
    <n v="3323.1"/>
    <s v="C25997"/>
    <s v="Diya_5997"/>
    <s v="Salem"/>
    <n v="11.664300000000001"/>
    <n v="78.146000000000001"/>
    <s v="SP112"/>
    <s v="Salesperson_12"/>
    <s v="Shipped"/>
    <s v="online"/>
  </r>
  <r>
    <s v="S05999"/>
    <d v="2023-04-02T13:19:00"/>
    <x v="67"/>
    <s v="P1498"/>
    <s v="Sportswear_498"/>
    <x v="3"/>
    <s v="White"/>
    <s v="M"/>
    <n v="2"/>
    <n v="1963.5"/>
    <n v="1666.77"/>
    <n v="3927"/>
    <n v="3333.54"/>
    <s v="C25998"/>
    <s v="Ravi_5998"/>
    <s v="Tiruchirappalli"/>
    <n v="10.7905"/>
    <n v="78.704700000000003"/>
    <s v="SP120"/>
    <s v="Salesperson_20"/>
    <s v="Paid"/>
    <s v="in-store"/>
  </r>
  <r>
    <s v="S06000"/>
    <d v="2023-02-03T16:59:00"/>
    <x v="35"/>
    <s v="P1499"/>
    <s v="Sportswear_499"/>
    <x v="3"/>
    <s v="Maroon"/>
    <s v="S"/>
    <n v="1"/>
    <n v="1534.36"/>
    <n v="1265.07"/>
    <n v="1534.36"/>
    <n v="1265.07"/>
    <s v="C25999"/>
    <s v="Lakshmi_5999"/>
    <s v="Vellore"/>
    <n v="12.916499999999999"/>
    <n v="79.132499999999993"/>
    <s v="SP145"/>
    <s v="Salesperson_45"/>
    <s v="Paid"/>
    <s v="online"/>
  </r>
  <r>
    <s v="S06001"/>
    <d v="2023-04-11T20:57:00"/>
    <x v="71"/>
    <s v="P1000"/>
    <s v="Jeans_000"/>
    <x v="6"/>
    <s v="Yellow"/>
    <s v="M"/>
    <n v="2"/>
    <n v="1769.22"/>
    <n v="1517.9"/>
    <n v="3538.44"/>
    <n v="3035.8"/>
    <s v="C26000"/>
    <s v="Priya_6000"/>
    <s v="Erode"/>
    <n v="11.34"/>
    <n v="77.717200000000005"/>
    <s v="SP139"/>
    <s v="Salesperson_39"/>
    <s v="Shipped"/>
    <s v="in-store"/>
  </r>
  <r>
    <s v="S06002"/>
    <d v="2023-09-01T21:40:00"/>
    <x v="0"/>
    <s v="P1001"/>
    <s v="Jeans_001"/>
    <x v="6"/>
    <s v="Black"/>
    <s v="XL"/>
    <n v="3"/>
    <n v="2427.6999999999998"/>
    <n v="1524.24"/>
    <n v="7283.1"/>
    <n v="4572.72"/>
    <s v="C26001"/>
    <s v="Devi_6001"/>
    <s v="Tirunelveli"/>
    <n v="8.7139000000000006"/>
    <n v="77.756699999999995"/>
    <s v="SP145"/>
    <s v="Salesperson_45"/>
    <s v="Cancelled"/>
    <s v="in-store"/>
  </r>
  <r>
    <s v="S06003"/>
    <d v="2024-04-04T10:00:00"/>
    <x v="82"/>
    <s v="P1002"/>
    <s v="Kurta_002"/>
    <x v="1"/>
    <s v="White"/>
    <s v="XS"/>
    <n v="1"/>
    <n v="2030.44"/>
    <n v="1312.63"/>
    <n v="2030.44"/>
    <n v="1312.63"/>
    <s v="C26002"/>
    <s v="Ravi_6002"/>
    <s v="Madurai"/>
    <n v="9.9252000000000002"/>
    <n v="78.119799999999998"/>
    <s v="SP120"/>
    <s v="Salesperson_20"/>
    <s v="Shipped"/>
    <s v="in-store"/>
  </r>
  <r>
    <s v="S06004"/>
    <d v="2023-12-16T19:59:00"/>
    <x v="19"/>
    <s v="P1003"/>
    <s v="Men's_003"/>
    <x v="4"/>
    <s v="Blue"/>
    <s v="XL"/>
    <n v="1"/>
    <n v="2188"/>
    <n v="1475.23"/>
    <n v="2188"/>
    <n v="1475.23"/>
    <s v="C26003"/>
    <s v="Sathish_6003"/>
    <s v="Coimbatore"/>
    <n v="11.0168"/>
    <n v="76.955799999999996"/>
    <s v="SP149"/>
    <s v="Salesperson_49"/>
    <s v="Shipped"/>
    <s v="online"/>
  </r>
  <r>
    <s v="S06005"/>
    <d v="2024-06-28T12:11:00"/>
    <x v="2"/>
    <s v="P1004"/>
    <s v="Kid's_004"/>
    <x v="5"/>
    <s v="White"/>
    <s v="L"/>
    <n v="2"/>
    <n v="568.02"/>
    <n v="493"/>
    <n v="1136.04"/>
    <n v="986"/>
    <s v="C26004"/>
    <s v="Ganesh_6004"/>
    <s v="Salem"/>
    <n v="11.664300000000001"/>
    <n v="78.146000000000001"/>
    <s v="SP140"/>
    <s v="Salesperson_40"/>
    <s v="Shipped"/>
    <s v="mobile_app"/>
  </r>
  <r>
    <s v="S06006"/>
    <d v="2023-12-30T10:37:00"/>
    <x v="34"/>
    <s v="P1005"/>
    <s v="Kurta_005"/>
    <x v="1"/>
    <s v="Green"/>
    <s v="XL"/>
    <n v="1"/>
    <n v="2224.41"/>
    <n v="1613.74"/>
    <n v="2224.41"/>
    <n v="1613.74"/>
    <s v="C26005"/>
    <s v="Meena_6005"/>
    <s v="Erode"/>
    <n v="11.34"/>
    <n v="77.717200000000005"/>
    <s v="SP143"/>
    <s v="Salesperson_43"/>
    <s v="Cancelled"/>
    <s v="online"/>
  </r>
  <r>
    <s v="S06007"/>
    <d v="2023-12-22T11:15:00"/>
    <x v="41"/>
    <s v="P1006"/>
    <s v="T-Shirts_006"/>
    <x v="2"/>
    <s v="Green"/>
    <s v="L"/>
    <n v="1"/>
    <n v="1142.81"/>
    <n v="888.08"/>
    <n v="1142.81"/>
    <n v="888.08"/>
    <s v="C26006"/>
    <s v="Anu_6006"/>
    <s v="Tirunelveli"/>
    <n v="8.7139000000000006"/>
    <n v="77.756699999999995"/>
    <s v="SP107"/>
    <s v="Salesperson_7"/>
    <s v="Shipped"/>
    <s v="online"/>
  </r>
  <r>
    <s v="S06008"/>
    <d v="2023-07-04T20:58:00"/>
    <x v="90"/>
    <s v="P1007"/>
    <s v="Sportswear_007"/>
    <x v="3"/>
    <s v="Black"/>
    <s v="L"/>
    <n v="2"/>
    <n v="857.43"/>
    <n v="550.54999999999995"/>
    <n v="1714.86"/>
    <n v="1101.0999999999999"/>
    <s v="C26007"/>
    <s v="Ravi_6007"/>
    <s v="Chennai"/>
    <n v="13.082700000000001"/>
    <n v="80.270700000000005"/>
    <s v="SP105"/>
    <s v="Salesperson_5"/>
    <s v="Paid"/>
    <s v="mobile_app"/>
  </r>
  <r>
    <s v="S06009"/>
    <d v="2023-03-31T10:19:00"/>
    <x v="67"/>
    <s v="P1008"/>
    <s v="Kid's_008"/>
    <x v="5"/>
    <s v="Grey"/>
    <s v="XS"/>
    <n v="1"/>
    <n v="2308.1799999999998"/>
    <n v="1841.12"/>
    <n v="2308.1799999999998"/>
    <n v="1841.12"/>
    <s v="C26008"/>
    <s v="Sathish_6008"/>
    <s v="Chennai"/>
    <n v="13.082700000000001"/>
    <n v="80.270700000000005"/>
    <s v="SP143"/>
    <s v="Salesperson_43"/>
    <s v="Cancelled"/>
    <s v="in-store"/>
  </r>
  <r>
    <s v="S06010"/>
    <d v="2023-01-27T10:11:00"/>
    <x v="17"/>
    <s v="P1009"/>
    <s v="Sarees_009"/>
    <x v="7"/>
    <s v="Green"/>
    <s v="XS"/>
    <n v="2"/>
    <n v="239.76"/>
    <n v="156.30000000000001"/>
    <n v="479.52"/>
    <n v="312.60000000000002"/>
    <s v="C26009"/>
    <s v="Meena_6009"/>
    <s v="Vellore"/>
    <n v="12.916499999999999"/>
    <n v="79.132499999999993"/>
    <s v="SP110"/>
    <s v="Salesperson_10"/>
    <s v="Paid"/>
    <s v="in-store"/>
  </r>
  <r>
    <s v="S06011"/>
    <d v="2023-08-15T21:04:00"/>
    <x v="63"/>
    <s v="P1010"/>
    <s v="Kid's_010"/>
    <x v="5"/>
    <s v="Blue"/>
    <s v="M"/>
    <n v="1"/>
    <n v="220.62"/>
    <n v="195.59"/>
    <n v="220.62"/>
    <n v="195.59"/>
    <s v="C26010"/>
    <s v="Lakshmi_6010"/>
    <s v="Coimbatore"/>
    <n v="11.0168"/>
    <n v="76.955799999999996"/>
    <s v="SP136"/>
    <s v="Salesperson_36"/>
    <s v="Paid"/>
    <s v="in-store"/>
  </r>
  <r>
    <s v="S06012"/>
    <d v="2023-04-01T13:07:00"/>
    <x v="67"/>
    <s v="P1011"/>
    <s v="T-Shirts_011"/>
    <x v="2"/>
    <s v="Yellow"/>
    <s v="XXL"/>
    <n v="1"/>
    <n v="2282.1999999999998"/>
    <n v="1414.62"/>
    <n v="2282.1999999999998"/>
    <n v="1414.62"/>
    <s v="C26011"/>
    <s v="Sanjay_6011"/>
    <s v="Erode"/>
    <n v="11.34"/>
    <n v="77.717200000000005"/>
    <s v="SP110"/>
    <s v="Salesperson_10"/>
    <s v="Returned"/>
    <s v="third-party"/>
  </r>
  <r>
    <s v="S06013"/>
    <d v="2023-12-09T14:57:00"/>
    <x v="50"/>
    <s v="P1012"/>
    <s v="T-Shirts_012"/>
    <x v="2"/>
    <s v="Pink"/>
    <s v="XXL"/>
    <n v="1"/>
    <n v="1674.82"/>
    <n v="1356.45"/>
    <n v="1674.82"/>
    <n v="1356.45"/>
    <s v="C26012"/>
    <s v="Kavin_6012"/>
    <s v="Madurai"/>
    <n v="9.9252000000000002"/>
    <n v="78.119799999999998"/>
    <s v="SP102"/>
    <s v="Salesperson_2"/>
    <s v="Paid"/>
    <s v="in-store"/>
  </r>
  <r>
    <s v="S06014"/>
    <d v="2023-11-04T20:24:00"/>
    <x v="5"/>
    <s v="P1013"/>
    <s v="Kurta_013"/>
    <x v="1"/>
    <s v="Yellow"/>
    <s v="L"/>
    <n v="4"/>
    <n v="1894.25"/>
    <n v="1543.46"/>
    <n v="7577"/>
    <n v="6173.84"/>
    <s v="C26013"/>
    <s v="Priya_6013"/>
    <s v="Tiruchirappalli"/>
    <n v="10.7905"/>
    <n v="78.704700000000003"/>
    <s v="SP140"/>
    <s v="Salesperson_40"/>
    <s v="Pending"/>
    <s v="mobile_app"/>
  </r>
  <r>
    <s v="S06015"/>
    <d v="2023-12-14T15:58:00"/>
    <x v="19"/>
    <s v="P1014"/>
    <s v="Jeans_014"/>
    <x v="6"/>
    <s v="Yellow"/>
    <s v="XS"/>
    <n v="1"/>
    <n v="1195.01"/>
    <n v="935.47"/>
    <n v="1195.01"/>
    <n v="935.47"/>
    <s v="C26014"/>
    <s v="Anu_6014"/>
    <s v="Madurai"/>
    <n v="9.9252000000000002"/>
    <n v="78.119799999999998"/>
    <s v="SP118"/>
    <s v="Salesperson_18"/>
    <s v="Pending"/>
    <s v="online"/>
  </r>
  <r>
    <s v="S06016"/>
    <d v="2023-03-19T17:53:00"/>
    <x v="16"/>
    <s v="P1015"/>
    <s v="Kid's_015"/>
    <x v="5"/>
    <s v="Pink"/>
    <s v="S"/>
    <n v="1"/>
    <n v="505.89"/>
    <n v="412.09"/>
    <n v="505.89"/>
    <n v="412.09"/>
    <s v="C26015"/>
    <s v="Karthik_6015"/>
    <s v="Tiruchirappalli"/>
    <n v="10.7905"/>
    <n v="78.704700000000003"/>
    <s v="SP143"/>
    <s v="Salesperson_43"/>
    <s v="Cancelled"/>
    <s v="online"/>
  </r>
  <r>
    <s v="S06017"/>
    <d v="2024-09-28T15:44:00"/>
    <x v="55"/>
    <s v="P1016"/>
    <s v="Women's_016"/>
    <x v="0"/>
    <s v="White"/>
    <s v="XS"/>
    <n v="2"/>
    <n v="1750.41"/>
    <n v="1351.87"/>
    <n v="3500.82"/>
    <n v="2703.74"/>
    <s v="C26016"/>
    <s v="Meena_6016"/>
    <s v="Chennai"/>
    <n v="13.082700000000001"/>
    <n v="80.270700000000005"/>
    <s v="SP141"/>
    <s v="Salesperson_41"/>
    <s v="Shipped"/>
    <s v="in-store"/>
  </r>
  <r>
    <s v="S06018"/>
    <d v="2024-02-07T16:47:00"/>
    <x v="52"/>
    <s v="P1017"/>
    <s v="Sarees_017"/>
    <x v="7"/>
    <s v="Yellow"/>
    <s v="XL"/>
    <n v="2"/>
    <n v="1829.46"/>
    <n v="1641.62"/>
    <n v="3658.92"/>
    <n v="3283.24"/>
    <s v="C26017"/>
    <s v="Sanjay_6017"/>
    <s v="Salem"/>
    <n v="11.664300000000001"/>
    <n v="78.146000000000001"/>
    <s v="SP104"/>
    <s v="Salesperson_4"/>
    <s v="Returned"/>
    <s v="in-store"/>
  </r>
  <r>
    <s v="S06019"/>
    <d v="2023-09-11T19:14:00"/>
    <x v="61"/>
    <s v="P1018"/>
    <s v="Kid's_018"/>
    <x v="5"/>
    <s v="Red"/>
    <s v="S"/>
    <n v="3"/>
    <n v="782.9"/>
    <n v="512.53"/>
    <n v="2348.6999999999998"/>
    <n v="1537.59"/>
    <s v="C26018"/>
    <s v="Ganesh_6018"/>
    <s v="Salem"/>
    <n v="11.664300000000001"/>
    <n v="78.146000000000001"/>
    <s v="SP133"/>
    <s v="Salesperson_33"/>
    <s v="Returned"/>
    <s v="online"/>
  </r>
  <r>
    <s v="S06020"/>
    <d v="2023-06-08T12:51:00"/>
    <x v="87"/>
    <s v="P1019"/>
    <s v="Jeans_019"/>
    <x v="6"/>
    <s v="Yellow"/>
    <s v="XS"/>
    <n v="3"/>
    <n v="1647.09"/>
    <n v="1083.48"/>
    <n v="4941.2700000000004"/>
    <n v="3250.44"/>
    <s v="C26019"/>
    <s v="Ravi_6019"/>
    <s v="Salem"/>
    <n v="11.664300000000001"/>
    <n v="78.146000000000001"/>
    <s v="SP123"/>
    <s v="Salesperson_23"/>
    <s v="Paid"/>
    <s v="online"/>
  </r>
  <r>
    <s v="S06021"/>
    <d v="2023-02-15T14:31:00"/>
    <x v="43"/>
    <s v="P1020"/>
    <s v="Jeans_020"/>
    <x v="6"/>
    <s v="Black"/>
    <s v="S"/>
    <n v="1"/>
    <n v="1822.33"/>
    <n v="1168.07"/>
    <n v="1822.33"/>
    <n v="1168.07"/>
    <s v="C26020"/>
    <s v="Anu_6020"/>
    <s v="Chennai"/>
    <n v="13.082700000000001"/>
    <n v="80.270700000000005"/>
    <s v="SP137"/>
    <s v="Salesperson_37"/>
    <s v="Cancelled"/>
    <s v="mobile_app"/>
  </r>
  <r>
    <s v="S06022"/>
    <d v="2023-11-29T12:30:00"/>
    <x v="33"/>
    <s v="P1021"/>
    <s v="Sportswear_021"/>
    <x v="3"/>
    <s v="Red"/>
    <s v="S"/>
    <n v="3"/>
    <n v="656.21"/>
    <n v="539.28"/>
    <n v="1968.63"/>
    <n v="1617.84"/>
    <s v="C26021"/>
    <s v="Vishal_6021"/>
    <s v="Salem"/>
    <n v="11.664300000000001"/>
    <n v="78.146000000000001"/>
    <s v="SP100"/>
    <s v="Salesperson_0"/>
    <s v="Returned"/>
    <s v="in-store"/>
  </r>
  <r>
    <s v="S06023"/>
    <d v="2023-07-01T15:19:00"/>
    <x v="42"/>
    <s v="P1022"/>
    <s v="Jeans_022"/>
    <x v="6"/>
    <s v="Blue"/>
    <s v="XS"/>
    <n v="2"/>
    <n v="1032.1099999999999"/>
    <n v="887.7"/>
    <n v="2064.2199999999998"/>
    <n v="1775.4"/>
    <s v="C26022"/>
    <s v="Ganesh_6022"/>
    <s v="Chennai"/>
    <n v="13.082700000000001"/>
    <n v="80.270700000000005"/>
    <s v="SP129"/>
    <s v="Salesperson_29"/>
    <s v="Shipped"/>
    <s v="online"/>
  </r>
  <r>
    <s v="S06024"/>
    <d v="2024-01-03T20:08:00"/>
    <x v="39"/>
    <s v="P1023"/>
    <s v="Women's_023"/>
    <x v="0"/>
    <s v="Maroon"/>
    <s v="S"/>
    <n v="2"/>
    <n v="1667.25"/>
    <n v="1283.3800000000001"/>
    <n v="3334.5"/>
    <n v="2566.7600000000002"/>
    <s v="C26023"/>
    <s v="Meena_6023"/>
    <s v="Tirunelveli"/>
    <n v="8.7139000000000006"/>
    <n v="77.756699999999995"/>
    <s v="SP144"/>
    <s v="Salesperson_44"/>
    <s v="Pending"/>
    <s v="in-store"/>
  </r>
  <r>
    <s v="S06025"/>
    <d v="2024-01-05T15:48:00"/>
    <x v="39"/>
    <s v="P1024"/>
    <s v="Kid's_024"/>
    <x v="5"/>
    <s v="Grey"/>
    <s v="L"/>
    <n v="1"/>
    <n v="738.56"/>
    <n v="493.46"/>
    <n v="738.56"/>
    <n v="493.46"/>
    <s v="C26024"/>
    <s v="Lakshmi_6024"/>
    <s v="Tiruchirappalli"/>
    <n v="10.7905"/>
    <n v="78.704700000000003"/>
    <s v="SP131"/>
    <s v="Salesperson_31"/>
    <s v="Shipped"/>
    <s v="in-store"/>
  </r>
  <r>
    <s v="S06026"/>
    <d v="2024-04-29T11:55:00"/>
    <x v="47"/>
    <s v="P1025"/>
    <s v="Sarees_025"/>
    <x v="7"/>
    <s v="Yellow"/>
    <s v="M"/>
    <n v="2"/>
    <n v="476.32"/>
    <n v="388.85"/>
    <n v="952.64"/>
    <n v="777.7"/>
    <s v="C26025"/>
    <s v="Ravi_6025"/>
    <s v="Erode"/>
    <n v="11.34"/>
    <n v="77.717200000000005"/>
    <s v="SP104"/>
    <s v="Salesperson_4"/>
    <s v="Shipped"/>
    <s v="online"/>
  </r>
  <r>
    <s v="S06027"/>
    <d v="2023-09-28T18:37:00"/>
    <x v="21"/>
    <s v="P1026"/>
    <s v="Kid's_026"/>
    <x v="5"/>
    <s v="Grey"/>
    <s v="M"/>
    <n v="3"/>
    <n v="913.94"/>
    <n v="620.11"/>
    <n v="2741.82"/>
    <n v="1860.33"/>
    <s v="C26026"/>
    <s v="Ravi_6026"/>
    <s v="Tiruchirappalli"/>
    <n v="10.7905"/>
    <n v="78.704700000000003"/>
    <s v="SP121"/>
    <s v="Salesperson_21"/>
    <s v="Returned"/>
    <s v="third-party"/>
  </r>
  <r>
    <s v="S06028"/>
    <d v="2023-06-08T18:54:00"/>
    <x v="87"/>
    <s v="P1027"/>
    <s v="T-Shirts_027"/>
    <x v="2"/>
    <s v="Maroon"/>
    <s v="XS"/>
    <n v="1"/>
    <n v="1386.25"/>
    <n v="1088.6099999999999"/>
    <n v="1386.25"/>
    <n v="1088.6099999999999"/>
    <s v="C26027"/>
    <s v="Vishal_6027"/>
    <s v="Vellore"/>
    <n v="12.916499999999999"/>
    <n v="79.132499999999993"/>
    <s v="SP106"/>
    <s v="Salesperson_6"/>
    <s v="Pending"/>
    <s v="third-party"/>
  </r>
  <r>
    <s v="S06029"/>
    <d v="2023-07-11T21:31:00"/>
    <x v="91"/>
    <s v="P1028"/>
    <s v="Kurta_028"/>
    <x v="1"/>
    <s v="Pink"/>
    <s v="L"/>
    <n v="3"/>
    <n v="476.67"/>
    <n v="372.34"/>
    <n v="1430.01"/>
    <n v="1117.02"/>
    <s v="C26028"/>
    <s v="Diya_6028"/>
    <s v="Tirunelveli"/>
    <n v="8.7139000000000006"/>
    <n v="77.756699999999995"/>
    <s v="SP143"/>
    <s v="Salesperson_43"/>
    <s v="Pending"/>
    <s v="in-store"/>
  </r>
  <r>
    <s v="S06030"/>
    <d v="2023-01-26T21:59:00"/>
    <x v="17"/>
    <s v="P1029"/>
    <s v="Jeans_029"/>
    <x v="6"/>
    <s v="Green"/>
    <s v="XL"/>
    <n v="3"/>
    <n v="1503.18"/>
    <n v="1171.8499999999999"/>
    <n v="4509.54"/>
    <n v="3515.55"/>
    <s v="C26029"/>
    <s v="Vishal_6029"/>
    <s v="Madurai"/>
    <n v="9.9252000000000002"/>
    <n v="78.119799999999998"/>
    <s v="SP129"/>
    <s v="Salesperson_29"/>
    <s v="Paid"/>
    <s v="online"/>
  </r>
  <r>
    <s v="S06031"/>
    <d v="2023-04-03T17:57:00"/>
    <x v="48"/>
    <s v="P1030"/>
    <s v="Kid's_030"/>
    <x v="5"/>
    <s v="Blue"/>
    <s v="M"/>
    <n v="2"/>
    <n v="395.95"/>
    <n v="271.87"/>
    <n v="791.9"/>
    <n v="543.74"/>
    <s v="C26030"/>
    <s v="Aarav_6030"/>
    <s v="Coimbatore"/>
    <n v="11.0168"/>
    <n v="76.955799999999996"/>
    <s v="SP113"/>
    <s v="Salesperson_13"/>
    <s v="Returned"/>
    <s v="online"/>
  </r>
  <r>
    <s v="S06032"/>
    <d v="2023-10-12T14:46:00"/>
    <x v="37"/>
    <s v="P1031"/>
    <s v="Jeans_031"/>
    <x v="6"/>
    <s v="Black"/>
    <s v="XL"/>
    <n v="1"/>
    <n v="1625.15"/>
    <n v="1389.83"/>
    <n v="1625.15"/>
    <n v="1389.83"/>
    <s v="C26031"/>
    <s v="Aarav_6031"/>
    <s v="Erode"/>
    <n v="11.34"/>
    <n v="77.717200000000005"/>
    <s v="SP110"/>
    <s v="Salesperson_10"/>
    <s v="Shipped"/>
    <s v="online"/>
  </r>
  <r>
    <s v="S06033"/>
    <d v="2023-05-31T15:38:00"/>
    <x v="30"/>
    <s v="P1032"/>
    <s v="Sarees_032"/>
    <x v="7"/>
    <s v="Maroon"/>
    <s v="S"/>
    <n v="2"/>
    <n v="1962.66"/>
    <n v="1418.74"/>
    <n v="3925.32"/>
    <n v="2837.48"/>
    <s v="C26032"/>
    <s v="Ganesh_6032"/>
    <s v="Salem"/>
    <n v="11.664300000000001"/>
    <n v="78.146000000000001"/>
    <s v="SP128"/>
    <s v="Salesperson_28"/>
    <s v="Shipped"/>
    <s v="online"/>
  </r>
  <r>
    <s v="S06034"/>
    <d v="2024-07-30T21:51:00"/>
    <x v="60"/>
    <s v="P1033"/>
    <s v="Jeans_033"/>
    <x v="6"/>
    <s v="Black"/>
    <s v="XXL"/>
    <n v="1"/>
    <n v="702.69"/>
    <n v="530"/>
    <n v="702.69"/>
    <n v="530"/>
    <s v="C26033"/>
    <s v="Ganesh_6033"/>
    <s v="Coimbatore"/>
    <n v="11.0168"/>
    <n v="76.955799999999996"/>
    <s v="SP108"/>
    <s v="Salesperson_8"/>
    <s v="Cancelled"/>
    <s v="online"/>
  </r>
  <r>
    <s v="S06035"/>
    <d v="2023-06-15T12:16:00"/>
    <x v="23"/>
    <s v="P1034"/>
    <s v="Men's_034"/>
    <x v="4"/>
    <s v="Black"/>
    <s v="L"/>
    <n v="1"/>
    <n v="1930.65"/>
    <n v="1662.02"/>
    <n v="1930.65"/>
    <n v="1662.02"/>
    <s v="C26034"/>
    <s v="Ganesh_6034"/>
    <s v="Coimbatore"/>
    <n v="11.0168"/>
    <n v="76.955799999999996"/>
    <s v="SP144"/>
    <s v="Salesperson_44"/>
    <s v="Cancelled"/>
    <s v="mobile_app"/>
  </r>
  <r>
    <s v="S06036"/>
    <d v="2024-10-03T14:21:00"/>
    <x v="25"/>
    <s v="P1035"/>
    <s v="Women's_035"/>
    <x v="0"/>
    <s v="Green"/>
    <s v="L"/>
    <n v="1"/>
    <n v="2237.5100000000002"/>
    <n v="1427.52"/>
    <n v="2237.5100000000002"/>
    <n v="1427.52"/>
    <s v="C26035"/>
    <s v="Karthik_6035"/>
    <s v="Tiruchirappalli"/>
    <n v="10.7905"/>
    <n v="78.704700000000003"/>
    <s v="SP136"/>
    <s v="Salesperson_36"/>
    <s v="Returned"/>
    <s v="online"/>
  </r>
  <r>
    <s v="S06037"/>
    <d v="2023-01-02T12:49:00"/>
    <x v="3"/>
    <s v="P1036"/>
    <s v="Sarees_036"/>
    <x v="7"/>
    <s v="Grey"/>
    <s v="XXL"/>
    <n v="2"/>
    <n v="1169.83"/>
    <n v="898.09"/>
    <n v="2339.66"/>
    <n v="1796.18"/>
    <s v="C26036"/>
    <s v="Ganesh_6036"/>
    <s v="Coimbatore"/>
    <n v="11.0168"/>
    <n v="76.955799999999996"/>
    <s v="SP118"/>
    <s v="Salesperson_18"/>
    <s v="Pending"/>
    <s v="in-store"/>
  </r>
  <r>
    <s v="S06038"/>
    <d v="2024-09-08T12:46:00"/>
    <x v="22"/>
    <s v="P1037"/>
    <s v="Women's_037"/>
    <x v="0"/>
    <s v="Blue"/>
    <s v="L"/>
    <n v="1"/>
    <n v="2070.31"/>
    <n v="1348.14"/>
    <n v="2070.31"/>
    <n v="1348.14"/>
    <s v="C26037"/>
    <s v="Lakshmi_6037"/>
    <s v="Madurai"/>
    <n v="9.9252000000000002"/>
    <n v="78.119799999999998"/>
    <s v="SP111"/>
    <s v="Salesperson_11"/>
    <s v="Paid"/>
    <s v="third-party"/>
  </r>
  <r>
    <s v="S06039"/>
    <d v="2023-09-12T12:42:00"/>
    <x v="61"/>
    <s v="P1038"/>
    <s v="Kurta_038"/>
    <x v="1"/>
    <s v="Yellow"/>
    <s v="XL"/>
    <n v="1"/>
    <n v="1460.16"/>
    <n v="1181.92"/>
    <n v="1460.16"/>
    <n v="1181.92"/>
    <s v="C26038"/>
    <s v="Diya_6038"/>
    <s v="Chennai"/>
    <n v="13.082700000000001"/>
    <n v="80.270700000000005"/>
    <s v="SP100"/>
    <s v="Salesperson_0"/>
    <s v="Returned"/>
    <s v="in-store"/>
  </r>
  <r>
    <s v="S06040"/>
    <d v="2024-02-20T19:14:00"/>
    <x v="73"/>
    <s v="P1039"/>
    <s v="T-Shirts_039"/>
    <x v="2"/>
    <s v="Black"/>
    <s v="L"/>
    <n v="3"/>
    <n v="1782.13"/>
    <n v="1216.01"/>
    <n v="5346.39"/>
    <n v="3648.03"/>
    <s v="C26039"/>
    <s v="Vishal_6039"/>
    <s v="Tiruchirappalli"/>
    <n v="10.7905"/>
    <n v="78.704700000000003"/>
    <s v="SP125"/>
    <s v="Salesperson_25"/>
    <s v="Returned"/>
    <s v="third-party"/>
  </r>
  <r>
    <s v="S06041"/>
    <d v="2023-04-10T17:45:00"/>
    <x v="71"/>
    <s v="P1040"/>
    <s v="T-Shirts_040"/>
    <x v="2"/>
    <s v="White"/>
    <s v="S"/>
    <n v="3"/>
    <n v="910.17"/>
    <n v="726.92"/>
    <n v="2730.51"/>
    <n v="2180.7600000000002"/>
    <s v="C26040"/>
    <s v="Bhuvana_6040"/>
    <s v="Madurai"/>
    <n v="9.9252000000000002"/>
    <n v="78.119799999999998"/>
    <s v="SP147"/>
    <s v="Salesperson_47"/>
    <s v="Cancelled"/>
    <s v="in-store"/>
  </r>
  <r>
    <s v="S06042"/>
    <d v="2023-08-27T21:20:00"/>
    <x v="4"/>
    <s v="P1041"/>
    <s v="Kurta_041"/>
    <x v="1"/>
    <s v="Blue"/>
    <s v="M"/>
    <n v="2"/>
    <n v="926.82"/>
    <n v="675.04"/>
    <n v="1853.64"/>
    <n v="1350.08"/>
    <s v="C26041"/>
    <s v="Kavin_6041"/>
    <s v="Madurai"/>
    <n v="9.9252000000000002"/>
    <n v="78.119799999999998"/>
    <s v="SP144"/>
    <s v="Salesperson_44"/>
    <s v="Paid"/>
    <s v="mobile_app"/>
  </r>
  <r>
    <s v="S06043"/>
    <d v="2024-05-13T12:12:00"/>
    <x v="36"/>
    <s v="P1042"/>
    <s v="Men's_042"/>
    <x v="4"/>
    <s v="Grey"/>
    <s v="XXL"/>
    <n v="1"/>
    <n v="944.5"/>
    <n v="751.99"/>
    <n v="944.5"/>
    <n v="751.99"/>
    <s v="C26042"/>
    <s v="Kavin_6042"/>
    <s v="Madurai"/>
    <n v="9.9252000000000002"/>
    <n v="78.119799999999998"/>
    <s v="SP128"/>
    <s v="Salesperson_28"/>
    <s v="Shipped"/>
    <s v="online"/>
  </r>
  <r>
    <s v="S06044"/>
    <d v="2024-08-29T11:33:00"/>
    <x v="20"/>
    <s v="P1043"/>
    <s v="Jeans_043"/>
    <x v="6"/>
    <s v="Yellow"/>
    <s v="S"/>
    <n v="1"/>
    <n v="1257.9100000000001"/>
    <n v="1027.77"/>
    <n v="1257.9100000000001"/>
    <n v="1027.77"/>
    <s v="C26043"/>
    <s v="Ravi_6043"/>
    <s v="Chennai"/>
    <n v="13.082700000000001"/>
    <n v="80.270700000000005"/>
    <s v="SP140"/>
    <s v="Salesperson_40"/>
    <s v="Cancelled"/>
    <s v="in-store"/>
  </r>
  <r>
    <s v="S06045"/>
    <d v="2023-08-30T16:01:00"/>
    <x v="0"/>
    <s v="P1044"/>
    <s v="Sportswear_044"/>
    <x v="3"/>
    <s v="Maroon"/>
    <s v="M"/>
    <n v="2"/>
    <n v="257.39"/>
    <n v="162.59"/>
    <n v="514.78"/>
    <n v="325.18"/>
    <s v="C26044"/>
    <s v="Lakshmi_6044"/>
    <s v="Vellore"/>
    <n v="12.916499999999999"/>
    <n v="79.132499999999993"/>
    <s v="SP106"/>
    <s v="Salesperson_6"/>
    <s v="Paid"/>
    <s v="mobile_app"/>
  </r>
  <r>
    <s v="S06046"/>
    <d v="2024-01-17T11:08:00"/>
    <x v="49"/>
    <s v="P1045"/>
    <s v="Jeans_045"/>
    <x v="6"/>
    <s v="Black"/>
    <s v="XL"/>
    <n v="1"/>
    <n v="1612.82"/>
    <n v="1223.96"/>
    <n v="1612.82"/>
    <n v="1223.96"/>
    <s v="C26045"/>
    <s v="Sanjay_6045"/>
    <s v="Tirunelveli"/>
    <n v="8.7139000000000006"/>
    <n v="77.756699999999995"/>
    <s v="SP113"/>
    <s v="Salesperson_13"/>
    <s v="Paid"/>
    <s v="online"/>
  </r>
  <r>
    <s v="S06047"/>
    <d v="2024-10-05T19:45:00"/>
    <x v="25"/>
    <s v="P1046"/>
    <s v="Men's_046"/>
    <x v="4"/>
    <s v="Red"/>
    <s v="XL"/>
    <n v="1"/>
    <n v="1858.5"/>
    <n v="1564.46"/>
    <n v="1858.5"/>
    <n v="1564.46"/>
    <s v="C26046"/>
    <s v="Aarav_6046"/>
    <s v="Chennai"/>
    <n v="13.082700000000001"/>
    <n v="80.270700000000005"/>
    <s v="SP142"/>
    <s v="Salesperson_42"/>
    <s v="Shipped"/>
    <s v="mobile_app"/>
  </r>
  <r>
    <s v="S06048"/>
    <d v="2024-10-05T20:31:00"/>
    <x v="25"/>
    <s v="P1047"/>
    <s v="Jeans_047"/>
    <x v="6"/>
    <s v="Green"/>
    <s v="M"/>
    <n v="4"/>
    <n v="1805.8"/>
    <n v="1161.95"/>
    <n v="7223.2"/>
    <n v="4647.8"/>
    <s v="C26047"/>
    <s v="Anu_6047"/>
    <s v="Erode"/>
    <n v="11.34"/>
    <n v="77.717200000000005"/>
    <s v="SP141"/>
    <s v="Salesperson_41"/>
    <s v="Shipped"/>
    <s v="online"/>
  </r>
  <r>
    <s v="S06049"/>
    <d v="2024-08-10T19:36:00"/>
    <x v="46"/>
    <s v="P1048"/>
    <s v="Sportswear_048"/>
    <x v="3"/>
    <s v="Yellow"/>
    <s v="M"/>
    <n v="1"/>
    <n v="1992.6"/>
    <n v="1214.69"/>
    <n v="1992.6"/>
    <n v="1214.69"/>
    <s v="C26048"/>
    <s v="Priya_6048"/>
    <s v="Tirunelveli"/>
    <n v="8.7139000000000006"/>
    <n v="77.756699999999995"/>
    <s v="SP135"/>
    <s v="Salesperson_35"/>
    <s v="Shipped"/>
    <s v="in-store"/>
  </r>
  <r>
    <s v="S06050"/>
    <d v="2023-11-20T20:05:00"/>
    <x v="51"/>
    <s v="P1049"/>
    <s v="Women's_049"/>
    <x v="0"/>
    <s v="Grey"/>
    <s v="S"/>
    <n v="1"/>
    <n v="566.6"/>
    <n v="492.06"/>
    <n v="566.6"/>
    <n v="492.06"/>
    <s v="C26049"/>
    <s v="Anu_6049"/>
    <s v="Salem"/>
    <n v="11.664300000000001"/>
    <n v="78.146000000000001"/>
    <s v="SP129"/>
    <s v="Salesperson_29"/>
    <s v="Paid"/>
    <s v="in-store"/>
  </r>
  <r>
    <s v="S06051"/>
    <d v="2024-06-25T21:52:00"/>
    <x v="2"/>
    <s v="P1050"/>
    <s v="Jeans_050"/>
    <x v="6"/>
    <s v="White"/>
    <s v="M"/>
    <n v="1"/>
    <n v="2042.51"/>
    <n v="1693.43"/>
    <n v="2042.51"/>
    <n v="1693.43"/>
    <s v="C26050"/>
    <s v="Sanjay_6050"/>
    <s v="Erode"/>
    <n v="11.34"/>
    <n v="77.717200000000005"/>
    <s v="SP140"/>
    <s v="Salesperson_40"/>
    <s v="Pending"/>
    <s v="in-store"/>
  </r>
  <r>
    <s v="S06052"/>
    <d v="2024-05-27T15:02:00"/>
    <x v="54"/>
    <s v="P1051"/>
    <s v="Jeans_051"/>
    <x v="6"/>
    <s v="Green"/>
    <s v="XXL"/>
    <n v="4"/>
    <n v="722.01"/>
    <n v="460.99"/>
    <n v="2888.04"/>
    <n v="1843.96"/>
    <s v="C26051"/>
    <s v="Vishal_6051"/>
    <s v="Erode"/>
    <n v="11.34"/>
    <n v="77.717200000000005"/>
    <s v="SP122"/>
    <s v="Salesperson_22"/>
    <s v="Shipped"/>
    <s v="mobile_app"/>
  </r>
  <r>
    <s v="S06053"/>
    <d v="2023-11-10T11:41:00"/>
    <x v="81"/>
    <s v="P1052"/>
    <s v="T-Shirts_052"/>
    <x v="2"/>
    <s v="Blue"/>
    <s v="M"/>
    <n v="4"/>
    <n v="739.87"/>
    <n v="603.5"/>
    <n v="2959.48"/>
    <n v="2414"/>
    <s v="C26052"/>
    <s v="Vishal_6052"/>
    <s v="Erode"/>
    <n v="11.34"/>
    <n v="77.717200000000005"/>
    <s v="SP147"/>
    <s v="Salesperson_47"/>
    <s v="Pending"/>
    <s v="in-store"/>
  </r>
  <r>
    <s v="S06054"/>
    <d v="2024-08-13T19:07:00"/>
    <x v="76"/>
    <s v="P1053"/>
    <s v="Sarees_053"/>
    <x v="7"/>
    <s v="Blue"/>
    <s v="L"/>
    <n v="2"/>
    <n v="1763.16"/>
    <n v="1081.77"/>
    <n v="3526.32"/>
    <n v="2163.54"/>
    <s v="C26053"/>
    <s v="Karthik_6053"/>
    <s v="Vellore"/>
    <n v="12.916499999999999"/>
    <n v="79.132499999999993"/>
    <s v="SP113"/>
    <s v="Salesperson_13"/>
    <s v="Returned"/>
    <s v="in-store"/>
  </r>
  <r>
    <s v="S06055"/>
    <d v="2023-02-24T10:34:00"/>
    <x v="29"/>
    <s v="P1054"/>
    <s v="Women's_054"/>
    <x v="0"/>
    <s v="Maroon"/>
    <s v="M"/>
    <n v="3"/>
    <n v="756.96"/>
    <n v="498.62"/>
    <n v="2270.88"/>
    <n v="1495.86"/>
    <s v="C26054"/>
    <s v="Diya_6054"/>
    <s v="Vellore"/>
    <n v="12.916499999999999"/>
    <n v="79.132499999999993"/>
    <s v="SP125"/>
    <s v="Salesperson_25"/>
    <s v="Cancelled"/>
    <s v="online"/>
  </r>
  <r>
    <s v="S06056"/>
    <d v="2024-01-18T16:44:00"/>
    <x v="49"/>
    <s v="P1055"/>
    <s v="Kurta_055"/>
    <x v="1"/>
    <s v="Yellow"/>
    <s v="XXL"/>
    <n v="2"/>
    <n v="1259.9000000000001"/>
    <n v="1013.1"/>
    <n v="2519.8000000000002"/>
    <n v="2026.2"/>
    <s v="C26055"/>
    <s v="Bhuvana_6055"/>
    <s v="Tirunelveli"/>
    <n v="8.7139000000000006"/>
    <n v="77.756699999999995"/>
    <s v="SP137"/>
    <s v="Salesperson_37"/>
    <s v="Shipped"/>
    <s v="online"/>
  </r>
  <r>
    <s v="S06057"/>
    <d v="2024-09-18T14:17:00"/>
    <x v="6"/>
    <s v="P1056"/>
    <s v="Sarees_056"/>
    <x v="7"/>
    <s v="Pink"/>
    <s v="XS"/>
    <n v="1"/>
    <n v="1033.27"/>
    <n v="847.62"/>
    <n v="1033.27"/>
    <n v="847.62"/>
    <s v="C26056"/>
    <s v="Aarav_6056"/>
    <s v="Tiruchirappalli"/>
    <n v="10.7905"/>
    <n v="78.704700000000003"/>
    <s v="SP145"/>
    <s v="Salesperson_45"/>
    <s v="Pending"/>
    <s v="in-store"/>
  </r>
  <r>
    <s v="S06058"/>
    <d v="2023-08-17T13:12:00"/>
    <x v="63"/>
    <s v="P1057"/>
    <s v="Sportswear_057"/>
    <x v="3"/>
    <s v="Yellow"/>
    <s v="S"/>
    <n v="1"/>
    <n v="291.67"/>
    <n v="253.25"/>
    <n v="291.67"/>
    <n v="253.25"/>
    <s v="C26057"/>
    <s v="Kavin_6057"/>
    <s v="Erode"/>
    <n v="11.34"/>
    <n v="77.717200000000005"/>
    <s v="SP147"/>
    <s v="Salesperson_47"/>
    <s v="Returned"/>
    <s v="mobile_app"/>
  </r>
  <r>
    <s v="S06059"/>
    <d v="2023-07-08T11:59:00"/>
    <x v="90"/>
    <s v="P1058"/>
    <s v="T-Shirts_058"/>
    <x v="2"/>
    <s v="Green"/>
    <s v="XS"/>
    <n v="1"/>
    <n v="2477.13"/>
    <n v="1760.72"/>
    <n v="2477.13"/>
    <n v="1760.72"/>
    <s v="C26058"/>
    <s v="Aarav_6058"/>
    <s v="Madurai"/>
    <n v="9.9252000000000002"/>
    <n v="78.119799999999998"/>
    <s v="SP111"/>
    <s v="Salesperson_11"/>
    <s v="Pending"/>
    <s v="in-store"/>
  </r>
  <r>
    <s v="S06060"/>
    <d v="2023-08-26T19:18:00"/>
    <x v="4"/>
    <s v="P1059"/>
    <s v="Sarees_059"/>
    <x v="7"/>
    <s v="Blue"/>
    <s v="XXL"/>
    <n v="2"/>
    <n v="1173.3800000000001"/>
    <n v="950.66"/>
    <n v="2346.7600000000002"/>
    <n v="1901.32"/>
    <s v="C26059"/>
    <s v="Vishal_6059"/>
    <s v="Tirunelveli"/>
    <n v="8.7139000000000006"/>
    <n v="77.756699999999995"/>
    <s v="SP122"/>
    <s v="Salesperson_22"/>
    <s v="Shipped"/>
    <s v="in-store"/>
  </r>
  <r>
    <s v="S06061"/>
    <d v="2023-01-29T14:20:00"/>
    <x v="17"/>
    <s v="P1060"/>
    <s v="Sarees_060"/>
    <x v="7"/>
    <s v="Black"/>
    <s v="L"/>
    <n v="1"/>
    <n v="1704.86"/>
    <n v="1171.23"/>
    <n v="1704.86"/>
    <n v="1171.23"/>
    <s v="C26060"/>
    <s v="Lakshmi_6060"/>
    <s v="Madurai"/>
    <n v="9.9252000000000002"/>
    <n v="78.119799999999998"/>
    <s v="SP114"/>
    <s v="Salesperson_14"/>
    <s v="Shipped"/>
    <s v="online"/>
  </r>
  <r>
    <s v="S06062"/>
    <d v="2024-01-30T16:13:00"/>
    <x v="53"/>
    <s v="P1061"/>
    <s v="Kurta_061"/>
    <x v="1"/>
    <s v="Pink"/>
    <s v="XS"/>
    <n v="2"/>
    <n v="1437.68"/>
    <n v="1100.47"/>
    <n v="2875.36"/>
    <n v="2200.94"/>
    <s v="C26061"/>
    <s v="Vishal_6061"/>
    <s v="Coimbatore"/>
    <n v="11.0168"/>
    <n v="76.955799999999996"/>
    <s v="SP118"/>
    <s v="Salesperson_18"/>
    <s v="Pending"/>
    <s v="in-store"/>
  </r>
  <r>
    <s v="S06063"/>
    <d v="2023-12-28T18:55:00"/>
    <x v="34"/>
    <s v="P1062"/>
    <s v="Kurta_062"/>
    <x v="1"/>
    <s v="White"/>
    <s v="S"/>
    <n v="4"/>
    <n v="1615.4"/>
    <n v="1445.18"/>
    <n v="6461.6"/>
    <n v="5780.72"/>
    <s v="C26062"/>
    <s v="Aarav_6062"/>
    <s v="Madurai"/>
    <n v="9.9252000000000002"/>
    <n v="78.119799999999998"/>
    <s v="SP139"/>
    <s v="Salesperson_39"/>
    <s v="Shipped"/>
    <s v="in-store"/>
  </r>
  <r>
    <s v="S06064"/>
    <d v="2023-02-18T15:43:00"/>
    <x v="43"/>
    <s v="P1063"/>
    <s v="Men's_063"/>
    <x v="4"/>
    <s v="Maroon"/>
    <s v="XS"/>
    <n v="1"/>
    <n v="2499.56"/>
    <n v="1594.96"/>
    <n v="2499.56"/>
    <n v="1594.96"/>
    <s v="C26063"/>
    <s v="Meena_6063"/>
    <s v="Vellore"/>
    <n v="12.916499999999999"/>
    <n v="79.132499999999993"/>
    <s v="SP109"/>
    <s v="Salesperson_9"/>
    <s v="Pending"/>
    <s v="mobile_app"/>
  </r>
  <r>
    <s v="S06065"/>
    <d v="2024-05-30T21:48:00"/>
    <x v="54"/>
    <s v="P1064"/>
    <s v="Kid's_064"/>
    <x v="5"/>
    <s v="Blue"/>
    <s v="XS"/>
    <n v="3"/>
    <n v="531.47"/>
    <n v="397.52"/>
    <n v="1594.41"/>
    <n v="1192.56"/>
    <s v="C26064"/>
    <s v="Sathish_6064"/>
    <s v="Tiruchirappalli"/>
    <n v="10.7905"/>
    <n v="78.704700000000003"/>
    <s v="SP123"/>
    <s v="Salesperson_23"/>
    <s v="Pending"/>
    <s v="in-store"/>
  </r>
  <r>
    <s v="S06066"/>
    <d v="2023-02-16T16:01:00"/>
    <x v="43"/>
    <s v="P1065"/>
    <s v="T-Shirts_065"/>
    <x v="2"/>
    <s v="Black"/>
    <s v="XL"/>
    <n v="1"/>
    <n v="1322.33"/>
    <n v="975.46"/>
    <n v="1322.33"/>
    <n v="975.46"/>
    <s v="C26065"/>
    <s v="Kavin_6065"/>
    <s v="Madurai"/>
    <n v="9.9252000000000002"/>
    <n v="78.119799999999998"/>
    <s v="SP138"/>
    <s v="Salesperson_38"/>
    <s v="Returned"/>
    <s v="in-store"/>
  </r>
  <r>
    <s v="S06067"/>
    <d v="2023-05-08T14:10:00"/>
    <x v="64"/>
    <s v="P1066"/>
    <s v="Men's_066"/>
    <x v="4"/>
    <s v="Blue"/>
    <s v="XXL"/>
    <n v="1"/>
    <n v="1321.48"/>
    <n v="992.86"/>
    <n v="1321.48"/>
    <n v="992.86"/>
    <s v="C26066"/>
    <s v="Lakshmi_6066"/>
    <s v="Salem"/>
    <n v="11.664300000000001"/>
    <n v="78.146000000000001"/>
    <s v="SP136"/>
    <s v="Salesperson_36"/>
    <s v="Shipped"/>
    <s v="mobile_app"/>
  </r>
  <r>
    <s v="S06068"/>
    <d v="2023-07-10T16:40:00"/>
    <x v="91"/>
    <s v="P1067"/>
    <s v="Kid's_067"/>
    <x v="5"/>
    <s v="Maroon"/>
    <s v="M"/>
    <n v="2"/>
    <n v="1173.9100000000001"/>
    <n v="941.36"/>
    <n v="2347.8200000000002"/>
    <n v="1882.72"/>
    <s v="C26067"/>
    <s v="Aarav_6067"/>
    <s v="Vellore"/>
    <n v="12.916499999999999"/>
    <n v="79.132499999999993"/>
    <s v="SP127"/>
    <s v="Salesperson_27"/>
    <s v="Cancelled"/>
    <s v="in-store"/>
  </r>
  <r>
    <s v="S06069"/>
    <d v="2023-09-28T19:43:00"/>
    <x v="21"/>
    <s v="P1068"/>
    <s v="Sarees_068"/>
    <x v="7"/>
    <s v="Black"/>
    <s v="XL"/>
    <n v="1"/>
    <n v="1377.03"/>
    <n v="881.91"/>
    <n v="1377.03"/>
    <n v="881.91"/>
    <s v="C26068"/>
    <s v="Aarav_6068"/>
    <s v="Vellore"/>
    <n v="12.916499999999999"/>
    <n v="79.132499999999993"/>
    <s v="SP134"/>
    <s v="Salesperson_34"/>
    <s v="Pending"/>
    <s v="mobile_app"/>
  </r>
  <r>
    <s v="S06070"/>
    <d v="2023-11-24T12:56:00"/>
    <x v="51"/>
    <s v="P1069"/>
    <s v="T-Shirts_069"/>
    <x v="2"/>
    <s v="Grey"/>
    <s v="L"/>
    <n v="3"/>
    <n v="1017.09"/>
    <n v="775.06"/>
    <n v="3051.27"/>
    <n v="2325.1799999999998"/>
    <s v="C26069"/>
    <s v="Ravi_6069"/>
    <s v="Chennai"/>
    <n v="13.082700000000001"/>
    <n v="80.270700000000005"/>
    <s v="SP103"/>
    <s v="Salesperson_3"/>
    <s v="Shipped"/>
    <s v="in-store"/>
  </r>
  <r>
    <s v="S06071"/>
    <d v="2024-02-25T17:40:00"/>
    <x v="73"/>
    <s v="P1070"/>
    <s v="Kid's_070"/>
    <x v="5"/>
    <s v="White"/>
    <s v="M"/>
    <n v="4"/>
    <n v="1477.02"/>
    <n v="1210.72"/>
    <n v="5908.08"/>
    <n v="4842.88"/>
    <s v="C26070"/>
    <s v="Priya_6070"/>
    <s v="Erode"/>
    <n v="11.34"/>
    <n v="77.717200000000005"/>
    <s v="SP125"/>
    <s v="Salesperson_25"/>
    <s v="Shipped"/>
    <s v="in-store"/>
  </r>
  <r>
    <s v="S06072"/>
    <d v="2023-10-03T10:38:00"/>
    <x v="31"/>
    <s v="P1071"/>
    <s v="T-Shirts_071"/>
    <x v="2"/>
    <s v="Maroon"/>
    <s v="S"/>
    <n v="3"/>
    <n v="487.29"/>
    <n v="320.37"/>
    <n v="1461.87"/>
    <n v="961.11"/>
    <s v="C26071"/>
    <s v="Priya_6071"/>
    <s v="Chennai"/>
    <n v="13.082700000000001"/>
    <n v="80.270700000000005"/>
    <s v="SP143"/>
    <s v="Salesperson_43"/>
    <s v="Cancelled"/>
    <s v="in-store"/>
  </r>
  <r>
    <s v="S06073"/>
    <d v="2023-12-30T16:15:00"/>
    <x v="34"/>
    <s v="P1072"/>
    <s v="T-Shirts_072"/>
    <x v="2"/>
    <s v="Black"/>
    <s v="XL"/>
    <n v="4"/>
    <n v="1091.05"/>
    <n v="871.74"/>
    <n v="4364.2"/>
    <n v="3486.96"/>
    <s v="C26072"/>
    <s v="Priya_6072"/>
    <s v="Madurai"/>
    <n v="9.9252000000000002"/>
    <n v="78.119799999999998"/>
    <s v="SP143"/>
    <s v="Salesperson_43"/>
    <s v="Returned"/>
    <s v="online"/>
  </r>
  <r>
    <s v="S06074"/>
    <d v="2024-04-02T17:35:00"/>
    <x v="82"/>
    <s v="P1073"/>
    <s v="Men's_073"/>
    <x v="4"/>
    <s v="Maroon"/>
    <s v="M"/>
    <n v="1"/>
    <n v="798.51"/>
    <n v="487.24"/>
    <n v="798.51"/>
    <n v="487.24"/>
    <s v="C26073"/>
    <s v="Karthik_6073"/>
    <s v="Madurai"/>
    <n v="9.9252000000000002"/>
    <n v="78.119799999999998"/>
    <s v="SP121"/>
    <s v="Salesperson_21"/>
    <s v="Shipped"/>
    <s v="online"/>
  </r>
  <r>
    <s v="S06075"/>
    <d v="2024-04-05T20:08:00"/>
    <x v="82"/>
    <s v="P1074"/>
    <s v="Kid's_074"/>
    <x v="5"/>
    <s v="Grey"/>
    <s v="S"/>
    <n v="4"/>
    <n v="959.82"/>
    <n v="602.92999999999995"/>
    <n v="3839.28"/>
    <n v="2411.7199999999998"/>
    <s v="C26074"/>
    <s v="Priya_6074"/>
    <s v="Erode"/>
    <n v="11.34"/>
    <n v="77.717200000000005"/>
    <s v="SP136"/>
    <s v="Salesperson_36"/>
    <s v="Pending"/>
    <s v="in-store"/>
  </r>
  <r>
    <s v="S06076"/>
    <d v="2024-03-25T17:35:00"/>
    <x v="26"/>
    <s v="P1075"/>
    <s v="Jeans_075"/>
    <x v="6"/>
    <s v="Green"/>
    <s v="M"/>
    <n v="2"/>
    <n v="2465.0700000000002"/>
    <n v="1800.29"/>
    <n v="4930.1400000000003"/>
    <n v="3600.58"/>
    <s v="C26075"/>
    <s v="Ravi_6075"/>
    <s v="Madurai"/>
    <n v="9.9252000000000002"/>
    <n v="78.119799999999998"/>
    <s v="SP131"/>
    <s v="Salesperson_31"/>
    <s v="Pending"/>
    <s v="online"/>
  </r>
  <r>
    <s v="S06077"/>
    <d v="2024-08-06T12:07:00"/>
    <x v="46"/>
    <s v="P1076"/>
    <s v="T-Shirts_076"/>
    <x v="2"/>
    <s v="Pink"/>
    <s v="XL"/>
    <n v="3"/>
    <n v="1054.24"/>
    <n v="733.02"/>
    <n v="3162.72"/>
    <n v="2199.06"/>
    <s v="C26076"/>
    <s v="Bhuvana_6076"/>
    <s v="Madurai"/>
    <n v="9.9252000000000002"/>
    <n v="78.119799999999998"/>
    <s v="SP130"/>
    <s v="Salesperson_30"/>
    <s v="Paid"/>
    <s v="online"/>
  </r>
  <r>
    <s v="S06078"/>
    <d v="2024-03-12T14:34:00"/>
    <x v="24"/>
    <s v="P1077"/>
    <s v="T-Shirts_077"/>
    <x v="2"/>
    <s v="Grey"/>
    <s v="S"/>
    <n v="4"/>
    <n v="2002.64"/>
    <n v="1389.26"/>
    <n v="8010.56"/>
    <n v="5557.04"/>
    <s v="C26077"/>
    <s v="Meena_6077"/>
    <s v="Tiruchirappalli"/>
    <n v="10.7905"/>
    <n v="78.704700000000003"/>
    <s v="SP116"/>
    <s v="Salesperson_16"/>
    <s v="Returned"/>
    <s v="online"/>
  </r>
  <r>
    <s v="S06079"/>
    <d v="2023-12-14T10:47:00"/>
    <x v="19"/>
    <s v="P1078"/>
    <s v="Kurta_078"/>
    <x v="1"/>
    <s v="Pink"/>
    <s v="L"/>
    <n v="2"/>
    <n v="642.15"/>
    <n v="426.78"/>
    <n v="1284.3"/>
    <n v="853.56"/>
    <s v="C26078"/>
    <s v="Diya_6078"/>
    <s v="Chennai"/>
    <n v="13.082700000000001"/>
    <n v="80.270700000000005"/>
    <s v="SP122"/>
    <s v="Salesperson_22"/>
    <s v="Paid"/>
    <s v="mobile_app"/>
  </r>
  <r>
    <s v="S06080"/>
    <d v="2023-06-20T16:32:00"/>
    <x v="88"/>
    <s v="P1079"/>
    <s v="T-Shirts_079"/>
    <x v="2"/>
    <s v="Pink"/>
    <s v="XS"/>
    <n v="3"/>
    <n v="733.52"/>
    <n v="642.48"/>
    <n v="2200.56"/>
    <n v="1927.44"/>
    <s v="C26079"/>
    <s v="Anu_6079"/>
    <s v="Chennai"/>
    <n v="13.082700000000001"/>
    <n v="80.270700000000005"/>
    <s v="SP124"/>
    <s v="Salesperson_24"/>
    <s v="Cancelled"/>
    <s v="online"/>
  </r>
  <r>
    <s v="S06081"/>
    <d v="2023-09-11T16:51:00"/>
    <x v="61"/>
    <s v="P1080"/>
    <s v="Kurta_080"/>
    <x v="1"/>
    <s v="Green"/>
    <s v="XL"/>
    <n v="2"/>
    <n v="1667.29"/>
    <n v="1444.85"/>
    <n v="3334.58"/>
    <n v="2889.7"/>
    <s v="C26080"/>
    <s v="Bhuvana_6080"/>
    <s v="Erode"/>
    <n v="11.34"/>
    <n v="77.717200000000005"/>
    <s v="SP148"/>
    <s v="Salesperson_48"/>
    <s v="Cancelled"/>
    <s v="mobile_app"/>
  </r>
  <r>
    <s v="S06082"/>
    <d v="2024-09-10T21:20:00"/>
    <x v="38"/>
    <s v="P1081"/>
    <s v="Sportswear_081"/>
    <x v="3"/>
    <s v="Green"/>
    <s v="M"/>
    <n v="2"/>
    <n v="567.41"/>
    <n v="397.13"/>
    <n v="1134.82"/>
    <n v="794.26"/>
    <s v="C26081"/>
    <s v="Vishal_6081"/>
    <s v="Salem"/>
    <n v="11.664300000000001"/>
    <n v="78.146000000000001"/>
    <s v="SP101"/>
    <s v="Salesperson_1"/>
    <s v="Pending"/>
    <s v="in-store"/>
  </r>
  <r>
    <s v="S06083"/>
    <d v="2023-08-03T19:11:00"/>
    <x v="58"/>
    <s v="P1082"/>
    <s v="Sarees_082"/>
    <x v="7"/>
    <s v="Blue"/>
    <s v="XL"/>
    <n v="1"/>
    <n v="1567.69"/>
    <n v="1250.26"/>
    <n v="1567.69"/>
    <n v="1250.26"/>
    <s v="C26082"/>
    <s v="Priya_6082"/>
    <s v="Tirunelveli"/>
    <n v="8.7139000000000006"/>
    <n v="77.756699999999995"/>
    <s v="SP126"/>
    <s v="Salesperson_26"/>
    <s v="Paid"/>
    <s v="online"/>
  </r>
  <r>
    <s v="S06084"/>
    <d v="2023-06-11T18:22:00"/>
    <x v="87"/>
    <s v="P1083"/>
    <s v="Jeans_083"/>
    <x v="6"/>
    <s v="White"/>
    <s v="M"/>
    <n v="1"/>
    <n v="2399.1799999999998"/>
    <n v="1863.22"/>
    <n v="2399.1799999999998"/>
    <n v="1863.22"/>
    <s v="C26083"/>
    <s v="Aarav_6083"/>
    <s v="Tiruchirappalli"/>
    <n v="10.7905"/>
    <n v="78.704700000000003"/>
    <s v="SP144"/>
    <s v="Salesperson_44"/>
    <s v="Pending"/>
    <s v="in-store"/>
  </r>
  <r>
    <s v="S06085"/>
    <d v="2023-06-14T21:23:00"/>
    <x v="23"/>
    <s v="P1084"/>
    <s v="Women's_084"/>
    <x v="0"/>
    <s v="Maroon"/>
    <s v="S"/>
    <n v="1"/>
    <n v="1979.57"/>
    <n v="1681.53"/>
    <n v="1979.57"/>
    <n v="1681.53"/>
    <s v="C26084"/>
    <s v="Anu_6084"/>
    <s v="Chennai"/>
    <n v="13.082700000000001"/>
    <n v="80.270700000000005"/>
    <s v="SP107"/>
    <s v="Salesperson_7"/>
    <s v="Shipped"/>
    <s v="in-store"/>
  </r>
  <r>
    <s v="S06086"/>
    <d v="2023-12-21T13:40:00"/>
    <x v="41"/>
    <s v="P1085"/>
    <s v="Jeans_085"/>
    <x v="6"/>
    <s v="White"/>
    <s v="L"/>
    <n v="1"/>
    <n v="1753.32"/>
    <n v="1549.96"/>
    <n v="1753.32"/>
    <n v="1549.96"/>
    <s v="C26085"/>
    <s v="Priya_6085"/>
    <s v="Coimbatore"/>
    <n v="11.0168"/>
    <n v="76.955799999999996"/>
    <s v="SP108"/>
    <s v="Salesperson_8"/>
    <s v="Pending"/>
    <s v="online"/>
  </r>
  <r>
    <s v="S06087"/>
    <d v="2023-08-27T10:54:00"/>
    <x v="4"/>
    <s v="P1086"/>
    <s v="Sportswear_086"/>
    <x v="3"/>
    <s v="Grey"/>
    <s v="XL"/>
    <n v="1"/>
    <n v="380.77"/>
    <n v="251.92"/>
    <n v="380.77"/>
    <n v="251.92"/>
    <s v="C26086"/>
    <s v="Sanjay_6086"/>
    <s v="Tiruchirappalli"/>
    <n v="10.7905"/>
    <n v="78.704700000000003"/>
    <s v="SP140"/>
    <s v="Salesperson_40"/>
    <s v="Cancelled"/>
    <s v="mobile_app"/>
  </r>
  <r>
    <s v="S06088"/>
    <d v="2024-10-02T19:55:00"/>
    <x v="25"/>
    <s v="P1087"/>
    <s v="Men's_087"/>
    <x v="4"/>
    <s v="Blue"/>
    <s v="XXL"/>
    <n v="2"/>
    <n v="2026.79"/>
    <n v="1258.53"/>
    <n v="4053.58"/>
    <n v="2517.06"/>
    <s v="C26087"/>
    <s v="Ganesh_6087"/>
    <s v="Madurai"/>
    <n v="9.9252000000000002"/>
    <n v="78.119799999999998"/>
    <s v="SP110"/>
    <s v="Salesperson_10"/>
    <s v="Paid"/>
    <s v="in-store"/>
  </r>
  <r>
    <s v="S06089"/>
    <d v="2024-03-01T18:29:00"/>
    <x v="14"/>
    <s v="P1088"/>
    <s v="Women's_088"/>
    <x v="0"/>
    <s v="Pink"/>
    <s v="S"/>
    <n v="3"/>
    <n v="1757.58"/>
    <n v="1470.27"/>
    <n v="5272.74"/>
    <n v="4410.8100000000004"/>
    <s v="C26088"/>
    <s v="Diya_6088"/>
    <s v="Tirunelveli"/>
    <n v="8.7139000000000006"/>
    <n v="77.756699999999995"/>
    <s v="SP111"/>
    <s v="Salesperson_11"/>
    <s v="Paid"/>
    <s v="in-store"/>
  </r>
  <r>
    <s v="S06090"/>
    <d v="2023-07-07T21:31:00"/>
    <x v="90"/>
    <s v="P1089"/>
    <s v="Men's_089"/>
    <x v="4"/>
    <s v="Green"/>
    <s v="S"/>
    <n v="3"/>
    <n v="806.6"/>
    <n v="722.46"/>
    <n v="2419.8000000000002"/>
    <n v="2167.38"/>
    <s v="C26089"/>
    <s v="Sathish_6089"/>
    <s v="Coimbatore"/>
    <n v="11.0168"/>
    <n v="76.955799999999996"/>
    <s v="SP123"/>
    <s v="Salesperson_23"/>
    <s v="Pending"/>
    <s v="third-party"/>
  </r>
  <r>
    <s v="S06091"/>
    <d v="2023-02-05T14:17:00"/>
    <x v="35"/>
    <s v="P1090"/>
    <s v="Jeans_090"/>
    <x v="6"/>
    <s v="Blue"/>
    <s v="S"/>
    <n v="3"/>
    <n v="2457.3000000000002"/>
    <n v="1610.02"/>
    <n v="7371.9"/>
    <n v="4830.0600000000004"/>
    <s v="C26090"/>
    <s v="Meena_6090"/>
    <s v="Erode"/>
    <n v="11.34"/>
    <n v="77.717200000000005"/>
    <s v="SP140"/>
    <s v="Salesperson_40"/>
    <s v="Pending"/>
    <s v="in-store"/>
  </r>
  <r>
    <s v="S06092"/>
    <d v="2023-06-29T21:11:00"/>
    <x v="42"/>
    <s v="P1091"/>
    <s v="Women's_091"/>
    <x v="0"/>
    <s v="White"/>
    <s v="XS"/>
    <n v="1"/>
    <n v="1400.03"/>
    <n v="970.79"/>
    <n v="1400.03"/>
    <n v="970.79"/>
    <s v="C26091"/>
    <s v="Sathish_6091"/>
    <s v="Madurai"/>
    <n v="9.9252000000000002"/>
    <n v="78.119799999999998"/>
    <s v="SP105"/>
    <s v="Salesperson_5"/>
    <s v="Pending"/>
    <s v="online"/>
  </r>
  <r>
    <s v="S06093"/>
    <d v="2023-10-20T15:15:00"/>
    <x v="69"/>
    <s v="P1092"/>
    <s v="Sportswear_092"/>
    <x v="3"/>
    <s v="Red"/>
    <s v="S"/>
    <n v="2"/>
    <n v="628.84"/>
    <n v="440.69"/>
    <n v="1257.68"/>
    <n v="881.38"/>
    <s v="C26092"/>
    <s v="Meena_6092"/>
    <s v="Coimbatore"/>
    <n v="11.0168"/>
    <n v="76.955799999999996"/>
    <s v="SP135"/>
    <s v="Salesperson_35"/>
    <s v="Cancelled"/>
    <s v="in-store"/>
  </r>
  <r>
    <s v="S06094"/>
    <d v="2024-02-10T14:42:00"/>
    <x v="52"/>
    <s v="P1093"/>
    <s v="Kurta_093"/>
    <x v="1"/>
    <s v="Grey"/>
    <s v="S"/>
    <n v="2"/>
    <n v="1398.57"/>
    <n v="887.29"/>
    <n v="2797.14"/>
    <n v="1774.58"/>
    <s v="C26093"/>
    <s v="Aarav_6093"/>
    <s v="Coimbatore"/>
    <n v="11.0168"/>
    <n v="76.955799999999996"/>
    <s v="SP111"/>
    <s v="Salesperson_11"/>
    <s v="Cancelled"/>
    <s v="in-store"/>
  </r>
  <r>
    <s v="S06095"/>
    <d v="2023-05-10T14:32:00"/>
    <x v="64"/>
    <s v="P1094"/>
    <s v="Sarees_094"/>
    <x v="7"/>
    <s v="Red"/>
    <s v="S"/>
    <n v="4"/>
    <n v="700.03"/>
    <n v="458.25"/>
    <n v="2800.12"/>
    <n v="1833"/>
    <s v="C26094"/>
    <s v="Diya_6094"/>
    <s v="Vellore"/>
    <n v="12.916499999999999"/>
    <n v="79.132499999999993"/>
    <s v="SP131"/>
    <s v="Salesperson_31"/>
    <s v="Returned"/>
    <s v="in-store"/>
  </r>
  <r>
    <s v="S06096"/>
    <d v="2023-09-02T19:37:00"/>
    <x v="0"/>
    <s v="P1095"/>
    <s v="Kurta_095"/>
    <x v="1"/>
    <s v="Red"/>
    <s v="XS"/>
    <n v="2"/>
    <n v="2280.44"/>
    <n v="1471.66"/>
    <n v="4560.88"/>
    <n v="2943.32"/>
    <s v="C26095"/>
    <s v="Devi_6095"/>
    <s v="Chennai"/>
    <n v="13.082700000000001"/>
    <n v="80.270700000000005"/>
    <s v="SP144"/>
    <s v="Salesperson_44"/>
    <s v="Paid"/>
    <s v="in-store"/>
  </r>
  <r>
    <s v="S06097"/>
    <d v="2023-01-28T14:31:00"/>
    <x v="17"/>
    <s v="P1096"/>
    <s v="Women's_096"/>
    <x v="0"/>
    <s v="Grey"/>
    <s v="L"/>
    <n v="2"/>
    <n v="1575.9"/>
    <n v="1318.33"/>
    <n v="3151.8"/>
    <n v="2636.66"/>
    <s v="C26096"/>
    <s v="Bhuvana_6096"/>
    <s v="Tirunelveli"/>
    <n v="8.7139000000000006"/>
    <n v="77.756699999999995"/>
    <s v="SP113"/>
    <s v="Salesperson_13"/>
    <s v="Pending"/>
    <s v="online"/>
  </r>
  <r>
    <s v="S06098"/>
    <d v="2023-04-14T12:07:00"/>
    <x v="71"/>
    <s v="P1097"/>
    <s v="T-Shirts_097"/>
    <x v="2"/>
    <s v="White"/>
    <s v="XL"/>
    <n v="2"/>
    <n v="1527.77"/>
    <n v="959.12"/>
    <n v="3055.54"/>
    <n v="1918.24"/>
    <s v="C26097"/>
    <s v="Meena_6097"/>
    <s v="Salem"/>
    <n v="11.664300000000001"/>
    <n v="78.146000000000001"/>
    <s v="SP113"/>
    <s v="Salesperson_13"/>
    <s v="Cancelled"/>
    <s v="in-store"/>
  </r>
  <r>
    <s v="S06099"/>
    <d v="2023-05-24T18:01:00"/>
    <x v="27"/>
    <s v="P1098"/>
    <s v="Sportswear_098"/>
    <x v="3"/>
    <s v="Blue"/>
    <s v="M"/>
    <n v="1"/>
    <n v="898.24"/>
    <n v="636.66999999999996"/>
    <n v="898.24"/>
    <n v="636.66999999999996"/>
    <s v="C26098"/>
    <s v="Ganesh_6098"/>
    <s v="Coimbatore"/>
    <n v="11.0168"/>
    <n v="76.955799999999996"/>
    <s v="SP120"/>
    <s v="Salesperson_20"/>
    <s v="Returned"/>
    <s v="in-store"/>
  </r>
  <r>
    <s v="S06100"/>
    <d v="2023-11-23T18:30:00"/>
    <x v="51"/>
    <s v="P1099"/>
    <s v="Sportswear_099"/>
    <x v="3"/>
    <s v="White"/>
    <s v="L"/>
    <n v="2"/>
    <n v="1619.08"/>
    <n v="993.22"/>
    <n v="3238.16"/>
    <n v="1986.44"/>
    <s v="C26099"/>
    <s v="Sathish_6099"/>
    <s v="Coimbatore"/>
    <n v="11.0168"/>
    <n v="76.955799999999996"/>
    <s v="SP107"/>
    <s v="Salesperson_7"/>
    <s v="Shipped"/>
    <s v="mobile_app"/>
  </r>
  <r>
    <s v="S06101"/>
    <d v="2023-10-04T16:54:00"/>
    <x v="31"/>
    <s v="P1100"/>
    <s v="Men's_100"/>
    <x v="4"/>
    <s v="Maroon"/>
    <s v="L"/>
    <n v="4"/>
    <n v="527.85"/>
    <n v="362.52"/>
    <n v="2111.4"/>
    <n v="1450.08"/>
    <s v="C26100"/>
    <s v="Aarav_6100"/>
    <s v="Madurai"/>
    <n v="9.9252000000000002"/>
    <n v="78.119799999999998"/>
    <s v="SP130"/>
    <s v="Salesperson_30"/>
    <s v="Pending"/>
    <s v="in-store"/>
  </r>
  <r>
    <s v="S06102"/>
    <d v="2024-03-12T11:13:00"/>
    <x v="24"/>
    <s v="P1101"/>
    <s v="Kid's_101"/>
    <x v="5"/>
    <s v="Red"/>
    <s v="M"/>
    <n v="3"/>
    <n v="2004.4"/>
    <n v="1523.38"/>
    <n v="6013.2"/>
    <n v="4570.1400000000003"/>
    <s v="C26101"/>
    <s v="Aarav_6101"/>
    <s v="Chennai"/>
    <n v="13.082700000000001"/>
    <n v="80.270700000000005"/>
    <s v="SP139"/>
    <s v="Salesperson_39"/>
    <s v="Pending"/>
    <s v="in-store"/>
  </r>
  <r>
    <s v="S06103"/>
    <d v="2023-12-15T19:49:00"/>
    <x v="19"/>
    <s v="P1102"/>
    <s v="Men's_102"/>
    <x v="4"/>
    <s v="Maroon"/>
    <s v="XXL"/>
    <n v="2"/>
    <n v="479.02"/>
    <n v="387.09"/>
    <n v="958.04"/>
    <n v="774.18"/>
    <s v="C26102"/>
    <s v="Meena_6102"/>
    <s v="Salem"/>
    <n v="11.664300000000001"/>
    <n v="78.146000000000001"/>
    <s v="SP140"/>
    <s v="Salesperson_40"/>
    <s v="Cancelled"/>
    <s v="mobile_app"/>
  </r>
  <r>
    <s v="S06104"/>
    <d v="2024-10-07T17:07:00"/>
    <x v="28"/>
    <s v="P1103"/>
    <s v="Women's_103"/>
    <x v="0"/>
    <s v="Green"/>
    <s v="S"/>
    <n v="1"/>
    <n v="414.01"/>
    <n v="319.77"/>
    <n v="414.01"/>
    <n v="319.77"/>
    <s v="C26103"/>
    <s v="Kavin_6103"/>
    <s v="Coimbatore"/>
    <n v="11.0168"/>
    <n v="76.955799999999996"/>
    <s v="SP124"/>
    <s v="Salesperson_24"/>
    <s v="Paid"/>
    <s v="in-store"/>
  </r>
  <r>
    <s v="S06105"/>
    <d v="2024-08-13T10:49:00"/>
    <x v="76"/>
    <s v="P1104"/>
    <s v="Men's_104"/>
    <x v="4"/>
    <s v="Yellow"/>
    <s v="XL"/>
    <n v="3"/>
    <n v="655.48"/>
    <n v="427.29"/>
    <n v="1966.44"/>
    <n v="1281.8699999999999"/>
    <s v="C26104"/>
    <s v="Bhuvana_6104"/>
    <s v="Tiruchirappalli"/>
    <n v="10.7905"/>
    <n v="78.704700000000003"/>
    <s v="SP111"/>
    <s v="Salesperson_11"/>
    <s v="Returned"/>
    <s v="mobile_app"/>
  </r>
  <r>
    <s v="S06106"/>
    <d v="2024-07-12T13:19:00"/>
    <x v="84"/>
    <s v="P1105"/>
    <s v="Women's_105"/>
    <x v="0"/>
    <s v="Maroon"/>
    <s v="S"/>
    <n v="2"/>
    <n v="604.86"/>
    <n v="418.05"/>
    <n v="1209.72"/>
    <n v="836.1"/>
    <s v="C26105"/>
    <s v="Kavin_6105"/>
    <s v="Tirunelveli"/>
    <n v="8.7139000000000006"/>
    <n v="77.756699999999995"/>
    <s v="SP111"/>
    <s v="Salesperson_11"/>
    <s v="Shipped"/>
    <s v="in-store"/>
  </r>
  <r>
    <s v="S06107"/>
    <d v="2023-06-07T18:09:00"/>
    <x v="87"/>
    <s v="P1106"/>
    <s v="Kurta_106"/>
    <x v="1"/>
    <s v="Green"/>
    <s v="M"/>
    <n v="3"/>
    <n v="206.82"/>
    <n v="174.19"/>
    <n v="620.46"/>
    <n v="522.57000000000005"/>
    <s v="C26106"/>
    <s v="Kavin_6106"/>
    <s v="Chennai"/>
    <n v="13.082700000000001"/>
    <n v="80.270700000000005"/>
    <s v="SP110"/>
    <s v="Salesperson_10"/>
    <s v="Paid"/>
    <s v="online"/>
  </r>
  <r>
    <s v="S06108"/>
    <d v="2023-04-20T19:08:00"/>
    <x v="12"/>
    <s v="P1107"/>
    <s v="Jeans_107"/>
    <x v="6"/>
    <s v="Blue"/>
    <s v="XS"/>
    <n v="2"/>
    <n v="851.25"/>
    <n v="513.22"/>
    <n v="1702.5"/>
    <n v="1026.44"/>
    <s v="C26107"/>
    <s v="Priya_6107"/>
    <s v="Vellore"/>
    <n v="12.916499999999999"/>
    <n v="79.132499999999993"/>
    <s v="SP136"/>
    <s v="Salesperson_36"/>
    <s v="Returned"/>
    <s v="in-store"/>
  </r>
  <r>
    <s v="S06109"/>
    <d v="2023-07-04T14:05:00"/>
    <x v="90"/>
    <s v="P1108"/>
    <s v="T-Shirts_108"/>
    <x v="2"/>
    <s v="Green"/>
    <s v="XL"/>
    <n v="1"/>
    <n v="2389.1"/>
    <n v="1568.77"/>
    <n v="2389.1"/>
    <n v="1568.77"/>
    <s v="C26108"/>
    <s v="Ganesh_6108"/>
    <s v="Tiruchirappalli"/>
    <n v="10.7905"/>
    <n v="78.704700000000003"/>
    <s v="SP110"/>
    <s v="Salesperson_10"/>
    <s v="Shipped"/>
    <s v="in-store"/>
  </r>
  <r>
    <s v="S06110"/>
    <d v="2024-05-02T19:22:00"/>
    <x v="47"/>
    <s v="P1109"/>
    <s v="Sportswear_109"/>
    <x v="3"/>
    <s v="Red"/>
    <s v="XS"/>
    <n v="1"/>
    <n v="1316.74"/>
    <n v="1172.69"/>
    <n v="1316.74"/>
    <n v="1172.69"/>
    <s v="C26109"/>
    <s v="Devi_6109"/>
    <s v="Coimbatore"/>
    <n v="11.0168"/>
    <n v="76.955799999999996"/>
    <s v="SP125"/>
    <s v="Salesperson_25"/>
    <s v="Shipped"/>
    <s v="in-store"/>
  </r>
  <r>
    <s v="S06111"/>
    <d v="2024-08-17T16:26:00"/>
    <x v="76"/>
    <s v="P1110"/>
    <s v="Women's_110"/>
    <x v="0"/>
    <s v="Blue"/>
    <s v="L"/>
    <n v="2"/>
    <n v="1835.29"/>
    <n v="1412.23"/>
    <n v="3670.58"/>
    <n v="2824.46"/>
    <s v="C26110"/>
    <s v="Ganesh_6110"/>
    <s v="Vellore"/>
    <n v="12.916499999999999"/>
    <n v="79.132499999999993"/>
    <s v="SP147"/>
    <s v="Salesperson_47"/>
    <s v="Cancelled"/>
    <s v="mobile_app"/>
  </r>
  <r>
    <s v="S06112"/>
    <d v="2024-09-01T17:59:00"/>
    <x v="20"/>
    <s v="P1111"/>
    <s v="Kurta_111"/>
    <x v="1"/>
    <s v="Green"/>
    <s v="XL"/>
    <n v="1"/>
    <n v="2021.84"/>
    <n v="1437.88"/>
    <n v="2021.84"/>
    <n v="1437.88"/>
    <s v="C26111"/>
    <s v="Aarav_6111"/>
    <s v="Madurai"/>
    <n v="9.9252000000000002"/>
    <n v="78.119799999999998"/>
    <s v="SP120"/>
    <s v="Salesperson_20"/>
    <s v="Paid"/>
    <s v="online"/>
  </r>
  <r>
    <s v="S06113"/>
    <d v="2024-04-07T21:37:00"/>
    <x v="82"/>
    <s v="P1112"/>
    <s v="Sarees_112"/>
    <x v="7"/>
    <s v="Black"/>
    <s v="XL"/>
    <n v="4"/>
    <n v="686.33"/>
    <n v="569.26"/>
    <n v="2745.32"/>
    <n v="2277.04"/>
    <s v="C26112"/>
    <s v="Priya_6112"/>
    <s v="Salem"/>
    <n v="11.664300000000001"/>
    <n v="78.146000000000001"/>
    <s v="SP148"/>
    <s v="Salesperson_48"/>
    <s v="Pending"/>
    <s v="in-store"/>
  </r>
  <r>
    <s v="S06114"/>
    <d v="2024-01-14T11:30:00"/>
    <x v="65"/>
    <s v="P1113"/>
    <s v="Kurta_113"/>
    <x v="1"/>
    <s v="Grey"/>
    <s v="S"/>
    <n v="2"/>
    <n v="2332.17"/>
    <n v="1453.96"/>
    <n v="4664.34"/>
    <n v="2907.92"/>
    <s v="C26113"/>
    <s v="Sanjay_6113"/>
    <s v="Chennai"/>
    <n v="13.082700000000001"/>
    <n v="80.270700000000005"/>
    <s v="SP110"/>
    <s v="Salesperson_10"/>
    <s v="Pending"/>
    <s v="online"/>
  </r>
  <r>
    <s v="S06115"/>
    <d v="2023-10-22T18:02:00"/>
    <x v="69"/>
    <s v="P1114"/>
    <s v="Men's_114"/>
    <x v="4"/>
    <s v="White"/>
    <s v="XS"/>
    <n v="1"/>
    <n v="1348.91"/>
    <n v="946.01"/>
    <n v="1348.91"/>
    <n v="946.01"/>
    <s v="C26114"/>
    <s v="Ravi_6114"/>
    <s v="Tirunelveli"/>
    <n v="8.7139000000000006"/>
    <n v="77.756699999999995"/>
    <s v="SP113"/>
    <s v="Salesperson_13"/>
    <s v="Paid"/>
    <s v="mobile_app"/>
  </r>
  <r>
    <s v="S06116"/>
    <d v="2024-02-25T20:10:00"/>
    <x v="73"/>
    <s v="P1115"/>
    <s v="T-Shirts_115"/>
    <x v="2"/>
    <s v="Red"/>
    <s v="M"/>
    <n v="1"/>
    <n v="1754.81"/>
    <n v="1274.97"/>
    <n v="1754.81"/>
    <n v="1274.97"/>
    <s v="C26115"/>
    <s v="Sanjay_6115"/>
    <s v="Tiruchirappalli"/>
    <n v="10.7905"/>
    <n v="78.704700000000003"/>
    <s v="SP104"/>
    <s v="Salesperson_4"/>
    <s v="Cancelled"/>
    <s v="in-store"/>
  </r>
  <r>
    <s v="S06117"/>
    <d v="2024-02-27T19:56:00"/>
    <x v="14"/>
    <s v="P1116"/>
    <s v="T-Shirts_116"/>
    <x v="2"/>
    <s v="Blue"/>
    <s v="XS"/>
    <n v="1"/>
    <n v="1504"/>
    <n v="1301.83"/>
    <n v="1504"/>
    <n v="1301.83"/>
    <s v="C26116"/>
    <s v="Lakshmi_6116"/>
    <s v="Tirunelveli"/>
    <n v="8.7139000000000006"/>
    <n v="77.756699999999995"/>
    <s v="SP101"/>
    <s v="Salesperson_1"/>
    <s v="Shipped"/>
    <s v="in-store"/>
  </r>
  <r>
    <s v="S06118"/>
    <d v="2023-07-28T18:45:00"/>
    <x v="78"/>
    <s v="P1117"/>
    <s v="Sarees_117"/>
    <x v="7"/>
    <s v="Yellow"/>
    <s v="XS"/>
    <n v="3"/>
    <n v="1808.94"/>
    <n v="1377.73"/>
    <n v="5426.82"/>
    <n v="4133.1899999999996"/>
    <s v="C26117"/>
    <s v="Anu_6117"/>
    <s v="Salem"/>
    <n v="11.664300000000001"/>
    <n v="78.146000000000001"/>
    <s v="SP132"/>
    <s v="Salesperson_32"/>
    <s v="Returned"/>
    <s v="online"/>
  </r>
  <r>
    <s v="S06119"/>
    <d v="2023-03-09T16:11:00"/>
    <x v="1"/>
    <s v="P1118"/>
    <s v="Kid's_118"/>
    <x v="5"/>
    <s v="Maroon"/>
    <s v="M"/>
    <n v="4"/>
    <n v="1354.95"/>
    <n v="1161.1199999999999"/>
    <n v="5419.8"/>
    <n v="4644.4799999999996"/>
    <s v="C26118"/>
    <s v="Priya_6118"/>
    <s v="Vellore"/>
    <n v="12.916499999999999"/>
    <n v="79.132499999999993"/>
    <s v="SP128"/>
    <s v="Salesperson_28"/>
    <s v="Paid"/>
    <s v="third-party"/>
  </r>
  <r>
    <s v="S06120"/>
    <d v="2023-05-07T21:47:00"/>
    <x v="32"/>
    <s v="P1119"/>
    <s v="Jeans_119"/>
    <x v="6"/>
    <s v="Grey"/>
    <s v="XL"/>
    <n v="3"/>
    <n v="1096.46"/>
    <n v="817.62"/>
    <n v="3289.38"/>
    <n v="2452.86"/>
    <s v="C26119"/>
    <s v="Vishal_6119"/>
    <s v="Erode"/>
    <n v="11.34"/>
    <n v="77.717200000000005"/>
    <s v="SP128"/>
    <s v="Salesperson_28"/>
    <s v="Cancelled"/>
    <s v="in-store"/>
  </r>
  <r>
    <s v="S06121"/>
    <d v="2024-01-21T19:50:00"/>
    <x v="49"/>
    <s v="P1120"/>
    <s v="Sportswear_120"/>
    <x v="3"/>
    <s v="Red"/>
    <s v="XXL"/>
    <n v="1"/>
    <n v="2279.34"/>
    <n v="2008.67"/>
    <n v="2279.34"/>
    <n v="2008.67"/>
    <s v="C26120"/>
    <s v="Aarav_6120"/>
    <s v="Tiruchirappalli"/>
    <n v="10.7905"/>
    <n v="78.704700000000003"/>
    <s v="SP101"/>
    <s v="Salesperson_1"/>
    <s v="Shipped"/>
    <s v="online"/>
  </r>
  <r>
    <s v="S06122"/>
    <d v="2024-01-21T12:49:00"/>
    <x v="49"/>
    <s v="P1121"/>
    <s v="Kurta_121"/>
    <x v="1"/>
    <s v="White"/>
    <s v="XXL"/>
    <n v="1"/>
    <n v="737.71"/>
    <n v="519.53"/>
    <n v="737.71"/>
    <n v="519.53"/>
    <s v="C26121"/>
    <s v="Vishal_6121"/>
    <s v="Chennai"/>
    <n v="13.082700000000001"/>
    <n v="80.270700000000005"/>
    <s v="SP121"/>
    <s v="Salesperson_21"/>
    <s v="Cancelled"/>
    <s v="in-store"/>
  </r>
  <r>
    <s v="S06123"/>
    <d v="2023-11-26T18:57:00"/>
    <x v="51"/>
    <s v="P1122"/>
    <s v="Jeans_122"/>
    <x v="6"/>
    <s v="Yellow"/>
    <s v="M"/>
    <n v="4"/>
    <n v="2376.0700000000002"/>
    <n v="1637.09"/>
    <n v="9504.2800000000007"/>
    <n v="6548.36"/>
    <s v="C26122"/>
    <s v="Devi_6122"/>
    <s v="Chennai"/>
    <n v="13.082700000000001"/>
    <n v="80.270700000000005"/>
    <s v="SP105"/>
    <s v="Salesperson_5"/>
    <s v="Shipped"/>
    <s v="online"/>
  </r>
  <r>
    <s v="S06124"/>
    <d v="2023-05-14T20:08:00"/>
    <x v="64"/>
    <s v="P1123"/>
    <s v="Kid's_123"/>
    <x v="5"/>
    <s v="Grey"/>
    <s v="S"/>
    <n v="3"/>
    <n v="2448.91"/>
    <n v="2034.19"/>
    <n v="7346.73"/>
    <n v="6102.57"/>
    <s v="C26123"/>
    <s v="Ravi_6123"/>
    <s v="Vellore"/>
    <n v="12.916499999999999"/>
    <n v="79.132499999999993"/>
    <s v="SP115"/>
    <s v="Salesperson_15"/>
    <s v="Pending"/>
    <s v="in-store"/>
  </r>
  <r>
    <s v="S06125"/>
    <d v="2023-04-13T12:45:00"/>
    <x v="71"/>
    <s v="P1124"/>
    <s v="Kid's_124"/>
    <x v="5"/>
    <s v="Red"/>
    <s v="XS"/>
    <n v="1"/>
    <n v="503.22"/>
    <n v="361.02"/>
    <n v="503.22"/>
    <n v="361.02"/>
    <s v="C26124"/>
    <s v="Bhuvana_6124"/>
    <s v="Tiruchirappalli"/>
    <n v="10.7905"/>
    <n v="78.704700000000003"/>
    <s v="SP108"/>
    <s v="Salesperson_8"/>
    <s v="Paid"/>
    <s v="in-store"/>
  </r>
  <r>
    <s v="S06126"/>
    <d v="2023-10-07T17:24:00"/>
    <x v="31"/>
    <s v="P1125"/>
    <s v="Sarees_125"/>
    <x v="7"/>
    <s v="Blue"/>
    <s v="XS"/>
    <n v="1"/>
    <n v="2455.27"/>
    <n v="2058.65"/>
    <n v="2455.27"/>
    <n v="2058.65"/>
    <s v="C26125"/>
    <s v="Sanjay_6125"/>
    <s v="Madurai"/>
    <n v="9.9252000000000002"/>
    <n v="78.119799999999998"/>
    <s v="SP104"/>
    <s v="Salesperson_4"/>
    <s v="Pending"/>
    <s v="online"/>
  </r>
  <r>
    <s v="S06127"/>
    <d v="2023-01-04T11:33:00"/>
    <x v="3"/>
    <s v="P1126"/>
    <s v="T-Shirts_126"/>
    <x v="2"/>
    <s v="Red"/>
    <s v="L"/>
    <n v="1"/>
    <n v="430.51"/>
    <n v="277.5"/>
    <n v="430.51"/>
    <n v="277.5"/>
    <s v="C26126"/>
    <s v="Ganesh_6126"/>
    <s v="Tiruchirappalli"/>
    <n v="10.7905"/>
    <n v="78.704700000000003"/>
    <s v="SP124"/>
    <s v="Salesperson_24"/>
    <s v="Cancelled"/>
    <s v="online"/>
  </r>
  <r>
    <s v="S06128"/>
    <d v="2023-04-19T12:25:00"/>
    <x v="12"/>
    <s v="P1127"/>
    <s v="Men's_127"/>
    <x v="4"/>
    <s v="Blue"/>
    <s v="XL"/>
    <n v="1"/>
    <n v="1101.52"/>
    <n v="920.91"/>
    <n v="1101.52"/>
    <n v="920.91"/>
    <s v="C26127"/>
    <s v="Sathish_6127"/>
    <s v="Chennai"/>
    <n v="13.082700000000001"/>
    <n v="80.270700000000005"/>
    <s v="SP123"/>
    <s v="Salesperson_23"/>
    <s v="Paid"/>
    <s v="in-store"/>
  </r>
  <r>
    <s v="S06129"/>
    <d v="2024-01-03T17:03:00"/>
    <x v="39"/>
    <s v="P1128"/>
    <s v="Kid's_128"/>
    <x v="5"/>
    <s v="White"/>
    <s v="XS"/>
    <n v="4"/>
    <n v="1027.97"/>
    <n v="821.8"/>
    <n v="4111.88"/>
    <n v="3287.2"/>
    <s v="C26128"/>
    <s v="Priya_6128"/>
    <s v="Tirunelveli"/>
    <n v="8.7139000000000006"/>
    <n v="77.756699999999995"/>
    <s v="SP104"/>
    <s v="Salesperson_4"/>
    <s v="Paid"/>
    <s v="mobile_app"/>
  </r>
  <r>
    <s v="S06130"/>
    <d v="2023-04-20T19:09:00"/>
    <x v="12"/>
    <s v="P1129"/>
    <s v="Sportswear_129"/>
    <x v="3"/>
    <s v="White"/>
    <s v="L"/>
    <n v="2"/>
    <n v="482.68"/>
    <n v="316.89"/>
    <n v="965.36"/>
    <n v="633.78"/>
    <s v="C26129"/>
    <s v="Sanjay_6129"/>
    <s v="Coimbatore"/>
    <n v="11.0168"/>
    <n v="76.955799999999996"/>
    <s v="SP146"/>
    <s v="Salesperson_46"/>
    <s v="Paid"/>
    <s v="online"/>
  </r>
  <r>
    <s v="S06131"/>
    <d v="2024-06-15T10:43:00"/>
    <x v="13"/>
    <s v="P1130"/>
    <s v="Sportswear_130"/>
    <x v="3"/>
    <s v="Red"/>
    <s v="XXL"/>
    <n v="1"/>
    <n v="2322.69"/>
    <n v="2001.49"/>
    <n v="2322.69"/>
    <n v="2001.49"/>
    <s v="C26130"/>
    <s v="Priya_6130"/>
    <s v="Salem"/>
    <n v="11.664300000000001"/>
    <n v="78.146000000000001"/>
    <s v="SP134"/>
    <s v="Salesperson_34"/>
    <s v="Returned"/>
    <s v="online"/>
  </r>
  <r>
    <s v="S06132"/>
    <d v="2024-01-20T16:06:00"/>
    <x v="49"/>
    <s v="P1131"/>
    <s v="Sportswear_131"/>
    <x v="3"/>
    <s v="Pink"/>
    <s v="XL"/>
    <n v="3"/>
    <n v="1809.11"/>
    <n v="1223.77"/>
    <n v="5427.33"/>
    <n v="3671.31"/>
    <s v="C26131"/>
    <s v="Anu_6131"/>
    <s v="Erode"/>
    <n v="11.34"/>
    <n v="77.717200000000005"/>
    <s v="SP112"/>
    <s v="Salesperson_12"/>
    <s v="Paid"/>
    <s v="in-store"/>
  </r>
  <r>
    <s v="S06133"/>
    <d v="2023-11-23T11:27:00"/>
    <x v="51"/>
    <s v="P1132"/>
    <s v="Kid's_132"/>
    <x v="5"/>
    <s v="White"/>
    <s v="XS"/>
    <n v="1"/>
    <n v="1210.5"/>
    <n v="785.36"/>
    <n v="1210.5"/>
    <n v="785.36"/>
    <s v="C26132"/>
    <s v="Ravi_6132"/>
    <s v="Chennai"/>
    <n v="13.082700000000001"/>
    <n v="80.270700000000005"/>
    <s v="SP119"/>
    <s v="Salesperson_19"/>
    <s v="Returned"/>
    <s v="mobile_app"/>
  </r>
  <r>
    <s v="S06134"/>
    <d v="2024-05-03T11:28:00"/>
    <x v="47"/>
    <s v="P1133"/>
    <s v="Women's_133"/>
    <x v="0"/>
    <s v="Black"/>
    <s v="XL"/>
    <n v="4"/>
    <n v="920.97"/>
    <n v="739.55"/>
    <n v="3683.88"/>
    <n v="2958.2"/>
    <s v="C26133"/>
    <s v="Lakshmi_6133"/>
    <s v="Coimbatore"/>
    <n v="11.0168"/>
    <n v="76.955799999999996"/>
    <s v="SP136"/>
    <s v="Salesperson_36"/>
    <s v="Paid"/>
    <s v="online"/>
  </r>
  <r>
    <s v="S06135"/>
    <d v="2023-07-19T20:20:00"/>
    <x v="15"/>
    <s v="P1134"/>
    <s v="Women's_134"/>
    <x v="0"/>
    <s v="Blue"/>
    <s v="M"/>
    <n v="2"/>
    <n v="1933.05"/>
    <n v="1350.81"/>
    <n v="3866.1"/>
    <n v="2701.62"/>
    <s v="C26134"/>
    <s v="Bhuvana_6134"/>
    <s v="Tirunelveli"/>
    <n v="8.7139000000000006"/>
    <n v="77.756699999999995"/>
    <s v="SP144"/>
    <s v="Salesperson_44"/>
    <s v="Shipped"/>
    <s v="in-store"/>
  </r>
  <r>
    <s v="S06136"/>
    <d v="2023-11-14T21:28:00"/>
    <x v="44"/>
    <s v="P1135"/>
    <s v="Sportswear_135"/>
    <x v="3"/>
    <s v="Pink"/>
    <s v="L"/>
    <n v="2"/>
    <n v="2383.6"/>
    <n v="2104.44"/>
    <n v="4767.2"/>
    <n v="4208.88"/>
    <s v="C26135"/>
    <s v="Ravi_6135"/>
    <s v="Erode"/>
    <n v="11.34"/>
    <n v="77.717200000000005"/>
    <s v="SP104"/>
    <s v="Salesperson_4"/>
    <s v="Cancelled"/>
    <s v="mobile_app"/>
  </r>
  <r>
    <s v="S06137"/>
    <d v="2024-03-26T16:11:00"/>
    <x v="26"/>
    <s v="P1136"/>
    <s v="Sarees_136"/>
    <x v="7"/>
    <s v="Green"/>
    <s v="M"/>
    <n v="1"/>
    <n v="844.48"/>
    <n v="540.16999999999996"/>
    <n v="844.48"/>
    <n v="540.16999999999996"/>
    <s v="C26136"/>
    <s v="Sathish_6136"/>
    <s v="Erode"/>
    <n v="11.34"/>
    <n v="77.717200000000005"/>
    <s v="SP147"/>
    <s v="Salesperson_47"/>
    <s v="Paid"/>
    <s v="third-party"/>
  </r>
  <r>
    <s v="S06138"/>
    <d v="2024-08-29T15:54:00"/>
    <x v="20"/>
    <s v="P1137"/>
    <s v="Women's_137"/>
    <x v="0"/>
    <s v="Grey"/>
    <s v="XS"/>
    <n v="1"/>
    <n v="2247.34"/>
    <n v="1656.13"/>
    <n v="2247.34"/>
    <n v="1656.13"/>
    <s v="C26137"/>
    <s v="Sathish_6137"/>
    <s v="Madurai"/>
    <n v="9.9252000000000002"/>
    <n v="78.119799999999998"/>
    <s v="SP106"/>
    <s v="Salesperson_6"/>
    <s v="Shipped"/>
    <s v="online"/>
  </r>
  <r>
    <s v="S06139"/>
    <d v="2023-01-31T18:06:00"/>
    <x v="35"/>
    <s v="P1138"/>
    <s v="Kurta_138"/>
    <x v="1"/>
    <s v="White"/>
    <s v="M"/>
    <n v="2"/>
    <n v="2304.06"/>
    <n v="1551.25"/>
    <n v="4608.12"/>
    <n v="3102.5"/>
    <s v="C26138"/>
    <s v="Diya_6138"/>
    <s v="Vellore"/>
    <n v="12.916499999999999"/>
    <n v="79.132499999999993"/>
    <s v="SP129"/>
    <s v="Salesperson_29"/>
    <s v="Paid"/>
    <s v="online"/>
  </r>
  <r>
    <s v="S06140"/>
    <d v="2024-03-26T18:16:00"/>
    <x v="26"/>
    <s v="P1139"/>
    <s v="Kid's_139"/>
    <x v="5"/>
    <s v="Green"/>
    <s v="XXL"/>
    <n v="3"/>
    <n v="2016.85"/>
    <n v="1349.76"/>
    <n v="6050.55"/>
    <n v="4049.28"/>
    <s v="C26139"/>
    <s v="Meena_6139"/>
    <s v="Chennai"/>
    <n v="13.082700000000001"/>
    <n v="80.270700000000005"/>
    <s v="SP116"/>
    <s v="Salesperson_16"/>
    <s v="Returned"/>
    <s v="in-store"/>
  </r>
  <r>
    <s v="S06141"/>
    <d v="2023-05-14T12:22:00"/>
    <x v="64"/>
    <s v="P1140"/>
    <s v="Jeans_140"/>
    <x v="6"/>
    <s v="White"/>
    <s v="L"/>
    <n v="3"/>
    <n v="1871.37"/>
    <n v="1258.06"/>
    <n v="5614.11"/>
    <n v="3774.18"/>
    <s v="C26140"/>
    <s v="Anu_6140"/>
    <s v="Madurai"/>
    <n v="9.9252000000000002"/>
    <n v="78.119799999999998"/>
    <s v="SP128"/>
    <s v="Salesperson_28"/>
    <s v="Shipped"/>
    <s v="in-store"/>
  </r>
  <r>
    <s v="S06142"/>
    <d v="2023-02-18T19:33:00"/>
    <x v="43"/>
    <s v="P1141"/>
    <s v="Kid's_141"/>
    <x v="5"/>
    <s v="Yellow"/>
    <s v="S"/>
    <n v="1"/>
    <n v="1406.36"/>
    <n v="1187.26"/>
    <n v="1406.36"/>
    <n v="1187.26"/>
    <s v="C26141"/>
    <s v="Devi_6141"/>
    <s v="Madurai"/>
    <n v="9.9252000000000002"/>
    <n v="78.119799999999998"/>
    <s v="SP103"/>
    <s v="Salesperson_3"/>
    <s v="Cancelled"/>
    <s v="online"/>
  </r>
  <r>
    <s v="S06143"/>
    <d v="2023-08-12T20:53:00"/>
    <x v="92"/>
    <s v="P1142"/>
    <s v="Sarees_142"/>
    <x v="7"/>
    <s v="Green"/>
    <s v="XL"/>
    <n v="1"/>
    <n v="2101.9299999999998"/>
    <n v="1537.16"/>
    <n v="2101.9299999999998"/>
    <n v="1537.16"/>
    <s v="C26142"/>
    <s v="Vishal_6142"/>
    <s v="Vellore"/>
    <n v="12.916499999999999"/>
    <n v="79.132499999999993"/>
    <s v="SP115"/>
    <s v="Salesperson_15"/>
    <s v="Returned"/>
    <s v="third-party"/>
  </r>
  <r>
    <s v="S06144"/>
    <d v="2023-05-22T12:44:00"/>
    <x v="27"/>
    <s v="P1143"/>
    <s v="Sportswear_143"/>
    <x v="3"/>
    <s v="Green"/>
    <s v="L"/>
    <n v="1"/>
    <n v="2300.64"/>
    <n v="1409.77"/>
    <n v="2300.64"/>
    <n v="1409.77"/>
    <s v="C26143"/>
    <s v="Kavin_6143"/>
    <s v="Tiruchirappalli"/>
    <n v="10.7905"/>
    <n v="78.704700000000003"/>
    <s v="SP113"/>
    <s v="Salesperson_13"/>
    <s v="Returned"/>
    <s v="online"/>
  </r>
  <r>
    <s v="S06145"/>
    <d v="2024-08-25T19:52:00"/>
    <x v="68"/>
    <s v="P1144"/>
    <s v="Sportswear_144"/>
    <x v="3"/>
    <s v="Red"/>
    <s v="S"/>
    <n v="1"/>
    <n v="872.55"/>
    <n v="625.21"/>
    <n v="872.55"/>
    <n v="625.21"/>
    <s v="C26144"/>
    <s v="Devi_6144"/>
    <s v="Salem"/>
    <n v="11.664300000000001"/>
    <n v="78.146000000000001"/>
    <s v="SP101"/>
    <s v="Salesperson_1"/>
    <s v="Cancelled"/>
    <s v="online"/>
  </r>
  <r>
    <s v="S06146"/>
    <d v="2023-11-22T12:23:00"/>
    <x v="51"/>
    <s v="P1145"/>
    <s v="Jeans_145"/>
    <x v="6"/>
    <s v="Maroon"/>
    <s v="L"/>
    <n v="1"/>
    <n v="975.74"/>
    <n v="730.6"/>
    <n v="975.74"/>
    <n v="730.6"/>
    <s v="C26145"/>
    <s v="Lakshmi_6145"/>
    <s v="Erode"/>
    <n v="11.34"/>
    <n v="77.717200000000005"/>
    <s v="SP112"/>
    <s v="Salesperson_12"/>
    <s v="Cancelled"/>
    <s v="in-store"/>
  </r>
  <r>
    <s v="S06147"/>
    <d v="2023-03-27T21:07:00"/>
    <x v="67"/>
    <s v="P1146"/>
    <s v="T-Shirts_146"/>
    <x v="2"/>
    <s v="Pink"/>
    <s v="M"/>
    <n v="2"/>
    <n v="2130.91"/>
    <n v="1862.97"/>
    <n v="4261.82"/>
    <n v="3725.94"/>
    <s v="C26146"/>
    <s v="Anu_6146"/>
    <s v="Salem"/>
    <n v="11.664300000000001"/>
    <n v="78.146000000000001"/>
    <s v="SP117"/>
    <s v="Salesperson_17"/>
    <s v="Pending"/>
    <s v="in-store"/>
  </r>
  <r>
    <s v="S06148"/>
    <d v="2023-09-18T19:14:00"/>
    <x v="70"/>
    <s v="P1147"/>
    <s v="Sportswear_147"/>
    <x v="3"/>
    <s v="Black"/>
    <s v="XL"/>
    <n v="2"/>
    <n v="2081.6"/>
    <n v="1399.55"/>
    <n v="4163.2"/>
    <n v="2799.1"/>
    <s v="C26147"/>
    <s v="Anu_6147"/>
    <s v="Tiruchirappalli"/>
    <n v="10.7905"/>
    <n v="78.704700000000003"/>
    <s v="SP120"/>
    <s v="Salesperson_20"/>
    <s v="Shipped"/>
    <s v="in-store"/>
  </r>
  <r>
    <s v="S06149"/>
    <d v="2024-07-13T20:49:00"/>
    <x v="84"/>
    <s v="P1148"/>
    <s v="Sarees_148"/>
    <x v="7"/>
    <s v="Green"/>
    <s v="XXL"/>
    <n v="1"/>
    <n v="1833.08"/>
    <n v="1234.9000000000001"/>
    <n v="1833.08"/>
    <n v="1234.9000000000001"/>
    <s v="C26148"/>
    <s v="Meena_6148"/>
    <s v="Coimbatore"/>
    <n v="11.0168"/>
    <n v="76.955799999999996"/>
    <s v="SP135"/>
    <s v="Salesperson_35"/>
    <s v="Cancelled"/>
    <s v="in-store"/>
  </r>
  <r>
    <s v="S06150"/>
    <d v="2023-01-13T15:26:00"/>
    <x v="72"/>
    <s v="P1149"/>
    <s v="Kurta_149"/>
    <x v="1"/>
    <s v="Grey"/>
    <s v="L"/>
    <n v="2"/>
    <n v="1279"/>
    <n v="810.66"/>
    <n v="2558"/>
    <n v="1621.32"/>
    <s v="C26149"/>
    <s v="Kavin_6149"/>
    <s v="Madurai"/>
    <n v="9.9252000000000002"/>
    <n v="78.119799999999998"/>
    <s v="SP130"/>
    <s v="Salesperson_30"/>
    <s v="Pending"/>
    <s v="online"/>
  </r>
  <r>
    <s v="S06151"/>
    <d v="2024-09-05T17:08:00"/>
    <x v="22"/>
    <s v="P1150"/>
    <s v="Sarees_150"/>
    <x v="7"/>
    <s v="Black"/>
    <s v="S"/>
    <n v="3"/>
    <n v="246.28"/>
    <n v="180.84"/>
    <n v="738.84"/>
    <n v="542.52"/>
    <s v="C26150"/>
    <s v="Bhuvana_6150"/>
    <s v="Salem"/>
    <n v="11.664300000000001"/>
    <n v="78.146000000000001"/>
    <s v="SP100"/>
    <s v="Salesperson_0"/>
    <s v="Shipped"/>
    <s v="in-store"/>
  </r>
  <r>
    <s v="S06152"/>
    <d v="2024-10-03T17:21:00"/>
    <x v="25"/>
    <s v="P1151"/>
    <s v="Kid's_151"/>
    <x v="5"/>
    <s v="Red"/>
    <s v="XS"/>
    <n v="4"/>
    <n v="602.72"/>
    <n v="502.55"/>
    <n v="2410.88"/>
    <n v="2010.2"/>
    <s v="C26151"/>
    <s v="Priya_6151"/>
    <s v="Erode"/>
    <n v="11.34"/>
    <n v="77.717200000000005"/>
    <s v="SP112"/>
    <s v="Salesperson_12"/>
    <s v="Pending"/>
    <s v="in-store"/>
  </r>
  <r>
    <s v="S06153"/>
    <d v="2024-04-10T17:25:00"/>
    <x v="86"/>
    <s v="P1152"/>
    <s v="T-Shirts_152"/>
    <x v="2"/>
    <s v="Red"/>
    <s v="XS"/>
    <n v="3"/>
    <n v="358.43"/>
    <n v="296.24"/>
    <n v="1075.29"/>
    <n v="888.72"/>
    <s v="C26152"/>
    <s v="Vishal_6152"/>
    <s v="Madurai"/>
    <n v="9.9252000000000002"/>
    <n v="78.119799999999998"/>
    <s v="SP105"/>
    <s v="Salesperson_5"/>
    <s v="Returned"/>
    <s v="in-store"/>
  </r>
  <r>
    <s v="S06154"/>
    <d v="2024-01-16T20:15:00"/>
    <x v="49"/>
    <s v="P1153"/>
    <s v="Kurta_153"/>
    <x v="1"/>
    <s v="Black"/>
    <s v="M"/>
    <n v="1"/>
    <n v="274.10000000000002"/>
    <n v="175.88"/>
    <n v="274.10000000000002"/>
    <n v="175.88"/>
    <s v="C26153"/>
    <s v="Ganesh_6153"/>
    <s v="Tirunelveli"/>
    <n v="8.7139000000000006"/>
    <n v="77.756699999999995"/>
    <s v="SP111"/>
    <s v="Salesperson_11"/>
    <s v="Shipped"/>
    <s v="in-store"/>
  </r>
  <r>
    <s v="S06155"/>
    <d v="2024-07-05T21:03:00"/>
    <x v="9"/>
    <s v="P1154"/>
    <s v="Jeans_154"/>
    <x v="6"/>
    <s v="Pink"/>
    <s v="S"/>
    <n v="2"/>
    <n v="2037.36"/>
    <n v="1636.66"/>
    <n v="4074.72"/>
    <n v="3273.32"/>
    <s v="C26154"/>
    <s v="Sanjay_6154"/>
    <s v="Erode"/>
    <n v="11.34"/>
    <n v="77.717200000000005"/>
    <s v="SP111"/>
    <s v="Salesperson_11"/>
    <s v="Pending"/>
    <s v="mobile_app"/>
  </r>
  <r>
    <s v="S06156"/>
    <d v="2023-08-15T20:30:00"/>
    <x v="63"/>
    <s v="P1155"/>
    <s v="Jeans_155"/>
    <x v="6"/>
    <s v="Yellow"/>
    <s v="L"/>
    <n v="2"/>
    <n v="1822.31"/>
    <n v="1441.02"/>
    <n v="3644.62"/>
    <n v="2882.04"/>
    <s v="C26155"/>
    <s v="Aarav_6155"/>
    <s v="Salem"/>
    <n v="11.664300000000001"/>
    <n v="78.146000000000001"/>
    <s v="SP117"/>
    <s v="Salesperson_17"/>
    <s v="Returned"/>
    <s v="in-store"/>
  </r>
  <r>
    <s v="S06157"/>
    <d v="2023-12-03T17:01:00"/>
    <x v="33"/>
    <s v="P1156"/>
    <s v="Sarees_156"/>
    <x v="7"/>
    <s v="Yellow"/>
    <s v="XXL"/>
    <n v="2"/>
    <n v="2097.56"/>
    <n v="1489.2"/>
    <n v="4195.12"/>
    <n v="2978.4"/>
    <s v="C26156"/>
    <s v="Diya_6156"/>
    <s v="Salem"/>
    <n v="11.664300000000001"/>
    <n v="78.146000000000001"/>
    <s v="SP113"/>
    <s v="Salesperson_13"/>
    <s v="Returned"/>
    <s v="in-store"/>
  </r>
  <r>
    <s v="S06158"/>
    <d v="2023-05-01T18:04:00"/>
    <x v="32"/>
    <s v="P1157"/>
    <s v="T-Shirts_157"/>
    <x v="2"/>
    <s v="Green"/>
    <s v="XS"/>
    <n v="1"/>
    <n v="1390.51"/>
    <n v="1133.78"/>
    <n v="1390.51"/>
    <n v="1133.78"/>
    <s v="C26157"/>
    <s v="Diya_6157"/>
    <s v="Coimbatore"/>
    <n v="11.0168"/>
    <n v="76.955799999999996"/>
    <s v="SP129"/>
    <s v="Salesperson_29"/>
    <s v="Returned"/>
    <s v="in-store"/>
  </r>
  <r>
    <s v="S06159"/>
    <d v="2023-04-22T15:08:00"/>
    <x v="12"/>
    <s v="P1158"/>
    <s v="T-Shirts_158"/>
    <x v="2"/>
    <s v="White"/>
    <s v="M"/>
    <n v="1"/>
    <n v="1320.43"/>
    <n v="861.58"/>
    <n v="1320.43"/>
    <n v="861.58"/>
    <s v="C26158"/>
    <s v="Sathish_6158"/>
    <s v="Tirunelveli"/>
    <n v="8.7139000000000006"/>
    <n v="77.756699999999995"/>
    <s v="SP130"/>
    <s v="Salesperson_30"/>
    <s v="Returned"/>
    <s v="mobile_app"/>
  </r>
  <r>
    <s v="S06160"/>
    <d v="2023-03-07T13:27:00"/>
    <x v="1"/>
    <s v="P1159"/>
    <s v="Kid's_159"/>
    <x v="5"/>
    <s v="Blue"/>
    <s v="XXL"/>
    <n v="1"/>
    <n v="636.12"/>
    <n v="434.2"/>
    <n v="636.12"/>
    <n v="434.2"/>
    <s v="C26159"/>
    <s v="Anu_6159"/>
    <s v="Salem"/>
    <n v="11.664300000000001"/>
    <n v="78.146000000000001"/>
    <s v="SP111"/>
    <s v="Salesperson_11"/>
    <s v="Returned"/>
    <s v="in-store"/>
  </r>
  <r>
    <s v="S06161"/>
    <d v="2024-04-01T12:23:00"/>
    <x v="82"/>
    <s v="P1160"/>
    <s v="Kurta_160"/>
    <x v="1"/>
    <s v="Black"/>
    <s v="XL"/>
    <n v="2"/>
    <n v="2137.31"/>
    <n v="1785.46"/>
    <n v="4274.62"/>
    <n v="3570.92"/>
    <s v="C26160"/>
    <s v="Diya_6160"/>
    <s v="Tirunelveli"/>
    <n v="8.7139000000000006"/>
    <n v="77.756699999999995"/>
    <s v="SP104"/>
    <s v="Salesperson_4"/>
    <s v="Pending"/>
    <s v="in-store"/>
  </r>
  <r>
    <s v="S06162"/>
    <d v="2024-10-01T14:54:00"/>
    <x v="25"/>
    <s v="P1161"/>
    <s v="Women's_161"/>
    <x v="0"/>
    <s v="Blue"/>
    <s v="L"/>
    <n v="4"/>
    <n v="1459.17"/>
    <n v="1121.21"/>
    <n v="5836.68"/>
    <n v="4484.84"/>
    <s v="C26161"/>
    <s v="Vishal_6161"/>
    <s v="Vellore"/>
    <n v="12.916499999999999"/>
    <n v="79.132499999999993"/>
    <s v="SP141"/>
    <s v="Salesperson_41"/>
    <s v="Cancelled"/>
    <s v="online"/>
  </r>
  <r>
    <s v="S06163"/>
    <d v="2024-07-31T10:37:00"/>
    <x v="60"/>
    <s v="P1162"/>
    <s v="Kid's_162"/>
    <x v="5"/>
    <s v="White"/>
    <s v="XXL"/>
    <n v="1"/>
    <n v="2192.84"/>
    <n v="1678.68"/>
    <n v="2192.84"/>
    <n v="1678.68"/>
    <s v="C26162"/>
    <s v="Priya_6162"/>
    <s v="Salem"/>
    <n v="11.664300000000001"/>
    <n v="78.146000000000001"/>
    <s v="SP111"/>
    <s v="Salesperson_11"/>
    <s v="Cancelled"/>
    <s v="in-store"/>
  </r>
  <r>
    <s v="S06164"/>
    <d v="2024-08-10T10:37:00"/>
    <x v="46"/>
    <s v="P1163"/>
    <s v="Sportswear_163"/>
    <x v="3"/>
    <s v="Green"/>
    <s v="M"/>
    <n v="4"/>
    <n v="1361.73"/>
    <n v="1120.9000000000001"/>
    <n v="5446.92"/>
    <n v="4483.6000000000004"/>
    <s v="C26163"/>
    <s v="Ravi_6163"/>
    <s v="Tiruchirappalli"/>
    <n v="10.7905"/>
    <n v="78.704700000000003"/>
    <s v="SP120"/>
    <s v="Salesperson_20"/>
    <s v="Pending"/>
    <s v="mobile_app"/>
  </r>
  <r>
    <s v="S06165"/>
    <d v="2023-05-28T12:42:00"/>
    <x v="27"/>
    <s v="P1164"/>
    <s v="Sportswear_164"/>
    <x v="3"/>
    <s v="Yellow"/>
    <s v="XXL"/>
    <n v="2"/>
    <n v="1631.71"/>
    <n v="1426.35"/>
    <n v="3263.42"/>
    <n v="2852.7"/>
    <s v="C26164"/>
    <s v="Sathish_6164"/>
    <s v="Coimbatore"/>
    <n v="11.0168"/>
    <n v="76.955799999999996"/>
    <s v="SP123"/>
    <s v="Salesperson_23"/>
    <s v="Pending"/>
    <s v="online"/>
  </r>
  <r>
    <s v="S06166"/>
    <d v="2023-10-23T11:05:00"/>
    <x v="66"/>
    <s v="P1165"/>
    <s v="Men's_165"/>
    <x v="4"/>
    <s v="Red"/>
    <s v="L"/>
    <n v="2"/>
    <n v="1549.55"/>
    <n v="1211.29"/>
    <n v="3099.1"/>
    <n v="2422.58"/>
    <s v="C26165"/>
    <s v="Karthik_6165"/>
    <s v="Coimbatore"/>
    <n v="11.0168"/>
    <n v="76.955799999999996"/>
    <s v="SP116"/>
    <s v="Salesperson_16"/>
    <s v="Returned"/>
    <s v="in-store"/>
  </r>
  <r>
    <s v="S06167"/>
    <d v="2024-04-29T20:26:00"/>
    <x v="47"/>
    <s v="P1166"/>
    <s v="Women's_166"/>
    <x v="0"/>
    <s v="Maroon"/>
    <s v="S"/>
    <n v="2"/>
    <n v="891.81"/>
    <n v="694.99"/>
    <n v="1783.62"/>
    <n v="1389.98"/>
    <s v="C26166"/>
    <s v="Bhuvana_6166"/>
    <s v="Salem"/>
    <n v="11.664300000000001"/>
    <n v="78.146000000000001"/>
    <s v="SP130"/>
    <s v="Salesperson_30"/>
    <s v="Cancelled"/>
    <s v="in-store"/>
  </r>
  <r>
    <s v="S06168"/>
    <d v="2024-06-10T10:57:00"/>
    <x v="13"/>
    <s v="P1167"/>
    <s v="Kid's_167"/>
    <x v="5"/>
    <s v="Black"/>
    <s v="XS"/>
    <n v="3"/>
    <n v="1159.6500000000001"/>
    <n v="786.12"/>
    <n v="3478.95"/>
    <n v="2358.36"/>
    <s v="C26167"/>
    <s v="Karthik_6167"/>
    <s v="Vellore"/>
    <n v="12.916499999999999"/>
    <n v="79.132499999999993"/>
    <s v="SP135"/>
    <s v="Salesperson_35"/>
    <s v="Pending"/>
    <s v="online"/>
  </r>
  <r>
    <s v="S06169"/>
    <d v="2023-03-18T20:52:00"/>
    <x v="16"/>
    <s v="P1168"/>
    <s v="T-Shirts_168"/>
    <x v="2"/>
    <s v="Yellow"/>
    <s v="XXL"/>
    <n v="1"/>
    <n v="338.55"/>
    <n v="220.94"/>
    <n v="338.55"/>
    <n v="220.94"/>
    <s v="C26168"/>
    <s v="Meena_6168"/>
    <s v="Coimbatore"/>
    <n v="11.0168"/>
    <n v="76.955799999999996"/>
    <s v="SP101"/>
    <s v="Salesperson_1"/>
    <s v="Cancelled"/>
    <s v="mobile_app"/>
  </r>
  <r>
    <s v="S06170"/>
    <d v="2023-05-28T14:22:00"/>
    <x v="27"/>
    <s v="P1169"/>
    <s v="Women's_169"/>
    <x v="0"/>
    <s v="Green"/>
    <s v="M"/>
    <n v="3"/>
    <n v="796.11"/>
    <n v="491.3"/>
    <n v="2388.33"/>
    <n v="1473.9"/>
    <s v="C26169"/>
    <s v="Priya_6169"/>
    <s v="Salem"/>
    <n v="11.664300000000001"/>
    <n v="78.146000000000001"/>
    <s v="SP115"/>
    <s v="Salesperson_15"/>
    <s v="Shipped"/>
    <s v="online"/>
  </r>
  <r>
    <s v="S06171"/>
    <d v="2023-02-06T10:02:00"/>
    <x v="80"/>
    <s v="P1170"/>
    <s v="Kurta_170"/>
    <x v="1"/>
    <s v="Green"/>
    <s v="M"/>
    <n v="1"/>
    <n v="2241.46"/>
    <n v="1538.87"/>
    <n v="2241.46"/>
    <n v="1538.87"/>
    <s v="C26170"/>
    <s v="Meena_6170"/>
    <s v="Chennai"/>
    <n v="13.082700000000001"/>
    <n v="80.270700000000005"/>
    <s v="SP140"/>
    <s v="Salesperson_40"/>
    <s v="Paid"/>
    <s v="in-store"/>
  </r>
  <r>
    <s v="S06172"/>
    <d v="2023-08-04T12:15:00"/>
    <x v="58"/>
    <s v="P1171"/>
    <s v="T-Shirts_171"/>
    <x v="2"/>
    <s v="Pink"/>
    <s v="XS"/>
    <n v="1"/>
    <n v="1672.79"/>
    <n v="1182.5999999999999"/>
    <n v="1672.79"/>
    <n v="1182.5999999999999"/>
    <s v="C26171"/>
    <s v="Priya_6171"/>
    <s v="Erode"/>
    <n v="11.34"/>
    <n v="77.717200000000005"/>
    <s v="SP147"/>
    <s v="Salesperson_47"/>
    <s v="Cancelled"/>
    <s v="in-store"/>
  </r>
  <r>
    <s v="S06173"/>
    <d v="2023-09-02T20:42:00"/>
    <x v="0"/>
    <s v="P1172"/>
    <s v="Kurta_172"/>
    <x v="1"/>
    <s v="Blue"/>
    <s v="XXL"/>
    <n v="2"/>
    <n v="1247.92"/>
    <n v="834.58"/>
    <n v="2495.84"/>
    <n v="1669.16"/>
    <s v="C26172"/>
    <s v="Aarav_6172"/>
    <s v="Erode"/>
    <n v="11.34"/>
    <n v="77.717200000000005"/>
    <s v="SP138"/>
    <s v="Salesperson_38"/>
    <s v="Shipped"/>
    <s v="in-store"/>
  </r>
  <r>
    <s v="S06174"/>
    <d v="2024-04-13T21:48:00"/>
    <x v="86"/>
    <s v="P1173"/>
    <s v="Jeans_173"/>
    <x v="6"/>
    <s v="Grey"/>
    <s v="M"/>
    <n v="2"/>
    <n v="1095.45"/>
    <n v="908.45"/>
    <n v="2190.9"/>
    <n v="1816.9"/>
    <s v="C26173"/>
    <s v="Sathish_6173"/>
    <s v="Coimbatore"/>
    <n v="11.0168"/>
    <n v="76.955799999999996"/>
    <s v="SP109"/>
    <s v="Salesperson_9"/>
    <s v="Paid"/>
    <s v="online"/>
  </r>
  <r>
    <s v="S06175"/>
    <d v="2023-03-19T10:27:00"/>
    <x v="16"/>
    <s v="P1174"/>
    <s v="Sportswear_174"/>
    <x v="3"/>
    <s v="Red"/>
    <s v="L"/>
    <n v="3"/>
    <n v="899.67"/>
    <n v="647.88"/>
    <n v="2699.01"/>
    <n v="1943.64"/>
    <s v="C26174"/>
    <s v="Karthik_6174"/>
    <s v="Chennai"/>
    <n v="13.082700000000001"/>
    <n v="80.270700000000005"/>
    <s v="SP127"/>
    <s v="Salesperson_27"/>
    <s v="Paid"/>
    <s v="online"/>
  </r>
  <r>
    <s v="S06176"/>
    <d v="2023-09-21T19:08:00"/>
    <x v="70"/>
    <s v="P1175"/>
    <s v="T-Shirts_175"/>
    <x v="2"/>
    <s v="Grey"/>
    <s v="XS"/>
    <n v="2"/>
    <n v="1641.15"/>
    <n v="1266.18"/>
    <n v="3282.3"/>
    <n v="2532.36"/>
    <s v="C26175"/>
    <s v="Karthik_6175"/>
    <s v="Chennai"/>
    <n v="13.082700000000001"/>
    <n v="80.270700000000005"/>
    <s v="SP106"/>
    <s v="Salesperson_6"/>
    <s v="Paid"/>
    <s v="in-store"/>
  </r>
  <r>
    <s v="S06177"/>
    <d v="2023-04-11T20:19:00"/>
    <x v="71"/>
    <s v="P1176"/>
    <s v="Kid's_176"/>
    <x v="5"/>
    <s v="Yellow"/>
    <s v="XS"/>
    <n v="3"/>
    <n v="1975.2"/>
    <n v="1638.02"/>
    <n v="5925.6"/>
    <n v="4914.0600000000004"/>
    <s v="C26176"/>
    <s v="Kavin_6176"/>
    <s v="Tiruchirappalli"/>
    <n v="10.7905"/>
    <n v="78.704700000000003"/>
    <s v="SP105"/>
    <s v="Salesperson_5"/>
    <s v="Shipped"/>
    <s v="mobile_app"/>
  </r>
  <r>
    <s v="S06178"/>
    <d v="2024-08-15T16:23:00"/>
    <x v="76"/>
    <s v="P1177"/>
    <s v="Men's_177"/>
    <x v="4"/>
    <s v="Red"/>
    <s v="M"/>
    <n v="1"/>
    <n v="2280.29"/>
    <n v="1579.11"/>
    <n v="2280.29"/>
    <n v="1579.11"/>
    <s v="C26177"/>
    <s v="Sanjay_6177"/>
    <s v="Chennai"/>
    <n v="13.082700000000001"/>
    <n v="80.270700000000005"/>
    <s v="SP111"/>
    <s v="Salesperson_11"/>
    <s v="Shipped"/>
    <s v="in-store"/>
  </r>
  <r>
    <s v="S06179"/>
    <d v="2024-03-30T14:26:00"/>
    <x v="26"/>
    <s v="P1178"/>
    <s v="Kid's_178"/>
    <x v="5"/>
    <s v="Maroon"/>
    <s v="XL"/>
    <n v="2"/>
    <n v="1930.36"/>
    <n v="1585.14"/>
    <n v="3860.72"/>
    <n v="3170.28"/>
    <s v="C26178"/>
    <s v="Anu_6178"/>
    <s v="Erode"/>
    <n v="11.34"/>
    <n v="77.717200000000005"/>
    <s v="SP132"/>
    <s v="Salesperson_32"/>
    <s v="Pending"/>
    <s v="online"/>
  </r>
  <r>
    <s v="S06180"/>
    <d v="2023-01-15T10:55:00"/>
    <x v="72"/>
    <s v="P1179"/>
    <s v="Kid's_179"/>
    <x v="5"/>
    <s v="Blue"/>
    <s v="S"/>
    <n v="4"/>
    <n v="249.84"/>
    <n v="163.74"/>
    <n v="999.36"/>
    <n v="654.96"/>
    <s v="C26179"/>
    <s v="Aarav_6179"/>
    <s v="Erode"/>
    <n v="11.34"/>
    <n v="77.717200000000005"/>
    <s v="SP105"/>
    <s v="Salesperson_5"/>
    <s v="Returned"/>
    <s v="in-store"/>
  </r>
  <r>
    <s v="S06181"/>
    <d v="2023-05-02T20:09:00"/>
    <x v="32"/>
    <s v="P1180"/>
    <s v="T-Shirts_180"/>
    <x v="2"/>
    <s v="Green"/>
    <s v="M"/>
    <n v="3"/>
    <n v="399.45"/>
    <n v="348.32"/>
    <n v="1198.3499999999999"/>
    <n v="1044.96"/>
    <s v="C26180"/>
    <s v="Aarav_6180"/>
    <s v="Vellore"/>
    <n v="12.916499999999999"/>
    <n v="79.132499999999993"/>
    <s v="SP139"/>
    <s v="Salesperson_39"/>
    <s v="Shipped"/>
    <s v="in-store"/>
  </r>
  <r>
    <s v="S06182"/>
    <d v="2023-06-16T17:09:00"/>
    <x v="23"/>
    <s v="P1181"/>
    <s v="Kurta_181"/>
    <x v="1"/>
    <s v="Grey"/>
    <s v="XL"/>
    <n v="4"/>
    <n v="1756.72"/>
    <n v="1517.89"/>
    <n v="7026.88"/>
    <n v="6071.56"/>
    <s v="C26181"/>
    <s v="Ganesh_6181"/>
    <s v="Salem"/>
    <n v="11.664300000000001"/>
    <n v="78.146000000000001"/>
    <s v="SP110"/>
    <s v="Salesperson_10"/>
    <s v="Paid"/>
    <s v="online"/>
  </r>
  <r>
    <s v="S06183"/>
    <d v="2024-07-30T14:08:00"/>
    <x v="60"/>
    <s v="P1182"/>
    <s v="Men's_182"/>
    <x v="4"/>
    <s v="Blue"/>
    <s v="M"/>
    <n v="2"/>
    <n v="843.97"/>
    <n v="551.26"/>
    <n v="1687.94"/>
    <n v="1102.52"/>
    <s v="C26182"/>
    <s v="Diya_6182"/>
    <s v="Salem"/>
    <n v="11.664300000000001"/>
    <n v="78.146000000000001"/>
    <s v="SP117"/>
    <s v="Salesperson_17"/>
    <s v="Pending"/>
    <s v="online"/>
  </r>
  <r>
    <s v="S06184"/>
    <d v="2024-01-02T11:11:00"/>
    <x v="39"/>
    <s v="P1183"/>
    <s v="T-Shirts_183"/>
    <x v="2"/>
    <s v="Pink"/>
    <s v="XS"/>
    <n v="2"/>
    <n v="1763.16"/>
    <n v="1418.56"/>
    <n v="3526.32"/>
    <n v="2837.12"/>
    <s v="C26183"/>
    <s v="Lakshmi_6183"/>
    <s v="Vellore"/>
    <n v="12.916499999999999"/>
    <n v="79.132499999999993"/>
    <s v="SP114"/>
    <s v="Salesperson_14"/>
    <s v="Shipped"/>
    <s v="mobile_app"/>
  </r>
  <r>
    <s v="S06185"/>
    <d v="2024-01-26T20:04:00"/>
    <x v="57"/>
    <s v="P1184"/>
    <s v="Kid's_184"/>
    <x v="5"/>
    <s v="Black"/>
    <s v="XXL"/>
    <n v="1"/>
    <n v="599.95000000000005"/>
    <n v="406.96"/>
    <n v="599.95000000000005"/>
    <n v="406.96"/>
    <s v="C26184"/>
    <s v="Bhuvana_6184"/>
    <s v="Erode"/>
    <n v="11.34"/>
    <n v="77.717200000000005"/>
    <s v="SP104"/>
    <s v="Salesperson_4"/>
    <s v="Returned"/>
    <s v="online"/>
  </r>
  <r>
    <s v="S06186"/>
    <d v="2024-08-06T17:29:00"/>
    <x v="46"/>
    <s v="P1185"/>
    <s v="Sarees_185"/>
    <x v="7"/>
    <s v="Green"/>
    <s v="XL"/>
    <n v="1"/>
    <n v="1786.09"/>
    <n v="1495.99"/>
    <n v="1786.09"/>
    <n v="1495.99"/>
    <s v="C26185"/>
    <s v="Devi_6185"/>
    <s v="Tirunelveli"/>
    <n v="8.7139000000000006"/>
    <n v="77.756699999999995"/>
    <s v="SP147"/>
    <s v="Salesperson_47"/>
    <s v="Cancelled"/>
    <s v="in-store"/>
  </r>
  <r>
    <s v="S06187"/>
    <d v="2023-07-03T13:51:00"/>
    <x v="90"/>
    <s v="P1186"/>
    <s v="T-Shirts_186"/>
    <x v="2"/>
    <s v="Grey"/>
    <s v="M"/>
    <n v="2"/>
    <n v="1529.65"/>
    <n v="1152.69"/>
    <n v="3059.3"/>
    <n v="2305.38"/>
    <s v="C26186"/>
    <s v="Lakshmi_6186"/>
    <s v="Vellore"/>
    <n v="12.916499999999999"/>
    <n v="79.132499999999993"/>
    <s v="SP144"/>
    <s v="Salesperson_44"/>
    <s v="Shipped"/>
    <s v="in-store"/>
  </r>
  <r>
    <s v="S06188"/>
    <d v="2024-09-26T12:08:00"/>
    <x v="55"/>
    <s v="P1187"/>
    <s v="Jeans_187"/>
    <x v="6"/>
    <s v="Grey"/>
    <s v="XXL"/>
    <n v="1"/>
    <n v="296.93"/>
    <n v="205.21"/>
    <n v="296.93"/>
    <n v="205.21"/>
    <s v="C26187"/>
    <s v="Sanjay_6187"/>
    <s v="Madurai"/>
    <n v="9.9252000000000002"/>
    <n v="78.119799999999998"/>
    <s v="SP137"/>
    <s v="Salesperson_37"/>
    <s v="Pending"/>
    <s v="online"/>
  </r>
  <r>
    <s v="S06189"/>
    <d v="2024-03-14T11:13:00"/>
    <x v="24"/>
    <s v="P1188"/>
    <s v="Men's_188"/>
    <x v="4"/>
    <s v="Yellow"/>
    <s v="M"/>
    <n v="2"/>
    <n v="1750.94"/>
    <n v="1312.64"/>
    <n v="3501.88"/>
    <n v="2625.28"/>
    <s v="C26188"/>
    <s v="Ravi_6188"/>
    <s v="Vellore"/>
    <n v="12.916499999999999"/>
    <n v="79.132499999999993"/>
    <s v="SP136"/>
    <s v="Salesperson_36"/>
    <s v="Shipped"/>
    <s v="in-store"/>
  </r>
  <r>
    <s v="S06190"/>
    <d v="2023-05-18T14:34:00"/>
    <x v="62"/>
    <s v="P1189"/>
    <s v="Jeans_189"/>
    <x v="6"/>
    <s v="Pink"/>
    <s v="L"/>
    <n v="1"/>
    <n v="1312.44"/>
    <n v="1134.49"/>
    <n v="1312.44"/>
    <n v="1134.49"/>
    <s v="C26189"/>
    <s v="Priya_6189"/>
    <s v="Chennai"/>
    <n v="13.082700000000001"/>
    <n v="80.270700000000005"/>
    <s v="SP130"/>
    <s v="Salesperson_30"/>
    <s v="Returned"/>
    <s v="third-party"/>
  </r>
  <r>
    <s v="S06191"/>
    <d v="2024-10-06T21:35:00"/>
    <x v="25"/>
    <s v="P1190"/>
    <s v="Women's_190"/>
    <x v="0"/>
    <s v="Red"/>
    <s v="M"/>
    <n v="2"/>
    <n v="2417.46"/>
    <n v="2160.75"/>
    <n v="4834.92"/>
    <n v="4321.5"/>
    <s v="C26190"/>
    <s v="Sathish_6190"/>
    <s v="Tiruchirappalli"/>
    <n v="10.7905"/>
    <n v="78.704700000000003"/>
    <s v="SP138"/>
    <s v="Salesperson_38"/>
    <s v="Returned"/>
    <s v="in-store"/>
  </r>
  <r>
    <s v="S06192"/>
    <d v="2023-10-05T19:39:00"/>
    <x v="31"/>
    <s v="P1191"/>
    <s v="Women's_191"/>
    <x v="0"/>
    <s v="Yellow"/>
    <s v="XS"/>
    <n v="2"/>
    <n v="1561.11"/>
    <n v="1092.8800000000001"/>
    <n v="3122.22"/>
    <n v="2185.7600000000002"/>
    <s v="C26191"/>
    <s v="Sanjay_6191"/>
    <s v="Salem"/>
    <n v="11.664300000000001"/>
    <n v="78.146000000000001"/>
    <s v="SP114"/>
    <s v="Salesperson_14"/>
    <s v="Cancelled"/>
    <s v="online"/>
  </r>
  <r>
    <s v="S06193"/>
    <d v="2023-10-21T10:37:00"/>
    <x v="69"/>
    <s v="P1192"/>
    <s v="Men's_192"/>
    <x v="4"/>
    <s v="Black"/>
    <s v="M"/>
    <n v="3"/>
    <n v="428.6"/>
    <n v="358.11"/>
    <n v="1285.8"/>
    <n v="1074.33"/>
    <s v="C26192"/>
    <s v="Sanjay_6192"/>
    <s v="Erode"/>
    <n v="11.34"/>
    <n v="77.717200000000005"/>
    <s v="SP147"/>
    <s v="Salesperson_47"/>
    <s v="Paid"/>
    <s v="in-store"/>
  </r>
  <r>
    <s v="S06194"/>
    <d v="2024-02-25T15:33:00"/>
    <x v="73"/>
    <s v="P1193"/>
    <s v="Kid's_193"/>
    <x v="5"/>
    <s v="Maroon"/>
    <s v="M"/>
    <n v="1"/>
    <n v="1515.06"/>
    <n v="1222.46"/>
    <n v="1515.06"/>
    <n v="1222.46"/>
    <s v="C26193"/>
    <s v="Sanjay_6193"/>
    <s v="Erode"/>
    <n v="11.34"/>
    <n v="77.717200000000005"/>
    <s v="SP139"/>
    <s v="Salesperson_39"/>
    <s v="Shipped"/>
    <s v="third-party"/>
  </r>
  <r>
    <s v="S06195"/>
    <d v="2023-09-09T20:57:00"/>
    <x v="74"/>
    <s v="P1194"/>
    <s v="Kurta_194"/>
    <x v="1"/>
    <s v="Red"/>
    <s v="XL"/>
    <n v="1"/>
    <n v="1798.65"/>
    <n v="1194.3900000000001"/>
    <n v="1798.65"/>
    <n v="1194.3900000000001"/>
    <s v="C26194"/>
    <s v="Priya_6194"/>
    <s v="Tiruchirappalli"/>
    <n v="10.7905"/>
    <n v="78.704700000000003"/>
    <s v="SP122"/>
    <s v="Salesperson_22"/>
    <s v="Returned"/>
    <s v="in-store"/>
  </r>
  <r>
    <s v="S06196"/>
    <d v="2024-06-01T15:10:00"/>
    <x v="54"/>
    <s v="P1195"/>
    <s v="Sportswear_195"/>
    <x v="3"/>
    <s v="Pink"/>
    <s v="XS"/>
    <n v="4"/>
    <n v="1883.67"/>
    <n v="1365.36"/>
    <n v="7534.68"/>
    <n v="5461.44"/>
    <s v="C26195"/>
    <s v="Ganesh_6195"/>
    <s v="Vellore"/>
    <n v="12.916499999999999"/>
    <n v="79.132499999999993"/>
    <s v="SP120"/>
    <s v="Salesperson_20"/>
    <s v="Paid"/>
    <s v="in-store"/>
  </r>
  <r>
    <s v="S06197"/>
    <d v="2024-07-31T14:38:00"/>
    <x v="60"/>
    <s v="P1196"/>
    <s v="Kid's_196"/>
    <x v="5"/>
    <s v="Blue"/>
    <s v="XS"/>
    <n v="1"/>
    <n v="1118.22"/>
    <n v="947.56"/>
    <n v="1118.22"/>
    <n v="947.56"/>
    <s v="C26196"/>
    <s v="Diya_6196"/>
    <s v="Salem"/>
    <n v="11.664300000000001"/>
    <n v="78.146000000000001"/>
    <s v="SP108"/>
    <s v="Salesperson_8"/>
    <s v="Shipped"/>
    <s v="in-store"/>
  </r>
  <r>
    <s v="S06198"/>
    <d v="2024-07-03T21:57:00"/>
    <x v="9"/>
    <s v="P1197"/>
    <s v="Kid's_197"/>
    <x v="5"/>
    <s v="Green"/>
    <s v="L"/>
    <n v="4"/>
    <n v="1303.1199999999999"/>
    <n v="817.92"/>
    <n v="5212.4799999999996"/>
    <n v="3271.68"/>
    <s v="C26197"/>
    <s v="Vishal_6197"/>
    <s v="Salem"/>
    <n v="11.664300000000001"/>
    <n v="78.146000000000001"/>
    <s v="SP106"/>
    <s v="Salesperson_6"/>
    <s v="Cancelled"/>
    <s v="online"/>
  </r>
  <r>
    <s v="S06199"/>
    <d v="2024-08-04T11:36:00"/>
    <x v="60"/>
    <s v="P1198"/>
    <s v="Men's_198"/>
    <x v="4"/>
    <s v="Green"/>
    <s v="M"/>
    <n v="1"/>
    <n v="2011.74"/>
    <n v="1436.34"/>
    <n v="2011.74"/>
    <n v="1436.34"/>
    <s v="C26198"/>
    <s v="Karthik_6198"/>
    <s v="Salem"/>
    <n v="11.664300000000001"/>
    <n v="78.146000000000001"/>
    <s v="SP103"/>
    <s v="Salesperson_3"/>
    <s v="Cancelled"/>
    <s v="in-store"/>
  </r>
  <r>
    <s v="S06200"/>
    <d v="2023-06-10T10:37:00"/>
    <x v="87"/>
    <s v="P1199"/>
    <s v="Sarees_199"/>
    <x v="7"/>
    <s v="Black"/>
    <s v="M"/>
    <n v="2"/>
    <n v="1528.91"/>
    <n v="1371.23"/>
    <n v="3057.82"/>
    <n v="2742.46"/>
    <s v="C26199"/>
    <s v="Priya_6199"/>
    <s v="Tirunelveli"/>
    <n v="8.7139000000000006"/>
    <n v="77.756699999999995"/>
    <s v="SP115"/>
    <s v="Salesperson_15"/>
    <s v="Returned"/>
    <s v="in-store"/>
  </r>
  <r>
    <s v="S06201"/>
    <d v="2024-03-25T18:01:00"/>
    <x v="26"/>
    <s v="P1200"/>
    <s v="Kid's_200"/>
    <x v="5"/>
    <s v="White"/>
    <s v="XXL"/>
    <n v="1"/>
    <n v="283.05"/>
    <n v="254.04"/>
    <n v="283.05"/>
    <n v="254.04"/>
    <s v="C26200"/>
    <s v="Meena_6200"/>
    <s v="Vellore"/>
    <n v="12.916499999999999"/>
    <n v="79.132499999999993"/>
    <s v="SP149"/>
    <s v="Salesperson_49"/>
    <s v="Shipped"/>
    <s v="in-store"/>
  </r>
  <r>
    <s v="S06202"/>
    <d v="2024-09-28T14:17:00"/>
    <x v="55"/>
    <s v="P1201"/>
    <s v="Sarees_201"/>
    <x v="7"/>
    <s v="Red"/>
    <s v="L"/>
    <n v="4"/>
    <n v="957.02"/>
    <n v="680.48"/>
    <n v="3828.08"/>
    <n v="2721.92"/>
    <s v="C26201"/>
    <s v="Devi_6201"/>
    <s v="Erode"/>
    <n v="11.34"/>
    <n v="77.717200000000005"/>
    <s v="SP143"/>
    <s v="Salesperson_43"/>
    <s v="Returned"/>
    <s v="in-store"/>
  </r>
  <r>
    <s v="S06203"/>
    <d v="2024-05-01T20:44:00"/>
    <x v="47"/>
    <s v="P1202"/>
    <s v="Sarees_202"/>
    <x v="7"/>
    <s v="Grey"/>
    <s v="S"/>
    <n v="2"/>
    <n v="838.52"/>
    <n v="592.69000000000005"/>
    <n v="1677.04"/>
    <n v="1185.3800000000001"/>
    <s v="C26202"/>
    <s v="Ravi_6202"/>
    <s v="Salem"/>
    <n v="11.664300000000001"/>
    <n v="78.146000000000001"/>
    <s v="SP135"/>
    <s v="Salesperson_35"/>
    <s v="Returned"/>
    <s v="online"/>
  </r>
  <r>
    <s v="S06204"/>
    <d v="2024-05-25T21:11:00"/>
    <x v="89"/>
    <s v="P1203"/>
    <s v="Kid's_203"/>
    <x v="5"/>
    <s v="Yellow"/>
    <s v="XS"/>
    <n v="1"/>
    <n v="1762.52"/>
    <n v="1564.75"/>
    <n v="1762.52"/>
    <n v="1564.75"/>
    <s v="C26203"/>
    <s v="Kavin_6203"/>
    <s v="Madurai"/>
    <n v="9.9252000000000002"/>
    <n v="78.119799999999998"/>
    <s v="SP121"/>
    <s v="Salesperson_21"/>
    <s v="Cancelled"/>
    <s v="in-store"/>
  </r>
  <r>
    <s v="S06205"/>
    <d v="2024-01-13T20:00:00"/>
    <x v="65"/>
    <s v="P1204"/>
    <s v="T-Shirts_204"/>
    <x v="2"/>
    <s v="Pink"/>
    <s v="L"/>
    <n v="1"/>
    <n v="585.47"/>
    <n v="415.6"/>
    <n v="585.47"/>
    <n v="415.6"/>
    <s v="C26204"/>
    <s v="Sanjay_6204"/>
    <s v="Chennai"/>
    <n v="13.082700000000001"/>
    <n v="80.270700000000005"/>
    <s v="SP105"/>
    <s v="Salesperson_5"/>
    <s v="Shipped"/>
    <s v="mobile_app"/>
  </r>
  <r>
    <s v="S06206"/>
    <d v="2023-07-22T11:37:00"/>
    <x v="15"/>
    <s v="P1205"/>
    <s v="Sarees_205"/>
    <x v="7"/>
    <s v="Green"/>
    <s v="S"/>
    <n v="1"/>
    <n v="1478.42"/>
    <n v="1289.0999999999999"/>
    <n v="1478.42"/>
    <n v="1289.0999999999999"/>
    <s v="C26205"/>
    <s v="Bhuvana_6205"/>
    <s v="Vellore"/>
    <n v="12.916499999999999"/>
    <n v="79.132499999999993"/>
    <s v="SP137"/>
    <s v="Salesperson_37"/>
    <s v="Pending"/>
    <s v="online"/>
  </r>
  <r>
    <s v="S06207"/>
    <d v="2023-02-17T17:46:00"/>
    <x v="43"/>
    <s v="P1206"/>
    <s v="T-Shirts_206"/>
    <x v="2"/>
    <s v="Pink"/>
    <s v="M"/>
    <n v="1"/>
    <n v="1560.16"/>
    <n v="1210.67"/>
    <n v="1560.16"/>
    <n v="1210.67"/>
    <s v="C26206"/>
    <s v="Ganesh_6206"/>
    <s v="Madurai"/>
    <n v="9.9252000000000002"/>
    <n v="78.119799999999998"/>
    <s v="SP113"/>
    <s v="Salesperson_13"/>
    <s v="Cancelled"/>
    <s v="online"/>
  </r>
  <r>
    <s v="S06208"/>
    <d v="2024-07-19T20:50:00"/>
    <x v="59"/>
    <s v="P1207"/>
    <s v="Kurta_207"/>
    <x v="1"/>
    <s v="Grey"/>
    <s v="M"/>
    <n v="1"/>
    <n v="500.54"/>
    <n v="392.05"/>
    <n v="500.54"/>
    <n v="392.05"/>
    <s v="C26207"/>
    <s v="Lakshmi_6207"/>
    <s v="Chennai"/>
    <n v="13.082700000000001"/>
    <n v="80.270700000000005"/>
    <s v="SP109"/>
    <s v="Salesperson_9"/>
    <s v="Paid"/>
    <s v="online"/>
  </r>
  <r>
    <s v="S06209"/>
    <d v="2024-03-23T18:31:00"/>
    <x v="7"/>
    <s v="P1208"/>
    <s v="Jeans_208"/>
    <x v="6"/>
    <s v="Maroon"/>
    <s v="M"/>
    <n v="1"/>
    <n v="1376.38"/>
    <n v="1171.71"/>
    <n v="1376.38"/>
    <n v="1171.71"/>
    <s v="C26208"/>
    <s v="Vishal_6208"/>
    <s v="Chennai"/>
    <n v="13.082700000000001"/>
    <n v="80.270700000000005"/>
    <s v="SP128"/>
    <s v="Salesperson_28"/>
    <s v="Paid"/>
    <s v="online"/>
  </r>
  <r>
    <s v="S06210"/>
    <d v="2023-05-30T18:24:00"/>
    <x v="30"/>
    <s v="P1209"/>
    <s v="Men's_209"/>
    <x v="4"/>
    <s v="Maroon"/>
    <s v="M"/>
    <n v="1"/>
    <n v="981.94"/>
    <n v="620.55999999999995"/>
    <n v="981.94"/>
    <n v="620.55999999999995"/>
    <s v="C26209"/>
    <s v="Sanjay_6209"/>
    <s v="Coimbatore"/>
    <n v="11.0168"/>
    <n v="76.955799999999996"/>
    <s v="SP121"/>
    <s v="Salesperson_21"/>
    <s v="Cancelled"/>
    <s v="online"/>
  </r>
  <r>
    <s v="S06211"/>
    <d v="2024-03-19T11:17:00"/>
    <x v="7"/>
    <s v="P1210"/>
    <s v="Women's_210"/>
    <x v="0"/>
    <s v="Green"/>
    <s v="M"/>
    <n v="1"/>
    <n v="1630.53"/>
    <n v="1063.68"/>
    <n v="1630.53"/>
    <n v="1063.68"/>
    <s v="C26210"/>
    <s v="Kavin_6210"/>
    <s v="Erode"/>
    <n v="11.34"/>
    <n v="77.717200000000005"/>
    <s v="SP136"/>
    <s v="Salesperson_36"/>
    <s v="Returned"/>
    <s v="in-store"/>
  </r>
  <r>
    <s v="S06212"/>
    <d v="2024-05-08T21:47:00"/>
    <x v="83"/>
    <s v="P1211"/>
    <s v="Sportswear_211"/>
    <x v="3"/>
    <s v="Yellow"/>
    <s v="S"/>
    <n v="1"/>
    <n v="1780.77"/>
    <n v="1302.3399999999999"/>
    <n v="1780.77"/>
    <n v="1302.3399999999999"/>
    <s v="C26211"/>
    <s v="Bhuvana_6211"/>
    <s v="Tirunelveli"/>
    <n v="8.7139000000000006"/>
    <n v="77.756699999999995"/>
    <s v="SP104"/>
    <s v="Salesperson_4"/>
    <s v="Pending"/>
    <s v="in-store"/>
  </r>
  <r>
    <s v="S06213"/>
    <d v="2024-07-11T14:28:00"/>
    <x v="84"/>
    <s v="P1212"/>
    <s v="Sportswear_212"/>
    <x v="3"/>
    <s v="Pink"/>
    <s v="XXL"/>
    <n v="2"/>
    <n v="2065.58"/>
    <n v="1830.33"/>
    <n v="4131.16"/>
    <n v="3660.66"/>
    <s v="C26212"/>
    <s v="Meena_6212"/>
    <s v="Tirunelveli"/>
    <n v="8.7139000000000006"/>
    <n v="77.756699999999995"/>
    <s v="SP110"/>
    <s v="Salesperson_10"/>
    <s v="Cancelled"/>
    <s v="online"/>
  </r>
  <r>
    <s v="S06214"/>
    <d v="2023-08-01T15:42:00"/>
    <x v="58"/>
    <s v="P1213"/>
    <s v="T-Shirts_213"/>
    <x v="2"/>
    <s v="Pink"/>
    <s v="XS"/>
    <n v="4"/>
    <n v="205.65"/>
    <n v="175.38"/>
    <n v="822.6"/>
    <n v="701.52"/>
    <s v="C26213"/>
    <s v="Vishal_6213"/>
    <s v="Madurai"/>
    <n v="9.9252000000000002"/>
    <n v="78.119799999999998"/>
    <s v="SP146"/>
    <s v="Salesperson_46"/>
    <s v="Shipped"/>
    <s v="in-store"/>
  </r>
  <r>
    <s v="S06215"/>
    <d v="2023-06-24T15:50:00"/>
    <x v="88"/>
    <s v="P1214"/>
    <s v="Kid's_214"/>
    <x v="5"/>
    <s v="Red"/>
    <s v="M"/>
    <n v="1"/>
    <n v="629.08000000000004"/>
    <n v="384.43"/>
    <n v="629.08000000000004"/>
    <n v="384.43"/>
    <s v="C26214"/>
    <s v="Aarav_6214"/>
    <s v="Tirunelveli"/>
    <n v="8.7139000000000006"/>
    <n v="77.756699999999995"/>
    <s v="SP109"/>
    <s v="Salesperson_9"/>
    <s v="Paid"/>
    <s v="online"/>
  </r>
  <r>
    <s v="S06216"/>
    <d v="2024-03-22T21:55:00"/>
    <x v="7"/>
    <s v="P1215"/>
    <s v="Kurta_215"/>
    <x v="1"/>
    <s v="Black"/>
    <s v="S"/>
    <n v="3"/>
    <n v="807.73"/>
    <n v="713.23"/>
    <n v="2423.19"/>
    <n v="2139.69"/>
    <s v="C26215"/>
    <s v="Vishal_6215"/>
    <s v="Erode"/>
    <n v="11.34"/>
    <n v="77.717200000000005"/>
    <s v="SP104"/>
    <s v="Salesperson_4"/>
    <s v="Paid"/>
    <s v="online"/>
  </r>
  <r>
    <s v="S06217"/>
    <d v="2024-09-01T20:05:00"/>
    <x v="20"/>
    <s v="P1216"/>
    <s v="Sportswear_216"/>
    <x v="3"/>
    <s v="Maroon"/>
    <s v="L"/>
    <n v="2"/>
    <n v="2430.71"/>
    <n v="2086.13"/>
    <n v="4861.42"/>
    <n v="4172.26"/>
    <s v="C26216"/>
    <s v="Meena_6216"/>
    <s v="Vellore"/>
    <n v="12.916499999999999"/>
    <n v="79.132499999999993"/>
    <s v="SP109"/>
    <s v="Salesperson_9"/>
    <s v="Cancelled"/>
    <s v="in-store"/>
  </r>
  <r>
    <s v="S06218"/>
    <d v="2023-12-14T19:56:00"/>
    <x v="19"/>
    <s v="P1217"/>
    <s v="Kid's_217"/>
    <x v="5"/>
    <s v="Pink"/>
    <s v="M"/>
    <n v="1"/>
    <n v="1393.85"/>
    <n v="973.67"/>
    <n v="1393.85"/>
    <n v="973.67"/>
    <s v="C26217"/>
    <s v="Sathish_6217"/>
    <s v="Tiruchirappalli"/>
    <n v="10.7905"/>
    <n v="78.704700000000003"/>
    <s v="SP142"/>
    <s v="Salesperson_42"/>
    <s v="Pending"/>
    <s v="mobile_app"/>
  </r>
  <r>
    <s v="S06219"/>
    <d v="2024-01-30T16:17:00"/>
    <x v="53"/>
    <s v="P1218"/>
    <s v="Men's_218"/>
    <x v="4"/>
    <s v="White"/>
    <s v="XS"/>
    <n v="4"/>
    <n v="1319.13"/>
    <n v="979.07"/>
    <n v="5276.52"/>
    <n v="3916.28"/>
    <s v="C26218"/>
    <s v="Devi_6218"/>
    <s v="Coimbatore"/>
    <n v="11.0168"/>
    <n v="76.955799999999996"/>
    <s v="SP130"/>
    <s v="Salesperson_30"/>
    <s v="Paid"/>
    <s v="online"/>
  </r>
  <r>
    <s v="S06220"/>
    <d v="2023-07-16T13:57:00"/>
    <x v="91"/>
    <s v="P1219"/>
    <s v="Kurta_219"/>
    <x v="1"/>
    <s v="Red"/>
    <s v="S"/>
    <n v="3"/>
    <n v="2134.62"/>
    <n v="1798.17"/>
    <n v="6403.86"/>
    <n v="5394.51"/>
    <s v="C26219"/>
    <s v="Meena_6219"/>
    <s v="Tiruchirappalli"/>
    <n v="10.7905"/>
    <n v="78.704700000000003"/>
    <s v="SP103"/>
    <s v="Salesperson_3"/>
    <s v="Cancelled"/>
    <s v="online"/>
  </r>
  <r>
    <s v="S06221"/>
    <d v="2024-01-12T17:02:00"/>
    <x v="65"/>
    <s v="P1220"/>
    <s v="Sarees_220"/>
    <x v="7"/>
    <s v="White"/>
    <s v="M"/>
    <n v="1"/>
    <n v="1358.13"/>
    <n v="905.09"/>
    <n v="1358.13"/>
    <n v="905.09"/>
    <s v="C26220"/>
    <s v="Diya_6220"/>
    <s v="Salem"/>
    <n v="11.664300000000001"/>
    <n v="78.146000000000001"/>
    <s v="SP115"/>
    <s v="Salesperson_15"/>
    <s v="Shipped"/>
    <s v="in-store"/>
  </r>
  <r>
    <s v="S06222"/>
    <d v="2023-09-03T20:53:00"/>
    <x v="0"/>
    <s v="P1221"/>
    <s v="Kurta_221"/>
    <x v="1"/>
    <s v="Red"/>
    <s v="XXL"/>
    <n v="2"/>
    <n v="1575.62"/>
    <n v="1376.98"/>
    <n v="3151.24"/>
    <n v="2753.96"/>
    <s v="C26221"/>
    <s v="Kavin_6221"/>
    <s v="Chennai"/>
    <n v="13.082700000000001"/>
    <n v="80.270700000000005"/>
    <s v="SP140"/>
    <s v="Salesperson_40"/>
    <s v="Cancelled"/>
    <s v="third-party"/>
  </r>
  <r>
    <s v="S06223"/>
    <d v="2023-04-05T10:32:00"/>
    <x v="48"/>
    <s v="P1222"/>
    <s v="Jeans_222"/>
    <x v="6"/>
    <s v="Blue"/>
    <s v="S"/>
    <n v="4"/>
    <n v="684.57"/>
    <n v="585.34"/>
    <n v="2738.28"/>
    <n v="2341.36"/>
    <s v="C26222"/>
    <s v="Ravi_6222"/>
    <s v="Chennai"/>
    <n v="13.082700000000001"/>
    <n v="80.270700000000005"/>
    <s v="SP146"/>
    <s v="Salesperson_46"/>
    <s v="Pending"/>
    <s v="mobile_app"/>
  </r>
  <r>
    <s v="S06224"/>
    <d v="2023-12-23T18:40:00"/>
    <x v="41"/>
    <s v="P1223"/>
    <s v="Women's_223"/>
    <x v="0"/>
    <s v="Red"/>
    <s v="XL"/>
    <n v="2"/>
    <n v="1191.6099999999999"/>
    <n v="720.7"/>
    <n v="2383.2199999999998"/>
    <n v="1441.4"/>
    <s v="C26223"/>
    <s v="Meena_6223"/>
    <s v="Erode"/>
    <n v="11.34"/>
    <n v="77.717200000000005"/>
    <s v="SP131"/>
    <s v="Salesperson_31"/>
    <s v="Shipped"/>
    <s v="in-store"/>
  </r>
  <r>
    <s v="S06225"/>
    <d v="2023-02-24T16:09:00"/>
    <x v="29"/>
    <s v="P1224"/>
    <s v="Sportswear_224"/>
    <x v="3"/>
    <s v="Grey"/>
    <s v="L"/>
    <n v="2"/>
    <n v="831.32"/>
    <n v="523.21"/>
    <n v="1662.64"/>
    <n v="1046.42"/>
    <s v="C26224"/>
    <s v="Ravi_6224"/>
    <s v="Tiruchirappalli"/>
    <n v="10.7905"/>
    <n v="78.704700000000003"/>
    <s v="SP126"/>
    <s v="Salesperson_26"/>
    <s v="Returned"/>
    <s v="mobile_app"/>
  </r>
  <r>
    <s v="S06226"/>
    <d v="2023-06-02T14:02:00"/>
    <x v="30"/>
    <s v="P1225"/>
    <s v="Sportswear_225"/>
    <x v="3"/>
    <s v="Pink"/>
    <s v="M"/>
    <n v="2"/>
    <n v="2491.59"/>
    <n v="1948.03"/>
    <n v="4983.18"/>
    <n v="3896.06"/>
    <s v="C26225"/>
    <s v="Karthik_6225"/>
    <s v="Tirunelveli"/>
    <n v="8.7139000000000006"/>
    <n v="77.756699999999995"/>
    <s v="SP119"/>
    <s v="Salesperson_19"/>
    <s v="Returned"/>
    <s v="in-store"/>
  </r>
  <r>
    <s v="S06227"/>
    <d v="2024-05-24T21:01:00"/>
    <x v="89"/>
    <s v="P1226"/>
    <s v="Men's_226"/>
    <x v="4"/>
    <s v="Black"/>
    <s v="M"/>
    <n v="2"/>
    <n v="485.06"/>
    <n v="383.32"/>
    <n v="970.12"/>
    <n v="766.64"/>
    <s v="C26226"/>
    <s v="Ganesh_6226"/>
    <s v="Coimbatore"/>
    <n v="11.0168"/>
    <n v="76.955799999999996"/>
    <s v="SP139"/>
    <s v="Salesperson_39"/>
    <s v="Returned"/>
    <s v="in-store"/>
  </r>
  <r>
    <s v="S06228"/>
    <d v="2024-06-07T21:00:00"/>
    <x v="40"/>
    <s v="P1227"/>
    <s v="T-Shirts_227"/>
    <x v="2"/>
    <s v="Black"/>
    <s v="M"/>
    <n v="4"/>
    <n v="1367.19"/>
    <n v="1013.82"/>
    <n v="5468.76"/>
    <n v="4055.28"/>
    <s v="C26227"/>
    <s v="Sanjay_6227"/>
    <s v="Coimbatore"/>
    <n v="11.0168"/>
    <n v="76.955799999999996"/>
    <s v="SP106"/>
    <s v="Salesperson_6"/>
    <s v="Paid"/>
    <s v="third-party"/>
  </r>
  <r>
    <s v="S06229"/>
    <d v="2024-01-31T16:26:00"/>
    <x v="53"/>
    <s v="P1228"/>
    <s v="Kid's_228"/>
    <x v="5"/>
    <s v="Pink"/>
    <s v="XL"/>
    <n v="2"/>
    <n v="1114.02"/>
    <n v="762.67"/>
    <n v="2228.04"/>
    <n v="1525.34"/>
    <s v="C26228"/>
    <s v="Meena_6228"/>
    <s v="Tirunelveli"/>
    <n v="8.7139000000000006"/>
    <n v="77.756699999999995"/>
    <s v="SP123"/>
    <s v="Salesperson_23"/>
    <s v="Pending"/>
    <s v="mobile_app"/>
  </r>
  <r>
    <s v="S06230"/>
    <d v="2023-09-18T17:36:00"/>
    <x v="70"/>
    <s v="P1229"/>
    <s v="Jeans_229"/>
    <x v="6"/>
    <s v="Red"/>
    <s v="XL"/>
    <n v="1"/>
    <n v="394.3"/>
    <n v="324.64"/>
    <n v="394.3"/>
    <n v="324.64"/>
    <s v="C26229"/>
    <s v="Sathish_6229"/>
    <s v="Madurai"/>
    <n v="9.9252000000000002"/>
    <n v="78.119799999999998"/>
    <s v="SP112"/>
    <s v="Salesperson_12"/>
    <s v="Pending"/>
    <s v="online"/>
  </r>
  <r>
    <s v="S06231"/>
    <d v="2023-12-10T15:07:00"/>
    <x v="50"/>
    <s v="P1230"/>
    <s v="Jeans_230"/>
    <x v="6"/>
    <s v="Blue"/>
    <s v="S"/>
    <n v="3"/>
    <n v="1432.91"/>
    <n v="1085.1099999999999"/>
    <n v="4298.7299999999996"/>
    <n v="3255.33"/>
    <s v="C26230"/>
    <s v="Karthik_6230"/>
    <s v="Coimbatore"/>
    <n v="11.0168"/>
    <n v="76.955799999999996"/>
    <s v="SP119"/>
    <s v="Salesperson_19"/>
    <s v="Cancelled"/>
    <s v="online"/>
  </r>
  <r>
    <s v="S06232"/>
    <d v="2023-04-18T17:26:00"/>
    <x v="12"/>
    <s v="P1231"/>
    <s v="Sarees_231"/>
    <x v="7"/>
    <s v="Yellow"/>
    <s v="XXL"/>
    <n v="1"/>
    <n v="1788.41"/>
    <n v="1132.8499999999999"/>
    <n v="1788.41"/>
    <n v="1132.8499999999999"/>
    <s v="C26231"/>
    <s v="Sanjay_6231"/>
    <s v="Chennai"/>
    <n v="13.082700000000001"/>
    <n v="80.270700000000005"/>
    <s v="SP129"/>
    <s v="Salesperson_29"/>
    <s v="Paid"/>
    <s v="in-store"/>
  </r>
  <r>
    <s v="S06233"/>
    <d v="2023-11-14T18:05:00"/>
    <x v="44"/>
    <s v="P1232"/>
    <s v="Kid's_232"/>
    <x v="5"/>
    <s v="Pink"/>
    <s v="M"/>
    <n v="3"/>
    <n v="559.92999999999995"/>
    <n v="430.25"/>
    <n v="1679.79"/>
    <n v="1290.75"/>
    <s v="C26232"/>
    <s v="Aarav_6232"/>
    <s v="Erode"/>
    <n v="11.34"/>
    <n v="77.717200000000005"/>
    <s v="SP108"/>
    <s v="Salesperson_8"/>
    <s v="Shipped"/>
    <s v="in-store"/>
  </r>
  <r>
    <s v="S06234"/>
    <d v="2023-06-05T10:55:00"/>
    <x v="87"/>
    <s v="P1233"/>
    <s v="Men's_233"/>
    <x v="4"/>
    <s v="Pink"/>
    <s v="L"/>
    <n v="1"/>
    <n v="215.63"/>
    <n v="138.01"/>
    <n v="215.63"/>
    <n v="138.01"/>
    <s v="C26233"/>
    <s v="Vishal_6233"/>
    <s v="Coimbatore"/>
    <n v="11.0168"/>
    <n v="76.955799999999996"/>
    <s v="SP120"/>
    <s v="Salesperson_20"/>
    <s v="Paid"/>
    <s v="in-store"/>
  </r>
  <r>
    <s v="S06235"/>
    <d v="2024-01-12T15:21:00"/>
    <x v="65"/>
    <s v="P1234"/>
    <s v="T-Shirts_234"/>
    <x v="2"/>
    <s v="White"/>
    <s v="XL"/>
    <n v="4"/>
    <n v="1559.55"/>
    <n v="1297.3800000000001"/>
    <n v="6238.2"/>
    <n v="5189.5200000000004"/>
    <s v="C26234"/>
    <s v="Ravi_6234"/>
    <s v="Erode"/>
    <n v="11.34"/>
    <n v="77.717200000000005"/>
    <s v="SP110"/>
    <s v="Salesperson_10"/>
    <s v="Paid"/>
    <s v="in-store"/>
  </r>
  <r>
    <s v="S06236"/>
    <d v="2023-03-22T18:54:00"/>
    <x v="77"/>
    <s v="P1235"/>
    <s v="Kurta_235"/>
    <x v="1"/>
    <s v="White"/>
    <s v="XL"/>
    <n v="1"/>
    <n v="975.25"/>
    <n v="851.03"/>
    <n v="975.25"/>
    <n v="851.03"/>
    <s v="C26235"/>
    <s v="Meena_6235"/>
    <s v="Salem"/>
    <n v="11.664300000000001"/>
    <n v="78.146000000000001"/>
    <s v="SP142"/>
    <s v="Salesperson_42"/>
    <s v="Pending"/>
    <s v="online"/>
  </r>
  <r>
    <s v="S06237"/>
    <d v="2023-10-21T16:39:00"/>
    <x v="69"/>
    <s v="P1236"/>
    <s v="Sportswear_236"/>
    <x v="3"/>
    <s v="Grey"/>
    <s v="S"/>
    <n v="2"/>
    <n v="891.45"/>
    <n v="604.54999999999995"/>
    <n v="1782.9"/>
    <n v="1209.0999999999999"/>
    <s v="C26236"/>
    <s v="Aarav_6236"/>
    <s v="Madurai"/>
    <n v="9.9252000000000002"/>
    <n v="78.119799999999998"/>
    <s v="SP137"/>
    <s v="Salesperson_37"/>
    <s v="Returned"/>
    <s v="in-store"/>
  </r>
  <r>
    <s v="S06238"/>
    <d v="2024-04-28T12:24:00"/>
    <x v="75"/>
    <s v="P1237"/>
    <s v="Men's_237"/>
    <x v="4"/>
    <s v="Pink"/>
    <s v="XL"/>
    <n v="2"/>
    <n v="1102.1099999999999"/>
    <n v="929.55"/>
    <n v="2204.2199999999998"/>
    <n v="1859.1"/>
    <s v="C26237"/>
    <s v="Karthik_6237"/>
    <s v="Vellore"/>
    <n v="12.916499999999999"/>
    <n v="79.132499999999993"/>
    <s v="SP110"/>
    <s v="Salesperson_10"/>
    <s v="Returned"/>
    <s v="online"/>
  </r>
  <r>
    <s v="S06239"/>
    <d v="2023-06-18T17:06:00"/>
    <x v="23"/>
    <s v="P1238"/>
    <s v="Kid's_238"/>
    <x v="5"/>
    <s v="Red"/>
    <s v="S"/>
    <n v="2"/>
    <n v="2105.41"/>
    <n v="1397.79"/>
    <n v="4210.82"/>
    <n v="2795.58"/>
    <s v="C26238"/>
    <s v="Meena_6238"/>
    <s v="Tirunelveli"/>
    <n v="8.7139000000000006"/>
    <n v="77.756699999999995"/>
    <s v="SP132"/>
    <s v="Salesperson_32"/>
    <s v="Cancelled"/>
    <s v="in-store"/>
  </r>
  <r>
    <s v="S06240"/>
    <d v="2024-04-06T15:04:00"/>
    <x v="82"/>
    <s v="P1239"/>
    <s v="Jeans_239"/>
    <x v="6"/>
    <s v="Grey"/>
    <s v="L"/>
    <n v="1"/>
    <n v="1893.66"/>
    <n v="1162.28"/>
    <n v="1893.66"/>
    <n v="1162.28"/>
    <s v="C26239"/>
    <s v="Sanjay_6239"/>
    <s v="Coimbatore"/>
    <n v="11.0168"/>
    <n v="76.955799999999996"/>
    <s v="SP110"/>
    <s v="Salesperson_10"/>
    <s v="Returned"/>
    <s v="in-store"/>
  </r>
  <r>
    <s v="S06241"/>
    <d v="2023-05-21T14:22:00"/>
    <x v="62"/>
    <s v="P1240"/>
    <s v="Kid's_240"/>
    <x v="5"/>
    <s v="Maroon"/>
    <s v="M"/>
    <n v="1"/>
    <n v="749.95"/>
    <n v="548.98"/>
    <n v="749.95"/>
    <n v="548.98"/>
    <s v="C26240"/>
    <s v="Anu_6240"/>
    <s v="Coimbatore"/>
    <n v="11.0168"/>
    <n v="76.955799999999996"/>
    <s v="SP137"/>
    <s v="Salesperson_37"/>
    <s v="Cancelled"/>
    <s v="in-store"/>
  </r>
  <r>
    <s v="S06242"/>
    <d v="2023-07-10T12:23:00"/>
    <x v="91"/>
    <s v="P1241"/>
    <s v="T-Shirts_241"/>
    <x v="2"/>
    <s v="Yellow"/>
    <s v="XS"/>
    <n v="4"/>
    <n v="1091.8399999999999"/>
    <n v="950.2"/>
    <n v="4367.3599999999997"/>
    <n v="3800.8"/>
    <s v="C26241"/>
    <s v="Priya_6241"/>
    <s v="Tirunelveli"/>
    <n v="8.7139000000000006"/>
    <n v="77.756699999999995"/>
    <s v="SP139"/>
    <s v="Salesperson_39"/>
    <s v="Cancelled"/>
    <s v="online"/>
  </r>
  <r>
    <s v="S06243"/>
    <d v="2023-08-11T10:31:00"/>
    <x v="92"/>
    <s v="P1242"/>
    <s v="Women's_242"/>
    <x v="0"/>
    <s v="White"/>
    <s v="M"/>
    <n v="2"/>
    <n v="1285.6199999999999"/>
    <n v="1060.8800000000001"/>
    <n v="2571.2399999999998"/>
    <n v="2121.7600000000002"/>
    <s v="C26242"/>
    <s v="Bhuvana_6242"/>
    <s v="Erode"/>
    <n v="11.34"/>
    <n v="77.717200000000005"/>
    <s v="SP142"/>
    <s v="Salesperson_42"/>
    <s v="Returned"/>
    <s v="online"/>
  </r>
  <r>
    <s v="S06244"/>
    <d v="2024-10-03T11:16:00"/>
    <x v="25"/>
    <s v="P1243"/>
    <s v="T-Shirts_243"/>
    <x v="2"/>
    <s v="Pink"/>
    <s v="M"/>
    <n v="1"/>
    <n v="1419.94"/>
    <n v="1145.3399999999999"/>
    <n v="1419.94"/>
    <n v="1145.3399999999999"/>
    <s v="C26243"/>
    <s v="Sanjay_6243"/>
    <s v="Tirunelveli"/>
    <n v="8.7139000000000006"/>
    <n v="77.756699999999995"/>
    <s v="SP109"/>
    <s v="Salesperson_9"/>
    <s v="Pending"/>
    <s v="in-store"/>
  </r>
  <r>
    <s v="S06245"/>
    <d v="2023-01-25T17:00:00"/>
    <x v="17"/>
    <s v="P1244"/>
    <s v="Men's_244"/>
    <x v="4"/>
    <s v="Red"/>
    <s v="M"/>
    <n v="1"/>
    <n v="2436.3000000000002"/>
    <n v="1802.34"/>
    <n v="2436.3000000000002"/>
    <n v="1802.34"/>
    <s v="C26244"/>
    <s v="Diya_6244"/>
    <s v="Tirunelveli"/>
    <n v="8.7139000000000006"/>
    <n v="77.756699999999995"/>
    <s v="SP110"/>
    <s v="Salesperson_10"/>
    <s v="Returned"/>
    <s v="online"/>
  </r>
  <r>
    <s v="S06246"/>
    <d v="2024-03-16T15:16:00"/>
    <x v="24"/>
    <s v="P1245"/>
    <s v="Kid's_245"/>
    <x v="5"/>
    <s v="Maroon"/>
    <s v="L"/>
    <n v="2"/>
    <n v="1062.18"/>
    <n v="835.96"/>
    <n v="2124.36"/>
    <n v="1671.92"/>
    <s v="C26245"/>
    <s v="Ravi_6245"/>
    <s v="Tirunelveli"/>
    <n v="8.7139000000000006"/>
    <n v="77.756699999999995"/>
    <s v="SP121"/>
    <s v="Salesperson_21"/>
    <s v="Returned"/>
    <s v="online"/>
  </r>
  <r>
    <s v="S06247"/>
    <d v="2024-10-10T21:21:00"/>
    <x v="28"/>
    <s v="P1246"/>
    <s v="Sportswear_246"/>
    <x v="3"/>
    <s v="Red"/>
    <s v="XS"/>
    <n v="4"/>
    <n v="365.52"/>
    <n v="288.97000000000003"/>
    <n v="1462.08"/>
    <n v="1155.8800000000001"/>
    <s v="C26246"/>
    <s v="Anu_6246"/>
    <s v="Vellore"/>
    <n v="12.916499999999999"/>
    <n v="79.132499999999993"/>
    <s v="SP148"/>
    <s v="Salesperson_48"/>
    <s v="Shipped"/>
    <s v="mobile_app"/>
  </r>
  <r>
    <s v="S06248"/>
    <d v="2023-06-08T14:50:00"/>
    <x v="87"/>
    <s v="P1247"/>
    <s v="Sarees_247"/>
    <x v="7"/>
    <s v="Red"/>
    <s v="XS"/>
    <n v="1"/>
    <n v="2486.67"/>
    <n v="2039.23"/>
    <n v="2486.67"/>
    <n v="2039.23"/>
    <s v="C26247"/>
    <s v="Ganesh_6247"/>
    <s v="Salem"/>
    <n v="11.664300000000001"/>
    <n v="78.146000000000001"/>
    <s v="SP124"/>
    <s v="Salesperson_24"/>
    <s v="Shipped"/>
    <s v="online"/>
  </r>
  <r>
    <s v="S06249"/>
    <d v="2023-09-10T19:29:00"/>
    <x v="74"/>
    <s v="P1248"/>
    <s v="Men's_248"/>
    <x v="4"/>
    <s v="Black"/>
    <s v="L"/>
    <n v="2"/>
    <n v="1513.18"/>
    <n v="1210.03"/>
    <n v="3026.36"/>
    <n v="2420.06"/>
    <s v="C26248"/>
    <s v="Ravi_6248"/>
    <s v="Madurai"/>
    <n v="9.9252000000000002"/>
    <n v="78.119799999999998"/>
    <s v="SP148"/>
    <s v="Salesperson_48"/>
    <s v="Returned"/>
    <s v="in-store"/>
  </r>
  <r>
    <s v="S06250"/>
    <d v="2023-11-22T16:29:00"/>
    <x v="51"/>
    <s v="P1249"/>
    <s v="Men's_249"/>
    <x v="4"/>
    <s v="Green"/>
    <s v="XL"/>
    <n v="1"/>
    <n v="538.38"/>
    <n v="483.67"/>
    <n v="538.38"/>
    <n v="483.67"/>
    <s v="C26249"/>
    <s v="Devi_6249"/>
    <s v="Chennai"/>
    <n v="13.082700000000001"/>
    <n v="80.270700000000005"/>
    <s v="SP103"/>
    <s v="Salesperson_3"/>
    <s v="Returned"/>
    <s v="in-store"/>
  </r>
  <r>
    <s v="S06251"/>
    <d v="2024-08-08T17:53:00"/>
    <x v="46"/>
    <s v="P1250"/>
    <s v="Women's_250"/>
    <x v="0"/>
    <s v="Grey"/>
    <s v="L"/>
    <n v="1"/>
    <n v="791.01"/>
    <n v="668.29"/>
    <n v="791.01"/>
    <n v="668.29"/>
    <s v="C26250"/>
    <s v="Ganesh_6250"/>
    <s v="Chennai"/>
    <n v="13.082700000000001"/>
    <n v="80.270700000000005"/>
    <s v="SP140"/>
    <s v="Salesperson_40"/>
    <s v="Shipped"/>
    <s v="in-store"/>
  </r>
  <r>
    <s v="S06252"/>
    <d v="2023-10-24T17:53:00"/>
    <x v="66"/>
    <s v="P1251"/>
    <s v="Jeans_251"/>
    <x v="6"/>
    <s v="White"/>
    <s v="XXL"/>
    <n v="2"/>
    <n v="1043.77"/>
    <n v="765.89"/>
    <n v="2087.54"/>
    <n v="1531.78"/>
    <s v="C26251"/>
    <s v="Bhuvana_6251"/>
    <s v="Erode"/>
    <n v="11.34"/>
    <n v="77.717200000000005"/>
    <s v="SP102"/>
    <s v="Salesperson_2"/>
    <s v="Pending"/>
    <s v="in-store"/>
  </r>
  <r>
    <s v="S06253"/>
    <d v="2024-08-30T17:52:00"/>
    <x v="20"/>
    <s v="P1252"/>
    <s v="Women's_252"/>
    <x v="0"/>
    <s v="Pink"/>
    <s v="XS"/>
    <n v="3"/>
    <n v="912.68"/>
    <n v="744.39"/>
    <n v="2738.04"/>
    <n v="2233.17"/>
    <s v="C26252"/>
    <s v="Meena_6252"/>
    <s v="Salem"/>
    <n v="11.664300000000001"/>
    <n v="78.146000000000001"/>
    <s v="SP100"/>
    <s v="Salesperson_0"/>
    <s v="Shipped"/>
    <s v="online"/>
  </r>
  <r>
    <s v="S06254"/>
    <d v="2023-05-07T14:48:00"/>
    <x v="32"/>
    <s v="P1253"/>
    <s v="Kid's_253"/>
    <x v="5"/>
    <s v="Blue"/>
    <s v="L"/>
    <n v="2"/>
    <n v="2061.17"/>
    <n v="1367.64"/>
    <n v="4122.34"/>
    <n v="2735.28"/>
    <s v="C26253"/>
    <s v="Ganesh_6253"/>
    <s v="Salem"/>
    <n v="11.664300000000001"/>
    <n v="78.146000000000001"/>
    <s v="SP122"/>
    <s v="Salesperson_22"/>
    <s v="Shipped"/>
    <s v="mobile_app"/>
  </r>
  <r>
    <s v="S06255"/>
    <d v="2023-03-30T20:06:00"/>
    <x v="67"/>
    <s v="P1254"/>
    <s v="Sarees_254"/>
    <x v="7"/>
    <s v="Green"/>
    <s v="L"/>
    <n v="2"/>
    <n v="1197.1300000000001"/>
    <n v="918.13"/>
    <n v="2394.2600000000002"/>
    <n v="1836.26"/>
    <s v="C26254"/>
    <s v="Karthik_6254"/>
    <s v="Salem"/>
    <n v="11.664300000000001"/>
    <n v="78.146000000000001"/>
    <s v="SP141"/>
    <s v="Salesperson_41"/>
    <s v="Pending"/>
    <s v="in-store"/>
  </r>
  <r>
    <s v="S06256"/>
    <d v="2023-03-30T14:40:00"/>
    <x v="67"/>
    <s v="P1255"/>
    <s v="Jeans_255"/>
    <x v="6"/>
    <s v="Green"/>
    <s v="XL"/>
    <n v="1"/>
    <n v="659.06"/>
    <n v="550.02"/>
    <n v="659.06"/>
    <n v="550.02"/>
    <s v="C26255"/>
    <s v="Sanjay_6255"/>
    <s v="Erode"/>
    <n v="11.34"/>
    <n v="77.717200000000005"/>
    <s v="SP131"/>
    <s v="Salesperson_31"/>
    <s v="Cancelled"/>
    <s v="third-party"/>
  </r>
  <r>
    <s v="S06257"/>
    <d v="2023-01-29T11:30:00"/>
    <x v="17"/>
    <s v="P1256"/>
    <s v="Sarees_256"/>
    <x v="7"/>
    <s v="Blue"/>
    <s v="M"/>
    <n v="2"/>
    <n v="2383.54"/>
    <n v="1510.17"/>
    <n v="4767.08"/>
    <n v="3020.34"/>
    <s v="C26256"/>
    <s v="Lakshmi_6256"/>
    <s v="Chennai"/>
    <n v="13.082700000000001"/>
    <n v="80.270700000000005"/>
    <s v="SP127"/>
    <s v="Salesperson_27"/>
    <s v="Shipped"/>
    <s v="in-store"/>
  </r>
  <r>
    <s v="S06258"/>
    <d v="2023-06-05T21:09:00"/>
    <x v="87"/>
    <s v="P1257"/>
    <s v="Women's_257"/>
    <x v="0"/>
    <s v="Yellow"/>
    <s v="M"/>
    <n v="3"/>
    <n v="1668.56"/>
    <n v="1193.53"/>
    <n v="5005.68"/>
    <n v="3580.59"/>
    <s v="C26257"/>
    <s v="Devi_6257"/>
    <s v="Vellore"/>
    <n v="12.916499999999999"/>
    <n v="79.132499999999993"/>
    <s v="SP107"/>
    <s v="Salesperson_7"/>
    <s v="Returned"/>
    <s v="in-store"/>
  </r>
  <r>
    <s v="S06259"/>
    <d v="2023-04-22T20:52:00"/>
    <x v="12"/>
    <s v="P1258"/>
    <s v="Sarees_258"/>
    <x v="7"/>
    <s v="Pink"/>
    <s v="XXL"/>
    <n v="1"/>
    <n v="385.69"/>
    <n v="275.07"/>
    <n v="385.69"/>
    <n v="275.07"/>
    <s v="C26258"/>
    <s v="Priya_6258"/>
    <s v="Coimbatore"/>
    <n v="11.0168"/>
    <n v="76.955799999999996"/>
    <s v="SP126"/>
    <s v="Salesperson_26"/>
    <s v="Shipped"/>
    <s v="in-store"/>
  </r>
  <r>
    <s v="S06260"/>
    <d v="2023-10-17T11:05:00"/>
    <x v="69"/>
    <s v="P1259"/>
    <s v="T-Shirts_259"/>
    <x v="2"/>
    <s v="Red"/>
    <s v="XL"/>
    <n v="1"/>
    <n v="2210.17"/>
    <n v="1980.11"/>
    <n v="2210.17"/>
    <n v="1980.11"/>
    <s v="C26259"/>
    <s v="Meena_6259"/>
    <s v="Erode"/>
    <n v="11.34"/>
    <n v="77.717200000000005"/>
    <s v="SP147"/>
    <s v="Salesperson_47"/>
    <s v="Pending"/>
    <s v="in-store"/>
  </r>
  <r>
    <s v="S06261"/>
    <d v="2024-06-14T18:35:00"/>
    <x v="13"/>
    <s v="P1260"/>
    <s v="Kurta_260"/>
    <x v="1"/>
    <s v="White"/>
    <s v="L"/>
    <n v="2"/>
    <n v="1773.81"/>
    <n v="1331.84"/>
    <n v="3547.62"/>
    <n v="2663.68"/>
    <s v="C26260"/>
    <s v="Lakshmi_6260"/>
    <s v="Chennai"/>
    <n v="13.082700000000001"/>
    <n v="80.270700000000005"/>
    <s v="SP121"/>
    <s v="Salesperson_21"/>
    <s v="Cancelled"/>
    <s v="in-store"/>
  </r>
  <r>
    <s v="S06262"/>
    <d v="2023-08-09T13:03:00"/>
    <x v="92"/>
    <s v="P1261"/>
    <s v="Sarees_261"/>
    <x v="7"/>
    <s v="Yellow"/>
    <s v="XS"/>
    <n v="2"/>
    <n v="966.98"/>
    <n v="844.25"/>
    <n v="1933.96"/>
    <n v="1688.5"/>
    <s v="C26261"/>
    <s v="Devi_6261"/>
    <s v="Erode"/>
    <n v="11.34"/>
    <n v="77.717200000000005"/>
    <s v="SP107"/>
    <s v="Salesperson_7"/>
    <s v="Paid"/>
    <s v="in-store"/>
  </r>
  <r>
    <s v="S06263"/>
    <d v="2024-02-02T18:00:00"/>
    <x v="53"/>
    <s v="P1262"/>
    <s v="Jeans_262"/>
    <x v="6"/>
    <s v="Black"/>
    <s v="XL"/>
    <n v="4"/>
    <n v="830.05"/>
    <n v="572.38"/>
    <n v="3320.2"/>
    <n v="2289.52"/>
    <s v="C26262"/>
    <s v="Karthik_6262"/>
    <s v="Erode"/>
    <n v="11.34"/>
    <n v="77.717200000000005"/>
    <s v="SP112"/>
    <s v="Salesperson_12"/>
    <s v="Pending"/>
    <s v="online"/>
  </r>
  <r>
    <s v="S06264"/>
    <d v="2024-07-22T17:00:00"/>
    <x v="79"/>
    <s v="P1263"/>
    <s v="Kid's_263"/>
    <x v="5"/>
    <s v="White"/>
    <s v="M"/>
    <n v="1"/>
    <n v="1717.81"/>
    <n v="1504.46"/>
    <n v="1717.81"/>
    <n v="1504.46"/>
    <s v="C26263"/>
    <s v="Ganesh_6263"/>
    <s v="Coimbatore"/>
    <n v="11.0168"/>
    <n v="76.955799999999996"/>
    <s v="SP132"/>
    <s v="Salesperson_32"/>
    <s v="Pending"/>
    <s v="online"/>
  </r>
  <r>
    <s v="S06265"/>
    <d v="2024-10-08T12:48:00"/>
    <x v="28"/>
    <s v="P1264"/>
    <s v="Sarees_264"/>
    <x v="7"/>
    <s v="Pink"/>
    <s v="XL"/>
    <n v="2"/>
    <n v="2206.13"/>
    <n v="1896.97"/>
    <n v="4412.26"/>
    <n v="3793.94"/>
    <s v="C26264"/>
    <s v="Priya_6264"/>
    <s v="Coimbatore"/>
    <n v="11.0168"/>
    <n v="76.955799999999996"/>
    <s v="SP137"/>
    <s v="Salesperson_37"/>
    <s v="Pending"/>
    <s v="mobile_app"/>
  </r>
  <r>
    <s v="S06266"/>
    <d v="2023-08-15T15:25:00"/>
    <x v="63"/>
    <s v="P1265"/>
    <s v="Women's_265"/>
    <x v="0"/>
    <s v="Green"/>
    <s v="XXL"/>
    <n v="2"/>
    <n v="1759.31"/>
    <n v="1382.52"/>
    <n v="3518.62"/>
    <n v="2765.04"/>
    <s v="C26265"/>
    <s v="Devi_6265"/>
    <s v="Erode"/>
    <n v="11.34"/>
    <n v="77.717200000000005"/>
    <s v="SP136"/>
    <s v="Salesperson_36"/>
    <s v="Shipped"/>
    <s v="in-store"/>
  </r>
  <r>
    <s v="S06267"/>
    <d v="2023-07-11T20:33:00"/>
    <x v="91"/>
    <s v="P1266"/>
    <s v="T-Shirts_266"/>
    <x v="2"/>
    <s v="Maroon"/>
    <s v="XXL"/>
    <n v="2"/>
    <n v="1412.78"/>
    <n v="930.5"/>
    <n v="2825.56"/>
    <n v="1861"/>
    <s v="C26266"/>
    <s v="Ganesh_6266"/>
    <s v="Erode"/>
    <n v="11.34"/>
    <n v="77.717200000000005"/>
    <s v="SP137"/>
    <s v="Salesperson_37"/>
    <s v="Shipped"/>
    <s v="online"/>
  </r>
  <r>
    <s v="S06268"/>
    <d v="2023-03-12T20:41:00"/>
    <x v="1"/>
    <s v="P1267"/>
    <s v="T-Shirts_267"/>
    <x v="2"/>
    <s v="Maroon"/>
    <s v="L"/>
    <n v="3"/>
    <n v="1014.75"/>
    <n v="852.9"/>
    <n v="3044.25"/>
    <n v="2558.6999999999998"/>
    <s v="C26267"/>
    <s v="Sathish_6267"/>
    <s v="Erode"/>
    <n v="11.34"/>
    <n v="77.717200000000005"/>
    <s v="SP147"/>
    <s v="Salesperson_47"/>
    <s v="Pending"/>
    <s v="mobile_app"/>
  </r>
  <r>
    <s v="S06269"/>
    <d v="2023-06-03T15:37:00"/>
    <x v="30"/>
    <s v="P1268"/>
    <s v="Women's_268"/>
    <x v="0"/>
    <s v="Pink"/>
    <s v="S"/>
    <n v="2"/>
    <n v="1875.11"/>
    <n v="1612.21"/>
    <n v="3750.22"/>
    <n v="3224.42"/>
    <s v="C26268"/>
    <s v="Aarav_6268"/>
    <s v="Tirunelveli"/>
    <n v="8.7139000000000006"/>
    <n v="77.756699999999995"/>
    <s v="SP110"/>
    <s v="Salesperson_10"/>
    <s v="Shipped"/>
    <s v="online"/>
  </r>
  <r>
    <s v="S06270"/>
    <d v="2023-09-13T18:43:00"/>
    <x v="61"/>
    <s v="P1269"/>
    <s v="Men's_269"/>
    <x v="4"/>
    <s v="White"/>
    <s v="XXL"/>
    <n v="2"/>
    <n v="2426.7600000000002"/>
    <n v="2085.96"/>
    <n v="4853.5200000000004"/>
    <n v="4171.92"/>
    <s v="C26269"/>
    <s v="Meena_6269"/>
    <s v="Erode"/>
    <n v="11.34"/>
    <n v="77.717200000000005"/>
    <s v="SP136"/>
    <s v="Salesperson_36"/>
    <s v="Pending"/>
    <s v="in-store"/>
  </r>
  <r>
    <s v="S06271"/>
    <d v="2023-07-08T18:43:00"/>
    <x v="90"/>
    <s v="P1270"/>
    <s v="Kid's_270"/>
    <x v="5"/>
    <s v="Yellow"/>
    <s v="XL"/>
    <n v="1"/>
    <n v="959.14"/>
    <n v="694.68"/>
    <n v="959.14"/>
    <n v="694.68"/>
    <s v="C26270"/>
    <s v="Devi_6270"/>
    <s v="Coimbatore"/>
    <n v="11.0168"/>
    <n v="76.955799999999996"/>
    <s v="SP127"/>
    <s v="Salesperson_27"/>
    <s v="Returned"/>
    <s v="in-store"/>
  </r>
  <r>
    <s v="S06272"/>
    <d v="2024-02-12T16:01:00"/>
    <x v="18"/>
    <s v="P1271"/>
    <s v="Kid's_271"/>
    <x v="5"/>
    <s v="Black"/>
    <s v="XS"/>
    <n v="2"/>
    <n v="1198.02"/>
    <n v="982.49"/>
    <n v="2396.04"/>
    <n v="1964.98"/>
    <s v="C26271"/>
    <s v="Diya_6271"/>
    <s v="Madurai"/>
    <n v="9.9252000000000002"/>
    <n v="78.119799999999998"/>
    <s v="SP130"/>
    <s v="Salesperson_30"/>
    <s v="Returned"/>
    <s v="online"/>
  </r>
  <r>
    <s v="S06273"/>
    <d v="2024-02-06T11:18:00"/>
    <x v="52"/>
    <s v="P1272"/>
    <s v="Kurta_272"/>
    <x v="1"/>
    <s v="Red"/>
    <s v="XS"/>
    <n v="4"/>
    <n v="855.27"/>
    <n v="547.97"/>
    <n v="3421.08"/>
    <n v="2191.88"/>
    <s v="C26272"/>
    <s v="Ravi_6272"/>
    <s v="Erode"/>
    <n v="11.34"/>
    <n v="77.717200000000005"/>
    <s v="SP113"/>
    <s v="Salesperson_13"/>
    <s v="Paid"/>
    <s v="third-party"/>
  </r>
  <r>
    <s v="S06274"/>
    <d v="2023-06-12T14:40:00"/>
    <x v="23"/>
    <s v="P1273"/>
    <s v="Women's_273"/>
    <x v="0"/>
    <s v="Maroon"/>
    <s v="L"/>
    <n v="2"/>
    <n v="785.79"/>
    <n v="655.59"/>
    <n v="1571.58"/>
    <n v="1311.18"/>
    <s v="C26273"/>
    <s v="Meena_6273"/>
    <s v="Vellore"/>
    <n v="12.916499999999999"/>
    <n v="79.132499999999993"/>
    <s v="SP143"/>
    <s v="Salesperson_43"/>
    <s v="Paid"/>
    <s v="online"/>
  </r>
  <r>
    <s v="S06275"/>
    <d v="2023-04-27T15:40:00"/>
    <x v="56"/>
    <s v="P1274"/>
    <s v="Sarees_274"/>
    <x v="7"/>
    <s v="Yellow"/>
    <s v="S"/>
    <n v="4"/>
    <n v="1246.07"/>
    <n v="898.34"/>
    <n v="4984.28"/>
    <n v="3593.36"/>
    <s v="C26274"/>
    <s v="Sanjay_6274"/>
    <s v="Erode"/>
    <n v="11.34"/>
    <n v="77.717200000000005"/>
    <s v="SP100"/>
    <s v="Salesperson_0"/>
    <s v="Shipped"/>
    <s v="mobile_app"/>
  </r>
  <r>
    <s v="S06276"/>
    <d v="2023-02-14T18:41:00"/>
    <x v="43"/>
    <s v="P1275"/>
    <s v="Kid's_275"/>
    <x v="5"/>
    <s v="Green"/>
    <s v="S"/>
    <n v="1"/>
    <n v="2183.9899999999998"/>
    <n v="1934"/>
    <n v="2183.9899999999998"/>
    <n v="1934"/>
    <s v="C26275"/>
    <s v="Aarav_6275"/>
    <s v="Erode"/>
    <n v="11.34"/>
    <n v="77.717200000000005"/>
    <s v="SP112"/>
    <s v="Salesperson_12"/>
    <s v="Returned"/>
    <s v="in-store"/>
  </r>
  <r>
    <s v="S06277"/>
    <d v="2023-10-17T14:27:00"/>
    <x v="69"/>
    <s v="P1276"/>
    <s v="Kurta_276"/>
    <x v="1"/>
    <s v="Grey"/>
    <s v="S"/>
    <n v="1"/>
    <n v="1691.07"/>
    <n v="1154.9000000000001"/>
    <n v="1691.07"/>
    <n v="1154.9000000000001"/>
    <s v="C26276"/>
    <s v="Lakshmi_6276"/>
    <s v="Tirunelveli"/>
    <n v="8.7139000000000006"/>
    <n v="77.756699999999995"/>
    <s v="SP131"/>
    <s v="Salesperson_31"/>
    <s v="Shipped"/>
    <s v="mobile_app"/>
  </r>
  <r>
    <s v="S06278"/>
    <d v="2023-06-25T21:18:00"/>
    <x v="88"/>
    <s v="P1277"/>
    <s v="Sarees_277"/>
    <x v="7"/>
    <s v="Pink"/>
    <s v="XL"/>
    <n v="1"/>
    <n v="1678.7"/>
    <n v="1305.6600000000001"/>
    <n v="1678.7"/>
    <n v="1305.6600000000001"/>
    <s v="C26277"/>
    <s v="Devi_6277"/>
    <s v="Salem"/>
    <n v="11.664300000000001"/>
    <n v="78.146000000000001"/>
    <s v="SP110"/>
    <s v="Salesperson_10"/>
    <s v="Cancelled"/>
    <s v="in-store"/>
  </r>
  <r>
    <s v="S06279"/>
    <d v="2023-04-28T10:29:00"/>
    <x v="56"/>
    <s v="P1278"/>
    <s v="T-Shirts_278"/>
    <x v="2"/>
    <s v="Blue"/>
    <s v="XS"/>
    <n v="2"/>
    <n v="588.03"/>
    <n v="455.08"/>
    <n v="1176.06"/>
    <n v="910.16"/>
    <s v="C26278"/>
    <s v="Sanjay_6278"/>
    <s v="Salem"/>
    <n v="11.664300000000001"/>
    <n v="78.146000000000001"/>
    <s v="SP100"/>
    <s v="Salesperson_0"/>
    <s v="Paid"/>
    <s v="mobile_app"/>
  </r>
  <r>
    <s v="S06280"/>
    <d v="2023-08-31T15:11:00"/>
    <x v="0"/>
    <s v="P1279"/>
    <s v="Jeans_279"/>
    <x v="6"/>
    <s v="Green"/>
    <s v="L"/>
    <n v="4"/>
    <n v="1720.82"/>
    <n v="1453.18"/>
    <n v="6883.28"/>
    <n v="5812.72"/>
    <s v="C26279"/>
    <s v="Meena_6279"/>
    <s v="Chennai"/>
    <n v="13.082700000000001"/>
    <n v="80.270700000000005"/>
    <s v="SP113"/>
    <s v="Salesperson_13"/>
    <s v="Pending"/>
    <s v="in-store"/>
  </r>
  <r>
    <s v="S06281"/>
    <d v="2023-08-05T20:29:00"/>
    <x v="58"/>
    <s v="P1280"/>
    <s v="T-Shirts_280"/>
    <x v="2"/>
    <s v="Maroon"/>
    <s v="S"/>
    <n v="2"/>
    <n v="1418.23"/>
    <n v="1262.6099999999999"/>
    <n v="2836.46"/>
    <n v="2525.2199999999998"/>
    <s v="C26280"/>
    <s v="Devi_6280"/>
    <s v="Vellore"/>
    <n v="12.916499999999999"/>
    <n v="79.132499999999993"/>
    <s v="SP119"/>
    <s v="Salesperson_19"/>
    <s v="Shipped"/>
    <s v="online"/>
  </r>
  <r>
    <s v="S06282"/>
    <d v="2024-08-11T17:02:00"/>
    <x v="46"/>
    <s v="P1281"/>
    <s v="Jeans_281"/>
    <x v="6"/>
    <s v="Yellow"/>
    <s v="S"/>
    <n v="1"/>
    <n v="406.24"/>
    <n v="330.32"/>
    <n v="406.24"/>
    <n v="330.32"/>
    <s v="C26281"/>
    <s v="Lakshmi_6281"/>
    <s v="Tiruchirappalli"/>
    <n v="10.7905"/>
    <n v="78.704700000000003"/>
    <s v="SP121"/>
    <s v="Salesperson_21"/>
    <s v="Shipped"/>
    <s v="in-store"/>
  </r>
  <r>
    <s v="S06283"/>
    <d v="2023-09-11T20:56:00"/>
    <x v="61"/>
    <s v="P1282"/>
    <s v="Women's_282"/>
    <x v="0"/>
    <s v="Blue"/>
    <s v="XL"/>
    <n v="1"/>
    <n v="1020.68"/>
    <n v="727.8"/>
    <n v="1020.68"/>
    <n v="727.8"/>
    <s v="C26282"/>
    <s v="Anu_6282"/>
    <s v="Madurai"/>
    <n v="9.9252000000000002"/>
    <n v="78.119799999999998"/>
    <s v="SP100"/>
    <s v="Salesperson_0"/>
    <s v="Pending"/>
    <s v="in-store"/>
  </r>
  <r>
    <s v="S06284"/>
    <d v="2023-11-27T10:59:00"/>
    <x v="33"/>
    <s v="P1283"/>
    <s v="Men's_283"/>
    <x v="4"/>
    <s v="Pink"/>
    <s v="XXL"/>
    <n v="3"/>
    <n v="583.69000000000005"/>
    <n v="483.77"/>
    <n v="1751.07"/>
    <n v="1451.31"/>
    <s v="C26283"/>
    <s v="Devi_6283"/>
    <s v="Tirunelveli"/>
    <n v="8.7139000000000006"/>
    <n v="77.756699999999995"/>
    <s v="SP132"/>
    <s v="Salesperson_32"/>
    <s v="Shipped"/>
    <s v="in-store"/>
  </r>
  <r>
    <s v="S06285"/>
    <d v="2023-05-23T11:33:00"/>
    <x v="27"/>
    <s v="P1284"/>
    <s v="Kid's_284"/>
    <x v="5"/>
    <s v="Blue"/>
    <s v="XL"/>
    <n v="3"/>
    <n v="1414.44"/>
    <n v="851"/>
    <n v="4243.32"/>
    <n v="2553"/>
    <s v="C26284"/>
    <s v="Karthik_6284"/>
    <s v="Tiruchirappalli"/>
    <n v="10.7905"/>
    <n v="78.704700000000003"/>
    <s v="SP141"/>
    <s v="Salesperson_41"/>
    <s v="Paid"/>
    <s v="in-store"/>
  </r>
  <r>
    <s v="S06286"/>
    <d v="2024-04-06T15:31:00"/>
    <x v="82"/>
    <s v="P1285"/>
    <s v="Women's_285"/>
    <x v="0"/>
    <s v="Blue"/>
    <s v="XXL"/>
    <n v="2"/>
    <n v="609.98"/>
    <n v="494.08"/>
    <n v="1219.96"/>
    <n v="988.16"/>
    <s v="C26285"/>
    <s v="Ganesh_6285"/>
    <s v="Madurai"/>
    <n v="9.9252000000000002"/>
    <n v="78.119799999999998"/>
    <s v="SP132"/>
    <s v="Salesperson_32"/>
    <s v="Paid"/>
    <s v="mobile_app"/>
  </r>
  <r>
    <s v="S06287"/>
    <d v="2023-05-17T19:12:00"/>
    <x v="62"/>
    <s v="P1286"/>
    <s v="Sportswear_286"/>
    <x v="3"/>
    <s v="Grey"/>
    <s v="XL"/>
    <n v="2"/>
    <n v="374.8"/>
    <n v="288"/>
    <n v="749.6"/>
    <n v="576"/>
    <s v="C26286"/>
    <s v="Aarav_6286"/>
    <s v="Tiruchirappalli"/>
    <n v="10.7905"/>
    <n v="78.704700000000003"/>
    <s v="SP140"/>
    <s v="Salesperson_40"/>
    <s v="Shipped"/>
    <s v="in-store"/>
  </r>
  <r>
    <s v="S06288"/>
    <d v="2023-09-18T19:03:00"/>
    <x v="70"/>
    <s v="P1287"/>
    <s v="Kurta_287"/>
    <x v="1"/>
    <s v="Pink"/>
    <s v="L"/>
    <n v="1"/>
    <n v="589.22"/>
    <n v="413.14"/>
    <n v="589.22"/>
    <n v="413.14"/>
    <s v="C26287"/>
    <s v="Meena_6287"/>
    <s v="Erode"/>
    <n v="11.34"/>
    <n v="77.717200000000005"/>
    <s v="SP141"/>
    <s v="Salesperson_41"/>
    <s v="Cancelled"/>
    <s v="in-store"/>
  </r>
  <r>
    <s v="S06289"/>
    <d v="2023-04-05T17:38:00"/>
    <x v="48"/>
    <s v="P1288"/>
    <s v="T-Shirts_288"/>
    <x v="2"/>
    <s v="Grey"/>
    <s v="S"/>
    <n v="3"/>
    <n v="1212.6500000000001"/>
    <n v="1047.1400000000001"/>
    <n v="3637.95"/>
    <n v="3141.42"/>
    <s v="C26288"/>
    <s v="Anu_6288"/>
    <s v="Coimbatore"/>
    <n v="11.0168"/>
    <n v="76.955799999999996"/>
    <s v="SP141"/>
    <s v="Salesperson_41"/>
    <s v="Pending"/>
    <s v="in-store"/>
  </r>
  <r>
    <s v="S06290"/>
    <d v="2023-03-31T13:29:00"/>
    <x v="67"/>
    <s v="P1289"/>
    <s v="Kid's_289"/>
    <x v="5"/>
    <s v="Pink"/>
    <s v="M"/>
    <n v="3"/>
    <n v="1074.6400000000001"/>
    <n v="710.48"/>
    <n v="3223.92"/>
    <n v="2131.44"/>
    <s v="C26289"/>
    <s v="Sathish_6289"/>
    <s v="Salem"/>
    <n v="11.664300000000001"/>
    <n v="78.146000000000001"/>
    <s v="SP121"/>
    <s v="Salesperson_21"/>
    <s v="Paid"/>
    <s v="in-store"/>
  </r>
  <r>
    <s v="S06291"/>
    <d v="2023-08-23T12:59:00"/>
    <x v="4"/>
    <s v="P1290"/>
    <s v="Jeans_290"/>
    <x v="6"/>
    <s v="Black"/>
    <s v="XXL"/>
    <n v="2"/>
    <n v="526.96"/>
    <n v="344.33"/>
    <n v="1053.92"/>
    <n v="688.66"/>
    <s v="C26290"/>
    <s v="Ravi_6290"/>
    <s v="Chennai"/>
    <n v="13.082700000000001"/>
    <n v="80.270700000000005"/>
    <s v="SP145"/>
    <s v="Salesperson_45"/>
    <s v="Pending"/>
    <s v="in-store"/>
  </r>
  <r>
    <s v="S06292"/>
    <d v="2023-09-03T12:04:00"/>
    <x v="0"/>
    <s v="P1291"/>
    <s v="T-Shirts_291"/>
    <x v="2"/>
    <s v="Red"/>
    <s v="S"/>
    <n v="1"/>
    <n v="235.91"/>
    <n v="149.56"/>
    <n v="235.91"/>
    <n v="149.56"/>
    <s v="C26291"/>
    <s v="Ravi_6291"/>
    <s v="Tirunelveli"/>
    <n v="8.7139000000000006"/>
    <n v="77.756699999999995"/>
    <s v="SP113"/>
    <s v="Salesperson_13"/>
    <s v="Returned"/>
    <s v="in-store"/>
  </r>
  <r>
    <s v="S06293"/>
    <d v="2023-01-20T11:45:00"/>
    <x v="85"/>
    <s v="P1292"/>
    <s v="Jeans_292"/>
    <x v="6"/>
    <s v="Blue"/>
    <s v="XXL"/>
    <n v="1"/>
    <n v="422.02"/>
    <n v="369.5"/>
    <n v="422.02"/>
    <n v="369.5"/>
    <s v="C26292"/>
    <s v="Meena_6292"/>
    <s v="Madurai"/>
    <n v="9.9252000000000002"/>
    <n v="78.119799999999998"/>
    <s v="SP145"/>
    <s v="Salesperson_45"/>
    <s v="Returned"/>
    <s v="in-store"/>
  </r>
  <r>
    <s v="S06294"/>
    <d v="2024-03-10T12:36:00"/>
    <x v="8"/>
    <s v="P1293"/>
    <s v="Sarees_293"/>
    <x v="7"/>
    <s v="Green"/>
    <s v="XXL"/>
    <n v="1"/>
    <n v="2410.64"/>
    <n v="1541.11"/>
    <n v="2410.64"/>
    <n v="1541.11"/>
    <s v="C26293"/>
    <s v="Ravi_6293"/>
    <s v="Tirunelveli"/>
    <n v="8.7139000000000006"/>
    <n v="77.756699999999995"/>
    <s v="SP126"/>
    <s v="Salesperson_26"/>
    <s v="Shipped"/>
    <s v="third-party"/>
  </r>
  <r>
    <s v="S06295"/>
    <d v="2024-10-05T10:27:00"/>
    <x v="25"/>
    <s v="P1294"/>
    <s v="Women's_294"/>
    <x v="0"/>
    <s v="Yellow"/>
    <s v="XS"/>
    <n v="2"/>
    <n v="1502.46"/>
    <n v="945"/>
    <n v="3004.92"/>
    <n v="1890"/>
    <s v="C26294"/>
    <s v="Bhuvana_6294"/>
    <s v="Tiruchirappalli"/>
    <n v="10.7905"/>
    <n v="78.704700000000003"/>
    <s v="SP103"/>
    <s v="Salesperson_3"/>
    <s v="Returned"/>
    <s v="in-store"/>
  </r>
  <r>
    <s v="S06296"/>
    <d v="2024-07-23T11:35:00"/>
    <x v="79"/>
    <s v="P1295"/>
    <s v="Kurta_295"/>
    <x v="1"/>
    <s v="Maroon"/>
    <s v="L"/>
    <n v="3"/>
    <n v="648.75"/>
    <n v="526.29"/>
    <n v="1946.25"/>
    <n v="1578.87"/>
    <s v="C26295"/>
    <s v="Anu_6295"/>
    <s v="Chennai"/>
    <n v="13.082700000000001"/>
    <n v="80.270700000000005"/>
    <s v="SP129"/>
    <s v="Salesperson_29"/>
    <s v="Paid"/>
    <s v="online"/>
  </r>
  <r>
    <s v="S06297"/>
    <d v="2024-05-17T11:39:00"/>
    <x v="36"/>
    <s v="P1296"/>
    <s v="Kid's_296"/>
    <x v="5"/>
    <s v="Pink"/>
    <s v="M"/>
    <n v="2"/>
    <n v="896.38"/>
    <n v="714.6"/>
    <n v="1792.76"/>
    <n v="1429.2"/>
    <s v="C26296"/>
    <s v="Kavin_6296"/>
    <s v="Salem"/>
    <n v="11.664300000000001"/>
    <n v="78.146000000000001"/>
    <s v="SP139"/>
    <s v="Salesperson_39"/>
    <s v="Returned"/>
    <s v="mobile_app"/>
  </r>
  <r>
    <s v="S06298"/>
    <d v="2023-02-06T19:27:00"/>
    <x v="80"/>
    <s v="P1297"/>
    <s v="Women's_297"/>
    <x v="0"/>
    <s v="Maroon"/>
    <s v="M"/>
    <n v="1"/>
    <n v="721.62"/>
    <n v="539.05999999999995"/>
    <n v="721.62"/>
    <n v="539.05999999999995"/>
    <s v="C26297"/>
    <s v="Kavin_6297"/>
    <s v="Tiruchirappalli"/>
    <n v="10.7905"/>
    <n v="78.704700000000003"/>
    <s v="SP132"/>
    <s v="Salesperson_32"/>
    <s v="Cancelled"/>
    <s v="online"/>
  </r>
  <r>
    <s v="S06299"/>
    <d v="2023-08-25T12:10:00"/>
    <x v="4"/>
    <s v="P1298"/>
    <s v="Kid's_298"/>
    <x v="5"/>
    <s v="Red"/>
    <s v="XXL"/>
    <n v="1"/>
    <n v="525.62"/>
    <n v="340.68"/>
    <n v="525.62"/>
    <n v="340.68"/>
    <s v="C26298"/>
    <s v="Diya_6298"/>
    <s v="Tirunelveli"/>
    <n v="8.7139000000000006"/>
    <n v="77.756699999999995"/>
    <s v="SP107"/>
    <s v="Salesperson_7"/>
    <s v="Returned"/>
    <s v="online"/>
  </r>
  <r>
    <s v="S06300"/>
    <d v="2024-07-17T11:23:00"/>
    <x v="59"/>
    <s v="P1299"/>
    <s v="Sportswear_299"/>
    <x v="3"/>
    <s v="Grey"/>
    <s v="L"/>
    <n v="4"/>
    <n v="1471.71"/>
    <n v="1004.19"/>
    <n v="5886.84"/>
    <n v="4016.76"/>
    <s v="C26299"/>
    <s v="Priya_6299"/>
    <s v="Salem"/>
    <n v="11.664300000000001"/>
    <n v="78.146000000000001"/>
    <s v="SP136"/>
    <s v="Salesperson_36"/>
    <s v="Paid"/>
    <s v="third-party"/>
  </r>
  <r>
    <s v="S06301"/>
    <d v="2023-08-12T12:27:00"/>
    <x v="92"/>
    <s v="P1300"/>
    <s v="Jeans_300"/>
    <x v="6"/>
    <s v="Pink"/>
    <s v="XXL"/>
    <n v="4"/>
    <n v="1034.24"/>
    <n v="823.25"/>
    <n v="4136.96"/>
    <n v="3293"/>
    <s v="C26300"/>
    <s v="Diya_6300"/>
    <s v="Erode"/>
    <n v="11.34"/>
    <n v="77.717200000000005"/>
    <s v="SP122"/>
    <s v="Salesperson_22"/>
    <s v="Shipped"/>
    <s v="in-store"/>
  </r>
  <r>
    <s v="S06302"/>
    <d v="2024-02-18T19:42:00"/>
    <x v="18"/>
    <s v="P1301"/>
    <s v="Kurta_301"/>
    <x v="1"/>
    <s v="Yellow"/>
    <s v="S"/>
    <n v="1"/>
    <n v="499.39"/>
    <n v="391.71"/>
    <n v="499.39"/>
    <n v="391.71"/>
    <s v="C26301"/>
    <s v="Anu_6301"/>
    <s v="Madurai"/>
    <n v="9.9252000000000002"/>
    <n v="78.119799999999998"/>
    <s v="SP108"/>
    <s v="Salesperson_8"/>
    <s v="Shipped"/>
    <s v="in-store"/>
  </r>
  <r>
    <s v="S06303"/>
    <d v="2023-05-30T15:03:00"/>
    <x v="30"/>
    <s v="P1302"/>
    <s v="Women's_302"/>
    <x v="0"/>
    <s v="Yellow"/>
    <s v="XXL"/>
    <n v="2"/>
    <n v="851.79"/>
    <n v="734.2"/>
    <n v="1703.58"/>
    <n v="1468.4"/>
    <s v="C26302"/>
    <s v="Vishal_6302"/>
    <s v="Chennai"/>
    <n v="13.082700000000001"/>
    <n v="80.270700000000005"/>
    <s v="SP108"/>
    <s v="Salesperson_8"/>
    <s v="Cancelled"/>
    <s v="in-store"/>
  </r>
  <r>
    <s v="S06304"/>
    <d v="2023-12-26T17:22:00"/>
    <x v="34"/>
    <s v="P1303"/>
    <s v="T-Shirts_303"/>
    <x v="2"/>
    <s v="Maroon"/>
    <s v="M"/>
    <n v="2"/>
    <n v="373.07"/>
    <n v="270.89"/>
    <n v="746.14"/>
    <n v="541.78"/>
    <s v="C26303"/>
    <s v="Sathish_6303"/>
    <s v="Salem"/>
    <n v="11.664300000000001"/>
    <n v="78.146000000000001"/>
    <s v="SP112"/>
    <s v="Salesperson_12"/>
    <s v="Returned"/>
    <s v="online"/>
  </r>
  <r>
    <s v="S06305"/>
    <d v="2023-04-26T11:15:00"/>
    <x v="56"/>
    <s v="P1304"/>
    <s v="Sarees_304"/>
    <x v="7"/>
    <s v="Grey"/>
    <s v="L"/>
    <n v="3"/>
    <n v="1558.13"/>
    <n v="1364.27"/>
    <n v="4674.3900000000003"/>
    <n v="4092.81"/>
    <s v="C26304"/>
    <s v="Bhuvana_6304"/>
    <s v="Erode"/>
    <n v="11.34"/>
    <n v="77.717200000000005"/>
    <s v="SP125"/>
    <s v="Salesperson_25"/>
    <s v="Paid"/>
    <s v="online"/>
  </r>
  <r>
    <s v="S06306"/>
    <d v="2023-04-20T18:57:00"/>
    <x v="12"/>
    <s v="P1305"/>
    <s v="Jeans_305"/>
    <x v="6"/>
    <s v="Maroon"/>
    <s v="XL"/>
    <n v="4"/>
    <n v="2233.6799999999998"/>
    <n v="1775.78"/>
    <n v="8934.7199999999993"/>
    <n v="7103.12"/>
    <s v="C26305"/>
    <s v="Bhuvana_6305"/>
    <s v="Erode"/>
    <n v="11.34"/>
    <n v="77.717200000000005"/>
    <s v="SP121"/>
    <s v="Salesperson_21"/>
    <s v="Returned"/>
    <s v="online"/>
  </r>
  <r>
    <s v="S06307"/>
    <d v="2024-06-02T13:59:00"/>
    <x v="54"/>
    <s v="P1306"/>
    <s v="Men's_306"/>
    <x v="4"/>
    <s v="Red"/>
    <s v="XXL"/>
    <n v="4"/>
    <n v="1701.36"/>
    <n v="1213.33"/>
    <n v="6805.44"/>
    <n v="4853.32"/>
    <s v="C26306"/>
    <s v="Ganesh_6306"/>
    <s v="Coimbatore"/>
    <n v="11.0168"/>
    <n v="76.955799999999996"/>
    <s v="SP144"/>
    <s v="Salesperson_44"/>
    <s v="Returned"/>
    <s v="mobile_app"/>
  </r>
  <r>
    <s v="S06308"/>
    <d v="2023-05-13T20:44:00"/>
    <x v="64"/>
    <s v="P1307"/>
    <s v="Sarees_307"/>
    <x v="7"/>
    <s v="Pink"/>
    <s v="XXL"/>
    <n v="4"/>
    <n v="905.6"/>
    <n v="686.66"/>
    <n v="3622.4"/>
    <n v="2746.64"/>
    <s v="C26307"/>
    <s v="Ravi_6307"/>
    <s v="Tiruchirappalli"/>
    <n v="10.7905"/>
    <n v="78.704700000000003"/>
    <s v="SP109"/>
    <s v="Salesperson_9"/>
    <s v="Pending"/>
    <s v="online"/>
  </r>
  <r>
    <s v="S06309"/>
    <d v="2024-08-09T10:54:00"/>
    <x v="46"/>
    <s v="P1308"/>
    <s v="Sarees_308"/>
    <x v="7"/>
    <s v="Black"/>
    <s v="L"/>
    <n v="4"/>
    <n v="724.23"/>
    <n v="619.83000000000004"/>
    <n v="2896.92"/>
    <n v="2479.3200000000002"/>
    <s v="C26308"/>
    <s v="Sanjay_6308"/>
    <s v="Chennai"/>
    <n v="13.082700000000001"/>
    <n v="80.270700000000005"/>
    <s v="SP107"/>
    <s v="Salesperson_7"/>
    <s v="Cancelled"/>
    <s v="in-store"/>
  </r>
  <r>
    <s v="S06310"/>
    <d v="2024-05-02T16:30:00"/>
    <x v="47"/>
    <s v="P1309"/>
    <s v="T-Shirts_309"/>
    <x v="2"/>
    <s v="Blue"/>
    <s v="S"/>
    <n v="3"/>
    <n v="1651.72"/>
    <n v="1378.87"/>
    <n v="4955.16"/>
    <n v="4136.6099999999997"/>
    <s v="C26309"/>
    <s v="Lakshmi_6309"/>
    <s v="Vellore"/>
    <n v="12.916499999999999"/>
    <n v="79.132499999999993"/>
    <s v="SP101"/>
    <s v="Salesperson_1"/>
    <s v="Shipped"/>
    <s v="in-store"/>
  </r>
  <r>
    <s v="S06311"/>
    <d v="2023-05-31T18:03:00"/>
    <x v="30"/>
    <s v="P1310"/>
    <s v="Kurta_310"/>
    <x v="1"/>
    <s v="Blue"/>
    <s v="XL"/>
    <n v="1"/>
    <n v="2165.52"/>
    <n v="1450.24"/>
    <n v="2165.52"/>
    <n v="1450.24"/>
    <s v="C26310"/>
    <s v="Sanjay_6310"/>
    <s v="Tirunelveli"/>
    <n v="8.7139000000000006"/>
    <n v="77.756699999999995"/>
    <s v="SP142"/>
    <s v="Salesperson_42"/>
    <s v="Pending"/>
    <s v="in-store"/>
  </r>
  <r>
    <s v="S06312"/>
    <d v="2023-10-16T17:54:00"/>
    <x v="69"/>
    <s v="P1311"/>
    <s v="Kurta_311"/>
    <x v="1"/>
    <s v="Red"/>
    <s v="XXL"/>
    <n v="3"/>
    <n v="688.92"/>
    <n v="461.81"/>
    <n v="2066.7600000000002"/>
    <n v="1385.43"/>
    <s v="C26311"/>
    <s v="Anu_6311"/>
    <s v="Vellore"/>
    <n v="12.916499999999999"/>
    <n v="79.132499999999993"/>
    <s v="SP134"/>
    <s v="Salesperson_34"/>
    <s v="Paid"/>
    <s v="in-store"/>
  </r>
  <r>
    <s v="S06313"/>
    <d v="2023-08-01T13:35:00"/>
    <x v="58"/>
    <s v="P1312"/>
    <s v="Sportswear_312"/>
    <x v="3"/>
    <s v="Green"/>
    <s v="XS"/>
    <n v="2"/>
    <n v="1899.77"/>
    <n v="1490.42"/>
    <n v="3799.54"/>
    <n v="2980.84"/>
    <s v="C26312"/>
    <s v="Lakshmi_6312"/>
    <s v="Madurai"/>
    <n v="9.9252000000000002"/>
    <n v="78.119799999999998"/>
    <s v="SP101"/>
    <s v="Salesperson_1"/>
    <s v="Pending"/>
    <s v="in-store"/>
  </r>
  <r>
    <s v="S06314"/>
    <d v="2024-10-08T11:48:00"/>
    <x v="28"/>
    <s v="P1313"/>
    <s v="Jeans_313"/>
    <x v="6"/>
    <s v="Maroon"/>
    <s v="XL"/>
    <n v="1"/>
    <n v="1031.83"/>
    <n v="863.63"/>
    <n v="1031.83"/>
    <n v="863.63"/>
    <s v="C26313"/>
    <s v="Diya_6313"/>
    <s v="Coimbatore"/>
    <n v="11.0168"/>
    <n v="76.955799999999996"/>
    <s v="SP110"/>
    <s v="Salesperson_10"/>
    <s v="Paid"/>
    <s v="mobile_app"/>
  </r>
  <r>
    <s v="S06315"/>
    <d v="2024-04-25T16:08:00"/>
    <x v="75"/>
    <s v="P1314"/>
    <s v="Kurta_314"/>
    <x v="1"/>
    <s v="Pink"/>
    <s v="L"/>
    <n v="2"/>
    <n v="1148.22"/>
    <n v="842.47"/>
    <n v="2296.44"/>
    <n v="1684.94"/>
    <s v="C26314"/>
    <s v="Priya_6314"/>
    <s v="Tiruchirappalli"/>
    <n v="10.7905"/>
    <n v="78.704700000000003"/>
    <s v="SP128"/>
    <s v="Salesperson_28"/>
    <s v="Pending"/>
    <s v="online"/>
  </r>
  <r>
    <s v="S06316"/>
    <d v="2023-07-16T14:00:00"/>
    <x v="91"/>
    <s v="P1315"/>
    <s v="Men's_315"/>
    <x v="4"/>
    <s v="Black"/>
    <s v="XXL"/>
    <n v="1"/>
    <n v="501.09"/>
    <n v="337.03"/>
    <n v="501.09"/>
    <n v="337.03"/>
    <s v="C26315"/>
    <s v="Ravi_6315"/>
    <s v="Tiruchirappalli"/>
    <n v="10.7905"/>
    <n v="78.704700000000003"/>
    <s v="SP118"/>
    <s v="Salesperson_18"/>
    <s v="Returned"/>
    <s v="in-store"/>
  </r>
  <r>
    <s v="S06317"/>
    <d v="2023-04-13T17:35:00"/>
    <x v="71"/>
    <s v="P1316"/>
    <s v="Jeans_316"/>
    <x v="6"/>
    <s v="Pink"/>
    <s v="M"/>
    <n v="3"/>
    <n v="494.64"/>
    <n v="418.54"/>
    <n v="1483.92"/>
    <n v="1255.6199999999999"/>
    <s v="C26316"/>
    <s v="Priya_6316"/>
    <s v="Vellore"/>
    <n v="12.916499999999999"/>
    <n v="79.132499999999993"/>
    <s v="SP100"/>
    <s v="Salesperson_0"/>
    <s v="Shipped"/>
    <s v="mobile_app"/>
  </r>
  <r>
    <s v="S06318"/>
    <d v="2024-09-14T14:17:00"/>
    <x v="38"/>
    <s v="P1317"/>
    <s v="Women's_317"/>
    <x v="0"/>
    <s v="Red"/>
    <s v="M"/>
    <n v="3"/>
    <n v="380.17"/>
    <n v="241.8"/>
    <n v="1140.51"/>
    <n v="725.4"/>
    <s v="C26317"/>
    <s v="Priya_6317"/>
    <s v="Tirunelveli"/>
    <n v="8.7139000000000006"/>
    <n v="77.756699999999995"/>
    <s v="SP131"/>
    <s v="Salesperson_31"/>
    <s v="Returned"/>
    <s v="mobile_app"/>
  </r>
  <r>
    <s v="S06319"/>
    <d v="2024-03-01T15:45:00"/>
    <x v="14"/>
    <s v="P1318"/>
    <s v="Jeans_318"/>
    <x v="6"/>
    <s v="Pink"/>
    <s v="L"/>
    <n v="3"/>
    <n v="1026.43"/>
    <n v="696.39"/>
    <n v="3079.29"/>
    <n v="2089.17"/>
    <s v="C26318"/>
    <s v="Ravi_6318"/>
    <s v="Chennai"/>
    <n v="13.082700000000001"/>
    <n v="80.270700000000005"/>
    <s v="SP120"/>
    <s v="Salesperson_20"/>
    <s v="Returned"/>
    <s v="mobile_app"/>
  </r>
  <r>
    <s v="S06320"/>
    <d v="2023-03-14T13:59:00"/>
    <x v="16"/>
    <s v="P1319"/>
    <s v="Kurta_319"/>
    <x v="1"/>
    <s v="Grey"/>
    <s v="S"/>
    <n v="1"/>
    <n v="2489.15"/>
    <n v="1804.78"/>
    <n v="2489.15"/>
    <n v="1804.78"/>
    <s v="C26319"/>
    <s v="Sathish_6319"/>
    <s v="Tiruchirappalli"/>
    <n v="10.7905"/>
    <n v="78.704700000000003"/>
    <s v="SP104"/>
    <s v="Salesperson_4"/>
    <s v="Shipped"/>
    <s v="in-store"/>
  </r>
  <r>
    <s v="S06321"/>
    <d v="2023-11-23T19:38:00"/>
    <x v="51"/>
    <s v="P1320"/>
    <s v="T-Shirts_320"/>
    <x v="2"/>
    <s v="Red"/>
    <s v="XL"/>
    <n v="4"/>
    <n v="1498.47"/>
    <n v="1184.47"/>
    <n v="5993.88"/>
    <n v="4737.88"/>
    <s v="C26320"/>
    <s v="Devi_6320"/>
    <s v="Tirunelveli"/>
    <n v="8.7139000000000006"/>
    <n v="77.756699999999995"/>
    <s v="SP117"/>
    <s v="Salesperson_17"/>
    <s v="Shipped"/>
    <s v="in-store"/>
  </r>
  <r>
    <s v="S06322"/>
    <d v="2023-10-05T19:31:00"/>
    <x v="31"/>
    <s v="P1321"/>
    <s v="Sportswear_321"/>
    <x v="3"/>
    <s v="Black"/>
    <s v="XXL"/>
    <n v="2"/>
    <n v="2337.83"/>
    <n v="1882.71"/>
    <n v="4675.66"/>
    <n v="3765.42"/>
    <s v="C26321"/>
    <s v="Lakshmi_6321"/>
    <s v="Chennai"/>
    <n v="13.082700000000001"/>
    <n v="80.270700000000005"/>
    <s v="SP148"/>
    <s v="Salesperson_48"/>
    <s v="Returned"/>
    <s v="in-store"/>
  </r>
  <r>
    <s v="S06323"/>
    <d v="2024-02-08T19:33:00"/>
    <x v="52"/>
    <s v="P1322"/>
    <s v="Kurta_322"/>
    <x v="1"/>
    <s v="Maroon"/>
    <s v="XS"/>
    <n v="1"/>
    <n v="1710.31"/>
    <n v="1058.32"/>
    <n v="1710.31"/>
    <n v="1058.32"/>
    <s v="C26322"/>
    <s v="Aarav_6322"/>
    <s v="Madurai"/>
    <n v="9.9252000000000002"/>
    <n v="78.119799999999998"/>
    <s v="SP121"/>
    <s v="Salesperson_21"/>
    <s v="Pending"/>
    <s v="third-party"/>
  </r>
  <r>
    <s v="S06324"/>
    <d v="2024-09-13T17:57:00"/>
    <x v="38"/>
    <s v="P1323"/>
    <s v="Women's_323"/>
    <x v="0"/>
    <s v="Green"/>
    <s v="XL"/>
    <n v="2"/>
    <n v="577.74"/>
    <n v="357.83"/>
    <n v="1155.48"/>
    <n v="715.66"/>
    <s v="C26323"/>
    <s v="Sanjay_6323"/>
    <s v="Madurai"/>
    <n v="9.9252000000000002"/>
    <n v="78.119799999999998"/>
    <s v="SP127"/>
    <s v="Salesperson_27"/>
    <s v="Shipped"/>
    <s v="online"/>
  </r>
  <r>
    <s v="S06325"/>
    <d v="2024-06-27T17:10:00"/>
    <x v="2"/>
    <s v="P1324"/>
    <s v="Kid's_324"/>
    <x v="5"/>
    <s v="Yellow"/>
    <s v="M"/>
    <n v="2"/>
    <n v="1508.61"/>
    <n v="1082.97"/>
    <n v="3017.22"/>
    <n v="2165.94"/>
    <s v="C26324"/>
    <s v="Ravi_6324"/>
    <s v="Chennai"/>
    <n v="13.082700000000001"/>
    <n v="80.270700000000005"/>
    <s v="SP143"/>
    <s v="Salesperson_43"/>
    <s v="Paid"/>
    <s v="in-store"/>
  </r>
  <r>
    <s v="S06326"/>
    <d v="2023-06-14T20:05:00"/>
    <x v="23"/>
    <s v="P1325"/>
    <s v="Sarees_325"/>
    <x v="7"/>
    <s v="Maroon"/>
    <s v="XS"/>
    <n v="1"/>
    <n v="1370.72"/>
    <n v="1051.49"/>
    <n v="1370.72"/>
    <n v="1051.49"/>
    <s v="C26325"/>
    <s v="Vishal_6325"/>
    <s v="Chennai"/>
    <n v="13.082700000000001"/>
    <n v="80.270700000000005"/>
    <s v="SP105"/>
    <s v="Salesperson_5"/>
    <s v="Returned"/>
    <s v="mobile_app"/>
  </r>
  <r>
    <s v="S06327"/>
    <d v="2024-07-28T10:04:00"/>
    <x v="79"/>
    <s v="P1326"/>
    <s v="Kurta_326"/>
    <x v="1"/>
    <s v="Blue"/>
    <s v="M"/>
    <n v="1"/>
    <n v="2126.89"/>
    <n v="1293.22"/>
    <n v="2126.89"/>
    <n v="1293.22"/>
    <s v="C26326"/>
    <s v="Sathish_6326"/>
    <s v="Vellore"/>
    <n v="12.916499999999999"/>
    <n v="79.132499999999993"/>
    <s v="SP149"/>
    <s v="Salesperson_49"/>
    <s v="Paid"/>
    <s v="in-store"/>
  </r>
  <r>
    <s v="S06328"/>
    <d v="2023-01-08T10:28:00"/>
    <x v="3"/>
    <s v="P1327"/>
    <s v="Men's_327"/>
    <x v="4"/>
    <s v="Red"/>
    <s v="XS"/>
    <n v="2"/>
    <n v="535.07000000000005"/>
    <n v="474.06"/>
    <n v="1070.1400000000001"/>
    <n v="948.12"/>
    <s v="C26327"/>
    <s v="Ganesh_6327"/>
    <s v="Chennai"/>
    <n v="13.082700000000001"/>
    <n v="80.270700000000005"/>
    <s v="SP102"/>
    <s v="Salesperson_2"/>
    <s v="Shipped"/>
    <s v="online"/>
  </r>
  <r>
    <s v="S06329"/>
    <d v="2024-03-26T17:19:00"/>
    <x v="26"/>
    <s v="P1328"/>
    <s v="Jeans_328"/>
    <x v="6"/>
    <s v="Maroon"/>
    <s v="XL"/>
    <n v="1"/>
    <n v="543.1"/>
    <n v="365.68"/>
    <n v="543.1"/>
    <n v="365.68"/>
    <s v="C26328"/>
    <s v="Karthik_6328"/>
    <s v="Salem"/>
    <n v="11.664300000000001"/>
    <n v="78.146000000000001"/>
    <s v="SP125"/>
    <s v="Salesperson_25"/>
    <s v="Shipped"/>
    <s v="online"/>
  </r>
  <r>
    <s v="S06330"/>
    <d v="2024-02-03T14:46:00"/>
    <x v="53"/>
    <s v="P1329"/>
    <s v="Jeans_329"/>
    <x v="6"/>
    <s v="White"/>
    <s v="XXL"/>
    <n v="3"/>
    <n v="1359.92"/>
    <n v="920.98"/>
    <n v="4079.76"/>
    <n v="2762.94"/>
    <s v="C26329"/>
    <s v="Ravi_6329"/>
    <s v="Salem"/>
    <n v="11.664300000000001"/>
    <n v="78.146000000000001"/>
    <s v="SP115"/>
    <s v="Salesperson_15"/>
    <s v="Shipped"/>
    <s v="online"/>
  </r>
  <r>
    <s v="S06331"/>
    <d v="2023-05-28T16:04:00"/>
    <x v="27"/>
    <s v="P1330"/>
    <s v="Jeans_330"/>
    <x v="6"/>
    <s v="Red"/>
    <s v="XL"/>
    <n v="1"/>
    <n v="1180.9000000000001"/>
    <n v="937.99"/>
    <n v="1180.9000000000001"/>
    <n v="937.99"/>
    <s v="C26330"/>
    <s v="Sathish_6330"/>
    <s v="Salem"/>
    <n v="11.664300000000001"/>
    <n v="78.146000000000001"/>
    <s v="SP106"/>
    <s v="Salesperson_6"/>
    <s v="Pending"/>
    <s v="in-store"/>
  </r>
  <r>
    <s v="S06332"/>
    <d v="2023-07-13T17:54:00"/>
    <x v="91"/>
    <s v="P1331"/>
    <s v="Women's_331"/>
    <x v="0"/>
    <s v="Maroon"/>
    <s v="M"/>
    <n v="2"/>
    <n v="1541.08"/>
    <n v="1316.92"/>
    <n v="3082.16"/>
    <n v="2633.84"/>
    <s v="C26331"/>
    <s v="Sathish_6331"/>
    <s v="Erode"/>
    <n v="11.34"/>
    <n v="77.717200000000005"/>
    <s v="SP131"/>
    <s v="Salesperson_31"/>
    <s v="Paid"/>
    <s v="in-store"/>
  </r>
  <r>
    <s v="S06333"/>
    <d v="2024-09-12T20:40:00"/>
    <x v="38"/>
    <s v="P1332"/>
    <s v="Jeans_332"/>
    <x v="6"/>
    <s v="Green"/>
    <s v="XS"/>
    <n v="2"/>
    <n v="938.42"/>
    <n v="631.03"/>
    <n v="1876.84"/>
    <n v="1262.06"/>
    <s v="C26332"/>
    <s v="Meena_6332"/>
    <s v="Chennai"/>
    <n v="13.082700000000001"/>
    <n v="80.270700000000005"/>
    <s v="SP122"/>
    <s v="Salesperson_22"/>
    <s v="Returned"/>
    <s v="in-store"/>
  </r>
  <r>
    <s v="S06334"/>
    <d v="2023-09-15T14:12:00"/>
    <x v="61"/>
    <s v="P1333"/>
    <s v="Kid's_333"/>
    <x v="5"/>
    <s v="Maroon"/>
    <s v="XXL"/>
    <n v="4"/>
    <n v="1838.68"/>
    <n v="1147.1199999999999"/>
    <n v="7354.72"/>
    <n v="4588.4799999999996"/>
    <s v="C26333"/>
    <s v="Vishal_6333"/>
    <s v="Madurai"/>
    <n v="9.9252000000000002"/>
    <n v="78.119799999999998"/>
    <s v="SP122"/>
    <s v="Salesperson_22"/>
    <s v="Paid"/>
    <s v="in-store"/>
  </r>
  <r>
    <s v="S06335"/>
    <d v="2024-08-12T16:54:00"/>
    <x v="76"/>
    <s v="P1334"/>
    <s v="Women's_334"/>
    <x v="0"/>
    <s v="Blue"/>
    <s v="XL"/>
    <n v="2"/>
    <n v="852.16"/>
    <n v="611.9"/>
    <n v="1704.32"/>
    <n v="1223.8"/>
    <s v="C26334"/>
    <s v="Lakshmi_6334"/>
    <s v="Chennai"/>
    <n v="13.082700000000001"/>
    <n v="80.270700000000005"/>
    <s v="SP112"/>
    <s v="Salesperson_12"/>
    <s v="Returned"/>
    <s v="mobile_app"/>
  </r>
  <r>
    <s v="S06336"/>
    <d v="2023-12-24T17:46:00"/>
    <x v="41"/>
    <s v="P1335"/>
    <s v="T-Shirts_335"/>
    <x v="2"/>
    <s v="Red"/>
    <s v="XL"/>
    <n v="3"/>
    <n v="2336.2600000000002"/>
    <n v="1547.69"/>
    <n v="7008.78"/>
    <n v="4643.07"/>
    <s v="C26335"/>
    <s v="Vishal_6335"/>
    <s v="Madurai"/>
    <n v="9.9252000000000002"/>
    <n v="78.119799999999998"/>
    <s v="SP142"/>
    <s v="Salesperson_42"/>
    <s v="Cancelled"/>
    <s v="mobile_app"/>
  </r>
  <r>
    <s v="S06337"/>
    <d v="2024-03-23T21:39:00"/>
    <x v="7"/>
    <s v="P1336"/>
    <s v="T-Shirts_336"/>
    <x v="2"/>
    <s v="Blue"/>
    <s v="S"/>
    <n v="2"/>
    <n v="223.37"/>
    <n v="155.19999999999999"/>
    <n v="446.74"/>
    <n v="310.39999999999998"/>
    <s v="C26336"/>
    <s v="Karthik_6336"/>
    <s v="Vellore"/>
    <n v="12.916499999999999"/>
    <n v="79.132499999999993"/>
    <s v="SP139"/>
    <s v="Salesperson_39"/>
    <s v="Cancelled"/>
    <s v="online"/>
  </r>
  <r>
    <s v="S06338"/>
    <d v="2023-06-18T15:45:00"/>
    <x v="23"/>
    <s v="P1337"/>
    <s v="Men's_337"/>
    <x v="4"/>
    <s v="Black"/>
    <s v="S"/>
    <n v="2"/>
    <n v="2014.17"/>
    <n v="1434.3"/>
    <n v="4028.34"/>
    <n v="2868.6"/>
    <s v="C26337"/>
    <s v="Meena_6337"/>
    <s v="Vellore"/>
    <n v="12.916499999999999"/>
    <n v="79.132499999999993"/>
    <s v="SP143"/>
    <s v="Salesperson_43"/>
    <s v="Shipped"/>
    <s v="in-store"/>
  </r>
  <r>
    <s v="S06339"/>
    <d v="2024-04-21T10:00:00"/>
    <x v="45"/>
    <s v="P1338"/>
    <s v="Sportswear_338"/>
    <x v="3"/>
    <s v="Pink"/>
    <s v="L"/>
    <n v="2"/>
    <n v="1745.27"/>
    <n v="1399.89"/>
    <n v="3490.54"/>
    <n v="2799.78"/>
    <s v="C26338"/>
    <s v="Aarav_6338"/>
    <s v="Erode"/>
    <n v="11.34"/>
    <n v="77.717200000000005"/>
    <s v="SP110"/>
    <s v="Salesperson_10"/>
    <s v="Cancelled"/>
    <s v="in-store"/>
  </r>
  <r>
    <s v="S06340"/>
    <d v="2024-06-08T18:45:00"/>
    <x v="40"/>
    <s v="P1339"/>
    <s v="Sarees_339"/>
    <x v="7"/>
    <s v="Blue"/>
    <s v="S"/>
    <n v="2"/>
    <n v="328.02"/>
    <n v="215.99"/>
    <n v="656.04"/>
    <n v="431.98"/>
    <s v="C26339"/>
    <s v="Sanjay_6339"/>
    <s v="Salem"/>
    <n v="11.664300000000001"/>
    <n v="78.146000000000001"/>
    <s v="SP101"/>
    <s v="Salesperson_1"/>
    <s v="Pending"/>
    <s v="in-store"/>
  </r>
  <r>
    <s v="S06341"/>
    <d v="2024-08-06T18:47:00"/>
    <x v="46"/>
    <s v="P1340"/>
    <s v="Sportswear_340"/>
    <x v="3"/>
    <s v="Maroon"/>
    <s v="S"/>
    <n v="1"/>
    <n v="1247.05"/>
    <n v="1097.6099999999999"/>
    <n v="1247.05"/>
    <n v="1097.6099999999999"/>
    <s v="C26340"/>
    <s v="Anu_6340"/>
    <s v="Vellore"/>
    <n v="12.916499999999999"/>
    <n v="79.132499999999993"/>
    <s v="SP118"/>
    <s v="Salesperson_18"/>
    <s v="Returned"/>
    <s v="online"/>
  </r>
  <r>
    <s v="S06342"/>
    <d v="2023-03-13T18:23:00"/>
    <x v="16"/>
    <s v="P1341"/>
    <s v="Jeans_341"/>
    <x v="6"/>
    <s v="Red"/>
    <s v="XL"/>
    <n v="1"/>
    <n v="1387.18"/>
    <n v="1058.8599999999999"/>
    <n v="1387.18"/>
    <n v="1058.8599999999999"/>
    <s v="C26341"/>
    <s v="Diya_6341"/>
    <s v="Tiruchirappalli"/>
    <n v="10.7905"/>
    <n v="78.704700000000003"/>
    <s v="SP126"/>
    <s v="Salesperson_26"/>
    <s v="Pending"/>
    <s v="in-store"/>
  </r>
  <r>
    <s v="S06343"/>
    <d v="2023-05-08T17:02:00"/>
    <x v="64"/>
    <s v="P1342"/>
    <s v="Kid's_342"/>
    <x v="5"/>
    <s v="Black"/>
    <s v="XXL"/>
    <n v="3"/>
    <n v="1925.66"/>
    <n v="1521.21"/>
    <n v="5776.98"/>
    <n v="4563.63"/>
    <s v="C26342"/>
    <s v="Sathish_6342"/>
    <s v="Vellore"/>
    <n v="12.916499999999999"/>
    <n v="79.132499999999993"/>
    <s v="SP145"/>
    <s v="Salesperson_45"/>
    <s v="Paid"/>
    <s v="in-store"/>
  </r>
  <r>
    <s v="S06344"/>
    <d v="2024-09-02T11:47:00"/>
    <x v="22"/>
    <s v="P1343"/>
    <s v="Kid's_343"/>
    <x v="5"/>
    <s v="Pink"/>
    <s v="L"/>
    <n v="2"/>
    <n v="1285.45"/>
    <n v="778.2"/>
    <n v="2570.9"/>
    <n v="1556.4"/>
    <s v="C26343"/>
    <s v="Meena_6343"/>
    <s v="Madurai"/>
    <n v="9.9252000000000002"/>
    <n v="78.119799999999998"/>
    <s v="SP100"/>
    <s v="Salesperson_0"/>
    <s v="Shipped"/>
    <s v="in-store"/>
  </r>
  <r>
    <s v="S06345"/>
    <d v="2023-02-21T17:11:00"/>
    <x v="29"/>
    <s v="P1344"/>
    <s v="Women's_344"/>
    <x v="0"/>
    <s v="Yellow"/>
    <s v="M"/>
    <n v="1"/>
    <n v="2006.4"/>
    <n v="1715.67"/>
    <n v="2006.4"/>
    <n v="1715.67"/>
    <s v="C26344"/>
    <s v="Anu_6344"/>
    <s v="Coimbatore"/>
    <n v="11.0168"/>
    <n v="76.955799999999996"/>
    <s v="SP135"/>
    <s v="Salesperson_35"/>
    <s v="Returned"/>
    <s v="in-store"/>
  </r>
  <r>
    <s v="S06346"/>
    <d v="2023-03-28T15:56:00"/>
    <x v="67"/>
    <s v="P1345"/>
    <s v="Women's_345"/>
    <x v="0"/>
    <s v="Black"/>
    <s v="S"/>
    <n v="1"/>
    <n v="2254.0500000000002"/>
    <n v="1837.55"/>
    <n v="2254.0500000000002"/>
    <n v="1837.55"/>
    <s v="C26345"/>
    <s v="Bhuvana_6345"/>
    <s v="Coimbatore"/>
    <n v="11.0168"/>
    <n v="76.955799999999996"/>
    <s v="SP104"/>
    <s v="Salesperson_4"/>
    <s v="Shipped"/>
    <s v="online"/>
  </r>
  <r>
    <s v="S06347"/>
    <d v="2023-05-14T10:42:00"/>
    <x v="64"/>
    <s v="P1346"/>
    <s v="Kurta_346"/>
    <x v="1"/>
    <s v="Red"/>
    <s v="M"/>
    <n v="1"/>
    <n v="1812.29"/>
    <n v="1437.4"/>
    <n v="1812.29"/>
    <n v="1437.4"/>
    <s v="C26346"/>
    <s v="Ravi_6346"/>
    <s v="Vellore"/>
    <n v="12.916499999999999"/>
    <n v="79.132499999999993"/>
    <s v="SP125"/>
    <s v="Salesperson_25"/>
    <s v="Shipped"/>
    <s v="in-store"/>
  </r>
  <r>
    <s v="S06348"/>
    <d v="2023-06-12T15:43:00"/>
    <x v="23"/>
    <s v="P1347"/>
    <s v="Sportswear_347"/>
    <x v="3"/>
    <s v="Blue"/>
    <s v="XL"/>
    <n v="2"/>
    <n v="1695.46"/>
    <n v="1393.09"/>
    <n v="3390.92"/>
    <n v="2786.18"/>
    <s v="C26347"/>
    <s v="Kavin_6347"/>
    <s v="Madurai"/>
    <n v="9.9252000000000002"/>
    <n v="78.119799999999998"/>
    <s v="SP148"/>
    <s v="Salesperson_48"/>
    <s v="Paid"/>
    <s v="mobile_app"/>
  </r>
  <r>
    <s v="S06349"/>
    <d v="2024-02-09T14:13:00"/>
    <x v="52"/>
    <s v="P1348"/>
    <s v="Jeans_348"/>
    <x v="6"/>
    <s v="Red"/>
    <s v="S"/>
    <n v="2"/>
    <n v="1384.11"/>
    <n v="1030.23"/>
    <n v="2768.22"/>
    <n v="2060.46"/>
    <s v="C26348"/>
    <s v="Anu_6348"/>
    <s v="Vellore"/>
    <n v="12.916499999999999"/>
    <n v="79.132499999999993"/>
    <s v="SP120"/>
    <s v="Salesperson_20"/>
    <s v="Shipped"/>
    <s v="in-store"/>
  </r>
  <r>
    <s v="S06350"/>
    <d v="2024-10-09T14:51:00"/>
    <x v="28"/>
    <s v="P1349"/>
    <s v="T-Shirts_349"/>
    <x v="2"/>
    <s v="Red"/>
    <s v="M"/>
    <n v="1"/>
    <n v="1419.05"/>
    <n v="854.63"/>
    <n v="1419.05"/>
    <n v="854.63"/>
    <s v="C26349"/>
    <s v="Anu_6349"/>
    <s v="Madurai"/>
    <n v="9.9252000000000002"/>
    <n v="78.119799999999998"/>
    <s v="SP115"/>
    <s v="Salesperson_15"/>
    <s v="Paid"/>
    <s v="in-store"/>
  </r>
  <r>
    <s v="S06351"/>
    <d v="2023-01-21T13:27:00"/>
    <x v="85"/>
    <s v="P1350"/>
    <s v="Jeans_350"/>
    <x v="6"/>
    <s v="Pink"/>
    <s v="XS"/>
    <n v="2"/>
    <n v="1347.74"/>
    <n v="1059.04"/>
    <n v="2695.48"/>
    <n v="2118.08"/>
    <s v="C26350"/>
    <s v="Priya_6350"/>
    <s v="Vellore"/>
    <n v="12.916499999999999"/>
    <n v="79.132499999999993"/>
    <s v="SP131"/>
    <s v="Salesperson_31"/>
    <s v="Cancelled"/>
    <s v="in-store"/>
  </r>
  <r>
    <s v="S06352"/>
    <d v="2024-05-19T21:54:00"/>
    <x v="36"/>
    <s v="P1351"/>
    <s v="Sportswear_351"/>
    <x v="3"/>
    <s v="Blue"/>
    <s v="XL"/>
    <n v="3"/>
    <n v="1992.12"/>
    <n v="1440.93"/>
    <n v="5976.36"/>
    <n v="4322.79"/>
    <s v="C26351"/>
    <s v="Bhuvana_6351"/>
    <s v="Madurai"/>
    <n v="9.9252000000000002"/>
    <n v="78.119799999999998"/>
    <s v="SP117"/>
    <s v="Salesperson_17"/>
    <s v="Cancelled"/>
    <s v="online"/>
  </r>
  <r>
    <s v="S06353"/>
    <d v="2023-03-01T17:33:00"/>
    <x v="10"/>
    <s v="P1352"/>
    <s v="Sportswear_352"/>
    <x v="3"/>
    <s v="Green"/>
    <s v="L"/>
    <n v="1"/>
    <n v="1159.4000000000001"/>
    <n v="1014.45"/>
    <n v="1159.4000000000001"/>
    <n v="1014.45"/>
    <s v="C26352"/>
    <s v="Karthik_6352"/>
    <s v="Tirunelveli"/>
    <n v="8.7139000000000006"/>
    <n v="77.756699999999995"/>
    <s v="SP148"/>
    <s v="Salesperson_48"/>
    <s v="Shipped"/>
    <s v="in-store"/>
  </r>
  <r>
    <s v="S06354"/>
    <d v="2023-01-28T19:08:00"/>
    <x v="17"/>
    <s v="P1353"/>
    <s v="Women's_353"/>
    <x v="0"/>
    <s v="Black"/>
    <s v="L"/>
    <n v="4"/>
    <n v="2064.5"/>
    <n v="1681.29"/>
    <n v="8258"/>
    <n v="6725.16"/>
    <s v="C26353"/>
    <s v="Vishal_6353"/>
    <s v="Erode"/>
    <n v="11.34"/>
    <n v="77.717200000000005"/>
    <s v="SP130"/>
    <s v="Salesperson_30"/>
    <s v="Returned"/>
    <s v="in-store"/>
  </r>
  <r>
    <s v="S06355"/>
    <d v="2023-02-24T14:02:00"/>
    <x v="29"/>
    <s v="P1354"/>
    <s v="Sarees_354"/>
    <x v="7"/>
    <s v="Blue"/>
    <s v="XXL"/>
    <n v="1"/>
    <n v="867.71"/>
    <n v="565.64"/>
    <n v="867.71"/>
    <n v="565.64"/>
    <s v="C26354"/>
    <s v="Devi_6354"/>
    <s v="Salem"/>
    <n v="11.664300000000001"/>
    <n v="78.146000000000001"/>
    <s v="SP120"/>
    <s v="Salesperson_20"/>
    <s v="Pending"/>
    <s v="third-party"/>
  </r>
  <r>
    <s v="S06356"/>
    <d v="2023-10-01T15:36:00"/>
    <x v="21"/>
    <s v="P1355"/>
    <s v="Sportswear_355"/>
    <x v="3"/>
    <s v="Yellow"/>
    <s v="S"/>
    <n v="3"/>
    <n v="1375.22"/>
    <n v="975.44"/>
    <n v="4125.66"/>
    <n v="2926.32"/>
    <s v="C26355"/>
    <s v="Karthik_6355"/>
    <s v="Vellore"/>
    <n v="12.916499999999999"/>
    <n v="79.132499999999993"/>
    <s v="SP146"/>
    <s v="Salesperson_46"/>
    <s v="Returned"/>
    <s v="online"/>
  </r>
  <r>
    <s v="S06357"/>
    <d v="2023-10-18T11:50:00"/>
    <x v="69"/>
    <s v="P1356"/>
    <s v="T-Shirts_356"/>
    <x v="2"/>
    <s v="Maroon"/>
    <s v="XL"/>
    <n v="4"/>
    <n v="2099.83"/>
    <n v="1647.59"/>
    <n v="8399.32"/>
    <n v="6590.36"/>
    <s v="C26356"/>
    <s v="Kavin_6356"/>
    <s v="Tirunelveli"/>
    <n v="8.7139000000000006"/>
    <n v="77.756699999999995"/>
    <s v="SP108"/>
    <s v="Salesperson_8"/>
    <s v="Shipped"/>
    <s v="in-store"/>
  </r>
  <r>
    <s v="S06358"/>
    <d v="2024-02-24T15:54:00"/>
    <x v="73"/>
    <s v="P1357"/>
    <s v="Men's_357"/>
    <x v="4"/>
    <s v="Blue"/>
    <s v="XL"/>
    <n v="2"/>
    <n v="1082.75"/>
    <n v="971.2"/>
    <n v="2165.5"/>
    <n v="1942.4"/>
    <s v="C26357"/>
    <s v="Karthik_6357"/>
    <s v="Coimbatore"/>
    <n v="11.0168"/>
    <n v="76.955799999999996"/>
    <s v="SP148"/>
    <s v="Salesperson_48"/>
    <s v="Paid"/>
    <s v="in-store"/>
  </r>
  <r>
    <s v="S06359"/>
    <d v="2023-04-05T16:51:00"/>
    <x v="48"/>
    <s v="P1358"/>
    <s v="Women's_358"/>
    <x v="0"/>
    <s v="Yellow"/>
    <s v="XXL"/>
    <n v="4"/>
    <n v="1135.56"/>
    <n v="987.49"/>
    <n v="4542.24"/>
    <n v="3949.96"/>
    <s v="C26358"/>
    <s v="Priya_6358"/>
    <s v="Vellore"/>
    <n v="12.916499999999999"/>
    <n v="79.132499999999993"/>
    <s v="SP115"/>
    <s v="Salesperson_15"/>
    <s v="Pending"/>
    <s v="online"/>
  </r>
  <r>
    <s v="S06360"/>
    <d v="2023-04-21T15:57:00"/>
    <x v="12"/>
    <s v="P1359"/>
    <s v="Sarees_359"/>
    <x v="7"/>
    <s v="Blue"/>
    <s v="M"/>
    <n v="3"/>
    <n v="1885.95"/>
    <n v="1154.78"/>
    <n v="5657.85"/>
    <n v="3464.34"/>
    <s v="C26359"/>
    <s v="Ravi_6359"/>
    <s v="Erode"/>
    <n v="11.34"/>
    <n v="77.717200000000005"/>
    <s v="SP118"/>
    <s v="Salesperson_18"/>
    <s v="Shipped"/>
    <s v="in-store"/>
  </r>
  <r>
    <s v="S06361"/>
    <d v="2023-04-10T17:26:00"/>
    <x v="71"/>
    <s v="P1360"/>
    <s v="Sportswear_360"/>
    <x v="3"/>
    <s v="Red"/>
    <s v="XXL"/>
    <n v="2"/>
    <n v="1700.02"/>
    <n v="1132.43"/>
    <n v="3400.04"/>
    <n v="2264.86"/>
    <s v="C26360"/>
    <s v="Karthik_6360"/>
    <s v="Chennai"/>
    <n v="13.082700000000001"/>
    <n v="80.270700000000005"/>
    <s v="SP142"/>
    <s v="Salesperson_42"/>
    <s v="Shipped"/>
    <s v="in-store"/>
  </r>
  <r>
    <s v="S06362"/>
    <d v="2024-04-19T21:31:00"/>
    <x v="45"/>
    <s v="P1361"/>
    <s v="Men's_361"/>
    <x v="4"/>
    <s v="Maroon"/>
    <s v="S"/>
    <n v="1"/>
    <n v="731.07"/>
    <n v="611.72"/>
    <n v="731.07"/>
    <n v="611.72"/>
    <s v="C26361"/>
    <s v="Anu_6361"/>
    <s v="Tiruchirappalli"/>
    <n v="10.7905"/>
    <n v="78.704700000000003"/>
    <s v="SP104"/>
    <s v="Salesperson_4"/>
    <s v="Cancelled"/>
    <s v="third-party"/>
  </r>
  <r>
    <s v="S06363"/>
    <d v="2024-09-08T21:14:00"/>
    <x v="22"/>
    <s v="P1362"/>
    <s v="Jeans_362"/>
    <x v="6"/>
    <s v="White"/>
    <s v="L"/>
    <n v="4"/>
    <n v="1608.4"/>
    <n v="1112.69"/>
    <n v="6433.6"/>
    <n v="4450.76"/>
    <s v="C26362"/>
    <s v="Karthik_6362"/>
    <s v="Chennai"/>
    <n v="13.082700000000001"/>
    <n v="80.270700000000005"/>
    <s v="SP111"/>
    <s v="Salesperson_11"/>
    <s v="Shipped"/>
    <s v="online"/>
  </r>
  <r>
    <s v="S06364"/>
    <d v="2023-04-11T17:35:00"/>
    <x v="71"/>
    <s v="P1363"/>
    <s v="Sarees_363"/>
    <x v="7"/>
    <s v="Maroon"/>
    <s v="L"/>
    <n v="2"/>
    <n v="2203.89"/>
    <n v="1843.07"/>
    <n v="4407.78"/>
    <n v="3686.14"/>
    <s v="C26363"/>
    <s v="Aarav_6363"/>
    <s v="Tiruchirappalli"/>
    <n v="10.7905"/>
    <n v="78.704700000000003"/>
    <s v="SP140"/>
    <s v="Salesperson_40"/>
    <s v="Returned"/>
    <s v="in-store"/>
  </r>
  <r>
    <s v="S06365"/>
    <d v="2024-04-03T18:03:00"/>
    <x v="82"/>
    <s v="P1364"/>
    <s v="Sarees_364"/>
    <x v="7"/>
    <s v="Pink"/>
    <s v="S"/>
    <n v="2"/>
    <n v="2159"/>
    <n v="1622.91"/>
    <n v="4318"/>
    <n v="3245.82"/>
    <s v="C26364"/>
    <s v="Devi_6364"/>
    <s v="Tiruchirappalli"/>
    <n v="10.7905"/>
    <n v="78.704700000000003"/>
    <s v="SP113"/>
    <s v="Salesperson_13"/>
    <s v="Cancelled"/>
    <s v="in-store"/>
  </r>
  <r>
    <s v="S06366"/>
    <d v="2023-12-08T12:43:00"/>
    <x v="50"/>
    <s v="P1365"/>
    <s v="Kid's_365"/>
    <x v="5"/>
    <s v="Black"/>
    <s v="M"/>
    <n v="3"/>
    <n v="1162.22"/>
    <n v="889.53"/>
    <n v="3486.66"/>
    <n v="2668.59"/>
    <s v="C26365"/>
    <s v="Sathish_6365"/>
    <s v="Tirunelveli"/>
    <n v="8.7139000000000006"/>
    <n v="77.756699999999995"/>
    <s v="SP108"/>
    <s v="Salesperson_8"/>
    <s v="Returned"/>
    <s v="in-store"/>
  </r>
  <r>
    <s v="S06367"/>
    <d v="2024-08-11T13:47:00"/>
    <x v="46"/>
    <s v="P1366"/>
    <s v="Sarees_366"/>
    <x v="7"/>
    <s v="Grey"/>
    <s v="XS"/>
    <n v="2"/>
    <n v="794.82"/>
    <n v="539.92999999999995"/>
    <n v="1589.64"/>
    <n v="1079.8599999999999"/>
    <s v="C26366"/>
    <s v="Karthik_6366"/>
    <s v="Coimbatore"/>
    <n v="11.0168"/>
    <n v="76.955799999999996"/>
    <s v="SP120"/>
    <s v="Salesperson_20"/>
    <s v="Returned"/>
    <s v="mobile_app"/>
  </r>
  <r>
    <s v="S06368"/>
    <d v="2024-08-27T17:06:00"/>
    <x v="20"/>
    <s v="P1367"/>
    <s v="Sportswear_367"/>
    <x v="3"/>
    <s v="Maroon"/>
    <s v="XXL"/>
    <n v="4"/>
    <n v="826.45"/>
    <n v="643.14"/>
    <n v="3305.8"/>
    <n v="2572.56"/>
    <s v="C26367"/>
    <s v="Kavin_6367"/>
    <s v="Erode"/>
    <n v="11.34"/>
    <n v="77.717200000000005"/>
    <s v="SP112"/>
    <s v="Salesperson_12"/>
    <s v="Cancelled"/>
    <s v="in-store"/>
  </r>
  <r>
    <s v="S06369"/>
    <d v="2024-05-04T13:52:00"/>
    <x v="47"/>
    <s v="P1368"/>
    <s v="Men's_368"/>
    <x v="4"/>
    <s v="Black"/>
    <s v="S"/>
    <n v="3"/>
    <n v="677.48"/>
    <n v="603.73"/>
    <n v="2032.44"/>
    <n v="1811.19"/>
    <s v="C26368"/>
    <s v="Vishal_6368"/>
    <s v="Madurai"/>
    <n v="9.9252000000000002"/>
    <n v="78.119799999999998"/>
    <s v="SP129"/>
    <s v="Salesperson_29"/>
    <s v="Paid"/>
    <s v="mobile_app"/>
  </r>
  <r>
    <s v="S06370"/>
    <d v="2023-03-29T20:42:00"/>
    <x v="67"/>
    <s v="P1369"/>
    <s v="Kurta_369"/>
    <x v="1"/>
    <s v="Blue"/>
    <s v="XXL"/>
    <n v="4"/>
    <n v="779.74"/>
    <n v="606.57000000000005"/>
    <n v="3118.96"/>
    <n v="2426.2800000000002"/>
    <s v="C26369"/>
    <s v="Anu_6369"/>
    <s v="Erode"/>
    <n v="11.34"/>
    <n v="77.717200000000005"/>
    <s v="SP149"/>
    <s v="Salesperson_49"/>
    <s v="Pending"/>
    <s v="mobile_app"/>
  </r>
  <r>
    <s v="S06371"/>
    <d v="2024-03-03T16:43:00"/>
    <x v="14"/>
    <s v="P1370"/>
    <s v="Kurta_370"/>
    <x v="1"/>
    <s v="Grey"/>
    <s v="XXL"/>
    <n v="1"/>
    <n v="458.71"/>
    <n v="363.18"/>
    <n v="458.71"/>
    <n v="363.18"/>
    <s v="C26370"/>
    <s v="Vishal_6370"/>
    <s v="Vellore"/>
    <n v="12.916499999999999"/>
    <n v="79.132499999999993"/>
    <s v="SP126"/>
    <s v="Salesperson_26"/>
    <s v="Pending"/>
    <s v="in-store"/>
  </r>
  <r>
    <s v="S06372"/>
    <d v="2023-05-18T10:59:00"/>
    <x v="62"/>
    <s v="P1371"/>
    <s v="Jeans_371"/>
    <x v="6"/>
    <s v="Grey"/>
    <s v="XS"/>
    <n v="3"/>
    <n v="353.3"/>
    <n v="249.16"/>
    <n v="1059.9000000000001"/>
    <n v="747.48"/>
    <s v="C26371"/>
    <s v="Meena_6371"/>
    <s v="Tirunelveli"/>
    <n v="8.7139000000000006"/>
    <n v="77.756699999999995"/>
    <s v="SP141"/>
    <s v="Salesperson_41"/>
    <s v="Returned"/>
    <s v="mobile_app"/>
  </r>
  <r>
    <s v="S06373"/>
    <d v="2024-06-27T11:32:00"/>
    <x v="2"/>
    <s v="P1372"/>
    <s v="Sportswear_372"/>
    <x v="3"/>
    <s v="Maroon"/>
    <s v="L"/>
    <n v="1"/>
    <n v="1870.39"/>
    <n v="1122.46"/>
    <n v="1870.39"/>
    <n v="1122.46"/>
    <s v="C26372"/>
    <s v="Sanjay_6372"/>
    <s v="Madurai"/>
    <n v="9.9252000000000002"/>
    <n v="78.119799999999998"/>
    <s v="SP126"/>
    <s v="Salesperson_26"/>
    <s v="Cancelled"/>
    <s v="in-store"/>
  </r>
  <r>
    <s v="S06374"/>
    <d v="2023-06-30T18:32:00"/>
    <x v="42"/>
    <s v="P1373"/>
    <s v="Women's_373"/>
    <x v="0"/>
    <s v="Black"/>
    <s v="XS"/>
    <n v="1"/>
    <n v="2080.27"/>
    <n v="1589.33"/>
    <n v="2080.27"/>
    <n v="1589.33"/>
    <s v="C26373"/>
    <s v="Sanjay_6373"/>
    <s v="Madurai"/>
    <n v="9.9252000000000002"/>
    <n v="78.119799999999998"/>
    <s v="SP111"/>
    <s v="Salesperson_11"/>
    <s v="Cancelled"/>
    <s v="in-store"/>
  </r>
  <r>
    <s v="S06375"/>
    <d v="2024-08-20T15:47:00"/>
    <x v="68"/>
    <s v="P1374"/>
    <s v="T-Shirts_374"/>
    <x v="2"/>
    <s v="Blue"/>
    <s v="XXL"/>
    <n v="1"/>
    <n v="542"/>
    <n v="378.57"/>
    <n v="542"/>
    <n v="378.57"/>
    <s v="C26374"/>
    <s v="Kavin_6374"/>
    <s v="Tiruchirappalli"/>
    <n v="10.7905"/>
    <n v="78.704700000000003"/>
    <s v="SP108"/>
    <s v="Salesperson_8"/>
    <s v="Cancelled"/>
    <s v="in-store"/>
  </r>
  <r>
    <s v="S06376"/>
    <d v="2023-09-19T15:34:00"/>
    <x v="70"/>
    <s v="P1375"/>
    <s v="Men's_375"/>
    <x v="4"/>
    <s v="Pink"/>
    <s v="S"/>
    <n v="3"/>
    <n v="1925.97"/>
    <n v="1497.34"/>
    <n v="5777.91"/>
    <n v="4492.0200000000004"/>
    <s v="C26375"/>
    <s v="Karthik_6375"/>
    <s v="Tiruchirappalli"/>
    <n v="10.7905"/>
    <n v="78.704700000000003"/>
    <s v="SP143"/>
    <s v="Salesperson_43"/>
    <s v="Cancelled"/>
    <s v="in-store"/>
  </r>
  <r>
    <s v="S06377"/>
    <d v="2023-10-19T13:54:00"/>
    <x v="69"/>
    <s v="P1376"/>
    <s v="T-Shirts_376"/>
    <x v="2"/>
    <s v="Blue"/>
    <s v="XL"/>
    <n v="2"/>
    <n v="563.62"/>
    <n v="475.63"/>
    <n v="1127.24"/>
    <n v="951.26"/>
    <s v="C26376"/>
    <s v="Karthik_6376"/>
    <s v="Salem"/>
    <n v="11.664300000000001"/>
    <n v="78.146000000000001"/>
    <s v="SP121"/>
    <s v="Salesperson_21"/>
    <s v="Returned"/>
    <s v="online"/>
  </r>
  <r>
    <s v="S06378"/>
    <d v="2024-02-12T16:43:00"/>
    <x v="18"/>
    <s v="P1377"/>
    <s v="T-Shirts_377"/>
    <x v="2"/>
    <s v="Blue"/>
    <s v="XL"/>
    <n v="4"/>
    <n v="934.46"/>
    <n v="572.27"/>
    <n v="3737.84"/>
    <n v="2289.08"/>
    <s v="C26377"/>
    <s v="Sathish_6377"/>
    <s v="Madurai"/>
    <n v="9.9252000000000002"/>
    <n v="78.119799999999998"/>
    <s v="SP120"/>
    <s v="Salesperson_20"/>
    <s v="Cancelled"/>
    <s v="in-store"/>
  </r>
  <r>
    <s v="S06379"/>
    <d v="2023-04-24T13:10:00"/>
    <x v="56"/>
    <s v="P1378"/>
    <s v="Jeans_378"/>
    <x v="6"/>
    <s v="Blue"/>
    <s v="M"/>
    <n v="2"/>
    <n v="1579.87"/>
    <n v="1188.22"/>
    <n v="3159.74"/>
    <n v="2376.44"/>
    <s v="C26378"/>
    <s v="Sanjay_6378"/>
    <s v="Chennai"/>
    <n v="13.082700000000001"/>
    <n v="80.270700000000005"/>
    <s v="SP103"/>
    <s v="Salesperson_3"/>
    <s v="Pending"/>
    <s v="in-store"/>
  </r>
  <r>
    <s v="S06380"/>
    <d v="2023-12-24T17:22:00"/>
    <x v="41"/>
    <s v="P1379"/>
    <s v="Sarees_379"/>
    <x v="7"/>
    <s v="Pink"/>
    <s v="S"/>
    <n v="3"/>
    <n v="2333.61"/>
    <n v="1609.53"/>
    <n v="7000.83"/>
    <n v="4828.59"/>
    <s v="C26379"/>
    <s v="Aarav_6379"/>
    <s v="Tiruchirappalli"/>
    <n v="10.7905"/>
    <n v="78.704700000000003"/>
    <s v="SP110"/>
    <s v="Salesperson_10"/>
    <s v="Cancelled"/>
    <s v="in-store"/>
  </r>
  <r>
    <s v="S06381"/>
    <d v="2023-09-18T14:32:00"/>
    <x v="70"/>
    <s v="P1380"/>
    <s v="Kid's_380"/>
    <x v="5"/>
    <s v="Pink"/>
    <s v="L"/>
    <n v="3"/>
    <n v="770.69"/>
    <n v="645.9"/>
    <n v="2312.0700000000002"/>
    <n v="1937.7"/>
    <s v="C26380"/>
    <s v="Meena_6380"/>
    <s v="Tirunelveli"/>
    <n v="8.7139000000000006"/>
    <n v="77.756699999999995"/>
    <s v="SP142"/>
    <s v="Salesperson_42"/>
    <s v="Returned"/>
    <s v="in-store"/>
  </r>
  <r>
    <s v="S06382"/>
    <d v="2023-11-19T10:35:00"/>
    <x v="44"/>
    <s v="P1381"/>
    <s v="Men's_381"/>
    <x v="4"/>
    <s v="White"/>
    <s v="L"/>
    <n v="1"/>
    <n v="317.27999999999997"/>
    <n v="236.93"/>
    <n v="317.27999999999997"/>
    <n v="236.93"/>
    <s v="C26381"/>
    <s v="Sathish_6381"/>
    <s v="Erode"/>
    <n v="11.34"/>
    <n v="77.717200000000005"/>
    <s v="SP123"/>
    <s v="Salesperson_23"/>
    <s v="Shipped"/>
    <s v="online"/>
  </r>
  <r>
    <s v="S06383"/>
    <d v="2024-06-25T13:43:00"/>
    <x v="2"/>
    <s v="P1382"/>
    <s v="Women's_382"/>
    <x v="0"/>
    <s v="Pink"/>
    <s v="XL"/>
    <n v="2"/>
    <n v="2357.48"/>
    <n v="1668.58"/>
    <n v="4714.96"/>
    <n v="3337.16"/>
    <s v="C26382"/>
    <s v="Sathish_6382"/>
    <s v="Erode"/>
    <n v="11.34"/>
    <n v="77.717200000000005"/>
    <s v="SP141"/>
    <s v="Salesperson_41"/>
    <s v="Pending"/>
    <s v="online"/>
  </r>
  <r>
    <s v="S06384"/>
    <d v="2024-09-03T17:53:00"/>
    <x v="22"/>
    <s v="P1383"/>
    <s v="Women's_383"/>
    <x v="0"/>
    <s v="Black"/>
    <s v="S"/>
    <n v="3"/>
    <n v="682.47"/>
    <n v="497.63"/>
    <n v="2047.41"/>
    <n v="1492.89"/>
    <s v="C26383"/>
    <s v="Sanjay_6383"/>
    <s v="Tirunelveli"/>
    <n v="8.7139000000000006"/>
    <n v="77.756699999999995"/>
    <s v="SP103"/>
    <s v="Salesperson_3"/>
    <s v="Cancelled"/>
    <s v="online"/>
  </r>
  <r>
    <s v="S06385"/>
    <d v="2024-09-26T14:20:00"/>
    <x v="55"/>
    <s v="P1384"/>
    <s v="Kurta_384"/>
    <x v="1"/>
    <s v="Green"/>
    <s v="XL"/>
    <n v="1"/>
    <n v="2395.65"/>
    <n v="1649.23"/>
    <n v="2395.65"/>
    <n v="1649.23"/>
    <s v="C26384"/>
    <s v="Priya_6384"/>
    <s v="Tirunelveli"/>
    <n v="8.7139000000000006"/>
    <n v="77.756699999999995"/>
    <s v="SP124"/>
    <s v="Salesperson_24"/>
    <s v="Returned"/>
    <s v="in-store"/>
  </r>
  <r>
    <s v="S06386"/>
    <d v="2023-11-14T14:37:00"/>
    <x v="44"/>
    <s v="P1385"/>
    <s v="Jeans_385"/>
    <x v="6"/>
    <s v="White"/>
    <s v="L"/>
    <n v="4"/>
    <n v="605.65"/>
    <n v="534.14"/>
    <n v="2422.6"/>
    <n v="2136.56"/>
    <s v="C26385"/>
    <s v="Priya_6385"/>
    <s v="Chennai"/>
    <n v="13.082700000000001"/>
    <n v="80.270700000000005"/>
    <s v="SP143"/>
    <s v="Salesperson_43"/>
    <s v="Cancelled"/>
    <s v="in-store"/>
  </r>
  <r>
    <s v="S06387"/>
    <d v="2024-08-01T17:00:00"/>
    <x v="60"/>
    <s v="P1386"/>
    <s v="Kid's_386"/>
    <x v="5"/>
    <s v="Black"/>
    <s v="XS"/>
    <n v="1"/>
    <n v="1256.71"/>
    <n v="1028.83"/>
    <n v="1256.71"/>
    <n v="1028.83"/>
    <s v="C26386"/>
    <s v="Sathish_6386"/>
    <s v="Madurai"/>
    <n v="9.9252000000000002"/>
    <n v="78.119799999999998"/>
    <s v="SP123"/>
    <s v="Salesperson_23"/>
    <s v="Cancelled"/>
    <s v="online"/>
  </r>
  <r>
    <s v="S06388"/>
    <d v="2023-09-09T11:23:00"/>
    <x v="74"/>
    <s v="P1387"/>
    <s v="Sportswear_387"/>
    <x v="3"/>
    <s v="Green"/>
    <s v="XL"/>
    <n v="4"/>
    <n v="921.82"/>
    <n v="707.81"/>
    <n v="3687.28"/>
    <n v="2831.24"/>
    <s v="C26387"/>
    <s v="Sathish_6387"/>
    <s v="Salem"/>
    <n v="11.664300000000001"/>
    <n v="78.146000000000001"/>
    <s v="SP125"/>
    <s v="Salesperson_25"/>
    <s v="Shipped"/>
    <s v="in-store"/>
  </r>
  <r>
    <s v="S06389"/>
    <d v="2024-03-02T15:08:00"/>
    <x v="14"/>
    <s v="P1388"/>
    <s v="Jeans_388"/>
    <x v="6"/>
    <s v="Pink"/>
    <s v="S"/>
    <n v="2"/>
    <n v="2345.8000000000002"/>
    <n v="1784.6"/>
    <n v="4691.6000000000004"/>
    <n v="3569.2"/>
    <s v="C26388"/>
    <s v="Diya_6388"/>
    <s v="Erode"/>
    <n v="11.34"/>
    <n v="77.717200000000005"/>
    <s v="SP112"/>
    <s v="Salesperson_12"/>
    <s v="Pending"/>
    <s v="mobile_app"/>
  </r>
  <r>
    <s v="S06390"/>
    <d v="2023-03-21T19:13:00"/>
    <x v="77"/>
    <s v="P1389"/>
    <s v="Men's_389"/>
    <x v="4"/>
    <s v="Maroon"/>
    <s v="M"/>
    <n v="2"/>
    <n v="1054.57"/>
    <n v="729.37"/>
    <n v="2109.14"/>
    <n v="1458.74"/>
    <s v="C26389"/>
    <s v="Priya_6389"/>
    <s v="Chennai"/>
    <n v="13.082700000000001"/>
    <n v="80.270700000000005"/>
    <s v="SP106"/>
    <s v="Salesperson_6"/>
    <s v="Shipped"/>
    <s v="online"/>
  </r>
  <r>
    <s v="S06391"/>
    <d v="2023-04-23T13:30:00"/>
    <x v="12"/>
    <s v="P1390"/>
    <s v="Kid's_390"/>
    <x v="5"/>
    <s v="Pink"/>
    <s v="S"/>
    <n v="1"/>
    <n v="1281.96"/>
    <n v="776.87"/>
    <n v="1281.96"/>
    <n v="776.87"/>
    <s v="C26390"/>
    <s v="Anu_6390"/>
    <s v="Chennai"/>
    <n v="13.082700000000001"/>
    <n v="80.270700000000005"/>
    <s v="SP115"/>
    <s v="Salesperson_15"/>
    <s v="Pending"/>
    <s v="online"/>
  </r>
  <r>
    <s v="S06392"/>
    <d v="2023-11-26T11:16:00"/>
    <x v="51"/>
    <s v="P1391"/>
    <s v="Kurta_391"/>
    <x v="1"/>
    <s v="White"/>
    <s v="XL"/>
    <n v="1"/>
    <n v="389.41"/>
    <n v="275.77"/>
    <n v="389.41"/>
    <n v="275.77"/>
    <s v="C26391"/>
    <s v="Aarav_6391"/>
    <s v="Salem"/>
    <n v="11.664300000000001"/>
    <n v="78.146000000000001"/>
    <s v="SP142"/>
    <s v="Salesperson_42"/>
    <s v="Shipped"/>
    <s v="online"/>
  </r>
  <r>
    <s v="S06393"/>
    <d v="2023-11-20T15:16:00"/>
    <x v="51"/>
    <s v="P1392"/>
    <s v="T-Shirts_392"/>
    <x v="2"/>
    <s v="Blue"/>
    <s v="XXL"/>
    <n v="4"/>
    <n v="1657.24"/>
    <n v="1351.51"/>
    <n v="6628.96"/>
    <n v="5406.04"/>
    <s v="C26392"/>
    <s v="Diya_6392"/>
    <s v="Erode"/>
    <n v="11.34"/>
    <n v="77.717200000000005"/>
    <s v="SP115"/>
    <s v="Salesperson_15"/>
    <s v="Returned"/>
    <s v="in-store"/>
  </r>
  <r>
    <s v="S06394"/>
    <d v="2024-01-10T21:56:00"/>
    <x v="65"/>
    <s v="P1393"/>
    <s v="Jeans_393"/>
    <x v="6"/>
    <s v="Red"/>
    <s v="S"/>
    <n v="1"/>
    <n v="801.16"/>
    <n v="689.41"/>
    <n v="801.16"/>
    <n v="689.41"/>
    <s v="C26393"/>
    <s v="Diya_6393"/>
    <s v="Chennai"/>
    <n v="13.082700000000001"/>
    <n v="80.270700000000005"/>
    <s v="SP145"/>
    <s v="Salesperson_45"/>
    <s v="Paid"/>
    <s v="online"/>
  </r>
  <r>
    <s v="S06395"/>
    <d v="2023-01-20T17:57:00"/>
    <x v="85"/>
    <s v="P1394"/>
    <s v="Kurta_394"/>
    <x v="1"/>
    <s v="Pink"/>
    <s v="S"/>
    <n v="2"/>
    <n v="806.69"/>
    <n v="545.79"/>
    <n v="1613.38"/>
    <n v="1091.58"/>
    <s v="C26394"/>
    <s v="Sanjay_6394"/>
    <s v="Erode"/>
    <n v="11.34"/>
    <n v="77.717200000000005"/>
    <s v="SP127"/>
    <s v="Salesperson_27"/>
    <s v="Pending"/>
    <s v="in-store"/>
  </r>
  <r>
    <s v="S06396"/>
    <d v="2024-06-08T11:00:00"/>
    <x v="40"/>
    <s v="P1395"/>
    <s v="Kid's_395"/>
    <x v="5"/>
    <s v="Maroon"/>
    <s v="M"/>
    <n v="2"/>
    <n v="1329.24"/>
    <n v="1078.71"/>
    <n v="2658.48"/>
    <n v="2157.42"/>
    <s v="C26395"/>
    <s v="Karthik_6395"/>
    <s v="Tirunelveli"/>
    <n v="8.7139000000000006"/>
    <n v="77.756699999999995"/>
    <s v="SP119"/>
    <s v="Salesperson_19"/>
    <s v="Paid"/>
    <s v="online"/>
  </r>
  <r>
    <s v="S06397"/>
    <d v="2024-05-22T17:37:00"/>
    <x v="89"/>
    <s v="P1396"/>
    <s v="T-Shirts_396"/>
    <x v="2"/>
    <s v="Red"/>
    <s v="XL"/>
    <n v="1"/>
    <n v="2335.8200000000002"/>
    <n v="1598.74"/>
    <n v="2335.8200000000002"/>
    <n v="1598.74"/>
    <s v="C26396"/>
    <s v="Lakshmi_6396"/>
    <s v="Tirunelveli"/>
    <n v="8.7139000000000006"/>
    <n v="77.756699999999995"/>
    <s v="SP129"/>
    <s v="Salesperson_29"/>
    <s v="Cancelled"/>
    <s v="in-store"/>
  </r>
  <r>
    <s v="S06398"/>
    <d v="2023-01-29T17:03:00"/>
    <x v="17"/>
    <s v="P1397"/>
    <s v="Kurta_397"/>
    <x v="1"/>
    <s v="Green"/>
    <s v="S"/>
    <n v="3"/>
    <n v="1134.76"/>
    <n v="862.45"/>
    <n v="3404.28"/>
    <n v="2587.35"/>
    <s v="C26397"/>
    <s v="Ganesh_6397"/>
    <s v="Tirunelveli"/>
    <n v="8.7139000000000006"/>
    <n v="77.756699999999995"/>
    <s v="SP104"/>
    <s v="Salesperson_4"/>
    <s v="Paid"/>
    <s v="in-store"/>
  </r>
  <r>
    <s v="S06399"/>
    <d v="2023-11-13T18:28:00"/>
    <x v="44"/>
    <s v="P1398"/>
    <s v="Men's_398"/>
    <x v="4"/>
    <s v="Maroon"/>
    <s v="M"/>
    <n v="4"/>
    <n v="765.03"/>
    <n v="642.72"/>
    <n v="3060.12"/>
    <n v="2570.88"/>
    <s v="C26398"/>
    <s v="Anu_6398"/>
    <s v="Erode"/>
    <n v="11.34"/>
    <n v="77.717200000000005"/>
    <s v="SP105"/>
    <s v="Salesperson_5"/>
    <s v="Paid"/>
    <s v="mobile_app"/>
  </r>
  <r>
    <s v="S06400"/>
    <d v="2024-05-07T12:54:00"/>
    <x v="83"/>
    <s v="P1399"/>
    <s v="Kurta_399"/>
    <x v="1"/>
    <s v="Pink"/>
    <s v="XXL"/>
    <n v="1"/>
    <n v="2033.44"/>
    <n v="1476.6"/>
    <n v="2033.44"/>
    <n v="1476.6"/>
    <s v="C26399"/>
    <s v="Aarav_6399"/>
    <s v="Chennai"/>
    <n v="13.082700000000001"/>
    <n v="80.270700000000005"/>
    <s v="SP111"/>
    <s v="Salesperson_11"/>
    <s v="Shipped"/>
    <s v="in-store"/>
  </r>
  <r>
    <s v="S06401"/>
    <d v="2023-04-29T21:57:00"/>
    <x v="56"/>
    <s v="P1400"/>
    <s v="Men's_400"/>
    <x v="4"/>
    <s v="White"/>
    <s v="L"/>
    <n v="1"/>
    <n v="1081.1400000000001"/>
    <n v="905.36"/>
    <n v="1081.1400000000001"/>
    <n v="905.36"/>
    <s v="C26400"/>
    <s v="Sathish_6400"/>
    <s v="Chennai"/>
    <n v="13.082700000000001"/>
    <n v="80.270700000000005"/>
    <s v="SP140"/>
    <s v="Salesperson_40"/>
    <s v="Paid"/>
    <s v="in-store"/>
  </r>
  <r>
    <s v="S06402"/>
    <d v="2024-03-06T15:34:00"/>
    <x v="8"/>
    <s v="P1401"/>
    <s v="Sportswear_401"/>
    <x v="3"/>
    <s v="White"/>
    <s v="XL"/>
    <n v="1"/>
    <n v="2122.77"/>
    <n v="1821.06"/>
    <n v="2122.77"/>
    <n v="1821.06"/>
    <s v="C26401"/>
    <s v="Lakshmi_6401"/>
    <s v="Tirunelveli"/>
    <n v="8.7139000000000006"/>
    <n v="77.756699999999995"/>
    <s v="SP112"/>
    <s v="Salesperson_12"/>
    <s v="Cancelled"/>
    <s v="in-store"/>
  </r>
  <r>
    <s v="S06403"/>
    <d v="2024-09-02T13:40:00"/>
    <x v="22"/>
    <s v="P1402"/>
    <s v="Women's_402"/>
    <x v="0"/>
    <s v="Pink"/>
    <s v="S"/>
    <n v="1"/>
    <n v="227.97"/>
    <n v="148.68"/>
    <n v="227.97"/>
    <n v="148.68"/>
    <s v="C26402"/>
    <s v="Ganesh_6402"/>
    <s v="Salem"/>
    <n v="11.664300000000001"/>
    <n v="78.146000000000001"/>
    <s v="SP117"/>
    <s v="Salesperson_17"/>
    <s v="Paid"/>
    <s v="in-store"/>
  </r>
  <r>
    <s v="S06404"/>
    <d v="2024-06-09T16:20:00"/>
    <x v="40"/>
    <s v="P1403"/>
    <s v="Men's_403"/>
    <x v="4"/>
    <s v="Pink"/>
    <s v="L"/>
    <n v="1"/>
    <n v="967.75"/>
    <n v="697.05"/>
    <n v="967.75"/>
    <n v="697.05"/>
    <s v="C26403"/>
    <s v="Lakshmi_6403"/>
    <s v="Vellore"/>
    <n v="12.916499999999999"/>
    <n v="79.132499999999993"/>
    <s v="SP134"/>
    <s v="Salesperson_34"/>
    <s v="Cancelled"/>
    <s v="online"/>
  </r>
  <r>
    <s v="S06405"/>
    <d v="2024-05-20T13:02:00"/>
    <x v="89"/>
    <s v="P1404"/>
    <s v="T-Shirts_404"/>
    <x v="2"/>
    <s v="Yellow"/>
    <s v="L"/>
    <n v="1"/>
    <n v="1019.74"/>
    <n v="744.47"/>
    <n v="1019.74"/>
    <n v="744.47"/>
    <s v="C26404"/>
    <s v="Bhuvana_6404"/>
    <s v="Tiruchirappalli"/>
    <n v="10.7905"/>
    <n v="78.704700000000003"/>
    <s v="SP109"/>
    <s v="Salesperson_9"/>
    <s v="Paid"/>
    <s v="in-store"/>
  </r>
  <r>
    <s v="S06406"/>
    <d v="2023-10-02T17:34:00"/>
    <x v="31"/>
    <s v="P1405"/>
    <s v="Kurta_405"/>
    <x v="1"/>
    <s v="Yellow"/>
    <s v="XS"/>
    <n v="1"/>
    <n v="1827.55"/>
    <n v="1350.2"/>
    <n v="1827.55"/>
    <n v="1350.2"/>
    <s v="C26405"/>
    <s v="Bhuvana_6405"/>
    <s v="Madurai"/>
    <n v="9.9252000000000002"/>
    <n v="78.119799999999998"/>
    <s v="SP143"/>
    <s v="Salesperson_43"/>
    <s v="Returned"/>
    <s v="mobile_app"/>
  </r>
  <r>
    <s v="S06407"/>
    <d v="2023-07-20T11:31:00"/>
    <x v="15"/>
    <s v="P1406"/>
    <s v="Kid's_406"/>
    <x v="5"/>
    <s v="Black"/>
    <s v="XL"/>
    <n v="4"/>
    <n v="519.87"/>
    <n v="346.63"/>
    <n v="2079.48"/>
    <n v="1386.52"/>
    <s v="C26406"/>
    <s v="Sathish_6406"/>
    <s v="Tiruchirappalli"/>
    <n v="10.7905"/>
    <n v="78.704700000000003"/>
    <s v="SP122"/>
    <s v="Salesperson_22"/>
    <s v="Returned"/>
    <s v="mobile_app"/>
  </r>
  <r>
    <s v="S06408"/>
    <d v="2023-12-17T12:02:00"/>
    <x v="19"/>
    <s v="P1407"/>
    <s v="T-Shirts_407"/>
    <x v="2"/>
    <s v="Red"/>
    <s v="L"/>
    <n v="2"/>
    <n v="1183.8499999999999"/>
    <n v="955.12"/>
    <n v="2367.6999999999998"/>
    <n v="1910.24"/>
    <s v="C26407"/>
    <s v="Diya_6407"/>
    <s v="Coimbatore"/>
    <n v="11.0168"/>
    <n v="76.955799999999996"/>
    <s v="SP141"/>
    <s v="Salesperson_41"/>
    <s v="Paid"/>
    <s v="in-store"/>
  </r>
  <r>
    <s v="S06409"/>
    <d v="2023-10-13T20:43:00"/>
    <x v="37"/>
    <s v="P1408"/>
    <s v="Sportswear_408"/>
    <x v="3"/>
    <s v="Green"/>
    <s v="XL"/>
    <n v="1"/>
    <n v="488.23"/>
    <n v="411.04"/>
    <n v="488.23"/>
    <n v="411.04"/>
    <s v="C26408"/>
    <s v="Anu_6408"/>
    <s v="Tirunelveli"/>
    <n v="8.7139000000000006"/>
    <n v="77.756699999999995"/>
    <s v="SP101"/>
    <s v="Salesperson_1"/>
    <s v="Pending"/>
    <s v="in-store"/>
  </r>
  <r>
    <s v="S06410"/>
    <d v="2024-04-09T11:13:00"/>
    <x v="86"/>
    <s v="P1409"/>
    <s v="Jeans_409"/>
    <x v="6"/>
    <s v="Red"/>
    <s v="M"/>
    <n v="2"/>
    <n v="831.62"/>
    <n v="743.85"/>
    <n v="1663.24"/>
    <n v="1487.7"/>
    <s v="C26409"/>
    <s v="Lakshmi_6409"/>
    <s v="Chennai"/>
    <n v="13.082700000000001"/>
    <n v="80.270700000000005"/>
    <s v="SP127"/>
    <s v="Salesperson_27"/>
    <s v="Shipped"/>
    <s v="in-store"/>
  </r>
  <r>
    <s v="S06411"/>
    <d v="2023-12-18T12:51:00"/>
    <x v="41"/>
    <s v="P1410"/>
    <s v="Sportswear_410"/>
    <x v="3"/>
    <s v="Blue"/>
    <s v="M"/>
    <n v="1"/>
    <n v="2320.34"/>
    <n v="1410.6"/>
    <n v="2320.34"/>
    <n v="1410.6"/>
    <s v="C26410"/>
    <s v="Anu_6410"/>
    <s v="Tirunelveli"/>
    <n v="8.7139000000000006"/>
    <n v="77.756699999999995"/>
    <s v="SP114"/>
    <s v="Salesperson_14"/>
    <s v="Pending"/>
    <s v="in-store"/>
  </r>
  <r>
    <s v="S06412"/>
    <d v="2023-09-22T13:34:00"/>
    <x v="70"/>
    <s v="P1411"/>
    <s v="Jeans_411"/>
    <x v="6"/>
    <s v="Blue"/>
    <s v="L"/>
    <n v="2"/>
    <n v="270.92"/>
    <n v="229.74"/>
    <n v="541.84"/>
    <n v="459.48"/>
    <s v="C26411"/>
    <s v="Sanjay_6411"/>
    <s v="Coimbatore"/>
    <n v="11.0168"/>
    <n v="76.955799999999996"/>
    <s v="SP116"/>
    <s v="Salesperson_16"/>
    <s v="Shipped"/>
    <s v="in-store"/>
  </r>
  <r>
    <s v="S06413"/>
    <d v="2023-08-10T12:34:00"/>
    <x v="92"/>
    <s v="P1412"/>
    <s v="Sarees_412"/>
    <x v="7"/>
    <s v="Yellow"/>
    <s v="M"/>
    <n v="2"/>
    <n v="2069.66"/>
    <n v="1457.73"/>
    <n v="4139.32"/>
    <n v="2915.46"/>
    <s v="C26412"/>
    <s v="Devi_6412"/>
    <s v="Coimbatore"/>
    <n v="11.0168"/>
    <n v="76.955799999999996"/>
    <s v="SP110"/>
    <s v="Salesperson_10"/>
    <s v="Cancelled"/>
    <s v="mobile_app"/>
  </r>
  <r>
    <s v="S06414"/>
    <d v="2024-06-11T15:06:00"/>
    <x v="13"/>
    <s v="P1413"/>
    <s v="Kid's_413"/>
    <x v="5"/>
    <s v="White"/>
    <s v="XL"/>
    <n v="4"/>
    <n v="1394.88"/>
    <n v="932.28"/>
    <n v="5579.52"/>
    <n v="3729.12"/>
    <s v="C26413"/>
    <s v="Kavin_6413"/>
    <s v="Madurai"/>
    <n v="9.9252000000000002"/>
    <n v="78.119799999999998"/>
    <s v="SP100"/>
    <s v="Salesperson_0"/>
    <s v="Pending"/>
    <s v="online"/>
  </r>
  <r>
    <s v="S06415"/>
    <d v="2023-03-30T12:54:00"/>
    <x v="67"/>
    <s v="P1414"/>
    <s v="Women's_414"/>
    <x v="0"/>
    <s v="Yellow"/>
    <s v="XXL"/>
    <n v="1"/>
    <n v="2202.42"/>
    <n v="1509.59"/>
    <n v="2202.42"/>
    <n v="1509.59"/>
    <s v="C26414"/>
    <s v="Kavin_6414"/>
    <s v="Chennai"/>
    <n v="13.082700000000001"/>
    <n v="80.270700000000005"/>
    <s v="SP132"/>
    <s v="Salesperson_32"/>
    <s v="Cancelled"/>
    <s v="mobile_app"/>
  </r>
  <r>
    <s v="S06416"/>
    <d v="2023-11-23T12:17:00"/>
    <x v="51"/>
    <s v="P1415"/>
    <s v="Sarees_415"/>
    <x v="7"/>
    <s v="Green"/>
    <s v="XS"/>
    <n v="4"/>
    <n v="939.16"/>
    <n v="615.79999999999995"/>
    <n v="3756.64"/>
    <n v="2463.1999999999998"/>
    <s v="C26415"/>
    <s v="Bhuvana_6415"/>
    <s v="Vellore"/>
    <n v="12.916499999999999"/>
    <n v="79.132499999999993"/>
    <s v="SP125"/>
    <s v="Salesperson_25"/>
    <s v="Cancelled"/>
    <s v="third-party"/>
  </r>
  <r>
    <s v="S06417"/>
    <d v="2023-09-15T11:28:00"/>
    <x v="61"/>
    <s v="P1416"/>
    <s v="Men's_416"/>
    <x v="4"/>
    <s v="Blue"/>
    <s v="S"/>
    <n v="2"/>
    <n v="1988.45"/>
    <n v="1619.67"/>
    <n v="3976.9"/>
    <n v="3239.34"/>
    <s v="C26416"/>
    <s v="Priya_6416"/>
    <s v="Erode"/>
    <n v="11.34"/>
    <n v="77.717200000000005"/>
    <s v="SP110"/>
    <s v="Salesperson_10"/>
    <s v="Returned"/>
    <s v="online"/>
  </r>
  <r>
    <s v="S06418"/>
    <d v="2023-12-17T14:24:00"/>
    <x v="19"/>
    <s v="P1417"/>
    <s v="Men's_417"/>
    <x v="4"/>
    <s v="Yellow"/>
    <s v="XS"/>
    <n v="2"/>
    <n v="363.16"/>
    <n v="252.55"/>
    <n v="726.32"/>
    <n v="505.1"/>
    <s v="C26417"/>
    <s v="Ravi_6417"/>
    <s v="Tiruchirappalli"/>
    <n v="10.7905"/>
    <n v="78.704700000000003"/>
    <s v="SP145"/>
    <s v="Salesperson_45"/>
    <s v="Pending"/>
    <s v="mobile_app"/>
  </r>
  <r>
    <s v="S06419"/>
    <d v="2023-09-27T12:01:00"/>
    <x v="21"/>
    <s v="P1418"/>
    <s v="T-Shirts_418"/>
    <x v="2"/>
    <s v="Blue"/>
    <s v="S"/>
    <n v="3"/>
    <n v="885.78"/>
    <n v="542.77"/>
    <n v="2657.34"/>
    <n v="1628.31"/>
    <s v="C26418"/>
    <s v="Ganesh_6418"/>
    <s v="Salem"/>
    <n v="11.664300000000001"/>
    <n v="78.146000000000001"/>
    <s v="SP115"/>
    <s v="Salesperson_15"/>
    <s v="Paid"/>
    <s v="online"/>
  </r>
  <r>
    <s v="S06420"/>
    <d v="2024-04-07T18:57:00"/>
    <x v="82"/>
    <s v="P1419"/>
    <s v="Jeans_419"/>
    <x v="6"/>
    <s v="Green"/>
    <s v="M"/>
    <n v="1"/>
    <n v="1393.04"/>
    <n v="1109.8900000000001"/>
    <n v="1393.04"/>
    <n v="1109.8900000000001"/>
    <s v="C26419"/>
    <s v="Aarav_6419"/>
    <s v="Madurai"/>
    <n v="9.9252000000000002"/>
    <n v="78.119799999999998"/>
    <s v="SP131"/>
    <s v="Salesperson_31"/>
    <s v="Returned"/>
    <s v="in-store"/>
  </r>
  <r>
    <s v="S06421"/>
    <d v="2024-10-08T19:32:00"/>
    <x v="28"/>
    <s v="P1420"/>
    <s v="Kurta_420"/>
    <x v="1"/>
    <s v="Green"/>
    <s v="S"/>
    <n v="3"/>
    <n v="1949.35"/>
    <n v="1243.9000000000001"/>
    <n v="5848.05"/>
    <n v="3731.7"/>
    <s v="C26420"/>
    <s v="Anu_6420"/>
    <s v="Tiruchirappalli"/>
    <n v="10.7905"/>
    <n v="78.704700000000003"/>
    <s v="SP132"/>
    <s v="Salesperson_32"/>
    <s v="Returned"/>
    <s v="in-store"/>
  </r>
  <r>
    <s v="S06422"/>
    <d v="2024-03-28T16:57:00"/>
    <x v="26"/>
    <s v="P1421"/>
    <s v="T-Shirts_421"/>
    <x v="2"/>
    <s v="Red"/>
    <s v="XXL"/>
    <n v="2"/>
    <n v="607"/>
    <n v="387.24"/>
    <n v="1214"/>
    <n v="774.48"/>
    <s v="C26421"/>
    <s v="Bhuvana_6421"/>
    <s v="Tiruchirappalli"/>
    <n v="10.7905"/>
    <n v="78.704700000000003"/>
    <s v="SP130"/>
    <s v="Salesperson_30"/>
    <s v="Shipped"/>
    <s v="online"/>
  </r>
  <r>
    <s v="S06423"/>
    <d v="2024-09-16T10:30:00"/>
    <x v="6"/>
    <s v="P1422"/>
    <s v="Sarees_422"/>
    <x v="7"/>
    <s v="White"/>
    <s v="S"/>
    <n v="3"/>
    <n v="502.35"/>
    <n v="375.11"/>
    <n v="1507.05"/>
    <n v="1125.33"/>
    <s v="C26422"/>
    <s v="Sathish_6422"/>
    <s v="Salem"/>
    <n v="11.664300000000001"/>
    <n v="78.146000000000001"/>
    <s v="SP109"/>
    <s v="Salesperson_9"/>
    <s v="Cancelled"/>
    <s v="online"/>
  </r>
  <r>
    <s v="S06424"/>
    <d v="2023-09-17T13:46:00"/>
    <x v="61"/>
    <s v="P1423"/>
    <s v="Sarees_423"/>
    <x v="7"/>
    <s v="Maroon"/>
    <s v="XS"/>
    <n v="2"/>
    <n v="2148.75"/>
    <n v="1325.72"/>
    <n v="4297.5"/>
    <n v="2651.44"/>
    <s v="C26423"/>
    <s v="Meena_6423"/>
    <s v="Tiruchirappalli"/>
    <n v="10.7905"/>
    <n v="78.704700000000003"/>
    <s v="SP101"/>
    <s v="Salesperson_1"/>
    <s v="Cancelled"/>
    <s v="mobile_app"/>
  </r>
  <r>
    <s v="S06425"/>
    <d v="2024-06-09T11:37:00"/>
    <x v="40"/>
    <s v="P1424"/>
    <s v="Kurta_424"/>
    <x v="1"/>
    <s v="White"/>
    <s v="XS"/>
    <n v="2"/>
    <n v="2496.64"/>
    <n v="1788.53"/>
    <n v="4993.28"/>
    <n v="3577.06"/>
    <s v="C26424"/>
    <s v="Vishal_6424"/>
    <s v="Erode"/>
    <n v="11.34"/>
    <n v="77.717200000000005"/>
    <s v="SP141"/>
    <s v="Salesperson_41"/>
    <s v="Pending"/>
    <s v="online"/>
  </r>
  <r>
    <s v="S06426"/>
    <d v="2024-09-14T14:40:00"/>
    <x v="38"/>
    <s v="P1425"/>
    <s v="Kid's_425"/>
    <x v="5"/>
    <s v="Red"/>
    <s v="XL"/>
    <n v="2"/>
    <n v="443.81"/>
    <n v="341.59"/>
    <n v="887.62"/>
    <n v="683.18"/>
    <s v="C26425"/>
    <s v="Karthik_6425"/>
    <s v="Chennai"/>
    <n v="13.082700000000001"/>
    <n v="80.270700000000005"/>
    <s v="SP121"/>
    <s v="Salesperson_21"/>
    <s v="Paid"/>
    <s v="in-store"/>
  </r>
  <r>
    <s v="S06427"/>
    <d v="2023-05-22T17:12:00"/>
    <x v="27"/>
    <s v="P1426"/>
    <s v="T-Shirts_426"/>
    <x v="2"/>
    <s v="Maroon"/>
    <s v="L"/>
    <n v="1"/>
    <n v="2371.92"/>
    <n v="1821.49"/>
    <n v="2371.92"/>
    <n v="1821.49"/>
    <s v="C26426"/>
    <s v="Lakshmi_6426"/>
    <s v="Coimbatore"/>
    <n v="11.0168"/>
    <n v="76.955799999999996"/>
    <s v="SP121"/>
    <s v="Salesperson_21"/>
    <s v="Cancelled"/>
    <s v="in-store"/>
  </r>
  <r>
    <s v="S06428"/>
    <d v="2023-12-04T16:48:00"/>
    <x v="50"/>
    <s v="P1427"/>
    <s v="Men's_427"/>
    <x v="4"/>
    <s v="Yellow"/>
    <s v="XS"/>
    <n v="1"/>
    <n v="1657.26"/>
    <n v="1182.5999999999999"/>
    <n v="1657.26"/>
    <n v="1182.5999999999999"/>
    <s v="C26427"/>
    <s v="Anu_6427"/>
    <s v="Madurai"/>
    <n v="9.9252000000000002"/>
    <n v="78.119799999999998"/>
    <s v="SP113"/>
    <s v="Salesperson_13"/>
    <s v="Shipped"/>
    <s v="in-store"/>
  </r>
  <r>
    <s v="S06429"/>
    <d v="2023-05-23T12:51:00"/>
    <x v="27"/>
    <s v="P1428"/>
    <s v="Sportswear_428"/>
    <x v="3"/>
    <s v="Green"/>
    <s v="XS"/>
    <n v="1"/>
    <n v="1505.64"/>
    <n v="939.07"/>
    <n v="1505.64"/>
    <n v="939.07"/>
    <s v="C26428"/>
    <s v="Aarav_6428"/>
    <s v="Chennai"/>
    <n v="13.082700000000001"/>
    <n v="80.270700000000005"/>
    <s v="SP130"/>
    <s v="Salesperson_30"/>
    <s v="Returned"/>
    <s v="in-store"/>
  </r>
  <r>
    <s v="S06430"/>
    <d v="2024-08-27T13:20:00"/>
    <x v="20"/>
    <s v="P1429"/>
    <s v="T-Shirts_429"/>
    <x v="2"/>
    <s v="White"/>
    <s v="L"/>
    <n v="1"/>
    <n v="1308.6400000000001"/>
    <n v="1033.45"/>
    <n v="1308.6400000000001"/>
    <n v="1033.45"/>
    <s v="C26429"/>
    <s v="Sathish_6429"/>
    <s v="Tiruchirappalli"/>
    <n v="10.7905"/>
    <n v="78.704700000000003"/>
    <s v="SP136"/>
    <s v="Salesperson_36"/>
    <s v="Paid"/>
    <s v="in-store"/>
  </r>
  <r>
    <s v="S06431"/>
    <d v="2023-07-21T17:40:00"/>
    <x v="15"/>
    <s v="P1430"/>
    <s v="Women's_430"/>
    <x v="0"/>
    <s v="Grey"/>
    <s v="XS"/>
    <n v="4"/>
    <n v="1880.11"/>
    <n v="1308.43"/>
    <n v="7520.44"/>
    <n v="5233.72"/>
    <s v="C26430"/>
    <s v="Ravi_6430"/>
    <s v="Salem"/>
    <n v="11.664300000000001"/>
    <n v="78.146000000000001"/>
    <s v="SP145"/>
    <s v="Salesperson_45"/>
    <s v="Paid"/>
    <s v="online"/>
  </r>
  <r>
    <s v="S06432"/>
    <d v="2023-10-21T11:15:00"/>
    <x v="69"/>
    <s v="P1431"/>
    <s v="Men's_431"/>
    <x v="4"/>
    <s v="Black"/>
    <s v="XXL"/>
    <n v="2"/>
    <n v="1023.84"/>
    <n v="638.61"/>
    <n v="2047.68"/>
    <n v="1277.22"/>
    <s v="C26431"/>
    <s v="Vishal_6431"/>
    <s v="Tirunelveli"/>
    <n v="8.7139000000000006"/>
    <n v="77.756699999999995"/>
    <s v="SP125"/>
    <s v="Salesperson_25"/>
    <s v="Cancelled"/>
    <s v="in-store"/>
  </r>
  <r>
    <s v="S06433"/>
    <d v="2024-01-29T10:30:00"/>
    <x v="53"/>
    <s v="P1432"/>
    <s v="T-Shirts_432"/>
    <x v="2"/>
    <s v="Maroon"/>
    <s v="L"/>
    <n v="1"/>
    <n v="846.62"/>
    <n v="524.98"/>
    <n v="846.62"/>
    <n v="524.98"/>
    <s v="C26432"/>
    <s v="Karthik_6432"/>
    <s v="Vellore"/>
    <n v="12.916499999999999"/>
    <n v="79.132499999999993"/>
    <s v="SP148"/>
    <s v="Salesperson_48"/>
    <s v="Pending"/>
    <s v="online"/>
  </r>
  <r>
    <s v="S06434"/>
    <d v="2023-07-10T13:21:00"/>
    <x v="91"/>
    <s v="P1433"/>
    <s v="Sportswear_433"/>
    <x v="3"/>
    <s v="White"/>
    <s v="M"/>
    <n v="1"/>
    <n v="1882.64"/>
    <n v="1655.87"/>
    <n v="1882.64"/>
    <n v="1655.87"/>
    <s v="C26433"/>
    <s v="Sathish_6433"/>
    <s v="Erode"/>
    <n v="11.34"/>
    <n v="77.717200000000005"/>
    <s v="SP125"/>
    <s v="Salesperson_25"/>
    <s v="Shipped"/>
    <s v="in-store"/>
  </r>
  <r>
    <s v="S06435"/>
    <d v="2024-09-25T21:52:00"/>
    <x v="55"/>
    <s v="P1434"/>
    <s v="Men's_434"/>
    <x v="4"/>
    <s v="Grey"/>
    <s v="S"/>
    <n v="4"/>
    <n v="1064.68"/>
    <n v="941.71"/>
    <n v="4258.72"/>
    <n v="3766.84"/>
    <s v="C26434"/>
    <s v="Meena_6434"/>
    <s v="Erode"/>
    <n v="11.34"/>
    <n v="77.717200000000005"/>
    <s v="SP124"/>
    <s v="Salesperson_24"/>
    <s v="Paid"/>
    <s v="in-store"/>
  </r>
  <r>
    <s v="S06436"/>
    <d v="2024-05-09T12:02:00"/>
    <x v="83"/>
    <s v="P1435"/>
    <s v="T-Shirts_435"/>
    <x v="2"/>
    <s v="Grey"/>
    <s v="M"/>
    <n v="1"/>
    <n v="1390.95"/>
    <n v="1076.32"/>
    <n v="1390.95"/>
    <n v="1076.32"/>
    <s v="C26435"/>
    <s v="Diya_6435"/>
    <s v="Madurai"/>
    <n v="9.9252000000000002"/>
    <n v="78.119799999999998"/>
    <s v="SP100"/>
    <s v="Salesperson_0"/>
    <s v="Cancelled"/>
    <s v="online"/>
  </r>
  <r>
    <s v="S06437"/>
    <d v="2023-04-29T11:58:00"/>
    <x v="56"/>
    <s v="P1436"/>
    <s v="Women's_436"/>
    <x v="0"/>
    <s v="Maroon"/>
    <s v="XS"/>
    <n v="1"/>
    <n v="2090.2399999999998"/>
    <n v="1752.14"/>
    <n v="2090.2399999999998"/>
    <n v="1752.14"/>
    <s v="C26436"/>
    <s v="Meena_6436"/>
    <s v="Erode"/>
    <n v="11.34"/>
    <n v="77.717200000000005"/>
    <s v="SP133"/>
    <s v="Salesperson_33"/>
    <s v="Cancelled"/>
    <s v="in-store"/>
  </r>
  <r>
    <s v="S06438"/>
    <d v="2024-09-24T11:54:00"/>
    <x v="55"/>
    <s v="P1437"/>
    <s v="Jeans_437"/>
    <x v="6"/>
    <s v="Maroon"/>
    <s v="XXL"/>
    <n v="1"/>
    <n v="1440.83"/>
    <n v="1195.0899999999999"/>
    <n v="1440.83"/>
    <n v="1195.0899999999999"/>
    <s v="C26437"/>
    <s v="Kavin_6437"/>
    <s v="Tirunelveli"/>
    <n v="8.7139000000000006"/>
    <n v="77.756699999999995"/>
    <s v="SP108"/>
    <s v="Salesperson_8"/>
    <s v="Cancelled"/>
    <s v="third-party"/>
  </r>
  <r>
    <s v="S06439"/>
    <d v="2023-01-22T18:26:00"/>
    <x v="85"/>
    <s v="P1438"/>
    <s v="T-Shirts_438"/>
    <x v="2"/>
    <s v="Red"/>
    <s v="M"/>
    <n v="1"/>
    <n v="2286.7399999999998"/>
    <n v="1961.84"/>
    <n v="2286.7399999999998"/>
    <n v="1961.84"/>
    <s v="C26438"/>
    <s v="Meena_6438"/>
    <s v="Tiruchirappalli"/>
    <n v="10.7905"/>
    <n v="78.704700000000003"/>
    <s v="SP149"/>
    <s v="Salesperson_49"/>
    <s v="Returned"/>
    <s v="online"/>
  </r>
  <r>
    <s v="S06440"/>
    <d v="2023-02-07T17:26:00"/>
    <x v="80"/>
    <s v="P1439"/>
    <s v="Women's_439"/>
    <x v="0"/>
    <s v="Pink"/>
    <s v="XS"/>
    <n v="1"/>
    <n v="2157.42"/>
    <n v="1340.74"/>
    <n v="2157.42"/>
    <n v="1340.74"/>
    <s v="C26439"/>
    <s v="Kavin_6439"/>
    <s v="Erode"/>
    <n v="11.34"/>
    <n v="77.717200000000005"/>
    <s v="SP138"/>
    <s v="Salesperson_38"/>
    <s v="Returned"/>
    <s v="in-store"/>
  </r>
  <r>
    <s v="S06441"/>
    <d v="2023-01-21T12:18:00"/>
    <x v="85"/>
    <s v="P1440"/>
    <s v="Sportswear_440"/>
    <x v="3"/>
    <s v="Grey"/>
    <s v="M"/>
    <n v="1"/>
    <n v="1637.93"/>
    <n v="1464.9"/>
    <n v="1637.93"/>
    <n v="1464.9"/>
    <s v="C26440"/>
    <s v="Kavin_6440"/>
    <s v="Erode"/>
    <n v="11.34"/>
    <n v="77.717200000000005"/>
    <s v="SP126"/>
    <s v="Salesperson_26"/>
    <s v="Cancelled"/>
    <s v="online"/>
  </r>
  <r>
    <s v="S06442"/>
    <d v="2023-01-27T16:05:00"/>
    <x v="17"/>
    <s v="P1441"/>
    <s v="T-Shirts_441"/>
    <x v="2"/>
    <s v="Maroon"/>
    <s v="XS"/>
    <n v="3"/>
    <n v="1097.3800000000001"/>
    <n v="784.73"/>
    <n v="3292.14"/>
    <n v="2354.19"/>
    <s v="C26441"/>
    <s v="Meena_6441"/>
    <s v="Coimbatore"/>
    <n v="11.0168"/>
    <n v="76.955799999999996"/>
    <s v="SP127"/>
    <s v="Salesperson_27"/>
    <s v="Pending"/>
    <s v="in-store"/>
  </r>
  <r>
    <s v="S06443"/>
    <d v="2023-05-23T11:15:00"/>
    <x v="27"/>
    <s v="P1442"/>
    <s v="Kurta_442"/>
    <x v="1"/>
    <s v="Grey"/>
    <s v="XL"/>
    <n v="1"/>
    <n v="1335.72"/>
    <n v="801.79"/>
    <n v="1335.72"/>
    <n v="801.79"/>
    <s v="C26442"/>
    <s v="Diya_6442"/>
    <s v="Vellore"/>
    <n v="12.916499999999999"/>
    <n v="79.132499999999993"/>
    <s v="SP120"/>
    <s v="Salesperson_20"/>
    <s v="Pending"/>
    <s v="online"/>
  </r>
  <r>
    <s v="S06444"/>
    <d v="2024-07-14T10:00:00"/>
    <x v="84"/>
    <s v="P1443"/>
    <s v="T-Shirts_443"/>
    <x v="2"/>
    <s v="Maroon"/>
    <s v="XS"/>
    <n v="2"/>
    <n v="2308.21"/>
    <n v="1952.75"/>
    <n v="4616.42"/>
    <n v="3905.5"/>
    <s v="C26443"/>
    <s v="Meena_6443"/>
    <s v="Tirunelveli"/>
    <n v="8.7139000000000006"/>
    <n v="77.756699999999995"/>
    <s v="SP115"/>
    <s v="Salesperson_15"/>
    <s v="Shipped"/>
    <s v="in-store"/>
  </r>
  <r>
    <s v="S06445"/>
    <d v="2024-01-18T20:33:00"/>
    <x v="49"/>
    <s v="P1444"/>
    <s v="Kurta_444"/>
    <x v="1"/>
    <s v="White"/>
    <s v="S"/>
    <n v="1"/>
    <n v="1056.3900000000001"/>
    <n v="813.04"/>
    <n v="1056.3900000000001"/>
    <n v="813.04"/>
    <s v="C26444"/>
    <s v="Sathish_6444"/>
    <s v="Tiruchirappalli"/>
    <n v="10.7905"/>
    <n v="78.704700000000003"/>
    <s v="SP148"/>
    <s v="Salesperson_48"/>
    <s v="Cancelled"/>
    <s v="online"/>
  </r>
  <r>
    <s v="S06446"/>
    <d v="2024-06-10T11:02:00"/>
    <x v="13"/>
    <s v="P1445"/>
    <s v="Jeans_445"/>
    <x v="6"/>
    <s v="Red"/>
    <s v="S"/>
    <n v="1"/>
    <n v="436.11"/>
    <n v="288.10000000000002"/>
    <n v="436.11"/>
    <n v="288.10000000000002"/>
    <s v="C26445"/>
    <s v="Sathish_6445"/>
    <s v="Tirunelveli"/>
    <n v="8.7139000000000006"/>
    <n v="77.756699999999995"/>
    <s v="SP115"/>
    <s v="Salesperson_15"/>
    <s v="Cancelled"/>
    <s v="in-store"/>
  </r>
  <r>
    <s v="S06447"/>
    <d v="2023-06-02T15:02:00"/>
    <x v="30"/>
    <s v="P1446"/>
    <s v="Sarees_446"/>
    <x v="7"/>
    <s v="Green"/>
    <s v="XXL"/>
    <n v="4"/>
    <n v="984.25"/>
    <n v="849.79"/>
    <n v="3937"/>
    <n v="3399.16"/>
    <s v="C26446"/>
    <s v="Devi_6446"/>
    <s v="Erode"/>
    <n v="11.34"/>
    <n v="77.717200000000005"/>
    <s v="SP102"/>
    <s v="Salesperson_2"/>
    <s v="Cancelled"/>
    <s v="online"/>
  </r>
  <r>
    <s v="S06448"/>
    <d v="2023-01-10T10:13:00"/>
    <x v="72"/>
    <s v="P1447"/>
    <s v="Sarees_447"/>
    <x v="7"/>
    <s v="Black"/>
    <s v="S"/>
    <n v="2"/>
    <n v="502.49"/>
    <n v="308.02999999999997"/>
    <n v="1004.98"/>
    <n v="616.05999999999995"/>
    <s v="C26447"/>
    <s v="Sathish_6447"/>
    <s v="Vellore"/>
    <n v="12.916499999999999"/>
    <n v="79.132499999999993"/>
    <s v="SP115"/>
    <s v="Salesperson_15"/>
    <s v="Returned"/>
    <s v="in-store"/>
  </r>
  <r>
    <s v="S06449"/>
    <d v="2024-02-23T16:13:00"/>
    <x v="73"/>
    <s v="P1448"/>
    <s v="Men's_448"/>
    <x v="4"/>
    <s v="Blue"/>
    <s v="XS"/>
    <n v="1"/>
    <n v="1570.36"/>
    <n v="1185.05"/>
    <n v="1570.36"/>
    <n v="1185.05"/>
    <s v="C26448"/>
    <s v="Vishal_6448"/>
    <s v="Vellore"/>
    <n v="12.916499999999999"/>
    <n v="79.132499999999993"/>
    <s v="SP146"/>
    <s v="Salesperson_46"/>
    <s v="Returned"/>
    <s v="online"/>
  </r>
  <r>
    <s v="S06450"/>
    <d v="2023-11-05T13:42:00"/>
    <x v="5"/>
    <s v="P1449"/>
    <s v="Sportswear_449"/>
    <x v="3"/>
    <s v="Yellow"/>
    <s v="M"/>
    <n v="4"/>
    <n v="472.65"/>
    <n v="381.75"/>
    <n v="1890.6"/>
    <n v="1527"/>
    <s v="C26449"/>
    <s v="Devi_6449"/>
    <s v="Vellore"/>
    <n v="12.916499999999999"/>
    <n v="79.132499999999993"/>
    <s v="SP112"/>
    <s v="Salesperson_12"/>
    <s v="Shipped"/>
    <s v="online"/>
  </r>
  <r>
    <s v="S06451"/>
    <d v="2023-06-05T16:10:00"/>
    <x v="87"/>
    <s v="P1450"/>
    <s v="Sportswear_450"/>
    <x v="3"/>
    <s v="Red"/>
    <s v="M"/>
    <n v="1"/>
    <n v="903.03"/>
    <n v="584.25"/>
    <n v="903.03"/>
    <n v="584.25"/>
    <s v="C26450"/>
    <s v="Sanjay_6450"/>
    <s v="Chennai"/>
    <n v="13.082700000000001"/>
    <n v="80.270700000000005"/>
    <s v="SP136"/>
    <s v="Salesperson_36"/>
    <s v="Shipped"/>
    <s v="in-store"/>
  </r>
  <r>
    <s v="S06452"/>
    <d v="2023-12-02T21:09:00"/>
    <x v="33"/>
    <s v="P1451"/>
    <s v="Sportswear_451"/>
    <x v="3"/>
    <s v="Maroon"/>
    <s v="XS"/>
    <n v="1"/>
    <n v="2456.19"/>
    <n v="2047.28"/>
    <n v="2456.19"/>
    <n v="2047.28"/>
    <s v="C26451"/>
    <s v="Sathish_6451"/>
    <s v="Salem"/>
    <n v="11.664300000000001"/>
    <n v="78.146000000000001"/>
    <s v="SP123"/>
    <s v="Salesperson_23"/>
    <s v="Shipped"/>
    <s v="mobile_app"/>
  </r>
  <r>
    <s v="S06453"/>
    <d v="2024-07-13T10:07:00"/>
    <x v="84"/>
    <s v="P1452"/>
    <s v="Sarees_452"/>
    <x v="7"/>
    <s v="Grey"/>
    <s v="L"/>
    <n v="1"/>
    <n v="2145.67"/>
    <n v="1930.44"/>
    <n v="2145.67"/>
    <n v="1930.44"/>
    <s v="C26452"/>
    <s v="Meena_6452"/>
    <s v="Erode"/>
    <n v="11.34"/>
    <n v="77.717200000000005"/>
    <s v="SP106"/>
    <s v="Salesperson_6"/>
    <s v="Paid"/>
    <s v="in-store"/>
  </r>
  <r>
    <s v="S06454"/>
    <d v="2023-10-30T21:43:00"/>
    <x v="5"/>
    <s v="P1453"/>
    <s v="Jeans_453"/>
    <x v="6"/>
    <s v="White"/>
    <s v="XS"/>
    <n v="2"/>
    <n v="1034.33"/>
    <n v="842.09"/>
    <n v="2068.66"/>
    <n v="1684.18"/>
    <s v="C26453"/>
    <s v="Karthik_6453"/>
    <s v="Vellore"/>
    <n v="12.916499999999999"/>
    <n v="79.132499999999993"/>
    <s v="SP113"/>
    <s v="Salesperson_13"/>
    <s v="Shipped"/>
    <s v="online"/>
  </r>
  <r>
    <s v="S06455"/>
    <d v="2023-01-21T20:56:00"/>
    <x v="85"/>
    <s v="P1454"/>
    <s v="Women's_454"/>
    <x v="0"/>
    <s v="Red"/>
    <s v="XL"/>
    <n v="4"/>
    <n v="2365.33"/>
    <n v="1690.34"/>
    <n v="9461.32"/>
    <n v="6761.36"/>
    <s v="C26454"/>
    <s v="Bhuvana_6454"/>
    <s v="Chennai"/>
    <n v="13.082700000000001"/>
    <n v="80.270700000000005"/>
    <s v="SP118"/>
    <s v="Salesperson_18"/>
    <s v="Paid"/>
    <s v="in-store"/>
  </r>
  <r>
    <s v="S06456"/>
    <d v="2023-06-01T11:35:00"/>
    <x v="30"/>
    <s v="P1455"/>
    <s v="Sportswear_455"/>
    <x v="3"/>
    <s v="Yellow"/>
    <s v="L"/>
    <n v="2"/>
    <n v="629.66"/>
    <n v="462.14"/>
    <n v="1259.32"/>
    <n v="924.28"/>
    <s v="C26455"/>
    <s v="Sathish_6455"/>
    <s v="Salem"/>
    <n v="11.664300000000001"/>
    <n v="78.146000000000001"/>
    <s v="SP113"/>
    <s v="Salesperson_13"/>
    <s v="Paid"/>
    <s v="in-store"/>
  </r>
  <r>
    <s v="S06457"/>
    <d v="2023-01-29T10:56:00"/>
    <x v="17"/>
    <s v="P1456"/>
    <s v="Sportswear_456"/>
    <x v="3"/>
    <s v="Green"/>
    <s v="XS"/>
    <n v="4"/>
    <n v="2121.48"/>
    <n v="1856.15"/>
    <n v="8485.92"/>
    <n v="7424.6"/>
    <s v="C26456"/>
    <s v="Ganesh_6456"/>
    <s v="Vellore"/>
    <n v="12.916499999999999"/>
    <n v="79.132499999999993"/>
    <s v="SP142"/>
    <s v="Salesperson_42"/>
    <s v="Shipped"/>
    <s v="in-store"/>
  </r>
  <r>
    <s v="S06458"/>
    <d v="2023-05-20T18:35:00"/>
    <x v="62"/>
    <s v="P1457"/>
    <s v="Women's_457"/>
    <x v="0"/>
    <s v="Pink"/>
    <s v="XL"/>
    <n v="1"/>
    <n v="1667.21"/>
    <n v="1482.9"/>
    <n v="1667.21"/>
    <n v="1482.9"/>
    <s v="C26457"/>
    <s v="Sathish_6457"/>
    <s v="Coimbatore"/>
    <n v="11.0168"/>
    <n v="76.955799999999996"/>
    <s v="SP124"/>
    <s v="Salesperson_24"/>
    <s v="Returned"/>
    <s v="online"/>
  </r>
  <r>
    <s v="S06459"/>
    <d v="2023-11-03T15:54:00"/>
    <x v="5"/>
    <s v="P1458"/>
    <s v="Sportswear_458"/>
    <x v="3"/>
    <s v="Green"/>
    <s v="S"/>
    <n v="4"/>
    <n v="1039.01"/>
    <n v="745.43"/>
    <n v="4156.04"/>
    <n v="2981.72"/>
    <s v="C26458"/>
    <s v="Priya_6458"/>
    <s v="Tiruchirappalli"/>
    <n v="10.7905"/>
    <n v="78.704700000000003"/>
    <s v="SP119"/>
    <s v="Salesperson_19"/>
    <s v="Paid"/>
    <s v="online"/>
  </r>
  <r>
    <s v="S06460"/>
    <d v="2023-05-15T20:06:00"/>
    <x v="62"/>
    <s v="P1459"/>
    <s v="Women's_459"/>
    <x v="0"/>
    <s v="Red"/>
    <s v="M"/>
    <n v="4"/>
    <n v="2072.5500000000002"/>
    <n v="1604.72"/>
    <n v="8290.2000000000007"/>
    <n v="6418.88"/>
    <s v="C26459"/>
    <s v="Anu_6459"/>
    <s v="Tirunelveli"/>
    <n v="8.7139000000000006"/>
    <n v="77.756699999999995"/>
    <s v="SP128"/>
    <s v="Salesperson_28"/>
    <s v="Cancelled"/>
    <s v="in-store"/>
  </r>
  <r>
    <s v="S06461"/>
    <d v="2023-08-01T19:29:00"/>
    <x v="58"/>
    <s v="P1460"/>
    <s v="Kurta_460"/>
    <x v="1"/>
    <s v="Grey"/>
    <s v="XS"/>
    <n v="2"/>
    <n v="929.27"/>
    <n v="791.01"/>
    <n v="1858.54"/>
    <n v="1582.02"/>
    <s v="C26460"/>
    <s v="Kavin_6460"/>
    <s v="Erode"/>
    <n v="11.34"/>
    <n v="77.717200000000005"/>
    <s v="SP120"/>
    <s v="Salesperson_20"/>
    <s v="Shipped"/>
    <s v="in-store"/>
  </r>
  <r>
    <s v="S06462"/>
    <d v="2023-12-15T19:51:00"/>
    <x v="19"/>
    <s v="P1461"/>
    <s v="Kid's_461"/>
    <x v="5"/>
    <s v="Maroon"/>
    <s v="XS"/>
    <n v="1"/>
    <n v="1565.63"/>
    <n v="1095.53"/>
    <n v="1565.63"/>
    <n v="1095.53"/>
    <s v="C26461"/>
    <s v="Anu_6461"/>
    <s v="Madurai"/>
    <n v="9.9252000000000002"/>
    <n v="78.119799999999998"/>
    <s v="SP149"/>
    <s v="Salesperson_49"/>
    <s v="Cancelled"/>
    <s v="online"/>
  </r>
  <r>
    <s v="S06463"/>
    <d v="2023-05-27T21:18:00"/>
    <x v="27"/>
    <s v="P1462"/>
    <s v="Women's_462"/>
    <x v="0"/>
    <s v="Green"/>
    <s v="L"/>
    <n v="2"/>
    <n v="2279.1799999999998"/>
    <n v="1560.54"/>
    <n v="4558.3599999999997"/>
    <n v="3121.08"/>
    <s v="C26462"/>
    <s v="Sanjay_6462"/>
    <s v="Tirunelveli"/>
    <n v="8.7139000000000006"/>
    <n v="77.756699999999995"/>
    <s v="SP141"/>
    <s v="Salesperson_41"/>
    <s v="Pending"/>
    <s v="in-store"/>
  </r>
  <r>
    <s v="S06464"/>
    <d v="2024-09-19T17:52:00"/>
    <x v="6"/>
    <s v="P1463"/>
    <s v="T-Shirts_463"/>
    <x v="2"/>
    <s v="Blue"/>
    <s v="XL"/>
    <n v="2"/>
    <n v="778.45"/>
    <n v="542.04"/>
    <n v="1556.9"/>
    <n v="1084.08"/>
    <s v="C26463"/>
    <s v="Ganesh_6463"/>
    <s v="Erode"/>
    <n v="11.34"/>
    <n v="77.717200000000005"/>
    <s v="SP101"/>
    <s v="Salesperson_1"/>
    <s v="Cancelled"/>
    <s v="online"/>
  </r>
  <r>
    <s v="S06465"/>
    <d v="2023-07-16T12:52:00"/>
    <x v="91"/>
    <s v="P1464"/>
    <s v="T-Shirts_464"/>
    <x v="2"/>
    <s v="Blue"/>
    <s v="XXL"/>
    <n v="2"/>
    <n v="1389.33"/>
    <n v="1202.6500000000001"/>
    <n v="2778.66"/>
    <n v="2405.3000000000002"/>
    <s v="C26464"/>
    <s v="Devi_6464"/>
    <s v="Tirunelveli"/>
    <n v="8.7139000000000006"/>
    <n v="77.756699999999995"/>
    <s v="SP143"/>
    <s v="Salesperson_43"/>
    <s v="Cancelled"/>
    <s v="in-store"/>
  </r>
  <r>
    <s v="S06466"/>
    <d v="2023-10-01T16:51:00"/>
    <x v="21"/>
    <s v="P1465"/>
    <s v="Sarees_465"/>
    <x v="7"/>
    <s v="Yellow"/>
    <s v="S"/>
    <n v="4"/>
    <n v="1499.89"/>
    <n v="900.78"/>
    <n v="5999.56"/>
    <n v="3603.12"/>
    <s v="C26465"/>
    <s v="Ravi_6465"/>
    <s v="Tiruchirappalli"/>
    <n v="10.7905"/>
    <n v="78.704700000000003"/>
    <s v="SP103"/>
    <s v="Salesperson_3"/>
    <s v="Returned"/>
    <s v="in-store"/>
  </r>
  <r>
    <s v="S06467"/>
    <d v="2024-08-29T12:41:00"/>
    <x v="20"/>
    <s v="P1466"/>
    <s v="Jeans_466"/>
    <x v="6"/>
    <s v="Grey"/>
    <s v="L"/>
    <n v="2"/>
    <n v="512.82000000000005"/>
    <n v="378.11"/>
    <n v="1025.6400000000001"/>
    <n v="756.22"/>
    <s v="C26466"/>
    <s v="Meena_6466"/>
    <s v="Coimbatore"/>
    <n v="11.0168"/>
    <n v="76.955799999999996"/>
    <s v="SP133"/>
    <s v="Salesperson_33"/>
    <s v="Returned"/>
    <s v="online"/>
  </r>
  <r>
    <s v="S06468"/>
    <d v="2024-04-07T17:51:00"/>
    <x v="82"/>
    <s v="P1467"/>
    <s v="Sarees_467"/>
    <x v="7"/>
    <s v="Pink"/>
    <s v="L"/>
    <n v="4"/>
    <n v="794.54"/>
    <n v="501.12"/>
    <n v="3178.16"/>
    <n v="2004.48"/>
    <s v="C26467"/>
    <s v="Aarav_6467"/>
    <s v="Vellore"/>
    <n v="12.916499999999999"/>
    <n v="79.132499999999993"/>
    <s v="SP107"/>
    <s v="Salesperson_7"/>
    <s v="Shipped"/>
    <s v="mobile_app"/>
  </r>
  <r>
    <s v="S06469"/>
    <d v="2023-04-12T16:18:00"/>
    <x v="71"/>
    <s v="P1468"/>
    <s v="T-Shirts_468"/>
    <x v="2"/>
    <s v="White"/>
    <s v="XL"/>
    <n v="1"/>
    <n v="1293.22"/>
    <n v="898.59"/>
    <n v="1293.22"/>
    <n v="898.59"/>
    <s v="C26468"/>
    <s v="Devi_6468"/>
    <s v="Coimbatore"/>
    <n v="11.0168"/>
    <n v="76.955799999999996"/>
    <s v="SP117"/>
    <s v="Salesperson_17"/>
    <s v="Returned"/>
    <s v="in-store"/>
  </r>
  <r>
    <s v="S06470"/>
    <d v="2023-11-17T16:50:00"/>
    <x v="44"/>
    <s v="P1469"/>
    <s v="Men's_469"/>
    <x v="4"/>
    <s v="Red"/>
    <s v="XS"/>
    <n v="4"/>
    <n v="1037.3599999999999"/>
    <n v="776.85"/>
    <n v="4149.4399999999996"/>
    <n v="3107.4"/>
    <s v="C26469"/>
    <s v="Devi_6469"/>
    <s v="Salem"/>
    <n v="11.664300000000001"/>
    <n v="78.146000000000001"/>
    <s v="SP102"/>
    <s v="Salesperson_2"/>
    <s v="Shipped"/>
    <s v="online"/>
  </r>
  <r>
    <s v="S06471"/>
    <d v="2024-04-19T18:25:00"/>
    <x v="45"/>
    <s v="P1470"/>
    <s v="Sarees_470"/>
    <x v="7"/>
    <s v="Pink"/>
    <s v="XS"/>
    <n v="3"/>
    <n v="1055.04"/>
    <n v="846.73"/>
    <n v="3165.12"/>
    <n v="2540.19"/>
    <s v="C26470"/>
    <s v="Kavin_6470"/>
    <s v="Tiruchirappalli"/>
    <n v="10.7905"/>
    <n v="78.704700000000003"/>
    <s v="SP149"/>
    <s v="Salesperson_49"/>
    <s v="Paid"/>
    <s v="in-store"/>
  </r>
  <r>
    <s v="S06472"/>
    <d v="2024-02-18T13:59:00"/>
    <x v="18"/>
    <s v="P1471"/>
    <s v="Men's_471"/>
    <x v="4"/>
    <s v="Pink"/>
    <s v="M"/>
    <n v="1"/>
    <n v="1402.63"/>
    <n v="1245.3"/>
    <n v="1402.63"/>
    <n v="1245.3"/>
    <s v="C26471"/>
    <s v="Sanjay_6471"/>
    <s v="Chennai"/>
    <n v="13.082700000000001"/>
    <n v="80.270700000000005"/>
    <s v="SP128"/>
    <s v="Salesperson_28"/>
    <s v="Cancelled"/>
    <s v="mobile_app"/>
  </r>
  <r>
    <s v="S06473"/>
    <d v="2023-08-24T13:36:00"/>
    <x v="4"/>
    <s v="P1472"/>
    <s v="Sportswear_472"/>
    <x v="3"/>
    <s v="Green"/>
    <s v="XL"/>
    <n v="4"/>
    <n v="1998.19"/>
    <n v="1679.2"/>
    <n v="7992.76"/>
    <n v="6716.8"/>
    <s v="C26472"/>
    <s v="Priya_6472"/>
    <s v="Madurai"/>
    <n v="9.9252000000000002"/>
    <n v="78.119799999999998"/>
    <s v="SP111"/>
    <s v="Salesperson_11"/>
    <s v="Cancelled"/>
    <s v="in-store"/>
  </r>
  <r>
    <s v="S06474"/>
    <d v="2023-06-16T10:25:00"/>
    <x v="23"/>
    <s v="P1473"/>
    <s v="Sarees_473"/>
    <x v="7"/>
    <s v="White"/>
    <s v="S"/>
    <n v="1"/>
    <n v="1080.32"/>
    <n v="727.74"/>
    <n v="1080.32"/>
    <n v="727.74"/>
    <s v="C26473"/>
    <s v="Ravi_6473"/>
    <s v="Tiruchirappalli"/>
    <n v="10.7905"/>
    <n v="78.704700000000003"/>
    <s v="SP147"/>
    <s v="Salesperson_47"/>
    <s v="Returned"/>
    <s v="online"/>
  </r>
  <r>
    <s v="S06475"/>
    <d v="2023-08-04T15:14:00"/>
    <x v="58"/>
    <s v="P1474"/>
    <s v="T-Shirts_474"/>
    <x v="2"/>
    <s v="Grey"/>
    <s v="XL"/>
    <n v="2"/>
    <n v="369.9"/>
    <n v="239.99"/>
    <n v="739.8"/>
    <n v="479.98"/>
    <s v="C26474"/>
    <s v="Bhuvana_6474"/>
    <s v="Madurai"/>
    <n v="9.9252000000000002"/>
    <n v="78.119799999999998"/>
    <s v="SP123"/>
    <s v="Salesperson_23"/>
    <s v="Paid"/>
    <s v="in-store"/>
  </r>
  <r>
    <s v="S06476"/>
    <d v="2024-02-11T12:25:00"/>
    <x v="52"/>
    <s v="P1475"/>
    <s v="Sportswear_475"/>
    <x v="3"/>
    <s v="Black"/>
    <s v="L"/>
    <n v="1"/>
    <n v="686.14"/>
    <n v="414.27"/>
    <n v="686.14"/>
    <n v="414.27"/>
    <s v="C26475"/>
    <s v="Priya_6475"/>
    <s v="Tirunelveli"/>
    <n v="8.7139000000000006"/>
    <n v="77.756699999999995"/>
    <s v="SP117"/>
    <s v="Salesperson_17"/>
    <s v="Shipped"/>
    <s v="mobile_app"/>
  </r>
  <r>
    <s v="S06477"/>
    <d v="2023-08-22T21:41:00"/>
    <x v="4"/>
    <s v="P1476"/>
    <s v="Sarees_476"/>
    <x v="7"/>
    <s v="Maroon"/>
    <s v="L"/>
    <n v="1"/>
    <n v="1044.3699999999999"/>
    <n v="915.28"/>
    <n v="1044.3699999999999"/>
    <n v="915.28"/>
    <s v="C26476"/>
    <s v="Bhuvana_6476"/>
    <s v="Tiruchirappalli"/>
    <n v="10.7905"/>
    <n v="78.704700000000003"/>
    <s v="SP142"/>
    <s v="Salesperson_42"/>
    <s v="Shipped"/>
    <s v="in-store"/>
  </r>
  <r>
    <s v="S06478"/>
    <d v="2024-01-27T17:18:00"/>
    <x v="57"/>
    <s v="P1477"/>
    <s v="Women's_477"/>
    <x v="0"/>
    <s v="Red"/>
    <s v="XXL"/>
    <n v="1"/>
    <n v="1256.8599999999999"/>
    <n v="902.87"/>
    <n v="1256.8599999999999"/>
    <n v="902.87"/>
    <s v="C26477"/>
    <s v="Karthik_6477"/>
    <s v="Tiruchirappalli"/>
    <n v="10.7905"/>
    <n v="78.704700000000003"/>
    <s v="SP137"/>
    <s v="Salesperson_37"/>
    <s v="Pending"/>
    <s v="in-store"/>
  </r>
  <r>
    <s v="S06479"/>
    <d v="2024-04-19T13:32:00"/>
    <x v="45"/>
    <s v="P1478"/>
    <s v="Sarees_478"/>
    <x v="7"/>
    <s v="Red"/>
    <s v="L"/>
    <n v="1"/>
    <n v="1670.66"/>
    <n v="1478.05"/>
    <n v="1670.66"/>
    <n v="1478.05"/>
    <s v="C26478"/>
    <s v="Devi_6478"/>
    <s v="Vellore"/>
    <n v="12.916499999999999"/>
    <n v="79.132499999999993"/>
    <s v="SP129"/>
    <s v="Salesperson_29"/>
    <s v="Paid"/>
    <s v="online"/>
  </r>
  <r>
    <s v="S06480"/>
    <d v="2024-04-02T19:18:00"/>
    <x v="82"/>
    <s v="P1479"/>
    <s v="Sarees_479"/>
    <x v="7"/>
    <s v="Black"/>
    <s v="XXL"/>
    <n v="1"/>
    <n v="592.01"/>
    <n v="489.14"/>
    <n v="592.01"/>
    <n v="489.14"/>
    <s v="C26479"/>
    <s v="Priya_6479"/>
    <s v="Chennai"/>
    <n v="13.082700000000001"/>
    <n v="80.270700000000005"/>
    <s v="SP149"/>
    <s v="Salesperson_49"/>
    <s v="Paid"/>
    <s v="in-store"/>
  </r>
  <r>
    <s v="S06481"/>
    <d v="2023-09-28T20:38:00"/>
    <x v="21"/>
    <s v="P1480"/>
    <s v="Sportswear_480"/>
    <x v="3"/>
    <s v="White"/>
    <s v="S"/>
    <n v="4"/>
    <n v="812.72"/>
    <n v="687.63"/>
    <n v="3250.88"/>
    <n v="2750.52"/>
    <s v="C26480"/>
    <s v="Devi_6480"/>
    <s v="Chennai"/>
    <n v="13.082700000000001"/>
    <n v="80.270700000000005"/>
    <s v="SP116"/>
    <s v="Salesperson_16"/>
    <s v="Paid"/>
    <s v="in-store"/>
  </r>
  <r>
    <s v="S06482"/>
    <d v="2023-09-25T12:27:00"/>
    <x v="21"/>
    <s v="P1481"/>
    <s v="Kid's_481"/>
    <x v="5"/>
    <s v="Yellow"/>
    <s v="L"/>
    <n v="2"/>
    <n v="2377.5"/>
    <n v="1655.92"/>
    <n v="4755"/>
    <n v="3311.84"/>
    <s v="C26481"/>
    <s v="Sanjay_6481"/>
    <s v="Chennai"/>
    <n v="13.082700000000001"/>
    <n v="80.270700000000005"/>
    <s v="SP102"/>
    <s v="Salesperson_2"/>
    <s v="Returned"/>
    <s v="in-store"/>
  </r>
  <r>
    <s v="S06483"/>
    <d v="2023-04-09T21:44:00"/>
    <x v="48"/>
    <s v="P1482"/>
    <s v="Women's_482"/>
    <x v="0"/>
    <s v="Black"/>
    <s v="XS"/>
    <n v="2"/>
    <n v="2385.0500000000002"/>
    <n v="2112.02"/>
    <n v="4770.1000000000004"/>
    <n v="4224.04"/>
    <s v="C26482"/>
    <s v="Priya_6482"/>
    <s v="Erode"/>
    <n v="11.34"/>
    <n v="77.717200000000005"/>
    <s v="SP131"/>
    <s v="Salesperson_31"/>
    <s v="Shipped"/>
    <s v="in-store"/>
  </r>
  <r>
    <s v="S06484"/>
    <d v="2024-09-21T13:11:00"/>
    <x v="6"/>
    <s v="P1483"/>
    <s v="Sarees_483"/>
    <x v="7"/>
    <s v="Green"/>
    <s v="L"/>
    <n v="1"/>
    <n v="2309.42"/>
    <n v="1967.87"/>
    <n v="2309.42"/>
    <n v="1967.87"/>
    <s v="C26483"/>
    <s v="Sanjay_6483"/>
    <s v="Chennai"/>
    <n v="13.082700000000001"/>
    <n v="80.270700000000005"/>
    <s v="SP128"/>
    <s v="Salesperson_28"/>
    <s v="Paid"/>
    <s v="online"/>
  </r>
  <r>
    <s v="S06485"/>
    <d v="2023-07-19T20:02:00"/>
    <x v="15"/>
    <s v="P1484"/>
    <s v="Kid's_484"/>
    <x v="5"/>
    <s v="Grey"/>
    <s v="XL"/>
    <n v="2"/>
    <n v="405.22"/>
    <n v="351.15"/>
    <n v="810.44"/>
    <n v="702.3"/>
    <s v="C26484"/>
    <s v="Devi_6484"/>
    <s v="Vellore"/>
    <n v="12.916499999999999"/>
    <n v="79.132499999999993"/>
    <s v="SP106"/>
    <s v="Salesperson_6"/>
    <s v="Shipped"/>
    <s v="online"/>
  </r>
  <r>
    <s v="S06486"/>
    <d v="2023-01-02T16:20:00"/>
    <x v="3"/>
    <s v="P1485"/>
    <s v="Kurta_485"/>
    <x v="1"/>
    <s v="Black"/>
    <s v="XXL"/>
    <n v="2"/>
    <n v="1383.37"/>
    <n v="1077.69"/>
    <n v="2766.74"/>
    <n v="2155.38"/>
    <s v="C26485"/>
    <s v="Karthik_6485"/>
    <s v="Chennai"/>
    <n v="13.082700000000001"/>
    <n v="80.270700000000005"/>
    <s v="SP126"/>
    <s v="Salesperson_26"/>
    <s v="Returned"/>
    <s v="in-store"/>
  </r>
  <r>
    <s v="S06487"/>
    <d v="2023-01-22T14:49:00"/>
    <x v="85"/>
    <s v="P1486"/>
    <s v="Kid's_486"/>
    <x v="5"/>
    <s v="Grey"/>
    <s v="S"/>
    <n v="2"/>
    <n v="626.13"/>
    <n v="489.65"/>
    <n v="1252.26"/>
    <n v="979.3"/>
    <s v="C26486"/>
    <s v="Sathish_6486"/>
    <s v="Chennai"/>
    <n v="13.082700000000001"/>
    <n v="80.270700000000005"/>
    <s v="SP144"/>
    <s v="Salesperson_44"/>
    <s v="Returned"/>
    <s v="mobile_app"/>
  </r>
  <r>
    <s v="S06488"/>
    <d v="2023-02-26T21:47:00"/>
    <x v="29"/>
    <s v="P1487"/>
    <s v="Jeans_487"/>
    <x v="6"/>
    <s v="Maroon"/>
    <s v="XL"/>
    <n v="2"/>
    <n v="815.67"/>
    <n v="501.29"/>
    <n v="1631.34"/>
    <n v="1002.58"/>
    <s v="C26487"/>
    <s v="Lakshmi_6487"/>
    <s v="Coimbatore"/>
    <n v="11.0168"/>
    <n v="76.955799999999996"/>
    <s v="SP131"/>
    <s v="Salesperson_31"/>
    <s v="Shipped"/>
    <s v="online"/>
  </r>
  <r>
    <s v="S06489"/>
    <d v="2024-09-28T11:49:00"/>
    <x v="55"/>
    <s v="P1488"/>
    <s v="Sportswear_488"/>
    <x v="3"/>
    <s v="Pink"/>
    <s v="S"/>
    <n v="1"/>
    <n v="1307.94"/>
    <n v="866.66"/>
    <n v="1307.94"/>
    <n v="866.66"/>
    <s v="C26488"/>
    <s v="Ganesh_6488"/>
    <s v="Madurai"/>
    <n v="9.9252000000000002"/>
    <n v="78.119799999999998"/>
    <s v="SP128"/>
    <s v="Salesperson_28"/>
    <s v="Paid"/>
    <s v="in-store"/>
  </r>
  <r>
    <s v="S06490"/>
    <d v="2024-10-04T20:53:00"/>
    <x v="25"/>
    <s v="P1489"/>
    <s v="Kid's_489"/>
    <x v="5"/>
    <s v="Yellow"/>
    <s v="M"/>
    <n v="4"/>
    <n v="1959.42"/>
    <n v="1277.58"/>
    <n v="7837.68"/>
    <n v="5110.32"/>
    <s v="C26489"/>
    <s v="Meena_6489"/>
    <s v="Coimbatore"/>
    <n v="11.0168"/>
    <n v="76.955799999999996"/>
    <s v="SP125"/>
    <s v="Salesperson_25"/>
    <s v="Pending"/>
    <s v="in-store"/>
  </r>
  <r>
    <s v="S06491"/>
    <d v="2023-03-14T10:30:00"/>
    <x v="16"/>
    <s v="P1490"/>
    <s v="Women's_490"/>
    <x v="0"/>
    <s v="Yellow"/>
    <s v="XL"/>
    <n v="1"/>
    <n v="1111.08"/>
    <n v="737.35"/>
    <n v="1111.08"/>
    <n v="737.35"/>
    <s v="C26490"/>
    <s v="Vishal_6490"/>
    <s v="Erode"/>
    <n v="11.34"/>
    <n v="77.717200000000005"/>
    <s v="SP117"/>
    <s v="Salesperson_17"/>
    <s v="Shipped"/>
    <s v="in-store"/>
  </r>
  <r>
    <s v="S06492"/>
    <d v="2023-09-03T21:43:00"/>
    <x v="0"/>
    <s v="P1491"/>
    <s v="Kid's_491"/>
    <x v="5"/>
    <s v="Yellow"/>
    <s v="L"/>
    <n v="1"/>
    <n v="962.13"/>
    <n v="762.9"/>
    <n v="962.13"/>
    <n v="762.9"/>
    <s v="C26491"/>
    <s v="Aarav_6491"/>
    <s v="Salem"/>
    <n v="11.664300000000001"/>
    <n v="78.146000000000001"/>
    <s v="SP124"/>
    <s v="Salesperson_24"/>
    <s v="Shipped"/>
    <s v="online"/>
  </r>
  <r>
    <s v="S06493"/>
    <d v="2023-04-20T17:58:00"/>
    <x v="12"/>
    <s v="P1492"/>
    <s v="Kid's_492"/>
    <x v="5"/>
    <s v="Red"/>
    <s v="XXL"/>
    <n v="3"/>
    <n v="1886.68"/>
    <n v="1388.6"/>
    <n v="5660.04"/>
    <n v="4165.8"/>
    <s v="C26492"/>
    <s v="Meena_6492"/>
    <s v="Erode"/>
    <n v="11.34"/>
    <n v="77.717200000000005"/>
    <s v="SP139"/>
    <s v="Salesperson_39"/>
    <s v="Paid"/>
    <s v="online"/>
  </r>
  <r>
    <s v="S06494"/>
    <d v="2023-12-07T18:48:00"/>
    <x v="50"/>
    <s v="P1493"/>
    <s v="Kurta_493"/>
    <x v="1"/>
    <s v="Blue"/>
    <s v="M"/>
    <n v="2"/>
    <n v="2099.56"/>
    <n v="1611.28"/>
    <n v="4199.12"/>
    <n v="3222.56"/>
    <s v="C26493"/>
    <s v="Devi_6493"/>
    <s v="Tirunelveli"/>
    <n v="8.7139000000000006"/>
    <n v="77.756699999999995"/>
    <s v="SP102"/>
    <s v="Salesperson_2"/>
    <s v="Pending"/>
    <s v="third-party"/>
  </r>
  <r>
    <s v="S06495"/>
    <d v="2023-03-05T21:51:00"/>
    <x v="10"/>
    <s v="P1494"/>
    <s v="Kurta_494"/>
    <x v="1"/>
    <s v="Blue"/>
    <s v="S"/>
    <n v="1"/>
    <n v="1193.71"/>
    <n v="918.37"/>
    <n v="1193.71"/>
    <n v="918.37"/>
    <s v="C26494"/>
    <s v="Vishal_6494"/>
    <s v="Chennai"/>
    <n v="13.082700000000001"/>
    <n v="80.270700000000005"/>
    <s v="SP144"/>
    <s v="Salesperson_44"/>
    <s v="Cancelled"/>
    <s v="in-store"/>
  </r>
  <r>
    <s v="S06496"/>
    <d v="2023-10-28T20:01:00"/>
    <x v="66"/>
    <s v="P1495"/>
    <s v="Sportswear_495"/>
    <x v="3"/>
    <s v="Black"/>
    <s v="XS"/>
    <n v="1"/>
    <n v="785.21"/>
    <n v="635.08000000000004"/>
    <n v="785.21"/>
    <n v="635.08000000000004"/>
    <s v="C26495"/>
    <s v="Bhuvana_6495"/>
    <s v="Madurai"/>
    <n v="9.9252000000000002"/>
    <n v="78.119799999999998"/>
    <s v="SP109"/>
    <s v="Salesperson_9"/>
    <s v="Paid"/>
    <s v="mobile_app"/>
  </r>
  <r>
    <s v="S06497"/>
    <d v="2023-05-13T14:18:00"/>
    <x v="64"/>
    <s v="P1496"/>
    <s v="Kurta_496"/>
    <x v="1"/>
    <s v="Pink"/>
    <s v="L"/>
    <n v="2"/>
    <n v="1488.42"/>
    <n v="1319.31"/>
    <n v="2976.84"/>
    <n v="2638.62"/>
    <s v="C26496"/>
    <s v="Priya_6496"/>
    <s v="Erode"/>
    <n v="11.34"/>
    <n v="77.717200000000005"/>
    <s v="SP120"/>
    <s v="Salesperson_20"/>
    <s v="Returned"/>
    <s v="in-store"/>
  </r>
  <r>
    <s v="S06498"/>
    <d v="2023-05-29T20:16:00"/>
    <x v="30"/>
    <s v="P1497"/>
    <s v="Men's_497"/>
    <x v="4"/>
    <s v="Yellow"/>
    <s v="S"/>
    <n v="1"/>
    <n v="1506.22"/>
    <n v="1256.3900000000001"/>
    <n v="1506.22"/>
    <n v="1256.3900000000001"/>
    <s v="C26497"/>
    <s v="Devi_6497"/>
    <s v="Madurai"/>
    <n v="9.9252000000000002"/>
    <n v="78.119799999999998"/>
    <s v="SP117"/>
    <s v="Salesperson_17"/>
    <s v="Pending"/>
    <s v="in-store"/>
  </r>
  <r>
    <s v="S06499"/>
    <d v="2024-08-20T11:20:00"/>
    <x v="68"/>
    <s v="P1498"/>
    <s v="Women's_498"/>
    <x v="0"/>
    <s v="Pink"/>
    <s v="XL"/>
    <n v="3"/>
    <n v="2179.83"/>
    <n v="1560.25"/>
    <n v="6539.49"/>
    <n v="4680.75"/>
    <s v="C26498"/>
    <s v="Vishal_6498"/>
    <s v="Tiruchirappalli"/>
    <n v="10.7905"/>
    <n v="78.704700000000003"/>
    <s v="SP121"/>
    <s v="Salesperson_21"/>
    <s v="Pending"/>
    <s v="mobile_app"/>
  </r>
  <r>
    <s v="S06500"/>
    <d v="2024-09-30T20:11:00"/>
    <x v="25"/>
    <s v="P1499"/>
    <s v="Kid's_499"/>
    <x v="5"/>
    <s v="Maroon"/>
    <s v="XXL"/>
    <n v="2"/>
    <n v="967.33"/>
    <n v="624.66999999999996"/>
    <n v="1934.66"/>
    <n v="1249.3399999999999"/>
    <s v="C26499"/>
    <s v="Priya_6499"/>
    <s v="Coimbatore"/>
    <n v="11.0168"/>
    <n v="76.955799999999996"/>
    <s v="SP129"/>
    <s v="Salesperson_29"/>
    <s v="Cancelled"/>
    <s v="online"/>
  </r>
  <r>
    <s v="S06501"/>
    <d v="2023-01-18T18:01:00"/>
    <x v="85"/>
    <s v="P1000"/>
    <s v="Men's_000"/>
    <x v="4"/>
    <s v="Yellow"/>
    <s v="XL"/>
    <n v="2"/>
    <n v="1306.94"/>
    <n v="1131.08"/>
    <n v="2613.88"/>
    <n v="2262.16"/>
    <s v="C26500"/>
    <s v="Ganesh_6500"/>
    <s v="Coimbatore"/>
    <n v="11.0168"/>
    <n v="76.955799999999996"/>
    <s v="SP115"/>
    <s v="Salesperson_15"/>
    <s v="Cancelled"/>
    <s v="online"/>
  </r>
  <r>
    <s v="S06502"/>
    <d v="2024-04-09T20:40:00"/>
    <x v="86"/>
    <s v="P1001"/>
    <s v="Men's_001"/>
    <x v="4"/>
    <s v="Yellow"/>
    <s v="L"/>
    <n v="2"/>
    <n v="2430.59"/>
    <n v="1520.28"/>
    <n v="4861.18"/>
    <n v="3040.56"/>
    <s v="C26501"/>
    <s v="Meena_6501"/>
    <s v="Madurai"/>
    <n v="9.9252000000000002"/>
    <n v="78.119799999999998"/>
    <s v="SP107"/>
    <s v="Salesperson_7"/>
    <s v="Pending"/>
    <s v="in-store"/>
  </r>
  <r>
    <s v="S06503"/>
    <d v="2024-05-20T13:22:00"/>
    <x v="89"/>
    <s v="P1002"/>
    <s v="Kurta_002"/>
    <x v="1"/>
    <s v="Grey"/>
    <s v="XL"/>
    <n v="4"/>
    <n v="1941.22"/>
    <n v="1387.3"/>
    <n v="7764.88"/>
    <n v="5549.2"/>
    <s v="C26502"/>
    <s v="Sanjay_6502"/>
    <s v="Erode"/>
    <n v="11.34"/>
    <n v="77.717200000000005"/>
    <s v="SP118"/>
    <s v="Salesperson_18"/>
    <s v="Returned"/>
    <s v="third-party"/>
  </r>
  <r>
    <s v="S06504"/>
    <d v="2023-03-30T16:20:00"/>
    <x v="67"/>
    <s v="P1003"/>
    <s v="Sarees_003"/>
    <x v="7"/>
    <s v="Yellow"/>
    <s v="S"/>
    <n v="2"/>
    <n v="1690.9"/>
    <n v="1190.8599999999999"/>
    <n v="3381.8"/>
    <n v="2381.7199999999998"/>
    <s v="C26503"/>
    <s v="Priya_6503"/>
    <s v="Coimbatore"/>
    <n v="11.0168"/>
    <n v="76.955799999999996"/>
    <s v="SP120"/>
    <s v="Salesperson_20"/>
    <s v="Paid"/>
    <s v="in-store"/>
  </r>
  <r>
    <s v="S06505"/>
    <d v="2024-09-27T21:46:00"/>
    <x v="55"/>
    <s v="P1004"/>
    <s v="Men's_004"/>
    <x v="4"/>
    <s v="Grey"/>
    <s v="XS"/>
    <n v="1"/>
    <n v="1467.64"/>
    <n v="1017.41"/>
    <n v="1467.64"/>
    <n v="1017.41"/>
    <s v="C26504"/>
    <s v="Devi_6504"/>
    <s v="Tirunelveli"/>
    <n v="8.7139000000000006"/>
    <n v="77.756699999999995"/>
    <s v="SP142"/>
    <s v="Salesperson_42"/>
    <s v="Returned"/>
    <s v="in-store"/>
  </r>
  <r>
    <s v="S06506"/>
    <d v="2023-09-03T13:55:00"/>
    <x v="0"/>
    <s v="P1005"/>
    <s v="Sportswear_005"/>
    <x v="3"/>
    <s v="Red"/>
    <s v="M"/>
    <n v="2"/>
    <n v="1532.5"/>
    <n v="1338.9"/>
    <n v="3065"/>
    <n v="2677.8"/>
    <s v="C26505"/>
    <s v="Kavin_6505"/>
    <s v="Tirunelveli"/>
    <n v="8.7139000000000006"/>
    <n v="77.756699999999995"/>
    <s v="SP102"/>
    <s v="Salesperson_2"/>
    <s v="Cancelled"/>
    <s v="in-store"/>
  </r>
  <r>
    <s v="S06507"/>
    <d v="2024-07-30T21:13:00"/>
    <x v="60"/>
    <s v="P1006"/>
    <s v="Kurta_006"/>
    <x v="1"/>
    <s v="Maroon"/>
    <s v="L"/>
    <n v="1"/>
    <n v="1492.07"/>
    <n v="994.47"/>
    <n v="1492.07"/>
    <n v="994.47"/>
    <s v="C26506"/>
    <s v="Ganesh_6506"/>
    <s v="Salem"/>
    <n v="11.664300000000001"/>
    <n v="78.146000000000001"/>
    <s v="SP118"/>
    <s v="Salesperson_18"/>
    <s v="Paid"/>
    <s v="in-store"/>
  </r>
  <r>
    <s v="S06508"/>
    <d v="2024-09-07T19:57:00"/>
    <x v="22"/>
    <s v="P1007"/>
    <s v="Kid's_007"/>
    <x v="5"/>
    <s v="Black"/>
    <s v="M"/>
    <n v="1"/>
    <n v="2118.41"/>
    <n v="1776.52"/>
    <n v="2118.41"/>
    <n v="1776.52"/>
    <s v="C26507"/>
    <s v="Ganesh_6507"/>
    <s v="Erode"/>
    <n v="11.34"/>
    <n v="77.717200000000005"/>
    <s v="SP141"/>
    <s v="Salesperson_41"/>
    <s v="Pending"/>
    <s v="in-store"/>
  </r>
  <r>
    <s v="S06509"/>
    <d v="2023-05-18T12:43:00"/>
    <x v="62"/>
    <s v="P1008"/>
    <s v="Sarees_008"/>
    <x v="7"/>
    <s v="Maroon"/>
    <s v="L"/>
    <n v="2"/>
    <n v="1790.34"/>
    <n v="1267.52"/>
    <n v="3580.68"/>
    <n v="2535.04"/>
    <s v="C26508"/>
    <s v="Sathish_6508"/>
    <s v="Madurai"/>
    <n v="9.9252000000000002"/>
    <n v="78.119799999999998"/>
    <s v="SP125"/>
    <s v="Salesperson_25"/>
    <s v="Pending"/>
    <s v="in-store"/>
  </r>
  <r>
    <s v="S06510"/>
    <d v="2024-10-11T14:48:00"/>
    <x v="28"/>
    <s v="P1009"/>
    <s v="Sarees_009"/>
    <x v="7"/>
    <s v="Pink"/>
    <s v="XS"/>
    <n v="2"/>
    <n v="1862.73"/>
    <n v="1491.73"/>
    <n v="3725.46"/>
    <n v="2983.46"/>
    <s v="C26509"/>
    <s v="Aarav_6509"/>
    <s v="Erode"/>
    <n v="11.34"/>
    <n v="77.717200000000005"/>
    <s v="SP141"/>
    <s v="Salesperson_41"/>
    <s v="Pending"/>
    <s v="mobile_app"/>
  </r>
  <r>
    <s v="S06511"/>
    <d v="2023-03-12T21:09:00"/>
    <x v="1"/>
    <s v="P1010"/>
    <s v="Sarees_010"/>
    <x v="7"/>
    <s v="Yellow"/>
    <s v="XS"/>
    <n v="1"/>
    <n v="1263.7"/>
    <n v="916.91"/>
    <n v="1263.7"/>
    <n v="916.91"/>
    <s v="C26510"/>
    <s v="Karthik_6510"/>
    <s v="Coimbatore"/>
    <n v="11.0168"/>
    <n v="76.955799999999996"/>
    <s v="SP130"/>
    <s v="Salesperson_30"/>
    <s v="Cancelled"/>
    <s v="in-store"/>
  </r>
  <r>
    <s v="S06512"/>
    <d v="2023-01-09T10:40:00"/>
    <x v="72"/>
    <s v="P1011"/>
    <s v="Sportswear_011"/>
    <x v="3"/>
    <s v="Yellow"/>
    <s v="XS"/>
    <n v="3"/>
    <n v="377.49"/>
    <n v="297.13"/>
    <n v="1132.47"/>
    <n v="891.39"/>
    <s v="C26511"/>
    <s v="Bhuvana_6511"/>
    <s v="Tiruchirappalli"/>
    <n v="10.7905"/>
    <n v="78.704700000000003"/>
    <s v="SP130"/>
    <s v="Salesperson_30"/>
    <s v="Cancelled"/>
    <s v="online"/>
  </r>
  <r>
    <s v="S06513"/>
    <d v="2024-05-13T13:41:00"/>
    <x v="36"/>
    <s v="P1012"/>
    <s v="T-Shirts_012"/>
    <x v="2"/>
    <s v="Yellow"/>
    <s v="S"/>
    <n v="2"/>
    <n v="2230.1799999999998"/>
    <n v="1419.38"/>
    <n v="4460.3599999999997"/>
    <n v="2838.76"/>
    <s v="C26512"/>
    <s v="Diya_6512"/>
    <s v="Madurai"/>
    <n v="9.9252000000000002"/>
    <n v="78.119799999999998"/>
    <s v="SP129"/>
    <s v="Salesperson_29"/>
    <s v="Pending"/>
    <s v="mobile_app"/>
  </r>
  <r>
    <s v="S06514"/>
    <d v="2023-04-20T15:56:00"/>
    <x v="12"/>
    <s v="P1013"/>
    <s v="T-Shirts_013"/>
    <x v="2"/>
    <s v="White"/>
    <s v="M"/>
    <n v="2"/>
    <n v="1645.21"/>
    <n v="1295.1500000000001"/>
    <n v="3290.42"/>
    <n v="2590.3000000000002"/>
    <s v="C26513"/>
    <s v="Anu_6513"/>
    <s v="Chennai"/>
    <n v="13.082700000000001"/>
    <n v="80.270700000000005"/>
    <s v="SP142"/>
    <s v="Salesperson_42"/>
    <s v="Paid"/>
    <s v="mobile_app"/>
  </r>
  <r>
    <s v="S06515"/>
    <d v="2023-12-03T13:40:00"/>
    <x v="33"/>
    <s v="P1014"/>
    <s v="Sportswear_014"/>
    <x v="3"/>
    <s v="Pink"/>
    <s v="XXL"/>
    <n v="3"/>
    <n v="625.11"/>
    <n v="505.4"/>
    <n v="1875.33"/>
    <n v="1516.2"/>
    <s v="C26514"/>
    <s v="Kavin_6514"/>
    <s v="Coimbatore"/>
    <n v="11.0168"/>
    <n v="76.955799999999996"/>
    <s v="SP112"/>
    <s v="Salesperson_12"/>
    <s v="Returned"/>
    <s v="mobile_app"/>
  </r>
  <r>
    <s v="S06516"/>
    <d v="2024-09-19T11:23:00"/>
    <x v="6"/>
    <s v="P1015"/>
    <s v="Kurta_015"/>
    <x v="1"/>
    <s v="Blue"/>
    <s v="L"/>
    <n v="2"/>
    <n v="709.59"/>
    <n v="451.08"/>
    <n v="1419.18"/>
    <n v="902.16"/>
    <s v="C26515"/>
    <s v="Vishal_6515"/>
    <s v="Erode"/>
    <n v="11.34"/>
    <n v="77.717200000000005"/>
    <s v="SP104"/>
    <s v="Salesperson_4"/>
    <s v="Returned"/>
    <s v="online"/>
  </r>
  <r>
    <s v="S06517"/>
    <d v="2024-02-27T18:40:00"/>
    <x v="14"/>
    <s v="P1016"/>
    <s v="Kid's_016"/>
    <x v="5"/>
    <s v="Pink"/>
    <s v="M"/>
    <n v="4"/>
    <n v="535.05999999999995"/>
    <n v="372.38"/>
    <n v="2140.2399999999998"/>
    <n v="1489.52"/>
    <s v="C26516"/>
    <s v="Meena_6516"/>
    <s v="Madurai"/>
    <n v="9.9252000000000002"/>
    <n v="78.119799999999998"/>
    <s v="SP109"/>
    <s v="Salesperson_9"/>
    <s v="Pending"/>
    <s v="in-store"/>
  </r>
  <r>
    <s v="S06518"/>
    <d v="2023-08-12T12:08:00"/>
    <x v="92"/>
    <s v="P1017"/>
    <s v="T-Shirts_017"/>
    <x v="2"/>
    <s v="Grey"/>
    <s v="XS"/>
    <n v="4"/>
    <n v="1921.61"/>
    <n v="1170.08"/>
    <n v="7686.44"/>
    <n v="4680.32"/>
    <s v="C26517"/>
    <s v="Devi_6517"/>
    <s v="Coimbatore"/>
    <n v="11.0168"/>
    <n v="76.955799999999996"/>
    <s v="SP100"/>
    <s v="Salesperson_0"/>
    <s v="Paid"/>
    <s v="in-store"/>
  </r>
  <r>
    <s v="S06519"/>
    <d v="2023-06-16T19:56:00"/>
    <x v="23"/>
    <s v="P1018"/>
    <s v="T-Shirts_018"/>
    <x v="2"/>
    <s v="Maroon"/>
    <s v="XXL"/>
    <n v="1"/>
    <n v="1847.93"/>
    <n v="1200.51"/>
    <n v="1847.93"/>
    <n v="1200.51"/>
    <s v="C26518"/>
    <s v="Diya_6518"/>
    <s v="Madurai"/>
    <n v="9.9252000000000002"/>
    <n v="78.119799999999998"/>
    <s v="SP137"/>
    <s v="Salesperson_37"/>
    <s v="Shipped"/>
    <s v="online"/>
  </r>
  <r>
    <s v="S06520"/>
    <d v="2023-08-28T10:38:00"/>
    <x v="0"/>
    <s v="P1019"/>
    <s v="Women's_019"/>
    <x v="0"/>
    <s v="Maroon"/>
    <s v="XL"/>
    <n v="1"/>
    <n v="1108.94"/>
    <n v="747.6"/>
    <n v="1108.94"/>
    <n v="747.6"/>
    <s v="C26519"/>
    <s v="Vishal_6519"/>
    <s v="Chennai"/>
    <n v="13.082700000000001"/>
    <n v="80.270700000000005"/>
    <s v="SP149"/>
    <s v="Salesperson_49"/>
    <s v="Cancelled"/>
    <s v="in-store"/>
  </r>
  <r>
    <s v="S06521"/>
    <d v="2024-10-01T13:01:00"/>
    <x v="25"/>
    <s v="P1020"/>
    <s v="T-Shirts_020"/>
    <x v="2"/>
    <s v="Black"/>
    <s v="L"/>
    <n v="2"/>
    <n v="530.29999999999995"/>
    <n v="400.68"/>
    <n v="1060.5999999999999"/>
    <n v="801.36"/>
    <s v="C26520"/>
    <s v="Sanjay_6520"/>
    <s v="Salem"/>
    <n v="11.664300000000001"/>
    <n v="78.146000000000001"/>
    <s v="SP135"/>
    <s v="Salesperson_35"/>
    <s v="Paid"/>
    <s v="third-party"/>
  </r>
  <r>
    <s v="S06522"/>
    <d v="2024-05-01T16:52:00"/>
    <x v="47"/>
    <s v="P1021"/>
    <s v="Kid's_021"/>
    <x v="5"/>
    <s v="Pink"/>
    <s v="XL"/>
    <n v="1"/>
    <n v="253"/>
    <n v="196.51"/>
    <n v="253"/>
    <n v="196.51"/>
    <s v="C26521"/>
    <s v="Diya_6521"/>
    <s v="Vellore"/>
    <n v="12.916499999999999"/>
    <n v="79.132499999999993"/>
    <s v="SP148"/>
    <s v="Salesperson_48"/>
    <s v="Cancelled"/>
    <s v="mobile_app"/>
  </r>
  <r>
    <s v="S06523"/>
    <d v="2023-03-21T12:43:00"/>
    <x v="77"/>
    <s v="P1022"/>
    <s v="Jeans_022"/>
    <x v="6"/>
    <s v="Red"/>
    <s v="XXL"/>
    <n v="2"/>
    <n v="575.38"/>
    <n v="444.9"/>
    <n v="1150.76"/>
    <n v="889.8"/>
    <s v="C26522"/>
    <s v="Aarav_6522"/>
    <s v="Chennai"/>
    <n v="13.082700000000001"/>
    <n v="80.270700000000005"/>
    <s v="SP120"/>
    <s v="Salesperson_20"/>
    <s v="Cancelled"/>
    <s v="online"/>
  </r>
  <r>
    <s v="S06524"/>
    <d v="2023-05-20T13:37:00"/>
    <x v="62"/>
    <s v="P1023"/>
    <s v="Men's_023"/>
    <x v="4"/>
    <s v="Yellow"/>
    <s v="XXL"/>
    <n v="3"/>
    <n v="956"/>
    <n v="699.83"/>
    <n v="2868"/>
    <n v="2099.4899999999998"/>
    <s v="C26523"/>
    <s v="Ganesh_6523"/>
    <s v="Chennai"/>
    <n v="13.082700000000001"/>
    <n v="80.270700000000005"/>
    <s v="SP134"/>
    <s v="Salesperson_34"/>
    <s v="Paid"/>
    <s v="in-store"/>
  </r>
  <r>
    <s v="S06525"/>
    <d v="2023-02-24T12:05:00"/>
    <x v="29"/>
    <s v="P1024"/>
    <s v="T-Shirts_024"/>
    <x v="2"/>
    <s v="Red"/>
    <s v="S"/>
    <n v="2"/>
    <n v="550.07000000000005"/>
    <n v="439.73"/>
    <n v="1100.1400000000001"/>
    <n v="879.46"/>
    <s v="C26524"/>
    <s v="Meena_6524"/>
    <s v="Salem"/>
    <n v="11.664300000000001"/>
    <n v="78.146000000000001"/>
    <s v="SP145"/>
    <s v="Salesperson_45"/>
    <s v="Paid"/>
    <s v="online"/>
  </r>
  <r>
    <s v="S06526"/>
    <d v="2023-09-24T18:15:00"/>
    <x v="70"/>
    <s v="P1025"/>
    <s v="Sarees_025"/>
    <x v="7"/>
    <s v="Red"/>
    <s v="XL"/>
    <n v="3"/>
    <n v="1966.1"/>
    <n v="1664.53"/>
    <n v="5898.3"/>
    <n v="4993.59"/>
    <s v="C26525"/>
    <s v="Bhuvana_6525"/>
    <s v="Coimbatore"/>
    <n v="11.0168"/>
    <n v="76.955799999999996"/>
    <s v="SP144"/>
    <s v="Salesperson_44"/>
    <s v="Paid"/>
    <s v="online"/>
  </r>
  <r>
    <s v="S06527"/>
    <d v="2023-01-18T10:42:00"/>
    <x v="85"/>
    <s v="P1026"/>
    <s v="Sarees_026"/>
    <x v="7"/>
    <s v="Pink"/>
    <s v="XXL"/>
    <n v="1"/>
    <n v="282.54000000000002"/>
    <n v="205.49"/>
    <n v="282.54000000000002"/>
    <n v="205.49"/>
    <s v="C26526"/>
    <s v="Meena_6526"/>
    <s v="Tirunelveli"/>
    <n v="8.7139000000000006"/>
    <n v="77.756699999999995"/>
    <s v="SP141"/>
    <s v="Salesperson_41"/>
    <s v="Cancelled"/>
    <s v="in-store"/>
  </r>
  <r>
    <s v="S06528"/>
    <d v="2024-10-04T20:37:00"/>
    <x v="25"/>
    <s v="P1027"/>
    <s v="Kurta_027"/>
    <x v="1"/>
    <s v="Red"/>
    <s v="XXL"/>
    <n v="4"/>
    <n v="1900.39"/>
    <n v="1172.6400000000001"/>
    <n v="7601.56"/>
    <n v="4690.5600000000004"/>
    <s v="C26527"/>
    <s v="Kavin_6527"/>
    <s v="Coimbatore"/>
    <n v="11.0168"/>
    <n v="76.955799999999996"/>
    <s v="SP149"/>
    <s v="Salesperson_49"/>
    <s v="Pending"/>
    <s v="in-store"/>
  </r>
  <r>
    <s v="S06529"/>
    <d v="2023-06-29T17:23:00"/>
    <x v="42"/>
    <s v="P1028"/>
    <s v="Women's_028"/>
    <x v="0"/>
    <s v="Blue"/>
    <s v="L"/>
    <n v="1"/>
    <n v="1160.0899999999999"/>
    <n v="983.46"/>
    <n v="1160.0899999999999"/>
    <n v="983.46"/>
    <s v="C26528"/>
    <s v="Devi_6528"/>
    <s v="Erode"/>
    <n v="11.34"/>
    <n v="77.717200000000005"/>
    <s v="SP136"/>
    <s v="Salesperson_36"/>
    <s v="Returned"/>
    <s v="online"/>
  </r>
  <r>
    <s v="S06530"/>
    <d v="2023-03-25T11:13:00"/>
    <x v="77"/>
    <s v="P1029"/>
    <s v="Kurta_029"/>
    <x v="1"/>
    <s v="Red"/>
    <s v="S"/>
    <n v="2"/>
    <n v="213.42"/>
    <n v="149.58000000000001"/>
    <n v="426.84"/>
    <n v="299.16000000000003"/>
    <s v="C26529"/>
    <s v="Lakshmi_6529"/>
    <s v="Coimbatore"/>
    <n v="11.0168"/>
    <n v="76.955799999999996"/>
    <s v="SP110"/>
    <s v="Salesperson_10"/>
    <s v="Returned"/>
    <s v="online"/>
  </r>
  <r>
    <s v="S06531"/>
    <d v="2024-07-21T21:33:00"/>
    <x v="59"/>
    <s v="P1030"/>
    <s v="Kurta_030"/>
    <x v="1"/>
    <s v="Grey"/>
    <s v="L"/>
    <n v="1"/>
    <n v="2454.0300000000002"/>
    <n v="1835.16"/>
    <n v="2454.0300000000002"/>
    <n v="1835.16"/>
    <s v="C26530"/>
    <s v="Sanjay_6530"/>
    <s v="Salem"/>
    <n v="11.664300000000001"/>
    <n v="78.146000000000001"/>
    <s v="SP109"/>
    <s v="Salesperson_9"/>
    <s v="Cancelled"/>
    <s v="in-store"/>
  </r>
  <r>
    <s v="S06532"/>
    <d v="2024-04-28T18:29:00"/>
    <x v="75"/>
    <s v="P1031"/>
    <s v="Women's_031"/>
    <x v="0"/>
    <s v="Green"/>
    <s v="XXL"/>
    <n v="1"/>
    <n v="711.67"/>
    <n v="621.19000000000005"/>
    <n v="711.67"/>
    <n v="621.19000000000005"/>
    <s v="C26531"/>
    <s v="Lakshmi_6531"/>
    <s v="Tirunelveli"/>
    <n v="8.7139000000000006"/>
    <n v="77.756699999999995"/>
    <s v="SP136"/>
    <s v="Salesperson_36"/>
    <s v="Cancelled"/>
    <s v="in-store"/>
  </r>
  <r>
    <s v="S06533"/>
    <d v="2023-04-20T16:46:00"/>
    <x v="12"/>
    <s v="P1032"/>
    <s v="Jeans_032"/>
    <x v="6"/>
    <s v="Pink"/>
    <s v="S"/>
    <n v="1"/>
    <n v="954.12"/>
    <n v="615.47"/>
    <n v="954.12"/>
    <n v="615.47"/>
    <s v="C26532"/>
    <s v="Aarav_6532"/>
    <s v="Vellore"/>
    <n v="12.916499999999999"/>
    <n v="79.132499999999993"/>
    <s v="SP117"/>
    <s v="Salesperson_17"/>
    <s v="Cancelled"/>
    <s v="mobile_app"/>
  </r>
  <r>
    <s v="S06534"/>
    <d v="2024-08-12T12:23:00"/>
    <x v="76"/>
    <s v="P1033"/>
    <s v="T-Shirts_033"/>
    <x v="2"/>
    <s v="Yellow"/>
    <s v="XL"/>
    <n v="1"/>
    <n v="2109.29"/>
    <n v="1625.85"/>
    <n v="2109.29"/>
    <n v="1625.85"/>
    <s v="C26533"/>
    <s v="Diya_6533"/>
    <s v="Madurai"/>
    <n v="9.9252000000000002"/>
    <n v="78.119799999999998"/>
    <s v="SP124"/>
    <s v="Salesperson_24"/>
    <s v="Paid"/>
    <s v="in-store"/>
  </r>
  <r>
    <s v="S06535"/>
    <d v="2023-02-05T15:26:00"/>
    <x v="35"/>
    <s v="P1034"/>
    <s v="Kid's_034"/>
    <x v="5"/>
    <s v="Red"/>
    <s v="S"/>
    <n v="1"/>
    <n v="1038.57"/>
    <n v="731.78"/>
    <n v="1038.57"/>
    <n v="731.78"/>
    <s v="C26534"/>
    <s v="Meena_6534"/>
    <s v="Coimbatore"/>
    <n v="11.0168"/>
    <n v="76.955799999999996"/>
    <s v="SP146"/>
    <s v="Salesperson_46"/>
    <s v="Returned"/>
    <s v="online"/>
  </r>
  <r>
    <s v="S06536"/>
    <d v="2023-03-27T20:01:00"/>
    <x v="67"/>
    <s v="P1035"/>
    <s v="Kurta_035"/>
    <x v="1"/>
    <s v="Yellow"/>
    <s v="L"/>
    <n v="1"/>
    <n v="2312.89"/>
    <n v="1688.41"/>
    <n v="2312.89"/>
    <n v="1688.41"/>
    <s v="C26535"/>
    <s v="Lakshmi_6535"/>
    <s v="Tirunelveli"/>
    <n v="8.7139000000000006"/>
    <n v="77.756699999999995"/>
    <s v="SP131"/>
    <s v="Salesperson_31"/>
    <s v="Paid"/>
    <s v="online"/>
  </r>
  <r>
    <s v="S06537"/>
    <d v="2023-04-25T19:51:00"/>
    <x v="56"/>
    <s v="P1036"/>
    <s v="Kurta_036"/>
    <x v="1"/>
    <s v="Pink"/>
    <s v="M"/>
    <n v="2"/>
    <n v="232.17"/>
    <n v="186.76"/>
    <n v="464.34"/>
    <n v="373.52"/>
    <s v="C26536"/>
    <s v="Ravi_6536"/>
    <s v="Coimbatore"/>
    <n v="11.0168"/>
    <n v="76.955799999999996"/>
    <s v="SP113"/>
    <s v="Salesperson_13"/>
    <s v="Paid"/>
    <s v="mobile_app"/>
  </r>
  <r>
    <s v="S06538"/>
    <d v="2024-07-26T10:43:00"/>
    <x v="79"/>
    <s v="P1037"/>
    <s v="T-Shirts_037"/>
    <x v="2"/>
    <s v="Yellow"/>
    <s v="XS"/>
    <n v="1"/>
    <n v="1671.18"/>
    <n v="1210.6099999999999"/>
    <n v="1671.18"/>
    <n v="1210.6099999999999"/>
    <s v="C26537"/>
    <s v="Vishal_6537"/>
    <s v="Tiruchirappalli"/>
    <n v="10.7905"/>
    <n v="78.704700000000003"/>
    <s v="SP132"/>
    <s v="Salesperson_32"/>
    <s v="Cancelled"/>
    <s v="online"/>
  </r>
  <r>
    <s v="S06539"/>
    <d v="2024-07-22T16:44:00"/>
    <x v="79"/>
    <s v="P1038"/>
    <s v="Kurta_038"/>
    <x v="1"/>
    <s v="White"/>
    <s v="XXL"/>
    <n v="2"/>
    <n v="2150.42"/>
    <n v="1571.77"/>
    <n v="4300.84"/>
    <n v="3143.54"/>
    <s v="C26538"/>
    <s v="Diya_6538"/>
    <s v="Erode"/>
    <n v="11.34"/>
    <n v="77.717200000000005"/>
    <s v="SP117"/>
    <s v="Salesperson_17"/>
    <s v="Returned"/>
    <s v="in-store"/>
  </r>
  <r>
    <s v="S06540"/>
    <d v="2023-02-03T21:04:00"/>
    <x v="35"/>
    <s v="P1039"/>
    <s v="Men's_039"/>
    <x v="4"/>
    <s v="Maroon"/>
    <s v="L"/>
    <n v="1"/>
    <n v="1571.83"/>
    <n v="998.52"/>
    <n v="1571.83"/>
    <n v="998.52"/>
    <s v="C26539"/>
    <s v="Kavin_6539"/>
    <s v="Tirunelveli"/>
    <n v="8.7139000000000006"/>
    <n v="77.756699999999995"/>
    <s v="SP112"/>
    <s v="Salesperson_12"/>
    <s v="Pending"/>
    <s v="in-store"/>
  </r>
  <r>
    <s v="S06541"/>
    <d v="2024-06-28T12:59:00"/>
    <x v="2"/>
    <s v="P1040"/>
    <s v="Kid's_040"/>
    <x v="5"/>
    <s v="Black"/>
    <s v="XS"/>
    <n v="3"/>
    <n v="788.5"/>
    <n v="585.45000000000005"/>
    <n v="2365.5"/>
    <n v="1756.35"/>
    <s v="C26540"/>
    <s v="Ravi_6540"/>
    <s v="Madurai"/>
    <n v="9.9252000000000002"/>
    <n v="78.119799999999998"/>
    <s v="SP117"/>
    <s v="Salesperson_17"/>
    <s v="Cancelled"/>
    <s v="in-store"/>
  </r>
  <r>
    <s v="S06542"/>
    <d v="2024-02-21T19:04:00"/>
    <x v="73"/>
    <s v="P1041"/>
    <s v="Sportswear_041"/>
    <x v="3"/>
    <s v="Pink"/>
    <s v="M"/>
    <n v="3"/>
    <n v="2250.81"/>
    <n v="1739.84"/>
    <n v="6752.43"/>
    <n v="5219.5200000000004"/>
    <s v="C26541"/>
    <s v="Diya_6541"/>
    <s v="Madurai"/>
    <n v="9.9252000000000002"/>
    <n v="78.119799999999998"/>
    <s v="SP126"/>
    <s v="Salesperson_26"/>
    <s v="Paid"/>
    <s v="in-store"/>
  </r>
  <r>
    <s v="S06543"/>
    <d v="2024-06-19T16:18:00"/>
    <x v="11"/>
    <s v="P1042"/>
    <s v="Jeans_042"/>
    <x v="6"/>
    <s v="Yellow"/>
    <s v="M"/>
    <n v="3"/>
    <n v="1294.1300000000001"/>
    <n v="955.32"/>
    <n v="3882.39"/>
    <n v="2865.96"/>
    <s v="C26542"/>
    <s v="Ravi_6542"/>
    <s v="Salem"/>
    <n v="11.664300000000001"/>
    <n v="78.146000000000001"/>
    <s v="SP120"/>
    <s v="Salesperson_20"/>
    <s v="Cancelled"/>
    <s v="mobile_app"/>
  </r>
  <r>
    <s v="S06544"/>
    <d v="2023-03-14T12:05:00"/>
    <x v="16"/>
    <s v="P1043"/>
    <s v="Kurta_043"/>
    <x v="1"/>
    <s v="Blue"/>
    <s v="XL"/>
    <n v="3"/>
    <n v="475.94"/>
    <n v="308.25"/>
    <n v="1427.82"/>
    <n v="924.75"/>
    <s v="C26543"/>
    <s v="Devi_6543"/>
    <s v="Chennai"/>
    <n v="13.082700000000001"/>
    <n v="80.270700000000005"/>
    <s v="SP144"/>
    <s v="Salesperson_44"/>
    <s v="Returned"/>
    <s v="online"/>
  </r>
  <r>
    <s v="S06545"/>
    <d v="2023-07-26T13:03:00"/>
    <x v="78"/>
    <s v="P1044"/>
    <s v="Jeans_044"/>
    <x v="6"/>
    <s v="Black"/>
    <s v="M"/>
    <n v="1"/>
    <n v="952.35"/>
    <n v="658.59"/>
    <n v="952.35"/>
    <n v="658.59"/>
    <s v="C26544"/>
    <s v="Ganesh_6544"/>
    <s v="Chennai"/>
    <n v="13.082700000000001"/>
    <n v="80.270700000000005"/>
    <s v="SP133"/>
    <s v="Salesperson_33"/>
    <s v="Pending"/>
    <s v="in-store"/>
  </r>
  <r>
    <s v="S06546"/>
    <d v="2024-07-02T17:17:00"/>
    <x v="9"/>
    <s v="P1045"/>
    <s v="Sarees_045"/>
    <x v="7"/>
    <s v="White"/>
    <s v="XXL"/>
    <n v="1"/>
    <n v="1542.84"/>
    <n v="960.25"/>
    <n v="1542.84"/>
    <n v="960.25"/>
    <s v="C26545"/>
    <s v="Bhuvana_6545"/>
    <s v="Salem"/>
    <n v="11.664300000000001"/>
    <n v="78.146000000000001"/>
    <s v="SP109"/>
    <s v="Salesperson_9"/>
    <s v="Shipped"/>
    <s v="in-store"/>
  </r>
  <r>
    <s v="S06547"/>
    <d v="2024-08-09T12:49:00"/>
    <x v="46"/>
    <s v="P1046"/>
    <s v="Sarees_046"/>
    <x v="7"/>
    <s v="Maroon"/>
    <s v="XL"/>
    <n v="2"/>
    <n v="937.5"/>
    <n v="714.46"/>
    <n v="1875"/>
    <n v="1428.92"/>
    <s v="C26546"/>
    <s v="Diya_6546"/>
    <s v="Madurai"/>
    <n v="9.9252000000000002"/>
    <n v="78.119799999999998"/>
    <s v="SP100"/>
    <s v="Salesperson_0"/>
    <s v="Shipped"/>
    <s v="in-store"/>
  </r>
  <r>
    <s v="S06548"/>
    <d v="2023-10-26T19:03:00"/>
    <x v="66"/>
    <s v="P1047"/>
    <s v="Kurta_047"/>
    <x v="1"/>
    <s v="Yellow"/>
    <s v="L"/>
    <n v="2"/>
    <n v="2109.5100000000002"/>
    <n v="1287.98"/>
    <n v="4219.0200000000004"/>
    <n v="2575.96"/>
    <s v="C26547"/>
    <s v="Sathish_6547"/>
    <s v="Tiruchirappalli"/>
    <n v="10.7905"/>
    <n v="78.704700000000003"/>
    <s v="SP111"/>
    <s v="Salesperson_11"/>
    <s v="Returned"/>
    <s v="online"/>
  </r>
  <r>
    <s v="S06549"/>
    <d v="2023-06-05T15:42:00"/>
    <x v="87"/>
    <s v="P1048"/>
    <s v="Kurta_048"/>
    <x v="1"/>
    <s v="Green"/>
    <s v="L"/>
    <n v="1"/>
    <n v="2259.5100000000002"/>
    <n v="1641.49"/>
    <n v="2259.5100000000002"/>
    <n v="1641.49"/>
    <s v="C26548"/>
    <s v="Priya_6548"/>
    <s v="Madurai"/>
    <n v="9.9252000000000002"/>
    <n v="78.119799999999998"/>
    <s v="SP108"/>
    <s v="Salesperson_8"/>
    <s v="Pending"/>
    <s v="third-party"/>
  </r>
  <r>
    <s v="S06550"/>
    <d v="2023-12-31T12:24:00"/>
    <x v="34"/>
    <s v="P1049"/>
    <s v="Kurta_049"/>
    <x v="1"/>
    <s v="Maroon"/>
    <s v="S"/>
    <n v="2"/>
    <n v="2068.7800000000002"/>
    <n v="1672.42"/>
    <n v="4137.5600000000004"/>
    <n v="3344.84"/>
    <s v="C26549"/>
    <s v="Diya_6549"/>
    <s v="Madurai"/>
    <n v="9.9252000000000002"/>
    <n v="78.119799999999998"/>
    <s v="SP130"/>
    <s v="Salesperson_30"/>
    <s v="Returned"/>
    <s v="online"/>
  </r>
  <r>
    <s v="S06551"/>
    <d v="2023-02-07T16:59:00"/>
    <x v="80"/>
    <s v="P1050"/>
    <s v="Jeans_050"/>
    <x v="6"/>
    <s v="White"/>
    <s v="XS"/>
    <n v="4"/>
    <n v="352.75"/>
    <n v="237.78"/>
    <n v="1411"/>
    <n v="951.12"/>
    <s v="C26550"/>
    <s v="Anu_6550"/>
    <s v="Tiruchirappalli"/>
    <n v="10.7905"/>
    <n v="78.704700000000003"/>
    <s v="SP139"/>
    <s v="Salesperson_39"/>
    <s v="Cancelled"/>
    <s v="online"/>
  </r>
  <r>
    <s v="S06552"/>
    <d v="2023-04-22T14:40:00"/>
    <x v="12"/>
    <s v="P1051"/>
    <s v="Sarees_051"/>
    <x v="7"/>
    <s v="Yellow"/>
    <s v="XXL"/>
    <n v="3"/>
    <n v="1062.4100000000001"/>
    <n v="728.1"/>
    <n v="3187.23"/>
    <n v="2184.3000000000002"/>
    <s v="C26551"/>
    <s v="Ravi_6551"/>
    <s v="Chennai"/>
    <n v="13.082700000000001"/>
    <n v="80.270700000000005"/>
    <s v="SP110"/>
    <s v="Salesperson_10"/>
    <s v="Pending"/>
    <s v="in-store"/>
  </r>
  <r>
    <s v="S06553"/>
    <d v="2024-08-20T11:25:00"/>
    <x v="68"/>
    <s v="P1052"/>
    <s v="Men's_052"/>
    <x v="4"/>
    <s v="Blue"/>
    <s v="L"/>
    <n v="1"/>
    <n v="2484.29"/>
    <n v="1779.17"/>
    <n v="2484.29"/>
    <n v="1779.17"/>
    <s v="C26552"/>
    <s v="Ravi_6552"/>
    <s v="Coimbatore"/>
    <n v="11.0168"/>
    <n v="76.955799999999996"/>
    <s v="SP143"/>
    <s v="Salesperson_43"/>
    <s v="Paid"/>
    <s v="in-store"/>
  </r>
  <r>
    <s v="S06554"/>
    <d v="2024-09-03T14:12:00"/>
    <x v="22"/>
    <s v="P1053"/>
    <s v="Kurta_053"/>
    <x v="1"/>
    <s v="Green"/>
    <s v="XL"/>
    <n v="4"/>
    <n v="2195.14"/>
    <n v="1941.67"/>
    <n v="8780.56"/>
    <n v="7766.68"/>
    <s v="C26553"/>
    <s v="Vishal_6553"/>
    <s v="Tirunelveli"/>
    <n v="8.7139000000000006"/>
    <n v="77.756699999999995"/>
    <s v="SP101"/>
    <s v="Salesperson_1"/>
    <s v="Pending"/>
    <s v="in-store"/>
  </r>
  <r>
    <s v="S06555"/>
    <d v="2023-09-05T16:18:00"/>
    <x v="74"/>
    <s v="P1054"/>
    <s v="Kurta_054"/>
    <x v="1"/>
    <s v="White"/>
    <s v="M"/>
    <n v="3"/>
    <n v="1620.13"/>
    <n v="1036.68"/>
    <n v="4860.3900000000003"/>
    <n v="3110.04"/>
    <s v="C26554"/>
    <s v="Ravi_6554"/>
    <s v="Tiruchirappalli"/>
    <n v="10.7905"/>
    <n v="78.704700000000003"/>
    <s v="SP149"/>
    <s v="Salesperson_49"/>
    <s v="Returned"/>
    <s v="online"/>
  </r>
  <r>
    <s v="S06556"/>
    <d v="2023-02-16T19:25:00"/>
    <x v="43"/>
    <s v="P1055"/>
    <s v="Jeans_055"/>
    <x v="6"/>
    <s v="White"/>
    <s v="XS"/>
    <n v="2"/>
    <n v="606.4"/>
    <n v="375.01"/>
    <n v="1212.8"/>
    <n v="750.02"/>
    <s v="C26555"/>
    <s v="Ganesh_6555"/>
    <s v="Salem"/>
    <n v="11.664300000000001"/>
    <n v="78.146000000000001"/>
    <s v="SP144"/>
    <s v="Salesperson_44"/>
    <s v="Pending"/>
    <s v="in-store"/>
  </r>
  <r>
    <s v="S06557"/>
    <d v="2023-08-28T16:45:00"/>
    <x v="0"/>
    <s v="P1056"/>
    <s v="Women's_056"/>
    <x v="0"/>
    <s v="Red"/>
    <s v="XXL"/>
    <n v="3"/>
    <n v="387.36"/>
    <n v="239.14"/>
    <n v="1162.08"/>
    <n v="717.42"/>
    <s v="C26556"/>
    <s v="Meena_6556"/>
    <s v="Madurai"/>
    <n v="9.9252000000000002"/>
    <n v="78.119799999999998"/>
    <s v="SP115"/>
    <s v="Salesperson_15"/>
    <s v="Paid"/>
    <s v="in-store"/>
  </r>
  <r>
    <s v="S06558"/>
    <d v="2023-10-03T21:40:00"/>
    <x v="31"/>
    <s v="P1057"/>
    <s v="Kurta_057"/>
    <x v="1"/>
    <s v="Pink"/>
    <s v="L"/>
    <n v="4"/>
    <n v="1085.24"/>
    <n v="824.92"/>
    <n v="4340.96"/>
    <n v="3299.68"/>
    <s v="C26557"/>
    <s v="Bhuvana_6557"/>
    <s v="Chennai"/>
    <n v="13.082700000000001"/>
    <n v="80.270700000000005"/>
    <s v="SP127"/>
    <s v="Salesperson_27"/>
    <s v="Shipped"/>
    <s v="in-store"/>
  </r>
  <r>
    <s v="S06559"/>
    <d v="2023-07-17T16:44:00"/>
    <x v="15"/>
    <s v="P1058"/>
    <s v="Sportswear_058"/>
    <x v="3"/>
    <s v="White"/>
    <s v="L"/>
    <n v="1"/>
    <n v="666.44"/>
    <n v="516.58000000000004"/>
    <n v="666.44"/>
    <n v="516.58000000000004"/>
    <s v="C26558"/>
    <s v="Ravi_6558"/>
    <s v="Madurai"/>
    <n v="9.9252000000000002"/>
    <n v="78.119799999999998"/>
    <s v="SP148"/>
    <s v="Salesperson_48"/>
    <s v="Paid"/>
    <s v="online"/>
  </r>
  <r>
    <s v="S06560"/>
    <d v="2024-05-07T13:31:00"/>
    <x v="83"/>
    <s v="P1059"/>
    <s v="Women's_059"/>
    <x v="0"/>
    <s v="Blue"/>
    <s v="XXL"/>
    <n v="2"/>
    <n v="2424.84"/>
    <n v="1459.48"/>
    <n v="4849.68"/>
    <n v="2918.96"/>
    <s v="C26559"/>
    <s v="Bhuvana_6559"/>
    <s v="Chennai"/>
    <n v="13.082700000000001"/>
    <n v="80.270700000000005"/>
    <s v="SP118"/>
    <s v="Salesperson_18"/>
    <s v="Paid"/>
    <s v="in-store"/>
  </r>
  <r>
    <s v="S06561"/>
    <d v="2023-12-12T14:17:00"/>
    <x v="19"/>
    <s v="P1060"/>
    <s v="Jeans_060"/>
    <x v="6"/>
    <s v="Maroon"/>
    <s v="M"/>
    <n v="2"/>
    <n v="1874.19"/>
    <n v="1268.28"/>
    <n v="3748.38"/>
    <n v="2536.56"/>
    <s v="C26560"/>
    <s v="Meena_6560"/>
    <s v="Vellore"/>
    <n v="12.916499999999999"/>
    <n v="79.132499999999993"/>
    <s v="SP135"/>
    <s v="Salesperson_35"/>
    <s v="Pending"/>
    <s v="online"/>
  </r>
  <r>
    <s v="S06562"/>
    <d v="2023-04-20T14:31:00"/>
    <x v="12"/>
    <s v="P1061"/>
    <s v="Kurta_061"/>
    <x v="1"/>
    <s v="Red"/>
    <s v="XS"/>
    <n v="2"/>
    <n v="1773.35"/>
    <n v="1385.65"/>
    <n v="3546.7"/>
    <n v="2771.3"/>
    <s v="C26561"/>
    <s v="Lakshmi_6561"/>
    <s v="Vellore"/>
    <n v="12.916499999999999"/>
    <n v="79.132499999999993"/>
    <s v="SP130"/>
    <s v="Salesperson_30"/>
    <s v="Shipped"/>
    <s v="in-store"/>
  </r>
  <r>
    <s v="S06563"/>
    <d v="2024-10-04T21:36:00"/>
    <x v="25"/>
    <s v="P1062"/>
    <s v="Sarees_062"/>
    <x v="7"/>
    <s v="Black"/>
    <s v="S"/>
    <n v="1"/>
    <n v="1273.06"/>
    <n v="861.19"/>
    <n v="1273.06"/>
    <n v="861.19"/>
    <s v="C26562"/>
    <s v="Bhuvana_6562"/>
    <s v="Salem"/>
    <n v="11.664300000000001"/>
    <n v="78.146000000000001"/>
    <s v="SP109"/>
    <s v="Salesperson_9"/>
    <s v="Pending"/>
    <s v="in-store"/>
  </r>
  <r>
    <s v="S06564"/>
    <d v="2024-04-28T21:09:00"/>
    <x v="75"/>
    <s v="P1063"/>
    <s v="Sarees_063"/>
    <x v="7"/>
    <s v="Black"/>
    <s v="XL"/>
    <n v="2"/>
    <n v="328.75"/>
    <n v="247.97"/>
    <n v="657.5"/>
    <n v="495.94"/>
    <s v="C26563"/>
    <s v="Meena_6563"/>
    <s v="Madurai"/>
    <n v="9.9252000000000002"/>
    <n v="78.119799999999998"/>
    <s v="SP108"/>
    <s v="Salesperson_8"/>
    <s v="Returned"/>
    <s v="mobile_app"/>
  </r>
  <r>
    <s v="S06565"/>
    <d v="2023-09-23T16:51:00"/>
    <x v="70"/>
    <s v="P1064"/>
    <s v="Kid's_064"/>
    <x v="5"/>
    <s v="Yellow"/>
    <s v="L"/>
    <n v="4"/>
    <n v="1333.15"/>
    <n v="1180.43"/>
    <n v="5332.6"/>
    <n v="4721.72"/>
    <s v="C26564"/>
    <s v="Ravi_6564"/>
    <s v="Vellore"/>
    <n v="12.916499999999999"/>
    <n v="79.132499999999993"/>
    <s v="SP149"/>
    <s v="Salesperson_49"/>
    <s v="Pending"/>
    <s v="online"/>
  </r>
  <r>
    <s v="S06566"/>
    <d v="2023-11-06T20:03:00"/>
    <x v="81"/>
    <s v="P1065"/>
    <s v="Sportswear_065"/>
    <x v="3"/>
    <s v="Grey"/>
    <s v="M"/>
    <n v="1"/>
    <n v="631.32000000000005"/>
    <n v="564.39"/>
    <n v="631.32000000000005"/>
    <n v="564.39"/>
    <s v="C26565"/>
    <s v="Karthik_6565"/>
    <s v="Vellore"/>
    <n v="12.916499999999999"/>
    <n v="79.132499999999993"/>
    <s v="SP143"/>
    <s v="Salesperson_43"/>
    <s v="Returned"/>
    <s v="in-store"/>
  </r>
  <r>
    <s v="S06567"/>
    <d v="2023-04-25T15:18:00"/>
    <x v="56"/>
    <s v="P1066"/>
    <s v="Men's_066"/>
    <x v="4"/>
    <s v="Green"/>
    <s v="XS"/>
    <n v="3"/>
    <n v="286.45"/>
    <n v="206.3"/>
    <n v="859.35"/>
    <n v="618.9"/>
    <s v="C26566"/>
    <s v="Lakshmi_6566"/>
    <s v="Tirunelveli"/>
    <n v="8.7139000000000006"/>
    <n v="77.756699999999995"/>
    <s v="SP111"/>
    <s v="Salesperson_11"/>
    <s v="Paid"/>
    <s v="in-store"/>
  </r>
  <r>
    <s v="S06568"/>
    <d v="2024-08-04T19:27:00"/>
    <x v="60"/>
    <s v="P1067"/>
    <s v="Women's_067"/>
    <x v="0"/>
    <s v="White"/>
    <s v="XL"/>
    <n v="2"/>
    <n v="2096.09"/>
    <n v="1598.8"/>
    <n v="4192.18"/>
    <n v="3197.6"/>
    <s v="C26567"/>
    <s v="Vishal_6567"/>
    <s v="Erode"/>
    <n v="11.34"/>
    <n v="77.717200000000005"/>
    <s v="SP102"/>
    <s v="Salesperson_2"/>
    <s v="Pending"/>
    <s v="third-party"/>
  </r>
  <r>
    <s v="S06569"/>
    <d v="2024-09-28T15:11:00"/>
    <x v="55"/>
    <s v="P1068"/>
    <s v="Kurta_068"/>
    <x v="1"/>
    <s v="Black"/>
    <s v="XL"/>
    <n v="2"/>
    <n v="2384.54"/>
    <n v="1619.59"/>
    <n v="4769.08"/>
    <n v="3239.18"/>
    <s v="C26568"/>
    <s v="Meena_6568"/>
    <s v="Erode"/>
    <n v="11.34"/>
    <n v="77.717200000000005"/>
    <s v="SP145"/>
    <s v="Salesperson_45"/>
    <s v="Cancelled"/>
    <s v="in-store"/>
  </r>
  <r>
    <s v="S06570"/>
    <d v="2024-05-07T17:41:00"/>
    <x v="83"/>
    <s v="P1069"/>
    <s v="Sportswear_069"/>
    <x v="3"/>
    <s v="Maroon"/>
    <s v="XL"/>
    <n v="1"/>
    <n v="2343.9899999999998"/>
    <n v="1482.27"/>
    <n v="2343.9899999999998"/>
    <n v="1482.27"/>
    <s v="C26569"/>
    <s v="Bhuvana_6569"/>
    <s v="Salem"/>
    <n v="11.664300000000001"/>
    <n v="78.146000000000001"/>
    <s v="SP111"/>
    <s v="Salesperson_11"/>
    <s v="Paid"/>
    <s v="online"/>
  </r>
  <r>
    <s v="S06571"/>
    <d v="2023-03-03T18:18:00"/>
    <x v="10"/>
    <s v="P1070"/>
    <s v="T-Shirts_070"/>
    <x v="2"/>
    <s v="Grey"/>
    <s v="M"/>
    <n v="2"/>
    <n v="942.15"/>
    <n v="629.73"/>
    <n v="1884.3"/>
    <n v="1259.46"/>
    <s v="C26570"/>
    <s v="Ganesh_6570"/>
    <s v="Tiruchirappalli"/>
    <n v="10.7905"/>
    <n v="78.704700000000003"/>
    <s v="SP123"/>
    <s v="Salesperson_23"/>
    <s v="Cancelled"/>
    <s v="online"/>
  </r>
  <r>
    <s v="S06572"/>
    <d v="2023-12-17T14:09:00"/>
    <x v="19"/>
    <s v="P1071"/>
    <s v="T-Shirts_071"/>
    <x v="2"/>
    <s v="Grey"/>
    <s v="L"/>
    <n v="3"/>
    <n v="802.39"/>
    <n v="693.81"/>
    <n v="2407.17"/>
    <n v="2081.4299999999998"/>
    <s v="C26571"/>
    <s v="Aarav_6571"/>
    <s v="Erode"/>
    <n v="11.34"/>
    <n v="77.717200000000005"/>
    <s v="SP136"/>
    <s v="Salesperson_36"/>
    <s v="Pending"/>
    <s v="in-store"/>
  </r>
  <r>
    <s v="S06573"/>
    <d v="2024-01-16T19:26:00"/>
    <x v="49"/>
    <s v="P1072"/>
    <s v="Kid's_072"/>
    <x v="5"/>
    <s v="Maroon"/>
    <s v="M"/>
    <n v="2"/>
    <n v="965.18"/>
    <n v="625.77"/>
    <n v="1930.36"/>
    <n v="1251.54"/>
    <s v="C26572"/>
    <s v="Meena_6572"/>
    <s v="Madurai"/>
    <n v="9.9252000000000002"/>
    <n v="78.119799999999998"/>
    <s v="SP141"/>
    <s v="Salesperson_41"/>
    <s v="Paid"/>
    <s v="in-store"/>
  </r>
  <r>
    <s v="S06574"/>
    <d v="2024-05-23T18:05:00"/>
    <x v="89"/>
    <s v="P1073"/>
    <s v="Kid's_073"/>
    <x v="5"/>
    <s v="Yellow"/>
    <s v="M"/>
    <n v="3"/>
    <n v="1198.6400000000001"/>
    <n v="975.56"/>
    <n v="3595.92"/>
    <n v="2926.68"/>
    <s v="C26573"/>
    <s v="Priya_6573"/>
    <s v="Coimbatore"/>
    <n v="11.0168"/>
    <n v="76.955799999999996"/>
    <s v="SP126"/>
    <s v="Salesperson_26"/>
    <s v="Shipped"/>
    <s v="in-store"/>
  </r>
  <r>
    <s v="S06575"/>
    <d v="2023-07-25T18:33:00"/>
    <x v="78"/>
    <s v="P1074"/>
    <s v="T-Shirts_074"/>
    <x v="2"/>
    <s v="Pink"/>
    <s v="XXL"/>
    <n v="4"/>
    <n v="1172.45"/>
    <n v="1004.34"/>
    <n v="4689.8"/>
    <n v="4017.36"/>
    <s v="C26574"/>
    <s v="Ravi_6574"/>
    <s v="Vellore"/>
    <n v="12.916499999999999"/>
    <n v="79.132499999999993"/>
    <s v="SP133"/>
    <s v="Salesperson_33"/>
    <s v="Paid"/>
    <s v="third-party"/>
  </r>
  <r>
    <s v="S06576"/>
    <d v="2024-05-23T19:59:00"/>
    <x v="89"/>
    <s v="P1075"/>
    <s v="Kurta_075"/>
    <x v="1"/>
    <s v="Black"/>
    <s v="XXL"/>
    <n v="1"/>
    <n v="2088.58"/>
    <n v="1285.2"/>
    <n v="2088.58"/>
    <n v="1285.2"/>
    <s v="C26575"/>
    <s v="Priya_6575"/>
    <s v="Coimbatore"/>
    <n v="11.0168"/>
    <n v="76.955799999999996"/>
    <s v="SP114"/>
    <s v="Salesperson_14"/>
    <s v="Cancelled"/>
    <s v="in-store"/>
  </r>
  <r>
    <s v="S06577"/>
    <d v="2023-01-05T11:52:00"/>
    <x v="3"/>
    <s v="P1076"/>
    <s v="Sarees_076"/>
    <x v="7"/>
    <s v="White"/>
    <s v="XXL"/>
    <n v="2"/>
    <n v="1353.72"/>
    <n v="823.69"/>
    <n v="2707.44"/>
    <n v="1647.38"/>
    <s v="C26576"/>
    <s v="Karthik_6576"/>
    <s v="Madurai"/>
    <n v="9.9252000000000002"/>
    <n v="78.119799999999998"/>
    <s v="SP145"/>
    <s v="Salesperson_45"/>
    <s v="Paid"/>
    <s v="online"/>
  </r>
  <r>
    <s v="S06578"/>
    <d v="2023-11-04T20:44:00"/>
    <x v="5"/>
    <s v="P1077"/>
    <s v="Women's_077"/>
    <x v="0"/>
    <s v="Maroon"/>
    <s v="M"/>
    <n v="1"/>
    <n v="1130.76"/>
    <n v="689.36"/>
    <n v="1130.76"/>
    <n v="689.36"/>
    <s v="C26577"/>
    <s v="Devi_6577"/>
    <s v="Vellore"/>
    <n v="12.916499999999999"/>
    <n v="79.132499999999993"/>
    <s v="SP111"/>
    <s v="Salesperson_11"/>
    <s v="Pending"/>
    <s v="mobile_app"/>
  </r>
  <r>
    <s v="S06579"/>
    <d v="2024-02-28T14:01:00"/>
    <x v="14"/>
    <s v="P1078"/>
    <s v="Sarees_078"/>
    <x v="7"/>
    <s v="Red"/>
    <s v="XS"/>
    <n v="3"/>
    <n v="283.23"/>
    <n v="189.76"/>
    <n v="849.69"/>
    <n v="569.28"/>
    <s v="C26578"/>
    <s v="Sathish_6578"/>
    <s v="Salem"/>
    <n v="11.664300000000001"/>
    <n v="78.146000000000001"/>
    <s v="SP129"/>
    <s v="Salesperson_29"/>
    <s v="Pending"/>
    <s v="online"/>
  </r>
  <r>
    <s v="S06580"/>
    <d v="2024-04-03T19:34:00"/>
    <x v="82"/>
    <s v="P1079"/>
    <s v="Sportswear_079"/>
    <x v="3"/>
    <s v="Grey"/>
    <s v="XL"/>
    <n v="3"/>
    <n v="2057.7600000000002"/>
    <n v="1725.69"/>
    <n v="6173.28"/>
    <n v="5177.07"/>
    <s v="C26579"/>
    <s v="Priya_6579"/>
    <s v="Madurai"/>
    <n v="9.9252000000000002"/>
    <n v="78.119799999999998"/>
    <s v="SP125"/>
    <s v="Salesperson_25"/>
    <s v="Pending"/>
    <s v="in-store"/>
  </r>
  <r>
    <s v="S06581"/>
    <d v="2024-03-27T16:33:00"/>
    <x v="26"/>
    <s v="P1080"/>
    <s v="Kurta_080"/>
    <x v="1"/>
    <s v="Yellow"/>
    <s v="M"/>
    <n v="3"/>
    <n v="1536.52"/>
    <n v="1029.05"/>
    <n v="4609.5600000000004"/>
    <n v="3087.15"/>
    <s v="C26580"/>
    <s v="Sanjay_6580"/>
    <s v="Vellore"/>
    <n v="12.916499999999999"/>
    <n v="79.132499999999993"/>
    <s v="SP143"/>
    <s v="Salesperson_43"/>
    <s v="Shipped"/>
    <s v="online"/>
  </r>
  <r>
    <s v="S06582"/>
    <d v="2024-08-30T19:16:00"/>
    <x v="20"/>
    <s v="P1081"/>
    <s v="Women's_081"/>
    <x v="0"/>
    <s v="Grey"/>
    <s v="XL"/>
    <n v="2"/>
    <n v="1459.43"/>
    <n v="1095.79"/>
    <n v="2918.86"/>
    <n v="2191.58"/>
    <s v="C26581"/>
    <s v="Lakshmi_6581"/>
    <s v="Madurai"/>
    <n v="9.9252000000000002"/>
    <n v="78.119799999999998"/>
    <s v="SP108"/>
    <s v="Salesperson_8"/>
    <s v="Paid"/>
    <s v="mobile_app"/>
  </r>
  <r>
    <s v="S06583"/>
    <d v="2023-07-09T10:03:00"/>
    <x v="90"/>
    <s v="P1082"/>
    <s v="Men's_082"/>
    <x v="4"/>
    <s v="Maroon"/>
    <s v="XXL"/>
    <n v="3"/>
    <n v="1753.22"/>
    <n v="1288.79"/>
    <n v="5259.66"/>
    <n v="3866.37"/>
    <s v="C26582"/>
    <s v="Lakshmi_6582"/>
    <s v="Coimbatore"/>
    <n v="11.0168"/>
    <n v="76.955799999999996"/>
    <s v="SP101"/>
    <s v="Salesperson_1"/>
    <s v="Paid"/>
    <s v="third-party"/>
  </r>
  <r>
    <s v="S06584"/>
    <d v="2023-06-02T11:34:00"/>
    <x v="30"/>
    <s v="P1083"/>
    <s v="Women's_083"/>
    <x v="0"/>
    <s v="White"/>
    <s v="S"/>
    <n v="1"/>
    <n v="1407.95"/>
    <n v="872.22"/>
    <n v="1407.95"/>
    <n v="872.22"/>
    <s v="C26583"/>
    <s v="Anu_6583"/>
    <s v="Erode"/>
    <n v="11.34"/>
    <n v="77.717200000000005"/>
    <s v="SP142"/>
    <s v="Salesperson_42"/>
    <s v="Shipped"/>
    <s v="in-store"/>
  </r>
  <r>
    <s v="S06585"/>
    <d v="2024-07-06T15:10:00"/>
    <x v="9"/>
    <s v="P1084"/>
    <s v="Men's_084"/>
    <x v="4"/>
    <s v="Pink"/>
    <s v="S"/>
    <n v="4"/>
    <n v="1718.33"/>
    <n v="1170.45"/>
    <n v="6873.32"/>
    <n v="4681.8"/>
    <s v="C26584"/>
    <s v="Karthik_6584"/>
    <s v="Coimbatore"/>
    <n v="11.0168"/>
    <n v="76.955799999999996"/>
    <s v="SP120"/>
    <s v="Salesperson_20"/>
    <s v="Shipped"/>
    <s v="in-store"/>
  </r>
  <r>
    <s v="S06586"/>
    <d v="2023-03-21T10:50:00"/>
    <x v="77"/>
    <s v="P1085"/>
    <s v="Sarees_085"/>
    <x v="7"/>
    <s v="Yellow"/>
    <s v="XS"/>
    <n v="1"/>
    <n v="1921.52"/>
    <n v="1384.05"/>
    <n v="1921.52"/>
    <n v="1384.05"/>
    <s v="C26585"/>
    <s v="Vishal_6585"/>
    <s v="Chennai"/>
    <n v="13.082700000000001"/>
    <n v="80.270700000000005"/>
    <s v="SP136"/>
    <s v="Salesperson_36"/>
    <s v="Shipped"/>
    <s v="third-party"/>
  </r>
  <r>
    <s v="S06587"/>
    <d v="2024-04-11T11:30:00"/>
    <x v="86"/>
    <s v="P1086"/>
    <s v="Sportswear_086"/>
    <x v="3"/>
    <s v="Blue"/>
    <s v="XXL"/>
    <n v="1"/>
    <n v="1450.07"/>
    <n v="909.36"/>
    <n v="1450.07"/>
    <n v="909.36"/>
    <s v="C26586"/>
    <s v="Devi_6586"/>
    <s v="Chennai"/>
    <n v="13.082700000000001"/>
    <n v="80.270700000000005"/>
    <s v="SP142"/>
    <s v="Salesperson_42"/>
    <s v="Cancelled"/>
    <s v="mobile_app"/>
  </r>
  <r>
    <s v="S06588"/>
    <d v="2023-10-29T12:12:00"/>
    <x v="66"/>
    <s v="P1087"/>
    <s v="Men's_087"/>
    <x v="4"/>
    <s v="Red"/>
    <s v="XXL"/>
    <n v="2"/>
    <n v="2481.37"/>
    <n v="1740.18"/>
    <n v="4962.74"/>
    <n v="3480.36"/>
    <s v="C26587"/>
    <s v="Vishal_6587"/>
    <s v="Tirunelveli"/>
    <n v="8.7139000000000006"/>
    <n v="77.756699999999995"/>
    <s v="SP132"/>
    <s v="Salesperson_32"/>
    <s v="Shipped"/>
    <s v="in-store"/>
  </r>
  <r>
    <s v="S06589"/>
    <d v="2023-07-04T11:41:00"/>
    <x v="90"/>
    <s v="P1088"/>
    <s v="Kid's_088"/>
    <x v="5"/>
    <s v="White"/>
    <s v="S"/>
    <n v="1"/>
    <n v="1362.32"/>
    <n v="1172.72"/>
    <n v="1362.32"/>
    <n v="1172.72"/>
    <s v="C26588"/>
    <s v="Lakshmi_6588"/>
    <s v="Madurai"/>
    <n v="9.9252000000000002"/>
    <n v="78.119799999999998"/>
    <s v="SP130"/>
    <s v="Salesperson_30"/>
    <s v="Returned"/>
    <s v="third-party"/>
  </r>
  <r>
    <s v="S06590"/>
    <d v="2024-09-21T17:21:00"/>
    <x v="6"/>
    <s v="P1089"/>
    <s v="Kurta_089"/>
    <x v="1"/>
    <s v="Pink"/>
    <s v="M"/>
    <n v="2"/>
    <n v="265.81"/>
    <n v="232.45"/>
    <n v="531.62"/>
    <n v="464.9"/>
    <s v="C26589"/>
    <s v="Devi_6589"/>
    <s v="Madurai"/>
    <n v="9.9252000000000002"/>
    <n v="78.119799999999998"/>
    <s v="SP139"/>
    <s v="Salesperson_39"/>
    <s v="Returned"/>
    <s v="in-store"/>
  </r>
  <r>
    <s v="S06591"/>
    <d v="2024-07-01T14:52:00"/>
    <x v="9"/>
    <s v="P1090"/>
    <s v="Jeans_090"/>
    <x v="6"/>
    <s v="Red"/>
    <s v="M"/>
    <n v="1"/>
    <n v="1166.32"/>
    <n v="916.09"/>
    <n v="1166.32"/>
    <n v="916.09"/>
    <s v="C26590"/>
    <s v="Diya_6590"/>
    <s v="Vellore"/>
    <n v="12.916499999999999"/>
    <n v="79.132499999999993"/>
    <s v="SP107"/>
    <s v="Salesperson_7"/>
    <s v="Cancelled"/>
    <s v="in-store"/>
  </r>
  <r>
    <s v="S06592"/>
    <d v="2024-05-27T19:59:00"/>
    <x v="54"/>
    <s v="P1091"/>
    <s v="Sportswear_091"/>
    <x v="3"/>
    <s v="Green"/>
    <s v="XXL"/>
    <n v="3"/>
    <n v="523.9"/>
    <n v="417.14"/>
    <n v="1571.7"/>
    <n v="1251.42"/>
    <s v="C26591"/>
    <s v="Karthik_6591"/>
    <s v="Coimbatore"/>
    <n v="11.0168"/>
    <n v="76.955799999999996"/>
    <s v="SP111"/>
    <s v="Salesperson_11"/>
    <s v="Pending"/>
    <s v="online"/>
  </r>
  <r>
    <s v="S06593"/>
    <d v="2024-09-07T17:47:00"/>
    <x v="22"/>
    <s v="P1092"/>
    <s v="T-Shirts_092"/>
    <x v="2"/>
    <s v="Black"/>
    <s v="S"/>
    <n v="1"/>
    <n v="921.65"/>
    <n v="825.04"/>
    <n v="921.65"/>
    <n v="825.04"/>
    <s v="C26592"/>
    <s v="Karthik_6592"/>
    <s v="Tiruchirappalli"/>
    <n v="10.7905"/>
    <n v="78.704700000000003"/>
    <s v="SP127"/>
    <s v="Salesperson_27"/>
    <s v="Shipped"/>
    <s v="online"/>
  </r>
  <r>
    <s v="S06594"/>
    <d v="2024-08-07T14:52:00"/>
    <x v="46"/>
    <s v="P1093"/>
    <s v="Sarees_093"/>
    <x v="7"/>
    <s v="Grey"/>
    <s v="XXL"/>
    <n v="1"/>
    <n v="922.67"/>
    <n v="754.78"/>
    <n v="922.67"/>
    <n v="754.78"/>
    <s v="C26593"/>
    <s v="Ravi_6593"/>
    <s v="Vellore"/>
    <n v="12.916499999999999"/>
    <n v="79.132499999999993"/>
    <s v="SP128"/>
    <s v="Salesperson_28"/>
    <s v="Pending"/>
    <s v="in-store"/>
  </r>
  <r>
    <s v="S06595"/>
    <d v="2023-05-24T12:51:00"/>
    <x v="27"/>
    <s v="P1094"/>
    <s v="T-Shirts_094"/>
    <x v="2"/>
    <s v="Green"/>
    <s v="L"/>
    <n v="1"/>
    <n v="679.14"/>
    <n v="446.65"/>
    <n v="679.14"/>
    <n v="446.65"/>
    <s v="C26594"/>
    <s v="Sanjay_6594"/>
    <s v="Tirunelveli"/>
    <n v="8.7139000000000006"/>
    <n v="77.756699999999995"/>
    <s v="SP134"/>
    <s v="Salesperson_34"/>
    <s v="Shipped"/>
    <s v="mobile_app"/>
  </r>
  <r>
    <s v="S06596"/>
    <d v="2024-09-29T18:41:00"/>
    <x v="55"/>
    <s v="P1095"/>
    <s v="Sarees_095"/>
    <x v="7"/>
    <s v="Red"/>
    <s v="S"/>
    <n v="1"/>
    <n v="787.18"/>
    <n v="555.78"/>
    <n v="787.18"/>
    <n v="555.78"/>
    <s v="C26595"/>
    <s v="Lakshmi_6595"/>
    <s v="Coimbatore"/>
    <n v="11.0168"/>
    <n v="76.955799999999996"/>
    <s v="SP100"/>
    <s v="Salesperson_0"/>
    <s v="Returned"/>
    <s v="in-store"/>
  </r>
  <r>
    <s v="S06597"/>
    <d v="2023-04-03T19:14:00"/>
    <x v="48"/>
    <s v="P1096"/>
    <s v="Sportswear_096"/>
    <x v="3"/>
    <s v="Blue"/>
    <s v="M"/>
    <n v="3"/>
    <n v="1845.3"/>
    <n v="1403.2"/>
    <n v="5535.9"/>
    <n v="4209.6000000000004"/>
    <s v="C26596"/>
    <s v="Aarav_6596"/>
    <s v="Vellore"/>
    <n v="12.916499999999999"/>
    <n v="79.132499999999993"/>
    <s v="SP130"/>
    <s v="Salesperson_30"/>
    <s v="Paid"/>
    <s v="in-store"/>
  </r>
  <r>
    <s v="S06598"/>
    <d v="2023-01-04T20:57:00"/>
    <x v="3"/>
    <s v="P1097"/>
    <s v="Kid's_097"/>
    <x v="5"/>
    <s v="Maroon"/>
    <s v="XS"/>
    <n v="3"/>
    <n v="356.04"/>
    <n v="224.23"/>
    <n v="1068.1199999999999"/>
    <n v="672.69"/>
    <s v="C26597"/>
    <s v="Sanjay_6597"/>
    <s v="Erode"/>
    <n v="11.34"/>
    <n v="77.717200000000005"/>
    <s v="SP105"/>
    <s v="Salesperson_5"/>
    <s v="Cancelled"/>
    <s v="online"/>
  </r>
  <r>
    <s v="S06599"/>
    <d v="2023-06-09T21:05:00"/>
    <x v="87"/>
    <s v="P1098"/>
    <s v="Men's_098"/>
    <x v="4"/>
    <s v="Grey"/>
    <s v="M"/>
    <n v="2"/>
    <n v="2251.7199999999998"/>
    <n v="1606.29"/>
    <n v="4503.4399999999996"/>
    <n v="3212.58"/>
    <s v="C26598"/>
    <s v="Priya_6598"/>
    <s v="Erode"/>
    <n v="11.34"/>
    <n v="77.717200000000005"/>
    <s v="SP145"/>
    <s v="Salesperson_45"/>
    <s v="Shipped"/>
    <s v="in-store"/>
  </r>
  <r>
    <s v="S06600"/>
    <d v="2023-07-11T18:42:00"/>
    <x v="91"/>
    <s v="P1099"/>
    <s v="Sportswear_099"/>
    <x v="3"/>
    <s v="White"/>
    <s v="L"/>
    <n v="3"/>
    <n v="1778.13"/>
    <n v="1249.44"/>
    <n v="5334.39"/>
    <n v="3748.32"/>
    <s v="C26599"/>
    <s v="Kavin_6599"/>
    <s v="Coimbatore"/>
    <n v="11.0168"/>
    <n v="76.955799999999996"/>
    <s v="SP129"/>
    <s v="Salesperson_29"/>
    <s v="Paid"/>
    <s v="online"/>
  </r>
  <r>
    <s v="S06601"/>
    <d v="2023-07-22T15:48:00"/>
    <x v="15"/>
    <s v="P1100"/>
    <s v="Kid's_100"/>
    <x v="5"/>
    <s v="White"/>
    <s v="S"/>
    <n v="2"/>
    <n v="1609.64"/>
    <n v="1043.8800000000001"/>
    <n v="3219.28"/>
    <n v="2087.7600000000002"/>
    <s v="C26600"/>
    <s v="Karthik_6600"/>
    <s v="Erode"/>
    <n v="11.34"/>
    <n v="77.717200000000005"/>
    <s v="SP127"/>
    <s v="Salesperson_27"/>
    <s v="Cancelled"/>
    <s v="in-store"/>
  </r>
  <r>
    <s v="S06602"/>
    <d v="2023-02-19T12:25:00"/>
    <x v="43"/>
    <s v="P1101"/>
    <s v="Jeans_101"/>
    <x v="6"/>
    <s v="Red"/>
    <s v="S"/>
    <n v="1"/>
    <n v="2195.66"/>
    <n v="1680.65"/>
    <n v="2195.66"/>
    <n v="1680.65"/>
    <s v="C26601"/>
    <s v="Kavin_6601"/>
    <s v="Tirunelveli"/>
    <n v="8.7139000000000006"/>
    <n v="77.756699999999995"/>
    <s v="SP148"/>
    <s v="Salesperson_48"/>
    <s v="Pending"/>
    <s v="online"/>
  </r>
  <r>
    <s v="S06603"/>
    <d v="2023-08-18T21:57:00"/>
    <x v="63"/>
    <s v="P1102"/>
    <s v="Kurta_102"/>
    <x v="1"/>
    <s v="Yellow"/>
    <s v="XXL"/>
    <n v="2"/>
    <n v="2197.38"/>
    <n v="1765.72"/>
    <n v="4394.76"/>
    <n v="3531.44"/>
    <s v="C26602"/>
    <s v="Kavin_6602"/>
    <s v="Tirunelveli"/>
    <n v="8.7139000000000006"/>
    <n v="77.756699999999995"/>
    <s v="SP120"/>
    <s v="Salesperson_20"/>
    <s v="Cancelled"/>
    <s v="in-store"/>
  </r>
  <r>
    <s v="S06604"/>
    <d v="2023-06-28T21:03:00"/>
    <x v="42"/>
    <s v="P1103"/>
    <s v="Sportswear_103"/>
    <x v="3"/>
    <s v="Pink"/>
    <s v="L"/>
    <n v="3"/>
    <n v="276.62"/>
    <n v="172.92"/>
    <n v="829.86"/>
    <n v="518.76"/>
    <s v="C26603"/>
    <s v="Meena_6603"/>
    <s v="Tirunelveli"/>
    <n v="8.7139000000000006"/>
    <n v="77.756699999999995"/>
    <s v="SP146"/>
    <s v="Salesperson_46"/>
    <s v="Paid"/>
    <s v="in-store"/>
  </r>
  <r>
    <s v="S06605"/>
    <d v="2024-03-30T15:11:00"/>
    <x v="26"/>
    <s v="P1104"/>
    <s v="Sportswear_104"/>
    <x v="3"/>
    <s v="Maroon"/>
    <s v="XS"/>
    <n v="2"/>
    <n v="832.55"/>
    <n v="663.96"/>
    <n v="1665.1"/>
    <n v="1327.92"/>
    <s v="C26604"/>
    <s v="Devi_6604"/>
    <s v="Chennai"/>
    <n v="13.082700000000001"/>
    <n v="80.270700000000005"/>
    <s v="SP142"/>
    <s v="Salesperson_42"/>
    <s v="Shipped"/>
    <s v="in-store"/>
  </r>
  <r>
    <s v="S06606"/>
    <d v="2023-12-16T14:01:00"/>
    <x v="19"/>
    <s v="P1105"/>
    <s v="Kid's_105"/>
    <x v="5"/>
    <s v="Maroon"/>
    <s v="XXL"/>
    <n v="1"/>
    <n v="1781.22"/>
    <n v="1175.46"/>
    <n v="1781.22"/>
    <n v="1175.46"/>
    <s v="C26605"/>
    <s v="Meena_6605"/>
    <s v="Salem"/>
    <n v="11.664300000000001"/>
    <n v="78.146000000000001"/>
    <s v="SP129"/>
    <s v="Salesperson_29"/>
    <s v="Shipped"/>
    <s v="mobile_app"/>
  </r>
  <r>
    <s v="S06607"/>
    <d v="2024-05-06T20:26:00"/>
    <x v="83"/>
    <s v="P1106"/>
    <s v="T-Shirts_106"/>
    <x v="2"/>
    <s v="Pink"/>
    <s v="XXL"/>
    <n v="4"/>
    <n v="1479.26"/>
    <n v="905.09"/>
    <n v="5917.04"/>
    <n v="3620.36"/>
    <s v="C26606"/>
    <s v="Lakshmi_6606"/>
    <s v="Coimbatore"/>
    <n v="11.0168"/>
    <n v="76.955799999999996"/>
    <s v="SP111"/>
    <s v="Salesperson_11"/>
    <s v="Shipped"/>
    <s v="mobile_app"/>
  </r>
  <r>
    <s v="S06608"/>
    <d v="2023-05-13T12:35:00"/>
    <x v="64"/>
    <s v="P1107"/>
    <s v="Women's_107"/>
    <x v="0"/>
    <s v="White"/>
    <s v="XL"/>
    <n v="1"/>
    <n v="683.9"/>
    <n v="558.55999999999995"/>
    <n v="683.9"/>
    <n v="558.55999999999995"/>
    <s v="C26607"/>
    <s v="Devi_6607"/>
    <s v="Tiruchirappalli"/>
    <n v="10.7905"/>
    <n v="78.704700000000003"/>
    <s v="SP142"/>
    <s v="Salesperson_42"/>
    <s v="Shipped"/>
    <s v="mobile_app"/>
  </r>
  <r>
    <s v="S06609"/>
    <d v="2024-03-08T10:39:00"/>
    <x v="8"/>
    <s v="P1108"/>
    <s v="Jeans_108"/>
    <x v="6"/>
    <s v="Blue"/>
    <s v="XL"/>
    <n v="2"/>
    <n v="1149.24"/>
    <n v="731.61"/>
    <n v="2298.48"/>
    <n v="1463.22"/>
    <s v="C26608"/>
    <s v="Priya_6608"/>
    <s v="Madurai"/>
    <n v="9.9252000000000002"/>
    <n v="78.119799999999998"/>
    <s v="SP128"/>
    <s v="Salesperson_28"/>
    <s v="Returned"/>
    <s v="online"/>
  </r>
  <r>
    <s v="S06610"/>
    <d v="2023-11-05T15:25:00"/>
    <x v="5"/>
    <s v="P1109"/>
    <s v="Kurta_109"/>
    <x v="1"/>
    <s v="White"/>
    <s v="M"/>
    <n v="2"/>
    <n v="575.04999999999995"/>
    <n v="480.32"/>
    <n v="1150.0999999999999"/>
    <n v="960.64"/>
    <s v="C26609"/>
    <s v="Meena_6609"/>
    <s v="Chennai"/>
    <n v="13.082700000000001"/>
    <n v="80.270700000000005"/>
    <s v="SP137"/>
    <s v="Salesperson_37"/>
    <s v="Returned"/>
    <s v="online"/>
  </r>
  <r>
    <s v="S06611"/>
    <d v="2024-09-13T19:57:00"/>
    <x v="38"/>
    <s v="P1110"/>
    <s v="Women's_110"/>
    <x v="0"/>
    <s v="Yellow"/>
    <s v="L"/>
    <n v="4"/>
    <n v="839.56"/>
    <n v="546.41999999999996"/>
    <n v="3358.24"/>
    <n v="2185.6799999999998"/>
    <s v="C26610"/>
    <s v="Ganesh_6610"/>
    <s v="Erode"/>
    <n v="11.34"/>
    <n v="77.717200000000005"/>
    <s v="SP113"/>
    <s v="Salesperson_13"/>
    <s v="Paid"/>
    <s v="in-store"/>
  </r>
  <r>
    <s v="S06612"/>
    <d v="2023-06-13T12:09:00"/>
    <x v="23"/>
    <s v="P1111"/>
    <s v="Men's_111"/>
    <x v="4"/>
    <s v="Pink"/>
    <s v="S"/>
    <n v="1"/>
    <n v="652.52"/>
    <n v="396.88"/>
    <n v="652.52"/>
    <n v="396.88"/>
    <s v="C26611"/>
    <s v="Priya_6611"/>
    <s v="Madurai"/>
    <n v="9.9252000000000002"/>
    <n v="78.119799999999998"/>
    <s v="SP145"/>
    <s v="Salesperson_45"/>
    <s v="Paid"/>
    <s v="in-store"/>
  </r>
  <r>
    <s v="S06613"/>
    <d v="2023-12-03T13:02:00"/>
    <x v="33"/>
    <s v="P1112"/>
    <s v="Men's_112"/>
    <x v="4"/>
    <s v="Yellow"/>
    <s v="XXL"/>
    <n v="3"/>
    <n v="1261.0899999999999"/>
    <n v="804.21"/>
    <n v="3783.27"/>
    <n v="2412.63"/>
    <s v="C26612"/>
    <s v="Diya_6612"/>
    <s v="Erode"/>
    <n v="11.34"/>
    <n v="77.717200000000005"/>
    <s v="SP116"/>
    <s v="Salesperson_16"/>
    <s v="Paid"/>
    <s v="online"/>
  </r>
  <r>
    <s v="S06614"/>
    <d v="2024-09-23T19:50:00"/>
    <x v="55"/>
    <s v="P1113"/>
    <s v="Sportswear_113"/>
    <x v="3"/>
    <s v="Maroon"/>
    <s v="L"/>
    <n v="1"/>
    <n v="622.92999999999995"/>
    <n v="470.04"/>
    <n v="622.92999999999995"/>
    <n v="470.04"/>
    <s v="C26613"/>
    <s v="Bhuvana_6613"/>
    <s v="Chennai"/>
    <n v="13.082700000000001"/>
    <n v="80.270700000000005"/>
    <s v="SP119"/>
    <s v="Salesperson_19"/>
    <s v="Cancelled"/>
    <s v="in-store"/>
  </r>
  <r>
    <s v="S06615"/>
    <d v="2024-01-29T15:23:00"/>
    <x v="53"/>
    <s v="P1114"/>
    <s v="Women's_114"/>
    <x v="0"/>
    <s v="Blue"/>
    <s v="S"/>
    <n v="1"/>
    <n v="550.11"/>
    <n v="462.55"/>
    <n v="550.11"/>
    <n v="462.55"/>
    <s v="C26614"/>
    <s v="Devi_6614"/>
    <s v="Tirunelveli"/>
    <n v="8.7139000000000006"/>
    <n v="77.756699999999995"/>
    <s v="SP148"/>
    <s v="Salesperson_48"/>
    <s v="Pending"/>
    <s v="in-store"/>
  </r>
  <r>
    <s v="S06616"/>
    <d v="2023-05-02T19:24:00"/>
    <x v="32"/>
    <s v="P1115"/>
    <s v="Sportswear_115"/>
    <x v="3"/>
    <s v="Black"/>
    <s v="XL"/>
    <n v="4"/>
    <n v="430.32"/>
    <n v="358.24"/>
    <n v="1721.28"/>
    <n v="1432.96"/>
    <s v="C26615"/>
    <s v="Priya_6615"/>
    <s v="Tirunelveli"/>
    <n v="8.7139000000000006"/>
    <n v="77.756699999999995"/>
    <s v="SP110"/>
    <s v="Salesperson_10"/>
    <s v="Shipped"/>
    <s v="in-store"/>
  </r>
  <r>
    <s v="S06617"/>
    <d v="2023-07-23T11:31:00"/>
    <x v="15"/>
    <s v="P1116"/>
    <s v="Kid's_116"/>
    <x v="5"/>
    <s v="Yellow"/>
    <s v="XL"/>
    <n v="2"/>
    <n v="2289.88"/>
    <n v="1545.43"/>
    <n v="4579.76"/>
    <n v="3090.86"/>
    <s v="C26616"/>
    <s v="Devi_6616"/>
    <s v="Erode"/>
    <n v="11.34"/>
    <n v="77.717200000000005"/>
    <s v="SP128"/>
    <s v="Salesperson_28"/>
    <s v="Shipped"/>
    <s v="in-store"/>
  </r>
  <r>
    <s v="S06618"/>
    <d v="2024-04-12T10:07:00"/>
    <x v="86"/>
    <s v="P1117"/>
    <s v="Sportswear_117"/>
    <x v="3"/>
    <s v="Red"/>
    <s v="M"/>
    <n v="4"/>
    <n v="1907.27"/>
    <n v="1660.7"/>
    <n v="7629.08"/>
    <n v="6642.8"/>
    <s v="C26617"/>
    <s v="Karthik_6617"/>
    <s v="Salem"/>
    <n v="11.664300000000001"/>
    <n v="78.146000000000001"/>
    <s v="SP133"/>
    <s v="Salesperson_33"/>
    <s v="Cancelled"/>
    <s v="in-store"/>
  </r>
  <r>
    <s v="S06619"/>
    <d v="2023-09-09T16:53:00"/>
    <x v="74"/>
    <s v="P1118"/>
    <s v="Men's_118"/>
    <x v="4"/>
    <s v="Grey"/>
    <s v="XS"/>
    <n v="1"/>
    <n v="1210.97"/>
    <n v="931.14"/>
    <n v="1210.97"/>
    <n v="931.14"/>
    <s v="C26618"/>
    <s v="Kavin_6618"/>
    <s v="Erode"/>
    <n v="11.34"/>
    <n v="77.717200000000005"/>
    <s v="SP138"/>
    <s v="Salesperson_38"/>
    <s v="Cancelled"/>
    <s v="in-store"/>
  </r>
  <r>
    <s v="S06620"/>
    <d v="2024-08-18T20:38:00"/>
    <x v="76"/>
    <s v="P1119"/>
    <s v="Women's_119"/>
    <x v="0"/>
    <s v="Yellow"/>
    <s v="M"/>
    <n v="1"/>
    <n v="1268.97"/>
    <n v="842.08"/>
    <n v="1268.97"/>
    <n v="842.08"/>
    <s v="C26619"/>
    <s v="Devi_6619"/>
    <s v="Madurai"/>
    <n v="9.9252000000000002"/>
    <n v="78.119799999999998"/>
    <s v="SP130"/>
    <s v="Salesperson_30"/>
    <s v="Paid"/>
    <s v="in-store"/>
  </r>
  <r>
    <s v="S06621"/>
    <d v="2023-07-26T15:13:00"/>
    <x v="78"/>
    <s v="P1120"/>
    <s v="Men's_120"/>
    <x v="4"/>
    <s v="Green"/>
    <s v="XL"/>
    <n v="1"/>
    <n v="403.31"/>
    <n v="291.3"/>
    <n v="403.31"/>
    <n v="291.3"/>
    <s v="C26620"/>
    <s v="Meena_6620"/>
    <s v="Tiruchirappalli"/>
    <n v="10.7905"/>
    <n v="78.704700000000003"/>
    <s v="SP149"/>
    <s v="Salesperson_49"/>
    <s v="Paid"/>
    <s v="in-store"/>
  </r>
  <r>
    <s v="S06622"/>
    <d v="2024-02-17T18:47:00"/>
    <x v="18"/>
    <s v="P1121"/>
    <s v="Jeans_121"/>
    <x v="6"/>
    <s v="Green"/>
    <s v="L"/>
    <n v="2"/>
    <n v="716.46"/>
    <n v="501.24"/>
    <n v="1432.92"/>
    <n v="1002.48"/>
    <s v="C26621"/>
    <s v="Anu_6621"/>
    <s v="Tiruchirappalli"/>
    <n v="10.7905"/>
    <n v="78.704700000000003"/>
    <s v="SP130"/>
    <s v="Salesperson_30"/>
    <s v="Returned"/>
    <s v="mobile_app"/>
  </r>
  <r>
    <s v="S06623"/>
    <d v="2024-07-28T11:26:00"/>
    <x v="79"/>
    <s v="P1122"/>
    <s v="Kurta_122"/>
    <x v="1"/>
    <s v="Red"/>
    <s v="S"/>
    <n v="1"/>
    <n v="2437.08"/>
    <n v="1928.13"/>
    <n v="2437.08"/>
    <n v="1928.13"/>
    <s v="C26622"/>
    <s v="Diya_6622"/>
    <s v="Tiruchirappalli"/>
    <n v="10.7905"/>
    <n v="78.704700000000003"/>
    <s v="SP127"/>
    <s v="Salesperson_27"/>
    <s v="Cancelled"/>
    <s v="mobile_app"/>
  </r>
  <r>
    <s v="S06624"/>
    <d v="2023-07-03T17:20:00"/>
    <x v="90"/>
    <s v="P1123"/>
    <s v="T-Shirts_123"/>
    <x v="2"/>
    <s v="Blue"/>
    <s v="M"/>
    <n v="4"/>
    <n v="1440.23"/>
    <n v="1197.98"/>
    <n v="5760.92"/>
    <n v="4791.92"/>
    <s v="C26623"/>
    <s v="Ravi_6623"/>
    <s v="Vellore"/>
    <n v="12.916499999999999"/>
    <n v="79.132499999999993"/>
    <s v="SP105"/>
    <s v="Salesperson_5"/>
    <s v="Pending"/>
    <s v="mobile_app"/>
  </r>
  <r>
    <s v="S06625"/>
    <d v="2023-04-09T19:25:00"/>
    <x v="48"/>
    <s v="P1124"/>
    <s v="Women's_124"/>
    <x v="0"/>
    <s v="Maroon"/>
    <s v="M"/>
    <n v="1"/>
    <n v="892.02"/>
    <n v="608.11"/>
    <n v="892.02"/>
    <n v="608.11"/>
    <s v="C26624"/>
    <s v="Kavin_6624"/>
    <s v="Tirunelveli"/>
    <n v="8.7139000000000006"/>
    <n v="77.756699999999995"/>
    <s v="SP104"/>
    <s v="Salesperson_4"/>
    <s v="Cancelled"/>
    <s v="in-store"/>
  </r>
  <r>
    <s v="S06626"/>
    <d v="2023-09-12T10:58:00"/>
    <x v="61"/>
    <s v="P1125"/>
    <s v="Sarees_125"/>
    <x v="7"/>
    <s v="Pink"/>
    <s v="XS"/>
    <n v="2"/>
    <n v="913.64"/>
    <n v="563.94000000000005"/>
    <n v="1827.28"/>
    <n v="1127.8800000000001"/>
    <s v="C26625"/>
    <s v="Ravi_6625"/>
    <s v="Erode"/>
    <n v="11.34"/>
    <n v="77.717200000000005"/>
    <s v="SP142"/>
    <s v="Salesperson_42"/>
    <s v="Returned"/>
    <s v="online"/>
  </r>
  <r>
    <s v="S06627"/>
    <d v="2023-10-18T13:12:00"/>
    <x v="69"/>
    <s v="P1126"/>
    <s v="Sarees_126"/>
    <x v="7"/>
    <s v="Maroon"/>
    <s v="XL"/>
    <n v="2"/>
    <n v="2432.54"/>
    <n v="1819.91"/>
    <n v="4865.08"/>
    <n v="3639.82"/>
    <s v="C26626"/>
    <s v="Kavin_6626"/>
    <s v="Madurai"/>
    <n v="9.9252000000000002"/>
    <n v="78.119799999999998"/>
    <s v="SP114"/>
    <s v="Salesperson_14"/>
    <s v="Returned"/>
    <s v="online"/>
  </r>
  <r>
    <s v="S06628"/>
    <d v="2024-03-03T10:18:00"/>
    <x v="14"/>
    <s v="P1127"/>
    <s v="Sarees_127"/>
    <x v="7"/>
    <s v="Green"/>
    <s v="XXL"/>
    <n v="2"/>
    <n v="2276.36"/>
    <n v="1931.27"/>
    <n v="4552.72"/>
    <n v="3862.54"/>
    <s v="C26627"/>
    <s v="Anu_6627"/>
    <s v="Tirunelveli"/>
    <n v="8.7139000000000006"/>
    <n v="77.756699999999995"/>
    <s v="SP135"/>
    <s v="Salesperson_35"/>
    <s v="Shipped"/>
    <s v="in-store"/>
  </r>
  <r>
    <s v="S06629"/>
    <d v="2023-05-30T18:35:00"/>
    <x v="30"/>
    <s v="P1128"/>
    <s v="Men's_128"/>
    <x v="4"/>
    <s v="Pink"/>
    <s v="S"/>
    <n v="1"/>
    <n v="1078.95"/>
    <n v="848.07"/>
    <n v="1078.95"/>
    <n v="848.07"/>
    <s v="C26628"/>
    <s v="Aarav_6628"/>
    <s v="Madurai"/>
    <n v="9.9252000000000002"/>
    <n v="78.119799999999998"/>
    <s v="SP149"/>
    <s v="Salesperson_49"/>
    <s v="Pending"/>
    <s v="online"/>
  </r>
  <r>
    <s v="S06630"/>
    <d v="2023-07-27T14:57:00"/>
    <x v="78"/>
    <s v="P1129"/>
    <s v="Kid's_129"/>
    <x v="5"/>
    <s v="Black"/>
    <s v="S"/>
    <n v="4"/>
    <n v="451.58"/>
    <n v="311.42"/>
    <n v="1806.32"/>
    <n v="1245.68"/>
    <s v="C26629"/>
    <s v="Karthik_6629"/>
    <s v="Madurai"/>
    <n v="9.9252000000000002"/>
    <n v="78.119799999999998"/>
    <s v="SP134"/>
    <s v="Salesperson_34"/>
    <s v="Shipped"/>
    <s v="mobile_app"/>
  </r>
  <r>
    <s v="S06631"/>
    <d v="2024-04-11T13:08:00"/>
    <x v="86"/>
    <s v="P1130"/>
    <s v="Sportswear_130"/>
    <x v="3"/>
    <s v="Blue"/>
    <s v="M"/>
    <n v="2"/>
    <n v="1463"/>
    <n v="1133.81"/>
    <n v="2926"/>
    <n v="2267.62"/>
    <s v="C26630"/>
    <s v="Devi_6630"/>
    <s v="Tiruchirappalli"/>
    <n v="10.7905"/>
    <n v="78.704700000000003"/>
    <s v="SP122"/>
    <s v="Salesperson_22"/>
    <s v="Cancelled"/>
    <s v="in-store"/>
  </r>
  <r>
    <s v="S06632"/>
    <d v="2024-05-03T21:37:00"/>
    <x v="47"/>
    <s v="P1131"/>
    <s v="Kurta_131"/>
    <x v="1"/>
    <s v="White"/>
    <s v="L"/>
    <n v="1"/>
    <n v="1584.79"/>
    <n v="1331.87"/>
    <n v="1584.79"/>
    <n v="1331.87"/>
    <s v="C26631"/>
    <s v="Kavin_6631"/>
    <s v="Erode"/>
    <n v="11.34"/>
    <n v="77.717200000000005"/>
    <s v="SP133"/>
    <s v="Salesperson_33"/>
    <s v="Returned"/>
    <s v="online"/>
  </r>
  <r>
    <s v="S06633"/>
    <d v="2023-10-22T12:11:00"/>
    <x v="69"/>
    <s v="P1132"/>
    <s v="Sportswear_132"/>
    <x v="3"/>
    <s v="White"/>
    <s v="L"/>
    <n v="1"/>
    <n v="1925.55"/>
    <n v="1482.38"/>
    <n v="1925.55"/>
    <n v="1482.38"/>
    <s v="C26632"/>
    <s v="Vishal_6632"/>
    <s v="Tirunelveli"/>
    <n v="8.7139000000000006"/>
    <n v="77.756699999999995"/>
    <s v="SP120"/>
    <s v="Salesperson_20"/>
    <s v="Paid"/>
    <s v="online"/>
  </r>
  <r>
    <s v="S06634"/>
    <d v="2024-01-16T12:37:00"/>
    <x v="49"/>
    <s v="P1133"/>
    <s v="Sportswear_133"/>
    <x v="3"/>
    <s v="Green"/>
    <s v="XL"/>
    <n v="1"/>
    <n v="677"/>
    <n v="489.21"/>
    <n v="677"/>
    <n v="489.21"/>
    <s v="C26633"/>
    <s v="Meena_6633"/>
    <s v="Coimbatore"/>
    <n v="11.0168"/>
    <n v="76.955799999999996"/>
    <s v="SP148"/>
    <s v="Salesperson_48"/>
    <s v="Paid"/>
    <s v="online"/>
  </r>
  <r>
    <s v="S06635"/>
    <d v="2023-12-01T14:34:00"/>
    <x v="33"/>
    <s v="P1134"/>
    <s v="Women's_134"/>
    <x v="0"/>
    <s v="Maroon"/>
    <s v="M"/>
    <n v="1"/>
    <n v="721.87"/>
    <n v="624.16999999999996"/>
    <n v="721.87"/>
    <n v="624.16999999999996"/>
    <s v="C26634"/>
    <s v="Devi_6634"/>
    <s v="Chennai"/>
    <n v="13.082700000000001"/>
    <n v="80.270700000000005"/>
    <s v="SP133"/>
    <s v="Salesperson_33"/>
    <s v="Cancelled"/>
    <s v="mobile_app"/>
  </r>
  <r>
    <s v="S06636"/>
    <d v="2023-12-13T17:59:00"/>
    <x v="19"/>
    <s v="P1135"/>
    <s v="Men's_135"/>
    <x v="4"/>
    <s v="Maroon"/>
    <s v="L"/>
    <n v="1"/>
    <n v="1078.9100000000001"/>
    <n v="747.08"/>
    <n v="1078.9100000000001"/>
    <n v="747.08"/>
    <s v="C26635"/>
    <s v="Karthik_6635"/>
    <s v="Erode"/>
    <n v="11.34"/>
    <n v="77.717200000000005"/>
    <s v="SP147"/>
    <s v="Salesperson_47"/>
    <s v="Returned"/>
    <s v="in-store"/>
  </r>
  <r>
    <s v="S06637"/>
    <d v="2023-12-29T16:31:00"/>
    <x v="34"/>
    <s v="P1136"/>
    <s v="Sarees_136"/>
    <x v="7"/>
    <s v="Red"/>
    <s v="XXL"/>
    <n v="1"/>
    <n v="2498.3200000000002"/>
    <n v="1562.19"/>
    <n v="2498.3200000000002"/>
    <n v="1562.19"/>
    <s v="C26636"/>
    <s v="Lakshmi_6636"/>
    <s v="Tirunelveli"/>
    <n v="8.7139000000000006"/>
    <n v="77.756699999999995"/>
    <s v="SP134"/>
    <s v="Salesperson_34"/>
    <s v="Paid"/>
    <s v="mobile_app"/>
  </r>
  <r>
    <s v="S06638"/>
    <d v="2024-01-05T16:15:00"/>
    <x v="39"/>
    <s v="P1137"/>
    <s v="Men's_137"/>
    <x v="4"/>
    <s v="Yellow"/>
    <s v="XL"/>
    <n v="2"/>
    <n v="2131.5"/>
    <n v="1310.1400000000001"/>
    <n v="4263"/>
    <n v="2620.2800000000002"/>
    <s v="C26637"/>
    <s v="Aarav_6637"/>
    <s v="Coimbatore"/>
    <n v="11.0168"/>
    <n v="76.955799999999996"/>
    <s v="SP100"/>
    <s v="Salesperson_0"/>
    <s v="Cancelled"/>
    <s v="online"/>
  </r>
  <r>
    <s v="S06639"/>
    <d v="2023-03-23T16:02:00"/>
    <x v="77"/>
    <s v="P1138"/>
    <s v="Kurta_138"/>
    <x v="1"/>
    <s v="Grey"/>
    <s v="XL"/>
    <n v="1"/>
    <n v="2223.09"/>
    <n v="1444.35"/>
    <n v="2223.09"/>
    <n v="1444.35"/>
    <s v="C26638"/>
    <s v="Ravi_6638"/>
    <s v="Salem"/>
    <n v="11.664300000000001"/>
    <n v="78.146000000000001"/>
    <s v="SP116"/>
    <s v="Salesperson_16"/>
    <s v="Shipped"/>
    <s v="mobile_app"/>
  </r>
  <r>
    <s v="S06640"/>
    <d v="2023-06-21T11:06:00"/>
    <x v="88"/>
    <s v="P1139"/>
    <s v="Kurta_139"/>
    <x v="1"/>
    <s v="Blue"/>
    <s v="XL"/>
    <n v="4"/>
    <n v="2087.58"/>
    <n v="1377.2"/>
    <n v="8350.32"/>
    <n v="5508.8"/>
    <s v="C26639"/>
    <s v="Meena_6639"/>
    <s v="Vellore"/>
    <n v="12.916499999999999"/>
    <n v="79.132499999999993"/>
    <s v="SP134"/>
    <s v="Salesperson_34"/>
    <s v="Cancelled"/>
    <s v="online"/>
  </r>
  <r>
    <s v="S06641"/>
    <d v="2023-12-12T12:39:00"/>
    <x v="19"/>
    <s v="P1140"/>
    <s v="Kurta_140"/>
    <x v="1"/>
    <s v="Pink"/>
    <s v="S"/>
    <n v="3"/>
    <n v="1914.3"/>
    <n v="1580.41"/>
    <n v="5742.9"/>
    <n v="4741.2299999999996"/>
    <s v="C26640"/>
    <s v="Bhuvana_6640"/>
    <s v="Erode"/>
    <n v="11.34"/>
    <n v="77.717200000000005"/>
    <s v="SP140"/>
    <s v="Salesperson_40"/>
    <s v="Returned"/>
    <s v="in-store"/>
  </r>
  <r>
    <s v="S06642"/>
    <d v="2023-01-06T17:37:00"/>
    <x v="3"/>
    <s v="P1141"/>
    <s v="Kurta_141"/>
    <x v="1"/>
    <s v="Yellow"/>
    <s v="S"/>
    <n v="1"/>
    <n v="1072.18"/>
    <n v="899.81"/>
    <n v="1072.18"/>
    <n v="899.81"/>
    <s v="C26641"/>
    <s v="Ganesh_6641"/>
    <s v="Tiruchirappalli"/>
    <n v="10.7905"/>
    <n v="78.704700000000003"/>
    <s v="SP114"/>
    <s v="Salesperson_14"/>
    <s v="Returned"/>
    <s v="mobile_app"/>
  </r>
  <r>
    <s v="S06643"/>
    <d v="2023-08-12T12:18:00"/>
    <x v="92"/>
    <s v="P1142"/>
    <s v="Sportswear_142"/>
    <x v="3"/>
    <s v="Grey"/>
    <s v="M"/>
    <n v="2"/>
    <n v="1479.27"/>
    <n v="1011.53"/>
    <n v="2958.54"/>
    <n v="2023.06"/>
    <s v="C26642"/>
    <s v="Devi_6642"/>
    <s v="Erode"/>
    <n v="11.34"/>
    <n v="77.717200000000005"/>
    <s v="SP114"/>
    <s v="Salesperson_14"/>
    <s v="Pending"/>
    <s v="mobile_app"/>
  </r>
  <r>
    <s v="S06644"/>
    <d v="2023-06-21T12:58:00"/>
    <x v="88"/>
    <s v="P1143"/>
    <s v="Sportswear_143"/>
    <x v="3"/>
    <s v="Green"/>
    <s v="S"/>
    <n v="1"/>
    <n v="1920.49"/>
    <n v="1363.77"/>
    <n v="1920.49"/>
    <n v="1363.77"/>
    <s v="C26643"/>
    <s v="Sanjay_6643"/>
    <s v="Erode"/>
    <n v="11.34"/>
    <n v="77.717200000000005"/>
    <s v="SP110"/>
    <s v="Salesperson_10"/>
    <s v="Cancelled"/>
    <s v="in-store"/>
  </r>
  <r>
    <s v="S06645"/>
    <d v="2024-01-28T18:14:00"/>
    <x v="57"/>
    <s v="P1144"/>
    <s v="Women's_144"/>
    <x v="0"/>
    <s v="Blue"/>
    <s v="M"/>
    <n v="4"/>
    <n v="2215.7800000000002"/>
    <n v="1905.12"/>
    <n v="8863.1200000000008"/>
    <n v="7620.48"/>
    <s v="C26644"/>
    <s v="Aarav_6644"/>
    <s v="Madurai"/>
    <n v="9.9252000000000002"/>
    <n v="78.119799999999998"/>
    <s v="SP113"/>
    <s v="Salesperson_13"/>
    <s v="Shipped"/>
    <s v="online"/>
  </r>
  <r>
    <s v="S06646"/>
    <d v="2024-09-06T11:02:00"/>
    <x v="22"/>
    <s v="P1145"/>
    <s v="T-Shirts_145"/>
    <x v="2"/>
    <s v="Black"/>
    <s v="XL"/>
    <n v="3"/>
    <n v="2190.13"/>
    <n v="1547.91"/>
    <n v="6570.39"/>
    <n v="4643.7299999999996"/>
    <s v="C26645"/>
    <s v="Ganesh_6645"/>
    <s v="Vellore"/>
    <n v="12.916499999999999"/>
    <n v="79.132499999999993"/>
    <s v="SP115"/>
    <s v="Salesperson_15"/>
    <s v="Returned"/>
    <s v="in-store"/>
  </r>
  <r>
    <s v="S06647"/>
    <d v="2024-05-14T18:38:00"/>
    <x v="36"/>
    <s v="P1146"/>
    <s v="Sarees_146"/>
    <x v="7"/>
    <s v="Red"/>
    <s v="M"/>
    <n v="2"/>
    <n v="1454.82"/>
    <n v="907.4"/>
    <n v="2909.64"/>
    <n v="1814.8"/>
    <s v="C26646"/>
    <s v="Kavin_6646"/>
    <s v="Coimbatore"/>
    <n v="11.0168"/>
    <n v="76.955799999999996"/>
    <s v="SP138"/>
    <s v="Salesperson_38"/>
    <s v="Returned"/>
    <s v="in-store"/>
  </r>
  <r>
    <s v="S06648"/>
    <d v="2024-06-03T21:23:00"/>
    <x v="40"/>
    <s v="P1147"/>
    <s v="Men's_147"/>
    <x v="4"/>
    <s v="Yellow"/>
    <s v="XXL"/>
    <n v="4"/>
    <n v="2220.7600000000002"/>
    <n v="1467.75"/>
    <n v="8883.0400000000009"/>
    <n v="5871"/>
    <s v="C26647"/>
    <s v="Aarav_6647"/>
    <s v="Salem"/>
    <n v="11.664300000000001"/>
    <n v="78.146000000000001"/>
    <s v="SP130"/>
    <s v="Salesperson_30"/>
    <s v="Pending"/>
    <s v="online"/>
  </r>
  <r>
    <s v="S06649"/>
    <d v="2023-07-27T13:06:00"/>
    <x v="78"/>
    <s v="P1148"/>
    <s v="Kurta_148"/>
    <x v="1"/>
    <s v="Red"/>
    <s v="XL"/>
    <n v="1"/>
    <n v="292.52999999999997"/>
    <n v="248.9"/>
    <n v="292.52999999999997"/>
    <n v="248.9"/>
    <s v="C26648"/>
    <s v="Ravi_6648"/>
    <s v="Erode"/>
    <n v="11.34"/>
    <n v="77.717200000000005"/>
    <s v="SP110"/>
    <s v="Salesperson_10"/>
    <s v="Cancelled"/>
    <s v="in-store"/>
  </r>
  <r>
    <s v="S06650"/>
    <d v="2024-09-22T11:14:00"/>
    <x v="6"/>
    <s v="P1149"/>
    <s v="Women's_149"/>
    <x v="0"/>
    <s v="White"/>
    <s v="M"/>
    <n v="3"/>
    <n v="2098.31"/>
    <n v="1633.93"/>
    <n v="6294.93"/>
    <n v="4901.79"/>
    <s v="C26649"/>
    <s v="Sathish_6649"/>
    <s v="Vellore"/>
    <n v="12.916499999999999"/>
    <n v="79.132499999999993"/>
    <s v="SP128"/>
    <s v="Salesperson_28"/>
    <s v="Pending"/>
    <s v="in-store"/>
  </r>
  <r>
    <s v="S06651"/>
    <d v="2024-07-31T15:59:00"/>
    <x v="60"/>
    <s v="P1150"/>
    <s v="Kurta_150"/>
    <x v="1"/>
    <s v="Pink"/>
    <s v="XS"/>
    <n v="1"/>
    <n v="387.54"/>
    <n v="348.19"/>
    <n v="387.54"/>
    <n v="348.19"/>
    <s v="C26650"/>
    <s v="Sathish_6650"/>
    <s v="Tirunelveli"/>
    <n v="8.7139000000000006"/>
    <n v="77.756699999999995"/>
    <s v="SP137"/>
    <s v="Salesperson_37"/>
    <s v="Paid"/>
    <s v="online"/>
  </r>
  <r>
    <s v="S06652"/>
    <d v="2023-04-28T10:24:00"/>
    <x v="56"/>
    <s v="P1151"/>
    <s v="Women's_151"/>
    <x v="0"/>
    <s v="Grey"/>
    <s v="M"/>
    <n v="1"/>
    <n v="2451.09"/>
    <n v="1750.66"/>
    <n v="2451.09"/>
    <n v="1750.66"/>
    <s v="C26651"/>
    <s v="Ravi_6651"/>
    <s v="Tiruchirappalli"/>
    <n v="10.7905"/>
    <n v="78.704700000000003"/>
    <s v="SP124"/>
    <s v="Salesperson_24"/>
    <s v="Shipped"/>
    <s v="mobile_app"/>
  </r>
  <r>
    <s v="S06653"/>
    <d v="2024-06-20T12:08:00"/>
    <x v="11"/>
    <s v="P1152"/>
    <s v="Sarees_152"/>
    <x v="7"/>
    <s v="Black"/>
    <s v="XL"/>
    <n v="2"/>
    <n v="1858.38"/>
    <n v="1380.28"/>
    <n v="3716.76"/>
    <n v="2760.56"/>
    <s v="C26652"/>
    <s v="Ravi_6652"/>
    <s v="Tirunelveli"/>
    <n v="8.7139000000000006"/>
    <n v="77.756699999999995"/>
    <s v="SP133"/>
    <s v="Salesperson_33"/>
    <s v="Shipped"/>
    <s v="in-store"/>
  </r>
  <r>
    <s v="S06654"/>
    <d v="2024-05-07T15:33:00"/>
    <x v="83"/>
    <s v="P1153"/>
    <s v="T-Shirts_153"/>
    <x v="2"/>
    <s v="Maroon"/>
    <s v="XXL"/>
    <n v="2"/>
    <n v="2291.4"/>
    <n v="1807.09"/>
    <n v="4582.8"/>
    <n v="3614.18"/>
    <s v="C26653"/>
    <s v="Sathish_6653"/>
    <s v="Tirunelveli"/>
    <n v="8.7139000000000006"/>
    <n v="77.756699999999995"/>
    <s v="SP141"/>
    <s v="Salesperson_41"/>
    <s v="Returned"/>
    <s v="in-store"/>
  </r>
  <r>
    <s v="S06655"/>
    <d v="2024-03-23T10:04:00"/>
    <x v="7"/>
    <s v="P1154"/>
    <s v="Sportswear_154"/>
    <x v="3"/>
    <s v="Blue"/>
    <s v="S"/>
    <n v="2"/>
    <n v="829.81"/>
    <n v="687.05"/>
    <n v="1659.62"/>
    <n v="1374.1"/>
    <s v="C26654"/>
    <s v="Diya_6654"/>
    <s v="Salem"/>
    <n v="11.664300000000001"/>
    <n v="78.146000000000001"/>
    <s v="SP116"/>
    <s v="Salesperson_16"/>
    <s v="Returned"/>
    <s v="online"/>
  </r>
  <r>
    <s v="S06656"/>
    <d v="2023-10-11T10:51:00"/>
    <x v="37"/>
    <s v="P1155"/>
    <s v="Kurta_155"/>
    <x v="1"/>
    <s v="Blue"/>
    <s v="L"/>
    <n v="4"/>
    <n v="630.41"/>
    <n v="397.26"/>
    <n v="2521.64"/>
    <n v="1589.04"/>
    <s v="C26655"/>
    <s v="Meena_6655"/>
    <s v="Tirunelveli"/>
    <n v="8.7139000000000006"/>
    <n v="77.756699999999995"/>
    <s v="SP111"/>
    <s v="Salesperson_11"/>
    <s v="Returned"/>
    <s v="in-store"/>
  </r>
  <r>
    <s v="S06657"/>
    <d v="2023-12-28T14:26:00"/>
    <x v="34"/>
    <s v="P1156"/>
    <s v="Sportswear_156"/>
    <x v="3"/>
    <s v="White"/>
    <s v="L"/>
    <n v="1"/>
    <n v="1999.02"/>
    <n v="1276.3699999999999"/>
    <n v="1999.02"/>
    <n v="1276.3699999999999"/>
    <s v="C26656"/>
    <s v="Ravi_6656"/>
    <s v="Vellore"/>
    <n v="12.916499999999999"/>
    <n v="79.132499999999993"/>
    <s v="SP117"/>
    <s v="Salesperson_17"/>
    <s v="Pending"/>
    <s v="in-store"/>
  </r>
  <r>
    <s v="S06658"/>
    <d v="2023-09-29T12:51:00"/>
    <x v="21"/>
    <s v="P1157"/>
    <s v="Sportswear_157"/>
    <x v="3"/>
    <s v="Green"/>
    <s v="XS"/>
    <n v="4"/>
    <n v="239.25"/>
    <n v="208.09"/>
    <n v="957"/>
    <n v="832.36"/>
    <s v="C26657"/>
    <s v="Kavin_6657"/>
    <s v="Tiruchirappalli"/>
    <n v="10.7905"/>
    <n v="78.704700000000003"/>
    <s v="SP132"/>
    <s v="Salesperson_32"/>
    <s v="Returned"/>
    <s v="in-store"/>
  </r>
  <r>
    <s v="S06659"/>
    <d v="2024-08-23T10:00:00"/>
    <x v="68"/>
    <s v="P1158"/>
    <s v="Sportswear_158"/>
    <x v="3"/>
    <s v="Grey"/>
    <s v="M"/>
    <n v="4"/>
    <n v="433.72"/>
    <n v="327.11"/>
    <n v="1734.88"/>
    <n v="1308.44"/>
    <s v="C26658"/>
    <s v="Priya_6658"/>
    <s v="Coimbatore"/>
    <n v="11.0168"/>
    <n v="76.955799999999996"/>
    <s v="SP139"/>
    <s v="Salesperson_39"/>
    <s v="Paid"/>
    <s v="mobile_app"/>
  </r>
  <r>
    <s v="S06660"/>
    <d v="2024-01-02T21:01:00"/>
    <x v="39"/>
    <s v="P1159"/>
    <s v="Sportswear_159"/>
    <x v="3"/>
    <s v="Yellow"/>
    <s v="M"/>
    <n v="2"/>
    <n v="799.46"/>
    <n v="713.07"/>
    <n v="1598.92"/>
    <n v="1426.14"/>
    <s v="C26659"/>
    <s v="Ravi_6659"/>
    <s v="Tiruchirappalli"/>
    <n v="10.7905"/>
    <n v="78.704700000000003"/>
    <s v="SP108"/>
    <s v="Salesperson_8"/>
    <s v="Pending"/>
    <s v="mobile_app"/>
  </r>
  <r>
    <s v="S06661"/>
    <d v="2023-05-31T11:51:00"/>
    <x v="30"/>
    <s v="P1160"/>
    <s v="Men's_160"/>
    <x v="4"/>
    <s v="Red"/>
    <s v="XS"/>
    <n v="2"/>
    <n v="1641.7"/>
    <n v="1218.1099999999999"/>
    <n v="3283.4"/>
    <n v="2436.2199999999998"/>
    <s v="C26660"/>
    <s v="Karthik_6660"/>
    <s v="Chennai"/>
    <n v="13.082700000000001"/>
    <n v="80.270700000000005"/>
    <s v="SP120"/>
    <s v="Salesperson_20"/>
    <s v="Returned"/>
    <s v="mobile_app"/>
  </r>
  <r>
    <s v="S06662"/>
    <d v="2024-03-23T18:28:00"/>
    <x v="7"/>
    <s v="P1161"/>
    <s v="Sarees_161"/>
    <x v="7"/>
    <s v="Blue"/>
    <s v="L"/>
    <n v="1"/>
    <n v="1444.1"/>
    <n v="1036.9000000000001"/>
    <n v="1444.1"/>
    <n v="1036.9000000000001"/>
    <s v="C26661"/>
    <s v="Meena_6661"/>
    <s v="Erode"/>
    <n v="11.34"/>
    <n v="77.717200000000005"/>
    <s v="SP120"/>
    <s v="Salesperson_20"/>
    <s v="Cancelled"/>
    <s v="in-store"/>
  </r>
  <r>
    <s v="S06663"/>
    <d v="2023-08-22T20:43:00"/>
    <x v="4"/>
    <s v="P1162"/>
    <s v="Sarees_162"/>
    <x v="7"/>
    <s v="White"/>
    <s v="XS"/>
    <n v="3"/>
    <n v="401.18"/>
    <n v="310.48"/>
    <n v="1203.54"/>
    <n v="931.44"/>
    <s v="C26662"/>
    <s v="Karthik_6662"/>
    <s v="Coimbatore"/>
    <n v="11.0168"/>
    <n v="76.955799999999996"/>
    <s v="SP136"/>
    <s v="Salesperson_36"/>
    <s v="Pending"/>
    <s v="online"/>
  </r>
  <r>
    <s v="S06664"/>
    <d v="2023-11-24T19:16:00"/>
    <x v="51"/>
    <s v="P1163"/>
    <s v="T-Shirts_163"/>
    <x v="2"/>
    <s v="White"/>
    <s v="S"/>
    <n v="2"/>
    <n v="322.7"/>
    <n v="277.63"/>
    <n v="645.4"/>
    <n v="555.26"/>
    <s v="C26663"/>
    <s v="Vishal_6663"/>
    <s v="Erode"/>
    <n v="11.34"/>
    <n v="77.717200000000005"/>
    <s v="SP108"/>
    <s v="Salesperson_8"/>
    <s v="Shipped"/>
    <s v="third-party"/>
  </r>
  <r>
    <s v="S06665"/>
    <d v="2023-12-15T16:33:00"/>
    <x v="19"/>
    <s v="P1164"/>
    <s v="Women's_164"/>
    <x v="0"/>
    <s v="Green"/>
    <s v="S"/>
    <n v="4"/>
    <n v="1423.42"/>
    <n v="1039.73"/>
    <n v="5693.68"/>
    <n v="4158.92"/>
    <s v="C26664"/>
    <s v="Sathish_6664"/>
    <s v="Tiruchirappalli"/>
    <n v="10.7905"/>
    <n v="78.704700000000003"/>
    <s v="SP115"/>
    <s v="Salesperson_15"/>
    <s v="Paid"/>
    <s v="online"/>
  </r>
  <r>
    <s v="S06666"/>
    <d v="2024-01-27T14:16:00"/>
    <x v="57"/>
    <s v="P1165"/>
    <s v="Kurta_165"/>
    <x v="1"/>
    <s v="Yellow"/>
    <s v="S"/>
    <n v="2"/>
    <n v="2205.54"/>
    <n v="1513.9"/>
    <n v="4411.08"/>
    <n v="3027.8"/>
    <s v="C26665"/>
    <s v="Meena_6665"/>
    <s v="Tirunelveli"/>
    <n v="8.7139000000000006"/>
    <n v="77.756699999999995"/>
    <s v="SP112"/>
    <s v="Salesperson_12"/>
    <s v="Returned"/>
    <s v="in-store"/>
  </r>
  <r>
    <s v="S06667"/>
    <d v="2024-04-04T15:18:00"/>
    <x v="82"/>
    <s v="P1166"/>
    <s v="Sportswear_166"/>
    <x v="3"/>
    <s v="Yellow"/>
    <s v="XL"/>
    <n v="4"/>
    <n v="2360.65"/>
    <n v="1665.46"/>
    <n v="9442.6"/>
    <n v="6661.84"/>
    <s v="C26666"/>
    <s v="Lakshmi_6666"/>
    <s v="Chennai"/>
    <n v="13.082700000000001"/>
    <n v="80.270700000000005"/>
    <s v="SP136"/>
    <s v="Salesperson_36"/>
    <s v="Shipped"/>
    <s v="online"/>
  </r>
  <r>
    <s v="S06668"/>
    <d v="2024-05-08T13:48:00"/>
    <x v="83"/>
    <s v="P1167"/>
    <s v="Kid's_167"/>
    <x v="5"/>
    <s v="Maroon"/>
    <s v="S"/>
    <n v="2"/>
    <n v="1960.96"/>
    <n v="1763.52"/>
    <n v="3921.92"/>
    <n v="3527.04"/>
    <s v="C26667"/>
    <s v="Devi_6667"/>
    <s v="Coimbatore"/>
    <n v="11.0168"/>
    <n v="76.955799999999996"/>
    <s v="SP138"/>
    <s v="Salesperson_38"/>
    <s v="Shipped"/>
    <s v="in-store"/>
  </r>
  <r>
    <s v="S06669"/>
    <d v="2023-04-02T14:37:00"/>
    <x v="67"/>
    <s v="P1168"/>
    <s v="Men's_168"/>
    <x v="4"/>
    <s v="Maroon"/>
    <s v="L"/>
    <n v="1"/>
    <n v="1007.53"/>
    <n v="609.79999999999995"/>
    <n v="1007.53"/>
    <n v="609.79999999999995"/>
    <s v="C26668"/>
    <s v="Anu_6668"/>
    <s v="Vellore"/>
    <n v="12.916499999999999"/>
    <n v="79.132499999999993"/>
    <s v="SP148"/>
    <s v="Salesperson_48"/>
    <s v="Returned"/>
    <s v="online"/>
  </r>
  <r>
    <s v="S06670"/>
    <d v="2023-11-11T21:20:00"/>
    <x v="81"/>
    <s v="P1169"/>
    <s v="Sportswear_169"/>
    <x v="3"/>
    <s v="Maroon"/>
    <s v="XXL"/>
    <n v="2"/>
    <n v="1438.97"/>
    <n v="969.14"/>
    <n v="2877.94"/>
    <n v="1938.28"/>
    <s v="C26669"/>
    <s v="Bhuvana_6669"/>
    <s v="Madurai"/>
    <n v="9.9252000000000002"/>
    <n v="78.119799999999998"/>
    <s v="SP149"/>
    <s v="Salesperson_49"/>
    <s v="Shipped"/>
    <s v="online"/>
  </r>
  <r>
    <s v="S06671"/>
    <d v="2024-06-05T10:08:00"/>
    <x v="40"/>
    <s v="P1170"/>
    <s v="Jeans_170"/>
    <x v="6"/>
    <s v="Grey"/>
    <s v="L"/>
    <n v="1"/>
    <n v="2186.1799999999998"/>
    <n v="1476.38"/>
    <n v="2186.1799999999998"/>
    <n v="1476.38"/>
    <s v="C26670"/>
    <s v="Meena_6670"/>
    <s v="Chennai"/>
    <n v="13.082700000000001"/>
    <n v="80.270700000000005"/>
    <s v="SP137"/>
    <s v="Salesperson_37"/>
    <s v="Shipped"/>
    <s v="in-store"/>
  </r>
  <r>
    <s v="S06672"/>
    <d v="2024-03-19T17:51:00"/>
    <x v="7"/>
    <s v="P1171"/>
    <s v="Sportswear_171"/>
    <x v="3"/>
    <s v="Black"/>
    <s v="XL"/>
    <n v="1"/>
    <n v="990.73"/>
    <n v="701.55"/>
    <n v="990.73"/>
    <n v="701.55"/>
    <s v="C26671"/>
    <s v="Lakshmi_6671"/>
    <s v="Tiruchirappalli"/>
    <n v="10.7905"/>
    <n v="78.704700000000003"/>
    <s v="SP127"/>
    <s v="Salesperson_27"/>
    <s v="Shipped"/>
    <s v="in-store"/>
  </r>
  <r>
    <s v="S06673"/>
    <d v="2023-10-21T15:40:00"/>
    <x v="69"/>
    <s v="P1172"/>
    <s v="Kurta_172"/>
    <x v="1"/>
    <s v="Red"/>
    <s v="XL"/>
    <n v="2"/>
    <n v="926.96"/>
    <n v="769.15"/>
    <n v="1853.92"/>
    <n v="1538.3"/>
    <s v="C26672"/>
    <s v="Ravi_6672"/>
    <s v="Vellore"/>
    <n v="12.916499999999999"/>
    <n v="79.132499999999993"/>
    <s v="SP132"/>
    <s v="Salesperson_32"/>
    <s v="Returned"/>
    <s v="third-party"/>
  </r>
  <r>
    <s v="S06674"/>
    <d v="2023-07-30T12:38:00"/>
    <x v="78"/>
    <s v="P1173"/>
    <s v="Sarees_173"/>
    <x v="7"/>
    <s v="Red"/>
    <s v="XS"/>
    <n v="2"/>
    <n v="1238.52"/>
    <n v="1095.2"/>
    <n v="2477.04"/>
    <n v="2190.4"/>
    <s v="C26673"/>
    <s v="Lakshmi_6673"/>
    <s v="Salem"/>
    <n v="11.664300000000001"/>
    <n v="78.146000000000001"/>
    <s v="SP117"/>
    <s v="Salesperson_17"/>
    <s v="Returned"/>
    <s v="in-store"/>
  </r>
  <r>
    <s v="S06675"/>
    <d v="2023-06-10T10:29:00"/>
    <x v="87"/>
    <s v="P1174"/>
    <s v="Men's_174"/>
    <x v="4"/>
    <s v="Grey"/>
    <s v="XXL"/>
    <n v="3"/>
    <n v="1029.93"/>
    <n v="864.52"/>
    <n v="3089.79"/>
    <n v="2593.56"/>
    <s v="C26674"/>
    <s v="Kavin_6674"/>
    <s v="Erode"/>
    <n v="11.34"/>
    <n v="77.717200000000005"/>
    <s v="SP110"/>
    <s v="Salesperson_10"/>
    <s v="Cancelled"/>
    <s v="in-store"/>
  </r>
  <r>
    <s v="S06676"/>
    <d v="2023-09-26T17:09:00"/>
    <x v="21"/>
    <s v="P1175"/>
    <s v="Men's_175"/>
    <x v="4"/>
    <s v="Blue"/>
    <s v="XS"/>
    <n v="1"/>
    <n v="2087.23"/>
    <n v="1683.1"/>
    <n v="2087.23"/>
    <n v="1683.1"/>
    <s v="C26675"/>
    <s v="Ganesh_6675"/>
    <s v="Vellore"/>
    <n v="12.916499999999999"/>
    <n v="79.132499999999993"/>
    <s v="SP139"/>
    <s v="Salesperson_39"/>
    <s v="Pending"/>
    <s v="online"/>
  </r>
  <r>
    <s v="S06677"/>
    <d v="2024-09-26T15:03:00"/>
    <x v="55"/>
    <s v="P1176"/>
    <s v="Kid's_176"/>
    <x v="5"/>
    <s v="Green"/>
    <s v="L"/>
    <n v="1"/>
    <n v="1939.4"/>
    <n v="1560.44"/>
    <n v="1939.4"/>
    <n v="1560.44"/>
    <s v="C26676"/>
    <s v="Karthik_6676"/>
    <s v="Madurai"/>
    <n v="9.9252000000000002"/>
    <n v="78.119799999999998"/>
    <s v="SP128"/>
    <s v="Salesperson_28"/>
    <s v="Cancelled"/>
    <s v="online"/>
  </r>
  <r>
    <s v="S06678"/>
    <d v="2023-03-10T21:54:00"/>
    <x v="1"/>
    <s v="P1177"/>
    <s v="Kid's_177"/>
    <x v="5"/>
    <s v="Yellow"/>
    <s v="M"/>
    <n v="2"/>
    <n v="1881.74"/>
    <n v="1501.92"/>
    <n v="3763.48"/>
    <n v="3003.84"/>
    <s v="C26677"/>
    <s v="Priya_6677"/>
    <s v="Tiruchirappalli"/>
    <n v="10.7905"/>
    <n v="78.704700000000003"/>
    <s v="SP101"/>
    <s v="Salesperson_1"/>
    <s v="Returned"/>
    <s v="mobile_app"/>
  </r>
  <r>
    <s v="S06679"/>
    <d v="2024-07-30T20:23:00"/>
    <x v="60"/>
    <s v="P1178"/>
    <s v="T-Shirts_178"/>
    <x v="2"/>
    <s v="Blue"/>
    <s v="XXL"/>
    <n v="1"/>
    <n v="491.22"/>
    <n v="373.74"/>
    <n v="491.22"/>
    <n v="373.74"/>
    <s v="C26678"/>
    <s v="Karthik_6678"/>
    <s v="Erode"/>
    <n v="11.34"/>
    <n v="77.717200000000005"/>
    <s v="SP131"/>
    <s v="Salesperson_31"/>
    <s v="Paid"/>
    <s v="online"/>
  </r>
  <r>
    <s v="S06680"/>
    <d v="2023-06-08T15:40:00"/>
    <x v="87"/>
    <s v="P1179"/>
    <s v="Women's_179"/>
    <x v="0"/>
    <s v="Grey"/>
    <s v="L"/>
    <n v="2"/>
    <n v="1665.19"/>
    <n v="1227.6600000000001"/>
    <n v="3330.38"/>
    <n v="2455.3200000000002"/>
    <s v="C26679"/>
    <s v="Karthik_6679"/>
    <s v="Tiruchirappalli"/>
    <n v="10.7905"/>
    <n v="78.704700000000003"/>
    <s v="SP137"/>
    <s v="Salesperson_37"/>
    <s v="Cancelled"/>
    <s v="in-store"/>
  </r>
  <r>
    <s v="S06681"/>
    <d v="2023-04-17T21:19:00"/>
    <x v="12"/>
    <s v="P1180"/>
    <s v="Sportswear_180"/>
    <x v="3"/>
    <s v="Green"/>
    <s v="M"/>
    <n v="3"/>
    <n v="2183.08"/>
    <n v="1743.95"/>
    <n v="6549.24"/>
    <n v="5231.8500000000004"/>
    <s v="C26680"/>
    <s v="Sanjay_6680"/>
    <s v="Tirunelveli"/>
    <n v="8.7139000000000006"/>
    <n v="77.756699999999995"/>
    <s v="SP135"/>
    <s v="Salesperson_35"/>
    <s v="Paid"/>
    <s v="online"/>
  </r>
  <r>
    <s v="S06682"/>
    <d v="2023-11-27T13:58:00"/>
    <x v="33"/>
    <s v="P1181"/>
    <s v="Sportswear_181"/>
    <x v="3"/>
    <s v="Red"/>
    <s v="XL"/>
    <n v="3"/>
    <n v="1076.73"/>
    <n v="699.89"/>
    <n v="3230.19"/>
    <n v="2099.67"/>
    <s v="C26681"/>
    <s v="Lakshmi_6681"/>
    <s v="Salem"/>
    <n v="11.664300000000001"/>
    <n v="78.146000000000001"/>
    <s v="SP100"/>
    <s v="Salesperson_0"/>
    <s v="Shipped"/>
    <s v="online"/>
  </r>
  <r>
    <s v="S06683"/>
    <d v="2024-05-21T21:16:00"/>
    <x v="89"/>
    <s v="P1182"/>
    <s v="Sarees_182"/>
    <x v="7"/>
    <s v="Yellow"/>
    <s v="S"/>
    <n v="2"/>
    <n v="1874.18"/>
    <n v="1271.69"/>
    <n v="3748.36"/>
    <n v="2543.38"/>
    <s v="C26682"/>
    <s v="Devi_6682"/>
    <s v="Chennai"/>
    <n v="13.082700000000001"/>
    <n v="80.270700000000005"/>
    <s v="SP123"/>
    <s v="Salesperson_23"/>
    <s v="Pending"/>
    <s v="third-party"/>
  </r>
  <r>
    <s v="S06684"/>
    <d v="2023-01-22T15:25:00"/>
    <x v="85"/>
    <s v="P1183"/>
    <s v="Kurta_183"/>
    <x v="1"/>
    <s v="Yellow"/>
    <s v="XL"/>
    <n v="2"/>
    <n v="937.42"/>
    <n v="820.42"/>
    <n v="1874.84"/>
    <n v="1640.84"/>
    <s v="C26683"/>
    <s v="Lakshmi_6683"/>
    <s v="Vellore"/>
    <n v="12.916499999999999"/>
    <n v="79.132499999999993"/>
    <s v="SP109"/>
    <s v="Salesperson_9"/>
    <s v="Shipped"/>
    <s v="in-store"/>
  </r>
  <r>
    <s v="S06685"/>
    <d v="2023-06-12T16:29:00"/>
    <x v="23"/>
    <s v="P1184"/>
    <s v="Jeans_184"/>
    <x v="6"/>
    <s v="Yellow"/>
    <s v="XS"/>
    <n v="4"/>
    <n v="1563.28"/>
    <n v="1336.46"/>
    <n v="6253.12"/>
    <n v="5345.84"/>
    <s v="C26684"/>
    <s v="Sanjay_6684"/>
    <s v="Vellore"/>
    <n v="12.916499999999999"/>
    <n v="79.132499999999993"/>
    <s v="SP147"/>
    <s v="Salesperson_47"/>
    <s v="Paid"/>
    <s v="in-store"/>
  </r>
  <r>
    <s v="S06686"/>
    <d v="2024-06-30T21:04:00"/>
    <x v="2"/>
    <s v="P1185"/>
    <s v="Sarees_185"/>
    <x v="7"/>
    <s v="Blue"/>
    <s v="S"/>
    <n v="4"/>
    <n v="1105.1199999999999"/>
    <n v="795.36"/>
    <n v="4420.4799999999996"/>
    <n v="3181.44"/>
    <s v="C26685"/>
    <s v="Bhuvana_6685"/>
    <s v="Chennai"/>
    <n v="13.082700000000001"/>
    <n v="80.270700000000005"/>
    <s v="SP126"/>
    <s v="Salesperson_26"/>
    <s v="Cancelled"/>
    <s v="mobile_app"/>
  </r>
  <r>
    <s v="S06687"/>
    <d v="2023-05-08T13:19:00"/>
    <x v="64"/>
    <s v="P1186"/>
    <s v="Kurta_186"/>
    <x v="1"/>
    <s v="Grey"/>
    <s v="S"/>
    <n v="2"/>
    <n v="661.57"/>
    <n v="446.9"/>
    <n v="1323.14"/>
    <n v="893.8"/>
    <s v="C26686"/>
    <s v="Diya_6686"/>
    <s v="Madurai"/>
    <n v="9.9252000000000002"/>
    <n v="78.119799999999998"/>
    <s v="SP134"/>
    <s v="Salesperson_34"/>
    <s v="Paid"/>
    <s v="in-store"/>
  </r>
  <r>
    <s v="S06688"/>
    <d v="2024-03-05T11:11:00"/>
    <x v="8"/>
    <s v="P1187"/>
    <s v="Sarees_187"/>
    <x v="7"/>
    <s v="Pink"/>
    <s v="XL"/>
    <n v="1"/>
    <n v="300.68"/>
    <n v="191.86"/>
    <n v="300.68"/>
    <n v="191.86"/>
    <s v="C26687"/>
    <s v="Meena_6687"/>
    <s v="Vellore"/>
    <n v="12.916499999999999"/>
    <n v="79.132499999999993"/>
    <s v="SP101"/>
    <s v="Salesperson_1"/>
    <s v="Pending"/>
    <s v="in-store"/>
  </r>
  <r>
    <s v="S06689"/>
    <d v="2024-07-15T20:20:00"/>
    <x v="59"/>
    <s v="P1188"/>
    <s v="Sportswear_188"/>
    <x v="3"/>
    <s v="Maroon"/>
    <s v="M"/>
    <n v="1"/>
    <n v="2353.9899999999998"/>
    <n v="1430.64"/>
    <n v="2353.9899999999998"/>
    <n v="1430.64"/>
    <s v="C26688"/>
    <s v="Meena_6688"/>
    <s v="Vellore"/>
    <n v="12.916499999999999"/>
    <n v="79.132499999999993"/>
    <s v="SP136"/>
    <s v="Salesperson_36"/>
    <s v="Cancelled"/>
    <s v="mobile_app"/>
  </r>
  <r>
    <s v="S06690"/>
    <d v="2024-01-13T17:47:00"/>
    <x v="65"/>
    <s v="P1189"/>
    <s v="Kid's_189"/>
    <x v="5"/>
    <s v="Blue"/>
    <s v="M"/>
    <n v="3"/>
    <n v="2170.04"/>
    <n v="1492.56"/>
    <n v="6510.12"/>
    <n v="4477.68"/>
    <s v="C26689"/>
    <s v="Devi_6689"/>
    <s v="Madurai"/>
    <n v="9.9252000000000002"/>
    <n v="78.119799999999998"/>
    <s v="SP119"/>
    <s v="Salesperson_19"/>
    <s v="Paid"/>
    <s v="in-store"/>
  </r>
  <r>
    <s v="S06691"/>
    <d v="2023-02-02T20:30:00"/>
    <x v="35"/>
    <s v="P1190"/>
    <s v="Jeans_190"/>
    <x v="6"/>
    <s v="Grey"/>
    <s v="XS"/>
    <n v="4"/>
    <n v="1734.22"/>
    <n v="1486.26"/>
    <n v="6936.88"/>
    <n v="5945.04"/>
    <s v="C26690"/>
    <s v="Ravi_6690"/>
    <s v="Tiruchirappalli"/>
    <n v="10.7905"/>
    <n v="78.704700000000003"/>
    <s v="SP100"/>
    <s v="Salesperson_0"/>
    <s v="Shipped"/>
    <s v="online"/>
  </r>
  <r>
    <s v="S06692"/>
    <d v="2023-02-25T14:00:00"/>
    <x v="29"/>
    <s v="P1191"/>
    <s v="Jeans_191"/>
    <x v="6"/>
    <s v="Red"/>
    <s v="XL"/>
    <n v="3"/>
    <n v="1585.66"/>
    <n v="1154.8399999999999"/>
    <n v="4756.9799999999996"/>
    <n v="3464.52"/>
    <s v="C26691"/>
    <s v="Karthik_6691"/>
    <s v="Tiruchirappalli"/>
    <n v="10.7905"/>
    <n v="78.704700000000003"/>
    <s v="SP102"/>
    <s v="Salesperson_2"/>
    <s v="Shipped"/>
    <s v="online"/>
  </r>
  <r>
    <s v="S06693"/>
    <d v="2023-04-02T16:48:00"/>
    <x v="67"/>
    <s v="P1192"/>
    <s v="T-Shirts_192"/>
    <x v="2"/>
    <s v="Maroon"/>
    <s v="S"/>
    <n v="4"/>
    <n v="1729.18"/>
    <n v="1273.2"/>
    <n v="6916.72"/>
    <n v="5092.8"/>
    <s v="C26692"/>
    <s v="Bhuvana_6692"/>
    <s v="Erode"/>
    <n v="11.34"/>
    <n v="77.717200000000005"/>
    <s v="SP149"/>
    <s v="Salesperson_49"/>
    <s v="Cancelled"/>
    <s v="in-store"/>
  </r>
  <r>
    <s v="S06694"/>
    <d v="2024-02-28T13:34:00"/>
    <x v="14"/>
    <s v="P1193"/>
    <s v="Women's_193"/>
    <x v="0"/>
    <s v="Pink"/>
    <s v="L"/>
    <n v="1"/>
    <n v="1484.87"/>
    <n v="956.44"/>
    <n v="1484.87"/>
    <n v="956.44"/>
    <s v="C26693"/>
    <s v="Kavin_6693"/>
    <s v="Tiruchirappalli"/>
    <n v="10.7905"/>
    <n v="78.704700000000003"/>
    <s v="SP134"/>
    <s v="Salesperson_34"/>
    <s v="Shipped"/>
    <s v="in-store"/>
  </r>
  <r>
    <s v="S06695"/>
    <d v="2023-09-15T14:44:00"/>
    <x v="61"/>
    <s v="P1194"/>
    <s v="Kurta_194"/>
    <x v="1"/>
    <s v="Yellow"/>
    <s v="XXL"/>
    <n v="2"/>
    <n v="205.47"/>
    <n v="168.76"/>
    <n v="410.94"/>
    <n v="337.52"/>
    <s v="C26694"/>
    <s v="Priya_6694"/>
    <s v="Chennai"/>
    <n v="13.082700000000001"/>
    <n v="80.270700000000005"/>
    <s v="SP125"/>
    <s v="Salesperson_25"/>
    <s v="Shipped"/>
    <s v="online"/>
  </r>
  <r>
    <s v="S06696"/>
    <d v="2024-01-03T11:48:00"/>
    <x v="39"/>
    <s v="P1195"/>
    <s v="Sportswear_195"/>
    <x v="3"/>
    <s v="Yellow"/>
    <s v="M"/>
    <n v="1"/>
    <n v="645.03"/>
    <n v="531.65"/>
    <n v="645.03"/>
    <n v="531.65"/>
    <s v="C26695"/>
    <s v="Sathish_6695"/>
    <s v="Tirunelveli"/>
    <n v="8.7139000000000006"/>
    <n v="77.756699999999995"/>
    <s v="SP128"/>
    <s v="Salesperson_28"/>
    <s v="Pending"/>
    <s v="in-store"/>
  </r>
  <r>
    <s v="S06697"/>
    <d v="2023-03-28T12:45:00"/>
    <x v="67"/>
    <s v="P1196"/>
    <s v="Sarees_196"/>
    <x v="7"/>
    <s v="White"/>
    <s v="XS"/>
    <n v="1"/>
    <n v="2018.8"/>
    <n v="1388.93"/>
    <n v="2018.8"/>
    <n v="1388.93"/>
    <s v="C26696"/>
    <s v="Sanjay_6696"/>
    <s v="Chennai"/>
    <n v="13.082700000000001"/>
    <n v="80.270700000000005"/>
    <s v="SP120"/>
    <s v="Salesperson_20"/>
    <s v="Shipped"/>
    <s v="mobile_app"/>
  </r>
  <r>
    <s v="S06698"/>
    <d v="2024-07-17T18:50:00"/>
    <x v="59"/>
    <s v="P1197"/>
    <s v="Sportswear_197"/>
    <x v="3"/>
    <s v="Green"/>
    <s v="M"/>
    <n v="1"/>
    <n v="1533.07"/>
    <n v="970.15"/>
    <n v="1533.07"/>
    <n v="970.15"/>
    <s v="C26697"/>
    <s v="Aarav_6697"/>
    <s v="Salem"/>
    <n v="11.664300000000001"/>
    <n v="78.146000000000001"/>
    <s v="SP102"/>
    <s v="Salesperson_2"/>
    <s v="Pending"/>
    <s v="in-store"/>
  </r>
  <r>
    <s v="S06699"/>
    <d v="2024-04-07T18:18:00"/>
    <x v="82"/>
    <s v="P1198"/>
    <s v="Sarees_198"/>
    <x v="7"/>
    <s v="Maroon"/>
    <s v="XXL"/>
    <n v="4"/>
    <n v="1623.46"/>
    <n v="1231.6300000000001"/>
    <n v="6493.84"/>
    <n v="4926.5200000000004"/>
    <s v="C26698"/>
    <s v="Sathish_6698"/>
    <s v="Coimbatore"/>
    <n v="11.0168"/>
    <n v="76.955799999999996"/>
    <s v="SP101"/>
    <s v="Salesperson_1"/>
    <s v="Cancelled"/>
    <s v="in-store"/>
  </r>
  <r>
    <s v="S06700"/>
    <d v="2023-08-27T19:54:00"/>
    <x v="4"/>
    <s v="P1199"/>
    <s v="Sarees_199"/>
    <x v="7"/>
    <s v="Yellow"/>
    <s v="XL"/>
    <n v="3"/>
    <n v="1968.31"/>
    <n v="1341.27"/>
    <n v="5904.93"/>
    <n v="4023.81"/>
    <s v="C26699"/>
    <s v="Ravi_6699"/>
    <s v="Madurai"/>
    <n v="9.9252000000000002"/>
    <n v="78.119799999999998"/>
    <s v="SP113"/>
    <s v="Salesperson_13"/>
    <s v="Returned"/>
    <s v="online"/>
  </r>
  <r>
    <s v="S06701"/>
    <d v="2023-01-02T21:12:00"/>
    <x v="3"/>
    <s v="P1200"/>
    <s v="Sportswear_200"/>
    <x v="3"/>
    <s v="Maroon"/>
    <s v="M"/>
    <n v="1"/>
    <n v="2331.92"/>
    <n v="1818.7"/>
    <n v="2331.92"/>
    <n v="1818.7"/>
    <s v="C26700"/>
    <s v="Sanjay_6700"/>
    <s v="Tirunelveli"/>
    <n v="8.7139000000000006"/>
    <n v="77.756699999999995"/>
    <s v="SP130"/>
    <s v="Salesperson_30"/>
    <s v="Pending"/>
    <s v="in-store"/>
  </r>
  <r>
    <s v="S06702"/>
    <d v="2024-06-03T21:51:00"/>
    <x v="40"/>
    <s v="P1201"/>
    <s v="Men's_201"/>
    <x v="4"/>
    <s v="Maroon"/>
    <s v="XS"/>
    <n v="3"/>
    <n v="1036.52"/>
    <n v="771.94"/>
    <n v="3109.56"/>
    <n v="2315.8200000000002"/>
    <s v="C26701"/>
    <s v="Kavin_6701"/>
    <s v="Salem"/>
    <n v="11.664300000000001"/>
    <n v="78.146000000000001"/>
    <s v="SP107"/>
    <s v="Salesperson_7"/>
    <s v="Paid"/>
    <s v="in-store"/>
  </r>
  <r>
    <s v="S06703"/>
    <d v="2024-07-01T20:50:00"/>
    <x v="9"/>
    <s v="P1202"/>
    <s v="T-Shirts_202"/>
    <x v="2"/>
    <s v="Blue"/>
    <s v="M"/>
    <n v="3"/>
    <n v="1297"/>
    <n v="899.34"/>
    <n v="3891"/>
    <n v="2698.02"/>
    <s v="C26702"/>
    <s v="Aarav_6702"/>
    <s v="Vellore"/>
    <n v="12.916499999999999"/>
    <n v="79.132499999999993"/>
    <s v="SP147"/>
    <s v="Salesperson_47"/>
    <s v="Returned"/>
    <s v="mobile_app"/>
  </r>
  <r>
    <s v="S06704"/>
    <d v="2023-01-03T19:16:00"/>
    <x v="3"/>
    <s v="P1203"/>
    <s v="Jeans_203"/>
    <x v="6"/>
    <s v="Blue"/>
    <s v="L"/>
    <n v="4"/>
    <n v="408.02"/>
    <n v="319.43"/>
    <n v="1632.08"/>
    <n v="1277.72"/>
    <s v="C26703"/>
    <s v="Priya_6703"/>
    <s v="Chennai"/>
    <n v="13.082700000000001"/>
    <n v="80.270700000000005"/>
    <s v="SP133"/>
    <s v="Salesperson_33"/>
    <s v="Paid"/>
    <s v="in-store"/>
  </r>
  <r>
    <s v="S06705"/>
    <d v="2024-01-22T14:08:00"/>
    <x v="57"/>
    <s v="P1204"/>
    <s v="Kurta_204"/>
    <x v="1"/>
    <s v="Blue"/>
    <s v="XS"/>
    <n v="4"/>
    <n v="1262.43"/>
    <n v="1032.1400000000001"/>
    <n v="5049.72"/>
    <n v="4128.5600000000004"/>
    <s v="C26704"/>
    <s v="Karthik_6704"/>
    <s v="Tirunelveli"/>
    <n v="8.7139000000000006"/>
    <n v="77.756699999999995"/>
    <s v="SP140"/>
    <s v="Salesperson_40"/>
    <s v="Shipped"/>
    <s v="in-store"/>
  </r>
  <r>
    <s v="S06706"/>
    <d v="2023-01-11T10:10:00"/>
    <x v="72"/>
    <s v="P1205"/>
    <s v="Kurta_205"/>
    <x v="1"/>
    <s v="Blue"/>
    <s v="S"/>
    <n v="1"/>
    <n v="2452.5300000000002"/>
    <n v="1648.62"/>
    <n v="2452.5300000000002"/>
    <n v="1648.62"/>
    <s v="C26705"/>
    <s v="Lakshmi_6705"/>
    <s v="Salem"/>
    <n v="11.664300000000001"/>
    <n v="78.146000000000001"/>
    <s v="SP101"/>
    <s v="Salesperson_1"/>
    <s v="Returned"/>
    <s v="in-store"/>
  </r>
  <r>
    <s v="S06707"/>
    <d v="2024-06-17T13:25:00"/>
    <x v="11"/>
    <s v="P1206"/>
    <s v="Sportswear_206"/>
    <x v="3"/>
    <s v="Yellow"/>
    <s v="XS"/>
    <n v="1"/>
    <n v="1804.59"/>
    <n v="1373.01"/>
    <n v="1804.59"/>
    <n v="1373.01"/>
    <s v="C26706"/>
    <s v="Aarav_6706"/>
    <s v="Chennai"/>
    <n v="13.082700000000001"/>
    <n v="80.270700000000005"/>
    <s v="SP119"/>
    <s v="Salesperson_19"/>
    <s v="Returned"/>
    <s v="in-store"/>
  </r>
  <r>
    <s v="S06708"/>
    <d v="2023-08-29T18:33:00"/>
    <x v="0"/>
    <s v="P1207"/>
    <s v="T-Shirts_207"/>
    <x v="2"/>
    <s v="Red"/>
    <s v="XXL"/>
    <n v="1"/>
    <n v="1665.93"/>
    <n v="1291.32"/>
    <n v="1665.93"/>
    <n v="1291.32"/>
    <s v="C26707"/>
    <s v="Anu_6707"/>
    <s v="Madurai"/>
    <n v="9.9252000000000002"/>
    <n v="78.119799999999998"/>
    <s v="SP108"/>
    <s v="Salesperson_8"/>
    <s v="Shipped"/>
    <s v="in-store"/>
  </r>
  <r>
    <s v="S06709"/>
    <d v="2023-07-10T21:23:00"/>
    <x v="91"/>
    <s v="P1208"/>
    <s v="Men's_208"/>
    <x v="4"/>
    <s v="Pink"/>
    <s v="XL"/>
    <n v="1"/>
    <n v="1475.38"/>
    <n v="1216.71"/>
    <n v="1475.38"/>
    <n v="1216.71"/>
    <s v="C26708"/>
    <s v="Sathish_6708"/>
    <s v="Chennai"/>
    <n v="13.082700000000001"/>
    <n v="80.270700000000005"/>
    <s v="SP141"/>
    <s v="Salesperson_41"/>
    <s v="Shipped"/>
    <s v="online"/>
  </r>
  <r>
    <s v="S06710"/>
    <d v="2023-01-08T13:49:00"/>
    <x v="3"/>
    <s v="P1209"/>
    <s v="T-Shirts_209"/>
    <x v="2"/>
    <s v="White"/>
    <s v="XL"/>
    <n v="2"/>
    <n v="665.27"/>
    <n v="430.15"/>
    <n v="1330.54"/>
    <n v="860.3"/>
    <s v="C26709"/>
    <s v="Meena_6709"/>
    <s v="Tirunelveli"/>
    <n v="8.7139000000000006"/>
    <n v="77.756699999999995"/>
    <s v="SP127"/>
    <s v="Salesperson_27"/>
    <s v="Returned"/>
    <s v="in-store"/>
  </r>
  <r>
    <s v="S06711"/>
    <d v="2024-04-24T13:46:00"/>
    <x v="75"/>
    <s v="P1210"/>
    <s v="Men's_210"/>
    <x v="4"/>
    <s v="Black"/>
    <s v="XXL"/>
    <n v="3"/>
    <n v="362.89"/>
    <n v="241"/>
    <n v="1088.67"/>
    <n v="723"/>
    <s v="C26710"/>
    <s v="Priya_6710"/>
    <s v="Tiruchirappalli"/>
    <n v="10.7905"/>
    <n v="78.704700000000003"/>
    <s v="SP135"/>
    <s v="Salesperson_35"/>
    <s v="Pending"/>
    <s v="in-store"/>
  </r>
  <r>
    <s v="S06712"/>
    <d v="2024-02-13T10:35:00"/>
    <x v="18"/>
    <s v="P1211"/>
    <s v="Kurta_211"/>
    <x v="1"/>
    <s v="White"/>
    <s v="L"/>
    <n v="1"/>
    <n v="1514.75"/>
    <n v="923.88"/>
    <n v="1514.75"/>
    <n v="923.88"/>
    <s v="C26711"/>
    <s v="Kavin_6711"/>
    <s v="Madurai"/>
    <n v="9.9252000000000002"/>
    <n v="78.119799999999998"/>
    <s v="SP119"/>
    <s v="Salesperson_19"/>
    <s v="Returned"/>
    <s v="in-store"/>
  </r>
  <r>
    <s v="S06713"/>
    <d v="2024-05-29T13:41:00"/>
    <x v="54"/>
    <s v="P1212"/>
    <s v="Sarees_212"/>
    <x v="7"/>
    <s v="Maroon"/>
    <s v="XXL"/>
    <n v="1"/>
    <n v="2434.9899999999998"/>
    <n v="2184.09"/>
    <n v="2434.9899999999998"/>
    <n v="2184.09"/>
    <s v="C26712"/>
    <s v="Diya_6712"/>
    <s v="Vellore"/>
    <n v="12.916499999999999"/>
    <n v="79.132499999999993"/>
    <s v="SP102"/>
    <s v="Salesperson_2"/>
    <s v="Cancelled"/>
    <s v="in-store"/>
  </r>
  <r>
    <s v="S06714"/>
    <d v="2023-09-24T11:54:00"/>
    <x v="70"/>
    <s v="P1213"/>
    <s v="Jeans_213"/>
    <x v="6"/>
    <s v="Black"/>
    <s v="M"/>
    <n v="1"/>
    <n v="917.54"/>
    <n v="661.27"/>
    <n v="917.54"/>
    <n v="661.27"/>
    <s v="C26713"/>
    <s v="Diya_6713"/>
    <s v="Salem"/>
    <n v="11.664300000000001"/>
    <n v="78.146000000000001"/>
    <s v="SP141"/>
    <s v="Salesperson_41"/>
    <s v="Pending"/>
    <s v="in-store"/>
  </r>
  <r>
    <s v="S06715"/>
    <d v="2023-03-06T11:16:00"/>
    <x v="1"/>
    <s v="P1214"/>
    <s v="T-Shirts_214"/>
    <x v="2"/>
    <s v="White"/>
    <s v="XXL"/>
    <n v="1"/>
    <n v="2055.6"/>
    <n v="1244.58"/>
    <n v="2055.6"/>
    <n v="1244.58"/>
    <s v="C26714"/>
    <s v="Lakshmi_6714"/>
    <s v="Erode"/>
    <n v="11.34"/>
    <n v="77.717200000000005"/>
    <s v="SP125"/>
    <s v="Salesperson_25"/>
    <s v="Pending"/>
    <s v="online"/>
  </r>
  <r>
    <s v="S06716"/>
    <d v="2024-08-21T16:13:00"/>
    <x v="68"/>
    <s v="P1215"/>
    <s v="Men's_215"/>
    <x v="4"/>
    <s v="Red"/>
    <s v="XXL"/>
    <n v="4"/>
    <n v="931.74"/>
    <n v="767.38"/>
    <n v="3726.96"/>
    <n v="3069.52"/>
    <s v="C26715"/>
    <s v="Aarav_6715"/>
    <s v="Salem"/>
    <n v="11.664300000000001"/>
    <n v="78.146000000000001"/>
    <s v="SP122"/>
    <s v="Salesperson_22"/>
    <s v="Pending"/>
    <s v="in-store"/>
  </r>
  <r>
    <s v="S06717"/>
    <d v="2023-11-28T21:08:00"/>
    <x v="33"/>
    <s v="P1216"/>
    <s v="Men's_216"/>
    <x v="4"/>
    <s v="White"/>
    <s v="XXL"/>
    <n v="2"/>
    <n v="1361.62"/>
    <n v="1047.56"/>
    <n v="2723.24"/>
    <n v="2095.12"/>
    <s v="C26716"/>
    <s v="Bhuvana_6716"/>
    <s v="Erode"/>
    <n v="11.34"/>
    <n v="77.717200000000005"/>
    <s v="SP131"/>
    <s v="Salesperson_31"/>
    <s v="Pending"/>
    <s v="mobile_app"/>
  </r>
  <r>
    <s v="S06718"/>
    <d v="2023-10-22T15:35:00"/>
    <x v="69"/>
    <s v="P1217"/>
    <s v="Sarees_217"/>
    <x v="7"/>
    <s v="Blue"/>
    <s v="M"/>
    <n v="1"/>
    <n v="563.07000000000005"/>
    <n v="485.26"/>
    <n v="563.07000000000005"/>
    <n v="485.26"/>
    <s v="C26717"/>
    <s v="Aarav_6717"/>
    <s v="Erode"/>
    <n v="11.34"/>
    <n v="77.717200000000005"/>
    <s v="SP107"/>
    <s v="Salesperson_7"/>
    <s v="Shipped"/>
    <s v="mobile_app"/>
  </r>
  <r>
    <s v="S06719"/>
    <d v="2024-03-26T15:52:00"/>
    <x v="26"/>
    <s v="P1218"/>
    <s v="Men's_218"/>
    <x v="4"/>
    <s v="Maroon"/>
    <s v="L"/>
    <n v="4"/>
    <n v="1188.67"/>
    <n v="997.89"/>
    <n v="4754.68"/>
    <n v="3991.56"/>
    <s v="C26718"/>
    <s v="Meena_6718"/>
    <s v="Coimbatore"/>
    <n v="11.0168"/>
    <n v="76.955799999999996"/>
    <s v="SP131"/>
    <s v="Salesperson_31"/>
    <s v="Paid"/>
    <s v="online"/>
  </r>
  <r>
    <s v="S06720"/>
    <d v="2023-07-31T16:04:00"/>
    <x v="58"/>
    <s v="P1219"/>
    <s v="Women's_219"/>
    <x v="0"/>
    <s v="Pink"/>
    <s v="L"/>
    <n v="2"/>
    <n v="2143.33"/>
    <n v="1585.58"/>
    <n v="4286.66"/>
    <n v="3171.16"/>
    <s v="C26719"/>
    <s v="Anu_6719"/>
    <s v="Coimbatore"/>
    <n v="11.0168"/>
    <n v="76.955799999999996"/>
    <s v="SP114"/>
    <s v="Salesperson_14"/>
    <s v="Paid"/>
    <s v="mobile_app"/>
  </r>
  <r>
    <s v="S06721"/>
    <d v="2024-06-28T16:47:00"/>
    <x v="2"/>
    <s v="P1220"/>
    <s v="Jeans_220"/>
    <x v="6"/>
    <s v="Maroon"/>
    <s v="M"/>
    <n v="3"/>
    <n v="995.01"/>
    <n v="699.49"/>
    <n v="2985.03"/>
    <n v="2098.4699999999998"/>
    <s v="C26720"/>
    <s v="Priya_6720"/>
    <s v="Coimbatore"/>
    <n v="11.0168"/>
    <n v="76.955799999999996"/>
    <s v="SP143"/>
    <s v="Salesperson_43"/>
    <s v="Pending"/>
    <s v="third-party"/>
  </r>
  <r>
    <s v="S06722"/>
    <d v="2024-09-05T20:32:00"/>
    <x v="22"/>
    <s v="P1221"/>
    <s v="Women's_221"/>
    <x v="0"/>
    <s v="Yellow"/>
    <s v="XS"/>
    <n v="4"/>
    <n v="976.79"/>
    <n v="831.01"/>
    <n v="3907.16"/>
    <n v="3324.04"/>
    <s v="C26721"/>
    <s v="Diya_6721"/>
    <s v="Erode"/>
    <n v="11.34"/>
    <n v="77.717200000000005"/>
    <s v="SP116"/>
    <s v="Salesperson_16"/>
    <s v="Returned"/>
    <s v="in-store"/>
  </r>
  <r>
    <s v="S06723"/>
    <d v="2023-09-20T19:54:00"/>
    <x v="70"/>
    <s v="P1222"/>
    <s v="T-Shirts_222"/>
    <x v="2"/>
    <s v="Pink"/>
    <s v="L"/>
    <n v="1"/>
    <n v="1071.93"/>
    <n v="902.89"/>
    <n v="1071.93"/>
    <n v="902.89"/>
    <s v="C26722"/>
    <s v="Kavin_6722"/>
    <s v="Tirunelveli"/>
    <n v="8.7139000000000006"/>
    <n v="77.756699999999995"/>
    <s v="SP128"/>
    <s v="Salesperson_28"/>
    <s v="Pending"/>
    <s v="third-party"/>
  </r>
  <r>
    <s v="S06724"/>
    <d v="2023-07-11T21:57:00"/>
    <x v="91"/>
    <s v="P1223"/>
    <s v="Women's_223"/>
    <x v="0"/>
    <s v="Green"/>
    <s v="M"/>
    <n v="2"/>
    <n v="1014.34"/>
    <n v="714.96"/>
    <n v="2028.68"/>
    <n v="1429.92"/>
    <s v="C26723"/>
    <s v="Meena_6723"/>
    <s v="Erode"/>
    <n v="11.34"/>
    <n v="77.717200000000005"/>
    <s v="SP106"/>
    <s v="Salesperson_6"/>
    <s v="Pending"/>
    <s v="mobile_app"/>
  </r>
  <r>
    <s v="S06725"/>
    <d v="2023-04-09T18:10:00"/>
    <x v="48"/>
    <s v="P1224"/>
    <s v="Sportswear_224"/>
    <x v="3"/>
    <s v="Pink"/>
    <s v="XL"/>
    <n v="2"/>
    <n v="1135.46"/>
    <n v="890.68"/>
    <n v="2270.92"/>
    <n v="1781.36"/>
    <s v="C26724"/>
    <s v="Anu_6724"/>
    <s v="Vellore"/>
    <n v="12.916499999999999"/>
    <n v="79.132499999999993"/>
    <s v="SP125"/>
    <s v="Salesperson_25"/>
    <s v="Pending"/>
    <s v="in-store"/>
  </r>
  <r>
    <s v="S06726"/>
    <d v="2024-03-03T19:40:00"/>
    <x v="14"/>
    <s v="P1225"/>
    <s v="Kid's_225"/>
    <x v="5"/>
    <s v="Yellow"/>
    <s v="L"/>
    <n v="1"/>
    <n v="384.75"/>
    <n v="280.14999999999998"/>
    <n v="384.75"/>
    <n v="280.14999999999998"/>
    <s v="C26725"/>
    <s v="Sanjay_6725"/>
    <s v="Salem"/>
    <n v="11.664300000000001"/>
    <n v="78.146000000000001"/>
    <s v="SP131"/>
    <s v="Salesperson_31"/>
    <s v="Returned"/>
    <s v="mobile_app"/>
  </r>
  <r>
    <s v="S06727"/>
    <d v="2023-08-09T14:39:00"/>
    <x v="92"/>
    <s v="P1226"/>
    <s v="Sarees_226"/>
    <x v="7"/>
    <s v="Red"/>
    <s v="XL"/>
    <n v="3"/>
    <n v="2482.75"/>
    <n v="2106.71"/>
    <n v="7448.25"/>
    <n v="6320.13"/>
    <s v="C26726"/>
    <s v="Aarav_6726"/>
    <s v="Vellore"/>
    <n v="12.916499999999999"/>
    <n v="79.132499999999993"/>
    <s v="SP107"/>
    <s v="Salesperson_7"/>
    <s v="Shipped"/>
    <s v="mobile_app"/>
  </r>
  <r>
    <s v="S06728"/>
    <d v="2024-03-12T21:36:00"/>
    <x v="24"/>
    <s v="P1227"/>
    <s v="Jeans_227"/>
    <x v="6"/>
    <s v="Black"/>
    <s v="XS"/>
    <n v="1"/>
    <n v="287.39999999999998"/>
    <n v="213.82"/>
    <n v="287.39999999999998"/>
    <n v="213.82"/>
    <s v="C26727"/>
    <s v="Sanjay_6727"/>
    <s v="Tirunelveli"/>
    <n v="8.7139000000000006"/>
    <n v="77.756699999999995"/>
    <s v="SP149"/>
    <s v="Salesperson_49"/>
    <s v="Shipped"/>
    <s v="in-store"/>
  </r>
  <r>
    <s v="S06729"/>
    <d v="2024-10-06T14:26:00"/>
    <x v="25"/>
    <s v="P1228"/>
    <s v="Women's_228"/>
    <x v="0"/>
    <s v="Pink"/>
    <s v="XS"/>
    <n v="1"/>
    <n v="1356.74"/>
    <n v="1007.25"/>
    <n v="1356.74"/>
    <n v="1007.25"/>
    <s v="C26728"/>
    <s v="Ganesh_6728"/>
    <s v="Salem"/>
    <n v="11.664300000000001"/>
    <n v="78.146000000000001"/>
    <s v="SP111"/>
    <s v="Salesperson_11"/>
    <s v="Shipped"/>
    <s v="mobile_app"/>
  </r>
  <r>
    <s v="S06730"/>
    <d v="2023-07-16T16:14:00"/>
    <x v="91"/>
    <s v="P1229"/>
    <s v="Women's_229"/>
    <x v="0"/>
    <s v="White"/>
    <s v="M"/>
    <n v="1"/>
    <n v="2330.13"/>
    <n v="1613.35"/>
    <n v="2330.13"/>
    <n v="1613.35"/>
    <s v="C26729"/>
    <s v="Ravi_6729"/>
    <s v="Coimbatore"/>
    <n v="11.0168"/>
    <n v="76.955799999999996"/>
    <s v="SP126"/>
    <s v="Salesperson_26"/>
    <s v="Returned"/>
    <s v="in-store"/>
  </r>
  <r>
    <s v="S06731"/>
    <d v="2024-01-09T13:28:00"/>
    <x v="65"/>
    <s v="P1230"/>
    <s v="Men's_230"/>
    <x v="4"/>
    <s v="White"/>
    <s v="M"/>
    <n v="2"/>
    <n v="2072.17"/>
    <n v="1841.29"/>
    <n v="4144.34"/>
    <n v="3682.58"/>
    <s v="C26730"/>
    <s v="Sanjay_6730"/>
    <s v="Coimbatore"/>
    <n v="11.0168"/>
    <n v="76.955799999999996"/>
    <s v="SP123"/>
    <s v="Salesperson_23"/>
    <s v="Pending"/>
    <s v="mobile_app"/>
  </r>
  <r>
    <s v="S06732"/>
    <d v="2024-04-30T15:17:00"/>
    <x v="47"/>
    <s v="P1231"/>
    <s v="Kurta_231"/>
    <x v="1"/>
    <s v="White"/>
    <s v="M"/>
    <n v="1"/>
    <n v="1951.22"/>
    <n v="1245.53"/>
    <n v="1951.22"/>
    <n v="1245.53"/>
    <s v="C26731"/>
    <s v="Karthik_6731"/>
    <s v="Madurai"/>
    <n v="9.9252000000000002"/>
    <n v="78.119799999999998"/>
    <s v="SP138"/>
    <s v="Salesperson_38"/>
    <s v="Shipped"/>
    <s v="in-store"/>
  </r>
  <r>
    <s v="S06733"/>
    <d v="2024-09-19T19:29:00"/>
    <x v="6"/>
    <s v="P1232"/>
    <s v="T-Shirts_232"/>
    <x v="2"/>
    <s v="Yellow"/>
    <s v="M"/>
    <n v="1"/>
    <n v="871.82"/>
    <n v="731.71"/>
    <n v="871.82"/>
    <n v="731.71"/>
    <s v="C26732"/>
    <s v="Diya_6732"/>
    <s v="Coimbatore"/>
    <n v="11.0168"/>
    <n v="76.955799999999996"/>
    <s v="SP114"/>
    <s v="Salesperson_14"/>
    <s v="Shipped"/>
    <s v="in-store"/>
  </r>
  <r>
    <s v="S06734"/>
    <d v="2023-04-22T17:03:00"/>
    <x v="12"/>
    <s v="P1233"/>
    <s v="Men's_233"/>
    <x v="4"/>
    <s v="White"/>
    <s v="XL"/>
    <n v="3"/>
    <n v="1835.02"/>
    <n v="1438.48"/>
    <n v="5505.06"/>
    <n v="4315.4399999999996"/>
    <s v="C26733"/>
    <s v="Anu_6733"/>
    <s v="Vellore"/>
    <n v="12.916499999999999"/>
    <n v="79.132499999999993"/>
    <s v="SP127"/>
    <s v="Salesperson_27"/>
    <s v="Pending"/>
    <s v="third-party"/>
  </r>
  <r>
    <s v="S06735"/>
    <d v="2023-10-03T12:14:00"/>
    <x v="31"/>
    <s v="P1234"/>
    <s v="Men's_234"/>
    <x v="4"/>
    <s v="Black"/>
    <s v="XL"/>
    <n v="4"/>
    <n v="2100.7600000000002"/>
    <n v="1402.69"/>
    <n v="8403.0400000000009"/>
    <n v="5610.76"/>
    <s v="C26734"/>
    <s v="Sanjay_6734"/>
    <s v="Tiruchirappalli"/>
    <n v="10.7905"/>
    <n v="78.704700000000003"/>
    <s v="SP128"/>
    <s v="Salesperson_28"/>
    <s v="Pending"/>
    <s v="in-store"/>
  </r>
  <r>
    <s v="S06736"/>
    <d v="2023-02-26T17:41:00"/>
    <x v="29"/>
    <s v="P1235"/>
    <s v="Kurta_235"/>
    <x v="1"/>
    <s v="Yellow"/>
    <s v="XXL"/>
    <n v="1"/>
    <n v="2277.23"/>
    <n v="1437.63"/>
    <n v="2277.23"/>
    <n v="1437.63"/>
    <s v="C26735"/>
    <s v="Kavin_6735"/>
    <s v="Salem"/>
    <n v="11.664300000000001"/>
    <n v="78.146000000000001"/>
    <s v="SP111"/>
    <s v="Salesperson_11"/>
    <s v="Shipped"/>
    <s v="online"/>
  </r>
  <r>
    <s v="S06737"/>
    <d v="2023-08-21T20:47:00"/>
    <x v="4"/>
    <s v="P1236"/>
    <s v="Kurta_236"/>
    <x v="1"/>
    <s v="Red"/>
    <s v="XXL"/>
    <n v="1"/>
    <n v="2302.4499999999998"/>
    <n v="2010.78"/>
    <n v="2302.4499999999998"/>
    <n v="2010.78"/>
    <s v="C26736"/>
    <s v="Sanjay_6736"/>
    <s v="Vellore"/>
    <n v="12.916499999999999"/>
    <n v="79.132499999999993"/>
    <s v="SP118"/>
    <s v="Salesperson_18"/>
    <s v="Paid"/>
    <s v="online"/>
  </r>
  <r>
    <s v="S06738"/>
    <d v="2024-05-15T16:33:00"/>
    <x v="36"/>
    <s v="P1237"/>
    <s v="T-Shirts_237"/>
    <x v="2"/>
    <s v="Pink"/>
    <s v="M"/>
    <n v="1"/>
    <n v="1546.19"/>
    <n v="1252.0999999999999"/>
    <n v="1546.19"/>
    <n v="1252.0999999999999"/>
    <s v="C26737"/>
    <s v="Bhuvana_6737"/>
    <s v="Salem"/>
    <n v="11.664300000000001"/>
    <n v="78.146000000000001"/>
    <s v="SP100"/>
    <s v="Salesperson_0"/>
    <s v="Pending"/>
    <s v="online"/>
  </r>
  <r>
    <s v="S06739"/>
    <d v="2024-04-06T19:04:00"/>
    <x v="82"/>
    <s v="P1238"/>
    <s v="Kurta_238"/>
    <x v="1"/>
    <s v="Blue"/>
    <s v="S"/>
    <n v="1"/>
    <n v="683.63"/>
    <n v="558.54999999999995"/>
    <n v="683.63"/>
    <n v="558.54999999999995"/>
    <s v="C26738"/>
    <s v="Karthik_6738"/>
    <s v="Tiruchirappalli"/>
    <n v="10.7905"/>
    <n v="78.704700000000003"/>
    <s v="SP118"/>
    <s v="Salesperson_18"/>
    <s v="Pending"/>
    <s v="online"/>
  </r>
  <r>
    <s v="S06740"/>
    <d v="2023-12-22T21:15:00"/>
    <x v="41"/>
    <s v="P1239"/>
    <s v="Sarees_239"/>
    <x v="7"/>
    <s v="Yellow"/>
    <s v="M"/>
    <n v="1"/>
    <n v="901.56"/>
    <n v="713.81"/>
    <n v="901.56"/>
    <n v="713.81"/>
    <s v="C26739"/>
    <s v="Priya_6739"/>
    <s v="Coimbatore"/>
    <n v="11.0168"/>
    <n v="76.955799999999996"/>
    <s v="SP135"/>
    <s v="Salesperson_35"/>
    <s v="Pending"/>
    <s v="mobile_app"/>
  </r>
  <r>
    <s v="S06741"/>
    <d v="2024-01-12T20:47:00"/>
    <x v="65"/>
    <s v="P1240"/>
    <s v="Kid's_240"/>
    <x v="5"/>
    <s v="Pink"/>
    <s v="XXL"/>
    <n v="2"/>
    <n v="1509.9"/>
    <n v="1023.81"/>
    <n v="3019.8"/>
    <n v="2047.62"/>
    <s v="C26740"/>
    <s v="Kavin_6740"/>
    <s v="Coimbatore"/>
    <n v="11.0168"/>
    <n v="76.955799999999996"/>
    <s v="SP113"/>
    <s v="Salesperson_13"/>
    <s v="Cancelled"/>
    <s v="online"/>
  </r>
  <r>
    <s v="S06742"/>
    <d v="2023-01-02T21:28:00"/>
    <x v="3"/>
    <s v="P1241"/>
    <s v="T-Shirts_241"/>
    <x v="2"/>
    <s v="Blue"/>
    <s v="XXL"/>
    <n v="3"/>
    <n v="1350.59"/>
    <n v="921.05"/>
    <n v="4051.77"/>
    <n v="2763.15"/>
    <s v="C26741"/>
    <s v="Karthik_6741"/>
    <s v="Tirunelveli"/>
    <n v="8.7139000000000006"/>
    <n v="77.756699999999995"/>
    <s v="SP104"/>
    <s v="Salesperson_4"/>
    <s v="Paid"/>
    <s v="in-store"/>
  </r>
  <r>
    <s v="S06743"/>
    <d v="2024-07-24T19:50:00"/>
    <x v="79"/>
    <s v="P1242"/>
    <s v="Sarees_242"/>
    <x v="7"/>
    <s v="White"/>
    <s v="S"/>
    <n v="1"/>
    <n v="1139.29"/>
    <n v="770.97"/>
    <n v="1139.29"/>
    <n v="770.97"/>
    <s v="C26742"/>
    <s v="Bhuvana_6742"/>
    <s v="Tirunelveli"/>
    <n v="8.7139000000000006"/>
    <n v="77.756699999999995"/>
    <s v="SP149"/>
    <s v="Salesperson_49"/>
    <s v="Pending"/>
    <s v="mobile_app"/>
  </r>
  <r>
    <s v="S06744"/>
    <d v="2023-10-19T21:34:00"/>
    <x v="69"/>
    <s v="P1243"/>
    <s v="Sportswear_243"/>
    <x v="3"/>
    <s v="Yellow"/>
    <s v="XS"/>
    <n v="2"/>
    <n v="1778.79"/>
    <n v="1108.8"/>
    <n v="3557.58"/>
    <n v="2217.6"/>
    <s v="C26743"/>
    <s v="Karthik_6743"/>
    <s v="Erode"/>
    <n v="11.34"/>
    <n v="77.717200000000005"/>
    <s v="SP134"/>
    <s v="Salesperson_34"/>
    <s v="Cancelled"/>
    <s v="in-store"/>
  </r>
  <r>
    <s v="S06745"/>
    <d v="2023-09-24T15:45:00"/>
    <x v="70"/>
    <s v="P1244"/>
    <s v="Men's_244"/>
    <x v="4"/>
    <s v="Maroon"/>
    <s v="M"/>
    <n v="1"/>
    <n v="354.92"/>
    <n v="277.35000000000002"/>
    <n v="354.92"/>
    <n v="277.35000000000002"/>
    <s v="C26744"/>
    <s v="Lakshmi_6744"/>
    <s v="Madurai"/>
    <n v="9.9252000000000002"/>
    <n v="78.119799999999998"/>
    <s v="SP144"/>
    <s v="Salesperson_44"/>
    <s v="Paid"/>
    <s v="online"/>
  </r>
  <r>
    <s v="S06746"/>
    <d v="2024-05-25T14:05:00"/>
    <x v="89"/>
    <s v="P1245"/>
    <s v="Sportswear_245"/>
    <x v="3"/>
    <s v="Green"/>
    <s v="L"/>
    <n v="1"/>
    <n v="2214.2800000000002"/>
    <n v="1525.46"/>
    <n v="2214.2800000000002"/>
    <n v="1525.46"/>
    <s v="C26745"/>
    <s v="Diya_6745"/>
    <s v="Madurai"/>
    <n v="9.9252000000000002"/>
    <n v="78.119799999999998"/>
    <s v="SP125"/>
    <s v="Salesperson_25"/>
    <s v="Pending"/>
    <s v="mobile_app"/>
  </r>
  <r>
    <s v="S06747"/>
    <d v="2023-11-27T12:30:00"/>
    <x v="33"/>
    <s v="P1246"/>
    <s v="Jeans_246"/>
    <x v="6"/>
    <s v="White"/>
    <s v="XS"/>
    <n v="2"/>
    <n v="396.7"/>
    <n v="341.57"/>
    <n v="793.4"/>
    <n v="683.14"/>
    <s v="C26746"/>
    <s v="Devi_6746"/>
    <s v="Madurai"/>
    <n v="9.9252000000000002"/>
    <n v="78.119799999999998"/>
    <s v="SP142"/>
    <s v="Salesperson_42"/>
    <s v="Cancelled"/>
    <s v="mobile_app"/>
  </r>
  <r>
    <s v="S06748"/>
    <d v="2024-01-21T21:01:00"/>
    <x v="49"/>
    <s v="P1247"/>
    <s v="Jeans_247"/>
    <x v="6"/>
    <s v="Grey"/>
    <s v="XL"/>
    <n v="1"/>
    <n v="1396.35"/>
    <n v="1255.32"/>
    <n v="1396.35"/>
    <n v="1255.32"/>
    <s v="C26747"/>
    <s v="Ganesh_6747"/>
    <s v="Coimbatore"/>
    <n v="11.0168"/>
    <n v="76.955799999999996"/>
    <s v="SP146"/>
    <s v="Salesperson_46"/>
    <s v="Pending"/>
    <s v="mobile_app"/>
  </r>
  <r>
    <s v="S06749"/>
    <d v="2023-07-31T16:06:00"/>
    <x v="58"/>
    <s v="P1248"/>
    <s v="Kid's_248"/>
    <x v="5"/>
    <s v="Pink"/>
    <s v="L"/>
    <n v="2"/>
    <n v="1433.52"/>
    <n v="1225.1500000000001"/>
    <n v="2867.04"/>
    <n v="2450.3000000000002"/>
    <s v="C26748"/>
    <s v="Kavin_6748"/>
    <s v="Vellore"/>
    <n v="12.916499999999999"/>
    <n v="79.132499999999993"/>
    <s v="SP115"/>
    <s v="Salesperson_15"/>
    <s v="Pending"/>
    <s v="online"/>
  </r>
  <r>
    <s v="S06750"/>
    <d v="2024-10-09T21:14:00"/>
    <x v="28"/>
    <s v="P1249"/>
    <s v="Kid's_249"/>
    <x v="5"/>
    <s v="Pink"/>
    <s v="S"/>
    <n v="2"/>
    <n v="807.84"/>
    <n v="621.22"/>
    <n v="1615.68"/>
    <n v="1242.44"/>
    <s v="C26749"/>
    <s v="Ravi_6749"/>
    <s v="Vellore"/>
    <n v="12.916499999999999"/>
    <n v="79.132499999999993"/>
    <s v="SP146"/>
    <s v="Salesperson_46"/>
    <s v="Shipped"/>
    <s v="online"/>
  </r>
  <r>
    <s v="S06751"/>
    <d v="2024-04-05T17:41:00"/>
    <x v="82"/>
    <s v="P1250"/>
    <s v="Sportswear_250"/>
    <x v="3"/>
    <s v="White"/>
    <s v="L"/>
    <n v="1"/>
    <n v="1556.7"/>
    <n v="1341.56"/>
    <n v="1556.7"/>
    <n v="1341.56"/>
    <s v="C26750"/>
    <s v="Ganesh_6750"/>
    <s v="Tirunelveli"/>
    <n v="8.7139000000000006"/>
    <n v="77.756699999999995"/>
    <s v="SP132"/>
    <s v="Salesperson_32"/>
    <s v="Cancelled"/>
    <s v="in-store"/>
  </r>
  <r>
    <s v="S06752"/>
    <d v="2024-09-15T14:50:00"/>
    <x v="38"/>
    <s v="P1251"/>
    <s v="Women's_251"/>
    <x v="0"/>
    <s v="White"/>
    <s v="L"/>
    <n v="2"/>
    <n v="615.09"/>
    <n v="471.58"/>
    <n v="1230.18"/>
    <n v="943.16"/>
    <s v="C26751"/>
    <s v="Anu_6751"/>
    <s v="Vellore"/>
    <n v="12.916499999999999"/>
    <n v="79.132499999999993"/>
    <s v="SP140"/>
    <s v="Salesperson_40"/>
    <s v="Shipped"/>
    <s v="in-store"/>
  </r>
  <r>
    <s v="S06753"/>
    <d v="2023-06-08T18:52:00"/>
    <x v="87"/>
    <s v="P1252"/>
    <s v="T-Shirts_252"/>
    <x v="2"/>
    <s v="Green"/>
    <s v="XL"/>
    <n v="2"/>
    <n v="2059.64"/>
    <n v="1772.68"/>
    <n v="4119.28"/>
    <n v="3545.36"/>
    <s v="C26752"/>
    <s v="Vishal_6752"/>
    <s v="Salem"/>
    <n v="11.664300000000001"/>
    <n v="78.146000000000001"/>
    <s v="SP138"/>
    <s v="Salesperson_38"/>
    <s v="Cancelled"/>
    <s v="in-store"/>
  </r>
  <r>
    <s v="S06754"/>
    <d v="2024-03-03T17:06:00"/>
    <x v="14"/>
    <s v="P1253"/>
    <s v="Jeans_253"/>
    <x v="6"/>
    <s v="Blue"/>
    <s v="S"/>
    <n v="1"/>
    <n v="1178.22"/>
    <n v="788.69"/>
    <n v="1178.22"/>
    <n v="788.69"/>
    <s v="C26753"/>
    <s v="Priya_6753"/>
    <s v="Vellore"/>
    <n v="12.916499999999999"/>
    <n v="79.132499999999993"/>
    <s v="SP122"/>
    <s v="Salesperson_22"/>
    <s v="Shipped"/>
    <s v="in-store"/>
  </r>
  <r>
    <s v="S06755"/>
    <d v="2024-03-08T15:47:00"/>
    <x v="8"/>
    <s v="P1254"/>
    <s v="Kid's_254"/>
    <x v="5"/>
    <s v="Pink"/>
    <s v="L"/>
    <n v="1"/>
    <n v="706.63"/>
    <n v="479.74"/>
    <n v="706.63"/>
    <n v="479.74"/>
    <s v="C26754"/>
    <s v="Anu_6754"/>
    <s v="Salem"/>
    <n v="11.664300000000001"/>
    <n v="78.146000000000001"/>
    <s v="SP145"/>
    <s v="Salesperson_45"/>
    <s v="Cancelled"/>
    <s v="third-party"/>
  </r>
  <r>
    <s v="S06756"/>
    <d v="2024-05-17T19:29:00"/>
    <x v="36"/>
    <s v="P1255"/>
    <s v="Men's_255"/>
    <x v="4"/>
    <s v="Yellow"/>
    <s v="S"/>
    <n v="1"/>
    <n v="827.36"/>
    <n v="516.99"/>
    <n v="827.36"/>
    <n v="516.99"/>
    <s v="C26755"/>
    <s v="Priya_6755"/>
    <s v="Erode"/>
    <n v="11.34"/>
    <n v="77.717200000000005"/>
    <s v="SP128"/>
    <s v="Salesperson_28"/>
    <s v="Cancelled"/>
    <s v="mobile_app"/>
  </r>
  <r>
    <s v="S06757"/>
    <d v="2023-01-19T16:20:00"/>
    <x v="85"/>
    <s v="P1256"/>
    <s v="Jeans_256"/>
    <x v="6"/>
    <s v="Green"/>
    <s v="XS"/>
    <n v="1"/>
    <n v="1285.02"/>
    <n v="1061.96"/>
    <n v="1285.02"/>
    <n v="1061.96"/>
    <s v="C26756"/>
    <s v="Meena_6756"/>
    <s v="Coimbatore"/>
    <n v="11.0168"/>
    <n v="76.955799999999996"/>
    <s v="SP125"/>
    <s v="Salesperson_25"/>
    <s v="Paid"/>
    <s v="in-store"/>
  </r>
  <r>
    <s v="S06758"/>
    <d v="2023-11-09T11:04:00"/>
    <x v="81"/>
    <s v="P1257"/>
    <s v="Jeans_257"/>
    <x v="6"/>
    <s v="Blue"/>
    <s v="L"/>
    <n v="4"/>
    <n v="2045.93"/>
    <n v="1614.62"/>
    <n v="8183.72"/>
    <n v="6458.48"/>
    <s v="C26757"/>
    <s v="Ravi_6757"/>
    <s v="Chennai"/>
    <n v="13.082700000000001"/>
    <n v="80.270700000000005"/>
    <s v="SP121"/>
    <s v="Salesperson_21"/>
    <s v="Pending"/>
    <s v="in-store"/>
  </r>
  <r>
    <s v="S06759"/>
    <d v="2024-03-29T21:35:00"/>
    <x v="26"/>
    <s v="P1258"/>
    <s v="T-Shirts_258"/>
    <x v="2"/>
    <s v="Red"/>
    <s v="S"/>
    <n v="1"/>
    <n v="2475.8200000000002"/>
    <n v="1596.92"/>
    <n v="2475.8200000000002"/>
    <n v="1596.92"/>
    <s v="C26758"/>
    <s v="Anu_6758"/>
    <s v="Tiruchirappalli"/>
    <n v="10.7905"/>
    <n v="78.704700000000003"/>
    <s v="SP112"/>
    <s v="Salesperson_12"/>
    <s v="Pending"/>
    <s v="in-store"/>
  </r>
  <r>
    <s v="S06760"/>
    <d v="2023-04-03T15:38:00"/>
    <x v="48"/>
    <s v="P1259"/>
    <s v="Women's_259"/>
    <x v="0"/>
    <s v="Yellow"/>
    <s v="XXL"/>
    <n v="1"/>
    <n v="2373.2800000000002"/>
    <n v="1816.38"/>
    <n v="2373.2800000000002"/>
    <n v="1816.38"/>
    <s v="C26759"/>
    <s v="Ganesh_6759"/>
    <s v="Coimbatore"/>
    <n v="11.0168"/>
    <n v="76.955799999999996"/>
    <s v="SP132"/>
    <s v="Salesperson_32"/>
    <s v="Paid"/>
    <s v="in-store"/>
  </r>
  <r>
    <s v="S06761"/>
    <d v="2024-02-27T10:57:00"/>
    <x v="14"/>
    <s v="P1260"/>
    <s v="Women's_260"/>
    <x v="0"/>
    <s v="Pink"/>
    <s v="L"/>
    <n v="1"/>
    <n v="1878.38"/>
    <n v="1163.74"/>
    <n v="1878.38"/>
    <n v="1163.74"/>
    <s v="C26760"/>
    <s v="Vishal_6760"/>
    <s v="Chennai"/>
    <n v="13.082700000000001"/>
    <n v="80.270700000000005"/>
    <s v="SP110"/>
    <s v="Salesperson_10"/>
    <s v="Pending"/>
    <s v="online"/>
  </r>
  <r>
    <s v="S06762"/>
    <d v="2024-05-26T15:28:00"/>
    <x v="89"/>
    <s v="P1261"/>
    <s v="Kurta_261"/>
    <x v="1"/>
    <s v="Green"/>
    <s v="XL"/>
    <n v="1"/>
    <n v="1894.23"/>
    <n v="1147.28"/>
    <n v="1894.23"/>
    <n v="1147.28"/>
    <s v="C26761"/>
    <s v="Aarav_6761"/>
    <s v="Coimbatore"/>
    <n v="11.0168"/>
    <n v="76.955799999999996"/>
    <s v="SP138"/>
    <s v="Salesperson_38"/>
    <s v="Pending"/>
    <s v="third-party"/>
  </r>
  <r>
    <s v="S06763"/>
    <d v="2023-06-05T14:34:00"/>
    <x v="87"/>
    <s v="P1262"/>
    <s v="Sarees_262"/>
    <x v="7"/>
    <s v="Black"/>
    <s v="XS"/>
    <n v="3"/>
    <n v="1301.42"/>
    <n v="797.35"/>
    <n v="3904.26"/>
    <n v="2392.0500000000002"/>
    <s v="C26762"/>
    <s v="Diya_6762"/>
    <s v="Tirunelveli"/>
    <n v="8.7139000000000006"/>
    <n v="77.756699999999995"/>
    <s v="SP117"/>
    <s v="Salesperson_17"/>
    <s v="Pending"/>
    <s v="in-store"/>
  </r>
  <r>
    <s v="S06764"/>
    <d v="2023-07-19T19:56:00"/>
    <x v="15"/>
    <s v="P1263"/>
    <s v="Sportswear_263"/>
    <x v="3"/>
    <s v="Maroon"/>
    <s v="XS"/>
    <n v="1"/>
    <n v="709.73"/>
    <n v="595.89"/>
    <n v="709.73"/>
    <n v="595.89"/>
    <s v="C26763"/>
    <s v="Karthik_6763"/>
    <s v="Vellore"/>
    <n v="12.916499999999999"/>
    <n v="79.132499999999993"/>
    <s v="SP115"/>
    <s v="Salesperson_15"/>
    <s v="Returned"/>
    <s v="in-store"/>
  </r>
  <r>
    <s v="S06765"/>
    <d v="2024-09-11T11:58:00"/>
    <x v="38"/>
    <s v="P1264"/>
    <s v="Women's_264"/>
    <x v="0"/>
    <s v="Yellow"/>
    <s v="XL"/>
    <n v="4"/>
    <n v="1400.98"/>
    <n v="1165.8499999999999"/>
    <n v="5603.92"/>
    <n v="4663.3999999999996"/>
    <s v="C26764"/>
    <s v="Sanjay_6764"/>
    <s v="Coimbatore"/>
    <n v="11.0168"/>
    <n v="76.955799999999996"/>
    <s v="SP101"/>
    <s v="Salesperson_1"/>
    <s v="Shipped"/>
    <s v="mobile_app"/>
  </r>
  <r>
    <s v="S06766"/>
    <d v="2024-05-28T18:31:00"/>
    <x v="54"/>
    <s v="P1265"/>
    <s v="Kurta_265"/>
    <x v="1"/>
    <s v="Red"/>
    <s v="XL"/>
    <n v="1"/>
    <n v="929.9"/>
    <n v="756.69"/>
    <n v="929.9"/>
    <n v="756.69"/>
    <s v="C26765"/>
    <s v="Priya_6765"/>
    <s v="Madurai"/>
    <n v="9.9252000000000002"/>
    <n v="78.119799999999998"/>
    <s v="SP115"/>
    <s v="Salesperson_15"/>
    <s v="Shipped"/>
    <s v="online"/>
  </r>
  <r>
    <s v="S06767"/>
    <d v="2023-02-22T21:11:00"/>
    <x v="29"/>
    <s v="P1266"/>
    <s v="Sarees_266"/>
    <x v="7"/>
    <s v="Red"/>
    <s v="M"/>
    <n v="1"/>
    <n v="1403.37"/>
    <n v="845.59"/>
    <n v="1403.37"/>
    <n v="845.59"/>
    <s v="C26766"/>
    <s v="Priya_6766"/>
    <s v="Chennai"/>
    <n v="13.082700000000001"/>
    <n v="80.270700000000005"/>
    <s v="SP109"/>
    <s v="Salesperson_9"/>
    <s v="Shipped"/>
    <s v="in-store"/>
  </r>
  <r>
    <s v="S06768"/>
    <d v="2024-03-22T12:28:00"/>
    <x v="7"/>
    <s v="P1267"/>
    <s v="Kid's_267"/>
    <x v="5"/>
    <s v="Green"/>
    <s v="M"/>
    <n v="1"/>
    <n v="1448.7"/>
    <n v="1174.3699999999999"/>
    <n v="1448.7"/>
    <n v="1174.3699999999999"/>
    <s v="C26767"/>
    <s v="Bhuvana_6767"/>
    <s v="Vellore"/>
    <n v="12.916499999999999"/>
    <n v="79.132499999999993"/>
    <s v="SP135"/>
    <s v="Salesperson_35"/>
    <s v="Cancelled"/>
    <s v="in-store"/>
  </r>
  <r>
    <s v="S06769"/>
    <d v="2024-01-07T15:45:00"/>
    <x v="39"/>
    <s v="P1268"/>
    <s v="Kid's_268"/>
    <x v="5"/>
    <s v="Green"/>
    <s v="M"/>
    <n v="1"/>
    <n v="2378.5700000000002"/>
    <n v="1429.64"/>
    <n v="2378.5700000000002"/>
    <n v="1429.64"/>
    <s v="C26768"/>
    <s v="Diya_6768"/>
    <s v="Madurai"/>
    <n v="9.9252000000000002"/>
    <n v="78.119799999999998"/>
    <s v="SP127"/>
    <s v="Salesperson_27"/>
    <s v="Paid"/>
    <s v="online"/>
  </r>
  <r>
    <s v="S06770"/>
    <d v="2024-08-02T18:10:00"/>
    <x v="60"/>
    <s v="P1269"/>
    <s v="Jeans_269"/>
    <x v="6"/>
    <s v="Yellow"/>
    <s v="XS"/>
    <n v="1"/>
    <n v="1537.38"/>
    <n v="1048.18"/>
    <n v="1537.38"/>
    <n v="1048.18"/>
    <s v="C26769"/>
    <s v="Priya_6769"/>
    <s v="Madurai"/>
    <n v="9.9252000000000002"/>
    <n v="78.119799999999998"/>
    <s v="SP104"/>
    <s v="Salesperson_4"/>
    <s v="Paid"/>
    <s v="in-store"/>
  </r>
  <r>
    <s v="S06771"/>
    <d v="2024-07-29T15:32:00"/>
    <x v="60"/>
    <s v="P1270"/>
    <s v="T-Shirts_270"/>
    <x v="2"/>
    <s v="Red"/>
    <s v="XS"/>
    <n v="2"/>
    <n v="2045.21"/>
    <n v="1789.25"/>
    <n v="4090.42"/>
    <n v="3578.5"/>
    <s v="C26770"/>
    <s v="Karthik_6770"/>
    <s v="Vellore"/>
    <n v="12.916499999999999"/>
    <n v="79.132499999999993"/>
    <s v="SP139"/>
    <s v="Salesperson_39"/>
    <s v="Cancelled"/>
    <s v="in-store"/>
  </r>
  <r>
    <s v="S06772"/>
    <d v="2023-02-23T13:17:00"/>
    <x v="29"/>
    <s v="P1271"/>
    <s v="Sportswear_271"/>
    <x v="3"/>
    <s v="Red"/>
    <s v="L"/>
    <n v="1"/>
    <n v="902.17"/>
    <n v="551.66999999999996"/>
    <n v="902.17"/>
    <n v="551.66999999999996"/>
    <s v="C26771"/>
    <s v="Kavin_6771"/>
    <s v="Coimbatore"/>
    <n v="11.0168"/>
    <n v="76.955799999999996"/>
    <s v="SP102"/>
    <s v="Salesperson_2"/>
    <s v="Cancelled"/>
    <s v="third-party"/>
  </r>
  <r>
    <s v="S06773"/>
    <d v="2023-10-08T11:13:00"/>
    <x v="31"/>
    <s v="P1272"/>
    <s v="Sportswear_272"/>
    <x v="3"/>
    <s v="Yellow"/>
    <s v="S"/>
    <n v="1"/>
    <n v="2297.11"/>
    <n v="1691.92"/>
    <n v="2297.11"/>
    <n v="1691.92"/>
    <s v="C26772"/>
    <s v="Bhuvana_6772"/>
    <s v="Erode"/>
    <n v="11.34"/>
    <n v="77.717200000000005"/>
    <s v="SP133"/>
    <s v="Salesperson_33"/>
    <s v="Shipped"/>
    <s v="in-store"/>
  </r>
  <r>
    <s v="S06774"/>
    <d v="2024-06-06T13:41:00"/>
    <x v="40"/>
    <s v="P1273"/>
    <s v="Kurta_273"/>
    <x v="1"/>
    <s v="Yellow"/>
    <s v="XS"/>
    <n v="1"/>
    <n v="1392.96"/>
    <n v="1220.77"/>
    <n v="1392.96"/>
    <n v="1220.77"/>
    <s v="C26773"/>
    <s v="Anu_6773"/>
    <s v="Tiruchirappalli"/>
    <n v="10.7905"/>
    <n v="78.704700000000003"/>
    <s v="SP126"/>
    <s v="Salesperson_26"/>
    <s v="Cancelled"/>
    <s v="in-store"/>
  </r>
  <r>
    <s v="S06775"/>
    <d v="2023-10-30T11:01:00"/>
    <x v="5"/>
    <s v="P1274"/>
    <s v="Women's_274"/>
    <x v="0"/>
    <s v="Pink"/>
    <s v="XL"/>
    <n v="2"/>
    <n v="1269.18"/>
    <n v="892"/>
    <n v="2538.36"/>
    <n v="1784"/>
    <s v="C26774"/>
    <s v="Ganesh_6774"/>
    <s v="Madurai"/>
    <n v="9.9252000000000002"/>
    <n v="78.119799999999998"/>
    <s v="SP107"/>
    <s v="Salesperson_7"/>
    <s v="Returned"/>
    <s v="in-store"/>
  </r>
  <r>
    <s v="S06776"/>
    <d v="2023-10-14T15:08:00"/>
    <x v="37"/>
    <s v="P1275"/>
    <s v="Men's_275"/>
    <x v="4"/>
    <s v="Grey"/>
    <s v="S"/>
    <n v="4"/>
    <n v="702.96"/>
    <n v="438.87"/>
    <n v="2811.84"/>
    <n v="1755.48"/>
    <s v="C26775"/>
    <s v="Ravi_6775"/>
    <s v="Tiruchirappalli"/>
    <n v="10.7905"/>
    <n v="78.704700000000003"/>
    <s v="SP103"/>
    <s v="Salesperson_3"/>
    <s v="Cancelled"/>
    <s v="in-store"/>
  </r>
  <r>
    <s v="S06777"/>
    <d v="2024-05-23T19:32:00"/>
    <x v="89"/>
    <s v="P1276"/>
    <s v="Sportswear_276"/>
    <x v="3"/>
    <s v="Blue"/>
    <s v="M"/>
    <n v="1"/>
    <n v="352.04"/>
    <n v="298.92"/>
    <n v="352.04"/>
    <n v="298.92"/>
    <s v="C26776"/>
    <s v="Sanjay_6776"/>
    <s v="Tiruchirappalli"/>
    <n v="10.7905"/>
    <n v="78.704700000000003"/>
    <s v="SP137"/>
    <s v="Salesperson_37"/>
    <s v="Paid"/>
    <s v="online"/>
  </r>
  <r>
    <s v="S06778"/>
    <d v="2023-11-16T10:15:00"/>
    <x v="44"/>
    <s v="P1277"/>
    <s v="Jeans_277"/>
    <x v="6"/>
    <s v="Red"/>
    <s v="XL"/>
    <n v="2"/>
    <n v="922.65"/>
    <n v="653.91"/>
    <n v="1845.3"/>
    <n v="1307.82"/>
    <s v="C26777"/>
    <s v="Ganesh_6777"/>
    <s v="Madurai"/>
    <n v="9.9252000000000002"/>
    <n v="78.119799999999998"/>
    <s v="SP101"/>
    <s v="Salesperson_1"/>
    <s v="Paid"/>
    <s v="in-store"/>
  </r>
  <r>
    <s v="S06779"/>
    <d v="2024-08-18T14:25:00"/>
    <x v="76"/>
    <s v="P1278"/>
    <s v="Sarees_278"/>
    <x v="7"/>
    <s v="Pink"/>
    <s v="S"/>
    <n v="3"/>
    <n v="2109.84"/>
    <n v="1648.77"/>
    <n v="6329.52"/>
    <n v="4946.3100000000004"/>
    <s v="C26778"/>
    <s v="Priya_6778"/>
    <s v="Chennai"/>
    <n v="13.082700000000001"/>
    <n v="80.270700000000005"/>
    <s v="SP130"/>
    <s v="Salesperson_30"/>
    <s v="Paid"/>
    <s v="online"/>
  </r>
  <r>
    <s v="S06780"/>
    <d v="2023-01-08T14:13:00"/>
    <x v="3"/>
    <s v="P1279"/>
    <s v="Kid's_279"/>
    <x v="5"/>
    <s v="White"/>
    <s v="L"/>
    <n v="2"/>
    <n v="808.83"/>
    <n v="496.23"/>
    <n v="1617.66"/>
    <n v="992.46"/>
    <s v="C26779"/>
    <s v="Vishal_6779"/>
    <s v="Tirunelveli"/>
    <n v="8.7139000000000006"/>
    <n v="77.756699999999995"/>
    <s v="SP141"/>
    <s v="Salesperson_41"/>
    <s v="Shipped"/>
    <s v="in-store"/>
  </r>
  <r>
    <s v="S06781"/>
    <d v="2023-08-23T13:22:00"/>
    <x v="4"/>
    <s v="P1280"/>
    <s v="Kid's_280"/>
    <x v="5"/>
    <s v="Blue"/>
    <s v="S"/>
    <n v="3"/>
    <n v="1938.46"/>
    <n v="1627.66"/>
    <n v="5815.38"/>
    <n v="4882.9799999999996"/>
    <s v="C26780"/>
    <s v="Kavin_6780"/>
    <s v="Vellore"/>
    <n v="12.916499999999999"/>
    <n v="79.132499999999993"/>
    <s v="SP114"/>
    <s v="Salesperson_14"/>
    <s v="Cancelled"/>
    <s v="in-store"/>
  </r>
  <r>
    <s v="S06782"/>
    <d v="2023-06-29T12:02:00"/>
    <x v="42"/>
    <s v="P1281"/>
    <s v="Women's_281"/>
    <x v="0"/>
    <s v="Yellow"/>
    <s v="S"/>
    <n v="1"/>
    <n v="2179.65"/>
    <n v="1407.95"/>
    <n v="2179.65"/>
    <n v="1407.95"/>
    <s v="C26781"/>
    <s v="Kavin_6781"/>
    <s v="Tiruchirappalli"/>
    <n v="10.7905"/>
    <n v="78.704700000000003"/>
    <s v="SP111"/>
    <s v="Salesperson_11"/>
    <s v="Pending"/>
    <s v="in-store"/>
  </r>
  <r>
    <s v="S06783"/>
    <d v="2023-06-13T16:21:00"/>
    <x v="23"/>
    <s v="P1282"/>
    <s v="Sportswear_282"/>
    <x v="3"/>
    <s v="Green"/>
    <s v="M"/>
    <n v="2"/>
    <n v="861.83"/>
    <n v="769.29"/>
    <n v="1723.66"/>
    <n v="1538.58"/>
    <s v="C26782"/>
    <s v="Vishal_6782"/>
    <s v="Chennai"/>
    <n v="13.082700000000001"/>
    <n v="80.270700000000005"/>
    <s v="SP107"/>
    <s v="Salesperson_7"/>
    <s v="Returned"/>
    <s v="online"/>
  </r>
  <r>
    <s v="S06784"/>
    <d v="2023-08-14T15:00:00"/>
    <x v="63"/>
    <s v="P1283"/>
    <s v="Jeans_283"/>
    <x v="6"/>
    <s v="Maroon"/>
    <s v="XXL"/>
    <n v="1"/>
    <n v="437.22"/>
    <n v="389.37"/>
    <n v="437.22"/>
    <n v="389.37"/>
    <s v="C26783"/>
    <s v="Bhuvana_6783"/>
    <s v="Salem"/>
    <n v="11.664300000000001"/>
    <n v="78.146000000000001"/>
    <s v="SP131"/>
    <s v="Salesperson_31"/>
    <s v="Returned"/>
    <s v="third-party"/>
  </r>
  <r>
    <s v="S06785"/>
    <d v="2024-05-20T18:57:00"/>
    <x v="89"/>
    <s v="P1284"/>
    <s v="T-Shirts_284"/>
    <x v="2"/>
    <s v="Black"/>
    <s v="XXL"/>
    <n v="4"/>
    <n v="543.02"/>
    <n v="369.77"/>
    <n v="2172.08"/>
    <n v="1479.08"/>
    <s v="C26784"/>
    <s v="Diya_6784"/>
    <s v="Erode"/>
    <n v="11.34"/>
    <n v="77.717200000000005"/>
    <s v="SP119"/>
    <s v="Salesperson_19"/>
    <s v="Returned"/>
    <s v="online"/>
  </r>
  <r>
    <s v="S06786"/>
    <d v="2023-11-10T10:45:00"/>
    <x v="81"/>
    <s v="P1285"/>
    <s v="T-Shirts_285"/>
    <x v="2"/>
    <s v="Grey"/>
    <s v="XL"/>
    <n v="3"/>
    <n v="1178.0999999999999"/>
    <n v="711.13"/>
    <n v="3534.3"/>
    <n v="2133.39"/>
    <s v="C26785"/>
    <s v="Aarav_6785"/>
    <s v="Chennai"/>
    <n v="13.082700000000001"/>
    <n v="80.270700000000005"/>
    <s v="SP130"/>
    <s v="Salesperson_30"/>
    <s v="Cancelled"/>
    <s v="mobile_app"/>
  </r>
  <r>
    <s v="S06787"/>
    <d v="2023-10-28T16:37:00"/>
    <x v="66"/>
    <s v="P1286"/>
    <s v="Kid's_286"/>
    <x v="5"/>
    <s v="White"/>
    <s v="L"/>
    <n v="1"/>
    <n v="1827.37"/>
    <n v="1491.61"/>
    <n v="1827.37"/>
    <n v="1491.61"/>
    <s v="C26786"/>
    <s v="Meena_6786"/>
    <s v="Erode"/>
    <n v="11.34"/>
    <n v="77.717200000000005"/>
    <s v="SP126"/>
    <s v="Salesperson_26"/>
    <s v="Cancelled"/>
    <s v="online"/>
  </r>
  <r>
    <s v="S06788"/>
    <d v="2024-02-19T14:47:00"/>
    <x v="73"/>
    <s v="P1287"/>
    <s v="Jeans_287"/>
    <x v="6"/>
    <s v="Grey"/>
    <s v="M"/>
    <n v="2"/>
    <n v="1557.89"/>
    <n v="1317.58"/>
    <n v="3115.78"/>
    <n v="2635.16"/>
    <s v="C26787"/>
    <s v="Karthik_6787"/>
    <s v="Tirunelveli"/>
    <n v="8.7139000000000006"/>
    <n v="77.756699999999995"/>
    <s v="SP141"/>
    <s v="Salesperson_41"/>
    <s v="Paid"/>
    <s v="online"/>
  </r>
  <r>
    <s v="S06789"/>
    <d v="2023-06-09T12:23:00"/>
    <x v="87"/>
    <s v="P1288"/>
    <s v="T-Shirts_288"/>
    <x v="2"/>
    <s v="Yellow"/>
    <s v="XL"/>
    <n v="2"/>
    <n v="932.23"/>
    <n v="810.61"/>
    <n v="1864.46"/>
    <n v="1621.22"/>
    <s v="C26788"/>
    <s v="Meena_6788"/>
    <s v="Vellore"/>
    <n v="12.916499999999999"/>
    <n v="79.132499999999993"/>
    <s v="SP123"/>
    <s v="Salesperson_23"/>
    <s v="Paid"/>
    <s v="mobile_app"/>
  </r>
  <r>
    <s v="S06790"/>
    <d v="2023-08-03T16:01:00"/>
    <x v="58"/>
    <s v="P1289"/>
    <s v="Men's_289"/>
    <x v="4"/>
    <s v="Grey"/>
    <s v="XXL"/>
    <n v="1"/>
    <n v="855.68"/>
    <n v="732"/>
    <n v="855.68"/>
    <n v="732"/>
    <s v="C26789"/>
    <s v="Ravi_6789"/>
    <s v="Chennai"/>
    <n v="13.082700000000001"/>
    <n v="80.270700000000005"/>
    <s v="SP139"/>
    <s v="Salesperson_39"/>
    <s v="Cancelled"/>
    <s v="in-store"/>
  </r>
  <r>
    <s v="S06791"/>
    <d v="2023-10-17T18:06:00"/>
    <x v="69"/>
    <s v="P1290"/>
    <s v="Men's_290"/>
    <x v="4"/>
    <s v="Black"/>
    <s v="XS"/>
    <n v="4"/>
    <n v="855.65"/>
    <n v="673.26"/>
    <n v="3422.6"/>
    <n v="2693.04"/>
    <s v="C26790"/>
    <s v="Ravi_6790"/>
    <s v="Madurai"/>
    <n v="9.9252000000000002"/>
    <n v="78.119799999999998"/>
    <s v="SP106"/>
    <s v="Salesperson_6"/>
    <s v="Paid"/>
    <s v="online"/>
  </r>
  <r>
    <s v="S06792"/>
    <d v="2024-01-24T20:16:00"/>
    <x v="57"/>
    <s v="P1291"/>
    <s v="Jeans_291"/>
    <x v="6"/>
    <s v="Yellow"/>
    <s v="XL"/>
    <n v="1"/>
    <n v="1007.88"/>
    <n v="751.4"/>
    <n v="1007.88"/>
    <n v="751.4"/>
    <s v="C26791"/>
    <s v="Devi_6791"/>
    <s v="Chennai"/>
    <n v="13.082700000000001"/>
    <n v="80.270700000000005"/>
    <s v="SP118"/>
    <s v="Salesperson_18"/>
    <s v="Pending"/>
    <s v="online"/>
  </r>
  <r>
    <s v="S06793"/>
    <d v="2023-05-03T15:30:00"/>
    <x v="32"/>
    <s v="P1292"/>
    <s v="Jeans_292"/>
    <x v="6"/>
    <s v="Black"/>
    <s v="XS"/>
    <n v="3"/>
    <n v="2368.86"/>
    <n v="1657.17"/>
    <n v="7106.58"/>
    <n v="4971.51"/>
    <s v="C26792"/>
    <s v="Sanjay_6792"/>
    <s v="Tirunelveli"/>
    <n v="8.7139000000000006"/>
    <n v="77.756699999999995"/>
    <s v="SP143"/>
    <s v="Salesperson_43"/>
    <s v="Shipped"/>
    <s v="in-store"/>
  </r>
  <r>
    <s v="S06794"/>
    <d v="2023-08-27T11:38:00"/>
    <x v="4"/>
    <s v="P1293"/>
    <s v="Kurta_293"/>
    <x v="1"/>
    <s v="White"/>
    <s v="XS"/>
    <n v="4"/>
    <n v="292.8"/>
    <n v="241.75"/>
    <n v="1171.2"/>
    <n v="967"/>
    <s v="C26793"/>
    <s v="Diya_6793"/>
    <s v="Chennai"/>
    <n v="13.082700000000001"/>
    <n v="80.270700000000005"/>
    <s v="SP105"/>
    <s v="Salesperson_5"/>
    <s v="Returned"/>
    <s v="in-store"/>
  </r>
  <r>
    <s v="S06795"/>
    <d v="2024-06-23T20:32:00"/>
    <x v="11"/>
    <s v="P1294"/>
    <s v="Kurta_294"/>
    <x v="1"/>
    <s v="Red"/>
    <s v="XS"/>
    <n v="1"/>
    <n v="252.15"/>
    <n v="173.81"/>
    <n v="252.15"/>
    <n v="173.81"/>
    <s v="C26794"/>
    <s v="Ganesh_6794"/>
    <s v="Tiruchirappalli"/>
    <n v="10.7905"/>
    <n v="78.704700000000003"/>
    <s v="SP113"/>
    <s v="Salesperson_13"/>
    <s v="Returned"/>
    <s v="online"/>
  </r>
  <r>
    <s v="S06796"/>
    <d v="2023-05-21T11:57:00"/>
    <x v="62"/>
    <s v="P1295"/>
    <s v="Kid's_295"/>
    <x v="5"/>
    <s v="Red"/>
    <s v="L"/>
    <n v="3"/>
    <n v="399.85"/>
    <n v="242.48"/>
    <n v="1199.55"/>
    <n v="727.44"/>
    <s v="C26795"/>
    <s v="Kavin_6795"/>
    <s v="Madurai"/>
    <n v="9.9252000000000002"/>
    <n v="78.119799999999998"/>
    <s v="SP124"/>
    <s v="Salesperson_24"/>
    <s v="Paid"/>
    <s v="in-store"/>
  </r>
  <r>
    <s v="S06797"/>
    <d v="2023-10-06T15:49:00"/>
    <x v="31"/>
    <s v="P1296"/>
    <s v="Jeans_296"/>
    <x v="6"/>
    <s v="Blue"/>
    <s v="L"/>
    <n v="2"/>
    <n v="448.05"/>
    <n v="348.34"/>
    <n v="896.1"/>
    <n v="696.68"/>
    <s v="C26796"/>
    <s v="Devi_6796"/>
    <s v="Salem"/>
    <n v="11.664300000000001"/>
    <n v="78.146000000000001"/>
    <s v="SP108"/>
    <s v="Salesperson_8"/>
    <s v="Shipped"/>
    <s v="in-store"/>
  </r>
  <r>
    <s v="S06798"/>
    <d v="2023-02-10T16:39:00"/>
    <x v="80"/>
    <s v="P1297"/>
    <s v="Kurta_297"/>
    <x v="1"/>
    <s v="Black"/>
    <s v="S"/>
    <n v="1"/>
    <n v="934.06"/>
    <n v="563.99"/>
    <n v="934.06"/>
    <n v="563.99"/>
    <s v="C26797"/>
    <s v="Diya_6797"/>
    <s v="Erode"/>
    <n v="11.34"/>
    <n v="77.717200000000005"/>
    <s v="SP106"/>
    <s v="Salesperson_6"/>
    <s v="Returned"/>
    <s v="online"/>
  </r>
  <r>
    <s v="S06799"/>
    <d v="2023-05-24T19:14:00"/>
    <x v="27"/>
    <s v="P1298"/>
    <s v="Men's_298"/>
    <x v="4"/>
    <s v="Maroon"/>
    <s v="S"/>
    <n v="2"/>
    <n v="1106.83"/>
    <n v="814"/>
    <n v="2213.66"/>
    <n v="1628"/>
    <s v="C26798"/>
    <s v="Meena_6798"/>
    <s v="Coimbatore"/>
    <n v="11.0168"/>
    <n v="76.955799999999996"/>
    <s v="SP100"/>
    <s v="Salesperson_0"/>
    <s v="Paid"/>
    <s v="in-store"/>
  </r>
  <r>
    <s v="S06800"/>
    <d v="2024-05-11T16:45:00"/>
    <x v="83"/>
    <s v="P1299"/>
    <s v="Sportswear_299"/>
    <x v="3"/>
    <s v="Blue"/>
    <s v="XXL"/>
    <n v="4"/>
    <n v="1442.3"/>
    <n v="894.97"/>
    <n v="5769.2"/>
    <n v="3579.88"/>
    <s v="C26799"/>
    <s v="Ravi_6799"/>
    <s v="Coimbatore"/>
    <n v="11.0168"/>
    <n v="76.955799999999996"/>
    <s v="SP138"/>
    <s v="Salesperson_38"/>
    <s v="Cancelled"/>
    <s v="online"/>
  </r>
  <r>
    <s v="S06801"/>
    <d v="2023-05-26T21:34:00"/>
    <x v="27"/>
    <s v="P1300"/>
    <s v="T-Shirts_300"/>
    <x v="2"/>
    <s v="Yellow"/>
    <s v="L"/>
    <n v="1"/>
    <n v="1396.22"/>
    <n v="852.33"/>
    <n v="1396.22"/>
    <n v="852.33"/>
    <s v="C26800"/>
    <s v="Ganesh_6800"/>
    <s v="Salem"/>
    <n v="11.664300000000001"/>
    <n v="78.146000000000001"/>
    <s v="SP102"/>
    <s v="Salesperson_2"/>
    <s v="Returned"/>
    <s v="mobile_app"/>
  </r>
  <r>
    <s v="S06802"/>
    <d v="2023-11-06T20:58:00"/>
    <x v="81"/>
    <s v="P1301"/>
    <s v="Women's_301"/>
    <x v="0"/>
    <s v="Yellow"/>
    <s v="XS"/>
    <n v="4"/>
    <n v="2479.25"/>
    <n v="1642.12"/>
    <n v="9917"/>
    <n v="6568.48"/>
    <s v="C26801"/>
    <s v="Anu_6801"/>
    <s v="Coimbatore"/>
    <n v="11.0168"/>
    <n v="76.955799999999996"/>
    <s v="SP138"/>
    <s v="Salesperson_38"/>
    <s v="Paid"/>
    <s v="online"/>
  </r>
  <r>
    <s v="S06803"/>
    <d v="2023-09-23T10:35:00"/>
    <x v="70"/>
    <s v="P1302"/>
    <s v="Men's_302"/>
    <x v="4"/>
    <s v="Yellow"/>
    <s v="L"/>
    <n v="4"/>
    <n v="394.48"/>
    <n v="289.2"/>
    <n v="1577.92"/>
    <n v="1156.8"/>
    <s v="C26802"/>
    <s v="Sanjay_6802"/>
    <s v="Vellore"/>
    <n v="12.916499999999999"/>
    <n v="79.132499999999993"/>
    <s v="SP114"/>
    <s v="Salesperson_14"/>
    <s v="Returned"/>
    <s v="in-store"/>
  </r>
  <r>
    <s v="S06804"/>
    <d v="2023-07-02T17:47:00"/>
    <x v="42"/>
    <s v="P1303"/>
    <s v="Kid's_303"/>
    <x v="5"/>
    <s v="Pink"/>
    <s v="S"/>
    <n v="2"/>
    <n v="1444.37"/>
    <n v="915.97"/>
    <n v="2888.74"/>
    <n v="1831.94"/>
    <s v="C26803"/>
    <s v="Karthik_6803"/>
    <s v="Tirunelveli"/>
    <n v="8.7139000000000006"/>
    <n v="77.756699999999995"/>
    <s v="SP105"/>
    <s v="Salesperson_5"/>
    <s v="Shipped"/>
    <s v="mobile_app"/>
  </r>
  <r>
    <s v="S06805"/>
    <d v="2023-10-11T19:08:00"/>
    <x v="37"/>
    <s v="P1304"/>
    <s v="Kurta_304"/>
    <x v="1"/>
    <s v="Black"/>
    <s v="M"/>
    <n v="1"/>
    <n v="2157.6"/>
    <n v="1378.78"/>
    <n v="2157.6"/>
    <n v="1378.78"/>
    <s v="C26804"/>
    <s v="Kavin_6804"/>
    <s v="Salem"/>
    <n v="11.664300000000001"/>
    <n v="78.146000000000001"/>
    <s v="SP107"/>
    <s v="Salesperson_7"/>
    <s v="Pending"/>
    <s v="in-store"/>
  </r>
  <r>
    <s v="S06806"/>
    <d v="2024-09-07T16:20:00"/>
    <x v="22"/>
    <s v="P1305"/>
    <s v="Men's_305"/>
    <x v="4"/>
    <s v="Green"/>
    <s v="XXL"/>
    <n v="1"/>
    <n v="601.9"/>
    <n v="526.58000000000004"/>
    <n v="601.9"/>
    <n v="526.58000000000004"/>
    <s v="C26805"/>
    <s v="Kavin_6805"/>
    <s v="Erode"/>
    <n v="11.34"/>
    <n v="77.717200000000005"/>
    <s v="SP130"/>
    <s v="Salesperson_30"/>
    <s v="Paid"/>
    <s v="in-store"/>
  </r>
  <r>
    <s v="S06807"/>
    <d v="2024-08-17T15:47:00"/>
    <x v="76"/>
    <s v="P1306"/>
    <s v="Men's_306"/>
    <x v="4"/>
    <s v="Pink"/>
    <s v="L"/>
    <n v="3"/>
    <n v="1860.28"/>
    <n v="1282.75"/>
    <n v="5580.84"/>
    <n v="3848.25"/>
    <s v="C26806"/>
    <s v="Karthik_6806"/>
    <s v="Erode"/>
    <n v="11.34"/>
    <n v="77.717200000000005"/>
    <s v="SP101"/>
    <s v="Salesperson_1"/>
    <s v="Pending"/>
    <s v="online"/>
  </r>
  <r>
    <s v="S06808"/>
    <d v="2023-05-25T12:08:00"/>
    <x v="27"/>
    <s v="P1307"/>
    <s v="T-Shirts_307"/>
    <x v="2"/>
    <s v="Green"/>
    <s v="S"/>
    <n v="4"/>
    <n v="800.18"/>
    <n v="694.68"/>
    <n v="3200.72"/>
    <n v="2778.72"/>
    <s v="C26807"/>
    <s v="Karthik_6807"/>
    <s v="Vellore"/>
    <n v="12.916499999999999"/>
    <n v="79.132499999999993"/>
    <s v="SP128"/>
    <s v="Salesperson_28"/>
    <s v="Shipped"/>
    <s v="online"/>
  </r>
  <r>
    <s v="S06809"/>
    <d v="2024-03-23T18:24:00"/>
    <x v="7"/>
    <s v="P1308"/>
    <s v="T-Shirts_308"/>
    <x v="2"/>
    <s v="Blue"/>
    <s v="XXL"/>
    <n v="1"/>
    <n v="2149.2199999999998"/>
    <n v="1525.91"/>
    <n v="2149.2199999999998"/>
    <n v="1525.91"/>
    <s v="C26808"/>
    <s v="Vishal_6808"/>
    <s v="Chennai"/>
    <n v="13.082700000000001"/>
    <n v="80.270700000000005"/>
    <s v="SP123"/>
    <s v="Salesperson_23"/>
    <s v="Shipped"/>
    <s v="in-store"/>
  </r>
  <r>
    <s v="S06810"/>
    <d v="2024-01-14T12:02:00"/>
    <x v="65"/>
    <s v="P1309"/>
    <s v="Women's_309"/>
    <x v="0"/>
    <s v="Grey"/>
    <s v="M"/>
    <n v="2"/>
    <n v="331.9"/>
    <n v="243.14"/>
    <n v="663.8"/>
    <n v="486.28"/>
    <s v="C26809"/>
    <s v="Meena_6809"/>
    <s v="Madurai"/>
    <n v="9.9252000000000002"/>
    <n v="78.119799999999998"/>
    <s v="SP108"/>
    <s v="Salesperson_8"/>
    <s v="Shipped"/>
    <s v="online"/>
  </r>
  <r>
    <s v="S06811"/>
    <d v="2024-04-24T19:52:00"/>
    <x v="75"/>
    <s v="P1310"/>
    <s v="Sportswear_310"/>
    <x v="3"/>
    <s v="Yellow"/>
    <s v="S"/>
    <n v="2"/>
    <n v="1316.71"/>
    <n v="1105.71"/>
    <n v="2633.42"/>
    <n v="2211.42"/>
    <s v="C26810"/>
    <s v="Priya_6810"/>
    <s v="Coimbatore"/>
    <n v="11.0168"/>
    <n v="76.955799999999996"/>
    <s v="SP120"/>
    <s v="Salesperson_20"/>
    <s v="Cancelled"/>
    <s v="in-store"/>
  </r>
  <r>
    <s v="S06812"/>
    <d v="2024-02-13T11:53:00"/>
    <x v="18"/>
    <s v="P1311"/>
    <s v="Sportswear_311"/>
    <x v="3"/>
    <s v="Maroon"/>
    <s v="XL"/>
    <n v="1"/>
    <n v="353.06"/>
    <n v="225.82"/>
    <n v="353.06"/>
    <n v="225.82"/>
    <s v="C26811"/>
    <s v="Devi_6811"/>
    <s v="Coimbatore"/>
    <n v="11.0168"/>
    <n v="76.955799999999996"/>
    <s v="SP125"/>
    <s v="Salesperson_25"/>
    <s v="Cancelled"/>
    <s v="online"/>
  </r>
  <r>
    <s v="S06813"/>
    <d v="2023-10-10T16:56:00"/>
    <x v="37"/>
    <s v="P1312"/>
    <s v="Jeans_312"/>
    <x v="6"/>
    <s v="Blue"/>
    <s v="L"/>
    <n v="4"/>
    <n v="2407.92"/>
    <n v="1588.75"/>
    <n v="9631.68"/>
    <n v="6355"/>
    <s v="C26812"/>
    <s v="Diya_6812"/>
    <s v="Tirunelveli"/>
    <n v="8.7139000000000006"/>
    <n v="77.756699999999995"/>
    <s v="SP107"/>
    <s v="Salesperson_7"/>
    <s v="Paid"/>
    <s v="third-party"/>
  </r>
  <r>
    <s v="S06814"/>
    <d v="2023-08-13T19:47:00"/>
    <x v="92"/>
    <s v="P1313"/>
    <s v="Women's_313"/>
    <x v="0"/>
    <s v="White"/>
    <s v="S"/>
    <n v="1"/>
    <n v="1373.16"/>
    <n v="1132.9100000000001"/>
    <n v="1373.16"/>
    <n v="1132.9100000000001"/>
    <s v="C26813"/>
    <s v="Devi_6813"/>
    <s v="Salem"/>
    <n v="11.664300000000001"/>
    <n v="78.146000000000001"/>
    <s v="SP107"/>
    <s v="Salesperson_7"/>
    <s v="Pending"/>
    <s v="online"/>
  </r>
  <r>
    <s v="S06815"/>
    <d v="2023-04-06T20:34:00"/>
    <x v="48"/>
    <s v="P1314"/>
    <s v="T-Shirts_314"/>
    <x v="2"/>
    <s v="Maroon"/>
    <s v="M"/>
    <n v="2"/>
    <n v="1134.17"/>
    <n v="891.53"/>
    <n v="2268.34"/>
    <n v="1783.06"/>
    <s v="C26814"/>
    <s v="Karthik_6814"/>
    <s v="Salem"/>
    <n v="11.664300000000001"/>
    <n v="78.146000000000001"/>
    <s v="SP126"/>
    <s v="Salesperson_26"/>
    <s v="Shipped"/>
    <s v="in-store"/>
  </r>
  <r>
    <s v="S06816"/>
    <d v="2023-09-22T11:06:00"/>
    <x v="70"/>
    <s v="P1315"/>
    <s v="Jeans_315"/>
    <x v="6"/>
    <s v="Blue"/>
    <s v="XXL"/>
    <n v="2"/>
    <n v="2414.75"/>
    <n v="1635.71"/>
    <n v="4829.5"/>
    <n v="3271.42"/>
    <s v="C26815"/>
    <s v="Ganesh_6815"/>
    <s v="Tiruchirappalli"/>
    <n v="10.7905"/>
    <n v="78.704700000000003"/>
    <s v="SP128"/>
    <s v="Salesperson_28"/>
    <s v="Paid"/>
    <s v="in-store"/>
  </r>
  <r>
    <s v="S06817"/>
    <d v="2023-12-19T12:19:00"/>
    <x v="41"/>
    <s v="P1316"/>
    <s v="Sportswear_316"/>
    <x v="3"/>
    <s v="White"/>
    <s v="XS"/>
    <n v="1"/>
    <n v="501.09"/>
    <n v="421.01"/>
    <n v="501.09"/>
    <n v="421.01"/>
    <s v="C26816"/>
    <s v="Sathish_6816"/>
    <s v="Chennai"/>
    <n v="13.082700000000001"/>
    <n v="80.270700000000005"/>
    <s v="SP143"/>
    <s v="Salesperson_43"/>
    <s v="Shipped"/>
    <s v="in-store"/>
  </r>
  <r>
    <s v="S06818"/>
    <d v="2024-05-08T11:40:00"/>
    <x v="83"/>
    <s v="P1317"/>
    <s v="Kurta_317"/>
    <x v="1"/>
    <s v="Yellow"/>
    <s v="M"/>
    <n v="3"/>
    <n v="1840.73"/>
    <n v="1366.44"/>
    <n v="5522.19"/>
    <n v="4099.32"/>
    <s v="C26817"/>
    <s v="Ganesh_6817"/>
    <s v="Tirunelveli"/>
    <n v="8.7139000000000006"/>
    <n v="77.756699999999995"/>
    <s v="SP141"/>
    <s v="Salesperson_41"/>
    <s v="Paid"/>
    <s v="online"/>
  </r>
  <r>
    <s v="S06819"/>
    <d v="2023-06-25T17:22:00"/>
    <x v="88"/>
    <s v="P1318"/>
    <s v="Sarees_318"/>
    <x v="7"/>
    <s v="Grey"/>
    <s v="XXL"/>
    <n v="3"/>
    <n v="2299.58"/>
    <n v="1942.88"/>
    <n v="6898.74"/>
    <n v="5828.64"/>
    <s v="C26818"/>
    <s v="Bhuvana_6818"/>
    <s v="Chennai"/>
    <n v="13.082700000000001"/>
    <n v="80.270700000000005"/>
    <s v="SP112"/>
    <s v="Salesperson_12"/>
    <s v="Returned"/>
    <s v="online"/>
  </r>
  <r>
    <s v="S06820"/>
    <d v="2023-05-01T20:08:00"/>
    <x v="32"/>
    <s v="P1319"/>
    <s v="Men's_319"/>
    <x v="4"/>
    <s v="Blue"/>
    <s v="XXL"/>
    <n v="1"/>
    <n v="2227.7800000000002"/>
    <n v="1626.22"/>
    <n v="2227.7800000000002"/>
    <n v="1626.22"/>
    <s v="C26819"/>
    <s v="Sanjay_6819"/>
    <s v="Coimbatore"/>
    <n v="11.0168"/>
    <n v="76.955799999999996"/>
    <s v="SP131"/>
    <s v="Salesperson_31"/>
    <s v="Shipped"/>
    <s v="third-party"/>
  </r>
  <r>
    <s v="S06821"/>
    <d v="2023-09-01T17:03:00"/>
    <x v="0"/>
    <s v="P1320"/>
    <s v="Women's_320"/>
    <x v="0"/>
    <s v="Grey"/>
    <s v="XS"/>
    <n v="4"/>
    <n v="2327.87"/>
    <n v="1422.07"/>
    <n v="9311.48"/>
    <n v="5688.28"/>
    <s v="C26820"/>
    <s v="Priya_6820"/>
    <s v="Coimbatore"/>
    <n v="11.0168"/>
    <n v="76.955799999999996"/>
    <s v="SP113"/>
    <s v="Salesperson_13"/>
    <s v="Paid"/>
    <s v="in-store"/>
  </r>
  <r>
    <s v="S06822"/>
    <d v="2023-11-14T17:50:00"/>
    <x v="44"/>
    <s v="P1321"/>
    <s v="Women's_321"/>
    <x v="0"/>
    <s v="Blue"/>
    <s v="XXL"/>
    <n v="4"/>
    <n v="818.68"/>
    <n v="605.14"/>
    <n v="3274.72"/>
    <n v="2420.56"/>
    <s v="C26821"/>
    <s v="Kavin_6821"/>
    <s v="Vellore"/>
    <n v="12.916499999999999"/>
    <n v="79.132499999999993"/>
    <s v="SP113"/>
    <s v="Salesperson_13"/>
    <s v="Cancelled"/>
    <s v="mobile_app"/>
  </r>
  <r>
    <s v="S06823"/>
    <d v="2023-09-09T12:30:00"/>
    <x v="74"/>
    <s v="P1322"/>
    <s v="Jeans_322"/>
    <x v="6"/>
    <s v="Blue"/>
    <s v="XXL"/>
    <n v="3"/>
    <n v="1179.29"/>
    <n v="1018.27"/>
    <n v="3537.87"/>
    <n v="3054.81"/>
    <s v="C26822"/>
    <s v="Anu_6822"/>
    <s v="Coimbatore"/>
    <n v="11.0168"/>
    <n v="76.955799999999996"/>
    <s v="SP129"/>
    <s v="Salesperson_29"/>
    <s v="Pending"/>
    <s v="online"/>
  </r>
  <r>
    <s v="S06824"/>
    <d v="2024-03-20T17:43:00"/>
    <x v="7"/>
    <s v="P1323"/>
    <s v="Men's_323"/>
    <x v="4"/>
    <s v="Black"/>
    <s v="M"/>
    <n v="2"/>
    <n v="1976.07"/>
    <n v="1258.73"/>
    <n v="3952.14"/>
    <n v="2517.46"/>
    <s v="C26823"/>
    <s v="Ravi_6823"/>
    <s v="Erode"/>
    <n v="11.34"/>
    <n v="77.717200000000005"/>
    <s v="SP122"/>
    <s v="Salesperson_22"/>
    <s v="Shipped"/>
    <s v="in-store"/>
  </r>
  <r>
    <s v="S06825"/>
    <d v="2023-05-26T16:51:00"/>
    <x v="27"/>
    <s v="P1324"/>
    <s v="T-Shirts_324"/>
    <x v="2"/>
    <s v="Red"/>
    <s v="XS"/>
    <n v="3"/>
    <n v="1399.69"/>
    <n v="854.27"/>
    <n v="4199.07"/>
    <n v="2562.81"/>
    <s v="C26824"/>
    <s v="Diya_6824"/>
    <s v="Coimbatore"/>
    <n v="11.0168"/>
    <n v="76.955799999999996"/>
    <s v="SP142"/>
    <s v="Salesperson_42"/>
    <s v="Returned"/>
    <s v="in-store"/>
  </r>
  <r>
    <s v="S06826"/>
    <d v="2024-04-15T11:06:00"/>
    <x v="45"/>
    <s v="P1325"/>
    <s v="T-Shirts_325"/>
    <x v="2"/>
    <s v="Green"/>
    <s v="L"/>
    <n v="2"/>
    <n v="1157.45"/>
    <n v="880.8"/>
    <n v="2314.9"/>
    <n v="1761.6"/>
    <s v="C26825"/>
    <s v="Devi_6825"/>
    <s v="Chennai"/>
    <n v="13.082700000000001"/>
    <n v="80.270700000000005"/>
    <s v="SP145"/>
    <s v="Salesperson_45"/>
    <s v="Shipped"/>
    <s v="online"/>
  </r>
  <r>
    <s v="S06827"/>
    <d v="2023-06-01T16:53:00"/>
    <x v="30"/>
    <s v="P1326"/>
    <s v="Kid's_326"/>
    <x v="5"/>
    <s v="White"/>
    <s v="XS"/>
    <n v="3"/>
    <n v="2361.63"/>
    <n v="1759.96"/>
    <n v="7084.89"/>
    <n v="5279.88"/>
    <s v="C26826"/>
    <s v="Diya_6826"/>
    <s v="Erode"/>
    <n v="11.34"/>
    <n v="77.717200000000005"/>
    <s v="SP117"/>
    <s v="Salesperson_17"/>
    <s v="Pending"/>
    <s v="in-store"/>
  </r>
  <r>
    <s v="S06828"/>
    <d v="2023-09-24T17:25:00"/>
    <x v="70"/>
    <s v="P1327"/>
    <s v="T-Shirts_327"/>
    <x v="2"/>
    <s v="Green"/>
    <s v="M"/>
    <n v="1"/>
    <n v="1067.3599999999999"/>
    <n v="848.16"/>
    <n v="1067.3599999999999"/>
    <n v="848.16"/>
    <s v="C26827"/>
    <s v="Lakshmi_6827"/>
    <s v="Coimbatore"/>
    <n v="11.0168"/>
    <n v="76.955799999999996"/>
    <s v="SP107"/>
    <s v="Salesperson_7"/>
    <s v="Returned"/>
    <s v="third-party"/>
  </r>
  <r>
    <s v="S06829"/>
    <d v="2023-05-13T11:02:00"/>
    <x v="64"/>
    <s v="P1328"/>
    <s v="Sportswear_328"/>
    <x v="3"/>
    <s v="Yellow"/>
    <s v="M"/>
    <n v="3"/>
    <n v="576.12"/>
    <n v="517.38"/>
    <n v="1728.36"/>
    <n v="1552.14"/>
    <s v="C26828"/>
    <s v="Lakshmi_6828"/>
    <s v="Erode"/>
    <n v="11.34"/>
    <n v="77.717200000000005"/>
    <s v="SP127"/>
    <s v="Salesperson_27"/>
    <s v="Pending"/>
    <s v="in-store"/>
  </r>
  <r>
    <s v="S06830"/>
    <d v="2024-06-02T18:48:00"/>
    <x v="54"/>
    <s v="P1329"/>
    <s v="T-Shirts_329"/>
    <x v="2"/>
    <s v="Maroon"/>
    <s v="S"/>
    <n v="2"/>
    <n v="402.86"/>
    <n v="253.21"/>
    <n v="805.72"/>
    <n v="506.42"/>
    <s v="C26829"/>
    <s v="Kavin_6829"/>
    <s v="Tiruchirappalli"/>
    <n v="10.7905"/>
    <n v="78.704700000000003"/>
    <s v="SP103"/>
    <s v="Salesperson_3"/>
    <s v="Shipped"/>
    <s v="online"/>
  </r>
  <r>
    <s v="S06831"/>
    <d v="2024-07-07T13:40:00"/>
    <x v="9"/>
    <s v="P1330"/>
    <s v="T-Shirts_330"/>
    <x v="2"/>
    <s v="Green"/>
    <s v="XXL"/>
    <n v="4"/>
    <n v="226.96"/>
    <n v="161.18"/>
    <n v="907.84"/>
    <n v="644.72"/>
    <s v="C26830"/>
    <s v="Diya_6830"/>
    <s v="Coimbatore"/>
    <n v="11.0168"/>
    <n v="76.955799999999996"/>
    <s v="SP127"/>
    <s v="Salesperson_27"/>
    <s v="Cancelled"/>
    <s v="online"/>
  </r>
  <r>
    <s v="S06832"/>
    <d v="2024-10-10T17:41:00"/>
    <x v="28"/>
    <s v="P1331"/>
    <s v="T-Shirts_331"/>
    <x v="2"/>
    <s v="Pink"/>
    <s v="XS"/>
    <n v="2"/>
    <n v="725.31"/>
    <n v="578.84"/>
    <n v="1450.62"/>
    <n v="1157.68"/>
    <s v="C26831"/>
    <s v="Meena_6831"/>
    <s v="Tirunelveli"/>
    <n v="8.7139000000000006"/>
    <n v="77.756699999999995"/>
    <s v="SP106"/>
    <s v="Salesperson_6"/>
    <s v="Returned"/>
    <s v="online"/>
  </r>
  <r>
    <s v="S06833"/>
    <d v="2023-02-03T15:42:00"/>
    <x v="35"/>
    <s v="P1332"/>
    <s v="Kid's_332"/>
    <x v="5"/>
    <s v="Black"/>
    <s v="M"/>
    <n v="1"/>
    <n v="650.17999999999995"/>
    <n v="507.88"/>
    <n v="650.17999999999995"/>
    <n v="507.88"/>
    <s v="C26832"/>
    <s v="Ganesh_6832"/>
    <s v="Erode"/>
    <n v="11.34"/>
    <n v="77.717200000000005"/>
    <s v="SP125"/>
    <s v="Salesperson_25"/>
    <s v="Returned"/>
    <s v="online"/>
  </r>
  <r>
    <s v="S06834"/>
    <d v="2024-05-06T15:11:00"/>
    <x v="83"/>
    <s v="P1333"/>
    <s v="Kid's_333"/>
    <x v="5"/>
    <s v="Blue"/>
    <s v="L"/>
    <n v="1"/>
    <n v="1595.69"/>
    <n v="1314.14"/>
    <n v="1595.69"/>
    <n v="1314.14"/>
    <s v="C26833"/>
    <s v="Vishal_6833"/>
    <s v="Erode"/>
    <n v="11.34"/>
    <n v="77.717200000000005"/>
    <s v="SP116"/>
    <s v="Salesperson_16"/>
    <s v="Returned"/>
    <s v="in-store"/>
  </r>
  <r>
    <s v="S06835"/>
    <d v="2024-08-09T16:51:00"/>
    <x v="46"/>
    <s v="P1334"/>
    <s v="Jeans_334"/>
    <x v="6"/>
    <s v="Black"/>
    <s v="XS"/>
    <n v="2"/>
    <n v="1340.94"/>
    <n v="1080.06"/>
    <n v="2681.88"/>
    <n v="2160.12"/>
    <s v="C26834"/>
    <s v="Priya_6834"/>
    <s v="Salem"/>
    <n v="11.664300000000001"/>
    <n v="78.146000000000001"/>
    <s v="SP137"/>
    <s v="Salesperson_37"/>
    <s v="Returned"/>
    <s v="in-store"/>
  </r>
  <r>
    <s v="S06836"/>
    <d v="2023-05-04T16:25:00"/>
    <x v="32"/>
    <s v="P1335"/>
    <s v="Men's_335"/>
    <x v="4"/>
    <s v="Pink"/>
    <s v="XS"/>
    <n v="1"/>
    <n v="2010.53"/>
    <n v="1657.18"/>
    <n v="2010.53"/>
    <n v="1657.18"/>
    <s v="C26835"/>
    <s v="Sanjay_6835"/>
    <s v="Tirunelveli"/>
    <n v="8.7139000000000006"/>
    <n v="77.756699999999995"/>
    <s v="SP141"/>
    <s v="Salesperson_41"/>
    <s v="Returned"/>
    <s v="in-store"/>
  </r>
  <r>
    <s v="S06837"/>
    <d v="2024-02-23T14:10:00"/>
    <x v="73"/>
    <s v="P1336"/>
    <s v="Women's_336"/>
    <x v="0"/>
    <s v="Blue"/>
    <s v="XXL"/>
    <n v="4"/>
    <n v="2019.86"/>
    <n v="1511.64"/>
    <n v="8079.44"/>
    <n v="6046.56"/>
    <s v="C26836"/>
    <s v="Ganesh_6836"/>
    <s v="Tiruchirappalli"/>
    <n v="10.7905"/>
    <n v="78.704700000000003"/>
    <s v="SP130"/>
    <s v="Salesperson_30"/>
    <s v="Paid"/>
    <s v="online"/>
  </r>
  <r>
    <s v="S06838"/>
    <d v="2024-09-06T13:35:00"/>
    <x v="22"/>
    <s v="P1337"/>
    <s v="Jeans_337"/>
    <x v="6"/>
    <s v="White"/>
    <s v="XXL"/>
    <n v="2"/>
    <n v="972.17"/>
    <n v="668.48"/>
    <n v="1944.34"/>
    <n v="1336.96"/>
    <s v="C26837"/>
    <s v="Priya_6837"/>
    <s v="Tiruchirappalli"/>
    <n v="10.7905"/>
    <n v="78.704700000000003"/>
    <s v="SP140"/>
    <s v="Salesperson_40"/>
    <s v="Paid"/>
    <s v="online"/>
  </r>
  <r>
    <s v="S06839"/>
    <d v="2023-10-21T13:20:00"/>
    <x v="69"/>
    <s v="P1338"/>
    <s v="Men's_338"/>
    <x v="4"/>
    <s v="Grey"/>
    <s v="XL"/>
    <n v="1"/>
    <n v="1395.53"/>
    <n v="970.84"/>
    <n v="1395.53"/>
    <n v="970.84"/>
    <s v="C26838"/>
    <s v="Sathish_6838"/>
    <s v="Chennai"/>
    <n v="13.082700000000001"/>
    <n v="80.270700000000005"/>
    <s v="SP140"/>
    <s v="Salesperson_40"/>
    <s v="Shipped"/>
    <s v="mobile_app"/>
  </r>
  <r>
    <s v="S06840"/>
    <d v="2023-12-14T14:10:00"/>
    <x v="19"/>
    <s v="P1339"/>
    <s v="Kurta_339"/>
    <x v="1"/>
    <s v="Yellow"/>
    <s v="L"/>
    <n v="1"/>
    <n v="1568.67"/>
    <n v="945.26"/>
    <n v="1568.67"/>
    <n v="945.26"/>
    <s v="C26839"/>
    <s v="Devi_6839"/>
    <s v="Erode"/>
    <n v="11.34"/>
    <n v="77.717200000000005"/>
    <s v="SP103"/>
    <s v="Salesperson_3"/>
    <s v="Paid"/>
    <s v="online"/>
  </r>
  <r>
    <s v="S06841"/>
    <d v="2023-02-14T19:26:00"/>
    <x v="43"/>
    <s v="P1340"/>
    <s v="Jeans_340"/>
    <x v="6"/>
    <s v="Red"/>
    <s v="M"/>
    <n v="2"/>
    <n v="1336.46"/>
    <n v="939.56"/>
    <n v="2672.92"/>
    <n v="1879.12"/>
    <s v="C26840"/>
    <s v="Diya_6840"/>
    <s v="Tirunelveli"/>
    <n v="8.7139000000000006"/>
    <n v="77.756699999999995"/>
    <s v="SP140"/>
    <s v="Salesperson_40"/>
    <s v="Returned"/>
    <s v="in-store"/>
  </r>
  <r>
    <s v="S06842"/>
    <d v="2023-06-14T14:11:00"/>
    <x v="23"/>
    <s v="P1341"/>
    <s v="T-Shirts_341"/>
    <x v="2"/>
    <s v="Grey"/>
    <s v="M"/>
    <n v="1"/>
    <n v="878.79"/>
    <n v="773.17"/>
    <n v="878.79"/>
    <n v="773.17"/>
    <s v="C26841"/>
    <s v="Bhuvana_6841"/>
    <s v="Vellore"/>
    <n v="12.916499999999999"/>
    <n v="79.132499999999993"/>
    <s v="SP115"/>
    <s v="Salesperson_15"/>
    <s v="Pending"/>
    <s v="online"/>
  </r>
  <r>
    <s v="S06843"/>
    <d v="2024-02-10T19:00:00"/>
    <x v="52"/>
    <s v="P1342"/>
    <s v="T-Shirts_342"/>
    <x v="2"/>
    <s v="Black"/>
    <s v="M"/>
    <n v="1"/>
    <n v="2203.1799999999998"/>
    <n v="1545.46"/>
    <n v="2203.1799999999998"/>
    <n v="1545.46"/>
    <s v="C26842"/>
    <s v="Lakshmi_6842"/>
    <s v="Vellore"/>
    <n v="12.916499999999999"/>
    <n v="79.132499999999993"/>
    <s v="SP115"/>
    <s v="Salesperson_15"/>
    <s v="Shipped"/>
    <s v="third-party"/>
  </r>
  <r>
    <s v="S06844"/>
    <d v="2024-04-17T17:09:00"/>
    <x v="45"/>
    <s v="P1343"/>
    <s v="Sportswear_343"/>
    <x v="3"/>
    <s v="Red"/>
    <s v="XS"/>
    <n v="1"/>
    <n v="458.96"/>
    <n v="293.95"/>
    <n v="458.96"/>
    <n v="293.95"/>
    <s v="C26843"/>
    <s v="Lakshmi_6843"/>
    <s v="Erode"/>
    <n v="11.34"/>
    <n v="77.717200000000005"/>
    <s v="SP132"/>
    <s v="Salesperson_32"/>
    <s v="Returned"/>
    <s v="in-store"/>
  </r>
  <r>
    <s v="S06845"/>
    <d v="2023-05-24T18:14:00"/>
    <x v="27"/>
    <s v="P1344"/>
    <s v="Kid's_344"/>
    <x v="5"/>
    <s v="Yellow"/>
    <s v="S"/>
    <n v="3"/>
    <n v="1429.39"/>
    <n v="1147.01"/>
    <n v="4288.17"/>
    <n v="3441.03"/>
    <s v="C26844"/>
    <s v="Diya_6844"/>
    <s v="Vellore"/>
    <n v="12.916499999999999"/>
    <n v="79.132499999999993"/>
    <s v="SP120"/>
    <s v="Salesperson_20"/>
    <s v="Paid"/>
    <s v="online"/>
  </r>
  <r>
    <s v="S06846"/>
    <d v="2024-04-18T10:06:00"/>
    <x v="45"/>
    <s v="P1345"/>
    <s v="T-Shirts_345"/>
    <x v="2"/>
    <s v="Red"/>
    <s v="XL"/>
    <n v="1"/>
    <n v="635.34"/>
    <n v="406.27"/>
    <n v="635.34"/>
    <n v="406.27"/>
    <s v="C26845"/>
    <s v="Meena_6845"/>
    <s v="Vellore"/>
    <n v="12.916499999999999"/>
    <n v="79.132499999999993"/>
    <s v="SP101"/>
    <s v="Salesperson_1"/>
    <s v="Paid"/>
    <s v="in-store"/>
  </r>
  <r>
    <s v="S06847"/>
    <d v="2023-09-26T20:14:00"/>
    <x v="21"/>
    <s v="P1346"/>
    <s v="Women's_346"/>
    <x v="0"/>
    <s v="Maroon"/>
    <s v="M"/>
    <n v="1"/>
    <n v="2156.79"/>
    <n v="1894"/>
    <n v="2156.79"/>
    <n v="1894"/>
    <s v="C26846"/>
    <s v="Sathish_6846"/>
    <s v="Erode"/>
    <n v="11.34"/>
    <n v="77.717200000000005"/>
    <s v="SP135"/>
    <s v="Salesperson_35"/>
    <s v="Cancelled"/>
    <s v="in-store"/>
  </r>
  <r>
    <s v="S06848"/>
    <d v="2023-03-17T19:34:00"/>
    <x v="16"/>
    <s v="P1347"/>
    <s v="Sportswear_347"/>
    <x v="3"/>
    <s v="White"/>
    <s v="XXL"/>
    <n v="2"/>
    <n v="2204.36"/>
    <n v="1908.29"/>
    <n v="4408.72"/>
    <n v="3816.58"/>
    <s v="C26847"/>
    <s v="Aarav_6847"/>
    <s v="Tirunelveli"/>
    <n v="8.7139000000000006"/>
    <n v="77.756699999999995"/>
    <s v="SP110"/>
    <s v="Salesperson_10"/>
    <s v="Cancelled"/>
    <s v="in-store"/>
  </r>
  <r>
    <s v="S06849"/>
    <d v="2023-12-29T10:28:00"/>
    <x v="34"/>
    <s v="P1348"/>
    <s v="Men's_348"/>
    <x v="4"/>
    <s v="Yellow"/>
    <s v="XXL"/>
    <n v="2"/>
    <n v="441.68"/>
    <n v="283.08999999999997"/>
    <n v="883.36"/>
    <n v="566.17999999999995"/>
    <s v="C26848"/>
    <s v="Sanjay_6848"/>
    <s v="Tirunelveli"/>
    <n v="8.7139000000000006"/>
    <n v="77.756699999999995"/>
    <s v="SP102"/>
    <s v="Salesperson_2"/>
    <s v="Cancelled"/>
    <s v="in-store"/>
  </r>
  <r>
    <s v="S06850"/>
    <d v="2024-02-04T11:34:00"/>
    <x v="53"/>
    <s v="P1349"/>
    <s v="Sarees_349"/>
    <x v="7"/>
    <s v="Grey"/>
    <s v="XL"/>
    <n v="2"/>
    <n v="1374.82"/>
    <n v="1210.81"/>
    <n v="2749.64"/>
    <n v="2421.62"/>
    <s v="C26849"/>
    <s v="Kavin_6849"/>
    <s v="Coimbatore"/>
    <n v="11.0168"/>
    <n v="76.955799999999996"/>
    <s v="SP133"/>
    <s v="Salesperson_33"/>
    <s v="Returned"/>
    <s v="mobile_app"/>
  </r>
  <r>
    <s v="S06851"/>
    <d v="2024-02-15T18:39:00"/>
    <x v="18"/>
    <s v="P1350"/>
    <s v="Sportswear_350"/>
    <x v="3"/>
    <s v="Green"/>
    <s v="L"/>
    <n v="1"/>
    <n v="260.89999999999998"/>
    <n v="213.63"/>
    <n v="260.89999999999998"/>
    <n v="213.63"/>
    <s v="C26850"/>
    <s v="Priya_6850"/>
    <s v="Chennai"/>
    <n v="13.082700000000001"/>
    <n v="80.270700000000005"/>
    <s v="SP125"/>
    <s v="Salesperson_25"/>
    <s v="Pending"/>
    <s v="in-store"/>
  </r>
  <r>
    <s v="S06852"/>
    <d v="2023-09-08T17:18:00"/>
    <x v="74"/>
    <s v="P1351"/>
    <s v="Kid's_351"/>
    <x v="5"/>
    <s v="White"/>
    <s v="XS"/>
    <n v="3"/>
    <n v="2197.37"/>
    <n v="1554.09"/>
    <n v="6592.11"/>
    <n v="4662.2700000000004"/>
    <s v="C26851"/>
    <s v="Priya_6851"/>
    <s v="Coimbatore"/>
    <n v="11.0168"/>
    <n v="76.955799999999996"/>
    <s v="SP105"/>
    <s v="Salesperson_5"/>
    <s v="Cancelled"/>
    <s v="mobile_app"/>
  </r>
  <r>
    <s v="S06853"/>
    <d v="2023-04-03T15:59:00"/>
    <x v="48"/>
    <s v="P1352"/>
    <s v="Sarees_352"/>
    <x v="7"/>
    <s v="White"/>
    <s v="XS"/>
    <n v="3"/>
    <n v="1892.02"/>
    <n v="1679.8"/>
    <n v="5676.06"/>
    <n v="5039.3999999999996"/>
    <s v="C26852"/>
    <s v="Sanjay_6852"/>
    <s v="Erode"/>
    <n v="11.34"/>
    <n v="77.717200000000005"/>
    <s v="SP111"/>
    <s v="Salesperson_11"/>
    <s v="Shipped"/>
    <s v="third-party"/>
  </r>
  <r>
    <s v="S06854"/>
    <d v="2023-04-06T15:20:00"/>
    <x v="48"/>
    <s v="P1353"/>
    <s v="Men's_353"/>
    <x v="4"/>
    <s v="Maroon"/>
    <s v="XL"/>
    <n v="3"/>
    <n v="1932.22"/>
    <n v="1542.6"/>
    <n v="5796.66"/>
    <n v="4627.8"/>
    <s v="C26853"/>
    <s v="Devi_6853"/>
    <s v="Chennai"/>
    <n v="13.082700000000001"/>
    <n v="80.270700000000005"/>
    <s v="SP125"/>
    <s v="Salesperson_25"/>
    <s v="Cancelled"/>
    <s v="third-party"/>
  </r>
  <r>
    <s v="S06855"/>
    <d v="2024-09-21T12:32:00"/>
    <x v="6"/>
    <s v="P1354"/>
    <s v="Jeans_354"/>
    <x v="6"/>
    <s v="Blue"/>
    <s v="XS"/>
    <n v="3"/>
    <n v="2094.14"/>
    <n v="1444.29"/>
    <n v="6282.42"/>
    <n v="4332.87"/>
    <s v="C26854"/>
    <s v="Kavin_6854"/>
    <s v="Coimbatore"/>
    <n v="11.0168"/>
    <n v="76.955799999999996"/>
    <s v="SP129"/>
    <s v="Salesperson_29"/>
    <s v="Cancelled"/>
    <s v="in-store"/>
  </r>
  <r>
    <s v="S06856"/>
    <d v="2023-06-16T19:43:00"/>
    <x v="23"/>
    <s v="P1355"/>
    <s v="Sarees_355"/>
    <x v="7"/>
    <s v="Green"/>
    <s v="XL"/>
    <n v="3"/>
    <n v="1028.1199999999999"/>
    <n v="879.82"/>
    <n v="3084.36"/>
    <n v="2639.46"/>
    <s v="C26855"/>
    <s v="Kavin_6855"/>
    <s v="Madurai"/>
    <n v="9.9252000000000002"/>
    <n v="78.119799999999998"/>
    <s v="SP113"/>
    <s v="Salesperson_13"/>
    <s v="Pending"/>
    <s v="in-store"/>
  </r>
  <r>
    <s v="S06857"/>
    <d v="2024-01-01T17:38:00"/>
    <x v="39"/>
    <s v="P1356"/>
    <s v="Women's_356"/>
    <x v="0"/>
    <s v="Green"/>
    <s v="M"/>
    <n v="4"/>
    <n v="2154.1999999999998"/>
    <n v="1813.16"/>
    <n v="8616.7999999999993"/>
    <n v="7252.64"/>
    <s v="C26856"/>
    <s v="Priya_6856"/>
    <s v="Vellore"/>
    <n v="12.916499999999999"/>
    <n v="79.132499999999993"/>
    <s v="SP131"/>
    <s v="Salesperson_31"/>
    <s v="Pending"/>
    <s v="in-store"/>
  </r>
  <r>
    <s v="S06858"/>
    <d v="2023-12-29T15:29:00"/>
    <x v="34"/>
    <s v="P1357"/>
    <s v="Sarees_357"/>
    <x v="7"/>
    <s v="Red"/>
    <s v="XXL"/>
    <n v="1"/>
    <n v="1013.52"/>
    <n v="788.8"/>
    <n v="1013.52"/>
    <n v="788.8"/>
    <s v="C26857"/>
    <s v="Devi_6857"/>
    <s v="Tiruchirappalli"/>
    <n v="10.7905"/>
    <n v="78.704700000000003"/>
    <s v="SP133"/>
    <s v="Salesperson_33"/>
    <s v="Returned"/>
    <s v="mobile_app"/>
  </r>
  <r>
    <s v="S06859"/>
    <d v="2024-02-24T18:49:00"/>
    <x v="73"/>
    <s v="P1358"/>
    <s v="Kurta_358"/>
    <x v="1"/>
    <s v="Blue"/>
    <s v="L"/>
    <n v="2"/>
    <n v="1076.92"/>
    <n v="719.68"/>
    <n v="2153.84"/>
    <n v="1439.36"/>
    <s v="C26858"/>
    <s v="Kavin_6858"/>
    <s v="Vellore"/>
    <n v="12.916499999999999"/>
    <n v="79.132499999999993"/>
    <s v="SP144"/>
    <s v="Salesperson_44"/>
    <s v="Paid"/>
    <s v="in-store"/>
  </r>
  <r>
    <s v="S06860"/>
    <d v="2024-06-29T11:21:00"/>
    <x v="2"/>
    <s v="P1359"/>
    <s v="T-Shirts_359"/>
    <x v="2"/>
    <s v="Blue"/>
    <s v="S"/>
    <n v="2"/>
    <n v="1518.69"/>
    <n v="1059.1300000000001"/>
    <n v="3037.38"/>
    <n v="2118.2600000000002"/>
    <s v="C26859"/>
    <s v="Vishal_6859"/>
    <s v="Madurai"/>
    <n v="9.9252000000000002"/>
    <n v="78.119799999999998"/>
    <s v="SP131"/>
    <s v="Salesperson_31"/>
    <s v="Shipped"/>
    <s v="online"/>
  </r>
  <r>
    <s v="S06861"/>
    <d v="2024-10-01T11:02:00"/>
    <x v="25"/>
    <s v="P1360"/>
    <s v="Jeans_360"/>
    <x v="6"/>
    <s v="Green"/>
    <s v="S"/>
    <n v="3"/>
    <n v="949.15"/>
    <n v="750.56"/>
    <n v="2847.45"/>
    <n v="2251.6799999999998"/>
    <s v="C26860"/>
    <s v="Karthik_6860"/>
    <s v="Vellore"/>
    <n v="12.916499999999999"/>
    <n v="79.132499999999993"/>
    <s v="SP114"/>
    <s v="Salesperson_14"/>
    <s v="Shipped"/>
    <s v="in-store"/>
  </r>
  <r>
    <s v="S06862"/>
    <d v="2024-04-10T14:09:00"/>
    <x v="86"/>
    <s v="P1361"/>
    <s v="T-Shirts_361"/>
    <x v="2"/>
    <s v="Green"/>
    <s v="XS"/>
    <n v="2"/>
    <n v="737.6"/>
    <n v="483.31"/>
    <n v="1475.2"/>
    <n v="966.62"/>
    <s v="C26861"/>
    <s v="Lakshmi_6861"/>
    <s v="Salem"/>
    <n v="11.664300000000001"/>
    <n v="78.146000000000001"/>
    <s v="SP146"/>
    <s v="Salesperson_46"/>
    <s v="Pending"/>
    <s v="third-party"/>
  </r>
  <r>
    <s v="S06863"/>
    <d v="2024-04-29T19:46:00"/>
    <x v="47"/>
    <s v="P1362"/>
    <s v="Men's_362"/>
    <x v="4"/>
    <s v="White"/>
    <s v="S"/>
    <n v="4"/>
    <n v="685.65"/>
    <n v="446.02"/>
    <n v="2742.6"/>
    <n v="1784.08"/>
    <s v="C26862"/>
    <s v="Aarav_6862"/>
    <s v="Vellore"/>
    <n v="12.916499999999999"/>
    <n v="79.132499999999993"/>
    <s v="SP138"/>
    <s v="Salesperson_38"/>
    <s v="Pending"/>
    <s v="third-party"/>
  </r>
  <r>
    <s v="S06864"/>
    <d v="2023-04-11T21:49:00"/>
    <x v="71"/>
    <s v="P1363"/>
    <s v="Sportswear_363"/>
    <x v="3"/>
    <s v="White"/>
    <s v="XS"/>
    <n v="1"/>
    <n v="877.12"/>
    <n v="674.8"/>
    <n v="877.12"/>
    <n v="674.8"/>
    <s v="C26863"/>
    <s v="Karthik_6863"/>
    <s v="Vellore"/>
    <n v="12.916499999999999"/>
    <n v="79.132499999999993"/>
    <s v="SP104"/>
    <s v="Salesperson_4"/>
    <s v="Cancelled"/>
    <s v="in-store"/>
  </r>
  <r>
    <s v="S06865"/>
    <d v="2024-10-06T20:16:00"/>
    <x v="25"/>
    <s v="P1364"/>
    <s v="T-Shirts_364"/>
    <x v="2"/>
    <s v="Green"/>
    <s v="M"/>
    <n v="1"/>
    <n v="2348.5500000000002"/>
    <n v="1916.99"/>
    <n v="2348.5500000000002"/>
    <n v="1916.99"/>
    <s v="C26864"/>
    <s v="Aarav_6864"/>
    <s v="Tirunelveli"/>
    <n v="8.7139000000000006"/>
    <n v="77.756699999999995"/>
    <s v="SP136"/>
    <s v="Salesperson_36"/>
    <s v="Pending"/>
    <s v="in-store"/>
  </r>
  <r>
    <s v="S06866"/>
    <d v="2023-02-22T14:07:00"/>
    <x v="29"/>
    <s v="P1365"/>
    <s v="Sarees_365"/>
    <x v="7"/>
    <s v="Black"/>
    <s v="XXL"/>
    <n v="3"/>
    <n v="1740.29"/>
    <n v="1203.56"/>
    <n v="5220.87"/>
    <n v="3610.68"/>
    <s v="C26865"/>
    <s v="Sanjay_6865"/>
    <s v="Chennai"/>
    <n v="13.082700000000001"/>
    <n v="80.270700000000005"/>
    <s v="SP149"/>
    <s v="Salesperson_49"/>
    <s v="Cancelled"/>
    <s v="in-store"/>
  </r>
  <r>
    <s v="S06867"/>
    <d v="2024-03-14T20:29:00"/>
    <x v="24"/>
    <s v="P1366"/>
    <s v="Sarees_366"/>
    <x v="7"/>
    <s v="Yellow"/>
    <s v="XXL"/>
    <n v="3"/>
    <n v="1585.75"/>
    <n v="1189.18"/>
    <n v="4757.25"/>
    <n v="3567.54"/>
    <s v="C26866"/>
    <s v="Bhuvana_6866"/>
    <s v="Vellore"/>
    <n v="12.916499999999999"/>
    <n v="79.132499999999993"/>
    <s v="SP131"/>
    <s v="Salesperson_31"/>
    <s v="Cancelled"/>
    <s v="online"/>
  </r>
  <r>
    <s v="S06868"/>
    <d v="2023-02-15T16:07:00"/>
    <x v="43"/>
    <s v="P1367"/>
    <s v="Jeans_367"/>
    <x v="6"/>
    <s v="Pink"/>
    <s v="M"/>
    <n v="1"/>
    <n v="975.76"/>
    <n v="808.68"/>
    <n v="975.76"/>
    <n v="808.68"/>
    <s v="C26867"/>
    <s v="Lakshmi_6867"/>
    <s v="Madurai"/>
    <n v="9.9252000000000002"/>
    <n v="78.119799999999998"/>
    <s v="SP131"/>
    <s v="Salesperson_31"/>
    <s v="Pending"/>
    <s v="in-store"/>
  </r>
  <r>
    <s v="S06869"/>
    <d v="2024-05-20T18:02:00"/>
    <x v="89"/>
    <s v="P1368"/>
    <s v="Sportswear_368"/>
    <x v="3"/>
    <s v="Yellow"/>
    <s v="L"/>
    <n v="4"/>
    <n v="2193.9499999999998"/>
    <n v="1518.55"/>
    <n v="8775.7999999999993"/>
    <n v="6074.2"/>
    <s v="C26868"/>
    <s v="Kavin_6868"/>
    <s v="Tiruchirappalli"/>
    <n v="10.7905"/>
    <n v="78.704700000000003"/>
    <s v="SP133"/>
    <s v="Salesperson_33"/>
    <s v="Paid"/>
    <s v="in-store"/>
  </r>
  <r>
    <s v="S06870"/>
    <d v="2023-11-02T16:10:00"/>
    <x v="5"/>
    <s v="P1369"/>
    <s v="Kurta_369"/>
    <x v="1"/>
    <s v="Blue"/>
    <s v="S"/>
    <n v="1"/>
    <n v="1008.81"/>
    <n v="655.44"/>
    <n v="1008.81"/>
    <n v="655.44"/>
    <s v="C26869"/>
    <s v="Sathish_6869"/>
    <s v="Madurai"/>
    <n v="9.9252000000000002"/>
    <n v="78.119799999999998"/>
    <s v="SP105"/>
    <s v="Salesperson_5"/>
    <s v="Pending"/>
    <s v="online"/>
  </r>
  <r>
    <s v="S06871"/>
    <d v="2024-07-28T21:02:00"/>
    <x v="79"/>
    <s v="P1370"/>
    <s v="Sarees_370"/>
    <x v="7"/>
    <s v="Blue"/>
    <s v="XS"/>
    <n v="2"/>
    <n v="656.65"/>
    <n v="489.4"/>
    <n v="1313.3"/>
    <n v="978.8"/>
    <s v="C26870"/>
    <s v="Lakshmi_6870"/>
    <s v="Coimbatore"/>
    <n v="11.0168"/>
    <n v="76.955799999999996"/>
    <s v="SP115"/>
    <s v="Salesperson_15"/>
    <s v="Pending"/>
    <s v="in-store"/>
  </r>
  <r>
    <s v="S06872"/>
    <d v="2024-02-05T11:33:00"/>
    <x v="52"/>
    <s v="P1371"/>
    <s v="Men's_371"/>
    <x v="4"/>
    <s v="Blue"/>
    <s v="XS"/>
    <n v="1"/>
    <n v="1445.5"/>
    <n v="1239.3699999999999"/>
    <n v="1445.5"/>
    <n v="1239.3699999999999"/>
    <s v="C26871"/>
    <s v="Ravi_6871"/>
    <s v="Tirunelveli"/>
    <n v="8.7139000000000006"/>
    <n v="77.756699999999995"/>
    <s v="SP112"/>
    <s v="Salesperson_12"/>
    <s v="Returned"/>
    <s v="online"/>
  </r>
  <r>
    <s v="S06873"/>
    <d v="2023-11-02T20:21:00"/>
    <x v="5"/>
    <s v="P1372"/>
    <s v="Men's_372"/>
    <x v="4"/>
    <s v="Green"/>
    <s v="M"/>
    <n v="4"/>
    <n v="1190.6400000000001"/>
    <n v="994.59"/>
    <n v="4762.5600000000004"/>
    <n v="3978.36"/>
    <s v="C26872"/>
    <s v="Priya_6872"/>
    <s v="Salem"/>
    <n v="11.664300000000001"/>
    <n v="78.146000000000001"/>
    <s v="SP133"/>
    <s v="Salesperson_33"/>
    <s v="Returned"/>
    <s v="in-store"/>
  </r>
  <r>
    <s v="S06874"/>
    <d v="2024-04-07T20:21:00"/>
    <x v="82"/>
    <s v="P1373"/>
    <s v="Women's_373"/>
    <x v="0"/>
    <s v="Green"/>
    <s v="S"/>
    <n v="4"/>
    <n v="2243.42"/>
    <n v="1692.11"/>
    <n v="8973.68"/>
    <n v="6768.44"/>
    <s v="C26873"/>
    <s v="Kavin_6873"/>
    <s v="Madurai"/>
    <n v="9.9252000000000002"/>
    <n v="78.119799999999998"/>
    <s v="SP111"/>
    <s v="Salesperson_11"/>
    <s v="Pending"/>
    <s v="online"/>
  </r>
  <r>
    <s v="S06875"/>
    <d v="2023-05-27T11:52:00"/>
    <x v="27"/>
    <s v="P1374"/>
    <s v="Kid's_374"/>
    <x v="5"/>
    <s v="Red"/>
    <s v="XL"/>
    <n v="1"/>
    <n v="470.5"/>
    <n v="291.29000000000002"/>
    <n v="470.5"/>
    <n v="291.29000000000002"/>
    <s v="C26874"/>
    <s v="Ravi_6874"/>
    <s v="Tiruchirappalli"/>
    <n v="10.7905"/>
    <n v="78.704700000000003"/>
    <s v="SP133"/>
    <s v="Salesperson_33"/>
    <s v="Returned"/>
    <s v="online"/>
  </r>
  <r>
    <s v="S06876"/>
    <d v="2023-10-03T16:01:00"/>
    <x v="31"/>
    <s v="P1375"/>
    <s v="Sportswear_375"/>
    <x v="3"/>
    <s v="Red"/>
    <s v="XXL"/>
    <n v="2"/>
    <n v="2289.37"/>
    <n v="1796.09"/>
    <n v="4578.74"/>
    <n v="3592.18"/>
    <s v="C26875"/>
    <s v="Sathish_6875"/>
    <s v="Salem"/>
    <n v="11.664300000000001"/>
    <n v="78.146000000000001"/>
    <s v="SP113"/>
    <s v="Salesperson_13"/>
    <s v="Cancelled"/>
    <s v="in-store"/>
  </r>
  <r>
    <s v="S06877"/>
    <d v="2024-03-09T11:03:00"/>
    <x v="8"/>
    <s v="P1376"/>
    <s v="Women's_376"/>
    <x v="0"/>
    <s v="Black"/>
    <s v="L"/>
    <n v="1"/>
    <n v="697.14"/>
    <n v="595.45000000000005"/>
    <n v="697.14"/>
    <n v="595.45000000000005"/>
    <s v="C26876"/>
    <s v="Aarav_6876"/>
    <s v="Tirunelveli"/>
    <n v="8.7139000000000006"/>
    <n v="77.756699999999995"/>
    <s v="SP135"/>
    <s v="Salesperson_35"/>
    <s v="Shipped"/>
    <s v="online"/>
  </r>
  <r>
    <s v="S06878"/>
    <d v="2023-08-11T14:54:00"/>
    <x v="92"/>
    <s v="P1377"/>
    <s v="Jeans_377"/>
    <x v="6"/>
    <s v="Grey"/>
    <s v="XL"/>
    <n v="1"/>
    <n v="405.59"/>
    <n v="293.52999999999997"/>
    <n v="405.59"/>
    <n v="293.52999999999997"/>
    <s v="C26877"/>
    <s v="Kavin_6877"/>
    <s v="Coimbatore"/>
    <n v="11.0168"/>
    <n v="76.955799999999996"/>
    <s v="SP114"/>
    <s v="Salesperson_14"/>
    <s v="Paid"/>
    <s v="online"/>
  </r>
  <r>
    <s v="S06879"/>
    <d v="2024-01-30T20:42:00"/>
    <x v="53"/>
    <s v="P1378"/>
    <s v="Kurta_378"/>
    <x v="1"/>
    <s v="Maroon"/>
    <s v="S"/>
    <n v="1"/>
    <n v="2391.8000000000002"/>
    <n v="2064.09"/>
    <n v="2391.8000000000002"/>
    <n v="2064.09"/>
    <s v="C26878"/>
    <s v="Kavin_6878"/>
    <s v="Erode"/>
    <n v="11.34"/>
    <n v="77.717200000000005"/>
    <s v="SP141"/>
    <s v="Salesperson_41"/>
    <s v="Paid"/>
    <s v="mobile_app"/>
  </r>
  <r>
    <s v="S06880"/>
    <d v="2023-06-06T15:04:00"/>
    <x v="87"/>
    <s v="P1379"/>
    <s v="Men's_379"/>
    <x v="4"/>
    <s v="Black"/>
    <s v="L"/>
    <n v="1"/>
    <n v="1832.97"/>
    <n v="1439.14"/>
    <n v="1832.97"/>
    <n v="1439.14"/>
    <s v="C26879"/>
    <s v="Diya_6879"/>
    <s v="Tirunelveli"/>
    <n v="8.7139000000000006"/>
    <n v="77.756699999999995"/>
    <s v="SP106"/>
    <s v="Salesperson_6"/>
    <s v="Cancelled"/>
    <s v="online"/>
  </r>
  <r>
    <s v="S06881"/>
    <d v="2023-04-27T16:16:00"/>
    <x v="56"/>
    <s v="P1380"/>
    <s v="Jeans_380"/>
    <x v="6"/>
    <s v="Blue"/>
    <s v="L"/>
    <n v="1"/>
    <n v="1167.57"/>
    <n v="875.62"/>
    <n v="1167.57"/>
    <n v="875.62"/>
    <s v="C26880"/>
    <s v="Bhuvana_6880"/>
    <s v="Salem"/>
    <n v="11.664300000000001"/>
    <n v="78.146000000000001"/>
    <s v="SP117"/>
    <s v="Salesperson_17"/>
    <s v="Cancelled"/>
    <s v="mobile_app"/>
  </r>
  <r>
    <s v="S06882"/>
    <d v="2023-03-06T10:35:00"/>
    <x v="1"/>
    <s v="P1381"/>
    <s v="Jeans_381"/>
    <x v="6"/>
    <s v="Maroon"/>
    <s v="XS"/>
    <n v="3"/>
    <n v="1345.05"/>
    <n v="944.51"/>
    <n v="4035.15"/>
    <n v="2833.53"/>
    <s v="C26881"/>
    <s v="Meena_6881"/>
    <s v="Vellore"/>
    <n v="12.916499999999999"/>
    <n v="79.132499999999993"/>
    <s v="SP140"/>
    <s v="Salesperson_40"/>
    <s v="Returned"/>
    <s v="online"/>
  </r>
  <r>
    <s v="S06883"/>
    <d v="2023-11-18T19:16:00"/>
    <x v="44"/>
    <s v="P1382"/>
    <s v="Sportswear_382"/>
    <x v="3"/>
    <s v="Black"/>
    <s v="XL"/>
    <n v="2"/>
    <n v="365.09"/>
    <n v="237.62"/>
    <n v="730.18"/>
    <n v="475.24"/>
    <s v="C26882"/>
    <s v="Diya_6882"/>
    <s v="Coimbatore"/>
    <n v="11.0168"/>
    <n v="76.955799999999996"/>
    <s v="SP114"/>
    <s v="Salesperson_14"/>
    <s v="Pending"/>
    <s v="online"/>
  </r>
  <r>
    <s v="S06884"/>
    <d v="2023-03-04T12:25:00"/>
    <x v="10"/>
    <s v="P1383"/>
    <s v="Sportswear_383"/>
    <x v="3"/>
    <s v="Red"/>
    <s v="XXL"/>
    <n v="2"/>
    <n v="504.51"/>
    <n v="366.27"/>
    <n v="1009.02"/>
    <n v="732.54"/>
    <s v="C26883"/>
    <s v="Vishal_6883"/>
    <s v="Salem"/>
    <n v="11.664300000000001"/>
    <n v="78.146000000000001"/>
    <s v="SP125"/>
    <s v="Salesperson_25"/>
    <s v="Pending"/>
    <s v="online"/>
  </r>
  <r>
    <s v="S06885"/>
    <d v="2024-05-16T10:44:00"/>
    <x v="36"/>
    <s v="P1384"/>
    <s v="T-Shirts_384"/>
    <x v="2"/>
    <s v="Yellow"/>
    <s v="M"/>
    <n v="1"/>
    <n v="562.98"/>
    <n v="367.91"/>
    <n v="562.98"/>
    <n v="367.91"/>
    <s v="C26884"/>
    <s v="Vishal_6884"/>
    <s v="Chennai"/>
    <n v="13.082700000000001"/>
    <n v="80.270700000000005"/>
    <s v="SP128"/>
    <s v="Salesperson_28"/>
    <s v="Shipped"/>
    <s v="in-store"/>
  </r>
  <r>
    <s v="S06886"/>
    <d v="2023-10-24T12:54:00"/>
    <x v="66"/>
    <s v="P1385"/>
    <s v="Men's_385"/>
    <x v="4"/>
    <s v="Red"/>
    <s v="M"/>
    <n v="4"/>
    <n v="1573.73"/>
    <n v="1229.51"/>
    <n v="6294.92"/>
    <n v="4918.04"/>
    <s v="C26885"/>
    <s v="Ganesh_6885"/>
    <s v="Tiruchirappalli"/>
    <n v="10.7905"/>
    <n v="78.704700000000003"/>
    <s v="SP122"/>
    <s v="Salesperson_22"/>
    <s v="Returned"/>
    <s v="in-store"/>
  </r>
  <r>
    <s v="S06887"/>
    <d v="2023-02-12T18:28:00"/>
    <x v="80"/>
    <s v="P1386"/>
    <s v="Kid's_386"/>
    <x v="5"/>
    <s v="Black"/>
    <s v="M"/>
    <n v="1"/>
    <n v="1045.8699999999999"/>
    <n v="890.65"/>
    <n v="1045.8699999999999"/>
    <n v="890.65"/>
    <s v="C26886"/>
    <s v="Anu_6886"/>
    <s v="Coimbatore"/>
    <n v="11.0168"/>
    <n v="76.955799999999996"/>
    <s v="SP142"/>
    <s v="Salesperson_42"/>
    <s v="Paid"/>
    <s v="in-store"/>
  </r>
  <r>
    <s v="S06888"/>
    <d v="2023-09-15T15:24:00"/>
    <x v="61"/>
    <s v="P1387"/>
    <s v="Men's_387"/>
    <x v="4"/>
    <s v="Maroon"/>
    <s v="S"/>
    <n v="1"/>
    <n v="201.37"/>
    <n v="179.04"/>
    <n v="201.37"/>
    <n v="179.04"/>
    <s v="C26887"/>
    <s v="Sathish_6887"/>
    <s v="Tiruchirappalli"/>
    <n v="10.7905"/>
    <n v="78.704700000000003"/>
    <s v="SP133"/>
    <s v="Salesperson_33"/>
    <s v="Returned"/>
    <s v="online"/>
  </r>
  <r>
    <s v="S06889"/>
    <d v="2023-10-14T10:00:00"/>
    <x v="37"/>
    <s v="P1388"/>
    <s v="Men's_388"/>
    <x v="4"/>
    <s v="Green"/>
    <s v="XXL"/>
    <n v="1"/>
    <n v="232.06"/>
    <n v="165.31"/>
    <n v="232.06"/>
    <n v="165.31"/>
    <s v="C26888"/>
    <s v="Ganesh_6888"/>
    <s v="Salem"/>
    <n v="11.664300000000001"/>
    <n v="78.146000000000001"/>
    <s v="SP131"/>
    <s v="Salesperson_31"/>
    <s v="Shipped"/>
    <s v="online"/>
  </r>
  <r>
    <s v="S06890"/>
    <d v="2023-02-10T10:40:00"/>
    <x v="80"/>
    <s v="P1389"/>
    <s v="Kid's_389"/>
    <x v="5"/>
    <s v="Yellow"/>
    <s v="XL"/>
    <n v="1"/>
    <n v="1408.91"/>
    <n v="881.07"/>
    <n v="1408.91"/>
    <n v="881.07"/>
    <s v="C26889"/>
    <s v="Ravi_6889"/>
    <s v="Tirunelveli"/>
    <n v="8.7139000000000006"/>
    <n v="77.756699999999995"/>
    <s v="SP114"/>
    <s v="Salesperson_14"/>
    <s v="Shipped"/>
    <s v="in-store"/>
  </r>
  <r>
    <s v="S06891"/>
    <d v="2023-01-06T18:24:00"/>
    <x v="3"/>
    <s v="P1390"/>
    <s v="Women's_390"/>
    <x v="0"/>
    <s v="Yellow"/>
    <s v="L"/>
    <n v="1"/>
    <n v="2128.41"/>
    <n v="1840.46"/>
    <n v="2128.41"/>
    <n v="1840.46"/>
    <s v="C26890"/>
    <s v="Sanjay_6890"/>
    <s v="Salem"/>
    <n v="11.664300000000001"/>
    <n v="78.146000000000001"/>
    <s v="SP106"/>
    <s v="Salesperson_6"/>
    <s v="Returned"/>
    <s v="in-store"/>
  </r>
  <r>
    <s v="S06892"/>
    <d v="2024-05-25T19:33:00"/>
    <x v="89"/>
    <s v="P1391"/>
    <s v="Jeans_391"/>
    <x v="6"/>
    <s v="Black"/>
    <s v="XXL"/>
    <n v="1"/>
    <n v="602.16"/>
    <n v="497.92"/>
    <n v="602.16"/>
    <n v="497.92"/>
    <s v="C26891"/>
    <s v="Aarav_6891"/>
    <s v="Vellore"/>
    <n v="12.916499999999999"/>
    <n v="79.132499999999993"/>
    <s v="SP149"/>
    <s v="Salesperson_49"/>
    <s v="Paid"/>
    <s v="in-store"/>
  </r>
  <r>
    <s v="S06893"/>
    <d v="2023-11-22T10:58:00"/>
    <x v="51"/>
    <s v="P1392"/>
    <s v="Kurta_392"/>
    <x v="1"/>
    <s v="Pink"/>
    <s v="L"/>
    <n v="2"/>
    <n v="231.93"/>
    <n v="182.39"/>
    <n v="463.86"/>
    <n v="364.78"/>
    <s v="C26892"/>
    <s v="Lakshmi_6892"/>
    <s v="Vellore"/>
    <n v="12.916499999999999"/>
    <n v="79.132499999999993"/>
    <s v="SP103"/>
    <s v="Salesperson_3"/>
    <s v="Shipped"/>
    <s v="in-store"/>
  </r>
  <r>
    <s v="S06894"/>
    <d v="2024-02-29T11:25:00"/>
    <x v="14"/>
    <s v="P1393"/>
    <s v="Jeans_393"/>
    <x v="6"/>
    <s v="Black"/>
    <s v="XS"/>
    <n v="3"/>
    <n v="1873.64"/>
    <n v="1280.0899999999999"/>
    <n v="5620.92"/>
    <n v="3840.27"/>
    <s v="C26893"/>
    <s v="Diya_6893"/>
    <s v="Coimbatore"/>
    <n v="11.0168"/>
    <n v="76.955799999999996"/>
    <s v="SP145"/>
    <s v="Salesperson_45"/>
    <s v="Shipped"/>
    <s v="in-store"/>
  </r>
  <r>
    <s v="S06895"/>
    <d v="2024-10-05T12:05:00"/>
    <x v="25"/>
    <s v="P1394"/>
    <s v="Women's_394"/>
    <x v="0"/>
    <s v="Blue"/>
    <s v="XL"/>
    <n v="2"/>
    <n v="884.16"/>
    <n v="779.9"/>
    <n v="1768.32"/>
    <n v="1559.8"/>
    <s v="C26894"/>
    <s v="Karthik_6894"/>
    <s v="Tirunelveli"/>
    <n v="8.7139000000000006"/>
    <n v="77.756699999999995"/>
    <s v="SP147"/>
    <s v="Salesperson_47"/>
    <s v="Pending"/>
    <s v="online"/>
  </r>
  <r>
    <s v="S06896"/>
    <d v="2024-09-15T19:21:00"/>
    <x v="38"/>
    <s v="P1395"/>
    <s v="Men's_395"/>
    <x v="4"/>
    <s v="Black"/>
    <s v="L"/>
    <n v="1"/>
    <n v="1355.02"/>
    <n v="830.79"/>
    <n v="1355.02"/>
    <n v="830.79"/>
    <s v="C26895"/>
    <s v="Meena_6895"/>
    <s v="Coimbatore"/>
    <n v="11.0168"/>
    <n v="76.955799999999996"/>
    <s v="SP112"/>
    <s v="Salesperson_12"/>
    <s v="Returned"/>
    <s v="mobile_app"/>
  </r>
  <r>
    <s v="S06897"/>
    <d v="2023-05-16T19:28:00"/>
    <x v="62"/>
    <s v="P1396"/>
    <s v="Men's_396"/>
    <x v="4"/>
    <s v="Black"/>
    <s v="L"/>
    <n v="3"/>
    <n v="1355.29"/>
    <n v="1135.04"/>
    <n v="4065.87"/>
    <n v="3405.12"/>
    <s v="C26896"/>
    <s v="Ravi_6896"/>
    <s v="Coimbatore"/>
    <n v="11.0168"/>
    <n v="76.955799999999996"/>
    <s v="SP129"/>
    <s v="Salesperson_29"/>
    <s v="Paid"/>
    <s v="in-store"/>
  </r>
  <r>
    <s v="S06898"/>
    <d v="2023-01-17T18:14:00"/>
    <x v="85"/>
    <s v="P1397"/>
    <s v="Jeans_397"/>
    <x v="6"/>
    <s v="Grey"/>
    <s v="XL"/>
    <n v="1"/>
    <n v="2334.89"/>
    <n v="1837.52"/>
    <n v="2334.89"/>
    <n v="1837.52"/>
    <s v="C26897"/>
    <s v="Lakshmi_6897"/>
    <s v="Tiruchirappalli"/>
    <n v="10.7905"/>
    <n v="78.704700000000003"/>
    <s v="SP101"/>
    <s v="Salesperson_1"/>
    <s v="Shipped"/>
    <s v="online"/>
  </r>
  <r>
    <s v="S06899"/>
    <d v="2023-11-24T12:33:00"/>
    <x v="51"/>
    <s v="P1398"/>
    <s v="Women's_398"/>
    <x v="0"/>
    <s v="Maroon"/>
    <s v="XL"/>
    <n v="2"/>
    <n v="574.66999999999996"/>
    <n v="379.98"/>
    <n v="1149.3399999999999"/>
    <n v="759.96"/>
    <s v="C26898"/>
    <s v="Kavin_6898"/>
    <s v="Chennai"/>
    <n v="13.082700000000001"/>
    <n v="80.270700000000005"/>
    <s v="SP100"/>
    <s v="Salesperson_0"/>
    <s v="Returned"/>
    <s v="in-store"/>
  </r>
  <r>
    <s v="S06900"/>
    <d v="2023-12-29T14:38:00"/>
    <x v="34"/>
    <s v="P1399"/>
    <s v="Sarees_399"/>
    <x v="7"/>
    <s v="Maroon"/>
    <s v="S"/>
    <n v="2"/>
    <n v="1357.77"/>
    <n v="922.07"/>
    <n v="2715.54"/>
    <n v="1844.14"/>
    <s v="C26899"/>
    <s v="Aarav_6899"/>
    <s v="Vellore"/>
    <n v="12.916499999999999"/>
    <n v="79.132499999999993"/>
    <s v="SP109"/>
    <s v="Salesperson_9"/>
    <s v="Paid"/>
    <s v="third-party"/>
  </r>
  <r>
    <s v="S06901"/>
    <d v="2023-01-20T20:25:00"/>
    <x v="85"/>
    <s v="P1400"/>
    <s v="Kurta_400"/>
    <x v="1"/>
    <s v="Green"/>
    <s v="M"/>
    <n v="2"/>
    <n v="1705.89"/>
    <n v="1226.71"/>
    <n v="3411.78"/>
    <n v="2453.42"/>
    <s v="C26900"/>
    <s v="Ravi_6900"/>
    <s v="Salem"/>
    <n v="11.664300000000001"/>
    <n v="78.146000000000001"/>
    <s v="SP108"/>
    <s v="Salesperson_8"/>
    <s v="Returned"/>
    <s v="mobile_app"/>
  </r>
  <r>
    <s v="S06902"/>
    <d v="2023-06-29T17:56:00"/>
    <x v="42"/>
    <s v="P1401"/>
    <s v="Kurta_401"/>
    <x v="1"/>
    <s v="Maroon"/>
    <s v="M"/>
    <n v="1"/>
    <n v="935.77"/>
    <n v="820.12"/>
    <n v="935.77"/>
    <n v="820.12"/>
    <s v="C26901"/>
    <s v="Ganesh_6901"/>
    <s v="Vellore"/>
    <n v="12.916499999999999"/>
    <n v="79.132499999999993"/>
    <s v="SP115"/>
    <s v="Salesperson_15"/>
    <s v="Pending"/>
    <s v="mobile_app"/>
  </r>
  <r>
    <s v="S06903"/>
    <d v="2023-02-14T12:20:00"/>
    <x v="43"/>
    <s v="P1402"/>
    <s v="Sarees_402"/>
    <x v="7"/>
    <s v="Yellow"/>
    <s v="XS"/>
    <n v="2"/>
    <n v="2110.19"/>
    <n v="1591.81"/>
    <n v="4220.38"/>
    <n v="3183.62"/>
    <s v="C26902"/>
    <s v="Sanjay_6902"/>
    <s v="Erode"/>
    <n v="11.34"/>
    <n v="77.717200000000005"/>
    <s v="SP121"/>
    <s v="Salesperson_21"/>
    <s v="Pending"/>
    <s v="online"/>
  </r>
  <r>
    <s v="S06904"/>
    <d v="2023-06-12T18:55:00"/>
    <x v="23"/>
    <s v="P1403"/>
    <s v="Men's_403"/>
    <x v="4"/>
    <s v="Yellow"/>
    <s v="XXL"/>
    <n v="1"/>
    <n v="656.24"/>
    <n v="456.13"/>
    <n v="656.24"/>
    <n v="456.13"/>
    <s v="C26903"/>
    <s v="Ganesh_6903"/>
    <s v="Tiruchirappalli"/>
    <n v="10.7905"/>
    <n v="78.704700000000003"/>
    <s v="SP124"/>
    <s v="Salesperson_24"/>
    <s v="Shipped"/>
    <s v="in-store"/>
  </r>
  <r>
    <s v="S06905"/>
    <d v="2023-12-02T16:11:00"/>
    <x v="33"/>
    <s v="P1404"/>
    <s v="Women's_404"/>
    <x v="0"/>
    <s v="Green"/>
    <s v="XS"/>
    <n v="4"/>
    <n v="1784.24"/>
    <n v="1082.18"/>
    <n v="7136.96"/>
    <n v="4328.72"/>
    <s v="C26904"/>
    <s v="Bhuvana_6904"/>
    <s v="Vellore"/>
    <n v="12.916499999999999"/>
    <n v="79.132499999999993"/>
    <s v="SP110"/>
    <s v="Salesperson_10"/>
    <s v="Paid"/>
    <s v="online"/>
  </r>
  <r>
    <s v="S06906"/>
    <d v="2023-09-11T15:06:00"/>
    <x v="61"/>
    <s v="P1405"/>
    <s v="Sarees_405"/>
    <x v="7"/>
    <s v="Grey"/>
    <s v="XL"/>
    <n v="1"/>
    <n v="2177.0700000000002"/>
    <n v="1741.23"/>
    <n v="2177.0700000000002"/>
    <n v="1741.23"/>
    <s v="C26905"/>
    <s v="Bhuvana_6905"/>
    <s v="Chennai"/>
    <n v="13.082700000000001"/>
    <n v="80.270700000000005"/>
    <s v="SP114"/>
    <s v="Salesperson_14"/>
    <s v="Returned"/>
    <s v="in-store"/>
  </r>
  <r>
    <s v="S06907"/>
    <d v="2024-09-14T13:16:00"/>
    <x v="38"/>
    <s v="P1406"/>
    <s v="Sarees_406"/>
    <x v="7"/>
    <s v="Red"/>
    <s v="XL"/>
    <n v="1"/>
    <n v="1416.29"/>
    <n v="1165.0999999999999"/>
    <n v="1416.29"/>
    <n v="1165.0999999999999"/>
    <s v="C26906"/>
    <s v="Diya_6906"/>
    <s v="Erode"/>
    <n v="11.34"/>
    <n v="77.717200000000005"/>
    <s v="SP134"/>
    <s v="Salesperson_34"/>
    <s v="Returned"/>
    <s v="mobile_app"/>
  </r>
  <r>
    <s v="S06908"/>
    <d v="2023-09-25T17:35:00"/>
    <x v="21"/>
    <s v="P1407"/>
    <s v="T-Shirts_407"/>
    <x v="2"/>
    <s v="Yellow"/>
    <s v="L"/>
    <n v="2"/>
    <n v="612.61"/>
    <n v="455.13"/>
    <n v="1225.22"/>
    <n v="910.26"/>
    <s v="C26907"/>
    <s v="Karthik_6907"/>
    <s v="Vellore"/>
    <n v="12.916499999999999"/>
    <n v="79.132499999999993"/>
    <s v="SP147"/>
    <s v="Salesperson_47"/>
    <s v="Cancelled"/>
    <s v="in-store"/>
  </r>
  <r>
    <s v="S06909"/>
    <d v="2024-02-15T16:27:00"/>
    <x v="18"/>
    <s v="P1408"/>
    <s v="Women's_408"/>
    <x v="0"/>
    <s v="Grey"/>
    <s v="M"/>
    <n v="2"/>
    <n v="2411.61"/>
    <n v="1886.26"/>
    <n v="4823.22"/>
    <n v="3772.52"/>
    <s v="C26908"/>
    <s v="Vishal_6908"/>
    <s v="Madurai"/>
    <n v="9.9252000000000002"/>
    <n v="78.119799999999998"/>
    <s v="SP102"/>
    <s v="Salesperson_2"/>
    <s v="Returned"/>
    <s v="mobile_app"/>
  </r>
  <r>
    <s v="S06910"/>
    <d v="2024-01-31T21:05:00"/>
    <x v="53"/>
    <s v="P1409"/>
    <s v="T-Shirts_409"/>
    <x v="2"/>
    <s v="Red"/>
    <s v="XXL"/>
    <n v="1"/>
    <n v="2489.81"/>
    <n v="2006.24"/>
    <n v="2489.81"/>
    <n v="2006.24"/>
    <s v="C26909"/>
    <s v="Karthik_6909"/>
    <s v="Coimbatore"/>
    <n v="11.0168"/>
    <n v="76.955799999999996"/>
    <s v="SP123"/>
    <s v="Salesperson_23"/>
    <s v="Returned"/>
    <s v="in-store"/>
  </r>
  <r>
    <s v="S06911"/>
    <d v="2023-02-14T14:43:00"/>
    <x v="43"/>
    <s v="P1410"/>
    <s v="Kurta_410"/>
    <x v="1"/>
    <s v="Grey"/>
    <s v="M"/>
    <n v="2"/>
    <n v="436.59"/>
    <n v="302.67"/>
    <n v="873.18"/>
    <n v="605.34"/>
    <s v="C26910"/>
    <s v="Aarav_6910"/>
    <s v="Madurai"/>
    <n v="9.9252000000000002"/>
    <n v="78.119799999999998"/>
    <s v="SP103"/>
    <s v="Salesperson_3"/>
    <s v="Paid"/>
    <s v="online"/>
  </r>
  <r>
    <s v="S06912"/>
    <d v="2023-02-19T16:10:00"/>
    <x v="43"/>
    <s v="P1411"/>
    <s v="Kurta_411"/>
    <x v="1"/>
    <s v="Grey"/>
    <s v="M"/>
    <n v="1"/>
    <n v="362.72"/>
    <n v="323.57"/>
    <n v="362.72"/>
    <n v="323.57"/>
    <s v="C26911"/>
    <s v="Sathish_6911"/>
    <s v="Tiruchirappalli"/>
    <n v="10.7905"/>
    <n v="78.704700000000003"/>
    <s v="SP102"/>
    <s v="Salesperson_2"/>
    <s v="Paid"/>
    <s v="online"/>
  </r>
  <r>
    <s v="S06913"/>
    <d v="2024-05-08T21:22:00"/>
    <x v="83"/>
    <s v="P1412"/>
    <s v="Women's_412"/>
    <x v="0"/>
    <s v="Black"/>
    <s v="M"/>
    <n v="1"/>
    <n v="1380.31"/>
    <n v="1204.75"/>
    <n v="1380.31"/>
    <n v="1204.75"/>
    <s v="C26912"/>
    <s v="Bhuvana_6912"/>
    <s v="Coimbatore"/>
    <n v="11.0168"/>
    <n v="76.955799999999996"/>
    <s v="SP119"/>
    <s v="Salesperson_19"/>
    <s v="Paid"/>
    <s v="in-store"/>
  </r>
  <r>
    <s v="S06914"/>
    <d v="2023-08-16T14:49:00"/>
    <x v="63"/>
    <s v="P1413"/>
    <s v="Sarees_413"/>
    <x v="7"/>
    <s v="Maroon"/>
    <s v="XS"/>
    <n v="2"/>
    <n v="869.46"/>
    <n v="737.95"/>
    <n v="1738.92"/>
    <n v="1475.9"/>
    <s v="C26913"/>
    <s v="Priya_6913"/>
    <s v="Vellore"/>
    <n v="12.916499999999999"/>
    <n v="79.132499999999993"/>
    <s v="SP101"/>
    <s v="Salesperson_1"/>
    <s v="Cancelled"/>
    <s v="in-store"/>
  </r>
  <r>
    <s v="S06915"/>
    <d v="2024-02-28T21:10:00"/>
    <x v="14"/>
    <s v="P1414"/>
    <s v="Women's_414"/>
    <x v="0"/>
    <s v="White"/>
    <s v="M"/>
    <n v="1"/>
    <n v="1473.05"/>
    <n v="944.54"/>
    <n v="1473.05"/>
    <n v="944.54"/>
    <s v="C26914"/>
    <s v="Priya_6914"/>
    <s v="Tirunelveli"/>
    <n v="8.7139000000000006"/>
    <n v="77.756699999999995"/>
    <s v="SP119"/>
    <s v="Salesperson_19"/>
    <s v="Cancelled"/>
    <s v="mobile_app"/>
  </r>
  <r>
    <s v="S06916"/>
    <d v="2024-03-14T12:02:00"/>
    <x v="24"/>
    <s v="P1415"/>
    <s v="T-Shirts_415"/>
    <x v="2"/>
    <s v="Red"/>
    <s v="XS"/>
    <n v="4"/>
    <n v="885.44"/>
    <n v="547.07000000000005"/>
    <n v="3541.76"/>
    <n v="2188.2800000000002"/>
    <s v="C26915"/>
    <s v="Aarav_6915"/>
    <s v="Chennai"/>
    <n v="13.082700000000001"/>
    <n v="80.270700000000005"/>
    <s v="SP118"/>
    <s v="Salesperson_18"/>
    <s v="Paid"/>
    <s v="in-store"/>
  </r>
  <r>
    <s v="S06917"/>
    <d v="2023-10-15T17:16:00"/>
    <x v="37"/>
    <s v="P1416"/>
    <s v="Men's_416"/>
    <x v="4"/>
    <s v="White"/>
    <s v="XXL"/>
    <n v="4"/>
    <n v="2295.87"/>
    <n v="1714.48"/>
    <n v="9183.48"/>
    <n v="6857.92"/>
    <s v="C26916"/>
    <s v="Priya_6916"/>
    <s v="Salem"/>
    <n v="11.664300000000001"/>
    <n v="78.146000000000001"/>
    <s v="SP122"/>
    <s v="Salesperson_22"/>
    <s v="Returned"/>
    <s v="mobile_app"/>
  </r>
  <r>
    <s v="S06918"/>
    <d v="2023-03-25T10:19:00"/>
    <x v="77"/>
    <s v="P1417"/>
    <s v="Sportswear_417"/>
    <x v="3"/>
    <s v="Pink"/>
    <s v="XL"/>
    <n v="1"/>
    <n v="1905.22"/>
    <n v="1375.15"/>
    <n v="1905.22"/>
    <n v="1375.15"/>
    <s v="C26917"/>
    <s v="Sanjay_6917"/>
    <s v="Tiruchirappalli"/>
    <n v="10.7905"/>
    <n v="78.704700000000003"/>
    <s v="SP118"/>
    <s v="Salesperson_18"/>
    <s v="Cancelled"/>
    <s v="mobile_app"/>
  </r>
  <r>
    <s v="S06919"/>
    <d v="2023-05-30T11:38:00"/>
    <x v="30"/>
    <s v="P1418"/>
    <s v="Sportswear_418"/>
    <x v="3"/>
    <s v="Yellow"/>
    <s v="S"/>
    <n v="2"/>
    <n v="2128.1"/>
    <n v="1890.22"/>
    <n v="4256.2"/>
    <n v="3780.44"/>
    <s v="C26918"/>
    <s v="Karthik_6918"/>
    <s v="Erode"/>
    <n v="11.34"/>
    <n v="77.717200000000005"/>
    <s v="SP101"/>
    <s v="Salesperson_1"/>
    <s v="Returned"/>
    <s v="online"/>
  </r>
  <r>
    <s v="S06920"/>
    <d v="2023-03-30T14:56:00"/>
    <x v="67"/>
    <s v="P1419"/>
    <s v="Kid's_419"/>
    <x v="5"/>
    <s v="White"/>
    <s v="L"/>
    <n v="4"/>
    <n v="1532.56"/>
    <n v="1204.68"/>
    <n v="6130.24"/>
    <n v="4818.72"/>
    <s v="C26919"/>
    <s v="Priya_6919"/>
    <s v="Madurai"/>
    <n v="9.9252000000000002"/>
    <n v="78.119799999999998"/>
    <s v="SP120"/>
    <s v="Salesperson_20"/>
    <s v="Shipped"/>
    <s v="online"/>
  </r>
  <r>
    <s v="S06921"/>
    <d v="2023-01-16T10:38:00"/>
    <x v="85"/>
    <s v="P1420"/>
    <s v="Kurta_420"/>
    <x v="1"/>
    <s v="Red"/>
    <s v="XS"/>
    <n v="1"/>
    <n v="571.16"/>
    <n v="361.73"/>
    <n v="571.16"/>
    <n v="361.73"/>
    <s v="C26920"/>
    <s v="Meena_6920"/>
    <s v="Chennai"/>
    <n v="13.082700000000001"/>
    <n v="80.270700000000005"/>
    <s v="SP144"/>
    <s v="Salesperson_44"/>
    <s v="Shipped"/>
    <s v="mobile_app"/>
  </r>
  <r>
    <s v="S06922"/>
    <d v="2024-08-30T18:02:00"/>
    <x v="20"/>
    <s v="P1421"/>
    <s v="Sarees_421"/>
    <x v="7"/>
    <s v="Blue"/>
    <s v="XS"/>
    <n v="4"/>
    <n v="530.49"/>
    <n v="417.95"/>
    <n v="2121.96"/>
    <n v="1671.8"/>
    <s v="C26921"/>
    <s v="Anu_6921"/>
    <s v="Coimbatore"/>
    <n v="11.0168"/>
    <n v="76.955799999999996"/>
    <s v="SP110"/>
    <s v="Salesperson_10"/>
    <s v="Paid"/>
    <s v="in-store"/>
  </r>
  <r>
    <s v="S06923"/>
    <d v="2023-12-06T16:26:00"/>
    <x v="50"/>
    <s v="P1422"/>
    <s v="Kurta_422"/>
    <x v="1"/>
    <s v="Yellow"/>
    <s v="S"/>
    <n v="1"/>
    <n v="1360.66"/>
    <n v="1027.74"/>
    <n v="1360.66"/>
    <n v="1027.74"/>
    <s v="C26922"/>
    <s v="Lakshmi_6922"/>
    <s v="Tirunelveli"/>
    <n v="8.7139000000000006"/>
    <n v="77.756699999999995"/>
    <s v="SP103"/>
    <s v="Salesperson_3"/>
    <s v="Cancelled"/>
    <s v="mobile_app"/>
  </r>
  <r>
    <s v="S06924"/>
    <d v="2024-10-01T11:59:00"/>
    <x v="25"/>
    <s v="P1423"/>
    <s v="Women's_423"/>
    <x v="0"/>
    <s v="Yellow"/>
    <s v="XL"/>
    <n v="1"/>
    <n v="875.68"/>
    <n v="575.73"/>
    <n v="875.68"/>
    <n v="575.73"/>
    <s v="C26923"/>
    <s v="Karthik_6923"/>
    <s v="Chennai"/>
    <n v="13.082700000000001"/>
    <n v="80.270700000000005"/>
    <s v="SP119"/>
    <s v="Salesperson_19"/>
    <s v="Pending"/>
    <s v="in-store"/>
  </r>
  <r>
    <s v="S06925"/>
    <d v="2023-01-14T13:02:00"/>
    <x v="72"/>
    <s v="P1424"/>
    <s v="Women's_424"/>
    <x v="0"/>
    <s v="Yellow"/>
    <s v="XS"/>
    <n v="3"/>
    <n v="709.89"/>
    <n v="517.67999999999995"/>
    <n v="2129.67"/>
    <n v="1553.04"/>
    <s v="C26924"/>
    <s v="Ravi_6924"/>
    <s v="Coimbatore"/>
    <n v="11.0168"/>
    <n v="76.955799999999996"/>
    <s v="SP149"/>
    <s v="Salesperson_49"/>
    <s v="Shipped"/>
    <s v="in-store"/>
  </r>
  <r>
    <s v="S06926"/>
    <d v="2024-03-15T16:50:00"/>
    <x v="24"/>
    <s v="P1425"/>
    <s v="T-Shirts_425"/>
    <x v="2"/>
    <s v="Blue"/>
    <s v="XXL"/>
    <n v="1"/>
    <n v="2464.73"/>
    <n v="1980.9"/>
    <n v="2464.73"/>
    <n v="1980.9"/>
    <s v="C26925"/>
    <s v="Priya_6925"/>
    <s v="Salem"/>
    <n v="11.664300000000001"/>
    <n v="78.146000000000001"/>
    <s v="SP130"/>
    <s v="Salesperson_30"/>
    <s v="Shipped"/>
    <s v="third-party"/>
  </r>
  <r>
    <s v="S06927"/>
    <d v="2024-04-28T12:50:00"/>
    <x v="75"/>
    <s v="P1426"/>
    <s v="Kurta_426"/>
    <x v="1"/>
    <s v="Black"/>
    <s v="XS"/>
    <n v="1"/>
    <n v="1719.92"/>
    <n v="1519.89"/>
    <n v="1719.92"/>
    <n v="1519.89"/>
    <s v="C26926"/>
    <s v="Lakshmi_6926"/>
    <s v="Chennai"/>
    <n v="13.082700000000001"/>
    <n v="80.270700000000005"/>
    <s v="SP144"/>
    <s v="Salesperson_44"/>
    <s v="Pending"/>
    <s v="in-store"/>
  </r>
  <r>
    <s v="S06928"/>
    <d v="2023-11-22T20:06:00"/>
    <x v="51"/>
    <s v="P1427"/>
    <s v="Kid's_427"/>
    <x v="5"/>
    <s v="Black"/>
    <s v="XS"/>
    <n v="1"/>
    <n v="926.92"/>
    <n v="777.42"/>
    <n v="926.92"/>
    <n v="777.42"/>
    <s v="C26927"/>
    <s v="Sathish_6927"/>
    <s v="Vellore"/>
    <n v="12.916499999999999"/>
    <n v="79.132499999999993"/>
    <s v="SP125"/>
    <s v="Salesperson_25"/>
    <s v="Shipped"/>
    <s v="in-store"/>
  </r>
  <r>
    <s v="S06929"/>
    <d v="2023-10-17T15:03:00"/>
    <x v="69"/>
    <s v="P1428"/>
    <s v="Men's_428"/>
    <x v="4"/>
    <s v="Green"/>
    <s v="M"/>
    <n v="1"/>
    <n v="799.41"/>
    <n v="493.91"/>
    <n v="799.41"/>
    <n v="493.91"/>
    <s v="C26928"/>
    <s v="Vishal_6928"/>
    <s v="Erode"/>
    <n v="11.34"/>
    <n v="77.717200000000005"/>
    <s v="SP106"/>
    <s v="Salesperson_6"/>
    <s v="Shipped"/>
    <s v="in-store"/>
  </r>
  <r>
    <s v="S06930"/>
    <d v="2024-07-29T15:44:00"/>
    <x v="60"/>
    <s v="P1429"/>
    <s v="T-Shirts_429"/>
    <x v="2"/>
    <s v="White"/>
    <s v="M"/>
    <n v="4"/>
    <n v="855.91"/>
    <n v="551.65"/>
    <n v="3423.64"/>
    <n v="2206.6"/>
    <s v="C26929"/>
    <s v="Priya_6929"/>
    <s v="Erode"/>
    <n v="11.34"/>
    <n v="77.717200000000005"/>
    <s v="SP118"/>
    <s v="Salesperson_18"/>
    <s v="Returned"/>
    <s v="in-store"/>
  </r>
  <r>
    <s v="S06931"/>
    <d v="2023-10-13T15:50:00"/>
    <x v="37"/>
    <s v="P1430"/>
    <s v="Kid's_430"/>
    <x v="5"/>
    <s v="White"/>
    <s v="XXL"/>
    <n v="4"/>
    <n v="966.31"/>
    <n v="813.38"/>
    <n v="3865.24"/>
    <n v="3253.52"/>
    <s v="C26930"/>
    <s v="Vishal_6930"/>
    <s v="Coimbatore"/>
    <n v="11.0168"/>
    <n v="76.955799999999996"/>
    <s v="SP142"/>
    <s v="Salesperson_42"/>
    <s v="Cancelled"/>
    <s v="in-store"/>
  </r>
  <r>
    <s v="S06932"/>
    <d v="2023-10-18T10:56:00"/>
    <x v="69"/>
    <s v="P1431"/>
    <s v="Jeans_431"/>
    <x v="6"/>
    <s v="Green"/>
    <s v="XL"/>
    <n v="3"/>
    <n v="1381.45"/>
    <n v="1037.6400000000001"/>
    <n v="4144.3500000000004"/>
    <n v="3112.92"/>
    <s v="C26931"/>
    <s v="Ganesh_6931"/>
    <s v="Coimbatore"/>
    <n v="11.0168"/>
    <n v="76.955799999999996"/>
    <s v="SP105"/>
    <s v="Salesperson_5"/>
    <s v="Pending"/>
    <s v="in-store"/>
  </r>
  <r>
    <s v="S06933"/>
    <d v="2024-09-13T11:56:00"/>
    <x v="38"/>
    <s v="P1432"/>
    <s v="Sportswear_432"/>
    <x v="3"/>
    <s v="Green"/>
    <s v="M"/>
    <n v="4"/>
    <n v="1015.47"/>
    <n v="831.97"/>
    <n v="4061.88"/>
    <n v="3327.88"/>
    <s v="C26932"/>
    <s v="Devi_6932"/>
    <s v="Salem"/>
    <n v="11.664300000000001"/>
    <n v="78.146000000000001"/>
    <s v="SP149"/>
    <s v="Salesperson_49"/>
    <s v="Shipped"/>
    <s v="in-store"/>
  </r>
  <r>
    <s v="S06934"/>
    <d v="2023-06-04T11:30:00"/>
    <x v="30"/>
    <s v="P1433"/>
    <s v="Kid's_433"/>
    <x v="5"/>
    <s v="Grey"/>
    <s v="XXL"/>
    <n v="3"/>
    <n v="1298.4000000000001"/>
    <n v="1043.3699999999999"/>
    <n v="3895.2"/>
    <n v="3130.11"/>
    <s v="C26933"/>
    <s v="Devi_6933"/>
    <s v="Tirunelveli"/>
    <n v="8.7139000000000006"/>
    <n v="77.756699999999995"/>
    <s v="SP136"/>
    <s v="Salesperson_36"/>
    <s v="Paid"/>
    <s v="in-store"/>
  </r>
  <r>
    <s v="S06935"/>
    <d v="2024-02-04T14:49:00"/>
    <x v="53"/>
    <s v="P1434"/>
    <s v="T-Shirts_434"/>
    <x v="2"/>
    <s v="White"/>
    <s v="XL"/>
    <n v="1"/>
    <n v="1510.46"/>
    <n v="1069.45"/>
    <n v="1510.46"/>
    <n v="1069.45"/>
    <s v="C26934"/>
    <s v="Ganesh_6934"/>
    <s v="Salem"/>
    <n v="11.664300000000001"/>
    <n v="78.146000000000001"/>
    <s v="SP101"/>
    <s v="Salesperson_1"/>
    <s v="Paid"/>
    <s v="online"/>
  </r>
  <r>
    <s v="S06936"/>
    <d v="2024-09-17T15:57:00"/>
    <x v="6"/>
    <s v="P1435"/>
    <s v="T-Shirts_435"/>
    <x v="2"/>
    <s v="Pink"/>
    <s v="M"/>
    <n v="2"/>
    <n v="1972.49"/>
    <n v="1311.88"/>
    <n v="3944.98"/>
    <n v="2623.76"/>
    <s v="C26935"/>
    <s v="Bhuvana_6935"/>
    <s v="Salem"/>
    <n v="11.664300000000001"/>
    <n v="78.146000000000001"/>
    <s v="SP125"/>
    <s v="Salesperson_25"/>
    <s v="Pending"/>
    <s v="in-store"/>
  </r>
  <r>
    <s v="S06937"/>
    <d v="2024-01-13T19:24:00"/>
    <x v="65"/>
    <s v="P1436"/>
    <s v="Kid's_436"/>
    <x v="5"/>
    <s v="White"/>
    <s v="XL"/>
    <n v="1"/>
    <n v="2280.37"/>
    <n v="1911.63"/>
    <n v="2280.37"/>
    <n v="1911.63"/>
    <s v="C26936"/>
    <s v="Devi_6936"/>
    <s v="Vellore"/>
    <n v="12.916499999999999"/>
    <n v="79.132499999999993"/>
    <s v="SP135"/>
    <s v="Salesperson_35"/>
    <s v="Paid"/>
    <s v="in-store"/>
  </r>
  <r>
    <s v="S06938"/>
    <d v="2024-06-04T15:04:00"/>
    <x v="40"/>
    <s v="P1437"/>
    <s v="Sportswear_437"/>
    <x v="3"/>
    <s v="Black"/>
    <s v="L"/>
    <n v="2"/>
    <n v="1718.92"/>
    <n v="1326.82"/>
    <n v="3437.84"/>
    <n v="2653.64"/>
    <s v="C26937"/>
    <s v="Priya_6937"/>
    <s v="Vellore"/>
    <n v="12.916499999999999"/>
    <n v="79.132499999999993"/>
    <s v="SP126"/>
    <s v="Salesperson_26"/>
    <s v="Returned"/>
    <s v="online"/>
  </r>
  <r>
    <s v="S06939"/>
    <d v="2024-08-20T13:01:00"/>
    <x v="68"/>
    <s v="P1438"/>
    <s v="Sportswear_438"/>
    <x v="3"/>
    <s v="Black"/>
    <s v="L"/>
    <n v="2"/>
    <n v="1792.09"/>
    <n v="1380.7"/>
    <n v="3584.18"/>
    <n v="2761.4"/>
    <s v="C26938"/>
    <s v="Anu_6938"/>
    <s v="Chennai"/>
    <n v="13.082700000000001"/>
    <n v="80.270700000000005"/>
    <s v="SP120"/>
    <s v="Salesperson_20"/>
    <s v="Pending"/>
    <s v="online"/>
  </r>
  <r>
    <s v="S06940"/>
    <d v="2023-12-01T12:14:00"/>
    <x v="33"/>
    <s v="P1439"/>
    <s v="T-Shirts_439"/>
    <x v="2"/>
    <s v="Green"/>
    <s v="M"/>
    <n v="2"/>
    <n v="1244.46"/>
    <n v="953.93"/>
    <n v="2488.92"/>
    <n v="1907.86"/>
    <s v="C26939"/>
    <s v="Diya_6939"/>
    <s v="Coimbatore"/>
    <n v="11.0168"/>
    <n v="76.955799999999996"/>
    <s v="SP134"/>
    <s v="Salesperson_34"/>
    <s v="Shipped"/>
    <s v="online"/>
  </r>
  <r>
    <s v="S06941"/>
    <d v="2024-08-29T16:18:00"/>
    <x v="20"/>
    <s v="P1440"/>
    <s v="Women's_440"/>
    <x v="0"/>
    <s v="Pink"/>
    <s v="S"/>
    <n v="1"/>
    <n v="1726.01"/>
    <n v="1249.07"/>
    <n v="1726.01"/>
    <n v="1249.07"/>
    <s v="C26940"/>
    <s v="Bhuvana_6940"/>
    <s v="Vellore"/>
    <n v="12.916499999999999"/>
    <n v="79.132499999999993"/>
    <s v="SP119"/>
    <s v="Salesperson_19"/>
    <s v="Shipped"/>
    <s v="in-store"/>
  </r>
  <r>
    <s v="S06942"/>
    <d v="2023-11-05T12:05:00"/>
    <x v="5"/>
    <s v="P1441"/>
    <s v="Kurta_441"/>
    <x v="1"/>
    <s v="Grey"/>
    <s v="L"/>
    <n v="1"/>
    <n v="1806.74"/>
    <n v="1606.67"/>
    <n v="1806.74"/>
    <n v="1606.67"/>
    <s v="C26941"/>
    <s v="Priya_6941"/>
    <s v="Erode"/>
    <n v="11.34"/>
    <n v="77.717200000000005"/>
    <s v="SP148"/>
    <s v="Salesperson_48"/>
    <s v="Paid"/>
    <s v="in-store"/>
  </r>
  <r>
    <s v="S06943"/>
    <d v="2023-06-29T18:26:00"/>
    <x v="42"/>
    <s v="P1442"/>
    <s v="Women's_442"/>
    <x v="0"/>
    <s v="Blue"/>
    <s v="XL"/>
    <n v="1"/>
    <n v="518.85"/>
    <n v="348.18"/>
    <n v="518.85"/>
    <n v="348.18"/>
    <s v="C26942"/>
    <s v="Meena_6942"/>
    <s v="Tirunelveli"/>
    <n v="8.7139000000000006"/>
    <n v="77.756699999999995"/>
    <s v="SP110"/>
    <s v="Salesperson_10"/>
    <s v="Shipped"/>
    <s v="in-store"/>
  </r>
  <r>
    <s v="S06944"/>
    <d v="2024-08-20T10:39:00"/>
    <x v="68"/>
    <s v="P1443"/>
    <s v="T-Shirts_443"/>
    <x v="2"/>
    <s v="Green"/>
    <s v="M"/>
    <n v="2"/>
    <n v="298.23"/>
    <n v="208.29"/>
    <n v="596.46"/>
    <n v="416.58"/>
    <s v="C26943"/>
    <s v="Sathish_6943"/>
    <s v="Tiruchirappalli"/>
    <n v="10.7905"/>
    <n v="78.704700000000003"/>
    <s v="SP107"/>
    <s v="Salesperson_7"/>
    <s v="Shipped"/>
    <s v="online"/>
  </r>
  <r>
    <s v="S06945"/>
    <d v="2023-12-22T10:42:00"/>
    <x v="41"/>
    <s v="P1444"/>
    <s v="Kurta_444"/>
    <x v="1"/>
    <s v="Grey"/>
    <s v="XS"/>
    <n v="1"/>
    <n v="1378.41"/>
    <n v="996.49"/>
    <n v="1378.41"/>
    <n v="996.49"/>
    <s v="C26944"/>
    <s v="Anu_6944"/>
    <s v="Tirunelveli"/>
    <n v="8.7139000000000006"/>
    <n v="77.756699999999995"/>
    <s v="SP126"/>
    <s v="Salesperson_26"/>
    <s v="Shipped"/>
    <s v="mobile_app"/>
  </r>
  <r>
    <s v="S06946"/>
    <d v="2024-01-09T21:55:00"/>
    <x v="65"/>
    <s v="P1445"/>
    <s v="Sarees_445"/>
    <x v="7"/>
    <s v="Blue"/>
    <s v="XS"/>
    <n v="2"/>
    <n v="2396.2199999999998"/>
    <n v="1771.29"/>
    <n v="4792.4399999999996"/>
    <n v="3542.58"/>
    <s v="C26945"/>
    <s v="Lakshmi_6945"/>
    <s v="Tirunelveli"/>
    <n v="8.7139000000000006"/>
    <n v="77.756699999999995"/>
    <s v="SP141"/>
    <s v="Salesperson_41"/>
    <s v="Shipped"/>
    <s v="online"/>
  </r>
  <r>
    <s v="S06947"/>
    <d v="2023-04-30T18:36:00"/>
    <x v="56"/>
    <s v="P1446"/>
    <s v="Jeans_446"/>
    <x v="6"/>
    <s v="Pink"/>
    <s v="L"/>
    <n v="2"/>
    <n v="2046.07"/>
    <n v="1542.52"/>
    <n v="4092.14"/>
    <n v="3085.04"/>
    <s v="C26946"/>
    <s v="Aarav_6946"/>
    <s v="Salem"/>
    <n v="11.664300000000001"/>
    <n v="78.146000000000001"/>
    <s v="SP117"/>
    <s v="Salesperson_17"/>
    <s v="Shipped"/>
    <s v="in-store"/>
  </r>
  <r>
    <s v="S06948"/>
    <d v="2023-03-19T15:37:00"/>
    <x v="16"/>
    <s v="P1447"/>
    <s v="Sportswear_447"/>
    <x v="3"/>
    <s v="Grey"/>
    <s v="XS"/>
    <n v="1"/>
    <n v="1684.31"/>
    <n v="1070.81"/>
    <n v="1684.31"/>
    <n v="1070.81"/>
    <s v="C26947"/>
    <s v="Vishal_6947"/>
    <s v="Chennai"/>
    <n v="13.082700000000001"/>
    <n v="80.270700000000005"/>
    <s v="SP122"/>
    <s v="Salesperson_22"/>
    <s v="Shipped"/>
    <s v="mobile_app"/>
  </r>
  <r>
    <s v="S06949"/>
    <d v="2023-07-17T18:52:00"/>
    <x v="15"/>
    <s v="P1448"/>
    <s v="Sportswear_448"/>
    <x v="3"/>
    <s v="Red"/>
    <s v="S"/>
    <n v="4"/>
    <n v="1170.8800000000001"/>
    <n v="1032.93"/>
    <n v="4683.5200000000004"/>
    <n v="4131.72"/>
    <s v="C26948"/>
    <s v="Karthik_6948"/>
    <s v="Chennai"/>
    <n v="13.082700000000001"/>
    <n v="80.270700000000005"/>
    <s v="SP144"/>
    <s v="Salesperson_44"/>
    <s v="Paid"/>
    <s v="online"/>
  </r>
  <r>
    <s v="S06950"/>
    <d v="2023-03-15T17:25:00"/>
    <x v="16"/>
    <s v="P1449"/>
    <s v="Sarees_449"/>
    <x v="7"/>
    <s v="Yellow"/>
    <s v="M"/>
    <n v="2"/>
    <n v="2441.3200000000002"/>
    <n v="1926.86"/>
    <n v="4882.6400000000003"/>
    <n v="3853.72"/>
    <s v="C26949"/>
    <s v="Vishal_6949"/>
    <s v="Salem"/>
    <n v="11.664300000000001"/>
    <n v="78.146000000000001"/>
    <s v="SP102"/>
    <s v="Salesperson_2"/>
    <s v="Cancelled"/>
    <s v="online"/>
  </r>
  <r>
    <s v="S06951"/>
    <d v="2023-10-19T19:12:00"/>
    <x v="69"/>
    <s v="P1450"/>
    <s v="Sarees_450"/>
    <x v="7"/>
    <s v="Grey"/>
    <s v="M"/>
    <n v="4"/>
    <n v="650.66"/>
    <n v="458.75"/>
    <n v="2602.64"/>
    <n v="1835"/>
    <s v="C26950"/>
    <s v="Kavin_6950"/>
    <s v="Tirunelveli"/>
    <n v="8.7139000000000006"/>
    <n v="77.756699999999995"/>
    <s v="SP124"/>
    <s v="Salesperson_24"/>
    <s v="Pending"/>
    <s v="third-party"/>
  </r>
  <r>
    <s v="S06952"/>
    <d v="2024-10-09T14:24:00"/>
    <x v="28"/>
    <s v="P1451"/>
    <s v="Sportswear_451"/>
    <x v="3"/>
    <s v="White"/>
    <s v="M"/>
    <n v="3"/>
    <n v="2307.67"/>
    <n v="1534.88"/>
    <n v="6923.01"/>
    <n v="4604.6400000000003"/>
    <s v="C26951"/>
    <s v="Ganesh_6951"/>
    <s v="Salem"/>
    <n v="11.664300000000001"/>
    <n v="78.146000000000001"/>
    <s v="SP122"/>
    <s v="Salesperson_22"/>
    <s v="Returned"/>
    <s v="third-party"/>
  </r>
  <r>
    <s v="S06953"/>
    <d v="2023-09-04T16:58:00"/>
    <x v="74"/>
    <s v="P1452"/>
    <s v="Sarees_452"/>
    <x v="7"/>
    <s v="Grey"/>
    <s v="L"/>
    <n v="1"/>
    <n v="442.63"/>
    <n v="309.68"/>
    <n v="442.63"/>
    <n v="309.68"/>
    <s v="C26952"/>
    <s v="Bhuvana_6952"/>
    <s v="Erode"/>
    <n v="11.34"/>
    <n v="77.717200000000005"/>
    <s v="SP113"/>
    <s v="Salesperson_13"/>
    <s v="Pending"/>
    <s v="in-store"/>
  </r>
  <r>
    <s v="S06954"/>
    <d v="2024-03-27T16:40:00"/>
    <x v="26"/>
    <s v="P1453"/>
    <s v="Sarees_453"/>
    <x v="7"/>
    <s v="White"/>
    <s v="S"/>
    <n v="1"/>
    <n v="2047.5"/>
    <n v="1745.15"/>
    <n v="2047.5"/>
    <n v="1745.15"/>
    <s v="C26953"/>
    <s v="Aarav_6953"/>
    <s v="Tirunelveli"/>
    <n v="8.7139000000000006"/>
    <n v="77.756699999999995"/>
    <s v="SP101"/>
    <s v="Salesperson_1"/>
    <s v="Cancelled"/>
    <s v="online"/>
  </r>
  <r>
    <s v="S06955"/>
    <d v="2024-03-24T17:26:00"/>
    <x v="7"/>
    <s v="P1454"/>
    <s v="Sarees_454"/>
    <x v="7"/>
    <s v="Black"/>
    <s v="XS"/>
    <n v="1"/>
    <n v="2332.6799999999998"/>
    <n v="2093.77"/>
    <n v="2332.6799999999998"/>
    <n v="2093.77"/>
    <s v="C26954"/>
    <s v="Lakshmi_6954"/>
    <s v="Vellore"/>
    <n v="12.916499999999999"/>
    <n v="79.132499999999993"/>
    <s v="SP110"/>
    <s v="Salesperson_10"/>
    <s v="Shipped"/>
    <s v="in-store"/>
  </r>
  <r>
    <s v="S06956"/>
    <d v="2024-02-26T17:50:00"/>
    <x v="14"/>
    <s v="P1455"/>
    <s v="Sportswear_455"/>
    <x v="3"/>
    <s v="Green"/>
    <s v="XL"/>
    <n v="1"/>
    <n v="1764.01"/>
    <n v="1296.96"/>
    <n v="1764.01"/>
    <n v="1296.96"/>
    <s v="C26955"/>
    <s v="Lakshmi_6955"/>
    <s v="Madurai"/>
    <n v="9.9252000000000002"/>
    <n v="78.119799999999998"/>
    <s v="SP130"/>
    <s v="Salesperson_30"/>
    <s v="Shipped"/>
    <s v="in-store"/>
  </r>
  <r>
    <s v="S06957"/>
    <d v="2024-06-20T18:54:00"/>
    <x v="11"/>
    <s v="P1456"/>
    <s v="Sarees_456"/>
    <x v="7"/>
    <s v="Maroon"/>
    <s v="XL"/>
    <n v="2"/>
    <n v="1371.06"/>
    <n v="1113.33"/>
    <n v="2742.12"/>
    <n v="2226.66"/>
    <s v="C26956"/>
    <s v="Ravi_6956"/>
    <s v="Chennai"/>
    <n v="13.082700000000001"/>
    <n v="80.270700000000005"/>
    <s v="SP145"/>
    <s v="Salesperson_45"/>
    <s v="Cancelled"/>
    <s v="in-store"/>
  </r>
  <r>
    <s v="S06958"/>
    <d v="2023-05-15T13:25:00"/>
    <x v="62"/>
    <s v="P1457"/>
    <s v="T-Shirts_457"/>
    <x v="2"/>
    <s v="Green"/>
    <s v="XXL"/>
    <n v="1"/>
    <n v="1985.89"/>
    <n v="1370.72"/>
    <n v="1985.89"/>
    <n v="1370.72"/>
    <s v="C26957"/>
    <s v="Ganesh_6957"/>
    <s v="Erode"/>
    <n v="11.34"/>
    <n v="77.717200000000005"/>
    <s v="SP125"/>
    <s v="Salesperson_25"/>
    <s v="Paid"/>
    <s v="in-store"/>
  </r>
  <r>
    <s v="S06959"/>
    <d v="2023-01-06T12:12:00"/>
    <x v="3"/>
    <s v="P1458"/>
    <s v="Jeans_458"/>
    <x v="6"/>
    <s v="Pink"/>
    <s v="L"/>
    <n v="2"/>
    <n v="930.94"/>
    <n v="717.05"/>
    <n v="1861.88"/>
    <n v="1434.1"/>
    <s v="C26958"/>
    <s v="Sanjay_6958"/>
    <s v="Chennai"/>
    <n v="13.082700000000001"/>
    <n v="80.270700000000005"/>
    <s v="SP140"/>
    <s v="Salesperson_40"/>
    <s v="Pending"/>
    <s v="online"/>
  </r>
  <r>
    <s v="S06960"/>
    <d v="2023-04-07T15:54:00"/>
    <x v="48"/>
    <s v="P1459"/>
    <s v="Sportswear_459"/>
    <x v="3"/>
    <s v="Pink"/>
    <s v="XXL"/>
    <n v="1"/>
    <n v="1616.5"/>
    <n v="1120.5"/>
    <n v="1616.5"/>
    <n v="1120.5"/>
    <s v="C26959"/>
    <s v="Ganesh_6959"/>
    <s v="Salem"/>
    <n v="11.664300000000001"/>
    <n v="78.146000000000001"/>
    <s v="SP116"/>
    <s v="Salesperson_16"/>
    <s v="Cancelled"/>
    <s v="in-store"/>
  </r>
  <r>
    <s v="S06961"/>
    <d v="2023-06-18T15:39:00"/>
    <x v="23"/>
    <s v="P1460"/>
    <s v="Kid's_460"/>
    <x v="5"/>
    <s v="White"/>
    <s v="S"/>
    <n v="4"/>
    <n v="1341.16"/>
    <n v="1113.8800000000001"/>
    <n v="5364.64"/>
    <n v="4455.5200000000004"/>
    <s v="C26960"/>
    <s v="Devi_6960"/>
    <s v="Tirunelveli"/>
    <n v="8.7139000000000006"/>
    <n v="77.756699999999995"/>
    <s v="SP102"/>
    <s v="Salesperson_2"/>
    <s v="Paid"/>
    <s v="in-store"/>
  </r>
  <r>
    <s v="S06962"/>
    <d v="2024-03-31T13:47:00"/>
    <x v="26"/>
    <s v="P1461"/>
    <s v="Sportswear_461"/>
    <x v="3"/>
    <s v="Pink"/>
    <s v="XS"/>
    <n v="3"/>
    <n v="991.07"/>
    <n v="810.58"/>
    <n v="2973.21"/>
    <n v="2431.7399999999998"/>
    <s v="C26961"/>
    <s v="Priya_6961"/>
    <s v="Tirunelveli"/>
    <n v="8.7139000000000006"/>
    <n v="77.756699999999995"/>
    <s v="SP114"/>
    <s v="Salesperson_14"/>
    <s v="Shipped"/>
    <s v="in-store"/>
  </r>
  <r>
    <s v="S06963"/>
    <d v="2023-06-28T12:52:00"/>
    <x v="42"/>
    <s v="P1462"/>
    <s v="Sportswear_462"/>
    <x v="3"/>
    <s v="Grey"/>
    <s v="XXL"/>
    <n v="4"/>
    <n v="1580.82"/>
    <n v="1195.6600000000001"/>
    <n v="6323.28"/>
    <n v="4782.6400000000003"/>
    <s v="C26962"/>
    <s v="Anu_6962"/>
    <s v="Salem"/>
    <n v="11.664300000000001"/>
    <n v="78.146000000000001"/>
    <s v="SP108"/>
    <s v="Salesperson_8"/>
    <s v="Returned"/>
    <s v="in-store"/>
  </r>
  <r>
    <s v="S06964"/>
    <d v="2023-08-20T20:07:00"/>
    <x v="63"/>
    <s v="P1463"/>
    <s v="Sportswear_463"/>
    <x v="3"/>
    <s v="Blue"/>
    <s v="L"/>
    <n v="1"/>
    <n v="1359.43"/>
    <n v="979.27"/>
    <n v="1359.43"/>
    <n v="979.27"/>
    <s v="C26963"/>
    <s v="Vishal_6963"/>
    <s v="Coimbatore"/>
    <n v="11.0168"/>
    <n v="76.955799999999996"/>
    <s v="SP137"/>
    <s v="Salesperson_37"/>
    <s v="Paid"/>
    <s v="mobile_app"/>
  </r>
  <r>
    <s v="S06965"/>
    <d v="2024-04-13T21:31:00"/>
    <x v="86"/>
    <s v="P1464"/>
    <s v="Kurta_464"/>
    <x v="1"/>
    <s v="Black"/>
    <s v="XXL"/>
    <n v="2"/>
    <n v="2170.9699999999998"/>
    <n v="1730.82"/>
    <n v="4341.9399999999996"/>
    <n v="3461.64"/>
    <s v="C26964"/>
    <s v="Priya_6964"/>
    <s v="Tirunelveli"/>
    <n v="8.7139000000000006"/>
    <n v="77.756699999999995"/>
    <s v="SP101"/>
    <s v="Salesperson_1"/>
    <s v="Shipped"/>
    <s v="third-party"/>
  </r>
  <r>
    <s v="S06966"/>
    <d v="2024-07-11T13:38:00"/>
    <x v="84"/>
    <s v="P1465"/>
    <s v="Kid's_465"/>
    <x v="5"/>
    <s v="Yellow"/>
    <s v="XL"/>
    <n v="1"/>
    <n v="1261.23"/>
    <n v="956.53"/>
    <n v="1261.23"/>
    <n v="956.53"/>
    <s v="C26965"/>
    <s v="Kavin_6965"/>
    <s v="Tirunelveli"/>
    <n v="8.7139000000000006"/>
    <n v="77.756699999999995"/>
    <s v="SP102"/>
    <s v="Salesperson_2"/>
    <s v="Paid"/>
    <s v="mobile_app"/>
  </r>
  <r>
    <s v="S06967"/>
    <d v="2023-03-24T10:12:00"/>
    <x v="77"/>
    <s v="P1466"/>
    <s v="Kurta_466"/>
    <x v="1"/>
    <s v="Blue"/>
    <s v="M"/>
    <n v="3"/>
    <n v="1427.84"/>
    <n v="1126.5899999999999"/>
    <n v="4283.5200000000004"/>
    <n v="3379.77"/>
    <s v="C26966"/>
    <s v="Priya_6966"/>
    <s v="Vellore"/>
    <n v="12.916499999999999"/>
    <n v="79.132499999999993"/>
    <s v="SP133"/>
    <s v="Salesperson_33"/>
    <s v="Paid"/>
    <s v="online"/>
  </r>
  <r>
    <s v="S06968"/>
    <d v="2023-04-19T18:20:00"/>
    <x v="12"/>
    <s v="P1467"/>
    <s v="Sportswear_467"/>
    <x v="3"/>
    <s v="Maroon"/>
    <s v="S"/>
    <n v="2"/>
    <n v="803.6"/>
    <n v="484.84"/>
    <n v="1607.2"/>
    <n v="969.68"/>
    <s v="C26967"/>
    <s v="Meena_6967"/>
    <s v="Chennai"/>
    <n v="13.082700000000001"/>
    <n v="80.270700000000005"/>
    <s v="SP130"/>
    <s v="Salesperson_30"/>
    <s v="Paid"/>
    <s v="online"/>
  </r>
  <r>
    <s v="S06969"/>
    <d v="2023-10-20T14:56:00"/>
    <x v="69"/>
    <s v="P1468"/>
    <s v="Men's_468"/>
    <x v="4"/>
    <s v="Maroon"/>
    <s v="XS"/>
    <n v="2"/>
    <n v="943.41"/>
    <n v="704.14"/>
    <n v="1886.82"/>
    <n v="1408.28"/>
    <s v="C26968"/>
    <s v="Meena_6968"/>
    <s v="Tiruchirappalli"/>
    <n v="10.7905"/>
    <n v="78.704700000000003"/>
    <s v="SP148"/>
    <s v="Salesperson_48"/>
    <s v="Returned"/>
    <s v="mobile_app"/>
  </r>
  <r>
    <s v="S06970"/>
    <d v="2024-03-23T14:24:00"/>
    <x v="7"/>
    <s v="P1469"/>
    <s v="Men's_469"/>
    <x v="4"/>
    <s v="Green"/>
    <s v="S"/>
    <n v="1"/>
    <n v="1273.75"/>
    <n v="917.81"/>
    <n v="1273.75"/>
    <n v="917.81"/>
    <s v="C26969"/>
    <s v="Sanjay_6969"/>
    <s v="Vellore"/>
    <n v="12.916499999999999"/>
    <n v="79.132499999999993"/>
    <s v="SP119"/>
    <s v="Salesperson_19"/>
    <s v="Pending"/>
    <s v="in-store"/>
  </r>
  <r>
    <s v="S06971"/>
    <d v="2024-09-18T14:48:00"/>
    <x v="6"/>
    <s v="P1470"/>
    <s v="Kid's_470"/>
    <x v="5"/>
    <s v="Pink"/>
    <s v="XL"/>
    <n v="1"/>
    <n v="1542.01"/>
    <n v="1006.58"/>
    <n v="1542.01"/>
    <n v="1006.58"/>
    <s v="C26970"/>
    <s v="Bhuvana_6970"/>
    <s v="Madurai"/>
    <n v="9.9252000000000002"/>
    <n v="78.119799999999998"/>
    <s v="SP148"/>
    <s v="Salesperson_48"/>
    <s v="Returned"/>
    <s v="in-store"/>
  </r>
  <r>
    <s v="S06972"/>
    <d v="2023-09-03T13:37:00"/>
    <x v="0"/>
    <s v="P1471"/>
    <s v="T-Shirts_471"/>
    <x v="2"/>
    <s v="Blue"/>
    <s v="XL"/>
    <n v="4"/>
    <n v="1802.5"/>
    <n v="1151.76"/>
    <n v="7210"/>
    <n v="4607.04"/>
    <s v="C26971"/>
    <s v="Aarav_6971"/>
    <s v="Coimbatore"/>
    <n v="11.0168"/>
    <n v="76.955799999999996"/>
    <s v="SP144"/>
    <s v="Salesperson_44"/>
    <s v="Shipped"/>
    <s v="in-store"/>
  </r>
  <r>
    <s v="S06973"/>
    <d v="2024-09-12T14:15:00"/>
    <x v="38"/>
    <s v="P1472"/>
    <s v="Sarees_472"/>
    <x v="7"/>
    <s v="Blue"/>
    <s v="XS"/>
    <n v="1"/>
    <n v="418.33"/>
    <n v="263.32"/>
    <n v="418.33"/>
    <n v="263.32"/>
    <s v="C26972"/>
    <s v="Lakshmi_6972"/>
    <s v="Madurai"/>
    <n v="9.9252000000000002"/>
    <n v="78.119799999999998"/>
    <s v="SP136"/>
    <s v="Salesperson_36"/>
    <s v="Returned"/>
    <s v="in-store"/>
  </r>
  <r>
    <s v="S06974"/>
    <d v="2023-06-19T16:06:00"/>
    <x v="88"/>
    <s v="P1473"/>
    <s v="Kurta_473"/>
    <x v="1"/>
    <s v="White"/>
    <s v="XS"/>
    <n v="1"/>
    <n v="909.18"/>
    <n v="594.83000000000004"/>
    <n v="909.18"/>
    <n v="594.83000000000004"/>
    <s v="C26973"/>
    <s v="Meena_6973"/>
    <s v="Coimbatore"/>
    <n v="11.0168"/>
    <n v="76.955799999999996"/>
    <s v="SP106"/>
    <s v="Salesperson_6"/>
    <s v="Cancelled"/>
    <s v="online"/>
  </r>
  <r>
    <s v="S06975"/>
    <d v="2024-01-23T15:03:00"/>
    <x v="57"/>
    <s v="P1474"/>
    <s v="Kid's_474"/>
    <x v="5"/>
    <s v="Maroon"/>
    <s v="L"/>
    <n v="1"/>
    <n v="2274.84"/>
    <n v="1725.2"/>
    <n v="2274.84"/>
    <n v="1725.2"/>
    <s v="C26974"/>
    <s v="Sathish_6974"/>
    <s v="Coimbatore"/>
    <n v="11.0168"/>
    <n v="76.955799999999996"/>
    <s v="SP116"/>
    <s v="Salesperson_16"/>
    <s v="Shipped"/>
    <s v="mobile_app"/>
  </r>
  <r>
    <s v="S06976"/>
    <d v="2024-05-27T10:04:00"/>
    <x v="54"/>
    <s v="P1475"/>
    <s v="Sarees_475"/>
    <x v="7"/>
    <s v="Yellow"/>
    <s v="XS"/>
    <n v="2"/>
    <n v="372.51"/>
    <n v="316.44"/>
    <n v="745.02"/>
    <n v="632.88"/>
    <s v="C26975"/>
    <s v="Diya_6975"/>
    <s v="Madurai"/>
    <n v="9.9252000000000002"/>
    <n v="78.119799999999998"/>
    <s v="SP101"/>
    <s v="Salesperson_1"/>
    <s v="Pending"/>
    <s v="in-store"/>
  </r>
  <r>
    <s v="S06977"/>
    <d v="2023-03-05T21:20:00"/>
    <x v="10"/>
    <s v="P1476"/>
    <s v="Jeans_476"/>
    <x v="6"/>
    <s v="Red"/>
    <s v="M"/>
    <n v="1"/>
    <n v="2200.44"/>
    <n v="1841.29"/>
    <n v="2200.44"/>
    <n v="1841.29"/>
    <s v="C26976"/>
    <s v="Sathish_6976"/>
    <s v="Erode"/>
    <n v="11.34"/>
    <n v="77.717200000000005"/>
    <s v="SP127"/>
    <s v="Salesperson_27"/>
    <s v="Shipped"/>
    <s v="in-store"/>
  </r>
  <r>
    <s v="S06978"/>
    <d v="2023-01-27T10:32:00"/>
    <x v="17"/>
    <s v="P1477"/>
    <s v="T-Shirts_477"/>
    <x v="2"/>
    <s v="Green"/>
    <s v="S"/>
    <n v="3"/>
    <n v="455.43"/>
    <n v="326.05"/>
    <n v="1366.29"/>
    <n v="978.15"/>
    <s v="C26977"/>
    <s v="Sathish_6977"/>
    <s v="Salem"/>
    <n v="11.664300000000001"/>
    <n v="78.146000000000001"/>
    <s v="SP112"/>
    <s v="Salesperson_12"/>
    <s v="Cancelled"/>
    <s v="in-store"/>
  </r>
  <r>
    <s v="S06979"/>
    <d v="2023-07-08T18:29:00"/>
    <x v="90"/>
    <s v="P1478"/>
    <s v="Jeans_478"/>
    <x v="6"/>
    <s v="Grey"/>
    <s v="M"/>
    <n v="1"/>
    <n v="984.61"/>
    <n v="634.41999999999996"/>
    <n v="984.61"/>
    <n v="634.41999999999996"/>
    <s v="C26978"/>
    <s v="Ganesh_6978"/>
    <s v="Salem"/>
    <n v="11.664300000000001"/>
    <n v="78.146000000000001"/>
    <s v="SP110"/>
    <s v="Salesperson_10"/>
    <s v="Cancelled"/>
    <s v="mobile_app"/>
  </r>
  <r>
    <s v="S06980"/>
    <d v="2024-04-30T15:04:00"/>
    <x v="47"/>
    <s v="P1479"/>
    <s v="T-Shirts_479"/>
    <x v="2"/>
    <s v="Pink"/>
    <s v="S"/>
    <n v="4"/>
    <n v="1299.98"/>
    <n v="787.87"/>
    <n v="5199.92"/>
    <n v="3151.48"/>
    <s v="C26979"/>
    <s v="Ravi_6979"/>
    <s v="Vellore"/>
    <n v="12.916499999999999"/>
    <n v="79.132499999999993"/>
    <s v="SP115"/>
    <s v="Salesperson_15"/>
    <s v="Returned"/>
    <s v="mobile_app"/>
  </r>
  <r>
    <s v="S06981"/>
    <d v="2024-10-05T10:11:00"/>
    <x v="25"/>
    <s v="P1480"/>
    <s v="Sarees_480"/>
    <x v="7"/>
    <s v="Red"/>
    <s v="XXL"/>
    <n v="2"/>
    <n v="2195.2199999999998"/>
    <n v="1721.17"/>
    <n v="4390.4399999999996"/>
    <n v="3442.34"/>
    <s v="C26980"/>
    <s v="Meena_6980"/>
    <s v="Chennai"/>
    <n v="13.082700000000001"/>
    <n v="80.270700000000005"/>
    <s v="SP146"/>
    <s v="Salesperson_46"/>
    <s v="Pending"/>
    <s v="online"/>
  </r>
  <r>
    <s v="S06982"/>
    <d v="2024-03-04T17:31:00"/>
    <x v="8"/>
    <s v="P1481"/>
    <s v="Sportswear_481"/>
    <x v="3"/>
    <s v="Grey"/>
    <s v="S"/>
    <n v="2"/>
    <n v="843.56"/>
    <n v="672.87"/>
    <n v="1687.12"/>
    <n v="1345.74"/>
    <s v="C26981"/>
    <s v="Lakshmi_6981"/>
    <s v="Coimbatore"/>
    <n v="11.0168"/>
    <n v="76.955799999999996"/>
    <s v="SP129"/>
    <s v="Salesperson_29"/>
    <s v="Cancelled"/>
    <s v="online"/>
  </r>
  <r>
    <s v="S06983"/>
    <d v="2024-07-09T14:15:00"/>
    <x v="84"/>
    <s v="P1482"/>
    <s v="Jeans_482"/>
    <x v="6"/>
    <s v="Blue"/>
    <s v="L"/>
    <n v="1"/>
    <n v="212.81"/>
    <n v="171.04"/>
    <n v="212.81"/>
    <n v="171.04"/>
    <s v="C26982"/>
    <s v="Kavin_6982"/>
    <s v="Tirunelveli"/>
    <n v="8.7139000000000006"/>
    <n v="77.756699999999995"/>
    <s v="SP102"/>
    <s v="Salesperson_2"/>
    <s v="Returned"/>
    <s v="in-store"/>
  </r>
  <r>
    <s v="S06984"/>
    <d v="2023-11-14T14:20:00"/>
    <x v="44"/>
    <s v="P1483"/>
    <s v="Sarees_483"/>
    <x v="7"/>
    <s v="Black"/>
    <s v="S"/>
    <n v="1"/>
    <n v="678.58"/>
    <n v="432.75"/>
    <n v="678.58"/>
    <n v="432.75"/>
    <s v="C26983"/>
    <s v="Priya_6983"/>
    <s v="Vellore"/>
    <n v="12.916499999999999"/>
    <n v="79.132499999999993"/>
    <s v="SP139"/>
    <s v="Salesperson_39"/>
    <s v="Cancelled"/>
    <s v="in-store"/>
  </r>
  <r>
    <s v="S06985"/>
    <d v="2023-01-16T10:15:00"/>
    <x v="85"/>
    <s v="P1484"/>
    <s v="Kid's_484"/>
    <x v="5"/>
    <s v="White"/>
    <s v="XXL"/>
    <n v="2"/>
    <n v="2031.45"/>
    <n v="1608.75"/>
    <n v="4062.9"/>
    <n v="3217.5"/>
    <s v="C26984"/>
    <s v="Lakshmi_6984"/>
    <s v="Salem"/>
    <n v="11.664300000000001"/>
    <n v="78.146000000000001"/>
    <s v="SP143"/>
    <s v="Salesperson_43"/>
    <s v="Cancelled"/>
    <s v="in-store"/>
  </r>
  <r>
    <s v="S06986"/>
    <d v="2023-05-04T13:04:00"/>
    <x v="32"/>
    <s v="P1485"/>
    <s v="Jeans_485"/>
    <x v="6"/>
    <s v="Grey"/>
    <s v="S"/>
    <n v="3"/>
    <n v="811.76"/>
    <n v="571.78"/>
    <n v="2435.2800000000002"/>
    <n v="1715.34"/>
    <s v="C26985"/>
    <s v="Priya_6985"/>
    <s v="Vellore"/>
    <n v="12.916499999999999"/>
    <n v="79.132499999999993"/>
    <s v="SP148"/>
    <s v="Salesperson_48"/>
    <s v="Shipped"/>
    <s v="third-party"/>
  </r>
  <r>
    <s v="S06987"/>
    <d v="2024-04-14T16:05:00"/>
    <x v="86"/>
    <s v="P1486"/>
    <s v="Jeans_486"/>
    <x v="6"/>
    <s v="Maroon"/>
    <s v="XXL"/>
    <n v="2"/>
    <n v="1331.17"/>
    <n v="894.99"/>
    <n v="2662.34"/>
    <n v="1789.98"/>
    <s v="C26986"/>
    <s v="Anu_6986"/>
    <s v="Salem"/>
    <n v="11.664300000000001"/>
    <n v="78.146000000000001"/>
    <s v="SP138"/>
    <s v="Salesperson_38"/>
    <s v="Paid"/>
    <s v="online"/>
  </r>
  <r>
    <s v="S06988"/>
    <d v="2023-07-01T18:46:00"/>
    <x v="42"/>
    <s v="P1487"/>
    <s v="Kid's_487"/>
    <x v="5"/>
    <s v="Maroon"/>
    <s v="L"/>
    <n v="3"/>
    <n v="478.18"/>
    <n v="420.88"/>
    <n v="1434.54"/>
    <n v="1262.6400000000001"/>
    <s v="C26987"/>
    <s v="Ravi_6987"/>
    <s v="Madurai"/>
    <n v="9.9252000000000002"/>
    <n v="78.119799999999998"/>
    <s v="SP132"/>
    <s v="Salesperson_32"/>
    <s v="Shipped"/>
    <s v="in-store"/>
  </r>
  <r>
    <s v="S06989"/>
    <d v="2024-07-03T11:03:00"/>
    <x v="9"/>
    <s v="P1488"/>
    <s v="Sportswear_488"/>
    <x v="3"/>
    <s v="White"/>
    <s v="L"/>
    <n v="2"/>
    <n v="853.53"/>
    <n v="584.65"/>
    <n v="1707.06"/>
    <n v="1169.3"/>
    <s v="C26988"/>
    <s v="Sanjay_6988"/>
    <s v="Erode"/>
    <n v="11.34"/>
    <n v="77.717200000000005"/>
    <s v="SP139"/>
    <s v="Salesperson_39"/>
    <s v="Paid"/>
    <s v="in-store"/>
  </r>
  <r>
    <s v="S06990"/>
    <d v="2023-02-26T21:49:00"/>
    <x v="29"/>
    <s v="P1489"/>
    <s v="Men's_489"/>
    <x v="4"/>
    <s v="White"/>
    <s v="XS"/>
    <n v="1"/>
    <n v="2411.9"/>
    <n v="1559.45"/>
    <n v="2411.9"/>
    <n v="1559.45"/>
    <s v="C26989"/>
    <s v="Ravi_6989"/>
    <s v="Erode"/>
    <n v="11.34"/>
    <n v="77.717200000000005"/>
    <s v="SP145"/>
    <s v="Salesperson_45"/>
    <s v="Pending"/>
    <s v="in-store"/>
  </r>
  <r>
    <s v="S06991"/>
    <d v="2023-07-22T21:20:00"/>
    <x v="15"/>
    <s v="P1490"/>
    <s v="Kurta_490"/>
    <x v="1"/>
    <s v="Pink"/>
    <s v="M"/>
    <n v="1"/>
    <n v="1279.32"/>
    <n v="959.74"/>
    <n v="1279.32"/>
    <n v="959.74"/>
    <s v="C26990"/>
    <s v="Kavin_6990"/>
    <s v="Salem"/>
    <n v="11.664300000000001"/>
    <n v="78.146000000000001"/>
    <s v="SP106"/>
    <s v="Salesperson_6"/>
    <s v="Returned"/>
    <s v="in-store"/>
  </r>
  <r>
    <s v="S06992"/>
    <d v="2023-07-09T14:34:00"/>
    <x v="90"/>
    <s v="P1491"/>
    <s v="Sportswear_491"/>
    <x v="3"/>
    <s v="Black"/>
    <s v="XS"/>
    <n v="3"/>
    <n v="861.51"/>
    <n v="588.08000000000004"/>
    <n v="2584.5300000000002"/>
    <n v="1764.24"/>
    <s v="C26991"/>
    <s v="Lakshmi_6991"/>
    <s v="Chennai"/>
    <n v="13.082700000000001"/>
    <n v="80.270700000000005"/>
    <s v="SP109"/>
    <s v="Salesperson_9"/>
    <s v="Paid"/>
    <s v="online"/>
  </r>
  <r>
    <s v="S06993"/>
    <d v="2023-02-07T11:31:00"/>
    <x v="80"/>
    <s v="P1492"/>
    <s v="T-Shirts_492"/>
    <x v="2"/>
    <s v="Red"/>
    <s v="M"/>
    <n v="3"/>
    <n v="924.42"/>
    <n v="776.72"/>
    <n v="2773.26"/>
    <n v="2330.16"/>
    <s v="C26992"/>
    <s v="Diya_6992"/>
    <s v="Chennai"/>
    <n v="13.082700000000001"/>
    <n v="80.270700000000005"/>
    <s v="SP129"/>
    <s v="Salesperson_29"/>
    <s v="Paid"/>
    <s v="mobile_app"/>
  </r>
  <r>
    <s v="S06994"/>
    <d v="2024-09-06T18:10:00"/>
    <x v="22"/>
    <s v="P1493"/>
    <s v="Women's_493"/>
    <x v="0"/>
    <s v="Green"/>
    <s v="XL"/>
    <n v="4"/>
    <n v="1014.91"/>
    <n v="716.81"/>
    <n v="4059.64"/>
    <n v="2867.24"/>
    <s v="C26993"/>
    <s v="Sanjay_6993"/>
    <s v="Salem"/>
    <n v="11.664300000000001"/>
    <n v="78.146000000000001"/>
    <s v="SP115"/>
    <s v="Salesperson_15"/>
    <s v="Pending"/>
    <s v="mobile_app"/>
  </r>
  <r>
    <s v="S06995"/>
    <d v="2023-07-21T19:41:00"/>
    <x v="15"/>
    <s v="P1494"/>
    <s v="Sportswear_494"/>
    <x v="3"/>
    <s v="Red"/>
    <s v="S"/>
    <n v="2"/>
    <n v="536.91999999999996"/>
    <n v="405.63"/>
    <n v="1073.8399999999999"/>
    <n v="811.26"/>
    <s v="C26994"/>
    <s v="Priya_6994"/>
    <s v="Tirunelveli"/>
    <n v="8.7139000000000006"/>
    <n v="77.756699999999995"/>
    <s v="SP128"/>
    <s v="Salesperson_28"/>
    <s v="Cancelled"/>
    <s v="in-store"/>
  </r>
  <r>
    <s v="S06996"/>
    <d v="2024-08-20T11:45:00"/>
    <x v="68"/>
    <s v="P1495"/>
    <s v="Women's_495"/>
    <x v="0"/>
    <s v="White"/>
    <s v="XL"/>
    <n v="2"/>
    <n v="2339.9499999999998"/>
    <n v="1619.25"/>
    <n v="4679.8999999999996"/>
    <n v="3238.5"/>
    <s v="C26995"/>
    <s v="Priya_6995"/>
    <s v="Tiruchirappalli"/>
    <n v="10.7905"/>
    <n v="78.704700000000003"/>
    <s v="SP122"/>
    <s v="Salesperson_22"/>
    <s v="Returned"/>
    <s v="online"/>
  </r>
  <r>
    <s v="S06997"/>
    <d v="2023-05-27T18:44:00"/>
    <x v="27"/>
    <s v="P1496"/>
    <s v="Men's_496"/>
    <x v="4"/>
    <s v="Blue"/>
    <s v="XL"/>
    <n v="2"/>
    <n v="1627.84"/>
    <n v="1176.3599999999999"/>
    <n v="3255.68"/>
    <n v="2352.7199999999998"/>
    <s v="C26996"/>
    <s v="Meena_6996"/>
    <s v="Tirunelveli"/>
    <n v="8.7139000000000006"/>
    <n v="77.756699999999995"/>
    <s v="SP113"/>
    <s v="Salesperson_13"/>
    <s v="Paid"/>
    <s v="in-store"/>
  </r>
  <r>
    <s v="S06998"/>
    <d v="2024-03-08T21:31:00"/>
    <x v="8"/>
    <s v="P1497"/>
    <s v="Women's_497"/>
    <x v="0"/>
    <s v="Red"/>
    <s v="XS"/>
    <n v="4"/>
    <n v="2055.89"/>
    <n v="1315.69"/>
    <n v="8223.56"/>
    <n v="5262.76"/>
    <s v="C26997"/>
    <s v="Devi_6997"/>
    <s v="Tirunelveli"/>
    <n v="8.7139000000000006"/>
    <n v="77.756699999999995"/>
    <s v="SP132"/>
    <s v="Salesperson_32"/>
    <s v="Returned"/>
    <s v="in-store"/>
  </r>
  <r>
    <s v="S06999"/>
    <d v="2023-03-27T21:05:00"/>
    <x v="67"/>
    <s v="P1498"/>
    <s v="Sarees_498"/>
    <x v="7"/>
    <s v="Pink"/>
    <s v="L"/>
    <n v="1"/>
    <n v="1094.77"/>
    <n v="690.97"/>
    <n v="1094.77"/>
    <n v="690.97"/>
    <s v="C26998"/>
    <s v="Bhuvana_6998"/>
    <s v="Tiruchirappalli"/>
    <n v="10.7905"/>
    <n v="78.704700000000003"/>
    <s v="SP105"/>
    <s v="Salesperson_5"/>
    <s v="Pending"/>
    <s v="online"/>
  </r>
  <r>
    <s v="S07000"/>
    <d v="2024-07-14T21:28:00"/>
    <x v="84"/>
    <s v="P1499"/>
    <s v="Sportswear_499"/>
    <x v="3"/>
    <s v="Red"/>
    <s v="XXL"/>
    <n v="1"/>
    <n v="1325.35"/>
    <n v="816.76"/>
    <n v="1325.35"/>
    <n v="816.76"/>
    <s v="C26999"/>
    <s v="Aarav_6999"/>
    <s v="Coimbatore"/>
    <n v="11.0168"/>
    <n v="76.955799999999996"/>
    <s v="SP142"/>
    <s v="Salesperson_42"/>
    <s v="Shipped"/>
    <s v="mobile_app"/>
  </r>
  <r>
    <s v="S07001"/>
    <d v="2024-02-16T21:24:00"/>
    <x v="18"/>
    <s v="P1000"/>
    <s v="T-Shirts_000"/>
    <x v="2"/>
    <s v="Black"/>
    <s v="XS"/>
    <n v="1"/>
    <n v="1606.89"/>
    <n v="1412.56"/>
    <n v="1606.89"/>
    <n v="1412.56"/>
    <s v="C27000"/>
    <s v="Ganesh_7000"/>
    <s v="Vellore"/>
    <n v="12.916499999999999"/>
    <n v="79.132499999999993"/>
    <s v="SP123"/>
    <s v="Salesperson_23"/>
    <s v="Shipped"/>
    <s v="in-store"/>
  </r>
  <r>
    <s v="S07002"/>
    <d v="2024-04-25T18:18:00"/>
    <x v="75"/>
    <s v="P1001"/>
    <s v="Men's_001"/>
    <x v="4"/>
    <s v="Grey"/>
    <s v="S"/>
    <n v="1"/>
    <n v="635.67999999999995"/>
    <n v="405.25"/>
    <n v="635.67999999999995"/>
    <n v="405.25"/>
    <s v="C27001"/>
    <s v="Aarav_7001"/>
    <s v="Madurai"/>
    <n v="9.9252000000000002"/>
    <n v="78.119799999999998"/>
    <s v="SP106"/>
    <s v="Salesperson_6"/>
    <s v="Shipped"/>
    <s v="mobile_app"/>
  </r>
  <r>
    <s v="S07003"/>
    <d v="2023-06-06T10:19:00"/>
    <x v="87"/>
    <s v="P1002"/>
    <s v="Jeans_002"/>
    <x v="6"/>
    <s v="Grey"/>
    <s v="S"/>
    <n v="2"/>
    <n v="878.65"/>
    <n v="788.78"/>
    <n v="1757.3"/>
    <n v="1577.56"/>
    <s v="C27002"/>
    <s v="Meena_7002"/>
    <s v="Vellore"/>
    <n v="12.916499999999999"/>
    <n v="79.132499999999993"/>
    <s v="SP140"/>
    <s v="Salesperson_40"/>
    <s v="Paid"/>
    <s v="online"/>
  </r>
  <r>
    <s v="S07004"/>
    <d v="2023-07-09T12:29:00"/>
    <x v="90"/>
    <s v="P1003"/>
    <s v="Women's_003"/>
    <x v="0"/>
    <s v="Red"/>
    <s v="XS"/>
    <n v="3"/>
    <n v="480.44"/>
    <n v="390.43"/>
    <n v="1441.32"/>
    <n v="1171.29"/>
    <s v="C27003"/>
    <s v="Lakshmi_7003"/>
    <s v="Salem"/>
    <n v="11.664300000000001"/>
    <n v="78.146000000000001"/>
    <s v="SP136"/>
    <s v="Salesperson_36"/>
    <s v="Pending"/>
    <s v="online"/>
  </r>
  <r>
    <s v="S07005"/>
    <d v="2023-01-15T14:08:00"/>
    <x v="72"/>
    <s v="P1004"/>
    <s v="Kurta_004"/>
    <x v="1"/>
    <s v="Green"/>
    <s v="XS"/>
    <n v="2"/>
    <n v="2096.25"/>
    <n v="1295.81"/>
    <n v="4192.5"/>
    <n v="2591.62"/>
    <s v="C27004"/>
    <s v="Bhuvana_7004"/>
    <s v="Madurai"/>
    <n v="9.9252000000000002"/>
    <n v="78.119799999999998"/>
    <s v="SP110"/>
    <s v="Salesperson_10"/>
    <s v="Returned"/>
    <s v="in-store"/>
  </r>
  <r>
    <s v="S07006"/>
    <d v="2023-12-24T13:11:00"/>
    <x v="41"/>
    <s v="P1005"/>
    <s v="Men's_005"/>
    <x v="4"/>
    <s v="Red"/>
    <s v="L"/>
    <n v="1"/>
    <n v="2325.9899999999998"/>
    <n v="1860.57"/>
    <n v="2325.9899999999998"/>
    <n v="1860.57"/>
    <s v="C27005"/>
    <s v="Diya_7005"/>
    <s v="Tiruchirappalli"/>
    <n v="10.7905"/>
    <n v="78.704700000000003"/>
    <s v="SP133"/>
    <s v="Salesperson_33"/>
    <s v="Shipped"/>
    <s v="in-store"/>
  </r>
  <r>
    <s v="S07007"/>
    <d v="2023-10-08T10:43:00"/>
    <x v="31"/>
    <s v="P1006"/>
    <s v="Sarees_006"/>
    <x v="7"/>
    <s v="White"/>
    <s v="XXL"/>
    <n v="1"/>
    <n v="1281.54"/>
    <n v="899.55"/>
    <n v="1281.54"/>
    <n v="899.55"/>
    <s v="C27006"/>
    <s v="Sathish_7006"/>
    <s v="Erode"/>
    <n v="11.34"/>
    <n v="77.717200000000005"/>
    <s v="SP125"/>
    <s v="Salesperson_25"/>
    <s v="Paid"/>
    <s v="in-store"/>
  </r>
  <r>
    <s v="S07008"/>
    <d v="2023-12-04T18:00:00"/>
    <x v="50"/>
    <s v="P1007"/>
    <s v="Kid's_007"/>
    <x v="5"/>
    <s v="Yellow"/>
    <s v="XS"/>
    <n v="2"/>
    <n v="1764.08"/>
    <n v="1169.3800000000001"/>
    <n v="3528.16"/>
    <n v="2338.7600000000002"/>
    <s v="C27007"/>
    <s v="Vishal_7007"/>
    <s v="Tiruchirappalli"/>
    <n v="10.7905"/>
    <n v="78.704700000000003"/>
    <s v="SP121"/>
    <s v="Salesperson_21"/>
    <s v="Cancelled"/>
    <s v="online"/>
  </r>
  <r>
    <s v="S07009"/>
    <d v="2024-06-17T21:24:00"/>
    <x v="11"/>
    <s v="P1008"/>
    <s v="Men's_008"/>
    <x v="4"/>
    <s v="White"/>
    <s v="L"/>
    <n v="2"/>
    <n v="1367.36"/>
    <n v="858.82"/>
    <n v="2734.72"/>
    <n v="1717.64"/>
    <s v="C27008"/>
    <s v="Diya_7008"/>
    <s v="Coimbatore"/>
    <n v="11.0168"/>
    <n v="76.955799999999996"/>
    <s v="SP135"/>
    <s v="Salesperson_35"/>
    <s v="Paid"/>
    <s v="online"/>
  </r>
  <r>
    <s v="S07010"/>
    <d v="2024-01-18T13:49:00"/>
    <x v="49"/>
    <s v="P1009"/>
    <s v="Men's_009"/>
    <x v="4"/>
    <s v="White"/>
    <s v="M"/>
    <n v="1"/>
    <n v="1538.82"/>
    <n v="938.77"/>
    <n v="1538.82"/>
    <n v="938.77"/>
    <s v="C27009"/>
    <s v="Aarav_7009"/>
    <s v="Coimbatore"/>
    <n v="11.0168"/>
    <n v="76.955799999999996"/>
    <s v="SP120"/>
    <s v="Salesperson_20"/>
    <s v="Pending"/>
    <s v="in-store"/>
  </r>
  <r>
    <s v="S07011"/>
    <d v="2023-02-10T13:44:00"/>
    <x v="80"/>
    <s v="P1010"/>
    <s v="Women's_010"/>
    <x v="0"/>
    <s v="Blue"/>
    <s v="XL"/>
    <n v="4"/>
    <n v="610.54999999999995"/>
    <n v="475.73"/>
    <n v="2442.1999999999998"/>
    <n v="1902.92"/>
    <s v="C27010"/>
    <s v="Karthik_7010"/>
    <s v="Erode"/>
    <n v="11.34"/>
    <n v="77.717200000000005"/>
    <s v="SP103"/>
    <s v="Salesperson_3"/>
    <s v="Pending"/>
    <s v="online"/>
  </r>
  <r>
    <s v="S07012"/>
    <d v="2024-01-20T10:26:00"/>
    <x v="49"/>
    <s v="P1011"/>
    <s v="Sportswear_011"/>
    <x v="3"/>
    <s v="Pink"/>
    <s v="XL"/>
    <n v="1"/>
    <n v="889.47"/>
    <n v="600.16"/>
    <n v="889.47"/>
    <n v="600.16"/>
    <s v="C27011"/>
    <s v="Sanjay_7011"/>
    <s v="Tiruchirappalli"/>
    <n v="10.7905"/>
    <n v="78.704700000000003"/>
    <s v="SP144"/>
    <s v="Salesperson_44"/>
    <s v="Returned"/>
    <s v="in-store"/>
  </r>
  <r>
    <s v="S07013"/>
    <d v="2024-01-18T15:24:00"/>
    <x v="49"/>
    <s v="P1012"/>
    <s v="Sportswear_012"/>
    <x v="3"/>
    <s v="Grey"/>
    <s v="XL"/>
    <n v="1"/>
    <n v="1129.55"/>
    <n v="690.18"/>
    <n v="1129.55"/>
    <n v="690.18"/>
    <s v="C27012"/>
    <s v="Priya_7012"/>
    <s v="Erode"/>
    <n v="11.34"/>
    <n v="77.717200000000005"/>
    <s v="SP103"/>
    <s v="Salesperson_3"/>
    <s v="Returned"/>
    <s v="mobile_app"/>
  </r>
  <r>
    <s v="S07014"/>
    <d v="2024-06-29T13:56:00"/>
    <x v="2"/>
    <s v="P1013"/>
    <s v="T-Shirts_013"/>
    <x v="2"/>
    <s v="Maroon"/>
    <s v="M"/>
    <n v="1"/>
    <n v="2334.81"/>
    <n v="1992.49"/>
    <n v="2334.81"/>
    <n v="1992.49"/>
    <s v="C27013"/>
    <s v="Priya_7013"/>
    <s v="Madurai"/>
    <n v="9.9252000000000002"/>
    <n v="78.119799999999998"/>
    <s v="SP120"/>
    <s v="Salesperson_20"/>
    <s v="Shipped"/>
    <s v="online"/>
  </r>
  <r>
    <s v="S07015"/>
    <d v="2023-02-14T20:27:00"/>
    <x v="43"/>
    <s v="P1014"/>
    <s v="Sarees_014"/>
    <x v="7"/>
    <s v="Red"/>
    <s v="M"/>
    <n v="4"/>
    <n v="2340.67"/>
    <n v="1888.99"/>
    <n v="9362.68"/>
    <n v="7555.96"/>
    <s v="C27014"/>
    <s v="Kavin_7014"/>
    <s v="Madurai"/>
    <n v="9.9252000000000002"/>
    <n v="78.119799999999998"/>
    <s v="SP119"/>
    <s v="Salesperson_19"/>
    <s v="Shipped"/>
    <s v="in-store"/>
  </r>
  <r>
    <s v="S07016"/>
    <d v="2024-07-09T17:55:00"/>
    <x v="84"/>
    <s v="P1015"/>
    <s v="T-Shirts_015"/>
    <x v="2"/>
    <s v="Red"/>
    <s v="L"/>
    <n v="4"/>
    <n v="1074.31"/>
    <n v="926.21"/>
    <n v="4297.24"/>
    <n v="3704.84"/>
    <s v="C27015"/>
    <s v="Sathish_7015"/>
    <s v="Salem"/>
    <n v="11.664300000000001"/>
    <n v="78.146000000000001"/>
    <s v="SP142"/>
    <s v="Salesperson_42"/>
    <s v="Cancelled"/>
    <s v="third-party"/>
  </r>
  <r>
    <s v="S07017"/>
    <d v="2023-12-21T10:30:00"/>
    <x v="41"/>
    <s v="P1016"/>
    <s v="Kurta_016"/>
    <x v="1"/>
    <s v="Blue"/>
    <s v="XXL"/>
    <n v="2"/>
    <n v="2435.4"/>
    <n v="2099.2199999999998"/>
    <n v="4870.8"/>
    <n v="4198.4399999999996"/>
    <s v="C27016"/>
    <s v="Sanjay_7016"/>
    <s v="Vellore"/>
    <n v="12.916499999999999"/>
    <n v="79.132499999999993"/>
    <s v="SP121"/>
    <s v="Salesperson_21"/>
    <s v="Returned"/>
    <s v="online"/>
  </r>
  <r>
    <s v="S07018"/>
    <d v="2023-11-11T21:11:00"/>
    <x v="81"/>
    <s v="P1017"/>
    <s v="Women's_017"/>
    <x v="0"/>
    <s v="Maroon"/>
    <s v="S"/>
    <n v="1"/>
    <n v="1878.74"/>
    <n v="1570.22"/>
    <n v="1878.74"/>
    <n v="1570.22"/>
    <s v="C27017"/>
    <s v="Ravi_7017"/>
    <s v="Vellore"/>
    <n v="12.916499999999999"/>
    <n v="79.132499999999993"/>
    <s v="SP106"/>
    <s v="Salesperson_6"/>
    <s v="Paid"/>
    <s v="third-party"/>
  </r>
  <r>
    <s v="S07019"/>
    <d v="2023-02-28T16:22:00"/>
    <x v="10"/>
    <s v="P1018"/>
    <s v="T-Shirts_018"/>
    <x v="2"/>
    <s v="Maroon"/>
    <s v="XL"/>
    <n v="1"/>
    <n v="1026.73"/>
    <n v="919.97"/>
    <n v="1026.73"/>
    <n v="919.97"/>
    <s v="C27018"/>
    <s v="Bhuvana_7018"/>
    <s v="Coimbatore"/>
    <n v="11.0168"/>
    <n v="76.955799999999996"/>
    <s v="SP124"/>
    <s v="Salesperson_24"/>
    <s v="Paid"/>
    <s v="online"/>
  </r>
  <r>
    <s v="S07020"/>
    <d v="2024-06-09T17:13:00"/>
    <x v="40"/>
    <s v="P1019"/>
    <s v="Sarees_019"/>
    <x v="7"/>
    <s v="Maroon"/>
    <s v="XS"/>
    <n v="2"/>
    <n v="1262.96"/>
    <n v="1047.98"/>
    <n v="2525.92"/>
    <n v="2095.96"/>
    <s v="C27019"/>
    <s v="Diya_7019"/>
    <s v="Vellore"/>
    <n v="12.916499999999999"/>
    <n v="79.132499999999993"/>
    <s v="SP142"/>
    <s v="Salesperson_42"/>
    <s v="Returned"/>
    <s v="in-store"/>
  </r>
  <r>
    <s v="S07021"/>
    <d v="2023-01-15T11:43:00"/>
    <x v="72"/>
    <s v="P1020"/>
    <s v="Sarees_020"/>
    <x v="7"/>
    <s v="Grey"/>
    <s v="XS"/>
    <n v="2"/>
    <n v="2389.85"/>
    <n v="1946.56"/>
    <n v="4779.7"/>
    <n v="3893.12"/>
    <s v="C27020"/>
    <s v="Anu_7020"/>
    <s v="Madurai"/>
    <n v="9.9252000000000002"/>
    <n v="78.119799999999998"/>
    <s v="SP125"/>
    <s v="Salesperson_25"/>
    <s v="Shipped"/>
    <s v="in-store"/>
  </r>
  <r>
    <s v="S07022"/>
    <d v="2023-01-18T21:25:00"/>
    <x v="85"/>
    <s v="P1021"/>
    <s v="Kurta_021"/>
    <x v="1"/>
    <s v="Yellow"/>
    <s v="XS"/>
    <n v="2"/>
    <n v="411.95"/>
    <n v="272.51"/>
    <n v="823.9"/>
    <n v="545.02"/>
    <s v="C27021"/>
    <s v="Vishal_7021"/>
    <s v="Salem"/>
    <n v="11.664300000000001"/>
    <n v="78.146000000000001"/>
    <s v="SP146"/>
    <s v="Salesperson_46"/>
    <s v="Returned"/>
    <s v="in-store"/>
  </r>
  <r>
    <s v="S07023"/>
    <d v="2024-05-17T12:05:00"/>
    <x v="36"/>
    <s v="P1022"/>
    <s v="Women's_022"/>
    <x v="0"/>
    <s v="White"/>
    <s v="M"/>
    <n v="1"/>
    <n v="1805.45"/>
    <n v="1238.97"/>
    <n v="1805.45"/>
    <n v="1238.97"/>
    <s v="C27022"/>
    <s v="Devi_7022"/>
    <s v="Madurai"/>
    <n v="9.9252000000000002"/>
    <n v="78.119799999999998"/>
    <s v="SP139"/>
    <s v="Salesperson_39"/>
    <s v="Returned"/>
    <s v="mobile_app"/>
  </r>
  <r>
    <s v="S07024"/>
    <d v="2023-01-09T21:18:00"/>
    <x v="72"/>
    <s v="P1023"/>
    <s v="Kid's_023"/>
    <x v="5"/>
    <s v="Pink"/>
    <s v="L"/>
    <n v="3"/>
    <n v="1278.67"/>
    <n v="818.64"/>
    <n v="3836.01"/>
    <n v="2455.92"/>
    <s v="C27023"/>
    <s v="Sanjay_7023"/>
    <s v="Chennai"/>
    <n v="13.082700000000001"/>
    <n v="80.270700000000005"/>
    <s v="SP133"/>
    <s v="Salesperson_33"/>
    <s v="Cancelled"/>
    <s v="in-store"/>
  </r>
  <r>
    <s v="S07025"/>
    <d v="2024-03-06T12:17:00"/>
    <x v="8"/>
    <s v="P1024"/>
    <s v="Men's_024"/>
    <x v="4"/>
    <s v="Yellow"/>
    <s v="XS"/>
    <n v="2"/>
    <n v="237.73"/>
    <n v="179.27"/>
    <n v="475.46"/>
    <n v="358.54"/>
    <s v="C27024"/>
    <s v="Diya_7024"/>
    <s v="Tirunelveli"/>
    <n v="8.7139000000000006"/>
    <n v="77.756699999999995"/>
    <s v="SP107"/>
    <s v="Salesperson_7"/>
    <s v="Pending"/>
    <s v="in-store"/>
  </r>
  <r>
    <s v="S07026"/>
    <d v="2023-02-07T12:55:00"/>
    <x v="80"/>
    <s v="P1025"/>
    <s v="Sportswear_025"/>
    <x v="3"/>
    <s v="Maroon"/>
    <s v="XXL"/>
    <n v="2"/>
    <n v="1133.55"/>
    <n v="962.81"/>
    <n v="2267.1"/>
    <n v="1925.62"/>
    <s v="C27025"/>
    <s v="Priya_7025"/>
    <s v="Madurai"/>
    <n v="9.9252000000000002"/>
    <n v="78.119799999999998"/>
    <s v="SP126"/>
    <s v="Salesperson_26"/>
    <s v="Cancelled"/>
    <s v="in-store"/>
  </r>
  <r>
    <s v="S07027"/>
    <d v="2023-06-12T10:29:00"/>
    <x v="23"/>
    <s v="P1026"/>
    <s v="T-Shirts_026"/>
    <x v="2"/>
    <s v="Grey"/>
    <s v="XS"/>
    <n v="3"/>
    <n v="1092.1300000000001"/>
    <n v="773.55"/>
    <n v="3276.39"/>
    <n v="2320.65"/>
    <s v="C27026"/>
    <s v="Vishal_7026"/>
    <s v="Madurai"/>
    <n v="9.9252000000000002"/>
    <n v="78.119799999999998"/>
    <s v="SP116"/>
    <s v="Salesperson_16"/>
    <s v="Paid"/>
    <s v="mobile_app"/>
  </r>
  <r>
    <s v="S07028"/>
    <d v="2023-07-07T12:16:00"/>
    <x v="90"/>
    <s v="P1027"/>
    <s v="Kurta_027"/>
    <x v="1"/>
    <s v="Maroon"/>
    <s v="XS"/>
    <n v="2"/>
    <n v="2110.17"/>
    <n v="1391.98"/>
    <n v="4220.34"/>
    <n v="2783.96"/>
    <s v="C27027"/>
    <s v="Vishal_7027"/>
    <s v="Madurai"/>
    <n v="9.9252000000000002"/>
    <n v="78.119799999999998"/>
    <s v="SP100"/>
    <s v="Salesperson_0"/>
    <s v="Shipped"/>
    <s v="mobile_app"/>
  </r>
  <r>
    <s v="S07029"/>
    <d v="2024-04-12T16:54:00"/>
    <x v="86"/>
    <s v="P1028"/>
    <s v="Kurta_028"/>
    <x v="1"/>
    <s v="Maroon"/>
    <s v="XS"/>
    <n v="1"/>
    <n v="452.4"/>
    <n v="382.66"/>
    <n v="452.4"/>
    <n v="382.66"/>
    <s v="C27028"/>
    <s v="Ravi_7028"/>
    <s v="Chennai"/>
    <n v="13.082700000000001"/>
    <n v="80.270700000000005"/>
    <s v="SP102"/>
    <s v="Salesperson_2"/>
    <s v="Shipped"/>
    <s v="online"/>
  </r>
  <r>
    <s v="S07030"/>
    <d v="2024-09-13T13:17:00"/>
    <x v="38"/>
    <s v="P1029"/>
    <s v="Women's_029"/>
    <x v="0"/>
    <s v="White"/>
    <s v="S"/>
    <n v="1"/>
    <n v="2418.7800000000002"/>
    <n v="1765.19"/>
    <n v="2418.7800000000002"/>
    <n v="1765.19"/>
    <s v="C27029"/>
    <s v="Priya_7029"/>
    <s v="Tirunelveli"/>
    <n v="8.7139000000000006"/>
    <n v="77.756699999999995"/>
    <s v="SP136"/>
    <s v="Salesperson_36"/>
    <s v="Shipped"/>
    <s v="in-store"/>
  </r>
  <r>
    <s v="S07031"/>
    <d v="2023-01-02T20:35:00"/>
    <x v="3"/>
    <s v="P1030"/>
    <s v="Kid's_030"/>
    <x v="5"/>
    <s v="Black"/>
    <s v="XL"/>
    <n v="2"/>
    <n v="269.32"/>
    <n v="185.14"/>
    <n v="538.64"/>
    <n v="370.28"/>
    <s v="C27030"/>
    <s v="Devi_7030"/>
    <s v="Vellore"/>
    <n v="12.916499999999999"/>
    <n v="79.132499999999993"/>
    <s v="SP125"/>
    <s v="Salesperson_25"/>
    <s v="Shipped"/>
    <s v="online"/>
  </r>
  <r>
    <s v="S07032"/>
    <d v="2024-08-26T21:18:00"/>
    <x v="20"/>
    <s v="P1031"/>
    <s v="Women's_031"/>
    <x v="0"/>
    <s v="Red"/>
    <s v="M"/>
    <n v="4"/>
    <n v="1628.72"/>
    <n v="1180"/>
    <n v="6514.88"/>
    <n v="4720"/>
    <s v="C27031"/>
    <s v="Vishal_7031"/>
    <s v="Coimbatore"/>
    <n v="11.0168"/>
    <n v="76.955799999999996"/>
    <s v="SP129"/>
    <s v="Salesperson_29"/>
    <s v="Paid"/>
    <s v="third-party"/>
  </r>
  <r>
    <s v="S07033"/>
    <d v="2023-12-29T11:34:00"/>
    <x v="34"/>
    <s v="P1032"/>
    <s v="Sarees_032"/>
    <x v="7"/>
    <s v="Red"/>
    <s v="XS"/>
    <n v="1"/>
    <n v="340.56"/>
    <n v="218.58"/>
    <n v="340.56"/>
    <n v="218.58"/>
    <s v="C27032"/>
    <s v="Sanjay_7032"/>
    <s v="Vellore"/>
    <n v="12.916499999999999"/>
    <n v="79.132499999999993"/>
    <s v="SP127"/>
    <s v="Salesperson_27"/>
    <s v="Paid"/>
    <s v="in-store"/>
  </r>
  <r>
    <s v="S07034"/>
    <d v="2023-07-08T21:57:00"/>
    <x v="90"/>
    <s v="P1033"/>
    <s v="Women's_033"/>
    <x v="0"/>
    <s v="Grey"/>
    <s v="M"/>
    <n v="1"/>
    <n v="1067.47"/>
    <n v="936.5"/>
    <n v="1067.47"/>
    <n v="936.5"/>
    <s v="C27033"/>
    <s v="Sanjay_7033"/>
    <s v="Coimbatore"/>
    <n v="11.0168"/>
    <n v="76.955799999999996"/>
    <s v="SP145"/>
    <s v="Salesperson_45"/>
    <s v="Cancelled"/>
    <s v="mobile_app"/>
  </r>
  <r>
    <s v="S07035"/>
    <d v="2024-10-01T14:42:00"/>
    <x v="25"/>
    <s v="P1034"/>
    <s v="Men's_034"/>
    <x v="4"/>
    <s v="Red"/>
    <s v="L"/>
    <n v="1"/>
    <n v="1429.41"/>
    <n v="888.87"/>
    <n v="1429.41"/>
    <n v="888.87"/>
    <s v="C27034"/>
    <s v="Ganesh_7034"/>
    <s v="Vellore"/>
    <n v="12.916499999999999"/>
    <n v="79.132499999999993"/>
    <s v="SP135"/>
    <s v="Salesperson_35"/>
    <s v="Returned"/>
    <s v="in-store"/>
  </r>
  <r>
    <s v="S07036"/>
    <d v="2024-06-05T18:21:00"/>
    <x v="40"/>
    <s v="P1035"/>
    <s v="Kid's_035"/>
    <x v="5"/>
    <s v="Maroon"/>
    <s v="M"/>
    <n v="2"/>
    <n v="2331.4"/>
    <n v="1790.71"/>
    <n v="4662.8"/>
    <n v="3581.42"/>
    <s v="C27035"/>
    <s v="Karthik_7035"/>
    <s v="Tirunelveli"/>
    <n v="8.7139000000000006"/>
    <n v="77.756699999999995"/>
    <s v="SP129"/>
    <s v="Salesperson_29"/>
    <s v="Shipped"/>
    <s v="in-store"/>
  </r>
  <r>
    <s v="S07037"/>
    <d v="2023-02-15T21:07:00"/>
    <x v="43"/>
    <s v="P1036"/>
    <s v="Women's_036"/>
    <x v="0"/>
    <s v="Maroon"/>
    <s v="XXL"/>
    <n v="1"/>
    <n v="1494.4"/>
    <n v="986.51"/>
    <n v="1494.4"/>
    <n v="986.51"/>
    <s v="C27036"/>
    <s v="Priya_7036"/>
    <s v="Vellore"/>
    <n v="12.916499999999999"/>
    <n v="79.132499999999993"/>
    <s v="SP130"/>
    <s v="Salesperson_30"/>
    <s v="Paid"/>
    <s v="online"/>
  </r>
  <r>
    <s v="S07038"/>
    <d v="2023-07-05T12:38:00"/>
    <x v="90"/>
    <s v="P1037"/>
    <s v="Kurta_037"/>
    <x v="1"/>
    <s v="Pink"/>
    <s v="L"/>
    <n v="1"/>
    <n v="652.39"/>
    <n v="503.34"/>
    <n v="652.39"/>
    <n v="503.34"/>
    <s v="C27037"/>
    <s v="Kavin_7037"/>
    <s v="Coimbatore"/>
    <n v="11.0168"/>
    <n v="76.955799999999996"/>
    <s v="SP138"/>
    <s v="Salesperson_38"/>
    <s v="Pending"/>
    <s v="online"/>
  </r>
  <r>
    <s v="S07039"/>
    <d v="2023-10-18T18:58:00"/>
    <x v="69"/>
    <s v="P1038"/>
    <s v="Kid's_038"/>
    <x v="5"/>
    <s v="Maroon"/>
    <s v="S"/>
    <n v="1"/>
    <n v="766.5"/>
    <n v="530.19000000000005"/>
    <n v="766.5"/>
    <n v="530.19000000000005"/>
    <s v="C27038"/>
    <s v="Vishal_7038"/>
    <s v="Coimbatore"/>
    <n v="11.0168"/>
    <n v="76.955799999999996"/>
    <s v="SP116"/>
    <s v="Salesperson_16"/>
    <s v="Pending"/>
    <s v="in-store"/>
  </r>
  <r>
    <s v="S07040"/>
    <d v="2024-04-30T17:11:00"/>
    <x v="47"/>
    <s v="P1039"/>
    <s v="Men's_039"/>
    <x v="4"/>
    <s v="Green"/>
    <s v="XS"/>
    <n v="2"/>
    <n v="1442.63"/>
    <n v="1294.69"/>
    <n v="2885.26"/>
    <n v="2589.38"/>
    <s v="C27039"/>
    <s v="Karthik_7039"/>
    <s v="Madurai"/>
    <n v="9.9252000000000002"/>
    <n v="78.119799999999998"/>
    <s v="SP128"/>
    <s v="Salesperson_28"/>
    <s v="Pending"/>
    <s v="online"/>
  </r>
  <r>
    <s v="S07041"/>
    <d v="2024-10-01T13:07:00"/>
    <x v="25"/>
    <s v="P1040"/>
    <s v="Sarees_040"/>
    <x v="7"/>
    <s v="Grey"/>
    <s v="XL"/>
    <n v="2"/>
    <n v="379.2"/>
    <n v="303.36"/>
    <n v="758.4"/>
    <n v="606.72"/>
    <s v="C27040"/>
    <s v="Meena_7040"/>
    <s v="Tiruchirappalli"/>
    <n v="10.7905"/>
    <n v="78.704700000000003"/>
    <s v="SP127"/>
    <s v="Salesperson_27"/>
    <s v="Shipped"/>
    <s v="online"/>
  </r>
  <r>
    <s v="S07042"/>
    <d v="2023-11-14T19:11:00"/>
    <x v="44"/>
    <s v="P1041"/>
    <s v="T-Shirts_041"/>
    <x v="2"/>
    <s v="Red"/>
    <s v="XL"/>
    <n v="1"/>
    <n v="2368.9499999999998"/>
    <n v="1730.61"/>
    <n v="2368.9499999999998"/>
    <n v="1730.61"/>
    <s v="C27041"/>
    <s v="Lakshmi_7041"/>
    <s v="Coimbatore"/>
    <n v="11.0168"/>
    <n v="76.955799999999996"/>
    <s v="SP110"/>
    <s v="Salesperson_10"/>
    <s v="Paid"/>
    <s v="online"/>
  </r>
  <r>
    <s v="S07043"/>
    <d v="2024-02-04T13:28:00"/>
    <x v="53"/>
    <s v="P1042"/>
    <s v="Sarees_042"/>
    <x v="7"/>
    <s v="White"/>
    <s v="M"/>
    <n v="4"/>
    <n v="1833.63"/>
    <n v="1184.48"/>
    <n v="7334.52"/>
    <n v="4737.92"/>
    <s v="C27042"/>
    <s v="Devi_7042"/>
    <s v="Vellore"/>
    <n v="12.916499999999999"/>
    <n v="79.132499999999993"/>
    <s v="SP140"/>
    <s v="Salesperson_40"/>
    <s v="Shipped"/>
    <s v="in-store"/>
  </r>
  <r>
    <s v="S07044"/>
    <d v="2024-04-18T15:02:00"/>
    <x v="45"/>
    <s v="P1043"/>
    <s v="Men's_043"/>
    <x v="4"/>
    <s v="Blue"/>
    <s v="S"/>
    <n v="1"/>
    <n v="1608.98"/>
    <n v="1149.25"/>
    <n v="1608.98"/>
    <n v="1149.25"/>
    <s v="C27043"/>
    <s v="Lakshmi_7043"/>
    <s v="Madurai"/>
    <n v="9.9252000000000002"/>
    <n v="78.119799999999998"/>
    <s v="SP121"/>
    <s v="Salesperson_21"/>
    <s v="Shipped"/>
    <s v="online"/>
  </r>
  <r>
    <s v="S07045"/>
    <d v="2023-07-29T10:26:00"/>
    <x v="78"/>
    <s v="P1044"/>
    <s v="Kid's_044"/>
    <x v="5"/>
    <s v="Red"/>
    <s v="XL"/>
    <n v="4"/>
    <n v="2387.44"/>
    <n v="1915.33"/>
    <n v="9549.76"/>
    <n v="7661.32"/>
    <s v="C27044"/>
    <s v="Meena_7044"/>
    <s v="Erode"/>
    <n v="11.34"/>
    <n v="77.717200000000005"/>
    <s v="SP106"/>
    <s v="Salesperson_6"/>
    <s v="Paid"/>
    <s v="mobile_app"/>
  </r>
  <r>
    <s v="S07046"/>
    <d v="2023-10-27T19:46:00"/>
    <x v="66"/>
    <s v="P1045"/>
    <s v="Men's_045"/>
    <x v="4"/>
    <s v="Green"/>
    <s v="M"/>
    <n v="2"/>
    <n v="594.09"/>
    <n v="369.4"/>
    <n v="1188.18"/>
    <n v="738.8"/>
    <s v="C27045"/>
    <s v="Ravi_7045"/>
    <s v="Chennai"/>
    <n v="13.082700000000001"/>
    <n v="80.270700000000005"/>
    <s v="SP104"/>
    <s v="Salesperson_4"/>
    <s v="Shipped"/>
    <s v="online"/>
  </r>
  <r>
    <s v="S07047"/>
    <d v="2023-12-29T11:43:00"/>
    <x v="34"/>
    <s v="P1046"/>
    <s v="Kid's_046"/>
    <x v="5"/>
    <s v="Red"/>
    <s v="XXL"/>
    <n v="4"/>
    <n v="572.84"/>
    <n v="424.64"/>
    <n v="2291.36"/>
    <n v="1698.56"/>
    <s v="C27046"/>
    <s v="Lakshmi_7046"/>
    <s v="Erode"/>
    <n v="11.34"/>
    <n v="77.717200000000005"/>
    <s v="SP145"/>
    <s v="Salesperson_45"/>
    <s v="Pending"/>
    <s v="in-store"/>
  </r>
  <r>
    <s v="S07048"/>
    <d v="2024-04-25T13:55:00"/>
    <x v="75"/>
    <s v="P1047"/>
    <s v="Sportswear_047"/>
    <x v="3"/>
    <s v="Red"/>
    <s v="S"/>
    <n v="1"/>
    <n v="1850.87"/>
    <n v="1608.11"/>
    <n v="1850.87"/>
    <n v="1608.11"/>
    <s v="C27047"/>
    <s v="Ganesh_7047"/>
    <s v="Tirunelveli"/>
    <n v="8.7139000000000006"/>
    <n v="77.756699999999995"/>
    <s v="SP121"/>
    <s v="Salesperson_21"/>
    <s v="Cancelled"/>
    <s v="online"/>
  </r>
  <r>
    <s v="S07049"/>
    <d v="2023-02-23T10:42:00"/>
    <x v="29"/>
    <s v="P1048"/>
    <s v="Sarees_048"/>
    <x v="7"/>
    <s v="Blue"/>
    <s v="M"/>
    <n v="1"/>
    <n v="316.3"/>
    <n v="248.51"/>
    <n v="316.3"/>
    <n v="248.51"/>
    <s v="C27048"/>
    <s v="Diya_7048"/>
    <s v="Erode"/>
    <n v="11.34"/>
    <n v="77.717200000000005"/>
    <s v="SP128"/>
    <s v="Salesperson_28"/>
    <s v="Shipped"/>
    <s v="third-party"/>
  </r>
  <r>
    <s v="S07050"/>
    <d v="2023-07-10T21:47:00"/>
    <x v="91"/>
    <s v="P1049"/>
    <s v="Women's_049"/>
    <x v="0"/>
    <s v="Pink"/>
    <s v="XXL"/>
    <n v="3"/>
    <n v="2107.42"/>
    <n v="1277.43"/>
    <n v="6322.26"/>
    <n v="3832.29"/>
    <s v="C27049"/>
    <s v="Priya_7049"/>
    <s v="Madurai"/>
    <n v="9.9252000000000002"/>
    <n v="78.119799999999998"/>
    <s v="SP136"/>
    <s v="Salesperson_36"/>
    <s v="Shipped"/>
    <s v="in-store"/>
  </r>
  <r>
    <s v="S07051"/>
    <d v="2023-10-20T19:11:00"/>
    <x v="69"/>
    <s v="P1050"/>
    <s v="Sarees_050"/>
    <x v="7"/>
    <s v="Maroon"/>
    <s v="L"/>
    <n v="3"/>
    <n v="1323.97"/>
    <n v="1097.44"/>
    <n v="3971.91"/>
    <n v="3292.32"/>
    <s v="C27050"/>
    <s v="Ganesh_7050"/>
    <s v="Tiruchirappalli"/>
    <n v="10.7905"/>
    <n v="78.704700000000003"/>
    <s v="SP124"/>
    <s v="Salesperson_24"/>
    <s v="Paid"/>
    <s v="mobile_app"/>
  </r>
  <r>
    <s v="S07052"/>
    <d v="2024-07-16T14:26:00"/>
    <x v="59"/>
    <s v="P1051"/>
    <s v="Kid's_051"/>
    <x v="5"/>
    <s v="Yellow"/>
    <s v="S"/>
    <n v="3"/>
    <n v="1522.35"/>
    <n v="1355.2"/>
    <n v="4567.05"/>
    <n v="4065.6"/>
    <s v="C27051"/>
    <s v="Bhuvana_7051"/>
    <s v="Erode"/>
    <n v="11.34"/>
    <n v="77.717200000000005"/>
    <s v="SP132"/>
    <s v="Salesperson_32"/>
    <s v="Shipped"/>
    <s v="in-store"/>
  </r>
  <r>
    <s v="S07053"/>
    <d v="2024-08-17T20:31:00"/>
    <x v="76"/>
    <s v="P1052"/>
    <s v="Jeans_052"/>
    <x v="6"/>
    <s v="Green"/>
    <s v="XS"/>
    <n v="1"/>
    <n v="687.36"/>
    <n v="446.4"/>
    <n v="687.36"/>
    <n v="446.4"/>
    <s v="C27052"/>
    <s v="Sathish_7052"/>
    <s v="Madurai"/>
    <n v="9.9252000000000002"/>
    <n v="78.119799999999998"/>
    <s v="SP111"/>
    <s v="Salesperson_11"/>
    <s v="Returned"/>
    <s v="in-store"/>
  </r>
  <r>
    <s v="S07054"/>
    <d v="2023-08-31T14:24:00"/>
    <x v="0"/>
    <s v="P1053"/>
    <s v="T-Shirts_053"/>
    <x v="2"/>
    <s v="Yellow"/>
    <s v="XS"/>
    <n v="1"/>
    <n v="975.91"/>
    <n v="658.46"/>
    <n v="975.91"/>
    <n v="658.46"/>
    <s v="C27053"/>
    <s v="Sanjay_7053"/>
    <s v="Chennai"/>
    <n v="13.082700000000001"/>
    <n v="80.270700000000005"/>
    <s v="SP124"/>
    <s v="Salesperson_24"/>
    <s v="Cancelled"/>
    <s v="in-store"/>
  </r>
  <r>
    <s v="S07055"/>
    <d v="2024-03-06T17:02:00"/>
    <x v="8"/>
    <s v="P1054"/>
    <s v="T-Shirts_054"/>
    <x v="2"/>
    <s v="Red"/>
    <s v="XL"/>
    <n v="1"/>
    <n v="911.12"/>
    <n v="651.09"/>
    <n v="911.12"/>
    <n v="651.09"/>
    <s v="C27054"/>
    <s v="Ravi_7054"/>
    <s v="Vellore"/>
    <n v="12.916499999999999"/>
    <n v="79.132499999999993"/>
    <s v="SP113"/>
    <s v="Salesperson_13"/>
    <s v="Cancelled"/>
    <s v="in-store"/>
  </r>
  <r>
    <s v="S07056"/>
    <d v="2023-11-20T17:35:00"/>
    <x v="51"/>
    <s v="P1055"/>
    <s v="Sportswear_055"/>
    <x v="3"/>
    <s v="Blue"/>
    <s v="XL"/>
    <n v="3"/>
    <n v="2091.0500000000002"/>
    <n v="1342.48"/>
    <n v="6273.15"/>
    <n v="4027.44"/>
    <s v="C27055"/>
    <s v="Ganesh_7055"/>
    <s v="Tiruchirappalli"/>
    <n v="10.7905"/>
    <n v="78.704700000000003"/>
    <s v="SP140"/>
    <s v="Salesperson_40"/>
    <s v="Returned"/>
    <s v="in-store"/>
  </r>
  <r>
    <s v="S07057"/>
    <d v="2023-01-04T13:29:00"/>
    <x v="3"/>
    <s v="P1056"/>
    <s v="Women's_056"/>
    <x v="0"/>
    <s v="Red"/>
    <s v="XS"/>
    <n v="1"/>
    <n v="1836.92"/>
    <n v="1387.3"/>
    <n v="1836.92"/>
    <n v="1387.3"/>
    <s v="C27056"/>
    <s v="Lakshmi_7056"/>
    <s v="Chennai"/>
    <n v="13.082700000000001"/>
    <n v="80.270700000000005"/>
    <s v="SP127"/>
    <s v="Salesperson_27"/>
    <s v="Shipped"/>
    <s v="online"/>
  </r>
  <r>
    <s v="S07058"/>
    <d v="2023-06-12T19:52:00"/>
    <x v="23"/>
    <s v="P1057"/>
    <s v="Sarees_057"/>
    <x v="7"/>
    <s v="Maroon"/>
    <s v="M"/>
    <n v="4"/>
    <n v="1316"/>
    <n v="998.72"/>
    <n v="5264"/>
    <n v="3994.88"/>
    <s v="C27057"/>
    <s v="Anu_7057"/>
    <s v="Salem"/>
    <n v="11.664300000000001"/>
    <n v="78.146000000000001"/>
    <s v="SP115"/>
    <s v="Salesperson_15"/>
    <s v="Cancelled"/>
    <s v="in-store"/>
  </r>
  <r>
    <s v="S07059"/>
    <d v="2024-09-03T14:45:00"/>
    <x v="22"/>
    <s v="P1058"/>
    <s v="Jeans_058"/>
    <x v="6"/>
    <s v="Red"/>
    <s v="XS"/>
    <n v="1"/>
    <n v="1674.91"/>
    <n v="1390.18"/>
    <n v="1674.91"/>
    <n v="1390.18"/>
    <s v="C27058"/>
    <s v="Vishal_7058"/>
    <s v="Erode"/>
    <n v="11.34"/>
    <n v="77.717200000000005"/>
    <s v="SP103"/>
    <s v="Salesperson_3"/>
    <s v="Pending"/>
    <s v="in-store"/>
  </r>
  <r>
    <s v="S07060"/>
    <d v="2023-08-06T10:49:00"/>
    <x v="58"/>
    <s v="P1059"/>
    <s v="Sarees_059"/>
    <x v="7"/>
    <s v="Pink"/>
    <s v="XS"/>
    <n v="1"/>
    <n v="200.47"/>
    <n v="179.41"/>
    <n v="200.47"/>
    <n v="179.41"/>
    <s v="C27059"/>
    <s v="Devi_7059"/>
    <s v="Vellore"/>
    <n v="12.916499999999999"/>
    <n v="79.132499999999993"/>
    <s v="SP102"/>
    <s v="Salesperson_2"/>
    <s v="Shipped"/>
    <s v="mobile_app"/>
  </r>
  <r>
    <s v="S07061"/>
    <d v="2023-03-07T10:46:00"/>
    <x v="1"/>
    <s v="P1060"/>
    <s v="T-Shirts_060"/>
    <x v="2"/>
    <s v="Black"/>
    <s v="L"/>
    <n v="4"/>
    <n v="1294.5"/>
    <n v="1106.1400000000001"/>
    <n v="5178"/>
    <n v="4424.5600000000004"/>
    <s v="C27060"/>
    <s v="Karthik_7060"/>
    <s v="Chennai"/>
    <n v="13.082700000000001"/>
    <n v="80.270700000000005"/>
    <s v="SP118"/>
    <s v="Salesperson_18"/>
    <s v="Returned"/>
    <s v="in-store"/>
  </r>
  <r>
    <s v="S07062"/>
    <d v="2024-01-02T16:26:00"/>
    <x v="39"/>
    <s v="P1061"/>
    <s v="Sportswear_061"/>
    <x v="3"/>
    <s v="Red"/>
    <s v="XXL"/>
    <n v="2"/>
    <n v="839.16"/>
    <n v="522.78"/>
    <n v="1678.32"/>
    <n v="1045.56"/>
    <s v="C27061"/>
    <s v="Bhuvana_7061"/>
    <s v="Tirunelveli"/>
    <n v="8.7139000000000006"/>
    <n v="77.756699999999995"/>
    <s v="SP147"/>
    <s v="Salesperson_47"/>
    <s v="Cancelled"/>
    <s v="mobile_app"/>
  </r>
  <r>
    <s v="S07063"/>
    <d v="2024-03-11T21:22:00"/>
    <x v="24"/>
    <s v="P1062"/>
    <s v="Jeans_062"/>
    <x v="6"/>
    <s v="Red"/>
    <s v="M"/>
    <n v="3"/>
    <n v="789.68"/>
    <n v="557.65"/>
    <n v="2369.04"/>
    <n v="1672.95"/>
    <s v="C27062"/>
    <s v="Ravi_7062"/>
    <s v="Chennai"/>
    <n v="13.082700000000001"/>
    <n v="80.270700000000005"/>
    <s v="SP108"/>
    <s v="Salesperson_8"/>
    <s v="Shipped"/>
    <s v="online"/>
  </r>
  <r>
    <s v="S07064"/>
    <d v="2024-01-20T20:47:00"/>
    <x v="49"/>
    <s v="P1063"/>
    <s v="Men's_063"/>
    <x v="4"/>
    <s v="Green"/>
    <s v="L"/>
    <n v="2"/>
    <n v="464.21"/>
    <n v="286.66000000000003"/>
    <n v="928.42"/>
    <n v="573.32000000000005"/>
    <s v="C27063"/>
    <s v="Priya_7063"/>
    <s v="Salem"/>
    <n v="11.664300000000001"/>
    <n v="78.146000000000001"/>
    <s v="SP123"/>
    <s v="Salesperson_23"/>
    <s v="Paid"/>
    <s v="in-store"/>
  </r>
  <r>
    <s v="S07065"/>
    <d v="2024-08-27T19:16:00"/>
    <x v="20"/>
    <s v="P1064"/>
    <s v="Jeans_064"/>
    <x v="6"/>
    <s v="Red"/>
    <s v="XXL"/>
    <n v="4"/>
    <n v="1078.32"/>
    <n v="858"/>
    <n v="4313.28"/>
    <n v="3432"/>
    <s v="C27064"/>
    <s v="Sanjay_7064"/>
    <s v="Chennai"/>
    <n v="13.082700000000001"/>
    <n v="80.270700000000005"/>
    <s v="SP120"/>
    <s v="Salesperson_20"/>
    <s v="Paid"/>
    <s v="in-store"/>
  </r>
  <r>
    <s v="S07066"/>
    <d v="2023-09-19T17:22:00"/>
    <x v="70"/>
    <s v="P1065"/>
    <s v="Women's_065"/>
    <x v="0"/>
    <s v="Maroon"/>
    <s v="M"/>
    <n v="3"/>
    <n v="2044.69"/>
    <n v="1655.77"/>
    <n v="6134.07"/>
    <n v="4967.3100000000004"/>
    <s v="C27065"/>
    <s v="Ganesh_7065"/>
    <s v="Vellore"/>
    <n v="12.916499999999999"/>
    <n v="79.132499999999993"/>
    <s v="SP121"/>
    <s v="Salesperson_21"/>
    <s v="Returned"/>
    <s v="in-store"/>
  </r>
  <r>
    <s v="S07067"/>
    <d v="2024-08-22T15:48:00"/>
    <x v="68"/>
    <s v="P1066"/>
    <s v="Sportswear_066"/>
    <x v="3"/>
    <s v="Black"/>
    <s v="XL"/>
    <n v="2"/>
    <n v="1481.22"/>
    <n v="896.42"/>
    <n v="2962.44"/>
    <n v="1792.84"/>
    <s v="C27066"/>
    <s v="Anu_7066"/>
    <s v="Chennai"/>
    <n v="13.082700000000001"/>
    <n v="80.270700000000005"/>
    <s v="SP134"/>
    <s v="Salesperson_34"/>
    <s v="Returned"/>
    <s v="third-party"/>
  </r>
  <r>
    <s v="S07068"/>
    <d v="2024-06-15T20:23:00"/>
    <x v="13"/>
    <s v="P1067"/>
    <s v="Kid's_067"/>
    <x v="5"/>
    <s v="Grey"/>
    <s v="M"/>
    <n v="3"/>
    <n v="1481.65"/>
    <n v="1001.82"/>
    <n v="4444.95"/>
    <n v="3005.46"/>
    <s v="C27067"/>
    <s v="Aarav_7067"/>
    <s v="Erode"/>
    <n v="11.34"/>
    <n v="77.717200000000005"/>
    <s v="SP110"/>
    <s v="Salesperson_10"/>
    <s v="Cancelled"/>
    <s v="in-store"/>
  </r>
  <r>
    <s v="S07069"/>
    <d v="2024-09-02T17:17:00"/>
    <x v="22"/>
    <s v="P1068"/>
    <s v="Kid's_068"/>
    <x v="5"/>
    <s v="Maroon"/>
    <s v="M"/>
    <n v="2"/>
    <n v="2150.71"/>
    <n v="1742.5"/>
    <n v="4301.42"/>
    <n v="3485"/>
    <s v="C27068"/>
    <s v="Sanjay_7068"/>
    <s v="Chennai"/>
    <n v="13.082700000000001"/>
    <n v="80.270700000000005"/>
    <s v="SP128"/>
    <s v="Salesperson_28"/>
    <s v="Pending"/>
    <s v="online"/>
  </r>
  <r>
    <s v="S07070"/>
    <d v="2024-09-21T15:54:00"/>
    <x v="6"/>
    <s v="P1069"/>
    <s v="Sarees_069"/>
    <x v="7"/>
    <s v="Yellow"/>
    <s v="S"/>
    <n v="2"/>
    <n v="1028.24"/>
    <n v="906.11"/>
    <n v="2056.48"/>
    <n v="1812.22"/>
    <s v="C27069"/>
    <s v="Kavin_7069"/>
    <s v="Chennai"/>
    <n v="13.082700000000001"/>
    <n v="80.270700000000005"/>
    <s v="SP123"/>
    <s v="Salesperson_23"/>
    <s v="Pending"/>
    <s v="in-store"/>
  </r>
  <r>
    <s v="S07071"/>
    <d v="2023-11-08T10:20:00"/>
    <x v="81"/>
    <s v="P1070"/>
    <s v="Sarees_070"/>
    <x v="7"/>
    <s v="Blue"/>
    <s v="M"/>
    <n v="1"/>
    <n v="1819.34"/>
    <n v="1542.69"/>
    <n v="1819.34"/>
    <n v="1542.69"/>
    <s v="C27070"/>
    <s v="Bhuvana_7070"/>
    <s v="Tirunelveli"/>
    <n v="8.7139000000000006"/>
    <n v="77.756699999999995"/>
    <s v="SP103"/>
    <s v="Salesperson_3"/>
    <s v="Paid"/>
    <s v="in-store"/>
  </r>
  <r>
    <s v="S07072"/>
    <d v="2024-05-14T13:12:00"/>
    <x v="36"/>
    <s v="P1071"/>
    <s v="Jeans_071"/>
    <x v="6"/>
    <s v="Yellow"/>
    <s v="S"/>
    <n v="2"/>
    <n v="879.36"/>
    <n v="609.71"/>
    <n v="1758.72"/>
    <n v="1219.42"/>
    <s v="C27071"/>
    <s v="Vishal_7071"/>
    <s v="Vellore"/>
    <n v="12.916499999999999"/>
    <n v="79.132499999999993"/>
    <s v="SP105"/>
    <s v="Salesperson_5"/>
    <s v="Paid"/>
    <s v="online"/>
  </r>
  <r>
    <s v="S07073"/>
    <d v="2023-10-30T12:00:00"/>
    <x v="5"/>
    <s v="P1072"/>
    <s v="Sportswear_072"/>
    <x v="3"/>
    <s v="Maroon"/>
    <s v="XL"/>
    <n v="1"/>
    <n v="1019.03"/>
    <n v="674.17"/>
    <n v="1019.03"/>
    <n v="674.17"/>
    <s v="C27072"/>
    <s v="Ravi_7072"/>
    <s v="Tirunelveli"/>
    <n v="8.7139000000000006"/>
    <n v="77.756699999999995"/>
    <s v="SP100"/>
    <s v="Salesperson_0"/>
    <s v="Returned"/>
    <s v="in-store"/>
  </r>
  <r>
    <s v="S07074"/>
    <d v="2023-05-12T17:09:00"/>
    <x v="64"/>
    <s v="P1073"/>
    <s v="Women's_073"/>
    <x v="0"/>
    <s v="Black"/>
    <s v="XL"/>
    <n v="2"/>
    <n v="1357.18"/>
    <n v="887.36"/>
    <n v="2714.36"/>
    <n v="1774.72"/>
    <s v="C27073"/>
    <s v="Devi_7073"/>
    <s v="Coimbatore"/>
    <n v="11.0168"/>
    <n v="76.955799999999996"/>
    <s v="SP133"/>
    <s v="Salesperson_33"/>
    <s v="Returned"/>
    <s v="in-store"/>
  </r>
  <r>
    <s v="S07075"/>
    <d v="2023-01-31T18:07:00"/>
    <x v="35"/>
    <s v="P1074"/>
    <s v="Women's_074"/>
    <x v="0"/>
    <s v="Maroon"/>
    <s v="XS"/>
    <n v="1"/>
    <n v="687.18"/>
    <n v="509.66"/>
    <n v="687.18"/>
    <n v="509.66"/>
    <s v="C27074"/>
    <s v="Karthik_7074"/>
    <s v="Coimbatore"/>
    <n v="11.0168"/>
    <n v="76.955799999999996"/>
    <s v="SP118"/>
    <s v="Salesperson_18"/>
    <s v="Paid"/>
    <s v="in-store"/>
  </r>
  <r>
    <s v="S07076"/>
    <d v="2024-09-23T13:11:00"/>
    <x v="55"/>
    <s v="P1075"/>
    <s v="Kid's_075"/>
    <x v="5"/>
    <s v="Red"/>
    <s v="XXL"/>
    <n v="3"/>
    <n v="208.97"/>
    <n v="185.84"/>
    <n v="626.91"/>
    <n v="557.52"/>
    <s v="C27075"/>
    <s v="Ganesh_7075"/>
    <s v="Chennai"/>
    <n v="13.082700000000001"/>
    <n v="80.270700000000005"/>
    <s v="SP131"/>
    <s v="Salesperson_31"/>
    <s v="Returned"/>
    <s v="in-store"/>
  </r>
  <r>
    <s v="S07077"/>
    <d v="2023-12-03T16:39:00"/>
    <x v="33"/>
    <s v="P1076"/>
    <s v="Men's_076"/>
    <x v="4"/>
    <s v="White"/>
    <s v="XXL"/>
    <n v="1"/>
    <n v="2097.94"/>
    <n v="1524.05"/>
    <n v="2097.94"/>
    <n v="1524.05"/>
    <s v="C27076"/>
    <s v="Karthik_7076"/>
    <s v="Coimbatore"/>
    <n v="11.0168"/>
    <n v="76.955799999999996"/>
    <s v="SP121"/>
    <s v="Salesperson_21"/>
    <s v="Shipped"/>
    <s v="in-store"/>
  </r>
  <r>
    <s v="S07078"/>
    <d v="2023-01-04T18:48:00"/>
    <x v="3"/>
    <s v="P1077"/>
    <s v="Jeans_077"/>
    <x v="6"/>
    <s v="Black"/>
    <s v="S"/>
    <n v="1"/>
    <n v="2190.21"/>
    <n v="1404.67"/>
    <n v="2190.21"/>
    <n v="1404.67"/>
    <s v="C27077"/>
    <s v="Ravi_7077"/>
    <s v="Erode"/>
    <n v="11.34"/>
    <n v="77.717200000000005"/>
    <s v="SP144"/>
    <s v="Salesperson_44"/>
    <s v="Cancelled"/>
    <s v="mobile_app"/>
  </r>
  <r>
    <s v="S07079"/>
    <d v="2023-12-19T18:05:00"/>
    <x v="41"/>
    <s v="P1078"/>
    <s v="Kid's_078"/>
    <x v="5"/>
    <s v="Pink"/>
    <s v="XL"/>
    <n v="1"/>
    <n v="1396.25"/>
    <n v="1108.1199999999999"/>
    <n v="1396.25"/>
    <n v="1108.1199999999999"/>
    <s v="C27078"/>
    <s v="Sathish_7078"/>
    <s v="Salem"/>
    <n v="11.664300000000001"/>
    <n v="78.146000000000001"/>
    <s v="SP128"/>
    <s v="Salesperson_28"/>
    <s v="Pending"/>
    <s v="online"/>
  </r>
  <r>
    <s v="S07080"/>
    <d v="2023-04-26T13:07:00"/>
    <x v="56"/>
    <s v="P1079"/>
    <s v="Sportswear_079"/>
    <x v="3"/>
    <s v="Black"/>
    <s v="XS"/>
    <n v="1"/>
    <n v="1676.91"/>
    <n v="1062.5"/>
    <n v="1676.91"/>
    <n v="1062.5"/>
    <s v="C27079"/>
    <s v="Sathish_7079"/>
    <s v="Madurai"/>
    <n v="9.9252000000000002"/>
    <n v="78.119799999999998"/>
    <s v="SP143"/>
    <s v="Salesperson_43"/>
    <s v="Returned"/>
    <s v="in-store"/>
  </r>
  <r>
    <s v="S07081"/>
    <d v="2024-06-25T11:43:00"/>
    <x v="2"/>
    <s v="P1080"/>
    <s v="Kid's_080"/>
    <x v="5"/>
    <s v="Black"/>
    <s v="XL"/>
    <n v="1"/>
    <n v="1166.3699999999999"/>
    <n v="1044.26"/>
    <n v="1166.3699999999999"/>
    <n v="1044.26"/>
    <s v="C27080"/>
    <s v="Aarav_7080"/>
    <s v="Erode"/>
    <n v="11.34"/>
    <n v="77.717200000000005"/>
    <s v="SP103"/>
    <s v="Salesperson_3"/>
    <s v="Returned"/>
    <s v="in-store"/>
  </r>
  <r>
    <s v="S07082"/>
    <d v="2024-05-21T19:00:00"/>
    <x v="89"/>
    <s v="P1081"/>
    <s v="Kurta_081"/>
    <x v="1"/>
    <s v="Black"/>
    <s v="L"/>
    <n v="3"/>
    <n v="1192.19"/>
    <n v="857.46"/>
    <n v="3576.57"/>
    <n v="2572.38"/>
    <s v="C27081"/>
    <s v="Sanjay_7081"/>
    <s v="Chennai"/>
    <n v="13.082700000000001"/>
    <n v="80.270700000000005"/>
    <s v="SP128"/>
    <s v="Salesperson_28"/>
    <s v="Paid"/>
    <s v="online"/>
  </r>
  <r>
    <s v="S07083"/>
    <d v="2023-02-02T20:08:00"/>
    <x v="35"/>
    <s v="P1082"/>
    <s v="Kid's_082"/>
    <x v="5"/>
    <s v="White"/>
    <s v="XS"/>
    <n v="1"/>
    <n v="1250.8499999999999"/>
    <n v="764.37"/>
    <n v="1250.8499999999999"/>
    <n v="764.37"/>
    <s v="C27082"/>
    <s v="Meena_7082"/>
    <s v="Vellore"/>
    <n v="12.916499999999999"/>
    <n v="79.132499999999993"/>
    <s v="SP113"/>
    <s v="Salesperson_13"/>
    <s v="Cancelled"/>
    <s v="mobile_app"/>
  </r>
  <r>
    <s v="S07084"/>
    <d v="2023-01-27T17:57:00"/>
    <x v="17"/>
    <s v="P1083"/>
    <s v="T-Shirts_083"/>
    <x v="2"/>
    <s v="Blue"/>
    <s v="S"/>
    <n v="1"/>
    <n v="2376.5"/>
    <n v="1994.03"/>
    <n v="2376.5"/>
    <n v="1994.03"/>
    <s v="C27083"/>
    <s v="Lakshmi_7083"/>
    <s v="Tirunelveli"/>
    <n v="8.7139000000000006"/>
    <n v="77.756699999999995"/>
    <s v="SP134"/>
    <s v="Salesperson_34"/>
    <s v="Paid"/>
    <s v="in-store"/>
  </r>
  <r>
    <s v="S07085"/>
    <d v="2023-04-24T16:47:00"/>
    <x v="56"/>
    <s v="P1084"/>
    <s v="Jeans_084"/>
    <x v="6"/>
    <s v="Pink"/>
    <s v="L"/>
    <n v="4"/>
    <n v="2139.84"/>
    <n v="1736.57"/>
    <n v="8559.36"/>
    <n v="6946.28"/>
    <s v="C27084"/>
    <s v="Sathish_7084"/>
    <s v="Salem"/>
    <n v="11.664300000000001"/>
    <n v="78.146000000000001"/>
    <s v="SP112"/>
    <s v="Salesperson_12"/>
    <s v="Shipped"/>
    <s v="in-store"/>
  </r>
  <r>
    <s v="S07086"/>
    <d v="2024-01-29T21:13:00"/>
    <x v="53"/>
    <s v="P1085"/>
    <s v="T-Shirts_085"/>
    <x v="2"/>
    <s v="Black"/>
    <s v="L"/>
    <n v="3"/>
    <n v="2188.86"/>
    <n v="1675.63"/>
    <n v="6566.58"/>
    <n v="5026.8900000000003"/>
    <s v="C27085"/>
    <s v="Karthik_7085"/>
    <s v="Tiruchirappalli"/>
    <n v="10.7905"/>
    <n v="78.704700000000003"/>
    <s v="SP105"/>
    <s v="Salesperson_5"/>
    <s v="Returned"/>
    <s v="online"/>
  </r>
  <r>
    <s v="S07087"/>
    <d v="2023-06-10T12:45:00"/>
    <x v="87"/>
    <s v="P1086"/>
    <s v="Sarees_086"/>
    <x v="7"/>
    <s v="White"/>
    <s v="M"/>
    <n v="1"/>
    <n v="959.34"/>
    <n v="743.86"/>
    <n v="959.34"/>
    <n v="743.86"/>
    <s v="C27086"/>
    <s v="Priya_7086"/>
    <s v="Coimbatore"/>
    <n v="11.0168"/>
    <n v="76.955799999999996"/>
    <s v="SP123"/>
    <s v="Salesperson_23"/>
    <s v="Paid"/>
    <s v="in-store"/>
  </r>
  <r>
    <s v="S07088"/>
    <d v="2023-12-04T13:23:00"/>
    <x v="50"/>
    <s v="P1087"/>
    <s v="Sarees_087"/>
    <x v="7"/>
    <s v="Blue"/>
    <s v="M"/>
    <n v="1"/>
    <n v="1290.99"/>
    <n v="1104.74"/>
    <n v="1290.99"/>
    <n v="1104.74"/>
    <s v="C27087"/>
    <s v="Priya_7087"/>
    <s v="Tiruchirappalli"/>
    <n v="10.7905"/>
    <n v="78.704700000000003"/>
    <s v="SP141"/>
    <s v="Salesperson_41"/>
    <s v="Paid"/>
    <s v="in-store"/>
  </r>
  <r>
    <s v="S07089"/>
    <d v="2024-03-04T19:06:00"/>
    <x v="8"/>
    <s v="P1088"/>
    <s v="Sportswear_088"/>
    <x v="3"/>
    <s v="Maroon"/>
    <s v="XL"/>
    <n v="4"/>
    <n v="1924.62"/>
    <n v="1531.1"/>
    <n v="7698.48"/>
    <n v="6124.4"/>
    <s v="C27088"/>
    <s v="Ravi_7088"/>
    <s v="Erode"/>
    <n v="11.34"/>
    <n v="77.717200000000005"/>
    <s v="SP149"/>
    <s v="Salesperson_49"/>
    <s v="Pending"/>
    <s v="in-store"/>
  </r>
  <r>
    <s v="S07090"/>
    <d v="2024-08-19T17:38:00"/>
    <x v="68"/>
    <s v="P1089"/>
    <s v="Jeans_089"/>
    <x v="6"/>
    <s v="Red"/>
    <s v="S"/>
    <n v="3"/>
    <n v="628.26"/>
    <n v="518.92999999999995"/>
    <n v="1884.78"/>
    <n v="1556.79"/>
    <s v="C27089"/>
    <s v="Meena_7089"/>
    <s v="Chennai"/>
    <n v="13.082700000000001"/>
    <n v="80.270700000000005"/>
    <s v="SP117"/>
    <s v="Salesperson_17"/>
    <s v="Pending"/>
    <s v="mobile_app"/>
  </r>
  <r>
    <s v="S07091"/>
    <d v="2023-07-14T15:00:00"/>
    <x v="91"/>
    <s v="P1090"/>
    <s v="Jeans_090"/>
    <x v="6"/>
    <s v="Black"/>
    <s v="S"/>
    <n v="2"/>
    <n v="2393.0300000000002"/>
    <n v="1479.03"/>
    <n v="4786.0600000000004"/>
    <n v="2958.06"/>
    <s v="C27090"/>
    <s v="Devi_7090"/>
    <s v="Tiruchirappalli"/>
    <n v="10.7905"/>
    <n v="78.704700000000003"/>
    <s v="SP106"/>
    <s v="Salesperson_6"/>
    <s v="Cancelled"/>
    <s v="in-store"/>
  </r>
  <r>
    <s v="S07092"/>
    <d v="2024-02-17T21:36:00"/>
    <x v="18"/>
    <s v="P1091"/>
    <s v="Kurta_091"/>
    <x v="1"/>
    <s v="Red"/>
    <s v="S"/>
    <n v="1"/>
    <n v="1478.2"/>
    <n v="936.5"/>
    <n v="1478.2"/>
    <n v="936.5"/>
    <s v="C27091"/>
    <s v="Karthik_7091"/>
    <s v="Chennai"/>
    <n v="13.082700000000001"/>
    <n v="80.270700000000005"/>
    <s v="SP139"/>
    <s v="Salesperson_39"/>
    <s v="Pending"/>
    <s v="in-store"/>
  </r>
  <r>
    <s v="S07093"/>
    <d v="2023-05-20T20:30:00"/>
    <x v="62"/>
    <s v="P1092"/>
    <s v="Sportswear_092"/>
    <x v="3"/>
    <s v="Red"/>
    <s v="M"/>
    <n v="3"/>
    <n v="2237.02"/>
    <n v="1669.09"/>
    <n v="6711.06"/>
    <n v="5007.2700000000004"/>
    <s v="C27092"/>
    <s v="Aarav_7092"/>
    <s v="Chennai"/>
    <n v="13.082700000000001"/>
    <n v="80.270700000000005"/>
    <s v="SP149"/>
    <s v="Salesperson_49"/>
    <s v="Returned"/>
    <s v="online"/>
  </r>
  <r>
    <s v="S07094"/>
    <d v="2024-04-10T18:34:00"/>
    <x v="86"/>
    <s v="P1093"/>
    <s v="Jeans_093"/>
    <x v="6"/>
    <s v="Maroon"/>
    <s v="L"/>
    <n v="3"/>
    <n v="1721.75"/>
    <n v="1033.72"/>
    <n v="5165.25"/>
    <n v="3101.16"/>
    <s v="C27093"/>
    <s v="Ganesh_7093"/>
    <s v="Erode"/>
    <n v="11.34"/>
    <n v="77.717200000000005"/>
    <s v="SP127"/>
    <s v="Salesperson_27"/>
    <s v="Cancelled"/>
    <s v="in-store"/>
  </r>
  <r>
    <s v="S07095"/>
    <d v="2023-02-27T10:51:00"/>
    <x v="10"/>
    <s v="P1094"/>
    <s v="T-Shirts_094"/>
    <x v="2"/>
    <s v="Grey"/>
    <s v="XS"/>
    <n v="1"/>
    <n v="1163.9100000000001"/>
    <n v="768.36"/>
    <n v="1163.9100000000001"/>
    <n v="768.36"/>
    <s v="C27094"/>
    <s v="Sanjay_7094"/>
    <s v="Vellore"/>
    <n v="12.916499999999999"/>
    <n v="79.132499999999993"/>
    <s v="SP141"/>
    <s v="Salesperson_41"/>
    <s v="Pending"/>
    <s v="mobile_app"/>
  </r>
  <r>
    <s v="S07096"/>
    <d v="2024-05-28T16:21:00"/>
    <x v="54"/>
    <s v="P1095"/>
    <s v="Kurta_095"/>
    <x v="1"/>
    <s v="Red"/>
    <s v="XXL"/>
    <n v="1"/>
    <n v="1775.88"/>
    <n v="1579.06"/>
    <n v="1775.88"/>
    <n v="1579.06"/>
    <s v="C27095"/>
    <s v="Kavin_7095"/>
    <s v="Vellore"/>
    <n v="12.916499999999999"/>
    <n v="79.132499999999993"/>
    <s v="SP120"/>
    <s v="Salesperson_20"/>
    <s v="Shipped"/>
    <s v="third-party"/>
  </r>
  <r>
    <s v="S07097"/>
    <d v="2024-02-22T13:31:00"/>
    <x v="73"/>
    <s v="P1096"/>
    <s v="Kurta_096"/>
    <x v="1"/>
    <s v="Pink"/>
    <s v="S"/>
    <n v="3"/>
    <n v="836.87"/>
    <n v="575.03"/>
    <n v="2510.61"/>
    <n v="1725.09"/>
    <s v="C27096"/>
    <s v="Priya_7096"/>
    <s v="Chennai"/>
    <n v="13.082700000000001"/>
    <n v="80.270700000000005"/>
    <s v="SP122"/>
    <s v="Salesperson_22"/>
    <s v="Pending"/>
    <s v="online"/>
  </r>
  <r>
    <s v="S07098"/>
    <d v="2023-10-22T19:25:00"/>
    <x v="69"/>
    <s v="P1097"/>
    <s v="Sportswear_097"/>
    <x v="3"/>
    <s v="Black"/>
    <s v="XL"/>
    <n v="2"/>
    <n v="1780.5"/>
    <n v="1192.25"/>
    <n v="3561"/>
    <n v="2384.5"/>
    <s v="C27097"/>
    <s v="Aarav_7097"/>
    <s v="Madurai"/>
    <n v="9.9252000000000002"/>
    <n v="78.119799999999998"/>
    <s v="SP112"/>
    <s v="Salesperson_12"/>
    <s v="Pending"/>
    <s v="online"/>
  </r>
  <r>
    <s v="S07099"/>
    <d v="2023-12-30T14:14:00"/>
    <x v="34"/>
    <s v="P1098"/>
    <s v="Men's_098"/>
    <x v="4"/>
    <s v="Grey"/>
    <s v="XS"/>
    <n v="1"/>
    <n v="508.24"/>
    <n v="323.56"/>
    <n v="508.24"/>
    <n v="323.56"/>
    <s v="C27098"/>
    <s v="Diya_7098"/>
    <s v="Madurai"/>
    <n v="9.9252000000000002"/>
    <n v="78.119799999999998"/>
    <s v="SP118"/>
    <s v="Salesperson_18"/>
    <s v="Shipped"/>
    <s v="online"/>
  </r>
  <r>
    <s v="S07100"/>
    <d v="2023-10-23T19:57:00"/>
    <x v="66"/>
    <s v="P1099"/>
    <s v="Sportswear_099"/>
    <x v="3"/>
    <s v="Red"/>
    <s v="XXL"/>
    <n v="2"/>
    <n v="1701.32"/>
    <n v="1490.6"/>
    <n v="3402.64"/>
    <n v="2981.2"/>
    <s v="C27099"/>
    <s v="Lakshmi_7099"/>
    <s v="Vellore"/>
    <n v="12.916499999999999"/>
    <n v="79.132499999999993"/>
    <s v="SP123"/>
    <s v="Salesperson_23"/>
    <s v="Paid"/>
    <s v="in-store"/>
  </r>
  <r>
    <s v="S07101"/>
    <d v="2024-06-24T18:18:00"/>
    <x v="2"/>
    <s v="P1100"/>
    <s v="Kurta_100"/>
    <x v="1"/>
    <s v="Green"/>
    <s v="XS"/>
    <n v="2"/>
    <n v="2372.34"/>
    <n v="1439.92"/>
    <n v="4744.68"/>
    <n v="2879.84"/>
    <s v="C27100"/>
    <s v="Aarav_7100"/>
    <s v="Erode"/>
    <n v="11.34"/>
    <n v="77.717200000000005"/>
    <s v="SP112"/>
    <s v="Salesperson_12"/>
    <s v="Shipped"/>
    <s v="online"/>
  </r>
  <r>
    <s v="S07102"/>
    <d v="2024-05-31T13:11:00"/>
    <x v="54"/>
    <s v="P1101"/>
    <s v="Sportswear_101"/>
    <x v="3"/>
    <s v="Maroon"/>
    <s v="XXL"/>
    <n v="1"/>
    <n v="506.91"/>
    <n v="353.49"/>
    <n v="506.91"/>
    <n v="353.49"/>
    <s v="C27101"/>
    <s v="Kavin_7101"/>
    <s v="Coimbatore"/>
    <n v="11.0168"/>
    <n v="76.955799999999996"/>
    <s v="SP127"/>
    <s v="Salesperson_27"/>
    <s v="Cancelled"/>
    <s v="in-store"/>
  </r>
  <r>
    <s v="S07103"/>
    <d v="2023-06-04T10:16:00"/>
    <x v="30"/>
    <s v="P1102"/>
    <s v="Kurta_102"/>
    <x v="1"/>
    <s v="Red"/>
    <s v="XS"/>
    <n v="2"/>
    <n v="1480.17"/>
    <n v="1248.48"/>
    <n v="2960.34"/>
    <n v="2496.96"/>
    <s v="C27102"/>
    <s v="Priya_7102"/>
    <s v="Erode"/>
    <n v="11.34"/>
    <n v="77.717200000000005"/>
    <s v="SP132"/>
    <s v="Salesperson_32"/>
    <s v="Cancelled"/>
    <s v="third-party"/>
  </r>
  <r>
    <s v="S07104"/>
    <d v="2024-07-03T12:27:00"/>
    <x v="9"/>
    <s v="P1103"/>
    <s v="Women's_103"/>
    <x v="0"/>
    <s v="Green"/>
    <s v="L"/>
    <n v="1"/>
    <n v="2450.41"/>
    <n v="1972.11"/>
    <n v="2450.41"/>
    <n v="1972.11"/>
    <s v="C27103"/>
    <s v="Sathish_7103"/>
    <s v="Chennai"/>
    <n v="13.082700000000001"/>
    <n v="80.270700000000005"/>
    <s v="SP119"/>
    <s v="Salesperson_19"/>
    <s v="Pending"/>
    <s v="online"/>
  </r>
  <r>
    <s v="S07105"/>
    <d v="2024-08-06T20:34:00"/>
    <x v="46"/>
    <s v="P1104"/>
    <s v="Sarees_104"/>
    <x v="7"/>
    <s v="Green"/>
    <s v="XL"/>
    <n v="1"/>
    <n v="1068.07"/>
    <n v="762.37"/>
    <n v="1068.07"/>
    <n v="762.37"/>
    <s v="C27104"/>
    <s v="Lakshmi_7104"/>
    <s v="Salem"/>
    <n v="11.664300000000001"/>
    <n v="78.146000000000001"/>
    <s v="SP124"/>
    <s v="Salesperson_24"/>
    <s v="Returned"/>
    <s v="online"/>
  </r>
  <r>
    <s v="S07106"/>
    <d v="2024-05-22T11:18:00"/>
    <x v="89"/>
    <s v="P1105"/>
    <s v="Men's_105"/>
    <x v="4"/>
    <s v="Pink"/>
    <s v="XL"/>
    <n v="2"/>
    <n v="1763.11"/>
    <n v="1211.72"/>
    <n v="3526.22"/>
    <n v="2423.44"/>
    <s v="C27105"/>
    <s v="Sanjay_7105"/>
    <s v="Coimbatore"/>
    <n v="11.0168"/>
    <n v="76.955799999999996"/>
    <s v="SP143"/>
    <s v="Salesperson_43"/>
    <s v="Shipped"/>
    <s v="mobile_app"/>
  </r>
  <r>
    <s v="S07107"/>
    <d v="2023-01-12T21:24:00"/>
    <x v="72"/>
    <s v="P1106"/>
    <s v="Kid's_106"/>
    <x v="5"/>
    <s v="Green"/>
    <s v="XXL"/>
    <n v="2"/>
    <n v="1866.64"/>
    <n v="1376.05"/>
    <n v="3733.28"/>
    <n v="2752.1"/>
    <s v="C27106"/>
    <s v="Vishal_7106"/>
    <s v="Coimbatore"/>
    <n v="11.0168"/>
    <n v="76.955799999999996"/>
    <s v="SP142"/>
    <s v="Salesperson_42"/>
    <s v="Cancelled"/>
    <s v="third-party"/>
  </r>
  <r>
    <s v="S07108"/>
    <d v="2023-05-04T18:44:00"/>
    <x v="32"/>
    <s v="P1107"/>
    <s v="Sportswear_107"/>
    <x v="3"/>
    <s v="Grey"/>
    <s v="XS"/>
    <n v="2"/>
    <n v="430.41"/>
    <n v="374.29"/>
    <n v="860.82"/>
    <n v="748.58"/>
    <s v="C27107"/>
    <s v="Meena_7107"/>
    <s v="Coimbatore"/>
    <n v="11.0168"/>
    <n v="76.955799999999996"/>
    <s v="SP102"/>
    <s v="Salesperson_2"/>
    <s v="Cancelled"/>
    <s v="mobile_app"/>
  </r>
  <r>
    <s v="S07109"/>
    <d v="2024-08-29T13:29:00"/>
    <x v="20"/>
    <s v="P1108"/>
    <s v="Men's_108"/>
    <x v="4"/>
    <s v="Maroon"/>
    <s v="S"/>
    <n v="4"/>
    <n v="810.04"/>
    <n v="692.1"/>
    <n v="3240.16"/>
    <n v="2768.4"/>
    <s v="C27108"/>
    <s v="Vishal_7108"/>
    <s v="Chennai"/>
    <n v="13.082700000000001"/>
    <n v="80.270700000000005"/>
    <s v="SP139"/>
    <s v="Salesperson_39"/>
    <s v="Cancelled"/>
    <s v="online"/>
  </r>
  <r>
    <s v="S07110"/>
    <d v="2024-08-27T13:55:00"/>
    <x v="20"/>
    <s v="P1109"/>
    <s v="Sarees_109"/>
    <x v="7"/>
    <s v="White"/>
    <s v="M"/>
    <n v="2"/>
    <n v="1641.1"/>
    <n v="1167.6400000000001"/>
    <n v="3282.2"/>
    <n v="2335.2800000000002"/>
    <s v="C27109"/>
    <s v="Ganesh_7109"/>
    <s v="Vellore"/>
    <n v="12.916499999999999"/>
    <n v="79.132499999999993"/>
    <s v="SP135"/>
    <s v="Salesperson_35"/>
    <s v="Cancelled"/>
    <s v="in-store"/>
  </r>
  <r>
    <s v="S07111"/>
    <d v="2024-02-14T11:24:00"/>
    <x v="18"/>
    <s v="P1110"/>
    <s v="Men's_110"/>
    <x v="4"/>
    <s v="White"/>
    <s v="XL"/>
    <n v="2"/>
    <n v="756.96"/>
    <n v="537.16999999999996"/>
    <n v="1513.92"/>
    <n v="1074.3399999999999"/>
    <s v="C27110"/>
    <s v="Meena_7110"/>
    <s v="Tiruchirappalli"/>
    <n v="10.7905"/>
    <n v="78.704700000000003"/>
    <s v="SP116"/>
    <s v="Salesperson_16"/>
    <s v="Shipped"/>
    <s v="online"/>
  </r>
  <r>
    <s v="S07112"/>
    <d v="2024-04-22T13:41:00"/>
    <x v="75"/>
    <s v="P1111"/>
    <s v="Sarees_111"/>
    <x v="7"/>
    <s v="Maroon"/>
    <s v="L"/>
    <n v="1"/>
    <n v="703.08"/>
    <n v="468.88"/>
    <n v="703.08"/>
    <n v="468.88"/>
    <s v="C27111"/>
    <s v="Ganesh_7111"/>
    <s v="Vellore"/>
    <n v="12.916499999999999"/>
    <n v="79.132499999999993"/>
    <s v="SP147"/>
    <s v="Salesperson_47"/>
    <s v="Pending"/>
    <s v="in-store"/>
  </r>
  <r>
    <s v="S07113"/>
    <d v="2024-08-12T19:02:00"/>
    <x v="76"/>
    <s v="P1112"/>
    <s v="Kurta_112"/>
    <x v="1"/>
    <s v="Red"/>
    <s v="S"/>
    <n v="4"/>
    <n v="458.9"/>
    <n v="365.23"/>
    <n v="1835.6"/>
    <n v="1460.92"/>
    <s v="C27112"/>
    <s v="Diya_7112"/>
    <s v="Tiruchirappalli"/>
    <n v="10.7905"/>
    <n v="78.704700000000003"/>
    <s v="SP104"/>
    <s v="Salesperson_4"/>
    <s v="Cancelled"/>
    <s v="mobile_app"/>
  </r>
  <r>
    <s v="S07114"/>
    <d v="2023-12-25T10:17:00"/>
    <x v="34"/>
    <s v="P1113"/>
    <s v="Men's_113"/>
    <x v="4"/>
    <s v="Pink"/>
    <s v="XXL"/>
    <n v="3"/>
    <n v="2348.13"/>
    <n v="2082.2199999999998"/>
    <n v="7044.39"/>
    <n v="6246.66"/>
    <s v="C27113"/>
    <s v="Priya_7113"/>
    <s v="Erode"/>
    <n v="11.34"/>
    <n v="77.717200000000005"/>
    <s v="SP119"/>
    <s v="Salesperson_19"/>
    <s v="Paid"/>
    <s v="online"/>
  </r>
  <r>
    <s v="S07115"/>
    <d v="2024-01-14T10:29:00"/>
    <x v="65"/>
    <s v="P1114"/>
    <s v="Sarees_114"/>
    <x v="7"/>
    <s v="Grey"/>
    <s v="XXL"/>
    <n v="2"/>
    <n v="295.64"/>
    <n v="200.66"/>
    <n v="591.28"/>
    <n v="401.32"/>
    <s v="C27114"/>
    <s v="Lakshmi_7114"/>
    <s v="Salem"/>
    <n v="11.664300000000001"/>
    <n v="78.146000000000001"/>
    <s v="SP114"/>
    <s v="Salesperson_14"/>
    <s v="Paid"/>
    <s v="in-store"/>
  </r>
  <r>
    <s v="S07116"/>
    <d v="2024-05-10T20:45:00"/>
    <x v="83"/>
    <s v="P1115"/>
    <s v="Sportswear_115"/>
    <x v="3"/>
    <s v="Maroon"/>
    <s v="XS"/>
    <n v="2"/>
    <n v="649.36"/>
    <n v="518.32000000000005"/>
    <n v="1298.72"/>
    <n v="1036.6400000000001"/>
    <s v="C27115"/>
    <s v="Bhuvana_7115"/>
    <s v="Tiruchirappalli"/>
    <n v="10.7905"/>
    <n v="78.704700000000003"/>
    <s v="SP128"/>
    <s v="Salesperson_28"/>
    <s v="Cancelled"/>
    <s v="in-store"/>
  </r>
  <r>
    <s v="S07117"/>
    <d v="2024-08-19T12:56:00"/>
    <x v="68"/>
    <s v="P1116"/>
    <s v="Kid's_116"/>
    <x v="5"/>
    <s v="Yellow"/>
    <s v="XXL"/>
    <n v="1"/>
    <n v="1478.99"/>
    <n v="1315.84"/>
    <n v="1478.99"/>
    <n v="1315.84"/>
    <s v="C27116"/>
    <s v="Ganesh_7116"/>
    <s v="Tiruchirappalli"/>
    <n v="10.7905"/>
    <n v="78.704700000000003"/>
    <s v="SP128"/>
    <s v="Salesperson_28"/>
    <s v="Paid"/>
    <s v="online"/>
  </r>
  <r>
    <s v="S07118"/>
    <d v="2023-03-07T16:07:00"/>
    <x v="1"/>
    <s v="P1117"/>
    <s v="Kid's_117"/>
    <x v="5"/>
    <s v="Pink"/>
    <s v="XXL"/>
    <n v="4"/>
    <n v="720.81"/>
    <n v="450.68"/>
    <n v="2883.24"/>
    <n v="1802.72"/>
    <s v="C27117"/>
    <s v="Ganesh_7117"/>
    <s v="Vellore"/>
    <n v="12.916499999999999"/>
    <n v="79.132499999999993"/>
    <s v="SP101"/>
    <s v="Salesperson_1"/>
    <s v="Returned"/>
    <s v="in-store"/>
  </r>
  <r>
    <s v="S07119"/>
    <d v="2023-04-12T17:26:00"/>
    <x v="71"/>
    <s v="P1118"/>
    <s v="Women's_118"/>
    <x v="0"/>
    <s v="Yellow"/>
    <s v="M"/>
    <n v="1"/>
    <n v="1321.24"/>
    <n v="867.76"/>
    <n v="1321.24"/>
    <n v="867.76"/>
    <s v="C27118"/>
    <s v="Ravi_7118"/>
    <s v="Coimbatore"/>
    <n v="11.0168"/>
    <n v="76.955799999999996"/>
    <s v="SP115"/>
    <s v="Salesperson_15"/>
    <s v="Shipped"/>
    <s v="in-store"/>
  </r>
  <r>
    <s v="S07120"/>
    <d v="2024-04-05T11:48:00"/>
    <x v="82"/>
    <s v="P1119"/>
    <s v="Jeans_119"/>
    <x v="6"/>
    <s v="Blue"/>
    <s v="M"/>
    <n v="4"/>
    <n v="1701.23"/>
    <n v="1196.6600000000001"/>
    <n v="6804.92"/>
    <n v="4786.6400000000003"/>
    <s v="C27119"/>
    <s v="Bhuvana_7119"/>
    <s v="Madurai"/>
    <n v="9.9252000000000002"/>
    <n v="78.119799999999998"/>
    <s v="SP107"/>
    <s v="Salesperson_7"/>
    <s v="Shipped"/>
    <s v="in-store"/>
  </r>
  <r>
    <s v="S07121"/>
    <d v="2024-03-10T20:42:00"/>
    <x v="8"/>
    <s v="P1120"/>
    <s v="Sarees_120"/>
    <x v="7"/>
    <s v="Pink"/>
    <s v="S"/>
    <n v="3"/>
    <n v="1293.96"/>
    <n v="910.01"/>
    <n v="3881.88"/>
    <n v="2730.03"/>
    <s v="C27120"/>
    <s v="Vishal_7120"/>
    <s v="Vellore"/>
    <n v="12.916499999999999"/>
    <n v="79.132499999999993"/>
    <s v="SP138"/>
    <s v="Salesperson_38"/>
    <s v="Cancelled"/>
    <s v="online"/>
  </r>
  <r>
    <s v="S07122"/>
    <d v="2024-01-11T18:42:00"/>
    <x v="65"/>
    <s v="P1121"/>
    <s v="T-Shirts_121"/>
    <x v="2"/>
    <s v="White"/>
    <s v="S"/>
    <n v="1"/>
    <n v="921.79"/>
    <n v="629.36"/>
    <n v="921.79"/>
    <n v="629.36"/>
    <s v="C27121"/>
    <s v="Meena_7121"/>
    <s v="Coimbatore"/>
    <n v="11.0168"/>
    <n v="76.955799999999996"/>
    <s v="SP131"/>
    <s v="Salesperson_31"/>
    <s v="Cancelled"/>
    <s v="in-store"/>
  </r>
  <r>
    <s v="S07123"/>
    <d v="2023-11-21T12:52:00"/>
    <x v="51"/>
    <s v="P1122"/>
    <s v="Kid's_122"/>
    <x v="5"/>
    <s v="Grey"/>
    <s v="S"/>
    <n v="2"/>
    <n v="1966.24"/>
    <n v="1269.68"/>
    <n v="3932.48"/>
    <n v="2539.36"/>
    <s v="C27122"/>
    <s v="Devi_7122"/>
    <s v="Chennai"/>
    <n v="13.082700000000001"/>
    <n v="80.270700000000005"/>
    <s v="SP122"/>
    <s v="Salesperson_22"/>
    <s v="Cancelled"/>
    <s v="in-store"/>
  </r>
  <r>
    <s v="S07124"/>
    <d v="2024-08-17T11:52:00"/>
    <x v="76"/>
    <s v="P1123"/>
    <s v="Sportswear_123"/>
    <x v="3"/>
    <s v="Pink"/>
    <s v="L"/>
    <n v="1"/>
    <n v="2208.66"/>
    <n v="1604.01"/>
    <n v="2208.66"/>
    <n v="1604.01"/>
    <s v="C27123"/>
    <s v="Kavin_7123"/>
    <s v="Chennai"/>
    <n v="13.082700000000001"/>
    <n v="80.270700000000005"/>
    <s v="SP133"/>
    <s v="Salesperson_33"/>
    <s v="Returned"/>
    <s v="in-store"/>
  </r>
  <r>
    <s v="S07125"/>
    <d v="2023-08-15T12:50:00"/>
    <x v="63"/>
    <s v="P1124"/>
    <s v="Men's_124"/>
    <x v="4"/>
    <s v="Grey"/>
    <s v="XL"/>
    <n v="2"/>
    <n v="954.1"/>
    <n v="747.66"/>
    <n v="1908.2"/>
    <n v="1495.32"/>
    <s v="C27124"/>
    <s v="Vishal_7124"/>
    <s v="Erode"/>
    <n v="11.34"/>
    <n v="77.717200000000005"/>
    <s v="SP116"/>
    <s v="Salesperson_16"/>
    <s v="Paid"/>
    <s v="in-store"/>
  </r>
  <r>
    <s v="S07126"/>
    <d v="2024-08-02T17:21:00"/>
    <x v="60"/>
    <s v="P1125"/>
    <s v="Women's_125"/>
    <x v="0"/>
    <s v="Yellow"/>
    <s v="L"/>
    <n v="1"/>
    <n v="1265.01"/>
    <n v="1055.6400000000001"/>
    <n v="1265.01"/>
    <n v="1055.6400000000001"/>
    <s v="C27125"/>
    <s v="Ravi_7125"/>
    <s v="Salem"/>
    <n v="11.664300000000001"/>
    <n v="78.146000000000001"/>
    <s v="SP126"/>
    <s v="Salesperson_26"/>
    <s v="Shipped"/>
    <s v="online"/>
  </r>
  <r>
    <s v="S07127"/>
    <d v="2023-11-10T21:48:00"/>
    <x v="81"/>
    <s v="P1126"/>
    <s v="Kid's_126"/>
    <x v="5"/>
    <s v="Blue"/>
    <s v="XL"/>
    <n v="4"/>
    <n v="812.95"/>
    <n v="529.16"/>
    <n v="3251.8"/>
    <n v="2116.64"/>
    <s v="C27126"/>
    <s v="Sathish_7126"/>
    <s v="Vellore"/>
    <n v="12.916499999999999"/>
    <n v="79.132499999999993"/>
    <s v="SP132"/>
    <s v="Salesperson_32"/>
    <s v="Returned"/>
    <s v="in-store"/>
  </r>
  <r>
    <s v="S07128"/>
    <d v="2023-06-28T21:53:00"/>
    <x v="42"/>
    <s v="P1127"/>
    <s v="Kurta_127"/>
    <x v="1"/>
    <s v="Yellow"/>
    <s v="XXL"/>
    <n v="1"/>
    <n v="1341.8"/>
    <n v="1047.8599999999999"/>
    <n v="1341.8"/>
    <n v="1047.8599999999999"/>
    <s v="C27127"/>
    <s v="Kavin_7127"/>
    <s v="Tirunelveli"/>
    <n v="8.7139000000000006"/>
    <n v="77.756699999999995"/>
    <s v="SP121"/>
    <s v="Salesperson_21"/>
    <s v="Returned"/>
    <s v="in-store"/>
  </r>
  <r>
    <s v="S07129"/>
    <d v="2023-05-26T16:53:00"/>
    <x v="27"/>
    <s v="P1128"/>
    <s v="Kid's_128"/>
    <x v="5"/>
    <s v="White"/>
    <s v="M"/>
    <n v="1"/>
    <n v="1927.65"/>
    <n v="1502.99"/>
    <n v="1927.65"/>
    <n v="1502.99"/>
    <s v="C27128"/>
    <s v="Anu_7128"/>
    <s v="Erode"/>
    <n v="11.34"/>
    <n v="77.717200000000005"/>
    <s v="SP125"/>
    <s v="Salesperson_25"/>
    <s v="Shipped"/>
    <s v="online"/>
  </r>
  <r>
    <s v="S07130"/>
    <d v="2023-04-03T10:35:00"/>
    <x v="48"/>
    <s v="P1129"/>
    <s v="Kid's_129"/>
    <x v="5"/>
    <s v="Green"/>
    <s v="XL"/>
    <n v="4"/>
    <n v="1401.49"/>
    <n v="1054.44"/>
    <n v="5605.96"/>
    <n v="4217.76"/>
    <s v="C27129"/>
    <s v="Sathish_7129"/>
    <s v="Chennai"/>
    <n v="13.082700000000001"/>
    <n v="80.270700000000005"/>
    <s v="SP129"/>
    <s v="Salesperson_29"/>
    <s v="Pending"/>
    <s v="in-store"/>
  </r>
  <r>
    <s v="S07131"/>
    <d v="2023-08-10T18:12:00"/>
    <x v="92"/>
    <s v="P1130"/>
    <s v="Kid's_130"/>
    <x v="5"/>
    <s v="Pink"/>
    <s v="L"/>
    <n v="2"/>
    <n v="2029.82"/>
    <n v="1238.46"/>
    <n v="4059.64"/>
    <n v="2476.92"/>
    <s v="C27130"/>
    <s v="Sathish_7130"/>
    <s v="Salem"/>
    <n v="11.664300000000001"/>
    <n v="78.146000000000001"/>
    <s v="SP102"/>
    <s v="Salesperson_2"/>
    <s v="Shipped"/>
    <s v="mobile_app"/>
  </r>
  <r>
    <s v="S07132"/>
    <d v="2024-07-22T15:21:00"/>
    <x v="79"/>
    <s v="P1131"/>
    <s v="Men's_131"/>
    <x v="4"/>
    <s v="Blue"/>
    <s v="M"/>
    <n v="3"/>
    <n v="1568.83"/>
    <n v="1191.02"/>
    <n v="4706.49"/>
    <n v="3573.06"/>
    <s v="C27131"/>
    <s v="Sanjay_7131"/>
    <s v="Salem"/>
    <n v="11.664300000000001"/>
    <n v="78.146000000000001"/>
    <s v="SP106"/>
    <s v="Salesperson_6"/>
    <s v="Pending"/>
    <s v="online"/>
  </r>
  <r>
    <s v="S07133"/>
    <d v="2024-03-02T16:08:00"/>
    <x v="14"/>
    <s v="P1132"/>
    <s v="Kid's_132"/>
    <x v="5"/>
    <s v="Grey"/>
    <s v="XXL"/>
    <n v="3"/>
    <n v="1707.26"/>
    <n v="1202.76"/>
    <n v="5121.78"/>
    <n v="3608.28"/>
    <s v="C27132"/>
    <s v="Ganesh_7132"/>
    <s v="Tiruchirappalli"/>
    <n v="10.7905"/>
    <n v="78.704700000000003"/>
    <s v="SP135"/>
    <s v="Salesperson_35"/>
    <s v="Shipped"/>
    <s v="in-store"/>
  </r>
  <r>
    <s v="S07134"/>
    <d v="2024-08-20T12:18:00"/>
    <x v="68"/>
    <s v="P1133"/>
    <s v="Jeans_133"/>
    <x v="6"/>
    <s v="Black"/>
    <s v="XL"/>
    <n v="3"/>
    <n v="2376.75"/>
    <n v="1849.19"/>
    <n v="7130.25"/>
    <n v="5547.57"/>
    <s v="C27133"/>
    <s v="Kavin_7133"/>
    <s v="Tiruchirappalli"/>
    <n v="10.7905"/>
    <n v="78.704700000000003"/>
    <s v="SP134"/>
    <s v="Salesperson_34"/>
    <s v="Cancelled"/>
    <s v="in-store"/>
  </r>
  <r>
    <s v="S07135"/>
    <d v="2024-07-10T20:27:00"/>
    <x v="84"/>
    <s v="P1134"/>
    <s v="Kurta_134"/>
    <x v="1"/>
    <s v="Green"/>
    <s v="S"/>
    <n v="2"/>
    <n v="488.1"/>
    <n v="387.24"/>
    <n v="976.2"/>
    <n v="774.48"/>
    <s v="C27134"/>
    <s v="Karthik_7134"/>
    <s v="Salem"/>
    <n v="11.664300000000001"/>
    <n v="78.146000000000001"/>
    <s v="SP127"/>
    <s v="Salesperson_27"/>
    <s v="Cancelled"/>
    <s v="in-store"/>
  </r>
  <r>
    <s v="S07136"/>
    <d v="2023-04-09T17:08:00"/>
    <x v="48"/>
    <s v="P1135"/>
    <s v="Kurta_135"/>
    <x v="1"/>
    <s v="Green"/>
    <s v="XL"/>
    <n v="2"/>
    <n v="1949.81"/>
    <n v="1549.62"/>
    <n v="3899.62"/>
    <n v="3099.24"/>
    <s v="C27135"/>
    <s v="Priya_7135"/>
    <s v="Erode"/>
    <n v="11.34"/>
    <n v="77.717200000000005"/>
    <s v="SP105"/>
    <s v="Salesperson_5"/>
    <s v="Paid"/>
    <s v="online"/>
  </r>
  <r>
    <s v="S07137"/>
    <d v="2024-06-28T18:31:00"/>
    <x v="2"/>
    <s v="P1136"/>
    <s v="Jeans_136"/>
    <x v="6"/>
    <s v="Yellow"/>
    <s v="L"/>
    <n v="1"/>
    <n v="2174.52"/>
    <n v="1426.88"/>
    <n v="2174.52"/>
    <n v="1426.88"/>
    <s v="C27136"/>
    <s v="Karthik_7136"/>
    <s v="Vellore"/>
    <n v="12.916499999999999"/>
    <n v="79.132499999999993"/>
    <s v="SP117"/>
    <s v="Salesperson_17"/>
    <s v="Cancelled"/>
    <s v="in-store"/>
  </r>
  <r>
    <s v="S07138"/>
    <d v="2023-08-14T15:17:00"/>
    <x v="63"/>
    <s v="P1137"/>
    <s v="Men's_137"/>
    <x v="4"/>
    <s v="Maroon"/>
    <s v="M"/>
    <n v="1"/>
    <n v="570.21"/>
    <n v="478.1"/>
    <n v="570.21"/>
    <n v="478.1"/>
    <s v="C27137"/>
    <s v="Meena_7137"/>
    <s v="Vellore"/>
    <n v="12.916499999999999"/>
    <n v="79.132499999999993"/>
    <s v="SP141"/>
    <s v="Salesperson_41"/>
    <s v="Paid"/>
    <s v="in-store"/>
  </r>
  <r>
    <s v="S07139"/>
    <d v="2024-04-27T20:22:00"/>
    <x v="75"/>
    <s v="P1138"/>
    <s v="T-Shirts_138"/>
    <x v="2"/>
    <s v="Green"/>
    <s v="L"/>
    <n v="2"/>
    <n v="1509.26"/>
    <n v="1058.8699999999999"/>
    <n v="3018.52"/>
    <n v="2117.7399999999998"/>
    <s v="C27138"/>
    <s v="Kavin_7138"/>
    <s v="Vellore"/>
    <n v="12.916499999999999"/>
    <n v="79.132499999999993"/>
    <s v="SP114"/>
    <s v="Salesperson_14"/>
    <s v="Returned"/>
    <s v="online"/>
  </r>
  <r>
    <s v="S07140"/>
    <d v="2023-01-08T12:24:00"/>
    <x v="3"/>
    <s v="P1139"/>
    <s v="Men's_139"/>
    <x v="4"/>
    <s v="Pink"/>
    <s v="XS"/>
    <n v="4"/>
    <n v="1145.42"/>
    <n v="753.47"/>
    <n v="4581.68"/>
    <n v="3013.88"/>
    <s v="C27139"/>
    <s v="Aarav_7139"/>
    <s v="Coimbatore"/>
    <n v="11.0168"/>
    <n v="76.955799999999996"/>
    <s v="SP109"/>
    <s v="Salesperson_9"/>
    <s v="Shipped"/>
    <s v="in-store"/>
  </r>
  <r>
    <s v="S07141"/>
    <d v="2024-07-13T10:08:00"/>
    <x v="84"/>
    <s v="P1140"/>
    <s v="Kurta_140"/>
    <x v="1"/>
    <s v="White"/>
    <s v="L"/>
    <n v="2"/>
    <n v="1599.42"/>
    <n v="1432.51"/>
    <n v="3198.84"/>
    <n v="2865.02"/>
    <s v="C27140"/>
    <s v="Lakshmi_7140"/>
    <s v="Chennai"/>
    <n v="13.082700000000001"/>
    <n v="80.270700000000005"/>
    <s v="SP137"/>
    <s v="Salesperson_37"/>
    <s v="Shipped"/>
    <s v="mobile_app"/>
  </r>
  <r>
    <s v="S07142"/>
    <d v="2023-06-19T13:07:00"/>
    <x v="88"/>
    <s v="P1141"/>
    <s v="Women's_141"/>
    <x v="0"/>
    <s v="White"/>
    <s v="XL"/>
    <n v="1"/>
    <n v="1909.87"/>
    <n v="1364.77"/>
    <n v="1909.87"/>
    <n v="1364.77"/>
    <s v="C27141"/>
    <s v="Sanjay_7141"/>
    <s v="Chennai"/>
    <n v="13.082700000000001"/>
    <n v="80.270700000000005"/>
    <s v="SP136"/>
    <s v="Salesperson_36"/>
    <s v="Paid"/>
    <s v="online"/>
  </r>
  <r>
    <s v="S07143"/>
    <d v="2023-10-28T17:54:00"/>
    <x v="66"/>
    <s v="P1142"/>
    <s v="Men's_142"/>
    <x v="4"/>
    <s v="Red"/>
    <s v="XL"/>
    <n v="1"/>
    <n v="1910.6"/>
    <n v="1369.47"/>
    <n v="1910.6"/>
    <n v="1369.47"/>
    <s v="C27142"/>
    <s v="Diya_7142"/>
    <s v="Erode"/>
    <n v="11.34"/>
    <n v="77.717200000000005"/>
    <s v="SP125"/>
    <s v="Salesperson_25"/>
    <s v="Returned"/>
    <s v="in-store"/>
  </r>
  <r>
    <s v="S07144"/>
    <d v="2024-07-16T20:54:00"/>
    <x v="59"/>
    <s v="P1143"/>
    <s v="Sarees_143"/>
    <x v="7"/>
    <s v="White"/>
    <s v="M"/>
    <n v="1"/>
    <n v="2119.4299999999998"/>
    <n v="1623.44"/>
    <n v="2119.4299999999998"/>
    <n v="1623.44"/>
    <s v="C27143"/>
    <s v="Vishal_7143"/>
    <s v="Tiruchirappalli"/>
    <n v="10.7905"/>
    <n v="78.704700000000003"/>
    <s v="SP102"/>
    <s v="Salesperson_2"/>
    <s v="Paid"/>
    <s v="in-store"/>
  </r>
  <r>
    <s v="S07145"/>
    <d v="2023-09-08T19:25:00"/>
    <x v="74"/>
    <s v="P1144"/>
    <s v="Women's_144"/>
    <x v="0"/>
    <s v="Grey"/>
    <s v="XL"/>
    <n v="1"/>
    <n v="1320.01"/>
    <n v="800.71"/>
    <n v="1320.01"/>
    <n v="800.71"/>
    <s v="C27144"/>
    <s v="Bhuvana_7144"/>
    <s v="Salem"/>
    <n v="11.664300000000001"/>
    <n v="78.146000000000001"/>
    <s v="SP125"/>
    <s v="Salesperson_25"/>
    <s v="Pending"/>
    <s v="online"/>
  </r>
  <r>
    <s v="S07146"/>
    <d v="2024-08-12T13:01:00"/>
    <x v="76"/>
    <s v="P1145"/>
    <s v="Sportswear_145"/>
    <x v="3"/>
    <s v="White"/>
    <s v="XXL"/>
    <n v="2"/>
    <n v="2479.92"/>
    <n v="1669.5"/>
    <n v="4959.84"/>
    <n v="3339"/>
    <s v="C27145"/>
    <s v="Devi_7145"/>
    <s v="Madurai"/>
    <n v="9.9252000000000002"/>
    <n v="78.119799999999998"/>
    <s v="SP100"/>
    <s v="Salesperson_0"/>
    <s v="Returned"/>
    <s v="in-store"/>
  </r>
  <r>
    <s v="S07147"/>
    <d v="2024-07-21T20:49:00"/>
    <x v="59"/>
    <s v="P1146"/>
    <s v="Kid's_146"/>
    <x v="5"/>
    <s v="Green"/>
    <s v="M"/>
    <n v="1"/>
    <n v="2164.46"/>
    <n v="1729.69"/>
    <n v="2164.46"/>
    <n v="1729.69"/>
    <s v="C27146"/>
    <s v="Lakshmi_7146"/>
    <s v="Vellore"/>
    <n v="12.916499999999999"/>
    <n v="79.132499999999993"/>
    <s v="SP143"/>
    <s v="Salesperson_43"/>
    <s v="Pending"/>
    <s v="online"/>
  </r>
  <r>
    <s v="S07148"/>
    <d v="2024-03-18T19:29:00"/>
    <x v="7"/>
    <s v="P1147"/>
    <s v="Men's_147"/>
    <x v="4"/>
    <s v="Grey"/>
    <s v="S"/>
    <n v="3"/>
    <n v="1304.08"/>
    <n v="1017.22"/>
    <n v="3912.24"/>
    <n v="3051.66"/>
    <s v="C27147"/>
    <s v="Kavin_7147"/>
    <s v="Coimbatore"/>
    <n v="11.0168"/>
    <n v="76.955799999999996"/>
    <s v="SP126"/>
    <s v="Salesperson_26"/>
    <s v="Shipped"/>
    <s v="in-store"/>
  </r>
  <r>
    <s v="S07149"/>
    <d v="2024-02-28T10:01:00"/>
    <x v="14"/>
    <s v="P1148"/>
    <s v="Sarees_148"/>
    <x v="7"/>
    <s v="Pink"/>
    <s v="XL"/>
    <n v="2"/>
    <n v="824.46"/>
    <n v="588.74"/>
    <n v="1648.92"/>
    <n v="1177.48"/>
    <s v="C27148"/>
    <s v="Ganesh_7148"/>
    <s v="Coimbatore"/>
    <n v="11.0168"/>
    <n v="76.955799999999996"/>
    <s v="SP102"/>
    <s v="Salesperson_2"/>
    <s v="Shipped"/>
    <s v="mobile_app"/>
  </r>
  <r>
    <s v="S07150"/>
    <d v="2024-03-19T12:43:00"/>
    <x v="7"/>
    <s v="P1149"/>
    <s v="Men's_149"/>
    <x v="4"/>
    <s v="Maroon"/>
    <s v="XXL"/>
    <n v="1"/>
    <n v="1496.55"/>
    <n v="1278.74"/>
    <n v="1496.55"/>
    <n v="1278.74"/>
    <s v="C27149"/>
    <s v="Lakshmi_7149"/>
    <s v="Erode"/>
    <n v="11.34"/>
    <n v="77.717200000000005"/>
    <s v="SP148"/>
    <s v="Salesperson_48"/>
    <s v="Paid"/>
    <s v="mobile_app"/>
  </r>
  <r>
    <s v="S07151"/>
    <d v="2023-07-07T12:15:00"/>
    <x v="90"/>
    <s v="P1150"/>
    <s v="Women's_150"/>
    <x v="0"/>
    <s v="Grey"/>
    <s v="XS"/>
    <n v="2"/>
    <n v="2271.44"/>
    <n v="2043.74"/>
    <n v="4542.88"/>
    <n v="4087.48"/>
    <s v="C27150"/>
    <s v="Meena_7150"/>
    <s v="Salem"/>
    <n v="11.664300000000001"/>
    <n v="78.146000000000001"/>
    <s v="SP100"/>
    <s v="Salesperson_0"/>
    <s v="Pending"/>
    <s v="third-party"/>
  </r>
  <r>
    <s v="S07152"/>
    <d v="2024-06-14T14:21:00"/>
    <x v="13"/>
    <s v="P1151"/>
    <s v="Sarees_151"/>
    <x v="7"/>
    <s v="Red"/>
    <s v="XS"/>
    <n v="1"/>
    <n v="614.99"/>
    <n v="540.26"/>
    <n v="614.99"/>
    <n v="540.26"/>
    <s v="C27151"/>
    <s v="Priya_7151"/>
    <s v="Salem"/>
    <n v="11.664300000000001"/>
    <n v="78.146000000000001"/>
    <s v="SP111"/>
    <s v="Salesperson_11"/>
    <s v="Pending"/>
    <s v="in-store"/>
  </r>
  <r>
    <s v="S07153"/>
    <d v="2023-04-08T19:25:00"/>
    <x v="48"/>
    <s v="P1152"/>
    <s v="Sportswear_152"/>
    <x v="3"/>
    <s v="Pink"/>
    <s v="M"/>
    <n v="1"/>
    <n v="2449.8000000000002"/>
    <n v="2120.44"/>
    <n v="2449.8000000000002"/>
    <n v="2120.44"/>
    <s v="C27152"/>
    <s v="Meena_7152"/>
    <s v="Salem"/>
    <n v="11.664300000000001"/>
    <n v="78.146000000000001"/>
    <s v="SP136"/>
    <s v="Salesperson_36"/>
    <s v="Returned"/>
    <s v="online"/>
  </r>
  <r>
    <s v="S07154"/>
    <d v="2023-09-21T20:17:00"/>
    <x v="70"/>
    <s v="P1153"/>
    <s v="Kurta_153"/>
    <x v="1"/>
    <s v="Yellow"/>
    <s v="S"/>
    <n v="2"/>
    <n v="443.67"/>
    <n v="395.65"/>
    <n v="887.34"/>
    <n v="791.3"/>
    <s v="C27153"/>
    <s v="Ganesh_7153"/>
    <s v="Erode"/>
    <n v="11.34"/>
    <n v="77.717200000000005"/>
    <s v="SP143"/>
    <s v="Salesperson_43"/>
    <s v="Returned"/>
    <s v="mobile_app"/>
  </r>
  <r>
    <s v="S07155"/>
    <d v="2023-01-04T17:51:00"/>
    <x v="3"/>
    <s v="P1154"/>
    <s v="Men's_154"/>
    <x v="4"/>
    <s v="Yellow"/>
    <s v="S"/>
    <n v="4"/>
    <n v="1533.53"/>
    <n v="1020.64"/>
    <n v="6134.12"/>
    <n v="4082.56"/>
    <s v="C27154"/>
    <s v="Vishal_7154"/>
    <s v="Vellore"/>
    <n v="12.916499999999999"/>
    <n v="79.132499999999993"/>
    <s v="SP131"/>
    <s v="Salesperson_31"/>
    <s v="Returned"/>
    <s v="in-store"/>
  </r>
  <r>
    <s v="S07156"/>
    <d v="2023-02-11T20:34:00"/>
    <x v="80"/>
    <s v="P1155"/>
    <s v="Women's_155"/>
    <x v="0"/>
    <s v="Blue"/>
    <s v="L"/>
    <n v="2"/>
    <n v="995.74"/>
    <n v="691.06"/>
    <n v="1991.48"/>
    <n v="1382.12"/>
    <s v="C27155"/>
    <s v="Aarav_7155"/>
    <s v="Madurai"/>
    <n v="9.9252000000000002"/>
    <n v="78.119799999999998"/>
    <s v="SP132"/>
    <s v="Salesperson_32"/>
    <s v="Returned"/>
    <s v="in-store"/>
  </r>
  <r>
    <s v="S07157"/>
    <d v="2023-03-17T10:06:00"/>
    <x v="16"/>
    <s v="P1156"/>
    <s v="Sarees_156"/>
    <x v="7"/>
    <s v="Black"/>
    <s v="XXL"/>
    <n v="1"/>
    <n v="693.26"/>
    <n v="547.73"/>
    <n v="693.26"/>
    <n v="547.73"/>
    <s v="C27156"/>
    <s v="Bhuvana_7156"/>
    <s v="Vellore"/>
    <n v="12.916499999999999"/>
    <n v="79.132499999999993"/>
    <s v="SP121"/>
    <s v="Salesperson_21"/>
    <s v="Returned"/>
    <s v="in-store"/>
  </r>
  <r>
    <s v="S07158"/>
    <d v="2024-06-15T19:56:00"/>
    <x v="13"/>
    <s v="P1157"/>
    <s v="Sportswear_157"/>
    <x v="3"/>
    <s v="Yellow"/>
    <s v="XL"/>
    <n v="1"/>
    <n v="1700.22"/>
    <n v="1252.5"/>
    <n v="1700.22"/>
    <n v="1252.5"/>
    <s v="C27157"/>
    <s v="Ganesh_7157"/>
    <s v="Madurai"/>
    <n v="9.9252000000000002"/>
    <n v="78.119799999999998"/>
    <s v="SP103"/>
    <s v="Salesperson_3"/>
    <s v="Returned"/>
    <s v="in-store"/>
  </r>
  <r>
    <s v="S07159"/>
    <d v="2023-09-06T21:58:00"/>
    <x v="74"/>
    <s v="P1158"/>
    <s v="Women's_158"/>
    <x v="0"/>
    <s v="Yellow"/>
    <s v="M"/>
    <n v="3"/>
    <n v="443.62"/>
    <n v="269.93"/>
    <n v="1330.86"/>
    <n v="809.79"/>
    <s v="C27158"/>
    <s v="Kavin_7158"/>
    <s v="Madurai"/>
    <n v="9.9252000000000002"/>
    <n v="78.119799999999998"/>
    <s v="SP148"/>
    <s v="Salesperson_48"/>
    <s v="Pending"/>
    <s v="in-store"/>
  </r>
  <r>
    <s v="S07160"/>
    <d v="2024-09-13T19:19:00"/>
    <x v="38"/>
    <s v="P1159"/>
    <s v="Men's_159"/>
    <x v="4"/>
    <s v="Blue"/>
    <s v="L"/>
    <n v="2"/>
    <n v="1384.07"/>
    <n v="1112.94"/>
    <n v="2768.14"/>
    <n v="2225.88"/>
    <s v="C27159"/>
    <s v="Ganesh_7159"/>
    <s v="Salem"/>
    <n v="11.664300000000001"/>
    <n v="78.146000000000001"/>
    <s v="SP146"/>
    <s v="Salesperson_46"/>
    <s v="Pending"/>
    <s v="in-store"/>
  </r>
  <r>
    <s v="S07161"/>
    <d v="2023-01-16T19:12:00"/>
    <x v="85"/>
    <s v="P1160"/>
    <s v="Men's_160"/>
    <x v="4"/>
    <s v="Black"/>
    <s v="XXL"/>
    <n v="1"/>
    <n v="1005.76"/>
    <n v="891.49"/>
    <n v="1005.76"/>
    <n v="891.49"/>
    <s v="C27160"/>
    <s v="Kavin_7160"/>
    <s v="Vellore"/>
    <n v="12.916499999999999"/>
    <n v="79.132499999999993"/>
    <s v="SP129"/>
    <s v="Salesperson_29"/>
    <s v="Returned"/>
    <s v="in-store"/>
  </r>
  <r>
    <s v="S07162"/>
    <d v="2023-08-11T21:43:00"/>
    <x v="92"/>
    <s v="P1161"/>
    <s v="T-Shirts_161"/>
    <x v="2"/>
    <s v="White"/>
    <s v="S"/>
    <n v="2"/>
    <n v="1032.51"/>
    <n v="863.52"/>
    <n v="2065.02"/>
    <n v="1727.04"/>
    <s v="C27161"/>
    <s v="Meena_7161"/>
    <s v="Madurai"/>
    <n v="9.9252000000000002"/>
    <n v="78.119799999999998"/>
    <s v="SP137"/>
    <s v="Salesperson_37"/>
    <s v="Returned"/>
    <s v="online"/>
  </r>
  <r>
    <s v="S07163"/>
    <d v="2024-02-11T17:29:00"/>
    <x v="52"/>
    <s v="P1162"/>
    <s v="Sarees_162"/>
    <x v="7"/>
    <s v="Grey"/>
    <s v="XL"/>
    <n v="1"/>
    <n v="794.46"/>
    <n v="502.67"/>
    <n v="794.46"/>
    <n v="502.67"/>
    <s v="C27162"/>
    <s v="Priya_7162"/>
    <s v="Vellore"/>
    <n v="12.916499999999999"/>
    <n v="79.132499999999993"/>
    <s v="SP144"/>
    <s v="Salesperson_44"/>
    <s v="Returned"/>
    <s v="in-store"/>
  </r>
  <r>
    <s v="S07164"/>
    <d v="2024-03-06T12:27:00"/>
    <x v="8"/>
    <s v="P1163"/>
    <s v="Men's_163"/>
    <x v="4"/>
    <s v="White"/>
    <s v="L"/>
    <n v="3"/>
    <n v="1678.51"/>
    <n v="1136.42"/>
    <n v="5035.53"/>
    <n v="3409.26"/>
    <s v="C27163"/>
    <s v="Ravi_7163"/>
    <s v="Madurai"/>
    <n v="9.9252000000000002"/>
    <n v="78.119799999999998"/>
    <s v="SP116"/>
    <s v="Salesperson_16"/>
    <s v="Shipped"/>
    <s v="in-store"/>
  </r>
  <r>
    <s v="S07165"/>
    <d v="2023-06-06T13:30:00"/>
    <x v="87"/>
    <s v="P1164"/>
    <s v="T-Shirts_164"/>
    <x v="2"/>
    <s v="Grey"/>
    <s v="S"/>
    <n v="1"/>
    <n v="1323.26"/>
    <n v="1101.1099999999999"/>
    <n v="1323.26"/>
    <n v="1101.1099999999999"/>
    <s v="C27164"/>
    <s v="Sanjay_7164"/>
    <s v="Tiruchirappalli"/>
    <n v="10.7905"/>
    <n v="78.704700000000003"/>
    <s v="SP142"/>
    <s v="Salesperson_42"/>
    <s v="Returned"/>
    <s v="in-store"/>
  </r>
  <r>
    <s v="S07166"/>
    <d v="2023-04-09T11:53:00"/>
    <x v="48"/>
    <s v="P1165"/>
    <s v="Women's_165"/>
    <x v="0"/>
    <s v="Red"/>
    <s v="L"/>
    <n v="1"/>
    <n v="1271.5999999999999"/>
    <n v="1094.9100000000001"/>
    <n v="1271.5999999999999"/>
    <n v="1094.9100000000001"/>
    <s v="C27165"/>
    <s v="Ravi_7165"/>
    <s v="Coimbatore"/>
    <n v="11.0168"/>
    <n v="76.955799999999996"/>
    <s v="SP101"/>
    <s v="Salesperson_1"/>
    <s v="Paid"/>
    <s v="online"/>
  </r>
  <r>
    <s v="S07167"/>
    <d v="2024-03-09T12:19:00"/>
    <x v="8"/>
    <s v="P1166"/>
    <s v="Sportswear_166"/>
    <x v="3"/>
    <s v="Maroon"/>
    <s v="M"/>
    <n v="2"/>
    <n v="1980.08"/>
    <n v="1773.31"/>
    <n v="3960.16"/>
    <n v="3546.62"/>
    <s v="C27166"/>
    <s v="Vishal_7166"/>
    <s v="Madurai"/>
    <n v="9.9252000000000002"/>
    <n v="78.119799999999998"/>
    <s v="SP139"/>
    <s v="Salesperson_39"/>
    <s v="Cancelled"/>
    <s v="in-store"/>
  </r>
  <r>
    <s v="S07168"/>
    <d v="2023-12-22T17:44:00"/>
    <x v="41"/>
    <s v="P1167"/>
    <s v="Kid's_167"/>
    <x v="5"/>
    <s v="Black"/>
    <s v="XS"/>
    <n v="2"/>
    <n v="686.54"/>
    <n v="424.8"/>
    <n v="1373.08"/>
    <n v="849.6"/>
    <s v="C27167"/>
    <s v="Priya_7167"/>
    <s v="Salem"/>
    <n v="11.664300000000001"/>
    <n v="78.146000000000001"/>
    <s v="SP108"/>
    <s v="Salesperson_8"/>
    <s v="Paid"/>
    <s v="mobile_app"/>
  </r>
  <r>
    <s v="S07169"/>
    <d v="2023-05-04T14:31:00"/>
    <x v="32"/>
    <s v="P1168"/>
    <s v="Kid's_168"/>
    <x v="5"/>
    <s v="Maroon"/>
    <s v="S"/>
    <n v="1"/>
    <n v="1283.04"/>
    <n v="1059.0999999999999"/>
    <n v="1283.04"/>
    <n v="1059.0999999999999"/>
    <s v="C27168"/>
    <s v="Priya_7168"/>
    <s v="Tirunelveli"/>
    <n v="8.7139000000000006"/>
    <n v="77.756699999999995"/>
    <s v="SP132"/>
    <s v="Salesperson_32"/>
    <s v="Returned"/>
    <s v="mobile_app"/>
  </r>
  <r>
    <s v="S07170"/>
    <d v="2023-02-26T16:08:00"/>
    <x v="29"/>
    <s v="P1169"/>
    <s v="Sportswear_169"/>
    <x v="3"/>
    <s v="Red"/>
    <s v="S"/>
    <n v="3"/>
    <n v="2436.64"/>
    <n v="1849.73"/>
    <n v="7309.92"/>
    <n v="5549.19"/>
    <s v="C27169"/>
    <s v="Vishal_7169"/>
    <s v="Coimbatore"/>
    <n v="11.0168"/>
    <n v="76.955799999999996"/>
    <s v="SP100"/>
    <s v="Salesperson_0"/>
    <s v="Returned"/>
    <s v="in-store"/>
  </r>
  <r>
    <s v="S07171"/>
    <d v="2023-04-18T21:58:00"/>
    <x v="12"/>
    <s v="P1170"/>
    <s v="Sarees_170"/>
    <x v="7"/>
    <s v="Grey"/>
    <s v="XL"/>
    <n v="1"/>
    <n v="1270.24"/>
    <n v="1095.99"/>
    <n v="1270.24"/>
    <n v="1095.99"/>
    <s v="C27170"/>
    <s v="Sathish_7170"/>
    <s v="Coimbatore"/>
    <n v="11.0168"/>
    <n v="76.955799999999996"/>
    <s v="SP123"/>
    <s v="Salesperson_23"/>
    <s v="Cancelled"/>
    <s v="in-store"/>
  </r>
  <r>
    <s v="S07172"/>
    <d v="2023-02-14T13:39:00"/>
    <x v="43"/>
    <s v="P1171"/>
    <s v="T-Shirts_171"/>
    <x v="2"/>
    <s v="Black"/>
    <s v="M"/>
    <n v="3"/>
    <n v="1976.95"/>
    <n v="1578.14"/>
    <n v="5930.85"/>
    <n v="4734.42"/>
    <s v="C27171"/>
    <s v="Lakshmi_7171"/>
    <s v="Tirunelveli"/>
    <n v="8.7139000000000006"/>
    <n v="77.756699999999995"/>
    <s v="SP124"/>
    <s v="Salesperson_24"/>
    <s v="Returned"/>
    <s v="online"/>
  </r>
  <r>
    <s v="S07173"/>
    <d v="2023-07-07T17:53:00"/>
    <x v="90"/>
    <s v="P1172"/>
    <s v="Women's_172"/>
    <x v="0"/>
    <s v="Green"/>
    <s v="S"/>
    <n v="1"/>
    <n v="1509.35"/>
    <n v="953.29"/>
    <n v="1509.35"/>
    <n v="953.29"/>
    <s v="C27172"/>
    <s v="Vishal_7172"/>
    <s v="Tiruchirappalli"/>
    <n v="10.7905"/>
    <n v="78.704700000000003"/>
    <s v="SP116"/>
    <s v="Salesperson_16"/>
    <s v="Returned"/>
    <s v="in-store"/>
  </r>
  <r>
    <s v="S07174"/>
    <d v="2024-03-18T10:00:00"/>
    <x v="7"/>
    <s v="P1173"/>
    <s v="Men's_173"/>
    <x v="4"/>
    <s v="Grey"/>
    <s v="XXL"/>
    <n v="1"/>
    <n v="734.86"/>
    <n v="638.30999999999995"/>
    <n v="734.86"/>
    <n v="638.30999999999995"/>
    <s v="C27173"/>
    <s v="Aarav_7173"/>
    <s v="Chennai"/>
    <n v="13.082700000000001"/>
    <n v="80.270700000000005"/>
    <s v="SP126"/>
    <s v="Salesperson_26"/>
    <s v="Pending"/>
    <s v="in-store"/>
  </r>
  <r>
    <s v="S07175"/>
    <d v="2024-09-09T10:37:00"/>
    <x v="38"/>
    <s v="P1174"/>
    <s v="Women's_174"/>
    <x v="0"/>
    <s v="Black"/>
    <s v="XL"/>
    <n v="1"/>
    <n v="1490.07"/>
    <n v="1143.99"/>
    <n v="1490.07"/>
    <n v="1143.99"/>
    <s v="C27174"/>
    <s v="Karthik_7174"/>
    <s v="Salem"/>
    <n v="11.664300000000001"/>
    <n v="78.146000000000001"/>
    <s v="SP115"/>
    <s v="Salesperson_15"/>
    <s v="Returned"/>
    <s v="in-store"/>
  </r>
  <r>
    <s v="S07176"/>
    <d v="2023-10-22T21:45:00"/>
    <x v="69"/>
    <s v="P1175"/>
    <s v="Sportswear_175"/>
    <x v="3"/>
    <s v="Maroon"/>
    <s v="XXL"/>
    <n v="2"/>
    <n v="894.68"/>
    <n v="716.73"/>
    <n v="1789.36"/>
    <n v="1433.46"/>
    <s v="C27175"/>
    <s v="Sanjay_7175"/>
    <s v="Salem"/>
    <n v="11.664300000000001"/>
    <n v="78.146000000000001"/>
    <s v="SP120"/>
    <s v="Salesperson_20"/>
    <s v="Cancelled"/>
    <s v="in-store"/>
  </r>
  <r>
    <s v="S07177"/>
    <d v="2023-02-02T14:02:00"/>
    <x v="35"/>
    <s v="P1176"/>
    <s v="Men's_176"/>
    <x v="4"/>
    <s v="Grey"/>
    <s v="S"/>
    <n v="2"/>
    <n v="490.63"/>
    <n v="320.97000000000003"/>
    <n v="981.26"/>
    <n v="641.94000000000005"/>
    <s v="C27176"/>
    <s v="Devi_7176"/>
    <s v="Coimbatore"/>
    <n v="11.0168"/>
    <n v="76.955799999999996"/>
    <s v="SP109"/>
    <s v="Salesperson_9"/>
    <s v="Cancelled"/>
    <s v="mobile_app"/>
  </r>
  <r>
    <s v="S07178"/>
    <d v="2023-05-13T12:15:00"/>
    <x v="64"/>
    <s v="P1177"/>
    <s v="Kid's_177"/>
    <x v="5"/>
    <s v="Blue"/>
    <s v="XXL"/>
    <n v="2"/>
    <n v="1372.02"/>
    <n v="950.35"/>
    <n v="2744.04"/>
    <n v="1900.7"/>
    <s v="C27177"/>
    <s v="Diya_7177"/>
    <s v="Coimbatore"/>
    <n v="11.0168"/>
    <n v="76.955799999999996"/>
    <s v="SP111"/>
    <s v="Salesperson_11"/>
    <s v="Shipped"/>
    <s v="in-store"/>
  </r>
  <r>
    <s v="S07179"/>
    <d v="2024-08-12T16:47:00"/>
    <x v="76"/>
    <s v="P1178"/>
    <s v="T-Shirts_178"/>
    <x v="2"/>
    <s v="Green"/>
    <s v="XS"/>
    <n v="2"/>
    <n v="2498.09"/>
    <n v="1825.14"/>
    <n v="4996.18"/>
    <n v="3650.28"/>
    <s v="C27178"/>
    <s v="Lakshmi_7178"/>
    <s v="Coimbatore"/>
    <n v="11.0168"/>
    <n v="76.955799999999996"/>
    <s v="SP120"/>
    <s v="Salesperson_20"/>
    <s v="Returned"/>
    <s v="in-store"/>
  </r>
  <r>
    <s v="S07180"/>
    <d v="2023-02-17T20:05:00"/>
    <x v="43"/>
    <s v="P1179"/>
    <s v="T-Shirts_179"/>
    <x v="2"/>
    <s v="Grey"/>
    <s v="XL"/>
    <n v="2"/>
    <n v="1159.9000000000001"/>
    <n v="931.23"/>
    <n v="2319.8000000000002"/>
    <n v="1862.46"/>
    <s v="C27179"/>
    <s v="Anu_7179"/>
    <s v="Tiruchirappalli"/>
    <n v="10.7905"/>
    <n v="78.704700000000003"/>
    <s v="SP149"/>
    <s v="Salesperson_49"/>
    <s v="Shipped"/>
    <s v="online"/>
  </r>
  <r>
    <s v="S07181"/>
    <d v="2023-03-20T17:46:00"/>
    <x v="77"/>
    <s v="P1180"/>
    <s v="Sportswear_180"/>
    <x v="3"/>
    <s v="Red"/>
    <s v="L"/>
    <n v="4"/>
    <n v="1385.4"/>
    <n v="939.76"/>
    <n v="5541.6"/>
    <n v="3759.04"/>
    <s v="C27180"/>
    <s v="Aarav_7180"/>
    <s v="Tirunelveli"/>
    <n v="8.7139000000000006"/>
    <n v="77.756699999999995"/>
    <s v="SP101"/>
    <s v="Salesperson_1"/>
    <s v="Shipped"/>
    <s v="in-store"/>
  </r>
  <r>
    <s v="S07182"/>
    <d v="2023-06-14T19:22:00"/>
    <x v="23"/>
    <s v="P1181"/>
    <s v="Men's_181"/>
    <x v="4"/>
    <s v="Yellow"/>
    <s v="XXL"/>
    <n v="1"/>
    <n v="2147.25"/>
    <n v="1861"/>
    <n v="2147.25"/>
    <n v="1861"/>
    <s v="C27181"/>
    <s v="Devi_7181"/>
    <s v="Chennai"/>
    <n v="13.082700000000001"/>
    <n v="80.270700000000005"/>
    <s v="SP140"/>
    <s v="Salesperson_40"/>
    <s v="Shipped"/>
    <s v="in-store"/>
  </r>
  <r>
    <s v="S07183"/>
    <d v="2023-07-30T13:02:00"/>
    <x v="78"/>
    <s v="P1182"/>
    <s v="Kid's_182"/>
    <x v="5"/>
    <s v="Pink"/>
    <s v="XXL"/>
    <n v="2"/>
    <n v="2108.48"/>
    <n v="1861.51"/>
    <n v="4216.96"/>
    <n v="3723.02"/>
    <s v="C27182"/>
    <s v="Meena_7182"/>
    <s v="Madurai"/>
    <n v="9.9252000000000002"/>
    <n v="78.119799999999998"/>
    <s v="SP128"/>
    <s v="Salesperson_28"/>
    <s v="Shipped"/>
    <s v="online"/>
  </r>
  <r>
    <s v="S07184"/>
    <d v="2023-10-30T15:30:00"/>
    <x v="5"/>
    <s v="P1183"/>
    <s v="Kid's_183"/>
    <x v="5"/>
    <s v="White"/>
    <s v="XXL"/>
    <n v="3"/>
    <n v="1305.42"/>
    <n v="933.88"/>
    <n v="3916.26"/>
    <n v="2801.64"/>
    <s v="C27183"/>
    <s v="Lakshmi_7183"/>
    <s v="Tiruchirappalli"/>
    <n v="10.7905"/>
    <n v="78.704700000000003"/>
    <s v="SP108"/>
    <s v="Salesperson_8"/>
    <s v="Shipped"/>
    <s v="in-store"/>
  </r>
  <r>
    <s v="S07185"/>
    <d v="2024-01-27T16:35:00"/>
    <x v="57"/>
    <s v="P1184"/>
    <s v="Sarees_184"/>
    <x v="7"/>
    <s v="Grey"/>
    <s v="S"/>
    <n v="2"/>
    <n v="1668.77"/>
    <n v="1416"/>
    <n v="3337.54"/>
    <n v="2832"/>
    <s v="C27184"/>
    <s v="Aarav_7184"/>
    <s v="Vellore"/>
    <n v="12.916499999999999"/>
    <n v="79.132499999999993"/>
    <s v="SP138"/>
    <s v="Salesperson_38"/>
    <s v="Cancelled"/>
    <s v="online"/>
  </r>
  <r>
    <s v="S07186"/>
    <d v="2023-07-15T17:06:00"/>
    <x v="91"/>
    <s v="P1185"/>
    <s v="Men's_185"/>
    <x v="4"/>
    <s v="White"/>
    <s v="XXL"/>
    <n v="2"/>
    <n v="1993.68"/>
    <n v="1520.2"/>
    <n v="3987.36"/>
    <n v="3040.4"/>
    <s v="C27185"/>
    <s v="Ravi_7185"/>
    <s v="Chennai"/>
    <n v="13.082700000000001"/>
    <n v="80.270700000000005"/>
    <s v="SP130"/>
    <s v="Salesperson_30"/>
    <s v="Cancelled"/>
    <s v="in-store"/>
  </r>
  <r>
    <s v="S07187"/>
    <d v="2023-05-04T10:21:00"/>
    <x v="32"/>
    <s v="P1186"/>
    <s v="Jeans_186"/>
    <x v="6"/>
    <s v="Grey"/>
    <s v="XL"/>
    <n v="2"/>
    <n v="1213.8599999999999"/>
    <n v="837.46"/>
    <n v="2427.7199999999998"/>
    <n v="1674.92"/>
    <s v="C27186"/>
    <s v="Ganesh_7186"/>
    <s v="Vellore"/>
    <n v="12.916499999999999"/>
    <n v="79.132499999999993"/>
    <s v="SP131"/>
    <s v="Salesperson_31"/>
    <s v="Returned"/>
    <s v="in-store"/>
  </r>
  <r>
    <s v="S07188"/>
    <d v="2023-07-22T19:00:00"/>
    <x v="15"/>
    <s v="P1187"/>
    <s v="Kid's_187"/>
    <x v="5"/>
    <s v="Black"/>
    <s v="XL"/>
    <n v="1"/>
    <n v="1170.78"/>
    <n v="725.61"/>
    <n v="1170.78"/>
    <n v="725.61"/>
    <s v="C27187"/>
    <s v="Sathish_7187"/>
    <s v="Erode"/>
    <n v="11.34"/>
    <n v="77.717200000000005"/>
    <s v="SP112"/>
    <s v="Salesperson_12"/>
    <s v="Shipped"/>
    <s v="online"/>
  </r>
  <r>
    <s v="S07189"/>
    <d v="2023-11-04T14:33:00"/>
    <x v="5"/>
    <s v="P1188"/>
    <s v="Women's_188"/>
    <x v="0"/>
    <s v="Maroon"/>
    <s v="M"/>
    <n v="2"/>
    <n v="2430.39"/>
    <n v="2100.7199999999998"/>
    <n v="4860.78"/>
    <n v="4201.4399999999996"/>
    <s v="C27188"/>
    <s v="Karthik_7188"/>
    <s v="Salem"/>
    <n v="11.664300000000001"/>
    <n v="78.146000000000001"/>
    <s v="SP117"/>
    <s v="Salesperson_17"/>
    <s v="Paid"/>
    <s v="online"/>
  </r>
  <r>
    <s v="S07190"/>
    <d v="2023-10-29T21:49:00"/>
    <x v="66"/>
    <s v="P1189"/>
    <s v="Jeans_189"/>
    <x v="6"/>
    <s v="Maroon"/>
    <s v="M"/>
    <n v="1"/>
    <n v="2398.37"/>
    <n v="1943.04"/>
    <n v="2398.37"/>
    <n v="1943.04"/>
    <s v="C27189"/>
    <s v="Ravi_7189"/>
    <s v="Madurai"/>
    <n v="9.9252000000000002"/>
    <n v="78.119799999999998"/>
    <s v="SP133"/>
    <s v="Salesperson_33"/>
    <s v="Pending"/>
    <s v="online"/>
  </r>
  <r>
    <s v="S07191"/>
    <d v="2023-03-22T14:54:00"/>
    <x v="77"/>
    <s v="P1190"/>
    <s v="Kurta_190"/>
    <x v="1"/>
    <s v="Green"/>
    <s v="XXL"/>
    <n v="2"/>
    <n v="967.31"/>
    <n v="708.04"/>
    <n v="1934.62"/>
    <n v="1416.08"/>
    <s v="C27190"/>
    <s v="Sathish_7190"/>
    <s v="Chennai"/>
    <n v="13.082700000000001"/>
    <n v="80.270700000000005"/>
    <s v="SP106"/>
    <s v="Salesperson_6"/>
    <s v="Shipped"/>
    <s v="in-store"/>
  </r>
  <r>
    <s v="S07192"/>
    <d v="2024-05-29T17:53:00"/>
    <x v="54"/>
    <s v="P1191"/>
    <s v="Sarees_191"/>
    <x v="7"/>
    <s v="Blue"/>
    <s v="M"/>
    <n v="2"/>
    <n v="1869.1"/>
    <n v="1243.6500000000001"/>
    <n v="3738.2"/>
    <n v="2487.3000000000002"/>
    <s v="C27191"/>
    <s v="Sathish_7191"/>
    <s v="Tirunelveli"/>
    <n v="8.7139000000000006"/>
    <n v="77.756699999999995"/>
    <s v="SP110"/>
    <s v="Salesperson_10"/>
    <s v="Shipped"/>
    <s v="online"/>
  </r>
  <r>
    <s v="S07193"/>
    <d v="2023-09-10T18:42:00"/>
    <x v="74"/>
    <s v="P1192"/>
    <s v="T-Shirts_192"/>
    <x v="2"/>
    <s v="Grey"/>
    <s v="XL"/>
    <n v="2"/>
    <n v="1264.27"/>
    <n v="841.78"/>
    <n v="2528.54"/>
    <n v="1683.56"/>
    <s v="C27192"/>
    <s v="Bhuvana_7192"/>
    <s v="Vellore"/>
    <n v="12.916499999999999"/>
    <n v="79.132499999999993"/>
    <s v="SP106"/>
    <s v="Salesperson_6"/>
    <s v="Returned"/>
    <s v="online"/>
  </r>
  <r>
    <s v="S07194"/>
    <d v="2024-05-17T10:42:00"/>
    <x v="36"/>
    <s v="P1193"/>
    <s v="Sarees_193"/>
    <x v="7"/>
    <s v="Black"/>
    <s v="S"/>
    <n v="1"/>
    <n v="1176.82"/>
    <n v="1033.32"/>
    <n v="1176.82"/>
    <n v="1033.32"/>
    <s v="C27193"/>
    <s v="Meena_7193"/>
    <s v="Coimbatore"/>
    <n v="11.0168"/>
    <n v="76.955799999999996"/>
    <s v="SP141"/>
    <s v="Salesperson_41"/>
    <s v="Shipped"/>
    <s v="mobile_app"/>
  </r>
  <r>
    <s v="S07195"/>
    <d v="2024-08-23T14:26:00"/>
    <x v="68"/>
    <s v="P1194"/>
    <s v="Jeans_194"/>
    <x v="6"/>
    <s v="Blue"/>
    <s v="XXL"/>
    <n v="1"/>
    <n v="1706.67"/>
    <n v="1398.2"/>
    <n v="1706.67"/>
    <n v="1398.2"/>
    <s v="C27194"/>
    <s v="Meena_7194"/>
    <s v="Salem"/>
    <n v="11.664300000000001"/>
    <n v="78.146000000000001"/>
    <s v="SP131"/>
    <s v="Salesperson_31"/>
    <s v="Returned"/>
    <s v="in-store"/>
  </r>
  <r>
    <s v="S07196"/>
    <d v="2024-05-10T17:21:00"/>
    <x v="83"/>
    <s v="P1195"/>
    <s v="Kurta_195"/>
    <x v="1"/>
    <s v="Blue"/>
    <s v="XL"/>
    <n v="1"/>
    <n v="2276.6799999999998"/>
    <n v="2028.47"/>
    <n v="2276.6799999999998"/>
    <n v="2028.47"/>
    <s v="C27195"/>
    <s v="Bhuvana_7195"/>
    <s v="Erode"/>
    <n v="11.34"/>
    <n v="77.717200000000005"/>
    <s v="SP147"/>
    <s v="Salesperson_47"/>
    <s v="Paid"/>
    <s v="in-store"/>
  </r>
  <r>
    <s v="S07197"/>
    <d v="2023-08-21T11:13:00"/>
    <x v="4"/>
    <s v="P1196"/>
    <s v="Sportswear_196"/>
    <x v="3"/>
    <s v="Pink"/>
    <s v="M"/>
    <n v="1"/>
    <n v="1171.04"/>
    <n v="706.56"/>
    <n v="1171.04"/>
    <n v="706.56"/>
    <s v="C27196"/>
    <s v="Lakshmi_7196"/>
    <s v="Chennai"/>
    <n v="13.082700000000001"/>
    <n v="80.270700000000005"/>
    <s v="SP109"/>
    <s v="Salesperson_9"/>
    <s v="Paid"/>
    <s v="online"/>
  </r>
  <r>
    <s v="S07198"/>
    <d v="2023-02-04T18:56:00"/>
    <x v="35"/>
    <s v="P1197"/>
    <s v="Men's_197"/>
    <x v="4"/>
    <s v="Red"/>
    <s v="XS"/>
    <n v="1"/>
    <n v="2403.75"/>
    <n v="1976.02"/>
    <n v="2403.75"/>
    <n v="1976.02"/>
    <s v="C27197"/>
    <s v="Kavin_7197"/>
    <s v="Vellore"/>
    <n v="12.916499999999999"/>
    <n v="79.132499999999993"/>
    <s v="SP133"/>
    <s v="Salesperson_33"/>
    <s v="Shipped"/>
    <s v="in-store"/>
  </r>
  <r>
    <s v="S07199"/>
    <d v="2023-02-24T14:42:00"/>
    <x v="29"/>
    <s v="P1198"/>
    <s v="T-Shirts_198"/>
    <x v="2"/>
    <s v="Yellow"/>
    <s v="XL"/>
    <n v="4"/>
    <n v="741.71"/>
    <n v="650.02"/>
    <n v="2966.84"/>
    <n v="2600.08"/>
    <s v="C27198"/>
    <s v="Lakshmi_7198"/>
    <s v="Vellore"/>
    <n v="12.916499999999999"/>
    <n v="79.132499999999993"/>
    <s v="SP103"/>
    <s v="Salesperson_3"/>
    <s v="Paid"/>
    <s v="in-store"/>
  </r>
  <r>
    <s v="S07200"/>
    <d v="2024-08-01T13:59:00"/>
    <x v="60"/>
    <s v="P1199"/>
    <s v="Sarees_199"/>
    <x v="7"/>
    <s v="Blue"/>
    <s v="XXL"/>
    <n v="1"/>
    <n v="724.2"/>
    <n v="503.9"/>
    <n v="724.2"/>
    <n v="503.9"/>
    <s v="C27199"/>
    <s v="Kavin_7199"/>
    <s v="Tirunelveli"/>
    <n v="8.7139000000000006"/>
    <n v="77.756699999999995"/>
    <s v="SP114"/>
    <s v="Salesperson_14"/>
    <s v="Cancelled"/>
    <s v="in-store"/>
  </r>
  <r>
    <s v="S07201"/>
    <d v="2024-08-13T18:58:00"/>
    <x v="76"/>
    <s v="P1200"/>
    <s v="Men's_200"/>
    <x v="4"/>
    <s v="Pink"/>
    <s v="S"/>
    <n v="2"/>
    <n v="316.99"/>
    <n v="206.82"/>
    <n v="633.98"/>
    <n v="413.64"/>
    <s v="C27200"/>
    <s v="Diya_7200"/>
    <s v="Chennai"/>
    <n v="13.082700000000001"/>
    <n v="80.270700000000005"/>
    <s v="SP121"/>
    <s v="Salesperson_21"/>
    <s v="Pending"/>
    <s v="in-store"/>
  </r>
  <r>
    <s v="S07202"/>
    <d v="2024-09-23T10:26:00"/>
    <x v="55"/>
    <s v="P1201"/>
    <s v="Sportswear_201"/>
    <x v="3"/>
    <s v="Pink"/>
    <s v="XL"/>
    <n v="2"/>
    <n v="2399.0300000000002"/>
    <n v="2130.36"/>
    <n v="4798.0600000000004"/>
    <n v="4260.72"/>
    <s v="C27201"/>
    <s v="Meena_7201"/>
    <s v="Madurai"/>
    <n v="9.9252000000000002"/>
    <n v="78.119799999999998"/>
    <s v="SP146"/>
    <s v="Salesperson_46"/>
    <s v="Cancelled"/>
    <s v="online"/>
  </r>
  <r>
    <s v="S07203"/>
    <d v="2023-02-03T11:29:00"/>
    <x v="35"/>
    <s v="P1202"/>
    <s v="Sportswear_202"/>
    <x v="3"/>
    <s v="Green"/>
    <s v="XXL"/>
    <n v="3"/>
    <n v="1830.66"/>
    <n v="1416.72"/>
    <n v="5491.98"/>
    <n v="4250.16"/>
    <s v="C27202"/>
    <s v="Bhuvana_7202"/>
    <s v="Vellore"/>
    <n v="12.916499999999999"/>
    <n v="79.132499999999993"/>
    <s v="SP118"/>
    <s v="Salesperson_18"/>
    <s v="Shipped"/>
    <s v="in-store"/>
  </r>
  <r>
    <s v="S07204"/>
    <d v="2024-07-31T20:40:00"/>
    <x v="60"/>
    <s v="P1203"/>
    <s v="Kid's_203"/>
    <x v="5"/>
    <s v="Green"/>
    <s v="L"/>
    <n v="2"/>
    <n v="712.73"/>
    <n v="572.02"/>
    <n v="1425.46"/>
    <n v="1144.04"/>
    <s v="C27203"/>
    <s v="Ganesh_7203"/>
    <s v="Vellore"/>
    <n v="12.916499999999999"/>
    <n v="79.132499999999993"/>
    <s v="SP120"/>
    <s v="Salesperson_20"/>
    <s v="Pending"/>
    <s v="mobile_app"/>
  </r>
  <r>
    <s v="S07205"/>
    <d v="2024-08-25T13:52:00"/>
    <x v="68"/>
    <s v="P1204"/>
    <s v="Women's_204"/>
    <x v="0"/>
    <s v="Blue"/>
    <s v="XXL"/>
    <n v="2"/>
    <n v="1772.12"/>
    <n v="1434.34"/>
    <n v="3544.24"/>
    <n v="2868.68"/>
    <s v="C27204"/>
    <s v="Ganesh_7204"/>
    <s v="Tirunelveli"/>
    <n v="8.7139000000000006"/>
    <n v="77.756699999999995"/>
    <s v="SP110"/>
    <s v="Salesperson_10"/>
    <s v="Returned"/>
    <s v="in-store"/>
  </r>
  <r>
    <s v="S07206"/>
    <d v="2023-04-24T13:11:00"/>
    <x v="56"/>
    <s v="P1205"/>
    <s v="Jeans_205"/>
    <x v="6"/>
    <s v="Maroon"/>
    <s v="L"/>
    <n v="2"/>
    <n v="837.87"/>
    <n v="714.51"/>
    <n v="1675.74"/>
    <n v="1429.02"/>
    <s v="C27205"/>
    <s v="Kavin_7205"/>
    <s v="Chennai"/>
    <n v="13.082700000000001"/>
    <n v="80.270700000000005"/>
    <s v="SP128"/>
    <s v="Salesperson_28"/>
    <s v="Returned"/>
    <s v="in-store"/>
  </r>
  <r>
    <s v="S07207"/>
    <d v="2024-10-11T17:15:00"/>
    <x v="28"/>
    <s v="P1206"/>
    <s v="Sportswear_206"/>
    <x v="3"/>
    <s v="Black"/>
    <s v="XXL"/>
    <n v="1"/>
    <n v="312.36"/>
    <n v="248.93"/>
    <n v="312.36"/>
    <n v="248.93"/>
    <s v="C27206"/>
    <s v="Diya_7206"/>
    <s v="Salem"/>
    <n v="11.664300000000001"/>
    <n v="78.146000000000001"/>
    <s v="SP141"/>
    <s v="Salesperson_41"/>
    <s v="Returned"/>
    <s v="online"/>
  </r>
  <r>
    <s v="S07208"/>
    <d v="2023-01-13T12:17:00"/>
    <x v="72"/>
    <s v="P1207"/>
    <s v="T-Shirts_207"/>
    <x v="2"/>
    <s v="White"/>
    <s v="XS"/>
    <n v="1"/>
    <n v="1805.68"/>
    <n v="1544.05"/>
    <n v="1805.68"/>
    <n v="1544.05"/>
    <s v="C27207"/>
    <s v="Sathish_7207"/>
    <s v="Erode"/>
    <n v="11.34"/>
    <n v="77.717200000000005"/>
    <s v="SP142"/>
    <s v="Salesperson_42"/>
    <s v="Returned"/>
    <s v="online"/>
  </r>
  <r>
    <s v="S07209"/>
    <d v="2023-04-22T15:15:00"/>
    <x v="12"/>
    <s v="P1208"/>
    <s v="Sarees_208"/>
    <x v="7"/>
    <s v="Pink"/>
    <s v="S"/>
    <n v="1"/>
    <n v="2282.09"/>
    <n v="1730.71"/>
    <n v="2282.09"/>
    <n v="1730.71"/>
    <s v="C27208"/>
    <s v="Lakshmi_7208"/>
    <s v="Salem"/>
    <n v="11.664300000000001"/>
    <n v="78.146000000000001"/>
    <s v="SP142"/>
    <s v="Salesperson_42"/>
    <s v="Pending"/>
    <s v="in-store"/>
  </r>
  <r>
    <s v="S07210"/>
    <d v="2023-08-30T17:13:00"/>
    <x v="0"/>
    <s v="P1209"/>
    <s v="T-Shirts_209"/>
    <x v="2"/>
    <s v="Red"/>
    <s v="XL"/>
    <n v="1"/>
    <n v="2424.37"/>
    <n v="1878.45"/>
    <n v="2424.37"/>
    <n v="1878.45"/>
    <s v="C27209"/>
    <s v="Ganesh_7209"/>
    <s v="Madurai"/>
    <n v="9.9252000000000002"/>
    <n v="78.119799999999998"/>
    <s v="SP149"/>
    <s v="Salesperson_49"/>
    <s v="Shipped"/>
    <s v="mobile_app"/>
  </r>
  <r>
    <s v="S07211"/>
    <d v="2024-07-18T12:48:00"/>
    <x v="59"/>
    <s v="P1210"/>
    <s v="Sportswear_210"/>
    <x v="3"/>
    <s v="Blue"/>
    <s v="M"/>
    <n v="2"/>
    <n v="1512.46"/>
    <n v="1095.79"/>
    <n v="3024.92"/>
    <n v="2191.58"/>
    <s v="C27210"/>
    <s v="Ravi_7210"/>
    <s v="Tiruchirappalli"/>
    <n v="10.7905"/>
    <n v="78.704700000000003"/>
    <s v="SP142"/>
    <s v="Salesperson_42"/>
    <s v="Shipped"/>
    <s v="in-store"/>
  </r>
  <r>
    <s v="S07212"/>
    <d v="2023-12-02T12:12:00"/>
    <x v="33"/>
    <s v="P1211"/>
    <s v="Sarees_211"/>
    <x v="7"/>
    <s v="Red"/>
    <s v="XXL"/>
    <n v="1"/>
    <n v="534.11"/>
    <n v="372.15"/>
    <n v="534.11"/>
    <n v="372.15"/>
    <s v="C27211"/>
    <s v="Ravi_7211"/>
    <s v="Chennai"/>
    <n v="13.082700000000001"/>
    <n v="80.270700000000005"/>
    <s v="SP120"/>
    <s v="Salesperson_20"/>
    <s v="Paid"/>
    <s v="in-store"/>
  </r>
  <r>
    <s v="S07213"/>
    <d v="2023-10-21T11:47:00"/>
    <x v="69"/>
    <s v="P1212"/>
    <s v="Kid's_212"/>
    <x v="5"/>
    <s v="Yellow"/>
    <s v="XS"/>
    <n v="1"/>
    <n v="428.96"/>
    <n v="305.58"/>
    <n v="428.96"/>
    <n v="305.58"/>
    <s v="C27212"/>
    <s v="Lakshmi_7212"/>
    <s v="Coimbatore"/>
    <n v="11.0168"/>
    <n v="76.955799999999996"/>
    <s v="SP101"/>
    <s v="Salesperson_1"/>
    <s v="Pending"/>
    <s v="third-party"/>
  </r>
  <r>
    <s v="S07214"/>
    <d v="2023-06-12T21:44:00"/>
    <x v="23"/>
    <s v="P1213"/>
    <s v="Women's_213"/>
    <x v="0"/>
    <s v="Maroon"/>
    <s v="L"/>
    <n v="4"/>
    <n v="2153.91"/>
    <n v="1932.49"/>
    <n v="8615.64"/>
    <n v="7729.96"/>
    <s v="C27213"/>
    <s v="Ravi_7213"/>
    <s v="Madurai"/>
    <n v="9.9252000000000002"/>
    <n v="78.119799999999998"/>
    <s v="SP101"/>
    <s v="Salesperson_1"/>
    <s v="Shipped"/>
    <s v="in-store"/>
  </r>
  <r>
    <s v="S07215"/>
    <d v="2023-09-27T19:37:00"/>
    <x v="21"/>
    <s v="P1214"/>
    <s v="Sarees_214"/>
    <x v="7"/>
    <s v="Blue"/>
    <s v="M"/>
    <n v="1"/>
    <n v="1877.96"/>
    <n v="1517.49"/>
    <n v="1877.96"/>
    <n v="1517.49"/>
    <s v="C27214"/>
    <s v="Vishal_7214"/>
    <s v="Tirunelveli"/>
    <n v="8.7139000000000006"/>
    <n v="77.756699999999995"/>
    <s v="SP126"/>
    <s v="Salesperson_26"/>
    <s v="Shipped"/>
    <s v="online"/>
  </r>
  <r>
    <s v="S07216"/>
    <d v="2023-12-30T21:30:00"/>
    <x v="34"/>
    <s v="P1215"/>
    <s v="Women's_215"/>
    <x v="0"/>
    <s v="Pink"/>
    <s v="L"/>
    <n v="2"/>
    <n v="1344.82"/>
    <n v="1058.97"/>
    <n v="2689.64"/>
    <n v="2117.94"/>
    <s v="C27215"/>
    <s v="Devi_7215"/>
    <s v="Vellore"/>
    <n v="12.916499999999999"/>
    <n v="79.132499999999993"/>
    <s v="SP143"/>
    <s v="Salesperson_43"/>
    <s v="Shipped"/>
    <s v="online"/>
  </r>
  <r>
    <s v="S07217"/>
    <d v="2023-02-22T18:42:00"/>
    <x v="29"/>
    <s v="P1216"/>
    <s v="Men's_216"/>
    <x v="4"/>
    <s v="Blue"/>
    <s v="XXL"/>
    <n v="4"/>
    <n v="2194.44"/>
    <n v="1868.24"/>
    <n v="8777.76"/>
    <n v="7472.96"/>
    <s v="C27216"/>
    <s v="Karthik_7216"/>
    <s v="Chennai"/>
    <n v="13.082700000000001"/>
    <n v="80.270700000000005"/>
    <s v="SP145"/>
    <s v="Salesperson_45"/>
    <s v="Returned"/>
    <s v="in-store"/>
  </r>
  <r>
    <s v="S07218"/>
    <d v="2024-07-17T13:25:00"/>
    <x v="59"/>
    <s v="P1217"/>
    <s v="Jeans_217"/>
    <x v="6"/>
    <s v="White"/>
    <s v="XS"/>
    <n v="1"/>
    <n v="308.39999999999998"/>
    <n v="219.64"/>
    <n v="308.39999999999998"/>
    <n v="219.64"/>
    <s v="C27217"/>
    <s v="Sanjay_7217"/>
    <s v="Coimbatore"/>
    <n v="11.0168"/>
    <n v="76.955799999999996"/>
    <s v="SP100"/>
    <s v="Salesperson_0"/>
    <s v="Pending"/>
    <s v="third-party"/>
  </r>
  <r>
    <s v="S07219"/>
    <d v="2023-02-23T10:57:00"/>
    <x v="29"/>
    <s v="P1218"/>
    <s v="Kurta_218"/>
    <x v="1"/>
    <s v="Yellow"/>
    <s v="M"/>
    <n v="1"/>
    <n v="1236.73"/>
    <n v="761.29"/>
    <n v="1236.73"/>
    <n v="761.29"/>
    <s v="C27218"/>
    <s v="Ravi_7218"/>
    <s v="Erode"/>
    <n v="11.34"/>
    <n v="77.717200000000005"/>
    <s v="SP144"/>
    <s v="Salesperson_44"/>
    <s v="Returned"/>
    <s v="in-store"/>
  </r>
  <r>
    <s v="S07220"/>
    <d v="2023-06-26T18:55:00"/>
    <x v="42"/>
    <s v="P1219"/>
    <s v="Sportswear_219"/>
    <x v="3"/>
    <s v="Yellow"/>
    <s v="L"/>
    <n v="2"/>
    <n v="1396.07"/>
    <n v="968.38"/>
    <n v="2792.14"/>
    <n v="1936.76"/>
    <s v="C27219"/>
    <s v="Bhuvana_7219"/>
    <s v="Erode"/>
    <n v="11.34"/>
    <n v="77.717200000000005"/>
    <s v="SP123"/>
    <s v="Salesperson_23"/>
    <s v="Shipped"/>
    <s v="third-party"/>
  </r>
  <r>
    <s v="S07221"/>
    <d v="2024-08-21T19:35:00"/>
    <x v="68"/>
    <s v="P1220"/>
    <s v="Jeans_220"/>
    <x v="6"/>
    <s v="Green"/>
    <s v="XL"/>
    <n v="3"/>
    <n v="954.76"/>
    <n v="757.35"/>
    <n v="2864.28"/>
    <n v="2272.0500000000002"/>
    <s v="C27220"/>
    <s v="Lakshmi_7220"/>
    <s v="Vellore"/>
    <n v="12.916499999999999"/>
    <n v="79.132499999999993"/>
    <s v="SP130"/>
    <s v="Salesperson_30"/>
    <s v="Returned"/>
    <s v="in-store"/>
  </r>
  <r>
    <s v="S07222"/>
    <d v="2024-06-08T18:36:00"/>
    <x v="40"/>
    <s v="P1221"/>
    <s v="Women's_221"/>
    <x v="0"/>
    <s v="Red"/>
    <s v="M"/>
    <n v="1"/>
    <n v="1102.27"/>
    <n v="706.25"/>
    <n v="1102.27"/>
    <n v="706.25"/>
    <s v="C27221"/>
    <s v="Aarav_7221"/>
    <s v="Erode"/>
    <n v="11.34"/>
    <n v="77.717200000000005"/>
    <s v="SP133"/>
    <s v="Salesperson_33"/>
    <s v="Returned"/>
    <s v="in-store"/>
  </r>
  <r>
    <s v="S07223"/>
    <d v="2023-06-26T10:05:00"/>
    <x v="42"/>
    <s v="P1222"/>
    <s v="Men's_222"/>
    <x v="4"/>
    <s v="Green"/>
    <s v="S"/>
    <n v="2"/>
    <n v="1765.08"/>
    <n v="1265.03"/>
    <n v="3530.16"/>
    <n v="2530.06"/>
    <s v="C27222"/>
    <s v="Meena_7222"/>
    <s v="Chennai"/>
    <n v="13.082700000000001"/>
    <n v="80.270700000000005"/>
    <s v="SP139"/>
    <s v="Salesperson_39"/>
    <s v="Returned"/>
    <s v="in-store"/>
  </r>
  <r>
    <s v="S07224"/>
    <d v="2024-01-02T17:46:00"/>
    <x v="39"/>
    <s v="P1223"/>
    <s v="Kurta_223"/>
    <x v="1"/>
    <s v="Green"/>
    <s v="XS"/>
    <n v="2"/>
    <n v="1433.52"/>
    <n v="1144.0899999999999"/>
    <n v="2867.04"/>
    <n v="2288.1799999999998"/>
    <s v="C27223"/>
    <s v="Vishal_7223"/>
    <s v="Vellore"/>
    <n v="12.916499999999999"/>
    <n v="79.132499999999993"/>
    <s v="SP140"/>
    <s v="Salesperson_40"/>
    <s v="Paid"/>
    <s v="online"/>
  </r>
  <r>
    <s v="S07225"/>
    <d v="2023-03-26T14:53:00"/>
    <x v="77"/>
    <s v="P1224"/>
    <s v="Kurta_224"/>
    <x v="1"/>
    <s v="Blue"/>
    <s v="L"/>
    <n v="3"/>
    <n v="888.86"/>
    <n v="576.15"/>
    <n v="2666.58"/>
    <n v="1728.45"/>
    <s v="C27224"/>
    <s v="Bhuvana_7224"/>
    <s v="Tirunelveli"/>
    <n v="8.7139000000000006"/>
    <n v="77.756699999999995"/>
    <s v="SP114"/>
    <s v="Salesperson_14"/>
    <s v="Shipped"/>
    <s v="online"/>
  </r>
  <r>
    <s v="S07226"/>
    <d v="2023-02-15T16:05:00"/>
    <x v="43"/>
    <s v="P1225"/>
    <s v="Jeans_225"/>
    <x v="6"/>
    <s v="Red"/>
    <s v="M"/>
    <n v="2"/>
    <n v="1887.03"/>
    <n v="1609.8"/>
    <n v="3774.06"/>
    <n v="3219.6"/>
    <s v="C27225"/>
    <s v="Meena_7225"/>
    <s v="Salem"/>
    <n v="11.664300000000001"/>
    <n v="78.146000000000001"/>
    <s v="SP110"/>
    <s v="Salesperson_10"/>
    <s v="Cancelled"/>
    <s v="mobile_app"/>
  </r>
  <r>
    <s v="S07227"/>
    <d v="2024-06-07T10:07:00"/>
    <x v="40"/>
    <s v="P1226"/>
    <s v="Men's_226"/>
    <x v="4"/>
    <s v="Grey"/>
    <s v="XXL"/>
    <n v="1"/>
    <n v="284.93"/>
    <n v="180.6"/>
    <n v="284.93"/>
    <n v="180.6"/>
    <s v="C27226"/>
    <s v="Anu_7226"/>
    <s v="Coimbatore"/>
    <n v="11.0168"/>
    <n v="76.955799999999996"/>
    <s v="SP140"/>
    <s v="Salesperson_40"/>
    <s v="Shipped"/>
    <s v="in-store"/>
  </r>
  <r>
    <s v="S07228"/>
    <d v="2023-09-25T17:01:00"/>
    <x v="21"/>
    <s v="P1227"/>
    <s v="Kid's_227"/>
    <x v="5"/>
    <s v="Black"/>
    <s v="XS"/>
    <n v="1"/>
    <n v="1449.93"/>
    <n v="1143.72"/>
    <n v="1449.93"/>
    <n v="1143.72"/>
    <s v="C27227"/>
    <s v="Ganesh_7227"/>
    <s v="Erode"/>
    <n v="11.34"/>
    <n v="77.717200000000005"/>
    <s v="SP107"/>
    <s v="Salesperson_7"/>
    <s v="Returned"/>
    <s v="in-store"/>
  </r>
  <r>
    <s v="S07229"/>
    <d v="2024-09-07T13:39:00"/>
    <x v="22"/>
    <s v="P1228"/>
    <s v="Men's_228"/>
    <x v="4"/>
    <s v="Grey"/>
    <s v="XS"/>
    <n v="1"/>
    <n v="1957.59"/>
    <n v="1431.94"/>
    <n v="1957.59"/>
    <n v="1431.94"/>
    <s v="C27228"/>
    <s v="Bhuvana_7228"/>
    <s v="Chennai"/>
    <n v="13.082700000000001"/>
    <n v="80.270700000000005"/>
    <s v="SP127"/>
    <s v="Salesperson_27"/>
    <s v="Shipped"/>
    <s v="third-party"/>
  </r>
  <r>
    <s v="S07230"/>
    <d v="2023-11-06T17:12:00"/>
    <x v="81"/>
    <s v="P1229"/>
    <s v="Women's_229"/>
    <x v="0"/>
    <s v="Pink"/>
    <s v="XL"/>
    <n v="2"/>
    <n v="1111.75"/>
    <n v="680.68"/>
    <n v="2223.5"/>
    <n v="1361.36"/>
    <s v="C27229"/>
    <s v="Aarav_7229"/>
    <s v="Tiruchirappalli"/>
    <n v="10.7905"/>
    <n v="78.704700000000003"/>
    <s v="SP127"/>
    <s v="Salesperson_27"/>
    <s v="Shipped"/>
    <s v="in-store"/>
  </r>
  <r>
    <s v="S07231"/>
    <d v="2024-02-29T17:47:00"/>
    <x v="14"/>
    <s v="P1230"/>
    <s v="Men's_230"/>
    <x v="4"/>
    <s v="Yellow"/>
    <s v="XL"/>
    <n v="1"/>
    <n v="1761.64"/>
    <n v="1381.45"/>
    <n v="1761.64"/>
    <n v="1381.45"/>
    <s v="C27230"/>
    <s v="Aarav_7230"/>
    <s v="Salem"/>
    <n v="11.664300000000001"/>
    <n v="78.146000000000001"/>
    <s v="SP107"/>
    <s v="Salesperson_7"/>
    <s v="Paid"/>
    <s v="in-store"/>
  </r>
  <r>
    <s v="S07232"/>
    <d v="2024-03-23T13:54:00"/>
    <x v="7"/>
    <s v="P1231"/>
    <s v="Sportswear_231"/>
    <x v="3"/>
    <s v="Grey"/>
    <s v="L"/>
    <n v="2"/>
    <n v="2358.16"/>
    <n v="2114.7199999999998"/>
    <n v="4716.32"/>
    <n v="4229.4399999999996"/>
    <s v="C27231"/>
    <s v="Sathish_7231"/>
    <s v="Erode"/>
    <n v="11.34"/>
    <n v="77.717200000000005"/>
    <s v="SP143"/>
    <s v="Salesperson_43"/>
    <s v="Pending"/>
    <s v="in-store"/>
  </r>
  <r>
    <s v="S07233"/>
    <d v="2024-07-04T21:38:00"/>
    <x v="9"/>
    <s v="P1232"/>
    <s v="Women's_232"/>
    <x v="0"/>
    <s v="White"/>
    <s v="L"/>
    <n v="1"/>
    <n v="1445.47"/>
    <n v="1000.53"/>
    <n v="1445.47"/>
    <n v="1000.53"/>
    <s v="C27232"/>
    <s v="Ravi_7232"/>
    <s v="Chennai"/>
    <n v="13.082700000000001"/>
    <n v="80.270700000000005"/>
    <s v="SP136"/>
    <s v="Salesperson_36"/>
    <s v="Cancelled"/>
    <s v="mobile_app"/>
  </r>
  <r>
    <s v="S07234"/>
    <d v="2023-07-24T16:36:00"/>
    <x v="78"/>
    <s v="P1233"/>
    <s v="Kurta_233"/>
    <x v="1"/>
    <s v="Red"/>
    <s v="XL"/>
    <n v="2"/>
    <n v="923.69"/>
    <n v="717.19"/>
    <n v="1847.38"/>
    <n v="1434.38"/>
    <s v="C27233"/>
    <s v="Ravi_7233"/>
    <s v="Salem"/>
    <n v="11.664300000000001"/>
    <n v="78.146000000000001"/>
    <s v="SP139"/>
    <s v="Salesperson_39"/>
    <s v="Shipped"/>
    <s v="in-store"/>
  </r>
  <r>
    <s v="S07235"/>
    <d v="2024-01-26T18:34:00"/>
    <x v="57"/>
    <s v="P1234"/>
    <s v="Women's_234"/>
    <x v="0"/>
    <s v="Green"/>
    <s v="S"/>
    <n v="1"/>
    <n v="2095.92"/>
    <n v="1644.6"/>
    <n v="2095.92"/>
    <n v="1644.6"/>
    <s v="C27234"/>
    <s v="Sathish_7234"/>
    <s v="Tiruchirappalli"/>
    <n v="10.7905"/>
    <n v="78.704700000000003"/>
    <s v="SP101"/>
    <s v="Salesperson_1"/>
    <s v="Cancelled"/>
    <s v="online"/>
  </r>
  <r>
    <s v="S07236"/>
    <d v="2024-06-23T19:55:00"/>
    <x v="11"/>
    <s v="P1235"/>
    <s v="Sportswear_235"/>
    <x v="3"/>
    <s v="Maroon"/>
    <s v="XL"/>
    <n v="2"/>
    <n v="924.16"/>
    <n v="640.02"/>
    <n v="1848.32"/>
    <n v="1280.04"/>
    <s v="C27235"/>
    <s v="Vishal_7235"/>
    <s v="Vellore"/>
    <n v="12.916499999999999"/>
    <n v="79.132499999999993"/>
    <s v="SP128"/>
    <s v="Salesperson_28"/>
    <s v="Cancelled"/>
    <s v="in-store"/>
  </r>
  <r>
    <s v="S07237"/>
    <d v="2023-06-19T12:01:00"/>
    <x v="88"/>
    <s v="P1236"/>
    <s v="Kid's_236"/>
    <x v="5"/>
    <s v="White"/>
    <s v="S"/>
    <n v="1"/>
    <n v="1569.18"/>
    <n v="992.38"/>
    <n v="1569.18"/>
    <n v="992.38"/>
    <s v="C27236"/>
    <s v="Ravi_7236"/>
    <s v="Tirunelveli"/>
    <n v="8.7139000000000006"/>
    <n v="77.756699999999995"/>
    <s v="SP139"/>
    <s v="Salesperson_39"/>
    <s v="Shipped"/>
    <s v="online"/>
  </r>
  <r>
    <s v="S07238"/>
    <d v="2024-01-20T12:18:00"/>
    <x v="49"/>
    <s v="P1237"/>
    <s v="Kurta_237"/>
    <x v="1"/>
    <s v="Maroon"/>
    <s v="XXL"/>
    <n v="1"/>
    <n v="2481.34"/>
    <n v="1804.47"/>
    <n v="2481.34"/>
    <n v="1804.47"/>
    <s v="C27237"/>
    <s v="Priya_7237"/>
    <s v="Madurai"/>
    <n v="9.9252000000000002"/>
    <n v="78.119799999999998"/>
    <s v="SP128"/>
    <s v="Salesperson_28"/>
    <s v="Returned"/>
    <s v="mobile_app"/>
  </r>
  <r>
    <s v="S07239"/>
    <d v="2024-08-25T18:17:00"/>
    <x v="68"/>
    <s v="P1238"/>
    <s v="Kid's_238"/>
    <x v="5"/>
    <s v="Black"/>
    <s v="XS"/>
    <n v="1"/>
    <n v="2288.0500000000002"/>
    <n v="1746.92"/>
    <n v="2288.0500000000002"/>
    <n v="1746.92"/>
    <s v="C27238"/>
    <s v="Bhuvana_7238"/>
    <s v="Chennai"/>
    <n v="13.082700000000001"/>
    <n v="80.270700000000005"/>
    <s v="SP136"/>
    <s v="Salesperson_36"/>
    <s v="Shipped"/>
    <s v="online"/>
  </r>
  <r>
    <s v="S07240"/>
    <d v="2023-03-09T19:07:00"/>
    <x v="1"/>
    <s v="P1239"/>
    <s v="Women's_239"/>
    <x v="0"/>
    <s v="Yellow"/>
    <s v="M"/>
    <n v="4"/>
    <n v="896.94"/>
    <n v="597.72"/>
    <n v="3587.76"/>
    <n v="2390.88"/>
    <s v="C27239"/>
    <s v="Ravi_7239"/>
    <s v="Tirunelveli"/>
    <n v="8.7139000000000006"/>
    <n v="77.756699999999995"/>
    <s v="SP137"/>
    <s v="Salesperson_37"/>
    <s v="Returned"/>
    <s v="in-store"/>
  </r>
  <r>
    <s v="S07241"/>
    <d v="2024-04-22T18:28:00"/>
    <x v="75"/>
    <s v="P1240"/>
    <s v="Men's_240"/>
    <x v="4"/>
    <s v="Blue"/>
    <s v="S"/>
    <n v="1"/>
    <n v="1538.97"/>
    <n v="1086.76"/>
    <n v="1538.97"/>
    <n v="1086.76"/>
    <s v="C27240"/>
    <s v="Bhuvana_7240"/>
    <s v="Tiruchirappalli"/>
    <n v="10.7905"/>
    <n v="78.704700000000003"/>
    <s v="SP124"/>
    <s v="Salesperson_24"/>
    <s v="Shipped"/>
    <s v="online"/>
  </r>
  <r>
    <s v="S07242"/>
    <d v="2024-01-11T21:04:00"/>
    <x v="65"/>
    <s v="P1241"/>
    <s v="Kid's_241"/>
    <x v="5"/>
    <s v="Blue"/>
    <s v="XS"/>
    <n v="1"/>
    <n v="900.53"/>
    <n v="802.85"/>
    <n v="900.53"/>
    <n v="802.85"/>
    <s v="C27241"/>
    <s v="Bhuvana_7241"/>
    <s v="Tirunelveli"/>
    <n v="8.7139000000000006"/>
    <n v="77.756699999999995"/>
    <s v="SP124"/>
    <s v="Salesperson_24"/>
    <s v="Shipped"/>
    <s v="online"/>
  </r>
  <r>
    <s v="S07243"/>
    <d v="2024-09-17T19:31:00"/>
    <x v="6"/>
    <s v="P1242"/>
    <s v="Women's_242"/>
    <x v="0"/>
    <s v="White"/>
    <s v="XS"/>
    <n v="1"/>
    <n v="1723.04"/>
    <n v="1069.78"/>
    <n v="1723.04"/>
    <n v="1069.78"/>
    <s v="C27242"/>
    <s v="Anu_7242"/>
    <s v="Madurai"/>
    <n v="9.9252000000000002"/>
    <n v="78.119799999999998"/>
    <s v="SP134"/>
    <s v="Salesperson_34"/>
    <s v="Pending"/>
    <s v="in-store"/>
  </r>
  <r>
    <s v="S07244"/>
    <d v="2023-12-08T18:10:00"/>
    <x v="50"/>
    <s v="P1243"/>
    <s v="T-Shirts_243"/>
    <x v="2"/>
    <s v="Pink"/>
    <s v="M"/>
    <n v="2"/>
    <n v="667.58"/>
    <n v="455.38"/>
    <n v="1335.16"/>
    <n v="910.76"/>
    <s v="C27243"/>
    <s v="Sathish_7243"/>
    <s v="Coimbatore"/>
    <n v="11.0168"/>
    <n v="76.955799999999996"/>
    <s v="SP141"/>
    <s v="Salesperson_41"/>
    <s v="Pending"/>
    <s v="mobile_app"/>
  </r>
  <r>
    <s v="S07245"/>
    <d v="2024-02-10T11:43:00"/>
    <x v="52"/>
    <s v="P1244"/>
    <s v="Sportswear_244"/>
    <x v="3"/>
    <s v="Blue"/>
    <s v="L"/>
    <n v="3"/>
    <n v="550.23"/>
    <n v="471.47"/>
    <n v="1650.69"/>
    <n v="1414.41"/>
    <s v="C27244"/>
    <s v="Sanjay_7244"/>
    <s v="Tirunelveli"/>
    <n v="8.7139000000000006"/>
    <n v="77.756699999999995"/>
    <s v="SP103"/>
    <s v="Salesperson_3"/>
    <s v="Cancelled"/>
    <s v="online"/>
  </r>
  <r>
    <s v="S07246"/>
    <d v="2024-09-02T16:35:00"/>
    <x v="22"/>
    <s v="P1245"/>
    <s v="T-Shirts_245"/>
    <x v="2"/>
    <s v="Green"/>
    <s v="XXL"/>
    <n v="1"/>
    <n v="1046.98"/>
    <n v="897.99"/>
    <n v="1046.98"/>
    <n v="897.99"/>
    <s v="C27245"/>
    <s v="Sanjay_7245"/>
    <s v="Tiruchirappalli"/>
    <n v="10.7905"/>
    <n v="78.704700000000003"/>
    <s v="SP142"/>
    <s v="Salesperson_42"/>
    <s v="Paid"/>
    <s v="online"/>
  </r>
  <r>
    <s v="S07247"/>
    <d v="2023-11-24T12:36:00"/>
    <x v="51"/>
    <s v="P1246"/>
    <s v="Sarees_246"/>
    <x v="7"/>
    <s v="Pink"/>
    <s v="XXL"/>
    <n v="1"/>
    <n v="1214.08"/>
    <n v="912.1"/>
    <n v="1214.08"/>
    <n v="912.1"/>
    <s v="C27246"/>
    <s v="Meena_7246"/>
    <s v="Vellore"/>
    <n v="12.916499999999999"/>
    <n v="79.132499999999993"/>
    <s v="SP134"/>
    <s v="Salesperson_34"/>
    <s v="Paid"/>
    <s v="online"/>
  </r>
  <r>
    <s v="S07248"/>
    <d v="2024-02-17T13:35:00"/>
    <x v="18"/>
    <s v="P1247"/>
    <s v="Jeans_247"/>
    <x v="6"/>
    <s v="Blue"/>
    <s v="XXL"/>
    <n v="4"/>
    <n v="2181.96"/>
    <n v="1486.01"/>
    <n v="8727.84"/>
    <n v="5944.04"/>
    <s v="C27247"/>
    <s v="Bhuvana_7247"/>
    <s v="Coimbatore"/>
    <n v="11.0168"/>
    <n v="76.955799999999996"/>
    <s v="SP123"/>
    <s v="Salesperson_23"/>
    <s v="Paid"/>
    <s v="in-store"/>
  </r>
  <r>
    <s v="S07249"/>
    <d v="2024-03-05T12:37:00"/>
    <x v="8"/>
    <s v="P1248"/>
    <s v="Women's_248"/>
    <x v="0"/>
    <s v="Black"/>
    <s v="L"/>
    <n v="2"/>
    <n v="1908.16"/>
    <n v="1241.3"/>
    <n v="3816.32"/>
    <n v="2482.6"/>
    <s v="C27248"/>
    <s v="Sanjay_7248"/>
    <s v="Chennai"/>
    <n v="13.082700000000001"/>
    <n v="80.270700000000005"/>
    <s v="SP101"/>
    <s v="Salesperson_1"/>
    <s v="Returned"/>
    <s v="mobile_app"/>
  </r>
  <r>
    <s v="S07250"/>
    <d v="2024-03-24T19:45:00"/>
    <x v="7"/>
    <s v="P1249"/>
    <s v="Sportswear_249"/>
    <x v="3"/>
    <s v="Red"/>
    <s v="M"/>
    <n v="1"/>
    <n v="1971.63"/>
    <n v="1771.27"/>
    <n v="1971.63"/>
    <n v="1771.27"/>
    <s v="C27249"/>
    <s v="Priya_7249"/>
    <s v="Salem"/>
    <n v="11.664300000000001"/>
    <n v="78.146000000000001"/>
    <s v="SP118"/>
    <s v="Salesperson_18"/>
    <s v="Cancelled"/>
    <s v="online"/>
  </r>
  <r>
    <s v="S07251"/>
    <d v="2024-05-15T14:36:00"/>
    <x v="36"/>
    <s v="P1250"/>
    <s v="T-Shirts_250"/>
    <x v="2"/>
    <s v="Red"/>
    <s v="M"/>
    <n v="2"/>
    <n v="1901.73"/>
    <n v="1600.43"/>
    <n v="3803.46"/>
    <n v="3200.86"/>
    <s v="C27250"/>
    <s v="Lakshmi_7250"/>
    <s v="Coimbatore"/>
    <n v="11.0168"/>
    <n v="76.955799999999996"/>
    <s v="SP121"/>
    <s v="Salesperson_21"/>
    <s v="Paid"/>
    <s v="in-store"/>
  </r>
  <r>
    <s v="S07252"/>
    <d v="2024-06-18T13:16:00"/>
    <x v="11"/>
    <s v="P1251"/>
    <s v="Jeans_251"/>
    <x v="6"/>
    <s v="White"/>
    <s v="S"/>
    <n v="1"/>
    <n v="760.28"/>
    <n v="588.34"/>
    <n v="760.28"/>
    <n v="588.34"/>
    <s v="C27251"/>
    <s v="Ravi_7251"/>
    <s v="Coimbatore"/>
    <n v="11.0168"/>
    <n v="76.955799999999996"/>
    <s v="SP145"/>
    <s v="Salesperson_45"/>
    <s v="Paid"/>
    <s v="in-store"/>
  </r>
  <r>
    <s v="S07253"/>
    <d v="2023-11-10T19:22:00"/>
    <x v="81"/>
    <s v="P1252"/>
    <s v="Kid's_252"/>
    <x v="5"/>
    <s v="Pink"/>
    <s v="XL"/>
    <n v="2"/>
    <n v="1211.75"/>
    <n v="1020.36"/>
    <n v="2423.5"/>
    <n v="2040.72"/>
    <s v="C27252"/>
    <s v="Sathish_7252"/>
    <s v="Chennai"/>
    <n v="13.082700000000001"/>
    <n v="80.270700000000005"/>
    <s v="SP101"/>
    <s v="Salesperson_1"/>
    <s v="Cancelled"/>
    <s v="online"/>
  </r>
  <r>
    <s v="S07254"/>
    <d v="2024-09-22T12:23:00"/>
    <x v="6"/>
    <s v="P1253"/>
    <s v="Kurta_253"/>
    <x v="1"/>
    <s v="Red"/>
    <s v="XXL"/>
    <n v="1"/>
    <n v="1425.84"/>
    <n v="1142.9100000000001"/>
    <n v="1425.84"/>
    <n v="1142.9100000000001"/>
    <s v="C27253"/>
    <s v="Priya_7253"/>
    <s v="Coimbatore"/>
    <n v="11.0168"/>
    <n v="76.955799999999996"/>
    <s v="SP118"/>
    <s v="Salesperson_18"/>
    <s v="Returned"/>
    <s v="in-store"/>
  </r>
  <r>
    <s v="S07255"/>
    <d v="2023-03-24T17:35:00"/>
    <x v="77"/>
    <s v="P1254"/>
    <s v="Women's_254"/>
    <x v="0"/>
    <s v="Pink"/>
    <s v="XXL"/>
    <n v="2"/>
    <n v="1075.8399999999999"/>
    <n v="804.02"/>
    <n v="2151.6799999999998"/>
    <n v="1608.04"/>
    <s v="C27254"/>
    <s v="Priya_7254"/>
    <s v="Erode"/>
    <n v="11.34"/>
    <n v="77.717200000000005"/>
    <s v="SP106"/>
    <s v="Salesperson_6"/>
    <s v="Paid"/>
    <s v="in-store"/>
  </r>
  <r>
    <s v="S07256"/>
    <d v="2023-07-13T18:06:00"/>
    <x v="91"/>
    <s v="P1255"/>
    <s v="Sportswear_255"/>
    <x v="3"/>
    <s v="Grey"/>
    <s v="XXL"/>
    <n v="3"/>
    <n v="1887.15"/>
    <n v="1395.06"/>
    <n v="5661.45"/>
    <n v="4185.18"/>
    <s v="C27255"/>
    <s v="Kavin_7255"/>
    <s v="Salem"/>
    <n v="11.664300000000001"/>
    <n v="78.146000000000001"/>
    <s v="SP110"/>
    <s v="Salesperson_10"/>
    <s v="Paid"/>
    <s v="online"/>
  </r>
  <r>
    <s v="S07257"/>
    <d v="2024-02-14T20:50:00"/>
    <x v="18"/>
    <s v="P1256"/>
    <s v="Kurta_256"/>
    <x v="1"/>
    <s v="Grey"/>
    <s v="XS"/>
    <n v="1"/>
    <n v="2375.67"/>
    <n v="1795.94"/>
    <n v="2375.67"/>
    <n v="1795.94"/>
    <s v="C27256"/>
    <s v="Anu_7256"/>
    <s v="Chennai"/>
    <n v="13.082700000000001"/>
    <n v="80.270700000000005"/>
    <s v="SP121"/>
    <s v="Salesperson_21"/>
    <s v="Cancelled"/>
    <s v="online"/>
  </r>
  <r>
    <s v="S07258"/>
    <d v="2023-09-12T19:43:00"/>
    <x v="61"/>
    <s v="P1257"/>
    <s v="Sarees_257"/>
    <x v="7"/>
    <s v="Maroon"/>
    <s v="S"/>
    <n v="1"/>
    <n v="2420.31"/>
    <n v="1874.61"/>
    <n v="2420.31"/>
    <n v="1874.61"/>
    <s v="C27257"/>
    <s v="Vishal_7257"/>
    <s v="Chennai"/>
    <n v="13.082700000000001"/>
    <n v="80.270700000000005"/>
    <s v="SP116"/>
    <s v="Salesperson_16"/>
    <s v="Cancelled"/>
    <s v="in-store"/>
  </r>
  <r>
    <s v="S07259"/>
    <d v="2023-06-11T10:27:00"/>
    <x v="87"/>
    <s v="P1258"/>
    <s v="Sportswear_258"/>
    <x v="3"/>
    <s v="Grey"/>
    <s v="XXL"/>
    <n v="1"/>
    <n v="1958.29"/>
    <n v="1215.24"/>
    <n v="1958.29"/>
    <n v="1215.24"/>
    <s v="C27258"/>
    <s v="Lakshmi_7258"/>
    <s v="Tirunelveli"/>
    <n v="8.7139000000000006"/>
    <n v="77.756699999999995"/>
    <s v="SP144"/>
    <s v="Salesperson_44"/>
    <s v="Shipped"/>
    <s v="in-store"/>
  </r>
  <r>
    <s v="S07260"/>
    <d v="2023-09-07T12:44:00"/>
    <x v="74"/>
    <s v="P1259"/>
    <s v="Kid's_259"/>
    <x v="5"/>
    <s v="White"/>
    <s v="XS"/>
    <n v="1"/>
    <n v="409.46"/>
    <n v="292.55"/>
    <n v="409.46"/>
    <n v="292.55"/>
    <s v="C27259"/>
    <s v="Aarav_7259"/>
    <s v="Tiruchirappalli"/>
    <n v="10.7905"/>
    <n v="78.704700000000003"/>
    <s v="SP103"/>
    <s v="Salesperson_3"/>
    <s v="Pending"/>
    <s v="in-store"/>
  </r>
  <r>
    <s v="S07261"/>
    <d v="2023-10-03T20:51:00"/>
    <x v="31"/>
    <s v="P1260"/>
    <s v="Women's_260"/>
    <x v="0"/>
    <s v="Yellow"/>
    <s v="XS"/>
    <n v="1"/>
    <n v="1515.57"/>
    <n v="1222.92"/>
    <n v="1515.57"/>
    <n v="1222.92"/>
    <s v="C27260"/>
    <s v="Devi_7260"/>
    <s v="Erode"/>
    <n v="11.34"/>
    <n v="77.717200000000005"/>
    <s v="SP105"/>
    <s v="Salesperson_5"/>
    <s v="Shipped"/>
    <s v="online"/>
  </r>
  <r>
    <s v="S07262"/>
    <d v="2024-07-22T20:55:00"/>
    <x v="79"/>
    <s v="P1261"/>
    <s v="Sarees_261"/>
    <x v="7"/>
    <s v="Maroon"/>
    <s v="XL"/>
    <n v="2"/>
    <n v="537.64"/>
    <n v="443.17"/>
    <n v="1075.28"/>
    <n v="886.34"/>
    <s v="C27261"/>
    <s v="Priya_7261"/>
    <s v="Madurai"/>
    <n v="9.9252000000000002"/>
    <n v="78.119799999999998"/>
    <s v="SP149"/>
    <s v="Salesperson_49"/>
    <s v="Pending"/>
    <s v="online"/>
  </r>
  <r>
    <s v="S07263"/>
    <d v="2024-06-13T20:55:00"/>
    <x v="13"/>
    <s v="P1262"/>
    <s v="T-Shirts_262"/>
    <x v="2"/>
    <s v="White"/>
    <s v="XXL"/>
    <n v="1"/>
    <n v="1706.71"/>
    <n v="1028.92"/>
    <n v="1706.71"/>
    <n v="1028.92"/>
    <s v="C27262"/>
    <s v="Ganesh_7262"/>
    <s v="Vellore"/>
    <n v="12.916499999999999"/>
    <n v="79.132499999999993"/>
    <s v="SP126"/>
    <s v="Salesperson_26"/>
    <s v="Returned"/>
    <s v="online"/>
  </r>
  <r>
    <s v="S07264"/>
    <d v="2024-01-08T15:57:00"/>
    <x v="65"/>
    <s v="P1263"/>
    <s v="Women's_263"/>
    <x v="0"/>
    <s v="White"/>
    <s v="XL"/>
    <n v="1"/>
    <n v="1062.3399999999999"/>
    <n v="717.85"/>
    <n v="1062.3399999999999"/>
    <n v="717.85"/>
    <s v="C27263"/>
    <s v="Bhuvana_7263"/>
    <s v="Tirunelveli"/>
    <n v="8.7139000000000006"/>
    <n v="77.756699999999995"/>
    <s v="SP132"/>
    <s v="Salesperson_32"/>
    <s v="Pending"/>
    <s v="online"/>
  </r>
  <r>
    <s v="S07265"/>
    <d v="2024-09-13T19:39:00"/>
    <x v="38"/>
    <s v="P1264"/>
    <s v="Kid's_264"/>
    <x v="5"/>
    <s v="Yellow"/>
    <s v="XS"/>
    <n v="1"/>
    <n v="742.37"/>
    <n v="643.08000000000004"/>
    <n v="742.37"/>
    <n v="643.08000000000004"/>
    <s v="C27264"/>
    <s v="Sathish_7264"/>
    <s v="Chennai"/>
    <n v="13.082700000000001"/>
    <n v="80.270700000000005"/>
    <s v="SP105"/>
    <s v="Salesperson_5"/>
    <s v="Paid"/>
    <s v="in-store"/>
  </r>
  <r>
    <s v="S07266"/>
    <d v="2023-03-26T10:34:00"/>
    <x v="77"/>
    <s v="P1265"/>
    <s v="Kid's_265"/>
    <x v="5"/>
    <s v="Pink"/>
    <s v="S"/>
    <n v="2"/>
    <n v="924.75"/>
    <n v="644.49"/>
    <n v="1849.5"/>
    <n v="1288.98"/>
    <s v="C27265"/>
    <s v="Meena_7265"/>
    <s v="Salem"/>
    <n v="11.664300000000001"/>
    <n v="78.146000000000001"/>
    <s v="SP139"/>
    <s v="Salesperson_39"/>
    <s v="Pending"/>
    <s v="in-store"/>
  </r>
  <r>
    <s v="S07267"/>
    <d v="2024-08-08T18:22:00"/>
    <x v="46"/>
    <s v="P1266"/>
    <s v="Kid's_266"/>
    <x v="5"/>
    <s v="Grey"/>
    <s v="L"/>
    <n v="2"/>
    <n v="1181.26"/>
    <n v="832.82"/>
    <n v="2362.52"/>
    <n v="1665.64"/>
    <s v="C27266"/>
    <s v="Devi_7266"/>
    <s v="Vellore"/>
    <n v="12.916499999999999"/>
    <n v="79.132499999999993"/>
    <s v="SP103"/>
    <s v="Salesperson_3"/>
    <s v="Cancelled"/>
    <s v="online"/>
  </r>
  <r>
    <s v="S07268"/>
    <d v="2023-10-19T19:55:00"/>
    <x v="69"/>
    <s v="P1267"/>
    <s v="Sarees_267"/>
    <x v="7"/>
    <s v="White"/>
    <s v="XXL"/>
    <n v="1"/>
    <n v="533.58000000000004"/>
    <n v="382.5"/>
    <n v="533.58000000000004"/>
    <n v="382.5"/>
    <s v="C27267"/>
    <s v="Kavin_7267"/>
    <s v="Erode"/>
    <n v="11.34"/>
    <n v="77.717200000000005"/>
    <s v="SP132"/>
    <s v="Salesperson_32"/>
    <s v="Pending"/>
    <s v="online"/>
  </r>
  <r>
    <s v="S07269"/>
    <d v="2023-08-06T19:10:00"/>
    <x v="58"/>
    <s v="P1268"/>
    <s v="Jeans_268"/>
    <x v="6"/>
    <s v="Yellow"/>
    <s v="XXL"/>
    <n v="3"/>
    <n v="1065.99"/>
    <n v="782.52"/>
    <n v="3197.97"/>
    <n v="2347.56"/>
    <s v="C27268"/>
    <s v="Karthik_7268"/>
    <s v="Salem"/>
    <n v="11.664300000000001"/>
    <n v="78.146000000000001"/>
    <s v="SP112"/>
    <s v="Salesperson_12"/>
    <s v="Returned"/>
    <s v="in-store"/>
  </r>
  <r>
    <s v="S07270"/>
    <d v="2023-09-30T19:55:00"/>
    <x v="21"/>
    <s v="P1269"/>
    <s v="T-Shirts_269"/>
    <x v="2"/>
    <s v="Maroon"/>
    <s v="S"/>
    <n v="2"/>
    <n v="898.75"/>
    <n v="743.24"/>
    <n v="1797.5"/>
    <n v="1486.48"/>
    <s v="C27269"/>
    <s v="Diya_7269"/>
    <s v="Tiruchirappalli"/>
    <n v="10.7905"/>
    <n v="78.704700000000003"/>
    <s v="SP133"/>
    <s v="Salesperson_33"/>
    <s v="Paid"/>
    <s v="in-store"/>
  </r>
  <r>
    <s v="S07271"/>
    <d v="2024-01-29T18:48:00"/>
    <x v="53"/>
    <s v="P1270"/>
    <s v="Women's_270"/>
    <x v="0"/>
    <s v="Blue"/>
    <s v="M"/>
    <n v="1"/>
    <n v="254.05"/>
    <n v="182.61"/>
    <n v="254.05"/>
    <n v="182.61"/>
    <s v="C27270"/>
    <s v="Lakshmi_7270"/>
    <s v="Tirunelveli"/>
    <n v="8.7139000000000006"/>
    <n v="77.756699999999995"/>
    <s v="SP130"/>
    <s v="Salesperson_30"/>
    <s v="Shipped"/>
    <s v="in-store"/>
  </r>
  <r>
    <s v="S07272"/>
    <d v="2024-10-07T17:20:00"/>
    <x v="28"/>
    <s v="P1271"/>
    <s v="T-Shirts_271"/>
    <x v="2"/>
    <s v="Blue"/>
    <s v="XXL"/>
    <n v="3"/>
    <n v="1381.62"/>
    <n v="1115.7"/>
    <n v="4144.8599999999997"/>
    <n v="3347.1"/>
    <s v="C27271"/>
    <s v="Karthik_7271"/>
    <s v="Coimbatore"/>
    <n v="11.0168"/>
    <n v="76.955799999999996"/>
    <s v="SP113"/>
    <s v="Salesperson_13"/>
    <s v="Cancelled"/>
    <s v="in-store"/>
  </r>
  <r>
    <s v="S07273"/>
    <d v="2023-09-06T20:12:00"/>
    <x v="74"/>
    <s v="P1272"/>
    <s v="Sarees_272"/>
    <x v="7"/>
    <s v="Yellow"/>
    <s v="S"/>
    <n v="2"/>
    <n v="1596.1"/>
    <n v="1027.76"/>
    <n v="3192.2"/>
    <n v="2055.52"/>
    <s v="C27272"/>
    <s v="Kavin_7272"/>
    <s v="Tiruchirappalli"/>
    <n v="10.7905"/>
    <n v="78.704700000000003"/>
    <s v="SP130"/>
    <s v="Salesperson_30"/>
    <s v="Returned"/>
    <s v="online"/>
  </r>
  <r>
    <s v="S07274"/>
    <d v="2023-01-29T10:16:00"/>
    <x v="17"/>
    <s v="P1273"/>
    <s v="Men's_273"/>
    <x v="4"/>
    <s v="Maroon"/>
    <s v="S"/>
    <n v="1"/>
    <n v="320.83"/>
    <n v="218.48"/>
    <n v="320.83"/>
    <n v="218.48"/>
    <s v="C27273"/>
    <s v="Sathish_7273"/>
    <s v="Vellore"/>
    <n v="12.916499999999999"/>
    <n v="79.132499999999993"/>
    <s v="SP115"/>
    <s v="Salesperson_15"/>
    <s v="Paid"/>
    <s v="mobile_app"/>
  </r>
  <r>
    <s v="S07275"/>
    <d v="2023-03-13T11:23:00"/>
    <x v="16"/>
    <s v="P1274"/>
    <s v="Sportswear_274"/>
    <x v="3"/>
    <s v="Yellow"/>
    <s v="S"/>
    <n v="1"/>
    <n v="410.52"/>
    <n v="282.74"/>
    <n v="410.52"/>
    <n v="282.74"/>
    <s v="C27274"/>
    <s v="Bhuvana_7274"/>
    <s v="Tirunelveli"/>
    <n v="8.7139000000000006"/>
    <n v="77.756699999999995"/>
    <s v="SP109"/>
    <s v="Salesperson_9"/>
    <s v="Pending"/>
    <s v="online"/>
  </r>
  <r>
    <s v="S07276"/>
    <d v="2024-09-24T21:15:00"/>
    <x v="55"/>
    <s v="P1275"/>
    <s v="Kid's_275"/>
    <x v="5"/>
    <s v="White"/>
    <s v="S"/>
    <n v="2"/>
    <n v="766.65"/>
    <n v="639.79999999999995"/>
    <n v="1533.3"/>
    <n v="1279.5999999999999"/>
    <s v="C27275"/>
    <s v="Vishal_7275"/>
    <s v="Madurai"/>
    <n v="9.9252000000000002"/>
    <n v="78.119799999999998"/>
    <s v="SP106"/>
    <s v="Salesperson_6"/>
    <s v="Pending"/>
    <s v="in-store"/>
  </r>
  <r>
    <s v="S07277"/>
    <d v="2023-10-06T16:22:00"/>
    <x v="31"/>
    <s v="P1276"/>
    <s v="Sarees_276"/>
    <x v="7"/>
    <s v="Grey"/>
    <s v="XL"/>
    <n v="1"/>
    <n v="464.34"/>
    <n v="358.07"/>
    <n v="464.34"/>
    <n v="358.07"/>
    <s v="C27276"/>
    <s v="Ganesh_7276"/>
    <s v="Erode"/>
    <n v="11.34"/>
    <n v="77.717200000000005"/>
    <s v="SP120"/>
    <s v="Salesperson_20"/>
    <s v="Shipped"/>
    <s v="in-store"/>
  </r>
  <r>
    <s v="S07278"/>
    <d v="2024-08-29T11:42:00"/>
    <x v="20"/>
    <s v="P1277"/>
    <s v="Kid's_277"/>
    <x v="5"/>
    <s v="Maroon"/>
    <s v="XS"/>
    <n v="3"/>
    <n v="1301.52"/>
    <n v="1155.2"/>
    <n v="3904.56"/>
    <n v="3465.6"/>
    <s v="C27277"/>
    <s v="Ravi_7277"/>
    <s v="Tiruchirappalli"/>
    <n v="10.7905"/>
    <n v="78.704700000000003"/>
    <s v="SP114"/>
    <s v="Salesperson_14"/>
    <s v="Returned"/>
    <s v="in-store"/>
  </r>
  <r>
    <s v="S07279"/>
    <d v="2023-01-19T11:14:00"/>
    <x v="85"/>
    <s v="P1278"/>
    <s v="Men's_278"/>
    <x v="4"/>
    <s v="Red"/>
    <s v="L"/>
    <n v="3"/>
    <n v="386.87"/>
    <n v="301.17"/>
    <n v="1160.6099999999999"/>
    <n v="903.51"/>
    <s v="C27278"/>
    <s v="Devi_7278"/>
    <s v="Salem"/>
    <n v="11.664300000000001"/>
    <n v="78.146000000000001"/>
    <s v="SP144"/>
    <s v="Salesperson_44"/>
    <s v="Returned"/>
    <s v="in-store"/>
  </r>
  <r>
    <s v="S07280"/>
    <d v="2023-09-30T11:35:00"/>
    <x v="21"/>
    <s v="P1279"/>
    <s v="Sarees_279"/>
    <x v="7"/>
    <s v="Maroon"/>
    <s v="XS"/>
    <n v="4"/>
    <n v="364.56"/>
    <n v="301.11"/>
    <n v="1458.24"/>
    <n v="1204.44"/>
    <s v="C27279"/>
    <s v="Ganesh_7279"/>
    <s v="Salem"/>
    <n v="11.664300000000001"/>
    <n v="78.146000000000001"/>
    <s v="SP133"/>
    <s v="Salesperson_33"/>
    <s v="Pending"/>
    <s v="online"/>
  </r>
  <r>
    <s v="S07281"/>
    <d v="2024-02-29T19:56:00"/>
    <x v="14"/>
    <s v="P1280"/>
    <s v="T-Shirts_280"/>
    <x v="2"/>
    <s v="Red"/>
    <s v="L"/>
    <n v="2"/>
    <n v="593.74"/>
    <n v="430.54"/>
    <n v="1187.48"/>
    <n v="861.08"/>
    <s v="C27280"/>
    <s v="Bhuvana_7280"/>
    <s v="Madurai"/>
    <n v="9.9252000000000002"/>
    <n v="78.119799999999998"/>
    <s v="SP133"/>
    <s v="Salesperson_33"/>
    <s v="Shipped"/>
    <s v="online"/>
  </r>
  <r>
    <s v="S07282"/>
    <d v="2024-01-10T15:37:00"/>
    <x v="65"/>
    <s v="P1281"/>
    <s v="Kid's_281"/>
    <x v="5"/>
    <s v="Yellow"/>
    <s v="XXL"/>
    <n v="3"/>
    <n v="1852.18"/>
    <n v="1553.58"/>
    <n v="5556.54"/>
    <n v="4660.74"/>
    <s v="C27281"/>
    <s v="Karthik_7281"/>
    <s v="Vellore"/>
    <n v="12.916499999999999"/>
    <n v="79.132499999999993"/>
    <s v="SP147"/>
    <s v="Salesperson_47"/>
    <s v="Pending"/>
    <s v="in-store"/>
  </r>
  <r>
    <s v="S07283"/>
    <d v="2024-03-09T10:21:00"/>
    <x v="8"/>
    <s v="P1282"/>
    <s v="Jeans_282"/>
    <x v="6"/>
    <s v="Grey"/>
    <s v="XS"/>
    <n v="4"/>
    <n v="1368.1"/>
    <n v="839.25"/>
    <n v="5472.4"/>
    <n v="3357"/>
    <s v="C27282"/>
    <s v="Sanjay_7282"/>
    <s v="Erode"/>
    <n v="11.34"/>
    <n v="77.717200000000005"/>
    <s v="SP148"/>
    <s v="Salesperson_48"/>
    <s v="Pending"/>
    <s v="third-party"/>
  </r>
  <r>
    <s v="S07284"/>
    <d v="2024-09-29T21:46:00"/>
    <x v="55"/>
    <s v="P1283"/>
    <s v="Sarees_283"/>
    <x v="7"/>
    <s v="Maroon"/>
    <s v="L"/>
    <n v="3"/>
    <n v="338.77"/>
    <n v="228.63"/>
    <n v="1016.31"/>
    <n v="685.89"/>
    <s v="C27283"/>
    <s v="Devi_7283"/>
    <s v="Tiruchirappalli"/>
    <n v="10.7905"/>
    <n v="78.704700000000003"/>
    <s v="SP124"/>
    <s v="Salesperson_24"/>
    <s v="Paid"/>
    <s v="mobile_app"/>
  </r>
  <r>
    <s v="S07285"/>
    <d v="2023-09-02T12:32:00"/>
    <x v="0"/>
    <s v="P1284"/>
    <s v="Men's_284"/>
    <x v="4"/>
    <s v="Yellow"/>
    <s v="M"/>
    <n v="2"/>
    <n v="1943.03"/>
    <n v="1747.57"/>
    <n v="3886.06"/>
    <n v="3495.14"/>
    <s v="C27284"/>
    <s v="Anu_7284"/>
    <s v="Madurai"/>
    <n v="9.9252000000000002"/>
    <n v="78.119799999999998"/>
    <s v="SP143"/>
    <s v="Salesperson_43"/>
    <s v="Pending"/>
    <s v="mobile_app"/>
  </r>
  <r>
    <s v="S07286"/>
    <d v="2024-01-23T21:59:00"/>
    <x v="57"/>
    <s v="P1285"/>
    <s v="Kurta_285"/>
    <x v="1"/>
    <s v="Green"/>
    <s v="S"/>
    <n v="2"/>
    <n v="1737.99"/>
    <n v="1153.96"/>
    <n v="3475.98"/>
    <n v="2307.92"/>
    <s v="C27285"/>
    <s v="Ganesh_7285"/>
    <s v="Coimbatore"/>
    <n v="11.0168"/>
    <n v="76.955799999999996"/>
    <s v="SP126"/>
    <s v="Salesperson_26"/>
    <s v="Shipped"/>
    <s v="in-store"/>
  </r>
  <r>
    <s v="S07287"/>
    <d v="2023-11-06T10:01:00"/>
    <x v="81"/>
    <s v="P1286"/>
    <s v="Sarees_286"/>
    <x v="7"/>
    <s v="Red"/>
    <s v="XS"/>
    <n v="1"/>
    <n v="1192.68"/>
    <n v="796.15"/>
    <n v="1192.68"/>
    <n v="796.15"/>
    <s v="C27286"/>
    <s v="Diya_7286"/>
    <s v="Tirunelveli"/>
    <n v="8.7139000000000006"/>
    <n v="77.756699999999995"/>
    <s v="SP112"/>
    <s v="Salesperson_12"/>
    <s v="Pending"/>
    <s v="online"/>
  </r>
  <r>
    <s v="S07288"/>
    <d v="2023-10-01T13:32:00"/>
    <x v="21"/>
    <s v="P1287"/>
    <s v="Sportswear_287"/>
    <x v="3"/>
    <s v="Red"/>
    <s v="S"/>
    <n v="2"/>
    <n v="509.51"/>
    <n v="424.18"/>
    <n v="1019.02"/>
    <n v="848.36"/>
    <s v="C27287"/>
    <s v="Bhuvana_7287"/>
    <s v="Salem"/>
    <n v="11.664300000000001"/>
    <n v="78.146000000000001"/>
    <s v="SP149"/>
    <s v="Salesperson_49"/>
    <s v="Paid"/>
    <s v="mobile_app"/>
  </r>
  <r>
    <s v="S07289"/>
    <d v="2023-08-15T10:40:00"/>
    <x v="63"/>
    <s v="P1288"/>
    <s v="T-Shirts_288"/>
    <x v="2"/>
    <s v="Grey"/>
    <s v="L"/>
    <n v="1"/>
    <n v="303.27999999999997"/>
    <n v="211.79"/>
    <n v="303.27999999999997"/>
    <n v="211.79"/>
    <s v="C27288"/>
    <s v="Ganesh_7288"/>
    <s v="Tirunelveli"/>
    <n v="8.7139000000000006"/>
    <n v="77.756699999999995"/>
    <s v="SP148"/>
    <s v="Salesperson_48"/>
    <s v="Shipped"/>
    <s v="online"/>
  </r>
  <r>
    <s v="S07290"/>
    <d v="2024-07-30T11:56:00"/>
    <x v="60"/>
    <s v="P1289"/>
    <s v="Kurta_289"/>
    <x v="1"/>
    <s v="Black"/>
    <s v="XXL"/>
    <n v="1"/>
    <n v="1006.29"/>
    <n v="891.58"/>
    <n v="1006.29"/>
    <n v="891.58"/>
    <s v="C27289"/>
    <s v="Ravi_7289"/>
    <s v="Coimbatore"/>
    <n v="11.0168"/>
    <n v="76.955799999999996"/>
    <s v="SP115"/>
    <s v="Salesperson_15"/>
    <s v="Shipped"/>
    <s v="in-store"/>
  </r>
  <r>
    <s v="S07291"/>
    <d v="2023-03-05T18:07:00"/>
    <x v="10"/>
    <s v="P1290"/>
    <s v="Sportswear_290"/>
    <x v="3"/>
    <s v="Red"/>
    <s v="XL"/>
    <n v="2"/>
    <n v="455.86"/>
    <n v="318.33"/>
    <n v="911.72"/>
    <n v="636.66"/>
    <s v="C27290"/>
    <s v="Aarav_7290"/>
    <s v="Tirunelveli"/>
    <n v="8.7139000000000006"/>
    <n v="77.756699999999995"/>
    <s v="SP115"/>
    <s v="Salesperson_15"/>
    <s v="Cancelled"/>
    <s v="in-store"/>
  </r>
  <r>
    <s v="S07292"/>
    <d v="2024-06-23T13:14:00"/>
    <x v="11"/>
    <s v="P1291"/>
    <s v="Kid's_291"/>
    <x v="5"/>
    <s v="Maroon"/>
    <s v="XL"/>
    <n v="1"/>
    <n v="1124"/>
    <n v="1009.9"/>
    <n v="1124"/>
    <n v="1009.9"/>
    <s v="C27291"/>
    <s v="Anu_7291"/>
    <s v="Coimbatore"/>
    <n v="11.0168"/>
    <n v="76.955799999999996"/>
    <s v="SP111"/>
    <s v="Salesperson_11"/>
    <s v="Pending"/>
    <s v="third-party"/>
  </r>
  <r>
    <s v="S07293"/>
    <d v="2023-01-13T18:54:00"/>
    <x v="72"/>
    <s v="P1292"/>
    <s v="Jeans_292"/>
    <x v="6"/>
    <s v="Pink"/>
    <s v="M"/>
    <n v="1"/>
    <n v="1686.89"/>
    <n v="1077.43"/>
    <n v="1686.89"/>
    <n v="1077.43"/>
    <s v="C27292"/>
    <s v="Ravi_7292"/>
    <s v="Tirunelveli"/>
    <n v="8.7139000000000006"/>
    <n v="77.756699999999995"/>
    <s v="SP112"/>
    <s v="Salesperson_12"/>
    <s v="Shipped"/>
    <s v="third-party"/>
  </r>
  <r>
    <s v="S07294"/>
    <d v="2024-08-26T13:42:00"/>
    <x v="20"/>
    <s v="P1293"/>
    <s v="Kurta_293"/>
    <x v="1"/>
    <s v="White"/>
    <s v="M"/>
    <n v="2"/>
    <n v="1369.89"/>
    <n v="1030.51"/>
    <n v="2739.78"/>
    <n v="2061.02"/>
    <s v="C27293"/>
    <s v="Karthik_7293"/>
    <s v="Coimbatore"/>
    <n v="11.0168"/>
    <n v="76.955799999999996"/>
    <s v="SP110"/>
    <s v="Salesperson_10"/>
    <s v="Returned"/>
    <s v="online"/>
  </r>
  <r>
    <s v="S07295"/>
    <d v="2023-03-18T14:51:00"/>
    <x v="16"/>
    <s v="P1294"/>
    <s v="Kurta_294"/>
    <x v="1"/>
    <s v="Green"/>
    <s v="S"/>
    <n v="2"/>
    <n v="1167.92"/>
    <n v="993.13"/>
    <n v="2335.84"/>
    <n v="1986.26"/>
    <s v="C27294"/>
    <s v="Kavin_7294"/>
    <s v="Chennai"/>
    <n v="13.082700000000001"/>
    <n v="80.270700000000005"/>
    <s v="SP134"/>
    <s v="Salesperson_34"/>
    <s v="Pending"/>
    <s v="in-store"/>
  </r>
  <r>
    <s v="S07296"/>
    <d v="2023-11-03T17:05:00"/>
    <x v="5"/>
    <s v="P1295"/>
    <s v="T-Shirts_295"/>
    <x v="2"/>
    <s v="Pink"/>
    <s v="M"/>
    <n v="2"/>
    <n v="700.21"/>
    <n v="480.29"/>
    <n v="1400.42"/>
    <n v="960.58"/>
    <s v="C27295"/>
    <s v="Lakshmi_7295"/>
    <s v="Salem"/>
    <n v="11.664300000000001"/>
    <n v="78.146000000000001"/>
    <s v="SP108"/>
    <s v="Salesperson_8"/>
    <s v="Cancelled"/>
    <s v="mobile_app"/>
  </r>
  <r>
    <s v="S07297"/>
    <d v="2023-09-08T20:22:00"/>
    <x v="74"/>
    <s v="P1296"/>
    <s v="Kurta_296"/>
    <x v="1"/>
    <s v="Blue"/>
    <s v="S"/>
    <n v="2"/>
    <n v="2065.2399999999998"/>
    <n v="1401.51"/>
    <n v="4130.4799999999996"/>
    <n v="2803.02"/>
    <s v="C27296"/>
    <s v="Anu_7296"/>
    <s v="Chennai"/>
    <n v="13.082700000000001"/>
    <n v="80.270700000000005"/>
    <s v="SP128"/>
    <s v="Salesperson_28"/>
    <s v="Paid"/>
    <s v="third-party"/>
  </r>
  <r>
    <s v="S07298"/>
    <d v="2024-08-17T17:32:00"/>
    <x v="76"/>
    <s v="P1297"/>
    <s v="Kurta_297"/>
    <x v="1"/>
    <s v="Red"/>
    <s v="XXL"/>
    <n v="2"/>
    <n v="2248.5"/>
    <n v="1793.97"/>
    <n v="4497"/>
    <n v="3587.94"/>
    <s v="C27297"/>
    <s v="Priya_7297"/>
    <s v="Tiruchirappalli"/>
    <n v="10.7905"/>
    <n v="78.704700000000003"/>
    <s v="SP138"/>
    <s v="Salesperson_38"/>
    <s v="Cancelled"/>
    <s v="online"/>
  </r>
  <r>
    <s v="S07299"/>
    <d v="2024-08-22T16:49:00"/>
    <x v="68"/>
    <s v="P1298"/>
    <s v="T-Shirts_298"/>
    <x v="2"/>
    <s v="Yellow"/>
    <s v="XS"/>
    <n v="1"/>
    <n v="2369.92"/>
    <n v="1620.97"/>
    <n v="2369.92"/>
    <n v="1620.97"/>
    <s v="C27298"/>
    <s v="Aarav_7298"/>
    <s v="Erode"/>
    <n v="11.34"/>
    <n v="77.717200000000005"/>
    <s v="SP142"/>
    <s v="Salesperson_42"/>
    <s v="Cancelled"/>
    <s v="in-store"/>
  </r>
  <r>
    <s v="S07300"/>
    <d v="2024-09-29T14:02:00"/>
    <x v="55"/>
    <s v="P1299"/>
    <s v="Jeans_299"/>
    <x v="6"/>
    <s v="Maroon"/>
    <s v="XXL"/>
    <n v="4"/>
    <n v="976.2"/>
    <n v="670.44"/>
    <n v="3904.8"/>
    <n v="2681.76"/>
    <s v="C27299"/>
    <s v="Kavin_7299"/>
    <s v="Madurai"/>
    <n v="9.9252000000000002"/>
    <n v="78.119799999999998"/>
    <s v="SP104"/>
    <s v="Salesperson_4"/>
    <s v="Shipped"/>
    <s v="in-store"/>
  </r>
  <r>
    <s v="S07301"/>
    <d v="2024-01-26T21:03:00"/>
    <x v="57"/>
    <s v="P1300"/>
    <s v="Kid's_300"/>
    <x v="5"/>
    <s v="Maroon"/>
    <s v="XXL"/>
    <n v="1"/>
    <n v="300"/>
    <n v="206.66"/>
    <n v="300"/>
    <n v="206.66"/>
    <s v="C27300"/>
    <s v="Priya_7300"/>
    <s v="Chennai"/>
    <n v="13.082700000000001"/>
    <n v="80.270700000000005"/>
    <s v="SP119"/>
    <s v="Salesperson_19"/>
    <s v="Pending"/>
    <s v="in-store"/>
  </r>
  <r>
    <s v="S07302"/>
    <d v="2024-09-03T21:50:00"/>
    <x v="22"/>
    <s v="P1301"/>
    <s v="Sportswear_301"/>
    <x v="3"/>
    <s v="Maroon"/>
    <s v="M"/>
    <n v="2"/>
    <n v="985.71"/>
    <n v="641.33000000000004"/>
    <n v="1971.42"/>
    <n v="1282.6600000000001"/>
    <s v="C27301"/>
    <s v="Devi_7301"/>
    <s v="Vellore"/>
    <n v="12.916499999999999"/>
    <n v="79.132499999999993"/>
    <s v="SP106"/>
    <s v="Salesperson_6"/>
    <s v="Paid"/>
    <s v="online"/>
  </r>
  <r>
    <s v="S07303"/>
    <d v="2024-08-12T13:26:00"/>
    <x v="76"/>
    <s v="P1302"/>
    <s v="Jeans_302"/>
    <x v="6"/>
    <s v="Pink"/>
    <s v="XXL"/>
    <n v="2"/>
    <n v="776.23"/>
    <n v="561.26"/>
    <n v="1552.46"/>
    <n v="1122.52"/>
    <s v="C27302"/>
    <s v="Meena_7302"/>
    <s v="Chennai"/>
    <n v="13.082700000000001"/>
    <n v="80.270700000000005"/>
    <s v="SP123"/>
    <s v="Salesperson_23"/>
    <s v="Shipped"/>
    <s v="in-store"/>
  </r>
  <r>
    <s v="S07304"/>
    <d v="2024-06-19T19:07:00"/>
    <x v="11"/>
    <s v="P1303"/>
    <s v="Sarees_303"/>
    <x v="7"/>
    <s v="Pink"/>
    <s v="S"/>
    <n v="1"/>
    <n v="729.72"/>
    <n v="654.67999999999995"/>
    <n v="729.72"/>
    <n v="654.67999999999995"/>
    <s v="C27303"/>
    <s v="Karthik_7303"/>
    <s v="Chennai"/>
    <n v="13.082700000000001"/>
    <n v="80.270700000000005"/>
    <s v="SP143"/>
    <s v="Salesperson_43"/>
    <s v="Cancelled"/>
    <s v="mobile_app"/>
  </r>
  <r>
    <s v="S07305"/>
    <d v="2023-06-30T19:18:00"/>
    <x v="42"/>
    <s v="P1304"/>
    <s v="Kurta_304"/>
    <x v="1"/>
    <s v="White"/>
    <s v="XS"/>
    <n v="1"/>
    <n v="627.04"/>
    <n v="384.73"/>
    <n v="627.04"/>
    <n v="384.73"/>
    <s v="C27304"/>
    <s v="Kavin_7304"/>
    <s v="Tiruchirappalli"/>
    <n v="10.7905"/>
    <n v="78.704700000000003"/>
    <s v="SP120"/>
    <s v="Salesperson_20"/>
    <s v="Pending"/>
    <s v="in-store"/>
  </r>
  <r>
    <s v="S07306"/>
    <d v="2024-02-22T11:14:00"/>
    <x v="73"/>
    <s v="P1305"/>
    <s v="Men's_305"/>
    <x v="4"/>
    <s v="Maroon"/>
    <s v="XL"/>
    <n v="1"/>
    <n v="777.51"/>
    <n v="584.08000000000004"/>
    <n v="777.51"/>
    <n v="584.08000000000004"/>
    <s v="C27305"/>
    <s v="Sanjay_7305"/>
    <s v="Erode"/>
    <n v="11.34"/>
    <n v="77.717200000000005"/>
    <s v="SP148"/>
    <s v="Salesperson_48"/>
    <s v="Paid"/>
    <s v="in-store"/>
  </r>
  <r>
    <s v="S07307"/>
    <d v="2023-09-08T10:32:00"/>
    <x v="74"/>
    <s v="P1306"/>
    <s v="Women's_306"/>
    <x v="0"/>
    <s v="Blue"/>
    <s v="XS"/>
    <n v="4"/>
    <n v="637.08000000000004"/>
    <n v="503.21"/>
    <n v="2548.3200000000002"/>
    <n v="2012.84"/>
    <s v="C27306"/>
    <s v="Ravi_7306"/>
    <s v="Coimbatore"/>
    <n v="11.0168"/>
    <n v="76.955799999999996"/>
    <s v="SP118"/>
    <s v="Salesperson_18"/>
    <s v="Cancelled"/>
    <s v="online"/>
  </r>
  <r>
    <s v="S07308"/>
    <d v="2023-11-23T18:58:00"/>
    <x v="51"/>
    <s v="P1307"/>
    <s v="Kid's_307"/>
    <x v="5"/>
    <s v="Black"/>
    <s v="XXL"/>
    <n v="1"/>
    <n v="1399.67"/>
    <n v="1057.77"/>
    <n v="1399.67"/>
    <n v="1057.77"/>
    <s v="C27307"/>
    <s v="Priya_7307"/>
    <s v="Chennai"/>
    <n v="13.082700000000001"/>
    <n v="80.270700000000005"/>
    <s v="SP115"/>
    <s v="Salesperson_15"/>
    <s v="Shipped"/>
    <s v="in-store"/>
  </r>
  <r>
    <s v="S07309"/>
    <d v="2023-07-31T13:37:00"/>
    <x v="58"/>
    <s v="P1308"/>
    <s v="Men's_308"/>
    <x v="4"/>
    <s v="Maroon"/>
    <s v="XXL"/>
    <n v="2"/>
    <n v="323.85000000000002"/>
    <n v="221.37"/>
    <n v="647.70000000000005"/>
    <n v="442.74"/>
    <s v="C27308"/>
    <s v="Karthik_7308"/>
    <s v="Salem"/>
    <n v="11.664300000000001"/>
    <n v="78.146000000000001"/>
    <s v="SP116"/>
    <s v="Salesperson_16"/>
    <s v="Returned"/>
    <s v="online"/>
  </r>
  <r>
    <s v="S07310"/>
    <d v="2024-08-26T16:34:00"/>
    <x v="20"/>
    <s v="P1309"/>
    <s v="Jeans_309"/>
    <x v="6"/>
    <s v="Grey"/>
    <s v="S"/>
    <n v="2"/>
    <n v="388.23"/>
    <n v="243.39"/>
    <n v="776.46"/>
    <n v="486.78"/>
    <s v="C27309"/>
    <s v="Sanjay_7309"/>
    <s v="Coimbatore"/>
    <n v="11.0168"/>
    <n v="76.955799999999996"/>
    <s v="SP112"/>
    <s v="Salesperson_12"/>
    <s v="Pending"/>
    <s v="in-store"/>
  </r>
  <r>
    <s v="S07311"/>
    <d v="2023-04-19T10:15:00"/>
    <x v="12"/>
    <s v="P1310"/>
    <s v="Kurta_310"/>
    <x v="1"/>
    <s v="Grey"/>
    <s v="L"/>
    <n v="1"/>
    <n v="1066.42"/>
    <n v="794.3"/>
    <n v="1066.42"/>
    <n v="794.3"/>
    <s v="C27310"/>
    <s v="Bhuvana_7310"/>
    <s v="Erode"/>
    <n v="11.34"/>
    <n v="77.717200000000005"/>
    <s v="SP113"/>
    <s v="Salesperson_13"/>
    <s v="Cancelled"/>
    <s v="online"/>
  </r>
  <r>
    <s v="S07312"/>
    <d v="2023-01-22T12:15:00"/>
    <x v="85"/>
    <s v="P1311"/>
    <s v="Jeans_311"/>
    <x v="6"/>
    <s v="Blue"/>
    <s v="XXL"/>
    <n v="2"/>
    <n v="542.20000000000005"/>
    <n v="407.31"/>
    <n v="1084.4000000000001"/>
    <n v="814.62"/>
    <s v="C27311"/>
    <s v="Sathish_7311"/>
    <s v="Coimbatore"/>
    <n v="11.0168"/>
    <n v="76.955799999999996"/>
    <s v="SP143"/>
    <s v="Salesperson_43"/>
    <s v="Cancelled"/>
    <s v="in-store"/>
  </r>
  <r>
    <s v="S07313"/>
    <d v="2023-09-17T13:49:00"/>
    <x v="61"/>
    <s v="P1312"/>
    <s v="Men's_312"/>
    <x v="4"/>
    <s v="White"/>
    <s v="S"/>
    <n v="3"/>
    <n v="682.2"/>
    <n v="567.66"/>
    <n v="2046.6"/>
    <n v="1702.98"/>
    <s v="C27312"/>
    <s v="Anu_7312"/>
    <s v="Salem"/>
    <n v="11.664300000000001"/>
    <n v="78.146000000000001"/>
    <s v="SP144"/>
    <s v="Salesperson_44"/>
    <s v="Pending"/>
    <s v="online"/>
  </r>
  <r>
    <s v="S07314"/>
    <d v="2024-06-14T16:41:00"/>
    <x v="13"/>
    <s v="P1313"/>
    <s v="Men's_313"/>
    <x v="4"/>
    <s v="Grey"/>
    <s v="XL"/>
    <n v="1"/>
    <n v="2261.4699999999998"/>
    <n v="1996.4"/>
    <n v="2261.4699999999998"/>
    <n v="1996.4"/>
    <s v="C27313"/>
    <s v="Ravi_7313"/>
    <s v="Tirunelveli"/>
    <n v="8.7139000000000006"/>
    <n v="77.756699999999995"/>
    <s v="SP149"/>
    <s v="Salesperson_49"/>
    <s v="Shipped"/>
    <s v="in-store"/>
  </r>
  <r>
    <s v="S07315"/>
    <d v="2024-04-17T14:29:00"/>
    <x v="45"/>
    <s v="P1314"/>
    <s v="T-Shirts_314"/>
    <x v="2"/>
    <s v="Green"/>
    <s v="XS"/>
    <n v="2"/>
    <n v="2105.87"/>
    <n v="1679.19"/>
    <n v="4211.74"/>
    <n v="3358.38"/>
    <s v="C27314"/>
    <s v="Anu_7314"/>
    <s v="Coimbatore"/>
    <n v="11.0168"/>
    <n v="76.955799999999996"/>
    <s v="SP135"/>
    <s v="Salesperson_35"/>
    <s v="Paid"/>
    <s v="in-store"/>
  </r>
  <r>
    <s v="S07316"/>
    <d v="2023-08-26T15:03:00"/>
    <x v="4"/>
    <s v="P1315"/>
    <s v="Women's_315"/>
    <x v="0"/>
    <s v="Maroon"/>
    <s v="XXL"/>
    <n v="4"/>
    <n v="869.97"/>
    <n v="721.04"/>
    <n v="3479.88"/>
    <n v="2884.16"/>
    <s v="C27315"/>
    <s v="Ravi_7315"/>
    <s v="Salem"/>
    <n v="11.664300000000001"/>
    <n v="78.146000000000001"/>
    <s v="SP129"/>
    <s v="Salesperson_29"/>
    <s v="Pending"/>
    <s v="online"/>
  </r>
  <r>
    <s v="S07317"/>
    <d v="2023-03-21T11:35:00"/>
    <x v="77"/>
    <s v="P1316"/>
    <s v="Women's_316"/>
    <x v="0"/>
    <s v="Black"/>
    <s v="XS"/>
    <n v="1"/>
    <n v="2048.7800000000002"/>
    <n v="1266.05"/>
    <n v="2048.7800000000002"/>
    <n v="1266.05"/>
    <s v="C27316"/>
    <s v="Diya_7316"/>
    <s v="Madurai"/>
    <n v="9.9252000000000002"/>
    <n v="78.119799999999998"/>
    <s v="SP124"/>
    <s v="Salesperson_24"/>
    <s v="Returned"/>
    <s v="in-store"/>
  </r>
  <r>
    <s v="S07318"/>
    <d v="2023-09-25T18:25:00"/>
    <x v="21"/>
    <s v="P1317"/>
    <s v="Sportswear_317"/>
    <x v="3"/>
    <s v="White"/>
    <s v="L"/>
    <n v="3"/>
    <n v="1190.48"/>
    <n v="838.55"/>
    <n v="3571.44"/>
    <n v="2515.65"/>
    <s v="C27317"/>
    <s v="Aarav_7317"/>
    <s v="Tiruchirappalli"/>
    <n v="10.7905"/>
    <n v="78.704700000000003"/>
    <s v="SP103"/>
    <s v="Salesperson_3"/>
    <s v="Pending"/>
    <s v="mobile_app"/>
  </r>
  <r>
    <s v="S07319"/>
    <d v="2023-08-17T15:56:00"/>
    <x v="63"/>
    <s v="P1318"/>
    <s v="Jeans_318"/>
    <x v="6"/>
    <s v="Blue"/>
    <s v="S"/>
    <n v="1"/>
    <n v="1378.18"/>
    <n v="1064.06"/>
    <n v="1378.18"/>
    <n v="1064.06"/>
    <s v="C27318"/>
    <s v="Diya_7318"/>
    <s v="Vellore"/>
    <n v="12.916499999999999"/>
    <n v="79.132499999999993"/>
    <s v="SP133"/>
    <s v="Salesperson_33"/>
    <s v="Paid"/>
    <s v="online"/>
  </r>
  <r>
    <s v="S07320"/>
    <d v="2023-04-06T19:22:00"/>
    <x v="48"/>
    <s v="P1319"/>
    <s v="Sportswear_319"/>
    <x v="3"/>
    <s v="Red"/>
    <s v="M"/>
    <n v="4"/>
    <n v="1880.41"/>
    <n v="1665.49"/>
    <n v="7521.64"/>
    <n v="6661.96"/>
    <s v="C27319"/>
    <s v="Kavin_7319"/>
    <s v="Tiruchirappalli"/>
    <n v="10.7905"/>
    <n v="78.704700000000003"/>
    <s v="SP108"/>
    <s v="Salesperson_8"/>
    <s v="Shipped"/>
    <s v="mobile_app"/>
  </r>
  <r>
    <s v="S07321"/>
    <d v="2024-07-30T20:23:00"/>
    <x v="60"/>
    <s v="P1320"/>
    <s v="Sarees_320"/>
    <x v="7"/>
    <s v="Maroon"/>
    <s v="XL"/>
    <n v="2"/>
    <n v="1018.7"/>
    <n v="657.3"/>
    <n v="2037.4"/>
    <n v="1314.6"/>
    <s v="C27320"/>
    <s v="Anu_7320"/>
    <s v="Coimbatore"/>
    <n v="11.0168"/>
    <n v="76.955799999999996"/>
    <s v="SP105"/>
    <s v="Salesperson_5"/>
    <s v="Cancelled"/>
    <s v="in-store"/>
  </r>
  <r>
    <s v="S07322"/>
    <d v="2023-08-10T10:30:00"/>
    <x v="92"/>
    <s v="P1321"/>
    <s v="Sarees_321"/>
    <x v="7"/>
    <s v="Green"/>
    <s v="XS"/>
    <n v="2"/>
    <n v="820.77"/>
    <n v="609.78"/>
    <n v="1641.54"/>
    <n v="1219.56"/>
    <s v="C27321"/>
    <s v="Priya_7321"/>
    <s v="Tiruchirappalli"/>
    <n v="10.7905"/>
    <n v="78.704700000000003"/>
    <s v="SP101"/>
    <s v="Salesperson_1"/>
    <s v="Returned"/>
    <s v="in-store"/>
  </r>
  <r>
    <s v="S07323"/>
    <d v="2023-07-07T19:51:00"/>
    <x v="90"/>
    <s v="P1322"/>
    <s v="Women's_322"/>
    <x v="0"/>
    <s v="Pink"/>
    <s v="M"/>
    <n v="1"/>
    <n v="1930.55"/>
    <n v="1345.33"/>
    <n v="1930.55"/>
    <n v="1345.33"/>
    <s v="C27322"/>
    <s v="Kavin_7322"/>
    <s v="Vellore"/>
    <n v="12.916499999999999"/>
    <n v="79.132499999999993"/>
    <s v="SP110"/>
    <s v="Salesperson_10"/>
    <s v="Shipped"/>
    <s v="in-store"/>
  </r>
  <r>
    <s v="S07324"/>
    <d v="2023-06-14T11:29:00"/>
    <x v="23"/>
    <s v="P1323"/>
    <s v="Women's_323"/>
    <x v="0"/>
    <s v="Maroon"/>
    <s v="XL"/>
    <n v="2"/>
    <n v="1185.23"/>
    <n v="809.5"/>
    <n v="2370.46"/>
    <n v="1619"/>
    <s v="C27323"/>
    <s v="Diya_7323"/>
    <s v="Chennai"/>
    <n v="13.082700000000001"/>
    <n v="80.270700000000005"/>
    <s v="SP136"/>
    <s v="Salesperson_36"/>
    <s v="Returned"/>
    <s v="online"/>
  </r>
  <r>
    <s v="S07325"/>
    <d v="2023-07-19T11:49:00"/>
    <x v="15"/>
    <s v="P1324"/>
    <s v="Jeans_324"/>
    <x v="6"/>
    <s v="Blue"/>
    <s v="XS"/>
    <n v="1"/>
    <n v="1333.53"/>
    <n v="976.1"/>
    <n v="1333.53"/>
    <n v="976.1"/>
    <s v="C27324"/>
    <s v="Aarav_7324"/>
    <s v="Coimbatore"/>
    <n v="11.0168"/>
    <n v="76.955799999999996"/>
    <s v="SP129"/>
    <s v="Salesperson_29"/>
    <s v="Cancelled"/>
    <s v="in-store"/>
  </r>
  <r>
    <s v="S07326"/>
    <d v="2024-05-09T10:22:00"/>
    <x v="83"/>
    <s v="P1325"/>
    <s v="Kid's_325"/>
    <x v="5"/>
    <s v="Yellow"/>
    <s v="XS"/>
    <n v="1"/>
    <n v="1845.22"/>
    <n v="1128.52"/>
    <n v="1845.22"/>
    <n v="1128.52"/>
    <s v="C27325"/>
    <s v="Meena_7325"/>
    <s v="Erode"/>
    <n v="11.34"/>
    <n v="77.717200000000005"/>
    <s v="SP140"/>
    <s v="Salesperson_40"/>
    <s v="Pending"/>
    <s v="online"/>
  </r>
  <r>
    <s v="S07327"/>
    <d v="2023-03-17T20:47:00"/>
    <x v="16"/>
    <s v="P1326"/>
    <s v="Kid's_326"/>
    <x v="5"/>
    <s v="Black"/>
    <s v="XL"/>
    <n v="2"/>
    <n v="950.25"/>
    <n v="628.64"/>
    <n v="1900.5"/>
    <n v="1257.28"/>
    <s v="C27326"/>
    <s v="Lakshmi_7326"/>
    <s v="Chennai"/>
    <n v="13.082700000000001"/>
    <n v="80.270700000000005"/>
    <s v="SP104"/>
    <s v="Salesperson_4"/>
    <s v="Pending"/>
    <s v="online"/>
  </r>
  <r>
    <s v="S07328"/>
    <d v="2024-06-18T15:26:00"/>
    <x v="11"/>
    <s v="P1327"/>
    <s v="Sportswear_327"/>
    <x v="3"/>
    <s v="Red"/>
    <s v="S"/>
    <n v="1"/>
    <n v="260.82"/>
    <n v="207.41"/>
    <n v="260.82"/>
    <n v="207.41"/>
    <s v="C27327"/>
    <s v="Aarav_7327"/>
    <s v="Coimbatore"/>
    <n v="11.0168"/>
    <n v="76.955799999999996"/>
    <s v="SP138"/>
    <s v="Salesperson_38"/>
    <s v="Returned"/>
    <s v="in-store"/>
  </r>
  <r>
    <s v="S07329"/>
    <d v="2024-09-06T14:56:00"/>
    <x v="22"/>
    <s v="P1328"/>
    <s v="Men's_328"/>
    <x v="4"/>
    <s v="Blue"/>
    <s v="M"/>
    <n v="4"/>
    <n v="872.39"/>
    <n v="568.82000000000005"/>
    <n v="3489.56"/>
    <n v="2275.2800000000002"/>
    <s v="C27328"/>
    <s v="Priya_7328"/>
    <s v="Erode"/>
    <n v="11.34"/>
    <n v="77.717200000000005"/>
    <s v="SP105"/>
    <s v="Salesperson_5"/>
    <s v="Pending"/>
    <s v="online"/>
  </r>
  <r>
    <s v="S07330"/>
    <d v="2024-05-13T17:45:00"/>
    <x v="36"/>
    <s v="P1329"/>
    <s v="Kurta_329"/>
    <x v="1"/>
    <s v="Red"/>
    <s v="L"/>
    <n v="3"/>
    <n v="1247.75"/>
    <n v="847.23"/>
    <n v="3743.25"/>
    <n v="2541.69"/>
    <s v="C27329"/>
    <s v="Ravi_7329"/>
    <s v="Madurai"/>
    <n v="9.9252000000000002"/>
    <n v="78.119799999999998"/>
    <s v="SP131"/>
    <s v="Salesperson_31"/>
    <s v="Pending"/>
    <s v="mobile_app"/>
  </r>
  <r>
    <s v="S07331"/>
    <d v="2024-08-12T12:17:00"/>
    <x v="76"/>
    <s v="P1330"/>
    <s v="Men's_330"/>
    <x v="4"/>
    <s v="White"/>
    <s v="M"/>
    <n v="1"/>
    <n v="2200.5700000000002"/>
    <n v="1814.01"/>
    <n v="2200.5700000000002"/>
    <n v="1814.01"/>
    <s v="C27330"/>
    <s v="Aarav_7330"/>
    <s v="Chennai"/>
    <n v="13.082700000000001"/>
    <n v="80.270700000000005"/>
    <s v="SP127"/>
    <s v="Salesperson_27"/>
    <s v="Pending"/>
    <s v="online"/>
  </r>
  <r>
    <s v="S07332"/>
    <d v="2023-08-13T19:37:00"/>
    <x v="92"/>
    <s v="P1331"/>
    <s v="Sarees_331"/>
    <x v="7"/>
    <s v="Black"/>
    <s v="S"/>
    <n v="3"/>
    <n v="1503.99"/>
    <n v="981.79"/>
    <n v="4511.97"/>
    <n v="2945.37"/>
    <s v="C27331"/>
    <s v="Meena_7331"/>
    <s v="Tirunelveli"/>
    <n v="8.7139000000000006"/>
    <n v="77.756699999999995"/>
    <s v="SP101"/>
    <s v="Salesperson_1"/>
    <s v="Paid"/>
    <s v="mobile_app"/>
  </r>
  <r>
    <s v="S07333"/>
    <d v="2023-04-11T11:51:00"/>
    <x v="71"/>
    <s v="P1332"/>
    <s v="Kurta_332"/>
    <x v="1"/>
    <s v="Green"/>
    <s v="L"/>
    <n v="1"/>
    <n v="1318.53"/>
    <n v="1126.44"/>
    <n v="1318.53"/>
    <n v="1126.44"/>
    <s v="C27332"/>
    <s v="Kavin_7332"/>
    <s v="Tirunelveli"/>
    <n v="8.7139000000000006"/>
    <n v="77.756699999999995"/>
    <s v="SP104"/>
    <s v="Salesperson_4"/>
    <s v="Paid"/>
    <s v="in-store"/>
  </r>
  <r>
    <s v="S07334"/>
    <d v="2023-05-20T12:53:00"/>
    <x v="62"/>
    <s v="P1333"/>
    <s v="T-Shirts_333"/>
    <x v="2"/>
    <s v="White"/>
    <s v="L"/>
    <n v="1"/>
    <n v="1774.76"/>
    <n v="1317.12"/>
    <n v="1774.76"/>
    <n v="1317.12"/>
    <s v="C27333"/>
    <s v="Diya_7333"/>
    <s v="Vellore"/>
    <n v="12.916499999999999"/>
    <n v="79.132499999999993"/>
    <s v="SP115"/>
    <s v="Salesperson_15"/>
    <s v="Paid"/>
    <s v="in-store"/>
  </r>
  <r>
    <s v="S07335"/>
    <d v="2023-10-08T17:28:00"/>
    <x v="31"/>
    <s v="P1334"/>
    <s v="Sarees_334"/>
    <x v="7"/>
    <s v="Blue"/>
    <s v="XXL"/>
    <n v="3"/>
    <n v="1771.78"/>
    <n v="1486.65"/>
    <n v="5315.34"/>
    <n v="4459.95"/>
    <s v="C27334"/>
    <s v="Karthik_7334"/>
    <s v="Coimbatore"/>
    <n v="11.0168"/>
    <n v="76.955799999999996"/>
    <s v="SP113"/>
    <s v="Salesperson_13"/>
    <s v="Pending"/>
    <s v="in-store"/>
  </r>
  <r>
    <s v="S07336"/>
    <d v="2023-01-31T21:41:00"/>
    <x v="35"/>
    <s v="P1335"/>
    <s v="Kid's_335"/>
    <x v="5"/>
    <s v="Red"/>
    <s v="XL"/>
    <n v="1"/>
    <n v="418.48"/>
    <n v="316.20999999999998"/>
    <n v="418.48"/>
    <n v="316.20999999999998"/>
    <s v="C27335"/>
    <s v="Priya_7335"/>
    <s v="Vellore"/>
    <n v="12.916499999999999"/>
    <n v="79.132499999999993"/>
    <s v="SP112"/>
    <s v="Salesperson_12"/>
    <s v="Paid"/>
    <s v="online"/>
  </r>
  <r>
    <s v="S07337"/>
    <d v="2024-02-25T20:57:00"/>
    <x v="73"/>
    <s v="P1336"/>
    <s v="Kid's_336"/>
    <x v="5"/>
    <s v="White"/>
    <s v="XS"/>
    <n v="1"/>
    <n v="1718.3"/>
    <n v="1255.7"/>
    <n v="1718.3"/>
    <n v="1255.7"/>
    <s v="C27336"/>
    <s v="Ravi_7336"/>
    <s v="Salem"/>
    <n v="11.664300000000001"/>
    <n v="78.146000000000001"/>
    <s v="SP105"/>
    <s v="Salesperson_5"/>
    <s v="Pending"/>
    <s v="online"/>
  </r>
  <r>
    <s v="S07338"/>
    <d v="2023-03-19T21:16:00"/>
    <x v="16"/>
    <s v="P1337"/>
    <s v="Sarees_337"/>
    <x v="7"/>
    <s v="Pink"/>
    <s v="L"/>
    <n v="1"/>
    <n v="1366.69"/>
    <n v="1080.01"/>
    <n v="1366.69"/>
    <n v="1080.01"/>
    <s v="C27337"/>
    <s v="Karthik_7337"/>
    <s v="Tiruchirappalli"/>
    <n v="10.7905"/>
    <n v="78.704700000000003"/>
    <s v="SP115"/>
    <s v="Salesperson_15"/>
    <s v="Cancelled"/>
    <s v="in-store"/>
  </r>
  <r>
    <s v="S07339"/>
    <d v="2024-07-30T11:07:00"/>
    <x v="60"/>
    <s v="P1338"/>
    <s v="Men's_338"/>
    <x v="4"/>
    <s v="Black"/>
    <s v="L"/>
    <n v="1"/>
    <n v="1201.22"/>
    <n v="780.79"/>
    <n v="1201.22"/>
    <n v="780.79"/>
    <s v="C27338"/>
    <s v="Meena_7338"/>
    <s v="Tirunelveli"/>
    <n v="8.7139000000000006"/>
    <n v="77.756699999999995"/>
    <s v="SP130"/>
    <s v="Salesperson_30"/>
    <s v="Returned"/>
    <s v="in-store"/>
  </r>
  <r>
    <s v="S07340"/>
    <d v="2024-01-15T10:11:00"/>
    <x v="49"/>
    <s v="P1339"/>
    <s v="Jeans_339"/>
    <x v="6"/>
    <s v="Black"/>
    <s v="XL"/>
    <n v="4"/>
    <n v="2249.31"/>
    <n v="1354.82"/>
    <n v="8997.24"/>
    <n v="5419.28"/>
    <s v="C27339"/>
    <s v="Diya_7339"/>
    <s v="Tirunelveli"/>
    <n v="8.7139000000000006"/>
    <n v="77.756699999999995"/>
    <s v="SP132"/>
    <s v="Salesperson_32"/>
    <s v="Paid"/>
    <s v="in-store"/>
  </r>
  <r>
    <s v="S07341"/>
    <d v="2023-10-23T14:54:00"/>
    <x v="66"/>
    <s v="P1340"/>
    <s v="Men's_340"/>
    <x v="4"/>
    <s v="Red"/>
    <s v="XL"/>
    <n v="2"/>
    <n v="1752.49"/>
    <n v="1543.82"/>
    <n v="3504.98"/>
    <n v="3087.64"/>
    <s v="C27340"/>
    <s v="Vishal_7340"/>
    <s v="Coimbatore"/>
    <n v="11.0168"/>
    <n v="76.955799999999996"/>
    <s v="SP125"/>
    <s v="Salesperson_25"/>
    <s v="Pending"/>
    <s v="third-party"/>
  </r>
  <r>
    <s v="S07342"/>
    <d v="2023-10-17T13:07:00"/>
    <x v="69"/>
    <s v="P1341"/>
    <s v="Kurta_341"/>
    <x v="1"/>
    <s v="Grey"/>
    <s v="M"/>
    <n v="3"/>
    <n v="2136"/>
    <n v="1399.34"/>
    <n v="6408"/>
    <n v="4198.0200000000004"/>
    <s v="C27341"/>
    <s v="Aarav_7341"/>
    <s v="Coimbatore"/>
    <n v="11.0168"/>
    <n v="76.955799999999996"/>
    <s v="SP145"/>
    <s v="Salesperson_45"/>
    <s v="Returned"/>
    <s v="in-store"/>
  </r>
  <r>
    <s v="S07343"/>
    <d v="2024-07-25T16:08:00"/>
    <x v="79"/>
    <s v="P1342"/>
    <s v="Kurta_342"/>
    <x v="1"/>
    <s v="Maroon"/>
    <s v="S"/>
    <n v="1"/>
    <n v="2230.5300000000002"/>
    <n v="1612.2"/>
    <n v="2230.5300000000002"/>
    <n v="1612.2"/>
    <s v="C27342"/>
    <s v="Lakshmi_7342"/>
    <s v="Coimbatore"/>
    <n v="11.0168"/>
    <n v="76.955799999999996"/>
    <s v="SP117"/>
    <s v="Salesperson_17"/>
    <s v="Shipped"/>
    <s v="in-store"/>
  </r>
  <r>
    <s v="S07344"/>
    <d v="2024-03-22T20:22:00"/>
    <x v="7"/>
    <s v="P1343"/>
    <s v="Sarees_343"/>
    <x v="7"/>
    <s v="Red"/>
    <s v="XS"/>
    <n v="1"/>
    <n v="848.69"/>
    <n v="745.65"/>
    <n v="848.69"/>
    <n v="745.65"/>
    <s v="C27343"/>
    <s v="Meena_7343"/>
    <s v="Salem"/>
    <n v="11.664300000000001"/>
    <n v="78.146000000000001"/>
    <s v="SP149"/>
    <s v="Salesperson_49"/>
    <s v="Returned"/>
    <s v="online"/>
  </r>
  <r>
    <s v="S07345"/>
    <d v="2023-06-04T13:21:00"/>
    <x v="30"/>
    <s v="P1344"/>
    <s v="Sarees_344"/>
    <x v="7"/>
    <s v="Maroon"/>
    <s v="XXL"/>
    <n v="3"/>
    <n v="999.89"/>
    <n v="674.66"/>
    <n v="2999.67"/>
    <n v="2023.98"/>
    <s v="C27344"/>
    <s v="Lakshmi_7344"/>
    <s v="Salem"/>
    <n v="11.664300000000001"/>
    <n v="78.146000000000001"/>
    <s v="SP124"/>
    <s v="Salesperson_24"/>
    <s v="Returned"/>
    <s v="in-store"/>
  </r>
  <r>
    <s v="S07346"/>
    <d v="2023-09-30T11:19:00"/>
    <x v="21"/>
    <s v="P1345"/>
    <s v="Kid's_345"/>
    <x v="5"/>
    <s v="Red"/>
    <s v="XS"/>
    <n v="3"/>
    <n v="2013.21"/>
    <n v="1659.89"/>
    <n v="6039.63"/>
    <n v="4979.67"/>
    <s v="C27345"/>
    <s v="Anu_7345"/>
    <s v="Coimbatore"/>
    <n v="11.0168"/>
    <n v="76.955799999999996"/>
    <s v="SP148"/>
    <s v="Salesperson_48"/>
    <s v="Cancelled"/>
    <s v="online"/>
  </r>
  <r>
    <s v="S07347"/>
    <d v="2023-06-01T13:42:00"/>
    <x v="30"/>
    <s v="P1346"/>
    <s v="Men's_346"/>
    <x v="4"/>
    <s v="Green"/>
    <s v="S"/>
    <n v="1"/>
    <n v="678.83"/>
    <n v="550.55999999999995"/>
    <n v="678.83"/>
    <n v="550.55999999999995"/>
    <s v="C27346"/>
    <s v="Kavin_7346"/>
    <s v="Chennai"/>
    <n v="13.082700000000001"/>
    <n v="80.270700000000005"/>
    <s v="SP106"/>
    <s v="Salesperson_6"/>
    <s v="Shipped"/>
    <s v="online"/>
  </r>
  <r>
    <s v="S07348"/>
    <d v="2024-07-26T10:26:00"/>
    <x v="79"/>
    <s v="P1347"/>
    <s v="Sarees_347"/>
    <x v="7"/>
    <s v="Blue"/>
    <s v="XL"/>
    <n v="1"/>
    <n v="1512.06"/>
    <n v="1221.83"/>
    <n v="1512.06"/>
    <n v="1221.83"/>
    <s v="C27347"/>
    <s v="Anu_7347"/>
    <s v="Chennai"/>
    <n v="13.082700000000001"/>
    <n v="80.270700000000005"/>
    <s v="SP125"/>
    <s v="Salesperson_25"/>
    <s v="Paid"/>
    <s v="mobile_app"/>
  </r>
  <r>
    <s v="S07349"/>
    <d v="2023-01-02T20:03:00"/>
    <x v="3"/>
    <s v="P1348"/>
    <s v="Women's_348"/>
    <x v="0"/>
    <s v="Grey"/>
    <s v="M"/>
    <n v="3"/>
    <n v="339.54"/>
    <n v="211.31"/>
    <n v="1018.62"/>
    <n v="633.92999999999995"/>
    <s v="C27348"/>
    <s v="Aarav_7348"/>
    <s v="Vellore"/>
    <n v="12.916499999999999"/>
    <n v="79.132499999999993"/>
    <s v="SP121"/>
    <s v="Salesperson_21"/>
    <s v="Paid"/>
    <s v="mobile_app"/>
  </r>
  <r>
    <s v="S07350"/>
    <d v="2023-12-31T14:05:00"/>
    <x v="34"/>
    <s v="P1349"/>
    <s v="Kid's_349"/>
    <x v="5"/>
    <s v="Pink"/>
    <s v="L"/>
    <n v="2"/>
    <n v="1751.02"/>
    <n v="1513.2"/>
    <n v="3502.04"/>
    <n v="3026.4"/>
    <s v="C27349"/>
    <s v="Ravi_7349"/>
    <s v="Tirunelveli"/>
    <n v="8.7139000000000006"/>
    <n v="77.756699999999995"/>
    <s v="SP101"/>
    <s v="Salesperson_1"/>
    <s v="Returned"/>
    <s v="mobile_app"/>
  </r>
  <r>
    <s v="S07351"/>
    <d v="2023-03-03T16:17:00"/>
    <x v="10"/>
    <s v="P1350"/>
    <s v="Kurta_350"/>
    <x v="1"/>
    <s v="Blue"/>
    <s v="L"/>
    <n v="2"/>
    <n v="1286.18"/>
    <n v="861.34"/>
    <n v="2572.36"/>
    <n v="1722.68"/>
    <s v="C27350"/>
    <s v="Lakshmi_7350"/>
    <s v="Madurai"/>
    <n v="9.9252000000000002"/>
    <n v="78.119799999999998"/>
    <s v="SP142"/>
    <s v="Salesperson_42"/>
    <s v="Pending"/>
    <s v="in-store"/>
  </r>
  <r>
    <s v="S07352"/>
    <d v="2024-04-26T18:07:00"/>
    <x v="75"/>
    <s v="P1351"/>
    <s v="T-Shirts_351"/>
    <x v="2"/>
    <s v="Black"/>
    <s v="XXL"/>
    <n v="2"/>
    <n v="1434.6"/>
    <n v="1228.1199999999999"/>
    <n v="2869.2"/>
    <n v="2456.2399999999998"/>
    <s v="C27351"/>
    <s v="Sathish_7351"/>
    <s v="Erode"/>
    <n v="11.34"/>
    <n v="77.717200000000005"/>
    <s v="SP122"/>
    <s v="Salesperson_22"/>
    <s v="Shipped"/>
    <s v="mobile_app"/>
  </r>
  <r>
    <s v="S07353"/>
    <d v="2024-08-15T14:48:00"/>
    <x v="76"/>
    <s v="P1352"/>
    <s v="Sportswear_352"/>
    <x v="3"/>
    <s v="Green"/>
    <s v="XS"/>
    <n v="1"/>
    <n v="1293.22"/>
    <n v="997.12"/>
    <n v="1293.22"/>
    <n v="997.12"/>
    <s v="C27352"/>
    <s v="Kavin_7352"/>
    <s v="Chennai"/>
    <n v="13.082700000000001"/>
    <n v="80.270700000000005"/>
    <s v="SP116"/>
    <s v="Salesperson_16"/>
    <s v="Cancelled"/>
    <s v="online"/>
  </r>
  <r>
    <s v="S07354"/>
    <d v="2023-05-09T20:57:00"/>
    <x v="64"/>
    <s v="P1353"/>
    <s v="Sportswear_353"/>
    <x v="3"/>
    <s v="Blue"/>
    <s v="XS"/>
    <n v="1"/>
    <n v="1072.57"/>
    <n v="668.39"/>
    <n v="1072.57"/>
    <n v="668.39"/>
    <s v="C27353"/>
    <s v="Bhuvana_7353"/>
    <s v="Tiruchirappalli"/>
    <n v="10.7905"/>
    <n v="78.704700000000003"/>
    <s v="SP124"/>
    <s v="Salesperson_24"/>
    <s v="Returned"/>
    <s v="in-store"/>
  </r>
  <r>
    <s v="S07355"/>
    <d v="2024-06-13T14:29:00"/>
    <x v="13"/>
    <s v="P1354"/>
    <s v="Jeans_354"/>
    <x v="6"/>
    <s v="White"/>
    <s v="L"/>
    <n v="1"/>
    <n v="742.85"/>
    <n v="480.61"/>
    <n v="742.85"/>
    <n v="480.61"/>
    <s v="C27354"/>
    <s v="Priya_7354"/>
    <s v="Salem"/>
    <n v="11.664300000000001"/>
    <n v="78.146000000000001"/>
    <s v="SP105"/>
    <s v="Salesperson_5"/>
    <s v="Returned"/>
    <s v="online"/>
  </r>
  <r>
    <s v="S07356"/>
    <d v="2023-06-02T12:58:00"/>
    <x v="30"/>
    <s v="P1355"/>
    <s v="T-Shirts_355"/>
    <x v="2"/>
    <s v="Green"/>
    <s v="XXL"/>
    <n v="2"/>
    <n v="2477.08"/>
    <n v="1705.44"/>
    <n v="4954.16"/>
    <n v="3410.88"/>
    <s v="C27355"/>
    <s v="Devi_7355"/>
    <s v="Vellore"/>
    <n v="12.916499999999999"/>
    <n v="79.132499999999993"/>
    <s v="SP107"/>
    <s v="Salesperson_7"/>
    <s v="Cancelled"/>
    <s v="in-store"/>
  </r>
  <r>
    <s v="S07357"/>
    <d v="2023-01-05T19:10:00"/>
    <x v="3"/>
    <s v="P1356"/>
    <s v="Sportswear_356"/>
    <x v="3"/>
    <s v="White"/>
    <s v="M"/>
    <n v="2"/>
    <n v="649.86"/>
    <n v="437.25"/>
    <n v="1299.72"/>
    <n v="874.5"/>
    <s v="C27356"/>
    <s v="Meena_7356"/>
    <s v="Coimbatore"/>
    <n v="11.0168"/>
    <n v="76.955799999999996"/>
    <s v="SP118"/>
    <s v="Salesperson_18"/>
    <s v="Returned"/>
    <s v="in-store"/>
  </r>
  <r>
    <s v="S07358"/>
    <d v="2024-03-14T14:30:00"/>
    <x v="24"/>
    <s v="P1357"/>
    <s v="Sarees_357"/>
    <x v="7"/>
    <s v="Yellow"/>
    <s v="XS"/>
    <n v="2"/>
    <n v="2282.19"/>
    <n v="1741.56"/>
    <n v="4564.38"/>
    <n v="3483.12"/>
    <s v="C27357"/>
    <s v="Anu_7357"/>
    <s v="Chennai"/>
    <n v="13.082700000000001"/>
    <n v="80.270700000000005"/>
    <s v="SP103"/>
    <s v="Salesperson_3"/>
    <s v="Pending"/>
    <s v="in-store"/>
  </r>
  <r>
    <s v="S07359"/>
    <d v="2024-04-02T19:41:00"/>
    <x v="82"/>
    <s v="P1358"/>
    <s v="Men's_358"/>
    <x v="4"/>
    <s v="Pink"/>
    <s v="XXL"/>
    <n v="1"/>
    <n v="2296.29"/>
    <n v="1965.55"/>
    <n v="2296.29"/>
    <n v="1965.55"/>
    <s v="C27358"/>
    <s v="Sathish_7358"/>
    <s v="Tirunelveli"/>
    <n v="8.7139000000000006"/>
    <n v="77.756699999999995"/>
    <s v="SP119"/>
    <s v="Salesperson_19"/>
    <s v="Shipped"/>
    <s v="mobile_app"/>
  </r>
  <r>
    <s v="S07360"/>
    <d v="2023-03-26T21:00:00"/>
    <x v="77"/>
    <s v="P1359"/>
    <s v="Jeans_359"/>
    <x v="6"/>
    <s v="Yellow"/>
    <s v="L"/>
    <n v="4"/>
    <n v="1959.59"/>
    <n v="1301.46"/>
    <n v="7838.36"/>
    <n v="5205.84"/>
    <s v="C27359"/>
    <s v="Ganesh_7359"/>
    <s v="Salem"/>
    <n v="11.664300000000001"/>
    <n v="78.146000000000001"/>
    <s v="SP108"/>
    <s v="Salesperson_8"/>
    <s v="Shipped"/>
    <s v="in-store"/>
  </r>
  <r>
    <s v="S07361"/>
    <d v="2023-12-13T11:37:00"/>
    <x v="19"/>
    <s v="P1360"/>
    <s v="Kid's_360"/>
    <x v="5"/>
    <s v="White"/>
    <s v="S"/>
    <n v="4"/>
    <n v="2424.2600000000002"/>
    <n v="1848.01"/>
    <n v="9697.0400000000009"/>
    <n v="7392.04"/>
    <s v="C27360"/>
    <s v="Priya_7360"/>
    <s v="Coimbatore"/>
    <n v="11.0168"/>
    <n v="76.955799999999996"/>
    <s v="SP102"/>
    <s v="Salesperson_2"/>
    <s v="Cancelled"/>
    <s v="online"/>
  </r>
  <r>
    <s v="S07362"/>
    <d v="2023-11-28T10:10:00"/>
    <x v="33"/>
    <s v="P1361"/>
    <s v="Men's_361"/>
    <x v="4"/>
    <s v="Maroon"/>
    <s v="S"/>
    <n v="1"/>
    <n v="1345.67"/>
    <n v="1207.3599999999999"/>
    <n v="1345.67"/>
    <n v="1207.3599999999999"/>
    <s v="C27361"/>
    <s v="Vishal_7361"/>
    <s v="Tirunelveli"/>
    <n v="8.7139000000000006"/>
    <n v="77.756699999999995"/>
    <s v="SP103"/>
    <s v="Salesperson_3"/>
    <s v="Cancelled"/>
    <s v="online"/>
  </r>
  <r>
    <s v="S07363"/>
    <d v="2023-02-14T18:21:00"/>
    <x v="43"/>
    <s v="P1362"/>
    <s v="Women's_362"/>
    <x v="0"/>
    <s v="White"/>
    <s v="XXL"/>
    <n v="3"/>
    <n v="1062.05"/>
    <n v="858.84"/>
    <n v="3186.15"/>
    <n v="2576.52"/>
    <s v="C27362"/>
    <s v="Priya_7362"/>
    <s v="Salem"/>
    <n v="11.664300000000001"/>
    <n v="78.146000000000001"/>
    <s v="SP128"/>
    <s v="Salesperson_28"/>
    <s v="Paid"/>
    <s v="mobile_app"/>
  </r>
  <r>
    <s v="S07364"/>
    <d v="2023-10-12T21:00:00"/>
    <x v="37"/>
    <s v="P1363"/>
    <s v="Kid's_363"/>
    <x v="5"/>
    <s v="Black"/>
    <s v="L"/>
    <n v="2"/>
    <n v="2105.4899999999998"/>
    <n v="1535.43"/>
    <n v="4210.9799999999996"/>
    <n v="3070.86"/>
    <s v="C27363"/>
    <s v="Aarav_7363"/>
    <s v="Vellore"/>
    <n v="12.916499999999999"/>
    <n v="79.132499999999993"/>
    <s v="SP118"/>
    <s v="Salesperson_18"/>
    <s v="Paid"/>
    <s v="online"/>
  </r>
  <r>
    <s v="S07365"/>
    <d v="2024-01-07T21:50:00"/>
    <x v="39"/>
    <s v="P1364"/>
    <s v="Sportswear_364"/>
    <x v="3"/>
    <s v="Red"/>
    <s v="L"/>
    <n v="1"/>
    <n v="1343.63"/>
    <n v="971.61"/>
    <n v="1343.63"/>
    <n v="971.61"/>
    <s v="C27364"/>
    <s v="Aarav_7364"/>
    <s v="Madurai"/>
    <n v="9.9252000000000002"/>
    <n v="78.119799999999998"/>
    <s v="SP111"/>
    <s v="Salesperson_11"/>
    <s v="Returned"/>
    <s v="in-store"/>
  </r>
  <r>
    <s v="S07366"/>
    <d v="2023-01-28T10:57:00"/>
    <x v="17"/>
    <s v="P1365"/>
    <s v="Kid's_365"/>
    <x v="5"/>
    <s v="Yellow"/>
    <s v="M"/>
    <n v="3"/>
    <n v="2378.52"/>
    <n v="2021.1"/>
    <n v="7135.56"/>
    <n v="6063.3"/>
    <s v="C27365"/>
    <s v="Ganesh_7365"/>
    <s v="Tiruchirappalli"/>
    <n v="10.7905"/>
    <n v="78.704700000000003"/>
    <s v="SP142"/>
    <s v="Salesperson_42"/>
    <s v="Paid"/>
    <s v="online"/>
  </r>
  <r>
    <s v="S07367"/>
    <d v="2023-03-11T21:36:00"/>
    <x v="1"/>
    <s v="P1366"/>
    <s v="Jeans_366"/>
    <x v="6"/>
    <s v="White"/>
    <s v="XXL"/>
    <n v="1"/>
    <n v="2019.03"/>
    <n v="1563.68"/>
    <n v="2019.03"/>
    <n v="1563.68"/>
    <s v="C27366"/>
    <s v="Diya_7366"/>
    <s v="Vellore"/>
    <n v="12.916499999999999"/>
    <n v="79.132499999999993"/>
    <s v="SP126"/>
    <s v="Salesperson_26"/>
    <s v="Pending"/>
    <s v="mobile_app"/>
  </r>
  <r>
    <s v="S07368"/>
    <d v="2023-11-09T20:26:00"/>
    <x v="81"/>
    <s v="P1367"/>
    <s v="Kid's_367"/>
    <x v="5"/>
    <s v="Maroon"/>
    <s v="XS"/>
    <n v="1"/>
    <n v="230.97"/>
    <n v="200.97"/>
    <n v="230.97"/>
    <n v="200.97"/>
    <s v="C27367"/>
    <s v="Ganesh_7367"/>
    <s v="Tirunelveli"/>
    <n v="8.7139000000000006"/>
    <n v="77.756699999999995"/>
    <s v="SP119"/>
    <s v="Salesperson_19"/>
    <s v="Paid"/>
    <s v="in-store"/>
  </r>
  <r>
    <s v="S07369"/>
    <d v="2024-09-07T10:17:00"/>
    <x v="22"/>
    <s v="P1368"/>
    <s v="Sportswear_368"/>
    <x v="3"/>
    <s v="Yellow"/>
    <s v="M"/>
    <n v="2"/>
    <n v="2188.59"/>
    <n v="1629.36"/>
    <n v="4377.18"/>
    <n v="3258.72"/>
    <s v="C27368"/>
    <s v="Lakshmi_7368"/>
    <s v="Chennai"/>
    <n v="13.082700000000001"/>
    <n v="80.270700000000005"/>
    <s v="SP106"/>
    <s v="Salesperson_6"/>
    <s v="Shipped"/>
    <s v="in-store"/>
  </r>
  <r>
    <s v="S07370"/>
    <d v="2023-02-03T20:31:00"/>
    <x v="35"/>
    <s v="P1369"/>
    <s v="Jeans_369"/>
    <x v="6"/>
    <s v="Grey"/>
    <s v="XL"/>
    <n v="4"/>
    <n v="928.68"/>
    <n v="698.96"/>
    <n v="3714.72"/>
    <n v="2795.84"/>
    <s v="C27369"/>
    <s v="Aarav_7369"/>
    <s v="Tirunelveli"/>
    <n v="8.7139000000000006"/>
    <n v="77.756699999999995"/>
    <s v="SP149"/>
    <s v="Salesperson_49"/>
    <s v="Cancelled"/>
    <s v="in-store"/>
  </r>
  <r>
    <s v="S07371"/>
    <d v="2023-12-29T16:22:00"/>
    <x v="34"/>
    <s v="P1370"/>
    <s v="T-Shirts_370"/>
    <x v="2"/>
    <s v="Maroon"/>
    <s v="S"/>
    <n v="3"/>
    <n v="1800.06"/>
    <n v="1592.84"/>
    <n v="5400.18"/>
    <n v="4778.5200000000004"/>
    <s v="C27370"/>
    <s v="Anu_7370"/>
    <s v="Coimbatore"/>
    <n v="11.0168"/>
    <n v="76.955799999999996"/>
    <s v="SP128"/>
    <s v="Salesperson_28"/>
    <s v="Pending"/>
    <s v="in-store"/>
  </r>
  <r>
    <s v="S07372"/>
    <d v="2023-07-01T12:22:00"/>
    <x v="42"/>
    <s v="P1371"/>
    <s v="Jeans_371"/>
    <x v="6"/>
    <s v="Black"/>
    <s v="XL"/>
    <n v="2"/>
    <n v="1610.74"/>
    <n v="1326.17"/>
    <n v="3221.48"/>
    <n v="2652.34"/>
    <s v="C27371"/>
    <s v="Devi_7371"/>
    <s v="Erode"/>
    <n v="11.34"/>
    <n v="77.717200000000005"/>
    <s v="SP139"/>
    <s v="Salesperson_39"/>
    <s v="Paid"/>
    <s v="in-store"/>
  </r>
  <r>
    <s v="S07373"/>
    <d v="2023-09-19T11:01:00"/>
    <x v="70"/>
    <s v="P1372"/>
    <s v="Men's_372"/>
    <x v="4"/>
    <s v="Maroon"/>
    <s v="S"/>
    <n v="2"/>
    <n v="1259.0999999999999"/>
    <n v="920.06"/>
    <n v="2518.1999999999998"/>
    <n v="1840.12"/>
    <s v="C27372"/>
    <s v="Sanjay_7372"/>
    <s v="Erode"/>
    <n v="11.34"/>
    <n v="77.717200000000005"/>
    <s v="SP141"/>
    <s v="Salesperson_41"/>
    <s v="Returned"/>
    <s v="mobile_app"/>
  </r>
  <r>
    <s v="S07374"/>
    <d v="2023-12-22T18:16:00"/>
    <x v="41"/>
    <s v="P1373"/>
    <s v="Kurta_373"/>
    <x v="1"/>
    <s v="Blue"/>
    <s v="S"/>
    <n v="1"/>
    <n v="1087.3699999999999"/>
    <n v="973.27"/>
    <n v="1087.3699999999999"/>
    <n v="973.27"/>
    <s v="C27373"/>
    <s v="Sanjay_7373"/>
    <s v="Chennai"/>
    <n v="13.082700000000001"/>
    <n v="80.270700000000005"/>
    <s v="SP124"/>
    <s v="Salesperson_24"/>
    <s v="Returned"/>
    <s v="third-party"/>
  </r>
  <r>
    <s v="S07375"/>
    <d v="2024-03-17T14:12:00"/>
    <x v="24"/>
    <s v="P1374"/>
    <s v="Kurta_374"/>
    <x v="1"/>
    <s v="White"/>
    <s v="XXL"/>
    <n v="1"/>
    <n v="1416.94"/>
    <n v="1219.44"/>
    <n v="1416.94"/>
    <n v="1219.44"/>
    <s v="C27374"/>
    <s v="Priya_7374"/>
    <s v="Vellore"/>
    <n v="12.916499999999999"/>
    <n v="79.132499999999993"/>
    <s v="SP124"/>
    <s v="Salesperson_24"/>
    <s v="Returned"/>
    <s v="online"/>
  </r>
  <r>
    <s v="S07376"/>
    <d v="2024-06-29T13:09:00"/>
    <x v="2"/>
    <s v="P1375"/>
    <s v="Sportswear_375"/>
    <x v="3"/>
    <s v="Maroon"/>
    <s v="M"/>
    <n v="1"/>
    <n v="863.33"/>
    <n v="764.25"/>
    <n v="863.33"/>
    <n v="764.25"/>
    <s v="C27375"/>
    <s v="Priya_7375"/>
    <s v="Madurai"/>
    <n v="9.9252000000000002"/>
    <n v="78.119799999999998"/>
    <s v="SP121"/>
    <s v="Salesperson_21"/>
    <s v="Paid"/>
    <s v="online"/>
  </r>
  <r>
    <s v="S07377"/>
    <d v="2023-06-22T12:53:00"/>
    <x v="88"/>
    <s v="P1376"/>
    <s v="T-Shirts_376"/>
    <x v="2"/>
    <s v="Yellow"/>
    <s v="XS"/>
    <n v="1"/>
    <n v="2033.75"/>
    <n v="1280.04"/>
    <n v="2033.75"/>
    <n v="1280.04"/>
    <s v="C27376"/>
    <s v="Devi_7376"/>
    <s v="Coimbatore"/>
    <n v="11.0168"/>
    <n v="76.955799999999996"/>
    <s v="SP141"/>
    <s v="Salesperson_41"/>
    <s v="Returned"/>
    <s v="third-party"/>
  </r>
  <r>
    <s v="S07378"/>
    <d v="2024-06-02T12:40:00"/>
    <x v="54"/>
    <s v="P1377"/>
    <s v="Jeans_377"/>
    <x v="6"/>
    <s v="Green"/>
    <s v="M"/>
    <n v="1"/>
    <n v="657.31"/>
    <n v="507.63"/>
    <n v="657.31"/>
    <n v="507.63"/>
    <s v="C27377"/>
    <s v="Ravi_7377"/>
    <s v="Chennai"/>
    <n v="13.082700000000001"/>
    <n v="80.270700000000005"/>
    <s v="SP137"/>
    <s v="Salesperson_37"/>
    <s v="Cancelled"/>
    <s v="in-store"/>
  </r>
  <r>
    <s v="S07379"/>
    <d v="2023-09-23T20:24:00"/>
    <x v="70"/>
    <s v="P1378"/>
    <s v="Kid's_378"/>
    <x v="5"/>
    <s v="Maroon"/>
    <s v="L"/>
    <n v="1"/>
    <n v="290.85000000000002"/>
    <n v="231.05"/>
    <n v="290.85000000000002"/>
    <n v="231.05"/>
    <s v="C27378"/>
    <s v="Diya_7378"/>
    <s v="Chennai"/>
    <n v="13.082700000000001"/>
    <n v="80.270700000000005"/>
    <s v="SP109"/>
    <s v="Salesperson_9"/>
    <s v="Cancelled"/>
    <s v="online"/>
  </r>
  <r>
    <s v="S07380"/>
    <d v="2023-03-10T14:00:00"/>
    <x v="1"/>
    <s v="P1379"/>
    <s v="Sarees_379"/>
    <x v="7"/>
    <s v="Yellow"/>
    <s v="XS"/>
    <n v="2"/>
    <n v="1774.8"/>
    <n v="1116.75"/>
    <n v="3549.6"/>
    <n v="2233.5"/>
    <s v="C27379"/>
    <s v="Vishal_7379"/>
    <s v="Tiruchirappalli"/>
    <n v="10.7905"/>
    <n v="78.704700000000003"/>
    <s v="SP133"/>
    <s v="Salesperson_33"/>
    <s v="Pending"/>
    <s v="mobile_app"/>
  </r>
  <r>
    <s v="S07381"/>
    <d v="2024-06-18T21:22:00"/>
    <x v="11"/>
    <s v="P1380"/>
    <s v="Sarees_380"/>
    <x v="7"/>
    <s v="Yellow"/>
    <s v="S"/>
    <n v="3"/>
    <n v="1843.64"/>
    <n v="1157.33"/>
    <n v="5530.92"/>
    <n v="3471.99"/>
    <s v="C27380"/>
    <s v="Aarav_7380"/>
    <s v="Tiruchirappalli"/>
    <n v="10.7905"/>
    <n v="78.704700000000003"/>
    <s v="SP111"/>
    <s v="Salesperson_11"/>
    <s v="Cancelled"/>
    <s v="online"/>
  </r>
  <r>
    <s v="S07382"/>
    <d v="2023-01-19T21:25:00"/>
    <x v="85"/>
    <s v="P1381"/>
    <s v="Kurta_381"/>
    <x v="1"/>
    <s v="Yellow"/>
    <s v="XL"/>
    <n v="2"/>
    <n v="1079.49"/>
    <n v="718.72"/>
    <n v="2158.98"/>
    <n v="1437.44"/>
    <s v="C27381"/>
    <s v="Diya_7381"/>
    <s v="Coimbatore"/>
    <n v="11.0168"/>
    <n v="76.955799999999996"/>
    <s v="SP136"/>
    <s v="Salesperson_36"/>
    <s v="Cancelled"/>
    <s v="in-store"/>
  </r>
  <r>
    <s v="S07383"/>
    <d v="2023-06-05T19:03:00"/>
    <x v="87"/>
    <s v="P1382"/>
    <s v="Men's_382"/>
    <x v="4"/>
    <s v="Yellow"/>
    <s v="S"/>
    <n v="2"/>
    <n v="2280.31"/>
    <n v="1771.73"/>
    <n v="4560.62"/>
    <n v="3543.46"/>
    <s v="C27382"/>
    <s v="Anu_7382"/>
    <s v="Tiruchirappalli"/>
    <n v="10.7905"/>
    <n v="78.704700000000003"/>
    <s v="SP138"/>
    <s v="Salesperson_38"/>
    <s v="Paid"/>
    <s v="mobile_app"/>
  </r>
  <r>
    <s v="S07384"/>
    <d v="2024-04-30T15:25:00"/>
    <x v="47"/>
    <s v="P1383"/>
    <s v="Sarees_383"/>
    <x v="7"/>
    <s v="Black"/>
    <s v="XS"/>
    <n v="4"/>
    <n v="2013.8"/>
    <n v="1571.18"/>
    <n v="8055.2"/>
    <n v="6284.72"/>
    <s v="C27383"/>
    <s v="Priya_7383"/>
    <s v="Vellore"/>
    <n v="12.916499999999999"/>
    <n v="79.132499999999993"/>
    <s v="SP114"/>
    <s v="Salesperson_14"/>
    <s v="Paid"/>
    <s v="in-store"/>
  </r>
  <r>
    <s v="S07385"/>
    <d v="2024-03-29T15:55:00"/>
    <x v="26"/>
    <s v="P1384"/>
    <s v="Jeans_384"/>
    <x v="6"/>
    <s v="Red"/>
    <s v="S"/>
    <n v="1"/>
    <n v="2311.15"/>
    <n v="1713.65"/>
    <n v="2311.15"/>
    <n v="1713.65"/>
    <s v="C27384"/>
    <s v="Anu_7384"/>
    <s v="Salem"/>
    <n v="11.664300000000001"/>
    <n v="78.146000000000001"/>
    <s v="SP101"/>
    <s v="Salesperson_1"/>
    <s v="Paid"/>
    <s v="mobile_app"/>
  </r>
  <r>
    <s v="S07386"/>
    <d v="2023-03-23T20:27:00"/>
    <x v="77"/>
    <s v="P1385"/>
    <s v="Kurta_385"/>
    <x v="1"/>
    <s v="Grey"/>
    <s v="L"/>
    <n v="2"/>
    <n v="1851.8"/>
    <n v="1271.78"/>
    <n v="3703.6"/>
    <n v="2543.56"/>
    <s v="C27385"/>
    <s v="Sanjay_7385"/>
    <s v="Erode"/>
    <n v="11.34"/>
    <n v="77.717200000000005"/>
    <s v="SP137"/>
    <s v="Salesperson_37"/>
    <s v="Pending"/>
    <s v="mobile_app"/>
  </r>
  <r>
    <s v="S07387"/>
    <d v="2023-09-10T21:33:00"/>
    <x v="74"/>
    <s v="P1386"/>
    <s v="Women's_386"/>
    <x v="0"/>
    <s v="Blue"/>
    <s v="XXL"/>
    <n v="1"/>
    <n v="604.4"/>
    <n v="402.7"/>
    <n v="604.4"/>
    <n v="402.7"/>
    <s v="C27386"/>
    <s v="Aarav_7386"/>
    <s v="Tirunelveli"/>
    <n v="8.7139000000000006"/>
    <n v="77.756699999999995"/>
    <s v="SP100"/>
    <s v="Salesperson_0"/>
    <s v="Shipped"/>
    <s v="online"/>
  </r>
  <r>
    <s v="S07388"/>
    <d v="2023-02-24T15:52:00"/>
    <x v="29"/>
    <s v="P1387"/>
    <s v="Women's_387"/>
    <x v="0"/>
    <s v="Grey"/>
    <s v="XS"/>
    <n v="1"/>
    <n v="466.27"/>
    <n v="309.31"/>
    <n v="466.27"/>
    <n v="309.31"/>
    <s v="C27387"/>
    <s v="Sathish_7387"/>
    <s v="Tirunelveli"/>
    <n v="8.7139000000000006"/>
    <n v="77.756699999999995"/>
    <s v="SP131"/>
    <s v="Salesperson_31"/>
    <s v="Returned"/>
    <s v="in-store"/>
  </r>
  <r>
    <s v="S07389"/>
    <d v="2023-03-05T13:59:00"/>
    <x v="10"/>
    <s v="P1388"/>
    <s v="T-Shirts_388"/>
    <x v="2"/>
    <s v="Yellow"/>
    <s v="XXL"/>
    <n v="3"/>
    <n v="860.27"/>
    <n v="549.86"/>
    <n v="2580.81"/>
    <n v="1649.58"/>
    <s v="C27388"/>
    <s v="Vishal_7388"/>
    <s v="Chennai"/>
    <n v="13.082700000000001"/>
    <n v="80.270700000000005"/>
    <s v="SP127"/>
    <s v="Salesperson_27"/>
    <s v="Cancelled"/>
    <s v="third-party"/>
  </r>
  <r>
    <s v="S07390"/>
    <d v="2023-03-10T15:16:00"/>
    <x v="1"/>
    <s v="P1389"/>
    <s v="Women's_389"/>
    <x v="0"/>
    <s v="White"/>
    <s v="S"/>
    <n v="2"/>
    <n v="1374.02"/>
    <n v="1187.6199999999999"/>
    <n v="2748.04"/>
    <n v="2375.2399999999998"/>
    <s v="C27389"/>
    <s v="Anu_7389"/>
    <s v="Vellore"/>
    <n v="12.916499999999999"/>
    <n v="79.132499999999993"/>
    <s v="SP127"/>
    <s v="Salesperson_27"/>
    <s v="Shipped"/>
    <s v="mobile_app"/>
  </r>
  <r>
    <s v="S07391"/>
    <d v="2023-01-28T16:03:00"/>
    <x v="17"/>
    <s v="P1390"/>
    <s v="Jeans_390"/>
    <x v="6"/>
    <s v="Maroon"/>
    <s v="XXL"/>
    <n v="1"/>
    <n v="1883.37"/>
    <n v="1444.83"/>
    <n v="1883.37"/>
    <n v="1444.83"/>
    <s v="C27390"/>
    <s v="Vishal_7390"/>
    <s v="Tiruchirappalli"/>
    <n v="10.7905"/>
    <n v="78.704700000000003"/>
    <s v="SP107"/>
    <s v="Salesperson_7"/>
    <s v="Returned"/>
    <s v="in-store"/>
  </r>
  <r>
    <s v="S07392"/>
    <d v="2024-04-27T10:05:00"/>
    <x v="75"/>
    <s v="P1391"/>
    <s v="Sarees_391"/>
    <x v="7"/>
    <s v="Pink"/>
    <s v="L"/>
    <n v="4"/>
    <n v="2157.5700000000002"/>
    <n v="1516.84"/>
    <n v="8630.2800000000007"/>
    <n v="6067.36"/>
    <s v="C27391"/>
    <s v="Priya_7391"/>
    <s v="Tirunelveli"/>
    <n v="8.7139000000000006"/>
    <n v="77.756699999999995"/>
    <s v="SP138"/>
    <s v="Salesperson_38"/>
    <s v="Shipped"/>
    <s v="online"/>
  </r>
  <r>
    <s v="S07393"/>
    <d v="2024-09-14T13:53:00"/>
    <x v="38"/>
    <s v="P1392"/>
    <s v="Kid's_392"/>
    <x v="5"/>
    <s v="Pink"/>
    <s v="S"/>
    <n v="1"/>
    <n v="782.13"/>
    <n v="634.39"/>
    <n v="782.13"/>
    <n v="634.39"/>
    <s v="C27392"/>
    <s v="Devi_7392"/>
    <s v="Erode"/>
    <n v="11.34"/>
    <n v="77.717200000000005"/>
    <s v="SP114"/>
    <s v="Salesperson_14"/>
    <s v="Pending"/>
    <s v="in-store"/>
  </r>
  <r>
    <s v="S07394"/>
    <d v="2023-11-05T17:03:00"/>
    <x v="5"/>
    <s v="P1393"/>
    <s v="Sportswear_393"/>
    <x v="3"/>
    <s v="Black"/>
    <s v="S"/>
    <n v="4"/>
    <n v="760.87"/>
    <n v="609.48"/>
    <n v="3043.48"/>
    <n v="2437.92"/>
    <s v="C27393"/>
    <s v="Vishal_7393"/>
    <s v="Tiruchirappalli"/>
    <n v="10.7905"/>
    <n v="78.704700000000003"/>
    <s v="SP131"/>
    <s v="Salesperson_31"/>
    <s v="Paid"/>
    <s v="in-store"/>
  </r>
  <r>
    <s v="S07395"/>
    <d v="2024-06-02T16:20:00"/>
    <x v="54"/>
    <s v="P1394"/>
    <s v="Jeans_394"/>
    <x v="6"/>
    <s v="Blue"/>
    <s v="XL"/>
    <n v="2"/>
    <n v="490.68"/>
    <n v="397.47"/>
    <n v="981.36"/>
    <n v="794.94"/>
    <s v="C27394"/>
    <s v="Lakshmi_7394"/>
    <s v="Chennai"/>
    <n v="13.082700000000001"/>
    <n v="80.270700000000005"/>
    <s v="SP120"/>
    <s v="Salesperson_20"/>
    <s v="Shipped"/>
    <s v="online"/>
  </r>
  <r>
    <s v="S07396"/>
    <d v="2023-12-10T13:10:00"/>
    <x v="50"/>
    <s v="P1395"/>
    <s v="Kurta_395"/>
    <x v="1"/>
    <s v="Yellow"/>
    <s v="XXL"/>
    <n v="1"/>
    <n v="205.15"/>
    <n v="139.11000000000001"/>
    <n v="205.15"/>
    <n v="139.11000000000001"/>
    <s v="C27395"/>
    <s v="Sanjay_7395"/>
    <s v="Coimbatore"/>
    <n v="11.0168"/>
    <n v="76.955799999999996"/>
    <s v="SP116"/>
    <s v="Salesperson_16"/>
    <s v="Paid"/>
    <s v="online"/>
  </r>
  <r>
    <s v="S07397"/>
    <d v="2023-02-26T21:45:00"/>
    <x v="29"/>
    <s v="P1396"/>
    <s v="Jeans_396"/>
    <x v="6"/>
    <s v="White"/>
    <s v="S"/>
    <n v="4"/>
    <n v="993.6"/>
    <n v="742.21"/>
    <n v="3974.4"/>
    <n v="2968.84"/>
    <s v="C27396"/>
    <s v="Aarav_7396"/>
    <s v="Vellore"/>
    <n v="12.916499999999999"/>
    <n v="79.132499999999993"/>
    <s v="SP125"/>
    <s v="Salesperson_25"/>
    <s v="Cancelled"/>
    <s v="in-store"/>
  </r>
  <r>
    <s v="S07398"/>
    <d v="2023-04-03T11:51:00"/>
    <x v="48"/>
    <s v="P1397"/>
    <s v="Jeans_397"/>
    <x v="6"/>
    <s v="Green"/>
    <s v="XL"/>
    <n v="4"/>
    <n v="1703.4"/>
    <n v="1327.14"/>
    <n v="6813.6"/>
    <n v="5308.56"/>
    <s v="C27397"/>
    <s v="Sanjay_7397"/>
    <s v="Vellore"/>
    <n v="12.916499999999999"/>
    <n v="79.132499999999993"/>
    <s v="SP124"/>
    <s v="Salesperson_24"/>
    <s v="Cancelled"/>
    <s v="in-store"/>
  </r>
  <r>
    <s v="S07399"/>
    <d v="2024-02-19T12:22:00"/>
    <x v="73"/>
    <s v="P1398"/>
    <s v="Women's_398"/>
    <x v="0"/>
    <s v="Pink"/>
    <s v="XS"/>
    <n v="1"/>
    <n v="866.56"/>
    <n v="751.64"/>
    <n v="866.56"/>
    <n v="751.64"/>
    <s v="C27398"/>
    <s v="Ganesh_7398"/>
    <s v="Tirunelveli"/>
    <n v="8.7139000000000006"/>
    <n v="77.756699999999995"/>
    <s v="SP146"/>
    <s v="Salesperson_46"/>
    <s v="Paid"/>
    <s v="mobile_app"/>
  </r>
  <r>
    <s v="S07400"/>
    <d v="2023-08-12T12:30:00"/>
    <x v="92"/>
    <s v="P1399"/>
    <s v="Women's_399"/>
    <x v="0"/>
    <s v="Grey"/>
    <s v="XS"/>
    <n v="1"/>
    <n v="615.71"/>
    <n v="482.84"/>
    <n v="615.71"/>
    <n v="482.84"/>
    <s v="C27399"/>
    <s v="Kavin_7399"/>
    <s v="Salem"/>
    <n v="11.664300000000001"/>
    <n v="78.146000000000001"/>
    <s v="SP111"/>
    <s v="Salesperson_11"/>
    <s v="Pending"/>
    <s v="in-store"/>
  </r>
  <r>
    <s v="S07401"/>
    <d v="2024-07-05T19:56:00"/>
    <x v="9"/>
    <s v="P1400"/>
    <s v="Kurta_400"/>
    <x v="1"/>
    <s v="Black"/>
    <s v="L"/>
    <n v="1"/>
    <n v="1765.74"/>
    <n v="1401.6"/>
    <n v="1765.74"/>
    <n v="1401.6"/>
    <s v="C27400"/>
    <s v="Vishal_7400"/>
    <s v="Tiruchirappalli"/>
    <n v="10.7905"/>
    <n v="78.704700000000003"/>
    <s v="SP129"/>
    <s v="Salesperson_29"/>
    <s v="Pending"/>
    <s v="in-store"/>
  </r>
  <r>
    <s v="S07402"/>
    <d v="2023-04-12T20:35:00"/>
    <x v="71"/>
    <s v="P1401"/>
    <s v="Men's_401"/>
    <x v="4"/>
    <s v="Blue"/>
    <s v="S"/>
    <n v="2"/>
    <n v="1149.1400000000001"/>
    <n v="758.11"/>
    <n v="2298.2800000000002"/>
    <n v="1516.22"/>
    <s v="C27401"/>
    <s v="Diya_7401"/>
    <s v="Salem"/>
    <n v="11.664300000000001"/>
    <n v="78.146000000000001"/>
    <s v="SP112"/>
    <s v="Salesperson_12"/>
    <s v="Returned"/>
    <s v="mobile_app"/>
  </r>
  <r>
    <s v="S07403"/>
    <d v="2024-09-05T14:41:00"/>
    <x v="22"/>
    <s v="P1402"/>
    <s v="Women's_402"/>
    <x v="0"/>
    <s v="Black"/>
    <s v="M"/>
    <n v="1"/>
    <n v="2139.2600000000002"/>
    <n v="1810.64"/>
    <n v="2139.2600000000002"/>
    <n v="1810.64"/>
    <s v="C27402"/>
    <s v="Bhuvana_7402"/>
    <s v="Vellore"/>
    <n v="12.916499999999999"/>
    <n v="79.132499999999993"/>
    <s v="SP145"/>
    <s v="Salesperson_45"/>
    <s v="Paid"/>
    <s v="in-store"/>
  </r>
  <r>
    <s v="S07404"/>
    <d v="2024-06-27T18:24:00"/>
    <x v="2"/>
    <s v="P1403"/>
    <s v="Kurta_403"/>
    <x v="1"/>
    <s v="Maroon"/>
    <s v="S"/>
    <n v="1"/>
    <n v="1296.45"/>
    <n v="877.87"/>
    <n v="1296.45"/>
    <n v="877.87"/>
    <s v="C27403"/>
    <s v="Priya_7403"/>
    <s v="Coimbatore"/>
    <n v="11.0168"/>
    <n v="76.955799999999996"/>
    <s v="SP104"/>
    <s v="Salesperson_4"/>
    <s v="Paid"/>
    <s v="online"/>
  </r>
  <r>
    <s v="S07405"/>
    <d v="2024-09-04T19:46:00"/>
    <x v="22"/>
    <s v="P1404"/>
    <s v="T-Shirts_404"/>
    <x v="2"/>
    <s v="Grey"/>
    <s v="L"/>
    <n v="4"/>
    <n v="1991.63"/>
    <n v="1277.94"/>
    <n v="7966.52"/>
    <n v="5111.76"/>
    <s v="C27404"/>
    <s v="Ganesh_7404"/>
    <s v="Madurai"/>
    <n v="9.9252000000000002"/>
    <n v="78.119799999999998"/>
    <s v="SP101"/>
    <s v="Salesperson_1"/>
    <s v="Shipped"/>
    <s v="online"/>
  </r>
  <r>
    <s v="S07406"/>
    <d v="2023-03-28T12:34:00"/>
    <x v="67"/>
    <s v="P1405"/>
    <s v="Jeans_405"/>
    <x v="6"/>
    <s v="White"/>
    <s v="L"/>
    <n v="2"/>
    <n v="1554.83"/>
    <n v="1238.58"/>
    <n v="3109.66"/>
    <n v="2477.16"/>
    <s v="C27405"/>
    <s v="Anu_7405"/>
    <s v="Vellore"/>
    <n v="12.916499999999999"/>
    <n v="79.132499999999993"/>
    <s v="SP148"/>
    <s v="Salesperson_48"/>
    <s v="Pending"/>
    <s v="online"/>
  </r>
  <r>
    <s v="S07407"/>
    <d v="2024-09-21T19:10:00"/>
    <x v="6"/>
    <s v="P1406"/>
    <s v="Sarees_406"/>
    <x v="7"/>
    <s v="White"/>
    <s v="XS"/>
    <n v="2"/>
    <n v="1759.96"/>
    <n v="1148.72"/>
    <n v="3519.92"/>
    <n v="2297.44"/>
    <s v="C27406"/>
    <s v="Vishal_7406"/>
    <s v="Tirunelveli"/>
    <n v="8.7139000000000006"/>
    <n v="77.756699999999995"/>
    <s v="SP122"/>
    <s v="Salesperson_22"/>
    <s v="Shipped"/>
    <s v="online"/>
  </r>
  <r>
    <s v="S07408"/>
    <d v="2024-08-29T10:36:00"/>
    <x v="20"/>
    <s v="P1407"/>
    <s v="T-Shirts_407"/>
    <x v="2"/>
    <s v="Grey"/>
    <s v="S"/>
    <n v="1"/>
    <n v="2336.9"/>
    <n v="1826.68"/>
    <n v="2336.9"/>
    <n v="1826.68"/>
    <s v="C27407"/>
    <s v="Diya_7407"/>
    <s v="Coimbatore"/>
    <n v="11.0168"/>
    <n v="76.955799999999996"/>
    <s v="SP149"/>
    <s v="Salesperson_49"/>
    <s v="Shipped"/>
    <s v="online"/>
  </r>
  <r>
    <s v="S07409"/>
    <d v="2023-10-04T16:49:00"/>
    <x v="31"/>
    <s v="P1408"/>
    <s v="Sarees_408"/>
    <x v="7"/>
    <s v="Green"/>
    <s v="L"/>
    <n v="2"/>
    <n v="1807.45"/>
    <n v="1445.31"/>
    <n v="3614.9"/>
    <n v="2890.62"/>
    <s v="C27408"/>
    <s v="Priya_7408"/>
    <s v="Tiruchirappalli"/>
    <n v="10.7905"/>
    <n v="78.704700000000003"/>
    <s v="SP130"/>
    <s v="Salesperson_30"/>
    <s v="Paid"/>
    <s v="mobile_app"/>
  </r>
  <r>
    <s v="S07410"/>
    <d v="2024-05-10T12:48:00"/>
    <x v="83"/>
    <s v="P1409"/>
    <s v="Men's_409"/>
    <x v="4"/>
    <s v="Maroon"/>
    <s v="XXL"/>
    <n v="2"/>
    <n v="2007.65"/>
    <n v="1616.72"/>
    <n v="4015.3"/>
    <n v="3233.44"/>
    <s v="C27409"/>
    <s v="Anu_7409"/>
    <s v="Salem"/>
    <n v="11.664300000000001"/>
    <n v="78.146000000000001"/>
    <s v="SP114"/>
    <s v="Salesperson_14"/>
    <s v="Cancelled"/>
    <s v="online"/>
  </r>
  <r>
    <s v="S07411"/>
    <d v="2023-02-12T10:07:00"/>
    <x v="80"/>
    <s v="P1410"/>
    <s v="Jeans_410"/>
    <x v="6"/>
    <s v="Red"/>
    <s v="XS"/>
    <n v="1"/>
    <n v="1433.69"/>
    <n v="1265.67"/>
    <n v="1433.69"/>
    <n v="1265.67"/>
    <s v="C27410"/>
    <s v="Vishal_7410"/>
    <s v="Tirunelveli"/>
    <n v="8.7139000000000006"/>
    <n v="77.756699999999995"/>
    <s v="SP130"/>
    <s v="Salesperson_30"/>
    <s v="Cancelled"/>
    <s v="in-store"/>
  </r>
  <r>
    <s v="S07412"/>
    <d v="2024-03-27T13:09:00"/>
    <x v="26"/>
    <s v="P1411"/>
    <s v="Women's_411"/>
    <x v="0"/>
    <s v="Pink"/>
    <s v="M"/>
    <n v="4"/>
    <n v="759.21"/>
    <n v="667.61"/>
    <n v="3036.84"/>
    <n v="2670.44"/>
    <s v="C27411"/>
    <s v="Ganesh_7411"/>
    <s v="Erode"/>
    <n v="11.34"/>
    <n v="77.717200000000005"/>
    <s v="SP100"/>
    <s v="Salesperson_0"/>
    <s v="Cancelled"/>
    <s v="in-store"/>
  </r>
  <r>
    <s v="S07413"/>
    <d v="2023-06-18T20:38:00"/>
    <x v="23"/>
    <s v="P1412"/>
    <s v="Men's_412"/>
    <x v="4"/>
    <s v="White"/>
    <s v="XS"/>
    <n v="1"/>
    <n v="2128.34"/>
    <n v="1592.62"/>
    <n v="2128.34"/>
    <n v="1592.62"/>
    <s v="C27412"/>
    <s v="Anu_7412"/>
    <s v="Chennai"/>
    <n v="13.082700000000001"/>
    <n v="80.270700000000005"/>
    <s v="SP148"/>
    <s v="Salesperson_48"/>
    <s v="Pending"/>
    <s v="in-store"/>
  </r>
  <r>
    <s v="S07414"/>
    <d v="2024-07-08T16:59:00"/>
    <x v="84"/>
    <s v="P1413"/>
    <s v="T-Shirts_413"/>
    <x v="2"/>
    <s v="White"/>
    <s v="L"/>
    <n v="4"/>
    <n v="1342.14"/>
    <n v="1006.62"/>
    <n v="5368.56"/>
    <n v="4026.48"/>
    <s v="C27413"/>
    <s v="Sanjay_7413"/>
    <s v="Madurai"/>
    <n v="9.9252000000000002"/>
    <n v="78.119799999999998"/>
    <s v="SP135"/>
    <s v="Salesperson_35"/>
    <s v="Cancelled"/>
    <s v="mobile_app"/>
  </r>
  <r>
    <s v="S07415"/>
    <d v="2024-03-14T11:59:00"/>
    <x v="24"/>
    <s v="P1414"/>
    <s v="Kid's_414"/>
    <x v="5"/>
    <s v="Pink"/>
    <s v="XS"/>
    <n v="3"/>
    <n v="1618.9"/>
    <n v="1394.94"/>
    <n v="4856.7"/>
    <n v="4184.82"/>
    <s v="C27414"/>
    <s v="Ravi_7414"/>
    <s v="Tiruchirappalli"/>
    <n v="10.7905"/>
    <n v="78.704700000000003"/>
    <s v="SP116"/>
    <s v="Salesperson_16"/>
    <s v="Shipped"/>
    <s v="in-store"/>
  </r>
  <r>
    <s v="S07416"/>
    <d v="2023-09-20T10:39:00"/>
    <x v="70"/>
    <s v="P1415"/>
    <s v="Men's_415"/>
    <x v="4"/>
    <s v="Maroon"/>
    <s v="L"/>
    <n v="2"/>
    <n v="1574.58"/>
    <n v="1317.54"/>
    <n v="3149.16"/>
    <n v="2635.08"/>
    <s v="C27415"/>
    <s v="Meena_7415"/>
    <s v="Erode"/>
    <n v="11.34"/>
    <n v="77.717200000000005"/>
    <s v="SP112"/>
    <s v="Salesperson_12"/>
    <s v="Paid"/>
    <s v="third-party"/>
  </r>
  <r>
    <s v="S07417"/>
    <d v="2023-02-01T15:55:00"/>
    <x v="35"/>
    <s v="P1416"/>
    <s v="T-Shirts_416"/>
    <x v="2"/>
    <s v="Black"/>
    <s v="XXL"/>
    <n v="2"/>
    <n v="450.11"/>
    <n v="313.5"/>
    <n v="900.22"/>
    <n v="627"/>
    <s v="C27416"/>
    <s v="Diya_7416"/>
    <s v="Coimbatore"/>
    <n v="11.0168"/>
    <n v="76.955799999999996"/>
    <s v="SP112"/>
    <s v="Salesperson_12"/>
    <s v="Shipped"/>
    <s v="online"/>
  </r>
  <r>
    <s v="S07418"/>
    <d v="2024-06-06T11:27:00"/>
    <x v="40"/>
    <s v="P1417"/>
    <s v="Kid's_417"/>
    <x v="5"/>
    <s v="Green"/>
    <s v="XL"/>
    <n v="1"/>
    <n v="2407.14"/>
    <n v="1946.53"/>
    <n v="2407.14"/>
    <n v="1946.53"/>
    <s v="C27417"/>
    <s v="Devi_7417"/>
    <s v="Tiruchirappalli"/>
    <n v="10.7905"/>
    <n v="78.704700000000003"/>
    <s v="SP133"/>
    <s v="Salesperson_33"/>
    <s v="Paid"/>
    <s v="mobile_app"/>
  </r>
  <r>
    <s v="S07419"/>
    <d v="2023-09-17T13:14:00"/>
    <x v="61"/>
    <s v="P1418"/>
    <s v="T-Shirts_418"/>
    <x v="2"/>
    <s v="Yellow"/>
    <s v="XS"/>
    <n v="2"/>
    <n v="1050.3499999999999"/>
    <n v="670.77"/>
    <n v="2100.6999999999998"/>
    <n v="1341.54"/>
    <s v="C27418"/>
    <s v="Lakshmi_7418"/>
    <s v="Tiruchirappalli"/>
    <n v="10.7905"/>
    <n v="78.704700000000003"/>
    <s v="SP100"/>
    <s v="Salesperson_0"/>
    <s v="Cancelled"/>
    <s v="in-store"/>
  </r>
  <r>
    <s v="S07420"/>
    <d v="2024-08-29T17:59:00"/>
    <x v="20"/>
    <s v="P1419"/>
    <s v="Jeans_419"/>
    <x v="6"/>
    <s v="White"/>
    <s v="XL"/>
    <n v="1"/>
    <n v="1942.95"/>
    <n v="1288.31"/>
    <n v="1942.95"/>
    <n v="1288.31"/>
    <s v="C27419"/>
    <s v="Diya_7419"/>
    <s v="Coimbatore"/>
    <n v="11.0168"/>
    <n v="76.955799999999996"/>
    <s v="SP125"/>
    <s v="Salesperson_25"/>
    <s v="Returned"/>
    <s v="online"/>
  </r>
  <r>
    <s v="S07421"/>
    <d v="2024-05-29T13:59:00"/>
    <x v="54"/>
    <s v="P1420"/>
    <s v="Sportswear_420"/>
    <x v="3"/>
    <s v="Pink"/>
    <s v="M"/>
    <n v="1"/>
    <n v="820.19"/>
    <n v="660.02"/>
    <n v="820.19"/>
    <n v="660.02"/>
    <s v="C27420"/>
    <s v="Sathish_7420"/>
    <s v="Madurai"/>
    <n v="9.9252000000000002"/>
    <n v="78.119799999999998"/>
    <s v="SP146"/>
    <s v="Salesperson_46"/>
    <s v="Shipped"/>
    <s v="third-party"/>
  </r>
  <r>
    <s v="S07422"/>
    <d v="2023-02-19T15:19:00"/>
    <x v="43"/>
    <s v="P1421"/>
    <s v="Jeans_421"/>
    <x v="6"/>
    <s v="Maroon"/>
    <s v="XXL"/>
    <n v="3"/>
    <n v="876.92"/>
    <n v="603.86"/>
    <n v="2630.76"/>
    <n v="1811.58"/>
    <s v="C27421"/>
    <s v="Priya_7421"/>
    <s v="Coimbatore"/>
    <n v="11.0168"/>
    <n v="76.955799999999996"/>
    <s v="SP113"/>
    <s v="Salesperson_13"/>
    <s v="Pending"/>
    <s v="online"/>
  </r>
  <r>
    <s v="S07423"/>
    <d v="2023-01-30T12:25:00"/>
    <x v="35"/>
    <s v="P1422"/>
    <s v="Sportswear_422"/>
    <x v="3"/>
    <s v="Green"/>
    <s v="XXL"/>
    <n v="1"/>
    <n v="2385.41"/>
    <n v="1827.64"/>
    <n v="2385.41"/>
    <n v="1827.64"/>
    <s v="C27422"/>
    <s v="Kavin_7422"/>
    <s v="Vellore"/>
    <n v="12.916499999999999"/>
    <n v="79.132499999999993"/>
    <s v="SP144"/>
    <s v="Salesperson_44"/>
    <s v="Cancelled"/>
    <s v="in-store"/>
  </r>
  <r>
    <s v="S07424"/>
    <d v="2023-08-13T10:09:00"/>
    <x v="92"/>
    <s v="P1423"/>
    <s v="Women's_423"/>
    <x v="0"/>
    <s v="Maroon"/>
    <s v="XS"/>
    <n v="3"/>
    <n v="1380.15"/>
    <n v="1141.77"/>
    <n v="4140.45"/>
    <n v="3425.31"/>
    <s v="C27423"/>
    <s v="Karthik_7423"/>
    <s v="Tirunelveli"/>
    <n v="8.7139000000000006"/>
    <n v="77.756699999999995"/>
    <s v="SP113"/>
    <s v="Salesperson_13"/>
    <s v="Cancelled"/>
    <s v="online"/>
  </r>
  <r>
    <s v="S07425"/>
    <d v="2024-06-26T14:06:00"/>
    <x v="2"/>
    <s v="P1424"/>
    <s v="Kid's_424"/>
    <x v="5"/>
    <s v="Yellow"/>
    <s v="XXL"/>
    <n v="1"/>
    <n v="294.70999999999998"/>
    <n v="191.74"/>
    <n v="294.70999999999998"/>
    <n v="191.74"/>
    <s v="C27424"/>
    <s v="Anu_7424"/>
    <s v="Tiruchirappalli"/>
    <n v="10.7905"/>
    <n v="78.704700000000003"/>
    <s v="SP102"/>
    <s v="Salesperson_2"/>
    <s v="Pending"/>
    <s v="mobile_app"/>
  </r>
  <r>
    <s v="S07426"/>
    <d v="2023-04-27T15:02:00"/>
    <x v="56"/>
    <s v="P1425"/>
    <s v="Women's_425"/>
    <x v="0"/>
    <s v="Black"/>
    <s v="L"/>
    <n v="2"/>
    <n v="2336.5300000000002"/>
    <n v="1410.02"/>
    <n v="4673.0600000000004"/>
    <n v="2820.04"/>
    <s v="C27425"/>
    <s v="Ravi_7425"/>
    <s v="Coimbatore"/>
    <n v="11.0168"/>
    <n v="76.955799999999996"/>
    <s v="SP126"/>
    <s v="Salesperson_26"/>
    <s v="Paid"/>
    <s v="in-store"/>
  </r>
  <r>
    <s v="S07427"/>
    <d v="2023-08-26T19:09:00"/>
    <x v="4"/>
    <s v="P1426"/>
    <s v="Jeans_426"/>
    <x v="6"/>
    <s v="Black"/>
    <s v="XL"/>
    <n v="2"/>
    <n v="441.64"/>
    <n v="283.87"/>
    <n v="883.28"/>
    <n v="567.74"/>
    <s v="C27426"/>
    <s v="Vishal_7426"/>
    <s v="Coimbatore"/>
    <n v="11.0168"/>
    <n v="76.955799999999996"/>
    <s v="SP146"/>
    <s v="Salesperson_46"/>
    <s v="Shipped"/>
    <s v="third-party"/>
  </r>
  <r>
    <s v="S07428"/>
    <d v="2023-09-20T18:41:00"/>
    <x v="70"/>
    <s v="P1427"/>
    <s v="Sportswear_427"/>
    <x v="3"/>
    <s v="Pink"/>
    <s v="XS"/>
    <n v="1"/>
    <n v="1902.29"/>
    <n v="1279.49"/>
    <n v="1902.29"/>
    <n v="1279.49"/>
    <s v="C27427"/>
    <s v="Kavin_7427"/>
    <s v="Vellore"/>
    <n v="12.916499999999999"/>
    <n v="79.132499999999993"/>
    <s v="SP119"/>
    <s v="Salesperson_19"/>
    <s v="Cancelled"/>
    <s v="online"/>
  </r>
  <r>
    <s v="S07429"/>
    <d v="2023-03-09T12:51:00"/>
    <x v="1"/>
    <s v="P1428"/>
    <s v="Men's_428"/>
    <x v="4"/>
    <s v="Grey"/>
    <s v="S"/>
    <n v="3"/>
    <n v="689.24"/>
    <n v="431.51"/>
    <n v="2067.7199999999998"/>
    <n v="1294.53"/>
    <s v="C27428"/>
    <s v="Priya_7428"/>
    <s v="Salem"/>
    <n v="11.664300000000001"/>
    <n v="78.146000000000001"/>
    <s v="SP133"/>
    <s v="Salesperson_33"/>
    <s v="Cancelled"/>
    <s v="online"/>
  </r>
  <r>
    <s v="S07430"/>
    <d v="2023-08-25T19:50:00"/>
    <x v="4"/>
    <s v="P1429"/>
    <s v="Women's_429"/>
    <x v="0"/>
    <s v="Red"/>
    <s v="M"/>
    <n v="1"/>
    <n v="2189.16"/>
    <n v="1606.7"/>
    <n v="2189.16"/>
    <n v="1606.7"/>
    <s v="C27429"/>
    <s v="Devi_7429"/>
    <s v="Chennai"/>
    <n v="13.082700000000001"/>
    <n v="80.270700000000005"/>
    <s v="SP115"/>
    <s v="Salesperson_15"/>
    <s v="Cancelled"/>
    <s v="in-store"/>
  </r>
  <r>
    <s v="S07431"/>
    <d v="2024-08-06T11:10:00"/>
    <x v="46"/>
    <s v="P1430"/>
    <s v="Women's_430"/>
    <x v="0"/>
    <s v="Pink"/>
    <s v="L"/>
    <n v="1"/>
    <n v="1383.35"/>
    <n v="851.21"/>
    <n v="1383.35"/>
    <n v="851.21"/>
    <s v="C27430"/>
    <s v="Anu_7430"/>
    <s v="Coimbatore"/>
    <n v="11.0168"/>
    <n v="76.955799999999996"/>
    <s v="SP111"/>
    <s v="Salesperson_11"/>
    <s v="Cancelled"/>
    <s v="in-store"/>
  </r>
  <r>
    <s v="S07432"/>
    <d v="2024-01-24T14:12:00"/>
    <x v="57"/>
    <s v="P1431"/>
    <s v="Jeans_431"/>
    <x v="6"/>
    <s v="Grey"/>
    <s v="XL"/>
    <n v="2"/>
    <n v="260.04000000000002"/>
    <n v="160.26"/>
    <n v="520.08000000000004"/>
    <n v="320.52"/>
    <s v="C27431"/>
    <s v="Lakshmi_7431"/>
    <s v="Tiruchirappalli"/>
    <n v="10.7905"/>
    <n v="78.704700000000003"/>
    <s v="SP138"/>
    <s v="Salesperson_38"/>
    <s v="Cancelled"/>
    <s v="third-party"/>
  </r>
  <r>
    <s v="S07433"/>
    <d v="2024-01-22T13:08:00"/>
    <x v="57"/>
    <s v="P1432"/>
    <s v="Sarees_432"/>
    <x v="7"/>
    <s v="Black"/>
    <s v="XS"/>
    <n v="2"/>
    <n v="488.56"/>
    <n v="419.13"/>
    <n v="977.12"/>
    <n v="838.26"/>
    <s v="C27432"/>
    <s v="Sanjay_7432"/>
    <s v="Madurai"/>
    <n v="9.9252000000000002"/>
    <n v="78.119799999999998"/>
    <s v="SP111"/>
    <s v="Salesperson_11"/>
    <s v="Shipped"/>
    <s v="in-store"/>
  </r>
  <r>
    <s v="S07434"/>
    <d v="2024-03-25T12:42:00"/>
    <x v="26"/>
    <s v="P1433"/>
    <s v="Women's_433"/>
    <x v="0"/>
    <s v="White"/>
    <s v="L"/>
    <n v="1"/>
    <n v="1519.77"/>
    <n v="1143.68"/>
    <n v="1519.77"/>
    <n v="1143.68"/>
    <s v="C27433"/>
    <s v="Sathish_7433"/>
    <s v="Tirunelveli"/>
    <n v="8.7139000000000006"/>
    <n v="77.756699999999995"/>
    <s v="SP115"/>
    <s v="Salesperson_15"/>
    <s v="Cancelled"/>
    <s v="in-store"/>
  </r>
  <r>
    <s v="S07435"/>
    <d v="2023-12-05T16:56:00"/>
    <x v="50"/>
    <s v="P1434"/>
    <s v="Sarees_434"/>
    <x v="7"/>
    <s v="Black"/>
    <s v="L"/>
    <n v="1"/>
    <n v="1747.38"/>
    <n v="1419.9"/>
    <n v="1747.38"/>
    <n v="1419.9"/>
    <s v="C27434"/>
    <s v="Sathish_7434"/>
    <s v="Madurai"/>
    <n v="9.9252000000000002"/>
    <n v="78.119799999999998"/>
    <s v="SP115"/>
    <s v="Salesperson_15"/>
    <s v="Pending"/>
    <s v="in-store"/>
  </r>
  <r>
    <s v="S07436"/>
    <d v="2024-05-09T20:39:00"/>
    <x v="83"/>
    <s v="P1435"/>
    <s v="Men's_435"/>
    <x v="4"/>
    <s v="Grey"/>
    <s v="S"/>
    <n v="3"/>
    <n v="2049.6999999999998"/>
    <n v="1290.54"/>
    <n v="6149.1"/>
    <n v="3871.62"/>
    <s v="C27435"/>
    <s v="Lakshmi_7435"/>
    <s v="Salem"/>
    <n v="11.664300000000001"/>
    <n v="78.146000000000001"/>
    <s v="SP132"/>
    <s v="Salesperson_32"/>
    <s v="Shipped"/>
    <s v="in-store"/>
  </r>
  <r>
    <s v="S07437"/>
    <d v="2023-06-29T14:06:00"/>
    <x v="42"/>
    <s v="P1436"/>
    <s v="Women's_436"/>
    <x v="0"/>
    <s v="Blue"/>
    <s v="M"/>
    <n v="1"/>
    <n v="778.02"/>
    <n v="509.69"/>
    <n v="778.02"/>
    <n v="509.69"/>
    <s v="C27436"/>
    <s v="Priya_7436"/>
    <s v="Madurai"/>
    <n v="9.9252000000000002"/>
    <n v="78.119799999999998"/>
    <s v="SP114"/>
    <s v="Salesperson_14"/>
    <s v="Paid"/>
    <s v="in-store"/>
  </r>
  <r>
    <s v="S07438"/>
    <d v="2023-10-19T21:05:00"/>
    <x v="69"/>
    <s v="P1437"/>
    <s v="Kurta_437"/>
    <x v="1"/>
    <s v="Grey"/>
    <s v="XL"/>
    <n v="2"/>
    <n v="1706.86"/>
    <n v="1251.76"/>
    <n v="3413.72"/>
    <n v="2503.52"/>
    <s v="C27437"/>
    <s v="Aarav_7437"/>
    <s v="Coimbatore"/>
    <n v="11.0168"/>
    <n v="76.955799999999996"/>
    <s v="SP143"/>
    <s v="Salesperson_43"/>
    <s v="Cancelled"/>
    <s v="online"/>
  </r>
  <r>
    <s v="S07439"/>
    <d v="2024-09-23T21:54:00"/>
    <x v="55"/>
    <s v="P1438"/>
    <s v="T-Shirts_438"/>
    <x v="2"/>
    <s v="Pink"/>
    <s v="L"/>
    <n v="1"/>
    <n v="1046.3399999999999"/>
    <n v="895.46"/>
    <n v="1046.3399999999999"/>
    <n v="895.46"/>
    <s v="C27438"/>
    <s v="Aarav_7438"/>
    <s v="Coimbatore"/>
    <n v="11.0168"/>
    <n v="76.955799999999996"/>
    <s v="SP117"/>
    <s v="Salesperson_17"/>
    <s v="Paid"/>
    <s v="in-store"/>
  </r>
  <r>
    <s v="S07440"/>
    <d v="2024-04-18T18:16:00"/>
    <x v="45"/>
    <s v="P1439"/>
    <s v="Kid's_439"/>
    <x v="5"/>
    <s v="Maroon"/>
    <s v="XS"/>
    <n v="2"/>
    <n v="832.03"/>
    <n v="690.32"/>
    <n v="1664.06"/>
    <n v="1380.64"/>
    <s v="C27439"/>
    <s v="Vishal_7439"/>
    <s v="Salem"/>
    <n v="11.664300000000001"/>
    <n v="78.146000000000001"/>
    <s v="SP128"/>
    <s v="Salesperson_28"/>
    <s v="Paid"/>
    <s v="mobile_app"/>
  </r>
  <r>
    <s v="S07441"/>
    <d v="2023-03-04T13:51:00"/>
    <x v="10"/>
    <s v="P1440"/>
    <s v="Kid's_440"/>
    <x v="5"/>
    <s v="Red"/>
    <s v="XL"/>
    <n v="1"/>
    <n v="1271.58"/>
    <n v="989.06"/>
    <n v="1271.58"/>
    <n v="989.06"/>
    <s v="C27440"/>
    <s v="Meena_7440"/>
    <s v="Erode"/>
    <n v="11.34"/>
    <n v="77.717200000000005"/>
    <s v="SP108"/>
    <s v="Salesperson_8"/>
    <s v="Returned"/>
    <s v="in-store"/>
  </r>
  <r>
    <s v="S07442"/>
    <d v="2023-01-27T15:33:00"/>
    <x v="17"/>
    <s v="P1441"/>
    <s v="Sportswear_441"/>
    <x v="3"/>
    <s v="White"/>
    <s v="XL"/>
    <n v="4"/>
    <n v="1699.06"/>
    <n v="1468.75"/>
    <n v="6796.24"/>
    <n v="5875"/>
    <s v="C27441"/>
    <s v="Karthik_7441"/>
    <s v="Erode"/>
    <n v="11.34"/>
    <n v="77.717200000000005"/>
    <s v="SP111"/>
    <s v="Salesperson_11"/>
    <s v="Pending"/>
    <s v="online"/>
  </r>
  <r>
    <s v="S07443"/>
    <d v="2023-01-15T14:56:00"/>
    <x v="72"/>
    <s v="P1442"/>
    <s v="Sportswear_442"/>
    <x v="3"/>
    <s v="Maroon"/>
    <s v="XXL"/>
    <n v="1"/>
    <n v="399.46"/>
    <n v="263.66000000000003"/>
    <n v="399.46"/>
    <n v="263.66000000000003"/>
    <s v="C27442"/>
    <s v="Anu_7442"/>
    <s v="Erode"/>
    <n v="11.34"/>
    <n v="77.717200000000005"/>
    <s v="SP144"/>
    <s v="Salesperson_44"/>
    <s v="Paid"/>
    <s v="online"/>
  </r>
  <r>
    <s v="S07444"/>
    <d v="2024-05-09T10:58:00"/>
    <x v="83"/>
    <s v="P1443"/>
    <s v="Sportswear_443"/>
    <x v="3"/>
    <s v="Black"/>
    <s v="S"/>
    <n v="1"/>
    <n v="2273"/>
    <n v="1715.62"/>
    <n v="2273"/>
    <n v="1715.62"/>
    <s v="C27443"/>
    <s v="Sanjay_7443"/>
    <s v="Vellore"/>
    <n v="12.916499999999999"/>
    <n v="79.132499999999993"/>
    <s v="SP129"/>
    <s v="Salesperson_29"/>
    <s v="Shipped"/>
    <s v="mobile_app"/>
  </r>
  <r>
    <s v="S07445"/>
    <d v="2024-01-02T11:21:00"/>
    <x v="39"/>
    <s v="P1444"/>
    <s v="Men's_444"/>
    <x v="4"/>
    <s v="Pink"/>
    <s v="S"/>
    <n v="4"/>
    <n v="1498.83"/>
    <n v="1014.75"/>
    <n v="5995.32"/>
    <n v="4059"/>
    <s v="C27444"/>
    <s v="Sathish_7444"/>
    <s v="Tirunelveli"/>
    <n v="8.7139000000000006"/>
    <n v="77.756699999999995"/>
    <s v="SP140"/>
    <s v="Salesperson_40"/>
    <s v="Paid"/>
    <s v="mobile_app"/>
  </r>
  <r>
    <s v="S07446"/>
    <d v="2023-08-02T17:54:00"/>
    <x v="58"/>
    <s v="P1445"/>
    <s v="Jeans_445"/>
    <x v="6"/>
    <s v="Pink"/>
    <s v="XL"/>
    <n v="1"/>
    <n v="736.73"/>
    <n v="515.76"/>
    <n v="736.73"/>
    <n v="515.76"/>
    <s v="C27445"/>
    <s v="Sathish_7445"/>
    <s v="Chennai"/>
    <n v="13.082700000000001"/>
    <n v="80.270700000000005"/>
    <s v="SP127"/>
    <s v="Salesperson_27"/>
    <s v="Returned"/>
    <s v="mobile_app"/>
  </r>
  <r>
    <s v="S07447"/>
    <d v="2024-07-04T11:37:00"/>
    <x v="9"/>
    <s v="P1446"/>
    <s v="Sportswear_446"/>
    <x v="3"/>
    <s v="White"/>
    <s v="XS"/>
    <n v="2"/>
    <n v="1575.98"/>
    <n v="994.95"/>
    <n v="3151.96"/>
    <n v="1989.9"/>
    <s v="C27446"/>
    <s v="Devi_7446"/>
    <s v="Erode"/>
    <n v="11.34"/>
    <n v="77.717200000000005"/>
    <s v="SP137"/>
    <s v="Salesperson_37"/>
    <s v="Cancelled"/>
    <s v="online"/>
  </r>
  <r>
    <s v="S07448"/>
    <d v="2024-07-09T10:14:00"/>
    <x v="84"/>
    <s v="P1447"/>
    <s v="T-Shirts_447"/>
    <x v="2"/>
    <s v="Black"/>
    <s v="L"/>
    <n v="2"/>
    <n v="701.43"/>
    <n v="442.28"/>
    <n v="1402.86"/>
    <n v="884.56"/>
    <s v="C27447"/>
    <s v="Priya_7447"/>
    <s v="Tiruchirappalli"/>
    <n v="10.7905"/>
    <n v="78.704700000000003"/>
    <s v="SP143"/>
    <s v="Salesperson_43"/>
    <s v="Pending"/>
    <s v="mobile_app"/>
  </r>
  <r>
    <s v="S07449"/>
    <d v="2023-11-29T18:24:00"/>
    <x v="33"/>
    <s v="P1448"/>
    <s v="Sportswear_448"/>
    <x v="3"/>
    <s v="Yellow"/>
    <s v="L"/>
    <n v="1"/>
    <n v="1626.21"/>
    <n v="1014.08"/>
    <n v="1626.21"/>
    <n v="1014.08"/>
    <s v="C27448"/>
    <s v="Sanjay_7448"/>
    <s v="Coimbatore"/>
    <n v="11.0168"/>
    <n v="76.955799999999996"/>
    <s v="SP132"/>
    <s v="Salesperson_32"/>
    <s v="Returned"/>
    <s v="in-store"/>
  </r>
  <r>
    <s v="S07450"/>
    <d v="2024-04-30T16:12:00"/>
    <x v="47"/>
    <s v="P1449"/>
    <s v="Sarees_449"/>
    <x v="7"/>
    <s v="Black"/>
    <s v="M"/>
    <n v="3"/>
    <n v="2203.11"/>
    <n v="1910.29"/>
    <n v="6609.33"/>
    <n v="5730.87"/>
    <s v="C27449"/>
    <s v="Ravi_7449"/>
    <s v="Vellore"/>
    <n v="12.916499999999999"/>
    <n v="79.132499999999993"/>
    <s v="SP130"/>
    <s v="Salesperson_30"/>
    <s v="Shipped"/>
    <s v="in-store"/>
  </r>
  <r>
    <s v="S07451"/>
    <d v="2023-07-29T17:53:00"/>
    <x v="78"/>
    <s v="P1450"/>
    <s v="Sarees_450"/>
    <x v="7"/>
    <s v="Green"/>
    <s v="XXL"/>
    <n v="1"/>
    <n v="2162.3200000000002"/>
    <n v="1846.23"/>
    <n v="2162.3200000000002"/>
    <n v="1846.23"/>
    <s v="C27450"/>
    <s v="Sathish_7450"/>
    <s v="Salem"/>
    <n v="11.664300000000001"/>
    <n v="78.146000000000001"/>
    <s v="SP121"/>
    <s v="Salesperson_21"/>
    <s v="Cancelled"/>
    <s v="online"/>
  </r>
  <r>
    <s v="S07452"/>
    <d v="2023-04-24T10:42:00"/>
    <x v="56"/>
    <s v="P1451"/>
    <s v="Jeans_451"/>
    <x v="6"/>
    <s v="Pink"/>
    <s v="XS"/>
    <n v="2"/>
    <n v="1646.59"/>
    <n v="1062.9000000000001"/>
    <n v="3293.18"/>
    <n v="2125.8000000000002"/>
    <s v="C27451"/>
    <s v="Anu_7451"/>
    <s v="Tiruchirappalli"/>
    <n v="10.7905"/>
    <n v="78.704700000000003"/>
    <s v="SP128"/>
    <s v="Salesperson_28"/>
    <s v="Returned"/>
    <s v="mobile_app"/>
  </r>
  <r>
    <s v="S07453"/>
    <d v="2024-02-03T13:22:00"/>
    <x v="53"/>
    <s v="P1452"/>
    <s v="T-Shirts_452"/>
    <x v="2"/>
    <s v="Maroon"/>
    <s v="XL"/>
    <n v="1"/>
    <n v="1396.91"/>
    <n v="1175.27"/>
    <n v="1396.91"/>
    <n v="1175.27"/>
    <s v="C27452"/>
    <s v="Ganesh_7452"/>
    <s v="Madurai"/>
    <n v="9.9252000000000002"/>
    <n v="78.119799999999998"/>
    <s v="SP112"/>
    <s v="Salesperson_12"/>
    <s v="Cancelled"/>
    <s v="in-store"/>
  </r>
  <r>
    <s v="S07454"/>
    <d v="2023-11-21T13:53:00"/>
    <x v="51"/>
    <s v="P1453"/>
    <s v="Kurta_453"/>
    <x v="1"/>
    <s v="Red"/>
    <s v="M"/>
    <n v="2"/>
    <n v="2324.12"/>
    <n v="2075.64"/>
    <n v="4648.24"/>
    <n v="4151.28"/>
    <s v="C27453"/>
    <s v="Kavin_7453"/>
    <s v="Salem"/>
    <n v="11.664300000000001"/>
    <n v="78.146000000000001"/>
    <s v="SP117"/>
    <s v="Salesperson_17"/>
    <s v="Returned"/>
    <s v="third-party"/>
  </r>
  <r>
    <s v="S07455"/>
    <d v="2023-10-09T19:52:00"/>
    <x v="37"/>
    <s v="P1454"/>
    <s v="Men's_454"/>
    <x v="4"/>
    <s v="Green"/>
    <s v="M"/>
    <n v="1"/>
    <n v="812"/>
    <n v="702.42"/>
    <n v="812"/>
    <n v="702.42"/>
    <s v="C27454"/>
    <s v="Bhuvana_7454"/>
    <s v="Erode"/>
    <n v="11.34"/>
    <n v="77.717200000000005"/>
    <s v="SP131"/>
    <s v="Salesperson_31"/>
    <s v="Paid"/>
    <s v="in-store"/>
  </r>
  <r>
    <s v="S07456"/>
    <d v="2023-09-10T13:16:00"/>
    <x v="74"/>
    <s v="P1455"/>
    <s v="Kid's_455"/>
    <x v="5"/>
    <s v="Blue"/>
    <s v="L"/>
    <n v="1"/>
    <n v="1721.02"/>
    <n v="1215.03"/>
    <n v="1721.02"/>
    <n v="1215.03"/>
    <s v="C27455"/>
    <s v="Sanjay_7455"/>
    <s v="Madurai"/>
    <n v="9.9252000000000002"/>
    <n v="78.119799999999998"/>
    <s v="SP139"/>
    <s v="Salesperson_39"/>
    <s v="Returned"/>
    <s v="online"/>
  </r>
  <r>
    <s v="S07457"/>
    <d v="2023-04-04T16:37:00"/>
    <x v="48"/>
    <s v="P1456"/>
    <s v="Women's_456"/>
    <x v="0"/>
    <s v="Pink"/>
    <s v="XS"/>
    <n v="2"/>
    <n v="1149.9000000000001"/>
    <n v="847.41"/>
    <n v="2299.8000000000002"/>
    <n v="1694.82"/>
    <s v="C27456"/>
    <s v="Devi_7456"/>
    <s v="Chennai"/>
    <n v="13.082700000000001"/>
    <n v="80.270700000000005"/>
    <s v="SP114"/>
    <s v="Salesperson_14"/>
    <s v="Shipped"/>
    <s v="mobile_app"/>
  </r>
  <r>
    <s v="S07458"/>
    <d v="2024-05-20T13:18:00"/>
    <x v="89"/>
    <s v="P1457"/>
    <s v="Kurta_457"/>
    <x v="1"/>
    <s v="Black"/>
    <s v="S"/>
    <n v="1"/>
    <n v="1654.11"/>
    <n v="1447.04"/>
    <n v="1654.11"/>
    <n v="1447.04"/>
    <s v="C27457"/>
    <s v="Sathish_7457"/>
    <s v="Salem"/>
    <n v="11.664300000000001"/>
    <n v="78.146000000000001"/>
    <s v="SP100"/>
    <s v="Salesperson_0"/>
    <s v="Pending"/>
    <s v="third-party"/>
  </r>
  <r>
    <s v="S07459"/>
    <d v="2024-06-10T17:42:00"/>
    <x v="13"/>
    <s v="P1458"/>
    <s v="Men's_458"/>
    <x v="4"/>
    <s v="White"/>
    <s v="S"/>
    <n v="3"/>
    <n v="1047.31"/>
    <n v="805.46"/>
    <n v="3141.93"/>
    <n v="2416.38"/>
    <s v="C27458"/>
    <s v="Ravi_7458"/>
    <s v="Salem"/>
    <n v="11.664300000000001"/>
    <n v="78.146000000000001"/>
    <s v="SP105"/>
    <s v="Salesperson_5"/>
    <s v="Pending"/>
    <s v="online"/>
  </r>
  <r>
    <s v="S07460"/>
    <d v="2023-11-25T17:17:00"/>
    <x v="51"/>
    <s v="P1459"/>
    <s v="Kurta_459"/>
    <x v="1"/>
    <s v="Maroon"/>
    <s v="XS"/>
    <n v="2"/>
    <n v="892.29"/>
    <n v="651.01"/>
    <n v="1784.58"/>
    <n v="1302.02"/>
    <s v="C27459"/>
    <s v="Anu_7459"/>
    <s v="Erode"/>
    <n v="11.34"/>
    <n v="77.717200000000005"/>
    <s v="SP120"/>
    <s v="Salesperson_20"/>
    <s v="Returned"/>
    <s v="online"/>
  </r>
  <r>
    <s v="S07461"/>
    <d v="2024-03-06T11:01:00"/>
    <x v="8"/>
    <s v="P1460"/>
    <s v="Women's_460"/>
    <x v="0"/>
    <s v="Red"/>
    <s v="XL"/>
    <n v="1"/>
    <n v="941.02"/>
    <n v="683.3"/>
    <n v="941.02"/>
    <n v="683.3"/>
    <s v="C27460"/>
    <s v="Priya_7460"/>
    <s v="Coimbatore"/>
    <n v="11.0168"/>
    <n v="76.955799999999996"/>
    <s v="SP139"/>
    <s v="Salesperson_39"/>
    <s v="Cancelled"/>
    <s v="in-store"/>
  </r>
  <r>
    <s v="S07462"/>
    <d v="2024-08-28T18:19:00"/>
    <x v="20"/>
    <s v="P1461"/>
    <s v="Sportswear_461"/>
    <x v="3"/>
    <s v="Red"/>
    <s v="L"/>
    <n v="4"/>
    <n v="657.99"/>
    <n v="488.06"/>
    <n v="2631.96"/>
    <n v="1952.24"/>
    <s v="C27461"/>
    <s v="Bhuvana_7461"/>
    <s v="Tiruchirappalli"/>
    <n v="10.7905"/>
    <n v="78.704700000000003"/>
    <s v="SP139"/>
    <s v="Salesperson_39"/>
    <s v="Pending"/>
    <s v="in-store"/>
  </r>
  <r>
    <s v="S07463"/>
    <d v="2023-10-29T20:46:00"/>
    <x v="66"/>
    <s v="P1462"/>
    <s v="Women's_462"/>
    <x v="0"/>
    <s v="Black"/>
    <s v="S"/>
    <n v="1"/>
    <n v="811.02"/>
    <n v="597.84"/>
    <n v="811.02"/>
    <n v="597.84"/>
    <s v="C27462"/>
    <s v="Sathish_7462"/>
    <s v="Salem"/>
    <n v="11.664300000000001"/>
    <n v="78.146000000000001"/>
    <s v="SP102"/>
    <s v="Salesperson_2"/>
    <s v="Pending"/>
    <s v="third-party"/>
  </r>
  <r>
    <s v="S07464"/>
    <d v="2024-05-27T20:24:00"/>
    <x v="54"/>
    <s v="P1463"/>
    <s v="Sportswear_463"/>
    <x v="3"/>
    <s v="Yellow"/>
    <s v="XL"/>
    <n v="2"/>
    <n v="2099.27"/>
    <n v="1309.58"/>
    <n v="4198.54"/>
    <n v="2619.16"/>
    <s v="C27463"/>
    <s v="Vishal_7463"/>
    <s v="Madurai"/>
    <n v="9.9252000000000002"/>
    <n v="78.119799999999998"/>
    <s v="SP122"/>
    <s v="Salesperson_22"/>
    <s v="Paid"/>
    <s v="in-store"/>
  </r>
  <r>
    <s v="S07465"/>
    <d v="2023-09-01T17:46:00"/>
    <x v="0"/>
    <s v="P1464"/>
    <s v="Women's_464"/>
    <x v="0"/>
    <s v="Pink"/>
    <s v="M"/>
    <n v="1"/>
    <n v="225.77"/>
    <n v="202.31"/>
    <n v="225.77"/>
    <n v="202.31"/>
    <s v="C27464"/>
    <s v="Ravi_7464"/>
    <s v="Tirunelveli"/>
    <n v="8.7139000000000006"/>
    <n v="77.756699999999995"/>
    <s v="SP123"/>
    <s v="Salesperson_23"/>
    <s v="Returned"/>
    <s v="in-store"/>
  </r>
  <r>
    <s v="S07466"/>
    <d v="2023-11-15T19:48:00"/>
    <x v="44"/>
    <s v="P1465"/>
    <s v="Sportswear_465"/>
    <x v="3"/>
    <s v="White"/>
    <s v="XL"/>
    <n v="1"/>
    <n v="751.52"/>
    <n v="576.88"/>
    <n v="751.52"/>
    <n v="576.88"/>
    <s v="C27465"/>
    <s v="Priya_7465"/>
    <s v="Tiruchirappalli"/>
    <n v="10.7905"/>
    <n v="78.704700000000003"/>
    <s v="SP140"/>
    <s v="Salesperson_40"/>
    <s v="Pending"/>
    <s v="online"/>
  </r>
  <r>
    <s v="S07467"/>
    <d v="2023-05-24T15:25:00"/>
    <x v="27"/>
    <s v="P1466"/>
    <s v="Women's_466"/>
    <x v="0"/>
    <s v="Red"/>
    <s v="XXL"/>
    <n v="1"/>
    <n v="476.33"/>
    <n v="335.25"/>
    <n v="476.33"/>
    <n v="335.25"/>
    <s v="C27466"/>
    <s v="Ganesh_7466"/>
    <s v="Vellore"/>
    <n v="12.916499999999999"/>
    <n v="79.132499999999993"/>
    <s v="SP142"/>
    <s v="Salesperson_42"/>
    <s v="Paid"/>
    <s v="in-store"/>
  </r>
  <r>
    <s v="S07468"/>
    <d v="2023-05-01T18:52:00"/>
    <x v="32"/>
    <s v="P1467"/>
    <s v="Sarees_467"/>
    <x v="7"/>
    <s v="Pink"/>
    <s v="XS"/>
    <n v="2"/>
    <n v="2298.44"/>
    <n v="1768.36"/>
    <n v="4596.88"/>
    <n v="3536.72"/>
    <s v="C27467"/>
    <s v="Bhuvana_7467"/>
    <s v="Tirunelveli"/>
    <n v="8.7139000000000006"/>
    <n v="77.756699999999995"/>
    <s v="SP120"/>
    <s v="Salesperson_20"/>
    <s v="Shipped"/>
    <s v="in-store"/>
  </r>
  <r>
    <s v="S07469"/>
    <d v="2024-07-25T21:51:00"/>
    <x v="79"/>
    <s v="P1468"/>
    <s v="Jeans_468"/>
    <x v="6"/>
    <s v="Maroon"/>
    <s v="XXL"/>
    <n v="1"/>
    <n v="1019.27"/>
    <n v="682.07"/>
    <n v="1019.27"/>
    <n v="682.07"/>
    <s v="C27468"/>
    <s v="Lakshmi_7468"/>
    <s v="Salem"/>
    <n v="11.664300000000001"/>
    <n v="78.146000000000001"/>
    <s v="SP107"/>
    <s v="Salesperson_7"/>
    <s v="Paid"/>
    <s v="in-store"/>
  </r>
  <r>
    <s v="S07470"/>
    <d v="2023-06-21T13:30:00"/>
    <x v="88"/>
    <s v="P1469"/>
    <s v="Kurta_469"/>
    <x v="1"/>
    <s v="Red"/>
    <s v="XS"/>
    <n v="2"/>
    <n v="2053.7399999999998"/>
    <n v="1752.26"/>
    <n v="4107.4799999999996"/>
    <n v="3504.52"/>
    <s v="C27469"/>
    <s v="Devi_7469"/>
    <s v="Erode"/>
    <n v="11.34"/>
    <n v="77.717200000000005"/>
    <s v="SP124"/>
    <s v="Salesperson_24"/>
    <s v="Paid"/>
    <s v="in-store"/>
  </r>
  <r>
    <s v="S07471"/>
    <d v="2024-09-14T13:39:00"/>
    <x v="38"/>
    <s v="P1470"/>
    <s v="Kurta_470"/>
    <x v="1"/>
    <s v="Blue"/>
    <s v="XXL"/>
    <n v="2"/>
    <n v="552.42999999999995"/>
    <n v="359.11"/>
    <n v="1104.8599999999999"/>
    <n v="718.22"/>
    <s v="C27470"/>
    <s v="Karthik_7470"/>
    <s v="Tiruchirappalli"/>
    <n v="10.7905"/>
    <n v="78.704700000000003"/>
    <s v="SP105"/>
    <s v="Salesperson_5"/>
    <s v="Shipped"/>
    <s v="third-party"/>
  </r>
  <r>
    <s v="S07472"/>
    <d v="2024-06-02T18:30:00"/>
    <x v="54"/>
    <s v="P1471"/>
    <s v="Kurta_471"/>
    <x v="1"/>
    <s v="Pink"/>
    <s v="XS"/>
    <n v="4"/>
    <n v="1259.2"/>
    <n v="995.96"/>
    <n v="5036.8"/>
    <n v="3983.84"/>
    <s v="C27471"/>
    <s v="Sanjay_7471"/>
    <s v="Madurai"/>
    <n v="9.9252000000000002"/>
    <n v="78.119799999999998"/>
    <s v="SP118"/>
    <s v="Salesperson_18"/>
    <s v="Returned"/>
    <s v="in-store"/>
  </r>
  <r>
    <s v="S07473"/>
    <d v="2024-07-25T16:16:00"/>
    <x v="79"/>
    <s v="P1472"/>
    <s v="Sarees_472"/>
    <x v="7"/>
    <s v="Pink"/>
    <s v="XL"/>
    <n v="2"/>
    <n v="763.67"/>
    <n v="680.72"/>
    <n v="1527.34"/>
    <n v="1361.44"/>
    <s v="C27472"/>
    <s v="Ravi_7472"/>
    <s v="Coimbatore"/>
    <n v="11.0168"/>
    <n v="76.955799999999996"/>
    <s v="SP132"/>
    <s v="Salesperson_32"/>
    <s v="Paid"/>
    <s v="online"/>
  </r>
  <r>
    <s v="S07474"/>
    <d v="2023-01-28T12:45:00"/>
    <x v="17"/>
    <s v="P1473"/>
    <s v="T-Shirts_473"/>
    <x v="2"/>
    <s v="Black"/>
    <s v="S"/>
    <n v="1"/>
    <n v="908.92"/>
    <n v="727.8"/>
    <n v="908.92"/>
    <n v="727.8"/>
    <s v="C27473"/>
    <s v="Sanjay_7473"/>
    <s v="Erode"/>
    <n v="11.34"/>
    <n v="77.717200000000005"/>
    <s v="SP139"/>
    <s v="Salesperson_39"/>
    <s v="Shipped"/>
    <s v="in-store"/>
  </r>
  <r>
    <s v="S07475"/>
    <d v="2024-01-13T15:53:00"/>
    <x v="65"/>
    <s v="P1474"/>
    <s v="Sarees_474"/>
    <x v="7"/>
    <s v="Grey"/>
    <s v="M"/>
    <n v="3"/>
    <n v="2305.36"/>
    <n v="1738.2"/>
    <n v="6916.08"/>
    <n v="5214.6000000000004"/>
    <s v="C27474"/>
    <s v="Bhuvana_7474"/>
    <s v="Tirunelveli"/>
    <n v="8.7139000000000006"/>
    <n v="77.756699999999995"/>
    <s v="SP116"/>
    <s v="Salesperson_16"/>
    <s v="Shipped"/>
    <s v="online"/>
  </r>
  <r>
    <s v="S07476"/>
    <d v="2023-09-18T12:08:00"/>
    <x v="70"/>
    <s v="P1475"/>
    <s v="Men's_475"/>
    <x v="4"/>
    <s v="Pink"/>
    <s v="XL"/>
    <n v="1"/>
    <n v="494.26"/>
    <n v="354.98"/>
    <n v="494.26"/>
    <n v="354.98"/>
    <s v="C27475"/>
    <s v="Meena_7475"/>
    <s v="Salem"/>
    <n v="11.664300000000001"/>
    <n v="78.146000000000001"/>
    <s v="SP149"/>
    <s v="Salesperson_49"/>
    <s v="Pending"/>
    <s v="in-store"/>
  </r>
  <r>
    <s v="S07477"/>
    <d v="2023-09-23T17:16:00"/>
    <x v="70"/>
    <s v="P1476"/>
    <s v="Kurta_476"/>
    <x v="1"/>
    <s v="Red"/>
    <s v="M"/>
    <n v="1"/>
    <n v="677.21"/>
    <n v="566.65"/>
    <n v="677.21"/>
    <n v="566.65"/>
    <s v="C27476"/>
    <s v="Meena_7476"/>
    <s v="Tiruchirappalli"/>
    <n v="10.7905"/>
    <n v="78.704700000000003"/>
    <s v="SP133"/>
    <s v="Salesperson_33"/>
    <s v="Cancelled"/>
    <s v="online"/>
  </r>
  <r>
    <s v="S07478"/>
    <d v="2024-07-06T12:48:00"/>
    <x v="9"/>
    <s v="P1477"/>
    <s v="Kid's_477"/>
    <x v="5"/>
    <s v="White"/>
    <s v="XL"/>
    <n v="1"/>
    <n v="370.72"/>
    <n v="315.88"/>
    <n v="370.72"/>
    <n v="315.88"/>
    <s v="C27477"/>
    <s v="Devi_7477"/>
    <s v="Erode"/>
    <n v="11.34"/>
    <n v="77.717200000000005"/>
    <s v="SP137"/>
    <s v="Salesperson_37"/>
    <s v="Shipped"/>
    <s v="mobile_app"/>
  </r>
  <r>
    <s v="S07479"/>
    <d v="2024-07-29T11:18:00"/>
    <x v="60"/>
    <s v="P1478"/>
    <s v="Kurta_478"/>
    <x v="1"/>
    <s v="Red"/>
    <s v="XL"/>
    <n v="2"/>
    <n v="248.27"/>
    <n v="218.93"/>
    <n v="496.54"/>
    <n v="437.86"/>
    <s v="C27478"/>
    <s v="Devi_7478"/>
    <s v="Coimbatore"/>
    <n v="11.0168"/>
    <n v="76.955799999999996"/>
    <s v="SP132"/>
    <s v="Salesperson_32"/>
    <s v="Shipped"/>
    <s v="in-store"/>
  </r>
  <r>
    <s v="S07480"/>
    <d v="2024-09-08T14:00:00"/>
    <x v="22"/>
    <s v="P1479"/>
    <s v="Sarees_479"/>
    <x v="7"/>
    <s v="Maroon"/>
    <s v="XL"/>
    <n v="2"/>
    <n v="2242.4499999999998"/>
    <n v="1610.1"/>
    <n v="4484.8999999999996"/>
    <n v="3220.2"/>
    <s v="C27479"/>
    <s v="Aarav_7479"/>
    <s v="Salem"/>
    <n v="11.664300000000001"/>
    <n v="78.146000000000001"/>
    <s v="SP106"/>
    <s v="Salesperson_6"/>
    <s v="Returned"/>
    <s v="mobile_app"/>
  </r>
  <r>
    <s v="S07481"/>
    <d v="2023-03-30T17:12:00"/>
    <x v="67"/>
    <s v="P1480"/>
    <s v="Men's_480"/>
    <x v="4"/>
    <s v="Black"/>
    <s v="L"/>
    <n v="2"/>
    <n v="1380.53"/>
    <n v="865.1"/>
    <n v="2761.06"/>
    <n v="1730.2"/>
    <s v="C27480"/>
    <s v="Meena_7480"/>
    <s v="Salem"/>
    <n v="11.664300000000001"/>
    <n v="78.146000000000001"/>
    <s v="SP133"/>
    <s v="Salesperson_33"/>
    <s v="Shipped"/>
    <s v="in-store"/>
  </r>
  <r>
    <s v="S07482"/>
    <d v="2023-12-29T15:15:00"/>
    <x v="34"/>
    <s v="P1481"/>
    <s v="T-Shirts_481"/>
    <x v="2"/>
    <s v="Yellow"/>
    <s v="XS"/>
    <n v="2"/>
    <n v="1078.1199999999999"/>
    <n v="873.22"/>
    <n v="2156.2399999999998"/>
    <n v="1746.44"/>
    <s v="C27481"/>
    <s v="Kavin_7481"/>
    <s v="Erode"/>
    <n v="11.34"/>
    <n v="77.717200000000005"/>
    <s v="SP107"/>
    <s v="Salesperson_7"/>
    <s v="Cancelled"/>
    <s v="in-store"/>
  </r>
  <r>
    <s v="S07483"/>
    <d v="2024-05-28T12:07:00"/>
    <x v="54"/>
    <s v="P1482"/>
    <s v="Jeans_482"/>
    <x v="6"/>
    <s v="Grey"/>
    <s v="XL"/>
    <n v="2"/>
    <n v="507.5"/>
    <n v="318.64"/>
    <n v="1015"/>
    <n v="637.28"/>
    <s v="C27482"/>
    <s v="Aarav_7482"/>
    <s v="Madurai"/>
    <n v="9.9252000000000002"/>
    <n v="78.119799999999998"/>
    <s v="SP110"/>
    <s v="Salesperson_10"/>
    <s v="Cancelled"/>
    <s v="in-store"/>
  </r>
  <r>
    <s v="S07484"/>
    <d v="2024-07-01T19:40:00"/>
    <x v="9"/>
    <s v="P1483"/>
    <s v="Jeans_483"/>
    <x v="6"/>
    <s v="Red"/>
    <s v="XL"/>
    <n v="1"/>
    <n v="255.18"/>
    <n v="182.62"/>
    <n v="255.18"/>
    <n v="182.62"/>
    <s v="C27483"/>
    <s v="Lakshmi_7483"/>
    <s v="Salem"/>
    <n v="11.664300000000001"/>
    <n v="78.146000000000001"/>
    <s v="SP118"/>
    <s v="Salesperson_18"/>
    <s v="Pending"/>
    <s v="in-store"/>
  </r>
  <r>
    <s v="S07485"/>
    <d v="2023-01-04T10:28:00"/>
    <x v="3"/>
    <s v="P1484"/>
    <s v="Women's_484"/>
    <x v="0"/>
    <s v="Green"/>
    <s v="XS"/>
    <n v="4"/>
    <n v="562.83000000000004"/>
    <n v="412.64"/>
    <n v="2251.3200000000002"/>
    <n v="1650.56"/>
    <s v="C27484"/>
    <s v="Sanjay_7484"/>
    <s v="Tiruchirappalli"/>
    <n v="10.7905"/>
    <n v="78.704700000000003"/>
    <s v="SP117"/>
    <s v="Salesperson_17"/>
    <s v="Returned"/>
    <s v="online"/>
  </r>
  <r>
    <s v="S07486"/>
    <d v="2023-05-11T20:15:00"/>
    <x v="64"/>
    <s v="P1485"/>
    <s v="Sarees_485"/>
    <x v="7"/>
    <s v="Grey"/>
    <s v="XL"/>
    <n v="2"/>
    <n v="1010.42"/>
    <n v="674.14"/>
    <n v="2020.84"/>
    <n v="1348.28"/>
    <s v="C27485"/>
    <s v="Sathish_7485"/>
    <s v="Chennai"/>
    <n v="13.082700000000001"/>
    <n v="80.270700000000005"/>
    <s v="SP102"/>
    <s v="Salesperson_2"/>
    <s v="Shipped"/>
    <s v="in-store"/>
  </r>
  <r>
    <s v="S07487"/>
    <d v="2023-07-22T10:19:00"/>
    <x v="15"/>
    <s v="P1486"/>
    <s v="Kid's_486"/>
    <x v="5"/>
    <s v="Yellow"/>
    <s v="L"/>
    <n v="4"/>
    <n v="1467.75"/>
    <n v="1068.99"/>
    <n v="5871"/>
    <n v="4275.96"/>
    <s v="C27486"/>
    <s v="Priya_7486"/>
    <s v="Vellore"/>
    <n v="12.916499999999999"/>
    <n v="79.132499999999993"/>
    <s v="SP108"/>
    <s v="Salesperson_8"/>
    <s v="Pending"/>
    <s v="in-store"/>
  </r>
  <r>
    <s v="S07488"/>
    <d v="2023-06-29T19:07:00"/>
    <x v="42"/>
    <s v="P1487"/>
    <s v="Men's_487"/>
    <x v="4"/>
    <s v="Pink"/>
    <s v="XXL"/>
    <n v="2"/>
    <n v="2012.69"/>
    <n v="1627.49"/>
    <n v="4025.38"/>
    <n v="3254.98"/>
    <s v="C27487"/>
    <s v="Meena_7487"/>
    <s v="Erode"/>
    <n v="11.34"/>
    <n v="77.717200000000005"/>
    <s v="SP122"/>
    <s v="Salesperson_22"/>
    <s v="Shipped"/>
    <s v="in-store"/>
  </r>
  <r>
    <s v="S07489"/>
    <d v="2023-06-04T10:46:00"/>
    <x v="30"/>
    <s v="P1488"/>
    <s v="Jeans_488"/>
    <x v="6"/>
    <s v="Grey"/>
    <s v="XXL"/>
    <n v="2"/>
    <n v="1893.29"/>
    <n v="1339.05"/>
    <n v="3786.58"/>
    <n v="2678.1"/>
    <s v="C27488"/>
    <s v="Diya_7488"/>
    <s v="Tirunelveli"/>
    <n v="8.7139000000000006"/>
    <n v="77.756699999999995"/>
    <s v="SP106"/>
    <s v="Salesperson_6"/>
    <s v="Paid"/>
    <s v="third-party"/>
  </r>
  <r>
    <s v="S07490"/>
    <d v="2023-01-26T20:56:00"/>
    <x v="17"/>
    <s v="P1489"/>
    <s v="T-Shirts_489"/>
    <x v="2"/>
    <s v="Blue"/>
    <s v="S"/>
    <n v="1"/>
    <n v="261.98"/>
    <n v="206.17"/>
    <n v="261.98"/>
    <n v="206.17"/>
    <s v="C27489"/>
    <s v="Priya_7489"/>
    <s v="Vellore"/>
    <n v="12.916499999999999"/>
    <n v="79.132499999999993"/>
    <s v="SP129"/>
    <s v="Salesperson_29"/>
    <s v="Shipped"/>
    <s v="in-store"/>
  </r>
  <r>
    <s v="S07491"/>
    <d v="2023-12-29T15:11:00"/>
    <x v="34"/>
    <s v="P1490"/>
    <s v="Kurta_490"/>
    <x v="1"/>
    <s v="Grey"/>
    <s v="XL"/>
    <n v="1"/>
    <n v="1378.11"/>
    <n v="829.93"/>
    <n v="1378.11"/>
    <n v="829.93"/>
    <s v="C27490"/>
    <s v="Karthik_7490"/>
    <s v="Tiruchirappalli"/>
    <n v="10.7905"/>
    <n v="78.704700000000003"/>
    <s v="SP147"/>
    <s v="Salesperson_47"/>
    <s v="Pending"/>
    <s v="online"/>
  </r>
  <r>
    <s v="S07492"/>
    <d v="2023-09-05T10:14:00"/>
    <x v="74"/>
    <s v="P1491"/>
    <s v="Kid's_491"/>
    <x v="5"/>
    <s v="White"/>
    <s v="XL"/>
    <n v="1"/>
    <n v="2346.21"/>
    <n v="1513"/>
    <n v="2346.21"/>
    <n v="1513"/>
    <s v="C27491"/>
    <s v="Priya_7491"/>
    <s v="Vellore"/>
    <n v="12.916499999999999"/>
    <n v="79.132499999999993"/>
    <s v="SP113"/>
    <s v="Salesperson_13"/>
    <s v="Shipped"/>
    <s v="online"/>
  </r>
  <r>
    <s v="S07493"/>
    <d v="2024-01-26T14:37:00"/>
    <x v="57"/>
    <s v="P1492"/>
    <s v="Women's_492"/>
    <x v="0"/>
    <s v="Pink"/>
    <s v="L"/>
    <n v="4"/>
    <n v="1130.46"/>
    <n v="926.35"/>
    <n v="4521.84"/>
    <n v="3705.4"/>
    <s v="C27492"/>
    <s v="Karthik_7492"/>
    <s v="Tirunelveli"/>
    <n v="8.7139000000000006"/>
    <n v="77.756699999999995"/>
    <s v="SP149"/>
    <s v="Salesperson_49"/>
    <s v="Shipped"/>
    <s v="online"/>
  </r>
  <r>
    <s v="S07494"/>
    <d v="2023-04-17T11:50:00"/>
    <x v="12"/>
    <s v="P1493"/>
    <s v="Women's_493"/>
    <x v="0"/>
    <s v="Green"/>
    <s v="XS"/>
    <n v="2"/>
    <n v="2366.36"/>
    <n v="1431.25"/>
    <n v="4732.72"/>
    <n v="2862.5"/>
    <s v="C27493"/>
    <s v="Bhuvana_7493"/>
    <s v="Salem"/>
    <n v="11.664300000000001"/>
    <n v="78.146000000000001"/>
    <s v="SP121"/>
    <s v="Salesperson_21"/>
    <s v="Returned"/>
    <s v="mobile_app"/>
  </r>
  <r>
    <s v="S07495"/>
    <d v="2024-05-07T10:04:00"/>
    <x v="83"/>
    <s v="P1494"/>
    <s v="Men's_494"/>
    <x v="4"/>
    <s v="Green"/>
    <s v="XL"/>
    <n v="1"/>
    <n v="232.47"/>
    <n v="185.67"/>
    <n v="232.47"/>
    <n v="185.67"/>
    <s v="C27494"/>
    <s v="Devi_7494"/>
    <s v="Salem"/>
    <n v="11.664300000000001"/>
    <n v="78.146000000000001"/>
    <s v="SP119"/>
    <s v="Salesperson_19"/>
    <s v="Pending"/>
    <s v="in-store"/>
  </r>
  <r>
    <s v="S07496"/>
    <d v="2023-07-29T15:32:00"/>
    <x v="78"/>
    <s v="P1495"/>
    <s v="Kid's_495"/>
    <x v="5"/>
    <s v="Pink"/>
    <s v="XL"/>
    <n v="1"/>
    <n v="2198.61"/>
    <n v="1483.87"/>
    <n v="2198.61"/>
    <n v="1483.87"/>
    <s v="C27495"/>
    <s v="Ravi_7495"/>
    <s v="Erode"/>
    <n v="11.34"/>
    <n v="77.717200000000005"/>
    <s v="SP136"/>
    <s v="Salesperson_36"/>
    <s v="Returned"/>
    <s v="in-store"/>
  </r>
  <r>
    <s v="S07497"/>
    <d v="2024-04-26T13:32:00"/>
    <x v="75"/>
    <s v="P1496"/>
    <s v="Women's_496"/>
    <x v="0"/>
    <s v="Black"/>
    <s v="XXL"/>
    <n v="4"/>
    <n v="384.64"/>
    <n v="341.08"/>
    <n v="1538.56"/>
    <n v="1364.32"/>
    <s v="C27496"/>
    <s v="Priya_7496"/>
    <s v="Erode"/>
    <n v="11.34"/>
    <n v="77.717200000000005"/>
    <s v="SP131"/>
    <s v="Salesperson_31"/>
    <s v="Returned"/>
    <s v="in-store"/>
  </r>
  <r>
    <s v="S07498"/>
    <d v="2023-11-15T11:34:00"/>
    <x v="44"/>
    <s v="P1497"/>
    <s v="Kurta_497"/>
    <x v="1"/>
    <s v="Maroon"/>
    <s v="XL"/>
    <n v="1"/>
    <n v="1789"/>
    <n v="1248.3"/>
    <n v="1789"/>
    <n v="1248.3"/>
    <s v="C27497"/>
    <s v="Sathish_7497"/>
    <s v="Erode"/>
    <n v="11.34"/>
    <n v="77.717200000000005"/>
    <s v="SP138"/>
    <s v="Salesperson_38"/>
    <s v="Paid"/>
    <s v="in-store"/>
  </r>
  <r>
    <s v="S07499"/>
    <d v="2023-10-29T15:16:00"/>
    <x v="66"/>
    <s v="P1498"/>
    <s v="Sportswear_498"/>
    <x v="3"/>
    <s v="Maroon"/>
    <s v="L"/>
    <n v="2"/>
    <n v="421.42"/>
    <n v="265.13"/>
    <n v="842.84"/>
    <n v="530.26"/>
    <s v="C27498"/>
    <s v="Meena_7498"/>
    <s v="Coimbatore"/>
    <n v="11.0168"/>
    <n v="76.955799999999996"/>
    <s v="SP119"/>
    <s v="Salesperson_19"/>
    <s v="Paid"/>
    <s v="in-store"/>
  </r>
  <r>
    <s v="S07500"/>
    <d v="2024-09-06T21:44:00"/>
    <x v="22"/>
    <s v="P1499"/>
    <s v="Jeans_499"/>
    <x v="6"/>
    <s v="Yellow"/>
    <s v="XL"/>
    <n v="4"/>
    <n v="1377.18"/>
    <n v="1124.31"/>
    <n v="5508.72"/>
    <n v="4497.24"/>
    <s v="C27499"/>
    <s v="Aarav_7499"/>
    <s v="Salem"/>
    <n v="11.664300000000001"/>
    <n v="78.146000000000001"/>
    <s v="SP139"/>
    <s v="Salesperson_39"/>
    <s v="Paid"/>
    <s v="online"/>
  </r>
  <r>
    <s v="S07501"/>
    <d v="2023-03-21T18:05:00"/>
    <x v="77"/>
    <s v="P1000"/>
    <s v="T-Shirts_000"/>
    <x v="2"/>
    <s v="White"/>
    <s v="M"/>
    <n v="1"/>
    <n v="1286.1300000000001"/>
    <n v="965.98"/>
    <n v="1286.1300000000001"/>
    <n v="965.98"/>
    <s v="C27500"/>
    <s v="Ravi_7500"/>
    <s v="Salem"/>
    <n v="11.664300000000001"/>
    <n v="78.146000000000001"/>
    <s v="SP111"/>
    <s v="Salesperson_11"/>
    <s v="Shipped"/>
    <s v="in-store"/>
  </r>
  <r>
    <s v="S07502"/>
    <d v="2023-05-30T17:53:00"/>
    <x v="30"/>
    <s v="P1001"/>
    <s v="Men's_001"/>
    <x v="4"/>
    <s v="Grey"/>
    <s v="S"/>
    <n v="1"/>
    <n v="2346.12"/>
    <n v="1439.67"/>
    <n v="2346.12"/>
    <n v="1439.67"/>
    <s v="C27501"/>
    <s v="Karthik_7501"/>
    <s v="Salem"/>
    <n v="11.664300000000001"/>
    <n v="78.146000000000001"/>
    <s v="SP117"/>
    <s v="Salesperson_17"/>
    <s v="Returned"/>
    <s v="in-store"/>
  </r>
  <r>
    <s v="S07503"/>
    <d v="2024-05-18T11:47:00"/>
    <x v="36"/>
    <s v="P1002"/>
    <s v="Kid's_002"/>
    <x v="5"/>
    <s v="Grey"/>
    <s v="XL"/>
    <n v="1"/>
    <n v="1166.1099999999999"/>
    <n v="731.58"/>
    <n v="1166.1099999999999"/>
    <n v="731.58"/>
    <s v="C27502"/>
    <s v="Priya_7502"/>
    <s v="Coimbatore"/>
    <n v="11.0168"/>
    <n v="76.955799999999996"/>
    <s v="SP103"/>
    <s v="Salesperson_3"/>
    <s v="Cancelled"/>
    <s v="in-store"/>
  </r>
  <r>
    <s v="S07504"/>
    <d v="2024-07-16T21:28:00"/>
    <x v="59"/>
    <s v="P1003"/>
    <s v="Sarees_003"/>
    <x v="7"/>
    <s v="White"/>
    <s v="L"/>
    <n v="4"/>
    <n v="1728.71"/>
    <n v="1271.8399999999999"/>
    <n v="6914.84"/>
    <n v="5087.3599999999997"/>
    <s v="C27503"/>
    <s v="Bhuvana_7503"/>
    <s v="Madurai"/>
    <n v="9.9252000000000002"/>
    <n v="78.119799999999998"/>
    <s v="SP135"/>
    <s v="Salesperson_35"/>
    <s v="Shipped"/>
    <s v="in-store"/>
  </r>
  <r>
    <s v="S07505"/>
    <d v="2023-06-13T10:53:00"/>
    <x v="23"/>
    <s v="P1004"/>
    <s v="T-Shirts_004"/>
    <x v="2"/>
    <s v="Red"/>
    <s v="L"/>
    <n v="1"/>
    <n v="1467.39"/>
    <n v="1124.58"/>
    <n v="1467.39"/>
    <n v="1124.58"/>
    <s v="C27504"/>
    <s v="Karthik_7504"/>
    <s v="Coimbatore"/>
    <n v="11.0168"/>
    <n v="76.955799999999996"/>
    <s v="SP139"/>
    <s v="Salesperson_39"/>
    <s v="Pending"/>
    <s v="in-store"/>
  </r>
  <r>
    <s v="S07506"/>
    <d v="2023-08-29T13:22:00"/>
    <x v="0"/>
    <s v="P1005"/>
    <s v="Women's_005"/>
    <x v="0"/>
    <s v="White"/>
    <s v="L"/>
    <n v="2"/>
    <n v="2138.31"/>
    <n v="1923.68"/>
    <n v="4276.62"/>
    <n v="3847.36"/>
    <s v="C27505"/>
    <s v="Sanjay_7505"/>
    <s v="Chennai"/>
    <n v="13.082700000000001"/>
    <n v="80.270700000000005"/>
    <s v="SP115"/>
    <s v="Salesperson_15"/>
    <s v="Shipped"/>
    <s v="in-store"/>
  </r>
  <r>
    <s v="S07507"/>
    <d v="2024-08-07T19:44:00"/>
    <x v="46"/>
    <s v="P1006"/>
    <s v="Kid's_006"/>
    <x v="5"/>
    <s v="Maroon"/>
    <s v="XS"/>
    <n v="1"/>
    <n v="992.01"/>
    <n v="597.25"/>
    <n v="992.01"/>
    <n v="597.25"/>
    <s v="C27506"/>
    <s v="Meena_7506"/>
    <s v="Tirunelveli"/>
    <n v="8.7139000000000006"/>
    <n v="77.756699999999995"/>
    <s v="SP126"/>
    <s v="Salesperson_26"/>
    <s v="Cancelled"/>
    <s v="mobile_app"/>
  </r>
  <r>
    <s v="S07508"/>
    <d v="2024-06-05T21:58:00"/>
    <x v="40"/>
    <s v="P1007"/>
    <s v="Women's_007"/>
    <x v="0"/>
    <s v="Red"/>
    <s v="XL"/>
    <n v="3"/>
    <n v="985.11"/>
    <n v="822.46"/>
    <n v="2955.33"/>
    <n v="2467.38"/>
    <s v="C27507"/>
    <s v="Lakshmi_7507"/>
    <s v="Tirunelveli"/>
    <n v="8.7139000000000006"/>
    <n v="77.756699999999995"/>
    <s v="SP134"/>
    <s v="Salesperson_34"/>
    <s v="Shipped"/>
    <s v="mobile_app"/>
  </r>
  <r>
    <s v="S07509"/>
    <d v="2023-06-27T21:41:00"/>
    <x v="42"/>
    <s v="P1008"/>
    <s v="Sportswear_008"/>
    <x v="3"/>
    <s v="Grey"/>
    <s v="XS"/>
    <n v="2"/>
    <n v="1590.53"/>
    <n v="1302.08"/>
    <n v="3181.06"/>
    <n v="2604.16"/>
    <s v="C27508"/>
    <s v="Ganesh_7508"/>
    <s v="Vellore"/>
    <n v="12.916499999999999"/>
    <n v="79.132499999999993"/>
    <s v="SP122"/>
    <s v="Salesperson_22"/>
    <s v="Paid"/>
    <s v="in-store"/>
  </r>
  <r>
    <s v="S07510"/>
    <d v="2023-02-03T13:21:00"/>
    <x v="35"/>
    <s v="P1009"/>
    <s v="Women's_009"/>
    <x v="0"/>
    <s v="Black"/>
    <s v="XL"/>
    <n v="1"/>
    <n v="482.69"/>
    <n v="409.23"/>
    <n v="482.69"/>
    <n v="409.23"/>
    <s v="C27509"/>
    <s v="Lakshmi_7509"/>
    <s v="Tiruchirappalli"/>
    <n v="10.7905"/>
    <n v="78.704700000000003"/>
    <s v="SP138"/>
    <s v="Salesperson_38"/>
    <s v="Pending"/>
    <s v="mobile_app"/>
  </r>
  <r>
    <s v="S07511"/>
    <d v="2024-09-06T13:00:00"/>
    <x v="22"/>
    <s v="P1010"/>
    <s v="Sarees_010"/>
    <x v="7"/>
    <s v="Pink"/>
    <s v="L"/>
    <n v="2"/>
    <n v="858.06"/>
    <n v="634"/>
    <n v="1716.12"/>
    <n v="1268"/>
    <s v="C27510"/>
    <s v="Bhuvana_7510"/>
    <s v="Vellore"/>
    <n v="12.916499999999999"/>
    <n v="79.132499999999993"/>
    <s v="SP144"/>
    <s v="Salesperson_44"/>
    <s v="Returned"/>
    <s v="mobile_app"/>
  </r>
  <r>
    <s v="S07512"/>
    <d v="2023-04-05T18:22:00"/>
    <x v="48"/>
    <s v="P1011"/>
    <s v="Kurta_011"/>
    <x v="1"/>
    <s v="Black"/>
    <s v="XS"/>
    <n v="3"/>
    <n v="556.09"/>
    <n v="460.32"/>
    <n v="1668.27"/>
    <n v="1380.96"/>
    <s v="C27511"/>
    <s v="Sanjay_7511"/>
    <s v="Vellore"/>
    <n v="12.916499999999999"/>
    <n v="79.132499999999993"/>
    <s v="SP149"/>
    <s v="Salesperson_49"/>
    <s v="Shipped"/>
    <s v="online"/>
  </r>
  <r>
    <s v="S07513"/>
    <d v="2023-08-23T17:04:00"/>
    <x v="4"/>
    <s v="P1012"/>
    <s v="Women's_012"/>
    <x v="0"/>
    <s v="Maroon"/>
    <s v="L"/>
    <n v="1"/>
    <n v="958.53"/>
    <n v="702.95"/>
    <n v="958.53"/>
    <n v="702.95"/>
    <s v="C27512"/>
    <s v="Kavin_7512"/>
    <s v="Erode"/>
    <n v="11.34"/>
    <n v="77.717200000000005"/>
    <s v="SP126"/>
    <s v="Salesperson_26"/>
    <s v="Shipped"/>
    <s v="online"/>
  </r>
  <r>
    <s v="S07514"/>
    <d v="2023-02-25T19:05:00"/>
    <x v="29"/>
    <s v="P1013"/>
    <s v="Kurta_013"/>
    <x v="1"/>
    <s v="Blue"/>
    <s v="L"/>
    <n v="4"/>
    <n v="325.39999999999998"/>
    <n v="286.45"/>
    <n v="1301.5999999999999"/>
    <n v="1145.8"/>
    <s v="C27513"/>
    <s v="Ganesh_7513"/>
    <s v="Tiruchirappalli"/>
    <n v="10.7905"/>
    <n v="78.704700000000003"/>
    <s v="SP114"/>
    <s v="Salesperson_14"/>
    <s v="Cancelled"/>
    <s v="mobile_app"/>
  </r>
  <r>
    <s v="S07515"/>
    <d v="2023-05-18T15:04:00"/>
    <x v="62"/>
    <s v="P1014"/>
    <s v="Kurta_014"/>
    <x v="1"/>
    <s v="Black"/>
    <s v="XL"/>
    <n v="2"/>
    <n v="840.19"/>
    <n v="632.20000000000005"/>
    <n v="1680.38"/>
    <n v="1264.4000000000001"/>
    <s v="C27514"/>
    <s v="Diya_7514"/>
    <s v="Tiruchirappalli"/>
    <n v="10.7905"/>
    <n v="78.704700000000003"/>
    <s v="SP100"/>
    <s v="Salesperson_0"/>
    <s v="Pending"/>
    <s v="online"/>
  </r>
  <r>
    <s v="S07516"/>
    <d v="2023-06-23T11:47:00"/>
    <x v="88"/>
    <s v="P1015"/>
    <s v="Kid's_015"/>
    <x v="5"/>
    <s v="Pink"/>
    <s v="S"/>
    <n v="3"/>
    <n v="1655.97"/>
    <n v="1277.8599999999999"/>
    <n v="4967.91"/>
    <n v="3833.58"/>
    <s v="C27515"/>
    <s v="Vishal_7515"/>
    <s v="Erode"/>
    <n v="11.34"/>
    <n v="77.717200000000005"/>
    <s v="SP119"/>
    <s v="Salesperson_19"/>
    <s v="Paid"/>
    <s v="online"/>
  </r>
  <r>
    <s v="S07517"/>
    <d v="2024-03-27T11:55:00"/>
    <x v="26"/>
    <s v="P1016"/>
    <s v="T-Shirts_016"/>
    <x v="2"/>
    <s v="Pink"/>
    <s v="L"/>
    <n v="3"/>
    <n v="1709.93"/>
    <n v="1337.21"/>
    <n v="5129.79"/>
    <n v="4011.63"/>
    <s v="C27516"/>
    <s v="Karthik_7516"/>
    <s v="Salem"/>
    <n v="11.664300000000001"/>
    <n v="78.146000000000001"/>
    <s v="SP136"/>
    <s v="Salesperson_36"/>
    <s v="Shipped"/>
    <s v="in-store"/>
  </r>
  <r>
    <s v="S07518"/>
    <d v="2024-02-18T20:17:00"/>
    <x v="18"/>
    <s v="P1017"/>
    <s v="Sportswear_017"/>
    <x v="3"/>
    <s v="Red"/>
    <s v="M"/>
    <n v="1"/>
    <n v="699.07"/>
    <n v="431.48"/>
    <n v="699.07"/>
    <n v="431.48"/>
    <s v="C27517"/>
    <s v="Meena_7517"/>
    <s v="Erode"/>
    <n v="11.34"/>
    <n v="77.717200000000005"/>
    <s v="SP119"/>
    <s v="Salesperson_19"/>
    <s v="Returned"/>
    <s v="online"/>
  </r>
  <r>
    <s v="S07519"/>
    <d v="2024-06-11T13:20:00"/>
    <x v="13"/>
    <s v="P1018"/>
    <s v="Jeans_018"/>
    <x v="6"/>
    <s v="White"/>
    <s v="XL"/>
    <n v="1"/>
    <n v="1309.21"/>
    <n v="977.45"/>
    <n v="1309.21"/>
    <n v="977.45"/>
    <s v="C27518"/>
    <s v="Lakshmi_7518"/>
    <s v="Tirunelveli"/>
    <n v="8.7139000000000006"/>
    <n v="77.756699999999995"/>
    <s v="SP118"/>
    <s v="Salesperson_18"/>
    <s v="Paid"/>
    <s v="mobile_app"/>
  </r>
  <r>
    <s v="S07520"/>
    <d v="2024-02-06T20:10:00"/>
    <x v="52"/>
    <s v="P1019"/>
    <s v="Kid's_019"/>
    <x v="5"/>
    <s v="Blue"/>
    <s v="XXL"/>
    <n v="3"/>
    <n v="1346.32"/>
    <n v="1052.7"/>
    <n v="4038.96"/>
    <n v="3158.1"/>
    <s v="C27519"/>
    <s v="Ravi_7519"/>
    <s v="Erode"/>
    <n v="11.34"/>
    <n v="77.717200000000005"/>
    <s v="SP110"/>
    <s v="Salesperson_10"/>
    <s v="Paid"/>
    <s v="online"/>
  </r>
  <r>
    <s v="S07521"/>
    <d v="2023-04-16T11:27:00"/>
    <x v="71"/>
    <s v="P1020"/>
    <s v="Men's_020"/>
    <x v="4"/>
    <s v="Blue"/>
    <s v="XXL"/>
    <n v="2"/>
    <n v="1886.69"/>
    <n v="1281.1199999999999"/>
    <n v="3773.38"/>
    <n v="2562.2399999999998"/>
    <s v="C27520"/>
    <s v="Kavin_7520"/>
    <s v="Tiruchirappalli"/>
    <n v="10.7905"/>
    <n v="78.704700000000003"/>
    <s v="SP116"/>
    <s v="Salesperson_16"/>
    <s v="Cancelled"/>
    <s v="online"/>
  </r>
  <r>
    <s v="S07522"/>
    <d v="2024-04-15T19:15:00"/>
    <x v="45"/>
    <s v="P1021"/>
    <s v="Kid's_021"/>
    <x v="5"/>
    <s v="Maroon"/>
    <s v="XS"/>
    <n v="3"/>
    <n v="704.97"/>
    <n v="591.21"/>
    <n v="2114.91"/>
    <n v="1773.63"/>
    <s v="C27521"/>
    <s v="Ganesh_7521"/>
    <s v="Chennai"/>
    <n v="13.082700000000001"/>
    <n v="80.270700000000005"/>
    <s v="SP143"/>
    <s v="Salesperson_43"/>
    <s v="Cancelled"/>
    <s v="in-store"/>
  </r>
  <r>
    <s v="S07523"/>
    <d v="2024-05-03T20:34:00"/>
    <x v="47"/>
    <s v="P1022"/>
    <s v="Kid's_022"/>
    <x v="5"/>
    <s v="Red"/>
    <s v="M"/>
    <n v="1"/>
    <n v="204.24"/>
    <n v="176.1"/>
    <n v="204.24"/>
    <n v="176.1"/>
    <s v="C27522"/>
    <s v="Meena_7522"/>
    <s v="Erode"/>
    <n v="11.34"/>
    <n v="77.717200000000005"/>
    <s v="SP120"/>
    <s v="Salesperson_20"/>
    <s v="Paid"/>
    <s v="mobile_app"/>
  </r>
  <r>
    <s v="S07524"/>
    <d v="2023-02-21T17:09:00"/>
    <x v="29"/>
    <s v="P1023"/>
    <s v="T-Shirts_023"/>
    <x v="2"/>
    <s v="Yellow"/>
    <s v="L"/>
    <n v="2"/>
    <n v="2031.12"/>
    <n v="1719.71"/>
    <n v="4062.24"/>
    <n v="3439.42"/>
    <s v="C27523"/>
    <s v="Anu_7523"/>
    <s v="Erode"/>
    <n v="11.34"/>
    <n v="77.717200000000005"/>
    <s v="SP139"/>
    <s v="Salesperson_39"/>
    <s v="Shipped"/>
    <s v="in-store"/>
  </r>
  <r>
    <s v="S07525"/>
    <d v="2023-10-24T15:46:00"/>
    <x v="66"/>
    <s v="P1024"/>
    <s v="Men's_024"/>
    <x v="4"/>
    <s v="Red"/>
    <s v="XS"/>
    <n v="3"/>
    <n v="1901.12"/>
    <n v="1608.55"/>
    <n v="5703.36"/>
    <n v="4825.6499999999996"/>
    <s v="C27524"/>
    <s v="Sathish_7524"/>
    <s v="Madurai"/>
    <n v="9.9252000000000002"/>
    <n v="78.119799999999998"/>
    <s v="SP113"/>
    <s v="Salesperson_13"/>
    <s v="Pending"/>
    <s v="online"/>
  </r>
  <r>
    <s v="S07526"/>
    <d v="2023-01-27T14:33:00"/>
    <x v="17"/>
    <s v="P1025"/>
    <s v="Women's_025"/>
    <x v="0"/>
    <s v="Yellow"/>
    <s v="S"/>
    <n v="2"/>
    <n v="1529.75"/>
    <n v="1235.8599999999999"/>
    <n v="3059.5"/>
    <n v="2471.7199999999998"/>
    <s v="C27525"/>
    <s v="Sanjay_7525"/>
    <s v="Salem"/>
    <n v="11.664300000000001"/>
    <n v="78.146000000000001"/>
    <s v="SP100"/>
    <s v="Salesperson_0"/>
    <s v="Returned"/>
    <s v="in-store"/>
  </r>
  <r>
    <s v="S07527"/>
    <d v="2024-09-20T14:33:00"/>
    <x v="6"/>
    <s v="P1026"/>
    <s v="Women's_026"/>
    <x v="0"/>
    <s v="Yellow"/>
    <s v="XXL"/>
    <n v="3"/>
    <n v="1148.43"/>
    <n v="878.37"/>
    <n v="3445.29"/>
    <n v="2635.11"/>
    <s v="C27526"/>
    <s v="Ravi_7526"/>
    <s v="Tirunelveli"/>
    <n v="8.7139000000000006"/>
    <n v="77.756699999999995"/>
    <s v="SP132"/>
    <s v="Salesperson_32"/>
    <s v="Returned"/>
    <s v="in-store"/>
  </r>
  <r>
    <s v="S07528"/>
    <d v="2023-03-20T16:42:00"/>
    <x v="77"/>
    <s v="P1027"/>
    <s v="Kid's_027"/>
    <x v="5"/>
    <s v="Grey"/>
    <s v="L"/>
    <n v="2"/>
    <n v="1363.76"/>
    <n v="1180.07"/>
    <n v="2727.52"/>
    <n v="2360.14"/>
    <s v="C27527"/>
    <s v="Anu_7527"/>
    <s v="Erode"/>
    <n v="11.34"/>
    <n v="77.717200000000005"/>
    <s v="SP105"/>
    <s v="Salesperson_5"/>
    <s v="Pending"/>
    <s v="online"/>
  </r>
  <r>
    <s v="S07529"/>
    <d v="2024-07-18T19:41:00"/>
    <x v="59"/>
    <s v="P1028"/>
    <s v="Sportswear_028"/>
    <x v="3"/>
    <s v="Grey"/>
    <s v="XXL"/>
    <n v="2"/>
    <n v="1041.96"/>
    <n v="848.03"/>
    <n v="2083.92"/>
    <n v="1696.06"/>
    <s v="C27528"/>
    <s v="Bhuvana_7528"/>
    <s v="Tiruchirappalli"/>
    <n v="10.7905"/>
    <n v="78.704700000000003"/>
    <s v="SP115"/>
    <s v="Salesperson_15"/>
    <s v="Pending"/>
    <s v="in-store"/>
  </r>
  <r>
    <s v="S07530"/>
    <d v="2024-09-15T21:58:00"/>
    <x v="38"/>
    <s v="P1029"/>
    <s v="Jeans_029"/>
    <x v="6"/>
    <s v="Yellow"/>
    <s v="L"/>
    <n v="2"/>
    <n v="2252.7399999999998"/>
    <n v="1861.1"/>
    <n v="4505.4799999999996"/>
    <n v="3722.2"/>
    <s v="C27529"/>
    <s v="Bhuvana_7529"/>
    <s v="Salem"/>
    <n v="11.664300000000001"/>
    <n v="78.146000000000001"/>
    <s v="SP109"/>
    <s v="Salesperson_9"/>
    <s v="Paid"/>
    <s v="in-store"/>
  </r>
  <r>
    <s v="S07531"/>
    <d v="2024-01-03T17:19:00"/>
    <x v="39"/>
    <s v="P1030"/>
    <s v="Women's_030"/>
    <x v="0"/>
    <s v="Maroon"/>
    <s v="M"/>
    <n v="1"/>
    <n v="1748.08"/>
    <n v="1366.64"/>
    <n v="1748.08"/>
    <n v="1366.64"/>
    <s v="C27530"/>
    <s v="Vishal_7530"/>
    <s v="Tirunelveli"/>
    <n v="8.7139000000000006"/>
    <n v="77.756699999999995"/>
    <s v="SP128"/>
    <s v="Salesperson_28"/>
    <s v="Shipped"/>
    <s v="mobile_app"/>
  </r>
  <r>
    <s v="S07532"/>
    <d v="2023-10-18T14:47:00"/>
    <x v="69"/>
    <s v="P1031"/>
    <s v="Kurta_031"/>
    <x v="1"/>
    <s v="Blue"/>
    <s v="L"/>
    <n v="2"/>
    <n v="1597.6"/>
    <n v="1006.49"/>
    <n v="3195.2"/>
    <n v="2012.98"/>
    <s v="C27531"/>
    <s v="Bhuvana_7531"/>
    <s v="Madurai"/>
    <n v="9.9252000000000002"/>
    <n v="78.119799999999998"/>
    <s v="SP136"/>
    <s v="Salesperson_36"/>
    <s v="Returned"/>
    <s v="in-store"/>
  </r>
  <r>
    <s v="S07533"/>
    <d v="2023-11-03T11:03:00"/>
    <x v="5"/>
    <s v="P1032"/>
    <s v="Men's_032"/>
    <x v="4"/>
    <s v="Pink"/>
    <s v="M"/>
    <n v="4"/>
    <n v="702.07"/>
    <n v="596.27"/>
    <n v="2808.28"/>
    <n v="2385.08"/>
    <s v="C27532"/>
    <s v="Diya_7532"/>
    <s v="Chennai"/>
    <n v="13.082700000000001"/>
    <n v="80.270700000000005"/>
    <s v="SP113"/>
    <s v="Salesperson_13"/>
    <s v="Paid"/>
    <s v="in-store"/>
  </r>
  <r>
    <s v="S07534"/>
    <d v="2024-03-03T12:03:00"/>
    <x v="14"/>
    <s v="P1033"/>
    <s v="T-Shirts_033"/>
    <x v="2"/>
    <s v="Blue"/>
    <s v="XXL"/>
    <n v="2"/>
    <n v="703.62"/>
    <n v="609.84"/>
    <n v="1407.24"/>
    <n v="1219.68"/>
    <s v="C27533"/>
    <s v="Lakshmi_7533"/>
    <s v="Vellore"/>
    <n v="12.916499999999999"/>
    <n v="79.132499999999993"/>
    <s v="SP115"/>
    <s v="Salesperson_15"/>
    <s v="Pending"/>
    <s v="in-store"/>
  </r>
  <r>
    <s v="S07535"/>
    <d v="2023-03-26T17:41:00"/>
    <x v="77"/>
    <s v="P1034"/>
    <s v="Kurta_034"/>
    <x v="1"/>
    <s v="Yellow"/>
    <s v="S"/>
    <n v="4"/>
    <n v="1998.56"/>
    <n v="1608.01"/>
    <n v="7994.24"/>
    <n v="6432.04"/>
    <s v="C27534"/>
    <s v="Meena_7534"/>
    <s v="Salem"/>
    <n v="11.664300000000001"/>
    <n v="78.146000000000001"/>
    <s v="SP140"/>
    <s v="Salesperson_40"/>
    <s v="Shipped"/>
    <s v="online"/>
  </r>
  <r>
    <s v="S07536"/>
    <d v="2023-03-05T17:59:00"/>
    <x v="10"/>
    <s v="P1035"/>
    <s v="Sarees_035"/>
    <x v="7"/>
    <s v="Yellow"/>
    <s v="M"/>
    <n v="3"/>
    <n v="1502.65"/>
    <n v="1328.36"/>
    <n v="4507.95"/>
    <n v="3985.08"/>
    <s v="C27535"/>
    <s v="Priya_7535"/>
    <s v="Coimbatore"/>
    <n v="11.0168"/>
    <n v="76.955799999999996"/>
    <s v="SP108"/>
    <s v="Salesperson_8"/>
    <s v="Paid"/>
    <s v="in-store"/>
  </r>
  <r>
    <s v="S07537"/>
    <d v="2024-08-05T12:15:00"/>
    <x v="46"/>
    <s v="P1036"/>
    <s v="Jeans_036"/>
    <x v="6"/>
    <s v="Maroon"/>
    <s v="M"/>
    <n v="2"/>
    <n v="692.92"/>
    <n v="613.28"/>
    <n v="1385.84"/>
    <n v="1226.56"/>
    <s v="C27536"/>
    <s v="Devi_7536"/>
    <s v="Erode"/>
    <n v="11.34"/>
    <n v="77.717200000000005"/>
    <s v="SP129"/>
    <s v="Salesperson_29"/>
    <s v="Pending"/>
    <s v="in-store"/>
  </r>
  <r>
    <s v="S07538"/>
    <d v="2024-02-12T10:03:00"/>
    <x v="18"/>
    <s v="P1037"/>
    <s v="Kurta_037"/>
    <x v="1"/>
    <s v="White"/>
    <s v="M"/>
    <n v="2"/>
    <n v="1295.1500000000001"/>
    <n v="1100.78"/>
    <n v="2590.3000000000002"/>
    <n v="2201.56"/>
    <s v="C27537"/>
    <s v="Lakshmi_7537"/>
    <s v="Chennai"/>
    <n v="13.082700000000001"/>
    <n v="80.270700000000005"/>
    <s v="SP104"/>
    <s v="Salesperson_4"/>
    <s v="Cancelled"/>
    <s v="online"/>
  </r>
  <r>
    <s v="S07539"/>
    <d v="2023-08-02T13:55:00"/>
    <x v="58"/>
    <s v="P1038"/>
    <s v="Kid's_038"/>
    <x v="5"/>
    <s v="Maroon"/>
    <s v="XL"/>
    <n v="4"/>
    <n v="829.54"/>
    <n v="593"/>
    <n v="3318.16"/>
    <n v="2372"/>
    <s v="C27538"/>
    <s v="Diya_7538"/>
    <s v="Salem"/>
    <n v="11.664300000000001"/>
    <n v="78.146000000000001"/>
    <s v="SP143"/>
    <s v="Salesperson_43"/>
    <s v="Pending"/>
    <s v="in-store"/>
  </r>
  <r>
    <s v="S07540"/>
    <d v="2023-04-19T13:11:00"/>
    <x v="12"/>
    <s v="P1039"/>
    <s v="Sarees_039"/>
    <x v="7"/>
    <s v="Black"/>
    <s v="M"/>
    <n v="1"/>
    <n v="508.57"/>
    <n v="378.08"/>
    <n v="508.57"/>
    <n v="378.08"/>
    <s v="C27539"/>
    <s v="Ganesh_7539"/>
    <s v="Salem"/>
    <n v="11.664300000000001"/>
    <n v="78.146000000000001"/>
    <s v="SP111"/>
    <s v="Salesperson_11"/>
    <s v="Returned"/>
    <s v="in-store"/>
  </r>
  <r>
    <s v="S07541"/>
    <d v="2024-01-31T18:32:00"/>
    <x v="53"/>
    <s v="P1040"/>
    <s v="Kurta_040"/>
    <x v="1"/>
    <s v="Green"/>
    <s v="XL"/>
    <n v="2"/>
    <n v="1914.98"/>
    <n v="1178.44"/>
    <n v="3829.96"/>
    <n v="2356.88"/>
    <s v="C27540"/>
    <s v="Lakshmi_7540"/>
    <s v="Erode"/>
    <n v="11.34"/>
    <n v="77.717200000000005"/>
    <s v="SP147"/>
    <s v="Salesperson_47"/>
    <s v="Paid"/>
    <s v="in-store"/>
  </r>
  <r>
    <s v="S07542"/>
    <d v="2023-02-27T16:22:00"/>
    <x v="10"/>
    <s v="P1041"/>
    <s v="Sportswear_041"/>
    <x v="3"/>
    <s v="Maroon"/>
    <s v="XS"/>
    <n v="1"/>
    <n v="1482.68"/>
    <n v="903.41"/>
    <n v="1482.68"/>
    <n v="903.41"/>
    <s v="C27541"/>
    <s v="Bhuvana_7541"/>
    <s v="Tiruchirappalli"/>
    <n v="10.7905"/>
    <n v="78.704700000000003"/>
    <s v="SP132"/>
    <s v="Salesperson_32"/>
    <s v="Returned"/>
    <s v="third-party"/>
  </r>
  <r>
    <s v="S07543"/>
    <d v="2024-03-20T12:18:00"/>
    <x v="7"/>
    <s v="P1042"/>
    <s v="Sportswear_042"/>
    <x v="3"/>
    <s v="Yellow"/>
    <s v="XS"/>
    <n v="4"/>
    <n v="941.34"/>
    <n v="607.08000000000004"/>
    <n v="3765.36"/>
    <n v="2428.3200000000002"/>
    <s v="C27542"/>
    <s v="Meena_7542"/>
    <s v="Salem"/>
    <n v="11.664300000000001"/>
    <n v="78.146000000000001"/>
    <s v="SP149"/>
    <s v="Salesperson_49"/>
    <s v="Paid"/>
    <s v="third-party"/>
  </r>
  <r>
    <s v="S07544"/>
    <d v="2023-12-23T20:41:00"/>
    <x v="41"/>
    <s v="P1043"/>
    <s v="Sportswear_043"/>
    <x v="3"/>
    <s v="White"/>
    <s v="XL"/>
    <n v="2"/>
    <n v="2417.92"/>
    <n v="1681.3"/>
    <n v="4835.84"/>
    <n v="3362.6"/>
    <s v="C27543"/>
    <s v="Diya_7543"/>
    <s v="Tirunelveli"/>
    <n v="8.7139000000000006"/>
    <n v="77.756699999999995"/>
    <s v="SP101"/>
    <s v="Salesperson_1"/>
    <s v="Returned"/>
    <s v="third-party"/>
  </r>
  <r>
    <s v="S07545"/>
    <d v="2023-03-22T21:23:00"/>
    <x v="77"/>
    <s v="P1044"/>
    <s v="Kid's_044"/>
    <x v="5"/>
    <s v="White"/>
    <s v="XS"/>
    <n v="1"/>
    <n v="2484.6999999999998"/>
    <n v="2140.2399999999998"/>
    <n v="2484.6999999999998"/>
    <n v="2140.2399999999998"/>
    <s v="C27544"/>
    <s v="Sanjay_7544"/>
    <s v="Tirunelveli"/>
    <n v="8.7139000000000006"/>
    <n v="77.756699999999995"/>
    <s v="SP142"/>
    <s v="Salesperson_42"/>
    <s v="Returned"/>
    <s v="in-store"/>
  </r>
  <r>
    <s v="S07546"/>
    <d v="2023-09-27T19:28:00"/>
    <x v="21"/>
    <s v="P1045"/>
    <s v="T-Shirts_045"/>
    <x v="2"/>
    <s v="Pink"/>
    <s v="XXL"/>
    <n v="4"/>
    <n v="1670.88"/>
    <n v="1249.05"/>
    <n v="6683.52"/>
    <n v="4996.2"/>
    <s v="C27545"/>
    <s v="Karthik_7545"/>
    <s v="Coimbatore"/>
    <n v="11.0168"/>
    <n v="76.955799999999996"/>
    <s v="SP108"/>
    <s v="Salesperson_8"/>
    <s v="Paid"/>
    <s v="in-store"/>
  </r>
  <r>
    <s v="S07547"/>
    <d v="2023-11-30T17:52:00"/>
    <x v="33"/>
    <s v="P1046"/>
    <s v="Kurta_046"/>
    <x v="1"/>
    <s v="Red"/>
    <s v="XXL"/>
    <n v="1"/>
    <n v="2394.02"/>
    <n v="1851.31"/>
    <n v="2394.02"/>
    <n v="1851.31"/>
    <s v="C27546"/>
    <s v="Lakshmi_7546"/>
    <s v="Erode"/>
    <n v="11.34"/>
    <n v="77.717200000000005"/>
    <s v="SP106"/>
    <s v="Salesperson_6"/>
    <s v="Paid"/>
    <s v="in-store"/>
  </r>
  <r>
    <s v="S07548"/>
    <d v="2023-09-23T12:11:00"/>
    <x v="70"/>
    <s v="P1047"/>
    <s v="Sarees_047"/>
    <x v="7"/>
    <s v="Grey"/>
    <s v="S"/>
    <n v="4"/>
    <n v="1539.67"/>
    <n v="1251.3900000000001"/>
    <n v="6158.68"/>
    <n v="5005.5600000000004"/>
    <s v="C27547"/>
    <s v="Lakshmi_7547"/>
    <s v="Vellore"/>
    <n v="12.916499999999999"/>
    <n v="79.132499999999993"/>
    <s v="SP109"/>
    <s v="Salesperson_9"/>
    <s v="Returned"/>
    <s v="mobile_app"/>
  </r>
  <r>
    <s v="S07549"/>
    <d v="2023-06-09T11:12:00"/>
    <x v="87"/>
    <s v="P1048"/>
    <s v="Jeans_048"/>
    <x v="6"/>
    <s v="Red"/>
    <s v="S"/>
    <n v="1"/>
    <n v="1007.06"/>
    <n v="824.71"/>
    <n v="1007.06"/>
    <n v="824.71"/>
    <s v="C27548"/>
    <s v="Diya_7548"/>
    <s v="Tirunelveli"/>
    <n v="8.7139000000000006"/>
    <n v="77.756699999999995"/>
    <s v="SP134"/>
    <s v="Salesperson_34"/>
    <s v="Returned"/>
    <s v="third-party"/>
  </r>
  <r>
    <s v="S07550"/>
    <d v="2024-03-21T10:14:00"/>
    <x v="7"/>
    <s v="P1049"/>
    <s v="Kurta_049"/>
    <x v="1"/>
    <s v="White"/>
    <s v="S"/>
    <n v="2"/>
    <n v="1258.04"/>
    <n v="961.56"/>
    <n v="2516.08"/>
    <n v="1923.12"/>
    <s v="C27549"/>
    <s v="Sanjay_7549"/>
    <s v="Salem"/>
    <n v="11.664300000000001"/>
    <n v="78.146000000000001"/>
    <s v="SP117"/>
    <s v="Salesperson_17"/>
    <s v="Pending"/>
    <s v="online"/>
  </r>
  <r>
    <s v="S07551"/>
    <d v="2023-07-22T12:48:00"/>
    <x v="15"/>
    <s v="P1050"/>
    <s v="Men's_050"/>
    <x v="4"/>
    <s v="Yellow"/>
    <s v="M"/>
    <n v="1"/>
    <n v="2328.17"/>
    <n v="1953.09"/>
    <n v="2328.17"/>
    <n v="1953.09"/>
    <s v="C27550"/>
    <s v="Lakshmi_7550"/>
    <s v="Chennai"/>
    <n v="13.082700000000001"/>
    <n v="80.270700000000005"/>
    <s v="SP103"/>
    <s v="Salesperson_3"/>
    <s v="Cancelled"/>
    <s v="online"/>
  </r>
  <r>
    <s v="S07552"/>
    <d v="2024-07-28T15:49:00"/>
    <x v="79"/>
    <s v="P1051"/>
    <s v="Kid's_051"/>
    <x v="5"/>
    <s v="Black"/>
    <s v="XS"/>
    <n v="3"/>
    <n v="374.51"/>
    <n v="247.02"/>
    <n v="1123.53"/>
    <n v="741.06"/>
    <s v="C27551"/>
    <s v="Sathish_7551"/>
    <s v="Tirunelveli"/>
    <n v="8.7139000000000006"/>
    <n v="77.756699999999995"/>
    <s v="SP103"/>
    <s v="Salesperson_3"/>
    <s v="Shipped"/>
    <s v="in-store"/>
  </r>
  <r>
    <s v="S07553"/>
    <d v="2024-05-26T19:59:00"/>
    <x v="89"/>
    <s v="P1052"/>
    <s v="Sportswear_052"/>
    <x v="3"/>
    <s v="Black"/>
    <s v="XS"/>
    <n v="3"/>
    <n v="1985.27"/>
    <n v="1753.3"/>
    <n v="5955.81"/>
    <n v="5259.9"/>
    <s v="C27552"/>
    <s v="Ganesh_7552"/>
    <s v="Tirunelveli"/>
    <n v="8.7139000000000006"/>
    <n v="77.756699999999995"/>
    <s v="SP143"/>
    <s v="Salesperson_43"/>
    <s v="Pending"/>
    <s v="online"/>
  </r>
  <r>
    <s v="S07554"/>
    <d v="2023-09-30T19:12:00"/>
    <x v="21"/>
    <s v="P1053"/>
    <s v="Men's_053"/>
    <x v="4"/>
    <s v="Red"/>
    <s v="S"/>
    <n v="4"/>
    <n v="827.96"/>
    <n v="578.4"/>
    <n v="3311.84"/>
    <n v="2313.6"/>
    <s v="C27553"/>
    <s v="Sanjay_7553"/>
    <s v="Salem"/>
    <n v="11.664300000000001"/>
    <n v="78.146000000000001"/>
    <s v="SP140"/>
    <s v="Salesperson_40"/>
    <s v="Pending"/>
    <s v="online"/>
  </r>
  <r>
    <s v="S07555"/>
    <d v="2023-08-17T20:34:00"/>
    <x v="63"/>
    <s v="P1054"/>
    <s v="Kid's_054"/>
    <x v="5"/>
    <s v="Green"/>
    <s v="L"/>
    <n v="4"/>
    <n v="1642.47"/>
    <n v="1333.3"/>
    <n v="6569.88"/>
    <n v="5333.2"/>
    <s v="C27554"/>
    <s v="Kavin_7554"/>
    <s v="Chennai"/>
    <n v="13.082700000000001"/>
    <n v="80.270700000000005"/>
    <s v="SP121"/>
    <s v="Salesperson_21"/>
    <s v="Returned"/>
    <s v="mobile_app"/>
  </r>
  <r>
    <s v="S07556"/>
    <d v="2023-02-27T21:37:00"/>
    <x v="10"/>
    <s v="P1055"/>
    <s v="Sarees_055"/>
    <x v="7"/>
    <s v="Yellow"/>
    <s v="XXL"/>
    <n v="1"/>
    <n v="991.39"/>
    <n v="807.91"/>
    <n v="991.39"/>
    <n v="807.91"/>
    <s v="C27555"/>
    <s v="Priya_7555"/>
    <s v="Madurai"/>
    <n v="9.9252000000000002"/>
    <n v="78.119799999999998"/>
    <s v="SP132"/>
    <s v="Salesperson_32"/>
    <s v="Returned"/>
    <s v="online"/>
  </r>
  <r>
    <s v="S07557"/>
    <d v="2024-02-01T10:45:00"/>
    <x v="53"/>
    <s v="P1056"/>
    <s v="Sportswear_056"/>
    <x v="3"/>
    <s v="Yellow"/>
    <s v="L"/>
    <n v="2"/>
    <n v="2008.47"/>
    <n v="1685.58"/>
    <n v="4016.94"/>
    <n v="3371.16"/>
    <s v="C27556"/>
    <s v="Sanjay_7556"/>
    <s v="Tirunelveli"/>
    <n v="8.7139000000000006"/>
    <n v="77.756699999999995"/>
    <s v="SP146"/>
    <s v="Salesperson_46"/>
    <s v="Shipped"/>
    <s v="in-store"/>
  </r>
  <r>
    <s v="S07558"/>
    <d v="2024-04-19T15:05:00"/>
    <x v="45"/>
    <s v="P1057"/>
    <s v="Jeans_057"/>
    <x v="6"/>
    <s v="Black"/>
    <s v="XL"/>
    <n v="1"/>
    <n v="1445.06"/>
    <n v="904.29"/>
    <n v="1445.06"/>
    <n v="904.29"/>
    <s v="C27557"/>
    <s v="Meena_7557"/>
    <s v="Salem"/>
    <n v="11.664300000000001"/>
    <n v="78.146000000000001"/>
    <s v="SP113"/>
    <s v="Salesperson_13"/>
    <s v="Paid"/>
    <s v="in-store"/>
  </r>
  <r>
    <s v="S07559"/>
    <d v="2023-01-18T14:48:00"/>
    <x v="85"/>
    <s v="P1058"/>
    <s v="Men's_058"/>
    <x v="4"/>
    <s v="Yellow"/>
    <s v="XS"/>
    <n v="1"/>
    <n v="2442.39"/>
    <n v="1610.61"/>
    <n v="2442.39"/>
    <n v="1610.61"/>
    <s v="C27558"/>
    <s v="Anu_7558"/>
    <s v="Tirunelveli"/>
    <n v="8.7139000000000006"/>
    <n v="77.756699999999995"/>
    <s v="SP148"/>
    <s v="Salesperson_48"/>
    <s v="Shipped"/>
    <s v="in-store"/>
  </r>
  <r>
    <s v="S07560"/>
    <d v="2024-05-25T18:58:00"/>
    <x v="89"/>
    <s v="P1059"/>
    <s v="Sportswear_059"/>
    <x v="3"/>
    <s v="Maroon"/>
    <s v="S"/>
    <n v="1"/>
    <n v="890.8"/>
    <n v="564.25"/>
    <n v="890.8"/>
    <n v="564.25"/>
    <s v="C27559"/>
    <s v="Sanjay_7559"/>
    <s v="Chennai"/>
    <n v="13.082700000000001"/>
    <n v="80.270700000000005"/>
    <s v="SP143"/>
    <s v="Salesperson_43"/>
    <s v="Cancelled"/>
    <s v="online"/>
  </r>
  <r>
    <s v="S07561"/>
    <d v="2024-03-18T12:28:00"/>
    <x v="7"/>
    <s v="P1060"/>
    <s v="Sarees_060"/>
    <x v="7"/>
    <s v="Grey"/>
    <s v="S"/>
    <n v="1"/>
    <n v="1639.72"/>
    <n v="1260.74"/>
    <n v="1639.72"/>
    <n v="1260.74"/>
    <s v="C27560"/>
    <s v="Devi_7560"/>
    <s v="Tiruchirappalli"/>
    <n v="10.7905"/>
    <n v="78.704700000000003"/>
    <s v="SP138"/>
    <s v="Salesperson_38"/>
    <s v="Shipped"/>
    <s v="in-store"/>
  </r>
  <r>
    <s v="S07562"/>
    <d v="2024-02-21T18:43:00"/>
    <x v="73"/>
    <s v="P1061"/>
    <s v="Jeans_061"/>
    <x v="6"/>
    <s v="Red"/>
    <s v="XXL"/>
    <n v="1"/>
    <n v="2303.52"/>
    <n v="1609.79"/>
    <n v="2303.52"/>
    <n v="1609.79"/>
    <s v="C27561"/>
    <s v="Bhuvana_7561"/>
    <s v="Coimbatore"/>
    <n v="11.0168"/>
    <n v="76.955799999999996"/>
    <s v="SP135"/>
    <s v="Salesperson_35"/>
    <s v="Cancelled"/>
    <s v="in-store"/>
  </r>
  <r>
    <s v="S07563"/>
    <d v="2023-10-08T10:57:00"/>
    <x v="31"/>
    <s v="P1062"/>
    <s v="Kurta_062"/>
    <x v="1"/>
    <s v="Yellow"/>
    <s v="XXL"/>
    <n v="2"/>
    <n v="1973.73"/>
    <n v="1503.16"/>
    <n v="3947.46"/>
    <n v="3006.32"/>
    <s v="C27562"/>
    <s v="Lakshmi_7562"/>
    <s v="Salem"/>
    <n v="11.664300000000001"/>
    <n v="78.146000000000001"/>
    <s v="SP125"/>
    <s v="Salesperson_25"/>
    <s v="Paid"/>
    <s v="in-store"/>
  </r>
  <r>
    <s v="S07564"/>
    <d v="2023-02-09T10:56:00"/>
    <x v="80"/>
    <s v="P1063"/>
    <s v="Sportswear_063"/>
    <x v="3"/>
    <s v="White"/>
    <s v="M"/>
    <n v="1"/>
    <n v="426.6"/>
    <n v="259.12"/>
    <n v="426.6"/>
    <n v="259.12"/>
    <s v="C27563"/>
    <s v="Bhuvana_7563"/>
    <s v="Erode"/>
    <n v="11.34"/>
    <n v="77.717200000000005"/>
    <s v="SP110"/>
    <s v="Salesperson_10"/>
    <s v="Returned"/>
    <s v="mobile_app"/>
  </r>
  <r>
    <s v="S07565"/>
    <d v="2023-03-30T13:14:00"/>
    <x v="67"/>
    <s v="P1064"/>
    <s v="Kurta_064"/>
    <x v="1"/>
    <s v="Grey"/>
    <s v="XS"/>
    <n v="4"/>
    <n v="529.08000000000004"/>
    <n v="436.89"/>
    <n v="2116.3200000000002"/>
    <n v="1747.56"/>
    <s v="C27564"/>
    <s v="Ganesh_7564"/>
    <s v="Tiruchirappalli"/>
    <n v="10.7905"/>
    <n v="78.704700000000003"/>
    <s v="SP110"/>
    <s v="Salesperson_10"/>
    <s v="Shipped"/>
    <s v="in-store"/>
  </r>
  <r>
    <s v="S07566"/>
    <d v="2024-07-03T15:57:00"/>
    <x v="9"/>
    <s v="P1065"/>
    <s v="Women's_065"/>
    <x v="0"/>
    <s v="Maroon"/>
    <s v="XXL"/>
    <n v="4"/>
    <n v="1689.72"/>
    <n v="1179.26"/>
    <n v="6758.88"/>
    <n v="4717.04"/>
    <s v="C27565"/>
    <s v="Anu_7565"/>
    <s v="Vellore"/>
    <n v="12.916499999999999"/>
    <n v="79.132499999999993"/>
    <s v="SP122"/>
    <s v="Salesperson_22"/>
    <s v="Cancelled"/>
    <s v="online"/>
  </r>
  <r>
    <s v="S07567"/>
    <d v="2024-05-10T15:01:00"/>
    <x v="83"/>
    <s v="P1066"/>
    <s v="Sportswear_066"/>
    <x v="3"/>
    <s v="Yellow"/>
    <s v="XS"/>
    <n v="2"/>
    <n v="664.62"/>
    <n v="567.47"/>
    <n v="1329.24"/>
    <n v="1134.94"/>
    <s v="C27566"/>
    <s v="Sanjay_7566"/>
    <s v="Chennai"/>
    <n v="13.082700000000001"/>
    <n v="80.270700000000005"/>
    <s v="SP142"/>
    <s v="Salesperson_42"/>
    <s v="Pending"/>
    <s v="in-store"/>
  </r>
  <r>
    <s v="S07568"/>
    <d v="2023-07-21T18:58:00"/>
    <x v="15"/>
    <s v="P1067"/>
    <s v="Men's_067"/>
    <x v="4"/>
    <s v="Grey"/>
    <s v="M"/>
    <n v="2"/>
    <n v="2112.0500000000002"/>
    <n v="1299.04"/>
    <n v="4224.1000000000004"/>
    <n v="2598.08"/>
    <s v="C27567"/>
    <s v="Ganesh_7567"/>
    <s v="Madurai"/>
    <n v="9.9252000000000002"/>
    <n v="78.119799999999998"/>
    <s v="SP102"/>
    <s v="Salesperson_2"/>
    <s v="Returned"/>
    <s v="in-store"/>
  </r>
  <r>
    <s v="S07569"/>
    <d v="2024-01-31T20:23:00"/>
    <x v="53"/>
    <s v="P1068"/>
    <s v="Kurta_068"/>
    <x v="1"/>
    <s v="Red"/>
    <s v="L"/>
    <n v="1"/>
    <n v="665.74"/>
    <n v="421.47"/>
    <n v="665.74"/>
    <n v="421.47"/>
    <s v="C27568"/>
    <s v="Vishal_7568"/>
    <s v="Tiruchirappalli"/>
    <n v="10.7905"/>
    <n v="78.704700000000003"/>
    <s v="SP137"/>
    <s v="Salesperson_37"/>
    <s v="Paid"/>
    <s v="mobile_app"/>
  </r>
  <r>
    <s v="S07570"/>
    <d v="2024-07-12T12:01:00"/>
    <x v="84"/>
    <s v="P1069"/>
    <s v="Kurta_069"/>
    <x v="1"/>
    <s v="White"/>
    <s v="XL"/>
    <n v="1"/>
    <n v="850.61"/>
    <n v="668.3"/>
    <n v="850.61"/>
    <n v="668.3"/>
    <s v="C27569"/>
    <s v="Vishal_7569"/>
    <s v="Vellore"/>
    <n v="12.916499999999999"/>
    <n v="79.132499999999993"/>
    <s v="SP131"/>
    <s v="Salesperson_31"/>
    <s v="Pending"/>
    <s v="online"/>
  </r>
  <r>
    <s v="S07571"/>
    <d v="2024-04-16T12:57:00"/>
    <x v="45"/>
    <s v="P1070"/>
    <s v="Kid's_070"/>
    <x v="5"/>
    <s v="Red"/>
    <s v="S"/>
    <n v="2"/>
    <n v="1282.23"/>
    <n v="1072.6400000000001"/>
    <n v="2564.46"/>
    <n v="2145.2800000000002"/>
    <s v="C27570"/>
    <s v="Vishal_7570"/>
    <s v="Salem"/>
    <n v="11.664300000000001"/>
    <n v="78.146000000000001"/>
    <s v="SP149"/>
    <s v="Salesperson_49"/>
    <s v="Returned"/>
    <s v="in-store"/>
  </r>
  <r>
    <s v="S07572"/>
    <d v="2024-02-25T10:56:00"/>
    <x v="73"/>
    <s v="P1071"/>
    <s v="Men's_071"/>
    <x v="4"/>
    <s v="Grey"/>
    <s v="S"/>
    <n v="1"/>
    <n v="1985.44"/>
    <n v="1681.96"/>
    <n v="1985.44"/>
    <n v="1681.96"/>
    <s v="C27571"/>
    <s v="Lakshmi_7571"/>
    <s v="Coimbatore"/>
    <n v="11.0168"/>
    <n v="76.955799999999996"/>
    <s v="SP136"/>
    <s v="Salesperson_36"/>
    <s v="Shipped"/>
    <s v="mobile_app"/>
  </r>
  <r>
    <s v="S07573"/>
    <d v="2023-02-17T18:23:00"/>
    <x v="43"/>
    <s v="P1072"/>
    <s v="Women's_072"/>
    <x v="0"/>
    <s v="Maroon"/>
    <s v="XXL"/>
    <n v="2"/>
    <n v="533.30999999999995"/>
    <n v="355.28"/>
    <n v="1066.6199999999999"/>
    <n v="710.56"/>
    <s v="C27572"/>
    <s v="Sathish_7572"/>
    <s v="Chennai"/>
    <n v="13.082700000000001"/>
    <n v="80.270700000000005"/>
    <s v="SP107"/>
    <s v="Salesperson_7"/>
    <s v="Paid"/>
    <s v="third-party"/>
  </r>
  <r>
    <s v="S07574"/>
    <d v="2023-12-24T18:18:00"/>
    <x v="41"/>
    <s v="P1073"/>
    <s v="Kid's_073"/>
    <x v="5"/>
    <s v="Red"/>
    <s v="S"/>
    <n v="1"/>
    <n v="1336.73"/>
    <n v="1053.02"/>
    <n v="1336.73"/>
    <n v="1053.02"/>
    <s v="C27573"/>
    <s v="Sanjay_7573"/>
    <s v="Erode"/>
    <n v="11.34"/>
    <n v="77.717200000000005"/>
    <s v="SP131"/>
    <s v="Salesperson_31"/>
    <s v="Pending"/>
    <s v="online"/>
  </r>
  <r>
    <s v="S07575"/>
    <d v="2023-05-08T17:02:00"/>
    <x v="64"/>
    <s v="P1074"/>
    <s v="Women's_074"/>
    <x v="0"/>
    <s v="Pink"/>
    <s v="XL"/>
    <n v="4"/>
    <n v="1297.6400000000001"/>
    <n v="1078.49"/>
    <n v="5190.5600000000004"/>
    <n v="4313.96"/>
    <s v="C27574"/>
    <s v="Sanjay_7574"/>
    <s v="Salem"/>
    <n v="11.664300000000001"/>
    <n v="78.146000000000001"/>
    <s v="SP108"/>
    <s v="Salesperson_8"/>
    <s v="Shipped"/>
    <s v="online"/>
  </r>
  <r>
    <s v="S07576"/>
    <d v="2023-12-19T21:03:00"/>
    <x v="41"/>
    <s v="P1075"/>
    <s v="Women's_075"/>
    <x v="0"/>
    <s v="Pink"/>
    <s v="L"/>
    <n v="1"/>
    <n v="1386.23"/>
    <n v="1220.94"/>
    <n v="1386.23"/>
    <n v="1220.94"/>
    <s v="C27575"/>
    <s v="Lakshmi_7575"/>
    <s v="Erode"/>
    <n v="11.34"/>
    <n v="77.717200000000005"/>
    <s v="SP117"/>
    <s v="Salesperson_17"/>
    <s v="Shipped"/>
    <s v="in-store"/>
  </r>
  <r>
    <s v="S07577"/>
    <d v="2024-07-27T17:43:00"/>
    <x v="79"/>
    <s v="P1076"/>
    <s v="Women's_076"/>
    <x v="0"/>
    <s v="Red"/>
    <s v="L"/>
    <n v="1"/>
    <n v="1402.12"/>
    <n v="1260.28"/>
    <n v="1402.12"/>
    <n v="1260.28"/>
    <s v="C27576"/>
    <s v="Devi_7576"/>
    <s v="Tiruchirappalli"/>
    <n v="10.7905"/>
    <n v="78.704700000000003"/>
    <s v="SP122"/>
    <s v="Salesperson_22"/>
    <s v="Pending"/>
    <s v="online"/>
  </r>
  <r>
    <s v="S07578"/>
    <d v="2023-08-25T11:29:00"/>
    <x v="4"/>
    <s v="P1077"/>
    <s v="Sportswear_077"/>
    <x v="3"/>
    <s v="Yellow"/>
    <s v="L"/>
    <n v="3"/>
    <n v="2060.1799999999998"/>
    <n v="1370.62"/>
    <n v="6180.54"/>
    <n v="4111.8599999999997"/>
    <s v="C27577"/>
    <s v="Karthik_7577"/>
    <s v="Madurai"/>
    <n v="9.9252000000000002"/>
    <n v="78.119799999999998"/>
    <s v="SP144"/>
    <s v="Salesperson_44"/>
    <s v="Paid"/>
    <s v="in-store"/>
  </r>
  <r>
    <s v="S07579"/>
    <d v="2023-11-05T19:40:00"/>
    <x v="5"/>
    <s v="P1078"/>
    <s v="Jeans_078"/>
    <x v="6"/>
    <s v="Blue"/>
    <s v="XXL"/>
    <n v="3"/>
    <n v="2088.71"/>
    <n v="1848.05"/>
    <n v="6266.13"/>
    <n v="5544.15"/>
    <s v="C27578"/>
    <s v="Ganesh_7578"/>
    <s v="Tiruchirappalli"/>
    <n v="10.7905"/>
    <n v="78.704700000000003"/>
    <s v="SP100"/>
    <s v="Salesperson_0"/>
    <s v="Paid"/>
    <s v="mobile_app"/>
  </r>
  <r>
    <s v="S07580"/>
    <d v="2023-08-31T11:49:00"/>
    <x v="0"/>
    <s v="P1079"/>
    <s v="Women's_079"/>
    <x v="0"/>
    <s v="Pink"/>
    <s v="XS"/>
    <n v="1"/>
    <n v="1702.18"/>
    <n v="1455.72"/>
    <n v="1702.18"/>
    <n v="1455.72"/>
    <s v="C27579"/>
    <s v="Lakshmi_7579"/>
    <s v="Tiruchirappalli"/>
    <n v="10.7905"/>
    <n v="78.704700000000003"/>
    <s v="SP111"/>
    <s v="Salesperson_11"/>
    <s v="Paid"/>
    <s v="online"/>
  </r>
  <r>
    <s v="S07581"/>
    <d v="2023-03-25T19:36:00"/>
    <x v="77"/>
    <s v="P1080"/>
    <s v="Sarees_080"/>
    <x v="7"/>
    <s v="Green"/>
    <s v="XL"/>
    <n v="1"/>
    <n v="1786.73"/>
    <n v="1547.55"/>
    <n v="1786.73"/>
    <n v="1547.55"/>
    <s v="C27580"/>
    <s v="Ganesh_7580"/>
    <s v="Chennai"/>
    <n v="13.082700000000001"/>
    <n v="80.270700000000005"/>
    <s v="SP103"/>
    <s v="Salesperson_3"/>
    <s v="Shipped"/>
    <s v="in-store"/>
  </r>
  <r>
    <s v="S07582"/>
    <d v="2024-01-04T16:37:00"/>
    <x v="39"/>
    <s v="P1081"/>
    <s v="T-Shirts_081"/>
    <x v="2"/>
    <s v="Blue"/>
    <s v="XXL"/>
    <n v="3"/>
    <n v="906.35"/>
    <n v="762.98"/>
    <n v="2719.05"/>
    <n v="2288.94"/>
    <s v="C27581"/>
    <s v="Priya_7581"/>
    <s v="Erode"/>
    <n v="11.34"/>
    <n v="77.717200000000005"/>
    <s v="SP145"/>
    <s v="Salesperson_45"/>
    <s v="Returned"/>
    <s v="in-store"/>
  </r>
  <r>
    <s v="S07583"/>
    <d v="2024-02-26T13:21:00"/>
    <x v="14"/>
    <s v="P1082"/>
    <s v="Jeans_082"/>
    <x v="6"/>
    <s v="Red"/>
    <s v="XL"/>
    <n v="4"/>
    <n v="570.04999999999995"/>
    <n v="499.22"/>
    <n v="2280.1999999999998"/>
    <n v="1996.88"/>
    <s v="C27582"/>
    <s v="Priya_7582"/>
    <s v="Chennai"/>
    <n v="13.082700000000001"/>
    <n v="80.270700000000005"/>
    <s v="SP118"/>
    <s v="Salesperson_18"/>
    <s v="Pending"/>
    <s v="in-store"/>
  </r>
  <r>
    <s v="S07584"/>
    <d v="2023-08-27T21:24:00"/>
    <x v="4"/>
    <s v="P1083"/>
    <s v="Jeans_083"/>
    <x v="6"/>
    <s v="Blue"/>
    <s v="L"/>
    <n v="1"/>
    <n v="2235.13"/>
    <n v="1874.2"/>
    <n v="2235.13"/>
    <n v="1874.2"/>
    <s v="C27583"/>
    <s v="Ravi_7583"/>
    <s v="Madurai"/>
    <n v="9.9252000000000002"/>
    <n v="78.119799999999998"/>
    <s v="SP113"/>
    <s v="Salesperson_13"/>
    <s v="Pending"/>
    <s v="in-store"/>
  </r>
  <r>
    <s v="S07585"/>
    <d v="2024-05-26T11:52:00"/>
    <x v="89"/>
    <s v="P1084"/>
    <s v="T-Shirts_084"/>
    <x v="2"/>
    <s v="Pink"/>
    <s v="XXL"/>
    <n v="2"/>
    <n v="1344.83"/>
    <n v="917.57"/>
    <n v="2689.66"/>
    <n v="1835.14"/>
    <s v="C27584"/>
    <s v="Vishal_7584"/>
    <s v="Salem"/>
    <n v="11.664300000000001"/>
    <n v="78.146000000000001"/>
    <s v="SP130"/>
    <s v="Salesperson_30"/>
    <s v="Paid"/>
    <s v="third-party"/>
  </r>
  <r>
    <s v="S07586"/>
    <d v="2023-07-15T11:55:00"/>
    <x v="91"/>
    <s v="P1085"/>
    <s v="Men's_085"/>
    <x v="4"/>
    <s v="Pink"/>
    <s v="XS"/>
    <n v="4"/>
    <n v="1664.22"/>
    <n v="1447.15"/>
    <n v="6656.88"/>
    <n v="5788.6"/>
    <s v="C27585"/>
    <s v="Sanjay_7585"/>
    <s v="Erode"/>
    <n v="11.34"/>
    <n v="77.717200000000005"/>
    <s v="SP103"/>
    <s v="Salesperson_3"/>
    <s v="Shipped"/>
    <s v="in-store"/>
  </r>
  <r>
    <s v="S07587"/>
    <d v="2023-07-01T19:47:00"/>
    <x v="42"/>
    <s v="P1086"/>
    <s v="Sportswear_086"/>
    <x v="3"/>
    <s v="Black"/>
    <s v="L"/>
    <n v="1"/>
    <n v="2326.59"/>
    <n v="1839.66"/>
    <n v="2326.59"/>
    <n v="1839.66"/>
    <s v="C27586"/>
    <s v="Ganesh_7586"/>
    <s v="Vellore"/>
    <n v="12.916499999999999"/>
    <n v="79.132499999999993"/>
    <s v="SP133"/>
    <s v="Salesperson_33"/>
    <s v="Cancelled"/>
    <s v="in-store"/>
  </r>
  <r>
    <s v="S07588"/>
    <d v="2023-10-01T15:34:00"/>
    <x v="21"/>
    <s v="P1087"/>
    <s v="Kid's_087"/>
    <x v="5"/>
    <s v="Blue"/>
    <s v="M"/>
    <n v="2"/>
    <n v="1631.3"/>
    <n v="1298.49"/>
    <n v="3262.6"/>
    <n v="2596.98"/>
    <s v="C27587"/>
    <s v="Diya_7587"/>
    <s v="Coimbatore"/>
    <n v="11.0168"/>
    <n v="76.955799999999996"/>
    <s v="SP102"/>
    <s v="Salesperson_2"/>
    <s v="Paid"/>
    <s v="online"/>
  </r>
  <r>
    <s v="S07589"/>
    <d v="2023-01-19T11:43:00"/>
    <x v="85"/>
    <s v="P1088"/>
    <s v="Sportswear_088"/>
    <x v="3"/>
    <s v="Green"/>
    <s v="XL"/>
    <n v="2"/>
    <n v="615.4"/>
    <n v="440.77"/>
    <n v="1230.8"/>
    <n v="881.54"/>
    <s v="C27588"/>
    <s v="Aarav_7588"/>
    <s v="Salem"/>
    <n v="11.664300000000001"/>
    <n v="78.146000000000001"/>
    <s v="SP130"/>
    <s v="Salesperson_30"/>
    <s v="Cancelled"/>
    <s v="online"/>
  </r>
  <r>
    <s v="S07590"/>
    <d v="2023-12-25T12:16:00"/>
    <x v="34"/>
    <s v="P1089"/>
    <s v="Men's_089"/>
    <x v="4"/>
    <s v="Blue"/>
    <s v="XXL"/>
    <n v="4"/>
    <n v="1300.48"/>
    <n v="1015.36"/>
    <n v="5201.92"/>
    <n v="4061.44"/>
    <s v="C27589"/>
    <s v="Diya_7589"/>
    <s v="Vellore"/>
    <n v="12.916499999999999"/>
    <n v="79.132499999999993"/>
    <s v="SP103"/>
    <s v="Salesperson_3"/>
    <s v="Returned"/>
    <s v="online"/>
  </r>
  <r>
    <s v="S07591"/>
    <d v="2024-01-02T19:19:00"/>
    <x v="39"/>
    <s v="P1090"/>
    <s v="Kurta_090"/>
    <x v="1"/>
    <s v="White"/>
    <s v="L"/>
    <n v="4"/>
    <n v="2411.0500000000002"/>
    <n v="1976.24"/>
    <n v="9644.2000000000007"/>
    <n v="7904.96"/>
    <s v="C27590"/>
    <s v="Lakshmi_7590"/>
    <s v="Erode"/>
    <n v="11.34"/>
    <n v="77.717200000000005"/>
    <s v="SP147"/>
    <s v="Salesperson_47"/>
    <s v="Returned"/>
    <s v="in-store"/>
  </r>
  <r>
    <s v="S07592"/>
    <d v="2023-08-04T17:32:00"/>
    <x v="58"/>
    <s v="P1091"/>
    <s v="Sarees_091"/>
    <x v="7"/>
    <s v="Grey"/>
    <s v="M"/>
    <n v="1"/>
    <n v="1334.78"/>
    <n v="844.61"/>
    <n v="1334.78"/>
    <n v="844.61"/>
    <s v="C27591"/>
    <s v="Ravi_7591"/>
    <s v="Chennai"/>
    <n v="13.082700000000001"/>
    <n v="80.270700000000005"/>
    <s v="SP114"/>
    <s v="Salesperson_14"/>
    <s v="Pending"/>
    <s v="in-store"/>
  </r>
  <r>
    <s v="S07593"/>
    <d v="2024-03-11T18:30:00"/>
    <x v="24"/>
    <s v="P1092"/>
    <s v="Kurta_092"/>
    <x v="1"/>
    <s v="Grey"/>
    <s v="XXL"/>
    <n v="4"/>
    <n v="398.68"/>
    <n v="358.04"/>
    <n v="1594.72"/>
    <n v="1432.16"/>
    <s v="C27592"/>
    <s v="Karthik_7592"/>
    <s v="Salem"/>
    <n v="11.664300000000001"/>
    <n v="78.146000000000001"/>
    <s v="SP149"/>
    <s v="Salesperson_49"/>
    <s v="Shipped"/>
    <s v="in-store"/>
  </r>
  <r>
    <s v="S07594"/>
    <d v="2024-02-16T15:18:00"/>
    <x v="18"/>
    <s v="P1093"/>
    <s v="Women's_093"/>
    <x v="0"/>
    <s v="Red"/>
    <s v="XL"/>
    <n v="2"/>
    <n v="1999.57"/>
    <n v="1283.3800000000001"/>
    <n v="3999.14"/>
    <n v="2566.7600000000002"/>
    <s v="C27593"/>
    <s v="Sanjay_7593"/>
    <s v="Tiruchirappalli"/>
    <n v="10.7905"/>
    <n v="78.704700000000003"/>
    <s v="SP147"/>
    <s v="Salesperson_47"/>
    <s v="Shipped"/>
    <s v="in-store"/>
  </r>
  <r>
    <s v="S07595"/>
    <d v="2023-06-14T11:25:00"/>
    <x v="23"/>
    <s v="P1094"/>
    <s v="T-Shirts_094"/>
    <x v="2"/>
    <s v="Maroon"/>
    <s v="XXL"/>
    <n v="2"/>
    <n v="661.64"/>
    <n v="537.4"/>
    <n v="1323.28"/>
    <n v="1074.8"/>
    <s v="C27594"/>
    <s v="Bhuvana_7594"/>
    <s v="Erode"/>
    <n v="11.34"/>
    <n v="77.717200000000005"/>
    <s v="SP120"/>
    <s v="Salesperson_20"/>
    <s v="Pending"/>
    <s v="in-store"/>
  </r>
  <r>
    <s v="S07596"/>
    <d v="2024-06-16T18:38:00"/>
    <x v="13"/>
    <s v="P1095"/>
    <s v="Jeans_095"/>
    <x v="6"/>
    <s v="Red"/>
    <s v="XL"/>
    <n v="1"/>
    <n v="822.4"/>
    <n v="588.20000000000005"/>
    <n v="822.4"/>
    <n v="588.20000000000005"/>
    <s v="C27595"/>
    <s v="Aarav_7595"/>
    <s v="Salem"/>
    <n v="11.664300000000001"/>
    <n v="78.146000000000001"/>
    <s v="SP120"/>
    <s v="Salesperson_20"/>
    <s v="Pending"/>
    <s v="online"/>
  </r>
  <r>
    <s v="S07597"/>
    <d v="2023-06-12T11:26:00"/>
    <x v="23"/>
    <s v="P1096"/>
    <s v="Jeans_096"/>
    <x v="6"/>
    <s v="White"/>
    <s v="S"/>
    <n v="2"/>
    <n v="1910.83"/>
    <n v="1711.06"/>
    <n v="3821.66"/>
    <n v="3422.12"/>
    <s v="C27596"/>
    <s v="Aarav_7596"/>
    <s v="Salem"/>
    <n v="11.664300000000001"/>
    <n v="78.146000000000001"/>
    <s v="SP139"/>
    <s v="Salesperson_39"/>
    <s v="Cancelled"/>
    <s v="in-store"/>
  </r>
  <r>
    <s v="S07598"/>
    <d v="2023-05-07T16:47:00"/>
    <x v="32"/>
    <s v="P1097"/>
    <s v="Kid's_097"/>
    <x v="5"/>
    <s v="Red"/>
    <s v="L"/>
    <n v="2"/>
    <n v="1761.8"/>
    <n v="1103.8699999999999"/>
    <n v="3523.6"/>
    <n v="2207.7399999999998"/>
    <s v="C27597"/>
    <s v="Bhuvana_7597"/>
    <s v="Chennai"/>
    <n v="13.082700000000001"/>
    <n v="80.270700000000005"/>
    <s v="SP100"/>
    <s v="Salesperson_0"/>
    <s v="Paid"/>
    <s v="in-store"/>
  </r>
  <r>
    <s v="S07599"/>
    <d v="2023-11-14T20:27:00"/>
    <x v="44"/>
    <s v="P1098"/>
    <s v="Kid's_098"/>
    <x v="5"/>
    <s v="Pink"/>
    <s v="L"/>
    <n v="3"/>
    <n v="661.47"/>
    <n v="482.11"/>
    <n v="1984.41"/>
    <n v="1446.33"/>
    <s v="C27598"/>
    <s v="Karthik_7598"/>
    <s v="Tirunelveli"/>
    <n v="8.7139000000000006"/>
    <n v="77.756699999999995"/>
    <s v="SP116"/>
    <s v="Salesperson_16"/>
    <s v="Shipped"/>
    <s v="in-store"/>
  </r>
  <r>
    <s v="S07600"/>
    <d v="2023-06-04T14:19:00"/>
    <x v="30"/>
    <s v="P1099"/>
    <s v="Sarees_099"/>
    <x v="7"/>
    <s v="Black"/>
    <s v="XXL"/>
    <n v="2"/>
    <n v="409.68"/>
    <n v="354.3"/>
    <n v="819.36"/>
    <n v="708.6"/>
    <s v="C27599"/>
    <s v="Sanjay_7599"/>
    <s v="Erode"/>
    <n v="11.34"/>
    <n v="77.717200000000005"/>
    <s v="SP118"/>
    <s v="Salesperson_18"/>
    <s v="Paid"/>
    <s v="in-store"/>
  </r>
  <r>
    <s v="S07601"/>
    <d v="2024-03-26T17:36:00"/>
    <x v="26"/>
    <s v="P1100"/>
    <s v="Kurta_100"/>
    <x v="1"/>
    <s v="Black"/>
    <s v="XL"/>
    <n v="2"/>
    <n v="1920.74"/>
    <n v="1257.1199999999999"/>
    <n v="3841.48"/>
    <n v="2514.2399999999998"/>
    <s v="C27600"/>
    <s v="Kavin_7600"/>
    <s v="Tirunelveli"/>
    <n v="8.7139000000000006"/>
    <n v="77.756699999999995"/>
    <s v="SP105"/>
    <s v="Salesperson_5"/>
    <s v="Paid"/>
    <s v="mobile_app"/>
  </r>
  <r>
    <s v="S07602"/>
    <d v="2024-08-30T14:37:00"/>
    <x v="20"/>
    <s v="P1101"/>
    <s v="Sportswear_101"/>
    <x v="3"/>
    <s v="Green"/>
    <s v="XXL"/>
    <n v="1"/>
    <n v="742.95"/>
    <n v="648.98"/>
    <n v="742.95"/>
    <n v="648.98"/>
    <s v="C27601"/>
    <s v="Meena_7601"/>
    <s v="Chennai"/>
    <n v="13.082700000000001"/>
    <n v="80.270700000000005"/>
    <s v="SP112"/>
    <s v="Salesperson_12"/>
    <s v="Returned"/>
    <s v="mobile_app"/>
  </r>
  <r>
    <s v="S07603"/>
    <d v="2024-03-09T14:24:00"/>
    <x v="8"/>
    <s v="P1102"/>
    <s v="Kid's_102"/>
    <x v="5"/>
    <s v="Blue"/>
    <s v="L"/>
    <n v="1"/>
    <n v="589.02"/>
    <n v="456.05"/>
    <n v="589.02"/>
    <n v="456.05"/>
    <s v="C27602"/>
    <s v="Sanjay_7602"/>
    <s v="Madurai"/>
    <n v="9.9252000000000002"/>
    <n v="78.119799999999998"/>
    <s v="SP124"/>
    <s v="Salesperson_24"/>
    <s v="Pending"/>
    <s v="in-store"/>
  </r>
  <r>
    <s v="S07604"/>
    <d v="2023-10-23T16:54:00"/>
    <x v="66"/>
    <s v="P1103"/>
    <s v="Jeans_103"/>
    <x v="6"/>
    <s v="Red"/>
    <s v="XL"/>
    <n v="3"/>
    <n v="1906.86"/>
    <n v="1166.96"/>
    <n v="5720.58"/>
    <n v="3500.88"/>
    <s v="C27603"/>
    <s v="Sanjay_7603"/>
    <s v="Chennai"/>
    <n v="13.082700000000001"/>
    <n v="80.270700000000005"/>
    <s v="SP147"/>
    <s v="Salesperson_47"/>
    <s v="Returned"/>
    <s v="online"/>
  </r>
  <r>
    <s v="S07605"/>
    <d v="2023-10-08T17:04:00"/>
    <x v="31"/>
    <s v="P1104"/>
    <s v="Men's_104"/>
    <x v="4"/>
    <s v="Maroon"/>
    <s v="XXL"/>
    <n v="4"/>
    <n v="857.92"/>
    <n v="591.85"/>
    <n v="3431.68"/>
    <n v="2367.4"/>
    <s v="C27604"/>
    <s v="Anu_7604"/>
    <s v="Erode"/>
    <n v="11.34"/>
    <n v="77.717200000000005"/>
    <s v="SP144"/>
    <s v="Salesperson_44"/>
    <s v="Paid"/>
    <s v="mobile_app"/>
  </r>
  <r>
    <s v="S07606"/>
    <d v="2024-01-18T13:05:00"/>
    <x v="49"/>
    <s v="P1105"/>
    <s v="Women's_105"/>
    <x v="0"/>
    <s v="Green"/>
    <s v="M"/>
    <n v="1"/>
    <n v="390.26"/>
    <n v="281.20999999999998"/>
    <n v="390.26"/>
    <n v="281.20999999999998"/>
    <s v="C27605"/>
    <s v="Anu_7605"/>
    <s v="Chennai"/>
    <n v="13.082700000000001"/>
    <n v="80.270700000000005"/>
    <s v="SP119"/>
    <s v="Salesperson_19"/>
    <s v="Returned"/>
    <s v="in-store"/>
  </r>
  <r>
    <s v="S07607"/>
    <d v="2024-07-30T20:33:00"/>
    <x v="60"/>
    <s v="P1106"/>
    <s v="Jeans_106"/>
    <x v="6"/>
    <s v="Red"/>
    <s v="L"/>
    <n v="1"/>
    <n v="1782.83"/>
    <n v="1563.01"/>
    <n v="1782.83"/>
    <n v="1563.01"/>
    <s v="C27606"/>
    <s v="Karthik_7606"/>
    <s v="Vellore"/>
    <n v="12.916499999999999"/>
    <n v="79.132499999999993"/>
    <s v="SP130"/>
    <s v="Salesperson_30"/>
    <s v="Pending"/>
    <s v="online"/>
  </r>
  <r>
    <s v="S07608"/>
    <d v="2024-07-09T15:20:00"/>
    <x v="84"/>
    <s v="P1107"/>
    <s v="Women's_107"/>
    <x v="0"/>
    <s v="Blue"/>
    <s v="S"/>
    <n v="1"/>
    <n v="1632.25"/>
    <n v="1265.76"/>
    <n v="1632.25"/>
    <n v="1265.76"/>
    <s v="C27607"/>
    <s v="Ravi_7607"/>
    <s v="Coimbatore"/>
    <n v="11.0168"/>
    <n v="76.955799999999996"/>
    <s v="SP144"/>
    <s v="Salesperson_44"/>
    <s v="Shipped"/>
    <s v="mobile_app"/>
  </r>
  <r>
    <s v="S07609"/>
    <d v="2024-01-24T12:47:00"/>
    <x v="57"/>
    <s v="P1108"/>
    <s v="Women's_108"/>
    <x v="0"/>
    <s v="Red"/>
    <s v="XL"/>
    <n v="2"/>
    <n v="1889.65"/>
    <n v="1327.01"/>
    <n v="3779.3"/>
    <n v="2654.02"/>
    <s v="C27608"/>
    <s v="Anu_7608"/>
    <s v="Coimbatore"/>
    <n v="11.0168"/>
    <n v="76.955799999999996"/>
    <s v="SP142"/>
    <s v="Salesperson_42"/>
    <s v="Shipped"/>
    <s v="in-store"/>
  </r>
  <r>
    <s v="S07610"/>
    <d v="2024-08-08T19:25:00"/>
    <x v="46"/>
    <s v="P1109"/>
    <s v="Kurta_109"/>
    <x v="1"/>
    <s v="Pink"/>
    <s v="S"/>
    <n v="1"/>
    <n v="2224.9499999999998"/>
    <n v="1419.59"/>
    <n v="2224.9499999999998"/>
    <n v="1419.59"/>
    <s v="C27609"/>
    <s v="Ganesh_7609"/>
    <s v="Tirunelveli"/>
    <n v="8.7139000000000006"/>
    <n v="77.756699999999995"/>
    <s v="SP108"/>
    <s v="Salesperson_8"/>
    <s v="Paid"/>
    <s v="mobile_app"/>
  </r>
  <r>
    <s v="S07611"/>
    <d v="2024-04-22T21:25:00"/>
    <x v="75"/>
    <s v="P1110"/>
    <s v="Sarees_110"/>
    <x v="7"/>
    <s v="Green"/>
    <s v="L"/>
    <n v="1"/>
    <n v="550.91"/>
    <n v="334.07"/>
    <n v="550.91"/>
    <n v="334.07"/>
    <s v="C27610"/>
    <s v="Ravi_7610"/>
    <s v="Tiruchirappalli"/>
    <n v="10.7905"/>
    <n v="78.704700000000003"/>
    <s v="SP141"/>
    <s v="Salesperson_41"/>
    <s v="Shipped"/>
    <s v="in-store"/>
  </r>
  <r>
    <s v="S07612"/>
    <d v="2023-09-11T18:16:00"/>
    <x v="61"/>
    <s v="P1111"/>
    <s v="Women's_111"/>
    <x v="0"/>
    <s v="Blue"/>
    <s v="XS"/>
    <n v="1"/>
    <n v="418.45"/>
    <n v="292.45999999999998"/>
    <n v="418.45"/>
    <n v="292.45999999999998"/>
    <s v="C27611"/>
    <s v="Ravi_7611"/>
    <s v="Chennai"/>
    <n v="13.082700000000001"/>
    <n v="80.270700000000005"/>
    <s v="SP125"/>
    <s v="Salesperson_25"/>
    <s v="Cancelled"/>
    <s v="mobile_app"/>
  </r>
  <r>
    <s v="S07613"/>
    <d v="2024-02-12T15:39:00"/>
    <x v="18"/>
    <s v="P1112"/>
    <s v="Kurta_112"/>
    <x v="1"/>
    <s v="Maroon"/>
    <s v="XXL"/>
    <n v="4"/>
    <n v="398.16"/>
    <n v="295.79000000000002"/>
    <n v="1592.64"/>
    <n v="1183.1600000000001"/>
    <s v="C27612"/>
    <s v="Priya_7612"/>
    <s v="Salem"/>
    <n v="11.664300000000001"/>
    <n v="78.146000000000001"/>
    <s v="SP126"/>
    <s v="Salesperson_26"/>
    <s v="Returned"/>
    <s v="mobile_app"/>
  </r>
  <r>
    <s v="S07614"/>
    <d v="2024-09-29T15:55:00"/>
    <x v="55"/>
    <s v="P1113"/>
    <s v="Women's_113"/>
    <x v="0"/>
    <s v="White"/>
    <s v="L"/>
    <n v="2"/>
    <n v="891.25"/>
    <n v="584.02"/>
    <n v="1782.5"/>
    <n v="1168.04"/>
    <s v="C27613"/>
    <s v="Ganesh_7613"/>
    <s v="Tiruchirappalli"/>
    <n v="10.7905"/>
    <n v="78.704700000000003"/>
    <s v="SP122"/>
    <s v="Salesperson_22"/>
    <s v="Cancelled"/>
    <s v="mobile_app"/>
  </r>
  <r>
    <s v="S07615"/>
    <d v="2023-07-22T15:03:00"/>
    <x v="15"/>
    <s v="P1114"/>
    <s v="T-Shirts_114"/>
    <x v="2"/>
    <s v="Pink"/>
    <s v="XL"/>
    <n v="1"/>
    <n v="1275.3800000000001"/>
    <n v="834.49"/>
    <n v="1275.3800000000001"/>
    <n v="834.49"/>
    <s v="C27614"/>
    <s v="Sathish_7614"/>
    <s v="Tirunelveli"/>
    <n v="8.7139000000000006"/>
    <n v="77.756699999999995"/>
    <s v="SP112"/>
    <s v="Salesperson_12"/>
    <s v="Shipped"/>
    <s v="in-store"/>
  </r>
  <r>
    <s v="S07616"/>
    <d v="2023-08-10T11:25:00"/>
    <x v="92"/>
    <s v="P1115"/>
    <s v="T-Shirts_115"/>
    <x v="2"/>
    <s v="Green"/>
    <s v="M"/>
    <n v="2"/>
    <n v="436.35"/>
    <n v="383.03"/>
    <n v="872.7"/>
    <n v="766.06"/>
    <s v="C27615"/>
    <s v="Kavin_7615"/>
    <s v="Tirunelveli"/>
    <n v="8.7139000000000006"/>
    <n v="77.756699999999995"/>
    <s v="SP129"/>
    <s v="Salesperson_29"/>
    <s v="Shipped"/>
    <s v="online"/>
  </r>
  <r>
    <s v="S07617"/>
    <d v="2023-02-26T17:14:00"/>
    <x v="29"/>
    <s v="P1116"/>
    <s v="Kurta_116"/>
    <x v="1"/>
    <s v="Maroon"/>
    <s v="XL"/>
    <n v="1"/>
    <n v="1050.95"/>
    <n v="824.31"/>
    <n v="1050.95"/>
    <n v="824.31"/>
    <s v="C27616"/>
    <s v="Bhuvana_7616"/>
    <s v="Vellore"/>
    <n v="12.916499999999999"/>
    <n v="79.132499999999993"/>
    <s v="SP145"/>
    <s v="Salesperson_45"/>
    <s v="Shipped"/>
    <s v="in-store"/>
  </r>
  <r>
    <s v="S07618"/>
    <d v="2024-01-05T10:03:00"/>
    <x v="39"/>
    <s v="P1117"/>
    <s v="Jeans_117"/>
    <x v="6"/>
    <s v="Yellow"/>
    <s v="XS"/>
    <n v="3"/>
    <n v="1938.93"/>
    <n v="1716.6"/>
    <n v="5816.79"/>
    <n v="5149.8"/>
    <s v="C27617"/>
    <s v="Priya_7617"/>
    <s v="Erode"/>
    <n v="11.34"/>
    <n v="77.717200000000005"/>
    <s v="SP102"/>
    <s v="Salesperson_2"/>
    <s v="Pending"/>
    <s v="online"/>
  </r>
  <r>
    <s v="S07619"/>
    <d v="2023-10-06T19:43:00"/>
    <x v="31"/>
    <s v="P1118"/>
    <s v="Kid's_118"/>
    <x v="5"/>
    <s v="Black"/>
    <s v="XXL"/>
    <n v="3"/>
    <n v="1189.5"/>
    <n v="730.79"/>
    <n v="3568.5"/>
    <n v="2192.37"/>
    <s v="C27618"/>
    <s v="Ravi_7618"/>
    <s v="Chennai"/>
    <n v="13.082700000000001"/>
    <n v="80.270700000000005"/>
    <s v="SP106"/>
    <s v="Salesperson_6"/>
    <s v="Returned"/>
    <s v="in-store"/>
  </r>
  <r>
    <s v="S07620"/>
    <d v="2024-04-08T15:52:00"/>
    <x v="86"/>
    <s v="P1119"/>
    <s v="Men's_119"/>
    <x v="4"/>
    <s v="Yellow"/>
    <s v="XXL"/>
    <n v="1"/>
    <n v="2209.06"/>
    <n v="1877.9"/>
    <n v="2209.06"/>
    <n v="1877.9"/>
    <s v="C27619"/>
    <s v="Lakshmi_7619"/>
    <s v="Chennai"/>
    <n v="13.082700000000001"/>
    <n v="80.270700000000005"/>
    <s v="SP143"/>
    <s v="Salesperson_43"/>
    <s v="Shipped"/>
    <s v="in-store"/>
  </r>
  <r>
    <s v="S07621"/>
    <d v="2024-07-15T11:14:00"/>
    <x v="59"/>
    <s v="P1120"/>
    <s v="Women's_120"/>
    <x v="0"/>
    <s v="Yellow"/>
    <s v="XXL"/>
    <n v="1"/>
    <n v="2460.44"/>
    <n v="1650.57"/>
    <n v="2460.44"/>
    <n v="1650.57"/>
    <s v="C27620"/>
    <s v="Sanjay_7620"/>
    <s v="Coimbatore"/>
    <n v="11.0168"/>
    <n v="76.955799999999996"/>
    <s v="SP139"/>
    <s v="Salesperson_39"/>
    <s v="Cancelled"/>
    <s v="in-store"/>
  </r>
  <r>
    <s v="S07622"/>
    <d v="2023-08-27T13:02:00"/>
    <x v="4"/>
    <s v="P1121"/>
    <s v="Kurta_121"/>
    <x v="1"/>
    <s v="Black"/>
    <s v="S"/>
    <n v="1"/>
    <n v="1284.8399999999999"/>
    <n v="854.87"/>
    <n v="1284.8399999999999"/>
    <n v="854.87"/>
    <s v="C27621"/>
    <s v="Meena_7621"/>
    <s v="Chennai"/>
    <n v="13.082700000000001"/>
    <n v="80.270700000000005"/>
    <s v="SP141"/>
    <s v="Salesperson_41"/>
    <s v="Returned"/>
    <s v="online"/>
  </r>
  <r>
    <s v="S07623"/>
    <d v="2023-01-29T16:07:00"/>
    <x v="17"/>
    <s v="P1122"/>
    <s v="Sportswear_122"/>
    <x v="3"/>
    <s v="Grey"/>
    <s v="S"/>
    <n v="2"/>
    <n v="1242.3"/>
    <n v="1047.74"/>
    <n v="2484.6"/>
    <n v="2095.48"/>
    <s v="C27622"/>
    <s v="Karthik_7622"/>
    <s v="Erode"/>
    <n v="11.34"/>
    <n v="77.717200000000005"/>
    <s v="SP104"/>
    <s v="Salesperson_4"/>
    <s v="Paid"/>
    <s v="online"/>
  </r>
  <r>
    <s v="S07624"/>
    <d v="2024-08-13T21:05:00"/>
    <x v="76"/>
    <s v="P1123"/>
    <s v="Sarees_123"/>
    <x v="7"/>
    <s v="Yellow"/>
    <s v="XXL"/>
    <n v="3"/>
    <n v="865.49"/>
    <n v="582.97"/>
    <n v="2596.4699999999998"/>
    <n v="1748.91"/>
    <s v="C27623"/>
    <s v="Lakshmi_7623"/>
    <s v="Tiruchirappalli"/>
    <n v="10.7905"/>
    <n v="78.704700000000003"/>
    <s v="SP114"/>
    <s v="Salesperson_14"/>
    <s v="Cancelled"/>
    <s v="in-store"/>
  </r>
  <r>
    <s v="S07625"/>
    <d v="2024-10-08T11:05:00"/>
    <x v="28"/>
    <s v="P1124"/>
    <s v="T-Shirts_124"/>
    <x v="2"/>
    <s v="Blue"/>
    <s v="L"/>
    <n v="2"/>
    <n v="450.94"/>
    <n v="376.47"/>
    <n v="901.88"/>
    <n v="752.94"/>
    <s v="C27624"/>
    <s v="Kavin_7624"/>
    <s v="Chennai"/>
    <n v="13.082700000000001"/>
    <n v="80.270700000000005"/>
    <s v="SP127"/>
    <s v="Salesperson_27"/>
    <s v="Pending"/>
    <s v="in-store"/>
  </r>
  <r>
    <s v="S07626"/>
    <d v="2023-10-13T10:24:00"/>
    <x v="37"/>
    <s v="P1125"/>
    <s v="Women's_125"/>
    <x v="0"/>
    <s v="Yellow"/>
    <s v="XXL"/>
    <n v="3"/>
    <n v="358.41"/>
    <n v="231.3"/>
    <n v="1075.23"/>
    <n v="693.9"/>
    <s v="C27625"/>
    <s v="Devi_7625"/>
    <s v="Erode"/>
    <n v="11.34"/>
    <n v="77.717200000000005"/>
    <s v="SP125"/>
    <s v="Salesperson_25"/>
    <s v="Paid"/>
    <s v="mobile_app"/>
  </r>
  <r>
    <s v="S07627"/>
    <d v="2024-10-07T20:07:00"/>
    <x v="28"/>
    <s v="P1126"/>
    <s v="Jeans_126"/>
    <x v="6"/>
    <s v="Red"/>
    <s v="XL"/>
    <n v="4"/>
    <n v="577.83000000000004"/>
    <n v="470.08"/>
    <n v="2311.3200000000002"/>
    <n v="1880.32"/>
    <s v="C27626"/>
    <s v="Anu_7626"/>
    <s v="Chennai"/>
    <n v="13.082700000000001"/>
    <n v="80.270700000000005"/>
    <s v="SP122"/>
    <s v="Salesperson_22"/>
    <s v="Paid"/>
    <s v="in-store"/>
  </r>
  <r>
    <s v="S07628"/>
    <d v="2023-06-30T17:19:00"/>
    <x v="42"/>
    <s v="P1127"/>
    <s v="Jeans_127"/>
    <x v="6"/>
    <s v="White"/>
    <s v="S"/>
    <n v="1"/>
    <n v="975.22"/>
    <n v="705.6"/>
    <n v="975.22"/>
    <n v="705.6"/>
    <s v="C27627"/>
    <s v="Vishal_7627"/>
    <s v="Tiruchirappalli"/>
    <n v="10.7905"/>
    <n v="78.704700000000003"/>
    <s v="SP126"/>
    <s v="Salesperson_26"/>
    <s v="Pending"/>
    <s v="in-store"/>
  </r>
  <r>
    <s v="S07629"/>
    <d v="2024-04-20T20:30:00"/>
    <x v="45"/>
    <s v="P1128"/>
    <s v="Sarees_128"/>
    <x v="7"/>
    <s v="Pink"/>
    <s v="XL"/>
    <n v="1"/>
    <n v="235.07"/>
    <n v="192.48"/>
    <n v="235.07"/>
    <n v="192.48"/>
    <s v="C27628"/>
    <s v="Aarav_7628"/>
    <s v="Vellore"/>
    <n v="12.916499999999999"/>
    <n v="79.132499999999993"/>
    <s v="SP128"/>
    <s v="Salesperson_28"/>
    <s v="Cancelled"/>
    <s v="in-store"/>
  </r>
  <r>
    <s v="S07630"/>
    <d v="2023-06-27T20:48:00"/>
    <x v="42"/>
    <s v="P1129"/>
    <s v="Jeans_129"/>
    <x v="6"/>
    <s v="White"/>
    <s v="L"/>
    <n v="4"/>
    <n v="2468.66"/>
    <n v="1898.96"/>
    <n v="9874.64"/>
    <n v="7595.84"/>
    <s v="C27629"/>
    <s v="Kavin_7629"/>
    <s v="Salem"/>
    <n v="11.664300000000001"/>
    <n v="78.146000000000001"/>
    <s v="SP144"/>
    <s v="Salesperson_44"/>
    <s v="Returned"/>
    <s v="in-store"/>
  </r>
  <r>
    <s v="S07631"/>
    <d v="2023-12-07T16:52:00"/>
    <x v="50"/>
    <s v="P1130"/>
    <s v="Women's_130"/>
    <x v="0"/>
    <s v="Pink"/>
    <s v="L"/>
    <n v="2"/>
    <n v="641.29999999999995"/>
    <n v="437.79"/>
    <n v="1282.5999999999999"/>
    <n v="875.58"/>
    <s v="C27630"/>
    <s v="Priya_7630"/>
    <s v="Madurai"/>
    <n v="9.9252000000000002"/>
    <n v="78.119799999999998"/>
    <s v="SP106"/>
    <s v="Salesperson_6"/>
    <s v="Cancelled"/>
    <s v="in-store"/>
  </r>
  <r>
    <s v="S07632"/>
    <d v="2023-03-12T21:54:00"/>
    <x v="1"/>
    <s v="P1131"/>
    <s v="Sportswear_131"/>
    <x v="3"/>
    <s v="White"/>
    <s v="S"/>
    <n v="2"/>
    <n v="1227.69"/>
    <n v="795.05"/>
    <n v="2455.38"/>
    <n v="1590.1"/>
    <s v="C27631"/>
    <s v="Aarav_7631"/>
    <s v="Erode"/>
    <n v="11.34"/>
    <n v="77.717200000000005"/>
    <s v="SP118"/>
    <s v="Salesperson_18"/>
    <s v="Shipped"/>
    <s v="in-store"/>
  </r>
  <r>
    <s v="S07633"/>
    <d v="2024-08-05T20:14:00"/>
    <x v="46"/>
    <s v="P1132"/>
    <s v="T-Shirts_132"/>
    <x v="2"/>
    <s v="Green"/>
    <s v="XL"/>
    <n v="1"/>
    <n v="1113.29"/>
    <n v="868.92"/>
    <n v="1113.29"/>
    <n v="868.92"/>
    <s v="C27632"/>
    <s v="Lakshmi_7632"/>
    <s v="Tiruchirappalli"/>
    <n v="10.7905"/>
    <n v="78.704700000000003"/>
    <s v="SP108"/>
    <s v="Salesperson_8"/>
    <s v="Shipped"/>
    <s v="online"/>
  </r>
  <r>
    <s v="S07634"/>
    <d v="2023-08-18T18:52:00"/>
    <x v="63"/>
    <s v="P1133"/>
    <s v="Jeans_133"/>
    <x v="6"/>
    <s v="White"/>
    <s v="XL"/>
    <n v="1"/>
    <n v="650.03"/>
    <n v="456.02"/>
    <n v="650.03"/>
    <n v="456.02"/>
    <s v="C27633"/>
    <s v="Ravi_7633"/>
    <s v="Chennai"/>
    <n v="13.082700000000001"/>
    <n v="80.270700000000005"/>
    <s v="SP138"/>
    <s v="Salesperson_38"/>
    <s v="Pending"/>
    <s v="online"/>
  </r>
  <r>
    <s v="S07635"/>
    <d v="2023-12-13T21:37:00"/>
    <x v="19"/>
    <s v="P1134"/>
    <s v="Sarees_134"/>
    <x v="7"/>
    <s v="Blue"/>
    <s v="L"/>
    <n v="2"/>
    <n v="2348.25"/>
    <n v="2048.13"/>
    <n v="4696.5"/>
    <n v="4096.26"/>
    <s v="C27634"/>
    <s v="Lakshmi_7634"/>
    <s v="Madurai"/>
    <n v="9.9252000000000002"/>
    <n v="78.119799999999998"/>
    <s v="SP135"/>
    <s v="Salesperson_35"/>
    <s v="Cancelled"/>
    <s v="online"/>
  </r>
  <r>
    <s v="S07636"/>
    <d v="2023-04-12T19:42:00"/>
    <x v="71"/>
    <s v="P1135"/>
    <s v="Men's_135"/>
    <x v="4"/>
    <s v="Maroon"/>
    <s v="M"/>
    <n v="1"/>
    <n v="1241.02"/>
    <n v="746.47"/>
    <n v="1241.02"/>
    <n v="746.47"/>
    <s v="C27635"/>
    <s v="Karthik_7635"/>
    <s v="Salem"/>
    <n v="11.664300000000001"/>
    <n v="78.146000000000001"/>
    <s v="SP133"/>
    <s v="Salesperson_33"/>
    <s v="Pending"/>
    <s v="in-store"/>
  </r>
  <r>
    <s v="S07637"/>
    <d v="2023-08-17T11:59:00"/>
    <x v="63"/>
    <s v="P1136"/>
    <s v="Kurta_136"/>
    <x v="1"/>
    <s v="Green"/>
    <s v="L"/>
    <n v="2"/>
    <n v="480.86"/>
    <n v="331.24"/>
    <n v="961.72"/>
    <n v="662.48"/>
    <s v="C27636"/>
    <s v="Ravi_7636"/>
    <s v="Tiruchirappalli"/>
    <n v="10.7905"/>
    <n v="78.704700000000003"/>
    <s v="SP114"/>
    <s v="Salesperson_14"/>
    <s v="Paid"/>
    <s v="online"/>
  </r>
  <r>
    <s v="S07638"/>
    <d v="2023-06-18T18:42:00"/>
    <x v="23"/>
    <s v="P1137"/>
    <s v="Kid's_137"/>
    <x v="5"/>
    <s v="Yellow"/>
    <s v="XL"/>
    <n v="3"/>
    <n v="1347.46"/>
    <n v="963.27"/>
    <n v="4042.38"/>
    <n v="2889.81"/>
    <s v="C27637"/>
    <s v="Diya_7637"/>
    <s v="Madurai"/>
    <n v="9.9252000000000002"/>
    <n v="78.119799999999998"/>
    <s v="SP142"/>
    <s v="Salesperson_42"/>
    <s v="Cancelled"/>
    <s v="in-store"/>
  </r>
  <r>
    <s v="S07639"/>
    <d v="2023-12-06T17:50:00"/>
    <x v="50"/>
    <s v="P1138"/>
    <s v="Sportswear_138"/>
    <x v="3"/>
    <s v="Pink"/>
    <s v="L"/>
    <n v="4"/>
    <n v="1816.34"/>
    <n v="1183.49"/>
    <n v="7265.36"/>
    <n v="4733.96"/>
    <s v="C27638"/>
    <s v="Meena_7638"/>
    <s v="Salem"/>
    <n v="11.664300000000001"/>
    <n v="78.146000000000001"/>
    <s v="SP100"/>
    <s v="Salesperson_0"/>
    <s v="Returned"/>
    <s v="mobile_app"/>
  </r>
  <r>
    <s v="S07640"/>
    <d v="2024-05-03T18:59:00"/>
    <x v="47"/>
    <s v="P1139"/>
    <s v="Women's_139"/>
    <x v="0"/>
    <s v="Grey"/>
    <s v="XXL"/>
    <n v="1"/>
    <n v="605.95000000000005"/>
    <n v="499.66"/>
    <n v="605.95000000000005"/>
    <n v="499.66"/>
    <s v="C27639"/>
    <s v="Vishal_7639"/>
    <s v="Salem"/>
    <n v="11.664300000000001"/>
    <n v="78.146000000000001"/>
    <s v="SP129"/>
    <s v="Salesperson_29"/>
    <s v="Shipped"/>
    <s v="in-store"/>
  </r>
  <r>
    <s v="S07641"/>
    <d v="2023-02-22T15:22:00"/>
    <x v="29"/>
    <s v="P1140"/>
    <s v="Sarees_140"/>
    <x v="7"/>
    <s v="Green"/>
    <s v="S"/>
    <n v="1"/>
    <n v="1965.01"/>
    <n v="1244.6600000000001"/>
    <n v="1965.01"/>
    <n v="1244.6600000000001"/>
    <s v="C27640"/>
    <s v="Vishal_7640"/>
    <s v="Erode"/>
    <n v="11.34"/>
    <n v="77.717200000000005"/>
    <s v="SP139"/>
    <s v="Salesperson_39"/>
    <s v="Shipped"/>
    <s v="third-party"/>
  </r>
  <r>
    <s v="S07642"/>
    <d v="2024-06-23T13:33:00"/>
    <x v="11"/>
    <s v="P1141"/>
    <s v="Sarees_141"/>
    <x v="7"/>
    <s v="Blue"/>
    <s v="L"/>
    <n v="3"/>
    <n v="2444.6"/>
    <n v="1959.4"/>
    <n v="7333.8"/>
    <n v="5878.2"/>
    <s v="C27641"/>
    <s v="Sathish_7641"/>
    <s v="Madurai"/>
    <n v="9.9252000000000002"/>
    <n v="78.119799999999998"/>
    <s v="SP104"/>
    <s v="Salesperson_4"/>
    <s v="Shipped"/>
    <s v="online"/>
  </r>
  <r>
    <s v="S07643"/>
    <d v="2023-07-20T12:38:00"/>
    <x v="15"/>
    <s v="P1142"/>
    <s v="Sarees_142"/>
    <x v="7"/>
    <s v="Blue"/>
    <s v="L"/>
    <n v="2"/>
    <n v="1728.31"/>
    <n v="1547.46"/>
    <n v="3456.62"/>
    <n v="3094.92"/>
    <s v="C27642"/>
    <s v="Diya_7642"/>
    <s v="Tiruchirappalli"/>
    <n v="10.7905"/>
    <n v="78.704700000000003"/>
    <s v="SP123"/>
    <s v="Salesperson_23"/>
    <s v="Pending"/>
    <s v="in-store"/>
  </r>
  <r>
    <s v="S07644"/>
    <d v="2023-09-16T16:32:00"/>
    <x v="61"/>
    <s v="P1143"/>
    <s v="T-Shirts_143"/>
    <x v="2"/>
    <s v="Yellow"/>
    <s v="M"/>
    <n v="1"/>
    <n v="1726.35"/>
    <n v="1523.63"/>
    <n v="1726.35"/>
    <n v="1523.63"/>
    <s v="C27643"/>
    <s v="Lakshmi_7643"/>
    <s v="Vellore"/>
    <n v="12.916499999999999"/>
    <n v="79.132499999999993"/>
    <s v="SP101"/>
    <s v="Salesperson_1"/>
    <s v="Returned"/>
    <s v="online"/>
  </r>
  <r>
    <s v="S07645"/>
    <d v="2024-06-06T15:50:00"/>
    <x v="40"/>
    <s v="P1144"/>
    <s v="Men's_144"/>
    <x v="4"/>
    <s v="Red"/>
    <s v="M"/>
    <n v="4"/>
    <n v="1180.31"/>
    <n v="938.26"/>
    <n v="4721.24"/>
    <n v="3753.04"/>
    <s v="C27644"/>
    <s v="Sanjay_7644"/>
    <s v="Vellore"/>
    <n v="12.916499999999999"/>
    <n v="79.132499999999993"/>
    <s v="SP116"/>
    <s v="Salesperson_16"/>
    <s v="Returned"/>
    <s v="in-store"/>
  </r>
  <r>
    <s v="S07646"/>
    <d v="2023-12-02T14:33:00"/>
    <x v="33"/>
    <s v="P1145"/>
    <s v="Men's_145"/>
    <x v="4"/>
    <s v="Grey"/>
    <s v="L"/>
    <n v="4"/>
    <n v="1669.92"/>
    <n v="1241.5899999999999"/>
    <n v="6679.68"/>
    <n v="4966.3599999999997"/>
    <s v="C27645"/>
    <s v="Priya_7645"/>
    <s v="Salem"/>
    <n v="11.664300000000001"/>
    <n v="78.146000000000001"/>
    <s v="SP134"/>
    <s v="Salesperson_34"/>
    <s v="Shipped"/>
    <s v="online"/>
  </r>
  <r>
    <s v="S07647"/>
    <d v="2023-04-16T11:31:00"/>
    <x v="71"/>
    <s v="P1146"/>
    <s v="T-Shirts_146"/>
    <x v="2"/>
    <s v="Blue"/>
    <s v="S"/>
    <n v="1"/>
    <n v="869.14"/>
    <n v="607.07000000000005"/>
    <n v="869.14"/>
    <n v="607.07000000000005"/>
    <s v="C27646"/>
    <s v="Anu_7646"/>
    <s v="Tiruchirappalli"/>
    <n v="10.7905"/>
    <n v="78.704700000000003"/>
    <s v="SP107"/>
    <s v="Salesperson_7"/>
    <s v="Pending"/>
    <s v="third-party"/>
  </r>
  <r>
    <s v="S07648"/>
    <d v="2023-12-22T20:50:00"/>
    <x v="41"/>
    <s v="P1147"/>
    <s v="Sportswear_147"/>
    <x v="3"/>
    <s v="Pink"/>
    <s v="XS"/>
    <n v="2"/>
    <n v="1394.6"/>
    <n v="1112.53"/>
    <n v="2789.2"/>
    <n v="2225.06"/>
    <s v="C27647"/>
    <s v="Ravi_7647"/>
    <s v="Tiruchirappalli"/>
    <n v="10.7905"/>
    <n v="78.704700000000003"/>
    <s v="SP112"/>
    <s v="Salesperson_12"/>
    <s v="Returned"/>
    <s v="online"/>
  </r>
  <r>
    <s v="S07649"/>
    <d v="2024-10-03T10:27:00"/>
    <x v="25"/>
    <s v="P1148"/>
    <s v="T-Shirts_148"/>
    <x v="2"/>
    <s v="Maroon"/>
    <s v="S"/>
    <n v="2"/>
    <n v="1483.52"/>
    <n v="1275.33"/>
    <n v="2967.04"/>
    <n v="2550.66"/>
    <s v="C27648"/>
    <s v="Lakshmi_7648"/>
    <s v="Madurai"/>
    <n v="9.9252000000000002"/>
    <n v="78.119799999999998"/>
    <s v="SP116"/>
    <s v="Salesperson_16"/>
    <s v="Returned"/>
    <s v="third-party"/>
  </r>
  <r>
    <s v="S07650"/>
    <d v="2024-05-22T13:55:00"/>
    <x v="89"/>
    <s v="P1149"/>
    <s v="Kid's_149"/>
    <x v="5"/>
    <s v="White"/>
    <s v="XL"/>
    <n v="4"/>
    <n v="945.88"/>
    <n v="832.64"/>
    <n v="3783.52"/>
    <n v="3330.56"/>
    <s v="C27649"/>
    <s v="Anu_7649"/>
    <s v="Coimbatore"/>
    <n v="11.0168"/>
    <n v="76.955799999999996"/>
    <s v="SP124"/>
    <s v="Salesperson_24"/>
    <s v="Paid"/>
    <s v="in-store"/>
  </r>
  <r>
    <s v="S07651"/>
    <d v="2023-08-05T17:43:00"/>
    <x v="58"/>
    <s v="P1150"/>
    <s v="Jeans_150"/>
    <x v="6"/>
    <s v="Yellow"/>
    <s v="S"/>
    <n v="1"/>
    <n v="489.69"/>
    <n v="353.79"/>
    <n v="489.69"/>
    <n v="353.79"/>
    <s v="C27650"/>
    <s v="Vishal_7650"/>
    <s v="Coimbatore"/>
    <n v="11.0168"/>
    <n v="76.955799999999996"/>
    <s v="SP131"/>
    <s v="Salesperson_31"/>
    <s v="Shipped"/>
    <s v="online"/>
  </r>
  <r>
    <s v="S07652"/>
    <d v="2023-05-18T20:53:00"/>
    <x v="62"/>
    <s v="P1151"/>
    <s v="Sarees_151"/>
    <x v="7"/>
    <s v="White"/>
    <s v="L"/>
    <n v="1"/>
    <n v="1757.9"/>
    <n v="1348.95"/>
    <n v="1757.9"/>
    <n v="1348.95"/>
    <s v="C27651"/>
    <s v="Diya_7651"/>
    <s v="Salem"/>
    <n v="11.664300000000001"/>
    <n v="78.146000000000001"/>
    <s v="SP106"/>
    <s v="Salesperson_6"/>
    <s v="Paid"/>
    <s v="online"/>
  </r>
  <r>
    <s v="S07653"/>
    <d v="2024-08-31T17:38:00"/>
    <x v="20"/>
    <s v="P1152"/>
    <s v="Women's_152"/>
    <x v="0"/>
    <s v="Red"/>
    <s v="XXL"/>
    <n v="3"/>
    <n v="871.48"/>
    <n v="665.17"/>
    <n v="2614.44"/>
    <n v="1995.51"/>
    <s v="C27652"/>
    <s v="Diya_7652"/>
    <s v="Salem"/>
    <n v="11.664300000000001"/>
    <n v="78.146000000000001"/>
    <s v="SP143"/>
    <s v="Salesperson_43"/>
    <s v="Shipped"/>
    <s v="in-store"/>
  </r>
  <r>
    <s v="S07654"/>
    <d v="2023-03-19T14:02:00"/>
    <x v="16"/>
    <s v="P1153"/>
    <s v="Jeans_153"/>
    <x v="6"/>
    <s v="Blue"/>
    <s v="XXL"/>
    <n v="4"/>
    <n v="1615.61"/>
    <n v="1070.24"/>
    <n v="6462.44"/>
    <n v="4280.96"/>
    <s v="C27653"/>
    <s v="Kavin_7653"/>
    <s v="Tiruchirappalli"/>
    <n v="10.7905"/>
    <n v="78.704700000000003"/>
    <s v="SP120"/>
    <s v="Salesperson_20"/>
    <s v="Cancelled"/>
    <s v="in-store"/>
  </r>
  <r>
    <s v="S07655"/>
    <d v="2023-01-27T11:16:00"/>
    <x v="17"/>
    <s v="P1154"/>
    <s v="T-Shirts_154"/>
    <x v="2"/>
    <s v="White"/>
    <s v="XL"/>
    <n v="3"/>
    <n v="1678.22"/>
    <n v="1258.9000000000001"/>
    <n v="5034.66"/>
    <n v="3776.7"/>
    <s v="C27654"/>
    <s v="Ganesh_7654"/>
    <s v="Chennai"/>
    <n v="13.082700000000001"/>
    <n v="80.270700000000005"/>
    <s v="SP143"/>
    <s v="Salesperson_43"/>
    <s v="Paid"/>
    <s v="mobile_app"/>
  </r>
  <r>
    <s v="S07656"/>
    <d v="2023-03-05T19:38:00"/>
    <x v="10"/>
    <s v="P1155"/>
    <s v="Kid's_155"/>
    <x v="5"/>
    <s v="Grey"/>
    <s v="L"/>
    <n v="1"/>
    <n v="2490.7199999999998"/>
    <n v="1686.35"/>
    <n v="2490.7199999999998"/>
    <n v="1686.35"/>
    <s v="C27655"/>
    <s v="Diya_7655"/>
    <s v="Madurai"/>
    <n v="9.9252000000000002"/>
    <n v="78.119799999999998"/>
    <s v="SP128"/>
    <s v="Salesperson_28"/>
    <s v="Shipped"/>
    <s v="online"/>
  </r>
  <r>
    <s v="S07657"/>
    <d v="2024-04-25T15:08:00"/>
    <x v="75"/>
    <s v="P1156"/>
    <s v="Women's_156"/>
    <x v="0"/>
    <s v="Yellow"/>
    <s v="L"/>
    <n v="1"/>
    <n v="1326.33"/>
    <n v="891.95"/>
    <n v="1326.33"/>
    <n v="891.95"/>
    <s v="C27656"/>
    <s v="Lakshmi_7656"/>
    <s v="Tirunelveli"/>
    <n v="8.7139000000000006"/>
    <n v="77.756699999999995"/>
    <s v="SP112"/>
    <s v="Salesperson_12"/>
    <s v="Cancelled"/>
    <s v="online"/>
  </r>
  <r>
    <s v="S07658"/>
    <d v="2023-11-14T12:35:00"/>
    <x v="44"/>
    <s v="P1157"/>
    <s v="Men's_157"/>
    <x v="4"/>
    <s v="Blue"/>
    <s v="XXL"/>
    <n v="4"/>
    <n v="1378.17"/>
    <n v="997.57"/>
    <n v="5512.68"/>
    <n v="3990.28"/>
    <s v="C27657"/>
    <s v="Ravi_7657"/>
    <s v="Salem"/>
    <n v="11.664300000000001"/>
    <n v="78.146000000000001"/>
    <s v="SP117"/>
    <s v="Salesperson_17"/>
    <s v="Shipped"/>
    <s v="online"/>
  </r>
  <r>
    <s v="S07659"/>
    <d v="2023-05-09T15:41:00"/>
    <x v="64"/>
    <s v="P1158"/>
    <s v="T-Shirts_158"/>
    <x v="2"/>
    <s v="Red"/>
    <s v="XL"/>
    <n v="2"/>
    <n v="2015.9"/>
    <n v="1307.19"/>
    <n v="4031.8"/>
    <n v="2614.38"/>
    <s v="C27658"/>
    <s v="Aarav_7658"/>
    <s v="Tiruchirappalli"/>
    <n v="10.7905"/>
    <n v="78.704700000000003"/>
    <s v="SP101"/>
    <s v="Salesperson_1"/>
    <s v="Cancelled"/>
    <s v="online"/>
  </r>
  <r>
    <s v="S07660"/>
    <d v="2023-06-27T10:08:00"/>
    <x v="42"/>
    <s v="P1159"/>
    <s v="Kid's_159"/>
    <x v="5"/>
    <s v="Green"/>
    <s v="XL"/>
    <n v="1"/>
    <n v="2483.7800000000002"/>
    <n v="2070.2600000000002"/>
    <n v="2483.7800000000002"/>
    <n v="2070.2600000000002"/>
    <s v="C27659"/>
    <s v="Lakshmi_7659"/>
    <s v="Chennai"/>
    <n v="13.082700000000001"/>
    <n v="80.270700000000005"/>
    <s v="SP125"/>
    <s v="Salesperson_25"/>
    <s v="Returned"/>
    <s v="in-store"/>
  </r>
  <r>
    <s v="S07661"/>
    <d v="2023-01-18T15:24:00"/>
    <x v="85"/>
    <s v="P1160"/>
    <s v="Women's_160"/>
    <x v="0"/>
    <s v="Pink"/>
    <s v="M"/>
    <n v="4"/>
    <n v="839.02"/>
    <n v="676.69"/>
    <n v="3356.08"/>
    <n v="2706.76"/>
    <s v="C27660"/>
    <s v="Anu_7660"/>
    <s v="Salem"/>
    <n v="11.664300000000001"/>
    <n v="78.146000000000001"/>
    <s v="SP102"/>
    <s v="Salesperson_2"/>
    <s v="Pending"/>
    <s v="online"/>
  </r>
  <r>
    <s v="S07662"/>
    <d v="2023-06-03T12:04:00"/>
    <x v="30"/>
    <s v="P1161"/>
    <s v="Jeans_161"/>
    <x v="6"/>
    <s v="Grey"/>
    <s v="L"/>
    <n v="3"/>
    <n v="2136.56"/>
    <n v="1319.76"/>
    <n v="6409.68"/>
    <n v="3959.28"/>
    <s v="C27661"/>
    <s v="Vishal_7661"/>
    <s v="Tirunelveli"/>
    <n v="8.7139000000000006"/>
    <n v="77.756699999999995"/>
    <s v="SP108"/>
    <s v="Salesperson_8"/>
    <s v="Shipped"/>
    <s v="in-store"/>
  </r>
  <r>
    <s v="S07663"/>
    <d v="2023-12-19T17:35:00"/>
    <x v="41"/>
    <s v="P1162"/>
    <s v="Sarees_162"/>
    <x v="7"/>
    <s v="Maroon"/>
    <s v="L"/>
    <n v="1"/>
    <n v="1172.19"/>
    <n v="817.54"/>
    <n v="1172.19"/>
    <n v="817.54"/>
    <s v="C27662"/>
    <s v="Kavin_7662"/>
    <s v="Chennai"/>
    <n v="13.082700000000001"/>
    <n v="80.270700000000005"/>
    <s v="SP110"/>
    <s v="Salesperson_10"/>
    <s v="Pending"/>
    <s v="in-store"/>
  </r>
  <r>
    <s v="S07664"/>
    <d v="2024-07-17T15:43:00"/>
    <x v="59"/>
    <s v="P1163"/>
    <s v="Kurta_163"/>
    <x v="1"/>
    <s v="Yellow"/>
    <s v="L"/>
    <n v="1"/>
    <n v="2050.7800000000002"/>
    <n v="1339.11"/>
    <n v="2050.7800000000002"/>
    <n v="1339.11"/>
    <s v="C27663"/>
    <s v="Kavin_7663"/>
    <s v="Erode"/>
    <n v="11.34"/>
    <n v="77.717200000000005"/>
    <s v="SP102"/>
    <s v="Salesperson_2"/>
    <s v="Paid"/>
    <s v="mobile_app"/>
  </r>
  <r>
    <s v="S07665"/>
    <d v="2023-07-01T19:28:00"/>
    <x v="42"/>
    <s v="P1164"/>
    <s v="Men's_164"/>
    <x v="4"/>
    <s v="Yellow"/>
    <s v="XL"/>
    <n v="3"/>
    <n v="883.25"/>
    <n v="758.31"/>
    <n v="2649.75"/>
    <n v="2274.9299999999998"/>
    <s v="C27664"/>
    <s v="Anu_7664"/>
    <s v="Chennai"/>
    <n v="13.082700000000001"/>
    <n v="80.270700000000005"/>
    <s v="SP142"/>
    <s v="Salesperson_42"/>
    <s v="Paid"/>
    <s v="third-party"/>
  </r>
  <r>
    <s v="S07666"/>
    <d v="2024-06-24T14:24:00"/>
    <x v="2"/>
    <s v="P1165"/>
    <s v="Men's_165"/>
    <x v="4"/>
    <s v="Red"/>
    <s v="XXL"/>
    <n v="1"/>
    <n v="1641.74"/>
    <n v="1310.06"/>
    <n v="1641.74"/>
    <n v="1310.06"/>
    <s v="C27665"/>
    <s v="Meena_7665"/>
    <s v="Chennai"/>
    <n v="13.082700000000001"/>
    <n v="80.270700000000005"/>
    <s v="SP100"/>
    <s v="Salesperson_0"/>
    <s v="Returned"/>
    <s v="online"/>
  </r>
  <r>
    <s v="S07667"/>
    <d v="2023-05-04T11:01:00"/>
    <x v="32"/>
    <s v="P1166"/>
    <s v="Jeans_166"/>
    <x v="6"/>
    <s v="Grey"/>
    <s v="XL"/>
    <n v="4"/>
    <n v="1861.93"/>
    <n v="1218.58"/>
    <n v="7447.72"/>
    <n v="4874.32"/>
    <s v="C27666"/>
    <s v="Kavin_7666"/>
    <s v="Erode"/>
    <n v="11.34"/>
    <n v="77.717200000000005"/>
    <s v="SP133"/>
    <s v="Salesperson_33"/>
    <s v="Shipped"/>
    <s v="in-store"/>
  </r>
  <r>
    <s v="S07668"/>
    <d v="2023-02-28T19:53:00"/>
    <x v="10"/>
    <s v="P1167"/>
    <s v="Kid's_167"/>
    <x v="5"/>
    <s v="Green"/>
    <s v="XS"/>
    <n v="1"/>
    <n v="1324.44"/>
    <n v="996.84"/>
    <n v="1324.44"/>
    <n v="996.84"/>
    <s v="C27667"/>
    <s v="Ganesh_7667"/>
    <s v="Tiruchirappalli"/>
    <n v="10.7905"/>
    <n v="78.704700000000003"/>
    <s v="SP100"/>
    <s v="Salesperson_0"/>
    <s v="Shipped"/>
    <s v="in-store"/>
  </r>
  <r>
    <s v="S07669"/>
    <d v="2024-01-13T17:40:00"/>
    <x v="65"/>
    <s v="P1168"/>
    <s v="Women's_168"/>
    <x v="0"/>
    <s v="Red"/>
    <s v="XL"/>
    <n v="2"/>
    <n v="1659.79"/>
    <n v="1000.74"/>
    <n v="3319.58"/>
    <n v="2001.48"/>
    <s v="C27668"/>
    <s v="Diya_7668"/>
    <s v="Erode"/>
    <n v="11.34"/>
    <n v="77.717200000000005"/>
    <s v="SP136"/>
    <s v="Salesperson_36"/>
    <s v="Pending"/>
    <s v="in-store"/>
  </r>
  <r>
    <s v="S07670"/>
    <d v="2024-04-06T19:48:00"/>
    <x v="82"/>
    <s v="P1169"/>
    <s v="Kid's_169"/>
    <x v="5"/>
    <s v="Black"/>
    <s v="XXL"/>
    <n v="3"/>
    <n v="748.71"/>
    <n v="466.85"/>
    <n v="2246.13"/>
    <n v="1400.55"/>
    <s v="C27669"/>
    <s v="Sathish_7669"/>
    <s v="Vellore"/>
    <n v="12.916499999999999"/>
    <n v="79.132499999999993"/>
    <s v="SP124"/>
    <s v="Salesperson_24"/>
    <s v="Shipped"/>
    <s v="online"/>
  </r>
  <r>
    <s v="S07671"/>
    <d v="2023-11-25T16:20:00"/>
    <x v="51"/>
    <s v="P1170"/>
    <s v="Kid's_170"/>
    <x v="5"/>
    <s v="Blue"/>
    <s v="M"/>
    <n v="2"/>
    <n v="612.53"/>
    <n v="410.05"/>
    <n v="1225.06"/>
    <n v="820.1"/>
    <s v="C27670"/>
    <s v="Vishal_7670"/>
    <s v="Coimbatore"/>
    <n v="11.0168"/>
    <n v="76.955799999999996"/>
    <s v="SP122"/>
    <s v="Salesperson_22"/>
    <s v="Paid"/>
    <s v="mobile_app"/>
  </r>
  <r>
    <s v="S07672"/>
    <d v="2023-01-11T10:17:00"/>
    <x v="72"/>
    <s v="P1171"/>
    <s v="Men's_171"/>
    <x v="4"/>
    <s v="Grey"/>
    <s v="XS"/>
    <n v="2"/>
    <n v="2236.27"/>
    <n v="1657.93"/>
    <n v="4472.54"/>
    <n v="3315.86"/>
    <s v="C27671"/>
    <s v="Bhuvana_7671"/>
    <s v="Madurai"/>
    <n v="9.9252000000000002"/>
    <n v="78.119799999999998"/>
    <s v="SP129"/>
    <s v="Salesperson_29"/>
    <s v="Pending"/>
    <s v="mobile_app"/>
  </r>
  <r>
    <s v="S07673"/>
    <d v="2023-06-07T12:48:00"/>
    <x v="87"/>
    <s v="P1172"/>
    <s v="Kid's_172"/>
    <x v="5"/>
    <s v="White"/>
    <s v="S"/>
    <n v="3"/>
    <n v="2480.46"/>
    <n v="2024.16"/>
    <n v="7441.38"/>
    <n v="6072.48"/>
    <s v="C27672"/>
    <s v="Lakshmi_7672"/>
    <s v="Erode"/>
    <n v="11.34"/>
    <n v="77.717200000000005"/>
    <s v="SP113"/>
    <s v="Salesperson_13"/>
    <s v="Returned"/>
    <s v="online"/>
  </r>
  <r>
    <s v="S07674"/>
    <d v="2023-02-03T20:31:00"/>
    <x v="35"/>
    <s v="P1173"/>
    <s v="Jeans_173"/>
    <x v="6"/>
    <s v="White"/>
    <s v="XL"/>
    <n v="3"/>
    <n v="1005.07"/>
    <n v="748.79"/>
    <n v="3015.21"/>
    <n v="2246.37"/>
    <s v="C27673"/>
    <s v="Kavin_7673"/>
    <s v="Erode"/>
    <n v="11.34"/>
    <n v="77.717200000000005"/>
    <s v="SP112"/>
    <s v="Salesperson_12"/>
    <s v="Cancelled"/>
    <s v="mobile_app"/>
  </r>
  <r>
    <s v="S07675"/>
    <d v="2024-06-25T16:37:00"/>
    <x v="2"/>
    <s v="P1174"/>
    <s v="Sportswear_174"/>
    <x v="3"/>
    <s v="White"/>
    <s v="XL"/>
    <n v="1"/>
    <n v="1753.93"/>
    <n v="1504.13"/>
    <n v="1753.93"/>
    <n v="1504.13"/>
    <s v="C27674"/>
    <s v="Karthik_7674"/>
    <s v="Tirunelveli"/>
    <n v="8.7139000000000006"/>
    <n v="77.756699999999995"/>
    <s v="SP138"/>
    <s v="Salesperson_38"/>
    <s v="Paid"/>
    <s v="mobile_app"/>
  </r>
  <r>
    <s v="S07676"/>
    <d v="2024-03-24T11:38:00"/>
    <x v="7"/>
    <s v="P1175"/>
    <s v="Men's_175"/>
    <x v="4"/>
    <s v="Green"/>
    <s v="XXL"/>
    <n v="4"/>
    <n v="1627.89"/>
    <n v="1090.48"/>
    <n v="6511.56"/>
    <n v="4361.92"/>
    <s v="C27675"/>
    <s v="Meena_7675"/>
    <s v="Tiruchirappalli"/>
    <n v="10.7905"/>
    <n v="78.704700000000003"/>
    <s v="SP123"/>
    <s v="Salesperson_23"/>
    <s v="Returned"/>
    <s v="in-store"/>
  </r>
  <r>
    <s v="S07677"/>
    <d v="2024-07-24T10:36:00"/>
    <x v="79"/>
    <s v="P1176"/>
    <s v="Sarees_176"/>
    <x v="7"/>
    <s v="Grey"/>
    <s v="S"/>
    <n v="1"/>
    <n v="1496.21"/>
    <n v="965.72"/>
    <n v="1496.21"/>
    <n v="965.72"/>
    <s v="C27676"/>
    <s v="Ganesh_7676"/>
    <s v="Tiruchirappalli"/>
    <n v="10.7905"/>
    <n v="78.704700000000003"/>
    <s v="SP116"/>
    <s v="Salesperson_16"/>
    <s v="Shipped"/>
    <s v="online"/>
  </r>
  <r>
    <s v="S07678"/>
    <d v="2023-07-01T20:53:00"/>
    <x v="42"/>
    <s v="P1177"/>
    <s v="Jeans_177"/>
    <x v="6"/>
    <s v="Maroon"/>
    <s v="XL"/>
    <n v="1"/>
    <n v="2367.52"/>
    <n v="1665.35"/>
    <n v="2367.52"/>
    <n v="1665.35"/>
    <s v="C27677"/>
    <s v="Diya_7677"/>
    <s v="Erode"/>
    <n v="11.34"/>
    <n v="77.717200000000005"/>
    <s v="SP105"/>
    <s v="Salesperson_5"/>
    <s v="Cancelled"/>
    <s v="in-store"/>
  </r>
  <r>
    <s v="S07679"/>
    <d v="2023-12-12T21:04:00"/>
    <x v="19"/>
    <s v="P1178"/>
    <s v="Men's_178"/>
    <x v="4"/>
    <s v="Yellow"/>
    <s v="M"/>
    <n v="1"/>
    <n v="1716.24"/>
    <n v="1133.4000000000001"/>
    <n v="1716.24"/>
    <n v="1133.4000000000001"/>
    <s v="C27678"/>
    <s v="Ganesh_7678"/>
    <s v="Vellore"/>
    <n v="12.916499999999999"/>
    <n v="79.132499999999993"/>
    <s v="SP123"/>
    <s v="Salesperson_23"/>
    <s v="Pending"/>
    <s v="in-store"/>
  </r>
  <r>
    <s v="S07680"/>
    <d v="2023-02-25T12:20:00"/>
    <x v="29"/>
    <s v="P1179"/>
    <s v="Men's_179"/>
    <x v="4"/>
    <s v="Green"/>
    <s v="XL"/>
    <n v="1"/>
    <n v="791.59"/>
    <n v="577.72"/>
    <n v="791.59"/>
    <n v="577.72"/>
    <s v="C27679"/>
    <s v="Priya_7679"/>
    <s v="Coimbatore"/>
    <n v="11.0168"/>
    <n v="76.955799999999996"/>
    <s v="SP117"/>
    <s v="Salesperson_17"/>
    <s v="Cancelled"/>
    <s v="in-store"/>
  </r>
  <r>
    <s v="S07681"/>
    <d v="2023-10-08T10:27:00"/>
    <x v="31"/>
    <s v="P1180"/>
    <s v="Men's_180"/>
    <x v="4"/>
    <s v="White"/>
    <s v="XS"/>
    <n v="1"/>
    <n v="1162.1300000000001"/>
    <n v="1040.95"/>
    <n v="1162.1300000000001"/>
    <n v="1040.95"/>
    <s v="C27680"/>
    <s v="Priya_7680"/>
    <s v="Vellore"/>
    <n v="12.916499999999999"/>
    <n v="79.132499999999993"/>
    <s v="SP136"/>
    <s v="Salesperson_36"/>
    <s v="Returned"/>
    <s v="online"/>
  </r>
  <r>
    <s v="S07682"/>
    <d v="2024-03-01T15:05:00"/>
    <x v="14"/>
    <s v="P1181"/>
    <s v="Kid's_181"/>
    <x v="5"/>
    <s v="Red"/>
    <s v="S"/>
    <n v="1"/>
    <n v="1521.69"/>
    <n v="1140.3"/>
    <n v="1521.69"/>
    <n v="1140.3"/>
    <s v="C27681"/>
    <s v="Ravi_7681"/>
    <s v="Coimbatore"/>
    <n v="11.0168"/>
    <n v="76.955799999999996"/>
    <s v="SP117"/>
    <s v="Salesperson_17"/>
    <s v="Returned"/>
    <s v="online"/>
  </r>
  <r>
    <s v="S07683"/>
    <d v="2023-01-13T11:21:00"/>
    <x v="72"/>
    <s v="P1182"/>
    <s v="T-Shirts_182"/>
    <x v="2"/>
    <s v="Maroon"/>
    <s v="XS"/>
    <n v="1"/>
    <n v="1615.19"/>
    <n v="1043.6199999999999"/>
    <n v="1615.19"/>
    <n v="1043.6199999999999"/>
    <s v="C27682"/>
    <s v="Sanjay_7682"/>
    <s v="Coimbatore"/>
    <n v="11.0168"/>
    <n v="76.955799999999996"/>
    <s v="SP135"/>
    <s v="Salesperson_35"/>
    <s v="Cancelled"/>
    <s v="mobile_app"/>
  </r>
  <r>
    <s v="S07684"/>
    <d v="2023-11-13T19:38:00"/>
    <x v="44"/>
    <s v="P1183"/>
    <s v="Women's_183"/>
    <x v="0"/>
    <s v="Grey"/>
    <s v="XXL"/>
    <n v="4"/>
    <n v="1440.69"/>
    <n v="1041.67"/>
    <n v="5762.76"/>
    <n v="4166.68"/>
    <s v="C27683"/>
    <s v="Kavin_7683"/>
    <s v="Salem"/>
    <n v="11.664300000000001"/>
    <n v="78.146000000000001"/>
    <s v="SP121"/>
    <s v="Salesperson_21"/>
    <s v="Cancelled"/>
    <s v="online"/>
  </r>
  <r>
    <s v="S07685"/>
    <d v="2024-01-08T11:07:00"/>
    <x v="65"/>
    <s v="P1184"/>
    <s v="T-Shirts_184"/>
    <x v="2"/>
    <s v="Maroon"/>
    <s v="XXL"/>
    <n v="4"/>
    <n v="364.08"/>
    <n v="250.39"/>
    <n v="1456.32"/>
    <n v="1001.56"/>
    <s v="C27684"/>
    <s v="Ravi_7684"/>
    <s v="Salem"/>
    <n v="11.664300000000001"/>
    <n v="78.146000000000001"/>
    <s v="SP137"/>
    <s v="Salesperson_37"/>
    <s v="Returned"/>
    <s v="in-store"/>
  </r>
  <r>
    <s v="S07686"/>
    <d v="2024-08-25T20:49:00"/>
    <x v="68"/>
    <s v="P1185"/>
    <s v="Men's_185"/>
    <x v="4"/>
    <s v="Red"/>
    <s v="XL"/>
    <n v="4"/>
    <n v="1863.38"/>
    <n v="1507.67"/>
    <n v="7453.52"/>
    <n v="6030.68"/>
    <s v="C27685"/>
    <s v="Bhuvana_7685"/>
    <s v="Madurai"/>
    <n v="9.9252000000000002"/>
    <n v="78.119799999999998"/>
    <s v="SP126"/>
    <s v="Salesperson_26"/>
    <s v="Pending"/>
    <s v="in-store"/>
  </r>
  <r>
    <s v="S07687"/>
    <d v="2023-12-01T13:47:00"/>
    <x v="33"/>
    <s v="P1186"/>
    <s v="Kurta_186"/>
    <x v="1"/>
    <s v="Yellow"/>
    <s v="XXL"/>
    <n v="3"/>
    <n v="1876.64"/>
    <n v="1607.08"/>
    <n v="5629.92"/>
    <n v="4821.24"/>
    <s v="C27686"/>
    <s v="Anu_7686"/>
    <s v="Chennai"/>
    <n v="13.082700000000001"/>
    <n v="80.270700000000005"/>
    <s v="SP131"/>
    <s v="Salesperson_31"/>
    <s v="Pending"/>
    <s v="in-store"/>
  </r>
  <r>
    <s v="S07688"/>
    <d v="2024-02-08T20:14:00"/>
    <x v="52"/>
    <s v="P1187"/>
    <s v="Men's_187"/>
    <x v="4"/>
    <s v="Red"/>
    <s v="XL"/>
    <n v="1"/>
    <n v="2407.77"/>
    <n v="2004.48"/>
    <n v="2407.77"/>
    <n v="2004.48"/>
    <s v="C27687"/>
    <s v="Lakshmi_7687"/>
    <s v="Chennai"/>
    <n v="13.082700000000001"/>
    <n v="80.270700000000005"/>
    <s v="SP122"/>
    <s v="Salesperson_22"/>
    <s v="Shipped"/>
    <s v="online"/>
  </r>
  <r>
    <s v="S07689"/>
    <d v="2023-12-14T17:16:00"/>
    <x v="19"/>
    <s v="P1188"/>
    <s v="Men's_188"/>
    <x v="4"/>
    <s v="Blue"/>
    <s v="XL"/>
    <n v="2"/>
    <n v="589.01"/>
    <n v="469.52"/>
    <n v="1178.02"/>
    <n v="939.04"/>
    <s v="C27688"/>
    <s v="Ganesh_7688"/>
    <s v="Vellore"/>
    <n v="12.916499999999999"/>
    <n v="79.132499999999993"/>
    <s v="SP118"/>
    <s v="Salesperson_18"/>
    <s v="Pending"/>
    <s v="third-party"/>
  </r>
  <r>
    <s v="S07690"/>
    <d v="2023-06-06T11:39:00"/>
    <x v="87"/>
    <s v="P1189"/>
    <s v="Sarees_189"/>
    <x v="7"/>
    <s v="Grey"/>
    <s v="M"/>
    <n v="3"/>
    <n v="1403.81"/>
    <n v="1004.25"/>
    <n v="4211.43"/>
    <n v="3012.75"/>
    <s v="C27689"/>
    <s v="Lakshmi_7689"/>
    <s v="Madurai"/>
    <n v="9.9252000000000002"/>
    <n v="78.119799999999998"/>
    <s v="SP142"/>
    <s v="Salesperson_42"/>
    <s v="Cancelled"/>
    <s v="in-store"/>
  </r>
  <r>
    <s v="S07691"/>
    <d v="2023-07-15T16:19:00"/>
    <x v="91"/>
    <s v="P1190"/>
    <s v="Kid's_190"/>
    <x v="5"/>
    <s v="Yellow"/>
    <s v="M"/>
    <n v="3"/>
    <n v="1899.74"/>
    <n v="1496.61"/>
    <n v="5699.22"/>
    <n v="4489.83"/>
    <s v="C27690"/>
    <s v="Bhuvana_7690"/>
    <s v="Tirunelveli"/>
    <n v="8.7139000000000006"/>
    <n v="77.756699999999995"/>
    <s v="SP140"/>
    <s v="Salesperson_40"/>
    <s v="Shipped"/>
    <s v="online"/>
  </r>
  <r>
    <s v="S07692"/>
    <d v="2024-05-01T18:48:00"/>
    <x v="47"/>
    <s v="P1191"/>
    <s v="Men's_191"/>
    <x v="4"/>
    <s v="Maroon"/>
    <s v="M"/>
    <n v="2"/>
    <n v="550.16999999999996"/>
    <n v="341.63"/>
    <n v="1100.3399999999999"/>
    <n v="683.26"/>
    <s v="C27691"/>
    <s v="Priya_7691"/>
    <s v="Chennai"/>
    <n v="13.082700000000001"/>
    <n v="80.270700000000005"/>
    <s v="SP100"/>
    <s v="Salesperson_0"/>
    <s v="Paid"/>
    <s v="in-store"/>
  </r>
  <r>
    <s v="S07693"/>
    <d v="2024-06-24T11:01:00"/>
    <x v="2"/>
    <s v="P1192"/>
    <s v="Sarees_192"/>
    <x v="7"/>
    <s v="Maroon"/>
    <s v="XS"/>
    <n v="3"/>
    <n v="2490.38"/>
    <n v="1656.59"/>
    <n v="7471.14"/>
    <n v="4969.7700000000004"/>
    <s v="C27692"/>
    <s v="Kavin_7692"/>
    <s v="Tiruchirappalli"/>
    <n v="10.7905"/>
    <n v="78.704700000000003"/>
    <s v="SP124"/>
    <s v="Salesperson_24"/>
    <s v="Pending"/>
    <s v="in-store"/>
  </r>
  <r>
    <s v="S07694"/>
    <d v="2023-10-02T11:10:00"/>
    <x v="31"/>
    <s v="P1193"/>
    <s v="T-Shirts_193"/>
    <x v="2"/>
    <s v="Green"/>
    <s v="M"/>
    <n v="1"/>
    <n v="1945.52"/>
    <n v="1366.36"/>
    <n v="1945.52"/>
    <n v="1366.36"/>
    <s v="C27693"/>
    <s v="Sathish_7693"/>
    <s v="Salem"/>
    <n v="11.664300000000001"/>
    <n v="78.146000000000001"/>
    <s v="SP130"/>
    <s v="Salesperson_30"/>
    <s v="Paid"/>
    <s v="third-party"/>
  </r>
  <r>
    <s v="S07695"/>
    <d v="2023-04-11T18:34:00"/>
    <x v="71"/>
    <s v="P1194"/>
    <s v="Men's_194"/>
    <x v="4"/>
    <s v="Green"/>
    <s v="M"/>
    <n v="1"/>
    <n v="490.43"/>
    <n v="429.85"/>
    <n v="490.43"/>
    <n v="429.85"/>
    <s v="C27694"/>
    <s v="Diya_7694"/>
    <s v="Chennai"/>
    <n v="13.082700000000001"/>
    <n v="80.270700000000005"/>
    <s v="SP125"/>
    <s v="Salesperson_25"/>
    <s v="Shipped"/>
    <s v="in-store"/>
  </r>
  <r>
    <s v="S07696"/>
    <d v="2024-04-08T14:04:00"/>
    <x v="86"/>
    <s v="P1195"/>
    <s v="Kid's_195"/>
    <x v="5"/>
    <s v="White"/>
    <s v="XXL"/>
    <n v="2"/>
    <n v="1805.5"/>
    <n v="1386.71"/>
    <n v="3611"/>
    <n v="2773.42"/>
    <s v="C27695"/>
    <s v="Vishal_7695"/>
    <s v="Erode"/>
    <n v="11.34"/>
    <n v="77.717200000000005"/>
    <s v="SP103"/>
    <s v="Salesperson_3"/>
    <s v="Cancelled"/>
    <s v="online"/>
  </r>
  <r>
    <s v="S07697"/>
    <d v="2024-03-23T16:34:00"/>
    <x v="7"/>
    <s v="P1196"/>
    <s v="Sarees_196"/>
    <x v="7"/>
    <s v="Grey"/>
    <s v="XXL"/>
    <n v="3"/>
    <n v="615.57000000000005"/>
    <n v="452.81"/>
    <n v="1846.71"/>
    <n v="1358.43"/>
    <s v="C27696"/>
    <s v="Ravi_7696"/>
    <s v="Madurai"/>
    <n v="9.9252000000000002"/>
    <n v="78.119799999999998"/>
    <s v="SP118"/>
    <s v="Salesperson_18"/>
    <s v="Cancelled"/>
    <s v="online"/>
  </r>
  <r>
    <s v="S07698"/>
    <d v="2024-04-06T10:22:00"/>
    <x v="82"/>
    <s v="P1197"/>
    <s v="Sportswear_197"/>
    <x v="3"/>
    <s v="Grey"/>
    <s v="M"/>
    <n v="2"/>
    <n v="2330.86"/>
    <n v="1812.23"/>
    <n v="4661.72"/>
    <n v="3624.46"/>
    <s v="C27697"/>
    <s v="Ravi_7697"/>
    <s v="Erode"/>
    <n v="11.34"/>
    <n v="77.717200000000005"/>
    <s v="SP115"/>
    <s v="Salesperson_15"/>
    <s v="Paid"/>
    <s v="online"/>
  </r>
  <r>
    <s v="S07699"/>
    <d v="2023-08-02T12:15:00"/>
    <x v="58"/>
    <s v="P1198"/>
    <s v="Jeans_198"/>
    <x v="6"/>
    <s v="Yellow"/>
    <s v="L"/>
    <n v="2"/>
    <n v="520.72"/>
    <n v="394.76"/>
    <n v="1041.44"/>
    <n v="789.52"/>
    <s v="C27698"/>
    <s v="Kavin_7698"/>
    <s v="Chennai"/>
    <n v="13.082700000000001"/>
    <n v="80.270700000000005"/>
    <s v="SP139"/>
    <s v="Salesperson_39"/>
    <s v="Paid"/>
    <s v="mobile_app"/>
  </r>
  <r>
    <s v="S07700"/>
    <d v="2023-04-24T20:50:00"/>
    <x v="56"/>
    <s v="P1199"/>
    <s v="Men's_199"/>
    <x v="4"/>
    <s v="Red"/>
    <s v="XXL"/>
    <n v="4"/>
    <n v="892.59"/>
    <n v="595.08000000000004"/>
    <n v="3570.36"/>
    <n v="2380.3200000000002"/>
    <s v="C27699"/>
    <s v="Devi_7699"/>
    <s v="Erode"/>
    <n v="11.34"/>
    <n v="77.717200000000005"/>
    <s v="SP115"/>
    <s v="Salesperson_15"/>
    <s v="Returned"/>
    <s v="online"/>
  </r>
  <r>
    <s v="S07701"/>
    <d v="2023-05-01T13:37:00"/>
    <x v="32"/>
    <s v="P1200"/>
    <s v="Sportswear_200"/>
    <x v="3"/>
    <s v="White"/>
    <s v="XXL"/>
    <n v="1"/>
    <n v="392.95"/>
    <n v="272.83999999999997"/>
    <n v="392.95"/>
    <n v="272.83999999999997"/>
    <s v="C27700"/>
    <s v="Sanjay_7700"/>
    <s v="Coimbatore"/>
    <n v="11.0168"/>
    <n v="76.955799999999996"/>
    <s v="SP132"/>
    <s v="Salesperson_32"/>
    <s v="Paid"/>
    <s v="online"/>
  </r>
  <r>
    <s v="S07702"/>
    <d v="2023-01-04T13:20:00"/>
    <x v="3"/>
    <s v="P1201"/>
    <s v="T-Shirts_201"/>
    <x v="2"/>
    <s v="Green"/>
    <s v="XS"/>
    <n v="1"/>
    <n v="320.26"/>
    <n v="265.95999999999998"/>
    <n v="320.26"/>
    <n v="265.95999999999998"/>
    <s v="C27701"/>
    <s v="Lakshmi_7701"/>
    <s v="Madurai"/>
    <n v="9.9252000000000002"/>
    <n v="78.119799999999998"/>
    <s v="SP110"/>
    <s v="Salesperson_10"/>
    <s v="Pending"/>
    <s v="online"/>
  </r>
  <r>
    <s v="S07703"/>
    <d v="2024-07-20T21:41:00"/>
    <x v="59"/>
    <s v="P1202"/>
    <s v="Men's_202"/>
    <x v="4"/>
    <s v="Yellow"/>
    <s v="XL"/>
    <n v="1"/>
    <n v="1796.38"/>
    <n v="1538.41"/>
    <n v="1796.38"/>
    <n v="1538.41"/>
    <s v="C27702"/>
    <s v="Ravi_7702"/>
    <s v="Tirunelveli"/>
    <n v="8.7139000000000006"/>
    <n v="77.756699999999995"/>
    <s v="SP129"/>
    <s v="Salesperson_29"/>
    <s v="Pending"/>
    <s v="in-store"/>
  </r>
  <r>
    <s v="S07704"/>
    <d v="2024-06-08T15:39:00"/>
    <x v="40"/>
    <s v="P1203"/>
    <s v="Jeans_203"/>
    <x v="6"/>
    <s v="Pink"/>
    <s v="XL"/>
    <n v="2"/>
    <n v="632.16"/>
    <n v="475.61"/>
    <n v="1264.32"/>
    <n v="951.22"/>
    <s v="C27703"/>
    <s v="Sanjay_7703"/>
    <s v="Madurai"/>
    <n v="9.9252000000000002"/>
    <n v="78.119799999999998"/>
    <s v="SP132"/>
    <s v="Salesperson_32"/>
    <s v="Shipped"/>
    <s v="in-store"/>
  </r>
  <r>
    <s v="S07705"/>
    <d v="2023-01-20T13:36:00"/>
    <x v="85"/>
    <s v="P1204"/>
    <s v="Kurta_204"/>
    <x v="1"/>
    <s v="Yellow"/>
    <s v="L"/>
    <n v="4"/>
    <n v="2278.09"/>
    <n v="2037.26"/>
    <n v="9112.36"/>
    <n v="8149.04"/>
    <s v="C27704"/>
    <s v="Karthik_7704"/>
    <s v="Tirunelveli"/>
    <n v="8.7139000000000006"/>
    <n v="77.756699999999995"/>
    <s v="SP122"/>
    <s v="Salesperson_22"/>
    <s v="Pending"/>
    <s v="online"/>
  </r>
  <r>
    <s v="S07706"/>
    <d v="2024-09-27T17:33:00"/>
    <x v="55"/>
    <s v="P1205"/>
    <s v="Sarees_205"/>
    <x v="7"/>
    <s v="Maroon"/>
    <s v="L"/>
    <n v="4"/>
    <n v="2395.1"/>
    <n v="1584.2"/>
    <n v="9580.4"/>
    <n v="6336.8"/>
    <s v="C27705"/>
    <s v="Anu_7705"/>
    <s v="Tirunelveli"/>
    <n v="8.7139000000000006"/>
    <n v="77.756699999999995"/>
    <s v="SP124"/>
    <s v="Salesperson_24"/>
    <s v="Cancelled"/>
    <s v="in-store"/>
  </r>
  <r>
    <s v="S07707"/>
    <d v="2024-05-03T13:43:00"/>
    <x v="47"/>
    <s v="P1206"/>
    <s v="Sarees_206"/>
    <x v="7"/>
    <s v="Red"/>
    <s v="XXL"/>
    <n v="4"/>
    <n v="2349.27"/>
    <n v="1682.4"/>
    <n v="9397.08"/>
    <n v="6729.6"/>
    <s v="C27706"/>
    <s v="Priya_7706"/>
    <s v="Erode"/>
    <n v="11.34"/>
    <n v="77.717200000000005"/>
    <s v="SP117"/>
    <s v="Salesperson_17"/>
    <s v="Cancelled"/>
    <s v="online"/>
  </r>
  <r>
    <s v="S07708"/>
    <d v="2023-07-13T11:18:00"/>
    <x v="91"/>
    <s v="P1207"/>
    <s v="Sportswear_207"/>
    <x v="3"/>
    <s v="Maroon"/>
    <s v="S"/>
    <n v="1"/>
    <n v="898"/>
    <n v="662.28"/>
    <n v="898"/>
    <n v="662.28"/>
    <s v="C27707"/>
    <s v="Lakshmi_7707"/>
    <s v="Erode"/>
    <n v="11.34"/>
    <n v="77.717200000000005"/>
    <s v="SP119"/>
    <s v="Salesperson_19"/>
    <s v="Cancelled"/>
    <s v="in-store"/>
  </r>
  <r>
    <s v="S07709"/>
    <d v="2023-04-03T21:58:00"/>
    <x v="48"/>
    <s v="P1208"/>
    <s v="Sportswear_208"/>
    <x v="3"/>
    <s v="Blue"/>
    <s v="S"/>
    <n v="1"/>
    <n v="2421.02"/>
    <n v="1936.47"/>
    <n v="2421.02"/>
    <n v="1936.47"/>
    <s v="C27708"/>
    <s v="Aarav_7708"/>
    <s v="Chennai"/>
    <n v="13.082700000000001"/>
    <n v="80.270700000000005"/>
    <s v="SP103"/>
    <s v="Salesperson_3"/>
    <s v="Pending"/>
    <s v="in-store"/>
  </r>
  <r>
    <s v="S07710"/>
    <d v="2024-07-09T16:14:00"/>
    <x v="84"/>
    <s v="P1209"/>
    <s v="Sarees_209"/>
    <x v="7"/>
    <s v="Yellow"/>
    <s v="M"/>
    <n v="4"/>
    <n v="356.26"/>
    <n v="304.83999999999997"/>
    <n v="1425.04"/>
    <n v="1219.3599999999999"/>
    <s v="C27709"/>
    <s v="Priya_7709"/>
    <s v="Salem"/>
    <n v="11.664300000000001"/>
    <n v="78.146000000000001"/>
    <s v="SP121"/>
    <s v="Salesperson_21"/>
    <s v="Pending"/>
    <s v="online"/>
  </r>
  <r>
    <s v="S07711"/>
    <d v="2024-02-27T13:16:00"/>
    <x v="14"/>
    <s v="P1210"/>
    <s v="Jeans_210"/>
    <x v="6"/>
    <s v="White"/>
    <s v="L"/>
    <n v="2"/>
    <n v="1950.05"/>
    <n v="1363.67"/>
    <n v="3900.1"/>
    <n v="2727.34"/>
    <s v="C27710"/>
    <s v="Sathish_7710"/>
    <s v="Tirunelveli"/>
    <n v="8.7139000000000006"/>
    <n v="77.756699999999995"/>
    <s v="SP108"/>
    <s v="Salesperson_8"/>
    <s v="Cancelled"/>
    <s v="online"/>
  </r>
  <r>
    <s v="S07712"/>
    <d v="2023-05-27T19:08:00"/>
    <x v="27"/>
    <s v="P1211"/>
    <s v="T-Shirts_211"/>
    <x v="2"/>
    <s v="Maroon"/>
    <s v="M"/>
    <n v="1"/>
    <n v="255.78"/>
    <n v="186.68"/>
    <n v="255.78"/>
    <n v="186.68"/>
    <s v="C27711"/>
    <s v="Vishal_7711"/>
    <s v="Vellore"/>
    <n v="12.916499999999999"/>
    <n v="79.132499999999993"/>
    <s v="SP100"/>
    <s v="Salesperson_0"/>
    <s v="Returned"/>
    <s v="online"/>
  </r>
  <r>
    <s v="S07713"/>
    <d v="2024-08-20T16:13:00"/>
    <x v="68"/>
    <s v="P1212"/>
    <s v="Women's_212"/>
    <x v="0"/>
    <s v="White"/>
    <s v="M"/>
    <n v="2"/>
    <n v="1539.89"/>
    <n v="934.82"/>
    <n v="3079.78"/>
    <n v="1869.64"/>
    <s v="C27712"/>
    <s v="Aarav_7712"/>
    <s v="Tirunelveli"/>
    <n v="8.7139000000000006"/>
    <n v="77.756699999999995"/>
    <s v="SP142"/>
    <s v="Salesperson_42"/>
    <s v="Shipped"/>
    <s v="in-store"/>
  </r>
  <r>
    <s v="S07714"/>
    <d v="2024-07-18T14:24:00"/>
    <x v="59"/>
    <s v="P1213"/>
    <s v="Jeans_213"/>
    <x v="6"/>
    <s v="Black"/>
    <s v="L"/>
    <n v="2"/>
    <n v="2061.9499999999998"/>
    <n v="1327.7"/>
    <n v="4123.8999999999996"/>
    <n v="2655.4"/>
    <s v="C27713"/>
    <s v="Aarav_7713"/>
    <s v="Erode"/>
    <n v="11.34"/>
    <n v="77.717200000000005"/>
    <s v="SP138"/>
    <s v="Salesperson_38"/>
    <s v="Returned"/>
    <s v="in-store"/>
  </r>
  <r>
    <s v="S07715"/>
    <d v="2024-07-27T16:43:00"/>
    <x v="79"/>
    <s v="P1214"/>
    <s v="Women's_214"/>
    <x v="0"/>
    <s v="Blue"/>
    <s v="XL"/>
    <n v="3"/>
    <n v="1270.8399999999999"/>
    <n v="898.85"/>
    <n v="3812.52"/>
    <n v="2696.55"/>
    <s v="C27714"/>
    <s v="Diya_7714"/>
    <s v="Erode"/>
    <n v="11.34"/>
    <n v="77.717200000000005"/>
    <s v="SP141"/>
    <s v="Salesperson_41"/>
    <s v="Paid"/>
    <s v="online"/>
  </r>
  <r>
    <s v="S07716"/>
    <d v="2023-09-24T13:04:00"/>
    <x v="70"/>
    <s v="P1215"/>
    <s v="Jeans_215"/>
    <x v="6"/>
    <s v="Maroon"/>
    <s v="XXL"/>
    <n v="3"/>
    <n v="600.44000000000005"/>
    <n v="405.59"/>
    <n v="1801.32"/>
    <n v="1216.77"/>
    <s v="C27715"/>
    <s v="Ravi_7715"/>
    <s v="Tirunelveli"/>
    <n v="8.7139000000000006"/>
    <n v="77.756699999999995"/>
    <s v="SP141"/>
    <s v="Salesperson_41"/>
    <s v="Cancelled"/>
    <s v="in-store"/>
  </r>
  <r>
    <s v="S07717"/>
    <d v="2024-08-01T17:57:00"/>
    <x v="60"/>
    <s v="P1216"/>
    <s v="Sarees_216"/>
    <x v="7"/>
    <s v="Yellow"/>
    <s v="XL"/>
    <n v="1"/>
    <n v="1124"/>
    <n v="917.1"/>
    <n v="1124"/>
    <n v="917.1"/>
    <s v="C27716"/>
    <s v="Vishal_7716"/>
    <s v="Madurai"/>
    <n v="9.9252000000000002"/>
    <n v="78.119799999999998"/>
    <s v="SP111"/>
    <s v="Salesperson_11"/>
    <s v="Cancelled"/>
    <s v="in-store"/>
  </r>
  <r>
    <s v="S07718"/>
    <d v="2024-01-11T16:34:00"/>
    <x v="65"/>
    <s v="P1217"/>
    <s v="Women's_217"/>
    <x v="0"/>
    <s v="Black"/>
    <s v="S"/>
    <n v="1"/>
    <n v="1254.1300000000001"/>
    <n v="1119.1199999999999"/>
    <n v="1254.1300000000001"/>
    <n v="1119.1199999999999"/>
    <s v="C27717"/>
    <s v="Ganesh_7717"/>
    <s v="Madurai"/>
    <n v="9.9252000000000002"/>
    <n v="78.119799999999998"/>
    <s v="SP118"/>
    <s v="Salesperson_18"/>
    <s v="Paid"/>
    <s v="in-store"/>
  </r>
  <r>
    <s v="S07719"/>
    <d v="2024-06-19T15:30:00"/>
    <x v="11"/>
    <s v="P1218"/>
    <s v="Sportswear_218"/>
    <x v="3"/>
    <s v="Grey"/>
    <s v="XXL"/>
    <n v="2"/>
    <n v="282.16000000000003"/>
    <n v="170.23"/>
    <n v="564.32000000000005"/>
    <n v="340.46"/>
    <s v="C27718"/>
    <s v="Diya_7718"/>
    <s v="Coimbatore"/>
    <n v="11.0168"/>
    <n v="76.955799999999996"/>
    <s v="SP133"/>
    <s v="Salesperson_33"/>
    <s v="Paid"/>
    <s v="in-store"/>
  </r>
  <r>
    <s v="S07720"/>
    <d v="2023-03-22T10:22:00"/>
    <x v="77"/>
    <s v="P1219"/>
    <s v="Women's_219"/>
    <x v="0"/>
    <s v="Pink"/>
    <s v="L"/>
    <n v="3"/>
    <n v="1421.58"/>
    <n v="906.53"/>
    <n v="4264.74"/>
    <n v="2719.59"/>
    <s v="C27719"/>
    <s v="Devi_7719"/>
    <s v="Vellore"/>
    <n v="12.916499999999999"/>
    <n v="79.132499999999993"/>
    <s v="SP118"/>
    <s v="Salesperson_18"/>
    <s v="Pending"/>
    <s v="in-store"/>
  </r>
  <r>
    <s v="S07721"/>
    <d v="2023-12-16T13:00:00"/>
    <x v="19"/>
    <s v="P1220"/>
    <s v="Kurta_220"/>
    <x v="1"/>
    <s v="Red"/>
    <s v="M"/>
    <n v="1"/>
    <n v="1993.91"/>
    <n v="1427.53"/>
    <n v="1993.91"/>
    <n v="1427.53"/>
    <s v="C27720"/>
    <s v="Anu_7720"/>
    <s v="Chennai"/>
    <n v="13.082700000000001"/>
    <n v="80.270700000000005"/>
    <s v="SP137"/>
    <s v="Salesperson_37"/>
    <s v="Cancelled"/>
    <s v="in-store"/>
  </r>
  <r>
    <s v="S07722"/>
    <d v="2024-08-14T12:48:00"/>
    <x v="76"/>
    <s v="P1221"/>
    <s v="Sarees_221"/>
    <x v="7"/>
    <s v="Green"/>
    <s v="L"/>
    <n v="2"/>
    <n v="702.52"/>
    <n v="624.08000000000004"/>
    <n v="1405.04"/>
    <n v="1248.1600000000001"/>
    <s v="C27721"/>
    <s v="Diya_7721"/>
    <s v="Salem"/>
    <n v="11.664300000000001"/>
    <n v="78.146000000000001"/>
    <s v="SP114"/>
    <s v="Salesperson_14"/>
    <s v="Shipped"/>
    <s v="in-store"/>
  </r>
  <r>
    <s v="S07723"/>
    <d v="2023-01-11T12:28:00"/>
    <x v="72"/>
    <s v="P1222"/>
    <s v="T-Shirts_222"/>
    <x v="2"/>
    <s v="Grey"/>
    <s v="M"/>
    <n v="1"/>
    <n v="745.32"/>
    <n v="558.05999999999995"/>
    <n v="745.32"/>
    <n v="558.05999999999995"/>
    <s v="C27722"/>
    <s v="Sathish_7722"/>
    <s v="Tiruchirappalli"/>
    <n v="10.7905"/>
    <n v="78.704700000000003"/>
    <s v="SP140"/>
    <s v="Salesperson_40"/>
    <s v="Returned"/>
    <s v="in-store"/>
  </r>
  <r>
    <s v="S07724"/>
    <d v="2023-03-12T11:54:00"/>
    <x v="1"/>
    <s v="P1223"/>
    <s v="Sportswear_223"/>
    <x v="3"/>
    <s v="Pink"/>
    <s v="XXL"/>
    <n v="3"/>
    <n v="2259.37"/>
    <n v="1981.07"/>
    <n v="6778.11"/>
    <n v="5943.21"/>
    <s v="C27723"/>
    <s v="Anu_7723"/>
    <s v="Tiruchirappalli"/>
    <n v="10.7905"/>
    <n v="78.704700000000003"/>
    <s v="SP145"/>
    <s v="Salesperson_45"/>
    <s v="Cancelled"/>
    <s v="online"/>
  </r>
  <r>
    <s v="S07725"/>
    <d v="2023-07-02T16:29:00"/>
    <x v="42"/>
    <s v="P1224"/>
    <s v="Kurta_224"/>
    <x v="1"/>
    <s v="Blue"/>
    <s v="L"/>
    <n v="4"/>
    <n v="1499.64"/>
    <n v="1151.01"/>
    <n v="5998.56"/>
    <n v="4604.04"/>
    <s v="C27724"/>
    <s v="Lakshmi_7724"/>
    <s v="Coimbatore"/>
    <n v="11.0168"/>
    <n v="76.955799999999996"/>
    <s v="SP144"/>
    <s v="Salesperson_44"/>
    <s v="Cancelled"/>
    <s v="in-store"/>
  </r>
  <r>
    <s v="S07726"/>
    <d v="2023-01-11T17:47:00"/>
    <x v="72"/>
    <s v="P1225"/>
    <s v="Sportswear_225"/>
    <x v="3"/>
    <s v="Grey"/>
    <s v="L"/>
    <n v="3"/>
    <n v="1151.2"/>
    <n v="875.36"/>
    <n v="3453.6"/>
    <n v="2626.08"/>
    <s v="C27725"/>
    <s v="Vishal_7725"/>
    <s v="Tirunelveli"/>
    <n v="8.7139000000000006"/>
    <n v="77.756699999999995"/>
    <s v="SP133"/>
    <s v="Salesperson_33"/>
    <s v="Paid"/>
    <s v="third-party"/>
  </r>
  <r>
    <s v="S07727"/>
    <d v="2024-09-16T13:32:00"/>
    <x v="6"/>
    <s v="P1226"/>
    <s v="T-Shirts_226"/>
    <x v="2"/>
    <s v="Black"/>
    <s v="XS"/>
    <n v="2"/>
    <n v="422.21"/>
    <n v="350.65"/>
    <n v="844.42"/>
    <n v="701.3"/>
    <s v="C27726"/>
    <s v="Sanjay_7726"/>
    <s v="Erode"/>
    <n v="11.34"/>
    <n v="77.717200000000005"/>
    <s v="SP140"/>
    <s v="Salesperson_40"/>
    <s v="Returned"/>
    <s v="mobile_app"/>
  </r>
  <r>
    <s v="S07728"/>
    <d v="2023-01-19T13:07:00"/>
    <x v="85"/>
    <s v="P1227"/>
    <s v="Kid's_227"/>
    <x v="5"/>
    <s v="Blue"/>
    <s v="XXL"/>
    <n v="4"/>
    <n v="1358.03"/>
    <n v="898.54"/>
    <n v="5432.12"/>
    <n v="3594.16"/>
    <s v="C27727"/>
    <s v="Ravi_7727"/>
    <s v="Chennai"/>
    <n v="13.082700000000001"/>
    <n v="80.270700000000005"/>
    <s v="SP140"/>
    <s v="Salesperson_40"/>
    <s v="Paid"/>
    <s v="third-party"/>
  </r>
  <r>
    <s v="S07729"/>
    <d v="2024-05-02T19:31:00"/>
    <x v="47"/>
    <s v="P1228"/>
    <s v="Sarees_228"/>
    <x v="7"/>
    <s v="Black"/>
    <s v="XXL"/>
    <n v="2"/>
    <n v="1782.02"/>
    <n v="1198.27"/>
    <n v="3564.04"/>
    <n v="2396.54"/>
    <s v="C27728"/>
    <s v="Diya_7728"/>
    <s v="Madurai"/>
    <n v="9.9252000000000002"/>
    <n v="78.119799999999998"/>
    <s v="SP126"/>
    <s v="Salesperson_26"/>
    <s v="Paid"/>
    <s v="in-store"/>
  </r>
  <r>
    <s v="S07730"/>
    <d v="2023-04-03T17:54:00"/>
    <x v="48"/>
    <s v="P1229"/>
    <s v="Sarees_229"/>
    <x v="7"/>
    <s v="Yellow"/>
    <s v="XXL"/>
    <n v="4"/>
    <n v="1653.17"/>
    <n v="1314.85"/>
    <n v="6612.68"/>
    <n v="5259.4"/>
    <s v="C27729"/>
    <s v="Bhuvana_7729"/>
    <s v="Vellore"/>
    <n v="12.916499999999999"/>
    <n v="79.132499999999993"/>
    <s v="SP119"/>
    <s v="Salesperson_19"/>
    <s v="Paid"/>
    <s v="in-store"/>
  </r>
  <r>
    <s v="S07731"/>
    <d v="2023-05-15T12:55:00"/>
    <x v="62"/>
    <s v="P1230"/>
    <s v="Kid's_230"/>
    <x v="5"/>
    <s v="Maroon"/>
    <s v="M"/>
    <n v="2"/>
    <n v="2490.31"/>
    <n v="1700.51"/>
    <n v="4980.62"/>
    <n v="3401.02"/>
    <s v="C27730"/>
    <s v="Ganesh_7730"/>
    <s v="Tirunelveli"/>
    <n v="8.7139000000000006"/>
    <n v="77.756699999999995"/>
    <s v="SP139"/>
    <s v="Salesperson_39"/>
    <s v="Returned"/>
    <s v="mobile_app"/>
  </r>
  <r>
    <s v="S07732"/>
    <d v="2023-06-29T18:02:00"/>
    <x v="42"/>
    <s v="P1231"/>
    <s v="Sportswear_231"/>
    <x v="3"/>
    <s v="Pink"/>
    <s v="XL"/>
    <n v="3"/>
    <n v="1009.58"/>
    <n v="734.59"/>
    <n v="3028.74"/>
    <n v="2203.77"/>
    <s v="C27731"/>
    <s v="Karthik_7731"/>
    <s v="Tirunelveli"/>
    <n v="8.7139000000000006"/>
    <n v="77.756699999999995"/>
    <s v="SP136"/>
    <s v="Salesperson_36"/>
    <s v="Paid"/>
    <s v="in-store"/>
  </r>
  <r>
    <s v="S07733"/>
    <d v="2023-10-04T21:04:00"/>
    <x v="31"/>
    <s v="P1232"/>
    <s v="Kid's_232"/>
    <x v="5"/>
    <s v="Pink"/>
    <s v="XL"/>
    <n v="1"/>
    <n v="505.26"/>
    <n v="439.79"/>
    <n v="505.26"/>
    <n v="439.79"/>
    <s v="C27732"/>
    <s v="Diya_7732"/>
    <s v="Tiruchirappalli"/>
    <n v="10.7905"/>
    <n v="78.704700000000003"/>
    <s v="SP102"/>
    <s v="Salesperson_2"/>
    <s v="Shipped"/>
    <s v="online"/>
  </r>
  <r>
    <s v="S07734"/>
    <d v="2024-04-03T12:14:00"/>
    <x v="82"/>
    <s v="P1233"/>
    <s v="Jeans_233"/>
    <x v="6"/>
    <s v="Grey"/>
    <s v="S"/>
    <n v="2"/>
    <n v="1034.6300000000001"/>
    <n v="905.97"/>
    <n v="2069.2600000000002"/>
    <n v="1811.94"/>
    <s v="C27733"/>
    <s v="Diya_7733"/>
    <s v="Tiruchirappalli"/>
    <n v="10.7905"/>
    <n v="78.704700000000003"/>
    <s v="SP122"/>
    <s v="Salesperson_22"/>
    <s v="Cancelled"/>
    <s v="mobile_app"/>
  </r>
  <r>
    <s v="S07735"/>
    <d v="2023-11-21T18:16:00"/>
    <x v="51"/>
    <s v="P1234"/>
    <s v="T-Shirts_234"/>
    <x v="2"/>
    <s v="Blue"/>
    <s v="S"/>
    <n v="3"/>
    <n v="1530.23"/>
    <n v="1301.45"/>
    <n v="4590.6899999999996"/>
    <n v="3904.35"/>
    <s v="C27734"/>
    <s v="Devi_7734"/>
    <s v="Tiruchirappalli"/>
    <n v="10.7905"/>
    <n v="78.704700000000003"/>
    <s v="SP148"/>
    <s v="Salesperson_48"/>
    <s v="Returned"/>
    <s v="online"/>
  </r>
  <r>
    <s v="S07736"/>
    <d v="2024-10-05T20:33:00"/>
    <x v="25"/>
    <s v="P1235"/>
    <s v="Sarees_235"/>
    <x v="7"/>
    <s v="Green"/>
    <s v="S"/>
    <n v="1"/>
    <n v="2361.37"/>
    <n v="2076.2199999999998"/>
    <n v="2361.37"/>
    <n v="2076.2199999999998"/>
    <s v="C27735"/>
    <s v="Kavin_7735"/>
    <s v="Tirunelveli"/>
    <n v="8.7139000000000006"/>
    <n v="77.756699999999995"/>
    <s v="SP144"/>
    <s v="Salesperson_44"/>
    <s v="Cancelled"/>
    <s v="online"/>
  </r>
  <r>
    <s v="S07737"/>
    <d v="2024-04-11T13:40:00"/>
    <x v="86"/>
    <s v="P1236"/>
    <s v="Men's_236"/>
    <x v="4"/>
    <s v="Green"/>
    <s v="M"/>
    <n v="2"/>
    <n v="1958.39"/>
    <n v="1264.52"/>
    <n v="3916.78"/>
    <n v="2529.04"/>
    <s v="C27736"/>
    <s v="Karthik_7736"/>
    <s v="Tirunelveli"/>
    <n v="8.7139000000000006"/>
    <n v="77.756699999999995"/>
    <s v="SP131"/>
    <s v="Salesperson_31"/>
    <s v="Paid"/>
    <s v="in-store"/>
  </r>
  <r>
    <s v="S07738"/>
    <d v="2023-04-18T14:15:00"/>
    <x v="12"/>
    <s v="P1237"/>
    <s v="Women's_237"/>
    <x v="0"/>
    <s v="Pink"/>
    <s v="S"/>
    <n v="1"/>
    <n v="1088.1099999999999"/>
    <n v="809.33"/>
    <n v="1088.1099999999999"/>
    <n v="809.33"/>
    <s v="C27737"/>
    <s v="Sanjay_7737"/>
    <s v="Vellore"/>
    <n v="12.916499999999999"/>
    <n v="79.132499999999993"/>
    <s v="SP117"/>
    <s v="Salesperson_17"/>
    <s v="Pending"/>
    <s v="in-store"/>
  </r>
  <r>
    <s v="S07739"/>
    <d v="2023-11-30T18:45:00"/>
    <x v="33"/>
    <s v="P1238"/>
    <s v="Sarees_238"/>
    <x v="7"/>
    <s v="Blue"/>
    <s v="M"/>
    <n v="3"/>
    <n v="2157.4699999999998"/>
    <n v="1342.35"/>
    <n v="6472.41"/>
    <n v="4027.05"/>
    <s v="C27738"/>
    <s v="Sathish_7738"/>
    <s v="Madurai"/>
    <n v="9.9252000000000002"/>
    <n v="78.119799999999998"/>
    <s v="SP132"/>
    <s v="Salesperson_32"/>
    <s v="Shipped"/>
    <s v="online"/>
  </r>
  <r>
    <s v="S07740"/>
    <d v="2024-06-10T12:40:00"/>
    <x v="13"/>
    <s v="P1239"/>
    <s v="Jeans_239"/>
    <x v="6"/>
    <s v="Green"/>
    <s v="L"/>
    <n v="1"/>
    <n v="1683.3"/>
    <n v="1241.9000000000001"/>
    <n v="1683.3"/>
    <n v="1241.9000000000001"/>
    <s v="C27739"/>
    <s v="Devi_7739"/>
    <s v="Chennai"/>
    <n v="13.082700000000001"/>
    <n v="80.270700000000005"/>
    <s v="SP109"/>
    <s v="Salesperson_9"/>
    <s v="Pending"/>
    <s v="online"/>
  </r>
  <r>
    <s v="S07741"/>
    <d v="2023-09-30T16:41:00"/>
    <x v="21"/>
    <s v="P1240"/>
    <s v="Women's_240"/>
    <x v="0"/>
    <s v="Grey"/>
    <s v="M"/>
    <n v="1"/>
    <n v="1318.28"/>
    <n v="848.76"/>
    <n v="1318.28"/>
    <n v="848.76"/>
    <s v="C27740"/>
    <s v="Lakshmi_7740"/>
    <s v="Chennai"/>
    <n v="13.082700000000001"/>
    <n v="80.270700000000005"/>
    <s v="SP108"/>
    <s v="Salesperson_8"/>
    <s v="Cancelled"/>
    <s v="mobile_app"/>
  </r>
  <r>
    <s v="S07742"/>
    <d v="2023-07-13T14:16:00"/>
    <x v="91"/>
    <s v="P1241"/>
    <s v="Women's_241"/>
    <x v="0"/>
    <s v="Red"/>
    <s v="L"/>
    <n v="1"/>
    <n v="660.35"/>
    <n v="457.16"/>
    <n v="660.35"/>
    <n v="457.16"/>
    <s v="C27741"/>
    <s v="Aarav_7741"/>
    <s v="Vellore"/>
    <n v="12.916499999999999"/>
    <n v="79.132499999999993"/>
    <s v="SP124"/>
    <s v="Salesperson_24"/>
    <s v="Pending"/>
    <s v="mobile_app"/>
  </r>
  <r>
    <s v="S07743"/>
    <d v="2023-07-31T21:51:00"/>
    <x v="58"/>
    <s v="P1242"/>
    <s v="T-Shirts_242"/>
    <x v="2"/>
    <s v="White"/>
    <s v="S"/>
    <n v="1"/>
    <n v="2343.0700000000002"/>
    <n v="1888.48"/>
    <n v="2343.0700000000002"/>
    <n v="1888.48"/>
    <s v="C27742"/>
    <s v="Meena_7742"/>
    <s v="Salem"/>
    <n v="11.664300000000001"/>
    <n v="78.146000000000001"/>
    <s v="SP143"/>
    <s v="Salesperson_43"/>
    <s v="Shipped"/>
    <s v="third-party"/>
  </r>
  <r>
    <s v="S07744"/>
    <d v="2024-10-09T14:49:00"/>
    <x v="28"/>
    <s v="P1243"/>
    <s v="Men's_243"/>
    <x v="4"/>
    <s v="Green"/>
    <s v="XXL"/>
    <n v="4"/>
    <n v="1408.98"/>
    <n v="1262.77"/>
    <n v="5635.92"/>
    <n v="5051.08"/>
    <s v="C27743"/>
    <s v="Ganesh_7743"/>
    <s v="Erode"/>
    <n v="11.34"/>
    <n v="77.717200000000005"/>
    <s v="SP113"/>
    <s v="Salesperson_13"/>
    <s v="Pending"/>
    <s v="third-party"/>
  </r>
  <r>
    <s v="S07745"/>
    <d v="2024-01-20T14:16:00"/>
    <x v="49"/>
    <s v="P1244"/>
    <s v="Sarees_244"/>
    <x v="7"/>
    <s v="Pink"/>
    <s v="M"/>
    <n v="2"/>
    <n v="1840.82"/>
    <n v="1497.65"/>
    <n v="3681.64"/>
    <n v="2995.3"/>
    <s v="C27744"/>
    <s v="Diya_7744"/>
    <s v="Erode"/>
    <n v="11.34"/>
    <n v="77.717200000000005"/>
    <s v="SP140"/>
    <s v="Salesperson_40"/>
    <s v="Pending"/>
    <s v="online"/>
  </r>
  <r>
    <s v="S07746"/>
    <d v="2023-12-12T16:10:00"/>
    <x v="19"/>
    <s v="P1245"/>
    <s v="Sportswear_245"/>
    <x v="3"/>
    <s v="Red"/>
    <s v="S"/>
    <n v="1"/>
    <n v="410.6"/>
    <n v="302.73"/>
    <n v="410.6"/>
    <n v="302.73"/>
    <s v="C27745"/>
    <s v="Karthik_7745"/>
    <s v="Madurai"/>
    <n v="9.9252000000000002"/>
    <n v="78.119799999999998"/>
    <s v="SP106"/>
    <s v="Salesperson_6"/>
    <s v="Returned"/>
    <s v="online"/>
  </r>
  <r>
    <s v="S07747"/>
    <d v="2023-02-24T14:19:00"/>
    <x v="29"/>
    <s v="P1246"/>
    <s v="Women's_246"/>
    <x v="0"/>
    <s v="White"/>
    <s v="XXL"/>
    <n v="2"/>
    <n v="534.03"/>
    <n v="384.36"/>
    <n v="1068.06"/>
    <n v="768.72"/>
    <s v="C27746"/>
    <s v="Lakshmi_7746"/>
    <s v="Tiruchirappalli"/>
    <n v="10.7905"/>
    <n v="78.704700000000003"/>
    <s v="SP122"/>
    <s v="Salesperson_22"/>
    <s v="Paid"/>
    <s v="online"/>
  </r>
  <r>
    <s v="S07748"/>
    <d v="2023-03-27T15:46:00"/>
    <x v="67"/>
    <s v="P1247"/>
    <s v="Sportswear_247"/>
    <x v="3"/>
    <s v="Green"/>
    <s v="XXL"/>
    <n v="3"/>
    <n v="1797.79"/>
    <n v="1549.27"/>
    <n v="5393.37"/>
    <n v="4647.8100000000004"/>
    <s v="C27747"/>
    <s v="Meena_7747"/>
    <s v="Erode"/>
    <n v="11.34"/>
    <n v="77.717200000000005"/>
    <s v="SP132"/>
    <s v="Salesperson_32"/>
    <s v="Returned"/>
    <s v="in-store"/>
  </r>
  <r>
    <s v="S07749"/>
    <d v="2024-03-10T11:30:00"/>
    <x v="8"/>
    <s v="P1248"/>
    <s v="Men's_248"/>
    <x v="4"/>
    <s v="White"/>
    <s v="XXL"/>
    <n v="1"/>
    <n v="1627.98"/>
    <n v="1386.16"/>
    <n v="1627.98"/>
    <n v="1386.16"/>
    <s v="C27748"/>
    <s v="Devi_7748"/>
    <s v="Salem"/>
    <n v="11.664300000000001"/>
    <n v="78.146000000000001"/>
    <s v="SP134"/>
    <s v="Salesperson_34"/>
    <s v="Returned"/>
    <s v="in-store"/>
  </r>
  <r>
    <s v="S07750"/>
    <d v="2024-07-22T18:12:00"/>
    <x v="79"/>
    <s v="P1249"/>
    <s v="Kid's_249"/>
    <x v="5"/>
    <s v="Pink"/>
    <s v="XS"/>
    <n v="1"/>
    <n v="1240.57"/>
    <n v="928.24"/>
    <n v="1240.57"/>
    <n v="928.24"/>
    <s v="C27749"/>
    <s v="Lakshmi_7749"/>
    <s v="Madurai"/>
    <n v="9.9252000000000002"/>
    <n v="78.119799999999998"/>
    <s v="SP146"/>
    <s v="Salesperson_46"/>
    <s v="Pending"/>
    <s v="online"/>
  </r>
  <r>
    <s v="S07751"/>
    <d v="2023-04-23T17:48:00"/>
    <x v="12"/>
    <s v="P1250"/>
    <s v="Sarees_250"/>
    <x v="7"/>
    <s v="White"/>
    <s v="XXL"/>
    <n v="2"/>
    <n v="1212.77"/>
    <n v="1071.56"/>
    <n v="2425.54"/>
    <n v="2143.12"/>
    <s v="C27750"/>
    <s v="Ravi_7750"/>
    <s v="Madurai"/>
    <n v="9.9252000000000002"/>
    <n v="78.119799999999998"/>
    <s v="SP110"/>
    <s v="Salesperson_10"/>
    <s v="Returned"/>
    <s v="mobile_app"/>
  </r>
  <r>
    <s v="S07752"/>
    <d v="2024-07-13T20:24:00"/>
    <x v="84"/>
    <s v="P1251"/>
    <s v="Men's_251"/>
    <x v="4"/>
    <s v="Yellow"/>
    <s v="XXL"/>
    <n v="2"/>
    <n v="1983.45"/>
    <n v="1560.1"/>
    <n v="3966.9"/>
    <n v="3120.2"/>
    <s v="C27751"/>
    <s v="Ganesh_7751"/>
    <s v="Tirunelveli"/>
    <n v="8.7139000000000006"/>
    <n v="77.756699999999995"/>
    <s v="SP115"/>
    <s v="Salesperson_15"/>
    <s v="Paid"/>
    <s v="mobile_app"/>
  </r>
  <r>
    <s v="S07753"/>
    <d v="2024-09-10T21:16:00"/>
    <x v="38"/>
    <s v="P1252"/>
    <s v="Kurta_252"/>
    <x v="1"/>
    <s v="Blue"/>
    <s v="XS"/>
    <n v="1"/>
    <n v="901.35"/>
    <n v="783.33"/>
    <n v="901.35"/>
    <n v="783.33"/>
    <s v="C27752"/>
    <s v="Meena_7752"/>
    <s v="Chennai"/>
    <n v="13.082700000000001"/>
    <n v="80.270700000000005"/>
    <s v="SP100"/>
    <s v="Salesperson_0"/>
    <s v="Returned"/>
    <s v="in-store"/>
  </r>
  <r>
    <s v="S07754"/>
    <d v="2024-09-21T14:04:00"/>
    <x v="6"/>
    <s v="P1253"/>
    <s v="Sarees_253"/>
    <x v="7"/>
    <s v="Maroon"/>
    <s v="XL"/>
    <n v="2"/>
    <n v="555.42999999999995"/>
    <n v="418.79"/>
    <n v="1110.8599999999999"/>
    <n v="837.58"/>
    <s v="C27753"/>
    <s v="Kavin_7753"/>
    <s v="Vellore"/>
    <n v="12.916499999999999"/>
    <n v="79.132499999999993"/>
    <s v="SP123"/>
    <s v="Salesperson_23"/>
    <s v="Pending"/>
    <s v="in-store"/>
  </r>
  <r>
    <s v="S07755"/>
    <d v="2024-07-27T17:12:00"/>
    <x v="79"/>
    <s v="P1254"/>
    <s v="Jeans_254"/>
    <x v="6"/>
    <s v="White"/>
    <s v="XS"/>
    <n v="3"/>
    <n v="1944.89"/>
    <n v="1441.8"/>
    <n v="5834.67"/>
    <n v="4325.3999999999996"/>
    <s v="C27754"/>
    <s v="Anu_7754"/>
    <s v="Vellore"/>
    <n v="12.916499999999999"/>
    <n v="79.132499999999993"/>
    <s v="SP102"/>
    <s v="Salesperson_2"/>
    <s v="Returned"/>
    <s v="in-store"/>
  </r>
  <r>
    <s v="S07756"/>
    <d v="2023-06-30T13:20:00"/>
    <x v="42"/>
    <s v="P1255"/>
    <s v="Kurta_255"/>
    <x v="1"/>
    <s v="Maroon"/>
    <s v="XXL"/>
    <n v="3"/>
    <n v="2369.37"/>
    <n v="1530"/>
    <n v="7108.11"/>
    <n v="4590"/>
    <s v="C27755"/>
    <s v="Meena_7755"/>
    <s v="Tiruchirappalli"/>
    <n v="10.7905"/>
    <n v="78.704700000000003"/>
    <s v="SP121"/>
    <s v="Salesperson_21"/>
    <s v="Returned"/>
    <s v="in-store"/>
  </r>
  <r>
    <s v="S07757"/>
    <d v="2024-09-04T12:32:00"/>
    <x v="22"/>
    <s v="P1256"/>
    <s v="Sarees_256"/>
    <x v="7"/>
    <s v="Pink"/>
    <s v="S"/>
    <n v="4"/>
    <n v="2219.4699999999998"/>
    <n v="1801.96"/>
    <n v="8877.8799999999992"/>
    <n v="7207.84"/>
    <s v="C27756"/>
    <s v="Anu_7756"/>
    <s v="Tirunelveli"/>
    <n v="8.7139000000000006"/>
    <n v="77.756699999999995"/>
    <s v="SP137"/>
    <s v="Salesperson_37"/>
    <s v="Cancelled"/>
    <s v="in-store"/>
  </r>
  <r>
    <s v="S07758"/>
    <d v="2023-02-17T20:29:00"/>
    <x v="43"/>
    <s v="P1257"/>
    <s v="Women's_257"/>
    <x v="0"/>
    <s v="Maroon"/>
    <s v="S"/>
    <n v="1"/>
    <n v="1366.08"/>
    <n v="1044.27"/>
    <n v="1366.08"/>
    <n v="1044.27"/>
    <s v="C27757"/>
    <s v="Anu_7757"/>
    <s v="Salem"/>
    <n v="11.664300000000001"/>
    <n v="78.146000000000001"/>
    <s v="SP113"/>
    <s v="Salesperson_13"/>
    <s v="Cancelled"/>
    <s v="in-store"/>
  </r>
  <r>
    <s v="S07759"/>
    <d v="2024-08-10T21:38:00"/>
    <x v="46"/>
    <s v="P1258"/>
    <s v="Sportswear_258"/>
    <x v="3"/>
    <s v="White"/>
    <s v="XL"/>
    <n v="3"/>
    <n v="1961.67"/>
    <n v="1723.97"/>
    <n v="5885.01"/>
    <n v="5171.91"/>
    <s v="C27758"/>
    <s v="Sanjay_7758"/>
    <s v="Erode"/>
    <n v="11.34"/>
    <n v="77.717200000000005"/>
    <s v="SP137"/>
    <s v="Salesperson_37"/>
    <s v="Cancelled"/>
    <s v="online"/>
  </r>
  <r>
    <s v="S07760"/>
    <d v="2023-02-16T10:49:00"/>
    <x v="43"/>
    <s v="P1259"/>
    <s v="Men's_259"/>
    <x v="4"/>
    <s v="Red"/>
    <s v="M"/>
    <n v="4"/>
    <n v="309.58"/>
    <n v="238.28"/>
    <n v="1238.32"/>
    <n v="953.12"/>
    <s v="C27759"/>
    <s v="Devi_7759"/>
    <s v="Tirunelveli"/>
    <n v="8.7139000000000006"/>
    <n v="77.756699999999995"/>
    <s v="SP131"/>
    <s v="Salesperson_31"/>
    <s v="Pending"/>
    <s v="in-store"/>
  </r>
  <r>
    <s v="S07761"/>
    <d v="2024-07-01T12:46:00"/>
    <x v="9"/>
    <s v="P1260"/>
    <s v="Jeans_260"/>
    <x v="6"/>
    <s v="Maroon"/>
    <s v="XS"/>
    <n v="1"/>
    <n v="962.48"/>
    <n v="855.75"/>
    <n v="962.48"/>
    <n v="855.75"/>
    <s v="C27760"/>
    <s v="Ravi_7760"/>
    <s v="Madurai"/>
    <n v="9.9252000000000002"/>
    <n v="78.119799999999998"/>
    <s v="SP125"/>
    <s v="Salesperson_25"/>
    <s v="Shipped"/>
    <s v="mobile_app"/>
  </r>
  <r>
    <s v="S07762"/>
    <d v="2023-07-14T20:12:00"/>
    <x v="91"/>
    <s v="P1261"/>
    <s v="Men's_261"/>
    <x v="4"/>
    <s v="White"/>
    <s v="XS"/>
    <n v="3"/>
    <n v="962.42"/>
    <n v="659.64"/>
    <n v="2887.26"/>
    <n v="1978.92"/>
    <s v="C27761"/>
    <s v="Vishal_7761"/>
    <s v="Salem"/>
    <n v="11.664300000000001"/>
    <n v="78.146000000000001"/>
    <s v="SP129"/>
    <s v="Salesperson_29"/>
    <s v="Returned"/>
    <s v="in-store"/>
  </r>
  <r>
    <s v="S07763"/>
    <d v="2023-04-16T14:28:00"/>
    <x v="71"/>
    <s v="P1262"/>
    <s v="Men's_262"/>
    <x v="4"/>
    <s v="Blue"/>
    <s v="L"/>
    <n v="1"/>
    <n v="449.72"/>
    <n v="271.18"/>
    <n v="449.72"/>
    <n v="271.18"/>
    <s v="C27762"/>
    <s v="Sanjay_7762"/>
    <s v="Tirunelveli"/>
    <n v="8.7139000000000006"/>
    <n v="77.756699999999995"/>
    <s v="SP100"/>
    <s v="Salesperson_0"/>
    <s v="Returned"/>
    <s v="in-store"/>
  </r>
  <r>
    <s v="S07764"/>
    <d v="2024-07-20T17:25:00"/>
    <x v="59"/>
    <s v="P1263"/>
    <s v="Kurta_263"/>
    <x v="1"/>
    <s v="Pink"/>
    <s v="M"/>
    <n v="2"/>
    <n v="2184.62"/>
    <n v="1541.82"/>
    <n v="4369.24"/>
    <n v="3083.64"/>
    <s v="C27763"/>
    <s v="Sanjay_7763"/>
    <s v="Tirunelveli"/>
    <n v="8.7139000000000006"/>
    <n v="77.756699999999995"/>
    <s v="SP133"/>
    <s v="Salesperson_33"/>
    <s v="Cancelled"/>
    <s v="mobile_app"/>
  </r>
  <r>
    <s v="S07765"/>
    <d v="2023-11-25T14:23:00"/>
    <x v="51"/>
    <s v="P1264"/>
    <s v="Men's_264"/>
    <x v="4"/>
    <s v="Pink"/>
    <s v="M"/>
    <n v="1"/>
    <n v="2409.38"/>
    <n v="1919.11"/>
    <n v="2409.38"/>
    <n v="1919.11"/>
    <s v="C27764"/>
    <s v="Anu_7764"/>
    <s v="Erode"/>
    <n v="11.34"/>
    <n v="77.717200000000005"/>
    <s v="SP137"/>
    <s v="Salesperson_37"/>
    <s v="Shipped"/>
    <s v="mobile_app"/>
  </r>
  <r>
    <s v="S07766"/>
    <d v="2023-08-09T13:28:00"/>
    <x v="92"/>
    <s v="P1265"/>
    <s v="Kid's_265"/>
    <x v="5"/>
    <s v="Green"/>
    <s v="S"/>
    <n v="3"/>
    <n v="1772.68"/>
    <n v="1262.9000000000001"/>
    <n v="5318.04"/>
    <n v="3788.7"/>
    <s v="C27765"/>
    <s v="Kavin_7765"/>
    <s v="Salem"/>
    <n v="11.664300000000001"/>
    <n v="78.146000000000001"/>
    <s v="SP111"/>
    <s v="Salesperson_11"/>
    <s v="Paid"/>
    <s v="mobile_app"/>
  </r>
  <r>
    <s v="S07767"/>
    <d v="2024-09-21T21:04:00"/>
    <x v="6"/>
    <s v="P1266"/>
    <s v="T-Shirts_266"/>
    <x v="2"/>
    <s v="Black"/>
    <s v="XS"/>
    <n v="2"/>
    <n v="1182.33"/>
    <n v="934.95"/>
    <n v="2364.66"/>
    <n v="1869.9"/>
    <s v="C27766"/>
    <s v="Aarav_7766"/>
    <s v="Erode"/>
    <n v="11.34"/>
    <n v="77.717200000000005"/>
    <s v="SP115"/>
    <s v="Salesperson_15"/>
    <s v="Paid"/>
    <s v="in-store"/>
  </r>
  <r>
    <s v="S07768"/>
    <d v="2024-06-07T18:02:00"/>
    <x v="40"/>
    <s v="P1267"/>
    <s v="Women's_267"/>
    <x v="0"/>
    <s v="Red"/>
    <s v="L"/>
    <n v="2"/>
    <n v="856.63"/>
    <n v="556.92999999999995"/>
    <n v="1713.26"/>
    <n v="1113.8599999999999"/>
    <s v="C27767"/>
    <s v="Bhuvana_7767"/>
    <s v="Vellore"/>
    <n v="12.916499999999999"/>
    <n v="79.132499999999993"/>
    <s v="SP106"/>
    <s v="Salesperson_6"/>
    <s v="Pending"/>
    <s v="mobile_app"/>
  </r>
  <r>
    <s v="S07769"/>
    <d v="2024-08-26T20:14:00"/>
    <x v="20"/>
    <s v="P1268"/>
    <s v="Kurta_268"/>
    <x v="1"/>
    <s v="Black"/>
    <s v="M"/>
    <n v="1"/>
    <n v="2089.75"/>
    <n v="1369.67"/>
    <n v="2089.75"/>
    <n v="1369.67"/>
    <s v="C27768"/>
    <s v="Sathish_7768"/>
    <s v="Coimbatore"/>
    <n v="11.0168"/>
    <n v="76.955799999999996"/>
    <s v="SP148"/>
    <s v="Salesperson_48"/>
    <s v="Paid"/>
    <s v="online"/>
  </r>
  <r>
    <s v="S07770"/>
    <d v="2023-01-20T11:27:00"/>
    <x v="85"/>
    <s v="P1269"/>
    <s v="T-Shirts_269"/>
    <x v="2"/>
    <s v="Green"/>
    <s v="XS"/>
    <n v="4"/>
    <n v="1894.69"/>
    <n v="1651.2"/>
    <n v="7578.76"/>
    <n v="6604.8"/>
    <s v="C27769"/>
    <s v="Bhuvana_7769"/>
    <s v="Madurai"/>
    <n v="9.9252000000000002"/>
    <n v="78.119799999999998"/>
    <s v="SP135"/>
    <s v="Salesperson_35"/>
    <s v="Shipped"/>
    <s v="in-store"/>
  </r>
  <r>
    <s v="S07771"/>
    <d v="2024-08-13T17:42:00"/>
    <x v="76"/>
    <s v="P1270"/>
    <s v="Women's_270"/>
    <x v="0"/>
    <s v="Green"/>
    <s v="S"/>
    <n v="3"/>
    <n v="394.02"/>
    <n v="300.06"/>
    <n v="1182.06"/>
    <n v="900.18"/>
    <s v="C27770"/>
    <s v="Meena_7770"/>
    <s v="Madurai"/>
    <n v="9.9252000000000002"/>
    <n v="78.119799999999998"/>
    <s v="SP135"/>
    <s v="Salesperson_35"/>
    <s v="Shipped"/>
    <s v="online"/>
  </r>
  <r>
    <s v="S07772"/>
    <d v="2023-06-23T18:07:00"/>
    <x v="88"/>
    <s v="P1271"/>
    <s v="Women's_271"/>
    <x v="0"/>
    <s v="White"/>
    <s v="XS"/>
    <n v="1"/>
    <n v="656.25"/>
    <n v="568.28"/>
    <n v="656.25"/>
    <n v="568.28"/>
    <s v="C27771"/>
    <s v="Devi_7771"/>
    <s v="Madurai"/>
    <n v="9.9252000000000002"/>
    <n v="78.119799999999998"/>
    <s v="SP140"/>
    <s v="Salesperson_40"/>
    <s v="Returned"/>
    <s v="in-store"/>
  </r>
  <r>
    <s v="S07773"/>
    <d v="2024-08-30T11:01:00"/>
    <x v="20"/>
    <s v="P1272"/>
    <s v="Sarees_272"/>
    <x v="7"/>
    <s v="White"/>
    <s v="S"/>
    <n v="3"/>
    <n v="2068.34"/>
    <n v="1591.07"/>
    <n v="6205.02"/>
    <n v="4773.21"/>
    <s v="C27772"/>
    <s v="Kavin_7772"/>
    <s v="Salem"/>
    <n v="11.664300000000001"/>
    <n v="78.146000000000001"/>
    <s v="SP147"/>
    <s v="Salesperson_47"/>
    <s v="Cancelled"/>
    <s v="in-store"/>
  </r>
  <r>
    <s v="S07774"/>
    <d v="2023-11-24T11:44:00"/>
    <x v="51"/>
    <s v="P1273"/>
    <s v="Kid's_273"/>
    <x v="5"/>
    <s v="Green"/>
    <s v="M"/>
    <n v="3"/>
    <n v="2006.48"/>
    <n v="1448.68"/>
    <n v="6019.44"/>
    <n v="4346.04"/>
    <s v="C27773"/>
    <s v="Meena_7773"/>
    <s v="Chennai"/>
    <n v="13.082700000000001"/>
    <n v="80.270700000000005"/>
    <s v="SP109"/>
    <s v="Salesperson_9"/>
    <s v="Pending"/>
    <s v="in-store"/>
  </r>
  <r>
    <s v="S07775"/>
    <d v="2024-05-19T18:31:00"/>
    <x v="36"/>
    <s v="P1274"/>
    <s v="Kid's_274"/>
    <x v="5"/>
    <s v="Red"/>
    <s v="XS"/>
    <n v="1"/>
    <n v="1887.91"/>
    <n v="1677.09"/>
    <n v="1887.91"/>
    <n v="1677.09"/>
    <s v="C27774"/>
    <s v="Aarav_7774"/>
    <s v="Coimbatore"/>
    <n v="11.0168"/>
    <n v="76.955799999999996"/>
    <s v="SP112"/>
    <s v="Salesperson_12"/>
    <s v="Pending"/>
    <s v="in-store"/>
  </r>
  <r>
    <s v="S07776"/>
    <d v="2024-05-09T13:32:00"/>
    <x v="83"/>
    <s v="P1275"/>
    <s v="Sportswear_275"/>
    <x v="3"/>
    <s v="Maroon"/>
    <s v="XL"/>
    <n v="2"/>
    <n v="2386.5500000000002"/>
    <n v="1579.18"/>
    <n v="4773.1000000000004"/>
    <n v="3158.36"/>
    <s v="C27775"/>
    <s v="Kavin_7775"/>
    <s v="Madurai"/>
    <n v="9.9252000000000002"/>
    <n v="78.119799999999998"/>
    <s v="SP116"/>
    <s v="Salesperson_16"/>
    <s v="Pending"/>
    <s v="in-store"/>
  </r>
  <r>
    <s v="S07777"/>
    <d v="2023-08-15T16:07:00"/>
    <x v="63"/>
    <s v="P1276"/>
    <s v="Sarees_276"/>
    <x v="7"/>
    <s v="Red"/>
    <s v="XXL"/>
    <n v="3"/>
    <n v="530.61"/>
    <n v="322.54000000000002"/>
    <n v="1591.83"/>
    <n v="967.62"/>
    <s v="C27776"/>
    <s v="Sathish_7776"/>
    <s v="Vellore"/>
    <n v="12.916499999999999"/>
    <n v="79.132499999999993"/>
    <s v="SP136"/>
    <s v="Salesperson_36"/>
    <s v="Paid"/>
    <s v="online"/>
  </r>
  <r>
    <s v="S07778"/>
    <d v="2023-12-04T16:02:00"/>
    <x v="50"/>
    <s v="P1277"/>
    <s v="Jeans_277"/>
    <x v="6"/>
    <s v="Yellow"/>
    <s v="S"/>
    <n v="2"/>
    <n v="435.98"/>
    <n v="369.27"/>
    <n v="871.96"/>
    <n v="738.54"/>
    <s v="C27777"/>
    <s v="Sanjay_7777"/>
    <s v="Madurai"/>
    <n v="9.9252000000000002"/>
    <n v="78.119799999999998"/>
    <s v="SP138"/>
    <s v="Salesperson_38"/>
    <s v="Returned"/>
    <s v="in-store"/>
  </r>
  <r>
    <s v="S07779"/>
    <d v="2023-09-04T12:59:00"/>
    <x v="74"/>
    <s v="P1278"/>
    <s v="Kurta_278"/>
    <x v="1"/>
    <s v="Blue"/>
    <s v="XXL"/>
    <n v="3"/>
    <n v="914.89"/>
    <n v="680.1"/>
    <n v="2744.67"/>
    <n v="2040.3"/>
    <s v="C27778"/>
    <s v="Ravi_7778"/>
    <s v="Erode"/>
    <n v="11.34"/>
    <n v="77.717200000000005"/>
    <s v="SP111"/>
    <s v="Salesperson_11"/>
    <s v="Cancelled"/>
    <s v="in-store"/>
  </r>
  <r>
    <s v="S07780"/>
    <d v="2024-08-02T19:46:00"/>
    <x v="60"/>
    <s v="P1279"/>
    <s v="T-Shirts_279"/>
    <x v="2"/>
    <s v="Maroon"/>
    <s v="M"/>
    <n v="2"/>
    <n v="1344.12"/>
    <n v="1114.27"/>
    <n v="2688.24"/>
    <n v="2228.54"/>
    <s v="C27779"/>
    <s v="Priya_7779"/>
    <s v="Vellore"/>
    <n v="12.916499999999999"/>
    <n v="79.132499999999993"/>
    <s v="SP124"/>
    <s v="Salesperson_24"/>
    <s v="Returned"/>
    <s v="in-store"/>
  </r>
  <r>
    <s v="S07781"/>
    <d v="2023-02-19T11:37:00"/>
    <x v="43"/>
    <s v="P1280"/>
    <s v="Men's_280"/>
    <x v="4"/>
    <s v="Maroon"/>
    <s v="XL"/>
    <n v="2"/>
    <n v="1144.26"/>
    <n v="867.12"/>
    <n v="2288.52"/>
    <n v="1734.24"/>
    <s v="C27780"/>
    <s v="Bhuvana_7780"/>
    <s v="Vellore"/>
    <n v="12.916499999999999"/>
    <n v="79.132499999999993"/>
    <s v="SP129"/>
    <s v="Salesperson_29"/>
    <s v="Cancelled"/>
    <s v="in-store"/>
  </r>
  <r>
    <s v="S07782"/>
    <d v="2024-06-01T13:56:00"/>
    <x v="54"/>
    <s v="P1281"/>
    <s v="Sarees_281"/>
    <x v="7"/>
    <s v="Black"/>
    <s v="L"/>
    <n v="1"/>
    <n v="312.05"/>
    <n v="214.8"/>
    <n v="312.05"/>
    <n v="214.8"/>
    <s v="C27781"/>
    <s v="Diya_7781"/>
    <s v="Salem"/>
    <n v="11.664300000000001"/>
    <n v="78.146000000000001"/>
    <s v="SP100"/>
    <s v="Salesperson_0"/>
    <s v="Cancelled"/>
    <s v="in-store"/>
  </r>
  <r>
    <s v="S07783"/>
    <d v="2024-02-23T19:34:00"/>
    <x v="73"/>
    <s v="P1282"/>
    <s v="Jeans_282"/>
    <x v="6"/>
    <s v="Red"/>
    <s v="XXL"/>
    <n v="1"/>
    <n v="1405.11"/>
    <n v="1032.51"/>
    <n v="1405.11"/>
    <n v="1032.51"/>
    <s v="C27782"/>
    <s v="Ravi_7782"/>
    <s v="Chennai"/>
    <n v="13.082700000000001"/>
    <n v="80.270700000000005"/>
    <s v="SP138"/>
    <s v="Salesperson_38"/>
    <s v="Paid"/>
    <s v="in-store"/>
  </r>
  <r>
    <s v="S07784"/>
    <d v="2023-03-14T18:07:00"/>
    <x v="16"/>
    <s v="P1283"/>
    <s v="Kurta_283"/>
    <x v="1"/>
    <s v="Black"/>
    <s v="S"/>
    <n v="1"/>
    <n v="2243.5100000000002"/>
    <n v="1445.52"/>
    <n v="2243.5100000000002"/>
    <n v="1445.52"/>
    <s v="C27783"/>
    <s v="Priya_7783"/>
    <s v="Chennai"/>
    <n v="13.082700000000001"/>
    <n v="80.270700000000005"/>
    <s v="SP108"/>
    <s v="Salesperson_8"/>
    <s v="Shipped"/>
    <s v="online"/>
  </r>
  <r>
    <s v="S07785"/>
    <d v="2023-03-24T18:19:00"/>
    <x v="77"/>
    <s v="P1284"/>
    <s v="Jeans_284"/>
    <x v="6"/>
    <s v="Blue"/>
    <s v="XXL"/>
    <n v="2"/>
    <n v="935.94"/>
    <n v="701.7"/>
    <n v="1871.88"/>
    <n v="1403.4"/>
    <s v="C27784"/>
    <s v="Karthik_7784"/>
    <s v="Erode"/>
    <n v="11.34"/>
    <n v="77.717200000000005"/>
    <s v="SP130"/>
    <s v="Salesperson_30"/>
    <s v="Pending"/>
    <s v="in-store"/>
  </r>
  <r>
    <s v="S07786"/>
    <d v="2023-11-24T14:29:00"/>
    <x v="51"/>
    <s v="P1285"/>
    <s v="Kurta_285"/>
    <x v="1"/>
    <s v="Blue"/>
    <s v="L"/>
    <n v="3"/>
    <n v="1454.54"/>
    <n v="1027.55"/>
    <n v="4363.62"/>
    <n v="3082.65"/>
    <s v="C27785"/>
    <s v="Devi_7785"/>
    <s v="Tiruchirappalli"/>
    <n v="10.7905"/>
    <n v="78.704700000000003"/>
    <s v="SP127"/>
    <s v="Salesperson_27"/>
    <s v="Pending"/>
    <s v="mobile_app"/>
  </r>
  <r>
    <s v="S07787"/>
    <d v="2023-10-09T13:26:00"/>
    <x v="37"/>
    <s v="P1286"/>
    <s v="Kid's_286"/>
    <x v="5"/>
    <s v="White"/>
    <s v="M"/>
    <n v="3"/>
    <n v="1131.5899999999999"/>
    <n v="778.87"/>
    <n v="3394.77"/>
    <n v="2336.61"/>
    <s v="C27786"/>
    <s v="Sanjay_7786"/>
    <s v="Vellore"/>
    <n v="12.916499999999999"/>
    <n v="79.132499999999993"/>
    <s v="SP145"/>
    <s v="Salesperson_45"/>
    <s v="Shipped"/>
    <s v="in-store"/>
  </r>
  <r>
    <s v="S07788"/>
    <d v="2024-02-04T19:26:00"/>
    <x v="53"/>
    <s v="P1287"/>
    <s v="Sportswear_287"/>
    <x v="3"/>
    <s v="Black"/>
    <s v="XL"/>
    <n v="2"/>
    <n v="2053.61"/>
    <n v="1640.99"/>
    <n v="4107.22"/>
    <n v="3281.98"/>
    <s v="C27787"/>
    <s v="Devi_7787"/>
    <s v="Madurai"/>
    <n v="9.9252000000000002"/>
    <n v="78.119799999999998"/>
    <s v="SP144"/>
    <s v="Salesperson_44"/>
    <s v="Returned"/>
    <s v="in-store"/>
  </r>
  <r>
    <s v="S07789"/>
    <d v="2023-05-11T15:42:00"/>
    <x v="64"/>
    <s v="P1288"/>
    <s v="Jeans_288"/>
    <x v="6"/>
    <s v="Maroon"/>
    <s v="S"/>
    <n v="3"/>
    <n v="920.54"/>
    <n v="754.04"/>
    <n v="2761.62"/>
    <n v="2262.12"/>
    <s v="C27788"/>
    <s v="Diya_7788"/>
    <s v="Salem"/>
    <n v="11.664300000000001"/>
    <n v="78.146000000000001"/>
    <s v="SP127"/>
    <s v="Salesperson_27"/>
    <s v="Pending"/>
    <s v="online"/>
  </r>
  <r>
    <s v="S07790"/>
    <d v="2023-12-02T15:03:00"/>
    <x v="33"/>
    <s v="P1289"/>
    <s v="Kid's_289"/>
    <x v="5"/>
    <s v="Green"/>
    <s v="S"/>
    <n v="2"/>
    <n v="2285.13"/>
    <n v="1606.84"/>
    <n v="4570.26"/>
    <n v="3213.68"/>
    <s v="C27789"/>
    <s v="Kavin_7789"/>
    <s v="Tiruchirappalli"/>
    <n v="10.7905"/>
    <n v="78.704700000000003"/>
    <s v="SP112"/>
    <s v="Salesperson_12"/>
    <s v="Cancelled"/>
    <s v="online"/>
  </r>
  <r>
    <s v="S07791"/>
    <d v="2024-08-12T13:36:00"/>
    <x v="76"/>
    <s v="P1290"/>
    <s v="Women's_290"/>
    <x v="0"/>
    <s v="Black"/>
    <s v="XL"/>
    <n v="3"/>
    <n v="2146.31"/>
    <n v="1889.59"/>
    <n v="6438.93"/>
    <n v="5668.77"/>
    <s v="C27790"/>
    <s v="Ganesh_7790"/>
    <s v="Tirunelveli"/>
    <n v="8.7139000000000006"/>
    <n v="77.756699999999995"/>
    <s v="SP111"/>
    <s v="Salesperson_11"/>
    <s v="Pending"/>
    <s v="in-store"/>
  </r>
  <r>
    <s v="S07792"/>
    <d v="2023-06-24T17:43:00"/>
    <x v="88"/>
    <s v="P1291"/>
    <s v="Jeans_291"/>
    <x v="6"/>
    <s v="Yellow"/>
    <s v="XL"/>
    <n v="1"/>
    <n v="1036.1400000000001"/>
    <n v="864.06"/>
    <n v="1036.1400000000001"/>
    <n v="864.06"/>
    <s v="C27791"/>
    <s v="Aarav_7791"/>
    <s v="Erode"/>
    <n v="11.34"/>
    <n v="77.717200000000005"/>
    <s v="SP109"/>
    <s v="Salesperson_9"/>
    <s v="Shipped"/>
    <s v="mobile_app"/>
  </r>
  <r>
    <s v="S07793"/>
    <d v="2023-02-19T17:30:00"/>
    <x v="43"/>
    <s v="P1292"/>
    <s v="Men's_292"/>
    <x v="4"/>
    <s v="White"/>
    <s v="XS"/>
    <n v="1"/>
    <n v="1741.2"/>
    <n v="1226.06"/>
    <n v="1741.2"/>
    <n v="1226.06"/>
    <s v="C27792"/>
    <s v="Ganesh_7792"/>
    <s v="Coimbatore"/>
    <n v="11.0168"/>
    <n v="76.955799999999996"/>
    <s v="SP117"/>
    <s v="Salesperson_17"/>
    <s v="Returned"/>
    <s v="in-store"/>
  </r>
  <r>
    <s v="S07794"/>
    <d v="2024-03-05T20:37:00"/>
    <x v="8"/>
    <s v="P1293"/>
    <s v="Women's_293"/>
    <x v="0"/>
    <s v="Green"/>
    <s v="M"/>
    <n v="1"/>
    <n v="512.85"/>
    <n v="370.74"/>
    <n v="512.85"/>
    <n v="370.74"/>
    <s v="C27793"/>
    <s v="Karthik_7793"/>
    <s v="Madurai"/>
    <n v="9.9252000000000002"/>
    <n v="78.119799999999998"/>
    <s v="SP111"/>
    <s v="Salesperson_11"/>
    <s v="Cancelled"/>
    <s v="online"/>
  </r>
  <r>
    <s v="S07795"/>
    <d v="2023-12-15T10:00:00"/>
    <x v="19"/>
    <s v="P1294"/>
    <s v="Kid's_294"/>
    <x v="5"/>
    <s v="White"/>
    <s v="M"/>
    <n v="2"/>
    <n v="2177.17"/>
    <n v="1678.83"/>
    <n v="4354.34"/>
    <n v="3357.66"/>
    <s v="C27794"/>
    <s v="Priya_7794"/>
    <s v="Vellore"/>
    <n v="12.916499999999999"/>
    <n v="79.132499999999993"/>
    <s v="SP143"/>
    <s v="Salesperson_43"/>
    <s v="Paid"/>
    <s v="in-store"/>
  </r>
  <r>
    <s v="S07796"/>
    <d v="2023-01-25T17:28:00"/>
    <x v="17"/>
    <s v="P1295"/>
    <s v="Jeans_295"/>
    <x v="6"/>
    <s v="Black"/>
    <s v="XXL"/>
    <n v="1"/>
    <n v="670.89"/>
    <n v="472.3"/>
    <n v="670.89"/>
    <n v="472.3"/>
    <s v="C27795"/>
    <s v="Lakshmi_7795"/>
    <s v="Tirunelveli"/>
    <n v="8.7139000000000006"/>
    <n v="77.756699999999995"/>
    <s v="SP102"/>
    <s v="Salesperson_2"/>
    <s v="Returned"/>
    <s v="in-store"/>
  </r>
  <r>
    <s v="S07797"/>
    <d v="2023-11-08T14:01:00"/>
    <x v="81"/>
    <s v="P1296"/>
    <s v="Kurta_296"/>
    <x v="1"/>
    <s v="Green"/>
    <s v="XXL"/>
    <n v="1"/>
    <n v="1159.6400000000001"/>
    <n v="950.1"/>
    <n v="1159.6400000000001"/>
    <n v="950.1"/>
    <s v="C27796"/>
    <s v="Sathish_7796"/>
    <s v="Tiruchirappalli"/>
    <n v="10.7905"/>
    <n v="78.704700000000003"/>
    <s v="SP112"/>
    <s v="Salesperson_12"/>
    <s v="Shipped"/>
    <s v="online"/>
  </r>
  <r>
    <s v="S07798"/>
    <d v="2023-05-21T21:44:00"/>
    <x v="62"/>
    <s v="P1297"/>
    <s v="T-Shirts_297"/>
    <x v="2"/>
    <s v="Blue"/>
    <s v="M"/>
    <n v="1"/>
    <n v="444.79"/>
    <n v="330.43"/>
    <n v="444.79"/>
    <n v="330.43"/>
    <s v="C27797"/>
    <s v="Ganesh_7797"/>
    <s v="Tiruchirappalli"/>
    <n v="10.7905"/>
    <n v="78.704700000000003"/>
    <s v="SP121"/>
    <s v="Salesperson_21"/>
    <s v="Cancelled"/>
    <s v="in-store"/>
  </r>
  <r>
    <s v="S07799"/>
    <d v="2024-09-06T13:08:00"/>
    <x v="22"/>
    <s v="P1298"/>
    <s v="Jeans_298"/>
    <x v="6"/>
    <s v="Black"/>
    <s v="XXL"/>
    <n v="1"/>
    <n v="1518.67"/>
    <n v="1346.54"/>
    <n v="1518.67"/>
    <n v="1346.54"/>
    <s v="C27798"/>
    <s v="Anu_7798"/>
    <s v="Vellore"/>
    <n v="12.916499999999999"/>
    <n v="79.132499999999993"/>
    <s v="SP132"/>
    <s v="Salesperson_32"/>
    <s v="Cancelled"/>
    <s v="in-store"/>
  </r>
  <r>
    <s v="S07800"/>
    <d v="2024-02-09T14:02:00"/>
    <x v="52"/>
    <s v="P1299"/>
    <s v="Sarees_299"/>
    <x v="7"/>
    <s v="Blue"/>
    <s v="XXL"/>
    <n v="1"/>
    <n v="312.83"/>
    <n v="202.09"/>
    <n v="312.83"/>
    <n v="202.09"/>
    <s v="C27799"/>
    <s v="Ganesh_7799"/>
    <s v="Chennai"/>
    <n v="13.082700000000001"/>
    <n v="80.270700000000005"/>
    <s v="SP121"/>
    <s v="Salesperson_21"/>
    <s v="Pending"/>
    <s v="in-store"/>
  </r>
  <r>
    <s v="S07801"/>
    <d v="2023-03-28T11:18:00"/>
    <x v="67"/>
    <s v="P1300"/>
    <s v="Men's_300"/>
    <x v="4"/>
    <s v="White"/>
    <s v="M"/>
    <n v="2"/>
    <n v="1461.99"/>
    <n v="1020.74"/>
    <n v="2923.98"/>
    <n v="2041.48"/>
    <s v="C27800"/>
    <s v="Anu_7800"/>
    <s v="Vellore"/>
    <n v="12.916499999999999"/>
    <n v="79.132499999999993"/>
    <s v="SP123"/>
    <s v="Salesperson_23"/>
    <s v="Cancelled"/>
    <s v="in-store"/>
  </r>
  <r>
    <s v="S07802"/>
    <d v="2023-09-21T21:09:00"/>
    <x v="70"/>
    <s v="P1301"/>
    <s v="Sarees_301"/>
    <x v="7"/>
    <s v="Red"/>
    <s v="XL"/>
    <n v="1"/>
    <n v="2102.91"/>
    <n v="1605.25"/>
    <n v="2102.91"/>
    <n v="1605.25"/>
    <s v="C27801"/>
    <s v="Devi_7801"/>
    <s v="Madurai"/>
    <n v="9.9252000000000002"/>
    <n v="78.119799999999998"/>
    <s v="SP122"/>
    <s v="Salesperson_22"/>
    <s v="Shipped"/>
    <s v="online"/>
  </r>
  <r>
    <s v="S07803"/>
    <d v="2023-10-18T14:10:00"/>
    <x v="69"/>
    <s v="P1302"/>
    <s v="Kid's_302"/>
    <x v="5"/>
    <s v="Black"/>
    <s v="S"/>
    <n v="1"/>
    <n v="2166.31"/>
    <n v="1810"/>
    <n v="2166.31"/>
    <n v="1810"/>
    <s v="C27802"/>
    <s v="Devi_7802"/>
    <s v="Tiruchirappalli"/>
    <n v="10.7905"/>
    <n v="78.704700000000003"/>
    <s v="SP100"/>
    <s v="Salesperson_0"/>
    <s v="Paid"/>
    <s v="in-store"/>
  </r>
  <r>
    <s v="S07804"/>
    <d v="2023-04-13T12:40:00"/>
    <x v="71"/>
    <s v="P1303"/>
    <s v="Sportswear_303"/>
    <x v="3"/>
    <s v="Red"/>
    <s v="XL"/>
    <n v="4"/>
    <n v="1065.0999999999999"/>
    <n v="712.49"/>
    <n v="4260.3999999999996"/>
    <n v="2849.96"/>
    <s v="C27803"/>
    <s v="Priya_7803"/>
    <s v="Coimbatore"/>
    <n v="11.0168"/>
    <n v="76.955799999999996"/>
    <s v="SP135"/>
    <s v="Salesperson_35"/>
    <s v="Shipped"/>
    <s v="third-party"/>
  </r>
  <r>
    <s v="S07805"/>
    <d v="2024-07-18T12:41:00"/>
    <x v="59"/>
    <s v="P1304"/>
    <s v="T-Shirts_304"/>
    <x v="2"/>
    <s v="Maroon"/>
    <s v="M"/>
    <n v="1"/>
    <n v="1141.3399999999999"/>
    <n v="894.6"/>
    <n v="1141.3399999999999"/>
    <n v="894.6"/>
    <s v="C27804"/>
    <s v="Priya_7804"/>
    <s v="Vellore"/>
    <n v="12.916499999999999"/>
    <n v="79.132499999999993"/>
    <s v="SP118"/>
    <s v="Salesperson_18"/>
    <s v="Shipped"/>
    <s v="online"/>
  </r>
  <r>
    <s v="S07806"/>
    <d v="2023-09-08T13:47:00"/>
    <x v="74"/>
    <s v="P1305"/>
    <s v="Sarees_305"/>
    <x v="7"/>
    <s v="Green"/>
    <s v="XXL"/>
    <n v="1"/>
    <n v="496.09"/>
    <n v="377.08"/>
    <n v="496.09"/>
    <n v="377.08"/>
    <s v="C27805"/>
    <s v="Sathish_7805"/>
    <s v="Coimbatore"/>
    <n v="11.0168"/>
    <n v="76.955799999999996"/>
    <s v="SP117"/>
    <s v="Salesperson_17"/>
    <s v="Cancelled"/>
    <s v="online"/>
  </r>
  <r>
    <s v="S07807"/>
    <d v="2023-07-20T19:48:00"/>
    <x v="15"/>
    <s v="P1306"/>
    <s v="Jeans_306"/>
    <x v="6"/>
    <s v="Yellow"/>
    <s v="XXL"/>
    <n v="1"/>
    <n v="233.99"/>
    <n v="189.17"/>
    <n v="233.99"/>
    <n v="189.17"/>
    <s v="C27806"/>
    <s v="Priya_7806"/>
    <s v="Tirunelveli"/>
    <n v="8.7139000000000006"/>
    <n v="77.756699999999995"/>
    <s v="SP102"/>
    <s v="Salesperson_2"/>
    <s v="Cancelled"/>
    <s v="in-store"/>
  </r>
  <r>
    <s v="S07808"/>
    <d v="2023-07-14T17:42:00"/>
    <x v="91"/>
    <s v="P1307"/>
    <s v="Kurta_307"/>
    <x v="1"/>
    <s v="Green"/>
    <s v="XXL"/>
    <n v="2"/>
    <n v="2488.2600000000002"/>
    <n v="2181.9899999999998"/>
    <n v="4976.5200000000004"/>
    <n v="4363.9799999999996"/>
    <s v="C27807"/>
    <s v="Bhuvana_7807"/>
    <s v="Madurai"/>
    <n v="9.9252000000000002"/>
    <n v="78.119799999999998"/>
    <s v="SP129"/>
    <s v="Salesperson_29"/>
    <s v="Paid"/>
    <s v="online"/>
  </r>
  <r>
    <s v="S07809"/>
    <d v="2023-01-02T16:52:00"/>
    <x v="3"/>
    <s v="P1308"/>
    <s v="Kid's_308"/>
    <x v="5"/>
    <s v="Yellow"/>
    <s v="S"/>
    <n v="2"/>
    <n v="1249.6500000000001"/>
    <n v="878.82"/>
    <n v="2499.3000000000002"/>
    <n v="1757.64"/>
    <s v="C27808"/>
    <s v="Lakshmi_7808"/>
    <s v="Tirunelveli"/>
    <n v="8.7139000000000006"/>
    <n v="77.756699999999995"/>
    <s v="SP140"/>
    <s v="Salesperson_40"/>
    <s v="Returned"/>
    <s v="in-store"/>
  </r>
  <r>
    <s v="S07810"/>
    <d v="2023-11-21T17:48:00"/>
    <x v="51"/>
    <s v="P1309"/>
    <s v="Women's_309"/>
    <x v="0"/>
    <s v="Blue"/>
    <s v="XXL"/>
    <n v="1"/>
    <n v="1132.46"/>
    <n v="836.16"/>
    <n v="1132.46"/>
    <n v="836.16"/>
    <s v="C27809"/>
    <s v="Lakshmi_7809"/>
    <s v="Chennai"/>
    <n v="13.082700000000001"/>
    <n v="80.270700000000005"/>
    <s v="SP148"/>
    <s v="Salesperson_48"/>
    <s v="Returned"/>
    <s v="online"/>
  </r>
  <r>
    <s v="S07811"/>
    <d v="2023-11-14T16:48:00"/>
    <x v="44"/>
    <s v="P1310"/>
    <s v="Sarees_310"/>
    <x v="7"/>
    <s v="Pink"/>
    <s v="S"/>
    <n v="1"/>
    <n v="466.53"/>
    <n v="390.01"/>
    <n v="466.53"/>
    <n v="390.01"/>
    <s v="C27810"/>
    <s v="Lakshmi_7810"/>
    <s v="Salem"/>
    <n v="11.664300000000001"/>
    <n v="78.146000000000001"/>
    <s v="SP104"/>
    <s v="Salesperson_4"/>
    <s v="Pending"/>
    <s v="online"/>
  </r>
  <r>
    <s v="S07812"/>
    <d v="2023-12-30T12:07:00"/>
    <x v="34"/>
    <s v="P1311"/>
    <s v="Kurta_311"/>
    <x v="1"/>
    <s v="Pink"/>
    <s v="L"/>
    <n v="4"/>
    <n v="347.51"/>
    <n v="310.45"/>
    <n v="1390.04"/>
    <n v="1241.8"/>
    <s v="C27811"/>
    <s v="Priya_7811"/>
    <s v="Chennai"/>
    <n v="13.082700000000001"/>
    <n v="80.270700000000005"/>
    <s v="SP141"/>
    <s v="Salesperson_41"/>
    <s v="Cancelled"/>
    <s v="online"/>
  </r>
  <r>
    <s v="S07813"/>
    <d v="2024-02-22T15:45:00"/>
    <x v="73"/>
    <s v="P1312"/>
    <s v="T-Shirts_312"/>
    <x v="2"/>
    <s v="Red"/>
    <s v="XXL"/>
    <n v="1"/>
    <n v="902.51"/>
    <n v="705.85"/>
    <n v="902.51"/>
    <n v="705.85"/>
    <s v="C27812"/>
    <s v="Karthik_7812"/>
    <s v="Erode"/>
    <n v="11.34"/>
    <n v="77.717200000000005"/>
    <s v="SP119"/>
    <s v="Salesperson_19"/>
    <s v="Shipped"/>
    <s v="mobile_app"/>
  </r>
  <r>
    <s v="S07814"/>
    <d v="2024-06-06T11:39:00"/>
    <x v="40"/>
    <s v="P1313"/>
    <s v="Men's_313"/>
    <x v="4"/>
    <s v="Black"/>
    <s v="S"/>
    <n v="1"/>
    <n v="892.61"/>
    <n v="568.98"/>
    <n v="892.61"/>
    <n v="568.98"/>
    <s v="C27813"/>
    <s v="Priya_7813"/>
    <s v="Salem"/>
    <n v="11.664300000000001"/>
    <n v="78.146000000000001"/>
    <s v="SP110"/>
    <s v="Salesperson_10"/>
    <s v="Returned"/>
    <s v="in-store"/>
  </r>
  <r>
    <s v="S07815"/>
    <d v="2024-02-14T16:45:00"/>
    <x v="18"/>
    <s v="P1314"/>
    <s v="Sarees_314"/>
    <x v="7"/>
    <s v="Black"/>
    <s v="XXL"/>
    <n v="4"/>
    <n v="1168.83"/>
    <n v="728.38"/>
    <n v="4675.32"/>
    <n v="2913.52"/>
    <s v="C27814"/>
    <s v="Kavin_7814"/>
    <s v="Chennai"/>
    <n v="13.082700000000001"/>
    <n v="80.270700000000005"/>
    <s v="SP127"/>
    <s v="Salesperson_27"/>
    <s v="Returned"/>
    <s v="in-store"/>
  </r>
  <r>
    <s v="S07816"/>
    <d v="2024-05-05T10:50:00"/>
    <x v="47"/>
    <s v="P1315"/>
    <s v="T-Shirts_315"/>
    <x v="2"/>
    <s v="Black"/>
    <s v="S"/>
    <n v="1"/>
    <n v="893.45"/>
    <n v="665.59"/>
    <n v="893.45"/>
    <n v="665.59"/>
    <s v="C27815"/>
    <s v="Priya_7815"/>
    <s v="Coimbatore"/>
    <n v="11.0168"/>
    <n v="76.955799999999996"/>
    <s v="SP118"/>
    <s v="Salesperson_18"/>
    <s v="Pending"/>
    <s v="in-store"/>
  </r>
  <r>
    <s v="S07817"/>
    <d v="2023-05-15T14:30:00"/>
    <x v="62"/>
    <s v="P1316"/>
    <s v="T-Shirts_316"/>
    <x v="2"/>
    <s v="Red"/>
    <s v="XXL"/>
    <n v="2"/>
    <n v="1077.6099999999999"/>
    <n v="965.56"/>
    <n v="2155.2199999999998"/>
    <n v="1931.12"/>
    <s v="C27816"/>
    <s v="Lakshmi_7816"/>
    <s v="Tiruchirappalli"/>
    <n v="10.7905"/>
    <n v="78.704700000000003"/>
    <s v="SP130"/>
    <s v="Salesperson_30"/>
    <s v="Paid"/>
    <s v="mobile_app"/>
  </r>
  <r>
    <s v="S07818"/>
    <d v="2023-04-15T19:39:00"/>
    <x v="71"/>
    <s v="P1317"/>
    <s v="Sarees_317"/>
    <x v="7"/>
    <s v="Green"/>
    <s v="XXL"/>
    <n v="1"/>
    <n v="1766.34"/>
    <n v="1539.67"/>
    <n v="1766.34"/>
    <n v="1539.67"/>
    <s v="C27817"/>
    <s v="Vishal_7817"/>
    <s v="Tiruchirappalli"/>
    <n v="10.7905"/>
    <n v="78.704700000000003"/>
    <s v="SP107"/>
    <s v="Salesperson_7"/>
    <s v="Paid"/>
    <s v="in-store"/>
  </r>
  <r>
    <s v="S07819"/>
    <d v="2023-07-14T19:54:00"/>
    <x v="91"/>
    <s v="P1318"/>
    <s v="Women's_318"/>
    <x v="0"/>
    <s v="Yellow"/>
    <s v="XXL"/>
    <n v="2"/>
    <n v="1099.9100000000001"/>
    <n v="862.61"/>
    <n v="2199.8200000000002"/>
    <n v="1725.22"/>
    <s v="C27818"/>
    <s v="Bhuvana_7818"/>
    <s v="Erode"/>
    <n v="11.34"/>
    <n v="77.717200000000005"/>
    <s v="SP134"/>
    <s v="Salesperson_34"/>
    <s v="Pending"/>
    <s v="online"/>
  </r>
  <r>
    <s v="S07820"/>
    <d v="2023-09-04T18:47:00"/>
    <x v="74"/>
    <s v="P1319"/>
    <s v="Men's_319"/>
    <x v="4"/>
    <s v="Yellow"/>
    <s v="S"/>
    <n v="1"/>
    <n v="466.52"/>
    <n v="406.11"/>
    <n v="466.52"/>
    <n v="406.11"/>
    <s v="C27819"/>
    <s v="Devi_7819"/>
    <s v="Coimbatore"/>
    <n v="11.0168"/>
    <n v="76.955799999999996"/>
    <s v="SP147"/>
    <s v="Salesperson_47"/>
    <s v="Pending"/>
    <s v="mobile_app"/>
  </r>
  <r>
    <s v="S07821"/>
    <d v="2023-04-11T13:47:00"/>
    <x v="71"/>
    <s v="P1320"/>
    <s v="Kid's_320"/>
    <x v="5"/>
    <s v="Yellow"/>
    <s v="S"/>
    <n v="4"/>
    <n v="964.44"/>
    <n v="685.99"/>
    <n v="3857.76"/>
    <n v="2743.96"/>
    <s v="C27820"/>
    <s v="Devi_7820"/>
    <s v="Erode"/>
    <n v="11.34"/>
    <n v="77.717200000000005"/>
    <s v="SP117"/>
    <s v="Salesperson_17"/>
    <s v="Cancelled"/>
    <s v="in-store"/>
  </r>
  <r>
    <s v="S07822"/>
    <d v="2023-03-06T10:34:00"/>
    <x v="1"/>
    <s v="P1321"/>
    <s v="Sportswear_321"/>
    <x v="3"/>
    <s v="White"/>
    <s v="L"/>
    <n v="2"/>
    <n v="1032.3800000000001"/>
    <n v="910.96"/>
    <n v="2064.7600000000002"/>
    <n v="1821.92"/>
    <s v="C27821"/>
    <s v="Anu_7821"/>
    <s v="Vellore"/>
    <n v="12.916499999999999"/>
    <n v="79.132499999999993"/>
    <s v="SP103"/>
    <s v="Salesperson_3"/>
    <s v="Shipped"/>
    <s v="in-store"/>
  </r>
  <r>
    <s v="S07823"/>
    <d v="2024-03-21T10:06:00"/>
    <x v="7"/>
    <s v="P1322"/>
    <s v="Sportswear_322"/>
    <x v="3"/>
    <s v="Pink"/>
    <s v="M"/>
    <n v="2"/>
    <n v="783.25"/>
    <n v="523.39"/>
    <n v="1566.5"/>
    <n v="1046.78"/>
    <s v="C27822"/>
    <s v="Vishal_7822"/>
    <s v="Madurai"/>
    <n v="9.9252000000000002"/>
    <n v="78.119799999999998"/>
    <s v="SP132"/>
    <s v="Salesperson_32"/>
    <s v="Shipped"/>
    <s v="in-store"/>
  </r>
  <r>
    <s v="S07824"/>
    <d v="2024-08-04T12:52:00"/>
    <x v="60"/>
    <s v="P1323"/>
    <s v="Jeans_323"/>
    <x v="6"/>
    <s v="Red"/>
    <s v="L"/>
    <n v="2"/>
    <n v="1845.71"/>
    <n v="1152.94"/>
    <n v="3691.42"/>
    <n v="2305.88"/>
    <s v="C27823"/>
    <s v="Lakshmi_7823"/>
    <s v="Chennai"/>
    <n v="13.082700000000001"/>
    <n v="80.270700000000005"/>
    <s v="SP129"/>
    <s v="Salesperson_29"/>
    <s v="Cancelled"/>
    <s v="in-store"/>
  </r>
  <r>
    <s v="S07825"/>
    <d v="2023-08-18T13:45:00"/>
    <x v="63"/>
    <s v="P1324"/>
    <s v="Women's_324"/>
    <x v="0"/>
    <s v="Red"/>
    <s v="XXL"/>
    <n v="4"/>
    <n v="274.82"/>
    <n v="210.78"/>
    <n v="1099.28"/>
    <n v="843.12"/>
    <s v="C27824"/>
    <s v="Diya_7824"/>
    <s v="Chennai"/>
    <n v="13.082700000000001"/>
    <n v="80.270700000000005"/>
    <s v="SP106"/>
    <s v="Salesperson_6"/>
    <s v="Pending"/>
    <s v="mobile_app"/>
  </r>
  <r>
    <s v="S07826"/>
    <d v="2023-05-16T12:09:00"/>
    <x v="62"/>
    <s v="P1325"/>
    <s v="T-Shirts_325"/>
    <x v="2"/>
    <s v="White"/>
    <s v="XL"/>
    <n v="1"/>
    <n v="1051.9000000000001"/>
    <n v="698.69"/>
    <n v="1051.9000000000001"/>
    <n v="698.69"/>
    <s v="C27825"/>
    <s v="Sanjay_7825"/>
    <s v="Chennai"/>
    <n v="13.082700000000001"/>
    <n v="80.270700000000005"/>
    <s v="SP123"/>
    <s v="Salesperson_23"/>
    <s v="Shipped"/>
    <s v="in-store"/>
  </r>
  <r>
    <s v="S07827"/>
    <d v="2023-03-11T16:57:00"/>
    <x v="1"/>
    <s v="P1326"/>
    <s v="T-Shirts_326"/>
    <x v="2"/>
    <s v="Green"/>
    <s v="XS"/>
    <n v="3"/>
    <n v="265.20999999999998"/>
    <n v="195.8"/>
    <n v="795.63"/>
    <n v="587.4"/>
    <s v="C27826"/>
    <s v="Diya_7826"/>
    <s v="Vellore"/>
    <n v="12.916499999999999"/>
    <n v="79.132499999999993"/>
    <s v="SP119"/>
    <s v="Salesperson_19"/>
    <s v="Cancelled"/>
    <s v="third-party"/>
  </r>
  <r>
    <s v="S07828"/>
    <d v="2024-01-06T12:45:00"/>
    <x v="39"/>
    <s v="P1327"/>
    <s v="Men's_327"/>
    <x v="4"/>
    <s v="Red"/>
    <s v="M"/>
    <n v="1"/>
    <n v="1923.5"/>
    <n v="1488.22"/>
    <n v="1923.5"/>
    <n v="1488.22"/>
    <s v="C27827"/>
    <s v="Vishal_7827"/>
    <s v="Coimbatore"/>
    <n v="11.0168"/>
    <n v="76.955799999999996"/>
    <s v="SP103"/>
    <s v="Salesperson_3"/>
    <s v="Paid"/>
    <s v="in-store"/>
  </r>
  <r>
    <s v="S07829"/>
    <d v="2024-07-19T16:11:00"/>
    <x v="59"/>
    <s v="P1328"/>
    <s v="Sportswear_328"/>
    <x v="3"/>
    <s v="Green"/>
    <s v="XXL"/>
    <n v="2"/>
    <n v="588.45000000000005"/>
    <n v="392.33"/>
    <n v="1176.9000000000001"/>
    <n v="784.66"/>
    <s v="C27828"/>
    <s v="Meena_7828"/>
    <s v="Coimbatore"/>
    <n v="11.0168"/>
    <n v="76.955799999999996"/>
    <s v="SP146"/>
    <s v="Salesperson_46"/>
    <s v="Returned"/>
    <s v="third-party"/>
  </r>
  <r>
    <s v="S07830"/>
    <d v="2023-06-19T16:19:00"/>
    <x v="88"/>
    <s v="P1329"/>
    <s v="Kid's_329"/>
    <x v="5"/>
    <s v="Red"/>
    <s v="M"/>
    <n v="3"/>
    <n v="1743.01"/>
    <n v="1558.34"/>
    <n v="5229.03"/>
    <n v="4675.0200000000004"/>
    <s v="C27829"/>
    <s v="Sathish_7829"/>
    <s v="Tiruchirappalli"/>
    <n v="10.7905"/>
    <n v="78.704700000000003"/>
    <s v="SP101"/>
    <s v="Salesperson_1"/>
    <s v="Shipped"/>
    <s v="in-store"/>
  </r>
  <r>
    <s v="S07831"/>
    <d v="2023-12-12T18:20:00"/>
    <x v="19"/>
    <s v="P1330"/>
    <s v="T-Shirts_330"/>
    <x v="2"/>
    <s v="Red"/>
    <s v="M"/>
    <n v="4"/>
    <n v="1566.99"/>
    <n v="1058.78"/>
    <n v="6267.96"/>
    <n v="4235.12"/>
    <s v="C27830"/>
    <s v="Diya_7830"/>
    <s v="Madurai"/>
    <n v="9.9252000000000002"/>
    <n v="78.119799999999998"/>
    <s v="SP104"/>
    <s v="Salesperson_4"/>
    <s v="Paid"/>
    <s v="in-store"/>
  </r>
  <r>
    <s v="S07832"/>
    <d v="2024-05-09T15:02:00"/>
    <x v="83"/>
    <s v="P1331"/>
    <s v="Sportswear_331"/>
    <x v="3"/>
    <s v="Red"/>
    <s v="XXL"/>
    <n v="3"/>
    <n v="1259.9000000000001"/>
    <n v="1045.17"/>
    <n v="3779.7"/>
    <n v="3135.51"/>
    <s v="C27831"/>
    <s v="Bhuvana_7831"/>
    <s v="Salem"/>
    <n v="11.664300000000001"/>
    <n v="78.146000000000001"/>
    <s v="SP143"/>
    <s v="Salesperson_43"/>
    <s v="Pending"/>
    <s v="in-store"/>
  </r>
  <r>
    <s v="S07833"/>
    <d v="2023-11-23T15:13:00"/>
    <x v="51"/>
    <s v="P1332"/>
    <s v="Women's_332"/>
    <x v="0"/>
    <s v="Red"/>
    <s v="M"/>
    <n v="1"/>
    <n v="492.18"/>
    <n v="414.46"/>
    <n v="492.18"/>
    <n v="414.46"/>
    <s v="C27832"/>
    <s v="Karthik_7832"/>
    <s v="Chennai"/>
    <n v="13.082700000000001"/>
    <n v="80.270700000000005"/>
    <s v="SP113"/>
    <s v="Salesperson_13"/>
    <s v="Paid"/>
    <s v="in-store"/>
  </r>
  <r>
    <s v="S07834"/>
    <d v="2024-02-23T13:31:00"/>
    <x v="73"/>
    <s v="P1333"/>
    <s v="Sarees_333"/>
    <x v="7"/>
    <s v="Maroon"/>
    <s v="XL"/>
    <n v="2"/>
    <n v="204.87"/>
    <n v="164.13"/>
    <n v="409.74"/>
    <n v="328.26"/>
    <s v="C27833"/>
    <s v="Ravi_7833"/>
    <s v="Tirunelveli"/>
    <n v="8.7139000000000006"/>
    <n v="77.756699999999995"/>
    <s v="SP102"/>
    <s v="Salesperson_2"/>
    <s v="Shipped"/>
    <s v="online"/>
  </r>
  <r>
    <s v="S07835"/>
    <d v="2024-03-02T10:47:00"/>
    <x v="14"/>
    <s v="P1334"/>
    <s v="Kurta_334"/>
    <x v="1"/>
    <s v="Red"/>
    <s v="L"/>
    <n v="1"/>
    <n v="2141.84"/>
    <n v="1652.86"/>
    <n v="2141.84"/>
    <n v="1652.86"/>
    <s v="C27834"/>
    <s v="Ravi_7834"/>
    <s v="Tirunelveli"/>
    <n v="8.7139000000000006"/>
    <n v="77.756699999999995"/>
    <s v="SP141"/>
    <s v="Salesperson_41"/>
    <s v="Paid"/>
    <s v="online"/>
  </r>
  <r>
    <s v="S07836"/>
    <d v="2023-07-12T11:00:00"/>
    <x v="91"/>
    <s v="P1335"/>
    <s v="T-Shirts_335"/>
    <x v="2"/>
    <s v="Blue"/>
    <s v="M"/>
    <n v="2"/>
    <n v="1304.3"/>
    <n v="1138.58"/>
    <n v="2608.6"/>
    <n v="2277.16"/>
    <s v="C27835"/>
    <s v="Anu_7835"/>
    <s v="Tiruchirappalli"/>
    <n v="10.7905"/>
    <n v="78.704700000000003"/>
    <s v="SP122"/>
    <s v="Salesperson_22"/>
    <s v="Paid"/>
    <s v="in-store"/>
  </r>
  <r>
    <s v="S07837"/>
    <d v="2024-02-22T13:28:00"/>
    <x v="73"/>
    <s v="P1336"/>
    <s v="Sarees_336"/>
    <x v="7"/>
    <s v="Pink"/>
    <s v="XS"/>
    <n v="1"/>
    <n v="1303.6600000000001"/>
    <n v="1158.76"/>
    <n v="1303.6600000000001"/>
    <n v="1158.76"/>
    <s v="C27836"/>
    <s v="Sathish_7836"/>
    <s v="Tirunelveli"/>
    <n v="8.7139000000000006"/>
    <n v="77.756699999999995"/>
    <s v="SP107"/>
    <s v="Salesperson_7"/>
    <s v="Returned"/>
    <s v="in-store"/>
  </r>
  <r>
    <s v="S07838"/>
    <d v="2024-10-11T19:15:00"/>
    <x v="28"/>
    <s v="P1337"/>
    <s v="Kid's_337"/>
    <x v="5"/>
    <s v="Grey"/>
    <s v="L"/>
    <n v="2"/>
    <n v="783.36"/>
    <n v="701.92"/>
    <n v="1566.72"/>
    <n v="1403.84"/>
    <s v="C27837"/>
    <s v="Aarav_7837"/>
    <s v="Madurai"/>
    <n v="9.9252000000000002"/>
    <n v="78.119799999999998"/>
    <s v="SP104"/>
    <s v="Salesperson_4"/>
    <s v="Returned"/>
    <s v="third-party"/>
  </r>
  <r>
    <s v="S07839"/>
    <d v="2023-08-06T18:57:00"/>
    <x v="58"/>
    <s v="P1338"/>
    <s v="Jeans_338"/>
    <x v="6"/>
    <s v="Maroon"/>
    <s v="L"/>
    <n v="2"/>
    <n v="1802.73"/>
    <n v="1355.11"/>
    <n v="3605.46"/>
    <n v="2710.22"/>
    <s v="C27838"/>
    <s v="Diya_7838"/>
    <s v="Coimbatore"/>
    <n v="11.0168"/>
    <n v="76.955799999999996"/>
    <s v="SP121"/>
    <s v="Salesperson_21"/>
    <s v="Paid"/>
    <s v="in-store"/>
  </r>
  <r>
    <s v="S07840"/>
    <d v="2024-06-24T18:45:00"/>
    <x v="2"/>
    <s v="P1339"/>
    <s v="Women's_339"/>
    <x v="0"/>
    <s v="Blue"/>
    <s v="XXL"/>
    <n v="4"/>
    <n v="2280.34"/>
    <n v="1481.9"/>
    <n v="9121.36"/>
    <n v="5927.6"/>
    <s v="C27839"/>
    <s v="Priya_7839"/>
    <s v="Madurai"/>
    <n v="9.9252000000000002"/>
    <n v="78.119799999999998"/>
    <s v="SP146"/>
    <s v="Salesperson_46"/>
    <s v="Shipped"/>
    <s v="in-store"/>
  </r>
  <r>
    <s v="S07841"/>
    <d v="2023-07-07T17:28:00"/>
    <x v="90"/>
    <s v="P1340"/>
    <s v="Women's_340"/>
    <x v="0"/>
    <s v="White"/>
    <s v="S"/>
    <n v="1"/>
    <n v="1049.4100000000001"/>
    <n v="930.21"/>
    <n v="1049.4100000000001"/>
    <n v="930.21"/>
    <s v="C27840"/>
    <s v="Sanjay_7840"/>
    <s v="Tirunelveli"/>
    <n v="8.7139000000000006"/>
    <n v="77.756699999999995"/>
    <s v="SP139"/>
    <s v="Salesperson_39"/>
    <s v="Pending"/>
    <s v="in-store"/>
  </r>
  <r>
    <s v="S07842"/>
    <d v="2024-09-10T16:38:00"/>
    <x v="38"/>
    <s v="P1341"/>
    <s v="T-Shirts_341"/>
    <x v="2"/>
    <s v="Blue"/>
    <s v="XS"/>
    <n v="1"/>
    <n v="2145.38"/>
    <n v="1431.13"/>
    <n v="2145.38"/>
    <n v="1431.13"/>
    <s v="C27841"/>
    <s v="Priya_7841"/>
    <s v="Coimbatore"/>
    <n v="11.0168"/>
    <n v="76.955799999999996"/>
    <s v="SP141"/>
    <s v="Salesperson_41"/>
    <s v="Shipped"/>
    <s v="online"/>
  </r>
  <r>
    <s v="S07843"/>
    <d v="2024-09-19T20:11:00"/>
    <x v="6"/>
    <s v="P1342"/>
    <s v="Sarees_342"/>
    <x v="7"/>
    <s v="Red"/>
    <s v="XXL"/>
    <n v="1"/>
    <n v="2155.6"/>
    <n v="1928.73"/>
    <n v="2155.6"/>
    <n v="1928.73"/>
    <s v="C27842"/>
    <s v="Vishal_7842"/>
    <s v="Vellore"/>
    <n v="12.916499999999999"/>
    <n v="79.132499999999993"/>
    <s v="SP111"/>
    <s v="Salesperson_11"/>
    <s v="Returned"/>
    <s v="in-store"/>
  </r>
  <r>
    <s v="S07844"/>
    <d v="2024-03-10T18:15:00"/>
    <x v="8"/>
    <s v="P1343"/>
    <s v="Sarees_343"/>
    <x v="7"/>
    <s v="Black"/>
    <s v="XS"/>
    <n v="4"/>
    <n v="2325.63"/>
    <n v="1447.95"/>
    <n v="9302.52"/>
    <n v="5791.8"/>
    <s v="C27843"/>
    <s v="Bhuvana_7843"/>
    <s v="Chennai"/>
    <n v="13.082700000000001"/>
    <n v="80.270700000000005"/>
    <s v="SP131"/>
    <s v="Salesperson_31"/>
    <s v="Pending"/>
    <s v="in-store"/>
  </r>
  <r>
    <s v="S07845"/>
    <d v="2023-12-24T16:45:00"/>
    <x v="41"/>
    <s v="P1344"/>
    <s v="Sportswear_344"/>
    <x v="3"/>
    <s v="Blue"/>
    <s v="S"/>
    <n v="1"/>
    <n v="424.7"/>
    <n v="315.73"/>
    <n v="424.7"/>
    <n v="315.73"/>
    <s v="C27844"/>
    <s v="Kavin_7844"/>
    <s v="Chennai"/>
    <n v="13.082700000000001"/>
    <n v="80.270700000000005"/>
    <s v="SP128"/>
    <s v="Salesperson_28"/>
    <s v="Pending"/>
    <s v="third-party"/>
  </r>
  <r>
    <s v="S07846"/>
    <d v="2023-02-18T17:38:00"/>
    <x v="43"/>
    <s v="P1345"/>
    <s v="Sarees_345"/>
    <x v="7"/>
    <s v="Red"/>
    <s v="XL"/>
    <n v="1"/>
    <n v="1596.17"/>
    <n v="1279.8800000000001"/>
    <n v="1596.17"/>
    <n v="1279.8800000000001"/>
    <s v="C27845"/>
    <s v="Lakshmi_7845"/>
    <s v="Salem"/>
    <n v="11.664300000000001"/>
    <n v="78.146000000000001"/>
    <s v="SP120"/>
    <s v="Salesperson_20"/>
    <s v="Pending"/>
    <s v="mobile_app"/>
  </r>
  <r>
    <s v="S07847"/>
    <d v="2024-06-16T16:06:00"/>
    <x v="13"/>
    <s v="P1346"/>
    <s v="T-Shirts_346"/>
    <x v="2"/>
    <s v="Red"/>
    <s v="XL"/>
    <n v="1"/>
    <n v="1925.66"/>
    <n v="1618.01"/>
    <n v="1925.66"/>
    <n v="1618.01"/>
    <s v="C27846"/>
    <s v="Anu_7846"/>
    <s v="Erode"/>
    <n v="11.34"/>
    <n v="77.717200000000005"/>
    <s v="SP146"/>
    <s v="Salesperson_46"/>
    <s v="Paid"/>
    <s v="in-store"/>
  </r>
  <r>
    <s v="S07848"/>
    <d v="2023-04-09T17:51:00"/>
    <x v="48"/>
    <s v="P1347"/>
    <s v="Kurta_347"/>
    <x v="1"/>
    <s v="Green"/>
    <s v="M"/>
    <n v="2"/>
    <n v="464.98"/>
    <n v="346.12"/>
    <n v="929.96"/>
    <n v="692.24"/>
    <s v="C27847"/>
    <s v="Sanjay_7847"/>
    <s v="Tiruchirappalli"/>
    <n v="10.7905"/>
    <n v="78.704700000000003"/>
    <s v="SP115"/>
    <s v="Salesperson_15"/>
    <s v="Shipped"/>
    <s v="in-store"/>
  </r>
  <r>
    <s v="S07849"/>
    <d v="2023-05-14T21:11:00"/>
    <x v="64"/>
    <s v="P1348"/>
    <s v="Men's_348"/>
    <x v="4"/>
    <s v="Blue"/>
    <s v="XXL"/>
    <n v="2"/>
    <n v="888.46"/>
    <n v="562.49"/>
    <n v="1776.92"/>
    <n v="1124.98"/>
    <s v="C27848"/>
    <s v="Aarav_7848"/>
    <s v="Tiruchirappalli"/>
    <n v="10.7905"/>
    <n v="78.704700000000003"/>
    <s v="SP104"/>
    <s v="Salesperson_4"/>
    <s v="Cancelled"/>
    <s v="mobile_app"/>
  </r>
  <r>
    <s v="S07850"/>
    <d v="2024-02-28T21:54:00"/>
    <x v="14"/>
    <s v="P1349"/>
    <s v="Women's_349"/>
    <x v="0"/>
    <s v="White"/>
    <s v="XS"/>
    <n v="1"/>
    <n v="227.81"/>
    <n v="162.6"/>
    <n v="227.81"/>
    <n v="162.6"/>
    <s v="C27849"/>
    <s v="Aarav_7849"/>
    <s v="Coimbatore"/>
    <n v="11.0168"/>
    <n v="76.955799999999996"/>
    <s v="SP110"/>
    <s v="Salesperson_10"/>
    <s v="Cancelled"/>
    <s v="online"/>
  </r>
  <r>
    <s v="S07851"/>
    <d v="2024-02-24T17:03:00"/>
    <x v="73"/>
    <s v="P1350"/>
    <s v="Sportswear_350"/>
    <x v="3"/>
    <s v="Blue"/>
    <s v="XL"/>
    <n v="3"/>
    <n v="873.88"/>
    <n v="546.24"/>
    <n v="2621.64"/>
    <n v="1638.72"/>
    <s v="C27850"/>
    <s v="Kavin_7850"/>
    <s v="Madurai"/>
    <n v="9.9252000000000002"/>
    <n v="78.119799999999998"/>
    <s v="SP133"/>
    <s v="Salesperson_33"/>
    <s v="Cancelled"/>
    <s v="online"/>
  </r>
  <r>
    <s v="S07852"/>
    <d v="2023-11-14T10:59:00"/>
    <x v="44"/>
    <s v="P1351"/>
    <s v="Sportswear_351"/>
    <x v="3"/>
    <s v="White"/>
    <s v="XXL"/>
    <n v="3"/>
    <n v="1537.1"/>
    <n v="1151.8399999999999"/>
    <n v="4611.3"/>
    <n v="3455.52"/>
    <s v="C27851"/>
    <s v="Diya_7851"/>
    <s v="Tirunelveli"/>
    <n v="8.7139000000000006"/>
    <n v="77.756699999999995"/>
    <s v="SP145"/>
    <s v="Salesperson_45"/>
    <s v="Cancelled"/>
    <s v="in-store"/>
  </r>
  <r>
    <s v="S07853"/>
    <d v="2023-01-02T14:00:00"/>
    <x v="3"/>
    <s v="P1352"/>
    <s v="T-Shirts_352"/>
    <x v="2"/>
    <s v="Green"/>
    <s v="M"/>
    <n v="4"/>
    <n v="1748"/>
    <n v="1484.02"/>
    <n v="6992"/>
    <n v="5936.08"/>
    <s v="C27852"/>
    <s v="Vishal_7852"/>
    <s v="Tiruchirappalli"/>
    <n v="10.7905"/>
    <n v="78.704700000000003"/>
    <s v="SP119"/>
    <s v="Salesperson_19"/>
    <s v="Returned"/>
    <s v="mobile_app"/>
  </r>
  <r>
    <s v="S07854"/>
    <d v="2024-09-28T11:09:00"/>
    <x v="55"/>
    <s v="P1353"/>
    <s v="Men's_353"/>
    <x v="4"/>
    <s v="Green"/>
    <s v="L"/>
    <n v="1"/>
    <n v="519.38"/>
    <n v="321.70999999999998"/>
    <n v="519.38"/>
    <n v="321.70999999999998"/>
    <s v="C27853"/>
    <s v="Priya_7853"/>
    <s v="Salem"/>
    <n v="11.664300000000001"/>
    <n v="78.146000000000001"/>
    <s v="SP141"/>
    <s v="Salesperson_41"/>
    <s v="Pending"/>
    <s v="in-store"/>
  </r>
  <r>
    <s v="S07855"/>
    <d v="2023-04-22T20:58:00"/>
    <x v="12"/>
    <s v="P1354"/>
    <s v="Sportswear_354"/>
    <x v="3"/>
    <s v="Black"/>
    <s v="XL"/>
    <n v="1"/>
    <n v="949.4"/>
    <n v="745.76"/>
    <n v="949.4"/>
    <n v="745.76"/>
    <s v="C27854"/>
    <s v="Ganesh_7854"/>
    <s v="Erode"/>
    <n v="11.34"/>
    <n v="77.717200000000005"/>
    <s v="SP140"/>
    <s v="Salesperson_40"/>
    <s v="Cancelled"/>
    <s v="in-store"/>
  </r>
  <r>
    <s v="S07856"/>
    <d v="2023-11-23T14:41:00"/>
    <x v="51"/>
    <s v="P1355"/>
    <s v="Kurta_355"/>
    <x v="1"/>
    <s v="Pink"/>
    <s v="M"/>
    <n v="4"/>
    <n v="1380.96"/>
    <n v="1058.3699999999999"/>
    <n v="5523.84"/>
    <n v="4233.4799999999996"/>
    <s v="C27855"/>
    <s v="Anu_7855"/>
    <s v="Coimbatore"/>
    <n v="11.0168"/>
    <n v="76.955799999999996"/>
    <s v="SP105"/>
    <s v="Salesperson_5"/>
    <s v="Paid"/>
    <s v="mobile_app"/>
  </r>
  <r>
    <s v="S07857"/>
    <d v="2024-01-17T15:17:00"/>
    <x v="49"/>
    <s v="P1356"/>
    <s v="Sarees_356"/>
    <x v="7"/>
    <s v="Blue"/>
    <s v="S"/>
    <n v="3"/>
    <n v="323.07"/>
    <n v="210.41"/>
    <n v="969.21"/>
    <n v="631.23"/>
    <s v="C27856"/>
    <s v="Sathish_7856"/>
    <s v="Madurai"/>
    <n v="9.9252000000000002"/>
    <n v="78.119799999999998"/>
    <s v="SP144"/>
    <s v="Salesperson_44"/>
    <s v="Shipped"/>
    <s v="online"/>
  </r>
  <r>
    <s v="S07858"/>
    <d v="2024-08-24T15:49:00"/>
    <x v="68"/>
    <s v="P1357"/>
    <s v="Kid's_357"/>
    <x v="5"/>
    <s v="White"/>
    <s v="S"/>
    <n v="2"/>
    <n v="2356.85"/>
    <n v="1820.52"/>
    <n v="4713.7"/>
    <n v="3641.04"/>
    <s v="C27857"/>
    <s v="Aarav_7857"/>
    <s v="Erode"/>
    <n v="11.34"/>
    <n v="77.717200000000005"/>
    <s v="SP131"/>
    <s v="Salesperson_31"/>
    <s v="Shipped"/>
    <s v="third-party"/>
  </r>
  <r>
    <s v="S07859"/>
    <d v="2023-08-18T15:20:00"/>
    <x v="63"/>
    <s v="P1358"/>
    <s v="Sportswear_358"/>
    <x v="3"/>
    <s v="Maroon"/>
    <s v="S"/>
    <n v="3"/>
    <n v="2332.27"/>
    <n v="2025.93"/>
    <n v="6996.81"/>
    <n v="6077.79"/>
    <s v="C27858"/>
    <s v="Lakshmi_7858"/>
    <s v="Erode"/>
    <n v="11.34"/>
    <n v="77.717200000000005"/>
    <s v="SP129"/>
    <s v="Salesperson_29"/>
    <s v="Shipped"/>
    <s v="online"/>
  </r>
  <r>
    <s v="S07860"/>
    <d v="2023-09-05T20:33:00"/>
    <x v="74"/>
    <s v="P1359"/>
    <s v="Women's_359"/>
    <x v="0"/>
    <s v="Red"/>
    <s v="L"/>
    <n v="1"/>
    <n v="1531.71"/>
    <n v="985.57"/>
    <n v="1531.71"/>
    <n v="985.57"/>
    <s v="C27859"/>
    <s v="Aarav_7859"/>
    <s v="Madurai"/>
    <n v="9.9252000000000002"/>
    <n v="78.119799999999998"/>
    <s v="SP116"/>
    <s v="Salesperson_16"/>
    <s v="Paid"/>
    <s v="in-store"/>
  </r>
  <r>
    <s v="S07861"/>
    <d v="2023-05-18T11:31:00"/>
    <x v="62"/>
    <s v="P1360"/>
    <s v="Jeans_360"/>
    <x v="6"/>
    <s v="Yellow"/>
    <s v="XS"/>
    <n v="2"/>
    <n v="259.56"/>
    <n v="197.92"/>
    <n v="519.12"/>
    <n v="395.84"/>
    <s v="C27860"/>
    <s v="Devi_7860"/>
    <s v="Tiruchirappalli"/>
    <n v="10.7905"/>
    <n v="78.704700000000003"/>
    <s v="SP112"/>
    <s v="Salesperson_12"/>
    <s v="Paid"/>
    <s v="in-store"/>
  </r>
  <r>
    <s v="S07862"/>
    <d v="2024-06-01T16:42:00"/>
    <x v="54"/>
    <s v="P1361"/>
    <s v="Sarees_361"/>
    <x v="7"/>
    <s v="Grey"/>
    <s v="XL"/>
    <n v="3"/>
    <n v="2028.28"/>
    <n v="1821.1"/>
    <n v="6084.84"/>
    <n v="5463.3"/>
    <s v="C27861"/>
    <s v="Kavin_7861"/>
    <s v="Chennai"/>
    <n v="13.082700000000001"/>
    <n v="80.270700000000005"/>
    <s v="SP135"/>
    <s v="Salesperson_35"/>
    <s v="Pending"/>
    <s v="in-store"/>
  </r>
  <r>
    <s v="S07863"/>
    <d v="2023-12-10T16:56:00"/>
    <x v="50"/>
    <s v="P1362"/>
    <s v="Jeans_362"/>
    <x v="6"/>
    <s v="Pink"/>
    <s v="L"/>
    <n v="1"/>
    <n v="618.25"/>
    <n v="445.81"/>
    <n v="618.25"/>
    <n v="445.81"/>
    <s v="C27862"/>
    <s v="Diya_7862"/>
    <s v="Erode"/>
    <n v="11.34"/>
    <n v="77.717200000000005"/>
    <s v="SP141"/>
    <s v="Salesperson_41"/>
    <s v="Pending"/>
    <s v="mobile_app"/>
  </r>
  <r>
    <s v="S07864"/>
    <d v="2024-09-12T19:04:00"/>
    <x v="38"/>
    <s v="P1363"/>
    <s v="Men's_363"/>
    <x v="4"/>
    <s v="Blue"/>
    <s v="L"/>
    <n v="3"/>
    <n v="2466.14"/>
    <n v="1528.32"/>
    <n v="7398.42"/>
    <n v="4584.96"/>
    <s v="C27863"/>
    <s v="Bhuvana_7863"/>
    <s v="Madurai"/>
    <n v="9.9252000000000002"/>
    <n v="78.119799999999998"/>
    <s v="SP137"/>
    <s v="Salesperson_37"/>
    <s v="Returned"/>
    <s v="mobile_app"/>
  </r>
  <r>
    <s v="S07865"/>
    <d v="2024-06-04T12:11:00"/>
    <x v="40"/>
    <s v="P1364"/>
    <s v="Women's_364"/>
    <x v="0"/>
    <s v="Green"/>
    <s v="L"/>
    <n v="4"/>
    <n v="1393.05"/>
    <n v="891.33"/>
    <n v="5572.2"/>
    <n v="3565.32"/>
    <s v="C27864"/>
    <s v="Lakshmi_7864"/>
    <s v="Erode"/>
    <n v="11.34"/>
    <n v="77.717200000000005"/>
    <s v="SP103"/>
    <s v="Salesperson_3"/>
    <s v="Cancelled"/>
    <s v="online"/>
  </r>
  <r>
    <s v="S07866"/>
    <d v="2024-04-05T21:56:00"/>
    <x v="82"/>
    <s v="P1365"/>
    <s v="Kurta_365"/>
    <x v="1"/>
    <s v="Pink"/>
    <s v="XS"/>
    <n v="1"/>
    <n v="2305.61"/>
    <n v="1881.57"/>
    <n v="2305.61"/>
    <n v="1881.57"/>
    <s v="C27865"/>
    <s v="Diya_7865"/>
    <s v="Chennai"/>
    <n v="13.082700000000001"/>
    <n v="80.270700000000005"/>
    <s v="SP135"/>
    <s v="Salesperson_35"/>
    <s v="Returned"/>
    <s v="online"/>
  </r>
  <r>
    <s v="S07867"/>
    <d v="2023-03-23T14:55:00"/>
    <x v="77"/>
    <s v="P1366"/>
    <s v="Men's_366"/>
    <x v="4"/>
    <s v="Black"/>
    <s v="XL"/>
    <n v="3"/>
    <n v="862.28"/>
    <n v="708.9"/>
    <n v="2586.84"/>
    <n v="2126.6999999999998"/>
    <s v="C27866"/>
    <s v="Aarav_7866"/>
    <s v="Madurai"/>
    <n v="9.9252000000000002"/>
    <n v="78.119799999999998"/>
    <s v="SP142"/>
    <s v="Salesperson_42"/>
    <s v="Shipped"/>
    <s v="in-store"/>
  </r>
  <r>
    <s v="S07868"/>
    <d v="2024-04-03T18:44:00"/>
    <x v="82"/>
    <s v="P1367"/>
    <s v="Kurta_367"/>
    <x v="1"/>
    <s v="Grey"/>
    <s v="S"/>
    <n v="1"/>
    <n v="493.34"/>
    <n v="439.54"/>
    <n v="493.34"/>
    <n v="439.54"/>
    <s v="C27867"/>
    <s v="Sanjay_7867"/>
    <s v="Erode"/>
    <n v="11.34"/>
    <n v="77.717200000000005"/>
    <s v="SP101"/>
    <s v="Salesperson_1"/>
    <s v="Cancelled"/>
    <s v="in-store"/>
  </r>
  <r>
    <s v="S07869"/>
    <d v="2023-06-05T15:01:00"/>
    <x v="87"/>
    <s v="P1368"/>
    <s v="Kurta_368"/>
    <x v="1"/>
    <s v="Black"/>
    <s v="S"/>
    <n v="1"/>
    <n v="1105.17"/>
    <n v="874.62"/>
    <n v="1105.17"/>
    <n v="874.62"/>
    <s v="C27868"/>
    <s v="Meena_7868"/>
    <s v="Tirunelveli"/>
    <n v="8.7139000000000006"/>
    <n v="77.756699999999995"/>
    <s v="SP102"/>
    <s v="Salesperson_2"/>
    <s v="Shipped"/>
    <s v="in-store"/>
  </r>
  <r>
    <s v="S07870"/>
    <d v="2024-04-20T12:25:00"/>
    <x v="45"/>
    <s v="P1369"/>
    <s v="Kurta_369"/>
    <x v="1"/>
    <s v="Pink"/>
    <s v="XXL"/>
    <n v="1"/>
    <n v="1265.1400000000001"/>
    <n v="803.17"/>
    <n v="1265.1400000000001"/>
    <n v="803.17"/>
    <s v="C27869"/>
    <s v="Ravi_7869"/>
    <s v="Erode"/>
    <n v="11.34"/>
    <n v="77.717200000000005"/>
    <s v="SP100"/>
    <s v="Salesperson_0"/>
    <s v="Returned"/>
    <s v="mobile_app"/>
  </r>
  <r>
    <s v="S07871"/>
    <d v="2023-09-13T14:27:00"/>
    <x v="61"/>
    <s v="P1370"/>
    <s v="Sarees_370"/>
    <x v="7"/>
    <s v="Red"/>
    <s v="XL"/>
    <n v="3"/>
    <n v="1971.34"/>
    <n v="1566.81"/>
    <n v="5914.02"/>
    <n v="4700.43"/>
    <s v="C27870"/>
    <s v="Lakshmi_7870"/>
    <s v="Chennai"/>
    <n v="13.082700000000001"/>
    <n v="80.270700000000005"/>
    <s v="SP141"/>
    <s v="Salesperson_41"/>
    <s v="Paid"/>
    <s v="in-store"/>
  </r>
  <r>
    <s v="S07872"/>
    <d v="2023-12-01T18:52:00"/>
    <x v="33"/>
    <s v="P1371"/>
    <s v="Sarees_371"/>
    <x v="7"/>
    <s v="Red"/>
    <s v="XXL"/>
    <n v="3"/>
    <n v="370.84"/>
    <n v="283.02"/>
    <n v="1112.52"/>
    <n v="849.06"/>
    <s v="C27871"/>
    <s v="Sathish_7871"/>
    <s v="Chennai"/>
    <n v="13.082700000000001"/>
    <n v="80.270700000000005"/>
    <s v="SP135"/>
    <s v="Salesperson_35"/>
    <s v="Pending"/>
    <s v="mobile_app"/>
  </r>
  <r>
    <s v="S07873"/>
    <d v="2023-07-21T21:37:00"/>
    <x v="15"/>
    <s v="P1372"/>
    <s v="Men's_372"/>
    <x v="4"/>
    <s v="Pink"/>
    <s v="XXL"/>
    <n v="3"/>
    <n v="299.32"/>
    <n v="245.17"/>
    <n v="897.96"/>
    <n v="735.51"/>
    <s v="C27872"/>
    <s v="Sathish_7872"/>
    <s v="Madurai"/>
    <n v="9.9252000000000002"/>
    <n v="78.119799999999998"/>
    <s v="SP123"/>
    <s v="Salesperson_23"/>
    <s v="Paid"/>
    <s v="mobile_app"/>
  </r>
  <r>
    <s v="S07874"/>
    <d v="2023-06-26T13:37:00"/>
    <x v="42"/>
    <s v="P1373"/>
    <s v="Men's_373"/>
    <x v="4"/>
    <s v="Yellow"/>
    <s v="M"/>
    <n v="2"/>
    <n v="560.49"/>
    <n v="403.91"/>
    <n v="1120.98"/>
    <n v="807.82"/>
    <s v="C27873"/>
    <s v="Ganesh_7873"/>
    <s v="Erode"/>
    <n v="11.34"/>
    <n v="77.717200000000005"/>
    <s v="SP118"/>
    <s v="Salesperson_18"/>
    <s v="Returned"/>
    <s v="in-store"/>
  </r>
  <r>
    <s v="S07875"/>
    <d v="2023-08-19T17:10:00"/>
    <x v="63"/>
    <s v="P1374"/>
    <s v="Women's_374"/>
    <x v="0"/>
    <s v="White"/>
    <s v="XS"/>
    <n v="3"/>
    <n v="2285.62"/>
    <n v="1575.2"/>
    <n v="6856.86"/>
    <n v="4725.6000000000004"/>
    <s v="C27874"/>
    <s v="Bhuvana_7874"/>
    <s v="Madurai"/>
    <n v="9.9252000000000002"/>
    <n v="78.119799999999998"/>
    <s v="SP116"/>
    <s v="Salesperson_16"/>
    <s v="Pending"/>
    <s v="mobile_app"/>
  </r>
  <r>
    <s v="S07876"/>
    <d v="2024-03-05T20:37:00"/>
    <x v="8"/>
    <s v="P1375"/>
    <s v="Kurta_375"/>
    <x v="1"/>
    <s v="Blue"/>
    <s v="L"/>
    <n v="2"/>
    <n v="1835.2"/>
    <n v="1112.8699999999999"/>
    <n v="3670.4"/>
    <n v="2225.7399999999998"/>
    <s v="C27875"/>
    <s v="Aarav_7875"/>
    <s v="Tirunelveli"/>
    <n v="8.7139000000000006"/>
    <n v="77.756699999999995"/>
    <s v="SP100"/>
    <s v="Salesperson_0"/>
    <s v="Pending"/>
    <s v="mobile_app"/>
  </r>
  <r>
    <s v="S07877"/>
    <d v="2024-10-10T21:07:00"/>
    <x v="28"/>
    <s v="P1376"/>
    <s v="Men's_376"/>
    <x v="4"/>
    <s v="Grey"/>
    <s v="L"/>
    <n v="3"/>
    <n v="1263.03"/>
    <n v="1046.06"/>
    <n v="3789.09"/>
    <n v="3138.18"/>
    <s v="C27876"/>
    <s v="Diya_7876"/>
    <s v="Coimbatore"/>
    <n v="11.0168"/>
    <n v="76.955799999999996"/>
    <s v="SP148"/>
    <s v="Salesperson_48"/>
    <s v="Cancelled"/>
    <s v="online"/>
  </r>
  <r>
    <s v="S07878"/>
    <d v="2024-09-22T10:56:00"/>
    <x v="6"/>
    <s v="P1377"/>
    <s v="Women's_377"/>
    <x v="0"/>
    <s v="White"/>
    <s v="XL"/>
    <n v="1"/>
    <n v="871.01"/>
    <n v="532.57000000000005"/>
    <n v="871.01"/>
    <n v="532.57000000000005"/>
    <s v="C27877"/>
    <s v="Ganesh_7877"/>
    <s v="Tiruchirappalli"/>
    <n v="10.7905"/>
    <n v="78.704700000000003"/>
    <s v="SP126"/>
    <s v="Salesperson_26"/>
    <s v="Shipped"/>
    <s v="online"/>
  </r>
  <r>
    <s v="S07879"/>
    <d v="2023-04-02T17:44:00"/>
    <x v="67"/>
    <s v="P1378"/>
    <s v="T-Shirts_378"/>
    <x v="2"/>
    <s v="Red"/>
    <s v="S"/>
    <n v="2"/>
    <n v="2464.0700000000002"/>
    <n v="1589.71"/>
    <n v="4928.1400000000003"/>
    <n v="3179.42"/>
    <s v="C27878"/>
    <s v="Kavin_7878"/>
    <s v="Coimbatore"/>
    <n v="11.0168"/>
    <n v="76.955799999999996"/>
    <s v="SP128"/>
    <s v="Salesperson_28"/>
    <s v="Shipped"/>
    <s v="online"/>
  </r>
  <r>
    <s v="S07880"/>
    <d v="2023-09-15T10:18:00"/>
    <x v="61"/>
    <s v="P1379"/>
    <s v="T-Shirts_379"/>
    <x v="2"/>
    <s v="Blue"/>
    <s v="XS"/>
    <n v="2"/>
    <n v="2340.96"/>
    <n v="2100.1"/>
    <n v="4681.92"/>
    <n v="4200.2"/>
    <s v="C27879"/>
    <s v="Sanjay_7879"/>
    <s v="Vellore"/>
    <n v="12.916499999999999"/>
    <n v="79.132499999999993"/>
    <s v="SP127"/>
    <s v="Salesperson_27"/>
    <s v="Shipped"/>
    <s v="in-store"/>
  </r>
  <r>
    <s v="S07881"/>
    <d v="2023-10-03T15:09:00"/>
    <x v="31"/>
    <s v="P1380"/>
    <s v="Sarees_380"/>
    <x v="7"/>
    <s v="Yellow"/>
    <s v="XS"/>
    <n v="4"/>
    <n v="2128.25"/>
    <n v="1322.54"/>
    <n v="8513"/>
    <n v="5290.16"/>
    <s v="C27880"/>
    <s v="Devi_7880"/>
    <s v="Chennai"/>
    <n v="13.082700000000001"/>
    <n v="80.270700000000005"/>
    <s v="SP117"/>
    <s v="Salesperson_17"/>
    <s v="Pending"/>
    <s v="online"/>
  </r>
  <r>
    <s v="S07882"/>
    <d v="2023-11-03T13:56:00"/>
    <x v="5"/>
    <s v="P1381"/>
    <s v="Sportswear_381"/>
    <x v="3"/>
    <s v="Yellow"/>
    <s v="XXL"/>
    <n v="3"/>
    <n v="960.17"/>
    <n v="810.21"/>
    <n v="2880.51"/>
    <n v="2430.63"/>
    <s v="C27881"/>
    <s v="Bhuvana_7881"/>
    <s v="Tiruchirappalli"/>
    <n v="10.7905"/>
    <n v="78.704700000000003"/>
    <s v="SP147"/>
    <s v="Salesperson_47"/>
    <s v="Paid"/>
    <s v="third-party"/>
  </r>
  <r>
    <s v="S07883"/>
    <d v="2023-03-12T20:31:00"/>
    <x v="1"/>
    <s v="P1382"/>
    <s v="Sarees_382"/>
    <x v="7"/>
    <s v="Grey"/>
    <s v="M"/>
    <n v="4"/>
    <n v="1333.15"/>
    <n v="1053.58"/>
    <n v="5332.6"/>
    <n v="4214.32"/>
    <s v="C27882"/>
    <s v="Lakshmi_7882"/>
    <s v="Madurai"/>
    <n v="9.9252000000000002"/>
    <n v="78.119799999999998"/>
    <s v="SP111"/>
    <s v="Salesperson_11"/>
    <s v="Cancelled"/>
    <s v="in-store"/>
  </r>
  <r>
    <s v="S07884"/>
    <d v="2023-01-30T11:35:00"/>
    <x v="35"/>
    <s v="P1383"/>
    <s v="Sarees_383"/>
    <x v="7"/>
    <s v="Red"/>
    <s v="XXL"/>
    <n v="1"/>
    <n v="1463.45"/>
    <n v="1049.29"/>
    <n v="1463.45"/>
    <n v="1049.29"/>
    <s v="C27883"/>
    <s v="Anu_7883"/>
    <s v="Tiruchirappalli"/>
    <n v="10.7905"/>
    <n v="78.704700000000003"/>
    <s v="SP135"/>
    <s v="Salesperson_35"/>
    <s v="Shipped"/>
    <s v="in-store"/>
  </r>
  <r>
    <s v="S07885"/>
    <d v="2024-04-29T17:22:00"/>
    <x v="47"/>
    <s v="P1384"/>
    <s v="Men's_384"/>
    <x v="4"/>
    <s v="Black"/>
    <s v="XL"/>
    <n v="2"/>
    <n v="1403.14"/>
    <n v="971.59"/>
    <n v="2806.28"/>
    <n v="1943.18"/>
    <s v="C27884"/>
    <s v="Aarav_7884"/>
    <s v="Tiruchirappalli"/>
    <n v="10.7905"/>
    <n v="78.704700000000003"/>
    <s v="SP127"/>
    <s v="Salesperson_27"/>
    <s v="Shipped"/>
    <s v="online"/>
  </r>
  <r>
    <s v="S07886"/>
    <d v="2024-06-17T10:51:00"/>
    <x v="11"/>
    <s v="P1385"/>
    <s v="T-Shirts_385"/>
    <x v="2"/>
    <s v="Maroon"/>
    <s v="L"/>
    <n v="1"/>
    <n v="1699.32"/>
    <n v="1453.16"/>
    <n v="1699.32"/>
    <n v="1453.16"/>
    <s v="C27885"/>
    <s v="Ravi_7885"/>
    <s v="Tirunelveli"/>
    <n v="8.7139000000000006"/>
    <n v="77.756699999999995"/>
    <s v="SP125"/>
    <s v="Salesperson_25"/>
    <s v="Shipped"/>
    <s v="in-store"/>
  </r>
  <r>
    <s v="S07887"/>
    <d v="2024-04-15T18:29:00"/>
    <x v="45"/>
    <s v="P1386"/>
    <s v="Sarees_386"/>
    <x v="7"/>
    <s v="Black"/>
    <s v="M"/>
    <n v="3"/>
    <n v="1241.8399999999999"/>
    <n v="942.83"/>
    <n v="3725.52"/>
    <n v="2828.49"/>
    <s v="C27886"/>
    <s v="Diya_7886"/>
    <s v="Tirunelveli"/>
    <n v="8.7139000000000006"/>
    <n v="77.756699999999995"/>
    <s v="SP115"/>
    <s v="Salesperson_15"/>
    <s v="Returned"/>
    <s v="third-party"/>
  </r>
  <r>
    <s v="S07888"/>
    <d v="2023-02-12T20:40:00"/>
    <x v="80"/>
    <s v="P1387"/>
    <s v="Sportswear_387"/>
    <x v="3"/>
    <s v="White"/>
    <s v="S"/>
    <n v="4"/>
    <n v="1428.97"/>
    <n v="1260.32"/>
    <n v="5715.88"/>
    <n v="5041.28"/>
    <s v="C27887"/>
    <s v="Sathish_7887"/>
    <s v="Madurai"/>
    <n v="9.9252000000000002"/>
    <n v="78.119799999999998"/>
    <s v="SP131"/>
    <s v="Salesperson_31"/>
    <s v="Paid"/>
    <s v="online"/>
  </r>
  <r>
    <s v="S07889"/>
    <d v="2023-10-10T17:35:00"/>
    <x v="37"/>
    <s v="P1388"/>
    <s v="Women's_388"/>
    <x v="0"/>
    <s v="Green"/>
    <s v="XS"/>
    <n v="2"/>
    <n v="1260.29"/>
    <n v="1125.8"/>
    <n v="2520.58"/>
    <n v="2251.6"/>
    <s v="C27888"/>
    <s v="Ravi_7888"/>
    <s v="Chennai"/>
    <n v="13.082700000000001"/>
    <n v="80.270700000000005"/>
    <s v="SP148"/>
    <s v="Salesperson_48"/>
    <s v="Paid"/>
    <s v="in-store"/>
  </r>
  <r>
    <s v="S07890"/>
    <d v="2024-07-06T18:22:00"/>
    <x v="9"/>
    <s v="P1389"/>
    <s v="Jeans_389"/>
    <x v="6"/>
    <s v="Grey"/>
    <s v="XL"/>
    <n v="1"/>
    <n v="1324.55"/>
    <n v="896.1"/>
    <n v="1324.55"/>
    <n v="896.1"/>
    <s v="C27889"/>
    <s v="Diya_7889"/>
    <s v="Chennai"/>
    <n v="13.082700000000001"/>
    <n v="80.270700000000005"/>
    <s v="SP107"/>
    <s v="Salesperson_7"/>
    <s v="Paid"/>
    <s v="mobile_app"/>
  </r>
  <r>
    <s v="S07891"/>
    <d v="2024-05-08T21:12:00"/>
    <x v="83"/>
    <s v="P1390"/>
    <s v="Jeans_390"/>
    <x v="6"/>
    <s v="Green"/>
    <s v="XS"/>
    <n v="1"/>
    <n v="1856.55"/>
    <n v="1134.3399999999999"/>
    <n v="1856.55"/>
    <n v="1134.3399999999999"/>
    <s v="C27890"/>
    <s v="Anu_7890"/>
    <s v="Madurai"/>
    <n v="9.9252000000000002"/>
    <n v="78.119799999999998"/>
    <s v="SP115"/>
    <s v="Salesperson_15"/>
    <s v="Returned"/>
    <s v="in-store"/>
  </r>
  <r>
    <s v="S07892"/>
    <d v="2024-05-12T10:31:00"/>
    <x v="83"/>
    <s v="P1391"/>
    <s v="Women's_391"/>
    <x v="0"/>
    <s v="Pink"/>
    <s v="XS"/>
    <n v="2"/>
    <n v="1797.62"/>
    <n v="1405.43"/>
    <n v="3595.24"/>
    <n v="2810.86"/>
    <s v="C27891"/>
    <s v="Sathish_7891"/>
    <s v="Chennai"/>
    <n v="13.082700000000001"/>
    <n v="80.270700000000005"/>
    <s v="SP136"/>
    <s v="Salesperson_36"/>
    <s v="Shipped"/>
    <s v="in-store"/>
  </r>
  <r>
    <s v="S07893"/>
    <d v="2024-02-02T15:36:00"/>
    <x v="53"/>
    <s v="P1392"/>
    <s v="Sarees_392"/>
    <x v="7"/>
    <s v="Grey"/>
    <s v="XXL"/>
    <n v="4"/>
    <n v="1375.27"/>
    <n v="962.58"/>
    <n v="5501.08"/>
    <n v="3850.32"/>
    <s v="C27892"/>
    <s v="Anu_7892"/>
    <s v="Tirunelveli"/>
    <n v="8.7139000000000006"/>
    <n v="77.756699999999995"/>
    <s v="SP107"/>
    <s v="Salesperson_7"/>
    <s v="Shipped"/>
    <s v="third-party"/>
  </r>
  <r>
    <s v="S07894"/>
    <d v="2023-06-02T11:17:00"/>
    <x v="30"/>
    <s v="P1393"/>
    <s v="Kurta_393"/>
    <x v="1"/>
    <s v="Blue"/>
    <s v="XL"/>
    <n v="1"/>
    <n v="2030.54"/>
    <n v="1477.21"/>
    <n v="2030.54"/>
    <n v="1477.21"/>
    <s v="C27893"/>
    <s v="Aarav_7893"/>
    <s v="Vellore"/>
    <n v="12.916499999999999"/>
    <n v="79.132499999999993"/>
    <s v="SP125"/>
    <s v="Salesperson_25"/>
    <s v="Returned"/>
    <s v="online"/>
  </r>
  <r>
    <s v="S07895"/>
    <d v="2023-09-12T20:00:00"/>
    <x v="61"/>
    <s v="P1394"/>
    <s v="T-Shirts_394"/>
    <x v="2"/>
    <s v="White"/>
    <s v="XL"/>
    <n v="1"/>
    <n v="617.24"/>
    <n v="421.18"/>
    <n v="617.24"/>
    <n v="421.18"/>
    <s v="C27894"/>
    <s v="Aarav_7894"/>
    <s v="Salem"/>
    <n v="11.664300000000001"/>
    <n v="78.146000000000001"/>
    <s v="SP114"/>
    <s v="Salesperson_14"/>
    <s v="Cancelled"/>
    <s v="mobile_app"/>
  </r>
  <r>
    <s v="S07896"/>
    <d v="2023-08-24T20:54:00"/>
    <x v="4"/>
    <s v="P1395"/>
    <s v="T-Shirts_395"/>
    <x v="2"/>
    <s v="Pink"/>
    <s v="XXL"/>
    <n v="2"/>
    <n v="1954.67"/>
    <n v="1681.45"/>
    <n v="3909.34"/>
    <n v="3362.9"/>
    <s v="C27895"/>
    <s v="Diya_7895"/>
    <s v="Erode"/>
    <n v="11.34"/>
    <n v="77.717200000000005"/>
    <s v="SP141"/>
    <s v="Salesperson_41"/>
    <s v="Pending"/>
    <s v="third-party"/>
  </r>
  <r>
    <s v="S07897"/>
    <d v="2023-02-08T13:19:00"/>
    <x v="80"/>
    <s v="P1396"/>
    <s v="Kid's_396"/>
    <x v="5"/>
    <s v="Green"/>
    <s v="L"/>
    <n v="2"/>
    <n v="2148.87"/>
    <n v="1665.63"/>
    <n v="4297.74"/>
    <n v="3331.26"/>
    <s v="C27896"/>
    <s v="Devi_7896"/>
    <s v="Vellore"/>
    <n v="12.916499999999999"/>
    <n v="79.132499999999993"/>
    <s v="SP108"/>
    <s v="Salesperson_8"/>
    <s v="Shipped"/>
    <s v="in-store"/>
  </r>
  <r>
    <s v="S07898"/>
    <d v="2023-09-11T12:32:00"/>
    <x v="61"/>
    <s v="P1397"/>
    <s v="Women's_397"/>
    <x v="0"/>
    <s v="Red"/>
    <s v="M"/>
    <n v="1"/>
    <n v="619.67999999999995"/>
    <n v="408.6"/>
    <n v="619.67999999999995"/>
    <n v="408.6"/>
    <s v="C27897"/>
    <s v="Vishal_7897"/>
    <s v="Chennai"/>
    <n v="13.082700000000001"/>
    <n v="80.270700000000005"/>
    <s v="SP110"/>
    <s v="Salesperson_10"/>
    <s v="Shipped"/>
    <s v="online"/>
  </r>
  <r>
    <s v="S07899"/>
    <d v="2023-05-21T10:42:00"/>
    <x v="62"/>
    <s v="P1398"/>
    <s v="Men's_398"/>
    <x v="4"/>
    <s v="Green"/>
    <s v="XL"/>
    <n v="1"/>
    <n v="1311.15"/>
    <n v="1044.69"/>
    <n v="1311.15"/>
    <n v="1044.69"/>
    <s v="C27898"/>
    <s v="Lakshmi_7898"/>
    <s v="Salem"/>
    <n v="11.664300000000001"/>
    <n v="78.146000000000001"/>
    <s v="SP126"/>
    <s v="Salesperson_26"/>
    <s v="Returned"/>
    <s v="mobile_app"/>
  </r>
  <r>
    <s v="S07900"/>
    <d v="2024-09-16T10:40:00"/>
    <x v="6"/>
    <s v="P1399"/>
    <s v="Sarees_399"/>
    <x v="7"/>
    <s v="Green"/>
    <s v="XS"/>
    <n v="3"/>
    <n v="1441.91"/>
    <n v="1281.6300000000001"/>
    <n v="4325.7299999999996"/>
    <n v="3844.89"/>
    <s v="C27899"/>
    <s v="Devi_7899"/>
    <s v="Tirunelveli"/>
    <n v="8.7139000000000006"/>
    <n v="77.756699999999995"/>
    <s v="SP124"/>
    <s v="Salesperson_24"/>
    <s v="Cancelled"/>
    <s v="in-store"/>
  </r>
  <r>
    <s v="S07901"/>
    <d v="2023-05-12T13:41:00"/>
    <x v="64"/>
    <s v="P1400"/>
    <s v="Kurta_400"/>
    <x v="1"/>
    <s v="White"/>
    <s v="XL"/>
    <n v="2"/>
    <n v="1062.3900000000001"/>
    <n v="774.9"/>
    <n v="2124.7800000000002"/>
    <n v="1549.8"/>
    <s v="C27900"/>
    <s v="Sathish_7900"/>
    <s v="Tiruchirappalli"/>
    <n v="10.7905"/>
    <n v="78.704700000000003"/>
    <s v="SP112"/>
    <s v="Salesperson_12"/>
    <s v="Cancelled"/>
    <s v="in-store"/>
  </r>
  <r>
    <s v="S07902"/>
    <d v="2023-05-22T15:16:00"/>
    <x v="27"/>
    <s v="P1401"/>
    <s v="Sportswear_401"/>
    <x v="3"/>
    <s v="White"/>
    <s v="M"/>
    <n v="4"/>
    <n v="915.95"/>
    <n v="620.67999999999995"/>
    <n v="3663.8"/>
    <n v="2482.7199999999998"/>
    <s v="C27901"/>
    <s v="Meena_7901"/>
    <s v="Coimbatore"/>
    <n v="11.0168"/>
    <n v="76.955799999999996"/>
    <s v="SP134"/>
    <s v="Salesperson_34"/>
    <s v="Paid"/>
    <s v="in-store"/>
  </r>
  <r>
    <s v="S07903"/>
    <d v="2023-09-10T20:09:00"/>
    <x v="74"/>
    <s v="P1402"/>
    <s v="Kid's_402"/>
    <x v="5"/>
    <s v="Black"/>
    <s v="XL"/>
    <n v="2"/>
    <n v="2127.0300000000002"/>
    <n v="1451.36"/>
    <n v="4254.0600000000004"/>
    <n v="2902.72"/>
    <s v="C27902"/>
    <s v="Vishal_7902"/>
    <s v="Vellore"/>
    <n v="12.916499999999999"/>
    <n v="79.132499999999993"/>
    <s v="SP126"/>
    <s v="Salesperson_26"/>
    <s v="Paid"/>
    <s v="online"/>
  </r>
  <r>
    <s v="S07904"/>
    <d v="2023-01-30T15:59:00"/>
    <x v="35"/>
    <s v="P1403"/>
    <s v="T-Shirts_403"/>
    <x v="2"/>
    <s v="White"/>
    <s v="M"/>
    <n v="3"/>
    <n v="1166.23"/>
    <n v="739.66"/>
    <n v="3498.69"/>
    <n v="2218.98"/>
    <s v="C27903"/>
    <s v="Meena_7903"/>
    <s v="Tiruchirappalli"/>
    <n v="10.7905"/>
    <n v="78.704700000000003"/>
    <s v="SP142"/>
    <s v="Salesperson_42"/>
    <s v="Shipped"/>
    <s v="in-store"/>
  </r>
  <r>
    <s v="S07905"/>
    <d v="2023-10-31T12:12:00"/>
    <x v="5"/>
    <s v="P1404"/>
    <s v="Jeans_404"/>
    <x v="6"/>
    <s v="Pink"/>
    <s v="XXL"/>
    <n v="2"/>
    <n v="1263.03"/>
    <n v="917.49"/>
    <n v="2526.06"/>
    <n v="1834.98"/>
    <s v="C27904"/>
    <s v="Lakshmi_7904"/>
    <s v="Chennai"/>
    <n v="13.082700000000001"/>
    <n v="80.270700000000005"/>
    <s v="SP139"/>
    <s v="Salesperson_39"/>
    <s v="Paid"/>
    <s v="in-store"/>
  </r>
  <r>
    <s v="S07906"/>
    <d v="2024-05-01T16:24:00"/>
    <x v="47"/>
    <s v="P1405"/>
    <s v="Sarees_405"/>
    <x v="7"/>
    <s v="Grey"/>
    <s v="M"/>
    <n v="3"/>
    <n v="1094.5899999999999"/>
    <n v="710.63"/>
    <n v="3283.77"/>
    <n v="2131.89"/>
    <s v="C27905"/>
    <s v="Meena_7905"/>
    <s v="Vellore"/>
    <n v="12.916499999999999"/>
    <n v="79.132499999999993"/>
    <s v="SP138"/>
    <s v="Salesperson_38"/>
    <s v="Returned"/>
    <s v="mobile_app"/>
  </r>
  <r>
    <s v="S07907"/>
    <d v="2023-09-16T16:02:00"/>
    <x v="61"/>
    <s v="P1406"/>
    <s v="Sportswear_406"/>
    <x v="3"/>
    <s v="Pink"/>
    <s v="S"/>
    <n v="3"/>
    <n v="1908"/>
    <n v="1637.05"/>
    <n v="5724"/>
    <n v="4911.1499999999996"/>
    <s v="C27906"/>
    <s v="Diya_7906"/>
    <s v="Tiruchirappalli"/>
    <n v="10.7905"/>
    <n v="78.704700000000003"/>
    <s v="SP141"/>
    <s v="Salesperson_41"/>
    <s v="Returned"/>
    <s v="mobile_app"/>
  </r>
  <r>
    <s v="S07908"/>
    <d v="2023-03-08T10:04:00"/>
    <x v="1"/>
    <s v="P1407"/>
    <s v="Kid's_407"/>
    <x v="5"/>
    <s v="Red"/>
    <s v="XS"/>
    <n v="3"/>
    <n v="1960.78"/>
    <n v="1667.9"/>
    <n v="5882.34"/>
    <n v="5003.7"/>
    <s v="C27907"/>
    <s v="Kavin_7907"/>
    <s v="Salem"/>
    <n v="11.664300000000001"/>
    <n v="78.146000000000001"/>
    <s v="SP137"/>
    <s v="Salesperson_37"/>
    <s v="Pending"/>
    <s v="mobile_app"/>
  </r>
  <r>
    <s v="S07909"/>
    <d v="2023-12-03T16:17:00"/>
    <x v="33"/>
    <s v="P1408"/>
    <s v="Sportswear_408"/>
    <x v="3"/>
    <s v="Maroon"/>
    <s v="M"/>
    <n v="2"/>
    <n v="2270.54"/>
    <n v="1501.97"/>
    <n v="4541.08"/>
    <n v="3003.94"/>
    <s v="C27908"/>
    <s v="Kavin_7908"/>
    <s v="Tiruchirappalli"/>
    <n v="10.7905"/>
    <n v="78.704700000000003"/>
    <s v="SP118"/>
    <s v="Salesperson_18"/>
    <s v="Shipped"/>
    <s v="in-store"/>
  </r>
  <r>
    <s v="S07910"/>
    <d v="2023-01-07T11:53:00"/>
    <x v="3"/>
    <s v="P1409"/>
    <s v="Women's_409"/>
    <x v="0"/>
    <s v="Yellow"/>
    <s v="XS"/>
    <n v="2"/>
    <n v="1226.3699999999999"/>
    <n v="898.2"/>
    <n v="2452.7399999999998"/>
    <n v="1796.4"/>
    <s v="C27909"/>
    <s v="Sanjay_7909"/>
    <s v="Madurai"/>
    <n v="9.9252000000000002"/>
    <n v="78.119799999999998"/>
    <s v="SP107"/>
    <s v="Salesperson_7"/>
    <s v="Shipped"/>
    <s v="online"/>
  </r>
  <r>
    <s v="S07911"/>
    <d v="2024-03-10T17:15:00"/>
    <x v="8"/>
    <s v="P1410"/>
    <s v="Sportswear_410"/>
    <x v="3"/>
    <s v="Pink"/>
    <s v="XXL"/>
    <n v="2"/>
    <n v="588.45000000000005"/>
    <n v="509.18"/>
    <n v="1176.9000000000001"/>
    <n v="1018.36"/>
    <s v="C27910"/>
    <s v="Aarav_7910"/>
    <s v="Erode"/>
    <n v="11.34"/>
    <n v="77.717200000000005"/>
    <s v="SP102"/>
    <s v="Salesperson_2"/>
    <s v="Paid"/>
    <s v="online"/>
  </r>
  <r>
    <s v="S07912"/>
    <d v="2023-10-21T13:38:00"/>
    <x v="69"/>
    <s v="P1411"/>
    <s v="Men's_411"/>
    <x v="4"/>
    <s v="Pink"/>
    <s v="L"/>
    <n v="2"/>
    <n v="2373.9299999999998"/>
    <n v="1598.67"/>
    <n v="4747.8599999999997"/>
    <n v="3197.34"/>
    <s v="C27911"/>
    <s v="Bhuvana_7911"/>
    <s v="Tirunelveli"/>
    <n v="8.7139000000000006"/>
    <n v="77.756699999999995"/>
    <s v="SP132"/>
    <s v="Salesperson_32"/>
    <s v="Cancelled"/>
    <s v="in-store"/>
  </r>
  <r>
    <s v="S07913"/>
    <d v="2023-03-12T21:12:00"/>
    <x v="1"/>
    <s v="P1412"/>
    <s v="Sportswear_412"/>
    <x v="3"/>
    <s v="Maroon"/>
    <s v="XXL"/>
    <n v="3"/>
    <n v="1284.3499999999999"/>
    <n v="911.24"/>
    <n v="3853.05"/>
    <n v="2733.72"/>
    <s v="C27912"/>
    <s v="Kavin_7912"/>
    <s v="Salem"/>
    <n v="11.664300000000001"/>
    <n v="78.146000000000001"/>
    <s v="SP108"/>
    <s v="Salesperson_8"/>
    <s v="Returned"/>
    <s v="in-store"/>
  </r>
  <r>
    <s v="S07914"/>
    <d v="2023-11-05T17:44:00"/>
    <x v="5"/>
    <s v="P1413"/>
    <s v="Kurta_413"/>
    <x v="1"/>
    <s v="Yellow"/>
    <s v="XL"/>
    <n v="1"/>
    <n v="302.08"/>
    <n v="232.84"/>
    <n v="302.08"/>
    <n v="232.84"/>
    <s v="C27913"/>
    <s v="Kavin_7913"/>
    <s v="Tiruchirappalli"/>
    <n v="10.7905"/>
    <n v="78.704700000000003"/>
    <s v="SP135"/>
    <s v="Salesperson_35"/>
    <s v="Returned"/>
    <s v="in-store"/>
  </r>
  <r>
    <s v="S07915"/>
    <d v="2024-05-03T11:54:00"/>
    <x v="47"/>
    <s v="P1414"/>
    <s v="T-Shirts_414"/>
    <x v="2"/>
    <s v="Red"/>
    <s v="XXL"/>
    <n v="3"/>
    <n v="708.25"/>
    <n v="608.99"/>
    <n v="2124.75"/>
    <n v="1826.97"/>
    <s v="C27914"/>
    <s v="Lakshmi_7914"/>
    <s v="Salem"/>
    <n v="11.664300000000001"/>
    <n v="78.146000000000001"/>
    <s v="SP146"/>
    <s v="Salesperson_46"/>
    <s v="Returned"/>
    <s v="in-store"/>
  </r>
  <r>
    <s v="S07916"/>
    <d v="2023-11-30T16:22:00"/>
    <x v="33"/>
    <s v="P1415"/>
    <s v="Sarees_415"/>
    <x v="7"/>
    <s v="Red"/>
    <s v="XXL"/>
    <n v="2"/>
    <n v="2493.4"/>
    <n v="2007.15"/>
    <n v="4986.8"/>
    <n v="4014.3"/>
    <s v="C27915"/>
    <s v="Meena_7915"/>
    <s v="Erode"/>
    <n v="11.34"/>
    <n v="77.717200000000005"/>
    <s v="SP112"/>
    <s v="Salesperson_12"/>
    <s v="Cancelled"/>
    <s v="mobile_app"/>
  </r>
  <r>
    <s v="S07917"/>
    <d v="2023-08-09T20:39:00"/>
    <x v="92"/>
    <s v="P1416"/>
    <s v="Jeans_416"/>
    <x v="6"/>
    <s v="White"/>
    <s v="L"/>
    <n v="3"/>
    <n v="1135.1600000000001"/>
    <n v="989.67"/>
    <n v="3405.48"/>
    <n v="2969.01"/>
    <s v="C27916"/>
    <s v="Priya_7916"/>
    <s v="Chennai"/>
    <n v="13.082700000000001"/>
    <n v="80.270700000000005"/>
    <s v="SP133"/>
    <s v="Salesperson_33"/>
    <s v="Paid"/>
    <s v="online"/>
  </r>
  <r>
    <s v="S07918"/>
    <d v="2024-05-04T10:48:00"/>
    <x v="47"/>
    <s v="P1417"/>
    <s v="T-Shirts_417"/>
    <x v="2"/>
    <s v="White"/>
    <s v="XL"/>
    <n v="1"/>
    <n v="1059.53"/>
    <n v="665.62"/>
    <n v="1059.53"/>
    <n v="665.62"/>
    <s v="C27917"/>
    <s v="Anu_7917"/>
    <s v="Erode"/>
    <n v="11.34"/>
    <n v="77.717200000000005"/>
    <s v="SP102"/>
    <s v="Salesperson_2"/>
    <s v="Pending"/>
    <s v="mobile_app"/>
  </r>
  <r>
    <s v="S07919"/>
    <d v="2023-12-17T20:35:00"/>
    <x v="19"/>
    <s v="P1418"/>
    <s v="Kurta_418"/>
    <x v="1"/>
    <s v="Yellow"/>
    <s v="S"/>
    <n v="2"/>
    <n v="326.19"/>
    <n v="261.61"/>
    <n v="652.38"/>
    <n v="523.22"/>
    <s v="C27918"/>
    <s v="Kavin_7918"/>
    <s v="Tiruchirappalli"/>
    <n v="10.7905"/>
    <n v="78.704700000000003"/>
    <s v="SP104"/>
    <s v="Salesperson_4"/>
    <s v="Returned"/>
    <s v="in-store"/>
  </r>
  <r>
    <s v="S07920"/>
    <d v="2023-02-21T16:29:00"/>
    <x v="29"/>
    <s v="P1419"/>
    <s v="Jeans_419"/>
    <x v="6"/>
    <s v="Red"/>
    <s v="L"/>
    <n v="2"/>
    <n v="1478.03"/>
    <n v="1285.55"/>
    <n v="2956.06"/>
    <n v="2571.1"/>
    <s v="C27919"/>
    <s v="Aarav_7919"/>
    <s v="Vellore"/>
    <n v="12.916499999999999"/>
    <n v="79.132499999999993"/>
    <s v="SP138"/>
    <s v="Salesperson_38"/>
    <s v="Paid"/>
    <s v="in-store"/>
  </r>
  <r>
    <s v="S07921"/>
    <d v="2023-07-11T21:28:00"/>
    <x v="91"/>
    <s v="P1420"/>
    <s v="Men's_420"/>
    <x v="4"/>
    <s v="White"/>
    <s v="XXL"/>
    <n v="2"/>
    <n v="2074.6999999999998"/>
    <n v="1479.39"/>
    <n v="4149.3999999999996"/>
    <n v="2958.78"/>
    <s v="C27920"/>
    <s v="Anu_7920"/>
    <s v="Vellore"/>
    <n v="12.916499999999999"/>
    <n v="79.132499999999993"/>
    <s v="SP133"/>
    <s v="Salesperson_33"/>
    <s v="Shipped"/>
    <s v="mobile_app"/>
  </r>
  <r>
    <s v="S07922"/>
    <d v="2024-06-30T13:51:00"/>
    <x v="2"/>
    <s v="P1421"/>
    <s v="Men's_421"/>
    <x v="4"/>
    <s v="Blue"/>
    <s v="M"/>
    <n v="2"/>
    <n v="2234.46"/>
    <n v="1735.68"/>
    <n v="4468.92"/>
    <n v="3471.36"/>
    <s v="C27921"/>
    <s v="Aarav_7921"/>
    <s v="Tiruchirappalli"/>
    <n v="10.7905"/>
    <n v="78.704700000000003"/>
    <s v="SP115"/>
    <s v="Salesperson_15"/>
    <s v="Returned"/>
    <s v="in-store"/>
  </r>
  <r>
    <s v="S07923"/>
    <d v="2023-10-11T13:34:00"/>
    <x v="37"/>
    <s v="P1422"/>
    <s v="Sarees_422"/>
    <x v="7"/>
    <s v="Blue"/>
    <s v="S"/>
    <n v="4"/>
    <n v="1539.89"/>
    <n v="1029.53"/>
    <n v="6159.56"/>
    <n v="4118.12"/>
    <s v="C27922"/>
    <s v="Sathish_7922"/>
    <s v="Madurai"/>
    <n v="9.9252000000000002"/>
    <n v="78.119799999999998"/>
    <s v="SP138"/>
    <s v="Salesperson_38"/>
    <s v="Returned"/>
    <s v="in-store"/>
  </r>
  <r>
    <s v="S07924"/>
    <d v="2024-01-08T20:59:00"/>
    <x v="65"/>
    <s v="P1423"/>
    <s v="Sarees_423"/>
    <x v="7"/>
    <s v="White"/>
    <s v="XS"/>
    <n v="2"/>
    <n v="928.03"/>
    <n v="761.9"/>
    <n v="1856.06"/>
    <n v="1523.8"/>
    <s v="C27923"/>
    <s v="Anu_7923"/>
    <s v="Tiruchirappalli"/>
    <n v="10.7905"/>
    <n v="78.704700000000003"/>
    <s v="SP112"/>
    <s v="Salesperson_12"/>
    <s v="Shipped"/>
    <s v="in-store"/>
  </r>
  <r>
    <s v="S07925"/>
    <d v="2023-05-30T17:24:00"/>
    <x v="30"/>
    <s v="P1424"/>
    <s v="Women's_424"/>
    <x v="0"/>
    <s v="White"/>
    <s v="XXL"/>
    <n v="2"/>
    <n v="1470.75"/>
    <n v="955.15"/>
    <n v="2941.5"/>
    <n v="1910.3"/>
    <s v="C27924"/>
    <s v="Ravi_7924"/>
    <s v="Salem"/>
    <n v="11.664300000000001"/>
    <n v="78.146000000000001"/>
    <s v="SP109"/>
    <s v="Salesperson_9"/>
    <s v="Returned"/>
    <s v="in-store"/>
  </r>
  <r>
    <s v="S07926"/>
    <d v="2024-09-23T20:06:00"/>
    <x v="55"/>
    <s v="P1425"/>
    <s v="Men's_425"/>
    <x v="4"/>
    <s v="Grey"/>
    <s v="M"/>
    <n v="3"/>
    <n v="2368.48"/>
    <n v="1645.87"/>
    <n v="7105.44"/>
    <n v="4937.6099999999997"/>
    <s v="C27925"/>
    <s v="Meena_7925"/>
    <s v="Madurai"/>
    <n v="9.9252000000000002"/>
    <n v="78.119799999999998"/>
    <s v="SP102"/>
    <s v="Salesperson_2"/>
    <s v="Pending"/>
    <s v="mobile_app"/>
  </r>
  <r>
    <s v="S07927"/>
    <d v="2024-02-07T11:05:00"/>
    <x v="52"/>
    <s v="P1426"/>
    <s v="Sarees_426"/>
    <x v="7"/>
    <s v="Red"/>
    <s v="XXL"/>
    <n v="2"/>
    <n v="2254.06"/>
    <n v="1728.39"/>
    <n v="4508.12"/>
    <n v="3456.78"/>
    <s v="C27926"/>
    <s v="Devi_7926"/>
    <s v="Chennai"/>
    <n v="13.082700000000001"/>
    <n v="80.270700000000005"/>
    <s v="SP128"/>
    <s v="Salesperson_28"/>
    <s v="Cancelled"/>
    <s v="online"/>
  </r>
  <r>
    <s v="S07928"/>
    <d v="2023-03-31T14:37:00"/>
    <x v="67"/>
    <s v="P1427"/>
    <s v="Kurta_427"/>
    <x v="1"/>
    <s v="Grey"/>
    <s v="L"/>
    <n v="2"/>
    <n v="2234.69"/>
    <n v="1386.26"/>
    <n v="4469.38"/>
    <n v="2772.52"/>
    <s v="C27927"/>
    <s v="Bhuvana_7927"/>
    <s v="Tirunelveli"/>
    <n v="8.7139000000000006"/>
    <n v="77.756699999999995"/>
    <s v="SP121"/>
    <s v="Salesperson_21"/>
    <s v="Paid"/>
    <s v="third-party"/>
  </r>
  <r>
    <s v="S07929"/>
    <d v="2023-01-20T10:41:00"/>
    <x v="85"/>
    <s v="P1428"/>
    <s v="Men's_428"/>
    <x v="4"/>
    <s v="Yellow"/>
    <s v="S"/>
    <n v="1"/>
    <n v="790.15"/>
    <n v="549.38"/>
    <n v="790.15"/>
    <n v="549.38"/>
    <s v="C27928"/>
    <s v="Devi_7928"/>
    <s v="Tirunelveli"/>
    <n v="8.7139000000000006"/>
    <n v="77.756699999999995"/>
    <s v="SP130"/>
    <s v="Salesperson_30"/>
    <s v="Shipped"/>
    <s v="mobile_app"/>
  </r>
  <r>
    <s v="S07930"/>
    <d v="2024-01-29T17:12:00"/>
    <x v="53"/>
    <s v="P1429"/>
    <s v="Men's_429"/>
    <x v="4"/>
    <s v="Black"/>
    <s v="L"/>
    <n v="1"/>
    <n v="2331.54"/>
    <n v="1929.16"/>
    <n v="2331.54"/>
    <n v="1929.16"/>
    <s v="C27929"/>
    <s v="Bhuvana_7929"/>
    <s v="Vellore"/>
    <n v="12.916499999999999"/>
    <n v="79.132499999999993"/>
    <s v="SP113"/>
    <s v="Salesperson_13"/>
    <s v="Pending"/>
    <s v="online"/>
  </r>
  <r>
    <s v="S07931"/>
    <d v="2024-04-15T10:31:00"/>
    <x v="45"/>
    <s v="P1430"/>
    <s v="Kurta_430"/>
    <x v="1"/>
    <s v="Blue"/>
    <s v="M"/>
    <n v="3"/>
    <n v="1653.47"/>
    <n v="1026.0899999999999"/>
    <n v="4960.41"/>
    <n v="3078.27"/>
    <s v="C27930"/>
    <s v="Kavin_7930"/>
    <s v="Salem"/>
    <n v="11.664300000000001"/>
    <n v="78.146000000000001"/>
    <s v="SP130"/>
    <s v="Salesperson_30"/>
    <s v="Returned"/>
    <s v="online"/>
  </r>
  <r>
    <s v="S07932"/>
    <d v="2024-07-29T11:35:00"/>
    <x v="60"/>
    <s v="P1431"/>
    <s v="Women's_431"/>
    <x v="0"/>
    <s v="Yellow"/>
    <s v="XS"/>
    <n v="1"/>
    <n v="1106.77"/>
    <n v="885.18"/>
    <n v="1106.77"/>
    <n v="885.18"/>
    <s v="C27931"/>
    <s v="Bhuvana_7931"/>
    <s v="Erode"/>
    <n v="11.34"/>
    <n v="77.717200000000005"/>
    <s v="SP147"/>
    <s v="Salesperson_47"/>
    <s v="Pending"/>
    <s v="mobile_app"/>
  </r>
  <r>
    <s v="S07933"/>
    <d v="2023-05-09T12:35:00"/>
    <x v="64"/>
    <s v="P1432"/>
    <s v="Kid's_432"/>
    <x v="5"/>
    <s v="Yellow"/>
    <s v="L"/>
    <n v="3"/>
    <n v="802.84"/>
    <n v="488.28"/>
    <n v="2408.52"/>
    <n v="1464.84"/>
    <s v="C27932"/>
    <s v="Priya_7932"/>
    <s v="Coimbatore"/>
    <n v="11.0168"/>
    <n v="76.955799999999996"/>
    <s v="SP141"/>
    <s v="Salesperson_41"/>
    <s v="Returned"/>
    <s v="mobile_app"/>
  </r>
  <r>
    <s v="S07934"/>
    <d v="2024-09-17T18:08:00"/>
    <x v="6"/>
    <s v="P1433"/>
    <s v="Kid's_433"/>
    <x v="5"/>
    <s v="White"/>
    <s v="XXL"/>
    <n v="1"/>
    <n v="1951.88"/>
    <n v="1480.3"/>
    <n v="1951.88"/>
    <n v="1480.3"/>
    <s v="C27933"/>
    <s v="Meena_7933"/>
    <s v="Erode"/>
    <n v="11.34"/>
    <n v="77.717200000000005"/>
    <s v="SP119"/>
    <s v="Salesperson_19"/>
    <s v="Cancelled"/>
    <s v="in-store"/>
  </r>
  <r>
    <s v="S07935"/>
    <d v="2023-11-28T17:07:00"/>
    <x v="33"/>
    <s v="P1434"/>
    <s v="Sarees_434"/>
    <x v="7"/>
    <s v="Blue"/>
    <s v="L"/>
    <n v="1"/>
    <n v="2142.11"/>
    <n v="1481.41"/>
    <n v="2142.11"/>
    <n v="1481.41"/>
    <s v="C27934"/>
    <s v="Anu_7934"/>
    <s v="Madurai"/>
    <n v="9.9252000000000002"/>
    <n v="78.119799999999998"/>
    <s v="SP144"/>
    <s v="Salesperson_44"/>
    <s v="Shipped"/>
    <s v="in-store"/>
  </r>
  <r>
    <s v="S07936"/>
    <d v="2024-05-18T10:38:00"/>
    <x v="36"/>
    <s v="P1435"/>
    <s v="Sarees_435"/>
    <x v="7"/>
    <s v="Grey"/>
    <s v="L"/>
    <n v="4"/>
    <n v="1472.07"/>
    <n v="1293.6400000000001"/>
    <n v="5888.28"/>
    <n v="5174.5600000000004"/>
    <s v="C27935"/>
    <s v="Meena_7935"/>
    <s v="Chennai"/>
    <n v="13.082700000000001"/>
    <n v="80.270700000000005"/>
    <s v="SP148"/>
    <s v="Salesperson_48"/>
    <s v="Shipped"/>
    <s v="mobile_app"/>
  </r>
  <r>
    <s v="S07937"/>
    <d v="2024-03-23T21:19:00"/>
    <x v="7"/>
    <s v="P1436"/>
    <s v="Women's_436"/>
    <x v="0"/>
    <s v="White"/>
    <s v="L"/>
    <n v="1"/>
    <n v="1017.9"/>
    <n v="913.46"/>
    <n v="1017.9"/>
    <n v="913.46"/>
    <s v="C27936"/>
    <s v="Aarav_7936"/>
    <s v="Coimbatore"/>
    <n v="11.0168"/>
    <n v="76.955799999999996"/>
    <s v="SP131"/>
    <s v="Salesperson_31"/>
    <s v="Returned"/>
    <s v="in-store"/>
  </r>
  <r>
    <s v="S07938"/>
    <d v="2023-05-12T14:53:00"/>
    <x v="64"/>
    <s v="P1437"/>
    <s v="Women's_437"/>
    <x v="0"/>
    <s v="Pink"/>
    <s v="M"/>
    <n v="1"/>
    <n v="605.95000000000005"/>
    <n v="475.65"/>
    <n v="605.95000000000005"/>
    <n v="475.65"/>
    <s v="C27937"/>
    <s v="Aarav_7937"/>
    <s v="Chennai"/>
    <n v="13.082700000000001"/>
    <n v="80.270700000000005"/>
    <s v="SP103"/>
    <s v="Salesperson_3"/>
    <s v="Cancelled"/>
    <s v="online"/>
  </r>
  <r>
    <s v="S07939"/>
    <d v="2023-02-02T11:26:00"/>
    <x v="35"/>
    <s v="P1438"/>
    <s v="Kid's_438"/>
    <x v="5"/>
    <s v="Yellow"/>
    <s v="L"/>
    <n v="4"/>
    <n v="973.19"/>
    <n v="605.80999999999995"/>
    <n v="3892.76"/>
    <n v="2423.2399999999998"/>
    <s v="C27938"/>
    <s v="Lakshmi_7938"/>
    <s v="Tiruchirappalli"/>
    <n v="10.7905"/>
    <n v="78.704700000000003"/>
    <s v="SP143"/>
    <s v="Salesperson_43"/>
    <s v="Returned"/>
    <s v="online"/>
  </r>
  <r>
    <s v="S07940"/>
    <d v="2023-11-16T18:22:00"/>
    <x v="44"/>
    <s v="P1439"/>
    <s v="Kurta_439"/>
    <x v="1"/>
    <s v="Green"/>
    <s v="L"/>
    <n v="4"/>
    <n v="285.01"/>
    <n v="193.61"/>
    <n v="1140.04"/>
    <n v="774.44"/>
    <s v="C27939"/>
    <s v="Anu_7939"/>
    <s v="Tiruchirappalli"/>
    <n v="10.7905"/>
    <n v="78.704700000000003"/>
    <s v="SP140"/>
    <s v="Salesperson_40"/>
    <s v="Cancelled"/>
    <s v="in-store"/>
  </r>
  <r>
    <s v="S07941"/>
    <d v="2023-06-08T15:08:00"/>
    <x v="87"/>
    <s v="P1440"/>
    <s v="Sportswear_440"/>
    <x v="3"/>
    <s v="Grey"/>
    <s v="L"/>
    <n v="3"/>
    <n v="1253.8399999999999"/>
    <n v="763.11"/>
    <n v="3761.52"/>
    <n v="2289.33"/>
    <s v="C27940"/>
    <s v="Priya_7940"/>
    <s v="Tirunelveli"/>
    <n v="8.7139000000000006"/>
    <n v="77.756699999999995"/>
    <s v="SP116"/>
    <s v="Salesperson_16"/>
    <s v="Paid"/>
    <s v="in-store"/>
  </r>
  <r>
    <s v="S07942"/>
    <d v="2023-12-01T18:27:00"/>
    <x v="33"/>
    <s v="P1441"/>
    <s v="Kid's_441"/>
    <x v="5"/>
    <s v="Black"/>
    <s v="M"/>
    <n v="1"/>
    <n v="1830.61"/>
    <n v="1512.59"/>
    <n v="1830.61"/>
    <n v="1512.59"/>
    <s v="C27941"/>
    <s v="Ravi_7941"/>
    <s v="Coimbatore"/>
    <n v="11.0168"/>
    <n v="76.955799999999996"/>
    <s v="SP118"/>
    <s v="Salesperson_18"/>
    <s v="Returned"/>
    <s v="mobile_app"/>
  </r>
  <r>
    <s v="S07943"/>
    <d v="2023-05-14T20:27:00"/>
    <x v="64"/>
    <s v="P1442"/>
    <s v="Women's_442"/>
    <x v="0"/>
    <s v="Black"/>
    <s v="L"/>
    <n v="1"/>
    <n v="355.53"/>
    <n v="244.19"/>
    <n v="355.53"/>
    <n v="244.19"/>
    <s v="C27942"/>
    <s v="Vishal_7942"/>
    <s v="Chennai"/>
    <n v="13.082700000000001"/>
    <n v="80.270700000000005"/>
    <s v="SP149"/>
    <s v="Salesperson_49"/>
    <s v="Pending"/>
    <s v="in-store"/>
  </r>
  <r>
    <s v="S07944"/>
    <d v="2024-01-20T20:04:00"/>
    <x v="49"/>
    <s v="P1443"/>
    <s v="Kid's_443"/>
    <x v="5"/>
    <s v="Pink"/>
    <s v="M"/>
    <n v="3"/>
    <n v="1120.29"/>
    <n v="999.75"/>
    <n v="3360.87"/>
    <n v="2999.25"/>
    <s v="C27943"/>
    <s v="Sanjay_7943"/>
    <s v="Erode"/>
    <n v="11.34"/>
    <n v="77.717200000000005"/>
    <s v="SP121"/>
    <s v="Salesperson_21"/>
    <s v="Pending"/>
    <s v="online"/>
  </r>
  <r>
    <s v="S07945"/>
    <d v="2024-06-20T19:10:00"/>
    <x v="11"/>
    <s v="P1444"/>
    <s v="Jeans_444"/>
    <x v="6"/>
    <s v="Pink"/>
    <s v="L"/>
    <n v="4"/>
    <n v="235.32"/>
    <n v="202.24"/>
    <n v="941.28"/>
    <n v="808.96"/>
    <s v="C27944"/>
    <s v="Karthik_7944"/>
    <s v="Erode"/>
    <n v="11.34"/>
    <n v="77.717200000000005"/>
    <s v="SP111"/>
    <s v="Salesperson_11"/>
    <s v="Shipped"/>
    <s v="in-store"/>
  </r>
  <r>
    <s v="S07946"/>
    <d v="2023-03-30T14:16:00"/>
    <x v="67"/>
    <s v="P1445"/>
    <s v="Sarees_445"/>
    <x v="7"/>
    <s v="White"/>
    <s v="M"/>
    <n v="3"/>
    <n v="955.76"/>
    <n v="669.81"/>
    <n v="2867.28"/>
    <n v="2009.43"/>
    <s v="C27945"/>
    <s v="Lakshmi_7945"/>
    <s v="Salem"/>
    <n v="11.664300000000001"/>
    <n v="78.146000000000001"/>
    <s v="SP100"/>
    <s v="Salesperson_0"/>
    <s v="Pending"/>
    <s v="mobile_app"/>
  </r>
  <r>
    <s v="S07947"/>
    <d v="2024-02-08T17:31:00"/>
    <x v="52"/>
    <s v="P1446"/>
    <s v="T-Shirts_446"/>
    <x v="2"/>
    <s v="Maroon"/>
    <s v="XL"/>
    <n v="1"/>
    <n v="2145.0500000000002"/>
    <n v="1426.81"/>
    <n v="2145.0500000000002"/>
    <n v="1426.81"/>
    <s v="C27946"/>
    <s v="Meena_7946"/>
    <s v="Vellore"/>
    <n v="12.916499999999999"/>
    <n v="79.132499999999993"/>
    <s v="SP123"/>
    <s v="Salesperson_23"/>
    <s v="Cancelled"/>
    <s v="in-store"/>
  </r>
  <r>
    <s v="S07948"/>
    <d v="2023-12-20T19:52:00"/>
    <x v="41"/>
    <s v="P1447"/>
    <s v="Sarees_447"/>
    <x v="7"/>
    <s v="Yellow"/>
    <s v="S"/>
    <n v="1"/>
    <n v="1763.52"/>
    <n v="1299.67"/>
    <n v="1763.52"/>
    <n v="1299.67"/>
    <s v="C27947"/>
    <s v="Priya_7947"/>
    <s v="Salem"/>
    <n v="11.664300000000001"/>
    <n v="78.146000000000001"/>
    <s v="SP140"/>
    <s v="Salesperson_40"/>
    <s v="Pending"/>
    <s v="in-store"/>
  </r>
  <r>
    <s v="S07949"/>
    <d v="2023-03-26T15:26:00"/>
    <x v="77"/>
    <s v="P1448"/>
    <s v="Kid's_448"/>
    <x v="5"/>
    <s v="Red"/>
    <s v="XL"/>
    <n v="1"/>
    <n v="1822.87"/>
    <n v="1312.1"/>
    <n v="1822.87"/>
    <n v="1312.1"/>
    <s v="C27948"/>
    <s v="Vishal_7948"/>
    <s v="Vellore"/>
    <n v="12.916499999999999"/>
    <n v="79.132499999999993"/>
    <s v="SP102"/>
    <s v="Salesperson_2"/>
    <s v="Returned"/>
    <s v="in-store"/>
  </r>
  <r>
    <s v="S07950"/>
    <d v="2023-01-03T21:08:00"/>
    <x v="3"/>
    <s v="P1449"/>
    <s v="T-Shirts_449"/>
    <x v="2"/>
    <s v="White"/>
    <s v="L"/>
    <n v="2"/>
    <n v="997.78"/>
    <n v="764.9"/>
    <n v="1995.56"/>
    <n v="1529.8"/>
    <s v="C27949"/>
    <s v="Bhuvana_7949"/>
    <s v="Erode"/>
    <n v="11.34"/>
    <n v="77.717200000000005"/>
    <s v="SP122"/>
    <s v="Salesperson_22"/>
    <s v="Cancelled"/>
    <s v="in-store"/>
  </r>
  <r>
    <s v="S07951"/>
    <d v="2024-04-07T10:29:00"/>
    <x v="82"/>
    <s v="P1450"/>
    <s v="Jeans_450"/>
    <x v="6"/>
    <s v="Red"/>
    <s v="XS"/>
    <n v="1"/>
    <n v="745.01"/>
    <n v="458.91"/>
    <n v="745.01"/>
    <n v="458.91"/>
    <s v="C27950"/>
    <s v="Anu_7950"/>
    <s v="Vellore"/>
    <n v="12.916499999999999"/>
    <n v="79.132499999999993"/>
    <s v="SP124"/>
    <s v="Salesperson_24"/>
    <s v="Cancelled"/>
    <s v="online"/>
  </r>
  <r>
    <s v="S07952"/>
    <d v="2023-07-09T20:54:00"/>
    <x v="90"/>
    <s v="P1451"/>
    <s v="Kid's_451"/>
    <x v="5"/>
    <s v="Grey"/>
    <s v="XS"/>
    <n v="3"/>
    <n v="490.62"/>
    <n v="320.73"/>
    <n v="1471.86"/>
    <n v="962.19"/>
    <s v="C27951"/>
    <s v="Vishal_7951"/>
    <s v="Tiruchirappalli"/>
    <n v="10.7905"/>
    <n v="78.704700000000003"/>
    <s v="SP132"/>
    <s v="Salesperson_32"/>
    <s v="Cancelled"/>
    <s v="in-store"/>
  </r>
  <r>
    <s v="S07953"/>
    <d v="2024-05-30T13:56:00"/>
    <x v="54"/>
    <s v="P1452"/>
    <s v="Sarees_452"/>
    <x v="7"/>
    <s v="Green"/>
    <s v="XL"/>
    <n v="2"/>
    <n v="305.63"/>
    <n v="202.56"/>
    <n v="611.26"/>
    <n v="405.12"/>
    <s v="C27952"/>
    <s v="Ravi_7952"/>
    <s v="Coimbatore"/>
    <n v="11.0168"/>
    <n v="76.955799999999996"/>
    <s v="SP122"/>
    <s v="Salesperson_22"/>
    <s v="Cancelled"/>
    <s v="online"/>
  </r>
  <r>
    <s v="S07954"/>
    <d v="2023-05-13T19:27:00"/>
    <x v="64"/>
    <s v="P1453"/>
    <s v="Jeans_453"/>
    <x v="6"/>
    <s v="White"/>
    <s v="XXL"/>
    <n v="1"/>
    <n v="289.95"/>
    <n v="199.28"/>
    <n v="289.95"/>
    <n v="199.28"/>
    <s v="C27953"/>
    <s v="Lakshmi_7953"/>
    <s v="Salem"/>
    <n v="11.664300000000001"/>
    <n v="78.146000000000001"/>
    <s v="SP114"/>
    <s v="Salesperson_14"/>
    <s v="Paid"/>
    <s v="in-store"/>
  </r>
  <r>
    <s v="S07955"/>
    <d v="2023-02-03T16:06:00"/>
    <x v="35"/>
    <s v="P1454"/>
    <s v="Kid's_454"/>
    <x v="5"/>
    <s v="Grey"/>
    <s v="XXL"/>
    <n v="3"/>
    <n v="457.79"/>
    <n v="368.13"/>
    <n v="1373.37"/>
    <n v="1104.3900000000001"/>
    <s v="C27954"/>
    <s v="Meena_7954"/>
    <s v="Tirunelveli"/>
    <n v="8.7139000000000006"/>
    <n v="77.756699999999995"/>
    <s v="SP119"/>
    <s v="Salesperson_19"/>
    <s v="Returned"/>
    <s v="in-store"/>
  </r>
  <r>
    <s v="S07956"/>
    <d v="2023-12-27T16:05:00"/>
    <x v="34"/>
    <s v="P1455"/>
    <s v="Kid's_455"/>
    <x v="5"/>
    <s v="White"/>
    <s v="XS"/>
    <n v="2"/>
    <n v="1431.82"/>
    <n v="898.17"/>
    <n v="2863.64"/>
    <n v="1796.34"/>
    <s v="C27955"/>
    <s v="Kavin_7955"/>
    <s v="Salem"/>
    <n v="11.664300000000001"/>
    <n v="78.146000000000001"/>
    <s v="SP134"/>
    <s v="Salesperson_34"/>
    <s v="Paid"/>
    <s v="in-store"/>
  </r>
  <r>
    <s v="S07957"/>
    <d v="2024-04-30T21:26:00"/>
    <x v="47"/>
    <s v="P1456"/>
    <s v="T-Shirts_456"/>
    <x v="2"/>
    <s v="Pink"/>
    <s v="XL"/>
    <n v="3"/>
    <n v="1693.55"/>
    <n v="1096.33"/>
    <n v="5080.6499999999996"/>
    <n v="3288.99"/>
    <s v="C27956"/>
    <s v="Anu_7956"/>
    <s v="Erode"/>
    <n v="11.34"/>
    <n v="77.717200000000005"/>
    <s v="SP144"/>
    <s v="Salesperson_44"/>
    <s v="Cancelled"/>
    <s v="in-store"/>
  </r>
  <r>
    <s v="S07958"/>
    <d v="2023-12-29T20:04:00"/>
    <x v="34"/>
    <s v="P1457"/>
    <s v="Men's_457"/>
    <x v="4"/>
    <s v="Maroon"/>
    <s v="XXL"/>
    <n v="4"/>
    <n v="1960.95"/>
    <n v="1764.44"/>
    <n v="7843.8"/>
    <n v="7057.76"/>
    <s v="C27957"/>
    <s v="Ravi_7957"/>
    <s v="Erode"/>
    <n v="11.34"/>
    <n v="77.717200000000005"/>
    <s v="SP112"/>
    <s v="Salesperson_12"/>
    <s v="Returned"/>
    <s v="online"/>
  </r>
  <r>
    <s v="S07959"/>
    <d v="2023-09-19T18:22:00"/>
    <x v="70"/>
    <s v="P1458"/>
    <s v="Kid's_458"/>
    <x v="5"/>
    <s v="Grey"/>
    <s v="S"/>
    <n v="1"/>
    <n v="1490.31"/>
    <n v="946.08"/>
    <n v="1490.31"/>
    <n v="946.08"/>
    <s v="C27958"/>
    <s v="Vishal_7958"/>
    <s v="Vellore"/>
    <n v="12.916499999999999"/>
    <n v="79.132499999999993"/>
    <s v="SP129"/>
    <s v="Salesperson_29"/>
    <s v="Paid"/>
    <s v="in-store"/>
  </r>
  <r>
    <s v="S07960"/>
    <d v="2024-10-04T15:27:00"/>
    <x v="25"/>
    <s v="P1459"/>
    <s v="Women's_459"/>
    <x v="0"/>
    <s v="Yellow"/>
    <s v="L"/>
    <n v="2"/>
    <n v="2362"/>
    <n v="1852.58"/>
    <n v="4724"/>
    <n v="3705.16"/>
    <s v="C27959"/>
    <s v="Anu_7959"/>
    <s v="Vellore"/>
    <n v="12.916499999999999"/>
    <n v="79.132499999999993"/>
    <s v="SP112"/>
    <s v="Salesperson_12"/>
    <s v="Shipped"/>
    <s v="in-store"/>
  </r>
  <r>
    <s v="S07961"/>
    <d v="2023-09-14T13:25:00"/>
    <x v="61"/>
    <s v="P1460"/>
    <s v="Women's_460"/>
    <x v="0"/>
    <s v="Yellow"/>
    <s v="L"/>
    <n v="3"/>
    <n v="2140.6799999999998"/>
    <n v="1483.49"/>
    <n v="6422.04"/>
    <n v="4450.47"/>
    <s v="C27960"/>
    <s v="Diya_7960"/>
    <s v="Erode"/>
    <n v="11.34"/>
    <n v="77.717200000000005"/>
    <s v="SP110"/>
    <s v="Salesperson_10"/>
    <s v="Paid"/>
    <s v="in-store"/>
  </r>
  <r>
    <s v="S07962"/>
    <d v="2024-05-04T19:13:00"/>
    <x v="47"/>
    <s v="P1461"/>
    <s v="Sportswear_461"/>
    <x v="3"/>
    <s v="Black"/>
    <s v="L"/>
    <n v="1"/>
    <n v="2384.87"/>
    <n v="1837.69"/>
    <n v="2384.87"/>
    <n v="1837.69"/>
    <s v="C27961"/>
    <s v="Ganesh_7961"/>
    <s v="Vellore"/>
    <n v="12.916499999999999"/>
    <n v="79.132499999999993"/>
    <s v="SP105"/>
    <s v="Salesperson_5"/>
    <s v="Pending"/>
    <s v="online"/>
  </r>
  <r>
    <s v="S07963"/>
    <d v="2023-06-25T19:23:00"/>
    <x v="88"/>
    <s v="P1462"/>
    <s v="Sportswear_462"/>
    <x v="3"/>
    <s v="Black"/>
    <s v="XS"/>
    <n v="3"/>
    <n v="283.22000000000003"/>
    <n v="180.44"/>
    <n v="849.66"/>
    <n v="541.32000000000005"/>
    <s v="C27962"/>
    <s v="Vishal_7962"/>
    <s v="Chennai"/>
    <n v="13.082700000000001"/>
    <n v="80.270700000000005"/>
    <s v="SP144"/>
    <s v="Salesperson_44"/>
    <s v="Pending"/>
    <s v="third-party"/>
  </r>
  <r>
    <s v="S07964"/>
    <d v="2024-03-01T12:37:00"/>
    <x v="14"/>
    <s v="P1463"/>
    <s v="Women's_463"/>
    <x v="0"/>
    <s v="Blue"/>
    <s v="L"/>
    <n v="2"/>
    <n v="1682.88"/>
    <n v="1149.31"/>
    <n v="3365.76"/>
    <n v="2298.62"/>
    <s v="C27963"/>
    <s v="Priya_7963"/>
    <s v="Erode"/>
    <n v="11.34"/>
    <n v="77.717200000000005"/>
    <s v="SP149"/>
    <s v="Salesperson_49"/>
    <s v="Paid"/>
    <s v="online"/>
  </r>
  <r>
    <s v="S07965"/>
    <d v="2023-02-28T14:01:00"/>
    <x v="10"/>
    <s v="P1464"/>
    <s v="Kurta_464"/>
    <x v="1"/>
    <s v="Green"/>
    <s v="M"/>
    <n v="2"/>
    <n v="1660.26"/>
    <n v="1364.97"/>
    <n v="3320.52"/>
    <n v="2729.94"/>
    <s v="C27964"/>
    <s v="Devi_7964"/>
    <s v="Erode"/>
    <n v="11.34"/>
    <n v="77.717200000000005"/>
    <s v="SP139"/>
    <s v="Salesperson_39"/>
    <s v="Cancelled"/>
    <s v="in-store"/>
  </r>
  <r>
    <s v="S07966"/>
    <d v="2023-04-15T17:10:00"/>
    <x v="71"/>
    <s v="P1465"/>
    <s v="Kurta_465"/>
    <x v="1"/>
    <s v="Grey"/>
    <s v="L"/>
    <n v="4"/>
    <n v="912.26"/>
    <n v="776.59"/>
    <n v="3649.04"/>
    <n v="3106.36"/>
    <s v="C27965"/>
    <s v="Kavin_7965"/>
    <s v="Coimbatore"/>
    <n v="11.0168"/>
    <n v="76.955799999999996"/>
    <s v="SP132"/>
    <s v="Salesperson_32"/>
    <s v="Pending"/>
    <s v="in-store"/>
  </r>
  <r>
    <s v="S07967"/>
    <d v="2024-08-10T21:58:00"/>
    <x v="46"/>
    <s v="P1466"/>
    <s v="Kid's_466"/>
    <x v="5"/>
    <s v="White"/>
    <s v="L"/>
    <n v="1"/>
    <n v="1512.17"/>
    <n v="1326.16"/>
    <n v="1512.17"/>
    <n v="1326.16"/>
    <s v="C27966"/>
    <s v="Sathish_7966"/>
    <s v="Madurai"/>
    <n v="9.9252000000000002"/>
    <n v="78.119799999999998"/>
    <s v="SP108"/>
    <s v="Salesperson_8"/>
    <s v="Returned"/>
    <s v="in-store"/>
  </r>
  <r>
    <s v="S07968"/>
    <d v="2023-04-25T14:07:00"/>
    <x v="56"/>
    <s v="P1467"/>
    <s v="Sportswear_467"/>
    <x v="3"/>
    <s v="Pink"/>
    <s v="XXL"/>
    <n v="4"/>
    <n v="2137.52"/>
    <n v="1579.06"/>
    <n v="8550.08"/>
    <n v="6316.24"/>
    <s v="C27967"/>
    <s v="Ganesh_7967"/>
    <s v="Erode"/>
    <n v="11.34"/>
    <n v="77.717200000000005"/>
    <s v="SP128"/>
    <s v="Salesperson_28"/>
    <s v="Paid"/>
    <s v="in-store"/>
  </r>
  <r>
    <s v="S07969"/>
    <d v="2024-08-03T18:10:00"/>
    <x v="60"/>
    <s v="P1468"/>
    <s v="Sportswear_468"/>
    <x v="3"/>
    <s v="Blue"/>
    <s v="L"/>
    <n v="2"/>
    <n v="2402.2800000000002"/>
    <n v="1601.43"/>
    <n v="4804.5600000000004"/>
    <n v="3202.86"/>
    <s v="C27968"/>
    <s v="Bhuvana_7968"/>
    <s v="Vellore"/>
    <n v="12.916499999999999"/>
    <n v="79.132499999999993"/>
    <s v="SP105"/>
    <s v="Salesperson_5"/>
    <s v="Returned"/>
    <s v="in-store"/>
  </r>
  <r>
    <s v="S07970"/>
    <d v="2023-03-21T21:49:00"/>
    <x v="77"/>
    <s v="P1469"/>
    <s v="Sarees_469"/>
    <x v="7"/>
    <s v="Grey"/>
    <s v="XL"/>
    <n v="1"/>
    <n v="2250.9899999999998"/>
    <n v="1398.9"/>
    <n v="2250.9899999999998"/>
    <n v="1398.9"/>
    <s v="C27969"/>
    <s v="Kavin_7969"/>
    <s v="Tirunelveli"/>
    <n v="8.7139000000000006"/>
    <n v="77.756699999999995"/>
    <s v="SP129"/>
    <s v="Salesperson_29"/>
    <s v="Cancelled"/>
    <s v="in-store"/>
  </r>
  <r>
    <s v="S07971"/>
    <d v="2023-08-18T16:52:00"/>
    <x v="63"/>
    <s v="P1470"/>
    <s v="Sarees_470"/>
    <x v="7"/>
    <s v="Green"/>
    <s v="S"/>
    <n v="2"/>
    <n v="647.21"/>
    <n v="486.26"/>
    <n v="1294.42"/>
    <n v="972.52"/>
    <s v="C27970"/>
    <s v="Karthik_7970"/>
    <s v="Madurai"/>
    <n v="9.9252000000000002"/>
    <n v="78.119799999999998"/>
    <s v="SP138"/>
    <s v="Salesperson_38"/>
    <s v="Cancelled"/>
    <s v="in-store"/>
  </r>
  <r>
    <s v="S07972"/>
    <d v="2024-05-04T15:03:00"/>
    <x v="47"/>
    <s v="P1471"/>
    <s v="Men's_471"/>
    <x v="4"/>
    <s v="Red"/>
    <s v="XL"/>
    <n v="2"/>
    <n v="2081.16"/>
    <n v="1624.62"/>
    <n v="4162.32"/>
    <n v="3249.24"/>
    <s v="C27971"/>
    <s v="Meena_7971"/>
    <s v="Salem"/>
    <n v="11.664300000000001"/>
    <n v="78.146000000000001"/>
    <s v="SP148"/>
    <s v="Salesperson_48"/>
    <s v="Paid"/>
    <s v="in-store"/>
  </r>
  <r>
    <s v="S07973"/>
    <d v="2024-10-11T16:40:00"/>
    <x v="28"/>
    <s v="P1472"/>
    <s v="Jeans_472"/>
    <x v="6"/>
    <s v="Grey"/>
    <s v="S"/>
    <n v="4"/>
    <n v="2070.36"/>
    <n v="1629.85"/>
    <n v="8281.44"/>
    <n v="6519.4"/>
    <s v="C27972"/>
    <s v="Vishal_7972"/>
    <s v="Tirunelveli"/>
    <n v="8.7139000000000006"/>
    <n v="77.756699999999995"/>
    <s v="SP117"/>
    <s v="Salesperson_17"/>
    <s v="Pending"/>
    <s v="in-store"/>
  </r>
  <r>
    <s v="S07974"/>
    <d v="2023-12-31T18:33:00"/>
    <x v="34"/>
    <s v="P1473"/>
    <s v="T-Shirts_473"/>
    <x v="2"/>
    <s v="Grey"/>
    <s v="XS"/>
    <n v="3"/>
    <n v="1497.75"/>
    <n v="992.31"/>
    <n v="4493.25"/>
    <n v="2976.93"/>
    <s v="C27973"/>
    <s v="Diya_7973"/>
    <s v="Tirunelveli"/>
    <n v="8.7139000000000006"/>
    <n v="77.756699999999995"/>
    <s v="SP120"/>
    <s v="Salesperson_20"/>
    <s v="Cancelled"/>
    <s v="in-store"/>
  </r>
  <r>
    <s v="S07975"/>
    <d v="2024-07-24T15:10:00"/>
    <x v="79"/>
    <s v="P1474"/>
    <s v="Kid's_474"/>
    <x v="5"/>
    <s v="Green"/>
    <s v="XS"/>
    <n v="4"/>
    <n v="1636.52"/>
    <n v="1205.73"/>
    <n v="6546.08"/>
    <n v="4822.92"/>
    <s v="C27974"/>
    <s v="Anu_7974"/>
    <s v="Coimbatore"/>
    <n v="11.0168"/>
    <n v="76.955799999999996"/>
    <s v="SP136"/>
    <s v="Salesperson_36"/>
    <s v="Returned"/>
    <s v="in-store"/>
  </r>
  <r>
    <s v="S07976"/>
    <d v="2023-04-06T11:43:00"/>
    <x v="48"/>
    <s v="P1475"/>
    <s v="Women's_475"/>
    <x v="0"/>
    <s v="Grey"/>
    <s v="XS"/>
    <n v="1"/>
    <n v="2352.61"/>
    <n v="1657.28"/>
    <n v="2352.61"/>
    <n v="1657.28"/>
    <s v="C27975"/>
    <s v="Sanjay_7975"/>
    <s v="Chennai"/>
    <n v="13.082700000000001"/>
    <n v="80.270700000000005"/>
    <s v="SP128"/>
    <s v="Salesperson_28"/>
    <s v="Paid"/>
    <s v="mobile_app"/>
  </r>
  <r>
    <s v="S07977"/>
    <d v="2023-08-20T18:31:00"/>
    <x v="63"/>
    <s v="P1476"/>
    <s v="Kurta_476"/>
    <x v="1"/>
    <s v="Grey"/>
    <s v="L"/>
    <n v="1"/>
    <n v="804.18"/>
    <n v="502.39"/>
    <n v="804.18"/>
    <n v="502.39"/>
    <s v="C27976"/>
    <s v="Lakshmi_7976"/>
    <s v="Erode"/>
    <n v="11.34"/>
    <n v="77.717200000000005"/>
    <s v="SP142"/>
    <s v="Salesperson_42"/>
    <s v="Cancelled"/>
    <s v="third-party"/>
  </r>
  <r>
    <s v="S07978"/>
    <d v="2023-11-24T15:42:00"/>
    <x v="51"/>
    <s v="P1477"/>
    <s v="Jeans_477"/>
    <x v="6"/>
    <s v="Blue"/>
    <s v="S"/>
    <n v="1"/>
    <n v="1360.05"/>
    <n v="992.38"/>
    <n v="1360.05"/>
    <n v="992.38"/>
    <s v="C27977"/>
    <s v="Diya_7977"/>
    <s v="Erode"/>
    <n v="11.34"/>
    <n v="77.717200000000005"/>
    <s v="SP119"/>
    <s v="Salesperson_19"/>
    <s v="Returned"/>
    <s v="online"/>
  </r>
  <r>
    <s v="S07979"/>
    <d v="2023-06-20T15:26:00"/>
    <x v="88"/>
    <s v="P1478"/>
    <s v="Jeans_478"/>
    <x v="6"/>
    <s v="Maroon"/>
    <s v="S"/>
    <n v="1"/>
    <n v="2075.75"/>
    <n v="1595.49"/>
    <n v="2075.75"/>
    <n v="1595.49"/>
    <s v="C27978"/>
    <s v="Meena_7978"/>
    <s v="Erode"/>
    <n v="11.34"/>
    <n v="77.717200000000005"/>
    <s v="SP118"/>
    <s v="Salesperson_18"/>
    <s v="Pending"/>
    <s v="mobile_app"/>
  </r>
  <r>
    <s v="S07980"/>
    <d v="2024-08-26T12:41:00"/>
    <x v="20"/>
    <s v="P1479"/>
    <s v="Sarees_479"/>
    <x v="7"/>
    <s v="Yellow"/>
    <s v="XS"/>
    <n v="2"/>
    <n v="1847.87"/>
    <n v="1445.84"/>
    <n v="3695.74"/>
    <n v="2891.68"/>
    <s v="C27979"/>
    <s v="Bhuvana_7979"/>
    <s v="Tiruchirappalli"/>
    <n v="10.7905"/>
    <n v="78.704700000000003"/>
    <s v="SP123"/>
    <s v="Salesperson_23"/>
    <s v="Pending"/>
    <s v="online"/>
  </r>
  <r>
    <s v="S07981"/>
    <d v="2024-01-26T11:37:00"/>
    <x v="57"/>
    <s v="P1480"/>
    <s v="Jeans_480"/>
    <x v="6"/>
    <s v="Green"/>
    <s v="XXL"/>
    <n v="2"/>
    <n v="936.5"/>
    <n v="763.72"/>
    <n v="1873"/>
    <n v="1527.44"/>
    <s v="C27980"/>
    <s v="Diya_7980"/>
    <s v="Chennai"/>
    <n v="13.082700000000001"/>
    <n v="80.270700000000005"/>
    <s v="SP106"/>
    <s v="Salesperson_6"/>
    <s v="Pending"/>
    <s v="in-store"/>
  </r>
  <r>
    <s v="S07982"/>
    <d v="2023-04-17T18:46:00"/>
    <x v="12"/>
    <s v="P1481"/>
    <s v="Sarees_481"/>
    <x v="7"/>
    <s v="White"/>
    <s v="XXL"/>
    <n v="2"/>
    <n v="2207.4499999999998"/>
    <n v="1351.32"/>
    <n v="4414.8999999999996"/>
    <n v="2702.64"/>
    <s v="C27981"/>
    <s v="Priya_7981"/>
    <s v="Vellore"/>
    <n v="12.916499999999999"/>
    <n v="79.132499999999993"/>
    <s v="SP120"/>
    <s v="Salesperson_20"/>
    <s v="Cancelled"/>
    <s v="in-store"/>
  </r>
  <r>
    <s v="S07983"/>
    <d v="2024-07-11T10:09:00"/>
    <x v="84"/>
    <s v="P1482"/>
    <s v="Women's_482"/>
    <x v="0"/>
    <s v="White"/>
    <s v="XL"/>
    <n v="2"/>
    <n v="1913.11"/>
    <n v="1416.4"/>
    <n v="3826.22"/>
    <n v="2832.8"/>
    <s v="C27982"/>
    <s v="Sathish_7982"/>
    <s v="Tirunelveli"/>
    <n v="8.7139000000000006"/>
    <n v="77.756699999999995"/>
    <s v="SP136"/>
    <s v="Salesperson_36"/>
    <s v="Shipped"/>
    <s v="in-store"/>
  </r>
  <r>
    <s v="S07984"/>
    <d v="2024-08-07T14:42:00"/>
    <x v="46"/>
    <s v="P1483"/>
    <s v="Sportswear_483"/>
    <x v="3"/>
    <s v="Red"/>
    <s v="S"/>
    <n v="3"/>
    <n v="559.74"/>
    <n v="365.15"/>
    <n v="1679.22"/>
    <n v="1095.45"/>
    <s v="C27983"/>
    <s v="Diya_7983"/>
    <s v="Vellore"/>
    <n v="12.916499999999999"/>
    <n v="79.132499999999993"/>
    <s v="SP100"/>
    <s v="Salesperson_0"/>
    <s v="Returned"/>
    <s v="in-store"/>
  </r>
  <r>
    <s v="S07985"/>
    <d v="2023-02-11T20:07:00"/>
    <x v="80"/>
    <s v="P1484"/>
    <s v="Kurta_484"/>
    <x v="1"/>
    <s v="Maroon"/>
    <s v="XXL"/>
    <n v="2"/>
    <n v="1639.22"/>
    <n v="1081.22"/>
    <n v="3278.44"/>
    <n v="2162.44"/>
    <s v="C27984"/>
    <s v="Devi_7984"/>
    <s v="Madurai"/>
    <n v="9.9252000000000002"/>
    <n v="78.119799999999998"/>
    <s v="SP123"/>
    <s v="Salesperson_23"/>
    <s v="Cancelled"/>
    <s v="in-store"/>
  </r>
  <r>
    <s v="S07986"/>
    <d v="2024-10-10T14:54:00"/>
    <x v="28"/>
    <s v="P1485"/>
    <s v="Jeans_485"/>
    <x v="6"/>
    <s v="Green"/>
    <s v="XS"/>
    <n v="1"/>
    <n v="798.43"/>
    <n v="611.45000000000005"/>
    <n v="798.43"/>
    <n v="611.45000000000005"/>
    <s v="C27985"/>
    <s v="Diya_7985"/>
    <s v="Salem"/>
    <n v="11.664300000000001"/>
    <n v="78.146000000000001"/>
    <s v="SP113"/>
    <s v="Salesperson_13"/>
    <s v="Returned"/>
    <s v="in-store"/>
  </r>
  <r>
    <s v="S07987"/>
    <d v="2023-12-31T12:11:00"/>
    <x v="34"/>
    <s v="P1486"/>
    <s v="T-Shirts_486"/>
    <x v="2"/>
    <s v="Yellow"/>
    <s v="L"/>
    <n v="1"/>
    <n v="1028.0899999999999"/>
    <n v="873.17"/>
    <n v="1028.0899999999999"/>
    <n v="873.17"/>
    <s v="C27986"/>
    <s v="Sanjay_7986"/>
    <s v="Tiruchirappalli"/>
    <n v="10.7905"/>
    <n v="78.704700000000003"/>
    <s v="SP125"/>
    <s v="Salesperson_25"/>
    <s v="Shipped"/>
    <s v="in-store"/>
  </r>
  <r>
    <s v="S07988"/>
    <d v="2024-04-29T13:01:00"/>
    <x v="47"/>
    <s v="P1487"/>
    <s v="Jeans_487"/>
    <x v="6"/>
    <s v="Pink"/>
    <s v="XL"/>
    <n v="2"/>
    <n v="2465.4699999999998"/>
    <n v="1649.69"/>
    <n v="4930.9399999999996"/>
    <n v="3299.38"/>
    <s v="C27987"/>
    <s v="Priya_7987"/>
    <s v="Tiruchirappalli"/>
    <n v="10.7905"/>
    <n v="78.704700000000003"/>
    <s v="SP126"/>
    <s v="Salesperson_26"/>
    <s v="Returned"/>
    <s v="online"/>
  </r>
  <r>
    <s v="S07989"/>
    <d v="2023-06-04T18:14:00"/>
    <x v="30"/>
    <s v="P1488"/>
    <s v="T-Shirts_488"/>
    <x v="2"/>
    <s v="White"/>
    <s v="XL"/>
    <n v="1"/>
    <n v="1571.53"/>
    <n v="1229.08"/>
    <n v="1571.53"/>
    <n v="1229.08"/>
    <s v="C27988"/>
    <s v="Anu_7988"/>
    <s v="Coimbatore"/>
    <n v="11.0168"/>
    <n v="76.955799999999996"/>
    <s v="SP101"/>
    <s v="Salesperson_1"/>
    <s v="Shipped"/>
    <s v="online"/>
  </r>
  <r>
    <s v="S07990"/>
    <d v="2023-11-07T21:06:00"/>
    <x v="81"/>
    <s v="P1489"/>
    <s v="Jeans_489"/>
    <x v="6"/>
    <s v="Green"/>
    <s v="L"/>
    <n v="2"/>
    <n v="1119.51"/>
    <n v="690.45"/>
    <n v="2239.02"/>
    <n v="1380.9"/>
    <s v="C27989"/>
    <s v="Bhuvana_7989"/>
    <s v="Vellore"/>
    <n v="12.916499999999999"/>
    <n v="79.132499999999993"/>
    <s v="SP148"/>
    <s v="Salesperson_48"/>
    <s v="Pending"/>
    <s v="in-store"/>
  </r>
  <r>
    <s v="S07991"/>
    <d v="2024-04-11T16:54:00"/>
    <x v="86"/>
    <s v="P1490"/>
    <s v="Kid's_490"/>
    <x v="5"/>
    <s v="Red"/>
    <s v="L"/>
    <n v="3"/>
    <n v="252.67"/>
    <n v="186.14"/>
    <n v="758.01"/>
    <n v="558.41999999999996"/>
    <s v="C27990"/>
    <s v="Bhuvana_7990"/>
    <s v="Chennai"/>
    <n v="13.082700000000001"/>
    <n v="80.270700000000005"/>
    <s v="SP117"/>
    <s v="Salesperson_17"/>
    <s v="Pending"/>
    <s v="online"/>
  </r>
  <r>
    <s v="S07992"/>
    <d v="2023-08-05T17:33:00"/>
    <x v="58"/>
    <s v="P1491"/>
    <s v="T-Shirts_491"/>
    <x v="2"/>
    <s v="Green"/>
    <s v="XL"/>
    <n v="4"/>
    <n v="2117.2399999999998"/>
    <n v="1433.8"/>
    <n v="8468.9599999999991"/>
    <n v="5735.2"/>
    <s v="C27991"/>
    <s v="Sathish_7991"/>
    <s v="Madurai"/>
    <n v="9.9252000000000002"/>
    <n v="78.119799999999998"/>
    <s v="SP148"/>
    <s v="Salesperson_48"/>
    <s v="Paid"/>
    <s v="in-store"/>
  </r>
  <r>
    <s v="S07993"/>
    <d v="2023-04-12T18:46:00"/>
    <x v="71"/>
    <s v="P1492"/>
    <s v="Women's_492"/>
    <x v="0"/>
    <s v="Green"/>
    <s v="M"/>
    <n v="1"/>
    <n v="1770.46"/>
    <n v="1382.48"/>
    <n v="1770.46"/>
    <n v="1382.48"/>
    <s v="C27992"/>
    <s v="Ravi_7992"/>
    <s v="Salem"/>
    <n v="11.664300000000001"/>
    <n v="78.146000000000001"/>
    <s v="SP113"/>
    <s v="Salesperson_13"/>
    <s v="Returned"/>
    <s v="in-store"/>
  </r>
  <r>
    <s v="S07994"/>
    <d v="2023-05-21T20:27:00"/>
    <x v="62"/>
    <s v="P1493"/>
    <s v="Men's_493"/>
    <x v="4"/>
    <s v="Pink"/>
    <s v="XL"/>
    <n v="3"/>
    <n v="2420.15"/>
    <n v="1724.96"/>
    <n v="7260.45"/>
    <n v="5174.88"/>
    <s v="C27993"/>
    <s v="Lakshmi_7993"/>
    <s v="Vellore"/>
    <n v="12.916499999999999"/>
    <n v="79.132499999999993"/>
    <s v="SP134"/>
    <s v="Salesperson_34"/>
    <s v="Pending"/>
    <s v="online"/>
  </r>
  <r>
    <s v="S07995"/>
    <d v="2023-01-28T17:21:00"/>
    <x v="17"/>
    <s v="P1494"/>
    <s v="Men's_494"/>
    <x v="4"/>
    <s v="Black"/>
    <s v="XL"/>
    <n v="2"/>
    <n v="2305.1799999999998"/>
    <n v="1453.53"/>
    <n v="4610.3599999999997"/>
    <n v="2907.06"/>
    <s v="C27994"/>
    <s v="Ravi_7994"/>
    <s v="Madurai"/>
    <n v="9.9252000000000002"/>
    <n v="78.119799999999998"/>
    <s v="SP107"/>
    <s v="Salesperson_7"/>
    <s v="Paid"/>
    <s v="third-party"/>
  </r>
  <r>
    <s v="S07996"/>
    <d v="2024-03-10T20:17:00"/>
    <x v="8"/>
    <s v="P1495"/>
    <s v="Kid's_495"/>
    <x v="5"/>
    <s v="Red"/>
    <s v="S"/>
    <n v="1"/>
    <n v="2259"/>
    <n v="1514.38"/>
    <n v="2259"/>
    <n v="1514.38"/>
    <s v="C27995"/>
    <s v="Anu_7995"/>
    <s v="Madurai"/>
    <n v="9.9252000000000002"/>
    <n v="78.119799999999998"/>
    <s v="SP146"/>
    <s v="Salesperson_46"/>
    <s v="Cancelled"/>
    <s v="mobile_app"/>
  </r>
  <r>
    <s v="S07997"/>
    <d v="2024-04-04T14:56:00"/>
    <x v="82"/>
    <s v="P1496"/>
    <s v="Jeans_496"/>
    <x v="6"/>
    <s v="Red"/>
    <s v="XS"/>
    <n v="3"/>
    <n v="291.45"/>
    <n v="213.84"/>
    <n v="874.35"/>
    <n v="641.52"/>
    <s v="C27996"/>
    <s v="Karthik_7996"/>
    <s v="Chennai"/>
    <n v="13.082700000000001"/>
    <n v="80.270700000000005"/>
    <s v="SP149"/>
    <s v="Salesperson_49"/>
    <s v="Returned"/>
    <s v="in-store"/>
  </r>
  <r>
    <s v="S07998"/>
    <d v="2023-02-20T13:49:00"/>
    <x v="29"/>
    <s v="P1497"/>
    <s v="Sarees_497"/>
    <x v="7"/>
    <s v="White"/>
    <s v="L"/>
    <n v="2"/>
    <n v="1596.18"/>
    <n v="1284.8"/>
    <n v="3192.36"/>
    <n v="2569.6"/>
    <s v="C27997"/>
    <s v="Priya_7997"/>
    <s v="Coimbatore"/>
    <n v="11.0168"/>
    <n v="76.955799999999996"/>
    <s v="SP127"/>
    <s v="Salesperson_27"/>
    <s v="Cancelled"/>
    <s v="in-store"/>
  </r>
  <r>
    <s v="S07999"/>
    <d v="2024-04-02T15:19:00"/>
    <x v="82"/>
    <s v="P1498"/>
    <s v="Men's_498"/>
    <x v="4"/>
    <s v="Pink"/>
    <s v="XL"/>
    <n v="2"/>
    <n v="553.55999999999995"/>
    <n v="403.15"/>
    <n v="1107.1199999999999"/>
    <n v="806.3"/>
    <s v="C27998"/>
    <s v="Aarav_7998"/>
    <s v="Tiruchirappalli"/>
    <n v="10.7905"/>
    <n v="78.704700000000003"/>
    <s v="SP102"/>
    <s v="Salesperson_2"/>
    <s v="Returned"/>
    <s v="in-store"/>
  </r>
  <r>
    <s v="S08000"/>
    <d v="2023-09-07T21:27:00"/>
    <x v="74"/>
    <s v="P1499"/>
    <s v="Men's_499"/>
    <x v="4"/>
    <s v="Red"/>
    <s v="M"/>
    <n v="1"/>
    <n v="432.67"/>
    <n v="328.9"/>
    <n v="432.67"/>
    <n v="328.9"/>
    <s v="C27999"/>
    <s v="Lakshmi_7999"/>
    <s v="Salem"/>
    <n v="11.664300000000001"/>
    <n v="78.146000000000001"/>
    <s v="SP126"/>
    <s v="Salesperson_26"/>
    <s v="Cancelled"/>
    <s v="online"/>
  </r>
  <r>
    <s v="S08001"/>
    <d v="2024-05-22T13:30:00"/>
    <x v="89"/>
    <s v="P1000"/>
    <s v="Men's_000"/>
    <x v="4"/>
    <s v="Blue"/>
    <s v="XXL"/>
    <n v="2"/>
    <n v="2211.8200000000002"/>
    <n v="1521.13"/>
    <n v="4423.6400000000003"/>
    <n v="3042.26"/>
    <s v="C28000"/>
    <s v="Sanjay_8000"/>
    <s v="Tiruchirappalli"/>
    <n v="10.7905"/>
    <n v="78.704700000000003"/>
    <s v="SP107"/>
    <s v="Salesperson_7"/>
    <s v="Returned"/>
    <s v="in-store"/>
  </r>
  <r>
    <s v="S08002"/>
    <d v="2023-08-13T13:12:00"/>
    <x v="92"/>
    <s v="P1001"/>
    <s v="Jeans_001"/>
    <x v="6"/>
    <s v="Black"/>
    <s v="L"/>
    <n v="2"/>
    <n v="1911.66"/>
    <n v="1334.42"/>
    <n v="3823.32"/>
    <n v="2668.84"/>
    <s v="C28001"/>
    <s v="Aarav_8001"/>
    <s v="Tirunelveli"/>
    <n v="8.7139000000000006"/>
    <n v="77.756699999999995"/>
    <s v="SP131"/>
    <s v="Salesperson_31"/>
    <s v="Returned"/>
    <s v="online"/>
  </r>
  <r>
    <s v="S08003"/>
    <d v="2023-12-04T19:41:00"/>
    <x v="50"/>
    <s v="P1002"/>
    <s v="Jeans_002"/>
    <x v="6"/>
    <s v="Green"/>
    <s v="XS"/>
    <n v="3"/>
    <n v="610.41"/>
    <n v="498.37"/>
    <n v="1831.23"/>
    <n v="1495.11"/>
    <s v="C28002"/>
    <s v="Devi_8002"/>
    <s v="Coimbatore"/>
    <n v="11.0168"/>
    <n v="76.955799999999996"/>
    <s v="SP107"/>
    <s v="Salesperson_7"/>
    <s v="Returned"/>
    <s v="online"/>
  </r>
  <r>
    <s v="S08004"/>
    <d v="2024-01-20T21:41:00"/>
    <x v="49"/>
    <s v="P1003"/>
    <s v="T-Shirts_003"/>
    <x v="2"/>
    <s v="Yellow"/>
    <s v="XL"/>
    <n v="3"/>
    <n v="398.93"/>
    <n v="349.52"/>
    <n v="1196.79"/>
    <n v="1048.56"/>
    <s v="C28003"/>
    <s v="Lakshmi_8003"/>
    <s v="Madurai"/>
    <n v="9.9252000000000002"/>
    <n v="78.119799999999998"/>
    <s v="SP136"/>
    <s v="Salesperson_36"/>
    <s v="Paid"/>
    <s v="mobile_app"/>
  </r>
  <r>
    <s v="S08005"/>
    <d v="2024-07-23T21:38:00"/>
    <x v="79"/>
    <s v="P1004"/>
    <s v="Sportswear_004"/>
    <x v="3"/>
    <s v="Blue"/>
    <s v="XL"/>
    <n v="1"/>
    <n v="2189.5700000000002"/>
    <n v="1791.66"/>
    <n v="2189.5700000000002"/>
    <n v="1791.66"/>
    <s v="C28004"/>
    <s v="Priya_8004"/>
    <s v="Chennai"/>
    <n v="13.082700000000001"/>
    <n v="80.270700000000005"/>
    <s v="SP138"/>
    <s v="Salesperson_38"/>
    <s v="Paid"/>
    <s v="online"/>
  </r>
  <r>
    <s v="S08006"/>
    <d v="2024-03-07T19:06:00"/>
    <x v="8"/>
    <s v="P1005"/>
    <s v="Jeans_005"/>
    <x v="6"/>
    <s v="Pink"/>
    <s v="M"/>
    <n v="1"/>
    <n v="2256"/>
    <n v="1982.17"/>
    <n v="2256"/>
    <n v="1982.17"/>
    <s v="C28005"/>
    <s v="Diya_8005"/>
    <s v="Vellore"/>
    <n v="12.916499999999999"/>
    <n v="79.132499999999993"/>
    <s v="SP141"/>
    <s v="Salesperson_41"/>
    <s v="Shipped"/>
    <s v="mobile_app"/>
  </r>
  <r>
    <s v="S08007"/>
    <d v="2023-10-17T13:30:00"/>
    <x v="69"/>
    <s v="P1006"/>
    <s v="Sarees_006"/>
    <x v="7"/>
    <s v="Green"/>
    <s v="XS"/>
    <n v="3"/>
    <n v="1790.6"/>
    <n v="1421.02"/>
    <n v="5371.8"/>
    <n v="4263.0600000000004"/>
    <s v="C28006"/>
    <s v="Ganesh_8006"/>
    <s v="Tirunelveli"/>
    <n v="8.7139000000000006"/>
    <n v="77.756699999999995"/>
    <s v="SP136"/>
    <s v="Salesperson_36"/>
    <s v="Returned"/>
    <s v="online"/>
  </r>
  <r>
    <s v="S08008"/>
    <d v="2023-12-27T15:25:00"/>
    <x v="34"/>
    <s v="P1007"/>
    <s v="Jeans_007"/>
    <x v="6"/>
    <s v="Pink"/>
    <s v="XS"/>
    <n v="1"/>
    <n v="2192.42"/>
    <n v="1907.6"/>
    <n v="2192.42"/>
    <n v="1907.6"/>
    <s v="C28007"/>
    <s v="Ganesh_8007"/>
    <s v="Chennai"/>
    <n v="13.082700000000001"/>
    <n v="80.270700000000005"/>
    <s v="SP104"/>
    <s v="Salesperson_4"/>
    <s v="Shipped"/>
    <s v="in-store"/>
  </r>
  <r>
    <s v="S08009"/>
    <d v="2023-02-19T11:15:00"/>
    <x v="43"/>
    <s v="P1008"/>
    <s v="Men's_008"/>
    <x v="4"/>
    <s v="Blue"/>
    <s v="XS"/>
    <n v="4"/>
    <n v="2495.0500000000002"/>
    <n v="2077.23"/>
    <n v="9980.2000000000007"/>
    <n v="8308.92"/>
    <s v="C28008"/>
    <s v="Karthik_8008"/>
    <s v="Tiruchirappalli"/>
    <n v="10.7905"/>
    <n v="78.704700000000003"/>
    <s v="SP147"/>
    <s v="Salesperson_47"/>
    <s v="Shipped"/>
    <s v="in-store"/>
  </r>
  <r>
    <s v="S08010"/>
    <d v="2024-07-24T14:14:00"/>
    <x v="79"/>
    <s v="P1009"/>
    <s v="Men's_009"/>
    <x v="4"/>
    <s v="Pink"/>
    <s v="M"/>
    <n v="1"/>
    <n v="2002.96"/>
    <n v="1537.25"/>
    <n v="2002.96"/>
    <n v="1537.25"/>
    <s v="C28009"/>
    <s v="Meena_8009"/>
    <s v="Salem"/>
    <n v="11.664300000000001"/>
    <n v="78.146000000000001"/>
    <s v="SP123"/>
    <s v="Salesperson_23"/>
    <s v="Pending"/>
    <s v="in-store"/>
  </r>
  <r>
    <s v="S08011"/>
    <d v="2023-02-02T16:12:00"/>
    <x v="35"/>
    <s v="P1010"/>
    <s v="T-Shirts_010"/>
    <x v="2"/>
    <s v="Grey"/>
    <s v="S"/>
    <n v="1"/>
    <n v="1389.36"/>
    <n v="1246.06"/>
    <n v="1389.36"/>
    <n v="1246.06"/>
    <s v="C28010"/>
    <s v="Kavin_8010"/>
    <s v="Chennai"/>
    <n v="13.082700000000001"/>
    <n v="80.270700000000005"/>
    <s v="SP100"/>
    <s v="Salesperson_0"/>
    <s v="Cancelled"/>
    <s v="mobile_app"/>
  </r>
  <r>
    <s v="S08012"/>
    <d v="2023-07-10T17:41:00"/>
    <x v="91"/>
    <s v="P1011"/>
    <s v="Kurta_011"/>
    <x v="1"/>
    <s v="Red"/>
    <s v="XS"/>
    <n v="3"/>
    <n v="1880.85"/>
    <n v="1402.77"/>
    <n v="5642.55"/>
    <n v="4208.3100000000004"/>
    <s v="C28011"/>
    <s v="Karthik_8011"/>
    <s v="Tiruchirappalli"/>
    <n v="10.7905"/>
    <n v="78.704700000000003"/>
    <s v="SP121"/>
    <s v="Salesperson_21"/>
    <s v="Pending"/>
    <s v="online"/>
  </r>
  <r>
    <s v="S08013"/>
    <d v="2024-05-22T21:20:00"/>
    <x v="89"/>
    <s v="P1012"/>
    <s v="Men's_012"/>
    <x v="4"/>
    <s v="Yellow"/>
    <s v="S"/>
    <n v="2"/>
    <n v="659.27"/>
    <n v="402.4"/>
    <n v="1318.54"/>
    <n v="804.8"/>
    <s v="C28012"/>
    <s v="Kavin_8012"/>
    <s v="Tirunelveli"/>
    <n v="8.7139000000000006"/>
    <n v="77.756699999999995"/>
    <s v="SP127"/>
    <s v="Salesperson_27"/>
    <s v="Pending"/>
    <s v="online"/>
  </r>
  <r>
    <s v="S08014"/>
    <d v="2024-07-06T14:10:00"/>
    <x v="9"/>
    <s v="P1013"/>
    <s v="T-Shirts_013"/>
    <x v="2"/>
    <s v="Maroon"/>
    <s v="XL"/>
    <n v="3"/>
    <n v="521.79"/>
    <n v="422.52"/>
    <n v="1565.37"/>
    <n v="1267.56"/>
    <s v="C28013"/>
    <s v="Devi_8013"/>
    <s v="Chennai"/>
    <n v="13.082700000000001"/>
    <n v="80.270700000000005"/>
    <s v="SP119"/>
    <s v="Salesperson_19"/>
    <s v="Cancelled"/>
    <s v="mobile_app"/>
  </r>
  <r>
    <s v="S08015"/>
    <d v="2024-04-05T21:41:00"/>
    <x v="82"/>
    <s v="P1014"/>
    <s v="Sportswear_014"/>
    <x v="3"/>
    <s v="Red"/>
    <s v="M"/>
    <n v="1"/>
    <n v="2278.5100000000002"/>
    <n v="1473.45"/>
    <n v="2278.5100000000002"/>
    <n v="1473.45"/>
    <s v="C28014"/>
    <s v="Priya_8014"/>
    <s v="Salem"/>
    <n v="11.664300000000001"/>
    <n v="78.146000000000001"/>
    <s v="SP135"/>
    <s v="Salesperson_35"/>
    <s v="Returned"/>
    <s v="online"/>
  </r>
  <r>
    <s v="S08016"/>
    <d v="2023-11-18T11:52:00"/>
    <x v="44"/>
    <s v="P1015"/>
    <s v="Sarees_015"/>
    <x v="7"/>
    <s v="Yellow"/>
    <s v="XS"/>
    <n v="3"/>
    <n v="1635.69"/>
    <n v="1199.02"/>
    <n v="4907.07"/>
    <n v="3597.06"/>
    <s v="C28015"/>
    <s v="Lakshmi_8015"/>
    <s v="Erode"/>
    <n v="11.34"/>
    <n v="77.717200000000005"/>
    <s v="SP136"/>
    <s v="Salesperson_36"/>
    <s v="Pending"/>
    <s v="mobile_app"/>
  </r>
  <r>
    <s v="S08017"/>
    <d v="2023-11-27T18:04:00"/>
    <x v="33"/>
    <s v="P1016"/>
    <s v="Kid's_016"/>
    <x v="5"/>
    <s v="White"/>
    <s v="XS"/>
    <n v="1"/>
    <n v="2225.36"/>
    <n v="1413.67"/>
    <n v="2225.36"/>
    <n v="1413.67"/>
    <s v="C28016"/>
    <s v="Bhuvana_8016"/>
    <s v="Tirunelveli"/>
    <n v="8.7139000000000006"/>
    <n v="77.756699999999995"/>
    <s v="SP148"/>
    <s v="Salesperson_48"/>
    <s v="Shipped"/>
    <s v="in-store"/>
  </r>
  <r>
    <s v="S08018"/>
    <d v="2023-11-06T18:53:00"/>
    <x v="81"/>
    <s v="P1017"/>
    <s v="T-Shirts_017"/>
    <x v="2"/>
    <s v="Blue"/>
    <s v="XS"/>
    <n v="1"/>
    <n v="2370.62"/>
    <n v="1577.79"/>
    <n v="2370.62"/>
    <n v="1577.79"/>
    <s v="C28017"/>
    <s v="Ganesh_8017"/>
    <s v="Tiruchirappalli"/>
    <n v="10.7905"/>
    <n v="78.704700000000003"/>
    <s v="SP123"/>
    <s v="Salesperson_23"/>
    <s v="Pending"/>
    <s v="mobile_app"/>
  </r>
  <r>
    <s v="S08019"/>
    <d v="2023-05-29T15:00:00"/>
    <x v="30"/>
    <s v="P1018"/>
    <s v="Women's_018"/>
    <x v="0"/>
    <s v="Red"/>
    <s v="S"/>
    <n v="1"/>
    <n v="535.92999999999995"/>
    <n v="385.06"/>
    <n v="535.92999999999995"/>
    <n v="385.06"/>
    <s v="C28018"/>
    <s v="Anu_8018"/>
    <s v="Coimbatore"/>
    <n v="11.0168"/>
    <n v="76.955799999999996"/>
    <s v="SP144"/>
    <s v="Salesperson_44"/>
    <s v="Shipped"/>
    <s v="mobile_app"/>
  </r>
  <r>
    <s v="S08020"/>
    <d v="2024-04-14T14:18:00"/>
    <x v="86"/>
    <s v="P1019"/>
    <s v="Kurta_019"/>
    <x v="1"/>
    <s v="Grey"/>
    <s v="L"/>
    <n v="1"/>
    <n v="803.56"/>
    <n v="507.85"/>
    <n v="803.56"/>
    <n v="507.85"/>
    <s v="C28019"/>
    <s v="Lakshmi_8019"/>
    <s v="Chennai"/>
    <n v="13.082700000000001"/>
    <n v="80.270700000000005"/>
    <s v="SP139"/>
    <s v="Salesperson_39"/>
    <s v="Returned"/>
    <s v="mobile_app"/>
  </r>
  <r>
    <s v="S08021"/>
    <d v="2024-09-03T12:05:00"/>
    <x v="22"/>
    <s v="P1020"/>
    <s v="Kid's_020"/>
    <x v="5"/>
    <s v="Blue"/>
    <s v="XL"/>
    <n v="1"/>
    <n v="2454.81"/>
    <n v="2023.22"/>
    <n v="2454.81"/>
    <n v="2023.22"/>
    <s v="C28020"/>
    <s v="Ganesh_8020"/>
    <s v="Tirunelveli"/>
    <n v="8.7139000000000006"/>
    <n v="77.756699999999995"/>
    <s v="SP143"/>
    <s v="Salesperson_43"/>
    <s v="Cancelled"/>
    <s v="online"/>
  </r>
  <r>
    <s v="S08022"/>
    <d v="2024-03-05T18:54:00"/>
    <x v="8"/>
    <s v="P1021"/>
    <s v="Kurta_021"/>
    <x v="1"/>
    <s v="Maroon"/>
    <s v="XXL"/>
    <n v="3"/>
    <n v="692.55"/>
    <n v="537.37"/>
    <n v="2077.65"/>
    <n v="1612.11"/>
    <s v="C28021"/>
    <s v="Aarav_8021"/>
    <s v="Salem"/>
    <n v="11.664300000000001"/>
    <n v="78.146000000000001"/>
    <s v="SP144"/>
    <s v="Salesperson_44"/>
    <s v="Pending"/>
    <s v="in-store"/>
  </r>
  <r>
    <s v="S08023"/>
    <d v="2023-12-09T16:17:00"/>
    <x v="50"/>
    <s v="P1022"/>
    <s v="T-Shirts_022"/>
    <x v="2"/>
    <s v="Green"/>
    <s v="XL"/>
    <n v="4"/>
    <n v="1019.7"/>
    <n v="668.14"/>
    <n v="4078.8"/>
    <n v="2672.56"/>
    <s v="C28022"/>
    <s v="Aarav_8022"/>
    <s v="Chennai"/>
    <n v="13.082700000000001"/>
    <n v="80.270700000000005"/>
    <s v="SP132"/>
    <s v="Salesperson_32"/>
    <s v="Cancelled"/>
    <s v="in-store"/>
  </r>
  <r>
    <s v="S08024"/>
    <d v="2023-06-16T10:05:00"/>
    <x v="23"/>
    <s v="P1023"/>
    <s v="Kid's_023"/>
    <x v="5"/>
    <s v="Yellow"/>
    <s v="XL"/>
    <n v="4"/>
    <n v="2192.3000000000002"/>
    <n v="1610.37"/>
    <n v="8769.2000000000007"/>
    <n v="6441.48"/>
    <s v="C28023"/>
    <s v="Bhuvana_8023"/>
    <s v="Tirunelveli"/>
    <n v="8.7139000000000006"/>
    <n v="77.756699999999995"/>
    <s v="SP130"/>
    <s v="Salesperson_30"/>
    <s v="Cancelled"/>
    <s v="in-store"/>
  </r>
  <r>
    <s v="S08025"/>
    <d v="2024-02-11T19:21:00"/>
    <x v="52"/>
    <s v="P1024"/>
    <s v="Jeans_024"/>
    <x v="6"/>
    <s v="Maroon"/>
    <s v="XS"/>
    <n v="4"/>
    <n v="2318.27"/>
    <n v="1395.96"/>
    <n v="9273.08"/>
    <n v="5583.84"/>
    <s v="C28024"/>
    <s v="Meena_8024"/>
    <s v="Vellore"/>
    <n v="12.916499999999999"/>
    <n v="79.132499999999993"/>
    <s v="SP101"/>
    <s v="Salesperson_1"/>
    <s v="Pending"/>
    <s v="in-store"/>
  </r>
  <r>
    <s v="S08026"/>
    <d v="2024-03-10T19:44:00"/>
    <x v="8"/>
    <s v="P1025"/>
    <s v="Sportswear_025"/>
    <x v="3"/>
    <s v="Grey"/>
    <s v="S"/>
    <n v="3"/>
    <n v="1362.04"/>
    <n v="934.21"/>
    <n v="4086.12"/>
    <n v="2802.63"/>
    <s v="C28025"/>
    <s v="Sanjay_8025"/>
    <s v="Coimbatore"/>
    <n v="11.0168"/>
    <n v="76.955799999999996"/>
    <s v="SP109"/>
    <s v="Salesperson_9"/>
    <s v="Paid"/>
    <s v="in-store"/>
  </r>
  <r>
    <s v="S08027"/>
    <d v="2024-01-26T15:18:00"/>
    <x v="57"/>
    <s v="P1026"/>
    <s v="Sarees_026"/>
    <x v="7"/>
    <s v="Maroon"/>
    <s v="XL"/>
    <n v="3"/>
    <n v="1867.09"/>
    <n v="1322.32"/>
    <n v="5601.27"/>
    <n v="3966.96"/>
    <s v="C28026"/>
    <s v="Priya_8026"/>
    <s v="Salem"/>
    <n v="11.664300000000001"/>
    <n v="78.146000000000001"/>
    <s v="SP133"/>
    <s v="Salesperson_33"/>
    <s v="Returned"/>
    <s v="online"/>
  </r>
  <r>
    <s v="S08028"/>
    <d v="2023-03-18T18:37:00"/>
    <x v="16"/>
    <s v="P1027"/>
    <s v="Jeans_027"/>
    <x v="6"/>
    <s v="Red"/>
    <s v="L"/>
    <n v="4"/>
    <n v="366.12"/>
    <n v="237.84"/>
    <n v="1464.48"/>
    <n v="951.36"/>
    <s v="C28027"/>
    <s v="Vishal_8027"/>
    <s v="Vellore"/>
    <n v="12.916499999999999"/>
    <n v="79.132499999999993"/>
    <s v="SP135"/>
    <s v="Salesperson_35"/>
    <s v="Paid"/>
    <s v="online"/>
  </r>
  <r>
    <s v="S08029"/>
    <d v="2024-08-03T17:11:00"/>
    <x v="60"/>
    <s v="P1028"/>
    <s v="Jeans_028"/>
    <x v="6"/>
    <s v="White"/>
    <s v="XS"/>
    <n v="1"/>
    <n v="2418.04"/>
    <n v="2093.91"/>
    <n v="2418.04"/>
    <n v="2093.91"/>
    <s v="C28028"/>
    <s v="Devi_8028"/>
    <s v="Tirunelveli"/>
    <n v="8.7139000000000006"/>
    <n v="77.756699999999995"/>
    <s v="SP144"/>
    <s v="Salesperson_44"/>
    <s v="Paid"/>
    <s v="in-store"/>
  </r>
  <r>
    <s v="S08030"/>
    <d v="2023-05-24T20:17:00"/>
    <x v="27"/>
    <s v="P1029"/>
    <s v="T-Shirts_029"/>
    <x v="2"/>
    <s v="Red"/>
    <s v="M"/>
    <n v="2"/>
    <n v="1118.8699999999999"/>
    <n v="923.55"/>
    <n v="2237.7399999999998"/>
    <n v="1847.1"/>
    <s v="C28029"/>
    <s v="Aarav_8029"/>
    <s v="Coimbatore"/>
    <n v="11.0168"/>
    <n v="76.955799999999996"/>
    <s v="SP135"/>
    <s v="Salesperson_35"/>
    <s v="Paid"/>
    <s v="in-store"/>
  </r>
  <r>
    <s v="S08031"/>
    <d v="2023-10-26T14:21:00"/>
    <x v="66"/>
    <s v="P1030"/>
    <s v="Jeans_030"/>
    <x v="6"/>
    <s v="Pink"/>
    <s v="XS"/>
    <n v="1"/>
    <n v="843.28"/>
    <n v="743.54"/>
    <n v="843.28"/>
    <n v="743.54"/>
    <s v="C28030"/>
    <s v="Ravi_8030"/>
    <s v="Chennai"/>
    <n v="13.082700000000001"/>
    <n v="80.270700000000005"/>
    <s v="SP100"/>
    <s v="Salesperson_0"/>
    <s v="Paid"/>
    <s v="in-store"/>
  </r>
  <r>
    <s v="S08032"/>
    <d v="2024-05-08T14:15:00"/>
    <x v="83"/>
    <s v="P1031"/>
    <s v="T-Shirts_031"/>
    <x v="2"/>
    <s v="Maroon"/>
    <s v="M"/>
    <n v="1"/>
    <n v="1656.92"/>
    <n v="1217.78"/>
    <n v="1656.92"/>
    <n v="1217.78"/>
    <s v="C28031"/>
    <s v="Vishal_8031"/>
    <s v="Coimbatore"/>
    <n v="11.0168"/>
    <n v="76.955799999999996"/>
    <s v="SP146"/>
    <s v="Salesperson_46"/>
    <s v="Pending"/>
    <s v="in-store"/>
  </r>
  <r>
    <s v="S08033"/>
    <d v="2024-05-17T19:12:00"/>
    <x v="36"/>
    <s v="P1032"/>
    <s v="Jeans_032"/>
    <x v="6"/>
    <s v="White"/>
    <s v="XL"/>
    <n v="2"/>
    <n v="403.5"/>
    <n v="344.41"/>
    <n v="807"/>
    <n v="688.82"/>
    <s v="C28032"/>
    <s v="Ganesh_8032"/>
    <s v="Coimbatore"/>
    <n v="11.0168"/>
    <n v="76.955799999999996"/>
    <s v="SP100"/>
    <s v="Salesperson_0"/>
    <s v="Cancelled"/>
    <s v="online"/>
  </r>
  <r>
    <s v="S08034"/>
    <d v="2023-03-11T16:40:00"/>
    <x v="1"/>
    <s v="P1033"/>
    <s v="T-Shirts_033"/>
    <x v="2"/>
    <s v="Yellow"/>
    <s v="S"/>
    <n v="3"/>
    <n v="1281.67"/>
    <n v="1122.5899999999999"/>
    <n v="3845.01"/>
    <n v="3367.77"/>
    <s v="C28033"/>
    <s v="Karthik_8033"/>
    <s v="Tirunelveli"/>
    <n v="8.7139000000000006"/>
    <n v="77.756699999999995"/>
    <s v="SP115"/>
    <s v="Salesperson_15"/>
    <s v="Cancelled"/>
    <s v="in-store"/>
  </r>
  <r>
    <s v="S08035"/>
    <d v="2023-06-21T16:24:00"/>
    <x v="88"/>
    <s v="P1034"/>
    <s v="Kurta_034"/>
    <x v="1"/>
    <s v="Green"/>
    <s v="M"/>
    <n v="2"/>
    <n v="1832.14"/>
    <n v="1258.95"/>
    <n v="3664.28"/>
    <n v="2517.9"/>
    <s v="C28034"/>
    <s v="Bhuvana_8034"/>
    <s v="Tirunelveli"/>
    <n v="8.7139000000000006"/>
    <n v="77.756699999999995"/>
    <s v="SP127"/>
    <s v="Salesperson_27"/>
    <s v="Paid"/>
    <s v="in-store"/>
  </r>
  <r>
    <s v="S08036"/>
    <d v="2023-09-11T18:11:00"/>
    <x v="61"/>
    <s v="P1035"/>
    <s v="T-Shirts_035"/>
    <x v="2"/>
    <s v="White"/>
    <s v="XS"/>
    <n v="1"/>
    <n v="396.05"/>
    <n v="355.35"/>
    <n v="396.05"/>
    <n v="355.35"/>
    <s v="C28035"/>
    <s v="Ganesh_8035"/>
    <s v="Madurai"/>
    <n v="9.9252000000000002"/>
    <n v="78.119799999999998"/>
    <s v="SP142"/>
    <s v="Salesperson_42"/>
    <s v="Cancelled"/>
    <s v="online"/>
  </r>
  <r>
    <s v="S08037"/>
    <d v="2024-04-30T19:36:00"/>
    <x v="47"/>
    <s v="P1036"/>
    <s v="Sportswear_036"/>
    <x v="3"/>
    <s v="Red"/>
    <s v="XS"/>
    <n v="2"/>
    <n v="1254.28"/>
    <n v="775.14"/>
    <n v="2508.56"/>
    <n v="1550.28"/>
    <s v="C28036"/>
    <s v="Ganesh_8036"/>
    <s v="Chennai"/>
    <n v="13.082700000000001"/>
    <n v="80.270700000000005"/>
    <s v="SP139"/>
    <s v="Salesperson_39"/>
    <s v="Pending"/>
    <s v="mobile_app"/>
  </r>
  <r>
    <s v="S08038"/>
    <d v="2024-06-26T11:13:00"/>
    <x v="2"/>
    <s v="P1037"/>
    <s v="Kid's_037"/>
    <x v="5"/>
    <s v="Blue"/>
    <s v="M"/>
    <n v="4"/>
    <n v="1666.19"/>
    <n v="1075.54"/>
    <n v="6664.76"/>
    <n v="4302.16"/>
    <s v="C28037"/>
    <s v="Kavin_8037"/>
    <s v="Salem"/>
    <n v="11.664300000000001"/>
    <n v="78.146000000000001"/>
    <s v="SP106"/>
    <s v="Salesperson_6"/>
    <s v="Shipped"/>
    <s v="in-store"/>
  </r>
  <r>
    <s v="S08039"/>
    <d v="2023-11-07T10:44:00"/>
    <x v="81"/>
    <s v="P1038"/>
    <s v="Kurta_038"/>
    <x v="1"/>
    <s v="Blue"/>
    <s v="XS"/>
    <n v="2"/>
    <n v="1726.47"/>
    <n v="1264.33"/>
    <n v="3452.94"/>
    <n v="2528.66"/>
    <s v="C28038"/>
    <s v="Diya_8038"/>
    <s v="Salem"/>
    <n v="11.664300000000001"/>
    <n v="78.146000000000001"/>
    <s v="SP132"/>
    <s v="Salesperson_32"/>
    <s v="Pending"/>
    <s v="third-party"/>
  </r>
  <r>
    <s v="S08040"/>
    <d v="2023-10-29T12:46:00"/>
    <x v="66"/>
    <s v="P1039"/>
    <s v="Kid's_039"/>
    <x v="5"/>
    <s v="White"/>
    <s v="XXL"/>
    <n v="2"/>
    <n v="1875.71"/>
    <n v="1657.4"/>
    <n v="3751.42"/>
    <n v="3314.8"/>
    <s v="C28039"/>
    <s v="Aarav_8039"/>
    <s v="Erode"/>
    <n v="11.34"/>
    <n v="77.717200000000005"/>
    <s v="SP147"/>
    <s v="Salesperson_47"/>
    <s v="Returned"/>
    <s v="third-party"/>
  </r>
  <r>
    <s v="S08041"/>
    <d v="2024-01-07T12:49:00"/>
    <x v="39"/>
    <s v="P1040"/>
    <s v="Kid's_040"/>
    <x v="5"/>
    <s v="Pink"/>
    <s v="XS"/>
    <n v="1"/>
    <n v="2458.4499999999998"/>
    <n v="2072.4699999999998"/>
    <n v="2458.4499999999998"/>
    <n v="2072.4699999999998"/>
    <s v="C28040"/>
    <s v="Kavin_8040"/>
    <s v="Coimbatore"/>
    <n v="11.0168"/>
    <n v="76.955799999999996"/>
    <s v="SP124"/>
    <s v="Salesperson_24"/>
    <s v="Shipped"/>
    <s v="online"/>
  </r>
  <r>
    <s v="S08042"/>
    <d v="2023-06-25T19:22:00"/>
    <x v="88"/>
    <s v="P1041"/>
    <s v="T-Shirts_041"/>
    <x v="2"/>
    <s v="Maroon"/>
    <s v="XS"/>
    <n v="1"/>
    <n v="1738.2"/>
    <n v="1101.17"/>
    <n v="1738.2"/>
    <n v="1101.17"/>
    <s v="C28041"/>
    <s v="Ganesh_8041"/>
    <s v="Chennai"/>
    <n v="13.082700000000001"/>
    <n v="80.270700000000005"/>
    <s v="SP100"/>
    <s v="Salesperson_0"/>
    <s v="Paid"/>
    <s v="in-store"/>
  </r>
  <r>
    <s v="S08043"/>
    <d v="2023-03-30T14:15:00"/>
    <x v="67"/>
    <s v="P1042"/>
    <s v="Women's_042"/>
    <x v="0"/>
    <s v="Green"/>
    <s v="XXL"/>
    <n v="1"/>
    <n v="2334.14"/>
    <n v="1959.91"/>
    <n v="2334.14"/>
    <n v="1959.91"/>
    <s v="C28042"/>
    <s v="Meena_8042"/>
    <s v="Tiruchirappalli"/>
    <n v="10.7905"/>
    <n v="78.704700000000003"/>
    <s v="SP144"/>
    <s v="Salesperson_44"/>
    <s v="Paid"/>
    <s v="in-store"/>
  </r>
  <r>
    <s v="S08044"/>
    <d v="2024-08-30T19:01:00"/>
    <x v="20"/>
    <s v="P1043"/>
    <s v="Women's_043"/>
    <x v="0"/>
    <s v="Pink"/>
    <s v="L"/>
    <n v="4"/>
    <n v="2010.47"/>
    <n v="1584.32"/>
    <n v="8041.88"/>
    <n v="6337.28"/>
    <s v="C28043"/>
    <s v="Sathish_8043"/>
    <s v="Erode"/>
    <n v="11.34"/>
    <n v="77.717200000000005"/>
    <s v="SP121"/>
    <s v="Salesperson_21"/>
    <s v="Returned"/>
    <s v="mobile_app"/>
  </r>
  <r>
    <s v="S08045"/>
    <d v="2024-08-13T13:25:00"/>
    <x v="76"/>
    <s v="P1044"/>
    <s v="Kurta_044"/>
    <x v="1"/>
    <s v="Grey"/>
    <s v="S"/>
    <n v="1"/>
    <n v="1583.1"/>
    <n v="1230.3599999999999"/>
    <n v="1583.1"/>
    <n v="1230.3599999999999"/>
    <s v="C28044"/>
    <s v="Kavin_8044"/>
    <s v="Tiruchirappalli"/>
    <n v="10.7905"/>
    <n v="78.704700000000003"/>
    <s v="SP135"/>
    <s v="Salesperson_35"/>
    <s v="Pending"/>
    <s v="online"/>
  </r>
  <r>
    <s v="S08046"/>
    <d v="2023-09-07T19:40:00"/>
    <x v="74"/>
    <s v="P1045"/>
    <s v="Kurta_045"/>
    <x v="1"/>
    <s v="Maroon"/>
    <s v="M"/>
    <n v="4"/>
    <n v="1165.75"/>
    <n v="765.59"/>
    <n v="4663"/>
    <n v="3062.36"/>
    <s v="C28045"/>
    <s v="Diya_8045"/>
    <s v="Salem"/>
    <n v="11.664300000000001"/>
    <n v="78.146000000000001"/>
    <s v="SP115"/>
    <s v="Salesperson_15"/>
    <s v="Returned"/>
    <s v="online"/>
  </r>
  <r>
    <s v="S08047"/>
    <d v="2024-05-08T18:19:00"/>
    <x v="83"/>
    <s v="P1046"/>
    <s v="T-Shirts_046"/>
    <x v="2"/>
    <s v="Pink"/>
    <s v="S"/>
    <n v="1"/>
    <n v="2110.48"/>
    <n v="1697.06"/>
    <n v="2110.48"/>
    <n v="1697.06"/>
    <s v="C28046"/>
    <s v="Kavin_8046"/>
    <s v="Chennai"/>
    <n v="13.082700000000001"/>
    <n v="80.270700000000005"/>
    <s v="SP147"/>
    <s v="Salesperson_47"/>
    <s v="Shipped"/>
    <s v="mobile_app"/>
  </r>
  <r>
    <s v="S08048"/>
    <d v="2024-07-19T13:51:00"/>
    <x v="59"/>
    <s v="P1047"/>
    <s v="T-Shirts_047"/>
    <x v="2"/>
    <s v="Red"/>
    <s v="M"/>
    <n v="2"/>
    <n v="2194.3200000000002"/>
    <n v="1348.31"/>
    <n v="4388.6400000000003"/>
    <n v="2696.62"/>
    <s v="C28047"/>
    <s v="Meena_8047"/>
    <s v="Chennai"/>
    <n v="13.082700000000001"/>
    <n v="80.270700000000005"/>
    <s v="SP121"/>
    <s v="Salesperson_21"/>
    <s v="Cancelled"/>
    <s v="in-store"/>
  </r>
  <r>
    <s v="S08049"/>
    <d v="2024-08-18T15:57:00"/>
    <x v="76"/>
    <s v="P1048"/>
    <s v="Sarees_048"/>
    <x v="7"/>
    <s v="Red"/>
    <s v="XL"/>
    <n v="1"/>
    <n v="1492.41"/>
    <n v="1187.5999999999999"/>
    <n v="1492.41"/>
    <n v="1187.5999999999999"/>
    <s v="C28048"/>
    <s v="Sanjay_8048"/>
    <s v="Salem"/>
    <n v="11.664300000000001"/>
    <n v="78.146000000000001"/>
    <s v="SP110"/>
    <s v="Salesperson_10"/>
    <s v="Cancelled"/>
    <s v="in-store"/>
  </r>
  <r>
    <s v="S08050"/>
    <d v="2024-05-18T19:43:00"/>
    <x v="36"/>
    <s v="P1049"/>
    <s v="Women's_049"/>
    <x v="0"/>
    <s v="Pink"/>
    <s v="XL"/>
    <n v="4"/>
    <n v="1751.97"/>
    <n v="1267.3499999999999"/>
    <n v="7007.88"/>
    <n v="5069.3999999999996"/>
    <s v="C28049"/>
    <s v="Meena_8049"/>
    <s v="Erode"/>
    <n v="11.34"/>
    <n v="77.717200000000005"/>
    <s v="SP109"/>
    <s v="Salesperson_9"/>
    <s v="Returned"/>
    <s v="online"/>
  </r>
  <r>
    <s v="S08051"/>
    <d v="2024-09-23T12:24:00"/>
    <x v="55"/>
    <s v="P1050"/>
    <s v="Sportswear_050"/>
    <x v="3"/>
    <s v="Grey"/>
    <s v="S"/>
    <n v="1"/>
    <n v="1675.09"/>
    <n v="1034.42"/>
    <n v="1675.09"/>
    <n v="1034.42"/>
    <s v="C28050"/>
    <s v="Diya_8050"/>
    <s v="Chennai"/>
    <n v="13.082700000000001"/>
    <n v="80.270700000000005"/>
    <s v="SP144"/>
    <s v="Salesperson_44"/>
    <s v="Cancelled"/>
    <s v="in-store"/>
  </r>
  <r>
    <s v="S08052"/>
    <d v="2024-05-14T19:20:00"/>
    <x v="36"/>
    <s v="P1051"/>
    <s v="Sportswear_051"/>
    <x v="3"/>
    <s v="Green"/>
    <s v="L"/>
    <n v="4"/>
    <n v="2079.92"/>
    <n v="1305.3599999999999"/>
    <n v="8319.68"/>
    <n v="5221.4399999999996"/>
    <s v="C28051"/>
    <s v="Vishal_8051"/>
    <s v="Coimbatore"/>
    <n v="11.0168"/>
    <n v="76.955799999999996"/>
    <s v="SP103"/>
    <s v="Salesperson_3"/>
    <s v="Returned"/>
    <s v="in-store"/>
  </r>
  <r>
    <s v="S08053"/>
    <d v="2024-04-03T16:14:00"/>
    <x v="82"/>
    <s v="P1052"/>
    <s v="Women's_052"/>
    <x v="0"/>
    <s v="Yellow"/>
    <s v="XXL"/>
    <n v="4"/>
    <n v="2108.88"/>
    <n v="1547.14"/>
    <n v="8435.52"/>
    <n v="6188.56"/>
    <s v="C28052"/>
    <s v="Ravi_8052"/>
    <s v="Coimbatore"/>
    <n v="11.0168"/>
    <n v="76.955799999999996"/>
    <s v="SP123"/>
    <s v="Salesperson_23"/>
    <s v="Returned"/>
    <s v="in-store"/>
  </r>
  <r>
    <s v="S08054"/>
    <d v="2023-03-21T10:46:00"/>
    <x v="77"/>
    <s v="P1053"/>
    <s v="Sarees_053"/>
    <x v="7"/>
    <s v="Blue"/>
    <s v="XL"/>
    <n v="2"/>
    <n v="406.4"/>
    <n v="290.93"/>
    <n v="812.8"/>
    <n v="581.86"/>
    <s v="C28053"/>
    <s v="Vishal_8053"/>
    <s v="Tirunelveli"/>
    <n v="8.7139000000000006"/>
    <n v="77.756699999999995"/>
    <s v="SP145"/>
    <s v="Salesperson_45"/>
    <s v="Returned"/>
    <s v="mobile_app"/>
  </r>
  <r>
    <s v="S08055"/>
    <d v="2023-11-06T17:07:00"/>
    <x v="81"/>
    <s v="P1054"/>
    <s v="Kid's_054"/>
    <x v="5"/>
    <s v="Pink"/>
    <s v="M"/>
    <n v="1"/>
    <n v="2283.37"/>
    <n v="1683.77"/>
    <n v="2283.37"/>
    <n v="1683.77"/>
    <s v="C28054"/>
    <s v="Meena_8054"/>
    <s v="Tirunelveli"/>
    <n v="8.7139000000000006"/>
    <n v="77.756699999999995"/>
    <s v="SP108"/>
    <s v="Salesperson_8"/>
    <s v="Pending"/>
    <s v="online"/>
  </r>
  <r>
    <s v="S08056"/>
    <d v="2023-03-09T17:37:00"/>
    <x v="1"/>
    <s v="P1055"/>
    <s v="Women's_055"/>
    <x v="0"/>
    <s v="Grey"/>
    <s v="S"/>
    <n v="4"/>
    <n v="1442.82"/>
    <n v="890.54"/>
    <n v="5771.28"/>
    <n v="3562.16"/>
    <s v="C28055"/>
    <s v="Kavin_8055"/>
    <s v="Salem"/>
    <n v="11.664300000000001"/>
    <n v="78.146000000000001"/>
    <s v="SP109"/>
    <s v="Salesperson_9"/>
    <s v="Returned"/>
    <s v="in-store"/>
  </r>
  <r>
    <s v="S08057"/>
    <d v="2024-03-26T12:42:00"/>
    <x v="26"/>
    <s v="P1056"/>
    <s v="Sportswear_056"/>
    <x v="3"/>
    <s v="Green"/>
    <s v="XL"/>
    <n v="3"/>
    <n v="2453.96"/>
    <n v="2187.39"/>
    <n v="7361.88"/>
    <n v="6562.17"/>
    <s v="C28056"/>
    <s v="Anu_8056"/>
    <s v="Chennai"/>
    <n v="13.082700000000001"/>
    <n v="80.270700000000005"/>
    <s v="SP142"/>
    <s v="Salesperson_42"/>
    <s v="Pending"/>
    <s v="in-store"/>
  </r>
  <r>
    <s v="S08058"/>
    <d v="2023-05-30T15:15:00"/>
    <x v="30"/>
    <s v="P1057"/>
    <s v="Men's_057"/>
    <x v="4"/>
    <s v="Green"/>
    <s v="XL"/>
    <n v="4"/>
    <n v="2482.5700000000002"/>
    <n v="1980.72"/>
    <n v="9930.2800000000007"/>
    <n v="7922.88"/>
    <s v="C28057"/>
    <s v="Diya_8057"/>
    <s v="Vellore"/>
    <n v="12.916499999999999"/>
    <n v="79.132499999999993"/>
    <s v="SP111"/>
    <s v="Salesperson_11"/>
    <s v="Shipped"/>
    <s v="in-store"/>
  </r>
  <r>
    <s v="S08059"/>
    <d v="2023-09-15T15:07:00"/>
    <x v="61"/>
    <s v="P1058"/>
    <s v="Sarees_058"/>
    <x v="7"/>
    <s v="Blue"/>
    <s v="XXL"/>
    <n v="2"/>
    <n v="729.71"/>
    <n v="601.78"/>
    <n v="1459.42"/>
    <n v="1203.56"/>
    <s v="C28058"/>
    <s v="Lakshmi_8058"/>
    <s v="Tiruchirappalli"/>
    <n v="10.7905"/>
    <n v="78.704700000000003"/>
    <s v="SP146"/>
    <s v="Salesperson_46"/>
    <s v="Returned"/>
    <s v="online"/>
  </r>
  <r>
    <s v="S08060"/>
    <d v="2023-07-11T18:22:00"/>
    <x v="91"/>
    <s v="P1059"/>
    <s v="Kid's_059"/>
    <x v="5"/>
    <s v="Red"/>
    <s v="M"/>
    <n v="4"/>
    <n v="1055.3499999999999"/>
    <n v="669.01"/>
    <n v="4221.3999999999996"/>
    <n v="2676.04"/>
    <s v="C28059"/>
    <s v="Lakshmi_8059"/>
    <s v="Tirunelveli"/>
    <n v="8.7139000000000006"/>
    <n v="77.756699999999995"/>
    <s v="SP131"/>
    <s v="Salesperson_31"/>
    <s v="Cancelled"/>
    <s v="online"/>
  </r>
  <r>
    <s v="S08061"/>
    <d v="2024-04-30T15:04:00"/>
    <x v="47"/>
    <s v="P1060"/>
    <s v="Women's_060"/>
    <x v="0"/>
    <s v="Black"/>
    <s v="XS"/>
    <n v="2"/>
    <n v="369.52"/>
    <n v="325.32"/>
    <n v="739.04"/>
    <n v="650.64"/>
    <s v="C28060"/>
    <s v="Vishal_8060"/>
    <s v="Tirunelveli"/>
    <n v="8.7139000000000006"/>
    <n v="77.756699999999995"/>
    <s v="SP148"/>
    <s v="Salesperson_48"/>
    <s v="Shipped"/>
    <s v="in-store"/>
  </r>
  <r>
    <s v="S08062"/>
    <d v="2023-03-18T13:55:00"/>
    <x v="16"/>
    <s v="P1061"/>
    <s v="Kid's_061"/>
    <x v="5"/>
    <s v="Yellow"/>
    <s v="S"/>
    <n v="1"/>
    <n v="1036.44"/>
    <n v="622.9"/>
    <n v="1036.44"/>
    <n v="622.9"/>
    <s v="C28061"/>
    <s v="Aarav_8061"/>
    <s v="Tiruchirappalli"/>
    <n v="10.7905"/>
    <n v="78.704700000000003"/>
    <s v="SP103"/>
    <s v="Salesperson_3"/>
    <s v="Pending"/>
    <s v="in-store"/>
  </r>
  <r>
    <s v="S08063"/>
    <d v="2024-07-03T20:39:00"/>
    <x v="9"/>
    <s v="P1062"/>
    <s v="T-Shirts_062"/>
    <x v="2"/>
    <s v="Blue"/>
    <s v="S"/>
    <n v="3"/>
    <n v="1435.74"/>
    <n v="1108.07"/>
    <n v="4307.22"/>
    <n v="3324.21"/>
    <s v="C28062"/>
    <s v="Aarav_8062"/>
    <s v="Chennai"/>
    <n v="13.082700000000001"/>
    <n v="80.270700000000005"/>
    <s v="SP107"/>
    <s v="Salesperson_7"/>
    <s v="Paid"/>
    <s v="mobile_app"/>
  </r>
  <r>
    <s v="S08064"/>
    <d v="2024-10-08T11:39:00"/>
    <x v="28"/>
    <s v="P1063"/>
    <s v="Jeans_063"/>
    <x v="6"/>
    <s v="Blue"/>
    <s v="M"/>
    <n v="1"/>
    <n v="2063.91"/>
    <n v="1536.35"/>
    <n v="2063.91"/>
    <n v="1536.35"/>
    <s v="C28063"/>
    <s v="Priya_8063"/>
    <s v="Salem"/>
    <n v="11.664300000000001"/>
    <n v="78.146000000000001"/>
    <s v="SP119"/>
    <s v="Salesperson_19"/>
    <s v="Pending"/>
    <s v="in-store"/>
  </r>
  <r>
    <s v="S08065"/>
    <d v="2023-05-13T19:27:00"/>
    <x v="64"/>
    <s v="P1064"/>
    <s v="Women's_064"/>
    <x v="0"/>
    <s v="White"/>
    <s v="S"/>
    <n v="1"/>
    <n v="1492.18"/>
    <n v="1041.05"/>
    <n v="1492.18"/>
    <n v="1041.05"/>
    <s v="C28064"/>
    <s v="Ravi_8064"/>
    <s v="Vellore"/>
    <n v="12.916499999999999"/>
    <n v="79.132499999999993"/>
    <s v="SP132"/>
    <s v="Salesperson_32"/>
    <s v="Paid"/>
    <s v="in-store"/>
  </r>
  <r>
    <s v="S08066"/>
    <d v="2023-12-11T14:16:00"/>
    <x v="19"/>
    <s v="P1065"/>
    <s v="Sarees_065"/>
    <x v="7"/>
    <s v="Yellow"/>
    <s v="XXL"/>
    <n v="2"/>
    <n v="259.77999999999997"/>
    <n v="158.18"/>
    <n v="519.55999999999995"/>
    <n v="316.36"/>
    <s v="C28065"/>
    <s v="Ganesh_8065"/>
    <s v="Madurai"/>
    <n v="9.9252000000000002"/>
    <n v="78.119799999999998"/>
    <s v="SP147"/>
    <s v="Salesperson_47"/>
    <s v="Pending"/>
    <s v="online"/>
  </r>
  <r>
    <s v="S08067"/>
    <d v="2023-08-17T18:19:00"/>
    <x v="63"/>
    <s v="P1066"/>
    <s v="Sportswear_066"/>
    <x v="3"/>
    <s v="Grey"/>
    <s v="XS"/>
    <n v="1"/>
    <n v="1735.58"/>
    <n v="1353.94"/>
    <n v="1735.58"/>
    <n v="1353.94"/>
    <s v="C28066"/>
    <s v="Lakshmi_8066"/>
    <s v="Madurai"/>
    <n v="9.9252000000000002"/>
    <n v="78.119799999999998"/>
    <s v="SP127"/>
    <s v="Salesperson_27"/>
    <s v="Paid"/>
    <s v="in-store"/>
  </r>
  <r>
    <s v="S08068"/>
    <d v="2023-01-02T13:15:00"/>
    <x v="3"/>
    <s v="P1067"/>
    <s v="T-Shirts_067"/>
    <x v="2"/>
    <s v="Grey"/>
    <s v="L"/>
    <n v="2"/>
    <n v="2037.71"/>
    <n v="1554.12"/>
    <n v="4075.42"/>
    <n v="3108.24"/>
    <s v="C28067"/>
    <s v="Sathish_8067"/>
    <s v="Vellore"/>
    <n v="12.916499999999999"/>
    <n v="79.132499999999993"/>
    <s v="SP139"/>
    <s v="Salesperson_39"/>
    <s v="Cancelled"/>
    <s v="in-store"/>
  </r>
  <r>
    <s v="S08069"/>
    <d v="2023-09-07T14:06:00"/>
    <x v="74"/>
    <s v="P1068"/>
    <s v="Sportswear_068"/>
    <x v="3"/>
    <s v="Green"/>
    <s v="M"/>
    <n v="4"/>
    <n v="746.1"/>
    <n v="500.18"/>
    <n v="2984.4"/>
    <n v="2000.72"/>
    <s v="C28068"/>
    <s v="Priya_8068"/>
    <s v="Erode"/>
    <n v="11.34"/>
    <n v="77.717200000000005"/>
    <s v="SP141"/>
    <s v="Salesperson_41"/>
    <s v="Returned"/>
    <s v="in-store"/>
  </r>
  <r>
    <s v="S08070"/>
    <d v="2023-11-08T13:33:00"/>
    <x v="81"/>
    <s v="P1069"/>
    <s v="Women's_069"/>
    <x v="0"/>
    <s v="Blue"/>
    <s v="S"/>
    <n v="1"/>
    <n v="1131.8699999999999"/>
    <n v="880.81"/>
    <n v="1131.8699999999999"/>
    <n v="880.81"/>
    <s v="C28069"/>
    <s v="Karthik_8069"/>
    <s v="Chennai"/>
    <n v="13.082700000000001"/>
    <n v="80.270700000000005"/>
    <s v="SP128"/>
    <s v="Salesperson_28"/>
    <s v="Shipped"/>
    <s v="in-store"/>
  </r>
  <r>
    <s v="S08071"/>
    <d v="2023-04-19T11:20:00"/>
    <x v="12"/>
    <s v="P1070"/>
    <s v="T-Shirts_070"/>
    <x v="2"/>
    <s v="Pink"/>
    <s v="L"/>
    <n v="3"/>
    <n v="1068.44"/>
    <n v="856.3"/>
    <n v="3205.32"/>
    <n v="2568.9"/>
    <s v="C28070"/>
    <s v="Kavin_8070"/>
    <s v="Vellore"/>
    <n v="12.916499999999999"/>
    <n v="79.132499999999993"/>
    <s v="SP145"/>
    <s v="Salesperson_45"/>
    <s v="Shipped"/>
    <s v="in-store"/>
  </r>
  <r>
    <s v="S08072"/>
    <d v="2024-06-11T16:41:00"/>
    <x v="13"/>
    <s v="P1071"/>
    <s v="Jeans_071"/>
    <x v="6"/>
    <s v="Black"/>
    <s v="XL"/>
    <n v="1"/>
    <n v="502.41"/>
    <n v="335.84"/>
    <n v="502.41"/>
    <n v="335.84"/>
    <s v="C28071"/>
    <s v="Priya_8071"/>
    <s v="Chennai"/>
    <n v="13.082700000000001"/>
    <n v="80.270700000000005"/>
    <s v="SP102"/>
    <s v="Salesperson_2"/>
    <s v="Shipped"/>
    <s v="in-store"/>
  </r>
  <r>
    <s v="S08073"/>
    <d v="2024-03-15T12:40:00"/>
    <x v="24"/>
    <s v="P1072"/>
    <s v="Women's_072"/>
    <x v="0"/>
    <s v="Blue"/>
    <s v="XL"/>
    <n v="2"/>
    <n v="1179.8"/>
    <n v="839.83"/>
    <n v="2359.6"/>
    <n v="1679.66"/>
    <s v="C28072"/>
    <s v="Bhuvana_8072"/>
    <s v="Salem"/>
    <n v="11.664300000000001"/>
    <n v="78.146000000000001"/>
    <s v="SP131"/>
    <s v="Salesperson_31"/>
    <s v="Returned"/>
    <s v="online"/>
  </r>
  <r>
    <s v="S08074"/>
    <d v="2023-04-30T16:43:00"/>
    <x v="56"/>
    <s v="P1073"/>
    <s v="Men's_073"/>
    <x v="4"/>
    <s v="Yellow"/>
    <s v="XXL"/>
    <n v="1"/>
    <n v="2418.12"/>
    <n v="1543.08"/>
    <n v="2418.12"/>
    <n v="1543.08"/>
    <s v="C28073"/>
    <s v="Kavin_8073"/>
    <s v="Madurai"/>
    <n v="9.9252000000000002"/>
    <n v="78.119799999999998"/>
    <s v="SP102"/>
    <s v="Salesperson_2"/>
    <s v="Paid"/>
    <s v="online"/>
  </r>
  <r>
    <s v="S08075"/>
    <d v="2024-08-13T12:19:00"/>
    <x v="76"/>
    <s v="P1074"/>
    <s v="Women's_074"/>
    <x v="0"/>
    <s v="Green"/>
    <s v="L"/>
    <n v="1"/>
    <n v="422.08"/>
    <n v="283.2"/>
    <n v="422.08"/>
    <n v="283.2"/>
    <s v="C28074"/>
    <s v="Bhuvana_8074"/>
    <s v="Chennai"/>
    <n v="13.082700000000001"/>
    <n v="80.270700000000005"/>
    <s v="SP146"/>
    <s v="Salesperson_46"/>
    <s v="Returned"/>
    <s v="in-store"/>
  </r>
  <r>
    <s v="S08076"/>
    <d v="2023-08-15T20:58:00"/>
    <x v="63"/>
    <s v="P1075"/>
    <s v="Kid's_075"/>
    <x v="5"/>
    <s v="Green"/>
    <s v="XXL"/>
    <n v="1"/>
    <n v="2133.75"/>
    <n v="1501.82"/>
    <n v="2133.75"/>
    <n v="1501.82"/>
    <s v="C28075"/>
    <s v="Karthik_8075"/>
    <s v="Tiruchirappalli"/>
    <n v="10.7905"/>
    <n v="78.704700000000003"/>
    <s v="SP115"/>
    <s v="Salesperson_15"/>
    <s v="Pending"/>
    <s v="online"/>
  </r>
  <r>
    <s v="S08077"/>
    <d v="2024-04-07T16:47:00"/>
    <x v="82"/>
    <s v="P1076"/>
    <s v="Jeans_076"/>
    <x v="6"/>
    <s v="Maroon"/>
    <s v="XS"/>
    <n v="2"/>
    <n v="1285.92"/>
    <n v="842.2"/>
    <n v="2571.84"/>
    <n v="1684.4"/>
    <s v="C28076"/>
    <s v="Sanjay_8076"/>
    <s v="Salem"/>
    <n v="11.664300000000001"/>
    <n v="78.146000000000001"/>
    <s v="SP114"/>
    <s v="Salesperson_14"/>
    <s v="Pending"/>
    <s v="third-party"/>
  </r>
  <r>
    <s v="S08078"/>
    <d v="2023-12-22T13:55:00"/>
    <x v="41"/>
    <s v="P1077"/>
    <s v="Women's_077"/>
    <x v="0"/>
    <s v="Pink"/>
    <s v="XS"/>
    <n v="2"/>
    <n v="995.29"/>
    <n v="739.47"/>
    <n v="1990.58"/>
    <n v="1478.94"/>
    <s v="C28077"/>
    <s v="Priya_8077"/>
    <s v="Erode"/>
    <n v="11.34"/>
    <n v="77.717200000000005"/>
    <s v="SP147"/>
    <s v="Salesperson_47"/>
    <s v="Cancelled"/>
    <s v="mobile_app"/>
  </r>
  <r>
    <s v="S08079"/>
    <d v="2023-07-21T13:10:00"/>
    <x v="15"/>
    <s v="P1078"/>
    <s v="Sportswear_078"/>
    <x v="3"/>
    <s v="White"/>
    <s v="XXL"/>
    <n v="2"/>
    <n v="863.45"/>
    <n v="519.22"/>
    <n v="1726.9"/>
    <n v="1038.44"/>
    <s v="C28078"/>
    <s v="Vishal_8078"/>
    <s v="Erode"/>
    <n v="11.34"/>
    <n v="77.717200000000005"/>
    <s v="SP137"/>
    <s v="Salesperson_37"/>
    <s v="Shipped"/>
    <s v="in-store"/>
  </r>
  <r>
    <s v="S08080"/>
    <d v="2023-04-11T10:35:00"/>
    <x v="71"/>
    <s v="P1079"/>
    <s v="Men's_079"/>
    <x v="4"/>
    <s v="Grey"/>
    <s v="XS"/>
    <n v="3"/>
    <n v="2019.7"/>
    <n v="1255.1199999999999"/>
    <n v="6059.1"/>
    <n v="3765.36"/>
    <s v="C28079"/>
    <s v="Diya_8079"/>
    <s v="Tirunelveli"/>
    <n v="8.7139000000000006"/>
    <n v="77.756699999999995"/>
    <s v="SP104"/>
    <s v="Salesperson_4"/>
    <s v="Paid"/>
    <s v="in-store"/>
  </r>
  <r>
    <s v="S08081"/>
    <d v="2024-02-18T11:58:00"/>
    <x v="18"/>
    <s v="P1080"/>
    <s v="Women's_080"/>
    <x v="0"/>
    <s v="Yellow"/>
    <s v="L"/>
    <n v="2"/>
    <n v="2214.08"/>
    <n v="1682.66"/>
    <n v="4428.16"/>
    <n v="3365.32"/>
    <s v="C28080"/>
    <s v="Anu_8080"/>
    <s v="Vellore"/>
    <n v="12.916499999999999"/>
    <n v="79.132499999999993"/>
    <s v="SP108"/>
    <s v="Salesperson_8"/>
    <s v="Pending"/>
    <s v="online"/>
  </r>
  <r>
    <s v="S08082"/>
    <d v="2023-10-17T15:46:00"/>
    <x v="69"/>
    <s v="P1081"/>
    <s v="Men's_081"/>
    <x v="4"/>
    <s v="Black"/>
    <s v="L"/>
    <n v="4"/>
    <n v="735.3"/>
    <n v="611.16999999999996"/>
    <n v="2941.2"/>
    <n v="2444.6799999999998"/>
    <s v="C28081"/>
    <s v="Diya_8081"/>
    <s v="Tirunelveli"/>
    <n v="8.7139000000000006"/>
    <n v="77.756699999999995"/>
    <s v="SP141"/>
    <s v="Salesperson_41"/>
    <s v="Returned"/>
    <s v="online"/>
  </r>
  <r>
    <s v="S08083"/>
    <d v="2024-02-23T16:49:00"/>
    <x v="73"/>
    <s v="P1082"/>
    <s v="Kurta_082"/>
    <x v="1"/>
    <s v="Red"/>
    <s v="S"/>
    <n v="1"/>
    <n v="1530.18"/>
    <n v="1141.23"/>
    <n v="1530.18"/>
    <n v="1141.23"/>
    <s v="C28082"/>
    <s v="Priya_8082"/>
    <s v="Salem"/>
    <n v="11.664300000000001"/>
    <n v="78.146000000000001"/>
    <s v="SP108"/>
    <s v="Salesperson_8"/>
    <s v="Pending"/>
    <s v="online"/>
  </r>
  <r>
    <s v="S08084"/>
    <d v="2023-12-16T10:54:00"/>
    <x v="19"/>
    <s v="P1083"/>
    <s v="Kurta_083"/>
    <x v="1"/>
    <s v="Green"/>
    <s v="XXL"/>
    <n v="4"/>
    <n v="2349.9299999999998"/>
    <n v="1773.22"/>
    <n v="9399.7199999999993"/>
    <n v="7092.88"/>
    <s v="C28083"/>
    <s v="Bhuvana_8083"/>
    <s v="Salem"/>
    <n v="11.664300000000001"/>
    <n v="78.146000000000001"/>
    <s v="SP121"/>
    <s v="Salesperson_21"/>
    <s v="Cancelled"/>
    <s v="in-store"/>
  </r>
  <r>
    <s v="S08085"/>
    <d v="2024-10-09T11:32:00"/>
    <x v="28"/>
    <s v="P1084"/>
    <s v="T-Shirts_084"/>
    <x v="2"/>
    <s v="Pink"/>
    <s v="XXL"/>
    <n v="2"/>
    <n v="591.54999999999995"/>
    <n v="390.63"/>
    <n v="1183.0999999999999"/>
    <n v="781.26"/>
    <s v="C28084"/>
    <s v="Sathish_8084"/>
    <s v="Tiruchirappalli"/>
    <n v="10.7905"/>
    <n v="78.704700000000003"/>
    <s v="SP128"/>
    <s v="Salesperson_28"/>
    <s v="Paid"/>
    <s v="in-store"/>
  </r>
  <r>
    <s v="S08086"/>
    <d v="2024-01-19T11:43:00"/>
    <x v="49"/>
    <s v="P1085"/>
    <s v="T-Shirts_085"/>
    <x v="2"/>
    <s v="Grey"/>
    <s v="XXL"/>
    <n v="2"/>
    <n v="509.59"/>
    <n v="429.48"/>
    <n v="1019.18"/>
    <n v="858.96"/>
    <s v="C28085"/>
    <s v="Anu_8085"/>
    <s v="Vellore"/>
    <n v="12.916499999999999"/>
    <n v="79.132499999999993"/>
    <s v="SP122"/>
    <s v="Salesperson_22"/>
    <s v="Paid"/>
    <s v="online"/>
  </r>
  <r>
    <s v="S08087"/>
    <d v="2023-05-24T14:00:00"/>
    <x v="27"/>
    <s v="P1086"/>
    <s v="Men's_086"/>
    <x v="4"/>
    <s v="Yellow"/>
    <s v="XXL"/>
    <n v="2"/>
    <n v="2261.4299999999998"/>
    <n v="1924.81"/>
    <n v="4522.8599999999997"/>
    <n v="3849.62"/>
    <s v="C28086"/>
    <s v="Devi_8086"/>
    <s v="Vellore"/>
    <n v="12.916499999999999"/>
    <n v="79.132499999999993"/>
    <s v="SP140"/>
    <s v="Salesperson_40"/>
    <s v="Paid"/>
    <s v="online"/>
  </r>
  <r>
    <s v="S08088"/>
    <d v="2024-06-30T14:08:00"/>
    <x v="2"/>
    <s v="P1087"/>
    <s v="Women's_087"/>
    <x v="0"/>
    <s v="Grey"/>
    <s v="XL"/>
    <n v="2"/>
    <n v="1592.89"/>
    <n v="1351.5"/>
    <n v="3185.78"/>
    <n v="2703"/>
    <s v="C28087"/>
    <s v="Vishal_8087"/>
    <s v="Salem"/>
    <n v="11.664300000000001"/>
    <n v="78.146000000000001"/>
    <s v="SP117"/>
    <s v="Salesperson_17"/>
    <s v="Paid"/>
    <s v="in-store"/>
  </r>
  <r>
    <s v="S08089"/>
    <d v="2024-08-08T13:19:00"/>
    <x v="46"/>
    <s v="P1088"/>
    <s v="Men's_088"/>
    <x v="4"/>
    <s v="Green"/>
    <s v="XXL"/>
    <n v="1"/>
    <n v="1792"/>
    <n v="1320.62"/>
    <n v="1792"/>
    <n v="1320.62"/>
    <s v="C28088"/>
    <s v="Ravi_8088"/>
    <s v="Salem"/>
    <n v="11.664300000000001"/>
    <n v="78.146000000000001"/>
    <s v="SP149"/>
    <s v="Salesperson_49"/>
    <s v="Cancelled"/>
    <s v="in-store"/>
  </r>
  <r>
    <s v="S08090"/>
    <d v="2024-06-18T18:45:00"/>
    <x v="11"/>
    <s v="P1089"/>
    <s v="T-Shirts_089"/>
    <x v="2"/>
    <s v="Green"/>
    <s v="M"/>
    <n v="2"/>
    <n v="1624.66"/>
    <n v="1043.57"/>
    <n v="3249.32"/>
    <n v="2087.14"/>
    <s v="C28089"/>
    <s v="Vishal_8089"/>
    <s v="Tiruchirappalli"/>
    <n v="10.7905"/>
    <n v="78.704700000000003"/>
    <s v="SP128"/>
    <s v="Salesperson_28"/>
    <s v="Cancelled"/>
    <s v="in-store"/>
  </r>
  <r>
    <s v="S08091"/>
    <d v="2024-06-17T16:49:00"/>
    <x v="11"/>
    <s v="P1090"/>
    <s v="Jeans_090"/>
    <x v="6"/>
    <s v="Pink"/>
    <s v="L"/>
    <n v="4"/>
    <n v="2205.71"/>
    <n v="1835.15"/>
    <n v="8822.84"/>
    <n v="7340.6"/>
    <s v="C28090"/>
    <s v="Priya_8090"/>
    <s v="Chennai"/>
    <n v="13.082700000000001"/>
    <n v="80.270700000000005"/>
    <s v="SP118"/>
    <s v="Salesperson_18"/>
    <s v="Returned"/>
    <s v="online"/>
  </r>
  <r>
    <s v="S08092"/>
    <d v="2024-08-02T14:16:00"/>
    <x v="60"/>
    <s v="P1091"/>
    <s v="Kurta_091"/>
    <x v="1"/>
    <s v="Grey"/>
    <s v="XS"/>
    <n v="1"/>
    <n v="505.34"/>
    <n v="360.14"/>
    <n v="505.34"/>
    <n v="360.14"/>
    <s v="C28091"/>
    <s v="Diya_8091"/>
    <s v="Coimbatore"/>
    <n v="11.0168"/>
    <n v="76.955799999999996"/>
    <s v="SP126"/>
    <s v="Salesperson_26"/>
    <s v="Paid"/>
    <s v="in-store"/>
  </r>
  <r>
    <s v="S08093"/>
    <d v="2024-09-06T10:26:00"/>
    <x v="22"/>
    <s v="P1092"/>
    <s v="Kid's_092"/>
    <x v="5"/>
    <s v="Grey"/>
    <s v="XXL"/>
    <n v="1"/>
    <n v="2245.92"/>
    <n v="1893.93"/>
    <n v="2245.92"/>
    <n v="1893.93"/>
    <s v="C28092"/>
    <s v="Ravi_8092"/>
    <s v="Tiruchirappalli"/>
    <n v="10.7905"/>
    <n v="78.704700000000003"/>
    <s v="SP118"/>
    <s v="Salesperson_18"/>
    <s v="Shipped"/>
    <s v="online"/>
  </r>
  <r>
    <s v="S08094"/>
    <d v="2024-01-02T21:04:00"/>
    <x v="39"/>
    <s v="P1093"/>
    <s v="Sportswear_093"/>
    <x v="3"/>
    <s v="White"/>
    <s v="XL"/>
    <n v="1"/>
    <n v="1183.74"/>
    <n v="871.87"/>
    <n v="1183.74"/>
    <n v="871.87"/>
    <s v="C28093"/>
    <s v="Priya_8093"/>
    <s v="Vellore"/>
    <n v="12.916499999999999"/>
    <n v="79.132499999999993"/>
    <s v="SP133"/>
    <s v="Salesperson_33"/>
    <s v="Returned"/>
    <s v="mobile_app"/>
  </r>
  <r>
    <s v="S08095"/>
    <d v="2023-03-24T10:18:00"/>
    <x v="77"/>
    <s v="P1094"/>
    <s v="Sarees_094"/>
    <x v="7"/>
    <s v="Green"/>
    <s v="L"/>
    <n v="1"/>
    <n v="2378.85"/>
    <n v="1922.76"/>
    <n v="2378.85"/>
    <n v="1922.76"/>
    <s v="C28094"/>
    <s v="Ganesh_8094"/>
    <s v="Tiruchirappalli"/>
    <n v="10.7905"/>
    <n v="78.704700000000003"/>
    <s v="SP144"/>
    <s v="Salesperson_44"/>
    <s v="Pending"/>
    <s v="in-store"/>
  </r>
  <r>
    <s v="S08096"/>
    <d v="2023-11-03T15:45:00"/>
    <x v="5"/>
    <s v="P1095"/>
    <s v="Women's_095"/>
    <x v="0"/>
    <s v="Maroon"/>
    <s v="XL"/>
    <n v="2"/>
    <n v="2417.6999999999998"/>
    <n v="1944.2"/>
    <n v="4835.3999999999996"/>
    <n v="3888.4"/>
    <s v="C28095"/>
    <s v="Diya_8095"/>
    <s v="Tirunelveli"/>
    <n v="8.7139000000000006"/>
    <n v="77.756699999999995"/>
    <s v="SP126"/>
    <s v="Salesperson_26"/>
    <s v="Shipped"/>
    <s v="online"/>
  </r>
  <r>
    <s v="S08097"/>
    <d v="2024-05-16T20:39:00"/>
    <x v="36"/>
    <s v="P1096"/>
    <s v="Sarees_096"/>
    <x v="7"/>
    <s v="White"/>
    <s v="XS"/>
    <n v="1"/>
    <n v="661.93"/>
    <n v="519.98"/>
    <n v="661.93"/>
    <n v="519.98"/>
    <s v="C28096"/>
    <s v="Bhuvana_8096"/>
    <s v="Tiruchirappalli"/>
    <n v="10.7905"/>
    <n v="78.704700000000003"/>
    <s v="SP121"/>
    <s v="Salesperson_21"/>
    <s v="Returned"/>
    <s v="online"/>
  </r>
  <r>
    <s v="S08098"/>
    <d v="2023-05-12T16:47:00"/>
    <x v="64"/>
    <s v="P1097"/>
    <s v="Sarees_097"/>
    <x v="7"/>
    <s v="Yellow"/>
    <s v="XXL"/>
    <n v="4"/>
    <n v="267.63"/>
    <n v="181.95"/>
    <n v="1070.52"/>
    <n v="727.8"/>
    <s v="C28097"/>
    <s v="Ravi_8097"/>
    <s v="Vellore"/>
    <n v="12.916499999999999"/>
    <n v="79.132499999999993"/>
    <s v="SP140"/>
    <s v="Salesperson_40"/>
    <s v="Paid"/>
    <s v="mobile_app"/>
  </r>
  <r>
    <s v="S08099"/>
    <d v="2024-04-18T16:26:00"/>
    <x v="45"/>
    <s v="P1098"/>
    <s v="Sportswear_098"/>
    <x v="3"/>
    <s v="Red"/>
    <s v="L"/>
    <n v="2"/>
    <n v="1334.09"/>
    <n v="940.91"/>
    <n v="2668.18"/>
    <n v="1881.82"/>
    <s v="C28098"/>
    <s v="Ganesh_8098"/>
    <s v="Vellore"/>
    <n v="12.916499999999999"/>
    <n v="79.132499999999993"/>
    <s v="SP141"/>
    <s v="Salesperson_41"/>
    <s v="Paid"/>
    <s v="online"/>
  </r>
  <r>
    <s v="S08100"/>
    <d v="2024-06-02T10:57:00"/>
    <x v="54"/>
    <s v="P1099"/>
    <s v="T-Shirts_099"/>
    <x v="2"/>
    <s v="Yellow"/>
    <s v="M"/>
    <n v="3"/>
    <n v="957.78"/>
    <n v="721.38"/>
    <n v="2873.34"/>
    <n v="2164.14"/>
    <s v="C28099"/>
    <s v="Meena_8099"/>
    <s v="Chennai"/>
    <n v="13.082700000000001"/>
    <n v="80.270700000000005"/>
    <s v="SP101"/>
    <s v="Salesperson_1"/>
    <s v="Paid"/>
    <s v="in-store"/>
  </r>
  <r>
    <s v="S08101"/>
    <d v="2024-01-30T12:46:00"/>
    <x v="53"/>
    <s v="P1100"/>
    <s v="Sportswear_100"/>
    <x v="3"/>
    <s v="Black"/>
    <s v="XS"/>
    <n v="2"/>
    <n v="954.24"/>
    <n v="816.07"/>
    <n v="1908.48"/>
    <n v="1632.14"/>
    <s v="C28100"/>
    <s v="Sanjay_8100"/>
    <s v="Salem"/>
    <n v="11.664300000000001"/>
    <n v="78.146000000000001"/>
    <s v="SP106"/>
    <s v="Salesperson_6"/>
    <s v="Pending"/>
    <s v="online"/>
  </r>
  <r>
    <s v="S08102"/>
    <d v="2024-02-11T19:59:00"/>
    <x v="52"/>
    <s v="P1101"/>
    <s v="Sportswear_101"/>
    <x v="3"/>
    <s v="Green"/>
    <s v="M"/>
    <n v="3"/>
    <n v="1539.03"/>
    <n v="1372.18"/>
    <n v="4617.09"/>
    <n v="4116.54"/>
    <s v="C28101"/>
    <s v="Sathish_8101"/>
    <s v="Madurai"/>
    <n v="9.9252000000000002"/>
    <n v="78.119799999999998"/>
    <s v="SP106"/>
    <s v="Salesperson_6"/>
    <s v="Pending"/>
    <s v="online"/>
  </r>
  <r>
    <s v="S08103"/>
    <d v="2023-09-27T15:54:00"/>
    <x v="21"/>
    <s v="P1102"/>
    <s v="Sarees_102"/>
    <x v="7"/>
    <s v="Pink"/>
    <s v="L"/>
    <n v="1"/>
    <n v="1671.73"/>
    <n v="1037.53"/>
    <n v="1671.73"/>
    <n v="1037.53"/>
    <s v="C28102"/>
    <s v="Devi_8102"/>
    <s v="Madurai"/>
    <n v="9.9252000000000002"/>
    <n v="78.119799999999998"/>
    <s v="SP116"/>
    <s v="Salesperson_16"/>
    <s v="Paid"/>
    <s v="in-store"/>
  </r>
  <r>
    <s v="S08104"/>
    <d v="2023-01-21T15:47:00"/>
    <x v="85"/>
    <s v="P1103"/>
    <s v="Sarees_103"/>
    <x v="7"/>
    <s v="Yellow"/>
    <s v="M"/>
    <n v="1"/>
    <n v="1109.9100000000001"/>
    <n v="689.79"/>
    <n v="1109.9100000000001"/>
    <n v="689.79"/>
    <s v="C28103"/>
    <s v="Sanjay_8103"/>
    <s v="Madurai"/>
    <n v="9.9252000000000002"/>
    <n v="78.119799999999998"/>
    <s v="SP120"/>
    <s v="Salesperson_20"/>
    <s v="Paid"/>
    <s v="in-store"/>
  </r>
  <r>
    <s v="S08105"/>
    <d v="2024-09-04T12:11:00"/>
    <x v="22"/>
    <s v="P1104"/>
    <s v="Sportswear_104"/>
    <x v="3"/>
    <s v="Grey"/>
    <s v="M"/>
    <n v="4"/>
    <n v="1695.31"/>
    <n v="1118.54"/>
    <n v="6781.24"/>
    <n v="4474.16"/>
    <s v="C28104"/>
    <s v="Lakshmi_8104"/>
    <s v="Tirunelveli"/>
    <n v="8.7139000000000006"/>
    <n v="77.756699999999995"/>
    <s v="SP127"/>
    <s v="Salesperson_27"/>
    <s v="Returned"/>
    <s v="in-store"/>
  </r>
  <r>
    <s v="S08106"/>
    <d v="2023-07-13T15:51:00"/>
    <x v="91"/>
    <s v="P1105"/>
    <s v="Kid's_105"/>
    <x v="5"/>
    <s v="Pink"/>
    <s v="M"/>
    <n v="1"/>
    <n v="2063.89"/>
    <n v="1389.14"/>
    <n v="2063.89"/>
    <n v="1389.14"/>
    <s v="C28105"/>
    <s v="Ganesh_8105"/>
    <s v="Madurai"/>
    <n v="9.9252000000000002"/>
    <n v="78.119799999999998"/>
    <s v="SP148"/>
    <s v="Salesperson_48"/>
    <s v="Returned"/>
    <s v="in-store"/>
  </r>
  <r>
    <s v="S08107"/>
    <d v="2024-07-13T16:54:00"/>
    <x v="84"/>
    <s v="P1106"/>
    <s v="Jeans_106"/>
    <x v="6"/>
    <s v="Grey"/>
    <s v="M"/>
    <n v="2"/>
    <n v="2165.66"/>
    <n v="1511.03"/>
    <n v="4331.32"/>
    <n v="3022.06"/>
    <s v="C28106"/>
    <s v="Kavin_8106"/>
    <s v="Madurai"/>
    <n v="9.9252000000000002"/>
    <n v="78.119799999999998"/>
    <s v="SP109"/>
    <s v="Salesperson_9"/>
    <s v="Paid"/>
    <s v="in-store"/>
  </r>
  <r>
    <s v="S08108"/>
    <d v="2023-10-21T10:31:00"/>
    <x v="69"/>
    <s v="P1107"/>
    <s v="Kid's_107"/>
    <x v="5"/>
    <s v="Green"/>
    <s v="XS"/>
    <n v="1"/>
    <n v="1221.02"/>
    <n v="915.23"/>
    <n v="1221.02"/>
    <n v="915.23"/>
    <s v="C28107"/>
    <s v="Vishal_8107"/>
    <s v="Coimbatore"/>
    <n v="11.0168"/>
    <n v="76.955799999999996"/>
    <s v="SP100"/>
    <s v="Salesperson_0"/>
    <s v="Shipped"/>
    <s v="third-party"/>
  </r>
  <r>
    <s v="S08109"/>
    <d v="2024-05-22T13:17:00"/>
    <x v="89"/>
    <s v="P1108"/>
    <s v="T-Shirts_108"/>
    <x v="2"/>
    <s v="Pink"/>
    <s v="XS"/>
    <n v="4"/>
    <n v="559.20000000000005"/>
    <n v="364.34"/>
    <n v="2236.8000000000002"/>
    <n v="1457.36"/>
    <s v="C28108"/>
    <s v="Ravi_8108"/>
    <s v="Madurai"/>
    <n v="9.9252000000000002"/>
    <n v="78.119799999999998"/>
    <s v="SP124"/>
    <s v="Salesperson_24"/>
    <s v="Returned"/>
    <s v="in-store"/>
  </r>
  <r>
    <s v="S08110"/>
    <d v="2023-03-31T12:19:00"/>
    <x v="67"/>
    <s v="P1109"/>
    <s v="Kid's_109"/>
    <x v="5"/>
    <s v="Red"/>
    <s v="XXL"/>
    <n v="3"/>
    <n v="2008.65"/>
    <n v="1690.25"/>
    <n v="6025.95"/>
    <n v="5070.75"/>
    <s v="C28109"/>
    <s v="Diya_8109"/>
    <s v="Salem"/>
    <n v="11.664300000000001"/>
    <n v="78.146000000000001"/>
    <s v="SP132"/>
    <s v="Salesperson_32"/>
    <s v="Shipped"/>
    <s v="in-store"/>
  </r>
  <r>
    <s v="S08111"/>
    <d v="2023-11-10T14:14:00"/>
    <x v="81"/>
    <s v="P1110"/>
    <s v="Kurta_110"/>
    <x v="1"/>
    <s v="Red"/>
    <s v="XL"/>
    <n v="3"/>
    <n v="554.25"/>
    <n v="380.32"/>
    <n v="1662.75"/>
    <n v="1140.96"/>
    <s v="C28110"/>
    <s v="Priya_8110"/>
    <s v="Vellore"/>
    <n v="12.916499999999999"/>
    <n v="79.132499999999993"/>
    <s v="SP114"/>
    <s v="Salesperson_14"/>
    <s v="Shipped"/>
    <s v="mobile_app"/>
  </r>
  <r>
    <s v="S08112"/>
    <d v="2023-07-12T17:47:00"/>
    <x v="91"/>
    <s v="P1111"/>
    <s v="Kid's_111"/>
    <x v="5"/>
    <s v="Yellow"/>
    <s v="XS"/>
    <n v="1"/>
    <n v="1976.57"/>
    <n v="1691.63"/>
    <n v="1976.57"/>
    <n v="1691.63"/>
    <s v="C28111"/>
    <s v="Aarav_8111"/>
    <s v="Tiruchirappalli"/>
    <n v="10.7905"/>
    <n v="78.704700000000003"/>
    <s v="SP110"/>
    <s v="Salesperson_10"/>
    <s v="Paid"/>
    <s v="online"/>
  </r>
  <r>
    <s v="S08113"/>
    <d v="2024-10-06T12:22:00"/>
    <x v="25"/>
    <s v="P1112"/>
    <s v="Sarees_112"/>
    <x v="7"/>
    <s v="Pink"/>
    <s v="XXL"/>
    <n v="1"/>
    <n v="680.79"/>
    <n v="522.25"/>
    <n v="680.79"/>
    <n v="522.25"/>
    <s v="C28112"/>
    <s v="Bhuvana_8112"/>
    <s v="Tiruchirappalli"/>
    <n v="10.7905"/>
    <n v="78.704700000000003"/>
    <s v="SP111"/>
    <s v="Salesperson_11"/>
    <s v="Paid"/>
    <s v="online"/>
  </r>
  <r>
    <s v="S08114"/>
    <d v="2024-09-06T12:26:00"/>
    <x v="22"/>
    <s v="P1113"/>
    <s v="Sarees_113"/>
    <x v="7"/>
    <s v="Red"/>
    <s v="L"/>
    <n v="1"/>
    <n v="2329.61"/>
    <n v="1586.51"/>
    <n v="2329.61"/>
    <n v="1586.51"/>
    <s v="C28113"/>
    <s v="Devi_8113"/>
    <s v="Tirunelveli"/>
    <n v="8.7139000000000006"/>
    <n v="77.756699999999995"/>
    <s v="SP102"/>
    <s v="Salesperson_2"/>
    <s v="Shipped"/>
    <s v="in-store"/>
  </r>
  <r>
    <s v="S08115"/>
    <d v="2024-02-27T15:16:00"/>
    <x v="14"/>
    <s v="P1114"/>
    <s v="Kurta_114"/>
    <x v="1"/>
    <s v="Blue"/>
    <s v="XXL"/>
    <n v="4"/>
    <n v="1087.8900000000001"/>
    <n v="655.58"/>
    <n v="4351.5600000000004"/>
    <n v="2622.32"/>
    <s v="C28114"/>
    <s v="Devi_8114"/>
    <s v="Tirunelveli"/>
    <n v="8.7139000000000006"/>
    <n v="77.756699999999995"/>
    <s v="SP134"/>
    <s v="Salesperson_34"/>
    <s v="Cancelled"/>
    <s v="in-store"/>
  </r>
  <r>
    <s v="S08116"/>
    <d v="2024-04-13T16:46:00"/>
    <x v="86"/>
    <s v="P1115"/>
    <s v="T-Shirts_115"/>
    <x v="2"/>
    <s v="White"/>
    <s v="XXL"/>
    <n v="3"/>
    <n v="1841.66"/>
    <n v="1196.24"/>
    <n v="5524.98"/>
    <n v="3588.72"/>
    <s v="C28115"/>
    <s v="Karthik_8115"/>
    <s v="Madurai"/>
    <n v="9.9252000000000002"/>
    <n v="78.119799999999998"/>
    <s v="SP113"/>
    <s v="Salesperson_13"/>
    <s v="Shipped"/>
    <s v="mobile_app"/>
  </r>
  <r>
    <s v="S08117"/>
    <d v="2024-04-26T11:49:00"/>
    <x v="75"/>
    <s v="P1116"/>
    <s v="T-Shirts_116"/>
    <x v="2"/>
    <s v="White"/>
    <s v="XS"/>
    <n v="1"/>
    <n v="1087.55"/>
    <n v="769.61"/>
    <n v="1087.55"/>
    <n v="769.61"/>
    <s v="C28116"/>
    <s v="Diya_8116"/>
    <s v="Chennai"/>
    <n v="13.082700000000001"/>
    <n v="80.270700000000005"/>
    <s v="SP102"/>
    <s v="Salesperson_2"/>
    <s v="Pending"/>
    <s v="mobile_app"/>
  </r>
  <r>
    <s v="S08118"/>
    <d v="2023-04-07T20:07:00"/>
    <x v="48"/>
    <s v="P1117"/>
    <s v="Men's_117"/>
    <x v="4"/>
    <s v="Maroon"/>
    <s v="XL"/>
    <n v="4"/>
    <n v="1415.67"/>
    <n v="1117.8"/>
    <n v="5662.68"/>
    <n v="4471.2"/>
    <s v="C28117"/>
    <s v="Priya_8117"/>
    <s v="Vellore"/>
    <n v="12.916499999999999"/>
    <n v="79.132499999999993"/>
    <s v="SP125"/>
    <s v="Salesperson_25"/>
    <s v="Paid"/>
    <s v="in-store"/>
  </r>
  <r>
    <s v="S08119"/>
    <d v="2023-11-02T16:11:00"/>
    <x v="5"/>
    <s v="P1118"/>
    <s v="T-Shirts_118"/>
    <x v="2"/>
    <s v="Red"/>
    <s v="L"/>
    <n v="1"/>
    <n v="1018.62"/>
    <n v="753.53"/>
    <n v="1018.62"/>
    <n v="753.53"/>
    <s v="C28118"/>
    <s v="Kavin_8118"/>
    <s v="Tiruchirappalli"/>
    <n v="10.7905"/>
    <n v="78.704700000000003"/>
    <s v="SP111"/>
    <s v="Salesperson_11"/>
    <s v="Paid"/>
    <s v="online"/>
  </r>
  <r>
    <s v="S08120"/>
    <d v="2024-08-11T14:26:00"/>
    <x v="46"/>
    <s v="P1119"/>
    <s v="Sarees_119"/>
    <x v="7"/>
    <s v="Blue"/>
    <s v="XXL"/>
    <n v="1"/>
    <n v="1473.33"/>
    <n v="1217.17"/>
    <n v="1473.33"/>
    <n v="1217.17"/>
    <s v="C28119"/>
    <s v="Bhuvana_8119"/>
    <s v="Vellore"/>
    <n v="12.916499999999999"/>
    <n v="79.132499999999993"/>
    <s v="SP120"/>
    <s v="Salesperson_20"/>
    <s v="Paid"/>
    <s v="in-store"/>
  </r>
  <r>
    <s v="S08121"/>
    <d v="2024-07-24T19:07:00"/>
    <x v="79"/>
    <s v="P1120"/>
    <s v="Kurta_120"/>
    <x v="1"/>
    <s v="Grey"/>
    <s v="XL"/>
    <n v="2"/>
    <n v="1270.8599999999999"/>
    <n v="1059.2"/>
    <n v="2541.7199999999998"/>
    <n v="2118.4"/>
    <s v="C28120"/>
    <s v="Sanjay_8120"/>
    <s v="Madurai"/>
    <n v="9.9252000000000002"/>
    <n v="78.119799999999998"/>
    <s v="SP136"/>
    <s v="Salesperson_36"/>
    <s v="Shipped"/>
    <s v="in-store"/>
  </r>
  <r>
    <s v="S08122"/>
    <d v="2023-12-28T17:16:00"/>
    <x v="34"/>
    <s v="P1121"/>
    <s v="Men's_121"/>
    <x v="4"/>
    <s v="Yellow"/>
    <s v="XL"/>
    <n v="4"/>
    <n v="1409.45"/>
    <n v="919.08"/>
    <n v="5637.8"/>
    <n v="3676.32"/>
    <s v="C28121"/>
    <s v="Priya_8121"/>
    <s v="Tirunelveli"/>
    <n v="8.7139000000000006"/>
    <n v="77.756699999999995"/>
    <s v="SP114"/>
    <s v="Salesperson_14"/>
    <s v="Paid"/>
    <s v="online"/>
  </r>
  <r>
    <s v="S08123"/>
    <d v="2023-12-21T14:54:00"/>
    <x v="41"/>
    <s v="P1122"/>
    <s v="T-Shirts_122"/>
    <x v="2"/>
    <s v="Black"/>
    <s v="M"/>
    <n v="1"/>
    <n v="2343.73"/>
    <n v="1818.65"/>
    <n v="2343.73"/>
    <n v="1818.65"/>
    <s v="C28122"/>
    <s v="Ganesh_8122"/>
    <s v="Madurai"/>
    <n v="9.9252000000000002"/>
    <n v="78.119799999999998"/>
    <s v="SP111"/>
    <s v="Salesperson_11"/>
    <s v="Paid"/>
    <s v="online"/>
  </r>
  <r>
    <s v="S08124"/>
    <d v="2023-10-01T11:51:00"/>
    <x v="21"/>
    <s v="P1123"/>
    <s v="Sportswear_123"/>
    <x v="3"/>
    <s v="Red"/>
    <s v="M"/>
    <n v="1"/>
    <n v="1490.61"/>
    <n v="1034.57"/>
    <n v="1490.61"/>
    <n v="1034.57"/>
    <s v="C28123"/>
    <s v="Meena_8123"/>
    <s v="Coimbatore"/>
    <n v="11.0168"/>
    <n v="76.955799999999996"/>
    <s v="SP143"/>
    <s v="Salesperson_43"/>
    <s v="Paid"/>
    <s v="in-store"/>
  </r>
  <r>
    <s v="S08125"/>
    <d v="2023-12-07T19:42:00"/>
    <x v="50"/>
    <s v="P1124"/>
    <s v="Sportswear_124"/>
    <x v="3"/>
    <s v="Grey"/>
    <s v="S"/>
    <n v="4"/>
    <n v="1411.84"/>
    <n v="1146.53"/>
    <n v="5647.36"/>
    <n v="4586.12"/>
    <s v="C28124"/>
    <s v="Kavin_8124"/>
    <s v="Madurai"/>
    <n v="9.9252000000000002"/>
    <n v="78.119799999999998"/>
    <s v="SP135"/>
    <s v="Salesperson_35"/>
    <s v="Shipped"/>
    <s v="online"/>
  </r>
  <r>
    <s v="S08126"/>
    <d v="2024-05-15T16:13:00"/>
    <x v="36"/>
    <s v="P1125"/>
    <s v="T-Shirts_125"/>
    <x v="2"/>
    <s v="Yellow"/>
    <s v="XL"/>
    <n v="1"/>
    <n v="1962.06"/>
    <n v="1752.67"/>
    <n v="1962.06"/>
    <n v="1752.67"/>
    <s v="C28125"/>
    <s v="Sathish_8125"/>
    <s v="Tiruchirappalli"/>
    <n v="10.7905"/>
    <n v="78.704700000000003"/>
    <s v="SP146"/>
    <s v="Salesperson_46"/>
    <s v="Shipped"/>
    <s v="online"/>
  </r>
  <r>
    <s v="S08127"/>
    <d v="2023-03-24T14:28:00"/>
    <x v="77"/>
    <s v="P1126"/>
    <s v="Sportswear_126"/>
    <x v="3"/>
    <s v="White"/>
    <s v="S"/>
    <n v="2"/>
    <n v="2185.08"/>
    <n v="1883.47"/>
    <n v="4370.16"/>
    <n v="3766.94"/>
    <s v="C28126"/>
    <s v="Anu_8126"/>
    <s v="Erode"/>
    <n v="11.34"/>
    <n v="77.717200000000005"/>
    <s v="SP102"/>
    <s v="Salesperson_2"/>
    <s v="Paid"/>
    <s v="in-store"/>
  </r>
  <r>
    <s v="S08128"/>
    <d v="2023-09-17T10:11:00"/>
    <x v="61"/>
    <s v="P1127"/>
    <s v="Sportswear_127"/>
    <x v="3"/>
    <s v="Pink"/>
    <s v="XXL"/>
    <n v="4"/>
    <n v="782"/>
    <n v="483.52"/>
    <n v="3128"/>
    <n v="1934.08"/>
    <s v="C28127"/>
    <s v="Lakshmi_8127"/>
    <s v="Vellore"/>
    <n v="12.916499999999999"/>
    <n v="79.132499999999993"/>
    <s v="SP142"/>
    <s v="Salesperson_42"/>
    <s v="Cancelled"/>
    <s v="in-store"/>
  </r>
  <r>
    <s v="S08129"/>
    <d v="2023-02-28T15:55:00"/>
    <x v="10"/>
    <s v="P1128"/>
    <s v="Sportswear_128"/>
    <x v="3"/>
    <s v="Black"/>
    <s v="XL"/>
    <n v="2"/>
    <n v="946.89"/>
    <n v="713.46"/>
    <n v="1893.78"/>
    <n v="1426.92"/>
    <s v="C28128"/>
    <s v="Sanjay_8128"/>
    <s v="Chennai"/>
    <n v="13.082700000000001"/>
    <n v="80.270700000000005"/>
    <s v="SP107"/>
    <s v="Salesperson_7"/>
    <s v="Paid"/>
    <s v="mobile_app"/>
  </r>
  <r>
    <s v="S08130"/>
    <d v="2024-04-20T12:15:00"/>
    <x v="45"/>
    <s v="P1129"/>
    <s v="Women's_129"/>
    <x v="0"/>
    <s v="Black"/>
    <s v="XS"/>
    <n v="4"/>
    <n v="1981.6"/>
    <n v="1737.47"/>
    <n v="7926.4"/>
    <n v="6949.88"/>
    <s v="C28129"/>
    <s v="Lakshmi_8129"/>
    <s v="Tirunelveli"/>
    <n v="8.7139000000000006"/>
    <n v="77.756699999999995"/>
    <s v="SP111"/>
    <s v="Salesperson_11"/>
    <s v="Cancelled"/>
    <s v="online"/>
  </r>
  <r>
    <s v="S08131"/>
    <d v="2024-07-11T15:01:00"/>
    <x v="84"/>
    <s v="P1130"/>
    <s v="Kid's_130"/>
    <x v="5"/>
    <s v="Black"/>
    <s v="XL"/>
    <n v="4"/>
    <n v="493.69"/>
    <n v="309.29000000000002"/>
    <n v="1974.76"/>
    <n v="1237.1600000000001"/>
    <s v="C28130"/>
    <s v="Meena_8130"/>
    <s v="Tirunelveli"/>
    <n v="8.7139000000000006"/>
    <n v="77.756699999999995"/>
    <s v="SP110"/>
    <s v="Salesperson_10"/>
    <s v="Pending"/>
    <s v="online"/>
  </r>
  <r>
    <s v="S08132"/>
    <d v="2024-01-19T21:50:00"/>
    <x v="49"/>
    <s v="P1131"/>
    <s v="Jeans_131"/>
    <x v="6"/>
    <s v="Grey"/>
    <s v="L"/>
    <n v="2"/>
    <n v="797.41"/>
    <n v="685.92"/>
    <n v="1594.82"/>
    <n v="1371.84"/>
    <s v="C28131"/>
    <s v="Karthik_8131"/>
    <s v="Chennai"/>
    <n v="13.082700000000001"/>
    <n v="80.270700000000005"/>
    <s v="SP117"/>
    <s v="Salesperson_17"/>
    <s v="Returned"/>
    <s v="online"/>
  </r>
  <r>
    <s v="S08133"/>
    <d v="2024-04-06T16:01:00"/>
    <x v="82"/>
    <s v="P1132"/>
    <s v="Men's_132"/>
    <x v="4"/>
    <s v="Pink"/>
    <s v="XXL"/>
    <n v="4"/>
    <n v="432.17"/>
    <n v="319.08"/>
    <n v="1728.68"/>
    <n v="1276.32"/>
    <s v="C28132"/>
    <s v="Meena_8132"/>
    <s v="Madurai"/>
    <n v="9.9252000000000002"/>
    <n v="78.119799999999998"/>
    <s v="SP116"/>
    <s v="Salesperson_16"/>
    <s v="Returned"/>
    <s v="in-store"/>
  </r>
  <r>
    <s v="S08134"/>
    <d v="2024-08-24T16:11:00"/>
    <x v="68"/>
    <s v="P1133"/>
    <s v="Kurta_133"/>
    <x v="1"/>
    <s v="Maroon"/>
    <s v="M"/>
    <n v="1"/>
    <n v="2231.69"/>
    <n v="1692.57"/>
    <n v="2231.69"/>
    <n v="1692.57"/>
    <s v="C28133"/>
    <s v="Priya_8133"/>
    <s v="Chennai"/>
    <n v="13.082700000000001"/>
    <n v="80.270700000000005"/>
    <s v="SP117"/>
    <s v="Salesperson_17"/>
    <s v="Paid"/>
    <s v="in-store"/>
  </r>
  <r>
    <s v="S08135"/>
    <d v="2023-09-14T10:11:00"/>
    <x v="61"/>
    <s v="P1134"/>
    <s v="Kid's_134"/>
    <x v="5"/>
    <s v="Pink"/>
    <s v="XS"/>
    <n v="1"/>
    <n v="2462.15"/>
    <n v="1894.56"/>
    <n v="2462.15"/>
    <n v="1894.56"/>
    <s v="C28134"/>
    <s v="Priya_8134"/>
    <s v="Tirunelveli"/>
    <n v="8.7139000000000006"/>
    <n v="77.756699999999995"/>
    <s v="SP120"/>
    <s v="Salesperson_20"/>
    <s v="Returned"/>
    <s v="in-store"/>
  </r>
  <r>
    <s v="S08136"/>
    <d v="2024-07-20T10:07:00"/>
    <x v="59"/>
    <s v="P1135"/>
    <s v="Kid's_135"/>
    <x v="5"/>
    <s v="Grey"/>
    <s v="XL"/>
    <n v="1"/>
    <n v="1624.45"/>
    <n v="1193.52"/>
    <n v="1624.45"/>
    <n v="1193.52"/>
    <s v="C28135"/>
    <s v="Meena_8135"/>
    <s v="Tiruchirappalli"/>
    <n v="10.7905"/>
    <n v="78.704700000000003"/>
    <s v="SP142"/>
    <s v="Salesperson_42"/>
    <s v="Cancelled"/>
    <s v="mobile_app"/>
  </r>
  <r>
    <s v="S08137"/>
    <d v="2023-05-12T17:34:00"/>
    <x v="64"/>
    <s v="P1136"/>
    <s v="Sportswear_136"/>
    <x v="3"/>
    <s v="Red"/>
    <s v="S"/>
    <n v="4"/>
    <n v="251.51"/>
    <n v="197.99"/>
    <n v="1006.04"/>
    <n v="791.96"/>
    <s v="C28136"/>
    <s v="Diya_8136"/>
    <s v="Salem"/>
    <n v="11.664300000000001"/>
    <n v="78.146000000000001"/>
    <s v="SP142"/>
    <s v="Salesperson_42"/>
    <s v="Shipped"/>
    <s v="online"/>
  </r>
  <r>
    <s v="S08138"/>
    <d v="2023-10-11T13:31:00"/>
    <x v="37"/>
    <s v="P1137"/>
    <s v="Women's_137"/>
    <x v="0"/>
    <s v="Pink"/>
    <s v="XL"/>
    <n v="2"/>
    <n v="931.19"/>
    <n v="700.03"/>
    <n v="1862.38"/>
    <n v="1400.06"/>
    <s v="C28137"/>
    <s v="Bhuvana_8137"/>
    <s v="Chennai"/>
    <n v="13.082700000000001"/>
    <n v="80.270700000000005"/>
    <s v="SP119"/>
    <s v="Salesperson_19"/>
    <s v="Shipped"/>
    <s v="online"/>
  </r>
  <r>
    <s v="S08139"/>
    <d v="2023-08-10T20:59:00"/>
    <x v="92"/>
    <s v="P1138"/>
    <s v="Kurta_138"/>
    <x v="1"/>
    <s v="Blue"/>
    <s v="XS"/>
    <n v="3"/>
    <n v="1586.11"/>
    <n v="1033.67"/>
    <n v="4758.33"/>
    <n v="3101.01"/>
    <s v="C28138"/>
    <s v="Kavin_8138"/>
    <s v="Erode"/>
    <n v="11.34"/>
    <n v="77.717200000000005"/>
    <s v="SP142"/>
    <s v="Salesperson_42"/>
    <s v="Returned"/>
    <s v="online"/>
  </r>
  <r>
    <s v="S08140"/>
    <d v="2024-01-17T19:44:00"/>
    <x v="49"/>
    <s v="P1139"/>
    <s v="T-Shirts_139"/>
    <x v="2"/>
    <s v="White"/>
    <s v="XS"/>
    <n v="3"/>
    <n v="1139.94"/>
    <n v="892.76"/>
    <n v="3419.82"/>
    <n v="2678.28"/>
    <s v="C28139"/>
    <s v="Sathish_8139"/>
    <s v="Chennai"/>
    <n v="13.082700000000001"/>
    <n v="80.270700000000005"/>
    <s v="SP148"/>
    <s v="Salesperson_48"/>
    <s v="Returned"/>
    <s v="in-store"/>
  </r>
  <r>
    <s v="S08141"/>
    <d v="2023-10-24T20:02:00"/>
    <x v="66"/>
    <s v="P1140"/>
    <s v="Jeans_140"/>
    <x v="6"/>
    <s v="Grey"/>
    <s v="L"/>
    <n v="2"/>
    <n v="1260.58"/>
    <n v="757.08"/>
    <n v="2521.16"/>
    <n v="1514.16"/>
    <s v="C28140"/>
    <s v="Bhuvana_8140"/>
    <s v="Chennai"/>
    <n v="13.082700000000001"/>
    <n v="80.270700000000005"/>
    <s v="SP110"/>
    <s v="Salesperson_10"/>
    <s v="Cancelled"/>
    <s v="mobile_app"/>
  </r>
  <r>
    <s v="S08142"/>
    <d v="2024-05-09T18:33:00"/>
    <x v="83"/>
    <s v="P1141"/>
    <s v="Kurta_141"/>
    <x v="1"/>
    <s v="Grey"/>
    <s v="XS"/>
    <n v="4"/>
    <n v="2107.7800000000002"/>
    <n v="1318.56"/>
    <n v="8431.1200000000008"/>
    <n v="5274.24"/>
    <s v="C28141"/>
    <s v="Karthik_8141"/>
    <s v="Chennai"/>
    <n v="13.082700000000001"/>
    <n v="80.270700000000005"/>
    <s v="SP113"/>
    <s v="Salesperson_13"/>
    <s v="Returned"/>
    <s v="online"/>
  </r>
  <r>
    <s v="S08143"/>
    <d v="2023-10-15T11:36:00"/>
    <x v="37"/>
    <s v="P1142"/>
    <s v="Kurta_142"/>
    <x v="1"/>
    <s v="Green"/>
    <s v="S"/>
    <n v="2"/>
    <n v="1604.45"/>
    <n v="1149.06"/>
    <n v="3208.9"/>
    <n v="2298.12"/>
    <s v="C28142"/>
    <s v="Ravi_8142"/>
    <s v="Madurai"/>
    <n v="9.9252000000000002"/>
    <n v="78.119799999999998"/>
    <s v="SP148"/>
    <s v="Salesperson_48"/>
    <s v="Returned"/>
    <s v="in-store"/>
  </r>
  <r>
    <s v="S08144"/>
    <d v="2023-01-19T20:59:00"/>
    <x v="85"/>
    <s v="P1143"/>
    <s v="Kurta_143"/>
    <x v="1"/>
    <s v="White"/>
    <s v="M"/>
    <n v="1"/>
    <n v="250.92"/>
    <n v="193.57"/>
    <n v="250.92"/>
    <n v="193.57"/>
    <s v="C28143"/>
    <s v="Sanjay_8143"/>
    <s v="Erode"/>
    <n v="11.34"/>
    <n v="77.717200000000005"/>
    <s v="SP100"/>
    <s v="Salesperson_0"/>
    <s v="Returned"/>
    <s v="in-store"/>
  </r>
  <r>
    <s v="S08145"/>
    <d v="2023-06-10T20:08:00"/>
    <x v="87"/>
    <s v="P1144"/>
    <s v="Sarees_144"/>
    <x v="7"/>
    <s v="Blue"/>
    <s v="XS"/>
    <n v="1"/>
    <n v="414.37"/>
    <n v="350.17"/>
    <n v="414.37"/>
    <n v="350.17"/>
    <s v="C28144"/>
    <s v="Sathish_8144"/>
    <s v="Chennai"/>
    <n v="13.082700000000001"/>
    <n v="80.270700000000005"/>
    <s v="SP125"/>
    <s v="Salesperson_25"/>
    <s v="Returned"/>
    <s v="mobile_app"/>
  </r>
  <r>
    <s v="S08146"/>
    <d v="2023-12-29T14:33:00"/>
    <x v="34"/>
    <s v="P1145"/>
    <s v="Kurta_145"/>
    <x v="1"/>
    <s v="Black"/>
    <s v="S"/>
    <n v="1"/>
    <n v="211.06"/>
    <n v="140.26"/>
    <n v="211.06"/>
    <n v="140.26"/>
    <s v="C28145"/>
    <s v="Bhuvana_8145"/>
    <s v="Madurai"/>
    <n v="9.9252000000000002"/>
    <n v="78.119799999999998"/>
    <s v="SP143"/>
    <s v="Salesperson_43"/>
    <s v="Shipped"/>
    <s v="mobile_app"/>
  </r>
  <r>
    <s v="S08147"/>
    <d v="2024-10-11T14:37:00"/>
    <x v="28"/>
    <s v="P1146"/>
    <s v="Sportswear_146"/>
    <x v="3"/>
    <s v="Blue"/>
    <s v="XS"/>
    <n v="1"/>
    <n v="1186.78"/>
    <n v="746.45"/>
    <n v="1186.78"/>
    <n v="746.45"/>
    <s v="C28146"/>
    <s v="Diya_8146"/>
    <s v="Vellore"/>
    <n v="12.916499999999999"/>
    <n v="79.132499999999993"/>
    <s v="SP132"/>
    <s v="Salesperson_32"/>
    <s v="Returned"/>
    <s v="online"/>
  </r>
  <r>
    <s v="S08148"/>
    <d v="2023-03-17T13:22:00"/>
    <x v="16"/>
    <s v="P1147"/>
    <s v="Women's_147"/>
    <x v="0"/>
    <s v="Green"/>
    <s v="M"/>
    <n v="3"/>
    <n v="2092.2800000000002"/>
    <n v="1489.46"/>
    <n v="6276.84"/>
    <n v="4468.38"/>
    <s v="C28147"/>
    <s v="Sathish_8147"/>
    <s v="Madurai"/>
    <n v="9.9252000000000002"/>
    <n v="78.119799999999998"/>
    <s v="SP143"/>
    <s v="Salesperson_43"/>
    <s v="Shipped"/>
    <s v="in-store"/>
  </r>
  <r>
    <s v="S08149"/>
    <d v="2023-02-13T11:08:00"/>
    <x v="43"/>
    <s v="P1148"/>
    <s v="Kid's_148"/>
    <x v="5"/>
    <s v="Blue"/>
    <s v="L"/>
    <n v="1"/>
    <n v="1113.8800000000001"/>
    <n v="853.57"/>
    <n v="1113.8800000000001"/>
    <n v="853.57"/>
    <s v="C28148"/>
    <s v="Sathish_8148"/>
    <s v="Salem"/>
    <n v="11.664300000000001"/>
    <n v="78.146000000000001"/>
    <s v="SP108"/>
    <s v="Salesperson_8"/>
    <s v="Pending"/>
    <s v="online"/>
  </r>
  <r>
    <s v="S08150"/>
    <d v="2023-03-05T16:45:00"/>
    <x v="10"/>
    <s v="P1149"/>
    <s v="Kid's_149"/>
    <x v="5"/>
    <s v="Green"/>
    <s v="M"/>
    <n v="1"/>
    <n v="824.02"/>
    <n v="632.86"/>
    <n v="824.02"/>
    <n v="632.86"/>
    <s v="C28149"/>
    <s v="Meena_8149"/>
    <s v="Salem"/>
    <n v="11.664300000000001"/>
    <n v="78.146000000000001"/>
    <s v="SP104"/>
    <s v="Salesperson_4"/>
    <s v="Cancelled"/>
    <s v="in-store"/>
  </r>
  <r>
    <s v="S08151"/>
    <d v="2023-09-29T16:03:00"/>
    <x v="21"/>
    <s v="P1150"/>
    <s v="Sportswear_150"/>
    <x v="3"/>
    <s v="Yellow"/>
    <s v="L"/>
    <n v="2"/>
    <n v="242.19"/>
    <n v="161.94"/>
    <n v="484.38"/>
    <n v="323.88"/>
    <s v="C28150"/>
    <s v="Ganesh_8150"/>
    <s v="Erode"/>
    <n v="11.34"/>
    <n v="77.717200000000005"/>
    <s v="SP105"/>
    <s v="Salesperson_5"/>
    <s v="Shipped"/>
    <s v="mobile_app"/>
  </r>
  <r>
    <s v="S08152"/>
    <d v="2023-10-31T16:58:00"/>
    <x v="5"/>
    <s v="P1151"/>
    <s v="Kurta_151"/>
    <x v="1"/>
    <s v="Yellow"/>
    <s v="XXL"/>
    <n v="1"/>
    <n v="553.33000000000004"/>
    <n v="342.28"/>
    <n v="553.33000000000004"/>
    <n v="342.28"/>
    <s v="C28151"/>
    <s v="Ravi_8151"/>
    <s v="Madurai"/>
    <n v="9.9252000000000002"/>
    <n v="78.119799999999998"/>
    <s v="SP110"/>
    <s v="Salesperson_10"/>
    <s v="Returned"/>
    <s v="mobile_app"/>
  </r>
  <r>
    <s v="S08153"/>
    <d v="2023-06-13T13:29:00"/>
    <x v="23"/>
    <s v="P1152"/>
    <s v="Sarees_152"/>
    <x v="7"/>
    <s v="Maroon"/>
    <s v="XL"/>
    <n v="2"/>
    <n v="1307.83"/>
    <n v="904.13"/>
    <n v="2615.66"/>
    <n v="1808.26"/>
    <s v="C28152"/>
    <s v="Bhuvana_8152"/>
    <s v="Tiruchirappalli"/>
    <n v="10.7905"/>
    <n v="78.704700000000003"/>
    <s v="SP127"/>
    <s v="Salesperson_27"/>
    <s v="Shipped"/>
    <s v="in-store"/>
  </r>
  <r>
    <s v="S08154"/>
    <d v="2024-02-03T16:25:00"/>
    <x v="53"/>
    <s v="P1153"/>
    <s v="Men's_153"/>
    <x v="4"/>
    <s v="Grey"/>
    <s v="XL"/>
    <n v="1"/>
    <n v="1658.07"/>
    <n v="1025.02"/>
    <n v="1658.07"/>
    <n v="1025.02"/>
    <s v="C28153"/>
    <s v="Anu_8153"/>
    <s v="Tiruchirappalli"/>
    <n v="10.7905"/>
    <n v="78.704700000000003"/>
    <s v="SP115"/>
    <s v="Salesperson_15"/>
    <s v="Returned"/>
    <s v="mobile_app"/>
  </r>
  <r>
    <s v="S08155"/>
    <d v="2024-09-16T18:09:00"/>
    <x v="6"/>
    <s v="P1154"/>
    <s v="Men's_154"/>
    <x v="4"/>
    <s v="Maroon"/>
    <s v="S"/>
    <n v="3"/>
    <n v="1456.21"/>
    <n v="1050.8699999999999"/>
    <n v="4368.63"/>
    <n v="3152.61"/>
    <s v="C28154"/>
    <s v="Devi_8154"/>
    <s v="Tiruchirappalli"/>
    <n v="10.7905"/>
    <n v="78.704700000000003"/>
    <s v="SP130"/>
    <s v="Salesperson_30"/>
    <s v="Cancelled"/>
    <s v="in-store"/>
  </r>
  <r>
    <s v="S08156"/>
    <d v="2023-03-15T14:51:00"/>
    <x v="16"/>
    <s v="P1155"/>
    <s v="Jeans_155"/>
    <x v="6"/>
    <s v="Pink"/>
    <s v="XXL"/>
    <n v="1"/>
    <n v="250.93"/>
    <n v="151.96"/>
    <n v="250.93"/>
    <n v="151.96"/>
    <s v="C28155"/>
    <s v="Diya_8155"/>
    <s v="Tirunelveli"/>
    <n v="8.7139000000000006"/>
    <n v="77.756699999999995"/>
    <s v="SP140"/>
    <s v="Salesperson_40"/>
    <s v="Cancelled"/>
    <s v="in-store"/>
  </r>
  <r>
    <s v="S08157"/>
    <d v="2024-05-29T12:55:00"/>
    <x v="54"/>
    <s v="P1156"/>
    <s v="Kid's_156"/>
    <x v="5"/>
    <s v="Pink"/>
    <s v="L"/>
    <n v="1"/>
    <n v="776.29"/>
    <n v="478.79"/>
    <n v="776.29"/>
    <n v="478.79"/>
    <s v="C28156"/>
    <s v="Anu_8156"/>
    <s v="Erode"/>
    <n v="11.34"/>
    <n v="77.717200000000005"/>
    <s v="SP124"/>
    <s v="Salesperson_24"/>
    <s v="Cancelled"/>
    <s v="in-store"/>
  </r>
  <r>
    <s v="S08158"/>
    <d v="2023-03-05T17:39:00"/>
    <x v="10"/>
    <s v="P1157"/>
    <s v="Men's_157"/>
    <x v="4"/>
    <s v="Maroon"/>
    <s v="XS"/>
    <n v="3"/>
    <n v="931.86"/>
    <n v="621.5"/>
    <n v="2795.58"/>
    <n v="1864.5"/>
    <s v="C28157"/>
    <s v="Ravi_8157"/>
    <s v="Tirunelveli"/>
    <n v="8.7139000000000006"/>
    <n v="77.756699999999995"/>
    <s v="SP126"/>
    <s v="Salesperson_26"/>
    <s v="Returned"/>
    <s v="mobile_app"/>
  </r>
  <r>
    <s v="S08159"/>
    <d v="2023-02-22T10:18:00"/>
    <x v="29"/>
    <s v="P1158"/>
    <s v="Jeans_158"/>
    <x v="6"/>
    <s v="Red"/>
    <s v="XS"/>
    <n v="2"/>
    <n v="503.4"/>
    <n v="322.56"/>
    <n v="1006.8"/>
    <n v="645.12"/>
    <s v="C28158"/>
    <s v="Aarav_8158"/>
    <s v="Madurai"/>
    <n v="9.9252000000000002"/>
    <n v="78.119799999999998"/>
    <s v="SP109"/>
    <s v="Salesperson_9"/>
    <s v="Shipped"/>
    <s v="third-party"/>
  </r>
  <r>
    <s v="S08160"/>
    <d v="2023-11-30T12:55:00"/>
    <x v="33"/>
    <s v="P1159"/>
    <s v="Sarees_159"/>
    <x v="7"/>
    <s v="Red"/>
    <s v="XL"/>
    <n v="3"/>
    <n v="2295.8200000000002"/>
    <n v="1421.17"/>
    <n v="6887.46"/>
    <n v="4263.51"/>
    <s v="C28159"/>
    <s v="Meena_8159"/>
    <s v="Erode"/>
    <n v="11.34"/>
    <n v="77.717200000000005"/>
    <s v="SP142"/>
    <s v="Salesperson_42"/>
    <s v="Paid"/>
    <s v="online"/>
  </r>
  <r>
    <s v="S08161"/>
    <d v="2024-09-12T10:55:00"/>
    <x v="38"/>
    <s v="P1160"/>
    <s v="T-Shirts_160"/>
    <x v="2"/>
    <s v="Grey"/>
    <s v="XS"/>
    <n v="2"/>
    <n v="1786.3"/>
    <n v="1289.93"/>
    <n v="3572.6"/>
    <n v="2579.86"/>
    <s v="C28160"/>
    <s v="Sathish_8160"/>
    <s v="Madurai"/>
    <n v="9.9252000000000002"/>
    <n v="78.119799999999998"/>
    <s v="SP135"/>
    <s v="Salesperson_35"/>
    <s v="Paid"/>
    <s v="online"/>
  </r>
  <r>
    <s v="S08162"/>
    <d v="2024-09-08T12:37:00"/>
    <x v="22"/>
    <s v="P1161"/>
    <s v="Jeans_161"/>
    <x v="6"/>
    <s v="Black"/>
    <s v="L"/>
    <n v="3"/>
    <n v="457.35"/>
    <n v="382.69"/>
    <n v="1372.05"/>
    <n v="1148.07"/>
    <s v="C28161"/>
    <s v="Sanjay_8161"/>
    <s v="Coimbatore"/>
    <n v="11.0168"/>
    <n v="76.955799999999996"/>
    <s v="SP116"/>
    <s v="Salesperson_16"/>
    <s v="Pending"/>
    <s v="in-store"/>
  </r>
  <r>
    <s v="S08163"/>
    <d v="2023-03-25T18:31:00"/>
    <x v="77"/>
    <s v="P1162"/>
    <s v="Women's_162"/>
    <x v="0"/>
    <s v="Black"/>
    <s v="L"/>
    <n v="1"/>
    <n v="664.16"/>
    <n v="410.02"/>
    <n v="664.16"/>
    <n v="410.02"/>
    <s v="C28162"/>
    <s v="Vishal_8162"/>
    <s v="Vellore"/>
    <n v="12.916499999999999"/>
    <n v="79.132499999999993"/>
    <s v="SP111"/>
    <s v="Salesperson_11"/>
    <s v="Shipped"/>
    <s v="online"/>
  </r>
  <r>
    <s v="S08164"/>
    <d v="2023-02-21T13:13:00"/>
    <x v="29"/>
    <s v="P1163"/>
    <s v="Jeans_163"/>
    <x v="6"/>
    <s v="Green"/>
    <s v="XXL"/>
    <n v="4"/>
    <n v="2410.1799999999998"/>
    <n v="2034.41"/>
    <n v="9640.7199999999993"/>
    <n v="8137.64"/>
    <s v="C28163"/>
    <s v="Kavin_8163"/>
    <s v="Erode"/>
    <n v="11.34"/>
    <n v="77.717200000000005"/>
    <s v="SP146"/>
    <s v="Salesperson_46"/>
    <s v="Cancelled"/>
    <s v="in-store"/>
  </r>
  <r>
    <s v="S08165"/>
    <d v="2024-07-26T18:02:00"/>
    <x v="79"/>
    <s v="P1164"/>
    <s v="T-Shirts_164"/>
    <x v="2"/>
    <s v="Yellow"/>
    <s v="M"/>
    <n v="2"/>
    <n v="1791.38"/>
    <n v="1500.37"/>
    <n v="3582.76"/>
    <n v="3000.74"/>
    <s v="C28164"/>
    <s v="Kavin_8164"/>
    <s v="Vellore"/>
    <n v="12.916499999999999"/>
    <n v="79.132499999999993"/>
    <s v="SP126"/>
    <s v="Salesperson_26"/>
    <s v="Pending"/>
    <s v="online"/>
  </r>
  <r>
    <s v="S08166"/>
    <d v="2023-05-04T20:36:00"/>
    <x v="32"/>
    <s v="P1165"/>
    <s v="Jeans_165"/>
    <x v="6"/>
    <s v="Black"/>
    <s v="L"/>
    <n v="1"/>
    <n v="845.85"/>
    <n v="546.77"/>
    <n v="845.85"/>
    <n v="546.77"/>
    <s v="C28165"/>
    <s v="Devi_8165"/>
    <s v="Tiruchirappalli"/>
    <n v="10.7905"/>
    <n v="78.704700000000003"/>
    <s v="SP109"/>
    <s v="Salesperson_9"/>
    <s v="Returned"/>
    <s v="in-store"/>
  </r>
  <r>
    <s v="S08167"/>
    <d v="2024-05-03T12:14:00"/>
    <x v="47"/>
    <s v="P1166"/>
    <s v="Men's_166"/>
    <x v="4"/>
    <s v="Grey"/>
    <s v="S"/>
    <n v="4"/>
    <n v="458.86"/>
    <n v="341.18"/>
    <n v="1835.44"/>
    <n v="1364.72"/>
    <s v="C28166"/>
    <s v="Sanjay_8166"/>
    <s v="Coimbatore"/>
    <n v="11.0168"/>
    <n v="76.955799999999996"/>
    <s v="SP139"/>
    <s v="Salesperson_39"/>
    <s v="Returned"/>
    <s v="in-store"/>
  </r>
  <r>
    <s v="S08168"/>
    <d v="2023-10-17T12:11:00"/>
    <x v="69"/>
    <s v="P1167"/>
    <s v="Women's_167"/>
    <x v="0"/>
    <s v="Pink"/>
    <s v="XS"/>
    <n v="1"/>
    <n v="1665"/>
    <n v="1413.27"/>
    <n v="1665"/>
    <n v="1413.27"/>
    <s v="C28167"/>
    <s v="Lakshmi_8167"/>
    <s v="Chennai"/>
    <n v="13.082700000000001"/>
    <n v="80.270700000000005"/>
    <s v="SP137"/>
    <s v="Salesperson_37"/>
    <s v="Cancelled"/>
    <s v="mobile_app"/>
  </r>
  <r>
    <s v="S08169"/>
    <d v="2023-12-17T10:40:00"/>
    <x v="19"/>
    <s v="P1168"/>
    <s v="Men's_168"/>
    <x v="4"/>
    <s v="Maroon"/>
    <s v="XL"/>
    <n v="2"/>
    <n v="1810.87"/>
    <n v="1319.62"/>
    <n v="3621.74"/>
    <n v="2639.24"/>
    <s v="C28168"/>
    <s v="Devi_8168"/>
    <s v="Chennai"/>
    <n v="13.082700000000001"/>
    <n v="80.270700000000005"/>
    <s v="SP116"/>
    <s v="Salesperson_16"/>
    <s v="Paid"/>
    <s v="mobile_app"/>
  </r>
  <r>
    <s v="S08170"/>
    <d v="2023-04-03T18:53:00"/>
    <x v="48"/>
    <s v="P1169"/>
    <s v="Jeans_169"/>
    <x v="6"/>
    <s v="Black"/>
    <s v="L"/>
    <n v="2"/>
    <n v="240.98"/>
    <n v="160.85"/>
    <n v="481.96"/>
    <n v="321.7"/>
    <s v="C28169"/>
    <s v="Devi_8169"/>
    <s v="Madurai"/>
    <n v="9.9252000000000002"/>
    <n v="78.119799999999998"/>
    <s v="SP128"/>
    <s v="Salesperson_28"/>
    <s v="Pending"/>
    <s v="mobile_app"/>
  </r>
  <r>
    <s v="S08171"/>
    <d v="2023-09-10T11:06:00"/>
    <x v="74"/>
    <s v="P1170"/>
    <s v="T-Shirts_170"/>
    <x v="2"/>
    <s v="White"/>
    <s v="M"/>
    <n v="1"/>
    <n v="1815.13"/>
    <n v="1242.18"/>
    <n v="1815.13"/>
    <n v="1242.18"/>
    <s v="C28170"/>
    <s v="Bhuvana_8170"/>
    <s v="Madurai"/>
    <n v="9.9252000000000002"/>
    <n v="78.119799999999998"/>
    <s v="SP111"/>
    <s v="Salesperson_11"/>
    <s v="Shipped"/>
    <s v="mobile_app"/>
  </r>
  <r>
    <s v="S08172"/>
    <d v="2024-01-03T11:22:00"/>
    <x v="39"/>
    <s v="P1171"/>
    <s v="Sarees_171"/>
    <x v="7"/>
    <s v="White"/>
    <s v="S"/>
    <n v="3"/>
    <n v="1675.43"/>
    <n v="1163.9100000000001"/>
    <n v="5026.29"/>
    <n v="3491.73"/>
    <s v="C28171"/>
    <s v="Priya_8171"/>
    <s v="Vellore"/>
    <n v="12.916499999999999"/>
    <n v="79.132499999999993"/>
    <s v="SP114"/>
    <s v="Salesperson_14"/>
    <s v="Pending"/>
    <s v="online"/>
  </r>
  <r>
    <s v="S08173"/>
    <d v="2023-11-06T20:08:00"/>
    <x v="81"/>
    <s v="P1172"/>
    <s v="Sportswear_172"/>
    <x v="3"/>
    <s v="Green"/>
    <s v="S"/>
    <n v="2"/>
    <n v="1670.9"/>
    <n v="1081.19"/>
    <n v="3341.8"/>
    <n v="2162.38"/>
    <s v="C28172"/>
    <s v="Ganesh_8172"/>
    <s v="Madurai"/>
    <n v="9.9252000000000002"/>
    <n v="78.119799999999998"/>
    <s v="SP106"/>
    <s v="Salesperson_6"/>
    <s v="Returned"/>
    <s v="mobile_app"/>
  </r>
  <r>
    <s v="S08174"/>
    <d v="2023-11-04T17:52:00"/>
    <x v="5"/>
    <s v="P1173"/>
    <s v="Sarees_173"/>
    <x v="7"/>
    <s v="Black"/>
    <s v="S"/>
    <n v="1"/>
    <n v="707.09"/>
    <n v="494.42"/>
    <n v="707.09"/>
    <n v="494.42"/>
    <s v="C28173"/>
    <s v="Karthik_8173"/>
    <s v="Chennai"/>
    <n v="13.082700000000001"/>
    <n v="80.270700000000005"/>
    <s v="SP149"/>
    <s v="Salesperson_49"/>
    <s v="Paid"/>
    <s v="in-store"/>
  </r>
  <r>
    <s v="S08175"/>
    <d v="2023-03-06T14:02:00"/>
    <x v="1"/>
    <s v="P1174"/>
    <s v="Kurta_174"/>
    <x v="1"/>
    <s v="Black"/>
    <s v="S"/>
    <n v="1"/>
    <n v="1018.19"/>
    <n v="636.72"/>
    <n v="1018.19"/>
    <n v="636.72"/>
    <s v="C28174"/>
    <s v="Sathish_8174"/>
    <s v="Vellore"/>
    <n v="12.916499999999999"/>
    <n v="79.132499999999993"/>
    <s v="SP116"/>
    <s v="Salesperson_16"/>
    <s v="Returned"/>
    <s v="mobile_app"/>
  </r>
  <r>
    <s v="S08176"/>
    <d v="2024-02-12T13:42:00"/>
    <x v="18"/>
    <s v="P1175"/>
    <s v="Women's_175"/>
    <x v="0"/>
    <s v="Blue"/>
    <s v="XXL"/>
    <n v="1"/>
    <n v="400.64"/>
    <n v="312.87"/>
    <n v="400.64"/>
    <n v="312.87"/>
    <s v="C28175"/>
    <s v="Lakshmi_8175"/>
    <s v="Erode"/>
    <n v="11.34"/>
    <n v="77.717200000000005"/>
    <s v="SP121"/>
    <s v="Salesperson_21"/>
    <s v="Paid"/>
    <s v="mobile_app"/>
  </r>
  <r>
    <s v="S08177"/>
    <d v="2023-12-05T16:06:00"/>
    <x v="50"/>
    <s v="P1176"/>
    <s v="Kurta_176"/>
    <x v="1"/>
    <s v="Red"/>
    <s v="XL"/>
    <n v="3"/>
    <n v="1123.55"/>
    <n v="975.81"/>
    <n v="3370.65"/>
    <n v="2927.43"/>
    <s v="C28176"/>
    <s v="Priya_8176"/>
    <s v="Madurai"/>
    <n v="9.9252000000000002"/>
    <n v="78.119799999999998"/>
    <s v="SP149"/>
    <s v="Salesperson_49"/>
    <s v="Returned"/>
    <s v="online"/>
  </r>
  <r>
    <s v="S08178"/>
    <d v="2024-04-15T13:49:00"/>
    <x v="45"/>
    <s v="P1177"/>
    <s v="Sarees_177"/>
    <x v="7"/>
    <s v="Blue"/>
    <s v="S"/>
    <n v="1"/>
    <n v="2360.44"/>
    <n v="2027.31"/>
    <n v="2360.44"/>
    <n v="2027.31"/>
    <s v="C28177"/>
    <s v="Meena_8177"/>
    <s v="Erode"/>
    <n v="11.34"/>
    <n v="77.717200000000005"/>
    <s v="SP127"/>
    <s v="Salesperson_27"/>
    <s v="Paid"/>
    <s v="online"/>
  </r>
  <r>
    <s v="S08179"/>
    <d v="2024-05-04T21:03:00"/>
    <x v="47"/>
    <s v="P1178"/>
    <s v="Sarees_178"/>
    <x v="7"/>
    <s v="Grey"/>
    <s v="M"/>
    <n v="1"/>
    <n v="2191.16"/>
    <n v="1951.51"/>
    <n v="2191.16"/>
    <n v="1951.51"/>
    <s v="C28178"/>
    <s v="Bhuvana_8178"/>
    <s v="Madurai"/>
    <n v="9.9252000000000002"/>
    <n v="78.119799999999998"/>
    <s v="SP141"/>
    <s v="Salesperson_41"/>
    <s v="Cancelled"/>
    <s v="in-store"/>
  </r>
  <r>
    <s v="S08180"/>
    <d v="2023-01-15T10:35:00"/>
    <x v="72"/>
    <s v="P1179"/>
    <s v="Kurta_179"/>
    <x v="1"/>
    <s v="Pink"/>
    <s v="XXL"/>
    <n v="2"/>
    <n v="2298.81"/>
    <n v="1750.76"/>
    <n v="4597.62"/>
    <n v="3501.52"/>
    <s v="C28179"/>
    <s v="Vishal_8179"/>
    <s v="Vellore"/>
    <n v="12.916499999999999"/>
    <n v="79.132499999999993"/>
    <s v="SP104"/>
    <s v="Salesperson_4"/>
    <s v="Paid"/>
    <s v="mobile_app"/>
  </r>
  <r>
    <s v="S08181"/>
    <d v="2023-03-02T21:11:00"/>
    <x v="10"/>
    <s v="P1180"/>
    <s v="Women's_180"/>
    <x v="0"/>
    <s v="Black"/>
    <s v="S"/>
    <n v="1"/>
    <n v="1202.8800000000001"/>
    <n v="812.74"/>
    <n v="1202.8800000000001"/>
    <n v="812.74"/>
    <s v="C28180"/>
    <s v="Lakshmi_8180"/>
    <s v="Chennai"/>
    <n v="13.082700000000001"/>
    <n v="80.270700000000005"/>
    <s v="SP129"/>
    <s v="Salesperson_29"/>
    <s v="Pending"/>
    <s v="online"/>
  </r>
  <r>
    <s v="S08182"/>
    <d v="2024-07-12T12:54:00"/>
    <x v="84"/>
    <s v="P1181"/>
    <s v="Jeans_181"/>
    <x v="6"/>
    <s v="Blue"/>
    <s v="XL"/>
    <n v="1"/>
    <n v="260.94"/>
    <n v="169.74"/>
    <n v="260.94"/>
    <n v="169.74"/>
    <s v="C28181"/>
    <s v="Devi_8181"/>
    <s v="Coimbatore"/>
    <n v="11.0168"/>
    <n v="76.955799999999996"/>
    <s v="SP134"/>
    <s v="Salesperson_34"/>
    <s v="Returned"/>
    <s v="online"/>
  </r>
  <r>
    <s v="S08183"/>
    <d v="2024-07-31T11:44:00"/>
    <x v="60"/>
    <s v="P1182"/>
    <s v="Kurta_182"/>
    <x v="1"/>
    <s v="Yellow"/>
    <s v="M"/>
    <n v="4"/>
    <n v="1701"/>
    <n v="1415.97"/>
    <n v="6804"/>
    <n v="5663.88"/>
    <s v="C28182"/>
    <s v="Bhuvana_8182"/>
    <s v="Chennai"/>
    <n v="13.082700000000001"/>
    <n v="80.270700000000005"/>
    <s v="SP149"/>
    <s v="Salesperson_49"/>
    <s v="Shipped"/>
    <s v="online"/>
  </r>
  <r>
    <s v="S08184"/>
    <d v="2024-05-01T11:21:00"/>
    <x v="47"/>
    <s v="P1183"/>
    <s v="Jeans_183"/>
    <x v="6"/>
    <s v="Pink"/>
    <s v="XL"/>
    <n v="3"/>
    <n v="1437.95"/>
    <n v="889.26"/>
    <n v="4313.8500000000004"/>
    <n v="2667.78"/>
    <s v="C28183"/>
    <s v="Devi_8183"/>
    <s v="Tirunelveli"/>
    <n v="8.7139000000000006"/>
    <n v="77.756699999999995"/>
    <s v="SP104"/>
    <s v="Salesperson_4"/>
    <s v="Shipped"/>
    <s v="mobile_app"/>
  </r>
  <r>
    <s v="S08185"/>
    <d v="2024-05-10T11:16:00"/>
    <x v="83"/>
    <s v="P1184"/>
    <s v="Sportswear_184"/>
    <x v="3"/>
    <s v="Pink"/>
    <s v="XXL"/>
    <n v="1"/>
    <n v="318.58999999999997"/>
    <n v="254.25"/>
    <n v="318.58999999999997"/>
    <n v="254.25"/>
    <s v="C28184"/>
    <s v="Bhuvana_8184"/>
    <s v="Tirunelveli"/>
    <n v="8.7139000000000006"/>
    <n v="77.756699999999995"/>
    <s v="SP122"/>
    <s v="Salesperson_22"/>
    <s v="Cancelled"/>
    <s v="in-store"/>
  </r>
  <r>
    <s v="S08186"/>
    <d v="2024-08-23T17:42:00"/>
    <x v="68"/>
    <s v="P1185"/>
    <s v="Women's_185"/>
    <x v="0"/>
    <s v="Pink"/>
    <s v="L"/>
    <n v="2"/>
    <n v="1579.18"/>
    <n v="1146.57"/>
    <n v="3158.36"/>
    <n v="2293.14"/>
    <s v="C28185"/>
    <s v="Sathish_8185"/>
    <s v="Vellore"/>
    <n v="12.916499999999999"/>
    <n v="79.132499999999993"/>
    <s v="SP125"/>
    <s v="Salesperson_25"/>
    <s v="Paid"/>
    <s v="in-store"/>
  </r>
  <r>
    <s v="S08187"/>
    <d v="2023-03-23T12:56:00"/>
    <x v="77"/>
    <s v="P1186"/>
    <s v="Kid's_186"/>
    <x v="5"/>
    <s v="Green"/>
    <s v="S"/>
    <n v="2"/>
    <n v="2027.42"/>
    <n v="1749.19"/>
    <n v="4054.84"/>
    <n v="3498.38"/>
    <s v="C28186"/>
    <s v="Priya_8186"/>
    <s v="Salem"/>
    <n v="11.664300000000001"/>
    <n v="78.146000000000001"/>
    <s v="SP119"/>
    <s v="Salesperson_19"/>
    <s v="Cancelled"/>
    <s v="in-store"/>
  </r>
  <r>
    <s v="S08188"/>
    <d v="2023-10-06T14:41:00"/>
    <x v="31"/>
    <s v="P1187"/>
    <s v="Sarees_187"/>
    <x v="7"/>
    <s v="Blue"/>
    <s v="M"/>
    <n v="2"/>
    <n v="1270.02"/>
    <n v="1076.97"/>
    <n v="2540.04"/>
    <n v="2153.94"/>
    <s v="C28187"/>
    <s v="Meena_8187"/>
    <s v="Vellore"/>
    <n v="12.916499999999999"/>
    <n v="79.132499999999993"/>
    <s v="SP142"/>
    <s v="Salesperson_42"/>
    <s v="Paid"/>
    <s v="in-store"/>
  </r>
  <r>
    <s v="S08189"/>
    <d v="2023-01-23T15:22:00"/>
    <x v="17"/>
    <s v="P1188"/>
    <s v="T-Shirts_188"/>
    <x v="2"/>
    <s v="Black"/>
    <s v="XXL"/>
    <n v="2"/>
    <n v="1360.32"/>
    <n v="861.74"/>
    <n v="2720.64"/>
    <n v="1723.48"/>
    <s v="C28188"/>
    <s v="Vishal_8188"/>
    <s v="Madurai"/>
    <n v="9.9252000000000002"/>
    <n v="78.119799999999998"/>
    <s v="SP118"/>
    <s v="Salesperson_18"/>
    <s v="Cancelled"/>
    <s v="in-store"/>
  </r>
  <r>
    <s v="S08190"/>
    <d v="2023-04-18T20:13:00"/>
    <x v="12"/>
    <s v="P1189"/>
    <s v="Women's_189"/>
    <x v="0"/>
    <s v="Pink"/>
    <s v="S"/>
    <n v="1"/>
    <n v="1107.3800000000001"/>
    <n v="979.55"/>
    <n v="1107.3800000000001"/>
    <n v="979.55"/>
    <s v="C28189"/>
    <s v="Priya_8189"/>
    <s v="Tiruchirappalli"/>
    <n v="10.7905"/>
    <n v="78.704700000000003"/>
    <s v="SP107"/>
    <s v="Salesperson_7"/>
    <s v="Shipped"/>
    <s v="online"/>
  </r>
  <r>
    <s v="S08191"/>
    <d v="2024-02-29T20:55:00"/>
    <x v="14"/>
    <s v="P1190"/>
    <s v="Sportswear_190"/>
    <x v="3"/>
    <s v="Grey"/>
    <s v="M"/>
    <n v="1"/>
    <n v="475.61"/>
    <n v="358.16"/>
    <n v="475.61"/>
    <n v="358.16"/>
    <s v="C28190"/>
    <s v="Devi_8190"/>
    <s v="Salem"/>
    <n v="11.664300000000001"/>
    <n v="78.146000000000001"/>
    <s v="SP109"/>
    <s v="Salesperson_9"/>
    <s v="Pending"/>
    <s v="in-store"/>
  </r>
  <r>
    <s v="S08192"/>
    <d v="2024-01-02T10:24:00"/>
    <x v="39"/>
    <s v="P1191"/>
    <s v="Kid's_191"/>
    <x v="5"/>
    <s v="Blue"/>
    <s v="S"/>
    <n v="3"/>
    <n v="1909.44"/>
    <n v="1484.97"/>
    <n v="5728.32"/>
    <n v="4454.91"/>
    <s v="C28191"/>
    <s v="Lakshmi_8191"/>
    <s v="Salem"/>
    <n v="11.664300000000001"/>
    <n v="78.146000000000001"/>
    <s v="SP108"/>
    <s v="Salesperson_8"/>
    <s v="Paid"/>
    <s v="online"/>
  </r>
  <r>
    <s v="S08193"/>
    <d v="2024-08-06T17:01:00"/>
    <x v="46"/>
    <s v="P1192"/>
    <s v="Sportswear_192"/>
    <x v="3"/>
    <s v="Black"/>
    <s v="XL"/>
    <n v="1"/>
    <n v="1785.85"/>
    <n v="1472.99"/>
    <n v="1785.85"/>
    <n v="1472.99"/>
    <s v="C28192"/>
    <s v="Diya_8192"/>
    <s v="Chennai"/>
    <n v="13.082700000000001"/>
    <n v="80.270700000000005"/>
    <s v="SP114"/>
    <s v="Salesperson_14"/>
    <s v="Returned"/>
    <s v="in-store"/>
  </r>
  <r>
    <s v="S08194"/>
    <d v="2024-03-27T16:33:00"/>
    <x v="26"/>
    <s v="P1193"/>
    <s v="Sportswear_193"/>
    <x v="3"/>
    <s v="Black"/>
    <s v="XS"/>
    <n v="4"/>
    <n v="446.76"/>
    <n v="397.02"/>
    <n v="1787.04"/>
    <n v="1588.08"/>
    <s v="C28193"/>
    <s v="Ravi_8193"/>
    <s v="Tirunelveli"/>
    <n v="8.7139000000000006"/>
    <n v="77.756699999999995"/>
    <s v="SP106"/>
    <s v="Salesperson_6"/>
    <s v="Paid"/>
    <s v="mobile_app"/>
  </r>
  <r>
    <s v="S08195"/>
    <d v="2023-02-21T12:49:00"/>
    <x v="29"/>
    <s v="P1194"/>
    <s v="Kid's_194"/>
    <x v="5"/>
    <s v="Yellow"/>
    <s v="XL"/>
    <n v="2"/>
    <n v="2442.89"/>
    <n v="2053.4499999999998"/>
    <n v="4885.78"/>
    <n v="4106.8999999999996"/>
    <s v="C28194"/>
    <s v="Meena_8194"/>
    <s v="Tirunelveli"/>
    <n v="8.7139000000000006"/>
    <n v="77.756699999999995"/>
    <s v="SP100"/>
    <s v="Salesperson_0"/>
    <s v="Cancelled"/>
    <s v="mobile_app"/>
  </r>
  <r>
    <s v="S08196"/>
    <d v="2024-02-07T16:29:00"/>
    <x v="52"/>
    <s v="P1195"/>
    <s v="Jeans_195"/>
    <x v="6"/>
    <s v="Black"/>
    <s v="S"/>
    <n v="3"/>
    <n v="2215.3000000000002"/>
    <n v="1647.98"/>
    <n v="6645.9"/>
    <n v="4943.9399999999996"/>
    <s v="C28195"/>
    <s v="Ravi_8195"/>
    <s v="Coimbatore"/>
    <n v="11.0168"/>
    <n v="76.955799999999996"/>
    <s v="SP101"/>
    <s v="Salesperson_1"/>
    <s v="Returned"/>
    <s v="in-store"/>
  </r>
  <r>
    <s v="S08197"/>
    <d v="2023-07-20T11:44:00"/>
    <x v="15"/>
    <s v="P1196"/>
    <s v="Sarees_196"/>
    <x v="7"/>
    <s v="Black"/>
    <s v="XXL"/>
    <n v="1"/>
    <n v="2321.58"/>
    <n v="1754.02"/>
    <n v="2321.58"/>
    <n v="1754.02"/>
    <s v="C28196"/>
    <s v="Karthik_8196"/>
    <s v="Coimbatore"/>
    <n v="11.0168"/>
    <n v="76.955799999999996"/>
    <s v="SP113"/>
    <s v="Salesperson_13"/>
    <s v="Returned"/>
    <s v="in-store"/>
  </r>
  <r>
    <s v="S08198"/>
    <d v="2023-06-13T14:22:00"/>
    <x v="23"/>
    <s v="P1197"/>
    <s v="Kurta_197"/>
    <x v="1"/>
    <s v="Black"/>
    <s v="XXL"/>
    <n v="1"/>
    <n v="1800.84"/>
    <n v="1434.93"/>
    <n v="1800.84"/>
    <n v="1434.93"/>
    <s v="C28197"/>
    <s v="Devi_8197"/>
    <s v="Salem"/>
    <n v="11.664300000000001"/>
    <n v="78.146000000000001"/>
    <s v="SP114"/>
    <s v="Salesperson_14"/>
    <s v="Paid"/>
    <s v="online"/>
  </r>
  <r>
    <s v="S08199"/>
    <d v="2024-03-25T15:04:00"/>
    <x v="26"/>
    <s v="P1198"/>
    <s v="Sportswear_198"/>
    <x v="3"/>
    <s v="Blue"/>
    <s v="XL"/>
    <n v="3"/>
    <n v="1668.68"/>
    <n v="1181.8499999999999"/>
    <n v="5006.04"/>
    <n v="3545.55"/>
    <s v="C28198"/>
    <s v="Lakshmi_8198"/>
    <s v="Coimbatore"/>
    <n v="11.0168"/>
    <n v="76.955799999999996"/>
    <s v="SP124"/>
    <s v="Salesperson_24"/>
    <s v="Pending"/>
    <s v="in-store"/>
  </r>
  <r>
    <s v="S08200"/>
    <d v="2023-12-14T17:24:00"/>
    <x v="19"/>
    <s v="P1199"/>
    <s v="Jeans_199"/>
    <x v="6"/>
    <s v="Yellow"/>
    <s v="M"/>
    <n v="2"/>
    <n v="1150.98"/>
    <n v="1021.47"/>
    <n v="2301.96"/>
    <n v="2042.94"/>
    <s v="C28199"/>
    <s v="Ravi_8199"/>
    <s v="Coimbatore"/>
    <n v="11.0168"/>
    <n v="76.955799999999996"/>
    <s v="SP144"/>
    <s v="Salesperson_44"/>
    <s v="Returned"/>
    <s v="online"/>
  </r>
  <r>
    <s v="S08201"/>
    <d v="2024-07-04T21:38:00"/>
    <x v="9"/>
    <s v="P1200"/>
    <s v="T-Shirts_200"/>
    <x v="2"/>
    <s v="Black"/>
    <s v="S"/>
    <n v="3"/>
    <n v="2352.11"/>
    <n v="1558.72"/>
    <n v="7056.33"/>
    <n v="4676.16"/>
    <s v="C28200"/>
    <s v="Ganesh_8200"/>
    <s v="Madurai"/>
    <n v="9.9252000000000002"/>
    <n v="78.119799999999998"/>
    <s v="SP120"/>
    <s v="Salesperson_20"/>
    <s v="Returned"/>
    <s v="in-store"/>
  </r>
  <r>
    <s v="S08202"/>
    <d v="2023-04-07T16:02:00"/>
    <x v="48"/>
    <s v="P1201"/>
    <s v="Women's_201"/>
    <x v="0"/>
    <s v="Grey"/>
    <s v="L"/>
    <n v="1"/>
    <n v="1864.21"/>
    <n v="1506.82"/>
    <n v="1864.21"/>
    <n v="1506.82"/>
    <s v="C28201"/>
    <s v="Anu_8201"/>
    <s v="Madurai"/>
    <n v="9.9252000000000002"/>
    <n v="78.119799999999998"/>
    <s v="SP144"/>
    <s v="Salesperson_44"/>
    <s v="Pending"/>
    <s v="in-store"/>
  </r>
  <r>
    <s v="S08203"/>
    <d v="2024-07-05T11:22:00"/>
    <x v="9"/>
    <s v="P1202"/>
    <s v="Men's_202"/>
    <x v="4"/>
    <s v="Pink"/>
    <s v="XL"/>
    <n v="4"/>
    <n v="1666.4"/>
    <n v="1472.31"/>
    <n v="6665.6"/>
    <n v="5889.24"/>
    <s v="C28202"/>
    <s v="Kavin_8202"/>
    <s v="Salem"/>
    <n v="11.664300000000001"/>
    <n v="78.146000000000001"/>
    <s v="SP121"/>
    <s v="Salesperson_21"/>
    <s v="Cancelled"/>
    <s v="in-store"/>
  </r>
  <r>
    <s v="S08204"/>
    <d v="2023-09-18T11:04:00"/>
    <x v="70"/>
    <s v="P1203"/>
    <s v="Men's_203"/>
    <x v="4"/>
    <s v="Green"/>
    <s v="XL"/>
    <n v="2"/>
    <n v="1475.64"/>
    <n v="1027.19"/>
    <n v="2951.28"/>
    <n v="2054.38"/>
    <s v="C28203"/>
    <s v="Ganesh_8203"/>
    <s v="Salem"/>
    <n v="11.664300000000001"/>
    <n v="78.146000000000001"/>
    <s v="SP122"/>
    <s v="Salesperson_22"/>
    <s v="Shipped"/>
    <s v="online"/>
  </r>
  <r>
    <s v="S08205"/>
    <d v="2024-02-23T17:11:00"/>
    <x v="73"/>
    <s v="P1204"/>
    <s v="Women's_204"/>
    <x v="0"/>
    <s v="Maroon"/>
    <s v="L"/>
    <n v="3"/>
    <n v="2337.41"/>
    <n v="1745.78"/>
    <n v="7012.23"/>
    <n v="5237.34"/>
    <s v="C28204"/>
    <s v="Sathish_8204"/>
    <s v="Coimbatore"/>
    <n v="11.0168"/>
    <n v="76.955799999999996"/>
    <s v="SP148"/>
    <s v="Salesperson_48"/>
    <s v="Cancelled"/>
    <s v="in-store"/>
  </r>
  <r>
    <s v="S08206"/>
    <d v="2023-09-15T16:06:00"/>
    <x v="61"/>
    <s v="P1205"/>
    <s v="Women's_205"/>
    <x v="0"/>
    <s v="Pink"/>
    <s v="XXL"/>
    <n v="3"/>
    <n v="488.34"/>
    <n v="416.1"/>
    <n v="1465.02"/>
    <n v="1248.3"/>
    <s v="C28205"/>
    <s v="Kavin_8205"/>
    <s v="Tirunelveli"/>
    <n v="8.7139000000000006"/>
    <n v="77.756699999999995"/>
    <s v="SP118"/>
    <s v="Salesperson_18"/>
    <s v="Cancelled"/>
    <s v="in-store"/>
  </r>
  <r>
    <s v="S08207"/>
    <d v="2023-09-05T20:03:00"/>
    <x v="74"/>
    <s v="P1206"/>
    <s v="Jeans_206"/>
    <x v="6"/>
    <s v="Blue"/>
    <s v="M"/>
    <n v="3"/>
    <n v="630.1"/>
    <n v="384.31"/>
    <n v="1890.3"/>
    <n v="1152.93"/>
    <s v="C28206"/>
    <s v="Karthik_8206"/>
    <s v="Tiruchirappalli"/>
    <n v="10.7905"/>
    <n v="78.704700000000003"/>
    <s v="SP146"/>
    <s v="Salesperson_46"/>
    <s v="Shipped"/>
    <s v="mobile_app"/>
  </r>
  <r>
    <s v="S08208"/>
    <d v="2024-09-14T10:00:00"/>
    <x v="38"/>
    <s v="P1207"/>
    <s v="Sarees_207"/>
    <x v="7"/>
    <s v="Blue"/>
    <s v="S"/>
    <n v="2"/>
    <n v="1392.2"/>
    <n v="1210.99"/>
    <n v="2784.4"/>
    <n v="2421.98"/>
    <s v="C28207"/>
    <s v="Meena_8207"/>
    <s v="Erode"/>
    <n v="11.34"/>
    <n v="77.717200000000005"/>
    <s v="SP107"/>
    <s v="Salesperson_7"/>
    <s v="Pending"/>
    <s v="in-store"/>
  </r>
  <r>
    <s v="S08209"/>
    <d v="2023-08-05T19:43:00"/>
    <x v="58"/>
    <s v="P1208"/>
    <s v="Kurta_208"/>
    <x v="1"/>
    <s v="Grey"/>
    <s v="XXL"/>
    <n v="1"/>
    <n v="2291.2199999999998"/>
    <n v="1504.92"/>
    <n v="2291.2199999999998"/>
    <n v="1504.92"/>
    <s v="C28208"/>
    <s v="Vishal_8208"/>
    <s v="Erode"/>
    <n v="11.34"/>
    <n v="77.717200000000005"/>
    <s v="SP105"/>
    <s v="Salesperson_5"/>
    <s v="Shipped"/>
    <s v="in-store"/>
  </r>
  <r>
    <s v="S08210"/>
    <d v="2023-11-14T17:19:00"/>
    <x v="44"/>
    <s v="P1209"/>
    <s v="Women's_209"/>
    <x v="0"/>
    <s v="Pink"/>
    <s v="XS"/>
    <n v="3"/>
    <n v="1626.16"/>
    <n v="1218.96"/>
    <n v="4878.4799999999996"/>
    <n v="3656.88"/>
    <s v="C28209"/>
    <s v="Karthik_8209"/>
    <s v="Salem"/>
    <n v="11.664300000000001"/>
    <n v="78.146000000000001"/>
    <s v="SP115"/>
    <s v="Salesperson_15"/>
    <s v="Pending"/>
    <s v="online"/>
  </r>
  <r>
    <s v="S08211"/>
    <d v="2023-03-02T21:50:00"/>
    <x v="10"/>
    <s v="P1210"/>
    <s v="Sportswear_210"/>
    <x v="3"/>
    <s v="Red"/>
    <s v="L"/>
    <n v="2"/>
    <n v="388.76"/>
    <n v="324.42"/>
    <n v="777.52"/>
    <n v="648.84"/>
    <s v="C28210"/>
    <s v="Sanjay_8210"/>
    <s v="Tiruchirappalli"/>
    <n v="10.7905"/>
    <n v="78.704700000000003"/>
    <s v="SP124"/>
    <s v="Salesperson_24"/>
    <s v="Shipped"/>
    <s v="mobile_app"/>
  </r>
  <r>
    <s v="S08212"/>
    <d v="2023-08-06T17:20:00"/>
    <x v="58"/>
    <s v="P1211"/>
    <s v="Women's_211"/>
    <x v="0"/>
    <s v="Green"/>
    <s v="L"/>
    <n v="4"/>
    <n v="2349.52"/>
    <n v="1989.89"/>
    <n v="9398.08"/>
    <n v="7959.56"/>
    <s v="C28211"/>
    <s v="Devi_8211"/>
    <s v="Salem"/>
    <n v="11.664300000000001"/>
    <n v="78.146000000000001"/>
    <s v="SP130"/>
    <s v="Salesperson_30"/>
    <s v="Paid"/>
    <s v="in-store"/>
  </r>
  <r>
    <s v="S08213"/>
    <d v="2023-07-03T10:28:00"/>
    <x v="90"/>
    <s v="P1212"/>
    <s v="Kurta_212"/>
    <x v="1"/>
    <s v="Yellow"/>
    <s v="S"/>
    <n v="1"/>
    <n v="1176.25"/>
    <n v="1044.5999999999999"/>
    <n v="1176.25"/>
    <n v="1044.5999999999999"/>
    <s v="C28212"/>
    <s v="Sanjay_8212"/>
    <s v="Coimbatore"/>
    <n v="11.0168"/>
    <n v="76.955799999999996"/>
    <s v="SP111"/>
    <s v="Salesperson_11"/>
    <s v="Paid"/>
    <s v="in-store"/>
  </r>
  <r>
    <s v="S08214"/>
    <d v="2024-01-03T17:46:00"/>
    <x v="39"/>
    <s v="P1213"/>
    <s v="Sportswear_213"/>
    <x v="3"/>
    <s v="Maroon"/>
    <s v="XL"/>
    <n v="3"/>
    <n v="643.82000000000005"/>
    <n v="480.45"/>
    <n v="1931.46"/>
    <n v="1441.35"/>
    <s v="C28213"/>
    <s v="Vishal_8213"/>
    <s v="Chennai"/>
    <n v="13.082700000000001"/>
    <n v="80.270700000000005"/>
    <s v="SP142"/>
    <s v="Salesperson_42"/>
    <s v="Shipped"/>
    <s v="in-store"/>
  </r>
  <r>
    <s v="S08215"/>
    <d v="2024-01-08T13:42:00"/>
    <x v="65"/>
    <s v="P1214"/>
    <s v="Sportswear_214"/>
    <x v="3"/>
    <s v="Green"/>
    <s v="XL"/>
    <n v="1"/>
    <n v="1147.5999999999999"/>
    <n v="877.54"/>
    <n v="1147.5999999999999"/>
    <n v="877.54"/>
    <s v="C28214"/>
    <s v="Priya_8214"/>
    <s v="Vellore"/>
    <n v="12.916499999999999"/>
    <n v="79.132499999999993"/>
    <s v="SP109"/>
    <s v="Salesperson_9"/>
    <s v="Paid"/>
    <s v="in-store"/>
  </r>
  <r>
    <s v="S08216"/>
    <d v="2023-07-19T15:12:00"/>
    <x v="15"/>
    <s v="P1215"/>
    <s v="T-Shirts_215"/>
    <x v="2"/>
    <s v="Blue"/>
    <s v="XL"/>
    <n v="2"/>
    <n v="2318.35"/>
    <n v="1760.73"/>
    <n v="4636.7"/>
    <n v="3521.46"/>
    <s v="C28215"/>
    <s v="Priya_8215"/>
    <s v="Madurai"/>
    <n v="9.9252000000000002"/>
    <n v="78.119799999999998"/>
    <s v="SP139"/>
    <s v="Salesperson_39"/>
    <s v="Pending"/>
    <s v="mobile_app"/>
  </r>
  <r>
    <s v="S08217"/>
    <d v="2023-10-08T17:07:00"/>
    <x v="31"/>
    <s v="P1216"/>
    <s v="Women's_216"/>
    <x v="0"/>
    <s v="Blue"/>
    <s v="XXL"/>
    <n v="1"/>
    <n v="1081.81"/>
    <n v="783.03"/>
    <n v="1081.81"/>
    <n v="783.03"/>
    <s v="C28216"/>
    <s v="Priya_8216"/>
    <s v="Vellore"/>
    <n v="12.916499999999999"/>
    <n v="79.132499999999993"/>
    <s v="SP135"/>
    <s v="Salesperson_35"/>
    <s v="Shipped"/>
    <s v="online"/>
  </r>
  <r>
    <s v="S08218"/>
    <d v="2023-10-19T12:51:00"/>
    <x v="69"/>
    <s v="P1217"/>
    <s v="Sarees_217"/>
    <x v="7"/>
    <s v="Maroon"/>
    <s v="L"/>
    <n v="3"/>
    <n v="549.66999999999996"/>
    <n v="357.99"/>
    <n v="1649.01"/>
    <n v="1073.97"/>
    <s v="C28217"/>
    <s v="Devi_8217"/>
    <s v="Salem"/>
    <n v="11.664300000000001"/>
    <n v="78.146000000000001"/>
    <s v="SP131"/>
    <s v="Salesperson_31"/>
    <s v="Returned"/>
    <s v="in-store"/>
  </r>
  <r>
    <s v="S08219"/>
    <d v="2023-12-02T21:23:00"/>
    <x v="33"/>
    <s v="P1218"/>
    <s v="Men's_218"/>
    <x v="4"/>
    <s v="Blue"/>
    <s v="XL"/>
    <n v="2"/>
    <n v="2069.02"/>
    <n v="1500.34"/>
    <n v="4138.04"/>
    <n v="3000.68"/>
    <s v="C28218"/>
    <s v="Bhuvana_8218"/>
    <s v="Madurai"/>
    <n v="9.9252000000000002"/>
    <n v="78.119799999999998"/>
    <s v="SP140"/>
    <s v="Salesperson_40"/>
    <s v="Returned"/>
    <s v="in-store"/>
  </r>
  <r>
    <s v="S08220"/>
    <d v="2024-02-18T11:05:00"/>
    <x v="18"/>
    <s v="P1219"/>
    <s v="Sarees_219"/>
    <x v="7"/>
    <s v="Black"/>
    <s v="XS"/>
    <n v="2"/>
    <n v="1531.68"/>
    <n v="1279.6500000000001"/>
    <n v="3063.36"/>
    <n v="2559.3000000000002"/>
    <s v="C28219"/>
    <s v="Ravi_8219"/>
    <s v="Tirunelveli"/>
    <n v="8.7139000000000006"/>
    <n v="77.756699999999995"/>
    <s v="SP120"/>
    <s v="Salesperson_20"/>
    <s v="Paid"/>
    <s v="in-store"/>
  </r>
  <r>
    <s v="S08221"/>
    <d v="2023-06-27T19:42:00"/>
    <x v="42"/>
    <s v="P1220"/>
    <s v="T-Shirts_220"/>
    <x v="2"/>
    <s v="Pink"/>
    <s v="XS"/>
    <n v="3"/>
    <n v="1121.82"/>
    <n v="936.6"/>
    <n v="3365.46"/>
    <n v="2809.8"/>
    <s v="C28220"/>
    <s v="Priya_8220"/>
    <s v="Coimbatore"/>
    <n v="11.0168"/>
    <n v="76.955799999999996"/>
    <s v="SP118"/>
    <s v="Salesperson_18"/>
    <s v="Pending"/>
    <s v="third-party"/>
  </r>
  <r>
    <s v="S08222"/>
    <d v="2023-03-31T16:54:00"/>
    <x v="67"/>
    <s v="P1221"/>
    <s v="T-Shirts_221"/>
    <x v="2"/>
    <s v="Red"/>
    <s v="S"/>
    <n v="1"/>
    <n v="1856.63"/>
    <n v="1314.73"/>
    <n v="1856.63"/>
    <n v="1314.73"/>
    <s v="C28221"/>
    <s v="Sathish_8221"/>
    <s v="Vellore"/>
    <n v="12.916499999999999"/>
    <n v="79.132499999999993"/>
    <s v="SP108"/>
    <s v="Salesperson_8"/>
    <s v="Shipped"/>
    <s v="in-store"/>
  </r>
  <r>
    <s v="S08223"/>
    <d v="2024-04-23T16:37:00"/>
    <x v="75"/>
    <s v="P1222"/>
    <s v="Sportswear_222"/>
    <x v="3"/>
    <s v="Yellow"/>
    <s v="M"/>
    <n v="4"/>
    <n v="2344.41"/>
    <n v="2065.66"/>
    <n v="9377.64"/>
    <n v="8262.64"/>
    <s v="C28222"/>
    <s v="Karthik_8222"/>
    <s v="Vellore"/>
    <n v="12.916499999999999"/>
    <n v="79.132499999999993"/>
    <s v="SP126"/>
    <s v="Salesperson_26"/>
    <s v="Cancelled"/>
    <s v="mobile_app"/>
  </r>
  <r>
    <s v="S08224"/>
    <d v="2023-06-06T11:41:00"/>
    <x v="87"/>
    <s v="P1223"/>
    <s v="Men's_223"/>
    <x v="4"/>
    <s v="White"/>
    <s v="XS"/>
    <n v="4"/>
    <n v="953.08"/>
    <n v="767.55"/>
    <n v="3812.32"/>
    <n v="3070.2"/>
    <s v="C28223"/>
    <s v="Vishal_8223"/>
    <s v="Madurai"/>
    <n v="9.9252000000000002"/>
    <n v="78.119799999999998"/>
    <s v="SP122"/>
    <s v="Salesperson_22"/>
    <s v="Paid"/>
    <s v="in-store"/>
  </r>
  <r>
    <s v="S08225"/>
    <d v="2023-02-10T10:21:00"/>
    <x v="80"/>
    <s v="P1224"/>
    <s v="Sarees_224"/>
    <x v="7"/>
    <s v="Pink"/>
    <s v="S"/>
    <n v="2"/>
    <n v="1068.33"/>
    <n v="823.89"/>
    <n v="2136.66"/>
    <n v="1647.78"/>
    <s v="C28224"/>
    <s v="Priya_8224"/>
    <s v="Chennai"/>
    <n v="13.082700000000001"/>
    <n v="80.270700000000005"/>
    <s v="SP113"/>
    <s v="Salesperson_13"/>
    <s v="Cancelled"/>
    <s v="in-store"/>
  </r>
  <r>
    <s v="S08226"/>
    <d v="2023-04-26T12:05:00"/>
    <x v="56"/>
    <s v="P1225"/>
    <s v="Sarees_225"/>
    <x v="7"/>
    <s v="Yellow"/>
    <s v="S"/>
    <n v="1"/>
    <n v="1378.24"/>
    <n v="1164.79"/>
    <n v="1378.24"/>
    <n v="1164.79"/>
    <s v="C28225"/>
    <s v="Anu_8225"/>
    <s v="Madurai"/>
    <n v="9.9252000000000002"/>
    <n v="78.119799999999998"/>
    <s v="SP112"/>
    <s v="Salesperson_12"/>
    <s v="Paid"/>
    <s v="in-store"/>
  </r>
  <r>
    <s v="S08227"/>
    <d v="2024-03-01T12:50:00"/>
    <x v="14"/>
    <s v="P1226"/>
    <s v="Jeans_226"/>
    <x v="6"/>
    <s v="Green"/>
    <s v="XL"/>
    <n v="2"/>
    <n v="2178.56"/>
    <n v="1385.39"/>
    <n v="4357.12"/>
    <n v="2770.78"/>
    <s v="C28226"/>
    <s v="Sathish_8226"/>
    <s v="Erode"/>
    <n v="11.34"/>
    <n v="77.717200000000005"/>
    <s v="SP131"/>
    <s v="Salesperson_31"/>
    <s v="Cancelled"/>
    <s v="in-store"/>
  </r>
  <r>
    <s v="S08228"/>
    <d v="2023-02-26T10:21:00"/>
    <x v="29"/>
    <s v="P1227"/>
    <s v="Jeans_227"/>
    <x v="6"/>
    <s v="White"/>
    <s v="S"/>
    <n v="1"/>
    <n v="2337.39"/>
    <n v="1846.52"/>
    <n v="2337.39"/>
    <n v="1846.52"/>
    <s v="C28227"/>
    <s v="Ganesh_8227"/>
    <s v="Tirunelveli"/>
    <n v="8.7139000000000006"/>
    <n v="77.756699999999995"/>
    <s v="SP134"/>
    <s v="Salesperson_34"/>
    <s v="Returned"/>
    <s v="in-store"/>
  </r>
  <r>
    <s v="S08229"/>
    <d v="2024-05-11T18:22:00"/>
    <x v="83"/>
    <s v="P1228"/>
    <s v="Women's_228"/>
    <x v="0"/>
    <s v="Grey"/>
    <s v="L"/>
    <n v="1"/>
    <n v="2119.7600000000002"/>
    <n v="1408.85"/>
    <n v="2119.7600000000002"/>
    <n v="1408.85"/>
    <s v="C28228"/>
    <s v="Priya_8228"/>
    <s v="Tiruchirappalli"/>
    <n v="10.7905"/>
    <n v="78.704700000000003"/>
    <s v="SP132"/>
    <s v="Salesperson_32"/>
    <s v="Returned"/>
    <s v="in-store"/>
  </r>
  <r>
    <s v="S08230"/>
    <d v="2023-11-16T10:53:00"/>
    <x v="44"/>
    <s v="P1229"/>
    <s v="Kurta_229"/>
    <x v="1"/>
    <s v="Green"/>
    <s v="S"/>
    <n v="1"/>
    <n v="1929.62"/>
    <n v="1448.01"/>
    <n v="1929.62"/>
    <n v="1448.01"/>
    <s v="C28229"/>
    <s v="Karthik_8229"/>
    <s v="Salem"/>
    <n v="11.664300000000001"/>
    <n v="78.146000000000001"/>
    <s v="SP114"/>
    <s v="Salesperson_14"/>
    <s v="Shipped"/>
    <s v="in-store"/>
  </r>
  <r>
    <s v="S08231"/>
    <d v="2023-08-16T18:28:00"/>
    <x v="63"/>
    <s v="P1230"/>
    <s v="Kurta_230"/>
    <x v="1"/>
    <s v="Black"/>
    <s v="L"/>
    <n v="1"/>
    <n v="2247.96"/>
    <n v="1425.01"/>
    <n v="2247.96"/>
    <n v="1425.01"/>
    <s v="C28230"/>
    <s v="Priya_8230"/>
    <s v="Madurai"/>
    <n v="9.9252000000000002"/>
    <n v="78.119799999999998"/>
    <s v="SP132"/>
    <s v="Salesperson_32"/>
    <s v="Shipped"/>
    <s v="online"/>
  </r>
  <r>
    <s v="S08232"/>
    <d v="2023-01-12T11:09:00"/>
    <x v="72"/>
    <s v="P1231"/>
    <s v="Women's_231"/>
    <x v="0"/>
    <s v="Blue"/>
    <s v="L"/>
    <n v="2"/>
    <n v="1714.56"/>
    <n v="1440.79"/>
    <n v="3429.12"/>
    <n v="2881.58"/>
    <s v="C28231"/>
    <s v="Sanjay_8231"/>
    <s v="Coimbatore"/>
    <n v="11.0168"/>
    <n v="76.955799999999996"/>
    <s v="SP127"/>
    <s v="Salesperson_27"/>
    <s v="Returned"/>
    <s v="in-store"/>
  </r>
  <r>
    <s v="S08233"/>
    <d v="2023-04-20T17:05:00"/>
    <x v="12"/>
    <s v="P1232"/>
    <s v="Jeans_232"/>
    <x v="6"/>
    <s v="Yellow"/>
    <s v="XL"/>
    <n v="1"/>
    <n v="1500.61"/>
    <n v="1037.2"/>
    <n v="1500.61"/>
    <n v="1037.2"/>
    <s v="C28232"/>
    <s v="Sanjay_8232"/>
    <s v="Tirunelveli"/>
    <n v="8.7139000000000006"/>
    <n v="77.756699999999995"/>
    <s v="SP122"/>
    <s v="Salesperson_22"/>
    <s v="Pending"/>
    <s v="third-party"/>
  </r>
  <r>
    <s v="S08234"/>
    <d v="2023-05-24T10:01:00"/>
    <x v="27"/>
    <s v="P1233"/>
    <s v="T-Shirts_233"/>
    <x v="2"/>
    <s v="Yellow"/>
    <s v="XS"/>
    <n v="1"/>
    <n v="1381.42"/>
    <n v="1124.06"/>
    <n v="1381.42"/>
    <n v="1124.06"/>
    <s v="C28233"/>
    <s v="Priya_8233"/>
    <s v="Tirunelveli"/>
    <n v="8.7139000000000006"/>
    <n v="77.756699999999995"/>
    <s v="SP132"/>
    <s v="Salesperson_32"/>
    <s v="Pending"/>
    <s v="in-store"/>
  </r>
  <r>
    <s v="S08235"/>
    <d v="2024-02-03T16:14:00"/>
    <x v="53"/>
    <s v="P1234"/>
    <s v="T-Shirts_234"/>
    <x v="2"/>
    <s v="Maroon"/>
    <s v="L"/>
    <n v="1"/>
    <n v="1185.98"/>
    <n v="750.97"/>
    <n v="1185.98"/>
    <n v="750.97"/>
    <s v="C28234"/>
    <s v="Meena_8234"/>
    <s v="Chennai"/>
    <n v="13.082700000000001"/>
    <n v="80.270700000000005"/>
    <s v="SP138"/>
    <s v="Salesperson_38"/>
    <s v="Cancelled"/>
    <s v="in-store"/>
  </r>
  <r>
    <s v="S08236"/>
    <d v="2024-05-05T18:23:00"/>
    <x v="47"/>
    <s v="P1235"/>
    <s v="Sportswear_235"/>
    <x v="3"/>
    <s v="Green"/>
    <s v="XL"/>
    <n v="2"/>
    <n v="2431.54"/>
    <n v="2074.1999999999998"/>
    <n v="4863.08"/>
    <n v="4148.3999999999996"/>
    <s v="C28235"/>
    <s v="Karthik_8235"/>
    <s v="Tirunelveli"/>
    <n v="8.7139000000000006"/>
    <n v="77.756699999999995"/>
    <s v="SP144"/>
    <s v="Salesperson_44"/>
    <s v="Returned"/>
    <s v="in-store"/>
  </r>
  <r>
    <s v="S08237"/>
    <d v="2023-07-16T12:20:00"/>
    <x v="91"/>
    <s v="P1236"/>
    <s v="Women's_236"/>
    <x v="0"/>
    <s v="Grey"/>
    <s v="XL"/>
    <n v="1"/>
    <n v="2278.19"/>
    <n v="1676.09"/>
    <n v="2278.19"/>
    <n v="1676.09"/>
    <s v="C28236"/>
    <s v="Meena_8236"/>
    <s v="Salem"/>
    <n v="11.664300000000001"/>
    <n v="78.146000000000001"/>
    <s v="SP114"/>
    <s v="Salesperson_14"/>
    <s v="Paid"/>
    <s v="online"/>
  </r>
  <r>
    <s v="S08238"/>
    <d v="2023-07-31T17:12:00"/>
    <x v="58"/>
    <s v="P1237"/>
    <s v="T-Shirts_237"/>
    <x v="2"/>
    <s v="Blue"/>
    <s v="M"/>
    <n v="1"/>
    <n v="259.91000000000003"/>
    <n v="220.48"/>
    <n v="259.91000000000003"/>
    <n v="220.48"/>
    <s v="C28237"/>
    <s v="Kavin_8237"/>
    <s v="Coimbatore"/>
    <n v="11.0168"/>
    <n v="76.955799999999996"/>
    <s v="SP122"/>
    <s v="Salesperson_22"/>
    <s v="Returned"/>
    <s v="in-store"/>
  </r>
  <r>
    <s v="S08239"/>
    <d v="2024-04-05T11:35:00"/>
    <x v="82"/>
    <s v="P1238"/>
    <s v="T-Shirts_238"/>
    <x v="2"/>
    <s v="Red"/>
    <s v="XL"/>
    <n v="1"/>
    <n v="2266.3200000000002"/>
    <n v="1684.62"/>
    <n v="2266.3200000000002"/>
    <n v="1684.62"/>
    <s v="C28238"/>
    <s v="Priya_8238"/>
    <s v="Vellore"/>
    <n v="12.916499999999999"/>
    <n v="79.132499999999993"/>
    <s v="SP124"/>
    <s v="Salesperson_24"/>
    <s v="Pending"/>
    <s v="in-store"/>
  </r>
  <r>
    <s v="S08240"/>
    <d v="2023-01-03T20:09:00"/>
    <x v="3"/>
    <s v="P1239"/>
    <s v="T-Shirts_239"/>
    <x v="2"/>
    <s v="Green"/>
    <s v="XL"/>
    <n v="2"/>
    <n v="813.91"/>
    <n v="500.05"/>
    <n v="1627.82"/>
    <n v="1000.1"/>
    <s v="C28239"/>
    <s v="Karthik_8239"/>
    <s v="Vellore"/>
    <n v="12.916499999999999"/>
    <n v="79.132499999999993"/>
    <s v="SP116"/>
    <s v="Salesperson_16"/>
    <s v="Paid"/>
    <s v="in-store"/>
  </r>
  <r>
    <s v="S08241"/>
    <d v="2024-10-01T12:43:00"/>
    <x v="25"/>
    <s v="P1240"/>
    <s v="T-Shirts_240"/>
    <x v="2"/>
    <s v="Red"/>
    <s v="M"/>
    <n v="1"/>
    <n v="1662.71"/>
    <n v="1332.44"/>
    <n v="1662.71"/>
    <n v="1332.44"/>
    <s v="C28240"/>
    <s v="Kavin_8240"/>
    <s v="Vellore"/>
    <n v="12.916499999999999"/>
    <n v="79.132499999999993"/>
    <s v="SP140"/>
    <s v="Salesperson_40"/>
    <s v="Shipped"/>
    <s v="in-store"/>
  </r>
  <r>
    <s v="S08242"/>
    <d v="2024-06-13T14:05:00"/>
    <x v="13"/>
    <s v="P1241"/>
    <s v="Men's_241"/>
    <x v="4"/>
    <s v="Black"/>
    <s v="M"/>
    <n v="1"/>
    <n v="1015.74"/>
    <n v="848.19"/>
    <n v="1015.74"/>
    <n v="848.19"/>
    <s v="C28241"/>
    <s v="Vishal_8241"/>
    <s v="Vellore"/>
    <n v="12.916499999999999"/>
    <n v="79.132499999999993"/>
    <s v="SP127"/>
    <s v="Salesperson_27"/>
    <s v="Shipped"/>
    <s v="in-store"/>
  </r>
  <r>
    <s v="S08243"/>
    <d v="2023-02-09T17:13:00"/>
    <x v="80"/>
    <s v="P1242"/>
    <s v="Jeans_242"/>
    <x v="6"/>
    <s v="Red"/>
    <s v="L"/>
    <n v="2"/>
    <n v="1724.55"/>
    <n v="1242.21"/>
    <n v="3449.1"/>
    <n v="2484.42"/>
    <s v="C28242"/>
    <s v="Sanjay_8242"/>
    <s v="Vellore"/>
    <n v="12.916499999999999"/>
    <n v="79.132499999999993"/>
    <s v="SP136"/>
    <s v="Salesperson_36"/>
    <s v="Cancelled"/>
    <s v="in-store"/>
  </r>
  <r>
    <s v="S08244"/>
    <d v="2023-02-03T13:11:00"/>
    <x v="35"/>
    <s v="P1243"/>
    <s v="Sportswear_243"/>
    <x v="3"/>
    <s v="Yellow"/>
    <s v="XS"/>
    <n v="1"/>
    <n v="2122.38"/>
    <n v="1835.59"/>
    <n v="2122.38"/>
    <n v="1835.59"/>
    <s v="C28243"/>
    <s v="Lakshmi_8243"/>
    <s v="Chennai"/>
    <n v="13.082700000000001"/>
    <n v="80.270700000000005"/>
    <s v="SP137"/>
    <s v="Salesperson_37"/>
    <s v="Paid"/>
    <s v="in-store"/>
  </r>
  <r>
    <s v="S08245"/>
    <d v="2024-07-03T21:54:00"/>
    <x v="9"/>
    <s v="P1244"/>
    <s v="Kurta_244"/>
    <x v="1"/>
    <s v="Yellow"/>
    <s v="XS"/>
    <n v="1"/>
    <n v="2374.5300000000002"/>
    <n v="1447.05"/>
    <n v="2374.5300000000002"/>
    <n v="1447.05"/>
    <s v="C28244"/>
    <s v="Sathish_8244"/>
    <s v="Salem"/>
    <n v="11.664300000000001"/>
    <n v="78.146000000000001"/>
    <s v="SP101"/>
    <s v="Salesperson_1"/>
    <s v="Shipped"/>
    <s v="online"/>
  </r>
  <r>
    <s v="S08246"/>
    <d v="2024-08-14T14:12:00"/>
    <x v="76"/>
    <s v="P1245"/>
    <s v="Kid's_245"/>
    <x v="5"/>
    <s v="Black"/>
    <s v="M"/>
    <n v="3"/>
    <n v="1902.19"/>
    <n v="1469.65"/>
    <n v="5706.57"/>
    <n v="4408.95"/>
    <s v="C28245"/>
    <s v="Sanjay_8245"/>
    <s v="Erode"/>
    <n v="11.34"/>
    <n v="77.717200000000005"/>
    <s v="SP106"/>
    <s v="Salesperson_6"/>
    <s v="Returned"/>
    <s v="online"/>
  </r>
  <r>
    <s v="S08247"/>
    <d v="2024-09-13T18:18:00"/>
    <x v="38"/>
    <s v="P1246"/>
    <s v="Men's_246"/>
    <x v="4"/>
    <s v="White"/>
    <s v="XS"/>
    <n v="1"/>
    <n v="471.68"/>
    <n v="295.70999999999998"/>
    <n v="471.68"/>
    <n v="295.70999999999998"/>
    <s v="C28246"/>
    <s v="Devi_8246"/>
    <s v="Coimbatore"/>
    <n v="11.0168"/>
    <n v="76.955799999999996"/>
    <s v="SP131"/>
    <s v="Salesperson_31"/>
    <s v="Paid"/>
    <s v="in-store"/>
  </r>
  <r>
    <s v="S08248"/>
    <d v="2023-03-28T19:39:00"/>
    <x v="67"/>
    <s v="P1247"/>
    <s v="Kid's_247"/>
    <x v="5"/>
    <s v="Green"/>
    <s v="S"/>
    <n v="1"/>
    <n v="1362.36"/>
    <n v="1191.67"/>
    <n v="1362.36"/>
    <n v="1191.67"/>
    <s v="C28247"/>
    <s v="Aarav_8247"/>
    <s v="Madurai"/>
    <n v="9.9252000000000002"/>
    <n v="78.119799999999998"/>
    <s v="SP120"/>
    <s v="Salesperson_20"/>
    <s v="Paid"/>
    <s v="in-store"/>
  </r>
  <r>
    <s v="S08249"/>
    <d v="2023-03-29T15:21:00"/>
    <x v="67"/>
    <s v="P1248"/>
    <s v="Jeans_248"/>
    <x v="6"/>
    <s v="Red"/>
    <s v="XS"/>
    <n v="2"/>
    <n v="1658.36"/>
    <n v="1273.6500000000001"/>
    <n v="3316.72"/>
    <n v="2547.3000000000002"/>
    <s v="C28248"/>
    <s v="Kavin_8248"/>
    <s v="Tirunelveli"/>
    <n v="8.7139000000000006"/>
    <n v="77.756699999999995"/>
    <s v="SP102"/>
    <s v="Salesperson_2"/>
    <s v="Paid"/>
    <s v="in-store"/>
  </r>
  <r>
    <s v="S08250"/>
    <d v="2023-07-01T11:47:00"/>
    <x v="42"/>
    <s v="P1249"/>
    <s v="Women's_249"/>
    <x v="0"/>
    <s v="White"/>
    <s v="L"/>
    <n v="2"/>
    <n v="2327.1999999999998"/>
    <n v="1901.68"/>
    <n v="4654.3999999999996"/>
    <n v="3803.36"/>
    <s v="C28249"/>
    <s v="Vishal_8249"/>
    <s v="Vellore"/>
    <n v="12.916499999999999"/>
    <n v="79.132499999999993"/>
    <s v="SP111"/>
    <s v="Salesperson_11"/>
    <s v="Cancelled"/>
    <s v="online"/>
  </r>
  <r>
    <s v="S08251"/>
    <d v="2023-01-31T16:20:00"/>
    <x v="35"/>
    <s v="P1250"/>
    <s v="Men's_250"/>
    <x v="4"/>
    <s v="Yellow"/>
    <s v="M"/>
    <n v="2"/>
    <n v="1407.79"/>
    <n v="1129.8399999999999"/>
    <n v="2815.58"/>
    <n v="2259.6799999999998"/>
    <s v="C28250"/>
    <s v="Karthik_8250"/>
    <s v="Madurai"/>
    <n v="9.9252000000000002"/>
    <n v="78.119799999999998"/>
    <s v="SP115"/>
    <s v="Salesperson_15"/>
    <s v="Shipped"/>
    <s v="online"/>
  </r>
  <r>
    <s v="S08252"/>
    <d v="2023-05-20T21:19:00"/>
    <x v="62"/>
    <s v="P1251"/>
    <s v="Jeans_251"/>
    <x v="6"/>
    <s v="Red"/>
    <s v="M"/>
    <n v="2"/>
    <n v="579.24"/>
    <n v="455.15"/>
    <n v="1158.48"/>
    <n v="910.3"/>
    <s v="C28251"/>
    <s v="Sathish_8251"/>
    <s v="Vellore"/>
    <n v="12.916499999999999"/>
    <n v="79.132499999999993"/>
    <s v="SP122"/>
    <s v="Salesperson_22"/>
    <s v="Shipped"/>
    <s v="in-store"/>
  </r>
  <r>
    <s v="S08253"/>
    <d v="2024-02-20T21:40:00"/>
    <x v="73"/>
    <s v="P1252"/>
    <s v="T-Shirts_252"/>
    <x v="2"/>
    <s v="Yellow"/>
    <s v="L"/>
    <n v="3"/>
    <n v="789.1"/>
    <n v="493.41"/>
    <n v="2367.3000000000002"/>
    <n v="1480.23"/>
    <s v="C28252"/>
    <s v="Ganesh_8252"/>
    <s v="Salem"/>
    <n v="11.664300000000001"/>
    <n v="78.146000000000001"/>
    <s v="SP118"/>
    <s v="Salesperson_18"/>
    <s v="Pending"/>
    <s v="in-store"/>
  </r>
  <r>
    <s v="S08254"/>
    <d v="2024-02-14T18:25:00"/>
    <x v="18"/>
    <s v="P1253"/>
    <s v="Kurta_253"/>
    <x v="1"/>
    <s v="Black"/>
    <s v="S"/>
    <n v="1"/>
    <n v="1619.39"/>
    <n v="1318.4"/>
    <n v="1619.39"/>
    <n v="1318.4"/>
    <s v="C28253"/>
    <s v="Meena_8253"/>
    <s v="Tiruchirappalli"/>
    <n v="10.7905"/>
    <n v="78.704700000000003"/>
    <s v="SP149"/>
    <s v="Salesperson_49"/>
    <s v="Cancelled"/>
    <s v="mobile_app"/>
  </r>
  <r>
    <s v="S08255"/>
    <d v="2023-02-26T18:15:00"/>
    <x v="29"/>
    <s v="P1254"/>
    <s v="T-Shirts_254"/>
    <x v="2"/>
    <s v="Pink"/>
    <s v="M"/>
    <n v="4"/>
    <n v="1466.35"/>
    <n v="1180.02"/>
    <n v="5865.4"/>
    <n v="4720.08"/>
    <s v="C28254"/>
    <s v="Diya_8254"/>
    <s v="Chennai"/>
    <n v="13.082700000000001"/>
    <n v="80.270700000000005"/>
    <s v="SP113"/>
    <s v="Salesperson_13"/>
    <s v="Returned"/>
    <s v="in-store"/>
  </r>
  <r>
    <s v="S08256"/>
    <d v="2023-06-21T10:48:00"/>
    <x v="88"/>
    <s v="P1255"/>
    <s v="Jeans_255"/>
    <x v="6"/>
    <s v="Red"/>
    <s v="XL"/>
    <n v="1"/>
    <n v="221.97"/>
    <n v="156.44999999999999"/>
    <n v="221.97"/>
    <n v="156.44999999999999"/>
    <s v="C28255"/>
    <s v="Kavin_8255"/>
    <s v="Salem"/>
    <n v="11.664300000000001"/>
    <n v="78.146000000000001"/>
    <s v="SP105"/>
    <s v="Salesperson_5"/>
    <s v="Pending"/>
    <s v="in-store"/>
  </r>
  <r>
    <s v="S08257"/>
    <d v="2023-04-07T15:50:00"/>
    <x v="48"/>
    <s v="P1256"/>
    <s v="Men's_256"/>
    <x v="4"/>
    <s v="Blue"/>
    <s v="L"/>
    <n v="2"/>
    <n v="2348.1999999999998"/>
    <n v="1419.16"/>
    <n v="4696.3999999999996"/>
    <n v="2838.32"/>
    <s v="C28256"/>
    <s v="Sanjay_8256"/>
    <s v="Chennai"/>
    <n v="13.082700000000001"/>
    <n v="80.270700000000005"/>
    <s v="SP125"/>
    <s v="Salesperson_25"/>
    <s v="Returned"/>
    <s v="in-store"/>
  </r>
  <r>
    <s v="S08258"/>
    <d v="2023-09-09T11:47:00"/>
    <x v="74"/>
    <s v="P1257"/>
    <s v="T-Shirts_257"/>
    <x v="2"/>
    <s v="Red"/>
    <s v="S"/>
    <n v="1"/>
    <n v="1775.33"/>
    <n v="1262.44"/>
    <n v="1775.33"/>
    <n v="1262.44"/>
    <s v="C28257"/>
    <s v="Karthik_8257"/>
    <s v="Tiruchirappalli"/>
    <n v="10.7905"/>
    <n v="78.704700000000003"/>
    <s v="SP118"/>
    <s v="Salesperson_18"/>
    <s v="Paid"/>
    <s v="in-store"/>
  </r>
  <r>
    <s v="S08259"/>
    <d v="2024-04-15T14:58:00"/>
    <x v="45"/>
    <s v="P1258"/>
    <s v="Sportswear_258"/>
    <x v="3"/>
    <s v="Grey"/>
    <s v="XXL"/>
    <n v="1"/>
    <n v="2461.09"/>
    <n v="1511.04"/>
    <n v="2461.09"/>
    <n v="1511.04"/>
    <s v="C28258"/>
    <s v="Ganesh_8258"/>
    <s v="Tiruchirappalli"/>
    <n v="10.7905"/>
    <n v="78.704700000000003"/>
    <s v="SP113"/>
    <s v="Salesperson_13"/>
    <s v="Returned"/>
    <s v="online"/>
  </r>
  <r>
    <s v="S08260"/>
    <d v="2023-07-30T19:22:00"/>
    <x v="78"/>
    <s v="P1259"/>
    <s v="Jeans_259"/>
    <x v="6"/>
    <s v="Red"/>
    <s v="XXL"/>
    <n v="3"/>
    <n v="382.41"/>
    <n v="289.58999999999997"/>
    <n v="1147.23"/>
    <n v="868.77"/>
    <s v="C28259"/>
    <s v="Bhuvana_8259"/>
    <s v="Vellore"/>
    <n v="12.916499999999999"/>
    <n v="79.132499999999993"/>
    <s v="SP107"/>
    <s v="Salesperson_7"/>
    <s v="Cancelled"/>
    <s v="in-store"/>
  </r>
  <r>
    <s v="S08261"/>
    <d v="2024-02-15T11:39:00"/>
    <x v="18"/>
    <s v="P1260"/>
    <s v="Kid's_260"/>
    <x v="5"/>
    <s v="Blue"/>
    <s v="XXL"/>
    <n v="1"/>
    <n v="845.47"/>
    <n v="628.92999999999995"/>
    <n v="845.47"/>
    <n v="628.92999999999995"/>
    <s v="C28260"/>
    <s v="Bhuvana_8260"/>
    <s v="Madurai"/>
    <n v="9.9252000000000002"/>
    <n v="78.119799999999998"/>
    <s v="SP105"/>
    <s v="Salesperson_5"/>
    <s v="Shipped"/>
    <s v="in-store"/>
  </r>
  <r>
    <s v="S08262"/>
    <d v="2023-10-28T20:11:00"/>
    <x v="66"/>
    <s v="P1261"/>
    <s v="Men's_261"/>
    <x v="4"/>
    <s v="Pink"/>
    <s v="XXL"/>
    <n v="3"/>
    <n v="1322.19"/>
    <n v="905.02"/>
    <n v="3966.57"/>
    <n v="2715.06"/>
    <s v="C28261"/>
    <s v="Meena_8261"/>
    <s v="Madurai"/>
    <n v="9.9252000000000002"/>
    <n v="78.119799999999998"/>
    <s v="SP114"/>
    <s v="Salesperson_14"/>
    <s v="Paid"/>
    <s v="in-store"/>
  </r>
  <r>
    <s v="S08263"/>
    <d v="2023-11-27T11:40:00"/>
    <x v="33"/>
    <s v="P1262"/>
    <s v="Kurta_262"/>
    <x v="1"/>
    <s v="Grey"/>
    <s v="XXL"/>
    <n v="3"/>
    <n v="558.85"/>
    <n v="352.48"/>
    <n v="1676.55"/>
    <n v="1057.44"/>
    <s v="C28262"/>
    <s v="Lakshmi_8262"/>
    <s v="Coimbatore"/>
    <n v="11.0168"/>
    <n v="76.955799999999996"/>
    <s v="SP143"/>
    <s v="Salesperson_43"/>
    <s v="Paid"/>
    <s v="online"/>
  </r>
  <r>
    <s v="S08264"/>
    <d v="2024-01-21T13:53:00"/>
    <x v="49"/>
    <s v="P1263"/>
    <s v="Men's_263"/>
    <x v="4"/>
    <s v="Maroon"/>
    <s v="XS"/>
    <n v="2"/>
    <n v="486.02"/>
    <n v="386.49"/>
    <n v="972.04"/>
    <n v="772.98"/>
    <s v="C28263"/>
    <s v="Kavin_8263"/>
    <s v="Tiruchirappalli"/>
    <n v="10.7905"/>
    <n v="78.704700000000003"/>
    <s v="SP134"/>
    <s v="Salesperson_34"/>
    <s v="Cancelled"/>
    <s v="third-party"/>
  </r>
  <r>
    <s v="S08265"/>
    <d v="2023-07-27T13:59:00"/>
    <x v="78"/>
    <s v="P1264"/>
    <s v="Jeans_264"/>
    <x v="6"/>
    <s v="Pink"/>
    <s v="XL"/>
    <n v="3"/>
    <n v="2048.2600000000002"/>
    <n v="1291.44"/>
    <n v="6144.78"/>
    <n v="3874.32"/>
    <s v="C28264"/>
    <s v="Lakshmi_8264"/>
    <s v="Vellore"/>
    <n v="12.916499999999999"/>
    <n v="79.132499999999993"/>
    <s v="SP100"/>
    <s v="Salesperson_0"/>
    <s v="Pending"/>
    <s v="in-store"/>
  </r>
  <r>
    <s v="S08266"/>
    <d v="2023-02-05T18:53:00"/>
    <x v="35"/>
    <s v="P1265"/>
    <s v="Sarees_265"/>
    <x v="7"/>
    <s v="Grey"/>
    <s v="XL"/>
    <n v="1"/>
    <n v="1141"/>
    <n v="888.31"/>
    <n v="1141"/>
    <n v="888.31"/>
    <s v="C28265"/>
    <s v="Ganesh_8265"/>
    <s v="Tirunelveli"/>
    <n v="8.7139000000000006"/>
    <n v="77.756699999999995"/>
    <s v="SP115"/>
    <s v="Salesperson_15"/>
    <s v="Returned"/>
    <s v="third-party"/>
  </r>
  <r>
    <s v="S08267"/>
    <d v="2024-01-26T12:40:00"/>
    <x v="57"/>
    <s v="P1266"/>
    <s v="Kurta_266"/>
    <x v="1"/>
    <s v="White"/>
    <s v="M"/>
    <n v="2"/>
    <n v="1326.9"/>
    <n v="899.59"/>
    <n v="2653.8"/>
    <n v="1799.18"/>
    <s v="C28266"/>
    <s v="Lakshmi_8266"/>
    <s v="Coimbatore"/>
    <n v="11.0168"/>
    <n v="76.955799999999996"/>
    <s v="SP104"/>
    <s v="Salesperson_4"/>
    <s v="Cancelled"/>
    <s v="online"/>
  </r>
  <r>
    <s v="S08268"/>
    <d v="2023-07-23T17:03:00"/>
    <x v="15"/>
    <s v="P1267"/>
    <s v="Jeans_267"/>
    <x v="6"/>
    <s v="Yellow"/>
    <s v="M"/>
    <n v="2"/>
    <n v="1510.35"/>
    <n v="1319.81"/>
    <n v="3020.7"/>
    <n v="2639.62"/>
    <s v="C28267"/>
    <s v="Ganesh_8267"/>
    <s v="Vellore"/>
    <n v="12.916499999999999"/>
    <n v="79.132499999999993"/>
    <s v="SP144"/>
    <s v="Salesperson_44"/>
    <s v="Pending"/>
    <s v="online"/>
  </r>
  <r>
    <s v="S08269"/>
    <d v="2023-07-11T12:52:00"/>
    <x v="91"/>
    <s v="P1268"/>
    <s v="Kurta_268"/>
    <x v="1"/>
    <s v="Black"/>
    <s v="XL"/>
    <n v="1"/>
    <n v="1280.8499999999999"/>
    <n v="1016.1"/>
    <n v="1280.8499999999999"/>
    <n v="1016.1"/>
    <s v="C28268"/>
    <s v="Sathish_8268"/>
    <s v="Erode"/>
    <n v="11.34"/>
    <n v="77.717200000000005"/>
    <s v="SP110"/>
    <s v="Salesperson_10"/>
    <s v="Returned"/>
    <s v="in-store"/>
  </r>
  <r>
    <s v="S08270"/>
    <d v="2024-04-18T10:51:00"/>
    <x v="45"/>
    <s v="P1269"/>
    <s v="Men's_269"/>
    <x v="4"/>
    <s v="Green"/>
    <s v="S"/>
    <n v="2"/>
    <n v="1297.46"/>
    <n v="1093.2"/>
    <n v="2594.92"/>
    <n v="2186.4"/>
    <s v="C28269"/>
    <s v="Anu_8269"/>
    <s v="Salem"/>
    <n v="11.664300000000001"/>
    <n v="78.146000000000001"/>
    <s v="SP139"/>
    <s v="Salesperson_39"/>
    <s v="Pending"/>
    <s v="in-store"/>
  </r>
  <r>
    <s v="S08271"/>
    <d v="2024-03-20T17:14:00"/>
    <x v="7"/>
    <s v="P1270"/>
    <s v="Men's_270"/>
    <x v="4"/>
    <s v="Black"/>
    <s v="XS"/>
    <n v="2"/>
    <n v="2146.73"/>
    <n v="1708.26"/>
    <n v="4293.46"/>
    <n v="3416.52"/>
    <s v="C28270"/>
    <s v="Ravi_8270"/>
    <s v="Tirunelveli"/>
    <n v="8.7139000000000006"/>
    <n v="77.756699999999995"/>
    <s v="SP139"/>
    <s v="Salesperson_39"/>
    <s v="Paid"/>
    <s v="online"/>
  </r>
  <r>
    <s v="S08272"/>
    <d v="2023-10-17T15:27:00"/>
    <x v="69"/>
    <s v="P1271"/>
    <s v="T-Shirts_271"/>
    <x v="2"/>
    <s v="Yellow"/>
    <s v="XS"/>
    <n v="3"/>
    <n v="342.21"/>
    <n v="245.19"/>
    <n v="1026.6300000000001"/>
    <n v="735.57"/>
    <s v="C28271"/>
    <s v="Sathish_8271"/>
    <s v="Chennai"/>
    <n v="13.082700000000001"/>
    <n v="80.270700000000005"/>
    <s v="SP138"/>
    <s v="Salesperson_38"/>
    <s v="Paid"/>
    <s v="third-party"/>
  </r>
  <r>
    <s v="S08273"/>
    <d v="2024-01-20T16:01:00"/>
    <x v="49"/>
    <s v="P1272"/>
    <s v="Jeans_272"/>
    <x v="6"/>
    <s v="Yellow"/>
    <s v="L"/>
    <n v="2"/>
    <n v="1864.42"/>
    <n v="1199.6500000000001"/>
    <n v="3728.84"/>
    <n v="2399.3000000000002"/>
    <s v="C28272"/>
    <s v="Kavin_8272"/>
    <s v="Erode"/>
    <n v="11.34"/>
    <n v="77.717200000000005"/>
    <s v="SP139"/>
    <s v="Salesperson_39"/>
    <s v="Pending"/>
    <s v="online"/>
  </r>
  <r>
    <s v="S08274"/>
    <d v="2023-10-12T13:59:00"/>
    <x v="37"/>
    <s v="P1273"/>
    <s v="Sarees_273"/>
    <x v="7"/>
    <s v="Black"/>
    <s v="XL"/>
    <n v="4"/>
    <n v="2321.31"/>
    <n v="1412.13"/>
    <n v="9285.24"/>
    <n v="5648.52"/>
    <s v="C28273"/>
    <s v="Lakshmi_8273"/>
    <s v="Coimbatore"/>
    <n v="11.0168"/>
    <n v="76.955799999999996"/>
    <s v="SP101"/>
    <s v="Salesperson_1"/>
    <s v="Shipped"/>
    <s v="online"/>
  </r>
  <r>
    <s v="S08275"/>
    <d v="2024-01-01T16:38:00"/>
    <x v="39"/>
    <s v="P1274"/>
    <s v="Sportswear_274"/>
    <x v="3"/>
    <s v="Black"/>
    <s v="S"/>
    <n v="1"/>
    <n v="282.74"/>
    <n v="177.78"/>
    <n v="282.74"/>
    <n v="177.78"/>
    <s v="C28274"/>
    <s v="Meena_8274"/>
    <s v="Madurai"/>
    <n v="9.9252000000000002"/>
    <n v="78.119799999999998"/>
    <s v="SP128"/>
    <s v="Salesperson_28"/>
    <s v="Shipped"/>
    <s v="in-store"/>
  </r>
  <r>
    <s v="S08276"/>
    <d v="2023-07-04T14:50:00"/>
    <x v="90"/>
    <s v="P1275"/>
    <s v="Sarees_275"/>
    <x v="7"/>
    <s v="Black"/>
    <s v="M"/>
    <n v="4"/>
    <n v="1097.2"/>
    <n v="686.41"/>
    <n v="4388.8"/>
    <n v="2745.64"/>
    <s v="C28275"/>
    <s v="Anu_8275"/>
    <s v="Chennai"/>
    <n v="13.082700000000001"/>
    <n v="80.270700000000005"/>
    <s v="SP111"/>
    <s v="Salesperson_11"/>
    <s v="Returned"/>
    <s v="mobile_app"/>
  </r>
  <r>
    <s v="S08277"/>
    <d v="2023-07-07T10:39:00"/>
    <x v="90"/>
    <s v="P1276"/>
    <s v="Kurta_276"/>
    <x v="1"/>
    <s v="Pink"/>
    <s v="XL"/>
    <n v="4"/>
    <n v="220.47"/>
    <n v="193.4"/>
    <n v="881.88"/>
    <n v="773.6"/>
    <s v="C28276"/>
    <s v="Sathish_8276"/>
    <s v="Madurai"/>
    <n v="9.9252000000000002"/>
    <n v="78.119799999999998"/>
    <s v="SP115"/>
    <s v="Salesperson_15"/>
    <s v="Cancelled"/>
    <s v="online"/>
  </r>
  <r>
    <s v="S08278"/>
    <d v="2024-07-16T16:16:00"/>
    <x v="59"/>
    <s v="P1277"/>
    <s v="Sarees_277"/>
    <x v="7"/>
    <s v="Maroon"/>
    <s v="M"/>
    <n v="3"/>
    <n v="1439.69"/>
    <n v="929.4"/>
    <n v="4319.07"/>
    <n v="2788.2"/>
    <s v="C28277"/>
    <s v="Devi_8277"/>
    <s v="Tirunelveli"/>
    <n v="8.7139000000000006"/>
    <n v="77.756699999999995"/>
    <s v="SP147"/>
    <s v="Salesperson_47"/>
    <s v="Pending"/>
    <s v="online"/>
  </r>
  <r>
    <s v="S08279"/>
    <d v="2024-03-14T21:14:00"/>
    <x v="24"/>
    <s v="P1278"/>
    <s v="Men's_278"/>
    <x v="4"/>
    <s v="Blue"/>
    <s v="XS"/>
    <n v="2"/>
    <n v="2469.88"/>
    <n v="2005.84"/>
    <n v="4939.76"/>
    <n v="4011.68"/>
    <s v="C28278"/>
    <s v="Lakshmi_8278"/>
    <s v="Coimbatore"/>
    <n v="11.0168"/>
    <n v="76.955799999999996"/>
    <s v="SP140"/>
    <s v="Salesperson_40"/>
    <s v="Returned"/>
    <s v="in-store"/>
  </r>
  <r>
    <s v="S08280"/>
    <d v="2023-02-24T14:06:00"/>
    <x v="29"/>
    <s v="P1279"/>
    <s v="T-Shirts_279"/>
    <x v="2"/>
    <s v="White"/>
    <s v="M"/>
    <n v="2"/>
    <n v="1438.94"/>
    <n v="1117.8699999999999"/>
    <n v="2877.88"/>
    <n v="2235.7399999999998"/>
    <s v="C28279"/>
    <s v="Anu_8279"/>
    <s v="Salem"/>
    <n v="11.664300000000001"/>
    <n v="78.146000000000001"/>
    <s v="SP131"/>
    <s v="Salesperson_31"/>
    <s v="Cancelled"/>
    <s v="third-party"/>
  </r>
  <r>
    <s v="S08281"/>
    <d v="2023-12-15T15:42:00"/>
    <x v="19"/>
    <s v="P1280"/>
    <s v="Kid's_280"/>
    <x v="5"/>
    <s v="Red"/>
    <s v="L"/>
    <n v="4"/>
    <n v="2140"/>
    <n v="1413.33"/>
    <n v="8560"/>
    <n v="5653.32"/>
    <s v="C28280"/>
    <s v="Vishal_8280"/>
    <s v="Chennai"/>
    <n v="13.082700000000001"/>
    <n v="80.270700000000005"/>
    <s v="SP123"/>
    <s v="Salesperson_23"/>
    <s v="Paid"/>
    <s v="in-store"/>
  </r>
  <r>
    <s v="S08282"/>
    <d v="2023-09-29T17:47:00"/>
    <x v="21"/>
    <s v="P1281"/>
    <s v="Sportswear_281"/>
    <x v="3"/>
    <s v="Red"/>
    <s v="S"/>
    <n v="2"/>
    <n v="1999.54"/>
    <n v="1356.26"/>
    <n v="3999.08"/>
    <n v="2712.52"/>
    <s v="C28281"/>
    <s v="Lakshmi_8281"/>
    <s v="Madurai"/>
    <n v="9.9252000000000002"/>
    <n v="78.119799999999998"/>
    <s v="SP110"/>
    <s v="Salesperson_10"/>
    <s v="Paid"/>
    <s v="online"/>
  </r>
  <r>
    <s v="S08283"/>
    <d v="2024-09-18T21:41:00"/>
    <x v="6"/>
    <s v="P1282"/>
    <s v="Sportswear_282"/>
    <x v="3"/>
    <s v="Grey"/>
    <s v="M"/>
    <n v="1"/>
    <n v="2490.1"/>
    <n v="1572.59"/>
    <n v="2490.1"/>
    <n v="1572.59"/>
    <s v="C28282"/>
    <s v="Sathish_8282"/>
    <s v="Chennai"/>
    <n v="13.082700000000001"/>
    <n v="80.270700000000005"/>
    <s v="SP108"/>
    <s v="Salesperson_8"/>
    <s v="Returned"/>
    <s v="in-store"/>
  </r>
  <r>
    <s v="S08284"/>
    <d v="2023-11-08T19:08:00"/>
    <x v="81"/>
    <s v="P1283"/>
    <s v="T-Shirts_283"/>
    <x v="2"/>
    <s v="Maroon"/>
    <s v="S"/>
    <n v="1"/>
    <n v="2267.17"/>
    <n v="1972.98"/>
    <n v="2267.17"/>
    <n v="1972.98"/>
    <s v="C28283"/>
    <s v="Sathish_8283"/>
    <s v="Coimbatore"/>
    <n v="11.0168"/>
    <n v="76.955799999999996"/>
    <s v="SP101"/>
    <s v="Salesperson_1"/>
    <s v="Pending"/>
    <s v="in-store"/>
  </r>
  <r>
    <s v="S08285"/>
    <d v="2023-06-19T18:39:00"/>
    <x v="88"/>
    <s v="P1284"/>
    <s v="Kid's_284"/>
    <x v="5"/>
    <s v="Red"/>
    <s v="XXL"/>
    <n v="3"/>
    <n v="1187.51"/>
    <n v="781.4"/>
    <n v="3562.53"/>
    <n v="2344.1999999999998"/>
    <s v="C28284"/>
    <s v="Vishal_8284"/>
    <s v="Coimbatore"/>
    <n v="11.0168"/>
    <n v="76.955799999999996"/>
    <s v="SP146"/>
    <s v="Salesperson_46"/>
    <s v="Paid"/>
    <s v="in-store"/>
  </r>
  <r>
    <s v="S08286"/>
    <d v="2024-06-09T10:50:00"/>
    <x v="40"/>
    <s v="P1285"/>
    <s v="Jeans_285"/>
    <x v="6"/>
    <s v="Grey"/>
    <s v="S"/>
    <n v="1"/>
    <n v="2411.36"/>
    <n v="1935.67"/>
    <n v="2411.36"/>
    <n v="1935.67"/>
    <s v="C28285"/>
    <s v="Anu_8285"/>
    <s v="Coimbatore"/>
    <n v="11.0168"/>
    <n v="76.955799999999996"/>
    <s v="SP103"/>
    <s v="Salesperson_3"/>
    <s v="Pending"/>
    <s v="in-store"/>
  </r>
  <r>
    <s v="S08287"/>
    <d v="2024-01-19T13:39:00"/>
    <x v="49"/>
    <s v="P1286"/>
    <s v="Sportswear_286"/>
    <x v="3"/>
    <s v="Green"/>
    <s v="XL"/>
    <n v="2"/>
    <n v="575.55999999999995"/>
    <n v="515.21"/>
    <n v="1151.1199999999999"/>
    <n v="1030.42"/>
    <s v="C28286"/>
    <s v="Karthik_8286"/>
    <s v="Vellore"/>
    <n v="12.916499999999999"/>
    <n v="79.132499999999993"/>
    <s v="SP120"/>
    <s v="Salesperson_20"/>
    <s v="Returned"/>
    <s v="online"/>
  </r>
  <r>
    <s v="S08288"/>
    <d v="2023-10-05T21:38:00"/>
    <x v="31"/>
    <s v="P1287"/>
    <s v="Women's_287"/>
    <x v="0"/>
    <s v="Green"/>
    <s v="L"/>
    <n v="1"/>
    <n v="1296.82"/>
    <n v="873.78"/>
    <n v="1296.82"/>
    <n v="873.78"/>
    <s v="C28287"/>
    <s v="Meena_8287"/>
    <s v="Vellore"/>
    <n v="12.916499999999999"/>
    <n v="79.132499999999993"/>
    <s v="SP103"/>
    <s v="Salesperson_3"/>
    <s v="Paid"/>
    <s v="third-party"/>
  </r>
  <r>
    <s v="S08289"/>
    <d v="2024-05-05T20:57:00"/>
    <x v="47"/>
    <s v="P1288"/>
    <s v="Sportswear_288"/>
    <x v="3"/>
    <s v="Pink"/>
    <s v="XXL"/>
    <n v="2"/>
    <n v="2425.5500000000002"/>
    <n v="2014.56"/>
    <n v="4851.1000000000004"/>
    <n v="4029.12"/>
    <s v="C28288"/>
    <s v="Devi_8288"/>
    <s v="Tiruchirappalli"/>
    <n v="10.7905"/>
    <n v="78.704700000000003"/>
    <s v="SP113"/>
    <s v="Salesperson_13"/>
    <s v="Paid"/>
    <s v="mobile_app"/>
  </r>
  <r>
    <s v="S08290"/>
    <d v="2024-09-03T18:28:00"/>
    <x v="22"/>
    <s v="P1289"/>
    <s v="Kid's_289"/>
    <x v="5"/>
    <s v="Green"/>
    <s v="M"/>
    <n v="1"/>
    <n v="252.21"/>
    <n v="153.47999999999999"/>
    <n v="252.21"/>
    <n v="153.47999999999999"/>
    <s v="C28289"/>
    <s v="Diya_8289"/>
    <s v="Vellore"/>
    <n v="12.916499999999999"/>
    <n v="79.132499999999993"/>
    <s v="SP124"/>
    <s v="Salesperson_24"/>
    <s v="Shipped"/>
    <s v="in-store"/>
  </r>
  <r>
    <s v="S08291"/>
    <d v="2024-04-10T21:37:00"/>
    <x v="86"/>
    <s v="P1290"/>
    <s v="Kurta_290"/>
    <x v="1"/>
    <s v="Maroon"/>
    <s v="XL"/>
    <n v="3"/>
    <n v="1625.96"/>
    <n v="1262.68"/>
    <n v="4877.88"/>
    <n v="3788.04"/>
    <s v="C28290"/>
    <s v="Sathish_8290"/>
    <s v="Madurai"/>
    <n v="9.9252000000000002"/>
    <n v="78.119799999999998"/>
    <s v="SP107"/>
    <s v="Salesperson_7"/>
    <s v="Pending"/>
    <s v="in-store"/>
  </r>
  <r>
    <s v="S08292"/>
    <d v="2023-02-04T15:48:00"/>
    <x v="35"/>
    <s v="P1291"/>
    <s v="Sportswear_291"/>
    <x v="3"/>
    <s v="White"/>
    <s v="L"/>
    <n v="1"/>
    <n v="1216.23"/>
    <n v="808.98"/>
    <n v="1216.23"/>
    <n v="808.98"/>
    <s v="C28291"/>
    <s v="Kavin_8291"/>
    <s v="Coimbatore"/>
    <n v="11.0168"/>
    <n v="76.955799999999996"/>
    <s v="SP113"/>
    <s v="Salesperson_13"/>
    <s v="Pending"/>
    <s v="online"/>
  </r>
  <r>
    <s v="S08293"/>
    <d v="2024-08-03T18:00:00"/>
    <x v="60"/>
    <s v="P1292"/>
    <s v="T-Shirts_292"/>
    <x v="2"/>
    <s v="Yellow"/>
    <s v="XL"/>
    <n v="1"/>
    <n v="1558.56"/>
    <n v="1039.51"/>
    <n v="1558.56"/>
    <n v="1039.51"/>
    <s v="C28292"/>
    <s v="Ganesh_8292"/>
    <s v="Tirunelveli"/>
    <n v="8.7139000000000006"/>
    <n v="77.756699999999995"/>
    <s v="SP135"/>
    <s v="Salesperson_35"/>
    <s v="Pending"/>
    <s v="in-store"/>
  </r>
  <r>
    <s v="S08294"/>
    <d v="2023-12-13T16:12:00"/>
    <x v="19"/>
    <s v="P1293"/>
    <s v="Sarees_293"/>
    <x v="7"/>
    <s v="Pink"/>
    <s v="M"/>
    <n v="1"/>
    <n v="733.72"/>
    <n v="517.92999999999995"/>
    <n v="733.72"/>
    <n v="517.92999999999995"/>
    <s v="C28293"/>
    <s v="Priya_8293"/>
    <s v="Madurai"/>
    <n v="9.9252000000000002"/>
    <n v="78.119799999999998"/>
    <s v="SP104"/>
    <s v="Salesperson_4"/>
    <s v="Cancelled"/>
    <s v="mobile_app"/>
  </r>
  <r>
    <s v="S08295"/>
    <d v="2023-06-25T19:30:00"/>
    <x v="88"/>
    <s v="P1294"/>
    <s v="Kid's_294"/>
    <x v="5"/>
    <s v="Yellow"/>
    <s v="XL"/>
    <n v="1"/>
    <n v="620.65"/>
    <n v="421.07"/>
    <n v="620.65"/>
    <n v="421.07"/>
    <s v="C28294"/>
    <s v="Aarav_8294"/>
    <s v="Salem"/>
    <n v="11.664300000000001"/>
    <n v="78.146000000000001"/>
    <s v="SP119"/>
    <s v="Salesperson_19"/>
    <s v="Paid"/>
    <s v="mobile_app"/>
  </r>
  <r>
    <s v="S08296"/>
    <d v="2023-07-16T12:28:00"/>
    <x v="91"/>
    <s v="P1295"/>
    <s v="T-Shirts_295"/>
    <x v="2"/>
    <s v="Grey"/>
    <s v="M"/>
    <n v="2"/>
    <n v="1294.33"/>
    <n v="1103.69"/>
    <n v="2588.66"/>
    <n v="2207.38"/>
    <s v="C28295"/>
    <s v="Ganesh_8295"/>
    <s v="Tiruchirappalli"/>
    <n v="10.7905"/>
    <n v="78.704700000000003"/>
    <s v="SP148"/>
    <s v="Salesperson_48"/>
    <s v="Shipped"/>
    <s v="online"/>
  </r>
  <r>
    <s v="S08297"/>
    <d v="2023-08-28T14:52:00"/>
    <x v="0"/>
    <s v="P1296"/>
    <s v="Kurta_296"/>
    <x v="1"/>
    <s v="Black"/>
    <s v="L"/>
    <n v="3"/>
    <n v="885.9"/>
    <n v="749.79"/>
    <n v="2657.7"/>
    <n v="2249.37"/>
    <s v="C28296"/>
    <s v="Sanjay_8296"/>
    <s v="Madurai"/>
    <n v="9.9252000000000002"/>
    <n v="78.119799999999998"/>
    <s v="SP122"/>
    <s v="Salesperson_22"/>
    <s v="Shipped"/>
    <s v="online"/>
  </r>
  <r>
    <s v="S08298"/>
    <d v="2023-08-10T21:23:00"/>
    <x v="92"/>
    <s v="P1297"/>
    <s v="T-Shirts_297"/>
    <x v="2"/>
    <s v="Maroon"/>
    <s v="M"/>
    <n v="1"/>
    <n v="1647.98"/>
    <n v="1049"/>
    <n v="1647.98"/>
    <n v="1049"/>
    <s v="C28297"/>
    <s v="Anu_8297"/>
    <s v="Erode"/>
    <n v="11.34"/>
    <n v="77.717200000000005"/>
    <s v="SP119"/>
    <s v="Salesperson_19"/>
    <s v="Shipped"/>
    <s v="third-party"/>
  </r>
  <r>
    <s v="S08299"/>
    <d v="2023-12-25T13:17:00"/>
    <x v="34"/>
    <s v="P1298"/>
    <s v="Kurta_298"/>
    <x v="1"/>
    <s v="Pink"/>
    <s v="XL"/>
    <n v="3"/>
    <n v="1561.05"/>
    <n v="1385.96"/>
    <n v="4683.1499999999996"/>
    <n v="4157.88"/>
    <s v="C28298"/>
    <s v="Karthik_8298"/>
    <s v="Tirunelveli"/>
    <n v="8.7139000000000006"/>
    <n v="77.756699999999995"/>
    <s v="SP143"/>
    <s v="Salesperson_43"/>
    <s v="Shipped"/>
    <s v="in-store"/>
  </r>
  <r>
    <s v="S08300"/>
    <d v="2023-09-27T11:39:00"/>
    <x v="21"/>
    <s v="P1299"/>
    <s v="Sportswear_299"/>
    <x v="3"/>
    <s v="Red"/>
    <s v="M"/>
    <n v="1"/>
    <n v="1398.21"/>
    <n v="1106.57"/>
    <n v="1398.21"/>
    <n v="1106.57"/>
    <s v="C28299"/>
    <s v="Diya_8299"/>
    <s v="Erode"/>
    <n v="11.34"/>
    <n v="77.717200000000005"/>
    <s v="SP123"/>
    <s v="Salesperson_23"/>
    <s v="Paid"/>
    <s v="third-party"/>
  </r>
  <r>
    <s v="S08301"/>
    <d v="2023-06-30T19:37:00"/>
    <x v="42"/>
    <s v="P1300"/>
    <s v="Kurta_300"/>
    <x v="1"/>
    <s v="Grey"/>
    <s v="XL"/>
    <n v="1"/>
    <n v="2257.83"/>
    <n v="1703.61"/>
    <n v="2257.83"/>
    <n v="1703.61"/>
    <s v="C28300"/>
    <s v="Devi_8300"/>
    <s v="Erode"/>
    <n v="11.34"/>
    <n v="77.717200000000005"/>
    <s v="SP117"/>
    <s v="Salesperson_17"/>
    <s v="Returned"/>
    <s v="mobile_app"/>
  </r>
  <r>
    <s v="S08302"/>
    <d v="2024-06-17T15:59:00"/>
    <x v="11"/>
    <s v="P1301"/>
    <s v="Women's_301"/>
    <x v="0"/>
    <s v="Blue"/>
    <s v="M"/>
    <n v="1"/>
    <n v="2257.54"/>
    <n v="1731.79"/>
    <n v="2257.54"/>
    <n v="1731.79"/>
    <s v="C28301"/>
    <s v="Sathish_8301"/>
    <s v="Chennai"/>
    <n v="13.082700000000001"/>
    <n v="80.270700000000005"/>
    <s v="SP120"/>
    <s v="Salesperson_20"/>
    <s v="Cancelled"/>
    <s v="in-store"/>
  </r>
  <r>
    <s v="S08303"/>
    <d v="2023-08-03T18:01:00"/>
    <x v="58"/>
    <s v="P1302"/>
    <s v="Kid's_302"/>
    <x v="5"/>
    <s v="Yellow"/>
    <s v="L"/>
    <n v="2"/>
    <n v="1910.02"/>
    <n v="1276.17"/>
    <n v="3820.04"/>
    <n v="2552.34"/>
    <s v="C28302"/>
    <s v="Anu_8302"/>
    <s v="Vellore"/>
    <n v="12.916499999999999"/>
    <n v="79.132499999999993"/>
    <s v="SP100"/>
    <s v="Salesperson_0"/>
    <s v="Returned"/>
    <s v="mobile_app"/>
  </r>
  <r>
    <s v="S08304"/>
    <d v="2024-06-09T17:07:00"/>
    <x v="40"/>
    <s v="P1303"/>
    <s v="Kid's_303"/>
    <x v="5"/>
    <s v="Pink"/>
    <s v="M"/>
    <n v="2"/>
    <n v="2342.6"/>
    <n v="2090.0500000000002"/>
    <n v="4685.2"/>
    <n v="4180.1000000000004"/>
    <s v="C28303"/>
    <s v="Priya_8303"/>
    <s v="Vellore"/>
    <n v="12.916499999999999"/>
    <n v="79.132499999999993"/>
    <s v="SP139"/>
    <s v="Salesperson_39"/>
    <s v="Returned"/>
    <s v="in-store"/>
  </r>
  <r>
    <s v="S08305"/>
    <d v="2023-07-22T17:14:00"/>
    <x v="15"/>
    <s v="P1304"/>
    <s v="Men's_304"/>
    <x v="4"/>
    <s v="Maroon"/>
    <s v="XS"/>
    <n v="4"/>
    <n v="1083.3900000000001"/>
    <n v="917.27"/>
    <n v="4333.5600000000004"/>
    <n v="3669.08"/>
    <s v="C28304"/>
    <s v="Sanjay_8304"/>
    <s v="Salem"/>
    <n v="11.664300000000001"/>
    <n v="78.146000000000001"/>
    <s v="SP144"/>
    <s v="Salesperson_44"/>
    <s v="Shipped"/>
    <s v="online"/>
  </r>
  <r>
    <s v="S08306"/>
    <d v="2023-10-29T11:16:00"/>
    <x v="66"/>
    <s v="P1305"/>
    <s v="Kurta_305"/>
    <x v="1"/>
    <s v="Red"/>
    <s v="XXL"/>
    <n v="4"/>
    <n v="277.92"/>
    <n v="229.26"/>
    <n v="1111.68"/>
    <n v="917.04"/>
    <s v="C28305"/>
    <s v="Lakshmi_8305"/>
    <s v="Erode"/>
    <n v="11.34"/>
    <n v="77.717200000000005"/>
    <s v="SP114"/>
    <s v="Salesperson_14"/>
    <s v="Cancelled"/>
    <s v="in-store"/>
  </r>
  <r>
    <s v="S08307"/>
    <d v="2024-09-27T15:09:00"/>
    <x v="55"/>
    <s v="P1306"/>
    <s v="Kid's_306"/>
    <x v="5"/>
    <s v="Maroon"/>
    <s v="M"/>
    <n v="4"/>
    <n v="1026.68"/>
    <n v="847.65"/>
    <n v="4106.72"/>
    <n v="3390.6"/>
    <s v="C28306"/>
    <s v="Aarav_8306"/>
    <s v="Salem"/>
    <n v="11.664300000000001"/>
    <n v="78.146000000000001"/>
    <s v="SP106"/>
    <s v="Salesperson_6"/>
    <s v="Shipped"/>
    <s v="in-store"/>
  </r>
  <r>
    <s v="S08308"/>
    <d v="2024-08-21T13:17:00"/>
    <x v="68"/>
    <s v="P1307"/>
    <s v="Kid's_307"/>
    <x v="5"/>
    <s v="Grey"/>
    <s v="M"/>
    <n v="1"/>
    <n v="1461.47"/>
    <n v="1121.44"/>
    <n v="1461.47"/>
    <n v="1121.44"/>
    <s v="C28307"/>
    <s v="Aarav_8307"/>
    <s v="Madurai"/>
    <n v="9.9252000000000002"/>
    <n v="78.119799999999998"/>
    <s v="SP101"/>
    <s v="Salesperson_1"/>
    <s v="Cancelled"/>
    <s v="online"/>
  </r>
  <r>
    <s v="S08309"/>
    <d v="2024-01-30T17:29:00"/>
    <x v="53"/>
    <s v="P1308"/>
    <s v="Kid's_308"/>
    <x v="5"/>
    <s v="Green"/>
    <s v="M"/>
    <n v="3"/>
    <n v="320.87"/>
    <n v="246.56"/>
    <n v="962.61"/>
    <n v="739.68"/>
    <s v="C28308"/>
    <s v="Kavin_8308"/>
    <s v="Coimbatore"/>
    <n v="11.0168"/>
    <n v="76.955799999999996"/>
    <s v="SP111"/>
    <s v="Salesperson_11"/>
    <s v="Pending"/>
    <s v="third-party"/>
  </r>
  <r>
    <s v="S08310"/>
    <d v="2023-06-15T12:47:00"/>
    <x v="23"/>
    <s v="P1309"/>
    <s v="Men's_309"/>
    <x v="4"/>
    <s v="Green"/>
    <s v="XL"/>
    <n v="3"/>
    <n v="2231.63"/>
    <n v="1499.46"/>
    <n v="6694.89"/>
    <n v="4498.38"/>
    <s v="C28309"/>
    <s v="Bhuvana_8309"/>
    <s v="Salem"/>
    <n v="11.664300000000001"/>
    <n v="78.146000000000001"/>
    <s v="SP116"/>
    <s v="Salesperson_16"/>
    <s v="Shipped"/>
    <s v="in-store"/>
  </r>
  <r>
    <s v="S08311"/>
    <d v="2023-12-24T11:33:00"/>
    <x v="41"/>
    <s v="P1310"/>
    <s v="Kid's_310"/>
    <x v="5"/>
    <s v="Grey"/>
    <s v="L"/>
    <n v="4"/>
    <n v="1968.26"/>
    <n v="1745.11"/>
    <n v="7873.04"/>
    <n v="6980.44"/>
    <s v="C28310"/>
    <s v="Meena_8310"/>
    <s v="Tirunelveli"/>
    <n v="8.7139000000000006"/>
    <n v="77.756699999999995"/>
    <s v="SP146"/>
    <s v="Salesperson_46"/>
    <s v="Paid"/>
    <s v="in-store"/>
  </r>
  <r>
    <s v="S08312"/>
    <d v="2023-07-19T13:26:00"/>
    <x v="15"/>
    <s v="P1311"/>
    <s v="T-Shirts_311"/>
    <x v="2"/>
    <s v="Maroon"/>
    <s v="L"/>
    <n v="1"/>
    <n v="634.61"/>
    <n v="533.70000000000005"/>
    <n v="634.61"/>
    <n v="533.70000000000005"/>
    <s v="C28311"/>
    <s v="Vishal_8311"/>
    <s v="Vellore"/>
    <n v="12.916499999999999"/>
    <n v="79.132499999999993"/>
    <s v="SP140"/>
    <s v="Salesperson_40"/>
    <s v="Paid"/>
    <s v="online"/>
  </r>
  <r>
    <s v="S08313"/>
    <d v="2023-05-10T10:31:00"/>
    <x v="64"/>
    <s v="P1312"/>
    <s v="Sarees_312"/>
    <x v="7"/>
    <s v="Blue"/>
    <s v="S"/>
    <n v="1"/>
    <n v="1608.85"/>
    <n v="1121.24"/>
    <n v="1608.85"/>
    <n v="1121.24"/>
    <s v="C28312"/>
    <s v="Lakshmi_8312"/>
    <s v="Tirunelveli"/>
    <n v="8.7139000000000006"/>
    <n v="77.756699999999995"/>
    <s v="SP117"/>
    <s v="Salesperson_17"/>
    <s v="Returned"/>
    <s v="third-party"/>
  </r>
  <r>
    <s v="S08314"/>
    <d v="2023-08-18T17:07:00"/>
    <x v="63"/>
    <s v="P1313"/>
    <s v="Jeans_313"/>
    <x v="6"/>
    <s v="Maroon"/>
    <s v="M"/>
    <n v="3"/>
    <n v="629.15"/>
    <n v="405.18"/>
    <n v="1887.45"/>
    <n v="1215.54"/>
    <s v="C28313"/>
    <s v="Meena_8313"/>
    <s v="Tiruchirappalli"/>
    <n v="10.7905"/>
    <n v="78.704700000000003"/>
    <s v="SP121"/>
    <s v="Salesperson_21"/>
    <s v="Cancelled"/>
    <s v="in-store"/>
  </r>
  <r>
    <s v="S08315"/>
    <d v="2024-02-15T13:23:00"/>
    <x v="18"/>
    <s v="P1314"/>
    <s v="T-Shirts_314"/>
    <x v="2"/>
    <s v="Blue"/>
    <s v="L"/>
    <n v="3"/>
    <n v="505.77"/>
    <n v="426.9"/>
    <n v="1517.31"/>
    <n v="1280.7"/>
    <s v="C28314"/>
    <s v="Sathish_8314"/>
    <s v="Tirunelveli"/>
    <n v="8.7139000000000006"/>
    <n v="77.756699999999995"/>
    <s v="SP114"/>
    <s v="Salesperson_14"/>
    <s v="Returned"/>
    <s v="mobile_app"/>
  </r>
  <r>
    <s v="S08316"/>
    <d v="2024-02-27T19:57:00"/>
    <x v="14"/>
    <s v="P1315"/>
    <s v="Sarees_315"/>
    <x v="7"/>
    <s v="Green"/>
    <s v="S"/>
    <n v="2"/>
    <n v="2230.17"/>
    <n v="1449.2"/>
    <n v="4460.34"/>
    <n v="2898.4"/>
    <s v="C28315"/>
    <s v="Anu_8315"/>
    <s v="Vellore"/>
    <n v="12.916499999999999"/>
    <n v="79.132499999999993"/>
    <s v="SP141"/>
    <s v="Salesperson_41"/>
    <s v="Returned"/>
    <s v="third-party"/>
  </r>
  <r>
    <s v="S08317"/>
    <d v="2023-04-23T15:31:00"/>
    <x v="12"/>
    <s v="P1316"/>
    <s v="Women's_316"/>
    <x v="0"/>
    <s v="Green"/>
    <s v="XS"/>
    <n v="2"/>
    <n v="1879.75"/>
    <n v="1667.79"/>
    <n v="3759.5"/>
    <n v="3335.58"/>
    <s v="C28316"/>
    <s v="Sathish_8316"/>
    <s v="Chennai"/>
    <n v="13.082700000000001"/>
    <n v="80.270700000000005"/>
    <s v="SP104"/>
    <s v="Salesperson_4"/>
    <s v="Cancelled"/>
    <s v="mobile_app"/>
  </r>
  <r>
    <s v="S08318"/>
    <d v="2024-01-06T14:40:00"/>
    <x v="39"/>
    <s v="P1317"/>
    <s v="Women's_317"/>
    <x v="0"/>
    <s v="Grey"/>
    <s v="XXL"/>
    <n v="4"/>
    <n v="2330.35"/>
    <n v="1931.98"/>
    <n v="9321.4"/>
    <n v="7727.92"/>
    <s v="C28317"/>
    <s v="Vishal_8317"/>
    <s v="Vellore"/>
    <n v="12.916499999999999"/>
    <n v="79.132499999999993"/>
    <s v="SP115"/>
    <s v="Salesperson_15"/>
    <s v="Paid"/>
    <s v="online"/>
  </r>
  <r>
    <s v="S08319"/>
    <d v="2023-05-05T11:29:00"/>
    <x v="32"/>
    <s v="P1318"/>
    <s v="Women's_318"/>
    <x v="0"/>
    <s v="Blue"/>
    <s v="M"/>
    <n v="1"/>
    <n v="970.43"/>
    <n v="771.67"/>
    <n v="970.43"/>
    <n v="771.67"/>
    <s v="C28318"/>
    <s v="Ganesh_8318"/>
    <s v="Erode"/>
    <n v="11.34"/>
    <n v="77.717200000000005"/>
    <s v="SP115"/>
    <s v="Salesperson_15"/>
    <s v="Pending"/>
    <s v="in-store"/>
  </r>
  <r>
    <s v="S08320"/>
    <d v="2023-11-20T19:03:00"/>
    <x v="51"/>
    <s v="P1319"/>
    <s v="Kurta_319"/>
    <x v="1"/>
    <s v="Red"/>
    <s v="XL"/>
    <n v="2"/>
    <n v="2350.66"/>
    <n v="1842.06"/>
    <n v="4701.32"/>
    <n v="3684.12"/>
    <s v="C28319"/>
    <s v="Anu_8319"/>
    <s v="Coimbatore"/>
    <n v="11.0168"/>
    <n v="76.955799999999996"/>
    <s v="SP103"/>
    <s v="Salesperson_3"/>
    <s v="Returned"/>
    <s v="online"/>
  </r>
  <r>
    <s v="S08321"/>
    <d v="2023-12-01T17:56:00"/>
    <x v="33"/>
    <s v="P1320"/>
    <s v="Men's_320"/>
    <x v="4"/>
    <s v="White"/>
    <s v="XXL"/>
    <n v="3"/>
    <n v="1123.31"/>
    <n v="935.81"/>
    <n v="3369.93"/>
    <n v="2807.43"/>
    <s v="C28320"/>
    <s v="Sanjay_8320"/>
    <s v="Tirunelveli"/>
    <n v="8.7139000000000006"/>
    <n v="77.756699999999995"/>
    <s v="SP138"/>
    <s v="Salesperson_38"/>
    <s v="Shipped"/>
    <s v="online"/>
  </r>
  <r>
    <s v="S08322"/>
    <d v="2024-02-19T19:02:00"/>
    <x v="73"/>
    <s v="P1321"/>
    <s v="Women's_321"/>
    <x v="0"/>
    <s v="Grey"/>
    <s v="XXL"/>
    <n v="4"/>
    <n v="1886.75"/>
    <n v="1506.19"/>
    <n v="7547"/>
    <n v="6024.76"/>
    <s v="C28321"/>
    <s v="Vishal_8321"/>
    <s v="Chennai"/>
    <n v="13.082700000000001"/>
    <n v="80.270700000000005"/>
    <s v="SP101"/>
    <s v="Salesperson_1"/>
    <s v="Returned"/>
    <s v="third-party"/>
  </r>
  <r>
    <s v="S08323"/>
    <d v="2023-02-06T18:24:00"/>
    <x v="80"/>
    <s v="P1322"/>
    <s v="Sportswear_322"/>
    <x v="3"/>
    <s v="Yellow"/>
    <s v="XL"/>
    <n v="2"/>
    <n v="2432.85"/>
    <n v="1787.22"/>
    <n v="4865.7"/>
    <n v="3574.44"/>
    <s v="C28322"/>
    <s v="Meena_8322"/>
    <s v="Salem"/>
    <n v="11.664300000000001"/>
    <n v="78.146000000000001"/>
    <s v="SP143"/>
    <s v="Salesperson_43"/>
    <s v="Returned"/>
    <s v="online"/>
  </r>
  <r>
    <s v="S08324"/>
    <d v="2024-09-21T13:40:00"/>
    <x v="6"/>
    <s v="P1323"/>
    <s v="Sarees_323"/>
    <x v="7"/>
    <s v="White"/>
    <s v="S"/>
    <n v="4"/>
    <n v="2041.85"/>
    <n v="1802.1"/>
    <n v="8167.4"/>
    <n v="7208.4"/>
    <s v="C28323"/>
    <s v="Diya_8323"/>
    <s v="Chennai"/>
    <n v="13.082700000000001"/>
    <n v="80.270700000000005"/>
    <s v="SP145"/>
    <s v="Salesperson_45"/>
    <s v="Returned"/>
    <s v="online"/>
  </r>
  <r>
    <s v="S08325"/>
    <d v="2023-09-27T10:05:00"/>
    <x v="21"/>
    <s v="P1324"/>
    <s v="Kid's_324"/>
    <x v="5"/>
    <s v="Red"/>
    <s v="XXL"/>
    <n v="2"/>
    <n v="1237.3599999999999"/>
    <n v="1065.23"/>
    <n v="2474.7199999999998"/>
    <n v="2130.46"/>
    <s v="C28324"/>
    <s v="Anu_8324"/>
    <s v="Salem"/>
    <n v="11.664300000000001"/>
    <n v="78.146000000000001"/>
    <s v="SP105"/>
    <s v="Salesperson_5"/>
    <s v="Cancelled"/>
    <s v="in-store"/>
  </r>
  <r>
    <s v="S08326"/>
    <d v="2023-05-18T13:47:00"/>
    <x v="62"/>
    <s v="P1325"/>
    <s v="Kid's_325"/>
    <x v="5"/>
    <s v="Maroon"/>
    <s v="XXL"/>
    <n v="2"/>
    <n v="427.06"/>
    <n v="313.37"/>
    <n v="854.12"/>
    <n v="626.74"/>
    <s v="C28325"/>
    <s v="Ganesh_8325"/>
    <s v="Erode"/>
    <n v="11.34"/>
    <n v="77.717200000000005"/>
    <s v="SP120"/>
    <s v="Salesperson_20"/>
    <s v="Returned"/>
    <s v="in-store"/>
  </r>
  <r>
    <s v="S08327"/>
    <d v="2023-03-17T16:23:00"/>
    <x v="16"/>
    <s v="P1326"/>
    <s v="Men's_326"/>
    <x v="4"/>
    <s v="Grey"/>
    <s v="XL"/>
    <n v="3"/>
    <n v="1874.21"/>
    <n v="1204.3800000000001"/>
    <n v="5622.63"/>
    <n v="3613.14"/>
    <s v="C28326"/>
    <s v="Ravi_8326"/>
    <s v="Madurai"/>
    <n v="9.9252000000000002"/>
    <n v="78.119799999999998"/>
    <s v="SP120"/>
    <s v="Salesperson_20"/>
    <s v="Returned"/>
    <s v="online"/>
  </r>
  <r>
    <s v="S08328"/>
    <d v="2023-11-23T19:11:00"/>
    <x v="51"/>
    <s v="P1327"/>
    <s v="Men's_327"/>
    <x v="4"/>
    <s v="Yellow"/>
    <s v="M"/>
    <n v="3"/>
    <n v="478.16"/>
    <n v="348.98"/>
    <n v="1434.48"/>
    <n v="1046.94"/>
    <s v="C28327"/>
    <s v="Diya_8327"/>
    <s v="Tirunelveli"/>
    <n v="8.7139000000000006"/>
    <n v="77.756699999999995"/>
    <s v="SP107"/>
    <s v="Salesperson_7"/>
    <s v="Cancelled"/>
    <s v="in-store"/>
  </r>
  <r>
    <s v="S08329"/>
    <d v="2023-09-02T15:06:00"/>
    <x v="0"/>
    <s v="P1328"/>
    <s v="Men's_328"/>
    <x v="4"/>
    <s v="Black"/>
    <s v="L"/>
    <n v="2"/>
    <n v="1081.25"/>
    <n v="738.01"/>
    <n v="2162.5"/>
    <n v="1476.02"/>
    <s v="C28328"/>
    <s v="Karthik_8328"/>
    <s v="Vellore"/>
    <n v="12.916499999999999"/>
    <n v="79.132499999999993"/>
    <s v="SP148"/>
    <s v="Salesperson_48"/>
    <s v="Shipped"/>
    <s v="in-store"/>
  </r>
  <r>
    <s v="S08330"/>
    <d v="2024-04-29T18:05:00"/>
    <x v="47"/>
    <s v="P1329"/>
    <s v="Men's_329"/>
    <x v="4"/>
    <s v="Grey"/>
    <s v="XL"/>
    <n v="1"/>
    <n v="465.84"/>
    <n v="327.74"/>
    <n v="465.84"/>
    <n v="327.74"/>
    <s v="C28329"/>
    <s v="Priya_8329"/>
    <s v="Chennai"/>
    <n v="13.082700000000001"/>
    <n v="80.270700000000005"/>
    <s v="SP143"/>
    <s v="Salesperson_43"/>
    <s v="Shipped"/>
    <s v="in-store"/>
  </r>
  <r>
    <s v="S08331"/>
    <d v="2024-03-21T13:04:00"/>
    <x v="7"/>
    <s v="P1330"/>
    <s v="Women's_330"/>
    <x v="0"/>
    <s v="Pink"/>
    <s v="XL"/>
    <n v="1"/>
    <n v="218.07"/>
    <n v="176.14"/>
    <n v="218.07"/>
    <n v="176.14"/>
    <s v="C28330"/>
    <s v="Vishal_8330"/>
    <s v="Coimbatore"/>
    <n v="11.0168"/>
    <n v="76.955799999999996"/>
    <s v="SP113"/>
    <s v="Salesperson_13"/>
    <s v="Returned"/>
    <s v="mobile_app"/>
  </r>
  <r>
    <s v="S08332"/>
    <d v="2023-11-26T20:22:00"/>
    <x v="51"/>
    <s v="P1331"/>
    <s v="Women's_331"/>
    <x v="0"/>
    <s v="Green"/>
    <s v="XL"/>
    <n v="2"/>
    <n v="1473.64"/>
    <n v="1143.92"/>
    <n v="2947.28"/>
    <n v="2287.84"/>
    <s v="C28331"/>
    <s v="Vishal_8331"/>
    <s v="Tiruchirappalli"/>
    <n v="10.7905"/>
    <n v="78.704700000000003"/>
    <s v="SP124"/>
    <s v="Salesperson_24"/>
    <s v="Cancelled"/>
    <s v="in-store"/>
  </r>
  <r>
    <s v="S08333"/>
    <d v="2023-08-31T10:25:00"/>
    <x v="0"/>
    <s v="P1332"/>
    <s v="Sarees_332"/>
    <x v="7"/>
    <s v="Yellow"/>
    <s v="XL"/>
    <n v="1"/>
    <n v="1764.49"/>
    <n v="1318.19"/>
    <n v="1764.49"/>
    <n v="1318.19"/>
    <s v="C28332"/>
    <s v="Bhuvana_8332"/>
    <s v="Tirunelveli"/>
    <n v="8.7139000000000006"/>
    <n v="77.756699999999995"/>
    <s v="SP134"/>
    <s v="Salesperson_34"/>
    <s v="Pending"/>
    <s v="in-store"/>
  </r>
  <r>
    <s v="S08334"/>
    <d v="2024-02-08T16:54:00"/>
    <x v="52"/>
    <s v="P1333"/>
    <s v="Sportswear_333"/>
    <x v="3"/>
    <s v="Grey"/>
    <s v="XXL"/>
    <n v="1"/>
    <n v="2186.98"/>
    <n v="1866.19"/>
    <n v="2186.98"/>
    <n v="1866.19"/>
    <s v="C28333"/>
    <s v="Aarav_8333"/>
    <s v="Erode"/>
    <n v="11.34"/>
    <n v="77.717200000000005"/>
    <s v="SP137"/>
    <s v="Salesperson_37"/>
    <s v="Cancelled"/>
    <s v="online"/>
  </r>
  <r>
    <s v="S08335"/>
    <d v="2024-02-11T13:54:00"/>
    <x v="52"/>
    <s v="P1334"/>
    <s v="Kid's_334"/>
    <x v="5"/>
    <s v="Green"/>
    <s v="L"/>
    <n v="2"/>
    <n v="390.75"/>
    <n v="299.42"/>
    <n v="781.5"/>
    <n v="598.84"/>
    <s v="C28334"/>
    <s v="Sathish_8334"/>
    <s v="Coimbatore"/>
    <n v="11.0168"/>
    <n v="76.955799999999996"/>
    <s v="SP123"/>
    <s v="Salesperson_23"/>
    <s v="Shipped"/>
    <s v="third-party"/>
  </r>
  <r>
    <s v="S08336"/>
    <d v="2023-06-18T15:26:00"/>
    <x v="23"/>
    <s v="P1335"/>
    <s v="T-Shirts_335"/>
    <x v="2"/>
    <s v="Red"/>
    <s v="L"/>
    <n v="1"/>
    <n v="1963.45"/>
    <n v="1675.54"/>
    <n v="1963.45"/>
    <n v="1675.54"/>
    <s v="C28335"/>
    <s v="Ganesh_8335"/>
    <s v="Chennai"/>
    <n v="13.082700000000001"/>
    <n v="80.270700000000005"/>
    <s v="SP133"/>
    <s v="Salesperson_33"/>
    <s v="Pending"/>
    <s v="mobile_app"/>
  </r>
  <r>
    <s v="S08337"/>
    <d v="2023-07-03T10:30:00"/>
    <x v="90"/>
    <s v="P1336"/>
    <s v="Sportswear_336"/>
    <x v="3"/>
    <s v="Pink"/>
    <s v="XS"/>
    <n v="3"/>
    <n v="1190.1199999999999"/>
    <n v="970.15"/>
    <n v="3570.36"/>
    <n v="2910.45"/>
    <s v="C28336"/>
    <s v="Aarav_8336"/>
    <s v="Chennai"/>
    <n v="13.082700000000001"/>
    <n v="80.270700000000005"/>
    <s v="SP110"/>
    <s v="Salesperson_10"/>
    <s v="Pending"/>
    <s v="online"/>
  </r>
  <r>
    <s v="S08338"/>
    <d v="2023-05-14T15:42:00"/>
    <x v="64"/>
    <s v="P1337"/>
    <s v="Sarees_337"/>
    <x v="7"/>
    <s v="Blue"/>
    <s v="XXL"/>
    <n v="1"/>
    <n v="510.62"/>
    <n v="423.83"/>
    <n v="510.62"/>
    <n v="423.83"/>
    <s v="C28337"/>
    <s v="Kavin_8337"/>
    <s v="Chennai"/>
    <n v="13.082700000000001"/>
    <n v="80.270700000000005"/>
    <s v="SP139"/>
    <s v="Salesperson_39"/>
    <s v="Returned"/>
    <s v="online"/>
  </r>
  <r>
    <s v="S08339"/>
    <d v="2023-08-14T13:56:00"/>
    <x v="63"/>
    <s v="P1338"/>
    <s v="Sarees_338"/>
    <x v="7"/>
    <s v="Pink"/>
    <s v="XL"/>
    <n v="1"/>
    <n v="2392.12"/>
    <n v="2149.19"/>
    <n v="2392.12"/>
    <n v="2149.19"/>
    <s v="C28338"/>
    <s v="Diya_8338"/>
    <s v="Tirunelveli"/>
    <n v="8.7139000000000006"/>
    <n v="77.756699999999995"/>
    <s v="SP149"/>
    <s v="Salesperson_49"/>
    <s v="Shipped"/>
    <s v="in-store"/>
  </r>
  <r>
    <s v="S08340"/>
    <d v="2024-05-24T19:57:00"/>
    <x v="89"/>
    <s v="P1339"/>
    <s v="Jeans_339"/>
    <x v="6"/>
    <s v="White"/>
    <s v="XL"/>
    <n v="1"/>
    <n v="2119.4499999999998"/>
    <n v="1652.73"/>
    <n v="2119.4499999999998"/>
    <n v="1652.73"/>
    <s v="C28339"/>
    <s v="Vishal_8339"/>
    <s v="Tiruchirappalli"/>
    <n v="10.7905"/>
    <n v="78.704700000000003"/>
    <s v="SP135"/>
    <s v="Salesperson_35"/>
    <s v="Returned"/>
    <s v="in-store"/>
  </r>
  <r>
    <s v="S08341"/>
    <d v="2023-06-08T20:34:00"/>
    <x v="87"/>
    <s v="P1340"/>
    <s v="Kurta_340"/>
    <x v="1"/>
    <s v="Black"/>
    <s v="S"/>
    <n v="4"/>
    <n v="1207.19"/>
    <n v="903.62"/>
    <n v="4828.76"/>
    <n v="3614.48"/>
    <s v="C28340"/>
    <s v="Ravi_8340"/>
    <s v="Tirunelveli"/>
    <n v="8.7139000000000006"/>
    <n v="77.756699999999995"/>
    <s v="SP136"/>
    <s v="Salesperson_36"/>
    <s v="Cancelled"/>
    <s v="in-store"/>
  </r>
  <r>
    <s v="S08342"/>
    <d v="2023-02-10T15:36:00"/>
    <x v="80"/>
    <s v="P1341"/>
    <s v="T-Shirts_341"/>
    <x v="2"/>
    <s v="Blue"/>
    <s v="S"/>
    <n v="1"/>
    <n v="1027"/>
    <n v="698.79"/>
    <n v="1027"/>
    <n v="698.79"/>
    <s v="C28341"/>
    <s v="Devi_8341"/>
    <s v="Vellore"/>
    <n v="12.916499999999999"/>
    <n v="79.132499999999993"/>
    <s v="SP145"/>
    <s v="Salesperson_45"/>
    <s v="Cancelled"/>
    <s v="mobile_app"/>
  </r>
  <r>
    <s v="S08343"/>
    <d v="2024-01-09T11:55:00"/>
    <x v="65"/>
    <s v="P1342"/>
    <s v="Sportswear_342"/>
    <x v="3"/>
    <s v="Red"/>
    <s v="XS"/>
    <n v="1"/>
    <n v="1914.68"/>
    <n v="1325.09"/>
    <n v="1914.68"/>
    <n v="1325.09"/>
    <s v="C28342"/>
    <s v="Anu_8342"/>
    <s v="Coimbatore"/>
    <n v="11.0168"/>
    <n v="76.955799999999996"/>
    <s v="SP140"/>
    <s v="Salesperson_40"/>
    <s v="Paid"/>
    <s v="online"/>
  </r>
  <r>
    <s v="S08344"/>
    <d v="2023-05-27T16:45:00"/>
    <x v="27"/>
    <s v="P1343"/>
    <s v="Women's_343"/>
    <x v="0"/>
    <s v="Black"/>
    <s v="S"/>
    <n v="3"/>
    <n v="1486.75"/>
    <n v="1036.1099999999999"/>
    <n v="4460.25"/>
    <n v="3108.33"/>
    <s v="C28343"/>
    <s v="Sanjay_8343"/>
    <s v="Vellore"/>
    <n v="12.916499999999999"/>
    <n v="79.132499999999993"/>
    <s v="SP139"/>
    <s v="Salesperson_39"/>
    <s v="Returned"/>
    <s v="mobile_app"/>
  </r>
  <r>
    <s v="S08345"/>
    <d v="2023-12-25T17:10:00"/>
    <x v="34"/>
    <s v="P1344"/>
    <s v="Kid's_344"/>
    <x v="5"/>
    <s v="Black"/>
    <s v="S"/>
    <n v="1"/>
    <n v="818.48"/>
    <n v="685.56"/>
    <n v="818.48"/>
    <n v="685.56"/>
    <s v="C28344"/>
    <s v="Diya_8344"/>
    <s v="Salem"/>
    <n v="11.664300000000001"/>
    <n v="78.146000000000001"/>
    <s v="SP115"/>
    <s v="Salesperson_15"/>
    <s v="Pending"/>
    <s v="mobile_app"/>
  </r>
  <r>
    <s v="S08346"/>
    <d v="2023-08-21T14:17:00"/>
    <x v="4"/>
    <s v="P1345"/>
    <s v="T-Shirts_345"/>
    <x v="2"/>
    <s v="Blue"/>
    <s v="XXL"/>
    <n v="1"/>
    <n v="565.62"/>
    <n v="490.58"/>
    <n v="565.62"/>
    <n v="490.58"/>
    <s v="C28345"/>
    <s v="Ganesh_8345"/>
    <s v="Vellore"/>
    <n v="12.916499999999999"/>
    <n v="79.132499999999993"/>
    <s v="SP100"/>
    <s v="Salesperson_0"/>
    <s v="Shipped"/>
    <s v="in-store"/>
  </r>
  <r>
    <s v="S08347"/>
    <d v="2023-10-27T16:54:00"/>
    <x v="66"/>
    <s v="P1346"/>
    <s v="Women's_346"/>
    <x v="0"/>
    <s v="Green"/>
    <s v="L"/>
    <n v="2"/>
    <n v="380.81"/>
    <n v="260.62"/>
    <n v="761.62"/>
    <n v="521.24"/>
    <s v="C28346"/>
    <s v="Anu_8346"/>
    <s v="Vellore"/>
    <n v="12.916499999999999"/>
    <n v="79.132499999999993"/>
    <s v="SP149"/>
    <s v="Salesperson_49"/>
    <s v="Cancelled"/>
    <s v="in-store"/>
  </r>
  <r>
    <s v="S08348"/>
    <d v="2023-11-18T12:07:00"/>
    <x v="44"/>
    <s v="P1347"/>
    <s v="Kurta_347"/>
    <x v="1"/>
    <s v="Black"/>
    <s v="S"/>
    <n v="2"/>
    <n v="1227.73"/>
    <n v="798.57"/>
    <n v="2455.46"/>
    <n v="1597.14"/>
    <s v="C28347"/>
    <s v="Devi_8347"/>
    <s v="Vellore"/>
    <n v="12.916499999999999"/>
    <n v="79.132499999999993"/>
    <s v="SP148"/>
    <s v="Salesperson_48"/>
    <s v="Cancelled"/>
    <s v="online"/>
  </r>
  <r>
    <s v="S08349"/>
    <d v="2023-12-21T13:56:00"/>
    <x v="41"/>
    <s v="P1348"/>
    <s v="Men's_348"/>
    <x v="4"/>
    <s v="Maroon"/>
    <s v="XXL"/>
    <n v="1"/>
    <n v="1920.35"/>
    <n v="1461.67"/>
    <n v="1920.35"/>
    <n v="1461.67"/>
    <s v="C28348"/>
    <s v="Diya_8348"/>
    <s v="Tiruchirappalli"/>
    <n v="10.7905"/>
    <n v="78.704700000000003"/>
    <s v="SP143"/>
    <s v="Salesperson_43"/>
    <s v="Pending"/>
    <s v="mobile_app"/>
  </r>
  <r>
    <s v="S08350"/>
    <d v="2023-10-21T21:42:00"/>
    <x v="69"/>
    <s v="P1349"/>
    <s v="Kid's_349"/>
    <x v="5"/>
    <s v="Red"/>
    <s v="XL"/>
    <n v="1"/>
    <n v="1406.14"/>
    <n v="1213.3"/>
    <n v="1406.14"/>
    <n v="1213.3"/>
    <s v="C28349"/>
    <s v="Kavin_8349"/>
    <s v="Madurai"/>
    <n v="9.9252000000000002"/>
    <n v="78.119799999999998"/>
    <s v="SP103"/>
    <s v="Salesperson_3"/>
    <s v="Returned"/>
    <s v="mobile_app"/>
  </r>
  <r>
    <s v="S08351"/>
    <d v="2023-03-26T18:39:00"/>
    <x v="77"/>
    <s v="P1350"/>
    <s v="T-Shirts_350"/>
    <x v="2"/>
    <s v="Maroon"/>
    <s v="M"/>
    <n v="2"/>
    <n v="323"/>
    <n v="198.73"/>
    <n v="646"/>
    <n v="397.46"/>
    <s v="C28350"/>
    <s v="Lakshmi_8350"/>
    <s v="Tiruchirappalli"/>
    <n v="10.7905"/>
    <n v="78.704700000000003"/>
    <s v="SP120"/>
    <s v="Salesperson_20"/>
    <s v="Paid"/>
    <s v="in-store"/>
  </r>
  <r>
    <s v="S08352"/>
    <d v="2024-03-10T12:55:00"/>
    <x v="8"/>
    <s v="P1351"/>
    <s v="Sportswear_351"/>
    <x v="3"/>
    <s v="Maroon"/>
    <s v="XL"/>
    <n v="1"/>
    <n v="1089.29"/>
    <n v="821.03"/>
    <n v="1089.29"/>
    <n v="821.03"/>
    <s v="C28351"/>
    <s v="Diya_8351"/>
    <s v="Erode"/>
    <n v="11.34"/>
    <n v="77.717200000000005"/>
    <s v="SP116"/>
    <s v="Salesperson_16"/>
    <s v="Cancelled"/>
    <s v="mobile_app"/>
  </r>
  <r>
    <s v="S08353"/>
    <d v="2023-11-27T15:19:00"/>
    <x v="33"/>
    <s v="P1352"/>
    <s v="Sarees_352"/>
    <x v="7"/>
    <s v="Grey"/>
    <s v="XS"/>
    <n v="2"/>
    <n v="1239.9100000000001"/>
    <n v="1094.73"/>
    <n v="2479.8200000000002"/>
    <n v="2189.46"/>
    <s v="C28352"/>
    <s v="Sanjay_8352"/>
    <s v="Chennai"/>
    <n v="13.082700000000001"/>
    <n v="80.270700000000005"/>
    <s v="SP118"/>
    <s v="Salesperson_18"/>
    <s v="Pending"/>
    <s v="in-store"/>
  </r>
  <r>
    <s v="S08354"/>
    <d v="2024-08-19T19:37:00"/>
    <x v="68"/>
    <s v="P1353"/>
    <s v="Sarees_353"/>
    <x v="7"/>
    <s v="Red"/>
    <s v="XS"/>
    <n v="2"/>
    <n v="692.79"/>
    <n v="567.44000000000005"/>
    <n v="1385.58"/>
    <n v="1134.8800000000001"/>
    <s v="C28353"/>
    <s v="Devi_8353"/>
    <s v="Madurai"/>
    <n v="9.9252000000000002"/>
    <n v="78.119799999999998"/>
    <s v="SP132"/>
    <s v="Salesperson_32"/>
    <s v="Returned"/>
    <s v="in-store"/>
  </r>
  <r>
    <s v="S08355"/>
    <d v="2024-02-24T11:37:00"/>
    <x v="73"/>
    <s v="P1354"/>
    <s v="Kid's_354"/>
    <x v="5"/>
    <s v="Green"/>
    <s v="M"/>
    <n v="2"/>
    <n v="810.51"/>
    <n v="510.39"/>
    <n v="1621.02"/>
    <n v="1020.78"/>
    <s v="C28354"/>
    <s v="Sanjay_8354"/>
    <s v="Coimbatore"/>
    <n v="11.0168"/>
    <n v="76.955799999999996"/>
    <s v="SP131"/>
    <s v="Salesperson_31"/>
    <s v="Paid"/>
    <s v="in-store"/>
  </r>
  <r>
    <s v="S08356"/>
    <d v="2023-05-27T14:56:00"/>
    <x v="27"/>
    <s v="P1355"/>
    <s v="Women's_355"/>
    <x v="0"/>
    <s v="Maroon"/>
    <s v="XXL"/>
    <n v="1"/>
    <n v="219.25"/>
    <n v="137.76"/>
    <n v="219.25"/>
    <n v="137.76"/>
    <s v="C28355"/>
    <s v="Bhuvana_8355"/>
    <s v="Tiruchirappalli"/>
    <n v="10.7905"/>
    <n v="78.704700000000003"/>
    <s v="SP140"/>
    <s v="Salesperson_40"/>
    <s v="Paid"/>
    <s v="in-store"/>
  </r>
  <r>
    <s v="S08357"/>
    <d v="2024-08-29T19:40:00"/>
    <x v="20"/>
    <s v="P1356"/>
    <s v="Jeans_356"/>
    <x v="6"/>
    <s v="Grey"/>
    <s v="L"/>
    <n v="1"/>
    <n v="562.22"/>
    <n v="433.92"/>
    <n v="562.22"/>
    <n v="433.92"/>
    <s v="C28356"/>
    <s v="Lakshmi_8356"/>
    <s v="Salem"/>
    <n v="11.664300000000001"/>
    <n v="78.146000000000001"/>
    <s v="SP113"/>
    <s v="Salesperson_13"/>
    <s v="Returned"/>
    <s v="in-store"/>
  </r>
  <r>
    <s v="S08358"/>
    <d v="2023-05-28T10:05:00"/>
    <x v="27"/>
    <s v="P1357"/>
    <s v="Men's_357"/>
    <x v="4"/>
    <s v="Black"/>
    <s v="XS"/>
    <n v="2"/>
    <n v="1956.55"/>
    <n v="1674.41"/>
    <n v="3913.1"/>
    <n v="3348.82"/>
    <s v="C28357"/>
    <s v="Bhuvana_8357"/>
    <s v="Tirunelveli"/>
    <n v="8.7139000000000006"/>
    <n v="77.756699999999995"/>
    <s v="SP147"/>
    <s v="Salesperson_47"/>
    <s v="Shipped"/>
    <s v="in-store"/>
  </r>
  <r>
    <s v="S08359"/>
    <d v="2023-12-23T14:56:00"/>
    <x v="41"/>
    <s v="P1358"/>
    <s v="Kid's_358"/>
    <x v="5"/>
    <s v="Yellow"/>
    <s v="XXL"/>
    <n v="1"/>
    <n v="2372.6"/>
    <n v="1732.6"/>
    <n v="2372.6"/>
    <n v="1732.6"/>
    <s v="C28358"/>
    <s v="Sanjay_8358"/>
    <s v="Coimbatore"/>
    <n v="11.0168"/>
    <n v="76.955799999999996"/>
    <s v="SP131"/>
    <s v="Salesperson_31"/>
    <s v="Pending"/>
    <s v="in-store"/>
  </r>
  <r>
    <s v="S08360"/>
    <d v="2023-05-10T16:27:00"/>
    <x v="64"/>
    <s v="P1359"/>
    <s v="Jeans_359"/>
    <x v="6"/>
    <s v="Black"/>
    <s v="M"/>
    <n v="2"/>
    <n v="1165.69"/>
    <n v="1037.78"/>
    <n v="2331.38"/>
    <n v="2075.56"/>
    <s v="C28359"/>
    <s v="Anu_8359"/>
    <s v="Coimbatore"/>
    <n v="11.0168"/>
    <n v="76.955799999999996"/>
    <s v="SP114"/>
    <s v="Salesperson_14"/>
    <s v="Shipped"/>
    <s v="in-store"/>
  </r>
  <r>
    <s v="S08361"/>
    <d v="2023-10-16T21:55:00"/>
    <x v="69"/>
    <s v="P1360"/>
    <s v="Kid's_360"/>
    <x v="5"/>
    <s v="Green"/>
    <s v="XS"/>
    <n v="1"/>
    <n v="1087.6600000000001"/>
    <n v="903.91"/>
    <n v="1087.6600000000001"/>
    <n v="903.91"/>
    <s v="C28360"/>
    <s v="Diya_8360"/>
    <s v="Tirunelveli"/>
    <n v="8.7139000000000006"/>
    <n v="77.756699999999995"/>
    <s v="SP109"/>
    <s v="Salesperson_9"/>
    <s v="Cancelled"/>
    <s v="in-store"/>
  </r>
  <r>
    <s v="S08362"/>
    <d v="2024-10-05T16:28:00"/>
    <x v="25"/>
    <s v="P1361"/>
    <s v="Sportswear_361"/>
    <x v="3"/>
    <s v="Pink"/>
    <s v="XL"/>
    <n v="3"/>
    <n v="931.89"/>
    <n v="735.41"/>
    <n v="2795.67"/>
    <n v="2206.23"/>
    <s v="C28361"/>
    <s v="Karthik_8361"/>
    <s v="Salem"/>
    <n v="11.664300000000001"/>
    <n v="78.146000000000001"/>
    <s v="SP125"/>
    <s v="Salesperson_25"/>
    <s v="Pending"/>
    <s v="in-store"/>
  </r>
  <r>
    <s v="S08363"/>
    <d v="2023-10-27T17:40:00"/>
    <x v="66"/>
    <s v="P1362"/>
    <s v="Women's_362"/>
    <x v="0"/>
    <s v="Blue"/>
    <s v="L"/>
    <n v="2"/>
    <n v="1524.12"/>
    <n v="1262.52"/>
    <n v="3048.24"/>
    <n v="2525.04"/>
    <s v="C28362"/>
    <s v="Ravi_8362"/>
    <s v="Chennai"/>
    <n v="13.082700000000001"/>
    <n v="80.270700000000005"/>
    <s v="SP140"/>
    <s v="Salesperson_40"/>
    <s v="Paid"/>
    <s v="online"/>
  </r>
  <r>
    <s v="S08364"/>
    <d v="2024-07-21T12:46:00"/>
    <x v="59"/>
    <s v="P1363"/>
    <s v="Kurta_363"/>
    <x v="1"/>
    <s v="Green"/>
    <s v="XS"/>
    <n v="2"/>
    <n v="1527.5"/>
    <n v="1020.24"/>
    <n v="3055"/>
    <n v="2040.48"/>
    <s v="C28363"/>
    <s v="Anu_8363"/>
    <s v="Madurai"/>
    <n v="9.9252000000000002"/>
    <n v="78.119799999999998"/>
    <s v="SP106"/>
    <s v="Salesperson_6"/>
    <s v="Pending"/>
    <s v="in-store"/>
  </r>
  <r>
    <s v="S08365"/>
    <d v="2024-05-08T11:08:00"/>
    <x v="83"/>
    <s v="P1364"/>
    <s v="T-Shirts_364"/>
    <x v="2"/>
    <s v="Red"/>
    <s v="L"/>
    <n v="4"/>
    <n v="2018.33"/>
    <n v="1633.18"/>
    <n v="8073.32"/>
    <n v="6532.72"/>
    <s v="C28364"/>
    <s v="Bhuvana_8364"/>
    <s v="Erode"/>
    <n v="11.34"/>
    <n v="77.717200000000005"/>
    <s v="SP127"/>
    <s v="Salesperson_27"/>
    <s v="Returned"/>
    <s v="online"/>
  </r>
  <r>
    <s v="S08366"/>
    <d v="2024-05-15T13:42:00"/>
    <x v="36"/>
    <s v="P1365"/>
    <s v="Sarees_365"/>
    <x v="7"/>
    <s v="Black"/>
    <s v="L"/>
    <n v="2"/>
    <n v="320.01"/>
    <n v="214.32"/>
    <n v="640.02"/>
    <n v="428.64"/>
    <s v="C28365"/>
    <s v="Kavin_8365"/>
    <s v="Madurai"/>
    <n v="9.9252000000000002"/>
    <n v="78.119799999999998"/>
    <s v="SP107"/>
    <s v="Salesperson_7"/>
    <s v="Pending"/>
    <s v="in-store"/>
  </r>
  <r>
    <s v="S08367"/>
    <d v="2023-12-07T18:47:00"/>
    <x v="50"/>
    <s v="P1366"/>
    <s v="Sarees_366"/>
    <x v="7"/>
    <s v="Red"/>
    <s v="XXL"/>
    <n v="2"/>
    <n v="335.65"/>
    <n v="286.82"/>
    <n v="671.3"/>
    <n v="573.64"/>
    <s v="C28366"/>
    <s v="Bhuvana_8366"/>
    <s v="Coimbatore"/>
    <n v="11.0168"/>
    <n v="76.955799999999996"/>
    <s v="SP106"/>
    <s v="Salesperson_6"/>
    <s v="Pending"/>
    <s v="in-store"/>
  </r>
  <r>
    <s v="S08368"/>
    <d v="2024-07-13T20:49:00"/>
    <x v="84"/>
    <s v="P1367"/>
    <s v="T-Shirts_367"/>
    <x v="2"/>
    <s v="White"/>
    <s v="XL"/>
    <n v="1"/>
    <n v="1331.11"/>
    <n v="1161.2"/>
    <n v="1331.11"/>
    <n v="1161.2"/>
    <s v="C28367"/>
    <s v="Priya_8367"/>
    <s v="Tirunelveli"/>
    <n v="8.7139000000000006"/>
    <n v="77.756699999999995"/>
    <s v="SP101"/>
    <s v="Salesperson_1"/>
    <s v="Cancelled"/>
    <s v="online"/>
  </r>
  <r>
    <s v="S08369"/>
    <d v="2024-05-08T10:27:00"/>
    <x v="83"/>
    <s v="P1368"/>
    <s v="Kid's_368"/>
    <x v="5"/>
    <s v="Blue"/>
    <s v="XL"/>
    <n v="1"/>
    <n v="2274.46"/>
    <n v="1408.24"/>
    <n v="2274.46"/>
    <n v="1408.24"/>
    <s v="C28368"/>
    <s v="Vishal_8368"/>
    <s v="Salem"/>
    <n v="11.664300000000001"/>
    <n v="78.146000000000001"/>
    <s v="SP122"/>
    <s v="Salesperson_22"/>
    <s v="Returned"/>
    <s v="online"/>
  </r>
  <r>
    <s v="S08370"/>
    <d v="2024-06-09T14:51:00"/>
    <x v="40"/>
    <s v="P1369"/>
    <s v="T-Shirts_369"/>
    <x v="2"/>
    <s v="Grey"/>
    <s v="S"/>
    <n v="1"/>
    <n v="1328.51"/>
    <n v="1122.8800000000001"/>
    <n v="1328.51"/>
    <n v="1122.8800000000001"/>
    <s v="C28369"/>
    <s v="Karthik_8369"/>
    <s v="Salem"/>
    <n v="11.664300000000001"/>
    <n v="78.146000000000001"/>
    <s v="SP129"/>
    <s v="Salesperson_29"/>
    <s v="Pending"/>
    <s v="online"/>
  </r>
  <r>
    <s v="S08371"/>
    <d v="2023-07-14T17:15:00"/>
    <x v="91"/>
    <s v="P1370"/>
    <s v="Men's_370"/>
    <x v="4"/>
    <s v="White"/>
    <s v="L"/>
    <n v="4"/>
    <n v="354.63"/>
    <n v="247.25"/>
    <n v="1418.52"/>
    <n v="989"/>
    <s v="C28370"/>
    <s v="Vishal_8370"/>
    <s v="Salem"/>
    <n v="11.664300000000001"/>
    <n v="78.146000000000001"/>
    <s v="SP108"/>
    <s v="Salesperson_8"/>
    <s v="Paid"/>
    <s v="in-store"/>
  </r>
  <r>
    <s v="S08372"/>
    <d v="2023-01-09T13:32:00"/>
    <x v="72"/>
    <s v="P1371"/>
    <s v="Sportswear_371"/>
    <x v="3"/>
    <s v="Yellow"/>
    <s v="L"/>
    <n v="1"/>
    <n v="1637.87"/>
    <n v="1336.52"/>
    <n v="1637.87"/>
    <n v="1336.52"/>
    <s v="C28371"/>
    <s v="Meena_8371"/>
    <s v="Salem"/>
    <n v="11.664300000000001"/>
    <n v="78.146000000000001"/>
    <s v="SP137"/>
    <s v="Salesperson_37"/>
    <s v="Paid"/>
    <s v="mobile_app"/>
  </r>
  <r>
    <s v="S08373"/>
    <d v="2023-02-22T10:47:00"/>
    <x v="29"/>
    <s v="P1372"/>
    <s v="T-Shirts_372"/>
    <x v="2"/>
    <s v="Pink"/>
    <s v="M"/>
    <n v="1"/>
    <n v="517.97"/>
    <n v="352.06"/>
    <n v="517.97"/>
    <n v="352.06"/>
    <s v="C28372"/>
    <s v="Diya_8372"/>
    <s v="Salem"/>
    <n v="11.664300000000001"/>
    <n v="78.146000000000001"/>
    <s v="SP119"/>
    <s v="Salesperson_19"/>
    <s v="Returned"/>
    <s v="third-party"/>
  </r>
  <r>
    <s v="S08374"/>
    <d v="2024-07-11T17:35:00"/>
    <x v="84"/>
    <s v="P1373"/>
    <s v="T-Shirts_373"/>
    <x v="2"/>
    <s v="Pink"/>
    <s v="XXL"/>
    <n v="3"/>
    <n v="2052.4"/>
    <n v="1337.42"/>
    <n v="6157.2"/>
    <n v="4012.26"/>
    <s v="C28373"/>
    <s v="Sanjay_8373"/>
    <s v="Tirunelveli"/>
    <n v="8.7139000000000006"/>
    <n v="77.756699999999995"/>
    <s v="SP131"/>
    <s v="Salesperson_31"/>
    <s v="Returned"/>
    <s v="in-store"/>
  </r>
  <r>
    <s v="S08375"/>
    <d v="2023-10-02T18:31:00"/>
    <x v="31"/>
    <s v="P1374"/>
    <s v="Women's_374"/>
    <x v="0"/>
    <s v="White"/>
    <s v="XXL"/>
    <n v="2"/>
    <n v="1593.84"/>
    <n v="990.56"/>
    <n v="3187.68"/>
    <n v="1981.12"/>
    <s v="C28374"/>
    <s v="Karthik_8374"/>
    <s v="Madurai"/>
    <n v="9.9252000000000002"/>
    <n v="78.119799999999998"/>
    <s v="SP120"/>
    <s v="Salesperson_20"/>
    <s v="Pending"/>
    <s v="mobile_app"/>
  </r>
  <r>
    <s v="S08376"/>
    <d v="2023-08-05T14:30:00"/>
    <x v="58"/>
    <s v="P1375"/>
    <s v="Kurta_375"/>
    <x v="1"/>
    <s v="White"/>
    <s v="L"/>
    <n v="1"/>
    <n v="685.95"/>
    <n v="441.92"/>
    <n v="685.95"/>
    <n v="441.92"/>
    <s v="C28375"/>
    <s v="Karthik_8375"/>
    <s v="Chennai"/>
    <n v="13.082700000000001"/>
    <n v="80.270700000000005"/>
    <s v="SP135"/>
    <s v="Salesperson_35"/>
    <s v="Cancelled"/>
    <s v="in-store"/>
  </r>
  <r>
    <s v="S08377"/>
    <d v="2023-01-12T12:20:00"/>
    <x v="72"/>
    <s v="P1376"/>
    <s v="Jeans_376"/>
    <x v="6"/>
    <s v="Red"/>
    <s v="M"/>
    <n v="1"/>
    <n v="622.30999999999995"/>
    <n v="495.69"/>
    <n v="622.30999999999995"/>
    <n v="495.69"/>
    <s v="C28376"/>
    <s v="Meena_8376"/>
    <s v="Coimbatore"/>
    <n v="11.0168"/>
    <n v="76.955799999999996"/>
    <s v="SP130"/>
    <s v="Salesperson_30"/>
    <s v="Cancelled"/>
    <s v="online"/>
  </r>
  <r>
    <s v="S08378"/>
    <d v="2024-08-12T15:55:00"/>
    <x v="76"/>
    <s v="P1377"/>
    <s v="T-Shirts_377"/>
    <x v="2"/>
    <s v="Green"/>
    <s v="XS"/>
    <n v="3"/>
    <n v="503.98"/>
    <n v="414.2"/>
    <n v="1511.94"/>
    <n v="1242.5999999999999"/>
    <s v="C28377"/>
    <s v="Meena_8377"/>
    <s v="Coimbatore"/>
    <n v="11.0168"/>
    <n v="76.955799999999996"/>
    <s v="SP114"/>
    <s v="Salesperson_14"/>
    <s v="Shipped"/>
    <s v="online"/>
  </r>
  <r>
    <s v="S08379"/>
    <d v="2023-02-25T12:08:00"/>
    <x v="29"/>
    <s v="P1378"/>
    <s v="Sportswear_378"/>
    <x v="3"/>
    <s v="Yellow"/>
    <s v="M"/>
    <n v="1"/>
    <n v="253.66"/>
    <n v="193.27"/>
    <n v="253.66"/>
    <n v="193.27"/>
    <s v="C28378"/>
    <s v="Anu_8378"/>
    <s v="Tiruchirappalli"/>
    <n v="10.7905"/>
    <n v="78.704700000000003"/>
    <s v="SP139"/>
    <s v="Salesperson_39"/>
    <s v="Pending"/>
    <s v="online"/>
  </r>
  <r>
    <s v="S08380"/>
    <d v="2024-09-23T10:17:00"/>
    <x v="55"/>
    <s v="P1379"/>
    <s v="Sportswear_379"/>
    <x v="3"/>
    <s v="Grey"/>
    <s v="L"/>
    <n v="1"/>
    <n v="1803.09"/>
    <n v="1384.55"/>
    <n v="1803.09"/>
    <n v="1384.55"/>
    <s v="C28379"/>
    <s v="Ganesh_8379"/>
    <s v="Madurai"/>
    <n v="9.9252000000000002"/>
    <n v="78.119799999999998"/>
    <s v="SP147"/>
    <s v="Salesperson_47"/>
    <s v="Shipped"/>
    <s v="in-store"/>
  </r>
  <r>
    <s v="S08381"/>
    <d v="2024-05-31T17:53:00"/>
    <x v="54"/>
    <s v="P1380"/>
    <s v="Women's_380"/>
    <x v="0"/>
    <s v="Yellow"/>
    <s v="M"/>
    <n v="1"/>
    <n v="660.79"/>
    <n v="577.99"/>
    <n v="660.79"/>
    <n v="577.99"/>
    <s v="C28380"/>
    <s v="Bhuvana_8380"/>
    <s v="Madurai"/>
    <n v="9.9252000000000002"/>
    <n v="78.119799999999998"/>
    <s v="SP110"/>
    <s v="Salesperson_10"/>
    <s v="Returned"/>
    <s v="in-store"/>
  </r>
  <r>
    <s v="S08382"/>
    <d v="2024-05-30T21:22:00"/>
    <x v="54"/>
    <s v="P1381"/>
    <s v="Women's_381"/>
    <x v="0"/>
    <s v="Green"/>
    <s v="M"/>
    <n v="2"/>
    <n v="266.3"/>
    <n v="184.94"/>
    <n v="532.6"/>
    <n v="369.88"/>
    <s v="C28381"/>
    <s v="Sanjay_8381"/>
    <s v="Chennai"/>
    <n v="13.082700000000001"/>
    <n v="80.270700000000005"/>
    <s v="SP145"/>
    <s v="Salesperson_45"/>
    <s v="Pending"/>
    <s v="in-store"/>
  </r>
  <r>
    <s v="S08383"/>
    <d v="2024-05-16T20:00:00"/>
    <x v="36"/>
    <s v="P1382"/>
    <s v="Jeans_382"/>
    <x v="6"/>
    <s v="White"/>
    <s v="XS"/>
    <n v="2"/>
    <n v="536.51"/>
    <n v="462.35"/>
    <n v="1073.02"/>
    <n v="924.7"/>
    <s v="C28382"/>
    <s v="Kavin_8382"/>
    <s v="Salem"/>
    <n v="11.664300000000001"/>
    <n v="78.146000000000001"/>
    <s v="SP130"/>
    <s v="Salesperson_30"/>
    <s v="Pending"/>
    <s v="mobile_app"/>
  </r>
  <r>
    <s v="S08384"/>
    <d v="2023-11-02T21:53:00"/>
    <x v="5"/>
    <s v="P1383"/>
    <s v="Kid's_383"/>
    <x v="5"/>
    <s v="Black"/>
    <s v="L"/>
    <n v="4"/>
    <n v="244.34"/>
    <n v="204.88"/>
    <n v="977.36"/>
    <n v="819.52"/>
    <s v="C28383"/>
    <s v="Ganesh_8383"/>
    <s v="Madurai"/>
    <n v="9.9252000000000002"/>
    <n v="78.119799999999998"/>
    <s v="SP102"/>
    <s v="Salesperson_2"/>
    <s v="Shipped"/>
    <s v="in-store"/>
  </r>
  <r>
    <s v="S08385"/>
    <d v="2023-12-11T16:57:00"/>
    <x v="19"/>
    <s v="P1384"/>
    <s v="T-Shirts_384"/>
    <x v="2"/>
    <s v="Blue"/>
    <s v="XL"/>
    <n v="4"/>
    <n v="991.84"/>
    <n v="710.51"/>
    <n v="3967.36"/>
    <n v="2842.04"/>
    <s v="C28384"/>
    <s v="Ravi_8384"/>
    <s v="Tirunelveli"/>
    <n v="8.7139000000000006"/>
    <n v="77.756699999999995"/>
    <s v="SP113"/>
    <s v="Salesperson_13"/>
    <s v="Shipped"/>
    <s v="in-store"/>
  </r>
  <r>
    <s v="S08386"/>
    <d v="2024-08-02T17:45:00"/>
    <x v="60"/>
    <s v="P1385"/>
    <s v="Men's_385"/>
    <x v="4"/>
    <s v="Red"/>
    <s v="L"/>
    <n v="4"/>
    <n v="759.5"/>
    <n v="470.43"/>
    <n v="3038"/>
    <n v="1881.72"/>
    <s v="C28385"/>
    <s v="Meena_8385"/>
    <s v="Madurai"/>
    <n v="9.9252000000000002"/>
    <n v="78.119799999999998"/>
    <s v="SP115"/>
    <s v="Salesperson_15"/>
    <s v="Cancelled"/>
    <s v="online"/>
  </r>
  <r>
    <s v="S08387"/>
    <d v="2023-08-04T11:55:00"/>
    <x v="58"/>
    <s v="P1386"/>
    <s v="Sportswear_386"/>
    <x v="3"/>
    <s v="Grey"/>
    <s v="S"/>
    <n v="2"/>
    <n v="1320.86"/>
    <n v="857.17"/>
    <n v="2641.72"/>
    <n v="1714.34"/>
    <s v="C28386"/>
    <s v="Meena_8386"/>
    <s v="Tirunelveli"/>
    <n v="8.7139000000000006"/>
    <n v="77.756699999999995"/>
    <s v="SP110"/>
    <s v="Salesperson_10"/>
    <s v="Paid"/>
    <s v="in-store"/>
  </r>
  <r>
    <s v="S08388"/>
    <d v="2023-01-29T12:20:00"/>
    <x v="17"/>
    <s v="P1387"/>
    <s v="Men's_387"/>
    <x v="4"/>
    <s v="Maroon"/>
    <s v="M"/>
    <n v="3"/>
    <n v="1189.45"/>
    <n v="1025.46"/>
    <n v="3568.35"/>
    <n v="3076.38"/>
    <s v="C28387"/>
    <s v="Ganesh_8387"/>
    <s v="Tiruchirappalli"/>
    <n v="10.7905"/>
    <n v="78.704700000000003"/>
    <s v="SP140"/>
    <s v="Salesperson_40"/>
    <s v="Shipped"/>
    <s v="online"/>
  </r>
  <r>
    <s v="S08389"/>
    <d v="2023-10-12T14:37:00"/>
    <x v="37"/>
    <s v="P1388"/>
    <s v="Sarees_388"/>
    <x v="7"/>
    <s v="Yellow"/>
    <s v="XXL"/>
    <n v="3"/>
    <n v="1217.07"/>
    <n v="940.17"/>
    <n v="3651.21"/>
    <n v="2820.51"/>
    <s v="C28388"/>
    <s v="Ganesh_8388"/>
    <s v="Madurai"/>
    <n v="9.9252000000000002"/>
    <n v="78.119799999999998"/>
    <s v="SP126"/>
    <s v="Salesperson_26"/>
    <s v="Pending"/>
    <s v="in-store"/>
  </r>
  <r>
    <s v="S08390"/>
    <d v="2023-11-17T20:40:00"/>
    <x v="44"/>
    <s v="P1389"/>
    <s v="Kid's_389"/>
    <x v="5"/>
    <s v="Blue"/>
    <s v="XL"/>
    <n v="4"/>
    <n v="322.74"/>
    <n v="224.05"/>
    <n v="1290.96"/>
    <n v="896.2"/>
    <s v="C28389"/>
    <s v="Sathish_8389"/>
    <s v="Salem"/>
    <n v="11.664300000000001"/>
    <n v="78.146000000000001"/>
    <s v="SP149"/>
    <s v="Salesperson_49"/>
    <s v="Returned"/>
    <s v="in-store"/>
  </r>
  <r>
    <s v="S08391"/>
    <d v="2024-07-30T17:17:00"/>
    <x v="60"/>
    <s v="P1390"/>
    <s v="Women's_390"/>
    <x v="0"/>
    <s v="Red"/>
    <s v="XL"/>
    <n v="3"/>
    <n v="922.83"/>
    <n v="654"/>
    <n v="2768.49"/>
    <n v="1962"/>
    <s v="C28390"/>
    <s v="Anu_8390"/>
    <s v="Tirunelveli"/>
    <n v="8.7139000000000006"/>
    <n v="77.756699999999995"/>
    <s v="SP148"/>
    <s v="Salesperson_48"/>
    <s v="Cancelled"/>
    <s v="in-store"/>
  </r>
  <r>
    <s v="S08392"/>
    <d v="2024-06-10T16:14:00"/>
    <x v="13"/>
    <s v="P1391"/>
    <s v="Women's_391"/>
    <x v="0"/>
    <s v="Maroon"/>
    <s v="XS"/>
    <n v="2"/>
    <n v="1542.94"/>
    <n v="1315.64"/>
    <n v="3085.88"/>
    <n v="2631.28"/>
    <s v="C28391"/>
    <s v="Ganesh_8391"/>
    <s v="Coimbatore"/>
    <n v="11.0168"/>
    <n v="76.955799999999996"/>
    <s v="SP138"/>
    <s v="Salesperson_38"/>
    <s v="Cancelled"/>
    <s v="in-store"/>
  </r>
  <r>
    <s v="S08393"/>
    <d v="2023-04-28T11:09:00"/>
    <x v="56"/>
    <s v="P1392"/>
    <s v="T-Shirts_392"/>
    <x v="2"/>
    <s v="Green"/>
    <s v="XL"/>
    <n v="1"/>
    <n v="1619.6"/>
    <n v="1229.8599999999999"/>
    <n v="1619.6"/>
    <n v="1229.8599999999999"/>
    <s v="C28392"/>
    <s v="Diya_8392"/>
    <s v="Vellore"/>
    <n v="12.916499999999999"/>
    <n v="79.132499999999993"/>
    <s v="SP145"/>
    <s v="Salesperson_45"/>
    <s v="Cancelled"/>
    <s v="in-store"/>
  </r>
  <r>
    <s v="S08394"/>
    <d v="2024-09-20T13:10:00"/>
    <x v="6"/>
    <s v="P1393"/>
    <s v="Jeans_393"/>
    <x v="6"/>
    <s v="White"/>
    <s v="S"/>
    <n v="2"/>
    <n v="1642.04"/>
    <n v="1121.28"/>
    <n v="3284.08"/>
    <n v="2242.56"/>
    <s v="C28393"/>
    <s v="Sanjay_8393"/>
    <s v="Chennai"/>
    <n v="13.082700000000001"/>
    <n v="80.270700000000005"/>
    <s v="SP126"/>
    <s v="Salesperson_26"/>
    <s v="Returned"/>
    <s v="in-store"/>
  </r>
  <r>
    <s v="S08395"/>
    <d v="2023-05-28T13:43:00"/>
    <x v="27"/>
    <s v="P1394"/>
    <s v="Jeans_394"/>
    <x v="6"/>
    <s v="Black"/>
    <s v="XXL"/>
    <n v="2"/>
    <n v="558.42999999999995"/>
    <n v="455.4"/>
    <n v="1116.8599999999999"/>
    <n v="910.8"/>
    <s v="C28394"/>
    <s v="Ganesh_8394"/>
    <s v="Tirunelveli"/>
    <n v="8.7139000000000006"/>
    <n v="77.756699999999995"/>
    <s v="SP121"/>
    <s v="Salesperson_21"/>
    <s v="Pending"/>
    <s v="in-store"/>
  </r>
  <r>
    <s v="S08396"/>
    <d v="2023-04-06T18:07:00"/>
    <x v="48"/>
    <s v="P1395"/>
    <s v="T-Shirts_395"/>
    <x v="2"/>
    <s v="Black"/>
    <s v="S"/>
    <n v="2"/>
    <n v="2368.73"/>
    <n v="1629.83"/>
    <n v="4737.46"/>
    <n v="3259.66"/>
    <s v="C28395"/>
    <s v="Vishal_8395"/>
    <s v="Vellore"/>
    <n v="12.916499999999999"/>
    <n v="79.132499999999993"/>
    <s v="SP145"/>
    <s v="Salesperson_45"/>
    <s v="Paid"/>
    <s v="in-store"/>
  </r>
  <r>
    <s v="S08397"/>
    <d v="2024-03-14T13:18:00"/>
    <x v="24"/>
    <s v="P1396"/>
    <s v="Sportswear_396"/>
    <x v="3"/>
    <s v="Green"/>
    <s v="XXL"/>
    <n v="1"/>
    <n v="607.78"/>
    <n v="452"/>
    <n v="607.78"/>
    <n v="452"/>
    <s v="C28396"/>
    <s v="Aarav_8396"/>
    <s v="Salem"/>
    <n v="11.664300000000001"/>
    <n v="78.146000000000001"/>
    <s v="SP103"/>
    <s v="Salesperson_3"/>
    <s v="Cancelled"/>
    <s v="online"/>
  </r>
  <r>
    <s v="S08398"/>
    <d v="2023-03-26T20:47:00"/>
    <x v="77"/>
    <s v="P1397"/>
    <s v="Jeans_397"/>
    <x v="6"/>
    <s v="Green"/>
    <s v="M"/>
    <n v="1"/>
    <n v="431.25"/>
    <n v="345.7"/>
    <n v="431.25"/>
    <n v="345.7"/>
    <s v="C28397"/>
    <s v="Kavin_8397"/>
    <s v="Salem"/>
    <n v="11.664300000000001"/>
    <n v="78.146000000000001"/>
    <s v="SP149"/>
    <s v="Salesperson_49"/>
    <s v="Pending"/>
    <s v="in-store"/>
  </r>
  <r>
    <s v="S08399"/>
    <d v="2024-08-01T12:51:00"/>
    <x v="60"/>
    <s v="P1398"/>
    <s v="Men's_398"/>
    <x v="4"/>
    <s v="Red"/>
    <s v="XL"/>
    <n v="1"/>
    <n v="1733.82"/>
    <n v="1451.75"/>
    <n v="1733.82"/>
    <n v="1451.75"/>
    <s v="C28398"/>
    <s v="Lakshmi_8398"/>
    <s v="Coimbatore"/>
    <n v="11.0168"/>
    <n v="76.955799999999996"/>
    <s v="SP143"/>
    <s v="Salesperson_43"/>
    <s v="Shipped"/>
    <s v="in-store"/>
  </r>
  <r>
    <s v="S08400"/>
    <d v="2023-10-17T12:55:00"/>
    <x v="69"/>
    <s v="P1399"/>
    <s v="Jeans_399"/>
    <x v="6"/>
    <s v="Blue"/>
    <s v="L"/>
    <n v="1"/>
    <n v="601.69000000000005"/>
    <n v="408.91"/>
    <n v="601.69000000000005"/>
    <n v="408.91"/>
    <s v="C28399"/>
    <s v="Meena_8399"/>
    <s v="Tiruchirappalli"/>
    <n v="10.7905"/>
    <n v="78.704700000000003"/>
    <s v="SP108"/>
    <s v="Salesperson_8"/>
    <s v="Returned"/>
    <s v="mobile_app"/>
  </r>
  <r>
    <s v="S08401"/>
    <d v="2023-12-06T13:46:00"/>
    <x v="50"/>
    <s v="P1400"/>
    <s v="Jeans_400"/>
    <x v="6"/>
    <s v="Red"/>
    <s v="XXL"/>
    <n v="4"/>
    <n v="668.33"/>
    <n v="537.28"/>
    <n v="2673.32"/>
    <n v="2149.12"/>
    <s v="C28400"/>
    <s v="Anu_8400"/>
    <s v="Vellore"/>
    <n v="12.916499999999999"/>
    <n v="79.132499999999993"/>
    <s v="SP148"/>
    <s v="Salesperson_48"/>
    <s v="Pending"/>
    <s v="in-store"/>
  </r>
  <r>
    <s v="S08402"/>
    <d v="2023-01-13T10:28:00"/>
    <x v="72"/>
    <s v="P1401"/>
    <s v="T-Shirts_401"/>
    <x v="2"/>
    <s v="White"/>
    <s v="L"/>
    <n v="2"/>
    <n v="832.25"/>
    <n v="637.09"/>
    <n v="1664.5"/>
    <n v="1274.18"/>
    <s v="C28401"/>
    <s v="Anu_8401"/>
    <s v="Tiruchirappalli"/>
    <n v="10.7905"/>
    <n v="78.704700000000003"/>
    <s v="SP136"/>
    <s v="Salesperson_36"/>
    <s v="Paid"/>
    <s v="in-store"/>
  </r>
  <r>
    <s v="S08403"/>
    <d v="2023-12-02T14:39:00"/>
    <x v="33"/>
    <s v="P1402"/>
    <s v="Sportswear_402"/>
    <x v="3"/>
    <s v="Blue"/>
    <s v="S"/>
    <n v="1"/>
    <n v="1974.57"/>
    <n v="1505.82"/>
    <n v="1974.57"/>
    <n v="1505.82"/>
    <s v="C28402"/>
    <s v="Diya_8402"/>
    <s v="Madurai"/>
    <n v="9.9252000000000002"/>
    <n v="78.119799999999998"/>
    <s v="SP123"/>
    <s v="Salesperson_23"/>
    <s v="Shipped"/>
    <s v="online"/>
  </r>
  <r>
    <s v="S08404"/>
    <d v="2023-01-02T12:30:00"/>
    <x v="3"/>
    <s v="P1403"/>
    <s v="Kurta_403"/>
    <x v="1"/>
    <s v="Blue"/>
    <s v="XS"/>
    <n v="3"/>
    <n v="1671.3"/>
    <n v="1450.54"/>
    <n v="5013.8999999999996"/>
    <n v="4351.62"/>
    <s v="C28403"/>
    <s v="Kavin_8403"/>
    <s v="Salem"/>
    <n v="11.664300000000001"/>
    <n v="78.146000000000001"/>
    <s v="SP107"/>
    <s v="Salesperson_7"/>
    <s v="Cancelled"/>
    <s v="in-store"/>
  </r>
  <r>
    <s v="S08405"/>
    <d v="2023-06-01T14:04:00"/>
    <x v="30"/>
    <s v="P1404"/>
    <s v="Kid's_404"/>
    <x v="5"/>
    <s v="Grey"/>
    <s v="S"/>
    <n v="1"/>
    <n v="1435.97"/>
    <n v="1191.76"/>
    <n v="1435.97"/>
    <n v="1191.76"/>
    <s v="C28404"/>
    <s v="Vishal_8404"/>
    <s v="Salem"/>
    <n v="11.664300000000001"/>
    <n v="78.146000000000001"/>
    <s v="SP141"/>
    <s v="Salesperson_41"/>
    <s v="Cancelled"/>
    <s v="third-party"/>
  </r>
  <r>
    <s v="S08406"/>
    <d v="2024-06-06T20:38:00"/>
    <x v="40"/>
    <s v="P1405"/>
    <s v="Sarees_405"/>
    <x v="7"/>
    <s v="Green"/>
    <s v="XS"/>
    <n v="2"/>
    <n v="875.84"/>
    <n v="621.73"/>
    <n v="1751.68"/>
    <n v="1243.46"/>
    <s v="C28405"/>
    <s v="Ravi_8405"/>
    <s v="Erode"/>
    <n v="11.34"/>
    <n v="77.717200000000005"/>
    <s v="SP136"/>
    <s v="Salesperson_36"/>
    <s v="Cancelled"/>
    <s v="mobile_app"/>
  </r>
  <r>
    <s v="S08407"/>
    <d v="2023-12-04T15:12:00"/>
    <x v="50"/>
    <s v="P1406"/>
    <s v="Women's_406"/>
    <x v="0"/>
    <s v="Yellow"/>
    <s v="S"/>
    <n v="1"/>
    <n v="1947.74"/>
    <n v="1237.0999999999999"/>
    <n v="1947.74"/>
    <n v="1237.0999999999999"/>
    <s v="C28406"/>
    <s v="Bhuvana_8406"/>
    <s v="Tiruchirappalli"/>
    <n v="10.7905"/>
    <n v="78.704700000000003"/>
    <s v="SP105"/>
    <s v="Salesperson_5"/>
    <s v="Paid"/>
    <s v="online"/>
  </r>
  <r>
    <s v="S08408"/>
    <d v="2023-03-01T15:18:00"/>
    <x v="10"/>
    <s v="P1407"/>
    <s v="Sportswear_407"/>
    <x v="3"/>
    <s v="Grey"/>
    <s v="XL"/>
    <n v="2"/>
    <n v="1684.29"/>
    <n v="1326.3"/>
    <n v="3368.58"/>
    <n v="2652.6"/>
    <s v="C28407"/>
    <s v="Sathish_8407"/>
    <s v="Tirunelveli"/>
    <n v="8.7139000000000006"/>
    <n v="77.756699999999995"/>
    <s v="SP106"/>
    <s v="Salesperson_6"/>
    <s v="Shipped"/>
    <s v="in-store"/>
  </r>
  <r>
    <s v="S08409"/>
    <d v="2024-05-15T13:35:00"/>
    <x v="36"/>
    <s v="P1408"/>
    <s v="Kurta_408"/>
    <x v="1"/>
    <s v="Yellow"/>
    <s v="XS"/>
    <n v="3"/>
    <n v="599.71"/>
    <n v="473.84"/>
    <n v="1799.13"/>
    <n v="1421.52"/>
    <s v="C28408"/>
    <s v="Ganesh_8408"/>
    <s v="Coimbatore"/>
    <n v="11.0168"/>
    <n v="76.955799999999996"/>
    <s v="SP134"/>
    <s v="Salesperson_34"/>
    <s v="Paid"/>
    <s v="online"/>
  </r>
  <r>
    <s v="S08410"/>
    <d v="2023-01-07T15:31:00"/>
    <x v="3"/>
    <s v="P1409"/>
    <s v="Men's_409"/>
    <x v="4"/>
    <s v="Yellow"/>
    <s v="M"/>
    <n v="3"/>
    <n v="2317.5100000000002"/>
    <n v="1550.96"/>
    <n v="6952.53"/>
    <n v="4652.88"/>
    <s v="C28409"/>
    <s v="Vishal_8409"/>
    <s v="Chennai"/>
    <n v="13.082700000000001"/>
    <n v="80.270700000000005"/>
    <s v="SP148"/>
    <s v="Salesperson_48"/>
    <s v="Pending"/>
    <s v="in-store"/>
  </r>
  <r>
    <s v="S08411"/>
    <d v="2023-02-18T21:41:00"/>
    <x v="43"/>
    <s v="P1410"/>
    <s v="Sportswear_410"/>
    <x v="3"/>
    <s v="Grey"/>
    <s v="L"/>
    <n v="1"/>
    <n v="248.92"/>
    <n v="171.99"/>
    <n v="248.92"/>
    <n v="171.99"/>
    <s v="C28410"/>
    <s v="Aarav_8410"/>
    <s v="Coimbatore"/>
    <n v="11.0168"/>
    <n v="76.955799999999996"/>
    <s v="SP142"/>
    <s v="Salesperson_42"/>
    <s v="Pending"/>
    <s v="mobile_app"/>
  </r>
  <r>
    <s v="S08412"/>
    <d v="2023-03-28T13:27:00"/>
    <x v="67"/>
    <s v="P1411"/>
    <s v="Jeans_411"/>
    <x v="6"/>
    <s v="Blue"/>
    <s v="L"/>
    <n v="1"/>
    <n v="879.54"/>
    <n v="584.92999999999995"/>
    <n v="879.54"/>
    <n v="584.92999999999995"/>
    <s v="C28411"/>
    <s v="Kavin_8411"/>
    <s v="Tirunelveli"/>
    <n v="8.7139000000000006"/>
    <n v="77.756699999999995"/>
    <s v="SP130"/>
    <s v="Salesperson_30"/>
    <s v="Returned"/>
    <s v="online"/>
  </r>
  <r>
    <s v="S08413"/>
    <d v="2024-09-26T14:45:00"/>
    <x v="55"/>
    <s v="P1412"/>
    <s v="Women's_412"/>
    <x v="0"/>
    <s v="Red"/>
    <s v="XS"/>
    <n v="4"/>
    <n v="1087.6600000000001"/>
    <n v="875.32"/>
    <n v="4350.6400000000003"/>
    <n v="3501.28"/>
    <s v="C28412"/>
    <s v="Aarav_8412"/>
    <s v="Tiruchirappalli"/>
    <n v="10.7905"/>
    <n v="78.704700000000003"/>
    <s v="SP124"/>
    <s v="Salesperson_24"/>
    <s v="Shipped"/>
    <s v="online"/>
  </r>
  <r>
    <s v="S08414"/>
    <d v="2023-03-12T14:58:00"/>
    <x v="1"/>
    <s v="P1413"/>
    <s v="Sarees_413"/>
    <x v="7"/>
    <s v="Grey"/>
    <s v="M"/>
    <n v="3"/>
    <n v="1273.27"/>
    <n v="1138.6199999999999"/>
    <n v="3819.81"/>
    <n v="3415.86"/>
    <s v="C28413"/>
    <s v="Meena_8413"/>
    <s v="Vellore"/>
    <n v="12.916499999999999"/>
    <n v="79.132499999999993"/>
    <s v="SP141"/>
    <s v="Salesperson_41"/>
    <s v="Pending"/>
    <s v="in-store"/>
  </r>
  <r>
    <s v="S08415"/>
    <d v="2024-10-07T15:53:00"/>
    <x v="28"/>
    <s v="P1414"/>
    <s v="T-Shirts_414"/>
    <x v="2"/>
    <s v="Grey"/>
    <s v="XXL"/>
    <n v="3"/>
    <n v="266.92"/>
    <n v="221.9"/>
    <n v="800.76"/>
    <n v="665.7"/>
    <s v="C28414"/>
    <s v="Bhuvana_8414"/>
    <s v="Coimbatore"/>
    <n v="11.0168"/>
    <n v="76.955799999999996"/>
    <s v="SP147"/>
    <s v="Salesperson_47"/>
    <s v="Cancelled"/>
    <s v="online"/>
  </r>
  <r>
    <s v="S08416"/>
    <d v="2024-07-27T10:33:00"/>
    <x v="79"/>
    <s v="P1415"/>
    <s v="T-Shirts_415"/>
    <x v="2"/>
    <s v="Yellow"/>
    <s v="XL"/>
    <n v="1"/>
    <n v="1331.44"/>
    <n v="976.24"/>
    <n v="1331.44"/>
    <n v="976.24"/>
    <s v="C28415"/>
    <s v="Diya_8415"/>
    <s v="Erode"/>
    <n v="11.34"/>
    <n v="77.717200000000005"/>
    <s v="SP114"/>
    <s v="Salesperson_14"/>
    <s v="Paid"/>
    <s v="in-store"/>
  </r>
  <r>
    <s v="S08417"/>
    <d v="2023-10-21T13:37:00"/>
    <x v="69"/>
    <s v="P1416"/>
    <s v="Kid's_416"/>
    <x v="5"/>
    <s v="Blue"/>
    <s v="S"/>
    <n v="1"/>
    <n v="2170.5100000000002"/>
    <n v="1381.47"/>
    <n v="2170.5100000000002"/>
    <n v="1381.47"/>
    <s v="C28416"/>
    <s v="Sathish_8416"/>
    <s v="Coimbatore"/>
    <n v="11.0168"/>
    <n v="76.955799999999996"/>
    <s v="SP134"/>
    <s v="Salesperson_34"/>
    <s v="Pending"/>
    <s v="in-store"/>
  </r>
  <r>
    <s v="S08418"/>
    <d v="2023-05-17T21:53:00"/>
    <x v="62"/>
    <s v="P1417"/>
    <s v="Jeans_417"/>
    <x v="6"/>
    <s v="Pink"/>
    <s v="S"/>
    <n v="4"/>
    <n v="657.03"/>
    <n v="505.03"/>
    <n v="2628.12"/>
    <n v="2020.12"/>
    <s v="C28417"/>
    <s v="Bhuvana_8417"/>
    <s v="Vellore"/>
    <n v="12.916499999999999"/>
    <n v="79.132499999999993"/>
    <s v="SP108"/>
    <s v="Salesperson_8"/>
    <s v="Returned"/>
    <s v="online"/>
  </r>
  <r>
    <s v="S08419"/>
    <d v="2024-09-08T12:15:00"/>
    <x v="22"/>
    <s v="P1418"/>
    <s v="Women's_418"/>
    <x v="0"/>
    <s v="Blue"/>
    <s v="S"/>
    <n v="1"/>
    <n v="748.42"/>
    <n v="520"/>
    <n v="748.42"/>
    <n v="520"/>
    <s v="C28418"/>
    <s v="Sathish_8418"/>
    <s v="Chennai"/>
    <n v="13.082700000000001"/>
    <n v="80.270700000000005"/>
    <s v="SP147"/>
    <s v="Salesperson_47"/>
    <s v="Pending"/>
    <s v="third-party"/>
  </r>
  <r>
    <s v="S08420"/>
    <d v="2023-07-08T19:29:00"/>
    <x v="90"/>
    <s v="P1419"/>
    <s v="Women's_419"/>
    <x v="0"/>
    <s v="Red"/>
    <s v="S"/>
    <n v="4"/>
    <n v="2078.38"/>
    <n v="1378.71"/>
    <n v="8313.52"/>
    <n v="5514.84"/>
    <s v="C28419"/>
    <s v="Priya_8419"/>
    <s v="Madurai"/>
    <n v="9.9252000000000002"/>
    <n v="78.119799999999998"/>
    <s v="SP114"/>
    <s v="Salesperson_14"/>
    <s v="Shipped"/>
    <s v="in-store"/>
  </r>
  <r>
    <s v="S08421"/>
    <d v="2024-05-25T16:15:00"/>
    <x v="89"/>
    <s v="P1420"/>
    <s v="Men's_420"/>
    <x v="4"/>
    <s v="Yellow"/>
    <s v="XS"/>
    <n v="4"/>
    <n v="2435.89"/>
    <n v="1815.2"/>
    <n v="9743.56"/>
    <n v="7260.8"/>
    <s v="C28420"/>
    <s v="Priya_8420"/>
    <s v="Vellore"/>
    <n v="12.916499999999999"/>
    <n v="79.132499999999993"/>
    <s v="SP143"/>
    <s v="Salesperson_43"/>
    <s v="Returned"/>
    <s v="third-party"/>
  </r>
  <r>
    <s v="S08422"/>
    <d v="2024-04-12T15:22:00"/>
    <x v="86"/>
    <s v="P1421"/>
    <s v="Kid's_421"/>
    <x v="5"/>
    <s v="Yellow"/>
    <s v="S"/>
    <n v="1"/>
    <n v="1084.33"/>
    <n v="683.88"/>
    <n v="1084.33"/>
    <n v="683.88"/>
    <s v="C28421"/>
    <s v="Bhuvana_8421"/>
    <s v="Madurai"/>
    <n v="9.9252000000000002"/>
    <n v="78.119799999999998"/>
    <s v="SP136"/>
    <s v="Salesperson_36"/>
    <s v="Pending"/>
    <s v="mobile_app"/>
  </r>
  <r>
    <s v="S08423"/>
    <d v="2023-11-11T12:07:00"/>
    <x v="81"/>
    <s v="P1422"/>
    <s v="Sarees_422"/>
    <x v="7"/>
    <s v="White"/>
    <s v="L"/>
    <n v="2"/>
    <n v="2002.24"/>
    <n v="1270.26"/>
    <n v="4004.48"/>
    <n v="2540.52"/>
    <s v="C28422"/>
    <s v="Karthik_8422"/>
    <s v="Salem"/>
    <n v="11.664300000000001"/>
    <n v="78.146000000000001"/>
    <s v="SP131"/>
    <s v="Salesperson_31"/>
    <s v="Shipped"/>
    <s v="mobile_app"/>
  </r>
  <r>
    <s v="S08424"/>
    <d v="2024-06-02T17:17:00"/>
    <x v="54"/>
    <s v="P1423"/>
    <s v="Jeans_423"/>
    <x v="6"/>
    <s v="Blue"/>
    <s v="L"/>
    <n v="1"/>
    <n v="1767.5"/>
    <n v="1086.8699999999999"/>
    <n v="1767.5"/>
    <n v="1086.8699999999999"/>
    <s v="C28423"/>
    <s v="Sathish_8423"/>
    <s v="Coimbatore"/>
    <n v="11.0168"/>
    <n v="76.955799999999996"/>
    <s v="SP119"/>
    <s v="Salesperson_19"/>
    <s v="Returned"/>
    <s v="mobile_app"/>
  </r>
  <r>
    <s v="S08425"/>
    <d v="2024-09-03T21:20:00"/>
    <x v="22"/>
    <s v="P1424"/>
    <s v="Sarees_424"/>
    <x v="7"/>
    <s v="Red"/>
    <s v="S"/>
    <n v="4"/>
    <n v="1382.45"/>
    <n v="889.73"/>
    <n v="5529.8"/>
    <n v="3558.92"/>
    <s v="C28424"/>
    <s v="Priya_8424"/>
    <s v="Tirunelveli"/>
    <n v="8.7139000000000006"/>
    <n v="77.756699999999995"/>
    <s v="SP114"/>
    <s v="Salesperson_14"/>
    <s v="Returned"/>
    <s v="mobile_app"/>
  </r>
  <r>
    <s v="S08426"/>
    <d v="2023-11-21T19:17:00"/>
    <x v="51"/>
    <s v="P1425"/>
    <s v="T-Shirts_425"/>
    <x v="2"/>
    <s v="Green"/>
    <s v="S"/>
    <n v="1"/>
    <n v="1563.3"/>
    <n v="1261.77"/>
    <n v="1563.3"/>
    <n v="1261.77"/>
    <s v="C28425"/>
    <s v="Ravi_8425"/>
    <s v="Madurai"/>
    <n v="9.9252000000000002"/>
    <n v="78.119799999999998"/>
    <s v="SP116"/>
    <s v="Salesperson_16"/>
    <s v="Shipped"/>
    <s v="in-store"/>
  </r>
  <r>
    <s v="S08427"/>
    <d v="2024-06-19T19:04:00"/>
    <x v="11"/>
    <s v="P1426"/>
    <s v="Kurta_426"/>
    <x v="1"/>
    <s v="Grey"/>
    <s v="L"/>
    <n v="3"/>
    <n v="1258.18"/>
    <n v="785.57"/>
    <n v="3774.54"/>
    <n v="2356.71"/>
    <s v="C28426"/>
    <s v="Devi_8426"/>
    <s v="Madurai"/>
    <n v="9.9252000000000002"/>
    <n v="78.119799999999998"/>
    <s v="SP110"/>
    <s v="Salesperson_10"/>
    <s v="Shipped"/>
    <s v="in-store"/>
  </r>
  <r>
    <s v="S08428"/>
    <d v="2024-02-17T15:19:00"/>
    <x v="18"/>
    <s v="P1427"/>
    <s v="Sportswear_427"/>
    <x v="3"/>
    <s v="Pink"/>
    <s v="XS"/>
    <n v="1"/>
    <n v="2156.46"/>
    <n v="1799.85"/>
    <n v="2156.46"/>
    <n v="1799.85"/>
    <s v="C28427"/>
    <s v="Ravi_8427"/>
    <s v="Salem"/>
    <n v="11.664300000000001"/>
    <n v="78.146000000000001"/>
    <s v="SP141"/>
    <s v="Salesperson_41"/>
    <s v="Shipped"/>
    <s v="in-store"/>
  </r>
  <r>
    <s v="S08429"/>
    <d v="2024-10-05T12:28:00"/>
    <x v="25"/>
    <s v="P1428"/>
    <s v="Men's_428"/>
    <x v="4"/>
    <s v="White"/>
    <s v="M"/>
    <n v="1"/>
    <n v="1950.85"/>
    <n v="1214"/>
    <n v="1950.85"/>
    <n v="1214"/>
    <s v="C28428"/>
    <s v="Sanjay_8428"/>
    <s v="Tirunelveli"/>
    <n v="8.7139000000000006"/>
    <n v="77.756699999999995"/>
    <s v="SP110"/>
    <s v="Salesperson_10"/>
    <s v="Pending"/>
    <s v="in-store"/>
  </r>
  <r>
    <s v="S08430"/>
    <d v="2024-01-11T13:30:00"/>
    <x v="65"/>
    <s v="P1429"/>
    <s v="T-Shirts_429"/>
    <x v="2"/>
    <s v="Green"/>
    <s v="XXL"/>
    <n v="1"/>
    <n v="1341.2"/>
    <n v="833.3"/>
    <n v="1341.2"/>
    <n v="833.3"/>
    <s v="C28429"/>
    <s v="Aarav_8429"/>
    <s v="Tirunelveli"/>
    <n v="8.7139000000000006"/>
    <n v="77.756699999999995"/>
    <s v="SP138"/>
    <s v="Salesperson_38"/>
    <s v="Shipped"/>
    <s v="third-party"/>
  </r>
  <r>
    <s v="S08431"/>
    <d v="2023-12-11T10:20:00"/>
    <x v="19"/>
    <s v="P1430"/>
    <s v="T-Shirts_430"/>
    <x v="2"/>
    <s v="Green"/>
    <s v="M"/>
    <n v="2"/>
    <n v="1813.3"/>
    <n v="1620.04"/>
    <n v="3626.6"/>
    <n v="3240.08"/>
    <s v="C28430"/>
    <s v="Vishal_8430"/>
    <s v="Vellore"/>
    <n v="12.916499999999999"/>
    <n v="79.132499999999993"/>
    <s v="SP134"/>
    <s v="Salesperson_34"/>
    <s v="Paid"/>
    <s v="online"/>
  </r>
  <r>
    <s v="S08432"/>
    <d v="2024-08-29T18:26:00"/>
    <x v="20"/>
    <s v="P1431"/>
    <s v="Kurta_431"/>
    <x v="1"/>
    <s v="White"/>
    <s v="S"/>
    <n v="1"/>
    <n v="929.03"/>
    <n v="826.63"/>
    <n v="929.03"/>
    <n v="826.63"/>
    <s v="C28431"/>
    <s v="Ravi_8431"/>
    <s v="Coimbatore"/>
    <n v="11.0168"/>
    <n v="76.955799999999996"/>
    <s v="SP139"/>
    <s v="Salesperson_39"/>
    <s v="Shipped"/>
    <s v="in-store"/>
  </r>
  <r>
    <s v="S08433"/>
    <d v="2024-07-27T11:39:00"/>
    <x v="79"/>
    <s v="P1432"/>
    <s v="Men's_432"/>
    <x v="4"/>
    <s v="Black"/>
    <s v="M"/>
    <n v="1"/>
    <n v="1076.9000000000001"/>
    <n v="829.62"/>
    <n v="1076.9000000000001"/>
    <n v="829.62"/>
    <s v="C28432"/>
    <s v="Bhuvana_8432"/>
    <s v="Vellore"/>
    <n v="12.916499999999999"/>
    <n v="79.132499999999993"/>
    <s v="SP114"/>
    <s v="Salesperson_14"/>
    <s v="Paid"/>
    <s v="third-party"/>
  </r>
  <r>
    <s v="S08434"/>
    <d v="2024-08-08T21:33:00"/>
    <x v="46"/>
    <s v="P1433"/>
    <s v="Women's_433"/>
    <x v="0"/>
    <s v="Pink"/>
    <s v="XS"/>
    <n v="4"/>
    <n v="428.31"/>
    <n v="347.09"/>
    <n v="1713.24"/>
    <n v="1388.36"/>
    <s v="C28433"/>
    <s v="Diya_8433"/>
    <s v="Tirunelveli"/>
    <n v="8.7139000000000006"/>
    <n v="77.756699999999995"/>
    <s v="SP124"/>
    <s v="Salesperson_24"/>
    <s v="Returned"/>
    <s v="in-store"/>
  </r>
  <r>
    <s v="S08435"/>
    <d v="2023-09-18T19:52:00"/>
    <x v="70"/>
    <s v="P1434"/>
    <s v="Jeans_434"/>
    <x v="6"/>
    <s v="Yellow"/>
    <s v="S"/>
    <n v="2"/>
    <n v="1209.17"/>
    <n v="955.4"/>
    <n v="2418.34"/>
    <n v="1910.8"/>
    <s v="C28434"/>
    <s v="Ganesh_8434"/>
    <s v="Coimbatore"/>
    <n v="11.0168"/>
    <n v="76.955799999999996"/>
    <s v="SP106"/>
    <s v="Salesperson_6"/>
    <s v="Returned"/>
    <s v="in-store"/>
  </r>
  <r>
    <s v="S08436"/>
    <d v="2023-07-23T20:02:00"/>
    <x v="15"/>
    <s v="P1435"/>
    <s v="T-Shirts_435"/>
    <x v="2"/>
    <s v="Green"/>
    <s v="M"/>
    <n v="4"/>
    <n v="671.46"/>
    <n v="490.31"/>
    <n v="2685.84"/>
    <n v="1961.24"/>
    <s v="C28435"/>
    <s v="Aarav_8435"/>
    <s v="Coimbatore"/>
    <n v="11.0168"/>
    <n v="76.955799999999996"/>
    <s v="SP122"/>
    <s v="Salesperson_22"/>
    <s v="Paid"/>
    <s v="in-store"/>
  </r>
  <r>
    <s v="S08437"/>
    <d v="2024-08-29T19:47:00"/>
    <x v="20"/>
    <s v="P1436"/>
    <s v="T-Shirts_436"/>
    <x v="2"/>
    <s v="Black"/>
    <s v="XXL"/>
    <n v="1"/>
    <n v="957.73"/>
    <n v="576.04999999999995"/>
    <n v="957.73"/>
    <n v="576.04999999999995"/>
    <s v="C28436"/>
    <s v="Ravi_8436"/>
    <s v="Chennai"/>
    <n v="13.082700000000001"/>
    <n v="80.270700000000005"/>
    <s v="SP145"/>
    <s v="Salesperson_45"/>
    <s v="Cancelled"/>
    <s v="in-store"/>
  </r>
  <r>
    <s v="S08438"/>
    <d v="2023-01-27T19:05:00"/>
    <x v="17"/>
    <s v="P1437"/>
    <s v="Kurta_437"/>
    <x v="1"/>
    <s v="Maroon"/>
    <s v="XS"/>
    <n v="2"/>
    <n v="2495.65"/>
    <n v="2149.5"/>
    <n v="4991.3"/>
    <n v="4299"/>
    <s v="C28437"/>
    <s v="Anu_8437"/>
    <s v="Tiruchirappalli"/>
    <n v="10.7905"/>
    <n v="78.704700000000003"/>
    <s v="SP121"/>
    <s v="Salesperson_21"/>
    <s v="Cancelled"/>
    <s v="in-store"/>
  </r>
  <r>
    <s v="S08439"/>
    <d v="2023-01-01T18:53:00"/>
    <x v="93"/>
    <s v="P1438"/>
    <s v="Sarees_438"/>
    <x v="7"/>
    <s v="Yellow"/>
    <s v="XL"/>
    <n v="4"/>
    <n v="296.92"/>
    <n v="183.01"/>
    <n v="1187.68"/>
    <n v="732.04"/>
    <s v="C28438"/>
    <s v="Lakshmi_8438"/>
    <s v="Tiruchirappalli"/>
    <n v="10.7905"/>
    <n v="78.704700000000003"/>
    <s v="SP127"/>
    <s v="Salesperson_27"/>
    <s v="Returned"/>
    <s v="online"/>
  </r>
  <r>
    <s v="S08440"/>
    <d v="2023-03-09T15:47:00"/>
    <x v="1"/>
    <s v="P1439"/>
    <s v="Sarees_439"/>
    <x v="7"/>
    <s v="White"/>
    <s v="XXL"/>
    <n v="2"/>
    <n v="1434.17"/>
    <n v="1119.8499999999999"/>
    <n v="2868.34"/>
    <n v="2239.6999999999998"/>
    <s v="C28439"/>
    <s v="Anu_8439"/>
    <s v="Vellore"/>
    <n v="12.916499999999999"/>
    <n v="79.132499999999993"/>
    <s v="SP123"/>
    <s v="Salesperson_23"/>
    <s v="Cancelled"/>
    <s v="in-store"/>
  </r>
  <r>
    <s v="S08441"/>
    <d v="2023-08-27T17:23:00"/>
    <x v="4"/>
    <s v="P1440"/>
    <s v="Sportswear_440"/>
    <x v="3"/>
    <s v="Grey"/>
    <s v="M"/>
    <n v="2"/>
    <n v="480.82"/>
    <n v="340.32"/>
    <n v="961.64"/>
    <n v="680.64"/>
    <s v="C28440"/>
    <s v="Kavin_8440"/>
    <s v="Tirunelveli"/>
    <n v="8.7139000000000006"/>
    <n v="77.756699999999995"/>
    <s v="SP146"/>
    <s v="Salesperson_46"/>
    <s v="Returned"/>
    <s v="third-party"/>
  </r>
  <r>
    <s v="S08442"/>
    <d v="2023-11-15T15:15:00"/>
    <x v="44"/>
    <s v="P1441"/>
    <s v="Kid's_441"/>
    <x v="5"/>
    <s v="Red"/>
    <s v="XXL"/>
    <n v="2"/>
    <n v="641.6"/>
    <n v="414.78"/>
    <n v="1283.2"/>
    <n v="829.56"/>
    <s v="C28441"/>
    <s v="Sanjay_8441"/>
    <s v="Salem"/>
    <n v="11.664300000000001"/>
    <n v="78.146000000000001"/>
    <s v="SP113"/>
    <s v="Salesperson_13"/>
    <s v="Shipped"/>
    <s v="mobile_app"/>
  </r>
  <r>
    <s v="S08443"/>
    <d v="2024-08-20T13:14:00"/>
    <x v="68"/>
    <s v="P1442"/>
    <s v="Kid's_442"/>
    <x v="5"/>
    <s v="Grey"/>
    <s v="M"/>
    <n v="1"/>
    <n v="1943.29"/>
    <n v="1693"/>
    <n v="1943.29"/>
    <n v="1693"/>
    <s v="C28442"/>
    <s v="Priya_8442"/>
    <s v="Salem"/>
    <n v="11.664300000000001"/>
    <n v="78.146000000000001"/>
    <s v="SP137"/>
    <s v="Salesperson_37"/>
    <s v="Shipped"/>
    <s v="in-store"/>
  </r>
  <r>
    <s v="S08444"/>
    <d v="2024-05-12T12:14:00"/>
    <x v="83"/>
    <s v="P1443"/>
    <s v="Sarees_443"/>
    <x v="7"/>
    <s v="Red"/>
    <s v="XXL"/>
    <n v="1"/>
    <n v="913.48"/>
    <n v="686.05"/>
    <n v="913.48"/>
    <n v="686.05"/>
    <s v="C28443"/>
    <s v="Ganesh_8443"/>
    <s v="Vellore"/>
    <n v="12.916499999999999"/>
    <n v="79.132499999999993"/>
    <s v="SP133"/>
    <s v="Salesperson_33"/>
    <s v="Shipped"/>
    <s v="mobile_app"/>
  </r>
  <r>
    <s v="S08445"/>
    <d v="2024-02-03T13:10:00"/>
    <x v="53"/>
    <s v="P1444"/>
    <s v="Sportswear_444"/>
    <x v="3"/>
    <s v="Green"/>
    <s v="M"/>
    <n v="3"/>
    <n v="528.63"/>
    <n v="372.69"/>
    <n v="1585.89"/>
    <n v="1118.07"/>
    <s v="C28444"/>
    <s v="Meena_8444"/>
    <s v="Chennai"/>
    <n v="13.082700000000001"/>
    <n v="80.270700000000005"/>
    <s v="SP148"/>
    <s v="Salesperson_48"/>
    <s v="Cancelled"/>
    <s v="in-store"/>
  </r>
  <r>
    <s v="S08446"/>
    <d v="2023-08-14T16:27:00"/>
    <x v="63"/>
    <s v="P1445"/>
    <s v="Women's_445"/>
    <x v="0"/>
    <s v="Yellow"/>
    <s v="XL"/>
    <n v="1"/>
    <n v="1473.22"/>
    <n v="1067.53"/>
    <n v="1473.22"/>
    <n v="1067.53"/>
    <s v="C28445"/>
    <s v="Aarav_8445"/>
    <s v="Erode"/>
    <n v="11.34"/>
    <n v="77.717200000000005"/>
    <s v="SP128"/>
    <s v="Salesperson_28"/>
    <s v="Cancelled"/>
    <s v="in-store"/>
  </r>
  <r>
    <s v="S08447"/>
    <d v="2023-06-12T17:47:00"/>
    <x v="23"/>
    <s v="P1446"/>
    <s v="T-Shirts_446"/>
    <x v="2"/>
    <s v="Yellow"/>
    <s v="XS"/>
    <n v="2"/>
    <n v="1693.81"/>
    <n v="1288.33"/>
    <n v="3387.62"/>
    <n v="2576.66"/>
    <s v="C28446"/>
    <s v="Diya_8446"/>
    <s v="Tiruchirappalli"/>
    <n v="10.7905"/>
    <n v="78.704700000000003"/>
    <s v="SP143"/>
    <s v="Salesperson_43"/>
    <s v="Pending"/>
    <s v="online"/>
  </r>
  <r>
    <s v="S08448"/>
    <d v="2023-02-08T15:00:00"/>
    <x v="80"/>
    <s v="P1447"/>
    <s v="T-Shirts_447"/>
    <x v="2"/>
    <s v="Pink"/>
    <s v="L"/>
    <n v="1"/>
    <n v="2328.77"/>
    <n v="2057.5"/>
    <n v="2328.77"/>
    <n v="2057.5"/>
    <s v="C28447"/>
    <s v="Diya_8447"/>
    <s v="Madurai"/>
    <n v="9.9252000000000002"/>
    <n v="78.119799999999998"/>
    <s v="SP129"/>
    <s v="Salesperson_29"/>
    <s v="Returned"/>
    <s v="mobile_app"/>
  </r>
  <r>
    <s v="S08449"/>
    <d v="2023-11-15T16:54:00"/>
    <x v="44"/>
    <s v="P1448"/>
    <s v="Kid's_448"/>
    <x v="5"/>
    <s v="Black"/>
    <s v="L"/>
    <n v="1"/>
    <n v="2459.4499999999998"/>
    <n v="2183.5300000000002"/>
    <n v="2459.4499999999998"/>
    <n v="2183.5300000000002"/>
    <s v="C28448"/>
    <s v="Ganesh_8448"/>
    <s v="Coimbatore"/>
    <n v="11.0168"/>
    <n v="76.955799999999996"/>
    <s v="SP101"/>
    <s v="Salesperson_1"/>
    <s v="Paid"/>
    <s v="third-party"/>
  </r>
  <r>
    <s v="S08450"/>
    <d v="2024-05-25T19:24:00"/>
    <x v="89"/>
    <s v="P1449"/>
    <s v="Kid's_449"/>
    <x v="5"/>
    <s v="Yellow"/>
    <s v="XL"/>
    <n v="4"/>
    <n v="746.04"/>
    <n v="455.64"/>
    <n v="2984.16"/>
    <n v="1822.56"/>
    <s v="C28449"/>
    <s v="Lakshmi_8449"/>
    <s v="Erode"/>
    <n v="11.34"/>
    <n v="77.717200000000005"/>
    <s v="SP112"/>
    <s v="Salesperson_12"/>
    <s v="Returned"/>
    <s v="in-store"/>
  </r>
  <r>
    <s v="S08451"/>
    <d v="2024-02-06T10:07:00"/>
    <x v="52"/>
    <s v="P1450"/>
    <s v="Women's_450"/>
    <x v="0"/>
    <s v="Maroon"/>
    <s v="L"/>
    <n v="4"/>
    <n v="2442.61"/>
    <n v="1494.32"/>
    <n v="9770.44"/>
    <n v="5977.28"/>
    <s v="C28450"/>
    <s v="Karthik_8450"/>
    <s v="Vellore"/>
    <n v="12.916499999999999"/>
    <n v="79.132499999999993"/>
    <s v="SP103"/>
    <s v="Salesperson_3"/>
    <s v="Returned"/>
    <s v="online"/>
  </r>
  <r>
    <s v="S08452"/>
    <d v="2023-06-25T17:49:00"/>
    <x v="88"/>
    <s v="P1451"/>
    <s v="Jeans_451"/>
    <x v="6"/>
    <s v="Green"/>
    <s v="XS"/>
    <n v="3"/>
    <n v="643.33000000000004"/>
    <n v="410.29"/>
    <n v="1929.99"/>
    <n v="1230.8699999999999"/>
    <s v="C28451"/>
    <s v="Sathish_8451"/>
    <s v="Tiruchirappalli"/>
    <n v="10.7905"/>
    <n v="78.704700000000003"/>
    <s v="SP124"/>
    <s v="Salesperson_24"/>
    <s v="Paid"/>
    <s v="online"/>
  </r>
  <r>
    <s v="S08453"/>
    <d v="2023-12-01T19:43:00"/>
    <x v="33"/>
    <s v="P1452"/>
    <s v="Jeans_452"/>
    <x v="6"/>
    <s v="Red"/>
    <s v="XS"/>
    <n v="2"/>
    <n v="692.35"/>
    <n v="518.99"/>
    <n v="1384.7"/>
    <n v="1037.98"/>
    <s v="C28452"/>
    <s v="Vishal_8452"/>
    <s v="Salem"/>
    <n v="11.664300000000001"/>
    <n v="78.146000000000001"/>
    <s v="SP126"/>
    <s v="Salesperson_26"/>
    <s v="Returned"/>
    <s v="online"/>
  </r>
  <r>
    <s v="S08454"/>
    <d v="2024-09-26T20:11:00"/>
    <x v="55"/>
    <s v="P1453"/>
    <s v="Women's_453"/>
    <x v="0"/>
    <s v="Grey"/>
    <s v="S"/>
    <n v="2"/>
    <n v="1828.67"/>
    <n v="1102.18"/>
    <n v="3657.34"/>
    <n v="2204.36"/>
    <s v="C28453"/>
    <s v="Devi_8453"/>
    <s v="Salem"/>
    <n v="11.664300000000001"/>
    <n v="78.146000000000001"/>
    <s v="SP104"/>
    <s v="Salesperson_4"/>
    <s v="Paid"/>
    <s v="in-store"/>
  </r>
  <r>
    <s v="S08455"/>
    <d v="2023-03-02T17:10:00"/>
    <x v="10"/>
    <s v="P1454"/>
    <s v="Jeans_454"/>
    <x v="6"/>
    <s v="Pink"/>
    <s v="L"/>
    <n v="1"/>
    <n v="2213.4299999999998"/>
    <n v="1845.34"/>
    <n v="2213.4299999999998"/>
    <n v="1845.34"/>
    <s v="C28454"/>
    <s v="Karthik_8454"/>
    <s v="Chennai"/>
    <n v="13.082700000000001"/>
    <n v="80.270700000000005"/>
    <s v="SP124"/>
    <s v="Salesperson_24"/>
    <s v="Cancelled"/>
    <s v="in-store"/>
  </r>
  <r>
    <s v="S08456"/>
    <d v="2023-11-02T11:48:00"/>
    <x v="5"/>
    <s v="P1455"/>
    <s v="Jeans_455"/>
    <x v="6"/>
    <s v="Green"/>
    <s v="XXL"/>
    <n v="1"/>
    <n v="873.98"/>
    <n v="645.41999999999996"/>
    <n v="873.98"/>
    <n v="645.41999999999996"/>
    <s v="C28455"/>
    <s v="Devi_8455"/>
    <s v="Salem"/>
    <n v="11.664300000000001"/>
    <n v="78.146000000000001"/>
    <s v="SP102"/>
    <s v="Salesperson_2"/>
    <s v="Paid"/>
    <s v="in-store"/>
  </r>
  <r>
    <s v="S08457"/>
    <d v="2024-04-01T10:19:00"/>
    <x v="82"/>
    <s v="P1456"/>
    <s v="Women's_456"/>
    <x v="0"/>
    <s v="Grey"/>
    <s v="XS"/>
    <n v="3"/>
    <n v="2113.7600000000002"/>
    <n v="1549.52"/>
    <n v="6341.28"/>
    <n v="4648.5600000000004"/>
    <s v="C28456"/>
    <s v="Bhuvana_8456"/>
    <s v="Tiruchirappalli"/>
    <n v="10.7905"/>
    <n v="78.704700000000003"/>
    <s v="SP102"/>
    <s v="Salesperson_2"/>
    <s v="Pending"/>
    <s v="mobile_app"/>
  </r>
  <r>
    <s v="S08458"/>
    <d v="2023-06-01T11:20:00"/>
    <x v="30"/>
    <s v="P1457"/>
    <s v="Sportswear_457"/>
    <x v="3"/>
    <s v="Red"/>
    <s v="XL"/>
    <n v="3"/>
    <n v="2181.5100000000002"/>
    <n v="1378.67"/>
    <n v="6544.53"/>
    <n v="4136.01"/>
    <s v="C28457"/>
    <s v="Ravi_8457"/>
    <s v="Coimbatore"/>
    <n v="11.0168"/>
    <n v="76.955799999999996"/>
    <s v="SP133"/>
    <s v="Salesperson_33"/>
    <s v="Returned"/>
    <s v="in-store"/>
  </r>
  <r>
    <s v="S08459"/>
    <d v="2024-08-02T14:37:00"/>
    <x v="60"/>
    <s v="P1458"/>
    <s v="Kurta_458"/>
    <x v="1"/>
    <s v="Grey"/>
    <s v="XL"/>
    <n v="2"/>
    <n v="1759.54"/>
    <n v="1191.3"/>
    <n v="3519.08"/>
    <n v="2382.6"/>
    <s v="C28458"/>
    <s v="Aarav_8458"/>
    <s v="Vellore"/>
    <n v="12.916499999999999"/>
    <n v="79.132499999999993"/>
    <s v="SP130"/>
    <s v="Salesperson_30"/>
    <s v="Pending"/>
    <s v="in-store"/>
  </r>
  <r>
    <s v="S08460"/>
    <d v="2023-11-01T18:54:00"/>
    <x v="5"/>
    <s v="P1459"/>
    <s v="Sportswear_459"/>
    <x v="3"/>
    <s v="Black"/>
    <s v="XXL"/>
    <n v="3"/>
    <n v="522.03"/>
    <n v="419.46"/>
    <n v="1566.09"/>
    <n v="1258.3800000000001"/>
    <s v="C28459"/>
    <s v="Diya_8459"/>
    <s v="Erode"/>
    <n v="11.34"/>
    <n v="77.717200000000005"/>
    <s v="SP136"/>
    <s v="Salesperson_36"/>
    <s v="Pending"/>
    <s v="third-party"/>
  </r>
  <r>
    <s v="S08461"/>
    <d v="2023-02-17T18:19:00"/>
    <x v="43"/>
    <s v="P1460"/>
    <s v="Sportswear_460"/>
    <x v="3"/>
    <s v="Yellow"/>
    <s v="XL"/>
    <n v="2"/>
    <n v="582.4"/>
    <n v="459.14"/>
    <n v="1164.8"/>
    <n v="918.28"/>
    <s v="C28460"/>
    <s v="Kavin_8460"/>
    <s v="Vellore"/>
    <n v="12.916499999999999"/>
    <n v="79.132499999999993"/>
    <s v="SP119"/>
    <s v="Salesperson_19"/>
    <s v="Shipped"/>
    <s v="mobile_app"/>
  </r>
  <r>
    <s v="S08462"/>
    <d v="2023-08-08T14:39:00"/>
    <x v="92"/>
    <s v="P1461"/>
    <s v="Men's_461"/>
    <x v="4"/>
    <s v="Blue"/>
    <s v="XS"/>
    <n v="2"/>
    <n v="2029.87"/>
    <n v="1784.9"/>
    <n v="4059.74"/>
    <n v="3569.8"/>
    <s v="C28461"/>
    <s v="Aarav_8461"/>
    <s v="Erode"/>
    <n v="11.34"/>
    <n v="77.717200000000005"/>
    <s v="SP140"/>
    <s v="Salesperson_40"/>
    <s v="Cancelled"/>
    <s v="third-party"/>
  </r>
  <r>
    <s v="S08463"/>
    <d v="2024-03-29T15:41:00"/>
    <x v="26"/>
    <s v="P1462"/>
    <s v="Sportswear_462"/>
    <x v="3"/>
    <s v="Grey"/>
    <s v="M"/>
    <n v="1"/>
    <n v="241.63"/>
    <n v="203.29"/>
    <n v="241.63"/>
    <n v="203.29"/>
    <s v="C28462"/>
    <s v="Aarav_8462"/>
    <s v="Chennai"/>
    <n v="13.082700000000001"/>
    <n v="80.270700000000005"/>
    <s v="SP138"/>
    <s v="Salesperson_38"/>
    <s v="Shipped"/>
    <s v="in-store"/>
  </r>
  <r>
    <s v="S08464"/>
    <d v="2023-07-17T11:09:00"/>
    <x v="15"/>
    <s v="P1463"/>
    <s v="Men's_463"/>
    <x v="4"/>
    <s v="Blue"/>
    <s v="XL"/>
    <n v="1"/>
    <n v="1870.82"/>
    <n v="1426.25"/>
    <n v="1870.82"/>
    <n v="1426.25"/>
    <s v="C28463"/>
    <s v="Meena_8463"/>
    <s v="Madurai"/>
    <n v="9.9252000000000002"/>
    <n v="78.119799999999998"/>
    <s v="SP123"/>
    <s v="Salesperson_23"/>
    <s v="Shipped"/>
    <s v="in-store"/>
  </r>
  <r>
    <s v="S08465"/>
    <d v="2024-06-14T12:24:00"/>
    <x v="13"/>
    <s v="P1464"/>
    <s v="Kurta_464"/>
    <x v="1"/>
    <s v="Blue"/>
    <s v="XL"/>
    <n v="3"/>
    <n v="1710.5"/>
    <n v="1447.84"/>
    <n v="5131.5"/>
    <n v="4343.5200000000004"/>
    <s v="C28464"/>
    <s v="Aarav_8464"/>
    <s v="Erode"/>
    <n v="11.34"/>
    <n v="77.717200000000005"/>
    <s v="SP106"/>
    <s v="Salesperson_6"/>
    <s v="Paid"/>
    <s v="mobile_app"/>
  </r>
  <r>
    <s v="S08466"/>
    <d v="2023-09-06T14:37:00"/>
    <x v="74"/>
    <s v="P1465"/>
    <s v="Sarees_465"/>
    <x v="7"/>
    <s v="Black"/>
    <s v="L"/>
    <n v="2"/>
    <n v="2445.6999999999998"/>
    <n v="2105.21"/>
    <n v="4891.3999999999996"/>
    <n v="4210.42"/>
    <s v="C28465"/>
    <s v="Aarav_8465"/>
    <s v="Chennai"/>
    <n v="13.082700000000001"/>
    <n v="80.270700000000005"/>
    <s v="SP131"/>
    <s v="Salesperson_31"/>
    <s v="Paid"/>
    <s v="online"/>
  </r>
  <r>
    <s v="S08467"/>
    <d v="2023-03-28T14:03:00"/>
    <x v="67"/>
    <s v="P1466"/>
    <s v="Men's_466"/>
    <x v="4"/>
    <s v="Blue"/>
    <s v="XS"/>
    <n v="3"/>
    <n v="937.67"/>
    <n v="771.05"/>
    <n v="2813.01"/>
    <n v="2313.15"/>
    <s v="C28466"/>
    <s v="Ganesh_8466"/>
    <s v="Madurai"/>
    <n v="9.9252000000000002"/>
    <n v="78.119799999999998"/>
    <s v="SP148"/>
    <s v="Salesperson_48"/>
    <s v="Pending"/>
    <s v="in-store"/>
  </r>
  <r>
    <s v="S08468"/>
    <d v="2024-04-18T19:45:00"/>
    <x v="45"/>
    <s v="P1467"/>
    <s v="Kid's_467"/>
    <x v="5"/>
    <s v="Blue"/>
    <s v="S"/>
    <n v="1"/>
    <n v="779.08"/>
    <n v="491.2"/>
    <n v="779.08"/>
    <n v="491.2"/>
    <s v="C28467"/>
    <s v="Devi_8467"/>
    <s v="Erode"/>
    <n v="11.34"/>
    <n v="77.717200000000005"/>
    <s v="SP135"/>
    <s v="Salesperson_35"/>
    <s v="Pending"/>
    <s v="in-store"/>
  </r>
  <r>
    <s v="S08469"/>
    <d v="2024-05-10T11:58:00"/>
    <x v="83"/>
    <s v="P1468"/>
    <s v="Men's_468"/>
    <x v="4"/>
    <s v="Yellow"/>
    <s v="XS"/>
    <n v="3"/>
    <n v="830.95"/>
    <n v="544.71"/>
    <n v="2492.85"/>
    <n v="1634.13"/>
    <s v="C28468"/>
    <s v="Bhuvana_8468"/>
    <s v="Chennai"/>
    <n v="13.082700000000001"/>
    <n v="80.270700000000005"/>
    <s v="SP107"/>
    <s v="Salesperson_7"/>
    <s v="Paid"/>
    <s v="online"/>
  </r>
  <r>
    <s v="S08470"/>
    <d v="2024-09-07T13:42:00"/>
    <x v="22"/>
    <s v="P1469"/>
    <s v="Women's_469"/>
    <x v="0"/>
    <s v="Pink"/>
    <s v="XL"/>
    <n v="1"/>
    <n v="369.43"/>
    <n v="310.86"/>
    <n v="369.43"/>
    <n v="310.86"/>
    <s v="C28469"/>
    <s v="Meena_8469"/>
    <s v="Salem"/>
    <n v="11.664300000000001"/>
    <n v="78.146000000000001"/>
    <s v="SP146"/>
    <s v="Salesperson_46"/>
    <s v="Cancelled"/>
    <s v="online"/>
  </r>
  <r>
    <s v="S08471"/>
    <d v="2024-02-21T10:18:00"/>
    <x v="73"/>
    <s v="P1470"/>
    <s v="Women's_470"/>
    <x v="0"/>
    <s v="Red"/>
    <s v="L"/>
    <n v="4"/>
    <n v="956.61"/>
    <n v="608.99"/>
    <n v="3826.44"/>
    <n v="2435.96"/>
    <s v="C28470"/>
    <s v="Ganesh_8470"/>
    <s v="Vellore"/>
    <n v="12.916499999999999"/>
    <n v="79.132499999999993"/>
    <s v="SP127"/>
    <s v="Salesperson_27"/>
    <s v="Cancelled"/>
    <s v="online"/>
  </r>
  <r>
    <s v="S08472"/>
    <d v="2023-02-21T15:58:00"/>
    <x v="29"/>
    <s v="P1471"/>
    <s v="Sportswear_471"/>
    <x v="3"/>
    <s v="Blue"/>
    <s v="XS"/>
    <n v="1"/>
    <n v="1041.83"/>
    <n v="689.41"/>
    <n v="1041.83"/>
    <n v="689.41"/>
    <s v="C28471"/>
    <s v="Bhuvana_8471"/>
    <s v="Coimbatore"/>
    <n v="11.0168"/>
    <n v="76.955799999999996"/>
    <s v="SP118"/>
    <s v="Salesperson_18"/>
    <s v="Cancelled"/>
    <s v="online"/>
  </r>
  <r>
    <s v="S08473"/>
    <d v="2024-04-26T18:48:00"/>
    <x v="75"/>
    <s v="P1472"/>
    <s v="T-Shirts_472"/>
    <x v="2"/>
    <s v="Blue"/>
    <s v="XS"/>
    <n v="4"/>
    <n v="2050.6799999999998"/>
    <n v="1811.14"/>
    <n v="8202.7199999999993"/>
    <n v="7244.56"/>
    <s v="C28472"/>
    <s v="Sanjay_8472"/>
    <s v="Erode"/>
    <n v="11.34"/>
    <n v="77.717200000000005"/>
    <s v="SP114"/>
    <s v="Salesperson_14"/>
    <s v="Pending"/>
    <s v="in-store"/>
  </r>
  <r>
    <s v="S08474"/>
    <d v="2023-06-28T21:52:00"/>
    <x v="42"/>
    <s v="P1473"/>
    <s v="Kid's_473"/>
    <x v="5"/>
    <s v="Green"/>
    <s v="M"/>
    <n v="2"/>
    <n v="438.96"/>
    <n v="376.86"/>
    <n v="877.92"/>
    <n v="753.72"/>
    <s v="C28473"/>
    <s v="Diya_8473"/>
    <s v="Erode"/>
    <n v="11.34"/>
    <n v="77.717200000000005"/>
    <s v="SP116"/>
    <s v="Salesperson_16"/>
    <s v="Pending"/>
    <s v="online"/>
  </r>
  <r>
    <s v="S08475"/>
    <d v="2023-11-25T16:35:00"/>
    <x v="51"/>
    <s v="P1474"/>
    <s v="Sarees_474"/>
    <x v="7"/>
    <s v="Maroon"/>
    <s v="XXL"/>
    <n v="1"/>
    <n v="709.83"/>
    <n v="563.92999999999995"/>
    <n v="709.83"/>
    <n v="563.92999999999995"/>
    <s v="C28474"/>
    <s v="Priya_8474"/>
    <s v="Coimbatore"/>
    <n v="11.0168"/>
    <n v="76.955799999999996"/>
    <s v="SP127"/>
    <s v="Salesperson_27"/>
    <s v="Shipped"/>
    <s v="online"/>
  </r>
  <r>
    <s v="S08476"/>
    <d v="2024-05-12T15:44:00"/>
    <x v="83"/>
    <s v="P1475"/>
    <s v="Kid's_475"/>
    <x v="5"/>
    <s v="Blue"/>
    <s v="XS"/>
    <n v="1"/>
    <n v="2454.58"/>
    <n v="1649.34"/>
    <n v="2454.58"/>
    <n v="1649.34"/>
    <s v="C28475"/>
    <s v="Ganesh_8475"/>
    <s v="Vellore"/>
    <n v="12.916499999999999"/>
    <n v="79.132499999999993"/>
    <s v="SP101"/>
    <s v="Salesperson_1"/>
    <s v="Pending"/>
    <s v="in-store"/>
  </r>
  <r>
    <s v="S08477"/>
    <d v="2024-05-20T18:31:00"/>
    <x v="89"/>
    <s v="P1476"/>
    <s v="Sarees_476"/>
    <x v="7"/>
    <s v="White"/>
    <s v="M"/>
    <n v="4"/>
    <n v="1148.92"/>
    <n v="956.82"/>
    <n v="4595.68"/>
    <n v="3827.28"/>
    <s v="C28476"/>
    <s v="Sanjay_8476"/>
    <s v="Erode"/>
    <n v="11.34"/>
    <n v="77.717200000000005"/>
    <s v="SP120"/>
    <s v="Salesperson_20"/>
    <s v="Returned"/>
    <s v="in-store"/>
  </r>
  <r>
    <s v="S08478"/>
    <d v="2023-09-19T20:05:00"/>
    <x v="70"/>
    <s v="P1477"/>
    <s v="Men's_477"/>
    <x v="4"/>
    <s v="Green"/>
    <s v="XXL"/>
    <n v="4"/>
    <n v="2348.06"/>
    <n v="1417.1"/>
    <n v="9392.24"/>
    <n v="5668.4"/>
    <s v="C28477"/>
    <s v="Vishal_8477"/>
    <s v="Madurai"/>
    <n v="9.9252000000000002"/>
    <n v="78.119799999999998"/>
    <s v="SP145"/>
    <s v="Salesperson_45"/>
    <s v="Paid"/>
    <s v="in-store"/>
  </r>
  <r>
    <s v="S08479"/>
    <d v="2023-09-12T13:31:00"/>
    <x v="61"/>
    <s v="P1478"/>
    <s v="Kid's_478"/>
    <x v="5"/>
    <s v="Yellow"/>
    <s v="M"/>
    <n v="3"/>
    <n v="1523.02"/>
    <n v="1110.6300000000001"/>
    <n v="4569.0600000000004"/>
    <n v="3331.89"/>
    <s v="C28478"/>
    <s v="Lakshmi_8478"/>
    <s v="Chennai"/>
    <n v="13.082700000000001"/>
    <n v="80.270700000000005"/>
    <s v="SP121"/>
    <s v="Salesperson_21"/>
    <s v="Shipped"/>
    <s v="in-store"/>
  </r>
  <r>
    <s v="S08480"/>
    <d v="2023-03-19T11:38:00"/>
    <x v="16"/>
    <s v="P1479"/>
    <s v="Sarees_479"/>
    <x v="7"/>
    <s v="Yellow"/>
    <s v="XS"/>
    <n v="3"/>
    <n v="1890.58"/>
    <n v="1336.04"/>
    <n v="5671.74"/>
    <n v="4008.12"/>
    <s v="C28479"/>
    <s v="Ganesh_8479"/>
    <s v="Madurai"/>
    <n v="9.9252000000000002"/>
    <n v="78.119799999999998"/>
    <s v="SP118"/>
    <s v="Salesperson_18"/>
    <s v="Pending"/>
    <s v="online"/>
  </r>
  <r>
    <s v="S08481"/>
    <d v="2023-03-02T18:43:00"/>
    <x v="10"/>
    <s v="P1480"/>
    <s v="T-Shirts_480"/>
    <x v="2"/>
    <s v="Green"/>
    <s v="L"/>
    <n v="3"/>
    <n v="1555.02"/>
    <n v="996.97"/>
    <n v="4665.0600000000004"/>
    <n v="2990.91"/>
    <s v="C28480"/>
    <s v="Meena_8480"/>
    <s v="Tiruchirappalli"/>
    <n v="10.7905"/>
    <n v="78.704700000000003"/>
    <s v="SP123"/>
    <s v="Salesperson_23"/>
    <s v="Pending"/>
    <s v="in-store"/>
  </r>
  <r>
    <s v="S08482"/>
    <d v="2023-12-28T19:00:00"/>
    <x v="34"/>
    <s v="P1481"/>
    <s v="Jeans_481"/>
    <x v="6"/>
    <s v="Blue"/>
    <s v="XXL"/>
    <n v="1"/>
    <n v="470.06"/>
    <n v="413.68"/>
    <n v="470.06"/>
    <n v="413.68"/>
    <s v="C28481"/>
    <s v="Ravi_8481"/>
    <s v="Tirunelveli"/>
    <n v="8.7139000000000006"/>
    <n v="77.756699999999995"/>
    <s v="SP118"/>
    <s v="Salesperson_18"/>
    <s v="Cancelled"/>
    <s v="in-store"/>
  </r>
  <r>
    <s v="S08483"/>
    <d v="2024-05-21T14:05:00"/>
    <x v="89"/>
    <s v="P1482"/>
    <s v="Sportswear_482"/>
    <x v="3"/>
    <s v="Grey"/>
    <s v="XS"/>
    <n v="4"/>
    <n v="1033.81"/>
    <n v="712.52"/>
    <n v="4135.24"/>
    <n v="2850.08"/>
    <s v="C28482"/>
    <s v="Bhuvana_8482"/>
    <s v="Tiruchirappalli"/>
    <n v="10.7905"/>
    <n v="78.704700000000003"/>
    <s v="SP109"/>
    <s v="Salesperson_9"/>
    <s v="Paid"/>
    <s v="mobile_app"/>
  </r>
  <r>
    <s v="S08484"/>
    <d v="2023-12-21T14:50:00"/>
    <x v="41"/>
    <s v="P1483"/>
    <s v="Kid's_483"/>
    <x v="5"/>
    <s v="Red"/>
    <s v="L"/>
    <n v="3"/>
    <n v="917.34"/>
    <n v="676.17"/>
    <n v="2752.02"/>
    <n v="2028.51"/>
    <s v="C28483"/>
    <s v="Diya_8483"/>
    <s v="Tiruchirappalli"/>
    <n v="10.7905"/>
    <n v="78.704700000000003"/>
    <s v="SP139"/>
    <s v="Salesperson_39"/>
    <s v="Pending"/>
    <s v="mobile_app"/>
  </r>
  <r>
    <s v="S08485"/>
    <d v="2024-08-01T11:45:00"/>
    <x v="60"/>
    <s v="P1484"/>
    <s v="Men's_484"/>
    <x v="4"/>
    <s v="Black"/>
    <s v="XS"/>
    <n v="4"/>
    <n v="1574.95"/>
    <n v="1381.69"/>
    <n v="6299.8"/>
    <n v="5526.76"/>
    <s v="C28484"/>
    <s v="Sanjay_8484"/>
    <s v="Erode"/>
    <n v="11.34"/>
    <n v="77.717200000000005"/>
    <s v="SP128"/>
    <s v="Salesperson_28"/>
    <s v="Shipped"/>
    <s v="third-party"/>
  </r>
  <r>
    <s v="S08486"/>
    <d v="2023-11-28T13:23:00"/>
    <x v="33"/>
    <s v="P1485"/>
    <s v="Sportswear_485"/>
    <x v="3"/>
    <s v="White"/>
    <s v="M"/>
    <n v="2"/>
    <n v="896.89"/>
    <n v="591.74"/>
    <n v="1793.78"/>
    <n v="1183.48"/>
    <s v="C28485"/>
    <s v="Anu_8485"/>
    <s v="Madurai"/>
    <n v="9.9252000000000002"/>
    <n v="78.119799999999998"/>
    <s v="SP111"/>
    <s v="Salesperson_11"/>
    <s v="Cancelled"/>
    <s v="in-store"/>
  </r>
  <r>
    <s v="S08487"/>
    <d v="2023-11-08T11:16:00"/>
    <x v="81"/>
    <s v="P1486"/>
    <s v="Sportswear_486"/>
    <x v="3"/>
    <s v="Maroon"/>
    <s v="XS"/>
    <n v="1"/>
    <n v="2161.87"/>
    <n v="1517.15"/>
    <n v="2161.87"/>
    <n v="1517.15"/>
    <s v="C28486"/>
    <s v="Ravi_8486"/>
    <s v="Tiruchirappalli"/>
    <n v="10.7905"/>
    <n v="78.704700000000003"/>
    <s v="SP139"/>
    <s v="Salesperson_39"/>
    <s v="Paid"/>
    <s v="in-store"/>
  </r>
  <r>
    <s v="S08488"/>
    <d v="2024-09-17T13:26:00"/>
    <x v="6"/>
    <s v="P1487"/>
    <s v="Men's_487"/>
    <x v="4"/>
    <s v="White"/>
    <s v="XL"/>
    <n v="4"/>
    <n v="2069.14"/>
    <n v="1254.8699999999999"/>
    <n v="8276.56"/>
    <n v="5019.4799999999996"/>
    <s v="C28487"/>
    <s v="Priya_8487"/>
    <s v="Tiruchirappalli"/>
    <n v="10.7905"/>
    <n v="78.704700000000003"/>
    <s v="SP102"/>
    <s v="Salesperson_2"/>
    <s v="Cancelled"/>
    <s v="mobile_app"/>
  </r>
  <r>
    <s v="S08489"/>
    <d v="2024-07-13T10:54:00"/>
    <x v="84"/>
    <s v="P1488"/>
    <s v="Kurta_488"/>
    <x v="1"/>
    <s v="Pink"/>
    <s v="L"/>
    <n v="1"/>
    <n v="2337.0500000000002"/>
    <n v="1707.69"/>
    <n v="2337.0500000000002"/>
    <n v="1707.69"/>
    <s v="C28488"/>
    <s v="Bhuvana_8488"/>
    <s v="Vellore"/>
    <n v="12.916499999999999"/>
    <n v="79.132499999999993"/>
    <s v="SP148"/>
    <s v="Salesperson_48"/>
    <s v="Shipped"/>
    <s v="online"/>
  </r>
  <r>
    <s v="S08490"/>
    <d v="2024-03-19T21:24:00"/>
    <x v="7"/>
    <s v="P1489"/>
    <s v="Kid's_489"/>
    <x v="5"/>
    <s v="Pink"/>
    <s v="XS"/>
    <n v="1"/>
    <n v="1453.58"/>
    <n v="1072.5"/>
    <n v="1453.58"/>
    <n v="1072.5"/>
    <s v="C28489"/>
    <s v="Lakshmi_8489"/>
    <s v="Madurai"/>
    <n v="9.9252000000000002"/>
    <n v="78.119799999999998"/>
    <s v="SP145"/>
    <s v="Salesperson_45"/>
    <s v="Cancelled"/>
    <s v="online"/>
  </r>
  <r>
    <s v="S08491"/>
    <d v="2023-01-16T20:05:00"/>
    <x v="85"/>
    <s v="P1490"/>
    <s v="Kurta_490"/>
    <x v="1"/>
    <s v="White"/>
    <s v="XL"/>
    <n v="1"/>
    <n v="1330.97"/>
    <n v="1085.3"/>
    <n v="1330.97"/>
    <n v="1085.3"/>
    <s v="C28490"/>
    <s v="Sathish_8490"/>
    <s v="Coimbatore"/>
    <n v="11.0168"/>
    <n v="76.955799999999996"/>
    <s v="SP140"/>
    <s v="Salesperson_40"/>
    <s v="Paid"/>
    <s v="in-store"/>
  </r>
  <r>
    <s v="S08492"/>
    <d v="2023-01-17T14:09:00"/>
    <x v="85"/>
    <s v="P1491"/>
    <s v="T-Shirts_491"/>
    <x v="2"/>
    <s v="Grey"/>
    <s v="XS"/>
    <n v="2"/>
    <n v="663.47"/>
    <n v="544.02"/>
    <n v="1326.94"/>
    <n v="1088.04"/>
    <s v="C28491"/>
    <s v="Priya_8491"/>
    <s v="Salem"/>
    <n v="11.664300000000001"/>
    <n v="78.146000000000001"/>
    <s v="SP138"/>
    <s v="Salesperson_38"/>
    <s v="Returned"/>
    <s v="in-store"/>
  </r>
  <r>
    <s v="S08493"/>
    <d v="2024-06-25T21:30:00"/>
    <x v="2"/>
    <s v="P1492"/>
    <s v="T-Shirts_492"/>
    <x v="2"/>
    <s v="Yellow"/>
    <s v="XXL"/>
    <n v="1"/>
    <n v="543.44000000000005"/>
    <n v="462.4"/>
    <n v="543.44000000000005"/>
    <n v="462.4"/>
    <s v="C28492"/>
    <s v="Anu_8492"/>
    <s v="Salem"/>
    <n v="11.664300000000001"/>
    <n v="78.146000000000001"/>
    <s v="SP146"/>
    <s v="Salesperson_46"/>
    <s v="Returned"/>
    <s v="in-store"/>
  </r>
  <r>
    <s v="S08494"/>
    <d v="2023-08-22T14:16:00"/>
    <x v="4"/>
    <s v="P1493"/>
    <s v="Kurta_493"/>
    <x v="1"/>
    <s v="Yellow"/>
    <s v="L"/>
    <n v="1"/>
    <n v="486.69"/>
    <n v="366.11"/>
    <n v="486.69"/>
    <n v="366.11"/>
    <s v="C28493"/>
    <s v="Ravi_8493"/>
    <s v="Coimbatore"/>
    <n v="11.0168"/>
    <n v="76.955799999999996"/>
    <s v="SP115"/>
    <s v="Salesperson_15"/>
    <s v="Shipped"/>
    <s v="online"/>
  </r>
  <r>
    <s v="S08495"/>
    <d v="2024-08-10T21:22:00"/>
    <x v="46"/>
    <s v="P1494"/>
    <s v="Women's_494"/>
    <x v="0"/>
    <s v="Yellow"/>
    <s v="S"/>
    <n v="3"/>
    <n v="975.38"/>
    <n v="601.36"/>
    <n v="2926.14"/>
    <n v="1804.08"/>
    <s v="C28494"/>
    <s v="Vishal_8494"/>
    <s v="Madurai"/>
    <n v="9.9252000000000002"/>
    <n v="78.119799999999998"/>
    <s v="SP129"/>
    <s v="Salesperson_29"/>
    <s v="Cancelled"/>
    <s v="third-party"/>
  </r>
  <r>
    <s v="S08496"/>
    <d v="2024-09-13T16:43:00"/>
    <x v="38"/>
    <s v="P1495"/>
    <s v="Jeans_495"/>
    <x v="6"/>
    <s v="Green"/>
    <s v="XL"/>
    <n v="1"/>
    <n v="242.11"/>
    <n v="204.54"/>
    <n v="242.11"/>
    <n v="204.54"/>
    <s v="C28495"/>
    <s v="Ganesh_8495"/>
    <s v="Vellore"/>
    <n v="12.916499999999999"/>
    <n v="79.132499999999993"/>
    <s v="SP149"/>
    <s v="Salesperson_49"/>
    <s v="Pending"/>
    <s v="online"/>
  </r>
  <r>
    <s v="S08497"/>
    <d v="2023-11-07T10:11:00"/>
    <x v="81"/>
    <s v="P1496"/>
    <s v="Kid's_496"/>
    <x v="5"/>
    <s v="Green"/>
    <s v="L"/>
    <n v="1"/>
    <n v="730.35"/>
    <n v="484.63"/>
    <n v="730.35"/>
    <n v="484.63"/>
    <s v="C28496"/>
    <s v="Sanjay_8496"/>
    <s v="Erode"/>
    <n v="11.34"/>
    <n v="77.717200000000005"/>
    <s v="SP127"/>
    <s v="Salesperson_27"/>
    <s v="Returned"/>
    <s v="online"/>
  </r>
  <r>
    <s v="S08498"/>
    <d v="2024-07-22T11:33:00"/>
    <x v="79"/>
    <s v="P1497"/>
    <s v="T-Shirts_497"/>
    <x v="2"/>
    <s v="Maroon"/>
    <s v="XXL"/>
    <n v="1"/>
    <n v="518.72"/>
    <n v="347.06"/>
    <n v="518.72"/>
    <n v="347.06"/>
    <s v="C28497"/>
    <s v="Vishal_8497"/>
    <s v="Madurai"/>
    <n v="9.9252000000000002"/>
    <n v="78.119799999999998"/>
    <s v="SP131"/>
    <s v="Salesperson_31"/>
    <s v="Returned"/>
    <s v="online"/>
  </r>
  <r>
    <s v="S08499"/>
    <d v="2024-01-20T11:09:00"/>
    <x v="49"/>
    <s v="P1498"/>
    <s v="T-Shirts_498"/>
    <x v="2"/>
    <s v="Pink"/>
    <s v="XXL"/>
    <n v="1"/>
    <n v="1628.82"/>
    <n v="1252.18"/>
    <n v="1628.82"/>
    <n v="1252.18"/>
    <s v="C28498"/>
    <s v="Vishal_8498"/>
    <s v="Tirunelveli"/>
    <n v="8.7139000000000006"/>
    <n v="77.756699999999995"/>
    <s v="SP140"/>
    <s v="Salesperson_40"/>
    <s v="Returned"/>
    <s v="in-store"/>
  </r>
  <r>
    <s v="S08500"/>
    <d v="2024-08-25T14:11:00"/>
    <x v="68"/>
    <s v="P1499"/>
    <s v="Men's_499"/>
    <x v="4"/>
    <s v="Black"/>
    <s v="XXL"/>
    <n v="3"/>
    <n v="498.29"/>
    <n v="400.58"/>
    <n v="1494.87"/>
    <n v="1201.74"/>
    <s v="C28499"/>
    <s v="Aarav_8499"/>
    <s v="Chennai"/>
    <n v="13.082700000000001"/>
    <n v="80.270700000000005"/>
    <s v="SP109"/>
    <s v="Salesperson_9"/>
    <s v="Paid"/>
    <s v="in-store"/>
  </r>
  <r>
    <s v="S08501"/>
    <d v="2023-12-24T10:14:00"/>
    <x v="41"/>
    <s v="P1000"/>
    <s v="T-Shirts_000"/>
    <x v="2"/>
    <s v="Black"/>
    <s v="L"/>
    <n v="1"/>
    <n v="2414.77"/>
    <n v="1691.65"/>
    <n v="2414.77"/>
    <n v="1691.65"/>
    <s v="C28500"/>
    <s v="Priya_8500"/>
    <s v="Tirunelveli"/>
    <n v="8.7139000000000006"/>
    <n v="77.756699999999995"/>
    <s v="SP148"/>
    <s v="Salesperson_48"/>
    <s v="Cancelled"/>
    <s v="mobile_app"/>
  </r>
  <r>
    <s v="S08502"/>
    <d v="2023-06-24T15:17:00"/>
    <x v="88"/>
    <s v="P1001"/>
    <s v="T-Shirts_001"/>
    <x v="2"/>
    <s v="Yellow"/>
    <s v="S"/>
    <n v="3"/>
    <n v="850.7"/>
    <n v="672.86"/>
    <n v="2552.1"/>
    <n v="2018.58"/>
    <s v="C28501"/>
    <s v="Anu_8501"/>
    <s v="Madurai"/>
    <n v="9.9252000000000002"/>
    <n v="78.119799999999998"/>
    <s v="SP113"/>
    <s v="Salesperson_13"/>
    <s v="Pending"/>
    <s v="third-party"/>
  </r>
  <r>
    <s v="S08503"/>
    <d v="2024-01-18T18:38:00"/>
    <x v="49"/>
    <s v="P1002"/>
    <s v="Jeans_002"/>
    <x v="6"/>
    <s v="White"/>
    <s v="M"/>
    <n v="3"/>
    <n v="296.32"/>
    <n v="254.38"/>
    <n v="888.96"/>
    <n v="763.14"/>
    <s v="C28502"/>
    <s v="Devi_8502"/>
    <s v="Tiruchirappalli"/>
    <n v="10.7905"/>
    <n v="78.704700000000003"/>
    <s v="SP113"/>
    <s v="Salesperson_13"/>
    <s v="Returned"/>
    <s v="in-store"/>
  </r>
  <r>
    <s v="S08504"/>
    <d v="2024-05-09T17:01:00"/>
    <x v="83"/>
    <s v="P1003"/>
    <s v="Kurta_003"/>
    <x v="1"/>
    <s v="Pink"/>
    <s v="XL"/>
    <n v="4"/>
    <n v="1037.6500000000001"/>
    <n v="750.91"/>
    <n v="4150.6000000000004"/>
    <n v="3003.64"/>
    <s v="C28503"/>
    <s v="Sanjay_8503"/>
    <s v="Madurai"/>
    <n v="9.9252000000000002"/>
    <n v="78.119799999999998"/>
    <s v="SP108"/>
    <s v="Salesperson_8"/>
    <s v="Cancelled"/>
    <s v="in-store"/>
  </r>
  <r>
    <s v="S08505"/>
    <d v="2023-07-27T20:39:00"/>
    <x v="78"/>
    <s v="P1004"/>
    <s v="Kurta_004"/>
    <x v="1"/>
    <s v="Yellow"/>
    <s v="L"/>
    <n v="1"/>
    <n v="1682.37"/>
    <n v="1219.8800000000001"/>
    <n v="1682.37"/>
    <n v="1219.8800000000001"/>
    <s v="C28504"/>
    <s v="Lakshmi_8504"/>
    <s v="Tirunelveli"/>
    <n v="8.7139000000000006"/>
    <n v="77.756699999999995"/>
    <s v="SP119"/>
    <s v="Salesperson_19"/>
    <s v="Cancelled"/>
    <s v="in-store"/>
  </r>
  <r>
    <s v="S08506"/>
    <d v="2023-07-09T18:48:00"/>
    <x v="90"/>
    <s v="P1005"/>
    <s v="Kid's_005"/>
    <x v="5"/>
    <s v="Red"/>
    <s v="S"/>
    <n v="3"/>
    <n v="2024.12"/>
    <n v="1780"/>
    <n v="6072.36"/>
    <n v="5340"/>
    <s v="C28505"/>
    <s v="Bhuvana_8505"/>
    <s v="Chennai"/>
    <n v="13.082700000000001"/>
    <n v="80.270700000000005"/>
    <s v="SP107"/>
    <s v="Salesperson_7"/>
    <s v="Pending"/>
    <s v="mobile_app"/>
  </r>
  <r>
    <s v="S08507"/>
    <d v="2024-05-18T11:13:00"/>
    <x v="36"/>
    <s v="P1006"/>
    <s v="Jeans_006"/>
    <x v="6"/>
    <s v="Grey"/>
    <s v="XXL"/>
    <n v="1"/>
    <n v="1461.57"/>
    <n v="1281.98"/>
    <n v="1461.57"/>
    <n v="1281.98"/>
    <s v="C28506"/>
    <s v="Priya_8506"/>
    <s v="Coimbatore"/>
    <n v="11.0168"/>
    <n v="76.955799999999996"/>
    <s v="SP139"/>
    <s v="Salesperson_39"/>
    <s v="Paid"/>
    <s v="in-store"/>
  </r>
  <r>
    <s v="S08508"/>
    <d v="2024-06-15T12:07:00"/>
    <x v="13"/>
    <s v="P1007"/>
    <s v="Sarees_007"/>
    <x v="7"/>
    <s v="Grey"/>
    <s v="L"/>
    <n v="4"/>
    <n v="1240.47"/>
    <n v="1062.67"/>
    <n v="4961.88"/>
    <n v="4250.68"/>
    <s v="C28507"/>
    <s v="Aarav_8507"/>
    <s v="Coimbatore"/>
    <n v="11.0168"/>
    <n v="76.955799999999996"/>
    <s v="SP119"/>
    <s v="Salesperson_19"/>
    <s v="Paid"/>
    <s v="online"/>
  </r>
  <r>
    <s v="S08509"/>
    <d v="2024-05-13T17:02:00"/>
    <x v="36"/>
    <s v="P1008"/>
    <s v="Women's_008"/>
    <x v="0"/>
    <s v="Blue"/>
    <s v="M"/>
    <n v="1"/>
    <n v="1388.18"/>
    <n v="1175.6199999999999"/>
    <n v="1388.18"/>
    <n v="1175.6199999999999"/>
    <s v="C28508"/>
    <s v="Devi_8508"/>
    <s v="Coimbatore"/>
    <n v="11.0168"/>
    <n v="76.955799999999996"/>
    <s v="SP140"/>
    <s v="Salesperson_40"/>
    <s v="Shipped"/>
    <s v="online"/>
  </r>
  <r>
    <s v="S08510"/>
    <d v="2023-03-13T14:19:00"/>
    <x v="16"/>
    <s v="P1009"/>
    <s v="Kid's_009"/>
    <x v="5"/>
    <s v="Black"/>
    <s v="XS"/>
    <n v="2"/>
    <n v="1990.47"/>
    <n v="1433.2"/>
    <n v="3980.94"/>
    <n v="2866.4"/>
    <s v="C28509"/>
    <s v="Karthik_8509"/>
    <s v="Tiruchirappalli"/>
    <n v="10.7905"/>
    <n v="78.704700000000003"/>
    <s v="SP139"/>
    <s v="Salesperson_39"/>
    <s v="Returned"/>
    <s v="online"/>
  </r>
  <r>
    <s v="S08511"/>
    <d v="2024-03-07T14:34:00"/>
    <x v="8"/>
    <s v="P1010"/>
    <s v="Kid's_010"/>
    <x v="5"/>
    <s v="Maroon"/>
    <s v="XS"/>
    <n v="1"/>
    <n v="2047.9"/>
    <n v="1331.44"/>
    <n v="2047.9"/>
    <n v="1331.44"/>
    <s v="C28510"/>
    <s v="Diya_8510"/>
    <s v="Tirunelveli"/>
    <n v="8.7139000000000006"/>
    <n v="77.756699999999995"/>
    <s v="SP134"/>
    <s v="Salesperson_34"/>
    <s v="Shipped"/>
    <s v="in-store"/>
  </r>
  <r>
    <s v="S08512"/>
    <d v="2024-01-25T14:31:00"/>
    <x v="57"/>
    <s v="P1011"/>
    <s v="Kurta_011"/>
    <x v="1"/>
    <s v="Yellow"/>
    <s v="XS"/>
    <n v="3"/>
    <n v="570.96"/>
    <n v="433.76"/>
    <n v="1712.88"/>
    <n v="1301.28"/>
    <s v="C28511"/>
    <s v="Sathish_8511"/>
    <s v="Coimbatore"/>
    <n v="11.0168"/>
    <n v="76.955799999999996"/>
    <s v="SP124"/>
    <s v="Salesperson_24"/>
    <s v="Pending"/>
    <s v="in-store"/>
  </r>
  <r>
    <s v="S08513"/>
    <d v="2024-02-03T20:12:00"/>
    <x v="53"/>
    <s v="P1012"/>
    <s v="Sportswear_012"/>
    <x v="3"/>
    <s v="Yellow"/>
    <s v="XS"/>
    <n v="3"/>
    <n v="2068.27"/>
    <n v="1513.52"/>
    <n v="6204.81"/>
    <n v="4540.5600000000004"/>
    <s v="C28512"/>
    <s v="Karthik_8512"/>
    <s v="Vellore"/>
    <n v="12.916499999999999"/>
    <n v="79.132499999999993"/>
    <s v="SP147"/>
    <s v="Salesperson_47"/>
    <s v="Cancelled"/>
    <s v="in-store"/>
  </r>
  <r>
    <s v="S08514"/>
    <d v="2024-09-23T12:16:00"/>
    <x v="55"/>
    <s v="P1013"/>
    <s v="Kid's_013"/>
    <x v="5"/>
    <s v="Blue"/>
    <s v="M"/>
    <n v="3"/>
    <n v="2404.7199999999998"/>
    <n v="1725.77"/>
    <n v="7214.16"/>
    <n v="5177.3100000000004"/>
    <s v="C28513"/>
    <s v="Diya_8513"/>
    <s v="Chennai"/>
    <n v="13.082700000000001"/>
    <n v="80.270700000000005"/>
    <s v="SP141"/>
    <s v="Salesperson_41"/>
    <s v="Cancelled"/>
    <s v="online"/>
  </r>
  <r>
    <s v="S08515"/>
    <d v="2024-02-09T16:12:00"/>
    <x v="52"/>
    <s v="P1014"/>
    <s v="Women's_014"/>
    <x v="0"/>
    <s v="Red"/>
    <s v="XS"/>
    <n v="2"/>
    <n v="1996.87"/>
    <n v="1228.8499999999999"/>
    <n v="3993.74"/>
    <n v="2457.6999999999998"/>
    <s v="C28514"/>
    <s v="Lakshmi_8514"/>
    <s v="Salem"/>
    <n v="11.664300000000001"/>
    <n v="78.146000000000001"/>
    <s v="SP118"/>
    <s v="Salesperson_18"/>
    <s v="Pending"/>
    <s v="online"/>
  </r>
  <r>
    <s v="S08516"/>
    <d v="2024-01-11T14:34:00"/>
    <x v="65"/>
    <s v="P1015"/>
    <s v="Men's_015"/>
    <x v="4"/>
    <s v="Red"/>
    <s v="S"/>
    <n v="1"/>
    <n v="588.86"/>
    <n v="427.8"/>
    <n v="588.86"/>
    <n v="427.8"/>
    <s v="C28515"/>
    <s v="Ravi_8515"/>
    <s v="Vellore"/>
    <n v="12.916499999999999"/>
    <n v="79.132499999999993"/>
    <s v="SP114"/>
    <s v="Salesperson_14"/>
    <s v="Pending"/>
    <s v="mobile_app"/>
  </r>
  <r>
    <s v="S08517"/>
    <d v="2024-07-24T10:07:00"/>
    <x v="79"/>
    <s v="P1016"/>
    <s v="Men's_016"/>
    <x v="4"/>
    <s v="Pink"/>
    <s v="M"/>
    <n v="2"/>
    <n v="309.33"/>
    <n v="212.5"/>
    <n v="618.66"/>
    <n v="425"/>
    <s v="C28516"/>
    <s v="Priya_8516"/>
    <s v="Salem"/>
    <n v="11.664300000000001"/>
    <n v="78.146000000000001"/>
    <s v="SP109"/>
    <s v="Salesperson_9"/>
    <s v="Shipped"/>
    <s v="in-store"/>
  </r>
  <r>
    <s v="S08518"/>
    <d v="2023-08-25T10:31:00"/>
    <x v="4"/>
    <s v="P1017"/>
    <s v="Kurta_017"/>
    <x v="1"/>
    <s v="Black"/>
    <s v="XL"/>
    <n v="1"/>
    <n v="574.89"/>
    <n v="499.13"/>
    <n v="574.89"/>
    <n v="499.13"/>
    <s v="C28517"/>
    <s v="Aarav_8517"/>
    <s v="Madurai"/>
    <n v="9.9252000000000002"/>
    <n v="78.119799999999998"/>
    <s v="SP124"/>
    <s v="Salesperson_24"/>
    <s v="Pending"/>
    <s v="online"/>
  </r>
  <r>
    <s v="S08519"/>
    <d v="2024-07-03T10:34:00"/>
    <x v="9"/>
    <s v="P1018"/>
    <s v="Kid's_018"/>
    <x v="5"/>
    <s v="Pink"/>
    <s v="L"/>
    <n v="2"/>
    <n v="386.83"/>
    <n v="278.45999999999998"/>
    <n v="773.66"/>
    <n v="556.91999999999996"/>
    <s v="C28518"/>
    <s v="Priya_8518"/>
    <s v="Tiruchirappalli"/>
    <n v="10.7905"/>
    <n v="78.704700000000003"/>
    <s v="SP144"/>
    <s v="Salesperson_44"/>
    <s v="Paid"/>
    <s v="online"/>
  </r>
  <r>
    <s v="S08520"/>
    <d v="2023-02-03T19:29:00"/>
    <x v="35"/>
    <s v="P1019"/>
    <s v="Women's_019"/>
    <x v="0"/>
    <s v="White"/>
    <s v="S"/>
    <n v="1"/>
    <n v="1108.94"/>
    <n v="701.15"/>
    <n v="1108.94"/>
    <n v="701.15"/>
    <s v="C28519"/>
    <s v="Diya_8519"/>
    <s v="Chennai"/>
    <n v="13.082700000000001"/>
    <n v="80.270700000000005"/>
    <s v="SP129"/>
    <s v="Salesperson_29"/>
    <s v="Returned"/>
    <s v="in-store"/>
  </r>
  <r>
    <s v="S08521"/>
    <d v="2024-09-22T12:37:00"/>
    <x v="6"/>
    <s v="P1020"/>
    <s v="Jeans_020"/>
    <x v="6"/>
    <s v="Maroon"/>
    <s v="L"/>
    <n v="1"/>
    <n v="324.29000000000002"/>
    <n v="246.87"/>
    <n v="324.29000000000002"/>
    <n v="246.87"/>
    <s v="C28520"/>
    <s v="Diya_8520"/>
    <s v="Salem"/>
    <n v="11.664300000000001"/>
    <n v="78.146000000000001"/>
    <s v="SP106"/>
    <s v="Salesperson_6"/>
    <s v="Returned"/>
    <s v="third-party"/>
  </r>
  <r>
    <s v="S08522"/>
    <d v="2023-06-12T11:30:00"/>
    <x v="23"/>
    <s v="P1021"/>
    <s v="Kid's_021"/>
    <x v="5"/>
    <s v="Pink"/>
    <s v="XXL"/>
    <n v="2"/>
    <n v="1425.56"/>
    <n v="908.58"/>
    <n v="2851.12"/>
    <n v="1817.16"/>
    <s v="C28521"/>
    <s v="Ganesh_8521"/>
    <s v="Salem"/>
    <n v="11.664300000000001"/>
    <n v="78.146000000000001"/>
    <s v="SP108"/>
    <s v="Salesperson_8"/>
    <s v="Cancelled"/>
    <s v="online"/>
  </r>
  <r>
    <s v="S08523"/>
    <d v="2023-05-12T18:02:00"/>
    <x v="64"/>
    <s v="P1022"/>
    <s v="Jeans_022"/>
    <x v="6"/>
    <s v="Red"/>
    <s v="L"/>
    <n v="4"/>
    <n v="1207.05"/>
    <n v="1075.49"/>
    <n v="4828.2"/>
    <n v="4301.96"/>
    <s v="C28522"/>
    <s v="Lakshmi_8522"/>
    <s v="Salem"/>
    <n v="11.664300000000001"/>
    <n v="78.146000000000001"/>
    <s v="SP146"/>
    <s v="Salesperson_46"/>
    <s v="Shipped"/>
    <s v="online"/>
  </r>
  <r>
    <s v="S08524"/>
    <d v="2023-05-19T19:14:00"/>
    <x v="62"/>
    <s v="P1023"/>
    <s v="Women's_023"/>
    <x v="0"/>
    <s v="White"/>
    <s v="S"/>
    <n v="1"/>
    <n v="351.97"/>
    <n v="302.08999999999997"/>
    <n v="351.97"/>
    <n v="302.08999999999997"/>
    <s v="C28523"/>
    <s v="Anu_8523"/>
    <s v="Tiruchirappalli"/>
    <n v="10.7905"/>
    <n v="78.704700000000003"/>
    <s v="SP146"/>
    <s v="Salesperson_46"/>
    <s v="Cancelled"/>
    <s v="mobile_app"/>
  </r>
  <r>
    <s v="S08525"/>
    <d v="2024-06-18T11:01:00"/>
    <x v="11"/>
    <s v="P1024"/>
    <s v="Women's_024"/>
    <x v="0"/>
    <s v="Pink"/>
    <s v="L"/>
    <n v="1"/>
    <n v="1712"/>
    <n v="1277.9000000000001"/>
    <n v="1712"/>
    <n v="1277.9000000000001"/>
    <s v="C28524"/>
    <s v="Vishal_8524"/>
    <s v="Madurai"/>
    <n v="9.9252000000000002"/>
    <n v="78.119799999999998"/>
    <s v="SP144"/>
    <s v="Salesperson_44"/>
    <s v="Cancelled"/>
    <s v="online"/>
  </r>
  <r>
    <s v="S08526"/>
    <d v="2023-10-11T10:50:00"/>
    <x v="37"/>
    <s v="P1025"/>
    <s v="Sarees_025"/>
    <x v="7"/>
    <s v="White"/>
    <s v="XS"/>
    <n v="1"/>
    <n v="2134.19"/>
    <n v="1490.23"/>
    <n v="2134.19"/>
    <n v="1490.23"/>
    <s v="C28525"/>
    <s v="Karthik_8525"/>
    <s v="Salem"/>
    <n v="11.664300000000001"/>
    <n v="78.146000000000001"/>
    <s v="SP142"/>
    <s v="Salesperson_42"/>
    <s v="Shipped"/>
    <s v="in-store"/>
  </r>
  <r>
    <s v="S08527"/>
    <d v="2024-10-03T14:15:00"/>
    <x v="25"/>
    <s v="P1026"/>
    <s v="T-Shirts_026"/>
    <x v="2"/>
    <s v="Black"/>
    <s v="XL"/>
    <n v="2"/>
    <n v="1505.05"/>
    <n v="1228.96"/>
    <n v="3010.1"/>
    <n v="2457.92"/>
    <s v="C28526"/>
    <s v="Sanjay_8526"/>
    <s v="Salem"/>
    <n v="11.664300000000001"/>
    <n v="78.146000000000001"/>
    <s v="SP131"/>
    <s v="Salesperson_31"/>
    <s v="Returned"/>
    <s v="in-store"/>
  </r>
  <r>
    <s v="S08528"/>
    <d v="2023-09-23T20:55:00"/>
    <x v="70"/>
    <s v="P1027"/>
    <s v="Kid's_027"/>
    <x v="5"/>
    <s v="Maroon"/>
    <s v="XL"/>
    <n v="1"/>
    <n v="1569.65"/>
    <n v="1063.58"/>
    <n v="1569.65"/>
    <n v="1063.58"/>
    <s v="C28527"/>
    <s v="Ravi_8527"/>
    <s v="Madurai"/>
    <n v="9.9252000000000002"/>
    <n v="78.119799999999998"/>
    <s v="SP141"/>
    <s v="Salesperson_41"/>
    <s v="Returned"/>
    <s v="online"/>
  </r>
  <r>
    <s v="S08529"/>
    <d v="2024-04-06T15:36:00"/>
    <x v="82"/>
    <s v="P1028"/>
    <s v="Sarees_028"/>
    <x v="7"/>
    <s v="Grey"/>
    <s v="XL"/>
    <n v="1"/>
    <n v="990.76"/>
    <n v="866.44"/>
    <n v="990.76"/>
    <n v="866.44"/>
    <s v="C28528"/>
    <s v="Anu_8528"/>
    <s v="Madurai"/>
    <n v="9.9252000000000002"/>
    <n v="78.119799999999998"/>
    <s v="SP111"/>
    <s v="Salesperson_11"/>
    <s v="Returned"/>
    <s v="in-store"/>
  </r>
  <r>
    <s v="S08530"/>
    <d v="2023-03-15T14:29:00"/>
    <x v="16"/>
    <s v="P1029"/>
    <s v="Sarees_029"/>
    <x v="7"/>
    <s v="Yellow"/>
    <s v="XXL"/>
    <n v="1"/>
    <n v="1887.13"/>
    <n v="1230.02"/>
    <n v="1887.13"/>
    <n v="1230.02"/>
    <s v="C28529"/>
    <s v="Vishal_8529"/>
    <s v="Chennai"/>
    <n v="13.082700000000001"/>
    <n v="80.270700000000005"/>
    <s v="SP146"/>
    <s v="Salesperson_46"/>
    <s v="Returned"/>
    <s v="mobile_app"/>
  </r>
  <r>
    <s v="S08531"/>
    <d v="2023-01-22T15:05:00"/>
    <x v="85"/>
    <s v="P1030"/>
    <s v="Kid's_030"/>
    <x v="5"/>
    <s v="Blue"/>
    <s v="XS"/>
    <n v="2"/>
    <n v="380.07"/>
    <n v="284.83999999999997"/>
    <n v="760.14"/>
    <n v="569.67999999999995"/>
    <s v="C28530"/>
    <s v="Aarav_8530"/>
    <s v="Coimbatore"/>
    <n v="11.0168"/>
    <n v="76.955799999999996"/>
    <s v="SP119"/>
    <s v="Salesperson_19"/>
    <s v="Cancelled"/>
    <s v="in-store"/>
  </r>
  <r>
    <s v="S08532"/>
    <d v="2024-05-12T11:38:00"/>
    <x v="83"/>
    <s v="P1031"/>
    <s v="Kurta_031"/>
    <x v="1"/>
    <s v="Blue"/>
    <s v="XS"/>
    <n v="1"/>
    <n v="904.5"/>
    <n v="669.91"/>
    <n v="904.5"/>
    <n v="669.91"/>
    <s v="C28531"/>
    <s v="Sanjay_8531"/>
    <s v="Vellore"/>
    <n v="12.916499999999999"/>
    <n v="79.132499999999993"/>
    <s v="SP128"/>
    <s v="Salesperson_28"/>
    <s v="Cancelled"/>
    <s v="in-store"/>
  </r>
  <r>
    <s v="S08533"/>
    <d v="2024-03-20T11:15:00"/>
    <x v="7"/>
    <s v="P1032"/>
    <s v="Sarees_032"/>
    <x v="7"/>
    <s v="White"/>
    <s v="M"/>
    <n v="4"/>
    <n v="2277.67"/>
    <n v="1591.66"/>
    <n v="9110.68"/>
    <n v="6366.64"/>
    <s v="C28532"/>
    <s v="Meena_8532"/>
    <s v="Chennai"/>
    <n v="13.082700000000001"/>
    <n v="80.270700000000005"/>
    <s v="SP146"/>
    <s v="Salesperson_46"/>
    <s v="Returned"/>
    <s v="in-store"/>
  </r>
  <r>
    <s v="S08534"/>
    <d v="2024-10-02T10:29:00"/>
    <x v="25"/>
    <s v="P1033"/>
    <s v="Sportswear_033"/>
    <x v="3"/>
    <s v="Maroon"/>
    <s v="L"/>
    <n v="1"/>
    <n v="2134.65"/>
    <n v="1562.83"/>
    <n v="2134.65"/>
    <n v="1562.83"/>
    <s v="C28533"/>
    <s v="Priya_8533"/>
    <s v="Madurai"/>
    <n v="9.9252000000000002"/>
    <n v="78.119799999999998"/>
    <s v="SP147"/>
    <s v="Salesperson_47"/>
    <s v="Shipped"/>
    <s v="third-party"/>
  </r>
  <r>
    <s v="S08535"/>
    <d v="2024-02-21T11:10:00"/>
    <x v="73"/>
    <s v="P1034"/>
    <s v="Kid's_034"/>
    <x v="5"/>
    <s v="Black"/>
    <s v="S"/>
    <n v="1"/>
    <n v="2246.25"/>
    <n v="1795"/>
    <n v="2246.25"/>
    <n v="1795"/>
    <s v="C28534"/>
    <s v="Sathish_8534"/>
    <s v="Tirunelveli"/>
    <n v="8.7139000000000006"/>
    <n v="77.756699999999995"/>
    <s v="SP115"/>
    <s v="Salesperson_15"/>
    <s v="Paid"/>
    <s v="in-store"/>
  </r>
  <r>
    <s v="S08536"/>
    <d v="2024-07-16T10:38:00"/>
    <x v="59"/>
    <s v="P1035"/>
    <s v="Men's_035"/>
    <x v="4"/>
    <s v="Green"/>
    <s v="XXL"/>
    <n v="2"/>
    <n v="637.73"/>
    <n v="531.48"/>
    <n v="1275.46"/>
    <n v="1062.96"/>
    <s v="C28535"/>
    <s v="Karthik_8535"/>
    <s v="Tirunelveli"/>
    <n v="8.7139000000000006"/>
    <n v="77.756699999999995"/>
    <s v="SP112"/>
    <s v="Salesperson_12"/>
    <s v="Cancelled"/>
    <s v="third-party"/>
  </r>
  <r>
    <s v="S08537"/>
    <d v="2024-09-05T20:14:00"/>
    <x v="22"/>
    <s v="P1036"/>
    <s v="Sarees_036"/>
    <x v="7"/>
    <s v="Green"/>
    <s v="XXL"/>
    <n v="1"/>
    <n v="1941.91"/>
    <n v="1644.57"/>
    <n v="1941.91"/>
    <n v="1644.57"/>
    <s v="C28536"/>
    <s v="Karthik_8536"/>
    <s v="Erode"/>
    <n v="11.34"/>
    <n v="77.717200000000005"/>
    <s v="SP144"/>
    <s v="Salesperson_44"/>
    <s v="Pending"/>
    <s v="online"/>
  </r>
  <r>
    <s v="S08538"/>
    <d v="2023-08-21T12:29:00"/>
    <x v="4"/>
    <s v="P1037"/>
    <s v="Sportswear_037"/>
    <x v="3"/>
    <s v="Grey"/>
    <s v="XXL"/>
    <n v="1"/>
    <n v="985.28"/>
    <n v="760.75"/>
    <n v="985.28"/>
    <n v="760.75"/>
    <s v="C28537"/>
    <s v="Devi_8537"/>
    <s v="Tiruchirappalli"/>
    <n v="10.7905"/>
    <n v="78.704700000000003"/>
    <s v="SP106"/>
    <s v="Salesperson_6"/>
    <s v="Pending"/>
    <s v="in-store"/>
  </r>
  <r>
    <s v="S08539"/>
    <d v="2023-01-31T12:26:00"/>
    <x v="35"/>
    <s v="P1038"/>
    <s v="Sarees_038"/>
    <x v="7"/>
    <s v="Green"/>
    <s v="M"/>
    <n v="1"/>
    <n v="1579.02"/>
    <n v="1002.04"/>
    <n v="1579.02"/>
    <n v="1002.04"/>
    <s v="C28538"/>
    <s v="Karthik_8538"/>
    <s v="Vellore"/>
    <n v="12.916499999999999"/>
    <n v="79.132499999999993"/>
    <s v="SP102"/>
    <s v="Salesperson_2"/>
    <s v="Paid"/>
    <s v="in-store"/>
  </r>
  <r>
    <s v="S08540"/>
    <d v="2024-06-13T14:04:00"/>
    <x v="13"/>
    <s v="P1039"/>
    <s v="Jeans_039"/>
    <x v="6"/>
    <s v="Blue"/>
    <s v="XXL"/>
    <n v="1"/>
    <n v="744.11"/>
    <n v="497.73"/>
    <n v="744.11"/>
    <n v="497.73"/>
    <s v="C28539"/>
    <s v="Bhuvana_8539"/>
    <s v="Coimbatore"/>
    <n v="11.0168"/>
    <n v="76.955799999999996"/>
    <s v="SP104"/>
    <s v="Salesperson_4"/>
    <s v="Shipped"/>
    <s v="in-store"/>
  </r>
  <r>
    <s v="S08541"/>
    <d v="2023-02-27T11:00:00"/>
    <x v="10"/>
    <s v="P1040"/>
    <s v="Sarees_040"/>
    <x v="7"/>
    <s v="Blue"/>
    <s v="L"/>
    <n v="2"/>
    <n v="2278.9499999999998"/>
    <n v="1469.63"/>
    <n v="4557.8999999999996"/>
    <n v="2939.26"/>
    <s v="C28540"/>
    <s v="Meena_8540"/>
    <s v="Tiruchirappalli"/>
    <n v="10.7905"/>
    <n v="78.704700000000003"/>
    <s v="SP123"/>
    <s v="Salesperson_23"/>
    <s v="Cancelled"/>
    <s v="in-store"/>
  </r>
  <r>
    <s v="S08542"/>
    <d v="2024-05-03T16:56:00"/>
    <x v="47"/>
    <s v="P1041"/>
    <s v="Jeans_041"/>
    <x v="6"/>
    <s v="Pink"/>
    <s v="S"/>
    <n v="4"/>
    <n v="1652.65"/>
    <n v="1008.64"/>
    <n v="6610.6"/>
    <n v="4034.56"/>
    <s v="C28541"/>
    <s v="Ganesh_8541"/>
    <s v="Salem"/>
    <n v="11.664300000000001"/>
    <n v="78.146000000000001"/>
    <s v="SP136"/>
    <s v="Salesperson_36"/>
    <s v="Pending"/>
    <s v="third-party"/>
  </r>
  <r>
    <s v="S08543"/>
    <d v="2023-12-31T17:34:00"/>
    <x v="34"/>
    <s v="P1042"/>
    <s v="Women's_042"/>
    <x v="0"/>
    <s v="Yellow"/>
    <s v="XS"/>
    <n v="1"/>
    <n v="2298.8000000000002"/>
    <n v="1885.71"/>
    <n v="2298.8000000000002"/>
    <n v="1885.71"/>
    <s v="C28542"/>
    <s v="Karthik_8542"/>
    <s v="Erode"/>
    <n v="11.34"/>
    <n v="77.717200000000005"/>
    <s v="SP137"/>
    <s v="Salesperson_37"/>
    <s v="Returned"/>
    <s v="online"/>
  </r>
  <r>
    <s v="S08544"/>
    <d v="2023-02-28T20:20:00"/>
    <x v="10"/>
    <s v="P1043"/>
    <s v="T-Shirts_043"/>
    <x v="2"/>
    <s v="Black"/>
    <s v="XL"/>
    <n v="3"/>
    <n v="1026.57"/>
    <n v="872.41"/>
    <n v="3079.71"/>
    <n v="2617.23"/>
    <s v="C28543"/>
    <s v="Ravi_8543"/>
    <s v="Vellore"/>
    <n v="12.916499999999999"/>
    <n v="79.132499999999993"/>
    <s v="SP104"/>
    <s v="Salesperson_4"/>
    <s v="Shipped"/>
    <s v="in-store"/>
  </r>
  <r>
    <s v="S08545"/>
    <d v="2023-02-23T12:28:00"/>
    <x v="29"/>
    <s v="P1044"/>
    <s v="Women's_044"/>
    <x v="0"/>
    <s v="Black"/>
    <s v="M"/>
    <n v="1"/>
    <n v="2385.2800000000002"/>
    <n v="1434.15"/>
    <n v="2385.2800000000002"/>
    <n v="1434.15"/>
    <s v="C28544"/>
    <s v="Lakshmi_8544"/>
    <s v="Tiruchirappalli"/>
    <n v="10.7905"/>
    <n v="78.704700000000003"/>
    <s v="SP122"/>
    <s v="Salesperson_22"/>
    <s v="Cancelled"/>
    <s v="online"/>
  </r>
  <r>
    <s v="S08546"/>
    <d v="2023-08-08T10:51:00"/>
    <x v="92"/>
    <s v="P1045"/>
    <s v="Women's_045"/>
    <x v="0"/>
    <s v="Red"/>
    <s v="M"/>
    <n v="1"/>
    <n v="1981.89"/>
    <n v="1226.3900000000001"/>
    <n v="1981.89"/>
    <n v="1226.3900000000001"/>
    <s v="C28545"/>
    <s v="Sanjay_8545"/>
    <s v="Salem"/>
    <n v="11.664300000000001"/>
    <n v="78.146000000000001"/>
    <s v="SP134"/>
    <s v="Salesperson_34"/>
    <s v="Pending"/>
    <s v="mobile_app"/>
  </r>
  <r>
    <s v="S08547"/>
    <d v="2023-01-24T16:35:00"/>
    <x v="17"/>
    <s v="P1046"/>
    <s v="Sarees_046"/>
    <x v="7"/>
    <s v="Pink"/>
    <s v="S"/>
    <n v="1"/>
    <n v="812.32"/>
    <n v="550.61"/>
    <n v="812.32"/>
    <n v="550.61"/>
    <s v="C28546"/>
    <s v="Devi_8546"/>
    <s v="Vellore"/>
    <n v="12.916499999999999"/>
    <n v="79.132499999999993"/>
    <s v="SP113"/>
    <s v="Salesperson_13"/>
    <s v="Cancelled"/>
    <s v="in-store"/>
  </r>
  <r>
    <s v="S08548"/>
    <d v="2024-01-01T12:10:00"/>
    <x v="39"/>
    <s v="P1047"/>
    <s v="Kurta_047"/>
    <x v="1"/>
    <s v="White"/>
    <s v="S"/>
    <n v="4"/>
    <n v="1610.65"/>
    <n v="1446.85"/>
    <n v="6442.6"/>
    <n v="5787.4"/>
    <s v="C28547"/>
    <s v="Lakshmi_8547"/>
    <s v="Tiruchirappalli"/>
    <n v="10.7905"/>
    <n v="78.704700000000003"/>
    <s v="SP107"/>
    <s v="Salesperson_7"/>
    <s v="Shipped"/>
    <s v="online"/>
  </r>
  <r>
    <s v="S08549"/>
    <d v="2024-07-31T18:47:00"/>
    <x v="60"/>
    <s v="P1048"/>
    <s v="Women's_048"/>
    <x v="0"/>
    <s v="Green"/>
    <s v="XS"/>
    <n v="3"/>
    <n v="1321.36"/>
    <n v="1040.21"/>
    <n v="3964.08"/>
    <n v="3120.63"/>
    <s v="C28548"/>
    <s v="Lakshmi_8548"/>
    <s v="Madurai"/>
    <n v="9.9252000000000002"/>
    <n v="78.119799999999998"/>
    <s v="SP135"/>
    <s v="Salesperson_35"/>
    <s v="Shipped"/>
    <s v="online"/>
  </r>
  <r>
    <s v="S08550"/>
    <d v="2023-11-03T19:29:00"/>
    <x v="5"/>
    <s v="P1049"/>
    <s v="Sportswear_049"/>
    <x v="3"/>
    <s v="Maroon"/>
    <s v="M"/>
    <n v="1"/>
    <n v="1954.62"/>
    <n v="1284.17"/>
    <n v="1954.62"/>
    <n v="1284.17"/>
    <s v="C28549"/>
    <s v="Kavin_8549"/>
    <s v="Vellore"/>
    <n v="12.916499999999999"/>
    <n v="79.132499999999993"/>
    <s v="SP130"/>
    <s v="Salesperson_30"/>
    <s v="Returned"/>
    <s v="in-store"/>
  </r>
  <r>
    <s v="S08551"/>
    <d v="2023-05-29T21:06:00"/>
    <x v="30"/>
    <s v="P1050"/>
    <s v="Women's_050"/>
    <x v="0"/>
    <s v="Yellow"/>
    <s v="S"/>
    <n v="1"/>
    <n v="768.91"/>
    <n v="599.67999999999995"/>
    <n v="768.91"/>
    <n v="599.67999999999995"/>
    <s v="C28550"/>
    <s v="Priya_8550"/>
    <s v="Vellore"/>
    <n v="12.916499999999999"/>
    <n v="79.132499999999993"/>
    <s v="SP108"/>
    <s v="Salesperson_8"/>
    <s v="Paid"/>
    <s v="mobile_app"/>
  </r>
  <r>
    <s v="S08552"/>
    <d v="2024-01-18T13:14:00"/>
    <x v="49"/>
    <s v="P1051"/>
    <s v="Sportswear_051"/>
    <x v="3"/>
    <s v="Yellow"/>
    <s v="XS"/>
    <n v="2"/>
    <n v="2206.7199999999998"/>
    <n v="1788.89"/>
    <n v="4413.4399999999996"/>
    <n v="3577.78"/>
    <s v="C28551"/>
    <s v="Bhuvana_8551"/>
    <s v="Erode"/>
    <n v="11.34"/>
    <n v="77.717200000000005"/>
    <s v="SP124"/>
    <s v="Salesperson_24"/>
    <s v="Cancelled"/>
    <s v="in-store"/>
  </r>
  <r>
    <s v="S08553"/>
    <d v="2023-07-15T12:45:00"/>
    <x v="91"/>
    <s v="P1052"/>
    <s v="Women's_052"/>
    <x v="0"/>
    <s v="Green"/>
    <s v="XXL"/>
    <n v="3"/>
    <n v="542.30999999999995"/>
    <n v="382.2"/>
    <n v="1626.93"/>
    <n v="1146.5999999999999"/>
    <s v="C28552"/>
    <s v="Anu_8552"/>
    <s v="Tirunelveli"/>
    <n v="8.7139000000000006"/>
    <n v="77.756699999999995"/>
    <s v="SP147"/>
    <s v="Salesperson_47"/>
    <s v="Shipped"/>
    <s v="in-store"/>
  </r>
  <r>
    <s v="S08554"/>
    <d v="2023-05-21T13:17:00"/>
    <x v="62"/>
    <s v="P1053"/>
    <s v="Sarees_053"/>
    <x v="7"/>
    <s v="White"/>
    <s v="M"/>
    <n v="4"/>
    <n v="1311.42"/>
    <n v="794.19"/>
    <n v="5245.68"/>
    <n v="3176.76"/>
    <s v="C28553"/>
    <s v="Diya_8553"/>
    <s v="Erode"/>
    <n v="11.34"/>
    <n v="77.717200000000005"/>
    <s v="SP118"/>
    <s v="Salesperson_18"/>
    <s v="Cancelled"/>
    <s v="mobile_app"/>
  </r>
  <r>
    <s v="S08555"/>
    <d v="2024-04-19T21:09:00"/>
    <x v="45"/>
    <s v="P1054"/>
    <s v="Jeans_054"/>
    <x v="6"/>
    <s v="Black"/>
    <s v="XS"/>
    <n v="2"/>
    <n v="1471.9"/>
    <n v="1009.2"/>
    <n v="2943.8"/>
    <n v="2018.4"/>
    <s v="C28554"/>
    <s v="Sanjay_8554"/>
    <s v="Coimbatore"/>
    <n v="11.0168"/>
    <n v="76.955799999999996"/>
    <s v="SP105"/>
    <s v="Salesperson_5"/>
    <s v="Returned"/>
    <s v="online"/>
  </r>
  <r>
    <s v="S08556"/>
    <d v="2023-05-06T10:52:00"/>
    <x v="32"/>
    <s v="P1055"/>
    <s v="Kurta_055"/>
    <x v="1"/>
    <s v="Maroon"/>
    <s v="M"/>
    <n v="1"/>
    <n v="275.41000000000003"/>
    <n v="238.89"/>
    <n v="275.41000000000003"/>
    <n v="238.89"/>
    <s v="C28555"/>
    <s v="Vishal_8555"/>
    <s v="Chennai"/>
    <n v="13.082700000000001"/>
    <n v="80.270700000000005"/>
    <s v="SP110"/>
    <s v="Salesperson_10"/>
    <s v="Shipped"/>
    <s v="in-store"/>
  </r>
  <r>
    <s v="S08557"/>
    <d v="2024-05-15T17:10:00"/>
    <x v="36"/>
    <s v="P1056"/>
    <s v="Kid's_056"/>
    <x v="5"/>
    <s v="Blue"/>
    <s v="XL"/>
    <n v="3"/>
    <n v="311.79000000000002"/>
    <n v="247.44"/>
    <n v="935.37"/>
    <n v="742.32"/>
    <s v="C28556"/>
    <s v="Aarav_8556"/>
    <s v="Erode"/>
    <n v="11.34"/>
    <n v="77.717200000000005"/>
    <s v="SP145"/>
    <s v="Salesperson_45"/>
    <s v="Paid"/>
    <s v="in-store"/>
  </r>
  <r>
    <s v="S08558"/>
    <d v="2024-03-21T13:20:00"/>
    <x v="7"/>
    <s v="P1057"/>
    <s v="Jeans_057"/>
    <x v="6"/>
    <s v="Pink"/>
    <s v="S"/>
    <n v="4"/>
    <n v="1745.7"/>
    <n v="1569.67"/>
    <n v="6982.8"/>
    <n v="6278.68"/>
    <s v="C28557"/>
    <s v="Kavin_8557"/>
    <s v="Tiruchirappalli"/>
    <n v="10.7905"/>
    <n v="78.704700000000003"/>
    <s v="SP143"/>
    <s v="Salesperson_43"/>
    <s v="Returned"/>
    <s v="online"/>
  </r>
  <r>
    <s v="S08559"/>
    <d v="2023-09-26T11:19:00"/>
    <x v="21"/>
    <s v="P1058"/>
    <s v="Women's_058"/>
    <x v="0"/>
    <s v="Maroon"/>
    <s v="M"/>
    <n v="1"/>
    <n v="1961.25"/>
    <n v="1313.38"/>
    <n v="1961.25"/>
    <n v="1313.38"/>
    <s v="C28558"/>
    <s v="Bhuvana_8558"/>
    <s v="Madurai"/>
    <n v="9.9252000000000002"/>
    <n v="78.119799999999998"/>
    <s v="SP109"/>
    <s v="Salesperson_9"/>
    <s v="Cancelled"/>
    <s v="in-store"/>
  </r>
  <r>
    <s v="S08560"/>
    <d v="2024-09-11T17:10:00"/>
    <x v="38"/>
    <s v="P1059"/>
    <s v="Women's_059"/>
    <x v="0"/>
    <s v="Pink"/>
    <s v="M"/>
    <n v="1"/>
    <n v="1237.94"/>
    <n v="1047.18"/>
    <n v="1237.94"/>
    <n v="1047.18"/>
    <s v="C28559"/>
    <s v="Priya_8559"/>
    <s v="Coimbatore"/>
    <n v="11.0168"/>
    <n v="76.955799999999996"/>
    <s v="SP112"/>
    <s v="Salesperson_12"/>
    <s v="Paid"/>
    <s v="in-store"/>
  </r>
  <r>
    <s v="S08561"/>
    <d v="2023-08-12T20:48:00"/>
    <x v="92"/>
    <s v="P1060"/>
    <s v="Sportswear_060"/>
    <x v="3"/>
    <s v="Black"/>
    <s v="XL"/>
    <n v="1"/>
    <n v="1386"/>
    <n v="1175.76"/>
    <n v="1386"/>
    <n v="1175.76"/>
    <s v="C28560"/>
    <s v="Anu_8560"/>
    <s v="Vellore"/>
    <n v="12.916499999999999"/>
    <n v="79.132499999999993"/>
    <s v="SP105"/>
    <s v="Salesperson_5"/>
    <s v="Returned"/>
    <s v="in-store"/>
  </r>
  <r>
    <s v="S08562"/>
    <d v="2023-04-01T18:18:00"/>
    <x v="67"/>
    <s v="P1061"/>
    <s v="T-Shirts_061"/>
    <x v="2"/>
    <s v="Yellow"/>
    <s v="M"/>
    <n v="1"/>
    <n v="2461.77"/>
    <n v="2079.75"/>
    <n v="2461.77"/>
    <n v="2079.75"/>
    <s v="C28561"/>
    <s v="Vishal_8561"/>
    <s v="Tiruchirappalli"/>
    <n v="10.7905"/>
    <n v="78.704700000000003"/>
    <s v="SP101"/>
    <s v="Salesperson_1"/>
    <s v="Paid"/>
    <s v="in-store"/>
  </r>
  <r>
    <s v="S08563"/>
    <d v="2024-09-08T12:25:00"/>
    <x v="22"/>
    <s v="P1062"/>
    <s v="Sportswear_062"/>
    <x v="3"/>
    <s v="White"/>
    <s v="M"/>
    <n v="2"/>
    <n v="577.74"/>
    <n v="415.53"/>
    <n v="1155.48"/>
    <n v="831.06"/>
    <s v="C28562"/>
    <s v="Bhuvana_8562"/>
    <s v="Vellore"/>
    <n v="12.916499999999999"/>
    <n v="79.132499999999993"/>
    <s v="SP147"/>
    <s v="Salesperson_47"/>
    <s v="Shipped"/>
    <s v="in-store"/>
  </r>
  <r>
    <s v="S08564"/>
    <d v="2024-03-13T10:34:00"/>
    <x v="24"/>
    <s v="P1063"/>
    <s v="Sportswear_063"/>
    <x v="3"/>
    <s v="White"/>
    <s v="XS"/>
    <n v="2"/>
    <n v="2395.52"/>
    <n v="1968.92"/>
    <n v="4791.04"/>
    <n v="3937.84"/>
    <s v="C28563"/>
    <s v="Lakshmi_8563"/>
    <s v="Salem"/>
    <n v="11.664300000000001"/>
    <n v="78.146000000000001"/>
    <s v="SP126"/>
    <s v="Salesperson_26"/>
    <s v="Returned"/>
    <s v="mobile_app"/>
  </r>
  <r>
    <s v="S08565"/>
    <d v="2024-08-12T21:45:00"/>
    <x v="76"/>
    <s v="P1064"/>
    <s v="Women's_064"/>
    <x v="0"/>
    <s v="Maroon"/>
    <s v="S"/>
    <n v="1"/>
    <n v="1459.19"/>
    <n v="1009.45"/>
    <n v="1459.19"/>
    <n v="1009.45"/>
    <s v="C28564"/>
    <s v="Diya_8564"/>
    <s v="Erode"/>
    <n v="11.34"/>
    <n v="77.717200000000005"/>
    <s v="SP115"/>
    <s v="Salesperson_15"/>
    <s v="Pending"/>
    <s v="in-store"/>
  </r>
  <r>
    <s v="S08566"/>
    <d v="2024-09-07T17:17:00"/>
    <x v="22"/>
    <s v="P1065"/>
    <s v="Kid's_065"/>
    <x v="5"/>
    <s v="Yellow"/>
    <s v="S"/>
    <n v="2"/>
    <n v="1600.8"/>
    <n v="1140.6500000000001"/>
    <n v="3201.6"/>
    <n v="2281.3000000000002"/>
    <s v="C28565"/>
    <s v="Bhuvana_8565"/>
    <s v="Tiruchirappalli"/>
    <n v="10.7905"/>
    <n v="78.704700000000003"/>
    <s v="SP145"/>
    <s v="Salesperson_45"/>
    <s v="Shipped"/>
    <s v="online"/>
  </r>
  <r>
    <s v="S08567"/>
    <d v="2023-06-08T10:52:00"/>
    <x v="87"/>
    <s v="P1066"/>
    <s v="Jeans_066"/>
    <x v="6"/>
    <s v="Red"/>
    <s v="M"/>
    <n v="1"/>
    <n v="1455.6"/>
    <n v="971.58"/>
    <n v="1455.6"/>
    <n v="971.58"/>
    <s v="C28566"/>
    <s v="Ravi_8566"/>
    <s v="Tirunelveli"/>
    <n v="8.7139000000000006"/>
    <n v="77.756699999999995"/>
    <s v="SP129"/>
    <s v="Salesperson_29"/>
    <s v="Cancelled"/>
    <s v="in-store"/>
  </r>
  <r>
    <s v="S08568"/>
    <d v="2023-09-19T15:07:00"/>
    <x v="70"/>
    <s v="P1067"/>
    <s v="Kurta_067"/>
    <x v="1"/>
    <s v="Pink"/>
    <s v="XS"/>
    <n v="1"/>
    <n v="1021.75"/>
    <n v="655.6"/>
    <n v="1021.75"/>
    <n v="655.6"/>
    <s v="C28567"/>
    <s v="Ravi_8567"/>
    <s v="Chennai"/>
    <n v="13.082700000000001"/>
    <n v="80.270700000000005"/>
    <s v="SP111"/>
    <s v="Salesperson_11"/>
    <s v="Returned"/>
    <s v="in-store"/>
  </r>
  <r>
    <s v="S08569"/>
    <d v="2024-01-06T16:17:00"/>
    <x v="39"/>
    <s v="P1068"/>
    <s v="Men's_068"/>
    <x v="4"/>
    <s v="Grey"/>
    <s v="XXL"/>
    <n v="2"/>
    <n v="733.31"/>
    <n v="482.47"/>
    <n v="1466.62"/>
    <n v="964.94"/>
    <s v="C28568"/>
    <s v="Priya_8568"/>
    <s v="Erode"/>
    <n v="11.34"/>
    <n v="77.717200000000005"/>
    <s v="SP127"/>
    <s v="Salesperson_27"/>
    <s v="Paid"/>
    <s v="in-store"/>
  </r>
  <r>
    <s v="S08570"/>
    <d v="2023-03-02T14:32:00"/>
    <x v="10"/>
    <s v="P1069"/>
    <s v="Kurta_069"/>
    <x v="1"/>
    <s v="Yellow"/>
    <s v="XS"/>
    <n v="2"/>
    <n v="2241.2399999999998"/>
    <n v="1694.73"/>
    <n v="4482.4799999999996"/>
    <n v="3389.46"/>
    <s v="C28569"/>
    <s v="Anu_8569"/>
    <s v="Tirunelveli"/>
    <n v="8.7139000000000006"/>
    <n v="77.756699999999995"/>
    <s v="SP145"/>
    <s v="Salesperson_45"/>
    <s v="Pending"/>
    <s v="in-store"/>
  </r>
  <r>
    <s v="S08571"/>
    <d v="2023-12-29T14:24:00"/>
    <x v="34"/>
    <s v="P1070"/>
    <s v="Kurta_070"/>
    <x v="1"/>
    <s v="Blue"/>
    <s v="XS"/>
    <n v="1"/>
    <n v="1620.71"/>
    <n v="1310.93"/>
    <n v="1620.71"/>
    <n v="1310.93"/>
    <s v="C28570"/>
    <s v="Priya_8570"/>
    <s v="Erode"/>
    <n v="11.34"/>
    <n v="77.717200000000005"/>
    <s v="SP123"/>
    <s v="Salesperson_23"/>
    <s v="Returned"/>
    <s v="in-store"/>
  </r>
  <r>
    <s v="S08572"/>
    <d v="2023-10-21T14:48:00"/>
    <x v="69"/>
    <s v="P1071"/>
    <s v="Jeans_071"/>
    <x v="6"/>
    <s v="Green"/>
    <s v="L"/>
    <n v="1"/>
    <n v="554.16"/>
    <n v="490.99"/>
    <n v="554.16"/>
    <n v="490.99"/>
    <s v="C28571"/>
    <s v="Sanjay_8571"/>
    <s v="Salem"/>
    <n v="11.664300000000001"/>
    <n v="78.146000000000001"/>
    <s v="SP131"/>
    <s v="Salesperson_31"/>
    <s v="Returned"/>
    <s v="in-store"/>
  </r>
  <r>
    <s v="S08573"/>
    <d v="2024-08-27T20:25:00"/>
    <x v="20"/>
    <s v="P1072"/>
    <s v="Women's_072"/>
    <x v="0"/>
    <s v="White"/>
    <s v="XS"/>
    <n v="1"/>
    <n v="2119.96"/>
    <n v="1808.61"/>
    <n v="2119.96"/>
    <n v="1808.61"/>
    <s v="C28572"/>
    <s v="Kavin_8572"/>
    <s v="Salem"/>
    <n v="11.664300000000001"/>
    <n v="78.146000000000001"/>
    <s v="SP100"/>
    <s v="Salesperson_0"/>
    <s v="Returned"/>
    <s v="online"/>
  </r>
  <r>
    <s v="S08574"/>
    <d v="2023-06-15T14:35:00"/>
    <x v="23"/>
    <s v="P1073"/>
    <s v="Jeans_073"/>
    <x v="6"/>
    <s v="Pink"/>
    <s v="XL"/>
    <n v="3"/>
    <n v="2220.0700000000002"/>
    <n v="1906.34"/>
    <n v="6660.21"/>
    <n v="5719.02"/>
    <s v="C28573"/>
    <s v="Vishal_8573"/>
    <s v="Tiruchirappalli"/>
    <n v="10.7905"/>
    <n v="78.704700000000003"/>
    <s v="SP120"/>
    <s v="Salesperson_20"/>
    <s v="Cancelled"/>
    <s v="in-store"/>
  </r>
  <r>
    <s v="S08575"/>
    <d v="2024-07-15T20:33:00"/>
    <x v="59"/>
    <s v="P1074"/>
    <s v="Kurta_074"/>
    <x v="1"/>
    <s v="Red"/>
    <s v="XS"/>
    <n v="2"/>
    <n v="2082.37"/>
    <n v="1816.68"/>
    <n v="4164.74"/>
    <n v="3633.36"/>
    <s v="C28574"/>
    <s v="Aarav_8574"/>
    <s v="Coimbatore"/>
    <n v="11.0168"/>
    <n v="76.955799999999996"/>
    <s v="SP135"/>
    <s v="Salesperson_35"/>
    <s v="Pending"/>
    <s v="in-store"/>
  </r>
  <r>
    <s v="S08576"/>
    <d v="2024-10-03T15:11:00"/>
    <x v="25"/>
    <s v="P1075"/>
    <s v="Men's_075"/>
    <x v="4"/>
    <s v="Maroon"/>
    <s v="L"/>
    <n v="4"/>
    <n v="1670.21"/>
    <n v="1083.57"/>
    <n v="6680.84"/>
    <n v="4334.28"/>
    <s v="C28575"/>
    <s v="Diya_8575"/>
    <s v="Erode"/>
    <n v="11.34"/>
    <n v="77.717200000000005"/>
    <s v="SP140"/>
    <s v="Salesperson_40"/>
    <s v="Pending"/>
    <s v="in-store"/>
  </r>
  <r>
    <s v="S08577"/>
    <d v="2024-06-14T18:08:00"/>
    <x v="13"/>
    <s v="P1076"/>
    <s v="Women's_076"/>
    <x v="0"/>
    <s v="Black"/>
    <s v="XXL"/>
    <n v="4"/>
    <n v="1290.43"/>
    <n v="807.46"/>
    <n v="5161.72"/>
    <n v="3229.84"/>
    <s v="C28576"/>
    <s v="Lakshmi_8576"/>
    <s v="Madurai"/>
    <n v="9.9252000000000002"/>
    <n v="78.119799999999998"/>
    <s v="SP130"/>
    <s v="Salesperson_30"/>
    <s v="Paid"/>
    <s v="mobile_app"/>
  </r>
  <r>
    <s v="S08578"/>
    <d v="2024-05-31T13:38:00"/>
    <x v="54"/>
    <s v="P1077"/>
    <s v="Women's_077"/>
    <x v="0"/>
    <s v="Maroon"/>
    <s v="XL"/>
    <n v="1"/>
    <n v="2179.62"/>
    <n v="1791.17"/>
    <n v="2179.62"/>
    <n v="1791.17"/>
    <s v="C28577"/>
    <s v="Sathish_8577"/>
    <s v="Tiruchirappalli"/>
    <n v="10.7905"/>
    <n v="78.704700000000003"/>
    <s v="SP135"/>
    <s v="Salesperson_35"/>
    <s v="Paid"/>
    <s v="online"/>
  </r>
  <r>
    <s v="S08579"/>
    <d v="2023-09-10T17:11:00"/>
    <x v="74"/>
    <s v="P1078"/>
    <s v="Sportswear_078"/>
    <x v="3"/>
    <s v="Green"/>
    <s v="XS"/>
    <n v="1"/>
    <n v="2170.1999999999998"/>
    <n v="1726.84"/>
    <n v="2170.1999999999998"/>
    <n v="1726.84"/>
    <s v="C28578"/>
    <s v="Priya_8578"/>
    <s v="Tirunelveli"/>
    <n v="8.7139000000000006"/>
    <n v="77.756699999999995"/>
    <s v="SP100"/>
    <s v="Salesperson_0"/>
    <s v="Paid"/>
    <s v="online"/>
  </r>
  <r>
    <s v="S08580"/>
    <d v="2024-04-26T13:25:00"/>
    <x v="75"/>
    <s v="P1079"/>
    <s v="Women's_079"/>
    <x v="0"/>
    <s v="Grey"/>
    <s v="XXL"/>
    <n v="2"/>
    <n v="531.48"/>
    <n v="443.32"/>
    <n v="1062.96"/>
    <n v="886.64"/>
    <s v="C28579"/>
    <s v="Karthik_8579"/>
    <s v="Vellore"/>
    <n v="12.916499999999999"/>
    <n v="79.132499999999993"/>
    <s v="SP126"/>
    <s v="Salesperson_26"/>
    <s v="Paid"/>
    <s v="in-store"/>
  </r>
  <r>
    <s v="S08581"/>
    <d v="2023-09-28T14:04:00"/>
    <x v="21"/>
    <s v="P1080"/>
    <s v="Women's_080"/>
    <x v="0"/>
    <s v="Maroon"/>
    <s v="XS"/>
    <n v="4"/>
    <n v="2431.6999999999998"/>
    <n v="2106.12"/>
    <n v="9726.7999999999993"/>
    <n v="8424.48"/>
    <s v="C28580"/>
    <s v="Anu_8580"/>
    <s v="Erode"/>
    <n v="11.34"/>
    <n v="77.717200000000005"/>
    <s v="SP145"/>
    <s v="Salesperson_45"/>
    <s v="Shipped"/>
    <s v="online"/>
  </r>
  <r>
    <s v="S08582"/>
    <d v="2024-09-27T14:29:00"/>
    <x v="55"/>
    <s v="P1081"/>
    <s v="Sarees_081"/>
    <x v="7"/>
    <s v="Green"/>
    <s v="S"/>
    <n v="1"/>
    <n v="2349.2800000000002"/>
    <n v="1917.96"/>
    <n v="2349.2800000000002"/>
    <n v="1917.96"/>
    <s v="C28581"/>
    <s v="Priya_8581"/>
    <s v="Madurai"/>
    <n v="9.9252000000000002"/>
    <n v="78.119799999999998"/>
    <s v="SP119"/>
    <s v="Salesperson_19"/>
    <s v="Cancelled"/>
    <s v="in-store"/>
  </r>
  <r>
    <s v="S08583"/>
    <d v="2024-09-13T20:45:00"/>
    <x v="38"/>
    <s v="P1082"/>
    <s v="Women's_082"/>
    <x v="0"/>
    <s v="Yellow"/>
    <s v="S"/>
    <n v="4"/>
    <n v="1586.89"/>
    <n v="1246.3800000000001"/>
    <n v="6347.56"/>
    <n v="4985.5200000000004"/>
    <s v="C28582"/>
    <s v="Lakshmi_8582"/>
    <s v="Tiruchirappalli"/>
    <n v="10.7905"/>
    <n v="78.704700000000003"/>
    <s v="SP110"/>
    <s v="Salesperson_10"/>
    <s v="Cancelled"/>
    <s v="online"/>
  </r>
  <r>
    <s v="S08584"/>
    <d v="2024-05-08T17:29:00"/>
    <x v="83"/>
    <s v="P1083"/>
    <s v="Women's_083"/>
    <x v="0"/>
    <s v="Pink"/>
    <s v="L"/>
    <n v="1"/>
    <n v="2458.36"/>
    <n v="1851.12"/>
    <n v="2458.36"/>
    <n v="1851.12"/>
    <s v="C28583"/>
    <s v="Karthik_8583"/>
    <s v="Coimbatore"/>
    <n v="11.0168"/>
    <n v="76.955799999999996"/>
    <s v="SP131"/>
    <s v="Salesperson_31"/>
    <s v="Shipped"/>
    <s v="online"/>
  </r>
  <r>
    <s v="S08585"/>
    <d v="2023-01-25T13:55:00"/>
    <x v="17"/>
    <s v="P1084"/>
    <s v="Jeans_084"/>
    <x v="6"/>
    <s v="Blue"/>
    <s v="S"/>
    <n v="2"/>
    <n v="657.62"/>
    <n v="553.97"/>
    <n v="1315.24"/>
    <n v="1107.94"/>
    <s v="C28584"/>
    <s v="Diya_8584"/>
    <s v="Vellore"/>
    <n v="12.916499999999999"/>
    <n v="79.132499999999993"/>
    <s v="SP118"/>
    <s v="Salesperson_18"/>
    <s v="Cancelled"/>
    <s v="online"/>
  </r>
  <r>
    <s v="S08586"/>
    <d v="2023-07-15T16:38:00"/>
    <x v="91"/>
    <s v="P1085"/>
    <s v="Jeans_085"/>
    <x v="6"/>
    <s v="Blue"/>
    <s v="S"/>
    <n v="1"/>
    <n v="2199.38"/>
    <n v="1935.31"/>
    <n v="2199.38"/>
    <n v="1935.31"/>
    <s v="C28585"/>
    <s v="Karthik_8585"/>
    <s v="Madurai"/>
    <n v="9.9252000000000002"/>
    <n v="78.119799999999998"/>
    <s v="SP145"/>
    <s v="Salesperson_45"/>
    <s v="Shipped"/>
    <s v="in-store"/>
  </r>
  <r>
    <s v="S08587"/>
    <d v="2024-02-10T20:19:00"/>
    <x v="52"/>
    <s v="P1086"/>
    <s v="Kurta_086"/>
    <x v="1"/>
    <s v="Green"/>
    <s v="M"/>
    <n v="1"/>
    <n v="1056.02"/>
    <n v="650.91"/>
    <n v="1056.02"/>
    <n v="650.91"/>
    <s v="C28586"/>
    <s v="Karthik_8586"/>
    <s v="Tiruchirappalli"/>
    <n v="10.7905"/>
    <n v="78.704700000000003"/>
    <s v="SP131"/>
    <s v="Salesperson_31"/>
    <s v="Shipped"/>
    <s v="in-store"/>
  </r>
  <r>
    <s v="S08588"/>
    <d v="2023-04-18T15:49:00"/>
    <x v="12"/>
    <s v="P1087"/>
    <s v="Sarees_087"/>
    <x v="7"/>
    <s v="Blue"/>
    <s v="XS"/>
    <n v="1"/>
    <n v="650.29"/>
    <n v="454.37"/>
    <n v="650.29"/>
    <n v="454.37"/>
    <s v="C28587"/>
    <s v="Bhuvana_8587"/>
    <s v="Madurai"/>
    <n v="9.9252000000000002"/>
    <n v="78.119799999999998"/>
    <s v="SP120"/>
    <s v="Salesperson_20"/>
    <s v="Shipped"/>
    <s v="in-store"/>
  </r>
  <r>
    <s v="S08589"/>
    <d v="2024-05-07T10:24:00"/>
    <x v="83"/>
    <s v="P1088"/>
    <s v="Kurta_088"/>
    <x v="1"/>
    <s v="Yellow"/>
    <s v="XS"/>
    <n v="2"/>
    <n v="1144.95"/>
    <n v="955.54"/>
    <n v="2289.9"/>
    <n v="1911.08"/>
    <s v="C28588"/>
    <s v="Priya_8588"/>
    <s v="Tiruchirappalli"/>
    <n v="10.7905"/>
    <n v="78.704700000000003"/>
    <s v="SP138"/>
    <s v="Salesperson_38"/>
    <s v="Paid"/>
    <s v="online"/>
  </r>
  <r>
    <s v="S08590"/>
    <d v="2023-01-07T15:09:00"/>
    <x v="3"/>
    <s v="P1089"/>
    <s v="Sportswear_089"/>
    <x v="3"/>
    <s v="Green"/>
    <s v="L"/>
    <n v="2"/>
    <n v="2430.0100000000002"/>
    <n v="1461.26"/>
    <n v="4860.0200000000004"/>
    <n v="2922.52"/>
    <s v="C28589"/>
    <s v="Diya_8589"/>
    <s v="Tirunelveli"/>
    <n v="8.7139000000000006"/>
    <n v="77.756699999999995"/>
    <s v="SP116"/>
    <s v="Salesperson_16"/>
    <s v="Cancelled"/>
    <s v="in-store"/>
  </r>
  <r>
    <s v="S08591"/>
    <d v="2024-08-09T15:39:00"/>
    <x v="46"/>
    <s v="P1090"/>
    <s v="Jeans_090"/>
    <x v="6"/>
    <s v="Pink"/>
    <s v="S"/>
    <n v="4"/>
    <n v="2074.5300000000002"/>
    <n v="1616.72"/>
    <n v="8298.1200000000008"/>
    <n v="6466.88"/>
    <s v="C28590"/>
    <s v="Anu_8590"/>
    <s v="Coimbatore"/>
    <n v="11.0168"/>
    <n v="76.955799999999996"/>
    <s v="SP147"/>
    <s v="Salesperson_47"/>
    <s v="Pending"/>
    <s v="third-party"/>
  </r>
  <r>
    <s v="S08592"/>
    <d v="2023-08-18T10:02:00"/>
    <x v="63"/>
    <s v="P1091"/>
    <s v="T-Shirts_091"/>
    <x v="2"/>
    <s v="Blue"/>
    <s v="S"/>
    <n v="4"/>
    <n v="1508.79"/>
    <n v="1099.04"/>
    <n v="6035.16"/>
    <n v="4396.16"/>
    <s v="C28591"/>
    <s v="Sanjay_8591"/>
    <s v="Tirunelveli"/>
    <n v="8.7139000000000006"/>
    <n v="77.756699999999995"/>
    <s v="SP101"/>
    <s v="Salesperson_1"/>
    <s v="Pending"/>
    <s v="third-party"/>
  </r>
  <r>
    <s v="S08593"/>
    <d v="2023-07-17T19:43:00"/>
    <x v="15"/>
    <s v="P1092"/>
    <s v="Jeans_092"/>
    <x v="6"/>
    <s v="White"/>
    <s v="L"/>
    <n v="2"/>
    <n v="1383.12"/>
    <n v="979.42"/>
    <n v="2766.24"/>
    <n v="1958.84"/>
    <s v="C28592"/>
    <s v="Aarav_8592"/>
    <s v="Vellore"/>
    <n v="12.916499999999999"/>
    <n v="79.132499999999993"/>
    <s v="SP119"/>
    <s v="Salesperson_19"/>
    <s v="Cancelled"/>
    <s v="online"/>
  </r>
  <r>
    <s v="S08594"/>
    <d v="2023-08-16T12:53:00"/>
    <x v="63"/>
    <s v="P1093"/>
    <s v="Kurta_093"/>
    <x v="1"/>
    <s v="Maroon"/>
    <s v="L"/>
    <n v="4"/>
    <n v="2431.3200000000002"/>
    <n v="1470.05"/>
    <n v="9725.2800000000007"/>
    <n v="5880.2"/>
    <s v="C28593"/>
    <s v="Karthik_8593"/>
    <s v="Vellore"/>
    <n v="12.916499999999999"/>
    <n v="79.132499999999993"/>
    <s v="SP119"/>
    <s v="Salesperson_19"/>
    <s v="Returned"/>
    <s v="in-store"/>
  </r>
  <r>
    <s v="S08595"/>
    <d v="2024-10-10T18:49:00"/>
    <x v="28"/>
    <s v="P1094"/>
    <s v="Kurta_094"/>
    <x v="1"/>
    <s v="Yellow"/>
    <s v="M"/>
    <n v="1"/>
    <n v="2016.93"/>
    <n v="1273.26"/>
    <n v="2016.93"/>
    <n v="1273.26"/>
    <s v="C28594"/>
    <s v="Devi_8594"/>
    <s v="Salem"/>
    <n v="11.664300000000001"/>
    <n v="78.146000000000001"/>
    <s v="SP134"/>
    <s v="Salesperson_34"/>
    <s v="Pending"/>
    <s v="in-store"/>
  </r>
  <r>
    <s v="S08596"/>
    <d v="2023-03-01T21:07:00"/>
    <x v="10"/>
    <s v="P1095"/>
    <s v="Women's_095"/>
    <x v="0"/>
    <s v="Maroon"/>
    <s v="L"/>
    <n v="3"/>
    <n v="1919.97"/>
    <n v="1188.56"/>
    <n v="5759.91"/>
    <n v="3565.68"/>
    <s v="C28595"/>
    <s v="Meena_8595"/>
    <s v="Madurai"/>
    <n v="9.9252000000000002"/>
    <n v="78.119799999999998"/>
    <s v="SP106"/>
    <s v="Salesperson_6"/>
    <s v="Pending"/>
    <s v="in-store"/>
  </r>
  <r>
    <s v="S08597"/>
    <d v="2024-04-30T15:16:00"/>
    <x v="47"/>
    <s v="P1096"/>
    <s v="Sarees_096"/>
    <x v="7"/>
    <s v="Yellow"/>
    <s v="XL"/>
    <n v="1"/>
    <n v="1093.03"/>
    <n v="674.6"/>
    <n v="1093.03"/>
    <n v="674.6"/>
    <s v="C28596"/>
    <s v="Anu_8596"/>
    <s v="Vellore"/>
    <n v="12.916499999999999"/>
    <n v="79.132499999999993"/>
    <s v="SP130"/>
    <s v="Salesperson_30"/>
    <s v="Returned"/>
    <s v="in-store"/>
  </r>
  <r>
    <s v="S08598"/>
    <d v="2024-04-13T14:04:00"/>
    <x v="86"/>
    <s v="P1097"/>
    <s v="Men's_097"/>
    <x v="4"/>
    <s v="Yellow"/>
    <s v="XS"/>
    <n v="4"/>
    <n v="589.63"/>
    <n v="404.38"/>
    <n v="2358.52"/>
    <n v="1617.52"/>
    <s v="C28597"/>
    <s v="Meena_8597"/>
    <s v="Coimbatore"/>
    <n v="11.0168"/>
    <n v="76.955799999999996"/>
    <s v="SP121"/>
    <s v="Salesperson_21"/>
    <s v="Paid"/>
    <s v="third-party"/>
  </r>
  <r>
    <s v="S08599"/>
    <d v="2024-01-07T13:10:00"/>
    <x v="39"/>
    <s v="P1098"/>
    <s v="Jeans_098"/>
    <x v="6"/>
    <s v="White"/>
    <s v="XXL"/>
    <n v="2"/>
    <n v="386.18"/>
    <n v="280.88"/>
    <n v="772.36"/>
    <n v="561.76"/>
    <s v="C28598"/>
    <s v="Priya_8598"/>
    <s v="Tirunelveli"/>
    <n v="8.7139000000000006"/>
    <n v="77.756699999999995"/>
    <s v="SP103"/>
    <s v="Salesperson_3"/>
    <s v="Cancelled"/>
    <s v="online"/>
  </r>
  <r>
    <s v="S08600"/>
    <d v="2023-02-05T18:57:00"/>
    <x v="35"/>
    <s v="P1099"/>
    <s v="Kurta_099"/>
    <x v="1"/>
    <s v="Yellow"/>
    <s v="XXL"/>
    <n v="1"/>
    <n v="1263.8"/>
    <n v="939.68"/>
    <n v="1263.8"/>
    <n v="939.68"/>
    <s v="C28599"/>
    <s v="Priya_8599"/>
    <s v="Erode"/>
    <n v="11.34"/>
    <n v="77.717200000000005"/>
    <s v="SP144"/>
    <s v="Salesperson_44"/>
    <s v="Pending"/>
    <s v="in-store"/>
  </r>
  <r>
    <s v="S08601"/>
    <d v="2024-02-12T10:07:00"/>
    <x v="18"/>
    <s v="P1100"/>
    <s v="Sportswear_100"/>
    <x v="3"/>
    <s v="White"/>
    <s v="M"/>
    <n v="1"/>
    <n v="423.9"/>
    <n v="368.25"/>
    <n v="423.9"/>
    <n v="368.25"/>
    <s v="C28600"/>
    <s v="Ravi_8600"/>
    <s v="Vellore"/>
    <n v="12.916499999999999"/>
    <n v="79.132499999999993"/>
    <s v="SP105"/>
    <s v="Salesperson_5"/>
    <s v="Pending"/>
    <s v="in-store"/>
  </r>
  <r>
    <s v="S08602"/>
    <d v="2024-07-29T17:03:00"/>
    <x v="60"/>
    <s v="P1101"/>
    <s v="T-Shirts_101"/>
    <x v="2"/>
    <s v="Blue"/>
    <s v="S"/>
    <n v="1"/>
    <n v="1878.98"/>
    <n v="1310.97"/>
    <n v="1878.98"/>
    <n v="1310.97"/>
    <s v="C28601"/>
    <s v="Karthik_8601"/>
    <s v="Tiruchirappalli"/>
    <n v="10.7905"/>
    <n v="78.704700000000003"/>
    <s v="SP141"/>
    <s v="Salesperson_41"/>
    <s v="Cancelled"/>
    <s v="in-store"/>
  </r>
  <r>
    <s v="S08603"/>
    <d v="2024-07-15T18:44:00"/>
    <x v="59"/>
    <s v="P1102"/>
    <s v="Jeans_102"/>
    <x v="6"/>
    <s v="White"/>
    <s v="XS"/>
    <n v="2"/>
    <n v="580.03"/>
    <n v="367.53"/>
    <n v="1160.06"/>
    <n v="735.06"/>
    <s v="C28602"/>
    <s v="Aarav_8602"/>
    <s v="Erode"/>
    <n v="11.34"/>
    <n v="77.717200000000005"/>
    <s v="SP123"/>
    <s v="Salesperson_23"/>
    <s v="Shipped"/>
    <s v="in-store"/>
  </r>
  <r>
    <s v="S08604"/>
    <d v="2024-07-12T14:13:00"/>
    <x v="84"/>
    <s v="P1103"/>
    <s v="Kid's_103"/>
    <x v="5"/>
    <s v="Grey"/>
    <s v="L"/>
    <n v="1"/>
    <n v="1215.74"/>
    <n v="786.87"/>
    <n v="1215.74"/>
    <n v="786.87"/>
    <s v="C28603"/>
    <s v="Bhuvana_8603"/>
    <s v="Erode"/>
    <n v="11.34"/>
    <n v="77.717200000000005"/>
    <s v="SP123"/>
    <s v="Salesperson_23"/>
    <s v="Shipped"/>
    <s v="in-store"/>
  </r>
  <r>
    <s v="S08605"/>
    <d v="2023-10-22T19:36:00"/>
    <x v="69"/>
    <s v="P1104"/>
    <s v="Kid's_104"/>
    <x v="5"/>
    <s v="Red"/>
    <s v="L"/>
    <n v="2"/>
    <n v="2061.2199999999998"/>
    <n v="1378.9"/>
    <n v="4122.4399999999996"/>
    <n v="2757.8"/>
    <s v="C28604"/>
    <s v="Bhuvana_8604"/>
    <s v="Vellore"/>
    <n v="12.916499999999999"/>
    <n v="79.132499999999993"/>
    <s v="SP140"/>
    <s v="Salesperson_40"/>
    <s v="Paid"/>
    <s v="mobile_app"/>
  </r>
  <r>
    <s v="S08606"/>
    <d v="2023-10-29T21:43:00"/>
    <x v="66"/>
    <s v="P1105"/>
    <s v="Jeans_105"/>
    <x v="6"/>
    <s v="Black"/>
    <s v="S"/>
    <n v="1"/>
    <n v="2341.27"/>
    <n v="1428.86"/>
    <n v="2341.27"/>
    <n v="1428.86"/>
    <s v="C28605"/>
    <s v="Priya_8605"/>
    <s v="Vellore"/>
    <n v="12.916499999999999"/>
    <n v="79.132499999999993"/>
    <s v="SP143"/>
    <s v="Salesperson_43"/>
    <s v="Shipped"/>
    <s v="online"/>
  </r>
  <r>
    <s v="S08607"/>
    <d v="2023-01-28T18:34:00"/>
    <x v="17"/>
    <s v="P1106"/>
    <s v="Sportswear_106"/>
    <x v="3"/>
    <s v="White"/>
    <s v="M"/>
    <n v="4"/>
    <n v="1554.45"/>
    <n v="1258.0899999999999"/>
    <n v="6217.8"/>
    <n v="5032.3599999999997"/>
    <s v="C28606"/>
    <s v="Bhuvana_8606"/>
    <s v="Coimbatore"/>
    <n v="11.0168"/>
    <n v="76.955799999999996"/>
    <s v="SP102"/>
    <s v="Salesperson_2"/>
    <s v="Cancelled"/>
    <s v="in-store"/>
  </r>
  <r>
    <s v="S08608"/>
    <d v="2024-02-03T16:24:00"/>
    <x v="53"/>
    <s v="P1107"/>
    <s v="T-Shirts_107"/>
    <x v="2"/>
    <s v="Black"/>
    <s v="XL"/>
    <n v="4"/>
    <n v="1254.22"/>
    <n v="1000.52"/>
    <n v="5016.88"/>
    <n v="4002.08"/>
    <s v="C28607"/>
    <s v="Ravi_8607"/>
    <s v="Coimbatore"/>
    <n v="11.0168"/>
    <n v="76.955799999999996"/>
    <s v="SP147"/>
    <s v="Salesperson_47"/>
    <s v="Paid"/>
    <s v="in-store"/>
  </r>
  <r>
    <s v="S08609"/>
    <d v="2023-11-14T17:48:00"/>
    <x v="44"/>
    <s v="P1108"/>
    <s v="Kid's_108"/>
    <x v="5"/>
    <s v="Red"/>
    <s v="XS"/>
    <n v="3"/>
    <n v="2152.81"/>
    <n v="1422.77"/>
    <n v="6458.43"/>
    <n v="4268.3100000000004"/>
    <s v="C28608"/>
    <s v="Meena_8608"/>
    <s v="Salem"/>
    <n v="11.664300000000001"/>
    <n v="78.146000000000001"/>
    <s v="SP102"/>
    <s v="Salesperson_2"/>
    <s v="Cancelled"/>
    <s v="online"/>
  </r>
  <r>
    <s v="S08610"/>
    <d v="2023-02-09T20:02:00"/>
    <x v="80"/>
    <s v="P1109"/>
    <s v="Jeans_109"/>
    <x v="6"/>
    <s v="Yellow"/>
    <s v="XXL"/>
    <n v="2"/>
    <n v="2406.04"/>
    <n v="1592.88"/>
    <n v="4812.08"/>
    <n v="3185.76"/>
    <s v="C28609"/>
    <s v="Sanjay_8609"/>
    <s v="Madurai"/>
    <n v="9.9252000000000002"/>
    <n v="78.119799999999998"/>
    <s v="SP130"/>
    <s v="Salesperson_30"/>
    <s v="Paid"/>
    <s v="in-store"/>
  </r>
  <r>
    <s v="S08611"/>
    <d v="2023-10-30T21:55:00"/>
    <x v="5"/>
    <s v="P1110"/>
    <s v="Sportswear_110"/>
    <x v="3"/>
    <s v="Black"/>
    <s v="XXL"/>
    <n v="2"/>
    <n v="1878.87"/>
    <n v="1424.78"/>
    <n v="3757.74"/>
    <n v="2849.56"/>
    <s v="C28610"/>
    <s v="Devi_8610"/>
    <s v="Madurai"/>
    <n v="9.9252000000000002"/>
    <n v="78.119799999999998"/>
    <s v="SP103"/>
    <s v="Salesperson_3"/>
    <s v="Pending"/>
    <s v="in-store"/>
  </r>
  <r>
    <s v="S08612"/>
    <d v="2023-03-29T15:49:00"/>
    <x v="67"/>
    <s v="P1111"/>
    <s v="Women's_111"/>
    <x v="0"/>
    <s v="Red"/>
    <s v="L"/>
    <n v="3"/>
    <n v="1913.13"/>
    <n v="1283.82"/>
    <n v="5739.39"/>
    <n v="3851.46"/>
    <s v="C28611"/>
    <s v="Priya_8611"/>
    <s v="Erode"/>
    <n v="11.34"/>
    <n v="77.717200000000005"/>
    <s v="SP118"/>
    <s v="Salesperson_18"/>
    <s v="Shipped"/>
    <s v="online"/>
  </r>
  <r>
    <s v="S08613"/>
    <d v="2024-04-23T13:35:00"/>
    <x v="75"/>
    <s v="P1112"/>
    <s v="Sarees_112"/>
    <x v="7"/>
    <s v="Blue"/>
    <s v="XL"/>
    <n v="1"/>
    <n v="257.32"/>
    <n v="204.05"/>
    <n v="257.32"/>
    <n v="204.05"/>
    <s v="C28612"/>
    <s v="Ganesh_8612"/>
    <s v="Salem"/>
    <n v="11.664300000000001"/>
    <n v="78.146000000000001"/>
    <s v="SP130"/>
    <s v="Salesperson_30"/>
    <s v="Cancelled"/>
    <s v="online"/>
  </r>
  <r>
    <s v="S08614"/>
    <d v="2023-08-07T18:07:00"/>
    <x v="92"/>
    <s v="P1113"/>
    <s v="Sportswear_113"/>
    <x v="3"/>
    <s v="Grey"/>
    <s v="XL"/>
    <n v="3"/>
    <n v="374.22"/>
    <n v="282.70999999999998"/>
    <n v="1122.6600000000001"/>
    <n v="848.13"/>
    <s v="C28613"/>
    <s v="Anu_8613"/>
    <s v="Salem"/>
    <n v="11.664300000000001"/>
    <n v="78.146000000000001"/>
    <s v="SP122"/>
    <s v="Salesperson_22"/>
    <s v="Cancelled"/>
    <s v="third-party"/>
  </r>
  <r>
    <s v="S08615"/>
    <d v="2023-02-26T14:41:00"/>
    <x v="29"/>
    <s v="P1114"/>
    <s v="Sportswear_114"/>
    <x v="3"/>
    <s v="Yellow"/>
    <s v="L"/>
    <n v="3"/>
    <n v="471.74"/>
    <n v="388.51"/>
    <n v="1415.22"/>
    <n v="1165.53"/>
    <s v="C28614"/>
    <s v="Devi_8614"/>
    <s v="Vellore"/>
    <n v="12.916499999999999"/>
    <n v="79.132499999999993"/>
    <s v="SP105"/>
    <s v="Salesperson_5"/>
    <s v="Paid"/>
    <s v="online"/>
  </r>
  <r>
    <s v="S08616"/>
    <d v="2024-08-22T14:31:00"/>
    <x v="68"/>
    <s v="P1115"/>
    <s v="T-Shirts_115"/>
    <x v="2"/>
    <s v="Blue"/>
    <s v="L"/>
    <n v="2"/>
    <n v="1672.68"/>
    <n v="1487.96"/>
    <n v="3345.36"/>
    <n v="2975.92"/>
    <s v="C28615"/>
    <s v="Ganesh_8615"/>
    <s v="Salem"/>
    <n v="11.664300000000001"/>
    <n v="78.146000000000001"/>
    <s v="SP126"/>
    <s v="Salesperson_26"/>
    <s v="Paid"/>
    <s v="mobile_app"/>
  </r>
  <r>
    <s v="S08617"/>
    <d v="2023-05-20T17:54:00"/>
    <x v="62"/>
    <s v="P1116"/>
    <s v="Men's_116"/>
    <x v="4"/>
    <s v="Pink"/>
    <s v="XL"/>
    <n v="1"/>
    <n v="1616.26"/>
    <n v="1071.6400000000001"/>
    <n v="1616.26"/>
    <n v="1071.6400000000001"/>
    <s v="C28616"/>
    <s v="Devi_8616"/>
    <s v="Madurai"/>
    <n v="9.9252000000000002"/>
    <n v="78.119799999999998"/>
    <s v="SP114"/>
    <s v="Salesperson_14"/>
    <s v="Cancelled"/>
    <s v="mobile_app"/>
  </r>
  <r>
    <s v="S08618"/>
    <d v="2023-06-06T17:48:00"/>
    <x v="87"/>
    <s v="P1117"/>
    <s v="Sarees_117"/>
    <x v="7"/>
    <s v="Blue"/>
    <s v="XS"/>
    <n v="1"/>
    <n v="716.63"/>
    <n v="468.62"/>
    <n v="716.63"/>
    <n v="468.62"/>
    <s v="C28617"/>
    <s v="Anu_8617"/>
    <s v="Tiruchirappalli"/>
    <n v="10.7905"/>
    <n v="78.704700000000003"/>
    <s v="SP108"/>
    <s v="Salesperson_8"/>
    <s v="Shipped"/>
    <s v="in-store"/>
  </r>
  <r>
    <s v="S08619"/>
    <d v="2024-04-24T21:23:00"/>
    <x v="75"/>
    <s v="P1118"/>
    <s v="Kurta_118"/>
    <x v="1"/>
    <s v="Pink"/>
    <s v="XL"/>
    <n v="4"/>
    <n v="868.11"/>
    <n v="589.49"/>
    <n v="3472.44"/>
    <n v="2357.96"/>
    <s v="C28618"/>
    <s v="Bhuvana_8618"/>
    <s v="Erode"/>
    <n v="11.34"/>
    <n v="77.717200000000005"/>
    <s v="SP134"/>
    <s v="Salesperson_34"/>
    <s v="Cancelled"/>
    <s v="in-store"/>
  </r>
  <r>
    <s v="S08620"/>
    <d v="2024-09-23T21:52:00"/>
    <x v="55"/>
    <s v="P1119"/>
    <s v="T-Shirts_119"/>
    <x v="2"/>
    <s v="Green"/>
    <s v="XS"/>
    <n v="1"/>
    <n v="523.01"/>
    <n v="340.35"/>
    <n v="523.01"/>
    <n v="340.35"/>
    <s v="C28619"/>
    <s v="Aarav_8619"/>
    <s v="Tiruchirappalli"/>
    <n v="10.7905"/>
    <n v="78.704700000000003"/>
    <s v="SP111"/>
    <s v="Salesperson_11"/>
    <s v="Shipped"/>
    <s v="in-store"/>
  </r>
  <r>
    <s v="S08621"/>
    <d v="2023-08-11T15:55:00"/>
    <x v="92"/>
    <s v="P1120"/>
    <s v="Sarees_120"/>
    <x v="7"/>
    <s v="Red"/>
    <s v="XXL"/>
    <n v="2"/>
    <n v="753.43"/>
    <n v="667.89"/>
    <n v="1506.86"/>
    <n v="1335.78"/>
    <s v="C28620"/>
    <s v="Meena_8620"/>
    <s v="Chennai"/>
    <n v="13.082700000000001"/>
    <n v="80.270700000000005"/>
    <s v="SP120"/>
    <s v="Salesperson_20"/>
    <s v="Pending"/>
    <s v="online"/>
  </r>
  <r>
    <s v="S08622"/>
    <d v="2023-11-17T16:35:00"/>
    <x v="44"/>
    <s v="P1121"/>
    <s v="T-Shirts_121"/>
    <x v="2"/>
    <s v="Blue"/>
    <s v="XS"/>
    <n v="2"/>
    <n v="524.89"/>
    <n v="447.58"/>
    <n v="1049.78"/>
    <n v="895.16"/>
    <s v="C28621"/>
    <s v="Vishal_8621"/>
    <s v="Madurai"/>
    <n v="9.9252000000000002"/>
    <n v="78.119799999999998"/>
    <s v="SP102"/>
    <s v="Salesperson_2"/>
    <s v="Shipped"/>
    <s v="mobile_app"/>
  </r>
  <r>
    <s v="S08623"/>
    <d v="2024-04-10T19:09:00"/>
    <x v="86"/>
    <s v="P1122"/>
    <s v="Kurta_122"/>
    <x v="1"/>
    <s v="Yellow"/>
    <s v="XS"/>
    <n v="2"/>
    <n v="891.72"/>
    <n v="726.5"/>
    <n v="1783.44"/>
    <n v="1453"/>
    <s v="C28622"/>
    <s v="Sanjay_8622"/>
    <s v="Tiruchirappalli"/>
    <n v="10.7905"/>
    <n v="78.704700000000003"/>
    <s v="SP113"/>
    <s v="Salesperson_13"/>
    <s v="Returned"/>
    <s v="online"/>
  </r>
  <r>
    <s v="S08624"/>
    <d v="2024-02-07T15:05:00"/>
    <x v="52"/>
    <s v="P1123"/>
    <s v="Kid's_123"/>
    <x v="5"/>
    <s v="White"/>
    <s v="XL"/>
    <n v="1"/>
    <n v="505.49"/>
    <n v="385.07"/>
    <n v="505.49"/>
    <n v="385.07"/>
    <s v="C28623"/>
    <s v="Karthik_8623"/>
    <s v="Vellore"/>
    <n v="12.916499999999999"/>
    <n v="79.132499999999993"/>
    <s v="SP127"/>
    <s v="Salesperson_27"/>
    <s v="Paid"/>
    <s v="in-store"/>
  </r>
  <r>
    <s v="S08625"/>
    <d v="2024-05-01T11:13:00"/>
    <x v="47"/>
    <s v="P1124"/>
    <s v="Jeans_124"/>
    <x v="6"/>
    <s v="Pink"/>
    <s v="XXL"/>
    <n v="3"/>
    <n v="2136.7600000000002"/>
    <n v="1748.48"/>
    <n v="6410.28"/>
    <n v="5245.44"/>
    <s v="C28624"/>
    <s v="Diya_8624"/>
    <s v="Chennai"/>
    <n v="13.082700000000001"/>
    <n v="80.270700000000005"/>
    <s v="SP134"/>
    <s v="Salesperson_34"/>
    <s v="Returned"/>
    <s v="online"/>
  </r>
  <r>
    <s v="S08626"/>
    <d v="2023-05-12T21:08:00"/>
    <x v="64"/>
    <s v="P1125"/>
    <s v="Kid's_125"/>
    <x v="5"/>
    <s v="Grey"/>
    <s v="XS"/>
    <n v="1"/>
    <n v="1185.3900000000001"/>
    <n v="880.56"/>
    <n v="1185.3900000000001"/>
    <n v="880.56"/>
    <s v="C28625"/>
    <s v="Vishal_8625"/>
    <s v="Tirunelveli"/>
    <n v="8.7139000000000006"/>
    <n v="77.756699999999995"/>
    <s v="SP113"/>
    <s v="Salesperson_13"/>
    <s v="Cancelled"/>
    <s v="mobile_app"/>
  </r>
  <r>
    <s v="S08627"/>
    <d v="2023-08-23T20:39:00"/>
    <x v="4"/>
    <s v="P1126"/>
    <s v="Kurta_126"/>
    <x v="1"/>
    <s v="Maroon"/>
    <s v="L"/>
    <n v="1"/>
    <n v="307.7"/>
    <n v="186.2"/>
    <n v="307.7"/>
    <n v="186.2"/>
    <s v="C28626"/>
    <s v="Priya_8626"/>
    <s v="Coimbatore"/>
    <n v="11.0168"/>
    <n v="76.955799999999996"/>
    <s v="SP109"/>
    <s v="Salesperson_9"/>
    <s v="Cancelled"/>
    <s v="in-store"/>
  </r>
  <r>
    <s v="S08628"/>
    <d v="2024-04-21T19:29:00"/>
    <x v="45"/>
    <s v="P1127"/>
    <s v="Sportswear_127"/>
    <x v="3"/>
    <s v="Pink"/>
    <s v="L"/>
    <n v="1"/>
    <n v="743.84"/>
    <n v="472.42"/>
    <n v="743.84"/>
    <n v="472.42"/>
    <s v="C28627"/>
    <s v="Priya_8627"/>
    <s v="Madurai"/>
    <n v="9.9252000000000002"/>
    <n v="78.119799999999998"/>
    <s v="SP107"/>
    <s v="Salesperson_7"/>
    <s v="Pending"/>
    <s v="in-store"/>
  </r>
  <r>
    <s v="S08629"/>
    <d v="2023-11-11T15:27:00"/>
    <x v="81"/>
    <s v="P1128"/>
    <s v="Sarees_128"/>
    <x v="7"/>
    <s v="White"/>
    <s v="XXL"/>
    <n v="3"/>
    <n v="2051.02"/>
    <n v="1529.93"/>
    <n v="6153.06"/>
    <n v="4589.79"/>
    <s v="C28628"/>
    <s v="Karthik_8628"/>
    <s v="Erode"/>
    <n v="11.34"/>
    <n v="77.717200000000005"/>
    <s v="SP148"/>
    <s v="Salesperson_48"/>
    <s v="Paid"/>
    <s v="in-store"/>
  </r>
  <r>
    <s v="S08630"/>
    <d v="2023-04-14T18:19:00"/>
    <x v="71"/>
    <s v="P1129"/>
    <s v="T-Shirts_129"/>
    <x v="2"/>
    <s v="Black"/>
    <s v="XS"/>
    <n v="1"/>
    <n v="1260.47"/>
    <n v="845.24"/>
    <n v="1260.47"/>
    <n v="845.24"/>
    <s v="C28629"/>
    <s v="Karthik_8629"/>
    <s v="Tiruchirappalli"/>
    <n v="10.7905"/>
    <n v="78.704700000000003"/>
    <s v="SP142"/>
    <s v="Salesperson_42"/>
    <s v="Cancelled"/>
    <s v="online"/>
  </r>
  <r>
    <s v="S08631"/>
    <d v="2024-09-09T14:34:00"/>
    <x v="38"/>
    <s v="P1130"/>
    <s v="Jeans_130"/>
    <x v="6"/>
    <s v="White"/>
    <s v="XL"/>
    <n v="1"/>
    <n v="1434.45"/>
    <n v="915.16"/>
    <n v="1434.45"/>
    <n v="915.16"/>
    <s v="C28630"/>
    <s v="Bhuvana_8630"/>
    <s v="Tirunelveli"/>
    <n v="8.7139000000000006"/>
    <n v="77.756699999999995"/>
    <s v="SP115"/>
    <s v="Salesperson_15"/>
    <s v="Paid"/>
    <s v="mobile_app"/>
  </r>
  <r>
    <s v="S08632"/>
    <d v="2023-08-06T10:36:00"/>
    <x v="58"/>
    <s v="P1131"/>
    <s v="Kid's_131"/>
    <x v="5"/>
    <s v="Red"/>
    <s v="XS"/>
    <n v="1"/>
    <n v="965.15"/>
    <n v="844"/>
    <n v="965.15"/>
    <n v="844"/>
    <s v="C28631"/>
    <s v="Anu_8631"/>
    <s v="Tirunelveli"/>
    <n v="8.7139000000000006"/>
    <n v="77.756699999999995"/>
    <s v="SP136"/>
    <s v="Salesperson_36"/>
    <s v="Paid"/>
    <s v="online"/>
  </r>
  <r>
    <s v="S08633"/>
    <d v="2023-12-16T16:38:00"/>
    <x v="19"/>
    <s v="P1132"/>
    <s v="T-Shirts_132"/>
    <x v="2"/>
    <s v="Red"/>
    <s v="XS"/>
    <n v="1"/>
    <n v="2360.36"/>
    <n v="1984.28"/>
    <n v="2360.36"/>
    <n v="1984.28"/>
    <s v="C28632"/>
    <s v="Bhuvana_8632"/>
    <s v="Madurai"/>
    <n v="9.9252000000000002"/>
    <n v="78.119799999999998"/>
    <s v="SP117"/>
    <s v="Salesperson_17"/>
    <s v="Paid"/>
    <s v="mobile_app"/>
  </r>
  <r>
    <s v="S08634"/>
    <d v="2024-08-30T19:02:00"/>
    <x v="20"/>
    <s v="P1133"/>
    <s v="Sportswear_133"/>
    <x v="3"/>
    <s v="Red"/>
    <s v="S"/>
    <n v="2"/>
    <n v="1878.56"/>
    <n v="1129.1199999999999"/>
    <n v="3757.12"/>
    <n v="2258.2399999999998"/>
    <s v="C28633"/>
    <s v="Priya_8633"/>
    <s v="Salem"/>
    <n v="11.664300000000001"/>
    <n v="78.146000000000001"/>
    <s v="SP111"/>
    <s v="Salesperson_11"/>
    <s v="Pending"/>
    <s v="online"/>
  </r>
  <r>
    <s v="S08635"/>
    <d v="2023-10-29T21:51:00"/>
    <x v="66"/>
    <s v="P1134"/>
    <s v="Sportswear_134"/>
    <x v="3"/>
    <s v="Black"/>
    <s v="S"/>
    <n v="3"/>
    <n v="1016.17"/>
    <n v="668.97"/>
    <n v="3048.51"/>
    <n v="2006.91"/>
    <s v="C28634"/>
    <s v="Diya_8634"/>
    <s v="Tiruchirappalli"/>
    <n v="10.7905"/>
    <n v="78.704700000000003"/>
    <s v="SP119"/>
    <s v="Salesperson_19"/>
    <s v="Pending"/>
    <s v="online"/>
  </r>
  <r>
    <s v="S08636"/>
    <d v="2023-02-01T18:04:00"/>
    <x v="35"/>
    <s v="P1135"/>
    <s v="T-Shirts_135"/>
    <x v="2"/>
    <s v="Blue"/>
    <s v="M"/>
    <n v="3"/>
    <n v="882.51"/>
    <n v="739.78"/>
    <n v="2647.53"/>
    <n v="2219.34"/>
    <s v="C28635"/>
    <s v="Ganesh_8635"/>
    <s v="Vellore"/>
    <n v="12.916499999999999"/>
    <n v="79.132499999999993"/>
    <s v="SP107"/>
    <s v="Salesperson_7"/>
    <s v="Cancelled"/>
    <s v="online"/>
  </r>
  <r>
    <s v="S08637"/>
    <d v="2023-02-08T16:20:00"/>
    <x v="80"/>
    <s v="P1136"/>
    <s v="Sportswear_136"/>
    <x v="3"/>
    <s v="Pink"/>
    <s v="S"/>
    <n v="2"/>
    <n v="601.35"/>
    <n v="428.04"/>
    <n v="1202.7"/>
    <n v="856.08"/>
    <s v="C28636"/>
    <s v="Bhuvana_8636"/>
    <s v="Coimbatore"/>
    <n v="11.0168"/>
    <n v="76.955799999999996"/>
    <s v="SP148"/>
    <s v="Salesperson_48"/>
    <s v="Shipped"/>
    <s v="in-store"/>
  </r>
  <r>
    <s v="S08638"/>
    <d v="2023-12-14T21:47:00"/>
    <x v="19"/>
    <s v="P1137"/>
    <s v="Sportswear_137"/>
    <x v="3"/>
    <s v="White"/>
    <s v="XXL"/>
    <n v="1"/>
    <n v="1010.54"/>
    <n v="672.08"/>
    <n v="1010.54"/>
    <n v="672.08"/>
    <s v="C28637"/>
    <s v="Kavin_8637"/>
    <s v="Madurai"/>
    <n v="9.9252000000000002"/>
    <n v="78.119799999999998"/>
    <s v="SP106"/>
    <s v="Salesperson_6"/>
    <s v="Paid"/>
    <s v="mobile_app"/>
  </r>
  <r>
    <s v="S08639"/>
    <d v="2023-04-09T11:57:00"/>
    <x v="48"/>
    <s v="P1138"/>
    <s v="Women's_138"/>
    <x v="0"/>
    <s v="Grey"/>
    <s v="S"/>
    <n v="2"/>
    <n v="1026.58"/>
    <n v="751.5"/>
    <n v="2053.16"/>
    <n v="1503"/>
    <s v="C28638"/>
    <s v="Ravi_8638"/>
    <s v="Salem"/>
    <n v="11.664300000000001"/>
    <n v="78.146000000000001"/>
    <s v="SP134"/>
    <s v="Salesperson_34"/>
    <s v="Pending"/>
    <s v="in-store"/>
  </r>
  <r>
    <s v="S08640"/>
    <d v="2023-11-08T11:27:00"/>
    <x v="81"/>
    <s v="P1139"/>
    <s v="Women's_139"/>
    <x v="0"/>
    <s v="Yellow"/>
    <s v="XS"/>
    <n v="2"/>
    <n v="2019.63"/>
    <n v="1504.44"/>
    <n v="4039.26"/>
    <n v="3008.88"/>
    <s v="C28639"/>
    <s v="Ganesh_8639"/>
    <s v="Vellore"/>
    <n v="12.916499999999999"/>
    <n v="79.132499999999993"/>
    <s v="SP149"/>
    <s v="Salesperson_49"/>
    <s v="Returned"/>
    <s v="mobile_app"/>
  </r>
  <r>
    <s v="S08641"/>
    <d v="2024-09-25T17:38:00"/>
    <x v="55"/>
    <s v="P1140"/>
    <s v="Men's_140"/>
    <x v="4"/>
    <s v="Grey"/>
    <s v="XXL"/>
    <n v="2"/>
    <n v="1936.25"/>
    <n v="1437.02"/>
    <n v="3872.5"/>
    <n v="2874.04"/>
    <s v="C28640"/>
    <s v="Sathish_8640"/>
    <s v="Erode"/>
    <n v="11.34"/>
    <n v="77.717200000000005"/>
    <s v="SP115"/>
    <s v="Salesperson_15"/>
    <s v="Paid"/>
    <s v="mobile_app"/>
  </r>
  <r>
    <s v="S08642"/>
    <d v="2023-11-08T17:02:00"/>
    <x v="81"/>
    <s v="P1141"/>
    <s v="Jeans_141"/>
    <x v="6"/>
    <s v="Green"/>
    <s v="M"/>
    <n v="2"/>
    <n v="1749.28"/>
    <n v="1369.09"/>
    <n v="3498.56"/>
    <n v="2738.18"/>
    <s v="C28641"/>
    <s v="Lakshmi_8641"/>
    <s v="Chennai"/>
    <n v="13.082700000000001"/>
    <n v="80.270700000000005"/>
    <s v="SP142"/>
    <s v="Salesperson_42"/>
    <s v="Returned"/>
    <s v="third-party"/>
  </r>
  <r>
    <s v="S08643"/>
    <d v="2024-10-09T21:48:00"/>
    <x v="28"/>
    <s v="P1142"/>
    <s v="Kurta_142"/>
    <x v="1"/>
    <s v="Blue"/>
    <s v="XL"/>
    <n v="4"/>
    <n v="2405.94"/>
    <n v="1569.51"/>
    <n v="9623.76"/>
    <n v="6278.04"/>
    <s v="C28642"/>
    <s v="Ganesh_8642"/>
    <s v="Erode"/>
    <n v="11.34"/>
    <n v="77.717200000000005"/>
    <s v="SP144"/>
    <s v="Salesperson_44"/>
    <s v="Returned"/>
    <s v="in-store"/>
  </r>
  <r>
    <s v="S08644"/>
    <d v="2023-06-11T20:00:00"/>
    <x v="87"/>
    <s v="P1143"/>
    <s v="Women's_143"/>
    <x v="0"/>
    <s v="Pink"/>
    <s v="L"/>
    <n v="3"/>
    <n v="244.68"/>
    <n v="212.34"/>
    <n v="734.04"/>
    <n v="637.02"/>
    <s v="C28643"/>
    <s v="Kavin_8643"/>
    <s v="Vellore"/>
    <n v="12.916499999999999"/>
    <n v="79.132499999999993"/>
    <s v="SP105"/>
    <s v="Salesperson_5"/>
    <s v="Returned"/>
    <s v="third-party"/>
  </r>
  <r>
    <s v="S08645"/>
    <d v="2024-04-30T15:45:00"/>
    <x v="47"/>
    <s v="P1144"/>
    <s v="Sarees_144"/>
    <x v="7"/>
    <s v="Grey"/>
    <s v="XS"/>
    <n v="2"/>
    <n v="440.85"/>
    <n v="274.25"/>
    <n v="881.7"/>
    <n v="548.5"/>
    <s v="C28644"/>
    <s v="Priya_8644"/>
    <s v="Tirunelveli"/>
    <n v="8.7139000000000006"/>
    <n v="77.756699999999995"/>
    <s v="SP144"/>
    <s v="Salesperson_44"/>
    <s v="Cancelled"/>
    <s v="in-store"/>
  </r>
  <r>
    <s v="S08646"/>
    <d v="2023-01-21T13:55:00"/>
    <x v="85"/>
    <s v="P1145"/>
    <s v="Kurta_145"/>
    <x v="1"/>
    <s v="Maroon"/>
    <s v="L"/>
    <n v="1"/>
    <n v="574.74"/>
    <n v="403.84"/>
    <n v="574.74"/>
    <n v="403.84"/>
    <s v="C28645"/>
    <s v="Kavin_8645"/>
    <s v="Tiruchirappalli"/>
    <n v="10.7905"/>
    <n v="78.704700000000003"/>
    <s v="SP128"/>
    <s v="Salesperson_28"/>
    <s v="Cancelled"/>
    <s v="in-store"/>
  </r>
  <r>
    <s v="S08647"/>
    <d v="2023-08-25T18:53:00"/>
    <x v="4"/>
    <s v="P1146"/>
    <s v="Sarees_146"/>
    <x v="7"/>
    <s v="Grey"/>
    <s v="L"/>
    <n v="2"/>
    <n v="2266.46"/>
    <n v="1731.26"/>
    <n v="4532.92"/>
    <n v="3462.52"/>
    <s v="C28646"/>
    <s v="Diya_8646"/>
    <s v="Vellore"/>
    <n v="12.916499999999999"/>
    <n v="79.132499999999993"/>
    <s v="SP107"/>
    <s v="Salesperson_7"/>
    <s v="Pending"/>
    <s v="online"/>
  </r>
  <r>
    <s v="S08648"/>
    <d v="2023-07-11T11:40:00"/>
    <x v="91"/>
    <s v="P1147"/>
    <s v="Women's_147"/>
    <x v="0"/>
    <s v="Black"/>
    <s v="XXL"/>
    <n v="1"/>
    <n v="1214.6199999999999"/>
    <n v="774.98"/>
    <n v="1214.6199999999999"/>
    <n v="774.98"/>
    <s v="C28647"/>
    <s v="Lakshmi_8647"/>
    <s v="Coimbatore"/>
    <n v="11.0168"/>
    <n v="76.955799999999996"/>
    <s v="SP131"/>
    <s v="Salesperson_31"/>
    <s v="Shipped"/>
    <s v="in-store"/>
  </r>
  <r>
    <s v="S08649"/>
    <d v="2024-03-20T14:34:00"/>
    <x v="7"/>
    <s v="P1148"/>
    <s v="Sportswear_148"/>
    <x v="3"/>
    <s v="Red"/>
    <s v="XXL"/>
    <n v="4"/>
    <n v="876.9"/>
    <n v="658.48"/>
    <n v="3507.6"/>
    <n v="2633.92"/>
    <s v="C28648"/>
    <s v="Bhuvana_8648"/>
    <s v="Vellore"/>
    <n v="12.916499999999999"/>
    <n v="79.132499999999993"/>
    <s v="SP140"/>
    <s v="Salesperson_40"/>
    <s v="Paid"/>
    <s v="in-store"/>
  </r>
  <r>
    <s v="S08650"/>
    <d v="2023-01-13T17:32:00"/>
    <x v="72"/>
    <s v="P1149"/>
    <s v="Men's_149"/>
    <x v="4"/>
    <s v="Green"/>
    <s v="S"/>
    <n v="2"/>
    <n v="924.83"/>
    <n v="693.51"/>
    <n v="1849.66"/>
    <n v="1387.02"/>
    <s v="C28649"/>
    <s v="Lakshmi_8649"/>
    <s v="Vellore"/>
    <n v="12.916499999999999"/>
    <n v="79.132499999999993"/>
    <s v="SP136"/>
    <s v="Salesperson_36"/>
    <s v="Shipped"/>
    <s v="online"/>
  </r>
  <r>
    <s v="S08651"/>
    <d v="2023-01-27T15:16:00"/>
    <x v="17"/>
    <s v="P1150"/>
    <s v="Kid's_150"/>
    <x v="5"/>
    <s v="White"/>
    <s v="M"/>
    <n v="2"/>
    <n v="2047.52"/>
    <n v="1522.95"/>
    <n v="4095.04"/>
    <n v="3045.9"/>
    <s v="C28650"/>
    <s v="Karthik_8650"/>
    <s v="Madurai"/>
    <n v="9.9252000000000002"/>
    <n v="78.119799999999998"/>
    <s v="SP128"/>
    <s v="Salesperson_28"/>
    <s v="Cancelled"/>
    <s v="third-party"/>
  </r>
  <r>
    <s v="S08652"/>
    <d v="2024-06-15T15:38:00"/>
    <x v="13"/>
    <s v="P1151"/>
    <s v="T-Shirts_151"/>
    <x v="2"/>
    <s v="Black"/>
    <s v="XS"/>
    <n v="1"/>
    <n v="2147.71"/>
    <n v="1498.76"/>
    <n v="2147.71"/>
    <n v="1498.76"/>
    <s v="C28651"/>
    <s v="Devi_8651"/>
    <s v="Chennai"/>
    <n v="13.082700000000001"/>
    <n v="80.270700000000005"/>
    <s v="SP114"/>
    <s v="Salesperson_14"/>
    <s v="Cancelled"/>
    <s v="online"/>
  </r>
  <r>
    <s v="S08653"/>
    <d v="2024-04-23T11:03:00"/>
    <x v="75"/>
    <s v="P1152"/>
    <s v="Sportswear_152"/>
    <x v="3"/>
    <s v="Maroon"/>
    <s v="XXL"/>
    <n v="1"/>
    <n v="875.44"/>
    <n v="598.44000000000005"/>
    <n v="875.44"/>
    <n v="598.44000000000005"/>
    <s v="C28652"/>
    <s v="Sanjay_8652"/>
    <s v="Chennai"/>
    <n v="13.082700000000001"/>
    <n v="80.270700000000005"/>
    <s v="SP126"/>
    <s v="Salesperson_26"/>
    <s v="Returned"/>
    <s v="mobile_app"/>
  </r>
  <r>
    <s v="S08654"/>
    <d v="2024-06-11T19:41:00"/>
    <x v="13"/>
    <s v="P1153"/>
    <s v="Kurta_153"/>
    <x v="1"/>
    <s v="Yellow"/>
    <s v="XL"/>
    <n v="3"/>
    <n v="889.66"/>
    <n v="706.93"/>
    <n v="2668.98"/>
    <n v="2120.79"/>
    <s v="C28653"/>
    <s v="Vishal_8653"/>
    <s v="Coimbatore"/>
    <n v="11.0168"/>
    <n v="76.955799999999996"/>
    <s v="SP142"/>
    <s v="Salesperson_42"/>
    <s v="Cancelled"/>
    <s v="in-store"/>
  </r>
  <r>
    <s v="S08655"/>
    <d v="2024-03-31T18:35:00"/>
    <x v="26"/>
    <s v="P1154"/>
    <s v="Kurta_154"/>
    <x v="1"/>
    <s v="Maroon"/>
    <s v="XXL"/>
    <n v="4"/>
    <n v="1803.12"/>
    <n v="1228.33"/>
    <n v="7212.48"/>
    <n v="4913.32"/>
    <s v="C28654"/>
    <s v="Devi_8654"/>
    <s v="Salem"/>
    <n v="11.664300000000001"/>
    <n v="78.146000000000001"/>
    <s v="SP138"/>
    <s v="Salesperson_38"/>
    <s v="Cancelled"/>
    <s v="online"/>
  </r>
  <r>
    <s v="S08656"/>
    <d v="2023-07-05T16:11:00"/>
    <x v="90"/>
    <s v="P1155"/>
    <s v="Sportswear_155"/>
    <x v="3"/>
    <s v="White"/>
    <s v="XL"/>
    <n v="1"/>
    <n v="439.98"/>
    <n v="306.16000000000003"/>
    <n v="439.98"/>
    <n v="306.16000000000003"/>
    <s v="C28655"/>
    <s v="Devi_8655"/>
    <s v="Tiruchirappalli"/>
    <n v="10.7905"/>
    <n v="78.704700000000003"/>
    <s v="SP144"/>
    <s v="Salesperson_44"/>
    <s v="Pending"/>
    <s v="mobile_app"/>
  </r>
  <r>
    <s v="S08657"/>
    <d v="2024-03-03T15:52:00"/>
    <x v="14"/>
    <s v="P1156"/>
    <s v="Men's_156"/>
    <x v="4"/>
    <s v="Black"/>
    <s v="XXL"/>
    <n v="2"/>
    <n v="724.89"/>
    <n v="477"/>
    <n v="1449.78"/>
    <n v="954"/>
    <s v="C28656"/>
    <s v="Sathish_8656"/>
    <s v="Madurai"/>
    <n v="9.9252000000000002"/>
    <n v="78.119799999999998"/>
    <s v="SP110"/>
    <s v="Salesperson_10"/>
    <s v="Shipped"/>
    <s v="online"/>
  </r>
  <r>
    <s v="S08658"/>
    <d v="2024-03-27T21:10:00"/>
    <x v="26"/>
    <s v="P1157"/>
    <s v="Kurta_157"/>
    <x v="1"/>
    <s v="Maroon"/>
    <s v="L"/>
    <n v="1"/>
    <n v="1276.48"/>
    <n v="1015.26"/>
    <n v="1276.48"/>
    <n v="1015.26"/>
    <s v="C28657"/>
    <s v="Aarav_8657"/>
    <s v="Tiruchirappalli"/>
    <n v="10.7905"/>
    <n v="78.704700000000003"/>
    <s v="SP130"/>
    <s v="Salesperson_30"/>
    <s v="Returned"/>
    <s v="online"/>
  </r>
  <r>
    <s v="S08659"/>
    <d v="2024-07-21T13:47:00"/>
    <x v="59"/>
    <s v="P1158"/>
    <s v="Sarees_158"/>
    <x v="7"/>
    <s v="Grey"/>
    <s v="XL"/>
    <n v="2"/>
    <n v="2317.54"/>
    <n v="1649.99"/>
    <n v="4635.08"/>
    <n v="3299.98"/>
    <s v="C28658"/>
    <s v="Karthik_8658"/>
    <s v="Salem"/>
    <n v="11.664300000000001"/>
    <n v="78.146000000000001"/>
    <s v="SP120"/>
    <s v="Salesperson_20"/>
    <s v="Shipped"/>
    <s v="in-store"/>
  </r>
  <r>
    <s v="S08660"/>
    <d v="2024-03-10T18:03:00"/>
    <x v="8"/>
    <s v="P1159"/>
    <s v="Kurta_159"/>
    <x v="1"/>
    <s v="Yellow"/>
    <s v="S"/>
    <n v="2"/>
    <n v="402.49"/>
    <n v="356.99"/>
    <n v="804.98"/>
    <n v="713.98"/>
    <s v="C28659"/>
    <s v="Aarav_8659"/>
    <s v="Madurai"/>
    <n v="9.9252000000000002"/>
    <n v="78.119799999999998"/>
    <s v="SP116"/>
    <s v="Salesperson_16"/>
    <s v="Shipped"/>
    <s v="mobile_app"/>
  </r>
  <r>
    <s v="S08661"/>
    <d v="2024-05-31T11:36:00"/>
    <x v="54"/>
    <s v="P1160"/>
    <s v="T-Shirts_160"/>
    <x v="2"/>
    <s v="Black"/>
    <s v="XS"/>
    <n v="3"/>
    <n v="920.8"/>
    <n v="630.62"/>
    <n v="2762.4"/>
    <n v="1891.86"/>
    <s v="C28660"/>
    <s v="Ganesh_8660"/>
    <s v="Coimbatore"/>
    <n v="11.0168"/>
    <n v="76.955799999999996"/>
    <s v="SP114"/>
    <s v="Salesperson_14"/>
    <s v="Pending"/>
    <s v="mobile_app"/>
  </r>
  <r>
    <s v="S08662"/>
    <d v="2023-11-28T16:04:00"/>
    <x v="33"/>
    <s v="P1161"/>
    <s v="Kid's_161"/>
    <x v="5"/>
    <s v="Green"/>
    <s v="M"/>
    <n v="1"/>
    <n v="215.93"/>
    <n v="184.94"/>
    <n v="215.93"/>
    <n v="184.94"/>
    <s v="C28661"/>
    <s v="Ravi_8661"/>
    <s v="Tirunelveli"/>
    <n v="8.7139000000000006"/>
    <n v="77.756699999999995"/>
    <s v="SP101"/>
    <s v="Salesperson_1"/>
    <s v="Returned"/>
    <s v="online"/>
  </r>
  <r>
    <s v="S08663"/>
    <d v="2023-01-13T20:20:00"/>
    <x v="72"/>
    <s v="P1162"/>
    <s v="Women's_162"/>
    <x v="0"/>
    <s v="Green"/>
    <s v="S"/>
    <n v="2"/>
    <n v="2321.7800000000002"/>
    <n v="1795.2"/>
    <n v="4643.5600000000004"/>
    <n v="3590.4"/>
    <s v="C28662"/>
    <s v="Priya_8662"/>
    <s v="Erode"/>
    <n v="11.34"/>
    <n v="77.717200000000005"/>
    <s v="SP119"/>
    <s v="Salesperson_19"/>
    <s v="Pending"/>
    <s v="in-store"/>
  </r>
  <r>
    <s v="S08664"/>
    <d v="2024-09-23T21:06:00"/>
    <x v="55"/>
    <s v="P1163"/>
    <s v="Sarees_163"/>
    <x v="7"/>
    <s v="Red"/>
    <s v="XL"/>
    <n v="1"/>
    <n v="871.7"/>
    <n v="782.54"/>
    <n v="871.7"/>
    <n v="782.54"/>
    <s v="C28663"/>
    <s v="Vishal_8663"/>
    <s v="Tirunelveli"/>
    <n v="8.7139000000000006"/>
    <n v="77.756699999999995"/>
    <s v="SP123"/>
    <s v="Salesperson_23"/>
    <s v="Shipped"/>
    <s v="mobile_app"/>
  </r>
  <r>
    <s v="S08665"/>
    <d v="2024-04-24T13:38:00"/>
    <x v="75"/>
    <s v="P1164"/>
    <s v="Jeans_164"/>
    <x v="6"/>
    <s v="Blue"/>
    <s v="M"/>
    <n v="4"/>
    <n v="1244.18"/>
    <n v="804.71"/>
    <n v="4976.72"/>
    <n v="3218.84"/>
    <s v="C28664"/>
    <s v="Sanjay_8664"/>
    <s v="Madurai"/>
    <n v="9.9252000000000002"/>
    <n v="78.119799999999998"/>
    <s v="SP142"/>
    <s v="Salesperson_42"/>
    <s v="Shipped"/>
    <s v="in-store"/>
  </r>
  <r>
    <s v="S08666"/>
    <d v="2023-03-23T15:49:00"/>
    <x v="77"/>
    <s v="P1165"/>
    <s v="Kurta_165"/>
    <x v="1"/>
    <s v="Green"/>
    <s v="S"/>
    <n v="1"/>
    <n v="1026.21"/>
    <n v="683.62"/>
    <n v="1026.21"/>
    <n v="683.62"/>
    <s v="C28665"/>
    <s v="Sanjay_8665"/>
    <s v="Salem"/>
    <n v="11.664300000000001"/>
    <n v="78.146000000000001"/>
    <s v="SP131"/>
    <s v="Salesperson_31"/>
    <s v="Shipped"/>
    <s v="mobile_app"/>
  </r>
  <r>
    <s v="S08667"/>
    <d v="2023-11-16T13:13:00"/>
    <x v="44"/>
    <s v="P1166"/>
    <s v="Kurta_166"/>
    <x v="1"/>
    <s v="Red"/>
    <s v="S"/>
    <n v="3"/>
    <n v="639.66"/>
    <n v="419.77"/>
    <n v="1918.98"/>
    <n v="1259.31"/>
    <s v="C28666"/>
    <s v="Anu_8666"/>
    <s v="Madurai"/>
    <n v="9.9252000000000002"/>
    <n v="78.119799999999998"/>
    <s v="SP143"/>
    <s v="Salesperson_43"/>
    <s v="Cancelled"/>
    <s v="in-store"/>
  </r>
  <r>
    <s v="S08668"/>
    <d v="2023-06-24T10:34:00"/>
    <x v="88"/>
    <s v="P1167"/>
    <s v="Men's_167"/>
    <x v="4"/>
    <s v="Grey"/>
    <s v="XS"/>
    <n v="1"/>
    <n v="746.01"/>
    <n v="477.65"/>
    <n v="746.01"/>
    <n v="477.65"/>
    <s v="C28667"/>
    <s v="Aarav_8667"/>
    <s v="Chennai"/>
    <n v="13.082700000000001"/>
    <n v="80.270700000000005"/>
    <s v="SP109"/>
    <s v="Salesperson_9"/>
    <s v="Returned"/>
    <s v="online"/>
  </r>
  <r>
    <s v="S08669"/>
    <d v="2023-10-24T17:58:00"/>
    <x v="66"/>
    <s v="P1168"/>
    <s v="Sarees_168"/>
    <x v="7"/>
    <s v="Maroon"/>
    <s v="XXL"/>
    <n v="1"/>
    <n v="260.57"/>
    <n v="213.88"/>
    <n v="260.57"/>
    <n v="213.88"/>
    <s v="C28668"/>
    <s v="Anu_8668"/>
    <s v="Erode"/>
    <n v="11.34"/>
    <n v="77.717200000000005"/>
    <s v="SP117"/>
    <s v="Salesperson_17"/>
    <s v="Paid"/>
    <s v="online"/>
  </r>
  <r>
    <s v="S08670"/>
    <d v="2023-06-02T15:48:00"/>
    <x v="30"/>
    <s v="P1169"/>
    <s v="Sportswear_169"/>
    <x v="3"/>
    <s v="Black"/>
    <s v="XL"/>
    <n v="2"/>
    <n v="626.52"/>
    <n v="388.89"/>
    <n v="1253.04"/>
    <n v="777.78"/>
    <s v="C28669"/>
    <s v="Sathish_8669"/>
    <s v="Erode"/>
    <n v="11.34"/>
    <n v="77.717200000000005"/>
    <s v="SP139"/>
    <s v="Salesperson_39"/>
    <s v="Shipped"/>
    <s v="in-store"/>
  </r>
  <r>
    <s v="S08671"/>
    <d v="2023-06-21T14:18:00"/>
    <x v="88"/>
    <s v="P1170"/>
    <s v="Jeans_170"/>
    <x v="6"/>
    <s v="Black"/>
    <s v="XL"/>
    <n v="2"/>
    <n v="1333.96"/>
    <n v="898.87"/>
    <n v="2667.92"/>
    <n v="1797.74"/>
    <s v="C28670"/>
    <s v="Sanjay_8670"/>
    <s v="Tiruchirappalli"/>
    <n v="10.7905"/>
    <n v="78.704700000000003"/>
    <s v="SP115"/>
    <s v="Salesperson_15"/>
    <s v="Cancelled"/>
    <s v="in-store"/>
  </r>
  <r>
    <s v="S08672"/>
    <d v="2024-09-09T11:07:00"/>
    <x v="38"/>
    <s v="P1171"/>
    <s v="Jeans_171"/>
    <x v="6"/>
    <s v="Black"/>
    <s v="XL"/>
    <n v="1"/>
    <n v="1386.59"/>
    <n v="1140.6300000000001"/>
    <n v="1386.59"/>
    <n v="1140.6300000000001"/>
    <s v="C28671"/>
    <s v="Ravi_8671"/>
    <s v="Erode"/>
    <n v="11.34"/>
    <n v="77.717200000000005"/>
    <s v="SP135"/>
    <s v="Salesperson_35"/>
    <s v="Cancelled"/>
    <s v="online"/>
  </r>
  <r>
    <s v="S08673"/>
    <d v="2024-01-10T15:04:00"/>
    <x v="65"/>
    <s v="P1172"/>
    <s v="Jeans_172"/>
    <x v="6"/>
    <s v="Maroon"/>
    <s v="XXL"/>
    <n v="2"/>
    <n v="746.29"/>
    <n v="563.83000000000004"/>
    <n v="1492.58"/>
    <n v="1127.6600000000001"/>
    <s v="C28672"/>
    <s v="Sanjay_8672"/>
    <s v="Erode"/>
    <n v="11.34"/>
    <n v="77.717200000000005"/>
    <s v="SP133"/>
    <s v="Salesperson_33"/>
    <s v="Cancelled"/>
    <s v="third-party"/>
  </r>
  <r>
    <s v="S08674"/>
    <d v="2023-12-04T20:01:00"/>
    <x v="50"/>
    <s v="P1173"/>
    <s v="Kid's_173"/>
    <x v="5"/>
    <s v="Yellow"/>
    <s v="XL"/>
    <n v="1"/>
    <n v="1014.57"/>
    <n v="795.72"/>
    <n v="1014.57"/>
    <n v="795.72"/>
    <s v="C28673"/>
    <s v="Diya_8673"/>
    <s v="Vellore"/>
    <n v="12.916499999999999"/>
    <n v="79.132499999999993"/>
    <s v="SP113"/>
    <s v="Salesperson_13"/>
    <s v="Cancelled"/>
    <s v="in-store"/>
  </r>
  <r>
    <s v="S08675"/>
    <d v="2023-12-15T12:20:00"/>
    <x v="19"/>
    <s v="P1174"/>
    <s v="Kurta_174"/>
    <x v="1"/>
    <s v="Maroon"/>
    <s v="XS"/>
    <n v="2"/>
    <n v="1274.78"/>
    <n v="1078.47"/>
    <n v="2549.56"/>
    <n v="2156.94"/>
    <s v="C28674"/>
    <s v="Ganesh_8674"/>
    <s v="Erode"/>
    <n v="11.34"/>
    <n v="77.717200000000005"/>
    <s v="SP122"/>
    <s v="Salesperson_22"/>
    <s v="Pending"/>
    <s v="mobile_app"/>
  </r>
  <r>
    <s v="S08676"/>
    <d v="2023-12-05T16:16:00"/>
    <x v="50"/>
    <s v="P1175"/>
    <s v="Kid's_175"/>
    <x v="5"/>
    <s v="Black"/>
    <s v="M"/>
    <n v="2"/>
    <n v="1749.28"/>
    <n v="1564.32"/>
    <n v="3498.56"/>
    <n v="3128.64"/>
    <s v="C28675"/>
    <s v="Aarav_8675"/>
    <s v="Vellore"/>
    <n v="12.916499999999999"/>
    <n v="79.132499999999993"/>
    <s v="SP140"/>
    <s v="Salesperson_40"/>
    <s v="Cancelled"/>
    <s v="online"/>
  </r>
  <r>
    <s v="S08677"/>
    <d v="2023-12-28T17:18:00"/>
    <x v="34"/>
    <s v="P1176"/>
    <s v="Jeans_176"/>
    <x v="6"/>
    <s v="Grey"/>
    <s v="XL"/>
    <n v="1"/>
    <n v="1128.19"/>
    <n v="800.25"/>
    <n v="1128.19"/>
    <n v="800.25"/>
    <s v="C28676"/>
    <s v="Ravi_8676"/>
    <s v="Tiruchirappalli"/>
    <n v="10.7905"/>
    <n v="78.704700000000003"/>
    <s v="SP146"/>
    <s v="Salesperson_46"/>
    <s v="Returned"/>
    <s v="third-party"/>
  </r>
  <r>
    <s v="S08678"/>
    <d v="2023-04-16T14:48:00"/>
    <x v="71"/>
    <s v="P1177"/>
    <s v="Kid's_177"/>
    <x v="5"/>
    <s v="Blue"/>
    <s v="XL"/>
    <n v="2"/>
    <n v="984.96"/>
    <n v="749.11"/>
    <n v="1969.92"/>
    <n v="1498.22"/>
    <s v="C28677"/>
    <s v="Sathish_8677"/>
    <s v="Chennai"/>
    <n v="13.082700000000001"/>
    <n v="80.270700000000005"/>
    <s v="SP124"/>
    <s v="Salesperson_24"/>
    <s v="Cancelled"/>
    <s v="online"/>
  </r>
  <r>
    <s v="S08679"/>
    <d v="2024-02-27T13:28:00"/>
    <x v="14"/>
    <s v="P1178"/>
    <s v="T-Shirts_178"/>
    <x v="2"/>
    <s v="Pink"/>
    <s v="XS"/>
    <n v="1"/>
    <n v="1322.43"/>
    <n v="955.81"/>
    <n v="1322.43"/>
    <n v="955.81"/>
    <s v="C28678"/>
    <s v="Lakshmi_8678"/>
    <s v="Tiruchirappalli"/>
    <n v="10.7905"/>
    <n v="78.704700000000003"/>
    <s v="SP113"/>
    <s v="Salesperson_13"/>
    <s v="Returned"/>
    <s v="mobile_app"/>
  </r>
  <r>
    <s v="S08680"/>
    <d v="2023-06-28T21:23:00"/>
    <x v="42"/>
    <s v="P1179"/>
    <s v="Kid's_179"/>
    <x v="5"/>
    <s v="Yellow"/>
    <s v="XS"/>
    <n v="2"/>
    <n v="1444.97"/>
    <n v="943.87"/>
    <n v="2889.94"/>
    <n v="1887.74"/>
    <s v="C28679"/>
    <s v="Anu_8679"/>
    <s v="Erode"/>
    <n v="11.34"/>
    <n v="77.717200000000005"/>
    <s v="SP129"/>
    <s v="Salesperson_29"/>
    <s v="Pending"/>
    <s v="online"/>
  </r>
  <r>
    <s v="S08681"/>
    <d v="2024-04-27T21:12:00"/>
    <x v="75"/>
    <s v="P1180"/>
    <s v="Kid's_180"/>
    <x v="5"/>
    <s v="Pink"/>
    <s v="XXL"/>
    <n v="1"/>
    <n v="527.1"/>
    <n v="351.54"/>
    <n v="527.1"/>
    <n v="351.54"/>
    <s v="C28680"/>
    <s v="Lakshmi_8680"/>
    <s v="Erode"/>
    <n v="11.34"/>
    <n v="77.717200000000005"/>
    <s v="SP111"/>
    <s v="Salesperson_11"/>
    <s v="Cancelled"/>
    <s v="mobile_app"/>
  </r>
  <r>
    <s v="S08682"/>
    <d v="2023-12-10T18:18:00"/>
    <x v="50"/>
    <s v="P1181"/>
    <s v="Women's_181"/>
    <x v="0"/>
    <s v="Red"/>
    <s v="L"/>
    <n v="1"/>
    <n v="2180.9"/>
    <n v="1930.34"/>
    <n v="2180.9"/>
    <n v="1930.34"/>
    <s v="C28681"/>
    <s v="Priya_8681"/>
    <s v="Vellore"/>
    <n v="12.916499999999999"/>
    <n v="79.132499999999993"/>
    <s v="SP129"/>
    <s v="Salesperson_29"/>
    <s v="Shipped"/>
    <s v="online"/>
  </r>
  <r>
    <s v="S08683"/>
    <d v="2023-02-05T10:55:00"/>
    <x v="35"/>
    <s v="P1182"/>
    <s v="Kurta_182"/>
    <x v="1"/>
    <s v="Grey"/>
    <s v="XXL"/>
    <n v="4"/>
    <n v="400.02"/>
    <n v="357.59"/>
    <n v="1600.08"/>
    <n v="1430.36"/>
    <s v="C28682"/>
    <s v="Devi_8682"/>
    <s v="Tiruchirappalli"/>
    <n v="10.7905"/>
    <n v="78.704700000000003"/>
    <s v="SP144"/>
    <s v="Salesperson_44"/>
    <s v="Cancelled"/>
    <s v="online"/>
  </r>
  <r>
    <s v="S08684"/>
    <d v="2023-06-26T13:29:00"/>
    <x v="42"/>
    <s v="P1183"/>
    <s v="Sportswear_183"/>
    <x v="3"/>
    <s v="Blue"/>
    <s v="XL"/>
    <n v="2"/>
    <n v="2483.61"/>
    <n v="1522.18"/>
    <n v="4967.22"/>
    <n v="3044.36"/>
    <s v="C28683"/>
    <s v="Diya_8683"/>
    <s v="Chennai"/>
    <n v="13.082700000000001"/>
    <n v="80.270700000000005"/>
    <s v="SP122"/>
    <s v="Salesperson_22"/>
    <s v="Cancelled"/>
    <s v="mobile_app"/>
  </r>
  <r>
    <s v="S08685"/>
    <d v="2023-10-21T16:28:00"/>
    <x v="69"/>
    <s v="P1184"/>
    <s v="Sportswear_184"/>
    <x v="3"/>
    <s v="White"/>
    <s v="L"/>
    <n v="2"/>
    <n v="2015.76"/>
    <n v="1788.18"/>
    <n v="4031.52"/>
    <n v="3576.36"/>
    <s v="C28684"/>
    <s v="Anu_8684"/>
    <s v="Tiruchirappalli"/>
    <n v="10.7905"/>
    <n v="78.704700000000003"/>
    <s v="SP113"/>
    <s v="Salesperson_13"/>
    <s v="Paid"/>
    <s v="in-store"/>
  </r>
  <r>
    <s v="S08686"/>
    <d v="2023-06-23T20:35:00"/>
    <x v="88"/>
    <s v="P1185"/>
    <s v="Sarees_185"/>
    <x v="7"/>
    <s v="Black"/>
    <s v="XXL"/>
    <n v="1"/>
    <n v="1142.01"/>
    <n v="741.35"/>
    <n v="1142.01"/>
    <n v="741.35"/>
    <s v="C28685"/>
    <s v="Ravi_8685"/>
    <s v="Salem"/>
    <n v="11.664300000000001"/>
    <n v="78.146000000000001"/>
    <s v="SP102"/>
    <s v="Salesperson_2"/>
    <s v="Shipped"/>
    <s v="in-store"/>
  </r>
  <r>
    <s v="S08687"/>
    <d v="2024-04-07T12:44:00"/>
    <x v="82"/>
    <s v="P1186"/>
    <s v="Kid's_186"/>
    <x v="5"/>
    <s v="White"/>
    <s v="S"/>
    <n v="1"/>
    <n v="1160.6199999999999"/>
    <n v="720.67"/>
    <n v="1160.6199999999999"/>
    <n v="720.67"/>
    <s v="C28686"/>
    <s v="Priya_8686"/>
    <s v="Coimbatore"/>
    <n v="11.0168"/>
    <n v="76.955799999999996"/>
    <s v="SP103"/>
    <s v="Salesperson_3"/>
    <s v="Pending"/>
    <s v="mobile_app"/>
  </r>
  <r>
    <s v="S08688"/>
    <d v="2023-07-10T21:44:00"/>
    <x v="91"/>
    <s v="P1187"/>
    <s v="Jeans_187"/>
    <x v="6"/>
    <s v="Green"/>
    <s v="M"/>
    <n v="1"/>
    <n v="1908.26"/>
    <n v="1561.55"/>
    <n v="1908.26"/>
    <n v="1561.55"/>
    <s v="C28687"/>
    <s v="Anu_8687"/>
    <s v="Vellore"/>
    <n v="12.916499999999999"/>
    <n v="79.132499999999993"/>
    <s v="SP131"/>
    <s v="Salesperson_31"/>
    <s v="Pending"/>
    <s v="in-store"/>
  </r>
  <r>
    <s v="S08689"/>
    <d v="2023-06-22T16:17:00"/>
    <x v="88"/>
    <s v="P1188"/>
    <s v="Kurta_188"/>
    <x v="1"/>
    <s v="Yellow"/>
    <s v="XS"/>
    <n v="4"/>
    <n v="1834.35"/>
    <n v="1230.3900000000001"/>
    <n v="7337.4"/>
    <n v="4921.5600000000004"/>
    <s v="C28688"/>
    <s v="Anu_8688"/>
    <s v="Salem"/>
    <n v="11.664300000000001"/>
    <n v="78.146000000000001"/>
    <s v="SP149"/>
    <s v="Salesperson_49"/>
    <s v="Cancelled"/>
    <s v="third-party"/>
  </r>
  <r>
    <s v="S08690"/>
    <d v="2023-09-16T13:11:00"/>
    <x v="61"/>
    <s v="P1189"/>
    <s v="Women's_189"/>
    <x v="0"/>
    <s v="Maroon"/>
    <s v="L"/>
    <n v="3"/>
    <n v="977.15"/>
    <n v="610.25"/>
    <n v="2931.45"/>
    <n v="1830.75"/>
    <s v="C28689"/>
    <s v="Sanjay_8689"/>
    <s v="Erode"/>
    <n v="11.34"/>
    <n v="77.717200000000005"/>
    <s v="SP105"/>
    <s v="Salesperson_5"/>
    <s v="Pending"/>
    <s v="online"/>
  </r>
  <r>
    <s v="S08691"/>
    <d v="2023-12-18T10:56:00"/>
    <x v="41"/>
    <s v="P1190"/>
    <s v="Kid's_190"/>
    <x v="5"/>
    <s v="White"/>
    <s v="XS"/>
    <n v="1"/>
    <n v="843.3"/>
    <n v="593.21"/>
    <n v="843.3"/>
    <n v="593.21"/>
    <s v="C28690"/>
    <s v="Priya_8690"/>
    <s v="Tiruchirappalli"/>
    <n v="10.7905"/>
    <n v="78.704700000000003"/>
    <s v="SP123"/>
    <s v="Salesperson_23"/>
    <s v="Shipped"/>
    <s v="online"/>
  </r>
  <r>
    <s v="S08692"/>
    <d v="2023-12-09T18:20:00"/>
    <x v="50"/>
    <s v="P1191"/>
    <s v="Kid's_191"/>
    <x v="5"/>
    <s v="White"/>
    <s v="L"/>
    <n v="1"/>
    <n v="1603.29"/>
    <n v="1392.87"/>
    <n v="1603.29"/>
    <n v="1392.87"/>
    <s v="C28691"/>
    <s v="Priya_8691"/>
    <s v="Tiruchirappalli"/>
    <n v="10.7905"/>
    <n v="78.704700000000003"/>
    <s v="SP138"/>
    <s v="Salesperson_38"/>
    <s v="Cancelled"/>
    <s v="online"/>
  </r>
  <r>
    <s v="S08693"/>
    <d v="2024-08-15T19:46:00"/>
    <x v="76"/>
    <s v="P1192"/>
    <s v="Sarees_192"/>
    <x v="7"/>
    <s v="Grey"/>
    <s v="S"/>
    <n v="1"/>
    <n v="1047.8800000000001"/>
    <n v="934.73"/>
    <n v="1047.8800000000001"/>
    <n v="934.73"/>
    <s v="C28692"/>
    <s v="Sanjay_8692"/>
    <s v="Erode"/>
    <n v="11.34"/>
    <n v="77.717200000000005"/>
    <s v="SP142"/>
    <s v="Salesperson_42"/>
    <s v="Cancelled"/>
    <s v="in-store"/>
  </r>
  <r>
    <s v="S08694"/>
    <d v="2024-04-05T14:26:00"/>
    <x v="82"/>
    <s v="P1193"/>
    <s v="Sarees_193"/>
    <x v="7"/>
    <s v="Red"/>
    <s v="XS"/>
    <n v="4"/>
    <n v="1305.78"/>
    <n v="875.31"/>
    <n v="5223.12"/>
    <n v="3501.24"/>
    <s v="C28693"/>
    <s v="Ravi_8693"/>
    <s v="Madurai"/>
    <n v="9.9252000000000002"/>
    <n v="78.119799999999998"/>
    <s v="SP135"/>
    <s v="Salesperson_35"/>
    <s v="Returned"/>
    <s v="in-store"/>
  </r>
  <r>
    <s v="S08695"/>
    <d v="2023-04-20T20:43:00"/>
    <x v="12"/>
    <s v="P1194"/>
    <s v="Jeans_194"/>
    <x v="6"/>
    <s v="Maroon"/>
    <s v="XXL"/>
    <n v="2"/>
    <n v="551.24"/>
    <n v="472.64"/>
    <n v="1102.48"/>
    <n v="945.28"/>
    <s v="C28694"/>
    <s v="Devi_8694"/>
    <s v="Tirunelveli"/>
    <n v="8.7139000000000006"/>
    <n v="77.756699999999995"/>
    <s v="SP133"/>
    <s v="Salesperson_33"/>
    <s v="Paid"/>
    <s v="mobile_app"/>
  </r>
  <r>
    <s v="S08696"/>
    <d v="2023-06-05T20:17:00"/>
    <x v="87"/>
    <s v="P1195"/>
    <s v="Men's_195"/>
    <x v="4"/>
    <s v="Maroon"/>
    <s v="L"/>
    <n v="4"/>
    <n v="2383.34"/>
    <n v="1479.86"/>
    <n v="9533.36"/>
    <n v="5919.44"/>
    <s v="C28695"/>
    <s v="Priya_8695"/>
    <s v="Madurai"/>
    <n v="9.9252000000000002"/>
    <n v="78.119799999999998"/>
    <s v="SP144"/>
    <s v="Salesperson_44"/>
    <s v="Returned"/>
    <s v="in-store"/>
  </r>
  <r>
    <s v="S08697"/>
    <d v="2023-12-28T21:49:00"/>
    <x v="34"/>
    <s v="P1196"/>
    <s v="Sarees_196"/>
    <x v="7"/>
    <s v="Red"/>
    <s v="M"/>
    <n v="4"/>
    <n v="2095.15"/>
    <n v="1308.58"/>
    <n v="8380.6"/>
    <n v="5234.32"/>
    <s v="C28696"/>
    <s v="Diya_8696"/>
    <s v="Salem"/>
    <n v="11.664300000000001"/>
    <n v="78.146000000000001"/>
    <s v="SP139"/>
    <s v="Salesperson_39"/>
    <s v="Paid"/>
    <s v="online"/>
  </r>
  <r>
    <s v="S08698"/>
    <d v="2023-10-17T10:19:00"/>
    <x v="69"/>
    <s v="P1197"/>
    <s v="T-Shirts_197"/>
    <x v="2"/>
    <s v="Maroon"/>
    <s v="L"/>
    <n v="3"/>
    <n v="1456.67"/>
    <n v="974.36"/>
    <n v="4370.01"/>
    <n v="2923.08"/>
    <s v="C28697"/>
    <s v="Devi_8697"/>
    <s v="Tiruchirappalli"/>
    <n v="10.7905"/>
    <n v="78.704700000000003"/>
    <s v="SP122"/>
    <s v="Salesperson_22"/>
    <s v="Cancelled"/>
    <s v="in-store"/>
  </r>
  <r>
    <s v="S08699"/>
    <d v="2024-07-26T12:39:00"/>
    <x v="79"/>
    <s v="P1198"/>
    <s v="Sportswear_198"/>
    <x v="3"/>
    <s v="Yellow"/>
    <s v="M"/>
    <n v="2"/>
    <n v="594.27"/>
    <n v="483.27"/>
    <n v="1188.54"/>
    <n v="966.54"/>
    <s v="C28698"/>
    <s v="Meena_8698"/>
    <s v="Salem"/>
    <n v="11.664300000000001"/>
    <n v="78.146000000000001"/>
    <s v="SP120"/>
    <s v="Salesperson_20"/>
    <s v="Pending"/>
    <s v="third-party"/>
  </r>
  <r>
    <s v="S08700"/>
    <d v="2023-09-20T21:37:00"/>
    <x v="70"/>
    <s v="P1199"/>
    <s v="Kurta_199"/>
    <x v="1"/>
    <s v="White"/>
    <s v="XL"/>
    <n v="2"/>
    <n v="520.26"/>
    <n v="416.25"/>
    <n v="1040.52"/>
    <n v="832.5"/>
    <s v="C28699"/>
    <s v="Sathish_8699"/>
    <s v="Erode"/>
    <n v="11.34"/>
    <n v="77.717200000000005"/>
    <s v="SP106"/>
    <s v="Salesperson_6"/>
    <s v="Paid"/>
    <s v="in-store"/>
  </r>
  <r>
    <s v="S08701"/>
    <d v="2024-06-08T12:58:00"/>
    <x v="40"/>
    <s v="P1200"/>
    <s v="Sportswear_200"/>
    <x v="3"/>
    <s v="Grey"/>
    <s v="XXL"/>
    <n v="3"/>
    <n v="1240.01"/>
    <n v="888.49"/>
    <n v="3720.03"/>
    <n v="2665.47"/>
    <s v="C28700"/>
    <s v="Ganesh_8700"/>
    <s v="Vellore"/>
    <n v="12.916499999999999"/>
    <n v="79.132499999999993"/>
    <s v="SP129"/>
    <s v="Salesperson_29"/>
    <s v="Pending"/>
    <s v="in-store"/>
  </r>
  <r>
    <s v="S08702"/>
    <d v="2023-07-22T19:00:00"/>
    <x v="15"/>
    <s v="P1201"/>
    <s v="Kid's_201"/>
    <x v="5"/>
    <s v="Green"/>
    <s v="S"/>
    <n v="3"/>
    <n v="1269.3499999999999"/>
    <n v="943.06"/>
    <n v="3808.05"/>
    <n v="2829.18"/>
    <s v="C28701"/>
    <s v="Devi_8701"/>
    <s v="Erode"/>
    <n v="11.34"/>
    <n v="77.717200000000005"/>
    <s v="SP119"/>
    <s v="Salesperson_19"/>
    <s v="Shipped"/>
    <s v="third-party"/>
  </r>
  <r>
    <s v="S08703"/>
    <d v="2023-01-11T10:16:00"/>
    <x v="72"/>
    <s v="P1202"/>
    <s v="Women's_202"/>
    <x v="0"/>
    <s v="Yellow"/>
    <s v="S"/>
    <n v="1"/>
    <n v="1041.78"/>
    <n v="691.08"/>
    <n v="1041.78"/>
    <n v="691.08"/>
    <s v="C28702"/>
    <s v="Meena_8702"/>
    <s v="Chennai"/>
    <n v="13.082700000000001"/>
    <n v="80.270700000000005"/>
    <s v="SP100"/>
    <s v="Salesperson_0"/>
    <s v="Pending"/>
    <s v="online"/>
  </r>
  <r>
    <s v="S08704"/>
    <d v="2023-03-15T13:28:00"/>
    <x v="16"/>
    <s v="P1203"/>
    <s v="Sportswear_203"/>
    <x v="3"/>
    <s v="Red"/>
    <s v="S"/>
    <n v="2"/>
    <n v="1231.3399999999999"/>
    <n v="1033.53"/>
    <n v="2462.6799999999998"/>
    <n v="2067.06"/>
    <s v="C28703"/>
    <s v="Ravi_8703"/>
    <s v="Tirunelveli"/>
    <n v="8.7139000000000006"/>
    <n v="77.756699999999995"/>
    <s v="SP147"/>
    <s v="Salesperson_47"/>
    <s v="Paid"/>
    <s v="in-store"/>
  </r>
  <r>
    <s v="S08705"/>
    <d v="2024-08-24T16:29:00"/>
    <x v="68"/>
    <s v="P1204"/>
    <s v="Sportswear_204"/>
    <x v="3"/>
    <s v="Pink"/>
    <s v="XL"/>
    <n v="2"/>
    <n v="245.43"/>
    <n v="199.6"/>
    <n v="490.86"/>
    <n v="399.2"/>
    <s v="C28704"/>
    <s v="Ravi_8704"/>
    <s v="Erode"/>
    <n v="11.34"/>
    <n v="77.717200000000005"/>
    <s v="SP144"/>
    <s v="Salesperson_44"/>
    <s v="Cancelled"/>
    <s v="in-store"/>
  </r>
  <r>
    <s v="S08706"/>
    <d v="2023-05-12T11:50:00"/>
    <x v="64"/>
    <s v="P1205"/>
    <s v="Jeans_205"/>
    <x v="6"/>
    <s v="Maroon"/>
    <s v="XXL"/>
    <n v="1"/>
    <n v="1383.57"/>
    <n v="1078.5999999999999"/>
    <n v="1383.57"/>
    <n v="1078.5999999999999"/>
    <s v="C28705"/>
    <s v="Aarav_8705"/>
    <s v="Tirunelveli"/>
    <n v="8.7139000000000006"/>
    <n v="77.756699999999995"/>
    <s v="SP106"/>
    <s v="Salesperson_6"/>
    <s v="Returned"/>
    <s v="in-store"/>
  </r>
  <r>
    <s v="S08707"/>
    <d v="2023-10-09T19:35:00"/>
    <x v="37"/>
    <s v="P1206"/>
    <s v="Sarees_206"/>
    <x v="7"/>
    <s v="Black"/>
    <s v="XL"/>
    <n v="2"/>
    <n v="1482.68"/>
    <n v="1116.25"/>
    <n v="2965.36"/>
    <n v="2232.5"/>
    <s v="C28706"/>
    <s v="Priya_8706"/>
    <s v="Chennai"/>
    <n v="13.082700000000001"/>
    <n v="80.270700000000005"/>
    <s v="SP107"/>
    <s v="Salesperson_7"/>
    <s v="Shipped"/>
    <s v="mobile_app"/>
  </r>
  <r>
    <s v="S08708"/>
    <d v="2023-02-07T13:24:00"/>
    <x v="80"/>
    <s v="P1207"/>
    <s v="Women's_207"/>
    <x v="0"/>
    <s v="Green"/>
    <s v="XS"/>
    <n v="4"/>
    <n v="535.46"/>
    <n v="456.66"/>
    <n v="2141.84"/>
    <n v="1826.64"/>
    <s v="C28707"/>
    <s v="Ravi_8707"/>
    <s v="Tirunelveli"/>
    <n v="8.7139000000000006"/>
    <n v="77.756699999999995"/>
    <s v="SP100"/>
    <s v="Salesperson_0"/>
    <s v="Paid"/>
    <s v="online"/>
  </r>
  <r>
    <s v="S08709"/>
    <d v="2023-04-28T19:09:00"/>
    <x v="56"/>
    <s v="P1208"/>
    <s v="Men's_208"/>
    <x v="4"/>
    <s v="Pink"/>
    <s v="XL"/>
    <n v="3"/>
    <n v="2246.85"/>
    <n v="1438.41"/>
    <n v="6740.55"/>
    <n v="4315.2299999999996"/>
    <s v="C28708"/>
    <s v="Bhuvana_8708"/>
    <s v="Coimbatore"/>
    <n v="11.0168"/>
    <n v="76.955799999999996"/>
    <s v="SP122"/>
    <s v="Salesperson_22"/>
    <s v="Returned"/>
    <s v="in-store"/>
  </r>
  <r>
    <s v="S08710"/>
    <d v="2023-09-20T14:09:00"/>
    <x v="70"/>
    <s v="P1209"/>
    <s v="Sarees_209"/>
    <x v="7"/>
    <s v="Black"/>
    <s v="XL"/>
    <n v="1"/>
    <n v="447.65"/>
    <n v="323.18"/>
    <n v="447.65"/>
    <n v="323.18"/>
    <s v="C28709"/>
    <s v="Ganesh_8709"/>
    <s v="Madurai"/>
    <n v="9.9252000000000002"/>
    <n v="78.119799999999998"/>
    <s v="SP109"/>
    <s v="Salesperson_9"/>
    <s v="Returned"/>
    <s v="online"/>
  </r>
  <r>
    <s v="S08711"/>
    <d v="2024-03-15T11:06:00"/>
    <x v="24"/>
    <s v="P1210"/>
    <s v="T-Shirts_210"/>
    <x v="2"/>
    <s v="Yellow"/>
    <s v="M"/>
    <n v="3"/>
    <n v="790.89"/>
    <n v="533.98"/>
    <n v="2372.67"/>
    <n v="1601.94"/>
    <s v="C28710"/>
    <s v="Priya_8710"/>
    <s v="Tirunelveli"/>
    <n v="8.7139000000000006"/>
    <n v="77.756699999999995"/>
    <s v="SP111"/>
    <s v="Salesperson_11"/>
    <s v="Pending"/>
    <s v="in-store"/>
  </r>
  <r>
    <s v="S08712"/>
    <d v="2023-03-18T20:43:00"/>
    <x v="16"/>
    <s v="P1211"/>
    <s v="Kid's_211"/>
    <x v="5"/>
    <s v="Green"/>
    <s v="XS"/>
    <n v="1"/>
    <n v="2411.4"/>
    <n v="1667.44"/>
    <n v="2411.4"/>
    <n v="1667.44"/>
    <s v="C28711"/>
    <s v="Vishal_8711"/>
    <s v="Salem"/>
    <n v="11.664300000000001"/>
    <n v="78.146000000000001"/>
    <s v="SP117"/>
    <s v="Salesperson_17"/>
    <s v="Paid"/>
    <s v="online"/>
  </r>
  <r>
    <s v="S08713"/>
    <d v="2023-10-01T14:02:00"/>
    <x v="21"/>
    <s v="P1212"/>
    <s v="Jeans_212"/>
    <x v="6"/>
    <s v="Yellow"/>
    <s v="XXL"/>
    <n v="1"/>
    <n v="322.23"/>
    <n v="205.57"/>
    <n v="322.23"/>
    <n v="205.57"/>
    <s v="C28712"/>
    <s v="Diya_8712"/>
    <s v="Vellore"/>
    <n v="12.916499999999999"/>
    <n v="79.132499999999993"/>
    <s v="SP125"/>
    <s v="Salesperson_25"/>
    <s v="Cancelled"/>
    <s v="online"/>
  </r>
  <r>
    <s v="S08714"/>
    <d v="2023-04-03T13:15:00"/>
    <x v="48"/>
    <s v="P1213"/>
    <s v="Jeans_213"/>
    <x v="6"/>
    <s v="Black"/>
    <s v="XS"/>
    <n v="3"/>
    <n v="996.09"/>
    <n v="885.93"/>
    <n v="2988.27"/>
    <n v="2657.79"/>
    <s v="C28713"/>
    <s v="Meena_8713"/>
    <s v="Coimbatore"/>
    <n v="11.0168"/>
    <n v="76.955799999999996"/>
    <s v="SP120"/>
    <s v="Salesperson_20"/>
    <s v="Shipped"/>
    <s v="online"/>
  </r>
  <r>
    <s v="S08715"/>
    <d v="2024-03-05T16:07:00"/>
    <x v="8"/>
    <s v="P1214"/>
    <s v="Sarees_214"/>
    <x v="7"/>
    <s v="Red"/>
    <s v="L"/>
    <n v="1"/>
    <n v="2178.81"/>
    <n v="1492.68"/>
    <n v="2178.81"/>
    <n v="1492.68"/>
    <s v="C28714"/>
    <s v="Aarav_8714"/>
    <s v="Tirunelveli"/>
    <n v="8.7139000000000006"/>
    <n v="77.756699999999995"/>
    <s v="SP147"/>
    <s v="Salesperson_47"/>
    <s v="Shipped"/>
    <s v="third-party"/>
  </r>
  <r>
    <s v="S08716"/>
    <d v="2023-07-26T11:13:00"/>
    <x v="78"/>
    <s v="P1215"/>
    <s v="Sarees_215"/>
    <x v="7"/>
    <s v="Blue"/>
    <s v="XS"/>
    <n v="1"/>
    <n v="1042.97"/>
    <n v="823.71"/>
    <n v="1042.97"/>
    <n v="823.71"/>
    <s v="C28715"/>
    <s v="Bhuvana_8715"/>
    <s v="Erode"/>
    <n v="11.34"/>
    <n v="77.717200000000005"/>
    <s v="SP113"/>
    <s v="Salesperson_13"/>
    <s v="Shipped"/>
    <s v="mobile_app"/>
  </r>
  <r>
    <s v="S08717"/>
    <d v="2024-05-11T12:36:00"/>
    <x v="83"/>
    <s v="P1216"/>
    <s v="Women's_216"/>
    <x v="0"/>
    <s v="Blue"/>
    <s v="S"/>
    <n v="2"/>
    <n v="329.7"/>
    <n v="232.26"/>
    <n v="659.4"/>
    <n v="464.52"/>
    <s v="C28716"/>
    <s v="Anu_8716"/>
    <s v="Vellore"/>
    <n v="12.916499999999999"/>
    <n v="79.132499999999993"/>
    <s v="SP118"/>
    <s v="Salesperson_18"/>
    <s v="Paid"/>
    <s v="in-store"/>
  </r>
  <r>
    <s v="S08718"/>
    <d v="2023-02-10T13:50:00"/>
    <x v="80"/>
    <s v="P1217"/>
    <s v="Women's_217"/>
    <x v="0"/>
    <s v="Blue"/>
    <s v="L"/>
    <n v="1"/>
    <n v="447.71"/>
    <n v="279.74"/>
    <n v="447.71"/>
    <n v="279.74"/>
    <s v="C28717"/>
    <s v="Bhuvana_8717"/>
    <s v="Tiruchirappalli"/>
    <n v="10.7905"/>
    <n v="78.704700000000003"/>
    <s v="SP101"/>
    <s v="Salesperson_1"/>
    <s v="Shipped"/>
    <s v="in-store"/>
  </r>
  <r>
    <s v="S08719"/>
    <d v="2023-04-28T11:29:00"/>
    <x v="56"/>
    <s v="P1218"/>
    <s v="Jeans_218"/>
    <x v="6"/>
    <s v="Maroon"/>
    <s v="S"/>
    <n v="2"/>
    <n v="660.85"/>
    <n v="455.58"/>
    <n v="1321.7"/>
    <n v="911.16"/>
    <s v="C28718"/>
    <s v="Diya_8718"/>
    <s v="Salem"/>
    <n v="11.664300000000001"/>
    <n v="78.146000000000001"/>
    <s v="SP120"/>
    <s v="Salesperson_20"/>
    <s v="Pending"/>
    <s v="online"/>
  </r>
  <r>
    <s v="S08720"/>
    <d v="2024-06-12T11:14:00"/>
    <x v="13"/>
    <s v="P1219"/>
    <s v="Sportswear_219"/>
    <x v="3"/>
    <s v="Maroon"/>
    <s v="XL"/>
    <n v="1"/>
    <n v="1676.51"/>
    <n v="1087.6500000000001"/>
    <n v="1676.51"/>
    <n v="1087.6500000000001"/>
    <s v="C28719"/>
    <s v="Sathish_8719"/>
    <s v="Erode"/>
    <n v="11.34"/>
    <n v="77.717200000000005"/>
    <s v="SP108"/>
    <s v="Salesperson_8"/>
    <s v="Cancelled"/>
    <s v="in-store"/>
  </r>
  <r>
    <s v="S08721"/>
    <d v="2023-02-04T11:15:00"/>
    <x v="35"/>
    <s v="P1220"/>
    <s v="Jeans_220"/>
    <x v="6"/>
    <s v="Red"/>
    <s v="XXL"/>
    <n v="1"/>
    <n v="1241.93"/>
    <n v="908.82"/>
    <n v="1241.93"/>
    <n v="908.82"/>
    <s v="C28720"/>
    <s v="Kavin_8720"/>
    <s v="Salem"/>
    <n v="11.664300000000001"/>
    <n v="78.146000000000001"/>
    <s v="SP103"/>
    <s v="Salesperson_3"/>
    <s v="Returned"/>
    <s v="in-store"/>
  </r>
  <r>
    <s v="S08722"/>
    <d v="2023-09-09T14:10:00"/>
    <x v="74"/>
    <s v="P1221"/>
    <s v="Kid's_221"/>
    <x v="5"/>
    <s v="Blue"/>
    <s v="XL"/>
    <n v="1"/>
    <n v="418.43"/>
    <n v="357.98"/>
    <n v="418.43"/>
    <n v="357.98"/>
    <s v="C28721"/>
    <s v="Karthik_8721"/>
    <s v="Chennai"/>
    <n v="13.082700000000001"/>
    <n v="80.270700000000005"/>
    <s v="SP120"/>
    <s v="Salesperson_20"/>
    <s v="Shipped"/>
    <s v="mobile_app"/>
  </r>
  <r>
    <s v="S08723"/>
    <d v="2023-03-12T17:40:00"/>
    <x v="1"/>
    <s v="P1222"/>
    <s v="Men's_222"/>
    <x v="4"/>
    <s v="Maroon"/>
    <s v="S"/>
    <n v="1"/>
    <n v="917.29"/>
    <n v="700.55"/>
    <n v="917.29"/>
    <n v="700.55"/>
    <s v="C28722"/>
    <s v="Devi_8722"/>
    <s v="Coimbatore"/>
    <n v="11.0168"/>
    <n v="76.955799999999996"/>
    <s v="SP136"/>
    <s v="Salesperson_36"/>
    <s v="Paid"/>
    <s v="third-party"/>
  </r>
  <r>
    <s v="S08724"/>
    <d v="2024-08-15T14:54:00"/>
    <x v="76"/>
    <s v="P1223"/>
    <s v="Kid's_223"/>
    <x v="5"/>
    <s v="Pink"/>
    <s v="XS"/>
    <n v="1"/>
    <n v="2469.6999999999998"/>
    <n v="1913.51"/>
    <n v="2469.6999999999998"/>
    <n v="1913.51"/>
    <s v="C28723"/>
    <s v="Vishal_8723"/>
    <s v="Tirunelveli"/>
    <n v="8.7139000000000006"/>
    <n v="77.756699999999995"/>
    <s v="SP147"/>
    <s v="Salesperson_47"/>
    <s v="Cancelled"/>
    <s v="mobile_app"/>
  </r>
  <r>
    <s v="S08725"/>
    <d v="2024-06-02T11:48:00"/>
    <x v="54"/>
    <s v="P1224"/>
    <s v="Kurta_224"/>
    <x v="1"/>
    <s v="Yellow"/>
    <s v="M"/>
    <n v="2"/>
    <n v="1234.96"/>
    <n v="926.71"/>
    <n v="2469.92"/>
    <n v="1853.42"/>
    <s v="C28724"/>
    <s v="Sathish_8724"/>
    <s v="Coimbatore"/>
    <n v="11.0168"/>
    <n v="76.955799999999996"/>
    <s v="SP135"/>
    <s v="Salesperson_35"/>
    <s v="Returned"/>
    <s v="online"/>
  </r>
  <r>
    <s v="S08726"/>
    <d v="2023-11-16T21:16:00"/>
    <x v="44"/>
    <s v="P1225"/>
    <s v="T-Shirts_225"/>
    <x v="2"/>
    <s v="Red"/>
    <s v="XL"/>
    <n v="3"/>
    <n v="1673.76"/>
    <n v="1237.0899999999999"/>
    <n v="5021.28"/>
    <n v="3711.27"/>
    <s v="C28725"/>
    <s v="Bhuvana_8725"/>
    <s v="Tiruchirappalli"/>
    <n v="10.7905"/>
    <n v="78.704700000000003"/>
    <s v="SP134"/>
    <s v="Salesperson_34"/>
    <s v="Shipped"/>
    <s v="online"/>
  </r>
  <r>
    <s v="S08727"/>
    <d v="2023-03-12T14:39:00"/>
    <x v="1"/>
    <s v="P1226"/>
    <s v="Sarees_226"/>
    <x v="7"/>
    <s v="White"/>
    <s v="L"/>
    <n v="2"/>
    <n v="1620.69"/>
    <n v="1086.72"/>
    <n v="3241.38"/>
    <n v="2173.44"/>
    <s v="C28726"/>
    <s v="Diya_8726"/>
    <s v="Madurai"/>
    <n v="9.9252000000000002"/>
    <n v="78.119799999999998"/>
    <s v="SP131"/>
    <s v="Salesperson_31"/>
    <s v="Paid"/>
    <s v="in-store"/>
  </r>
  <r>
    <s v="S08728"/>
    <d v="2024-09-24T18:43:00"/>
    <x v="55"/>
    <s v="P1227"/>
    <s v="Sarees_227"/>
    <x v="7"/>
    <s v="White"/>
    <s v="XL"/>
    <n v="2"/>
    <n v="2335.38"/>
    <n v="1649.32"/>
    <n v="4670.76"/>
    <n v="3298.64"/>
    <s v="C28727"/>
    <s v="Ravi_8727"/>
    <s v="Salem"/>
    <n v="11.664300000000001"/>
    <n v="78.146000000000001"/>
    <s v="SP133"/>
    <s v="Salesperson_33"/>
    <s v="Shipped"/>
    <s v="third-party"/>
  </r>
  <r>
    <s v="S08729"/>
    <d v="2024-07-30T19:57:00"/>
    <x v="60"/>
    <s v="P1228"/>
    <s v="Men's_228"/>
    <x v="4"/>
    <s v="Yellow"/>
    <s v="L"/>
    <n v="4"/>
    <n v="939.4"/>
    <n v="817.44"/>
    <n v="3757.6"/>
    <n v="3269.76"/>
    <s v="C28728"/>
    <s v="Priya_8728"/>
    <s v="Madurai"/>
    <n v="9.9252000000000002"/>
    <n v="78.119799999999998"/>
    <s v="SP114"/>
    <s v="Salesperson_14"/>
    <s v="Paid"/>
    <s v="in-store"/>
  </r>
  <r>
    <s v="S08730"/>
    <d v="2024-03-11T11:02:00"/>
    <x v="24"/>
    <s v="P1229"/>
    <s v="Men's_229"/>
    <x v="4"/>
    <s v="Yellow"/>
    <s v="L"/>
    <n v="3"/>
    <n v="2011.41"/>
    <n v="1461.27"/>
    <n v="6034.23"/>
    <n v="4383.8100000000004"/>
    <s v="C28729"/>
    <s v="Aarav_8729"/>
    <s v="Salem"/>
    <n v="11.664300000000001"/>
    <n v="78.146000000000001"/>
    <s v="SP117"/>
    <s v="Salesperson_17"/>
    <s v="Shipped"/>
    <s v="in-store"/>
  </r>
  <r>
    <s v="S08731"/>
    <d v="2023-09-29T18:38:00"/>
    <x v="21"/>
    <s v="P1230"/>
    <s v="Women's_230"/>
    <x v="0"/>
    <s v="Yellow"/>
    <s v="XS"/>
    <n v="1"/>
    <n v="562.76"/>
    <n v="414.4"/>
    <n v="562.76"/>
    <n v="414.4"/>
    <s v="C28730"/>
    <s v="Bhuvana_8730"/>
    <s v="Coimbatore"/>
    <n v="11.0168"/>
    <n v="76.955799999999996"/>
    <s v="SP108"/>
    <s v="Salesperson_8"/>
    <s v="Pending"/>
    <s v="in-store"/>
  </r>
  <r>
    <s v="S08732"/>
    <d v="2024-10-06T20:18:00"/>
    <x v="25"/>
    <s v="P1231"/>
    <s v="Sarees_231"/>
    <x v="7"/>
    <s v="Red"/>
    <s v="L"/>
    <n v="2"/>
    <n v="2119.7800000000002"/>
    <n v="1569.77"/>
    <n v="4239.5600000000004"/>
    <n v="3139.54"/>
    <s v="C28731"/>
    <s v="Priya_8731"/>
    <s v="Tirunelveli"/>
    <n v="8.7139000000000006"/>
    <n v="77.756699999999995"/>
    <s v="SP124"/>
    <s v="Salesperson_24"/>
    <s v="Shipped"/>
    <s v="online"/>
  </r>
  <r>
    <s v="S08733"/>
    <d v="2024-01-08T18:31:00"/>
    <x v="65"/>
    <s v="P1232"/>
    <s v="Men's_232"/>
    <x v="4"/>
    <s v="Yellow"/>
    <s v="XS"/>
    <n v="4"/>
    <n v="1689.48"/>
    <n v="1110.77"/>
    <n v="6757.92"/>
    <n v="4443.08"/>
    <s v="C28732"/>
    <s v="Karthik_8732"/>
    <s v="Chennai"/>
    <n v="13.082700000000001"/>
    <n v="80.270700000000005"/>
    <s v="SP132"/>
    <s v="Salesperson_32"/>
    <s v="Returned"/>
    <s v="mobile_app"/>
  </r>
  <r>
    <s v="S08734"/>
    <d v="2023-05-25T12:23:00"/>
    <x v="27"/>
    <s v="P1233"/>
    <s v="Sarees_233"/>
    <x v="7"/>
    <s v="Grey"/>
    <s v="L"/>
    <n v="1"/>
    <n v="1188.33"/>
    <n v="729.25"/>
    <n v="1188.33"/>
    <n v="729.25"/>
    <s v="C28733"/>
    <s v="Karthik_8733"/>
    <s v="Vellore"/>
    <n v="12.916499999999999"/>
    <n v="79.132499999999993"/>
    <s v="SP134"/>
    <s v="Salesperson_34"/>
    <s v="Cancelled"/>
    <s v="in-store"/>
  </r>
  <r>
    <s v="S08735"/>
    <d v="2023-09-04T12:12:00"/>
    <x v="74"/>
    <s v="P1234"/>
    <s v="Jeans_234"/>
    <x v="6"/>
    <s v="Grey"/>
    <s v="XL"/>
    <n v="4"/>
    <n v="758.32"/>
    <n v="594.97"/>
    <n v="3033.28"/>
    <n v="2379.88"/>
    <s v="C28734"/>
    <s v="Devi_8734"/>
    <s v="Tiruchirappalli"/>
    <n v="10.7905"/>
    <n v="78.704700000000003"/>
    <s v="SP137"/>
    <s v="Salesperson_37"/>
    <s v="Paid"/>
    <s v="in-store"/>
  </r>
  <r>
    <s v="S08736"/>
    <d v="2023-05-02T11:37:00"/>
    <x v="32"/>
    <s v="P1235"/>
    <s v="T-Shirts_235"/>
    <x v="2"/>
    <s v="Grey"/>
    <s v="M"/>
    <n v="1"/>
    <n v="235.34"/>
    <n v="145.18"/>
    <n v="235.34"/>
    <n v="145.18"/>
    <s v="C28735"/>
    <s v="Meena_8735"/>
    <s v="Vellore"/>
    <n v="12.916499999999999"/>
    <n v="79.132499999999993"/>
    <s v="SP109"/>
    <s v="Salesperson_9"/>
    <s v="Cancelled"/>
    <s v="in-store"/>
  </r>
  <r>
    <s v="S08737"/>
    <d v="2024-06-27T16:22:00"/>
    <x v="2"/>
    <s v="P1236"/>
    <s v="Men's_236"/>
    <x v="4"/>
    <s v="Black"/>
    <s v="M"/>
    <n v="2"/>
    <n v="1901.78"/>
    <n v="1622.69"/>
    <n v="3803.56"/>
    <n v="3245.38"/>
    <s v="C28736"/>
    <s v="Bhuvana_8736"/>
    <s v="Madurai"/>
    <n v="9.9252000000000002"/>
    <n v="78.119799999999998"/>
    <s v="SP105"/>
    <s v="Salesperson_5"/>
    <s v="Cancelled"/>
    <s v="online"/>
  </r>
  <r>
    <s v="S08738"/>
    <d v="2023-11-06T11:43:00"/>
    <x v="81"/>
    <s v="P1237"/>
    <s v="Kurta_237"/>
    <x v="1"/>
    <s v="Red"/>
    <s v="XL"/>
    <n v="2"/>
    <n v="1229.6300000000001"/>
    <n v="812.43"/>
    <n v="2459.2600000000002"/>
    <n v="1624.86"/>
    <s v="C28737"/>
    <s v="Diya_8737"/>
    <s v="Chennai"/>
    <n v="13.082700000000001"/>
    <n v="80.270700000000005"/>
    <s v="SP108"/>
    <s v="Salesperson_8"/>
    <s v="Shipped"/>
    <s v="online"/>
  </r>
  <r>
    <s v="S08739"/>
    <d v="2024-07-31T15:35:00"/>
    <x v="60"/>
    <s v="P1238"/>
    <s v="Kurta_238"/>
    <x v="1"/>
    <s v="White"/>
    <s v="L"/>
    <n v="1"/>
    <n v="1395.78"/>
    <n v="888.77"/>
    <n v="1395.78"/>
    <n v="888.77"/>
    <s v="C28738"/>
    <s v="Diya_8738"/>
    <s v="Salem"/>
    <n v="11.664300000000001"/>
    <n v="78.146000000000001"/>
    <s v="SP111"/>
    <s v="Salesperson_11"/>
    <s v="Returned"/>
    <s v="in-store"/>
  </r>
  <r>
    <s v="S08740"/>
    <d v="2023-12-03T20:32:00"/>
    <x v="33"/>
    <s v="P1239"/>
    <s v="Jeans_239"/>
    <x v="6"/>
    <s v="Green"/>
    <s v="XS"/>
    <n v="3"/>
    <n v="2246.87"/>
    <n v="1822.57"/>
    <n v="6740.61"/>
    <n v="5467.71"/>
    <s v="C28739"/>
    <s v="Diya_8739"/>
    <s v="Coimbatore"/>
    <n v="11.0168"/>
    <n v="76.955799999999996"/>
    <s v="SP140"/>
    <s v="Salesperson_40"/>
    <s v="Cancelled"/>
    <s v="in-store"/>
  </r>
  <r>
    <s v="S08741"/>
    <d v="2023-10-25T12:58:00"/>
    <x v="66"/>
    <s v="P1240"/>
    <s v="Men's_240"/>
    <x v="4"/>
    <s v="Green"/>
    <s v="L"/>
    <n v="1"/>
    <n v="1213.93"/>
    <n v="1023.19"/>
    <n v="1213.93"/>
    <n v="1023.19"/>
    <s v="C28740"/>
    <s v="Lakshmi_8740"/>
    <s v="Erode"/>
    <n v="11.34"/>
    <n v="77.717200000000005"/>
    <s v="SP148"/>
    <s v="Salesperson_48"/>
    <s v="Pending"/>
    <s v="in-store"/>
  </r>
  <r>
    <s v="S08742"/>
    <d v="2024-06-22T11:33:00"/>
    <x v="11"/>
    <s v="P1241"/>
    <s v="Jeans_241"/>
    <x v="6"/>
    <s v="Grey"/>
    <s v="L"/>
    <n v="2"/>
    <n v="1950.68"/>
    <n v="1714.17"/>
    <n v="3901.36"/>
    <n v="3428.34"/>
    <s v="C28741"/>
    <s v="Meena_8741"/>
    <s v="Coimbatore"/>
    <n v="11.0168"/>
    <n v="76.955799999999996"/>
    <s v="SP114"/>
    <s v="Salesperson_14"/>
    <s v="Pending"/>
    <s v="mobile_app"/>
  </r>
  <r>
    <s v="S08743"/>
    <d v="2024-01-29T14:59:00"/>
    <x v="53"/>
    <s v="P1242"/>
    <s v="Men's_242"/>
    <x v="4"/>
    <s v="Maroon"/>
    <s v="S"/>
    <n v="1"/>
    <n v="442.32"/>
    <n v="358.68"/>
    <n v="442.32"/>
    <n v="358.68"/>
    <s v="C28742"/>
    <s v="Diya_8742"/>
    <s v="Salem"/>
    <n v="11.664300000000001"/>
    <n v="78.146000000000001"/>
    <s v="SP123"/>
    <s v="Salesperson_23"/>
    <s v="Pending"/>
    <s v="in-store"/>
  </r>
  <r>
    <s v="S08744"/>
    <d v="2023-01-22T10:57:00"/>
    <x v="85"/>
    <s v="P1243"/>
    <s v="Jeans_243"/>
    <x v="6"/>
    <s v="Grey"/>
    <s v="XL"/>
    <n v="2"/>
    <n v="328.73"/>
    <n v="216.92"/>
    <n v="657.46"/>
    <n v="433.84"/>
    <s v="C28743"/>
    <s v="Ganesh_8743"/>
    <s v="Chennai"/>
    <n v="13.082700000000001"/>
    <n v="80.270700000000005"/>
    <s v="SP113"/>
    <s v="Salesperson_13"/>
    <s v="Returned"/>
    <s v="in-store"/>
  </r>
  <r>
    <s v="S08745"/>
    <d v="2024-01-27T19:54:00"/>
    <x v="57"/>
    <s v="P1244"/>
    <s v="Kurta_244"/>
    <x v="1"/>
    <s v="Black"/>
    <s v="S"/>
    <n v="1"/>
    <n v="2081.92"/>
    <n v="1782.04"/>
    <n v="2081.92"/>
    <n v="1782.04"/>
    <s v="C28744"/>
    <s v="Devi_8744"/>
    <s v="Madurai"/>
    <n v="9.9252000000000002"/>
    <n v="78.119799999999998"/>
    <s v="SP132"/>
    <s v="Salesperson_32"/>
    <s v="Shipped"/>
    <s v="online"/>
  </r>
  <r>
    <s v="S08746"/>
    <d v="2024-01-23T15:06:00"/>
    <x v="57"/>
    <s v="P1245"/>
    <s v="T-Shirts_245"/>
    <x v="2"/>
    <s v="Green"/>
    <s v="M"/>
    <n v="1"/>
    <n v="1328.12"/>
    <n v="1141.55"/>
    <n v="1328.12"/>
    <n v="1141.55"/>
    <s v="C28745"/>
    <s v="Priya_8745"/>
    <s v="Tirunelveli"/>
    <n v="8.7139000000000006"/>
    <n v="77.756699999999995"/>
    <s v="SP125"/>
    <s v="Salesperson_25"/>
    <s v="Cancelled"/>
    <s v="online"/>
  </r>
  <r>
    <s v="S08747"/>
    <d v="2024-06-06T15:47:00"/>
    <x v="40"/>
    <s v="P1246"/>
    <s v="Kurta_246"/>
    <x v="1"/>
    <s v="Pink"/>
    <s v="XL"/>
    <n v="1"/>
    <n v="2151.5"/>
    <n v="1896.04"/>
    <n v="2151.5"/>
    <n v="1896.04"/>
    <s v="C28746"/>
    <s v="Aarav_8746"/>
    <s v="Tirunelveli"/>
    <n v="8.7139000000000006"/>
    <n v="77.756699999999995"/>
    <s v="SP135"/>
    <s v="Salesperson_35"/>
    <s v="Paid"/>
    <s v="online"/>
  </r>
  <r>
    <s v="S08748"/>
    <d v="2024-05-22T12:10:00"/>
    <x v="89"/>
    <s v="P1247"/>
    <s v="Men's_247"/>
    <x v="4"/>
    <s v="Red"/>
    <s v="XXL"/>
    <n v="1"/>
    <n v="385.21"/>
    <n v="318.91000000000003"/>
    <n v="385.21"/>
    <n v="318.91000000000003"/>
    <s v="C28747"/>
    <s v="Karthik_8747"/>
    <s v="Tirunelveli"/>
    <n v="8.7139000000000006"/>
    <n v="77.756699999999995"/>
    <s v="SP144"/>
    <s v="Salesperson_44"/>
    <s v="Pending"/>
    <s v="online"/>
  </r>
  <r>
    <s v="S08749"/>
    <d v="2023-01-22T14:59:00"/>
    <x v="85"/>
    <s v="P1248"/>
    <s v="Women's_248"/>
    <x v="0"/>
    <s v="Yellow"/>
    <s v="L"/>
    <n v="1"/>
    <n v="271.27"/>
    <n v="207.13"/>
    <n v="271.27"/>
    <n v="207.13"/>
    <s v="C28748"/>
    <s v="Bhuvana_8748"/>
    <s v="Tirunelveli"/>
    <n v="8.7139000000000006"/>
    <n v="77.756699999999995"/>
    <s v="SP103"/>
    <s v="Salesperson_3"/>
    <s v="Paid"/>
    <s v="in-store"/>
  </r>
  <r>
    <s v="S08750"/>
    <d v="2024-03-30T16:07:00"/>
    <x v="26"/>
    <s v="P1249"/>
    <s v="Sarees_249"/>
    <x v="7"/>
    <s v="White"/>
    <s v="S"/>
    <n v="2"/>
    <n v="1202.3800000000001"/>
    <n v="912.95"/>
    <n v="2404.7600000000002"/>
    <n v="1825.9"/>
    <s v="C28749"/>
    <s v="Lakshmi_8749"/>
    <s v="Tirunelveli"/>
    <n v="8.7139000000000006"/>
    <n v="77.756699999999995"/>
    <s v="SP129"/>
    <s v="Salesperson_29"/>
    <s v="Cancelled"/>
    <s v="in-store"/>
  </r>
  <r>
    <s v="S08751"/>
    <d v="2024-10-04T13:12:00"/>
    <x v="25"/>
    <s v="P1250"/>
    <s v="Women's_250"/>
    <x v="0"/>
    <s v="Maroon"/>
    <s v="XXL"/>
    <n v="1"/>
    <n v="515.94000000000005"/>
    <n v="414.47"/>
    <n v="515.94000000000005"/>
    <n v="414.47"/>
    <s v="C28750"/>
    <s v="Aarav_8750"/>
    <s v="Vellore"/>
    <n v="12.916499999999999"/>
    <n v="79.132499999999993"/>
    <s v="SP129"/>
    <s v="Salesperson_29"/>
    <s v="Cancelled"/>
    <s v="online"/>
  </r>
  <r>
    <s v="S08752"/>
    <d v="2024-07-07T17:15:00"/>
    <x v="9"/>
    <s v="P1251"/>
    <s v="T-Shirts_251"/>
    <x v="2"/>
    <s v="Blue"/>
    <s v="M"/>
    <n v="1"/>
    <n v="1715.33"/>
    <n v="1427.11"/>
    <n v="1715.33"/>
    <n v="1427.11"/>
    <s v="C28751"/>
    <s v="Ganesh_8751"/>
    <s v="Coimbatore"/>
    <n v="11.0168"/>
    <n v="76.955799999999996"/>
    <s v="SP122"/>
    <s v="Salesperson_22"/>
    <s v="Paid"/>
    <s v="in-store"/>
  </r>
  <r>
    <s v="S08753"/>
    <d v="2024-10-02T12:20:00"/>
    <x v="25"/>
    <s v="P1252"/>
    <s v="T-Shirts_252"/>
    <x v="2"/>
    <s v="White"/>
    <s v="L"/>
    <n v="2"/>
    <n v="957.39"/>
    <n v="742.75"/>
    <n v="1914.78"/>
    <n v="1485.5"/>
    <s v="C28752"/>
    <s v="Priya_8752"/>
    <s v="Coimbatore"/>
    <n v="11.0168"/>
    <n v="76.955799999999996"/>
    <s v="SP138"/>
    <s v="Salesperson_38"/>
    <s v="Cancelled"/>
    <s v="mobile_app"/>
  </r>
  <r>
    <s v="S08754"/>
    <d v="2023-07-25T20:07:00"/>
    <x v="78"/>
    <s v="P1253"/>
    <s v="Sarees_253"/>
    <x v="7"/>
    <s v="White"/>
    <s v="XS"/>
    <n v="1"/>
    <n v="471.75"/>
    <n v="334.18"/>
    <n v="471.75"/>
    <n v="334.18"/>
    <s v="C28753"/>
    <s v="Ravi_8753"/>
    <s v="Coimbatore"/>
    <n v="11.0168"/>
    <n v="76.955799999999996"/>
    <s v="SP102"/>
    <s v="Salesperson_2"/>
    <s v="Paid"/>
    <s v="online"/>
  </r>
  <r>
    <s v="S08755"/>
    <d v="2023-01-24T20:01:00"/>
    <x v="17"/>
    <s v="P1254"/>
    <s v="Kurta_254"/>
    <x v="1"/>
    <s v="Yellow"/>
    <s v="L"/>
    <n v="1"/>
    <n v="2341.17"/>
    <n v="1755.64"/>
    <n v="2341.17"/>
    <n v="1755.64"/>
    <s v="C28754"/>
    <s v="Bhuvana_8754"/>
    <s v="Madurai"/>
    <n v="9.9252000000000002"/>
    <n v="78.119799999999998"/>
    <s v="SP125"/>
    <s v="Salesperson_25"/>
    <s v="Shipped"/>
    <s v="third-party"/>
  </r>
  <r>
    <s v="S08756"/>
    <d v="2023-07-15T14:32:00"/>
    <x v="91"/>
    <s v="P1255"/>
    <s v="Kurta_255"/>
    <x v="1"/>
    <s v="Maroon"/>
    <s v="XL"/>
    <n v="2"/>
    <n v="1645.16"/>
    <n v="1063.47"/>
    <n v="3290.32"/>
    <n v="2126.94"/>
    <s v="C28755"/>
    <s v="Karthik_8755"/>
    <s v="Salem"/>
    <n v="11.664300000000001"/>
    <n v="78.146000000000001"/>
    <s v="SP120"/>
    <s v="Salesperson_20"/>
    <s v="Returned"/>
    <s v="online"/>
  </r>
  <r>
    <s v="S08757"/>
    <d v="2024-07-02T12:02:00"/>
    <x v="9"/>
    <s v="P1256"/>
    <s v="Jeans_256"/>
    <x v="6"/>
    <s v="Pink"/>
    <s v="S"/>
    <n v="4"/>
    <n v="2008.08"/>
    <n v="1748.17"/>
    <n v="8032.32"/>
    <n v="6992.68"/>
    <s v="C28756"/>
    <s v="Ravi_8756"/>
    <s v="Vellore"/>
    <n v="12.916499999999999"/>
    <n v="79.132499999999993"/>
    <s v="SP127"/>
    <s v="Salesperson_27"/>
    <s v="Shipped"/>
    <s v="in-store"/>
  </r>
  <r>
    <s v="S08758"/>
    <d v="2023-06-24T15:35:00"/>
    <x v="88"/>
    <s v="P1257"/>
    <s v="Sarees_257"/>
    <x v="7"/>
    <s v="Yellow"/>
    <s v="XL"/>
    <n v="1"/>
    <n v="1075.27"/>
    <n v="763.6"/>
    <n v="1075.27"/>
    <n v="763.6"/>
    <s v="C28757"/>
    <s v="Sathish_8757"/>
    <s v="Chennai"/>
    <n v="13.082700000000001"/>
    <n v="80.270700000000005"/>
    <s v="SP110"/>
    <s v="Salesperson_10"/>
    <s v="Pending"/>
    <s v="in-store"/>
  </r>
  <r>
    <s v="S08759"/>
    <d v="2024-07-19T12:22:00"/>
    <x v="59"/>
    <s v="P1258"/>
    <s v="T-Shirts_258"/>
    <x v="2"/>
    <s v="White"/>
    <s v="S"/>
    <n v="1"/>
    <n v="673.05"/>
    <n v="458.3"/>
    <n v="673.05"/>
    <n v="458.3"/>
    <s v="C28758"/>
    <s v="Meena_8758"/>
    <s v="Coimbatore"/>
    <n v="11.0168"/>
    <n v="76.955799999999996"/>
    <s v="SP127"/>
    <s v="Salesperson_27"/>
    <s v="Pending"/>
    <s v="in-store"/>
  </r>
  <r>
    <s v="S08760"/>
    <d v="2023-12-30T10:51:00"/>
    <x v="34"/>
    <s v="P1259"/>
    <s v="Kid's_259"/>
    <x v="5"/>
    <s v="Pink"/>
    <s v="L"/>
    <n v="3"/>
    <n v="2479.4499999999998"/>
    <n v="1900.46"/>
    <n v="7438.35"/>
    <n v="5701.38"/>
    <s v="C28759"/>
    <s v="Vishal_8759"/>
    <s v="Salem"/>
    <n v="11.664300000000001"/>
    <n v="78.146000000000001"/>
    <s v="SP139"/>
    <s v="Salesperson_39"/>
    <s v="Paid"/>
    <s v="online"/>
  </r>
  <r>
    <s v="S08761"/>
    <d v="2023-03-04T20:08:00"/>
    <x v="10"/>
    <s v="P1260"/>
    <s v="Kurta_260"/>
    <x v="1"/>
    <s v="Blue"/>
    <s v="M"/>
    <n v="2"/>
    <n v="416.73"/>
    <n v="257.63"/>
    <n v="833.46"/>
    <n v="515.26"/>
    <s v="C28760"/>
    <s v="Priya_8760"/>
    <s v="Madurai"/>
    <n v="9.9252000000000002"/>
    <n v="78.119799999999998"/>
    <s v="SP135"/>
    <s v="Salesperson_35"/>
    <s v="Cancelled"/>
    <s v="in-store"/>
  </r>
  <r>
    <s v="S08762"/>
    <d v="2023-03-16T19:02:00"/>
    <x v="16"/>
    <s v="P1261"/>
    <s v="Jeans_261"/>
    <x v="6"/>
    <s v="Pink"/>
    <s v="S"/>
    <n v="3"/>
    <n v="734.41"/>
    <n v="533.09"/>
    <n v="2203.23"/>
    <n v="1599.27"/>
    <s v="C28761"/>
    <s v="Devi_8761"/>
    <s v="Tirunelveli"/>
    <n v="8.7139000000000006"/>
    <n v="77.756699999999995"/>
    <s v="SP134"/>
    <s v="Salesperson_34"/>
    <s v="Paid"/>
    <s v="online"/>
  </r>
  <r>
    <s v="S08763"/>
    <d v="2023-07-26T12:18:00"/>
    <x v="78"/>
    <s v="P1262"/>
    <s v="Sarees_262"/>
    <x v="7"/>
    <s v="Black"/>
    <s v="S"/>
    <n v="1"/>
    <n v="2397.37"/>
    <n v="1821.93"/>
    <n v="2397.37"/>
    <n v="1821.93"/>
    <s v="C28762"/>
    <s v="Diya_8762"/>
    <s v="Tirunelveli"/>
    <n v="8.7139000000000006"/>
    <n v="77.756699999999995"/>
    <s v="SP105"/>
    <s v="Salesperson_5"/>
    <s v="Pending"/>
    <s v="online"/>
  </r>
  <r>
    <s v="S08764"/>
    <d v="2023-10-28T16:59:00"/>
    <x v="66"/>
    <s v="P1263"/>
    <s v="Women's_263"/>
    <x v="0"/>
    <s v="Black"/>
    <s v="M"/>
    <n v="1"/>
    <n v="1819.33"/>
    <n v="1471.27"/>
    <n v="1819.33"/>
    <n v="1471.27"/>
    <s v="C28763"/>
    <s v="Priya_8763"/>
    <s v="Coimbatore"/>
    <n v="11.0168"/>
    <n v="76.955799999999996"/>
    <s v="SP106"/>
    <s v="Salesperson_6"/>
    <s v="Shipped"/>
    <s v="online"/>
  </r>
  <r>
    <s v="S08765"/>
    <d v="2023-09-25T11:22:00"/>
    <x v="21"/>
    <s v="P1264"/>
    <s v="Men's_264"/>
    <x v="4"/>
    <s v="Green"/>
    <s v="L"/>
    <n v="1"/>
    <n v="992.34"/>
    <n v="818.17"/>
    <n v="992.34"/>
    <n v="818.17"/>
    <s v="C28764"/>
    <s v="Anu_8764"/>
    <s v="Salem"/>
    <n v="11.664300000000001"/>
    <n v="78.146000000000001"/>
    <s v="SP130"/>
    <s v="Salesperson_30"/>
    <s v="Pending"/>
    <s v="online"/>
  </r>
  <r>
    <s v="S08766"/>
    <d v="2023-05-19T14:28:00"/>
    <x v="62"/>
    <s v="P1265"/>
    <s v="T-Shirts_265"/>
    <x v="2"/>
    <s v="White"/>
    <s v="L"/>
    <n v="1"/>
    <n v="1666.09"/>
    <n v="1292.02"/>
    <n v="1666.09"/>
    <n v="1292.02"/>
    <s v="C28765"/>
    <s v="Bhuvana_8765"/>
    <s v="Tiruchirappalli"/>
    <n v="10.7905"/>
    <n v="78.704700000000003"/>
    <s v="SP128"/>
    <s v="Salesperson_28"/>
    <s v="Pending"/>
    <s v="in-store"/>
  </r>
  <r>
    <s v="S08767"/>
    <d v="2024-09-13T16:35:00"/>
    <x v="38"/>
    <s v="P1266"/>
    <s v="Kid's_266"/>
    <x v="5"/>
    <s v="Black"/>
    <s v="XL"/>
    <n v="4"/>
    <n v="1350.64"/>
    <n v="1030.48"/>
    <n v="5402.56"/>
    <n v="4121.92"/>
    <s v="C28766"/>
    <s v="Ganesh_8766"/>
    <s v="Coimbatore"/>
    <n v="11.0168"/>
    <n v="76.955799999999996"/>
    <s v="SP130"/>
    <s v="Salesperson_30"/>
    <s v="Shipped"/>
    <s v="in-store"/>
  </r>
  <r>
    <s v="S08768"/>
    <d v="2023-11-29T11:24:00"/>
    <x v="33"/>
    <s v="P1267"/>
    <s v="Women's_267"/>
    <x v="0"/>
    <s v="Pink"/>
    <s v="XL"/>
    <n v="2"/>
    <n v="1115.3499999999999"/>
    <n v="943.93"/>
    <n v="2230.6999999999998"/>
    <n v="1887.86"/>
    <s v="C28767"/>
    <s v="Kavin_8767"/>
    <s v="Madurai"/>
    <n v="9.9252000000000002"/>
    <n v="78.119799999999998"/>
    <s v="SP122"/>
    <s v="Salesperson_22"/>
    <s v="Cancelled"/>
    <s v="mobile_app"/>
  </r>
  <r>
    <s v="S08769"/>
    <d v="2023-05-31T15:55:00"/>
    <x v="30"/>
    <s v="P1268"/>
    <s v="Sarees_268"/>
    <x v="7"/>
    <s v="Maroon"/>
    <s v="M"/>
    <n v="1"/>
    <n v="285.10000000000002"/>
    <n v="207.53"/>
    <n v="285.10000000000002"/>
    <n v="207.53"/>
    <s v="C28768"/>
    <s v="Lakshmi_8768"/>
    <s v="Tiruchirappalli"/>
    <n v="10.7905"/>
    <n v="78.704700000000003"/>
    <s v="SP107"/>
    <s v="Salesperson_7"/>
    <s v="Pending"/>
    <s v="mobile_app"/>
  </r>
  <r>
    <s v="S08770"/>
    <d v="2023-10-09T12:45:00"/>
    <x v="37"/>
    <s v="P1269"/>
    <s v="Sarees_269"/>
    <x v="7"/>
    <s v="Grey"/>
    <s v="M"/>
    <n v="2"/>
    <n v="1970.32"/>
    <n v="1626.27"/>
    <n v="3940.64"/>
    <n v="3252.54"/>
    <s v="C28769"/>
    <s v="Aarav_8769"/>
    <s v="Vellore"/>
    <n v="12.916499999999999"/>
    <n v="79.132499999999993"/>
    <s v="SP119"/>
    <s v="Salesperson_19"/>
    <s v="Shipped"/>
    <s v="in-store"/>
  </r>
  <r>
    <s v="S08771"/>
    <d v="2023-02-26T21:14:00"/>
    <x v="29"/>
    <s v="P1270"/>
    <s v="T-Shirts_270"/>
    <x v="2"/>
    <s v="Red"/>
    <s v="L"/>
    <n v="2"/>
    <n v="1860.92"/>
    <n v="1313.92"/>
    <n v="3721.84"/>
    <n v="2627.84"/>
    <s v="C28770"/>
    <s v="Meena_8770"/>
    <s v="Vellore"/>
    <n v="12.916499999999999"/>
    <n v="79.132499999999993"/>
    <s v="SP109"/>
    <s v="Salesperson_9"/>
    <s v="Cancelled"/>
    <s v="third-party"/>
  </r>
  <r>
    <s v="S08772"/>
    <d v="2024-10-03T12:11:00"/>
    <x v="25"/>
    <s v="P1271"/>
    <s v="Kurta_271"/>
    <x v="1"/>
    <s v="Blue"/>
    <s v="XXL"/>
    <n v="2"/>
    <n v="842.68"/>
    <n v="591.69000000000005"/>
    <n v="1685.36"/>
    <n v="1183.3800000000001"/>
    <s v="C28771"/>
    <s v="Ravi_8771"/>
    <s v="Tirunelveli"/>
    <n v="8.7139000000000006"/>
    <n v="77.756699999999995"/>
    <s v="SP126"/>
    <s v="Salesperson_26"/>
    <s v="Returned"/>
    <s v="online"/>
  </r>
  <r>
    <s v="S08773"/>
    <d v="2024-08-21T10:31:00"/>
    <x v="68"/>
    <s v="P1272"/>
    <s v="Sportswear_272"/>
    <x v="3"/>
    <s v="Grey"/>
    <s v="XL"/>
    <n v="1"/>
    <n v="975.75"/>
    <n v="854.37"/>
    <n v="975.75"/>
    <n v="854.37"/>
    <s v="C28772"/>
    <s v="Sathish_8772"/>
    <s v="Chennai"/>
    <n v="13.082700000000001"/>
    <n v="80.270700000000005"/>
    <s v="SP124"/>
    <s v="Salesperson_24"/>
    <s v="Paid"/>
    <s v="mobile_app"/>
  </r>
  <r>
    <s v="S08774"/>
    <d v="2023-10-15T13:17:00"/>
    <x v="37"/>
    <s v="P1273"/>
    <s v="Jeans_273"/>
    <x v="6"/>
    <s v="White"/>
    <s v="M"/>
    <n v="2"/>
    <n v="1718.84"/>
    <n v="1432.07"/>
    <n v="3437.68"/>
    <n v="2864.14"/>
    <s v="C28773"/>
    <s v="Kavin_8773"/>
    <s v="Tirunelveli"/>
    <n v="8.7139000000000006"/>
    <n v="77.756699999999995"/>
    <s v="SP107"/>
    <s v="Salesperson_7"/>
    <s v="Paid"/>
    <s v="in-store"/>
  </r>
  <r>
    <s v="S08775"/>
    <d v="2023-02-12T10:36:00"/>
    <x v="80"/>
    <s v="P1274"/>
    <s v="Men's_274"/>
    <x v="4"/>
    <s v="Yellow"/>
    <s v="M"/>
    <n v="4"/>
    <n v="1391.41"/>
    <n v="883.52"/>
    <n v="5565.64"/>
    <n v="3534.08"/>
    <s v="C28774"/>
    <s v="Karthik_8774"/>
    <s v="Tirunelveli"/>
    <n v="8.7139000000000006"/>
    <n v="77.756699999999995"/>
    <s v="SP104"/>
    <s v="Salesperson_4"/>
    <s v="Cancelled"/>
    <s v="in-store"/>
  </r>
  <r>
    <s v="S08776"/>
    <d v="2024-04-05T19:51:00"/>
    <x v="82"/>
    <s v="P1275"/>
    <s v="Kid's_275"/>
    <x v="5"/>
    <s v="White"/>
    <s v="XS"/>
    <n v="1"/>
    <n v="694.94"/>
    <n v="484.6"/>
    <n v="694.94"/>
    <n v="484.6"/>
    <s v="C28775"/>
    <s v="Karthik_8775"/>
    <s v="Madurai"/>
    <n v="9.9252000000000002"/>
    <n v="78.119799999999998"/>
    <s v="SP132"/>
    <s v="Salesperson_32"/>
    <s v="Shipped"/>
    <s v="in-store"/>
  </r>
  <r>
    <s v="S08777"/>
    <d v="2024-03-12T10:45:00"/>
    <x v="24"/>
    <s v="P1276"/>
    <s v="Jeans_276"/>
    <x v="6"/>
    <s v="White"/>
    <s v="XL"/>
    <n v="4"/>
    <n v="1048.92"/>
    <n v="891.53"/>
    <n v="4195.68"/>
    <n v="3566.12"/>
    <s v="C28776"/>
    <s v="Vishal_8776"/>
    <s v="Chennai"/>
    <n v="13.082700000000001"/>
    <n v="80.270700000000005"/>
    <s v="SP104"/>
    <s v="Salesperson_4"/>
    <s v="Shipped"/>
    <s v="online"/>
  </r>
  <r>
    <s v="S08778"/>
    <d v="2023-03-28T20:07:00"/>
    <x v="67"/>
    <s v="P1277"/>
    <s v="Women's_277"/>
    <x v="0"/>
    <s v="Grey"/>
    <s v="XS"/>
    <n v="1"/>
    <n v="996.95"/>
    <n v="895.68"/>
    <n v="996.95"/>
    <n v="895.68"/>
    <s v="C28777"/>
    <s v="Ganesh_8777"/>
    <s v="Erode"/>
    <n v="11.34"/>
    <n v="77.717200000000005"/>
    <s v="SP116"/>
    <s v="Salesperson_16"/>
    <s v="Cancelled"/>
    <s v="online"/>
  </r>
  <r>
    <s v="S08779"/>
    <d v="2024-02-16T10:14:00"/>
    <x v="18"/>
    <s v="P1278"/>
    <s v="Women's_278"/>
    <x v="0"/>
    <s v="White"/>
    <s v="M"/>
    <n v="1"/>
    <n v="588.27"/>
    <n v="521.87"/>
    <n v="588.27"/>
    <n v="521.87"/>
    <s v="C28778"/>
    <s v="Karthik_8778"/>
    <s v="Tiruchirappalli"/>
    <n v="10.7905"/>
    <n v="78.704700000000003"/>
    <s v="SP115"/>
    <s v="Salesperson_15"/>
    <s v="Shipped"/>
    <s v="in-store"/>
  </r>
  <r>
    <s v="S08780"/>
    <d v="2023-08-09T18:45:00"/>
    <x v="92"/>
    <s v="P1279"/>
    <s v="Sarees_279"/>
    <x v="7"/>
    <s v="Green"/>
    <s v="XS"/>
    <n v="2"/>
    <n v="2111.42"/>
    <n v="1509.56"/>
    <n v="4222.84"/>
    <n v="3019.12"/>
    <s v="C28779"/>
    <s v="Diya_8779"/>
    <s v="Tirunelveli"/>
    <n v="8.7139000000000006"/>
    <n v="77.756699999999995"/>
    <s v="SP124"/>
    <s v="Salesperson_24"/>
    <s v="Cancelled"/>
    <s v="in-store"/>
  </r>
  <r>
    <s v="S08781"/>
    <d v="2023-11-10T18:09:00"/>
    <x v="81"/>
    <s v="P1280"/>
    <s v="Women's_280"/>
    <x v="0"/>
    <s v="White"/>
    <s v="L"/>
    <n v="1"/>
    <n v="1457.57"/>
    <n v="1000.57"/>
    <n v="1457.57"/>
    <n v="1000.57"/>
    <s v="C28780"/>
    <s v="Lakshmi_8780"/>
    <s v="Coimbatore"/>
    <n v="11.0168"/>
    <n v="76.955799999999996"/>
    <s v="SP124"/>
    <s v="Salesperson_24"/>
    <s v="Returned"/>
    <s v="in-store"/>
  </r>
  <r>
    <s v="S08782"/>
    <d v="2023-01-01T14:36:00"/>
    <x v="93"/>
    <s v="P1281"/>
    <s v="Women's_281"/>
    <x v="0"/>
    <s v="Yellow"/>
    <s v="L"/>
    <n v="1"/>
    <n v="1369.96"/>
    <n v="848.15"/>
    <n v="1369.96"/>
    <n v="848.15"/>
    <s v="C28781"/>
    <s v="Meena_8781"/>
    <s v="Tiruchirappalli"/>
    <n v="10.7905"/>
    <n v="78.704700000000003"/>
    <s v="SP130"/>
    <s v="Salesperson_30"/>
    <s v="Shipped"/>
    <s v="mobile_app"/>
  </r>
  <r>
    <s v="S08783"/>
    <d v="2024-05-23T17:40:00"/>
    <x v="89"/>
    <s v="P1282"/>
    <s v="T-Shirts_282"/>
    <x v="2"/>
    <s v="Red"/>
    <s v="XXL"/>
    <n v="1"/>
    <n v="481"/>
    <n v="381.44"/>
    <n v="481"/>
    <n v="381.44"/>
    <s v="C28782"/>
    <s v="Sathish_8782"/>
    <s v="Coimbatore"/>
    <n v="11.0168"/>
    <n v="76.955799999999996"/>
    <s v="SP112"/>
    <s v="Salesperson_12"/>
    <s v="Returned"/>
    <s v="in-store"/>
  </r>
  <r>
    <s v="S08784"/>
    <d v="2024-09-20T20:41:00"/>
    <x v="6"/>
    <s v="P1283"/>
    <s v="Women's_283"/>
    <x v="0"/>
    <s v="Grey"/>
    <s v="XL"/>
    <n v="1"/>
    <n v="2013.14"/>
    <n v="1497.94"/>
    <n v="2013.14"/>
    <n v="1497.94"/>
    <s v="C28783"/>
    <s v="Diya_8783"/>
    <s v="Chennai"/>
    <n v="13.082700000000001"/>
    <n v="80.270700000000005"/>
    <s v="SP139"/>
    <s v="Salesperson_39"/>
    <s v="Paid"/>
    <s v="mobile_app"/>
  </r>
  <r>
    <s v="S08785"/>
    <d v="2024-01-19T12:29:00"/>
    <x v="49"/>
    <s v="P1284"/>
    <s v="Sportswear_284"/>
    <x v="3"/>
    <s v="Blue"/>
    <s v="XL"/>
    <n v="1"/>
    <n v="1069.47"/>
    <n v="780.27"/>
    <n v="1069.47"/>
    <n v="780.27"/>
    <s v="C28784"/>
    <s v="Karthik_8784"/>
    <s v="Vellore"/>
    <n v="12.916499999999999"/>
    <n v="79.132499999999993"/>
    <s v="SP141"/>
    <s v="Salesperson_41"/>
    <s v="Paid"/>
    <s v="in-store"/>
  </r>
  <r>
    <s v="S08786"/>
    <d v="2023-09-23T10:16:00"/>
    <x v="70"/>
    <s v="P1285"/>
    <s v="T-Shirts_285"/>
    <x v="2"/>
    <s v="Yellow"/>
    <s v="XS"/>
    <n v="1"/>
    <n v="1065.4100000000001"/>
    <n v="932.59"/>
    <n v="1065.4100000000001"/>
    <n v="932.59"/>
    <s v="C28785"/>
    <s v="Vishal_8785"/>
    <s v="Tirunelveli"/>
    <n v="8.7139000000000006"/>
    <n v="77.756699999999995"/>
    <s v="SP106"/>
    <s v="Salesperson_6"/>
    <s v="Returned"/>
    <s v="in-store"/>
  </r>
  <r>
    <s v="S08787"/>
    <d v="2023-11-04T20:17:00"/>
    <x v="5"/>
    <s v="P1286"/>
    <s v="Sarees_286"/>
    <x v="7"/>
    <s v="Yellow"/>
    <s v="XL"/>
    <n v="3"/>
    <n v="770.23"/>
    <n v="486.12"/>
    <n v="2310.69"/>
    <n v="1458.36"/>
    <s v="C28786"/>
    <s v="Sanjay_8786"/>
    <s v="Tiruchirappalli"/>
    <n v="10.7905"/>
    <n v="78.704700000000003"/>
    <s v="SP134"/>
    <s v="Salesperson_34"/>
    <s v="Shipped"/>
    <s v="online"/>
  </r>
  <r>
    <s v="S08788"/>
    <d v="2024-06-06T16:10:00"/>
    <x v="40"/>
    <s v="P1287"/>
    <s v="Jeans_287"/>
    <x v="6"/>
    <s v="Pink"/>
    <s v="XL"/>
    <n v="1"/>
    <n v="253.75"/>
    <n v="158.19999999999999"/>
    <n v="253.75"/>
    <n v="158.19999999999999"/>
    <s v="C28787"/>
    <s v="Aarav_8787"/>
    <s v="Vellore"/>
    <n v="12.916499999999999"/>
    <n v="79.132499999999993"/>
    <s v="SP111"/>
    <s v="Salesperson_11"/>
    <s v="Cancelled"/>
    <s v="in-store"/>
  </r>
  <r>
    <s v="S08789"/>
    <d v="2023-05-28T19:39:00"/>
    <x v="27"/>
    <s v="P1288"/>
    <s v="Kurta_288"/>
    <x v="1"/>
    <s v="Pink"/>
    <s v="XXL"/>
    <n v="1"/>
    <n v="1810.97"/>
    <n v="1225.07"/>
    <n v="1810.97"/>
    <n v="1225.07"/>
    <s v="C28788"/>
    <s v="Diya_8788"/>
    <s v="Chennai"/>
    <n v="13.082700000000001"/>
    <n v="80.270700000000005"/>
    <s v="SP134"/>
    <s v="Salesperson_34"/>
    <s v="Returned"/>
    <s v="mobile_app"/>
  </r>
  <r>
    <s v="S08790"/>
    <d v="2023-07-30T12:18:00"/>
    <x v="78"/>
    <s v="P1289"/>
    <s v="Jeans_289"/>
    <x v="6"/>
    <s v="Maroon"/>
    <s v="XL"/>
    <n v="2"/>
    <n v="1526.44"/>
    <n v="965.85"/>
    <n v="3052.88"/>
    <n v="1931.7"/>
    <s v="C28789"/>
    <s v="Ganesh_8789"/>
    <s v="Coimbatore"/>
    <n v="11.0168"/>
    <n v="76.955799999999996"/>
    <s v="SP124"/>
    <s v="Salesperson_24"/>
    <s v="Cancelled"/>
    <s v="third-party"/>
  </r>
  <r>
    <s v="S08791"/>
    <d v="2024-01-17T17:53:00"/>
    <x v="49"/>
    <s v="P1290"/>
    <s v="T-Shirts_290"/>
    <x v="2"/>
    <s v="Maroon"/>
    <s v="S"/>
    <n v="1"/>
    <n v="948.02"/>
    <n v="639.75"/>
    <n v="948.02"/>
    <n v="639.75"/>
    <s v="C28790"/>
    <s v="Bhuvana_8790"/>
    <s v="Vellore"/>
    <n v="12.916499999999999"/>
    <n v="79.132499999999993"/>
    <s v="SP145"/>
    <s v="Salesperson_45"/>
    <s v="Pending"/>
    <s v="in-store"/>
  </r>
  <r>
    <s v="S08792"/>
    <d v="2023-04-21T14:33:00"/>
    <x v="12"/>
    <s v="P1291"/>
    <s v="Jeans_291"/>
    <x v="6"/>
    <s v="Red"/>
    <s v="XL"/>
    <n v="1"/>
    <n v="617.9"/>
    <n v="519.64"/>
    <n v="617.9"/>
    <n v="519.64"/>
    <s v="C28791"/>
    <s v="Sathish_8791"/>
    <s v="Chennai"/>
    <n v="13.082700000000001"/>
    <n v="80.270700000000005"/>
    <s v="SP129"/>
    <s v="Salesperson_29"/>
    <s v="Paid"/>
    <s v="in-store"/>
  </r>
  <r>
    <s v="S08793"/>
    <d v="2024-03-21T18:55:00"/>
    <x v="7"/>
    <s v="P1292"/>
    <s v="T-Shirts_292"/>
    <x v="2"/>
    <s v="Pink"/>
    <s v="M"/>
    <n v="2"/>
    <n v="863.66"/>
    <n v="555.88"/>
    <n v="1727.32"/>
    <n v="1111.76"/>
    <s v="C28792"/>
    <s v="Vishal_8792"/>
    <s v="Tirunelveli"/>
    <n v="8.7139000000000006"/>
    <n v="77.756699999999995"/>
    <s v="SP100"/>
    <s v="Salesperson_0"/>
    <s v="Pending"/>
    <s v="third-party"/>
  </r>
  <r>
    <s v="S08794"/>
    <d v="2023-02-23T20:22:00"/>
    <x v="29"/>
    <s v="P1293"/>
    <s v="Men's_293"/>
    <x v="4"/>
    <s v="Red"/>
    <s v="L"/>
    <n v="1"/>
    <n v="2047.04"/>
    <n v="1457.39"/>
    <n v="2047.04"/>
    <n v="1457.39"/>
    <s v="C28793"/>
    <s v="Lakshmi_8793"/>
    <s v="Chennai"/>
    <n v="13.082700000000001"/>
    <n v="80.270700000000005"/>
    <s v="SP116"/>
    <s v="Salesperson_16"/>
    <s v="Returned"/>
    <s v="in-store"/>
  </r>
  <r>
    <s v="S08795"/>
    <d v="2024-07-18T13:43:00"/>
    <x v="59"/>
    <s v="P1294"/>
    <s v="Women's_294"/>
    <x v="0"/>
    <s v="Red"/>
    <s v="XL"/>
    <n v="4"/>
    <n v="2222.31"/>
    <n v="1859.72"/>
    <n v="8889.24"/>
    <n v="7438.88"/>
    <s v="C28794"/>
    <s v="Diya_8794"/>
    <s v="Vellore"/>
    <n v="12.916499999999999"/>
    <n v="79.132499999999993"/>
    <s v="SP114"/>
    <s v="Salesperson_14"/>
    <s v="Pending"/>
    <s v="online"/>
  </r>
  <r>
    <s v="S08796"/>
    <d v="2024-01-06T19:09:00"/>
    <x v="39"/>
    <s v="P1295"/>
    <s v="Men's_295"/>
    <x v="4"/>
    <s v="Red"/>
    <s v="S"/>
    <n v="1"/>
    <n v="1719.55"/>
    <n v="1435.12"/>
    <n v="1719.55"/>
    <n v="1435.12"/>
    <s v="C28795"/>
    <s v="Ravi_8795"/>
    <s v="Erode"/>
    <n v="11.34"/>
    <n v="77.717200000000005"/>
    <s v="SP115"/>
    <s v="Salesperson_15"/>
    <s v="Pending"/>
    <s v="online"/>
  </r>
  <r>
    <s v="S08797"/>
    <d v="2023-07-16T18:09:00"/>
    <x v="91"/>
    <s v="P1296"/>
    <s v="Sportswear_296"/>
    <x v="3"/>
    <s v="Green"/>
    <s v="S"/>
    <n v="4"/>
    <n v="1874.47"/>
    <n v="1441.66"/>
    <n v="7497.88"/>
    <n v="5766.64"/>
    <s v="C28796"/>
    <s v="Meena_8796"/>
    <s v="Vellore"/>
    <n v="12.916499999999999"/>
    <n v="79.132499999999993"/>
    <s v="SP114"/>
    <s v="Salesperson_14"/>
    <s v="Shipped"/>
    <s v="in-store"/>
  </r>
  <r>
    <s v="S08798"/>
    <d v="2024-02-02T20:05:00"/>
    <x v="53"/>
    <s v="P1297"/>
    <s v="Sarees_297"/>
    <x v="7"/>
    <s v="Red"/>
    <s v="M"/>
    <n v="2"/>
    <n v="1049.1400000000001"/>
    <n v="849.83"/>
    <n v="2098.2800000000002"/>
    <n v="1699.66"/>
    <s v="C28797"/>
    <s v="Bhuvana_8797"/>
    <s v="Tiruchirappalli"/>
    <n v="10.7905"/>
    <n v="78.704700000000003"/>
    <s v="SP109"/>
    <s v="Salesperson_9"/>
    <s v="Shipped"/>
    <s v="in-store"/>
  </r>
  <r>
    <s v="S08799"/>
    <d v="2023-10-27T11:47:00"/>
    <x v="66"/>
    <s v="P1298"/>
    <s v="Men's_298"/>
    <x v="4"/>
    <s v="Yellow"/>
    <s v="XL"/>
    <n v="3"/>
    <n v="1457.75"/>
    <n v="1081.6199999999999"/>
    <n v="4373.25"/>
    <n v="3244.86"/>
    <s v="C28798"/>
    <s v="Aarav_8798"/>
    <s v="Salem"/>
    <n v="11.664300000000001"/>
    <n v="78.146000000000001"/>
    <s v="SP129"/>
    <s v="Salesperson_29"/>
    <s v="Pending"/>
    <s v="in-store"/>
  </r>
  <r>
    <s v="S08800"/>
    <d v="2024-06-25T16:27:00"/>
    <x v="2"/>
    <s v="P1299"/>
    <s v="Sarees_299"/>
    <x v="7"/>
    <s v="Black"/>
    <s v="M"/>
    <n v="2"/>
    <n v="830.39"/>
    <n v="733.49"/>
    <n v="1660.78"/>
    <n v="1466.98"/>
    <s v="C28799"/>
    <s v="Bhuvana_8799"/>
    <s v="Madurai"/>
    <n v="9.9252000000000002"/>
    <n v="78.119799999999998"/>
    <s v="SP110"/>
    <s v="Salesperson_10"/>
    <s v="Shipped"/>
    <s v="online"/>
  </r>
  <r>
    <s v="S08801"/>
    <d v="2024-06-28T17:59:00"/>
    <x v="2"/>
    <s v="P1300"/>
    <s v="Sarees_300"/>
    <x v="7"/>
    <s v="White"/>
    <s v="XL"/>
    <n v="1"/>
    <n v="1252.78"/>
    <n v="1018.44"/>
    <n v="1252.78"/>
    <n v="1018.44"/>
    <s v="C28800"/>
    <s v="Meena_8800"/>
    <s v="Chennai"/>
    <n v="13.082700000000001"/>
    <n v="80.270700000000005"/>
    <s v="SP148"/>
    <s v="Salesperson_48"/>
    <s v="Returned"/>
    <s v="in-store"/>
  </r>
  <r>
    <s v="S08802"/>
    <d v="2024-10-07T12:33:00"/>
    <x v="28"/>
    <s v="P1301"/>
    <s v="Jeans_301"/>
    <x v="6"/>
    <s v="Grey"/>
    <s v="S"/>
    <n v="2"/>
    <n v="1953.77"/>
    <n v="1375.97"/>
    <n v="3907.54"/>
    <n v="2751.94"/>
    <s v="C28801"/>
    <s v="Sanjay_8801"/>
    <s v="Salem"/>
    <n v="11.664300000000001"/>
    <n v="78.146000000000001"/>
    <s v="SP123"/>
    <s v="Salesperson_23"/>
    <s v="Paid"/>
    <s v="in-store"/>
  </r>
  <r>
    <s v="S08803"/>
    <d v="2023-11-26T12:45:00"/>
    <x v="51"/>
    <s v="P1302"/>
    <s v="Jeans_302"/>
    <x v="6"/>
    <s v="Yellow"/>
    <s v="XL"/>
    <n v="1"/>
    <n v="1137.0899999999999"/>
    <n v="859.57"/>
    <n v="1137.0899999999999"/>
    <n v="859.57"/>
    <s v="C28802"/>
    <s v="Sathish_8802"/>
    <s v="Erode"/>
    <n v="11.34"/>
    <n v="77.717200000000005"/>
    <s v="SP118"/>
    <s v="Salesperson_18"/>
    <s v="Pending"/>
    <s v="in-store"/>
  </r>
  <r>
    <s v="S08804"/>
    <d v="2023-10-02T18:46:00"/>
    <x v="31"/>
    <s v="P1303"/>
    <s v="Kurta_303"/>
    <x v="1"/>
    <s v="Red"/>
    <s v="XXL"/>
    <n v="2"/>
    <n v="2091.17"/>
    <n v="1613.25"/>
    <n v="4182.34"/>
    <n v="3226.5"/>
    <s v="C28803"/>
    <s v="Priya_8803"/>
    <s v="Chennai"/>
    <n v="13.082700000000001"/>
    <n v="80.270700000000005"/>
    <s v="SP145"/>
    <s v="Salesperson_45"/>
    <s v="Paid"/>
    <s v="online"/>
  </r>
  <r>
    <s v="S08805"/>
    <d v="2023-07-19T21:53:00"/>
    <x v="15"/>
    <s v="P1304"/>
    <s v="Sportswear_304"/>
    <x v="3"/>
    <s v="Green"/>
    <s v="L"/>
    <n v="1"/>
    <n v="1520.95"/>
    <n v="971.34"/>
    <n v="1520.95"/>
    <n v="971.34"/>
    <s v="C28804"/>
    <s v="Vishal_8804"/>
    <s v="Chennai"/>
    <n v="13.082700000000001"/>
    <n v="80.270700000000005"/>
    <s v="SP144"/>
    <s v="Salesperson_44"/>
    <s v="Returned"/>
    <s v="mobile_app"/>
  </r>
  <r>
    <s v="S08806"/>
    <d v="2024-06-27T15:43:00"/>
    <x v="2"/>
    <s v="P1305"/>
    <s v="Women's_305"/>
    <x v="0"/>
    <s v="White"/>
    <s v="XXL"/>
    <n v="2"/>
    <n v="2032.79"/>
    <n v="1326.7"/>
    <n v="4065.58"/>
    <n v="2653.4"/>
    <s v="C28805"/>
    <s v="Devi_8805"/>
    <s v="Tiruchirappalli"/>
    <n v="10.7905"/>
    <n v="78.704700000000003"/>
    <s v="SP107"/>
    <s v="Salesperson_7"/>
    <s v="Shipped"/>
    <s v="in-store"/>
  </r>
  <r>
    <s v="S08807"/>
    <d v="2023-02-08T15:17:00"/>
    <x v="80"/>
    <s v="P1306"/>
    <s v="T-Shirts_306"/>
    <x v="2"/>
    <s v="Blue"/>
    <s v="XS"/>
    <n v="1"/>
    <n v="665.86"/>
    <n v="424.24"/>
    <n v="665.86"/>
    <n v="424.24"/>
    <s v="C28806"/>
    <s v="Sathish_8806"/>
    <s v="Coimbatore"/>
    <n v="11.0168"/>
    <n v="76.955799999999996"/>
    <s v="SP144"/>
    <s v="Salesperson_44"/>
    <s v="Pending"/>
    <s v="in-store"/>
  </r>
  <r>
    <s v="S08808"/>
    <d v="2024-04-18T19:15:00"/>
    <x v="45"/>
    <s v="P1307"/>
    <s v="Kurta_307"/>
    <x v="1"/>
    <s v="Yellow"/>
    <s v="L"/>
    <n v="1"/>
    <n v="1267.3599999999999"/>
    <n v="895.48"/>
    <n v="1267.3599999999999"/>
    <n v="895.48"/>
    <s v="C28807"/>
    <s v="Vishal_8807"/>
    <s v="Chennai"/>
    <n v="13.082700000000001"/>
    <n v="80.270700000000005"/>
    <s v="SP141"/>
    <s v="Salesperson_41"/>
    <s v="Pending"/>
    <s v="in-store"/>
  </r>
  <r>
    <s v="S08809"/>
    <d v="2023-06-30T12:52:00"/>
    <x v="42"/>
    <s v="P1308"/>
    <s v="Sarees_308"/>
    <x v="7"/>
    <s v="White"/>
    <s v="S"/>
    <n v="1"/>
    <n v="2057.0100000000002"/>
    <n v="1610.86"/>
    <n v="2057.0100000000002"/>
    <n v="1610.86"/>
    <s v="C28808"/>
    <s v="Priya_8808"/>
    <s v="Chennai"/>
    <n v="13.082700000000001"/>
    <n v="80.270700000000005"/>
    <s v="SP102"/>
    <s v="Salesperson_2"/>
    <s v="Shipped"/>
    <s v="in-store"/>
  </r>
  <r>
    <s v="S08810"/>
    <d v="2023-02-23T20:52:00"/>
    <x v="29"/>
    <s v="P1309"/>
    <s v="Kid's_309"/>
    <x v="5"/>
    <s v="Maroon"/>
    <s v="XXL"/>
    <n v="2"/>
    <n v="1241.04"/>
    <n v="893.75"/>
    <n v="2482.08"/>
    <n v="1787.5"/>
    <s v="C28809"/>
    <s v="Sathish_8809"/>
    <s v="Madurai"/>
    <n v="9.9252000000000002"/>
    <n v="78.119799999999998"/>
    <s v="SP110"/>
    <s v="Salesperson_10"/>
    <s v="Pending"/>
    <s v="online"/>
  </r>
  <r>
    <s v="S08811"/>
    <d v="2024-01-27T20:33:00"/>
    <x v="57"/>
    <s v="P1310"/>
    <s v="T-Shirts_310"/>
    <x v="2"/>
    <s v="Black"/>
    <s v="M"/>
    <n v="3"/>
    <n v="275.47000000000003"/>
    <n v="168.66"/>
    <n v="826.41"/>
    <n v="505.98"/>
    <s v="C28810"/>
    <s v="Bhuvana_8810"/>
    <s v="Vellore"/>
    <n v="12.916499999999999"/>
    <n v="79.132499999999993"/>
    <s v="SP138"/>
    <s v="Salesperson_38"/>
    <s v="Cancelled"/>
    <s v="in-store"/>
  </r>
  <r>
    <s v="S08812"/>
    <d v="2024-08-05T18:49:00"/>
    <x v="46"/>
    <s v="P1311"/>
    <s v="Jeans_311"/>
    <x v="6"/>
    <s v="Maroon"/>
    <s v="XXL"/>
    <n v="2"/>
    <n v="822.33"/>
    <n v="612.86"/>
    <n v="1644.66"/>
    <n v="1225.72"/>
    <s v="C28811"/>
    <s v="Sathish_8811"/>
    <s v="Tirunelveli"/>
    <n v="8.7139000000000006"/>
    <n v="77.756699999999995"/>
    <s v="SP136"/>
    <s v="Salesperson_36"/>
    <s v="Returned"/>
    <s v="mobile_app"/>
  </r>
  <r>
    <s v="S08813"/>
    <d v="2023-09-14T13:49:00"/>
    <x v="61"/>
    <s v="P1312"/>
    <s v="Sarees_312"/>
    <x v="7"/>
    <s v="Maroon"/>
    <s v="XL"/>
    <n v="1"/>
    <n v="2286.62"/>
    <n v="1726.65"/>
    <n v="2286.62"/>
    <n v="1726.65"/>
    <s v="C28812"/>
    <s v="Kavin_8812"/>
    <s v="Madurai"/>
    <n v="9.9252000000000002"/>
    <n v="78.119799999999998"/>
    <s v="SP120"/>
    <s v="Salesperson_20"/>
    <s v="Paid"/>
    <s v="online"/>
  </r>
  <r>
    <s v="S08814"/>
    <d v="2023-09-27T19:45:00"/>
    <x v="21"/>
    <s v="P1313"/>
    <s v="Sportswear_313"/>
    <x v="3"/>
    <s v="White"/>
    <s v="L"/>
    <n v="3"/>
    <n v="440.61"/>
    <n v="358.26"/>
    <n v="1321.83"/>
    <n v="1074.78"/>
    <s v="C28813"/>
    <s v="Karthik_8813"/>
    <s v="Madurai"/>
    <n v="9.9252000000000002"/>
    <n v="78.119799999999998"/>
    <s v="SP138"/>
    <s v="Salesperson_38"/>
    <s v="Returned"/>
    <s v="online"/>
  </r>
  <r>
    <s v="S08815"/>
    <d v="2024-04-02T11:59:00"/>
    <x v="82"/>
    <s v="P1314"/>
    <s v="Sportswear_314"/>
    <x v="3"/>
    <s v="Grey"/>
    <s v="M"/>
    <n v="1"/>
    <n v="1922.49"/>
    <n v="1515.95"/>
    <n v="1922.49"/>
    <n v="1515.95"/>
    <s v="C28814"/>
    <s v="Priya_8814"/>
    <s v="Tirunelveli"/>
    <n v="8.7139000000000006"/>
    <n v="77.756699999999995"/>
    <s v="SP120"/>
    <s v="Salesperson_20"/>
    <s v="Paid"/>
    <s v="in-store"/>
  </r>
  <r>
    <s v="S08816"/>
    <d v="2023-01-11T17:08:00"/>
    <x v="72"/>
    <s v="P1315"/>
    <s v="Kid's_315"/>
    <x v="5"/>
    <s v="Maroon"/>
    <s v="XL"/>
    <n v="4"/>
    <n v="669.2"/>
    <n v="516.47"/>
    <n v="2676.8"/>
    <n v="2065.88"/>
    <s v="C28815"/>
    <s v="Lakshmi_8815"/>
    <s v="Tirunelveli"/>
    <n v="8.7139000000000006"/>
    <n v="77.756699999999995"/>
    <s v="SP127"/>
    <s v="Salesperson_27"/>
    <s v="Pending"/>
    <s v="in-store"/>
  </r>
  <r>
    <s v="S08817"/>
    <d v="2024-02-25T10:04:00"/>
    <x v="73"/>
    <s v="P1316"/>
    <s v="Jeans_316"/>
    <x v="6"/>
    <s v="Pink"/>
    <s v="L"/>
    <n v="1"/>
    <n v="201.97"/>
    <n v="137.88999999999999"/>
    <n v="201.97"/>
    <n v="137.88999999999999"/>
    <s v="C28816"/>
    <s v="Priya_8816"/>
    <s v="Erode"/>
    <n v="11.34"/>
    <n v="77.717200000000005"/>
    <s v="SP122"/>
    <s v="Salesperson_22"/>
    <s v="Shipped"/>
    <s v="in-store"/>
  </r>
  <r>
    <s v="S08818"/>
    <d v="2024-02-06T17:58:00"/>
    <x v="52"/>
    <s v="P1317"/>
    <s v="Men's_317"/>
    <x v="4"/>
    <s v="Black"/>
    <s v="XS"/>
    <n v="2"/>
    <n v="1122.5899999999999"/>
    <n v="852.47"/>
    <n v="2245.1799999999998"/>
    <n v="1704.94"/>
    <s v="C28817"/>
    <s v="Devi_8817"/>
    <s v="Chennai"/>
    <n v="13.082700000000001"/>
    <n v="80.270700000000005"/>
    <s v="SP105"/>
    <s v="Salesperson_5"/>
    <s v="Pending"/>
    <s v="online"/>
  </r>
  <r>
    <s v="S08819"/>
    <d v="2024-05-28T12:18:00"/>
    <x v="54"/>
    <s v="P1318"/>
    <s v="Kid's_318"/>
    <x v="5"/>
    <s v="Blue"/>
    <s v="S"/>
    <n v="1"/>
    <n v="1300.56"/>
    <n v="1087.55"/>
    <n v="1300.56"/>
    <n v="1087.55"/>
    <s v="C28818"/>
    <s v="Meena_8818"/>
    <s v="Vellore"/>
    <n v="12.916499999999999"/>
    <n v="79.132499999999993"/>
    <s v="SP122"/>
    <s v="Salesperson_22"/>
    <s v="Pending"/>
    <s v="online"/>
  </r>
  <r>
    <s v="S08820"/>
    <d v="2024-07-23T21:47:00"/>
    <x v="79"/>
    <s v="P1319"/>
    <s v="T-Shirts_319"/>
    <x v="2"/>
    <s v="Green"/>
    <s v="XS"/>
    <n v="4"/>
    <n v="357.84"/>
    <n v="270.02999999999997"/>
    <n v="1431.36"/>
    <n v="1080.1199999999999"/>
    <s v="C28819"/>
    <s v="Vishal_8819"/>
    <s v="Salem"/>
    <n v="11.664300000000001"/>
    <n v="78.146000000000001"/>
    <s v="SP147"/>
    <s v="Salesperson_47"/>
    <s v="Cancelled"/>
    <s v="third-party"/>
  </r>
  <r>
    <s v="S08821"/>
    <d v="2023-08-12T11:00:00"/>
    <x v="92"/>
    <s v="P1320"/>
    <s v="Jeans_320"/>
    <x v="6"/>
    <s v="Yellow"/>
    <s v="M"/>
    <n v="1"/>
    <n v="1191.3900000000001"/>
    <n v="927.78"/>
    <n v="1191.3900000000001"/>
    <n v="927.78"/>
    <s v="C28820"/>
    <s v="Lakshmi_8820"/>
    <s v="Tirunelveli"/>
    <n v="8.7139000000000006"/>
    <n v="77.756699999999995"/>
    <s v="SP148"/>
    <s v="Salesperson_48"/>
    <s v="Shipped"/>
    <s v="in-store"/>
  </r>
  <r>
    <s v="S08822"/>
    <d v="2024-08-06T17:56:00"/>
    <x v="46"/>
    <s v="P1321"/>
    <s v="T-Shirts_321"/>
    <x v="2"/>
    <s v="Maroon"/>
    <s v="XL"/>
    <n v="1"/>
    <n v="1170.7"/>
    <n v="726.13"/>
    <n v="1170.7"/>
    <n v="726.13"/>
    <s v="C28821"/>
    <s v="Devi_8821"/>
    <s v="Tiruchirappalli"/>
    <n v="10.7905"/>
    <n v="78.704700000000003"/>
    <s v="SP139"/>
    <s v="Salesperson_39"/>
    <s v="Shipped"/>
    <s v="online"/>
  </r>
  <r>
    <s v="S08823"/>
    <d v="2023-09-14T20:00:00"/>
    <x v="61"/>
    <s v="P1322"/>
    <s v="Jeans_322"/>
    <x v="6"/>
    <s v="Maroon"/>
    <s v="XXL"/>
    <n v="1"/>
    <n v="1790.22"/>
    <n v="1329.77"/>
    <n v="1790.22"/>
    <n v="1329.77"/>
    <s v="C28822"/>
    <s v="Kavin_8822"/>
    <s v="Tirunelveli"/>
    <n v="8.7139000000000006"/>
    <n v="77.756699999999995"/>
    <s v="SP109"/>
    <s v="Salesperson_9"/>
    <s v="Returned"/>
    <s v="mobile_app"/>
  </r>
  <r>
    <s v="S08824"/>
    <d v="2024-04-29T11:14:00"/>
    <x v="47"/>
    <s v="P1323"/>
    <s v="T-Shirts_323"/>
    <x v="2"/>
    <s v="Black"/>
    <s v="XS"/>
    <n v="2"/>
    <n v="1461.47"/>
    <n v="1003.87"/>
    <n v="2922.94"/>
    <n v="2007.74"/>
    <s v="C28823"/>
    <s v="Sathish_8823"/>
    <s v="Tiruchirappalli"/>
    <n v="10.7905"/>
    <n v="78.704700000000003"/>
    <s v="SP121"/>
    <s v="Salesperson_21"/>
    <s v="Pending"/>
    <s v="online"/>
  </r>
  <r>
    <s v="S08825"/>
    <d v="2024-06-11T14:39:00"/>
    <x v="13"/>
    <s v="P1324"/>
    <s v="Sarees_324"/>
    <x v="7"/>
    <s v="Green"/>
    <s v="XS"/>
    <n v="2"/>
    <n v="557.94000000000005"/>
    <n v="411.16"/>
    <n v="1115.8800000000001"/>
    <n v="822.32"/>
    <s v="C28824"/>
    <s v="Karthik_8824"/>
    <s v="Coimbatore"/>
    <n v="11.0168"/>
    <n v="76.955799999999996"/>
    <s v="SP131"/>
    <s v="Salesperson_31"/>
    <s v="Pending"/>
    <s v="in-store"/>
  </r>
  <r>
    <s v="S08826"/>
    <d v="2024-01-12T20:37:00"/>
    <x v="65"/>
    <s v="P1325"/>
    <s v="T-Shirts_325"/>
    <x v="2"/>
    <s v="Pink"/>
    <s v="L"/>
    <n v="2"/>
    <n v="1091.23"/>
    <n v="718.9"/>
    <n v="2182.46"/>
    <n v="1437.8"/>
    <s v="C28825"/>
    <s v="Bhuvana_8825"/>
    <s v="Chennai"/>
    <n v="13.082700000000001"/>
    <n v="80.270700000000005"/>
    <s v="SP127"/>
    <s v="Salesperson_27"/>
    <s v="Cancelled"/>
    <s v="online"/>
  </r>
  <r>
    <s v="S08827"/>
    <d v="2024-01-28T16:24:00"/>
    <x v="57"/>
    <s v="P1326"/>
    <s v="Kid's_326"/>
    <x v="5"/>
    <s v="White"/>
    <s v="L"/>
    <n v="4"/>
    <n v="1349.66"/>
    <n v="958.31"/>
    <n v="5398.64"/>
    <n v="3833.24"/>
    <s v="C28826"/>
    <s v="Diya_8826"/>
    <s v="Tirunelveli"/>
    <n v="8.7139000000000006"/>
    <n v="77.756699999999995"/>
    <s v="SP130"/>
    <s v="Salesperson_30"/>
    <s v="Returned"/>
    <s v="online"/>
  </r>
  <r>
    <s v="S08828"/>
    <d v="2023-07-04T13:04:00"/>
    <x v="90"/>
    <s v="P1327"/>
    <s v="Kurta_327"/>
    <x v="1"/>
    <s v="Blue"/>
    <s v="XS"/>
    <n v="1"/>
    <n v="1691.3"/>
    <n v="1165.6500000000001"/>
    <n v="1691.3"/>
    <n v="1165.6500000000001"/>
    <s v="C28827"/>
    <s v="Anu_8827"/>
    <s v="Chennai"/>
    <n v="13.082700000000001"/>
    <n v="80.270700000000005"/>
    <s v="SP142"/>
    <s v="Salesperson_42"/>
    <s v="Paid"/>
    <s v="in-store"/>
  </r>
  <r>
    <s v="S08829"/>
    <d v="2024-09-07T13:42:00"/>
    <x v="22"/>
    <s v="P1328"/>
    <s v="Men's_328"/>
    <x v="4"/>
    <s v="Black"/>
    <s v="XS"/>
    <n v="4"/>
    <n v="462.57"/>
    <n v="340.06"/>
    <n v="1850.28"/>
    <n v="1360.24"/>
    <s v="C28828"/>
    <s v="Kavin_8828"/>
    <s v="Madurai"/>
    <n v="9.9252000000000002"/>
    <n v="78.119799999999998"/>
    <s v="SP106"/>
    <s v="Salesperson_6"/>
    <s v="Pending"/>
    <s v="online"/>
  </r>
  <r>
    <s v="S08830"/>
    <d v="2023-01-27T20:08:00"/>
    <x v="17"/>
    <s v="P1329"/>
    <s v="Jeans_329"/>
    <x v="6"/>
    <s v="Yellow"/>
    <s v="M"/>
    <n v="2"/>
    <n v="1962.44"/>
    <n v="1629.07"/>
    <n v="3924.88"/>
    <n v="3258.14"/>
    <s v="C28829"/>
    <s v="Diya_8829"/>
    <s v="Madurai"/>
    <n v="9.9252000000000002"/>
    <n v="78.119799999999998"/>
    <s v="SP106"/>
    <s v="Salesperson_6"/>
    <s v="Shipped"/>
    <s v="in-store"/>
  </r>
  <r>
    <s v="S08831"/>
    <d v="2023-06-04T14:00:00"/>
    <x v="30"/>
    <s v="P1330"/>
    <s v="Jeans_330"/>
    <x v="6"/>
    <s v="Green"/>
    <s v="S"/>
    <n v="2"/>
    <n v="491.48"/>
    <n v="338.19"/>
    <n v="982.96"/>
    <n v="676.38"/>
    <s v="C28830"/>
    <s v="Kavin_8830"/>
    <s v="Tirunelveli"/>
    <n v="8.7139000000000006"/>
    <n v="77.756699999999995"/>
    <s v="SP116"/>
    <s v="Salesperson_16"/>
    <s v="Paid"/>
    <s v="online"/>
  </r>
  <r>
    <s v="S08832"/>
    <d v="2024-05-08T16:47:00"/>
    <x v="83"/>
    <s v="P1331"/>
    <s v="T-Shirts_331"/>
    <x v="2"/>
    <s v="Green"/>
    <s v="S"/>
    <n v="3"/>
    <n v="1550.42"/>
    <n v="1162.75"/>
    <n v="4651.26"/>
    <n v="3488.25"/>
    <s v="C28831"/>
    <s v="Priya_8831"/>
    <s v="Tiruchirappalli"/>
    <n v="10.7905"/>
    <n v="78.704700000000003"/>
    <s v="SP140"/>
    <s v="Salesperson_40"/>
    <s v="Pending"/>
    <s v="in-store"/>
  </r>
  <r>
    <s v="S08833"/>
    <d v="2024-08-28T16:28:00"/>
    <x v="20"/>
    <s v="P1332"/>
    <s v="Kurta_332"/>
    <x v="1"/>
    <s v="Green"/>
    <s v="XS"/>
    <n v="2"/>
    <n v="1152.0999999999999"/>
    <n v="1031.81"/>
    <n v="2304.1999999999998"/>
    <n v="2063.62"/>
    <s v="C28832"/>
    <s v="Vishal_8832"/>
    <s v="Salem"/>
    <n v="11.664300000000001"/>
    <n v="78.146000000000001"/>
    <s v="SP120"/>
    <s v="Salesperson_20"/>
    <s v="Pending"/>
    <s v="in-store"/>
  </r>
  <r>
    <s v="S08834"/>
    <d v="2023-03-16T18:15:00"/>
    <x v="16"/>
    <s v="P1333"/>
    <s v="Sportswear_333"/>
    <x v="3"/>
    <s v="Blue"/>
    <s v="M"/>
    <n v="2"/>
    <n v="1358.28"/>
    <n v="1084.33"/>
    <n v="2716.56"/>
    <n v="2168.66"/>
    <s v="C28833"/>
    <s v="Lakshmi_8833"/>
    <s v="Chennai"/>
    <n v="13.082700000000001"/>
    <n v="80.270700000000005"/>
    <s v="SP117"/>
    <s v="Salesperson_17"/>
    <s v="Returned"/>
    <s v="in-store"/>
  </r>
  <r>
    <s v="S08835"/>
    <d v="2024-05-17T15:54:00"/>
    <x v="36"/>
    <s v="P1334"/>
    <s v="Women's_334"/>
    <x v="0"/>
    <s v="Pink"/>
    <s v="L"/>
    <n v="1"/>
    <n v="2251.65"/>
    <n v="1744.63"/>
    <n v="2251.65"/>
    <n v="1744.63"/>
    <s v="C28834"/>
    <s v="Anu_8834"/>
    <s v="Vellore"/>
    <n v="12.916499999999999"/>
    <n v="79.132499999999993"/>
    <s v="SP131"/>
    <s v="Salesperson_31"/>
    <s v="Cancelled"/>
    <s v="in-store"/>
  </r>
  <r>
    <s v="S08836"/>
    <d v="2023-10-05T10:17:00"/>
    <x v="31"/>
    <s v="P1335"/>
    <s v="Men's_335"/>
    <x v="4"/>
    <s v="Blue"/>
    <s v="XXL"/>
    <n v="1"/>
    <n v="2004.27"/>
    <n v="1510.82"/>
    <n v="2004.27"/>
    <n v="1510.82"/>
    <s v="C28835"/>
    <s v="Diya_8835"/>
    <s v="Tirunelveli"/>
    <n v="8.7139000000000006"/>
    <n v="77.756699999999995"/>
    <s v="SP148"/>
    <s v="Salesperson_48"/>
    <s v="Cancelled"/>
    <s v="in-store"/>
  </r>
  <r>
    <s v="S08837"/>
    <d v="2023-04-02T18:37:00"/>
    <x v="67"/>
    <s v="P1336"/>
    <s v="Women's_336"/>
    <x v="0"/>
    <s v="Black"/>
    <s v="S"/>
    <n v="1"/>
    <n v="1936.01"/>
    <n v="1266.8599999999999"/>
    <n v="1936.01"/>
    <n v="1266.8599999999999"/>
    <s v="C28836"/>
    <s v="Priya_8836"/>
    <s v="Salem"/>
    <n v="11.664300000000001"/>
    <n v="78.146000000000001"/>
    <s v="SP111"/>
    <s v="Salesperson_11"/>
    <s v="Pending"/>
    <s v="mobile_app"/>
  </r>
  <r>
    <s v="S08838"/>
    <d v="2024-03-29T20:31:00"/>
    <x v="26"/>
    <s v="P1337"/>
    <s v="Kid's_337"/>
    <x v="5"/>
    <s v="Pink"/>
    <s v="S"/>
    <n v="1"/>
    <n v="2034.91"/>
    <n v="1310.22"/>
    <n v="2034.91"/>
    <n v="1310.22"/>
    <s v="C28837"/>
    <s v="Karthik_8837"/>
    <s v="Tirunelveli"/>
    <n v="8.7139000000000006"/>
    <n v="77.756699999999995"/>
    <s v="SP117"/>
    <s v="Salesperson_17"/>
    <s v="Shipped"/>
    <s v="mobile_app"/>
  </r>
  <r>
    <s v="S08839"/>
    <d v="2023-08-10T20:29:00"/>
    <x v="92"/>
    <s v="P1338"/>
    <s v="Men's_338"/>
    <x v="4"/>
    <s v="Black"/>
    <s v="S"/>
    <n v="1"/>
    <n v="1862.5"/>
    <n v="1641"/>
    <n v="1862.5"/>
    <n v="1641"/>
    <s v="C28838"/>
    <s v="Devi_8838"/>
    <s v="Erode"/>
    <n v="11.34"/>
    <n v="77.717200000000005"/>
    <s v="SP147"/>
    <s v="Salesperson_47"/>
    <s v="Cancelled"/>
    <s v="online"/>
  </r>
  <r>
    <s v="S08840"/>
    <d v="2024-04-05T14:36:00"/>
    <x v="82"/>
    <s v="P1339"/>
    <s v="Jeans_339"/>
    <x v="6"/>
    <s v="Blue"/>
    <s v="XS"/>
    <n v="3"/>
    <n v="912.69"/>
    <n v="813.95"/>
    <n v="2738.07"/>
    <n v="2441.85"/>
    <s v="C28839"/>
    <s v="Ganesh_8839"/>
    <s v="Tirunelveli"/>
    <n v="8.7139000000000006"/>
    <n v="77.756699999999995"/>
    <s v="SP128"/>
    <s v="Salesperson_28"/>
    <s v="Paid"/>
    <s v="mobile_app"/>
  </r>
  <r>
    <s v="S08841"/>
    <d v="2024-06-22T15:44:00"/>
    <x v="11"/>
    <s v="P1340"/>
    <s v="Sportswear_340"/>
    <x v="3"/>
    <s v="Black"/>
    <s v="S"/>
    <n v="1"/>
    <n v="1711.69"/>
    <n v="1260.0899999999999"/>
    <n v="1711.69"/>
    <n v="1260.0899999999999"/>
    <s v="C28840"/>
    <s v="Meena_8840"/>
    <s v="Coimbatore"/>
    <n v="11.0168"/>
    <n v="76.955799999999996"/>
    <s v="SP122"/>
    <s v="Salesperson_22"/>
    <s v="Returned"/>
    <s v="online"/>
  </r>
  <r>
    <s v="S08842"/>
    <d v="2024-04-19T17:37:00"/>
    <x v="45"/>
    <s v="P1341"/>
    <s v="Sarees_341"/>
    <x v="7"/>
    <s v="Yellow"/>
    <s v="S"/>
    <n v="2"/>
    <n v="765"/>
    <n v="502.89"/>
    <n v="1530"/>
    <n v="1005.78"/>
    <s v="C28841"/>
    <s v="Ravi_8841"/>
    <s v="Vellore"/>
    <n v="12.916499999999999"/>
    <n v="79.132499999999993"/>
    <s v="SP127"/>
    <s v="Salesperson_27"/>
    <s v="Pending"/>
    <s v="in-store"/>
  </r>
  <r>
    <s v="S08843"/>
    <d v="2023-09-23T14:02:00"/>
    <x v="70"/>
    <s v="P1342"/>
    <s v="Kurta_342"/>
    <x v="1"/>
    <s v="Red"/>
    <s v="S"/>
    <n v="4"/>
    <n v="326.85000000000002"/>
    <n v="271.39999999999998"/>
    <n v="1307.4000000000001"/>
    <n v="1085.5999999999999"/>
    <s v="C28842"/>
    <s v="Ganesh_8842"/>
    <s v="Tiruchirappalli"/>
    <n v="10.7905"/>
    <n v="78.704700000000003"/>
    <s v="SP121"/>
    <s v="Salesperson_21"/>
    <s v="Shipped"/>
    <s v="in-store"/>
  </r>
  <r>
    <s v="S08844"/>
    <d v="2023-09-24T12:07:00"/>
    <x v="70"/>
    <s v="P1343"/>
    <s v="T-Shirts_343"/>
    <x v="2"/>
    <s v="Red"/>
    <s v="XXL"/>
    <n v="1"/>
    <n v="860.34"/>
    <n v="718.3"/>
    <n v="860.34"/>
    <n v="718.3"/>
    <s v="C28843"/>
    <s v="Sathish_8843"/>
    <s v="Tiruchirappalli"/>
    <n v="10.7905"/>
    <n v="78.704700000000003"/>
    <s v="SP100"/>
    <s v="Salesperson_0"/>
    <s v="Cancelled"/>
    <s v="in-store"/>
  </r>
  <r>
    <s v="S08845"/>
    <d v="2023-05-26T12:19:00"/>
    <x v="27"/>
    <s v="P1344"/>
    <s v="Kurta_344"/>
    <x v="1"/>
    <s v="Maroon"/>
    <s v="XL"/>
    <n v="1"/>
    <n v="758.98"/>
    <n v="532.19000000000005"/>
    <n v="758.98"/>
    <n v="532.19000000000005"/>
    <s v="C28844"/>
    <s v="Diya_8844"/>
    <s v="Tirunelveli"/>
    <n v="8.7139000000000006"/>
    <n v="77.756699999999995"/>
    <s v="SP100"/>
    <s v="Salesperson_0"/>
    <s v="Shipped"/>
    <s v="in-store"/>
  </r>
  <r>
    <s v="S08846"/>
    <d v="2023-10-30T18:21:00"/>
    <x v="5"/>
    <s v="P1345"/>
    <s v="Kurta_345"/>
    <x v="1"/>
    <s v="Grey"/>
    <s v="XL"/>
    <n v="3"/>
    <n v="507.98"/>
    <n v="337.58"/>
    <n v="1523.94"/>
    <n v="1012.74"/>
    <s v="C28845"/>
    <s v="Priya_8845"/>
    <s v="Tiruchirappalli"/>
    <n v="10.7905"/>
    <n v="78.704700000000003"/>
    <s v="SP142"/>
    <s v="Salesperson_42"/>
    <s v="Cancelled"/>
    <s v="in-store"/>
  </r>
  <r>
    <s v="S08847"/>
    <d v="2024-01-24T20:19:00"/>
    <x v="57"/>
    <s v="P1346"/>
    <s v="Women's_346"/>
    <x v="0"/>
    <s v="Blue"/>
    <s v="XXL"/>
    <n v="3"/>
    <n v="679.12"/>
    <n v="483.7"/>
    <n v="2037.36"/>
    <n v="1451.1"/>
    <s v="C28846"/>
    <s v="Sathish_8846"/>
    <s v="Salem"/>
    <n v="11.664300000000001"/>
    <n v="78.146000000000001"/>
    <s v="SP135"/>
    <s v="Salesperson_35"/>
    <s v="Shipped"/>
    <s v="online"/>
  </r>
  <r>
    <s v="S08848"/>
    <d v="2024-05-20T12:48:00"/>
    <x v="89"/>
    <s v="P1347"/>
    <s v="T-Shirts_347"/>
    <x v="2"/>
    <s v="Pink"/>
    <s v="XS"/>
    <n v="2"/>
    <n v="1099.97"/>
    <n v="730.51"/>
    <n v="2199.94"/>
    <n v="1461.02"/>
    <s v="C28847"/>
    <s v="Kavin_8847"/>
    <s v="Tiruchirappalli"/>
    <n v="10.7905"/>
    <n v="78.704700000000003"/>
    <s v="SP142"/>
    <s v="Salesperson_42"/>
    <s v="Paid"/>
    <s v="in-store"/>
  </r>
  <r>
    <s v="S08849"/>
    <d v="2023-12-31T16:46:00"/>
    <x v="34"/>
    <s v="P1348"/>
    <s v="Men's_348"/>
    <x v="4"/>
    <s v="Red"/>
    <s v="S"/>
    <n v="1"/>
    <n v="1421.69"/>
    <n v="1148.94"/>
    <n v="1421.69"/>
    <n v="1148.94"/>
    <s v="C28848"/>
    <s v="Vishal_8848"/>
    <s v="Coimbatore"/>
    <n v="11.0168"/>
    <n v="76.955799999999996"/>
    <s v="SP123"/>
    <s v="Salesperson_23"/>
    <s v="Returned"/>
    <s v="third-party"/>
  </r>
  <r>
    <s v="S08850"/>
    <d v="2023-10-30T10:55:00"/>
    <x v="5"/>
    <s v="P1349"/>
    <s v="Women's_349"/>
    <x v="0"/>
    <s v="Grey"/>
    <s v="M"/>
    <n v="1"/>
    <n v="616.53"/>
    <n v="392.18"/>
    <n v="616.53"/>
    <n v="392.18"/>
    <s v="C28849"/>
    <s v="Anu_8849"/>
    <s v="Erode"/>
    <n v="11.34"/>
    <n v="77.717200000000005"/>
    <s v="SP113"/>
    <s v="Salesperson_13"/>
    <s v="Shipped"/>
    <s v="in-store"/>
  </r>
  <r>
    <s v="S08851"/>
    <d v="2023-05-24T11:27:00"/>
    <x v="27"/>
    <s v="P1350"/>
    <s v="Jeans_350"/>
    <x v="6"/>
    <s v="Yellow"/>
    <s v="S"/>
    <n v="3"/>
    <n v="1900.03"/>
    <n v="1379.92"/>
    <n v="5700.09"/>
    <n v="4139.76"/>
    <s v="C28850"/>
    <s v="Meena_8850"/>
    <s v="Madurai"/>
    <n v="9.9252000000000002"/>
    <n v="78.119799999999998"/>
    <s v="SP130"/>
    <s v="Salesperson_30"/>
    <s v="Paid"/>
    <s v="mobile_app"/>
  </r>
  <r>
    <s v="S08852"/>
    <d v="2024-07-26T18:33:00"/>
    <x v="79"/>
    <s v="P1351"/>
    <s v="Kid's_351"/>
    <x v="5"/>
    <s v="Maroon"/>
    <s v="XL"/>
    <n v="1"/>
    <n v="585.58000000000004"/>
    <n v="497.86"/>
    <n v="585.58000000000004"/>
    <n v="497.86"/>
    <s v="C28851"/>
    <s v="Sathish_8851"/>
    <s v="Erode"/>
    <n v="11.34"/>
    <n v="77.717200000000005"/>
    <s v="SP126"/>
    <s v="Salesperson_26"/>
    <s v="Shipped"/>
    <s v="mobile_app"/>
  </r>
  <r>
    <s v="S08853"/>
    <d v="2023-01-23T10:38:00"/>
    <x v="17"/>
    <s v="P1352"/>
    <s v="Kurta_352"/>
    <x v="1"/>
    <s v="Maroon"/>
    <s v="M"/>
    <n v="2"/>
    <n v="1189.76"/>
    <n v="727.53"/>
    <n v="2379.52"/>
    <n v="1455.06"/>
    <s v="C28852"/>
    <s v="Bhuvana_8852"/>
    <s v="Salem"/>
    <n v="11.664300000000001"/>
    <n v="78.146000000000001"/>
    <s v="SP113"/>
    <s v="Salesperson_13"/>
    <s v="Paid"/>
    <s v="in-store"/>
  </r>
  <r>
    <s v="S08854"/>
    <d v="2024-02-23T12:33:00"/>
    <x v="73"/>
    <s v="P1353"/>
    <s v="Women's_353"/>
    <x v="0"/>
    <s v="Pink"/>
    <s v="S"/>
    <n v="1"/>
    <n v="2436.12"/>
    <n v="1718.08"/>
    <n v="2436.12"/>
    <n v="1718.08"/>
    <s v="C28853"/>
    <s v="Ganesh_8853"/>
    <s v="Coimbatore"/>
    <n v="11.0168"/>
    <n v="76.955799999999996"/>
    <s v="SP103"/>
    <s v="Salesperson_3"/>
    <s v="Shipped"/>
    <s v="online"/>
  </r>
  <r>
    <s v="S08855"/>
    <d v="2023-07-16T16:16:00"/>
    <x v="91"/>
    <s v="P1354"/>
    <s v="Sarees_354"/>
    <x v="7"/>
    <s v="Blue"/>
    <s v="M"/>
    <n v="4"/>
    <n v="949.21"/>
    <n v="791.11"/>
    <n v="3796.84"/>
    <n v="3164.44"/>
    <s v="C28854"/>
    <s v="Devi_8854"/>
    <s v="Salem"/>
    <n v="11.664300000000001"/>
    <n v="78.146000000000001"/>
    <s v="SP129"/>
    <s v="Salesperson_29"/>
    <s v="Pending"/>
    <s v="mobile_app"/>
  </r>
  <r>
    <s v="S08856"/>
    <d v="2023-11-02T18:54:00"/>
    <x v="5"/>
    <s v="P1355"/>
    <s v="Kurta_355"/>
    <x v="1"/>
    <s v="Yellow"/>
    <s v="XXL"/>
    <n v="1"/>
    <n v="250.78"/>
    <n v="190.68"/>
    <n v="250.78"/>
    <n v="190.68"/>
    <s v="C28855"/>
    <s v="Sanjay_8855"/>
    <s v="Salem"/>
    <n v="11.664300000000001"/>
    <n v="78.146000000000001"/>
    <s v="SP147"/>
    <s v="Salesperson_47"/>
    <s v="Pending"/>
    <s v="mobile_app"/>
  </r>
  <r>
    <s v="S08857"/>
    <d v="2023-11-16T13:42:00"/>
    <x v="44"/>
    <s v="P1356"/>
    <s v="Women's_356"/>
    <x v="0"/>
    <s v="Red"/>
    <s v="M"/>
    <n v="2"/>
    <n v="1657.69"/>
    <n v="1017.59"/>
    <n v="3315.38"/>
    <n v="2035.18"/>
    <s v="C28856"/>
    <s v="Karthik_8856"/>
    <s v="Vellore"/>
    <n v="12.916499999999999"/>
    <n v="79.132499999999993"/>
    <s v="SP131"/>
    <s v="Salesperson_31"/>
    <s v="Paid"/>
    <s v="third-party"/>
  </r>
  <r>
    <s v="S08858"/>
    <d v="2023-03-08T13:34:00"/>
    <x v="1"/>
    <s v="P1357"/>
    <s v="Men's_357"/>
    <x v="4"/>
    <s v="Black"/>
    <s v="XXL"/>
    <n v="1"/>
    <n v="1309.4100000000001"/>
    <n v="1031.45"/>
    <n v="1309.4100000000001"/>
    <n v="1031.45"/>
    <s v="C28857"/>
    <s v="Aarav_8857"/>
    <s v="Madurai"/>
    <n v="9.9252000000000002"/>
    <n v="78.119799999999998"/>
    <s v="SP129"/>
    <s v="Salesperson_29"/>
    <s v="Returned"/>
    <s v="mobile_app"/>
  </r>
  <r>
    <s v="S08859"/>
    <d v="2023-09-19T10:36:00"/>
    <x v="70"/>
    <s v="P1358"/>
    <s v="Kurta_358"/>
    <x v="1"/>
    <s v="Red"/>
    <s v="XL"/>
    <n v="1"/>
    <n v="1386.43"/>
    <n v="900.28"/>
    <n v="1386.43"/>
    <n v="900.28"/>
    <s v="C28858"/>
    <s v="Ganesh_8858"/>
    <s v="Tirunelveli"/>
    <n v="8.7139000000000006"/>
    <n v="77.756699999999995"/>
    <s v="SP135"/>
    <s v="Salesperson_35"/>
    <s v="Shipped"/>
    <s v="in-store"/>
  </r>
  <r>
    <s v="S08860"/>
    <d v="2024-08-13T15:47:00"/>
    <x v="76"/>
    <s v="P1359"/>
    <s v="Sportswear_359"/>
    <x v="3"/>
    <s v="Black"/>
    <s v="M"/>
    <n v="1"/>
    <n v="1103.2"/>
    <n v="684.28"/>
    <n v="1103.2"/>
    <n v="684.28"/>
    <s v="C28859"/>
    <s v="Bhuvana_8859"/>
    <s v="Salem"/>
    <n v="11.664300000000001"/>
    <n v="78.146000000000001"/>
    <s v="SP113"/>
    <s v="Salesperson_13"/>
    <s v="Returned"/>
    <s v="in-store"/>
  </r>
  <r>
    <s v="S08861"/>
    <d v="2024-06-16T16:58:00"/>
    <x v="13"/>
    <s v="P1360"/>
    <s v="Kid's_360"/>
    <x v="5"/>
    <s v="Black"/>
    <s v="XS"/>
    <n v="1"/>
    <n v="1190.21"/>
    <n v="1061.95"/>
    <n v="1190.21"/>
    <n v="1061.95"/>
    <s v="C28860"/>
    <s v="Vishal_8860"/>
    <s v="Salem"/>
    <n v="11.664300000000001"/>
    <n v="78.146000000000001"/>
    <s v="SP149"/>
    <s v="Salesperson_49"/>
    <s v="Returned"/>
    <s v="in-store"/>
  </r>
  <r>
    <s v="S08862"/>
    <d v="2023-07-14T13:53:00"/>
    <x v="91"/>
    <s v="P1361"/>
    <s v="Kid's_361"/>
    <x v="5"/>
    <s v="Blue"/>
    <s v="S"/>
    <n v="2"/>
    <n v="910.16"/>
    <n v="559.22"/>
    <n v="1820.32"/>
    <n v="1118.44"/>
    <s v="C28861"/>
    <s v="Karthik_8861"/>
    <s v="Erode"/>
    <n v="11.34"/>
    <n v="77.717200000000005"/>
    <s v="SP102"/>
    <s v="Salesperson_2"/>
    <s v="Shipped"/>
    <s v="in-store"/>
  </r>
  <r>
    <s v="S08863"/>
    <d v="2024-04-05T21:31:00"/>
    <x v="82"/>
    <s v="P1362"/>
    <s v="Kid's_362"/>
    <x v="5"/>
    <s v="Red"/>
    <s v="XL"/>
    <n v="3"/>
    <n v="534.29999999999995"/>
    <n v="445.07"/>
    <n v="1602.9"/>
    <n v="1335.21"/>
    <s v="C28862"/>
    <s v="Ganesh_8862"/>
    <s v="Coimbatore"/>
    <n v="11.0168"/>
    <n v="76.955799999999996"/>
    <s v="SP135"/>
    <s v="Salesperson_35"/>
    <s v="Paid"/>
    <s v="in-store"/>
  </r>
  <r>
    <s v="S08864"/>
    <d v="2023-02-11T15:24:00"/>
    <x v="80"/>
    <s v="P1363"/>
    <s v="T-Shirts_363"/>
    <x v="2"/>
    <s v="Red"/>
    <s v="XXL"/>
    <n v="2"/>
    <n v="1270.75"/>
    <n v="823.77"/>
    <n v="2541.5"/>
    <n v="1647.54"/>
    <s v="C28863"/>
    <s v="Sathish_8863"/>
    <s v="Coimbatore"/>
    <n v="11.0168"/>
    <n v="76.955799999999996"/>
    <s v="SP120"/>
    <s v="Salesperson_20"/>
    <s v="Paid"/>
    <s v="in-store"/>
  </r>
  <r>
    <s v="S08865"/>
    <d v="2023-02-27T18:08:00"/>
    <x v="10"/>
    <s v="P1364"/>
    <s v="T-Shirts_364"/>
    <x v="2"/>
    <s v="Blue"/>
    <s v="M"/>
    <n v="2"/>
    <n v="1833.08"/>
    <n v="1404.97"/>
    <n v="3666.16"/>
    <n v="2809.94"/>
    <s v="C28864"/>
    <s v="Aarav_8864"/>
    <s v="Tirunelveli"/>
    <n v="8.7139000000000006"/>
    <n v="77.756699999999995"/>
    <s v="SP103"/>
    <s v="Salesperson_3"/>
    <s v="Cancelled"/>
    <s v="online"/>
  </r>
  <r>
    <s v="S08866"/>
    <d v="2023-06-18T19:24:00"/>
    <x v="23"/>
    <s v="P1365"/>
    <s v="Sarees_365"/>
    <x v="7"/>
    <s v="Red"/>
    <s v="XXL"/>
    <n v="3"/>
    <n v="276.85000000000002"/>
    <n v="239.01"/>
    <n v="830.55"/>
    <n v="717.03"/>
    <s v="C28865"/>
    <s v="Diya_8865"/>
    <s v="Tiruchirappalli"/>
    <n v="10.7905"/>
    <n v="78.704700000000003"/>
    <s v="SP143"/>
    <s v="Salesperson_43"/>
    <s v="Returned"/>
    <s v="in-store"/>
  </r>
  <r>
    <s v="S08867"/>
    <d v="2023-10-04T19:55:00"/>
    <x v="31"/>
    <s v="P1366"/>
    <s v="Sportswear_366"/>
    <x v="3"/>
    <s v="White"/>
    <s v="XXL"/>
    <n v="1"/>
    <n v="305.85000000000002"/>
    <n v="225.76"/>
    <n v="305.85000000000002"/>
    <n v="225.76"/>
    <s v="C28866"/>
    <s v="Kavin_8866"/>
    <s v="Erode"/>
    <n v="11.34"/>
    <n v="77.717200000000005"/>
    <s v="SP114"/>
    <s v="Salesperson_14"/>
    <s v="Shipped"/>
    <s v="mobile_app"/>
  </r>
  <r>
    <s v="S08868"/>
    <d v="2023-12-06T16:27:00"/>
    <x v="50"/>
    <s v="P1367"/>
    <s v="T-Shirts_367"/>
    <x v="2"/>
    <s v="Blue"/>
    <s v="S"/>
    <n v="4"/>
    <n v="544.70000000000005"/>
    <n v="454.3"/>
    <n v="2178.8000000000002"/>
    <n v="1817.2"/>
    <s v="C28867"/>
    <s v="Kavin_8867"/>
    <s v="Erode"/>
    <n v="11.34"/>
    <n v="77.717200000000005"/>
    <s v="SP119"/>
    <s v="Salesperson_19"/>
    <s v="Shipped"/>
    <s v="in-store"/>
  </r>
  <r>
    <s v="S08869"/>
    <d v="2023-11-19T12:53:00"/>
    <x v="44"/>
    <s v="P1368"/>
    <s v="Kid's_368"/>
    <x v="5"/>
    <s v="Yellow"/>
    <s v="XXL"/>
    <n v="2"/>
    <n v="1554.76"/>
    <n v="1021.9"/>
    <n v="3109.52"/>
    <n v="2043.8"/>
    <s v="C28868"/>
    <s v="Vishal_8868"/>
    <s v="Tiruchirappalli"/>
    <n v="10.7905"/>
    <n v="78.704700000000003"/>
    <s v="SP144"/>
    <s v="Salesperson_44"/>
    <s v="Cancelled"/>
    <s v="in-store"/>
  </r>
  <r>
    <s v="S08870"/>
    <d v="2023-06-14T19:34:00"/>
    <x v="23"/>
    <s v="P1369"/>
    <s v="Kid's_369"/>
    <x v="5"/>
    <s v="White"/>
    <s v="M"/>
    <n v="2"/>
    <n v="877.65"/>
    <n v="634.59"/>
    <n v="1755.3"/>
    <n v="1269.18"/>
    <s v="C28869"/>
    <s v="Meena_8869"/>
    <s v="Erode"/>
    <n v="11.34"/>
    <n v="77.717200000000005"/>
    <s v="SP100"/>
    <s v="Salesperson_0"/>
    <s v="Returned"/>
    <s v="in-store"/>
  </r>
  <r>
    <s v="S08871"/>
    <d v="2024-06-24T20:45:00"/>
    <x v="2"/>
    <s v="P1370"/>
    <s v="Kid's_370"/>
    <x v="5"/>
    <s v="White"/>
    <s v="XS"/>
    <n v="1"/>
    <n v="989.47"/>
    <n v="780.4"/>
    <n v="989.47"/>
    <n v="780.4"/>
    <s v="C28870"/>
    <s v="Anu_8870"/>
    <s v="Coimbatore"/>
    <n v="11.0168"/>
    <n v="76.955799999999996"/>
    <s v="SP129"/>
    <s v="Salesperson_29"/>
    <s v="Returned"/>
    <s v="in-store"/>
  </r>
  <r>
    <s v="S08872"/>
    <d v="2023-06-13T13:18:00"/>
    <x v="23"/>
    <s v="P1371"/>
    <s v="T-Shirts_371"/>
    <x v="2"/>
    <s v="Green"/>
    <s v="M"/>
    <n v="3"/>
    <n v="1508.08"/>
    <n v="1271.57"/>
    <n v="4524.24"/>
    <n v="3814.71"/>
    <s v="C28871"/>
    <s v="Lakshmi_8871"/>
    <s v="Tiruchirappalli"/>
    <n v="10.7905"/>
    <n v="78.704700000000003"/>
    <s v="SP136"/>
    <s v="Salesperson_36"/>
    <s v="Shipped"/>
    <s v="online"/>
  </r>
  <r>
    <s v="S08873"/>
    <d v="2023-05-02T19:37:00"/>
    <x v="32"/>
    <s v="P1372"/>
    <s v="Sarees_372"/>
    <x v="7"/>
    <s v="Green"/>
    <s v="L"/>
    <n v="2"/>
    <n v="954.68"/>
    <n v="748.17"/>
    <n v="1909.36"/>
    <n v="1496.34"/>
    <s v="C28872"/>
    <s v="Sanjay_8872"/>
    <s v="Erode"/>
    <n v="11.34"/>
    <n v="77.717200000000005"/>
    <s v="SP132"/>
    <s v="Salesperson_32"/>
    <s v="Pending"/>
    <s v="third-party"/>
  </r>
  <r>
    <s v="S08874"/>
    <d v="2024-06-30T10:36:00"/>
    <x v="2"/>
    <s v="P1373"/>
    <s v="Men's_373"/>
    <x v="4"/>
    <s v="Blue"/>
    <s v="XL"/>
    <n v="1"/>
    <n v="1633.72"/>
    <n v="1112.21"/>
    <n v="1633.72"/>
    <n v="1112.21"/>
    <s v="C28873"/>
    <s v="Lakshmi_8873"/>
    <s v="Coimbatore"/>
    <n v="11.0168"/>
    <n v="76.955799999999996"/>
    <s v="SP110"/>
    <s v="Salesperson_10"/>
    <s v="Pending"/>
    <s v="in-store"/>
  </r>
  <r>
    <s v="S08875"/>
    <d v="2024-04-09T16:41:00"/>
    <x v="86"/>
    <s v="P1374"/>
    <s v="T-Shirts_374"/>
    <x v="2"/>
    <s v="Pink"/>
    <s v="L"/>
    <n v="2"/>
    <n v="1220.3"/>
    <n v="1097.51"/>
    <n v="2440.6"/>
    <n v="2195.02"/>
    <s v="C28874"/>
    <s v="Diya_8874"/>
    <s v="Salem"/>
    <n v="11.664300000000001"/>
    <n v="78.146000000000001"/>
    <s v="SP110"/>
    <s v="Salesperson_10"/>
    <s v="Cancelled"/>
    <s v="online"/>
  </r>
  <r>
    <s v="S08876"/>
    <d v="2024-03-24T18:19:00"/>
    <x v="7"/>
    <s v="P1375"/>
    <s v="Men's_375"/>
    <x v="4"/>
    <s v="Grey"/>
    <s v="XS"/>
    <n v="1"/>
    <n v="280.02999999999997"/>
    <n v="234.63"/>
    <n v="280.02999999999997"/>
    <n v="234.63"/>
    <s v="C28875"/>
    <s v="Kavin_8875"/>
    <s v="Chennai"/>
    <n v="13.082700000000001"/>
    <n v="80.270700000000005"/>
    <s v="SP138"/>
    <s v="Salesperson_38"/>
    <s v="Shipped"/>
    <s v="mobile_app"/>
  </r>
  <r>
    <s v="S08877"/>
    <d v="2023-02-19T16:20:00"/>
    <x v="43"/>
    <s v="P1376"/>
    <s v="Men's_376"/>
    <x v="4"/>
    <s v="Pink"/>
    <s v="XXL"/>
    <n v="2"/>
    <n v="909.24"/>
    <n v="685.31"/>
    <n v="1818.48"/>
    <n v="1370.62"/>
    <s v="C28876"/>
    <s v="Meena_8876"/>
    <s v="Tirunelveli"/>
    <n v="8.7139000000000006"/>
    <n v="77.756699999999995"/>
    <s v="SP106"/>
    <s v="Salesperson_6"/>
    <s v="Returned"/>
    <s v="in-store"/>
  </r>
  <r>
    <s v="S08878"/>
    <d v="2024-05-28T21:21:00"/>
    <x v="54"/>
    <s v="P1377"/>
    <s v="Women's_377"/>
    <x v="0"/>
    <s v="Blue"/>
    <s v="L"/>
    <n v="1"/>
    <n v="1618.36"/>
    <n v="1316.11"/>
    <n v="1618.36"/>
    <n v="1316.11"/>
    <s v="C28877"/>
    <s v="Karthik_8877"/>
    <s v="Tiruchirappalli"/>
    <n v="10.7905"/>
    <n v="78.704700000000003"/>
    <s v="SP115"/>
    <s v="Salesperson_15"/>
    <s v="Paid"/>
    <s v="in-store"/>
  </r>
  <r>
    <s v="S08879"/>
    <d v="2023-09-16T12:18:00"/>
    <x v="61"/>
    <s v="P1378"/>
    <s v="Sportswear_378"/>
    <x v="3"/>
    <s v="Red"/>
    <s v="S"/>
    <n v="1"/>
    <n v="218.35"/>
    <n v="196.3"/>
    <n v="218.35"/>
    <n v="196.3"/>
    <s v="C28878"/>
    <s v="Lakshmi_8878"/>
    <s v="Tirunelveli"/>
    <n v="8.7139000000000006"/>
    <n v="77.756699999999995"/>
    <s v="SP113"/>
    <s v="Salesperson_13"/>
    <s v="Pending"/>
    <s v="in-store"/>
  </r>
  <r>
    <s v="S08880"/>
    <d v="2023-02-13T16:41:00"/>
    <x v="43"/>
    <s v="P1379"/>
    <s v="Sportswear_379"/>
    <x v="3"/>
    <s v="Grey"/>
    <s v="XS"/>
    <n v="2"/>
    <n v="958.81"/>
    <n v="745.34"/>
    <n v="1917.62"/>
    <n v="1490.68"/>
    <s v="C28879"/>
    <s v="Anu_8879"/>
    <s v="Erode"/>
    <n v="11.34"/>
    <n v="77.717200000000005"/>
    <s v="SP103"/>
    <s v="Salesperson_3"/>
    <s v="Returned"/>
    <s v="in-store"/>
  </r>
  <r>
    <s v="S08881"/>
    <d v="2024-04-23T13:56:00"/>
    <x v="75"/>
    <s v="P1380"/>
    <s v="Jeans_380"/>
    <x v="6"/>
    <s v="Grey"/>
    <s v="L"/>
    <n v="2"/>
    <n v="535.47"/>
    <n v="354.21"/>
    <n v="1070.94"/>
    <n v="708.42"/>
    <s v="C28880"/>
    <s v="Ganesh_8880"/>
    <s v="Tirunelveli"/>
    <n v="8.7139000000000006"/>
    <n v="77.756699999999995"/>
    <s v="SP135"/>
    <s v="Salesperson_35"/>
    <s v="Shipped"/>
    <s v="mobile_app"/>
  </r>
  <r>
    <s v="S08882"/>
    <d v="2023-06-14T15:01:00"/>
    <x v="23"/>
    <s v="P1381"/>
    <s v="Kid's_381"/>
    <x v="5"/>
    <s v="Yellow"/>
    <s v="S"/>
    <n v="2"/>
    <n v="1836.95"/>
    <n v="1296.0999999999999"/>
    <n v="3673.9"/>
    <n v="2592.1999999999998"/>
    <s v="C28881"/>
    <s v="Ravi_8881"/>
    <s v="Coimbatore"/>
    <n v="11.0168"/>
    <n v="76.955799999999996"/>
    <s v="SP131"/>
    <s v="Salesperson_31"/>
    <s v="Pending"/>
    <s v="third-party"/>
  </r>
  <r>
    <s v="S08883"/>
    <d v="2024-05-28T18:34:00"/>
    <x v="54"/>
    <s v="P1382"/>
    <s v="Men's_382"/>
    <x v="4"/>
    <s v="Blue"/>
    <s v="M"/>
    <n v="1"/>
    <n v="279.23"/>
    <n v="237.38"/>
    <n v="279.23"/>
    <n v="237.38"/>
    <s v="C28882"/>
    <s v="Meena_8882"/>
    <s v="Tiruchirappalli"/>
    <n v="10.7905"/>
    <n v="78.704700000000003"/>
    <s v="SP114"/>
    <s v="Salesperson_14"/>
    <s v="Paid"/>
    <s v="online"/>
  </r>
  <r>
    <s v="S08884"/>
    <d v="2024-01-21T12:58:00"/>
    <x v="49"/>
    <s v="P1383"/>
    <s v="Men's_383"/>
    <x v="4"/>
    <s v="Black"/>
    <s v="S"/>
    <n v="2"/>
    <n v="1822.69"/>
    <n v="1239.6099999999999"/>
    <n v="3645.38"/>
    <n v="2479.2199999999998"/>
    <s v="C28883"/>
    <s v="Karthik_8883"/>
    <s v="Erode"/>
    <n v="11.34"/>
    <n v="77.717200000000005"/>
    <s v="SP136"/>
    <s v="Salesperson_36"/>
    <s v="Shipped"/>
    <s v="online"/>
  </r>
  <r>
    <s v="S08885"/>
    <d v="2023-07-23T18:35:00"/>
    <x v="15"/>
    <s v="P1384"/>
    <s v="T-Shirts_384"/>
    <x v="2"/>
    <s v="Grey"/>
    <s v="M"/>
    <n v="1"/>
    <n v="1422.21"/>
    <n v="910.63"/>
    <n v="1422.21"/>
    <n v="910.63"/>
    <s v="C28884"/>
    <s v="Ganesh_8884"/>
    <s v="Coimbatore"/>
    <n v="11.0168"/>
    <n v="76.955799999999996"/>
    <s v="SP112"/>
    <s v="Salesperson_12"/>
    <s v="Pending"/>
    <s v="online"/>
  </r>
  <r>
    <s v="S08886"/>
    <d v="2023-11-07T21:45:00"/>
    <x v="81"/>
    <s v="P1385"/>
    <s v="Women's_385"/>
    <x v="0"/>
    <s v="Blue"/>
    <s v="M"/>
    <n v="2"/>
    <n v="1126.5999999999999"/>
    <n v="981.73"/>
    <n v="2253.1999999999998"/>
    <n v="1963.46"/>
    <s v="C28885"/>
    <s v="Diya_8885"/>
    <s v="Erode"/>
    <n v="11.34"/>
    <n v="77.717200000000005"/>
    <s v="SP132"/>
    <s v="Salesperson_32"/>
    <s v="Pending"/>
    <s v="in-store"/>
  </r>
  <r>
    <s v="S08887"/>
    <d v="2023-12-29T16:21:00"/>
    <x v="34"/>
    <s v="P1386"/>
    <s v="T-Shirts_386"/>
    <x v="2"/>
    <s v="Maroon"/>
    <s v="XXL"/>
    <n v="2"/>
    <n v="422.39"/>
    <n v="355.57"/>
    <n v="844.78"/>
    <n v="711.14"/>
    <s v="C28886"/>
    <s v="Vishal_8886"/>
    <s v="Madurai"/>
    <n v="9.9252000000000002"/>
    <n v="78.119799999999998"/>
    <s v="SP109"/>
    <s v="Salesperson_9"/>
    <s v="Shipped"/>
    <s v="online"/>
  </r>
  <r>
    <s v="S08888"/>
    <d v="2023-05-05T15:42:00"/>
    <x v="32"/>
    <s v="P1387"/>
    <s v="Kurta_387"/>
    <x v="1"/>
    <s v="Black"/>
    <s v="XS"/>
    <n v="4"/>
    <n v="947.13"/>
    <n v="666.63"/>
    <n v="3788.52"/>
    <n v="2666.52"/>
    <s v="C28887"/>
    <s v="Karthik_8887"/>
    <s v="Salem"/>
    <n v="11.664300000000001"/>
    <n v="78.146000000000001"/>
    <s v="SP113"/>
    <s v="Salesperson_13"/>
    <s v="Paid"/>
    <s v="in-store"/>
  </r>
  <r>
    <s v="S08889"/>
    <d v="2024-01-03T11:23:00"/>
    <x v="39"/>
    <s v="P1388"/>
    <s v="Men's_388"/>
    <x v="4"/>
    <s v="Black"/>
    <s v="XXL"/>
    <n v="1"/>
    <n v="201.14"/>
    <n v="158.56"/>
    <n v="201.14"/>
    <n v="158.56"/>
    <s v="C28888"/>
    <s v="Lakshmi_8888"/>
    <s v="Salem"/>
    <n v="11.664300000000001"/>
    <n v="78.146000000000001"/>
    <s v="SP144"/>
    <s v="Salesperson_44"/>
    <s v="Cancelled"/>
    <s v="in-store"/>
  </r>
  <r>
    <s v="S08890"/>
    <d v="2023-01-05T19:08:00"/>
    <x v="3"/>
    <s v="P1389"/>
    <s v="Women's_389"/>
    <x v="0"/>
    <s v="Black"/>
    <s v="XS"/>
    <n v="1"/>
    <n v="1659.88"/>
    <n v="1234.74"/>
    <n v="1659.88"/>
    <n v="1234.74"/>
    <s v="C28889"/>
    <s v="Karthik_8889"/>
    <s v="Erode"/>
    <n v="11.34"/>
    <n v="77.717200000000005"/>
    <s v="SP140"/>
    <s v="Salesperson_40"/>
    <s v="Returned"/>
    <s v="in-store"/>
  </r>
  <r>
    <s v="S08891"/>
    <d v="2023-09-15T20:56:00"/>
    <x v="61"/>
    <s v="P1390"/>
    <s v="Jeans_390"/>
    <x v="6"/>
    <s v="Pink"/>
    <s v="L"/>
    <n v="1"/>
    <n v="675.55"/>
    <n v="465.87"/>
    <n v="675.55"/>
    <n v="465.87"/>
    <s v="C28890"/>
    <s v="Ravi_8890"/>
    <s v="Coimbatore"/>
    <n v="11.0168"/>
    <n v="76.955799999999996"/>
    <s v="SP113"/>
    <s v="Salesperson_13"/>
    <s v="Shipped"/>
    <s v="in-store"/>
  </r>
  <r>
    <s v="S08892"/>
    <d v="2023-03-11T10:14:00"/>
    <x v="1"/>
    <s v="P1391"/>
    <s v="T-Shirts_391"/>
    <x v="2"/>
    <s v="Pink"/>
    <s v="XXL"/>
    <n v="1"/>
    <n v="2139.7399999999998"/>
    <n v="1840.42"/>
    <n v="2139.7399999999998"/>
    <n v="1840.42"/>
    <s v="C28891"/>
    <s v="Meena_8891"/>
    <s v="Tirunelveli"/>
    <n v="8.7139000000000006"/>
    <n v="77.756699999999995"/>
    <s v="SP105"/>
    <s v="Salesperson_5"/>
    <s v="Returned"/>
    <s v="online"/>
  </r>
  <r>
    <s v="S08893"/>
    <d v="2024-08-16T18:42:00"/>
    <x v="76"/>
    <s v="P1392"/>
    <s v="Sarees_392"/>
    <x v="7"/>
    <s v="Green"/>
    <s v="S"/>
    <n v="1"/>
    <n v="1306"/>
    <n v="854.98"/>
    <n v="1306"/>
    <n v="854.98"/>
    <s v="C28892"/>
    <s v="Anu_8892"/>
    <s v="Madurai"/>
    <n v="9.9252000000000002"/>
    <n v="78.119799999999998"/>
    <s v="SP113"/>
    <s v="Salesperson_13"/>
    <s v="Pending"/>
    <s v="in-store"/>
  </r>
  <r>
    <s v="S08894"/>
    <d v="2023-09-12T13:03:00"/>
    <x v="61"/>
    <s v="P1393"/>
    <s v="Sarees_393"/>
    <x v="7"/>
    <s v="Black"/>
    <s v="M"/>
    <n v="4"/>
    <n v="1398.99"/>
    <n v="1024.3599999999999"/>
    <n v="5595.96"/>
    <n v="4097.4399999999996"/>
    <s v="C28893"/>
    <s v="Anu_8893"/>
    <s v="Tirunelveli"/>
    <n v="8.7139000000000006"/>
    <n v="77.756699999999995"/>
    <s v="SP146"/>
    <s v="Salesperson_46"/>
    <s v="Pending"/>
    <s v="online"/>
  </r>
  <r>
    <s v="S08895"/>
    <d v="2023-11-19T11:00:00"/>
    <x v="44"/>
    <s v="P1394"/>
    <s v="Sportswear_394"/>
    <x v="3"/>
    <s v="Black"/>
    <s v="XXL"/>
    <n v="1"/>
    <n v="843.82"/>
    <n v="626.61"/>
    <n v="843.82"/>
    <n v="626.61"/>
    <s v="C28894"/>
    <s v="Vishal_8894"/>
    <s v="Erode"/>
    <n v="11.34"/>
    <n v="77.717200000000005"/>
    <s v="SP122"/>
    <s v="Salesperson_22"/>
    <s v="Shipped"/>
    <s v="online"/>
  </r>
  <r>
    <s v="S08896"/>
    <d v="2023-08-19T20:07:00"/>
    <x v="63"/>
    <s v="P1395"/>
    <s v="Sportswear_395"/>
    <x v="3"/>
    <s v="Yellow"/>
    <s v="XL"/>
    <n v="3"/>
    <n v="220.05"/>
    <n v="183.32"/>
    <n v="660.15"/>
    <n v="549.96"/>
    <s v="C28895"/>
    <s v="Meena_8895"/>
    <s v="Tiruchirappalli"/>
    <n v="10.7905"/>
    <n v="78.704700000000003"/>
    <s v="SP122"/>
    <s v="Salesperson_22"/>
    <s v="Pending"/>
    <s v="in-store"/>
  </r>
  <r>
    <s v="S08897"/>
    <d v="2024-10-02T15:25:00"/>
    <x v="25"/>
    <s v="P1396"/>
    <s v="Women's_396"/>
    <x v="0"/>
    <s v="Grey"/>
    <s v="XS"/>
    <n v="2"/>
    <n v="411.51"/>
    <n v="259.85000000000002"/>
    <n v="823.02"/>
    <n v="519.70000000000005"/>
    <s v="C28896"/>
    <s v="Lakshmi_8896"/>
    <s v="Erode"/>
    <n v="11.34"/>
    <n v="77.717200000000005"/>
    <s v="SP118"/>
    <s v="Salesperson_18"/>
    <s v="Paid"/>
    <s v="online"/>
  </r>
  <r>
    <s v="S08898"/>
    <d v="2023-09-13T15:11:00"/>
    <x v="61"/>
    <s v="P1397"/>
    <s v="Kurta_397"/>
    <x v="1"/>
    <s v="White"/>
    <s v="XS"/>
    <n v="2"/>
    <n v="2246.5500000000002"/>
    <n v="1867.95"/>
    <n v="4493.1000000000004"/>
    <n v="3735.9"/>
    <s v="C28897"/>
    <s v="Kavin_8897"/>
    <s v="Tiruchirappalli"/>
    <n v="10.7905"/>
    <n v="78.704700000000003"/>
    <s v="SP144"/>
    <s v="Salesperson_44"/>
    <s v="Paid"/>
    <s v="in-store"/>
  </r>
  <r>
    <s v="S08899"/>
    <d v="2024-03-31T13:08:00"/>
    <x v="26"/>
    <s v="P1398"/>
    <s v="Sarees_398"/>
    <x v="7"/>
    <s v="White"/>
    <s v="XS"/>
    <n v="1"/>
    <n v="1817.93"/>
    <n v="1357.19"/>
    <n v="1817.93"/>
    <n v="1357.19"/>
    <s v="C28898"/>
    <s v="Kavin_8898"/>
    <s v="Salem"/>
    <n v="11.664300000000001"/>
    <n v="78.146000000000001"/>
    <s v="SP116"/>
    <s v="Salesperson_16"/>
    <s v="Shipped"/>
    <s v="mobile_app"/>
  </r>
  <r>
    <s v="S08900"/>
    <d v="2024-02-02T14:04:00"/>
    <x v="53"/>
    <s v="P1399"/>
    <s v="Jeans_399"/>
    <x v="6"/>
    <s v="Red"/>
    <s v="L"/>
    <n v="1"/>
    <n v="1974.78"/>
    <n v="1458.92"/>
    <n v="1974.78"/>
    <n v="1458.92"/>
    <s v="C28899"/>
    <s v="Ganesh_8899"/>
    <s v="Tirunelveli"/>
    <n v="8.7139000000000006"/>
    <n v="77.756699999999995"/>
    <s v="SP100"/>
    <s v="Salesperson_0"/>
    <s v="Paid"/>
    <s v="in-store"/>
  </r>
  <r>
    <s v="S08901"/>
    <d v="2023-04-24T20:49:00"/>
    <x v="56"/>
    <s v="P1400"/>
    <s v="Kurta_400"/>
    <x v="1"/>
    <s v="Black"/>
    <s v="S"/>
    <n v="4"/>
    <n v="1936.81"/>
    <n v="1341.63"/>
    <n v="7747.24"/>
    <n v="5366.52"/>
    <s v="C28900"/>
    <s v="Ravi_8900"/>
    <s v="Chennai"/>
    <n v="13.082700000000001"/>
    <n v="80.270700000000005"/>
    <s v="SP112"/>
    <s v="Salesperson_12"/>
    <s v="Returned"/>
    <s v="in-store"/>
  </r>
  <r>
    <s v="S08902"/>
    <d v="2023-07-30T14:28:00"/>
    <x v="78"/>
    <s v="P1401"/>
    <s v="Women's_401"/>
    <x v="0"/>
    <s v="White"/>
    <s v="XS"/>
    <n v="1"/>
    <n v="476.22"/>
    <n v="371.21"/>
    <n v="476.22"/>
    <n v="371.21"/>
    <s v="C28901"/>
    <s v="Bhuvana_8901"/>
    <s v="Chennai"/>
    <n v="13.082700000000001"/>
    <n v="80.270700000000005"/>
    <s v="SP143"/>
    <s v="Salesperson_43"/>
    <s v="Returned"/>
    <s v="online"/>
  </r>
  <r>
    <s v="S08903"/>
    <d v="2023-03-06T18:03:00"/>
    <x v="1"/>
    <s v="P1402"/>
    <s v="Kid's_402"/>
    <x v="5"/>
    <s v="Pink"/>
    <s v="XL"/>
    <n v="2"/>
    <n v="878.64"/>
    <n v="575.07000000000005"/>
    <n v="1757.28"/>
    <n v="1150.1400000000001"/>
    <s v="C28902"/>
    <s v="Lakshmi_8902"/>
    <s v="Erode"/>
    <n v="11.34"/>
    <n v="77.717200000000005"/>
    <s v="SP112"/>
    <s v="Salesperson_12"/>
    <s v="Shipped"/>
    <s v="third-party"/>
  </r>
  <r>
    <s v="S08904"/>
    <d v="2024-09-17T21:06:00"/>
    <x v="6"/>
    <s v="P1403"/>
    <s v="T-Shirts_403"/>
    <x v="2"/>
    <s v="Green"/>
    <s v="L"/>
    <n v="1"/>
    <n v="1778.38"/>
    <n v="1221.29"/>
    <n v="1778.38"/>
    <n v="1221.29"/>
    <s v="C28903"/>
    <s v="Ganesh_8903"/>
    <s v="Madurai"/>
    <n v="9.9252000000000002"/>
    <n v="78.119799999999998"/>
    <s v="SP146"/>
    <s v="Salesperson_46"/>
    <s v="Paid"/>
    <s v="in-store"/>
  </r>
  <r>
    <s v="S08905"/>
    <d v="2023-05-06T20:50:00"/>
    <x v="32"/>
    <s v="P1404"/>
    <s v="Kid's_404"/>
    <x v="5"/>
    <s v="Pink"/>
    <s v="M"/>
    <n v="3"/>
    <n v="1594.65"/>
    <n v="1350.01"/>
    <n v="4783.95"/>
    <n v="4050.03"/>
    <s v="C28904"/>
    <s v="Lakshmi_8904"/>
    <s v="Tirunelveli"/>
    <n v="8.7139000000000006"/>
    <n v="77.756699999999995"/>
    <s v="SP118"/>
    <s v="Salesperson_18"/>
    <s v="Pending"/>
    <s v="third-party"/>
  </r>
  <r>
    <s v="S08906"/>
    <d v="2024-03-23T12:17:00"/>
    <x v="7"/>
    <s v="P1405"/>
    <s v="Kurta_405"/>
    <x v="1"/>
    <s v="Grey"/>
    <s v="L"/>
    <n v="3"/>
    <n v="1637.48"/>
    <n v="1017.98"/>
    <n v="4912.4399999999996"/>
    <n v="3053.94"/>
    <s v="C28905"/>
    <s v="Anu_8905"/>
    <s v="Vellore"/>
    <n v="12.916499999999999"/>
    <n v="79.132499999999993"/>
    <s v="SP139"/>
    <s v="Salesperson_39"/>
    <s v="Shipped"/>
    <s v="online"/>
  </r>
  <r>
    <s v="S08907"/>
    <d v="2024-02-04T18:10:00"/>
    <x v="53"/>
    <s v="P1406"/>
    <s v="Sportswear_406"/>
    <x v="3"/>
    <s v="White"/>
    <s v="L"/>
    <n v="2"/>
    <n v="1408.65"/>
    <n v="896.21"/>
    <n v="2817.3"/>
    <n v="1792.42"/>
    <s v="C28906"/>
    <s v="Ravi_8906"/>
    <s v="Madurai"/>
    <n v="9.9252000000000002"/>
    <n v="78.119799999999998"/>
    <s v="SP124"/>
    <s v="Salesperson_24"/>
    <s v="Cancelled"/>
    <s v="mobile_app"/>
  </r>
  <r>
    <s v="S08908"/>
    <d v="2024-07-07T21:25:00"/>
    <x v="9"/>
    <s v="P1407"/>
    <s v="Kurta_407"/>
    <x v="1"/>
    <s v="Black"/>
    <s v="XS"/>
    <n v="4"/>
    <n v="1566.39"/>
    <n v="1263.45"/>
    <n v="6265.56"/>
    <n v="5053.8"/>
    <s v="C28907"/>
    <s v="Ganesh_8907"/>
    <s v="Coimbatore"/>
    <n v="11.0168"/>
    <n v="76.955799999999996"/>
    <s v="SP144"/>
    <s v="Salesperson_44"/>
    <s v="Pending"/>
    <s v="in-store"/>
  </r>
  <r>
    <s v="S08909"/>
    <d v="2024-07-18T14:45:00"/>
    <x v="59"/>
    <s v="P1408"/>
    <s v="Jeans_408"/>
    <x v="6"/>
    <s v="Black"/>
    <s v="S"/>
    <n v="1"/>
    <n v="1730.31"/>
    <n v="1403.33"/>
    <n v="1730.31"/>
    <n v="1403.33"/>
    <s v="C28908"/>
    <s v="Ravi_8908"/>
    <s v="Madurai"/>
    <n v="9.9252000000000002"/>
    <n v="78.119799999999998"/>
    <s v="SP106"/>
    <s v="Salesperson_6"/>
    <s v="Shipped"/>
    <s v="online"/>
  </r>
  <r>
    <s v="S08910"/>
    <d v="2023-01-17T18:56:00"/>
    <x v="85"/>
    <s v="P1409"/>
    <s v="Men's_409"/>
    <x v="4"/>
    <s v="Green"/>
    <s v="XXL"/>
    <n v="1"/>
    <n v="1317.78"/>
    <n v="1144.53"/>
    <n v="1317.78"/>
    <n v="1144.53"/>
    <s v="C28909"/>
    <s v="Priya_8909"/>
    <s v="Vellore"/>
    <n v="12.916499999999999"/>
    <n v="79.132499999999993"/>
    <s v="SP107"/>
    <s v="Salesperson_7"/>
    <s v="Cancelled"/>
    <s v="mobile_app"/>
  </r>
  <r>
    <s v="S08911"/>
    <d v="2024-03-14T17:43:00"/>
    <x v="24"/>
    <s v="P1410"/>
    <s v="Kurta_410"/>
    <x v="1"/>
    <s v="Blue"/>
    <s v="M"/>
    <n v="1"/>
    <n v="795.47"/>
    <n v="669.2"/>
    <n v="795.47"/>
    <n v="669.2"/>
    <s v="C28910"/>
    <s v="Bhuvana_8910"/>
    <s v="Salem"/>
    <n v="11.664300000000001"/>
    <n v="78.146000000000001"/>
    <s v="SP139"/>
    <s v="Salesperson_39"/>
    <s v="Paid"/>
    <s v="third-party"/>
  </r>
  <r>
    <s v="S08912"/>
    <d v="2023-09-26T13:10:00"/>
    <x v="21"/>
    <s v="P1411"/>
    <s v="Sarees_411"/>
    <x v="7"/>
    <s v="Blue"/>
    <s v="M"/>
    <n v="4"/>
    <n v="217.04"/>
    <n v="137.46"/>
    <n v="868.16"/>
    <n v="549.84"/>
    <s v="C28911"/>
    <s v="Devi_8911"/>
    <s v="Vellore"/>
    <n v="12.916499999999999"/>
    <n v="79.132499999999993"/>
    <s v="SP122"/>
    <s v="Salesperson_22"/>
    <s v="Shipped"/>
    <s v="in-store"/>
  </r>
  <r>
    <s v="S08913"/>
    <d v="2024-09-17T21:25:00"/>
    <x v="6"/>
    <s v="P1412"/>
    <s v="Women's_412"/>
    <x v="0"/>
    <s v="Pink"/>
    <s v="XXL"/>
    <n v="1"/>
    <n v="240.4"/>
    <n v="216"/>
    <n v="240.4"/>
    <n v="216"/>
    <s v="C28912"/>
    <s v="Aarav_8912"/>
    <s v="Tiruchirappalli"/>
    <n v="10.7905"/>
    <n v="78.704700000000003"/>
    <s v="SP134"/>
    <s v="Salesperson_34"/>
    <s v="Returned"/>
    <s v="mobile_app"/>
  </r>
  <r>
    <s v="S08914"/>
    <d v="2023-02-17T15:52:00"/>
    <x v="43"/>
    <s v="P1413"/>
    <s v="Sarees_413"/>
    <x v="7"/>
    <s v="Green"/>
    <s v="L"/>
    <n v="2"/>
    <n v="915.42"/>
    <n v="736.46"/>
    <n v="1830.84"/>
    <n v="1472.92"/>
    <s v="C28913"/>
    <s v="Aarav_8913"/>
    <s v="Erode"/>
    <n v="11.34"/>
    <n v="77.717200000000005"/>
    <s v="SP132"/>
    <s v="Salesperson_32"/>
    <s v="Pending"/>
    <s v="online"/>
  </r>
  <r>
    <s v="S08915"/>
    <d v="2024-04-11T21:41:00"/>
    <x v="86"/>
    <s v="P1414"/>
    <s v="Kid's_414"/>
    <x v="5"/>
    <s v="Maroon"/>
    <s v="L"/>
    <n v="1"/>
    <n v="892.26"/>
    <n v="636.57000000000005"/>
    <n v="892.26"/>
    <n v="636.57000000000005"/>
    <s v="C28914"/>
    <s v="Sathish_8914"/>
    <s v="Tirunelveli"/>
    <n v="8.7139000000000006"/>
    <n v="77.756699999999995"/>
    <s v="SP145"/>
    <s v="Salesperson_45"/>
    <s v="Shipped"/>
    <s v="mobile_app"/>
  </r>
  <r>
    <s v="S08916"/>
    <d v="2023-06-28T13:21:00"/>
    <x v="42"/>
    <s v="P1415"/>
    <s v="Women's_415"/>
    <x v="0"/>
    <s v="White"/>
    <s v="XS"/>
    <n v="4"/>
    <n v="862.72"/>
    <n v="757.06"/>
    <n v="3450.88"/>
    <n v="3028.24"/>
    <s v="C28915"/>
    <s v="Sanjay_8915"/>
    <s v="Chennai"/>
    <n v="13.082700000000001"/>
    <n v="80.270700000000005"/>
    <s v="SP136"/>
    <s v="Salesperson_36"/>
    <s v="Shipped"/>
    <s v="in-store"/>
  </r>
  <r>
    <s v="S08917"/>
    <d v="2023-09-20T20:18:00"/>
    <x v="70"/>
    <s v="P1416"/>
    <s v="Kurta_416"/>
    <x v="1"/>
    <s v="Blue"/>
    <s v="XXL"/>
    <n v="3"/>
    <n v="1245.3800000000001"/>
    <n v="759.32"/>
    <n v="3736.14"/>
    <n v="2277.96"/>
    <s v="C28916"/>
    <s v="Ganesh_8916"/>
    <s v="Tirunelveli"/>
    <n v="8.7139000000000006"/>
    <n v="77.756699999999995"/>
    <s v="SP139"/>
    <s v="Salesperson_39"/>
    <s v="Pending"/>
    <s v="in-store"/>
  </r>
  <r>
    <s v="S08918"/>
    <d v="2023-11-13T12:18:00"/>
    <x v="44"/>
    <s v="P1417"/>
    <s v="Jeans_417"/>
    <x v="6"/>
    <s v="Green"/>
    <s v="XXL"/>
    <n v="1"/>
    <n v="1775.02"/>
    <n v="1578.76"/>
    <n v="1775.02"/>
    <n v="1578.76"/>
    <s v="C28917"/>
    <s v="Karthik_8917"/>
    <s v="Vellore"/>
    <n v="12.916499999999999"/>
    <n v="79.132499999999993"/>
    <s v="SP133"/>
    <s v="Salesperson_33"/>
    <s v="Cancelled"/>
    <s v="in-store"/>
  </r>
  <r>
    <s v="S08919"/>
    <d v="2024-05-02T16:42:00"/>
    <x v="47"/>
    <s v="P1418"/>
    <s v="Men's_418"/>
    <x v="4"/>
    <s v="Maroon"/>
    <s v="XL"/>
    <n v="2"/>
    <n v="648.66999999999996"/>
    <n v="404.63"/>
    <n v="1297.3399999999999"/>
    <n v="809.26"/>
    <s v="C28918"/>
    <s v="Karthik_8918"/>
    <s v="Chennai"/>
    <n v="13.082700000000001"/>
    <n v="80.270700000000005"/>
    <s v="SP127"/>
    <s v="Salesperson_27"/>
    <s v="Cancelled"/>
    <s v="mobile_app"/>
  </r>
  <r>
    <s v="S08920"/>
    <d v="2023-08-05T13:39:00"/>
    <x v="58"/>
    <s v="P1419"/>
    <s v="Men's_419"/>
    <x v="4"/>
    <s v="Black"/>
    <s v="XS"/>
    <n v="3"/>
    <n v="1964.62"/>
    <n v="1521.68"/>
    <n v="5893.86"/>
    <n v="4565.04"/>
    <s v="C28919"/>
    <s v="Bhuvana_8919"/>
    <s v="Tiruchirappalli"/>
    <n v="10.7905"/>
    <n v="78.704700000000003"/>
    <s v="SP118"/>
    <s v="Salesperson_18"/>
    <s v="Shipped"/>
    <s v="in-store"/>
  </r>
  <r>
    <s v="S08921"/>
    <d v="2023-02-11T10:13:00"/>
    <x v="80"/>
    <s v="P1420"/>
    <s v="Women's_420"/>
    <x v="0"/>
    <s v="Blue"/>
    <s v="S"/>
    <n v="3"/>
    <n v="1079.6500000000001"/>
    <n v="734.06"/>
    <n v="3238.95"/>
    <n v="2202.1799999999998"/>
    <s v="C28920"/>
    <s v="Aarav_8920"/>
    <s v="Madurai"/>
    <n v="9.9252000000000002"/>
    <n v="78.119799999999998"/>
    <s v="SP130"/>
    <s v="Salesperson_30"/>
    <s v="Pending"/>
    <s v="third-party"/>
  </r>
  <r>
    <s v="S08922"/>
    <d v="2024-06-09T10:20:00"/>
    <x v="40"/>
    <s v="P1421"/>
    <s v="Men's_421"/>
    <x v="4"/>
    <s v="Green"/>
    <s v="S"/>
    <n v="1"/>
    <n v="1494.91"/>
    <n v="942.2"/>
    <n v="1494.91"/>
    <n v="942.2"/>
    <s v="C28921"/>
    <s v="Bhuvana_8921"/>
    <s v="Tirunelveli"/>
    <n v="8.7139000000000006"/>
    <n v="77.756699999999995"/>
    <s v="SP140"/>
    <s v="Salesperson_40"/>
    <s v="Cancelled"/>
    <s v="in-store"/>
  </r>
  <r>
    <s v="S08923"/>
    <d v="2023-09-27T20:39:00"/>
    <x v="21"/>
    <s v="P1422"/>
    <s v="Sarees_422"/>
    <x v="7"/>
    <s v="Blue"/>
    <s v="XXL"/>
    <n v="2"/>
    <n v="1144.5899999999999"/>
    <n v="910.88"/>
    <n v="2289.1799999999998"/>
    <n v="1821.76"/>
    <s v="C28922"/>
    <s v="Lakshmi_8922"/>
    <s v="Madurai"/>
    <n v="9.9252000000000002"/>
    <n v="78.119799999999998"/>
    <s v="SP137"/>
    <s v="Salesperson_37"/>
    <s v="Pending"/>
    <s v="in-store"/>
  </r>
  <r>
    <s v="S08924"/>
    <d v="2023-08-30T15:49:00"/>
    <x v="0"/>
    <s v="P1423"/>
    <s v="Men's_423"/>
    <x v="4"/>
    <s v="Grey"/>
    <s v="S"/>
    <n v="1"/>
    <n v="1466.12"/>
    <n v="1151.46"/>
    <n v="1466.12"/>
    <n v="1151.46"/>
    <s v="C28923"/>
    <s v="Kavin_8923"/>
    <s v="Tiruchirappalli"/>
    <n v="10.7905"/>
    <n v="78.704700000000003"/>
    <s v="SP102"/>
    <s v="Salesperson_2"/>
    <s v="Pending"/>
    <s v="online"/>
  </r>
  <r>
    <s v="S08925"/>
    <d v="2024-08-26T10:22:00"/>
    <x v="20"/>
    <s v="P1424"/>
    <s v="Jeans_424"/>
    <x v="6"/>
    <s v="Yellow"/>
    <s v="XXL"/>
    <n v="2"/>
    <n v="2324.9899999999998"/>
    <n v="1738.95"/>
    <n v="4649.9799999999996"/>
    <n v="3477.9"/>
    <s v="C28924"/>
    <s v="Anu_8924"/>
    <s v="Madurai"/>
    <n v="9.9252000000000002"/>
    <n v="78.119799999999998"/>
    <s v="SP114"/>
    <s v="Salesperson_14"/>
    <s v="Pending"/>
    <s v="in-store"/>
  </r>
  <r>
    <s v="S08926"/>
    <d v="2023-11-06T13:02:00"/>
    <x v="81"/>
    <s v="P1425"/>
    <s v="Sarees_425"/>
    <x v="7"/>
    <s v="Blue"/>
    <s v="XS"/>
    <n v="3"/>
    <n v="1967.56"/>
    <n v="1242.01"/>
    <n v="5902.68"/>
    <n v="3726.03"/>
    <s v="C28925"/>
    <s v="Devi_8925"/>
    <s v="Coimbatore"/>
    <n v="11.0168"/>
    <n v="76.955799999999996"/>
    <s v="SP115"/>
    <s v="Salesperson_15"/>
    <s v="Cancelled"/>
    <s v="in-store"/>
  </r>
  <r>
    <s v="S08927"/>
    <d v="2023-09-06T11:13:00"/>
    <x v="74"/>
    <s v="P1426"/>
    <s v="Sportswear_426"/>
    <x v="3"/>
    <s v="Grey"/>
    <s v="S"/>
    <n v="1"/>
    <n v="934.02"/>
    <n v="619.79"/>
    <n v="934.02"/>
    <n v="619.79"/>
    <s v="C28926"/>
    <s v="Anu_8926"/>
    <s v="Vellore"/>
    <n v="12.916499999999999"/>
    <n v="79.132499999999993"/>
    <s v="SP138"/>
    <s v="Salesperson_38"/>
    <s v="Pending"/>
    <s v="in-store"/>
  </r>
  <r>
    <s v="S08928"/>
    <d v="2023-09-13T18:07:00"/>
    <x v="61"/>
    <s v="P1427"/>
    <s v="Sportswear_427"/>
    <x v="3"/>
    <s v="Maroon"/>
    <s v="L"/>
    <n v="4"/>
    <n v="2080.8000000000002"/>
    <n v="1327.75"/>
    <n v="8323.2000000000007"/>
    <n v="5311"/>
    <s v="C28927"/>
    <s v="Priya_8927"/>
    <s v="Vellore"/>
    <n v="12.916499999999999"/>
    <n v="79.132499999999993"/>
    <s v="SP134"/>
    <s v="Salesperson_34"/>
    <s v="Pending"/>
    <s v="in-store"/>
  </r>
  <r>
    <s v="S08929"/>
    <d v="2023-09-30T16:31:00"/>
    <x v="21"/>
    <s v="P1428"/>
    <s v="Jeans_428"/>
    <x v="6"/>
    <s v="Pink"/>
    <s v="XS"/>
    <n v="4"/>
    <n v="1648.93"/>
    <n v="1324.1"/>
    <n v="6595.72"/>
    <n v="5296.4"/>
    <s v="C28928"/>
    <s v="Lakshmi_8928"/>
    <s v="Salem"/>
    <n v="11.664300000000001"/>
    <n v="78.146000000000001"/>
    <s v="SP111"/>
    <s v="Salesperson_11"/>
    <s v="Pending"/>
    <s v="in-store"/>
  </r>
  <r>
    <s v="S08930"/>
    <d v="2024-07-01T20:28:00"/>
    <x v="9"/>
    <s v="P1429"/>
    <s v="Kurta_429"/>
    <x v="1"/>
    <s v="Pink"/>
    <s v="M"/>
    <n v="2"/>
    <n v="1794.79"/>
    <n v="1137.5899999999999"/>
    <n v="3589.58"/>
    <n v="2275.1799999999998"/>
    <s v="C28929"/>
    <s v="Diya_8929"/>
    <s v="Salem"/>
    <n v="11.664300000000001"/>
    <n v="78.146000000000001"/>
    <s v="SP116"/>
    <s v="Salesperson_16"/>
    <s v="Returned"/>
    <s v="in-store"/>
  </r>
  <r>
    <s v="S08931"/>
    <d v="2023-08-16T18:20:00"/>
    <x v="63"/>
    <s v="P1430"/>
    <s v="Kurta_430"/>
    <x v="1"/>
    <s v="Yellow"/>
    <s v="L"/>
    <n v="1"/>
    <n v="1722.7"/>
    <n v="1299.4100000000001"/>
    <n v="1722.7"/>
    <n v="1299.4100000000001"/>
    <s v="C28930"/>
    <s v="Vishal_8930"/>
    <s v="Tiruchirappalli"/>
    <n v="10.7905"/>
    <n v="78.704700000000003"/>
    <s v="SP101"/>
    <s v="Salesperson_1"/>
    <s v="Shipped"/>
    <s v="third-party"/>
  </r>
  <r>
    <s v="S08932"/>
    <d v="2023-01-24T20:56:00"/>
    <x v="17"/>
    <s v="P1431"/>
    <s v="Kid's_431"/>
    <x v="5"/>
    <s v="Red"/>
    <s v="L"/>
    <n v="2"/>
    <n v="959.26"/>
    <n v="609.36"/>
    <n v="1918.52"/>
    <n v="1218.72"/>
    <s v="C28931"/>
    <s v="Anu_8931"/>
    <s v="Coimbatore"/>
    <n v="11.0168"/>
    <n v="76.955799999999996"/>
    <s v="SP119"/>
    <s v="Salesperson_19"/>
    <s v="Cancelled"/>
    <s v="mobile_app"/>
  </r>
  <r>
    <s v="S08933"/>
    <d v="2023-07-25T17:47:00"/>
    <x v="78"/>
    <s v="P1432"/>
    <s v="T-Shirts_432"/>
    <x v="2"/>
    <s v="Blue"/>
    <s v="XL"/>
    <n v="1"/>
    <n v="1338.93"/>
    <n v="1146.1400000000001"/>
    <n v="1338.93"/>
    <n v="1146.1400000000001"/>
    <s v="C28932"/>
    <s v="Anu_8932"/>
    <s v="Vellore"/>
    <n v="12.916499999999999"/>
    <n v="79.132499999999993"/>
    <s v="SP109"/>
    <s v="Salesperson_9"/>
    <s v="Paid"/>
    <s v="mobile_app"/>
  </r>
  <r>
    <s v="S08934"/>
    <d v="2024-03-20T14:41:00"/>
    <x v="7"/>
    <s v="P1433"/>
    <s v="Kid's_433"/>
    <x v="5"/>
    <s v="Maroon"/>
    <s v="XS"/>
    <n v="1"/>
    <n v="1784.23"/>
    <n v="1323.42"/>
    <n v="1784.23"/>
    <n v="1323.42"/>
    <s v="C28933"/>
    <s v="Diya_8933"/>
    <s v="Tiruchirappalli"/>
    <n v="10.7905"/>
    <n v="78.704700000000003"/>
    <s v="SP100"/>
    <s v="Salesperson_0"/>
    <s v="Paid"/>
    <s v="in-store"/>
  </r>
  <r>
    <s v="S08935"/>
    <d v="2023-06-07T16:50:00"/>
    <x v="87"/>
    <s v="P1434"/>
    <s v="T-Shirts_434"/>
    <x v="2"/>
    <s v="Black"/>
    <s v="XXL"/>
    <n v="2"/>
    <n v="291.56"/>
    <n v="250.4"/>
    <n v="583.12"/>
    <n v="500.8"/>
    <s v="C28934"/>
    <s v="Meena_8934"/>
    <s v="Coimbatore"/>
    <n v="11.0168"/>
    <n v="76.955799999999996"/>
    <s v="SP118"/>
    <s v="Salesperson_18"/>
    <s v="Paid"/>
    <s v="mobile_app"/>
  </r>
  <r>
    <s v="S08936"/>
    <d v="2024-05-29T19:35:00"/>
    <x v="54"/>
    <s v="P1435"/>
    <s v="Women's_435"/>
    <x v="0"/>
    <s v="Blue"/>
    <s v="XXL"/>
    <n v="1"/>
    <n v="1346.28"/>
    <n v="872.62"/>
    <n v="1346.28"/>
    <n v="872.62"/>
    <s v="C28935"/>
    <s v="Lakshmi_8935"/>
    <s v="Vellore"/>
    <n v="12.916499999999999"/>
    <n v="79.132499999999993"/>
    <s v="SP137"/>
    <s v="Salesperson_37"/>
    <s v="Shipped"/>
    <s v="online"/>
  </r>
  <r>
    <s v="S08937"/>
    <d v="2023-05-08T17:37:00"/>
    <x v="64"/>
    <s v="P1436"/>
    <s v="Jeans_436"/>
    <x v="6"/>
    <s v="Black"/>
    <s v="XS"/>
    <n v="4"/>
    <n v="872.89"/>
    <n v="680.73"/>
    <n v="3491.56"/>
    <n v="2722.92"/>
    <s v="C28936"/>
    <s v="Lakshmi_8936"/>
    <s v="Tirunelveli"/>
    <n v="8.7139000000000006"/>
    <n v="77.756699999999995"/>
    <s v="SP100"/>
    <s v="Salesperson_0"/>
    <s v="Shipped"/>
    <s v="in-store"/>
  </r>
  <r>
    <s v="S08938"/>
    <d v="2023-02-24T10:24:00"/>
    <x v="29"/>
    <s v="P1437"/>
    <s v="T-Shirts_437"/>
    <x v="2"/>
    <s v="Yellow"/>
    <s v="XS"/>
    <n v="2"/>
    <n v="333.83"/>
    <n v="246.2"/>
    <n v="667.66"/>
    <n v="492.4"/>
    <s v="C28937"/>
    <s v="Bhuvana_8937"/>
    <s v="Salem"/>
    <n v="11.664300000000001"/>
    <n v="78.146000000000001"/>
    <s v="SP118"/>
    <s v="Salesperson_18"/>
    <s v="Pending"/>
    <s v="in-store"/>
  </r>
  <r>
    <s v="S08939"/>
    <d v="2023-09-16T11:09:00"/>
    <x v="61"/>
    <s v="P1438"/>
    <s v="Kid's_438"/>
    <x v="5"/>
    <s v="Grey"/>
    <s v="XS"/>
    <n v="3"/>
    <n v="2320.0500000000002"/>
    <n v="1809.11"/>
    <n v="6960.15"/>
    <n v="5427.33"/>
    <s v="C28938"/>
    <s v="Bhuvana_8938"/>
    <s v="Madurai"/>
    <n v="9.9252000000000002"/>
    <n v="78.119799999999998"/>
    <s v="SP136"/>
    <s v="Salesperson_36"/>
    <s v="Cancelled"/>
    <s v="in-store"/>
  </r>
  <r>
    <s v="S08940"/>
    <d v="2023-02-08T15:10:00"/>
    <x v="80"/>
    <s v="P1439"/>
    <s v="Men's_439"/>
    <x v="4"/>
    <s v="Green"/>
    <s v="XXL"/>
    <n v="1"/>
    <n v="636.91999999999996"/>
    <n v="474.21"/>
    <n v="636.91999999999996"/>
    <n v="474.21"/>
    <s v="C28939"/>
    <s v="Anu_8939"/>
    <s v="Salem"/>
    <n v="11.664300000000001"/>
    <n v="78.146000000000001"/>
    <s v="SP141"/>
    <s v="Salesperson_41"/>
    <s v="Returned"/>
    <s v="in-store"/>
  </r>
  <r>
    <s v="S08941"/>
    <d v="2023-05-14T12:14:00"/>
    <x v="64"/>
    <s v="P1440"/>
    <s v="Women's_440"/>
    <x v="0"/>
    <s v="Pink"/>
    <s v="XS"/>
    <n v="2"/>
    <n v="2327.52"/>
    <n v="1773.44"/>
    <n v="4655.04"/>
    <n v="3546.88"/>
    <s v="C28940"/>
    <s v="Lakshmi_8940"/>
    <s v="Erode"/>
    <n v="11.34"/>
    <n v="77.717200000000005"/>
    <s v="SP137"/>
    <s v="Salesperson_37"/>
    <s v="Pending"/>
    <s v="online"/>
  </r>
  <r>
    <s v="S08942"/>
    <d v="2023-08-17T20:46:00"/>
    <x v="63"/>
    <s v="P1441"/>
    <s v="Kurta_441"/>
    <x v="1"/>
    <s v="Green"/>
    <s v="M"/>
    <n v="4"/>
    <n v="917.68"/>
    <n v="706.67"/>
    <n v="3670.72"/>
    <n v="2826.68"/>
    <s v="C28941"/>
    <s v="Bhuvana_8941"/>
    <s v="Chennai"/>
    <n v="13.082700000000001"/>
    <n v="80.270700000000005"/>
    <s v="SP133"/>
    <s v="Salesperson_33"/>
    <s v="Cancelled"/>
    <s v="mobile_app"/>
  </r>
  <r>
    <s v="S08943"/>
    <d v="2024-08-19T14:30:00"/>
    <x v="68"/>
    <s v="P1442"/>
    <s v="Sarees_442"/>
    <x v="7"/>
    <s v="Blue"/>
    <s v="XXL"/>
    <n v="3"/>
    <n v="2047.58"/>
    <n v="1795.73"/>
    <n v="6142.74"/>
    <n v="5387.19"/>
    <s v="C28942"/>
    <s v="Lakshmi_8942"/>
    <s v="Erode"/>
    <n v="11.34"/>
    <n v="77.717200000000005"/>
    <s v="SP114"/>
    <s v="Salesperson_14"/>
    <s v="Pending"/>
    <s v="mobile_app"/>
  </r>
  <r>
    <s v="S08944"/>
    <d v="2023-11-20T12:45:00"/>
    <x v="51"/>
    <s v="P1443"/>
    <s v="Jeans_443"/>
    <x v="6"/>
    <s v="Maroon"/>
    <s v="XS"/>
    <n v="1"/>
    <n v="1829.16"/>
    <n v="1463"/>
    <n v="1829.16"/>
    <n v="1463"/>
    <s v="C28943"/>
    <s v="Meena_8943"/>
    <s v="Vellore"/>
    <n v="12.916499999999999"/>
    <n v="79.132499999999993"/>
    <s v="SP100"/>
    <s v="Salesperson_0"/>
    <s v="Returned"/>
    <s v="in-store"/>
  </r>
  <r>
    <s v="S08945"/>
    <d v="2023-06-13T15:45:00"/>
    <x v="23"/>
    <s v="P1444"/>
    <s v="Sportswear_444"/>
    <x v="3"/>
    <s v="White"/>
    <s v="XS"/>
    <n v="1"/>
    <n v="2457.79"/>
    <n v="1606.23"/>
    <n v="2457.79"/>
    <n v="1606.23"/>
    <s v="C28944"/>
    <s v="Aarav_8944"/>
    <s v="Tiruchirappalli"/>
    <n v="10.7905"/>
    <n v="78.704700000000003"/>
    <s v="SP130"/>
    <s v="Salesperson_30"/>
    <s v="Shipped"/>
    <s v="online"/>
  </r>
  <r>
    <s v="S08946"/>
    <d v="2023-03-04T17:54:00"/>
    <x v="10"/>
    <s v="P1445"/>
    <s v="Kid's_445"/>
    <x v="5"/>
    <s v="Green"/>
    <s v="L"/>
    <n v="3"/>
    <n v="1370.1"/>
    <n v="996.53"/>
    <n v="4110.3"/>
    <n v="2989.59"/>
    <s v="C28945"/>
    <s v="Bhuvana_8945"/>
    <s v="Tirunelveli"/>
    <n v="8.7139000000000006"/>
    <n v="77.756699999999995"/>
    <s v="SP138"/>
    <s v="Salesperson_38"/>
    <s v="Returned"/>
    <s v="in-store"/>
  </r>
  <r>
    <s v="S08947"/>
    <d v="2023-10-07T15:19:00"/>
    <x v="31"/>
    <s v="P1446"/>
    <s v="Women's_446"/>
    <x v="0"/>
    <s v="Yellow"/>
    <s v="S"/>
    <n v="1"/>
    <n v="2352.0500000000002"/>
    <n v="1543.03"/>
    <n v="2352.0500000000002"/>
    <n v="1543.03"/>
    <s v="C28946"/>
    <s v="Karthik_8946"/>
    <s v="Tiruchirappalli"/>
    <n v="10.7905"/>
    <n v="78.704700000000003"/>
    <s v="SP133"/>
    <s v="Salesperson_33"/>
    <s v="Returned"/>
    <s v="mobile_app"/>
  </r>
  <r>
    <s v="S08948"/>
    <d v="2023-07-16T16:28:00"/>
    <x v="91"/>
    <s v="P1447"/>
    <s v="Women's_447"/>
    <x v="0"/>
    <s v="Pink"/>
    <s v="S"/>
    <n v="4"/>
    <n v="2352.44"/>
    <n v="2098.08"/>
    <n v="9409.76"/>
    <n v="8392.32"/>
    <s v="C28947"/>
    <s v="Karthik_8947"/>
    <s v="Vellore"/>
    <n v="12.916499999999999"/>
    <n v="79.132499999999993"/>
    <s v="SP133"/>
    <s v="Salesperson_33"/>
    <s v="Paid"/>
    <s v="mobile_app"/>
  </r>
  <r>
    <s v="S08949"/>
    <d v="2024-09-04T17:14:00"/>
    <x v="22"/>
    <s v="P1448"/>
    <s v="Women's_448"/>
    <x v="0"/>
    <s v="Pink"/>
    <s v="M"/>
    <n v="1"/>
    <n v="1457.07"/>
    <n v="1125.8"/>
    <n v="1457.07"/>
    <n v="1125.8"/>
    <s v="C28948"/>
    <s v="Sanjay_8948"/>
    <s v="Salem"/>
    <n v="11.664300000000001"/>
    <n v="78.146000000000001"/>
    <s v="SP145"/>
    <s v="Salesperson_45"/>
    <s v="Shipped"/>
    <s v="in-store"/>
  </r>
  <r>
    <s v="S08950"/>
    <d v="2024-04-03T17:16:00"/>
    <x v="82"/>
    <s v="P1449"/>
    <s v="Kurta_449"/>
    <x v="1"/>
    <s v="Maroon"/>
    <s v="M"/>
    <n v="2"/>
    <n v="759.23"/>
    <n v="603.22"/>
    <n v="1518.46"/>
    <n v="1206.44"/>
    <s v="C28949"/>
    <s v="Sanjay_8949"/>
    <s v="Vellore"/>
    <n v="12.916499999999999"/>
    <n v="79.132499999999993"/>
    <s v="SP106"/>
    <s v="Salesperson_6"/>
    <s v="Pending"/>
    <s v="online"/>
  </r>
  <r>
    <s v="S08951"/>
    <d v="2024-06-12T14:10:00"/>
    <x v="13"/>
    <s v="P1450"/>
    <s v="Kid's_450"/>
    <x v="5"/>
    <s v="Red"/>
    <s v="XS"/>
    <n v="1"/>
    <n v="831.73"/>
    <n v="728.64"/>
    <n v="831.73"/>
    <n v="728.64"/>
    <s v="C28950"/>
    <s v="Sanjay_8950"/>
    <s v="Chennai"/>
    <n v="13.082700000000001"/>
    <n v="80.270700000000005"/>
    <s v="SP111"/>
    <s v="Salesperson_11"/>
    <s v="Cancelled"/>
    <s v="online"/>
  </r>
  <r>
    <s v="S08952"/>
    <d v="2023-07-02T21:27:00"/>
    <x v="42"/>
    <s v="P1451"/>
    <s v="Women's_451"/>
    <x v="0"/>
    <s v="Yellow"/>
    <s v="XL"/>
    <n v="1"/>
    <n v="1206.97"/>
    <n v="890.37"/>
    <n v="1206.97"/>
    <n v="890.37"/>
    <s v="C28951"/>
    <s v="Sanjay_8951"/>
    <s v="Tirunelveli"/>
    <n v="8.7139000000000006"/>
    <n v="77.756699999999995"/>
    <s v="SP143"/>
    <s v="Salesperson_43"/>
    <s v="Paid"/>
    <s v="online"/>
  </r>
  <r>
    <s v="S08953"/>
    <d v="2024-09-20T20:48:00"/>
    <x v="6"/>
    <s v="P1452"/>
    <s v="Women's_452"/>
    <x v="0"/>
    <s v="Maroon"/>
    <s v="M"/>
    <n v="2"/>
    <n v="455.96"/>
    <n v="333.51"/>
    <n v="911.92"/>
    <n v="667.02"/>
    <s v="C28952"/>
    <s v="Anu_8952"/>
    <s v="Coimbatore"/>
    <n v="11.0168"/>
    <n v="76.955799999999996"/>
    <s v="SP107"/>
    <s v="Salesperson_7"/>
    <s v="Paid"/>
    <s v="in-store"/>
  </r>
  <r>
    <s v="S08954"/>
    <d v="2023-08-26T17:11:00"/>
    <x v="4"/>
    <s v="P1453"/>
    <s v="Women's_453"/>
    <x v="0"/>
    <s v="White"/>
    <s v="L"/>
    <n v="2"/>
    <n v="2320.46"/>
    <n v="1392.64"/>
    <n v="4640.92"/>
    <n v="2785.28"/>
    <s v="C28953"/>
    <s v="Aarav_8953"/>
    <s v="Madurai"/>
    <n v="9.9252000000000002"/>
    <n v="78.119799999999998"/>
    <s v="SP112"/>
    <s v="Salesperson_12"/>
    <s v="Returned"/>
    <s v="online"/>
  </r>
  <r>
    <s v="S08955"/>
    <d v="2023-10-12T10:54:00"/>
    <x v="37"/>
    <s v="P1454"/>
    <s v="Jeans_454"/>
    <x v="6"/>
    <s v="Yellow"/>
    <s v="XXL"/>
    <n v="1"/>
    <n v="2325.6"/>
    <n v="2013.26"/>
    <n v="2325.6"/>
    <n v="2013.26"/>
    <s v="C28954"/>
    <s v="Sanjay_8954"/>
    <s v="Erode"/>
    <n v="11.34"/>
    <n v="77.717200000000005"/>
    <s v="SP132"/>
    <s v="Salesperson_32"/>
    <s v="Pending"/>
    <s v="online"/>
  </r>
  <r>
    <s v="S08956"/>
    <d v="2024-02-19T19:38:00"/>
    <x v="73"/>
    <s v="P1455"/>
    <s v="Men's_455"/>
    <x v="4"/>
    <s v="Blue"/>
    <s v="M"/>
    <n v="2"/>
    <n v="1093.32"/>
    <n v="761.78"/>
    <n v="2186.64"/>
    <n v="1523.56"/>
    <s v="C28955"/>
    <s v="Aarav_8955"/>
    <s v="Coimbatore"/>
    <n v="11.0168"/>
    <n v="76.955799999999996"/>
    <s v="SP108"/>
    <s v="Salesperson_8"/>
    <s v="Pending"/>
    <s v="in-store"/>
  </r>
  <r>
    <s v="S08957"/>
    <d v="2024-09-24T19:42:00"/>
    <x v="55"/>
    <s v="P1456"/>
    <s v="Sarees_456"/>
    <x v="7"/>
    <s v="Pink"/>
    <s v="S"/>
    <n v="2"/>
    <n v="2249.23"/>
    <n v="1360.89"/>
    <n v="4498.46"/>
    <n v="2721.78"/>
    <s v="C28956"/>
    <s v="Sanjay_8956"/>
    <s v="Coimbatore"/>
    <n v="11.0168"/>
    <n v="76.955799999999996"/>
    <s v="SP125"/>
    <s v="Salesperson_25"/>
    <s v="Shipped"/>
    <s v="in-store"/>
  </r>
  <r>
    <s v="S08958"/>
    <d v="2023-05-29T18:30:00"/>
    <x v="30"/>
    <s v="P1457"/>
    <s v="Kurta_457"/>
    <x v="1"/>
    <s v="Pink"/>
    <s v="XS"/>
    <n v="1"/>
    <n v="1860.28"/>
    <n v="1582.64"/>
    <n v="1860.28"/>
    <n v="1582.64"/>
    <s v="C28957"/>
    <s v="Kavin_8957"/>
    <s v="Vellore"/>
    <n v="12.916499999999999"/>
    <n v="79.132499999999993"/>
    <s v="SP106"/>
    <s v="Salesperson_6"/>
    <s v="Shipped"/>
    <s v="third-party"/>
  </r>
  <r>
    <s v="S08959"/>
    <d v="2023-06-14T19:23:00"/>
    <x v="23"/>
    <s v="P1458"/>
    <s v="Kid's_458"/>
    <x v="5"/>
    <s v="Grey"/>
    <s v="XL"/>
    <n v="1"/>
    <n v="2095.4899999999998"/>
    <n v="1538.19"/>
    <n v="2095.4899999999998"/>
    <n v="1538.19"/>
    <s v="C28958"/>
    <s v="Ganesh_8958"/>
    <s v="Salem"/>
    <n v="11.664300000000001"/>
    <n v="78.146000000000001"/>
    <s v="SP129"/>
    <s v="Salesperson_29"/>
    <s v="Cancelled"/>
    <s v="in-store"/>
  </r>
  <r>
    <s v="S08960"/>
    <d v="2024-08-06T11:16:00"/>
    <x v="46"/>
    <s v="P1459"/>
    <s v="Sportswear_459"/>
    <x v="3"/>
    <s v="Blue"/>
    <s v="XL"/>
    <n v="2"/>
    <n v="997.41"/>
    <n v="805.45"/>
    <n v="1994.82"/>
    <n v="1610.9"/>
    <s v="C28959"/>
    <s v="Diya_8959"/>
    <s v="Tiruchirappalli"/>
    <n v="10.7905"/>
    <n v="78.704700000000003"/>
    <s v="SP134"/>
    <s v="Salesperson_34"/>
    <s v="Pending"/>
    <s v="mobile_app"/>
  </r>
  <r>
    <s v="S08961"/>
    <d v="2023-03-11T11:24:00"/>
    <x v="1"/>
    <s v="P1460"/>
    <s v="T-Shirts_460"/>
    <x v="2"/>
    <s v="Grey"/>
    <s v="XXL"/>
    <n v="2"/>
    <n v="1167.4100000000001"/>
    <n v="771.27"/>
    <n v="2334.8200000000002"/>
    <n v="1542.54"/>
    <s v="C28960"/>
    <s v="Ganesh_8960"/>
    <s v="Vellore"/>
    <n v="12.916499999999999"/>
    <n v="79.132499999999993"/>
    <s v="SP147"/>
    <s v="Salesperson_47"/>
    <s v="Paid"/>
    <s v="online"/>
  </r>
  <r>
    <s v="S08962"/>
    <d v="2024-01-17T14:11:00"/>
    <x v="49"/>
    <s v="P1461"/>
    <s v="Sarees_461"/>
    <x v="7"/>
    <s v="Blue"/>
    <s v="XS"/>
    <n v="2"/>
    <n v="1707.05"/>
    <n v="1395.93"/>
    <n v="3414.1"/>
    <n v="2791.86"/>
    <s v="C28961"/>
    <s v="Lakshmi_8961"/>
    <s v="Salem"/>
    <n v="11.664300000000001"/>
    <n v="78.146000000000001"/>
    <s v="SP130"/>
    <s v="Salesperson_30"/>
    <s v="Pending"/>
    <s v="in-store"/>
  </r>
  <r>
    <s v="S08963"/>
    <d v="2024-10-04T15:22:00"/>
    <x v="25"/>
    <s v="P1462"/>
    <s v="Men's_462"/>
    <x v="4"/>
    <s v="Maroon"/>
    <s v="XS"/>
    <n v="2"/>
    <n v="1868.84"/>
    <n v="1464.21"/>
    <n v="3737.68"/>
    <n v="2928.42"/>
    <s v="C28962"/>
    <s v="Kavin_8962"/>
    <s v="Madurai"/>
    <n v="9.9252000000000002"/>
    <n v="78.119799999999998"/>
    <s v="SP106"/>
    <s v="Salesperson_6"/>
    <s v="Pending"/>
    <s v="mobile_app"/>
  </r>
  <r>
    <s v="S08964"/>
    <d v="2023-02-27T21:08:00"/>
    <x v="10"/>
    <s v="P1463"/>
    <s v="Women's_463"/>
    <x v="0"/>
    <s v="Blue"/>
    <s v="XXL"/>
    <n v="1"/>
    <n v="2467.9899999999998"/>
    <n v="1738.81"/>
    <n v="2467.9899999999998"/>
    <n v="1738.81"/>
    <s v="C28963"/>
    <s v="Vishal_8963"/>
    <s v="Madurai"/>
    <n v="9.9252000000000002"/>
    <n v="78.119799999999998"/>
    <s v="SP119"/>
    <s v="Salesperson_19"/>
    <s v="Paid"/>
    <s v="third-party"/>
  </r>
  <r>
    <s v="S08965"/>
    <d v="2024-04-05T13:18:00"/>
    <x v="82"/>
    <s v="P1464"/>
    <s v="T-Shirts_464"/>
    <x v="2"/>
    <s v="Black"/>
    <s v="XS"/>
    <n v="4"/>
    <n v="1620.56"/>
    <n v="997.72"/>
    <n v="6482.24"/>
    <n v="3990.88"/>
    <s v="C28964"/>
    <s v="Vishal_8964"/>
    <s v="Salem"/>
    <n v="11.664300000000001"/>
    <n v="78.146000000000001"/>
    <s v="SP119"/>
    <s v="Salesperson_19"/>
    <s v="Shipped"/>
    <s v="online"/>
  </r>
  <r>
    <s v="S08966"/>
    <d v="2024-04-13T18:20:00"/>
    <x v="86"/>
    <s v="P1465"/>
    <s v="Sportswear_465"/>
    <x v="3"/>
    <s v="Maroon"/>
    <s v="XXL"/>
    <n v="1"/>
    <n v="258.83"/>
    <n v="157.06"/>
    <n v="258.83"/>
    <n v="157.06"/>
    <s v="C28965"/>
    <s v="Sathish_8965"/>
    <s v="Salem"/>
    <n v="11.664300000000001"/>
    <n v="78.146000000000001"/>
    <s v="SP109"/>
    <s v="Salesperson_9"/>
    <s v="Returned"/>
    <s v="in-store"/>
  </r>
  <r>
    <s v="S08967"/>
    <d v="2023-12-13T20:35:00"/>
    <x v="19"/>
    <s v="P1466"/>
    <s v="Kurta_466"/>
    <x v="1"/>
    <s v="Black"/>
    <s v="M"/>
    <n v="2"/>
    <n v="559.03"/>
    <n v="445.44"/>
    <n v="1118.06"/>
    <n v="890.88"/>
    <s v="C28966"/>
    <s v="Sathish_8966"/>
    <s v="Chennai"/>
    <n v="13.082700000000001"/>
    <n v="80.270700000000005"/>
    <s v="SP148"/>
    <s v="Salesperson_48"/>
    <s v="Paid"/>
    <s v="in-store"/>
  </r>
  <r>
    <s v="S08968"/>
    <d v="2024-01-22T13:14:00"/>
    <x v="57"/>
    <s v="P1467"/>
    <s v="Women's_467"/>
    <x v="0"/>
    <s v="Grey"/>
    <s v="L"/>
    <n v="3"/>
    <n v="2494.7399999999998"/>
    <n v="1835.37"/>
    <n v="7484.22"/>
    <n v="5506.11"/>
    <s v="C28967"/>
    <s v="Anu_8967"/>
    <s v="Tiruchirappalli"/>
    <n v="10.7905"/>
    <n v="78.704700000000003"/>
    <s v="SP115"/>
    <s v="Salesperson_15"/>
    <s v="Returned"/>
    <s v="in-store"/>
  </r>
  <r>
    <s v="S08969"/>
    <d v="2023-02-03T12:31:00"/>
    <x v="35"/>
    <s v="P1468"/>
    <s v="Sarees_468"/>
    <x v="7"/>
    <s v="Red"/>
    <s v="XS"/>
    <n v="2"/>
    <n v="1106.47"/>
    <n v="852.12"/>
    <n v="2212.94"/>
    <n v="1704.24"/>
    <s v="C28968"/>
    <s v="Vishal_8968"/>
    <s v="Coimbatore"/>
    <n v="11.0168"/>
    <n v="76.955799999999996"/>
    <s v="SP139"/>
    <s v="Salesperson_39"/>
    <s v="Returned"/>
    <s v="in-store"/>
  </r>
  <r>
    <s v="S08970"/>
    <d v="2023-12-29T14:36:00"/>
    <x v="34"/>
    <s v="P1469"/>
    <s v="Women's_469"/>
    <x v="0"/>
    <s v="Blue"/>
    <s v="S"/>
    <n v="1"/>
    <n v="1584.62"/>
    <n v="1361.92"/>
    <n v="1584.62"/>
    <n v="1361.92"/>
    <s v="C28969"/>
    <s v="Lakshmi_8969"/>
    <s v="Chennai"/>
    <n v="13.082700000000001"/>
    <n v="80.270700000000005"/>
    <s v="SP113"/>
    <s v="Salesperson_13"/>
    <s v="Paid"/>
    <s v="online"/>
  </r>
  <r>
    <s v="S08971"/>
    <d v="2024-01-17T15:34:00"/>
    <x v="49"/>
    <s v="P1470"/>
    <s v="Sportswear_470"/>
    <x v="3"/>
    <s v="Pink"/>
    <s v="L"/>
    <n v="1"/>
    <n v="695.25"/>
    <n v="579.39"/>
    <n v="695.25"/>
    <n v="579.39"/>
    <s v="C28970"/>
    <s v="Diya_8970"/>
    <s v="Vellore"/>
    <n v="12.916499999999999"/>
    <n v="79.132499999999993"/>
    <s v="SP100"/>
    <s v="Salesperson_0"/>
    <s v="Shipped"/>
    <s v="in-store"/>
  </r>
  <r>
    <s v="S08972"/>
    <d v="2024-01-17T12:09:00"/>
    <x v="49"/>
    <s v="P1471"/>
    <s v="Women's_471"/>
    <x v="0"/>
    <s v="Pink"/>
    <s v="XXL"/>
    <n v="1"/>
    <n v="754.82"/>
    <n v="549.79999999999995"/>
    <n v="754.82"/>
    <n v="549.79999999999995"/>
    <s v="C28971"/>
    <s v="Devi_8971"/>
    <s v="Erode"/>
    <n v="11.34"/>
    <n v="77.717200000000005"/>
    <s v="SP135"/>
    <s v="Salesperson_35"/>
    <s v="Returned"/>
    <s v="third-party"/>
  </r>
  <r>
    <s v="S08973"/>
    <d v="2024-02-09T12:44:00"/>
    <x v="52"/>
    <s v="P1472"/>
    <s v="Kurta_472"/>
    <x v="1"/>
    <s v="White"/>
    <s v="XXL"/>
    <n v="1"/>
    <n v="2181.9299999999998"/>
    <n v="1863.74"/>
    <n v="2181.9299999999998"/>
    <n v="1863.74"/>
    <s v="C28972"/>
    <s v="Anu_8972"/>
    <s v="Madurai"/>
    <n v="9.9252000000000002"/>
    <n v="78.119799999999998"/>
    <s v="SP141"/>
    <s v="Salesperson_41"/>
    <s v="Paid"/>
    <s v="mobile_app"/>
  </r>
  <r>
    <s v="S08974"/>
    <d v="2023-11-18T12:44:00"/>
    <x v="44"/>
    <s v="P1473"/>
    <s v="Sportswear_473"/>
    <x v="3"/>
    <s v="Green"/>
    <s v="XL"/>
    <n v="1"/>
    <n v="509.78"/>
    <n v="433.62"/>
    <n v="509.78"/>
    <n v="433.62"/>
    <s v="C28973"/>
    <s v="Vishal_8973"/>
    <s v="Coimbatore"/>
    <n v="11.0168"/>
    <n v="76.955799999999996"/>
    <s v="SP132"/>
    <s v="Salesperson_32"/>
    <s v="Paid"/>
    <s v="mobile_app"/>
  </r>
  <r>
    <s v="S08975"/>
    <d v="2023-12-18T11:55:00"/>
    <x v="41"/>
    <s v="P1474"/>
    <s v="Kurta_474"/>
    <x v="1"/>
    <s v="Pink"/>
    <s v="XL"/>
    <n v="4"/>
    <n v="2453.81"/>
    <n v="1790.62"/>
    <n v="9815.24"/>
    <n v="7162.48"/>
    <s v="C28974"/>
    <s v="Kavin_8974"/>
    <s v="Tiruchirappalli"/>
    <n v="10.7905"/>
    <n v="78.704700000000003"/>
    <s v="SP149"/>
    <s v="Salesperson_49"/>
    <s v="Returned"/>
    <s v="mobile_app"/>
  </r>
  <r>
    <s v="S08976"/>
    <d v="2024-03-16T17:06:00"/>
    <x v="24"/>
    <s v="P1475"/>
    <s v="T-Shirts_475"/>
    <x v="2"/>
    <s v="White"/>
    <s v="XS"/>
    <n v="2"/>
    <n v="1886.84"/>
    <n v="1170.1099999999999"/>
    <n v="3773.68"/>
    <n v="2340.2199999999998"/>
    <s v="C28975"/>
    <s v="Karthik_8975"/>
    <s v="Tirunelveli"/>
    <n v="8.7139000000000006"/>
    <n v="77.756699999999995"/>
    <s v="SP128"/>
    <s v="Salesperson_28"/>
    <s v="Pending"/>
    <s v="mobile_app"/>
  </r>
  <r>
    <s v="S08977"/>
    <d v="2023-03-08T13:20:00"/>
    <x v="1"/>
    <s v="P1476"/>
    <s v="T-Shirts_476"/>
    <x v="2"/>
    <s v="Grey"/>
    <s v="L"/>
    <n v="2"/>
    <n v="1882.47"/>
    <n v="1440.12"/>
    <n v="3764.94"/>
    <n v="2880.24"/>
    <s v="C28976"/>
    <s v="Kavin_8976"/>
    <s v="Coimbatore"/>
    <n v="11.0168"/>
    <n v="76.955799999999996"/>
    <s v="SP114"/>
    <s v="Salesperson_14"/>
    <s v="Cancelled"/>
    <s v="in-store"/>
  </r>
  <r>
    <s v="S08978"/>
    <d v="2024-03-10T11:47:00"/>
    <x v="8"/>
    <s v="P1477"/>
    <s v="Kurta_477"/>
    <x v="1"/>
    <s v="Black"/>
    <s v="XXL"/>
    <n v="1"/>
    <n v="2260.11"/>
    <n v="2002.3"/>
    <n v="2260.11"/>
    <n v="2002.3"/>
    <s v="C28977"/>
    <s v="Priya_8977"/>
    <s v="Madurai"/>
    <n v="9.9252000000000002"/>
    <n v="78.119799999999998"/>
    <s v="SP101"/>
    <s v="Salesperson_1"/>
    <s v="Cancelled"/>
    <s v="online"/>
  </r>
  <r>
    <s v="S08979"/>
    <d v="2024-01-20T16:50:00"/>
    <x v="49"/>
    <s v="P1478"/>
    <s v="Women's_478"/>
    <x v="0"/>
    <s v="Pink"/>
    <s v="XS"/>
    <n v="1"/>
    <n v="2450.4299999999998"/>
    <n v="1810.16"/>
    <n v="2450.4299999999998"/>
    <n v="1810.16"/>
    <s v="C28978"/>
    <s v="Lakshmi_8978"/>
    <s v="Salem"/>
    <n v="11.664300000000001"/>
    <n v="78.146000000000001"/>
    <s v="SP137"/>
    <s v="Salesperson_37"/>
    <s v="Returned"/>
    <s v="in-store"/>
  </r>
  <r>
    <s v="S08980"/>
    <d v="2024-03-15T18:37:00"/>
    <x v="24"/>
    <s v="P1479"/>
    <s v="Women's_479"/>
    <x v="0"/>
    <s v="Grey"/>
    <s v="XXL"/>
    <n v="2"/>
    <n v="862.77"/>
    <n v="655.44"/>
    <n v="1725.54"/>
    <n v="1310.88"/>
    <s v="C28979"/>
    <s v="Devi_8979"/>
    <s v="Madurai"/>
    <n v="9.9252000000000002"/>
    <n v="78.119799999999998"/>
    <s v="SP112"/>
    <s v="Salesperson_12"/>
    <s v="Paid"/>
    <s v="mobile_app"/>
  </r>
  <r>
    <s v="S08981"/>
    <d v="2023-10-07T18:23:00"/>
    <x v="31"/>
    <s v="P1480"/>
    <s v="Men's_480"/>
    <x v="4"/>
    <s v="Blue"/>
    <s v="L"/>
    <n v="1"/>
    <n v="1335.09"/>
    <n v="1024.03"/>
    <n v="1335.09"/>
    <n v="1024.03"/>
    <s v="C28980"/>
    <s v="Aarav_8980"/>
    <s v="Erode"/>
    <n v="11.34"/>
    <n v="77.717200000000005"/>
    <s v="SP127"/>
    <s v="Salesperson_27"/>
    <s v="Cancelled"/>
    <s v="online"/>
  </r>
  <r>
    <s v="S08982"/>
    <d v="2023-07-13T15:42:00"/>
    <x v="91"/>
    <s v="P1481"/>
    <s v="Kurta_481"/>
    <x v="1"/>
    <s v="Black"/>
    <s v="L"/>
    <n v="2"/>
    <n v="2356.06"/>
    <n v="1506.32"/>
    <n v="4712.12"/>
    <n v="3012.64"/>
    <s v="C28981"/>
    <s v="Kavin_8981"/>
    <s v="Coimbatore"/>
    <n v="11.0168"/>
    <n v="76.955799999999996"/>
    <s v="SP144"/>
    <s v="Salesperson_44"/>
    <s v="Cancelled"/>
    <s v="in-store"/>
  </r>
  <r>
    <s v="S08983"/>
    <d v="2023-01-09T16:45:00"/>
    <x v="72"/>
    <s v="P1482"/>
    <s v="Sarees_482"/>
    <x v="7"/>
    <s v="Maroon"/>
    <s v="XL"/>
    <n v="4"/>
    <n v="1982.93"/>
    <n v="1473.61"/>
    <n v="7931.72"/>
    <n v="5894.44"/>
    <s v="C28982"/>
    <s v="Meena_8982"/>
    <s v="Tirunelveli"/>
    <n v="8.7139000000000006"/>
    <n v="77.756699999999995"/>
    <s v="SP132"/>
    <s v="Salesperson_32"/>
    <s v="Returned"/>
    <s v="online"/>
  </r>
  <r>
    <s v="S08984"/>
    <d v="2023-05-29T15:22:00"/>
    <x v="30"/>
    <s v="P1483"/>
    <s v="Men's_483"/>
    <x v="4"/>
    <s v="White"/>
    <s v="L"/>
    <n v="2"/>
    <n v="1415.67"/>
    <n v="1003.61"/>
    <n v="2831.34"/>
    <n v="2007.22"/>
    <s v="C28983"/>
    <s v="Aarav_8983"/>
    <s v="Tirunelveli"/>
    <n v="8.7139000000000006"/>
    <n v="77.756699999999995"/>
    <s v="SP144"/>
    <s v="Salesperson_44"/>
    <s v="Shipped"/>
    <s v="in-store"/>
  </r>
  <r>
    <s v="S08985"/>
    <d v="2024-09-12T19:28:00"/>
    <x v="38"/>
    <s v="P1484"/>
    <s v="Women's_484"/>
    <x v="0"/>
    <s v="Green"/>
    <s v="L"/>
    <n v="1"/>
    <n v="2453.71"/>
    <n v="2199.85"/>
    <n v="2453.71"/>
    <n v="2199.85"/>
    <s v="C28984"/>
    <s v="Karthik_8984"/>
    <s v="Erode"/>
    <n v="11.34"/>
    <n v="77.717200000000005"/>
    <s v="SP122"/>
    <s v="Salesperson_22"/>
    <s v="Shipped"/>
    <s v="third-party"/>
  </r>
  <r>
    <s v="S08986"/>
    <d v="2023-09-16T21:52:00"/>
    <x v="61"/>
    <s v="P1485"/>
    <s v="T-Shirts_485"/>
    <x v="2"/>
    <s v="Blue"/>
    <s v="XXL"/>
    <n v="4"/>
    <n v="1327.44"/>
    <n v="987.51"/>
    <n v="5309.76"/>
    <n v="3950.04"/>
    <s v="C28985"/>
    <s v="Priya_8985"/>
    <s v="Tirunelveli"/>
    <n v="8.7139000000000006"/>
    <n v="77.756699999999995"/>
    <s v="SP125"/>
    <s v="Salesperson_25"/>
    <s v="Shipped"/>
    <s v="online"/>
  </r>
  <r>
    <s v="S08987"/>
    <d v="2023-07-04T12:17:00"/>
    <x v="90"/>
    <s v="P1486"/>
    <s v="Kurta_486"/>
    <x v="1"/>
    <s v="Grey"/>
    <s v="XS"/>
    <n v="2"/>
    <n v="571.97"/>
    <n v="506.79"/>
    <n v="1143.94"/>
    <n v="1013.58"/>
    <s v="C28986"/>
    <s v="Karthik_8986"/>
    <s v="Vellore"/>
    <n v="12.916499999999999"/>
    <n v="79.132499999999993"/>
    <s v="SP149"/>
    <s v="Salesperson_49"/>
    <s v="Paid"/>
    <s v="in-store"/>
  </r>
  <r>
    <s v="S08988"/>
    <d v="2024-10-08T19:30:00"/>
    <x v="28"/>
    <s v="P1487"/>
    <s v="Women's_487"/>
    <x v="0"/>
    <s v="Blue"/>
    <s v="S"/>
    <n v="4"/>
    <n v="441.06"/>
    <n v="369.69"/>
    <n v="1764.24"/>
    <n v="1478.76"/>
    <s v="C28987"/>
    <s v="Aarav_8987"/>
    <s v="Vellore"/>
    <n v="12.916499999999999"/>
    <n v="79.132499999999993"/>
    <s v="SP101"/>
    <s v="Salesperson_1"/>
    <s v="Paid"/>
    <s v="online"/>
  </r>
  <r>
    <s v="S08989"/>
    <d v="2023-10-13T12:47:00"/>
    <x v="37"/>
    <s v="P1488"/>
    <s v="Men's_488"/>
    <x v="4"/>
    <s v="Yellow"/>
    <s v="XXL"/>
    <n v="2"/>
    <n v="2408.63"/>
    <n v="2069.98"/>
    <n v="4817.26"/>
    <n v="4139.96"/>
    <s v="C28988"/>
    <s v="Anu_8988"/>
    <s v="Tiruchirappalli"/>
    <n v="10.7905"/>
    <n v="78.704700000000003"/>
    <s v="SP148"/>
    <s v="Salesperson_48"/>
    <s v="Returned"/>
    <s v="online"/>
  </r>
  <r>
    <s v="S08990"/>
    <d v="2024-07-31T17:49:00"/>
    <x v="60"/>
    <s v="P1489"/>
    <s v="Kurta_489"/>
    <x v="1"/>
    <s v="Grey"/>
    <s v="XXL"/>
    <n v="3"/>
    <n v="2162.39"/>
    <n v="1571.3"/>
    <n v="6487.17"/>
    <n v="4713.8999999999996"/>
    <s v="C28989"/>
    <s v="Sathish_8989"/>
    <s v="Madurai"/>
    <n v="9.9252000000000002"/>
    <n v="78.119799999999998"/>
    <s v="SP126"/>
    <s v="Salesperson_26"/>
    <s v="Pending"/>
    <s v="online"/>
  </r>
  <r>
    <s v="S08991"/>
    <d v="2023-04-05T12:16:00"/>
    <x v="48"/>
    <s v="P1490"/>
    <s v="Sarees_490"/>
    <x v="7"/>
    <s v="Yellow"/>
    <s v="S"/>
    <n v="2"/>
    <n v="2470.21"/>
    <n v="1779.02"/>
    <n v="4940.42"/>
    <n v="3558.04"/>
    <s v="C28990"/>
    <s v="Karthik_8990"/>
    <s v="Vellore"/>
    <n v="12.916499999999999"/>
    <n v="79.132499999999993"/>
    <s v="SP126"/>
    <s v="Salesperson_26"/>
    <s v="Paid"/>
    <s v="third-party"/>
  </r>
  <r>
    <s v="S08992"/>
    <d v="2023-04-21T21:02:00"/>
    <x v="12"/>
    <s v="P1491"/>
    <s v="Sarees_491"/>
    <x v="7"/>
    <s v="Red"/>
    <s v="XXL"/>
    <n v="1"/>
    <n v="622.73"/>
    <n v="402.41"/>
    <n v="622.73"/>
    <n v="402.41"/>
    <s v="C28991"/>
    <s v="Devi_8991"/>
    <s v="Tiruchirappalli"/>
    <n v="10.7905"/>
    <n v="78.704700000000003"/>
    <s v="SP112"/>
    <s v="Salesperson_12"/>
    <s v="Returned"/>
    <s v="in-store"/>
  </r>
  <r>
    <s v="S08993"/>
    <d v="2023-04-11T20:42:00"/>
    <x v="71"/>
    <s v="P1492"/>
    <s v="T-Shirts_492"/>
    <x v="2"/>
    <s v="Maroon"/>
    <s v="XS"/>
    <n v="1"/>
    <n v="436.22"/>
    <n v="282.31"/>
    <n v="436.22"/>
    <n v="282.31"/>
    <s v="C28992"/>
    <s v="Bhuvana_8992"/>
    <s v="Erode"/>
    <n v="11.34"/>
    <n v="77.717200000000005"/>
    <s v="SP104"/>
    <s v="Salesperson_4"/>
    <s v="Cancelled"/>
    <s v="online"/>
  </r>
  <r>
    <s v="S08994"/>
    <d v="2023-11-27T15:24:00"/>
    <x v="33"/>
    <s v="P1493"/>
    <s v="Kurta_493"/>
    <x v="1"/>
    <s v="Maroon"/>
    <s v="XXL"/>
    <n v="3"/>
    <n v="723.38"/>
    <n v="603.29999999999995"/>
    <n v="2170.14"/>
    <n v="1809.9"/>
    <s v="C28993"/>
    <s v="Meena_8993"/>
    <s v="Chennai"/>
    <n v="13.082700000000001"/>
    <n v="80.270700000000005"/>
    <s v="SP116"/>
    <s v="Salesperson_16"/>
    <s v="Pending"/>
    <s v="in-store"/>
  </r>
  <r>
    <s v="S08995"/>
    <d v="2024-02-26T14:00:00"/>
    <x v="14"/>
    <s v="P1494"/>
    <s v="T-Shirts_494"/>
    <x v="2"/>
    <s v="Green"/>
    <s v="S"/>
    <n v="4"/>
    <n v="329.25"/>
    <n v="264.10000000000002"/>
    <n v="1317"/>
    <n v="1056.4000000000001"/>
    <s v="C28994"/>
    <s v="Sathish_8994"/>
    <s v="Vellore"/>
    <n v="12.916499999999999"/>
    <n v="79.132499999999993"/>
    <s v="SP134"/>
    <s v="Salesperson_34"/>
    <s v="Returned"/>
    <s v="in-store"/>
  </r>
  <r>
    <s v="S08996"/>
    <d v="2023-07-24T14:24:00"/>
    <x v="78"/>
    <s v="P1495"/>
    <s v="Jeans_495"/>
    <x v="6"/>
    <s v="Green"/>
    <s v="XS"/>
    <n v="4"/>
    <n v="753.1"/>
    <n v="483.46"/>
    <n v="3012.4"/>
    <n v="1933.84"/>
    <s v="C28995"/>
    <s v="Devi_8995"/>
    <s v="Chennai"/>
    <n v="13.082700000000001"/>
    <n v="80.270700000000005"/>
    <s v="SP104"/>
    <s v="Salesperson_4"/>
    <s v="Pending"/>
    <s v="in-store"/>
  </r>
  <r>
    <s v="S08997"/>
    <d v="2024-07-29T11:05:00"/>
    <x v="60"/>
    <s v="P1496"/>
    <s v="Jeans_496"/>
    <x v="6"/>
    <s v="Maroon"/>
    <s v="XL"/>
    <n v="1"/>
    <n v="1840.34"/>
    <n v="1426.69"/>
    <n v="1840.34"/>
    <n v="1426.69"/>
    <s v="C28996"/>
    <s v="Bhuvana_8996"/>
    <s v="Tiruchirappalli"/>
    <n v="10.7905"/>
    <n v="78.704700000000003"/>
    <s v="SP100"/>
    <s v="Salesperson_0"/>
    <s v="Cancelled"/>
    <s v="in-store"/>
  </r>
  <r>
    <s v="S08998"/>
    <d v="2023-02-02T12:12:00"/>
    <x v="35"/>
    <s v="P1497"/>
    <s v="Men's_497"/>
    <x v="4"/>
    <s v="White"/>
    <s v="XS"/>
    <n v="1"/>
    <n v="1547.48"/>
    <n v="1280.5"/>
    <n v="1547.48"/>
    <n v="1280.5"/>
    <s v="C28997"/>
    <s v="Aarav_8997"/>
    <s v="Tiruchirappalli"/>
    <n v="10.7905"/>
    <n v="78.704700000000003"/>
    <s v="SP131"/>
    <s v="Salesperson_31"/>
    <s v="Shipped"/>
    <s v="online"/>
  </r>
  <r>
    <s v="S08999"/>
    <d v="2024-03-24T17:12:00"/>
    <x v="7"/>
    <s v="P1498"/>
    <s v="Sarees_498"/>
    <x v="7"/>
    <s v="Maroon"/>
    <s v="M"/>
    <n v="4"/>
    <n v="1646.35"/>
    <n v="1330.68"/>
    <n v="6585.4"/>
    <n v="5322.72"/>
    <s v="C28998"/>
    <s v="Bhuvana_8998"/>
    <s v="Chennai"/>
    <n v="13.082700000000001"/>
    <n v="80.270700000000005"/>
    <s v="SP106"/>
    <s v="Salesperson_6"/>
    <s v="Returned"/>
    <s v="mobile_app"/>
  </r>
  <r>
    <s v="S09000"/>
    <d v="2023-05-26T13:54:00"/>
    <x v="27"/>
    <s v="P1499"/>
    <s v="Men's_499"/>
    <x v="4"/>
    <s v="Yellow"/>
    <s v="L"/>
    <n v="2"/>
    <n v="251.13"/>
    <n v="171.33"/>
    <n v="502.26"/>
    <n v="342.66"/>
    <s v="C28999"/>
    <s v="Karthik_8999"/>
    <s v="Chennai"/>
    <n v="13.082700000000001"/>
    <n v="80.270700000000005"/>
    <s v="SP109"/>
    <s v="Salesperson_9"/>
    <s v="Returned"/>
    <s v="in-store"/>
  </r>
  <r>
    <s v="S09001"/>
    <d v="2023-11-30T14:01:00"/>
    <x v="33"/>
    <s v="P1000"/>
    <s v="Sportswear_000"/>
    <x v="3"/>
    <s v="Maroon"/>
    <s v="L"/>
    <n v="1"/>
    <n v="1879.35"/>
    <n v="1435.24"/>
    <n v="1879.35"/>
    <n v="1435.24"/>
    <s v="C29000"/>
    <s v="Aarav_9000"/>
    <s v="Chennai"/>
    <n v="13.082700000000001"/>
    <n v="80.270700000000005"/>
    <s v="SP139"/>
    <s v="Salesperson_39"/>
    <s v="Returned"/>
    <s v="online"/>
  </r>
  <r>
    <s v="S09002"/>
    <d v="2024-08-28T20:50:00"/>
    <x v="20"/>
    <s v="P1001"/>
    <s v="Men's_001"/>
    <x v="4"/>
    <s v="Green"/>
    <s v="XXL"/>
    <n v="4"/>
    <n v="734.63"/>
    <n v="565.67999999999995"/>
    <n v="2938.52"/>
    <n v="2262.7199999999998"/>
    <s v="C29001"/>
    <s v="Ganesh_9001"/>
    <s v="Vellore"/>
    <n v="12.916499999999999"/>
    <n v="79.132499999999993"/>
    <s v="SP147"/>
    <s v="Salesperson_47"/>
    <s v="Cancelled"/>
    <s v="in-store"/>
  </r>
  <r>
    <s v="S09003"/>
    <d v="2023-04-08T21:58:00"/>
    <x v="48"/>
    <s v="P1002"/>
    <s v="Men's_002"/>
    <x v="4"/>
    <s v="White"/>
    <s v="L"/>
    <n v="1"/>
    <n v="360.3"/>
    <n v="230.95"/>
    <n v="360.3"/>
    <n v="230.95"/>
    <s v="C29002"/>
    <s v="Meena_9002"/>
    <s v="Erode"/>
    <n v="11.34"/>
    <n v="77.717200000000005"/>
    <s v="SP138"/>
    <s v="Salesperson_38"/>
    <s v="Paid"/>
    <s v="online"/>
  </r>
  <r>
    <s v="S09004"/>
    <d v="2023-05-06T18:06:00"/>
    <x v="32"/>
    <s v="P1003"/>
    <s v="Women's_003"/>
    <x v="0"/>
    <s v="Maroon"/>
    <s v="S"/>
    <n v="1"/>
    <n v="465.37"/>
    <n v="308.27999999999997"/>
    <n v="465.37"/>
    <n v="308.27999999999997"/>
    <s v="C29003"/>
    <s v="Sanjay_9003"/>
    <s v="Erode"/>
    <n v="11.34"/>
    <n v="77.717200000000005"/>
    <s v="SP117"/>
    <s v="Salesperson_17"/>
    <s v="Cancelled"/>
    <s v="mobile_app"/>
  </r>
  <r>
    <s v="S09005"/>
    <d v="2024-01-07T12:39:00"/>
    <x v="39"/>
    <s v="P1004"/>
    <s v="Jeans_004"/>
    <x v="6"/>
    <s v="Pink"/>
    <s v="S"/>
    <n v="1"/>
    <n v="2239.81"/>
    <n v="1719.15"/>
    <n v="2239.81"/>
    <n v="1719.15"/>
    <s v="C29004"/>
    <s v="Priya_9004"/>
    <s v="Erode"/>
    <n v="11.34"/>
    <n v="77.717200000000005"/>
    <s v="SP105"/>
    <s v="Salesperson_5"/>
    <s v="Shipped"/>
    <s v="in-store"/>
  </r>
  <r>
    <s v="S09006"/>
    <d v="2024-02-09T16:53:00"/>
    <x v="52"/>
    <s v="P1005"/>
    <s v="Jeans_005"/>
    <x v="6"/>
    <s v="Pink"/>
    <s v="L"/>
    <n v="2"/>
    <n v="931.85"/>
    <n v="684.76"/>
    <n v="1863.7"/>
    <n v="1369.52"/>
    <s v="C29005"/>
    <s v="Lakshmi_9005"/>
    <s v="Vellore"/>
    <n v="12.916499999999999"/>
    <n v="79.132499999999993"/>
    <s v="SP104"/>
    <s v="Salesperson_4"/>
    <s v="Shipped"/>
    <s v="in-store"/>
  </r>
  <r>
    <s v="S09007"/>
    <d v="2023-07-27T11:36:00"/>
    <x v="78"/>
    <s v="P1006"/>
    <s v="Sportswear_006"/>
    <x v="3"/>
    <s v="Yellow"/>
    <s v="S"/>
    <n v="2"/>
    <n v="839.27"/>
    <n v="562.58000000000004"/>
    <n v="1678.54"/>
    <n v="1125.1600000000001"/>
    <s v="C29006"/>
    <s v="Sathish_9006"/>
    <s v="Erode"/>
    <n v="11.34"/>
    <n v="77.717200000000005"/>
    <s v="SP145"/>
    <s v="Salesperson_45"/>
    <s v="Cancelled"/>
    <s v="in-store"/>
  </r>
  <r>
    <s v="S09008"/>
    <d v="2024-08-15T13:38:00"/>
    <x v="76"/>
    <s v="P1007"/>
    <s v="T-Shirts_007"/>
    <x v="2"/>
    <s v="Green"/>
    <s v="XXL"/>
    <n v="4"/>
    <n v="250.52"/>
    <n v="152.86000000000001"/>
    <n v="1002.08"/>
    <n v="611.44000000000005"/>
    <s v="C29007"/>
    <s v="Priya_9007"/>
    <s v="Coimbatore"/>
    <n v="11.0168"/>
    <n v="76.955799999999996"/>
    <s v="SP122"/>
    <s v="Salesperson_22"/>
    <s v="Returned"/>
    <s v="online"/>
  </r>
  <r>
    <s v="S09009"/>
    <d v="2023-08-05T18:15:00"/>
    <x v="58"/>
    <s v="P1008"/>
    <s v="Sportswear_008"/>
    <x v="3"/>
    <s v="Maroon"/>
    <s v="XL"/>
    <n v="2"/>
    <n v="2205.1"/>
    <n v="1626.33"/>
    <n v="4410.2"/>
    <n v="3252.66"/>
    <s v="C29008"/>
    <s v="Devi_9008"/>
    <s v="Coimbatore"/>
    <n v="11.0168"/>
    <n v="76.955799999999996"/>
    <s v="SP142"/>
    <s v="Salesperson_42"/>
    <s v="Returned"/>
    <s v="in-store"/>
  </r>
  <r>
    <s v="S09010"/>
    <d v="2023-10-09T14:53:00"/>
    <x v="37"/>
    <s v="P1009"/>
    <s v="Women's_009"/>
    <x v="0"/>
    <s v="Green"/>
    <s v="M"/>
    <n v="3"/>
    <n v="788.62"/>
    <n v="629.58000000000004"/>
    <n v="2365.86"/>
    <n v="1888.74"/>
    <s v="C29009"/>
    <s v="Karthik_9009"/>
    <s v="Madurai"/>
    <n v="9.9252000000000002"/>
    <n v="78.119799999999998"/>
    <s v="SP128"/>
    <s v="Salesperson_28"/>
    <s v="Shipped"/>
    <s v="mobile_app"/>
  </r>
  <r>
    <s v="S09011"/>
    <d v="2024-01-25T20:05:00"/>
    <x v="57"/>
    <s v="P1010"/>
    <s v="Men's_010"/>
    <x v="4"/>
    <s v="Yellow"/>
    <s v="XS"/>
    <n v="1"/>
    <n v="470.48"/>
    <n v="290.88"/>
    <n v="470.48"/>
    <n v="290.88"/>
    <s v="C29010"/>
    <s v="Sanjay_9010"/>
    <s v="Vellore"/>
    <n v="12.916499999999999"/>
    <n v="79.132499999999993"/>
    <s v="SP121"/>
    <s v="Salesperson_21"/>
    <s v="Returned"/>
    <s v="in-store"/>
  </r>
  <r>
    <s v="S09012"/>
    <d v="2023-05-06T15:44:00"/>
    <x v="32"/>
    <s v="P1011"/>
    <s v="Men's_011"/>
    <x v="4"/>
    <s v="Yellow"/>
    <s v="L"/>
    <n v="4"/>
    <n v="609.72"/>
    <n v="525.16999999999996"/>
    <n v="2438.88"/>
    <n v="2100.6799999999998"/>
    <s v="C29011"/>
    <s v="Kavin_9011"/>
    <s v="Salem"/>
    <n v="11.664300000000001"/>
    <n v="78.146000000000001"/>
    <s v="SP118"/>
    <s v="Salesperson_18"/>
    <s v="Cancelled"/>
    <s v="in-store"/>
  </r>
  <r>
    <s v="S09013"/>
    <d v="2024-09-16T12:50:00"/>
    <x v="6"/>
    <s v="P1012"/>
    <s v="Women's_012"/>
    <x v="0"/>
    <s v="Maroon"/>
    <s v="XXL"/>
    <n v="1"/>
    <n v="2014.19"/>
    <n v="1454.69"/>
    <n v="2014.19"/>
    <n v="1454.69"/>
    <s v="C29012"/>
    <s v="Sanjay_9012"/>
    <s v="Erode"/>
    <n v="11.34"/>
    <n v="77.717200000000005"/>
    <s v="SP128"/>
    <s v="Salesperson_28"/>
    <s v="Cancelled"/>
    <s v="in-store"/>
  </r>
  <r>
    <s v="S09014"/>
    <d v="2023-02-15T18:09:00"/>
    <x v="43"/>
    <s v="P1013"/>
    <s v="Sarees_013"/>
    <x v="7"/>
    <s v="Red"/>
    <s v="XS"/>
    <n v="1"/>
    <n v="860.29"/>
    <n v="771.03"/>
    <n v="860.29"/>
    <n v="771.03"/>
    <s v="C29013"/>
    <s v="Meena_9013"/>
    <s v="Coimbatore"/>
    <n v="11.0168"/>
    <n v="76.955799999999996"/>
    <s v="SP136"/>
    <s v="Salesperson_36"/>
    <s v="Pending"/>
    <s v="online"/>
  </r>
  <r>
    <s v="S09015"/>
    <d v="2023-12-23T15:58:00"/>
    <x v="41"/>
    <s v="P1014"/>
    <s v="Sportswear_014"/>
    <x v="3"/>
    <s v="Red"/>
    <s v="L"/>
    <n v="1"/>
    <n v="2169.5500000000002"/>
    <n v="1413.87"/>
    <n v="2169.5500000000002"/>
    <n v="1413.87"/>
    <s v="C29014"/>
    <s v="Ganesh_9014"/>
    <s v="Salem"/>
    <n v="11.664300000000001"/>
    <n v="78.146000000000001"/>
    <s v="SP145"/>
    <s v="Salesperson_45"/>
    <s v="Paid"/>
    <s v="in-store"/>
  </r>
  <r>
    <s v="S09016"/>
    <d v="2023-11-01T20:02:00"/>
    <x v="5"/>
    <s v="P1015"/>
    <s v="T-Shirts_015"/>
    <x v="2"/>
    <s v="Green"/>
    <s v="XS"/>
    <n v="2"/>
    <n v="2292.66"/>
    <n v="1785.89"/>
    <n v="4585.32"/>
    <n v="3571.78"/>
    <s v="C29015"/>
    <s v="Diya_9015"/>
    <s v="Tiruchirappalli"/>
    <n v="10.7905"/>
    <n v="78.704700000000003"/>
    <s v="SP117"/>
    <s v="Salesperson_17"/>
    <s v="Cancelled"/>
    <s v="in-store"/>
  </r>
  <r>
    <s v="S09017"/>
    <d v="2024-04-10T20:31:00"/>
    <x v="86"/>
    <s v="P1016"/>
    <s v="T-Shirts_016"/>
    <x v="2"/>
    <s v="Black"/>
    <s v="XL"/>
    <n v="1"/>
    <n v="1496.72"/>
    <n v="1078.54"/>
    <n v="1496.72"/>
    <n v="1078.54"/>
    <s v="C29016"/>
    <s v="Ganesh_9016"/>
    <s v="Madurai"/>
    <n v="9.9252000000000002"/>
    <n v="78.119799999999998"/>
    <s v="SP134"/>
    <s v="Salesperson_34"/>
    <s v="Paid"/>
    <s v="online"/>
  </r>
  <r>
    <s v="S09018"/>
    <d v="2024-03-15T18:48:00"/>
    <x v="24"/>
    <s v="P1017"/>
    <s v="T-Shirts_017"/>
    <x v="2"/>
    <s v="Red"/>
    <s v="M"/>
    <n v="1"/>
    <n v="360"/>
    <n v="256.39999999999998"/>
    <n v="360"/>
    <n v="256.39999999999998"/>
    <s v="C29017"/>
    <s v="Priya_9017"/>
    <s v="Madurai"/>
    <n v="9.9252000000000002"/>
    <n v="78.119799999999998"/>
    <s v="SP119"/>
    <s v="Salesperson_19"/>
    <s v="Shipped"/>
    <s v="in-store"/>
  </r>
  <r>
    <s v="S09019"/>
    <d v="2023-09-30T20:30:00"/>
    <x v="21"/>
    <s v="P1018"/>
    <s v="Kurta_018"/>
    <x v="1"/>
    <s v="Black"/>
    <s v="M"/>
    <n v="2"/>
    <n v="2390.8000000000002"/>
    <n v="1486.4"/>
    <n v="4781.6000000000004"/>
    <n v="2972.8"/>
    <s v="C29018"/>
    <s v="Bhuvana_9018"/>
    <s v="Vellore"/>
    <n v="12.916499999999999"/>
    <n v="79.132499999999993"/>
    <s v="SP148"/>
    <s v="Salesperson_48"/>
    <s v="Pending"/>
    <s v="third-party"/>
  </r>
  <r>
    <s v="S09020"/>
    <d v="2023-10-27T15:16:00"/>
    <x v="66"/>
    <s v="P1019"/>
    <s v="Jeans_019"/>
    <x v="6"/>
    <s v="Pink"/>
    <s v="XXL"/>
    <n v="2"/>
    <n v="2118.12"/>
    <n v="1457.67"/>
    <n v="4236.24"/>
    <n v="2915.34"/>
    <s v="C29019"/>
    <s v="Kavin_9019"/>
    <s v="Vellore"/>
    <n v="12.916499999999999"/>
    <n v="79.132499999999993"/>
    <s v="SP114"/>
    <s v="Salesperson_14"/>
    <s v="Pending"/>
    <s v="mobile_app"/>
  </r>
  <r>
    <s v="S09021"/>
    <d v="2023-02-15T17:45:00"/>
    <x v="43"/>
    <s v="P1020"/>
    <s v="Men's_020"/>
    <x v="4"/>
    <s v="Maroon"/>
    <s v="XXL"/>
    <n v="1"/>
    <n v="1806.67"/>
    <n v="1441.35"/>
    <n v="1806.67"/>
    <n v="1441.35"/>
    <s v="C29020"/>
    <s v="Sathish_9020"/>
    <s v="Chennai"/>
    <n v="13.082700000000001"/>
    <n v="80.270700000000005"/>
    <s v="SP115"/>
    <s v="Salesperson_15"/>
    <s v="Returned"/>
    <s v="in-store"/>
  </r>
  <r>
    <s v="S09022"/>
    <d v="2023-07-14T18:55:00"/>
    <x v="91"/>
    <s v="P1021"/>
    <s v="Sarees_021"/>
    <x v="7"/>
    <s v="White"/>
    <s v="M"/>
    <n v="2"/>
    <n v="748.39"/>
    <n v="613.70000000000005"/>
    <n v="1496.78"/>
    <n v="1227.4000000000001"/>
    <s v="C29021"/>
    <s v="Priya_9021"/>
    <s v="Salem"/>
    <n v="11.664300000000001"/>
    <n v="78.146000000000001"/>
    <s v="SP115"/>
    <s v="Salesperson_15"/>
    <s v="Pending"/>
    <s v="in-store"/>
  </r>
  <r>
    <s v="S09023"/>
    <d v="2024-05-25T15:41:00"/>
    <x v="89"/>
    <s v="P1022"/>
    <s v="Women's_022"/>
    <x v="0"/>
    <s v="Red"/>
    <s v="XL"/>
    <n v="2"/>
    <n v="987.78"/>
    <n v="809.93"/>
    <n v="1975.56"/>
    <n v="1619.86"/>
    <s v="C29022"/>
    <s v="Karthik_9022"/>
    <s v="Salem"/>
    <n v="11.664300000000001"/>
    <n v="78.146000000000001"/>
    <s v="SP138"/>
    <s v="Salesperson_38"/>
    <s v="Shipped"/>
    <s v="in-store"/>
  </r>
  <r>
    <s v="S09024"/>
    <d v="2023-02-16T16:31:00"/>
    <x v="43"/>
    <s v="P1023"/>
    <s v="Kurta_023"/>
    <x v="1"/>
    <s v="Blue"/>
    <s v="L"/>
    <n v="3"/>
    <n v="1184.32"/>
    <n v="881.04"/>
    <n v="3552.96"/>
    <n v="2643.12"/>
    <s v="C29023"/>
    <s v="Ravi_9023"/>
    <s v="Tiruchirappalli"/>
    <n v="10.7905"/>
    <n v="78.704700000000003"/>
    <s v="SP103"/>
    <s v="Salesperson_3"/>
    <s v="Shipped"/>
    <s v="mobile_app"/>
  </r>
  <r>
    <s v="S09025"/>
    <d v="2024-03-14T12:54:00"/>
    <x v="24"/>
    <s v="P1024"/>
    <s v="Men's_024"/>
    <x v="4"/>
    <s v="Blue"/>
    <s v="XXL"/>
    <n v="2"/>
    <n v="982.61"/>
    <n v="603.54999999999995"/>
    <n v="1965.22"/>
    <n v="1207.0999999999999"/>
    <s v="C29024"/>
    <s v="Bhuvana_9024"/>
    <s v="Salem"/>
    <n v="11.664300000000001"/>
    <n v="78.146000000000001"/>
    <s v="SP125"/>
    <s v="Salesperson_25"/>
    <s v="Shipped"/>
    <s v="online"/>
  </r>
  <r>
    <s v="S09026"/>
    <d v="2024-02-10T15:20:00"/>
    <x v="52"/>
    <s v="P1025"/>
    <s v="Kurta_025"/>
    <x v="1"/>
    <s v="Blue"/>
    <s v="L"/>
    <n v="4"/>
    <n v="2343.12"/>
    <n v="1714.97"/>
    <n v="9372.48"/>
    <n v="6859.88"/>
    <s v="C29025"/>
    <s v="Aarav_9025"/>
    <s v="Tirunelveli"/>
    <n v="8.7139000000000006"/>
    <n v="77.756699999999995"/>
    <s v="SP107"/>
    <s v="Salesperson_7"/>
    <s v="Paid"/>
    <s v="online"/>
  </r>
  <r>
    <s v="S09027"/>
    <d v="2023-11-22T12:56:00"/>
    <x v="51"/>
    <s v="P1026"/>
    <s v="Men's_026"/>
    <x v="4"/>
    <s v="Black"/>
    <s v="XXL"/>
    <n v="4"/>
    <n v="1855.61"/>
    <n v="1518.65"/>
    <n v="7422.44"/>
    <n v="6074.6"/>
    <s v="C29026"/>
    <s v="Bhuvana_9026"/>
    <s v="Tirunelveli"/>
    <n v="8.7139000000000006"/>
    <n v="77.756699999999995"/>
    <s v="SP125"/>
    <s v="Salesperson_25"/>
    <s v="Pending"/>
    <s v="online"/>
  </r>
  <r>
    <s v="S09028"/>
    <d v="2024-07-16T16:13:00"/>
    <x v="59"/>
    <s v="P1027"/>
    <s v="Sarees_027"/>
    <x v="7"/>
    <s v="Grey"/>
    <s v="XXL"/>
    <n v="2"/>
    <n v="907.3"/>
    <n v="740.57"/>
    <n v="1814.6"/>
    <n v="1481.14"/>
    <s v="C29027"/>
    <s v="Priya_9027"/>
    <s v="Madurai"/>
    <n v="9.9252000000000002"/>
    <n v="78.119799999999998"/>
    <s v="SP104"/>
    <s v="Salesperson_4"/>
    <s v="Paid"/>
    <s v="in-store"/>
  </r>
  <r>
    <s v="S09029"/>
    <d v="2023-05-08T12:48:00"/>
    <x v="64"/>
    <s v="P1028"/>
    <s v="Men's_028"/>
    <x v="4"/>
    <s v="Green"/>
    <s v="XL"/>
    <n v="4"/>
    <n v="1154.02"/>
    <n v="711.52"/>
    <n v="4616.08"/>
    <n v="2846.08"/>
    <s v="C29028"/>
    <s v="Aarav_9028"/>
    <s v="Tirunelveli"/>
    <n v="8.7139000000000006"/>
    <n v="77.756699999999995"/>
    <s v="SP129"/>
    <s v="Salesperson_29"/>
    <s v="Cancelled"/>
    <s v="third-party"/>
  </r>
  <r>
    <s v="S09030"/>
    <d v="2023-09-24T12:01:00"/>
    <x v="70"/>
    <s v="P1029"/>
    <s v="Sarees_029"/>
    <x v="7"/>
    <s v="Yellow"/>
    <s v="XS"/>
    <n v="1"/>
    <n v="419.96"/>
    <n v="271.58"/>
    <n v="419.96"/>
    <n v="271.58"/>
    <s v="C29029"/>
    <s v="Aarav_9029"/>
    <s v="Chennai"/>
    <n v="13.082700000000001"/>
    <n v="80.270700000000005"/>
    <s v="SP148"/>
    <s v="Salesperson_48"/>
    <s v="Returned"/>
    <s v="mobile_app"/>
  </r>
  <r>
    <s v="S09031"/>
    <d v="2024-07-04T12:06:00"/>
    <x v="9"/>
    <s v="P1030"/>
    <s v="T-Shirts_030"/>
    <x v="2"/>
    <s v="White"/>
    <s v="XS"/>
    <n v="4"/>
    <n v="974.36"/>
    <n v="588.47"/>
    <n v="3897.44"/>
    <n v="2353.88"/>
    <s v="C29030"/>
    <s v="Karthik_9030"/>
    <s v="Erode"/>
    <n v="11.34"/>
    <n v="77.717200000000005"/>
    <s v="SP149"/>
    <s v="Salesperson_49"/>
    <s v="Shipped"/>
    <s v="third-party"/>
  </r>
  <r>
    <s v="S09032"/>
    <d v="2024-08-22T13:31:00"/>
    <x v="68"/>
    <s v="P1031"/>
    <s v="Jeans_031"/>
    <x v="6"/>
    <s v="Red"/>
    <s v="M"/>
    <n v="3"/>
    <n v="1557.72"/>
    <n v="1381.91"/>
    <n v="4673.16"/>
    <n v="4145.7299999999996"/>
    <s v="C29031"/>
    <s v="Devi_9031"/>
    <s v="Vellore"/>
    <n v="12.916499999999999"/>
    <n v="79.132499999999993"/>
    <s v="SP110"/>
    <s v="Salesperson_10"/>
    <s v="Shipped"/>
    <s v="in-store"/>
  </r>
  <r>
    <s v="S09033"/>
    <d v="2023-08-01T19:07:00"/>
    <x v="58"/>
    <s v="P1032"/>
    <s v="Sarees_032"/>
    <x v="7"/>
    <s v="Pink"/>
    <s v="S"/>
    <n v="1"/>
    <n v="713.21"/>
    <n v="533.29999999999995"/>
    <n v="713.21"/>
    <n v="533.29999999999995"/>
    <s v="C29032"/>
    <s v="Sanjay_9032"/>
    <s v="Madurai"/>
    <n v="9.9252000000000002"/>
    <n v="78.119799999999998"/>
    <s v="SP101"/>
    <s v="Salesperson_1"/>
    <s v="Pending"/>
    <s v="in-store"/>
  </r>
  <r>
    <s v="S09034"/>
    <d v="2023-09-29T21:55:00"/>
    <x v="21"/>
    <s v="P1033"/>
    <s v="Women's_033"/>
    <x v="0"/>
    <s v="Grey"/>
    <s v="M"/>
    <n v="2"/>
    <n v="387.15"/>
    <n v="274.27999999999997"/>
    <n v="774.3"/>
    <n v="548.55999999999995"/>
    <s v="C29033"/>
    <s v="Anu_9033"/>
    <s v="Madurai"/>
    <n v="9.9252000000000002"/>
    <n v="78.119799999999998"/>
    <s v="SP135"/>
    <s v="Salesperson_35"/>
    <s v="Pending"/>
    <s v="online"/>
  </r>
  <r>
    <s v="S09035"/>
    <d v="2024-09-30T19:34:00"/>
    <x v="25"/>
    <s v="P1034"/>
    <s v="Men's_034"/>
    <x v="4"/>
    <s v="Yellow"/>
    <s v="S"/>
    <n v="1"/>
    <n v="298.08999999999997"/>
    <n v="200.67"/>
    <n v="298.08999999999997"/>
    <n v="200.67"/>
    <s v="C29034"/>
    <s v="Ravi_9034"/>
    <s v="Chennai"/>
    <n v="13.082700000000001"/>
    <n v="80.270700000000005"/>
    <s v="SP107"/>
    <s v="Salesperson_7"/>
    <s v="Pending"/>
    <s v="in-store"/>
  </r>
  <r>
    <s v="S09036"/>
    <d v="2023-03-01T21:10:00"/>
    <x v="10"/>
    <s v="P1035"/>
    <s v="Sportswear_035"/>
    <x v="3"/>
    <s v="Pink"/>
    <s v="XXL"/>
    <n v="2"/>
    <n v="317.64999999999998"/>
    <n v="199.25"/>
    <n v="635.29999999999995"/>
    <n v="398.5"/>
    <s v="C29035"/>
    <s v="Devi_9035"/>
    <s v="Chennai"/>
    <n v="13.082700000000001"/>
    <n v="80.270700000000005"/>
    <s v="SP142"/>
    <s v="Salesperson_42"/>
    <s v="Shipped"/>
    <s v="in-store"/>
  </r>
  <r>
    <s v="S09037"/>
    <d v="2023-10-05T19:49:00"/>
    <x v="31"/>
    <s v="P1036"/>
    <s v="Kid's_036"/>
    <x v="5"/>
    <s v="Red"/>
    <s v="XXL"/>
    <n v="1"/>
    <n v="215.76"/>
    <n v="155.91999999999999"/>
    <n v="215.76"/>
    <n v="155.91999999999999"/>
    <s v="C29036"/>
    <s v="Bhuvana_9036"/>
    <s v="Tiruchirappalli"/>
    <n v="10.7905"/>
    <n v="78.704700000000003"/>
    <s v="SP109"/>
    <s v="Salesperson_9"/>
    <s v="Returned"/>
    <s v="mobile_app"/>
  </r>
  <r>
    <s v="S09038"/>
    <d v="2023-12-27T16:24:00"/>
    <x v="34"/>
    <s v="P1037"/>
    <s v="Jeans_037"/>
    <x v="6"/>
    <s v="Green"/>
    <s v="S"/>
    <n v="1"/>
    <n v="1353.61"/>
    <n v="822.52"/>
    <n v="1353.61"/>
    <n v="822.52"/>
    <s v="C29037"/>
    <s v="Lakshmi_9037"/>
    <s v="Vellore"/>
    <n v="12.916499999999999"/>
    <n v="79.132499999999993"/>
    <s v="SP130"/>
    <s v="Salesperson_30"/>
    <s v="Returned"/>
    <s v="online"/>
  </r>
  <r>
    <s v="S09039"/>
    <d v="2023-09-29T19:36:00"/>
    <x v="21"/>
    <s v="P1038"/>
    <s v="Kurta_038"/>
    <x v="1"/>
    <s v="Grey"/>
    <s v="L"/>
    <n v="2"/>
    <n v="1308.8399999999999"/>
    <n v="923.59"/>
    <n v="2617.6799999999998"/>
    <n v="1847.18"/>
    <s v="C29038"/>
    <s v="Sathish_9038"/>
    <s v="Salem"/>
    <n v="11.664300000000001"/>
    <n v="78.146000000000001"/>
    <s v="SP124"/>
    <s v="Salesperson_24"/>
    <s v="Shipped"/>
    <s v="in-store"/>
  </r>
  <r>
    <s v="S09040"/>
    <d v="2024-08-02T20:13:00"/>
    <x v="60"/>
    <s v="P1039"/>
    <s v="Sarees_039"/>
    <x v="7"/>
    <s v="Black"/>
    <s v="S"/>
    <n v="2"/>
    <n v="1933.14"/>
    <n v="1508.41"/>
    <n v="3866.28"/>
    <n v="3016.82"/>
    <s v="C29039"/>
    <s v="Vishal_9039"/>
    <s v="Coimbatore"/>
    <n v="11.0168"/>
    <n v="76.955799999999996"/>
    <s v="SP148"/>
    <s v="Salesperson_48"/>
    <s v="Returned"/>
    <s v="in-store"/>
  </r>
  <r>
    <s v="S09041"/>
    <d v="2024-10-08T17:43:00"/>
    <x v="28"/>
    <s v="P1040"/>
    <s v="T-Shirts_040"/>
    <x v="2"/>
    <s v="Green"/>
    <s v="L"/>
    <n v="2"/>
    <n v="2078.5700000000002"/>
    <n v="1365.37"/>
    <n v="4157.1400000000003"/>
    <n v="2730.74"/>
    <s v="C29040"/>
    <s v="Lakshmi_9040"/>
    <s v="Chennai"/>
    <n v="13.082700000000001"/>
    <n v="80.270700000000005"/>
    <s v="SP131"/>
    <s v="Salesperson_31"/>
    <s v="Shipped"/>
    <s v="online"/>
  </r>
  <r>
    <s v="S09042"/>
    <d v="2023-03-16T10:01:00"/>
    <x v="16"/>
    <s v="P1041"/>
    <s v="Sarees_041"/>
    <x v="7"/>
    <s v="Grey"/>
    <s v="XXL"/>
    <n v="1"/>
    <n v="2162.64"/>
    <n v="1496.3"/>
    <n v="2162.64"/>
    <n v="1496.3"/>
    <s v="C29041"/>
    <s v="Ganesh_9041"/>
    <s v="Salem"/>
    <n v="11.664300000000001"/>
    <n v="78.146000000000001"/>
    <s v="SP127"/>
    <s v="Salesperson_27"/>
    <s v="Returned"/>
    <s v="in-store"/>
  </r>
  <r>
    <s v="S09043"/>
    <d v="2023-08-21T20:17:00"/>
    <x v="4"/>
    <s v="P1042"/>
    <s v="Sarees_042"/>
    <x v="7"/>
    <s v="Grey"/>
    <s v="XL"/>
    <n v="2"/>
    <n v="275.32"/>
    <n v="214.45"/>
    <n v="550.64"/>
    <n v="428.9"/>
    <s v="C29042"/>
    <s v="Karthik_9042"/>
    <s v="Erode"/>
    <n v="11.34"/>
    <n v="77.717200000000005"/>
    <s v="SP119"/>
    <s v="Salesperson_19"/>
    <s v="Returned"/>
    <s v="third-party"/>
  </r>
  <r>
    <s v="S09044"/>
    <d v="2024-08-09T13:18:00"/>
    <x v="46"/>
    <s v="P1043"/>
    <s v="Women's_043"/>
    <x v="0"/>
    <s v="Green"/>
    <s v="M"/>
    <n v="2"/>
    <n v="1251.9000000000001"/>
    <n v="1075.1199999999999"/>
    <n v="2503.8000000000002"/>
    <n v="2150.2399999999998"/>
    <s v="C29043"/>
    <s v="Kavin_9043"/>
    <s v="Vellore"/>
    <n v="12.916499999999999"/>
    <n v="79.132499999999993"/>
    <s v="SP136"/>
    <s v="Salesperson_36"/>
    <s v="Pending"/>
    <s v="in-store"/>
  </r>
  <r>
    <s v="S09045"/>
    <d v="2023-05-10T15:36:00"/>
    <x v="64"/>
    <s v="P1044"/>
    <s v="T-Shirts_044"/>
    <x v="2"/>
    <s v="Pink"/>
    <s v="XL"/>
    <n v="1"/>
    <n v="1861.88"/>
    <n v="1172.1400000000001"/>
    <n v="1861.88"/>
    <n v="1172.1400000000001"/>
    <s v="C29044"/>
    <s v="Lakshmi_9044"/>
    <s v="Madurai"/>
    <n v="9.9252000000000002"/>
    <n v="78.119799999999998"/>
    <s v="SP141"/>
    <s v="Salesperson_41"/>
    <s v="Cancelled"/>
    <s v="in-store"/>
  </r>
  <r>
    <s v="S09046"/>
    <d v="2024-05-02T17:37:00"/>
    <x v="47"/>
    <s v="P1045"/>
    <s v="Sarees_045"/>
    <x v="7"/>
    <s v="Blue"/>
    <s v="L"/>
    <n v="1"/>
    <n v="2334.25"/>
    <n v="2010.79"/>
    <n v="2334.25"/>
    <n v="2010.79"/>
    <s v="C29045"/>
    <s v="Karthik_9045"/>
    <s v="Madurai"/>
    <n v="9.9252000000000002"/>
    <n v="78.119799999999998"/>
    <s v="SP111"/>
    <s v="Salesperson_11"/>
    <s v="Cancelled"/>
    <s v="online"/>
  </r>
  <r>
    <s v="S09047"/>
    <d v="2023-09-13T12:04:00"/>
    <x v="61"/>
    <s v="P1046"/>
    <s v="Sportswear_046"/>
    <x v="3"/>
    <s v="Black"/>
    <s v="M"/>
    <n v="1"/>
    <n v="1172.07"/>
    <n v="844.21"/>
    <n v="1172.07"/>
    <n v="844.21"/>
    <s v="C29046"/>
    <s v="Diya_9046"/>
    <s v="Coimbatore"/>
    <n v="11.0168"/>
    <n v="76.955799999999996"/>
    <s v="SP135"/>
    <s v="Salesperson_35"/>
    <s v="Shipped"/>
    <s v="in-store"/>
  </r>
  <r>
    <s v="S09048"/>
    <d v="2023-10-02T17:17:00"/>
    <x v="31"/>
    <s v="P1047"/>
    <s v="Sportswear_047"/>
    <x v="3"/>
    <s v="Maroon"/>
    <s v="L"/>
    <n v="2"/>
    <n v="1389.15"/>
    <n v="988.45"/>
    <n v="2778.3"/>
    <n v="1976.9"/>
    <s v="C29047"/>
    <s v="Meena_9047"/>
    <s v="Salem"/>
    <n v="11.664300000000001"/>
    <n v="78.146000000000001"/>
    <s v="SP140"/>
    <s v="Salesperson_40"/>
    <s v="Paid"/>
    <s v="online"/>
  </r>
  <r>
    <s v="S09049"/>
    <d v="2024-04-16T15:27:00"/>
    <x v="45"/>
    <s v="P1048"/>
    <s v="T-Shirts_048"/>
    <x v="2"/>
    <s v="White"/>
    <s v="XL"/>
    <n v="1"/>
    <n v="320.04000000000002"/>
    <n v="246.12"/>
    <n v="320.04000000000002"/>
    <n v="246.12"/>
    <s v="C29048"/>
    <s v="Ganesh_9048"/>
    <s v="Vellore"/>
    <n v="12.916499999999999"/>
    <n v="79.132499999999993"/>
    <s v="SP142"/>
    <s v="Salesperson_42"/>
    <s v="Shipped"/>
    <s v="in-store"/>
  </r>
  <r>
    <s v="S09050"/>
    <d v="2023-09-29T14:57:00"/>
    <x v="21"/>
    <s v="P1049"/>
    <s v="Sportswear_049"/>
    <x v="3"/>
    <s v="White"/>
    <s v="L"/>
    <n v="1"/>
    <n v="409.06"/>
    <n v="251.16"/>
    <n v="409.06"/>
    <n v="251.16"/>
    <s v="C29049"/>
    <s v="Priya_9049"/>
    <s v="Tiruchirappalli"/>
    <n v="10.7905"/>
    <n v="78.704700000000003"/>
    <s v="SP137"/>
    <s v="Salesperson_37"/>
    <s v="Shipped"/>
    <s v="in-store"/>
  </r>
  <r>
    <s v="S09051"/>
    <d v="2024-07-29T12:37:00"/>
    <x v="60"/>
    <s v="P1050"/>
    <s v="Women's_050"/>
    <x v="0"/>
    <s v="Red"/>
    <s v="S"/>
    <n v="2"/>
    <n v="302.22000000000003"/>
    <n v="191.92"/>
    <n v="604.44000000000005"/>
    <n v="383.84"/>
    <s v="C29050"/>
    <s v="Diya_9050"/>
    <s v="Vellore"/>
    <n v="12.916499999999999"/>
    <n v="79.132499999999993"/>
    <s v="SP149"/>
    <s v="Salesperson_49"/>
    <s v="Pending"/>
    <s v="online"/>
  </r>
  <r>
    <s v="S09052"/>
    <d v="2024-10-06T21:41:00"/>
    <x v="25"/>
    <s v="P1051"/>
    <s v="Sportswear_051"/>
    <x v="3"/>
    <s v="Grey"/>
    <s v="XL"/>
    <n v="1"/>
    <n v="890.98"/>
    <n v="658.41"/>
    <n v="890.98"/>
    <n v="658.41"/>
    <s v="C29051"/>
    <s v="Priya_9051"/>
    <s v="Chennai"/>
    <n v="13.082700000000001"/>
    <n v="80.270700000000005"/>
    <s v="SP126"/>
    <s v="Salesperson_26"/>
    <s v="Cancelled"/>
    <s v="in-store"/>
  </r>
  <r>
    <s v="S09053"/>
    <d v="2024-02-14T18:10:00"/>
    <x v="18"/>
    <s v="P1052"/>
    <s v="Kurta_052"/>
    <x v="1"/>
    <s v="Grey"/>
    <s v="XXL"/>
    <n v="4"/>
    <n v="1612.11"/>
    <n v="1005.81"/>
    <n v="6448.44"/>
    <n v="4023.24"/>
    <s v="C29052"/>
    <s v="Devi_9052"/>
    <s v="Salem"/>
    <n v="11.664300000000001"/>
    <n v="78.146000000000001"/>
    <s v="SP146"/>
    <s v="Salesperson_46"/>
    <s v="Pending"/>
    <s v="online"/>
  </r>
  <r>
    <s v="S09054"/>
    <d v="2023-03-09T17:38:00"/>
    <x v="1"/>
    <s v="P1053"/>
    <s v="Men's_053"/>
    <x v="4"/>
    <s v="Yellow"/>
    <s v="XXL"/>
    <n v="1"/>
    <n v="2277.5100000000002"/>
    <n v="1421.65"/>
    <n v="2277.5100000000002"/>
    <n v="1421.65"/>
    <s v="C29053"/>
    <s v="Devi_9053"/>
    <s v="Chennai"/>
    <n v="13.082700000000001"/>
    <n v="80.270700000000005"/>
    <s v="SP142"/>
    <s v="Salesperson_42"/>
    <s v="Returned"/>
    <s v="in-store"/>
  </r>
  <r>
    <s v="S09055"/>
    <d v="2023-03-22T14:05:00"/>
    <x v="77"/>
    <s v="P1054"/>
    <s v="Sportswear_054"/>
    <x v="3"/>
    <s v="Maroon"/>
    <s v="M"/>
    <n v="2"/>
    <n v="1665.96"/>
    <n v="1331.26"/>
    <n v="3331.92"/>
    <n v="2662.52"/>
    <s v="C29054"/>
    <s v="Priya_9054"/>
    <s v="Madurai"/>
    <n v="9.9252000000000002"/>
    <n v="78.119799999999998"/>
    <s v="SP109"/>
    <s v="Salesperson_9"/>
    <s v="Paid"/>
    <s v="online"/>
  </r>
  <r>
    <s v="S09056"/>
    <d v="2024-06-06T14:01:00"/>
    <x v="40"/>
    <s v="P1055"/>
    <s v="Kurta_055"/>
    <x v="1"/>
    <s v="Black"/>
    <s v="M"/>
    <n v="1"/>
    <n v="2225.27"/>
    <n v="1761.38"/>
    <n v="2225.27"/>
    <n v="1761.38"/>
    <s v="C29055"/>
    <s v="Sanjay_9055"/>
    <s v="Erode"/>
    <n v="11.34"/>
    <n v="77.717200000000005"/>
    <s v="SP121"/>
    <s v="Salesperson_21"/>
    <s v="Paid"/>
    <s v="online"/>
  </r>
  <r>
    <s v="S09057"/>
    <d v="2024-10-10T20:23:00"/>
    <x v="28"/>
    <s v="P1056"/>
    <s v="Kurta_056"/>
    <x v="1"/>
    <s v="Yellow"/>
    <s v="XS"/>
    <n v="2"/>
    <n v="1262.77"/>
    <n v="1021.52"/>
    <n v="2525.54"/>
    <n v="2043.04"/>
    <s v="C29056"/>
    <s v="Karthik_9056"/>
    <s v="Tiruchirappalli"/>
    <n v="10.7905"/>
    <n v="78.704700000000003"/>
    <s v="SP105"/>
    <s v="Salesperson_5"/>
    <s v="Pending"/>
    <s v="mobile_app"/>
  </r>
  <r>
    <s v="S09058"/>
    <d v="2024-03-11T16:35:00"/>
    <x v="24"/>
    <s v="P1057"/>
    <s v="Women's_057"/>
    <x v="0"/>
    <s v="White"/>
    <s v="XS"/>
    <n v="1"/>
    <n v="1503.5"/>
    <n v="946.31"/>
    <n v="1503.5"/>
    <n v="946.31"/>
    <s v="C29057"/>
    <s v="Lakshmi_9057"/>
    <s v="Tiruchirappalli"/>
    <n v="10.7905"/>
    <n v="78.704700000000003"/>
    <s v="SP145"/>
    <s v="Salesperson_45"/>
    <s v="Cancelled"/>
    <s v="online"/>
  </r>
  <r>
    <s v="S09059"/>
    <d v="2024-06-02T15:03:00"/>
    <x v="54"/>
    <s v="P1058"/>
    <s v="Kid's_058"/>
    <x v="5"/>
    <s v="Maroon"/>
    <s v="XXL"/>
    <n v="2"/>
    <n v="488.48"/>
    <n v="355.48"/>
    <n v="976.96"/>
    <n v="710.96"/>
    <s v="C29058"/>
    <s v="Bhuvana_9058"/>
    <s v="Vellore"/>
    <n v="12.916499999999999"/>
    <n v="79.132499999999993"/>
    <s v="SP139"/>
    <s v="Salesperson_39"/>
    <s v="Paid"/>
    <s v="online"/>
  </r>
  <r>
    <s v="S09060"/>
    <d v="2024-07-20T17:58:00"/>
    <x v="59"/>
    <s v="P1059"/>
    <s v="Kurta_059"/>
    <x v="1"/>
    <s v="Maroon"/>
    <s v="L"/>
    <n v="4"/>
    <n v="580.22"/>
    <n v="376.14"/>
    <n v="2320.88"/>
    <n v="1504.56"/>
    <s v="C29059"/>
    <s v="Karthik_9059"/>
    <s v="Coimbatore"/>
    <n v="11.0168"/>
    <n v="76.955799999999996"/>
    <s v="SP140"/>
    <s v="Salesperson_40"/>
    <s v="Returned"/>
    <s v="mobile_app"/>
  </r>
  <r>
    <s v="S09061"/>
    <d v="2023-04-19T14:49:00"/>
    <x v="12"/>
    <s v="P1060"/>
    <s v="Kurta_060"/>
    <x v="1"/>
    <s v="Pink"/>
    <s v="XS"/>
    <n v="1"/>
    <n v="692.37"/>
    <n v="486.14"/>
    <n v="692.37"/>
    <n v="486.14"/>
    <s v="C29060"/>
    <s v="Sanjay_9060"/>
    <s v="Coimbatore"/>
    <n v="11.0168"/>
    <n v="76.955799999999996"/>
    <s v="SP131"/>
    <s v="Salesperson_31"/>
    <s v="Paid"/>
    <s v="in-store"/>
  </r>
  <r>
    <s v="S09062"/>
    <d v="2024-05-27T17:15:00"/>
    <x v="54"/>
    <s v="P1061"/>
    <s v="Sarees_061"/>
    <x v="7"/>
    <s v="Black"/>
    <s v="XL"/>
    <n v="3"/>
    <n v="619.19000000000005"/>
    <n v="460.08"/>
    <n v="1857.57"/>
    <n v="1380.24"/>
    <s v="C29061"/>
    <s v="Priya_9061"/>
    <s v="Vellore"/>
    <n v="12.916499999999999"/>
    <n v="79.132499999999993"/>
    <s v="SP102"/>
    <s v="Salesperson_2"/>
    <s v="Paid"/>
    <s v="online"/>
  </r>
  <r>
    <s v="S09063"/>
    <d v="2023-01-27T10:00:00"/>
    <x v="17"/>
    <s v="P1062"/>
    <s v="Sarees_062"/>
    <x v="7"/>
    <s v="Yellow"/>
    <s v="XXL"/>
    <n v="4"/>
    <n v="254.8"/>
    <n v="173.81"/>
    <n v="1019.2"/>
    <n v="695.24"/>
    <s v="C29062"/>
    <s v="Bhuvana_9062"/>
    <s v="Madurai"/>
    <n v="9.9252000000000002"/>
    <n v="78.119799999999998"/>
    <s v="SP111"/>
    <s v="Salesperson_11"/>
    <s v="Shipped"/>
    <s v="mobile_app"/>
  </r>
  <r>
    <s v="S09064"/>
    <d v="2024-02-24T17:03:00"/>
    <x v="73"/>
    <s v="P1063"/>
    <s v="T-Shirts_063"/>
    <x v="2"/>
    <s v="Blue"/>
    <s v="XXL"/>
    <n v="1"/>
    <n v="1670.44"/>
    <n v="1198.83"/>
    <n v="1670.44"/>
    <n v="1198.83"/>
    <s v="C29063"/>
    <s v="Kavin_9063"/>
    <s v="Salem"/>
    <n v="11.664300000000001"/>
    <n v="78.146000000000001"/>
    <s v="SP124"/>
    <s v="Salesperson_24"/>
    <s v="Returned"/>
    <s v="in-store"/>
  </r>
  <r>
    <s v="S09065"/>
    <d v="2023-10-30T12:02:00"/>
    <x v="5"/>
    <s v="P1064"/>
    <s v="Sarees_064"/>
    <x v="7"/>
    <s v="Green"/>
    <s v="XXL"/>
    <n v="3"/>
    <n v="400.55"/>
    <n v="274.64"/>
    <n v="1201.6500000000001"/>
    <n v="823.92"/>
    <s v="C29064"/>
    <s v="Lakshmi_9064"/>
    <s v="Tirunelveli"/>
    <n v="8.7139000000000006"/>
    <n v="77.756699999999995"/>
    <s v="SP145"/>
    <s v="Salesperson_45"/>
    <s v="Shipped"/>
    <s v="mobile_app"/>
  </r>
  <r>
    <s v="S09066"/>
    <d v="2024-08-01T17:19:00"/>
    <x v="60"/>
    <s v="P1065"/>
    <s v="Sportswear_065"/>
    <x v="3"/>
    <s v="Black"/>
    <s v="M"/>
    <n v="2"/>
    <n v="1821.47"/>
    <n v="1505.59"/>
    <n v="3642.94"/>
    <n v="3011.18"/>
    <s v="C29065"/>
    <s v="Diya_9065"/>
    <s v="Erode"/>
    <n v="11.34"/>
    <n v="77.717200000000005"/>
    <s v="SP134"/>
    <s v="Salesperson_34"/>
    <s v="Pending"/>
    <s v="online"/>
  </r>
  <r>
    <s v="S09067"/>
    <d v="2023-03-03T19:03:00"/>
    <x v="10"/>
    <s v="P1066"/>
    <s v="Kid's_066"/>
    <x v="5"/>
    <s v="Red"/>
    <s v="S"/>
    <n v="2"/>
    <n v="1258.52"/>
    <n v="1107.1099999999999"/>
    <n v="2517.04"/>
    <n v="2214.2199999999998"/>
    <s v="C29066"/>
    <s v="Kavin_9066"/>
    <s v="Vellore"/>
    <n v="12.916499999999999"/>
    <n v="79.132499999999993"/>
    <s v="SP145"/>
    <s v="Salesperson_45"/>
    <s v="Paid"/>
    <s v="in-store"/>
  </r>
  <r>
    <s v="S09068"/>
    <d v="2024-08-25T18:53:00"/>
    <x v="68"/>
    <s v="P1067"/>
    <s v="Women's_067"/>
    <x v="0"/>
    <s v="Black"/>
    <s v="XXL"/>
    <n v="2"/>
    <n v="880.1"/>
    <n v="677.02"/>
    <n v="1760.2"/>
    <n v="1354.04"/>
    <s v="C29067"/>
    <s v="Diya_9067"/>
    <s v="Chennai"/>
    <n v="13.082700000000001"/>
    <n v="80.270700000000005"/>
    <s v="SP103"/>
    <s v="Salesperson_3"/>
    <s v="Pending"/>
    <s v="in-store"/>
  </r>
  <r>
    <s v="S09069"/>
    <d v="2024-02-25T11:46:00"/>
    <x v="73"/>
    <s v="P1068"/>
    <s v="Women's_068"/>
    <x v="0"/>
    <s v="White"/>
    <s v="XL"/>
    <n v="1"/>
    <n v="480.98"/>
    <n v="347.8"/>
    <n v="480.98"/>
    <n v="347.8"/>
    <s v="C29068"/>
    <s v="Anu_9068"/>
    <s v="Chennai"/>
    <n v="13.082700000000001"/>
    <n v="80.270700000000005"/>
    <s v="SP102"/>
    <s v="Salesperson_2"/>
    <s v="Cancelled"/>
    <s v="in-store"/>
  </r>
  <r>
    <s v="S09070"/>
    <d v="2023-06-02T15:18:00"/>
    <x v="30"/>
    <s v="P1069"/>
    <s v="T-Shirts_069"/>
    <x v="2"/>
    <s v="Grey"/>
    <s v="XXL"/>
    <n v="1"/>
    <n v="2453.81"/>
    <n v="1522.28"/>
    <n v="2453.81"/>
    <n v="1522.28"/>
    <s v="C29069"/>
    <s v="Karthik_9069"/>
    <s v="Tirunelveli"/>
    <n v="8.7139000000000006"/>
    <n v="77.756699999999995"/>
    <s v="SP123"/>
    <s v="Salesperson_23"/>
    <s v="Shipped"/>
    <s v="online"/>
  </r>
  <r>
    <s v="S09071"/>
    <d v="2024-05-29T15:17:00"/>
    <x v="54"/>
    <s v="P1070"/>
    <s v="Sportswear_070"/>
    <x v="3"/>
    <s v="Black"/>
    <s v="M"/>
    <n v="2"/>
    <n v="1401.72"/>
    <n v="949.04"/>
    <n v="2803.44"/>
    <n v="1898.08"/>
    <s v="C29070"/>
    <s v="Lakshmi_9070"/>
    <s v="Tiruchirappalli"/>
    <n v="10.7905"/>
    <n v="78.704700000000003"/>
    <s v="SP109"/>
    <s v="Salesperson_9"/>
    <s v="Cancelled"/>
    <s v="mobile_app"/>
  </r>
  <r>
    <s v="S09072"/>
    <d v="2024-08-06T12:36:00"/>
    <x v="46"/>
    <s v="P1071"/>
    <s v="Kid's_071"/>
    <x v="5"/>
    <s v="Black"/>
    <s v="XL"/>
    <n v="3"/>
    <n v="1236"/>
    <n v="761.3"/>
    <n v="3708"/>
    <n v="2283.9"/>
    <s v="C29071"/>
    <s v="Diya_9071"/>
    <s v="Tiruchirappalli"/>
    <n v="10.7905"/>
    <n v="78.704700000000003"/>
    <s v="SP108"/>
    <s v="Salesperson_8"/>
    <s v="Paid"/>
    <s v="online"/>
  </r>
  <r>
    <s v="S09073"/>
    <d v="2024-05-12T20:48:00"/>
    <x v="83"/>
    <s v="P1072"/>
    <s v="Jeans_072"/>
    <x v="6"/>
    <s v="Pink"/>
    <s v="L"/>
    <n v="2"/>
    <n v="1894.99"/>
    <n v="1636.46"/>
    <n v="3789.98"/>
    <n v="3272.92"/>
    <s v="C29072"/>
    <s v="Sathish_9072"/>
    <s v="Salem"/>
    <n v="11.664300000000001"/>
    <n v="78.146000000000001"/>
    <s v="SP139"/>
    <s v="Salesperson_39"/>
    <s v="Cancelled"/>
    <s v="online"/>
  </r>
  <r>
    <s v="S09074"/>
    <d v="2024-10-03T14:01:00"/>
    <x v="25"/>
    <s v="P1073"/>
    <s v="Jeans_073"/>
    <x v="6"/>
    <s v="Yellow"/>
    <s v="XL"/>
    <n v="1"/>
    <n v="865.06"/>
    <n v="692.63"/>
    <n v="865.06"/>
    <n v="692.63"/>
    <s v="C29073"/>
    <s v="Anu_9073"/>
    <s v="Chennai"/>
    <n v="13.082700000000001"/>
    <n v="80.270700000000005"/>
    <s v="SP133"/>
    <s v="Salesperson_33"/>
    <s v="Returned"/>
    <s v="in-store"/>
  </r>
  <r>
    <s v="S09075"/>
    <d v="2023-05-14T10:34:00"/>
    <x v="64"/>
    <s v="P1074"/>
    <s v="Kurta_074"/>
    <x v="1"/>
    <s v="Maroon"/>
    <s v="L"/>
    <n v="2"/>
    <n v="1769.8"/>
    <n v="1063.1500000000001"/>
    <n v="3539.6"/>
    <n v="2126.3000000000002"/>
    <s v="C29074"/>
    <s v="Meena_9074"/>
    <s v="Madurai"/>
    <n v="9.9252000000000002"/>
    <n v="78.119799999999998"/>
    <s v="SP136"/>
    <s v="Salesperson_36"/>
    <s v="Shipped"/>
    <s v="online"/>
  </r>
  <r>
    <s v="S09076"/>
    <d v="2023-08-25T20:41:00"/>
    <x v="4"/>
    <s v="P1075"/>
    <s v="Sarees_075"/>
    <x v="7"/>
    <s v="Maroon"/>
    <s v="M"/>
    <n v="1"/>
    <n v="414.58"/>
    <n v="281.60000000000002"/>
    <n v="414.58"/>
    <n v="281.60000000000002"/>
    <s v="C29075"/>
    <s v="Sanjay_9075"/>
    <s v="Tirunelveli"/>
    <n v="8.7139000000000006"/>
    <n v="77.756699999999995"/>
    <s v="SP127"/>
    <s v="Salesperson_27"/>
    <s v="Pending"/>
    <s v="mobile_app"/>
  </r>
  <r>
    <s v="S09077"/>
    <d v="2023-06-25T16:01:00"/>
    <x v="88"/>
    <s v="P1076"/>
    <s v="Sportswear_076"/>
    <x v="3"/>
    <s v="Blue"/>
    <s v="XXL"/>
    <n v="3"/>
    <n v="553.64"/>
    <n v="440.98"/>
    <n v="1660.92"/>
    <n v="1322.94"/>
    <s v="C29076"/>
    <s v="Meena_9076"/>
    <s v="Vellore"/>
    <n v="12.916499999999999"/>
    <n v="79.132499999999993"/>
    <s v="SP103"/>
    <s v="Salesperson_3"/>
    <s v="Pending"/>
    <s v="in-store"/>
  </r>
  <r>
    <s v="S09078"/>
    <d v="2023-07-11T12:10:00"/>
    <x v="91"/>
    <s v="P1077"/>
    <s v="T-Shirts_077"/>
    <x v="2"/>
    <s v="White"/>
    <s v="L"/>
    <n v="4"/>
    <n v="2475.69"/>
    <n v="2064"/>
    <n v="9902.76"/>
    <n v="8256"/>
    <s v="C29077"/>
    <s v="Bhuvana_9077"/>
    <s v="Salem"/>
    <n v="11.664300000000001"/>
    <n v="78.146000000000001"/>
    <s v="SP122"/>
    <s v="Salesperson_22"/>
    <s v="Cancelled"/>
    <s v="online"/>
  </r>
  <r>
    <s v="S09079"/>
    <d v="2024-04-27T14:32:00"/>
    <x v="75"/>
    <s v="P1078"/>
    <s v="Men's_078"/>
    <x v="4"/>
    <s v="Red"/>
    <s v="L"/>
    <n v="1"/>
    <n v="1840.96"/>
    <n v="1462.84"/>
    <n v="1840.96"/>
    <n v="1462.84"/>
    <s v="C29078"/>
    <s v="Priya_9078"/>
    <s v="Chennai"/>
    <n v="13.082700000000001"/>
    <n v="80.270700000000005"/>
    <s v="SP136"/>
    <s v="Salesperson_36"/>
    <s v="Returned"/>
    <s v="in-store"/>
  </r>
  <r>
    <s v="S09080"/>
    <d v="2023-05-21T18:12:00"/>
    <x v="62"/>
    <s v="P1079"/>
    <s v="Sportswear_079"/>
    <x v="3"/>
    <s v="Maroon"/>
    <s v="S"/>
    <n v="2"/>
    <n v="1046.1600000000001"/>
    <n v="855.43"/>
    <n v="2092.3200000000002"/>
    <n v="1710.86"/>
    <s v="C29079"/>
    <s v="Aarav_9079"/>
    <s v="Erode"/>
    <n v="11.34"/>
    <n v="77.717200000000005"/>
    <s v="SP109"/>
    <s v="Salesperson_9"/>
    <s v="Shipped"/>
    <s v="in-store"/>
  </r>
  <r>
    <s v="S09081"/>
    <d v="2024-06-01T12:18:00"/>
    <x v="54"/>
    <s v="P1080"/>
    <s v="T-Shirts_080"/>
    <x v="2"/>
    <s v="Pink"/>
    <s v="XXL"/>
    <n v="4"/>
    <n v="2221.12"/>
    <n v="1345.55"/>
    <n v="8884.48"/>
    <n v="5382.2"/>
    <s v="C29080"/>
    <s v="Karthik_9080"/>
    <s v="Vellore"/>
    <n v="12.916499999999999"/>
    <n v="79.132499999999993"/>
    <s v="SP111"/>
    <s v="Salesperson_11"/>
    <s v="Returned"/>
    <s v="in-store"/>
  </r>
  <r>
    <s v="S09082"/>
    <d v="2023-08-24T10:13:00"/>
    <x v="4"/>
    <s v="P1081"/>
    <s v="T-Shirts_081"/>
    <x v="2"/>
    <s v="White"/>
    <s v="L"/>
    <n v="2"/>
    <n v="949.5"/>
    <n v="807.98"/>
    <n v="1899"/>
    <n v="1615.96"/>
    <s v="C29081"/>
    <s v="Ganesh_9081"/>
    <s v="Tiruchirappalli"/>
    <n v="10.7905"/>
    <n v="78.704700000000003"/>
    <s v="SP105"/>
    <s v="Salesperson_5"/>
    <s v="Pending"/>
    <s v="in-store"/>
  </r>
  <r>
    <s v="S09083"/>
    <d v="2024-04-28T10:48:00"/>
    <x v="75"/>
    <s v="P1082"/>
    <s v="T-Shirts_082"/>
    <x v="2"/>
    <s v="Green"/>
    <s v="XXL"/>
    <n v="2"/>
    <n v="2075.73"/>
    <n v="1433.03"/>
    <n v="4151.46"/>
    <n v="2866.06"/>
    <s v="C29082"/>
    <s v="Ganesh_9082"/>
    <s v="Chennai"/>
    <n v="13.082700000000001"/>
    <n v="80.270700000000005"/>
    <s v="SP137"/>
    <s v="Salesperson_37"/>
    <s v="Pending"/>
    <s v="in-store"/>
  </r>
  <r>
    <s v="S09084"/>
    <d v="2024-08-28T12:55:00"/>
    <x v="20"/>
    <s v="P1083"/>
    <s v="Sportswear_083"/>
    <x v="3"/>
    <s v="White"/>
    <s v="XL"/>
    <n v="1"/>
    <n v="762.21"/>
    <n v="591.41"/>
    <n v="762.21"/>
    <n v="591.41"/>
    <s v="C29083"/>
    <s v="Meena_9083"/>
    <s v="Chennai"/>
    <n v="13.082700000000001"/>
    <n v="80.270700000000005"/>
    <s v="SP137"/>
    <s v="Salesperson_37"/>
    <s v="Cancelled"/>
    <s v="online"/>
  </r>
  <r>
    <s v="S09085"/>
    <d v="2024-03-28T13:23:00"/>
    <x v="26"/>
    <s v="P1084"/>
    <s v="Women's_084"/>
    <x v="0"/>
    <s v="Blue"/>
    <s v="S"/>
    <n v="3"/>
    <n v="1138.3"/>
    <n v="790.68"/>
    <n v="3414.9"/>
    <n v="2372.04"/>
    <s v="C29084"/>
    <s v="Kavin_9084"/>
    <s v="Chennai"/>
    <n v="13.082700000000001"/>
    <n v="80.270700000000005"/>
    <s v="SP111"/>
    <s v="Salesperson_11"/>
    <s v="Paid"/>
    <s v="online"/>
  </r>
  <r>
    <s v="S09086"/>
    <d v="2023-03-11T14:36:00"/>
    <x v="1"/>
    <s v="P1085"/>
    <s v="Sarees_085"/>
    <x v="7"/>
    <s v="Blue"/>
    <s v="S"/>
    <n v="2"/>
    <n v="930.74"/>
    <n v="791.89"/>
    <n v="1861.48"/>
    <n v="1583.78"/>
    <s v="C29085"/>
    <s v="Lakshmi_9085"/>
    <s v="Tirunelveli"/>
    <n v="8.7139000000000006"/>
    <n v="77.756699999999995"/>
    <s v="SP105"/>
    <s v="Salesperson_5"/>
    <s v="Pending"/>
    <s v="in-store"/>
  </r>
  <r>
    <s v="S09087"/>
    <d v="2023-05-18T12:46:00"/>
    <x v="62"/>
    <s v="P1086"/>
    <s v="Kurta_086"/>
    <x v="1"/>
    <s v="Maroon"/>
    <s v="M"/>
    <n v="4"/>
    <n v="274.60000000000002"/>
    <n v="235.17"/>
    <n v="1098.4000000000001"/>
    <n v="940.68"/>
    <s v="C29086"/>
    <s v="Aarav_9086"/>
    <s v="Tirunelveli"/>
    <n v="8.7139000000000006"/>
    <n v="77.756699999999995"/>
    <s v="SP118"/>
    <s v="Salesperson_18"/>
    <s v="Paid"/>
    <s v="in-store"/>
  </r>
  <r>
    <s v="S09088"/>
    <d v="2023-02-24T20:58:00"/>
    <x v="29"/>
    <s v="P1087"/>
    <s v="Kurta_087"/>
    <x v="1"/>
    <s v="Yellow"/>
    <s v="S"/>
    <n v="3"/>
    <n v="1057.68"/>
    <n v="840.43"/>
    <n v="3173.04"/>
    <n v="2521.29"/>
    <s v="C29087"/>
    <s v="Meena_9087"/>
    <s v="Vellore"/>
    <n v="12.916499999999999"/>
    <n v="79.132499999999993"/>
    <s v="SP100"/>
    <s v="Salesperson_0"/>
    <s v="Paid"/>
    <s v="in-store"/>
  </r>
  <r>
    <s v="S09089"/>
    <d v="2024-03-31T20:54:00"/>
    <x v="26"/>
    <s v="P1088"/>
    <s v="Sportswear_088"/>
    <x v="3"/>
    <s v="Grey"/>
    <s v="L"/>
    <n v="4"/>
    <n v="1691.53"/>
    <n v="1243.2"/>
    <n v="6766.12"/>
    <n v="4972.8"/>
    <s v="C29088"/>
    <s v="Karthik_9088"/>
    <s v="Coimbatore"/>
    <n v="11.0168"/>
    <n v="76.955799999999996"/>
    <s v="SP139"/>
    <s v="Salesperson_39"/>
    <s v="Paid"/>
    <s v="online"/>
  </r>
  <r>
    <s v="S09090"/>
    <d v="2024-03-17T17:13:00"/>
    <x v="24"/>
    <s v="P1089"/>
    <s v="Men's_089"/>
    <x v="4"/>
    <s v="Black"/>
    <s v="S"/>
    <n v="1"/>
    <n v="2445.96"/>
    <n v="1872.43"/>
    <n v="2445.96"/>
    <n v="1872.43"/>
    <s v="C29089"/>
    <s v="Kavin_9089"/>
    <s v="Erode"/>
    <n v="11.34"/>
    <n v="77.717200000000005"/>
    <s v="SP101"/>
    <s v="Salesperson_1"/>
    <s v="Shipped"/>
    <s v="in-store"/>
  </r>
  <r>
    <s v="S09091"/>
    <d v="2023-02-18T20:19:00"/>
    <x v="43"/>
    <s v="P1090"/>
    <s v="Jeans_090"/>
    <x v="6"/>
    <s v="White"/>
    <s v="L"/>
    <n v="4"/>
    <n v="1956.59"/>
    <n v="1303.6199999999999"/>
    <n v="7826.36"/>
    <n v="5214.4799999999996"/>
    <s v="C29090"/>
    <s v="Anu_9090"/>
    <s v="Salem"/>
    <n v="11.664300000000001"/>
    <n v="78.146000000000001"/>
    <s v="SP115"/>
    <s v="Salesperson_15"/>
    <s v="Pending"/>
    <s v="mobile_app"/>
  </r>
  <r>
    <s v="S09092"/>
    <d v="2024-05-11T12:29:00"/>
    <x v="83"/>
    <s v="P1091"/>
    <s v="Kurta_091"/>
    <x v="1"/>
    <s v="Grey"/>
    <s v="M"/>
    <n v="1"/>
    <n v="1409.04"/>
    <n v="854.68"/>
    <n v="1409.04"/>
    <n v="854.68"/>
    <s v="C29091"/>
    <s v="Ganesh_9091"/>
    <s v="Salem"/>
    <n v="11.664300000000001"/>
    <n v="78.146000000000001"/>
    <s v="SP127"/>
    <s v="Salesperson_27"/>
    <s v="Returned"/>
    <s v="in-store"/>
  </r>
  <r>
    <s v="S09093"/>
    <d v="2023-09-22T14:58:00"/>
    <x v="70"/>
    <s v="P1092"/>
    <s v="Jeans_092"/>
    <x v="6"/>
    <s v="Blue"/>
    <s v="XS"/>
    <n v="4"/>
    <n v="2160.12"/>
    <n v="1717.36"/>
    <n v="8640.48"/>
    <n v="6869.44"/>
    <s v="C29092"/>
    <s v="Bhuvana_9092"/>
    <s v="Tiruchirappalli"/>
    <n v="10.7905"/>
    <n v="78.704700000000003"/>
    <s v="SP108"/>
    <s v="Salesperson_8"/>
    <s v="Pending"/>
    <s v="online"/>
  </r>
  <r>
    <s v="S09094"/>
    <d v="2023-02-08T13:33:00"/>
    <x v="80"/>
    <s v="P1093"/>
    <s v="Jeans_093"/>
    <x v="6"/>
    <s v="Maroon"/>
    <s v="XXL"/>
    <n v="2"/>
    <n v="1899.98"/>
    <n v="1590.89"/>
    <n v="3799.96"/>
    <n v="3181.78"/>
    <s v="C29093"/>
    <s v="Sanjay_9093"/>
    <s v="Tirunelveli"/>
    <n v="8.7139000000000006"/>
    <n v="77.756699999999995"/>
    <s v="SP116"/>
    <s v="Salesperson_16"/>
    <s v="Pending"/>
    <s v="in-store"/>
  </r>
  <r>
    <s v="S09095"/>
    <d v="2024-03-27T13:19:00"/>
    <x v="26"/>
    <s v="P1094"/>
    <s v="Sportswear_094"/>
    <x v="3"/>
    <s v="Pink"/>
    <s v="L"/>
    <n v="1"/>
    <n v="1062.0999999999999"/>
    <n v="715.96"/>
    <n v="1062.0999999999999"/>
    <n v="715.96"/>
    <s v="C29094"/>
    <s v="Meena_9094"/>
    <s v="Chennai"/>
    <n v="13.082700000000001"/>
    <n v="80.270700000000005"/>
    <s v="SP147"/>
    <s v="Salesperson_47"/>
    <s v="Returned"/>
    <s v="in-store"/>
  </r>
  <r>
    <s v="S09096"/>
    <d v="2024-03-31T10:49:00"/>
    <x v="26"/>
    <s v="P1095"/>
    <s v="Sarees_095"/>
    <x v="7"/>
    <s v="Maroon"/>
    <s v="S"/>
    <n v="3"/>
    <n v="309.06"/>
    <n v="263.12"/>
    <n v="927.18"/>
    <n v="789.36"/>
    <s v="C29095"/>
    <s v="Diya_9095"/>
    <s v="Erode"/>
    <n v="11.34"/>
    <n v="77.717200000000005"/>
    <s v="SP147"/>
    <s v="Salesperson_47"/>
    <s v="Returned"/>
    <s v="in-store"/>
  </r>
  <r>
    <s v="S09097"/>
    <d v="2024-07-23T14:58:00"/>
    <x v="79"/>
    <s v="P1096"/>
    <s v="Sarees_096"/>
    <x v="7"/>
    <s v="Pink"/>
    <s v="XL"/>
    <n v="1"/>
    <n v="263.72000000000003"/>
    <n v="188.66"/>
    <n v="263.72000000000003"/>
    <n v="188.66"/>
    <s v="C29096"/>
    <s v="Kavin_9096"/>
    <s v="Madurai"/>
    <n v="9.9252000000000002"/>
    <n v="78.119799999999998"/>
    <s v="SP117"/>
    <s v="Salesperson_17"/>
    <s v="Pending"/>
    <s v="mobile_app"/>
  </r>
  <r>
    <s v="S09098"/>
    <d v="2024-07-28T16:31:00"/>
    <x v="79"/>
    <s v="P1097"/>
    <s v="Women's_097"/>
    <x v="0"/>
    <s v="Green"/>
    <s v="XXL"/>
    <n v="2"/>
    <n v="1521.39"/>
    <n v="937.7"/>
    <n v="3042.78"/>
    <n v="1875.4"/>
    <s v="C29097"/>
    <s v="Lakshmi_9097"/>
    <s v="Coimbatore"/>
    <n v="11.0168"/>
    <n v="76.955799999999996"/>
    <s v="SP109"/>
    <s v="Salesperson_9"/>
    <s v="Returned"/>
    <s v="in-store"/>
  </r>
  <r>
    <s v="S09099"/>
    <d v="2023-12-31T17:38:00"/>
    <x v="34"/>
    <s v="P1098"/>
    <s v="Sarees_098"/>
    <x v="7"/>
    <s v="Maroon"/>
    <s v="XL"/>
    <n v="1"/>
    <n v="737.1"/>
    <n v="515.91999999999996"/>
    <n v="737.1"/>
    <n v="515.91999999999996"/>
    <s v="C29098"/>
    <s v="Sathish_9098"/>
    <s v="Tiruchirappalli"/>
    <n v="10.7905"/>
    <n v="78.704700000000003"/>
    <s v="SP147"/>
    <s v="Salesperson_47"/>
    <s v="Cancelled"/>
    <s v="online"/>
  </r>
  <r>
    <s v="S09100"/>
    <d v="2024-08-08T18:05:00"/>
    <x v="46"/>
    <s v="P1099"/>
    <s v="Kid's_099"/>
    <x v="5"/>
    <s v="Black"/>
    <s v="XS"/>
    <n v="1"/>
    <n v="2116.44"/>
    <n v="1681.53"/>
    <n v="2116.44"/>
    <n v="1681.53"/>
    <s v="C29099"/>
    <s v="Ravi_9099"/>
    <s v="Coimbatore"/>
    <n v="11.0168"/>
    <n v="76.955799999999996"/>
    <s v="SP117"/>
    <s v="Salesperson_17"/>
    <s v="Paid"/>
    <s v="mobile_app"/>
  </r>
  <r>
    <s v="S09101"/>
    <d v="2023-03-24T13:01:00"/>
    <x v="77"/>
    <s v="P1100"/>
    <s v="Kid's_100"/>
    <x v="5"/>
    <s v="Yellow"/>
    <s v="L"/>
    <n v="2"/>
    <n v="2474.2399999999998"/>
    <n v="1616.73"/>
    <n v="4948.4799999999996"/>
    <n v="3233.46"/>
    <s v="C29100"/>
    <s v="Aarav_9100"/>
    <s v="Erode"/>
    <n v="11.34"/>
    <n v="77.717200000000005"/>
    <s v="SP128"/>
    <s v="Salesperson_28"/>
    <s v="Paid"/>
    <s v="in-store"/>
  </r>
  <r>
    <s v="S09102"/>
    <d v="2023-08-17T10:03:00"/>
    <x v="63"/>
    <s v="P1101"/>
    <s v="Sportswear_101"/>
    <x v="3"/>
    <s v="Grey"/>
    <s v="XL"/>
    <n v="2"/>
    <n v="1529.54"/>
    <n v="1243.08"/>
    <n v="3059.08"/>
    <n v="2486.16"/>
    <s v="C29101"/>
    <s v="Devi_9101"/>
    <s v="Madurai"/>
    <n v="9.9252000000000002"/>
    <n v="78.119799999999998"/>
    <s v="SP119"/>
    <s v="Salesperson_19"/>
    <s v="Returned"/>
    <s v="third-party"/>
  </r>
  <r>
    <s v="S09103"/>
    <d v="2024-07-17T21:53:00"/>
    <x v="59"/>
    <s v="P1102"/>
    <s v="Sarees_102"/>
    <x v="7"/>
    <s v="White"/>
    <s v="XXL"/>
    <n v="4"/>
    <n v="1651.06"/>
    <n v="1463.81"/>
    <n v="6604.24"/>
    <n v="5855.24"/>
    <s v="C29102"/>
    <s v="Bhuvana_9102"/>
    <s v="Vellore"/>
    <n v="12.916499999999999"/>
    <n v="79.132499999999993"/>
    <s v="SP120"/>
    <s v="Salesperson_20"/>
    <s v="Cancelled"/>
    <s v="mobile_app"/>
  </r>
  <r>
    <s v="S09104"/>
    <d v="2024-06-08T12:57:00"/>
    <x v="40"/>
    <s v="P1103"/>
    <s v="Sportswear_103"/>
    <x v="3"/>
    <s v="Blue"/>
    <s v="XS"/>
    <n v="2"/>
    <n v="286.33999999999997"/>
    <n v="244.84"/>
    <n v="572.67999999999995"/>
    <n v="489.68"/>
    <s v="C29103"/>
    <s v="Meena_9103"/>
    <s v="Coimbatore"/>
    <n v="11.0168"/>
    <n v="76.955799999999996"/>
    <s v="SP123"/>
    <s v="Salesperson_23"/>
    <s v="Shipped"/>
    <s v="in-store"/>
  </r>
  <r>
    <s v="S09105"/>
    <d v="2023-11-15T19:56:00"/>
    <x v="44"/>
    <s v="P1104"/>
    <s v="Sportswear_104"/>
    <x v="3"/>
    <s v="Black"/>
    <s v="XS"/>
    <n v="4"/>
    <n v="1060.4100000000001"/>
    <n v="673.02"/>
    <n v="4241.6400000000003"/>
    <n v="2692.08"/>
    <s v="C29104"/>
    <s v="Lakshmi_9104"/>
    <s v="Chennai"/>
    <n v="13.082700000000001"/>
    <n v="80.270700000000005"/>
    <s v="SP108"/>
    <s v="Salesperson_8"/>
    <s v="Returned"/>
    <s v="in-store"/>
  </r>
  <r>
    <s v="S09106"/>
    <d v="2023-07-14T18:28:00"/>
    <x v="91"/>
    <s v="P1105"/>
    <s v="Kid's_105"/>
    <x v="5"/>
    <s v="Pink"/>
    <s v="M"/>
    <n v="1"/>
    <n v="2264.38"/>
    <n v="2008.37"/>
    <n v="2264.38"/>
    <n v="2008.37"/>
    <s v="C29105"/>
    <s v="Karthik_9105"/>
    <s v="Erode"/>
    <n v="11.34"/>
    <n v="77.717200000000005"/>
    <s v="SP114"/>
    <s v="Salesperson_14"/>
    <s v="Cancelled"/>
    <s v="mobile_app"/>
  </r>
  <r>
    <s v="S09107"/>
    <d v="2024-04-19T16:58:00"/>
    <x v="45"/>
    <s v="P1106"/>
    <s v="T-Shirts_106"/>
    <x v="2"/>
    <s v="Pink"/>
    <s v="XL"/>
    <n v="2"/>
    <n v="1056.8900000000001"/>
    <n v="907.01"/>
    <n v="2113.7800000000002"/>
    <n v="1814.02"/>
    <s v="C29106"/>
    <s v="Vishal_9106"/>
    <s v="Tirunelveli"/>
    <n v="8.7139000000000006"/>
    <n v="77.756699999999995"/>
    <s v="SP132"/>
    <s v="Salesperson_32"/>
    <s v="Pending"/>
    <s v="online"/>
  </r>
  <r>
    <s v="S09108"/>
    <d v="2023-10-01T21:44:00"/>
    <x v="21"/>
    <s v="P1107"/>
    <s v="Women's_107"/>
    <x v="0"/>
    <s v="Red"/>
    <s v="XL"/>
    <n v="4"/>
    <n v="456.35"/>
    <n v="339.68"/>
    <n v="1825.4"/>
    <n v="1358.72"/>
    <s v="C29107"/>
    <s v="Aarav_9107"/>
    <s v="Tiruchirappalli"/>
    <n v="10.7905"/>
    <n v="78.704700000000003"/>
    <s v="SP122"/>
    <s v="Salesperson_22"/>
    <s v="Cancelled"/>
    <s v="mobile_app"/>
  </r>
  <r>
    <s v="S09109"/>
    <d v="2023-11-10T18:06:00"/>
    <x v="81"/>
    <s v="P1108"/>
    <s v="Sarees_108"/>
    <x v="7"/>
    <s v="Maroon"/>
    <s v="XXL"/>
    <n v="2"/>
    <n v="2232.2600000000002"/>
    <n v="1720.84"/>
    <n v="4464.5200000000004"/>
    <n v="3441.68"/>
    <s v="C29108"/>
    <s v="Ravi_9108"/>
    <s v="Madurai"/>
    <n v="9.9252000000000002"/>
    <n v="78.119799999999998"/>
    <s v="SP124"/>
    <s v="Salesperson_24"/>
    <s v="Pending"/>
    <s v="third-party"/>
  </r>
  <r>
    <s v="S09110"/>
    <d v="2023-06-17T20:46:00"/>
    <x v="23"/>
    <s v="P1109"/>
    <s v="Kid's_109"/>
    <x v="5"/>
    <s v="Grey"/>
    <s v="M"/>
    <n v="4"/>
    <n v="2115.7199999999998"/>
    <n v="1524.25"/>
    <n v="8462.8799999999992"/>
    <n v="6097"/>
    <s v="C29109"/>
    <s v="Aarav_9109"/>
    <s v="Madurai"/>
    <n v="9.9252000000000002"/>
    <n v="78.119799999999998"/>
    <s v="SP131"/>
    <s v="Salesperson_31"/>
    <s v="Paid"/>
    <s v="in-store"/>
  </r>
  <r>
    <s v="S09111"/>
    <d v="2024-05-09T16:56:00"/>
    <x v="83"/>
    <s v="P1110"/>
    <s v="Kid's_110"/>
    <x v="5"/>
    <s v="Pink"/>
    <s v="M"/>
    <n v="2"/>
    <n v="1034.19"/>
    <n v="921.46"/>
    <n v="2068.38"/>
    <n v="1842.92"/>
    <s v="C29110"/>
    <s v="Kavin_9110"/>
    <s v="Coimbatore"/>
    <n v="11.0168"/>
    <n v="76.955799999999996"/>
    <s v="SP147"/>
    <s v="Salesperson_47"/>
    <s v="Paid"/>
    <s v="in-store"/>
  </r>
  <r>
    <s v="S09112"/>
    <d v="2024-04-24T19:17:00"/>
    <x v="75"/>
    <s v="P1111"/>
    <s v="Kid's_111"/>
    <x v="5"/>
    <s v="Black"/>
    <s v="XL"/>
    <n v="1"/>
    <n v="658.34"/>
    <n v="533.1"/>
    <n v="658.34"/>
    <n v="533.1"/>
    <s v="C29111"/>
    <s v="Sanjay_9111"/>
    <s v="Vellore"/>
    <n v="12.916499999999999"/>
    <n v="79.132499999999993"/>
    <s v="SP110"/>
    <s v="Salesperson_10"/>
    <s v="Cancelled"/>
    <s v="online"/>
  </r>
  <r>
    <s v="S09113"/>
    <d v="2024-01-07T11:47:00"/>
    <x v="39"/>
    <s v="P1112"/>
    <s v="Men's_112"/>
    <x v="4"/>
    <s v="Grey"/>
    <s v="S"/>
    <n v="1"/>
    <n v="757.8"/>
    <n v="509.95"/>
    <n v="757.8"/>
    <n v="509.95"/>
    <s v="C29112"/>
    <s v="Priya_9112"/>
    <s v="Erode"/>
    <n v="11.34"/>
    <n v="77.717200000000005"/>
    <s v="SP147"/>
    <s v="Salesperson_47"/>
    <s v="Returned"/>
    <s v="mobile_app"/>
  </r>
  <r>
    <s v="S09114"/>
    <d v="2024-05-29T16:23:00"/>
    <x v="54"/>
    <s v="P1113"/>
    <s v="Sportswear_113"/>
    <x v="3"/>
    <s v="Red"/>
    <s v="L"/>
    <n v="2"/>
    <n v="1300"/>
    <n v="1006.99"/>
    <n v="2600"/>
    <n v="2013.98"/>
    <s v="C29113"/>
    <s v="Lakshmi_9113"/>
    <s v="Tirunelveli"/>
    <n v="8.7139000000000006"/>
    <n v="77.756699999999995"/>
    <s v="SP137"/>
    <s v="Salesperson_37"/>
    <s v="Cancelled"/>
    <s v="in-store"/>
  </r>
  <r>
    <s v="S09115"/>
    <d v="2023-06-06T12:42:00"/>
    <x v="87"/>
    <s v="P1114"/>
    <s v="Men's_114"/>
    <x v="4"/>
    <s v="Blue"/>
    <s v="XL"/>
    <n v="1"/>
    <n v="1405.4"/>
    <n v="843.55"/>
    <n v="1405.4"/>
    <n v="843.55"/>
    <s v="C29114"/>
    <s v="Bhuvana_9114"/>
    <s v="Erode"/>
    <n v="11.34"/>
    <n v="77.717200000000005"/>
    <s v="SP142"/>
    <s v="Salesperson_42"/>
    <s v="Returned"/>
    <s v="third-party"/>
  </r>
  <r>
    <s v="S09116"/>
    <d v="2023-05-04T12:15:00"/>
    <x v="32"/>
    <s v="P1115"/>
    <s v="Jeans_115"/>
    <x v="6"/>
    <s v="Black"/>
    <s v="M"/>
    <n v="3"/>
    <n v="1485.7"/>
    <n v="955.87"/>
    <n v="4457.1000000000004"/>
    <n v="2867.61"/>
    <s v="C29115"/>
    <s v="Priya_9115"/>
    <s v="Madurai"/>
    <n v="9.9252000000000002"/>
    <n v="78.119799999999998"/>
    <s v="SP112"/>
    <s v="Salesperson_12"/>
    <s v="Cancelled"/>
    <s v="in-store"/>
  </r>
  <r>
    <s v="S09117"/>
    <d v="2024-03-13T11:44:00"/>
    <x v="24"/>
    <s v="P1116"/>
    <s v="Sarees_116"/>
    <x v="7"/>
    <s v="Red"/>
    <s v="S"/>
    <n v="2"/>
    <n v="1735.67"/>
    <n v="1408.02"/>
    <n v="3471.34"/>
    <n v="2816.04"/>
    <s v="C29116"/>
    <s v="Diya_9116"/>
    <s v="Coimbatore"/>
    <n v="11.0168"/>
    <n v="76.955799999999996"/>
    <s v="SP107"/>
    <s v="Salesperson_7"/>
    <s v="Cancelled"/>
    <s v="in-store"/>
  </r>
  <r>
    <s v="S09118"/>
    <d v="2024-02-15T17:55:00"/>
    <x v="18"/>
    <s v="P1117"/>
    <s v="Sportswear_117"/>
    <x v="3"/>
    <s v="Red"/>
    <s v="XXL"/>
    <n v="4"/>
    <n v="2421.23"/>
    <n v="1613.96"/>
    <n v="9684.92"/>
    <n v="6455.84"/>
    <s v="C29117"/>
    <s v="Aarav_9117"/>
    <s v="Chennai"/>
    <n v="13.082700000000001"/>
    <n v="80.270700000000005"/>
    <s v="SP102"/>
    <s v="Salesperson_2"/>
    <s v="Cancelled"/>
    <s v="in-store"/>
  </r>
  <r>
    <s v="S09119"/>
    <d v="2023-12-17T10:57:00"/>
    <x v="19"/>
    <s v="P1118"/>
    <s v="Kid's_118"/>
    <x v="5"/>
    <s v="Green"/>
    <s v="S"/>
    <n v="1"/>
    <n v="1146.8499999999999"/>
    <n v="840.39"/>
    <n v="1146.8499999999999"/>
    <n v="840.39"/>
    <s v="C29118"/>
    <s v="Aarav_9118"/>
    <s v="Tirunelveli"/>
    <n v="8.7139000000000006"/>
    <n v="77.756699999999995"/>
    <s v="SP115"/>
    <s v="Salesperson_15"/>
    <s v="Pending"/>
    <s v="mobile_app"/>
  </r>
  <r>
    <s v="S09120"/>
    <d v="2023-10-19T17:45:00"/>
    <x v="69"/>
    <s v="P1119"/>
    <s v="Kid's_119"/>
    <x v="5"/>
    <s v="Red"/>
    <s v="XL"/>
    <n v="2"/>
    <n v="578.12"/>
    <n v="420.14"/>
    <n v="1156.24"/>
    <n v="840.28"/>
    <s v="C29119"/>
    <s v="Sathish_9119"/>
    <s v="Tiruchirappalli"/>
    <n v="10.7905"/>
    <n v="78.704700000000003"/>
    <s v="SP136"/>
    <s v="Salesperson_36"/>
    <s v="Returned"/>
    <s v="in-store"/>
  </r>
  <r>
    <s v="S09121"/>
    <d v="2024-09-07T16:24:00"/>
    <x v="22"/>
    <s v="P1120"/>
    <s v="Kurta_120"/>
    <x v="1"/>
    <s v="Red"/>
    <s v="XL"/>
    <n v="1"/>
    <n v="1544.95"/>
    <n v="1262.17"/>
    <n v="1544.95"/>
    <n v="1262.17"/>
    <s v="C29120"/>
    <s v="Sathish_9120"/>
    <s v="Chennai"/>
    <n v="13.082700000000001"/>
    <n v="80.270700000000005"/>
    <s v="SP118"/>
    <s v="Salesperson_18"/>
    <s v="Shipped"/>
    <s v="in-store"/>
  </r>
  <r>
    <s v="S09122"/>
    <d v="2023-09-22T12:35:00"/>
    <x v="70"/>
    <s v="P1121"/>
    <s v="Kurta_121"/>
    <x v="1"/>
    <s v="Blue"/>
    <s v="L"/>
    <n v="2"/>
    <n v="245.52"/>
    <n v="173.28"/>
    <n v="491.04"/>
    <n v="346.56"/>
    <s v="C29121"/>
    <s v="Diya_9121"/>
    <s v="Chennai"/>
    <n v="13.082700000000001"/>
    <n v="80.270700000000005"/>
    <s v="SP105"/>
    <s v="Salesperson_5"/>
    <s v="Returned"/>
    <s v="in-store"/>
  </r>
  <r>
    <s v="S09123"/>
    <d v="2024-02-18T14:55:00"/>
    <x v="18"/>
    <s v="P1122"/>
    <s v="Sportswear_122"/>
    <x v="3"/>
    <s v="Maroon"/>
    <s v="S"/>
    <n v="2"/>
    <n v="351.77"/>
    <n v="301.17"/>
    <n v="703.54"/>
    <n v="602.34"/>
    <s v="C29122"/>
    <s v="Vishal_9122"/>
    <s v="Vellore"/>
    <n v="12.916499999999999"/>
    <n v="79.132499999999993"/>
    <s v="SP122"/>
    <s v="Salesperson_22"/>
    <s v="Cancelled"/>
    <s v="third-party"/>
  </r>
  <r>
    <s v="S09124"/>
    <d v="2024-01-18T13:20:00"/>
    <x v="49"/>
    <s v="P1123"/>
    <s v="Women's_123"/>
    <x v="0"/>
    <s v="Blue"/>
    <s v="L"/>
    <n v="2"/>
    <n v="1764.9"/>
    <n v="1306.83"/>
    <n v="3529.8"/>
    <n v="2613.66"/>
    <s v="C29123"/>
    <s v="Meena_9123"/>
    <s v="Chennai"/>
    <n v="13.082700000000001"/>
    <n v="80.270700000000005"/>
    <s v="SP125"/>
    <s v="Salesperson_25"/>
    <s v="Shipped"/>
    <s v="in-store"/>
  </r>
  <r>
    <s v="S09125"/>
    <d v="2023-09-15T19:04:00"/>
    <x v="61"/>
    <s v="P1124"/>
    <s v="Sarees_124"/>
    <x v="7"/>
    <s v="Red"/>
    <s v="XXL"/>
    <n v="3"/>
    <n v="1232.52"/>
    <n v="863.33"/>
    <n v="3697.56"/>
    <n v="2589.9899999999998"/>
    <s v="C29124"/>
    <s v="Priya_9124"/>
    <s v="Tirunelveli"/>
    <n v="8.7139000000000006"/>
    <n v="77.756699999999995"/>
    <s v="SP129"/>
    <s v="Salesperson_29"/>
    <s v="Shipped"/>
    <s v="online"/>
  </r>
  <r>
    <s v="S09126"/>
    <d v="2024-08-25T19:13:00"/>
    <x v="68"/>
    <s v="P1125"/>
    <s v="Men's_125"/>
    <x v="4"/>
    <s v="Green"/>
    <s v="L"/>
    <n v="4"/>
    <n v="1183.78"/>
    <n v="941.49"/>
    <n v="4735.12"/>
    <n v="3765.96"/>
    <s v="C29125"/>
    <s v="Ganesh_9125"/>
    <s v="Tiruchirappalli"/>
    <n v="10.7905"/>
    <n v="78.704700000000003"/>
    <s v="SP107"/>
    <s v="Salesperson_7"/>
    <s v="Shipped"/>
    <s v="in-store"/>
  </r>
  <r>
    <s v="S09127"/>
    <d v="2024-04-02T20:50:00"/>
    <x v="82"/>
    <s v="P1126"/>
    <s v="Men's_126"/>
    <x v="4"/>
    <s v="Black"/>
    <s v="M"/>
    <n v="2"/>
    <n v="292.01"/>
    <n v="226.46"/>
    <n v="584.02"/>
    <n v="452.92"/>
    <s v="C29126"/>
    <s v="Aarav_9126"/>
    <s v="Madurai"/>
    <n v="9.9252000000000002"/>
    <n v="78.119799999999998"/>
    <s v="SP144"/>
    <s v="Salesperson_44"/>
    <s v="Returned"/>
    <s v="in-store"/>
  </r>
  <r>
    <s v="S09128"/>
    <d v="2024-06-07T14:35:00"/>
    <x v="40"/>
    <s v="P1127"/>
    <s v="Sarees_127"/>
    <x v="7"/>
    <s v="Red"/>
    <s v="L"/>
    <n v="2"/>
    <n v="595.67999999999995"/>
    <n v="407.53"/>
    <n v="1191.3599999999999"/>
    <n v="815.06"/>
    <s v="C29127"/>
    <s v="Bhuvana_9127"/>
    <s v="Tiruchirappalli"/>
    <n v="10.7905"/>
    <n v="78.704700000000003"/>
    <s v="SP108"/>
    <s v="Salesperson_8"/>
    <s v="Shipped"/>
    <s v="online"/>
  </r>
  <r>
    <s v="S09129"/>
    <d v="2023-03-13T16:50:00"/>
    <x v="16"/>
    <s v="P1128"/>
    <s v="Men's_128"/>
    <x v="4"/>
    <s v="Yellow"/>
    <s v="S"/>
    <n v="1"/>
    <n v="564.30999999999995"/>
    <n v="342.66"/>
    <n v="564.30999999999995"/>
    <n v="342.66"/>
    <s v="C29128"/>
    <s v="Bhuvana_9128"/>
    <s v="Salem"/>
    <n v="11.664300000000001"/>
    <n v="78.146000000000001"/>
    <s v="SP105"/>
    <s v="Salesperson_5"/>
    <s v="Shipped"/>
    <s v="third-party"/>
  </r>
  <r>
    <s v="S09130"/>
    <d v="2023-09-01T13:23:00"/>
    <x v="0"/>
    <s v="P1129"/>
    <s v="T-Shirts_129"/>
    <x v="2"/>
    <s v="Yellow"/>
    <s v="L"/>
    <n v="1"/>
    <n v="2119.21"/>
    <n v="1534.92"/>
    <n v="2119.21"/>
    <n v="1534.92"/>
    <s v="C29129"/>
    <s v="Ganesh_9129"/>
    <s v="Salem"/>
    <n v="11.664300000000001"/>
    <n v="78.146000000000001"/>
    <s v="SP124"/>
    <s v="Salesperson_24"/>
    <s v="Cancelled"/>
    <s v="in-store"/>
  </r>
  <r>
    <s v="S09131"/>
    <d v="2024-02-16T17:44:00"/>
    <x v="18"/>
    <s v="P1130"/>
    <s v="Kurta_130"/>
    <x v="1"/>
    <s v="Pink"/>
    <s v="L"/>
    <n v="1"/>
    <n v="2493.19"/>
    <n v="2098.54"/>
    <n v="2493.19"/>
    <n v="2098.54"/>
    <s v="C29130"/>
    <s v="Priya_9130"/>
    <s v="Salem"/>
    <n v="11.664300000000001"/>
    <n v="78.146000000000001"/>
    <s v="SP126"/>
    <s v="Salesperson_26"/>
    <s v="Cancelled"/>
    <s v="in-store"/>
  </r>
  <r>
    <s v="S09132"/>
    <d v="2023-10-24T18:31:00"/>
    <x v="66"/>
    <s v="P1131"/>
    <s v="Women's_131"/>
    <x v="0"/>
    <s v="White"/>
    <s v="S"/>
    <n v="4"/>
    <n v="1535.78"/>
    <n v="1220.3599999999999"/>
    <n v="6143.12"/>
    <n v="4881.4399999999996"/>
    <s v="C29131"/>
    <s v="Devi_9131"/>
    <s v="Salem"/>
    <n v="11.664300000000001"/>
    <n v="78.146000000000001"/>
    <s v="SP100"/>
    <s v="Salesperson_0"/>
    <s v="Paid"/>
    <s v="third-party"/>
  </r>
  <r>
    <s v="S09133"/>
    <d v="2023-02-09T17:43:00"/>
    <x v="80"/>
    <s v="P1132"/>
    <s v="Men's_132"/>
    <x v="4"/>
    <s v="Red"/>
    <s v="XXL"/>
    <n v="2"/>
    <n v="709.83"/>
    <n v="488.72"/>
    <n v="1419.66"/>
    <n v="977.44"/>
    <s v="C29132"/>
    <s v="Diya_9132"/>
    <s v="Tiruchirappalli"/>
    <n v="10.7905"/>
    <n v="78.704700000000003"/>
    <s v="SP148"/>
    <s v="Salesperson_48"/>
    <s v="Shipped"/>
    <s v="online"/>
  </r>
  <r>
    <s v="S09134"/>
    <d v="2023-06-22T20:38:00"/>
    <x v="88"/>
    <s v="P1133"/>
    <s v="T-Shirts_133"/>
    <x v="2"/>
    <s v="Black"/>
    <s v="L"/>
    <n v="1"/>
    <n v="2214.85"/>
    <n v="1881.56"/>
    <n v="2214.85"/>
    <n v="1881.56"/>
    <s v="C29133"/>
    <s v="Anu_9133"/>
    <s v="Salem"/>
    <n v="11.664300000000001"/>
    <n v="78.146000000000001"/>
    <s v="SP131"/>
    <s v="Salesperson_31"/>
    <s v="Paid"/>
    <s v="in-store"/>
  </r>
  <r>
    <s v="S09135"/>
    <d v="2023-08-13T18:03:00"/>
    <x v="92"/>
    <s v="P1134"/>
    <s v="Men's_134"/>
    <x v="4"/>
    <s v="Grey"/>
    <s v="S"/>
    <n v="4"/>
    <n v="1863.98"/>
    <n v="1288.6500000000001"/>
    <n v="7455.92"/>
    <n v="5154.6000000000004"/>
    <s v="C29134"/>
    <s v="Anu_9134"/>
    <s v="Madurai"/>
    <n v="9.9252000000000002"/>
    <n v="78.119799999999998"/>
    <s v="SP112"/>
    <s v="Salesperson_12"/>
    <s v="Pending"/>
    <s v="third-party"/>
  </r>
  <r>
    <s v="S09136"/>
    <d v="2024-09-11T19:22:00"/>
    <x v="38"/>
    <s v="P1135"/>
    <s v="Kid's_135"/>
    <x v="5"/>
    <s v="Yellow"/>
    <s v="XXL"/>
    <n v="1"/>
    <n v="1073.27"/>
    <n v="831.5"/>
    <n v="1073.27"/>
    <n v="831.5"/>
    <s v="C29135"/>
    <s v="Lakshmi_9135"/>
    <s v="Tiruchirappalli"/>
    <n v="10.7905"/>
    <n v="78.704700000000003"/>
    <s v="SP114"/>
    <s v="Salesperson_14"/>
    <s v="Shipped"/>
    <s v="in-store"/>
  </r>
  <r>
    <s v="S09137"/>
    <d v="2024-02-09T15:30:00"/>
    <x v="52"/>
    <s v="P1136"/>
    <s v="Kurta_136"/>
    <x v="1"/>
    <s v="Green"/>
    <s v="XXL"/>
    <n v="1"/>
    <n v="2484.69"/>
    <n v="1704.92"/>
    <n v="2484.69"/>
    <n v="1704.92"/>
    <s v="C29136"/>
    <s v="Devi_9136"/>
    <s v="Madurai"/>
    <n v="9.9252000000000002"/>
    <n v="78.119799999999998"/>
    <s v="SP113"/>
    <s v="Salesperson_13"/>
    <s v="Pending"/>
    <s v="in-store"/>
  </r>
  <r>
    <s v="S09138"/>
    <d v="2023-09-06T12:38:00"/>
    <x v="74"/>
    <s v="P1137"/>
    <s v="T-Shirts_137"/>
    <x v="2"/>
    <s v="Yellow"/>
    <s v="XS"/>
    <n v="4"/>
    <n v="1174.2"/>
    <n v="1041.06"/>
    <n v="4696.8"/>
    <n v="4164.24"/>
    <s v="C29137"/>
    <s v="Diya_9137"/>
    <s v="Tirunelveli"/>
    <n v="8.7139000000000006"/>
    <n v="77.756699999999995"/>
    <s v="SP117"/>
    <s v="Salesperson_17"/>
    <s v="Paid"/>
    <s v="mobile_app"/>
  </r>
  <r>
    <s v="S09139"/>
    <d v="2023-11-14T20:02:00"/>
    <x v="44"/>
    <s v="P1138"/>
    <s v="Sportswear_138"/>
    <x v="3"/>
    <s v="Grey"/>
    <s v="L"/>
    <n v="1"/>
    <n v="1798.89"/>
    <n v="1409.95"/>
    <n v="1798.89"/>
    <n v="1409.95"/>
    <s v="C29138"/>
    <s v="Karthik_9138"/>
    <s v="Vellore"/>
    <n v="12.916499999999999"/>
    <n v="79.132499999999993"/>
    <s v="SP134"/>
    <s v="Salesperson_34"/>
    <s v="Shipped"/>
    <s v="in-store"/>
  </r>
  <r>
    <s v="S09140"/>
    <d v="2023-11-30T19:28:00"/>
    <x v="33"/>
    <s v="P1139"/>
    <s v="Kurta_139"/>
    <x v="1"/>
    <s v="Blue"/>
    <s v="XS"/>
    <n v="1"/>
    <n v="1522.07"/>
    <n v="962.57"/>
    <n v="1522.07"/>
    <n v="962.57"/>
    <s v="C29139"/>
    <s v="Devi_9139"/>
    <s v="Chennai"/>
    <n v="13.082700000000001"/>
    <n v="80.270700000000005"/>
    <s v="SP102"/>
    <s v="Salesperson_2"/>
    <s v="Paid"/>
    <s v="in-store"/>
  </r>
  <r>
    <s v="S09141"/>
    <d v="2023-10-29T18:27:00"/>
    <x v="66"/>
    <s v="P1140"/>
    <s v="Sarees_140"/>
    <x v="7"/>
    <s v="Blue"/>
    <s v="XS"/>
    <n v="4"/>
    <n v="1952.43"/>
    <n v="1327.77"/>
    <n v="7809.72"/>
    <n v="5311.08"/>
    <s v="C29140"/>
    <s v="Anu_9140"/>
    <s v="Erode"/>
    <n v="11.34"/>
    <n v="77.717200000000005"/>
    <s v="SP110"/>
    <s v="Salesperson_10"/>
    <s v="Returned"/>
    <s v="in-store"/>
  </r>
  <r>
    <s v="S09142"/>
    <d v="2023-09-08T11:04:00"/>
    <x v="74"/>
    <s v="P1141"/>
    <s v="Sportswear_141"/>
    <x v="3"/>
    <s v="Black"/>
    <s v="XL"/>
    <n v="1"/>
    <n v="1056.93"/>
    <n v="723.36"/>
    <n v="1056.93"/>
    <n v="723.36"/>
    <s v="C29141"/>
    <s v="Meena_9141"/>
    <s v="Tiruchirappalli"/>
    <n v="10.7905"/>
    <n v="78.704700000000003"/>
    <s v="SP119"/>
    <s v="Salesperson_19"/>
    <s v="Cancelled"/>
    <s v="online"/>
  </r>
  <r>
    <s v="S09143"/>
    <d v="2023-06-16T10:59:00"/>
    <x v="23"/>
    <s v="P1142"/>
    <s v="Women's_142"/>
    <x v="0"/>
    <s v="White"/>
    <s v="XS"/>
    <n v="3"/>
    <n v="506.78"/>
    <n v="451.23"/>
    <n v="1520.34"/>
    <n v="1353.69"/>
    <s v="C29142"/>
    <s v="Kavin_9142"/>
    <s v="Erode"/>
    <n v="11.34"/>
    <n v="77.717200000000005"/>
    <s v="SP137"/>
    <s v="Salesperson_37"/>
    <s v="Shipped"/>
    <s v="mobile_app"/>
  </r>
  <r>
    <s v="S09144"/>
    <d v="2023-10-05T14:16:00"/>
    <x v="31"/>
    <s v="P1143"/>
    <s v="Jeans_143"/>
    <x v="6"/>
    <s v="Blue"/>
    <s v="M"/>
    <n v="2"/>
    <n v="1155.56"/>
    <n v="984.91"/>
    <n v="2311.12"/>
    <n v="1969.82"/>
    <s v="C29143"/>
    <s v="Devi_9143"/>
    <s v="Tirunelveli"/>
    <n v="8.7139000000000006"/>
    <n v="77.756699999999995"/>
    <s v="SP140"/>
    <s v="Salesperson_40"/>
    <s v="Returned"/>
    <s v="in-store"/>
  </r>
  <r>
    <s v="S09145"/>
    <d v="2024-02-20T14:06:00"/>
    <x v="73"/>
    <s v="P1144"/>
    <s v="Men's_144"/>
    <x v="4"/>
    <s v="Red"/>
    <s v="XL"/>
    <n v="4"/>
    <n v="2218.9899999999998"/>
    <n v="1410.36"/>
    <n v="8875.9599999999991"/>
    <n v="5641.44"/>
    <s v="C29144"/>
    <s v="Ravi_9144"/>
    <s v="Tirunelveli"/>
    <n v="8.7139000000000006"/>
    <n v="77.756699999999995"/>
    <s v="SP131"/>
    <s v="Salesperson_31"/>
    <s v="Returned"/>
    <s v="in-store"/>
  </r>
  <r>
    <s v="S09146"/>
    <d v="2024-02-29T10:37:00"/>
    <x v="14"/>
    <s v="P1145"/>
    <s v="Sportswear_145"/>
    <x v="3"/>
    <s v="Yellow"/>
    <s v="XS"/>
    <n v="1"/>
    <n v="1796.55"/>
    <n v="1119.29"/>
    <n v="1796.55"/>
    <n v="1119.29"/>
    <s v="C29145"/>
    <s v="Devi_9145"/>
    <s v="Tiruchirappalli"/>
    <n v="10.7905"/>
    <n v="78.704700000000003"/>
    <s v="SP107"/>
    <s v="Salesperson_7"/>
    <s v="Cancelled"/>
    <s v="in-store"/>
  </r>
  <r>
    <s v="S09147"/>
    <d v="2023-03-01T21:56:00"/>
    <x v="10"/>
    <s v="P1146"/>
    <s v="Jeans_146"/>
    <x v="6"/>
    <s v="Maroon"/>
    <s v="S"/>
    <n v="1"/>
    <n v="1893.94"/>
    <n v="1607.85"/>
    <n v="1893.94"/>
    <n v="1607.85"/>
    <s v="C29146"/>
    <s v="Meena_9146"/>
    <s v="Vellore"/>
    <n v="12.916499999999999"/>
    <n v="79.132499999999993"/>
    <s v="SP103"/>
    <s v="Salesperson_3"/>
    <s v="Cancelled"/>
    <s v="in-store"/>
  </r>
  <r>
    <s v="S09148"/>
    <d v="2023-02-14T13:47:00"/>
    <x v="43"/>
    <s v="P1147"/>
    <s v="T-Shirts_147"/>
    <x v="2"/>
    <s v="White"/>
    <s v="M"/>
    <n v="1"/>
    <n v="1269.03"/>
    <n v="937.75"/>
    <n v="1269.03"/>
    <n v="937.75"/>
    <s v="C29147"/>
    <s v="Priya_9147"/>
    <s v="Tirunelveli"/>
    <n v="8.7139000000000006"/>
    <n v="77.756699999999995"/>
    <s v="SP101"/>
    <s v="Salesperson_1"/>
    <s v="Paid"/>
    <s v="online"/>
  </r>
  <r>
    <s v="S09149"/>
    <d v="2023-10-10T18:12:00"/>
    <x v="37"/>
    <s v="P1148"/>
    <s v="Jeans_148"/>
    <x v="6"/>
    <s v="Maroon"/>
    <s v="XS"/>
    <n v="2"/>
    <n v="1087.54"/>
    <n v="793.26"/>
    <n v="2175.08"/>
    <n v="1586.52"/>
    <s v="C29148"/>
    <s v="Meena_9148"/>
    <s v="Tirunelveli"/>
    <n v="8.7139000000000006"/>
    <n v="77.756699999999995"/>
    <s v="SP145"/>
    <s v="Salesperson_45"/>
    <s v="Returned"/>
    <s v="online"/>
  </r>
  <r>
    <s v="S09150"/>
    <d v="2023-03-09T14:46:00"/>
    <x v="1"/>
    <s v="P1149"/>
    <s v="Women's_149"/>
    <x v="0"/>
    <s v="Maroon"/>
    <s v="M"/>
    <n v="1"/>
    <n v="1919.82"/>
    <n v="1422.71"/>
    <n v="1919.82"/>
    <n v="1422.71"/>
    <s v="C29149"/>
    <s v="Kavin_9149"/>
    <s v="Tiruchirappalli"/>
    <n v="10.7905"/>
    <n v="78.704700000000003"/>
    <s v="SP110"/>
    <s v="Salesperson_10"/>
    <s v="Shipped"/>
    <s v="in-store"/>
  </r>
  <r>
    <s v="S09151"/>
    <d v="2024-08-24T14:50:00"/>
    <x v="68"/>
    <s v="P1150"/>
    <s v="T-Shirts_150"/>
    <x v="2"/>
    <s v="Yellow"/>
    <s v="L"/>
    <n v="3"/>
    <n v="1347.11"/>
    <n v="1149.46"/>
    <n v="4041.33"/>
    <n v="3448.38"/>
    <s v="C29150"/>
    <s v="Aarav_9150"/>
    <s v="Coimbatore"/>
    <n v="11.0168"/>
    <n v="76.955799999999996"/>
    <s v="SP130"/>
    <s v="Salesperson_30"/>
    <s v="Shipped"/>
    <s v="in-store"/>
  </r>
  <r>
    <s v="S09152"/>
    <d v="2023-10-10T21:37:00"/>
    <x v="37"/>
    <s v="P1151"/>
    <s v="Jeans_151"/>
    <x v="6"/>
    <s v="Black"/>
    <s v="L"/>
    <n v="1"/>
    <n v="878.25"/>
    <n v="529.86"/>
    <n v="878.25"/>
    <n v="529.86"/>
    <s v="C29151"/>
    <s v="Lakshmi_9151"/>
    <s v="Chennai"/>
    <n v="13.082700000000001"/>
    <n v="80.270700000000005"/>
    <s v="SP104"/>
    <s v="Salesperson_4"/>
    <s v="Paid"/>
    <s v="mobile_app"/>
  </r>
  <r>
    <s v="S09153"/>
    <d v="2024-02-01T16:31:00"/>
    <x v="53"/>
    <s v="P1152"/>
    <s v="Kurta_152"/>
    <x v="1"/>
    <s v="Yellow"/>
    <s v="S"/>
    <n v="3"/>
    <n v="541.54"/>
    <n v="352.89"/>
    <n v="1624.62"/>
    <n v="1058.67"/>
    <s v="C29152"/>
    <s v="Priya_9152"/>
    <s v="Chennai"/>
    <n v="13.082700000000001"/>
    <n v="80.270700000000005"/>
    <s v="SP122"/>
    <s v="Salesperson_22"/>
    <s v="Returned"/>
    <s v="online"/>
  </r>
  <r>
    <s v="S09154"/>
    <d v="2023-08-20T12:30:00"/>
    <x v="63"/>
    <s v="P1153"/>
    <s v="Sportswear_153"/>
    <x v="3"/>
    <s v="Blue"/>
    <s v="S"/>
    <n v="3"/>
    <n v="2327.08"/>
    <n v="1910.85"/>
    <n v="6981.24"/>
    <n v="5732.55"/>
    <s v="C29153"/>
    <s v="Ravi_9153"/>
    <s v="Tiruchirappalli"/>
    <n v="10.7905"/>
    <n v="78.704700000000003"/>
    <s v="SP105"/>
    <s v="Salesperson_5"/>
    <s v="Paid"/>
    <s v="in-store"/>
  </r>
  <r>
    <s v="S09155"/>
    <d v="2023-02-04T20:55:00"/>
    <x v="35"/>
    <s v="P1154"/>
    <s v="Kid's_154"/>
    <x v="5"/>
    <s v="Pink"/>
    <s v="S"/>
    <n v="4"/>
    <n v="1704.76"/>
    <n v="1358.88"/>
    <n v="6819.04"/>
    <n v="5435.52"/>
    <s v="C29154"/>
    <s v="Lakshmi_9154"/>
    <s v="Vellore"/>
    <n v="12.916499999999999"/>
    <n v="79.132499999999993"/>
    <s v="SP129"/>
    <s v="Salesperson_29"/>
    <s v="Returned"/>
    <s v="in-store"/>
  </r>
  <r>
    <s v="S09156"/>
    <d v="2023-06-16T18:51:00"/>
    <x v="23"/>
    <s v="P1155"/>
    <s v="Kurta_155"/>
    <x v="1"/>
    <s v="Red"/>
    <s v="L"/>
    <n v="2"/>
    <n v="1210.5"/>
    <n v="1063.0899999999999"/>
    <n v="2421"/>
    <n v="2126.1799999999998"/>
    <s v="C29155"/>
    <s v="Devi_9155"/>
    <s v="Chennai"/>
    <n v="13.082700000000001"/>
    <n v="80.270700000000005"/>
    <s v="SP119"/>
    <s v="Salesperson_19"/>
    <s v="Paid"/>
    <s v="in-store"/>
  </r>
  <r>
    <s v="S09157"/>
    <d v="2024-05-31T19:21:00"/>
    <x v="54"/>
    <s v="P1156"/>
    <s v="Kurta_156"/>
    <x v="1"/>
    <s v="Pink"/>
    <s v="XS"/>
    <n v="1"/>
    <n v="1475.65"/>
    <n v="1072.8900000000001"/>
    <n v="1475.65"/>
    <n v="1072.8900000000001"/>
    <s v="C29156"/>
    <s v="Sathish_9156"/>
    <s v="Tirunelveli"/>
    <n v="8.7139000000000006"/>
    <n v="77.756699999999995"/>
    <s v="SP124"/>
    <s v="Salesperson_24"/>
    <s v="Shipped"/>
    <s v="online"/>
  </r>
  <r>
    <s v="S09158"/>
    <d v="2024-04-14T14:09:00"/>
    <x v="86"/>
    <s v="P1157"/>
    <s v="Women's_157"/>
    <x v="0"/>
    <s v="Blue"/>
    <s v="XXL"/>
    <n v="1"/>
    <n v="2349.71"/>
    <n v="1859.02"/>
    <n v="2349.71"/>
    <n v="1859.02"/>
    <s v="C29157"/>
    <s v="Bhuvana_9157"/>
    <s v="Madurai"/>
    <n v="9.9252000000000002"/>
    <n v="78.119799999999998"/>
    <s v="SP135"/>
    <s v="Salesperson_35"/>
    <s v="Cancelled"/>
    <s v="in-store"/>
  </r>
  <r>
    <s v="S09159"/>
    <d v="2024-09-03T16:03:00"/>
    <x v="22"/>
    <s v="P1158"/>
    <s v="Kid's_158"/>
    <x v="5"/>
    <s v="Blue"/>
    <s v="XXL"/>
    <n v="2"/>
    <n v="1868.33"/>
    <n v="1530.4"/>
    <n v="3736.66"/>
    <n v="3060.8"/>
    <s v="C29158"/>
    <s v="Aarav_9158"/>
    <s v="Vellore"/>
    <n v="12.916499999999999"/>
    <n v="79.132499999999993"/>
    <s v="SP120"/>
    <s v="Salesperson_20"/>
    <s v="Cancelled"/>
    <s v="third-party"/>
  </r>
  <r>
    <s v="S09160"/>
    <d v="2024-03-29T19:52:00"/>
    <x v="26"/>
    <s v="P1159"/>
    <s v="Kurta_159"/>
    <x v="1"/>
    <s v="White"/>
    <s v="S"/>
    <n v="1"/>
    <n v="1334.03"/>
    <n v="860.03"/>
    <n v="1334.03"/>
    <n v="860.03"/>
    <s v="C29159"/>
    <s v="Karthik_9159"/>
    <s v="Tiruchirappalli"/>
    <n v="10.7905"/>
    <n v="78.704700000000003"/>
    <s v="SP101"/>
    <s v="Salesperson_1"/>
    <s v="Cancelled"/>
    <s v="online"/>
  </r>
  <r>
    <s v="S09161"/>
    <d v="2023-08-19T17:36:00"/>
    <x v="63"/>
    <s v="P1160"/>
    <s v="Sportswear_160"/>
    <x v="3"/>
    <s v="Yellow"/>
    <s v="S"/>
    <n v="1"/>
    <n v="1816.49"/>
    <n v="1279.8499999999999"/>
    <n v="1816.49"/>
    <n v="1279.8499999999999"/>
    <s v="C29160"/>
    <s v="Meena_9160"/>
    <s v="Erode"/>
    <n v="11.34"/>
    <n v="77.717200000000005"/>
    <s v="SP112"/>
    <s v="Salesperson_12"/>
    <s v="Paid"/>
    <s v="in-store"/>
  </r>
  <r>
    <s v="S09162"/>
    <d v="2024-05-01T21:36:00"/>
    <x v="47"/>
    <s v="P1161"/>
    <s v="T-Shirts_161"/>
    <x v="2"/>
    <s v="Green"/>
    <s v="XL"/>
    <n v="1"/>
    <n v="416.06"/>
    <n v="270.18"/>
    <n v="416.06"/>
    <n v="270.18"/>
    <s v="C29161"/>
    <s v="Lakshmi_9161"/>
    <s v="Erode"/>
    <n v="11.34"/>
    <n v="77.717200000000005"/>
    <s v="SP137"/>
    <s v="Salesperson_37"/>
    <s v="Paid"/>
    <s v="in-store"/>
  </r>
  <r>
    <s v="S09163"/>
    <d v="2024-05-12T14:57:00"/>
    <x v="83"/>
    <s v="P1162"/>
    <s v="Kurta_162"/>
    <x v="1"/>
    <s v="Blue"/>
    <s v="XXL"/>
    <n v="4"/>
    <n v="2469.4299999999998"/>
    <n v="1663.9"/>
    <n v="9877.7199999999993"/>
    <n v="6655.6"/>
    <s v="C29162"/>
    <s v="Ravi_9162"/>
    <s v="Tirunelveli"/>
    <n v="8.7139000000000006"/>
    <n v="77.756699999999995"/>
    <s v="SP141"/>
    <s v="Salesperson_41"/>
    <s v="Shipped"/>
    <s v="online"/>
  </r>
  <r>
    <s v="S09164"/>
    <d v="2023-10-14T20:14:00"/>
    <x v="37"/>
    <s v="P1163"/>
    <s v="Kurta_163"/>
    <x v="1"/>
    <s v="Black"/>
    <s v="M"/>
    <n v="4"/>
    <n v="1023.2"/>
    <n v="895.64"/>
    <n v="4092.8"/>
    <n v="3582.56"/>
    <s v="C29163"/>
    <s v="Ganesh_9163"/>
    <s v="Tirunelveli"/>
    <n v="8.7139000000000006"/>
    <n v="77.756699999999995"/>
    <s v="SP142"/>
    <s v="Salesperson_42"/>
    <s v="Returned"/>
    <s v="in-store"/>
  </r>
  <r>
    <s v="S09165"/>
    <d v="2024-05-10T13:56:00"/>
    <x v="83"/>
    <s v="P1164"/>
    <s v="Kurta_164"/>
    <x v="1"/>
    <s v="White"/>
    <s v="XXL"/>
    <n v="1"/>
    <n v="825.22"/>
    <n v="630.33000000000004"/>
    <n v="825.22"/>
    <n v="630.33000000000004"/>
    <s v="C29164"/>
    <s v="Lakshmi_9164"/>
    <s v="Madurai"/>
    <n v="9.9252000000000002"/>
    <n v="78.119799999999998"/>
    <s v="SP111"/>
    <s v="Salesperson_11"/>
    <s v="Paid"/>
    <s v="online"/>
  </r>
  <r>
    <s v="S09166"/>
    <d v="2023-04-11T13:42:00"/>
    <x v="71"/>
    <s v="P1165"/>
    <s v="Kurta_165"/>
    <x v="1"/>
    <s v="Green"/>
    <s v="M"/>
    <n v="3"/>
    <n v="2200.5500000000002"/>
    <n v="1433.97"/>
    <n v="6601.65"/>
    <n v="4301.91"/>
    <s v="C29165"/>
    <s v="Sanjay_9165"/>
    <s v="Tirunelveli"/>
    <n v="8.7139000000000006"/>
    <n v="77.756699999999995"/>
    <s v="SP133"/>
    <s v="Salesperson_33"/>
    <s v="Pending"/>
    <s v="online"/>
  </r>
  <r>
    <s v="S09167"/>
    <d v="2023-01-16T16:10:00"/>
    <x v="85"/>
    <s v="P1166"/>
    <s v="Men's_166"/>
    <x v="4"/>
    <s v="Red"/>
    <s v="S"/>
    <n v="3"/>
    <n v="1335.49"/>
    <n v="1198.5"/>
    <n v="4006.47"/>
    <n v="3595.5"/>
    <s v="C29166"/>
    <s v="Sanjay_9166"/>
    <s v="Tirunelveli"/>
    <n v="8.7139000000000006"/>
    <n v="77.756699999999995"/>
    <s v="SP134"/>
    <s v="Salesperson_34"/>
    <s v="Paid"/>
    <s v="online"/>
  </r>
  <r>
    <s v="S09168"/>
    <d v="2024-02-18T19:38:00"/>
    <x v="18"/>
    <s v="P1167"/>
    <s v="Sportswear_167"/>
    <x v="3"/>
    <s v="Yellow"/>
    <s v="L"/>
    <n v="3"/>
    <n v="1419.39"/>
    <n v="1034.8800000000001"/>
    <n v="4258.17"/>
    <n v="3104.64"/>
    <s v="C29167"/>
    <s v="Lakshmi_9167"/>
    <s v="Tiruchirappalli"/>
    <n v="10.7905"/>
    <n v="78.704700000000003"/>
    <s v="SP116"/>
    <s v="Salesperson_16"/>
    <s v="Returned"/>
    <s v="in-store"/>
  </r>
  <r>
    <s v="S09169"/>
    <d v="2023-10-24T20:43:00"/>
    <x v="66"/>
    <s v="P1168"/>
    <s v="Women's_168"/>
    <x v="0"/>
    <s v="Red"/>
    <s v="XL"/>
    <n v="2"/>
    <n v="2234.0500000000002"/>
    <n v="1933.23"/>
    <n v="4468.1000000000004"/>
    <n v="3866.46"/>
    <s v="C29168"/>
    <s v="Anu_9168"/>
    <s v="Tirunelveli"/>
    <n v="8.7139000000000006"/>
    <n v="77.756699999999995"/>
    <s v="SP114"/>
    <s v="Salesperson_14"/>
    <s v="Returned"/>
    <s v="online"/>
  </r>
  <r>
    <s v="S09170"/>
    <d v="2023-10-27T18:10:00"/>
    <x v="66"/>
    <s v="P1169"/>
    <s v="Jeans_169"/>
    <x v="6"/>
    <s v="Blue"/>
    <s v="XL"/>
    <n v="1"/>
    <n v="340.27"/>
    <n v="240.2"/>
    <n v="340.27"/>
    <n v="240.2"/>
    <s v="C29169"/>
    <s v="Bhuvana_9169"/>
    <s v="Madurai"/>
    <n v="9.9252000000000002"/>
    <n v="78.119799999999998"/>
    <s v="SP128"/>
    <s v="Salesperson_28"/>
    <s v="Pending"/>
    <s v="in-store"/>
  </r>
  <r>
    <s v="S09171"/>
    <d v="2024-02-26T19:58:00"/>
    <x v="14"/>
    <s v="P1170"/>
    <s v="Sportswear_170"/>
    <x v="3"/>
    <s v="Grey"/>
    <s v="XL"/>
    <n v="2"/>
    <n v="311.37"/>
    <n v="272.48"/>
    <n v="622.74"/>
    <n v="544.96"/>
    <s v="C29170"/>
    <s v="Sanjay_9170"/>
    <s v="Tiruchirappalli"/>
    <n v="10.7905"/>
    <n v="78.704700000000003"/>
    <s v="SP118"/>
    <s v="Salesperson_18"/>
    <s v="Paid"/>
    <s v="mobile_app"/>
  </r>
  <r>
    <s v="S09172"/>
    <d v="2023-01-08T13:26:00"/>
    <x v="3"/>
    <s v="P1171"/>
    <s v="Sportswear_171"/>
    <x v="3"/>
    <s v="Black"/>
    <s v="S"/>
    <n v="2"/>
    <n v="1469.41"/>
    <n v="1085.1400000000001"/>
    <n v="2938.82"/>
    <n v="2170.2800000000002"/>
    <s v="C29171"/>
    <s v="Anu_9171"/>
    <s v="Coimbatore"/>
    <n v="11.0168"/>
    <n v="76.955799999999996"/>
    <s v="SP135"/>
    <s v="Salesperson_35"/>
    <s v="Paid"/>
    <s v="online"/>
  </r>
  <r>
    <s v="S09173"/>
    <d v="2023-06-16T11:08:00"/>
    <x v="23"/>
    <s v="P1172"/>
    <s v="Kurta_172"/>
    <x v="1"/>
    <s v="Grey"/>
    <s v="XS"/>
    <n v="2"/>
    <n v="1985.9"/>
    <n v="1539.06"/>
    <n v="3971.8"/>
    <n v="3078.12"/>
    <s v="C29172"/>
    <s v="Ganesh_9172"/>
    <s v="Vellore"/>
    <n v="12.916499999999999"/>
    <n v="79.132499999999993"/>
    <s v="SP128"/>
    <s v="Salesperson_28"/>
    <s v="Paid"/>
    <s v="online"/>
  </r>
  <r>
    <s v="S09174"/>
    <d v="2023-10-02T14:57:00"/>
    <x v="31"/>
    <s v="P1173"/>
    <s v="Women's_173"/>
    <x v="0"/>
    <s v="Red"/>
    <s v="S"/>
    <n v="2"/>
    <n v="1736.95"/>
    <n v="1399.98"/>
    <n v="3473.9"/>
    <n v="2799.96"/>
    <s v="C29173"/>
    <s v="Vishal_9173"/>
    <s v="Chennai"/>
    <n v="13.082700000000001"/>
    <n v="80.270700000000005"/>
    <s v="SP111"/>
    <s v="Salesperson_11"/>
    <s v="Paid"/>
    <s v="in-store"/>
  </r>
  <r>
    <s v="S09175"/>
    <d v="2024-04-05T20:23:00"/>
    <x v="82"/>
    <s v="P1174"/>
    <s v="Sportswear_174"/>
    <x v="3"/>
    <s v="Black"/>
    <s v="L"/>
    <n v="1"/>
    <n v="1112.04"/>
    <n v="851.47"/>
    <n v="1112.04"/>
    <n v="851.47"/>
    <s v="C29174"/>
    <s v="Diya_9174"/>
    <s v="Vellore"/>
    <n v="12.916499999999999"/>
    <n v="79.132499999999993"/>
    <s v="SP119"/>
    <s v="Salesperson_19"/>
    <s v="Returned"/>
    <s v="third-party"/>
  </r>
  <r>
    <s v="S09176"/>
    <d v="2023-12-21T16:49:00"/>
    <x v="41"/>
    <s v="P1175"/>
    <s v="Sportswear_175"/>
    <x v="3"/>
    <s v="White"/>
    <s v="XS"/>
    <n v="1"/>
    <n v="1204.3499999999999"/>
    <n v="818.6"/>
    <n v="1204.3499999999999"/>
    <n v="818.6"/>
    <s v="C29175"/>
    <s v="Ravi_9175"/>
    <s v="Coimbatore"/>
    <n v="11.0168"/>
    <n v="76.955799999999996"/>
    <s v="SP132"/>
    <s v="Salesperson_32"/>
    <s v="Returned"/>
    <s v="online"/>
  </r>
  <r>
    <s v="S09177"/>
    <d v="2023-06-12T12:49:00"/>
    <x v="23"/>
    <s v="P1176"/>
    <s v="Men's_176"/>
    <x v="4"/>
    <s v="Red"/>
    <s v="XS"/>
    <n v="1"/>
    <n v="1430.04"/>
    <n v="892.27"/>
    <n v="1430.04"/>
    <n v="892.27"/>
    <s v="C29176"/>
    <s v="Aarav_9176"/>
    <s v="Chennai"/>
    <n v="13.082700000000001"/>
    <n v="80.270700000000005"/>
    <s v="SP105"/>
    <s v="Salesperson_5"/>
    <s v="Pending"/>
    <s v="in-store"/>
  </r>
  <r>
    <s v="S09178"/>
    <d v="2024-05-03T20:55:00"/>
    <x v="47"/>
    <s v="P1177"/>
    <s v="Jeans_177"/>
    <x v="6"/>
    <s v="Red"/>
    <s v="XXL"/>
    <n v="1"/>
    <n v="1040.43"/>
    <n v="876.07"/>
    <n v="1040.43"/>
    <n v="876.07"/>
    <s v="C29177"/>
    <s v="Lakshmi_9177"/>
    <s v="Madurai"/>
    <n v="9.9252000000000002"/>
    <n v="78.119799999999998"/>
    <s v="SP146"/>
    <s v="Salesperson_46"/>
    <s v="Paid"/>
    <s v="online"/>
  </r>
  <r>
    <s v="S09179"/>
    <d v="2023-07-21T20:32:00"/>
    <x v="15"/>
    <s v="P1178"/>
    <s v="T-Shirts_178"/>
    <x v="2"/>
    <s v="Maroon"/>
    <s v="XL"/>
    <n v="3"/>
    <n v="1860.67"/>
    <n v="1430.71"/>
    <n v="5582.01"/>
    <n v="4292.13"/>
    <s v="C29178"/>
    <s v="Aarav_9178"/>
    <s v="Salem"/>
    <n v="11.664300000000001"/>
    <n v="78.146000000000001"/>
    <s v="SP100"/>
    <s v="Salesperson_0"/>
    <s v="Paid"/>
    <s v="mobile_app"/>
  </r>
  <r>
    <s v="S09180"/>
    <d v="2024-03-31T17:06:00"/>
    <x v="26"/>
    <s v="P1179"/>
    <s v="Women's_179"/>
    <x v="0"/>
    <s v="Black"/>
    <s v="XXL"/>
    <n v="2"/>
    <n v="1809.76"/>
    <n v="1218.8599999999999"/>
    <n v="3619.52"/>
    <n v="2437.7199999999998"/>
    <s v="C29179"/>
    <s v="Sathish_9179"/>
    <s v="Madurai"/>
    <n v="9.9252000000000002"/>
    <n v="78.119799999999998"/>
    <s v="SP106"/>
    <s v="Salesperson_6"/>
    <s v="Returned"/>
    <s v="online"/>
  </r>
  <r>
    <s v="S09181"/>
    <d v="2024-07-11T20:21:00"/>
    <x v="84"/>
    <s v="P1180"/>
    <s v="Women's_180"/>
    <x v="0"/>
    <s v="Green"/>
    <s v="L"/>
    <n v="3"/>
    <n v="1761.71"/>
    <n v="1560.27"/>
    <n v="5285.13"/>
    <n v="4680.8100000000004"/>
    <s v="C29180"/>
    <s v="Sanjay_9180"/>
    <s v="Vellore"/>
    <n v="12.916499999999999"/>
    <n v="79.132499999999993"/>
    <s v="SP109"/>
    <s v="Salesperson_9"/>
    <s v="Returned"/>
    <s v="online"/>
  </r>
  <r>
    <s v="S09182"/>
    <d v="2024-08-18T17:09:00"/>
    <x v="76"/>
    <s v="P1181"/>
    <s v="T-Shirts_181"/>
    <x v="2"/>
    <s v="Black"/>
    <s v="XXL"/>
    <n v="1"/>
    <n v="2463.5100000000002"/>
    <n v="1554.52"/>
    <n v="2463.5100000000002"/>
    <n v="1554.52"/>
    <s v="C29181"/>
    <s v="Ravi_9181"/>
    <s v="Erode"/>
    <n v="11.34"/>
    <n v="77.717200000000005"/>
    <s v="SP118"/>
    <s v="Salesperson_18"/>
    <s v="Returned"/>
    <s v="in-store"/>
  </r>
  <r>
    <s v="S09183"/>
    <d v="2023-10-20T16:05:00"/>
    <x v="69"/>
    <s v="P1182"/>
    <s v="Kurta_182"/>
    <x v="1"/>
    <s v="Blue"/>
    <s v="XL"/>
    <n v="1"/>
    <n v="1436.72"/>
    <n v="1277.1400000000001"/>
    <n v="1436.72"/>
    <n v="1277.1400000000001"/>
    <s v="C29182"/>
    <s v="Devi_9182"/>
    <s v="Salem"/>
    <n v="11.664300000000001"/>
    <n v="78.146000000000001"/>
    <s v="SP127"/>
    <s v="Salesperson_27"/>
    <s v="Cancelled"/>
    <s v="online"/>
  </r>
  <r>
    <s v="S09184"/>
    <d v="2023-01-19T20:53:00"/>
    <x v="85"/>
    <s v="P1183"/>
    <s v="Women's_183"/>
    <x v="0"/>
    <s v="Yellow"/>
    <s v="XXL"/>
    <n v="1"/>
    <n v="1068.3699999999999"/>
    <n v="798.34"/>
    <n v="1068.3699999999999"/>
    <n v="798.34"/>
    <s v="C29183"/>
    <s v="Lakshmi_9183"/>
    <s v="Tiruchirappalli"/>
    <n v="10.7905"/>
    <n v="78.704700000000003"/>
    <s v="SP113"/>
    <s v="Salesperson_13"/>
    <s v="Shipped"/>
    <s v="in-store"/>
  </r>
  <r>
    <s v="S09185"/>
    <d v="2023-09-20T21:31:00"/>
    <x v="70"/>
    <s v="P1184"/>
    <s v="Sarees_184"/>
    <x v="7"/>
    <s v="Grey"/>
    <s v="M"/>
    <n v="2"/>
    <n v="621.91999999999996"/>
    <n v="492.46"/>
    <n v="1243.8399999999999"/>
    <n v="984.92"/>
    <s v="C29184"/>
    <s v="Ravi_9184"/>
    <s v="Chennai"/>
    <n v="13.082700000000001"/>
    <n v="80.270700000000005"/>
    <s v="SP140"/>
    <s v="Salesperson_40"/>
    <s v="Cancelled"/>
    <s v="online"/>
  </r>
  <r>
    <s v="S09186"/>
    <d v="2023-03-05T19:43:00"/>
    <x v="10"/>
    <s v="P1185"/>
    <s v="Women's_185"/>
    <x v="0"/>
    <s v="White"/>
    <s v="XL"/>
    <n v="4"/>
    <n v="403.6"/>
    <n v="348.39"/>
    <n v="1614.4"/>
    <n v="1393.56"/>
    <s v="C29185"/>
    <s v="Ravi_9185"/>
    <s v="Coimbatore"/>
    <n v="11.0168"/>
    <n v="76.955799999999996"/>
    <s v="SP138"/>
    <s v="Salesperson_38"/>
    <s v="Pending"/>
    <s v="in-store"/>
  </r>
  <r>
    <s v="S09187"/>
    <d v="2023-12-17T21:26:00"/>
    <x v="19"/>
    <s v="P1186"/>
    <s v="Men's_186"/>
    <x v="4"/>
    <s v="Maroon"/>
    <s v="S"/>
    <n v="2"/>
    <n v="437.14"/>
    <n v="302.25"/>
    <n v="874.28"/>
    <n v="604.5"/>
    <s v="C29186"/>
    <s v="Meena_9186"/>
    <s v="Madurai"/>
    <n v="9.9252000000000002"/>
    <n v="78.119799999999998"/>
    <s v="SP147"/>
    <s v="Salesperson_47"/>
    <s v="Shipped"/>
    <s v="online"/>
  </r>
  <r>
    <s v="S09188"/>
    <d v="2023-09-23T21:15:00"/>
    <x v="70"/>
    <s v="P1187"/>
    <s v="Sarees_187"/>
    <x v="7"/>
    <s v="Pink"/>
    <s v="XS"/>
    <n v="2"/>
    <n v="1693.49"/>
    <n v="1139.9100000000001"/>
    <n v="3386.98"/>
    <n v="2279.8200000000002"/>
    <s v="C29187"/>
    <s v="Sathish_9187"/>
    <s v="Vellore"/>
    <n v="12.916499999999999"/>
    <n v="79.132499999999993"/>
    <s v="SP134"/>
    <s v="Salesperson_34"/>
    <s v="Cancelled"/>
    <s v="third-party"/>
  </r>
  <r>
    <s v="S09189"/>
    <d v="2023-11-15T15:32:00"/>
    <x v="44"/>
    <s v="P1188"/>
    <s v="Kurta_188"/>
    <x v="1"/>
    <s v="Maroon"/>
    <s v="XS"/>
    <n v="4"/>
    <n v="1653.63"/>
    <n v="1058.71"/>
    <n v="6614.52"/>
    <n v="4234.84"/>
    <s v="C29188"/>
    <s v="Kavin_9188"/>
    <s v="Erode"/>
    <n v="11.34"/>
    <n v="77.717200000000005"/>
    <s v="SP125"/>
    <s v="Salesperson_25"/>
    <s v="Shipped"/>
    <s v="online"/>
  </r>
  <r>
    <s v="S09190"/>
    <d v="2023-08-21T10:34:00"/>
    <x v="4"/>
    <s v="P1189"/>
    <s v="Women's_189"/>
    <x v="0"/>
    <s v="Pink"/>
    <s v="XXL"/>
    <n v="3"/>
    <n v="2271.5100000000002"/>
    <n v="1999.96"/>
    <n v="6814.53"/>
    <n v="5999.88"/>
    <s v="C29189"/>
    <s v="Bhuvana_9189"/>
    <s v="Madurai"/>
    <n v="9.9252000000000002"/>
    <n v="78.119799999999998"/>
    <s v="SP146"/>
    <s v="Salesperson_46"/>
    <s v="Shipped"/>
    <s v="in-store"/>
  </r>
  <r>
    <s v="S09191"/>
    <d v="2024-03-05T13:37:00"/>
    <x v="8"/>
    <s v="P1190"/>
    <s v="Sportswear_190"/>
    <x v="3"/>
    <s v="Red"/>
    <s v="XXL"/>
    <n v="4"/>
    <n v="237.01"/>
    <n v="201.37"/>
    <n v="948.04"/>
    <n v="805.48"/>
    <s v="C29190"/>
    <s v="Bhuvana_9190"/>
    <s v="Erode"/>
    <n v="11.34"/>
    <n v="77.717200000000005"/>
    <s v="SP144"/>
    <s v="Salesperson_44"/>
    <s v="Shipped"/>
    <s v="mobile_app"/>
  </r>
  <r>
    <s v="S09192"/>
    <d v="2024-08-18T16:06:00"/>
    <x v="76"/>
    <s v="P1191"/>
    <s v="Sarees_191"/>
    <x v="7"/>
    <s v="Grey"/>
    <s v="M"/>
    <n v="3"/>
    <n v="2237.56"/>
    <n v="1600.94"/>
    <n v="6712.68"/>
    <n v="4802.82"/>
    <s v="C29191"/>
    <s v="Ganesh_9191"/>
    <s v="Erode"/>
    <n v="11.34"/>
    <n v="77.717200000000005"/>
    <s v="SP123"/>
    <s v="Salesperson_23"/>
    <s v="Cancelled"/>
    <s v="mobile_app"/>
  </r>
  <r>
    <s v="S09193"/>
    <d v="2023-03-21T10:24:00"/>
    <x v="77"/>
    <s v="P1192"/>
    <s v="Sportswear_192"/>
    <x v="3"/>
    <s v="Grey"/>
    <s v="XXL"/>
    <n v="1"/>
    <n v="2031.09"/>
    <n v="1436.6"/>
    <n v="2031.09"/>
    <n v="1436.6"/>
    <s v="C29192"/>
    <s v="Karthik_9192"/>
    <s v="Vellore"/>
    <n v="12.916499999999999"/>
    <n v="79.132499999999993"/>
    <s v="SP131"/>
    <s v="Salesperson_31"/>
    <s v="Shipped"/>
    <s v="in-store"/>
  </r>
  <r>
    <s v="S09194"/>
    <d v="2023-11-10T12:45:00"/>
    <x v="81"/>
    <s v="P1193"/>
    <s v="Sportswear_193"/>
    <x v="3"/>
    <s v="Black"/>
    <s v="XXL"/>
    <n v="3"/>
    <n v="1809.41"/>
    <n v="1175.18"/>
    <n v="5428.23"/>
    <n v="3525.54"/>
    <s v="C29193"/>
    <s v="Lakshmi_9193"/>
    <s v="Chennai"/>
    <n v="13.082700000000001"/>
    <n v="80.270700000000005"/>
    <s v="SP102"/>
    <s v="Salesperson_2"/>
    <s v="Shipped"/>
    <s v="in-store"/>
  </r>
  <r>
    <s v="S09195"/>
    <d v="2024-05-03T12:33:00"/>
    <x v="47"/>
    <s v="P1194"/>
    <s v="Sarees_194"/>
    <x v="7"/>
    <s v="Red"/>
    <s v="XXL"/>
    <n v="2"/>
    <n v="557.51"/>
    <n v="438.82"/>
    <n v="1115.02"/>
    <n v="877.64"/>
    <s v="C29194"/>
    <s v="Bhuvana_9194"/>
    <s v="Erode"/>
    <n v="11.34"/>
    <n v="77.717200000000005"/>
    <s v="SP133"/>
    <s v="Salesperson_33"/>
    <s v="Pending"/>
    <s v="online"/>
  </r>
  <r>
    <s v="S09196"/>
    <d v="2024-07-25T11:57:00"/>
    <x v="79"/>
    <s v="P1195"/>
    <s v="Jeans_195"/>
    <x v="6"/>
    <s v="Black"/>
    <s v="L"/>
    <n v="4"/>
    <n v="1969.68"/>
    <n v="1378.39"/>
    <n v="7878.72"/>
    <n v="5513.56"/>
    <s v="C29195"/>
    <s v="Meena_9195"/>
    <s v="Tiruchirappalli"/>
    <n v="10.7905"/>
    <n v="78.704700000000003"/>
    <s v="SP136"/>
    <s v="Salesperson_36"/>
    <s v="Pending"/>
    <s v="in-store"/>
  </r>
  <r>
    <s v="S09197"/>
    <d v="2023-11-18T19:12:00"/>
    <x v="44"/>
    <s v="P1196"/>
    <s v="T-Shirts_196"/>
    <x v="2"/>
    <s v="Grey"/>
    <s v="M"/>
    <n v="1"/>
    <n v="2113.13"/>
    <n v="1894.75"/>
    <n v="2113.13"/>
    <n v="1894.75"/>
    <s v="C29196"/>
    <s v="Devi_9196"/>
    <s v="Coimbatore"/>
    <n v="11.0168"/>
    <n v="76.955799999999996"/>
    <s v="SP142"/>
    <s v="Salesperson_42"/>
    <s v="Pending"/>
    <s v="online"/>
  </r>
  <r>
    <s v="S09198"/>
    <d v="2023-10-16T14:42:00"/>
    <x v="69"/>
    <s v="P1197"/>
    <s v="Kurta_197"/>
    <x v="1"/>
    <s v="Grey"/>
    <s v="XL"/>
    <n v="2"/>
    <n v="2133.7199999999998"/>
    <n v="1640.04"/>
    <n v="4267.4399999999996"/>
    <n v="3280.08"/>
    <s v="C29197"/>
    <s v="Anu_9197"/>
    <s v="Erode"/>
    <n v="11.34"/>
    <n v="77.717200000000005"/>
    <s v="SP121"/>
    <s v="Salesperson_21"/>
    <s v="Shipped"/>
    <s v="in-store"/>
  </r>
  <r>
    <s v="S09199"/>
    <d v="2024-01-22T18:50:00"/>
    <x v="57"/>
    <s v="P1198"/>
    <s v="Men's_198"/>
    <x v="4"/>
    <s v="Grey"/>
    <s v="S"/>
    <n v="4"/>
    <n v="1698.85"/>
    <n v="1252.21"/>
    <n v="6795.4"/>
    <n v="5008.84"/>
    <s v="C29198"/>
    <s v="Lakshmi_9198"/>
    <s v="Tirunelveli"/>
    <n v="8.7139000000000006"/>
    <n v="77.756699999999995"/>
    <s v="SP116"/>
    <s v="Salesperson_16"/>
    <s v="Shipped"/>
    <s v="in-store"/>
  </r>
  <r>
    <s v="S09200"/>
    <d v="2023-03-16T12:13:00"/>
    <x v="16"/>
    <s v="P1199"/>
    <s v="Men's_199"/>
    <x v="4"/>
    <s v="Yellow"/>
    <s v="S"/>
    <n v="4"/>
    <n v="423.57"/>
    <n v="254.65"/>
    <n v="1694.28"/>
    <n v="1018.6"/>
    <s v="C29199"/>
    <s v="Diya_9199"/>
    <s v="Vellore"/>
    <n v="12.916499999999999"/>
    <n v="79.132499999999993"/>
    <s v="SP113"/>
    <s v="Salesperson_13"/>
    <s v="Pending"/>
    <s v="in-store"/>
  </r>
  <r>
    <s v="S09201"/>
    <d v="2024-03-22T17:16:00"/>
    <x v="7"/>
    <s v="P1200"/>
    <s v="Women's_200"/>
    <x v="0"/>
    <s v="Black"/>
    <s v="S"/>
    <n v="2"/>
    <n v="1443.43"/>
    <n v="969.15"/>
    <n v="2886.86"/>
    <n v="1938.3"/>
    <s v="C29200"/>
    <s v="Aarav_9200"/>
    <s v="Tirunelveli"/>
    <n v="8.7139000000000006"/>
    <n v="77.756699999999995"/>
    <s v="SP132"/>
    <s v="Salesperson_32"/>
    <s v="Shipped"/>
    <s v="in-store"/>
  </r>
  <r>
    <s v="S09202"/>
    <d v="2024-08-26T18:57:00"/>
    <x v="20"/>
    <s v="P1201"/>
    <s v="Kid's_201"/>
    <x v="5"/>
    <s v="Maroon"/>
    <s v="XL"/>
    <n v="4"/>
    <n v="1922.21"/>
    <n v="1220.5999999999999"/>
    <n v="7688.84"/>
    <n v="4882.3999999999996"/>
    <s v="C29201"/>
    <s v="Ganesh_9201"/>
    <s v="Chennai"/>
    <n v="13.082700000000001"/>
    <n v="80.270700000000005"/>
    <s v="SP110"/>
    <s v="Salesperson_10"/>
    <s v="Pending"/>
    <s v="in-store"/>
  </r>
  <r>
    <s v="S09203"/>
    <d v="2023-12-16T16:11:00"/>
    <x v="19"/>
    <s v="P1202"/>
    <s v="Sarees_202"/>
    <x v="7"/>
    <s v="Yellow"/>
    <s v="L"/>
    <n v="3"/>
    <n v="2093.77"/>
    <n v="1741.17"/>
    <n v="6281.31"/>
    <n v="5223.51"/>
    <s v="C29202"/>
    <s v="Priya_9202"/>
    <s v="Tiruchirappalli"/>
    <n v="10.7905"/>
    <n v="78.704700000000003"/>
    <s v="SP103"/>
    <s v="Salesperson_3"/>
    <s v="Cancelled"/>
    <s v="online"/>
  </r>
  <r>
    <s v="S09204"/>
    <d v="2023-08-27T15:38:00"/>
    <x v="4"/>
    <s v="P1203"/>
    <s v="Jeans_203"/>
    <x v="6"/>
    <s v="Grey"/>
    <s v="XXL"/>
    <n v="3"/>
    <n v="769.41"/>
    <n v="519.4"/>
    <n v="2308.23"/>
    <n v="1558.2"/>
    <s v="C29203"/>
    <s v="Aarav_9203"/>
    <s v="Vellore"/>
    <n v="12.916499999999999"/>
    <n v="79.132499999999993"/>
    <s v="SP138"/>
    <s v="Salesperson_38"/>
    <s v="Cancelled"/>
    <s v="in-store"/>
  </r>
  <r>
    <s v="S09205"/>
    <d v="2024-07-28T13:32:00"/>
    <x v="79"/>
    <s v="P1204"/>
    <s v="Women's_204"/>
    <x v="0"/>
    <s v="Red"/>
    <s v="L"/>
    <n v="2"/>
    <n v="744.77"/>
    <n v="557.51"/>
    <n v="1489.54"/>
    <n v="1115.02"/>
    <s v="C29204"/>
    <s v="Kavin_9204"/>
    <s v="Tiruchirappalli"/>
    <n v="10.7905"/>
    <n v="78.704700000000003"/>
    <s v="SP143"/>
    <s v="Salesperson_43"/>
    <s v="Paid"/>
    <s v="in-store"/>
  </r>
  <r>
    <s v="S09206"/>
    <d v="2024-05-09T16:38:00"/>
    <x v="83"/>
    <s v="P1205"/>
    <s v="Sarees_205"/>
    <x v="7"/>
    <s v="White"/>
    <s v="S"/>
    <n v="1"/>
    <n v="2085.34"/>
    <n v="1743.63"/>
    <n v="2085.34"/>
    <n v="1743.63"/>
    <s v="C29205"/>
    <s v="Sanjay_9205"/>
    <s v="Salem"/>
    <n v="11.664300000000001"/>
    <n v="78.146000000000001"/>
    <s v="SP118"/>
    <s v="Salesperson_18"/>
    <s v="Cancelled"/>
    <s v="online"/>
  </r>
  <r>
    <s v="S09207"/>
    <d v="2024-06-28T13:26:00"/>
    <x v="2"/>
    <s v="P1206"/>
    <s v="Women's_206"/>
    <x v="0"/>
    <s v="Grey"/>
    <s v="M"/>
    <n v="2"/>
    <n v="2015.47"/>
    <n v="1340.09"/>
    <n v="4030.94"/>
    <n v="2680.18"/>
    <s v="C29206"/>
    <s v="Ganesh_9206"/>
    <s v="Vellore"/>
    <n v="12.916499999999999"/>
    <n v="79.132499999999993"/>
    <s v="SP100"/>
    <s v="Salesperson_0"/>
    <s v="Cancelled"/>
    <s v="in-store"/>
  </r>
  <r>
    <s v="S09208"/>
    <d v="2024-09-27T21:00:00"/>
    <x v="55"/>
    <s v="P1207"/>
    <s v="T-Shirts_207"/>
    <x v="2"/>
    <s v="Maroon"/>
    <s v="XXL"/>
    <n v="4"/>
    <n v="212.37"/>
    <n v="176.28"/>
    <n v="849.48"/>
    <n v="705.12"/>
    <s v="C29207"/>
    <s v="Priya_9207"/>
    <s v="Vellore"/>
    <n v="12.916499999999999"/>
    <n v="79.132499999999993"/>
    <s v="SP107"/>
    <s v="Salesperson_7"/>
    <s v="Paid"/>
    <s v="in-store"/>
  </r>
  <r>
    <s v="S09209"/>
    <d v="2023-09-28T13:42:00"/>
    <x v="21"/>
    <s v="P1208"/>
    <s v="Sportswear_208"/>
    <x v="3"/>
    <s v="Green"/>
    <s v="M"/>
    <n v="1"/>
    <n v="1757.37"/>
    <n v="1500.62"/>
    <n v="1757.37"/>
    <n v="1500.62"/>
    <s v="C29208"/>
    <s v="Sathish_9208"/>
    <s v="Tirunelveli"/>
    <n v="8.7139000000000006"/>
    <n v="77.756699999999995"/>
    <s v="SP137"/>
    <s v="Salesperson_37"/>
    <s v="Shipped"/>
    <s v="in-store"/>
  </r>
  <r>
    <s v="S09210"/>
    <d v="2024-02-15T13:00:00"/>
    <x v="18"/>
    <s v="P1209"/>
    <s v="Jeans_209"/>
    <x v="6"/>
    <s v="White"/>
    <s v="S"/>
    <n v="1"/>
    <n v="1758.83"/>
    <n v="1429.27"/>
    <n v="1758.83"/>
    <n v="1429.27"/>
    <s v="C29209"/>
    <s v="Priya_9209"/>
    <s v="Tirunelveli"/>
    <n v="8.7139000000000006"/>
    <n v="77.756699999999995"/>
    <s v="SP146"/>
    <s v="Salesperson_46"/>
    <s v="Paid"/>
    <s v="in-store"/>
  </r>
  <r>
    <s v="S09211"/>
    <d v="2023-01-26T16:24:00"/>
    <x v="17"/>
    <s v="P1210"/>
    <s v="T-Shirts_210"/>
    <x v="2"/>
    <s v="Blue"/>
    <s v="L"/>
    <n v="2"/>
    <n v="914.01"/>
    <n v="611.6"/>
    <n v="1828.02"/>
    <n v="1223.2"/>
    <s v="C29210"/>
    <s v="Ganesh_9210"/>
    <s v="Madurai"/>
    <n v="9.9252000000000002"/>
    <n v="78.119799999999998"/>
    <s v="SP140"/>
    <s v="Salesperson_40"/>
    <s v="Shipped"/>
    <s v="in-store"/>
  </r>
  <r>
    <s v="S09212"/>
    <d v="2024-04-19T12:14:00"/>
    <x v="45"/>
    <s v="P1211"/>
    <s v="Sportswear_211"/>
    <x v="3"/>
    <s v="Green"/>
    <s v="M"/>
    <n v="4"/>
    <n v="545.49"/>
    <n v="328.47"/>
    <n v="2181.96"/>
    <n v="1313.88"/>
    <s v="C29211"/>
    <s v="Aarav_9211"/>
    <s v="Erode"/>
    <n v="11.34"/>
    <n v="77.717200000000005"/>
    <s v="SP110"/>
    <s v="Salesperson_10"/>
    <s v="Cancelled"/>
    <s v="in-store"/>
  </r>
  <r>
    <s v="S09213"/>
    <d v="2023-03-12T14:45:00"/>
    <x v="1"/>
    <s v="P1212"/>
    <s v="Sportswear_212"/>
    <x v="3"/>
    <s v="Red"/>
    <s v="XS"/>
    <n v="1"/>
    <n v="2260.1"/>
    <n v="1749.33"/>
    <n v="2260.1"/>
    <n v="1749.33"/>
    <s v="C29212"/>
    <s v="Ganesh_9212"/>
    <s v="Tiruchirappalli"/>
    <n v="10.7905"/>
    <n v="78.704700000000003"/>
    <s v="SP109"/>
    <s v="Salesperson_9"/>
    <s v="Paid"/>
    <s v="in-store"/>
  </r>
  <r>
    <s v="S09214"/>
    <d v="2023-08-17T16:15:00"/>
    <x v="63"/>
    <s v="P1213"/>
    <s v="Sarees_213"/>
    <x v="7"/>
    <s v="Pink"/>
    <s v="L"/>
    <n v="1"/>
    <n v="1617.88"/>
    <n v="1009.65"/>
    <n v="1617.88"/>
    <n v="1009.65"/>
    <s v="C29213"/>
    <s v="Ravi_9213"/>
    <s v="Chennai"/>
    <n v="13.082700000000001"/>
    <n v="80.270700000000005"/>
    <s v="SP104"/>
    <s v="Salesperson_4"/>
    <s v="Cancelled"/>
    <s v="mobile_app"/>
  </r>
  <r>
    <s v="S09215"/>
    <d v="2024-08-14T15:11:00"/>
    <x v="76"/>
    <s v="P1214"/>
    <s v="Women's_214"/>
    <x v="0"/>
    <s v="Maroon"/>
    <s v="L"/>
    <n v="2"/>
    <n v="745.96"/>
    <n v="644.16999999999996"/>
    <n v="1491.92"/>
    <n v="1288.3399999999999"/>
    <s v="C29214"/>
    <s v="Diya_9214"/>
    <s v="Vellore"/>
    <n v="12.916499999999999"/>
    <n v="79.132499999999993"/>
    <s v="SP107"/>
    <s v="Salesperson_7"/>
    <s v="Paid"/>
    <s v="in-store"/>
  </r>
  <r>
    <s v="S09216"/>
    <d v="2023-05-02T17:03:00"/>
    <x v="32"/>
    <s v="P1215"/>
    <s v="T-Shirts_215"/>
    <x v="2"/>
    <s v="Yellow"/>
    <s v="XXL"/>
    <n v="3"/>
    <n v="1754.15"/>
    <n v="1183.3"/>
    <n v="5262.45"/>
    <n v="3549.9"/>
    <s v="C29215"/>
    <s v="Sathish_9215"/>
    <s v="Madurai"/>
    <n v="9.9252000000000002"/>
    <n v="78.119799999999998"/>
    <s v="SP145"/>
    <s v="Salesperson_45"/>
    <s v="Paid"/>
    <s v="online"/>
  </r>
  <r>
    <s v="S09217"/>
    <d v="2024-03-10T14:54:00"/>
    <x v="8"/>
    <s v="P1216"/>
    <s v="Sportswear_216"/>
    <x v="3"/>
    <s v="Blue"/>
    <s v="XL"/>
    <n v="1"/>
    <n v="856.97"/>
    <n v="531.15"/>
    <n v="856.97"/>
    <n v="531.15"/>
    <s v="C29216"/>
    <s v="Bhuvana_9216"/>
    <s v="Chennai"/>
    <n v="13.082700000000001"/>
    <n v="80.270700000000005"/>
    <s v="SP109"/>
    <s v="Salesperson_9"/>
    <s v="Pending"/>
    <s v="in-store"/>
  </r>
  <r>
    <s v="S09218"/>
    <d v="2023-09-05T11:50:00"/>
    <x v="74"/>
    <s v="P1217"/>
    <s v="Women's_217"/>
    <x v="0"/>
    <s v="Black"/>
    <s v="XS"/>
    <n v="1"/>
    <n v="2207.52"/>
    <n v="1397.77"/>
    <n v="2207.52"/>
    <n v="1397.77"/>
    <s v="C29217"/>
    <s v="Anu_9217"/>
    <s v="Erode"/>
    <n v="11.34"/>
    <n v="77.717200000000005"/>
    <s v="SP102"/>
    <s v="Salesperson_2"/>
    <s v="Returned"/>
    <s v="mobile_app"/>
  </r>
  <r>
    <s v="S09219"/>
    <d v="2023-06-02T18:27:00"/>
    <x v="30"/>
    <s v="P1218"/>
    <s v="Men's_218"/>
    <x v="4"/>
    <s v="Black"/>
    <s v="M"/>
    <n v="1"/>
    <n v="1479.93"/>
    <n v="1044.6500000000001"/>
    <n v="1479.93"/>
    <n v="1044.6500000000001"/>
    <s v="C29218"/>
    <s v="Priya_9218"/>
    <s v="Coimbatore"/>
    <n v="11.0168"/>
    <n v="76.955799999999996"/>
    <s v="SP140"/>
    <s v="Salesperson_40"/>
    <s v="Paid"/>
    <s v="in-store"/>
  </r>
  <r>
    <s v="S09220"/>
    <d v="2024-10-11T13:02:00"/>
    <x v="28"/>
    <s v="P1219"/>
    <s v="Sportswear_219"/>
    <x v="3"/>
    <s v="Black"/>
    <s v="M"/>
    <n v="4"/>
    <n v="306.75"/>
    <n v="235"/>
    <n v="1227"/>
    <n v="940"/>
    <s v="C29219"/>
    <s v="Diya_9219"/>
    <s v="Vellore"/>
    <n v="12.916499999999999"/>
    <n v="79.132499999999993"/>
    <s v="SP145"/>
    <s v="Salesperson_45"/>
    <s v="Returned"/>
    <s v="in-store"/>
  </r>
  <r>
    <s v="S09221"/>
    <d v="2023-01-27T20:25:00"/>
    <x v="17"/>
    <s v="P1220"/>
    <s v="Women's_220"/>
    <x v="0"/>
    <s v="White"/>
    <s v="L"/>
    <n v="3"/>
    <n v="1434.56"/>
    <n v="1228.04"/>
    <n v="4303.68"/>
    <n v="3684.12"/>
    <s v="C29220"/>
    <s v="Bhuvana_9220"/>
    <s v="Tirunelveli"/>
    <n v="8.7139000000000006"/>
    <n v="77.756699999999995"/>
    <s v="SP123"/>
    <s v="Salesperson_23"/>
    <s v="Returned"/>
    <s v="mobile_app"/>
  </r>
  <r>
    <s v="S09222"/>
    <d v="2024-09-24T19:46:00"/>
    <x v="55"/>
    <s v="P1221"/>
    <s v="Sarees_221"/>
    <x v="7"/>
    <s v="Blue"/>
    <s v="S"/>
    <n v="1"/>
    <n v="710.66"/>
    <n v="463.06"/>
    <n v="710.66"/>
    <n v="463.06"/>
    <s v="C29221"/>
    <s v="Meena_9221"/>
    <s v="Tiruchirappalli"/>
    <n v="10.7905"/>
    <n v="78.704700000000003"/>
    <s v="SP121"/>
    <s v="Salesperson_21"/>
    <s v="Returned"/>
    <s v="in-store"/>
  </r>
  <r>
    <s v="S09223"/>
    <d v="2024-05-01T17:52:00"/>
    <x v="47"/>
    <s v="P1222"/>
    <s v="Women's_222"/>
    <x v="0"/>
    <s v="Pink"/>
    <s v="M"/>
    <n v="1"/>
    <n v="1711.08"/>
    <n v="1188"/>
    <n v="1711.08"/>
    <n v="1188"/>
    <s v="C29222"/>
    <s v="Devi_9222"/>
    <s v="Coimbatore"/>
    <n v="11.0168"/>
    <n v="76.955799999999996"/>
    <s v="SP122"/>
    <s v="Salesperson_22"/>
    <s v="Shipped"/>
    <s v="in-store"/>
  </r>
  <r>
    <s v="S09224"/>
    <d v="2024-05-16T21:32:00"/>
    <x v="36"/>
    <s v="P1223"/>
    <s v="Kurta_223"/>
    <x v="1"/>
    <s v="Black"/>
    <s v="XS"/>
    <n v="1"/>
    <n v="1739.12"/>
    <n v="1223.1500000000001"/>
    <n v="1739.12"/>
    <n v="1223.1500000000001"/>
    <s v="C29223"/>
    <s v="Devi_9223"/>
    <s v="Tiruchirappalli"/>
    <n v="10.7905"/>
    <n v="78.704700000000003"/>
    <s v="SP124"/>
    <s v="Salesperson_24"/>
    <s v="Pending"/>
    <s v="online"/>
  </r>
  <r>
    <s v="S09225"/>
    <d v="2024-07-11T14:02:00"/>
    <x v="84"/>
    <s v="P1224"/>
    <s v="Jeans_224"/>
    <x v="6"/>
    <s v="Maroon"/>
    <s v="L"/>
    <n v="1"/>
    <n v="1855.15"/>
    <n v="1564.77"/>
    <n v="1855.15"/>
    <n v="1564.77"/>
    <s v="C29224"/>
    <s v="Devi_9224"/>
    <s v="Salem"/>
    <n v="11.664300000000001"/>
    <n v="78.146000000000001"/>
    <s v="SP132"/>
    <s v="Salesperson_32"/>
    <s v="Shipped"/>
    <s v="mobile_app"/>
  </r>
  <r>
    <s v="S09226"/>
    <d v="2023-10-25T21:44:00"/>
    <x v="66"/>
    <s v="P1225"/>
    <s v="Sarees_225"/>
    <x v="7"/>
    <s v="Red"/>
    <s v="XS"/>
    <n v="1"/>
    <n v="617.20000000000005"/>
    <n v="371.67"/>
    <n v="617.20000000000005"/>
    <n v="371.67"/>
    <s v="C29225"/>
    <s v="Ravi_9225"/>
    <s v="Salem"/>
    <n v="11.664300000000001"/>
    <n v="78.146000000000001"/>
    <s v="SP116"/>
    <s v="Salesperson_16"/>
    <s v="Pending"/>
    <s v="in-store"/>
  </r>
  <r>
    <s v="S09227"/>
    <d v="2024-09-30T17:28:00"/>
    <x v="25"/>
    <s v="P1226"/>
    <s v="Sarees_226"/>
    <x v="7"/>
    <s v="Green"/>
    <s v="M"/>
    <n v="1"/>
    <n v="693.92"/>
    <n v="505.07"/>
    <n v="693.92"/>
    <n v="505.07"/>
    <s v="C29226"/>
    <s v="Bhuvana_9226"/>
    <s v="Chennai"/>
    <n v="13.082700000000001"/>
    <n v="80.270700000000005"/>
    <s v="SP104"/>
    <s v="Salesperson_4"/>
    <s v="Cancelled"/>
    <s v="online"/>
  </r>
  <r>
    <s v="S09228"/>
    <d v="2024-02-03T18:20:00"/>
    <x v="53"/>
    <s v="P1227"/>
    <s v="Women's_227"/>
    <x v="0"/>
    <s v="Pink"/>
    <s v="M"/>
    <n v="4"/>
    <n v="223.98"/>
    <n v="189.78"/>
    <n v="895.92"/>
    <n v="759.12"/>
    <s v="C29227"/>
    <s v="Meena_9227"/>
    <s v="Erode"/>
    <n v="11.34"/>
    <n v="77.717200000000005"/>
    <s v="SP116"/>
    <s v="Salesperson_16"/>
    <s v="Shipped"/>
    <s v="online"/>
  </r>
  <r>
    <s v="S09229"/>
    <d v="2024-08-22T15:33:00"/>
    <x v="68"/>
    <s v="P1228"/>
    <s v="Men's_228"/>
    <x v="4"/>
    <s v="Pink"/>
    <s v="XXL"/>
    <n v="4"/>
    <n v="2211.16"/>
    <n v="1486.28"/>
    <n v="8844.64"/>
    <n v="5945.12"/>
    <s v="C29228"/>
    <s v="Priya_9228"/>
    <s v="Erode"/>
    <n v="11.34"/>
    <n v="77.717200000000005"/>
    <s v="SP140"/>
    <s v="Salesperson_40"/>
    <s v="Shipped"/>
    <s v="online"/>
  </r>
  <r>
    <s v="S09230"/>
    <d v="2024-04-28T12:39:00"/>
    <x v="75"/>
    <s v="P1229"/>
    <s v="Sportswear_229"/>
    <x v="3"/>
    <s v="Maroon"/>
    <s v="XXL"/>
    <n v="1"/>
    <n v="914.73"/>
    <n v="706.73"/>
    <n v="914.73"/>
    <n v="706.73"/>
    <s v="C29229"/>
    <s v="Diya_9229"/>
    <s v="Tiruchirappalli"/>
    <n v="10.7905"/>
    <n v="78.704700000000003"/>
    <s v="SP116"/>
    <s v="Salesperson_16"/>
    <s v="Paid"/>
    <s v="mobile_app"/>
  </r>
  <r>
    <s v="S09231"/>
    <d v="2023-09-17T12:01:00"/>
    <x v="61"/>
    <s v="P1230"/>
    <s v="T-Shirts_230"/>
    <x v="2"/>
    <s v="Yellow"/>
    <s v="S"/>
    <n v="1"/>
    <n v="443.36"/>
    <n v="390.7"/>
    <n v="443.36"/>
    <n v="390.7"/>
    <s v="C29230"/>
    <s v="Vishal_9230"/>
    <s v="Salem"/>
    <n v="11.664300000000001"/>
    <n v="78.146000000000001"/>
    <s v="SP135"/>
    <s v="Salesperson_35"/>
    <s v="Shipped"/>
    <s v="in-store"/>
  </r>
  <r>
    <s v="S09232"/>
    <d v="2024-03-12T11:51:00"/>
    <x v="24"/>
    <s v="P1231"/>
    <s v="T-Shirts_231"/>
    <x v="2"/>
    <s v="Blue"/>
    <s v="XXL"/>
    <n v="2"/>
    <n v="839.71"/>
    <n v="711.66"/>
    <n v="1679.42"/>
    <n v="1423.32"/>
    <s v="C29231"/>
    <s v="Bhuvana_9231"/>
    <s v="Tirunelveli"/>
    <n v="8.7139000000000006"/>
    <n v="77.756699999999995"/>
    <s v="SP113"/>
    <s v="Salesperson_13"/>
    <s v="Returned"/>
    <s v="online"/>
  </r>
  <r>
    <s v="S09233"/>
    <d v="2024-04-24T17:53:00"/>
    <x v="75"/>
    <s v="P1232"/>
    <s v="Men's_232"/>
    <x v="4"/>
    <s v="Red"/>
    <s v="XXL"/>
    <n v="2"/>
    <n v="843.13"/>
    <n v="537.70000000000005"/>
    <n v="1686.26"/>
    <n v="1075.4000000000001"/>
    <s v="C29232"/>
    <s v="Vishal_9232"/>
    <s v="Tiruchirappalli"/>
    <n v="10.7905"/>
    <n v="78.704700000000003"/>
    <s v="SP122"/>
    <s v="Salesperson_22"/>
    <s v="Paid"/>
    <s v="in-store"/>
  </r>
  <r>
    <s v="S09234"/>
    <d v="2023-06-22T15:21:00"/>
    <x v="88"/>
    <s v="P1233"/>
    <s v="T-Shirts_233"/>
    <x v="2"/>
    <s v="Red"/>
    <s v="L"/>
    <n v="1"/>
    <n v="2368.77"/>
    <n v="1690.2"/>
    <n v="2368.77"/>
    <n v="1690.2"/>
    <s v="C29233"/>
    <s v="Meena_9233"/>
    <s v="Madurai"/>
    <n v="9.9252000000000002"/>
    <n v="78.119799999999998"/>
    <s v="SP138"/>
    <s v="Salesperson_38"/>
    <s v="Returned"/>
    <s v="in-store"/>
  </r>
  <r>
    <s v="S09235"/>
    <d v="2024-06-19T10:33:00"/>
    <x v="11"/>
    <s v="P1234"/>
    <s v="Kurta_234"/>
    <x v="1"/>
    <s v="Yellow"/>
    <s v="XS"/>
    <n v="1"/>
    <n v="2090.33"/>
    <n v="1741.9"/>
    <n v="2090.33"/>
    <n v="1741.9"/>
    <s v="C29234"/>
    <s v="Sanjay_9234"/>
    <s v="Tiruchirappalli"/>
    <n v="10.7905"/>
    <n v="78.704700000000003"/>
    <s v="SP109"/>
    <s v="Salesperson_9"/>
    <s v="Shipped"/>
    <s v="in-store"/>
  </r>
  <r>
    <s v="S09236"/>
    <d v="2023-12-30T12:53:00"/>
    <x v="34"/>
    <s v="P1235"/>
    <s v="Women's_235"/>
    <x v="0"/>
    <s v="Red"/>
    <s v="XS"/>
    <n v="1"/>
    <n v="1921.77"/>
    <n v="1201.25"/>
    <n v="1921.77"/>
    <n v="1201.25"/>
    <s v="C29235"/>
    <s v="Vishal_9235"/>
    <s v="Coimbatore"/>
    <n v="11.0168"/>
    <n v="76.955799999999996"/>
    <s v="SP111"/>
    <s v="Salesperson_11"/>
    <s v="Shipped"/>
    <s v="mobile_app"/>
  </r>
  <r>
    <s v="S09237"/>
    <d v="2023-12-22T20:34:00"/>
    <x v="41"/>
    <s v="P1236"/>
    <s v="T-Shirts_236"/>
    <x v="2"/>
    <s v="Black"/>
    <s v="XL"/>
    <n v="3"/>
    <n v="723.75"/>
    <n v="532.4"/>
    <n v="2171.25"/>
    <n v="1597.2"/>
    <s v="C29236"/>
    <s v="Vishal_9236"/>
    <s v="Vellore"/>
    <n v="12.916499999999999"/>
    <n v="79.132499999999993"/>
    <s v="SP145"/>
    <s v="Salesperson_45"/>
    <s v="Paid"/>
    <s v="in-store"/>
  </r>
  <r>
    <s v="S09238"/>
    <d v="2024-02-13T18:47:00"/>
    <x v="18"/>
    <s v="P1237"/>
    <s v="Women's_237"/>
    <x v="0"/>
    <s v="Green"/>
    <s v="XXL"/>
    <n v="3"/>
    <n v="2126.17"/>
    <n v="1793.03"/>
    <n v="6378.51"/>
    <n v="5379.09"/>
    <s v="C29237"/>
    <s v="Aarav_9237"/>
    <s v="Tirunelveli"/>
    <n v="8.7139000000000006"/>
    <n v="77.756699999999995"/>
    <s v="SP103"/>
    <s v="Salesperson_3"/>
    <s v="Cancelled"/>
    <s v="online"/>
  </r>
  <r>
    <s v="S09239"/>
    <d v="2023-05-06T20:33:00"/>
    <x v="32"/>
    <s v="P1238"/>
    <s v="Women's_238"/>
    <x v="0"/>
    <s v="Pink"/>
    <s v="S"/>
    <n v="4"/>
    <n v="2379.06"/>
    <n v="1573.16"/>
    <n v="9516.24"/>
    <n v="6292.64"/>
    <s v="C29238"/>
    <s v="Meena_9238"/>
    <s v="Madurai"/>
    <n v="9.9252000000000002"/>
    <n v="78.119799999999998"/>
    <s v="SP142"/>
    <s v="Salesperson_42"/>
    <s v="Pending"/>
    <s v="mobile_app"/>
  </r>
  <r>
    <s v="S09240"/>
    <d v="2024-10-06T18:37:00"/>
    <x v="25"/>
    <s v="P1239"/>
    <s v="Kurta_239"/>
    <x v="1"/>
    <s v="Green"/>
    <s v="M"/>
    <n v="2"/>
    <n v="506.15"/>
    <n v="322.85000000000002"/>
    <n v="1012.3"/>
    <n v="645.70000000000005"/>
    <s v="C29239"/>
    <s v="Sathish_9239"/>
    <s v="Tiruchirappalli"/>
    <n v="10.7905"/>
    <n v="78.704700000000003"/>
    <s v="SP108"/>
    <s v="Salesperson_8"/>
    <s v="Cancelled"/>
    <s v="in-store"/>
  </r>
  <r>
    <s v="S09241"/>
    <d v="2024-07-17T15:33:00"/>
    <x v="59"/>
    <s v="P1240"/>
    <s v="Kurta_240"/>
    <x v="1"/>
    <s v="Yellow"/>
    <s v="L"/>
    <n v="1"/>
    <n v="741.54"/>
    <n v="514.71"/>
    <n v="741.54"/>
    <n v="514.71"/>
    <s v="C29240"/>
    <s v="Devi_9240"/>
    <s v="Coimbatore"/>
    <n v="11.0168"/>
    <n v="76.955799999999996"/>
    <s v="SP107"/>
    <s v="Salesperson_7"/>
    <s v="Cancelled"/>
    <s v="online"/>
  </r>
  <r>
    <s v="S09242"/>
    <d v="2024-02-13T15:58:00"/>
    <x v="18"/>
    <s v="P1241"/>
    <s v="Kid's_241"/>
    <x v="5"/>
    <s v="White"/>
    <s v="XL"/>
    <n v="2"/>
    <n v="1763.88"/>
    <n v="1108.56"/>
    <n v="3527.76"/>
    <n v="2217.12"/>
    <s v="C29241"/>
    <s v="Devi_9241"/>
    <s v="Coimbatore"/>
    <n v="11.0168"/>
    <n v="76.955799999999996"/>
    <s v="SP108"/>
    <s v="Salesperson_8"/>
    <s v="Cancelled"/>
    <s v="in-store"/>
  </r>
  <r>
    <s v="S09243"/>
    <d v="2023-12-19T20:04:00"/>
    <x v="41"/>
    <s v="P1242"/>
    <s v="Jeans_242"/>
    <x v="6"/>
    <s v="Red"/>
    <s v="XS"/>
    <n v="4"/>
    <n v="1366.73"/>
    <n v="1142.0999999999999"/>
    <n v="5466.92"/>
    <n v="4568.3999999999996"/>
    <s v="C29242"/>
    <s v="Priya_9242"/>
    <s v="Madurai"/>
    <n v="9.9252000000000002"/>
    <n v="78.119799999999998"/>
    <s v="SP115"/>
    <s v="Salesperson_15"/>
    <s v="Cancelled"/>
    <s v="third-party"/>
  </r>
  <r>
    <s v="S09244"/>
    <d v="2024-09-08T12:35:00"/>
    <x v="22"/>
    <s v="P1243"/>
    <s v="Women's_243"/>
    <x v="0"/>
    <s v="Maroon"/>
    <s v="S"/>
    <n v="2"/>
    <n v="1904.94"/>
    <n v="1230.17"/>
    <n v="3809.88"/>
    <n v="2460.34"/>
    <s v="C29243"/>
    <s v="Ganesh_9243"/>
    <s v="Madurai"/>
    <n v="9.9252000000000002"/>
    <n v="78.119799999999998"/>
    <s v="SP117"/>
    <s v="Salesperson_17"/>
    <s v="Returned"/>
    <s v="mobile_app"/>
  </r>
  <r>
    <s v="S09245"/>
    <d v="2024-01-22T18:50:00"/>
    <x v="57"/>
    <s v="P1244"/>
    <s v="Women's_244"/>
    <x v="0"/>
    <s v="Pink"/>
    <s v="L"/>
    <n v="3"/>
    <n v="333.18"/>
    <n v="248.62"/>
    <n v="999.54"/>
    <n v="745.86"/>
    <s v="C29244"/>
    <s v="Sathish_9244"/>
    <s v="Coimbatore"/>
    <n v="11.0168"/>
    <n v="76.955799999999996"/>
    <s v="SP131"/>
    <s v="Salesperson_31"/>
    <s v="Shipped"/>
    <s v="online"/>
  </r>
  <r>
    <s v="S09246"/>
    <d v="2023-10-02T13:56:00"/>
    <x v="31"/>
    <s v="P1245"/>
    <s v="Kurta_245"/>
    <x v="1"/>
    <s v="Blue"/>
    <s v="XXL"/>
    <n v="4"/>
    <n v="231.92"/>
    <n v="187.43"/>
    <n v="927.68"/>
    <n v="749.72"/>
    <s v="C29245"/>
    <s v="Devi_9245"/>
    <s v="Erode"/>
    <n v="11.34"/>
    <n v="77.717200000000005"/>
    <s v="SP100"/>
    <s v="Salesperson_0"/>
    <s v="Shipped"/>
    <s v="online"/>
  </r>
  <r>
    <s v="S09247"/>
    <d v="2024-08-13T19:37:00"/>
    <x v="76"/>
    <s v="P1246"/>
    <s v="Women's_246"/>
    <x v="0"/>
    <s v="Blue"/>
    <s v="L"/>
    <n v="4"/>
    <n v="1328.83"/>
    <n v="1161.8599999999999"/>
    <n v="5315.32"/>
    <n v="4647.4399999999996"/>
    <s v="C29246"/>
    <s v="Kavin_9246"/>
    <s v="Madurai"/>
    <n v="9.9252000000000002"/>
    <n v="78.119799999999998"/>
    <s v="SP115"/>
    <s v="Salesperson_15"/>
    <s v="Pending"/>
    <s v="mobile_app"/>
  </r>
  <r>
    <s v="S09248"/>
    <d v="2024-03-07T16:43:00"/>
    <x v="8"/>
    <s v="P1247"/>
    <s v="Sarees_247"/>
    <x v="7"/>
    <s v="Blue"/>
    <s v="S"/>
    <n v="2"/>
    <n v="1098.8399999999999"/>
    <n v="673.99"/>
    <n v="2197.6799999999998"/>
    <n v="1347.98"/>
    <s v="C29247"/>
    <s v="Devi_9247"/>
    <s v="Tiruchirappalli"/>
    <n v="10.7905"/>
    <n v="78.704700000000003"/>
    <s v="SP123"/>
    <s v="Salesperson_23"/>
    <s v="Pending"/>
    <s v="in-store"/>
  </r>
  <r>
    <s v="S09249"/>
    <d v="2023-08-24T10:19:00"/>
    <x v="4"/>
    <s v="P1248"/>
    <s v="Women's_248"/>
    <x v="0"/>
    <s v="Yellow"/>
    <s v="S"/>
    <n v="2"/>
    <n v="666.65"/>
    <n v="426.3"/>
    <n v="1333.3"/>
    <n v="852.6"/>
    <s v="C29248"/>
    <s v="Karthik_9248"/>
    <s v="Erode"/>
    <n v="11.34"/>
    <n v="77.717200000000005"/>
    <s v="SP110"/>
    <s v="Salesperson_10"/>
    <s v="Cancelled"/>
    <s v="in-store"/>
  </r>
  <r>
    <s v="S09250"/>
    <d v="2024-07-31T18:01:00"/>
    <x v="60"/>
    <s v="P1249"/>
    <s v="Sportswear_249"/>
    <x v="3"/>
    <s v="Green"/>
    <s v="XXL"/>
    <n v="3"/>
    <n v="2276.92"/>
    <n v="2014.66"/>
    <n v="6830.76"/>
    <n v="6043.98"/>
    <s v="C29249"/>
    <s v="Vishal_9249"/>
    <s v="Tirunelveli"/>
    <n v="8.7139000000000006"/>
    <n v="77.756699999999995"/>
    <s v="SP144"/>
    <s v="Salesperson_44"/>
    <s v="Paid"/>
    <s v="mobile_app"/>
  </r>
  <r>
    <s v="S09251"/>
    <d v="2024-06-23T10:37:00"/>
    <x v="11"/>
    <s v="P1250"/>
    <s v="T-Shirts_250"/>
    <x v="2"/>
    <s v="Red"/>
    <s v="XL"/>
    <n v="2"/>
    <n v="2499.63"/>
    <n v="2108.08"/>
    <n v="4999.26"/>
    <n v="4216.16"/>
    <s v="C29250"/>
    <s v="Vishal_9250"/>
    <s v="Coimbatore"/>
    <n v="11.0168"/>
    <n v="76.955799999999996"/>
    <s v="SP117"/>
    <s v="Salesperson_17"/>
    <s v="Shipped"/>
    <s v="in-store"/>
  </r>
  <r>
    <s v="S09252"/>
    <d v="2024-06-24T17:42:00"/>
    <x v="2"/>
    <s v="P1251"/>
    <s v="Sportswear_251"/>
    <x v="3"/>
    <s v="Blue"/>
    <s v="L"/>
    <n v="3"/>
    <n v="1931.15"/>
    <n v="1655.86"/>
    <n v="5793.45"/>
    <n v="4967.58"/>
    <s v="C29251"/>
    <s v="Anu_9251"/>
    <s v="Madurai"/>
    <n v="9.9252000000000002"/>
    <n v="78.119799999999998"/>
    <s v="SP134"/>
    <s v="Salesperson_34"/>
    <s v="Cancelled"/>
    <s v="mobile_app"/>
  </r>
  <r>
    <s v="S09253"/>
    <d v="2023-09-10T16:10:00"/>
    <x v="74"/>
    <s v="P1252"/>
    <s v="Kid's_252"/>
    <x v="5"/>
    <s v="Blue"/>
    <s v="XL"/>
    <n v="2"/>
    <n v="945.23"/>
    <n v="809.47"/>
    <n v="1890.46"/>
    <n v="1618.94"/>
    <s v="C29252"/>
    <s v="Lakshmi_9252"/>
    <s v="Madurai"/>
    <n v="9.9252000000000002"/>
    <n v="78.119799999999998"/>
    <s v="SP118"/>
    <s v="Salesperson_18"/>
    <s v="Returned"/>
    <s v="in-store"/>
  </r>
  <r>
    <s v="S09254"/>
    <d v="2024-05-22T17:48:00"/>
    <x v="89"/>
    <s v="P1253"/>
    <s v="Kurta_253"/>
    <x v="1"/>
    <s v="Maroon"/>
    <s v="S"/>
    <n v="2"/>
    <n v="729"/>
    <n v="459.63"/>
    <n v="1458"/>
    <n v="919.26"/>
    <s v="C29253"/>
    <s v="Bhuvana_9253"/>
    <s v="Coimbatore"/>
    <n v="11.0168"/>
    <n v="76.955799999999996"/>
    <s v="SP125"/>
    <s v="Salesperson_25"/>
    <s v="Pending"/>
    <s v="in-store"/>
  </r>
  <r>
    <s v="S09255"/>
    <d v="2023-07-29T12:45:00"/>
    <x v="78"/>
    <s v="P1254"/>
    <s v="Kurta_254"/>
    <x v="1"/>
    <s v="Green"/>
    <s v="XL"/>
    <n v="1"/>
    <n v="853.55"/>
    <n v="638.35"/>
    <n v="853.55"/>
    <n v="638.35"/>
    <s v="C29254"/>
    <s v="Ravi_9254"/>
    <s v="Chennai"/>
    <n v="13.082700000000001"/>
    <n v="80.270700000000005"/>
    <s v="SP113"/>
    <s v="Salesperson_13"/>
    <s v="Cancelled"/>
    <s v="in-store"/>
  </r>
  <r>
    <s v="S09256"/>
    <d v="2024-07-02T16:10:00"/>
    <x v="9"/>
    <s v="P1255"/>
    <s v="Kurta_255"/>
    <x v="1"/>
    <s v="White"/>
    <s v="XXL"/>
    <n v="1"/>
    <n v="345.58"/>
    <n v="267.31"/>
    <n v="345.58"/>
    <n v="267.31"/>
    <s v="C29255"/>
    <s v="Bhuvana_9255"/>
    <s v="Vellore"/>
    <n v="12.916499999999999"/>
    <n v="79.132499999999993"/>
    <s v="SP114"/>
    <s v="Salesperson_14"/>
    <s v="Pending"/>
    <s v="third-party"/>
  </r>
  <r>
    <s v="S09257"/>
    <d v="2023-09-26T17:51:00"/>
    <x v="21"/>
    <s v="P1256"/>
    <s v="Kid's_256"/>
    <x v="5"/>
    <s v="Black"/>
    <s v="S"/>
    <n v="2"/>
    <n v="1799.45"/>
    <n v="1536.22"/>
    <n v="3598.9"/>
    <n v="3072.44"/>
    <s v="C29256"/>
    <s v="Kavin_9256"/>
    <s v="Salem"/>
    <n v="11.664300000000001"/>
    <n v="78.146000000000001"/>
    <s v="SP110"/>
    <s v="Salesperson_10"/>
    <s v="Shipped"/>
    <s v="in-store"/>
  </r>
  <r>
    <s v="S09258"/>
    <d v="2023-10-17T12:48:00"/>
    <x v="69"/>
    <s v="P1257"/>
    <s v="Jeans_257"/>
    <x v="6"/>
    <s v="Grey"/>
    <s v="XL"/>
    <n v="2"/>
    <n v="994.43"/>
    <n v="665.56"/>
    <n v="1988.86"/>
    <n v="1331.12"/>
    <s v="C29257"/>
    <s v="Devi_9257"/>
    <s v="Tiruchirappalli"/>
    <n v="10.7905"/>
    <n v="78.704700000000003"/>
    <s v="SP125"/>
    <s v="Salesperson_25"/>
    <s v="Cancelled"/>
    <s v="online"/>
  </r>
  <r>
    <s v="S09259"/>
    <d v="2023-01-26T20:13:00"/>
    <x v="17"/>
    <s v="P1258"/>
    <s v="Women's_258"/>
    <x v="0"/>
    <s v="Green"/>
    <s v="M"/>
    <n v="3"/>
    <n v="1650.81"/>
    <n v="1147.5899999999999"/>
    <n v="4952.43"/>
    <n v="3442.77"/>
    <s v="C29258"/>
    <s v="Vishal_9258"/>
    <s v="Coimbatore"/>
    <n v="11.0168"/>
    <n v="76.955799999999996"/>
    <s v="SP118"/>
    <s v="Salesperson_18"/>
    <s v="Returned"/>
    <s v="online"/>
  </r>
  <r>
    <s v="S09260"/>
    <d v="2023-02-13T20:59:00"/>
    <x v="43"/>
    <s v="P1259"/>
    <s v="Kid's_259"/>
    <x v="5"/>
    <s v="Maroon"/>
    <s v="L"/>
    <n v="3"/>
    <n v="2336.39"/>
    <n v="1687.75"/>
    <n v="7009.17"/>
    <n v="5063.25"/>
    <s v="C29259"/>
    <s v="Bhuvana_9259"/>
    <s v="Salem"/>
    <n v="11.664300000000001"/>
    <n v="78.146000000000001"/>
    <s v="SP130"/>
    <s v="Salesperson_30"/>
    <s v="Returned"/>
    <s v="in-store"/>
  </r>
  <r>
    <s v="S09261"/>
    <d v="2023-07-20T11:57:00"/>
    <x v="15"/>
    <s v="P1260"/>
    <s v="Men's_260"/>
    <x v="4"/>
    <s v="White"/>
    <s v="M"/>
    <n v="2"/>
    <n v="1865.06"/>
    <n v="1639.93"/>
    <n v="3730.12"/>
    <n v="3279.86"/>
    <s v="C29260"/>
    <s v="Ravi_9260"/>
    <s v="Salem"/>
    <n v="11.664300000000001"/>
    <n v="78.146000000000001"/>
    <s v="SP144"/>
    <s v="Salesperson_44"/>
    <s v="Paid"/>
    <s v="mobile_app"/>
  </r>
  <r>
    <s v="S09262"/>
    <d v="2024-09-15T13:47:00"/>
    <x v="38"/>
    <s v="P1261"/>
    <s v="Sportswear_261"/>
    <x v="3"/>
    <s v="Pink"/>
    <s v="M"/>
    <n v="1"/>
    <n v="1030.47"/>
    <n v="639.15"/>
    <n v="1030.47"/>
    <n v="639.15"/>
    <s v="C29261"/>
    <s v="Meena_9261"/>
    <s v="Salem"/>
    <n v="11.664300000000001"/>
    <n v="78.146000000000001"/>
    <s v="SP117"/>
    <s v="Salesperson_17"/>
    <s v="Paid"/>
    <s v="online"/>
  </r>
  <r>
    <s v="S09263"/>
    <d v="2023-04-18T11:26:00"/>
    <x v="12"/>
    <s v="P1262"/>
    <s v="Men's_262"/>
    <x v="4"/>
    <s v="Yellow"/>
    <s v="L"/>
    <n v="1"/>
    <n v="244.57"/>
    <n v="178.23"/>
    <n v="244.57"/>
    <n v="178.23"/>
    <s v="C29262"/>
    <s v="Sathish_9262"/>
    <s v="Salem"/>
    <n v="11.664300000000001"/>
    <n v="78.146000000000001"/>
    <s v="SP142"/>
    <s v="Salesperson_42"/>
    <s v="Paid"/>
    <s v="mobile_app"/>
  </r>
  <r>
    <s v="S09264"/>
    <d v="2024-02-05T14:28:00"/>
    <x v="52"/>
    <s v="P1263"/>
    <s v="Kurta_263"/>
    <x v="1"/>
    <s v="Yellow"/>
    <s v="S"/>
    <n v="3"/>
    <n v="2465.5"/>
    <n v="1527.84"/>
    <n v="7396.5"/>
    <n v="4583.5200000000004"/>
    <s v="C29263"/>
    <s v="Sanjay_9263"/>
    <s v="Tirunelveli"/>
    <n v="8.7139000000000006"/>
    <n v="77.756699999999995"/>
    <s v="SP113"/>
    <s v="Salesperson_13"/>
    <s v="Pending"/>
    <s v="mobile_app"/>
  </r>
  <r>
    <s v="S09265"/>
    <d v="2024-03-10T14:30:00"/>
    <x v="8"/>
    <s v="P1264"/>
    <s v="Jeans_264"/>
    <x v="6"/>
    <s v="Green"/>
    <s v="M"/>
    <n v="2"/>
    <n v="2445.23"/>
    <n v="2035.5"/>
    <n v="4890.46"/>
    <n v="4071"/>
    <s v="C29264"/>
    <s v="Vishal_9264"/>
    <s v="Salem"/>
    <n v="11.664300000000001"/>
    <n v="78.146000000000001"/>
    <s v="SP142"/>
    <s v="Salesperson_42"/>
    <s v="Cancelled"/>
    <s v="in-store"/>
  </r>
  <r>
    <s v="S09266"/>
    <d v="2023-01-07T21:51:00"/>
    <x v="3"/>
    <s v="P1265"/>
    <s v="Jeans_265"/>
    <x v="6"/>
    <s v="White"/>
    <s v="XXL"/>
    <n v="1"/>
    <n v="1698.41"/>
    <n v="1301.57"/>
    <n v="1698.41"/>
    <n v="1301.57"/>
    <s v="C29265"/>
    <s v="Karthik_9265"/>
    <s v="Coimbatore"/>
    <n v="11.0168"/>
    <n v="76.955799999999996"/>
    <s v="SP136"/>
    <s v="Salesperson_36"/>
    <s v="Cancelled"/>
    <s v="online"/>
  </r>
  <r>
    <s v="S09267"/>
    <d v="2023-01-01T11:50:00"/>
    <x v="93"/>
    <s v="P1266"/>
    <s v="Sarees_266"/>
    <x v="7"/>
    <s v="Yellow"/>
    <s v="XS"/>
    <n v="2"/>
    <n v="1580.52"/>
    <n v="1094.93"/>
    <n v="3161.04"/>
    <n v="2189.86"/>
    <s v="C29266"/>
    <s v="Sanjay_9266"/>
    <s v="Vellore"/>
    <n v="12.916499999999999"/>
    <n v="79.132499999999993"/>
    <s v="SP130"/>
    <s v="Salesperson_30"/>
    <s v="Returned"/>
    <s v="online"/>
  </r>
  <r>
    <s v="S09268"/>
    <d v="2023-12-28T16:30:00"/>
    <x v="34"/>
    <s v="P1267"/>
    <s v="T-Shirts_267"/>
    <x v="2"/>
    <s v="Grey"/>
    <s v="S"/>
    <n v="1"/>
    <n v="1649.66"/>
    <n v="1411.79"/>
    <n v="1649.66"/>
    <n v="1411.79"/>
    <s v="C29267"/>
    <s v="Devi_9267"/>
    <s v="Coimbatore"/>
    <n v="11.0168"/>
    <n v="76.955799999999996"/>
    <s v="SP147"/>
    <s v="Salesperson_47"/>
    <s v="Returned"/>
    <s v="mobile_app"/>
  </r>
  <r>
    <s v="S09269"/>
    <d v="2023-09-21T18:40:00"/>
    <x v="70"/>
    <s v="P1268"/>
    <s v="Sportswear_268"/>
    <x v="3"/>
    <s v="Red"/>
    <s v="L"/>
    <n v="1"/>
    <n v="2147.84"/>
    <n v="1815.64"/>
    <n v="2147.84"/>
    <n v="1815.64"/>
    <s v="C29268"/>
    <s v="Priya_9268"/>
    <s v="Madurai"/>
    <n v="9.9252000000000002"/>
    <n v="78.119799999999998"/>
    <s v="SP122"/>
    <s v="Salesperson_22"/>
    <s v="Paid"/>
    <s v="online"/>
  </r>
  <r>
    <s v="S09270"/>
    <d v="2023-10-26T18:04:00"/>
    <x v="66"/>
    <s v="P1269"/>
    <s v="Women's_269"/>
    <x v="0"/>
    <s v="Pink"/>
    <s v="S"/>
    <n v="3"/>
    <n v="1286.2"/>
    <n v="909.44"/>
    <n v="3858.6"/>
    <n v="2728.32"/>
    <s v="C29269"/>
    <s v="Kavin_9269"/>
    <s v="Chennai"/>
    <n v="13.082700000000001"/>
    <n v="80.270700000000005"/>
    <s v="SP119"/>
    <s v="Salesperson_19"/>
    <s v="Pending"/>
    <s v="online"/>
  </r>
  <r>
    <s v="S09271"/>
    <d v="2023-02-26T12:17:00"/>
    <x v="29"/>
    <s v="P1270"/>
    <s v="Sportswear_270"/>
    <x v="3"/>
    <s v="Grey"/>
    <s v="XS"/>
    <n v="1"/>
    <n v="1325"/>
    <n v="967.62"/>
    <n v="1325"/>
    <n v="967.62"/>
    <s v="C29270"/>
    <s v="Vishal_9270"/>
    <s v="Salem"/>
    <n v="11.664300000000001"/>
    <n v="78.146000000000001"/>
    <s v="SP135"/>
    <s v="Salesperson_35"/>
    <s v="Shipped"/>
    <s v="third-party"/>
  </r>
  <r>
    <s v="S09272"/>
    <d v="2024-08-16T18:41:00"/>
    <x v="76"/>
    <s v="P1271"/>
    <s v="Kid's_271"/>
    <x v="5"/>
    <s v="White"/>
    <s v="XL"/>
    <n v="2"/>
    <n v="1724.03"/>
    <n v="1081.29"/>
    <n v="3448.06"/>
    <n v="2162.58"/>
    <s v="C29271"/>
    <s v="Vishal_9271"/>
    <s v="Madurai"/>
    <n v="9.9252000000000002"/>
    <n v="78.119799999999998"/>
    <s v="SP127"/>
    <s v="Salesperson_27"/>
    <s v="Paid"/>
    <s v="mobile_app"/>
  </r>
  <r>
    <s v="S09273"/>
    <d v="2023-11-07T19:44:00"/>
    <x v="81"/>
    <s v="P1272"/>
    <s v="Sarees_272"/>
    <x v="7"/>
    <s v="Green"/>
    <s v="XL"/>
    <n v="3"/>
    <n v="723.64"/>
    <n v="646.32000000000005"/>
    <n v="2170.92"/>
    <n v="1938.96"/>
    <s v="C29272"/>
    <s v="Bhuvana_9272"/>
    <s v="Tiruchirappalli"/>
    <n v="10.7905"/>
    <n v="78.704700000000003"/>
    <s v="SP100"/>
    <s v="Salesperson_0"/>
    <s v="Returned"/>
    <s v="mobile_app"/>
  </r>
  <r>
    <s v="S09274"/>
    <d v="2023-07-05T10:29:00"/>
    <x v="90"/>
    <s v="P1273"/>
    <s v="Kurta_273"/>
    <x v="1"/>
    <s v="Maroon"/>
    <s v="S"/>
    <n v="1"/>
    <n v="2014"/>
    <n v="1549.08"/>
    <n v="2014"/>
    <n v="1549.08"/>
    <s v="C29273"/>
    <s v="Devi_9273"/>
    <s v="Chennai"/>
    <n v="13.082700000000001"/>
    <n v="80.270700000000005"/>
    <s v="SP135"/>
    <s v="Salesperson_35"/>
    <s v="Paid"/>
    <s v="in-store"/>
  </r>
  <r>
    <s v="S09275"/>
    <d v="2024-01-23T17:31:00"/>
    <x v="57"/>
    <s v="P1274"/>
    <s v="Kid's_274"/>
    <x v="5"/>
    <s v="Red"/>
    <s v="XXL"/>
    <n v="2"/>
    <n v="2486.1799999999998"/>
    <n v="1923.87"/>
    <n v="4972.3599999999997"/>
    <n v="3847.74"/>
    <s v="C29274"/>
    <s v="Ravi_9274"/>
    <s v="Chennai"/>
    <n v="13.082700000000001"/>
    <n v="80.270700000000005"/>
    <s v="SP138"/>
    <s v="Salesperson_38"/>
    <s v="Cancelled"/>
    <s v="in-store"/>
  </r>
  <r>
    <s v="S09276"/>
    <d v="2024-08-25T20:17:00"/>
    <x v="68"/>
    <s v="P1275"/>
    <s v="Kid's_275"/>
    <x v="5"/>
    <s v="Green"/>
    <s v="XS"/>
    <n v="1"/>
    <n v="479.62"/>
    <n v="417.85"/>
    <n v="479.62"/>
    <n v="417.85"/>
    <s v="C29275"/>
    <s v="Sathish_9275"/>
    <s v="Madurai"/>
    <n v="9.9252000000000002"/>
    <n v="78.119799999999998"/>
    <s v="SP122"/>
    <s v="Salesperson_22"/>
    <s v="Pending"/>
    <s v="third-party"/>
  </r>
  <r>
    <s v="S09277"/>
    <d v="2024-02-18T21:48:00"/>
    <x v="18"/>
    <s v="P1276"/>
    <s v="Women's_276"/>
    <x v="0"/>
    <s v="Red"/>
    <s v="XXL"/>
    <n v="2"/>
    <n v="447.45"/>
    <n v="396.62"/>
    <n v="894.9"/>
    <n v="793.24"/>
    <s v="C29276"/>
    <s v="Devi_9276"/>
    <s v="Salem"/>
    <n v="11.664300000000001"/>
    <n v="78.146000000000001"/>
    <s v="SP149"/>
    <s v="Salesperson_49"/>
    <s v="Pending"/>
    <s v="online"/>
  </r>
  <r>
    <s v="S09278"/>
    <d v="2023-10-01T17:54:00"/>
    <x v="21"/>
    <s v="P1277"/>
    <s v="Jeans_277"/>
    <x v="6"/>
    <s v="Yellow"/>
    <s v="XXL"/>
    <n v="4"/>
    <n v="1503.88"/>
    <n v="1122.45"/>
    <n v="6015.52"/>
    <n v="4489.8"/>
    <s v="C29277"/>
    <s v="Vishal_9277"/>
    <s v="Vellore"/>
    <n v="12.916499999999999"/>
    <n v="79.132499999999993"/>
    <s v="SP136"/>
    <s v="Salesperson_36"/>
    <s v="Paid"/>
    <s v="in-store"/>
  </r>
  <r>
    <s v="S09279"/>
    <d v="2024-04-22T14:37:00"/>
    <x v="75"/>
    <s v="P1278"/>
    <s v="Jeans_278"/>
    <x v="6"/>
    <s v="Red"/>
    <s v="XXL"/>
    <n v="1"/>
    <n v="284.54000000000002"/>
    <n v="176.34"/>
    <n v="284.54000000000002"/>
    <n v="176.34"/>
    <s v="C29278"/>
    <s v="Kavin_9278"/>
    <s v="Vellore"/>
    <n v="12.916499999999999"/>
    <n v="79.132499999999993"/>
    <s v="SP149"/>
    <s v="Salesperson_49"/>
    <s v="Cancelled"/>
    <s v="third-party"/>
  </r>
  <r>
    <s v="S09280"/>
    <d v="2023-10-20T13:48:00"/>
    <x v="69"/>
    <s v="P1279"/>
    <s v="Kid's_279"/>
    <x v="5"/>
    <s v="Red"/>
    <s v="S"/>
    <n v="4"/>
    <n v="743.3"/>
    <n v="513.54"/>
    <n v="2973.2"/>
    <n v="2054.16"/>
    <s v="C29279"/>
    <s v="Karthik_9279"/>
    <s v="Coimbatore"/>
    <n v="11.0168"/>
    <n v="76.955799999999996"/>
    <s v="SP101"/>
    <s v="Salesperson_1"/>
    <s v="Paid"/>
    <s v="online"/>
  </r>
  <r>
    <s v="S09281"/>
    <d v="2023-10-25T18:01:00"/>
    <x v="66"/>
    <s v="P1280"/>
    <s v="Kid's_280"/>
    <x v="5"/>
    <s v="Green"/>
    <s v="L"/>
    <n v="1"/>
    <n v="497.84"/>
    <n v="301.14999999999998"/>
    <n v="497.84"/>
    <n v="301.14999999999998"/>
    <s v="C29280"/>
    <s v="Sathish_9280"/>
    <s v="Madurai"/>
    <n v="9.9252000000000002"/>
    <n v="78.119799999999998"/>
    <s v="SP123"/>
    <s v="Salesperson_23"/>
    <s v="Shipped"/>
    <s v="in-store"/>
  </r>
  <r>
    <s v="S09282"/>
    <d v="2023-01-18T16:29:00"/>
    <x v="85"/>
    <s v="P1281"/>
    <s v="Jeans_281"/>
    <x v="6"/>
    <s v="Yellow"/>
    <s v="XL"/>
    <n v="1"/>
    <n v="1674.31"/>
    <n v="1183.7"/>
    <n v="1674.31"/>
    <n v="1183.7"/>
    <s v="C29281"/>
    <s v="Devi_9281"/>
    <s v="Salem"/>
    <n v="11.664300000000001"/>
    <n v="78.146000000000001"/>
    <s v="SP113"/>
    <s v="Salesperson_13"/>
    <s v="Pending"/>
    <s v="in-store"/>
  </r>
  <r>
    <s v="S09283"/>
    <d v="2023-06-04T12:02:00"/>
    <x v="30"/>
    <s v="P1282"/>
    <s v="Kurta_282"/>
    <x v="1"/>
    <s v="Red"/>
    <s v="S"/>
    <n v="4"/>
    <n v="2270.37"/>
    <n v="1707.84"/>
    <n v="9081.48"/>
    <n v="6831.36"/>
    <s v="C29282"/>
    <s v="Kavin_9282"/>
    <s v="Madurai"/>
    <n v="9.9252000000000002"/>
    <n v="78.119799999999998"/>
    <s v="SP119"/>
    <s v="Salesperson_19"/>
    <s v="Paid"/>
    <s v="mobile_app"/>
  </r>
  <r>
    <s v="S09284"/>
    <d v="2024-09-14T16:34:00"/>
    <x v="38"/>
    <s v="P1283"/>
    <s v="Men's_283"/>
    <x v="4"/>
    <s v="Grey"/>
    <s v="L"/>
    <n v="1"/>
    <n v="967.6"/>
    <n v="632.17999999999995"/>
    <n v="967.6"/>
    <n v="632.17999999999995"/>
    <s v="C29283"/>
    <s v="Lakshmi_9283"/>
    <s v="Chennai"/>
    <n v="13.082700000000001"/>
    <n v="80.270700000000005"/>
    <s v="SP100"/>
    <s v="Salesperson_0"/>
    <s v="Pending"/>
    <s v="third-party"/>
  </r>
  <r>
    <s v="S09285"/>
    <d v="2023-03-14T21:54:00"/>
    <x v="16"/>
    <s v="P1284"/>
    <s v="Sportswear_284"/>
    <x v="3"/>
    <s v="Maroon"/>
    <s v="XS"/>
    <n v="1"/>
    <n v="1267.1300000000001"/>
    <n v="1084.75"/>
    <n v="1267.1300000000001"/>
    <n v="1084.75"/>
    <s v="C29284"/>
    <s v="Ravi_9284"/>
    <s v="Coimbatore"/>
    <n v="11.0168"/>
    <n v="76.955799999999996"/>
    <s v="SP122"/>
    <s v="Salesperson_22"/>
    <s v="Paid"/>
    <s v="in-store"/>
  </r>
  <r>
    <s v="S09286"/>
    <d v="2023-09-28T20:57:00"/>
    <x v="21"/>
    <s v="P1285"/>
    <s v="Kurta_285"/>
    <x v="1"/>
    <s v="Maroon"/>
    <s v="M"/>
    <n v="1"/>
    <n v="2218.3200000000002"/>
    <n v="1533.29"/>
    <n v="2218.3200000000002"/>
    <n v="1533.29"/>
    <s v="C29285"/>
    <s v="Kavin_9285"/>
    <s v="Salem"/>
    <n v="11.664300000000001"/>
    <n v="78.146000000000001"/>
    <s v="SP124"/>
    <s v="Salesperson_24"/>
    <s v="Paid"/>
    <s v="in-store"/>
  </r>
  <r>
    <s v="S09287"/>
    <d v="2023-01-02T11:44:00"/>
    <x v="3"/>
    <s v="P1286"/>
    <s v="Sarees_286"/>
    <x v="7"/>
    <s v="Green"/>
    <s v="XXL"/>
    <n v="1"/>
    <n v="1801.32"/>
    <n v="1283.27"/>
    <n v="1801.32"/>
    <n v="1283.27"/>
    <s v="C29286"/>
    <s v="Aarav_9286"/>
    <s v="Tirunelveli"/>
    <n v="8.7139000000000006"/>
    <n v="77.756699999999995"/>
    <s v="SP107"/>
    <s v="Salesperson_7"/>
    <s v="Returned"/>
    <s v="in-store"/>
  </r>
  <r>
    <s v="S09288"/>
    <d v="2024-05-19T21:41:00"/>
    <x v="36"/>
    <s v="P1287"/>
    <s v="Women's_287"/>
    <x v="0"/>
    <s v="Green"/>
    <s v="S"/>
    <n v="1"/>
    <n v="1882.46"/>
    <n v="1406.88"/>
    <n v="1882.46"/>
    <n v="1406.88"/>
    <s v="C29287"/>
    <s v="Lakshmi_9287"/>
    <s v="Erode"/>
    <n v="11.34"/>
    <n v="77.717200000000005"/>
    <s v="SP124"/>
    <s v="Salesperson_24"/>
    <s v="Paid"/>
    <s v="mobile_app"/>
  </r>
  <r>
    <s v="S09289"/>
    <d v="2023-07-23T20:02:00"/>
    <x v="15"/>
    <s v="P1288"/>
    <s v="Men's_288"/>
    <x v="4"/>
    <s v="Grey"/>
    <s v="XXL"/>
    <n v="2"/>
    <n v="1735.1"/>
    <n v="1088.96"/>
    <n v="3470.2"/>
    <n v="2177.92"/>
    <s v="C29288"/>
    <s v="Vishal_9288"/>
    <s v="Salem"/>
    <n v="11.664300000000001"/>
    <n v="78.146000000000001"/>
    <s v="SP107"/>
    <s v="Salesperson_7"/>
    <s v="Paid"/>
    <s v="in-store"/>
  </r>
  <r>
    <s v="S09290"/>
    <d v="2023-11-12T10:26:00"/>
    <x v="81"/>
    <s v="P1289"/>
    <s v="Sportswear_289"/>
    <x v="3"/>
    <s v="Blue"/>
    <s v="M"/>
    <n v="2"/>
    <n v="1778.92"/>
    <n v="1236.6400000000001"/>
    <n v="3557.84"/>
    <n v="2473.2800000000002"/>
    <s v="C29289"/>
    <s v="Sathish_9289"/>
    <s v="Chennai"/>
    <n v="13.082700000000001"/>
    <n v="80.270700000000005"/>
    <s v="SP115"/>
    <s v="Salesperson_15"/>
    <s v="Shipped"/>
    <s v="in-store"/>
  </r>
  <r>
    <s v="S09291"/>
    <d v="2024-04-06T12:46:00"/>
    <x v="82"/>
    <s v="P1290"/>
    <s v="T-Shirts_290"/>
    <x v="2"/>
    <s v="Maroon"/>
    <s v="XXL"/>
    <n v="2"/>
    <n v="2002.63"/>
    <n v="1686.04"/>
    <n v="4005.26"/>
    <n v="3372.08"/>
    <s v="C29290"/>
    <s v="Ravi_9290"/>
    <s v="Tiruchirappalli"/>
    <n v="10.7905"/>
    <n v="78.704700000000003"/>
    <s v="SP130"/>
    <s v="Salesperson_30"/>
    <s v="Pending"/>
    <s v="online"/>
  </r>
  <r>
    <s v="S09292"/>
    <d v="2023-01-20T10:54:00"/>
    <x v="85"/>
    <s v="P1291"/>
    <s v="Sarees_291"/>
    <x v="7"/>
    <s v="Red"/>
    <s v="XS"/>
    <n v="1"/>
    <n v="1123.67"/>
    <n v="770.34"/>
    <n v="1123.67"/>
    <n v="770.34"/>
    <s v="C29291"/>
    <s v="Kavin_9291"/>
    <s v="Tirunelveli"/>
    <n v="8.7139000000000006"/>
    <n v="77.756699999999995"/>
    <s v="SP138"/>
    <s v="Salesperson_38"/>
    <s v="Cancelled"/>
    <s v="in-store"/>
  </r>
  <r>
    <s v="S09293"/>
    <d v="2023-06-11T19:41:00"/>
    <x v="87"/>
    <s v="P1292"/>
    <s v="Kurta_292"/>
    <x v="1"/>
    <s v="Maroon"/>
    <s v="M"/>
    <n v="1"/>
    <n v="2324.2800000000002"/>
    <n v="1605.01"/>
    <n v="2324.2800000000002"/>
    <n v="1605.01"/>
    <s v="C29292"/>
    <s v="Anu_9292"/>
    <s v="Tiruchirappalli"/>
    <n v="10.7905"/>
    <n v="78.704700000000003"/>
    <s v="SP117"/>
    <s v="Salesperson_17"/>
    <s v="Pending"/>
    <s v="online"/>
  </r>
  <r>
    <s v="S09294"/>
    <d v="2023-05-22T16:11:00"/>
    <x v="27"/>
    <s v="P1293"/>
    <s v="Kid's_293"/>
    <x v="5"/>
    <s v="Grey"/>
    <s v="XL"/>
    <n v="2"/>
    <n v="962.95"/>
    <n v="668.11"/>
    <n v="1925.9"/>
    <n v="1336.22"/>
    <s v="C29293"/>
    <s v="Ganesh_9293"/>
    <s v="Erode"/>
    <n v="11.34"/>
    <n v="77.717200000000005"/>
    <s v="SP140"/>
    <s v="Salesperson_40"/>
    <s v="Shipped"/>
    <s v="in-store"/>
  </r>
  <r>
    <s v="S09295"/>
    <d v="2023-01-04T15:54:00"/>
    <x v="3"/>
    <s v="P1294"/>
    <s v="Women's_294"/>
    <x v="0"/>
    <s v="Yellow"/>
    <s v="M"/>
    <n v="1"/>
    <n v="919.56"/>
    <n v="781.61"/>
    <n v="919.56"/>
    <n v="781.61"/>
    <s v="C29294"/>
    <s v="Lakshmi_9294"/>
    <s v="Madurai"/>
    <n v="9.9252000000000002"/>
    <n v="78.119799999999998"/>
    <s v="SP146"/>
    <s v="Salesperson_46"/>
    <s v="Cancelled"/>
    <s v="in-store"/>
  </r>
  <r>
    <s v="S09296"/>
    <d v="2023-02-07T11:18:00"/>
    <x v="80"/>
    <s v="P1295"/>
    <s v="Sarees_295"/>
    <x v="7"/>
    <s v="Yellow"/>
    <s v="L"/>
    <n v="1"/>
    <n v="428.82"/>
    <n v="331.2"/>
    <n v="428.82"/>
    <n v="331.2"/>
    <s v="C29295"/>
    <s v="Diya_9295"/>
    <s v="Salem"/>
    <n v="11.664300000000001"/>
    <n v="78.146000000000001"/>
    <s v="SP128"/>
    <s v="Salesperson_28"/>
    <s v="Shipped"/>
    <s v="in-store"/>
  </r>
  <r>
    <s v="S09297"/>
    <d v="2024-06-13T11:20:00"/>
    <x v="13"/>
    <s v="P1296"/>
    <s v="Men's_296"/>
    <x v="4"/>
    <s v="Red"/>
    <s v="L"/>
    <n v="1"/>
    <n v="860.67"/>
    <n v="719.37"/>
    <n v="860.67"/>
    <n v="719.37"/>
    <s v="C29296"/>
    <s v="Diya_9296"/>
    <s v="Coimbatore"/>
    <n v="11.0168"/>
    <n v="76.955799999999996"/>
    <s v="SP147"/>
    <s v="Salesperson_47"/>
    <s v="Paid"/>
    <s v="mobile_app"/>
  </r>
  <r>
    <s v="S09298"/>
    <d v="2024-03-22T12:50:00"/>
    <x v="7"/>
    <s v="P1297"/>
    <s v="Jeans_297"/>
    <x v="6"/>
    <s v="Yellow"/>
    <s v="S"/>
    <n v="1"/>
    <n v="2229.61"/>
    <n v="1521.71"/>
    <n v="2229.61"/>
    <n v="1521.71"/>
    <s v="C29297"/>
    <s v="Meena_9297"/>
    <s v="Erode"/>
    <n v="11.34"/>
    <n v="77.717200000000005"/>
    <s v="SP114"/>
    <s v="Salesperson_14"/>
    <s v="Returned"/>
    <s v="in-store"/>
  </r>
  <r>
    <s v="S09299"/>
    <d v="2023-03-28T11:24:00"/>
    <x v="67"/>
    <s v="P1298"/>
    <s v="Kid's_298"/>
    <x v="5"/>
    <s v="Blue"/>
    <s v="XXL"/>
    <n v="4"/>
    <n v="1602.47"/>
    <n v="1132.1300000000001"/>
    <n v="6409.88"/>
    <n v="4528.5200000000004"/>
    <s v="C29298"/>
    <s v="Ganesh_9298"/>
    <s v="Vellore"/>
    <n v="12.916499999999999"/>
    <n v="79.132499999999993"/>
    <s v="SP111"/>
    <s v="Salesperson_11"/>
    <s v="Pending"/>
    <s v="online"/>
  </r>
  <r>
    <s v="S09300"/>
    <d v="2024-10-11T21:05:00"/>
    <x v="28"/>
    <s v="P1299"/>
    <s v="T-Shirts_299"/>
    <x v="2"/>
    <s v="Red"/>
    <s v="M"/>
    <n v="2"/>
    <n v="814.42"/>
    <n v="652.14"/>
    <n v="1628.84"/>
    <n v="1304.28"/>
    <s v="C29299"/>
    <s v="Sanjay_9299"/>
    <s v="Coimbatore"/>
    <n v="11.0168"/>
    <n v="76.955799999999996"/>
    <s v="SP123"/>
    <s v="Salesperson_23"/>
    <s v="Returned"/>
    <s v="in-store"/>
  </r>
  <r>
    <s v="S09301"/>
    <d v="2024-04-16T21:50:00"/>
    <x v="45"/>
    <s v="P1300"/>
    <s v="Kurta_300"/>
    <x v="1"/>
    <s v="Pink"/>
    <s v="S"/>
    <n v="2"/>
    <n v="1871.24"/>
    <n v="1216.3399999999999"/>
    <n v="3742.48"/>
    <n v="2432.6799999999998"/>
    <s v="C29300"/>
    <s v="Bhuvana_9300"/>
    <s v="Coimbatore"/>
    <n v="11.0168"/>
    <n v="76.955799999999996"/>
    <s v="SP142"/>
    <s v="Salesperson_42"/>
    <s v="Returned"/>
    <s v="in-store"/>
  </r>
  <r>
    <s v="S09302"/>
    <d v="2024-05-04T18:59:00"/>
    <x v="47"/>
    <s v="P1301"/>
    <s v="Jeans_301"/>
    <x v="6"/>
    <s v="Maroon"/>
    <s v="L"/>
    <n v="4"/>
    <n v="921.42"/>
    <n v="697.28"/>
    <n v="3685.68"/>
    <n v="2789.12"/>
    <s v="C29301"/>
    <s v="Aarav_9301"/>
    <s v="Erode"/>
    <n v="11.34"/>
    <n v="77.717200000000005"/>
    <s v="SP107"/>
    <s v="Salesperson_7"/>
    <s v="Paid"/>
    <s v="online"/>
  </r>
  <r>
    <s v="S09303"/>
    <d v="2024-09-13T10:42:00"/>
    <x v="38"/>
    <s v="P1302"/>
    <s v="Sarees_302"/>
    <x v="7"/>
    <s v="White"/>
    <s v="S"/>
    <n v="1"/>
    <n v="1940.27"/>
    <n v="1233.74"/>
    <n v="1940.27"/>
    <n v="1233.74"/>
    <s v="C29302"/>
    <s v="Bhuvana_9302"/>
    <s v="Coimbatore"/>
    <n v="11.0168"/>
    <n v="76.955799999999996"/>
    <s v="SP107"/>
    <s v="Salesperson_7"/>
    <s v="Cancelled"/>
    <s v="online"/>
  </r>
  <r>
    <s v="S09304"/>
    <d v="2024-08-23T21:14:00"/>
    <x v="68"/>
    <s v="P1303"/>
    <s v="Sarees_303"/>
    <x v="7"/>
    <s v="White"/>
    <s v="XL"/>
    <n v="1"/>
    <n v="906"/>
    <n v="545.96"/>
    <n v="906"/>
    <n v="545.96"/>
    <s v="C29303"/>
    <s v="Devi_9303"/>
    <s v="Coimbatore"/>
    <n v="11.0168"/>
    <n v="76.955799999999996"/>
    <s v="SP139"/>
    <s v="Salesperson_39"/>
    <s v="Pending"/>
    <s v="online"/>
  </r>
  <r>
    <s v="S09305"/>
    <d v="2023-08-29T11:43:00"/>
    <x v="0"/>
    <s v="P1304"/>
    <s v="Kurta_304"/>
    <x v="1"/>
    <s v="Yellow"/>
    <s v="XXL"/>
    <n v="4"/>
    <n v="2499.6799999999998"/>
    <n v="1842.37"/>
    <n v="9998.7199999999993"/>
    <n v="7369.48"/>
    <s v="C29304"/>
    <s v="Sathish_9304"/>
    <s v="Tirunelveli"/>
    <n v="8.7139000000000006"/>
    <n v="77.756699999999995"/>
    <s v="SP107"/>
    <s v="Salesperson_7"/>
    <s v="Shipped"/>
    <s v="online"/>
  </r>
  <r>
    <s v="S09306"/>
    <d v="2024-03-21T14:51:00"/>
    <x v="7"/>
    <s v="P1305"/>
    <s v="Jeans_305"/>
    <x v="6"/>
    <s v="Black"/>
    <s v="L"/>
    <n v="4"/>
    <n v="465"/>
    <n v="309.77"/>
    <n v="1860"/>
    <n v="1239.08"/>
    <s v="C29305"/>
    <s v="Lakshmi_9305"/>
    <s v="Erode"/>
    <n v="11.34"/>
    <n v="77.717200000000005"/>
    <s v="SP127"/>
    <s v="Salesperson_27"/>
    <s v="Returned"/>
    <s v="online"/>
  </r>
  <r>
    <s v="S09307"/>
    <d v="2024-01-12T13:20:00"/>
    <x v="65"/>
    <s v="P1306"/>
    <s v="Women's_306"/>
    <x v="0"/>
    <s v="White"/>
    <s v="S"/>
    <n v="1"/>
    <n v="1255.71"/>
    <n v="868.57"/>
    <n v="1255.71"/>
    <n v="868.57"/>
    <s v="C29306"/>
    <s v="Diya_9306"/>
    <s v="Tiruchirappalli"/>
    <n v="10.7905"/>
    <n v="78.704700000000003"/>
    <s v="SP128"/>
    <s v="Salesperson_28"/>
    <s v="Returned"/>
    <s v="online"/>
  </r>
  <r>
    <s v="S09308"/>
    <d v="2023-10-23T13:48:00"/>
    <x v="66"/>
    <s v="P1307"/>
    <s v="Men's_307"/>
    <x v="4"/>
    <s v="Red"/>
    <s v="XXL"/>
    <n v="2"/>
    <n v="1312.15"/>
    <n v="938.04"/>
    <n v="2624.3"/>
    <n v="1876.08"/>
    <s v="C29307"/>
    <s v="Diya_9307"/>
    <s v="Chennai"/>
    <n v="13.082700000000001"/>
    <n v="80.270700000000005"/>
    <s v="SP107"/>
    <s v="Salesperson_7"/>
    <s v="Paid"/>
    <s v="mobile_app"/>
  </r>
  <r>
    <s v="S09309"/>
    <d v="2024-03-28T17:04:00"/>
    <x v="26"/>
    <s v="P1308"/>
    <s v="Men's_308"/>
    <x v="4"/>
    <s v="Pink"/>
    <s v="S"/>
    <n v="1"/>
    <n v="802.86"/>
    <n v="631.75"/>
    <n v="802.86"/>
    <n v="631.75"/>
    <s v="C29308"/>
    <s v="Anu_9308"/>
    <s v="Madurai"/>
    <n v="9.9252000000000002"/>
    <n v="78.119799999999998"/>
    <s v="SP111"/>
    <s v="Salesperson_11"/>
    <s v="Returned"/>
    <s v="in-store"/>
  </r>
  <r>
    <s v="S09310"/>
    <d v="2024-06-12T10:06:00"/>
    <x v="13"/>
    <s v="P1309"/>
    <s v="T-Shirts_309"/>
    <x v="2"/>
    <s v="Black"/>
    <s v="S"/>
    <n v="2"/>
    <n v="506.61"/>
    <n v="319.94"/>
    <n v="1013.22"/>
    <n v="639.88"/>
    <s v="C29309"/>
    <s v="Priya_9309"/>
    <s v="Tirunelveli"/>
    <n v="8.7139000000000006"/>
    <n v="77.756699999999995"/>
    <s v="SP149"/>
    <s v="Salesperson_49"/>
    <s v="Returned"/>
    <s v="in-store"/>
  </r>
  <r>
    <s v="S09311"/>
    <d v="2023-10-13T15:58:00"/>
    <x v="37"/>
    <s v="P1310"/>
    <s v="Sarees_310"/>
    <x v="7"/>
    <s v="Blue"/>
    <s v="XXL"/>
    <n v="1"/>
    <n v="2067.0100000000002"/>
    <n v="1815.95"/>
    <n v="2067.0100000000002"/>
    <n v="1815.95"/>
    <s v="C29310"/>
    <s v="Anu_9310"/>
    <s v="Coimbatore"/>
    <n v="11.0168"/>
    <n v="76.955799999999996"/>
    <s v="SP141"/>
    <s v="Salesperson_41"/>
    <s v="Cancelled"/>
    <s v="mobile_app"/>
  </r>
  <r>
    <s v="S09312"/>
    <d v="2023-12-31T11:43:00"/>
    <x v="34"/>
    <s v="P1311"/>
    <s v="Sportswear_311"/>
    <x v="3"/>
    <s v="Maroon"/>
    <s v="XXL"/>
    <n v="1"/>
    <n v="978.35"/>
    <n v="752.71"/>
    <n v="978.35"/>
    <n v="752.71"/>
    <s v="C29311"/>
    <s v="Lakshmi_9311"/>
    <s v="Tirunelveli"/>
    <n v="8.7139000000000006"/>
    <n v="77.756699999999995"/>
    <s v="SP120"/>
    <s v="Salesperson_20"/>
    <s v="Paid"/>
    <s v="in-store"/>
  </r>
  <r>
    <s v="S09313"/>
    <d v="2023-11-01T14:32:00"/>
    <x v="5"/>
    <s v="P1312"/>
    <s v="Sportswear_312"/>
    <x v="3"/>
    <s v="Blue"/>
    <s v="M"/>
    <n v="2"/>
    <n v="2053.84"/>
    <n v="1537.45"/>
    <n v="4107.68"/>
    <n v="3074.9"/>
    <s v="C29312"/>
    <s v="Vishal_9312"/>
    <s v="Tiruchirappalli"/>
    <n v="10.7905"/>
    <n v="78.704700000000003"/>
    <s v="SP125"/>
    <s v="Salesperson_25"/>
    <s v="Cancelled"/>
    <s v="online"/>
  </r>
  <r>
    <s v="S09314"/>
    <d v="2024-08-10T12:06:00"/>
    <x v="46"/>
    <s v="P1313"/>
    <s v="Men's_313"/>
    <x v="4"/>
    <s v="Black"/>
    <s v="M"/>
    <n v="4"/>
    <n v="1201.3499999999999"/>
    <n v="740.55"/>
    <n v="4805.3999999999996"/>
    <n v="2962.2"/>
    <s v="C29313"/>
    <s v="Karthik_9313"/>
    <s v="Salem"/>
    <n v="11.664300000000001"/>
    <n v="78.146000000000001"/>
    <s v="SP134"/>
    <s v="Salesperson_34"/>
    <s v="Cancelled"/>
    <s v="in-store"/>
  </r>
  <r>
    <s v="S09315"/>
    <d v="2024-05-18T18:24:00"/>
    <x v="36"/>
    <s v="P1314"/>
    <s v="Jeans_314"/>
    <x v="6"/>
    <s v="Red"/>
    <s v="M"/>
    <n v="1"/>
    <n v="1344.46"/>
    <n v="1124.4000000000001"/>
    <n v="1344.46"/>
    <n v="1124.4000000000001"/>
    <s v="C29314"/>
    <s v="Sathish_9314"/>
    <s v="Salem"/>
    <n v="11.664300000000001"/>
    <n v="78.146000000000001"/>
    <s v="SP103"/>
    <s v="Salesperson_3"/>
    <s v="Cancelled"/>
    <s v="mobile_app"/>
  </r>
  <r>
    <s v="S09316"/>
    <d v="2023-03-26T20:28:00"/>
    <x v="77"/>
    <s v="P1315"/>
    <s v="Men's_315"/>
    <x v="4"/>
    <s v="Blue"/>
    <s v="XS"/>
    <n v="4"/>
    <n v="408.13"/>
    <n v="279.27999999999997"/>
    <n v="1632.52"/>
    <n v="1117.1199999999999"/>
    <s v="C29315"/>
    <s v="Aarav_9315"/>
    <s v="Erode"/>
    <n v="11.34"/>
    <n v="77.717200000000005"/>
    <s v="SP137"/>
    <s v="Salesperson_37"/>
    <s v="Returned"/>
    <s v="in-store"/>
  </r>
  <r>
    <s v="S09317"/>
    <d v="2024-07-13T11:22:00"/>
    <x v="84"/>
    <s v="P1316"/>
    <s v="Kurta_316"/>
    <x v="1"/>
    <s v="Maroon"/>
    <s v="XS"/>
    <n v="3"/>
    <n v="2253.48"/>
    <n v="1633.94"/>
    <n v="6760.44"/>
    <n v="4901.82"/>
    <s v="C29316"/>
    <s v="Sathish_9316"/>
    <s v="Tiruchirappalli"/>
    <n v="10.7905"/>
    <n v="78.704700000000003"/>
    <s v="SP112"/>
    <s v="Salesperson_12"/>
    <s v="Pending"/>
    <s v="in-store"/>
  </r>
  <r>
    <s v="S09318"/>
    <d v="2024-05-02T12:49:00"/>
    <x v="47"/>
    <s v="P1317"/>
    <s v="Women's_317"/>
    <x v="0"/>
    <s v="Pink"/>
    <s v="L"/>
    <n v="1"/>
    <n v="1515.22"/>
    <n v="1197.8800000000001"/>
    <n v="1515.22"/>
    <n v="1197.8800000000001"/>
    <s v="C29317"/>
    <s v="Sathish_9317"/>
    <s v="Madurai"/>
    <n v="9.9252000000000002"/>
    <n v="78.119799999999998"/>
    <s v="SP124"/>
    <s v="Salesperson_24"/>
    <s v="Shipped"/>
    <s v="in-store"/>
  </r>
  <r>
    <s v="S09319"/>
    <d v="2024-05-21T17:50:00"/>
    <x v="89"/>
    <s v="P1318"/>
    <s v="T-Shirts_318"/>
    <x v="2"/>
    <s v="Red"/>
    <s v="XXL"/>
    <n v="1"/>
    <n v="547.5"/>
    <n v="478.03"/>
    <n v="547.5"/>
    <n v="478.03"/>
    <s v="C29318"/>
    <s v="Meena_9318"/>
    <s v="Chennai"/>
    <n v="13.082700000000001"/>
    <n v="80.270700000000005"/>
    <s v="SP128"/>
    <s v="Salesperson_28"/>
    <s v="Returned"/>
    <s v="online"/>
  </r>
  <r>
    <s v="S09320"/>
    <d v="2023-11-17T20:43:00"/>
    <x v="44"/>
    <s v="P1319"/>
    <s v="Men's_319"/>
    <x v="4"/>
    <s v="Yellow"/>
    <s v="XL"/>
    <n v="1"/>
    <n v="1182.02"/>
    <n v="1028.25"/>
    <n v="1182.02"/>
    <n v="1028.25"/>
    <s v="C29319"/>
    <s v="Bhuvana_9319"/>
    <s v="Chennai"/>
    <n v="13.082700000000001"/>
    <n v="80.270700000000005"/>
    <s v="SP141"/>
    <s v="Salesperson_41"/>
    <s v="Shipped"/>
    <s v="in-store"/>
  </r>
  <r>
    <s v="S09321"/>
    <d v="2024-09-24T14:13:00"/>
    <x v="55"/>
    <s v="P1320"/>
    <s v="T-Shirts_320"/>
    <x v="2"/>
    <s v="Red"/>
    <s v="XL"/>
    <n v="2"/>
    <n v="2124.94"/>
    <n v="1830"/>
    <n v="4249.88"/>
    <n v="3660"/>
    <s v="C29320"/>
    <s v="Diya_9320"/>
    <s v="Chennai"/>
    <n v="13.082700000000001"/>
    <n v="80.270700000000005"/>
    <s v="SP124"/>
    <s v="Salesperson_24"/>
    <s v="Shipped"/>
    <s v="mobile_app"/>
  </r>
  <r>
    <s v="S09322"/>
    <d v="2023-10-20T16:44:00"/>
    <x v="69"/>
    <s v="P1321"/>
    <s v="Women's_321"/>
    <x v="0"/>
    <s v="Red"/>
    <s v="XL"/>
    <n v="1"/>
    <n v="2137.89"/>
    <n v="1673.98"/>
    <n v="2137.89"/>
    <n v="1673.98"/>
    <s v="C29321"/>
    <s v="Diya_9321"/>
    <s v="Vellore"/>
    <n v="12.916499999999999"/>
    <n v="79.132499999999993"/>
    <s v="SP139"/>
    <s v="Salesperson_39"/>
    <s v="Shipped"/>
    <s v="in-store"/>
  </r>
  <r>
    <s v="S09323"/>
    <d v="2023-09-08T17:51:00"/>
    <x v="74"/>
    <s v="P1322"/>
    <s v="Sarees_322"/>
    <x v="7"/>
    <s v="Blue"/>
    <s v="XS"/>
    <n v="3"/>
    <n v="2195.7199999999998"/>
    <n v="1375.1"/>
    <n v="6587.16"/>
    <n v="4125.3"/>
    <s v="C29322"/>
    <s v="Sanjay_9322"/>
    <s v="Tirunelveli"/>
    <n v="8.7139000000000006"/>
    <n v="77.756699999999995"/>
    <s v="SP138"/>
    <s v="Salesperson_38"/>
    <s v="Pending"/>
    <s v="in-store"/>
  </r>
  <r>
    <s v="S09324"/>
    <d v="2023-09-28T13:53:00"/>
    <x v="21"/>
    <s v="P1323"/>
    <s v="Men's_323"/>
    <x v="4"/>
    <s v="Maroon"/>
    <s v="L"/>
    <n v="4"/>
    <n v="1455.34"/>
    <n v="1171.69"/>
    <n v="5821.36"/>
    <n v="4686.76"/>
    <s v="C29323"/>
    <s v="Karthik_9323"/>
    <s v="Tiruchirappalli"/>
    <n v="10.7905"/>
    <n v="78.704700000000003"/>
    <s v="SP146"/>
    <s v="Salesperson_46"/>
    <s v="Shipped"/>
    <s v="in-store"/>
  </r>
  <r>
    <s v="S09325"/>
    <d v="2023-08-26T12:23:00"/>
    <x v="4"/>
    <s v="P1324"/>
    <s v="T-Shirts_324"/>
    <x v="2"/>
    <s v="White"/>
    <s v="M"/>
    <n v="1"/>
    <n v="290.14"/>
    <n v="214.53"/>
    <n v="290.14"/>
    <n v="214.53"/>
    <s v="C29324"/>
    <s v="Devi_9324"/>
    <s v="Tirunelveli"/>
    <n v="8.7139000000000006"/>
    <n v="77.756699999999995"/>
    <s v="SP145"/>
    <s v="Salesperson_45"/>
    <s v="Cancelled"/>
    <s v="in-store"/>
  </r>
  <r>
    <s v="S09326"/>
    <d v="2023-03-23T14:16:00"/>
    <x v="77"/>
    <s v="P1325"/>
    <s v="Jeans_325"/>
    <x v="6"/>
    <s v="Black"/>
    <s v="XS"/>
    <n v="1"/>
    <n v="1443"/>
    <n v="956.09"/>
    <n v="1443"/>
    <n v="956.09"/>
    <s v="C29325"/>
    <s v="Anu_9325"/>
    <s v="Tirunelveli"/>
    <n v="8.7139000000000006"/>
    <n v="77.756699999999995"/>
    <s v="SP146"/>
    <s v="Salesperson_46"/>
    <s v="Shipped"/>
    <s v="in-store"/>
  </r>
  <r>
    <s v="S09327"/>
    <d v="2024-02-11T11:28:00"/>
    <x v="52"/>
    <s v="P1326"/>
    <s v="Kurta_326"/>
    <x v="1"/>
    <s v="Yellow"/>
    <s v="M"/>
    <n v="1"/>
    <n v="1383.56"/>
    <n v="852.5"/>
    <n v="1383.56"/>
    <n v="852.5"/>
    <s v="C29326"/>
    <s v="Ganesh_9326"/>
    <s v="Tiruchirappalli"/>
    <n v="10.7905"/>
    <n v="78.704700000000003"/>
    <s v="SP116"/>
    <s v="Salesperson_16"/>
    <s v="Shipped"/>
    <s v="in-store"/>
  </r>
  <r>
    <s v="S09328"/>
    <d v="2023-04-05T20:10:00"/>
    <x v="48"/>
    <s v="P1327"/>
    <s v="Women's_327"/>
    <x v="0"/>
    <s v="Green"/>
    <s v="L"/>
    <n v="1"/>
    <n v="818.07"/>
    <n v="590.89"/>
    <n v="818.07"/>
    <n v="590.89"/>
    <s v="C29327"/>
    <s v="Anu_9327"/>
    <s v="Coimbatore"/>
    <n v="11.0168"/>
    <n v="76.955799999999996"/>
    <s v="SP100"/>
    <s v="Salesperson_0"/>
    <s v="Shipped"/>
    <s v="in-store"/>
  </r>
  <r>
    <s v="S09329"/>
    <d v="2023-12-16T19:50:00"/>
    <x v="19"/>
    <s v="P1328"/>
    <s v="Kurta_328"/>
    <x v="1"/>
    <s v="Black"/>
    <s v="S"/>
    <n v="2"/>
    <n v="828.68"/>
    <n v="619.54999999999995"/>
    <n v="1657.36"/>
    <n v="1239.0999999999999"/>
    <s v="C29328"/>
    <s v="Aarav_9328"/>
    <s v="Coimbatore"/>
    <n v="11.0168"/>
    <n v="76.955799999999996"/>
    <s v="SP138"/>
    <s v="Salesperson_38"/>
    <s v="Shipped"/>
    <s v="in-store"/>
  </r>
  <r>
    <s v="S09330"/>
    <d v="2023-08-20T10:21:00"/>
    <x v="63"/>
    <s v="P1329"/>
    <s v="Men's_329"/>
    <x v="4"/>
    <s v="Black"/>
    <s v="XS"/>
    <n v="2"/>
    <n v="2081.88"/>
    <n v="1572.77"/>
    <n v="4163.76"/>
    <n v="3145.54"/>
    <s v="C29329"/>
    <s v="Ravi_9329"/>
    <s v="Coimbatore"/>
    <n v="11.0168"/>
    <n v="76.955799999999996"/>
    <s v="SP129"/>
    <s v="Salesperson_29"/>
    <s v="Shipped"/>
    <s v="in-store"/>
  </r>
  <r>
    <s v="S09331"/>
    <d v="2023-01-30T21:17:00"/>
    <x v="35"/>
    <s v="P1330"/>
    <s v="Kid's_330"/>
    <x v="5"/>
    <s v="Black"/>
    <s v="XXL"/>
    <n v="1"/>
    <n v="2197.56"/>
    <n v="1499.17"/>
    <n v="2197.56"/>
    <n v="1499.17"/>
    <s v="C29330"/>
    <s v="Kavin_9330"/>
    <s v="Tirunelveli"/>
    <n v="8.7139000000000006"/>
    <n v="77.756699999999995"/>
    <s v="SP121"/>
    <s v="Salesperson_21"/>
    <s v="Cancelled"/>
    <s v="in-store"/>
  </r>
  <r>
    <s v="S09332"/>
    <d v="2023-02-27T19:52:00"/>
    <x v="10"/>
    <s v="P1331"/>
    <s v="Women's_331"/>
    <x v="0"/>
    <s v="Blue"/>
    <s v="XXL"/>
    <n v="1"/>
    <n v="774.2"/>
    <n v="588.44000000000005"/>
    <n v="774.2"/>
    <n v="588.44000000000005"/>
    <s v="C29331"/>
    <s v="Devi_9331"/>
    <s v="Coimbatore"/>
    <n v="11.0168"/>
    <n v="76.955799999999996"/>
    <s v="SP110"/>
    <s v="Salesperson_10"/>
    <s v="Shipped"/>
    <s v="mobile_app"/>
  </r>
  <r>
    <s v="S09333"/>
    <d v="2024-02-17T12:05:00"/>
    <x v="18"/>
    <s v="P1332"/>
    <s v="Sportswear_332"/>
    <x v="3"/>
    <s v="Pink"/>
    <s v="XS"/>
    <n v="2"/>
    <n v="2224.48"/>
    <n v="1989.23"/>
    <n v="4448.96"/>
    <n v="3978.46"/>
    <s v="C29332"/>
    <s v="Ganesh_9332"/>
    <s v="Tirunelveli"/>
    <n v="8.7139000000000006"/>
    <n v="77.756699999999995"/>
    <s v="SP106"/>
    <s v="Salesperson_6"/>
    <s v="Cancelled"/>
    <s v="in-store"/>
  </r>
  <r>
    <s v="S09334"/>
    <d v="2023-09-15T19:10:00"/>
    <x v="61"/>
    <s v="P1333"/>
    <s v="Men's_333"/>
    <x v="4"/>
    <s v="Grey"/>
    <s v="XL"/>
    <n v="4"/>
    <n v="2356.09"/>
    <n v="1820.66"/>
    <n v="9424.36"/>
    <n v="7282.64"/>
    <s v="C29333"/>
    <s v="Bhuvana_9333"/>
    <s v="Salem"/>
    <n v="11.664300000000001"/>
    <n v="78.146000000000001"/>
    <s v="SP119"/>
    <s v="Salesperson_19"/>
    <s v="Pending"/>
    <s v="third-party"/>
  </r>
  <r>
    <s v="S09335"/>
    <d v="2023-10-02T16:00:00"/>
    <x v="31"/>
    <s v="P1334"/>
    <s v="T-Shirts_334"/>
    <x v="2"/>
    <s v="Pink"/>
    <s v="L"/>
    <n v="1"/>
    <n v="1020.82"/>
    <n v="727.89"/>
    <n v="1020.82"/>
    <n v="727.89"/>
    <s v="C29334"/>
    <s v="Priya_9334"/>
    <s v="Chennai"/>
    <n v="13.082700000000001"/>
    <n v="80.270700000000005"/>
    <s v="SP103"/>
    <s v="Salesperson_3"/>
    <s v="Returned"/>
    <s v="in-store"/>
  </r>
  <r>
    <s v="S09336"/>
    <d v="2023-03-13T21:36:00"/>
    <x v="16"/>
    <s v="P1335"/>
    <s v="Kid's_335"/>
    <x v="5"/>
    <s v="Yellow"/>
    <s v="XL"/>
    <n v="1"/>
    <n v="2353.16"/>
    <n v="2013.36"/>
    <n v="2353.16"/>
    <n v="2013.36"/>
    <s v="C29335"/>
    <s v="Ravi_9335"/>
    <s v="Erode"/>
    <n v="11.34"/>
    <n v="77.717200000000005"/>
    <s v="SP120"/>
    <s v="Salesperson_20"/>
    <s v="Shipped"/>
    <s v="in-store"/>
  </r>
  <r>
    <s v="S09337"/>
    <d v="2024-09-12T11:57:00"/>
    <x v="38"/>
    <s v="P1336"/>
    <s v="Women's_336"/>
    <x v="0"/>
    <s v="Green"/>
    <s v="M"/>
    <n v="1"/>
    <n v="668.12"/>
    <n v="543.23"/>
    <n v="668.12"/>
    <n v="543.23"/>
    <s v="C29336"/>
    <s v="Vishal_9336"/>
    <s v="Salem"/>
    <n v="11.664300000000001"/>
    <n v="78.146000000000001"/>
    <s v="SP122"/>
    <s v="Salesperson_22"/>
    <s v="Cancelled"/>
    <s v="in-store"/>
  </r>
  <r>
    <s v="S09338"/>
    <d v="2024-08-13T10:33:00"/>
    <x v="76"/>
    <s v="P1337"/>
    <s v="T-Shirts_337"/>
    <x v="2"/>
    <s v="Grey"/>
    <s v="XL"/>
    <n v="1"/>
    <n v="709.1"/>
    <n v="442.82"/>
    <n v="709.1"/>
    <n v="442.82"/>
    <s v="C29337"/>
    <s v="Lakshmi_9337"/>
    <s v="Tirunelveli"/>
    <n v="8.7139000000000006"/>
    <n v="77.756699999999995"/>
    <s v="SP105"/>
    <s v="Salesperson_5"/>
    <s v="Cancelled"/>
    <s v="mobile_app"/>
  </r>
  <r>
    <s v="S09339"/>
    <d v="2024-09-12T18:31:00"/>
    <x v="38"/>
    <s v="P1338"/>
    <s v="Kurta_338"/>
    <x v="1"/>
    <s v="Blue"/>
    <s v="M"/>
    <n v="2"/>
    <n v="790.97"/>
    <n v="629.49"/>
    <n v="1581.94"/>
    <n v="1258.98"/>
    <s v="C29338"/>
    <s v="Sathish_9338"/>
    <s v="Chennai"/>
    <n v="13.082700000000001"/>
    <n v="80.270700000000005"/>
    <s v="SP104"/>
    <s v="Salesperson_4"/>
    <s v="Returned"/>
    <s v="third-party"/>
  </r>
  <r>
    <s v="S09340"/>
    <d v="2023-06-19T14:28:00"/>
    <x v="88"/>
    <s v="P1339"/>
    <s v="Men's_339"/>
    <x v="4"/>
    <s v="Red"/>
    <s v="M"/>
    <n v="1"/>
    <n v="936.33"/>
    <n v="669.47"/>
    <n v="936.33"/>
    <n v="669.47"/>
    <s v="C29339"/>
    <s v="Vishal_9339"/>
    <s v="Salem"/>
    <n v="11.664300000000001"/>
    <n v="78.146000000000001"/>
    <s v="SP119"/>
    <s v="Salesperson_19"/>
    <s v="Cancelled"/>
    <s v="in-store"/>
  </r>
  <r>
    <s v="S09341"/>
    <d v="2024-01-27T11:44:00"/>
    <x v="57"/>
    <s v="P1340"/>
    <s v="Kurta_340"/>
    <x v="1"/>
    <s v="Green"/>
    <s v="XXL"/>
    <n v="1"/>
    <n v="1245.8499999999999"/>
    <n v="862.54"/>
    <n v="1245.8499999999999"/>
    <n v="862.54"/>
    <s v="C29340"/>
    <s v="Devi_9340"/>
    <s v="Tirunelveli"/>
    <n v="8.7139000000000006"/>
    <n v="77.756699999999995"/>
    <s v="SP109"/>
    <s v="Salesperson_9"/>
    <s v="Paid"/>
    <s v="in-store"/>
  </r>
  <r>
    <s v="S09342"/>
    <d v="2023-09-30T18:24:00"/>
    <x v="21"/>
    <s v="P1341"/>
    <s v="Kurta_341"/>
    <x v="1"/>
    <s v="Yellow"/>
    <s v="S"/>
    <n v="2"/>
    <n v="1883.77"/>
    <n v="1489.57"/>
    <n v="3767.54"/>
    <n v="2979.14"/>
    <s v="C29341"/>
    <s v="Anu_9341"/>
    <s v="Vellore"/>
    <n v="12.916499999999999"/>
    <n v="79.132499999999993"/>
    <s v="SP149"/>
    <s v="Salesperson_49"/>
    <s v="Pending"/>
    <s v="mobile_app"/>
  </r>
  <r>
    <s v="S09343"/>
    <d v="2024-05-17T20:18:00"/>
    <x v="36"/>
    <s v="P1342"/>
    <s v="Men's_342"/>
    <x v="4"/>
    <s v="Grey"/>
    <s v="L"/>
    <n v="3"/>
    <n v="832.82"/>
    <n v="586.21"/>
    <n v="2498.46"/>
    <n v="1758.63"/>
    <s v="C29342"/>
    <s v="Priya_9342"/>
    <s v="Erode"/>
    <n v="11.34"/>
    <n v="77.717200000000005"/>
    <s v="SP131"/>
    <s v="Salesperson_31"/>
    <s v="Returned"/>
    <s v="mobile_app"/>
  </r>
  <r>
    <s v="S09344"/>
    <d v="2023-12-05T15:36:00"/>
    <x v="50"/>
    <s v="P1343"/>
    <s v="Kid's_343"/>
    <x v="5"/>
    <s v="White"/>
    <s v="XXL"/>
    <n v="3"/>
    <n v="1690.79"/>
    <n v="1063.6300000000001"/>
    <n v="5072.37"/>
    <n v="3190.89"/>
    <s v="C29343"/>
    <s v="Vishal_9343"/>
    <s v="Madurai"/>
    <n v="9.9252000000000002"/>
    <n v="78.119799999999998"/>
    <s v="SP100"/>
    <s v="Salesperson_0"/>
    <s v="Pending"/>
    <s v="online"/>
  </r>
  <r>
    <s v="S09345"/>
    <d v="2024-10-10T17:24:00"/>
    <x v="28"/>
    <s v="P1344"/>
    <s v="Women's_344"/>
    <x v="0"/>
    <s v="Yellow"/>
    <s v="L"/>
    <n v="2"/>
    <n v="1368.21"/>
    <n v="989.63"/>
    <n v="2736.42"/>
    <n v="1979.26"/>
    <s v="C29344"/>
    <s v="Sathish_9344"/>
    <s v="Vellore"/>
    <n v="12.916499999999999"/>
    <n v="79.132499999999993"/>
    <s v="SP100"/>
    <s v="Salesperson_0"/>
    <s v="Shipped"/>
    <s v="mobile_app"/>
  </r>
  <r>
    <s v="S09346"/>
    <d v="2024-04-23T18:40:00"/>
    <x v="75"/>
    <s v="P1345"/>
    <s v="Sarees_345"/>
    <x v="7"/>
    <s v="Maroon"/>
    <s v="XS"/>
    <n v="2"/>
    <n v="1762.04"/>
    <n v="1302.99"/>
    <n v="3524.08"/>
    <n v="2605.98"/>
    <s v="C29345"/>
    <s v="Diya_9345"/>
    <s v="Madurai"/>
    <n v="9.9252000000000002"/>
    <n v="78.119799999999998"/>
    <s v="SP117"/>
    <s v="Salesperson_17"/>
    <s v="Returned"/>
    <s v="third-party"/>
  </r>
  <r>
    <s v="S09347"/>
    <d v="2023-01-05T10:42:00"/>
    <x v="3"/>
    <s v="P1346"/>
    <s v="Men's_346"/>
    <x v="4"/>
    <s v="Grey"/>
    <s v="L"/>
    <n v="1"/>
    <n v="2472.2800000000002"/>
    <n v="2065.9899999999998"/>
    <n v="2472.2800000000002"/>
    <n v="2065.9899999999998"/>
    <s v="C29346"/>
    <s v="Anu_9346"/>
    <s v="Tiruchirappalli"/>
    <n v="10.7905"/>
    <n v="78.704700000000003"/>
    <s v="SP127"/>
    <s v="Salesperson_27"/>
    <s v="Pending"/>
    <s v="online"/>
  </r>
  <r>
    <s v="S09348"/>
    <d v="2023-07-28T14:43:00"/>
    <x v="78"/>
    <s v="P1347"/>
    <s v="Sarees_347"/>
    <x v="7"/>
    <s v="Red"/>
    <s v="XXL"/>
    <n v="1"/>
    <n v="1267.29"/>
    <n v="890.82"/>
    <n v="1267.29"/>
    <n v="890.82"/>
    <s v="C29347"/>
    <s v="Sanjay_9347"/>
    <s v="Erode"/>
    <n v="11.34"/>
    <n v="77.717200000000005"/>
    <s v="SP147"/>
    <s v="Salesperson_47"/>
    <s v="Cancelled"/>
    <s v="in-store"/>
  </r>
  <r>
    <s v="S09349"/>
    <d v="2024-07-09T19:19:00"/>
    <x v="84"/>
    <s v="P1348"/>
    <s v="Men's_348"/>
    <x v="4"/>
    <s v="Blue"/>
    <s v="XL"/>
    <n v="2"/>
    <n v="1352.65"/>
    <n v="858.33"/>
    <n v="2705.3"/>
    <n v="1716.66"/>
    <s v="C29348"/>
    <s v="Kavin_9348"/>
    <s v="Madurai"/>
    <n v="9.9252000000000002"/>
    <n v="78.119799999999998"/>
    <s v="SP129"/>
    <s v="Salesperson_29"/>
    <s v="Paid"/>
    <s v="in-store"/>
  </r>
  <r>
    <s v="S09350"/>
    <d v="2023-12-20T18:05:00"/>
    <x v="41"/>
    <s v="P1349"/>
    <s v="Kurta_349"/>
    <x v="1"/>
    <s v="Pink"/>
    <s v="S"/>
    <n v="2"/>
    <n v="1412.75"/>
    <n v="866.97"/>
    <n v="2825.5"/>
    <n v="1733.94"/>
    <s v="C29349"/>
    <s v="Meena_9349"/>
    <s v="Tiruchirappalli"/>
    <n v="10.7905"/>
    <n v="78.704700000000003"/>
    <s v="SP122"/>
    <s v="Salesperson_22"/>
    <s v="Pending"/>
    <s v="online"/>
  </r>
  <r>
    <s v="S09351"/>
    <d v="2023-11-22T14:41:00"/>
    <x v="51"/>
    <s v="P1350"/>
    <s v="Kurta_350"/>
    <x v="1"/>
    <s v="Red"/>
    <s v="XS"/>
    <n v="1"/>
    <n v="2185.33"/>
    <n v="1569.49"/>
    <n v="2185.33"/>
    <n v="1569.49"/>
    <s v="C29350"/>
    <s v="Ravi_9350"/>
    <s v="Vellore"/>
    <n v="12.916499999999999"/>
    <n v="79.132499999999993"/>
    <s v="SP111"/>
    <s v="Salesperson_11"/>
    <s v="Shipped"/>
    <s v="in-store"/>
  </r>
  <r>
    <s v="S09352"/>
    <d v="2023-07-22T19:12:00"/>
    <x v="15"/>
    <s v="P1351"/>
    <s v="Sarees_351"/>
    <x v="7"/>
    <s v="Yellow"/>
    <s v="XL"/>
    <n v="1"/>
    <n v="2121.16"/>
    <n v="1813.1"/>
    <n v="2121.16"/>
    <n v="1813.1"/>
    <s v="C29351"/>
    <s v="Diya_9351"/>
    <s v="Tiruchirappalli"/>
    <n v="10.7905"/>
    <n v="78.704700000000003"/>
    <s v="SP108"/>
    <s v="Salesperson_8"/>
    <s v="Shipped"/>
    <s v="in-store"/>
  </r>
  <r>
    <s v="S09353"/>
    <d v="2023-01-06T15:21:00"/>
    <x v="3"/>
    <s v="P1352"/>
    <s v="Women's_352"/>
    <x v="0"/>
    <s v="Black"/>
    <s v="M"/>
    <n v="1"/>
    <n v="2188.79"/>
    <n v="1714.1"/>
    <n v="2188.79"/>
    <n v="1714.1"/>
    <s v="C29352"/>
    <s v="Lakshmi_9352"/>
    <s v="Salem"/>
    <n v="11.664300000000001"/>
    <n v="78.146000000000001"/>
    <s v="SP108"/>
    <s v="Salesperson_8"/>
    <s v="Shipped"/>
    <s v="in-store"/>
  </r>
  <r>
    <s v="S09354"/>
    <d v="2024-09-30T20:52:00"/>
    <x v="25"/>
    <s v="P1353"/>
    <s v="Men's_353"/>
    <x v="4"/>
    <s v="Blue"/>
    <s v="XXL"/>
    <n v="1"/>
    <n v="2101.5300000000002"/>
    <n v="1823.04"/>
    <n v="2101.5300000000002"/>
    <n v="1823.04"/>
    <s v="C29353"/>
    <s v="Bhuvana_9353"/>
    <s v="Madurai"/>
    <n v="9.9252000000000002"/>
    <n v="78.119799999999998"/>
    <s v="SP113"/>
    <s v="Salesperson_13"/>
    <s v="Pending"/>
    <s v="in-store"/>
  </r>
  <r>
    <s v="S09355"/>
    <d v="2023-02-07T16:25:00"/>
    <x v="80"/>
    <s v="P1354"/>
    <s v="Kid's_354"/>
    <x v="5"/>
    <s v="Red"/>
    <s v="XS"/>
    <n v="1"/>
    <n v="1286.54"/>
    <n v="835.87"/>
    <n v="1286.54"/>
    <n v="835.87"/>
    <s v="C29354"/>
    <s v="Kavin_9354"/>
    <s v="Tirunelveli"/>
    <n v="8.7139000000000006"/>
    <n v="77.756699999999995"/>
    <s v="SP143"/>
    <s v="Salesperson_43"/>
    <s v="Pending"/>
    <s v="online"/>
  </r>
  <r>
    <s v="S09356"/>
    <d v="2023-08-31T21:59:00"/>
    <x v="0"/>
    <s v="P1355"/>
    <s v="Men's_355"/>
    <x v="4"/>
    <s v="White"/>
    <s v="XXL"/>
    <n v="1"/>
    <n v="998.35"/>
    <n v="671.8"/>
    <n v="998.35"/>
    <n v="671.8"/>
    <s v="C29355"/>
    <s v="Priya_9355"/>
    <s v="Vellore"/>
    <n v="12.916499999999999"/>
    <n v="79.132499999999993"/>
    <s v="SP146"/>
    <s v="Salesperson_46"/>
    <s v="Returned"/>
    <s v="in-store"/>
  </r>
  <r>
    <s v="S09357"/>
    <d v="2024-02-05T19:26:00"/>
    <x v="52"/>
    <s v="P1356"/>
    <s v="Men's_356"/>
    <x v="4"/>
    <s v="Grey"/>
    <s v="XS"/>
    <n v="1"/>
    <n v="1067.01"/>
    <n v="669.99"/>
    <n v="1067.01"/>
    <n v="669.99"/>
    <s v="C29356"/>
    <s v="Anu_9356"/>
    <s v="Tirunelveli"/>
    <n v="8.7139000000000006"/>
    <n v="77.756699999999995"/>
    <s v="SP114"/>
    <s v="Salesperson_14"/>
    <s v="Pending"/>
    <s v="mobile_app"/>
  </r>
  <r>
    <s v="S09358"/>
    <d v="2023-12-03T10:16:00"/>
    <x v="33"/>
    <s v="P1357"/>
    <s v="Women's_357"/>
    <x v="0"/>
    <s v="Blue"/>
    <s v="M"/>
    <n v="1"/>
    <n v="443.05"/>
    <n v="389.35"/>
    <n v="443.05"/>
    <n v="389.35"/>
    <s v="C29357"/>
    <s v="Priya_9357"/>
    <s v="Salem"/>
    <n v="11.664300000000001"/>
    <n v="78.146000000000001"/>
    <s v="SP144"/>
    <s v="Salesperson_44"/>
    <s v="Cancelled"/>
    <s v="in-store"/>
  </r>
  <r>
    <s v="S09359"/>
    <d v="2024-06-06T16:18:00"/>
    <x v="40"/>
    <s v="P1358"/>
    <s v="Jeans_358"/>
    <x v="6"/>
    <s v="Yellow"/>
    <s v="L"/>
    <n v="1"/>
    <n v="1547.97"/>
    <n v="929.05"/>
    <n v="1547.97"/>
    <n v="929.05"/>
    <s v="C29358"/>
    <s v="Kavin_9358"/>
    <s v="Vellore"/>
    <n v="12.916499999999999"/>
    <n v="79.132499999999993"/>
    <s v="SP121"/>
    <s v="Salesperson_21"/>
    <s v="Pending"/>
    <s v="third-party"/>
  </r>
  <r>
    <s v="S09360"/>
    <d v="2023-11-03T13:20:00"/>
    <x v="5"/>
    <s v="P1359"/>
    <s v="Women's_359"/>
    <x v="0"/>
    <s v="Maroon"/>
    <s v="M"/>
    <n v="4"/>
    <n v="871.08"/>
    <n v="553.32000000000005"/>
    <n v="3484.32"/>
    <n v="2213.2800000000002"/>
    <s v="C29359"/>
    <s v="Anu_9359"/>
    <s v="Tiruchirappalli"/>
    <n v="10.7905"/>
    <n v="78.704700000000003"/>
    <s v="SP115"/>
    <s v="Salesperson_15"/>
    <s v="Shipped"/>
    <s v="online"/>
  </r>
  <r>
    <s v="S09361"/>
    <d v="2023-04-26T17:09:00"/>
    <x v="56"/>
    <s v="P1360"/>
    <s v="T-Shirts_360"/>
    <x v="2"/>
    <s v="Green"/>
    <s v="XS"/>
    <n v="1"/>
    <n v="703.5"/>
    <n v="615.33000000000004"/>
    <n v="703.5"/>
    <n v="615.33000000000004"/>
    <s v="C29360"/>
    <s v="Karthik_9360"/>
    <s v="Madurai"/>
    <n v="9.9252000000000002"/>
    <n v="78.119799999999998"/>
    <s v="SP145"/>
    <s v="Salesperson_45"/>
    <s v="Cancelled"/>
    <s v="in-store"/>
  </r>
  <r>
    <s v="S09362"/>
    <d v="2023-04-26T16:09:00"/>
    <x v="56"/>
    <s v="P1361"/>
    <s v="Kurta_361"/>
    <x v="1"/>
    <s v="White"/>
    <s v="M"/>
    <n v="1"/>
    <n v="1371.7"/>
    <n v="1035.6199999999999"/>
    <n v="1371.7"/>
    <n v="1035.6199999999999"/>
    <s v="C29361"/>
    <s v="Anu_9361"/>
    <s v="Vellore"/>
    <n v="12.916499999999999"/>
    <n v="79.132499999999993"/>
    <s v="SP148"/>
    <s v="Salesperson_48"/>
    <s v="Paid"/>
    <s v="mobile_app"/>
  </r>
  <r>
    <s v="S09363"/>
    <d v="2023-09-03T10:12:00"/>
    <x v="0"/>
    <s v="P1362"/>
    <s v="Kurta_362"/>
    <x v="1"/>
    <s v="Pink"/>
    <s v="S"/>
    <n v="1"/>
    <n v="1612.19"/>
    <n v="1142.72"/>
    <n v="1612.19"/>
    <n v="1142.72"/>
    <s v="C29362"/>
    <s v="Lakshmi_9362"/>
    <s v="Tiruchirappalli"/>
    <n v="10.7905"/>
    <n v="78.704700000000003"/>
    <s v="SP145"/>
    <s v="Salesperson_45"/>
    <s v="Paid"/>
    <s v="in-store"/>
  </r>
  <r>
    <s v="S09364"/>
    <d v="2024-05-14T18:05:00"/>
    <x v="36"/>
    <s v="P1363"/>
    <s v="Jeans_363"/>
    <x v="6"/>
    <s v="Green"/>
    <s v="S"/>
    <n v="2"/>
    <n v="612.67999999999995"/>
    <n v="399.61"/>
    <n v="1225.3599999999999"/>
    <n v="799.22"/>
    <s v="C29363"/>
    <s v="Diya_9363"/>
    <s v="Erode"/>
    <n v="11.34"/>
    <n v="77.717200000000005"/>
    <s v="SP148"/>
    <s v="Salesperson_48"/>
    <s v="Cancelled"/>
    <s v="in-store"/>
  </r>
  <r>
    <s v="S09365"/>
    <d v="2024-04-21T12:07:00"/>
    <x v="45"/>
    <s v="P1364"/>
    <s v="Men's_364"/>
    <x v="4"/>
    <s v="Grey"/>
    <s v="XS"/>
    <n v="1"/>
    <n v="1640.77"/>
    <n v="1288.98"/>
    <n v="1640.77"/>
    <n v="1288.98"/>
    <s v="C29364"/>
    <s v="Diya_9364"/>
    <s v="Madurai"/>
    <n v="9.9252000000000002"/>
    <n v="78.119799999999998"/>
    <s v="SP105"/>
    <s v="Salesperson_5"/>
    <s v="Returned"/>
    <s v="in-store"/>
  </r>
  <r>
    <s v="S09366"/>
    <d v="2024-06-17T19:52:00"/>
    <x v="11"/>
    <s v="P1365"/>
    <s v="Sarees_365"/>
    <x v="7"/>
    <s v="Grey"/>
    <s v="M"/>
    <n v="1"/>
    <n v="1842.83"/>
    <n v="1329.86"/>
    <n v="1842.83"/>
    <n v="1329.86"/>
    <s v="C29365"/>
    <s v="Sanjay_9365"/>
    <s v="Coimbatore"/>
    <n v="11.0168"/>
    <n v="76.955799999999996"/>
    <s v="SP108"/>
    <s v="Salesperson_8"/>
    <s v="Returned"/>
    <s v="online"/>
  </r>
  <r>
    <s v="S09367"/>
    <d v="2024-05-08T17:21:00"/>
    <x v="83"/>
    <s v="P1366"/>
    <s v="Women's_366"/>
    <x v="0"/>
    <s v="Green"/>
    <s v="XS"/>
    <n v="1"/>
    <n v="1709.41"/>
    <n v="1426.51"/>
    <n v="1709.41"/>
    <n v="1426.51"/>
    <s v="C29366"/>
    <s v="Anu_9366"/>
    <s v="Tiruchirappalli"/>
    <n v="10.7905"/>
    <n v="78.704700000000003"/>
    <s v="SP144"/>
    <s v="Salesperson_44"/>
    <s v="Pending"/>
    <s v="mobile_app"/>
  </r>
  <r>
    <s v="S09368"/>
    <d v="2024-01-21T17:14:00"/>
    <x v="49"/>
    <s v="P1367"/>
    <s v="T-Shirts_367"/>
    <x v="2"/>
    <s v="Red"/>
    <s v="XXL"/>
    <n v="2"/>
    <n v="2475.1799999999998"/>
    <n v="1928.07"/>
    <n v="4950.3599999999997"/>
    <n v="3856.14"/>
    <s v="C29367"/>
    <s v="Diya_9367"/>
    <s v="Vellore"/>
    <n v="12.916499999999999"/>
    <n v="79.132499999999993"/>
    <s v="SP136"/>
    <s v="Salesperson_36"/>
    <s v="Paid"/>
    <s v="mobile_app"/>
  </r>
  <r>
    <s v="S09369"/>
    <d v="2023-01-26T16:13:00"/>
    <x v="17"/>
    <s v="P1368"/>
    <s v="T-Shirts_368"/>
    <x v="2"/>
    <s v="White"/>
    <s v="XXL"/>
    <n v="1"/>
    <n v="2212.12"/>
    <n v="1964.48"/>
    <n v="2212.12"/>
    <n v="1964.48"/>
    <s v="C29368"/>
    <s v="Devi_9368"/>
    <s v="Tirunelveli"/>
    <n v="8.7139000000000006"/>
    <n v="77.756699999999995"/>
    <s v="SP140"/>
    <s v="Salesperson_40"/>
    <s v="Returned"/>
    <s v="online"/>
  </r>
  <r>
    <s v="S09370"/>
    <d v="2024-02-03T20:17:00"/>
    <x v="53"/>
    <s v="P1369"/>
    <s v="Sportswear_369"/>
    <x v="3"/>
    <s v="Pink"/>
    <s v="XXL"/>
    <n v="4"/>
    <n v="589.85"/>
    <n v="489.38"/>
    <n v="2359.4"/>
    <n v="1957.52"/>
    <s v="C29369"/>
    <s v="Priya_9369"/>
    <s v="Erode"/>
    <n v="11.34"/>
    <n v="77.717200000000005"/>
    <s v="SP109"/>
    <s v="Salesperson_9"/>
    <s v="Returned"/>
    <s v="online"/>
  </r>
  <r>
    <s v="S09371"/>
    <d v="2023-09-14T19:52:00"/>
    <x v="61"/>
    <s v="P1370"/>
    <s v="Jeans_370"/>
    <x v="6"/>
    <s v="Pink"/>
    <s v="L"/>
    <n v="1"/>
    <n v="2321.19"/>
    <n v="1788.13"/>
    <n v="2321.19"/>
    <n v="1788.13"/>
    <s v="C29370"/>
    <s v="Bhuvana_9370"/>
    <s v="Coimbatore"/>
    <n v="11.0168"/>
    <n v="76.955799999999996"/>
    <s v="SP106"/>
    <s v="Salesperson_6"/>
    <s v="Shipped"/>
    <s v="online"/>
  </r>
  <r>
    <s v="S09372"/>
    <d v="2023-04-18T15:08:00"/>
    <x v="12"/>
    <s v="P1371"/>
    <s v="Women's_371"/>
    <x v="0"/>
    <s v="Green"/>
    <s v="XS"/>
    <n v="2"/>
    <n v="1707.98"/>
    <n v="1411.54"/>
    <n v="3415.96"/>
    <n v="2823.08"/>
    <s v="C29371"/>
    <s v="Meena_9371"/>
    <s v="Salem"/>
    <n v="11.664300000000001"/>
    <n v="78.146000000000001"/>
    <s v="SP123"/>
    <s v="Salesperson_23"/>
    <s v="Shipped"/>
    <s v="in-store"/>
  </r>
  <r>
    <s v="S09373"/>
    <d v="2024-01-01T17:12:00"/>
    <x v="39"/>
    <s v="P1372"/>
    <s v="T-Shirts_372"/>
    <x v="2"/>
    <s v="Blue"/>
    <s v="XXL"/>
    <n v="2"/>
    <n v="1259.0899999999999"/>
    <n v="917.14"/>
    <n v="2518.1799999999998"/>
    <n v="1834.28"/>
    <s v="C29372"/>
    <s v="Ravi_9372"/>
    <s v="Tirunelveli"/>
    <n v="8.7139000000000006"/>
    <n v="77.756699999999995"/>
    <s v="SP124"/>
    <s v="Salesperson_24"/>
    <s v="Returned"/>
    <s v="in-store"/>
  </r>
  <r>
    <s v="S09374"/>
    <d v="2023-09-24T13:18:00"/>
    <x v="70"/>
    <s v="P1373"/>
    <s v="Kid's_373"/>
    <x v="5"/>
    <s v="Black"/>
    <s v="XS"/>
    <n v="3"/>
    <n v="260.99"/>
    <n v="227.63"/>
    <n v="782.97"/>
    <n v="682.89"/>
    <s v="C29373"/>
    <s v="Aarav_9373"/>
    <s v="Madurai"/>
    <n v="9.9252000000000002"/>
    <n v="78.119799999999998"/>
    <s v="SP111"/>
    <s v="Salesperson_11"/>
    <s v="Returned"/>
    <s v="mobile_app"/>
  </r>
  <r>
    <s v="S09375"/>
    <d v="2024-06-03T11:00:00"/>
    <x v="40"/>
    <s v="P1374"/>
    <s v="Kid's_374"/>
    <x v="5"/>
    <s v="Green"/>
    <s v="S"/>
    <n v="1"/>
    <n v="301.14999999999998"/>
    <n v="226.51"/>
    <n v="301.14999999999998"/>
    <n v="226.51"/>
    <s v="C29374"/>
    <s v="Ravi_9374"/>
    <s v="Coimbatore"/>
    <n v="11.0168"/>
    <n v="76.955799999999996"/>
    <s v="SP125"/>
    <s v="Salesperson_25"/>
    <s v="Shipped"/>
    <s v="third-party"/>
  </r>
  <r>
    <s v="S09376"/>
    <d v="2024-07-07T10:16:00"/>
    <x v="9"/>
    <s v="P1375"/>
    <s v="T-Shirts_375"/>
    <x v="2"/>
    <s v="Black"/>
    <s v="S"/>
    <n v="2"/>
    <n v="1689.64"/>
    <n v="1395.29"/>
    <n v="3379.28"/>
    <n v="2790.58"/>
    <s v="C29375"/>
    <s v="Lakshmi_9375"/>
    <s v="Tiruchirappalli"/>
    <n v="10.7905"/>
    <n v="78.704700000000003"/>
    <s v="SP147"/>
    <s v="Salesperson_47"/>
    <s v="Returned"/>
    <s v="mobile_app"/>
  </r>
  <r>
    <s v="S09377"/>
    <d v="2023-03-16T16:30:00"/>
    <x v="16"/>
    <s v="P1376"/>
    <s v="Women's_376"/>
    <x v="0"/>
    <s v="Grey"/>
    <s v="XXL"/>
    <n v="1"/>
    <n v="1355.95"/>
    <n v="1112.6099999999999"/>
    <n v="1355.95"/>
    <n v="1112.6099999999999"/>
    <s v="C29376"/>
    <s v="Devi_9376"/>
    <s v="Madurai"/>
    <n v="9.9252000000000002"/>
    <n v="78.119799999999998"/>
    <s v="SP104"/>
    <s v="Salesperson_4"/>
    <s v="Paid"/>
    <s v="mobile_app"/>
  </r>
  <r>
    <s v="S09378"/>
    <d v="2023-04-26T18:32:00"/>
    <x v="56"/>
    <s v="P1377"/>
    <s v="Women's_377"/>
    <x v="0"/>
    <s v="Yellow"/>
    <s v="S"/>
    <n v="1"/>
    <n v="696.13"/>
    <n v="546.58000000000004"/>
    <n v="696.13"/>
    <n v="546.58000000000004"/>
    <s v="C29377"/>
    <s v="Sathish_9377"/>
    <s v="Madurai"/>
    <n v="9.9252000000000002"/>
    <n v="78.119799999999998"/>
    <s v="SP128"/>
    <s v="Salesperson_28"/>
    <s v="Paid"/>
    <s v="in-store"/>
  </r>
  <r>
    <s v="S09379"/>
    <d v="2024-08-18T19:36:00"/>
    <x v="76"/>
    <s v="P1378"/>
    <s v="Jeans_378"/>
    <x v="6"/>
    <s v="Red"/>
    <s v="L"/>
    <n v="2"/>
    <n v="1114.25"/>
    <n v="916.22"/>
    <n v="2228.5"/>
    <n v="1832.44"/>
    <s v="C29378"/>
    <s v="Sanjay_9378"/>
    <s v="Vellore"/>
    <n v="12.916499999999999"/>
    <n v="79.132499999999993"/>
    <s v="SP127"/>
    <s v="Salesperson_27"/>
    <s v="Returned"/>
    <s v="in-store"/>
  </r>
  <r>
    <s v="S09380"/>
    <d v="2024-03-02T17:53:00"/>
    <x v="14"/>
    <s v="P1379"/>
    <s v="Kid's_379"/>
    <x v="5"/>
    <s v="Red"/>
    <s v="XXL"/>
    <n v="2"/>
    <n v="2492.34"/>
    <n v="2063.7399999999998"/>
    <n v="4984.68"/>
    <n v="4127.4799999999996"/>
    <s v="C29379"/>
    <s v="Devi_9379"/>
    <s v="Coimbatore"/>
    <n v="11.0168"/>
    <n v="76.955799999999996"/>
    <s v="SP146"/>
    <s v="Salesperson_46"/>
    <s v="Paid"/>
    <s v="mobile_app"/>
  </r>
  <r>
    <s v="S09381"/>
    <d v="2023-07-01T19:21:00"/>
    <x v="42"/>
    <s v="P1380"/>
    <s v="Sportswear_380"/>
    <x v="3"/>
    <s v="Black"/>
    <s v="XS"/>
    <n v="2"/>
    <n v="1406.37"/>
    <n v="1258.76"/>
    <n v="2812.74"/>
    <n v="2517.52"/>
    <s v="C29380"/>
    <s v="Aarav_9380"/>
    <s v="Coimbatore"/>
    <n v="11.0168"/>
    <n v="76.955799999999996"/>
    <s v="SP102"/>
    <s v="Salesperson_2"/>
    <s v="Cancelled"/>
    <s v="online"/>
  </r>
  <r>
    <s v="S09382"/>
    <d v="2024-10-06T19:28:00"/>
    <x v="25"/>
    <s v="P1381"/>
    <s v="Women's_381"/>
    <x v="0"/>
    <s v="Red"/>
    <s v="XXL"/>
    <n v="1"/>
    <n v="736.87"/>
    <n v="514.94000000000005"/>
    <n v="736.87"/>
    <n v="514.94000000000005"/>
    <s v="C29381"/>
    <s v="Sanjay_9381"/>
    <s v="Salem"/>
    <n v="11.664300000000001"/>
    <n v="78.146000000000001"/>
    <s v="SP125"/>
    <s v="Salesperson_25"/>
    <s v="Paid"/>
    <s v="in-store"/>
  </r>
  <r>
    <s v="S09383"/>
    <d v="2024-09-01T21:27:00"/>
    <x v="20"/>
    <s v="P1382"/>
    <s v="Men's_382"/>
    <x v="4"/>
    <s v="Yellow"/>
    <s v="S"/>
    <n v="3"/>
    <n v="1116.8599999999999"/>
    <n v="850.16"/>
    <n v="3350.58"/>
    <n v="2550.48"/>
    <s v="C29382"/>
    <s v="Lakshmi_9382"/>
    <s v="Chennai"/>
    <n v="13.082700000000001"/>
    <n v="80.270700000000005"/>
    <s v="SP119"/>
    <s v="Salesperson_19"/>
    <s v="Cancelled"/>
    <s v="mobile_app"/>
  </r>
  <r>
    <s v="S09384"/>
    <d v="2023-03-23T14:05:00"/>
    <x v="77"/>
    <s v="P1383"/>
    <s v="Sarees_383"/>
    <x v="7"/>
    <s v="Pink"/>
    <s v="L"/>
    <n v="4"/>
    <n v="286.42"/>
    <n v="191.22"/>
    <n v="1145.68"/>
    <n v="764.88"/>
    <s v="C29383"/>
    <s v="Anu_9383"/>
    <s v="Erode"/>
    <n v="11.34"/>
    <n v="77.717200000000005"/>
    <s v="SP145"/>
    <s v="Salesperson_45"/>
    <s v="Returned"/>
    <s v="in-store"/>
  </r>
  <r>
    <s v="S09385"/>
    <d v="2023-10-26T10:28:00"/>
    <x v="66"/>
    <s v="P1384"/>
    <s v="Women's_384"/>
    <x v="0"/>
    <s v="Red"/>
    <s v="S"/>
    <n v="3"/>
    <n v="1433.08"/>
    <n v="1212.6099999999999"/>
    <n v="4299.24"/>
    <n v="3637.83"/>
    <s v="C29384"/>
    <s v="Anu_9384"/>
    <s v="Tirunelveli"/>
    <n v="8.7139000000000006"/>
    <n v="77.756699999999995"/>
    <s v="SP113"/>
    <s v="Salesperson_13"/>
    <s v="Shipped"/>
    <s v="online"/>
  </r>
  <r>
    <s v="S09386"/>
    <d v="2023-01-13T11:13:00"/>
    <x v="72"/>
    <s v="P1385"/>
    <s v="Kid's_385"/>
    <x v="5"/>
    <s v="Green"/>
    <s v="L"/>
    <n v="1"/>
    <n v="2286.5"/>
    <n v="1946.33"/>
    <n v="2286.5"/>
    <n v="1946.33"/>
    <s v="C29385"/>
    <s v="Sanjay_9385"/>
    <s v="Tiruchirappalli"/>
    <n v="10.7905"/>
    <n v="78.704700000000003"/>
    <s v="SP136"/>
    <s v="Salesperson_36"/>
    <s v="Pending"/>
    <s v="third-party"/>
  </r>
  <r>
    <s v="S09387"/>
    <d v="2024-10-10T16:41:00"/>
    <x v="28"/>
    <s v="P1386"/>
    <s v="Men's_386"/>
    <x v="4"/>
    <s v="Green"/>
    <s v="M"/>
    <n v="2"/>
    <n v="442.97"/>
    <n v="311.99"/>
    <n v="885.94"/>
    <n v="623.98"/>
    <s v="C29386"/>
    <s v="Sanjay_9386"/>
    <s v="Tiruchirappalli"/>
    <n v="10.7905"/>
    <n v="78.704700000000003"/>
    <s v="SP111"/>
    <s v="Salesperson_11"/>
    <s v="Returned"/>
    <s v="mobile_app"/>
  </r>
  <r>
    <s v="S09388"/>
    <d v="2023-07-20T14:19:00"/>
    <x v="15"/>
    <s v="P1387"/>
    <s v="T-Shirts_387"/>
    <x v="2"/>
    <s v="Maroon"/>
    <s v="XL"/>
    <n v="1"/>
    <n v="594.96"/>
    <n v="507.95"/>
    <n v="594.96"/>
    <n v="507.95"/>
    <s v="C29387"/>
    <s v="Anu_9387"/>
    <s v="Chennai"/>
    <n v="13.082700000000001"/>
    <n v="80.270700000000005"/>
    <s v="SP131"/>
    <s v="Salesperson_31"/>
    <s v="Shipped"/>
    <s v="online"/>
  </r>
  <r>
    <s v="S09389"/>
    <d v="2024-07-11T15:06:00"/>
    <x v="84"/>
    <s v="P1388"/>
    <s v="Kurta_388"/>
    <x v="1"/>
    <s v="Yellow"/>
    <s v="L"/>
    <n v="1"/>
    <n v="1503.66"/>
    <n v="932.17"/>
    <n v="1503.66"/>
    <n v="932.17"/>
    <s v="C29388"/>
    <s v="Ravi_9388"/>
    <s v="Erode"/>
    <n v="11.34"/>
    <n v="77.717200000000005"/>
    <s v="SP120"/>
    <s v="Salesperson_20"/>
    <s v="Returned"/>
    <s v="in-store"/>
  </r>
  <r>
    <s v="S09390"/>
    <d v="2024-08-16T15:15:00"/>
    <x v="76"/>
    <s v="P1389"/>
    <s v="Jeans_389"/>
    <x v="6"/>
    <s v="Yellow"/>
    <s v="XL"/>
    <n v="2"/>
    <n v="663.45"/>
    <n v="487.44"/>
    <n v="1326.9"/>
    <n v="974.88"/>
    <s v="C29389"/>
    <s v="Kavin_9389"/>
    <s v="Coimbatore"/>
    <n v="11.0168"/>
    <n v="76.955799999999996"/>
    <s v="SP116"/>
    <s v="Salesperson_16"/>
    <s v="Shipped"/>
    <s v="in-store"/>
  </r>
  <r>
    <s v="S09391"/>
    <d v="2023-03-09T10:42:00"/>
    <x v="1"/>
    <s v="P1390"/>
    <s v="Jeans_390"/>
    <x v="6"/>
    <s v="Blue"/>
    <s v="S"/>
    <n v="2"/>
    <n v="2439.2199999999998"/>
    <n v="1661.45"/>
    <n v="4878.4399999999996"/>
    <n v="3322.9"/>
    <s v="C29390"/>
    <s v="Bhuvana_9390"/>
    <s v="Salem"/>
    <n v="11.664300000000001"/>
    <n v="78.146000000000001"/>
    <s v="SP121"/>
    <s v="Salesperson_21"/>
    <s v="Pending"/>
    <s v="in-store"/>
  </r>
  <r>
    <s v="S09392"/>
    <d v="2023-05-12T16:12:00"/>
    <x v="64"/>
    <s v="P1391"/>
    <s v="T-Shirts_391"/>
    <x v="2"/>
    <s v="Grey"/>
    <s v="M"/>
    <n v="1"/>
    <n v="954.51"/>
    <n v="814.65"/>
    <n v="954.51"/>
    <n v="814.65"/>
    <s v="C29391"/>
    <s v="Sathish_9391"/>
    <s v="Coimbatore"/>
    <n v="11.0168"/>
    <n v="76.955799999999996"/>
    <s v="SP104"/>
    <s v="Salesperson_4"/>
    <s v="Shipped"/>
    <s v="online"/>
  </r>
  <r>
    <s v="S09393"/>
    <d v="2023-05-27T14:54:00"/>
    <x v="27"/>
    <s v="P1392"/>
    <s v="Men's_392"/>
    <x v="4"/>
    <s v="Maroon"/>
    <s v="M"/>
    <n v="2"/>
    <n v="1972.36"/>
    <n v="1324.99"/>
    <n v="3944.72"/>
    <n v="2649.98"/>
    <s v="C29392"/>
    <s v="Lakshmi_9392"/>
    <s v="Vellore"/>
    <n v="12.916499999999999"/>
    <n v="79.132499999999993"/>
    <s v="SP134"/>
    <s v="Salesperson_34"/>
    <s v="Paid"/>
    <s v="in-store"/>
  </r>
  <r>
    <s v="S09394"/>
    <d v="2024-06-19T10:47:00"/>
    <x v="11"/>
    <s v="P1393"/>
    <s v="Kid's_393"/>
    <x v="5"/>
    <s v="Green"/>
    <s v="S"/>
    <n v="1"/>
    <n v="2265.1799999999998"/>
    <n v="1511.21"/>
    <n v="2265.1799999999998"/>
    <n v="1511.21"/>
    <s v="C29393"/>
    <s v="Meena_9393"/>
    <s v="Salem"/>
    <n v="11.664300000000001"/>
    <n v="78.146000000000001"/>
    <s v="SP143"/>
    <s v="Salesperson_43"/>
    <s v="Returned"/>
    <s v="in-store"/>
  </r>
  <r>
    <s v="S09395"/>
    <d v="2024-08-05T18:25:00"/>
    <x v="46"/>
    <s v="P1394"/>
    <s v="T-Shirts_394"/>
    <x v="2"/>
    <s v="White"/>
    <s v="L"/>
    <n v="1"/>
    <n v="1843.81"/>
    <n v="1649.99"/>
    <n v="1843.81"/>
    <n v="1649.99"/>
    <s v="C29394"/>
    <s v="Sanjay_9394"/>
    <s v="Salem"/>
    <n v="11.664300000000001"/>
    <n v="78.146000000000001"/>
    <s v="SP134"/>
    <s v="Salesperson_34"/>
    <s v="Returned"/>
    <s v="in-store"/>
  </r>
  <r>
    <s v="S09396"/>
    <d v="2023-04-29T15:52:00"/>
    <x v="56"/>
    <s v="P1395"/>
    <s v="Sarees_395"/>
    <x v="7"/>
    <s v="Pink"/>
    <s v="XL"/>
    <n v="2"/>
    <n v="2215.69"/>
    <n v="1617.94"/>
    <n v="4431.38"/>
    <n v="3235.88"/>
    <s v="C29395"/>
    <s v="Sanjay_9395"/>
    <s v="Salem"/>
    <n v="11.664300000000001"/>
    <n v="78.146000000000001"/>
    <s v="SP119"/>
    <s v="Salesperson_19"/>
    <s v="Returned"/>
    <s v="in-store"/>
  </r>
  <r>
    <s v="S09397"/>
    <d v="2024-05-31T20:50:00"/>
    <x v="54"/>
    <s v="P1396"/>
    <s v="Women's_396"/>
    <x v="0"/>
    <s v="White"/>
    <s v="S"/>
    <n v="3"/>
    <n v="704.98"/>
    <n v="515.83000000000004"/>
    <n v="2114.94"/>
    <n v="1547.49"/>
    <s v="C29396"/>
    <s v="Diya_9396"/>
    <s v="Tirunelveli"/>
    <n v="8.7139000000000006"/>
    <n v="77.756699999999995"/>
    <s v="SP129"/>
    <s v="Salesperson_29"/>
    <s v="Pending"/>
    <s v="mobile_app"/>
  </r>
  <r>
    <s v="S09398"/>
    <d v="2023-04-24T12:29:00"/>
    <x v="56"/>
    <s v="P1397"/>
    <s v="Women's_397"/>
    <x v="0"/>
    <s v="White"/>
    <s v="S"/>
    <n v="1"/>
    <n v="470.7"/>
    <n v="382.57"/>
    <n v="470.7"/>
    <n v="382.57"/>
    <s v="C29397"/>
    <s v="Priya_9397"/>
    <s v="Chennai"/>
    <n v="13.082700000000001"/>
    <n v="80.270700000000005"/>
    <s v="SP130"/>
    <s v="Salesperson_30"/>
    <s v="Paid"/>
    <s v="in-store"/>
  </r>
  <r>
    <s v="S09399"/>
    <d v="2024-08-25T15:58:00"/>
    <x v="68"/>
    <s v="P1398"/>
    <s v="Jeans_398"/>
    <x v="6"/>
    <s v="Black"/>
    <s v="XL"/>
    <n v="1"/>
    <n v="868.94"/>
    <n v="682.15"/>
    <n v="868.94"/>
    <n v="682.15"/>
    <s v="C29398"/>
    <s v="Diya_9398"/>
    <s v="Salem"/>
    <n v="11.664300000000001"/>
    <n v="78.146000000000001"/>
    <s v="SP114"/>
    <s v="Salesperson_14"/>
    <s v="Cancelled"/>
    <s v="third-party"/>
  </r>
  <r>
    <s v="S09400"/>
    <d v="2023-02-10T19:03:00"/>
    <x v="80"/>
    <s v="P1399"/>
    <s v="Kid's_399"/>
    <x v="5"/>
    <s v="Grey"/>
    <s v="L"/>
    <n v="1"/>
    <n v="784.84"/>
    <n v="538.87"/>
    <n v="784.84"/>
    <n v="538.87"/>
    <s v="C29399"/>
    <s v="Sanjay_9399"/>
    <s v="Salem"/>
    <n v="11.664300000000001"/>
    <n v="78.146000000000001"/>
    <s v="SP142"/>
    <s v="Salesperson_42"/>
    <s v="Shipped"/>
    <s v="in-store"/>
  </r>
  <r>
    <s v="S09401"/>
    <d v="2023-01-13T16:17:00"/>
    <x v="72"/>
    <s v="P1400"/>
    <s v="Women's_400"/>
    <x v="0"/>
    <s v="Green"/>
    <s v="S"/>
    <n v="3"/>
    <n v="1922.72"/>
    <n v="1359.84"/>
    <n v="5768.16"/>
    <n v="4079.52"/>
    <s v="C29400"/>
    <s v="Devi_9400"/>
    <s v="Tirunelveli"/>
    <n v="8.7139000000000006"/>
    <n v="77.756699999999995"/>
    <s v="SP120"/>
    <s v="Salesperson_20"/>
    <s v="Returned"/>
    <s v="mobile_app"/>
  </r>
  <r>
    <s v="S09402"/>
    <d v="2023-07-11T18:15:00"/>
    <x v="91"/>
    <s v="P1401"/>
    <s v="Sarees_401"/>
    <x v="7"/>
    <s v="Green"/>
    <s v="M"/>
    <n v="2"/>
    <n v="995.31"/>
    <n v="625.39"/>
    <n v="1990.62"/>
    <n v="1250.78"/>
    <s v="C29401"/>
    <s v="Devi_9401"/>
    <s v="Coimbatore"/>
    <n v="11.0168"/>
    <n v="76.955799999999996"/>
    <s v="SP113"/>
    <s v="Salesperson_13"/>
    <s v="Shipped"/>
    <s v="online"/>
  </r>
  <r>
    <s v="S09403"/>
    <d v="2024-09-28T18:16:00"/>
    <x v="55"/>
    <s v="P1402"/>
    <s v="Kid's_402"/>
    <x v="5"/>
    <s v="Red"/>
    <s v="L"/>
    <n v="3"/>
    <n v="431.98"/>
    <n v="315.86"/>
    <n v="1295.94"/>
    <n v="947.58"/>
    <s v="C29402"/>
    <s v="Sanjay_9402"/>
    <s v="Vellore"/>
    <n v="12.916499999999999"/>
    <n v="79.132499999999993"/>
    <s v="SP128"/>
    <s v="Salesperson_28"/>
    <s v="Pending"/>
    <s v="online"/>
  </r>
  <r>
    <s v="S09404"/>
    <d v="2023-07-13T14:46:00"/>
    <x v="91"/>
    <s v="P1403"/>
    <s v="Men's_403"/>
    <x v="4"/>
    <s v="Grey"/>
    <s v="XL"/>
    <n v="2"/>
    <n v="1246.53"/>
    <n v="1102.72"/>
    <n v="2493.06"/>
    <n v="2205.44"/>
    <s v="C29403"/>
    <s v="Aarav_9403"/>
    <s v="Tiruchirappalli"/>
    <n v="10.7905"/>
    <n v="78.704700000000003"/>
    <s v="SP139"/>
    <s v="Salesperson_39"/>
    <s v="Cancelled"/>
    <s v="in-store"/>
  </r>
  <r>
    <s v="S09405"/>
    <d v="2024-05-09T13:37:00"/>
    <x v="83"/>
    <s v="P1404"/>
    <s v="Jeans_404"/>
    <x v="6"/>
    <s v="White"/>
    <s v="L"/>
    <n v="4"/>
    <n v="1800.59"/>
    <n v="1455.42"/>
    <n v="7202.36"/>
    <n v="5821.68"/>
    <s v="C29404"/>
    <s v="Anu_9404"/>
    <s v="Erode"/>
    <n v="11.34"/>
    <n v="77.717200000000005"/>
    <s v="SP110"/>
    <s v="Salesperson_10"/>
    <s v="Paid"/>
    <s v="mobile_app"/>
  </r>
  <r>
    <s v="S09406"/>
    <d v="2023-08-28T18:33:00"/>
    <x v="0"/>
    <s v="P1405"/>
    <s v="Sportswear_405"/>
    <x v="3"/>
    <s v="Yellow"/>
    <s v="S"/>
    <n v="2"/>
    <n v="1883.08"/>
    <n v="1317.2"/>
    <n v="3766.16"/>
    <n v="2634.4"/>
    <s v="C29405"/>
    <s v="Sathish_9405"/>
    <s v="Coimbatore"/>
    <n v="11.0168"/>
    <n v="76.955799999999996"/>
    <s v="SP138"/>
    <s v="Salesperson_38"/>
    <s v="Paid"/>
    <s v="in-store"/>
  </r>
  <r>
    <s v="S09407"/>
    <d v="2024-04-19T11:59:00"/>
    <x v="45"/>
    <s v="P1406"/>
    <s v="Jeans_406"/>
    <x v="6"/>
    <s v="Maroon"/>
    <s v="S"/>
    <n v="4"/>
    <n v="1399.72"/>
    <n v="1160.47"/>
    <n v="5598.88"/>
    <n v="4641.88"/>
    <s v="C29406"/>
    <s v="Anu_9406"/>
    <s v="Coimbatore"/>
    <n v="11.0168"/>
    <n v="76.955799999999996"/>
    <s v="SP132"/>
    <s v="Salesperson_32"/>
    <s v="Pending"/>
    <s v="in-store"/>
  </r>
  <r>
    <s v="S09408"/>
    <d v="2024-08-13T19:13:00"/>
    <x v="76"/>
    <s v="P1407"/>
    <s v="Sarees_407"/>
    <x v="7"/>
    <s v="Red"/>
    <s v="L"/>
    <n v="3"/>
    <n v="966.79"/>
    <n v="863.86"/>
    <n v="2900.37"/>
    <n v="2591.58"/>
    <s v="C29407"/>
    <s v="Meena_9407"/>
    <s v="Salem"/>
    <n v="11.664300000000001"/>
    <n v="78.146000000000001"/>
    <s v="SP134"/>
    <s v="Salesperson_34"/>
    <s v="Returned"/>
    <s v="in-store"/>
  </r>
  <r>
    <s v="S09409"/>
    <d v="2023-03-20T17:04:00"/>
    <x v="77"/>
    <s v="P1408"/>
    <s v="Sarees_408"/>
    <x v="7"/>
    <s v="Red"/>
    <s v="M"/>
    <n v="4"/>
    <n v="1883.41"/>
    <n v="1158.27"/>
    <n v="7533.64"/>
    <n v="4633.08"/>
    <s v="C29408"/>
    <s v="Aarav_9408"/>
    <s v="Erode"/>
    <n v="11.34"/>
    <n v="77.717200000000005"/>
    <s v="SP132"/>
    <s v="Salesperson_32"/>
    <s v="Paid"/>
    <s v="in-store"/>
  </r>
  <r>
    <s v="S09410"/>
    <d v="2024-09-17T19:32:00"/>
    <x v="6"/>
    <s v="P1409"/>
    <s v="Sarees_409"/>
    <x v="7"/>
    <s v="Blue"/>
    <s v="XXL"/>
    <n v="3"/>
    <n v="2283.41"/>
    <n v="1966.03"/>
    <n v="6850.23"/>
    <n v="5898.09"/>
    <s v="C29409"/>
    <s v="Diya_9409"/>
    <s v="Salem"/>
    <n v="11.664300000000001"/>
    <n v="78.146000000000001"/>
    <s v="SP126"/>
    <s v="Salesperson_26"/>
    <s v="Pending"/>
    <s v="online"/>
  </r>
  <r>
    <s v="S09411"/>
    <d v="2023-03-11T12:36:00"/>
    <x v="1"/>
    <s v="P1410"/>
    <s v="Sportswear_410"/>
    <x v="3"/>
    <s v="Maroon"/>
    <s v="M"/>
    <n v="1"/>
    <n v="484.34"/>
    <n v="422.52"/>
    <n v="484.34"/>
    <n v="422.52"/>
    <s v="C29410"/>
    <s v="Priya_9410"/>
    <s v="Erode"/>
    <n v="11.34"/>
    <n v="77.717200000000005"/>
    <s v="SP110"/>
    <s v="Salesperson_10"/>
    <s v="Paid"/>
    <s v="online"/>
  </r>
  <r>
    <s v="S09412"/>
    <d v="2023-06-29T18:42:00"/>
    <x v="42"/>
    <s v="P1411"/>
    <s v="Sportswear_411"/>
    <x v="3"/>
    <s v="Pink"/>
    <s v="S"/>
    <n v="2"/>
    <n v="2441.7600000000002"/>
    <n v="2173.89"/>
    <n v="4883.5200000000004"/>
    <n v="4347.78"/>
    <s v="C29411"/>
    <s v="Lakshmi_9411"/>
    <s v="Vellore"/>
    <n v="12.916499999999999"/>
    <n v="79.132499999999993"/>
    <s v="SP145"/>
    <s v="Salesperson_45"/>
    <s v="Pending"/>
    <s v="in-store"/>
  </r>
  <r>
    <s v="S09413"/>
    <d v="2023-04-07T16:35:00"/>
    <x v="48"/>
    <s v="P1412"/>
    <s v="T-Shirts_412"/>
    <x v="2"/>
    <s v="Black"/>
    <s v="XL"/>
    <n v="4"/>
    <n v="1007.7"/>
    <n v="685.23"/>
    <n v="4030.8"/>
    <n v="2740.92"/>
    <s v="C29412"/>
    <s v="Bhuvana_9412"/>
    <s v="Coimbatore"/>
    <n v="11.0168"/>
    <n v="76.955799999999996"/>
    <s v="SP119"/>
    <s v="Salesperson_19"/>
    <s v="Returned"/>
    <s v="in-store"/>
  </r>
  <r>
    <s v="S09414"/>
    <d v="2023-06-09T21:15:00"/>
    <x v="87"/>
    <s v="P1413"/>
    <s v="Sarees_413"/>
    <x v="7"/>
    <s v="Pink"/>
    <s v="M"/>
    <n v="4"/>
    <n v="2400.6999999999998"/>
    <n v="2019.19"/>
    <n v="9602.7999999999993"/>
    <n v="8076.76"/>
    <s v="C29413"/>
    <s v="Diya_9413"/>
    <s v="Salem"/>
    <n v="11.664300000000001"/>
    <n v="78.146000000000001"/>
    <s v="SP137"/>
    <s v="Salesperson_37"/>
    <s v="Cancelled"/>
    <s v="online"/>
  </r>
  <r>
    <s v="S09415"/>
    <d v="2024-05-08T10:37:00"/>
    <x v="83"/>
    <s v="P1414"/>
    <s v="Sportswear_414"/>
    <x v="3"/>
    <s v="Yellow"/>
    <s v="S"/>
    <n v="2"/>
    <n v="1721.95"/>
    <n v="1354.05"/>
    <n v="3443.9"/>
    <n v="2708.1"/>
    <s v="C29414"/>
    <s v="Lakshmi_9414"/>
    <s v="Chennai"/>
    <n v="13.082700000000001"/>
    <n v="80.270700000000005"/>
    <s v="SP104"/>
    <s v="Salesperson_4"/>
    <s v="Returned"/>
    <s v="in-store"/>
  </r>
  <r>
    <s v="S09416"/>
    <d v="2024-07-07T13:01:00"/>
    <x v="9"/>
    <s v="P1415"/>
    <s v="T-Shirts_415"/>
    <x v="2"/>
    <s v="Pink"/>
    <s v="XXL"/>
    <n v="3"/>
    <n v="1050.81"/>
    <n v="731.84"/>
    <n v="3152.43"/>
    <n v="2195.52"/>
    <s v="C29415"/>
    <s v="Meena_9415"/>
    <s v="Tiruchirappalli"/>
    <n v="10.7905"/>
    <n v="78.704700000000003"/>
    <s v="SP134"/>
    <s v="Salesperson_34"/>
    <s v="Returned"/>
    <s v="third-party"/>
  </r>
  <r>
    <s v="S09417"/>
    <d v="2024-07-30T20:17:00"/>
    <x v="60"/>
    <s v="P1416"/>
    <s v="Sarees_416"/>
    <x v="7"/>
    <s v="Yellow"/>
    <s v="M"/>
    <n v="2"/>
    <n v="2180.63"/>
    <n v="1706.35"/>
    <n v="4361.26"/>
    <n v="3412.7"/>
    <s v="C29416"/>
    <s v="Karthik_9416"/>
    <s v="Chennai"/>
    <n v="13.082700000000001"/>
    <n v="80.270700000000005"/>
    <s v="SP105"/>
    <s v="Salesperson_5"/>
    <s v="Pending"/>
    <s v="mobile_app"/>
  </r>
  <r>
    <s v="S09418"/>
    <d v="2023-07-23T17:03:00"/>
    <x v="15"/>
    <s v="P1417"/>
    <s v="Kid's_417"/>
    <x v="5"/>
    <s v="Green"/>
    <s v="XS"/>
    <n v="2"/>
    <n v="1116.8"/>
    <n v="696"/>
    <n v="2233.6"/>
    <n v="1392"/>
    <s v="C29417"/>
    <s v="Ganesh_9417"/>
    <s v="Salem"/>
    <n v="11.664300000000001"/>
    <n v="78.146000000000001"/>
    <s v="SP135"/>
    <s v="Salesperson_35"/>
    <s v="Paid"/>
    <s v="mobile_app"/>
  </r>
  <r>
    <s v="S09419"/>
    <d v="2024-06-23T15:35:00"/>
    <x v="11"/>
    <s v="P1418"/>
    <s v="Jeans_418"/>
    <x v="6"/>
    <s v="Blue"/>
    <s v="S"/>
    <n v="1"/>
    <n v="1829.64"/>
    <n v="1239.6500000000001"/>
    <n v="1829.64"/>
    <n v="1239.6500000000001"/>
    <s v="C29418"/>
    <s v="Aarav_9418"/>
    <s v="Tirunelveli"/>
    <n v="8.7139000000000006"/>
    <n v="77.756699999999995"/>
    <s v="SP138"/>
    <s v="Salesperson_38"/>
    <s v="Pending"/>
    <s v="in-store"/>
  </r>
  <r>
    <s v="S09420"/>
    <d v="2023-10-03T19:50:00"/>
    <x v="31"/>
    <s v="P1419"/>
    <s v="Men's_419"/>
    <x v="4"/>
    <s v="Maroon"/>
    <s v="XL"/>
    <n v="4"/>
    <n v="1212.73"/>
    <n v="809.69"/>
    <n v="4850.92"/>
    <n v="3238.76"/>
    <s v="C29419"/>
    <s v="Anu_9419"/>
    <s v="Tiruchirappalli"/>
    <n v="10.7905"/>
    <n v="78.704700000000003"/>
    <s v="SP101"/>
    <s v="Salesperson_1"/>
    <s v="Cancelled"/>
    <s v="online"/>
  </r>
  <r>
    <s v="S09421"/>
    <d v="2023-03-05T15:39:00"/>
    <x v="10"/>
    <s v="P1420"/>
    <s v="Kid's_420"/>
    <x v="5"/>
    <s v="Green"/>
    <s v="S"/>
    <n v="1"/>
    <n v="2302.56"/>
    <n v="1591.03"/>
    <n v="2302.56"/>
    <n v="1591.03"/>
    <s v="C29420"/>
    <s v="Devi_9420"/>
    <s v="Chennai"/>
    <n v="13.082700000000001"/>
    <n v="80.270700000000005"/>
    <s v="SP110"/>
    <s v="Salesperson_10"/>
    <s v="Returned"/>
    <s v="in-store"/>
  </r>
  <r>
    <s v="S09422"/>
    <d v="2023-01-09T10:02:00"/>
    <x v="72"/>
    <s v="P1421"/>
    <s v="Women's_421"/>
    <x v="0"/>
    <s v="Grey"/>
    <s v="L"/>
    <n v="1"/>
    <n v="303.70999999999998"/>
    <n v="230.39"/>
    <n v="303.70999999999998"/>
    <n v="230.39"/>
    <s v="C29421"/>
    <s v="Priya_9421"/>
    <s v="Vellore"/>
    <n v="12.916499999999999"/>
    <n v="79.132499999999993"/>
    <s v="SP102"/>
    <s v="Salesperson_2"/>
    <s v="Shipped"/>
    <s v="in-store"/>
  </r>
  <r>
    <s v="S09423"/>
    <d v="2023-08-03T11:26:00"/>
    <x v="58"/>
    <s v="P1422"/>
    <s v="Jeans_422"/>
    <x v="6"/>
    <s v="Maroon"/>
    <s v="S"/>
    <n v="1"/>
    <n v="2043.21"/>
    <n v="1497.65"/>
    <n v="2043.21"/>
    <n v="1497.65"/>
    <s v="C29422"/>
    <s v="Anu_9422"/>
    <s v="Madurai"/>
    <n v="9.9252000000000002"/>
    <n v="78.119799999999998"/>
    <s v="SP124"/>
    <s v="Salesperson_24"/>
    <s v="Shipped"/>
    <s v="in-store"/>
  </r>
  <r>
    <s v="S09424"/>
    <d v="2023-12-24T13:41:00"/>
    <x v="41"/>
    <s v="P1423"/>
    <s v="Sportswear_423"/>
    <x v="3"/>
    <s v="White"/>
    <s v="XS"/>
    <n v="1"/>
    <n v="915.45"/>
    <n v="721.55"/>
    <n v="915.45"/>
    <n v="721.55"/>
    <s v="C29423"/>
    <s v="Lakshmi_9423"/>
    <s v="Chennai"/>
    <n v="13.082700000000001"/>
    <n v="80.270700000000005"/>
    <s v="SP142"/>
    <s v="Salesperson_42"/>
    <s v="Paid"/>
    <s v="online"/>
  </r>
  <r>
    <s v="S09425"/>
    <d v="2023-08-10T14:42:00"/>
    <x v="92"/>
    <s v="P1424"/>
    <s v="Sportswear_424"/>
    <x v="3"/>
    <s v="Grey"/>
    <s v="S"/>
    <n v="1"/>
    <n v="2014.62"/>
    <n v="1648.56"/>
    <n v="2014.62"/>
    <n v="1648.56"/>
    <s v="C29424"/>
    <s v="Karthik_9424"/>
    <s v="Salem"/>
    <n v="11.664300000000001"/>
    <n v="78.146000000000001"/>
    <s v="SP137"/>
    <s v="Salesperson_37"/>
    <s v="Shipped"/>
    <s v="online"/>
  </r>
  <r>
    <s v="S09426"/>
    <d v="2024-05-04T12:54:00"/>
    <x v="47"/>
    <s v="P1425"/>
    <s v="Kid's_425"/>
    <x v="5"/>
    <s v="Yellow"/>
    <s v="XXL"/>
    <n v="2"/>
    <n v="2066.35"/>
    <n v="1794.3"/>
    <n v="4132.7"/>
    <n v="3588.6"/>
    <s v="C29425"/>
    <s v="Bhuvana_9425"/>
    <s v="Tirunelveli"/>
    <n v="8.7139000000000006"/>
    <n v="77.756699999999995"/>
    <s v="SP137"/>
    <s v="Salesperson_37"/>
    <s v="Paid"/>
    <s v="in-store"/>
  </r>
  <r>
    <s v="S09427"/>
    <d v="2024-02-24T14:36:00"/>
    <x v="73"/>
    <s v="P1426"/>
    <s v="Women's_426"/>
    <x v="0"/>
    <s v="Green"/>
    <s v="XS"/>
    <n v="3"/>
    <n v="1491.6"/>
    <n v="1104.95"/>
    <n v="4474.8"/>
    <n v="3314.85"/>
    <s v="C29426"/>
    <s v="Meena_9426"/>
    <s v="Tirunelveli"/>
    <n v="8.7139000000000006"/>
    <n v="77.756699999999995"/>
    <s v="SP121"/>
    <s v="Salesperson_21"/>
    <s v="Pending"/>
    <s v="online"/>
  </r>
  <r>
    <s v="S09428"/>
    <d v="2023-09-16T12:57:00"/>
    <x v="61"/>
    <s v="P1427"/>
    <s v="Men's_427"/>
    <x v="4"/>
    <s v="Blue"/>
    <s v="S"/>
    <n v="2"/>
    <n v="734.31"/>
    <n v="569.46"/>
    <n v="1468.62"/>
    <n v="1138.92"/>
    <s v="C29427"/>
    <s v="Karthik_9427"/>
    <s v="Tiruchirappalli"/>
    <n v="10.7905"/>
    <n v="78.704700000000003"/>
    <s v="SP116"/>
    <s v="Salesperson_16"/>
    <s v="Pending"/>
    <s v="in-store"/>
  </r>
  <r>
    <s v="S09429"/>
    <d v="2024-10-10T15:45:00"/>
    <x v="28"/>
    <s v="P1428"/>
    <s v="Kurta_428"/>
    <x v="1"/>
    <s v="White"/>
    <s v="L"/>
    <n v="3"/>
    <n v="1803.78"/>
    <n v="1387.94"/>
    <n v="5411.34"/>
    <n v="4163.82"/>
    <s v="C29428"/>
    <s v="Priya_9428"/>
    <s v="Tiruchirappalli"/>
    <n v="10.7905"/>
    <n v="78.704700000000003"/>
    <s v="SP129"/>
    <s v="Salesperson_29"/>
    <s v="Paid"/>
    <s v="in-store"/>
  </r>
  <r>
    <s v="S09430"/>
    <d v="2024-09-20T18:20:00"/>
    <x v="6"/>
    <s v="P1429"/>
    <s v="Kurta_429"/>
    <x v="1"/>
    <s v="Grey"/>
    <s v="XXL"/>
    <n v="3"/>
    <n v="2481.6799999999998"/>
    <n v="1771.72"/>
    <n v="7445.04"/>
    <n v="5315.16"/>
    <s v="C29429"/>
    <s v="Karthik_9429"/>
    <s v="Erode"/>
    <n v="11.34"/>
    <n v="77.717200000000005"/>
    <s v="SP119"/>
    <s v="Salesperson_19"/>
    <s v="Returned"/>
    <s v="online"/>
  </r>
  <r>
    <s v="S09431"/>
    <d v="2023-02-20T12:57:00"/>
    <x v="29"/>
    <s v="P1430"/>
    <s v="Men's_430"/>
    <x v="4"/>
    <s v="Black"/>
    <s v="XXL"/>
    <n v="2"/>
    <n v="561.22"/>
    <n v="455.56"/>
    <n v="1122.44"/>
    <n v="911.12"/>
    <s v="C29430"/>
    <s v="Diya_9430"/>
    <s v="Salem"/>
    <n v="11.664300000000001"/>
    <n v="78.146000000000001"/>
    <s v="SP132"/>
    <s v="Salesperson_32"/>
    <s v="Pending"/>
    <s v="third-party"/>
  </r>
  <r>
    <s v="S09432"/>
    <d v="2023-02-14T10:01:00"/>
    <x v="43"/>
    <s v="P1431"/>
    <s v="Kid's_431"/>
    <x v="5"/>
    <s v="Blue"/>
    <s v="XS"/>
    <n v="2"/>
    <n v="1655.6"/>
    <n v="1108.93"/>
    <n v="3311.2"/>
    <n v="2217.86"/>
    <s v="C29431"/>
    <s v="Sathish_9431"/>
    <s v="Salem"/>
    <n v="11.664300000000001"/>
    <n v="78.146000000000001"/>
    <s v="SP121"/>
    <s v="Salesperson_21"/>
    <s v="Shipped"/>
    <s v="online"/>
  </r>
  <r>
    <s v="S09433"/>
    <d v="2023-03-22T20:37:00"/>
    <x v="77"/>
    <s v="P1432"/>
    <s v="Kid's_432"/>
    <x v="5"/>
    <s v="Red"/>
    <s v="M"/>
    <n v="1"/>
    <n v="207.43"/>
    <n v="173.78"/>
    <n v="207.43"/>
    <n v="173.78"/>
    <s v="C29432"/>
    <s v="Karthik_9432"/>
    <s v="Tirunelveli"/>
    <n v="8.7139000000000006"/>
    <n v="77.756699999999995"/>
    <s v="SP114"/>
    <s v="Salesperson_14"/>
    <s v="Pending"/>
    <s v="third-party"/>
  </r>
  <r>
    <s v="S09434"/>
    <d v="2023-06-08T13:20:00"/>
    <x v="87"/>
    <s v="P1433"/>
    <s v="Women's_433"/>
    <x v="0"/>
    <s v="Pink"/>
    <s v="XXL"/>
    <n v="2"/>
    <n v="303.83"/>
    <n v="203.63"/>
    <n v="607.66"/>
    <n v="407.26"/>
    <s v="C29433"/>
    <s v="Devi_9433"/>
    <s v="Tirunelveli"/>
    <n v="8.7139000000000006"/>
    <n v="77.756699999999995"/>
    <s v="SP122"/>
    <s v="Salesperson_22"/>
    <s v="Returned"/>
    <s v="in-store"/>
  </r>
  <r>
    <s v="S09435"/>
    <d v="2023-02-08T19:00:00"/>
    <x v="80"/>
    <s v="P1434"/>
    <s v="Men's_434"/>
    <x v="4"/>
    <s v="Green"/>
    <s v="L"/>
    <n v="2"/>
    <n v="805.81"/>
    <n v="505.7"/>
    <n v="1611.62"/>
    <n v="1011.4"/>
    <s v="C29434"/>
    <s v="Bhuvana_9434"/>
    <s v="Salem"/>
    <n v="11.664300000000001"/>
    <n v="78.146000000000001"/>
    <s v="SP123"/>
    <s v="Salesperson_23"/>
    <s v="Paid"/>
    <s v="in-store"/>
  </r>
  <r>
    <s v="S09436"/>
    <d v="2023-12-18T12:24:00"/>
    <x v="41"/>
    <s v="P1435"/>
    <s v="Sarees_435"/>
    <x v="7"/>
    <s v="Maroon"/>
    <s v="S"/>
    <n v="4"/>
    <n v="1744.7"/>
    <n v="1518.46"/>
    <n v="6978.8"/>
    <n v="6073.84"/>
    <s v="C29435"/>
    <s v="Devi_9435"/>
    <s v="Erode"/>
    <n v="11.34"/>
    <n v="77.717200000000005"/>
    <s v="SP103"/>
    <s v="Salesperson_3"/>
    <s v="Shipped"/>
    <s v="mobile_app"/>
  </r>
  <r>
    <s v="S09437"/>
    <d v="2024-03-20T10:11:00"/>
    <x v="7"/>
    <s v="P1436"/>
    <s v="Kid's_436"/>
    <x v="5"/>
    <s v="Green"/>
    <s v="XL"/>
    <n v="4"/>
    <n v="1407.04"/>
    <n v="1259.27"/>
    <n v="5628.16"/>
    <n v="5037.08"/>
    <s v="C29436"/>
    <s v="Anu_9436"/>
    <s v="Salem"/>
    <n v="11.664300000000001"/>
    <n v="78.146000000000001"/>
    <s v="SP137"/>
    <s v="Salesperson_37"/>
    <s v="Cancelled"/>
    <s v="in-store"/>
  </r>
  <r>
    <s v="S09438"/>
    <d v="2024-03-02T11:53:00"/>
    <x v="14"/>
    <s v="P1437"/>
    <s v="Jeans_437"/>
    <x v="6"/>
    <s v="Green"/>
    <s v="XXL"/>
    <n v="2"/>
    <n v="582.28"/>
    <n v="416.84"/>
    <n v="1164.56"/>
    <n v="833.68"/>
    <s v="C29437"/>
    <s v="Bhuvana_9437"/>
    <s v="Erode"/>
    <n v="11.34"/>
    <n v="77.717200000000005"/>
    <s v="SP124"/>
    <s v="Salesperson_24"/>
    <s v="Cancelled"/>
    <s v="online"/>
  </r>
  <r>
    <s v="S09439"/>
    <d v="2024-08-08T10:37:00"/>
    <x v="46"/>
    <s v="P1438"/>
    <s v="Men's_438"/>
    <x v="4"/>
    <s v="Blue"/>
    <s v="XS"/>
    <n v="2"/>
    <n v="936.25"/>
    <n v="633.74"/>
    <n v="1872.5"/>
    <n v="1267.48"/>
    <s v="C29438"/>
    <s v="Priya_9438"/>
    <s v="Tirunelveli"/>
    <n v="8.7139000000000006"/>
    <n v="77.756699999999995"/>
    <s v="SP149"/>
    <s v="Salesperson_49"/>
    <s v="Pending"/>
    <s v="third-party"/>
  </r>
  <r>
    <s v="S09440"/>
    <d v="2024-04-21T16:04:00"/>
    <x v="45"/>
    <s v="P1439"/>
    <s v="Sarees_439"/>
    <x v="7"/>
    <s v="White"/>
    <s v="M"/>
    <n v="1"/>
    <n v="1902.82"/>
    <n v="1573.17"/>
    <n v="1902.82"/>
    <n v="1573.17"/>
    <s v="C29439"/>
    <s v="Devi_9439"/>
    <s v="Tiruchirappalli"/>
    <n v="10.7905"/>
    <n v="78.704700000000003"/>
    <s v="SP102"/>
    <s v="Salesperson_2"/>
    <s v="Returned"/>
    <s v="online"/>
  </r>
  <r>
    <s v="S09441"/>
    <d v="2024-01-25T11:51:00"/>
    <x v="57"/>
    <s v="P1440"/>
    <s v="Kid's_440"/>
    <x v="5"/>
    <s v="Black"/>
    <s v="XXL"/>
    <n v="4"/>
    <n v="506.03"/>
    <n v="341.31"/>
    <n v="2024.12"/>
    <n v="1365.24"/>
    <s v="C29440"/>
    <s v="Priya_9440"/>
    <s v="Coimbatore"/>
    <n v="11.0168"/>
    <n v="76.955799999999996"/>
    <s v="SP116"/>
    <s v="Salesperson_16"/>
    <s v="Paid"/>
    <s v="in-store"/>
  </r>
  <r>
    <s v="S09442"/>
    <d v="2024-08-12T18:18:00"/>
    <x v="76"/>
    <s v="P1441"/>
    <s v="Kurta_441"/>
    <x v="1"/>
    <s v="Black"/>
    <s v="XXL"/>
    <n v="1"/>
    <n v="594.57000000000005"/>
    <n v="413.63"/>
    <n v="594.57000000000005"/>
    <n v="413.63"/>
    <s v="C29441"/>
    <s v="Ravi_9441"/>
    <s v="Chennai"/>
    <n v="13.082700000000001"/>
    <n v="80.270700000000005"/>
    <s v="SP129"/>
    <s v="Salesperson_29"/>
    <s v="Pending"/>
    <s v="in-store"/>
  </r>
  <r>
    <s v="S09443"/>
    <d v="2024-09-30T19:50:00"/>
    <x v="25"/>
    <s v="P1442"/>
    <s v="Sportswear_442"/>
    <x v="3"/>
    <s v="White"/>
    <s v="XXL"/>
    <n v="2"/>
    <n v="772.38"/>
    <n v="604.24"/>
    <n v="1544.76"/>
    <n v="1208.48"/>
    <s v="C29442"/>
    <s v="Kavin_9442"/>
    <s v="Chennai"/>
    <n v="13.082700000000001"/>
    <n v="80.270700000000005"/>
    <s v="SP102"/>
    <s v="Salesperson_2"/>
    <s v="Returned"/>
    <s v="in-store"/>
  </r>
  <r>
    <s v="S09444"/>
    <d v="2024-04-29T16:42:00"/>
    <x v="47"/>
    <s v="P1443"/>
    <s v="Men's_443"/>
    <x v="4"/>
    <s v="Green"/>
    <s v="XXL"/>
    <n v="1"/>
    <n v="805.39"/>
    <n v="564.49"/>
    <n v="805.39"/>
    <n v="564.49"/>
    <s v="C29443"/>
    <s v="Sathish_9443"/>
    <s v="Salem"/>
    <n v="11.664300000000001"/>
    <n v="78.146000000000001"/>
    <s v="SP100"/>
    <s v="Salesperson_0"/>
    <s v="Shipped"/>
    <s v="mobile_app"/>
  </r>
  <r>
    <s v="S09445"/>
    <d v="2023-07-23T10:48:00"/>
    <x v="15"/>
    <s v="P1444"/>
    <s v="Jeans_444"/>
    <x v="6"/>
    <s v="Grey"/>
    <s v="L"/>
    <n v="2"/>
    <n v="1508.72"/>
    <n v="1211.08"/>
    <n v="3017.44"/>
    <n v="2422.16"/>
    <s v="C29444"/>
    <s v="Devi_9444"/>
    <s v="Coimbatore"/>
    <n v="11.0168"/>
    <n v="76.955799999999996"/>
    <s v="SP103"/>
    <s v="Salesperson_3"/>
    <s v="Returned"/>
    <s v="mobile_app"/>
  </r>
  <r>
    <s v="S09446"/>
    <d v="2024-07-15T10:54:00"/>
    <x v="59"/>
    <s v="P1445"/>
    <s v="Sarees_445"/>
    <x v="7"/>
    <s v="Blue"/>
    <s v="M"/>
    <n v="1"/>
    <n v="818.09"/>
    <n v="577.59"/>
    <n v="818.09"/>
    <n v="577.59"/>
    <s v="C29445"/>
    <s v="Sanjay_9445"/>
    <s v="Chennai"/>
    <n v="13.082700000000001"/>
    <n v="80.270700000000005"/>
    <s v="SP147"/>
    <s v="Salesperson_47"/>
    <s v="Returned"/>
    <s v="online"/>
  </r>
  <r>
    <s v="S09447"/>
    <d v="2024-08-27T10:27:00"/>
    <x v="20"/>
    <s v="P1446"/>
    <s v="T-Shirts_446"/>
    <x v="2"/>
    <s v="Green"/>
    <s v="M"/>
    <n v="2"/>
    <n v="1670.53"/>
    <n v="1229.54"/>
    <n v="3341.06"/>
    <n v="2459.08"/>
    <s v="C29446"/>
    <s v="Anu_9446"/>
    <s v="Vellore"/>
    <n v="12.916499999999999"/>
    <n v="79.132499999999993"/>
    <s v="SP133"/>
    <s v="Salesperson_33"/>
    <s v="Returned"/>
    <s v="in-store"/>
  </r>
  <r>
    <s v="S09448"/>
    <d v="2024-07-02T13:16:00"/>
    <x v="9"/>
    <s v="P1447"/>
    <s v="Men's_447"/>
    <x v="4"/>
    <s v="White"/>
    <s v="XS"/>
    <n v="1"/>
    <n v="538.69000000000005"/>
    <n v="352.53"/>
    <n v="538.69000000000005"/>
    <n v="352.53"/>
    <s v="C29447"/>
    <s v="Sanjay_9447"/>
    <s v="Salem"/>
    <n v="11.664300000000001"/>
    <n v="78.146000000000001"/>
    <s v="SP131"/>
    <s v="Salesperson_31"/>
    <s v="Paid"/>
    <s v="in-store"/>
  </r>
  <r>
    <s v="S09449"/>
    <d v="2024-07-23T17:47:00"/>
    <x v="79"/>
    <s v="P1448"/>
    <s v="T-Shirts_448"/>
    <x v="2"/>
    <s v="Red"/>
    <s v="XXL"/>
    <n v="2"/>
    <n v="441.93"/>
    <n v="334.58"/>
    <n v="883.86"/>
    <n v="669.16"/>
    <s v="C29448"/>
    <s v="Anu_9448"/>
    <s v="Vellore"/>
    <n v="12.916499999999999"/>
    <n v="79.132499999999993"/>
    <s v="SP131"/>
    <s v="Salesperson_31"/>
    <s v="Cancelled"/>
    <s v="mobile_app"/>
  </r>
  <r>
    <s v="S09450"/>
    <d v="2023-05-08T12:15:00"/>
    <x v="64"/>
    <s v="P1449"/>
    <s v="Sarees_449"/>
    <x v="7"/>
    <s v="Blue"/>
    <s v="M"/>
    <n v="2"/>
    <n v="1205.51"/>
    <n v="846.68"/>
    <n v="2411.02"/>
    <n v="1693.36"/>
    <s v="C29449"/>
    <s v="Devi_9449"/>
    <s v="Erode"/>
    <n v="11.34"/>
    <n v="77.717200000000005"/>
    <s v="SP139"/>
    <s v="Salesperson_39"/>
    <s v="Cancelled"/>
    <s v="in-store"/>
  </r>
  <r>
    <s v="S09451"/>
    <d v="2023-10-28T17:25:00"/>
    <x v="66"/>
    <s v="P1450"/>
    <s v="Kid's_450"/>
    <x v="5"/>
    <s v="Green"/>
    <s v="XL"/>
    <n v="3"/>
    <n v="2082.41"/>
    <n v="1744.78"/>
    <n v="6247.23"/>
    <n v="5234.34"/>
    <s v="C29450"/>
    <s v="Diya_9450"/>
    <s v="Tiruchirappalli"/>
    <n v="10.7905"/>
    <n v="78.704700000000003"/>
    <s v="SP129"/>
    <s v="Salesperson_29"/>
    <s v="Cancelled"/>
    <s v="in-store"/>
  </r>
  <r>
    <s v="S09452"/>
    <d v="2024-06-02T10:45:00"/>
    <x v="54"/>
    <s v="P1451"/>
    <s v="Men's_451"/>
    <x v="4"/>
    <s v="Blue"/>
    <s v="L"/>
    <n v="4"/>
    <n v="562.26"/>
    <n v="395.57"/>
    <n v="2249.04"/>
    <n v="1582.28"/>
    <s v="C29451"/>
    <s v="Anu_9451"/>
    <s v="Salem"/>
    <n v="11.664300000000001"/>
    <n v="78.146000000000001"/>
    <s v="SP143"/>
    <s v="Salesperson_43"/>
    <s v="Paid"/>
    <s v="online"/>
  </r>
  <r>
    <s v="S09453"/>
    <d v="2023-10-01T18:45:00"/>
    <x v="21"/>
    <s v="P1452"/>
    <s v="T-Shirts_452"/>
    <x v="2"/>
    <s v="Grey"/>
    <s v="L"/>
    <n v="3"/>
    <n v="2022.27"/>
    <n v="1769.15"/>
    <n v="6066.81"/>
    <n v="5307.45"/>
    <s v="C29452"/>
    <s v="Devi_9452"/>
    <s v="Tiruchirappalli"/>
    <n v="10.7905"/>
    <n v="78.704700000000003"/>
    <s v="SP114"/>
    <s v="Salesperson_14"/>
    <s v="Paid"/>
    <s v="online"/>
  </r>
  <r>
    <s v="S09454"/>
    <d v="2024-08-21T16:01:00"/>
    <x v="68"/>
    <s v="P1453"/>
    <s v="T-Shirts_453"/>
    <x v="2"/>
    <s v="Grey"/>
    <s v="XXL"/>
    <n v="1"/>
    <n v="2359.5300000000002"/>
    <n v="1654.52"/>
    <n v="2359.5300000000002"/>
    <n v="1654.52"/>
    <s v="C29453"/>
    <s v="Sathish_9453"/>
    <s v="Coimbatore"/>
    <n v="11.0168"/>
    <n v="76.955799999999996"/>
    <s v="SP119"/>
    <s v="Salesperson_19"/>
    <s v="Paid"/>
    <s v="in-store"/>
  </r>
  <r>
    <s v="S09455"/>
    <d v="2023-09-03T15:15:00"/>
    <x v="0"/>
    <s v="P1454"/>
    <s v="Sarees_454"/>
    <x v="7"/>
    <s v="Green"/>
    <s v="XL"/>
    <n v="1"/>
    <n v="895.79"/>
    <n v="764.13"/>
    <n v="895.79"/>
    <n v="764.13"/>
    <s v="C29454"/>
    <s v="Vishal_9454"/>
    <s v="Madurai"/>
    <n v="9.9252000000000002"/>
    <n v="78.119799999999998"/>
    <s v="SP129"/>
    <s v="Salesperson_29"/>
    <s v="Shipped"/>
    <s v="mobile_app"/>
  </r>
  <r>
    <s v="S09456"/>
    <d v="2024-05-23T16:15:00"/>
    <x v="89"/>
    <s v="P1455"/>
    <s v="Sportswear_455"/>
    <x v="3"/>
    <s v="Grey"/>
    <s v="M"/>
    <n v="2"/>
    <n v="2207.38"/>
    <n v="1591.17"/>
    <n v="4414.76"/>
    <n v="3182.34"/>
    <s v="C29455"/>
    <s v="Diya_9455"/>
    <s v="Erode"/>
    <n v="11.34"/>
    <n v="77.717200000000005"/>
    <s v="SP121"/>
    <s v="Salesperson_21"/>
    <s v="Pending"/>
    <s v="mobile_app"/>
  </r>
  <r>
    <s v="S09457"/>
    <d v="2023-09-01T17:55:00"/>
    <x v="0"/>
    <s v="P1456"/>
    <s v="Sportswear_456"/>
    <x v="3"/>
    <s v="White"/>
    <s v="L"/>
    <n v="4"/>
    <n v="2118.16"/>
    <n v="1848.57"/>
    <n v="8472.64"/>
    <n v="7394.28"/>
    <s v="C29456"/>
    <s v="Devi_9456"/>
    <s v="Erode"/>
    <n v="11.34"/>
    <n v="77.717200000000005"/>
    <s v="SP148"/>
    <s v="Salesperson_48"/>
    <s v="Shipped"/>
    <s v="online"/>
  </r>
  <r>
    <s v="S09458"/>
    <d v="2024-01-02T19:36:00"/>
    <x v="39"/>
    <s v="P1457"/>
    <s v="Sarees_457"/>
    <x v="7"/>
    <s v="Pink"/>
    <s v="S"/>
    <n v="1"/>
    <n v="249.05"/>
    <n v="190.74"/>
    <n v="249.05"/>
    <n v="190.74"/>
    <s v="C29457"/>
    <s v="Lakshmi_9457"/>
    <s v="Vellore"/>
    <n v="12.916499999999999"/>
    <n v="79.132499999999993"/>
    <s v="SP106"/>
    <s v="Salesperson_6"/>
    <s v="Shipped"/>
    <s v="mobile_app"/>
  </r>
  <r>
    <s v="S09459"/>
    <d v="2023-03-27T20:58:00"/>
    <x v="67"/>
    <s v="P1458"/>
    <s v="T-Shirts_458"/>
    <x v="2"/>
    <s v="Black"/>
    <s v="L"/>
    <n v="2"/>
    <n v="1234.25"/>
    <n v="869.43"/>
    <n v="2468.5"/>
    <n v="1738.86"/>
    <s v="C29458"/>
    <s v="Diya_9458"/>
    <s v="Coimbatore"/>
    <n v="11.0168"/>
    <n v="76.955799999999996"/>
    <s v="SP106"/>
    <s v="Salesperson_6"/>
    <s v="Shipped"/>
    <s v="in-store"/>
  </r>
  <r>
    <s v="S09460"/>
    <d v="2024-02-19T17:20:00"/>
    <x v="73"/>
    <s v="P1459"/>
    <s v="Sarees_459"/>
    <x v="7"/>
    <s v="Yellow"/>
    <s v="S"/>
    <n v="4"/>
    <n v="1683.05"/>
    <n v="1289.83"/>
    <n v="6732.2"/>
    <n v="5159.32"/>
    <s v="C29459"/>
    <s v="Vishal_9459"/>
    <s v="Coimbatore"/>
    <n v="11.0168"/>
    <n v="76.955799999999996"/>
    <s v="SP131"/>
    <s v="Salesperson_31"/>
    <s v="Paid"/>
    <s v="online"/>
  </r>
  <r>
    <s v="S09461"/>
    <d v="2024-04-12T21:46:00"/>
    <x v="86"/>
    <s v="P1460"/>
    <s v="Kurta_460"/>
    <x v="1"/>
    <s v="Maroon"/>
    <s v="L"/>
    <n v="2"/>
    <n v="1255.32"/>
    <n v="883.22"/>
    <n v="2510.64"/>
    <n v="1766.44"/>
    <s v="C29460"/>
    <s v="Vishal_9460"/>
    <s v="Vellore"/>
    <n v="12.916499999999999"/>
    <n v="79.132499999999993"/>
    <s v="SP135"/>
    <s v="Salesperson_35"/>
    <s v="Pending"/>
    <s v="mobile_app"/>
  </r>
  <r>
    <s v="S09462"/>
    <d v="2024-01-26T21:38:00"/>
    <x v="57"/>
    <s v="P1461"/>
    <s v="Sarees_461"/>
    <x v="7"/>
    <s v="Pink"/>
    <s v="XXL"/>
    <n v="3"/>
    <n v="748.88"/>
    <n v="546.52"/>
    <n v="2246.64"/>
    <n v="1639.56"/>
    <s v="C29461"/>
    <s v="Meena_9461"/>
    <s v="Salem"/>
    <n v="11.664300000000001"/>
    <n v="78.146000000000001"/>
    <s v="SP146"/>
    <s v="Salesperson_46"/>
    <s v="Pending"/>
    <s v="online"/>
  </r>
  <r>
    <s v="S09463"/>
    <d v="2023-02-03T18:44:00"/>
    <x v="35"/>
    <s v="P1462"/>
    <s v="Kid's_462"/>
    <x v="5"/>
    <s v="Yellow"/>
    <s v="XS"/>
    <n v="4"/>
    <n v="1337.69"/>
    <n v="1020.34"/>
    <n v="5350.76"/>
    <n v="4081.36"/>
    <s v="C29462"/>
    <s v="Aarav_9462"/>
    <s v="Coimbatore"/>
    <n v="11.0168"/>
    <n v="76.955799999999996"/>
    <s v="SP105"/>
    <s v="Salesperson_5"/>
    <s v="Paid"/>
    <s v="online"/>
  </r>
  <r>
    <s v="S09464"/>
    <d v="2024-06-25T18:55:00"/>
    <x v="2"/>
    <s v="P1463"/>
    <s v="Kid's_463"/>
    <x v="5"/>
    <s v="Maroon"/>
    <s v="XL"/>
    <n v="1"/>
    <n v="1635.8"/>
    <n v="1336.69"/>
    <n v="1635.8"/>
    <n v="1336.69"/>
    <s v="C29463"/>
    <s v="Meena_9463"/>
    <s v="Coimbatore"/>
    <n v="11.0168"/>
    <n v="76.955799999999996"/>
    <s v="SP117"/>
    <s v="Salesperson_17"/>
    <s v="Cancelled"/>
    <s v="online"/>
  </r>
  <r>
    <s v="S09465"/>
    <d v="2024-03-15T11:46:00"/>
    <x v="24"/>
    <s v="P1464"/>
    <s v="Women's_464"/>
    <x v="0"/>
    <s v="White"/>
    <s v="XS"/>
    <n v="2"/>
    <n v="632.15"/>
    <n v="456.08"/>
    <n v="1264.3"/>
    <n v="912.16"/>
    <s v="C29464"/>
    <s v="Aarav_9464"/>
    <s v="Coimbatore"/>
    <n v="11.0168"/>
    <n v="76.955799999999996"/>
    <s v="SP105"/>
    <s v="Salesperson_5"/>
    <s v="Pending"/>
    <s v="in-store"/>
  </r>
  <r>
    <s v="S09466"/>
    <d v="2023-09-17T13:39:00"/>
    <x v="61"/>
    <s v="P1465"/>
    <s v="Men's_465"/>
    <x v="4"/>
    <s v="Blue"/>
    <s v="XXL"/>
    <n v="3"/>
    <n v="1523.3"/>
    <n v="1166.05"/>
    <n v="4569.8999999999996"/>
    <n v="3498.15"/>
    <s v="C29465"/>
    <s v="Ravi_9465"/>
    <s v="Salem"/>
    <n v="11.664300000000001"/>
    <n v="78.146000000000001"/>
    <s v="SP129"/>
    <s v="Salesperson_29"/>
    <s v="Returned"/>
    <s v="in-store"/>
  </r>
  <r>
    <s v="S09467"/>
    <d v="2024-01-16T10:18:00"/>
    <x v="49"/>
    <s v="P1466"/>
    <s v="Women's_466"/>
    <x v="0"/>
    <s v="Yellow"/>
    <s v="XXL"/>
    <n v="1"/>
    <n v="1304.3699999999999"/>
    <n v="1135.6199999999999"/>
    <n v="1304.3699999999999"/>
    <n v="1135.6199999999999"/>
    <s v="C29466"/>
    <s v="Ravi_9466"/>
    <s v="Erode"/>
    <n v="11.34"/>
    <n v="77.717200000000005"/>
    <s v="SP106"/>
    <s v="Salesperson_6"/>
    <s v="Cancelled"/>
    <s v="third-party"/>
  </r>
  <r>
    <s v="S09468"/>
    <d v="2023-09-10T19:17:00"/>
    <x v="74"/>
    <s v="P1467"/>
    <s v="T-Shirts_467"/>
    <x v="2"/>
    <s v="Green"/>
    <s v="S"/>
    <n v="1"/>
    <n v="1319.98"/>
    <n v="856.17"/>
    <n v="1319.98"/>
    <n v="856.17"/>
    <s v="C29467"/>
    <s v="Sanjay_9467"/>
    <s v="Chennai"/>
    <n v="13.082700000000001"/>
    <n v="80.270700000000005"/>
    <s v="SP111"/>
    <s v="Salesperson_11"/>
    <s v="Paid"/>
    <s v="in-store"/>
  </r>
  <r>
    <s v="S09469"/>
    <d v="2023-11-05T20:26:00"/>
    <x v="5"/>
    <s v="P1468"/>
    <s v="Kid's_468"/>
    <x v="5"/>
    <s v="White"/>
    <s v="M"/>
    <n v="1"/>
    <n v="333.61"/>
    <n v="216.84"/>
    <n v="333.61"/>
    <n v="216.84"/>
    <s v="C29468"/>
    <s v="Sanjay_9468"/>
    <s v="Madurai"/>
    <n v="9.9252000000000002"/>
    <n v="78.119799999999998"/>
    <s v="SP116"/>
    <s v="Salesperson_16"/>
    <s v="Shipped"/>
    <s v="mobile_app"/>
  </r>
  <r>
    <s v="S09470"/>
    <d v="2024-05-17T21:10:00"/>
    <x v="36"/>
    <s v="P1469"/>
    <s v="Men's_469"/>
    <x v="4"/>
    <s v="Maroon"/>
    <s v="XS"/>
    <n v="1"/>
    <n v="2454.87"/>
    <n v="1883.79"/>
    <n v="2454.87"/>
    <n v="1883.79"/>
    <s v="C29469"/>
    <s v="Devi_9469"/>
    <s v="Vellore"/>
    <n v="12.916499999999999"/>
    <n v="79.132499999999993"/>
    <s v="SP102"/>
    <s v="Salesperson_2"/>
    <s v="Cancelled"/>
    <s v="online"/>
  </r>
  <r>
    <s v="S09471"/>
    <d v="2023-01-24T12:26:00"/>
    <x v="17"/>
    <s v="P1470"/>
    <s v="Kid's_470"/>
    <x v="5"/>
    <s v="Grey"/>
    <s v="XL"/>
    <n v="1"/>
    <n v="1996.83"/>
    <n v="1319.49"/>
    <n v="1996.83"/>
    <n v="1319.49"/>
    <s v="C29470"/>
    <s v="Lakshmi_9470"/>
    <s v="Tirunelveli"/>
    <n v="8.7139000000000006"/>
    <n v="77.756699999999995"/>
    <s v="SP128"/>
    <s v="Salesperson_28"/>
    <s v="Returned"/>
    <s v="in-store"/>
  </r>
  <r>
    <s v="S09472"/>
    <d v="2024-05-08T17:20:00"/>
    <x v="83"/>
    <s v="P1471"/>
    <s v="Jeans_471"/>
    <x v="6"/>
    <s v="Pink"/>
    <s v="XXL"/>
    <n v="1"/>
    <n v="743.54"/>
    <n v="495.14"/>
    <n v="743.54"/>
    <n v="495.14"/>
    <s v="C29471"/>
    <s v="Vishal_9471"/>
    <s v="Madurai"/>
    <n v="9.9252000000000002"/>
    <n v="78.119799999999998"/>
    <s v="SP121"/>
    <s v="Salesperson_21"/>
    <s v="Returned"/>
    <s v="online"/>
  </r>
  <r>
    <s v="S09473"/>
    <d v="2023-02-10T14:05:00"/>
    <x v="80"/>
    <s v="P1472"/>
    <s v="Kid's_472"/>
    <x v="5"/>
    <s v="White"/>
    <s v="XXL"/>
    <n v="3"/>
    <n v="1146.02"/>
    <n v="930.8"/>
    <n v="3438.06"/>
    <n v="2792.4"/>
    <s v="C29472"/>
    <s v="Ravi_9472"/>
    <s v="Chennai"/>
    <n v="13.082700000000001"/>
    <n v="80.270700000000005"/>
    <s v="SP111"/>
    <s v="Salesperson_11"/>
    <s v="Shipped"/>
    <s v="in-store"/>
  </r>
  <r>
    <s v="S09474"/>
    <d v="2023-11-25T16:26:00"/>
    <x v="51"/>
    <s v="P1473"/>
    <s v="Women's_473"/>
    <x v="0"/>
    <s v="Yellow"/>
    <s v="XXL"/>
    <n v="1"/>
    <n v="1852.07"/>
    <n v="1482.66"/>
    <n v="1852.07"/>
    <n v="1482.66"/>
    <s v="C29473"/>
    <s v="Vishal_9473"/>
    <s v="Erode"/>
    <n v="11.34"/>
    <n v="77.717200000000005"/>
    <s v="SP125"/>
    <s v="Salesperson_25"/>
    <s v="Shipped"/>
    <s v="in-store"/>
  </r>
  <r>
    <s v="S09475"/>
    <d v="2023-04-26T14:54:00"/>
    <x v="56"/>
    <s v="P1474"/>
    <s v="Kid's_474"/>
    <x v="5"/>
    <s v="Red"/>
    <s v="L"/>
    <n v="1"/>
    <n v="2308.71"/>
    <n v="1811.1"/>
    <n v="2308.71"/>
    <n v="1811.1"/>
    <s v="C29474"/>
    <s v="Sanjay_9474"/>
    <s v="Madurai"/>
    <n v="9.9252000000000002"/>
    <n v="78.119799999999998"/>
    <s v="SP136"/>
    <s v="Salesperson_36"/>
    <s v="Shipped"/>
    <s v="third-party"/>
  </r>
  <r>
    <s v="S09476"/>
    <d v="2023-07-14T18:25:00"/>
    <x v="91"/>
    <s v="P1475"/>
    <s v="Kid's_475"/>
    <x v="5"/>
    <s v="Green"/>
    <s v="S"/>
    <n v="1"/>
    <n v="1885.27"/>
    <n v="1148.74"/>
    <n v="1885.27"/>
    <n v="1148.74"/>
    <s v="C29475"/>
    <s v="Devi_9475"/>
    <s v="Coimbatore"/>
    <n v="11.0168"/>
    <n v="76.955799999999996"/>
    <s v="SP146"/>
    <s v="Salesperson_46"/>
    <s v="Cancelled"/>
    <s v="in-store"/>
  </r>
  <r>
    <s v="S09477"/>
    <d v="2024-02-15T17:04:00"/>
    <x v="18"/>
    <s v="P1476"/>
    <s v="Sportswear_476"/>
    <x v="3"/>
    <s v="Red"/>
    <s v="XL"/>
    <n v="3"/>
    <n v="258.36"/>
    <n v="164.5"/>
    <n v="775.08"/>
    <n v="493.5"/>
    <s v="C29476"/>
    <s v="Ganesh_9476"/>
    <s v="Erode"/>
    <n v="11.34"/>
    <n v="77.717200000000005"/>
    <s v="SP144"/>
    <s v="Salesperson_44"/>
    <s v="Pending"/>
    <s v="in-store"/>
  </r>
  <r>
    <s v="S09478"/>
    <d v="2024-06-29T12:50:00"/>
    <x v="2"/>
    <s v="P1477"/>
    <s v="Jeans_477"/>
    <x v="6"/>
    <s v="White"/>
    <s v="XXL"/>
    <n v="2"/>
    <n v="619.87"/>
    <n v="493.19"/>
    <n v="1239.74"/>
    <n v="986.38"/>
    <s v="C29477"/>
    <s v="Vishal_9477"/>
    <s v="Tirunelveli"/>
    <n v="8.7139000000000006"/>
    <n v="77.756699999999995"/>
    <s v="SP114"/>
    <s v="Salesperson_14"/>
    <s v="Cancelled"/>
    <s v="online"/>
  </r>
  <r>
    <s v="S09479"/>
    <d v="2024-05-17T20:51:00"/>
    <x v="36"/>
    <s v="P1478"/>
    <s v="Sportswear_478"/>
    <x v="3"/>
    <s v="Yellow"/>
    <s v="XS"/>
    <n v="1"/>
    <n v="397.09"/>
    <n v="319.89999999999998"/>
    <n v="397.09"/>
    <n v="319.89999999999998"/>
    <s v="C29478"/>
    <s v="Anu_9478"/>
    <s v="Madurai"/>
    <n v="9.9252000000000002"/>
    <n v="78.119799999999998"/>
    <s v="SP136"/>
    <s v="Salesperson_36"/>
    <s v="Paid"/>
    <s v="in-store"/>
  </r>
  <r>
    <s v="S09480"/>
    <d v="2024-09-15T14:20:00"/>
    <x v="38"/>
    <s v="P1479"/>
    <s v="Jeans_479"/>
    <x v="6"/>
    <s v="Maroon"/>
    <s v="XXL"/>
    <n v="3"/>
    <n v="1471.44"/>
    <n v="1146.24"/>
    <n v="4414.32"/>
    <n v="3438.72"/>
    <s v="C29479"/>
    <s v="Karthik_9479"/>
    <s v="Erode"/>
    <n v="11.34"/>
    <n v="77.717200000000005"/>
    <s v="SP144"/>
    <s v="Salesperson_44"/>
    <s v="Cancelled"/>
    <s v="in-store"/>
  </r>
  <r>
    <s v="S09481"/>
    <d v="2023-06-15T14:37:00"/>
    <x v="23"/>
    <s v="P1480"/>
    <s v="Men's_480"/>
    <x v="4"/>
    <s v="Green"/>
    <s v="XL"/>
    <n v="1"/>
    <n v="2313"/>
    <n v="1947.09"/>
    <n v="2313"/>
    <n v="1947.09"/>
    <s v="C29480"/>
    <s v="Vishal_9480"/>
    <s v="Salem"/>
    <n v="11.664300000000001"/>
    <n v="78.146000000000001"/>
    <s v="SP100"/>
    <s v="Salesperson_0"/>
    <s v="Pending"/>
    <s v="in-store"/>
  </r>
  <r>
    <s v="S09482"/>
    <d v="2023-10-19T16:37:00"/>
    <x v="69"/>
    <s v="P1481"/>
    <s v="Sportswear_481"/>
    <x v="3"/>
    <s v="Maroon"/>
    <s v="S"/>
    <n v="2"/>
    <n v="755.55"/>
    <n v="581.48"/>
    <n v="1511.1"/>
    <n v="1162.96"/>
    <s v="C29481"/>
    <s v="Priya_9481"/>
    <s v="Madurai"/>
    <n v="9.9252000000000002"/>
    <n v="78.119799999999998"/>
    <s v="SP142"/>
    <s v="Salesperson_42"/>
    <s v="Shipped"/>
    <s v="in-store"/>
  </r>
  <r>
    <s v="S09483"/>
    <d v="2023-03-01T14:13:00"/>
    <x v="10"/>
    <s v="P1482"/>
    <s v="T-Shirts_482"/>
    <x v="2"/>
    <s v="White"/>
    <s v="XS"/>
    <n v="2"/>
    <n v="1787.48"/>
    <n v="1225.67"/>
    <n v="3574.96"/>
    <n v="2451.34"/>
    <s v="C29482"/>
    <s v="Lakshmi_9482"/>
    <s v="Salem"/>
    <n v="11.664300000000001"/>
    <n v="78.146000000000001"/>
    <s v="SP129"/>
    <s v="Salesperson_29"/>
    <s v="Cancelled"/>
    <s v="online"/>
  </r>
  <r>
    <s v="S09484"/>
    <d v="2024-05-17T10:22:00"/>
    <x v="36"/>
    <s v="P1483"/>
    <s v="Men's_483"/>
    <x v="4"/>
    <s v="White"/>
    <s v="M"/>
    <n v="1"/>
    <n v="741.91"/>
    <n v="474.81"/>
    <n v="741.91"/>
    <n v="474.81"/>
    <s v="C29483"/>
    <s v="Ravi_9483"/>
    <s v="Tirunelveli"/>
    <n v="8.7139000000000006"/>
    <n v="77.756699999999995"/>
    <s v="SP105"/>
    <s v="Salesperson_5"/>
    <s v="Returned"/>
    <s v="in-store"/>
  </r>
  <r>
    <s v="S09485"/>
    <d v="2024-04-18T16:03:00"/>
    <x v="45"/>
    <s v="P1484"/>
    <s v="Jeans_484"/>
    <x v="6"/>
    <s v="Grey"/>
    <s v="XXL"/>
    <n v="1"/>
    <n v="1876.68"/>
    <n v="1265.02"/>
    <n v="1876.68"/>
    <n v="1265.02"/>
    <s v="C29484"/>
    <s v="Sathish_9484"/>
    <s v="Madurai"/>
    <n v="9.9252000000000002"/>
    <n v="78.119799999999998"/>
    <s v="SP125"/>
    <s v="Salesperson_25"/>
    <s v="Paid"/>
    <s v="in-store"/>
  </r>
  <r>
    <s v="S09486"/>
    <d v="2023-07-15T12:14:00"/>
    <x v="91"/>
    <s v="P1485"/>
    <s v="Kurta_485"/>
    <x v="1"/>
    <s v="Red"/>
    <s v="XL"/>
    <n v="1"/>
    <n v="1887.41"/>
    <n v="1479.57"/>
    <n v="1887.41"/>
    <n v="1479.57"/>
    <s v="C29485"/>
    <s v="Sanjay_9485"/>
    <s v="Madurai"/>
    <n v="9.9252000000000002"/>
    <n v="78.119799999999998"/>
    <s v="SP115"/>
    <s v="Salesperson_15"/>
    <s v="Cancelled"/>
    <s v="online"/>
  </r>
  <r>
    <s v="S09487"/>
    <d v="2023-08-17T11:38:00"/>
    <x v="63"/>
    <s v="P1486"/>
    <s v="Kid's_486"/>
    <x v="5"/>
    <s v="Red"/>
    <s v="XXL"/>
    <n v="1"/>
    <n v="608.92999999999995"/>
    <n v="471.04"/>
    <n v="608.92999999999995"/>
    <n v="471.04"/>
    <s v="C29486"/>
    <s v="Aarav_9486"/>
    <s v="Chennai"/>
    <n v="13.082700000000001"/>
    <n v="80.270700000000005"/>
    <s v="SP143"/>
    <s v="Salesperson_43"/>
    <s v="Pending"/>
    <s v="in-store"/>
  </r>
  <r>
    <s v="S09488"/>
    <d v="2024-03-29T10:26:00"/>
    <x v="26"/>
    <s v="P1487"/>
    <s v="Sportswear_487"/>
    <x v="3"/>
    <s v="Maroon"/>
    <s v="XS"/>
    <n v="1"/>
    <n v="746.65"/>
    <n v="541.83000000000004"/>
    <n v="746.65"/>
    <n v="541.83000000000004"/>
    <s v="C29487"/>
    <s v="Priya_9487"/>
    <s v="Vellore"/>
    <n v="12.916499999999999"/>
    <n v="79.132499999999993"/>
    <s v="SP146"/>
    <s v="Salesperson_46"/>
    <s v="Cancelled"/>
    <s v="online"/>
  </r>
  <r>
    <s v="S09489"/>
    <d v="2023-09-11T16:05:00"/>
    <x v="61"/>
    <s v="P1488"/>
    <s v="Kid's_488"/>
    <x v="5"/>
    <s v="White"/>
    <s v="L"/>
    <n v="4"/>
    <n v="1313.91"/>
    <n v="920.77"/>
    <n v="5255.64"/>
    <n v="3683.08"/>
    <s v="C29488"/>
    <s v="Karthik_9488"/>
    <s v="Tirunelveli"/>
    <n v="8.7139000000000006"/>
    <n v="77.756699999999995"/>
    <s v="SP112"/>
    <s v="Salesperson_12"/>
    <s v="Paid"/>
    <s v="in-store"/>
  </r>
  <r>
    <s v="S09490"/>
    <d v="2024-09-22T14:55:00"/>
    <x v="6"/>
    <s v="P1489"/>
    <s v="Kid's_489"/>
    <x v="5"/>
    <s v="Green"/>
    <s v="S"/>
    <n v="2"/>
    <n v="281.79000000000002"/>
    <n v="214.51"/>
    <n v="563.58000000000004"/>
    <n v="429.02"/>
    <s v="C29489"/>
    <s v="Kavin_9489"/>
    <s v="Coimbatore"/>
    <n v="11.0168"/>
    <n v="76.955799999999996"/>
    <s v="SP108"/>
    <s v="Salesperson_8"/>
    <s v="Cancelled"/>
    <s v="third-party"/>
  </r>
  <r>
    <s v="S09491"/>
    <d v="2023-08-19T18:17:00"/>
    <x v="63"/>
    <s v="P1490"/>
    <s v="Women's_490"/>
    <x v="0"/>
    <s v="Pink"/>
    <s v="XL"/>
    <n v="2"/>
    <n v="2105.5700000000002"/>
    <n v="1571.33"/>
    <n v="4211.1400000000003"/>
    <n v="3142.66"/>
    <s v="C29490"/>
    <s v="Aarav_9490"/>
    <s v="Tiruchirappalli"/>
    <n v="10.7905"/>
    <n v="78.704700000000003"/>
    <s v="SP120"/>
    <s v="Salesperson_20"/>
    <s v="Cancelled"/>
    <s v="online"/>
  </r>
  <r>
    <s v="S09492"/>
    <d v="2023-05-15T16:32:00"/>
    <x v="62"/>
    <s v="P1491"/>
    <s v="Jeans_491"/>
    <x v="6"/>
    <s v="Green"/>
    <s v="XXL"/>
    <n v="1"/>
    <n v="2255.65"/>
    <n v="1456.99"/>
    <n v="2255.65"/>
    <n v="1456.99"/>
    <s v="C29491"/>
    <s v="Ganesh_9491"/>
    <s v="Madurai"/>
    <n v="9.9252000000000002"/>
    <n v="78.119799999999998"/>
    <s v="SP114"/>
    <s v="Salesperson_14"/>
    <s v="Pending"/>
    <s v="mobile_app"/>
  </r>
  <r>
    <s v="S09493"/>
    <d v="2023-01-28T16:58:00"/>
    <x v="17"/>
    <s v="P1492"/>
    <s v="Sportswear_492"/>
    <x v="3"/>
    <s v="Green"/>
    <s v="S"/>
    <n v="1"/>
    <n v="1245.22"/>
    <n v="794"/>
    <n v="1245.22"/>
    <n v="794"/>
    <s v="C29492"/>
    <s v="Vishal_9492"/>
    <s v="Salem"/>
    <n v="11.664300000000001"/>
    <n v="78.146000000000001"/>
    <s v="SP108"/>
    <s v="Salesperson_8"/>
    <s v="Returned"/>
    <s v="in-store"/>
  </r>
  <r>
    <s v="S09494"/>
    <d v="2023-12-08T16:14:00"/>
    <x v="50"/>
    <s v="P1493"/>
    <s v="Women's_493"/>
    <x v="0"/>
    <s v="Pink"/>
    <s v="XS"/>
    <n v="4"/>
    <n v="486.31"/>
    <n v="365.02"/>
    <n v="1945.24"/>
    <n v="1460.08"/>
    <s v="C29493"/>
    <s v="Anu_9493"/>
    <s v="Tiruchirappalli"/>
    <n v="10.7905"/>
    <n v="78.704700000000003"/>
    <s v="SP135"/>
    <s v="Salesperson_35"/>
    <s v="Cancelled"/>
    <s v="in-store"/>
  </r>
  <r>
    <s v="S09495"/>
    <d v="2024-03-06T10:48:00"/>
    <x v="8"/>
    <s v="P1494"/>
    <s v="Women's_494"/>
    <x v="0"/>
    <s v="White"/>
    <s v="XL"/>
    <n v="2"/>
    <n v="1850.82"/>
    <n v="1170.57"/>
    <n v="3701.64"/>
    <n v="2341.14"/>
    <s v="C29494"/>
    <s v="Sathish_9494"/>
    <s v="Salem"/>
    <n v="11.664300000000001"/>
    <n v="78.146000000000001"/>
    <s v="SP134"/>
    <s v="Salesperson_34"/>
    <s v="Pending"/>
    <s v="in-store"/>
  </r>
  <r>
    <s v="S09496"/>
    <d v="2024-02-08T16:09:00"/>
    <x v="52"/>
    <s v="P1495"/>
    <s v="Kid's_495"/>
    <x v="5"/>
    <s v="Black"/>
    <s v="XXL"/>
    <n v="2"/>
    <n v="1150.1199999999999"/>
    <n v="912.88"/>
    <n v="2300.2399999999998"/>
    <n v="1825.76"/>
    <s v="C29495"/>
    <s v="Meena_9495"/>
    <s v="Madurai"/>
    <n v="9.9252000000000002"/>
    <n v="78.119799999999998"/>
    <s v="SP111"/>
    <s v="Salesperson_11"/>
    <s v="Cancelled"/>
    <s v="third-party"/>
  </r>
  <r>
    <s v="S09497"/>
    <d v="2023-04-10T20:46:00"/>
    <x v="71"/>
    <s v="P1496"/>
    <s v="T-Shirts_496"/>
    <x v="2"/>
    <s v="Pink"/>
    <s v="L"/>
    <n v="1"/>
    <n v="2283.6999999999998"/>
    <n v="1748.64"/>
    <n v="2283.6999999999998"/>
    <n v="1748.64"/>
    <s v="C29496"/>
    <s v="Diya_9496"/>
    <s v="Vellore"/>
    <n v="12.916499999999999"/>
    <n v="79.132499999999993"/>
    <s v="SP105"/>
    <s v="Salesperson_5"/>
    <s v="Paid"/>
    <s v="online"/>
  </r>
  <r>
    <s v="S09498"/>
    <d v="2023-04-24T12:10:00"/>
    <x v="56"/>
    <s v="P1497"/>
    <s v="Women's_497"/>
    <x v="0"/>
    <s v="Maroon"/>
    <s v="L"/>
    <n v="2"/>
    <n v="1772.54"/>
    <n v="1120.44"/>
    <n v="3545.08"/>
    <n v="2240.88"/>
    <s v="C29497"/>
    <s v="Meena_9497"/>
    <s v="Madurai"/>
    <n v="9.9252000000000002"/>
    <n v="78.119799999999998"/>
    <s v="SP107"/>
    <s v="Salesperson_7"/>
    <s v="Pending"/>
    <s v="in-store"/>
  </r>
  <r>
    <s v="S09499"/>
    <d v="2023-10-26T17:00:00"/>
    <x v="66"/>
    <s v="P1498"/>
    <s v="Jeans_498"/>
    <x v="6"/>
    <s v="Grey"/>
    <s v="XXL"/>
    <n v="1"/>
    <n v="1185.58"/>
    <n v="865.74"/>
    <n v="1185.58"/>
    <n v="865.74"/>
    <s v="C29498"/>
    <s v="Karthik_9498"/>
    <s v="Madurai"/>
    <n v="9.9252000000000002"/>
    <n v="78.119799999999998"/>
    <s v="SP105"/>
    <s v="Salesperson_5"/>
    <s v="Returned"/>
    <s v="in-store"/>
  </r>
  <r>
    <s v="S09500"/>
    <d v="2023-11-15T21:33:00"/>
    <x v="44"/>
    <s v="P1499"/>
    <s v="Sarees_499"/>
    <x v="7"/>
    <s v="Yellow"/>
    <s v="M"/>
    <n v="4"/>
    <n v="512.71"/>
    <n v="371.42"/>
    <n v="2050.84"/>
    <n v="1485.68"/>
    <s v="C29499"/>
    <s v="Vishal_9499"/>
    <s v="Vellore"/>
    <n v="12.916499999999999"/>
    <n v="79.132499999999993"/>
    <s v="SP108"/>
    <s v="Salesperson_8"/>
    <s v="Pending"/>
    <s v="in-store"/>
  </r>
  <r>
    <s v="S09501"/>
    <d v="2023-04-05T10:33:00"/>
    <x v="48"/>
    <s v="P1000"/>
    <s v="Sportswear_000"/>
    <x v="3"/>
    <s v="Red"/>
    <s v="XXL"/>
    <n v="1"/>
    <n v="973.79"/>
    <n v="659.6"/>
    <n v="973.79"/>
    <n v="659.6"/>
    <s v="C29500"/>
    <s v="Aarav_9500"/>
    <s v="Salem"/>
    <n v="11.664300000000001"/>
    <n v="78.146000000000001"/>
    <s v="SP133"/>
    <s v="Salesperson_33"/>
    <s v="Cancelled"/>
    <s v="in-store"/>
  </r>
  <r>
    <s v="S09502"/>
    <d v="2023-06-13T16:52:00"/>
    <x v="23"/>
    <s v="P1001"/>
    <s v="Sportswear_001"/>
    <x v="3"/>
    <s v="White"/>
    <s v="M"/>
    <n v="1"/>
    <n v="1817.07"/>
    <n v="1360.04"/>
    <n v="1817.07"/>
    <n v="1360.04"/>
    <s v="C29501"/>
    <s v="Kavin_9501"/>
    <s v="Madurai"/>
    <n v="9.9252000000000002"/>
    <n v="78.119799999999998"/>
    <s v="SP142"/>
    <s v="Salesperson_42"/>
    <s v="Returned"/>
    <s v="mobile_app"/>
  </r>
  <r>
    <s v="S09503"/>
    <d v="2023-01-14T13:54:00"/>
    <x v="72"/>
    <s v="P1002"/>
    <s v="Sportswear_002"/>
    <x v="3"/>
    <s v="Black"/>
    <s v="XS"/>
    <n v="4"/>
    <n v="2035.28"/>
    <n v="1466.8"/>
    <n v="8141.12"/>
    <n v="5867.2"/>
    <s v="C29502"/>
    <s v="Meena_9502"/>
    <s v="Vellore"/>
    <n v="12.916499999999999"/>
    <n v="79.132499999999993"/>
    <s v="SP116"/>
    <s v="Salesperson_16"/>
    <s v="Cancelled"/>
    <s v="in-store"/>
  </r>
  <r>
    <s v="S09504"/>
    <d v="2024-03-16T12:44:00"/>
    <x v="24"/>
    <s v="P1003"/>
    <s v="Sarees_003"/>
    <x v="7"/>
    <s v="Red"/>
    <s v="XL"/>
    <n v="1"/>
    <n v="407.32"/>
    <n v="266.79000000000002"/>
    <n v="407.32"/>
    <n v="266.79000000000002"/>
    <s v="C29503"/>
    <s v="Meena_9503"/>
    <s v="Vellore"/>
    <n v="12.916499999999999"/>
    <n v="79.132499999999993"/>
    <s v="SP117"/>
    <s v="Salesperson_17"/>
    <s v="Pending"/>
    <s v="in-store"/>
  </r>
  <r>
    <s v="S09505"/>
    <d v="2023-10-28T17:38:00"/>
    <x v="66"/>
    <s v="P1004"/>
    <s v="Kid's_004"/>
    <x v="5"/>
    <s v="Red"/>
    <s v="XS"/>
    <n v="1"/>
    <n v="2260.11"/>
    <n v="1560.06"/>
    <n v="2260.11"/>
    <n v="1560.06"/>
    <s v="C29504"/>
    <s v="Priya_9504"/>
    <s v="Chennai"/>
    <n v="13.082700000000001"/>
    <n v="80.270700000000005"/>
    <s v="SP141"/>
    <s v="Salesperson_41"/>
    <s v="Cancelled"/>
    <s v="in-store"/>
  </r>
  <r>
    <s v="S09506"/>
    <d v="2023-01-09T18:10:00"/>
    <x v="72"/>
    <s v="P1005"/>
    <s v="Jeans_005"/>
    <x v="6"/>
    <s v="Red"/>
    <s v="XXL"/>
    <n v="4"/>
    <n v="1346.7"/>
    <n v="1109.25"/>
    <n v="5386.8"/>
    <n v="4437"/>
    <s v="C29505"/>
    <s v="Ravi_9505"/>
    <s v="Vellore"/>
    <n v="12.916499999999999"/>
    <n v="79.132499999999993"/>
    <s v="SP115"/>
    <s v="Salesperson_15"/>
    <s v="Shipped"/>
    <s v="online"/>
  </r>
  <r>
    <s v="S09507"/>
    <d v="2024-06-09T18:29:00"/>
    <x v="40"/>
    <s v="P1006"/>
    <s v="Kurta_006"/>
    <x v="1"/>
    <s v="Grey"/>
    <s v="M"/>
    <n v="1"/>
    <n v="1141.6600000000001"/>
    <n v="901.63"/>
    <n v="1141.6600000000001"/>
    <n v="901.63"/>
    <s v="C29506"/>
    <s v="Anu_9506"/>
    <s v="Tirunelveli"/>
    <n v="8.7139000000000006"/>
    <n v="77.756699999999995"/>
    <s v="SP137"/>
    <s v="Salesperson_37"/>
    <s v="Cancelled"/>
    <s v="in-store"/>
  </r>
  <r>
    <s v="S09508"/>
    <d v="2023-03-09T17:27:00"/>
    <x v="1"/>
    <s v="P1007"/>
    <s v="Sportswear_007"/>
    <x v="3"/>
    <s v="Grey"/>
    <s v="XS"/>
    <n v="1"/>
    <n v="1639.75"/>
    <n v="990.42"/>
    <n v="1639.75"/>
    <n v="990.42"/>
    <s v="C29507"/>
    <s v="Devi_9507"/>
    <s v="Tirunelveli"/>
    <n v="8.7139000000000006"/>
    <n v="77.756699999999995"/>
    <s v="SP129"/>
    <s v="Salesperson_29"/>
    <s v="Pending"/>
    <s v="in-store"/>
  </r>
  <r>
    <s v="S09509"/>
    <d v="2024-01-08T17:47:00"/>
    <x v="65"/>
    <s v="P1008"/>
    <s v="Jeans_008"/>
    <x v="6"/>
    <s v="Black"/>
    <s v="M"/>
    <n v="4"/>
    <n v="2265.1799999999998"/>
    <n v="1495.25"/>
    <n v="9060.7199999999993"/>
    <n v="5981"/>
    <s v="C29508"/>
    <s v="Meena_9508"/>
    <s v="Tiruchirappalli"/>
    <n v="10.7905"/>
    <n v="78.704700000000003"/>
    <s v="SP131"/>
    <s v="Salesperson_31"/>
    <s v="Cancelled"/>
    <s v="in-store"/>
  </r>
  <r>
    <s v="S09510"/>
    <d v="2023-05-25T17:06:00"/>
    <x v="27"/>
    <s v="P1009"/>
    <s v="Men's_009"/>
    <x v="4"/>
    <s v="Green"/>
    <s v="S"/>
    <n v="3"/>
    <n v="1546.66"/>
    <n v="978.76"/>
    <n v="4639.9799999999996"/>
    <n v="2936.28"/>
    <s v="C29509"/>
    <s v="Anu_9509"/>
    <s v="Salem"/>
    <n v="11.664300000000001"/>
    <n v="78.146000000000001"/>
    <s v="SP143"/>
    <s v="Salesperson_43"/>
    <s v="Paid"/>
    <s v="mobile_app"/>
  </r>
  <r>
    <s v="S09511"/>
    <d v="2023-09-19T20:36:00"/>
    <x v="70"/>
    <s v="P1010"/>
    <s v="Sarees_010"/>
    <x v="7"/>
    <s v="Pink"/>
    <s v="XL"/>
    <n v="1"/>
    <n v="1880.55"/>
    <n v="1321.42"/>
    <n v="1880.55"/>
    <n v="1321.42"/>
    <s v="C29510"/>
    <s v="Devi_9510"/>
    <s v="Salem"/>
    <n v="11.664300000000001"/>
    <n v="78.146000000000001"/>
    <s v="SP143"/>
    <s v="Salesperson_43"/>
    <s v="Shipped"/>
    <s v="in-store"/>
  </r>
  <r>
    <s v="S09512"/>
    <d v="2023-01-28T17:07:00"/>
    <x v="17"/>
    <s v="P1011"/>
    <s v="Kurta_011"/>
    <x v="1"/>
    <s v="Blue"/>
    <s v="XL"/>
    <n v="2"/>
    <n v="236.62"/>
    <n v="145.61000000000001"/>
    <n v="473.24"/>
    <n v="291.22000000000003"/>
    <s v="C29511"/>
    <s v="Kavin_9511"/>
    <s v="Vellore"/>
    <n v="12.916499999999999"/>
    <n v="79.132499999999993"/>
    <s v="SP147"/>
    <s v="Salesperson_47"/>
    <s v="Cancelled"/>
    <s v="mobile_app"/>
  </r>
  <r>
    <s v="S09513"/>
    <d v="2024-08-15T14:17:00"/>
    <x v="76"/>
    <s v="P1012"/>
    <s v="Women's_012"/>
    <x v="0"/>
    <s v="Green"/>
    <s v="XXL"/>
    <n v="1"/>
    <n v="1569.66"/>
    <n v="1387.95"/>
    <n v="1569.66"/>
    <n v="1387.95"/>
    <s v="C29512"/>
    <s v="Lakshmi_9512"/>
    <s v="Chennai"/>
    <n v="13.082700000000001"/>
    <n v="80.270700000000005"/>
    <s v="SP129"/>
    <s v="Salesperson_29"/>
    <s v="Cancelled"/>
    <s v="in-store"/>
  </r>
  <r>
    <s v="S09514"/>
    <d v="2024-01-30T19:27:00"/>
    <x v="53"/>
    <s v="P1013"/>
    <s v="Kurta_013"/>
    <x v="1"/>
    <s v="Green"/>
    <s v="M"/>
    <n v="2"/>
    <n v="1112.72"/>
    <n v="968.89"/>
    <n v="2225.44"/>
    <n v="1937.78"/>
    <s v="C29513"/>
    <s v="Anu_9513"/>
    <s v="Chennai"/>
    <n v="13.082700000000001"/>
    <n v="80.270700000000005"/>
    <s v="SP136"/>
    <s v="Salesperson_36"/>
    <s v="Cancelled"/>
    <s v="in-store"/>
  </r>
  <r>
    <s v="S09515"/>
    <d v="2023-10-29T16:55:00"/>
    <x v="66"/>
    <s v="P1014"/>
    <s v="Sarees_014"/>
    <x v="7"/>
    <s v="Green"/>
    <s v="S"/>
    <n v="1"/>
    <n v="951.21"/>
    <n v="720.34"/>
    <n v="951.21"/>
    <n v="720.34"/>
    <s v="C29514"/>
    <s v="Vishal_9514"/>
    <s v="Madurai"/>
    <n v="9.9252000000000002"/>
    <n v="78.119799999999998"/>
    <s v="SP148"/>
    <s v="Salesperson_48"/>
    <s v="Shipped"/>
    <s v="in-store"/>
  </r>
  <r>
    <s v="S09516"/>
    <d v="2023-03-12T20:28:00"/>
    <x v="1"/>
    <s v="P1015"/>
    <s v="Sarees_015"/>
    <x v="7"/>
    <s v="Pink"/>
    <s v="XS"/>
    <n v="4"/>
    <n v="1229.01"/>
    <n v="932.36"/>
    <n v="4916.04"/>
    <n v="3729.44"/>
    <s v="C29515"/>
    <s v="Bhuvana_9515"/>
    <s v="Vellore"/>
    <n v="12.916499999999999"/>
    <n v="79.132499999999993"/>
    <s v="SP145"/>
    <s v="Salesperson_45"/>
    <s v="Pending"/>
    <s v="online"/>
  </r>
  <r>
    <s v="S09517"/>
    <d v="2024-06-21T14:13:00"/>
    <x v="11"/>
    <s v="P1016"/>
    <s v="Sportswear_016"/>
    <x v="3"/>
    <s v="Green"/>
    <s v="XS"/>
    <n v="1"/>
    <n v="1891.94"/>
    <n v="1478.34"/>
    <n v="1891.94"/>
    <n v="1478.34"/>
    <s v="C29516"/>
    <s v="Diya_9516"/>
    <s v="Vellore"/>
    <n v="12.916499999999999"/>
    <n v="79.132499999999993"/>
    <s v="SP146"/>
    <s v="Salesperson_46"/>
    <s v="Paid"/>
    <s v="online"/>
  </r>
  <r>
    <s v="S09518"/>
    <d v="2023-10-25T21:11:00"/>
    <x v="66"/>
    <s v="P1017"/>
    <s v="Women's_017"/>
    <x v="0"/>
    <s v="Blue"/>
    <s v="L"/>
    <n v="1"/>
    <n v="2461.48"/>
    <n v="1618.66"/>
    <n v="2461.48"/>
    <n v="1618.66"/>
    <s v="C29517"/>
    <s v="Karthik_9517"/>
    <s v="Tirunelveli"/>
    <n v="8.7139000000000006"/>
    <n v="77.756699999999995"/>
    <s v="SP121"/>
    <s v="Salesperson_21"/>
    <s v="Shipped"/>
    <s v="in-store"/>
  </r>
  <r>
    <s v="S09519"/>
    <d v="2024-10-11T10:42:00"/>
    <x v="28"/>
    <s v="P1018"/>
    <s v="Sportswear_018"/>
    <x v="3"/>
    <s v="Grey"/>
    <s v="M"/>
    <n v="2"/>
    <n v="1110.31"/>
    <n v="829.64"/>
    <n v="2220.62"/>
    <n v="1659.28"/>
    <s v="C29518"/>
    <s v="Ravi_9518"/>
    <s v="Tiruchirappalli"/>
    <n v="10.7905"/>
    <n v="78.704700000000003"/>
    <s v="SP123"/>
    <s v="Salesperson_23"/>
    <s v="Paid"/>
    <s v="mobile_app"/>
  </r>
  <r>
    <s v="S09520"/>
    <d v="2024-02-15T15:57:00"/>
    <x v="18"/>
    <s v="P1019"/>
    <s v="Men's_019"/>
    <x v="4"/>
    <s v="Pink"/>
    <s v="L"/>
    <n v="3"/>
    <n v="1677.32"/>
    <n v="1331.58"/>
    <n v="5031.96"/>
    <n v="3994.74"/>
    <s v="C29519"/>
    <s v="Devi_9519"/>
    <s v="Salem"/>
    <n v="11.664300000000001"/>
    <n v="78.146000000000001"/>
    <s v="SP119"/>
    <s v="Salesperson_19"/>
    <s v="Returned"/>
    <s v="mobile_app"/>
  </r>
  <r>
    <s v="S09521"/>
    <d v="2023-05-07T13:29:00"/>
    <x v="32"/>
    <s v="P1020"/>
    <s v="Men's_020"/>
    <x v="4"/>
    <s v="Grey"/>
    <s v="XS"/>
    <n v="1"/>
    <n v="2397.25"/>
    <n v="2033.61"/>
    <n v="2397.25"/>
    <n v="2033.61"/>
    <s v="C29520"/>
    <s v="Devi_9520"/>
    <s v="Erode"/>
    <n v="11.34"/>
    <n v="77.717200000000005"/>
    <s v="SP131"/>
    <s v="Salesperson_31"/>
    <s v="Shipped"/>
    <s v="in-store"/>
  </r>
  <r>
    <s v="S09522"/>
    <d v="2024-06-10T10:56:00"/>
    <x v="13"/>
    <s v="P1021"/>
    <s v="Men's_021"/>
    <x v="4"/>
    <s v="Black"/>
    <s v="XS"/>
    <n v="2"/>
    <n v="1364.74"/>
    <n v="1059.23"/>
    <n v="2729.48"/>
    <n v="2118.46"/>
    <s v="C29521"/>
    <s v="Sanjay_9521"/>
    <s v="Madurai"/>
    <n v="9.9252000000000002"/>
    <n v="78.119799999999998"/>
    <s v="SP118"/>
    <s v="Salesperson_18"/>
    <s v="Cancelled"/>
    <s v="online"/>
  </r>
  <r>
    <s v="S09523"/>
    <d v="2023-12-26T17:30:00"/>
    <x v="34"/>
    <s v="P1022"/>
    <s v="Kid's_022"/>
    <x v="5"/>
    <s v="Black"/>
    <s v="XXL"/>
    <n v="3"/>
    <n v="1203.8499999999999"/>
    <n v="819.87"/>
    <n v="3611.55"/>
    <n v="2459.61"/>
    <s v="C29522"/>
    <s v="Lakshmi_9522"/>
    <s v="Chennai"/>
    <n v="13.082700000000001"/>
    <n v="80.270700000000005"/>
    <s v="SP100"/>
    <s v="Salesperson_0"/>
    <s v="Cancelled"/>
    <s v="in-store"/>
  </r>
  <r>
    <s v="S09524"/>
    <d v="2023-02-03T16:46:00"/>
    <x v="35"/>
    <s v="P1023"/>
    <s v="Jeans_023"/>
    <x v="6"/>
    <s v="Black"/>
    <s v="M"/>
    <n v="1"/>
    <n v="1128.02"/>
    <n v="817.07"/>
    <n v="1128.02"/>
    <n v="817.07"/>
    <s v="C29523"/>
    <s v="Diya_9523"/>
    <s v="Vellore"/>
    <n v="12.916499999999999"/>
    <n v="79.132499999999993"/>
    <s v="SP107"/>
    <s v="Salesperson_7"/>
    <s v="Returned"/>
    <s v="third-party"/>
  </r>
  <r>
    <s v="S09525"/>
    <d v="2024-07-18T12:11:00"/>
    <x v="59"/>
    <s v="P1024"/>
    <s v="Sarees_024"/>
    <x v="7"/>
    <s v="Red"/>
    <s v="S"/>
    <n v="3"/>
    <n v="2285.16"/>
    <n v="1863.42"/>
    <n v="6855.48"/>
    <n v="5590.26"/>
    <s v="C29524"/>
    <s v="Sathish_9524"/>
    <s v="Tiruchirappalli"/>
    <n v="10.7905"/>
    <n v="78.704700000000003"/>
    <s v="SP103"/>
    <s v="Salesperson_3"/>
    <s v="Pending"/>
    <s v="mobile_app"/>
  </r>
  <r>
    <s v="S09526"/>
    <d v="2023-01-24T16:28:00"/>
    <x v="17"/>
    <s v="P1025"/>
    <s v="Men's_025"/>
    <x v="4"/>
    <s v="Black"/>
    <s v="M"/>
    <n v="2"/>
    <n v="464.59"/>
    <n v="402.37"/>
    <n v="929.18"/>
    <n v="804.74"/>
    <s v="C29525"/>
    <s v="Vishal_9525"/>
    <s v="Tiruchirappalli"/>
    <n v="10.7905"/>
    <n v="78.704700000000003"/>
    <s v="SP106"/>
    <s v="Salesperson_6"/>
    <s v="Pending"/>
    <s v="in-store"/>
  </r>
  <r>
    <s v="S09527"/>
    <d v="2023-10-16T21:16:00"/>
    <x v="69"/>
    <s v="P1026"/>
    <s v="Sportswear_026"/>
    <x v="3"/>
    <s v="Black"/>
    <s v="XS"/>
    <n v="1"/>
    <n v="964.13"/>
    <n v="693.04"/>
    <n v="964.13"/>
    <n v="693.04"/>
    <s v="C29526"/>
    <s v="Kavin_9526"/>
    <s v="Tirunelveli"/>
    <n v="8.7139000000000006"/>
    <n v="77.756699999999995"/>
    <s v="SP144"/>
    <s v="Salesperson_44"/>
    <s v="Paid"/>
    <s v="online"/>
  </r>
  <r>
    <s v="S09528"/>
    <d v="2023-10-19T18:24:00"/>
    <x v="69"/>
    <s v="P1027"/>
    <s v="T-Shirts_027"/>
    <x v="2"/>
    <s v="Maroon"/>
    <s v="XL"/>
    <n v="3"/>
    <n v="851.12"/>
    <n v="758.3"/>
    <n v="2553.36"/>
    <n v="2274.9"/>
    <s v="C29527"/>
    <s v="Lakshmi_9527"/>
    <s v="Coimbatore"/>
    <n v="11.0168"/>
    <n v="76.955799999999996"/>
    <s v="SP149"/>
    <s v="Salesperson_49"/>
    <s v="Cancelled"/>
    <s v="in-store"/>
  </r>
  <r>
    <s v="S09529"/>
    <d v="2023-01-25T15:37:00"/>
    <x v="17"/>
    <s v="P1028"/>
    <s v="Sportswear_028"/>
    <x v="3"/>
    <s v="Yellow"/>
    <s v="XL"/>
    <n v="3"/>
    <n v="1184.47"/>
    <n v="1042.3599999999999"/>
    <n v="3553.41"/>
    <n v="3127.08"/>
    <s v="C29528"/>
    <s v="Bhuvana_9528"/>
    <s v="Vellore"/>
    <n v="12.916499999999999"/>
    <n v="79.132499999999993"/>
    <s v="SP114"/>
    <s v="Salesperson_14"/>
    <s v="Pending"/>
    <s v="in-store"/>
  </r>
  <r>
    <s v="S09530"/>
    <d v="2023-04-27T14:59:00"/>
    <x v="56"/>
    <s v="P1029"/>
    <s v="Kid's_029"/>
    <x v="5"/>
    <s v="Green"/>
    <s v="L"/>
    <n v="1"/>
    <n v="1424.33"/>
    <n v="1135.6199999999999"/>
    <n v="1424.33"/>
    <n v="1135.6199999999999"/>
    <s v="C29529"/>
    <s v="Anu_9529"/>
    <s v="Chennai"/>
    <n v="13.082700000000001"/>
    <n v="80.270700000000005"/>
    <s v="SP139"/>
    <s v="Salesperson_39"/>
    <s v="Cancelled"/>
    <s v="in-store"/>
  </r>
  <r>
    <s v="S09531"/>
    <d v="2023-11-07T13:18:00"/>
    <x v="81"/>
    <s v="P1030"/>
    <s v="Kid's_030"/>
    <x v="5"/>
    <s v="Maroon"/>
    <s v="S"/>
    <n v="4"/>
    <n v="1767.22"/>
    <n v="1172.47"/>
    <n v="7068.88"/>
    <n v="4689.88"/>
    <s v="C29530"/>
    <s v="Ganesh_9530"/>
    <s v="Erode"/>
    <n v="11.34"/>
    <n v="77.717200000000005"/>
    <s v="SP113"/>
    <s v="Salesperson_13"/>
    <s v="Cancelled"/>
    <s v="online"/>
  </r>
  <r>
    <s v="S09532"/>
    <d v="2023-11-08T16:40:00"/>
    <x v="81"/>
    <s v="P1031"/>
    <s v="Women's_031"/>
    <x v="0"/>
    <s v="Red"/>
    <s v="L"/>
    <n v="1"/>
    <n v="1133.72"/>
    <n v="755.96"/>
    <n v="1133.72"/>
    <n v="755.96"/>
    <s v="C29531"/>
    <s v="Kavin_9531"/>
    <s v="Chennai"/>
    <n v="13.082700000000001"/>
    <n v="80.270700000000005"/>
    <s v="SP117"/>
    <s v="Salesperson_17"/>
    <s v="Shipped"/>
    <s v="in-store"/>
  </r>
  <r>
    <s v="S09533"/>
    <d v="2023-08-14T20:56:00"/>
    <x v="63"/>
    <s v="P1032"/>
    <s v="Sportswear_032"/>
    <x v="3"/>
    <s v="Maroon"/>
    <s v="L"/>
    <n v="1"/>
    <n v="771.41"/>
    <n v="588.33000000000004"/>
    <n v="771.41"/>
    <n v="588.33000000000004"/>
    <s v="C29532"/>
    <s v="Ganesh_9532"/>
    <s v="Tiruchirappalli"/>
    <n v="10.7905"/>
    <n v="78.704700000000003"/>
    <s v="SP102"/>
    <s v="Salesperson_2"/>
    <s v="Pending"/>
    <s v="in-store"/>
  </r>
  <r>
    <s v="S09534"/>
    <d v="2024-03-04T20:20:00"/>
    <x v="8"/>
    <s v="P1033"/>
    <s v="Women's_033"/>
    <x v="0"/>
    <s v="Pink"/>
    <s v="XL"/>
    <n v="1"/>
    <n v="848.82"/>
    <n v="754.77"/>
    <n v="848.82"/>
    <n v="754.77"/>
    <s v="C29533"/>
    <s v="Diya_9533"/>
    <s v="Salem"/>
    <n v="11.664300000000001"/>
    <n v="78.146000000000001"/>
    <s v="SP134"/>
    <s v="Salesperson_34"/>
    <s v="Shipped"/>
    <s v="mobile_app"/>
  </r>
  <r>
    <s v="S09535"/>
    <d v="2023-09-28T21:06:00"/>
    <x v="21"/>
    <s v="P1034"/>
    <s v="Sportswear_034"/>
    <x v="3"/>
    <s v="Red"/>
    <s v="L"/>
    <n v="2"/>
    <n v="1175.83"/>
    <n v="954.85"/>
    <n v="2351.66"/>
    <n v="1909.7"/>
    <s v="C29534"/>
    <s v="Lakshmi_9534"/>
    <s v="Erode"/>
    <n v="11.34"/>
    <n v="77.717200000000005"/>
    <s v="SP144"/>
    <s v="Salesperson_44"/>
    <s v="Cancelled"/>
    <s v="online"/>
  </r>
  <r>
    <s v="S09536"/>
    <d v="2023-10-25T10:45:00"/>
    <x v="66"/>
    <s v="P1035"/>
    <s v="Kurta_035"/>
    <x v="1"/>
    <s v="White"/>
    <s v="M"/>
    <n v="2"/>
    <n v="2438.83"/>
    <n v="1501.87"/>
    <n v="4877.66"/>
    <n v="3003.74"/>
    <s v="C29535"/>
    <s v="Bhuvana_9535"/>
    <s v="Salem"/>
    <n v="11.664300000000001"/>
    <n v="78.146000000000001"/>
    <s v="SP137"/>
    <s v="Salesperson_37"/>
    <s v="Paid"/>
    <s v="in-store"/>
  </r>
  <r>
    <s v="S09537"/>
    <d v="2023-05-05T17:53:00"/>
    <x v="32"/>
    <s v="P1036"/>
    <s v="Women's_036"/>
    <x v="0"/>
    <s v="Maroon"/>
    <s v="M"/>
    <n v="1"/>
    <n v="729.08"/>
    <n v="526.5"/>
    <n v="729.08"/>
    <n v="526.5"/>
    <s v="C29536"/>
    <s v="Diya_9536"/>
    <s v="Chennai"/>
    <n v="13.082700000000001"/>
    <n v="80.270700000000005"/>
    <s v="SP106"/>
    <s v="Salesperson_6"/>
    <s v="Returned"/>
    <s v="online"/>
  </r>
  <r>
    <s v="S09538"/>
    <d v="2023-04-22T20:48:00"/>
    <x v="12"/>
    <s v="P1037"/>
    <s v="T-Shirts_037"/>
    <x v="2"/>
    <s v="Green"/>
    <s v="L"/>
    <n v="1"/>
    <n v="2070.46"/>
    <n v="1511.5"/>
    <n v="2070.46"/>
    <n v="1511.5"/>
    <s v="C29537"/>
    <s v="Sanjay_9537"/>
    <s v="Madurai"/>
    <n v="9.9252000000000002"/>
    <n v="78.119799999999998"/>
    <s v="SP120"/>
    <s v="Salesperson_20"/>
    <s v="Returned"/>
    <s v="in-store"/>
  </r>
  <r>
    <s v="S09539"/>
    <d v="2024-01-06T15:30:00"/>
    <x v="39"/>
    <s v="P1038"/>
    <s v="Sportswear_038"/>
    <x v="3"/>
    <s v="Black"/>
    <s v="XS"/>
    <n v="1"/>
    <n v="868.15"/>
    <n v="556.38"/>
    <n v="868.15"/>
    <n v="556.38"/>
    <s v="C29538"/>
    <s v="Devi_9538"/>
    <s v="Coimbatore"/>
    <n v="11.0168"/>
    <n v="76.955799999999996"/>
    <s v="SP132"/>
    <s v="Salesperson_32"/>
    <s v="Paid"/>
    <s v="mobile_app"/>
  </r>
  <r>
    <s v="S09540"/>
    <d v="2023-05-31T16:06:00"/>
    <x v="30"/>
    <s v="P1039"/>
    <s v="Sportswear_039"/>
    <x v="3"/>
    <s v="Green"/>
    <s v="M"/>
    <n v="4"/>
    <n v="2272.5"/>
    <n v="1558.63"/>
    <n v="9090"/>
    <n v="6234.52"/>
    <s v="C29539"/>
    <s v="Anu_9539"/>
    <s v="Salem"/>
    <n v="11.664300000000001"/>
    <n v="78.146000000000001"/>
    <s v="SP111"/>
    <s v="Salesperson_11"/>
    <s v="Pending"/>
    <s v="online"/>
  </r>
  <r>
    <s v="S09541"/>
    <d v="2023-11-23T17:20:00"/>
    <x v="51"/>
    <s v="P1040"/>
    <s v="Men's_040"/>
    <x v="4"/>
    <s v="Green"/>
    <s v="S"/>
    <n v="1"/>
    <n v="2326.0300000000002"/>
    <n v="1950.93"/>
    <n v="2326.0300000000002"/>
    <n v="1950.93"/>
    <s v="C29540"/>
    <s v="Lakshmi_9540"/>
    <s v="Vellore"/>
    <n v="12.916499999999999"/>
    <n v="79.132499999999993"/>
    <s v="SP111"/>
    <s v="Salesperson_11"/>
    <s v="Shipped"/>
    <s v="online"/>
  </r>
  <r>
    <s v="S09542"/>
    <d v="2024-01-24T19:26:00"/>
    <x v="57"/>
    <s v="P1041"/>
    <s v="Sarees_041"/>
    <x v="7"/>
    <s v="Green"/>
    <s v="XS"/>
    <n v="2"/>
    <n v="1579.21"/>
    <n v="1277.0899999999999"/>
    <n v="3158.42"/>
    <n v="2554.1799999999998"/>
    <s v="C29541"/>
    <s v="Lakshmi_9541"/>
    <s v="Tirunelveli"/>
    <n v="8.7139000000000006"/>
    <n v="77.756699999999995"/>
    <s v="SP110"/>
    <s v="Salesperson_10"/>
    <s v="Shipped"/>
    <s v="third-party"/>
  </r>
  <r>
    <s v="S09543"/>
    <d v="2024-02-28T18:38:00"/>
    <x v="14"/>
    <s v="P1042"/>
    <s v="Kid's_042"/>
    <x v="5"/>
    <s v="Black"/>
    <s v="XS"/>
    <n v="1"/>
    <n v="1427.02"/>
    <n v="1110.69"/>
    <n v="1427.02"/>
    <n v="1110.69"/>
    <s v="C29542"/>
    <s v="Bhuvana_9542"/>
    <s v="Coimbatore"/>
    <n v="11.0168"/>
    <n v="76.955799999999996"/>
    <s v="SP144"/>
    <s v="Salesperson_44"/>
    <s v="Returned"/>
    <s v="online"/>
  </r>
  <r>
    <s v="S09544"/>
    <d v="2023-03-20T17:02:00"/>
    <x v="77"/>
    <s v="P1043"/>
    <s v="Jeans_043"/>
    <x v="6"/>
    <s v="White"/>
    <s v="XS"/>
    <n v="2"/>
    <n v="2186.14"/>
    <n v="1439.13"/>
    <n v="4372.28"/>
    <n v="2878.26"/>
    <s v="C29543"/>
    <s v="Devi_9543"/>
    <s v="Erode"/>
    <n v="11.34"/>
    <n v="77.717200000000005"/>
    <s v="SP124"/>
    <s v="Salesperson_24"/>
    <s v="Pending"/>
    <s v="in-store"/>
  </r>
  <r>
    <s v="S09545"/>
    <d v="2024-01-21T17:48:00"/>
    <x v="49"/>
    <s v="P1044"/>
    <s v="Kid's_044"/>
    <x v="5"/>
    <s v="Pink"/>
    <s v="L"/>
    <n v="1"/>
    <n v="1040.77"/>
    <n v="857.43"/>
    <n v="1040.77"/>
    <n v="857.43"/>
    <s v="C29544"/>
    <s v="Ravi_9544"/>
    <s v="Tirunelveli"/>
    <n v="8.7139000000000006"/>
    <n v="77.756699999999995"/>
    <s v="SP137"/>
    <s v="Salesperson_37"/>
    <s v="Shipped"/>
    <s v="online"/>
  </r>
  <r>
    <s v="S09546"/>
    <d v="2024-01-09T16:19:00"/>
    <x v="65"/>
    <s v="P1045"/>
    <s v="Kid's_045"/>
    <x v="5"/>
    <s v="Grey"/>
    <s v="L"/>
    <n v="2"/>
    <n v="1175.1199999999999"/>
    <n v="1021.94"/>
    <n v="2350.2399999999998"/>
    <n v="2043.88"/>
    <s v="C29545"/>
    <s v="Ravi_9545"/>
    <s v="Coimbatore"/>
    <n v="11.0168"/>
    <n v="76.955799999999996"/>
    <s v="SP141"/>
    <s v="Salesperson_41"/>
    <s v="Cancelled"/>
    <s v="mobile_app"/>
  </r>
  <r>
    <s v="S09547"/>
    <d v="2024-01-27T16:48:00"/>
    <x v="57"/>
    <s v="P1046"/>
    <s v="T-Shirts_046"/>
    <x v="2"/>
    <s v="Pink"/>
    <s v="XS"/>
    <n v="1"/>
    <n v="509.88"/>
    <n v="322.64"/>
    <n v="509.88"/>
    <n v="322.64"/>
    <s v="C29546"/>
    <s v="Karthik_9546"/>
    <s v="Tiruchirappalli"/>
    <n v="10.7905"/>
    <n v="78.704700000000003"/>
    <s v="SP144"/>
    <s v="Salesperson_44"/>
    <s v="Returned"/>
    <s v="in-store"/>
  </r>
  <r>
    <s v="S09548"/>
    <d v="2023-08-17T20:41:00"/>
    <x v="63"/>
    <s v="P1047"/>
    <s v="Kurta_047"/>
    <x v="1"/>
    <s v="Yellow"/>
    <s v="XXL"/>
    <n v="3"/>
    <n v="1003.64"/>
    <n v="804.4"/>
    <n v="3010.92"/>
    <n v="2413.1999999999998"/>
    <s v="C29547"/>
    <s v="Ganesh_9547"/>
    <s v="Vellore"/>
    <n v="12.916499999999999"/>
    <n v="79.132499999999993"/>
    <s v="SP118"/>
    <s v="Salesperson_18"/>
    <s v="Paid"/>
    <s v="mobile_app"/>
  </r>
  <r>
    <s v="S09549"/>
    <d v="2023-12-04T16:18:00"/>
    <x v="50"/>
    <s v="P1048"/>
    <s v="Kurta_048"/>
    <x v="1"/>
    <s v="Maroon"/>
    <s v="S"/>
    <n v="1"/>
    <n v="1128.0899999999999"/>
    <n v="937.27"/>
    <n v="1128.0899999999999"/>
    <n v="937.27"/>
    <s v="C29548"/>
    <s v="Vishal_9548"/>
    <s v="Erode"/>
    <n v="11.34"/>
    <n v="77.717200000000005"/>
    <s v="SP140"/>
    <s v="Salesperson_40"/>
    <s v="Cancelled"/>
    <s v="in-store"/>
  </r>
  <r>
    <s v="S09550"/>
    <d v="2023-12-11T13:08:00"/>
    <x v="19"/>
    <s v="P1049"/>
    <s v="Sportswear_049"/>
    <x v="3"/>
    <s v="Blue"/>
    <s v="L"/>
    <n v="2"/>
    <n v="1053.54"/>
    <n v="652.83000000000004"/>
    <n v="2107.08"/>
    <n v="1305.6600000000001"/>
    <s v="C29549"/>
    <s v="Devi_9549"/>
    <s v="Salem"/>
    <n v="11.664300000000001"/>
    <n v="78.146000000000001"/>
    <s v="SP148"/>
    <s v="Salesperson_48"/>
    <s v="Shipped"/>
    <s v="in-store"/>
  </r>
  <r>
    <s v="S09551"/>
    <d v="2024-08-17T14:44:00"/>
    <x v="76"/>
    <s v="P1050"/>
    <s v="Kid's_050"/>
    <x v="5"/>
    <s v="Green"/>
    <s v="XL"/>
    <n v="3"/>
    <n v="2221.75"/>
    <n v="1669.84"/>
    <n v="6665.25"/>
    <n v="5009.5200000000004"/>
    <s v="C29550"/>
    <s v="Diya_9550"/>
    <s v="Vellore"/>
    <n v="12.916499999999999"/>
    <n v="79.132499999999993"/>
    <s v="SP130"/>
    <s v="Salesperson_30"/>
    <s v="Pending"/>
    <s v="online"/>
  </r>
  <r>
    <s v="S09552"/>
    <d v="2024-09-03T11:16:00"/>
    <x v="22"/>
    <s v="P1051"/>
    <s v="Kurta_051"/>
    <x v="1"/>
    <s v="Red"/>
    <s v="M"/>
    <n v="4"/>
    <n v="1908.18"/>
    <n v="1539"/>
    <n v="7632.72"/>
    <n v="6156"/>
    <s v="C29551"/>
    <s v="Meena_9551"/>
    <s v="Chennai"/>
    <n v="13.082700000000001"/>
    <n v="80.270700000000005"/>
    <s v="SP134"/>
    <s v="Salesperson_34"/>
    <s v="Paid"/>
    <s v="in-store"/>
  </r>
  <r>
    <s v="S09553"/>
    <d v="2023-01-17T17:50:00"/>
    <x v="85"/>
    <s v="P1052"/>
    <s v="Women's_052"/>
    <x v="0"/>
    <s v="Red"/>
    <s v="XS"/>
    <n v="4"/>
    <n v="1986.44"/>
    <n v="1233.98"/>
    <n v="7945.76"/>
    <n v="4935.92"/>
    <s v="C29552"/>
    <s v="Aarav_9552"/>
    <s v="Vellore"/>
    <n v="12.916499999999999"/>
    <n v="79.132499999999993"/>
    <s v="SP144"/>
    <s v="Salesperson_44"/>
    <s v="Shipped"/>
    <s v="in-store"/>
  </r>
  <r>
    <s v="S09554"/>
    <d v="2024-01-02T11:10:00"/>
    <x v="39"/>
    <s v="P1053"/>
    <s v="Jeans_053"/>
    <x v="6"/>
    <s v="Blue"/>
    <s v="XL"/>
    <n v="2"/>
    <n v="2496.9299999999998"/>
    <n v="1872.24"/>
    <n v="4993.8599999999997"/>
    <n v="3744.48"/>
    <s v="C29553"/>
    <s v="Bhuvana_9553"/>
    <s v="Madurai"/>
    <n v="9.9252000000000002"/>
    <n v="78.119799999999998"/>
    <s v="SP146"/>
    <s v="Salesperson_46"/>
    <s v="Shipped"/>
    <s v="in-store"/>
  </r>
  <r>
    <s v="S09555"/>
    <d v="2024-08-30T14:44:00"/>
    <x v="20"/>
    <s v="P1054"/>
    <s v="Jeans_054"/>
    <x v="6"/>
    <s v="Grey"/>
    <s v="XXL"/>
    <n v="4"/>
    <n v="1335.41"/>
    <n v="981.55"/>
    <n v="5341.64"/>
    <n v="3926.2"/>
    <s v="C29554"/>
    <s v="Vishal_9554"/>
    <s v="Coimbatore"/>
    <n v="11.0168"/>
    <n v="76.955799999999996"/>
    <s v="SP137"/>
    <s v="Salesperson_37"/>
    <s v="Cancelled"/>
    <s v="online"/>
  </r>
  <r>
    <s v="S09556"/>
    <d v="2024-05-01T20:18:00"/>
    <x v="47"/>
    <s v="P1055"/>
    <s v="Sportswear_055"/>
    <x v="3"/>
    <s v="Red"/>
    <s v="S"/>
    <n v="3"/>
    <n v="1976.24"/>
    <n v="1387.9"/>
    <n v="5928.72"/>
    <n v="4163.7"/>
    <s v="C29555"/>
    <s v="Ganesh_9555"/>
    <s v="Madurai"/>
    <n v="9.9252000000000002"/>
    <n v="78.119799999999998"/>
    <s v="SP111"/>
    <s v="Salesperson_11"/>
    <s v="Returned"/>
    <s v="online"/>
  </r>
  <r>
    <s v="S09557"/>
    <d v="2023-11-22T10:33:00"/>
    <x v="51"/>
    <s v="P1056"/>
    <s v="Men's_056"/>
    <x v="4"/>
    <s v="Maroon"/>
    <s v="XS"/>
    <n v="1"/>
    <n v="1293.7"/>
    <n v="893.95"/>
    <n v="1293.7"/>
    <n v="893.95"/>
    <s v="C29556"/>
    <s v="Sathish_9556"/>
    <s v="Tiruchirappalli"/>
    <n v="10.7905"/>
    <n v="78.704700000000003"/>
    <s v="SP114"/>
    <s v="Salesperson_14"/>
    <s v="Cancelled"/>
    <s v="online"/>
  </r>
  <r>
    <s v="S09558"/>
    <d v="2024-10-08T12:22:00"/>
    <x v="28"/>
    <s v="P1057"/>
    <s v="Kid's_057"/>
    <x v="5"/>
    <s v="Green"/>
    <s v="L"/>
    <n v="2"/>
    <n v="962.1"/>
    <n v="578.66999999999996"/>
    <n v="1924.2"/>
    <n v="1157.3399999999999"/>
    <s v="C29557"/>
    <s v="Bhuvana_9557"/>
    <s v="Salem"/>
    <n v="11.664300000000001"/>
    <n v="78.146000000000001"/>
    <s v="SP141"/>
    <s v="Salesperson_41"/>
    <s v="Returned"/>
    <s v="online"/>
  </r>
  <r>
    <s v="S09559"/>
    <d v="2023-12-05T15:45:00"/>
    <x v="50"/>
    <s v="P1058"/>
    <s v="Sarees_058"/>
    <x v="7"/>
    <s v="White"/>
    <s v="XXL"/>
    <n v="2"/>
    <n v="299.08999999999997"/>
    <n v="190.2"/>
    <n v="598.17999999999995"/>
    <n v="380.4"/>
    <s v="C29558"/>
    <s v="Devi_9558"/>
    <s v="Tirunelveli"/>
    <n v="8.7139000000000006"/>
    <n v="77.756699999999995"/>
    <s v="SP146"/>
    <s v="Salesperson_46"/>
    <s v="Returned"/>
    <s v="online"/>
  </r>
  <r>
    <s v="S09560"/>
    <d v="2024-09-05T11:44:00"/>
    <x v="22"/>
    <s v="P1059"/>
    <s v="T-Shirts_059"/>
    <x v="2"/>
    <s v="Grey"/>
    <s v="S"/>
    <n v="1"/>
    <n v="1135.52"/>
    <n v="905.88"/>
    <n v="1135.52"/>
    <n v="905.88"/>
    <s v="C29559"/>
    <s v="Ravi_9559"/>
    <s v="Vellore"/>
    <n v="12.916499999999999"/>
    <n v="79.132499999999993"/>
    <s v="SP145"/>
    <s v="Salesperson_45"/>
    <s v="Cancelled"/>
    <s v="in-store"/>
  </r>
  <r>
    <s v="S09561"/>
    <d v="2024-04-17T21:15:00"/>
    <x v="45"/>
    <s v="P1060"/>
    <s v="Kid's_060"/>
    <x v="5"/>
    <s v="White"/>
    <s v="M"/>
    <n v="1"/>
    <n v="777.52"/>
    <n v="647.20000000000005"/>
    <n v="777.52"/>
    <n v="647.20000000000005"/>
    <s v="C29560"/>
    <s v="Sanjay_9560"/>
    <s v="Vellore"/>
    <n v="12.916499999999999"/>
    <n v="79.132499999999993"/>
    <s v="SP143"/>
    <s v="Salesperson_43"/>
    <s v="Shipped"/>
    <s v="in-store"/>
  </r>
  <r>
    <s v="S09562"/>
    <d v="2023-12-23T16:29:00"/>
    <x v="41"/>
    <s v="P1061"/>
    <s v="Women's_061"/>
    <x v="0"/>
    <s v="Grey"/>
    <s v="M"/>
    <n v="2"/>
    <n v="973.83"/>
    <n v="793.37"/>
    <n v="1947.66"/>
    <n v="1586.74"/>
    <s v="C29561"/>
    <s v="Aarav_9561"/>
    <s v="Erode"/>
    <n v="11.34"/>
    <n v="77.717200000000005"/>
    <s v="SP125"/>
    <s v="Salesperson_25"/>
    <s v="Cancelled"/>
    <s v="in-store"/>
  </r>
  <r>
    <s v="S09563"/>
    <d v="2023-06-01T18:29:00"/>
    <x v="30"/>
    <s v="P1062"/>
    <s v="Kurta_062"/>
    <x v="1"/>
    <s v="Grey"/>
    <s v="XL"/>
    <n v="2"/>
    <n v="1536.49"/>
    <n v="958.49"/>
    <n v="3072.98"/>
    <n v="1916.98"/>
    <s v="C29562"/>
    <s v="Sanjay_9562"/>
    <s v="Salem"/>
    <n v="11.664300000000001"/>
    <n v="78.146000000000001"/>
    <s v="SP108"/>
    <s v="Salesperson_8"/>
    <s v="Paid"/>
    <s v="in-store"/>
  </r>
  <r>
    <s v="S09564"/>
    <d v="2024-04-16T17:29:00"/>
    <x v="45"/>
    <s v="P1063"/>
    <s v="Kurta_063"/>
    <x v="1"/>
    <s v="Blue"/>
    <s v="S"/>
    <n v="1"/>
    <n v="499.43"/>
    <n v="417.75"/>
    <n v="499.43"/>
    <n v="417.75"/>
    <s v="C29563"/>
    <s v="Ravi_9563"/>
    <s v="Erode"/>
    <n v="11.34"/>
    <n v="77.717200000000005"/>
    <s v="SP138"/>
    <s v="Salesperson_38"/>
    <s v="Cancelled"/>
    <s v="mobile_app"/>
  </r>
  <r>
    <s v="S09565"/>
    <d v="2024-03-02T13:23:00"/>
    <x v="14"/>
    <s v="P1064"/>
    <s v="Kid's_064"/>
    <x v="5"/>
    <s v="Black"/>
    <s v="L"/>
    <n v="2"/>
    <n v="1150.1500000000001"/>
    <n v="950.87"/>
    <n v="2300.3000000000002"/>
    <n v="1901.74"/>
    <s v="C29564"/>
    <s v="Priya_9564"/>
    <s v="Coimbatore"/>
    <n v="11.0168"/>
    <n v="76.955799999999996"/>
    <s v="SP135"/>
    <s v="Salesperson_35"/>
    <s v="Pending"/>
    <s v="online"/>
  </r>
  <r>
    <s v="S09566"/>
    <d v="2023-07-11T18:27:00"/>
    <x v="91"/>
    <s v="P1065"/>
    <s v="Sarees_065"/>
    <x v="7"/>
    <s v="Black"/>
    <s v="XS"/>
    <n v="1"/>
    <n v="1670.92"/>
    <n v="1011.59"/>
    <n v="1670.92"/>
    <n v="1011.59"/>
    <s v="C29565"/>
    <s v="Anu_9565"/>
    <s v="Vellore"/>
    <n v="12.916499999999999"/>
    <n v="79.132499999999993"/>
    <s v="SP133"/>
    <s v="Salesperson_33"/>
    <s v="Shipped"/>
    <s v="mobile_app"/>
  </r>
  <r>
    <s v="S09567"/>
    <d v="2024-05-28T19:22:00"/>
    <x v="54"/>
    <s v="P1066"/>
    <s v="Men's_066"/>
    <x v="4"/>
    <s v="Blue"/>
    <s v="S"/>
    <n v="1"/>
    <n v="2065.44"/>
    <n v="1802.64"/>
    <n v="2065.44"/>
    <n v="1802.64"/>
    <s v="C29566"/>
    <s v="Anu_9566"/>
    <s v="Coimbatore"/>
    <n v="11.0168"/>
    <n v="76.955799999999996"/>
    <s v="SP111"/>
    <s v="Salesperson_11"/>
    <s v="Paid"/>
    <s v="online"/>
  </r>
  <r>
    <s v="S09568"/>
    <d v="2023-02-18T16:56:00"/>
    <x v="43"/>
    <s v="P1067"/>
    <s v="Kid's_067"/>
    <x v="5"/>
    <s v="Pink"/>
    <s v="S"/>
    <n v="1"/>
    <n v="570.97"/>
    <n v="468.4"/>
    <n v="570.97"/>
    <n v="468.4"/>
    <s v="C29567"/>
    <s v="Karthik_9567"/>
    <s v="Coimbatore"/>
    <n v="11.0168"/>
    <n v="76.955799999999996"/>
    <s v="SP123"/>
    <s v="Salesperson_23"/>
    <s v="Shipped"/>
    <s v="in-store"/>
  </r>
  <r>
    <s v="S09569"/>
    <d v="2024-02-09T13:26:00"/>
    <x v="52"/>
    <s v="P1068"/>
    <s v="Sportswear_068"/>
    <x v="3"/>
    <s v="Blue"/>
    <s v="XS"/>
    <n v="2"/>
    <n v="2008.27"/>
    <n v="1449.75"/>
    <n v="4016.54"/>
    <n v="2899.5"/>
    <s v="C29568"/>
    <s v="Kavin_9568"/>
    <s v="Erode"/>
    <n v="11.34"/>
    <n v="77.717200000000005"/>
    <s v="SP110"/>
    <s v="Salesperson_10"/>
    <s v="Pending"/>
    <s v="in-store"/>
  </r>
  <r>
    <s v="S09570"/>
    <d v="2023-06-03T20:46:00"/>
    <x v="30"/>
    <s v="P1069"/>
    <s v="Sarees_069"/>
    <x v="7"/>
    <s v="Blue"/>
    <s v="XL"/>
    <n v="3"/>
    <n v="1403.88"/>
    <n v="1139.77"/>
    <n v="4211.6400000000003"/>
    <n v="3419.31"/>
    <s v="C29569"/>
    <s v="Meena_9569"/>
    <s v="Tiruchirappalli"/>
    <n v="10.7905"/>
    <n v="78.704700000000003"/>
    <s v="SP120"/>
    <s v="Salesperson_20"/>
    <s v="Shipped"/>
    <s v="third-party"/>
  </r>
  <r>
    <s v="S09571"/>
    <d v="2024-10-04T12:07:00"/>
    <x v="25"/>
    <s v="P1070"/>
    <s v="Kid's_070"/>
    <x v="5"/>
    <s v="Maroon"/>
    <s v="M"/>
    <n v="2"/>
    <n v="483.75"/>
    <n v="342.96"/>
    <n v="967.5"/>
    <n v="685.92"/>
    <s v="C29570"/>
    <s v="Vishal_9570"/>
    <s v="Tiruchirappalli"/>
    <n v="10.7905"/>
    <n v="78.704700000000003"/>
    <s v="SP131"/>
    <s v="Salesperson_31"/>
    <s v="Pending"/>
    <s v="in-store"/>
  </r>
  <r>
    <s v="S09572"/>
    <d v="2023-10-06T10:33:00"/>
    <x v="31"/>
    <s v="P1071"/>
    <s v="Kid's_071"/>
    <x v="5"/>
    <s v="Maroon"/>
    <s v="M"/>
    <n v="2"/>
    <n v="547.70000000000005"/>
    <n v="352.77"/>
    <n v="1095.4000000000001"/>
    <n v="705.54"/>
    <s v="C29571"/>
    <s v="Aarav_9571"/>
    <s v="Coimbatore"/>
    <n v="11.0168"/>
    <n v="76.955799999999996"/>
    <s v="SP110"/>
    <s v="Salesperson_10"/>
    <s v="Returned"/>
    <s v="mobile_app"/>
  </r>
  <r>
    <s v="S09573"/>
    <d v="2024-03-22T15:50:00"/>
    <x v="7"/>
    <s v="P1072"/>
    <s v="Kid's_072"/>
    <x v="5"/>
    <s v="Red"/>
    <s v="XS"/>
    <n v="1"/>
    <n v="852.84"/>
    <n v="701.84"/>
    <n v="852.84"/>
    <n v="701.84"/>
    <s v="C29572"/>
    <s v="Vishal_9572"/>
    <s v="Tiruchirappalli"/>
    <n v="10.7905"/>
    <n v="78.704700000000003"/>
    <s v="SP111"/>
    <s v="Salesperson_11"/>
    <s v="Paid"/>
    <s v="online"/>
  </r>
  <r>
    <s v="S09574"/>
    <d v="2024-07-29T11:35:00"/>
    <x v="60"/>
    <s v="P1073"/>
    <s v="Women's_073"/>
    <x v="0"/>
    <s v="Maroon"/>
    <s v="S"/>
    <n v="1"/>
    <n v="1178.1300000000001"/>
    <n v="909.08"/>
    <n v="1178.1300000000001"/>
    <n v="909.08"/>
    <s v="C29573"/>
    <s v="Anu_9573"/>
    <s v="Coimbatore"/>
    <n v="11.0168"/>
    <n v="76.955799999999996"/>
    <s v="SP109"/>
    <s v="Salesperson_9"/>
    <s v="Returned"/>
    <s v="mobile_app"/>
  </r>
  <r>
    <s v="S09575"/>
    <d v="2023-01-25T12:28:00"/>
    <x v="17"/>
    <s v="P1074"/>
    <s v="Sportswear_074"/>
    <x v="3"/>
    <s v="Pink"/>
    <s v="XXL"/>
    <n v="1"/>
    <n v="860.89"/>
    <n v="699.37"/>
    <n v="860.89"/>
    <n v="699.37"/>
    <s v="C29574"/>
    <s v="Priya_9574"/>
    <s v="Erode"/>
    <n v="11.34"/>
    <n v="77.717200000000005"/>
    <s v="SP142"/>
    <s v="Salesperson_42"/>
    <s v="Shipped"/>
    <s v="online"/>
  </r>
  <r>
    <s v="S09576"/>
    <d v="2023-09-16T10:23:00"/>
    <x v="61"/>
    <s v="P1075"/>
    <s v="Jeans_075"/>
    <x v="6"/>
    <s v="Red"/>
    <s v="S"/>
    <n v="2"/>
    <n v="2477.1799999999998"/>
    <n v="1808.19"/>
    <n v="4954.3599999999997"/>
    <n v="3616.38"/>
    <s v="C29575"/>
    <s v="Diya_9575"/>
    <s v="Vellore"/>
    <n v="12.916499999999999"/>
    <n v="79.132499999999993"/>
    <s v="SP110"/>
    <s v="Salesperson_10"/>
    <s v="Cancelled"/>
    <s v="in-store"/>
  </r>
  <r>
    <s v="S09577"/>
    <d v="2024-01-16T17:20:00"/>
    <x v="49"/>
    <s v="P1076"/>
    <s v="T-Shirts_076"/>
    <x v="2"/>
    <s v="Red"/>
    <s v="XL"/>
    <n v="3"/>
    <n v="2418.58"/>
    <n v="1892.08"/>
    <n v="7255.74"/>
    <n v="5676.24"/>
    <s v="C29576"/>
    <s v="Sathish_9576"/>
    <s v="Tiruchirappalli"/>
    <n v="10.7905"/>
    <n v="78.704700000000003"/>
    <s v="SP130"/>
    <s v="Salesperson_30"/>
    <s v="Returned"/>
    <s v="third-party"/>
  </r>
  <r>
    <s v="S09578"/>
    <d v="2023-09-24T14:01:00"/>
    <x v="70"/>
    <s v="P1077"/>
    <s v="Women's_077"/>
    <x v="0"/>
    <s v="Black"/>
    <s v="L"/>
    <n v="2"/>
    <n v="257.87"/>
    <n v="205.15"/>
    <n v="515.74"/>
    <n v="410.3"/>
    <s v="C29577"/>
    <s v="Priya_9577"/>
    <s v="Salem"/>
    <n v="11.664300000000001"/>
    <n v="78.146000000000001"/>
    <s v="SP133"/>
    <s v="Salesperson_33"/>
    <s v="Paid"/>
    <s v="in-store"/>
  </r>
  <r>
    <s v="S09579"/>
    <d v="2023-11-07T21:05:00"/>
    <x v="81"/>
    <s v="P1078"/>
    <s v="T-Shirts_078"/>
    <x v="2"/>
    <s v="Blue"/>
    <s v="XXL"/>
    <n v="2"/>
    <n v="2001.56"/>
    <n v="1461.77"/>
    <n v="4003.12"/>
    <n v="2923.54"/>
    <s v="C29578"/>
    <s v="Sathish_9578"/>
    <s v="Erode"/>
    <n v="11.34"/>
    <n v="77.717200000000005"/>
    <s v="SP131"/>
    <s v="Salesperson_31"/>
    <s v="Cancelled"/>
    <s v="online"/>
  </r>
  <r>
    <s v="S09580"/>
    <d v="2024-05-28T17:01:00"/>
    <x v="54"/>
    <s v="P1079"/>
    <s v="Women's_079"/>
    <x v="0"/>
    <s v="Maroon"/>
    <s v="M"/>
    <n v="1"/>
    <n v="2498.83"/>
    <n v="2223.9899999999998"/>
    <n v="2498.83"/>
    <n v="2223.9899999999998"/>
    <s v="C29579"/>
    <s v="Bhuvana_9579"/>
    <s v="Tirunelveli"/>
    <n v="8.7139000000000006"/>
    <n v="77.756699999999995"/>
    <s v="SP104"/>
    <s v="Salesperson_4"/>
    <s v="Cancelled"/>
    <s v="online"/>
  </r>
  <r>
    <s v="S09581"/>
    <d v="2023-08-26T19:14:00"/>
    <x v="4"/>
    <s v="P1080"/>
    <s v="Kid's_080"/>
    <x v="5"/>
    <s v="Red"/>
    <s v="XL"/>
    <n v="1"/>
    <n v="2189.48"/>
    <n v="1732.28"/>
    <n v="2189.48"/>
    <n v="1732.28"/>
    <s v="C29580"/>
    <s v="Devi_9580"/>
    <s v="Salem"/>
    <n v="11.664300000000001"/>
    <n v="78.146000000000001"/>
    <s v="SP139"/>
    <s v="Salesperson_39"/>
    <s v="Shipped"/>
    <s v="mobile_app"/>
  </r>
  <r>
    <s v="S09582"/>
    <d v="2023-07-16T17:48:00"/>
    <x v="91"/>
    <s v="P1081"/>
    <s v="Sarees_081"/>
    <x v="7"/>
    <s v="Black"/>
    <s v="XL"/>
    <n v="1"/>
    <n v="2209.8200000000002"/>
    <n v="1528.43"/>
    <n v="2209.8200000000002"/>
    <n v="1528.43"/>
    <s v="C29581"/>
    <s v="Karthik_9581"/>
    <s v="Coimbatore"/>
    <n v="11.0168"/>
    <n v="76.955799999999996"/>
    <s v="SP136"/>
    <s v="Salesperson_36"/>
    <s v="Returned"/>
    <s v="in-store"/>
  </r>
  <r>
    <s v="S09583"/>
    <d v="2023-07-07T13:28:00"/>
    <x v="90"/>
    <s v="P1082"/>
    <s v="Men's_082"/>
    <x v="4"/>
    <s v="Yellow"/>
    <s v="L"/>
    <n v="1"/>
    <n v="1811.57"/>
    <n v="1232.93"/>
    <n v="1811.57"/>
    <n v="1232.93"/>
    <s v="C29582"/>
    <s v="Anu_9582"/>
    <s v="Salem"/>
    <n v="11.664300000000001"/>
    <n v="78.146000000000001"/>
    <s v="SP148"/>
    <s v="Salesperson_48"/>
    <s v="Returned"/>
    <s v="in-store"/>
  </r>
  <r>
    <s v="S09584"/>
    <d v="2024-03-11T14:43:00"/>
    <x v="24"/>
    <s v="P1083"/>
    <s v="Jeans_083"/>
    <x v="6"/>
    <s v="White"/>
    <s v="XS"/>
    <n v="3"/>
    <n v="696.82"/>
    <n v="571.58000000000004"/>
    <n v="2090.46"/>
    <n v="1714.74"/>
    <s v="C29583"/>
    <s v="Ganesh_9583"/>
    <s v="Coimbatore"/>
    <n v="11.0168"/>
    <n v="76.955799999999996"/>
    <s v="SP103"/>
    <s v="Salesperson_3"/>
    <s v="Shipped"/>
    <s v="in-store"/>
  </r>
  <r>
    <s v="S09585"/>
    <d v="2023-10-01T19:56:00"/>
    <x v="21"/>
    <s v="P1084"/>
    <s v="Sarees_084"/>
    <x v="7"/>
    <s v="Green"/>
    <s v="XL"/>
    <n v="2"/>
    <n v="1270.82"/>
    <n v="1118.51"/>
    <n v="2541.64"/>
    <n v="2237.02"/>
    <s v="C29584"/>
    <s v="Ravi_9584"/>
    <s v="Vellore"/>
    <n v="12.916499999999999"/>
    <n v="79.132499999999993"/>
    <s v="SP110"/>
    <s v="Salesperson_10"/>
    <s v="Pending"/>
    <s v="mobile_app"/>
  </r>
  <r>
    <s v="S09586"/>
    <d v="2024-01-19T17:01:00"/>
    <x v="49"/>
    <s v="P1085"/>
    <s v="Sarees_085"/>
    <x v="7"/>
    <s v="Grey"/>
    <s v="XXL"/>
    <n v="1"/>
    <n v="924.14"/>
    <n v="754.92"/>
    <n v="924.14"/>
    <n v="754.92"/>
    <s v="C29585"/>
    <s v="Lakshmi_9585"/>
    <s v="Tirunelveli"/>
    <n v="8.7139000000000006"/>
    <n v="77.756699999999995"/>
    <s v="SP103"/>
    <s v="Salesperson_3"/>
    <s v="Pending"/>
    <s v="in-store"/>
  </r>
  <r>
    <s v="S09587"/>
    <d v="2023-12-26T10:57:00"/>
    <x v="34"/>
    <s v="P1086"/>
    <s v="Kid's_086"/>
    <x v="5"/>
    <s v="Yellow"/>
    <s v="XL"/>
    <n v="1"/>
    <n v="1012.98"/>
    <n v="682.61"/>
    <n v="1012.98"/>
    <n v="682.61"/>
    <s v="C29586"/>
    <s v="Meena_9586"/>
    <s v="Coimbatore"/>
    <n v="11.0168"/>
    <n v="76.955799999999996"/>
    <s v="SP142"/>
    <s v="Salesperson_42"/>
    <s v="Pending"/>
    <s v="in-store"/>
  </r>
  <r>
    <s v="S09588"/>
    <d v="2024-02-13T10:29:00"/>
    <x v="18"/>
    <s v="P1087"/>
    <s v="Kid's_087"/>
    <x v="5"/>
    <s v="Grey"/>
    <s v="S"/>
    <n v="3"/>
    <n v="307.55"/>
    <n v="273"/>
    <n v="922.65"/>
    <n v="819"/>
    <s v="C29587"/>
    <s v="Karthik_9587"/>
    <s v="Salem"/>
    <n v="11.664300000000001"/>
    <n v="78.146000000000001"/>
    <s v="SP118"/>
    <s v="Salesperson_18"/>
    <s v="Cancelled"/>
    <s v="online"/>
  </r>
  <r>
    <s v="S09589"/>
    <d v="2023-07-30T18:35:00"/>
    <x v="78"/>
    <s v="P1088"/>
    <s v="Sarees_088"/>
    <x v="7"/>
    <s v="Yellow"/>
    <s v="XXL"/>
    <n v="1"/>
    <n v="1532.26"/>
    <n v="1058.31"/>
    <n v="1532.26"/>
    <n v="1058.31"/>
    <s v="C29588"/>
    <s v="Aarav_9588"/>
    <s v="Tiruchirappalli"/>
    <n v="10.7905"/>
    <n v="78.704700000000003"/>
    <s v="SP143"/>
    <s v="Salesperson_43"/>
    <s v="Paid"/>
    <s v="online"/>
  </r>
  <r>
    <s v="S09590"/>
    <d v="2024-07-30T21:38:00"/>
    <x v="60"/>
    <s v="P1089"/>
    <s v="Sportswear_089"/>
    <x v="3"/>
    <s v="Yellow"/>
    <s v="XL"/>
    <n v="1"/>
    <n v="2072.38"/>
    <n v="1608.77"/>
    <n v="2072.38"/>
    <n v="1608.77"/>
    <s v="C29589"/>
    <s v="Kavin_9589"/>
    <s v="Tirunelveli"/>
    <n v="8.7139000000000006"/>
    <n v="77.756699999999995"/>
    <s v="SP116"/>
    <s v="Salesperson_16"/>
    <s v="Shipped"/>
    <s v="in-store"/>
  </r>
  <r>
    <s v="S09591"/>
    <d v="2023-10-31T19:34:00"/>
    <x v="5"/>
    <s v="P1090"/>
    <s v="Sportswear_090"/>
    <x v="3"/>
    <s v="Grey"/>
    <s v="S"/>
    <n v="2"/>
    <n v="222.91"/>
    <n v="199.72"/>
    <n v="445.82"/>
    <n v="399.44"/>
    <s v="C29590"/>
    <s v="Meena_9590"/>
    <s v="Erode"/>
    <n v="11.34"/>
    <n v="77.717200000000005"/>
    <s v="SP128"/>
    <s v="Salesperson_28"/>
    <s v="Shipped"/>
    <s v="in-store"/>
  </r>
  <r>
    <s v="S09592"/>
    <d v="2024-05-13T14:58:00"/>
    <x v="36"/>
    <s v="P1091"/>
    <s v="Jeans_091"/>
    <x v="6"/>
    <s v="Red"/>
    <s v="L"/>
    <n v="1"/>
    <n v="1872.49"/>
    <n v="1472.17"/>
    <n v="1872.49"/>
    <n v="1472.17"/>
    <s v="C29591"/>
    <s v="Karthik_9591"/>
    <s v="Coimbatore"/>
    <n v="11.0168"/>
    <n v="76.955799999999996"/>
    <s v="SP126"/>
    <s v="Salesperson_26"/>
    <s v="Pending"/>
    <s v="in-store"/>
  </r>
  <r>
    <s v="S09593"/>
    <d v="2024-05-10T11:49:00"/>
    <x v="83"/>
    <s v="P1092"/>
    <s v="Men's_092"/>
    <x v="4"/>
    <s v="Pink"/>
    <s v="L"/>
    <n v="2"/>
    <n v="2379.04"/>
    <n v="1732.31"/>
    <n v="4758.08"/>
    <n v="3464.62"/>
    <s v="C29592"/>
    <s v="Kavin_9592"/>
    <s v="Erode"/>
    <n v="11.34"/>
    <n v="77.717200000000005"/>
    <s v="SP148"/>
    <s v="Salesperson_48"/>
    <s v="Shipped"/>
    <s v="in-store"/>
  </r>
  <r>
    <s v="S09594"/>
    <d v="2023-07-31T17:41:00"/>
    <x v="58"/>
    <s v="P1093"/>
    <s v="T-Shirts_093"/>
    <x v="2"/>
    <s v="Red"/>
    <s v="XL"/>
    <n v="1"/>
    <n v="461.68"/>
    <n v="353.73"/>
    <n v="461.68"/>
    <n v="353.73"/>
    <s v="C29593"/>
    <s v="Devi_9593"/>
    <s v="Chennai"/>
    <n v="13.082700000000001"/>
    <n v="80.270700000000005"/>
    <s v="SP129"/>
    <s v="Salesperson_29"/>
    <s v="Pending"/>
    <s v="mobile_app"/>
  </r>
  <r>
    <s v="S09595"/>
    <d v="2023-10-19T17:11:00"/>
    <x v="69"/>
    <s v="P1094"/>
    <s v="Sportswear_094"/>
    <x v="3"/>
    <s v="Green"/>
    <s v="S"/>
    <n v="1"/>
    <n v="1604.08"/>
    <n v="1068.8900000000001"/>
    <n v="1604.08"/>
    <n v="1068.8900000000001"/>
    <s v="C29594"/>
    <s v="Sathish_9594"/>
    <s v="Coimbatore"/>
    <n v="11.0168"/>
    <n v="76.955799999999996"/>
    <s v="SP131"/>
    <s v="Salesperson_31"/>
    <s v="Shipped"/>
    <s v="in-store"/>
  </r>
  <r>
    <s v="S09596"/>
    <d v="2023-09-17T18:40:00"/>
    <x v="61"/>
    <s v="P1095"/>
    <s v="T-Shirts_095"/>
    <x v="2"/>
    <s v="Maroon"/>
    <s v="XS"/>
    <n v="1"/>
    <n v="1403.73"/>
    <n v="1077.4100000000001"/>
    <n v="1403.73"/>
    <n v="1077.4100000000001"/>
    <s v="C29595"/>
    <s v="Meena_9595"/>
    <s v="Erode"/>
    <n v="11.34"/>
    <n v="77.717200000000005"/>
    <s v="SP104"/>
    <s v="Salesperson_4"/>
    <s v="Returned"/>
    <s v="in-store"/>
  </r>
  <r>
    <s v="S09597"/>
    <d v="2023-09-22T14:59:00"/>
    <x v="70"/>
    <s v="P1096"/>
    <s v="Sarees_096"/>
    <x v="7"/>
    <s v="White"/>
    <s v="M"/>
    <n v="1"/>
    <n v="1217.45"/>
    <n v="1067.32"/>
    <n v="1217.45"/>
    <n v="1067.32"/>
    <s v="C29596"/>
    <s v="Aarav_9596"/>
    <s v="Madurai"/>
    <n v="9.9252000000000002"/>
    <n v="78.119799999999998"/>
    <s v="SP138"/>
    <s v="Salesperson_38"/>
    <s v="Paid"/>
    <s v="in-store"/>
  </r>
  <r>
    <s v="S09598"/>
    <d v="2023-11-26T21:45:00"/>
    <x v="51"/>
    <s v="P1097"/>
    <s v="Sarees_097"/>
    <x v="7"/>
    <s v="Pink"/>
    <s v="M"/>
    <n v="1"/>
    <n v="2309.44"/>
    <n v="2069.19"/>
    <n v="2309.44"/>
    <n v="2069.19"/>
    <s v="C29597"/>
    <s v="Aarav_9597"/>
    <s v="Tirunelveli"/>
    <n v="8.7139000000000006"/>
    <n v="77.756699999999995"/>
    <s v="SP147"/>
    <s v="Salesperson_47"/>
    <s v="Cancelled"/>
    <s v="in-store"/>
  </r>
  <r>
    <s v="S09599"/>
    <d v="2024-05-16T17:08:00"/>
    <x v="36"/>
    <s v="P1098"/>
    <s v="T-Shirts_098"/>
    <x v="2"/>
    <s v="Maroon"/>
    <s v="M"/>
    <n v="2"/>
    <n v="1120.06"/>
    <n v="889.88"/>
    <n v="2240.12"/>
    <n v="1779.76"/>
    <s v="C29598"/>
    <s v="Diya_9598"/>
    <s v="Salem"/>
    <n v="11.664300000000001"/>
    <n v="78.146000000000001"/>
    <s v="SP136"/>
    <s v="Salesperson_36"/>
    <s v="Pending"/>
    <s v="in-store"/>
  </r>
  <r>
    <s v="S09600"/>
    <d v="2024-09-29T12:21:00"/>
    <x v="55"/>
    <s v="P1099"/>
    <s v="Kid's_099"/>
    <x v="5"/>
    <s v="Maroon"/>
    <s v="S"/>
    <n v="2"/>
    <n v="488.11"/>
    <n v="388.27"/>
    <n v="976.22"/>
    <n v="776.54"/>
    <s v="C29599"/>
    <s v="Bhuvana_9599"/>
    <s v="Tirunelveli"/>
    <n v="8.7139000000000006"/>
    <n v="77.756699999999995"/>
    <s v="SP145"/>
    <s v="Salesperson_45"/>
    <s v="Shipped"/>
    <s v="online"/>
  </r>
  <r>
    <s v="S09601"/>
    <d v="2024-03-12T13:56:00"/>
    <x v="24"/>
    <s v="P1100"/>
    <s v="Men's_100"/>
    <x v="4"/>
    <s v="Green"/>
    <s v="S"/>
    <n v="1"/>
    <n v="1891.96"/>
    <n v="1475.48"/>
    <n v="1891.96"/>
    <n v="1475.48"/>
    <s v="C29600"/>
    <s v="Bhuvana_9600"/>
    <s v="Tiruchirappalli"/>
    <n v="10.7905"/>
    <n v="78.704700000000003"/>
    <s v="SP122"/>
    <s v="Salesperson_22"/>
    <s v="Paid"/>
    <s v="online"/>
  </r>
  <r>
    <s v="S09602"/>
    <d v="2023-08-02T14:32:00"/>
    <x v="58"/>
    <s v="P1101"/>
    <s v="Women's_101"/>
    <x v="0"/>
    <s v="Grey"/>
    <s v="M"/>
    <n v="1"/>
    <n v="1343.27"/>
    <n v="1154.31"/>
    <n v="1343.27"/>
    <n v="1154.31"/>
    <s v="C29601"/>
    <s v="Ganesh_9601"/>
    <s v="Erode"/>
    <n v="11.34"/>
    <n v="77.717200000000005"/>
    <s v="SP112"/>
    <s v="Salesperson_12"/>
    <s v="Shipped"/>
    <s v="in-store"/>
  </r>
  <r>
    <s v="S09603"/>
    <d v="2024-01-31T16:57:00"/>
    <x v="53"/>
    <s v="P1102"/>
    <s v="Jeans_102"/>
    <x v="6"/>
    <s v="Maroon"/>
    <s v="XXL"/>
    <n v="3"/>
    <n v="1900.36"/>
    <n v="1377.61"/>
    <n v="5701.08"/>
    <n v="4132.83"/>
    <s v="C29602"/>
    <s v="Aarav_9602"/>
    <s v="Tirunelveli"/>
    <n v="8.7139000000000006"/>
    <n v="77.756699999999995"/>
    <s v="SP134"/>
    <s v="Salesperson_34"/>
    <s v="Returned"/>
    <s v="online"/>
  </r>
  <r>
    <s v="S09604"/>
    <d v="2024-04-16T15:42:00"/>
    <x v="45"/>
    <s v="P1103"/>
    <s v="Kurta_103"/>
    <x v="1"/>
    <s v="Red"/>
    <s v="L"/>
    <n v="1"/>
    <n v="1789.65"/>
    <n v="1421.78"/>
    <n v="1789.65"/>
    <n v="1421.78"/>
    <s v="C29603"/>
    <s v="Aarav_9603"/>
    <s v="Salem"/>
    <n v="11.664300000000001"/>
    <n v="78.146000000000001"/>
    <s v="SP114"/>
    <s v="Salesperson_14"/>
    <s v="Returned"/>
    <s v="in-store"/>
  </r>
  <r>
    <s v="S09605"/>
    <d v="2024-03-03T13:31:00"/>
    <x v="14"/>
    <s v="P1104"/>
    <s v="Women's_104"/>
    <x v="0"/>
    <s v="Grey"/>
    <s v="M"/>
    <n v="1"/>
    <n v="1022.41"/>
    <n v="745.06"/>
    <n v="1022.41"/>
    <n v="745.06"/>
    <s v="C29604"/>
    <s v="Sathish_9604"/>
    <s v="Tiruchirappalli"/>
    <n v="10.7905"/>
    <n v="78.704700000000003"/>
    <s v="SP105"/>
    <s v="Salesperson_5"/>
    <s v="Shipped"/>
    <s v="in-store"/>
  </r>
  <r>
    <s v="S09606"/>
    <d v="2024-04-08T18:57:00"/>
    <x v="86"/>
    <s v="P1105"/>
    <s v="Kid's_105"/>
    <x v="5"/>
    <s v="Pink"/>
    <s v="XS"/>
    <n v="2"/>
    <n v="1139.3399999999999"/>
    <n v="993.98"/>
    <n v="2278.6799999999998"/>
    <n v="1987.96"/>
    <s v="C29605"/>
    <s v="Ganesh_9605"/>
    <s v="Chennai"/>
    <n v="13.082700000000001"/>
    <n v="80.270700000000005"/>
    <s v="SP134"/>
    <s v="Salesperson_34"/>
    <s v="Returned"/>
    <s v="in-store"/>
  </r>
  <r>
    <s v="S09607"/>
    <d v="2023-09-28T11:11:00"/>
    <x v="21"/>
    <s v="P1106"/>
    <s v="Sarees_106"/>
    <x v="7"/>
    <s v="Pink"/>
    <s v="S"/>
    <n v="2"/>
    <n v="2460.3000000000002"/>
    <n v="1710.04"/>
    <n v="4920.6000000000004"/>
    <n v="3420.08"/>
    <s v="C29606"/>
    <s v="Ganesh_9606"/>
    <s v="Coimbatore"/>
    <n v="11.0168"/>
    <n v="76.955799999999996"/>
    <s v="SP148"/>
    <s v="Salesperson_48"/>
    <s v="Returned"/>
    <s v="online"/>
  </r>
  <r>
    <s v="S09608"/>
    <d v="2024-04-25T16:21:00"/>
    <x v="75"/>
    <s v="P1107"/>
    <s v="Sportswear_107"/>
    <x v="3"/>
    <s v="Pink"/>
    <s v="XS"/>
    <n v="2"/>
    <n v="2141.0500000000002"/>
    <n v="1528.23"/>
    <n v="4282.1000000000004"/>
    <n v="3056.46"/>
    <s v="C29607"/>
    <s v="Sanjay_9607"/>
    <s v="Madurai"/>
    <n v="9.9252000000000002"/>
    <n v="78.119799999999998"/>
    <s v="SP126"/>
    <s v="Salesperson_26"/>
    <s v="Returned"/>
    <s v="mobile_app"/>
  </r>
  <r>
    <s v="S09609"/>
    <d v="2024-04-22T17:01:00"/>
    <x v="75"/>
    <s v="P1108"/>
    <s v="Men's_108"/>
    <x v="4"/>
    <s v="Maroon"/>
    <s v="XL"/>
    <n v="4"/>
    <n v="2164.39"/>
    <n v="1797.01"/>
    <n v="8657.56"/>
    <n v="7188.04"/>
    <s v="C29608"/>
    <s v="Devi_9608"/>
    <s v="Vellore"/>
    <n v="12.916499999999999"/>
    <n v="79.132499999999993"/>
    <s v="SP123"/>
    <s v="Salesperson_23"/>
    <s v="Returned"/>
    <s v="in-store"/>
  </r>
  <r>
    <s v="S09610"/>
    <d v="2023-09-02T12:05:00"/>
    <x v="0"/>
    <s v="P1109"/>
    <s v="Sarees_109"/>
    <x v="7"/>
    <s v="Black"/>
    <s v="L"/>
    <n v="1"/>
    <n v="1209.94"/>
    <n v="815.98"/>
    <n v="1209.94"/>
    <n v="815.98"/>
    <s v="C29609"/>
    <s v="Sathish_9609"/>
    <s v="Vellore"/>
    <n v="12.916499999999999"/>
    <n v="79.132499999999993"/>
    <s v="SP134"/>
    <s v="Salesperson_34"/>
    <s v="Cancelled"/>
    <s v="in-store"/>
  </r>
  <r>
    <s v="S09611"/>
    <d v="2023-02-17T15:36:00"/>
    <x v="43"/>
    <s v="P1110"/>
    <s v="Women's_110"/>
    <x v="0"/>
    <s v="Pink"/>
    <s v="XXL"/>
    <n v="2"/>
    <n v="221.42"/>
    <n v="160.63"/>
    <n v="442.84"/>
    <n v="321.26"/>
    <s v="C29610"/>
    <s v="Priya_9610"/>
    <s v="Chennai"/>
    <n v="13.082700000000001"/>
    <n v="80.270700000000005"/>
    <s v="SP139"/>
    <s v="Salesperson_39"/>
    <s v="Shipped"/>
    <s v="online"/>
  </r>
  <r>
    <s v="S09612"/>
    <d v="2023-08-16T21:59:00"/>
    <x v="63"/>
    <s v="P1111"/>
    <s v="Sarees_111"/>
    <x v="7"/>
    <s v="Blue"/>
    <s v="XS"/>
    <n v="1"/>
    <n v="832.63"/>
    <n v="533.05999999999995"/>
    <n v="832.63"/>
    <n v="533.05999999999995"/>
    <s v="C29611"/>
    <s v="Sathish_9611"/>
    <s v="Vellore"/>
    <n v="12.916499999999999"/>
    <n v="79.132499999999993"/>
    <s v="SP118"/>
    <s v="Salesperson_18"/>
    <s v="Returned"/>
    <s v="in-store"/>
  </r>
  <r>
    <s v="S09613"/>
    <d v="2024-06-29T18:24:00"/>
    <x v="2"/>
    <s v="P1112"/>
    <s v="Sportswear_112"/>
    <x v="3"/>
    <s v="Black"/>
    <s v="S"/>
    <n v="1"/>
    <n v="588.38"/>
    <n v="503.18"/>
    <n v="588.38"/>
    <n v="503.18"/>
    <s v="C29612"/>
    <s v="Diya_9612"/>
    <s v="Vellore"/>
    <n v="12.916499999999999"/>
    <n v="79.132499999999993"/>
    <s v="SP140"/>
    <s v="Salesperson_40"/>
    <s v="Shipped"/>
    <s v="online"/>
  </r>
  <r>
    <s v="S09614"/>
    <d v="2023-11-23T13:24:00"/>
    <x v="51"/>
    <s v="P1113"/>
    <s v="Sarees_113"/>
    <x v="7"/>
    <s v="White"/>
    <s v="M"/>
    <n v="1"/>
    <n v="1982.22"/>
    <n v="1560.39"/>
    <n v="1982.22"/>
    <n v="1560.39"/>
    <s v="C29613"/>
    <s v="Ravi_9613"/>
    <s v="Salem"/>
    <n v="11.664300000000001"/>
    <n v="78.146000000000001"/>
    <s v="SP130"/>
    <s v="Salesperson_30"/>
    <s v="Shipped"/>
    <s v="in-store"/>
  </r>
  <r>
    <s v="S09615"/>
    <d v="2023-07-10T21:29:00"/>
    <x v="91"/>
    <s v="P1114"/>
    <s v="Men's_114"/>
    <x v="4"/>
    <s v="Pink"/>
    <s v="XS"/>
    <n v="1"/>
    <n v="2282.2199999999998"/>
    <n v="1447.44"/>
    <n v="2282.2199999999998"/>
    <n v="1447.44"/>
    <s v="C29614"/>
    <s v="Anu_9614"/>
    <s v="Tirunelveli"/>
    <n v="8.7139000000000006"/>
    <n v="77.756699999999995"/>
    <s v="SP147"/>
    <s v="Salesperson_47"/>
    <s v="Returned"/>
    <s v="in-store"/>
  </r>
  <r>
    <s v="S09616"/>
    <d v="2024-06-01T16:52:00"/>
    <x v="54"/>
    <s v="P1115"/>
    <s v="Jeans_115"/>
    <x v="6"/>
    <s v="White"/>
    <s v="XL"/>
    <n v="2"/>
    <n v="273.92"/>
    <n v="183"/>
    <n v="547.84"/>
    <n v="366"/>
    <s v="C29615"/>
    <s v="Sanjay_9615"/>
    <s v="Tirunelveli"/>
    <n v="8.7139000000000006"/>
    <n v="77.756699999999995"/>
    <s v="SP126"/>
    <s v="Salesperson_26"/>
    <s v="Returned"/>
    <s v="online"/>
  </r>
  <r>
    <s v="S09617"/>
    <d v="2023-03-09T10:08:00"/>
    <x v="1"/>
    <s v="P1116"/>
    <s v="Jeans_116"/>
    <x v="6"/>
    <s v="Green"/>
    <s v="L"/>
    <n v="1"/>
    <n v="1561.86"/>
    <n v="1035.6199999999999"/>
    <n v="1561.86"/>
    <n v="1035.6199999999999"/>
    <s v="C29616"/>
    <s v="Devi_9616"/>
    <s v="Tirunelveli"/>
    <n v="8.7139000000000006"/>
    <n v="77.756699999999995"/>
    <s v="SP119"/>
    <s v="Salesperson_19"/>
    <s v="Paid"/>
    <s v="in-store"/>
  </r>
  <r>
    <s v="S09618"/>
    <d v="2024-07-06T20:48:00"/>
    <x v="9"/>
    <s v="P1117"/>
    <s v="Women's_117"/>
    <x v="0"/>
    <s v="Yellow"/>
    <s v="L"/>
    <n v="4"/>
    <n v="1906.32"/>
    <n v="1540.94"/>
    <n v="7625.28"/>
    <n v="6163.76"/>
    <s v="C29617"/>
    <s v="Karthik_9617"/>
    <s v="Madurai"/>
    <n v="9.9252000000000002"/>
    <n v="78.119799999999998"/>
    <s v="SP130"/>
    <s v="Salesperson_30"/>
    <s v="Shipped"/>
    <s v="online"/>
  </r>
  <r>
    <s v="S09619"/>
    <d v="2023-07-05T16:36:00"/>
    <x v="90"/>
    <s v="P1118"/>
    <s v="Men's_118"/>
    <x v="4"/>
    <s v="Blue"/>
    <s v="XXL"/>
    <n v="1"/>
    <n v="2461.48"/>
    <n v="1800.05"/>
    <n v="2461.48"/>
    <n v="1800.05"/>
    <s v="C29618"/>
    <s v="Karthik_9618"/>
    <s v="Erode"/>
    <n v="11.34"/>
    <n v="77.717200000000005"/>
    <s v="SP110"/>
    <s v="Salesperson_10"/>
    <s v="Shipped"/>
    <s v="online"/>
  </r>
  <r>
    <s v="S09620"/>
    <d v="2023-07-26T17:16:00"/>
    <x v="78"/>
    <s v="P1119"/>
    <s v="Kurta_119"/>
    <x v="1"/>
    <s v="Maroon"/>
    <s v="XS"/>
    <n v="3"/>
    <n v="468.68"/>
    <n v="303.08999999999997"/>
    <n v="1406.04"/>
    <n v="909.27"/>
    <s v="C29619"/>
    <s v="Anu_9619"/>
    <s v="Chennai"/>
    <n v="13.082700000000001"/>
    <n v="80.270700000000005"/>
    <s v="SP123"/>
    <s v="Salesperson_23"/>
    <s v="Pending"/>
    <s v="in-store"/>
  </r>
  <r>
    <s v="S09621"/>
    <d v="2023-08-26T12:56:00"/>
    <x v="4"/>
    <s v="P1120"/>
    <s v="Sportswear_120"/>
    <x v="3"/>
    <s v="Green"/>
    <s v="XS"/>
    <n v="1"/>
    <n v="356.17"/>
    <n v="294.61"/>
    <n v="356.17"/>
    <n v="294.61"/>
    <s v="C29620"/>
    <s v="Aarav_9620"/>
    <s v="Tirunelveli"/>
    <n v="8.7139000000000006"/>
    <n v="77.756699999999995"/>
    <s v="SP116"/>
    <s v="Salesperson_16"/>
    <s v="Shipped"/>
    <s v="mobile_app"/>
  </r>
  <r>
    <s v="S09622"/>
    <d v="2023-04-28T10:09:00"/>
    <x v="56"/>
    <s v="P1121"/>
    <s v="Jeans_121"/>
    <x v="6"/>
    <s v="Blue"/>
    <s v="L"/>
    <n v="1"/>
    <n v="304.63"/>
    <n v="258.23"/>
    <n v="304.63"/>
    <n v="258.23"/>
    <s v="C29621"/>
    <s v="Devi_9621"/>
    <s v="Salem"/>
    <n v="11.664300000000001"/>
    <n v="78.146000000000001"/>
    <s v="SP145"/>
    <s v="Salesperson_45"/>
    <s v="Shipped"/>
    <s v="in-store"/>
  </r>
  <r>
    <s v="S09623"/>
    <d v="2023-07-16T14:58:00"/>
    <x v="91"/>
    <s v="P1122"/>
    <s v="Men's_122"/>
    <x v="4"/>
    <s v="Pink"/>
    <s v="XXL"/>
    <n v="2"/>
    <n v="2170.41"/>
    <n v="1431.8"/>
    <n v="4340.82"/>
    <n v="2863.6"/>
    <s v="C29622"/>
    <s v="Priya_9622"/>
    <s v="Salem"/>
    <n v="11.664300000000001"/>
    <n v="78.146000000000001"/>
    <s v="SP136"/>
    <s v="Salesperson_36"/>
    <s v="Pending"/>
    <s v="online"/>
  </r>
  <r>
    <s v="S09624"/>
    <d v="2023-07-01T10:28:00"/>
    <x v="42"/>
    <s v="P1123"/>
    <s v="Kid's_123"/>
    <x v="5"/>
    <s v="Black"/>
    <s v="L"/>
    <n v="4"/>
    <n v="2219.39"/>
    <n v="1536.89"/>
    <n v="8877.56"/>
    <n v="6147.56"/>
    <s v="C29623"/>
    <s v="Karthik_9623"/>
    <s v="Tirunelveli"/>
    <n v="8.7139000000000006"/>
    <n v="77.756699999999995"/>
    <s v="SP144"/>
    <s v="Salesperson_44"/>
    <s v="Cancelled"/>
    <s v="online"/>
  </r>
  <r>
    <s v="S09625"/>
    <d v="2024-09-30T17:37:00"/>
    <x v="25"/>
    <s v="P1124"/>
    <s v="Jeans_124"/>
    <x v="6"/>
    <s v="Maroon"/>
    <s v="XL"/>
    <n v="1"/>
    <n v="287.04000000000002"/>
    <n v="201.83"/>
    <n v="287.04000000000002"/>
    <n v="201.83"/>
    <s v="C29624"/>
    <s v="Meena_9624"/>
    <s v="Tiruchirappalli"/>
    <n v="10.7905"/>
    <n v="78.704700000000003"/>
    <s v="SP114"/>
    <s v="Salesperson_14"/>
    <s v="Paid"/>
    <s v="online"/>
  </r>
  <r>
    <s v="S09626"/>
    <d v="2023-07-30T11:18:00"/>
    <x v="78"/>
    <s v="P1125"/>
    <s v="T-Shirts_125"/>
    <x v="2"/>
    <s v="Black"/>
    <s v="XXL"/>
    <n v="1"/>
    <n v="2128.3000000000002"/>
    <n v="1595.96"/>
    <n v="2128.3000000000002"/>
    <n v="1595.96"/>
    <s v="C29625"/>
    <s v="Kavin_9625"/>
    <s v="Tirunelveli"/>
    <n v="8.7139000000000006"/>
    <n v="77.756699999999995"/>
    <s v="SP118"/>
    <s v="Salesperson_18"/>
    <s v="Cancelled"/>
    <s v="in-store"/>
  </r>
  <r>
    <s v="S09627"/>
    <d v="2023-09-20T19:17:00"/>
    <x v="70"/>
    <s v="P1126"/>
    <s v="Sarees_126"/>
    <x v="7"/>
    <s v="Green"/>
    <s v="XL"/>
    <n v="1"/>
    <n v="941.2"/>
    <n v="659.72"/>
    <n v="941.2"/>
    <n v="659.72"/>
    <s v="C29626"/>
    <s v="Sanjay_9626"/>
    <s v="Madurai"/>
    <n v="9.9252000000000002"/>
    <n v="78.119799999999998"/>
    <s v="SP147"/>
    <s v="Salesperson_47"/>
    <s v="Paid"/>
    <s v="mobile_app"/>
  </r>
  <r>
    <s v="S09628"/>
    <d v="2024-06-16T19:01:00"/>
    <x v="13"/>
    <s v="P1127"/>
    <s v="Kurta_127"/>
    <x v="1"/>
    <s v="Pink"/>
    <s v="L"/>
    <n v="1"/>
    <n v="1636.05"/>
    <n v="1196.71"/>
    <n v="1636.05"/>
    <n v="1196.71"/>
    <s v="C29627"/>
    <s v="Karthik_9627"/>
    <s v="Tiruchirappalli"/>
    <n v="10.7905"/>
    <n v="78.704700000000003"/>
    <s v="SP116"/>
    <s v="Salesperson_16"/>
    <s v="Shipped"/>
    <s v="in-store"/>
  </r>
  <r>
    <s v="S09629"/>
    <d v="2023-12-31T21:37:00"/>
    <x v="34"/>
    <s v="P1128"/>
    <s v="Sportswear_128"/>
    <x v="3"/>
    <s v="Blue"/>
    <s v="XS"/>
    <n v="2"/>
    <n v="1427.23"/>
    <n v="1117.9100000000001"/>
    <n v="2854.46"/>
    <n v="2235.8200000000002"/>
    <s v="C29628"/>
    <s v="Sathish_9628"/>
    <s v="Chennai"/>
    <n v="13.082700000000001"/>
    <n v="80.270700000000005"/>
    <s v="SP101"/>
    <s v="Salesperson_1"/>
    <s v="Pending"/>
    <s v="online"/>
  </r>
  <r>
    <s v="S09630"/>
    <d v="2023-10-18T19:38:00"/>
    <x v="69"/>
    <s v="P1129"/>
    <s v="Women's_129"/>
    <x v="0"/>
    <s v="Red"/>
    <s v="XS"/>
    <n v="1"/>
    <n v="1931.27"/>
    <n v="1449.94"/>
    <n v="1931.27"/>
    <n v="1449.94"/>
    <s v="C29629"/>
    <s v="Aarav_9629"/>
    <s v="Tiruchirappalli"/>
    <n v="10.7905"/>
    <n v="78.704700000000003"/>
    <s v="SP110"/>
    <s v="Salesperson_10"/>
    <s v="Shipped"/>
    <s v="mobile_app"/>
  </r>
  <r>
    <s v="S09631"/>
    <d v="2023-01-25T14:24:00"/>
    <x v="17"/>
    <s v="P1130"/>
    <s v="Kurta_130"/>
    <x v="1"/>
    <s v="Pink"/>
    <s v="XS"/>
    <n v="2"/>
    <n v="1945.87"/>
    <n v="1177.81"/>
    <n v="3891.74"/>
    <n v="2355.62"/>
    <s v="C29630"/>
    <s v="Ravi_9630"/>
    <s v="Chennai"/>
    <n v="13.082700000000001"/>
    <n v="80.270700000000005"/>
    <s v="SP132"/>
    <s v="Salesperson_32"/>
    <s v="Cancelled"/>
    <s v="in-store"/>
  </r>
  <r>
    <s v="S09632"/>
    <d v="2023-10-18T10:19:00"/>
    <x v="69"/>
    <s v="P1131"/>
    <s v="Kurta_131"/>
    <x v="1"/>
    <s v="White"/>
    <s v="M"/>
    <n v="1"/>
    <n v="2170.16"/>
    <n v="1743.01"/>
    <n v="2170.16"/>
    <n v="1743.01"/>
    <s v="C29631"/>
    <s v="Devi_9631"/>
    <s v="Coimbatore"/>
    <n v="11.0168"/>
    <n v="76.955799999999996"/>
    <s v="SP125"/>
    <s v="Salesperson_25"/>
    <s v="Pending"/>
    <s v="online"/>
  </r>
  <r>
    <s v="S09633"/>
    <d v="2023-07-27T18:28:00"/>
    <x v="78"/>
    <s v="P1132"/>
    <s v="Sportswear_132"/>
    <x v="3"/>
    <s v="Grey"/>
    <s v="L"/>
    <n v="1"/>
    <n v="1534.95"/>
    <n v="1333.73"/>
    <n v="1534.95"/>
    <n v="1333.73"/>
    <s v="C29632"/>
    <s v="Karthik_9632"/>
    <s v="Chennai"/>
    <n v="13.082700000000001"/>
    <n v="80.270700000000005"/>
    <s v="SP109"/>
    <s v="Salesperson_9"/>
    <s v="Cancelled"/>
    <s v="mobile_app"/>
  </r>
  <r>
    <s v="S09634"/>
    <d v="2023-04-06T15:35:00"/>
    <x v="48"/>
    <s v="P1133"/>
    <s v="T-Shirts_133"/>
    <x v="2"/>
    <s v="Green"/>
    <s v="M"/>
    <n v="1"/>
    <n v="2063.91"/>
    <n v="1452.98"/>
    <n v="2063.91"/>
    <n v="1452.98"/>
    <s v="C29633"/>
    <s v="Aarav_9633"/>
    <s v="Coimbatore"/>
    <n v="11.0168"/>
    <n v="76.955799999999996"/>
    <s v="SP109"/>
    <s v="Salesperson_9"/>
    <s v="Pending"/>
    <s v="in-store"/>
  </r>
  <r>
    <s v="S09635"/>
    <d v="2024-02-03T11:44:00"/>
    <x v="53"/>
    <s v="P1134"/>
    <s v="Women's_134"/>
    <x v="0"/>
    <s v="Yellow"/>
    <s v="S"/>
    <n v="1"/>
    <n v="1170.71"/>
    <n v="876.76"/>
    <n v="1170.71"/>
    <n v="876.76"/>
    <s v="C29634"/>
    <s v="Karthik_9634"/>
    <s v="Tiruchirappalli"/>
    <n v="10.7905"/>
    <n v="78.704700000000003"/>
    <s v="SP129"/>
    <s v="Salesperson_29"/>
    <s v="Returned"/>
    <s v="in-store"/>
  </r>
  <r>
    <s v="S09636"/>
    <d v="2024-06-26T15:32:00"/>
    <x v="2"/>
    <s v="P1135"/>
    <s v="Kid's_135"/>
    <x v="5"/>
    <s v="Grey"/>
    <s v="XS"/>
    <n v="1"/>
    <n v="811.95"/>
    <n v="601.65"/>
    <n v="811.95"/>
    <n v="601.65"/>
    <s v="C29635"/>
    <s v="Sathish_9635"/>
    <s v="Vellore"/>
    <n v="12.916499999999999"/>
    <n v="79.132499999999993"/>
    <s v="SP125"/>
    <s v="Salesperson_25"/>
    <s v="Shipped"/>
    <s v="in-store"/>
  </r>
  <r>
    <s v="S09637"/>
    <d v="2023-10-24T15:54:00"/>
    <x v="66"/>
    <s v="P1136"/>
    <s v="Women's_136"/>
    <x v="0"/>
    <s v="Pink"/>
    <s v="S"/>
    <n v="2"/>
    <n v="1759.12"/>
    <n v="1534.76"/>
    <n v="3518.24"/>
    <n v="3069.52"/>
    <s v="C29636"/>
    <s v="Vishal_9636"/>
    <s v="Madurai"/>
    <n v="9.9252000000000002"/>
    <n v="78.119799999999998"/>
    <s v="SP138"/>
    <s v="Salesperson_38"/>
    <s v="Pending"/>
    <s v="third-party"/>
  </r>
  <r>
    <s v="S09638"/>
    <d v="2023-04-27T12:25:00"/>
    <x v="56"/>
    <s v="P1137"/>
    <s v="Jeans_137"/>
    <x v="6"/>
    <s v="Maroon"/>
    <s v="XS"/>
    <n v="1"/>
    <n v="2047.57"/>
    <n v="1530.91"/>
    <n v="2047.57"/>
    <n v="1530.91"/>
    <s v="C29637"/>
    <s v="Diya_9637"/>
    <s v="Chennai"/>
    <n v="13.082700000000001"/>
    <n v="80.270700000000005"/>
    <s v="SP148"/>
    <s v="Salesperson_48"/>
    <s v="Shipped"/>
    <s v="in-store"/>
  </r>
  <r>
    <s v="S09639"/>
    <d v="2024-05-19T14:10:00"/>
    <x v="36"/>
    <s v="P1138"/>
    <s v="Men's_138"/>
    <x v="4"/>
    <s v="Blue"/>
    <s v="L"/>
    <n v="2"/>
    <n v="346.43"/>
    <n v="226.18"/>
    <n v="692.86"/>
    <n v="452.36"/>
    <s v="C29638"/>
    <s v="Ravi_9638"/>
    <s v="Salem"/>
    <n v="11.664300000000001"/>
    <n v="78.146000000000001"/>
    <s v="SP119"/>
    <s v="Salesperson_19"/>
    <s v="Shipped"/>
    <s v="in-store"/>
  </r>
  <r>
    <s v="S09640"/>
    <d v="2023-04-21T18:00:00"/>
    <x v="12"/>
    <s v="P1139"/>
    <s v="Men's_139"/>
    <x v="4"/>
    <s v="Maroon"/>
    <s v="S"/>
    <n v="4"/>
    <n v="1029.04"/>
    <n v="834.91"/>
    <n v="4116.16"/>
    <n v="3339.64"/>
    <s v="C29639"/>
    <s v="Vishal_9639"/>
    <s v="Erode"/>
    <n v="11.34"/>
    <n v="77.717200000000005"/>
    <s v="SP116"/>
    <s v="Salesperson_16"/>
    <s v="Cancelled"/>
    <s v="mobile_app"/>
  </r>
  <r>
    <s v="S09641"/>
    <d v="2023-10-11T19:00:00"/>
    <x v="37"/>
    <s v="P1140"/>
    <s v="Women's_140"/>
    <x v="0"/>
    <s v="Grey"/>
    <s v="XXL"/>
    <n v="2"/>
    <n v="2219.91"/>
    <n v="1547.42"/>
    <n v="4439.82"/>
    <n v="3094.84"/>
    <s v="C29640"/>
    <s v="Karthik_9640"/>
    <s v="Chennai"/>
    <n v="13.082700000000001"/>
    <n v="80.270700000000005"/>
    <s v="SP129"/>
    <s v="Salesperson_29"/>
    <s v="Cancelled"/>
    <s v="in-store"/>
  </r>
  <r>
    <s v="S09642"/>
    <d v="2023-09-14T19:05:00"/>
    <x v="61"/>
    <s v="P1141"/>
    <s v="Jeans_141"/>
    <x v="6"/>
    <s v="Blue"/>
    <s v="S"/>
    <n v="2"/>
    <n v="829.92"/>
    <n v="637.39"/>
    <n v="1659.84"/>
    <n v="1274.78"/>
    <s v="C29641"/>
    <s v="Meena_9641"/>
    <s v="Tiruchirappalli"/>
    <n v="10.7905"/>
    <n v="78.704700000000003"/>
    <s v="SP107"/>
    <s v="Salesperson_7"/>
    <s v="Returned"/>
    <s v="third-party"/>
  </r>
  <r>
    <s v="S09643"/>
    <d v="2023-08-15T12:48:00"/>
    <x v="63"/>
    <s v="P1142"/>
    <s v="Jeans_142"/>
    <x v="6"/>
    <s v="White"/>
    <s v="XL"/>
    <n v="1"/>
    <n v="1294.28"/>
    <n v="1080.5999999999999"/>
    <n v="1294.28"/>
    <n v="1080.5999999999999"/>
    <s v="C29642"/>
    <s v="Ravi_9642"/>
    <s v="Erode"/>
    <n v="11.34"/>
    <n v="77.717200000000005"/>
    <s v="SP111"/>
    <s v="Salesperson_11"/>
    <s v="Paid"/>
    <s v="online"/>
  </r>
  <r>
    <s v="S09644"/>
    <d v="2023-06-05T14:54:00"/>
    <x v="87"/>
    <s v="P1143"/>
    <s v="Sportswear_143"/>
    <x v="3"/>
    <s v="White"/>
    <s v="XS"/>
    <n v="1"/>
    <n v="742.14"/>
    <n v="464.04"/>
    <n v="742.14"/>
    <n v="464.04"/>
    <s v="C29643"/>
    <s v="Lakshmi_9643"/>
    <s v="Chennai"/>
    <n v="13.082700000000001"/>
    <n v="80.270700000000005"/>
    <s v="SP148"/>
    <s v="Salesperson_48"/>
    <s v="Pending"/>
    <s v="third-party"/>
  </r>
  <r>
    <s v="S09645"/>
    <d v="2023-10-15T16:30:00"/>
    <x v="37"/>
    <s v="P1144"/>
    <s v="Sportswear_144"/>
    <x v="3"/>
    <s v="Yellow"/>
    <s v="XS"/>
    <n v="2"/>
    <n v="1000.66"/>
    <n v="685.05"/>
    <n v="2001.32"/>
    <n v="1370.1"/>
    <s v="C29644"/>
    <s v="Vishal_9644"/>
    <s v="Coimbatore"/>
    <n v="11.0168"/>
    <n v="76.955799999999996"/>
    <s v="SP124"/>
    <s v="Salesperson_24"/>
    <s v="Returned"/>
    <s v="in-store"/>
  </r>
  <r>
    <s v="S09646"/>
    <d v="2023-02-22T21:17:00"/>
    <x v="29"/>
    <s v="P1145"/>
    <s v="Kurta_145"/>
    <x v="1"/>
    <s v="Pink"/>
    <s v="XL"/>
    <n v="1"/>
    <n v="1767.48"/>
    <n v="1109.2"/>
    <n v="1767.48"/>
    <n v="1109.2"/>
    <s v="C29645"/>
    <s v="Lakshmi_9645"/>
    <s v="Madurai"/>
    <n v="9.9252000000000002"/>
    <n v="78.119799999999998"/>
    <s v="SP112"/>
    <s v="Salesperson_12"/>
    <s v="Cancelled"/>
    <s v="in-store"/>
  </r>
  <r>
    <s v="S09647"/>
    <d v="2024-04-08T16:31:00"/>
    <x v="86"/>
    <s v="P1146"/>
    <s v="Sportswear_146"/>
    <x v="3"/>
    <s v="Black"/>
    <s v="XXL"/>
    <n v="1"/>
    <n v="1621.86"/>
    <n v="1409.43"/>
    <n v="1621.86"/>
    <n v="1409.43"/>
    <s v="C29646"/>
    <s v="Kavin_9646"/>
    <s v="Vellore"/>
    <n v="12.916499999999999"/>
    <n v="79.132499999999993"/>
    <s v="SP133"/>
    <s v="Salesperson_33"/>
    <s v="Shipped"/>
    <s v="in-store"/>
  </r>
  <r>
    <s v="S09648"/>
    <d v="2024-08-16T11:00:00"/>
    <x v="76"/>
    <s v="P1147"/>
    <s v="Men's_147"/>
    <x v="4"/>
    <s v="Green"/>
    <s v="XL"/>
    <n v="2"/>
    <n v="1702.08"/>
    <n v="1194.78"/>
    <n v="3404.16"/>
    <n v="2389.56"/>
    <s v="C29647"/>
    <s v="Vishal_9647"/>
    <s v="Erode"/>
    <n v="11.34"/>
    <n v="77.717200000000005"/>
    <s v="SP113"/>
    <s v="Salesperson_13"/>
    <s v="Returned"/>
    <s v="in-store"/>
  </r>
  <r>
    <s v="S09649"/>
    <d v="2023-12-25T19:33:00"/>
    <x v="34"/>
    <s v="P1148"/>
    <s v="Sarees_148"/>
    <x v="7"/>
    <s v="Yellow"/>
    <s v="XXL"/>
    <n v="1"/>
    <n v="1853.19"/>
    <n v="1286.3800000000001"/>
    <n v="1853.19"/>
    <n v="1286.3800000000001"/>
    <s v="C29648"/>
    <s v="Lakshmi_9648"/>
    <s v="Chennai"/>
    <n v="13.082700000000001"/>
    <n v="80.270700000000005"/>
    <s v="SP104"/>
    <s v="Salesperson_4"/>
    <s v="Pending"/>
    <s v="in-store"/>
  </r>
  <r>
    <s v="S09650"/>
    <d v="2023-04-20T17:40:00"/>
    <x v="12"/>
    <s v="P1149"/>
    <s v="Women's_149"/>
    <x v="0"/>
    <s v="Blue"/>
    <s v="M"/>
    <n v="1"/>
    <n v="690.31"/>
    <n v="471.48"/>
    <n v="690.31"/>
    <n v="471.48"/>
    <s v="C29649"/>
    <s v="Ganesh_9649"/>
    <s v="Tirunelveli"/>
    <n v="8.7139000000000006"/>
    <n v="77.756699999999995"/>
    <s v="SP108"/>
    <s v="Salesperson_8"/>
    <s v="Returned"/>
    <s v="mobile_app"/>
  </r>
  <r>
    <s v="S09651"/>
    <d v="2024-04-05T21:56:00"/>
    <x v="82"/>
    <s v="P1150"/>
    <s v="Jeans_150"/>
    <x v="6"/>
    <s v="Yellow"/>
    <s v="XL"/>
    <n v="4"/>
    <n v="1922.29"/>
    <n v="1407.06"/>
    <n v="7689.16"/>
    <n v="5628.24"/>
    <s v="C29650"/>
    <s v="Karthik_9650"/>
    <s v="Tiruchirappalli"/>
    <n v="10.7905"/>
    <n v="78.704700000000003"/>
    <s v="SP100"/>
    <s v="Salesperson_0"/>
    <s v="Paid"/>
    <s v="in-store"/>
  </r>
  <r>
    <s v="S09652"/>
    <d v="2023-05-05T12:42:00"/>
    <x v="32"/>
    <s v="P1151"/>
    <s v="Kurta_151"/>
    <x v="1"/>
    <s v="Yellow"/>
    <s v="M"/>
    <n v="1"/>
    <n v="212.84"/>
    <n v="183.16"/>
    <n v="212.84"/>
    <n v="183.16"/>
    <s v="C29651"/>
    <s v="Sathish_9651"/>
    <s v="Vellore"/>
    <n v="12.916499999999999"/>
    <n v="79.132499999999993"/>
    <s v="SP103"/>
    <s v="Salesperson_3"/>
    <s v="Returned"/>
    <s v="online"/>
  </r>
  <r>
    <s v="S09653"/>
    <d v="2024-01-22T12:20:00"/>
    <x v="57"/>
    <s v="P1152"/>
    <s v="T-Shirts_152"/>
    <x v="2"/>
    <s v="White"/>
    <s v="M"/>
    <n v="1"/>
    <n v="831.49"/>
    <n v="640.63"/>
    <n v="831.49"/>
    <n v="640.63"/>
    <s v="C29652"/>
    <s v="Lakshmi_9652"/>
    <s v="Coimbatore"/>
    <n v="11.0168"/>
    <n v="76.955799999999996"/>
    <s v="SP116"/>
    <s v="Salesperson_16"/>
    <s v="Returned"/>
    <s v="online"/>
  </r>
  <r>
    <s v="S09654"/>
    <d v="2024-04-29T10:36:00"/>
    <x v="47"/>
    <s v="P1153"/>
    <s v="Kid's_153"/>
    <x v="5"/>
    <s v="Blue"/>
    <s v="XS"/>
    <n v="2"/>
    <n v="778.35"/>
    <n v="491.88"/>
    <n v="1556.7"/>
    <n v="983.76"/>
    <s v="C29653"/>
    <s v="Kavin_9653"/>
    <s v="Chennai"/>
    <n v="13.082700000000001"/>
    <n v="80.270700000000005"/>
    <s v="SP140"/>
    <s v="Salesperson_40"/>
    <s v="Pending"/>
    <s v="in-store"/>
  </r>
  <r>
    <s v="S09655"/>
    <d v="2023-09-15T11:50:00"/>
    <x v="61"/>
    <s v="P1154"/>
    <s v="Sportswear_154"/>
    <x v="3"/>
    <s v="Red"/>
    <s v="XXL"/>
    <n v="4"/>
    <n v="1983.98"/>
    <n v="1435.82"/>
    <n v="7935.92"/>
    <n v="5743.28"/>
    <s v="C29654"/>
    <s v="Ravi_9654"/>
    <s v="Coimbatore"/>
    <n v="11.0168"/>
    <n v="76.955799999999996"/>
    <s v="SP115"/>
    <s v="Salesperson_15"/>
    <s v="Shipped"/>
    <s v="in-store"/>
  </r>
  <r>
    <s v="S09656"/>
    <d v="2024-07-02T11:49:00"/>
    <x v="9"/>
    <s v="P1155"/>
    <s v="Men's_155"/>
    <x v="4"/>
    <s v="White"/>
    <s v="S"/>
    <n v="1"/>
    <n v="1915.81"/>
    <n v="1287.67"/>
    <n v="1915.81"/>
    <n v="1287.67"/>
    <s v="C29655"/>
    <s v="Diya_9655"/>
    <s v="Madurai"/>
    <n v="9.9252000000000002"/>
    <n v="78.119799999999998"/>
    <s v="SP106"/>
    <s v="Salesperson_6"/>
    <s v="Paid"/>
    <s v="in-store"/>
  </r>
  <r>
    <s v="S09657"/>
    <d v="2023-11-13T18:29:00"/>
    <x v="44"/>
    <s v="P1156"/>
    <s v="Men's_156"/>
    <x v="4"/>
    <s v="White"/>
    <s v="L"/>
    <n v="1"/>
    <n v="1036.9100000000001"/>
    <n v="780.09"/>
    <n v="1036.9100000000001"/>
    <n v="780.09"/>
    <s v="C29656"/>
    <s v="Anu_9656"/>
    <s v="Vellore"/>
    <n v="12.916499999999999"/>
    <n v="79.132499999999993"/>
    <s v="SP138"/>
    <s v="Salesperson_38"/>
    <s v="Shipped"/>
    <s v="online"/>
  </r>
  <r>
    <s v="S09658"/>
    <d v="2024-04-01T20:04:00"/>
    <x v="82"/>
    <s v="P1157"/>
    <s v="Sarees_157"/>
    <x v="7"/>
    <s v="Green"/>
    <s v="XS"/>
    <n v="3"/>
    <n v="472.03"/>
    <n v="403.61"/>
    <n v="1416.09"/>
    <n v="1210.83"/>
    <s v="C29657"/>
    <s v="Aarav_9657"/>
    <s v="Chennai"/>
    <n v="13.082700000000001"/>
    <n v="80.270700000000005"/>
    <s v="SP133"/>
    <s v="Salesperson_33"/>
    <s v="Returned"/>
    <s v="mobile_app"/>
  </r>
  <r>
    <s v="S09659"/>
    <d v="2023-01-08T20:15:00"/>
    <x v="3"/>
    <s v="P1158"/>
    <s v="Kurta_158"/>
    <x v="1"/>
    <s v="Yellow"/>
    <s v="M"/>
    <n v="1"/>
    <n v="1286.3699999999999"/>
    <n v="845.01"/>
    <n v="1286.3699999999999"/>
    <n v="845.01"/>
    <s v="C29658"/>
    <s v="Kavin_9658"/>
    <s v="Tirunelveli"/>
    <n v="8.7139000000000006"/>
    <n v="77.756699999999995"/>
    <s v="SP143"/>
    <s v="Salesperson_43"/>
    <s v="Returned"/>
    <s v="online"/>
  </r>
  <r>
    <s v="S09660"/>
    <d v="2023-01-29T14:01:00"/>
    <x v="17"/>
    <s v="P1159"/>
    <s v="Kurta_159"/>
    <x v="1"/>
    <s v="Maroon"/>
    <s v="L"/>
    <n v="2"/>
    <n v="2119.71"/>
    <n v="1660.79"/>
    <n v="4239.42"/>
    <n v="3321.58"/>
    <s v="C29659"/>
    <s v="Bhuvana_9659"/>
    <s v="Madurai"/>
    <n v="9.9252000000000002"/>
    <n v="78.119799999999998"/>
    <s v="SP111"/>
    <s v="Salesperson_11"/>
    <s v="Pending"/>
    <s v="mobile_app"/>
  </r>
  <r>
    <s v="S09661"/>
    <d v="2024-04-29T18:14:00"/>
    <x v="47"/>
    <s v="P1160"/>
    <s v="Men's_160"/>
    <x v="4"/>
    <s v="Yellow"/>
    <s v="M"/>
    <n v="1"/>
    <n v="1748.5"/>
    <n v="1132.46"/>
    <n v="1748.5"/>
    <n v="1132.46"/>
    <s v="C29660"/>
    <s v="Vishal_9660"/>
    <s v="Coimbatore"/>
    <n v="11.0168"/>
    <n v="76.955799999999996"/>
    <s v="SP129"/>
    <s v="Salesperson_29"/>
    <s v="Paid"/>
    <s v="in-store"/>
  </r>
  <r>
    <s v="S09662"/>
    <d v="2023-12-31T13:13:00"/>
    <x v="34"/>
    <s v="P1161"/>
    <s v="Men's_161"/>
    <x v="4"/>
    <s v="Yellow"/>
    <s v="L"/>
    <n v="2"/>
    <n v="1990.54"/>
    <n v="1215.5"/>
    <n v="3981.08"/>
    <n v="2431"/>
    <s v="C29661"/>
    <s v="Ravi_9661"/>
    <s v="Tiruchirappalli"/>
    <n v="10.7905"/>
    <n v="78.704700000000003"/>
    <s v="SP138"/>
    <s v="Salesperson_38"/>
    <s v="Pending"/>
    <s v="online"/>
  </r>
  <r>
    <s v="S09663"/>
    <d v="2023-03-02T19:26:00"/>
    <x v="10"/>
    <s v="P1162"/>
    <s v="Jeans_162"/>
    <x v="6"/>
    <s v="Pink"/>
    <s v="XL"/>
    <n v="2"/>
    <n v="951.58"/>
    <n v="753.96"/>
    <n v="1903.16"/>
    <n v="1507.92"/>
    <s v="C29662"/>
    <s v="Bhuvana_9662"/>
    <s v="Chennai"/>
    <n v="13.082700000000001"/>
    <n v="80.270700000000005"/>
    <s v="SP129"/>
    <s v="Salesperson_29"/>
    <s v="Paid"/>
    <s v="mobile_app"/>
  </r>
  <r>
    <s v="S09664"/>
    <d v="2024-04-27T16:36:00"/>
    <x v="75"/>
    <s v="P1163"/>
    <s v="Kurta_163"/>
    <x v="1"/>
    <s v="White"/>
    <s v="XXL"/>
    <n v="2"/>
    <n v="1289.07"/>
    <n v="1145.97"/>
    <n v="2578.14"/>
    <n v="2291.94"/>
    <s v="C29663"/>
    <s v="Anu_9663"/>
    <s v="Vellore"/>
    <n v="12.916499999999999"/>
    <n v="79.132499999999993"/>
    <s v="SP109"/>
    <s v="Salesperson_9"/>
    <s v="Pending"/>
    <s v="in-store"/>
  </r>
  <r>
    <s v="S09665"/>
    <d v="2023-07-18T15:45:00"/>
    <x v="15"/>
    <s v="P1164"/>
    <s v="Sarees_164"/>
    <x v="7"/>
    <s v="Maroon"/>
    <s v="XXL"/>
    <n v="2"/>
    <n v="1941.21"/>
    <n v="1324.42"/>
    <n v="3882.42"/>
    <n v="2648.84"/>
    <s v="C29664"/>
    <s v="Meena_9664"/>
    <s v="Tirunelveli"/>
    <n v="8.7139000000000006"/>
    <n v="77.756699999999995"/>
    <s v="SP105"/>
    <s v="Salesperson_5"/>
    <s v="Shipped"/>
    <s v="online"/>
  </r>
  <r>
    <s v="S09666"/>
    <d v="2023-06-23T16:15:00"/>
    <x v="88"/>
    <s v="P1165"/>
    <s v="Sarees_165"/>
    <x v="7"/>
    <s v="Green"/>
    <s v="XS"/>
    <n v="1"/>
    <n v="2487.0500000000002"/>
    <n v="1673.77"/>
    <n v="2487.0500000000002"/>
    <n v="1673.77"/>
    <s v="C29665"/>
    <s v="Vishal_9665"/>
    <s v="Vellore"/>
    <n v="12.916499999999999"/>
    <n v="79.132499999999993"/>
    <s v="SP130"/>
    <s v="Salesperson_30"/>
    <s v="Paid"/>
    <s v="in-store"/>
  </r>
  <r>
    <s v="S09667"/>
    <d v="2023-11-05T10:08:00"/>
    <x v="5"/>
    <s v="P1166"/>
    <s v="Men's_166"/>
    <x v="4"/>
    <s v="White"/>
    <s v="XL"/>
    <n v="1"/>
    <n v="1193.1099999999999"/>
    <n v="1070.26"/>
    <n v="1193.1099999999999"/>
    <n v="1070.26"/>
    <s v="C29666"/>
    <s v="Meena_9666"/>
    <s v="Chennai"/>
    <n v="13.082700000000001"/>
    <n v="80.270700000000005"/>
    <s v="SP143"/>
    <s v="Salesperson_43"/>
    <s v="Shipped"/>
    <s v="third-party"/>
  </r>
  <r>
    <s v="S09668"/>
    <d v="2023-03-25T15:25:00"/>
    <x v="77"/>
    <s v="P1167"/>
    <s v="Kurta_167"/>
    <x v="1"/>
    <s v="Green"/>
    <s v="L"/>
    <n v="1"/>
    <n v="721.21"/>
    <n v="560.42999999999995"/>
    <n v="721.21"/>
    <n v="560.42999999999995"/>
    <s v="C29667"/>
    <s v="Ganesh_9667"/>
    <s v="Tiruchirappalli"/>
    <n v="10.7905"/>
    <n v="78.704700000000003"/>
    <s v="SP110"/>
    <s v="Salesperson_10"/>
    <s v="Returned"/>
    <s v="in-store"/>
  </r>
  <r>
    <s v="S09669"/>
    <d v="2023-05-03T11:19:00"/>
    <x v="32"/>
    <s v="P1168"/>
    <s v="Sarees_168"/>
    <x v="7"/>
    <s v="Black"/>
    <s v="XL"/>
    <n v="1"/>
    <n v="1414.91"/>
    <n v="1149"/>
    <n v="1414.91"/>
    <n v="1149"/>
    <s v="C29668"/>
    <s v="Kavin_9668"/>
    <s v="Vellore"/>
    <n v="12.916499999999999"/>
    <n v="79.132499999999993"/>
    <s v="SP146"/>
    <s v="Salesperson_46"/>
    <s v="Returned"/>
    <s v="online"/>
  </r>
  <r>
    <s v="S09670"/>
    <d v="2023-09-05T15:47:00"/>
    <x v="74"/>
    <s v="P1169"/>
    <s v="Jeans_169"/>
    <x v="6"/>
    <s v="Maroon"/>
    <s v="S"/>
    <n v="1"/>
    <n v="1179.8399999999999"/>
    <n v="1005.62"/>
    <n v="1179.8399999999999"/>
    <n v="1005.62"/>
    <s v="C29669"/>
    <s v="Kavin_9669"/>
    <s v="Erode"/>
    <n v="11.34"/>
    <n v="77.717200000000005"/>
    <s v="SP148"/>
    <s v="Salesperson_48"/>
    <s v="Pending"/>
    <s v="online"/>
  </r>
  <r>
    <s v="S09671"/>
    <d v="2024-08-12T13:47:00"/>
    <x v="76"/>
    <s v="P1170"/>
    <s v="Kid's_170"/>
    <x v="5"/>
    <s v="Yellow"/>
    <s v="XS"/>
    <n v="2"/>
    <n v="2222.69"/>
    <n v="1600.51"/>
    <n v="4445.38"/>
    <n v="3201.02"/>
    <s v="C29670"/>
    <s v="Priya_9670"/>
    <s v="Tiruchirappalli"/>
    <n v="10.7905"/>
    <n v="78.704700000000003"/>
    <s v="SP119"/>
    <s v="Salesperson_19"/>
    <s v="Cancelled"/>
    <s v="online"/>
  </r>
  <r>
    <s v="S09672"/>
    <d v="2023-09-27T20:26:00"/>
    <x v="21"/>
    <s v="P1171"/>
    <s v="Jeans_171"/>
    <x v="6"/>
    <s v="Grey"/>
    <s v="S"/>
    <n v="1"/>
    <n v="2067.89"/>
    <n v="1732.01"/>
    <n v="2067.89"/>
    <n v="1732.01"/>
    <s v="C29671"/>
    <s v="Ganesh_9671"/>
    <s v="Madurai"/>
    <n v="9.9252000000000002"/>
    <n v="78.119799999999998"/>
    <s v="SP114"/>
    <s v="Salesperson_14"/>
    <s v="Paid"/>
    <s v="online"/>
  </r>
  <r>
    <s v="S09673"/>
    <d v="2024-07-10T11:35:00"/>
    <x v="84"/>
    <s v="P1172"/>
    <s v="Women's_172"/>
    <x v="0"/>
    <s v="White"/>
    <s v="L"/>
    <n v="2"/>
    <n v="1254.92"/>
    <n v="770.14"/>
    <n v="2509.84"/>
    <n v="1540.28"/>
    <s v="C29672"/>
    <s v="Vishal_9672"/>
    <s v="Erode"/>
    <n v="11.34"/>
    <n v="77.717200000000005"/>
    <s v="SP130"/>
    <s v="Salesperson_30"/>
    <s v="Returned"/>
    <s v="online"/>
  </r>
  <r>
    <s v="S09674"/>
    <d v="2023-07-19T15:06:00"/>
    <x v="15"/>
    <s v="P1173"/>
    <s v="Men's_173"/>
    <x v="4"/>
    <s v="Black"/>
    <s v="XL"/>
    <n v="2"/>
    <n v="2328.85"/>
    <n v="1752.79"/>
    <n v="4657.7"/>
    <n v="3505.58"/>
    <s v="C29673"/>
    <s v="Aarav_9673"/>
    <s v="Tirunelveli"/>
    <n v="8.7139000000000006"/>
    <n v="77.756699999999995"/>
    <s v="SP147"/>
    <s v="Salesperson_47"/>
    <s v="Returned"/>
    <s v="in-store"/>
  </r>
  <r>
    <s v="S09675"/>
    <d v="2024-07-05T10:25:00"/>
    <x v="9"/>
    <s v="P1174"/>
    <s v="Women's_174"/>
    <x v="0"/>
    <s v="Maroon"/>
    <s v="M"/>
    <n v="1"/>
    <n v="243.56"/>
    <n v="150.44999999999999"/>
    <n v="243.56"/>
    <n v="150.44999999999999"/>
    <s v="C29674"/>
    <s v="Devi_9674"/>
    <s v="Madurai"/>
    <n v="9.9252000000000002"/>
    <n v="78.119799999999998"/>
    <s v="SP103"/>
    <s v="Salesperson_3"/>
    <s v="Pending"/>
    <s v="in-store"/>
  </r>
  <r>
    <s v="S09676"/>
    <d v="2024-08-19T11:45:00"/>
    <x v="68"/>
    <s v="P1175"/>
    <s v="Sportswear_175"/>
    <x v="3"/>
    <s v="Blue"/>
    <s v="XS"/>
    <n v="4"/>
    <n v="2427.85"/>
    <n v="1781.05"/>
    <n v="9711.4"/>
    <n v="7124.2"/>
    <s v="C29675"/>
    <s v="Bhuvana_9675"/>
    <s v="Coimbatore"/>
    <n v="11.0168"/>
    <n v="76.955799999999996"/>
    <s v="SP144"/>
    <s v="Salesperson_44"/>
    <s v="Paid"/>
    <s v="online"/>
  </r>
  <r>
    <s v="S09677"/>
    <d v="2024-01-07T10:17:00"/>
    <x v="39"/>
    <s v="P1176"/>
    <s v="T-Shirts_176"/>
    <x v="2"/>
    <s v="White"/>
    <s v="S"/>
    <n v="1"/>
    <n v="2283.09"/>
    <n v="1744.99"/>
    <n v="2283.09"/>
    <n v="1744.99"/>
    <s v="C29676"/>
    <s v="Meena_9676"/>
    <s v="Chennai"/>
    <n v="13.082700000000001"/>
    <n v="80.270700000000005"/>
    <s v="SP123"/>
    <s v="Salesperson_23"/>
    <s v="Paid"/>
    <s v="online"/>
  </r>
  <r>
    <s v="S09678"/>
    <d v="2024-09-10T11:20:00"/>
    <x v="38"/>
    <s v="P1177"/>
    <s v="Men's_177"/>
    <x v="4"/>
    <s v="Black"/>
    <s v="M"/>
    <n v="2"/>
    <n v="965.59"/>
    <n v="744.3"/>
    <n v="1931.18"/>
    <n v="1488.6"/>
    <s v="C29677"/>
    <s v="Aarav_9677"/>
    <s v="Erode"/>
    <n v="11.34"/>
    <n v="77.717200000000005"/>
    <s v="SP144"/>
    <s v="Salesperson_44"/>
    <s v="Paid"/>
    <s v="in-store"/>
  </r>
  <r>
    <s v="S09679"/>
    <d v="2023-02-24T19:28:00"/>
    <x v="29"/>
    <s v="P1178"/>
    <s v="Men's_178"/>
    <x v="4"/>
    <s v="Maroon"/>
    <s v="L"/>
    <n v="2"/>
    <n v="405.88"/>
    <n v="266.60000000000002"/>
    <n v="811.76"/>
    <n v="533.20000000000005"/>
    <s v="C29678"/>
    <s v="Ganesh_9678"/>
    <s v="Erode"/>
    <n v="11.34"/>
    <n v="77.717200000000005"/>
    <s v="SP132"/>
    <s v="Salesperson_32"/>
    <s v="Returned"/>
    <s v="mobile_app"/>
  </r>
  <r>
    <s v="S09680"/>
    <d v="2023-03-03T11:38:00"/>
    <x v="10"/>
    <s v="P1179"/>
    <s v="Kurta_179"/>
    <x v="1"/>
    <s v="Yellow"/>
    <s v="M"/>
    <n v="3"/>
    <n v="2377.66"/>
    <n v="1490.72"/>
    <n v="7132.98"/>
    <n v="4472.16"/>
    <s v="C29679"/>
    <s v="Anu_9679"/>
    <s v="Salem"/>
    <n v="11.664300000000001"/>
    <n v="78.146000000000001"/>
    <s v="SP109"/>
    <s v="Salesperson_9"/>
    <s v="Pending"/>
    <s v="in-store"/>
  </r>
  <r>
    <s v="S09681"/>
    <d v="2023-06-07T12:30:00"/>
    <x v="87"/>
    <s v="P1180"/>
    <s v="Sarees_180"/>
    <x v="7"/>
    <s v="Green"/>
    <s v="L"/>
    <n v="4"/>
    <n v="2217.0100000000002"/>
    <n v="1835.42"/>
    <n v="8868.0400000000009"/>
    <n v="7341.68"/>
    <s v="C29680"/>
    <s v="Ravi_9680"/>
    <s v="Erode"/>
    <n v="11.34"/>
    <n v="77.717200000000005"/>
    <s v="SP133"/>
    <s v="Salesperson_33"/>
    <s v="Returned"/>
    <s v="in-store"/>
  </r>
  <r>
    <s v="S09682"/>
    <d v="2024-08-21T19:49:00"/>
    <x v="68"/>
    <s v="P1181"/>
    <s v="Sportswear_181"/>
    <x v="3"/>
    <s v="Yellow"/>
    <s v="M"/>
    <n v="3"/>
    <n v="1112.95"/>
    <n v="671.89"/>
    <n v="3338.85"/>
    <n v="2015.67"/>
    <s v="C29681"/>
    <s v="Devi_9681"/>
    <s v="Erode"/>
    <n v="11.34"/>
    <n v="77.717200000000005"/>
    <s v="SP149"/>
    <s v="Salesperson_49"/>
    <s v="Returned"/>
    <s v="in-store"/>
  </r>
  <r>
    <s v="S09683"/>
    <d v="2023-05-19T10:23:00"/>
    <x v="62"/>
    <s v="P1182"/>
    <s v="T-Shirts_182"/>
    <x v="2"/>
    <s v="Green"/>
    <s v="XL"/>
    <n v="1"/>
    <n v="1678.05"/>
    <n v="1372.32"/>
    <n v="1678.05"/>
    <n v="1372.32"/>
    <s v="C29682"/>
    <s v="Kavin_9682"/>
    <s v="Vellore"/>
    <n v="12.916499999999999"/>
    <n v="79.132499999999993"/>
    <s v="SP131"/>
    <s v="Salesperson_31"/>
    <s v="Returned"/>
    <s v="in-store"/>
  </r>
  <r>
    <s v="S09684"/>
    <d v="2023-09-10T11:08:00"/>
    <x v="74"/>
    <s v="P1183"/>
    <s v="Men's_183"/>
    <x v="4"/>
    <s v="Blue"/>
    <s v="XL"/>
    <n v="3"/>
    <n v="1736.24"/>
    <n v="1141.54"/>
    <n v="5208.72"/>
    <n v="3424.62"/>
    <s v="C29683"/>
    <s v="Meena_9683"/>
    <s v="Madurai"/>
    <n v="9.9252000000000002"/>
    <n v="78.119799999999998"/>
    <s v="SP123"/>
    <s v="Salesperson_23"/>
    <s v="Pending"/>
    <s v="in-store"/>
  </r>
  <r>
    <s v="S09685"/>
    <d v="2024-09-30T12:46:00"/>
    <x v="25"/>
    <s v="P1184"/>
    <s v="Kurta_184"/>
    <x v="1"/>
    <s v="Grey"/>
    <s v="M"/>
    <n v="2"/>
    <n v="2077.14"/>
    <n v="1425.16"/>
    <n v="4154.28"/>
    <n v="2850.32"/>
    <s v="C29684"/>
    <s v="Sathish_9684"/>
    <s v="Salem"/>
    <n v="11.664300000000001"/>
    <n v="78.146000000000001"/>
    <s v="SP108"/>
    <s v="Salesperson_8"/>
    <s v="Pending"/>
    <s v="online"/>
  </r>
  <r>
    <s v="S09686"/>
    <d v="2024-01-27T12:35:00"/>
    <x v="57"/>
    <s v="P1185"/>
    <s v="Kid's_185"/>
    <x v="5"/>
    <s v="Blue"/>
    <s v="L"/>
    <n v="3"/>
    <n v="1674.67"/>
    <n v="1447.99"/>
    <n v="5024.01"/>
    <n v="4343.97"/>
    <s v="C29685"/>
    <s v="Priya_9685"/>
    <s v="Chennai"/>
    <n v="13.082700000000001"/>
    <n v="80.270700000000005"/>
    <s v="SP139"/>
    <s v="Salesperson_39"/>
    <s v="Returned"/>
    <s v="in-store"/>
  </r>
  <r>
    <s v="S09687"/>
    <d v="2024-02-06T21:13:00"/>
    <x v="52"/>
    <s v="P1186"/>
    <s v="Kid's_186"/>
    <x v="5"/>
    <s v="Black"/>
    <s v="XL"/>
    <n v="3"/>
    <n v="2263.34"/>
    <n v="1443.06"/>
    <n v="6790.02"/>
    <n v="4329.18"/>
    <s v="C29686"/>
    <s v="Sanjay_9686"/>
    <s v="Coimbatore"/>
    <n v="11.0168"/>
    <n v="76.955799999999996"/>
    <s v="SP117"/>
    <s v="Salesperson_17"/>
    <s v="Cancelled"/>
    <s v="in-store"/>
  </r>
  <r>
    <s v="S09688"/>
    <d v="2024-04-02T11:20:00"/>
    <x v="82"/>
    <s v="P1187"/>
    <s v="Sportswear_187"/>
    <x v="3"/>
    <s v="Blue"/>
    <s v="XXL"/>
    <n v="3"/>
    <n v="2276.46"/>
    <n v="1411.05"/>
    <n v="6829.38"/>
    <n v="4233.1499999999996"/>
    <s v="C29687"/>
    <s v="Vishal_9687"/>
    <s v="Madurai"/>
    <n v="9.9252000000000002"/>
    <n v="78.119799999999998"/>
    <s v="SP147"/>
    <s v="Salesperson_47"/>
    <s v="Paid"/>
    <s v="online"/>
  </r>
  <r>
    <s v="S09689"/>
    <d v="2023-12-05T16:03:00"/>
    <x v="50"/>
    <s v="P1188"/>
    <s v="Jeans_188"/>
    <x v="6"/>
    <s v="Yellow"/>
    <s v="L"/>
    <n v="2"/>
    <n v="1338.11"/>
    <n v="939.77"/>
    <n v="2676.22"/>
    <n v="1879.54"/>
    <s v="C29688"/>
    <s v="Ganesh_9688"/>
    <s v="Vellore"/>
    <n v="12.916499999999999"/>
    <n v="79.132499999999993"/>
    <s v="SP128"/>
    <s v="Salesperson_28"/>
    <s v="Cancelled"/>
    <s v="third-party"/>
  </r>
  <r>
    <s v="S09690"/>
    <d v="2023-07-01T16:27:00"/>
    <x v="42"/>
    <s v="P1189"/>
    <s v="Jeans_189"/>
    <x v="6"/>
    <s v="Blue"/>
    <s v="S"/>
    <n v="1"/>
    <n v="1713.92"/>
    <n v="1032.24"/>
    <n v="1713.92"/>
    <n v="1032.24"/>
    <s v="C29689"/>
    <s v="Vishal_9689"/>
    <s v="Chennai"/>
    <n v="13.082700000000001"/>
    <n v="80.270700000000005"/>
    <s v="SP118"/>
    <s v="Salesperson_18"/>
    <s v="Cancelled"/>
    <s v="mobile_app"/>
  </r>
  <r>
    <s v="S09691"/>
    <d v="2024-03-07T20:21:00"/>
    <x v="8"/>
    <s v="P1190"/>
    <s v="Jeans_190"/>
    <x v="6"/>
    <s v="Maroon"/>
    <s v="L"/>
    <n v="1"/>
    <n v="1726.42"/>
    <n v="1099.73"/>
    <n v="1726.42"/>
    <n v="1099.73"/>
    <s v="C29690"/>
    <s v="Devi_9690"/>
    <s v="Tiruchirappalli"/>
    <n v="10.7905"/>
    <n v="78.704700000000003"/>
    <s v="SP124"/>
    <s v="Salesperson_24"/>
    <s v="Pending"/>
    <s v="online"/>
  </r>
  <r>
    <s v="S09692"/>
    <d v="2024-05-06T10:35:00"/>
    <x v="83"/>
    <s v="P1191"/>
    <s v="Jeans_191"/>
    <x v="6"/>
    <s v="Blue"/>
    <s v="L"/>
    <n v="2"/>
    <n v="1762.64"/>
    <n v="1545.33"/>
    <n v="3525.28"/>
    <n v="3090.66"/>
    <s v="C29691"/>
    <s v="Karthik_9691"/>
    <s v="Tirunelveli"/>
    <n v="8.7139000000000006"/>
    <n v="77.756699999999995"/>
    <s v="SP113"/>
    <s v="Salesperson_13"/>
    <s v="Pending"/>
    <s v="in-store"/>
  </r>
  <r>
    <s v="S09693"/>
    <d v="2024-01-15T10:15:00"/>
    <x v="49"/>
    <s v="P1192"/>
    <s v="Sportswear_192"/>
    <x v="3"/>
    <s v="Black"/>
    <s v="XXL"/>
    <n v="2"/>
    <n v="2108.5300000000002"/>
    <n v="1828.24"/>
    <n v="4217.0600000000004"/>
    <n v="3656.48"/>
    <s v="C29692"/>
    <s v="Vishal_9692"/>
    <s v="Vellore"/>
    <n v="12.916499999999999"/>
    <n v="79.132499999999993"/>
    <s v="SP129"/>
    <s v="Salesperson_29"/>
    <s v="Shipped"/>
    <s v="in-store"/>
  </r>
  <r>
    <s v="S09694"/>
    <d v="2024-05-01T13:03:00"/>
    <x v="47"/>
    <s v="P1193"/>
    <s v="Jeans_193"/>
    <x v="6"/>
    <s v="Red"/>
    <s v="XXL"/>
    <n v="3"/>
    <n v="1812.32"/>
    <n v="1391.85"/>
    <n v="5436.96"/>
    <n v="4175.55"/>
    <s v="C29693"/>
    <s v="Priya_9693"/>
    <s v="Tirunelveli"/>
    <n v="8.7139000000000006"/>
    <n v="77.756699999999995"/>
    <s v="SP134"/>
    <s v="Salesperson_34"/>
    <s v="Returned"/>
    <s v="mobile_app"/>
  </r>
  <r>
    <s v="S09695"/>
    <d v="2023-08-08T11:22:00"/>
    <x v="92"/>
    <s v="P1194"/>
    <s v="Kid's_194"/>
    <x v="5"/>
    <s v="Grey"/>
    <s v="L"/>
    <n v="2"/>
    <n v="2188.73"/>
    <n v="1847.16"/>
    <n v="4377.46"/>
    <n v="3694.32"/>
    <s v="C29694"/>
    <s v="Karthik_9694"/>
    <s v="Salem"/>
    <n v="11.664300000000001"/>
    <n v="78.146000000000001"/>
    <s v="SP140"/>
    <s v="Salesperson_40"/>
    <s v="Shipped"/>
    <s v="third-party"/>
  </r>
  <r>
    <s v="S09696"/>
    <d v="2023-05-17T15:10:00"/>
    <x v="62"/>
    <s v="P1195"/>
    <s v="Women's_195"/>
    <x v="0"/>
    <s v="Yellow"/>
    <s v="XXL"/>
    <n v="1"/>
    <n v="1950.78"/>
    <n v="1488.25"/>
    <n v="1950.78"/>
    <n v="1488.25"/>
    <s v="C29695"/>
    <s v="Lakshmi_9695"/>
    <s v="Vellore"/>
    <n v="12.916499999999999"/>
    <n v="79.132499999999993"/>
    <s v="SP114"/>
    <s v="Salesperson_14"/>
    <s v="Paid"/>
    <s v="online"/>
  </r>
  <r>
    <s v="S09697"/>
    <d v="2023-04-28T13:34:00"/>
    <x v="56"/>
    <s v="P1196"/>
    <s v="Jeans_196"/>
    <x v="6"/>
    <s v="Grey"/>
    <s v="XL"/>
    <n v="4"/>
    <n v="769.61"/>
    <n v="534.19000000000005"/>
    <n v="3078.44"/>
    <n v="2136.7600000000002"/>
    <s v="C29696"/>
    <s v="Ganesh_9696"/>
    <s v="Tirunelveli"/>
    <n v="8.7139000000000006"/>
    <n v="77.756699999999995"/>
    <s v="SP133"/>
    <s v="Salesperson_33"/>
    <s v="Paid"/>
    <s v="mobile_app"/>
  </r>
  <r>
    <s v="S09698"/>
    <d v="2023-12-13T21:51:00"/>
    <x v="19"/>
    <s v="P1197"/>
    <s v="T-Shirts_197"/>
    <x v="2"/>
    <s v="White"/>
    <s v="XXL"/>
    <n v="1"/>
    <n v="741.81"/>
    <n v="649.76"/>
    <n v="741.81"/>
    <n v="649.76"/>
    <s v="C29697"/>
    <s v="Bhuvana_9697"/>
    <s v="Madurai"/>
    <n v="9.9252000000000002"/>
    <n v="78.119799999999998"/>
    <s v="SP136"/>
    <s v="Salesperson_36"/>
    <s v="Cancelled"/>
    <s v="mobile_app"/>
  </r>
  <r>
    <s v="S09699"/>
    <d v="2023-06-10T16:27:00"/>
    <x v="87"/>
    <s v="P1198"/>
    <s v="Jeans_198"/>
    <x v="6"/>
    <s v="Pink"/>
    <s v="XL"/>
    <n v="1"/>
    <n v="637.96"/>
    <n v="552.42999999999995"/>
    <n v="637.96"/>
    <n v="552.42999999999995"/>
    <s v="C29698"/>
    <s v="Ravi_9698"/>
    <s v="Erode"/>
    <n v="11.34"/>
    <n v="77.717200000000005"/>
    <s v="SP107"/>
    <s v="Salesperson_7"/>
    <s v="Cancelled"/>
    <s v="in-store"/>
  </r>
  <r>
    <s v="S09700"/>
    <d v="2024-06-23T20:53:00"/>
    <x v="11"/>
    <s v="P1199"/>
    <s v="Men's_199"/>
    <x v="4"/>
    <s v="Grey"/>
    <s v="M"/>
    <n v="2"/>
    <n v="1991.01"/>
    <n v="1602.01"/>
    <n v="3982.02"/>
    <n v="3204.02"/>
    <s v="C29699"/>
    <s v="Aarav_9699"/>
    <s v="Tirunelveli"/>
    <n v="8.7139000000000006"/>
    <n v="77.756699999999995"/>
    <s v="SP125"/>
    <s v="Salesperson_25"/>
    <s v="Paid"/>
    <s v="in-store"/>
  </r>
  <r>
    <s v="S09701"/>
    <d v="2024-07-25T15:24:00"/>
    <x v="79"/>
    <s v="P1200"/>
    <s v="Women's_200"/>
    <x v="0"/>
    <s v="Yellow"/>
    <s v="M"/>
    <n v="2"/>
    <n v="820.64"/>
    <n v="694.27"/>
    <n v="1641.28"/>
    <n v="1388.54"/>
    <s v="C29700"/>
    <s v="Karthik_9700"/>
    <s v="Coimbatore"/>
    <n v="11.0168"/>
    <n v="76.955799999999996"/>
    <s v="SP102"/>
    <s v="Salesperson_2"/>
    <s v="Shipped"/>
    <s v="in-store"/>
  </r>
  <r>
    <s v="S09702"/>
    <d v="2023-07-05T10:33:00"/>
    <x v="90"/>
    <s v="P1201"/>
    <s v="T-Shirts_201"/>
    <x v="2"/>
    <s v="Maroon"/>
    <s v="XS"/>
    <n v="1"/>
    <n v="2296.66"/>
    <n v="1810.87"/>
    <n v="2296.66"/>
    <n v="1810.87"/>
    <s v="C29701"/>
    <s v="Anu_9701"/>
    <s v="Erode"/>
    <n v="11.34"/>
    <n v="77.717200000000005"/>
    <s v="SP148"/>
    <s v="Salesperson_48"/>
    <s v="Cancelled"/>
    <s v="in-store"/>
  </r>
  <r>
    <s v="S09703"/>
    <d v="2024-03-10T20:43:00"/>
    <x v="8"/>
    <s v="P1202"/>
    <s v="Kurta_202"/>
    <x v="1"/>
    <s v="Blue"/>
    <s v="XS"/>
    <n v="1"/>
    <n v="333.74"/>
    <n v="204.55"/>
    <n v="333.74"/>
    <n v="204.55"/>
    <s v="C29702"/>
    <s v="Karthik_9702"/>
    <s v="Chennai"/>
    <n v="13.082700000000001"/>
    <n v="80.270700000000005"/>
    <s v="SP104"/>
    <s v="Salesperson_4"/>
    <s v="Shipped"/>
    <s v="in-store"/>
  </r>
  <r>
    <s v="S09704"/>
    <d v="2023-01-20T14:50:00"/>
    <x v="85"/>
    <s v="P1203"/>
    <s v="Women's_203"/>
    <x v="0"/>
    <s v="Maroon"/>
    <s v="L"/>
    <n v="4"/>
    <n v="1100.79"/>
    <n v="975.73"/>
    <n v="4403.16"/>
    <n v="3902.92"/>
    <s v="C29703"/>
    <s v="Bhuvana_9703"/>
    <s v="Madurai"/>
    <n v="9.9252000000000002"/>
    <n v="78.119799999999998"/>
    <s v="SP137"/>
    <s v="Salesperson_37"/>
    <s v="Shipped"/>
    <s v="in-store"/>
  </r>
  <r>
    <s v="S09705"/>
    <d v="2023-08-20T11:57:00"/>
    <x v="63"/>
    <s v="P1204"/>
    <s v="Men's_204"/>
    <x v="4"/>
    <s v="Blue"/>
    <s v="XXL"/>
    <n v="2"/>
    <n v="987.63"/>
    <n v="675.69"/>
    <n v="1975.26"/>
    <n v="1351.38"/>
    <s v="C29704"/>
    <s v="Kavin_9704"/>
    <s v="Erode"/>
    <n v="11.34"/>
    <n v="77.717200000000005"/>
    <s v="SP132"/>
    <s v="Salesperson_32"/>
    <s v="Pending"/>
    <s v="in-store"/>
  </r>
  <r>
    <s v="S09706"/>
    <d v="2024-08-26T13:32:00"/>
    <x v="20"/>
    <s v="P1205"/>
    <s v="Women's_205"/>
    <x v="0"/>
    <s v="Yellow"/>
    <s v="L"/>
    <n v="1"/>
    <n v="2488.9899999999998"/>
    <n v="2067.98"/>
    <n v="2488.9899999999998"/>
    <n v="2067.98"/>
    <s v="C29705"/>
    <s v="Kavin_9705"/>
    <s v="Salem"/>
    <n v="11.664300000000001"/>
    <n v="78.146000000000001"/>
    <s v="SP111"/>
    <s v="Salesperson_11"/>
    <s v="Paid"/>
    <s v="online"/>
  </r>
  <r>
    <s v="S09707"/>
    <d v="2024-01-04T18:54:00"/>
    <x v="39"/>
    <s v="P1206"/>
    <s v="Kurta_206"/>
    <x v="1"/>
    <s v="Red"/>
    <s v="M"/>
    <n v="2"/>
    <n v="561.01"/>
    <n v="476.75"/>
    <n v="1122.02"/>
    <n v="953.5"/>
    <s v="C29706"/>
    <s v="Lakshmi_9706"/>
    <s v="Coimbatore"/>
    <n v="11.0168"/>
    <n v="76.955799999999996"/>
    <s v="SP149"/>
    <s v="Salesperson_49"/>
    <s v="Paid"/>
    <s v="in-store"/>
  </r>
  <r>
    <s v="S09708"/>
    <d v="2023-05-05T19:11:00"/>
    <x v="32"/>
    <s v="P1207"/>
    <s v="Kurta_207"/>
    <x v="1"/>
    <s v="Grey"/>
    <s v="L"/>
    <n v="1"/>
    <n v="820.74"/>
    <n v="548.97"/>
    <n v="820.74"/>
    <n v="548.97"/>
    <s v="C29707"/>
    <s v="Sathish_9707"/>
    <s v="Chennai"/>
    <n v="13.082700000000001"/>
    <n v="80.270700000000005"/>
    <s v="SP121"/>
    <s v="Salesperson_21"/>
    <s v="Returned"/>
    <s v="in-store"/>
  </r>
  <r>
    <s v="S09709"/>
    <d v="2024-09-11T13:29:00"/>
    <x v="38"/>
    <s v="P1208"/>
    <s v="Jeans_208"/>
    <x v="6"/>
    <s v="Yellow"/>
    <s v="S"/>
    <n v="1"/>
    <n v="934.01"/>
    <n v="563.67999999999995"/>
    <n v="934.01"/>
    <n v="563.67999999999995"/>
    <s v="C29708"/>
    <s v="Bhuvana_9708"/>
    <s v="Erode"/>
    <n v="11.34"/>
    <n v="77.717200000000005"/>
    <s v="SP135"/>
    <s v="Salesperson_35"/>
    <s v="Pending"/>
    <s v="in-store"/>
  </r>
  <r>
    <s v="S09710"/>
    <d v="2024-05-10T13:52:00"/>
    <x v="83"/>
    <s v="P1209"/>
    <s v="Women's_209"/>
    <x v="0"/>
    <s v="White"/>
    <s v="XXL"/>
    <n v="2"/>
    <n v="1915.86"/>
    <n v="1701.98"/>
    <n v="3831.72"/>
    <n v="3403.96"/>
    <s v="C29709"/>
    <s v="Ravi_9709"/>
    <s v="Coimbatore"/>
    <n v="11.0168"/>
    <n v="76.955799999999996"/>
    <s v="SP137"/>
    <s v="Salesperson_37"/>
    <s v="Paid"/>
    <s v="in-store"/>
  </r>
  <r>
    <s v="S09711"/>
    <d v="2023-07-30T18:18:00"/>
    <x v="78"/>
    <s v="P1210"/>
    <s v="Kid's_210"/>
    <x v="5"/>
    <s v="Black"/>
    <s v="S"/>
    <n v="4"/>
    <n v="589.37"/>
    <n v="502.33"/>
    <n v="2357.48"/>
    <n v="2009.32"/>
    <s v="C29710"/>
    <s v="Ravi_9710"/>
    <s v="Coimbatore"/>
    <n v="11.0168"/>
    <n v="76.955799999999996"/>
    <s v="SP102"/>
    <s v="Salesperson_2"/>
    <s v="Shipped"/>
    <s v="in-store"/>
  </r>
  <r>
    <s v="S09712"/>
    <d v="2023-03-03T20:45:00"/>
    <x v="10"/>
    <s v="P1211"/>
    <s v="Jeans_211"/>
    <x v="6"/>
    <s v="Green"/>
    <s v="M"/>
    <n v="1"/>
    <n v="2489.73"/>
    <n v="1957.1"/>
    <n v="2489.73"/>
    <n v="1957.1"/>
    <s v="C29711"/>
    <s v="Ravi_9711"/>
    <s v="Tirunelveli"/>
    <n v="8.7139000000000006"/>
    <n v="77.756699999999995"/>
    <s v="SP139"/>
    <s v="Salesperson_39"/>
    <s v="Pending"/>
    <s v="mobile_app"/>
  </r>
  <r>
    <s v="S09713"/>
    <d v="2024-02-24T17:53:00"/>
    <x v="73"/>
    <s v="P1212"/>
    <s v="Women's_212"/>
    <x v="0"/>
    <s v="Green"/>
    <s v="S"/>
    <n v="4"/>
    <n v="336.05"/>
    <n v="240.62"/>
    <n v="1344.2"/>
    <n v="962.48"/>
    <s v="C29712"/>
    <s v="Sanjay_9712"/>
    <s v="Chennai"/>
    <n v="13.082700000000001"/>
    <n v="80.270700000000005"/>
    <s v="SP112"/>
    <s v="Salesperson_12"/>
    <s v="Returned"/>
    <s v="mobile_app"/>
  </r>
  <r>
    <s v="S09714"/>
    <d v="2024-01-03T13:41:00"/>
    <x v="39"/>
    <s v="P1213"/>
    <s v="Men's_213"/>
    <x v="4"/>
    <s v="Yellow"/>
    <s v="L"/>
    <n v="2"/>
    <n v="1938.47"/>
    <n v="1579.99"/>
    <n v="3876.94"/>
    <n v="3159.98"/>
    <s v="C29713"/>
    <s v="Devi_9713"/>
    <s v="Salem"/>
    <n v="11.664300000000001"/>
    <n v="78.146000000000001"/>
    <s v="SP113"/>
    <s v="Salesperson_13"/>
    <s v="Paid"/>
    <s v="in-store"/>
  </r>
  <r>
    <s v="S09715"/>
    <d v="2023-02-17T13:49:00"/>
    <x v="43"/>
    <s v="P1214"/>
    <s v="Sportswear_214"/>
    <x v="3"/>
    <s v="Green"/>
    <s v="XS"/>
    <n v="1"/>
    <n v="1978.68"/>
    <n v="1670.26"/>
    <n v="1978.68"/>
    <n v="1670.26"/>
    <s v="C29714"/>
    <s v="Devi_9714"/>
    <s v="Chennai"/>
    <n v="13.082700000000001"/>
    <n v="80.270700000000005"/>
    <s v="SP141"/>
    <s v="Salesperson_41"/>
    <s v="Returned"/>
    <s v="in-store"/>
  </r>
  <r>
    <s v="S09716"/>
    <d v="2023-07-29T21:42:00"/>
    <x v="78"/>
    <s v="P1215"/>
    <s v="Kurta_215"/>
    <x v="1"/>
    <s v="Black"/>
    <s v="XS"/>
    <n v="1"/>
    <n v="1460.87"/>
    <n v="1179.69"/>
    <n v="1460.87"/>
    <n v="1179.69"/>
    <s v="C29715"/>
    <s v="Sanjay_9715"/>
    <s v="Coimbatore"/>
    <n v="11.0168"/>
    <n v="76.955799999999996"/>
    <s v="SP133"/>
    <s v="Salesperson_33"/>
    <s v="Shipped"/>
    <s v="online"/>
  </r>
  <r>
    <s v="S09717"/>
    <d v="2024-01-21T17:31:00"/>
    <x v="49"/>
    <s v="P1216"/>
    <s v="Sportswear_216"/>
    <x v="3"/>
    <s v="Red"/>
    <s v="XXL"/>
    <n v="2"/>
    <n v="387.29"/>
    <n v="338.48"/>
    <n v="774.58"/>
    <n v="676.96"/>
    <s v="C29716"/>
    <s v="Diya_9716"/>
    <s v="Vellore"/>
    <n v="12.916499999999999"/>
    <n v="79.132499999999993"/>
    <s v="SP134"/>
    <s v="Salesperson_34"/>
    <s v="Pending"/>
    <s v="in-store"/>
  </r>
  <r>
    <s v="S09718"/>
    <d v="2023-09-20T15:46:00"/>
    <x v="70"/>
    <s v="P1217"/>
    <s v="Sarees_217"/>
    <x v="7"/>
    <s v="Red"/>
    <s v="XXL"/>
    <n v="1"/>
    <n v="2277.44"/>
    <n v="1647.04"/>
    <n v="2277.44"/>
    <n v="1647.04"/>
    <s v="C29717"/>
    <s v="Karthik_9717"/>
    <s v="Salem"/>
    <n v="11.664300000000001"/>
    <n v="78.146000000000001"/>
    <s v="SP118"/>
    <s v="Salesperson_18"/>
    <s v="Returned"/>
    <s v="mobile_app"/>
  </r>
  <r>
    <s v="S09719"/>
    <d v="2024-03-20T19:47:00"/>
    <x v="7"/>
    <s v="P1218"/>
    <s v="Jeans_218"/>
    <x v="6"/>
    <s v="Blue"/>
    <s v="XL"/>
    <n v="1"/>
    <n v="1591.65"/>
    <n v="1249.75"/>
    <n v="1591.65"/>
    <n v="1249.75"/>
    <s v="C29718"/>
    <s v="Diya_9718"/>
    <s v="Tiruchirappalli"/>
    <n v="10.7905"/>
    <n v="78.704700000000003"/>
    <s v="SP106"/>
    <s v="Salesperson_6"/>
    <s v="Pending"/>
    <s v="in-store"/>
  </r>
  <r>
    <s v="S09720"/>
    <d v="2023-11-06T16:17:00"/>
    <x v="81"/>
    <s v="P1219"/>
    <s v="Sarees_219"/>
    <x v="7"/>
    <s v="White"/>
    <s v="L"/>
    <n v="1"/>
    <n v="1595.95"/>
    <n v="980.07"/>
    <n v="1595.95"/>
    <n v="980.07"/>
    <s v="C29719"/>
    <s v="Aarav_9719"/>
    <s v="Vellore"/>
    <n v="12.916499999999999"/>
    <n v="79.132499999999993"/>
    <s v="SP112"/>
    <s v="Salesperson_12"/>
    <s v="Returned"/>
    <s v="in-store"/>
  </r>
  <r>
    <s v="S09721"/>
    <d v="2023-02-12T12:11:00"/>
    <x v="80"/>
    <s v="P1220"/>
    <s v="Women's_220"/>
    <x v="0"/>
    <s v="Black"/>
    <s v="M"/>
    <n v="1"/>
    <n v="1389.14"/>
    <n v="1201.42"/>
    <n v="1389.14"/>
    <n v="1201.42"/>
    <s v="C29720"/>
    <s v="Lakshmi_9720"/>
    <s v="Chennai"/>
    <n v="13.082700000000001"/>
    <n v="80.270700000000005"/>
    <s v="SP121"/>
    <s v="Salesperson_21"/>
    <s v="Returned"/>
    <s v="third-party"/>
  </r>
  <r>
    <s v="S09722"/>
    <d v="2024-05-18T20:33:00"/>
    <x v="36"/>
    <s v="P1221"/>
    <s v="Men's_221"/>
    <x v="4"/>
    <s v="Grey"/>
    <s v="L"/>
    <n v="2"/>
    <n v="2031.8"/>
    <n v="1381.32"/>
    <n v="4063.6"/>
    <n v="2762.64"/>
    <s v="C29721"/>
    <s v="Vishal_9721"/>
    <s v="Vellore"/>
    <n v="12.916499999999999"/>
    <n v="79.132499999999993"/>
    <s v="SP107"/>
    <s v="Salesperson_7"/>
    <s v="Cancelled"/>
    <s v="in-store"/>
  </r>
  <r>
    <s v="S09723"/>
    <d v="2024-02-23T11:00:00"/>
    <x v="73"/>
    <s v="P1222"/>
    <s v="Kurta_222"/>
    <x v="1"/>
    <s v="Green"/>
    <s v="XXL"/>
    <n v="1"/>
    <n v="2113.98"/>
    <n v="1401.98"/>
    <n v="2113.98"/>
    <n v="1401.98"/>
    <s v="C29722"/>
    <s v="Sathish_9722"/>
    <s v="Salem"/>
    <n v="11.664300000000001"/>
    <n v="78.146000000000001"/>
    <s v="SP112"/>
    <s v="Salesperson_12"/>
    <s v="Shipped"/>
    <s v="in-store"/>
  </r>
  <r>
    <s v="S09724"/>
    <d v="2024-03-17T18:33:00"/>
    <x v="24"/>
    <s v="P1223"/>
    <s v="Women's_223"/>
    <x v="0"/>
    <s v="Black"/>
    <s v="XS"/>
    <n v="1"/>
    <n v="892.95"/>
    <n v="594.55999999999995"/>
    <n v="892.95"/>
    <n v="594.55999999999995"/>
    <s v="C29723"/>
    <s v="Vishal_9723"/>
    <s v="Tirunelveli"/>
    <n v="8.7139000000000006"/>
    <n v="77.756699999999995"/>
    <s v="SP114"/>
    <s v="Salesperson_14"/>
    <s v="Cancelled"/>
    <s v="in-store"/>
  </r>
  <r>
    <s v="S09725"/>
    <d v="2024-06-07T10:17:00"/>
    <x v="40"/>
    <s v="P1224"/>
    <s v="T-Shirts_224"/>
    <x v="2"/>
    <s v="Maroon"/>
    <s v="XXL"/>
    <n v="1"/>
    <n v="1276.05"/>
    <n v="1088.02"/>
    <n v="1276.05"/>
    <n v="1088.02"/>
    <s v="C29724"/>
    <s v="Aarav_9724"/>
    <s v="Vellore"/>
    <n v="12.916499999999999"/>
    <n v="79.132499999999993"/>
    <s v="SP108"/>
    <s v="Salesperson_8"/>
    <s v="Paid"/>
    <s v="in-store"/>
  </r>
  <r>
    <s v="S09726"/>
    <d v="2024-03-14T16:16:00"/>
    <x v="24"/>
    <s v="P1225"/>
    <s v="Sportswear_225"/>
    <x v="3"/>
    <s v="Maroon"/>
    <s v="M"/>
    <n v="4"/>
    <n v="1224.5"/>
    <n v="927.25"/>
    <n v="4898"/>
    <n v="3709"/>
    <s v="C29725"/>
    <s v="Devi_9725"/>
    <s v="Tirunelveli"/>
    <n v="8.7139000000000006"/>
    <n v="77.756699999999995"/>
    <s v="SP142"/>
    <s v="Salesperson_42"/>
    <s v="Cancelled"/>
    <s v="online"/>
  </r>
  <r>
    <s v="S09727"/>
    <d v="2023-11-07T19:29:00"/>
    <x v="81"/>
    <s v="P1226"/>
    <s v="T-Shirts_226"/>
    <x v="2"/>
    <s v="Yellow"/>
    <s v="XL"/>
    <n v="4"/>
    <n v="815.43"/>
    <n v="705.79"/>
    <n v="3261.72"/>
    <n v="2823.16"/>
    <s v="C29726"/>
    <s v="Vishal_9726"/>
    <s v="Chennai"/>
    <n v="13.082700000000001"/>
    <n v="80.270700000000005"/>
    <s v="SP111"/>
    <s v="Salesperson_11"/>
    <s v="Pending"/>
    <s v="online"/>
  </r>
  <r>
    <s v="S09728"/>
    <d v="2023-11-03T17:53:00"/>
    <x v="5"/>
    <s v="P1227"/>
    <s v="Kid's_227"/>
    <x v="5"/>
    <s v="Grey"/>
    <s v="XXL"/>
    <n v="3"/>
    <n v="1130.82"/>
    <n v="741.99"/>
    <n v="3392.46"/>
    <n v="2225.9699999999998"/>
    <s v="C29727"/>
    <s v="Ravi_9727"/>
    <s v="Erode"/>
    <n v="11.34"/>
    <n v="77.717200000000005"/>
    <s v="SP143"/>
    <s v="Salesperson_43"/>
    <s v="Paid"/>
    <s v="in-store"/>
  </r>
  <r>
    <s v="S09729"/>
    <d v="2023-07-21T16:39:00"/>
    <x v="15"/>
    <s v="P1228"/>
    <s v="Kid's_228"/>
    <x v="5"/>
    <s v="Blue"/>
    <s v="XL"/>
    <n v="4"/>
    <n v="2160.6999999999998"/>
    <n v="1774.19"/>
    <n v="8642.7999999999993"/>
    <n v="7096.76"/>
    <s v="C29728"/>
    <s v="Aarav_9728"/>
    <s v="Erode"/>
    <n v="11.34"/>
    <n v="77.717200000000005"/>
    <s v="SP148"/>
    <s v="Salesperson_48"/>
    <s v="Shipped"/>
    <s v="in-store"/>
  </r>
  <r>
    <s v="S09730"/>
    <d v="2023-04-06T10:00:00"/>
    <x v="48"/>
    <s v="P1229"/>
    <s v="Sportswear_229"/>
    <x v="3"/>
    <s v="Green"/>
    <s v="M"/>
    <n v="1"/>
    <n v="1468.73"/>
    <n v="916.06"/>
    <n v="1468.73"/>
    <n v="916.06"/>
    <s v="C29729"/>
    <s v="Kavin_9729"/>
    <s v="Vellore"/>
    <n v="12.916499999999999"/>
    <n v="79.132499999999993"/>
    <s v="SP137"/>
    <s v="Salesperson_37"/>
    <s v="Pending"/>
    <s v="in-store"/>
  </r>
  <r>
    <s v="S09731"/>
    <d v="2023-02-17T14:43:00"/>
    <x v="43"/>
    <s v="P1230"/>
    <s v="T-Shirts_230"/>
    <x v="2"/>
    <s v="White"/>
    <s v="M"/>
    <n v="2"/>
    <n v="1642.93"/>
    <n v="1401.41"/>
    <n v="3285.86"/>
    <n v="2802.82"/>
    <s v="C29730"/>
    <s v="Karthik_9730"/>
    <s v="Coimbatore"/>
    <n v="11.0168"/>
    <n v="76.955799999999996"/>
    <s v="SP145"/>
    <s v="Salesperson_45"/>
    <s v="Cancelled"/>
    <s v="in-store"/>
  </r>
  <r>
    <s v="S09732"/>
    <d v="2023-01-27T21:19:00"/>
    <x v="17"/>
    <s v="P1231"/>
    <s v="Men's_231"/>
    <x v="4"/>
    <s v="Pink"/>
    <s v="L"/>
    <n v="1"/>
    <n v="2086.33"/>
    <n v="1269.1199999999999"/>
    <n v="2086.33"/>
    <n v="1269.1199999999999"/>
    <s v="C29731"/>
    <s v="Ravi_9731"/>
    <s v="Salem"/>
    <n v="11.664300000000001"/>
    <n v="78.146000000000001"/>
    <s v="SP141"/>
    <s v="Salesperson_41"/>
    <s v="Pending"/>
    <s v="online"/>
  </r>
  <r>
    <s v="S09733"/>
    <d v="2024-09-19T11:55:00"/>
    <x v="6"/>
    <s v="P1232"/>
    <s v="Women's_232"/>
    <x v="0"/>
    <s v="Red"/>
    <s v="XL"/>
    <n v="1"/>
    <n v="1401.44"/>
    <n v="1126.95"/>
    <n v="1401.44"/>
    <n v="1126.95"/>
    <s v="C29732"/>
    <s v="Meena_9732"/>
    <s v="Chennai"/>
    <n v="13.082700000000001"/>
    <n v="80.270700000000005"/>
    <s v="SP126"/>
    <s v="Salesperson_26"/>
    <s v="Pending"/>
    <s v="mobile_app"/>
  </r>
  <r>
    <s v="S09734"/>
    <d v="2023-07-06T12:36:00"/>
    <x v="90"/>
    <s v="P1233"/>
    <s v="T-Shirts_233"/>
    <x v="2"/>
    <s v="White"/>
    <s v="S"/>
    <n v="1"/>
    <n v="1048.49"/>
    <n v="742.6"/>
    <n v="1048.49"/>
    <n v="742.6"/>
    <s v="C29733"/>
    <s v="Bhuvana_9733"/>
    <s v="Vellore"/>
    <n v="12.916499999999999"/>
    <n v="79.132499999999993"/>
    <s v="SP106"/>
    <s v="Salesperson_6"/>
    <s v="Paid"/>
    <s v="in-store"/>
  </r>
  <r>
    <s v="S09735"/>
    <d v="2023-08-19T15:06:00"/>
    <x v="63"/>
    <s v="P1234"/>
    <s v="T-Shirts_234"/>
    <x v="2"/>
    <s v="Green"/>
    <s v="M"/>
    <n v="4"/>
    <n v="2184.54"/>
    <n v="1729.93"/>
    <n v="8738.16"/>
    <n v="6919.72"/>
    <s v="C29734"/>
    <s v="Ravi_9734"/>
    <s v="Tirunelveli"/>
    <n v="8.7139000000000006"/>
    <n v="77.756699999999995"/>
    <s v="SP117"/>
    <s v="Salesperson_17"/>
    <s v="Pending"/>
    <s v="mobile_app"/>
  </r>
  <r>
    <s v="S09736"/>
    <d v="2023-01-06T13:25:00"/>
    <x v="3"/>
    <s v="P1235"/>
    <s v="Jeans_235"/>
    <x v="6"/>
    <s v="Grey"/>
    <s v="S"/>
    <n v="2"/>
    <n v="2475.12"/>
    <n v="1664.45"/>
    <n v="4950.24"/>
    <n v="3328.9"/>
    <s v="C29735"/>
    <s v="Karthik_9735"/>
    <s v="Tiruchirappalli"/>
    <n v="10.7905"/>
    <n v="78.704700000000003"/>
    <s v="SP144"/>
    <s v="Salesperson_44"/>
    <s v="Returned"/>
    <s v="in-store"/>
  </r>
  <r>
    <s v="S09737"/>
    <d v="2023-01-23T15:53:00"/>
    <x v="17"/>
    <s v="P1236"/>
    <s v="Sportswear_236"/>
    <x v="3"/>
    <s v="Green"/>
    <s v="M"/>
    <n v="1"/>
    <n v="897.11"/>
    <n v="555.16"/>
    <n v="897.11"/>
    <n v="555.16"/>
    <s v="C29736"/>
    <s v="Anu_9736"/>
    <s v="Erode"/>
    <n v="11.34"/>
    <n v="77.717200000000005"/>
    <s v="SP133"/>
    <s v="Salesperson_33"/>
    <s v="Cancelled"/>
    <s v="mobile_app"/>
  </r>
  <r>
    <s v="S09738"/>
    <d v="2023-04-23T10:49:00"/>
    <x v="12"/>
    <s v="P1237"/>
    <s v="Jeans_237"/>
    <x v="6"/>
    <s v="Green"/>
    <s v="S"/>
    <n v="1"/>
    <n v="1420.11"/>
    <n v="1088.8599999999999"/>
    <n v="1420.11"/>
    <n v="1088.8599999999999"/>
    <s v="C29737"/>
    <s v="Ganesh_9737"/>
    <s v="Tirunelveli"/>
    <n v="8.7139000000000006"/>
    <n v="77.756699999999995"/>
    <s v="SP149"/>
    <s v="Salesperson_49"/>
    <s v="Pending"/>
    <s v="in-store"/>
  </r>
  <r>
    <s v="S09739"/>
    <d v="2023-12-26T12:14:00"/>
    <x v="34"/>
    <s v="P1238"/>
    <s v="Sarees_238"/>
    <x v="7"/>
    <s v="Red"/>
    <s v="S"/>
    <n v="1"/>
    <n v="1214.18"/>
    <n v="1021.66"/>
    <n v="1214.18"/>
    <n v="1021.66"/>
    <s v="C29738"/>
    <s v="Kavin_9738"/>
    <s v="Vellore"/>
    <n v="12.916499999999999"/>
    <n v="79.132499999999993"/>
    <s v="SP128"/>
    <s v="Salesperson_28"/>
    <s v="Returned"/>
    <s v="mobile_app"/>
  </r>
  <r>
    <s v="S09740"/>
    <d v="2024-05-26T12:27:00"/>
    <x v="89"/>
    <s v="P1239"/>
    <s v="Kurta_239"/>
    <x v="1"/>
    <s v="Red"/>
    <s v="S"/>
    <n v="2"/>
    <n v="508.54"/>
    <n v="327.82"/>
    <n v="1017.08"/>
    <n v="655.64"/>
    <s v="C29739"/>
    <s v="Meena_9739"/>
    <s v="Salem"/>
    <n v="11.664300000000001"/>
    <n v="78.146000000000001"/>
    <s v="SP131"/>
    <s v="Salesperson_31"/>
    <s v="Paid"/>
    <s v="online"/>
  </r>
  <r>
    <s v="S09741"/>
    <d v="2023-06-03T17:28:00"/>
    <x v="30"/>
    <s v="P1240"/>
    <s v="Jeans_240"/>
    <x v="6"/>
    <s v="Grey"/>
    <s v="XS"/>
    <n v="2"/>
    <n v="799.44"/>
    <n v="541.61"/>
    <n v="1598.88"/>
    <n v="1083.22"/>
    <s v="C29740"/>
    <s v="Karthik_9740"/>
    <s v="Vellore"/>
    <n v="12.916499999999999"/>
    <n v="79.132499999999993"/>
    <s v="SP143"/>
    <s v="Salesperson_43"/>
    <s v="Shipped"/>
    <s v="in-store"/>
  </r>
  <r>
    <s v="S09742"/>
    <d v="2023-05-20T14:48:00"/>
    <x v="62"/>
    <s v="P1241"/>
    <s v="Sarees_241"/>
    <x v="7"/>
    <s v="Green"/>
    <s v="S"/>
    <n v="2"/>
    <n v="892.57"/>
    <n v="577.99"/>
    <n v="1785.14"/>
    <n v="1155.98"/>
    <s v="C29741"/>
    <s v="Kavin_9741"/>
    <s v="Coimbatore"/>
    <n v="11.0168"/>
    <n v="76.955799999999996"/>
    <s v="SP143"/>
    <s v="Salesperson_43"/>
    <s v="Pending"/>
    <s v="in-store"/>
  </r>
  <r>
    <s v="S09743"/>
    <d v="2023-10-09T11:02:00"/>
    <x v="37"/>
    <s v="P1242"/>
    <s v="Men's_242"/>
    <x v="4"/>
    <s v="Red"/>
    <s v="XXL"/>
    <n v="4"/>
    <n v="2250.5"/>
    <n v="1912.66"/>
    <n v="9002"/>
    <n v="7650.64"/>
    <s v="C29742"/>
    <s v="Vishal_9742"/>
    <s v="Chennai"/>
    <n v="13.082700000000001"/>
    <n v="80.270700000000005"/>
    <s v="SP140"/>
    <s v="Salesperson_40"/>
    <s v="Pending"/>
    <s v="online"/>
  </r>
  <r>
    <s v="S09744"/>
    <d v="2024-02-08T11:00:00"/>
    <x v="52"/>
    <s v="P1243"/>
    <s v="Jeans_243"/>
    <x v="6"/>
    <s v="White"/>
    <s v="S"/>
    <n v="4"/>
    <n v="652.27"/>
    <n v="418.02"/>
    <n v="2609.08"/>
    <n v="1672.08"/>
    <s v="C29743"/>
    <s v="Ganesh_9743"/>
    <s v="Chennai"/>
    <n v="13.082700000000001"/>
    <n v="80.270700000000005"/>
    <s v="SP112"/>
    <s v="Salesperson_12"/>
    <s v="Pending"/>
    <s v="mobile_app"/>
  </r>
  <r>
    <s v="S09745"/>
    <d v="2023-06-20T14:45:00"/>
    <x v="88"/>
    <s v="P1244"/>
    <s v="Sportswear_244"/>
    <x v="3"/>
    <s v="Black"/>
    <s v="XL"/>
    <n v="3"/>
    <n v="1150.93"/>
    <n v="831.41"/>
    <n v="3452.79"/>
    <n v="2494.23"/>
    <s v="C29744"/>
    <s v="Vishal_9744"/>
    <s v="Tirunelveli"/>
    <n v="8.7139000000000006"/>
    <n v="77.756699999999995"/>
    <s v="SP149"/>
    <s v="Salesperson_49"/>
    <s v="Pending"/>
    <s v="online"/>
  </r>
  <r>
    <s v="S09746"/>
    <d v="2023-01-01T20:45:00"/>
    <x v="93"/>
    <s v="P1245"/>
    <s v="Sarees_245"/>
    <x v="7"/>
    <s v="Red"/>
    <s v="XS"/>
    <n v="3"/>
    <n v="401.36"/>
    <n v="328.93"/>
    <n v="1204.08"/>
    <n v="986.79"/>
    <s v="C29745"/>
    <s v="Kavin_9745"/>
    <s v="Coimbatore"/>
    <n v="11.0168"/>
    <n v="76.955799999999996"/>
    <s v="SP120"/>
    <s v="Salesperson_20"/>
    <s v="Shipped"/>
    <s v="in-store"/>
  </r>
  <r>
    <s v="S09747"/>
    <d v="2023-06-03T10:25:00"/>
    <x v="30"/>
    <s v="P1246"/>
    <s v="Jeans_246"/>
    <x v="6"/>
    <s v="Maroon"/>
    <s v="S"/>
    <n v="4"/>
    <n v="889.37"/>
    <n v="582.37"/>
    <n v="3557.48"/>
    <n v="2329.48"/>
    <s v="C29746"/>
    <s v="Priya_9746"/>
    <s v="Erode"/>
    <n v="11.34"/>
    <n v="77.717200000000005"/>
    <s v="SP126"/>
    <s v="Salesperson_26"/>
    <s v="Cancelled"/>
    <s v="in-store"/>
  </r>
  <r>
    <s v="S09748"/>
    <d v="2023-04-14T15:26:00"/>
    <x v="71"/>
    <s v="P1247"/>
    <s v="T-Shirts_247"/>
    <x v="2"/>
    <s v="Black"/>
    <s v="L"/>
    <n v="1"/>
    <n v="1198.01"/>
    <n v="886.18"/>
    <n v="1198.01"/>
    <n v="886.18"/>
    <s v="C29747"/>
    <s v="Bhuvana_9747"/>
    <s v="Tirunelveli"/>
    <n v="8.7139000000000006"/>
    <n v="77.756699999999995"/>
    <s v="SP132"/>
    <s v="Salesperson_32"/>
    <s v="Shipped"/>
    <s v="in-store"/>
  </r>
  <r>
    <s v="S09749"/>
    <d v="2023-03-01T11:15:00"/>
    <x v="10"/>
    <s v="P1248"/>
    <s v="T-Shirts_248"/>
    <x v="2"/>
    <s v="Blue"/>
    <s v="XL"/>
    <n v="1"/>
    <n v="781.4"/>
    <n v="474.59"/>
    <n v="781.4"/>
    <n v="474.59"/>
    <s v="C29748"/>
    <s v="Sathish_9748"/>
    <s v="Vellore"/>
    <n v="12.916499999999999"/>
    <n v="79.132499999999993"/>
    <s v="SP134"/>
    <s v="Salesperson_34"/>
    <s v="Returned"/>
    <s v="in-store"/>
  </r>
  <r>
    <s v="S09750"/>
    <d v="2023-08-16T12:53:00"/>
    <x v="63"/>
    <s v="P1249"/>
    <s v="Women's_249"/>
    <x v="0"/>
    <s v="Black"/>
    <s v="XXL"/>
    <n v="2"/>
    <n v="1670.63"/>
    <n v="1074.7"/>
    <n v="3341.26"/>
    <n v="2149.4"/>
    <s v="C29749"/>
    <s v="Lakshmi_9749"/>
    <s v="Salem"/>
    <n v="11.664300000000001"/>
    <n v="78.146000000000001"/>
    <s v="SP118"/>
    <s v="Salesperson_18"/>
    <s v="Returned"/>
    <s v="online"/>
  </r>
  <r>
    <s v="S09751"/>
    <d v="2024-05-14T19:31:00"/>
    <x v="36"/>
    <s v="P1250"/>
    <s v="Sarees_250"/>
    <x v="7"/>
    <s v="Black"/>
    <s v="XXL"/>
    <n v="3"/>
    <n v="246.81"/>
    <n v="164.85"/>
    <n v="740.43"/>
    <n v="494.55"/>
    <s v="C29750"/>
    <s v="Kavin_9750"/>
    <s v="Erode"/>
    <n v="11.34"/>
    <n v="77.717200000000005"/>
    <s v="SP131"/>
    <s v="Salesperson_31"/>
    <s v="Shipped"/>
    <s v="in-store"/>
  </r>
  <r>
    <s v="S09752"/>
    <d v="2024-05-17T21:57:00"/>
    <x v="36"/>
    <s v="P1251"/>
    <s v="Jeans_251"/>
    <x v="6"/>
    <s v="Grey"/>
    <s v="M"/>
    <n v="4"/>
    <n v="1419.64"/>
    <n v="978.89"/>
    <n v="5678.56"/>
    <n v="3915.56"/>
    <s v="C29751"/>
    <s v="Sathish_9751"/>
    <s v="Salem"/>
    <n v="11.664300000000001"/>
    <n v="78.146000000000001"/>
    <s v="SP109"/>
    <s v="Salesperson_9"/>
    <s v="Cancelled"/>
    <s v="mobile_app"/>
  </r>
  <r>
    <s v="S09753"/>
    <d v="2023-06-11T18:20:00"/>
    <x v="87"/>
    <s v="P1252"/>
    <s v="Jeans_252"/>
    <x v="6"/>
    <s v="Blue"/>
    <s v="XL"/>
    <n v="1"/>
    <n v="1417.72"/>
    <n v="1212.2"/>
    <n v="1417.72"/>
    <n v="1212.2"/>
    <s v="C29752"/>
    <s v="Lakshmi_9752"/>
    <s v="Erode"/>
    <n v="11.34"/>
    <n v="77.717200000000005"/>
    <s v="SP106"/>
    <s v="Salesperson_6"/>
    <s v="Shipped"/>
    <s v="online"/>
  </r>
  <r>
    <s v="S09754"/>
    <d v="2024-08-23T16:31:00"/>
    <x v="68"/>
    <s v="P1253"/>
    <s v="Kurta_253"/>
    <x v="1"/>
    <s v="Pink"/>
    <s v="S"/>
    <n v="4"/>
    <n v="2107.7800000000002"/>
    <n v="1793.73"/>
    <n v="8431.1200000000008"/>
    <n v="7174.92"/>
    <s v="C29753"/>
    <s v="Meena_9753"/>
    <s v="Salem"/>
    <n v="11.664300000000001"/>
    <n v="78.146000000000001"/>
    <s v="SP111"/>
    <s v="Salesperson_11"/>
    <s v="Cancelled"/>
    <s v="in-store"/>
  </r>
  <r>
    <s v="S09755"/>
    <d v="2024-01-07T17:21:00"/>
    <x v="39"/>
    <s v="P1254"/>
    <s v="Men's_254"/>
    <x v="4"/>
    <s v="Blue"/>
    <s v="XS"/>
    <n v="4"/>
    <n v="806.52"/>
    <n v="619.35"/>
    <n v="3226.08"/>
    <n v="2477.4"/>
    <s v="C29754"/>
    <s v="Karthik_9754"/>
    <s v="Salem"/>
    <n v="11.664300000000001"/>
    <n v="78.146000000000001"/>
    <s v="SP146"/>
    <s v="Salesperson_46"/>
    <s v="Paid"/>
    <s v="in-store"/>
  </r>
  <r>
    <s v="S09756"/>
    <d v="2023-01-02T21:56:00"/>
    <x v="3"/>
    <s v="P1255"/>
    <s v="Kurta_255"/>
    <x v="1"/>
    <s v="Maroon"/>
    <s v="S"/>
    <n v="2"/>
    <n v="1173.45"/>
    <n v="766.95"/>
    <n v="2346.9"/>
    <n v="1533.9"/>
    <s v="C29755"/>
    <s v="Vishal_9755"/>
    <s v="Vellore"/>
    <n v="12.916499999999999"/>
    <n v="79.132499999999993"/>
    <s v="SP129"/>
    <s v="Salesperson_29"/>
    <s v="Paid"/>
    <s v="online"/>
  </r>
  <r>
    <s v="S09757"/>
    <d v="2023-11-17T19:36:00"/>
    <x v="44"/>
    <s v="P1256"/>
    <s v="Sarees_256"/>
    <x v="7"/>
    <s v="White"/>
    <s v="XXL"/>
    <n v="3"/>
    <n v="1000.19"/>
    <n v="712.77"/>
    <n v="3000.57"/>
    <n v="2138.31"/>
    <s v="C29756"/>
    <s v="Sathish_9756"/>
    <s v="Coimbatore"/>
    <n v="11.0168"/>
    <n v="76.955799999999996"/>
    <s v="SP104"/>
    <s v="Salesperson_4"/>
    <s v="Returned"/>
    <s v="online"/>
  </r>
  <r>
    <s v="S09758"/>
    <d v="2023-10-12T12:16:00"/>
    <x v="37"/>
    <s v="P1257"/>
    <s v="Men's_257"/>
    <x v="4"/>
    <s v="Pink"/>
    <s v="M"/>
    <n v="2"/>
    <n v="1883.47"/>
    <n v="1626.1"/>
    <n v="3766.94"/>
    <n v="3252.2"/>
    <s v="C29757"/>
    <s v="Lakshmi_9757"/>
    <s v="Salem"/>
    <n v="11.664300000000001"/>
    <n v="78.146000000000001"/>
    <s v="SP131"/>
    <s v="Salesperson_31"/>
    <s v="Shipped"/>
    <s v="in-store"/>
  </r>
  <r>
    <s v="S09759"/>
    <d v="2023-11-11T15:48:00"/>
    <x v="81"/>
    <s v="P1258"/>
    <s v="Sarees_258"/>
    <x v="7"/>
    <s v="Blue"/>
    <s v="S"/>
    <n v="3"/>
    <n v="954.92"/>
    <n v="778.25"/>
    <n v="2864.76"/>
    <n v="2334.75"/>
    <s v="C29758"/>
    <s v="Ganesh_9758"/>
    <s v="Erode"/>
    <n v="11.34"/>
    <n v="77.717200000000005"/>
    <s v="SP130"/>
    <s v="Salesperson_30"/>
    <s v="Returned"/>
    <s v="third-party"/>
  </r>
  <r>
    <s v="S09760"/>
    <d v="2024-05-06T11:34:00"/>
    <x v="83"/>
    <s v="P1259"/>
    <s v="Men's_259"/>
    <x v="4"/>
    <s v="Grey"/>
    <s v="M"/>
    <n v="4"/>
    <n v="1262.26"/>
    <n v="973.93"/>
    <n v="5049.04"/>
    <n v="3895.72"/>
    <s v="C29759"/>
    <s v="Sanjay_9759"/>
    <s v="Tiruchirappalli"/>
    <n v="10.7905"/>
    <n v="78.704700000000003"/>
    <s v="SP122"/>
    <s v="Salesperson_22"/>
    <s v="Paid"/>
    <s v="mobile_app"/>
  </r>
  <r>
    <s v="S09761"/>
    <d v="2023-08-20T12:03:00"/>
    <x v="63"/>
    <s v="P1260"/>
    <s v="Jeans_260"/>
    <x v="6"/>
    <s v="Maroon"/>
    <s v="S"/>
    <n v="2"/>
    <n v="1072.01"/>
    <n v="927.17"/>
    <n v="2144.02"/>
    <n v="1854.34"/>
    <s v="C29760"/>
    <s v="Vishal_9760"/>
    <s v="Tirunelveli"/>
    <n v="8.7139000000000006"/>
    <n v="77.756699999999995"/>
    <s v="SP126"/>
    <s v="Salesperson_26"/>
    <s v="Pending"/>
    <s v="in-store"/>
  </r>
  <r>
    <s v="S09762"/>
    <d v="2023-05-25T13:58:00"/>
    <x v="27"/>
    <s v="P1261"/>
    <s v="Jeans_261"/>
    <x v="6"/>
    <s v="Black"/>
    <s v="M"/>
    <n v="4"/>
    <n v="997.53"/>
    <n v="856.15"/>
    <n v="3990.12"/>
    <n v="3424.6"/>
    <s v="C29761"/>
    <s v="Lakshmi_9761"/>
    <s v="Tirunelveli"/>
    <n v="8.7139000000000006"/>
    <n v="77.756699999999995"/>
    <s v="SP127"/>
    <s v="Salesperson_27"/>
    <s v="Returned"/>
    <s v="in-store"/>
  </r>
  <r>
    <s v="S09763"/>
    <d v="2024-04-28T16:53:00"/>
    <x v="75"/>
    <s v="P1262"/>
    <s v="Women's_262"/>
    <x v="0"/>
    <s v="Yellow"/>
    <s v="XXL"/>
    <n v="2"/>
    <n v="1107.3399999999999"/>
    <n v="933.67"/>
    <n v="2214.6799999999998"/>
    <n v="1867.34"/>
    <s v="C29762"/>
    <s v="Anu_9762"/>
    <s v="Madurai"/>
    <n v="9.9252000000000002"/>
    <n v="78.119799999999998"/>
    <s v="SP109"/>
    <s v="Salesperson_9"/>
    <s v="Pending"/>
    <s v="in-store"/>
  </r>
  <r>
    <s v="S09764"/>
    <d v="2023-09-08T21:09:00"/>
    <x v="74"/>
    <s v="P1263"/>
    <s v="Men's_263"/>
    <x v="4"/>
    <s v="White"/>
    <s v="L"/>
    <n v="2"/>
    <n v="1126.1400000000001"/>
    <n v="812.37"/>
    <n v="2252.2800000000002"/>
    <n v="1624.74"/>
    <s v="C29763"/>
    <s v="Priya_9763"/>
    <s v="Chennai"/>
    <n v="13.082700000000001"/>
    <n v="80.270700000000005"/>
    <s v="SP121"/>
    <s v="Salesperson_21"/>
    <s v="Cancelled"/>
    <s v="third-party"/>
  </r>
  <r>
    <s v="S09765"/>
    <d v="2023-10-14T17:34:00"/>
    <x v="37"/>
    <s v="P1264"/>
    <s v="Kurta_264"/>
    <x v="1"/>
    <s v="Grey"/>
    <s v="L"/>
    <n v="1"/>
    <n v="2267.14"/>
    <n v="1564.48"/>
    <n v="2267.14"/>
    <n v="1564.48"/>
    <s v="C29764"/>
    <s v="Devi_9764"/>
    <s v="Tirunelveli"/>
    <n v="8.7139000000000006"/>
    <n v="77.756699999999995"/>
    <s v="SP142"/>
    <s v="Salesperson_42"/>
    <s v="Shipped"/>
    <s v="in-store"/>
  </r>
  <r>
    <s v="S09766"/>
    <d v="2023-11-11T15:52:00"/>
    <x v="81"/>
    <s v="P1265"/>
    <s v="Women's_265"/>
    <x v="0"/>
    <s v="Green"/>
    <s v="M"/>
    <n v="1"/>
    <n v="1635.35"/>
    <n v="1090.75"/>
    <n v="1635.35"/>
    <n v="1090.75"/>
    <s v="C29765"/>
    <s v="Sathish_9765"/>
    <s v="Tiruchirappalli"/>
    <n v="10.7905"/>
    <n v="78.704700000000003"/>
    <s v="SP114"/>
    <s v="Salesperson_14"/>
    <s v="Returned"/>
    <s v="mobile_app"/>
  </r>
  <r>
    <s v="S09767"/>
    <d v="2024-09-04T15:12:00"/>
    <x v="22"/>
    <s v="P1266"/>
    <s v="T-Shirts_266"/>
    <x v="2"/>
    <s v="Blue"/>
    <s v="M"/>
    <n v="2"/>
    <n v="2157"/>
    <n v="1671.86"/>
    <n v="4314"/>
    <n v="3343.72"/>
    <s v="C29766"/>
    <s v="Priya_9766"/>
    <s v="Vellore"/>
    <n v="12.916499999999999"/>
    <n v="79.132499999999993"/>
    <s v="SP137"/>
    <s v="Salesperson_37"/>
    <s v="Shipped"/>
    <s v="in-store"/>
  </r>
  <r>
    <s v="S09768"/>
    <d v="2024-08-05T20:22:00"/>
    <x v="46"/>
    <s v="P1267"/>
    <s v="Jeans_267"/>
    <x v="6"/>
    <s v="Maroon"/>
    <s v="XL"/>
    <n v="4"/>
    <n v="2389.91"/>
    <n v="1921.11"/>
    <n v="9559.64"/>
    <n v="7684.44"/>
    <s v="C29767"/>
    <s v="Kavin_9767"/>
    <s v="Tirunelveli"/>
    <n v="8.7139000000000006"/>
    <n v="77.756699999999995"/>
    <s v="SP143"/>
    <s v="Salesperson_43"/>
    <s v="Pending"/>
    <s v="online"/>
  </r>
  <r>
    <s v="S09769"/>
    <d v="2024-06-30T21:02:00"/>
    <x v="2"/>
    <s v="P1268"/>
    <s v="Women's_268"/>
    <x v="0"/>
    <s v="White"/>
    <s v="XXL"/>
    <n v="4"/>
    <n v="870.24"/>
    <n v="646.1"/>
    <n v="3480.96"/>
    <n v="2584.4"/>
    <s v="C29768"/>
    <s v="Sathish_9768"/>
    <s v="Tiruchirappalli"/>
    <n v="10.7905"/>
    <n v="78.704700000000003"/>
    <s v="SP130"/>
    <s v="Salesperson_30"/>
    <s v="Pending"/>
    <s v="online"/>
  </r>
  <r>
    <s v="S09770"/>
    <d v="2024-08-18T21:54:00"/>
    <x v="76"/>
    <s v="P1269"/>
    <s v="Sarees_269"/>
    <x v="7"/>
    <s v="Green"/>
    <s v="XL"/>
    <n v="4"/>
    <n v="699.4"/>
    <n v="480.74"/>
    <n v="2797.6"/>
    <n v="1922.96"/>
    <s v="C29769"/>
    <s v="Aarav_9769"/>
    <s v="Tiruchirappalli"/>
    <n v="10.7905"/>
    <n v="78.704700000000003"/>
    <s v="SP105"/>
    <s v="Salesperson_5"/>
    <s v="Paid"/>
    <s v="online"/>
  </r>
  <r>
    <s v="S09771"/>
    <d v="2023-04-18T21:31:00"/>
    <x v="12"/>
    <s v="P1270"/>
    <s v="Kurta_270"/>
    <x v="1"/>
    <s v="Maroon"/>
    <s v="L"/>
    <n v="3"/>
    <n v="2486.58"/>
    <n v="1521.84"/>
    <n v="7459.74"/>
    <n v="4565.5200000000004"/>
    <s v="C29770"/>
    <s v="Ravi_9770"/>
    <s v="Salem"/>
    <n v="11.664300000000001"/>
    <n v="78.146000000000001"/>
    <s v="SP116"/>
    <s v="Salesperson_16"/>
    <s v="Shipped"/>
    <s v="in-store"/>
  </r>
  <r>
    <s v="S09772"/>
    <d v="2023-06-17T21:19:00"/>
    <x v="23"/>
    <s v="P1271"/>
    <s v="Kurta_271"/>
    <x v="1"/>
    <s v="Maroon"/>
    <s v="L"/>
    <n v="2"/>
    <n v="863.05"/>
    <n v="543.15"/>
    <n v="1726.1"/>
    <n v="1086.3"/>
    <s v="C29771"/>
    <s v="Meena_9771"/>
    <s v="Madurai"/>
    <n v="9.9252000000000002"/>
    <n v="78.119799999999998"/>
    <s v="SP100"/>
    <s v="Salesperson_0"/>
    <s v="Shipped"/>
    <s v="third-party"/>
  </r>
  <r>
    <s v="S09773"/>
    <d v="2024-06-07T19:04:00"/>
    <x v="40"/>
    <s v="P1272"/>
    <s v="Women's_272"/>
    <x v="0"/>
    <s v="Maroon"/>
    <s v="XS"/>
    <n v="1"/>
    <n v="1200.28"/>
    <n v="1079.27"/>
    <n v="1200.28"/>
    <n v="1079.27"/>
    <s v="C29772"/>
    <s v="Diya_9772"/>
    <s v="Erode"/>
    <n v="11.34"/>
    <n v="77.717200000000005"/>
    <s v="SP139"/>
    <s v="Salesperson_39"/>
    <s v="Returned"/>
    <s v="in-store"/>
  </r>
  <r>
    <s v="S09774"/>
    <d v="2024-07-29T20:34:00"/>
    <x v="60"/>
    <s v="P1273"/>
    <s v="T-Shirts_273"/>
    <x v="2"/>
    <s v="Blue"/>
    <s v="XXL"/>
    <n v="3"/>
    <n v="460.33"/>
    <n v="316.73"/>
    <n v="1380.99"/>
    <n v="950.19"/>
    <s v="C29773"/>
    <s v="Anu_9773"/>
    <s v="Madurai"/>
    <n v="9.9252000000000002"/>
    <n v="78.119799999999998"/>
    <s v="SP125"/>
    <s v="Salesperson_25"/>
    <s v="Cancelled"/>
    <s v="online"/>
  </r>
  <r>
    <s v="S09775"/>
    <d v="2023-08-13T13:47:00"/>
    <x v="92"/>
    <s v="P1274"/>
    <s v="Sportswear_274"/>
    <x v="3"/>
    <s v="Blue"/>
    <s v="XL"/>
    <n v="4"/>
    <n v="2144.2399999999998"/>
    <n v="1571.23"/>
    <n v="8576.9599999999991"/>
    <n v="6284.92"/>
    <s v="C29774"/>
    <s v="Devi_9774"/>
    <s v="Vellore"/>
    <n v="12.916499999999999"/>
    <n v="79.132499999999993"/>
    <s v="SP143"/>
    <s v="Salesperson_43"/>
    <s v="Paid"/>
    <s v="online"/>
  </r>
  <r>
    <s v="S09776"/>
    <d v="2023-09-17T10:40:00"/>
    <x v="61"/>
    <s v="P1275"/>
    <s v="Women's_275"/>
    <x v="0"/>
    <s v="Yellow"/>
    <s v="S"/>
    <n v="1"/>
    <n v="917.21"/>
    <n v="588.66"/>
    <n v="917.21"/>
    <n v="588.66"/>
    <s v="C29775"/>
    <s v="Devi_9775"/>
    <s v="Vellore"/>
    <n v="12.916499999999999"/>
    <n v="79.132499999999993"/>
    <s v="SP117"/>
    <s v="Salesperson_17"/>
    <s v="Paid"/>
    <s v="online"/>
  </r>
  <r>
    <s v="S09777"/>
    <d v="2023-04-29T12:51:00"/>
    <x v="56"/>
    <s v="P1276"/>
    <s v="Sarees_276"/>
    <x v="7"/>
    <s v="White"/>
    <s v="XS"/>
    <n v="1"/>
    <n v="2218.08"/>
    <n v="1383.07"/>
    <n v="2218.08"/>
    <n v="1383.07"/>
    <s v="C29776"/>
    <s v="Sathish_9776"/>
    <s v="Coimbatore"/>
    <n v="11.0168"/>
    <n v="76.955799999999996"/>
    <s v="SP137"/>
    <s v="Salesperson_37"/>
    <s v="Cancelled"/>
    <s v="mobile_app"/>
  </r>
  <r>
    <s v="S09778"/>
    <d v="2023-09-10T19:50:00"/>
    <x v="74"/>
    <s v="P1277"/>
    <s v="T-Shirts_277"/>
    <x v="2"/>
    <s v="Maroon"/>
    <s v="XXL"/>
    <n v="4"/>
    <n v="733.92"/>
    <n v="578.12"/>
    <n v="2935.68"/>
    <n v="2312.48"/>
    <s v="C29777"/>
    <s v="Karthik_9777"/>
    <s v="Coimbatore"/>
    <n v="11.0168"/>
    <n v="76.955799999999996"/>
    <s v="SP107"/>
    <s v="Salesperson_7"/>
    <s v="Shipped"/>
    <s v="third-party"/>
  </r>
  <r>
    <s v="S09779"/>
    <d v="2024-03-18T14:04:00"/>
    <x v="7"/>
    <s v="P1278"/>
    <s v="T-Shirts_278"/>
    <x v="2"/>
    <s v="Green"/>
    <s v="L"/>
    <n v="1"/>
    <n v="1634.68"/>
    <n v="1230.58"/>
    <n v="1634.68"/>
    <n v="1230.58"/>
    <s v="C29778"/>
    <s v="Diya_9778"/>
    <s v="Salem"/>
    <n v="11.664300000000001"/>
    <n v="78.146000000000001"/>
    <s v="SP108"/>
    <s v="Salesperson_8"/>
    <s v="Pending"/>
    <s v="in-store"/>
  </r>
  <r>
    <s v="S09780"/>
    <d v="2023-06-18T20:08:00"/>
    <x v="23"/>
    <s v="P1279"/>
    <s v="Sportswear_279"/>
    <x v="3"/>
    <s v="White"/>
    <s v="XS"/>
    <n v="2"/>
    <n v="1678.52"/>
    <n v="1333.49"/>
    <n v="3357.04"/>
    <n v="2666.98"/>
    <s v="C29779"/>
    <s v="Vishal_9779"/>
    <s v="Tirunelveli"/>
    <n v="8.7139000000000006"/>
    <n v="77.756699999999995"/>
    <s v="SP105"/>
    <s v="Salesperson_5"/>
    <s v="Pending"/>
    <s v="in-store"/>
  </r>
  <r>
    <s v="S09781"/>
    <d v="2023-12-27T17:52:00"/>
    <x v="34"/>
    <s v="P1280"/>
    <s v="Kid's_280"/>
    <x v="5"/>
    <s v="Maroon"/>
    <s v="XXL"/>
    <n v="3"/>
    <n v="2091.94"/>
    <n v="1402.48"/>
    <n v="6275.82"/>
    <n v="4207.4399999999996"/>
    <s v="C29780"/>
    <s v="Karthik_9780"/>
    <s v="Tiruchirappalli"/>
    <n v="10.7905"/>
    <n v="78.704700000000003"/>
    <s v="SP141"/>
    <s v="Salesperson_41"/>
    <s v="Shipped"/>
    <s v="third-party"/>
  </r>
  <r>
    <s v="S09782"/>
    <d v="2024-04-13T17:03:00"/>
    <x v="86"/>
    <s v="P1281"/>
    <s v="Men's_281"/>
    <x v="4"/>
    <s v="Maroon"/>
    <s v="XS"/>
    <n v="3"/>
    <n v="1254.56"/>
    <n v="1089.6600000000001"/>
    <n v="3763.68"/>
    <n v="3268.98"/>
    <s v="C29781"/>
    <s v="Aarav_9781"/>
    <s v="Tiruchirappalli"/>
    <n v="10.7905"/>
    <n v="78.704700000000003"/>
    <s v="SP122"/>
    <s v="Salesperson_22"/>
    <s v="Shipped"/>
    <s v="mobile_app"/>
  </r>
  <r>
    <s v="S09783"/>
    <d v="2024-02-18T15:27:00"/>
    <x v="18"/>
    <s v="P1282"/>
    <s v="T-Shirts_282"/>
    <x v="2"/>
    <s v="Black"/>
    <s v="XS"/>
    <n v="2"/>
    <n v="215.1"/>
    <n v="190.25"/>
    <n v="430.2"/>
    <n v="380.5"/>
    <s v="C29782"/>
    <s v="Anu_9782"/>
    <s v="Coimbatore"/>
    <n v="11.0168"/>
    <n v="76.955799999999996"/>
    <s v="SP102"/>
    <s v="Salesperson_2"/>
    <s v="Paid"/>
    <s v="third-party"/>
  </r>
  <r>
    <s v="S09784"/>
    <d v="2024-04-15T19:54:00"/>
    <x v="45"/>
    <s v="P1283"/>
    <s v="T-Shirts_283"/>
    <x v="2"/>
    <s v="Green"/>
    <s v="M"/>
    <n v="3"/>
    <n v="424.74"/>
    <n v="275.01"/>
    <n v="1274.22"/>
    <n v="825.03"/>
    <s v="C29783"/>
    <s v="Priya_9783"/>
    <s v="Chennai"/>
    <n v="13.082700000000001"/>
    <n v="80.270700000000005"/>
    <s v="SP148"/>
    <s v="Salesperson_48"/>
    <s v="Paid"/>
    <s v="online"/>
  </r>
  <r>
    <s v="S09785"/>
    <d v="2023-05-03T19:21:00"/>
    <x v="32"/>
    <s v="P1284"/>
    <s v="Kid's_284"/>
    <x v="5"/>
    <s v="Maroon"/>
    <s v="XXL"/>
    <n v="2"/>
    <n v="1890.22"/>
    <n v="1681.15"/>
    <n v="3780.44"/>
    <n v="3362.3"/>
    <s v="C29784"/>
    <s v="Karthik_9784"/>
    <s v="Salem"/>
    <n v="11.664300000000001"/>
    <n v="78.146000000000001"/>
    <s v="SP142"/>
    <s v="Salesperson_42"/>
    <s v="Cancelled"/>
    <s v="online"/>
  </r>
  <r>
    <s v="S09786"/>
    <d v="2023-12-26T16:28:00"/>
    <x v="34"/>
    <s v="P1285"/>
    <s v="Sportswear_285"/>
    <x v="3"/>
    <s v="Green"/>
    <s v="L"/>
    <n v="1"/>
    <n v="1301.3399999999999"/>
    <n v="866.42"/>
    <n v="1301.3399999999999"/>
    <n v="866.42"/>
    <s v="C29785"/>
    <s v="Sanjay_9785"/>
    <s v="Tiruchirappalli"/>
    <n v="10.7905"/>
    <n v="78.704700000000003"/>
    <s v="SP106"/>
    <s v="Salesperson_6"/>
    <s v="Returned"/>
    <s v="in-store"/>
  </r>
  <r>
    <s v="S09787"/>
    <d v="2023-01-01T19:58:00"/>
    <x v="93"/>
    <s v="P1286"/>
    <s v="Men's_286"/>
    <x v="4"/>
    <s v="Maroon"/>
    <s v="XS"/>
    <n v="4"/>
    <n v="287.02999999999997"/>
    <n v="254.72"/>
    <n v="1148.1199999999999"/>
    <n v="1018.88"/>
    <s v="C29786"/>
    <s v="Aarav_9786"/>
    <s v="Erode"/>
    <n v="11.34"/>
    <n v="77.717200000000005"/>
    <s v="SP127"/>
    <s v="Salesperson_27"/>
    <s v="Shipped"/>
    <s v="in-store"/>
  </r>
  <r>
    <s v="S09788"/>
    <d v="2024-09-21T16:19:00"/>
    <x v="6"/>
    <s v="P1287"/>
    <s v="Men's_287"/>
    <x v="4"/>
    <s v="White"/>
    <s v="XXL"/>
    <n v="2"/>
    <n v="2454.64"/>
    <n v="1584.52"/>
    <n v="4909.28"/>
    <n v="3169.04"/>
    <s v="C29787"/>
    <s v="Sanjay_9787"/>
    <s v="Madurai"/>
    <n v="9.9252000000000002"/>
    <n v="78.119799999999998"/>
    <s v="SP147"/>
    <s v="Salesperson_47"/>
    <s v="Cancelled"/>
    <s v="in-store"/>
  </r>
  <r>
    <s v="S09789"/>
    <d v="2024-05-15T18:17:00"/>
    <x v="36"/>
    <s v="P1288"/>
    <s v="Sarees_288"/>
    <x v="7"/>
    <s v="Grey"/>
    <s v="XL"/>
    <n v="1"/>
    <n v="1996.33"/>
    <n v="1535.93"/>
    <n v="1996.33"/>
    <n v="1535.93"/>
    <s v="C29788"/>
    <s v="Aarav_9788"/>
    <s v="Tiruchirappalli"/>
    <n v="10.7905"/>
    <n v="78.704700000000003"/>
    <s v="SP120"/>
    <s v="Salesperson_20"/>
    <s v="Returned"/>
    <s v="online"/>
  </r>
  <r>
    <s v="S09790"/>
    <d v="2023-01-13T11:34:00"/>
    <x v="72"/>
    <s v="P1289"/>
    <s v="Men's_289"/>
    <x v="4"/>
    <s v="Pink"/>
    <s v="M"/>
    <n v="3"/>
    <n v="735.64"/>
    <n v="615.64"/>
    <n v="2206.92"/>
    <n v="1846.92"/>
    <s v="C29789"/>
    <s v="Kavin_9789"/>
    <s v="Madurai"/>
    <n v="9.9252000000000002"/>
    <n v="78.119799999999998"/>
    <s v="SP114"/>
    <s v="Salesperson_14"/>
    <s v="Returned"/>
    <s v="mobile_app"/>
  </r>
  <r>
    <s v="S09791"/>
    <d v="2023-01-06T15:51:00"/>
    <x v="3"/>
    <s v="P1290"/>
    <s v="T-Shirts_290"/>
    <x v="2"/>
    <s v="Maroon"/>
    <s v="XL"/>
    <n v="2"/>
    <n v="1094.43"/>
    <n v="918.22"/>
    <n v="2188.86"/>
    <n v="1836.44"/>
    <s v="C29790"/>
    <s v="Ganesh_9790"/>
    <s v="Vellore"/>
    <n v="12.916499999999999"/>
    <n v="79.132499999999993"/>
    <s v="SP125"/>
    <s v="Salesperson_25"/>
    <s v="Cancelled"/>
    <s v="in-store"/>
  </r>
  <r>
    <s v="S09792"/>
    <d v="2023-01-13T14:13:00"/>
    <x v="72"/>
    <s v="P1291"/>
    <s v="Women's_291"/>
    <x v="0"/>
    <s v="Maroon"/>
    <s v="XXL"/>
    <n v="3"/>
    <n v="2377.66"/>
    <n v="1539.98"/>
    <n v="7132.98"/>
    <n v="4619.9399999999996"/>
    <s v="C29791"/>
    <s v="Sanjay_9791"/>
    <s v="Erode"/>
    <n v="11.34"/>
    <n v="77.717200000000005"/>
    <s v="SP118"/>
    <s v="Salesperson_18"/>
    <s v="Cancelled"/>
    <s v="in-store"/>
  </r>
  <r>
    <s v="S09793"/>
    <d v="2023-02-27T10:07:00"/>
    <x v="10"/>
    <s v="P1292"/>
    <s v="T-Shirts_292"/>
    <x v="2"/>
    <s v="Blue"/>
    <s v="S"/>
    <n v="1"/>
    <n v="495.2"/>
    <n v="323.93"/>
    <n v="495.2"/>
    <n v="323.93"/>
    <s v="C29792"/>
    <s v="Diya_9792"/>
    <s v="Madurai"/>
    <n v="9.9252000000000002"/>
    <n v="78.119799999999998"/>
    <s v="SP115"/>
    <s v="Salesperson_15"/>
    <s v="Returned"/>
    <s v="online"/>
  </r>
  <r>
    <s v="S09794"/>
    <d v="2024-06-25T15:21:00"/>
    <x v="2"/>
    <s v="P1293"/>
    <s v="Kurta_293"/>
    <x v="1"/>
    <s v="Red"/>
    <s v="M"/>
    <n v="2"/>
    <n v="325.73"/>
    <n v="290.29000000000002"/>
    <n v="651.46"/>
    <n v="580.58000000000004"/>
    <s v="C29793"/>
    <s v="Sathish_9793"/>
    <s v="Tiruchirappalli"/>
    <n v="10.7905"/>
    <n v="78.704700000000003"/>
    <s v="SP148"/>
    <s v="Salesperson_48"/>
    <s v="Shipped"/>
    <s v="online"/>
  </r>
  <r>
    <s v="S09795"/>
    <d v="2024-01-25T17:51:00"/>
    <x v="57"/>
    <s v="P1294"/>
    <s v="Men's_294"/>
    <x v="4"/>
    <s v="Pink"/>
    <s v="S"/>
    <n v="1"/>
    <n v="544.32000000000005"/>
    <n v="352.14"/>
    <n v="544.32000000000005"/>
    <n v="352.14"/>
    <s v="C29794"/>
    <s v="Ravi_9794"/>
    <s v="Madurai"/>
    <n v="9.9252000000000002"/>
    <n v="78.119799999999998"/>
    <s v="SP114"/>
    <s v="Salesperson_14"/>
    <s v="Returned"/>
    <s v="in-store"/>
  </r>
  <r>
    <s v="S09796"/>
    <d v="2023-09-07T14:52:00"/>
    <x v="74"/>
    <s v="P1295"/>
    <s v="Kid's_295"/>
    <x v="5"/>
    <s v="Pink"/>
    <s v="M"/>
    <n v="2"/>
    <n v="938.82"/>
    <n v="735.39"/>
    <n v="1877.64"/>
    <n v="1470.78"/>
    <s v="C29795"/>
    <s v="Devi_9795"/>
    <s v="Tiruchirappalli"/>
    <n v="10.7905"/>
    <n v="78.704700000000003"/>
    <s v="SP124"/>
    <s v="Salesperson_24"/>
    <s v="Paid"/>
    <s v="in-store"/>
  </r>
  <r>
    <s v="S09797"/>
    <d v="2024-05-27T17:47:00"/>
    <x v="54"/>
    <s v="P1296"/>
    <s v="Women's_296"/>
    <x v="0"/>
    <s v="Black"/>
    <s v="XL"/>
    <n v="1"/>
    <n v="777.75"/>
    <n v="540.29"/>
    <n v="777.75"/>
    <n v="540.29"/>
    <s v="C29796"/>
    <s v="Sanjay_9796"/>
    <s v="Vellore"/>
    <n v="12.916499999999999"/>
    <n v="79.132499999999993"/>
    <s v="SP103"/>
    <s v="Salesperson_3"/>
    <s v="Returned"/>
    <s v="mobile_app"/>
  </r>
  <r>
    <s v="S09798"/>
    <d v="2023-03-14T16:09:00"/>
    <x v="16"/>
    <s v="P1297"/>
    <s v="Sportswear_297"/>
    <x v="3"/>
    <s v="Blue"/>
    <s v="L"/>
    <n v="4"/>
    <n v="648.07000000000005"/>
    <n v="524.67999999999995"/>
    <n v="2592.2800000000002"/>
    <n v="2098.7199999999998"/>
    <s v="C29797"/>
    <s v="Kavin_9797"/>
    <s v="Salem"/>
    <n v="11.664300000000001"/>
    <n v="78.146000000000001"/>
    <s v="SP131"/>
    <s v="Salesperson_31"/>
    <s v="Returned"/>
    <s v="in-store"/>
  </r>
  <r>
    <s v="S09799"/>
    <d v="2024-07-14T19:45:00"/>
    <x v="84"/>
    <s v="P1298"/>
    <s v="T-Shirts_298"/>
    <x v="2"/>
    <s v="Maroon"/>
    <s v="L"/>
    <n v="4"/>
    <n v="1119.25"/>
    <n v="973.19"/>
    <n v="4477"/>
    <n v="3892.76"/>
    <s v="C29798"/>
    <s v="Aarav_9798"/>
    <s v="Chennai"/>
    <n v="13.082700000000001"/>
    <n v="80.270700000000005"/>
    <s v="SP136"/>
    <s v="Salesperson_36"/>
    <s v="Shipped"/>
    <s v="in-store"/>
  </r>
  <r>
    <s v="S09800"/>
    <d v="2023-10-10T12:58:00"/>
    <x v="37"/>
    <s v="P1299"/>
    <s v="T-Shirts_299"/>
    <x v="2"/>
    <s v="Pink"/>
    <s v="XS"/>
    <n v="2"/>
    <n v="678.57"/>
    <n v="481.17"/>
    <n v="1357.14"/>
    <n v="962.34"/>
    <s v="C29799"/>
    <s v="Vishal_9799"/>
    <s v="Erode"/>
    <n v="11.34"/>
    <n v="77.717200000000005"/>
    <s v="SP136"/>
    <s v="Salesperson_36"/>
    <s v="Cancelled"/>
    <s v="third-party"/>
  </r>
  <r>
    <s v="S09801"/>
    <d v="2024-02-03T16:38:00"/>
    <x v="53"/>
    <s v="P1300"/>
    <s v="T-Shirts_300"/>
    <x v="2"/>
    <s v="Maroon"/>
    <s v="S"/>
    <n v="1"/>
    <n v="620.92999999999995"/>
    <n v="513.16"/>
    <n v="620.92999999999995"/>
    <n v="513.16"/>
    <s v="C29800"/>
    <s v="Sanjay_9800"/>
    <s v="Tirunelveli"/>
    <n v="8.7139000000000006"/>
    <n v="77.756699999999995"/>
    <s v="SP125"/>
    <s v="Salesperson_25"/>
    <s v="Paid"/>
    <s v="online"/>
  </r>
  <r>
    <s v="S09802"/>
    <d v="2023-10-17T21:32:00"/>
    <x v="69"/>
    <s v="P1301"/>
    <s v="Women's_301"/>
    <x v="0"/>
    <s v="Pink"/>
    <s v="L"/>
    <n v="4"/>
    <n v="924.84"/>
    <n v="813.3"/>
    <n v="3699.36"/>
    <n v="3253.2"/>
    <s v="C29801"/>
    <s v="Anu_9801"/>
    <s v="Tirunelveli"/>
    <n v="8.7139000000000006"/>
    <n v="77.756699999999995"/>
    <s v="SP135"/>
    <s v="Salesperson_35"/>
    <s v="Shipped"/>
    <s v="mobile_app"/>
  </r>
  <r>
    <s v="S09803"/>
    <d v="2024-07-14T18:04:00"/>
    <x v="84"/>
    <s v="P1302"/>
    <s v="Sportswear_302"/>
    <x v="3"/>
    <s v="Grey"/>
    <s v="XL"/>
    <n v="1"/>
    <n v="2303.17"/>
    <n v="1633.46"/>
    <n v="2303.17"/>
    <n v="1633.46"/>
    <s v="C29802"/>
    <s v="Sathish_9802"/>
    <s v="Tirunelveli"/>
    <n v="8.7139000000000006"/>
    <n v="77.756699999999995"/>
    <s v="SP114"/>
    <s v="Salesperson_14"/>
    <s v="Pending"/>
    <s v="mobile_app"/>
  </r>
  <r>
    <s v="S09804"/>
    <d v="2023-01-15T19:53:00"/>
    <x v="72"/>
    <s v="P1303"/>
    <s v="T-Shirts_303"/>
    <x v="2"/>
    <s v="Grey"/>
    <s v="M"/>
    <n v="1"/>
    <n v="1733.2"/>
    <n v="1466.15"/>
    <n v="1733.2"/>
    <n v="1466.15"/>
    <s v="C29803"/>
    <s v="Sanjay_9803"/>
    <s v="Tiruchirappalli"/>
    <n v="10.7905"/>
    <n v="78.704700000000003"/>
    <s v="SP139"/>
    <s v="Salesperson_39"/>
    <s v="Pending"/>
    <s v="third-party"/>
  </r>
  <r>
    <s v="S09805"/>
    <d v="2024-01-16T18:05:00"/>
    <x v="49"/>
    <s v="P1304"/>
    <s v="Men's_304"/>
    <x v="4"/>
    <s v="Black"/>
    <s v="XXL"/>
    <n v="4"/>
    <n v="1857.68"/>
    <n v="1626.67"/>
    <n v="7430.72"/>
    <n v="6506.68"/>
    <s v="C29804"/>
    <s v="Priya_9804"/>
    <s v="Coimbatore"/>
    <n v="11.0168"/>
    <n v="76.955799999999996"/>
    <s v="SP139"/>
    <s v="Salesperson_39"/>
    <s v="Cancelled"/>
    <s v="in-store"/>
  </r>
  <r>
    <s v="S09806"/>
    <d v="2023-09-28T19:42:00"/>
    <x v="21"/>
    <s v="P1305"/>
    <s v="Jeans_305"/>
    <x v="6"/>
    <s v="Green"/>
    <s v="L"/>
    <n v="2"/>
    <n v="620.77"/>
    <n v="427.63"/>
    <n v="1241.54"/>
    <n v="855.26"/>
    <s v="C29805"/>
    <s v="Devi_9805"/>
    <s v="Chennai"/>
    <n v="13.082700000000001"/>
    <n v="80.270700000000005"/>
    <s v="SP115"/>
    <s v="Salesperson_15"/>
    <s v="Cancelled"/>
    <s v="in-store"/>
  </r>
  <r>
    <s v="S09807"/>
    <d v="2024-10-06T15:03:00"/>
    <x v="25"/>
    <s v="P1306"/>
    <s v="Kurta_306"/>
    <x v="1"/>
    <s v="Blue"/>
    <s v="XXL"/>
    <n v="1"/>
    <n v="837.94"/>
    <n v="722.09"/>
    <n v="837.94"/>
    <n v="722.09"/>
    <s v="C29806"/>
    <s v="Karthik_9806"/>
    <s v="Vellore"/>
    <n v="12.916499999999999"/>
    <n v="79.132499999999993"/>
    <s v="SP141"/>
    <s v="Salesperson_41"/>
    <s v="Returned"/>
    <s v="in-store"/>
  </r>
  <r>
    <s v="S09808"/>
    <d v="2023-08-30T16:23:00"/>
    <x v="0"/>
    <s v="P1307"/>
    <s v="Kid's_307"/>
    <x v="5"/>
    <s v="Black"/>
    <s v="L"/>
    <n v="1"/>
    <n v="1789.54"/>
    <n v="1592.66"/>
    <n v="1789.54"/>
    <n v="1592.66"/>
    <s v="C29807"/>
    <s v="Anu_9807"/>
    <s v="Tiruchirappalli"/>
    <n v="10.7905"/>
    <n v="78.704700000000003"/>
    <s v="SP128"/>
    <s v="Salesperson_28"/>
    <s v="Cancelled"/>
    <s v="online"/>
  </r>
  <r>
    <s v="S09809"/>
    <d v="2024-08-03T21:41:00"/>
    <x v="60"/>
    <s v="P1308"/>
    <s v="Men's_308"/>
    <x v="4"/>
    <s v="Black"/>
    <s v="L"/>
    <n v="2"/>
    <n v="2067.44"/>
    <n v="1771.79"/>
    <n v="4134.88"/>
    <n v="3543.58"/>
    <s v="C29808"/>
    <s v="Diya_9808"/>
    <s v="Vellore"/>
    <n v="12.916499999999999"/>
    <n v="79.132499999999993"/>
    <s v="SP104"/>
    <s v="Salesperson_4"/>
    <s v="Cancelled"/>
    <s v="in-store"/>
  </r>
  <r>
    <s v="S09810"/>
    <d v="2023-07-23T13:30:00"/>
    <x v="15"/>
    <s v="P1309"/>
    <s v="Kurta_309"/>
    <x v="1"/>
    <s v="Yellow"/>
    <s v="XL"/>
    <n v="2"/>
    <n v="1231.3900000000001"/>
    <n v="846.7"/>
    <n v="2462.7800000000002"/>
    <n v="1693.4"/>
    <s v="C29809"/>
    <s v="Ganesh_9809"/>
    <s v="Chennai"/>
    <n v="13.082700000000001"/>
    <n v="80.270700000000005"/>
    <s v="SP129"/>
    <s v="Salesperson_29"/>
    <s v="Returned"/>
    <s v="in-store"/>
  </r>
  <r>
    <s v="S09811"/>
    <d v="2023-05-25T21:48:00"/>
    <x v="27"/>
    <s v="P1310"/>
    <s v="Kurta_310"/>
    <x v="1"/>
    <s v="Blue"/>
    <s v="XXL"/>
    <n v="2"/>
    <n v="1604.93"/>
    <n v="1219.1500000000001"/>
    <n v="3209.86"/>
    <n v="2438.3000000000002"/>
    <s v="C29810"/>
    <s v="Kavin_9810"/>
    <s v="Chennai"/>
    <n v="13.082700000000001"/>
    <n v="80.270700000000005"/>
    <s v="SP116"/>
    <s v="Salesperson_16"/>
    <s v="Shipped"/>
    <s v="online"/>
  </r>
  <r>
    <s v="S09812"/>
    <d v="2024-02-13T20:32:00"/>
    <x v="18"/>
    <s v="P1311"/>
    <s v="Sarees_311"/>
    <x v="7"/>
    <s v="White"/>
    <s v="M"/>
    <n v="1"/>
    <n v="1204.5899999999999"/>
    <n v="1056.83"/>
    <n v="1204.5899999999999"/>
    <n v="1056.83"/>
    <s v="C29811"/>
    <s v="Priya_9811"/>
    <s v="Tirunelveli"/>
    <n v="8.7139000000000006"/>
    <n v="77.756699999999995"/>
    <s v="SP127"/>
    <s v="Salesperson_27"/>
    <s v="Shipped"/>
    <s v="in-store"/>
  </r>
  <r>
    <s v="S09813"/>
    <d v="2024-06-13T12:42:00"/>
    <x v="13"/>
    <s v="P1312"/>
    <s v="Jeans_312"/>
    <x v="6"/>
    <s v="Pink"/>
    <s v="XXL"/>
    <n v="4"/>
    <n v="1145.7"/>
    <n v="983"/>
    <n v="4582.8"/>
    <n v="3932"/>
    <s v="C29812"/>
    <s v="Sanjay_9812"/>
    <s v="Tiruchirappalli"/>
    <n v="10.7905"/>
    <n v="78.704700000000003"/>
    <s v="SP125"/>
    <s v="Salesperson_25"/>
    <s v="Pending"/>
    <s v="in-store"/>
  </r>
  <r>
    <s v="S09814"/>
    <d v="2023-05-19T19:48:00"/>
    <x v="62"/>
    <s v="P1313"/>
    <s v="Women's_313"/>
    <x v="0"/>
    <s v="Black"/>
    <s v="XL"/>
    <n v="4"/>
    <n v="2146.69"/>
    <n v="1629.95"/>
    <n v="8586.76"/>
    <n v="6519.8"/>
    <s v="C29813"/>
    <s v="Kavin_9813"/>
    <s v="Madurai"/>
    <n v="9.9252000000000002"/>
    <n v="78.119799999999998"/>
    <s v="SP111"/>
    <s v="Salesperson_11"/>
    <s v="Pending"/>
    <s v="online"/>
  </r>
  <r>
    <s v="S09815"/>
    <d v="2023-04-23T12:07:00"/>
    <x v="12"/>
    <s v="P1314"/>
    <s v="Men's_314"/>
    <x v="4"/>
    <s v="White"/>
    <s v="S"/>
    <n v="1"/>
    <n v="978.26"/>
    <n v="592.29999999999995"/>
    <n v="978.26"/>
    <n v="592.29999999999995"/>
    <s v="C29814"/>
    <s v="Diya_9814"/>
    <s v="Chennai"/>
    <n v="13.082700000000001"/>
    <n v="80.270700000000005"/>
    <s v="SP114"/>
    <s v="Salesperson_14"/>
    <s v="Shipped"/>
    <s v="in-store"/>
  </r>
  <r>
    <s v="S09816"/>
    <d v="2024-07-16T15:16:00"/>
    <x v="59"/>
    <s v="P1315"/>
    <s v="Kid's_315"/>
    <x v="5"/>
    <s v="Red"/>
    <s v="M"/>
    <n v="1"/>
    <n v="1371.31"/>
    <n v="1034.9100000000001"/>
    <n v="1371.31"/>
    <n v="1034.9100000000001"/>
    <s v="C29815"/>
    <s v="Lakshmi_9815"/>
    <s v="Vellore"/>
    <n v="12.916499999999999"/>
    <n v="79.132499999999993"/>
    <s v="SP136"/>
    <s v="Salesperson_36"/>
    <s v="Pending"/>
    <s v="online"/>
  </r>
  <r>
    <s v="S09817"/>
    <d v="2023-12-08T11:58:00"/>
    <x v="50"/>
    <s v="P1316"/>
    <s v="Sportswear_316"/>
    <x v="3"/>
    <s v="Red"/>
    <s v="XS"/>
    <n v="3"/>
    <n v="1810.09"/>
    <n v="1117.42"/>
    <n v="5430.27"/>
    <n v="3352.26"/>
    <s v="C29816"/>
    <s v="Kavin_9816"/>
    <s v="Tiruchirappalli"/>
    <n v="10.7905"/>
    <n v="78.704700000000003"/>
    <s v="SP112"/>
    <s v="Salesperson_12"/>
    <s v="Returned"/>
    <s v="online"/>
  </r>
  <r>
    <s v="S09818"/>
    <d v="2023-10-16T20:46:00"/>
    <x v="69"/>
    <s v="P1317"/>
    <s v="Sportswear_317"/>
    <x v="3"/>
    <s v="Black"/>
    <s v="XXL"/>
    <n v="3"/>
    <n v="751.28"/>
    <n v="559.67999999999995"/>
    <n v="2253.84"/>
    <n v="1679.04"/>
    <s v="C29817"/>
    <s v="Ravi_9817"/>
    <s v="Vellore"/>
    <n v="12.916499999999999"/>
    <n v="79.132499999999993"/>
    <s v="SP145"/>
    <s v="Salesperson_45"/>
    <s v="Returned"/>
    <s v="in-store"/>
  </r>
  <r>
    <s v="S09819"/>
    <d v="2024-05-17T12:57:00"/>
    <x v="36"/>
    <s v="P1318"/>
    <s v="Men's_318"/>
    <x v="4"/>
    <s v="Blue"/>
    <s v="S"/>
    <n v="2"/>
    <n v="931.25"/>
    <n v="625.41999999999996"/>
    <n v="1862.5"/>
    <n v="1250.8399999999999"/>
    <s v="C29818"/>
    <s v="Sathish_9818"/>
    <s v="Madurai"/>
    <n v="9.9252000000000002"/>
    <n v="78.119799999999998"/>
    <s v="SP137"/>
    <s v="Salesperson_37"/>
    <s v="Cancelled"/>
    <s v="in-store"/>
  </r>
  <r>
    <s v="S09820"/>
    <d v="2024-05-26T15:19:00"/>
    <x v="89"/>
    <s v="P1319"/>
    <s v="Kid's_319"/>
    <x v="5"/>
    <s v="Green"/>
    <s v="XS"/>
    <n v="1"/>
    <n v="545.5"/>
    <n v="370.48"/>
    <n v="545.5"/>
    <n v="370.48"/>
    <s v="C29819"/>
    <s v="Diya_9819"/>
    <s v="Tiruchirappalli"/>
    <n v="10.7905"/>
    <n v="78.704700000000003"/>
    <s v="SP113"/>
    <s v="Salesperson_13"/>
    <s v="Shipped"/>
    <s v="in-store"/>
  </r>
  <r>
    <s v="S09821"/>
    <d v="2023-08-13T13:35:00"/>
    <x v="92"/>
    <s v="P1320"/>
    <s v="Men's_320"/>
    <x v="4"/>
    <s v="White"/>
    <s v="M"/>
    <n v="4"/>
    <n v="759.45"/>
    <n v="614.49"/>
    <n v="3037.8"/>
    <n v="2457.96"/>
    <s v="C29820"/>
    <s v="Ganesh_9820"/>
    <s v="Vellore"/>
    <n v="12.916499999999999"/>
    <n v="79.132499999999993"/>
    <s v="SP117"/>
    <s v="Salesperson_17"/>
    <s v="Paid"/>
    <s v="online"/>
  </r>
  <r>
    <s v="S09822"/>
    <d v="2024-01-31T17:34:00"/>
    <x v="53"/>
    <s v="P1321"/>
    <s v="Sarees_321"/>
    <x v="7"/>
    <s v="Red"/>
    <s v="XXL"/>
    <n v="1"/>
    <n v="751.2"/>
    <n v="528.61"/>
    <n v="751.2"/>
    <n v="528.61"/>
    <s v="C29821"/>
    <s v="Ganesh_9821"/>
    <s v="Vellore"/>
    <n v="12.916499999999999"/>
    <n v="79.132499999999993"/>
    <s v="SP145"/>
    <s v="Salesperson_45"/>
    <s v="Returned"/>
    <s v="in-store"/>
  </r>
  <r>
    <s v="S09823"/>
    <d v="2024-05-29T12:40:00"/>
    <x v="54"/>
    <s v="P1322"/>
    <s v="Women's_322"/>
    <x v="0"/>
    <s v="Blue"/>
    <s v="S"/>
    <n v="3"/>
    <n v="2368.87"/>
    <n v="1851.35"/>
    <n v="7106.61"/>
    <n v="5554.05"/>
    <s v="C29822"/>
    <s v="Sathish_9822"/>
    <s v="Madurai"/>
    <n v="9.9252000000000002"/>
    <n v="78.119799999999998"/>
    <s v="SP134"/>
    <s v="Salesperson_34"/>
    <s v="Pending"/>
    <s v="in-store"/>
  </r>
  <r>
    <s v="S09824"/>
    <d v="2023-04-28T19:39:00"/>
    <x v="56"/>
    <s v="P1323"/>
    <s v="Jeans_323"/>
    <x v="6"/>
    <s v="Pink"/>
    <s v="XL"/>
    <n v="1"/>
    <n v="2051.92"/>
    <n v="1497.06"/>
    <n v="2051.92"/>
    <n v="1497.06"/>
    <s v="C29823"/>
    <s v="Priya_9823"/>
    <s v="Salem"/>
    <n v="11.664300000000001"/>
    <n v="78.146000000000001"/>
    <s v="SP139"/>
    <s v="Salesperson_39"/>
    <s v="Pending"/>
    <s v="in-store"/>
  </r>
  <r>
    <s v="S09825"/>
    <d v="2023-06-15T21:38:00"/>
    <x v="23"/>
    <s v="P1324"/>
    <s v="Kid's_324"/>
    <x v="5"/>
    <s v="Pink"/>
    <s v="XL"/>
    <n v="1"/>
    <n v="2191.71"/>
    <n v="1527.96"/>
    <n v="2191.71"/>
    <n v="1527.96"/>
    <s v="C29824"/>
    <s v="Meena_9824"/>
    <s v="Coimbatore"/>
    <n v="11.0168"/>
    <n v="76.955799999999996"/>
    <s v="SP115"/>
    <s v="Salesperson_15"/>
    <s v="Cancelled"/>
    <s v="in-store"/>
  </r>
  <r>
    <s v="S09826"/>
    <d v="2023-05-23T17:22:00"/>
    <x v="27"/>
    <s v="P1325"/>
    <s v="Men's_325"/>
    <x v="4"/>
    <s v="Red"/>
    <s v="XXL"/>
    <n v="3"/>
    <n v="1345.29"/>
    <n v="1083.8800000000001"/>
    <n v="4035.87"/>
    <n v="3251.64"/>
    <s v="C29825"/>
    <s v="Lakshmi_9825"/>
    <s v="Tiruchirappalli"/>
    <n v="10.7905"/>
    <n v="78.704700000000003"/>
    <s v="SP115"/>
    <s v="Salesperson_15"/>
    <s v="Cancelled"/>
    <s v="mobile_app"/>
  </r>
  <r>
    <s v="S09827"/>
    <d v="2023-08-13T18:23:00"/>
    <x v="92"/>
    <s v="P1326"/>
    <s v="Jeans_326"/>
    <x v="6"/>
    <s v="Black"/>
    <s v="L"/>
    <n v="1"/>
    <n v="764.63"/>
    <n v="459.09"/>
    <n v="764.63"/>
    <n v="459.09"/>
    <s v="C29826"/>
    <s v="Devi_9826"/>
    <s v="Vellore"/>
    <n v="12.916499999999999"/>
    <n v="79.132499999999993"/>
    <s v="SP147"/>
    <s v="Salesperson_47"/>
    <s v="Pending"/>
    <s v="in-store"/>
  </r>
  <r>
    <s v="S09828"/>
    <d v="2023-12-31T13:10:00"/>
    <x v="34"/>
    <s v="P1327"/>
    <s v="Kurta_327"/>
    <x v="1"/>
    <s v="Blue"/>
    <s v="M"/>
    <n v="1"/>
    <n v="1488.59"/>
    <n v="1300.6500000000001"/>
    <n v="1488.59"/>
    <n v="1300.6500000000001"/>
    <s v="C29827"/>
    <s v="Devi_9827"/>
    <s v="Chennai"/>
    <n v="13.082700000000001"/>
    <n v="80.270700000000005"/>
    <s v="SP118"/>
    <s v="Salesperson_18"/>
    <s v="Shipped"/>
    <s v="third-party"/>
  </r>
  <r>
    <s v="S09829"/>
    <d v="2023-04-19T16:22:00"/>
    <x v="12"/>
    <s v="P1328"/>
    <s v="Kurta_328"/>
    <x v="1"/>
    <s v="Blue"/>
    <s v="XL"/>
    <n v="2"/>
    <n v="2204.63"/>
    <n v="1535.5"/>
    <n v="4409.26"/>
    <n v="3071"/>
    <s v="C29828"/>
    <s v="Vishal_9828"/>
    <s v="Tirunelveli"/>
    <n v="8.7139000000000006"/>
    <n v="77.756699999999995"/>
    <s v="SP126"/>
    <s v="Salesperson_26"/>
    <s v="Paid"/>
    <s v="mobile_app"/>
  </r>
  <r>
    <s v="S09830"/>
    <d v="2023-01-06T17:51:00"/>
    <x v="3"/>
    <s v="P1329"/>
    <s v="Sarees_329"/>
    <x v="7"/>
    <s v="Maroon"/>
    <s v="XS"/>
    <n v="1"/>
    <n v="1668.63"/>
    <n v="1186.81"/>
    <n v="1668.63"/>
    <n v="1186.81"/>
    <s v="C29829"/>
    <s v="Anu_9829"/>
    <s v="Coimbatore"/>
    <n v="11.0168"/>
    <n v="76.955799999999996"/>
    <s v="SP141"/>
    <s v="Salesperson_41"/>
    <s v="Paid"/>
    <s v="in-store"/>
  </r>
  <r>
    <s v="S09831"/>
    <d v="2023-07-22T17:49:00"/>
    <x v="15"/>
    <s v="P1330"/>
    <s v="Men's_330"/>
    <x v="4"/>
    <s v="Pink"/>
    <s v="XXL"/>
    <n v="2"/>
    <n v="1166.18"/>
    <n v="750.24"/>
    <n v="2332.36"/>
    <n v="1500.48"/>
    <s v="C29830"/>
    <s v="Sathish_9830"/>
    <s v="Salem"/>
    <n v="11.664300000000001"/>
    <n v="78.146000000000001"/>
    <s v="SP142"/>
    <s v="Salesperson_42"/>
    <s v="Pending"/>
    <s v="online"/>
  </r>
  <r>
    <s v="S09832"/>
    <d v="2023-11-25T20:36:00"/>
    <x v="51"/>
    <s v="P1331"/>
    <s v="Kid's_331"/>
    <x v="5"/>
    <s v="Green"/>
    <s v="S"/>
    <n v="2"/>
    <n v="1472.38"/>
    <n v="1027.81"/>
    <n v="2944.76"/>
    <n v="2055.62"/>
    <s v="C29831"/>
    <s v="Diya_9831"/>
    <s v="Vellore"/>
    <n v="12.916499999999999"/>
    <n v="79.132499999999993"/>
    <s v="SP147"/>
    <s v="Salesperson_47"/>
    <s v="Cancelled"/>
    <s v="in-store"/>
  </r>
  <r>
    <s v="S09833"/>
    <d v="2023-01-16T20:47:00"/>
    <x v="85"/>
    <s v="P1332"/>
    <s v="Sarees_332"/>
    <x v="7"/>
    <s v="Maroon"/>
    <s v="XL"/>
    <n v="4"/>
    <n v="1064.94"/>
    <n v="639.42999999999995"/>
    <n v="4259.76"/>
    <n v="2557.7199999999998"/>
    <s v="C29832"/>
    <s v="Meena_9832"/>
    <s v="Madurai"/>
    <n v="9.9252000000000002"/>
    <n v="78.119799999999998"/>
    <s v="SP102"/>
    <s v="Salesperson_2"/>
    <s v="Paid"/>
    <s v="in-store"/>
  </r>
  <r>
    <s v="S09834"/>
    <d v="2023-02-11T20:29:00"/>
    <x v="80"/>
    <s v="P1333"/>
    <s v="Men's_333"/>
    <x v="4"/>
    <s v="Maroon"/>
    <s v="XL"/>
    <n v="2"/>
    <n v="576.86"/>
    <n v="428.05"/>
    <n v="1153.72"/>
    <n v="856.1"/>
    <s v="C29833"/>
    <s v="Sanjay_9833"/>
    <s v="Coimbatore"/>
    <n v="11.0168"/>
    <n v="76.955799999999996"/>
    <s v="SP100"/>
    <s v="Salesperson_0"/>
    <s v="Shipped"/>
    <s v="in-store"/>
  </r>
  <r>
    <s v="S09835"/>
    <d v="2024-02-24T13:56:00"/>
    <x v="73"/>
    <s v="P1334"/>
    <s v="Kid's_334"/>
    <x v="5"/>
    <s v="Black"/>
    <s v="S"/>
    <n v="1"/>
    <n v="1752.55"/>
    <n v="1069.07"/>
    <n v="1752.55"/>
    <n v="1069.07"/>
    <s v="C29834"/>
    <s v="Devi_9834"/>
    <s v="Madurai"/>
    <n v="9.9252000000000002"/>
    <n v="78.119799999999998"/>
    <s v="SP141"/>
    <s v="Salesperson_41"/>
    <s v="Shipped"/>
    <s v="in-store"/>
  </r>
  <r>
    <s v="S09836"/>
    <d v="2023-03-31T20:18:00"/>
    <x v="67"/>
    <s v="P1335"/>
    <s v="T-Shirts_335"/>
    <x v="2"/>
    <s v="Grey"/>
    <s v="XL"/>
    <n v="3"/>
    <n v="577.17999999999995"/>
    <n v="405.92"/>
    <n v="1731.54"/>
    <n v="1217.76"/>
    <s v="C29835"/>
    <s v="Meena_9835"/>
    <s v="Chennai"/>
    <n v="13.082700000000001"/>
    <n v="80.270700000000005"/>
    <s v="SP105"/>
    <s v="Salesperson_5"/>
    <s v="Cancelled"/>
    <s v="mobile_app"/>
  </r>
  <r>
    <s v="S09837"/>
    <d v="2024-02-04T10:09:00"/>
    <x v="53"/>
    <s v="P1336"/>
    <s v="T-Shirts_336"/>
    <x v="2"/>
    <s v="White"/>
    <s v="XS"/>
    <n v="1"/>
    <n v="1431.64"/>
    <n v="1036.93"/>
    <n v="1431.64"/>
    <n v="1036.93"/>
    <s v="C29836"/>
    <s v="Aarav_9836"/>
    <s v="Tiruchirappalli"/>
    <n v="10.7905"/>
    <n v="78.704700000000003"/>
    <s v="SP119"/>
    <s v="Salesperson_19"/>
    <s v="Returned"/>
    <s v="mobile_app"/>
  </r>
  <r>
    <s v="S09838"/>
    <d v="2023-08-30T10:02:00"/>
    <x v="0"/>
    <s v="P1337"/>
    <s v="T-Shirts_337"/>
    <x v="2"/>
    <s v="Green"/>
    <s v="M"/>
    <n v="1"/>
    <n v="1094.27"/>
    <n v="703.3"/>
    <n v="1094.27"/>
    <n v="703.3"/>
    <s v="C29837"/>
    <s v="Meena_9837"/>
    <s v="Vellore"/>
    <n v="12.916499999999999"/>
    <n v="79.132499999999993"/>
    <s v="SP118"/>
    <s v="Salesperson_18"/>
    <s v="Pending"/>
    <s v="mobile_app"/>
  </r>
  <r>
    <s v="S09839"/>
    <d v="2024-02-03T11:31:00"/>
    <x v="53"/>
    <s v="P1338"/>
    <s v="T-Shirts_338"/>
    <x v="2"/>
    <s v="White"/>
    <s v="XS"/>
    <n v="3"/>
    <n v="789.1"/>
    <n v="688.58"/>
    <n v="2367.3000000000002"/>
    <n v="2065.7399999999998"/>
    <s v="C29838"/>
    <s v="Sanjay_9838"/>
    <s v="Vellore"/>
    <n v="12.916499999999999"/>
    <n v="79.132499999999993"/>
    <s v="SP132"/>
    <s v="Salesperson_32"/>
    <s v="Returned"/>
    <s v="in-store"/>
  </r>
  <r>
    <s v="S09840"/>
    <d v="2023-12-05T19:30:00"/>
    <x v="50"/>
    <s v="P1339"/>
    <s v="T-Shirts_339"/>
    <x v="2"/>
    <s v="Grey"/>
    <s v="XXL"/>
    <n v="2"/>
    <n v="952.02"/>
    <n v="811.46"/>
    <n v="1904.04"/>
    <n v="1622.92"/>
    <s v="C29839"/>
    <s v="Ravi_9839"/>
    <s v="Chennai"/>
    <n v="13.082700000000001"/>
    <n v="80.270700000000005"/>
    <s v="SP109"/>
    <s v="Salesperson_9"/>
    <s v="Pending"/>
    <s v="online"/>
  </r>
  <r>
    <s v="S09841"/>
    <d v="2023-04-08T20:37:00"/>
    <x v="48"/>
    <s v="P1340"/>
    <s v="Kid's_340"/>
    <x v="5"/>
    <s v="Maroon"/>
    <s v="XXL"/>
    <n v="2"/>
    <n v="1201.27"/>
    <n v="910.52"/>
    <n v="2402.54"/>
    <n v="1821.04"/>
    <s v="C29840"/>
    <s v="Lakshmi_9840"/>
    <s v="Tiruchirappalli"/>
    <n v="10.7905"/>
    <n v="78.704700000000003"/>
    <s v="SP105"/>
    <s v="Salesperson_5"/>
    <s v="Paid"/>
    <s v="online"/>
  </r>
  <r>
    <s v="S09842"/>
    <d v="2023-09-05T16:08:00"/>
    <x v="74"/>
    <s v="P1341"/>
    <s v="Women's_341"/>
    <x v="0"/>
    <s v="Yellow"/>
    <s v="L"/>
    <n v="1"/>
    <n v="1031.6400000000001"/>
    <n v="619.42999999999995"/>
    <n v="1031.6400000000001"/>
    <n v="619.42999999999995"/>
    <s v="C29841"/>
    <s v="Ganesh_9841"/>
    <s v="Coimbatore"/>
    <n v="11.0168"/>
    <n v="76.955799999999996"/>
    <s v="SP138"/>
    <s v="Salesperson_38"/>
    <s v="Paid"/>
    <s v="in-store"/>
  </r>
  <r>
    <s v="S09843"/>
    <d v="2023-12-10T17:41:00"/>
    <x v="50"/>
    <s v="P1342"/>
    <s v="Men's_342"/>
    <x v="4"/>
    <s v="White"/>
    <s v="XXL"/>
    <n v="3"/>
    <n v="2465.92"/>
    <n v="2034.09"/>
    <n v="7397.76"/>
    <n v="6102.27"/>
    <s v="C29842"/>
    <s v="Meena_9842"/>
    <s v="Vellore"/>
    <n v="12.916499999999999"/>
    <n v="79.132499999999993"/>
    <s v="SP149"/>
    <s v="Salesperson_49"/>
    <s v="Cancelled"/>
    <s v="third-party"/>
  </r>
  <r>
    <s v="S09844"/>
    <d v="2023-06-15T15:02:00"/>
    <x v="23"/>
    <s v="P1343"/>
    <s v="Kid's_343"/>
    <x v="5"/>
    <s v="Black"/>
    <s v="M"/>
    <n v="1"/>
    <n v="335.74"/>
    <n v="249.38"/>
    <n v="335.74"/>
    <n v="249.38"/>
    <s v="C29843"/>
    <s v="Ganesh_9843"/>
    <s v="Coimbatore"/>
    <n v="11.0168"/>
    <n v="76.955799999999996"/>
    <s v="SP101"/>
    <s v="Salesperson_1"/>
    <s v="Pending"/>
    <s v="in-store"/>
  </r>
  <r>
    <s v="S09845"/>
    <d v="2023-11-08T10:34:00"/>
    <x v="81"/>
    <s v="P1344"/>
    <s v="T-Shirts_344"/>
    <x v="2"/>
    <s v="Green"/>
    <s v="M"/>
    <n v="3"/>
    <n v="2367.85"/>
    <n v="1482.19"/>
    <n v="7103.55"/>
    <n v="4446.57"/>
    <s v="C29844"/>
    <s v="Aarav_9844"/>
    <s v="Tirunelveli"/>
    <n v="8.7139000000000006"/>
    <n v="77.756699999999995"/>
    <s v="SP138"/>
    <s v="Salesperson_38"/>
    <s v="Shipped"/>
    <s v="online"/>
  </r>
  <r>
    <s v="S09846"/>
    <d v="2023-07-01T18:32:00"/>
    <x v="42"/>
    <s v="P1345"/>
    <s v="Jeans_345"/>
    <x v="6"/>
    <s v="Blue"/>
    <s v="XS"/>
    <n v="1"/>
    <n v="1042.3"/>
    <n v="895.99"/>
    <n v="1042.3"/>
    <n v="895.99"/>
    <s v="C29845"/>
    <s v="Ganesh_9845"/>
    <s v="Erode"/>
    <n v="11.34"/>
    <n v="77.717200000000005"/>
    <s v="SP148"/>
    <s v="Salesperson_48"/>
    <s v="Pending"/>
    <s v="online"/>
  </r>
  <r>
    <s v="S09847"/>
    <d v="2024-02-27T20:44:00"/>
    <x v="14"/>
    <s v="P1346"/>
    <s v="Kurta_346"/>
    <x v="1"/>
    <s v="Maroon"/>
    <s v="M"/>
    <n v="2"/>
    <n v="2018.42"/>
    <n v="1763"/>
    <n v="4036.84"/>
    <n v="3526"/>
    <s v="C29846"/>
    <s v="Vishal_9846"/>
    <s v="Coimbatore"/>
    <n v="11.0168"/>
    <n v="76.955799999999996"/>
    <s v="SP135"/>
    <s v="Salesperson_35"/>
    <s v="Shipped"/>
    <s v="in-store"/>
  </r>
  <r>
    <s v="S09848"/>
    <d v="2023-05-29T18:49:00"/>
    <x v="30"/>
    <s v="P1347"/>
    <s v="Sportswear_347"/>
    <x v="3"/>
    <s v="Pink"/>
    <s v="XXL"/>
    <n v="4"/>
    <n v="1703.57"/>
    <n v="1425.99"/>
    <n v="6814.28"/>
    <n v="5703.96"/>
    <s v="C29847"/>
    <s v="Ganesh_9847"/>
    <s v="Erode"/>
    <n v="11.34"/>
    <n v="77.717200000000005"/>
    <s v="SP105"/>
    <s v="Salesperson_5"/>
    <s v="Shipped"/>
    <s v="in-store"/>
  </r>
  <r>
    <s v="S09849"/>
    <d v="2024-08-29T20:40:00"/>
    <x v="20"/>
    <s v="P1348"/>
    <s v="Kurta_348"/>
    <x v="1"/>
    <s v="Maroon"/>
    <s v="L"/>
    <n v="2"/>
    <n v="1771.44"/>
    <n v="1440.19"/>
    <n v="3542.88"/>
    <n v="2880.38"/>
    <s v="C29848"/>
    <s v="Devi_9848"/>
    <s v="Madurai"/>
    <n v="9.9252000000000002"/>
    <n v="78.119799999999998"/>
    <s v="SP136"/>
    <s v="Salesperson_36"/>
    <s v="Shipped"/>
    <s v="online"/>
  </r>
  <r>
    <s v="S09850"/>
    <d v="2023-05-08T15:25:00"/>
    <x v="64"/>
    <s v="P1349"/>
    <s v="Kid's_349"/>
    <x v="5"/>
    <s v="Red"/>
    <s v="M"/>
    <n v="3"/>
    <n v="1144.9000000000001"/>
    <n v="842.09"/>
    <n v="3434.7"/>
    <n v="2526.27"/>
    <s v="C29849"/>
    <s v="Kavin_9849"/>
    <s v="Vellore"/>
    <n v="12.916499999999999"/>
    <n v="79.132499999999993"/>
    <s v="SP123"/>
    <s v="Salesperson_23"/>
    <s v="Cancelled"/>
    <s v="mobile_app"/>
  </r>
  <r>
    <s v="S09851"/>
    <d v="2023-10-27T20:25:00"/>
    <x v="66"/>
    <s v="P1350"/>
    <s v="Women's_350"/>
    <x v="0"/>
    <s v="Red"/>
    <s v="XS"/>
    <n v="4"/>
    <n v="751.82"/>
    <n v="457.75"/>
    <n v="3007.28"/>
    <n v="1831"/>
    <s v="C29850"/>
    <s v="Devi_9850"/>
    <s v="Salem"/>
    <n v="11.664300000000001"/>
    <n v="78.146000000000001"/>
    <s v="SP104"/>
    <s v="Salesperson_4"/>
    <s v="Paid"/>
    <s v="in-store"/>
  </r>
  <r>
    <s v="S09852"/>
    <d v="2024-03-25T21:18:00"/>
    <x v="26"/>
    <s v="P1351"/>
    <s v="Men's_351"/>
    <x v="4"/>
    <s v="Maroon"/>
    <s v="XXL"/>
    <n v="2"/>
    <n v="728.53"/>
    <n v="648.02"/>
    <n v="1457.06"/>
    <n v="1296.04"/>
    <s v="C29851"/>
    <s v="Kavin_9851"/>
    <s v="Tirunelveli"/>
    <n v="8.7139000000000006"/>
    <n v="77.756699999999995"/>
    <s v="SP137"/>
    <s v="Salesperson_37"/>
    <s v="Pending"/>
    <s v="in-store"/>
  </r>
  <r>
    <s v="S09853"/>
    <d v="2023-01-29T17:01:00"/>
    <x v="17"/>
    <s v="P1352"/>
    <s v="Jeans_352"/>
    <x v="6"/>
    <s v="Red"/>
    <s v="L"/>
    <n v="1"/>
    <n v="727.28"/>
    <n v="508.96"/>
    <n v="727.28"/>
    <n v="508.96"/>
    <s v="C29852"/>
    <s v="Karthik_9852"/>
    <s v="Coimbatore"/>
    <n v="11.0168"/>
    <n v="76.955799999999996"/>
    <s v="SP107"/>
    <s v="Salesperson_7"/>
    <s v="Shipped"/>
    <s v="third-party"/>
  </r>
  <r>
    <s v="S09854"/>
    <d v="2024-08-06T11:50:00"/>
    <x v="46"/>
    <s v="P1353"/>
    <s v="Kurta_353"/>
    <x v="1"/>
    <s v="Maroon"/>
    <s v="S"/>
    <n v="4"/>
    <n v="2451.86"/>
    <n v="1967.45"/>
    <n v="9807.44"/>
    <n v="7869.8"/>
    <s v="C29853"/>
    <s v="Bhuvana_9853"/>
    <s v="Tirunelveli"/>
    <n v="8.7139000000000006"/>
    <n v="77.756699999999995"/>
    <s v="SP107"/>
    <s v="Salesperson_7"/>
    <s v="Returned"/>
    <s v="in-store"/>
  </r>
  <r>
    <s v="S09855"/>
    <d v="2023-06-23T19:35:00"/>
    <x v="88"/>
    <s v="P1354"/>
    <s v="Kid's_354"/>
    <x v="5"/>
    <s v="Maroon"/>
    <s v="XL"/>
    <n v="4"/>
    <n v="1886.26"/>
    <n v="1287.76"/>
    <n v="7545.04"/>
    <n v="5151.04"/>
    <s v="C29854"/>
    <s v="Aarav_9854"/>
    <s v="Chennai"/>
    <n v="13.082700000000001"/>
    <n v="80.270700000000005"/>
    <s v="SP119"/>
    <s v="Salesperson_19"/>
    <s v="Cancelled"/>
    <s v="in-store"/>
  </r>
  <r>
    <s v="S09856"/>
    <d v="2024-02-01T20:50:00"/>
    <x v="53"/>
    <s v="P1355"/>
    <s v="Kurta_355"/>
    <x v="1"/>
    <s v="Red"/>
    <s v="M"/>
    <n v="1"/>
    <n v="737.28"/>
    <n v="635.92999999999995"/>
    <n v="737.28"/>
    <n v="635.92999999999995"/>
    <s v="C29855"/>
    <s v="Vishal_9855"/>
    <s v="Erode"/>
    <n v="11.34"/>
    <n v="77.717200000000005"/>
    <s v="SP136"/>
    <s v="Salesperson_36"/>
    <s v="Paid"/>
    <s v="in-store"/>
  </r>
  <r>
    <s v="S09857"/>
    <d v="2024-03-27T14:56:00"/>
    <x v="26"/>
    <s v="P1356"/>
    <s v="Sarees_356"/>
    <x v="7"/>
    <s v="Red"/>
    <s v="XL"/>
    <n v="1"/>
    <n v="1435.25"/>
    <n v="1207.17"/>
    <n v="1435.25"/>
    <n v="1207.17"/>
    <s v="C29856"/>
    <s v="Vishal_9856"/>
    <s v="Tirunelveli"/>
    <n v="8.7139000000000006"/>
    <n v="77.756699999999995"/>
    <s v="SP142"/>
    <s v="Salesperson_42"/>
    <s v="Paid"/>
    <s v="in-store"/>
  </r>
  <r>
    <s v="S09858"/>
    <d v="2024-07-24T18:29:00"/>
    <x v="79"/>
    <s v="P1357"/>
    <s v="Sportswear_357"/>
    <x v="3"/>
    <s v="Red"/>
    <s v="M"/>
    <n v="2"/>
    <n v="592.27"/>
    <n v="495.29"/>
    <n v="1184.54"/>
    <n v="990.58"/>
    <s v="C29857"/>
    <s v="Kavin_9857"/>
    <s v="Chennai"/>
    <n v="13.082700000000001"/>
    <n v="80.270700000000005"/>
    <s v="SP148"/>
    <s v="Salesperson_48"/>
    <s v="Returned"/>
    <s v="online"/>
  </r>
  <r>
    <s v="S09859"/>
    <d v="2023-07-16T11:43:00"/>
    <x v="91"/>
    <s v="P1358"/>
    <s v="Sportswear_358"/>
    <x v="3"/>
    <s v="Black"/>
    <s v="XS"/>
    <n v="4"/>
    <n v="1999.85"/>
    <n v="1722.21"/>
    <n v="7999.4"/>
    <n v="6888.84"/>
    <s v="C29858"/>
    <s v="Ganesh_9858"/>
    <s v="Vellore"/>
    <n v="12.916499999999999"/>
    <n v="79.132499999999993"/>
    <s v="SP135"/>
    <s v="Salesperson_35"/>
    <s v="Cancelled"/>
    <s v="online"/>
  </r>
  <r>
    <s v="S09860"/>
    <d v="2023-02-17T19:25:00"/>
    <x v="43"/>
    <s v="P1359"/>
    <s v="Sportswear_359"/>
    <x v="3"/>
    <s v="Yellow"/>
    <s v="S"/>
    <n v="3"/>
    <n v="957.26"/>
    <n v="757.08"/>
    <n v="2871.78"/>
    <n v="2271.2399999999998"/>
    <s v="C29859"/>
    <s v="Priya_9859"/>
    <s v="Tiruchirappalli"/>
    <n v="10.7905"/>
    <n v="78.704700000000003"/>
    <s v="SP110"/>
    <s v="Salesperson_10"/>
    <s v="Pending"/>
    <s v="online"/>
  </r>
  <r>
    <s v="S09861"/>
    <d v="2024-09-27T19:22:00"/>
    <x v="55"/>
    <s v="P1360"/>
    <s v="T-Shirts_360"/>
    <x v="2"/>
    <s v="White"/>
    <s v="XS"/>
    <n v="3"/>
    <n v="2258.33"/>
    <n v="1667.5"/>
    <n v="6774.99"/>
    <n v="5002.5"/>
    <s v="C29860"/>
    <s v="Meena_9860"/>
    <s v="Tiruchirappalli"/>
    <n v="10.7905"/>
    <n v="78.704700000000003"/>
    <s v="SP143"/>
    <s v="Salesperson_43"/>
    <s v="Pending"/>
    <s v="online"/>
  </r>
  <r>
    <s v="S09862"/>
    <d v="2024-09-07T21:13:00"/>
    <x v="22"/>
    <s v="P1361"/>
    <s v="Sarees_361"/>
    <x v="7"/>
    <s v="Maroon"/>
    <s v="XXL"/>
    <n v="1"/>
    <n v="961.64"/>
    <n v="718.01"/>
    <n v="961.64"/>
    <n v="718.01"/>
    <s v="C29861"/>
    <s v="Aarav_9861"/>
    <s v="Madurai"/>
    <n v="9.9252000000000002"/>
    <n v="78.119799999999998"/>
    <s v="SP143"/>
    <s v="Salesperson_43"/>
    <s v="Paid"/>
    <s v="in-store"/>
  </r>
  <r>
    <s v="S09863"/>
    <d v="2023-03-02T11:58:00"/>
    <x v="10"/>
    <s v="P1362"/>
    <s v="Men's_362"/>
    <x v="4"/>
    <s v="Black"/>
    <s v="L"/>
    <n v="1"/>
    <n v="2032.61"/>
    <n v="1285.42"/>
    <n v="2032.61"/>
    <n v="1285.42"/>
    <s v="C29862"/>
    <s v="Devi_9862"/>
    <s v="Vellore"/>
    <n v="12.916499999999999"/>
    <n v="79.132499999999993"/>
    <s v="SP100"/>
    <s v="Salesperson_0"/>
    <s v="Paid"/>
    <s v="third-party"/>
  </r>
  <r>
    <s v="S09864"/>
    <d v="2024-05-09T14:59:00"/>
    <x v="83"/>
    <s v="P1363"/>
    <s v="Kid's_363"/>
    <x v="5"/>
    <s v="Black"/>
    <s v="S"/>
    <n v="1"/>
    <n v="682.72"/>
    <n v="442.49"/>
    <n v="682.72"/>
    <n v="442.49"/>
    <s v="C29863"/>
    <s v="Karthik_9863"/>
    <s v="Madurai"/>
    <n v="9.9252000000000002"/>
    <n v="78.119799999999998"/>
    <s v="SP112"/>
    <s v="Salesperson_12"/>
    <s v="Returned"/>
    <s v="mobile_app"/>
  </r>
  <r>
    <s v="S09865"/>
    <d v="2023-03-05T16:56:00"/>
    <x v="10"/>
    <s v="P1364"/>
    <s v="Men's_364"/>
    <x v="4"/>
    <s v="Pink"/>
    <s v="S"/>
    <n v="2"/>
    <n v="1619.07"/>
    <n v="1429.34"/>
    <n v="3238.14"/>
    <n v="2858.68"/>
    <s v="C29864"/>
    <s v="Ravi_9864"/>
    <s v="Salem"/>
    <n v="11.664300000000001"/>
    <n v="78.146000000000001"/>
    <s v="SP142"/>
    <s v="Salesperson_42"/>
    <s v="Paid"/>
    <s v="mobile_app"/>
  </r>
  <r>
    <s v="S09866"/>
    <d v="2024-03-18T12:00:00"/>
    <x v="7"/>
    <s v="P1365"/>
    <s v="Sarees_365"/>
    <x v="7"/>
    <s v="Grey"/>
    <s v="XS"/>
    <n v="4"/>
    <n v="255.58"/>
    <n v="182.72"/>
    <n v="1022.32"/>
    <n v="730.88"/>
    <s v="C29865"/>
    <s v="Ganesh_9865"/>
    <s v="Tiruchirappalli"/>
    <n v="10.7905"/>
    <n v="78.704700000000003"/>
    <s v="SP110"/>
    <s v="Salesperson_10"/>
    <s v="Cancelled"/>
    <s v="in-store"/>
  </r>
  <r>
    <s v="S09867"/>
    <d v="2023-12-28T13:10:00"/>
    <x v="34"/>
    <s v="P1366"/>
    <s v="Kurta_366"/>
    <x v="1"/>
    <s v="Red"/>
    <s v="M"/>
    <n v="1"/>
    <n v="234.9"/>
    <n v="200.04"/>
    <n v="234.9"/>
    <n v="200.04"/>
    <s v="C29866"/>
    <s v="Diya_9866"/>
    <s v="Erode"/>
    <n v="11.34"/>
    <n v="77.717200000000005"/>
    <s v="SP106"/>
    <s v="Salesperson_6"/>
    <s v="Returned"/>
    <s v="third-party"/>
  </r>
  <r>
    <s v="S09868"/>
    <d v="2023-04-26T10:42:00"/>
    <x v="56"/>
    <s v="P1367"/>
    <s v="Jeans_367"/>
    <x v="6"/>
    <s v="Yellow"/>
    <s v="M"/>
    <n v="3"/>
    <n v="1028.58"/>
    <n v="777.73"/>
    <n v="3085.74"/>
    <n v="2333.19"/>
    <s v="C29867"/>
    <s v="Meena_9867"/>
    <s v="Salem"/>
    <n v="11.664300000000001"/>
    <n v="78.146000000000001"/>
    <s v="SP137"/>
    <s v="Salesperson_37"/>
    <s v="Paid"/>
    <s v="in-store"/>
  </r>
  <r>
    <s v="S09869"/>
    <d v="2024-04-22T19:38:00"/>
    <x v="75"/>
    <s v="P1368"/>
    <s v="Kid's_368"/>
    <x v="5"/>
    <s v="White"/>
    <s v="M"/>
    <n v="3"/>
    <n v="1314.98"/>
    <n v="854.41"/>
    <n v="3944.94"/>
    <n v="2563.23"/>
    <s v="C29868"/>
    <s v="Lakshmi_9868"/>
    <s v="Tirunelveli"/>
    <n v="8.7139000000000006"/>
    <n v="77.756699999999995"/>
    <s v="SP128"/>
    <s v="Salesperson_28"/>
    <s v="Returned"/>
    <s v="in-store"/>
  </r>
  <r>
    <s v="S09870"/>
    <d v="2023-01-26T21:42:00"/>
    <x v="17"/>
    <s v="P1369"/>
    <s v="Kurta_369"/>
    <x v="1"/>
    <s v="White"/>
    <s v="XXL"/>
    <n v="3"/>
    <n v="1432.46"/>
    <n v="1065.1099999999999"/>
    <n v="4297.38"/>
    <n v="3195.33"/>
    <s v="C29869"/>
    <s v="Meena_9869"/>
    <s v="Tiruchirappalli"/>
    <n v="10.7905"/>
    <n v="78.704700000000003"/>
    <s v="SP114"/>
    <s v="Salesperson_14"/>
    <s v="Paid"/>
    <s v="in-store"/>
  </r>
  <r>
    <s v="S09871"/>
    <d v="2024-05-17T18:42:00"/>
    <x v="36"/>
    <s v="P1370"/>
    <s v="T-Shirts_370"/>
    <x v="2"/>
    <s v="Red"/>
    <s v="S"/>
    <n v="1"/>
    <n v="2176.67"/>
    <n v="1803.3"/>
    <n v="2176.67"/>
    <n v="1803.3"/>
    <s v="C29870"/>
    <s v="Ganesh_9870"/>
    <s v="Chennai"/>
    <n v="13.082700000000001"/>
    <n v="80.270700000000005"/>
    <s v="SP142"/>
    <s v="Salesperson_42"/>
    <s v="Returned"/>
    <s v="in-store"/>
  </r>
  <r>
    <s v="S09872"/>
    <d v="2023-11-13T15:50:00"/>
    <x v="44"/>
    <s v="P1371"/>
    <s v="Women's_371"/>
    <x v="0"/>
    <s v="Maroon"/>
    <s v="XS"/>
    <n v="4"/>
    <n v="2249.5500000000002"/>
    <n v="1766.97"/>
    <n v="8998.2000000000007"/>
    <n v="7067.88"/>
    <s v="C29871"/>
    <s v="Karthik_9871"/>
    <s v="Tirunelveli"/>
    <n v="8.7139000000000006"/>
    <n v="77.756699999999995"/>
    <s v="SP115"/>
    <s v="Salesperson_15"/>
    <s v="Returned"/>
    <s v="online"/>
  </r>
  <r>
    <s v="S09873"/>
    <d v="2023-12-28T18:09:00"/>
    <x v="34"/>
    <s v="P1372"/>
    <s v="Men's_372"/>
    <x v="4"/>
    <s v="Pink"/>
    <s v="S"/>
    <n v="2"/>
    <n v="1984.79"/>
    <n v="1503.28"/>
    <n v="3969.58"/>
    <n v="3006.56"/>
    <s v="C29872"/>
    <s v="Sathish_9872"/>
    <s v="Madurai"/>
    <n v="9.9252000000000002"/>
    <n v="78.119799999999998"/>
    <s v="SP123"/>
    <s v="Salesperson_23"/>
    <s v="Cancelled"/>
    <s v="in-store"/>
  </r>
  <r>
    <s v="S09874"/>
    <d v="2024-01-29T18:43:00"/>
    <x v="53"/>
    <s v="P1373"/>
    <s v="Men's_373"/>
    <x v="4"/>
    <s v="White"/>
    <s v="XL"/>
    <n v="1"/>
    <n v="2213.6"/>
    <n v="1664.99"/>
    <n v="2213.6"/>
    <n v="1664.99"/>
    <s v="C29873"/>
    <s v="Diya_9873"/>
    <s v="Salem"/>
    <n v="11.664300000000001"/>
    <n v="78.146000000000001"/>
    <s v="SP149"/>
    <s v="Salesperson_49"/>
    <s v="Pending"/>
    <s v="in-store"/>
  </r>
  <r>
    <s v="S09875"/>
    <d v="2024-01-11T12:47:00"/>
    <x v="65"/>
    <s v="P1374"/>
    <s v="Sportswear_374"/>
    <x v="3"/>
    <s v="Black"/>
    <s v="S"/>
    <n v="1"/>
    <n v="1651.52"/>
    <n v="1454.24"/>
    <n v="1651.52"/>
    <n v="1454.24"/>
    <s v="C29874"/>
    <s v="Meena_9874"/>
    <s v="Coimbatore"/>
    <n v="11.0168"/>
    <n v="76.955799999999996"/>
    <s v="SP111"/>
    <s v="Salesperson_11"/>
    <s v="Cancelled"/>
    <s v="mobile_app"/>
  </r>
  <r>
    <s v="S09876"/>
    <d v="2023-10-03T11:38:00"/>
    <x v="31"/>
    <s v="P1375"/>
    <s v="Jeans_375"/>
    <x v="6"/>
    <s v="Maroon"/>
    <s v="L"/>
    <n v="4"/>
    <n v="1207.9000000000001"/>
    <n v="790.52"/>
    <n v="4831.6000000000004"/>
    <n v="3162.08"/>
    <s v="C29875"/>
    <s v="Devi_9875"/>
    <s v="Tirunelveli"/>
    <n v="8.7139000000000006"/>
    <n v="77.756699999999995"/>
    <s v="SP121"/>
    <s v="Salesperson_21"/>
    <s v="Shipped"/>
    <s v="online"/>
  </r>
  <r>
    <s v="S09877"/>
    <d v="2023-06-18T17:24:00"/>
    <x v="23"/>
    <s v="P1376"/>
    <s v="Sarees_376"/>
    <x v="7"/>
    <s v="Red"/>
    <s v="S"/>
    <n v="2"/>
    <n v="1151.8800000000001"/>
    <n v="835.72"/>
    <n v="2303.7600000000002"/>
    <n v="1671.44"/>
    <s v="C29876"/>
    <s v="Ganesh_9876"/>
    <s v="Madurai"/>
    <n v="9.9252000000000002"/>
    <n v="78.119799999999998"/>
    <s v="SP100"/>
    <s v="Salesperson_0"/>
    <s v="Cancelled"/>
    <s v="in-store"/>
  </r>
  <r>
    <s v="S09878"/>
    <d v="2024-08-12T18:37:00"/>
    <x v="76"/>
    <s v="P1377"/>
    <s v="Men's_377"/>
    <x v="4"/>
    <s v="Yellow"/>
    <s v="S"/>
    <n v="1"/>
    <n v="1532.39"/>
    <n v="1361.35"/>
    <n v="1532.39"/>
    <n v="1361.35"/>
    <s v="C29877"/>
    <s v="Anu_9877"/>
    <s v="Salem"/>
    <n v="11.664300000000001"/>
    <n v="78.146000000000001"/>
    <s v="SP148"/>
    <s v="Salesperson_48"/>
    <s v="Shipped"/>
    <s v="in-store"/>
  </r>
  <r>
    <s v="S09879"/>
    <d v="2024-05-02T12:26:00"/>
    <x v="47"/>
    <s v="P1378"/>
    <s v="Kid's_378"/>
    <x v="5"/>
    <s v="Grey"/>
    <s v="XL"/>
    <n v="1"/>
    <n v="2096.33"/>
    <n v="1779.12"/>
    <n v="2096.33"/>
    <n v="1779.12"/>
    <s v="C29878"/>
    <s v="Karthik_9878"/>
    <s v="Coimbatore"/>
    <n v="11.0168"/>
    <n v="76.955799999999996"/>
    <s v="SP113"/>
    <s v="Salesperson_13"/>
    <s v="Pending"/>
    <s v="in-store"/>
  </r>
  <r>
    <s v="S09880"/>
    <d v="2024-01-25T14:02:00"/>
    <x v="57"/>
    <s v="P1379"/>
    <s v="T-Shirts_379"/>
    <x v="2"/>
    <s v="Pink"/>
    <s v="M"/>
    <n v="1"/>
    <n v="550.51"/>
    <n v="479.29"/>
    <n v="550.51"/>
    <n v="479.29"/>
    <s v="C29879"/>
    <s v="Diya_9879"/>
    <s v="Tiruchirappalli"/>
    <n v="10.7905"/>
    <n v="78.704700000000003"/>
    <s v="SP143"/>
    <s v="Salesperson_43"/>
    <s v="Returned"/>
    <s v="mobile_app"/>
  </r>
  <r>
    <s v="S09881"/>
    <d v="2023-01-25T14:43:00"/>
    <x v="17"/>
    <s v="P1380"/>
    <s v="Women's_380"/>
    <x v="0"/>
    <s v="White"/>
    <s v="L"/>
    <n v="1"/>
    <n v="328.18"/>
    <n v="221.47"/>
    <n v="328.18"/>
    <n v="221.47"/>
    <s v="C29880"/>
    <s v="Diya_9880"/>
    <s v="Madurai"/>
    <n v="9.9252000000000002"/>
    <n v="78.119799999999998"/>
    <s v="SP102"/>
    <s v="Salesperson_2"/>
    <s v="Paid"/>
    <s v="online"/>
  </r>
  <r>
    <s v="S09882"/>
    <d v="2023-04-02T12:41:00"/>
    <x v="67"/>
    <s v="P1381"/>
    <s v="T-Shirts_381"/>
    <x v="2"/>
    <s v="Red"/>
    <s v="XXL"/>
    <n v="4"/>
    <n v="1792.37"/>
    <n v="1264.49"/>
    <n v="7169.48"/>
    <n v="5057.96"/>
    <s v="C29881"/>
    <s v="Ravi_9881"/>
    <s v="Tiruchirappalli"/>
    <n v="10.7905"/>
    <n v="78.704700000000003"/>
    <s v="SP117"/>
    <s v="Salesperson_17"/>
    <s v="Paid"/>
    <s v="in-store"/>
  </r>
  <r>
    <s v="S09883"/>
    <d v="2024-05-18T11:01:00"/>
    <x v="36"/>
    <s v="P1382"/>
    <s v="Men's_382"/>
    <x v="4"/>
    <s v="Grey"/>
    <s v="L"/>
    <n v="2"/>
    <n v="2373.7199999999998"/>
    <n v="1433.66"/>
    <n v="4747.4399999999996"/>
    <n v="2867.32"/>
    <s v="C29882"/>
    <s v="Sanjay_9882"/>
    <s v="Coimbatore"/>
    <n v="11.0168"/>
    <n v="76.955799999999996"/>
    <s v="SP143"/>
    <s v="Salesperson_43"/>
    <s v="Shipped"/>
    <s v="in-store"/>
  </r>
  <r>
    <s v="S09884"/>
    <d v="2023-12-08T19:44:00"/>
    <x v="50"/>
    <s v="P1383"/>
    <s v="Men's_383"/>
    <x v="4"/>
    <s v="Blue"/>
    <s v="XXL"/>
    <n v="2"/>
    <n v="459.1"/>
    <n v="333.55"/>
    <n v="918.2"/>
    <n v="667.1"/>
    <s v="C29883"/>
    <s v="Aarav_9883"/>
    <s v="Tiruchirappalli"/>
    <n v="10.7905"/>
    <n v="78.704700000000003"/>
    <s v="SP149"/>
    <s v="Salesperson_49"/>
    <s v="Paid"/>
    <s v="in-store"/>
  </r>
  <r>
    <s v="S09885"/>
    <d v="2024-06-17T17:12:00"/>
    <x v="11"/>
    <s v="P1384"/>
    <s v="Sportswear_384"/>
    <x v="3"/>
    <s v="Black"/>
    <s v="M"/>
    <n v="2"/>
    <n v="684.7"/>
    <n v="580.30999999999995"/>
    <n v="1369.4"/>
    <n v="1160.6199999999999"/>
    <s v="C29884"/>
    <s v="Bhuvana_9884"/>
    <s v="Erode"/>
    <n v="11.34"/>
    <n v="77.717200000000005"/>
    <s v="SP112"/>
    <s v="Salesperson_12"/>
    <s v="Pending"/>
    <s v="mobile_app"/>
  </r>
  <r>
    <s v="S09886"/>
    <d v="2024-04-11T17:23:00"/>
    <x v="86"/>
    <s v="P1385"/>
    <s v="Women's_385"/>
    <x v="0"/>
    <s v="Yellow"/>
    <s v="M"/>
    <n v="2"/>
    <n v="2190.9899999999998"/>
    <n v="1620.61"/>
    <n v="4381.9799999999996"/>
    <n v="3241.22"/>
    <s v="C29885"/>
    <s v="Meena_9885"/>
    <s v="Tiruchirappalli"/>
    <n v="10.7905"/>
    <n v="78.704700000000003"/>
    <s v="SP139"/>
    <s v="Salesperson_39"/>
    <s v="Shipped"/>
    <s v="mobile_app"/>
  </r>
  <r>
    <s v="S09887"/>
    <d v="2023-01-20T17:05:00"/>
    <x v="85"/>
    <s v="P1386"/>
    <s v="Sarees_386"/>
    <x v="7"/>
    <s v="Black"/>
    <s v="XS"/>
    <n v="1"/>
    <n v="2196.7800000000002"/>
    <n v="1461.2"/>
    <n v="2196.7800000000002"/>
    <n v="1461.2"/>
    <s v="C29886"/>
    <s v="Ravi_9886"/>
    <s v="Tirunelveli"/>
    <n v="8.7139000000000006"/>
    <n v="77.756699999999995"/>
    <s v="SP108"/>
    <s v="Salesperson_8"/>
    <s v="Cancelled"/>
    <s v="in-store"/>
  </r>
  <r>
    <s v="S09888"/>
    <d v="2024-05-10T20:49:00"/>
    <x v="83"/>
    <s v="P1387"/>
    <s v="Kurta_387"/>
    <x v="1"/>
    <s v="Blue"/>
    <s v="S"/>
    <n v="4"/>
    <n v="1085.04"/>
    <n v="745.51"/>
    <n v="4340.16"/>
    <n v="2982.04"/>
    <s v="C29887"/>
    <s v="Ganesh_9887"/>
    <s v="Madurai"/>
    <n v="9.9252000000000002"/>
    <n v="78.119799999999998"/>
    <s v="SP116"/>
    <s v="Salesperson_16"/>
    <s v="Paid"/>
    <s v="in-store"/>
  </r>
  <r>
    <s v="S09889"/>
    <d v="2024-02-13T17:46:00"/>
    <x v="18"/>
    <s v="P1388"/>
    <s v="Men's_388"/>
    <x v="4"/>
    <s v="Red"/>
    <s v="S"/>
    <n v="4"/>
    <n v="853.72"/>
    <n v="689.83"/>
    <n v="3414.88"/>
    <n v="2759.32"/>
    <s v="C29888"/>
    <s v="Karthik_9888"/>
    <s v="Tiruchirappalli"/>
    <n v="10.7905"/>
    <n v="78.704700000000003"/>
    <s v="SP131"/>
    <s v="Salesperson_31"/>
    <s v="Returned"/>
    <s v="in-store"/>
  </r>
  <r>
    <s v="S09890"/>
    <d v="2024-02-27T12:41:00"/>
    <x v="14"/>
    <s v="P1389"/>
    <s v="Women's_389"/>
    <x v="0"/>
    <s v="Maroon"/>
    <s v="S"/>
    <n v="1"/>
    <n v="1670.55"/>
    <n v="1282.5899999999999"/>
    <n v="1670.55"/>
    <n v="1282.5899999999999"/>
    <s v="C29889"/>
    <s v="Karthik_9889"/>
    <s v="Chennai"/>
    <n v="13.082700000000001"/>
    <n v="80.270700000000005"/>
    <s v="SP140"/>
    <s v="Salesperson_40"/>
    <s v="Paid"/>
    <s v="mobile_app"/>
  </r>
  <r>
    <s v="S09891"/>
    <d v="2024-02-15T21:48:00"/>
    <x v="18"/>
    <s v="P1390"/>
    <s v="Kid's_390"/>
    <x v="5"/>
    <s v="Green"/>
    <s v="XL"/>
    <n v="1"/>
    <n v="1427.02"/>
    <n v="954.4"/>
    <n v="1427.02"/>
    <n v="954.4"/>
    <s v="C29890"/>
    <s v="Ravi_9890"/>
    <s v="Salem"/>
    <n v="11.664300000000001"/>
    <n v="78.146000000000001"/>
    <s v="SP100"/>
    <s v="Salesperson_0"/>
    <s v="Cancelled"/>
    <s v="mobile_app"/>
  </r>
  <r>
    <s v="S09892"/>
    <d v="2023-12-04T18:03:00"/>
    <x v="50"/>
    <s v="P1391"/>
    <s v="Sportswear_391"/>
    <x v="3"/>
    <s v="Yellow"/>
    <s v="XXL"/>
    <n v="2"/>
    <n v="469.16"/>
    <n v="285.95"/>
    <n v="938.32"/>
    <n v="571.9"/>
    <s v="C29891"/>
    <s v="Ravi_9891"/>
    <s v="Salem"/>
    <n v="11.664300000000001"/>
    <n v="78.146000000000001"/>
    <s v="SP108"/>
    <s v="Salesperson_8"/>
    <s v="Pending"/>
    <s v="in-store"/>
  </r>
  <r>
    <s v="S09893"/>
    <d v="2023-09-28T13:17:00"/>
    <x v="21"/>
    <s v="P1392"/>
    <s v="Sarees_392"/>
    <x v="7"/>
    <s v="Blue"/>
    <s v="XXL"/>
    <n v="1"/>
    <n v="1556.7"/>
    <n v="975.84"/>
    <n v="1556.7"/>
    <n v="975.84"/>
    <s v="C29892"/>
    <s v="Anu_9892"/>
    <s v="Chennai"/>
    <n v="13.082700000000001"/>
    <n v="80.270700000000005"/>
    <s v="SP145"/>
    <s v="Salesperson_45"/>
    <s v="Pending"/>
    <s v="third-party"/>
  </r>
  <r>
    <s v="S09894"/>
    <d v="2023-04-24T20:27:00"/>
    <x v="56"/>
    <s v="P1393"/>
    <s v="Kurta_393"/>
    <x v="1"/>
    <s v="White"/>
    <s v="S"/>
    <n v="1"/>
    <n v="1927.27"/>
    <n v="1182.49"/>
    <n v="1927.27"/>
    <n v="1182.49"/>
    <s v="C29893"/>
    <s v="Diya_9893"/>
    <s v="Salem"/>
    <n v="11.664300000000001"/>
    <n v="78.146000000000001"/>
    <s v="SP137"/>
    <s v="Salesperson_37"/>
    <s v="Pending"/>
    <s v="in-store"/>
  </r>
  <r>
    <s v="S09895"/>
    <d v="2024-06-30T18:08:00"/>
    <x v="2"/>
    <s v="P1394"/>
    <s v="T-Shirts_394"/>
    <x v="2"/>
    <s v="Blue"/>
    <s v="L"/>
    <n v="2"/>
    <n v="2420.1999999999998"/>
    <n v="1656.43"/>
    <n v="4840.3999999999996"/>
    <n v="3312.86"/>
    <s v="C29894"/>
    <s v="Devi_9894"/>
    <s v="Tiruchirappalli"/>
    <n v="10.7905"/>
    <n v="78.704700000000003"/>
    <s v="SP145"/>
    <s v="Salesperson_45"/>
    <s v="Returned"/>
    <s v="online"/>
  </r>
  <r>
    <s v="S09896"/>
    <d v="2024-09-29T19:16:00"/>
    <x v="55"/>
    <s v="P1395"/>
    <s v="T-Shirts_395"/>
    <x v="2"/>
    <s v="Grey"/>
    <s v="L"/>
    <n v="1"/>
    <n v="1492.69"/>
    <n v="946.15"/>
    <n v="1492.69"/>
    <n v="946.15"/>
    <s v="C29895"/>
    <s v="Lakshmi_9895"/>
    <s v="Madurai"/>
    <n v="9.9252000000000002"/>
    <n v="78.119799999999998"/>
    <s v="SP131"/>
    <s v="Salesperson_31"/>
    <s v="Cancelled"/>
    <s v="third-party"/>
  </r>
  <r>
    <s v="S09897"/>
    <d v="2023-05-11T16:42:00"/>
    <x v="64"/>
    <s v="P1396"/>
    <s v="Kurta_396"/>
    <x v="1"/>
    <s v="Black"/>
    <s v="XL"/>
    <n v="2"/>
    <n v="1356.24"/>
    <n v="1080.82"/>
    <n v="2712.48"/>
    <n v="2161.64"/>
    <s v="C29896"/>
    <s v="Lakshmi_9896"/>
    <s v="Madurai"/>
    <n v="9.9252000000000002"/>
    <n v="78.119799999999998"/>
    <s v="SP100"/>
    <s v="Salesperson_0"/>
    <s v="Returned"/>
    <s v="mobile_app"/>
  </r>
  <r>
    <s v="S09898"/>
    <d v="2024-03-28T21:45:00"/>
    <x v="26"/>
    <s v="P1397"/>
    <s v="Sarees_397"/>
    <x v="7"/>
    <s v="Blue"/>
    <s v="M"/>
    <n v="1"/>
    <n v="1102.6600000000001"/>
    <n v="700.57"/>
    <n v="1102.6600000000001"/>
    <n v="700.57"/>
    <s v="C29897"/>
    <s v="Devi_9897"/>
    <s v="Vellore"/>
    <n v="12.916499999999999"/>
    <n v="79.132499999999993"/>
    <s v="SP100"/>
    <s v="Salesperson_0"/>
    <s v="Returned"/>
    <s v="in-store"/>
  </r>
  <r>
    <s v="S09899"/>
    <d v="2023-02-08T15:40:00"/>
    <x v="80"/>
    <s v="P1398"/>
    <s v="Sarees_398"/>
    <x v="7"/>
    <s v="Black"/>
    <s v="XXL"/>
    <n v="1"/>
    <n v="367.26"/>
    <n v="321.14"/>
    <n v="367.26"/>
    <n v="321.14"/>
    <s v="C29898"/>
    <s v="Devi_9898"/>
    <s v="Tiruchirappalli"/>
    <n v="10.7905"/>
    <n v="78.704700000000003"/>
    <s v="SP100"/>
    <s v="Salesperson_0"/>
    <s v="Returned"/>
    <s v="in-store"/>
  </r>
  <r>
    <s v="S09900"/>
    <d v="2023-03-24T11:07:00"/>
    <x v="77"/>
    <s v="P1399"/>
    <s v="Jeans_399"/>
    <x v="6"/>
    <s v="White"/>
    <s v="XL"/>
    <n v="1"/>
    <n v="1298.81"/>
    <n v="1138.92"/>
    <n v="1298.81"/>
    <n v="1138.92"/>
    <s v="C29899"/>
    <s v="Vishal_9899"/>
    <s v="Coimbatore"/>
    <n v="11.0168"/>
    <n v="76.955799999999996"/>
    <s v="SP123"/>
    <s v="Salesperson_23"/>
    <s v="Cancelled"/>
    <s v="mobile_app"/>
  </r>
  <r>
    <s v="S09901"/>
    <d v="2023-12-24T19:56:00"/>
    <x v="41"/>
    <s v="P1400"/>
    <s v="Kid's_400"/>
    <x v="5"/>
    <s v="Pink"/>
    <s v="XL"/>
    <n v="4"/>
    <n v="1329.58"/>
    <n v="1158.98"/>
    <n v="5318.32"/>
    <n v="4635.92"/>
    <s v="C29900"/>
    <s v="Ravi_9900"/>
    <s v="Salem"/>
    <n v="11.664300000000001"/>
    <n v="78.146000000000001"/>
    <s v="SP118"/>
    <s v="Salesperson_18"/>
    <s v="Pending"/>
    <s v="online"/>
  </r>
  <r>
    <s v="S09902"/>
    <d v="2024-08-03T12:32:00"/>
    <x v="60"/>
    <s v="P1401"/>
    <s v="Jeans_401"/>
    <x v="6"/>
    <s v="Grey"/>
    <s v="S"/>
    <n v="4"/>
    <n v="1320.3"/>
    <n v="1127.73"/>
    <n v="5281.2"/>
    <n v="4510.92"/>
    <s v="C29901"/>
    <s v="Diya_9901"/>
    <s v="Salem"/>
    <n v="11.664300000000001"/>
    <n v="78.146000000000001"/>
    <s v="SP140"/>
    <s v="Salesperson_40"/>
    <s v="Paid"/>
    <s v="in-store"/>
  </r>
  <r>
    <s v="S09903"/>
    <d v="2023-06-28T15:36:00"/>
    <x v="42"/>
    <s v="P1402"/>
    <s v="Kid's_402"/>
    <x v="5"/>
    <s v="Red"/>
    <s v="S"/>
    <n v="2"/>
    <n v="1522.96"/>
    <n v="1147.47"/>
    <n v="3045.92"/>
    <n v="2294.94"/>
    <s v="C29902"/>
    <s v="Aarav_9902"/>
    <s v="Chennai"/>
    <n v="13.082700000000001"/>
    <n v="80.270700000000005"/>
    <s v="SP134"/>
    <s v="Salesperson_34"/>
    <s v="Paid"/>
    <s v="in-store"/>
  </r>
  <r>
    <s v="S09904"/>
    <d v="2024-08-17T14:35:00"/>
    <x v="76"/>
    <s v="P1403"/>
    <s v="Men's_403"/>
    <x v="4"/>
    <s v="Black"/>
    <s v="XL"/>
    <n v="1"/>
    <n v="1161.08"/>
    <n v="927.29"/>
    <n v="1161.08"/>
    <n v="927.29"/>
    <s v="C29903"/>
    <s v="Diya_9903"/>
    <s v="Coimbatore"/>
    <n v="11.0168"/>
    <n v="76.955799999999996"/>
    <s v="SP107"/>
    <s v="Salesperson_7"/>
    <s v="Returned"/>
    <s v="in-store"/>
  </r>
  <r>
    <s v="S09905"/>
    <d v="2023-11-03T10:11:00"/>
    <x v="5"/>
    <s v="P1404"/>
    <s v="Men's_404"/>
    <x v="4"/>
    <s v="Grey"/>
    <s v="M"/>
    <n v="2"/>
    <n v="317.17"/>
    <n v="263.37"/>
    <n v="634.34"/>
    <n v="526.74"/>
    <s v="C29904"/>
    <s v="Karthik_9904"/>
    <s v="Vellore"/>
    <n v="12.916499999999999"/>
    <n v="79.132499999999993"/>
    <s v="SP134"/>
    <s v="Salesperson_34"/>
    <s v="Shipped"/>
    <s v="online"/>
  </r>
  <r>
    <s v="S09906"/>
    <d v="2023-01-16T17:25:00"/>
    <x v="85"/>
    <s v="P1405"/>
    <s v="Kid's_405"/>
    <x v="5"/>
    <s v="Blue"/>
    <s v="L"/>
    <n v="1"/>
    <n v="1440.48"/>
    <n v="1221.82"/>
    <n v="1440.48"/>
    <n v="1221.82"/>
    <s v="C29905"/>
    <s v="Ganesh_9905"/>
    <s v="Tiruchirappalli"/>
    <n v="10.7905"/>
    <n v="78.704700000000003"/>
    <s v="SP116"/>
    <s v="Salesperson_16"/>
    <s v="Cancelled"/>
    <s v="in-store"/>
  </r>
  <r>
    <s v="S09907"/>
    <d v="2024-03-12T15:20:00"/>
    <x v="24"/>
    <s v="P1406"/>
    <s v="T-Shirts_406"/>
    <x v="2"/>
    <s v="White"/>
    <s v="S"/>
    <n v="4"/>
    <n v="1039.96"/>
    <n v="812.63"/>
    <n v="4159.84"/>
    <n v="3250.52"/>
    <s v="C29906"/>
    <s v="Aarav_9906"/>
    <s v="Tirunelveli"/>
    <n v="8.7139000000000006"/>
    <n v="77.756699999999995"/>
    <s v="SP113"/>
    <s v="Salesperson_13"/>
    <s v="Returned"/>
    <s v="in-store"/>
  </r>
  <r>
    <s v="S09908"/>
    <d v="2024-09-07T18:27:00"/>
    <x v="22"/>
    <s v="P1407"/>
    <s v="T-Shirts_407"/>
    <x v="2"/>
    <s v="Grey"/>
    <s v="M"/>
    <n v="1"/>
    <n v="1822.03"/>
    <n v="1131.8499999999999"/>
    <n v="1822.03"/>
    <n v="1131.8499999999999"/>
    <s v="C29907"/>
    <s v="Ganesh_9907"/>
    <s v="Tirunelveli"/>
    <n v="8.7139000000000006"/>
    <n v="77.756699999999995"/>
    <s v="SP101"/>
    <s v="Salesperson_1"/>
    <s v="Cancelled"/>
    <s v="in-store"/>
  </r>
  <r>
    <s v="S09909"/>
    <d v="2024-02-24T15:38:00"/>
    <x v="73"/>
    <s v="P1408"/>
    <s v="Kid's_408"/>
    <x v="5"/>
    <s v="Black"/>
    <s v="XL"/>
    <n v="1"/>
    <n v="758.68"/>
    <n v="597.94000000000005"/>
    <n v="758.68"/>
    <n v="597.94000000000005"/>
    <s v="C29908"/>
    <s v="Kavin_9908"/>
    <s v="Coimbatore"/>
    <n v="11.0168"/>
    <n v="76.955799999999996"/>
    <s v="SP125"/>
    <s v="Salesperson_25"/>
    <s v="Paid"/>
    <s v="online"/>
  </r>
  <r>
    <s v="S09910"/>
    <d v="2024-07-13T21:43:00"/>
    <x v="84"/>
    <s v="P1409"/>
    <s v="Jeans_409"/>
    <x v="6"/>
    <s v="Grey"/>
    <s v="XXL"/>
    <n v="2"/>
    <n v="481.27"/>
    <n v="388.52"/>
    <n v="962.54"/>
    <n v="777.04"/>
    <s v="C29909"/>
    <s v="Diya_9909"/>
    <s v="Tirunelveli"/>
    <n v="8.7139000000000006"/>
    <n v="77.756699999999995"/>
    <s v="SP143"/>
    <s v="Salesperson_43"/>
    <s v="Cancelled"/>
    <s v="in-store"/>
  </r>
  <r>
    <s v="S09911"/>
    <d v="2024-09-04T16:11:00"/>
    <x v="22"/>
    <s v="P1410"/>
    <s v="Men's_410"/>
    <x v="4"/>
    <s v="Grey"/>
    <s v="S"/>
    <n v="2"/>
    <n v="1773.95"/>
    <n v="1490.46"/>
    <n v="3547.9"/>
    <n v="2980.92"/>
    <s v="C29910"/>
    <s v="Sanjay_9910"/>
    <s v="Madurai"/>
    <n v="9.9252000000000002"/>
    <n v="78.119799999999998"/>
    <s v="SP131"/>
    <s v="Salesperson_31"/>
    <s v="Paid"/>
    <s v="online"/>
  </r>
  <r>
    <s v="S09912"/>
    <d v="2023-11-27T15:56:00"/>
    <x v="33"/>
    <s v="P1411"/>
    <s v="T-Shirts_411"/>
    <x v="2"/>
    <s v="Pink"/>
    <s v="S"/>
    <n v="1"/>
    <n v="1160.25"/>
    <n v="780.71"/>
    <n v="1160.25"/>
    <n v="780.71"/>
    <s v="C29911"/>
    <s v="Karthik_9911"/>
    <s v="Tirunelveli"/>
    <n v="8.7139000000000006"/>
    <n v="77.756699999999995"/>
    <s v="SP118"/>
    <s v="Salesperson_18"/>
    <s v="Pending"/>
    <s v="online"/>
  </r>
  <r>
    <s v="S09913"/>
    <d v="2023-08-12T16:02:00"/>
    <x v="92"/>
    <s v="P1412"/>
    <s v="T-Shirts_412"/>
    <x v="2"/>
    <s v="Pink"/>
    <s v="XL"/>
    <n v="4"/>
    <n v="1384.54"/>
    <n v="1095.43"/>
    <n v="5538.16"/>
    <n v="4381.72"/>
    <s v="C29912"/>
    <s v="Bhuvana_9912"/>
    <s v="Erode"/>
    <n v="11.34"/>
    <n v="77.717200000000005"/>
    <s v="SP113"/>
    <s v="Salesperson_13"/>
    <s v="Cancelled"/>
    <s v="in-store"/>
  </r>
  <r>
    <s v="S09914"/>
    <d v="2024-04-28T11:00:00"/>
    <x v="75"/>
    <s v="P1413"/>
    <s v="Sportswear_413"/>
    <x v="3"/>
    <s v="Green"/>
    <s v="XS"/>
    <n v="1"/>
    <n v="800.2"/>
    <n v="605.26"/>
    <n v="800.2"/>
    <n v="605.26"/>
    <s v="C29913"/>
    <s v="Meena_9913"/>
    <s v="Madurai"/>
    <n v="9.9252000000000002"/>
    <n v="78.119799999999998"/>
    <s v="SP112"/>
    <s v="Salesperson_12"/>
    <s v="Cancelled"/>
    <s v="in-store"/>
  </r>
  <r>
    <s v="S09915"/>
    <d v="2023-10-30T10:45:00"/>
    <x v="5"/>
    <s v="P1414"/>
    <s v="Jeans_414"/>
    <x v="6"/>
    <s v="Green"/>
    <s v="S"/>
    <n v="4"/>
    <n v="1814.85"/>
    <n v="1173.31"/>
    <n v="7259.4"/>
    <n v="4693.24"/>
    <s v="C29914"/>
    <s v="Ravi_9914"/>
    <s v="Chennai"/>
    <n v="13.082700000000001"/>
    <n v="80.270700000000005"/>
    <s v="SP119"/>
    <s v="Salesperson_19"/>
    <s v="Cancelled"/>
    <s v="mobile_app"/>
  </r>
  <r>
    <s v="S09916"/>
    <d v="2024-09-17T21:38:00"/>
    <x v="6"/>
    <s v="P1415"/>
    <s v="T-Shirts_415"/>
    <x v="2"/>
    <s v="Black"/>
    <s v="S"/>
    <n v="2"/>
    <n v="2406.66"/>
    <n v="2017.58"/>
    <n v="4813.32"/>
    <n v="4035.16"/>
    <s v="C29915"/>
    <s v="Ravi_9915"/>
    <s v="Salem"/>
    <n v="11.664300000000001"/>
    <n v="78.146000000000001"/>
    <s v="SP101"/>
    <s v="Salesperson_1"/>
    <s v="Pending"/>
    <s v="in-store"/>
  </r>
  <r>
    <s v="S09917"/>
    <d v="2023-06-08T17:08:00"/>
    <x v="87"/>
    <s v="P1416"/>
    <s v="Kurta_416"/>
    <x v="1"/>
    <s v="Yellow"/>
    <s v="M"/>
    <n v="1"/>
    <n v="1227.75"/>
    <n v="897.28"/>
    <n v="1227.75"/>
    <n v="897.28"/>
    <s v="C29916"/>
    <s v="Anu_9916"/>
    <s v="Tirunelveli"/>
    <n v="8.7139000000000006"/>
    <n v="77.756699999999995"/>
    <s v="SP139"/>
    <s v="Salesperson_39"/>
    <s v="Pending"/>
    <s v="in-store"/>
  </r>
  <r>
    <s v="S09918"/>
    <d v="2023-07-07T19:24:00"/>
    <x v="90"/>
    <s v="P1417"/>
    <s v="T-Shirts_417"/>
    <x v="2"/>
    <s v="Yellow"/>
    <s v="XL"/>
    <n v="3"/>
    <n v="765.37"/>
    <n v="547.47"/>
    <n v="2296.11"/>
    <n v="1642.41"/>
    <s v="C29917"/>
    <s v="Ganesh_9917"/>
    <s v="Chennai"/>
    <n v="13.082700000000001"/>
    <n v="80.270700000000005"/>
    <s v="SP110"/>
    <s v="Salesperson_10"/>
    <s v="Pending"/>
    <s v="in-store"/>
  </r>
  <r>
    <s v="S09919"/>
    <d v="2023-05-22T16:19:00"/>
    <x v="27"/>
    <s v="P1418"/>
    <s v="Jeans_418"/>
    <x v="6"/>
    <s v="Blue"/>
    <s v="XS"/>
    <n v="4"/>
    <n v="1813.93"/>
    <n v="1300.03"/>
    <n v="7255.72"/>
    <n v="5200.12"/>
    <s v="C29918"/>
    <s v="Anu_9918"/>
    <s v="Coimbatore"/>
    <n v="11.0168"/>
    <n v="76.955799999999996"/>
    <s v="SP132"/>
    <s v="Salesperson_32"/>
    <s v="Returned"/>
    <s v="in-store"/>
  </r>
  <r>
    <s v="S09920"/>
    <d v="2023-08-18T11:34:00"/>
    <x v="63"/>
    <s v="P1419"/>
    <s v="T-Shirts_419"/>
    <x v="2"/>
    <s v="Maroon"/>
    <s v="XXL"/>
    <n v="1"/>
    <n v="764.49"/>
    <n v="637.04999999999995"/>
    <n v="764.49"/>
    <n v="637.04999999999995"/>
    <s v="C29919"/>
    <s v="Aarav_9919"/>
    <s v="Tirunelveli"/>
    <n v="8.7139000000000006"/>
    <n v="77.756699999999995"/>
    <s v="SP147"/>
    <s v="Salesperson_47"/>
    <s v="Paid"/>
    <s v="mobile_app"/>
  </r>
  <r>
    <s v="S09921"/>
    <d v="2024-02-26T16:05:00"/>
    <x v="14"/>
    <s v="P1420"/>
    <s v="T-Shirts_420"/>
    <x v="2"/>
    <s v="Black"/>
    <s v="XXL"/>
    <n v="4"/>
    <n v="1181.82"/>
    <n v="766"/>
    <n v="4727.28"/>
    <n v="3064"/>
    <s v="C29920"/>
    <s v="Anu_9920"/>
    <s v="Madurai"/>
    <n v="9.9252000000000002"/>
    <n v="78.119799999999998"/>
    <s v="SP130"/>
    <s v="Salesperson_30"/>
    <s v="Pending"/>
    <s v="online"/>
  </r>
  <r>
    <s v="S09922"/>
    <d v="2024-03-25T21:04:00"/>
    <x v="26"/>
    <s v="P1421"/>
    <s v="Sportswear_421"/>
    <x v="3"/>
    <s v="White"/>
    <s v="XL"/>
    <n v="2"/>
    <n v="1324.2"/>
    <n v="821.21"/>
    <n v="2648.4"/>
    <n v="1642.42"/>
    <s v="C29921"/>
    <s v="Aarav_9921"/>
    <s v="Salem"/>
    <n v="11.664300000000001"/>
    <n v="78.146000000000001"/>
    <s v="SP142"/>
    <s v="Salesperson_42"/>
    <s v="Returned"/>
    <s v="online"/>
  </r>
  <r>
    <s v="S09923"/>
    <d v="2023-06-04T21:20:00"/>
    <x v="30"/>
    <s v="P1422"/>
    <s v="Sportswear_422"/>
    <x v="3"/>
    <s v="Blue"/>
    <s v="XL"/>
    <n v="1"/>
    <n v="2285.44"/>
    <n v="1909.83"/>
    <n v="2285.44"/>
    <n v="1909.83"/>
    <s v="C29922"/>
    <s v="Bhuvana_9922"/>
    <s v="Coimbatore"/>
    <n v="11.0168"/>
    <n v="76.955799999999996"/>
    <s v="SP146"/>
    <s v="Salesperson_46"/>
    <s v="Pending"/>
    <s v="online"/>
  </r>
  <r>
    <s v="S09924"/>
    <d v="2023-02-28T12:54:00"/>
    <x v="10"/>
    <s v="P1423"/>
    <s v="Kid's_423"/>
    <x v="5"/>
    <s v="White"/>
    <s v="XS"/>
    <n v="1"/>
    <n v="2320.09"/>
    <n v="1678.34"/>
    <n v="2320.09"/>
    <n v="1678.34"/>
    <s v="C29923"/>
    <s v="Priya_9923"/>
    <s v="Madurai"/>
    <n v="9.9252000000000002"/>
    <n v="78.119799999999998"/>
    <s v="SP104"/>
    <s v="Salesperson_4"/>
    <s v="Returned"/>
    <s v="online"/>
  </r>
  <r>
    <s v="S09925"/>
    <d v="2023-03-09T10:58:00"/>
    <x v="1"/>
    <s v="P1424"/>
    <s v="Kurta_424"/>
    <x v="1"/>
    <s v="Blue"/>
    <s v="S"/>
    <n v="1"/>
    <n v="2252.39"/>
    <n v="1693.31"/>
    <n v="2252.39"/>
    <n v="1693.31"/>
    <s v="C29924"/>
    <s v="Meena_9924"/>
    <s v="Tirunelveli"/>
    <n v="8.7139000000000006"/>
    <n v="77.756699999999995"/>
    <s v="SP116"/>
    <s v="Salesperson_16"/>
    <s v="Shipped"/>
    <s v="mobile_app"/>
  </r>
  <r>
    <s v="S09926"/>
    <d v="2024-02-01T14:07:00"/>
    <x v="53"/>
    <s v="P1425"/>
    <s v="Jeans_425"/>
    <x v="6"/>
    <s v="Black"/>
    <s v="L"/>
    <n v="2"/>
    <n v="428.93"/>
    <n v="359.13"/>
    <n v="857.86"/>
    <n v="718.26"/>
    <s v="C29925"/>
    <s v="Aarav_9925"/>
    <s v="Madurai"/>
    <n v="9.9252000000000002"/>
    <n v="78.119799999999998"/>
    <s v="SP149"/>
    <s v="Salesperson_49"/>
    <s v="Returned"/>
    <s v="mobile_app"/>
  </r>
  <r>
    <s v="S09927"/>
    <d v="2023-09-03T12:19:00"/>
    <x v="0"/>
    <s v="P1426"/>
    <s v="Sarees_426"/>
    <x v="7"/>
    <s v="Yellow"/>
    <s v="XXL"/>
    <n v="2"/>
    <n v="783.5"/>
    <n v="676.18"/>
    <n v="1567"/>
    <n v="1352.36"/>
    <s v="C29926"/>
    <s v="Priya_9926"/>
    <s v="Tiruchirappalli"/>
    <n v="10.7905"/>
    <n v="78.704700000000003"/>
    <s v="SP118"/>
    <s v="Salesperson_18"/>
    <s v="Cancelled"/>
    <s v="in-store"/>
  </r>
  <r>
    <s v="S09928"/>
    <d v="2023-04-30T16:47:00"/>
    <x v="56"/>
    <s v="P1427"/>
    <s v="Women's_427"/>
    <x v="0"/>
    <s v="White"/>
    <s v="XS"/>
    <n v="1"/>
    <n v="2383.39"/>
    <n v="1915.2"/>
    <n v="2383.39"/>
    <n v="1915.2"/>
    <s v="C29927"/>
    <s v="Bhuvana_9927"/>
    <s v="Tirunelveli"/>
    <n v="8.7139000000000006"/>
    <n v="77.756699999999995"/>
    <s v="SP129"/>
    <s v="Salesperson_29"/>
    <s v="Shipped"/>
    <s v="in-store"/>
  </r>
  <r>
    <s v="S09929"/>
    <d v="2024-01-19T19:29:00"/>
    <x v="49"/>
    <s v="P1428"/>
    <s v="Women's_428"/>
    <x v="0"/>
    <s v="Maroon"/>
    <s v="XS"/>
    <n v="1"/>
    <n v="1812.52"/>
    <n v="1403.1"/>
    <n v="1812.52"/>
    <n v="1403.1"/>
    <s v="C29928"/>
    <s v="Devi_9928"/>
    <s v="Vellore"/>
    <n v="12.916499999999999"/>
    <n v="79.132499999999993"/>
    <s v="SP116"/>
    <s v="Salesperson_16"/>
    <s v="Cancelled"/>
    <s v="in-store"/>
  </r>
  <r>
    <s v="S09930"/>
    <d v="2023-04-09T12:13:00"/>
    <x v="48"/>
    <s v="P1429"/>
    <s v="Kid's_429"/>
    <x v="5"/>
    <s v="Green"/>
    <s v="XXL"/>
    <n v="2"/>
    <n v="558.38"/>
    <n v="437.87"/>
    <n v="1116.76"/>
    <n v="875.74"/>
    <s v="C29929"/>
    <s v="Lakshmi_9929"/>
    <s v="Tiruchirappalli"/>
    <n v="10.7905"/>
    <n v="78.704700000000003"/>
    <s v="SP139"/>
    <s v="Salesperson_39"/>
    <s v="Shipped"/>
    <s v="mobile_app"/>
  </r>
  <r>
    <s v="S09931"/>
    <d v="2023-01-31T17:46:00"/>
    <x v="35"/>
    <s v="P1430"/>
    <s v="Kurta_430"/>
    <x v="1"/>
    <s v="Yellow"/>
    <s v="S"/>
    <n v="2"/>
    <n v="2356.1"/>
    <n v="1597.55"/>
    <n v="4712.2"/>
    <n v="3195.1"/>
    <s v="C29930"/>
    <s v="Anu_9930"/>
    <s v="Tirunelveli"/>
    <n v="8.7139000000000006"/>
    <n v="77.756699999999995"/>
    <s v="SP144"/>
    <s v="Salesperson_44"/>
    <s v="Paid"/>
    <s v="online"/>
  </r>
  <r>
    <s v="S09932"/>
    <d v="2024-01-19T19:30:00"/>
    <x v="49"/>
    <s v="P1431"/>
    <s v="T-Shirts_431"/>
    <x v="2"/>
    <s v="Blue"/>
    <s v="XL"/>
    <n v="1"/>
    <n v="1353.86"/>
    <n v="1145.6199999999999"/>
    <n v="1353.86"/>
    <n v="1145.6199999999999"/>
    <s v="C29931"/>
    <s v="Aarav_9931"/>
    <s v="Madurai"/>
    <n v="9.9252000000000002"/>
    <n v="78.119799999999998"/>
    <s v="SP149"/>
    <s v="Salesperson_49"/>
    <s v="Shipped"/>
    <s v="online"/>
  </r>
  <r>
    <s v="S09933"/>
    <d v="2023-10-25T12:28:00"/>
    <x v="66"/>
    <s v="P1432"/>
    <s v="T-Shirts_432"/>
    <x v="2"/>
    <s v="Yellow"/>
    <s v="XXL"/>
    <n v="2"/>
    <n v="1263.55"/>
    <n v="1127.8800000000001"/>
    <n v="2527.1"/>
    <n v="2255.7600000000002"/>
    <s v="C29932"/>
    <s v="Ravi_9932"/>
    <s v="Salem"/>
    <n v="11.664300000000001"/>
    <n v="78.146000000000001"/>
    <s v="SP123"/>
    <s v="Salesperson_23"/>
    <s v="Shipped"/>
    <s v="in-store"/>
  </r>
  <r>
    <s v="S09934"/>
    <d v="2023-01-24T17:24:00"/>
    <x v="17"/>
    <s v="P1433"/>
    <s v="Sarees_433"/>
    <x v="7"/>
    <s v="Green"/>
    <s v="M"/>
    <n v="1"/>
    <n v="715.83"/>
    <n v="643.28"/>
    <n v="715.83"/>
    <n v="643.28"/>
    <s v="C29933"/>
    <s v="Aarav_9933"/>
    <s v="Vellore"/>
    <n v="12.916499999999999"/>
    <n v="79.132499999999993"/>
    <s v="SP127"/>
    <s v="Salesperson_27"/>
    <s v="Pending"/>
    <s v="in-store"/>
  </r>
  <r>
    <s v="S09935"/>
    <d v="2024-01-10T17:50:00"/>
    <x v="65"/>
    <s v="P1434"/>
    <s v="Jeans_434"/>
    <x v="6"/>
    <s v="Grey"/>
    <s v="XXL"/>
    <n v="1"/>
    <n v="1017.27"/>
    <n v="887.45"/>
    <n v="1017.27"/>
    <n v="887.45"/>
    <s v="C29934"/>
    <s v="Sanjay_9934"/>
    <s v="Tiruchirappalli"/>
    <n v="10.7905"/>
    <n v="78.704700000000003"/>
    <s v="SP126"/>
    <s v="Salesperson_26"/>
    <s v="Returned"/>
    <s v="online"/>
  </r>
  <r>
    <s v="S09936"/>
    <d v="2023-08-11T20:12:00"/>
    <x v="92"/>
    <s v="P1435"/>
    <s v="Jeans_435"/>
    <x v="6"/>
    <s v="Yellow"/>
    <s v="S"/>
    <n v="1"/>
    <n v="802.54"/>
    <n v="560.4"/>
    <n v="802.54"/>
    <n v="560.4"/>
    <s v="C29935"/>
    <s v="Ravi_9935"/>
    <s v="Coimbatore"/>
    <n v="11.0168"/>
    <n v="76.955799999999996"/>
    <s v="SP111"/>
    <s v="Salesperson_11"/>
    <s v="Paid"/>
    <s v="online"/>
  </r>
  <r>
    <s v="S09937"/>
    <d v="2024-01-23T13:53:00"/>
    <x v="57"/>
    <s v="P1436"/>
    <s v="T-Shirts_436"/>
    <x v="2"/>
    <s v="Pink"/>
    <s v="S"/>
    <n v="2"/>
    <n v="1405.8"/>
    <n v="858.99"/>
    <n v="2811.6"/>
    <n v="1717.98"/>
    <s v="C29936"/>
    <s v="Aarav_9936"/>
    <s v="Vellore"/>
    <n v="12.916499999999999"/>
    <n v="79.132499999999993"/>
    <s v="SP103"/>
    <s v="Salesperson_3"/>
    <s v="Paid"/>
    <s v="online"/>
  </r>
  <r>
    <s v="S09938"/>
    <d v="2024-03-20T20:44:00"/>
    <x v="7"/>
    <s v="P1437"/>
    <s v="Sarees_437"/>
    <x v="7"/>
    <s v="Maroon"/>
    <s v="S"/>
    <n v="1"/>
    <n v="805.34"/>
    <n v="560.13"/>
    <n v="805.34"/>
    <n v="560.13"/>
    <s v="C29937"/>
    <s v="Sanjay_9937"/>
    <s v="Chennai"/>
    <n v="13.082700000000001"/>
    <n v="80.270700000000005"/>
    <s v="SP116"/>
    <s v="Salesperson_16"/>
    <s v="Pending"/>
    <s v="mobile_app"/>
  </r>
  <r>
    <s v="S09939"/>
    <d v="2023-11-14T19:52:00"/>
    <x v="44"/>
    <s v="P1438"/>
    <s v="Kurta_438"/>
    <x v="1"/>
    <s v="Black"/>
    <s v="S"/>
    <n v="2"/>
    <n v="2234.6799999999998"/>
    <n v="1514.06"/>
    <n v="4469.3599999999997"/>
    <n v="3028.12"/>
    <s v="C29938"/>
    <s v="Meena_9938"/>
    <s v="Coimbatore"/>
    <n v="11.0168"/>
    <n v="76.955799999999996"/>
    <s v="SP103"/>
    <s v="Salesperson_3"/>
    <s v="Pending"/>
    <s v="in-store"/>
  </r>
  <r>
    <s v="S09940"/>
    <d v="2023-11-04T18:59:00"/>
    <x v="5"/>
    <s v="P1439"/>
    <s v="Kurta_439"/>
    <x v="1"/>
    <s v="Yellow"/>
    <s v="XXL"/>
    <n v="1"/>
    <n v="2385.4299999999998"/>
    <n v="1798.28"/>
    <n v="2385.4299999999998"/>
    <n v="1798.28"/>
    <s v="C29939"/>
    <s v="Karthik_9939"/>
    <s v="Vellore"/>
    <n v="12.916499999999999"/>
    <n v="79.132499999999993"/>
    <s v="SP118"/>
    <s v="Salesperson_18"/>
    <s v="Shipped"/>
    <s v="in-store"/>
  </r>
  <r>
    <s v="S09941"/>
    <d v="2024-05-31T16:55:00"/>
    <x v="54"/>
    <s v="P1440"/>
    <s v="T-Shirts_440"/>
    <x v="2"/>
    <s v="White"/>
    <s v="XL"/>
    <n v="1"/>
    <n v="244.44"/>
    <n v="147.22"/>
    <n v="244.44"/>
    <n v="147.22"/>
    <s v="C29940"/>
    <s v="Meena_9940"/>
    <s v="Erode"/>
    <n v="11.34"/>
    <n v="77.717200000000005"/>
    <s v="SP125"/>
    <s v="Salesperson_25"/>
    <s v="Shipped"/>
    <s v="in-store"/>
  </r>
  <r>
    <s v="S09942"/>
    <d v="2023-05-26T16:57:00"/>
    <x v="27"/>
    <s v="P1441"/>
    <s v="Jeans_441"/>
    <x v="6"/>
    <s v="Yellow"/>
    <s v="S"/>
    <n v="1"/>
    <n v="2086.4"/>
    <n v="1543.93"/>
    <n v="2086.4"/>
    <n v="1543.93"/>
    <s v="C29941"/>
    <s v="Diya_9941"/>
    <s v="Erode"/>
    <n v="11.34"/>
    <n v="77.717200000000005"/>
    <s v="SP101"/>
    <s v="Salesperson_1"/>
    <s v="Cancelled"/>
    <s v="in-store"/>
  </r>
  <r>
    <s v="S09943"/>
    <d v="2023-12-31T21:45:00"/>
    <x v="34"/>
    <s v="P1442"/>
    <s v="Jeans_442"/>
    <x v="6"/>
    <s v="White"/>
    <s v="XS"/>
    <n v="3"/>
    <n v="1819.6"/>
    <n v="1093.75"/>
    <n v="5458.8"/>
    <n v="3281.25"/>
    <s v="C29942"/>
    <s v="Kavin_9942"/>
    <s v="Vellore"/>
    <n v="12.916499999999999"/>
    <n v="79.132499999999993"/>
    <s v="SP117"/>
    <s v="Salesperson_17"/>
    <s v="Paid"/>
    <s v="in-store"/>
  </r>
  <r>
    <s v="S09944"/>
    <d v="2024-02-26T15:38:00"/>
    <x v="14"/>
    <s v="P1443"/>
    <s v="Jeans_443"/>
    <x v="6"/>
    <s v="Black"/>
    <s v="M"/>
    <n v="1"/>
    <n v="762.01"/>
    <n v="546.88"/>
    <n v="762.01"/>
    <n v="546.88"/>
    <s v="C29943"/>
    <s v="Ganesh_9943"/>
    <s v="Erode"/>
    <n v="11.34"/>
    <n v="77.717200000000005"/>
    <s v="SP117"/>
    <s v="Salesperson_17"/>
    <s v="Shipped"/>
    <s v="in-store"/>
  </r>
  <r>
    <s v="S09945"/>
    <d v="2023-09-14T17:53:00"/>
    <x v="61"/>
    <s v="P1444"/>
    <s v="Jeans_444"/>
    <x v="6"/>
    <s v="Yellow"/>
    <s v="S"/>
    <n v="1"/>
    <n v="406.23"/>
    <n v="360.24"/>
    <n v="406.23"/>
    <n v="360.24"/>
    <s v="C29944"/>
    <s v="Sathish_9944"/>
    <s v="Tirunelveli"/>
    <n v="8.7139000000000006"/>
    <n v="77.756699999999995"/>
    <s v="SP124"/>
    <s v="Salesperson_24"/>
    <s v="Pending"/>
    <s v="in-store"/>
  </r>
  <r>
    <s v="S09946"/>
    <d v="2023-07-04T12:15:00"/>
    <x v="90"/>
    <s v="P1445"/>
    <s v="Women's_445"/>
    <x v="0"/>
    <s v="Yellow"/>
    <s v="M"/>
    <n v="2"/>
    <n v="343.92"/>
    <n v="262.07"/>
    <n v="687.84"/>
    <n v="524.14"/>
    <s v="C29945"/>
    <s v="Kavin_9945"/>
    <s v="Erode"/>
    <n v="11.34"/>
    <n v="77.717200000000005"/>
    <s v="SP108"/>
    <s v="Salesperson_8"/>
    <s v="Shipped"/>
    <s v="in-store"/>
  </r>
  <r>
    <s v="S09947"/>
    <d v="2023-01-12T18:46:00"/>
    <x v="72"/>
    <s v="P1446"/>
    <s v="Sportswear_446"/>
    <x v="3"/>
    <s v="Blue"/>
    <s v="XL"/>
    <n v="1"/>
    <n v="1971.7"/>
    <n v="1295.9000000000001"/>
    <n v="1971.7"/>
    <n v="1295.9000000000001"/>
    <s v="C29946"/>
    <s v="Anu_9946"/>
    <s v="Madurai"/>
    <n v="9.9252000000000002"/>
    <n v="78.119799999999998"/>
    <s v="SP126"/>
    <s v="Salesperson_26"/>
    <s v="Shipped"/>
    <s v="in-store"/>
  </r>
  <r>
    <s v="S09948"/>
    <d v="2023-10-10T18:36:00"/>
    <x v="37"/>
    <s v="P1447"/>
    <s v="Men's_447"/>
    <x v="4"/>
    <s v="Blue"/>
    <s v="S"/>
    <n v="2"/>
    <n v="1819.18"/>
    <n v="1448.13"/>
    <n v="3638.36"/>
    <n v="2896.26"/>
    <s v="C29947"/>
    <s v="Priya_9947"/>
    <s v="Coimbatore"/>
    <n v="11.0168"/>
    <n v="76.955799999999996"/>
    <s v="SP137"/>
    <s v="Salesperson_37"/>
    <s v="Paid"/>
    <s v="third-party"/>
  </r>
  <r>
    <s v="S09949"/>
    <d v="2024-01-29T21:28:00"/>
    <x v="53"/>
    <s v="P1448"/>
    <s v="Kurta_448"/>
    <x v="1"/>
    <s v="Pink"/>
    <s v="L"/>
    <n v="2"/>
    <n v="522.94000000000005"/>
    <n v="410.96"/>
    <n v="1045.8800000000001"/>
    <n v="821.92"/>
    <s v="C29948"/>
    <s v="Meena_9948"/>
    <s v="Madurai"/>
    <n v="9.9252000000000002"/>
    <n v="78.119799999999998"/>
    <s v="SP109"/>
    <s v="Salesperson_9"/>
    <s v="Paid"/>
    <s v="online"/>
  </r>
  <r>
    <s v="S09950"/>
    <d v="2023-01-29T14:24:00"/>
    <x v="17"/>
    <s v="P1449"/>
    <s v="Sportswear_449"/>
    <x v="3"/>
    <s v="Grey"/>
    <s v="M"/>
    <n v="2"/>
    <n v="211.34"/>
    <n v="169.86"/>
    <n v="422.68"/>
    <n v="339.72"/>
    <s v="C29949"/>
    <s v="Sathish_9949"/>
    <s v="Salem"/>
    <n v="11.664300000000001"/>
    <n v="78.146000000000001"/>
    <s v="SP104"/>
    <s v="Salesperson_4"/>
    <s v="Returned"/>
    <s v="mobile_app"/>
  </r>
  <r>
    <s v="S09951"/>
    <d v="2024-03-07T10:18:00"/>
    <x v="8"/>
    <s v="P1450"/>
    <s v="T-Shirts_450"/>
    <x v="2"/>
    <s v="Grey"/>
    <s v="L"/>
    <n v="1"/>
    <n v="1243.29"/>
    <n v="879.76"/>
    <n v="1243.29"/>
    <n v="879.76"/>
    <s v="C29950"/>
    <s v="Devi_9950"/>
    <s v="Madurai"/>
    <n v="9.9252000000000002"/>
    <n v="78.119799999999998"/>
    <s v="SP101"/>
    <s v="Salesperson_1"/>
    <s v="Returned"/>
    <s v="online"/>
  </r>
  <r>
    <s v="S09952"/>
    <d v="2024-06-17T20:12:00"/>
    <x v="11"/>
    <s v="P1451"/>
    <s v="Sarees_451"/>
    <x v="7"/>
    <s v="Black"/>
    <s v="S"/>
    <n v="1"/>
    <n v="2130.4"/>
    <n v="1598.76"/>
    <n v="2130.4"/>
    <n v="1598.76"/>
    <s v="C29951"/>
    <s v="Ravi_9951"/>
    <s v="Erode"/>
    <n v="11.34"/>
    <n v="77.717200000000005"/>
    <s v="SP137"/>
    <s v="Salesperson_37"/>
    <s v="Shipped"/>
    <s v="mobile_app"/>
  </r>
  <r>
    <s v="S09953"/>
    <d v="2023-07-30T10:36:00"/>
    <x v="78"/>
    <s v="P1452"/>
    <s v="Women's_452"/>
    <x v="0"/>
    <s v="Pink"/>
    <s v="S"/>
    <n v="2"/>
    <n v="286.68"/>
    <n v="210.26"/>
    <n v="573.36"/>
    <n v="420.52"/>
    <s v="C29952"/>
    <s v="Ravi_9952"/>
    <s v="Erode"/>
    <n v="11.34"/>
    <n v="77.717200000000005"/>
    <s v="SP109"/>
    <s v="Salesperson_9"/>
    <s v="Returned"/>
    <s v="online"/>
  </r>
  <r>
    <s v="S09954"/>
    <d v="2024-01-24T12:39:00"/>
    <x v="57"/>
    <s v="P1453"/>
    <s v="Jeans_453"/>
    <x v="6"/>
    <s v="Pink"/>
    <s v="XXL"/>
    <n v="1"/>
    <n v="537.5"/>
    <n v="371.87"/>
    <n v="537.5"/>
    <n v="371.87"/>
    <s v="C29953"/>
    <s v="Ganesh_9953"/>
    <s v="Chennai"/>
    <n v="13.082700000000001"/>
    <n v="80.270700000000005"/>
    <s v="SP148"/>
    <s v="Salesperson_48"/>
    <s v="Shipped"/>
    <s v="mobile_app"/>
  </r>
  <r>
    <s v="S09955"/>
    <d v="2024-09-29T11:09:00"/>
    <x v="55"/>
    <s v="P1454"/>
    <s v="Jeans_454"/>
    <x v="6"/>
    <s v="Red"/>
    <s v="XS"/>
    <n v="1"/>
    <n v="343.5"/>
    <n v="304.3"/>
    <n v="343.5"/>
    <n v="304.3"/>
    <s v="C29954"/>
    <s v="Ravi_9954"/>
    <s v="Madurai"/>
    <n v="9.9252000000000002"/>
    <n v="78.119799999999998"/>
    <s v="SP113"/>
    <s v="Salesperson_13"/>
    <s v="Pending"/>
    <s v="in-store"/>
  </r>
  <r>
    <s v="S09956"/>
    <d v="2023-12-06T12:21:00"/>
    <x v="50"/>
    <s v="P1455"/>
    <s v="Women's_455"/>
    <x v="0"/>
    <s v="Grey"/>
    <s v="XL"/>
    <n v="2"/>
    <n v="1651.2"/>
    <n v="1188.3"/>
    <n v="3302.4"/>
    <n v="2376.6"/>
    <s v="C29955"/>
    <s v="Ravi_9955"/>
    <s v="Tiruchirappalli"/>
    <n v="10.7905"/>
    <n v="78.704700000000003"/>
    <s v="SP142"/>
    <s v="Salesperson_42"/>
    <s v="Returned"/>
    <s v="in-store"/>
  </r>
  <r>
    <s v="S09957"/>
    <d v="2023-02-01T13:51:00"/>
    <x v="35"/>
    <s v="P1456"/>
    <s v="Kurta_456"/>
    <x v="1"/>
    <s v="Black"/>
    <s v="XL"/>
    <n v="1"/>
    <n v="1080.29"/>
    <n v="779.73"/>
    <n v="1080.29"/>
    <n v="779.73"/>
    <s v="C29956"/>
    <s v="Kavin_9956"/>
    <s v="Coimbatore"/>
    <n v="11.0168"/>
    <n v="76.955799999999996"/>
    <s v="SP106"/>
    <s v="Salesperson_6"/>
    <s v="Cancelled"/>
    <s v="third-party"/>
  </r>
  <r>
    <s v="S09958"/>
    <d v="2023-03-20T10:51:00"/>
    <x v="77"/>
    <s v="P1457"/>
    <s v="Sportswear_457"/>
    <x v="3"/>
    <s v="Maroon"/>
    <s v="XS"/>
    <n v="1"/>
    <n v="2348.35"/>
    <n v="1415.24"/>
    <n v="2348.35"/>
    <n v="1415.24"/>
    <s v="C29957"/>
    <s v="Devi_9957"/>
    <s v="Erode"/>
    <n v="11.34"/>
    <n v="77.717200000000005"/>
    <s v="SP109"/>
    <s v="Salesperson_9"/>
    <s v="Shipped"/>
    <s v="in-store"/>
  </r>
  <r>
    <s v="S09959"/>
    <d v="2023-12-28T19:03:00"/>
    <x v="34"/>
    <s v="P1458"/>
    <s v="Sportswear_458"/>
    <x v="3"/>
    <s v="Grey"/>
    <s v="S"/>
    <n v="1"/>
    <n v="1105.02"/>
    <n v="868.51"/>
    <n v="1105.02"/>
    <n v="868.51"/>
    <s v="C29958"/>
    <s v="Karthik_9958"/>
    <s v="Coimbatore"/>
    <n v="11.0168"/>
    <n v="76.955799999999996"/>
    <s v="SP103"/>
    <s v="Salesperson_3"/>
    <s v="Returned"/>
    <s v="in-store"/>
  </r>
  <r>
    <s v="S09960"/>
    <d v="2024-03-15T18:36:00"/>
    <x v="24"/>
    <s v="P1459"/>
    <s v="Sportswear_459"/>
    <x v="3"/>
    <s v="Black"/>
    <s v="M"/>
    <n v="4"/>
    <n v="1138.1099999999999"/>
    <n v="704.47"/>
    <n v="4552.4399999999996"/>
    <n v="2817.88"/>
    <s v="C29959"/>
    <s v="Vishal_9959"/>
    <s v="Erode"/>
    <n v="11.34"/>
    <n v="77.717200000000005"/>
    <s v="SP133"/>
    <s v="Salesperson_33"/>
    <s v="Returned"/>
    <s v="online"/>
  </r>
  <r>
    <s v="S09961"/>
    <d v="2023-05-04T20:49:00"/>
    <x v="32"/>
    <s v="P1460"/>
    <s v="Men's_460"/>
    <x v="4"/>
    <s v="Red"/>
    <s v="XL"/>
    <n v="4"/>
    <n v="1077.94"/>
    <n v="789.18"/>
    <n v="4311.76"/>
    <n v="3156.72"/>
    <s v="C29960"/>
    <s v="Vishal_9960"/>
    <s v="Vellore"/>
    <n v="12.916499999999999"/>
    <n v="79.132499999999993"/>
    <s v="SP139"/>
    <s v="Salesperson_39"/>
    <s v="Returned"/>
    <s v="in-store"/>
  </r>
  <r>
    <s v="S09962"/>
    <d v="2023-08-13T17:00:00"/>
    <x v="92"/>
    <s v="P1461"/>
    <s v="Sportswear_461"/>
    <x v="3"/>
    <s v="Green"/>
    <s v="XL"/>
    <n v="1"/>
    <n v="891.49"/>
    <n v="768.21"/>
    <n v="891.49"/>
    <n v="768.21"/>
    <s v="C29961"/>
    <s v="Meena_9961"/>
    <s v="Erode"/>
    <n v="11.34"/>
    <n v="77.717200000000005"/>
    <s v="SP149"/>
    <s v="Salesperson_49"/>
    <s v="Paid"/>
    <s v="in-store"/>
  </r>
  <r>
    <s v="S09963"/>
    <d v="2023-10-23T19:49:00"/>
    <x v="66"/>
    <s v="P1462"/>
    <s v="Kurta_462"/>
    <x v="1"/>
    <s v="Pink"/>
    <s v="S"/>
    <n v="2"/>
    <n v="1073.03"/>
    <n v="663.68"/>
    <n v="2146.06"/>
    <n v="1327.36"/>
    <s v="C29962"/>
    <s v="Ganesh_9962"/>
    <s v="Chennai"/>
    <n v="13.082700000000001"/>
    <n v="80.270700000000005"/>
    <s v="SP134"/>
    <s v="Salesperson_34"/>
    <s v="Shipped"/>
    <s v="online"/>
  </r>
  <r>
    <s v="S09964"/>
    <d v="2024-06-11T13:57:00"/>
    <x v="13"/>
    <s v="P1463"/>
    <s v="Kid's_463"/>
    <x v="5"/>
    <s v="Pink"/>
    <s v="XL"/>
    <n v="3"/>
    <n v="1844.91"/>
    <n v="1362.55"/>
    <n v="5534.73"/>
    <n v="4087.65"/>
    <s v="C29963"/>
    <s v="Ganesh_9963"/>
    <s v="Erode"/>
    <n v="11.34"/>
    <n v="77.717200000000005"/>
    <s v="SP114"/>
    <s v="Salesperson_14"/>
    <s v="Shipped"/>
    <s v="in-store"/>
  </r>
  <r>
    <s v="S09965"/>
    <d v="2023-01-18T10:58:00"/>
    <x v="85"/>
    <s v="P1464"/>
    <s v="Sportswear_464"/>
    <x v="3"/>
    <s v="Grey"/>
    <s v="L"/>
    <n v="4"/>
    <n v="342.15"/>
    <n v="269.95999999999998"/>
    <n v="1368.6"/>
    <n v="1079.8399999999999"/>
    <s v="C29964"/>
    <s v="Meena_9964"/>
    <s v="Erode"/>
    <n v="11.34"/>
    <n v="77.717200000000005"/>
    <s v="SP124"/>
    <s v="Salesperson_24"/>
    <s v="Pending"/>
    <s v="in-store"/>
  </r>
  <r>
    <s v="S09966"/>
    <d v="2023-01-12T18:04:00"/>
    <x v="72"/>
    <s v="P1465"/>
    <s v="Sarees_465"/>
    <x v="7"/>
    <s v="Green"/>
    <s v="L"/>
    <n v="2"/>
    <n v="764.39"/>
    <n v="647.26"/>
    <n v="1528.78"/>
    <n v="1294.52"/>
    <s v="C29965"/>
    <s v="Meena_9965"/>
    <s v="Erode"/>
    <n v="11.34"/>
    <n v="77.717200000000005"/>
    <s v="SP100"/>
    <s v="Salesperson_0"/>
    <s v="Paid"/>
    <s v="online"/>
  </r>
  <r>
    <s v="S09967"/>
    <d v="2023-02-26T14:22:00"/>
    <x v="29"/>
    <s v="P1466"/>
    <s v="Sportswear_466"/>
    <x v="3"/>
    <s v="Yellow"/>
    <s v="M"/>
    <n v="1"/>
    <n v="1146.48"/>
    <n v="774.92"/>
    <n v="1146.48"/>
    <n v="774.92"/>
    <s v="C29966"/>
    <s v="Aarav_9966"/>
    <s v="Salem"/>
    <n v="11.664300000000001"/>
    <n v="78.146000000000001"/>
    <s v="SP100"/>
    <s v="Salesperson_0"/>
    <s v="Cancelled"/>
    <s v="in-store"/>
  </r>
  <r>
    <s v="S09968"/>
    <d v="2023-02-23T13:42:00"/>
    <x v="29"/>
    <s v="P1467"/>
    <s v="T-Shirts_467"/>
    <x v="2"/>
    <s v="Blue"/>
    <s v="XXL"/>
    <n v="1"/>
    <n v="503.42"/>
    <n v="317.36"/>
    <n v="503.42"/>
    <n v="317.36"/>
    <s v="C29967"/>
    <s v="Meena_9967"/>
    <s v="Tiruchirappalli"/>
    <n v="10.7905"/>
    <n v="78.704700000000003"/>
    <s v="SP149"/>
    <s v="Salesperson_49"/>
    <s v="Cancelled"/>
    <s v="mobile_app"/>
  </r>
  <r>
    <s v="S09969"/>
    <d v="2024-08-23T21:10:00"/>
    <x v="68"/>
    <s v="P1468"/>
    <s v="Men's_468"/>
    <x v="4"/>
    <s v="Blue"/>
    <s v="XS"/>
    <n v="4"/>
    <n v="1622.11"/>
    <n v="1433.76"/>
    <n v="6488.44"/>
    <n v="5735.04"/>
    <s v="C29968"/>
    <s v="Ravi_9968"/>
    <s v="Tirunelveli"/>
    <n v="8.7139000000000006"/>
    <n v="77.756699999999995"/>
    <s v="SP109"/>
    <s v="Salesperson_9"/>
    <s v="Cancelled"/>
    <s v="in-store"/>
  </r>
  <r>
    <s v="S09970"/>
    <d v="2023-11-21T15:46:00"/>
    <x v="51"/>
    <s v="P1469"/>
    <s v="Kid's_469"/>
    <x v="5"/>
    <s v="Red"/>
    <s v="XXL"/>
    <n v="3"/>
    <n v="2160.75"/>
    <n v="1851.8"/>
    <n v="6482.25"/>
    <n v="5555.4"/>
    <s v="C29969"/>
    <s v="Ravi_9969"/>
    <s v="Chennai"/>
    <n v="13.082700000000001"/>
    <n v="80.270700000000005"/>
    <s v="SP131"/>
    <s v="Salesperson_31"/>
    <s v="Shipped"/>
    <s v="mobile_app"/>
  </r>
  <r>
    <s v="S09971"/>
    <d v="2023-04-30T21:38:00"/>
    <x v="56"/>
    <s v="P1470"/>
    <s v="Kurta_470"/>
    <x v="1"/>
    <s v="Blue"/>
    <s v="XL"/>
    <n v="1"/>
    <n v="2457.56"/>
    <n v="2117.5300000000002"/>
    <n v="2457.56"/>
    <n v="2117.5300000000002"/>
    <s v="C29970"/>
    <s v="Kavin_9970"/>
    <s v="Tirunelveli"/>
    <n v="8.7139000000000006"/>
    <n v="77.756699999999995"/>
    <s v="SP126"/>
    <s v="Salesperson_26"/>
    <s v="Paid"/>
    <s v="online"/>
  </r>
  <r>
    <s v="S09972"/>
    <d v="2023-08-03T13:43:00"/>
    <x v="58"/>
    <s v="P1471"/>
    <s v="Kurta_471"/>
    <x v="1"/>
    <s v="Pink"/>
    <s v="M"/>
    <n v="1"/>
    <n v="2194.4699999999998"/>
    <n v="1871.34"/>
    <n v="2194.4699999999998"/>
    <n v="1871.34"/>
    <s v="C29971"/>
    <s v="Aarav_9971"/>
    <s v="Madurai"/>
    <n v="9.9252000000000002"/>
    <n v="78.119799999999998"/>
    <s v="SP135"/>
    <s v="Salesperson_35"/>
    <s v="Paid"/>
    <s v="online"/>
  </r>
  <r>
    <s v="S09973"/>
    <d v="2023-06-20T19:19:00"/>
    <x v="88"/>
    <s v="P1472"/>
    <s v="Kid's_472"/>
    <x v="5"/>
    <s v="Maroon"/>
    <s v="XS"/>
    <n v="1"/>
    <n v="1227.82"/>
    <n v="774.02"/>
    <n v="1227.82"/>
    <n v="774.02"/>
    <s v="C29972"/>
    <s v="Kavin_9972"/>
    <s v="Madurai"/>
    <n v="9.9252000000000002"/>
    <n v="78.119799999999998"/>
    <s v="SP111"/>
    <s v="Salesperson_11"/>
    <s v="Returned"/>
    <s v="mobile_app"/>
  </r>
  <r>
    <s v="S09974"/>
    <d v="2024-08-04T16:28:00"/>
    <x v="60"/>
    <s v="P1473"/>
    <s v="T-Shirts_473"/>
    <x v="2"/>
    <s v="Pink"/>
    <s v="L"/>
    <n v="1"/>
    <n v="1840.12"/>
    <n v="1596.83"/>
    <n v="1840.12"/>
    <n v="1596.83"/>
    <s v="C29973"/>
    <s v="Diya_9973"/>
    <s v="Erode"/>
    <n v="11.34"/>
    <n v="77.717200000000005"/>
    <s v="SP120"/>
    <s v="Salesperson_20"/>
    <s v="Paid"/>
    <s v="third-party"/>
  </r>
  <r>
    <s v="S09975"/>
    <d v="2023-03-03T11:09:00"/>
    <x v="10"/>
    <s v="P1474"/>
    <s v="Sportswear_474"/>
    <x v="3"/>
    <s v="Yellow"/>
    <s v="XL"/>
    <n v="3"/>
    <n v="1383.05"/>
    <n v="895.29"/>
    <n v="4149.1499999999996"/>
    <n v="2685.87"/>
    <s v="C29974"/>
    <s v="Priya_9974"/>
    <s v="Erode"/>
    <n v="11.34"/>
    <n v="77.717200000000005"/>
    <s v="SP126"/>
    <s v="Salesperson_26"/>
    <s v="Pending"/>
    <s v="in-store"/>
  </r>
  <r>
    <s v="S09976"/>
    <d v="2023-01-27T18:15:00"/>
    <x v="17"/>
    <s v="P1475"/>
    <s v="Kurta_475"/>
    <x v="1"/>
    <s v="Yellow"/>
    <s v="L"/>
    <n v="1"/>
    <n v="2089.7199999999998"/>
    <n v="1328"/>
    <n v="2089.7199999999998"/>
    <n v="1328"/>
    <s v="C29975"/>
    <s v="Bhuvana_9975"/>
    <s v="Chennai"/>
    <n v="13.082700000000001"/>
    <n v="80.270700000000005"/>
    <s v="SP119"/>
    <s v="Salesperson_19"/>
    <s v="Pending"/>
    <s v="in-store"/>
  </r>
  <r>
    <s v="S09977"/>
    <d v="2023-07-26T11:03:00"/>
    <x v="78"/>
    <s v="P1476"/>
    <s v="Jeans_476"/>
    <x v="6"/>
    <s v="Black"/>
    <s v="XL"/>
    <n v="4"/>
    <n v="2308.06"/>
    <n v="1773.53"/>
    <n v="9232.24"/>
    <n v="7094.12"/>
    <s v="C29976"/>
    <s v="Kavin_9976"/>
    <s v="Tiruchirappalli"/>
    <n v="10.7905"/>
    <n v="78.704700000000003"/>
    <s v="SP143"/>
    <s v="Salesperson_43"/>
    <s v="Cancelled"/>
    <s v="in-store"/>
  </r>
  <r>
    <s v="S09978"/>
    <d v="2023-03-11T19:18:00"/>
    <x v="1"/>
    <s v="P1477"/>
    <s v="T-Shirts_477"/>
    <x v="2"/>
    <s v="Red"/>
    <s v="XL"/>
    <n v="4"/>
    <n v="1874.1"/>
    <n v="1644.76"/>
    <n v="7496.4"/>
    <n v="6579.04"/>
    <s v="C29977"/>
    <s v="Sathish_9977"/>
    <s v="Coimbatore"/>
    <n v="11.0168"/>
    <n v="76.955799999999996"/>
    <s v="SP111"/>
    <s v="Salesperson_11"/>
    <s v="Shipped"/>
    <s v="online"/>
  </r>
  <r>
    <s v="S09979"/>
    <d v="2023-05-23T14:17:00"/>
    <x v="27"/>
    <s v="P1478"/>
    <s v="Women's_478"/>
    <x v="0"/>
    <s v="Grey"/>
    <s v="L"/>
    <n v="4"/>
    <n v="1545.95"/>
    <n v="1339.47"/>
    <n v="6183.8"/>
    <n v="5357.88"/>
    <s v="C29978"/>
    <s v="Sanjay_9978"/>
    <s v="Salem"/>
    <n v="11.664300000000001"/>
    <n v="78.146000000000001"/>
    <s v="SP136"/>
    <s v="Salesperson_36"/>
    <s v="Cancelled"/>
    <s v="online"/>
  </r>
  <r>
    <s v="S09980"/>
    <d v="2024-08-27T16:41:00"/>
    <x v="20"/>
    <s v="P1479"/>
    <s v="Sarees_479"/>
    <x v="7"/>
    <s v="Grey"/>
    <s v="L"/>
    <n v="4"/>
    <n v="601.58000000000004"/>
    <n v="439.68"/>
    <n v="2406.3200000000002"/>
    <n v="1758.72"/>
    <s v="C29979"/>
    <s v="Ganesh_9979"/>
    <s v="Salem"/>
    <n v="11.664300000000001"/>
    <n v="78.146000000000001"/>
    <s v="SP110"/>
    <s v="Salesperson_10"/>
    <s v="Shipped"/>
    <s v="online"/>
  </r>
  <r>
    <s v="S09981"/>
    <d v="2024-03-18T17:12:00"/>
    <x v="7"/>
    <s v="P1480"/>
    <s v="Jeans_480"/>
    <x v="6"/>
    <s v="Yellow"/>
    <s v="XL"/>
    <n v="4"/>
    <n v="213.97"/>
    <n v="138.27000000000001"/>
    <n v="855.88"/>
    <n v="553.08000000000004"/>
    <s v="C29980"/>
    <s v="Anu_9980"/>
    <s v="Salem"/>
    <n v="11.664300000000001"/>
    <n v="78.146000000000001"/>
    <s v="SP103"/>
    <s v="Salesperson_3"/>
    <s v="Shipped"/>
    <s v="mobile_app"/>
  </r>
  <r>
    <s v="S09982"/>
    <d v="2023-11-18T16:06:00"/>
    <x v="44"/>
    <s v="P1481"/>
    <s v="Men's_481"/>
    <x v="4"/>
    <s v="Yellow"/>
    <s v="M"/>
    <n v="3"/>
    <n v="1725.89"/>
    <n v="1087.6600000000001"/>
    <n v="5177.67"/>
    <n v="3262.98"/>
    <s v="C29981"/>
    <s v="Ravi_9981"/>
    <s v="Madurai"/>
    <n v="9.9252000000000002"/>
    <n v="78.119799999999998"/>
    <s v="SP103"/>
    <s v="Salesperson_3"/>
    <s v="Cancelled"/>
    <s v="in-store"/>
  </r>
  <r>
    <s v="S09983"/>
    <d v="2023-07-22T20:30:00"/>
    <x v="15"/>
    <s v="P1482"/>
    <s v="Kid's_482"/>
    <x v="5"/>
    <s v="Pink"/>
    <s v="M"/>
    <n v="3"/>
    <n v="2050.09"/>
    <n v="1766.75"/>
    <n v="6150.27"/>
    <n v="5300.25"/>
    <s v="C29982"/>
    <s v="Bhuvana_9982"/>
    <s v="Erode"/>
    <n v="11.34"/>
    <n v="77.717200000000005"/>
    <s v="SP144"/>
    <s v="Salesperson_44"/>
    <s v="Returned"/>
    <s v="in-store"/>
  </r>
  <r>
    <s v="S09984"/>
    <d v="2023-07-19T12:13:00"/>
    <x v="15"/>
    <s v="P1483"/>
    <s v="Kid's_483"/>
    <x v="5"/>
    <s v="Pink"/>
    <s v="L"/>
    <n v="1"/>
    <n v="1401.36"/>
    <n v="1092.6400000000001"/>
    <n v="1401.36"/>
    <n v="1092.6400000000001"/>
    <s v="C29983"/>
    <s v="Devi_9983"/>
    <s v="Salem"/>
    <n v="11.664300000000001"/>
    <n v="78.146000000000001"/>
    <s v="SP130"/>
    <s v="Salesperson_30"/>
    <s v="Paid"/>
    <s v="mobile_app"/>
  </r>
  <r>
    <s v="S09985"/>
    <d v="2023-01-14T14:18:00"/>
    <x v="72"/>
    <s v="P1484"/>
    <s v="Women's_484"/>
    <x v="0"/>
    <s v="Pink"/>
    <s v="L"/>
    <n v="1"/>
    <n v="965.06"/>
    <n v="756.03"/>
    <n v="965.06"/>
    <n v="756.03"/>
    <s v="C29984"/>
    <s v="Anu_9984"/>
    <s v="Chennai"/>
    <n v="13.082700000000001"/>
    <n v="80.270700000000005"/>
    <s v="SP131"/>
    <s v="Salesperson_31"/>
    <s v="Pending"/>
    <s v="online"/>
  </r>
  <r>
    <s v="S09986"/>
    <d v="2024-02-25T19:54:00"/>
    <x v="73"/>
    <s v="P1485"/>
    <s v="Women's_485"/>
    <x v="0"/>
    <s v="Red"/>
    <s v="XS"/>
    <n v="1"/>
    <n v="423.57"/>
    <n v="344.87"/>
    <n v="423.57"/>
    <n v="344.87"/>
    <s v="C29985"/>
    <s v="Ganesh_9985"/>
    <s v="Coimbatore"/>
    <n v="11.0168"/>
    <n v="76.955799999999996"/>
    <s v="SP128"/>
    <s v="Salesperson_28"/>
    <s v="Cancelled"/>
    <s v="in-store"/>
  </r>
  <r>
    <s v="S09987"/>
    <d v="2024-01-08T13:22:00"/>
    <x v="65"/>
    <s v="P1486"/>
    <s v="Sportswear_486"/>
    <x v="3"/>
    <s v="Grey"/>
    <s v="L"/>
    <n v="2"/>
    <n v="1364.04"/>
    <n v="869.02"/>
    <n v="2728.08"/>
    <n v="1738.04"/>
    <s v="C29986"/>
    <s v="Priya_9986"/>
    <s v="Chennai"/>
    <n v="13.082700000000001"/>
    <n v="80.270700000000005"/>
    <s v="SP103"/>
    <s v="Salesperson_3"/>
    <s v="Pending"/>
    <s v="in-store"/>
  </r>
  <r>
    <s v="S09988"/>
    <d v="2024-05-04T17:04:00"/>
    <x v="47"/>
    <s v="P1487"/>
    <s v="Kid's_487"/>
    <x v="5"/>
    <s v="Red"/>
    <s v="XS"/>
    <n v="2"/>
    <n v="1314.22"/>
    <n v="928.7"/>
    <n v="2628.44"/>
    <n v="1857.4"/>
    <s v="C29987"/>
    <s v="Lakshmi_9987"/>
    <s v="Tiruchirappalli"/>
    <n v="10.7905"/>
    <n v="78.704700000000003"/>
    <s v="SP144"/>
    <s v="Salesperson_44"/>
    <s v="Shipped"/>
    <s v="in-store"/>
  </r>
  <r>
    <s v="S09989"/>
    <d v="2023-04-01T17:44:00"/>
    <x v="67"/>
    <s v="P1488"/>
    <s v="T-Shirts_488"/>
    <x v="2"/>
    <s v="Green"/>
    <s v="S"/>
    <n v="1"/>
    <n v="2026.37"/>
    <n v="1812.54"/>
    <n v="2026.37"/>
    <n v="1812.54"/>
    <s v="C29988"/>
    <s v="Anu_9988"/>
    <s v="Madurai"/>
    <n v="9.9252000000000002"/>
    <n v="78.119799999999998"/>
    <s v="SP108"/>
    <s v="Salesperson_8"/>
    <s v="Pending"/>
    <s v="in-store"/>
  </r>
  <r>
    <s v="S09990"/>
    <d v="2024-09-03T16:31:00"/>
    <x v="22"/>
    <s v="P1489"/>
    <s v="Sarees_489"/>
    <x v="7"/>
    <s v="Yellow"/>
    <s v="S"/>
    <n v="1"/>
    <n v="1190.94"/>
    <n v="863.44"/>
    <n v="1190.94"/>
    <n v="863.44"/>
    <s v="C29989"/>
    <s v="Kavin_9989"/>
    <s v="Chennai"/>
    <n v="13.082700000000001"/>
    <n v="80.270700000000005"/>
    <s v="SP138"/>
    <s v="Salesperson_38"/>
    <s v="Returned"/>
    <s v="mobile_app"/>
  </r>
  <r>
    <s v="S09991"/>
    <d v="2023-08-12T11:22:00"/>
    <x v="92"/>
    <s v="P1490"/>
    <s v="Women's_490"/>
    <x v="0"/>
    <s v="Green"/>
    <s v="M"/>
    <n v="3"/>
    <n v="2001.61"/>
    <n v="1762.99"/>
    <n v="6004.83"/>
    <n v="5288.97"/>
    <s v="C29990"/>
    <s v="Karthik_9990"/>
    <s v="Erode"/>
    <n v="11.34"/>
    <n v="77.717200000000005"/>
    <s v="SP111"/>
    <s v="Salesperson_11"/>
    <s v="Paid"/>
    <s v="in-store"/>
  </r>
  <r>
    <s v="S09992"/>
    <d v="2023-03-31T16:47:00"/>
    <x v="67"/>
    <s v="P1491"/>
    <s v="Kid's_491"/>
    <x v="5"/>
    <s v="Red"/>
    <s v="S"/>
    <n v="1"/>
    <n v="496.65"/>
    <n v="376.76"/>
    <n v="496.65"/>
    <n v="376.76"/>
    <s v="C29991"/>
    <s v="Karthik_9991"/>
    <s v="Salem"/>
    <n v="11.664300000000001"/>
    <n v="78.146000000000001"/>
    <s v="SP141"/>
    <s v="Salesperson_41"/>
    <s v="Paid"/>
    <s v="online"/>
  </r>
  <r>
    <s v="S09993"/>
    <d v="2024-06-09T13:50:00"/>
    <x v="40"/>
    <s v="P1492"/>
    <s v="T-Shirts_492"/>
    <x v="2"/>
    <s v="Blue"/>
    <s v="XS"/>
    <n v="2"/>
    <n v="2096.46"/>
    <n v="1758.37"/>
    <n v="4192.92"/>
    <n v="3516.74"/>
    <s v="C29992"/>
    <s v="Ganesh_9992"/>
    <s v="Tiruchirappalli"/>
    <n v="10.7905"/>
    <n v="78.704700000000003"/>
    <s v="SP136"/>
    <s v="Salesperson_36"/>
    <s v="Shipped"/>
    <s v="online"/>
  </r>
  <r>
    <s v="S09994"/>
    <d v="2024-04-28T14:34:00"/>
    <x v="75"/>
    <s v="P1493"/>
    <s v="Sarees_493"/>
    <x v="7"/>
    <s v="White"/>
    <s v="M"/>
    <n v="1"/>
    <n v="934.89"/>
    <n v="683.08"/>
    <n v="934.89"/>
    <n v="683.08"/>
    <s v="C29993"/>
    <s v="Kavin_9993"/>
    <s v="Tirunelveli"/>
    <n v="8.7139000000000006"/>
    <n v="77.756699999999995"/>
    <s v="SP144"/>
    <s v="Salesperson_44"/>
    <s v="Returned"/>
    <s v="online"/>
  </r>
  <r>
    <s v="S09995"/>
    <d v="2023-01-29T11:49:00"/>
    <x v="17"/>
    <s v="P1494"/>
    <s v="Women's_494"/>
    <x v="0"/>
    <s v="Grey"/>
    <s v="L"/>
    <n v="2"/>
    <n v="453.72"/>
    <n v="309.02"/>
    <n v="907.44"/>
    <n v="618.04"/>
    <s v="C29994"/>
    <s v="Karthik_9994"/>
    <s v="Erode"/>
    <n v="11.34"/>
    <n v="77.717200000000005"/>
    <s v="SP145"/>
    <s v="Salesperson_45"/>
    <s v="Cancelled"/>
    <s v="online"/>
  </r>
  <r>
    <s v="S09996"/>
    <d v="2024-03-16T12:31:00"/>
    <x v="24"/>
    <s v="P1495"/>
    <s v="Jeans_495"/>
    <x v="6"/>
    <s v="Pink"/>
    <s v="M"/>
    <n v="2"/>
    <n v="978.76"/>
    <n v="620.30999999999995"/>
    <n v="1957.52"/>
    <n v="1240.6199999999999"/>
    <s v="C29995"/>
    <s v="Bhuvana_9995"/>
    <s v="Tirunelveli"/>
    <n v="8.7139000000000006"/>
    <n v="77.756699999999995"/>
    <s v="SP101"/>
    <s v="Salesperson_1"/>
    <s v="Cancelled"/>
    <s v="online"/>
  </r>
  <r>
    <s v="S09997"/>
    <d v="2024-09-02T21:44:00"/>
    <x v="22"/>
    <s v="P1496"/>
    <s v="Kid's_496"/>
    <x v="5"/>
    <s v="Pink"/>
    <s v="S"/>
    <n v="4"/>
    <n v="1077.43"/>
    <n v="872.41"/>
    <n v="4309.72"/>
    <n v="3489.64"/>
    <s v="C29996"/>
    <s v="Anu_9996"/>
    <s v="Vellore"/>
    <n v="12.916499999999999"/>
    <n v="79.132499999999993"/>
    <s v="SP123"/>
    <s v="Salesperson_23"/>
    <s v="Shipped"/>
    <s v="online"/>
  </r>
  <r>
    <s v="S09998"/>
    <d v="2023-11-05T15:40:00"/>
    <x v="5"/>
    <s v="P1497"/>
    <s v="Kid's_497"/>
    <x v="5"/>
    <s v="Red"/>
    <s v="XXL"/>
    <n v="1"/>
    <n v="2319.9899999999998"/>
    <n v="1542.04"/>
    <n v="2319.9899999999998"/>
    <n v="1542.04"/>
    <s v="C29997"/>
    <s v="Lakshmi_9997"/>
    <s v="Tiruchirappalli"/>
    <n v="10.7905"/>
    <n v="78.704700000000003"/>
    <s v="SP145"/>
    <s v="Salesperson_45"/>
    <s v="Paid"/>
    <s v="in-store"/>
  </r>
  <r>
    <s v="S09999"/>
    <d v="2023-10-28T15:10:00"/>
    <x v="66"/>
    <s v="P1498"/>
    <s v="T-Shirts_498"/>
    <x v="2"/>
    <s v="Black"/>
    <s v="XS"/>
    <n v="2"/>
    <n v="1422.73"/>
    <n v="1220.44"/>
    <n v="2845.46"/>
    <n v="2440.88"/>
    <s v="C29998"/>
    <s v="Priya_9998"/>
    <s v="Coimbatore"/>
    <n v="11.0168"/>
    <n v="76.955799999999996"/>
    <s v="SP119"/>
    <s v="Salesperson_19"/>
    <s v="Pending"/>
    <s v="mobile_app"/>
  </r>
  <r>
    <s v="S10000"/>
    <d v="2023-12-31T15:52:00"/>
    <x v="34"/>
    <s v="P1499"/>
    <s v="Kid's_499"/>
    <x v="5"/>
    <s v="Maroon"/>
    <s v="XL"/>
    <n v="1"/>
    <n v="901.34"/>
    <n v="571.44000000000005"/>
    <n v="901.34"/>
    <n v="571.44000000000005"/>
    <s v="C29999"/>
    <s v="Karthik_9999"/>
    <s v="Salem"/>
    <n v="11.664300000000001"/>
    <n v="78.146000000000001"/>
    <s v="SP128"/>
    <s v="Salesperson_28"/>
    <s v="Paid"/>
    <s v="in-st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2B740-D35B-4D98-AF8B-642933AA1B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99" firstHeaderRow="1" firstDataRow="2" firstDataCol="1"/>
  <pivotFields count="25">
    <pivotField showAll="0"/>
    <pivotField numFmtId="22" showAll="0"/>
    <pivotField axis="axisRow" numFmtId="14" showAll="0">
      <items count="95">
        <item x="93"/>
        <item x="3"/>
        <item x="72"/>
        <item x="85"/>
        <item x="17"/>
        <item x="35"/>
        <item x="80"/>
        <item x="43"/>
        <item x="29"/>
        <item x="10"/>
        <item x="1"/>
        <item x="16"/>
        <item x="77"/>
        <item x="67"/>
        <item x="48"/>
        <item x="71"/>
        <item x="12"/>
        <item x="56"/>
        <item x="32"/>
        <item x="64"/>
        <item x="62"/>
        <item x="27"/>
        <item x="30"/>
        <item x="87"/>
        <item x="23"/>
        <item x="88"/>
        <item x="42"/>
        <item x="90"/>
        <item x="91"/>
        <item x="15"/>
        <item x="78"/>
        <item x="58"/>
        <item x="92"/>
        <item x="63"/>
        <item x="4"/>
        <item x="0"/>
        <item x="74"/>
        <item x="61"/>
        <item x="70"/>
        <item x="21"/>
        <item x="31"/>
        <item x="37"/>
        <item x="69"/>
        <item x="66"/>
        <item x="5"/>
        <item x="81"/>
        <item x="44"/>
        <item x="51"/>
        <item x="33"/>
        <item x="50"/>
        <item x="19"/>
        <item x="41"/>
        <item x="34"/>
        <item x="39"/>
        <item x="65"/>
        <item x="49"/>
        <item x="57"/>
        <item x="53"/>
        <item x="52"/>
        <item x="18"/>
        <item x="73"/>
        <item x="14"/>
        <item x="8"/>
        <item x="24"/>
        <item x="7"/>
        <item x="26"/>
        <item x="82"/>
        <item x="86"/>
        <item x="45"/>
        <item x="75"/>
        <item x="47"/>
        <item x="83"/>
        <item x="36"/>
        <item x="89"/>
        <item x="54"/>
        <item x="40"/>
        <item x="13"/>
        <item x="11"/>
        <item x="2"/>
        <item x="9"/>
        <item x="84"/>
        <item x="59"/>
        <item x="79"/>
        <item x="60"/>
        <item x="46"/>
        <item x="76"/>
        <item x="68"/>
        <item x="20"/>
        <item x="22"/>
        <item x="38"/>
        <item x="6"/>
        <item x="55"/>
        <item x="25"/>
        <item x="28"/>
        <item t="default"/>
      </items>
    </pivotField>
    <pivotField showAll="0"/>
    <pivotField showAll="0"/>
    <pivotField axis="axisCol" showAll="0">
      <items count="9">
        <item x="6"/>
        <item x="5"/>
        <item x="1"/>
        <item x="4"/>
        <item x="7"/>
        <item x="3"/>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Fields count="1">
    <field x="5"/>
  </colFields>
  <colItems count="9">
    <i>
      <x/>
    </i>
    <i>
      <x v="1"/>
    </i>
    <i>
      <x v="2"/>
    </i>
    <i>
      <x v="3"/>
    </i>
    <i>
      <x v="4"/>
    </i>
    <i>
      <x v="5"/>
    </i>
    <i>
      <x v="6"/>
    </i>
    <i>
      <x v="7"/>
    </i>
    <i t="grand">
      <x/>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55A9E-35FA-4F79-85B2-18F50DBE6153}">
  <dimension ref="A1:G1049"/>
  <sheetViews>
    <sheetView topLeftCell="A598" workbookViewId="0">
      <selection activeCell="D282" sqref="D282"/>
    </sheetView>
  </sheetViews>
  <sheetFormatPr defaultRowHeight="14.4"/>
  <cols>
    <col min="1" max="1" width="13.88671875" customWidth="1"/>
    <col min="2" max="2" width="16.77734375" customWidth="1"/>
    <col min="3" max="3" width="16.44140625" customWidth="1"/>
    <col min="4" max="4" width="19.88671875" customWidth="1"/>
    <col min="5" max="6" width="12.44140625" customWidth="1"/>
    <col min="7" max="7" width="12.5546875" customWidth="1"/>
    <col min="11" max="11" width="15.44140625" customWidth="1"/>
  </cols>
  <sheetData>
    <row r="1" spans="1:7">
      <c r="A1" t="s">
        <v>0</v>
      </c>
      <c r="B1" t="s">
        <v>34410</v>
      </c>
      <c r="C1" t="s">
        <v>34424</v>
      </c>
      <c r="D1" t="s">
        <v>34412</v>
      </c>
      <c r="E1" t="s">
        <v>34425</v>
      </c>
      <c r="F1" t="s">
        <v>34426</v>
      </c>
      <c r="G1" t="s">
        <v>34427</v>
      </c>
    </row>
    <row r="2" spans="1:7">
      <c r="A2" s="1">
        <v>44192</v>
      </c>
      <c r="B2" s="1">
        <f>A2+1</f>
        <v>44193</v>
      </c>
      <c r="C2" t="s">
        <v>34416</v>
      </c>
      <c r="D2" t="str">
        <f>VLOOKUP(C2,trend_sales_map!$A$2:$B$5,2,)</f>
        <v>oversized_tshirt</v>
      </c>
      <c r="E2">
        <v>4</v>
      </c>
      <c r="F2" t="s">
        <v>6</v>
      </c>
      <c r="G2" t="s">
        <v>2</v>
      </c>
    </row>
    <row r="3" spans="1:7">
      <c r="A3" s="1">
        <v>44199</v>
      </c>
      <c r="B3" s="1">
        <f t="shared" ref="B3:B66" si="0">A3+1</f>
        <v>44200</v>
      </c>
      <c r="C3" t="s">
        <v>34416</v>
      </c>
      <c r="D3" t="str">
        <f>VLOOKUP(C3,trend_sales_map!$A$2:$B$5,2,)</f>
        <v>oversized_tshirt</v>
      </c>
      <c r="E3">
        <v>0</v>
      </c>
      <c r="F3" t="s">
        <v>6</v>
      </c>
      <c r="G3" t="s">
        <v>2</v>
      </c>
    </row>
    <row r="4" spans="1:7">
      <c r="A4" s="1">
        <v>44206</v>
      </c>
      <c r="B4" s="1">
        <f t="shared" si="0"/>
        <v>44207</v>
      </c>
      <c r="C4" t="s">
        <v>34416</v>
      </c>
      <c r="D4" t="str">
        <f>VLOOKUP(C4,trend_sales_map!$A$2:$B$5,2,)</f>
        <v>oversized_tshirt</v>
      </c>
      <c r="E4">
        <v>4</v>
      </c>
      <c r="F4" t="s">
        <v>6</v>
      </c>
      <c r="G4" t="s">
        <v>2</v>
      </c>
    </row>
    <row r="5" spans="1:7">
      <c r="A5" s="1">
        <v>44213</v>
      </c>
      <c r="B5" s="1">
        <f t="shared" si="0"/>
        <v>44214</v>
      </c>
      <c r="C5" t="s">
        <v>34416</v>
      </c>
      <c r="D5" t="str">
        <f>VLOOKUP(C5,trend_sales_map!$A$2:$B$5,2,)</f>
        <v>oversized_tshirt</v>
      </c>
      <c r="E5">
        <v>0</v>
      </c>
      <c r="F5" t="s">
        <v>6</v>
      </c>
      <c r="G5" t="s">
        <v>2</v>
      </c>
    </row>
    <row r="6" spans="1:7">
      <c r="A6" s="1">
        <v>44220</v>
      </c>
      <c r="B6" s="1">
        <f t="shared" si="0"/>
        <v>44221</v>
      </c>
      <c r="C6" t="s">
        <v>34416</v>
      </c>
      <c r="D6" t="str">
        <f>VLOOKUP(C6,trend_sales_map!$A$2:$B$5,2,)</f>
        <v>oversized_tshirt</v>
      </c>
      <c r="E6">
        <v>5</v>
      </c>
      <c r="F6" t="s">
        <v>6</v>
      </c>
      <c r="G6" t="s">
        <v>2</v>
      </c>
    </row>
    <row r="7" spans="1:7">
      <c r="A7" s="1">
        <v>44227</v>
      </c>
      <c r="B7" s="1">
        <f t="shared" si="0"/>
        <v>44228</v>
      </c>
      <c r="C7" t="s">
        <v>34416</v>
      </c>
      <c r="D7" t="str">
        <f>VLOOKUP(C7,trend_sales_map!$A$2:$B$5,2,)</f>
        <v>oversized_tshirt</v>
      </c>
      <c r="E7">
        <v>4</v>
      </c>
      <c r="F7" t="s">
        <v>6</v>
      </c>
      <c r="G7" t="s">
        <v>2</v>
      </c>
    </row>
    <row r="8" spans="1:7">
      <c r="A8" s="1">
        <v>44234</v>
      </c>
      <c r="B8" s="1">
        <f t="shared" si="0"/>
        <v>44235</v>
      </c>
      <c r="C8" t="s">
        <v>34416</v>
      </c>
      <c r="D8" t="str">
        <f>VLOOKUP(C8,trend_sales_map!$A$2:$B$5,2,)</f>
        <v>oversized_tshirt</v>
      </c>
      <c r="E8">
        <v>4</v>
      </c>
      <c r="F8" t="s">
        <v>6</v>
      </c>
      <c r="G8" t="s">
        <v>2</v>
      </c>
    </row>
    <row r="9" spans="1:7">
      <c r="A9" s="1">
        <v>44241</v>
      </c>
      <c r="B9" s="1">
        <f t="shared" si="0"/>
        <v>44242</v>
      </c>
      <c r="C9" t="s">
        <v>34416</v>
      </c>
      <c r="D9" t="str">
        <f>VLOOKUP(C9,trend_sales_map!$A$2:$B$5,2,)</f>
        <v>oversized_tshirt</v>
      </c>
      <c r="E9">
        <v>4</v>
      </c>
      <c r="F9" t="s">
        <v>6</v>
      </c>
      <c r="G9" t="s">
        <v>2</v>
      </c>
    </row>
    <row r="10" spans="1:7">
      <c r="A10" s="1">
        <v>44248</v>
      </c>
      <c r="B10" s="1">
        <f t="shared" si="0"/>
        <v>44249</v>
      </c>
      <c r="C10" t="s">
        <v>34416</v>
      </c>
      <c r="D10" t="str">
        <f>VLOOKUP(C10,trend_sales_map!$A$2:$B$5,2,)</f>
        <v>oversized_tshirt</v>
      </c>
      <c r="E10">
        <v>5</v>
      </c>
      <c r="F10" t="s">
        <v>6</v>
      </c>
      <c r="G10" t="s">
        <v>2</v>
      </c>
    </row>
    <row r="11" spans="1:7">
      <c r="A11" s="1">
        <v>44255</v>
      </c>
      <c r="B11" s="1">
        <f t="shared" si="0"/>
        <v>44256</v>
      </c>
      <c r="C11" t="s">
        <v>34416</v>
      </c>
      <c r="D11" t="str">
        <f>VLOOKUP(C11,trend_sales_map!$A$2:$B$5,2,)</f>
        <v>oversized_tshirt</v>
      </c>
      <c r="E11">
        <v>7</v>
      </c>
      <c r="F11" t="s">
        <v>6</v>
      </c>
      <c r="G11" t="s">
        <v>2</v>
      </c>
    </row>
    <row r="12" spans="1:7">
      <c r="A12" s="1">
        <v>44262</v>
      </c>
      <c r="B12" s="1">
        <f t="shared" si="0"/>
        <v>44263</v>
      </c>
      <c r="C12" t="s">
        <v>34416</v>
      </c>
      <c r="D12" t="str">
        <f>VLOOKUP(C12,trend_sales_map!$A$2:$B$5,2,)</f>
        <v>oversized_tshirt</v>
      </c>
      <c r="E12">
        <v>4</v>
      </c>
      <c r="F12" t="s">
        <v>6</v>
      </c>
      <c r="G12" t="s">
        <v>2</v>
      </c>
    </row>
    <row r="13" spans="1:7">
      <c r="A13" s="1">
        <v>44269</v>
      </c>
      <c r="B13" s="1">
        <f t="shared" si="0"/>
        <v>44270</v>
      </c>
      <c r="C13" t="s">
        <v>34416</v>
      </c>
      <c r="D13" t="str">
        <f>VLOOKUP(C13,trend_sales_map!$A$2:$B$5,2,)</f>
        <v>oversized_tshirt</v>
      </c>
      <c r="E13">
        <v>7</v>
      </c>
      <c r="F13" t="s">
        <v>6</v>
      </c>
      <c r="G13" t="s">
        <v>2</v>
      </c>
    </row>
    <row r="14" spans="1:7">
      <c r="A14" s="1">
        <v>44276</v>
      </c>
      <c r="B14" s="1">
        <f t="shared" si="0"/>
        <v>44277</v>
      </c>
      <c r="C14" t="s">
        <v>34416</v>
      </c>
      <c r="D14" t="str">
        <f>VLOOKUP(C14,trend_sales_map!$A$2:$B$5,2,)</f>
        <v>oversized_tshirt</v>
      </c>
      <c r="E14">
        <v>6</v>
      </c>
      <c r="F14" t="s">
        <v>6</v>
      </c>
      <c r="G14" t="s">
        <v>2</v>
      </c>
    </row>
    <row r="15" spans="1:7">
      <c r="A15" s="1">
        <v>44283</v>
      </c>
      <c r="B15" s="1">
        <f t="shared" si="0"/>
        <v>44284</v>
      </c>
      <c r="C15" t="s">
        <v>34416</v>
      </c>
      <c r="D15" t="str">
        <f>VLOOKUP(C15,trend_sales_map!$A$2:$B$5,2,)</f>
        <v>oversized_tshirt</v>
      </c>
      <c r="E15">
        <v>8</v>
      </c>
      <c r="F15" t="s">
        <v>6</v>
      </c>
      <c r="G15" t="s">
        <v>2</v>
      </c>
    </row>
    <row r="16" spans="1:7">
      <c r="A16" s="1">
        <v>44290</v>
      </c>
      <c r="B16" s="1">
        <f t="shared" si="0"/>
        <v>44291</v>
      </c>
      <c r="C16" t="s">
        <v>34416</v>
      </c>
      <c r="D16" t="str">
        <f>VLOOKUP(C16,trend_sales_map!$A$2:$B$5,2,)</f>
        <v>oversized_tshirt</v>
      </c>
      <c r="E16">
        <v>9</v>
      </c>
      <c r="F16" t="s">
        <v>6</v>
      </c>
      <c r="G16" t="s">
        <v>2</v>
      </c>
    </row>
    <row r="17" spans="1:7">
      <c r="A17" s="1">
        <v>44297</v>
      </c>
      <c r="B17" s="1">
        <f t="shared" si="0"/>
        <v>44298</v>
      </c>
      <c r="C17" t="s">
        <v>34416</v>
      </c>
      <c r="D17" t="str">
        <f>VLOOKUP(C17,trend_sales_map!$A$2:$B$5,2,)</f>
        <v>oversized_tshirt</v>
      </c>
      <c r="E17">
        <v>6</v>
      </c>
      <c r="F17" t="s">
        <v>6</v>
      </c>
      <c r="G17" t="s">
        <v>2</v>
      </c>
    </row>
    <row r="18" spans="1:7">
      <c r="A18" s="1">
        <v>44304</v>
      </c>
      <c r="B18" s="1">
        <f t="shared" si="0"/>
        <v>44305</v>
      </c>
      <c r="C18" t="s">
        <v>34416</v>
      </c>
      <c r="D18" t="str">
        <f>VLOOKUP(C18,trend_sales_map!$A$2:$B$5,2,)</f>
        <v>oversized_tshirt</v>
      </c>
      <c r="E18">
        <v>4</v>
      </c>
      <c r="F18" t="s">
        <v>6</v>
      </c>
      <c r="G18" t="s">
        <v>2</v>
      </c>
    </row>
    <row r="19" spans="1:7">
      <c r="A19" s="1">
        <v>44311</v>
      </c>
      <c r="B19" s="1">
        <f t="shared" si="0"/>
        <v>44312</v>
      </c>
      <c r="C19" t="s">
        <v>34416</v>
      </c>
      <c r="D19" t="str">
        <f>VLOOKUP(C19,trend_sales_map!$A$2:$B$5,2,)</f>
        <v>oversized_tshirt</v>
      </c>
      <c r="E19">
        <v>10</v>
      </c>
      <c r="F19" t="s">
        <v>6</v>
      </c>
      <c r="G19" t="s">
        <v>2</v>
      </c>
    </row>
    <row r="20" spans="1:7">
      <c r="A20" s="1">
        <v>44318</v>
      </c>
      <c r="B20" s="1">
        <f t="shared" si="0"/>
        <v>44319</v>
      </c>
      <c r="C20" t="s">
        <v>34416</v>
      </c>
      <c r="D20" t="str">
        <f>VLOOKUP(C20,trend_sales_map!$A$2:$B$5,2,)</f>
        <v>oversized_tshirt</v>
      </c>
      <c r="E20">
        <v>9</v>
      </c>
      <c r="F20" t="s">
        <v>6</v>
      </c>
      <c r="G20" t="s">
        <v>2</v>
      </c>
    </row>
    <row r="21" spans="1:7">
      <c r="A21" s="1">
        <v>44325</v>
      </c>
      <c r="B21" s="1">
        <f t="shared" si="0"/>
        <v>44326</v>
      </c>
      <c r="C21" t="s">
        <v>34416</v>
      </c>
      <c r="D21" t="str">
        <f>VLOOKUP(C21,trend_sales_map!$A$2:$B$5,2,)</f>
        <v>oversized_tshirt</v>
      </c>
      <c r="E21">
        <v>12</v>
      </c>
      <c r="F21" t="s">
        <v>6</v>
      </c>
      <c r="G21" t="s">
        <v>2</v>
      </c>
    </row>
    <row r="22" spans="1:7">
      <c r="A22" s="1">
        <v>44332</v>
      </c>
      <c r="B22" s="1">
        <f t="shared" si="0"/>
        <v>44333</v>
      </c>
      <c r="C22" t="s">
        <v>34416</v>
      </c>
      <c r="D22" t="str">
        <f>VLOOKUP(C22,trend_sales_map!$A$2:$B$5,2,)</f>
        <v>oversized_tshirt</v>
      </c>
      <c r="E22">
        <v>10</v>
      </c>
      <c r="F22" t="s">
        <v>6</v>
      </c>
      <c r="G22" t="s">
        <v>2</v>
      </c>
    </row>
    <row r="23" spans="1:7">
      <c r="A23" s="1">
        <v>44339</v>
      </c>
      <c r="B23" s="1">
        <f t="shared" si="0"/>
        <v>44340</v>
      </c>
      <c r="C23" t="s">
        <v>34416</v>
      </c>
      <c r="D23" t="str">
        <f>VLOOKUP(C23,trend_sales_map!$A$2:$B$5,2,)</f>
        <v>oversized_tshirt</v>
      </c>
      <c r="E23">
        <v>9</v>
      </c>
      <c r="F23" t="s">
        <v>6</v>
      </c>
      <c r="G23" t="s">
        <v>2</v>
      </c>
    </row>
    <row r="24" spans="1:7">
      <c r="A24" s="1">
        <v>44346</v>
      </c>
      <c r="B24" s="1">
        <f t="shared" si="0"/>
        <v>44347</v>
      </c>
      <c r="C24" t="s">
        <v>34416</v>
      </c>
      <c r="D24" t="str">
        <f>VLOOKUP(C24,trend_sales_map!$A$2:$B$5,2,)</f>
        <v>oversized_tshirt</v>
      </c>
      <c r="E24">
        <v>10</v>
      </c>
      <c r="F24" t="s">
        <v>6</v>
      </c>
      <c r="G24" t="s">
        <v>2</v>
      </c>
    </row>
    <row r="25" spans="1:7">
      <c r="A25" s="1">
        <v>44353</v>
      </c>
      <c r="B25" s="1">
        <f t="shared" si="0"/>
        <v>44354</v>
      </c>
      <c r="C25" t="s">
        <v>34416</v>
      </c>
      <c r="D25" t="str">
        <f>VLOOKUP(C25,trend_sales_map!$A$2:$B$5,2,)</f>
        <v>oversized_tshirt</v>
      </c>
      <c r="E25">
        <v>11</v>
      </c>
      <c r="F25" t="s">
        <v>6</v>
      </c>
      <c r="G25" t="s">
        <v>2</v>
      </c>
    </row>
    <row r="26" spans="1:7">
      <c r="A26" s="1">
        <v>44360</v>
      </c>
      <c r="B26" s="1">
        <f t="shared" si="0"/>
        <v>44361</v>
      </c>
      <c r="C26" t="s">
        <v>34416</v>
      </c>
      <c r="D26" t="str">
        <f>VLOOKUP(C26,trend_sales_map!$A$2:$B$5,2,)</f>
        <v>oversized_tshirt</v>
      </c>
      <c r="E26">
        <v>6</v>
      </c>
      <c r="F26" t="s">
        <v>6</v>
      </c>
      <c r="G26" t="s">
        <v>2</v>
      </c>
    </row>
    <row r="27" spans="1:7">
      <c r="A27" s="1">
        <v>44367</v>
      </c>
      <c r="B27" s="1">
        <f t="shared" si="0"/>
        <v>44368</v>
      </c>
      <c r="C27" t="s">
        <v>34416</v>
      </c>
      <c r="D27" t="str">
        <f>VLOOKUP(C27,trend_sales_map!$A$2:$B$5,2,)</f>
        <v>oversized_tshirt</v>
      </c>
      <c r="E27">
        <v>11</v>
      </c>
      <c r="F27" t="s">
        <v>6</v>
      </c>
      <c r="G27" t="s">
        <v>2</v>
      </c>
    </row>
    <row r="28" spans="1:7">
      <c r="A28" s="1">
        <v>44374</v>
      </c>
      <c r="B28" s="1">
        <f t="shared" si="0"/>
        <v>44375</v>
      </c>
      <c r="C28" t="s">
        <v>34416</v>
      </c>
      <c r="D28" t="str">
        <f>VLOOKUP(C28,trend_sales_map!$A$2:$B$5,2,)</f>
        <v>oversized_tshirt</v>
      </c>
      <c r="E28">
        <v>12</v>
      </c>
      <c r="F28" t="s">
        <v>6</v>
      </c>
      <c r="G28" t="s">
        <v>2</v>
      </c>
    </row>
    <row r="29" spans="1:7">
      <c r="A29" s="1">
        <v>44381</v>
      </c>
      <c r="B29" s="1">
        <f t="shared" si="0"/>
        <v>44382</v>
      </c>
      <c r="C29" t="s">
        <v>34416</v>
      </c>
      <c r="D29" t="str">
        <f>VLOOKUP(C29,trend_sales_map!$A$2:$B$5,2,)</f>
        <v>oversized_tshirt</v>
      </c>
      <c r="E29">
        <v>12</v>
      </c>
      <c r="F29" t="s">
        <v>6</v>
      </c>
      <c r="G29" t="s">
        <v>2</v>
      </c>
    </row>
    <row r="30" spans="1:7">
      <c r="A30" s="1">
        <v>44388</v>
      </c>
      <c r="B30" s="1">
        <f t="shared" si="0"/>
        <v>44389</v>
      </c>
      <c r="C30" t="s">
        <v>34416</v>
      </c>
      <c r="D30" t="str">
        <f>VLOOKUP(C30,trend_sales_map!$A$2:$B$5,2,)</f>
        <v>oversized_tshirt</v>
      </c>
      <c r="E30">
        <v>9</v>
      </c>
      <c r="F30" t="s">
        <v>6</v>
      </c>
      <c r="G30" t="s">
        <v>2</v>
      </c>
    </row>
    <row r="31" spans="1:7">
      <c r="A31" s="1">
        <v>44395</v>
      </c>
      <c r="B31" s="1">
        <f t="shared" si="0"/>
        <v>44396</v>
      </c>
      <c r="C31" t="s">
        <v>34416</v>
      </c>
      <c r="D31" t="str">
        <f>VLOOKUP(C31,trend_sales_map!$A$2:$B$5,2,)</f>
        <v>oversized_tshirt</v>
      </c>
      <c r="E31">
        <v>12</v>
      </c>
      <c r="F31" t="s">
        <v>6</v>
      </c>
      <c r="G31" t="s">
        <v>2</v>
      </c>
    </row>
    <row r="32" spans="1:7">
      <c r="A32" s="1">
        <v>44402</v>
      </c>
      <c r="B32" s="1">
        <f t="shared" si="0"/>
        <v>44403</v>
      </c>
      <c r="C32" t="s">
        <v>34416</v>
      </c>
      <c r="D32" t="str">
        <f>VLOOKUP(C32,trend_sales_map!$A$2:$B$5,2,)</f>
        <v>oversized_tshirt</v>
      </c>
      <c r="E32">
        <v>13</v>
      </c>
      <c r="F32" t="s">
        <v>6</v>
      </c>
      <c r="G32" t="s">
        <v>2</v>
      </c>
    </row>
    <row r="33" spans="1:7">
      <c r="A33" s="1">
        <v>44409</v>
      </c>
      <c r="B33" s="1">
        <f t="shared" si="0"/>
        <v>44410</v>
      </c>
      <c r="C33" t="s">
        <v>34416</v>
      </c>
      <c r="D33" t="str">
        <f>VLOOKUP(C33,trend_sales_map!$A$2:$B$5,2,)</f>
        <v>oversized_tshirt</v>
      </c>
      <c r="E33">
        <v>12</v>
      </c>
      <c r="F33" t="s">
        <v>6</v>
      </c>
      <c r="G33" t="s">
        <v>2</v>
      </c>
    </row>
    <row r="34" spans="1:7">
      <c r="A34" s="1">
        <v>44416</v>
      </c>
      <c r="B34" s="1">
        <f t="shared" si="0"/>
        <v>44417</v>
      </c>
      <c r="C34" t="s">
        <v>34416</v>
      </c>
      <c r="D34" t="str">
        <f>VLOOKUP(C34,trend_sales_map!$A$2:$B$5,2,)</f>
        <v>oversized_tshirt</v>
      </c>
      <c r="E34">
        <v>12</v>
      </c>
      <c r="F34" t="s">
        <v>6</v>
      </c>
      <c r="G34" t="s">
        <v>2</v>
      </c>
    </row>
    <row r="35" spans="1:7">
      <c r="A35" s="1">
        <v>44423</v>
      </c>
      <c r="B35" s="1">
        <f t="shared" si="0"/>
        <v>44424</v>
      </c>
      <c r="C35" t="s">
        <v>34416</v>
      </c>
      <c r="D35" t="str">
        <f>VLOOKUP(C35,trend_sales_map!$A$2:$B$5,2,)</f>
        <v>oversized_tshirt</v>
      </c>
      <c r="E35">
        <v>8</v>
      </c>
      <c r="F35" t="s">
        <v>6</v>
      </c>
      <c r="G35" t="s">
        <v>2</v>
      </c>
    </row>
    <row r="36" spans="1:7">
      <c r="A36" s="1">
        <v>44430</v>
      </c>
      <c r="B36" s="1">
        <f t="shared" si="0"/>
        <v>44431</v>
      </c>
      <c r="C36" t="s">
        <v>34416</v>
      </c>
      <c r="D36" t="str">
        <f>VLOOKUP(C36,trend_sales_map!$A$2:$B$5,2,)</f>
        <v>oversized_tshirt</v>
      </c>
      <c r="E36">
        <v>17</v>
      </c>
      <c r="F36" t="s">
        <v>6</v>
      </c>
      <c r="G36" t="s">
        <v>2</v>
      </c>
    </row>
    <row r="37" spans="1:7">
      <c r="A37" s="1">
        <v>44437</v>
      </c>
      <c r="B37" s="1">
        <f t="shared" si="0"/>
        <v>44438</v>
      </c>
      <c r="C37" t="s">
        <v>34416</v>
      </c>
      <c r="D37" t="str">
        <f>VLOOKUP(C37,trend_sales_map!$A$2:$B$5,2,)</f>
        <v>oversized_tshirt</v>
      </c>
      <c r="E37">
        <v>11</v>
      </c>
      <c r="F37" t="s">
        <v>6</v>
      </c>
      <c r="G37" t="s">
        <v>2</v>
      </c>
    </row>
    <row r="38" spans="1:7">
      <c r="A38" s="1">
        <v>44444</v>
      </c>
      <c r="B38" s="1">
        <f t="shared" si="0"/>
        <v>44445</v>
      </c>
      <c r="C38" t="s">
        <v>34416</v>
      </c>
      <c r="D38" t="str">
        <f>VLOOKUP(C38,trend_sales_map!$A$2:$B$5,2,)</f>
        <v>oversized_tshirt</v>
      </c>
      <c r="E38">
        <v>10</v>
      </c>
      <c r="F38" t="s">
        <v>6</v>
      </c>
      <c r="G38" t="s">
        <v>2</v>
      </c>
    </row>
    <row r="39" spans="1:7">
      <c r="A39" s="1">
        <v>44451</v>
      </c>
      <c r="B39" s="1">
        <f t="shared" si="0"/>
        <v>44452</v>
      </c>
      <c r="C39" t="s">
        <v>34416</v>
      </c>
      <c r="D39" t="str">
        <f>VLOOKUP(C39,trend_sales_map!$A$2:$B$5,2,)</f>
        <v>oversized_tshirt</v>
      </c>
      <c r="E39">
        <v>9</v>
      </c>
      <c r="F39" t="s">
        <v>6</v>
      </c>
      <c r="G39" t="s">
        <v>2</v>
      </c>
    </row>
    <row r="40" spans="1:7">
      <c r="A40" s="1">
        <v>44458</v>
      </c>
      <c r="B40" s="1">
        <f t="shared" si="0"/>
        <v>44459</v>
      </c>
      <c r="C40" t="s">
        <v>34416</v>
      </c>
      <c r="D40" t="str">
        <f>VLOOKUP(C40,trend_sales_map!$A$2:$B$5,2,)</f>
        <v>oversized_tshirt</v>
      </c>
      <c r="E40">
        <v>8</v>
      </c>
      <c r="F40" t="s">
        <v>6</v>
      </c>
      <c r="G40" t="s">
        <v>2</v>
      </c>
    </row>
    <row r="41" spans="1:7">
      <c r="A41" s="1">
        <v>44465</v>
      </c>
      <c r="B41" s="1">
        <f t="shared" si="0"/>
        <v>44466</v>
      </c>
      <c r="C41" t="s">
        <v>34416</v>
      </c>
      <c r="D41" t="str">
        <f>VLOOKUP(C41,trend_sales_map!$A$2:$B$5,2,)</f>
        <v>oversized_tshirt</v>
      </c>
      <c r="E41">
        <v>14</v>
      </c>
      <c r="F41" t="s">
        <v>6</v>
      </c>
      <c r="G41" t="s">
        <v>2</v>
      </c>
    </row>
    <row r="42" spans="1:7">
      <c r="A42" s="1">
        <v>44472</v>
      </c>
      <c r="B42" s="1">
        <f t="shared" si="0"/>
        <v>44473</v>
      </c>
      <c r="C42" t="s">
        <v>34416</v>
      </c>
      <c r="D42" t="str">
        <f>VLOOKUP(C42,trend_sales_map!$A$2:$B$5,2,)</f>
        <v>oversized_tshirt</v>
      </c>
      <c r="E42">
        <v>11</v>
      </c>
      <c r="F42" t="s">
        <v>6</v>
      </c>
      <c r="G42" t="s">
        <v>2</v>
      </c>
    </row>
    <row r="43" spans="1:7">
      <c r="A43" s="1">
        <v>44479</v>
      </c>
      <c r="B43" s="1">
        <f t="shared" si="0"/>
        <v>44480</v>
      </c>
      <c r="C43" t="s">
        <v>34416</v>
      </c>
      <c r="D43" t="str">
        <f>VLOOKUP(C43,trend_sales_map!$A$2:$B$5,2,)</f>
        <v>oversized_tshirt</v>
      </c>
      <c r="E43">
        <v>10</v>
      </c>
      <c r="F43" t="s">
        <v>6</v>
      </c>
      <c r="G43" t="s">
        <v>2</v>
      </c>
    </row>
    <row r="44" spans="1:7">
      <c r="A44" s="1">
        <v>44486</v>
      </c>
      <c r="B44" s="1">
        <f t="shared" si="0"/>
        <v>44487</v>
      </c>
      <c r="C44" t="s">
        <v>34416</v>
      </c>
      <c r="D44" t="str">
        <f>VLOOKUP(C44,trend_sales_map!$A$2:$B$5,2,)</f>
        <v>oversized_tshirt</v>
      </c>
      <c r="E44">
        <v>11</v>
      </c>
      <c r="F44" t="s">
        <v>6</v>
      </c>
      <c r="G44" t="s">
        <v>2</v>
      </c>
    </row>
    <row r="45" spans="1:7">
      <c r="A45" s="1">
        <v>44493</v>
      </c>
      <c r="B45" s="1">
        <f t="shared" si="0"/>
        <v>44494</v>
      </c>
      <c r="C45" t="s">
        <v>34416</v>
      </c>
      <c r="D45" t="str">
        <f>VLOOKUP(C45,trend_sales_map!$A$2:$B$5,2,)</f>
        <v>oversized_tshirt</v>
      </c>
      <c r="E45">
        <v>9</v>
      </c>
      <c r="F45" t="s">
        <v>6</v>
      </c>
      <c r="G45" t="s">
        <v>2</v>
      </c>
    </row>
    <row r="46" spans="1:7">
      <c r="A46" s="1">
        <v>44500</v>
      </c>
      <c r="B46" s="1">
        <f t="shared" si="0"/>
        <v>44501</v>
      </c>
      <c r="C46" t="s">
        <v>34416</v>
      </c>
      <c r="D46" t="str">
        <f>VLOOKUP(C46,trend_sales_map!$A$2:$B$5,2,)</f>
        <v>oversized_tshirt</v>
      </c>
      <c r="E46">
        <v>8</v>
      </c>
      <c r="F46" t="s">
        <v>6</v>
      </c>
      <c r="G46" t="s">
        <v>2</v>
      </c>
    </row>
    <row r="47" spans="1:7">
      <c r="A47" s="1">
        <v>44507</v>
      </c>
      <c r="B47" s="1">
        <f t="shared" si="0"/>
        <v>44508</v>
      </c>
      <c r="C47" t="s">
        <v>34416</v>
      </c>
      <c r="D47" t="str">
        <f>VLOOKUP(C47,trend_sales_map!$A$2:$B$5,2,)</f>
        <v>oversized_tshirt</v>
      </c>
      <c r="E47">
        <v>8</v>
      </c>
      <c r="F47" t="s">
        <v>6</v>
      </c>
      <c r="G47" t="s">
        <v>2</v>
      </c>
    </row>
    <row r="48" spans="1:7">
      <c r="A48" s="1">
        <v>44514</v>
      </c>
      <c r="B48" s="1">
        <f t="shared" si="0"/>
        <v>44515</v>
      </c>
      <c r="C48" t="s">
        <v>34416</v>
      </c>
      <c r="D48" t="str">
        <f>VLOOKUP(C48,trend_sales_map!$A$2:$B$5,2,)</f>
        <v>oversized_tshirt</v>
      </c>
      <c r="E48">
        <v>9</v>
      </c>
      <c r="F48" t="s">
        <v>6</v>
      </c>
      <c r="G48" t="s">
        <v>2</v>
      </c>
    </row>
    <row r="49" spans="1:7">
      <c r="A49" s="1">
        <v>44521</v>
      </c>
      <c r="B49" s="1">
        <f t="shared" si="0"/>
        <v>44522</v>
      </c>
      <c r="C49" t="s">
        <v>34416</v>
      </c>
      <c r="D49" t="str">
        <f>VLOOKUP(C49,trend_sales_map!$A$2:$B$5,2,)</f>
        <v>oversized_tshirt</v>
      </c>
      <c r="E49">
        <v>9</v>
      </c>
      <c r="F49" t="s">
        <v>6</v>
      </c>
      <c r="G49" t="s">
        <v>2</v>
      </c>
    </row>
    <row r="50" spans="1:7">
      <c r="A50" s="1">
        <v>44528</v>
      </c>
      <c r="B50" s="1">
        <f t="shared" si="0"/>
        <v>44529</v>
      </c>
      <c r="C50" t="s">
        <v>34416</v>
      </c>
      <c r="D50" t="str">
        <f>VLOOKUP(C50,trend_sales_map!$A$2:$B$5,2,)</f>
        <v>oversized_tshirt</v>
      </c>
      <c r="E50">
        <v>7</v>
      </c>
      <c r="F50" t="s">
        <v>6</v>
      </c>
      <c r="G50" t="s">
        <v>2</v>
      </c>
    </row>
    <row r="51" spans="1:7">
      <c r="A51" s="1">
        <v>44535</v>
      </c>
      <c r="B51" s="1">
        <f t="shared" si="0"/>
        <v>44536</v>
      </c>
      <c r="C51" t="s">
        <v>34416</v>
      </c>
      <c r="D51" t="str">
        <f>VLOOKUP(C51,trend_sales_map!$A$2:$B$5,2,)</f>
        <v>oversized_tshirt</v>
      </c>
      <c r="E51">
        <v>9</v>
      </c>
      <c r="F51" t="s">
        <v>6</v>
      </c>
      <c r="G51" t="s">
        <v>2</v>
      </c>
    </row>
    <row r="52" spans="1:7">
      <c r="A52" s="1">
        <v>44542</v>
      </c>
      <c r="B52" s="1">
        <f t="shared" si="0"/>
        <v>44543</v>
      </c>
      <c r="C52" t="s">
        <v>34416</v>
      </c>
      <c r="D52" t="str">
        <f>VLOOKUP(C52,trend_sales_map!$A$2:$B$5,2,)</f>
        <v>oversized_tshirt</v>
      </c>
      <c r="E52">
        <v>9</v>
      </c>
      <c r="F52" t="s">
        <v>6</v>
      </c>
      <c r="G52" t="s">
        <v>2</v>
      </c>
    </row>
    <row r="53" spans="1:7">
      <c r="A53" s="1">
        <v>44549</v>
      </c>
      <c r="B53" s="1">
        <f t="shared" si="0"/>
        <v>44550</v>
      </c>
      <c r="C53" t="s">
        <v>34416</v>
      </c>
      <c r="D53" t="str">
        <f>VLOOKUP(C53,trend_sales_map!$A$2:$B$5,2,)</f>
        <v>oversized_tshirt</v>
      </c>
      <c r="E53">
        <v>7</v>
      </c>
      <c r="F53" t="s">
        <v>6</v>
      </c>
      <c r="G53" t="s">
        <v>2</v>
      </c>
    </row>
    <row r="54" spans="1:7">
      <c r="A54" s="1">
        <v>44556</v>
      </c>
      <c r="B54" s="1">
        <f t="shared" si="0"/>
        <v>44557</v>
      </c>
      <c r="C54" t="s">
        <v>34416</v>
      </c>
      <c r="D54" t="str">
        <f>VLOOKUP(C54,trend_sales_map!$A$2:$B$5,2,)</f>
        <v>oversized_tshirt</v>
      </c>
      <c r="E54">
        <v>6</v>
      </c>
      <c r="F54" t="s">
        <v>6</v>
      </c>
      <c r="G54" t="s">
        <v>2</v>
      </c>
    </row>
    <row r="55" spans="1:7">
      <c r="A55" s="1">
        <v>44563</v>
      </c>
      <c r="B55" s="1">
        <f t="shared" si="0"/>
        <v>44564</v>
      </c>
      <c r="C55" t="s">
        <v>34416</v>
      </c>
      <c r="D55" t="str">
        <f>VLOOKUP(C55,trend_sales_map!$A$2:$B$5,2,)</f>
        <v>oversized_tshirt</v>
      </c>
      <c r="E55">
        <v>8</v>
      </c>
      <c r="F55" t="s">
        <v>6</v>
      </c>
      <c r="G55" t="s">
        <v>2</v>
      </c>
    </row>
    <row r="56" spans="1:7">
      <c r="A56" s="1">
        <v>44570</v>
      </c>
      <c r="B56" s="1">
        <f t="shared" si="0"/>
        <v>44571</v>
      </c>
      <c r="C56" t="s">
        <v>34416</v>
      </c>
      <c r="D56" t="str">
        <f>VLOOKUP(C56,trend_sales_map!$A$2:$B$5,2,)</f>
        <v>oversized_tshirt</v>
      </c>
      <c r="E56">
        <v>5</v>
      </c>
      <c r="F56" t="s">
        <v>6</v>
      </c>
      <c r="G56" t="s">
        <v>2</v>
      </c>
    </row>
    <row r="57" spans="1:7">
      <c r="A57" s="1">
        <v>44577</v>
      </c>
      <c r="B57" s="1">
        <f t="shared" si="0"/>
        <v>44578</v>
      </c>
      <c r="C57" t="s">
        <v>34416</v>
      </c>
      <c r="D57" t="str">
        <f>VLOOKUP(C57,trend_sales_map!$A$2:$B$5,2,)</f>
        <v>oversized_tshirt</v>
      </c>
      <c r="E57">
        <v>7</v>
      </c>
      <c r="F57" t="s">
        <v>6</v>
      </c>
      <c r="G57" t="s">
        <v>2</v>
      </c>
    </row>
    <row r="58" spans="1:7">
      <c r="A58" s="1">
        <v>44584</v>
      </c>
      <c r="B58" s="1">
        <f t="shared" si="0"/>
        <v>44585</v>
      </c>
      <c r="C58" t="s">
        <v>34416</v>
      </c>
      <c r="D58" t="str">
        <f>VLOOKUP(C58,trend_sales_map!$A$2:$B$5,2,)</f>
        <v>oversized_tshirt</v>
      </c>
      <c r="E58">
        <v>7</v>
      </c>
      <c r="F58" t="s">
        <v>6</v>
      </c>
      <c r="G58" t="s">
        <v>2</v>
      </c>
    </row>
    <row r="59" spans="1:7">
      <c r="A59" s="1">
        <v>44591</v>
      </c>
      <c r="B59" s="1">
        <f t="shared" si="0"/>
        <v>44592</v>
      </c>
      <c r="C59" t="s">
        <v>34416</v>
      </c>
      <c r="D59" t="str">
        <f>VLOOKUP(C59,trend_sales_map!$A$2:$B$5,2,)</f>
        <v>oversized_tshirt</v>
      </c>
      <c r="E59">
        <v>11</v>
      </c>
      <c r="F59" t="s">
        <v>6</v>
      </c>
      <c r="G59" t="s">
        <v>2</v>
      </c>
    </row>
    <row r="60" spans="1:7">
      <c r="A60" s="1">
        <v>44598</v>
      </c>
      <c r="B60" s="1">
        <f t="shared" si="0"/>
        <v>44599</v>
      </c>
      <c r="C60" t="s">
        <v>34416</v>
      </c>
      <c r="D60" t="str">
        <f>VLOOKUP(C60,trend_sales_map!$A$2:$B$5,2,)</f>
        <v>oversized_tshirt</v>
      </c>
      <c r="E60">
        <v>10</v>
      </c>
      <c r="F60" t="s">
        <v>6</v>
      </c>
      <c r="G60" t="s">
        <v>2</v>
      </c>
    </row>
    <row r="61" spans="1:7">
      <c r="A61" s="1">
        <v>44605</v>
      </c>
      <c r="B61" s="1">
        <f t="shared" si="0"/>
        <v>44606</v>
      </c>
      <c r="C61" t="s">
        <v>34416</v>
      </c>
      <c r="D61" t="str">
        <f>VLOOKUP(C61,trend_sales_map!$A$2:$B$5,2,)</f>
        <v>oversized_tshirt</v>
      </c>
      <c r="E61">
        <v>16</v>
      </c>
      <c r="F61" t="s">
        <v>6</v>
      </c>
      <c r="G61" t="s">
        <v>2</v>
      </c>
    </row>
    <row r="62" spans="1:7">
      <c r="A62" s="1">
        <v>44612</v>
      </c>
      <c r="B62" s="1">
        <f t="shared" si="0"/>
        <v>44613</v>
      </c>
      <c r="C62" t="s">
        <v>34416</v>
      </c>
      <c r="D62" t="str">
        <f>VLOOKUP(C62,trend_sales_map!$A$2:$B$5,2,)</f>
        <v>oversized_tshirt</v>
      </c>
      <c r="E62">
        <v>15</v>
      </c>
      <c r="F62" t="s">
        <v>6</v>
      </c>
      <c r="G62" t="s">
        <v>2</v>
      </c>
    </row>
    <row r="63" spans="1:7">
      <c r="A63" s="1">
        <v>44619</v>
      </c>
      <c r="B63" s="1">
        <f t="shared" si="0"/>
        <v>44620</v>
      </c>
      <c r="C63" t="s">
        <v>34416</v>
      </c>
      <c r="D63" t="str">
        <f>VLOOKUP(C63,trend_sales_map!$A$2:$B$5,2,)</f>
        <v>oversized_tshirt</v>
      </c>
      <c r="E63">
        <v>18</v>
      </c>
      <c r="F63" t="s">
        <v>6</v>
      </c>
      <c r="G63" t="s">
        <v>2</v>
      </c>
    </row>
    <row r="64" spans="1:7">
      <c r="A64" s="1">
        <v>44626</v>
      </c>
      <c r="B64" s="1">
        <f t="shared" si="0"/>
        <v>44627</v>
      </c>
      <c r="C64" t="s">
        <v>34416</v>
      </c>
      <c r="D64" t="str">
        <f>VLOOKUP(C64,trend_sales_map!$A$2:$B$5,2,)</f>
        <v>oversized_tshirt</v>
      </c>
      <c r="E64">
        <v>28</v>
      </c>
      <c r="F64" t="s">
        <v>6</v>
      </c>
      <c r="G64" t="s">
        <v>2</v>
      </c>
    </row>
    <row r="65" spans="1:7">
      <c r="A65" s="1">
        <v>44633</v>
      </c>
      <c r="B65" s="1">
        <f t="shared" si="0"/>
        <v>44634</v>
      </c>
      <c r="C65" t="s">
        <v>34416</v>
      </c>
      <c r="D65" t="str">
        <f>VLOOKUP(C65,trend_sales_map!$A$2:$B$5,2,)</f>
        <v>oversized_tshirt</v>
      </c>
      <c r="E65">
        <v>33</v>
      </c>
      <c r="F65" t="s">
        <v>6</v>
      </c>
      <c r="G65" t="s">
        <v>2</v>
      </c>
    </row>
    <row r="66" spans="1:7">
      <c r="A66" s="1">
        <v>44640</v>
      </c>
      <c r="B66" s="1">
        <f t="shared" si="0"/>
        <v>44641</v>
      </c>
      <c r="C66" t="s">
        <v>34416</v>
      </c>
      <c r="D66" t="str">
        <f>VLOOKUP(C66,trend_sales_map!$A$2:$B$5,2,)</f>
        <v>oversized_tshirt</v>
      </c>
      <c r="E66">
        <v>28</v>
      </c>
      <c r="F66" t="s">
        <v>6</v>
      </c>
      <c r="G66" t="s">
        <v>2</v>
      </c>
    </row>
    <row r="67" spans="1:7">
      <c r="A67" s="1">
        <v>44647</v>
      </c>
      <c r="B67" s="1">
        <f t="shared" ref="B67:B130" si="1">A67+1</f>
        <v>44648</v>
      </c>
      <c r="C67" t="s">
        <v>34416</v>
      </c>
      <c r="D67" t="str">
        <f>VLOOKUP(C67,trend_sales_map!$A$2:$B$5,2,)</f>
        <v>oversized_tshirt</v>
      </c>
      <c r="E67">
        <v>32</v>
      </c>
      <c r="F67" t="s">
        <v>6</v>
      </c>
      <c r="G67" t="s">
        <v>2</v>
      </c>
    </row>
    <row r="68" spans="1:7">
      <c r="A68" s="1">
        <v>44654</v>
      </c>
      <c r="B68" s="1">
        <f t="shared" si="1"/>
        <v>44655</v>
      </c>
      <c r="C68" t="s">
        <v>34416</v>
      </c>
      <c r="D68" t="str">
        <f>VLOOKUP(C68,trend_sales_map!$A$2:$B$5,2,)</f>
        <v>oversized_tshirt</v>
      </c>
      <c r="E68">
        <v>29</v>
      </c>
      <c r="F68" t="s">
        <v>6</v>
      </c>
      <c r="G68" t="s">
        <v>2</v>
      </c>
    </row>
    <row r="69" spans="1:7">
      <c r="A69" s="1">
        <v>44661</v>
      </c>
      <c r="B69" s="1">
        <f t="shared" si="1"/>
        <v>44662</v>
      </c>
      <c r="C69" t="s">
        <v>34416</v>
      </c>
      <c r="D69" t="str">
        <f>VLOOKUP(C69,trend_sales_map!$A$2:$B$5,2,)</f>
        <v>oversized_tshirt</v>
      </c>
      <c r="E69">
        <v>32</v>
      </c>
      <c r="F69" t="s">
        <v>6</v>
      </c>
      <c r="G69" t="s">
        <v>2</v>
      </c>
    </row>
    <row r="70" spans="1:7">
      <c r="A70" s="1">
        <v>44668</v>
      </c>
      <c r="B70" s="1">
        <f t="shared" si="1"/>
        <v>44669</v>
      </c>
      <c r="C70" t="s">
        <v>34416</v>
      </c>
      <c r="D70" t="str">
        <f>VLOOKUP(C70,trend_sales_map!$A$2:$B$5,2,)</f>
        <v>oversized_tshirt</v>
      </c>
      <c r="E70">
        <v>32</v>
      </c>
      <c r="F70" t="s">
        <v>6</v>
      </c>
      <c r="G70" t="s">
        <v>2</v>
      </c>
    </row>
    <row r="71" spans="1:7">
      <c r="A71" s="1">
        <v>44675</v>
      </c>
      <c r="B71" s="1">
        <f t="shared" si="1"/>
        <v>44676</v>
      </c>
      <c r="C71" t="s">
        <v>34416</v>
      </c>
      <c r="D71" t="str">
        <f>VLOOKUP(C71,trend_sales_map!$A$2:$B$5,2,)</f>
        <v>oversized_tshirt</v>
      </c>
      <c r="E71">
        <v>35</v>
      </c>
      <c r="F71" t="s">
        <v>6</v>
      </c>
      <c r="G71" t="s">
        <v>2</v>
      </c>
    </row>
    <row r="72" spans="1:7">
      <c r="A72" s="1">
        <v>44682</v>
      </c>
      <c r="B72" s="1">
        <f t="shared" si="1"/>
        <v>44683</v>
      </c>
      <c r="C72" t="s">
        <v>34416</v>
      </c>
      <c r="D72" t="str">
        <f>VLOOKUP(C72,trend_sales_map!$A$2:$B$5,2,)</f>
        <v>oversized_tshirt</v>
      </c>
      <c r="E72">
        <v>35</v>
      </c>
      <c r="F72" t="s">
        <v>6</v>
      </c>
      <c r="G72" t="s">
        <v>2</v>
      </c>
    </row>
    <row r="73" spans="1:7">
      <c r="A73" s="1">
        <v>44689</v>
      </c>
      <c r="B73" s="1">
        <f t="shared" si="1"/>
        <v>44690</v>
      </c>
      <c r="C73" t="s">
        <v>34416</v>
      </c>
      <c r="D73" t="str">
        <f>VLOOKUP(C73,trend_sales_map!$A$2:$B$5,2,)</f>
        <v>oversized_tshirt</v>
      </c>
      <c r="E73">
        <v>35</v>
      </c>
      <c r="F73" t="s">
        <v>6</v>
      </c>
      <c r="G73" t="s">
        <v>2</v>
      </c>
    </row>
    <row r="74" spans="1:7">
      <c r="A74" s="1">
        <v>44696</v>
      </c>
      <c r="B74" s="1">
        <f t="shared" si="1"/>
        <v>44697</v>
      </c>
      <c r="C74" t="s">
        <v>34416</v>
      </c>
      <c r="D74" t="str">
        <f>VLOOKUP(C74,trend_sales_map!$A$2:$B$5,2,)</f>
        <v>oversized_tshirt</v>
      </c>
      <c r="E74">
        <v>36</v>
      </c>
      <c r="F74" t="s">
        <v>6</v>
      </c>
      <c r="G74" t="s">
        <v>2</v>
      </c>
    </row>
    <row r="75" spans="1:7">
      <c r="A75" s="1">
        <v>44703</v>
      </c>
      <c r="B75" s="1">
        <f t="shared" si="1"/>
        <v>44704</v>
      </c>
      <c r="C75" t="s">
        <v>34416</v>
      </c>
      <c r="D75" t="str">
        <f>VLOOKUP(C75,trend_sales_map!$A$2:$B$5,2,)</f>
        <v>oversized_tshirt</v>
      </c>
      <c r="E75">
        <v>35</v>
      </c>
      <c r="F75" t="s">
        <v>6</v>
      </c>
      <c r="G75" t="s">
        <v>2</v>
      </c>
    </row>
    <row r="76" spans="1:7">
      <c r="A76" s="1">
        <v>44710</v>
      </c>
      <c r="B76" s="1">
        <f t="shared" si="1"/>
        <v>44711</v>
      </c>
      <c r="C76" t="s">
        <v>34416</v>
      </c>
      <c r="D76" t="str">
        <f>VLOOKUP(C76,trend_sales_map!$A$2:$B$5,2,)</f>
        <v>oversized_tshirt</v>
      </c>
      <c r="E76">
        <v>37</v>
      </c>
      <c r="F76" t="s">
        <v>6</v>
      </c>
      <c r="G76" t="s">
        <v>2</v>
      </c>
    </row>
    <row r="77" spans="1:7">
      <c r="A77" s="1">
        <v>44717</v>
      </c>
      <c r="B77" s="1">
        <f t="shared" si="1"/>
        <v>44718</v>
      </c>
      <c r="C77" t="s">
        <v>34416</v>
      </c>
      <c r="D77" t="str">
        <f>VLOOKUP(C77,trend_sales_map!$A$2:$B$5,2,)</f>
        <v>oversized_tshirt</v>
      </c>
      <c r="E77">
        <v>45</v>
      </c>
      <c r="F77" t="s">
        <v>6</v>
      </c>
      <c r="G77" t="s">
        <v>2</v>
      </c>
    </row>
    <row r="78" spans="1:7">
      <c r="A78" s="1">
        <v>44724</v>
      </c>
      <c r="B78" s="1">
        <f t="shared" si="1"/>
        <v>44725</v>
      </c>
      <c r="C78" t="s">
        <v>34416</v>
      </c>
      <c r="D78" t="str">
        <f>VLOOKUP(C78,trend_sales_map!$A$2:$B$5,2,)</f>
        <v>oversized_tshirt</v>
      </c>
      <c r="E78">
        <v>42</v>
      </c>
      <c r="F78" t="s">
        <v>6</v>
      </c>
      <c r="G78" t="s">
        <v>2</v>
      </c>
    </row>
    <row r="79" spans="1:7">
      <c r="A79" s="1">
        <v>44731</v>
      </c>
      <c r="B79" s="1">
        <f t="shared" si="1"/>
        <v>44732</v>
      </c>
      <c r="C79" t="s">
        <v>34416</v>
      </c>
      <c r="D79" t="str">
        <f>VLOOKUP(C79,trend_sales_map!$A$2:$B$5,2,)</f>
        <v>oversized_tshirt</v>
      </c>
      <c r="E79">
        <v>47</v>
      </c>
      <c r="F79" t="s">
        <v>6</v>
      </c>
      <c r="G79" t="s">
        <v>2</v>
      </c>
    </row>
    <row r="80" spans="1:7">
      <c r="A80" s="1">
        <v>44738</v>
      </c>
      <c r="B80" s="1">
        <f t="shared" si="1"/>
        <v>44739</v>
      </c>
      <c r="C80" t="s">
        <v>34416</v>
      </c>
      <c r="D80" t="str">
        <f>VLOOKUP(C80,trend_sales_map!$A$2:$B$5,2,)</f>
        <v>oversized_tshirt</v>
      </c>
      <c r="E80">
        <v>40</v>
      </c>
      <c r="F80" t="s">
        <v>6</v>
      </c>
      <c r="G80" t="s">
        <v>2</v>
      </c>
    </row>
    <row r="81" spans="1:7">
      <c r="A81" s="1">
        <v>44745</v>
      </c>
      <c r="B81" s="1">
        <f t="shared" si="1"/>
        <v>44746</v>
      </c>
      <c r="C81" t="s">
        <v>34416</v>
      </c>
      <c r="D81" t="str">
        <f>VLOOKUP(C81,trend_sales_map!$A$2:$B$5,2,)</f>
        <v>oversized_tshirt</v>
      </c>
      <c r="E81">
        <v>38</v>
      </c>
      <c r="F81" t="s">
        <v>6</v>
      </c>
      <c r="G81" t="s">
        <v>2</v>
      </c>
    </row>
    <row r="82" spans="1:7">
      <c r="A82" s="1">
        <v>44752</v>
      </c>
      <c r="B82" s="1">
        <f t="shared" si="1"/>
        <v>44753</v>
      </c>
      <c r="C82" t="s">
        <v>34416</v>
      </c>
      <c r="D82" t="str">
        <f>VLOOKUP(C82,trend_sales_map!$A$2:$B$5,2,)</f>
        <v>oversized_tshirt</v>
      </c>
      <c r="E82">
        <v>48</v>
      </c>
      <c r="F82" t="s">
        <v>6</v>
      </c>
      <c r="G82" t="s">
        <v>2</v>
      </c>
    </row>
    <row r="83" spans="1:7">
      <c r="A83" s="1">
        <v>44759</v>
      </c>
      <c r="B83" s="1">
        <f t="shared" si="1"/>
        <v>44760</v>
      </c>
      <c r="C83" t="s">
        <v>34416</v>
      </c>
      <c r="D83" t="str">
        <f>VLOOKUP(C83,trend_sales_map!$A$2:$B$5,2,)</f>
        <v>oversized_tshirt</v>
      </c>
      <c r="E83">
        <v>43</v>
      </c>
      <c r="F83" t="s">
        <v>6</v>
      </c>
      <c r="G83" t="s">
        <v>2</v>
      </c>
    </row>
    <row r="84" spans="1:7">
      <c r="A84" s="1">
        <v>44766</v>
      </c>
      <c r="B84" s="1">
        <f t="shared" si="1"/>
        <v>44767</v>
      </c>
      <c r="C84" t="s">
        <v>34416</v>
      </c>
      <c r="D84" t="str">
        <f>VLOOKUP(C84,trend_sales_map!$A$2:$B$5,2,)</f>
        <v>oversized_tshirt</v>
      </c>
      <c r="E84">
        <v>43</v>
      </c>
      <c r="F84" t="s">
        <v>6</v>
      </c>
      <c r="G84" t="s">
        <v>2</v>
      </c>
    </row>
    <row r="85" spans="1:7">
      <c r="A85" s="1">
        <v>44773</v>
      </c>
      <c r="B85" s="1">
        <f t="shared" si="1"/>
        <v>44774</v>
      </c>
      <c r="C85" t="s">
        <v>34416</v>
      </c>
      <c r="D85" t="str">
        <f>VLOOKUP(C85,trend_sales_map!$A$2:$B$5,2,)</f>
        <v>oversized_tshirt</v>
      </c>
      <c r="E85">
        <v>43</v>
      </c>
      <c r="F85" t="s">
        <v>6</v>
      </c>
      <c r="G85" t="s">
        <v>2</v>
      </c>
    </row>
    <row r="86" spans="1:7">
      <c r="A86" s="1">
        <v>44780</v>
      </c>
      <c r="B86" s="1">
        <f t="shared" si="1"/>
        <v>44781</v>
      </c>
      <c r="C86" t="s">
        <v>34416</v>
      </c>
      <c r="D86" t="str">
        <f>VLOOKUP(C86,trend_sales_map!$A$2:$B$5,2,)</f>
        <v>oversized_tshirt</v>
      </c>
      <c r="E86">
        <v>53</v>
      </c>
      <c r="F86" t="s">
        <v>6</v>
      </c>
      <c r="G86" t="s">
        <v>2</v>
      </c>
    </row>
    <row r="87" spans="1:7">
      <c r="A87" s="1">
        <v>44787</v>
      </c>
      <c r="B87" s="1">
        <f t="shared" si="1"/>
        <v>44788</v>
      </c>
      <c r="C87" t="s">
        <v>34416</v>
      </c>
      <c r="D87" t="str">
        <f>VLOOKUP(C87,trend_sales_map!$A$2:$B$5,2,)</f>
        <v>oversized_tshirt</v>
      </c>
      <c r="E87">
        <v>50</v>
      </c>
      <c r="F87" t="s">
        <v>6</v>
      </c>
      <c r="G87" t="s">
        <v>2</v>
      </c>
    </row>
    <row r="88" spans="1:7">
      <c r="A88" s="1">
        <v>44794</v>
      </c>
      <c r="B88" s="1">
        <f t="shared" si="1"/>
        <v>44795</v>
      </c>
      <c r="C88" t="s">
        <v>34416</v>
      </c>
      <c r="D88" t="str">
        <f>VLOOKUP(C88,trend_sales_map!$A$2:$B$5,2,)</f>
        <v>oversized_tshirt</v>
      </c>
      <c r="E88">
        <v>52</v>
      </c>
      <c r="F88" t="s">
        <v>6</v>
      </c>
      <c r="G88" t="s">
        <v>2</v>
      </c>
    </row>
    <row r="89" spans="1:7">
      <c r="A89" s="1">
        <v>44801</v>
      </c>
      <c r="B89" s="1">
        <f t="shared" si="1"/>
        <v>44802</v>
      </c>
      <c r="C89" t="s">
        <v>34416</v>
      </c>
      <c r="D89" t="str">
        <f>VLOOKUP(C89,trend_sales_map!$A$2:$B$5,2,)</f>
        <v>oversized_tshirt</v>
      </c>
      <c r="E89">
        <v>52</v>
      </c>
      <c r="F89" t="s">
        <v>6</v>
      </c>
      <c r="G89" t="s">
        <v>2</v>
      </c>
    </row>
    <row r="90" spans="1:7">
      <c r="A90" s="1">
        <v>44808</v>
      </c>
      <c r="B90" s="1">
        <f t="shared" si="1"/>
        <v>44809</v>
      </c>
      <c r="C90" t="s">
        <v>34416</v>
      </c>
      <c r="D90" t="str">
        <f>VLOOKUP(C90,trend_sales_map!$A$2:$B$5,2,)</f>
        <v>oversized_tshirt</v>
      </c>
      <c r="E90">
        <v>45</v>
      </c>
      <c r="F90" t="s">
        <v>6</v>
      </c>
      <c r="G90" t="s">
        <v>2</v>
      </c>
    </row>
    <row r="91" spans="1:7">
      <c r="A91" s="1">
        <v>44815</v>
      </c>
      <c r="B91" s="1">
        <f t="shared" si="1"/>
        <v>44816</v>
      </c>
      <c r="C91" t="s">
        <v>34416</v>
      </c>
      <c r="D91" t="str">
        <f>VLOOKUP(C91,trend_sales_map!$A$2:$B$5,2,)</f>
        <v>oversized_tshirt</v>
      </c>
      <c r="E91">
        <v>47</v>
      </c>
      <c r="F91" t="s">
        <v>6</v>
      </c>
      <c r="G91" t="s">
        <v>2</v>
      </c>
    </row>
    <row r="92" spans="1:7">
      <c r="A92" s="1">
        <v>44822</v>
      </c>
      <c r="B92" s="1">
        <f t="shared" si="1"/>
        <v>44823</v>
      </c>
      <c r="C92" t="s">
        <v>34416</v>
      </c>
      <c r="D92" t="str">
        <f>VLOOKUP(C92,trend_sales_map!$A$2:$B$5,2,)</f>
        <v>oversized_tshirt</v>
      </c>
      <c r="E92">
        <v>51</v>
      </c>
      <c r="F92" t="s">
        <v>6</v>
      </c>
      <c r="G92" t="s">
        <v>2</v>
      </c>
    </row>
    <row r="93" spans="1:7">
      <c r="A93" s="1">
        <v>44829</v>
      </c>
      <c r="B93" s="1">
        <f t="shared" si="1"/>
        <v>44830</v>
      </c>
      <c r="C93" t="s">
        <v>34416</v>
      </c>
      <c r="D93" t="str">
        <f>VLOOKUP(C93,trend_sales_map!$A$2:$B$5,2,)</f>
        <v>oversized_tshirt</v>
      </c>
      <c r="E93">
        <v>47</v>
      </c>
      <c r="F93" t="s">
        <v>6</v>
      </c>
      <c r="G93" t="s">
        <v>2</v>
      </c>
    </row>
    <row r="94" spans="1:7">
      <c r="A94" s="1">
        <v>44836</v>
      </c>
      <c r="B94" s="1">
        <f t="shared" si="1"/>
        <v>44837</v>
      </c>
      <c r="C94" t="s">
        <v>34416</v>
      </c>
      <c r="D94" t="str">
        <f>VLOOKUP(C94,trend_sales_map!$A$2:$B$5,2,)</f>
        <v>oversized_tshirt</v>
      </c>
      <c r="E94">
        <v>40</v>
      </c>
      <c r="F94" t="s">
        <v>6</v>
      </c>
      <c r="G94" t="s">
        <v>2</v>
      </c>
    </row>
    <row r="95" spans="1:7">
      <c r="A95" s="1">
        <v>44843</v>
      </c>
      <c r="B95" s="1">
        <f t="shared" si="1"/>
        <v>44844</v>
      </c>
      <c r="C95" t="s">
        <v>34416</v>
      </c>
      <c r="D95" t="str">
        <f>VLOOKUP(C95,trend_sales_map!$A$2:$B$5,2,)</f>
        <v>oversized_tshirt</v>
      </c>
      <c r="E95">
        <v>39</v>
      </c>
      <c r="F95" t="s">
        <v>6</v>
      </c>
      <c r="G95" t="s">
        <v>2</v>
      </c>
    </row>
    <row r="96" spans="1:7">
      <c r="A96" s="1">
        <v>44850</v>
      </c>
      <c r="B96" s="1">
        <f t="shared" si="1"/>
        <v>44851</v>
      </c>
      <c r="C96" t="s">
        <v>34416</v>
      </c>
      <c r="D96" t="str">
        <f>VLOOKUP(C96,trend_sales_map!$A$2:$B$5,2,)</f>
        <v>oversized_tshirt</v>
      </c>
      <c r="E96">
        <v>37</v>
      </c>
      <c r="F96" t="s">
        <v>6</v>
      </c>
      <c r="G96" t="s">
        <v>2</v>
      </c>
    </row>
    <row r="97" spans="1:7">
      <c r="A97" s="1">
        <v>44857</v>
      </c>
      <c r="B97" s="1">
        <f t="shared" si="1"/>
        <v>44858</v>
      </c>
      <c r="C97" t="s">
        <v>34416</v>
      </c>
      <c r="D97" t="str">
        <f>VLOOKUP(C97,trend_sales_map!$A$2:$B$5,2,)</f>
        <v>oversized_tshirt</v>
      </c>
      <c r="E97">
        <v>30</v>
      </c>
      <c r="F97" t="s">
        <v>6</v>
      </c>
      <c r="G97" t="s">
        <v>2</v>
      </c>
    </row>
    <row r="98" spans="1:7">
      <c r="A98" s="1">
        <v>44864</v>
      </c>
      <c r="B98" s="1">
        <f t="shared" si="1"/>
        <v>44865</v>
      </c>
      <c r="C98" t="s">
        <v>34416</v>
      </c>
      <c r="D98" t="str">
        <f>VLOOKUP(C98,trend_sales_map!$A$2:$B$5,2,)</f>
        <v>oversized_tshirt</v>
      </c>
      <c r="E98">
        <v>29</v>
      </c>
      <c r="F98" t="s">
        <v>6</v>
      </c>
      <c r="G98" t="s">
        <v>2</v>
      </c>
    </row>
    <row r="99" spans="1:7">
      <c r="A99" s="1">
        <v>44871</v>
      </c>
      <c r="B99" s="1">
        <f t="shared" si="1"/>
        <v>44872</v>
      </c>
      <c r="C99" t="s">
        <v>34416</v>
      </c>
      <c r="D99" t="str">
        <f>VLOOKUP(C99,trend_sales_map!$A$2:$B$5,2,)</f>
        <v>oversized_tshirt</v>
      </c>
      <c r="E99">
        <v>27</v>
      </c>
      <c r="F99" t="s">
        <v>6</v>
      </c>
      <c r="G99" t="s">
        <v>2</v>
      </c>
    </row>
    <row r="100" spans="1:7">
      <c r="A100" s="1">
        <v>44878</v>
      </c>
      <c r="B100" s="1">
        <f t="shared" si="1"/>
        <v>44879</v>
      </c>
      <c r="C100" t="s">
        <v>34416</v>
      </c>
      <c r="D100" t="str">
        <f>VLOOKUP(C100,trend_sales_map!$A$2:$B$5,2,)</f>
        <v>oversized_tshirt</v>
      </c>
      <c r="E100">
        <v>27</v>
      </c>
      <c r="F100" t="s">
        <v>6</v>
      </c>
      <c r="G100" t="s">
        <v>2</v>
      </c>
    </row>
    <row r="101" spans="1:7">
      <c r="A101" s="1">
        <v>44885</v>
      </c>
      <c r="B101" s="1">
        <f t="shared" si="1"/>
        <v>44886</v>
      </c>
      <c r="C101" t="s">
        <v>34416</v>
      </c>
      <c r="D101" t="str">
        <f>VLOOKUP(C101,trend_sales_map!$A$2:$B$5,2,)</f>
        <v>oversized_tshirt</v>
      </c>
      <c r="E101">
        <v>25</v>
      </c>
      <c r="F101" t="s">
        <v>6</v>
      </c>
      <c r="G101" t="s">
        <v>2</v>
      </c>
    </row>
    <row r="102" spans="1:7">
      <c r="A102" s="1">
        <v>44892</v>
      </c>
      <c r="B102" s="1">
        <f t="shared" si="1"/>
        <v>44893</v>
      </c>
      <c r="C102" t="s">
        <v>34416</v>
      </c>
      <c r="D102" t="str">
        <f>VLOOKUP(C102,trend_sales_map!$A$2:$B$5,2,)</f>
        <v>oversized_tshirt</v>
      </c>
      <c r="E102">
        <v>25</v>
      </c>
      <c r="F102" t="s">
        <v>6</v>
      </c>
      <c r="G102" t="s">
        <v>2</v>
      </c>
    </row>
    <row r="103" spans="1:7">
      <c r="A103" s="1">
        <v>44899</v>
      </c>
      <c r="B103" s="1">
        <f t="shared" si="1"/>
        <v>44900</v>
      </c>
      <c r="C103" t="s">
        <v>34416</v>
      </c>
      <c r="D103" t="str">
        <f>VLOOKUP(C103,trend_sales_map!$A$2:$B$5,2,)</f>
        <v>oversized_tshirt</v>
      </c>
      <c r="E103">
        <v>22</v>
      </c>
      <c r="F103" t="s">
        <v>6</v>
      </c>
      <c r="G103" t="s">
        <v>2</v>
      </c>
    </row>
    <row r="104" spans="1:7">
      <c r="A104" s="1">
        <v>44906</v>
      </c>
      <c r="B104" s="1">
        <f t="shared" si="1"/>
        <v>44907</v>
      </c>
      <c r="C104" t="s">
        <v>34416</v>
      </c>
      <c r="D104" t="str">
        <f>VLOOKUP(C104,trend_sales_map!$A$2:$B$5,2,)</f>
        <v>oversized_tshirt</v>
      </c>
      <c r="E104">
        <v>24</v>
      </c>
      <c r="F104" t="s">
        <v>6</v>
      </c>
      <c r="G104" t="s">
        <v>2</v>
      </c>
    </row>
    <row r="105" spans="1:7">
      <c r="A105" s="1">
        <v>44913</v>
      </c>
      <c r="B105" s="1">
        <f t="shared" si="1"/>
        <v>44914</v>
      </c>
      <c r="C105" t="s">
        <v>34416</v>
      </c>
      <c r="D105" t="str">
        <f>VLOOKUP(C105,trend_sales_map!$A$2:$B$5,2,)</f>
        <v>oversized_tshirt</v>
      </c>
      <c r="E105">
        <v>25</v>
      </c>
      <c r="F105" t="s">
        <v>6</v>
      </c>
      <c r="G105" t="s">
        <v>2</v>
      </c>
    </row>
    <row r="106" spans="1:7">
      <c r="A106" s="1">
        <v>44920</v>
      </c>
      <c r="B106" s="1">
        <f t="shared" si="1"/>
        <v>44921</v>
      </c>
      <c r="C106" t="s">
        <v>34416</v>
      </c>
      <c r="D106" t="str">
        <f>VLOOKUP(C106,trend_sales_map!$A$2:$B$5,2,)</f>
        <v>oversized_tshirt</v>
      </c>
      <c r="E106">
        <v>23</v>
      </c>
      <c r="F106" t="s">
        <v>6</v>
      </c>
      <c r="G106" t="s">
        <v>2</v>
      </c>
    </row>
    <row r="107" spans="1:7">
      <c r="A107" s="1">
        <v>44927</v>
      </c>
      <c r="B107" s="1">
        <f t="shared" si="1"/>
        <v>44928</v>
      </c>
      <c r="C107" t="s">
        <v>34416</v>
      </c>
      <c r="D107" t="str">
        <f>VLOOKUP(C107,trend_sales_map!$A$2:$B$5,2,)</f>
        <v>oversized_tshirt</v>
      </c>
      <c r="E107">
        <v>21</v>
      </c>
      <c r="F107" t="s">
        <v>6</v>
      </c>
      <c r="G107" t="s">
        <v>2</v>
      </c>
    </row>
    <row r="108" spans="1:7">
      <c r="A108" s="1">
        <v>44934</v>
      </c>
      <c r="B108" s="1">
        <f t="shared" si="1"/>
        <v>44935</v>
      </c>
      <c r="C108" t="s">
        <v>34416</v>
      </c>
      <c r="D108" t="str">
        <f>VLOOKUP(C108,trend_sales_map!$A$2:$B$5,2,)</f>
        <v>oversized_tshirt</v>
      </c>
      <c r="E108">
        <v>30</v>
      </c>
      <c r="F108" t="s">
        <v>6</v>
      </c>
      <c r="G108" t="s">
        <v>2</v>
      </c>
    </row>
    <row r="109" spans="1:7">
      <c r="A109" s="1">
        <v>44941</v>
      </c>
      <c r="B109" s="1">
        <f t="shared" si="1"/>
        <v>44942</v>
      </c>
      <c r="C109" t="s">
        <v>34416</v>
      </c>
      <c r="D109" t="str">
        <f>VLOOKUP(C109,trend_sales_map!$A$2:$B$5,2,)</f>
        <v>oversized_tshirt</v>
      </c>
      <c r="E109">
        <v>28</v>
      </c>
      <c r="F109" t="s">
        <v>6</v>
      </c>
      <c r="G109" t="s">
        <v>2</v>
      </c>
    </row>
    <row r="110" spans="1:7">
      <c r="A110" s="1">
        <v>44948</v>
      </c>
      <c r="B110" s="1">
        <f t="shared" si="1"/>
        <v>44949</v>
      </c>
      <c r="C110" t="s">
        <v>34416</v>
      </c>
      <c r="D110" t="str">
        <f>VLOOKUP(C110,trend_sales_map!$A$2:$B$5,2,)</f>
        <v>oversized_tshirt</v>
      </c>
      <c r="E110">
        <v>28</v>
      </c>
      <c r="F110" t="s">
        <v>6</v>
      </c>
      <c r="G110" t="s">
        <v>2</v>
      </c>
    </row>
    <row r="111" spans="1:7">
      <c r="A111" s="1">
        <v>44955</v>
      </c>
      <c r="B111" s="1">
        <f t="shared" si="1"/>
        <v>44956</v>
      </c>
      <c r="C111" t="s">
        <v>34416</v>
      </c>
      <c r="D111" t="str">
        <f>VLOOKUP(C111,trend_sales_map!$A$2:$B$5,2,)</f>
        <v>oversized_tshirt</v>
      </c>
      <c r="E111">
        <v>33</v>
      </c>
      <c r="F111" t="s">
        <v>6</v>
      </c>
      <c r="G111" t="s">
        <v>2</v>
      </c>
    </row>
    <row r="112" spans="1:7">
      <c r="A112" s="1">
        <v>44962</v>
      </c>
      <c r="B112" s="1">
        <f t="shared" si="1"/>
        <v>44963</v>
      </c>
      <c r="C112" t="s">
        <v>34416</v>
      </c>
      <c r="D112" t="str">
        <f>VLOOKUP(C112,trend_sales_map!$A$2:$B$5,2,)</f>
        <v>oversized_tshirt</v>
      </c>
      <c r="E112">
        <v>40</v>
      </c>
      <c r="F112" t="s">
        <v>6</v>
      </c>
      <c r="G112" t="s">
        <v>2</v>
      </c>
    </row>
    <row r="113" spans="1:7">
      <c r="A113" s="1">
        <v>44969</v>
      </c>
      <c r="B113" s="1">
        <f t="shared" si="1"/>
        <v>44970</v>
      </c>
      <c r="C113" t="s">
        <v>34416</v>
      </c>
      <c r="D113" t="str">
        <f>VLOOKUP(C113,trend_sales_map!$A$2:$B$5,2,)</f>
        <v>oversized_tshirt</v>
      </c>
      <c r="E113">
        <v>41</v>
      </c>
      <c r="F113" t="s">
        <v>6</v>
      </c>
      <c r="G113" t="s">
        <v>2</v>
      </c>
    </row>
    <row r="114" spans="1:7">
      <c r="A114" s="1">
        <v>44976</v>
      </c>
      <c r="B114" s="1">
        <f t="shared" si="1"/>
        <v>44977</v>
      </c>
      <c r="C114" t="s">
        <v>34416</v>
      </c>
      <c r="D114" t="str">
        <f>VLOOKUP(C114,trend_sales_map!$A$2:$B$5,2,)</f>
        <v>oversized_tshirt</v>
      </c>
      <c r="E114">
        <v>53</v>
      </c>
      <c r="F114" t="s">
        <v>6</v>
      </c>
      <c r="G114" t="s">
        <v>2</v>
      </c>
    </row>
    <row r="115" spans="1:7">
      <c r="A115" s="1">
        <v>44983</v>
      </c>
      <c r="B115" s="1">
        <f t="shared" si="1"/>
        <v>44984</v>
      </c>
      <c r="C115" t="s">
        <v>34416</v>
      </c>
      <c r="D115" t="str">
        <f>VLOOKUP(C115,trend_sales_map!$A$2:$B$5,2,)</f>
        <v>oversized_tshirt</v>
      </c>
      <c r="E115">
        <v>61</v>
      </c>
      <c r="F115" t="s">
        <v>6</v>
      </c>
      <c r="G115" t="s">
        <v>2</v>
      </c>
    </row>
    <row r="116" spans="1:7">
      <c r="A116" s="1">
        <v>44990</v>
      </c>
      <c r="B116" s="1">
        <f t="shared" si="1"/>
        <v>44991</v>
      </c>
      <c r="C116" t="s">
        <v>34416</v>
      </c>
      <c r="D116" t="str">
        <f>VLOOKUP(C116,trend_sales_map!$A$2:$B$5,2,)</f>
        <v>oversized_tshirt</v>
      </c>
      <c r="E116">
        <v>80</v>
      </c>
      <c r="F116" t="s">
        <v>6</v>
      </c>
      <c r="G116" t="s">
        <v>2</v>
      </c>
    </row>
    <row r="117" spans="1:7">
      <c r="A117" s="1">
        <v>44997</v>
      </c>
      <c r="B117" s="1">
        <f t="shared" si="1"/>
        <v>44998</v>
      </c>
      <c r="C117" t="s">
        <v>34416</v>
      </c>
      <c r="D117" t="str">
        <f>VLOOKUP(C117,trend_sales_map!$A$2:$B$5,2,)</f>
        <v>oversized_tshirt</v>
      </c>
      <c r="E117">
        <v>71</v>
      </c>
      <c r="F117" t="s">
        <v>6</v>
      </c>
      <c r="G117" t="s">
        <v>2</v>
      </c>
    </row>
    <row r="118" spans="1:7">
      <c r="A118" s="1">
        <v>45004</v>
      </c>
      <c r="B118" s="1">
        <f t="shared" si="1"/>
        <v>45005</v>
      </c>
      <c r="C118" t="s">
        <v>34416</v>
      </c>
      <c r="D118" t="str">
        <f>VLOOKUP(C118,trend_sales_map!$A$2:$B$5,2,)</f>
        <v>oversized_tshirt</v>
      </c>
      <c r="E118">
        <v>68</v>
      </c>
      <c r="F118" t="s">
        <v>6</v>
      </c>
      <c r="G118" t="s">
        <v>2</v>
      </c>
    </row>
    <row r="119" spans="1:7">
      <c r="A119" s="1">
        <v>45011</v>
      </c>
      <c r="B119" s="1">
        <f t="shared" si="1"/>
        <v>45012</v>
      </c>
      <c r="C119" t="s">
        <v>34416</v>
      </c>
      <c r="D119" t="str">
        <f>VLOOKUP(C119,trend_sales_map!$A$2:$B$5,2,)</f>
        <v>oversized_tshirt</v>
      </c>
      <c r="E119">
        <v>74</v>
      </c>
      <c r="F119" t="s">
        <v>6</v>
      </c>
      <c r="G119" t="s">
        <v>2</v>
      </c>
    </row>
    <row r="120" spans="1:7">
      <c r="A120" s="1">
        <v>45018</v>
      </c>
      <c r="B120" s="1">
        <f t="shared" si="1"/>
        <v>45019</v>
      </c>
      <c r="C120" t="s">
        <v>34416</v>
      </c>
      <c r="D120" t="str">
        <f>VLOOKUP(C120,trend_sales_map!$A$2:$B$5,2,)</f>
        <v>oversized_tshirt</v>
      </c>
      <c r="E120">
        <v>73</v>
      </c>
      <c r="F120" t="s">
        <v>6</v>
      </c>
      <c r="G120" t="s">
        <v>2</v>
      </c>
    </row>
    <row r="121" spans="1:7">
      <c r="A121" s="1">
        <v>45025</v>
      </c>
      <c r="B121" s="1">
        <f t="shared" si="1"/>
        <v>45026</v>
      </c>
      <c r="C121" t="s">
        <v>34416</v>
      </c>
      <c r="D121" t="str">
        <f>VLOOKUP(C121,trend_sales_map!$A$2:$B$5,2,)</f>
        <v>oversized_tshirt</v>
      </c>
      <c r="E121">
        <v>84</v>
      </c>
      <c r="F121" t="s">
        <v>6</v>
      </c>
      <c r="G121" t="s">
        <v>2</v>
      </c>
    </row>
    <row r="122" spans="1:7">
      <c r="A122" s="1">
        <v>45032</v>
      </c>
      <c r="B122" s="1">
        <f t="shared" si="1"/>
        <v>45033</v>
      </c>
      <c r="C122" t="s">
        <v>34416</v>
      </c>
      <c r="D122" t="str">
        <f>VLOOKUP(C122,trend_sales_map!$A$2:$B$5,2,)</f>
        <v>oversized_tshirt</v>
      </c>
      <c r="E122">
        <v>76</v>
      </c>
      <c r="F122" t="s">
        <v>6</v>
      </c>
      <c r="G122" t="s">
        <v>2</v>
      </c>
    </row>
    <row r="123" spans="1:7">
      <c r="A123" s="1">
        <v>45039</v>
      </c>
      <c r="B123" s="1">
        <f t="shared" si="1"/>
        <v>45040</v>
      </c>
      <c r="C123" t="s">
        <v>34416</v>
      </c>
      <c r="D123" t="str">
        <f>VLOOKUP(C123,trend_sales_map!$A$2:$B$5,2,)</f>
        <v>oversized_tshirt</v>
      </c>
      <c r="E123">
        <v>74</v>
      </c>
      <c r="F123" t="s">
        <v>6</v>
      </c>
      <c r="G123" t="s">
        <v>2</v>
      </c>
    </row>
    <row r="124" spans="1:7">
      <c r="A124" s="1">
        <v>45046</v>
      </c>
      <c r="B124" s="1">
        <f t="shared" si="1"/>
        <v>45047</v>
      </c>
      <c r="C124" t="s">
        <v>34416</v>
      </c>
      <c r="D124" t="str">
        <f>VLOOKUP(C124,trend_sales_map!$A$2:$B$5,2,)</f>
        <v>oversized_tshirt</v>
      </c>
      <c r="E124">
        <v>74</v>
      </c>
      <c r="F124" t="s">
        <v>6</v>
      </c>
      <c r="G124" t="s">
        <v>2</v>
      </c>
    </row>
    <row r="125" spans="1:7">
      <c r="A125" s="1">
        <v>45053</v>
      </c>
      <c r="B125" s="1">
        <f t="shared" si="1"/>
        <v>45054</v>
      </c>
      <c r="C125" t="s">
        <v>34416</v>
      </c>
      <c r="D125" t="str">
        <f>VLOOKUP(C125,trend_sales_map!$A$2:$B$5,2,)</f>
        <v>oversized_tshirt</v>
      </c>
      <c r="E125">
        <v>73</v>
      </c>
      <c r="F125" t="s">
        <v>6</v>
      </c>
      <c r="G125" t="s">
        <v>2</v>
      </c>
    </row>
    <row r="126" spans="1:7">
      <c r="A126" s="1">
        <v>45060</v>
      </c>
      <c r="B126" s="1">
        <f t="shared" si="1"/>
        <v>45061</v>
      </c>
      <c r="C126" t="s">
        <v>34416</v>
      </c>
      <c r="D126" t="str">
        <f>VLOOKUP(C126,trend_sales_map!$A$2:$B$5,2,)</f>
        <v>oversized_tshirt</v>
      </c>
      <c r="E126">
        <v>76</v>
      </c>
      <c r="F126" t="s">
        <v>6</v>
      </c>
      <c r="G126" t="s">
        <v>2</v>
      </c>
    </row>
    <row r="127" spans="1:7">
      <c r="A127" s="1">
        <v>45067</v>
      </c>
      <c r="B127" s="1">
        <f t="shared" si="1"/>
        <v>45068</v>
      </c>
      <c r="C127" t="s">
        <v>34416</v>
      </c>
      <c r="D127" t="str">
        <f>VLOOKUP(C127,trend_sales_map!$A$2:$B$5,2,)</f>
        <v>oversized_tshirt</v>
      </c>
      <c r="E127">
        <v>78</v>
      </c>
      <c r="F127" t="s">
        <v>6</v>
      </c>
      <c r="G127" t="s">
        <v>2</v>
      </c>
    </row>
    <row r="128" spans="1:7">
      <c r="A128" s="1">
        <v>45074</v>
      </c>
      <c r="B128" s="1">
        <f t="shared" si="1"/>
        <v>45075</v>
      </c>
      <c r="C128" t="s">
        <v>34416</v>
      </c>
      <c r="D128" t="str">
        <f>VLOOKUP(C128,trend_sales_map!$A$2:$B$5,2,)</f>
        <v>oversized_tshirt</v>
      </c>
      <c r="E128">
        <v>88</v>
      </c>
      <c r="F128" t="s">
        <v>6</v>
      </c>
      <c r="G128" t="s">
        <v>2</v>
      </c>
    </row>
    <row r="129" spans="1:7">
      <c r="A129" s="1">
        <v>45081</v>
      </c>
      <c r="B129" s="1">
        <f t="shared" si="1"/>
        <v>45082</v>
      </c>
      <c r="C129" t="s">
        <v>34416</v>
      </c>
      <c r="D129" t="str">
        <f>VLOOKUP(C129,trend_sales_map!$A$2:$B$5,2,)</f>
        <v>oversized_tshirt</v>
      </c>
      <c r="E129">
        <v>91</v>
      </c>
      <c r="F129" t="s">
        <v>6</v>
      </c>
      <c r="G129" t="s">
        <v>2</v>
      </c>
    </row>
    <row r="130" spans="1:7">
      <c r="A130" s="1">
        <v>45088</v>
      </c>
      <c r="B130" s="1">
        <f t="shared" si="1"/>
        <v>45089</v>
      </c>
      <c r="C130" t="s">
        <v>34416</v>
      </c>
      <c r="D130" t="str">
        <f>VLOOKUP(C130,trend_sales_map!$A$2:$B$5,2,)</f>
        <v>oversized_tshirt</v>
      </c>
      <c r="E130">
        <v>100</v>
      </c>
      <c r="F130" t="s">
        <v>6</v>
      </c>
      <c r="G130" t="s">
        <v>2</v>
      </c>
    </row>
    <row r="131" spans="1:7">
      <c r="A131" s="1">
        <v>45095</v>
      </c>
      <c r="B131" s="1">
        <f t="shared" ref="B131:B194" si="2">A131+1</f>
        <v>45096</v>
      </c>
      <c r="C131" t="s">
        <v>34416</v>
      </c>
      <c r="D131" t="str">
        <f>VLOOKUP(C131,trend_sales_map!$A$2:$B$5,2,)</f>
        <v>oversized_tshirt</v>
      </c>
      <c r="E131">
        <v>82</v>
      </c>
      <c r="F131" t="s">
        <v>6</v>
      </c>
      <c r="G131" t="s">
        <v>2</v>
      </c>
    </row>
    <row r="132" spans="1:7">
      <c r="A132" s="1">
        <v>45102</v>
      </c>
      <c r="B132" s="1">
        <f t="shared" si="2"/>
        <v>45103</v>
      </c>
      <c r="C132" t="s">
        <v>34416</v>
      </c>
      <c r="D132" t="str">
        <f>VLOOKUP(C132,trend_sales_map!$A$2:$B$5,2,)</f>
        <v>oversized_tshirt</v>
      </c>
      <c r="E132">
        <v>88</v>
      </c>
      <c r="F132" t="s">
        <v>6</v>
      </c>
      <c r="G132" t="s">
        <v>2</v>
      </c>
    </row>
    <row r="133" spans="1:7">
      <c r="A133" s="1">
        <v>45109</v>
      </c>
      <c r="B133" s="1">
        <f t="shared" si="2"/>
        <v>45110</v>
      </c>
      <c r="C133" t="s">
        <v>34416</v>
      </c>
      <c r="D133" t="str">
        <f>VLOOKUP(C133,trend_sales_map!$A$2:$B$5,2,)</f>
        <v>oversized_tshirt</v>
      </c>
      <c r="E133">
        <v>90</v>
      </c>
      <c r="F133" t="s">
        <v>6</v>
      </c>
      <c r="G133" t="s">
        <v>2</v>
      </c>
    </row>
    <row r="134" spans="1:7">
      <c r="A134" s="1">
        <v>45116</v>
      </c>
      <c r="B134" s="1">
        <f t="shared" si="2"/>
        <v>45117</v>
      </c>
      <c r="C134" t="s">
        <v>34416</v>
      </c>
      <c r="D134" t="str">
        <f>VLOOKUP(C134,trend_sales_map!$A$2:$B$5,2,)</f>
        <v>oversized_tshirt</v>
      </c>
      <c r="E134">
        <v>82</v>
      </c>
      <c r="F134" t="s">
        <v>6</v>
      </c>
      <c r="G134" t="s">
        <v>2</v>
      </c>
    </row>
    <row r="135" spans="1:7">
      <c r="A135" s="1">
        <v>45123</v>
      </c>
      <c r="B135" s="1">
        <f t="shared" si="2"/>
        <v>45124</v>
      </c>
      <c r="C135" t="s">
        <v>34416</v>
      </c>
      <c r="D135" t="str">
        <f>VLOOKUP(C135,trend_sales_map!$A$2:$B$5,2,)</f>
        <v>oversized_tshirt</v>
      </c>
      <c r="E135">
        <v>82</v>
      </c>
      <c r="F135" t="s">
        <v>6</v>
      </c>
      <c r="G135" t="s">
        <v>2</v>
      </c>
    </row>
    <row r="136" spans="1:7">
      <c r="A136" s="1">
        <v>45130</v>
      </c>
      <c r="B136" s="1">
        <f t="shared" si="2"/>
        <v>45131</v>
      </c>
      <c r="C136" t="s">
        <v>34416</v>
      </c>
      <c r="D136" t="str">
        <f>VLOOKUP(C136,trend_sales_map!$A$2:$B$5,2,)</f>
        <v>oversized_tshirt</v>
      </c>
      <c r="E136">
        <v>87</v>
      </c>
      <c r="F136" t="s">
        <v>6</v>
      </c>
      <c r="G136" t="s">
        <v>2</v>
      </c>
    </row>
    <row r="137" spans="1:7">
      <c r="A137" s="1">
        <v>45137</v>
      </c>
      <c r="B137" s="1">
        <f t="shared" si="2"/>
        <v>45138</v>
      </c>
      <c r="C137" t="s">
        <v>34416</v>
      </c>
      <c r="D137" t="str">
        <f>VLOOKUP(C137,trend_sales_map!$A$2:$B$5,2,)</f>
        <v>oversized_tshirt</v>
      </c>
      <c r="E137">
        <v>92</v>
      </c>
      <c r="F137" t="s">
        <v>6</v>
      </c>
      <c r="G137" t="s">
        <v>2</v>
      </c>
    </row>
    <row r="138" spans="1:7">
      <c r="A138" s="1">
        <v>45144</v>
      </c>
      <c r="B138" s="1">
        <f t="shared" si="2"/>
        <v>45145</v>
      </c>
      <c r="C138" t="s">
        <v>34416</v>
      </c>
      <c r="D138" t="str">
        <f>VLOOKUP(C138,trend_sales_map!$A$2:$B$5,2,)</f>
        <v>oversized_tshirt</v>
      </c>
      <c r="E138">
        <v>87</v>
      </c>
      <c r="F138" t="s">
        <v>6</v>
      </c>
      <c r="G138" t="s">
        <v>2</v>
      </c>
    </row>
    <row r="139" spans="1:7">
      <c r="A139" s="1">
        <v>45151</v>
      </c>
      <c r="B139" s="1">
        <f t="shared" si="2"/>
        <v>45152</v>
      </c>
      <c r="C139" t="s">
        <v>34416</v>
      </c>
      <c r="D139" t="str">
        <f>VLOOKUP(C139,trend_sales_map!$A$2:$B$5,2,)</f>
        <v>oversized_tshirt</v>
      </c>
      <c r="E139">
        <v>87</v>
      </c>
      <c r="F139" t="s">
        <v>6</v>
      </c>
      <c r="G139" t="s">
        <v>2</v>
      </c>
    </row>
    <row r="140" spans="1:7">
      <c r="A140" s="1">
        <v>45158</v>
      </c>
      <c r="B140" s="1">
        <f t="shared" si="2"/>
        <v>45159</v>
      </c>
      <c r="C140" t="s">
        <v>34416</v>
      </c>
      <c r="D140" t="str">
        <f>VLOOKUP(C140,trend_sales_map!$A$2:$B$5,2,)</f>
        <v>oversized_tshirt</v>
      </c>
      <c r="E140">
        <v>80</v>
      </c>
      <c r="F140" t="s">
        <v>6</v>
      </c>
      <c r="G140" t="s">
        <v>2</v>
      </c>
    </row>
    <row r="141" spans="1:7">
      <c r="A141" s="1">
        <v>45165</v>
      </c>
      <c r="B141" s="1">
        <f t="shared" si="2"/>
        <v>45166</v>
      </c>
      <c r="C141" t="s">
        <v>34416</v>
      </c>
      <c r="D141" t="str">
        <f>VLOOKUP(C141,trend_sales_map!$A$2:$B$5,2,)</f>
        <v>oversized_tshirt</v>
      </c>
      <c r="E141">
        <v>86</v>
      </c>
      <c r="F141" t="s">
        <v>6</v>
      </c>
      <c r="G141" t="s">
        <v>2</v>
      </c>
    </row>
    <row r="142" spans="1:7">
      <c r="A142" s="1">
        <v>45172</v>
      </c>
      <c r="B142" s="1">
        <f t="shared" si="2"/>
        <v>45173</v>
      </c>
      <c r="C142" t="s">
        <v>34416</v>
      </c>
      <c r="D142" t="str">
        <f>VLOOKUP(C142,trend_sales_map!$A$2:$B$5,2,)</f>
        <v>oversized_tshirt</v>
      </c>
      <c r="E142">
        <v>75</v>
      </c>
      <c r="F142" t="s">
        <v>6</v>
      </c>
      <c r="G142" t="s">
        <v>2</v>
      </c>
    </row>
    <row r="143" spans="1:7">
      <c r="A143" s="1">
        <v>45179</v>
      </c>
      <c r="B143" s="1">
        <f t="shared" si="2"/>
        <v>45180</v>
      </c>
      <c r="C143" t="s">
        <v>34416</v>
      </c>
      <c r="D143" t="str">
        <f>VLOOKUP(C143,trend_sales_map!$A$2:$B$5,2,)</f>
        <v>oversized_tshirt</v>
      </c>
      <c r="E143">
        <v>73</v>
      </c>
      <c r="F143" t="s">
        <v>6</v>
      </c>
      <c r="G143" t="s">
        <v>2</v>
      </c>
    </row>
    <row r="144" spans="1:7">
      <c r="A144" s="1">
        <v>45186</v>
      </c>
      <c r="B144" s="1">
        <f t="shared" si="2"/>
        <v>45187</v>
      </c>
      <c r="C144" t="s">
        <v>34416</v>
      </c>
      <c r="D144" t="str">
        <f>VLOOKUP(C144,trend_sales_map!$A$2:$B$5,2,)</f>
        <v>oversized_tshirt</v>
      </c>
      <c r="E144">
        <v>83</v>
      </c>
      <c r="F144" t="s">
        <v>6</v>
      </c>
      <c r="G144" t="s">
        <v>2</v>
      </c>
    </row>
    <row r="145" spans="1:7">
      <c r="A145" s="1">
        <v>45193</v>
      </c>
      <c r="B145" s="1">
        <f t="shared" si="2"/>
        <v>45194</v>
      </c>
      <c r="C145" t="s">
        <v>34416</v>
      </c>
      <c r="D145" t="str">
        <f>VLOOKUP(C145,trend_sales_map!$A$2:$B$5,2,)</f>
        <v>oversized_tshirt</v>
      </c>
      <c r="E145">
        <v>66</v>
      </c>
      <c r="F145" t="s">
        <v>6</v>
      </c>
      <c r="G145" t="s">
        <v>2</v>
      </c>
    </row>
    <row r="146" spans="1:7">
      <c r="A146" s="1">
        <v>45200</v>
      </c>
      <c r="B146" s="1">
        <f t="shared" si="2"/>
        <v>45201</v>
      </c>
      <c r="C146" t="s">
        <v>34416</v>
      </c>
      <c r="D146" t="str">
        <f>VLOOKUP(C146,trend_sales_map!$A$2:$B$5,2,)</f>
        <v>oversized_tshirt</v>
      </c>
      <c r="E146">
        <v>68</v>
      </c>
      <c r="F146" t="s">
        <v>6</v>
      </c>
      <c r="G146" t="s">
        <v>2</v>
      </c>
    </row>
    <row r="147" spans="1:7">
      <c r="A147" s="1">
        <v>45207</v>
      </c>
      <c r="B147" s="1">
        <f t="shared" si="2"/>
        <v>45208</v>
      </c>
      <c r="C147" t="s">
        <v>34416</v>
      </c>
      <c r="D147" t="str">
        <f>VLOOKUP(C147,trend_sales_map!$A$2:$B$5,2,)</f>
        <v>oversized_tshirt</v>
      </c>
      <c r="E147">
        <v>70</v>
      </c>
      <c r="F147" t="s">
        <v>6</v>
      </c>
      <c r="G147" t="s">
        <v>2</v>
      </c>
    </row>
    <row r="148" spans="1:7">
      <c r="A148" s="1">
        <v>45214</v>
      </c>
      <c r="B148" s="1">
        <f t="shared" si="2"/>
        <v>45215</v>
      </c>
      <c r="C148" t="s">
        <v>34416</v>
      </c>
      <c r="D148" t="str">
        <f>VLOOKUP(C148,trend_sales_map!$A$2:$B$5,2,)</f>
        <v>oversized_tshirt</v>
      </c>
      <c r="E148">
        <v>60</v>
      </c>
      <c r="F148" t="s">
        <v>6</v>
      </c>
      <c r="G148" t="s">
        <v>2</v>
      </c>
    </row>
    <row r="149" spans="1:7">
      <c r="A149" s="1">
        <v>45221</v>
      </c>
      <c r="B149" s="1">
        <f t="shared" si="2"/>
        <v>45222</v>
      </c>
      <c r="C149" t="s">
        <v>34416</v>
      </c>
      <c r="D149" t="str">
        <f>VLOOKUP(C149,trend_sales_map!$A$2:$B$5,2,)</f>
        <v>oversized_tshirt</v>
      </c>
      <c r="E149">
        <v>54</v>
      </c>
      <c r="F149" t="s">
        <v>6</v>
      </c>
      <c r="G149" t="s">
        <v>2</v>
      </c>
    </row>
    <row r="150" spans="1:7">
      <c r="A150" s="1">
        <v>45228</v>
      </c>
      <c r="B150" s="1">
        <f t="shared" si="2"/>
        <v>45229</v>
      </c>
      <c r="C150" t="s">
        <v>34416</v>
      </c>
      <c r="D150" t="str">
        <f>VLOOKUP(C150,trend_sales_map!$A$2:$B$5,2,)</f>
        <v>oversized_tshirt</v>
      </c>
      <c r="E150">
        <v>52</v>
      </c>
      <c r="F150" t="s">
        <v>6</v>
      </c>
      <c r="G150" t="s">
        <v>2</v>
      </c>
    </row>
    <row r="151" spans="1:7">
      <c r="A151" s="1">
        <v>45235</v>
      </c>
      <c r="B151" s="1">
        <f t="shared" si="2"/>
        <v>45236</v>
      </c>
      <c r="C151" t="s">
        <v>34416</v>
      </c>
      <c r="D151" t="str">
        <f>VLOOKUP(C151,trend_sales_map!$A$2:$B$5,2,)</f>
        <v>oversized_tshirt</v>
      </c>
      <c r="E151">
        <v>50</v>
      </c>
      <c r="F151" t="s">
        <v>6</v>
      </c>
      <c r="G151" t="s">
        <v>2</v>
      </c>
    </row>
    <row r="152" spans="1:7">
      <c r="A152" s="1">
        <v>45242</v>
      </c>
      <c r="B152" s="1">
        <f t="shared" si="2"/>
        <v>45243</v>
      </c>
      <c r="C152" t="s">
        <v>34416</v>
      </c>
      <c r="D152" t="str">
        <f>VLOOKUP(C152,trend_sales_map!$A$2:$B$5,2,)</f>
        <v>oversized_tshirt</v>
      </c>
      <c r="E152">
        <v>44</v>
      </c>
      <c r="F152" t="s">
        <v>6</v>
      </c>
      <c r="G152" t="s">
        <v>2</v>
      </c>
    </row>
    <row r="153" spans="1:7">
      <c r="A153" s="1">
        <v>45249</v>
      </c>
      <c r="B153" s="1">
        <f t="shared" si="2"/>
        <v>45250</v>
      </c>
      <c r="C153" t="s">
        <v>34416</v>
      </c>
      <c r="D153" t="str">
        <f>VLOOKUP(C153,trend_sales_map!$A$2:$B$5,2,)</f>
        <v>oversized_tshirt</v>
      </c>
      <c r="E153">
        <v>38</v>
      </c>
      <c r="F153" t="s">
        <v>6</v>
      </c>
      <c r="G153" t="s">
        <v>2</v>
      </c>
    </row>
    <row r="154" spans="1:7">
      <c r="A154" s="1">
        <v>45256</v>
      </c>
      <c r="B154" s="1">
        <f t="shared" si="2"/>
        <v>45257</v>
      </c>
      <c r="C154" t="s">
        <v>34416</v>
      </c>
      <c r="D154" t="str">
        <f>VLOOKUP(C154,trend_sales_map!$A$2:$B$5,2,)</f>
        <v>oversized_tshirt</v>
      </c>
      <c r="E154">
        <v>37</v>
      </c>
      <c r="F154" t="s">
        <v>6</v>
      </c>
      <c r="G154" t="s">
        <v>2</v>
      </c>
    </row>
    <row r="155" spans="1:7">
      <c r="A155" s="1">
        <v>45263</v>
      </c>
      <c r="B155" s="1">
        <f t="shared" si="2"/>
        <v>45264</v>
      </c>
      <c r="C155" t="s">
        <v>34416</v>
      </c>
      <c r="D155" t="str">
        <f>VLOOKUP(C155,trend_sales_map!$A$2:$B$5,2,)</f>
        <v>oversized_tshirt</v>
      </c>
      <c r="E155">
        <v>39</v>
      </c>
      <c r="F155" t="s">
        <v>6</v>
      </c>
      <c r="G155" t="s">
        <v>2</v>
      </c>
    </row>
    <row r="156" spans="1:7">
      <c r="A156" s="1">
        <v>45270</v>
      </c>
      <c r="B156" s="1">
        <f t="shared" si="2"/>
        <v>45271</v>
      </c>
      <c r="C156" t="s">
        <v>34416</v>
      </c>
      <c r="D156" t="str">
        <f>VLOOKUP(C156,trend_sales_map!$A$2:$B$5,2,)</f>
        <v>oversized_tshirt</v>
      </c>
      <c r="E156">
        <v>40</v>
      </c>
      <c r="F156" t="s">
        <v>6</v>
      </c>
      <c r="G156" t="s">
        <v>2</v>
      </c>
    </row>
    <row r="157" spans="1:7">
      <c r="A157" s="1">
        <v>45277</v>
      </c>
      <c r="B157" s="1">
        <f t="shared" si="2"/>
        <v>45278</v>
      </c>
      <c r="C157" t="s">
        <v>34416</v>
      </c>
      <c r="D157" t="str">
        <f>VLOOKUP(C157,trend_sales_map!$A$2:$B$5,2,)</f>
        <v>oversized_tshirt</v>
      </c>
      <c r="E157">
        <v>39</v>
      </c>
      <c r="F157" t="s">
        <v>6</v>
      </c>
      <c r="G157" t="s">
        <v>2</v>
      </c>
    </row>
    <row r="158" spans="1:7">
      <c r="A158" s="1">
        <v>45284</v>
      </c>
      <c r="B158" s="1">
        <f t="shared" si="2"/>
        <v>45285</v>
      </c>
      <c r="C158" t="s">
        <v>34416</v>
      </c>
      <c r="D158" t="str">
        <f>VLOOKUP(C158,trend_sales_map!$A$2:$B$5,2,)</f>
        <v>oversized_tshirt</v>
      </c>
      <c r="E158">
        <v>44</v>
      </c>
      <c r="F158" t="s">
        <v>6</v>
      </c>
      <c r="G158" t="s">
        <v>2</v>
      </c>
    </row>
    <row r="159" spans="1:7">
      <c r="A159" s="1">
        <v>45291</v>
      </c>
      <c r="B159" s="1">
        <f t="shared" si="2"/>
        <v>45292</v>
      </c>
      <c r="C159" t="s">
        <v>34416</v>
      </c>
      <c r="D159" t="str">
        <f>VLOOKUP(C159,trend_sales_map!$A$2:$B$5,2,)</f>
        <v>oversized_tshirt</v>
      </c>
      <c r="E159">
        <v>36</v>
      </c>
      <c r="F159" t="s">
        <v>6</v>
      </c>
      <c r="G159" t="s">
        <v>2</v>
      </c>
    </row>
    <row r="160" spans="1:7">
      <c r="A160" s="1">
        <v>45298</v>
      </c>
      <c r="B160" s="1">
        <f t="shared" si="2"/>
        <v>45299</v>
      </c>
      <c r="C160" t="s">
        <v>34416</v>
      </c>
      <c r="D160" t="str">
        <f>VLOOKUP(C160,trend_sales_map!$A$2:$B$5,2,)</f>
        <v>oversized_tshirt</v>
      </c>
      <c r="E160">
        <v>40</v>
      </c>
      <c r="F160" t="s">
        <v>6</v>
      </c>
      <c r="G160" t="s">
        <v>2</v>
      </c>
    </row>
    <row r="161" spans="1:7">
      <c r="A161" s="1">
        <v>45305</v>
      </c>
      <c r="B161" s="1">
        <f t="shared" si="2"/>
        <v>45306</v>
      </c>
      <c r="C161" t="s">
        <v>34416</v>
      </c>
      <c r="D161" t="str">
        <f>VLOOKUP(C161,trend_sales_map!$A$2:$B$5,2,)</f>
        <v>oversized_tshirt</v>
      </c>
      <c r="E161">
        <v>35</v>
      </c>
      <c r="F161" t="s">
        <v>6</v>
      </c>
      <c r="G161" t="s">
        <v>2</v>
      </c>
    </row>
    <row r="162" spans="1:7">
      <c r="A162" s="1">
        <v>45312</v>
      </c>
      <c r="B162" s="1">
        <f t="shared" si="2"/>
        <v>45313</v>
      </c>
      <c r="C162" t="s">
        <v>34416</v>
      </c>
      <c r="D162" t="str">
        <f>VLOOKUP(C162,trend_sales_map!$A$2:$B$5,2,)</f>
        <v>oversized_tshirt</v>
      </c>
      <c r="E162">
        <v>38</v>
      </c>
      <c r="F162" t="s">
        <v>6</v>
      </c>
      <c r="G162" t="s">
        <v>2</v>
      </c>
    </row>
    <row r="163" spans="1:7">
      <c r="A163" s="1">
        <v>45319</v>
      </c>
      <c r="B163" s="1">
        <f t="shared" si="2"/>
        <v>45320</v>
      </c>
      <c r="C163" t="s">
        <v>34416</v>
      </c>
      <c r="D163" t="str">
        <f>VLOOKUP(C163,trend_sales_map!$A$2:$B$5,2,)</f>
        <v>oversized_tshirt</v>
      </c>
      <c r="E163">
        <v>45</v>
      </c>
      <c r="F163" t="s">
        <v>6</v>
      </c>
      <c r="G163" t="s">
        <v>2</v>
      </c>
    </row>
    <row r="164" spans="1:7">
      <c r="A164" s="1">
        <v>45326</v>
      </c>
      <c r="B164" s="1">
        <f t="shared" si="2"/>
        <v>45327</v>
      </c>
      <c r="C164" t="s">
        <v>34416</v>
      </c>
      <c r="D164" t="str">
        <f>VLOOKUP(C164,trend_sales_map!$A$2:$B$5,2,)</f>
        <v>oversized_tshirt</v>
      </c>
      <c r="E164">
        <v>47</v>
      </c>
      <c r="F164" t="s">
        <v>6</v>
      </c>
      <c r="G164" t="s">
        <v>2</v>
      </c>
    </row>
    <row r="165" spans="1:7">
      <c r="A165" s="1">
        <v>45333</v>
      </c>
      <c r="B165" s="1">
        <f t="shared" si="2"/>
        <v>45334</v>
      </c>
      <c r="C165" t="s">
        <v>34416</v>
      </c>
      <c r="D165" t="str">
        <f>VLOOKUP(C165,trend_sales_map!$A$2:$B$5,2,)</f>
        <v>oversized_tshirt</v>
      </c>
      <c r="E165">
        <v>54</v>
      </c>
      <c r="F165" t="s">
        <v>6</v>
      </c>
      <c r="G165" t="s">
        <v>2</v>
      </c>
    </row>
    <row r="166" spans="1:7">
      <c r="A166" s="1">
        <v>45340</v>
      </c>
      <c r="B166" s="1">
        <f t="shared" si="2"/>
        <v>45341</v>
      </c>
      <c r="C166" t="s">
        <v>34416</v>
      </c>
      <c r="D166" t="str">
        <f>VLOOKUP(C166,trend_sales_map!$A$2:$B$5,2,)</f>
        <v>oversized_tshirt</v>
      </c>
      <c r="E166">
        <v>48</v>
      </c>
      <c r="F166" t="s">
        <v>6</v>
      </c>
      <c r="G166" t="s">
        <v>2</v>
      </c>
    </row>
    <row r="167" spans="1:7">
      <c r="A167" s="1">
        <v>45347</v>
      </c>
      <c r="B167" s="1">
        <f t="shared" si="2"/>
        <v>45348</v>
      </c>
      <c r="C167" t="s">
        <v>34416</v>
      </c>
      <c r="D167" t="str">
        <f>VLOOKUP(C167,trend_sales_map!$A$2:$B$5,2,)</f>
        <v>oversized_tshirt</v>
      </c>
      <c r="E167">
        <v>63</v>
      </c>
      <c r="F167" t="s">
        <v>6</v>
      </c>
      <c r="G167" t="s">
        <v>2</v>
      </c>
    </row>
    <row r="168" spans="1:7">
      <c r="A168" s="1">
        <v>45354</v>
      </c>
      <c r="B168" s="1">
        <f t="shared" si="2"/>
        <v>45355</v>
      </c>
      <c r="C168" t="s">
        <v>34416</v>
      </c>
      <c r="D168" t="str">
        <f>VLOOKUP(C168,trend_sales_map!$A$2:$B$5,2,)</f>
        <v>oversized_tshirt</v>
      </c>
      <c r="E168">
        <v>68</v>
      </c>
      <c r="F168" t="s">
        <v>6</v>
      </c>
      <c r="G168" t="s">
        <v>2</v>
      </c>
    </row>
    <row r="169" spans="1:7">
      <c r="A169" s="1">
        <v>45361</v>
      </c>
      <c r="B169" s="1">
        <f t="shared" si="2"/>
        <v>45362</v>
      </c>
      <c r="C169" t="s">
        <v>34416</v>
      </c>
      <c r="D169" t="str">
        <f>VLOOKUP(C169,trend_sales_map!$A$2:$B$5,2,)</f>
        <v>oversized_tshirt</v>
      </c>
      <c r="E169">
        <v>73</v>
      </c>
      <c r="F169" t="s">
        <v>6</v>
      </c>
      <c r="G169" t="s">
        <v>2</v>
      </c>
    </row>
    <row r="170" spans="1:7">
      <c r="A170" s="1">
        <v>45368</v>
      </c>
      <c r="B170" s="1">
        <f t="shared" si="2"/>
        <v>45369</v>
      </c>
      <c r="C170" t="s">
        <v>34416</v>
      </c>
      <c r="D170" t="str">
        <f>VLOOKUP(C170,trend_sales_map!$A$2:$B$5,2,)</f>
        <v>oversized_tshirt</v>
      </c>
      <c r="E170">
        <v>72</v>
      </c>
      <c r="F170" t="s">
        <v>6</v>
      </c>
      <c r="G170" t="s">
        <v>2</v>
      </c>
    </row>
    <row r="171" spans="1:7">
      <c r="A171" s="1">
        <v>45375</v>
      </c>
      <c r="B171" s="1">
        <f t="shared" si="2"/>
        <v>45376</v>
      </c>
      <c r="C171" t="s">
        <v>34416</v>
      </c>
      <c r="D171" t="str">
        <f>VLOOKUP(C171,trend_sales_map!$A$2:$B$5,2,)</f>
        <v>oversized_tshirt</v>
      </c>
      <c r="E171">
        <v>81</v>
      </c>
      <c r="F171" t="s">
        <v>6</v>
      </c>
      <c r="G171" t="s">
        <v>2</v>
      </c>
    </row>
    <row r="172" spans="1:7">
      <c r="A172" s="1">
        <v>45382</v>
      </c>
      <c r="B172" s="1">
        <f t="shared" si="2"/>
        <v>45383</v>
      </c>
      <c r="C172" t="s">
        <v>34416</v>
      </c>
      <c r="D172" t="str">
        <f>VLOOKUP(C172,trend_sales_map!$A$2:$B$5,2,)</f>
        <v>oversized_tshirt</v>
      </c>
      <c r="E172">
        <v>81</v>
      </c>
      <c r="F172" t="s">
        <v>6</v>
      </c>
      <c r="G172" t="s">
        <v>2</v>
      </c>
    </row>
    <row r="173" spans="1:7">
      <c r="A173" s="1">
        <v>45389</v>
      </c>
      <c r="B173" s="1">
        <f t="shared" si="2"/>
        <v>45390</v>
      </c>
      <c r="C173" t="s">
        <v>34416</v>
      </c>
      <c r="D173" t="str">
        <f>VLOOKUP(C173,trend_sales_map!$A$2:$B$5,2,)</f>
        <v>oversized_tshirt</v>
      </c>
      <c r="E173">
        <v>85</v>
      </c>
      <c r="F173" t="s">
        <v>6</v>
      </c>
      <c r="G173" t="s">
        <v>2</v>
      </c>
    </row>
    <row r="174" spans="1:7">
      <c r="A174" s="1">
        <v>45396</v>
      </c>
      <c r="B174" s="1">
        <f t="shared" si="2"/>
        <v>45397</v>
      </c>
      <c r="C174" t="s">
        <v>34416</v>
      </c>
      <c r="D174" t="str">
        <f>VLOOKUP(C174,trend_sales_map!$A$2:$B$5,2,)</f>
        <v>oversized_tshirt</v>
      </c>
      <c r="E174">
        <v>80</v>
      </c>
      <c r="F174" t="s">
        <v>6</v>
      </c>
      <c r="G174" t="s">
        <v>2</v>
      </c>
    </row>
    <row r="175" spans="1:7">
      <c r="A175" s="1">
        <v>45403</v>
      </c>
      <c r="B175" s="1">
        <f t="shared" si="2"/>
        <v>45404</v>
      </c>
      <c r="C175" t="s">
        <v>34416</v>
      </c>
      <c r="D175" t="str">
        <f>VLOOKUP(C175,trend_sales_map!$A$2:$B$5,2,)</f>
        <v>oversized_tshirt</v>
      </c>
      <c r="E175">
        <v>65</v>
      </c>
      <c r="F175" t="s">
        <v>6</v>
      </c>
      <c r="G175" t="s">
        <v>2</v>
      </c>
    </row>
    <row r="176" spans="1:7">
      <c r="A176" s="1">
        <v>45410</v>
      </c>
      <c r="B176" s="1">
        <f t="shared" si="2"/>
        <v>45411</v>
      </c>
      <c r="C176" t="s">
        <v>34416</v>
      </c>
      <c r="D176" t="str">
        <f>VLOOKUP(C176,trend_sales_map!$A$2:$B$5,2,)</f>
        <v>oversized_tshirt</v>
      </c>
      <c r="E176">
        <v>83</v>
      </c>
      <c r="F176" t="s">
        <v>6</v>
      </c>
      <c r="G176" t="s">
        <v>2</v>
      </c>
    </row>
    <row r="177" spans="1:7">
      <c r="A177" s="1">
        <v>45417</v>
      </c>
      <c r="B177" s="1">
        <f t="shared" si="2"/>
        <v>45418</v>
      </c>
      <c r="C177" t="s">
        <v>34416</v>
      </c>
      <c r="D177" t="str">
        <f>VLOOKUP(C177,trend_sales_map!$A$2:$B$5,2,)</f>
        <v>oversized_tshirt</v>
      </c>
      <c r="E177">
        <v>80</v>
      </c>
      <c r="F177" t="s">
        <v>6</v>
      </c>
      <c r="G177" t="s">
        <v>2</v>
      </c>
    </row>
    <row r="178" spans="1:7">
      <c r="A178" s="1">
        <v>45424</v>
      </c>
      <c r="B178" s="1">
        <f t="shared" si="2"/>
        <v>45425</v>
      </c>
      <c r="C178" t="s">
        <v>34416</v>
      </c>
      <c r="D178" t="str">
        <f>VLOOKUP(C178,trend_sales_map!$A$2:$B$5,2,)</f>
        <v>oversized_tshirt</v>
      </c>
      <c r="E178">
        <v>72</v>
      </c>
      <c r="F178" t="s">
        <v>6</v>
      </c>
      <c r="G178" t="s">
        <v>2</v>
      </c>
    </row>
    <row r="179" spans="1:7">
      <c r="A179" s="1">
        <v>45431</v>
      </c>
      <c r="B179" s="1">
        <f t="shared" si="2"/>
        <v>45432</v>
      </c>
      <c r="C179" t="s">
        <v>34416</v>
      </c>
      <c r="D179" t="str">
        <f>VLOOKUP(C179,trend_sales_map!$A$2:$B$5,2,)</f>
        <v>oversized_tshirt</v>
      </c>
      <c r="E179">
        <v>76</v>
      </c>
      <c r="F179" t="s">
        <v>6</v>
      </c>
      <c r="G179" t="s">
        <v>2</v>
      </c>
    </row>
    <row r="180" spans="1:7">
      <c r="A180" s="1">
        <v>45438</v>
      </c>
      <c r="B180" s="1">
        <f t="shared" si="2"/>
        <v>45439</v>
      </c>
      <c r="C180" t="s">
        <v>34416</v>
      </c>
      <c r="D180" t="str">
        <f>VLOOKUP(C180,trend_sales_map!$A$2:$B$5,2,)</f>
        <v>oversized_tshirt</v>
      </c>
      <c r="E180">
        <v>77</v>
      </c>
      <c r="F180" t="s">
        <v>6</v>
      </c>
      <c r="G180" t="s">
        <v>2</v>
      </c>
    </row>
    <row r="181" spans="1:7">
      <c r="A181" s="1">
        <v>45445</v>
      </c>
      <c r="B181" s="1">
        <f t="shared" si="2"/>
        <v>45446</v>
      </c>
      <c r="C181" t="s">
        <v>34416</v>
      </c>
      <c r="D181" t="str">
        <f>VLOOKUP(C181,trend_sales_map!$A$2:$B$5,2,)</f>
        <v>oversized_tshirt</v>
      </c>
      <c r="E181">
        <v>74</v>
      </c>
      <c r="F181" t="s">
        <v>6</v>
      </c>
      <c r="G181" t="s">
        <v>2</v>
      </c>
    </row>
    <row r="182" spans="1:7">
      <c r="A182" s="1">
        <v>45452</v>
      </c>
      <c r="B182" s="1">
        <f t="shared" si="2"/>
        <v>45453</v>
      </c>
      <c r="C182" t="s">
        <v>34416</v>
      </c>
      <c r="D182" t="str">
        <f>VLOOKUP(C182,trend_sales_map!$A$2:$B$5,2,)</f>
        <v>oversized_tshirt</v>
      </c>
      <c r="E182">
        <v>70</v>
      </c>
      <c r="F182" t="s">
        <v>6</v>
      </c>
      <c r="G182" t="s">
        <v>2</v>
      </c>
    </row>
    <row r="183" spans="1:7">
      <c r="A183" s="1">
        <v>45459</v>
      </c>
      <c r="B183" s="1">
        <f t="shared" si="2"/>
        <v>45460</v>
      </c>
      <c r="C183" t="s">
        <v>34416</v>
      </c>
      <c r="D183" t="str">
        <f>VLOOKUP(C183,trend_sales_map!$A$2:$B$5,2,)</f>
        <v>oversized_tshirt</v>
      </c>
      <c r="E183">
        <v>73</v>
      </c>
      <c r="F183" t="s">
        <v>6</v>
      </c>
      <c r="G183" t="s">
        <v>2</v>
      </c>
    </row>
    <row r="184" spans="1:7">
      <c r="A184" s="1">
        <v>45466</v>
      </c>
      <c r="B184" s="1">
        <f t="shared" si="2"/>
        <v>45467</v>
      </c>
      <c r="C184" t="s">
        <v>34416</v>
      </c>
      <c r="D184" t="str">
        <f>VLOOKUP(C184,trend_sales_map!$A$2:$B$5,2,)</f>
        <v>oversized_tshirt</v>
      </c>
      <c r="E184">
        <v>58</v>
      </c>
      <c r="F184" t="s">
        <v>6</v>
      </c>
      <c r="G184" t="s">
        <v>2</v>
      </c>
    </row>
    <row r="185" spans="1:7">
      <c r="A185" s="1">
        <v>45473</v>
      </c>
      <c r="B185" s="1">
        <f t="shared" si="2"/>
        <v>45474</v>
      </c>
      <c r="C185" t="s">
        <v>34416</v>
      </c>
      <c r="D185" t="str">
        <f>VLOOKUP(C185,trend_sales_map!$A$2:$B$5,2,)</f>
        <v>oversized_tshirt</v>
      </c>
      <c r="E185">
        <v>69</v>
      </c>
      <c r="F185" t="s">
        <v>6</v>
      </c>
      <c r="G185" t="s">
        <v>2</v>
      </c>
    </row>
    <row r="186" spans="1:7">
      <c r="A186" s="1">
        <v>45480</v>
      </c>
      <c r="B186" s="1">
        <f t="shared" si="2"/>
        <v>45481</v>
      </c>
      <c r="C186" t="s">
        <v>34416</v>
      </c>
      <c r="D186" t="str">
        <f>VLOOKUP(C186,trend_sales_map!$A$2:$B$5,2,)</f>
        <v>oversized_tshirt</v>
      </c>
      <c r="E186">
        <v>72</v>
      </c>
      <c r="F186" t="s">
        <v>6</v>
      </c>
      <c r="G186" t="s">
        <v>2</v>
      </c>
    </row>
    <row r="187" spans="1:7">
      <c r="A187" s="1">
        <v>45487</v>
      </c>
      <c r="B187" s="1">
        <f t="shared" si="2"/>
        <v>45488</v>
      </c>
      <c r="C187" t="s">
        <v>34416</v>
      </c>
      <c r="D187" t="str">
        <f>VLOOKUP(C187,trend_sales_map!$A$2:$B$5,2,)</f>
        <v>oversized_tshirt</v>
      </c>
      <c r="E187">
        <v>64</v>
      </c>
      <c r="F187" t="s">
        <v>6</v>
      </c>
      <c r="G187" t="s">
        <v>2</v>
      </c>
    </row>
    <row r="188" spans="1:7">
      <c r="A188" s="1">
        <v>45494</v>
      </c>
      <c r="B188" s="1">
        <f t="shared" si="2"/>
        <v>45495</v>
      </c>
      <c r="C188" t="s">
        <v>34416</v>
      </c>
      <c r="D188" t="str">
        <f>VLOOKUP(C188,trend_sales_map!$A$2:$B$5,2,)</f>
        <v>oversized_tshirt</v>
      </c>
      <c r="E188">
        <v>69</v>
      </c>
      <c r="F188" t="s">
        <v>6</v>
      </c>
      <c r="G188" t="s">
        <v>2</v>
      </c>
    </row>
    <row r="189" spans="1:7">
      <c r="A189" s="1">
        <v>45501</v>
      </c>
      <c r="B189" s="1">
        <f t="shared" si="2"/>
        <v>45502</v>
      </c>
      <c r="C189" t="s">
        <v>34416</v>
      </c>
      <c r="D189" t="str">
        <f>VLOOKUP(C189,trend_sales_map!$A$2:$B$5,2,)</f>
        <v>oversized_tshirt</v>
      </c>
      <c r="E189">
        <v>73</v>
      </c>
      <c r="F189" t="s">
        <v>6</v>
      </c>
      <c r="G189" t="s">
        <v>2</v>
      </c>
    </row>
    <row r="190" spans="1:7">
      <c r="A190" s="1">
        <v>45508</v>
      </c>
      <c r="B190" s="1">
        <f t="shared" si="2"/>
        <v>45509</v>
      </c>
      <c r="C190" t="s">
        <v>34416</v>
      </c>
      <c r="D190" t="str">
        <f>VLOOKUP(C190,trend_sales_map!$A$2:$B$5,2,)</f>
        <v>oversized_tshirt</v>
      </c>
      <c r="E190">
        <v>76</v>
      </c>
      <c r="F190" t="s">
        <v>6</v>
      </c>
      <c r="G190" t="s">
        <v>2</v>
      </c>
    </row>
    <row r="191" spans="1:7">
      <c r="A191" s="1">
        <v>45515</v>
      </c>
      <c r="B191" s="1">
        <f t="shared" si="2"/>
        <v>45516</v>
      </c>
      <c r="C191" t="s">
        <v>34416</v>
      </c>
      <c r="D191" t="str">
        <f>VLOOKUP(C191,trend_sales_map!$A$2:$B$5,2,)</f>
        <v>oversized_tshirt</v>
      </c>
      <c r="E191">
        <v>69</v>
      </c>
      <c r="F191" t="s">
        <v>6</v>
      </c>
      <c r="G191" t="s">
        <v>2</v>
      </c>
    </row>
    <row r="192" spans="1:7">
      <c r="A192" s="1">
        <v>45522</v>
      </c>
      <c r="B192" s="1">
        <f t="shared" si="2"/>
        <v>45523</v>
      </c>
      <c r="C192" t="s">
        <v>34416</v>
      </c>
      <c r="D192" t="str">
        <f>VLOOKUP(C192,trend_sales_map!$A$2:$B$5,2,)</f>
        <v>oversized_tshirt</v>
      </c>
      <c r="E192">
        <v>70</v>
      </c>
      <c r="F192" t="s">
        <v>6</v>
      </c>
      <c r="G192" t="s">
        <v>2</v>
      </c>
    </row>
    <row r="193" spans="1:7">
      <c r="A193" s="1">
        <v>45529</v>
      </c>
      <c r="B193" s="1">
        <f t="shared" si="2"/>
        <v>45530</v>
      </c>
      <c r="C193" t="s">
        <v>34416</v>
      </c>
      <c r="D193" t="str">
        <f>VLOOKUP(C193,trend_sales_map!$A$2:$B$5,2,)</f>
        <v>oversized_tshirt</v>
      </c>
      <c r="E193">
        <v>72</v>
      </c>
      <c r="F193" t="s">
        <v>6</v>
      </c>
      <c r="G193" t="s">
        <v>2</v>
      </c>
    </row>
    <row r="194" spans="1:7">
      <c r="A194" s="1">
        <v>45536</v>
      </c>
      <c r="B194" s="1">
        <f t="shared" si="2"/>
        <v>45537</v>
      </c>
      <c r="C194" t="s">
        <v>34416</v>
      </c>
      <c r="D194" t="str">
        <f>VLOOKUP(C194,trend_sales_map!$A$2:$B$5,2,)</f>
        <v>oversized_tshirt</v>
      </c>
      <c r="E194">
        <v>72</v>
      </c>
      <c r="F194" t="s">
        <v>6</v>
      </c>
      <c r="G194" t="s">
        <v>2</v>
      </c>
    </row>
    <row r="195" spans="1:7">
      <c r="A195" s="1">
        <v>45543</v>
      </c>
      <c r="B195" s="1">
        <f t="shared" ref="B195:B258" si="3">A195+1</f>
        <v>45544</v>
      </c>
      <c r="C195" t="s">
        <v>34416</v>
      </c>
      <c r="D195" t="str">
        <f>VLOOKUP(C195,trend_sales_map!$A$2:$B$5,2,)</f>
        <v>oversized_tshirt</v>
      </c>
      <c r="E195">
        <v>67</v>
      </c>
      <c r="F195" t="s">
        <v>6</v>
      </c>
      <c r="G195" t="s">
        <v>2</v>
      </c>
    </row>
    <row r="196" spans="1:7">
      <c r="A196" s="1">
        <v>45550</v>
      </c>
      <c r="B196" s="1">
        <f t="shared" si="3"/>
        <v>45551</v>
      </c>
      <c r="C196" t="s">
        <v>34416</v>
      </c>
      <c r="D196" t="str">
        <f>VLOOKUP(C196,trend_sales_map!$A$2:$B$5,2,)</f>
        <v>oversized_tshirt</v>
      </c>
      <c r="E196">
        <v>63</v>
      </c>
      <c r="F196" t="s">
        <v>6</v>
      </c>
      <c r="G196" t="s">
        <v>2</v>
      </c>
    </row>
    <row r="197" spans="1:7">
      <c r="A197" s="1">
        <v>45557</v>
      </c>
      <c r="B197" s="1">
        <f t="shared" si="3"/>
        <v>45558</v>
      </c>
      <c r="C197" t="s">
        <v>34416</v>
      </c>
      <c r="D197" t="str">
        <f>VLOOKUP(C197,trend_sales_map!$A$2:$B$5,2,)</f>
        <v>oversized_tshirt</v>
      </c>
      <c r="E197">
        <v>61</v>
      </c>
      <c r="F197" t="s">
        <v>6</v>
      </c>
      <c r="G197" t="s">
        <v>2</v>
      </c>
    </row>
    <row r="198" spans="1:7">
      <c r="A198" s="1">
        <v>45564</v>
      </c>
      <c r="B198" s="1">
        <f t="shared" si="3"/>
        <v>45565</v>
      </c>
      <c r="C198" t="s">
        <v>34416</v>
      </c>
      <c r="D198" t="str">
        <f>VLOOKUP(C198,trend_sales_map!$A$2:$B$5,2,)</f>
        <v>oversized_tshirt</v>
      </c>
      <c r="E198">
        <v>72</v>
      </c>
      <c r="F198" t="s">
        <v>6</v>
      </c>
      <c r="G198" t="s">
        <v>2</v>
      </c>
    </row>
    <row r="199" spans="1:7">
      <c r="A199" s="1">
        <v>45571</v>
      </c>
      <c r="B199" s="1">
        <f t="shared" si="3"/>
        <v>45572</v>
      </c>
      <c r="C199" t="s">
        <v>34416</v>
      </c>
      <c r="D199" t="str">
        <f>VLOOKUP(C199,trend_sales_map!$A$2:$B$5,2,)</f>
        <v>oversized_tshirt</v>
      </c>
      <c r="E199">
        <v>56</v>
      </c>
      <c r="F199" t="s">
        <v>6</v>
      </c>
      <c r="G199" t="s">
        <v>2</v>
      </c>
    </row>
    <row r="200" spans="1:7">
      <c r="A200" s="1">
        <v>45578</v>
      </c>
      <c r="B200" s="1">
        <f t="shared" si="3"/>
        <v>45579</v>
      </c>
      <c r="C200" t="s">
        <v>34416</v>
      </c>
      <c r="D200" t="str">
        <f>VLOOKUP(C200,trend_sales_map!$A$2:$B$5,2,)</f>
        <v>oversized_tshirt</v>
      </c>
      <c r="E200">
        <v>49</v>
      </c>
      <c r="F200" t="s">
        <v>6</v>
      </c>
      <c r="G200" t="s">
        <v>2</v>
      </c>
    </row>
    <row r="201" spans="1:7">
      <c r="A201" s="1">
        <v>45585</v>
      </c>
      <c r="B201" s="1">
        <f t="shared" si="3"/>
        <v>45586</v>
      </c>
      <c r="C201" t="s">
        <v>34416</v>
      </c>
      <c r="D201" t="str">
        <f>VLOOKUP(C201,trend_sales_map!$A$2:$B$5,2,)</f>
        <v>oversized_tshirt</v>
      </c>
      <c r="E201">
        <v>54</v>
      </c>
      <c r="F201" t="s">
        <v>6</v>
      </c>
      <c r="G201" t="s">
        <v>2</v>
      </c>
    </row>
    <row r="202" spans="1:7">
      <c r="A202" s="1">
        <v>45592</v>
      </c>
      <c r="B202" s="1">
        <f t="shared" si="3"/>
        <v>45593</v>
      </c>
      <c r="C202" t="s">
        <v>34416</v>
      </c>
      <c r="D202" t="str">
        <f>VLOOKUP(C202,trend_sales_map!$A$2:$B$5,2,)</f>
        <v>oversized_tshirt</v>
      </c>
      <c r="E202">
        <v>56</v>
      </c>
      <c r="F202" t="s">
        <v>6</v>
      </c>
      <c r="G202" t="s">
        <v>2</v>
      </c>
    </row>
    <row r="203" spans="1:7">
      <c r="A203" s="1">
        <v>45599</v>
      </c>
      <c r="B203" s="1">
        <f t="shared" si="3"/>
        <v>45600</v>
      </c>
      <c r="C203" t="s">
        <v>34416</v>
      </c>
      <c r="D203" t="str">
        <f>VLOOKUP(C203,trend_sales_map!$A$2:$B$5,2,)</f>
        <v>oversized_tshirt</v>
      </c>
      <c r="E203">
        <v>46</v>
      </c>
      <c r="F203" t="s">
        <v>6</v>
      </c>
      <c r="G203" t="s">
        <v>2</v>
      </c>
    </row>
    <row r="204" spans="1:7">
      <c r="A204" s="1">
        <v>45606</v>
      </c>
      <c r="B204" s="1">
        <f t="shared" si="3"/>
        <v>45607</v>
      </c>
      <c r="C204" t="s">
        <v>34416</v>
      </c>
      <c r="D204" t="str">
        <f>VLOOKUP(C204,trend_sales_map!$A$2:$B$5,2,)</f>
        <v>oversized_tshirt</v>
      </c>
      <c r="E204">
        <v>52</v>
      </c>
      <c r="F204" t="s">
        <v>6</v>
      </c>
      <c r="G204" t="s">
        <v>2</v>
      </c>
    </row>
    <row r="205" spans="1:7">
      <c r="A205" s="1">
        <v>45613</v>
      </c>
      <c r="B205" s="1">
        <f t="shared" si="3"/>
        <v>45614</v>
      </c>
      <c r="C205" t="s">
        <v>34416</v>
      </c>
      <c r="D205" t="str">
        <f>VLOOKUP(C205,trend_sales_map!$A$2:$B$5,2,)</f>
        <v>oversized_tshirt</v>
      </c>
      <c r="E205">
        <v>43</v>
      </c>
      <c r="F205" t="s">
        <v>6</v>
      </c>
      <c r="G205" t="s">
        <v>2</v>
      </c>
    </row>
    <row r="206" spans="1:7">
      <c r="A206" s="1">
        <v>45620</v>
      </c>
      <c r="B206" s="1">
        <f t="shared" si="3"/>
        <v>45621</v>
      </c>
      <c r="C206" t="s">
        <v>34416</v>
      </c>
      <c r="D206" t="str">
        <f>VLOOKUP(C206,trend_sales_map!$A$2:$B$5,2,)</f>
        <v>oversized_tshirt</v>
      </c>
      <c r="E206">
        <v>36</v>
      </c>
      <c r="F206" t="s">
        <v>6</v>
      </c>
      <c r="G206" t="s">
        <v>2</v>
      </c>
    </row>
    <row r="207" spans="1:7">
      <c r="A207" s="1">
        <v>45627</v>
      </c>
      <c r="B207" s="1">
        <f t="shared" si="3"/>
        <v>45628</v>
      </c>
      <c r="C207" t="s">
        <v>34416</v>
      </c>
      <c r="D207" t="str">
        <f>VLOOKUP(C207,trend_sales_map!$A$2:$B$5,2,)</f>
        <v>oversized_tshirt</v>
      </c>
      <c r="E207">
        <v>34</v>
      </c>
      <c r="F207" t="s">
        <v>6</v>
      </c>
      <c r="G207" t="s">
        <v>2</v>
      </c>
    </row>
    <row r="208" spans="1:7">
      <c r="A208" s="1">
        <v>45634</v>
      </c>
      <c r="B208" s="1">
        <f t="shared" si="3"/>
        <v>45635</v>
      </c>
      <c r="C208" t="s">
        <v>34416</v>
      </c>
      <c r="D208" t="str">
        <f>VLOOKUP(C208,trend_sales_map!$A$2:$B$5,2,)</f>
        <v>oversized_tshirt</v>
      </c>
      <c r="E208">
        <v>42</v>
      </c>
      <c r="F208" t="s">
        <v>6</v>
      </c>
      <c r="G208" t="s">
        <v>2</v>
      </c>
    </row>
    <row r="209" spans="1:7">
      <c r="A209" s="1">
        <v>45641</v>
      </c>
      <c r="B209" s="1">
        <f t="shared" si="3"/>
        <v>45642</v>
      </c>
      <c r="C209" t="s">
        <v>34416</v>
      </c>
      <c r="D209" t="str">
        <f>VLOOKUP(C209,trend_sales_map!$A$2:$B$5,2,)</f>
        <v>oversized_tshirt</v>
      </c>
      <c r="E209">
        <v>40</v>
      </c>
      <c r="F209" t="s">
        <v>6</v>
      </c>
      <c r="G209" t="s">
        <v>2</v>
      </c>
    </row>
    <row r="210" spans="1:7">
      <c r="A210" s="1">
        <v>45648</v>
      </c>
      <c r="B210" s="1">
        <f t="shared" si="3"/>
        <v>45649</v>
      </c>
      <c r="C210" t="s">
        <v>34416</v>
      </c>
      <c r="D210" t="str">
        <f>VLOOKUP(C210,trend_sales_map!$A$2:$B$5,2,)</f>
        <v>oversized_tshirt</v>
      </c>
      <c r="E210">
        <v>37</v>
      </c>
      <c r="F210" t="s">
        <v>6</v>
      </c>
      <c r="G210" t="s">
        <v>2</v>
      </c>
    </row>
    <row r="211" spans="1:7">
      <c r="A211" s="1">
        <v>45655</v>
      </c>
      <c r="B211" s="1">
        <f t="shared" si="3"/>
        <v>45656</v>
      </c>
      <c r="C211" t="s">
        <v>34416</v>
      </c>
      <c r="D211" t="str">
        <f>VLOOKUP(C211,trend_sales_map!$A$2:$B$5,2,)</f>
        <v>oversized_tshirt</v>
      </c>
      <c r="E211">
        <v>38</v>
      </c>
      <c r="F211" t="s">
        <v>6</v>
      </c>
      <c r="G211" t="s">
        <v>2</v>
      </c>
    </row>
    <row r="212" spans="1:7">
      <c r="A212" s="1">
        <v>45662</v>
      </c>
      <c r="B212" s="1">
        <f t="shared" si="3"/>
        <v>45663</v>
      </c>
      <c r="C212" t="s">
        <v>34416</v>
      </c>
      <c r="D212" t="str">
        <f>VLOOKUP(C212,trend_sales_map!$A$2:$B$5,2,)</f>
        <v>oversized_tshirt</v>
      </c>
      <c r="E212">
        <v>45</v>
      </c>
      <c r="F212" t="s">
        <v>6</v>
      </c>
      <c r="G212" t="s">
        <v>2</v>
      </c>
    </row>
    <row r="213" spans="1:7">
      <c r="A213" s="1">
        <v>45669</v>
      </c>
      <c r="B213" s="1">
        <f t="shared" si="3"/>
        <v>45670</v>
      </c>
      <c r="C213" t="s">
        <v>34416</v>
      </c>
      <c r="D213" t="str">
        <f>VLOOKUP(C213,trend_sales_map!$A$2:$B$5,2,)</f>
        <v>oversized_tshirt</v>
      </c>
      <c r="E213">
        <v>49</v>
      </c>
      <c r="F213" t="s">
        <v>6</v>
      </c>
      <c r="G213" t="s">
        <v>2</v>
      </c>
    </row>
    <row r="214" spans="1:7">
      <c r="A214" s="1">
        <v>45676</v>
      </c>
      <c r="B214" s="1">
        <f t="shared" si="3"/>
        <v>45677</v>
      </c>
      <c r="C214" t="s">
        <v>34416</v>
      </c>
      <c r="D214" t="str">
        <f>VLOOKUP(C214,trend_sales_map!$A$2:$B$5,2,)</f>
        <v>oversized_tshirt</v>
      </c>
      <c r="E214">
        <v>41</v>
      </c>
      <c r="F214" t="s">
        <v>6</v>
      </c>
      <c r="G214" t="s">
        <v>2</v>
      </c>
    </row>
    <row r="215" spans="1:7">
      <c r="A215" s="1">
        <v>45683</v>
      </c>
      <c r="B215" s="1">
        <f t="shared" si="3"/>
        <v>45684</v>
      </c>
      <c r="C215" t="s">
        <v>34416</v>
      </c>
      <c r="D215" t="str">
        <f>VLOOKUP(C215,trend_sales_map!$A$2:$B$5,2,)</f>
        <v>oversized_tshirt</v>
      </c>
      <c r="E215">
        <v>42</v>
      </c>
      <c r="F215" t="s">
        <v>6</v>
      </c>
      <c r="G215" t="s">
        <v>2</v>
      </c>
    </row>
    <row r="216" spans="1:7">
      <c r="A216" s="1">
        <v>45690</v>
      </c>
      <c r="B216" s="1">
        <f t="shared" si="3"/>
        <v>45691</v>
      </c>
      <c r="C216" t="s">
        <v>34416</v>
      </c>
      <c r="D216" t="str">
        <f>VLOOKUP(C216,trend_sales_map!$A$2:$B$5,2,)</f>
        <v>oversized_tshirt</v>
      </c>
      <c r="E216">
        <v>46</v>
      </c>
      <c r="F216" t="s">
        <v>6</v>
      </c>
      <c r="G216" t="s">
        <v>2</v>
      </c>
    </row>
    <row r="217" spans="1:7">
      <c r="A217" s="1">
        <v>45697</v>
      </c>
      <c r="B217" s="1">
        <f t="shared" si="3"/>
        <v>45698</v>
      </c>
      <c r="C217" t="s">
        <v>34416</v>
      </c>
      <c r="D217" t="str">
        <f>VLOOKUP(C217,trend_sales_map!$A$2:$B$5,2,)</f>
        <v>oversized_tshirt</v>
      </c>
      <c r="E217">
        <v>54</v>
      </c>
      <c r="F217" t="s">
        <v>6</v>
      </c>
      <c r="G217" t="s">
        <v>2</v>
      </c>
    </row>
    <row r="218" spans="1:7">
      <c r="A218" s="1">
        <v>45704</v>
      </c>
      <c r="B218" s="1">
        <f t="shared" si="3"/>
        <v>45705</v>
      </c>
      <c r="C218" t="s">
        <v>34416</v>
      </c>
      <c r="D218" t="str">
        <f>VLOOKUP(C218,trend_sales_map!$A$2:$B$5,2,)</f>
        <v>oversized_tshirt</v>
      </c>
      <c r="E218">
        <v>65</v>
      </c>
      <c r="F218" t="s">
        <v>6</v>
      </c>
      <c r="G218" t="s">
        <v>2</v>
      </c>
    </row>
    <row r="219" spans="1:7">
      <c r="A219" s="1">
        <v>45711</v>
      </c>
      <c r="B219" s="1">
        <f t="shared" si="3"/>
        <v>45712</v>
      </c>
      <c r="C219" t="s">
        <v>34416</v>
      </c>
      <c r="D219" t="str">
        <f>VLOOKUP(C219,trend_sales_map!$A$2:$B$5,2,)</f>
        <v>oversized_tshirt</v>
      </c>
      <c r="E219">
        <v>71</v>
      </c>
      <c r="F219" t="s">
        <v>6</v>
      </c>
      <c r="G219" t="s">
        <v>2</v>
      </c>
    </row>
    <row r="220" spans="1:7">
      <c r="A220" s="1">
        <v>45718</v>
      </c>
      <c r="B220" s="1">
        <f t="shared" si="3"/>
        <v>45719</v>
      </c>
      <c r="C220" t="s">
        <v>34416</v>
      </c>
      <c r="D220" t="str">
        <f>VLOOKUP(C220,trend_sales_map!$A$2:$B$5,2,)</f>
        <v>oversized_tshirt</v>
      </c>
      <c r="E220">
        <v>75</v>
      </c>
      <c r="F220" t="s">
        <v>6</v>
      </c>
      <c r="G220" t="s">
        <v>2</v>
      </c>
    </row>
    <row r="221" spans="1:7">
      <c r="A221" s="1">
        <v>45725</v>
      </c>
      <c r="B221" s="1">
        <f t="shared" si="3"/>
        <v>45726</v>
      </c>
      <c r="C221" t="s">
        <v>34416</v>
      </c>
      <c r="D221" t="str">
        <f>VLOOKUP(C221,trend_sales_map!$A$2:$B$5,2,)</f>
        <v>oversized_tshirt</v>
      </c>
      <c r="E221">
        <v>84</v>
      </c>
      <c r="F221" t="s">
        <v>6</v>
      </c>
      <c r="G221" t="s">
        <v>2</v>
      </c>
    </row>
    <row r="222" spans="1:7">
      <c r="A222" s="1">
        <v>45732</v>
      </c>
      <c r="B222" s="1">
        <f t="shared" si="3"/>
        <v>45733</v>
      </c>
      <c r="C222" t="s">
        <v>34416</v>
      </c>
      <c r="D222" t="str">
        <f>VLOOKUP(C222,trend_sales_map!$A$2:$B$5,2,)</f>
        <v>oversized_tshirt</v>
      </c>
      <c r="E222">
        <v>93</v>
      </c>
      <c r="F222" t="s">
        <v>6</v>
      </c>
      <c r="G222" t="s">
        <v>2</v>
      </c>
    </row>
    <row r="223" spans="1:7">
      <c r="A223" s="1">
        <v>45739</v>
      </c>
      <c r="B223" s="1">
        <f t="shared" si="3"/>
        <v>45740</v>
      </c>
      <c r="C223" t="s">
        <v>34416</v>
      </c>
      <c r="D223" t="str">
        <f>VLOOKUP(C223,trend_sales_map!$A$2:$B$5,2,)</f>
        <v>oversized_tshirt</v>
      </c>
      <c r="E223">
        <v>84</v>
      </c>
      <c r="F223" t="s">
        <v>6</v>
      </c>
      <c r="G223" t="s">
        <v>2</v>
      </c>
    </row>
    <row r="224" spans="1:7">
      <c r="A224" s="1">
        <v>45746</v>
      </c>
      <c r="B224" s="1">
        <f t="shared" si="3"/>
        <v>45747</v>
      </c>
      <c r="C224" t="s">
        <v>34416</v>
      </c>
      <c r="D224" t="str">
        <f>VLOOKUP(C224,trend_sales_map!$A$2:$B$5,2,)</f>
        <v>oversized_tshirt</v>
      </c>
      <c r="E224">
        <v>80</v>
      </c>
      <c r="F224" t="s">
        <v>6</v>
      </c>
      <c r="G224" t="s">
        <v>2</v>
      </c>
    </row>
    <row r="225" spans="1:7">
      <c r="A225" s="1">
        <v>45753</v>
      </c>
      <c r="B225" s="1">
        <f t="shared" si="3"/>
        <v>45754</v>
      </c>
      <c r="C225" t="s">
        <v>34416</v>
      </c>
      <c r="D225" t="str">
        <f>VLOOKUP(C225,trend_sales_map!$A$2:$B$5,2,)</f>
        <v>oversized_tshirt</v>
      </c>
      <c r="E225">
        <v>80</v>
      </c>
      <c r="F225" t="s">
        <v>6</v>
      </c>
      <c r="G225" t="s">
        <v>2</v>
      </c>
    </row>
    <row r="226" spans="1:7">
      <c r="A226" s="1">
        <v>45760</v>
      </c>
      <c r="B226" s="1">
        <f t="shared" si="3"/>
        <v>45761</v>
      </c>
      <c r="C226" t="s">
        <v>34416</v>
      </c>
      <c r="D226" t="str">
        <f>VLOOKUP(C226,trend_sales_map!$A$2:$B$5,2,)</f>
        <v>oversized_tshirt</v>
      </c>
      <c r="E226">
        <v>78</v>
      </c>
      <c r="F226" t="s">
        <v>6</v>
      </c>
      <c r="G226" t="s">
        <v>2</v>
      </c>
    </row>
    <row r="227" spans="1:7">
      <c r="A227" s="1">
        <v>45767</v>
      </c>
      <c r="B227" s="1">
        <f t="shared" si="3"/>
        <v>45768</v>
      </c>
      <c r="C227" t="s">
        <v>34416</v>
      </c>
      <c r="D227" t="str">
        <f>VLOOKUP(C227,trend_sales_map!$A$2:$B$5,2,)</f>
        <v>oversized_tshirt</v>
      </c>
      <c r="E227">
        <v>79</v>
      </c>
      <c r="F227" t="s">
        <v>6</v>
      </c>
      <c r="G227" t="s">
        <v>2</v>
      </c>
    </row>
    <row r="228" spans="1:7">
      <c r="A228" s="1">
        <v>45774</v>
      </c>
      <c r="B228" s="1">
        <f t="shared" si="3"/>
        <v>45775</v>
      </c>
      <c r="C228" t="s">
        <v>34416</v>
      </c>
      <c r="D228" t="str">
        <f>VLOOKUP(C228,trend_sales_map!$A$2:$B$5,2,)</f>
        <v>oversized_tshirt</v>
      </c>
      <c r="E228">
        <v>84</v>
      </c>
      <c r="F228" t="s">
        <v>6</v>
      </c>
      <c r="G228" t="s">
        <v>2</v>
      </c>
    </row>
    <row r="229" spans="1:7">
      <c r="A229" s="1">
        <v>45781</v>
      </c>
      <c r="B229" s="1">
        <f t="shared" si="3"/>
        <v>45782</v>
      </c>
      <c r="C229" t="s">
        <v>34416</v>
      </c>
      <c r="D229" t="str">
        <f>VLOOKUP(C229,trend_sales_map!$A$2:$B$5,2,)</f>
        <v>oversized_tshirt</v>
      </c>
      <c r="E229">
        <v>78</v>
      </c>
      <c r="F229" t="s">
        <v>6</v>
      </c>
      <c r="G229" t="s">
        <v>2</v>
      </c>
    </row>
    <row r="230" spans="1:7">
      <c r="A230" s="1">
        <v>45788</v>
      </c>
      <c r="B230" s="1">
        <f t="shared" si="3"/>
        <v>45789</v>
      </c>
      <c r="C230" t="s">
        <v>34416</v>
      </c>
      <c r="D230" t="str">
        <f>VLOOKUP(C230,trend_sales_map!$A$2:$B$5,2,)</f>
        <v>oversized_tshirt</v>
      </c>
      <c r="E230">
        <v>82</v>
      </c>
      <c r="F230" t="s">
        <v>6</v>
      </c>
      <c r="G230" t="s">
        <v>2</v>
      </c>
    </row>
    <row r="231" spans="1:7">
      <c r="A231" s="1">
        <v>45795</v>
      </c>
      <c r="B231" s="1">
        <f t="shared" si="3"/>
        <v>45796</v>
      </c>
      <c r="C231" t="s">
        <v>34416</v>
      </c>
      <c r="D231" t="str">
        <f>VLOOKUP(C231,trend_sales_map!$A$2:$B$5,2,)</f>
        <v>oversized_tshirt</v>
      </c>
      <c r="E231">
        <v>74</v>
      </c>
      <c r="F231" t="s">
        <v>6</v>
      </c>
      <c r="G231" t="s">
        <v>2</v>
      </c>
    </row>
    <row r="232" spans="1:7">
      <c r="A232" s="1">
        <v>45802</v>
      </c>
      <c r="B232" s="1">
        <f t="shared" si="3"/>
        <v>45803</v>
      </c>
      <c r="C232" t="s">
        <v>34416</v>
      </c>
      <c r="D232" t="str">
        <f>VLOOKUP(C232,trend_sales_map!$A$2:$B$5,2,)</f>
        <v>oversized_tshirt</v>
      </c>
      <c r="E232">
        <v>75</v>
      </c>
      <c r="F232" t="s">
        <v>6</v>
      </c>
      <c r="G232" t="s">
        <v>2</v>
      </c>
    </row>
    <row r="233" spans="1:7">
      <c r="A233" s="1">
        <v>45809</v>
      </c>
      <c r="B233" s="1">
        <f t="shared" si="3"/>
        <v>45810</v>
      </c>
      <c r="C233" t="s">
        <v>34416</v>
      </c>
      <c r="D233" t="str">
        <f>VLOOKUP(C233,trend_sales_map!$A$2:$B$5,2,)</f>
        <v>oversized_tshirt</v>
      </c>
      <c r="E233">
        <v>75</v>
      </c>
      <c r="F233" t="s">
        <v>6</v>
      </c>
      <c r="G233" t="s">
        <v>2</v>
      </c>
    </row>
    <row r="234" spans="1:7">
      <c r="A234" s="1">
        <v>45816</v>
      </c>
      <c r="B234" s="1">
        <f t="shared" si="3"/>
        <v>45817</v>
      </c>
      <c r="C234" t="s">
        <v>34416</v>
      </c>
      <c r="D234" t="str">
        <f>VLOOKUP(C234,trend_sales_map!$A$2:$B$5,2,)</f>
        <v>oversized_tshirt</v>
      </c>
      <c r="E234">
        <v>80</v>
      </c>
      <c r="F234" t="s">
        <v>6</v>
      </c>
      <c r="G234" t="s">
        <v>2</v>
      </c>
    </row>
    <row r="235" spans="1:7">
      <c r="A235" s="1">
        <v>45823</v>
      </c>
      <c r="B235" s="1">
        <f t="shared" si="3"/>
        <v>45824</v>
      </c>
      <c r="C235" t="s">
        <v>34416</v>
      </c>
      <c r="D235" t="str">
        <f>VLOOKUP(C235,trend_sales_map!$A$2:$B$5,2,)</f>
        <v>oversized_tshirt</v>
      </c>
      <c r="E235">
        <v>72</v>
      </c>
      <c r="F235" t="s">
        <v>6</v>
      </c>
      <c r="G235" t="s">
        <v>2</v>
      </c>
    </row>
    <row r="236" spans="1:7">
      <c r="A236" s="1">
        <v>45830</v>
      </c>
      <c r="B236" s="1">
        <f t="shared" si="3"/>
        <v>45831</v>
      </c>
      <c r="C236" t="s">
        <v>34416</v>
      </c>
      <c r="D236" t="str">
        <f>VLOOKUP(C236,trend_sales_map!$A$2:$B$5,2,)</f>
        <v>oversized_tshirt</v>
      </c>
      <c r="E236">
        <v>71</v>
      </c>
      <c r="F236" t="s">
        <v>6</v>
      </c>
      <c r="G236" t="s">
        <v>2</v>
      </c>
    </row>
    <row r="237" spans="1:7">
      <c r="A237" s="1">
        <v>45837</v>
      </c>
      <c r="B237" s="1">
        <f t="shared" si="3"/>
        <v>45838</v>
      </c>
      <c r="C237" t="s">
        <v>34416</v>
      </c>
      <c r="D237" t="str">
        <f>VLOOKUP(C237,trend_sales_map!$A$2:$B$5,2,)</f>
        <v>oversized_tshirt</v>
      </c>
      <c r="E237">
        <v>72</v>
      </c>
      <c r="F237" t="s">
        <v>6</v>
      </c>
      <c r="G237" t="s">
        <v>2</v>
      </c>
    </row>
    <row r="238" spans="1:7">
      <c r="A238" s="1">
        <v>45844</v>
      </c>
      <c r="B238" s="1">
        <f t="shared" si="3"/>
        <v>45845</v>
      </c>
      <c r="C238" t="s">
        <v>34416</v>
      </c>
      <c r="D238" t="str">
        <f>VLOOKUP(C238,trend_sales_map!$A$2:$B$5,2,)</f>
        <v>oversized_tshirt</v>
      </c>
      <c r="E238">
        <v>84</v>
      </c>
      <c r="F238" t="s">
        <v>6</v>
      </c>
      <c r="G238" t="s">
        <v>2</v>
      </c>
    </row>
    <row r="239" spans="1:7">
      <c r="A239" s="1">
        <v>45851</v>
      </c>
      <c r="B239" s="1">
        <f t="shared" si="3"/>
        <v>45852</v>
      </c>
      <c r="C239" t="s">
        <v>34416</v>
      </c>
      <c r="D239" t="str">
        <f>VLOOKUP(C239,trend_sales_map!$A$2:$B$5,2,)</f>
        <v>oversized_tshirt</v>
      </c>
      <c r="E239">
        <v>61</v>
      </c>
      <c r="F239" t="s">
        <v>6</v>
      </c>
      <c r="G239" t="s">
        <v>2</v>
      </c>
    </row>
    <row r="240" spans="1:7">
      <c r="A240" s="1">
        <v>45858</v>
      </c>
      <c r="B240" s="1">
        <f t="shared" si="3"/>
        <v>45859</v>
      </c>
      <c r="C240" t="s">
        <v>34416</v>
      </c>
      <c r="D240" t="str">
        <f>VLOOKUP(C240,trend_sales_map!$A$2:$B$5,2,)</f>
        <v>oversized_tshirt</v>
      </c>
      <c r="E240">
        <v>70</v>
      </c>
      <c r="F240" t="s">
        <v>6</v>
      </c>
      <c r="G240" t="s">
        <v>2</v>
      </c>
    </row>
    <row r="241" spans="1:7">
      <c r="A241" s="1">
        <v>45865</v>
      </c>
      <c r="B241" s="1">
        <f t="shared" si="3"/>
        <v>45866</v>
      </c>
      <c r="C241" t="s">
        <v>34416</v>
      </c>
      <c r="D241" t="str">
        <f>VLOOKUP(C241,trend_sales_map!$A$2:$B$5,2,)</f>
        <v>oversized_tshirt</v>
      </c>
      <c r="E241">
        <v>67</v>
      </c>
      <c r="F241" t="s">
        <v>6</v>
      </c>
      <c r="G241" t="s">
        <v>2</v>
      </c>
    </row>
    <row r="242" spans="1:7">
      <c r="A242" s="1">
        <v>45872</v>
      </c>
      <c r="B242" s="1">
        <f t="shared" si="3"/>
        <v>45873</v>
      </c>
      <c r="C242" t="s">
        <v>34416</v>
      </c>
      <c r="D242" t="str">
        <f>VLOOKUP(C242,trend_sales_map!$A$2:$B$5,2,)</f>
        <v>oversized_tshirt</v>
      </c>
      <c r="E242">
        <v>70</v>
      </c>
      <c r="F242" t="s">
        <v>6</v>
      </c>
      <c r="G242" t="s">
        <v>2</v>
      </c>
    </row>
    <row r="243" spans="1:7">
      <c r="A243" s="1">
        <v>45879</v>
      </c>
      <c r="B243" s="1">
        <f t="shared" si="3"/>
        <v>45880</v>
      </c>
      <c r="C243" t="s">
        <v>34416</v>
      </c>
      <c r="D243" t="str">
        <f>VLOOKUP(C243,trend_sales_map!$A$2:$B$5,2,)</f>
        <v>oversized_tshirt</v>
      </c>
      <c r="E243">
        <v>74</v>
      </c>
      <c r="F243" t="s">
        <v>6</v>
      </c>
      <c r="G243" t="s">
        <v>2</v>
      </c>
    </row>
    <row r="244" spans="1:7">
      <c r="A244" s="1">
        <v>45886</v>
      </c>
      <c r="B244" s="1">
        <f t="shared" si="3"/>
        <v>45887</v>
      </c>
      <c r="C244" t="s">
        <v>34416</v>
      </c>
      <c r="D244" t="str">
        <f>VLOOKUP(C244,trend_sales_map!$A$2:$B$5,2,)</f>
        <v>oversized_tshirt</v>
      </c>
      <c r="E244">
        <v>67</v>
      </c>
      <c r="F244" t="s">
        <v>6</v>
      </c>
      <c r="G244" t="s">
        <v>2</v>
      </c>
    </row>
    <row r="245" spans="1:7">
      <c r="A245" s="1">
        <v>45893</v>
      </c>
      <c r="B245" s="1">
        <f t="shared" si="3"/>
        <v>45894</v>
      </c>
      <c r="C245" t="s">
        <v>34416</v>
      </c>
      <c r="D245" t="str">
        <f>VLOOKUP(C245,trend_sales_map!$A$2:$B$5,2,)</f>
        <v>oversized_tshirt</v>
      </c>
      <c r="E245">
        <v>71</v>
      </c>
      <c r="F245" t="s">
        <v>6</v>
      </c>
      <c r="G245" t="s">
        <v>2</v>
      </c>
    </row>
    <row r="246" spans="1:7">
      <c r="A246" s="1">
        <v>45900</v>
      </c>
      <c r="B246" s="1">
        <f t="shared" si="3"/>
        <v>45901</v>
      </c>
      <c r="C246" t="s">
        <v>34416</v>
      </c>
      <c r="D246" t="str">
        <f>VLOOKUP(C246,trend_sales_map!$A$2:$B$5,2,)</f>
        <v>oversized_tshirt</v>
      </c>
      <c r="E246">
        <v>68</v>
      </c>
      <c r="F246" t="s">
        <v>6</v>
      </c>
      <c r="G246" t="s">
        <v>2</v>
      </c>
    </row>
    <row r="247" spans="1:7">
      <c r="A247" s="1">
        <v>45907</v>
      </c>
      <c r="B247" s="1">
        <f t="shared" si="3"/>
        <v>45908</v>
      </c>
      <c r="C247" t="s">
        <v>34416</v>
      </c>
      <c r="D247" t="str">
        <f>VLOOKUP(C247,trend_sales_map!$A$2:$B$5,2,)</f>
        <v>oversized_tshirt</v>
      </c>
      <c r="E247">
        <v>56</v>
      </c>
      <c r="F247" t="s">
        <v>6</v>
      </c>
      <c r="G247" t="s">
        <v>2</v>
      </c>
    </row>
    <row r="248" spans="1:7">
      <c r="A248" s="1">
        <v>45914</v>
      </c>
      <c r="B248" s="1">
        <f t="shared" si="3"/>
        <v>45915</v>
      </c>
      <c r="C248" t="s">
        <v>34416</v>
      </c>
      <c r="D248" t="str">
        <f>VLOOKUP(C248,trend_sales_map!$A$2:$B$5,2,)</f>
        <v>oversized_tshirt</v>
      </c>
      <c r="E248">
        <v>61</v>
      </c>
      <c r="F248" t="s">
        <v>6</v>
      </c>
      <c r="G248" t="s">
        <v>2</v>
      </c>
    </row>
    <row r="249" spans="1:7">
      <c r="A249" s="1">
        <v>45921</v>
      </c>
      <c r="B249" s="1">
        <f t="shared" si="3"/>
        <v>45922</v>
      </c>
      <c r="C249" t="s">
        <v>34416</v>
      </c>
      <c r="D249" t="str">
        <f>VLOOKUP(C249,trend_sales_map!$A$2:$B$5,2,)</f>
        <v>oversized_tshirt</v>
      </c>
      <c r="E249">
        <v>60</v>
      </c>
      <c r="F249" t="s">
        <v>6</v>
      </c>
      <c r="G249" t="s">
        <v>2</v>
      </c>
    </row>
    <row r="250" spans="1:7">
      <c r="A250" s="1">
        <v>45928</v>
      </c>
      <c r="B250" s="1">
        <f t="shared" si="3"/>
        <v>45929</v>
      </c>
      <c r="C250" t="s">
        <v>34416</v>
      </c>
      <c r="D250" t="str">
        <f>VLOOKUP(C250,trend_sales_map!$A$2:$B$5,2,)</f>
        <v>oversized_tshirt</v>
      </c>
      <c r="E250">
        <v>63</v>
      </c>
      <c r="F250" t="s">
        <v>6</v>
      </c>
      <c r="G250" t="s">
        <v>2</v>
      </c>
    </row>
    <row r="251" spans="1:7">
      <c r="A251" s="1">
        <v>45935</v>
      </c>
      <c r="B251" s="1">
        <f t="shared" si="3"/>
        <v>45936</v>
      </c>
      <c r="C251" t="s">
        <v>34416</v>
      </c>
      <c r="D251" t="str">
        <f>VLOOKUP(C251,trend_sales_map!$A$2:$B$5,2,)</f>
        <v>oversized_tshirt</v>
      </c>
      <c r="E251">
        <v>61</v>
      </c>
      <c r="F251" t="s">
        <v>6</v>
      </c>
      <c r="G251" t="s">
        <v>2</v>
      </c>
    </row>
    <row r="252" spans="1:7">
      <c r="A252" s="1">
        <v>45942</v>
      </c>
      <c r="B252" s="1">
        <f t="shared" si="3"/>
        <v>45943</v>
      </c>
      <c r="C252" t="s">
        <v>34416</v>
      </c>
      <c r="D252" t="str">
        <f>VLOOKUP(C252,trend_sales_map!$A$2:$B$5,2,)</f>
        <v>oversized_tshirt</v>
      </c>
      <c r="E252">
        <v>59</v>
      </c>
      <c r="F252" t="s">
        <v>6</v>
      </c>
      <c r="G252" t="s">
        <v>2</v>
      </c>
    </row>
    <row r="253" spans="1:7">
      <c r="A253" s="1">
        <v>45949</v>
      </c>
      <c r="B253" s="1">
        <f t="shared" si="3"/>
        <v>45950</v>
      </c>
      <c r="C253" t="s">
        <v>34416</v>
      </c>
      <c r="D253" t="str">
        <f>VLOOKUP(C253,trend_sales_map!$A$2:$B$5,2,)</f>
        <v>oversized_tshirt</v>
      </c>
      <c r="E253">
        <v>53</v>
      </c>
      <c r="F253" t="s">
        <v>6</v>
      </c>
      <c r="G253" t="s">
        <v>2</v>
      </c>
    </row>
    <row r="254" spans="1:7">
      <c r="A254" s="1">
        <v>45956</v>
      </c>
      <c r="B254" s="1">
        <f t="shared" si="3"/>
        <v>45957</v>
      </c>
      <c r="C254" t="s">
        <v>34416</v>
      </c>
      <c r="D254" t="str">
        <f>VLOOKUP(C254,trend_sales_map!$A$2:$B$5,2,)</f>
        <v>oversized_tshirt</v>
      </c>
      <c r="E254">
        <v>50</v>
      </c>
      <c r="F254" t="s">
        <v>6</v>
      </c>
      <c r="G254" t="s">
        <v>2</v>
      </c>
    </row>
    <row r="255" spans="1:7">
      <c r="A255" s="1">
        <v>45963</v>
      </c>
      <c r="B255" s="1">
        <f t="shared" si="3"/>
        <v>45964</v>
      </c>
      <c r="C255" t="s">
        <v>34416</v>
      </c>
      <c r="D255" t="str">
        <f>VLOOKUP(C255,trend_sales_map!$A$2:$B$5,2,)</f>
        <v>oversized_tshirt</v>
      </c>
      <c r="E255">
        <v>49</v>
      </c>
      <c r="F255" t="s">
        <v>6</v>
      </c>
      <c r="G255" t="s">
        <v>2</v>
      </c>
    </row>
    <row r="256" spans="1:7">
      <c r="A256" s="1">
        <v>45970</v>
      </c>
      <c r="B256" s="1">
        <f t="shared" si="3"/>
        <v>45971</v>
      </c>
      <c r="C256" t="s">
        <v>34416</v>
      </c>
      <c r="D256" t="str">
        <f>VLOOKUP(C256,trend_sales_map!$A$2:$B$5,2,)</f>
        <v>oversized_tshirt</v>
      </c>
      <c r="E256">
        <v>48</v>
      </c>
      <c r="F256" t="s">
        <v>6</v>
      </c>
      <c r="G256" t="s">
        <v>2</v>
      </c>
    </row>
    <row r="257" spans="1:7">
      <c r="A257" s="1">
        <v>45977</v>
      </c>
      <c r="B257" s="1">
        <f t="shared" si="3"/>
        <v>45978</v>
      </c>
      <c r="C257" t="s">
        <v>34416</v>
      </c>
      <c r="D257" t="str">
        <f>VLOOKUP(C257,trend_sales_map!$A$2:$B$5,2,)</f>
        <v>oversized_tshirt</v>
      </c>
      <c r="E257">
        <v>38</v>
      </c>
      <c r="F257" t="s">
        <v>6</v>
      </c>
      <c r="G257" t="s">
        <v>2</v>
      </c>
    </row>
    <row r="258" spans="1:7">
      <c r="A258" s="1">
        <v>45984</v>
      </c>
      <c r="B258" s="1">
        <f t="shared" si="3"/>
        <v>45985</v>
      </c>
      <c r="C258" t="s">
        <v>34416</v>
      </c>
      <c r="D258" t="str">
        <f>VLOOKUP(C258,trend_sales_map!$A$2:$B$5,2,)</f>
        <v>oversized_tshirt</v>
      </c>
      <c r="E258">
        <v>43</v>
      </c>
      <c r="F258" t="s">
        <v>6</v>
      </c>
      <c r="G258" t="s">
        <v>2</v>
      </c>
    </row>
    <row r="259" spans="1:7">
      <c r="A259" s="1">
        <v>45991</v>
      </c>
      <c r="B259" s="1">
        <f t="shared" ref="B259:B322" si="4">A259+1</f>
        <v>45992</v>
      </c>
      <c r="C259" t="s">
        <v>34416</v>
      </c>
      <c r="D259" t="str">
        <f>VLOOKUP(C259,trend_sales_map!$A$2:$B$5,2,)</f>
        <v>oversized_tshirt</v>
      </c>
      <c r="E259">
        <v>41</v>
      </c>
      <c r="F259" t="s">
        <v>6</v>
      </c>
      <c r="G259" t="s">
        <v>2</v>
      </c>
    </row>
    <row r="260" spans="1:7">
      <c r="A260" s="1">
        <v>45998</v>
      </c>
      <c r="B260" s="1">
        <f t="shared" si="4"/>
        <v>45999</v>
      </c>
      <c r="C260" t="s">
        <v>34416</v>
      </c>
      <c r="D260" t="str">
        <f>VLOOKUP(C260,trend_sales_map!$A$2:$B$5,2,)</f>
        <v>oversized_tshirt</v>
      </c>
      <c r="E260">
        <v>34</v>
      </c>
      <c r="F260" t="s">
        <v>6</v>
      </c>
      <c r="G260" t="s">
        <v>2</v>
      </c>
    </row>
    <row r="261" spans="1:7">
      <c r="A261" s="1">
        <v>46005</v>
      </c>
      <c r="B261" s="1">
        <f t="shared" si="4"/>
        <v>46006</v>
      </c>
      <c r="C261" t="s">
        <v>34416</v>
      </c>
      <c r="D261" t="str">
        <f>VLOOKUP(C261,trend_sales_map!$A$2:$B$5,2,)</f>
        <v>oversized_tshirt</v>
      </c>
      <c r="E261">
        <v>37</v>
      </c>
      <c r="F261" t="s">
        <v>6</v>
      </c>
      <c r="G261" t="s">
        <v>2</v>
      </c>
    </row>
    <row r="262" spans="1:7">
      <c r="A262" s="1">
        <v>46012</v>
      </c>
      <c r="B262" s="1">
        <f t="shared" si="4"/>
        <v>46013</v>
      </c>
      <c r="C262" t="s">
        <v>34416</v>
      </c>
      <c r="D262" t="str">
        <f>VLOOKUP(C262,trend_sales_map!$A$2:$B$5,2,)</f>
        <v>oversized_tshirt</v>
      </c>
      <c r="E262">
        <v>38</v>
      </c>
      <c r="F262" t="s">
        <v>6</v>
      </c>
      <c r="G262" t="s">
        <v>2</v>
      </c>
    </row>
    <row r="263" spans="1:7">
      <c r="A263" s="1">
        <v>46019</v>
      </c>
      <c r="B263" s="1">
        <f t="shared" si="4"/>
        <v>46020</v>
      </c>
      <c r="C263" t="s">
        <v>34416</v>
      </c>
      <c r="D263" t="str">
        <f>VLOOKUP(C263,trend_sales_map!$A$2:$B$5,2,)</f>
        <v>oversized_tshirt</v>
      </c>
      <c r="E263">
        <v>28</v>
      </c>
      <c r="F263" t="s">
        <v>6</v>
      </c>
      <c r="G263" t="s">
        <v>2</v>
      </c>
    </row>
    <row r="264" spans="1:7">
      <c r="A264" s="1">
        <v>44192</v>
      </c>
      <c r="B264" s="1">
        <f t="shared" si="4"/>
        <v>44193</v>
      </c>
      <c r="C264" t="s">
        <v>1</v>
      </c>
      <c r="D264" t="str">
        <f>VLOOKUP(C264,trend_sales_map!$A$2:$B$5,2,)</f>
        <v>cargo_pants</v>
      </c>
      <c r="E264">
        <v>14</v>
      </c>
      <c r="F264" t="s">
        <v>7</v>
      </c>
      <c r="G264" t="s">
        <v>3</v>
      </c>
    </row>
    <row r="265" spans="1:7">
      <c r="A265" s="1">
        <v>44199</v>
      </c>
      <c r="B265" s="1">
        <f t="shared" si="4"/>
        <v>44200</v>
      </c>
      <c r="C265" t="s">
        <v>1</v>
      </c>
      <c r="D265" t="str">
        <f>VLOOKUP(C265,trend_sales_map!$A$2:$B$5,2,)</f>
        <v>cargo_pants</v>
      </c>
      <c r="E265">
        <v>14</v>
      </c>
      <c r="F265" t="s">
        <v>7</v>
      </c>
      <c r="G265" t="s">
        <v>3</v>
      </c>
    </row>
    <row r="266" spans="1:7">
      <c r="A266" s="1">
        <v>44206</v>
      </c>
      <c r="B266" s="1">
        <f t="shared" si="4"/>
        <v>44207</v>
      </c>
      <c r="C266" t="s">
        <v>1</v>
      </c>
      <c r="D266" t="str">
        <f>VLOOKUP(C266,trend_sales_map!$A$2:$B$5,2,)</f>
        <v>cargo_pants</v>
      </c>
      <c r="E266">
        <v>13</v>
      </c>
      <c r="F266" t="s">
        <v>7</v>
      </c>
      <c r="G266" t="s">
        <v>3</v>
      </c>
    </row>
    <row r="267" spans="1:7">
      <c r="A267" s="1">
        <v>44213</v>
      </c>
      <c r="B267" s="1">
        <f t="shared" si="4"/>
        <v>44214</v>
      </c>
      <c r="C267" t="s">
        <v>1</v>
      </c>
      <c r="D267" t="str">
        <f>VLOOKUP(C267,trend_sales_map!$A$2:$B$5,2,)</f>
        <v>cargo_pants</v>
      </c>
      <c r="E267">
        <v>14</v>
      </c>
      <c r="F267" t="s">
        <v>7</v>
      </c>
      <c r="G267" t="s">
        <v>3</v>
      </c>
    </row>
    <row r="268" spans="1:7">
      <c r="A268" s="1">
        <v>44220</v>
      </c>
      <c r="B268" s="1">
        <f t="shared" si="4"/>
        <v>44221</v>
      </c>
      <c r="C268" t="s">
        <v>1</v>
      </c>
      <c r="D268" t="str">
        <f>VLOOKUP(C268,trend_sales_map!$A$2:$B$5,2,)</f>
        <v>cargo_pants</v>
      </c>
      <c r="E268">
        <v>14</v>
      </c>
      <c r="F268" t="s">
        <v>7</v>
      </c>
      <c r="G268" t="s">
        <v>3</v>
      </c>
    </row>
    <row r="269" spans="1:7">
      <c r="A269" s="1">
        <v>44227</v>
      </c>
      <c r="B269" s="1">
        <f t="shared" si="4"/>
        <v>44228</v>
      </c>
      <c r="C269" t="s">
        <v>1</v>
      </c>
      <c r="D269" t="str">
        <f>VLOOKUP(C269,trend_sales_map!$A$2:$B$5,2,)</f>
        <v>cargo_pants</v>
      </c>
      <c r="E269">
        <v>14</v>
      </c>
      <c r="F269" t="s">
        <v>7</v>
      </c>
      <c r="G269" t="s">
        <v>3</v>
      </c>
    </row>
    <row r="270" spans="1:7">
      <c r="A270" s="1">
        <v>44234</v>
      </c>
      <c r="B270" s="1">
        <f t="shared" si="4"/>
        <v>44235</v>
      </c>
      <c r="C270" t="s">
        <v>1</v>
      </c>
      <c r="D270" t="str">
        <f>VLOOKUP(C270,trend_sales_map!$A$2:$B$5,2,)</f>
        <v>cargo_pants</v>
      </c>
      <c r="E270">
        <v>13</v>
      </c>
      <c r="F270" t="s">
        <v>7</v>
      </c>
      <c r="G270" t="s">
        <v>3</v>
      </c>
    </row>
    <row r="271" spans="1:7">
      <c r="A271" s="1">
        <v>44241</v>
      </c>
      <c r="B271" s="1">
        <f t="shared" si="4"/>
        <v>44242</v>
      </c>
      <c r="C271" t="s">
        <v>1</v>
      </c>
      <c r="D271" t="str">
        <f>VLOOKUP(C271,trend_sales_map!$A$2:$B$5,2,)</f>
        <v>cargo_pants</v>
      </c>
      <c r="E271">
        <v>12</v>
      </c>
      <c r="F271" t="s">
        <v>7</v>
      </c>
      <c r="G271" t="s">
        <v>3</v>
      </c>
    </row>
    <row r="272" spans="1:7">
      <c r="A272" s="1">
        <v>44248</v>
      </c>
      <c r="B272" s="1">
        <f t="shared" si="4"/>
        <v>44249</v>
      </c>
      <c r="C272" t="s">
        <v>1</v>
      </c>
      <c r="D272" t="str">
        <f>VLOOKUP(C272,trend_sales_map!$A$2:$B$5,2,)</f>
        <v>cargo_pants</v>
      </c>
      <c r="E272">
        <v>15</v>
      </c>
      <c r="F272" t="s">
        <v>7</v>
      </c>
      <c r="G272" t="s">
        <v>3</v>
      </c>
    </row>
    <row r="273" spans="1:7">
      <c r="A273" s="1">
        <v>44255</v>
      </c>
      <c r="B273" s="1">
        <f t="shared" si="4"/>
        <v>44256</v>
      </c>
      <c r="C273" t="s">
        <v>1</v>
      </c>
      <c r="D273" t="str">
        <f>VLOOKUP(C273,trend_sales_map!$A$2:$B$5,2,)</f>
        <v>cargo_pants</v>
      </c>
      <c r="E273">
        <v>14</v>
      </c>
      <c r="F273" t="s">
        <v>7</v>
      </c>
      <c r="G273" t="s">
        <v>3</v>
      </c>
    </row>
    <row r="274" spans="1:7">
      <c r="A274" s="1">
        <v>44262</v>
      </c>
      <c r="B274" s="1">
        <f t="shared" si="4"/>
        <v>44263</v>
      </c>
      <c r="C274" t="s">
        <v>1</v>
      </c>
      <c r="D274" t="str">
        <f>VLOOKUP(C274,trend_sales_map!$A$2:$B$5,2,)</f>
        <v>cargo_pants</v>
      </c>
      <c r="E274">
        <v>14</v>
      </c>
      <c r="F274" t="s">
        <v>7</v>
      </c>
      <c r="G274" t="s">
        <v>3</v>
      </c>
    </row>
    <row r="275" spans="1:7">
      <c r="A275" s="1">
        <v>44269</v>
      </c>
      <c r="B275" s="1">
        <f t="shared" si="4"/>
        <v>44270</v>
      </c>
      <c r="C275" t="s">
        <v>1</v>
      </c>
      <c r="D275" t="str">
        <f>VLOOKUP(C275,trend_sales_map!$A$2:$B$5,2,)</f>
        <v>cargo_pants</v>
      </c>
      <c r="E275">
        <v>14</v>
      </c>
      <c r="F275" t="s">
        <v>7</v>
      </c>
      <c r="G275" t="s">
        <v>3</v>
      </c>
    </row>
    <row r="276" spans="1:7">
      <c r="A276" s="1">
        <v>44276</v>
      </c>
      <c r="B276" s="1">
        <f t="shared" si="4"/>
        <v>44277</v>
      </c>
      <c r="C276" t="s">
        <v>1</v>
      </c>
      <c r="D276" t="str">
        <f>VLOOKUP(C276,trend_sales_map!$A$2:$B$5,2,)</f>
        <v>cargo_pants</v>
      </c>
      <c r="E276">
        <v>14</v>
      </c>
      <c r="F276" t="s">
        <v>7</v>
      </c>
      <c r="G276" t="s">
        <v>3</v>
      </c>
    </row>
    <row r="277" spans="1:7">
      <c r="A277" s="1">
        <v>44283</v>
      </c>
      <c r="B277" s="1">
        <f t="shared" si="4"/>
        <v>44284</v>
      </c>
      <c r="C277" t="s">
        <v>1</v>
      </c>
      <c r="D277" t="str">
        <f>VLOOKUP(C277,trend_sales_map!$A$2:$B$5,2,)</f>
        <v>cargo_pants</v>
      </c>
      <c r="E277">
        <v>17</v>
      </c>
      <c r="F277" t="s">
        <v>7</v>
      </c>
      <c r="G277" t="s">
        <v>3</v>
      </c>
    </row>
    <row r="278" spans="1:7">
      <c r="A278" s="1">
        <v>44290</v>
      </c>
      <c r="B278" s="1">
        <f t="shared" si="4"/>
        <v>44291</v>
      </c>
      <c r="C278" t="s">
        <v>1</v>
      </c>
      <c r="D278" t="str">
        <f>VLOOKUP(C278,trend_sales_map!$A$2:$B$5,2,)</f>
        <v>cargo_pants</v>
      </c>
      <c r="E278">
        <v>16</v>
      </c>
      <c r="F278" t="s">
        <v>7</v>
      </c>
      <c r="G278" t="s">
        <v>3</v>
      </c>
    </row>
    <row r="279" spans="1:7">
      <c r="A279" s="1">
        <v>44297</v>
      </c>
      <c r="B279" s="1">
        <f t="shared" si="4"/>
        <v>44298</v>
      </c>
      <c r="C279" t="s">
        <v>1</v>
      </c>
      <c r="D279" t="str">
        <f>VLOOKUP(C279,trend_sales_map!$A$2:$B$5,2,)</f>
        <v>cargo_pants</v>
      </c>
      <c r="E279">
        <v>15</v>
      </c>
      <c r="F279" t="s">
        <v>7</v>
      </c>
      <c r="G279" t="s">
        <v>3</v>
      </c>
    </row>
    <row r="280" spans="1:7">
      <c r="A280" s="1">
        <v>44304</v>
      </c>
      <c r="B280" s="1">
        <f t="shared" si="4"/>
        <v>44305</v>
      </c>
      <c r="C280" t="s">
        <v>1</v>
      </c>
      <c r="D280" t="str">
        <f>VLOOKUP(C280,trend_sales_map!$A$2:$B$5,2,)</f>
        <v>cargo_pants</v>
      </c>
      <c r="E280">
        <v>13</v>
      </c>
      <c r="F280" t="s">
        <v>7</v>
      </c>
      <c r="G280" t="s">
        <v>3</v>
      </c>
    </row>
    <row r="281" spans="1:7">
      <c r="A281" s="1">
        <v>44311</v>
      </c>
      <c r="B281" s="1">
        <f t="shared" si="4"/>
        <v>44312</v>
      </c>
      <c r="C281" t="s">
        <v>1</v>
      </c>
      <c r="D281" t="str">
        <f>VLOOKUP(C281,trend_sales_map!$A$2:$B$5,2,)</f>
        <v>cargo_pants</v>
      </c>
      <c r="E281">
        <v>12</v>
      </c>
      <c r="F281" t="s">
        <v>7</v>
      </c>
      <c r="G281" t="s">
        <v>3</v>
      </c>
    </row>
    <row r="282" spans="1:7">
      <c r="A282" s="1">
        <v>44318</v>
      </c>
      <c r="B282" s="1">
        <f t="shared" si="4"/>
        <v>44319</v>
      </c>
      <c r="C282" t="s">
        <v>1</v>
      </c>
      <c r="D282" t="str">
        <f>VLOOKUP(C282,trend_sales_map!$A$2:$B$5,2,)</f>
        <v>cargo_pants</v>
      </c>
      <c r="E282">
        <v>13</v>
      </c>
      <c r="F282" t="s">
        <v>7</v>
      </c>
      <c r="G282" t="s">
        <v>3</v>
      </c>
    </row>
    <row r="283" spans="1:7">
      <c r="A283" s="1">
        <v>44325</v>
      </c>
      <c r="B283" s="1">
        <f t="shared" si="4"/>
        <v>44326</v>
      </c>
      <c r="C283" t="s">
        <v>1</v>
      </c>
      <c r="D283" t="str">
        <f>VLOOKUP(C283,trend_sales_map!$A$2:$B$5,2,)</f>
        <v>cargo_pants</v>
      </c>
      <c r="E283">
        <v>13</v>
      </c>
      <c r="F283" t="s">
        <v>7</v>
      </c>
      <c r="G283" t="s">
        <v>3</v>
      </c>
    </row>
    <row r="284" spans="1:7">
      <c r="A284" s="1">
        <v>44332</v>
      </c>
      <c r="B284" s="1">
        <f t="shared" si="4"/>
        <v>44333</v>
      </c>
      <c r="C284" t="s">
        <v>1</v>
      </c>
      <c r="D284" t="str">
        <f>VLOOKUP(C284,trend_sales_map!$A$2:$B$5,2,)</f>
        <v>cargo_pants</v>
      </c>
      <c r="E284">
        <v>13</v>
      </c>
      <c r="F284" t="s">
        <v>7</v>
      </c>
      <c r="G284" t="s">
        <v>3</v>
      </c>
    </row>
    <row r="285" spans="1:7">
      <c r="A285" s="1">
        <v>44339</v>
      </c>
      <c r="B285" s="1">
        <f t="shared" si="4"/>
        <v>44340</v>
      </c>
      <c r="C285" t="s">
        <v>1</v>
      </c>
      <c r="D285" t="str">
        <f>VLOOKUP(C285,trend_sales_map!$A$2:$B$5,2,)</f>
        <v>cargo_pants</v>
      </c>
      <c r="E285">
        <v>14</v>
      </c>
      <c r="F285" t="s">
        <v>7</v>
      </c>
      <c r="G285" t="s">
        <v>3</v>
      </c>
    </row>
    <row r="286" spans="1:7">
      <c r="A286" s="1">
        <v>44346</v>
      </c>
      <c r="B286" s="1">
        <f t="shared" si="4"/>
        <v>44347</v>
      </c>
      <c r="C286" t="s">
        <v>1</v>
      </c>
      <c r="D286" t="str">
        <f>VLOOKUP(C286,trend_sales_map!$A$2:$B$5,2,)</f>
        <v>cargo_pants</v>
      </c>
      <c r="E286">
        <v>16</v>
      </c>
      <c r="F286" t="s">
        <v>7</v>
      </c>
      <c r="G286" t="s">
        <v>3</v>
      </c>
    </row>
    <row r="287" spans="1:7">
      <c r="A287" s="1">
        <v>44353</v>
      </c>
      <c r="B287" s="1">
        <f t="shared" si="4"/>
        <v>44354</v>
      </c>
      <c r="C287" t="s">
        <v>1</v>
      </c>
      <c r="D287" t="str">
        <f>VLOOKUP(C287,trend_sales_map!$A$2:$B$5,2,)</f>
        <v>cargo_pants</v>
      </c>
      <c r="E287">
        <v>16</v>
      </c>
      <c r="F287" t="s">
        <v>7</v>
      </c>
      <c r="G287" t="s">
        <v>3</v>
      </c>
    </row>
    <row r="288" spans="1:7">
      <c r="A288" s="1">
        <v>44360</v>
      </c>
      <c r="B288" s="1">
        <f t="shared" si="4"/>
        <v>44361</v>
      </c>
      <c r="C288" t="s">
        <v>1</v>
      </c>
      <c r="D288" t="str">
        <f>VLOOKUP(C288,trend_sales_map!$A$2:$B$5,2,)</f>
        <v>cargo_pants</v>
      </c>
      <c r="E288">
        <v>16</v>
      </c>
      <c r="F288" t="s">
        <v>7</v>
      </c>
      <c r="G288" t="s">
        <v>3</v>
      </c>
    </row>
    <row r="289" spans="1:7">
      <c r="A289" s="1">
        <v>44367</v>
      </c>
      <c r="B289" s="1">
        <f t="shared" si="4"/>
        <v>44368</v>
      </c>
      <c r="C289" t="s">
        <v>1</v>
      </c>
      <c r="D289" t="str">
        <f>VLOOKUP(C289,trend_sales_map!$A$2:$B$5,2,)</f>
        <v>cargo_pants</v>
      </c>
      <c r="E289">
        <v>15</v>
      </c>
      <c r="F289" t="s">
        <v>7</v>
      </c>
      <c r="G289" t="s">
        <v>3</v>
      </c>
    </row>
    <row r="290" spans="1:7">
      <c r="A290" s="1">
        <v>44374</v>
      </c>
      <c r="B290" s="1">
        <f t="shared" si="4"/>
        <v>44375</v>
      </c>
      <c r="C290" t="s">
        <v>1</v>
      </c>
      <c r="D290" t="str">
        <f>VLOOKUP(C290,trend_sales_map!$A$2:$B$5,2,)</f>
        <v>cargo_pants</v>
      </c>
      <c r="E290">
        <v>17</v>
      </c>
      <c r="F290" t="s">
        <v>7</v>
      </c>
      <c r="G290" t="s">
        <v>3</v>
      </c>
    </row>
    <row r="291" spans="1:7">
      <c r="A291" s="1">
        <v>44381</v>
      </c>
      <c r="B291" s="1">
        <f t="shared" si="4"/>
        <v>44382</v>
      </c>
      <c r="C291" t="s">
        <v>1</v>
      </c>
      <c r="D291" t="str">
        <f>VLOOKUP(C291,trend_sales_map!$A$2:$B$5,2,)</f>
        <v>cargo_pants</v>
      </c>
      <c r="E291">
        <v>18</v>
      </c>
      <c r="F291" t="s">
        <v>7</v>
      </c>
      <c r="G291" t="s">
        <v>3</v>
      </c>
    </row>
    <row r="292" spans="1:7">
      <c r="A292" s="1">
        <v>44388</v>
      </c>
      <c r="B292" s="1">
        <f t="shared" si="4"/>
        <v>44389</v>
      </c>
      <c r="C292" t="s">
        <v>1</v>
      </c>
      <c r="D292" t="str">
        <f>VLOOKUP(C292,trend_sales_map!$A$2:$B$5,2,)</f>
        <v>cargo_pants</v>
      </c>
      <c r="E292">
        <v>17</v>
      </c>
      <c r="F292" t="s">
        <v>7</v>
      </c>
      <c r="G292" t="s">
        <v>3</v>
      </c>
    </row>
    <row r="293" spans="1:7">
      <c r="A293" s="1">
        <v>44395</v>
      </c>
      <c r="B293" s="1">
        <f t="shared" si="4"/>
        <v>44396</v>
      </c>
      <c r="C293" t="s">
        <v>1</v>
      </c>
      <c r="D293" t="str">
        <f>VLOOKUP(C293,trend_sales_map!$A$2:$B$5,2,)</f>
        <v>cargo_pants</v>
      </c>
      <c r="E293">
        <v>17</v>
      </c>
      <c r="F293" t="s">
        <v>7</v>
      </c>
      <c r="G293" t="s">
        <v>3</v>
      </c>
    </row>
    <row r="294" spans="1:7">
      <c r="A294" s="1">
        <v>44402</v>
      </c>
      <c r="B294" s="1">
        <f t="shared" si="4"/>
        <v>44403</v>
      </c>
      <c r="C294" t="s">
        <v>1</v>
      </c>
      <c r="D294" t="str">
        <f>VLOOKUP(C294,trend_sales_map!$A$2:$B$5,2,)</f>
        <v>cargo_pants</v>
      </c>
      <c r="E294">
        <v>15</v>
      </c>
      <c r="F294" t="s">
        <v>7</v>
      </c>
      <c r="G294" t="s">
        <v>3</v>
      </c>
    </row>
    <row r="295" spans="1:7">
      <c r="A295" s="1">
        <v>44409</v>
      </c>
      <c r="B295" s="1">
        <f t="shared" si="4"/>
        <v>44410</v>
      </c>
      <c r="C295" t="s">
        <v>1</v>
      </c>
      <c r="D295" t="str">
        <f>VLOOKUP(C295,trend_sales_map!$A$2:$B$5,2,)</f>
        <v>cargo_pants</v>
      </c>
      <c r="E295">
        <v>16</v>
      </c>
      <c r="F295" t="s">
        <v>7</v>
      </c>
      <c r="G295" t="s">
        <v>3</v>
      </c>
    </row>
    <row r="296" spans="1:7">
      <c r="A296" s="1">
        <v>44416</v>
      </c>
      <c r="B296" s="1">
        <f t="shared" si="4"/>
        <v>44417</v>
      </c>
      <c r="C296" t="s">
        <v>1</v>
      </c>
      <c r="D296" t="str">
        <f>VLOOKUP(C296,trend_sales_map!$A$2:$B$5,2,)</f>
        <v>cargo_pants</v>
      </c>
      <c r="E296">
        <v>18</v>
      </c>
      <c r="F296" t="s">
        <v>7</v>
      </c>
      <c r="G296" t="s">
        <v>3</v>
      </c>
    </row>
    <row r="297" spans="1:7">
      <c r="A297" s="1">
        <v>44423</v>
      </c>
      <c r="B297" s="1">
        <f t="shared" si="4"/>
        <v>44424</v>
      </c>
      <c r="C297" t="s">
        <v>1</v>
      </c>
      <c r="D297" t="str">
        <f>VLOOKUP(C297,trend_sales_map!$A$2:$B$5,2,)</f>
        <v>cargo_pants</v>
      </c>
      <c r="E297">
        <v>18</v>
      </c>
      <c r="F297" t="s">
        <v>7</v>
      </c>
      <c r="G297" t="s">
        <v>3</v>
      </c>
    </row>
    <row r="298" spans="1:7">
      <c r="A298" s="1">
        <v>44430</v>
      </c>
      <c r="B298" s="1">
        <f t="shared" si="4"/>
        <v>44431</v>
      </c>
      <c r="C298" t="s">
        <v>1</v>
      </c>
      <c r="D298" t="str">
        <f>VLOOKUP(C298,trend_sales_map!$A$2:$B$5,2,)</f>
        <v>cargo_pants</v>
      </c>
      <c r="E298">
        <v>17</v>
      </c>
      <c r="F298" t="s">
        <v>7</v>
      </c>
      <c r="G298" t="s">
        <v>3</v>
      </c>
    </row>
    <row r="299" spans="1:7">
      <c r="A299" s="1">
        <v>44437</v>
      </c>
      <c r="B299" s="1">
        <f t="shared" si="4"/>
        <v>44438</v>
      </c>
      <c r="C299" t="s">
        <v>1</v>
      </c>
      <c r="D299" t="str">
        <f>VLOOKUP(C299,trend_sales_map!$A$2:$B$5,2,)</f>
        <v>cargo_pants</v>
      </c>
      <c r="E299">
        <v>16</v>
      </c>
      <c r="F299" t="s">
        <v>7</v>
      </c>
      <c r="G299" t="s">
        <v>3</v>
      </c>
    </row>
    <row r="300" spans="1:7">
      <c r="A300" s="1">
        <v>44444</v>
      </c>
      <c r="B300" s="1">
        <f t="shared" si="4"/>
        <v>44445</v>
      </c>
      <c r="C300" t="s">
        <v>1</v>
      </c>
      <c r="D300" t="str">
        <f>VLOOKUP(C300,trend_sales_map!$A$2:$B$5,2,)</f>
        <v>cargo_pants</v>
      </c>
      <c r="E300">
        <v>17</v>
      </c>
      <c r="F300" t="s">
        <v>7</v>
      </c>
      <c r="G300" t="s">
        <v>3</v>
      </c>
    </row>
    <row r="301" spans="1:7">
      <c r="A301" s="1">
        <v>44451</v>
      </c>
      <c r="B301" s="1">
        <f t="shared" si="4"/>
        <v>44452</v>
      </c>
      <c r="C301" t="s">
        <v>1</v>
      </c>
      <c r="D301" t="str">
        <f>VLOOKUP(C301,trend_sales_map!$A$2:$B$5,2,)</f>
        <v>cargo_pants</v>
      </c>
      <c r="E301">
        <v>17</v>
      </c>
      <c r="F301" t="s">
        <v>7</v>
      </c>
      <c r="G301" t="s">
        <v>3</v>
      </c>
    </row>
    <row r="302" spans="1:7">
      <c r="A302" s="1">
        <v>44458</v>
      </c>
      <c r="B302" s="1">
        <f t="shared" si="4"/>
        <v>44459</v>
      </c>
      <c r="C302" t="s">
        <v>1</v>
      </c>
      <c r="D302" t="str">
        <f>VLOOKUP(C302,trend_sales_map!$A$2:$B$5,2,)</f>
        <v>cargo_pants</v>
      </c>
      <c r="E302">
        <v>15</v>
      </c>
      <c r="F302" t="s">
        <v>7</v>
      </c>
      <c r="G302" t="s">
        <v>3</v>
      </c>
    </row>
    <row r="303" spans="1:7">
      <c r="A303" s="1">
        <v>44465</v>
      </c>
      <c r="B303" s="1">
        <f t="shared" si="4"/>
        <v>44466</v>
      </c>
      <c r="C303" t="s">
        <v>1</v>
      </c>
      <c r="D303" t="str">
        <f>VLOOKUP(C303,trend_sales_map!$A$2:$B$5,2,)</f>
        <v>cargo_pants</v>
      </c>
      <c r="E303">
        <v>16</v>
      </c>
      <c r="F303" t="s">
        <v>7</v>
      </c>
      <c r="G303" t="s">
        <v>3</v>
      </c>
    </row>
    <row r="304" spans="1:7">
      <c r="A304" s="1">
        <v>44472</v>
      </c>
      <c r="B304" s="1">
        <f t="shared" si="4"/>
        <v>44473</v>
      </c>
      <c r="C304" t="s">
        <v>1</v>
      </c>
      <c r="D304" t="str">
        <f>VLOOKUP(C304,trend_sales_map!$A$2:$B$5,2,)</f>
        <v>cargo_pants</v>
      </c>
      <c r="E304">
        <v>17</v>
      </c>
      <c r="F304" t="s">
        <v>7</v>
      </c>
      <c r="G304" t="s">
        <v>3</v>
      </c>
    </row>
    <row r="305" spans="1:7">
      <c r="A305" s="1">
        <v>44479</v>
      </c>
      <c r="B305" s="1">
        <f t="shared" si="4"/>
        <v>44480</v>
      </c>
      <c r="C305" t="s">
        <v>1</v>
      </c>
      <c r="D305" t="str">
        <f>VLOOKUP(C305,trend_sales_map!$A$2:$B$5,2,)</f>
        <v>cargo_pants</v>
      </c>
      <c r="E305">
        <v>17</v>
      </c>
      <c r="F305" t="s">
        <v>7</v>
      </c>
      <c r="G305" t="s">
        <v>3</v>
      </c>
    </row>
    <row r="306" spans="1:7">
      <c r="A306" s="1">
        <v>44486</v>
      </c>
      <c r="B306" s="1">
        <f t="shared" si="4"/>
        <v>44487</v>
      </c>
      <c r="C306" t="s">
        <v>1</v>
      </c>
      <c r="D306" t="str">
        <f>VLOOKUP(C306,trend_sales_map!$A$2:$B$5,2,)</f>
        <v>cargo_pants</v>
      </c>
      <c r="E306">
        <v>16</v>
      </c>
      <c r="F306" t="s">
        <v>7</v>
      </c>
      <c r="G306" t="s">
        <v>3</v>
      </c>
    </row>
    <row r="307" spans="1:7">
      <c r="A307" s="1">
        <v>44493</v>
      </c>
      <c r="B307" s="1">
        <f t="shared" si="4"/>
        <v>44494</v>
      </c>
      <c r="C307" t="s">
        <v>1</v>
      </c>
      <c r="D307" t="str">
        <f>VLOOKUP(C307,trend_sales_map!$A$2:$B$5,2,)</f>
        <v>cargo_pants</v>
      </c>
      <c r="E307">
        <v>17</v>
      </c>
      <c r="F307" t="s">
        <v>7</v>
      </c>
      <c r="G307" t="s">
        <v>3</v>
      </c>
    </row>
    <row r="308" spans="1:7">
      <c r="A308" s="1">
        <v>44500</v>
      </c>
      <c r="B308" s="1">
        <f t="shared" si="4"/>
        <v>44501</v>
      </c>
      <c r="C308" t="s">
        <v>1</v>
      </c>
      <c r="D308" t="str">
        <f>VLOOKUP(C308,trend_sales_map!$A$2:$B$5,2,)</f>
        <v>cargo_pants</v>
      </c>
      <c r="E308">
        <v>19</v>
      </c>
      <c r="F308" t="s">
        <v>7</v>
      </c>
      <c r="G308" t="s">
        <v>3</v>
      </c>
    </row>
    <row r="309" spans="1:7">
      <c r="A309" s="1">
        <v>44507</v>
      </c>
      <c r="B309" s="1">
        <f t="shared" si="4"/>
        <v>44508</v>
      </c>
      <c r="C309" t="s">
        <v>1</v>
      </c>
      <c r="D309" t="str">
        <f>VLOOKUP(C309,trend_sales_map!$A$2:$B$5,2,)</f>
        <v>cargo_pants</v>
      </c>
      <c r="E309">
        <v>18</v>
      </c>
      <c r="F309" t="s">
        <v>7</v>
      </c>
      <c r="G309" t="s">
        <v>3</v>
      </c>
    </row>
    <row r="310" spans="1:7">
      <c r="A310" s="1">
        <v>44514</v>
      </c>
      <c r="B310" s="1">
        <f t="shared" si="4"/>
        <v>44515</v>
      </c>
      <c r="C310" t="s">
        <v>1</v>
      </c>
      <c r="D310" t="str">
        <f>VLOOKUP(C310,trend_sales_map!$A$2:$B$5,2,)</f>
        <v>cargo_pants</v>
      </c>
      <c r="E310">
        <v>17</v>
      </c>
      <c r="F310" t="s">
        <v>7</v>
      </c>
      <c r="G310" t="s">
        <v>3</v>
      </c>
    </row>
    <row r="311" spans="1:7">
      <c r="A311" s="1">
        <v>44521</v>
      </c>
      <c r="B311" s="1">
        <f t="shared" si="4"/>
        <v>44522</v>
      </c>
      <c r="C311" t="s">
        <v>1</v>
      </c>
      <c r="D311" t="str">
        <f>VLOOKUP(C311,trend_sales_map!$A$2:$B$5,2,)</f>
        <v>cargo_pants</v>
      </c>
      <c r="E311">
        <v>17</v>
      </c>
      <c r="F311" t="s">
        <v>7</v>
      </c>
      <c r="G311" t="s">
        <v>3</v>
      </c>
    </row>
    <row r="312" spans="1:7">
      <c r="A312" s="1">
        <v>44528</v>
      </c>
      <c r="B312" s="1">
        <f t="shared" si="4"/>
        <v>44529</v>
      </c>
      <c r="C312" t="s">
        <v>1</v>
      </c>
      <c r="D312" t="str">
        <f>VLOOKUP(C312,trend_sales_map!$A$2:$B$5,2,)</f>
        <v>cargo_pants</v>
      </c>
      <c r="E312">
        <v>18</v>
      </c>
      <c r="F312" t="s">
        <v>7</v>
      </c>
      <c r="G312" t="s">
        <v>3</v>
      </c>
    </row>
    <row r="313" spans="1:7">
      <c r="A313" s="1">
        <v>44535</v>
      </c>
      <c r="B313" s="1">
        <f t="shared" si="4"/>
        <v>44536</v>
      </c>
      <c r="C313" t="s">
        <v>1</v>
      </c>
      <c r="D313" t="str">
        <f>VLOOKUP(C313,trend_sales_map!$A$2:$B$5,2,)</f>
        <v>cargo_pants</v>
      </c>
      <c r="E313">
        <v>16</v>
      </c>
      <c r="F313" t="s">
        <v>7</v>
      </c>
      <c r="G313" t="s">
        <v>3</v>
      </c>
    </row>
    <row r="314" spans="1:7">
      <c r="A314" s="1">
        <v>44542</v>
      </c>
      <c r="B314" s="1">
        <f t="shared" si="4"/>
        <v>44543</v>
      </c>
      <c r="C314" t="s">
        <v>1</v>
      </c>
      <c r="D314" t="str">
        <f>VLOOKUP(C314,trend_sales_map!$A$2:$B$5,2,)</f>
        <v>cargo_pants</v>
      </c>
      <c r="E314">
        <v>17</v>
      </c>
      <c r="F314" t="s">
        <v>7</v>
      </c>
      <c r="G314" t="s">
        <v>3</v>
      </c>
    </row>
    <row r="315" spans="1:7">
      <c r="A315" s="1">
        <v>44549</v>
      </c>
      <c r="B315" s="1">
        <f t="shared" si="4"/>
        <v>44550</v>
      </c>
      <c r="C315" t="s">
        <v>1</v>
      </c>
      <c r="D315" t="str">
        <f>VLOOKUP(C315,trend_sales_map!$A$2:$B$5,2,)</f>
        <v>cargo_pants</v>
      </c>
      <c r="E315">
        <v>18</v>
      </c>
      <c r="F315" t="s">
        <v>7</v>
      </c>
      <c r="G315" t="s">
        <v>3</v>
      </c>
    </row>
    <row r="316" spans="1:7">
      <c r="A316" s="1">
        <v>44556</v>
      </c>
      <c r="B316" s="1">
        <f t="shared" si="4"/>
        <v>44557</v>
      </c>
      <c r="C316" t="s">
        <v>1</v>
      </c>
      <c r="D316" t="str">
        <f>VLOOKUP(C316,trend_sales_map!$A$2:$B$5,2,)</f>
        <v>cargo_pants</v>
      </c>
      <c r="E316">
        <v>16</v>
      </c>
      <c r="F316" t="s">
        <v>7</v>
      </c>
      <c r="G316" t="s">
        <v>3</v>
      </c>
    </row>
    <row r="317" spans="1:7">
      <c r="A317" s="1">
        <v>44563</v>
      </c>
      <c r="B317" s="1">
        <f t="shared" si="4"/>
        <v>44564</v>
      </c>
      <c r="C317" t="s">
        <v>1</v>
      </c>
      <c r="D317" t="str">
        <f>VLOOKUP(C317,trend_sales_map!$A$2:$B$5,2,)</f>
        <v>cargo_pants</v>
      </c>
      <c r="E317">
        <v>17</v>
      </c>
      <c r="F317" t="s">
        <v>7</v>
      </c>
      <c r="G317" t="s">
        <v>3</v>
      </c>
    </row>
    <row r="318" spans="1:7">
      <c r="A318" s="1">
        <v>44570</v>
      </c>
      <c r="B318" s="1">
        <f t="shared" si="4"/>
        <v>44571</v>
      </c>
      <c r="C318" t="s">
        <v>1</v>
      </c>
      <c r="D318" t="str">
        <f>VLOOKUP(C318,trend_sales_map!$A$2:$B$5,2,)</f>
        <v>cargo_pants</v>
      </c>
      <c r="E318">
        <v>17</v>
      </c>
      <c r="F318" t="s">
        <v>7</v>
      </c>
      <c r="G318" t="s">
        <v>3</v>
      </c>
    </row>
    <row r="319" spans="1:7">
      <c r="A319" s="1">
        <v>44577</v>
      </c>
      <c r="B319" s="1">
        <f t="shared" si="4"/>
        <v>44578</v>
      </c>
      <c r="C319" t="s">
        <v>1</v>
      </c>
      <c r="D319" t="str">
        <f>VLOOKUP(C319,trend_sales_map!$A$2:$B$5,2,)</f>
        <v>cargo_pants</v>
      </c>
      <c r="E319">
        <v>14</v>
      </c>
      <c r="F319" t="s">
        <v>7</v>
      </c>
      <c r="G319" t="s">
        <v>3</v>
      </c>
    </row>
    <row r="320" spans="1:7">
      <c r="A320" s="1">
        <v>44584</v>
      </c>
      <c r="B320" s="1">
        <f t="shared" si="4"/>
        <v>44585</v>
      </c>
      <c r="C320" t="s">
        <v>1</v>
      </c>
      <c r="D320" t="str">
        <f>VLOOKUP(C320,trend_sales_map!$A$2:$B$5,2,)</f>
        <v>cargo_pants</v>
      </c>
      <c r="E320">
        <v>17</v>
      </c>
      <c r="F320" t="s">
        <v>7</v>
      </c>
      <c r="G320" t="s">
        <v>3</v>
      </c>
    </row>
    <row r="321" spans="1:7">
      <c r="A321" s="1">
        <v>44591</v>
      </c>
      <c r="B321" s="1">
        <f t="shared" si="4"/>
        <v>44592</v>
      </c>
      <c r="C321" t="s">
        <v>1</v>
      </c>
      <c r="D321" t="str">
        <f>VLOOKUP(C321,trend_sales_map!$A$2:$B$5,2,)</f>
        <v>cargo_pants</v>
      </c>
      <c r="E321">
        <v>20</v>
      </c>
      <c r="F321" t="s">
        <v>7</v>
      </c>
      <c r="G321" t="s">
        <v>3</v>
      </c>
    </row>
    <row r="322" spans="1:7">
      <c r="A322" s="1">
        <v>44598</v>
      </c>
      <c r="B322" s="1">
        <f t="shared" si="4"/>
        <v>44599</v>
      </c>
      <c r="C322" t="s">
        <v>1</v>
      </c>
      <c r="D322" t="str">
        <f>VLOOKUP(C322,trend_sales_map!$A$2:$B$5,2,)</f>
        <v>cargo_pants</v>
      </c>
      <c r="E322">
        <v>20</v>
      </c>
      <c r="F322" t="s">
        <v>7</v>
      </c>
      <c r="G322" t="s">
        <v>3</v>
      </c>
    </row>
    <row r="323" spans="1:7">
      <c r="A323" s="1">
        <v>44605</v>
      </c>
      <c r="B323" s="1">
        <f t="shared" ref="B323:B386" si="5">A323+1</f>
        <v>44606</v>
      </c>
      <c r="C323" t="s">
        <v>1</v>
      </c>
      <c r="D323" t="str">
        <f>VLOOKUP(C323,trend_sales_map!$A$2:$B$5,2,)</f>
        <v>cargo_pants</v>
      </c>
      <c r="E323">
        <v>20</v>
      </c>
      <c r="F323" t="s">
        <v>7</v>
      </c>
      <c r="G323" t="s">
        <v>3</v>
      </c>
    </row>
    <row r="324" spans="1:7">
      <c r="A324" s="1">
        <v>44612</v>
      </c>
      <c r="B324" s="1">
        <f t="shared" si="5"/>
        <v>44613</v>
      </c>
      <c r="C324" t="s">
        <v>1</v>
      </c>
      <c r="D324" t="str">
        <f>VLOOKUP(C324,trend_sales_map!$A$2:$B$5,2,)</f>
        <v>cargo_pants</v>
      </c>
      <c r="E324">
        <v>19</v>
      </c>
      <c r="F324" t="s">
        <v>7</v>
      </c>
      <c r="G324" t="s">
        <v>3</v>
      </c>
    </row>
    <row r="325" spans="1:7">
      <c r="A325" s="1">
        <v>44619</v>
      </c>
      <c r="B325" s="1">
        <f t="shared" si="5"/>
        <v>44620</v>
      </c>
      <c r="C325" t="s">
        <v>1</v>
      </c>
      <c r="D325" t="str">
        <f>VLOOKUP(C325,trend_sales_map!$A$2:$B$5,2,)</f>
        <v>cargo_pants</v>
      </c>
      <c r="E325">
        <v>22</v>
      </c>
      <c r="F325" t="s">
        <v>7</v>
      </c>
      <c r="G325" t="s">
        <v>3</v>
      </c>
    </row>
    <row r="326" spans="1:7">
      <c r="A326" s="1">
        <v>44626</v>
      </c>
      <c r="B326" s="1">
        <f t="shared" si="5"/>
        <v>44627</v>
      </c>
      <c r="C326" t="s">
        <v>1</v>
      </c>
      <c r="D326" t="str">
        <f>VLOOKUP(C326,trend_sales_map!$A$2:$B$5,2,)</f>
        <v>cargo_pants</v>
      </c>
      <c r="E326">
        <v>23</v>
      </c>
      <c r="F326" t="s">
        <v>7</v>
      </c>
      <c r="G326" t="s">
        <v>3</v>
      </c>
    </row>
    <row r="327" spans="1:7">
      <c r="A327" s="1">
        <v>44633</v>
      </c>
      <c r="B327" s="1">
        <f t="shared" si="5"/>
        <v>44634</v>
      </c>
      <c r="C327" t="s">
        <v>1</v>
      </c>
      <c r="D327" t="str">
        <f>VLOOKUP(C327,trend_sales_map!$A$2:$B$5,2,)</f>
        <v>cargo_pants</v>
      </c>
      <c r="E327">
        <v>25</v>
      </c>
      <c r="F327" t="s">
        <v>7</v>
      </c>
      <c r="G327" t="s">
        <v>3</v>
      </c>
    </row>
    <row r="328" spans="1:7">
      <c r="A328" s="1">
        <v>44640</v>
      </c>
      <c r="B328" s="1">
        <f t="shared" si="5"/>
        <v>44641</v>
      </c>
      <c r="C328" t="s">
        <v>1</v>
      </c>
      <c r="D328" t="str">
        <f>VLOOKUP(C328,trend_sales_map!$A$2:$B$5,2,)</f>
        <v>cargo_pants</v>
      </c>
      <c r="E328">
        <v>24</v>
      </c>
      <c r="F328" t="s">
        <v>7</v>
      </c>
      <c r="G328" t="s">
        <v>3</v>
      </c>
    </row>
    <row r="329" spans="1:7">
      <c r="A329" s="1">
        <v>44647</v>
      </c>
      <c r="B329" s="1">
        <f t="shared" si="5"/>
        <v>44648</v>
      </c>
      <c r="C329" t="s">
        <v>1</v>
      </c>
      <c r="D329" t="str">
        <f>VLOOKUP(C329,trend_sales_map!$A$2:$B$5,2,)</f>
        <v>cargo_pants</v>
      </c>
      <c r="E329">
        <v>21</v>
      </c>
      <c r="F329" t="s">
        <v>7</v>
      </c>
      <c r="G329" t="s">
        <v>3</v>
      </c>
    </row>
    <row r="330" spans="1:7">
      <c r="A330" s="1">
        <v>44654</v>
      </c>
      <c r="B330" s="1">
        <f t="shared" si="5"/>
        <v>44655</v>
      </c>
      <c r="C330" t="s">
        <v>1</v>
      </c>
      <c r="D330" t="str">
        <f>VLOOKUP(C330,trend_sales_map!$A$2:$B$5,2,)</f>
        <v>cargo_pants</v>
      </c>
      <c r="E330">
        <v>25</v>
      </c>
      <c r="F330" t="s">
        <v>7</v>
      </c>
      <c r="G330" t="s">
        <v>3</v>
      </c>
    </row>
    <row r="331" spans="1:7">
      <c r="A331" s="1">
        <v>44661</v>
      </c>
      <c r="B331" s="1">
        <f t="shared" si="5"/>
        <v>44662</v>
      </c>
      <c r="C331" t="s">
        <v>1</v>
      </c>
      <c r="D331" t="str">
        <f>VLOOKUP(C331,trend_sales_map!$A$2:$B$5,2,)</f>
        <v>cargo_pants</v>
      </c>
      <c r="E331">
        <v>28</v>
      </c>
      <c r="F331" t="s">
        <v>7</v>
      </c>
      <c r="G331" t="s">
        <v>3</v>
      </c>
    </row>
    <row r="332" spans="1:7">
      <c r="A332" s="1">
        <v>44668</v>
      </c>
      <c r="B332" s="1">
        <f t="shared" si="5"/>
        <v>44669</v>
      </c>
      <c r="C332" t="s">
        <v>1</v>
      </c>
      <c r="D332" t="str">
        <f>VLOOKUP(C332,trend_sales_map!$A$2:$B$5,2,)</f>
        <v>cargo_pants</v>
      </c>
      <c r="E332">
        <v>27</v>
      </c>
      <c r="F332" t="s">
        <v>7</v>
      </c>
      <c r="G332" t="s">
        <v>3</v>
      </c>
    </row>
    <row r="333" spans="1:7">
      <c r="A333" s="1">
        <v>44675</v>
      </c>
      <c r="B333" s="1">
        <f t="shared" si="5"/>
        <v>44676</v>
      </c>
      <c r="C333" t="s">
        <v>1</v>
      </c>
      <c r="D333" t="str">
        <f>VLOOKUP(C333,trend_sales_map!$A$2:$B$5,2,)</f>
        <v>cargo_pants</v>
      </c>
      <c r="E333">
        <v>27</v>
      </c>
      <c r="F333" t="s">
        <v>7</v>
      </c>
      <c r="G333" t="s">
        <v>3</v>
      </c>
    </row>
    <row r="334" spans="1:7">
      <c r="A334" s="1">
        <v>44682</v>
      </c>
      <c r="B334" s="1">
        <f t="shared" si="5"/>
        <v>44683</v>
      </c>
      <c r="C334" t="s">
        <v>1</v>
      </c>
      <c r="D334" t="str">
        <f>VLOOKUP(C334,trend_sales_map!$A$2:$B$5,2,)</f>
        <v>cargo_pants</v>
      </c>
      <c r="E334">
        <v>26</v>
      </c>
      <c r="F334" t="s">
        <v>7</v>
      </c>
      <c r="G334" t="s">
        <v>3</v>
      </c>
    </row>
    <row r="335" spans="1:7">
      <c r="A335" s="1">
        <v>44689</v>
      </c>
      <c r="B335" s="1">
        <f t="shared" si="5"/>
        <v>44690</v>
      </c>
      <c r="C335" t="s">
        <v>1</v>
      </c>
      <c r="D335" t="str">
        <f>VLOOKUP(C335,trend_sales_map!$A$2:$B$5,2,)</f>
        <v>cargo_pants</v>
      </c>
      <c r="E335">
        <v>24</v>
      </c>
      <c r="F335" t="s">
        <v>7</v>
      </c>
      <c r="G335" t="s">
        <v>3</v>
      </c>
    </row>
    <row r="336" spans="1:7">
      <c r="A336" s="1">
        <v>44696</v>
      </c>
      <c r="B336" s="1">
        <f t="shared" si="5"/>
        <v>44697</v>
      </c>
      <c r="C336" t="s">
        <v>1</v>
      </c>
      <c r="D336" t="str">
        <f>VLOOKUP(C336,trend_sales_map!$A$2:$B$5,2,)</f>
        <v>cargo_pants</v>
      </c>
      <c r="E336">
        <v>24</v>
      </c>
      <c r="F336" t="s">
        <v>7</v>
      </c>
      <c r="G336" t="s">
        <v>3</v>
      </c>
    </row>
    <row r="337" spans="1:7">
      <c r="A337" s="1">
        <v>44703</v>
      </c>
      <c r="B337" s="1">
        <f t="shared" si="5"/>
        <v>44704</v>
      </c>
      <c r="C337" t="s">
        <v>1</v>
      </c>
      <c r="D337" t="str">
        <f>VLOOKUP(C337,trend_sales_map!$A$2:$B$5,2,)</f>
        <v>cargo_pants</v>
      </c>
      <c r="E337">
        <v>26</v>
      </c>
      <c r="F337" t="s">
        <v>7</v>
      </c>
      <c r="G337" t="s">
        <v>3</v>
      </c>
    </row>
    <row r="338" spans="1:7">
      <c r="A338" s="1">
        <v>44710</v>
      </c>
      <c r="B338" s="1">
        <f t="shared" si="5"/>
        <v>44711</v>
      </c>
      <c r="C338" t="s">
        <v>1</v>
      </c>
      <c r="D338" t="str">
        <f>VLOOKUP(C338,trend_sales_map!$A$2:$B$5,2,)</f>
        <v>cargo_pants</v>
      </c>
      <c r="E338">
        <v>26</v>
      </c>
      <c r="F338" t="s">
        <v>7</v>
      </c>
      <c r="G338" t="s">
        <v>3</v>
      </c>
    </row>
    <row r="339" spans="1:7">
      <c r="A339" s="1">
        <v>44717</v>
      </c>
      <c r="B339" s="1">
        <f t="shared" si="5"/>
        <v>44718</v>
      </c>
      <c r="C339" t="s">
        <v>1</v>
      </c>
      <c r="D339" t="str">
        <f>VLOOKUP(C339,trend_sales_map!$A$2:$B$5,2,)</f>
        <v>cargo_pants</v>
      </c>
      <c r="E339">
        <v>29</v>
      </c>
      <c r="F339" t="s">
        <v>7</v>
      </c>
      <c r="G339" t="s">
        <v>3</v>
      </c>
    </row>
    <row r="340" spans="1:7">
      <c r="A340" s="1">
        <v>44724</v>
      </c>
      <c r="B340" s="1">
        <f t="shared" si="5"/>
        <v>44725</v>
      </c>
      <c r="C340" t="s">
        <v>1</v>
      </c>
      <c r="D340" t="str">
        <f>VLOOKUP(C340,trend_sales_map!$A$2:$B$5,2,)</f>
        <v>cargo_pants</v>
      </c>
      <c r="E340">
        <v>28</v>
      </c>
      <c r="F340" t="s">
        <v>7</v>
      </c>
      <c r="G340" t="s">
        <v>3</v>
      </c>
    </row>
    <row r="341" spans="1:7">
      <c r="A341" s="1">
        <v>44731</v>
      </c>
      <c r="B341" s="1">
        <f t="shared" si="5"/>
        <v>44732</v>
      </c>
      <c r="C341" t="s">
        <v>1</v>
      </c>
      <c r="D341" t="str">
        <f>VLOOKUP(C341,trend_sales_map!$A$2:$B$5,2,)</f>
        <v>cargo_pants</v>
      </c>
      <c r="E341">
        <v>28</v>
      </c>
      <c r="F341" t="s">
        <v>7</v>
      </c>
      <c r="G341" t="s">
        <v>3</v>
      </c>
    </row>
    <row r="342" spans="1:7">
      <c r="A342" s="1">
        <v>44738</v>
      </c>
      <c r="B342" s="1">
        <f t="shared" si="5"/>
        <v>44739</v>
      </c>
      <c r="C342" t="s">
        <v>1</v>
      </c>
      <c r="D342" t="str">
        <f>VLOOKUP(C342,trend_sales_map!$A$2:$B$5,2,)</f>
        <v>cargo_pants</v>
      </c>
      <c r="E342">
        <v>27</v>
      </c>
      <c r="F342" t="s">
        <v>7</v>
      </c>
      <c r="G342" t="s">
        <v>3</v>
      </c>
    </row>
    <row r="343" spans="1:7">
      <c r="A343" s="1">
        <v>44745</v>
      </c>
      <c r="B343" s="1">
        <f t="shared" si="5"/>
        <v>44746</v>
      </c>
      <c r="C343" t="s">
        <v>1</v>
      </c>
      <c r="D343" t="str">
        <f>VLOOKUP(C343,trend_sales_map!$A$2:$B$5,2,)</f>
        <v>cargo_pants</v>
      </c>
      <c r="E343">
        <v>30</v>
      </c>
      <c r="F343" t="s">
        <v>7</v>
      </c>
      <c r="G343" t="s">
        <v>3</v>
      </c>
    </row>
    <row r="344" spans="1:7">
      <c r="A344" s="1">
        <v>44752</v>
      </c>
      <c r="B344" s="1">
        <f t="shared" si="5"/>
        <v>44753</v>
      </c>
      <c r="C344" t="s">
        <v>1</v>
      </c>
      <c r="D344" t="str">
        <f>VLOOKUP(C344,trend_sales_map!$A$2:$B$5,2,)</f>
        <v>cargo_pants</v>
      </c>
      <c r="E344">
        <v>28</v>
      </c>
      <c r="F344" t="s">
        <v>7</v>
      </c>
      <c r="G344" t="s">
        <v>3</v>
      </c>
    </row>
    <row r="345" spans="1:7">
      <c r="A345" s="1">
        <v>44759</v>
      </c>
      <c r="B345" s="1">
        <f t="shared" si="5"/>
        <v>44760</v>
      </c>
      <c r="C345" t="s">
        <v>1</v>
      </c>
      <c r="D345" t="str">
        <f>VLOOKUP(C345,trend_sales_map!$A$2:$B$5,2,)</f>
        <v>cargo_pants</v>
      </c>
      <c r="E345">
        <v>27</v>
      </c>
      <c r="F345" t="s">
        <v>7</v>
      </c>
      <c r="G345" t="s">
        <v>3</v>
      </c>
    </row>
    <row r="346" spans="1:7">
      <c r="A346" s="1">
        <v>44766</v>
      </c>
      <c r="B346" s="1">
        <f t="shared" si="5"/>
        <v>44767</v>
      </c>
      <c r="C346" t="s">
        <v>1</v>
      </c>
      <c r="D346" t="str">
        <f>VLOOKUP(C346,trend_sales_map!$A$2:$B$5,2,)</f>
        <v>cargo_pants</v>
      </c>
      <c r="E346">
        <v>29</v>
      </c>
      <c r="F346" t="s">
        <v>7</v>
      </c>
      <c r="G346" t="s">
        <v>3</v>
      </c>
    </row>
    <row r="347" spans="1:7">
      <c r="A347" s="1">
        <v>44773</v>
      </c>
      <c r="B347" s="1">
        <f t="shared" si="5"/>
        <v>44774</v>
      </c>
      <c r="C347" t="s">
        <v>1</v>
      </c>
      <c r="D347" t="str">
        <f>VLOOKUP(C347,trend_sales_map!$A$2:$B$5,2,)</f>
        <v>cargo_pants</v>
      </c>
      <c r="E347">
        <v>30</v>
      </c>
      <c r="F347" t="s">
        <v>7</v>
      </c>
      <c r="G347" t="s">
        <v>3</v>
      </c>
    </row>
    <row r="348" spans="1:7">
      <c r="A348" s="1">
        <v>44780</v>
      </c>
      <c r="B348" s="1">
        <f t="shared" si="5"/>
        <v>44781</v>
      </c>
      <c r="C348" t="s">
        <v>1</v>
      </c>
      <c r="D348" t="str">
        <f>VLOOKUP(C348,trend_sales_map!$A$2:$B$5,2,)</f>
        <v>cargo_pants</v>
      </c>
      <c r="E348">
        <v>33</v>
      </c>
      <c r="F348" t="s">
        <v>7</v>
      </c>
      <c r="G348" t="s">
        <v>3</v>
      </c>
    </row>
    <row r="349" spans="1:7">
      <c r="A349" s="1">
        <v>44787</v>
      </c>
      <c r="B349" s="1">
        <f t="shared" si="5"/>
        <v>44788</v>
      </c>
      <c r="C349" t="s">
        <v>1</v>
      </c>
      <c r="D349" t="str">
        <f>VLOOKUP(C349,trend_sales_map!$A$2:$B$5,2,)</f>
        <v>cargo_pants</v>
      </c>
      <c r="E349">
        <v>33</v>
      </c>
      <c r="F349" t="s">
        <v>7</v>
      </c>
      <c r="G349" t="s">
        <v>3</v>
      </c>
    </row>
    <row r="350" spans="1:7">
      <c r="A350" s="1">
        <v>44794</v>
      </c>
      <c r="B350" s="1">
        <f t="shared" si="5"/>
        <v>44795</v>
      </c>
      <c r="C350" t="s">
        <v>1</v>
      </c>
      <c r="D350" t="str">
        <f>VLOOKUP(C350,trend_sales_map!$A$2:$B$5,2,)</f>
        <v>cargo_pants</v>
      </c>
      <c r="E350">
        <v>30</v>
      </c>
      <c r="F350" t="s">
        <v>7</v>
      </c>
      <c r="G350" t="s">
        <v>3</v>
      </c>
    </row>
    <row r="351" spans="1:7">
      <c r="A351" s="1">
        <v>44801</v>
      </c>
      <c r="B351" s="1">
        <f t="shared" si="5"/>
        <v>44802</v>
      </c>
      <c r="C351" t="s">
        <v>1</v>
      </c>
      <c r="D351" t="str">
        <f>VLOOKUP(C351,trend_sales_map!$A$2:$B$5,2,)</f>
        <v>cargo_pants</v>
      </c>
      <c r="E351">
        <v>31</v>
      </c>
      <c r="F351" t="s">
        <v>7</v>
      </c>
      <c r="G351" t="s">
        <v>3</v>
      </c>
    </row>
    <row r="352" spans="1:7">
      <c r="A352" s="1">
        <v>44808</v>
      </c>
      <c r="B352" s="1">
        <f t="shared" si="5"/>
        <v>44809</v>
      </c>
      <c r="C352" t="s">
        <v>1</v>
      </c>
      <c r="D352" t="str">
        <f>VLOOKUP(C352,trend_sales_map!$A$2:$B$5,2,)</f>
        <v>cargo_pants</v>
      </c>
      <c r="E352">
        <v>29</v>
      </c>
      <c r="F352" t="s">
        <v>7</v>
      </c>
      <c r="G352" t="s">
        <v>3</v>
      </c>
    </row>
    <row r="353" spans="1:7">
      <c r="A353" s="1">
        <v>44815</v>
      </c>
      <c r="B353" s="1">
        <f t="shared" si="5"/>
        <v>44816</v>
      </c>
      <c r="C353" t="s">
        <v>1</v>
      </c>
      <c r="D353" t="str">
        <f>VLOOKUP(C353,trend_sales_map!$A$2:$B$5,2,)</f>
        <v>cargo_pants</v>
      </c>
      <c r="E353">
        <v>31</v>
      </c>
      <c r="F353" t="s">
        <v>7</v>
      </c>
      <c r="G353" t="s">
        <v>3</v>
      </c>
    </row>
    <row r="354" spans="1:7">
      <c r="A354" s="1">
        <v>44822</v>
      </c>
      <c r="B354" s="1">
        <f t="shared" si="5"/>
        <v>44823</v>
      </c>
      <c r="C354" t="s">
        <v>1</v>
      </c>
      <c r="D354" t="str">
        <f>VLOOKUP(C354,trend_sales_map!$A$2:$B$5,2,)</f>
        <v>cargo_pants</v>
      </c>
      <c r="E354">
        <v>33</v>
      </c>
      <c r="F354" t="s">
        <v>7</v>
      </c>
      <c r="G354" t="s">
        <v>3</v>
      </c>
    </row>
    <row r="355" spans="1:7">
      <c r="A355" s="1">
        <v>44829</v>
      </c>
      <c r="B355" s="1">
        <f t="shared" si="5"/>
        <v>44830</v>
      </c>
      <c r="C355" t="s">
        <v>1</v>
      </c>
      <c r="D355" t="str">
        <f>VLOOKUP(C355,trend_sales_map!$A$2:$B$5,2,)</f>
        <v>cargo_pants</v>
      </c>
      <c r="E355">
        <v>34</v>
      </c>
      <c r="F355" t="s">
        <v>7</v>
      </c>
      <c r="G355" t="s">
        <v>3</v>
      </c>
    </row>
    <row r="356" spans="1:7">
      <c r="A356" s="1">
        <v>44836</v>
      </c>
      <c r="B356" s="1">
        <f t="shared" si="5"/>
        <v>44837</v>
      </c>
      <c r="C356" t="s">
        <v>1</v>
      </c>
      <c r="D356" t="str">
        <f>VLOOKUP(C356,trend_sales_map!$A$2:$B$5,2,)</f>
        <v>cargo_pants</v>
      </c>
      <c r="E356">
        <v>34</v>
      </c>
      <c r="F356" t="s">
        <v>7</v>
      </c>
      <c r="G356" t="s">
        <v>3</v>
      </c>
    </row>
    <row r="357" spans="1:7">
      <c r="A357" s="1">
        <v>44843</v>
      </c>
      <c r="B357" s="1">
        <f t="shared" si="5"/>
        <v>44844</v>
      </c>
      <c r="C357" t="s">
        <v>1</v>
      </c>
      <c r="D357" t="str">
        <f>VLOOKUP(C357,trend_sales_map!$A$2:$B$5,2,)</f>
        <v>cargo_pants</v>
      </c>
      <c r="E357">
        <v>31</v>
      </c>
      <c r="F357" t="s">
        <v>7</v>
      </c>
      <c r="G357" t="s">
        <v>3</v>
      </c>
    </row>
    <row r="358" spans="1:7">
      <c r="A358" s="1">
        <v>44850</v>
      </c>
      <c r="B358" s="1">
        <f t="shared" si="5"/>
        <v>44851</v>
      </c>
      <c r="C358" t="s">
        <v>1</v>
      </c>
      <c r="D358" t="str">
        <f>VLOOKUP(C358,trend_sales_map!$A$2:$B$5,2,)</f>
        <v>cargo_pants</v>
      </c>
      <c r="E358">
        <v>38</v>
      </c>
      <c r="F358" t="s">
        <v>7</v>
      </c>
      <c r="G358" t="s">
        <v>3</v>
      </c>
    </row>
    <row r="359" spans="1:7">
      <c r="A359" s="1">
        <v>44857</v>
      </c>
      <c r="B359" s="1">
        <f t="shared" si="5"/>
        <v>44858</v>
      </c>
      <c r="C359" t="s">
        <v>1</v>
      </c>
      <c r="D359" t="str">
        <f>VLOOKUP(C359,trend_sales_map!$A$2:$B$5,2,)</f>
        <v>cargo_pants</v>
      </c>
      <c r="E359">
        <v>34</v>
      </c>
      <c r="F359" t="s">
        <v>7</v>
      </c>
      <c r="G359" t="s">
        <v>3</v>
      </c>
    </row>
    <row r="360" spans="1:7">
      <c r="A360" s="1">
        <v>44864</v>
      </c>
      <c r="B360" s="1">
        <f t="shared" si="5"/>
        <v>44865</v>
      </c>
      <c r="C360" t="s">
        <v>1</v>
      </c>
      <c r="D360" t="str">
        <f>VLOOKUP(C360,trend_sales_map!$A$2:$B$5,2,)</f>
        <v>cargo_pants</v>
      </c>
      <c r="E360">
        <v>29</v>
      </c>
      <c r="F360" t="s">
        <v>7</v>
      </c>
      <c r="G360" t="s">
        <v>3</v>
      </c>
    </row>
    <row r="361" spans="1:7">
      <c r="A361" s="1">
        <v>44871</v>
      </c>
      <c r="B361" s="1">
        <f t="shared" si="5"/>
        <v>44872</v>
      </c>
      <c r="C361" t="s">
        <v>1</v>
      </c>
      <c r="D361" t="str">
        <f>VLOOKUP(C361,trend_sales_map!$A$2:$B$5,2,)</f>
        <v>cargo_pants</v>
      </c>
      <c r="E361">
        <v>30</v>
      </c>
      <c r="F361" t="s">
        <v>7</v>
      </c>
      <c r="G361" t="s">
        <v>3</v>
      </c>
    </row>
    <row r="362" spans="1:7">
      <c r="A362" s="1">
        <v>44878</v>
      </c>
      <c r="B362" s="1">
        <f t="shared" si="5"/>
        <v>44879</v>
      </c>
      <c r="C362" t="s">
        <v>1</v>
      </c>
      <c r="D362" t="str">
        <f>VLOOKUP(C362,trend_sales_map!$A$2:$B$5,2,)</f>
        <v>cargo_pants</v>
      </c>
      <c r="E362">
        <v>30</v>
      </c>
      <c r="F362" t="s">
        <v>7</v>
      </c>
      <c r="G362" t="s">
        <v>3</v>
      </c>
    </row>
    <row r="363" spans="1:7">
      <c r="A363" s="1">
        <v>44885</v>
      </c>
      <c r="B363" s="1">
        <f t="shared" si="5"/>
        <v>44886</v>
      </c>
      <c r="C363" t="s">
        <v>1</v>
      </c>
      <c r="D363" t="str">
        <f>VLOOKUP(C363,trend_sales_map!$A$2:$B$5,2,)</f>
        <v>cargo_pants</v>
      </c>
      <c r="E363">
        <v>28</v>
      </c>
      <c r="F363" t="s">
        <v>7</v>
      </c>
      <c r="G363" t="s">
        <v>3</v>
      </c>
    </row>
    <row r="364" spans="1:7">
      <c r="A364" s="1">
        <v>44892</v>
      </c>
      <c r="B364" s="1">
        <f t="shared" si="5"/>
        <v>44893</v>
      </c>
      <c r="C364" t="s">
        <v>1</v>
      </c>
      <c r="D364" t="str">
        <f>VLOOKUP(C364,trend_sales_map!$A$2:$B$5,2,)</f>
        <v>cargo_pants</v>
      </c>
      <c r="E364">
        <v>31</v>
      </c>
      <c r="F364" t="s">
        <v>7</v>
      </c>
      <c r="G364" t="s">
        <v>3</v>
      </c>
    </row>
    <row r="365" spans="1:7">
      <c r="A365" s="1">
        <v>44899</v>
      </c>
      <c r="B365" s="1">
        <f t="shared" si="5"/>
        <v>44900</v>
      </c>
      <c r="C365" t="s">
        <v>1</v>
      </c>
      <c r="D365" t="str">
        <f>VLOOKUP(C365,trend_sales_map!$A$2:$B$5,2,)</f>
        <v>cargo_pants</v>
      </c>
      <c r="E365">
        <v>32</v>
      </c>
      <c r="F365" t="s">
        <v>7</v>
      </c>
      <c r="G365" t="s">
        <v>3</v>
      </c>
    </row>
    <row r="366" spans="1:7">
      <c r="A366" s="1">
        <v>44906</v>
      </c>
      <c r="B366" s="1">
        <f t="shared" si="5"/>
        <v>44907</v>
      </c>
      <c r="C366" t="s">
        <v>1</v>
      </c>
      <c r="D366" t="str">
        <f>VLOOKUP(C366,trend_sales_map!$A$2:$B$5,2,)</f>
        <v>cargo_pants</v>
      </c>
      <c r="E366">
        <v>33</v>
      </c>
      <c r="F366" t="s">
        <v>7</v>
      </c>
      <c r="G366" t="s">
        <v>3</v>
      </c>
    </row>
    <row r="367" spans="1:7">
      <c r="A367" s="1">
        <v>44913</v>
      </c>
      <c r="B367" s="1">
        <f t="shared" si="5"/>
        <v>44914</v>
      </c>
      <c r="C367" t="s">
        <v>1</v>
      </c>
      <c r="D367" t="str">
        <f>VLOOKUP(C367,trend_sales_map!$A$2:$B$5,2,)</f>
        <v>cargo_pants</v>
      </c>
      <c r="E367">
        <v>36</v>
      </c>
      <c r="F367" t="s">
        <v>7</v>
      </c>
      <c r="G367" t="s">
        <v>3</v>
      </c>
    </row>
    <row r="368" spans="1:7">
      <c r="A368" s="1">
        <v>44920</v>
      </c>
      <c r="B368" s="1">
        <f t="shared" si="5"/>
        <v>44921</v>
      </c>
      <c r="C368" t="s">
        <v>1</v>
      </c>
      <c r="D368" t="str">
        <f>VLOOKUP(C368,trend_sales_map!$A$2:$B$5,2,)</f>
        <v>cargo_pants</v>
      </c>
      <c r="E368">
        <v>38</v>
      </c>
      <c r="F368" t="s">
        <v>7</v>
      </c>
      <c r="G368" t="s">
        <v>3</v>
      </c>
    </row>
    <row r="369" spans="1:7">
      <c r="A369" s="1">
        <v>44927</v>
      </c>
      <c r="B369" s="1">
        <f t="shared" si="5"/>
        <v>44928</v>
      </c>
      <c r="C369" t="s">
        <v>1</v>
      </c>
      <c r="D369" t="str">
        <f>VLOOKUP(C369,trend_sales_map!$A$2:$B$5,2,)</f>
        <v>cargo_pants</v>
      </c>
      <c r="E369">
        <v>37</v>
      </c>
      <c r="F369" t="s">
        <v>7</v>
      </c>
      <c r="G369" t="s">
        <v>3</v>
      </c>
    </row>
    <row r="370" spans="1:7">
      <c r="A370" s="1">
        <v>44934</v>
      </c>
      <c r="B370" s="1">
        <f t="shared" si="5"/>
        <v>44935</v>
      </c>
      <c r="C370" t="s">
        <v>1</v>
      </c>
      <c r="D370" t="str">
        <f>VLOOKUP(C370,trend_sales_map!$A$2:$B$5,2,)</f>
        <v>cargo_pants</v>
      </c>
      <c r="E370">
        <v>40</v>
      </c>
      <c r="F370" t="s">
        <v>7</v>
      </c>
      <c r="G370" t="s">
        <v>3</v>
      </c>
    </row>
    <row r="371" spans="1:7">
      <c r="A371" s="1">
        <v>44941</v>
      </c>
      <c r="B371" s="1">
        <f t="shared" si="5"/>
        <v>44942</v>
      </c>
      <c r="C371" t="s">
        <v>1</v>
      </c>
      <c r="D371" t="str">
        <f>VLOOKUP(C371,trend_sales_map!$A$2:$B$5,2,)</f>
        <v>cargo_pants</v>
      </c>
      <c r="E371">
        <v>38</v>
      </c>
      <c r="F371" t="s">
        <v>7</v>
      </c>
      <c r="G371" t="s">
        <v>3</v>
      </c>
    </row>
    <row r="372" spans="1:7">
      <c r="A372" s="1">
        <v>44948</v>
      </c>
      <c r="B372" s="1">
        <f t="shared" si="5"/>
        <v>44949</v>
      </c>
      <c r="C372" t="s">
        <v>1</v>
      </c>
      <c r="D372" t="str">
        <f>VLOOKUP(C372,trend_sales_map!$A$2:$B$5,2,)</f>
        <v>cargo_pants</v>
      </c>
      <c r="E372">
        <v>43</v>
      </c>
      <c r="F372" t="s">
        <v>7</v>
      </c>
      <c r="G372" t="s">
        <v>3</v>
      </c>
    </row>
    <row r="373" spans="1:7">
      <c r="A373" s="1">
        <v>44955</v>
      </c>
      <c r="B373" s="1">
        <f t="shared" si="5"/>
        <v>44956</v>
      </c>
      <c r="C373" t="s">
        <v>1</v>
      </c>
      <c r="D373" t="str">
        <f>VLOOKUP(C373,trend_sales_map!$A$2:$B$5,2,)</f>
        <v>cargo_pants</v>
      </c>
      <c r="E373">
        <v>41</v>
      </c>
      <c r="F373" t="s">
        <v>7</v>
      </c>
      <c r="G373" t="s">
        <v>3</v>
      </c>
    </row>
    <row r="374" spans="1:7">
      <c r="A374" s="1">
        <v>44962</v>
      </c>
      <c r="B374" s="1">
        <f t="shared" si="5"/>
        <v>44963</v>
      </c>
      <c r="C374" t="s">
        <v>1</v>
      </c>
      <c r="D374" t="str">
        <f>VLOOKUP(C374,trend_sales_map!$A$2:$B$5,2,)</f>
        <v>cargo_pants</v>
      </c>
      <c r="E374">
        <v>43</v>
      </c>
      <c r="F374" t="s">
        <v>7</v>
      </c>
      <c r="G374" t="s">
        <v>3</v>
      </c>
    </row>
    <row r="375" spans="1:7">
      <c r="A375" s="1">
        <v>44969</v>
      </c>
      <c r="B375" s="1">
        <f t="shared" si="5"/>
        <v>44970</v>
      </c>
      <c r="C375" t="s">
        <v>1</v>
      </c>
      <c r="D375" t="str">
        <f>VLOOKUP(C375,trend_sales_map!$A$2:$B$5,2,)</f>
        <v>cargo_pants</v>
      </c>
      <c r="E375">
        <v>43</v>
      </c>
      <c r="F375" t="s">
        <v>7</v>
      </c>
      <c r="G375" t="s">
        <v>3</v>
      </c>
    </row>
    <row r="376" spans="1:7">
      <c r="A376" s="1">
        <v>44976</v>
      </c>
      <c r="B376" s="1">
        <f t="shared" si="5"/>
        <v>44977</v>
      </c>
      <c r="C376" t="s">
        <v>1</v>
      </c>
      <c r="D376" t="str">
        <f>VLOOKUP(C376,trend_sales_map!$A$2:$B$5,2,)</f>
        <v>cargo_pants</v>
      </c>
      <c r="E376">
        <v>49</v>
      </c>
      <c r="F376" t="s">
        <v>7</v>
      </c>
      <c r="G376" t="s">
        <v>3</v>
      </c>
    </row>
    <row r="377" spans="1:7">
      <c r="A377" s="1">
        <v>44983</v>
      </c>
      <c r="B377" s="1">
        <f t="shared" si="5"/>
        <v>44984</v>
      </c>
      <c r="C377" t="s">
        <v>1</v>
      </c>
      <c r="D377" t="str">
        <f>VLOOKUP(C377,trend_sales_map!$A$2:$B$5,2,)</f>
        <v>cargo_pants</v>
      </c>
      <c r="E377">
        <v>45</v>
      </c>
      <c r="F377" t="s">
        <v>7</v>
      </c>
      <c r="G377" t="s">
        <v>3</v>
      </c>
    </row>
    <row r="378" spans="1:7">
      <c r="A378" s="1">
        <v>44990</v>
      </c>
      <c r="B378" s="1">
        <f t="shared" si="5"/>
        <v>44991</v>
      </c>
      <c r="C378" t="s">
        <v>1</v>
      </c>
      <c r="D378" t="str">
        <f>VLOOKUP(C378,trend_sales_map!$A$2:$B$5,2,)</f>
        <v>cargo_pants</v>
      </c>
      <c r="E378">
        <v>48</v>
      </c>
      <c r="F378" t="s">
        <v>7</v>
      </c>
      <c r="G378" t="s">
        <v>3</v>
      </c>
    </row>
    <row r="379" spans="1:7">
      <c r="A379" s="1">
        <v>44997</v>
      </c>
      <c r="B379" s="1">
        <f t="shared" si="5"/>
        <v>44998</v>
      </c>
      <c r="C379" t="s">
        <v>1</v>
      </c>
      <c r="D379" t="str">
        <f>VLOOKUP(C379,trend_sales_map!$A$2:$B$5,2,)</f>
        <v>cargo_pants</v>
      </c>
      <c r="E379">
        <v>46</v>
      </c>
      <c r="F379" t="s">
        <v>7</v>
      </c>
      <c r="G379" t="s">
        <v>3</v>
      </c>
    </row>
    <row r="380" spans="1:7">
      <c r="A380" s="1">
        <v>45004</v>
      </c>
      <c r="B380" s="1">
        <f t="shared" si="5"/>
        <v>45005</v>
      </c>
      <c r="C380" t="s">
        <v>1</v>
      </c>
      <c r="D380" t="str">
        <f>VLOOKUP(C380,trend_sales_map!$A$2:$B$5,2,)</f>
        <v>cargo_pants</v>
      </c>
      <c r="E380">
        <v>50</v>
      </c>
      <c r="F380" t="s">
        <v>7</v>
      </c>
      <c r="G380" t="s">
        <v>3</v>
      </c>
    </row>
    <row r="381" spans="1:7">
      <c r="A381" s="1">
        <v>45011</v>
      </c>
      <c r="B381" s="1">
        <f t="shared" si="5"/>
        <v>45012</v>
      </c>
      <c r="C381" t="s">
        <v>1</v>
      </c>
      <c r="D381" t="str">
        <f>VLOOKUP(C381,trend_sales_map!$A$2:$B$5,2,)</f>
        <v>cargo_pants</v>
      </c>
      <c r="E381">
        <v>50</v>
      </c>
      <c r="F381" t="s">
        <v>7</v>
      </c>
      <c r="G381" t="s">
        <v>3</v>
      </c>
    </row>
    <row r="382" spans="1:7">
      <c r="A382" s="1">
        <v>45018</v>
      </c>
      <c r="B382" s="1">
        <f t="shared" si="5"/>
        <v>45019</v>
      </c>
      <c r="C382" t="s">
        <v>1</v>
      </c>
      <c r="D382" t="str">
        <f>VLOOKUP(C382,trend_sales_map!$A$2:$B$5,2,)</f>
        <v>cargo_pants</v>
      </c>
      <c r="E382">
        <v>53</v>
      </c>
      <c r="F382" t="s">
        <v>7</v>
      </c>
      <c r="G382" t="s">
        <v>3</v>
      </c>
    </row>
    <row r="383" spans="1:7">
      <c r="A383" s="1">
        <v>45025</v>
      </c>
      <c r="B383" s="1">
        <f t="shared" si="5"/>
        <v>45026</v>
      </c>
      <c r="C383" t="s">
        <v>1</v>
      </c>
      <c r="D383" t="str">
        <f>VLOOKUP(C383,trend_sales_map!$A$2:$B$5,2,)</f>
        <v>cargo_pants</v>
      </c>
      <c r="E383">
        <v>55</v>
      </c>
      <c r="F383" t="s">
        <v>7</v>
      </c>
      <c r="G383" t="s">
        <v>3</v>
      </c>
    </row>
    <row r="384" spans="1:7">
      <c r="A384" s="1">
        <v>45032</v>
      </c>
      <c r="B384" s="1">
        <f t="shared" si="5"/>
        <v>45033</v>
      </c>
      <c r="C384" t="s">
        <v>1</v>
      </c>
      <c r="D384" t="str">
        <f>VLOOKUP(C384,trend_sales_map!$A$2:$B$5,2,)</f>
        <v>cargo_pants</v>
      </c>
      <c r="E384">
        <v>53</v>
      </c>
      <c r="F384" t="s">
        <v>7</v>
      </c>
      <c r="G384" t="s">
        <v>3</v>
      </c>
    </row>
    <row r="385" spans="1:7">
      <c r="A385" s="1">
        <v>45039</v>
      </c>
      <c r="B385" s="1">
        <f t="shared" si="5"/>
        <v>45040</v>
      </c>
      <c r="C385" t="s">
        <v>1</v>
      </c>
      <c r="D385" t="str">
        <f>VLOOKUP(C385,trend_sales_map!$A$2:$B$5,2,)</f>
        <v>cargo_pants</v>
      </c>
      <c r="E385">
        <v>53</v>
      </c>
      <c r="F385" t="s">
        <v>7</v>
      </c>
      <c r="G385" t="s">
        <v>3</v>
      </c>
    </row>
    <row r="386" spans="1:7">
      <c r="A386" s="1">
        <v>45046</v>
      </c>
      <c r="B386" s="1">
        <f t="shared" si="5"/>
        <v>45047</v>
      </c>
      <c r="C386" t="s">
        <v>1</v>
      </c>
      <c r="D386" t="str">
        <f>VLOOKUP(C386,trend_sales_map!$A$2:$B$5,2,)</f>
        <v>cargo_pants</v>
      </c>
      <c r="E386">
        <v>57</v>
      </c>
      <c r="F386" t="s">
        <v>7</v>
      </c>
      <c r="G386" t="s">
        <v>3</v>
      </c>
    </row>
    <row r="387" spans="1:7">
      <c r="A387" s="1">
        <v>45053</v>
      </c>
      <c r="B387" s="1">
        <f t="shared" ref="B387:B450" si="6">A387+1</f>
        <v>45054</v>
      </c>
      <c r="C387" t="s">
        <v>1</v>
      </c>
      <c r="D387" t="str">
        <f>VLOOKUP(C387,trend_sales_map!$A$2:$B$5,2,)</f>
        <v>cargo_pants</v>
      </c>
      <c r="E387">
        <v>47</v>
      </c>
      <c r="F387" t="s">
        <v>7</v>
      </c>
      <c r="G387" t="s">
        <v>3</v>
      </c>
    </row>
    <row r="388" spans="1:7">
      <c r="A388" s="1">
        <v>45060</v>
      </c>
      <c r="B388" s="1">
        <f t="shared" si="6"/>
        <v>45061</v>
      </c>
      <c r="C388" t="s">
        <v>1</v>
      </c>
      <c r="D388" t="str">
        <f>VLOOKUP(C388,trend_sales_map!$A$2:$B$5,2,)</f>
        <v>cargo_pants</v>
      </c>
      <c r="E388">
        <v>54</v>
      </c>
      <c r="F388" t="s">
        <v>7</v>
      </c>
      <c r="G388" t="s">
        <v>3</v>
      </c>
    </row>
    <row r="389" spans="1:7">
      <c r="A389" s="1">
        <v>45067</v>
      </c>
      <c r="B389" s="1">
        <f t="shared" si="6"/>
        <v>45068</v>
      </c>
      <c r="C389" t="s">
        <v>1</v>
      </c>
      <c r="D389" t="str">
        <f>VLOOKUP(C389,trend_sales_map!$A$2:$B$5,2,)</f>
        <v>cargo_pants</v>
      </c>
      <c r="E389">
        <v>50</v>
      </c>
      <c r="F389" t="s">
        <v>7</v>
      </c>
      <c r="G389" t="s">
        <v>3</v>
      </c>
    </row>
    <row r="390" spans="1:7">
      <c r="A390" s="1">
        <v>45074</v>
      </c>
      <c r="B390" s="1">
        <f t="shared" si="6"/>
        <v>45075</v>
      </c>
      <c r="C390" t="s">
        <v>1</v>
      </c>
      <c r="D390" t="str">
        <f>VLOOKUP(C390,trend_sales_map!$A$2:$B$5,2,)</f>
        <v>cargo_pants</v>
      </c>
      <c r="E390">
        <v>54</v>
      </c>
      <c r="F390" t="s">
        <v>7</v>
      </c>
      <c r="G390" t="s">
        <v>3</v>
      </c>
    </row>
    <row r="391" spans="1:7">
      <c r="A391" s="1">
        <v>45081</v>
      </c>
      <c r="B391" s="1">
        <f t="shared" si="6"/>
        <v>45082</v>
      </c>
      <c r="C391" t="s">
        <v>1</v>
      </c>
      <c r="D391" t="str">
        <f>VLOOKUP(C391,trend_sales_map!$A$2:$B$5,2,)</f>
        <v>cargo_pants</v>
      </c>
      <c r="E391">
        <v>61</v>
      </c>
      <c r="F391" t="s">
        <v>7</v>
      </c>
      <c r="G391" t="s">
        <v>3</v>
      </c>
    </row>
    <row r="392" spans="1:7">
      <c r="A392" s="1">
        <v>45088</v>
      </c>
      <c r="B392" s="1">
        <f t="shared" si="6"/>
        <v>45089</v>
      </c>
      <c r="C392" t="s">
        <v>1</v>
      </c>
      <c r="D392" t="str">
        <f>VLOOKUP(C392,trend_sales_map!$A$2:$B$5,2,)</f>
        <v>cargo_pants</v>
      </c>
      <c r="E392">
        <v>61</v>
      </c>
      <c r="F392" t="s">
        <v>7</v>
      </c>
      <c r="G392" t="s">
        <v>3</v>
      </c>
    </row>
    <row r="393" spans="1:7">
      <c r="A393" s="1">
        <v>45095</v>
      </c>
      <c r="B393" s="1">
        <f t="shared" si="6"/>
        <v>45096</v>
      </c>
      <c r="C393" t="s">
        <v>1</v>
      </c>
      <c r="D393" t="str">
        <f>VLOOKUP(C393,trend_sales_map!$A$2:$B$5,2,)</f>
        <v>cargo_pants</v>
      </c>
      <c r="E393">
        <v>62</v>
      </c>
      <c r="F393" t="s">
        <v>7</v>
      </c>
      <c r="G393" t="s">
        <v>3</v>
      </c>
    </row>
    <row r="394" spans="1:7">
      <c r="A394" s="1">
        <v>45102</v>
      </c>
      <c r="B394" s="1">
        <f t="shared" si="6"/>
        <v>45103</v>
      </c>
      <c r="C394" t="s">
        <v>1</v>
      </c>
      <c r="D394" t="str">
        <f>VLOOKUP(C394,trend_sales_map!$A$2:$B$5,2,)</f>
        <v>cargo_pants</v>
      </c>
      <c r="E394">
        <v>59</v>
      </c>
      <c r="F394" t="s">
        <v>7</v>
      </c>
      <c r="G394" t="s">
        <v>3</v>
      </c>
    </row>
    <row r="395" spans="1:7">
      <c r="A395" s="1">
        <v>45109</v>
      </c>
      <c r="B395" s="1">
        <f t="shared" si="6"/>
        <v>45110</v>
      </c>
      <c r="C395" t="s">
        <v>1</v>
      </c>
      <c r="D395" t="str">
        <f>VLOOKUP(C395,trend_sales_map!$A$2:$B$5,2,)</f>
        <v>cargo_pants</v>
      </c>
      <c r="E395">
        <v>62</v>
      </c>
      <c r="F395" t="s">
        <v>7</v>
      </c>
      <c r="G395" t="s">
        <v>3</v>
      </c>
    </row>
    <row r="396" spans="1:7">
      <c r="A396" s="1">
        <v>45116</v>
      </c>
      <c r="B396" s="1">
        <f t="shared" si="6"/>
        <v>45117</v>
      </c>
      <c r="C396" t="s">
        <v>1</v>
      </c>
      <c r="D396" t="str">
        <f>VLOOKUP(C396,trend_sales_map!$A$2:$B$5,2,)</f>
        <v>cargo_pants</v>
      </c>
      <c r="E396">
        <v>57</v>
      </c>
      <c r="F396" t="s">
        <v>7</v>
      </c>
      <c r="G396" t="s">
        <v>3</v>
      </c>
    </row>
    <row r="397" spans="1:7">
      <c r="A397" s="1">
        <v>45123</v>
      </c>
      <c r="B397" s="1">
        <f t="shared" si="6"/>
        <v>45124</v>
      </c>
      <c r="C397" t="s">
        <v>1</v>
      </c>
      <c r="D397" t="str">
        <f>VLOOKUP(C397,trend_sales_map!$A$2:$B$5,2,)</f>
        <v>cargo_pants</v>
      </c>
      <c r="E397">
        <v>57</v>
      </c>
      <c r="F397" t="s">
        <v>7</v>
      </c>
      <c r="G397" t="s">
        <v>3</v>
      </c>
    </row>
    <row r="398" spans="1:7">
      <c r="A398" s="1">
        <v>45130</v>
      </c>
      <c r="B398" s="1">
        <f t="shared" si="6"/>
        <v>45131</v>
      </c>
      <c r="C398" t="s">
        <v>1</v>
      </c>
      <c r="D398" t="str">
        <f>VLOOKUP(C398,trend_sales_map!$A$2:$B$5,2,)</f>
        <v>cargo_pants</v>
      </c>
      <c r="E398">
        <v>57</v>
      </c>
      <c r="F398" t="s">
        <v>7</v>
      </c>
      <c r="G398" t="s">
        <v>3</v>
      </c>
    </row>
    <row r="399" spans="1:7">
      <c r="A399" s="1">
        <v>45137</v>
      </c>
      <c r="B399" s="1">
        <f t="shared" si="6"/>
        <v>45138</v>
      </c>
      <c r="C399" t="s">
        <v>1</v>
      </c>
      <c r="D399" t="str">
        <f>VLOOKUP(C399,trend_sales_map!$A$2:$B$5,2,)</f>
        <v>cargo_pants</v>
      </c>
      <c r="E399">
        <v>61</v>
      </c>
      <c r="F399" t="s">
        <v>7</v>
      </c>
      <c r="G399" t="s">
        <v>3</v>
      </c>
    </row>
    <row r="400" spans="1:7">
      <c r="A400" s="1">
        <v>45144</v>
      </c>
      <c r="B400" s="1">
        <f t="shared" si="6"/>
        <v>45145</v>
      </c>
      <c r="C400" t="s">
        <v>1</v>
      </c>
      <c r="D400" t="str">
        <f>VLOOKUP(C400,trend_sales_map!$A$2:$B$5,2,)</f>
        <v>cargo_pants</v>
      </c>
      <c r="E400">
        <v>69</v>
      </c>
      <c r="F400" t="s">
        <v>7</v>
      </c>
      <c r="G400" t="s">
        <v>3</v>
      </c>
    </row>
    <row r="401" spans="1:7">
      <c r="A401" s="1">
        <v>45151</v>
      </c>
      <c r="B401" s="1">
        <f t="shared" si="6"/>
        <v>45152</v>
      </c>
      <c r="C401" t="s">
        <v>1</v>
      </c>
      <c r="D401" t="str">
        <f>VLOOKUP(C401,trend_sales_map!$A$2:$B$5,2,)</f>
        <v>cargo_pants</v>
      </c>
      <c r="E401">
        <v>75</v>
      </c>
      <c r="F401" t="s">
        <v>7</v>
      </c>
      <c r="G401" t="s">
        <v>3</v>
      </c>
    </row>
    <row r="402" spans="1:7">
      <c r="A402" s="1">
        <v>45158</v>
      </c>
      <c r="B402" s="1">
        <f t="shared" si="6"/>
        <v>45159</v>
      </c>
      <c r="C402" t="s">
        <v>1</v>
      </c>
      <c r="D402" t="str">
        <f>VLOOKUP(C402,trend_sales_map!$A$2:$B$5,2,)</f>
        <v>cargo_pants</v>
      </c>
      <c r="E402">
        <v>76</v>
      </c>
      <c r="F402" t="s">
        <v>7</v>
      </c>
      <c r="G402" t="s">
        <v>3</v>
      </c>
    </row>
    <row r="403" spans="1:7">
      <c r="A403" s="1">
        <v>45165</v>
      </c>
      <c r="B403" s="1">
        <f t="shared" si="6"/>
        <v>45166</v>
      </c>
      <c r="C403" t="s">
        <v>1</v>
      </c>
      <c r="D403" t="str">
        <f>VLOOKUP(C403,trend_sales_map!$A$2:$B$5,2,)</f>
        <v>cargo_pants</v>
      </c>
      <c r="E403">
        <v>80</v>
      </c>
      <c r="F403" t="s">
        <v>7</v>
      </c>
      <c r="G403" t="s">
        <v>3</v>
      </c>
    </row>
    <row r="404" spans="1:7">
      <c r="A404" s="1">
        <v>45172</v>
      </c>
      <c r="B404" s="1">
        <f t="shared" si="6"/>
        <v>45173</v>
      </c>
      <c r="C404" t="s">
        <v>1</v>
      </c>
      <c r="D404" t="str">
        <f>VLOOKUP(C404,trend_sales_map!$A$2:$B$5,2,)</f>
        <v>cargo_pants</v>
      </c>
      <c r="E404">
        <v>69</v>
      </c>
      <c r="F404" t="s">
        <v>7</v>
      </c>
      <c r="G404" t="s">
        <v>3</v>
      </c>
    </row>
    <row r="405" spans="1:7">
      <c r="A405" s="1">
        <v>45179</v>
      </c>
      <c r="B405" s="1">
        <f t="shared" si="6"/>
        <v>45180</v>
      </c>
      <c r="C405" t="s">
        <v>1</v>
      </c>
      <c r="D405" t="str">
        <f>VLOOKUP(C405,trend_sales_map!$A$2:$B$5,2,)</f>
        <v>cargo_pants</v>
      </c>
      <c r="E405">
        <v>66</v>
      </c>
      <c r="F405" t="s">
        <v>7</v>
      </c>
      <c r="G405" t="s">
        <v>3</v>
      </c>
    </row>
    <row r="406" spans="1:7">
      <c r="A406" s="1">
        <v>45186</v>
      </c>
      <c r="B406" s="1">
        <f t="shared" si="6"/>
        <v>45187</v>
      </c>
      <c r="C406" t="s">
        <v>1</v>
      </c>
      <c r="D406" t="str">
        <f>VLOOKUP(C406,trend_sales_map!$A$2:$B$5,2,)</f>
        <v>cargo_pants</v>
      </c>
      <c r="E406">
        <v>71</v>
      </c>
      <c r="F406" t="s">
        <v>7</v>
      </c>
      <c r="G406" t="s">
        <v>3</v>
      </c>
    </row>
    <row r="407" spans="1:7">
      <c r="A407" s="1">
        <v>45193</v>
      </c>
      <c r="B407" s="1">
        <f t="shared" si="6"/>
        <v>45194</v>
      </c>
      <c r="C407" t="s">
        <v>1</v>
      </c>
      <c r="D407" t="str">
        <f>VLOOKUP(C407,trend_sales_map!$A$2:$B$5,2,)</f>
        <v>cargo_pants</v>
      </c>
      <c r="E407">
        <v>66</v>
      </c>
      <c r="F407" t="s">
        <v>7</v>
      </c>
      <c r="G407" t="s">
        <v>3</v>
      </c>
    </row>
    <row r="408" spans="1:7">
      <c r="A408" s="1">
        <v>45200</v>
      </c>
      <c r="B408" s="1">
        <f t="shared" si="6"/>
        <v>45201</v>
      </c>
      <c r="C408" t="s">
        <v>1</v>
      </c>
      <c r="D408" t="str">
        <f>VLOOKUP(C408,trend_sales_map!$A$2:$B$5,2,)</f>
        <v>cargo_pants</v>
      </c>
      <c r="E408">
        <v>77</v>
      </c>
      <c r="F408" t="s">
        <v>7</v>
      </c>
      <c r="G408" t="s">
        <v>3</v>
      </c>
    </row>
    <row r="409" spans="1:7">
      <c r="A409" s="1">
        <v>45207</v>
      </c>
      <c r="B409" s="1">
        <f t="shared" si="6"/>
        <v>45208</v>
      </c>
      <c r="C409" t="s">
        <v>1</v>
      </c>
      <c r="D409" t="str">
        <f>VLOOKUP(C409,trend_sales_map!$A$2:$B$5,2,)</f>
        <v>cargo_pants</v>
      </c>
      <c r="E409">
        <v>82</v>
      </c>
      <c r="F409" t="s">
        <v>7</v>
      </c>
      <c r="G409" t="s">
        <v>3</v>
      </c>
    </row>
    <row r="410" spans="1:7">
      <c r="A410" s="1">
        <v>45214</v>
      </c>
      <c r="B410" s="1">
        <f t="shared" si="6"/>
        <v>45215</v>
      </c>
      <c r="C410" t="s">
        <v>1</v>
      </c>
      <c r="D410" t="str">
        <f>VLOOKUP(C410,trend_sales_map!$A$2:$B$5,2,)</f>
        <v>cargo_pants</v>
      </c>
      <c r="E410">
        <v>80</v>
      </c>
      <c r="F410" t="s">
        <v>7</v>
      </c>
      <c r="G410" t="s">
        <v>3</v>
      </c>
    </row>
    <row r="411" spans="1:7">
      <c r="A411" s="1">
        <v>45221</v>
      </c>
      <c r="B411" s="1">
        <f t="shared" si="6"/>
        <v>45222</v>
      </c>
      <c r="C411" t="s">
        <v>1</v>
      </c>
      <c r="D411" t="str">
        <f>VLOOKUP(C411,trend_sales_map!$A$2:$B$5,2,)</f>
        <v>cargo_pants</v>
      </c>
      <c r="E411">
        <v>78</v>
      </c>
      <c r="F411" t="s">
        <v>7</v>
      </c>
      <c r="G411" t="s">
        <v>3</v>
      </c>
    </row>
    <row r="412" spans="1:7">
      <c r="A412" s="1">
        <v>45228</v>
      </c>
      <c r="B412" s="1">
        <f t="shared" si="6"/>
        <v>45229</v>
      </c>
      <c r="C412" t="s">
        <v>1</v>
      </c>
      <c r="D412" t="str">
        <f>VLOOKUP(C412,trend_sales_map!$A$2:$B$5,2,)</f>
        <v>cargo_pants</v>
      </c>
      <c r="E412">
        <v>72</v>
      </c>
      <c r="F412" t="s">
        <v>7</v>
      </c>
      <c r="G412" t="s">
        <v>3</v>
      </c>
    </row>
    <row r="413" spans="1:7">
      <c r="A413" s="1">
        <v>45235</v>
      </c>
      <c r="B413" s="1">
        <f t="shared" si="6"/>
        <v>45236</v>
      </c>
      <c r="C413" t="s">
        <v>1</v>
      </c>
      <c r="D413" t="str">
        <f>VLOOKUP(C413,trend_sales_map!$A$2:$B$5,2,)</f>
        <v>cargo_pants</v>
      </c>
      <c r="E413">
        <v>100</v>
      </c>
      <c r="F413" t="s">
        <v>7</v>
      </c>
      <c r="G413" t="s">
        <v>3</v>
      </c>
    </row>
    <row r="414" spans="1:7">
      <c r="A414" s="1">
        <v>45242</v>
      </c>
      <c r="B414" s="1">
        <f t="shared" si="6"/>
        <v>45243</v>
      </c>
      <c r="C414" t="s">
        <v>1</v>
      </c>
      <c r="D414" t="str">
        <f>VLOOKUP(C414,trend_sales_map!$A$2:$B$5,2,)</f>
        <v>cargo_pants</v>
      </c>
      <c r="E414">
        <v>74</v>
      </c>
      <c r="F414" t="s">
        <v>7</v>
      </c>
      <c r="G414" t="s">
        <v>3</v>
      </c>
    </row>
    <row r="415" spans="1:7">
      <c r="A415" s="1">
        <v>45249</v>
      </c>
      <c r="B415" s="1">
        <f t="shared" si="6"/>
        <v>45250</v>
      </c>
      <c r="C415" t="s">
        <v>1</v>
      </c>
      <c r="D415" t="str">
        <f>VLOOKUP(C415,trend_sales_map!$A$2:$B$5,2,)</f>
        <v>cargo_pants</v>
      </c>
      <c r="E415">
        <v>63</v>
      </c>
      <c r="F415" t="s">
        <v>7</v>
      </c>
      <c r="G415" t="s">
        <v>3</v>
      </c>
    </row>
    <row r="416" spans="1:7">
      <c r="A416" s="1">
        <v>45256</v>
      </c>
      <c r="B416" s="1">
        <f t="shared" si="6"/>
        <v>45257</v>
      </c>
      <c r="C416" t="s">
        <v>1</v>
      </c>
      <c r="D416" t="str">
        <f>VLOOKUP(C416,trend_sales_map!$A$2:$B$5,2,)</f>
        <v>cargo_pants</v>
      </c>
      <c r="E416">
        <v>69</v>
      </c>
      <c r="F416" t="s">
        <v>7</v>
      </c>
      <c r="G416" t="s">
        <v>3</v>
      </c>
    </row>
    <row r="417" spans="1:7">
      <c r="A417" s="1">
        <v>45263</v>
      </c>
      <c r="B417" s="1">
        <f t="shared" si="6"/>
        <v>45264</v>
      </c>
      <c r="C417" t="s">
        <v>1</v>
      </c>
      <c r="D417" t="str">
        <f>VLOOKUP(C417,trend_sales_map!$A$2:$B$5,2,)</f>
        <v>cargo_pants</v>
      </c>
      <c r="E417">
        <v>65</v>
      </c>
      <c r="F417" t="s">
        <v>7</v>
      </c>
      <c r="G417" t="s">
        <v>3</v>
      </c>
    </row>
    <row r="418" spans="1:7">
      <c r="A418" s="1">
        <v>45270</v>
      </c>
      <c r="B418" s="1">
        <f t="shared" si="6"/>
        <v>45271</v>
      </c>
      <c r="C418" t="s">
        <v>1</v>
      </c>
      <c r="D418" t="str">
        <f>VLOOKUP(C418,trend_sales_map!$A$2:$B$5,2,)</f>
        <v>cargo_pants</v>
      </c>
      <c r="E418">
        <v>65</v>
      </c>
      <c r="F418" t="s">
        <v>7</v>
      </c>
      <c r="G418" t="s">
        <v>3</v>
      </c>
    </row>
    <row r="419" spans="1:7">
      <c r="A419" s="1">
        <v>45277</v>
      </c>
      <c r="B419" s="1">
        <f t="shared" si="6"/>
        <v>45278</v>
      </c>
      <c r="C419" t="s">
        <v>1</v>
      </c>
      <c r="D419" t="str">
        <f>VLOOKUP(C419,trend_sales_map!$A$2:$B$5,2,)</f>
        <v>cargo_pants</v>
      </c>
      <c r="E419">
        <v>66</v>
      </c>
      <c r="F419" t="s">
        <v>7</v>
      </c>
      <c r="G419" t="s">
        <v>3</v>
      </c>
    </row>
    <row r="420" spans="1:7">
      <c r="A420" s="1">
        <v>45284</v>
      </c>
      <c r="B420" s="1">
        <f t="shared" si="6"/>
        <v>45285</v>
      </c>
      <c r="C420" t="s">
        <v>1</v>
      </c>
      <c r="D420" t="str">
        <f>VLOOKUP(C420,trend_sales_map!$A$2:$B$5,2,)</f>
        <v>cargo_pants</v>
      </c>
      <c r="E420">
        <v>64</v>
      </c>
      <c r="F420" t="s">
        <v>7</v>
      </c>
      <c r="G420" t="s">
        <v>3</v>
      </c>
    </row>
    <row r="421" spans="1:7">
      <c r="A421" s="1">
        <v>45291</v>
      </c>
      <c r="B421" s="1">
        <f t="shared" si="6"/>
        <v>45292</v>
      </c>
      <c r="C421" t="s">
        <v>1</v>
      </c>
      <c r="D421" t="str">
        <f>VLOOKUP(C421,trend_sales_map!$A$2:$B$5,2,)</f>
        <v>cargo_pants</v>
      </c>
      <c r="E421">
        <v>61</v>
      </c>
      <c r="F421" t="s">
        <v>7</v>
      </c>
      <c r="G421" t="s">
        <v>3</v>
      </c>
    </row>
    <row r="422" spans="1:7">
      <c r="A422" s="1">
        <v>45298</v>
      </c>
      <c r="B422" s="1">
        <f t="shared" si="6"/>
        <v>45299</v>
      </c>
      <c r="C422" t="s">
        <v>1</v>
      </c>
      <c r="D422" t="str">
        <f>VLOOKUP(C422,trend_sales_map!$A$2:$B$5,2,)</f>
        <v>cargo_pants</v>
      </c>
      <c r="E422">
        <v>65</v>
      </c>
      <c r="F422" t="s">
        <v>7</v>
      </c>
      <c r="G422" t="s">
        <v>3</v>
      </c>
    </row>
    <row r="423" spans="1:7">
      <c r="A423" s="1">
        <v>45305</v>
      </c>
      <c r="B423" s="1">
        <f t="shared" si="6"/>
        <v>45306</v>
      </c>
      <c r="C423" t="s">
        <v>1</v>
      </c>
      <c r="D423" t="str">
        <f>VLOOKUP(C423,trend_sales_map!$A$2:$B$5,2,)</f>
        <v>cargo_pants</v>
      </c>
      <c r="E423">
        <v>61</v>
      </c>
      <c r="F423" t="s">
        <v>7</v>
      </c>
      <c r="G423" t="s">
        <v>3</v>
      </c>
    </row>
    <row r="424" spans="1:7">
      <c r="A424" s="1">
        <v>45312</v>
      </c>
      <c r="B424" s="1">
        <f t="shared" si="6"/>
        <v>45313</v>
      </c>
      <c r="C424" t="s">
        <v>1</v>
      </c>
      <c r="D424" t="str">
        <f>VLOOKUP(C424,trend_sales_map!$A$2:$B$5,2,)</f>
        <v>cargo_pants</v>
      </c>
      <c r="E424">
        <v>59</v>
      </c>
      <c r="F424" t="s">
        <v>7</v>
      </c>
      <c r="G424" t="s">
        <v>3</v>
      </c>
    </row>
    <row r="425" spans="1:7">
      <c r="A425" s="1">
        <v>45319</v>
      </c>
      <c r="B425" s="1">
        <f t="shared" si="6"/>
        <v>45320</v>
      </c>
      <c r="C425" t="s">
        <v>1</v>
      </c>
      <c r="D425" t="str">
        <f>VLOOKUP(C425,trend_sales_map!$A$2:$B$5,2,)</f>
        <v>cargo_pants</v>
      </c>
      <c r="E425">
        <v>55</v>
      </c>
      <c r="F425" t="s">
        <v>7</v>
      </c>
      <c r="G425" t="s">
        <v>3</v>
      </c>
    </row>
    <row r="426" spans="1:7">
      <c r="A426" s="1">
        <v>45326</v>
      </c>
      <c r="B426" s="1">
        <f t="shared" si="6"/>
        <v>45327</v>
      </c>
      <c r="C426" t="s">
        <v>1</v>
      </c>
      <c r="D426" t="str">
        <f>VLOOKUP(C426,trend_sales_map!$A$2:$B$5,2,)</f>
        <v>cargo_pants</v>
      </c>
      <c r="E426">
        <v>56</v>
      </c>
      <c r="F426" t="s">
        <v>7</v>
      </c>
      <c r="G426" t="s">
        <v>3</v>
      </c>
    </row>
    <row r="427" spans="1:7">
      <c r="A427" s="1">
        <v>45333</v>
      </c>
      <c r="B427" s="1">
        <f t="shared" si="6"/>
        <v>45334</v>
      </c>
      <c r="C427" t="s">
        <v>1</v>
      </c>
      <c r="D427" t="str">
        <f>VLOOKUP(C427,trend_sales_map!$A$2:$B$5,2,)</f>
        <v>cargo_pants</v>
      </c>
      <c r="E427">
        <v>57</v>
      </c>
      <c r="F427" t="s">
        <v>7</v>
      </c>
      <c r="G427" t="s">
        <v>3</v>
      </c>
    </row>
    <row r="428" spans="1:7">
      <c r="A428" s="1">
        <v>45340</v>
      </c>
      <c r="B428" s="1">
        <f t="shared" si="6"/>
        <v>45341</v>
      </c>
      <c r="C428" t="s">
        <v>1</v>
      </c>
      <c r="D428" t="str">
        <f>VLOOKUP(C428,trend_sales_map!$A$2:$B$5,2,)</f>
        <v>cargo_pants</v>
      </c>
      <c r="E428">
        <v>56</v>
      </c>
      <c r="F428" t="s">
        <v>7</v>
      </c>
      <c r="G428" t="s">
        <v>3</v>
      </c>
    </row>
    <row r="429" spans="1:7">
      <c r="A429" s="1">
        <v>45347</v>
      </c>
      <c r="B429" s="1">
        <f t="shared" si="6"/>
        <v>45348</v>
      </c>
      <c r="C429" t="s">
        <v>1</v>
      </c>
      <c r="D429" t="str">
        <f>VLOOKUP(C429,trend_sales_map!$A$2:$B$5,2,)</f>
        <v>cargo_pants</v>
      </c>
      <c r="E429">
        <v>58</v>
      </c>
      <c r="F429" t="s">
        <v>7</v>
      </c>
      <c r="G429" t="s">
        <v>3</v>
      </c>
    </row>
    <row r="430" spans="1:7">
      <c r="A430" s="1">
        <v>45354</v>
      </c>
      <c r="B430" s="1">
        <f t="shared" si="6"/>
        <v>45355</v>
      </c>
      <c r="C430" t="s">
        <v>1</v>
      </c>
      <c r="D430" t="str">
        <f>VLOOKUP(C430,trend_sales_map!$A$2:$B$5,2,)</f>
        <v>cargo_pants</v>
      </c>
      <c r="E430">
        <v>65</v>
      </c>
      <c r="F430" t="s">
        <v>7</v>
      </c>
      <c r="G430" t="s">
        <v>3</v>
      </c>
    </row>
    <row r="431" spans="1:7">
      <c r="A431" s="1">
        <v>45361</v>
      </c>
      <c r="B431" s="1">
        <f t="shared" si="6"/>
        <v>45362</v>
      </c>
      <c r="C431" t="s">
        <v>1</v>
      </c>
      <c r="D431" t="str">
        <f>VLOOKUP(C431,trend_sales_map!$A$2:$B$5,2,)</f>
        <v>cargo_pants</v>
      </c>
      <c r="E431">
        <v>63</v>
      </c>
      <c r="F431" t="s">
        <v>7</v>
      </c>
      <c r="G431" t="s">
        <v>3</v>
      </c>
    </row>
    <row r="432" spans="1:7">
      <c r="A432" s="1">
        <v>45368</v>
      </c>
      <c r="B432" s="1">
        <f t="shared" si="6"/>
        <v>45369</v>
      </c>
      <c r="C432" t="s">
        <v>1</v>
      </c>
      <c r="D432" t="str">
        <f>VLOOKUP(C432,trend_sales_map!$A$2:$B$5,2,)</f>
        <v>cargo_pants</v>
      </c>
      <c r="E432">
        <v>71</v>
      </c>
      <c r="F432" t="s">
        <v>7</v>
      </c>
      <c r="G432" t="s">
        <v>3</v>
      </c>
    </row>
    <row r="433" spans="1:7">
      <c r="A433" s="1">
        <v>45375</v>
      </c>
      <c r="B433" s="1">
        <f t="shared" si="6"/>
        <v>45376</v>
      </c>
      <c r="C433" t="s">
        <v>1</v>
      </c>
      <c r="D433" t="str">
        <f>VLOOKUP(C433,trend_sales_map!$A$2:$B$5,2,)</f>
        <v>cargo_pants</v>
      </c>
      <c r="E433">
        <v>72</v>
      </c>
      <c r="F433" t="s">
        <v>7</v>
      </c>
      <c r="G433" t="s">
        <v>3</v>
      </c>
    </row>
    <row r="434" spans="1:7">
      <c r="A434" s="1">
        <v>45382</v>
      </c>
      <c r="B434" s="1">
        <f t="shared" si="6"/>
        <v>45383</v>
      </c>
      <c r="C434" t="s">
        <v>1</v>
      </c>
      <c r="D434" t="str">
        <f>VLOOKUP(C434,trend_sales_map!$A$2:$B$5,2,)</f>
        <v>cargo_pants</v>
      </c>
      <c r="E434">
        <v>74</v>
      </c>
      <c r="F434" t="s">
        <v>7</v>
      </c>
      <c r="G434" t="s">
        <v>3</v>
      </c>
    </row>
    <row r="435" spans="1:7">
      <c r="A435" s="1">
        <v>45389</v>
      </c>
      <c r="B435" s="1">
        <f t="shared" si="6"/>
        <v>45390</v>
      </c>
      <c r="C435" t="s">
        <v>1</v>
      </c>
      <c r="D435" t="str">
        <f>VLOOKUP(C435,trend_sales_map!$A$2:$B$5,2,)</f>
        <v>cargo_pants</v>
      </c>
      <c r="E435">
        <v>77</v>
      </c>
      <c r="F435" t="s">
        <v>7</v>
      </c>
      <c r="G435" t="s">
        <v>3</v>
      </c>
    </row>
    <row r="436" spans="1:7">
      <c r="A436" s="1">
        <v>45396</v>
      </c>
      <c r="B436" s="1">
        <f t="shared" si="6"/>
        <v>45397</v>
      </c>
      <c r="C436" t="s">
        <v>1</v>
      </c>
      <c r="D436" t="str">
        <f>VLOOKUP(C436,trend_sales_map!$A$2:$B$5,2,)</f>
        <v>cargo_pants</v>
      </c>
      <c r="E436">
        <v>61</v>
      </c>
      <c r="F436" t="s">
        <v>7</v>
      </c>
      <c r="G436" t="s">
        <v>3</v>
      </c>
    </row>
    <row r="437" spans="1:7">
      <c r="A437" s="1">
        <v>45403</v>
      </c>
      <c r="B437" s="1">
        <f t="shared" si="6"/>
        <v>45404</v>
      </c>
      <c r="C437" t="s">
        <v>1</v>
      </c>
      <c r="D437" t="str">
        <f>VLOOKUP(C437,trend_sales_map!$A$2:$B$5,2,)</f>
        <v>cargo_pants</v>
      </c>
      <c r="E437">
        <v>61</v>
      </c>
      <c r="F437" t="s">
        <v>7</v>
      </c>
      <c r="G437" t="s">
        <v>3</v>
      </c>
    </row>
    <row r="438" spans="1:7">
      <c r="A438" s="1">
        <v>45410</v>
      </c>
      <c r="B438" s="1">
        <f t="shared" si="6"/>
        <v>45411</v>
      </c>
      <c r="C438" t="s">
        <v>1</v>
      </c>
      <c r="D438" t="str">
        <f>VLOOKUP(C438,trend_sales_map!$A$2:$B$5,2,)</f>
        <v>cargo_pants</v>
      </c>
      <c r="E438">
        <v>63</v>
      </c>
      <c r="F438" t="s">
        <v>7</v>
      </c>
      <c r="G438" t="s">
        <v>3</v>
      </c>
    </row>
    <row r="439" spans="1:7">
      <c r="A439" s="1">
        <v>45417</v>
      </c>
      <c r="B439" s="1">
        <f t="shared" si="6"/>
        <v>45418</v>
      </c>
      <c r="C439" t="s">
        <v>1</v>
      </c>
      <c r="D439" t="str">
        <f>VLOOKUP(C439,trend_sales_map!$A$2:$B$5,2,)</f>
        <v>cargo_pants</v>
      </c>
      <c r="E439">
        <v>56</v>
      </c>
      <c r="F439" t="s">
        <v>7</v>
      </c>
      <c r="G439" t="s">
        <v>3</v>
      </c>
    </row>
    <row r="440" spans="1:7">
      <c r="A440" s="1">
        <v>45424</v>
      </c>
      <c r="B440" s="1">
        <f t="shared" si="6"/>
        <v>45425</v>
      </c>
      <c r="C440" t="s">
        <v>1</v>
      </c>
      <c r="D440" t="str">
        <f>VLOOKUP(C440,trend_sales_map!$A$2:$B$5,2,)</f>
        <v>cargo_pants</v>
      </c>
      <c r="E440">
        <v>58</v>
      </c>
      <c r="F440" t="s">
        <v>7</v>
      </c>
      <c r="G440" t="s">
        <v>3</v>
      </c>
    </row>
    <row r="441" spans="1:7">
      <c r="A441" s="1">
        <v>45431</v>
      </c>
      <c r="B441" s="1">
        <f t="shared" si="6"/>
        <v>45432</v>
      </c>
      <c r="C441" t="s">
        <v>1</v>
      </c>
      <c r="D441" t="str">
        <f>VLOOKUP(C441,trend_sales_map!$A$2:$B$5,2,)</f>
        <v>cargo_pants</v>
      </c>
      <c r="E441">
        <v>59</v>
      </c>
      <c r="F441" t="s">
        <v>7</v>
      </c>
      <c r="G441" t="s">
        <v>3</v>
      </c>
    </row>
    <row r="442" spans="1:7">
      <c r="A442" s="1">
        <v>45438</v>
      </c>
      <c r="B442" s="1">
        <f t="shared" si="6"/>
        <v>45439</v>
      </c>
      <c r="C442" t="s">
        <v>1</v>
      </c>
      <c r="D442" t="str">
        <f>VLOOKUP(C442,trend_sales_map!$A$2:$B$5,2,)</f>
        <v>cargo_pants</v>
      </c>
      <c r="E442">
        <v>62</v>
      </c>
      <c r="F442" t="s">
        <v>7</v>
      </c>
      <c r="G442" t="s">
        <v>3</v>
      </c>
    </row>
    <row r="443" spans="1:7">
      <c r="A443" s="1">
        <v>45445</v>
      </c>
      <c r="B443" s="1">
        <f t="shared" si="6"/>
        <v>45446</v>
      </c>
      <c r="C443" t="s">
        <v>1</v>
      </c>
      <c r="D443" t="str">
        <f>VLOOKUP(C443,trend_sales_map!$A$2:$B$5,2,)</f>
        <v>cargo_pants</v>
      </c>
      <c r="E443">
        <v>56</v>
      </c>
      <c r="F443" t="s">
        <v>7</v>
      </c>
      <c r="G443" t="s">
        <v>3</v>
      </c>
    </row>
    <row r="444" spans="1:7">
      <c r="A444" s="1">
        <v>45452</v>
      </c>
      <c r="B444" s="1">
        <f t="shared" si="6"/>
        <v>45453</v>
      </c>
      <c r="C444" t="s">
        <v>1</v>
      </c>
      <c r="D444" t="str">
        <f>VLOOKUP(C444,trend_sales_map!$A$2:$B$5,2,)</f>
        <v>cargo_pants</v>
      </c>
      <c r="E444">
        <v>61</v>
      </c>
      <c r="F444" t="s">
        <v>7</v>
      </c>
      <c r="G444" t="s">
        <v>3</v>
      </c>
    </row>
    <row r="445" spans="1:7">
      <c r="A445" s="1">
        <v>45459</v>
      </c>
      <c r="B445" s="1">
        <f t="shared" si="6"/>
        <v>45460</v>
      </c>
      <c r="C445" t="s">
        <v>1</v>
      </c>
      <c r="D445" t="str">
        <f>VLOOKUP(C445,trend_sales_map!$A$2:$B$5,2,)</f>
        <v>cargo_pants</v>
      </c>
      <c r="E445">
        <v>60</v>
      </c>
      <c r="F445" t="s">
        <v>7</v>
      </c>
      <c r="G445" t="s">
        <v>3</v>
      </c>
    </row>
    <row r="446" spans="1:7">
      <c r="A446" s="1">
        <v>45466</v>
      </c>
      <c r="B446" s="1">
        <f t="shared" si="6"/>
        <v>45467</v>
      </c>
      <c r="C446" t="s">
        <v>1</v>
      </c>
      <c r="D446" t="str">
        <f>VLOOKUP(C446,trend_sales_map!$A$2:$B$5,2,)</f>
        <v>cargo_pants</v>
      </c>
      <c r="E446">
        <v>55</v>
      </c>
      <c r="F446" t="s">
        <v>7</v>
      </c>
      <c r="G446" t="s">
        <v>3</v>
      </c>
    </row>
    <row r="447" spans="1:7">
      <c r="A447" s="1">
        <v>45473</v>
      </c>
      <c r="B447" s="1">
        <f t="shared" si="6"/>
        <v>45474</v>
      </c>
      <c r="C447" t="s">
        <v>1</v>
      </c>
      <c r="D447" t="str">
        <f>VLOOKUP(C447,trend_sales_map!$A$2:$B$5,2,)</f>
        <v>cargo_pants</v>
      </c>
      <c r="E447">
        <v>60</v>
      </c>
      <c r="F447" t="s">
        <v>7</v>
      </c>
      <c r="G447" t="s">
        <v>3</v>
      </c>
    </row>
    <row r="448" spans="1:7">
      <c r="A448" s="1">
        <v>45480</v>
      </c>
      <c r="B448" s="1">
        <f t="shared" si="6"/>
        <v>45481</v>
      </c>
      <c r="C448" t="s">
        <v>1</v>
      </c>
      <c r="D448" t="str">
        <f>VLOOKUP(C448,trend_sales_map!$A$2:$B$5,2,)</f>
        <v>cargo_pants</v>
      </c>
      <c r="E448">
        <v>56</v>
      </c>
      <c r="F448" t="s">
        <v>7</v>
      </c>
      <c r="G448" t="s">
        <v>3</v>
      </c>
    </row>
    <row r="449" spans="1:7">
      <c r="A449" s="1">
        <v>45487</v>
      </c>
      <c r="B449" s="1">
        <f t="shared" si="6"/>
        <v>45488</v>
      </c>
      <c r="C449" t="s">
        <v>1</v>
      </c>
      <c r="D449" t="str">
        <f>VLOOKUP(C449,trend_sales_map!$A$2:$B$5,2,)</f>
        <v>cargo_pants</v>
      </c>
      <c r="E449">
        <v>59</v>
      </c>
      <c r="F449" t="s">
        <v>7</v>
      </c>
      <c r="G449" t="s">
        <v>3</v>
      </c>
    </row>
    <row r="450" spans="1:7">
      <c r="A450" s="1">
        <v>45494</v>
      </c>
      <c r="B450" s="1">
        <f t="shared" si="6"/>
        <v>45495</v>
      </c>
      <c r="C450" t="s">
        <v>1</v>
      </c>
      <c r="D450" t="str">
        <f>VLOOKUP(C450,trend_sales_map!$A$2:$B$5,2,)</f>
        <v>cargo_pants</v>
      </c>
      <c r="E450">
        <v>54</v>
      </c>
      <c r="F450" t="s">
        <v>7</v>
      </c>
      <c r="G450" t="s">
        <v>3</v>
      </c>
    </row>
    <row r="451" spans="1:7">
      <c r="A451" s="1">
        <v>45501</v>
      </c>
      <c r="B451" s="1">
        <f t="shared" ref="B451:B514" si="7">A451+1</f>
        <v>45502</v>
      </c>
      <c r="C451" t="s">
        <v>1</v>
      </c>
      <c r="D451" t="str">
        <f>VLOOKUP(C451,trend_sales_map!$A$2:$B$5,2,)</f>
        <v>cargo_pants</v>
      </c>
      <c r="E451">
        <v>56</v>
      </c>
      <c r="F451" t="s">
        <v>7</v>
      </c>
      <c r="G451" t="s">
        <v>3</v>
      </c>
    </row>
    <row r="452" spans="1:7">
      <c r="A452" s="1">
        <v>45508</v>
      </c>
      <c r="B452" s="1">
        <f t="shared" si="7"/>
        <v>45509</v>
      </c>
      <c r="C452" t="s">
        <v>1</v>
      </c>
      <c r="D452" t="str">
        <f>VLOOKUP(C452,trend_sales_map!$A$2:$B$5,2,)</f>
        <v>cargo_pants</v>
      </c>
      <c r="E452">
        <v>59</v>
      </c>
      <c r="F452" t="s">
        <v>7</v>
      </c>
      <c r="G452" t="s">
        <v>3</v>
      </c>
    </row>
    <row r="453" spans="1:7">
      <c r="A453" s="1">
        <v>45515</v>
      </c>
      <c r="B453" s="1">
        <f t="shared" si="7"/>
        <v>45516</v>
      </c>
      <c r="C453" t="s">
        <v>1</v>
      </c>
      <c r="D453" t="str">
        <f>VLOOKUP(C453,trend_sales_map!$A$2:$B$5,2,)</f>
        <v>cargo_pants</v>
      </c>
      <c r="E453">
        <v>65</v>
      </c>
      <c r="F453" t="s">
        <v>7</v>
      </c>
      <c r="G453" t="s">
        <v>3</v>
      </c>
    </row>
    <row r="454" spans="1:7">
      <c r="A454" s="1">
        <v>45522</v>
      </c>
      <c r="B454" s="1">
        <f t="shared" si="7"/>
        <v>45523</v>
      </c>
      <c r="C454" t="s">
        <v>1</v>
      </c>
      <c r="D454" t="str">
        <f>VLOOKUP(C454,trend_sales_map!$A$2:$B$5,2,)</f>
        <v>cargo_pants</v>
      </c>
      <c r="E454">
        <v>64</v>
      </c>
      <c r="F454" t="s">
        <v>7</v>
      </c>
      <c r="G454" t="s">
        <v>3</v>
      </c>
    </row>
    <row r="455" spans="1:7">
      <c r="A455" s="1">
        <v>45529</v>
      </c>
      <c r="B455" s="1">
        <f t="shared" si="7"/>
        <v>45530</v>
      </c>
      <c r="C455" t="s">
        <v>1</v>
      </c>
      <c r="D455" t="str">
        <f>VLOOKUP(C455,trend_sales_map!$A$2:$B$5,2,)</f>
        <v>cargo_pants</v>
      </c>
      <c r="E455">
        <v>59</v>
      </c>
      <c r="F455" t="s">
        <v>7</v>
      </c>
      <c r="G455" t="s">
        <v>3</v>
      </c>
    </row>
    <row r="456" spans="1:7">
      <c r="A456" s="1">
        <v>45536</v>
      </c>
      <c r="B456" s="1">
        <f t="shared" si="7"/>
        <v>45537</v>
      </c>
      <c r="C456" t="s">
        <v>1</v>
      </c>
      <c r="D456" t="str">
        <f>VLOOKUP(C456,trend_sales_map!$A$2:$B$5,2,)</f>
        <v>cargo_pants</v>
      </c>
      <c r="E456">
        <v>63</v>
      </c>
      <c r="F456" t="s">
        <v>7</v>
      </c>
      <c r="G456" t="s">
        <v>3</v>
      </c>
    </row>
    <row r="457" spans="1:7">
      <c r="A457" s="1">
        <v>45543</v>
      </c>
      <c r="B457" s="1">
        <f t="shared" si="7"/>
        <v>45544</v>
      </c>
      <c r="C457" t="s">
        <v>1</v>
      </c>
      <c r="D457" t="str">
        <f>VLOOKUP(C457,trend_sales_map!$A$2:$B$5,2,)</f>
        <v>cargo_pants</v>
      </c>
      <c r="E457">
        <v>60</v>
      </c>
      <c r="F457" t="s">
        <v>7</v>
      </c>
      <c r="G457" t="s">
        <v>3</v>
      </c>
    </row>
    <row r="458" spans="1:7">
      <c r="A458" s="1">
        <v>45550</v>
      </c>
      <c r="B458" s="1">
        <f t="shared" si="7"/>
        <v>45551</v>
      </c>
      <c r="C458" t="s">
        <v>1</v>
      </c>
      <c r="D458" t="str">
        <f>VLOOKUP(C458,trend_sales_map!$A$2:$B$5,2,)</f>
        <v>cargo_pants</v>
      </c>
      <c r="E458">
        <v>56</v>
      </c>
      <c r="F458" t="s">
        <v>7</v>
      </c>
      <c r="G458" t="s">
        <v>3</v>
      </c>
    </row>
    <row r="459" spans="1:7">
      <c r="A459" s="1">
        <v>45557</v>
      </c>
      <c r="B459" s="1">
        <f t="shared" si="7"/>
        <v>45558</v>
      </c>
      <c r="C459" t="s">
        <v>1</v>
      </c>
      <c r="D459" t="str">
        <f>VLOOKUP(C459,trend_sales_map!$A$2:$B$5,2,)</f>
        <v>cargo_pants</v>
      </c>
      <c r="E459">
        <v>62</v>
      </c>
      <c r="F459" t="s">
        <v>7</v>
      </c>
      <c r="G459" t="s">
        <v>3</v>
      </c>
    </row>
    <row r="460" spans="1:7">
      <c r="A460" s="1">
        <v>45564</v>
      </c>
      <c r="B460" s="1">
        <f t="shared" si="7"/>
        <v>45565</v>
      </c>
      <c r="C460" t="s">
        <v>1</v>
      </c>
      <c r="D460" t="str">
        <f>VLOOKUP(C460,trend_sales_map!$A$2:$B$5,2,)</f>
        <v>cargo_pants</v>
      </c>
      <c r="E460">
        <v>67</v>
      </c>
      <c r="F460" t="s">
        <v>7</v>
      </c>
      <c r="G460" t="s">
        <v>3</v>
      </c>
    </row>
    <row r="461" spans="1:7">
      <c r="A461" s="1">
        <v>45571</v>
      </c>
      <c r="B461" s="1">
        <f t="shared" si="7"/>
        <v>45572</v>
      </c>
      <c r="C461" t="s">
        <v>1</v>
      </c>
      <c r="D461" t="str">
        <f>VLOOKUP(C461,trend_sales_map!$A$2:$B$5,2,)</f>
        <v>cargo_pants</v>
      </c>
      <c r="E461">
        <v>68</v>
      </c>
      <c r="F461" t="s">
        <v>7</v>
      </c>
      <c r="G461" t="s">
        <v>3</v>
      </c>
    </row>
    <row r="462" spans="1:7">
      <c r="A462" s="1">
        <v>45578</v>
      </c>
      <c r="B462" s="1">
        <f t="shared" si="7"/>
        <v>45579</v>
      </c>
      <c r="C462" t="s">
        <v>1</v>
      </c>
      <c r="D462" t="str">
        <f>VLOOKUP(C462,trend_sales_map!$A$2:$B$5,2,)</f>
        <v>cargo_pants</v>
      </c>
      <c r="E462">
        <v>60</v>
      </c>
      <c r="F462" t="s">
        <v>7</v>
      </c>
      <c r="G462" t="s">
        <v>3</v>
      </c>
    </row>
    <row r="463" spans="1:7">
      <c r="A463" s="1">
        <v>45585</v>
      </c>
      <c r="B463" s="1">
        <f t="shared" si="7"/>
        <v>45586</v>
      </c>
      <c r="C463" t="s">
        <v>1</v>
      </c>
      <c r="D463" t="str">
        <f>VLOOKUP(C463,trend_sales_map!$A$2:$B$5,2,)</f>
        <v>cargo_pants</v>
      </c>
      <c r="E463">
        <v>64</v>
      </c>
      <c r="F463" t="s">
        <v>7</v>
      </c>
      <c r="G463" t="s">
        <v>3</v>
      </c>
    </row>
    <row r="464" spans="1:7">
      <c r="A464" s="1">
        <v>45592</v>
      </c>
      <c r="B464" s="1">
        <f t="shared" si="7"/>
        <v>45593</v>
      </c>
      <c r="C464" t="s">
        <v>1</v>
      </c>
      <c r="D464" t="str">
        <f>VLOOKUP(C464,trend_sales_map!$A$2:$B$5,2,)</f>
        <v>cargo_pants</v>
      </c>
      <c r="E464">
        <v>71</v>
      </c>
      <c r="F464" t="s">
        <v>7</v>
      </c>
      <c r="G464" t="s">
        <v>3</v>
      </c>
    </row>
    <row r="465" spans="1:7">
      <c r="A465" s="1">
        <v>45599</v>
      </c>
      <c r="B465" s="1">
        <f t="shared" si="7"/>
        <v>45600</v>
      </c>
      <c r="C465" t="s">
        <v>1</v>
      </c>
      <c r="D465" t="str">
        <f>VLOOKUP(C465,trend_sales_map!$A$2:$B$5,2,)</f>
        <v>cargo_pants</v>
      </c>
      <c r="E465">
        <v>56</v>
      </c>
      <c r="F465" t="s">
        <v>7</v>
      </c>
      <c r="G465" t="s">
        <v>3</v>
      </c>
    </row>
    <row r="466" spans="1:7">
      <c r="A466" s="1">
        <v>45606</v>
      </c>
      <c r="B466" s="1">
        <f t="shared" si="7"/>
        <v>45607</v>
      </c>
      <c r="C466" t="s">
        <v>1</v>
      </c>
      <c r="D466" t="str">
        <f>VLOOKUP(C466,trend_sales_map!$A$2:$B$5,2,)</f>
        <v>cargo_pants</v>
      </c>
      <c r="E466">
        <v>59</v>
      </c>
      <c r="F466" t="s">
        <v>7</v>
      </c>
      <c r="G466" t="s">
        <v>3</v>
      </c>
    </row>
    <row r="467" spans="1:7">
      <c r="A467" s="1">
        <v>45613</v>
      </c>
      <c r="B467" s="1">
        <f t="shared" si="7"/>
        <v>45614</v>
      </c>
      <c r="C467" t="s">
        <v>1</v>
      </c>
      <c r="D467" t="str">
        <f>VLOOKUP(C467,trend_sales_map!$A$2:$B$5,2,)</f>
        <v>cargo_pants</v>
      </c>
      <c r="E467">
        <v>58</v>
      </c>
      <c r="F467" t="s">
        <v>7</v>
      </c>
      <c r="G467" t="s">
        <v>3</v>
      </c>
    </row>
    <row r="468" spans="1:7">
      <c r="A468" s="1">
        <v>45620</v>
      </c>
      <c r="B468" s="1">
        <f t="shared" si="7"/>
        <v>45621</v>
      </c>
      <c r="C468" t="s">
        <v>1</v>
      </c>
      <c r="D468" t="str">
        <f>VLOOKUP(C468,trend_sales_map!$A$2:$B$5,2,)</f>
        <v>cargo_pants</v>
      </c>
      <c r="E468">
        <v>55</v>
      </c>
      <c r="F468" t="s">
        <v>7</v>
      </c>
      <c r="G468" t="s">
        <v>3</v>
      </c>
    </row>
    <row r="469" spans="1:7">
      <c r="A469" s="1">
        <v>45627</v>
      </c>
      <c r="B469" s="1">
        <f t="shared" si="7"/>
        <v>45628</v>
      </c>
      <c r="C469" t="s">
        <v>1</v>
      </c>
      <c r="D469" t="str">
        <f>VLOOKUP(C469,trend_sales_map!$A$2:$B$5,2,)</f>
        <v>cargo_pants</v>
      </c>
      <c r="E469">
        <v>55</v>
      </c>
      <c r="F469" t="s">
        <v>7</v>
      </c>
      <c r="G469" t="s">
        <v>3</v>
      </c>
    </row>
    <row r="470" spans="1:7">
      <c r="A470" s="1">
        <v>45634</v>
      </c>
      <c r="B470" s="1">
        <f t="shared" si="7"/>
        <v>45635</v>
      </c>
      <c r="C470" t="s">
        <v>1</v>
      </c>
      <c r="D470" t="str">
        <f>VLOOKUP(C470,trend_sales_map!$A$2:$B$5,2,)</f>
        <v>cargo_pants</v>
      </c>
      <c r="E470">
        <v>55</v>
      </c>
      <c r="F470" t="s">
        <v>7</v>
      </c>
      <c r="G470" t="s">
        <v>3</v>
      </c>
    </row>
    <row r="471" spans="1:7">
      <c r="A471" s="1">
        <v>45641</v>
      </c>
      <c r="B471" s="1">
        <f t="shared" si="7"/>
        <v>45642</v>
      </c>
      <c r="C471" t="s">
        <v>1</v>
      </c>
      <c r="D471" t="str">
        <f>VLOOKUP(C471,trend_sales_map!$A$2:$B$5,2,)</f>
        <v>cargo_pants</v>
      </c>
      <c r="E471">
        <v>54</v>
      </c>
      <c r="F471" t="s">
        <v>7</v>
      </c>
      <c r="G471" t="s">
        <v>3</v>
      </c>
    </row>
    <row r="472" spans="1:7">
      <c r="A472" s="1">
        <v>45648</v>
      </c>
      <c r="B472" s="1">
        <f t="shared" si="7"/>
        <v>45649</v>
      </c>
      <c r="C472" t="s">
        <v>1</v>
      </c>
      <c r="D472" t="str">
        <f>VLOOKUP(C472,trend_sales_map!$A$2:$B$5,2,)</f>
        <v>cargo_pants</v>
      </c>
      <c r="E472">
        <v>56</v>
      </c>
      <c r="F472" t="s">
        <v>7</v>
      </c>
      <c r="G472" t="s">
        <v>3</v>
      </c>
    </row>
    <row r="473" spans="1:7">
      <c r="A473" s="1">
        <v>45655</v>
      </c>
      <c r="B473" s="1">
        <f t="shared" si="7"/>
        <v>45656</v>
      </c>
      <c r="C473" t="s">
        <v>1</v>
      </c>
      <c r="D473" t="str">
        <f>VLOOKUP(C473,trend_sales_map!$A$2:$B$5,2,)</f>
        <v>cargo_pants</v>
      </c>
      <c r="E473">
        <v>55</v>
      </c>
      <c r="F473" t="s">
        <v>7</v>
      </c>
      <c r="G473" t="s">
        <v>3</v>
      </c>
    </row>
    <row r="474" spans="1:7">
      <c r="A474" s="1">
        <v>45662</v>
      </c>
      <c r="B474" s="1">
        <f t="shared" si="7"/>
        <v>45663</v>
      </c>
      <c r="C474" t="s">
        <v>1</v>
      </c>
      <c r="D474" t="str">
        <f>VLOOKUP(C474,trend_sales_map!$A$2:$B$5,2,)</f>
        <v>cargo_pants</v>
      </c>
      <c r="E474">
        <v>55</v>
      </c>
      <c r="F474" t="s">
        <v>7</v>
      </c>
      <c r="G474" t="s">
        <v>3</v>
      </c>
    </row>
    <row r="475" spans="1:7">
      <c r="A475" s="1">
        <v>45669</v>
      </c>
      <c r="B475" s="1">
        <f t="shared" si="7"/>
        <v>45670</v>
      </c>
      <c r="C475" t="s">
        <v>1</v>
      </c>
      <c r="D475" t="str">
        <f>VLOOKUP(C475,trend_sales_map!$A$2:$B$5,2,)</f>
        <v>cargo_pants</v>
      </c>
      <c r="E475">
        <v>57</v>
      </c>
      <c r="F475" t="s">
        <v>7</v>
      </c>
      <c r="G475" t="s">
        <v>3</v>
      </c>
    </row>
    <row r="476" spans="1:7">
      <c r="A476" s="1">
        <v>45676</v>
      </c>
      <c r="B476" s="1">
        <f t="shared" si="7"/>
        <v>45677</v>
      </c>
      <c r="C476" t="s">
        <v>1</v>
      </c>
      <c r="D476" t="str">
        <f>VLOOKUP(C476,trend_sales_map!$A$2:$B$5,2,)</f>
        <v>cargo_pants</v>
      </c>
      <c r="E476">
        <v>53</v>
      </c>
      <c r="F476" t="s">
        <v>7</v>
      </c>
      <c r="G476" t="s">
        <v>3</v>
      </c>
    </row>
    <row r="477" spans="1:7">
      <c r="A477" s="1">
        <v>45683</v>
      </c>
      <c r="B477" s="1">
        <f t="shared" si="7"/>
        <v>45684</v>
      </c>
      <c r="C477" t="s">
        <v>1</v>
      </c>
      <c r="D477" t="str">
        <f>VLOOKUP(C477,trend_sales_map!$A$2:$B$5,2,)</f>
        <v>cargo_pants</v>
      </c>
      <c r="E477">
        <v>52</v>
      </c>
      <c r="F477" t="s">
        <v>7</v>
      </c>
      <c r="G477" t="s">
        <v>3</v>
      </c>
    </row>
    <row r="478" spans="1:7">
      <c r="A478" s="1">
        <v>45690</v>
      </c>
      <c r="B478" s="1">
        <f t="shared" si="7"/>
        <v>45691</v>
      </c>
      <c r="C478" t="s">
        <v>1</v>
      </c>
      <c r="D478" t="str">
        <f>VLOOKUP(C478,trend_sales_map!$A$2:$B$5,2,)</f>
        <v>cargo_pants</v>
      </c>
      <c r="E478">
        <v>53</v>
      </c>
      <c r="F478" t="s">
        <v>7</v>
      </c>
      <c r="G478" t="s">
        <v>3</v>
      </c>
    </row>
    <row r="479" spans="1:7">
      <c r="A479" s="1">
        <v>45697</v>
      </c>
      <c r="B479" s="1">
        <f t="shared" si="7"/>
        <v>45698</v>
      </c>
      <c r="C479" t="s">
        <v>1</v>
      </c>
      <c r="D479" t="str">
        <f>VLOOKUP(C479,trend_sales_map!$A$2:$B$5,2,)</f>
        <v>cargo_pants</v>
      </c>
      <c r="E479">
        <v>49</v>
      </c>
      <c r="F479" t="s">
        <v>7</v>
      </c>
      <c r="G479" t="s">
        <v>3</v>
      </c>
    </row>
    <row r="480" spans="1:7">
      <c r="A480" s="1">
        <v>45704</v>
      </c>
      <c r="B480" s="1">
        <f t="shared" si="7"/>
        <v>45705</v>
      </c>
      <c r="C480" t="s">
        <v>1</v>
      </c>
      <c r="D480" t="str">
        <f>VLOOKUP(C480,trend_sales_map!$A$2:$B$5,2,)</f>
        <v>cargo_pants</v>
      </c>
      <c r="E480">
        <v>51</v>
      </c>
      <c r="F480" t="s">
        <v>7</v>
      </c>
      <c r="G480" t="s">
        <v>3</v>
      </c>
    </row>
    <row r="481" spans="1:7">
      <c r="A481" s="1">
        <v>45711</v>
      </c>
      <c r="B481" s="1">
        <f t="shared" si="7"/>
        <v>45712</v>
      </c>
      <c r="C481" t="s">
        <v>1</v>
      </c>
      <c r="D481" t="str">
        <f>VLOOKUP(C481,trend_sales_map!$A$2:$B$5,2,)</f>
        <v>cargo_pants</v>
      </c>
      <c r="E481">
        <v>52</v>
      </c>
      <c r="F481" t="s">
        <v>7</v>
      </c>
      <c r="G481" t="s">
        <v>3</v>
      </c>
    </row>
    <row r="482" spans="1:7">
      <c r="A482" s="1">
        <v>45718</v>
      </c>
      <c r="B482" s="1">
        <f t="shared" si="7"/>
        <v>45719</v>
      </c>
      <c r="C482" t="s">
        <v>1</v>
      </c>
      <c r="D482" t="str">
        <f>VLOOKUP(C482,trend_sales_map!$A$2:$B$5,2,)</f>
        <v>cargo_pants</v>
      </c>
      <c r="E482">
        <v>56</v>
      </c>
      <c r="F482" t="s">
        <v>7</v>
      </c>
      <c r="G482" t="s">
        <v>3</v>
      </c>
    </row>
    <row r="483" spans="1:7">
      <c r="A483" s="1">
        <v>45725</v>
      </c>
      <c r="B483" s="1">
        <f t="shared" si="7"/>
        <v>45726</v>
      </c>
      <c r="C483" t="s">
        <v>1</v>
      </c>
      <c r="D483" t="str">
        <f>VLOOKUP(C483,trend_sales_map!$A$2:$B$5,2,)</f>
        <v>cargo_pants</v>
      </c>
      <c r="E483">
        <v>60</v>
      </c>
      <c r="F483" t="s">
        <v>7</v>
      </c>
      <c r="G483" t="s">
        <v>3</v>
      </c>
    </row>
    <row r="484" spans="1:7">
      <c r="A484" s="1">
        <v>45732</v>
      </c>
      <c r="B484" s="1">
        <f t="shared" si="7"/>
        <v>45733</v>
      </c>
      <c r="C484" t="s">
        <v>1</v>
      </c>
      <c r="D484" t="str">
        <f>VLOOKUP(C484,trend_sales_map!$A$2:$B$5,2,)</f>
        <v>cargo_pants</v>
      </c>
      <c r="E484">
        <v>61</v>
      </c>
      <c r="F484" t="s">
        <v>7</v>
      </c>
      <c r="G484" t="s">
        <v>3</v>
      </c>
    </row>
    <row r="485" spans="1:7">
      <c r="A485" s="1">
        <v>45739</v>
      </c>
      <c r="B485" s="1">
        <f t="shared" si="7"/>
        <v>45740</v>
      </c>
      <c r="C485" t="s">
        <v>1</v>
      </c>
      <c r="D485" t="str">
        <f>VLOOKUP(C485,trend_sales_map!$A$2:$B$5,2,)</f>
        <v>cargo_pants</v>
      </c>
      <c r="E485">
        <v>60</v>
      </c>
      <c r="F485" t="s">
        <v>7</v>
      </c>
      <c r="G485" t="s">
        <v>3</v>
      </c>
    </row>
    <row r="486" spans="1:7">
      <c r="A486" s="1">
        <v>45746</v>
      </c>
      <c r="B486" s="1">
        <f t="shared" si="7"/>
        <v>45747</v>
      </c>
      <c r="C486" t="s">
        <v>1</v>
      </c>
      <c r="D486" t="str">
        <f>VLOOKUP(C486,trend_sales_map!$A$2:$B$5,2,)</f>
        <v>cargo_pants</v>
      </c>
      <c r="E486">
        <v>56</v>
      </c>
      <c r="F486" t="s">
        <v>7</v>
      </c>
      <c r="G486" t="s">
        <v>3</v>
      </c>
    </row>
    <row r="487" spans="1:7">
      <c r="A487" s="1">
        <v>45753</v>
      </c>
      <c r="B487" s="1">
        <f t="shared" si="7"/>
        <v>45754</v>
      </c>
      <c r="C487" t="s">
        <v>1</v>
      </c>
      <c r="D487" t="str">
        <f>VLOOKUP(C487,trend_sales_map!$A$2:$B$5,2,)</f>
        <v>cargo_pants</v>
      </c>
      <c r="E487">
        <v>55</v>
      </c>
      <c r="F487" t="s">
        <v>7</v>
      </c>
      <c r="G487" t="s">
        <v>3</v>
      </c>
    </row>
    <row r="488" spans="1:7">
      <c r="A488" s="1">
        <v>45760</v>
      </c>
      <c r="B488" s="1">
        <f t="shared" si="7"/>
        <v>45761</v>
      </c>
      <c r="C488" t="s">
        <v>1</v>
      </c>
      <c r="D488" t="str">
        <f>VLOOKUP(C488,trend_sales_map!$A$2:$B$5,2,)</f>
        <v>cargo_pants</v>
      </c>
      <c r="E488">
        <v>63</v>
      </c>
      <c r="F488" t="s">
        <v>7</v>
      </c>
      <c r="G488" t="s">
        <v>3</v>
      </c>
    </row>
    <row r="489" spans="1:7">
      <c r="A489" s="1">
        <v>45767</v>
      </c>
      <c r="B489" s="1">
        <f t="shared" si="7"/>
        <v>45768</v>
      </c>
      <c r="C489" t="s">
        <v>1</v>
      </c>
      <c r="D489" t="str">
        <f>VLOOKUP(C489,trend_sales_map!$A$2:$B$5,2,)</f>
        <v>cargo_pants</v>
      </c>
      <c r="E489">
        <v>52</v>
      </c>
      <c r="F489" t="s">
        <v>7</v>
      </c>
      <c r="G489" t="s">
        <v>3</v>
      </c>
    </row>
    <row r="490" spans="1:7">
      <c r="A490" s="1">
        <v>45774</v>
      </c>
      <c r="B490" s="1">
        <f t="shared" si="7"/>
        <v>45775</v>
      </c>
      <c r="C490" t="s">
        <v>1</v>
      </c>
      <c r="D490" t="str">
        <f>VLOOKUP(C490,trend_sales_map!$A$2:$B$5,2,)</f>
        <v>cargo_pants</v>
      </c>
      <c r="E490">
        <v>65</v>
      </c>
      <c r="F490" t="s">
        <v>7</v>
      </c>
      <c r="G490" t="s">
        <v>3</v>
      </c>
    </row>
    <row r="491" spans="1:7">
      <c r="A491" s="1">
        <v>45781</v>
      </c>
      <c r="B491" s="1">
        <f t="shared" si="7"/>
        <v>45782</v>
      </c>
      <c r="C491" t="s">
        <v>1</v>
      </c>
      <c r="D491" t="str">
        <f>VLOOKUP(C491,trend_sales_map!$A$2:$B$5,2,)</f>
        <v>cargo_pants</v>
      </c>
      <c r="E491">
        <v>57</v>
      </c>
      <c r="F491" t="s">
        <v>7</v>
      </c>
      <c r="G491" t="s">
        <v>3</v>
      </c>
    </row>
    <row r="492" spans="1:7">
      <c r="A492" s="1">
        <v>45788</v>
      </c>
      <c r="B492" s="1">
        <f t="shared" si="7"/>
        <v>45789</v>
      </c>
      <c r="C492" t="s">
        <v>1</v>
      </c>
      <c r="D492" t="str">
        <f>VLOOKUP(C492,trend_sales_map!$A$2:$B$5,2,)</f>
        <v>cargo_pants</v>
      </c>
      <c r="E492">
        <v>59</v>
      </c>
      <c r="F492" t="s">
        <v>7</v>
      </c>
      <c r="G492" t="s">
        <v>3</v>
      </c>
    </row>
    <row r="493" spans="1:7">
      <c r="A493" s="1">
        <v>45795</v>
      </c>
      <c r="B493" s="1">
        <f t="shared" si="7"/>
        <v>45796</v>
      </c>
      <c r="C493" t="s">
        <v>1</v>
      </c>
      <c r="D493" t="str">
        <f>VLOOKUP(C493,trend_sales_map!$A$2:$B$5,2,)</f>
        <v>cargo_pants</v>
      </c>
      <c r="E493">
        <v>52</v>
      </c>
      <c r="F493" t="s">
        <v>7</v>
      </c>
      <c r="G493" t="s">
        <v>3</v>
      </c>
    </row>
    <row r="494" spans="1:7">
      <c r="A494" s="1">
        <v>45802</v>
      </c>
      <c r="B494" s="1">
        <f t="shared" si="7"/>
        <v>45803</v>
      </c>
      <c r="C494" t="s">
        <v>1</v>
      </c>
      <c r="D494" t="str">
        <f>VLOOKUP(C494,trend_sales_map!$A$2:$B$5,2,)</f>
        <v>cargo_pants</v>
      </c>
      <c r="E494">
        <v>50</v>
      </c>
      <c r="F494" t="s">
        <v>7</v>
      </c>
      <c r="G494" t="s">
        <v>3</v>
      </c>
    </row>
    <row r="495" spans="1:7">
      <c r="A495" s="1">
        <v>45809</v>
      </c>
      <c r="B495" s="1">
        <f t="shared" si="7"/>
        <v>45810</v>
      </c>
      <c r="C495" t="s">
        <v>1</v>
      </c>
      <c r="D495" t="str">
        <f>VLOOKUP(C495,trend_sales_map!$A$2:$B$5,2,)</f>
        <v>cargo_pants</v>
      </c>
      <c r="E495">
        <v>53</v>
      </c>
      <c r="F495" t="s">
        <v>7</v>
      </c>
      <c r="G495" t="s">
        <v>3</v>
      </c>
    </row>
    <row r="496" spans="1:7">
      <c r="A496" s="1">
        <v>45816</v>
      </c>
      <c r="B496" s="1">
        <f t="shared" si="7"/>
        <v>45817</v>
      </c>
      <c r="C496" t="s">
        <v>1</v>
      </c>
      <c r="D496" t="str">
        <f>VLOOKUP(C496,trend_sales_map!$A$2:$B$5,2,)</f>
        <v>cargo_pants</v>
      </c>
      <c r="E496">
        <v>52</v>
      </c>
      <c r="F496" t="s">
        <v>7</v>
      </c>
      <c r="G496" t="s">
        <v>3</v>
      </c>
    </row>
    <row r="497" spans="1:7">
      <c r="A497" s="1">
        <v>45823</v>
      </c>
      <c r="B497" s="1">
        <f t="shared" si="7"/>
        <v>45824</v>
      </c>
      <c r="C497" t="s">
        <v>1</v>
      </c>
      <c r="D497" t="str">
        <f>VLOOKUP(C497,trend_sales_map!$A$2:$B$5,2,)</f>
        <v>cargo_pants</v>
      </c>
      <c r="E497">
        <v>50</v>
      </c>
      <c r="F497" t="s">
        <v>7</v>
      </c>
      <c r="G497" t="s">
        <v>3</v>
      </c>
    </row>
    <row r="498" spans="1:7">
      <c r="A498" s="1">
        <v>45830</v>
      </c>
      <c r="B498" s="1">
        <f t="shared" si="7"/>
        <v>45831</v>
      </c>
      <c r="C498" t="s">
        <v>1</v>
      </c>
      <c r="D498" t="str">
        <f>VLOOKUP(C498,trend_sales_map!$A$2:$B$5,2,)</f>
        <v>cargo_pants</v>
      </c>
      <c r="E498">
        <v>48</v>
      </c>
      <c r="F498" t="s">
        <v>7</v>
      </c>
      <c r="G498" t="s">
        <v>3</v>
      </c>
    </row>
    <row r="499" spans="1:7">
      <c r="A499" s="1">
        <v>45837</v>
      </c>
      <c r="B499" s="1">
        <f t="shared" si="7"/>
        <v>45838</v>
      </c>
      <c r="C499" t="s">
        <v>1</v>
      </c>
      <c r="D499" t="str">
        <f>VLOOKUP(C499,trend_sales_map!$A$2:$B$5,2,)</f>
        <v>cargo_pants</v>
      </c>
      <c r="E499">
        <v>46</v>
      </c>
      <c r="F499" t="s">
        <v>7</v>
      </c>
      <c r="G499" t="s">
        <v>3</v>
      </c>
    </row>
    <row r="500" spans="1:7">
      <c r="A500" s="1">
        <v>45844</v>
      </c>
      <c r="B500" s="1">
        <f t="shared" si="7"/>
        <v>45845</v>
      </c>
      <c r="C500" t="s">
        <v>1</v>
      </c>
      <c r="D500" t="str">
        <f>VLOOKUP(C500,trend_sales_map!$A$2:$B$5,2,)</f>
        <v>cargo_pants</v>
      </c>
      <c r="E500">
        <v>49</v>
      </c>
      <c r="F500" t="s">
        <v>7</v>
      </c>
      <c r="G500" t="s">
        <v>3</v>
      </c>
    </row>
    <row r="501" spans="1:7">
      <c r="A501" s="1">
        <v>45851</v>
      </c>
      <c r="B501" s="1">
        <f t="shared" si="7"/>
        <v>45852</v>
      </c>
      <c r="C501" t="s">
        <v>1</v>
      </c>
      <c r="D501" t="str">
        <f>VLOOKUP(C501,trend_sales_map!$A$2:$B$5,2,)</f>
        <v>cargo_pants</v>
      </c>
      <c r="E501">
        <v>46</v>
      </c>
      <c r="F501" t="s">
        <v>7</v>
      </c>
      <c r="G501" t="s">
        <v>3</v>
      </c>
    </row>
    <row r="502" spans="1:7">
      <c r="A502" s="1">
        <v>45858</v>
      </c>
      <c r="B502" s="1">
        <f t="shared" si="7"/>
        <v>45859</v>
      </c>
      <c r="C502" t="s">
        <v>1</v>
      </c>
      <c r="D502" t="str">
        <f>VLOOKUP(C502,trend_sales_map!$A$2:$B$5,2,)</f>
        <v>cargo_pants</v>
      </c>
      <c r="E502">
        <v>47</v>
      </c>
      <c r="F502" t="s">
        <v>7</v>
      </c>
      <c r="G502" t="s">
        <v>3</v>
      </c>
    </row>
    <row r="503" spans="1:7">
      <c r="A503" s="1">
        <v>45865</v>
      </c>
      <c r="B503" s="1">
        <f t="shared" si="7"/>
        <v>45866</v>
      </c>
      <c r="C503" t="s">
        <v>1</v>
      </c>
      <c r="D503" t="str">
        <f>VLOOKUP(C503,trend_sales_map!$A$2:$B$5,2,)</f>
        <v>cargo_pants</v>
      </c>
      <c r="E503">
        <v>46</v>
      </c>
      <c r="F503" t="s">
        <v>7</v>
      </c>
      <c r="G503" t="s">
        <v>3</v>
      </c>
    </row>
    <row r="504" spans="1:7">
      <c r="A504" s="1">
        <v>45872</v>
      </c>
      <c r="B504" s="1">
        <f t="shared" si="7"/>
        <v>45873</v>
      </c>
      <c r="C504" t="s">
        <v>1</v>
      </c>
      <c r="D504" t="str">
        <f>VLOOKUP(C504,trend_sales_map!$A$2:$B$5,2,)</f>
        <v>cargo_pants</v>
      </c>
      <c r="E504">
        <v>51</v>
      </c>
      <c r="F504" t="s">
        <v>7</v>
      </c>
      <c r="G504" t="s">
        <v>3</v>
      </c>
    </row>
    <row r="505" spans="1:7">
      <c r="A505" s="1">
        <v>45879</v>
      </c>
      <c r="B505" s="1">
        <f t="shared" si="7"/>
        <v>45880</v>
      </c>
      <c r="C505" t="s">
        <v>1</v>
      </c>
      <c r="D505" t="str">
        <f>VLOOKUP(C505,trend_sales_map!$A$2:$B$5,2,)</f>
        <v>cargo_pants</v>
      </c>
      <c r="E505">
        <v>49</v>
      </c>
      <c r="F505" t="s">
        <v>7</v>
      </c>
      <c r="G505" t="s">
        <v>3</v>
      </c>
    </row>
    <row r="506" spans="1:7">
      <c r="A506" s="1">
        <v>45886</v>
      </c>
      <c r="B506" s="1">
        <f t="shared" si="7"/>
        <v>45887</v>
      </c>
      <c r="C506" t="s">
        <v>1</v>
      </c>
      <c r="D506" t="str">
        <f>VLOOKUP(C506,trend_sales_map!$A$2:$B$5,2,)</f>
        <v>cargo_pants</v>
      </c>
      <c r="E506">
        <v>45</v>
      </c>
      <c r="F506" t="s">
        <v>7</v>
      </c>
      <c r="G506" t="s">
        <v>3</v>
      </c>
    </row>
    <row r="507" spans="1:7">
      <c r="A507" s="1">
        <v>45893</v>
      </c>
      <c r="B507" s="1">
        <f t="shared" si="7"/>
        <v>45894</v>
      </c>
      <c r="C507" t="s">
        <v>1</v>
      </c>
      <c r="D507" t="str">
        <f>VLOOKUP(C507,trend_sales_map!$A$2:$B$5,2,)</f>
        <v>cargo_pants</v>
      </c>
      <c r="E507">
        <v>45</v>
      </c>
      <c r="F507" t="s">
        <v>7</v>
      </c>
      <c r="G507" t="s">
        <v>3</v>
      </c>
    </row>
    <row r="508" spans="1:7">
      <c r="A508" s="1">
        <v>45900</v>
      </c>
      <c r="B508" s="1">
        <f t="shared" si="7"/>
        <v>45901</v>
      </c>
      <c r="C508" t="s">
        <v>1</v>
      </c>
      <c r="D508" t="str">
        <f>VLOOKUP(C508,trend_sales_map!$A$2:$B$5,2,)</f>
        <v>cargo_pants</v>
      </c>
      <c r="E508">
        <v>49</v>
      </c>
      <c r="F508" t="s">
        <v>7</v>
      </c>
      <c r="G508" t="s">
        <v>3</v>
      </c>
    </row>
    <row r="509" spans="1:7">
      <c r="A509" s="1">
        <v>45907</v>
      </c>
      <c r="B509" s="1">
        <f t="shared" si="7"/>
        <v>45908</v>
      </c>
      <c r="C509" t="s">
        <v>1</v>
      </c>
      <c r="D509" t="str">
        <f>VLOOKUP(C509,trend_sales_map!$A$2:$B$5,2,)</f>
        <v>cargo_pants</v>
      </c>
      <c r="E509">
        <v>42</v>
      </c>
      <c r="F509" t="s">
        <v>7</v>
      </c>
      <c r="G509" t="s">
        <v>3</v>
      </c>
    </row>
    <row r="510" spans="1:7">
      <c r="A510" s="1">
        <v>45914</v>
      </c>
      <c r="B510" s="1">
        <f t="shared" si="7"/>
        <v>45915</v>
      </c>
      <c r="C510" t="s">
        <v>1</v>
      </c>
      <c r="D510" t="str">
        <f>VLOOKUP(C510,trend_sales_map!$A$2:$B$5,2,)</f>
        <v>cargo_pants</v>
      </c>
      <c r="E510">
        <v>46</v>
      </c>
      <c r="F510" t="s">
        <v>7</v>
      </c>
      <c r="G510" t="s">
        <v>3</v>
      </c>
    </row>
    <row r="511" spans="1:7">
      <c r="A511" s="1">
        <v>45921</v>
      </c>
      <c r="B511" s="1">
        <f t="shared" si="7"/>
        <v>45922</v>
      </c>
      <c r="C511" t="s">
        <v>1</v>
      </c>
      <c r="D511" t="str">
        <f>VLOOKUP(C511,trend_sales_map!$A$2:$B$5,2,)</f>
        <v>cargo_pants</v>
      </c>
      <c r="E511">
        <v>48</v>
      </c>
      <c r="F511" t="s">
        <v>7</v>
      </c>
      <c r="G511" t="s">
        <v>3</v>
      </c>
    </row>
    <row r="512" spans="1:7">
      <c r="A512" s="1">
        <v>45928</v>
      </c>
      <c r="B512" s="1">
        <f t="shared" si="7"/>
        <v>45929</v>
      </c>
      <c r="C512" t="s">
        <v>1</v>
      </c>
      <c r="D512" t="str">
        <f>VLOOKUP(C512,trend_sales_map!$A$2:$B$5,2,)</f>
        <v>cargo_pants</v>
      </c>
      <c r="E512">
        <v>51</v>
      </c>
      <c r="F512" t="s">
        <v>7</v>
      </c>
      <c r="G512" t="s">
        <v>3</v>
      </c>
    </row>
    <row r="513" spans="1:7">
      <c r="A513" s="1">
        <v>45935</v>
      </c>
      <c r="B513" s="1">
        <f t="shared" si="7"/>
        <v>45936</v>
      </c>
      <c r="C513" t="s">
        <v>1</v>
      </c>
      <c r="D513" t="str">
        <f>VLOOKUP(C513,trend_sales_map!$A$2:$B$5,2,)</f>
        <v>cargo_pants</v>
      </c>
      <c r="E513">
        <v>46</v>
      </c>
      <c r="F513" t="s">
        <v>7</v>
      </c>
      <c r="G513" t="s">
        <v>3</v>
      </c>
    </row>
    <row r="514" spans="1:7">
      <c r="A514" s="1">
        <v>45942</v>
      </c>
      <c r="B514" s="1">
        <f t="shared" si="7"/>
        <v>45943</v>
      </c>
      <c r="C514" t="s">
        <v>1</v>
      </c>
      <c r="D514" t="str">
        <f>VLOOKUP(C514,trend_sales_map!$A$2:$B$5,2,)</f>
        <v>cargo_pants</v>
      </c>
      <c r="E514">
        <v>52</v>
      </c>
      <c r="F514" t="s">
        <v>7</v>
      </c>
      <c r="G514" t="s">
        <v>3</v>
      </c>
    </row>
    <row r="515" spans="1:7">
      <c r="A515" s="1">
        <v>45949</v>
      </c>
      <c r="B515" s="1">
        <f t="shared" ref="B515:B578" si="8">A515+1</f>
        <v>45950</v>
      </c>
      <c r="C515" t="s">
        <v>1</v>
      </c>
      <c r="D515" t="str">
        <f>VLOOKUP(C515,trend_sales_map!$A$2:$B$5,2,)</f>
        <v>cargo_pants</v>
      </c>
      <c r="E515">
        <v>50</v>
      </c>
      <c r="F515" t="s">
        <v>7</v>
      </c>
      <c r="G515" t="s">
        <v>3</v>
      </c>
    </row>
    <row r="516" spans="1:7">
      <c r="A516" s="1">
        <v>45956</v>
      </c>
      <c r="B516" s="1">
        <f t="shared" si="8"/>
        <v>45957</v>
      </c>
      <c r="C516" t="s">
        <v>1</v>
      </c>
      <c r="D516" t="str">
        <f>VLOOKUP(C516,trend_sales_map!$A$2:$B$5,2,)</f>
        <v>cargo_pants</v>
      </c>
      <c r="E516">
        <v>41</v>
      </c>
      <c r="F516" t="s">
        <v>7</v>
      </c>
      <c r="G516" t="s">
        <v>3</v>
      </c>
    </row>
    <row r="517" spans="1:7">
      <c r="A517" s="1">
        <v>45963</v>
      </c>
      <c r="B517" s="1">
        <f t="shared" si="8"/>
        <v>45964</v>
      </c>
      <c r="C517" t="s">
        <v>1</v>
      </c>
      <c r="D517" t="str">
        <f>VLOOKUP(C517,trend_sales_map!$A$2:$B$5,2,)</f>
        <v>cargo_pants</v>
      </c>
      <c r="E517">
        <v>42</v>
      </c>
      <c r="F517" t="s">
        <v>7</v>
      </c>
      <c r="G517" t="s">
        <v>3</v>
      </c>
    </row>
    <row r="518" spans="1:7">
      <c r="A518" s="1">
        <v>45970</v>
      </c>
      <c r="B518" s="1">
        <f t="shared" si="8"/>
        <v>45971</v>
      </c>
      <c r="C518" t="s">
        <v>1</v>
      </c>
      <c r="D518" t="str">
        <f>VLOOKUP(C518,trend_sales_map!$A$2:$B$5,2,)</f>
        <v>cargo_pants</v>
      </c>
      <c r="E518">
        <v>44</v>
      </c>
      <c r="F518" t="s">
        <v>7</v>
      </c>
      <c r="G518" t="s">
        <v>3</v>
      </c>
    </row>
    <row r="519" spans="1:7">
      <c r="A519" s="1">
        <v>45977</v>
      </c>
      <c r="B519" s="1">
        <f t="shared" si="8"/>
        <v>45978</v>
      </c>
      <c r="C519" t="s">
        <v>1</v>
      </c>
      <c r="D519" t="str">
        <f>VLOOKUP(C519,trend_sales_map!$A$2:$B$5,2,)</f>
        <v>cargo_pants</v>
      </c>
      <c r="E519">
        <v>40</v>
      </c>
      <c r="F519" t="s">
        <v>7</v>
      </c>
      <c r="G519" t="s">
        <v>3</v>
      </c>
    </row>
    <row r="520" spans="1:7">
      <c r="A520" s="1">
        <v>45984</v>
      </c>
      <c r="B520" s="1">
        <f t="shared" si="8"/>
        <v>45985</v>
      </c>
      <c r="C520" t="s">
        <v>1</v>
      </c>
      <c r="D520" t="str">
        <f>VLOOKUP(C520,trend_sales_map!$A$2:$B$5,2,)</f>
        <v>cargo_pants</v>
      </c>
      <c r="E520">
        <v>40</v>
      </c>
      <c r="F520" t="s">
        <v>7</v>
      </c>
      <c r="G520" t="s">
        <v>3</v>
      </c>
    </row>
    <row r="521" spans="1:7">
      <c r="A521" s="1">
        <v>45991</v>
      </c>
      <c r="B521" s="1">
        <f t="shared" si="8"/>
        <v>45992</v>
      </c>
      <c r="C521" t="s">
        <v>1</v>
      </c>
      <c r="D521" t="str">
        <f>VLOOKUP(C521,trend_sales_map!$A$2:$B$5,2,)</f>
        <v>cargo_pants</v>
      </c>
      <c r="E521">
        <v>39</v>
      </c>
      <c r="F521" t="s">
        <v>7</v>
      </c>
      <c r="G521" t="s">
        <v>3</v>
      </c>
    </row>
    <row r="522" spans="1:7">
      <c r="A522" s="1">
        <v>45998</v>
      </c>
      <c r="B522" s="1">
        <f t="shared" si="8"/>
        <v>45999</v>
      </c>
      <c r="C522" t="s">
        <v>1</v>
      </c>
      <c r="D522" t="str">
        <f>VLOOKUP(C522,trend_sales_map!$A$2:$B$5,2,)</f>
        <v>cargo_pants</v>
      </c>
      <c r="E522">
        <v>39</v>
      </c>
      <c r="F522" t="s">
        <v>7</v>
      </c>
      <c r="G522" t="s">
        <v>3</v>
      </c>
    </row>
    <row r="523" spans="1:7">
      <c r="A523" s="1">
        <v>46005</v>
      </c>
      <c r="B523" s="1">
        <f t="shared" si="8"/>
        <v>46006</v>
      </c>
      <c r="C523" t="s">
        <v>1</v>
      </c>
      <c r="D523" t="str">
        <f>VLOOKUP(C523,trend_sales_map!$A$2:$B$5,2,)</f>
        <v>cargo_pants</v>
      </c>
      <c r="E523">
        <v>39</v>
      </c>
      <c r="F523" t="s">
        <v>7</v>
      </c>
      <c r="G523" t="s">
        <v>3</v>
      </c>
    </row>
    <row r="524" spans="1:7">
      <c r="A524" s="1">
        <v>46012</v>
      </c>
      <c r="B524" s="1">
        <f t="shared" si="8"/>
        <v>46013</v>
      </c>
      <c r="C524" t="s">
        <v>1</v>
      </c>
      <c r="D524" t="str">
        <f>VLOOKUP(C524,trend_sales_map!$A$2:$B$5,2,)</f>
        <v>cargo_pants</v>
      </c>
      <c r="E524">
        <v>43</v>
      </c>
      <c r="F524" t="s">
        <v>7</v>
      </c>
      <c r="G524" t="s">
        <v>3</v>
      </c>
    </row>
    <row r="525" spans="1:7">
      <c r="A525" s="1">
        <v>46019</v>
      </c>
      <c r="B525" s="1">
        <f t="shared" si="8"/>
        <v>46020</v>
      </c>
      <c r="C525" t="s">
        <v>1</v>
      </c>
      <c r="D525" t="str">
        <f>VLOOKUP(C525,trend_sales_map!$A$2:$B$5,2,)</f>
        <v>cargo_pants</v>
      </c>
      <c r="E525">
        <v>46</v>
      </c>
      <c r="F525" t="s">
        <v>7</v>
      </c>
      <c r="G525" t="s">
        <v>3</v>
      </c>
    </row>
    <row r="526" spans="1:7">
      <c r="A526" s="1">
        <v>44192</v>
      </c>
      <c r="B526" s="1">
        <f t="shared" si="8"/>
        <v>44193</v>
      </c>
      <c r="C526" t="s">
        <v>136</v>
      </c>
      <c r="D526" t="str">
        <f>VLOOKUP(C526,trend_sales_map!$A$2:$B$5,2,)</f>
        <v>sportswear</v>
      </c>
      <c r="E526">
        <v>27</v>
      </c>
      <c r="F526" t="s">
        <v>7</v>
      </c>
      <c r="G526" t="s">
        <v>4</v>
      </c>
    </row>
    <row r="527" spans="1:7">
      <c r="A527" s="1">
        <v>44199</v>
      </c>
      <c r="B527" s="1">
        <f t="shared" si="8"/>
        <v>44200</v>
      </c>
      <c r="C527" t="s">
        <v>136</v>
      </c>
      <c r="D527" t="str">
        <f>VLOOKUP(C527,trend_sales_map!$A$2:$B$5,2,)</f>
        <v>sportswear</v>
      </c>
      <c r="E527">
        <v>28</v>
      </c>
      <c r="F527" t="s">
        <v>7</v>
      </c>
      <c r="G527" t="s">
        <v>4</v>
      </c>
    </row>
    <row r="528" spans="1:7">
      <c r="A528" s="1">
        <v>44206</v>
      </c>
      <c r="B528" s="1">
        <f t="shared" si="8"/>
        <v>44207</v>
      </c>
      <c r="C528" t="s">
        <v>136</v>
      </c>
      <c r="D528" t="str">
        <f>VLOOKUP(C528,trend_sales_map!$A$2:$B$5,2,)</f>
        <v>sportswear</v>
      </c>
      <c r="E528">
        <v>26</v>
      </c>
      <c r="F528" t="s">
        <v>7</v>
      </c>
      <c r="G528" t="s">
        <v>4</v>
      </c>
    </row>
    <row r="529" spans="1:7">
      <c r="A529" s="1">
        <v>44213</v>
      </c>
      <c r="B529" s="1">
        <f t="shared" si="8"/>
        <v>44214</v>
      </c>
      <c r="C529" t="s">
        <v>136</v>
      </c>
      <c r="D529" t="str">
        <f>VLOOKUP(C529,trend_sales_map!$A$2:$B$5,2,)</f>
        <v>sportswear</v>
      </c>
      <c r="E529">
        <v>28</v>
      </c>
      <c r="F529" t="s">
        <v>7</v>
      </c>
      <c r="G529" t="s">
        <v>4</v>
      </c>
    </row>
    <row r="530" spans="1:7">
      <c r="A530" s="1">
        <v>44220</v>
      </c>
      <c r="B530" s="1">
        <f t="shared" si="8"/>
        <v>44221</v>
      </c>
      <c r="C530" t="s">
        <v>136</v>
      </c>
      <c r="D530" t="str">
        <f>VLOOKUP(C530,trend_sales_map!$A$2:$B$5,2,)</f>
        <v>sportswear</v>
      </c>
      <c r="E530">
        <v>30</v>
      </c>
      <c r="F530" t="s">
        <v>7</v>
      </c>
      <c r="G530" t="s">
        <v>4</v>
      </c>
    </row>
    <row r="531" spans="1:7">
      <c r="A531" s="1">
        <v>44227</v>
      </c>
      <c r="B531" s="1">
        <f t="shared" si="8"/>
        <v>44228</v>
      </c>
      <c r="C531" t="s">
        <v>136</v>
      </c>
      <c r="D531" t="str">
        <f>VLOOKUP(C531,trend_sales_map!$A$2:$B$5,2,)</f>
        <v>sportswear</v>
      </c>
      <c r="E531">
        <v>28</v>
      </c>
      <c r="F531" t="s">
        <v>7</v>
      </c>
      <c r="G531" t="s">
        <v>4</v>
      </c>
    </row>
    <row r="532" spans="1:7">
      <c r="A532" s="1">
        <v>44234</v>
      </c>
      <c r="B532" s="1">
        <f t="shared" si="8"/>
        <v>44235</v>
      </c>
      <c r="C532" t="s">
        <v>136</v>
      </c>
      <c r="D532" t="str">
        <f>VLOOKUP(C532,trend_sales_map!$A$2:$B$5,2,)</f>
        <v>sportswear</v>
      </c>
      <c r="E532">
        <v>27</v>
      </c>
      <c r="F532" t="s">
        <v>7</v>
      </c>
      <c r="G532" t="s">
        <v>4</v>
      </c>
    </row>
    <row r="533" spans="1:7">
      <c r="A533" s="1">
        <v>44241</v>
      </c>
      <c r="B533" s="1">
        <f t="shared" si="8"/>
        <v>44242</v>
      </c>
      <c r="C533" t="s">
        <v>136</v>
      </c>
      <c r="D533" t="str">
        <f>VLOOKUP(C533,trend_sales_map!$A$2:$B$5,2,)</f>
        <v>sportswear</v>
      </c>
      <c r="E533">
        <v>24</v>
      </c>
      <c r="F533" t="s">
        <v>7</v>
      </c>
      <c r="G533" t="s">
        <v>4</v>
      </c>
    </row>
    <row r="534" spans="1:7">
      <c r="A534" s="1">
        <v>44248</v>
      </c>
      <c r="B534" s="1">
        <f t="shared" si="8"/>
        <v>44249</v>
      </c>
      <c r="C534" t="s">
        <v>136</v>
      </c>
      <c r="D534" t="str">
        <f>VLOOKUP(C534,trend_sales_map!$A$2:$B$5,2,)</f>
        <v>sportswear</v>
      </c>
      <c r="E534">
        <v>27</v>
      </c>
      <c r="F534" t="s">
        <v>7</v>
      </c>
      <c r="G534" t="s">
        <v>4</v>
      </c>
    </row>
    <row r="535" spans="1:7">
      <c r="A535" s="1">
        <v>44255</v>
      </c>
      <c r="B535" s="1">
        <f t="shared" si="8"/>
        <v>44256</v>
      </c>
      <c r="C535" t="s">
        <v>136</v>
      </c>
      <c r="D535" t="str">
        <f>VLOOKUP(C535,trend_sales_map!$A$2:$B$5,2,)</f>
        <v>sportswear</v>
      </c>
      <c r="E535">
        <v>27</v>
      </c>
      <c r="F535" t="s">
        <v>7</v>
      </c>
      <c r="G535" t="s">
        <v>4</v>
      </c>
    </row>
    <row r="536" spans="1:7">
      <c r="A536" s="1">
        <v>44262</v>
      </c>
      <c r="B536" s="1">
        <f t="shared" si="8"/>
        <v>44263</v>
      </c>
      <c r="C536" t="s">
        <v>136</v>
      </c>
      <c r="D536" t="str">
        <f>VLOOKUP(C536,trend_sales_map!$A$2:$B$5,2,)</f>
        <v>sportswear</v>
      </c>
      <c r="E536">
        <v>29</v>
      </c>
      <c r="F536" t="s">
        <v>7</v>
      </c>
      <c r="G536" t="s">
        <v>4</v>
      </c>
    </row>
    <row r="537" spans="1:7">
      <c r="A537" s="1">
        <v>44269</v>
      </c>
      <c r="B537" s="1">
        <f t="shared" si="8"/>
        <v>44270</v>
      </c>
      <c r="C537" t="s">
        <v>136</v>
      </c>
      <c r="D537" t="str">
        <f>VLOOKUP(C537,trend_sales_map!$A$2:$B$5,2,)</f>
        <v>sportswear</v>
      </c>
      <c r="E537">
        <v>27</v>
      </c>
      <c r="F537" t="s">
        <v>7</v>
      </c>
      <c r="G537" t="s">
        <v>4</v>
      </c>
    </row>
    <row r="538" spans="1:7">
      <c r="A538" s="1">
        <v>44276</v>
      </c>
      <c r="B538" s="1">
        <f t="shared" si="8"/>
        <v>44277</v>
      </c>
      <c r="C538" t="s">
        <v>136</v>
      </c>
      <c r="D538" t="str">
        <f>VLOOKUP(C538,trend_sales_map!$A$2:$B$5,2,)</f>
        <v>sportswear</v>
      </c>
      <c r="E538">
        <v>29</v>
      </c>
      <c r="F538" t="s">
        <v>7</v>
      </c>
      <c r="G538" t="s">
        <v>4</v>
      </c>
    </row>
    <row r="539" spans="1:7">
      <c r="A539" s="1">
        <v>44283</v>
      </c>
      <c r="B539" s="1">
        <f t="shared" si="8"/>
        <v>44284</v>
      </c>
      <c r="C539" t="s">
        <v>136</v>
      </c>
      <c r="D539" t="str">
        <f>VLOOKUP(C539,trend_sales_map!$A$2:$B$5,2,)</f>
        <v>sportswear</v>
      </c>
      <c r="E539">
        <v>27</v>
      </c>
      <c r="F539" t="s">
        <v>7</v>
      </c>
      <c r="G539" t="s">
        <v>4</v>
      </c>
    </row>
    <row r="540" spans="1:7">
      <c r="A540" s="1">
        <v>44290</v>
      </c>
      <c r="B540" s="1">
        <f t="shared" si="8"/>
        <v>44291</v>
      </c>
      <c r="C540" t="s">
        <v>136</v>
      </c>
      <c r="D540" t="str">
        <f>VLOOKUP(C540,trend_sales_map!$A$2:$B$5,2,)</f>
        <v>sportswear</v>
      </c>
      <c r="E540">
        <v>25</v>
      </c>
      <c r="F540" t="s">
        <v>7</v>
      </c>
      <c r="G540" t="s">
        <v>4</v>
      </c>
    </row>
    <row r="541" spans="1:7">
      <c r="A541" s="1">
        <v>44297</v>
      </c>
      <c r="B541" s="1">
        <f t="shared" si="8"/>
        <v>44298</v>
      </c>
      <c r="C541" t="s">
        <v>136</v>
      </c>
      <c r="D541" t="str">
        <f>VLOOKUP(C541,trend_sales_map!$A$2:$B$5,2,)</f>
        <v>sportswear</v>
      </c>
      <c r="E541">
        <v>22</v>
      </c>
      <c r="F541" t="s">
        <v>7</v>
      </c>
      <c r="G541" t="s">
        <v>4</v>
      </c>
    </row>
    <row r="542" spans="1:7">
      <c r="A542" s="1">
        <v>44304</v>
      </c>
      <c r="B542" s="1">
        <f t="shared" si="8"/>
        <v>44305</v>
      </c>
      <c r="C542" t="s">
        <v>136</v>
      </c>
      <c r="D542" t="str">
        <f>VLOOKUP(C542,trend_sales_map!$A$2:$B$5,2,)</f>
        <v>sportswear</v>
      </c>
      <c r="E542">
        <v>20</v>
      </c>
      <c r="F542" t="s">
        <v>7</v>
      </c>
      <c r="G542" t="s">
        <v>4</v>
      </c>
    </row>
    <row r="543" spans="1:7">
      <c r="A543" s="1">
        <v>44311</v>
      </c>
      <c r="B543" s="1">
        <f t="shared" si="8"/>
        <v>44312</v>
      </c>
      <c r="C543" t="s">
        <v>136</v>
      </c>
      <c r="D543" t="str">
        <f>VLOOKUP(C543,trend_sales_map!$A$2:$B$5,2,)</f>
        <v>sportswear</v>
      </c>
      <c r="E543">
        <v>19</v>
      </c>
      <c r="F543" t="s">
        <v>7</v>
      </c>
      <c r="G543" t="s">
        <v>4</v>
      </c>
    </row>
    <row r="544" spans="1:7">
      <c r="A544" s="1">
        <v>44318</v>
      </c>
      <c r="B544" s="1">
        <f t="shared" si="8"/>
        <v>44319</v>
      </c>
      <c r="C544" t="s">
        <v>136</v>
      </c>
      <c r="D544" t="str">
        <f>VLOOKUP(C544,trend_sales_map!$A$2:$B$5,2,)</f>
        <v>sportswear</v>
      </c>
      <c r="E544">
        <v>21</v>
      </c>
      <c r="F544" t="s">
        <v>7</v>
      </c>
      <c r="G544" t="s">
        <v>4</v>
      </c>
    </row>
    <row r="545" spans="1:7">
      <c r="A545" s="1">
        <v>44325</v>
      </c>
      <c r="B545" s="1">
        <f t="shared" si="8"/>
        <v>44326</v>
      </c>
      <c r="C545" t="s">
        <v>136</v>
      </c>
      <c r="D545" t="str">
        <f>VLOOKUP(C545,trend_sales_map!$A$2:$B$5,2,)</f>
        <v>sportswear</v>
      </c>
      <c r="E545">
        <v>23</v>
      </c>
      <c r="F545" t="s">
        <v>7</v>
      </c>
      <c r="G545" t="s">
        <v>4</v>
      </c>
    </row>
    <row r="546" spans="1:7">
      <c r="A546" s="1">
        <v>44332</v>
      </c>
      <c r="B546" s="1">
        <f t="shared" si="8"/>
        <v>44333</v>
      </c>
      <c r="C546" t="s">
        <v>136</v>
      </c>
      <c r="D546" t="str">
        <f>VLOOKUP(C546,trend_sales_map!$A$2:$B$5,2,)</f>
        <v>sportswear</v>
      </c>
      <c r="E546">
        <v>22</v>
      </c>
      <c r="F546" t="s">
        <v>7</v>
      </c>
      <c r="G546" t="s">
        <v>4</v>
      </c>
    </row>
    <row r="547" spans="1:7">
      <c r="A547" s="1">
        <v>44339</v>
      </c>
      <c r="B547" s="1">
        <f t="shared" si="8"/>
        <v>44340</v>
      </c>
      <c r="C547" t="s">
        <v>136</v>
      </c>
      <c r="D547" t="str">
        <f>VLOOKUP(C547,trend_sales_map!$A$2:$B$5,2,)</f>
        <v>sportswear</v>
      </c>
      <c r="E547">
        <v>24</v>
      </c>
      <c r="F547" t="s">
        <v>7</v>
      </c>
      <c r="G547" t="s">
        <v>4</v>
      </c>
    </row>
    <row r="548" spans="1:7">
      <c r="A548" s="1">
        <v>44346</v>
      </c>
      <c r="B548" s="1">
        <f t="shared" si="8"/>
        <v>44347</v>
      </c>
      <c r="C548" t="s">
        <v>136</v>
      </c>
      <c r="D548" t="str">
        <f>VLOOKUP(C548,trend_sales_map!$A$2:$B$5,2,)</f>
        <v>sportswear</v>
      </c>
      <c r="E548">
        <v>30</v>
      </c>
      <c r="F548" t="s">
        <v>7</v>
      </c>
      <c r="G548" t="s">
        <v>4</v>
      </c>
    </row>
    <row r="549" spans="1:7">
      <c r="A549" s="1">
        <v>44353</v>
      </c>
      <c r="B549" s="1">
        <f t="shared" si="8"/>
        <v>44354</v>
      </c>
      <c r="C549" t="s">
        <v>136</v>
      </c>
      <c r="D549" t="str">
        <f>VLOOKUP(C549,trend_sales_map!$A$2:$B$5,2,)</f>
        <v>sportswear</v>
      </c>
      <c r="E549">
        <v>29</v>
      </c>
      <c r="F549" t="s">
        <v>7</v>
      </c>
      <c r="G549" t="s">
        <v>4</v>
      </c>
    </row>
    <row r="550" spans="1:7">
      <c r="A550" s="1">
        <v>44360</v>
      </c>
      <c r="B550" s="1">
        <f t="shared" si="8"/>
        <v>44361</v>
      </c>
      <c r="C550" t="s">
        <v>136</v>
      </c>
      <c r="D550" t="str">
        <f>VLOOKUP(C550,trend_sales_map!$A$2:$B$5,2,)</f>
        <v>sportswear</v>
      </c>
      <c r="E550">
        <v>29</v>
      </c>
      <c r="F550" t="s">
        <v>7</v>
      </c>
      <c r="G550" t="s">
        <v>4</v>
      </c>
    </row>
    <row r="551" spans="1:7">
      <c r="A551" s="1">
        <v>44367</v>
      </c>
      <c r="B551" s="1">
        <f t="shared" si="8"/>
        <v>44368</v>
      </c>
      <c r="C551" t="s">
        <v>136</v>
      </c>
      <c r="D551" t="str">
        <f>VLOOKUP(C551,trend_sales_map!$A$2:$B$5,2,)</f>
        <v>sportswear</v>
      </c>
      <c r="E551">
        <v>28</v>
      </c>
      <c r="F551" t="s">
        <v>7</v>
      </c>
      <c r="G551" t="s">
        <v>4</v>
      </c>
    </row>
    <row r="552" spans="1:7">
      <c r="A552" s="1">
        <v>44374</v>
      </c>
      <c r="B552" s="1">
        <f t="shared" si="8"/>
        <v>44375</v>
      </c>
      <c r="C552" t="s">
        <v>136</v>
      </c>
      <c r="D552" t="str">
        <f>VLOOKUP(C552,trend_sales_map!$A$2:$B$5,2,)</f>
        <v>sportswear</v>
      </c>
      <c r="E552">
        <v>32</v>
      </c>
      <c r="F552" t="s">
        <v>7</v>
      </c>
      <c r="G552" t="s">
        <v>4</v>
      </c>
    </row>
    <row r="553" spans="1:7">
      <c r="A553" s="1">
        <v>44381</v>
      </c>
      <c r="B553" s="1">
        <f t="shared" si="8"/>
        <v>44382</v>
      </c>
      <c r="C553" t="s">
        <v>136</v>
      </c>
      <c r="D553" t="str">
        <f>VLOOKUP(C553,trend_sales_map!$A$2:$B$5,2,)</f>
        <v>sportswear</v>
      </c>
      <c r="E553">
        <v>33</v>
      </c>
      <c r="F553" t="s">
        <v>7</v>
      </c>
      <c r="G553" t="s">
        <v>4</v>
      </c>
    </row>
    <row r="554" spans="1:7">
      <c r="A554" s="1">
        <v>44388</v>
      </c>
      <c r="B554" s="1">
        <f t="shared" si="8"/>
        <v>44389</v>
      </c>
      <c r="C554" t="s">
        <v>136</v>
      </c>
      <c r="D554" t="str">
        <f>VLOOKUP(C554,trend_sales_map!$A$2:$B$5,2,)</f>
        <v>sportswear</v>
      </c>
      <c r="E554">
        <v>32</v>
      </c>
      <c r="F554" t="s">
        <v>7</v>
      </c>
      <c r="G554" t="s">
        <v>4</v>
      </c>
    </row>
    <row r="555" spans="1:7">
      <c r="A555" s="1">
        <v>44395</v>
      </c>
      <c r="B555" s="1">
        <f t="shared" si="8"/>
        <v>44396</v>
      </c>
      <c r="C555" t="s">
        <v>136</v>
      </c>
      <c r="D555" t="str">
        <f>VLOOKUP(C555,trend_sales_map!$A$2:$B$5,2,)</f>
        <v>sportswear</v>
      </c>
      <c r="E555">
        <v>28</v>
      </c>
      <c r="F555" t="s">
        <v>7</v>
      </c>
      <c r="G555" t="s">
        <v>4</v>
      </c>
    </row>
    <row r="556" spans="1:7">
      <c r="A556" s="1">
        <v>44402</v>
      </c>
      <c r="B556" s="1">
        <f t="shared" si="8"/>
        <v>44403</v>
      </c>
      <c r="C556" t="s">
        <v>136</v>
      </c>
      <c r="D556" t="str">
        <f>VLOOKUP(C556,trend_sales_map!$A$2:$B$5,2,)</f>
        <v>sportswear</v>
      </c>
      <c r="E556">
        <v>27</v>
      </c>
      <c r="F556" t="s">
        <v>7</v>
      </c>
      <c r="G556" t="s">
        <v>4</v>
      </c>
    </row>
    <row r="557" spans="1:7">
      <c r="A557" s="1">
        <v>44409</v>
      </c>
      <c r="B557" s="1">
        <f t="shared" si="8"/>
        <v>44410</v>
      </c>
      <c r="C557" t="s">
        <v>136</v>
      </c>
      <c r="D557" t="str">
        <f>VLOOKUP(C557,trend_sales_map!$A$2:$B$5,2,)</f>
        <v>sportswear</v>
      </c>
      <c r="E557">
        <v>28</v>
      </c>
      <c r="F557" t="s">
        <v>7</v>
      </c>
      <c r="G557" t="s">
        <v>4</v>
      </c>
    </row>
    <row r="558" spans="1:7">
      <c r="A558" s="1">
        <v>44416</v>
      </c>
      <c r="B558" s="1">
        <f t="shared" si="8"/>
        <v>44417</v>
      </c>
      <c r="C558" t="s">
        <v>136</v>
      </c>
      <c r="D558" t="str">
        <f>VLOOKUP(C558,trend_sales_map!$A$2:$B$5,2,)</f>
        <v>sportswear</v>
      </c>
      <c r="E558">
        <v>28</v>
      </c>
      <c r="F558" t="s">
        <v>7</v>
      </c>
      <c r="G558" t="s">
        <v>4</v>
      </c>
    </row>
    <row r="559" spans="1:7">
      <c r="A559" s="1">
        <v>44423</v>
      </c>
      <c r="B559" s="1">
        <f t="shared" si="8"/>
        <v>44424</v>
      </c>
      <c r="C559" t="s">
        <v>136</v>
      </c>
      <c r="D559" t="str">
        <f>VLOOKUP(C559,trend_sales_map!$A$2:$B$5,2,)</f>
        <v>sportswear</v>
      </c>
      <c r="E559">
        <v>27</v>
      </c>
      <c r="F559" t="s">
        <v>7</v>
      </c>
      <c r="G559" t="s">
        <v>4</v>
      </c>
    </row>
    <row r="560" spans="1:7">
      <c r="A560" s="1">
        <v>44430</v>
      </c>
      <c r="B560" s="1">
        <f t="shared" si="8"/>
        <v>44431</v>
      </c>
      <c r="C560" t="s">
        <v>136</v>
      </c>
      <c r="D560" t="str">
        <f>VLOOKUP(C560,trend_sales_map!$A$2:$B$5,2,)</f>
        <v>sportswear</v>
      </c>
      <c r="E560">
        <v>25</v>
      </c>
      <c r="F560" t="s">
        <v>7</v>
      </c>
      <c r="G560" t="s">
        <v>4</v>
      </c>
    </row>
    <row r="561" spans="1:7">
      <c r="A561" s="1">
        <v>44437</v>
      </c>
      <c r="B561" s="1">
        <f t="shared" si="8"/>
        <v>44438</v>
      </c>
      <c r="C561" t="s">
        <v>136</v>
      </c>
      <c r="D561" t="str">
        <f>VLOOKUP(C561,trend_sales_map!$A$2:$B$5,2,)</f>
        <v>sportswear</v>
      </c>
      <c r="E561">
        <v>25</v>
      </c>
      <c r="F561" t="s">
        <v>7</v>
      </c>
      <c r="G561" t="s">
        <v>4</v>
      </c>
    </row>
    <row r="562" spans="1:7">
      <c r="A562" s="1">
        <v>44444</v>
      </c>
      <c r="B562" s="1">
        <f t="shared" si="8"/>
        <v>44445</v>
      </c>
      <c r="C562" t="s">
        <v>136</v>
      </c>
      <c r="D562" t="str">
        <f>VLOOKUP(C562,trend_sales_map!$A$2:$B$5,2,)</f>
        <v>sportswear</v>
      </c>
      <c r="E562">
        <v>25</v>
      </c>
      <c r="F562" t="s">
        <v>7</v>
      </c>
      <c r="G562" t="s">
        <v>4</v>
      </c>
    </row>
    <row r="563" spans="1:7">
      <c r="A563" s="1">
        <v>44451</v>
      </c>
      <c r="B563" s="1">
        <f t="shared" si="8"/>
        <v>44452</v>
      </c>
      <c r="C563" t="s">
        <v>136</v>
      </c>
      <c r="D563" t="str">
        <f>VLOOKUP(C563,trend_sales_map!$A$2:$B$5,2,)</f>
        <v>sportswear</v>
      </c>
      <c r="E563">
        <v>24</v>
      </c>
      <c r="F563" t="s">
        <v>7</v>
      </c>
      <c r="G563" t="s">
        <v>4</v>
      </c>
    </row>
    <row r="564" spans="1:7">
      <c r="A564" s="1">
        <v>44458</v>
      </c>
      <c r="B564" s="1">
        <f t="shared" si="8"/>
        <v>44459</v>
      </c>
      <c r="C564" t="s">
        <v>136</v>
      </c>
      <c r="D564" t="str">
        <f>VLOOKUP(C564,trend_sales_map!$A$2:$B$5,2,)</f>
        <v>sportswear</v>
      </c>
      <c r="E564">
        <v>22</v>
      </c>
      <c r="F564" t="s">
        <v>7</v>
      </c>
      <c r="G564" t="s">
        <v>4</v>
      </c>
    </row>
    <row r="565" spans="1:7">
      <c r="A565" s="1">
        <v>44465</v>
      </c>
      <c r="B565" s="1">
        <f t="shared" si="8"/>
        <v>44466</v>
      </c>
      <c r="C565" t="s">
        <v>136</v>
      </c>
      <c r="D565" t="str">
        <f>VLOOKUP(C565,trend_sales_map!$A$2:$B$5,2,)</f>
        <v>sportswear</v>
      </c>
      <c r="E565">
        <v>25</v>
      </c>
      <c r="F565" t="s">
        <v>7</v>
      </c>
      <c r="G565" t="s">
        <v>4</v>
      </c>
    </row>
    <row r="566" spans="1:7">
      <c r="A566" s="1">
        <v>44472</v>
      </c>
      <c r="B566" s="1">
        <f t="shared" si="8"/>
        <v>44473</v>
      </c>
      <c r="C566" t="s">
        <v>136</v>
      </c>
      <c r="D566" t="str">
        <f>VLOOKUP(C566,trend_sales_map!$A$2:$B$5,2,)</f>
        <v>sportswear</v>
      </c>
      <c r="E566">
        <v>26</v>
      </c>
      <c r="F566" t="s">
        <v>7</v>
      </c>
      <c r="G566" t="s">
        <v>4</v>
      </c>
    </row>
    <row r="567" spans="1:7">
      <c r="A567" s="1">
        <v>44479</v>
      </c>
      <c r="B567" s="1">
        <f t="shared" si="8"/>
        <v>44480</v>
      </c>
      <c r="C567" t="s">
        <v>136</v>
      </c>
      <c r="D567" t="str">
        <f>VLOOKUP(C567,trend_sales_map!$A$2:$B$5,2,)</f>
        <v>sportswear</v>
      </c>
      <c r="E567">
        <v>22</v>
      </c>
      <c r="F567" t="s">
        <v>7</v>
      </c>
      <c r="G567" t="s">
        <v>4</v>
      </c>
    </row>
    <row r="568" spans="1:7">
      <c r="A568" s="1">
        <v>44486</v>
      </c>
      <c r="B568" s="1">
        <f t="shared" si="8"/>
        <v>44487</v>
      </c>
      <c r="C568" t="s">
        <v>136</v>
      </c>
      <c r="D568" t="str">
        <f>VLOOKUP(C568,trend_sales_map!$A$2:$B$5,2,)</f>
        <v>sportswear</v>
      </c>
      <c r="E568">
        <v>27</v>
      </c>
      <c r="F568" t="s">
        <v>7</v>
      </c>
      <c r="G568" t="s">
        <v>4</v>
      </c>
    </row>
    <row r="569" spans="1:7">
      <c r="A569" s="1">
        <v>44493</v>
      </c>
      <c r="B569" s="1">
        <f t="shared" si="8"/>
        <v>44494</v>
      </c>
      <c r="C569" t="s">
        <v>136</v>
      </c>
      <c r="D569" t="str">
        <f>VLOOKUP(C569,trend_sales_map!$A$2:$B$5,2,)</f>
        <v>sportswear</v>
      </c>
      <c r="E569">
        <v>26</v>
      </c>
      <c r="F569" t="s">
        <v>7</v>
      </c>
      <c r="G569" t="s">
        <v>4</v>
      </c>
    </row>
    <row r="570" spans="1:7">
      <c r="A570" s="1">
        <v>44500</v>
      </c>
      <c r="B570" s="1">
        <f t="shared" si="8"/>
        <v>44501</v>
      </c>
      <c r="C570" t="s">
        <v>136</v>
      </c>
      <c r="D570" t="str">
        <f>VLOOKUP(C570,trend_sales_map!$A$2:$B$5,2,)</f>
        <v>sportswear</v>
      </c>
      <c r="E570">
        <v>26</v>
      </c>
      <c r="F570" t="s">
        <v>7</v>
      </c>
      <c r="G570" t="s">
        <v>4</v>
      </c>
    </row>
    <row r="571" spans="1:7">
      <c r="A571" s="1">
        <v>44507</v>
      </c>
      <c r="B571" s="1">
        <f t="shared" si="8"/>
        <v>44508</v>
      </c>
      <c r="C571" t="s">
        <v>136</v>
      </c>
      <c r="D571" t="str">
        <f>VLOOKUP(C571,trend_sales_map!$A$2:$B$5,2,)</f>
        <v>sportswear</v>
      </c>
      <c r="E571">
        <v>26</v>
      </c>
      <c r="F571" t="s">
        <v>7</v>
      </c>
      <c r="G571" t="s">
        <v>4</v>
      </c>
    </row>
    <row r="572" spans="1:7">
      <c r="A572" s="1">
        <v>44514</v>
      </c>
      <c r="B572" s="1">
        <f t="shared" si="8"/>
        <v>44515</v>
      </c>
      <c r="C572" t="s">
        <v>136</v>
      </c>
      <c r="D572" t="str">
        <f>VLOOKUP(C572,trend_sales_map!$A$2:$B$5,2,)</f>
        <v>sportswear</v>
      </c>
      <c r="E572">
        <v>28</v>
      </c>
      <c r="F572" t="s">
        <v>7</v>
      </c>
      <c r="G572" t="s">
        <v>4</v>
      </c>
    </row>
    <row r="573" spans="1:7">
      <c r="A573" s="1">
        <v>44521</v>
      </c>
      <c r="B573" s="1">
        <f t="shared" si="8"/>
        <v>44522</v>
      </c>
      <c r="C573" t="s">
        <v>136</v>
      </c>
      <c r="D573" t="str">
        <f>VLOOKUP(C573,trend_sales_map!$A$2:$B$5,2,)</f>
        <v>sportswear</v>
      </c>
      <c r="E573">
        <v>26</v>
      </c>
      <c r="F573" t="s">
        <v>7</v>
      </c>
      <c r="G573" t="s">
        <v>4</v>
      </c>
    </row>
    <row r="574" spans="1:7">
      <c r="A574" s="1">
        <v>44528</v>
      </c>
      <c r="B574" s="1">
        <f t="shared" si="8"/>
        <v>44529</v>
      </c>
      <c r="C574" t="s">
        <v>136</v>
      </c>
      <c r="D574" t="str">
        <f>VLOOKUP(C574,trend_sales_map!$A$2:$B$5,2,)</f>
        <v>sportswear</v>
      </c>
      <c r="E574">
        <v>25</v>
      </c>
      <c r="F574" t="s">
        <v>7</v>
      </c>
      <c r="G574" t="s">
        <v>4</v>
      </c>
    </row>
    <row r="575" spans="1:7">
      <c r="A575" s="1">
        <v>44535</v>
      </c>
      <c r="B575" s="1">
        <f t="shared" si="8"/>
        <v>44536</v>
      </c>
      <c r="C575" t="s">
        <v>136</v>
      </c>
      <c r="D575" t="str">
        <f>VLOOKUP(C575,trend_sales_map!$A$2:$B$5,2,)</f>
        <v>sportswear</v>
      </c>
      <c r="E575">
        <v>27</v>
      </c>
      <c r="F575" t="s">
        <v>7</v>
      </c>
      <c r="G575" t="s">
        <v>4</v>
      </c>
    </row>
    <row r="576" spans="1:7">
      <c r="A576" s="1">
        <v>44542</v>
      </c>
      <c r="B576" s="1">
        <f t="shared" si="8"/>
        <v>44543</v>
      </c>
      <c r="C576" t="s">
        <v>136</v>
      </c>
      <c r="D576" t="str">
        <f>VLOOKUP(C576,trend_sales_map!$A$2:$B$5,2,)</f>
        <v>sportswear</v>
      </c>
      <c r="E576">
        <v>28</v>
      </c>
      <c r="F576" t="s">
        <v>7</v>
      </c>
      <c r="G576" t="s">
        <v>4</v>
      </c>
    </row>
    <row r="577" spans="1:7">
      <c r="A577" s="1">
        <v>44549</v>
      </c>
      <c r="B577" s="1">
        <f t="shared" si="8"/>
        <v>44550</v>
      </c>
      <c r="C577" t="s">
        <v>136</v>
      </c>
      <c r="D577" t="str">
        <f>VLOOKUP(C577,trend_sales_map!$A$2:$B$5,2,)</f>
        <v>sportswear</v>
      </c>
      <c r="E577">
        <v>28</v>
      </c>
      <c r="F577" t="s">
        <v>7</v>
      </c>
      <c r="G577" t="s">
        <v>4</v>
      </c>
    </row>
    <row r="578" spans="1:7">
      <c r="A578" s="1">
        <v>44556</v>
      </c>
      <c r="B578" s="1">
        <f t="shared" si="8"/>
        <v>44557</v>
      </c>
      <c r="C578" t="s">
        <v>136</v>
      </c>
      <c r="D578" t="str">
        <f>VLOOKUP(C578,trend_sales_map!$A$2:$B$5,2,)</f>
        <v>sportswear</v>
      </c>
      <c r="E578">
        <v>24</v>
      </c>
      <c r="F578" t="s">
        <v>7</v>
      </c>
      <c r="G578" t="s">
        <v>4</v>
      </c>
    </row>
    <row r="579" spans="1:7">
      <c r="A579" s="1">
        <v>44563</v>
      </c>
      <c r="B579" s="1">
        <f t="shared" ref="B579:B642" si="9">A579+1</f>
        <v>44564</v>
      </c>
      <c r="C579" t="s">
        <v>136</v>
      </c>
      <c r="D579" t="str">
        <f>VLOOKUP(C579,trend_sales_map!$A$2:$B$5,2,)</f>
        <v>sportswear</v>
      </c>
      <c r="E579">
        <v>24</v>
      </c>
      <c r="F579" t="s">
        <v>7</v>
      </c>
      <c r="G579" t="s">
        <v>4</v>
      </c>
    </row>
    <row r="580" spans="1:7">
      <c r="A580" s="1">
        <v>44570</v>
      </c>
      <c r="B580" s="1">
        <f t="shared" si="9"/>
        <v>44571</v>
      </c>
      <c r="C580" t="s">
        <v>136</v>
      </c>
      <c r="D580" t="str">
        <f>VLOOKUP(C580,trend_sales_map!$A$2:$B$5,2,)</f>
        <v>sportswear</v>
      </c>
      <c r="E580">
        <v>24</v>
      </c>
      <c r="F580" t="s">
        <v>7</v>
      </c>
      <c r="G580" t="s">
        <v>4</v>
      </c>
    </row>
    <row r="581" spans="1:7">
      <c r="A581" s="1">
        <v>44577</v>
      </c>
      <c r="B581" s="1">
        <f t="shared" si="9"/>
        <v>44578</v>
      </c>
      <c r="C581" t="s">
        <v>136</v>
      </c>
      <c r="D581" t="str">
        <f>VLOOKUP(C581,trend_sales_map!$A$2:$B$5,2,)</f>
        <v>sportswear</v>
      </c>
      <c r="E581">
        <v>21</v>
      </c>
      <c r="F581" t="s">
        <v>7</v>
      </c>
      <c r="G581" t="s">
        <v>4</v>
      </c>
    </row>
    <row r="582" spans="1:7">
      <c r="A582" s="1">
        <v>44584</v>
      </c>
      <c r="B582" s="1">
        <f t="shared" si="9"/>
        <v>44585</v>
      </c>
      <c r="C582" t="s">
        <v>136</v>
      </c>
      <c r="D582" t="str">
        <f>VLOOKUP(C582,trend_sales_map!$A$2:$B$5,2,)</f>
        <v>sportswear</v>
      </c>
      <c r="E582">
        <v>23</v>
      </c>
      <c r="F582" t="s">
        <v>7</v>
      </c>
      <c r="G582" t="s">
        <v>4</v>
      </c>
    </row>
    <row r="583" spans="1:7">
      <c r="A583" s="1">
        <v>44591</v>
      </c>
      <c r="B583" s="1">
        <f t="shared" si="9"/>
        <v>44592</v>
      </c>
      <c r="C583" t="s">
        <v>136</v>
      </c>
      <c r="D583" t="str">
        <f>VLOOKUP(C583,trend_sales_map!$A$2:$B$5,2,)</f>
        <v>sportswear</v>
      </c>
      <c r="E583">
        <v>24</v>
      </c>
      <c r="F583" t="s">
        <v>7</v>
      </c>
      <c r="G583" t="s">
        <v>4</v>
      </c>
    </row>
    <row r="584" spans="1:7">
      <c r="A584" s="1">
        <v>44598</v>
      </c>
      <c r="B584" s="1">
        <f t="shared" si="9"/>
        <v>44599</v>
      </c>
      <c r="C584" t="s">
        <v>136</v>
      </c>
      <c r="D584" t="str">
        <f>VLOOKUP(C584,trend_sales_map!$A$2:$B$5,2,)</f>
        <v>sportswear</v>
      </c>
      <c r="E584">
        <v>23</v>
      </c>
      <c r="F584" t="s">
        <v>7</v>
      </c>
      <c r="G584" t="s">
        <v>4</v>
      </c>
    </row>
    <row r="585" spans="1:7">
      <c r="A585" s="1">
        <v>44605</v>
      </c>
      <c r="B585" s="1">
        <f t="shared" si="9"/>
        <v>44606</v>
      </c>
      <c r="C585" t="s">
        <v>136</v>
      </c>
      <c r="D585" t="str">
        <f>VLOOKUP(C585,trend_sales_map!$A$2:$B$5,2,)</f>
        <v>sportswear</v>
      </c>
      <c r="E585">
        <v>26</v>
      </c>
      <c r="F585" t="s">
        <v>7</v>
      </c>
      <c r="G585" t="s">
        <v>4</v>
      </c>
    </row>
    <row r="586" spans="1:7">
      <c r="A586" s="1">
        <v>44612</v>
      </c>
      <c r="B586" s="1">
        <f t="shared" si="9"/>
        <v>44613</v>
      </c>
      <c r="C586" t="s">
        <v>136</v>
      </c>
      <c r="D586" t="str">
        <f>VLOOKUP(C586,trend_sales_map!$A$2:$B$5,2,)</f>
        <v>sportswear</v>
      </c>
      <c r="E586">
        <v>26</v>
      </c>
      <c r="F586" t="s">
        <v>7</v>
      </c>
      <c r="G586" t="s">
        <v>4</v>
      </c>
    </row>
    <row r="587" spans="1:7">
      <c r="A587" s="1">
        <v>44619</v>
      </c>
      <c r="B587" s="1">
        <f t="shared" si="9"/>
        <v>44620</v>
      </c>
      <c r="C587" t="s">
        <v>136</v>
      </c>
      <c r="D587" t="str">
        <f>VLOOKUP(C587,trend_sales_map!$A$2:$B$5,2,)</f>
        <v>sportswear</v>
      </c>
      <c r="E587">
        <v>27</v>
      </c>
      <c r="F587" t="s">
        <v>7</v>
      </c>
      <c r="G587" t="s">
        <v>4</v>
      </c>
    </row>
    <row r="588" spans="1:7">
      <c r="A588" s="1">
        <v>44626</v>
      </c>
      <c r="B588" s="1">
        <f t="shared" si="9"/>
        <v>44627</v>
      </c>
      <c r="C588" t="s">
        <v>136</v>
      </c>
      <c r="D588" t="str">
        <f>VLOOKUP(C588,trend_sales_map!$A$2:$B$5,2,)</f>
        <v>sportswear</v>
      </c>
      <c r="E588">
        <v>28</v>
      </c>
      <c r="F588" t="s">
        <v>7</v>
      </c>
      <c r="G588" t="s">
        <v>4</v>
      </c>
    </row>
    <row r="589" spans="1:7">
      <c r="A589" s="1">
        <v>44633</v>
      </c>
      <c r="B589" s="1">
        <f t="shared" si="9"/>
        <v>44634</v>
      </c>
      <c r="C589" t="s">
        <v>136</v>
      </c>
      <c r="D589" t="str">
        <f>VLOOKUP(C589,trend_sales_map!$A$2:$B$5,2,)</f>
        <v>sportswear</v>
      </c>
      <c r="E589">
        <v>27</v>
      </c>
      <c r="F589" t="s">
        <v>7</v>
      </c>
      <c r="G589" t="s">
        <v>4</v>
      </c>
    </row>
    <row r="590" spans="1:7">
      <c r="A590" s="1">
        <v>44640</v>
      </c>
      <c r="B590" s="1">
        <f t="shared" si="9"/>
        <v>44641</v>
      </c>
      <c r="C590" t="s">
        <v>136</v>
      </c>
      <c r="D590" t="str">
        <f>VLOOKUP(C590,trend_sales_map!$A$2:$B$5,2,)</f>
        <v>sportswear</v>
      </c>
      <c r="E590">
        <v>29</v>
      </c>
      <c r="F590" t="s">
        <v>7</v>
      </c>
      <c r="G590" t="s">
        <v>4</v>
      </c>
    </row>
    <row r="591" spans="1:7">
      <c r="A591" s="1">
        <v>44647</v>
      </c>
      <c r="B591" s="1">
        <f t="shared" si="9"/>
        <v>44648</v>
      </c>
      <c r="C591" t="s">
        <v>136</v>
      </c>
      <c r="D591" t="str">
        <f>VLOOKUP(C591,trend_sales_map!$A$2:$B$5,2,)</f>
        <v>sportswear</v>
      </c>
      <c r="E591">
        <v>25</v>
      </c>
      <c r="F591" t="s">
        <v>7</v>
      </c>
      <c r="G591" t="s">
        <v>4</v>
      </c>
    </row>
    <row r="592" spans="1:7">
      <c r="A592" s="1">
        <v>44654</v>
      </c>
      <c r="B592" s="1">
        <f t="shared" si="9"/>
        <v>44655</v>
      </c>
      <c r="C592" t="s">
        <v>136</v>
      </c>
      <c r="D592" t="str">
        <f>VLOOKUP(C592,trend_sales_map!$A$2:$B$5,2,)</f>
        <v>sportswear</v>
      </c>
      <c r="E592">
        <v>29</v>
      </c>
      <c r="F592" t="s">
        <v>7</v>
      </c>
      <c r="G592" t="s">
        <v>4</v>
      </c>
    </row>
    <row r="593" spans="1:7">
      <c r="A593" s="1">
        <v>44661</v>
      </c>
      <c r="B593" s="1">
        <f t="shared" si="9"/>
        <v>44662</v>
      </c>
      <c r="C593" t="s">
        <v>136</v>
      </c>
      <c r="D593" t="str">
        <f>VLOOKUP(C593,trend_sales_map!$A$2:$B$5,2,)</f>
        <v>sportswear</v>
      </c>
      <c r="E593">
        <v>29</v>
      </c>
      <c r="F593" t="s">
        <v>7</v>
      </c>
      <c r="G593" t="s">
        <v>4</v>
      </c>
    </row>
    <row r="594" spans="1:7">
      <c r="A594" s="1">
        <v>44668</v>
      </c>
      <c r="B594" s="1">
        <f t="shared" si="9"/>
        <v>44669</v>
      </c>
      <c r="C594" t="s">
        <v>136</v>
      </c>
      <c r="D594" t="str">
        <f>VLOOKUP(C594,trend_sales_map!$A$2:$B$5,2,)</f>
        <v>sportswear</v>
      </c>
      <c r="E594">
        <v>26</v>
      </c>
      <c r="F594" t="s">
        <v>7</v>
      </c>
      <c r="G594" t="s">
        <v>4</v>
      </c>
    </row>
    <row r="595" spans="1:7">
      <c r="A595" s="1">
        <v>44675</v>
      </c>
      <c r="B595" s="1">
        <f t="shared" si="9"/>
        <v>44676</v>
      </c>
      <c r="C595" t="s">
        <v>136</v>
      </c>
      <c r="D595" t="str">
        <f>VLOOKUP(C595,trend_sales_map!$A$2:$B$5,2,)</f>
        <v>sportswear</v>
      </c>
      <c r="E595">
        <v>26</v>
      </c>
      <c r="F595" t="s">
        <v>7</v>
      </c>
      <c r="G595" t="s">
        <v>4</v>
      </c>
    </row>
    <row r="596" spans="1:7">
      <c r="A596" s="1">
        <v>44682</v>
      </c>
      <c r="B596" s="1">
        <f t="shared" si="9"/>
        <v>44683</v>
      </c>
      <c r="C596" t="s">
        <v>136</v>
      </c>
      <c r="D596" t="str">
        <f>VLOOKUP(C596,trend_sales_map!$A$2:$B$5,2,)</f>
        <v>sportswear</v>
      </c>
      <c r="E596">
        <v>29</v>
      </c>
      <c r="F596" t="s">
        <v>7</v>
      </c>
      <c r="G596" t="s">
        <v>4</v>
      </c>
    </row>
    <row r="597" spans="1:7">
      <c r="A597" s="1">
        <v>44689</v>
      </c>
      <c r="B597" s="1">
        <f t="shared" si="9"/>
        <v>44690</v>
      </c>
      <c r="C597" t="s">
        <v>136</v>
      </c>
      <c r="D597" t="str">
        <f>VLOOKUP(C597,trend_sales_map!$A$2:$B$5,2,)</f>
        <v>sportswear</v>
      </c>
      <c r="E597">
        <v>27</v>
      </c>
      <c r="F597" t="s">
        <v>7</v>
      </c>
      <c r="G597" t="s">
        <v>4</v>
      </c>
    </row>
    <row r="598" spans="1:7">
      <c r="A598" s="1">
        <v>44696</v>
      </c>
      <c r="B598" s="1">
        <f t="shared" si="9"/>
        <v>44697</v>
      </c>
      <c r="C598" t="s">
        <v>136</v>
      </c>
      <c r="D598" t="str">
        <f>VLOOKUP(C598,trend_sales_map!$A$2:$B$5,2,)</f>
        <v>sportswear</v>
      </c>
      <c r="E598">
        <v>28</v>
      </c>
      <c r="F598" t="s">
        <v>7</v>
      </c>
      <c r="G598" t="s">
        <v>4</v>
      </c>
    </row>
    <row r="599" spans="1:7">
      <c r="A599" s="1">
        <v>44703</v>
      </c>
      <c r="B599" s="1">
        <f t="shared" si="9"/>
        <v>44704</v>
      </c>
      <c r="C599" t="s">
        <v>136</v>
      </c>
      <c r="D599" t="str">
        <f>VLOOKUP(C599,trend_sales_map!$A$2:$B$5,2,)</f>
        <v>sportswear</v>
      </c>
      <c r="E599">
        <v>28</v>
      </c>
      <c r="F599" t="s">
        <v>7</v>
      </c>
      <c r="G599" t="s">
        <v>4</v>
      </c>
    </row>
    <row r="600" spans="1:7">
      <c r="A600" s="1">
        <v>44710</v>
      </c>
      <c r="B600" s="1">
        <f t="shared" si="9"/>
        <v>44711</v>
      </c>
      <c r="C600" t="s">
        <v>136</v>
      </c>
      <c r="D600" t="str">
        <f>VLOOKUP(C600,trend_sales_map!$A$2:$B$5,2,)</f>
        <v>sportswear</v>
      </c>
      <c r="E600">
        <v>28</v>
      </c>
      <c r="F600" t="s">
        <v>7</v>
      </c>
      <c r="G600" t="s">
        <v>4</v>
      </c>
    </row>
    <row r="601" spans="1:7">
      <c r="A601" s="1">
        <v>44717</v>
      </c>
      <c r="B601" s="1">
        <f t="shared" si="9"/>
        <v>44718</v>
      </c>
      <c r="C601" t="s">
        <v>136</v>
      </c>
      <c r="D601" t="str">
        <f>VLOOKUP(C601,trend_sales_map!$A$2:$B$5,2,)</f>
        <v>sportswear</v>
      </c>
      <c r="E601">
        <v>29</v>
      </c>
      <c r="F601" t="s">
        <v>7</v>
      </c>
      <c r="G601" t="s">
        <v>4</v>
      </c>
    </row>
    <row r="602" spans="1:7">
      <c r="A602" s="1">
        <v>44724</v>
      </c>
      <c r="B602" s="1">
        <f t="shared" si="9"/>
        <v>44725</v>
      </c>
      <c r="C602" t="s">
        <v>136</v>
      </c>
      <c r="D602" t="str">
        <f>VLOOKUP(C602,trend_sales_map!$A$2:$B$5,2,)</f>
        <v>sportswear</v>
      </c>
      <c r="E602">
        <v>29</v>
      </c>
      <c r="F602" t="s">
        <v>7</v>
      </c>
      <c r="G602" t="s">
        <v>4</v>
      </c>
    </row>
    <row r="603" spans="1:7">
      <c r="A603" s="1">
        <v>44731</v>
      </c>
      <c r="B603" s="1">
        <f t="shared" si="9"/>
        <v>44732</v>
      </c>
      <c r="C603" t="s">
        <v>136</v>
      </c>
      <c r="D603" t="str">
        <f>VLOOKUP(C603,trend_sales_map!$A$2:$B$5,2,)</f>
        <v>sportswear</v>
      </c>
      <c r="E603">
        <v>33</v>
      </c>
      <c r="F603" t="s">
        <v>7</v>
      </c>
      <c r="G603" t="s">
        <v>4</v>
      </c>
    </row>
    <row r="604" spans="1:7">
      <c r="A604" s="1">
        <v>44738</v>
      </c>
      <c r="B604" s="1">
        <f t="shared" si="9"/>
        <v>44739</v>
      </c>
      <c r="C604" t="s">
        <v>136</v>
      </c>
      <c r="D604" t="str">
        <f>VLOOKUP(C604,trend_sales_map!$A$2:$B$5,2,)</f>
        <v>sportswear</v>
      </c>
      <c r="E604">
        <v>28</v>
      </c>
      <c r="F604" t="s">
        <v>7</v>
      </c>
      <c r="G604" t="s">
        <v>4</v>
      </c>
    </row>
    <row r="605" spans="1:7">
      <c r="A605" s="1">
        <v>44745</v>
      </c>
      <c r="B605" s="1">
        <f t="shared" si="9"/>
        <v>44746</v>
      </c>
      <c r="C605" t="s">
        <v>136</v>
      </c>
      <c r="D605" t="str">
        <f>VLOOKUP(C605,trend_sales_map!$A$2:$B$5,2,)</f>
        <v>sportswear</v>
      </c>
      <c r="E605">
        <v>27</v>
      </c>
      <c r="F605" t="s">
        <v>7</v>
      </c>
      <c r="G605" t="s">
        <v>4</v>
      </c>
    </row>
    <row r="606" spans="1:7">
      <c r="A606" s="1">
        <v>44752</v>
      </c>
      <c r="B606" s="1">
        <f t="shared" si="9"/>
        <v>44753</v>
      </c>
      <c r="C606" t="s">
        <v>136</v>
      </c>
      <c r="D606" t="str">
        <f>VLOOKUP(C606,trend_sales_map!$A$2:$B$5,2,)</f>
        <v>sportswear</v>
      </c>
      <c r="E606">
        <v>27</v>
      </c>
      <c r="F606" t="s">
        <v>7</v>
      </c>
      <c r="G606" t="s">
        <v>4</v>
      </c>
    </row>
    <row r="607" spans="1:7">
      <c r="A607" s="1">
        <v>44759</v>
      </c>
      <c r="B607" s="1">
        <f t="shared" si="9"/>
        <v>44760</v>
      </c>
      <c r="C607" t="s">
        <v>136</v>
      </c>
      <c r="D607" t="str">
        <f>VLOOKUP(C607,trend_sales_map!$A$2:$B$5,2,)</f>
        <v>sportswear</v>
      </c>
      <c r="E607">
        <v>26</v>
      </c>
      <c r="F607" t="s">
        <v>7</v>
      </c>
      <c r="G607" t="s">
        <v>4</v>
      </c>
    </row>
    <row r="608" spans="1:7">
      <c r="A608" s="1">
        <v>44766</v>
      </c>
      <c r="B608" s="1">
        <f t="shared" si="9"/>
        <v>44767</v>
      </c>
      <c r="C608" t="s">
        <v>136</v>
      </c>
      <c r="D608" t="str">
        <f>VLOOKUP(C608,trend_sales_map!$A$2:$B$5,2,)</f>
        <v>sportswear</v>
      </c>
      <c r="E608">
        <v>27</v>
      </c>
      <c r="F608" t="s">
        <v>7</v>
      </c>
      <c r="G608" t="s">
        <v>4</v>
      </c>
    </row>
    <row r="609" spans="1:7">
      <c r="A609" s="1">
        <v>44773</v>
      </c>
      <c r="B609" s="1">
        <f t="shared" si="9"/>
        <v>44774</v>
      </c>
      <c r="C609" t="s">
        <v>136</v>
      </c>
      <c r="D609" t="str">
        <f>VLOOKUP(C609,trend_sales_map!$A$2:$B$5,2,)</f>
        <v>sportswear</v>
      </c>
      <c r="E609">
        <v>27</v>
      </c>
      <c r="F609" t="s">
        <v>7</v>
      </c>
      <c r="G609" t="s">
        <v>4</v>
      </c>
    </row>
    <row r="610" spans="1:7">
      <c r="A610" s="1">
        <v>44780</v>
      </c>
      <c r="B610" s="1">
        <f t="shared" si="9"/>
        <v>44781</v>
      </c>
      <c r="C610" t="s">
        <v>136</v>
      </c>
      <c r="D610" t="str">
        <f>VLOOKUP(C610,trend_sales_map!$A$2:$B$5,2,)</f>
        <v>sportswear</v>
      </c>
      <c r="E610">
        <v>27</v>
      </c>
      <c r="F610" t="s">
        <v>7</v>
      </c>
      <c r="G610" t="s">
        <v>4</v>
      </c>
    </row>
    <row r="611" spans="1:7">
      <c r="A611" s="1">
        <v>44787</v>
      </c>
      <c r="B611" s="1">
        <f t="shared" si="9"/>
        <v>44788</v>
      </c>
      <c r="C611" t="s">
        <v>136</v>
      </c>
      <c r="D611" t="str">
        <f>VLOOKUP(C611,trend_sales_map!$A$2:$B$5,2,)</f>
        <v>sportswear</v>
      </c>
      <c r="E611">
        <v>27</v>
      </c>
      <c r="F611" t="s">
        <v>7</v>
      </c>
      <c r="G611" t="s">
        <v>4</v>
      </c>
    </row>
    <row r="612" spans="1:7">
      <c r="A612" s="1">
        <v>44794</v>
      </c>
      <c r="B612" s="1">
        <f t="shared" si="9"/>
        <v>44795</v>
      </c>
      <c r="C612" t="s">
        <v>136</v>
      </c>
      <c r="D612" t="str">
        <f>VLOOKUP(C612,trend_sales_map!$A$2:$B$5,2,)</f>
        <v>sportswear</v>
      </c>
      <c r="E612">
        <v>27</v>
      </c>
      <c r="F612" t="s">
        <v>7</v>
      </c>
      <c r="G612" t="s">
        <v>4</v>
      </c>
    </row>
    <row r="613" spans="1:7">
      <c r="A613" s="1">
        <v>44801</v>
      </c>
      <c r="B613" s="1">
        <f t="shared" si="9"/>
        <v>44802</v>
      </c>
      <c r="C613" t="s">
        <v>136</v>
      </c>
      <c r="D613" t="str">
        <f>VLOOKUP(C613,trend_sales_map!$A$2:$B$5,2,)</f>
        <v>sportswear</v>
      </c>
      <c r="E613">
        <v>26</v>
      </c>
      <c r="F613" t="s">
        <v>7</v>
      </c>
      <c r="G613" t="s">
        <v>4</v>
      </c>
    </row>
    <row r="614" spans="1:7">
      <c r="A614" s="1">
        <v>44808</v>
      </c>
      <c r="B614" s="1">
        <f t="shared" si="9"/>
        <v>44809</v>
      </c>
      <c r="C614" t="s">
        <v>136</v>
      </c>
      <c r="D614" t="str">
        <f>VLOOKUP(C614,trend_sales_map!$A$2:$B$5,2,)</f>
        <v>sportswear</v>
      </c>
      <c r="E614">
        <v>25</v>
      </c>
      <c r="F614" t="s">
        <v>7</v>
      </c>
      <c r="G614" t="s">
        <v>4</v>
      </c>
    </row>
    <row r="615" spans="1:7">
      <c r="A615" s="1">
        <v>44815</v>
      </c>
      <c r="B615" s="1">
        <f t="shared" si="9"/>
        <v>44816</v>
      </c>
      <c r="C615" t="s">
        <v>136</v>
      </c>
      <c r="D615" t="str">
        <f>VLOOKUP(C615,trend_sales_map!$A$2:$B$5,2,)</f>
        <v>sportswear</v>
      </c>
      <c r="E615">
        <v>27</v>
      </c>
      <c r="F615" t="s">
        <v>7</v>
      </c>
      <c r="G615" t="s">
        <v>4</v>
      </c>
    </row>
    <row r="616" spans="1:7">
      <c r="A616" s="1">
        <v>44822</v>
      </c>
      <c r="B616" s="1">
        <f t="shared" si="9"/>
        <v>44823</v>
      </c>
      <c r="C616" t="s">
        <v>136</v>
      </c>
      <c r="D616" t="str">
        <f>VLOOKUP(C616,trend_sales_map!$A$2:$B$5,2,)</f>
        <v>sportswear</v>
      </c>
      <c r="E616">
        <v>28</v>
      </c>
      <c r="F616" t="s">
        <v>7</v>
      </c>
      <c r="G616" t="s">
        <v>4</v>
      </c>
    </row>
    <row r="617" spans="1:7">
      <c r="A617" s="1">
        <v>44829</v>
      </c>
      <c r="B617" s="1">
        <f t="shared" si="9"/>
        <v>44830</v>
      </c>
      <c r="C617" t="s">
        <v>136</v>
      </c>
      <c r="D617" t="str">
        <f>VLOOKUP(C617,trend_sales_map!$A$2:$B$5,2,)</f>
        <v>sportswear</v>
      </c>
      <c r="E617">
        <v>27</v>
      </c>
      <c r="F617" t="s">
        <v>7</v>
      </c>
      <c r="G617" t="s">
        <v>4</v>
      </c>
    </row>
    <row r="618" spans="1:7">
      <c r="A618" s="1">
        <v>44836</v>
      </c>
      <c r="B618" s="1">
        <f t="shared" si="9"/>
        <v>44837</v>
      </c>
      <c r="C618" t="s">
        <v>136</v>
      </c>
      <c r="D618" t="str">
        <f>VLOOKUP(C618,trend_sales_map!$A$2:$B$5,2,)</f>
        <v>sportswear</v>
      </c>
      <c r="E618">
        <v>27</v>
      </c>
      <c r="F618" t="s">
        <v>7</v>
      </c>
      <c r="G618" t="s">
        <v>4</v>
      </c>
    </row>
    <row r="619" spans="1:7">
      <c r="A619" s="1">
        <v>44843</v>
      </c>
      <c r="B619" s="1">
        <f t="shared" si="9"/>
        <v>44844</v>
      </c>
      <c r="C619" t="s">
        <v>136</v>
      </c>
      <c r="D619" t="str">
        <f>VLOOKUP(C619,trend_sales_map!$A$2:$B$5,2,)</f>
        <v>sportswear</v>
      </c>
      <c r="E619">
        <v>26</v>
      </c>
      <c r="F619" t="s">
        <v>7</v>
      </c>
      <c r="G619" t="s">
        <v>4</v>
      </c>
    </row>
    <row r="620" spans="1:7">
      <c r="A620" s="1">
        <v>44850</v>
      </c>
      <c r="B620" s="1">
        <f t="shared" si="9"/>
        <v>44851</v>
      </c>
      <c r="C620" t="s">
        <v>136</v>
      </c>
      <c r="D620" t="str">
        <f>VLOOKUP(C620,trend_sales_map!$A$2:$B$5,2,)</f>
        <v>sportswear</v>
      </c>
      <c r="E620">
        <v>26</v>
      </c>
      <c r="F620" t="s">
        <v>7</v>
      </c>
      <c r="G620" t="s">
        <v>4</v>
      </c>
    </row>
    <row r="621" spans="1:7">
      <c r="A621" s="1">
        <v>44857</v>
      </c>
      <c r="B621" s="1">
        <f t="shared" si="9"/>
        <v>44858</v>
      </c>
      <c r="C621" t="s">
        <v>136</v>
      </c>
      <c r="D621" t="str">
        <f>VLOOKUP(C621,trend_sales_map!$A$2:$B$5,2,)</f>
        <v>sportswear</v>
      </c>
      <c r="E621">
        <v>25</v>
      </c>
      <c r="F621" t="s">
        <v>7</v>
      </c>
      <c r="G621" t="s">
        <v>4</v>
      </c>
    </row>
    <row r="622" spans="1:7">
      <c r="A622" s="1">
        <v>44864</v>
      </c>
      <c r="B622" s="1">
        <f t="shared" si="9"/>
        <v>44865</v>
      </c>
      <c r="C622" t="s">
        <v>136</v>
      </c>
      <c r="D622" t="str">
        <f>VLOOKUP(C622,trend_sales_map!$A$2:$B$5,2,)</f>
        <v>sportswear</v>
      </c>
      <c r="E622">
        <v>27</v>
      </c>
      <c r="F622" t="s">
        <v>7</v>
      </c>
      <c r="G622" t="s">
        <v>4</v>
      </c>
    </row>
    <row r="623" spans="1:7">
      <c r="A623" s="1">
        <v>44871</v>
      </c>
      <c r="B623" s="1">
        <f t="shared" si="9"/>
        <v>44872</v>
      </c>
      <c r="C623" t="s">
        <v>136</v>
      </c>
      <c r="D623" t="str">
        <f>VLOOKUP(C623,trend_sales_map!$A$2:$B$5,2,)</f>
        <v>sportswear</v>
      </c>
      <c r="E623">
        <v>29</v>
      </c>
      <c r="F623" t="s">
        <v>7</v>
      </c>
      <c r="G623" t="s">
        <v>4</v>
      </c>
    </row>
    <row r="624" spans="1:7">
      <c r="A624" s="1">
        <v>44878</v>
      </c>
      <c r="B624" s="1">
        <f t="shared" si="9"/>
        <v>44879</v>
      </c>
      <c r="C624" t="s">
        <v>136</v>
      </c>
      <c r="D624" t="str">
        <f>VLOOKUP(C624,trend_sales_map!$A$2:$B$5,2,)</f>
        <v>sportswear</v>
      </c>
      <c r="E624">
        <v>32</v>
      </c>
      <c r="F624" t="s">
        <v>7</v>
      </c>
      <c r="G624" t="s">
        <v>4</v>
      </c>
    </row>
    <row r="625" spans="1:7">
      <c r="A625" s="1">
        <v>44885</v>
      </c>
      <c r="B625" s="1">
        <f t="shared" si="9"/>
        <v>44886</v>
      </c>
      <c r="C625" t="s">
        <v>136</v>
      </c>
      <c r="D625" t="str">
        <f>VLOOKUP(C625,trend_sales_map!$A$2:$B$5,2,)</f>
        <v>sportswear</v>
      </c>
      <c r="E625">
        <v>30</v>
      </c>
      <c r="F625" t="s">
        <v>7</v>
      </c>
      <c r="G625" t="s">
        <v>4</v>
      </c>
    </row>
    <row r="626" spans="1:7">
      <c r="A626" s="1">
        <v>44892</v>
      </c>
      <c r="B626" s="1">
        <f t="shared" si="9"/>
        <v>44893</v>
      </c>
      <c r="C626" t="s">
        <v>136</v>
      </c>
      <c r="D626" t="str">
        <f>VLOOKUP(C626,trend_sales_map!$A$2:$B$5,2,)</f>
        <v>sportswear</v>
      </c>
      <c r="E626">
        <v>29</v>
      </c>
      <c r="F626" t="s">
        <v>7</v>
      </c>
      <c r="G626" t="s">
        <v>4</v>
      </c>
    </row>
    <row r="627" spans="1:7">
      <c r="A627" s="1">
        <v>44899</v>
      </c>
      <c r="B627" s="1">
        <f t="shared" si="9"/>
        <v>44900</v>
      </c>
      <c r="C627" t="s">
        <v>136</v>
      </c>
      <c r="D627" t="str">
        <f>VLOOKUP(C627,trend_sales_map!$A$2:$B$5,2,)</f>
        <v>sportswear</v>
      </c>
      <c r="E627">
        <v>27</v>
      </c>
      <c r="F627" t="s">
        <v>7</v>
      </c>
      <c r="G627" t="s">
        <v>4</v>
      </c>
    </row>
    <row r="628" spans="1:7">
      <c r="A628" s="1">
        <v>44906</v>
      </c>
      <c r="B628" s="1">
        <f t="shared" si="9"/>
        <v>44907</v>
      </c>
      <c r="C628" t="s">
        <v>136</v>
      </c>
      <c r="D628" t="str">
        <f>VLOOKUP(C628,trend_sales_map!$A$2:$B$5,2,)</f>
        <v>sportswear</v>
      </c>
      <c r="E628">
        <v>29</v>
      </c>
      <c r="F628" t="s">
        <v>7</v>
      </c>
      <c r="G628" t="s">
        <v>4</v>
      </c>
    </row>
    <row r="629" spans="1:7">
      <c r="A629" s="1">
        <v>44913</v>
      </c>
      <c r="B629" s="1">
        <f t="shared" si="9"/>
        <v>44914</v>
      </c>
      <c r="C629" t="s">
        <v>136</v>
      </c>
      <c r="D629" t="str">
        <f>VLOOKUP(C629,trend_sales_map!$A$2:$B$5,2,)</f>
        <v>sportswear</v>
      </c>
      <c r="E629">
        <v>29</v>
      </c>
      <c r="F629" t="s">
        <v>7</v>
      </c>
      <c r="G629" t="s">
        <v>4</v>
      </c>
    </row>
    <row r="630" spans="1:7">
      <c r="A630" s="1">
        <v>44920</v>
      </c>
      <c r="B630" s="1">
        <f t="shared" si="9"/>
        <v>44921</v>
      </c>
      <c r="C630" t="s">
        <v>136</v>
      </c>
      <c r="D630" t="str">
        <f>VLOOKUP(C630,trend_sales_map!$A$2:$B$5,2,)</f>
        <v>sportswear</v>
      </c>
      <c r="E630">
        <v>28</v>
      </c>
      <c r="F630" t="s">
        <v>7</v>
      </c>
      <c r="G630" t="s">
        <v>4</v>
      </c>
    </row>
    <row r="631" spans="1:7">
      <c r="A631" s="1">
        <v>44927</v>
      </c>
      <c r="B631" s="1">
        <f t="shared" si="9"/>
        <v>44928</v>
      </c>
      <c r="C631" t="s">
        <v>136</v>
      </c>
      <c r="D631" t="str">
        <f>VLOOKUP(C631,trend_sales_map!$A$2:$B$5,2,)</f>
        <v>sportswear</v>
      </c>
      <c r="E631">
        <v>29</v>
      </c>
      <c r="F631" t="s">
        <v>7</v>
      </c>
      <c r="G631" t="s">
        <v>4</v>
      </c>
    </row>
    <row r="632" spans="1:7">
      <c r="A632" s="1">
        <v>44934</v>
      </c>
      <c r="B632" s="1">
        <f t="shared" si="9"/>
        <v>44935</v>
      </c>
      <c r="C632" t="s">
        <v>136</v>
      </c>
      <c r="D632" t="str">
        <f>VLOOKUP(C632,trend_sales_map!$A$2:$B$5,2,)</f>
        <v>sportswear</v>
      </c>
      <c r="E632">
        <v>28</v>
      </c>
      <c r="F632" t="s">
        <v>7</v>
      </c>
      <c r="G632" t="s">
        <v>4</v>
      </c>
    </row>
    <row r="633" spans="1:7">
      <c r="A633" s="1">
        <v>44941</v>
      </c>
      <c r="B633" s="1">
        <f t="shared" si="9"/>
        <v>44942</v>
      </c>
      <c r="C633" t="s">
        <v>136</v>
      </c>
      <c r="D633" t="str">
        <f>VLOOKUP(C633,trend_sales_map!$A$2:$B$5,2,)</f>
        <v>sportswear</v>
      </c>
      <c r="E633">
        <v>28</v>
      </c>
      <c r="F633" t="s">
        <v>7</v>
      </c>
      <c r="G633" t="s">
        <v>4</v>
      </c>
    </row>
    <row r="634" spans="1:7">
      <c r="A634" s="1">
        <v>44948</v>
      </c>
      <c r="B634" s="1">
        <f t="shared" si="9"/>
        <v>44949</v>
      </c>
      <c r="C634" t="s">
        <v>136</v>
      </c>
      <c r="D634" t="str">
        <f>VLOOKUP(C634,trend_sales_map!$A$2:$B$5,2,)</f>
        <v>sportswear</v>
      </c>
      <c r="E634">
        <v>28</v>
      </c>
      <c r="F634" t="s">
        <v>7</v>
      </c>
      <c r="G634" t="s">
        <v>4</v>
      </c>
    </row>
    <row r="635" spans="1:7">
      <c r="A635" s="1">
        <v>44955</v>
      </c>
      <c r="B635" s="1">
        <f t="shared" si="9"/>
        <v>44956</v>
      </c>
      <c r="C635" t="s">
        <v>136</v>
      </c>
      <c r="D635" t="str">
        <f>VLOOKUP(C635,trend_sales_map!$A$2:$B$5,2,)</f>
        <v>sportswear</v>
      </c>
      <c r="E635">
        <v>27</v>
      </c>
      <c r="F635" t="s">
        <v>7</v>
      </c>
      <c r="G635" t="s">
        <v>4</v>
      </c>
    </row>
    <row r="636" spans="1:7">
      <c r="A636" s="1">
        <v>44962</v>
      </c>
      <c r="B636" s="1">
        <f t="shared" si="9"/>
        <v>44963</v>
      </c>
      <c r="C636" t="s">
        <v>136</v>
      </c>
      <c r="D636" t="str">
        <f>VLOOKUP(C636,trend_sales_map!$A$2:$B$5,2,)</f>
        <v>sportswear</v>
      </c>
      <c r="E636">
        <v>26</v>
      </c>
      <c r="F636" t="s">
        <v>7</v>
      </c>
      <c r="G636" t="s">
        <v>4</v>
      </c>
    </row>
    <row r="637" spans="1:7">
      <c r="A637" s="1">
        <v>44969</v>
      </c>
      <c r="B637" s="1">
        <f t="shared" si="9"/>
        <v>44970</v>
      </c>
      <c r="C637" t="s">
        <v>136</v>
      </c>
      <c r="D637" t="str">
        <f>VLOOKUP(C637,trend_sales_map!$A$2:$B$5,2,)</f>
        <v>sportswear</v>
      </c>
      <c r="E637">
        <v>25</v>
      </c>
      <c r="F637" t="s">
        <v>7</v>
      </c>
      <c r="G637" t="s">
        <v>4</v>
      </c>
    </row>
    <row r="638" spans="1:7">
      <c r="A638" s="1">
        <v>44976</v>
      </c>
      <c r="B638" s="1">
        <f t="shared" si="9"/>
        <v>44977</v>
      </c>
      <c r="C638" t="s">
        <v>136</v>
      </c>
      <c r="D638" t="str">
        <f>VLOOKUP(C638,trend_sales_map!$A$2:$B$5,2,)</f>
        <v>sportswear</v>
      </c>
      <c r="E638">
        <v>28</v>
      </c>
      <c r="F638" t="s">
        <v>7</v>
      </c>
      <c r="G638" t="s">
        <v>4</v>
      </c>
    </row>
    <row r="639" spans="1:7">
      <c r="A639" s="1">
        <v>44983</v>
      </c>
      <c r="B639" s="1">
        <f t="shared" si="9"/>
        <v>44984</v>
      </c>
      <c r="C639" t="s">
        <v>136</v>
      </c>
      <c r="D639" t="str">
        <f>VLOOKUP(C639,trend_sales_map!$A$2:$B$5,2,)</f>
        <v>sportswear</v>
      </c>
      <c r="E639">
        <v>29</v>
      </c>
      <c r="F639" t="s">
        <v>7</v>
      </c>
      <c r="G639" t="s">
        <v>4</v>
      </c>
    </row>
    <row r="640" spans="1:7">
      <c r="A640" s="1">
        <v>44990</v>
      </c>
      <c r="B640" s="1">
        <f t="shared" si="9"/>
        <v>44991</v>
      </c>
      <c r="C640" t="s">
        <v>136</v>
      </c>
      <c r="D640" t="str">
        <f>VLOOKUP(C640,trend_sales_map!$A$2:$B$5,2,)</f>
        <v>sportswear</v>
      </c>
      <c r="E640">
        <v>30</v>
      </c>
      <c r="F640" t="s">
        <v>7</v>
      </c>
      <c r="G640" t="s">
        <v>4</v>
      </c>
    </row>
    <row r="641" spans="1:7">
      <c r="A641" s="1">
        <v>44997</v>
      </c>
      <c r="B641" s="1">
        <f t="shared" si="9"/>
        <v>44998</v>
      </c>
      <c r="C641" t="s">
        <v>136</v>
      </c>
      <c r="D641" t="str">
        <f>VLOOKUP(C641,trend_sales_map!$A$2:$B$5,2,)</f>
        <v>sportswear</v>
      </c>
      <c r="E641">
        <v>29</v>
      </c>
      <c r="F641" t="s">
        <v>7</v>
      </c>
      <c r="G641" t="s">
        <v>4</v>
      </c>
    </row>
    <row r="642" spans="1:7">
      <c r="A642" s="1">
        <v>45004</v>
      </c>
      <c r="B642" s="1">
        <f t="shared" si="9"/>
        <v>45005</v>
      </c>
      <c r="C642" t="s">
        <v>136</v>
      </c>
      <c r="D642" t="str">
        <f>VLOOKUP(C642,trend_sales_map!$A$2:$B$5,2,)</f>
        <v>sportswear</v>
      </c>
      <c r="E642">
        <v>29</v>
      </c>
      <c r="F642" t="s">
        <v>7</v>
      </c>
      <c r="G642" t="s">
        <v>4</v>
      </c>
    </row>
    <row r="643" spans="1:7">
      <c r="A643" s="1">
        <v>45011</v>
      </c>
      <c r="B643" s="1">
        <f t="shared" ref="B643:B706" si="10">A643+1</f>
        <v>45012</v>
      </c>
      <c r="C643" t="s">
        <v>136</v>
      </c>
      <c r="D643" t="str">
        <f>VLOOKUP(C643,trend_sales_map!$A$2:$B$5,2,)</f>
        <v>sportswear</v>
      </c>
      <c r="E643">
        <v>29</v>
      </c>
      <c r="F643" t="s">
        <v>7</v>
      </c>
      <c r="G643" t="s">
        <v>4</v>
      </c>
    </row>
    <row r="644" spans="1:7">
      <c r="A644" s="1">
        <v>45018</v>
      </c>
      <c r="B644" s="1">
        <f t="shared" si="10"/>
        <v>45019</v>
      </c>
      <c r="C644" t="s">
        <v>136</v>
      </c>
      <c r="D644" t="str">
        <f>VLOOKUP(C644,trend_sales_map!$A$2:$B$5,2,)</f>
        <v>sportswear</v>
      </c>
      <c r="E644">
        <v>30</v>
      </c>
      <c r="F644" t="s">
        <v>7</v>
      </c>
      <c r="G644" t="s">
        <v>4</v>
      </c>
    </row>
    <row r="645" spans="1:7">
      <c r="A645" s="1">
        <v>45025</v>
      </c>
      <c r="B645" s="1">
        <f t="shared" si="10"/>
        <v>45026</v>
      </c>
      <c r="C645" t="s">
        <v>136</v>
      </c>
      <c r="D645" t="str">
        <f>VLOOKUP(C645,trend_sales_map!$A$2:$B$5,2,)</f>
        <v>sportswear</v>
      </c>
      <c r="E645">
        <v>29</v>
      </c>
      <c r="F645" t="s">
        <v>7</v>
      </c>
      <c r="G645" t="s">
        <v>4</v>
      </c>
    </row>
    <row r="646" spans="1:7">
      <c r="A646" s="1">
        <v>45032</v>
      </c>
      <c r="B646" s="1">
        <f t="shared" si="10"/>
        <v>45033</v>
      </c>
      <c r="C646" t="s">
        <v>136</v>
      </c>
      <c r="D646" t="str">
        <f>VLOOKUP(C646,trend_sales_map!$A$2:$B$5,2,)</f>
        <v>sportswear</v>
      </c>
      <c r="E646">
        <v>30</v>
      </c>
      <c r="F646" t="s">
        <v>7</v>
      </c>
      <c r="G646" t="s">
        <v>4</v>
      </c>
    </row>
    <row r="647" spans="1:7">
      <c r="A647" s="1">
        <v>45039</v>
      </c>
      <c r="B647" s="1">
        <f t="shared" si="10"/>
        <v>45040</v>
      </c>
      <c r="C647" t="s">
        <v>136</v>
      </c>
      <c r="D647" t="str">
        <f>VLOOKUP(C647,trend_sales_map!$A$2:$B$5,2,)</f>
        <v>sportswear</v>
      </c>
      <c r="E647">
        <v>29</v>
      </c>
      <c r="F647" t="s">
        <v>7</v>
      </c>
      <c r="G647" t="s">
        <v>4</v>
      </c>
    </row>
    <row r="648" spans="1:7">
      <c r="A648" s="1">
        <v>45046</v>
      </c>
      <c r="B648" s="1">
        <f t="shared" si="10"/>
        <v>45047</v>
      </c>
      <c r="C648" t="s">
        <v>136</v>
      </c>
      <c r="D648" t="str">
        <f>VLOOKUP(C648,trend_sales_map!$A$2:$B$5,2,)</f>
        <v>sportswear</v>
      </c>
      <c r="E648">
        <v>31</v>
      </c>
      <c r="F648" t="s">
        <v>7</v>
      </c>
      <c r="G648" t="s">
        <v>4</v>
      </c>
    </row>
    <row r="649" spans="1:7">
      <c r="A649" s="1">
        <v>45053</v>
      </c>
      <c r="B649" s="1">
        <f t="shared" si="10"/>
        <v>45054</v>
      </c>
      <c r="C649" t="s">
        <v>136</v>
      </c>
      <c r="D649" t="str">
        <f>VLOOKUP(C649,trend_sales_map!$A$2:$B$5,2,)</f>
        <v>sportswear</v>
      </c>
      <c r="E649">
        <v>26</v>
      </c>
      <c r="F649" t="s">
        <v>7</v>
      </c>
      <c r="G649" t="s">
        <v>4</v>
      </c>
    </row>
    <row r="650" spans="1:7">
      <c r="A650" s="1">
        <v>45060</v>
      </c>
      <c r="B650" s="1">
        <f t="shared" si="10"/>
        <v>45061</v>
      </c>
      <c r="C650" t="s">
        <v>136</v>
      </c>
      <c r="D650" t="str">
        <f>VLOOKUP(C650,trend_sales_map!$A$2:$B$5,2,)</f>
        <v>sportswear</v>
      </c>
      <c r="E650">
        <v>29</v>
      </c>
      <c r="F650" t="s">
        <v>7</v>
      </c>
      <c r="G650" t="s">
        <v>4</v>
      </c>
    </row>
    <row r="651" spans="1:7">
      <c r="A651" s="1">
        <v>45067</v>
      </c>
      <c r="B651" s="1">
        <f t="shared" si="10"/>
        <v>45068</v>
      </c>
      <c r="C651" t="s">
        <v>136</v>
      </c>
      <c r="D651" t="str">
        <f>VLOOKUP(C651,trend_sales_map!$A$2:$B$5,2,)</f>
        <v>sportswear</v>
      </c>
      <c r="E651">
        <v>30</v>
      </c>
      <c r="F651" t="s">
        <v>7</v>
      </c>
      <c r="G651" t="s">
        <v>4</v>
      </c>
    </row>
    <row r="652" spans="1:7">
      <c r="A652" s="1">
        <v>45074</v>
      </c>
      <c r="B652" s="1">
        <f t="shared" si="10"/>
        <v>45075</v>
      </c>
      <c r="C652" t="s">
        <v>136</v>
      </c>
      <c r="D652" t="str">
        <f>VLOOKUP(C652,trend_sales_map!$A$2:$B$5,2,)</f>
        <v>sportswear</v>
      </c>
      <c r="E652">
        <v>31</v>
      </c>
      <c r="F652" t="s">
        <v>7</v>
      </c>
      <c r="G652" t="s">
        <v>4</v>
      </c>
    </row>
    <row r="653" spans="1:7">
      <c r="A653" s="1">
        <v>45081</v>
      </c>
      <c r="B653" s="1">
        <f t="shared" si="10"/>
        <v>45082</v>
      </c>
      <c r="C653" t="s">
        <v>136</v>
      </c>
      <c r="D653" t="str">
        <f>VLOOKUP(C653,trend_sales_map!$A$2:$B$5,2,)</f>
        <v>sportswear</v>
      </c>
      <c r="E653">
        <v>32</v>
      </c>
      <c r="F653" t="s">
        <v>7</v>
      </c>
      <c r="G653" t="s">
        <v>4</v>
      </c>
    </row>
    <row r="654" spans="1:7">
      <c r="A654" s="1">
        <v>45088</v>
      </c>
      <c r="B654" s="1">
        <f t="shared" si="10"/>
        <v>45089</v>
      </c>
      <c r="C654" t="s">
        <v>136</v>
      </c>
      <c r="D654" t="str">
        <f>VLOOKUP(C654,trend_sales_map!$A$2:$B$5,2,)</f>
        <v>sportswear</v>
      </c>
      <c r="E654">
        <v>32</v>
      </c>
      <c r="F654" t="s">
        <v>7</v>
      </c>
      <c r="G654" t="s">
        <v>4</v>
      </c>
    </row>
    <row r="655" spans="1:7">
      <c r="A655" s="1">
        <v>45095</v>
      </c>
      <c r="B655" s="1">
        <f t="shared" si="10"/>
        <v>45096</v>
      </c>
      <c r="C655" t="s">
        <v>136</v>
      </c>
      <c r="D655" t="str">
        <f>VLOOKUP(C655,trend_sales_map!$A$2:$B$5,2,)</f>
        <v>sportswear</v>
      </c>
      <c r="E655">
        <v>36</v>
      </c>
      <c r="F655" t="s">
        <v>7</v>
      </c>
      <c r="G655" t="s">
        <v>4</v>
      </c>
    </row>
    <row r="656" spans="1:7">
      <c r="A656" s="1">
        <v>45102</v>
      </c>
      <c r="B656" s="1">
        <f t="shared" si="10"/>
        <v>45103</v>
      </c>
      <c r="C656" t="s">
        <v>136</v>
      </c>
      <c r="D656" t="str">
        <f>VLOOKUP(C656,trend_sales_map!$A$2:$B$5,2,)</f>
        <v>sportswear</v>
      </c>
      <c r="E656">
        <v>32</v>
      </c>
      <c r="F656" t="s">
        <v>7</v>
      </c>
      <c r="G656" t="s">
        <v>4</v>
      </c>
    </row>
    <row r="657" spans="1:7">
      <c r="A657" s="1">
        <v>45109</v>
      </c>
      <c r="B657" s="1">
        <f t="shared" si="10"/>
        <v>45110</v>
      </c>
      <c r="C657" t="s">
        <v>136</v>
      </c>
      <c r="D657" t="str">
        <f>VLOOKUP(C657,trend_sales_map!$A$2:$B$5,2,)</f>
        <v>sportswear</v>
      </c>
      <c r="E657">
        <v>34</v>
      </c>
      <c r="F657" t="s">
        <v>7</v>
      </c>
      <c r="G657" t="s">
        <v>4</v>
      </c>
    </row>
    <row r="658" spans="1:7">
      <c r="A658" s="1">
        <v>45116</v>
      </c>
      <c r="B658" s="1">
        <f t="shared" si="10"/>
        <v>45117</v>
      </c>
      <c r="C658" t="s">
        <v>136</v>
      </c>
      <c r="D658" t="str">
        <f>VLOOKUP(C658,trend_sales_map!$A$2:$B$5,2,)</f>
        <v>sportswear</v>
      </c>
      <c r="E658">
        <v>31</v>
      </c>
      <c r="F658" t="s">
        <v>7</v>
      </c>
      <c r="G658" t="s">
        <v>4</v>
      </c>
    </row>
    <row r="659" spans="1:7">
      <c r="A659" s="1">
        <v>45123</v>
      </c>
      <c r="B659" s="1">
        <f t="shared" si="10"/>
        <v>45124</v>
      </c>
      <c r="C659" t="s">
        <v>136</v>
      </c>
      <c r="D659" t="str">
        <f>VLOOKUP(C659,trend_sales_map!$A$2:$B$5,2,)</f>
        <v>sportswear</v>
      </c>
      <c r="E659">
        <v>33</v>
      </c>
      <c r="F659" t="s">
        <v>7</v>
      </c>
      <c r="G659" t="s">
        <v>4</v>
      </c>
    </row>
    <row r="660" spans="1:7">
      <c r="A660" s="1">
        <v>45130</v>
      </c>
      <c r="B660" s="1">
        <f t="shared" si="10"/>
        <v>45131</v>
      </c>
      <c r="C660" t="s">
        <v>136</v>
      </c>
      <c r="D660" t="str">
        <f>VLOOKUP(C660,trend_sales_map!$A$2:$B$5,2,)</f>
        <v>sportswear</v>
      </c>
      <c r="E660">
        <v>31</v>
      </c>
      <c r="F660" t="s">
        <v>7</v>
      </c>
      <c r="G660" t="s">
        <v>4</v>
      </c>
    </row>
    <row r="661" spans="1:7">
      <c r="A661" s="1">
        <v>45137</v>
      </c>
      <c r="B661" s="1">
        <f t="shared" si="10"/>
        <v>45138</v>
      </c>
      <c r="C661" t="s">
        <v>136</v>
      </c>
      <c r="D661" t="str">
        <f>VLOOKUP(C661,trend_sales_map!$A$2:$B$5,2,)</f>
        <v>sportswear</v>
      </c>
      <c r="E661">
        <v>32</v>
      </c>
      <c r="F661" t="s">
        <v>7</v>
      </c>
      <c r="G661" t="s">
        <v>4</v>
      </c>
    </row>
    <row r="662" spans="1:7">
      <c r="A662" s="1">
        <v>45144</v>
      </c>
      <c r="B662" s="1">
        <f t="shared" si="10"/>
        <v>45145</v>
      </c>
      <c r="C662" t="s">
        <v>136</v>
      </c>
      <c r="D662" t="str">
        <f>VLOOKUP(C662,trend_sales_map!$A$2:$B$5,2,)</f>
        <v>sportswear</v>
      </c>
      <c r="E662">
        <v>31</v>
      </c>
      <c r="F662" t="s">
        <v>7</v>
      </c>
      <c r="G662" t="s">
        <v>4</v>
      </c>
    </row>
    <row r="663" spans="1:7">
      <c r="A663" s="1">
        <v>45151</v>
      </c>
      <c r="B663" s="1">
        <f t="shared" si="10"/>
        <v>45152</v>
      </c>
      <c r="C663" t="s">
        <v>136</v>
      </c>
      <c r="D663" t="str">
        <f>VLOOKUP(C663,trend_sales_map!$A$2:$B$5,2,)</f>
        <v>sportswear</v>
      </c>
      <c r="E663">
        <v>31</v>
      </c>
      <c r="F663" t="s">
        <v>7</v>
      </c>
      <c r="G663" t="s">
        <v>4</v>
      </c>
    </row>
    <row r="664" spans="1:7">
      <c r="A664" s="1">
        <v>45158</v>
      </c>
      <c r="B664" s="1">
        <f t="shared" si="10"/>
        <v>45159</v>
      </c>
      <c r="C664" t="s">
        <v>136</v>
      </c>
      <c r="D664" t="str">
        <f>VLOOKUP(C664,trend_sales_map!$A$2:$B$5,2,)</f>
        <v>sportswear</v>
      </c>
      <c r="E664">
        <v>29</v>
      </c>
      <c r="F664" t="s">
        <v>7</v>
      </c>
      <c r="G664" t="s">
        <v>4</v>
      </c>
    </row>
    <row r="665" spans="1:7">
      <c r="A665" s="1">
        <v>45165</v>
      </c>
      <c r="B665" s="1">
        <f t="shared" si="10"/>
        <v>45166</v>
      </c>
      <c r="C665" t="s">
        <v>136</v>
      </c>
      <c r="D665" t="str">
        <f>VLOOKUP(C665,trend_sales_map!$A$2:$B$5,2,)</f>
        <v>sportswear</v>
      </c>
      <c r="E665">
        <v>29</v>
      </c>
      <c r="F665" t="s">
        <v>7</v>
      </c>
      <c r="G665" t="s">
        <v>4</v>
      </c>
    </row>
    <row r="666" spans="1:7">
      <c r="A666" s="1">
        <v>45172</v>
      </c>
      <c r="B666" s="1">
        <f t="shared" si="10"/>
        <v>45173</v>
      </c>
      <c r="C666" t="s">
        <v>136</v>
      </c>
      <c r="D666" t="str">
        <f>VLOOKUP(C666,trend_sales_map!$A$2:$B$5,2,)</f>
        <v>sportswear</v>
      </c>
      <c r="E666">
        <v>28</v>
      </c>
      <c r="F666" t="s">
        <v>7</v>
      </c>
      <c r="G666" t="s">
        <v>4</v>
      </c>
    </row>
    <row r="667" spans="1:7">
      <c r="A667" s="1">
        <v>45179</v>
      </c>
      <c r="B667" s="1">
        <f t="shared" si="10"/>
        <v>45180</v>
      </c>
      <c r="C667" t="s">
        <v>136</v>
      </c>
      <c r="D667" t="str">
        <f>VLOOKUP(C667,trend_sales_map!$A$2:$B$5,2,)</f>
        <v>sportswear</v>
      </c>
      <c r="E667">
        <v>27</v>
      </c>
      <c r="F667" t="s">
        <v>7</v>
      </c>
      <c r="G667" t="s">
        <v>4</v>
      </c>
    </row>
    <row r="668" spans="1:7">
      <c r="A668" s="1">
        <v>45186</v>
      </c>
      <c r="B668" s="1">
        <f t="shared" si="10"/>
        <v>45187</v>
      </c>
      <c r="C668" t="s">
        <v>136</v>
      </c>
      <c r="D668" t="str">
        <f>VLOOKUP(C668,trend_sales_map!$A$2:$B$5,2,)</f>
        <v>sportswear</v>
      </c>
      <c r="E668">
        <v>29</v>
      </c>
      <c r="F668" t="s">
        <v>7</v>
      </c>
      <c r="G668" t="s">
        <v>4</v>
      </c>
    </row>
    <row r="669" spans="1:7">
      <c r="A669" s="1">
        <v>45193</v>
      </c>
      <c r="B669" s="1">
        <f t="shared" si="10"/>
        <v>45194</v>
      </c>
      <c r="C669" t="s">
        <v>136</v>
      </c>
      <c r="D669" t="str">
        <f>VLOOKUP(C669,trend_sales_map!$A$2:$B$5,2,)</f>
        <v>sportswear</v>
      </c>
      <c r="E669">
        <v>28</v>
      </c>
      <c r="F669" t="s">
        <v>7</v>
      </c>
      <c r="G669" t="s">
        <v>4</v>
      </c>
    </row>
    <row r="670" spans="1:7">
      <c r="A670" s="1">
        <v>45200</v>
      </c>
      <c r="B670" s="1">
        <f t="shared" si="10"/>
        <v>45201</v>
      </c>
      <c r="C670" t="s">
        <v>136</v>
      </c>
      <c r="D670" t="str">
        <f>VLOOKUP(C670,trend_sales_map!$A$2:$B$5,2,)</f>
        <v>sportswear</v>
      </c>
      <c r="E670">
        <v>31</v>
      </c>
      <c r="F670" t="s">
        <v>7</v>
      </c>
      <c r="G670" t="s">
        <v>4</v>
      </c>
    </row>
    <row r="671" spans="1:7">
      <c r="A671" s="1">
        <v>45207</v>
      </c>
      <c r="B671" s="1">
        <f t="shared" si="10"/>
        <v>45208</v>
      </c>
      <c r="C671" t="s">
        <v>136</v>
      </c>
      <c r="D671" t="str">
        <f>VLOOKUP(C671,trend_sales_map!$A$2:$B$5,2,)</f>
        <v>sportswear</v>
      </c>
      <c r="E671">
        <v>33</v>
      </c>
      <c r="F671" t="s">
        <v>7</v>
      </c>
      <c r="G671" t="s">
        <v>4</v>
      </c>
    </row>
    <row r="672" spans="1:7">
      <c r="A672" s="1">
        <v>45214</v>
      </c>
      <c r="B672" s="1">
        <f t="shared" si="10"/>
        <v>45215</v>
      </c>
      <c r="C672" t="s">
        <v>136</v>
      </c>
      <c r="D672" t="str">
        <f>VLOOKUP(C672,trend_sales_map!$A$2:$B$5,2,)</f>
        <v>sportswear</v>
      </c>
      <c r="E672">
        <v>30</v>
      </c>
      <c r="F672" t="s">
        <v>7</v>
      </c>
      <c r="G672" t="s">
        <v>4</v>
      </c>
    </row>
    <row r="673" spans="1:7">
      <c r="A673" s="1">
        <v>45221</v>
      </c>
      <c r="B673" s="1">
        <f t="shared" si="10"/>
        <v>45222</v>
      </c>
      <c r="C673" t="s">
        <v>136</v>
      </c>
      <c r="D673" t="str">
        <f>VLOOKUP(C673,trend_sales_map!$A$2:$B$5,2,)</f>
        <v>sportswear</v>
      </c>
      <c r="E673">
        <v>30</v>
      </c>
      <c r="F673" t="s">
        <v>7</v>
      </c>
      <c r="G673" t="s">
        <v>4</v>
      </c>
    </row>
    <row r="674" spans="1:7">
      <c r="A674" s="1">
        <v>45228</v>
      </c>
      <c r="B674" s="1">
        <f t="shared" si="10"/>
        <v>45229</v>
      </c>
      <c r="C674" t="s">
        <v>136</v>
      </c>
      <c r="D674" t="str">
        <f>VLOOKUP(C674,trend_sales_map!$A$2:$B$5,2,)</f>
        <v>sportswear</v>
      </c>
      <c r="E674">
        <v>30</v>
      </c>
      <c r="F674" t="s">
        <v>7</v>
      </c>
      <c r="G674" t="s">
        <v>4</v>
      </c>
    </row>
    <row r="675" spans="1:7">
      <c r="A675" s="1">
        <v>45235</v>
      </c>
      <c r="B675" s="1">
        <f t="shared" si="10"/>
        <v>45236</v>
      </c>
      <c r="C675" t="s">
        <v>136</v>
      </c>
      <c r="D675" t="str">
        <f>VLOOKUP(C675,trend_sales_map!$A$2:$B$5,2,)</f>
        <v>sportswear</v>
      </c>
      <c r="E675">
        <v>31</v>
      </c>
      <c r="F675" t="s">
        <v>7</v>
      </c>
      <c r="G675" t="s">
        <v>4</v>
      </c>
    </row>
    <row r="676" spans="1:7">
      <c r="A676" s="1">
        <v>45242</v>
      </c>
      <c r="B676" s="1">
        <f t="shared" si="10"/>
        <v>45243</v>
      </c>
      <c r="C676" t="s">
        <v>136</v>
      </c>
      <c r="D676" t="str">
        <f>VLOOKUP(C676,trend_sales_map!$A$2:$B$5,2,)</f>
        <v>sportswear</v>
      </c>
      <c r="E676">
        <v>32</v>
      </c>
      <c r="F676" t="s">
        <v>7</v>
      </c>
      <c r="G676" t="s">
        <v>4</v>
      </c>
    </row>
    <row r="677" spans="1:7">
      <c r="A677" s="1">
        <v>45249</v>
      </c>
      <c r="B677" s="1">
        <f t="shared" si="10"/>
        <v>45250</v>
      </c>
      <c r="C677" t="s">
        <v>136</v>
      </c>
      <c r="D677" t="str">
        <f>VLOOKUP(C677,trend_sales_map!$A$2:$B$5,2,)</f>
        <v>sportswear</v>
      </c>
      <c r="E677">
        <v>35</v>
      </c>
      <c r="F677" t="s">
        <v>7</v>
      </c>
      <c r="G677" t="s">
        <v>4</v>
      </c>
    </row>
    <row r="678" spans="1:7">
      <c r="A678" s="1">
        <v>45256</v>
      </c>
      <c r="B678" s="1">
        <f t="shared" si="10"/>
        <v>45257</v>
      </c>
      <c r="C678" t="s">
        <v>136</v>
      </c>
      <c r="D678" t="str">
        <f>VLOOKUP(C678,trend_sales_map!$A$2:$B$5,2,)</f>
        <v>sportswear</v>
      </c>
      <c r="E678">
        <v>37</v>
      </c>
      <c r="F678" t="s">
        <v>7</v>
      </c>
      <c r="G678" t="s">
        <v>4</v>
      </c>
    </row>
    <row r="679" spans="1:7">
      <c r="A679" s="1">
        <v>45263</v>
      </c>
      <c r="B679" s="1">
        <f t="shared" si="10"/>
        <v>45264</v>
      </c>
      <c r="C679" t="s">
        <v>136</v>
      </c>
      <c r="D679" t="str">
        <f>VLOOKUP(C679,trend_sales_map!$A$2:$B$5,2,)</f>
        <v>sportswear</v>
      </c>
      <c r="E679">
        <v>37</v>
      </c>
      <c r="F679" t="s">
        <v>7</v>
      </c>
      <c r="G679" t="s">
        <v>4</v>
      </c>
    </row>
    <row r="680" spans="1:7">
      <c r="A680" s="1">
        <v>45270</v>
      </c>
      <c r="B680" s="1">
        <f t="shared" si="10"/>
        <v>45271</v>
      </c>
      <c r="C680" t="s">
        <v>136</v>
      </c>
      <c r="D680" t="str">
        <f>VLOOKUP(C680,trend_sales_map!$A$2:$B$5,2,)</f>
        <v>sportswear</v>
      </c>
      <c r="E680">
        <v>38</v>
      </c>
      <c r="F680" t="s">
        <v>7</v>
      </c>
      <c r="G680" t="s">
        <v>4</v>
      </c>
    </row>
    <row r="681" spans="1:7">
      <c r="A681" s="1">
        <v>45277</v>
      </c>
      <c r="B681" s="1">
        <f t="shared" si="10"/>
        <v>45278</v>
      </c>
      <c r="C681" t="s">
        <v>136</v>
      </c>
      <c r="D681" t="str">
        <f>VLOOKUP(C681,trend_sales_map!$A$2:$B$5,2,)</f>
        <v>sportswear</v>
      </c>
      <c r="E681">
        <v>33</v>
      </c>
      <c r="F681" t="s">
        <v>7</v>
      </c>
      <c r="G681" t="s">
        <v>4</v>
      </c>
    </row>
    <row r="682" spans="1:7">
      <c r="A682" s="1">
        <v>45284</v>
      </c>
      <c r="B682" s="1">
        <f t="shared" si="10"/>
        <v>45285</v>
      </c>
      <c r="C682" t="s">
        <v>136</v>
      </c>
      <c r="D682" t="str">
        <f>VLOOKUP(C682,trend_sales_map!$A$2:$B$5,2,)</f>
        <v>sportswear</v>
      </c>
      <c r="E682">
        <v>33</v>
      </c>
      <c r="F682" t="s">
        <v>7</v>
      </c>
      <c r="G682" t="s">
        <v>4</v>
      </c>
    </row>
    <row r="683" spans="1:7">
      <c r="A683" s="1">
        <v>45291</v>
      </c>
      <c r="B683" s="1">
        <f t="shared" si="10"/>
        <v>45292</v>
      </c>
      <c r="C683" t="s">
        <v>136</v>
      </c>
      <c r="D683" t="str">
        <f>VLOOKUP(C683,trend_sales_map!$A$2:$B$5,2,)</f>
        <v>sportswear</v>
      </c>
      <c r="E683">
        <v>34</v>
      </c>
      <c r="F683" t="s">
        <v>7</v>
      </c>
      <c r="G683" t="s">
        <v>4</v>
      </c>
    </row>
    <row r="684" spans="1:7">
      <c r="A684" s="1">
        <v>45298</v>
      </c>
      <c r="B684" s="1">
        <f t="shared" si="10"/>
        <v>45299</v>
      </c>
      <c r="C684" t="s">
        <v>136</v>
      </c>
      <c r="D684" t="str">
        <f>VLOOKUP(C684,trend_sales_map!$A$2:$B$5,2,)</f>
        <v>sportswear</v>
      </c>
      <c r="E684">
        <v>34</v>
      </c>
      <c r="F684" t="s">
        <v>7</v>
      </c>
      <c r="G684" t="s">
        <v>4</v>
      </c>
    </row>
    <row r="685" spans="1:7">
      <c r="A685" s="1">
        <v>45305</v>
      </c>
      <c r="B685" s="1">
        <f t="shared" si="10"/>
        <v>45306</v>
      </c>
      <c r="C685" t="s">
        <v>136</v>
      </c>
      <c r="D685" t="str">
        <f>VLOOKUP(C685,trend_sales_map!$A$2:$B$5,2,)</f>
        <v>sportswear</v>
      </c>
      <c r="E685">
        <v>32</v>
      </c>
      <c r="F685" t="s">
        <v>7</v>
      </c>
      <c r="G685" t="s">
        <v>4</v>
      </c>
    </row>
    <row r="686" spans="1:7">
      <c r="A686" s="1">
        <v>45312</v>
      </c>
      <c r="B686" s="1">
        <f t="shared" si="10"/>
        <v>45313</v>
      </c>
      <c r="C686" t="s">
        <v>136</v>
      </c>
      <c r="D686" t="str">
        <f>VLOOKUP(C686,trend_sales_map!$A$2:$B$5,2,)</f>
        <v>sportswear</v>
      </c>
      <c r="E686">
        <v>31</v>
      </c>
      <c r="F686" t="s">
        <v>7</v>
      </c>
      <c r="G686" t="s">
        <v>4</v>
      </c>
    </row>
    <row r="687" spans="1:7">
      <c r="A687" s="1">
        <v>45319</v>
      </c>
      <c r="B687" s="1">
        <f t="shared" si="10"/>
        <v>45320</v>
      </c>
      <c r="C687" t="s">
        <v>136</v>
      </c>
      <c r="D687" t="str">
        <f>VLOOKUP(C687,trend_sales_map!$A$2:$B$5,2,)</f>
        <v>sportswear</v>
      </c>
      <c r="E687">
        <v>30</v>
      </c>
      <c r="F687" t="s">
        <v>7</v>
      </c>
      <c r="G687" t="s">
        <v>4</v>
      </c>
    </row>
    <row r="688" spans="1:7">
      <c r="A688" s="1">
        <v>45326</v>
      </c>
      <c r="B688" s="1">
        <f t="shared" si="10"/>
        <v>45327</v>
      </c>
      <c r="C688" t="s">
        <v>136</v>
      </c>
      <c r="D688" t="str">
        <f>VLOOKUP(C688,trend_sales_map!$A$2:$B$5,2,)</f>
        <v>sportswear</v>
      </c>
      <c r="E688">
        <v>30</v>
      </c>
      <c r="F688" t="s">
        <v>7</v>
      </c>
      <c r="G688" t="s">
        <v>4</v>
      </c>
    </row>
    <row r="689" spans="1:7">
      <c r="A689" s="1">
        <v>45333</v>
      </c>
      <c r="B689" s="1">
        <f t="shared" si="10"/>
        <v>45334</v>
      </c>
      <c r="C689" t="s">
        <v>136</v>
      </c>
      <c r="D689" t="str">
        <f>VLOOKUP(C689,trend_sales_map!$A$2:$B$5,2,)</f>
        <v>sportswear</v>
      </c>
      <c r="E689">
        <v>27</v>
      </c>
      <c r="F689" t="s">
        <v>7</v>
      </c>
      <c r="G689" t="s">
        <v>4</v>
      </c>
    </row>
    <row r="690" spans="1:7">
      <c r="A690" s="1">
        <v>45340</v>
      </c>
      <c r="B690" s="1">
        <f t="shared" si="10"/>
        <v>45341</v>
      </c>
      <c r="C690" t="s">
        <v>136</v>
      </c>
      <c r="D690" t="str">
        <f>VLOOKUP(C690,trend_sales_map!$A$2:$B$5,2,)</f>
        <v>sportswear</v>
      </c>
      <c r="E690">
        <v>28</v>
      </c>
      <c r="F690" t="s">
        <v>7</v>
      </c>
      <c r="G690" t="s">
        <v>4</v>
      </c>
    </row>
    <row r="691" spans="1:7">
      <c r="A691" s="1">
        <v>45347</v>
      </c>
      <c r="B691" s="1">
        <f t="shared" si="10"/>
        <v>45348</v>
      </c>
      <c r="C691" t="s">
        <v>136</v>
      </c>
      <c r="D691" t="str">
        <f>VLOOKUP(C691,trend_sales_map!$A$2:$B$5,2,)</f>
        <v>sportswear</v>
      </c>
      <c r="E691">
        <v>29</v>
      </c>
      <c r="F691" t="s">
        <v>7</v>
      </c>
      <c r="G691" t="s">
        <v>4</v>
      </c>
    </row>
    <row r="692" spans="1:7">
      <c r="A692" s="1">
        <v>45354</v>
      </c>
      <c r="B692" s="1">
        <f t="shared" si="10"/>
        <v>45355</v>
      </c>
      <c r="C692" t="s">
        <v>136</v>
      </c>
      <c r="D692" t="str">
        <f>VLOOKUP(C692,trend_sales_map!$A$2:$B$5,2,)</f>
        <v>sportswear</v>
      </c>
      <c r="E692">
        <v>29</v>
      </c>
      <c r="F692" t="s">
        <v>7</v>
      </c>
      <c r="G692" t="s">
        <v>4</v>
      </c>
    </row>
    <row r="693" spans="1:7">
      <c r="A693" s="1">
        <v>45361</v>
      </c>
      <c r="B693" s="1">
        <f t="shared" si="10"/>
        <v>45362</v>
      </c>
      <c r="C693" t="s">
        <v>136</v>
      </c>
      <c r="D693" t="str">
        <f>VLOOKUP(C693,trend_sales_map!$A$2:$B$5,2,)</f>
        <v>sportswear</v>
      </c>
      <c r="E693">
        <v>30</v>
      </c>
      <c r="F693" t="s">
        <v>7</v>
      </c>
      <c r="G693" t="s">
        <v>4</v>
      </c>
    </row>
    <row r="694" spans="1:7">
      <c r="A694" s="1">
        <v>45368</v>
      </c>
      <c r="B694" s="1">
        <f t="shared" si="10"/>
        <v>45369</v>
      </c>
      <c r="C694" t="s">
        <v>136</v>
      </c>
      <c r="D694" t="str">
        <f>VLOOKUP(C694,trend_sales_map!$A$2:$B$5,2,)</f>
        <v>sportswear</v>
      </c>
      <c r="E694">
        <v>32</v>
      </c>
      <c r="F694" t="s">
        <v>7</v>
      </c>
      <c r="G694" t="s">
        <v>4</v>
      </c>
    </row>
    <row r="695" spans="1:7">
      <c r="A695" s="1">
        <v>45375</v>
      </c>
      <c r="B695" s="1">
        <f t="shared" si="10"/>
        <v>45376</v>
      </c>
      <c r="C695" t="s">
        <v>136</v>
      </c>
      <c r="D695" t="str">
        <f>VLOOKUP(C695,trend_sales_map!$A$2:$B$5,2,)</f>
        <v>sportswear</v>
      </c>
      <c r="E695">
        <v>34</v>
      </c>
      <c r="F695" t="s">
        <v>7</v>
      </c>
      <c r="G695" t="s">
        <v>4</v>
      </c>
    </row>
    <row r="696" spans="1:7">
      <c r="A696" s="1">
        <v>45382</v>
      </c>
      <c r="B696" s="1">
        <f t="shared" si="10"/>
        <v>45383</v>
      </c>
      <c r="C696" t="s">
        <v>136</v>
      </c>
      <c r="D696" t="str">
        <f>VLOOKUP(C696,trend_sales_map!$A$2:$B$5,2,)</f>
        <v>sportswear</v>
      </c>
      <c r="E696">
        <v>33</v>
      </c>
      <c r="F696" t="s">
        <v>7</v>
      </c>
      <c r="G696" t="s">
        <v>4</v>
      </c>
    </row>
    <row r="697" spans="1:7">
      <c r="A697" s="1">
        <v>45389</v>
      </c>
      <c r="B697" s="1">
        <f t="shared" si="10"/>
        <v>45390</v>
      </c>
      <c r="C697" t="s">
        <v>136</v>
      </c>
      <c r="D697" t="str">
        <f>VLOOKUP(C697,trend_sales_map!$A$2:$B$5,2,)</f>
        <v>sportswear</v>
      </c>
      <c r="E697">
        <v>35</v>
      </c>
      <c r="F697" t="s">
        <v>7</v>
      </c>
      <c r="G697" t="s">
        <v>4</v>
      </c>
    </row>
    <row r="698" spans="1:7">
      <c r="A698" s="1">
        <v>45396</v>
      </c>
      <c r="B698" s="1">
        <f t="shared" si="10"/>
        <v>45397</v>
      </c>
      <c r="C698" t="s">
        <v>136</v>
      </c>
      <c r="D698" t="str">
        <f>VLOOKUP(C698,trend_sales_map!$A$2:$B$5,2,)</f>
        <v>sportswear</v>
      </c>
      <c r="E698">
        <v>31</v>
      </c>
      <c r="F698" t="s">
        <v>7</v>
      </c>
      <c r="G698" t="s">
        <v>4</v>
      </c>
    </row>
    <row r="699" spans="1:7">
      <c r="A699" s="1">
        <v>45403</v>
      </c>
      <c r="B699" s="1">
        <f t="shared" si="10"/>
        <v>45404</v>
      </c>
      <c r="C699" t="s">
        <v>136</v>
      </c>
      <c r="D699" t="str">
        <f>VLOOKUP(C699,trend_sales_map!$A$2:$B$5,2,)</f>
        <v>sportswear</v>
      </c>
      <c r="E699">
        <v>30</v>
      </c>
      <c r="F699" t="s">
        <v>7</v>
      </c>
      <c r="G699" t="s">
        <v>4</v>
      </c>
    </row>
    <row r="700" spans="1:7">
      <c r="A700" s="1">
        <v>45410</v>
      </c>
      <c r="B700" s="1">
        <f t="shared" si="10"/>
        <v>45411</v>
      </c>
      <c r="C700" t="s">
        <v>136</v>
      </c>
      <c r="D700" t="str">
        <f>VLOOKUP(C700,trend_sales_map!$A$2:$B$5,2,)</f>
        <v>sportswear</v>
      </c>
      <c r="E700">
        <v>34</v>
      </c>
      <c r="F700" t="s">
        <v>7</v>
      </c>
      <c r="G700" t="s">
        <v>4</v>
      </c>
    </row>
    <row r="701" spans="1:7">
      <c r="A701" s="1">
        <v>45417</v>
      </c>
      <c r="B701" s="1">
        <f t="shared" si="10"/>
        <v>45418</v>
      </c>
      <c r="C701" t="s">
        <v>136</v>
      </c>
      <c r="D701" t="str">
        <f>VLOOKUP(C701,trend_sales_map!$A$2:$B$5,2,)</f>
        <v>sportswear</v>
      </c>
      <c r="E701">
        <v>30</v>
      </c>
      <c r="F701" t="s">
        <v>7</v>
      </c>
      <c r="G701" t="s">
        <v>4</v>
      </c>
    </row>
    <row r="702" spans="1:7">
      <c r="A702" s="1">
        <v>45424</v>
      </c>
      <c r="B702" s="1">
        <f t="shared" si="10"/>
        <v>45425</v>
      </c>
      <c r="C702" t="s">
        <v>136</v>
      </c>
      <c r="D702" t="str">
        <f>VLOOKUP(C702,trend_sales_map!$A$2:$B$5,2,)</f>
        <v>sportswear</v>
      </c>
      <c r="E702">
        <v>30</v>
      </c>
      <c r="F702" t="s">
        <v>7</v>
      </c>
      <c r="G702" t="s">
        <v>4</v>
      </c>
    </row>
    <row r="703" spans="1:7">
      <c r="A703" s="1">
        <v>45431</v>
      </c>
      <c r="B703" s="1">
        <f t="shared" si="10"/>
        <v>45432</v>
      </c>
      <c r="C703" t="s">
        <v>136</v>
      </c>
      <c r="D703" t="str">
        <f>VLOOKUP(C703,trend_sales_map!$A$2:$B$5,2,)</f>
        <v>sportswear</v>
      </c>
      <c r="E703">
        <v>31</v>
      </c>
      <c r="F703" t="s">
        <v>7</v>
      </c>
      <c r="G703" t="s">
        <v>4</v>
      </c>
    </row>
    <row r="704" spans="1:7">
      <c r="A704" s="1">
        <v>45438</v>
      </c>
      <c r="B704" s="1">
        <f t="shared" si="10"/>
        <v>45439</v>
      </c>
      <c r="C704" t="s">
        <v>136</v>
      </c>
      <c r="D704" t="str">
        <f>VLOOKUP(C704,trend_sales_map!$A$2:$B$5,2,)</f>
        <v>sportswear</v>
      </c>
      <c r="E704">
        <v>34</v>
      </c>
      <c r="F704" t="s">
        <v>7</v>
      </c>
      <c r="G704" t="s">
        <v>4</v>
      </c>
    </row>
    <row r="705" spans="1:7">
      <c r="A705" s="1">
        <v>45445</v>
      </c>
      <c r="B705" s="1">
        <f t="shared" si="10"/>
        <v>45446</v>
      </c>
      <c r="C705" t="s">
        <v>136</v>
      </c>
      <c r="D705" t="str">
        <f>VLOOKUP(C705,trend_sales_map!$A$2:$B$5,2,)</f>
        <v>sportswear</v>
      </c>
      <c r="E705">
        <v>29</v>
      </c>
      <c r="F705" t="s">
        <v>7</v>
      </c>
      <c r="G705" t="s">
        <v>4</v>
      </c>
    </row>
    <row r="706" spans="1:7">
      <c r="A706" s="1">
        <v>45452</v>
      </c>
      <c r="B706" s="1">
        <f t="shared" si="10"/>
        <v>45453</v>
      </c>
      <c r="C706" t="s">
        <v>136</v>
      </c>
      <c r="D706" t="str">
        <f>VLOOKUP(C706,trend_sales_map!$A$2:$B$5,2,)</f>
        <v>sportswear</v>
      </c>
      <c r="E706">
        <v>33</v>
      </c>
      <c r="F706" t="s">
        <v>7</v>
      </c>
      <c r="G706" t="s">
        <v>4</v>
      </c>
    </row>
    <row r="707" spans="1:7">
      <c r="A707" s="1">
        <v>45459</v>
      </c>
      <c r="B707" s="1">
        <f t="shared" ref="B707:B770" si="11">A707+1</f>
        <v>45460</v>
      </c>
      <c r="C707" t="s">
        <v>136</v>
      </c>
      <c r="D707" t="str">
        <f>VLOOKUP(C707,trend_sales_map!$A$2:$B$5,2,)</f>
        <v>sportswear</v>
      </c>
      <c r="E707">
        <v>34</v>
      </c>
      <c r="F707" t="s">
        <v>7</v>
      </c>
      <c r="G707" t="s">
        <v>4</v>
      </c>
    </row>
    <row r="708" spans="1:7">
      <c r="A708" s="1">
        <v>45466</v>
      </c>
      <c r="B708" s="1">
        <f t="shared" si="11"/>
        <v>45467</v>
      </c>
      <c r="C708" t="s">
        <v>136</v>
      </c>
      <c r="D708" t="str">
        <f>VLOOKUP(C708,trend_sales_map!$A$2:$B$5,2,)</f>
        <v>sportswear</v>
      </c>
      <c r="E708">
        <v>30</v>
      </c>
      <c r="F708" t="s">
        <v>7</v>
      </c>
      <c r="G708" t="s">
        <v>4</v>
      </c>
    </row>
    <row r="709" spans="1:7">
      <c r="A709" s="1">
        <v>45473</v>
      </c>
      <c r="B709" s="1">
        <f t="shared" si="11"/>
        <v>45474</v>
      </c>
      <c r="C709" t="s">
        <v>136</v>
      </c>
      <c r="D709" t="str">
        <f>VLOOKUP(C709,trend_sales_map!$A$2:$B$5,2,)</f>
        <v>sportswear</v>
      </c>
      <c r="E709">
        <v>34</v>
      </c>
      <c r="F709" t="s">
        <v>7</v>
      </c>
      <c r="G709" t="s">
        <v>4</v>
      </c>
    </row>
    <row r="710" spans="1:7">
      <c r="A710" s="1">
        <v>45480</v>
      </c>
      <c r="B710" s="1">
        <f t="shared" si="11"/>
        <v>45481</v>
      </c>
      <c r="C710" t="s">
        <v>136</v>
      </c>
      <c r="D710" t="str">
        <f>VLOOKUP(C710,trend_sales_map!$A$2:$B$5,2,)</f>
        <v>sportswear</v>
      </c>
      <c r="E710">
        <v>32</v>
      </c>
      <c r="F710" t="s">
        <v>7</v>
      </c>
      <c r="G710" t="s">
        <v>4</v>
      </c>
    </row>
    <row r="711" spans="1:7">
      <c r="A711" s="1">
        <v>45487</v>
      </c>
      <c r="B711" s="1">
        <f t="shared" si="11"/>
        <v>45488</v>
      </c>
      <c r="C711" t="s">
        <v>136</v>
      </c>
      <c r="D711" t="str">
        <f>VLOOKUP(C711,trend_sales_map!$A$2:$B$5,2,)</f>
        <v>sportswear</v>
      </c>
      <c r="E711">
        <v>33</v>
      </c>
      <c r="F711" t="s">
        <v>7</v>
      </c>
      <c r="G711" t="s">
        <v>4</v>
      </c>
    </row>
    <row r="712" spans="1:7">
      <c r="A712" s="1">
        <v>45494</v>
      </c>
      <c r="B712" s="1">
        <f t="shared" si="11"/>
        <v>45495</v>
      </c>
      <c r="C712" t="s">
        <v>136</v>
      </c>
      <c r="D712" t="str">
        <f>VLOOKUP(C712,trend_sales_map!$A$2:$B$5,2,)</f>
        <v>sportswear</v>
      </c>
      <c r="E712">
        <v>33</v>
      </c>
      <c r="F712" t="s">
        <v>7</v>
      </c>
      <c r="G712" t="s">
        <v>4</v>
      </c>
    </row>
    <row r="713" spans="1:7">
      <c r="A713" s="1">
        <v>45501</v>
      </c>
      <c r="B713" s="1">
        <f t="shared" si="11"/>
        <v>45502</v>
      </c>
      <c r="C713" t="s">
        <v>136</v>
      </c>
      <c r="D713" t="str">
        <f>VLOOKUP(C713,trend_sales_map!$A$2:$B$5,2,)</f>
        <v>sportswear</v>
      </c>
      <c r="E713">
        <v>32</v>
      </c>
      <c r="F713" t="s">
        <v>7</v>
      </c>
      <c r="G713" t="s">
        <v>4</v>
      </c>
    </row>
    <row r="714" spans="1:7">
      <c r="A714" s="1">
        <v>45508</v>
      </c>
      <c r="B714" s="1">
        <f t="shared" si="11"/>
        <v>45509</v>
      </c>
      <c r="C714" t="s">
        <v>136</v>
      </c>
      <c r="D714" t="str">
        <f>VLOOKUP(C714,trend_sales_map!$A$2:$B$5,2,)</f>
        <v>sportswear</v>
      </c>
      <c r="E714">
        <v>33</v>
      </c>
      <c r="F714" t="s">
        <v>7</v>
      </c>
      <c r="G714" t="s">
        <v>4</v>
      </c>
    </row>
    <row r="715" spans="1:7">
      <c r="A715" s="1">
        <v>45515</v>
      </c>
      <c r="B715" s="1">
        <f t="shared" si="11"/>
        <v>45516</v>
      </c>
      <c r="C715" t="s">
        <v>136</v>
      </c>
      <c r="D715" t="str">
        <f>VLOOKUP(C715,trend_sales_map!$A$2:$B$5,2,)</f>
        <v>sportswear</v>
      </c>
      <c r="E715">
        <v>33</v>
      </c>
      <c r="F715" t="s">
        <v>7</v>
      </c>
      <c r="G715" t="s">
        <v>4</v>
      </c>
    </row>
    <row r="716" spans="1:7">
      <c r="A716" s="1">
        <v>45522</v>
      </c>
      <c r="B716" s="1">
        <f t="shared" si="11"/>
        <v>45523</v>
      </c>
      <c r="C716" t="s">
        <v>136</v>
      </c>
      <c r="D716" t="str">
        <f>VLOOKUP(C716,trend_sales_map!$A$2:$B$5,2,)</f>
        <v>sportswear</v>
      </c>
      <c r="E716">
        <v>31</v>
      </c>
      <c r="F716" t="s">
        <v>7</v>
      </c>
      <c r="G716" t="s">
        <v>4</v>
      </c>
    </row>
    <row r="717" spans="1:7">
      <c r="A717" s="1">
        <v>45529</v>
      </c>
      <c r="B717" s="1">
        <f t="shared" si="11"/>
        <v>45530</v>
      </c>
      <c r="C717" t="s">
        <v>136</v>
      </c>
      <c r="D717" t="str">
        <f>VLOOKUP(C717,trend_sales_map!$A$2:$B$5,2,)</f>
        <v>sportswear</v>
      </c>
      <c r="E717">
        <v>32</v>
      </c>
      <c r="F717" t="s">
        <v>7</v>
      </c>
      <c r="G717" t="s">
        <v>4</v>
      </c>
    </row>
    <row r="718" spans="1:7">
      <c r="A718" s="1">
        <v>45536</v>
      </c>
      <c r="B718" s="1">
        <f t="shared" si="11"/>
        <v>45537</v>
      </c>
      <c r="C718" t="s">
        <v>136</v>
      </c>
      <c r="D718" t="str">
        <f>VLOOKUP(C718,trend_sales_map!$A$2:$B$5,2,)</f>
        <v>sportswear</v>
      </c>
      <c r="E718">
        <v>33</v>
      </c>
      <c r="F718" t="s">
        <v>7</v>
      </c>
      <c r="G718" t="s">
        <v>4</v>
      </c>
    </row>
    <row r="719" spans="1:7">
      <c r="A719" s="1">
        <v>45543</v>
      </c>
      <c r="B719" s="1">
        <f t="shared" si="11"/>
        <v>45544</v>
      </c>
      <c r="C719" t="s">
        <v>136</v>
      </c>
      <c r="D719" t="str">
        <f>VLOOKUP(C719,trend_sales_map!$A$2:$B$5,2,)</f>
        <v>sportswear</v>
      </c>
      <c r="E719">
        <v>30</v>
      </c>
      <c r="F719" t="s">
        <v>7</v>
      </c>
      <c r="G719" t="s">
        <v>4</v>
      </c>
    </row>
    <row r="720" spans="1:7">
      <c r="A720" s="1">
        <v>45550</v>
      </c>
      <c r="B720" s="1">
        <f t="shared" si="11"/>
        <v>45551</v>
      </c>
      <c r="C720" t="s">
        <v>136</v>
      </c>
      <c r="D720" t="str">
        <f>VLOOKUP(C720,trend_sales_map!$A$2:$B$5,2,)</f>
        <v>sportswear</v>
      </c>
      <c r="E720">
        <v>29</v>
      </c>
      <c r="F720" t="s">
        <v>7</v>
      </c>
      <c r="G720" t="s">
        <v>4</v>
      </c>
    </row>
    <row r="721" spans="1:7">
      <c r="A721" s="1">
        <v>45557</v>
      </c>
      <c r="B721" s="1">
        <f t="shared" si="11"/>
        <v>45558</v>
      </c>
      <c r="C721" t="s">
        <v>136</v>
      </c>
      <c r="D721" t="str">
        <f>VLOOKUP(C721,trend_sales_map!$A$2:$B$5,2,)</f>
        <v>sportswear</v>
      </c>
      <c r="E721">
        <v>32</v>
      </c>
      <c r="F721" t="s">
        <v>7</v>
      </c>
      <c r="G721" t="s">
        <v>4</v>
      </c>
    </row>
    <row r="722" spans="1:7">
      <c r="A722" s="1">
        <v>45564</v>
      </c>
      <c r="B722" s="1">
        <f t="shared" si="11"/>
        <v>45565</v>
      </c>
      <c r="C722" t="s">
        <v>136</v>
      </c>
      <c r="D722" t="str">
        <f>VLOOKUP(C722,trend_sales_map!$A$2:$B$5,2,)</f>
        <v>sportswear</v>
      </c>
      <c r="E722">
        <v>34</v>
      </c>
      <c r="F722" t="s">
        <v>7</v>
      </c>
      <c r="G722" t="s">
        <v>4</v>
      </c>
    </row>
    <row r="723" spans="1:7">
      <c r="A723" s="1">
        <v>45571</v>
      </c>
      <c r="B723" s="1">
        <f t="shared" si="11"/>
        <v>45572</v>
      </c>
      <c r="C723" t="s">
        <v>136</v>
      </c>
      <c r="D723" t="str">
        <f>VLOOKUP(C723,trend_sales_map!$A$2:$B$5,2,)</f>
        <v>sportswear</v>
      </c>
      <c r="E723">
        <v>31</v>
      </c>
      <c r="F723" t="s">
        <v>7</v>
      </c>
      <c r="G723" t="s">
        <v>4</v>
      </c>
    </row>
    <row r="724" spans="1:7">
      <c r="A724" s="1">
        <v>45578</v>
      </c>
      <c r="B724" s="1">
        <f t="shared" si="11"/>
        <v>45579</v>
      </c>
      <c r="C724" t="s">
        <v>136</v>
      </c>
      <c r="D724" t="str">
        <f>VLOOKUP(C724,trend_sales_map!$A$2:$B$5,2,)</f>
        <v>sportswear</v>
      </c>
      <c r="E724">
        <v>31</v>
      </c>
      <c r="F724" t="s">
        <v>7</v>
      </c>
      <c r="G724" t="s">
        <v>4</v>
      </c>
    </row>
    <row r="725" spans="1:7">
      <c r="A725" s="1">
        <v>45585</v>
      </c>
      <c r="B725" s="1">
        <f t="shared" si="11"/>
        <v>45586</v>
      </c>
      <c r="C725" t="s">
        <v>136</v>
      </c>
      <c r="D725" t="str">
        <f>VLOOKUP(C725,trend_sales_map!$A$2:$B$5,2,)</f>
        <v>sportswear</v>
      </c>
      <c r="E725">
        <v>33</v>
      </c>
      <c r="F725" t="s">
        <v>7</v>
      </c>
      <c r="G725" t="s">
        <v>4</v>
      </c>
    </row>
    <row r="726" spans="1:7">
      <c r="A726" s="1">
        <v>45592</v>
      </c>
      <c r="B726" s="1">
        <f t="shared" si="11"/>
        <v>45593</v>
      </c>
      <c r="C726" t="s">
        <v>136</v>
      </c>
      <c r="D726" t="str">
        <f>VLOOKUP(C726,trend_sales_map!$A$2:$B$5,2,)</f>
        <v>sportswear</v>
      </c>
      <c r="E726">
        <v>33</v>
      </c>
      <c r="F726" t="s">
        <v>7</v>
      </c>
      <c r="G726" t="s">
        <v>4</v>
      </c>
    </row>
    <row r="727" spans="1:7">
      <c r="A727" s="1">
        <v>45599</v>
      </c>
      <c r="B727" s="1">
        <f t="shared" si="11"/>
        <v>45600</v>
      </c>
      <c r="C727" t="s">
        <v>136</v>
      </c>
      <c r="D727" t="str">
        <f>VLOOKUP(C727,trend_sales_map!$A$2:$B$5,2,)</f>
        <v>sportswear</v>
      </c>
      <c r="E727">
        <v>35</v>
      </c>
      <c r="F727" t="s">
        <v>7</v>
      </c>
      <c r="G727" t="s">
        <v>4</v>
      </c>
    </row>
    <row r="728" spans="1:7">
      <c r="A728" s="1">
        <v>45606</v>
      </c>
      <c r="B728" s="1">
        <f t="shared" si="11"/>
        <v>45607</v>
      </c>
      <c r="C728" t="s">
        <v>136</v>
      </c>
      <c r="D728" t="str">
        <f>VLOOKUP(C728,trend_sales_map!$A$2:$B$5,2,)</f>
        <v>sportswear</v>
      </c>
      <c r="E728">
        <v>36</v>
      </c>
      <c r="F728" t="s">
        <v>7</v>
      </c>
      <c r="G728" t="s">
        <v>4</v>
      </c>
    </row>
    <row r="729" spans="1:7">
      <c r="A729" s="1">
        <v>45613</v>
      </c>
      <c r="B729" s="1">
        <f t="shared" si="11"/>
        <v>45614</v>
      </c>
      <c r="C729" t="s">
        <v>136</v>
      </c>
      <c r="D729" t="str">
        <f>VLOOKUP(C729,trend_sales_map!$A$2:$B$5,2,)</f>
        <v>sportswear</v>
      </c>
      <c r="E729">
        <v>35</v>
      </c>
      <c r="F729" t="s">
        <v>7</v>
      </c>
      <c r="G729" t="s">
        <v>4</v>
      </c>
    </row>
    <row r="730" spans="1:7">
      <c r="A730" s="1">
        <v>45620</v>
      </c>
      <c r="B730" s="1">
        <f t="shared" si="11"/>
        <v>45621</v>
      </c>
      <c r="C730" t="s">
        <v>136</v>
      </c>
      <c r="D730" t="str">
        <f>VLOOKUP(C730,trend_sales_map!$A$2:$B$5,2,)</f>
        <v>sportswear</v>
      </c>
      <c r="E730">
        <v>39</v>
      </c>
      <c r="F730" t="s">
        <v>7</v>
      </c>
      <c r="G730" t="s">
        <v>4</v>
      </c>
    </row>
    <row r="731" spans="1:7">
      <c r="A731" s="1">
        <v>45627</v>
      </c>
      <c r="B731" s="1">
        <f t="shared" si="11"/>
        <v>45628</v>
      </c>
      <c r="C731" t="s">
        <v>136</v>
      </c>
      <c r="D731" t="str">
        <f>VLOOKUP(C731,trend_sales_map!$A$2:$B$5,2,)</f>
        <v>sportswear</v>
      </c>
      <c r="E731">
        <v>33</v>
      </c>
      <c r="F731" t="s">
        <v>7</v>
      </c>
      <c r="G731" t="s">
        <v>4</v>
      </c>
    </row>
    <row r="732" spans="1:7">
      <c r="A732" s="1">
        <v>45634</v>
      </c>
      <c r="B732" s="1">
        <f t="shared" si="11"/>
        <v>45635</v>
      </c>
      <c r="C732" t="s">
        <v>136</v>
      </c>
      <c r="D732" t="str">
        <f>VLOOKUP(C732,trend_sales_map!$A$2:$B$5,2,)</f>
        <v>sportswear</v>
      </c>
      <c r="E732">
        <v>37</v>
      </c>
      <c r="F732" t="s">
        <v>7</v>
      </c>
      <c r="G732" t="s">
        <v>4</v>
      </c>
    </row>
    <row r="733" spans="1:7">
      <c r="A733" s="1">
        <v>45641</v>
      </c>
      <c r="B733" s="1">
        <f t="shared" si="11"/>
        <v>45642</v>
      </c>
      <c r="C733" t="s">
        <v>136</v>
      </c>
      <c r="D733" t="str">
        <f>VLOOKUP(C733,trend_sales_map!$A$2:$B$5,2,)</f>
        <v>sportswear</v>
      </c>
      <c r="E733">
        <v>34</v>
      </c>
      <c r="F733" t="s">
        <v>7</v>
      </c>
      <c r="G733" t="s">
        <v>4</v>
      </c>
    </row>
    <row r="734" spans="1:7">
      <c r="A734" s="1">
        <v>45648</v>
      </c>
      <c r="B734" s="1">
        <f t="shared" si="11"/>
        <v>45649</v>
      </c>
      <c r="C734" t="s">
        <v>136</v>
      </c>
      <c r="D734" t="str">
        <f>VLOOKUP(C734,trend_sales_map!$A$2:$B$5,2,)</f>
        <v>sportswear</v>
      </c>
      <c r="E734">
        <v>33</v>
      </c>
      <c r="F734" t="s">
        <v>7</v>
      </c>
      <c r="G734" t="s">
        <v>4</v>
      </c>
    </row>
    <row r="735" spans="1:7">
      <c r="A735" s="1">
        <v>45655</v>
      </c>
      <c r="B735" s="1">
        <f t="shared" si="11"/>
        <v>45656</v>
      </c>
      <c r="C735" t="s">
        <v>136</v>
      </c>
      <c r="D735" t="str">
        <f>VLOOKUP(C735,trend_sales_map!$A$2:$B$5,2,)</f>
        <v>sportswear</v>
      </c>
      <c r="E735">
        <v>33</v>
      </c>
      <c r="F735" t="s">
        <v>7</v>
      </c>
      <c r="G735" t="s">
        <v>4</v>
      </c>
    </row>
    <row r="736" spans="1:7">
      <c r="A736" s="1">
        <v>45662</v>
      </c>
      <c r="B736" s="1">
        <f t="shared" si="11"/>
        <v>45663</v>
      </c>
      <c r="C736" t="s">
        <v>136</v>
      </c>
      <c r="D736" t="str">
        <f>VLOOKUP(C736,trend_sales_map!$A$2:$B$5,2,)</f>
        <v>sportswear</v>
      </c>
      <c r="E736">
        <v>35</v>
      </c>
      <c r="F736" t="s">
        <v>7</v>
      </c>
      <c r="G736" t="s">
        <v>4</v>
      </c>
    </row>
    <row r="737" spans="1:7">
      <c r="A737" s="1">
        <v>45669</v>
      </c>
      <c r="B737" s="1">
        <f t="shared" si="11"/>
        <v>45670</v>
      </c>
      <c r="C737" t="s">
        <v>136</v>
      </c>
      <c r="D737" t="str">
        <f>VLOOKUP(C737,trend_sales_map!$A$2:$B$5,2,)</f>
        <v>sportswear</v>
      </c>
      <c r="E737">
        <v>32</v>
      </c>
      <c r="F737" t="s">
        <v>7</v>
      </c>
      <c r="G737" t="s">
        <v>4</v>
      </c>
    </row>
    <row r="738" spans="1:7">
      <c r="A738" s="1">
        <v>45676</v>
      </c>
      <c r="B738" s="1">
        <f t="shared" si="11"/>
        <v>45677</v>
      </c>
      <c r="C738" t="s">
        <v>136</v>
      </c>
      <c r="D738" t="str">
        <f>VLOOKUP(C738,trend_sales_map!$A$2:$B$5,2,)</f>
        <v>sportswear</v>
      </c>
      <c r="E738">
        <v>31</v>
      </c>
      <c r="F738" t="s">
        <v>7</v>
      </c>
      <c r="G738" t="s">
        <v>4</v>
      </c>
    </row>
    <row r="739" spans="1:7">
      <c r="A739" s="1">
        <v>45683</v>
      </c>
      <c r="B739" s="1">
        <f t="shared" si="11"/>
        <v>45684</v>
      </c>
      <c r="C739" t="s">
        <v>136</v>
      </c>
      <c r="D739" t="str">
        <f>VLOOKUP(C739,trend_sales_map!$A$2:$B$5,2,)</f>
        <v>sportswear</v>
      </c>
      <c r="E739">
        <v>30</v>
      </c>
      <c r="F739" t="s">
        <v>7</v>
      </c>
      <c r="G739" t="s">
        <v>4</v>
      </c>
    </row>
    <row r="740" spans="1:7">
      <c r="A740" s="1">
        <v>45690</v>
      </c>
      <c r="B740" s="1">
        <f t="shared" si="11"/>
        <v>45691</v>
      </c>
      <c r="C740" t="s">
        <v>136</v>
      </c>
      <c r="D740" t="str">
        <f>VLOOKUP(C740,trend_sales_map!$A$2:$B$5,2,)</f>
        <v>sportswear</v>
      </c>
      <c r="E740">
        <v>33</v>
      </c>
      <c r="F740" t="s">
        <v>7</v>
      </c>
      <c r="G740" t="s">
        <v>4</v>
      </c>
    </row>
    <row r="741" spans="1:7">
      <c r="A741" s="1">
        <v>45697</v>
      </c>
      <c r="B741" s="1">
        <f t="shared" si="11"/>
        <v>45698</v>
      </c>
      <c r="C741" t="s">
        <v>136</v>
      </c>
      <c r="D741" t="str">
        <f>VLOOKUP(C741,trend_sales_map!$A$2:$B$5,2,)</f>
        <v>sportswear</v>
      </c>
      <c r="E741">
        <v>33</v>
      </c>
      <c r="F741" t="s">
        <v>7</v>
      </c>
      <c r="G741" t="s">
        <v>4</v>
      </c>
    </row>
    <row r="742" spans="1:7">
      <c r="A742" s="1">
        <v>45704</v>
      </c>
      <c r="B742" s="1">
        <f t="shared" si="11"/>
        <v>45705</v>
      </c>
      <c r="C742" t="s">
        <v>136</v>
      </c>
      <c r="D742" t="str">
        <f>VLOOKUP(C742,trend_sales_map!$A$2:$B$5,2,)</f>
        <v>sportswear</v>
      </c>
      <c r="E742">
        <v>31</v>
      </c>
      <c r="F742" t="s">
        <v>7</v>
      </c>
      <c r="G742" t="s">
        <v>4</v>
      </c>
    </row>
    <row r="743" spans="1:7">
      <c r="A743" s="1">
        <v>45711</v>
      </c>
      <c r="B743" s="1">
        <f t="shared" si="11"/>
        <v>45712</v>
      </c>
      <c r="C743" t="s">
        <v>136</v>
      </c>
      <c r="D743" t="str">
        <f>VLOOKUP(C743,trend_sales_map!$A$2:$B$5,2,)</f>
        <v>sportswear</v>
      </c>
      <c r="E743">
        <v>33</v>
      </c>
      <c r="F743" t="s">
        <v>7</v>
      </c>
      <c r="G743" t="s">
        <v>4</v>
      </c>
    </row>
    <row r="744" spans="1:7">
      <c r="A744" s="1">
        <v>45718</v>
      </c>
      <c r="B744" s="1">
        <f t="shared" si="11"/>
        <v>45719</v>
      </c>
      <c r="C744" t="s">
        <v>136</v>
      </c>
      <c r="D744" t="str">
        <f>VLOOKUP(C744,trend_sales_map!$A$2:$B$5,2,)</f>
        <v>sportswear</v>
      </c>
      <c r="E744">
        <v>37</v>
      </c>
      <c r="F744" t="s">
        <v>7</v>
      </c>
      <c r="G744" t="s">
        <v>4</v>
      </c>
    </row>
    <row r="745" spans="1:7">
      <c r="A745" s="1">
        <v>45725</v>
      </c>
      <c r="B745" s="1">
        <f t="shared" si="11"/>
        <v>45726</v>
      </c>
      <c r="C745" t="s">
        <v>136</v>
      </c>
      <c r="D745" t="str">
        <f>VLOOKUP(C745,trend_sales_map!$A$2:$B$5,2,)</f>
        <v>sportswear</v>
      </c>
      <c r="E745">
        <v>36</v>
      </c>
      <c r="F745" t="s">
        <v>7</v>
      </c>
      <c r="G745" t="s">
        <v>4</v>
      </c>
    </row>
    <row r="746" spans="1:7">
      <c r="A746" s="1">
        <v>45732</v>
      </c>
      <c r="B746" s="1">
        <f t="shared" si="11"/>
        <v>45733</v>
      </c>
      <c r="C746" t="s">
        <v>136</v>
      </c>
      <c r="D746" t="str">
        <f>VLOOKUP(C746,trend_sales_map!$A$2:$B$5,2,)</f>
        <v>sportswear</v>
      </c>
      <c r="E746">
        <v>37</v>
      </c>
      <c r="F746" t="s">
        <v>7</v>
      </c>
      <c r="G746" t="s">
        <v>4</v>
      </c>
    </row>
    <row r="747" spans="1:7">
      <c r="A747" s="1">
        <v>45739</v>
      </c>
      <c r="B747" s="1">
        <f t="shared" si="11"/>
        <v>45740</v>
      </c>
      <c r="C747" t="s">
        <v>136</v>
      </c>
      <c r="D747" t="str">
        <f>VLOOKUP(C747,trend_sales_map!$A$2:$B$5,2,)</f>
        <v>sportswear</v>
      </c>
      <c r="E747">
        <v>38</v>
      </c>
      <c r="F747" t="s">
        <v>7</v>
      </c>
      <c r="G747" t="s">
        <v>4</v>
      </c>
    </row>
    <row r="748" spans="1:7">
      <c r="A748" s="1">
        <v>45746</v>
      </c>
      <c r="B748" s="1">
        <f t="shared" si="11"/>
        <v>45747</v>
      </c>
      <c r="C748" t="s">
        <v>136</v>
      </c>
      <c r="D748" t="str">
        <f>VLOOKUP(C748,trend_sales_map!$A$2:$B$5,2,)</f>
        <v>sportswear</v>
      </c>
      <c r="E748">
        <v>37</v>
      </c>
      <c r="F748" t="s">
        <v>7</v>
      </c>
      <c r="G748" t="s">
        <v>4</v>
      </c>
    </row>
    <row r="749" spans="1:7">
      <c r="A749" s="1">
        <v>45753</v>
      </c>
      <c r="B749" s="1">
        <f t="shared" si="11"/>
        <v>45754</v>
      </c>
      <c r="C749" t="s">
        <v>136</v>
      </c>
      <c r="D749" t="str">
        <f>VLOOKUP(C749,trend_sales_map!$A$2:$B$5,2,)</f>
        <v>sportswear</v>
      </c>
      <c r="E749">
        <v>39</v>
      </c>
      <c r="F749" t="s">
        <v>7</v>
      </c>
      <c r="G749" t="s">
        <v>4</v>
      </c>
    </row>
    <row r="750" spans="1:7">
      <c r="A750" s="1">
        <v>45760</v>
      </c>
      <c r="B750" s="1">
        <f t="shared" si="11"/>
        <v>45761</v>
      </c>
      <c r="C750" t="s">
        <v>136</v>
      </c>
      <c r="D750" t="str">
        <f>VLOOKUP(C750,trend_sales_map!$A$2:$B$5,2,)</f>
        <v>sportswear</v>
      </c>
      <c r="E750">
        <v>39</v>
      </c>
      <c r="F750" t="s">
        <v>7</v>
      </c>
      <c r="G750" t="s">
        <v>4</v>
      </c>
    </row>
    <row r="751" spans="1:7">
      <c r="A751" s="1">
        <v>45767</v>
      </c>
      <c r="B751" s="1">
        <f t="shared" si="11"/>
        <v>45768</v>
      </c>
      <c r="C751" t="s">
        <v>136</v>
      </c>
      <c r="D751" t="str">
        <f>VLOOKUP(C751,trend_sales_map!$A$2:$B$5,2,)</f>
        <v>sportswear</v>
      </c>
      <c r="E751">
        <v>35</v>
      </c>
      <c r="F751" t="s">
        <v>7</v>
      </c>
      <c r="G751" t="s">
        <v>4</v>
      </c>
    </row>
    <row r="752" spans="1:7">
      <c r="A752" s="1">
        <v>45774</v>
      </c>
      <c r="B752" s="1">
        <f t="shared" si="11"/>
        <v>45775</v>
      </c>
      <c r="C752" t="s">
        <v>136</v>
      </c>
      <c r="D752" t="str">
        <f>VLOOKUP(C752,trend_sales_map!$A$2:$B$5,2,)</f>
        <v>sportswear</v>
      </c>
      <c r="E752">
        <v>42</v>
      </c>
      <c r="F752" t="s">
        <v>7</v>
      </c>
      <c r="G752" t="s">
        <v>4</v>
      </c>
    </row>
    <row r="753" spans="1:7">
      <c r="A753" s="1">
        <v>45781</v>
      </c>
      <c r="B753" s="1">
        <f t="shared" si="11"/>
        <v>45782</v>
      </c>
      <c r="C753" t="s">
        <v>136</v>
      </c>
      <c r="D753" t="str">
        <f>VLOOKUP(C753,trend_sales_map!$A$2:$B$5,2,)</f>
        <v>sportswear</v>
      </c>
      <c r="E753">
        <v>39</v>
      </c>
      <c r="F753" t="s">
        <v>7</v>
      </c>
      <c r="G753" t="s">
        <v>4</v>
      </c>
    </row>
    <row r="754" spans="1:7">
      <c r="A754" s="1">
        <v>45788</v>
      </c>
      <c r="B754" s="1">
        <f t="shared" si="11"/>
        <v>45789</v>
      </c>
      <c r="C754" t="s">
        <v>136</v>
      </c>
      <c r="D754" t="str">
        <f>VLOOKUP(C754,trend_sales_map!$A$2:$B$5,2,)</f>
        <v>sportswear</v>
      </c>
      <c r="E754">
        <v>42</v>
      </c>
      <c r="F754" t="s">
        <v>7</v>
      </c>
      <c r="G754" t="s">
        <v>4</v>
      </c>
    </row>
    <row r="755" spans="1:7">
      <c r="A755" s="1">
        <v>45795</v>
      </c>
      <c r="B755" s="1">
        <f t="shared" si="11"/>
        <v>45796</v>
      </c>
      <c r="C755" t="s">
        <v>136</v>
      </c>
      <c r="D755" t="str">
        <f>VLOOKUP(C755,trend_sales_map!$A$2:$B$5,2,)</f>
        <v>sportswear</v>
      </c>
      <c r="E755">
        <v>39</v>
      </c>
      <c r="F755" t="s">
        <v>7</v>
      </c>
      <c r="G755" t="s">
        <v>4</v>
      </c>
    </row>
    <row r="756" spans="1:7">
      <c r="A756" s="1">
        <v>45802</v>
      </c>
      <c r="B756" s="1">
        <f t="shared" si="11"/>
        <v>45803</v>
      </c>
      <c r="C756" t="s">
        <v>136</v>
      </c>
      <c r="D756" t="str">
        <f>VLOOKUP(C756,trend_sales_map!$A$2:$B$5,2,)</f>
        <v>sportswear</v>
      </c>
      <c r="E756">
        <v>39</v>
      </c>
      <c r="F756" t="s">
        <v>7</v>
      </c>
      <c r="G756" t="s">
        <v>4</v>
      </c>
    </row>
    <row r="757" spans="1:7">
      <c r="A757" s="1">
        <v>45809</v>
      </c>
      <c r="B757" s="1">
        <f t="shared" si="11"/>
        <v>45810</v>
      </c>
      <c r="C757" t="s">
        <v>136</v>
      </c>
      <c r="D757" t="str">
        <f>VLOOKUP(C757,trend_sales_map!$A$2:$B$5,2,)</f>
        <v>sportswear</v>
      </c>
      <c r="E757">
        <v>41</v>
      </c>
      <c r="F757" t="s">
        <v>7</v>
      </c>
      <c r="G757" t="s">
        <v>4</v>
      </c>
    </row>
    <row r="758" spans="1:7">
      <c r="A758" s="1">
        <v>45816</v>
      </c>
      <c r="B758" s="1">
        <f t="shared" si="11"/>
        <v>45817</v>
      </c>
      <c r="C758" t="s">
        <v>136</v>
      </c>
      <c r="D758" t="str">
        <f>VLOOKUP(C758,trend_sales_map!$A$2:$B$5,2,)</f>
        <v>sportswear</v>
      </c>
      <c r="E758">
        <v>42</v>
      </c>
      <c r="F758" t="s">
        <v>7</v>
      </c>
      <c r="G758" t="s">
        <v>4</v>
      </c>
    </row>
    <row r="759" spans="1:7">
      <c r="A759" s="1">
        <v>45823</v>
      </c>
      <c r="B759" s="1">
        <f t="shared" si="11"/>
        <v>45824</v>
      </c>
      <c r="C759" t="s">
        <v>136</v>
      </c>
      <c r="D759" t="str">
        <f>VLOOKUP(C759,trend_sales_map!$A$2:$B$5,2,)</f>
        <v>sportswear</v>
      </c>
      <c r="E759">
        <v>42</v>
      </c>
      <c r="F759" t="s">
        <v>7</v>
      </c>
      <c r="G759" t="s">
        <v>4</v>
      </c>
    </row>
    <row r="760" spans="1:7">
      <c r="A760" s="1">
        <v>45830</v>
      </c>
      <c r="B760" s="1">
        <f t="shared" si="11"/>
        <v>45831</v>
      </c>
      <c r="C760" t="s">
        <v>136</v>
      </c>
      <c r="D760" t="str">
        <f>VLOOKUP(C760,trend_sales_map!$A$2:$B$5,2,)</f>
        <v>sportswear</v>
      </c>
      <c r="E760">
        <v>41</v>
      </c>
      <c r="F760" t="s">
        <v>7</v>
      </c>
      <c r="G760" t="s">
        <v>4</v>
      </c>
    </row>
    <row r="761" spans="1:7">
      <c r="A761" s="1">
        <v>45837</v>
      </c>
      <c r="B761" s="1">
        <f t="shared" si="11"/>
        <v>45838</v>
      </c>
      <c r="C761" t="s">
        <v>136</v>
      </c>
      <c r="D761" t="str">
        <f>VLOOKUP(C761,trend_sales_map!$A$2:$B$5,2,)</f>
        <v>sportswear</v>
      </c>
      <c r="E761">
        <v>43</v>
      </c>
      <c r="F761" t="s">
        <v>7</v>
      </c>
      <c r="G761" t="s">
        <v>4</v>
      </c>
    </row>
    <row r="762" spans="1:7">
      <c r="A762" s="1">
        <v>45844</v>
      </c>
      <c r="B762" s="1">
        <f t="shared" si="11"/>
        <v>45845</v>
      </c>
      <c r="C762" t="s">
        <v>136</v>
      </c>
      <c r="D762" t="str">
        <f>VLOOKUP(C762,trend_sales_map!$A$2:$B$5,2,)</f>
        <v>sportswear</v>
      </c>
      <c r="E762">
        <v>45</v>
      </c>
      <c r="F762" t="s">
        <v>7</v>
      </c>
      <c r="G762" t="s">
        <v>4</v>
      </c>
    </row>
    <row r="763" spans="1:7">
      <c r="A763" s="1">
        <v>45851</v>
      </c>
      <c r="B763" s="1">
        <f t="shared" si="11"/>
        <v>45852</v>
      </c>
      <c r="C763" t="s">
        <v>136</v>
      </c>
      <c r="D763" t="str">
        <f>VLOOKUP(C763,trend_sales_map!$A$2:$B$5,2,)</f>
        <v>sportswear</v>
      </c>
      <c r="E763">
        <v>45</v>
      </c>
      <c r="F763" t="s">
        <v>7</v>
      </c>
      <c r="G763" t="s">
        <v>4</v>
      </c>
    </row>
    <row r="764" spans="1:7">
      <c r="A764" s="1">
        <v>45858</v>
      </c>
      <c r="B764" s="1">
        <f t="shared" si="11"/>
        <v>45859</v>
      </c>
      <c r="C764" t="s">
        <v>136</v>
      </c>
      <c r="D764" t="str">
        <f>VLOOKUP(C764,trend_sales_map!$A$2:$B$5,2,)</f>
        <v>sportswear</v>
      </c>
      <c r="E764">
        <v>38</v>
      </c>
      <c r="F764" t="s">
        <v>7</v>
      </c>
      <c r="G764" t="s">
        <v>4</v>
      </c>
    </row>
    <row r="765" spans="1:7">
      <c r="A765" s="1">
        <v>45865</v>
      </c>
      <c r="B765" s="1">
        <f t="shared" si="11"/>
        <v>45866</v>
      </c>
      <c r="C765" t="s">
        <v>136</v>
      </c>
      <c r="D765" t="str">
        <f>VLOOKUP(C765,trend_sales_map!$A$2:$B$5,2,)</f>
        <v>sportswear</v>
      </c>
      <c r="E765">
        <v>39</v>
      </c>
      <c r="F765" t="s">
        <v>7</v>
      </c>
      <c r="G765" t="s">
        <v>4</v>
      </c>
    </row>
    <row r="766" spans="1:7">
      <c r="A766" s="1">
        <v>45872</v>
      </c>
      <c r="B766" s="1">
        <f t="shared" si="11"/>
        <v>45873</v>
      </c>
      <c r="C766" t="s">
        <v>136</v>
      </c>
      <c r="D766" t="str">
        <f>VLOOKUP(C766,trend_sales_map!$A$2:$B$5,2,)</f>
        <v>sportswear</v>
      </c>
      <c r="E766">
        <v>40</v>
      </c>
      <c r="F766" t="s">
        <v>7</v>
      </c>
      <c r="G766" t="s">
        <v>4</v>
      </c>
    </row>
    <row r="767" spans="1:7">
      <c r="A767" s="1">
        <v>45879</v>
      </c>
      <c r="B767" s="1">
        <f t="shared" si="11"/>
        <v>45880</v>
      </c>
      <c r="C767" t="s">
        <v>136</v>
      </c>
      <c r="D767" t="str">
        <f>VLOOKUP(C767,trend_sales_map!$A$2:$B$5,2,)</f>
        <v>sportswear</v>
      </c>
      <c r="E767">
        <v>39</v>
      </c>
      <c r="F767" t="s">
        <v>7</v>
      </c>
      <c r="G767" t="s">
        <v>4</v>
      </c>
    </row>
    <row r="768" spans="1:7">
      <c r="A768" s="1">
        <v>45886</v>
      </c>
      <c r="B768" s="1">
        <f t="shared" si="11"/>
        <v>45887</v>
      </c>
      <c r="C768" t="s">
        <v>136</v>
      </c>
      <c r="D768" t="str">
        <f>VLOOKUP(C768,trend_sales_map!$A$2:$B$5,2,)</f>
        <v>sportswear</v>
      </c>
      <c r="E768">
        <v>37</v>
      </c>
      <c r="F768" t="s">
        <v>7</v>
      </c>
      <c r="G768" t="s">
        <v>4</v>
      </c>
    </row>
    <row r="769" spans="1:7">
      <c r="A769" s="1">
        <v>45893</v>
      </c>
      <c r="B769" s="1">
        <f t="shared" si="11"/>
        <v>45894</v>
      </c>
      <c r="C769" t="s">
        <v>136</v>
      </c>
      <c r="D769" t="str">
        <f>VLOOKUP(C769,trend_sales_map!$A$2:$B$5,2,)</f>
        <v>sportswear</v>
      </c>
      <c r="E769">
        <v>35</v>
      </c>
      <c r="F769" t="s">
        <v>7</v>
      </c>
      <c r="G769" t="s">
        <v>4</v>
      </c>
    </row>
    <row r="770" spans="1:7">
      <c r="A770" s="1">
        <v>45900</v>
      </c>
      <c r="B770" s="1">
        <f t="shared" si="11"/>
        <v>45901</v>
      </c>
      <c r="C770" t="s">
        <v>136</v>
      </c>
      <c r="D770" t="str">
        <f>VLOOKUP(C770,trend_sales_map!$A$2:$B$5,2,)</f>
        <v>sportswear</v>
      </c>
      <c r="E770">
        <v>37</v>
      </c>
      <c r="F770" t="s">
        <v>7</v>
      </c>
      <c r="G770" t="s">
        <v>4</v>
      </c>
    </row>
    <row r="771" spans="1:7">
      <c r="A771" s="1">
        <v>45907</v>
      </c>
      <c r="B771" s="1">
        <f t="shared" ref="B771:B834" si="12">A771+1</f>
        <v>45908</v>
      </c>
      <c r="C771" t="s">
        <v>136</v>
      </c>
      <c r="D771" t="str">
        <f>VLOOKUP(C771,trend_sales_map!$A$2:$B$5,2,)</f>
        <v>sportswear</v>
      </c>
      <c r="E771">
        <v>36</v>
      </c>
      <c r="F771" t="s">
        <v>7</v>
      </c>
      <c r="G771" t="s">
        <v>4</v>
      </c>
    </row>
    <row r="772" spans="1:7">
      <c r="A772" s="1">
        <v>45914</v>
      </c>
      <c r="B772" s="1">
        <f t="shared" si="12"/>
        <v>45915</v>
      </c>
      <c r="C772" t="s">
        <v>136</v>
      </c>
      <c r="D772" t="str">
        <f>VLOOKUP(C772,trend_sales_map!$A$2:$B$5,2,)</f>
        <v>sportswear</v>
      </c>
      <c r="E772">
        <v>33</v>
      </c>
      <c r="F772" t="s">
        <v>7</v>
      </c>
      <c r="G772" t="s">
        <v>4</v>
      </c>
    </row>
    <row r="773" spans="1:7">
      <c r="A773" s="1">
        <v>45921</v>
      </c>
      <c r="B773" s="1">
        <f t="shared" si="12"/>
        <v>45922</v>
      </c>
      <c r="C773" t="s">
        <v>136</v>
      </c>
      <c r="D773" t="str">
        <f>VLOOKUP(C773,trend_sales_map!$A$2:$B$5,2,)</f>
        <v>sportswear</v>
      </c>
      <c r="E773">
        <v>35</v>
      </c>
      <c r="F773" t="s">
        <v>7</v>
      </c>
      <c r="G773" t="s">
        <v>4</v>
      </c>
    </row>
    <row r="774" spans="1:7">
      <c r="A774" s="1">
        <v>45928</v>
      </c>
      <c r="B774" s="1">
        <f t="shared" si="12"/>
        <v>45929</v>
      </c>
      <c r="C774" t="s">
        <v>136</v>
      </c>
      <c r="D774" t="str">
        <f>VLOOKUP(C774,trend_sales_map!$A$2:$B$5,2,)</f>
        <v>sportswear</v>
      </c>
      <c r="E774">
        <v>35</v>
      </c>
      <c r="F774" t="s">
        <v>7</v>
      </c>
      <c r="G774" t="s">
        <v>4</v>
      </c>
    </row>
    <row r="775" spans="1:7">
      <c r="A775" s="1">
        <v>45935</v>
      </c>
      <c r="B775" s="1">
        <f t="shared" si="12"/>
        <v>45936</v>
      </c>
      <c r="C775" t="s">
        <v>136</v>
      </c>
      <c r="D775" t="str">
        <f>VLOOKUP(C775,trend_sales_map!$A$2:$B$5,2,)</f>
        <v>sportswear</v>
      </c>
      <c r="E775">
        <v>36</v>
      </c>
      <c r="F775" t="s">
        <v>7</v>
      </c>
      <c r="G775" t="s">
        <v>4</v>
      </c>
    </row>
    <row r="776" spans="1:7">
      <c r="A776" s="1">
        <v>45942</v>
      </c>
      <c r="B776" s="1">
        <f t="shared" si="12"/>
        <v>45943</v>
      </c>
      <c r="C776" t="s">
        <v>136</v>
      </c>
      <c r="D776" t="str">
        <f>VLOOKUP(C776,trend_sales_map!$A$2:$B$5,2,)</f>
        <v>sportswear</v>
      </c>
      <c r="E776">
        <v>35</v>
      </c>
      <c r="F776" t="s">
        <v>7</v>
      </c>
      <c r="G776" t="s">
        <v>4</v>
      </c>
    </row>
    <row r="777" spans="1:7">
      <c r="A777" s="1">
        <v>45949</v>
      </c>
      <c r="B777" s="1">
        <f t="shared" si="12"/>
        <v>45950</v>
      </c>
      <c r="C777" t="s">
        <v>136</v>
      </c>
      <c r="D777" t="str">
        <f>VLOOKUP(C777,trend_sales_map!$A$2:$B$5,2,)</f>
        <v>sportswear</v>
      </c>
      <c r="E777">
        <v>34</v>
      </c>
      <c r="F777" t="s">
        <v>7</v>
      </c>
      <c r="G777" t="s">
        <v>4</v>
      </c>
    </row>
    <row r="778" spans="1:7">
      <c r="A778" s="1">
        <v>45956</v>
      </c>
      <c r="B778" s="1">
        <f t="shared" si="12"/>
        <v>45957</v>
      </c>
      <c r="C778" t="s">
        <v>136</v>
      </c>
      <c r="D778" t="str">
        <f>VLOOKUP(C778,trend_sales_map!$A$2:$B$5,2,)</f>
        <v>sportswear</v>
      </c>
      <c r="E778">
        <v>39</v>
      </c>
      <c r="F778" t="s">
        <v>7</v>
      </c>
      <c r="G778" t="s">
        <v>4</v>
      </c>
    </row>
    <row r="779" spans="1:7">
      <c r="A779" s="1">
        <v>45963</v>
      </c>
      <c r="B779" s="1">
        <f t="shared" si="12"/>
        <v>45964</v>
      </c>
      <c r="C779" t="s">
        <v>136</v>
      </c>
      <c r="D779" t="str">
        <f>VLOOKUP(C779,trend_sales_map!$A$2:$B$5,2,)</f>
        <v>sportswear</v>
      </c>
      <c r="E779">
        <v>43</v>
      </c>
      <c r="F779" t="s">
        <v>7</v>
      </c>
      <c r="G779" t="s">
        <v>4</v>
      </c>
    </row>
    <row r="780" spans="1:7">
      <c r="A780" s="1">
        <v>45970</v>
      </c>
      <c r="B780" s="1">
        <f t="shared" si="12"/>
        <v>45971</v>
      </c>
      <c r="C780" t="s">
        <v>136</v>
      </c>
      <c r="D780" t="str">
        <f>VLOOKUP(C780,trend_sales_map!$A$2:$B$5,2,)</f>
        <v>sportswear</v>
      </c>
      <c r="E780">
        <v>47</v>
      </c>
      <c r="F780" t="s">
        <v>7</v>
      </c>
      <c r="G780" t="s">
        <v>4</v>
      </c>
    </row>
    <row r="781" spans="1:7">
      <c r="A781" s="1">
        <v>45977</v>
      </c>
      <c r="B781" s="1">
        <f t="shared" si="12"/>
        <v>45978</v>
      </c>
      <c r="C781" t="s">
        <v>136</v>
      </c>
      <c r="D781" t="str">
        <f>VLOOKUP(C781,trend_sales_map!$A$2:$B$5,2,)</f>
        <v>sportswear</v>
      </c>
      <c r="E781">
        <v>45</v>
      </c>
      <c r="F781" t="s">
        <v>7</v>
      </c>
      <c r="G781" t="s">
        <v>4</v>
      </c>
    </row>
    <row r="782" spans="1:7">
      <c r="A782" s="1">
        <v>45984</v>
      </c>
      <c r="B782" s="1">
        <f t="shared" si="12"/>
        <v>45985</v>
      </c>
      <c r="C782" t="s">
        <v>136</v>
      </c>
      <c r="D782" t="str">
        <f>VLOOKUP(C782,trend_sales_map!$A$2:$B$5,2,)</f>
        <v>sportswear</v>
      </c>
      <c r="E782">
        <v>43</v>
      </c>
      <c r="F782" t="s">
        <v>7</v>
      </c>
      <c r="G782" t="s">
        <v>4</v>
      </c>
    </row>
    <row r="783" spans="1:7">
      <c r="A783" s="1">
        <v>45991</v>
      </c>
      <c r="B783" s="1">
        <f t="shared" si="12"/>
        <v>45992</v>
      </c>
      <c r="C783" t="s">
        <v>136</v>
      </c>
      <c r="D783" t="str">
        <f>VLOOKUP(C783,trend_sales_map!$A$2:$B$5,2,)</f>
        <v>sportswear</v>
      </c>
      <c r="E783">
        <v>41</v>
      </c>
      <c r="F783" t="s">
        <v>7</v>
      </c>
      <c r="G783" t="s">
        <v>4</v>
      </c>
    </row>
    <row r="784" spans="1:7">
      <c r="A784" s="1">
        <v>45998</v>
      </c>
      <c r="B784" s="1">
        <f t="shared" si="12"/>
        <v>45999</v>
      </c>
      <c r="C784" t="s">
        <v>136</v>
      </c>
      <c r="D784" t="str">
        <f>VLOOKUP(C784,trend_sales_map!$A$2:$B$5,2,)</f>
        <v>sportswear</v>
      </c>
      <c r="E784">
        <v>41</v>
      </c>
      <c r="F784" t="s">
        <v>7</v>
      </c>
      <c r="G784" t="s">
        <v>4</v>
      </c>
    </row>
    <row r="785" spans="1:7">
      <c r="A785" s="1">
        <v>46005</v>
      </c>
      <c r="B785" s="1">
        <f t="shared" si="12"/>
        <v>46006</v>
      </c>
      <c r="C785" t="s">
        <v>136</v>
      </c>
      <c r="D785" t="str">
        <f>VLOOKUP(C785,trend_sales_map!$A$2:$B$5,2,)</f>
        <v>sportswear</v>
      </c>
      <c r="E785">
        <v>43</v>
      </c>
      <c r="F785" t="s">
        <v>7</v>
      </c>
      <c r="G785" t="s">
        <v>4</v>
      </c>
    </row>
    <row r="786" spans="1:7">
      <c r="A786" s="1">
        <v>46012</v>
      </c>
      <c r="B786" s="1">
        <f t="shared" si="12"/>
        <v>46013</v>
      </c>
      <c r="C786" t="s">
        <v>136</v>
      </c>
      <c r="D786" t="str">
        <f>VLOOKUP(C786,trend_sales_map!$A$2:$B$5,2,)</f>
        <v>sportswear</v>
      </c>
      <c r="E786">
        <v>41</v>
      </c>
      <c r="F786" t="s">
        <v>7</v>
      </c>
      <c r="G786" t="s">
        <v>4</v>
      </c>
    </row>
    <row r="787" spans="1:7">
      <c r="A787" s="1">
        <v>46019</v>
      </c>
      <c r="B787" s="1">
        <f t="shared" si="12"/>
        <v>46020</v>
      </c>
      <c r="C787" t="s">
        <v>136</v>
      </c>
      <c r="D787" t="str">
        <f>VLOOKUP(C787,trend_sales_map!$A$2:$B$5,2,)</f>
        <v>sportswear</v>
      </c>
      <c r="E787">
        <v>40</v>
      </c>
      <c r="F787" t="s">
        <v>7</v>
      </c>
      <c r="G787" t="s">
        <v>4</v>
      </c>
    </row>
    <row r="788" spans="1:7">
      <c r="A788" s="1">
        <v>44192</v>
      </c>
      <c r="B788" s="1">
        <f t="shared" si="12"/>
        <v>44193</v>
      </c>
      <c r="C788" t="s">
        <v>34422</v>
      </c>
      <c r="D788" t="str">
        <f>VLOOKUP(C788,trend_sales_map!$A$2:$B$5,2,)</f>
        <v>coord_set</v>
      </c>
      <c r="E788">
        <v>0</v>
      </c>
      <c r="F788" t="s">
        <v>8</v>
      </c>
      <c r="G788" t="s">
        <v>5</v>
      </c>
    </row>
    <row r="789" spans="1:7">
      <c r="A789" s="1">
        <v>44199</v>
      </c>
      <c r="B789" s="1">
        <f t="shared" si="12"/>
        <v>44200</v>
      </c>
      <c r="C789" t="s">
        <v>34422</v>
      </c>
      <c r="D789" t="str">
        <f>VLOOKUP(C789,trend_sales_map!$A$2:$B$5,2,)</f>
        <v>coord_set</v>
      </c>
      <c r="E789">
        <v>0</v>
      </c>
      <c r="F789" t="s">
        <v>8</v>
      </c>
      <c r="G789" t="s">
        <v>5</v>
      </c>
    </row>
    <row r="790" spans="1:7">
      <c r="A790" s="1">
        <v>44206</v>
      </c>
      <c r="B790" s="1">
        <f t="shared" si="12"/>
        <v>44207</v>
      </c>
      <c r="C790" t="s">
        <v>34422</v>
      </c>
      <c r="D790" t="str">
        <f>VLOOKUP(C790,trend_sales_map!$A$2:$B$5,2,)</f>
        <v>coord_set</v>
      </c>
      <c r="E790">
        <v>0</v>
      </c>
      <c r="F790" t="s">
        <v>8</v>
      </c>
      <c r="G790" t="s">
        <v>5</v>
      </c>
    </row>
    <row r="791" spans="1:7">
      <c r="A791" s="1">
        <v>44213</v>
      </c>
      <c r="B791" s="1">
        <f t="shared" si="12"/>
        <v>44214</v>
      </c>
      <c r="C791" t="s">
        <v>34422</v>
      </c>
      <c r="D791" t="str">
        <f>VLOOKUP(C791,trend_sales_map!$A$2:$B$5,2,)</f>
        <v>coord_set</v>
      </c>
      <c r="E791">
        <v>4</v>
      </c>
      <c r="F791" t="s">
        <v>8</v>
      </c>
      <c r="G791" t="s">
        <v>5</v>
      </c>
    </row>
    <row r="792" spans="1:7">
      <c r="A792" s="1">
        <v>44220</v>
      </c>
      <c r="B792" s="1">
        <f t="shared" si="12"/>
        <v>44221</v>
      </c>
      <c r="C792" t="s">
        <v>34422</v>
      </c>
      <c r="D792" t="str">
        <f>VLOOKUP(C792,trend_sales_map!$A$2:$B$5,2,)</f>
        <v>coord_set</v>
      </c>
      <c r="E792">
        <v>4</v>
      </c>
      <c r="F792" t="s">
        <v>8</v>
      </c>
      <c r="G792" t="s">
        <v>5</v>
      </c>
    </row>
    <row r="793" spans="1:7">
      <c r="A793" s="1">
        <v>44227</v>
      </c>
      <c r="B793" s="1">
        <f t="shared" si="12"/>
        <v>44228</v>
      </c>
      <c r="C793" t="s">
        <v>34422</v>
      </c>
      <c r="D793" t="str">
        <f>VLOOKUP(C793,trend_sales_map!$A$2:$B$5,2,)</f>
        <v>coord_set</v>
      </c>
      <c r="E793">
        <v>4</v>
      </c>
      <c r="F793" t="s">
        <v>8</v>
      </c>
      <c r="G793" t="s">
        <v>5</v>
      </c>
    </row>
    <row r="794" spans="1:7">
      <c r="A794" s="1">
        <v>44234</v>
      </c>
      <c r="B794" s="1">
        <f t="shared" si="12"/>
        <v>44235</v>
      </c>
      <c r="C794" t="s">
        <v>34422</v>
      </c>
      <c r="D794" t="str">
        <f>VLOOKUP(C794,trend_sales_map!$A$2:$B$5,2,)</f>
        <v>coord_set</v>
      </c>
      <c r="E794">
        <v>0</v>
      </c>
      <c r="F794" t="s">
        <v>8</v>
      </c>
      <c r="G794" t="s">
        <v>5</v>
      </c>
    </row>
    <row r="795" spans="1:7">
      <c r="A795" s="1">
        <v>44241</v>
      </c>
      <c r="B795" s="1">
        <f t="shared" si="12"/>
        <v>44242</v>
      </c>
      <c r="C795" t="s">
        <v>34422</v>
      </c>
      <c r="D795" t="str">
        <f>VLOOKUP(C795,trend_sales_map!$A$2:$B$5,2,)</f>
        <v>coord_set</v>
      </c>
      <c r="E795">
        <v>0</v>
      </c>
      <c r="F795" t="s">
        <v>8</v>
      </c>
      <c r="G795" t="s">
        <v>5</v>
      </c>
    </row>
    <row r="796" spans="1:7">
      <c r="A796" s="1">
        <v>44248</v>
      </c>
      <c r="B796" s="1">
        <f t="shared" si="12"/>
        <v>44249</v>
      </c>
      <c r="C796" t="s">
        <v>34422</v>
      </c>
      <c r="D796" t="str">
        <f>VLOOKUP(C796,trend_sales_map!$A$2:$B$5,2,)</f>
        <v>coord_set</v>
      </c>
      <c r="E796">
        <v>0</v>
      </c>
      <c r="F796" t="s">
        <v>8</v>
      </c>
      <c r="G796" t="s">
        <v>5</v>
      </c>
    </row>
    <row r="797" spans="1:7">
      <c r="A797" s="1">
        <v>44255</v>
      </c>
      <c r="B797" s="1">
        <f t="shared" si="12"/>
        <v>44256</v>
      </c>
      <c r="C797" t="s">
        <v>34422</v>
      </c>
      <c r="D797" t="str">
        <f>VLOOKUP(C797,trend_sales_map!$A$2:$B$5,2,)</f>
        <v>coord_set</v>
      </c>
      <c r="E797">
        <v>0</v>
      </c>
      <c r="F797" t="s">
        <v>8</v>
      </c>
      <c r="G797" t="s">
        <v>5</v>
      </c>
    </row>
    <row r="798" spans="1:7">
      <c r="A798" s="1">
        <v>44262</v>
      </c>
      <c r="B798" s="1">
        <f t="shared" si="12"/>
        <v>44263</v>
      </c>
      <c r="C798" t="s">
        <v>34422</v>
      </c>
      <c r="D798" t="str">
        <f>VLOOKUP(C798,trend_sales_map!$A$2:$B$5,2,)</f>
        <v>coord_set</v>
      </c>
      <c r="E798">
        <v>4</v>
      </c>
      <c r="F798" t="s">
        <v>8</v>
      </c>
      <c r="G798" t="s">
        <v>5</v>
      </c>
    </row>
    <row r="799" spans="1:7">
      <c r="A799" s="1">
        <v>44269</v>
      </c>
      <c r="B799" s="1">
        <f t="shared" si="12"/>
        <v>44270</v>
      </c>
      <c r="C799" t="s">
        <v>34422</v>
      </c>
      <c r="D799" t="str">
        <f>VLOOKUP(C799,trend_sales_map!$A$2:$B$5,2,)</f>
        <v>coord_set</v>
      </c>
      <c r="E799">
        <v>0</v>
      </c>
      <c r="F799" t="s">
        <v>8</v>
      </c>
      <c r="G799" t="s">
        <v>5</v>
      </c>
    </row>
    <row r="800" spans="1:7">
      <c r="A800" s="1">
        <v>44276</v>
      </c>
      <c r="B800" s="1">
        <f t="shared" si="12"/>
        <v>44277</v>
      </c>
      <c r="C800" t="s">
        <v>34422</v>
      </c>
      <c r="D800" t="str">
        <f>VLOOKUP(C800,trend_sales_map!$A$2:$B$5,2,)</f>
        <v>coord_set</v>
      </c>
      <c r="E800">
        <v>0</v>
      </c>
      <c r="F800" t="s">
        <v>8</v>
      </c>
      <c r="G800" t="s">
        <v>5</v>
      </c>
    </row>
    <row r="801" spans="1:7">
      <c r="A801" s="1">
        <v>44283</v>
      </c>
      <c r="B801" s="1">
        <f t="shared" si="12"/>
        <v>44284</v>
      </c>
      <c r="C801" t="s">
        <v>34422</v>
      </c>
      <c r="D801" t="str">
        <f>VLOOKUP(C801,trend_sales_map!$A$2:$B$5,2,)</f>
        <v>coord_set</v>
      </c>
      <c r="E801">
        <v>0</v>
      </c>
      <c r="F801" t="s">
        <v>8</v>
      </c>
      <c r="G801" t="s">
        <v>5</v>
      </c>
    </row>
    <row r="802" spans="1:7">
      <c r="A802" s="1">
        <v>44290</v>
      </c>
      <c r="B802" s="1">
        <f t="shared" si="12"/>
        <v>44291</v>
      </c>
      <c r="C802" t="s">
        <v>34422</v>
      </c>
      <c r="D802" t="str">
        <f>VLOOKUP(C802,trend_sales_map!$A$2:$B$5,2,)</f>
        <v>coord_set</v>
      </c>
      <c r="E802">
        <v>4</v>
      </c>
      <c r="F802" t="s">
        <v>8</v>
      </c>
      <c r="G802" t="s">
        <v>5</v>
      </c>
    </row>
    <row r="803" spans="1:7">
      <c r="A803" s="1">
        <v>44297</v>
      </c>
      <c r="B803" s="1">
        <f t="shared" si="12"/>
        <v>44298</v>
      </c>
      <c r="C803" t="s">
        <v>34422</v>
      </c>
      <c r="D803" t="str">
        <f>VLOOKUP(C803,trend_sales_map!$A$2:$B$5,2,)</f>
        <v>coord_set</v>
      </c>
      <c r="E803">
        <v>0</v>
      </c>
      <c r="F803" t="s">
        <v>8</v>
      </c>
      <c r="G803" t="s">
        <v>5</v>
      </c>
    </row>
    <row r="804" spans="1:7">
      <c r="A804" s="1">
        <v>44304</v>
      </c>
      <c r="B804" s="1">
        <f t="shared" si="12"/>
        <v>44305</v>
      </c>
      <c r="C804" t="s">
        <v>34422</v>
      </c>
      <c r="D804" t="str">
        <f>VLOOKUP(C804,trend_sales_map!$A$2:$B$5,2,)</f>
        <v>coord_set</v>
      </c>
      <c r="E804">
        <v>0</v>
      </c>
      <c r="F804" t="s">
        <v>8</v>
      </c>
      <c r="G804" t="s">
        <v>5</v>
      </c>
    </row>
    <row r="805" spans="1:7">
      <c r="A805" s="1">
        <v>44311</v>
      </c>
      <c r="B805" s="1">
        <f t="shared" si="12"/>
        <v>44312</v>
      </c>
      <c r="C805" t="s">
        <v>34422</v>
      </c>
      <c r="D805" t="str">
        <f>VLOOKUP(C805,trend_sales_map!$A$2:$B$5,2,)</f>
        <v>coord_set</v>
      </c>
      <c r="E805">
        <v>0</v>
      </c>
      <c r="F805" t="s">
        <v>8</v>
      </c>
      <c r="G805" t="s">
        <v>5</v>
      </c>
    </row>
    <row r="806" spans="1:7">
      <c r="A806" s="1">
        <v>44318</v>
      </c>
      <c r="B806" s="1">
        <f t="shared" si="12"/>
        <v>44319</v>
      </c>
      <c r="C806" t="s">
        <v>34422</v>
      </c>
      <c r="D806" t="str">
        <f>VLOOKUP(C806,trend_sales_map!$A$2:$B$5,2,)</f>
        <v>coord_set</v>
      </c>
      <c r="E806">
        <v>0</v>
      </c>
      <c r="F806" t="s">
        <v>8</v>
      </c>
      <c r="G806" t="s">
        <v>5</v>
      </c>
    </row>
    <row r="807" spans="1:7">
      <c r="A807" s="1">
        <v>44325</v>
      </c>
      <c r="B807" s="1">
        <f t="shared" si="12"/>
        <v>44326</v>
      </c>
      <c r="C807" t="s">
        <v>34422</v>
      </c>
      <c r="D807" t="str">
        <f>VLOOKUP(C807,trend_sales_map!$A$2:$B$5,2,)</f>
        <v>coord_set</v>
      </c>
      <c r="E807">
        <v>0</v>
      </c>
      <c r="F807" t="s">
        <v>8</v>
      </c>
      <c r="G807" t="s">
        <v>5</v>
      </c>
    </row>
    <row r="808" spans="1:7">
      <c r="A808" s="1">
        <v>44332</v>
      </c>
      <c r="B808" s="1">
        <f t="shared" si="12"/>
        <v>44333</v>
      </c>
      <c r="C808" t="s">
        <v>34422</v>
      </c>
      <c r="D808" t="str">
        <f>VLOOKUP(C808,trend_sales_map!$A$2:$B$5,2,)</f>
        <v>coord_set</v>
      </c>
      <c r="E808">
        <v>0</v>
      </c>
      <c r="F808" t="s">
        <v>8</v>
      </c>
      <c r="G808" t="s">
        <v>5</v>
      </c>
    </row>
    <row r="809" spans="1:7">
      <c r="A809" s="1">
        <v>44339</v>
      </c>
      <c r="B809" s="1">
        <f t="shared" si="12"/>
        <v>44340</v>
      </c>
      <c r="C809" t="s">
        <v>34422</v>
      </c>
      <c r="D809" t="str">
        <f>VLOOKUP(C809,trend_sales_map!$A$2:$B$5,2,)</f>
        <v>coord_set</v>
      </c>
      <c r="E809">
        <v>0</v>
      </c>
      <c r="F809" t="s">
        <v>8</v>
      </c>
      <c r="G809" t="s">
        <v>5</v>
      </c>
    </row>
    <row r="810" spans="1:7">
      <c r="A810" s="1">
        <v>44346</v>
      </c>
      <c r="B810" s="1">
        <f t="shared" si="12"/>
        <v>44347</v>
      </c>
      <c r="C810" t="s">
        <v>34422</v>
      </c>
      <c r="D810" t="str">
        <f>VLOOKUP(C810,trend_sales_map!$A$2:$B$5,2,)</f>
        <v>coord_set</v>
      </c>
      <c r="E810">
        <v>0</v>
      </c>
      <c r="F810" t="s">
        <v>8</v>
      </c>
      <c r="G810" t="s">
        <v>5</v>
      </c>
    </row>
    <row r="811" spans="1:7">
      <c r="A811" s="1">
        <v>44353</v>
      </c>
      <c r="B811" s="1">
        <f t="shared" si="12"/>
        <v>44354</v>
      </c>
      <c r="C811" t="s">
        <v>34422</v>
      </c>
      <c r="D811" t="str">
        <f>VLOOKUP(C811,trend_sales_map!$A$2:$B$5,2,)</f>
        <v>coord_set</v>
      </c>
      <c r="E811">
        <v>4</v>
      </c>
      <c r="F811" t="s">
        <v>8</v>
      </c>
      <c r="G811" t="s">
        <v>5</v>
      </c>
    </row>
    <row r="812" spans="1:7">
      <c r="A812" s="1">
        <v>44360</v>
      </c>
      <c r="B812" s="1">
        <f t="shared" si="12"/>
        <v>44361</v>
      </c>
      <c r="C812" t="s">
        <v>34422</v>
      </c>
      <c r="D812" t="str">
        <f>VLOOKUP(C812,trend_sales_map!$A$2:$B$5,2,)</f>
        <v>coord_set</v>
      </c>
      <c r="E812">
        <v>0</v>
      </c>
      <c r="F812" t="s">
        <v>8</v>
      </c>
      <c r="G812" t="s">
        <v>5</v>
      </c>
    </row>
    <row r="813" spans="1:7">
      <c r="A813" s="1">
        <v>44367</v>
      </c>
      <c r="B813" s="1">
        <f t="shared" si="12"/>
        <v>44368</v>
      </c>
      <c r="C813" t="s">
        <v>34422</v>
      </c>
      <c r="D813" t="str">
        <f>VLOOKUP(C813,trend_sales_map!$A$2:$B$5,2,)</f>
        <v>coord_set</v>
      </c>
      <c r="E813">
        <v>0</v>
      </c>
      <c r="F813" t="s">
        <v>8</v>
      </c>
      <c r="G813" t="s">
        <v>5</v>
      </c>
    </row>
    <row r="814" spans="1:7">
      <c r="A814" s="1">
        <v>44374</v>
      </c>
      <c r="B814" s="1">
        <f t="shared" si="12"/>
        <v>44375</v>
      </c>
      <c r="C814" t="s">
        <v>34422</v>
      </c>
      <c r="D814" t="str">
        <f>VLOOKUP(C814,trend_sales_map!$A$2:$B$5,2,)</f>
        <v>coord_set</v>
      </c>
      <c r="E814">
        <v>0</v>
      </c>
      <c r="F814" t="s">
        <v>8</v>
      </c>
      <c r="G814" t="s">
        <v>5</v>
      </c>
    </row>
    <row r="815" spans="1:7">
      <c r="A815" s="1">
        <v>44381</v>
      </c>
      <c r="B815" s="1">
        <f t="shared" si="12"/>
        <v>44382</v>
      </c>
      <c r="C815" t="s">
        <v>34422</v>
      </c>
      <c r="D815" t="str">
        <f>VLOOKUP(C815,trend_sales_map!$A$2:$B$5,2,)</f>
        <v>coord_set</v>
      </c>
      <c r="E815">
        <v>0</v>
      </c>
      <c r="F815" t="s">
        <v>8</v>
      </c>
      <c r="G815" t="s">
        <v>5</v>
      </c>
    </row>
    <row r="816" spans="1:7">
      <c r="A816" s="1">
        <v>44388</v>
      </c>
      <c r="B816" s="1">
        <f t="shared" si="12"/>
        <v>44389</v>
      </c>
      <c r="C816" t="s">
        <v>34422</v>
      </c>
      <c r="D816" t="str">
        <f>VLOOKUP(C816,trend_sales_map!$A$2:$B$5,2,)</f>
        <v>coord_set</v>
      </c>
      <c r="E816">
        <v>5</v>
      </c>
      <c r="F816" t="s">
        <v>8</v>
      </c>
      <c r="G816" t="s">
        <v>5</v>
      </c>
    </row>
    <row r="817" spans="1:7">
      <c r="A817" s="1">
        <v>44395</v>
      </c>
      <c r="B817" s="1">
        <f t="shared" si="12"/>
        <v>44396</v>
      </c>
      <c r="C817" t="s">
        <v>34422</v>
      </c>
      <c r="D817" t="str">
        <f>VLOOKUP(C817,trend_sales_map!$A$2:$B$5,2,)</f>
        <v>coord_set</v>
      </c>
      <c r="E817">
        <v>5</v>
      </c>
      <c r="F817" t="s">
        <v>8</v>
      </c>
      <c r="G817" t="s">
        <v>5</v>
      </c>
    </row>
    <row r="818" spans="1:7">
      <c r="A818" s="1">
        <v>44402</v>
      </c>
      <c r="B818" s="1">
        <f t="shared" si="12"/>
        <v>44403</v>
      </c>
      <c r="C818" t="s">
        <v>34422</v>
      </c>
      <c r="D818" t="str">
        <f>VLOOKUP(C818,trend_sales_map!$A$2:$B$5,2,)</f>
        <v>coord_set</v>
      </c>
      <c r="E818">
        <v>4</v>
      </c>
      <c r="F818" t="s">
        <v>8</v>
      </c>
      <c r="G818" t="s">
        <v>5</v>
      </c>
    </row>
    <row r="819" spans="1:7">
      <c r="A819" s="1">
        <v>44409</v>
      </c>
      <c r="B819" s="1">
        <f t="shared" si="12"/>
        <v>44410</v>
      </c>
      <c r="C819" t="s">
        <v>34422</v>
      </c>
      <c r="D819" t="str">
        <f>VLOOKUP(C819,trend_sales_map!$A$2:$B$5,2,)</f>
        <v>coord_set</v>
      </c>
      <c r="E819">
        <v>0</v>
      </c>
      <c r="F819" t="s">
        <v>8</v>
      </c>
      <c r="G819" t="s">
        <v>5</v>
      </c>
    </row>
    <row r="820" spans="1:7">
      <c r="A820" s="1">
        <v>44416</v>
      </c>
      <c r="B820" s="1">
        <f t="shared" si="12"/>
        <v>44417</v>
      </c>
      <c r="C820" t="s">
        <v>34422</v>
      </c>
      <c r="D820" t="str">
        <f>VLOOKUP(C820,trend_sales_map!$A$2:$B$5,2,)</f>
        <v>coord_set</v>
      </c>
      <c r="E820">
        <v>4</v>
      </c>
      <c r="F820" t="s">
        <v>8</v>
      </c>
      <c r="G820" t="s">
        <v>5</v>
      </c>
    </row>
    <row r="821" spans="1:7">
      <c r="A821" s="1">
        <v>44423</v>
      </c>
      <c r="B821" s="1">
        <f t="shared" si="12"/>
        <v>44424</v>
      </c>
      <c r="C821" t="s">
        <v>34422</v>
      </c>
      <c r="D821" t="str">
        <f>VLOOKUP(C821,trend_sales_map!$A$2:$B$5,2,)</f>
        <v>coord_set</v>
      </c>
      <c r="E821">
        <v>4</v>
      </c>
      <c r="F821" t="s">
        <v>8</v>
      </c>
      <c r="G821" t="s">
        <v>5</v>
      </c>
    </row>
    <row r="822" spans="1:7">
      <c r="A822" s="1">
        <v>44430</v>
      </c>
      <c r="B822" s="1">
        <f t="shared" si="12"/>
        <v>44431</v>
      </c>
      <c r="C822" t="s">
        <v>34422</v>
      </c>
      <c r="D822" t="str">
        <f>VLOOKUP(C822,trend_sales_map!$A$2:$B$5,2,)</f>
        <v>coord_set</v>
      </c>
      <c r="E822">
        <v>0</v>
      </c>
      <c r="F822" t="s">
        <v>8</v>
      </c>
      <c r="G822" t="s">
        <v>5</v>
      </c>
    </row>
    <row r="823" spans="1:7">
      <c r="A823" s="1">
        <v>44437</v>
      </c>
      <c r="B823" s="1">
        <f t="shared" si="12"/>
        <v>44438</v>
      </c>
      <c r="C823" t="s">
        <v>34422</v>
      </c>
      <c r="D823" t="str">
        <f>VLOOKUP(C823,trend_sales_map!$A$2:$B$5,2,)</f>
        <v>coord_set</v>
      </c>
      <c r="E823">
        <v>4</v>
      </c>
      <c r="F823" t="s">
        <v>8</v>
      </c>
      <c r="G823" t="s">
        <v>5</v>
      </c>
    </row>
    <row r="824" spans="1:7">
      <c r="A824" s="1">
        <v>44444</v>
      </c>
      <c r="B824" s="1">
        <f t="shared" si="12"/>
        <v>44445</v>
      </c>
      <c r="C824" t="s">
        <v>34422</v>
      </c>
      <c r="D824" t="str">
        <f>VLOOKUP(C824,trend_sales_map!$A$2:$B$5,2,)</f>
        <v>coord_set</v>
      </c>
      <c r="E824">
        <v>0</v>
      </c>
      <c r="F824" t="s">
        <v>8</v>
      </c>
      <c r="G824" t="s">
        <v>5</v>
      </c>
    </row>
    <row r="825" spans="1:7">
      <c r="A825" s="1">
        <v>44451</v>
      </c>
      <c r="B825" s="1">
        <f t="shared" si="12"/>
        <v>44452</v>
      </c>
      <c r="C825" t="s">
        <v>34422</v>
      </c>
      <c r="D825" t="str">
        <f>VLOOKUP(C825,trend_sales_map!$A$2:$B$5,2,)</f>
        <v>coord_set</v>
      </c>
      <c r="E825">
        <v>4</v>
      </c>
      <c r="F825" t="s">
        <v>8</v>
      </c>
      <c r="G825" t="s">
        <v>5</v>
      </c>
    </row>
    <row r="826" spans="1:7">
      <c r="A826" s="1">
        <v>44458</v>
      </c>
      <c r="B826" s="1">
        <f t="shared" si="12"/>
        <v>44459</v>
      </c>
      <c r="C826" t="s">
        <v>34422</v>
      </c>
      <c r="D826" t="str">
        <f>VLOOKUP(C826,trend_sales_map!$A$2:$B$5,2,)</f>
        <v>coord_set</v>
      </c>
      <c r="E826">
        <v>0</v>
      </c>
      <c r="F826" t="s">
        <v>8</v>
      </c>
      <c r="G826" t="s">
        <v>5</v>
      </c>
    </row>
    <row r="827" spans="1:7">
      <c r="A827" s="1">
        <v>44465</v>
      </c>
      <c r="B827" s="1">
        <f t="shared" si="12"/>
        <v>44466</v>
      </c>
      <c r="C827" t="s">
        <v>34422</v>
      </c>
      <c r="D827" t="str">
        <f>VLOOKUP(C827,trend_sales_map!$A$2:$B$5,2,)</f>
        <v>coord_set</v>
      </c>
      <c r="E827">
        <v>0</v>
      </c>
      <c r="F827" t="s">
        <v>8</v>
      </c>
      <c r="G827" t="s">
        <v>5</v>
      </c>
    </row>
    <row r="828" spans="1:7">
      <c r="A828" s="1">
        <v>44472</v>
      </c>
      <c r="B828" s="1">
        <f t="shared" si="12"/>
        <v>44473</v>
      </c>
      <c r="C828" t="s">
        <v>34422</v>
      </c>
      <c r="D828" t="str">
        <f>VLOOKUP(C828,trend_sales_map!$A$2:$B$5,2,)</f>
        <v>coord_set</v>
      </c>
      <c r="E828">
        <v>4</v>
      </c>
      <c r="F828" t="s">
        <v>8</v>
      </c>
      <c r="G828" t="s">
        <v>5</v>
      </c>
    </row>
    <row r="829" spans="1:7">
      <c r="A829" s="1">
        <v>44479</v>
      </c>
      <c r="B829" s="1">
        <f t="shared" si="12"/>
        <v>44480</v>
      </c>
      <c r="C829" t="s">
        <v>34422</v>
      </c>
      <c r="D829" t="str">
        <f>VLOOKUP(C829,trend_sales_map!$A$2:$B$5,2,)</f>
        <v>coord_set</v>
      </c>
      <c r="E829">
        <v>0</v>
      </c>
      <c r="F829" t="s">
        <v>8</v>
      </c>
      <c r="G829" t="s">
        <v>5</v>
      </c>
    </row>
    <row r="830" spans="1:7">
      <c r="A830" s="1">
        <v>44486</v>
      </c>
      <c r="B830" s="1">
        <f t="shared" si="12"/>
        <v>44487</v>
      </c>
      <c r="C830" t="s">
        <v>34422</v>
      </c>
      <c r="D830" t="str">
        <f>VLOOKUP(C830,trend_sales_map!$A$2:$B$5,2,)</f>
        <v>coord_set</v>
      </c>
      <c r="E830">
        <v>0</v>
      </c>
      <c r="F830" t="s">
        <v>8</v>
      </c>
      <c r="G830" t="s">
        <v>5</v>
      </c>
    </row>
    <row r="831" spans="1:7">
      <c r="A831" s="1">
        <v>44493</v>
      </c>
      <c r="B831" s="1">
        <f t="shared" si="12"/>
        <v>44494</v>
      </c>
      <c r="C831" t="s">
        <v>34422</v>
      </c>
      <c r="D831" t="str">
        <f>VLOOKUP(C831,trend_sales_map!$A$2:$B$5,2,)</f>
        <v>coord_set</v>
      </c>
      <c r="E831">
        <v>6</v>
      </c>
      <c r="F831" t="s">
        <v>8</v>
      </c>
      <c r="G831" t="s">
        <v>5</v>
      </c>
    </row>
    <row r="832" spans="1:7">
      <c r="A832" s="1">
        <v>44500</v>
      </c>
      <c r="B832" s="1">
        <f t="shared" si="12"/>
        <v>44501</v>
      </c>
      <c r="C832" t="s">
        <v>34422</v>
      </c>
      <c r="D832" t="str">
        <f>VLOOKUP(C832,trend_sales_map!$A$2:$B$5,2,)</f>
        <v>coord_set</v>
      </c>
      <c r="E832">
        <v>0</v>
      </c>
      <c r="F832" t="s">
        <v>8</v>
      </c>
      <c r="G832" t="s">
        <v>5</v>
      </c>
    </row>
    <row r="833" spans="1:7">
      <c r="A833" s="1">
        <v>44507</v>
      </c>
      <c r="B833" s="1">
        <f t="shared" si="12"/>
        <v>44508</v>
      </c>
      <c r="C833" t="s">
        <v>34422</v>
      </c>
      <c r="D833" t="str">
        <f>VLOOKUP(C833,trend_sales_map!$A$2:$B$5,2,)</f>
        <v>coord_set</v>
      </c>
      <c r="E833">
        <v>5</v>
      </c>
      <c r="F833" t="s">
        <v>8</v>
      </c>
      <c r="G833" t="s">
        <v>5</v>
      </c>
    </row>
    <row r="834" spans="1:7">
      <c r="A834" s="1">
        <v>44514</v>
      </c>
      <c r="B834" s="1">
        <f t="shared" si="12"/>
        <v>44515</v>
      </c>
      <c r="C834" t="s">
        <v>34422</v>
      </c>
      <c r="D834" t="str">
        <f>VLOOKUP(C834,trend_sales_map!$A$2:$B$5,2,)</f>
        <v>coord_set</v>
      </c>
      <c r="E834">
        <v>6</v>
      </c>
      <c r="F834" t="s">
        <v>8</v>
      </c>
      <c r="G834" t="s">
        <v>5</v>
      </c>
    </row>
    <row r="835" spans="1:7">
      <c r="A835" s="1">
        <v>44521</v>
      </c>
      <c r="B835" s="1">
        <f t="shared" ref="B835:B898" si="13">A835+1</f>
        <v>44522</v>
      </c>
      <c r="C835" t="s">
        <v>34422</v>
      </c>
      <c r="D835" t="str">
        <f>VLOOKUP(C835,trend_sales_map!$A$2:$B$5,2,)</f>
        <v>coord_set</v>
      </c>
      <c r="E835">
        <v>0</v>
      </c>
      <c r="F835" t="s">
        <v>8</v>
      </c>
      <c r="G835" t="s">
        <v>5</v>
      </c>
    </row>
    <row r="836" spans="1:7">
      <c r="A836" s="1">
        <v>44528</v>
      </c>
      <c r="B836" s="1">
        <f t="shared" si="13"/>
        <v>44529</v>
      </c>
      <c r="C836" t="s">
        <v>34422</v>
      </c>
      <c r="D836" t="str">
        <f>VLOOKUP(C836,trend_sales_map!$A$2:$B$5,2,)</f>
        <v>coord_set</v>
      </c>
      <c r="E836">
        <v>0</v>
      </c>
      <c r="F836" t="s">
        <v>8</v>
      </c>
      <c r="G836" t="s">
        <v>5</v>
      </c>
    </row>
    <row r="837" spans="1:7">
      <c r="A837" s="1">
        <v>44535</v>
      </c>
      <c r="B837" s="1">
        <f t="shared" si="13"/>
        <v>44536</v>
      </c>
      <c r="C837" t="s">
        <v>34422</v>
      </c>
      <c r="D837" t="str">
        <f>VLOOKUP(C837,trend_sales_map!$A$2:$B$5,2,)</f>
        <v>coord_set</v>
      </c>
      <c r="E837">
        <v>0</v>
      </c>
      <c r="F837" t="s">
        <v>8</v>
      </c>
      <c r="G837" t="s">
        <v>5</v>
      </c>
    </row>
    <row r="838" spans="1:7">
      <c r="A838" s="1">
        <v>44542</v>
      </c>
      <c r="B838" s="1">
        <f t="shared" si="13"/>
        <v>44543</v>
      </c>
      <c r="C838" t="s">
        <v>34422</v>
      </c>
      <c r="D838" t="str">
        <f>VLOOKUP(C838,trend_sales_map!$A$2:$B$5,2,)</f>
        <v>coord_set</v>
      </c>
      <c r="E838">
        <v>5</v>
      </c>
      <c r="F838" t="s">
        <v>8</v>
      </c>
      <c r="G838" t="s">
        <v>5</v>
      </c>
    </row>
    <row r="839" spans="1:7">
      <c r="A839" s="1">
        <v>44549</v>
      </c>
      <c r="B839" s="1">
        <f t="shared" si="13"/>
        <v>44550</v>
      </c>
      <c r="C839" t="s">
        <v>34422</v>
      </c>
      <c r="D839" t="str">
        <f>VLOOKUP(C839,trend_sales_map!$A$2:$B$5,2,)</f>
        <v>coord_set</v>
      </c>
      <c r="E839">
        <v>6</v>
      </c>
      <c r="F839" t="s">
        <v>8</v>
      </c>
      <c r="G839" t="s">
        <v>5</v>
      </c>
    </row>
    <row r="840" spans="1:7">
      <c r="A840" s="1">
        <v>44556</v>
      </c>
      <c r="B840" s="1">
        <f t="shared" si="13"/>
        <v>44557</v>
      </c>
      <c r="C840" t="s">
        <v>34422</v>
      </c>
      <c r="D840" t="str">
        <f>VLOOKUP(C840,trend_sales_map!$A$2:$B$5,2,)</f>
        <v>coord_set</v>
      </c>
      <c r="E840">
        <v>5</v>
      </c>
      <c r="F840" t="s">
        <v>8</v>
      </c>
      <c r="G840" t="s">
        <v>5</v>
      </c>
    </row>
    <row r="841" spans="1:7">
      <c r="A841" s="1">
        <v>44563</v>
      </c>
      <c r="B841" s="1">
        <f t="shared" si="13"/>
        <v>44564</v>
      </c>
      <c r="C841" t="s">
        <v>34422</v>
      </c>
      <c r="D841" t="str">
        <f>VLOOKUP(C841,trend_sales_map!$A$2:$B$5,2,)</f>
        <v>coord_set</v>
      </c>
      <c r="E841">
        <v>5</v>
      </c>
      <c r="F841" t="s">
        <v>8</v>
      </c>
      <c r="G841" t="s">
        <v>5</v>
      </c>
    </row>
    <row r="842" spans="1:7">
      <c r="A842" s="1">
        <v>44570</v>
      </c>
      <c r="B842" s="1">
        <f t="shared" si="13"/>
        <v>44571</v>
      </c>
      <c r="C842" t="s">
        <v>34422</v>
      </c>
      <c r="D842" t="str">
        <f>VLOOKUP(C842,trend_sales_map!$A$2:$B$5,2,)</f>
        <v>coord_set</v>
      </c>
      <c r="E842">
        <v>0</v>
      </c>
      <c r="F842" t="s">
        <v>8</v>
      </c>
      <c r="G842" t="s">
        <v>5</v>
      </c>
    </row>
    <row r="843" spans="1:7">
      <c r="A843" s="1">
        <v>44577</v>
      </c>
      <c r="B843" s="1">
        <f t="shared" si="13"/>
        <v>44578</v>
      </c>
      <c r="C843" t="s">
        <v>34422</v>
      </c>
      <c r="D843" t="str">
        <f>VLOOKUP(C843,trend_sales_map!$A$2:$B$5,2,)</f>
        <v>coord_set</v>
      </c>
      <c r="E843">
        <v>5</v>
      </c>
      <c r="F843" t="s">
        <v>8</v>
      </c>
      <c r="G843" t="s">
        <v>5</v>
      </c>
    </row>
    <row r="844" spans="1:7">
      <c r="A844" s="1">
        <v>44584</v>
      </c>
      <c r="B844" s="1">
        <f t="shared" si="13"/>
        <v>44585</v>
      </c>
      <c r="C844" t="s">
        <v>34422</v>
      </c>
      <c r="D844" t="str">
        <f>VLOOKUP(C844,trend_sales_map!$A$2:$B$5,2,)</f>
        <v>coord_set</v>
      </c>
      <c r="E844">
        <v>5</v>
      </c>
      <c r="F844" t="s">
        <v>8</v>
      </c>
      <c r="G844" t="s">
        <v>5</v>
      </c>
    </row>
    <row r="845" spans="1:7">
      <c r="A845" s="1">
        <v>44591</v>
      </c>
      <c r="B845" s="1">
        <f t="shared" si="13"/>
        <v>44592</v>
      </c>
      <c r="C845" t="s">
        <v>34422</v>
      </c>
      <c r="D845" t="str">
        <f>VLOOKUP(C845,trend_sales_map!$A$2:$B$5,2,)</f>
        <v>coord_set</v>
      </c>
      <c r="E845">
        <v>5</v>
      </c>
      <c r="F845" t="s">
        <v>8</v>
      </c>
      <c r="G845" t="s">
        <v>5</v>
      </c>
    </row>
    <row r="846" spans="1:7">
      <c r="A846" s="1">
        <v>44598</v>
      </c>
      <c r="B846" s="1">
        <f t="shared" si="13"/>
        <v>44599</v>
      </c>
      <c r="C846" t="s">
        <v>34422</v>
      </c>
      <c r="D846" t="str">
        <f>VLOOKUP(C846,trend_sales_map!$A$2:$B$5,2,)</f>
        <v>coord_set</v>
      </c>
      <c r="E846">
        <v>4</v>
      </c>
      <c r="F846" t="s">
        <v>8</v>
      </c>
      <c r="G846" t="s">
        <v>5</v>
      </c>
    </row>
    <row r="847" spans="1:7">
      <c r="A847" s="1">
        <v>44605</v>
      </c>
      <c r="B847" s="1">
        <f t="shared" si="13"/>
        <v>44606</v>
      </c>
      <c r="C847" t="s">
        <v>34422</v>
      </c>
      <c r="D847" t="str">
        <f>VLOOKUP(C847,trend_sales_map!$A$2:$B$5,2,)</f>
        <v>coord_set</v>
      </c>
      <c r="E847">
        <v>5</v>
      </c>
      <c r="F847" t="s">
        <v>8</v>
      </c>
      <c r="G847" t="s">
        <v>5</v>
      </c>
    </row>
    <row r="848" spans="1:7">
      <c r="A848" s="1">
        <v>44612</v>
      </c>
      <c r="B848" s="1">
        <f t="shared" si="13"/>
        <v>44613</v>
      </c>
      <c r="C848" t="s">
        <v>34422</v>
      </c>
      <c r="D848" t="str">
        <f>VLOOKUP(C848,trend_sales_map!$A$2:$B$5,2,)</f>
        <v>coord_set</v>
      </c>
      <c r="E848">
        <v>6</v>
      </c>
      <c r="F848" t="s">
        <v>8</v>
      </c>
      <c r="G848" t="s">
        <v>5</v>
      </c>
    </row>
    <row r="849" spans="1:7">
      <c r="A849" s="1">
        <v>44619</v>
      </c>
      <c r="B849" s="1">
        <f t="shared" si="13"/>
        <v>44620</v>
      </c>
      <c r="C849" t="s">
        <v>34422</v>
      </c>
      <c r="D849" t="str">
        <f>VLOOKUP(C849,trend_sales_map!$A$2:$B$5,2,)</f>
        <v>coord_set</v>
      </c>
      <c r="E849">
        <v>7</v>
      </c>
      <c r="F849" t="s">
        <v>8</v>
      </c>
      <c r="G849" t="s">
        <v>5</v>
      </c>
    </row>
    <row r="850" spans="1:7">
      <c r="A850" s="1">
        <v>44626</v>
      </c>
      <c r="B850" s="1">
        <f t="shared" si="13"/>
        <v>44627</v>
      </c>
      <c r="C850" t="s">
        <v>34422</v>
      </c>
      <c r="D850" t="str">
        <f>VLOOKUP(C850,trend_sales_map!$A$2:$B$5,2,)</f>
        <v>coord_set</v>
      </c>
      <c r="E850">
        <v>8</v>
      </c>
      <c r="F850" t="s">
        <v>8</v>
      </c>
      <c r="G850" t="s">
        <v>5</v>
      </c>
    </row>
    <row r="851" spans="1:7">
      <c r="A851" s="1">
        <v>44633</v>
      </c>
      <c r="B851" s="1">
        <f t="shared" si="13"/>
        <v>44634</v>
      </c>
      <c r="C851" t="s">
        <v>34422</v>
      </c>
      <c r="D851" t="str">
        <f>VLOOKUP(C851,trend_sales_map!$A$2:$B$5,2,)</f>
        <v>coord_set</v>
      </c>
      <c r="E851">
        <v>4</v>
      </c>
      <c r="F851" t="s">
        <v>8</v>
      </c>
      <c r="G851" t="s">
        <v>5</v>
      </c>
    </row>
    <row r="852" spans="1:7">
      <c r="A852" s="1">
        <v>44640</v>
      </c>
      <c r="B852" s="1">
        <f t="shared" si="13"/>
        <v>44641</v>
      </c>
      <c r="C852" t="s">
        <v>34422</v>
      </c>
      <c r="D852" t="str">
        <f>VLOOKUP(C852,trend_sales_map!$A$2:$B$5,2,)</f>
        <v>coord_set</v>
      </c>
      <c r="E852">
        <v>8</v>
      </c>
      <c r="F852" t="s">
        <v>8</v>
      </c>
      <c r="G852" t="s">
        <v>5</v>
      </c>
    </row>
    <row r="853" spans="1:7">
      <c r="A853" s="1">
        <v>44647</v>
      </c>
      <c r="B853" s="1">
        <f t="shared" si="13"/>
        <v>44648</v>
      </c>
      <c r="C853" t="s">
        <v>34422</v>
      </c>
      <c r="D853" t="str">
        <f>VLOOKUP(C853,trend_sales_map!$A$2:$B$5,2,)</f>
        <v>coord_set</v>
      </c>
      <c r="E853">
        <v>4</v>
      </c>
      <c r="F853" t="s">
        <v>8</v>
      </c>
      <c r="G853" t="s">
        <v>5</v>
      </c>
    </row>
    <row r="854" spans="1:7">
      <c r="A854" s="1">
        <v>44654</v>
      </c>
      <c r="B854" s="1">
        <f t="shared" si="13"/>
        <v>44655</v>
      </c>
      <c r="C854" t="s">
        <v>34422</v>
      </c>
      <c r="D854" t="str">
        <f>VLOOKUP(C854,trend_sales_map!$A$2:$B$5,2,)</f>
        <v>coord_set</v>
      </c>
      <c r="E854">
        <v>5</v>
      </c>
      <c r="F854" t="s">
        <v>8</v>
      </c>
      <c r="G854" t="s">
        <v>5</v>
      </c>
    </row>
    <row r="855" spans="1:7">
      <c r="A855" s="1">
        <v>44661</v>
      </c>
      <c r="B855" s="1">
        <f t="shared" si="13"/>
        <v>44662</v>
      </c>
      <c r="C855" t="s">
        <v>34422</v>
      </c>
      <c r="D855" t="str">
        <f>VLOOKUP(C855,trend_sales_map!$A$2:$B$5,2,)</f>
        <v>coord_set</v>
      </c>
      <c r="E855">
        <v>5</v>
      </c>
      <c r="F855" t="s">
        <v>8</v>
      </c>
      <c r="G855" t="s">
        <v>5</v>
      </c>
    </row>
    <row r="856" spans="1:7">
      <c r="A856" s="1">
        <v>44668</v>
      </c>
      <c r="B856" s="1">
        <f t="shared" si="13"/>
        <v>44669</v>
      </c>
      <c r="C856" t="s">
        <v>34422</v>
      </c>
      <c r="D856" t="str">
        <f>VLOOKUP(C856,trend_sales_map!$A$2:$B$5,2,)</f>
        <v>coord_set</v>
      </c>
      <c r="E856">
        <v>4</v>
      </c>
      <c r="F856" t="s">
        <v>8</v>
      </c>
      <c r="G856" t="s">
        <v>5</v>
      </c>
    </row>
    <row r="857" spans="1:7">
      <c r="A857" s="1">
        <v>44675</v>
      </c>
      <c r="B857" s="1">
        <f t="shared" si="13"/>
        <v>44676</v>
      </c>
      <c r="C857" t="s">
        <v>34422</v>
      </c>
      <c r="D857" t="str">
        <f>VLOOKUP(C857,trend_sales_map!$A$2:$B$5,2,)</f>
        <v>coord_set</v>
      </c>
      <c r="E857">
        <v>5</v>
      </c>
      <c r="F857" t="s">
        <v>8</v>
      </c>
      <c r="G857" t="s">
        <v>5</v>
      </c>
    </row>
    <row r="858" spans="1:7">
      <c r="A858" s="1">
        <v>44682</v>
      </c>
      <c r="B858" s="1">
        <f t="shared" si="13"/>
        <v>44683</v>
      </c>
      <c r="C858" t="s">
        <v>34422</v>
      </c>
      <c r="D858" t="str">
        <f>VLOOKUP(C858,trend_sales_map!$A$2:$B$5,2,)</f>
        <v>coord_set</v>
      </c>
      <c r="E858">
        <v>4</v>
      </c>
      <c r="F858" t="s">
        <v>8</v>
      </c>
      <c r="G858" t="s">
        <v>5</v>
      </c>
    </row>
    <row r="859" spans="1:7">
      <c r="A859" s="1">
        <v>44689</v>
      </c>
      <c r="B859" s="1">
        <f t="shared" si="13"/>
        <v>44690</v>
      </c>
      <c r="C859" t="s">
        <v>34422</v>
      </c>
      <c r="D859" t="str">
        <f>VLOOKUP(C859,trend_sales_map!$A$2:$B$5,2,)</f>
        <v>coord_set</v>
      </c>
      <c r="E859">
        <v>4</v>
      </c>
      <c r="F859" t="s">
        <v>8</v>
      </c>
      <c r="G859" t="s">
        <v>5</v>
      </c>
    </row>
    <row r="860" spans="1:7">
      <c r="A860" s="1">
        <v>44696</v>
      </c>
      <c r="B860" s="1">
        <f t="shared" si="13"/>
        <v>44697</v>
      </c>
      <c r="C860" t="s">
        <v>34422</v>
      </c>
      <c r="D860" t="str">
        <f>VLOOKUP(C860,trend_sales_map!$A$2:$B$5,2,)</f>
        <v>coord_set</v>
      </c>
      <c r="E860">
        <v>7</v>
      </c>
      <c r="F860" t="s">
        <v>8</v>
      </c>
      <c r="G860" t="s">
        <v>5</v>
      </c>
    </row>
    <row r="861" spans="1:7">
      <c r="A861" s="1">
        <v>44703</v>
      </c>
      <c r="B861" s="1">
        <f t="shared" si="13"/>
        <v>44704</v>
      </c>
      <c r="C861" t="s">
        <v>34422</v>
      </c>
      <c r="D861" t="str">
        <f>VLOOKUP(C861,trend_sales_map!$A$2:$B$5,2,)</f>
        <v>coord_set</v>
      </c>
      <c r="E861">
        <v>5</v>
      </c>
      <c r="F861" t="s">
        <v>8</v>
      </c>
      <c r="G861" t="s">
        <v>5</v>
      </c>
    </row>
    <row r="862" spans="1:7">
      <c r="A862" s="1">
        <v>44710</v>
      </c>
      <c r="B862" s="1">
        <f t="shared" si="13"/>
        <v>44711</v>
      </c>
      <c r="C862" t="s">
        <v>34422</v>
      </c>
      <c r="D862" t="str">
        <f>VLOOKUP(C862,trend_sales_map!$A$2:$B$5,2,)</f>
        <v>coord_set</v>
      </c>
      <c r="E862">
        <v>6</v>
      </c>
      <c r="F862" t="s">
        <v>8</v>
      </c>
      <c r="G862" t="s">
        <v>5</v>
      </c>
    </row>
    <row r="863" spans="1:7">
      <c r="A863" s="1">
        <v>44717</v>
      </c>
      <c r="B863" s="1">
        <f t="shared" si="13"/>
        <v>44718</v>
      </c>
      <c r="C863" t="s">
        <v>34422</v>
      </c>
      <c r="D863" t="str">
        <f>VLOOKUP(C863,trend_sales_map!$A$2:$B$5,2,)</f>
        <v>coord_set</v>
      </c>
      <c r="E863">
        <v>5</v>
      </c>
      <c r="F863" t="s">
        <v>8</v>
      </c>
      <c r="G863" t="s">
        <v>5</v>
      </c>
    </row>
    <row r="864" spans="1:7">
      <c r="A864" s="1">
        <v>44724</v>
      </c>
      <c r="B864" s="1">
        <f t="shared" si="13"/>
        <v>44725</v>
      </c>
      <c r="C864" t="s">
        <v>34422</v>
      </c>
      <c r="D864" t="str">
        <f>VLOOKUP(C864,trend_sales_map!$A$2:$B$5,2,)</f>
        <v>coord_set</v>
      </c>
      <c r="E864">
        <v>6</v>
      </c>
      <c r="F864" t="s">
        <v>8</v>
      </c>
      <c r="G864" t="s">
        <v>5</v>
      </c>
    </row>
    <row r="865" spans="1:7">
      <c r="A865" s="1">
        <v>44731</v>
      </c>
      <c r="B865" s="1">
        <f t="shared" si="13"/>
        <v>44732</v>
      </c>
      <c r="C865" t="s">
        <v>34422</v>
      </c>
      <c r="D865" t="str">
        <f>VLOOKUP(C865,trend_sales_map!$A$2:$B$5,2,)</f>
        <v>coord_set</v>
      </c>
      <c r="E865">
        <v>9</v>
      </c>
      <c r="F865" t="s">
        <v>8</v>
      </c>
      <c r="G865" t="s">
        <v>5</v>
      </c>
    </row>
    <row r="866" spans="1:7">
      <c r="A866" s="1">
        <v>44738</v>
      </c>
      <c r="B866" s="1">
        <f t="shared" si="13"/>
        <v>44739</v>
      </c>
      <c r="C866" t="s">
        <v>34422</v>
      </c>
      <c r="D866" t="str">
        <f>VLOOKUP(C866,trend_sales_map!$A$2:$B$5,2,)</f>
        <v>coord_set</v>
      </c>
      <c r="E866">
        <v>6</v>
      </c>
      <c r="F866" t="s">
        <v>8</v>
      </c>
      <c r="G866" t="s">
        <v>5</v>
      </c>
    </row>
    <row r="867" spans="1:7">
      <c r="A867" s="1">
        <v>44745</v>
      </c>
      <c r="B867" s="1">
        <f t="shared" si="13"/>
        <v>44746</v>
      </c>
      <c r="C867" t="s">
        <v>34422</v>
      </c>
      <c r="D867" t="str">
        <f>VLOOKUP(C867,trend_sales_map!$A$2:$B$5,2,)</f>
        <v>coord_set</v>
      </c>
      <c r="E867">
        <v>6</v>
      </c>
      <c r="F867" t="s">
        <v>8</v>
      </c>
      <c r="G867" t="s">
        <v>5</v>
      </c>
    </row>
    <row r="868" spans="1:7">
      <c r="A868" s="1">
        <v>44752</v>
      </c>
      <c r="B868" s="1">
        <f t="shared" si="13"/>
        <v>44753</v>
      </c>
      <c r="C868" t="s">
        <v>34422</v>
      </c>
      <c r="D868" t="str">
        <f>VLOOKUP(C868,trend_sales_map!$A$2:$B$5,2,)</f>
        <v>coord_set</v>
      </c>
      <c r="E868">
        <v>8</v>
      </c>
      <c r="F868" t="s">
        <v>8</v>
      </c>
      <c r="G868" t="s">
        <v>5</v>
      </c>
    </row>
    <row r="869" spans="1:7">
      <c r="A869" s="1">
        <v>44759</v>
      </c>
      <c r="B869" s="1">
        <f t="shared" si="13"/>
        <v>44760</v>
      </c>
      <c r="C869" t="s">
        <v>34422</v>
      </c>
      <c r="D869" t="str">
        <f>VLOOKUP(C869,trend_sales_map!$A$2:$B$5,2,)</f>
        <v>coord_set</v>
      </c>
      <c r="E869">
        <v>9</v>
      </c>
      <c r="F869" t="s">
        <v>8</v>
      </c>
      <c r="G869" t="s">
        <v>5</v>
      </c>
    </row>
    <row r="870" spans="1:7">
      <c r="A870" s="1">
        <v>44766</v>
      </c>
      <c r="B870" s="1">
        <f t="shared" si="13"/>
        <v>44767</v>
      </c>
      <c r="C870" t="s">
        <v>34422</v>
      </c>
      <c r="D870" t="str">
        <f>VLOOKUP(C870,trend_sales_map!$A$2:$B$5,2,)</f>
        <v>coord_set</v>
      </c>
      <c r="E870">
        <v>9</v>
      </c>
      <c r="F870" t="s">
        <v>8</v>
      </c>
      <c r="G870" t="s">
        <v>5</v>
      </c>
    </row>
    <row r="871" spans="1:7">
      <c r="A871" s="1">
        <v>44773</v>
      </c>
      <c r="B871" s="1">
        <f t="shared" si="13"/>
        <v>44774</v>
      </c>
      <c r="C871" t="s">
        <v>34422</v>
      </c>
      <c r="D871" t="str">
        <f>VLOOKUP(C871,trend_sales_map!$A$2:$B$5,2,)</f>
        <v>coord_set</v>
      </c>
      <c r="E871">
        <v>9</v>
      </c>
      <c r="F871" t="s">
        <v>8</v>
      </c>
      <c r="G871" t="s">
        <v>5</v>
      </c>
    </row>
    <row r="872" spans="1:7">
      <c r="A872" s="1">
        <v>44780</v>
      </c>
      <c r="B872" s="1">
        <f t="shared" si="13"/>
        <v>44781</v>
      </c>
      <c r="C872" t="s">
        <v>34422</v>
      </c>
      <c r="D872" t="str">
        <f>VLOOKUP(C872,trend_sales_map!$A$2:$B$5,2,)</f>
        <v>coord_set</v>
      </c>
      <c r="E872">
        <v>8</v>
      </c>
      <c r="F872" t="s">
        <v>8</v>
      </c>
      <c r="G872" t="s">
        <v>5</v>
      </c>
    </row>
    <row r="873" spans="1:7">
      <c r="A873" s="1">
        <v>44787</v>
      </c>
      <c r="B873" s="1">
        <f t="shared" si="13"/>
        <v>44788</v>
      </c>
      <c r="C873" t="s">
        <v>34422</v>
      </c>
      <c r="D873" t="str">
        <f>VLOOKUP(C873,trend_sales_map!$A$2:$B$5,2,)</f>
        <v>coord_set</v>
      </c>
      <c r="E873">
        <v>10</v>
      </c>
      <c r="F873" t="s">
        <v>8</v>
      </c>
      <c r="G873" t="s">
        <v>5</v>
      </c>
    </row>
    <row r="874" spans="1:7">
      <c r="A874" s="1">
        <v>44794</v>
      </c>
      <c r="B874" s="1">
        <f t="shared" si="13"/>
        <v>44795</v>
      </c>
      <c r="C874" t="s">
        <v>34422</v>
      </c>
      <c r="D874" t="str">
        <f>VLOOKUP(C874,trend_sales_map!$A$2:$B$5,2,)</f>
        <v>coord_set</v>
      </c>
      <c r="E874">
        <v>6</v>
      </c>
      <c r="F874" t="s">
        <v>8</v>
      </c>
      <c r="G874" t="s">
        <v>5</v>
      </c>
    </row>
    <row r="875" spans="1:7">
      <c r="A875" s="1">
        <v>44801</v>
      </c>
      <c r="B875" s="1">
        <f t="shared" si="13"/>
        <v>44802</v>
      </c>
      <c r="C875" t="s">
        <v>34422</v>
      </c>
      <c r="D875" t="str">
        <f>VLOOKUP(C875,trend_sales_map!$A$2:$B$5,2,)</f>
        <v>coord_set</v>
      </c>
      <c r="E875">
        <v>6</v>
      </c>
      <c r="F875" t="s">
        <v>8</v>
      </c>
      <c r="G875" t="s">
        <v>5</v>
      </c>
    </row>
    <row r="876" spans="1:7">
      <c r="A876" s="1">
        <v>44808</v>
      </c>
      <c r="B876" s="1">
        <f t="shared" si="13"/>
        <v>44809</v>
      </c>
      <c r="C876" t="s">
        <v>34422</v>
      </c>
      <c r="D876" t="str">
        <f>VLOOKUP(C876,trend_sales_map!$A$2:$B$5,2,)</f>
        <v>coord_set</v>
      </c>
      <c r="E876">
        <v>7</v>
      </c>
      <c r="F876" t="s">
        <v>8</v>
      </c>
      <c r="G876" t="s">
        <v>5</v>
      </c>
    </row>
    <row r="877" spans="1:7">
      <c r="A877" s="1">
        <v>44815</v>
      </c>
      <c r="B877" s="1">
        <f t="shared" si="13"/>
        <v>44816</v>
      </c>
      <c r="C877" t="s">
        <v>34422</v>
      </c>
      <c r="D877" t="str">
        <f>VLOOKUP(C877,trend_sales_map!$A$2:$B$5,2,)</f>
        <v>coord_set</v>
      </c>
      <c r="E877">
        <v>10</v>
      </c>
      <c r="F877" t="s">
        <v>8</v>
      </c>
      <c r="G877" t="s">
        <v>5</v>
      </c>
    </row>
    <row r="878" spans="1:7">
      <c r="A878" s="1">
        <v>44822</v>
      </c>
      <c r="B878" s="1">
        <f t="shared" si="13"/>
        <v>44823</v>
      </c>
      <c r="C878" t="s">
        <v>34422</v>
      </c>
      <c r="D878" t="str">
        <f>VLOOKUP(C878,trend_sales_map!$A$2:$B$5,2,)</f>
        <v>coord_set</v>
      </c>
      <c r="E878">
        <v>11</v>
      </c>
      <c r="F878" t="s">
        <v>8</v>
      </c>
      <c r="G878" t="s">
        <v>5</v>
      </c>
    </row>
    <row r="879" spans="1:7">
      <c r="A879" s="1">
        <v>44829</v>
      </c>
      <c r="B879" s="1">
        <f t="shared" si="13"/>
        <v>44830</v>
      </c>
      <c r="C879" t="s">
        <v>34422</v>
      </c>
      <c r="D879" t="str">
        <f>VLOOKUP(C879,trend_sales_map!$A$2:$B$5,2,)</f>
        <v>coord_set</v>
      </c>
      <c r="E879">
        <v>10</v>
      </c>
      <c r="F879" t="s">
        <v>8</v>
      </c>
      <c r="G879" t="s">
        <v>5</v>
      </c>
    </row>
    <row r="880" spans="1:7">
      <c r="A880" s="1">
        <v>44836</v>
      </c>
      <c r="B880" s="1">
        <f t="shared" si="13"/>
        <v>44837</v>
      </c>
      <c r="C880" t="s">
        <v>34422</v>
      </c>
      <c r="D880" t="str">
        <f>VLOOKUP(C880,trend_sales_map!$A$2:$B$5,2,)</f>
        <v>coord_set</v>
      </c>
      <c r="E880">
        <v>7</v>
      </c>
      <c r="F880" t="s">
        <v>8</v>
      </c>
      <c r="G880" t="s">
        <v>5</v>
      </c>
    </row>
    <row r="881" spans="1:7">
      <c r="A881" s="1">
        <v>44843</v>
      </c>
      <c r="B881" s="1">
        <f t="shared" si="13"/>
        <v>44844</v>
      </c>
      <c r="C881" t="s">
        <v>34422</v>
      </c>
      <c r="D881" t="str">
        <f>VLOOKUP(C881,trend_sales_map!$A$2:$B$5,2,)</f>
        <v>coord_set</v>
      </c>
      <c r="E881">
        <v>11</v>
      </c>
      <c r="F881" t="s">
        <v>8</v>
      </c>
      <c r="G881" t="s">
        <v>5</v>
      </c>
    </row>
    <row r="882" spans="1:7">
      <c r="A882" s="1">
        <v>44850</v>
      </c>
      <c r="B882" s="1">
        <f t="shared" si="13"/>
        <v>44851</v>
      </c>
      <c r="C882" t="s">
        <v>34422</v>
      </c>
      <c r="D882" t="str">
        <f>VLOOKUP(C882,trend_sales_map!$A$2:$B$5,2,)</f>
        <v>coord_set</v>
      </c>
      <c r="E882">
        <v>8</v>
      </c>
      <c r="F882" t="s">
        <v>8</v>
      </c>
      <c r="G882" t="s">
        <v>5</v>
      </c>
    </row>
    <row r="883" spans="1:7">
      <c r="A883" s="1">
        <v>44857</v>
      </c>
      <c r="B883" s="1">
        <f t="shared" si="13"/>
        <v>44858</v>
      </c>
      <c r="C883" t="s">
        <v>34422</v>
      </c>
      <c r="D883" t="str">
        <f>VLOOKUP(C883,trend_sales_map!$A$2:$B$5,2,)</f>
        <v>coord_set</v>
      </c>
      <c r="E883">
        <v>10</v>
      </c>
      <c r="F883" t="s">
        <v>8</v>
      </c>
      <c r="G883" t="s">
        <v>5</v>
      </c>
    </row>
    <row r="884" spans="1:7">
      <c r="A884" s="1">
        <v>44864</v>
      </c>
      <c r="B884" s="1">
        <f t="shared" si="13"/>
        <v>44865</v>
      </c>
      <c r="C884" t="s">
        <v>34422</v>
      </c>
      <c r="D884" t="str">
        <f>VLOOKUP(C884,trend_sales_map!$A$2:$B$5,2,)</f>
        <v>coord_set</v>
      </c>
      <c r="E884">
        <v>12</v>
      </c>
      <c r="F884" t="s">
        <v>8</v>
      </c>
      <c r="G884" t="s">
        <v>5</v>
      </c>
    </row>
    <row r="885" spans="1:7">
      <c r="A885" s="1">
        <v>44871</v>
      </c>
      <c r="B885" s="1">
        <f t="shared" si="13"/>
        <v>44872</v>
      </c>
      <c r="C885" t="s">
        <v>34422</v>
      </c>
      <c r="D885" t="str">
        <f>VLOOKUP(C885,trend_sales_map!$A$2:$B$5,2,)</f>
        <v>coord_set</v>
      </c>
      <c r="E885">
        <v>11</v>
      </c>
      <c r="F885" t="s">
        <v>8</v>
      </c>
      <c r="G885" t="s">
        <v>5</v>
      </c>
    </row>
    <row r="886" spans="1:7">
      <c r="A886" s="1">
        <v>44878</v>
      </c>
      <c r="B886" s="1">
        <f t="shared" si="13"/>
        <v>44879</v>
      </c>
      <c r="C886" t="s">
        <v>34422</v>
      </c>
      <c r="D886" t="str">
        <f>VLOOKUP(C886,trend_sales_map!$A$2:$B$5,2,)</f>
        <v>coord_set</v>
      </c>
      <c r="E886">
        <v>13</v>
      </c>
      <c r="F886" t="s">
        <v>8</v>
      </c>
      <c r="G886" t="s">
        <v>5</v>
      </c>
    </row>
    <row r="887" spans="1:7">
      <c r="A887" s="1">
        <v>44885</v>
      </c>
      <c r="B887" s="1">
        <f t="shared" si="13"/>
        <v>44886</v>
      </c>
      <c r="C887" t="s">
        <v>34422</v>
      </c>
      <c r="D887" t="str">
        <f>VLOOKUP(C887,trend_sales_map!$A$2:$B$5,2,)</f>
        <v>coord_set</v>
      </c>
      <c r="E887">
        <v>12</v>
      </c>
      <c r="F887" t="s">
        <v>8</v>
      </c>
      <c r="G887" t="s">
        <v>5</v>
      </c>
    </row>
    <row r="888" spans="1:7">
      <c r="A888" s="1">
        <v>44892</v>
      </c>
      <c r="B888" s="1">
        <f t="shared" si="13"/>
        <v>44893</v>
      </c>
      <c r="C888" t="s">
        <v>34422</v>
      </c>
      <c r="D888" t="str">
        <f>VLOOKUP(C888,trend_sales_map!$A$2:$B$5,2,)</f>
        <v>coord_set</v>
      </c>
      <c r="E888">
        <v>12</v>
      </c>
      <c r="F888" t="s">
        <v>8</v>
      </c>
      <c r="G888" t="s">
        <v>5</v>
      </c>
    </row>
    <row r="889" spans="1:7">
      <c r="A889" s="1">
        <v>44899</v>
      </c>
      <c r="B889" s="1">
        <f t="shared" si="13"/>
        <v>44900</v>
      </c>
      <c r="C889" t="s">
        <v>34422</v>
      </c>
      <c r="D889" t="str">
        <f>VLOOKUP(C889,trend_sales_map!$A$2:$B$5,2,)</f>
        <v>coord_set</v>
      </c>
      <c r="E889">
        <v>11</v>
      </c>
      <c r="F889" t="s">
        <v>8</v>
      </c>
      <c r="G889" t="s">
        <v>5</v>
      </c>
    </row>
    <row r="890" spans="1:7">
      <c r="A890" s="1">
        <v>44906</v>
      </c>
      <c r="B890" s="1">
        <f t="shared" si="13"/>
        <v>44907</v>
      </c>
      <c r="C890" t="s">
        <v>34422</v>
      </c>
      <c r="D890" t="str">
        <f>VLOOKUP(C890,trend_sales_map!$A$2:$B$5,2,)</f>
        <v>coord_set</v>
      </c>
      <c r="E890">
        <v>13</v>
      </c>
      <c r="F890" t="s">
        <v>8</v>
      </c>
      <c r="G890" t="s">
        <v>5</v>
      </c>
    </row>
    <row r="891" spans="1:7">
      <c r="A891" s="1">
        <v>44913</v>
      </c>
      <c r="B891" s="1">
        <f t="shared" si="13"/>
        <v>44914</v>
      </c>
      <c r="C891" t="s">
        <v>34422</v>
      </c>
      <c r="D891" t="str">
        <f>VLOOKUP(C891,trend_sales_map!$A$2:$B$5,2,)</f>
        <v>coord_set</v>
      </c>
      <c r="E891">
        <v>13</v>
      </c>
      <c r="F891" t="s">
        <v>8</v>
      </c>
      <c r="G891" t="s">
        <v>5</v>
      </c>
    </row>
    <row r="892" spans="1:7">
      <c r="A892" s="1">
        <v>44920</v>
      </c>
      <c r="B892" s="1">
        <f t="shared" si="13"/>
        <v>44921</v>
      </c>
      <c r="C892" t="s">
        <v>34422</v>
      </c>
      <c r="D892" t="str">
        <f>VLOOKUP(C892,trend_sales_map!$A$2:$B$5,2,)</f>
        <v>coord_set</v>
      </c>
      <c r="E892">
        <v>11</v>
      </c>
      <c r="F892" t="s">
        <v>8</v>
      </c>
      <c r="G892" t="s">
        <v>5</v>
      </c>
    </row>
    <row r="893" spans="1:7">
      <c r="A893" s="1">
        <v>44927</v>
      </c>
      <c r="B893" s="1">
        <f t="shared" si="13"/>
        <v>44928</v>
      </c>
      <c r="C893" t="s">
        <v>34422</v>
      </c>
      <c r="D893" t="str">
        <f>VLOOKUP(C893,trend_sales_map!$A$2:$B$5,2,)</f>
        <v>coord_set</v>
      </c>
      <c r="E893">
        <v>8</v>
      </c>
      <c r="F893" t="s">
        <v>8</v>
      </c>
      <c r="G893" t="s">
        <v>5</v>
      </c>
    </row>
    <row r="894" spans="1:7">
      <c r="A894" s="1">
        <v>44934</v>
      </c>
      <c r="B894" s="1">
        <f t="shared" si="13"/>
        <v>44935</v>
      </c>
      <c r="C894" t="s">
        <v>34422</v>
      </c>
      <c r="D894" t="str">
        <f>VLOOKUP(C894,trend_sales_map!$A$2:$B$5,2,)</f>
        <v>coord_set</v>
      </c>
      <c r="E894">
        <v>14</v>
      </c>
      <c r="F894" t="s">
        <v>8</v>
      </c>
      <c r="G894" t="s">
        <v>5</v>
      </c>
    </row>
    <row r="895" spans="1:7">
      <c r="A895" s="1">
        <v>44941</v>
      </c>
      <c r="B895" s="1">
        <f t="shared" si="13"/>
        <v>44942</v>
      </c>
      <c r="C895" t="s">
        <v>34422</v>
      </c>
      <c r="D895" t="str">
        <f>VLOOKUP(C895,trend_sales_map!$A$2:$B$5,2,)</f>
        <v>coord_set</v>
      </c>
      <c r="E895">
        <v>11</v>
      </c>
      <c r="F895" t="s">
        <v>8</v>
      </c>
      <c r="G895" t="s">
        <v>5</v>
      </c>
    </row>
    <row r="896" spans="1:7">
      <c r="A896" s="1">
        <v>44948</v>
      </c>
      <c r="B896" s="1">
        <f t="shared" si="13"/>
        <v>44949</v>
      </c>
      <c r="C896" t="s">
        <v>34422</v>
      </c>
      <c r="D896" t="str">
        <f>VLOOKUP(C896,trend_sales_map!$A$2:$B$5,2,)</f>
        <v>coord_set</v>
      </c>
      <c r="E896">
        <v>7</v>
      </c>
      <c r="F896" t="s">
        <v>8</v>
      </c>
      <c r="G896" t="s">
        <v>5</v>
      </c>
    </row>
    <row r="897" spans="1:7">
      <c r="A897" s="1">
        <v>44955</v>
      </c>
      <c r="B897" s="1">
        <f t="shared" si="13"/>
        <v>44956</v>
      </c>
      <c r="C897" t="s">
        <v>34422</v>
      </c>
      <c r="D897" t="str">
        <f>VLOOKUP(C897,trend_sales_map!$A$2:$B$5,2,)</f>
        <v>coord_set</v>
      </c>
      <c r="E897">
        <v>11</v>
      </c>
      <c r="F897" t="s">
        <v>8</v>
      </c>
      <c r="G897" t="s">
        <v>5</v>
      </c>
    </row>
    <row r="898" spans="1:7">
      <c r="A898" s="1">
        <v>44962</v>
      </c>
      <c r="B898" s="1">
        <f t="shared" si="13"/>
        <v>44963</v>
      </c>
      <c r="C898" t="s">
        <v>34422</v>
      </c>
      <c r="D898" t="str">
        <f>VLOOKUP(C898,trend_sales_map!$A$2:$B$5,2,)</f>
        <v>coord_set</v>
      </c>
      <c r="E898">
        <v>13</v>
      </c>
      <c r="F898" t="s">
        <v>8</v>
      </c>
      <c r="G898" t="s">
        <v>5</v>
      </c>
    </row>
    <row r="899" spans="1:7">
      <c r="A899" s="1">
        <v>44969</v>
      </c>
      <c r="B899" s="1">
        <f t="shared" ref="B899:B962" si="14">A899+1</f>
        <v>44970</v>
      </c>
      <c r="C899" t="s">
        <v>34422</v>
      </c>
      <c r="D899" t="str">
        <f>VLOOKUP(C899,trend_sales_map!$A$2:$B$5,2,)</f>
        <v>coord_set</v>
      </c>
      <c r="E899">
        <v>9</v>
      </c>
      <c r="F899" t="s">
        <v>8</v>
      </c>
      <c r="G899" t="s">
        <v>5</v>
      </c>
    </row>
    <row r="900" spans="1:7">
      <c r="A900" s="1">
        <v>44976</v>
      </c>
      <c r="B900" s="1">
        <f t="shared" si="14"/>
        <v>44977</v>
      </c>
      <c r="C900" t="s">
        <v>34422</v>
      </c>
      <c r="D900" t="str">
        <f>VLOOKUP(C900,trend_sales_map!$A$2:$B$5,2,)</f>
        <v>coord_set</v>
      </c>
      <c r="E900">
        <v>13</v>
      </c>
      <c r="F900" t="s">
        <v>8</v>
      </c>
      <c r="G900" t="s">
        <v>5</v>
      </c>
    </row>
    <row r="901" spans="1:7">
      <c r="A901" s="1">
        <v>44983</v>
      </c>
      <c r="B901" s="1">
        <f t="shared" si="14"/>
        <v>44984</v>
      </c>
      <c r="C901" t="s">
        <v>34422</v>
      </c>
      <c r="D901" t="str">
        <f>VLOOKUP(C901,trend_sales_map!$A$2:$B$5,2,)</f>
        <v>coord_set</v>
      </c>
      <c r="E901">
        <v>11</v>
      </c>
      <c r="F901" t="s">
        <v>8</v>
      </c>
      <c r="G901" t="s">
        <v>5</v>
      </c>
    </row>
    <row r="902" spans="1:7">
      <c r="A902" s="1">
        <v>44990</v>
      </c>
      <c r="B902" s="1">
        <f t="shared" si="14"/>
        <v>44991</v>
      </c>
      <c r="C902" t="s">
        <v>34422</v>
      </c>
      <c r="D902" t="str">
        <f>VLOOKUP(C902,trend_sales_map!$A$2:$B$5,2,)</f>
        <v>coord_set</v>
      </c>
      <c r="E902">
        <v>12</v>
      </c>
      <c r="F902" t="s">
        <v>8</v>
      </c>
      <c r="G902" t="s">
        <v>5</v>
      </c>
    </row>
    <row r="903" spans="1:7">
      <c r="A903" s="1">
        <v>44997</v>
      </c>
      <c r="B903" s="1">
        <f t="shared" si="14"/>
        <v>44998</v>
      </c>
      <c r="C903" t="s">
        <v>34422</v>
      </c>
      <c r="D903" t="str">
        <f>VLOOKUP(C903,trend_sales_map!$A$2:$B$5,2,)</f>
        <v>coord_set</v>
      </c>
      <c r="E903">
        <v>14</v>
      </c>
      <c r="F903" t="s">
        <v>8</v>
      </c>
      <c r="G903" t="s">
        <v>5</v>
      </c>
    </row>
    <row r="904" spans="1:7">
      <c r="A904" s="1">
        <v>45004</v>
      </c>
      <c r="B904" s="1">
        <f t="shared" si="14"/>
        <v>45005</v>
      </c>
      <c r="C904" t="s">
        <v>34422</v>
      </c>
      <c r="D904" t="str">
        <f>VLOOKUP(C904,trend_sales_map!$A$2:$B$5,2,)</f>
        <v>coord_set</v>
      </c>
      <c r="E904">
        <v>15</v>
      </c>
      <c r="F904" t="s">
        <v>8</v>
      </c>
      <c r="G904" t="s">
        <v>5</v>
      </c>
    </row>
    <row r="905" spans="1:7">
      <c r="A905" s="1">
        <v>45011</v>
      </c>
      <c r="B905" s="1">
        <f t="shared" si="14"/>
        <v>45012</v>
      </c>
      <c r="C905" t="s">
        <v>34422</v>
      </c>
      <c r="D905" t="str">
        <f>VLOOKUP(C905,trend_sales_map!$A$2:$B$5,2,)</f>
        <v>coord_set</v>
      </c>
      <c r="E905">
        <v>17</v>
      </c>
      <c r="F905" t="s">
        <v>8</v>
      </c>
      <c r="G905" t="s">
        <v>5</v>
      </c>
    </row>
    <row r="906" spans="1:7">
      <c r="A906" s="1">
        <v>45018</v>
      </c>
      <c r="B906" s="1">
        <f t="shared" si="14"/>
        <v>45019</v>
      </c>
      <c r="C906" t="s">
        <v>34422</v>
      </c>
      <c r="D906" t="str">
        <f>VLOOKUP(C906,trend_sales_map!$A$2:$B$5,2,)</f>
        <v>coord_set</v>
      </c>
      <c r="E906">
        <v>17</v>
      </c>
      <c r="F906" t="s">
        <v>8</v>
      </c>
      <c r="G906" t="s">
        <v>5</v>
      </c>
    </row>
    <row r="907" spans="1:7">
      <c r="A907" s="1">
        <v>45025</v>
      </c>
      <c r="B907" s="1">
        <f t="shared" si="14"/>
        <v>45026</v>
      </c>
      <c r="C907" t="s">
        <v>34422</v>
      </c>
      <c r="D907" t="str">
        <f>VLOOKUP(C907,trend_sales_map!$A$2:$B$5,2,)</f>
        <v>coord_set</v>
      </c>
      <c r="E907">
        <v>15</v>
      </c>
      <c r="F907" t="s">
        <v>8</v>
      </c>
      <c r="G907" t="s">
        <v>5</v>
      </c>
    </row>
    <row r="908" spans="1:7">
      <c r="A908" s="1">
        <v>45032</v>
      </c>
      <c r="B908" s="1">
        <f t="shared" si="14"/>
        <v>45033</v>
      </c>
      <c r="C908" t="s">
        <v>34422</v>
      </c>
      <c r="D908" t="str">
        <f>VLOOKUP(C908,trend_sales_map!$A$2:$B$5,2,)</f>
        <v>coord_set</v>
      </c>
      <c r="E908">
        <v>18</v>
      </c>
      <c r="F908" t="s">
        <v>8</v>
      </c>
      <c r="G908" t="s">
        <v>5</v>
      </c>
    </row>
    <row r="909" spans="1:7">
      <c r="A909" s="1">
        <v>45039</v>
      </c>
      <c r="B909" s="1">
        <f t="shared" si="14"/>
        <v>45040</v>
      </c>
      <c r="C909" t="s">
        <v>34422</v>
      </c>
      <c r="D909" t="str">
        <f>VLOOKUP(C909,trend_sales_map!$A$2:$B$5,2,)</f>
        <v>coord_set</v>
      </c>
      <c r="E909">
        <v>17</v>
      </c>
      <c r="F909" t="s">
        <v>8</v>
      </c>
      <c r="G909" t="s">
        <v>5</v>
      </c>
    </row>
    <row r="910" spans="1:7">
      <c r="A910" s="1">
        <v>45046</v>
      </c>
      <c r="B910" s="1">
        <f t="shared" si="14"/>
        <v>45047</v>
      </c>
      <c r="C910" t="s">
        <v>34422</v>
      </c>
      <c r="D910" t="str">
        <f>VLOOKUP(C910,trend_sales_map!$A$2:$B$5,2,)</f>
        <v>coord_set</v>
      </c>
      <c r="E910">
        <v>21</v>
      </c>
      <c r="F910" t="s">
        <v>8</v>
      </c>
      <c r="G910" t="s">
        <v>5</v>
      </c>
    </row>
    <row r="911" spans="1:7">
      <c r="A911" s="1">
        <v>45053</v>
      </c>
      <c r="B911" s="1">
        <f t="shared" si="14"/>
        <v>45054</v>
      </c>
      <c r="C911" t="s">
        <v>34422</v>
      </c>
      <c r="D911" t="str">
        <f>VLOOKUP(C911,trend_sales_map!$A$2:$B$5,2,)</f>
        <v>coord_set</v>
      </c>
      <c r="E911">
        <v>21</v>
      </c>
      <c r="F911" t="s">
        <v>8</v>
      </c>
      <c r="G911" t="s">
        <v>5</v>
      </c>
    </row>
    <row r="912" spans="1:7">
      <c r="A912" s="1">
        <v>45060</v>
      </c>
      <c r="B912" s="1">
        <f t="shared" si="14"/>
        <v>45061</v>
      </c>
      <c r="C912" t="s">
        <v>34422</v>
      </c>
      <c r="D912" t="str">
        <f>VLOOKUP(C912,trend_sales_map!$A$2:$B$5,2,)</f>
        <v>coord_set</v>
      </c>
      <c r="E912">
        <v>20</v>
      </c>
      <c r="F912" t="s">
        <v>8</v>
      </c>
      <c r="G912" t="s">
        <v>5</v>
      </c>
    </row>
    <row r="913" spans="1:7">
      <c r="A913" s="1">
        <v>45067</v>
      </c>
      <c r="B913" s="1">
        <f t="shared" si="14"/>
        <v>45068</v>
      </c>
      <c r="C913" t="s">
        <v>34422</v>
      </c>
      <c r="D913" t="str">
        <f>VLOOKUP(C913,trend_sales_map!$A$2:$B$5,2,)</f>
        <v>coord_set</v>
      </c>
      <c r="E913">
        <v>19</v>
      </c>
      <c r="F913" t="s">
        <v>8</v>
      </c>
      <c r="G913" t="s">
        <v>5</v>
      </c>
    </row>
    <row r="914" spans="1:7">
      <c r="A914" s="1">
        <v>45074</v>
      </c>
      <c r="B914" s="1">
        <f t="shared" si="14"/>
        <v>45075</v>
      </c>
      <c r="C914" t="s">
        <v>34422</v>
      </c>
      <c r="D914" t="str">
        <f>VLOOKUP(C914,trend_sales_map!$A$2:$B$5,2,)</f>
        <v>coord_set</v>
      </c>
      <c r="E914">
        <v>18</v>
      </c>
      <c r="F914" t="s">
        <v>8</v>
      </c>
      <c r="G914" t="s">
        <v>5</v>
      </c>
    </row>
    <row r="915" spans="1:7">
      <c r="A915" s="1">
        <v>45081</v>
      </c>
      <c r="B915" s="1">
        <f t="shared" si="14"/>
        <v>45082</v>
      </c>
      <c r="C915" t="s">
        <v>34422</v>
      </c>
      <c r="D915" t="str">
        <f>VLOOKUP(C915,trend_sales_map!$A$2:$B$5,2,)</f>
        <v>coord_set</v>
      </c>
      <c r="E915">
        <v>21</v>
      </c>
      <c r="F915" t="s">
        <v>8</v>
      </c>
      <c r="G915" t="s">
        <v>5</v>
      </c>
    </row>
    <row r="916" spans="1:7">
      <c r="A916" s="1">
        <v>45088</v>
      </c>
      <c r="B916" s="1">
        <f t="shared" si="14"/>
        <v>45089</v>
      </c>
      <c r="C916" t="s">
        <v>34422</v>
      </c>
      <c r="D916" t="str">
        <f>VLOOKUP(C916,trend_sales_map!$A$2:$B$5,2,)</f>
        <v>coord_set</v>
      </c>
      <c r="E916">
        <v>22</v>
      </c>
      <c r="F916" t="s">
        <v>8</v>
      </c>
      <c r="G916" t="s">
        <v>5</v>
      </c>
    </row>
    <row r="917" spans="1:7">
      <c r="A917" s="1">
        <v>45095</v>
      </c>
      <c r="B917" s="1">
        <f t="shared" si="14"/>
        <v>45096</v>
      </c>
      <c r="C917" t="s">
        <v>34422</v>
      </c>
      <c r="D917" t="str">
        <f>VLOOKUP(C917,trend_sales_map!$A$2:$B$5,2,)</f>
        <v>coord_set</v>
      </c>
      <c r="E917">
        <v>21</v>
      </c>
      <c r="F917" t="s">
        <v>8</v>
      </c>
      <c r="G917" t="s">
        <v>5</v>
      </c>
    </row>
    <row r="918" spans="1:7">
      <c r="A918" s="1">
        <v>45102</v>
      </c>
      <c r="B918" s="1">
        <f t="shared" si="14"/>
        <v>45103</v>
      </c>
      <c r="C918" t="s">
        <v>34422</v>
      </c>
      <c r="D918" t="str">
        <f>VLOOKUP(C918,trend_sales_map!$A$2:$B$5,2,)</f>
        <v>coord_set</v>
      </c>
      <c r="E918">
        <v>18</v>
      </c>
      <c r="F918" t="s">
        <v>8</v>
      </c>
      <c r="G918" t="s">
        <v>5</v>
      </c>
    </row>
    <row r="919" spans="1:7">
      <c r="A919" s="1">
        <v>45109</v>
      </c>
      <c r="B919" s="1">
        <f t="shared" si="14"/>
        <v>45110</v>
      </c>
      <c r="C919" t="s">
        <v>34422</v>
      </c>
      <c r="D919" t="str">
        <f>VLOOKUP(C919,trend_sales_map!$A$2:$B$5,2,)</f>
        <v>coord_set</v>
      </c>
      <c r="E919">
        <v>23</v>
      </c>
      <c r="F919" t="s">
        <v>8</v>
      </c>
      <c r="G919" t="s">
        <v>5</v>
      </c>
    </row>
    <row r="920" spans="1:7">
      <c r="A920" s="1">
        <v>45116</v>
      </c>
      <c r="B920" s="1">
        <f t="shared" si="14"/>
        <v>45117</v>
      </c>
      <c r="C920" t="s">
        <v>34422</v>
      </c>
      <c r="D920" t="str">
        <f>VLOOKUP(C920,trend_sales_map!$A$2:$B$5,2,)</f>
        <v>coord_set</v>
      </c>
      <c r="E920">
        <v>16</v>
      </c>
      <c r="F920" t="s">
        <v>8</v>
      </c>
      <c r="G920" t="s">
        <v>5</v>
      </c>
    </row>
    <row r="921" spans="1:7">
      <c r="A921" s="1">
        <v>45123</v>
      </c>
      <c r="B921" s="1">
        <f t="shared" si="14"/>
        <v>45124</v>
      </c>
      <c r="C921" t="s">
        <v>34422</v>
      </c>
      <c r="D921" t="str">
        <f>VLOOKUP(C921,trend_sales_map!$A$2:$B$5,2,)</f>
        <v>coord_set</v>
      </c>
      <c r="E921">
        <v>16</v>
      </c>
      <c r="F921" t="s">
        <v>8</v>
      </c>
      <c r="G921" t="s">
        <v>5</v>
      </c>
    </row>
    <row r="922" spans="1:7">
      <c r="A922" s="1">
        <v>45130</v>
      </c>
      <c r="B922" s="1">
        <f t="shared" si="14"/>
        <v>45131</v>
      </c>
      <c r="C922" t="s">
        <v>34422</v>
      </c>
      <c r="D922" t="str">
        <f>VLOOKUP(C922,trend_sales_map!$A$2:$B$5,2,)</f>
        <v>coord_set</v>
      </c>
      <c r="E922">
        <v>20</v>
      </c>
      <c r="F922" t="s">
        <v>8</v>
      </c>
      <c r="G922" t="s">
        <v>5</v>
      </c>
    </row>
    <row r="923" spans="1:7">
      <c r="A923" s="1">
        <v>45137</v>
      </c>
      <c r="B923" s="1">
        <f t="shared" si="14"/>
        <v>45138</v>
      </c>
      <c r="C923" t="s">
        <v>34422</v>
      </c>
      <c r="D923" t="str">
        <f>VLOOKUP(C923,trend_sales_map!$A$2:$B$5,2,)</f>
        <v>coord_set</v>
      </c>
      <c r="E923">
        <v>16</v>
      </c>
      <c r="F923" t="s">
        <v>8</v>
      </c>
      <c r="G923" t="s">
        <v>5</v>
      </c>
    </row>
    <row r="924" spans="1:7">
      <c r="A924" s="1">
        <v>45144</v>
      </c>
      <c r="B924" s="1">
        <f t="shared" si="14"/>
        <v>45145</v>
      </c>
      <c r="C924" t="s">
        <v>34422</v>
      </c>
      <c r="D924" t="str">
        <f>VLOOKUP(C924,trend_sales_map!$A$2:$B$5,2,)</f>
        <v>coord_set</v>
      </c>
      <c r="E924">
        <v>18</v>
      </c>
      <c r="F924" t="s">
        <v>8</v>
      </c>
      <c r="G924" t="s">
        <v>5</v>
      </c>
    </row>
    <row r="925" spans="1:7">
      <c r="A925" s="1">
        <v>45151</v>
      </c>
      <c r="B925" s="1">
        <f t="shared" si="14"/>
        <v>45152</v>
      </c>
      <c r="C925" t="s">
        <v>34422</v>
      </c>
      <c r="D925" t="str">
        <f>VLOOKUP(C925,trend_sales_map!$A$2:$B$5,2,)</f>
        <v>coord_set</v>
      </c>
      <c r="E925">
        <v>17</v>
      </c>
      <c r="F925" t="s">
        <v>8</v>
      </c>
      <c r="G925" t="s">
        <v>5</v>
      </c>
    </row>
    <row r="926" spans="1:7">
      <c r="A926" s="1">
        <v>45158</v>
      </c>
      <c r="B926" s="1">
        <f t="shared" si="14"/>
        <v>45159</v>
      </c>
      <c r="C926" t="s">
        <v>34422</v>
      </c>
      <c r="D926" t="str">
        <f>VLOOKUP(C926,trend_sales_map!$A$2:$B$5,2,)</f>
        <v>coord_set</v>
      </c>
      <c r="E926">
        <v>19</v>
      </c>
      <c r="F926" t="s">
        <v>8</v>
      </c>
      <c r="G926" t="s">
        <v>5</v>
      </c>
    </row>
    <row r="927" spans="1:7">
      <c r="A927" s="1">
        <v>45165</v>
      </c>
      <c r="B927" s="1">
        <f t="shared" si="14"/>
        <v>45166</v>
      </c>
      <c r="C927" t="s">
        <v>34422</v>
      </c>
      <c r="D927" t="str">
        <f>VLOOKUP(C927,trend_sales_map!$A$2:$B$5,2,)</f>
        <v>coord_set</v>
      </c>
      <c r="E927">
        <v>23</v>
      </c>
      <c r="F927" t="s">
        <v>8</v>
      </c>
      <c r="G927" t="s">
        <v>5</v>
      </c>
    </row>
    <row r="928" spans="1:7">
      <c r="A928" s="1">
        <v>45172</v>
      </c>
      <c r="B928" s="1">
        <f t="shared" si="14"/>
        <v>45173</v>
      </c>
      <c r="C928" t="s">
        <v>34422</v>
      </c>
      <c r="D928" t="str">
        <f>VLOOKUP(C928,trend_sales_map!$A$2:$B$5,2,)</f>
        <v>coord_set</v>
      </c>
      <c r="E928">
        <v>22</v>
      </c>
      <c r="F928" t="s">
        <v>8</v>
      </c>
      <c r="G928" t="s">
        <v>5</v>
      </c>
    </row>
    <row r="929" spans="1:7">
      <c r="A929" s="1">
        <v>45179</v>
      </c>
      <c r="B929" s="1">
        <f t="shared" si="14"/>
        <v>45180</v>
      </c>
      <c r="C929" t="s">
        <v>34422</v>
      </c>
      <c r="D929" t="str">
        <f>VLOOKUP(C929,trend_sales_map!$A$2:$B$5,2,)</f>
        <v>coord_set</v>
      </c>
      <c r="E929">
        <v>17</v>
      </c>
      <c r="F929" t="s">
        <v>8</v>
      </c>
      <c r="G929" t="s">
        <v>5</v>
      </c>
    </row>
    <row r="930" spans="1:7">
      <c r="A930" s="1">
        <v>45186</v>
      </c>
      <c r="B930" s="1">
        <f t="shared" si="14"/>
        <v>45187</v>
      </c>
      <c r="C930" t="s">
        <v>34422</v>
      </c>
      <c r="D930" t="str">
        <f>VLOOKUP(C930,trend_sales_map!$A$2:$B$5,2,)</f>
        <v>coord_set</v>
      </c>
      <c r="E930">
        <v>17</v>
      </c>
      <c r="F930" t="s">
        <v>8</v>
      </c>
      <c r="G930" t="s">
        <v>5</v>
      </c>
    </row>
    <row r="931" spans="1:7">
      <c r="A931" s="1">
        <v>45193</v>
      </c>
      <c r="B931" s="1">
        <f t="shared" si="14"/>
        <v>45194</v>
      </c>
      <c r="C931" t="s">
        <v>34422</v>
      </c>
      <c r="D931" t="str">
        <f>VLOOKUP(C931,trend_sales_map!$A$2:$B$5,2,)</f>
        <v>coord_set</v>
      </c>
      <c r="E931">
        <v>21</v>
      </c>
      <c r="F931" t="s">
        <v>8</v>
      </c>
      <c r="G931" t="s">
        <v>5</v>
      </c>
    </row>
    <row r="932" spans="1:7">
      <c r="A932" s="1">
        <v>45200</v>
      </c>
      <c r="B932" s="1">
        <f t="shared" si="14"/>
        <v>45201</v>
      </c>
      <c r="C932" t="s">
        <v>34422</v>
      </c>
      <c r="D932" t="str">
        <f>VLOOKUP(C932,trend_sales_map!$A$2:$B$5,2,)</f>
        <v>coord_set</v>
      </c>
      <c r="E932">
        <v>21</v>
      </c>
      <c r="F932" t="s">
        <v>8</v>
      </c>
      <c r="G932" t="s">
        <v>5</v>
      </c>
    </row>
    <row r="933" spans="1:7">
      <c r="A933" s="1">
        <v>45207</v>
      </c>
      <c r="B933" s="1">
        <f t="shared" si="14"/>
        <v>45208</v>
      </c>
      <c r="C933" t="s">
        <v>34422</v>
      </c>
      <c r="D933" t="str">
        <f>VLOOKUP(C933,trend_sales_map!$A$2:$B$5,2,)</f>
        <v>coord_set</v>
      </c>
      <c r="E933">
        <v>20</v>
      </c>
      <c r="F933" t="s">
        <v>8</v>
      </c>
      <c r="G933" t="s">
        <v>5</v>
      </c>
    </row>
    <row r="934" spans="1:7">
      <c r="A934" s="1">
        <v>45214</v>
      </c>
      <c r="B934" s="1">
        <f t="shared" si="14"/>
        <v>45215</v>
      </c>
      <c r="C934" t="s">
        <v>34422</v>
      </c>
      <c r="D934" t="str">
        <f>VLOOKUP(C934,trend_sales_map!$A$2:$B$5,2,)</f>
        <v>coord_set</v>
      </c>
      <c r="E934">
        <v>20</v>
      </c>
      <c r="F934" t="s">
        <v>8</v>
      </c>
      <c r="G934" t="s">
        <v>5</v>
      </c>
    </row>
    <row r="935" spans="1:7">
      <c r="A935" s="1">
        <v>45221</v>
      </c>
      <c r="B935" s="1">
        <f t="shared" si="14"/>
        <v>45222</v>
      </c>
      <c r="C935" t="s">
        <v>34422</v>
      </c>
      <c r="D935" t="str">
        <f>VLOOKUP(C935,trend_sales_map!$A$2:$B$5,2,)</f>
        <v>coord_set</v>
      </c>
      <c r="E935">
        <v>23</v>
      </c>
      <c r="F935" t="s">
        <v>8</v>
      </c>
      <c r="G935" t="s">
        <v>5</v>
      </c>
    </row>
    <row r="936" spans="1:7">
      <c r="A936" s="1">
        <v>45228</v>
      </c>
      <c r="B936" s="1">
        <f t="shared" si="14"/>
        <v>45229</v>
      </c>
      <c r="C936" t="s">
        <v>34422</v>
      </c>
      <c r="D936" t="str">
        <f>VLOOKUP(C936,trend_sales_map!$A$2:$B$5,2,)</f>
        <v>coord_set</v>
      </c>
      <c r="E936">
        <v>18</v>
      </c>
      <c r="F936" t="s">
        <v>8</v>
      </c>
      <c r="G936" t="s">
        <v>5</v>
      </c>
    </row>
    <row r="937" spans="1:7">
      <c r="A937" s="1">
        <v>45235</v>
      </c>
      <c r="B937" s="1">
        <f t="shared" si="14"/>
        <v>45236</v>
      </c>
      <c r="C937" t="s">
        <v>34422</v>
      </c>
      <c r="D937" t="str">
        <f>VLOOKUP(C937,trend_sales_map!$A$2:$B$5,2,)</f>
        <v>coord_set</v>
      </c>
      <c r="E937">
        <v>23</v>
      </c>
      <c r="F937" t="s">
        <v>8</v>
      </c>
      <c r="G937" t="s">
        <v>5</v>
      </c>
    </row>
    <row r="938" spans="1:7">
      <c r="A938" s="1">
        <v>45242</v>
      </c>
      <c r="B938" s="1">
        <f t="shared" si="14"/>
        <v>45243</v>
      </c>
      <c r="C938" t="s">
        <v>34422</v>
      </c>
      <c r="D938" t="str">
        <f>VLOOKUP(C938,trend_sales_map!$A$2:$B$5,2,)</f>
        <v>coord_set</v>
      </c>
      <c r="E938">
        <v>25</v>
      </c>
      <c r="F938" t="s">
        <v>8</v>
      </c>
      <c r="G938" t="s">
        <v>5</v>
      </c>
    </row>
    <row r="939" spans="1:7">
      <c r="A939" s="1">
        <v>45249</v>
      </c>
      <c r="B939" s="1">
        <f t="shared" si="14"/>
        <v>45250</v>
      </c>
      <c r="C939" t="s">
        <v>34422</v>
      </c>
      <c r="D939" t="str">
        <f>VLOOKUP(C939,trend_sales_map!$A$2:$B$5,2,)</f>
        <v>coord_set</v>
      </c>
      <c r="E939">
        <v>26</v>
      </c>
      <c r="F939" t="s">
        <v>8</v>
      </c>
      <c r="G939" t="s">
        <v>5</v>
      </c>
    </row>
    <row r="940" spans="1:7">
      <c r="A940" s="1">
        <v>45256</v>
      </c>
      <c r="B940" s="1">
        <f t="shared" si="14"/>
        <v>45257</v>
      </c>
      <c r="C940" t="s">
        <v>34422</v>
      </c>
      <c r="D940" t="str">
        <f>VLOOKUP(C940,trend_sales_map!$A$2:$B$5,2,)</f>
        <v>coord_set</v>
      </c>
      <c r="E940">
        <v>27</v>
      </c>
      <c r="F940" t="s">
        <v>8</v>
      </c>
      <c r="G940" t="s">
        <v>5</v>
      </c>
    </row>
    <row r="941" spans="1:7">
      <c r="A941" s="1">
        <v>45263</v>
      </c>
      <c r="B941" s="1">
        <f t="shared" si="14"/>
        <v>45264</v>
      </c>
      <c r="C941" t="s">
        <v>34422</v>
      </c>
      <c r="D941" t="str">
        <f>VLOOKUP(C941,trend_sales_map!$A$2:$B$5,2,)</f>
        <v>coord_set</v>
      </c>
      <c r="E941">
        <v>28</v>
      </c>
      <c r="F941" t="s">
        <v>8</v>
      </c>
      <c r="G941" t="s">
        <v>5</v>
      </c>
    </row>
    <row r="942" spans="1:7">
      <c r="A942" s="1">
        <v>45270</v>
      </c>
      <c r="B942" s="1">
        <f t="shared" si="14"/>
        <v>45271</v>
      </c>
      <c r="C942" t="s">
        <v>34422</v>
      </c>
      <c r="D942" t="str">
        <f>VLOOKUP(C942,trend_sales_map!$A$2:$B$5,2,)</f>
        <v>coord_set</v>
      </c>
      <c r="E942">
        <v>27</v>
      </c>
      <c r="F942" t="s">
        <v>8</v>
      </c>
      <c r="G942" t="s">
        <v>5</v>
      </c>
    </row>
    <row r="943" spans="1:7">
      <c r="A943" s="1">
        <v>45277</v>
      </c>
      <c r="B943" s="1">
        <f t="shared" si="14"/>
        <v>45278</v>
      </c>
      <c r="C943" t="s">
        <v>34422</v>
      </c>
      <c r="D943" t="str">
        <f>VLOOKUP(C943,trend_sales_map!$A$2:$B$5,2,)</f>
        <v>coord_set</v>
      </c>
      <c r="E943">
        <v>27</v>
      </c>
      <c r="F943" t="s">
        <v>8</v>
      </c>
      <c r="G943" t="s">
        <v>5</v>
      </c>
    </row>
    <row r="944" spans="1:7">
      <c r="A944" s="1">
        <v>45284</v>
      </c>
      <c r="B944" s="1">
        <f t="shared" si="14"/>
        <v>45285</v>
      </c>
      <c r="C944" t="s">
        <v>34422</v>
      </c>
      <c r="D944" t="str">
        <f>VLOOKUP(C944,trend_sales_map!$A$2:$B$5,2,)</f>
        <v>coord_set</v>
      </c>
      <c r="E944">
        <v>25</v>
      </c>
      <c r="F944" t="s">
        <v>8</v>
      </c>
      <c r="G944" t="s">
        <v>5</v>
      </c>
    </row>
    <row r="945" spans="1:7">
      <c r="A945" s="1">
        <v>45291</v>
      </c>
      <c r="B945" s="1">
        <f t="shared" si="14"/>
        <v>45292</v>
      </c>
      <c r="C945" t="s">
        <v>34422</v>
      </c>
      <c r="D945" t="str">
        <f>VLOOKUP(C945,trend_sales_map!$A$2:$B$5,2,)</f>
        <v>coord_set</v>
      </c>
      <c r="E945">
        <v>25</v>
      </c>
      <c r="F945" t="s">
        <v>8</v>
      </c>
      <c r="G945" t="s">
        <v>5</v>
      </c>
    </row>
    <row r="946" spans="1:7">
      <c r="A946" s="1">
        <v>45298</v>
      </c>
      <c r="B946" s="1">
        <f t="shared" si="14"/>
        <v>45299</v>
      </c>
      <c r="C946" t="s">
        <v>34422</v>
      </c>
      <c r="D946" t="str">
        <f>VLOOKUP(C946,trend_sales_map!$A$2:$B$5,2,)</f>
        <v>coord_set</v>
      </c>
      <c r="E946">
        <v>28</v>
      </c>
      <c r="F946" t="s">
        <v>8</v>
      </c>
      <c r="G946" t="s">
        <v>5</v>
      </c>
    </row>
    <row r="947" spans="1:7">
      <c r="A947" s="1">
        <v>45305</v>
      </c>
      <c r="B947" s="1">
        <f t="shared" si="14"/>
        <v>45306</v>
      </c>
      <c r="C947" t="s">
        <v>34422</v>
      </c>
      <c r="D947" t="str">
        <f>VLOOKUP(C947,trend_sales_map!$A$2:$B$5,2,)</f>
        <v>coord_set</v>
      </c>
      <c r="E947">
        <v>23</v>
      </c>
      <c r="F947" t="s">
        <v>8</v>
      </c>
      <c r="G947" t="s">
        <v>5</v>
      </c>
    </row>
    <row r="948" spans="1:7">
      <c r="A948" s="1">
        <v>45312</v>
      </c>
      <c r="B948" s="1">
        <f t="shared" si="14"/>
        <v>45313</v>
      </c>
      <c r="C948" t="s">
        <v>34422</v>
      </c>
      <c r="D948" t="str">
        <f>VLOOKUP(C948,trend_sales_map!$A$2:$B$5,2,)</f>
        <v>coord_set</v>
      </c>
      <c r="E948">
        <v>26</v>
      </c>
      <c r="F948" t="s">
        <v>8</v>
      </c>
      <c r="G948" t="s">
        <v>5</v>
      </c>
    </row>
    <row r="949" spans="1:7">
      <c r="A949" s="1">
        <v>45319</v>
      </c>
      <c r="B949" s="1">
        <f t="shared" si="14"/>
        <v>45320</v>
      </c>
      <c r="C949" t="s">
        <v>34422</v>
      </c>
      <c r="D949" t="str">
        <f>VLOOKUP(C949,trend_sales_map!$A$2:$B$5,2,)</f>
        <v>coord_set</v>
      </c>
      <c r="E949">
        <v>22</v>
      </c>
      <c r="F949" t="s">
        <v>8</v>
      </c>
      <c r="G949" t="s">
        <v>5</v>
      </c>
    </row>
    <row r="950" spans="1:7">
      <c r="A950" s="1">
        <v>45326</v>
      </c>
      <c r="B950" s="1">
        <f t="shared" si="14"/>
        <v>45327</v>
      </c>
      <c r="C950" t="s">
        <v>34422</v>
      </c>
      <c r="D950" t="str">
        <f>VLOOKUP(C950,trend_sales_map!$A$2:$B$5,2,)</f>
        <v>coord_set</v>
      </c>
      <c r="E950">
        <v>20</v>
      </c>
      <c r="F950" t="s">
        <v>8</v>
      </c>
      <c r="G950" t="s">
        <v>5</v>
      </c>
    </row>
    <row r="951" spans="1:7">
      <c r="A951" s="1">
        <v>45333</v>
      </c>
      <c r="B951" s="1">
        <f t="shared" si="14"/>
        <v>45334</v>
      </c>
      <c r="C951" t="s">
        <v>34422</v>
      </c>
      <c r="D951" t="str">
        <f>VLOOKUP(C951,trend_sales_map!$A$2:$B$5,2,)</f>
        <v>coord_set</v>
      </c>
      <c r="E951">
        <v>20</v>
      </c>
      <c r="F951" t="s">
        <v>8</v>
      </c>
      <c r="G951" t="s">
        <v>5</v>
      </c>
    </row>
    <row r="952" spans="1:7">
      <c r="A952" s="1">
        <v>45340</v>
      </c>
      <c r="B952" s="1">
        <f t="shared" si="14"/>
        <v>45341</v>
      </c>
      <c r="C952" t="s">
        <v>34422</v>
      </c>
      <c r="D952" t="str">
        <f>VLOOKUP(C952,trend_sales_map!$A$2:$B$5,2,)</f>
        <v>coord_set</v>
      </c>
      <c r="E952">
        <v>18</v>
      </c>
      <c r="F952" t="s">
        <v>8</v>
      </c>
      <c r="G952" t="s">
        <v>5</v>
      </c>
    </row>
    <row r="953" spans="1:7">
      <c r="A953" s="1">
        <v>45347</v>
      </c>
      <c r="B953" s="1">
        <f t="shared" si="14"/>
        <v>45348</v>
      </c>
      <c r="C953" t="s">
        <v>34422</v>
      </c>
      <c r="D953" t="str">
        <f>VLOOKUP(C953,trend_sales_map!$A$2:$B$5,2,)</f>
        <v>coord_set</v>
      </c>
      <c r="E953">
        <v>24</v>
      </c>
      <c r="F953" t="s">
        <v>8</v>
      </c>
      <c r="G953" t="s">
        <v>5</v>
      </c>
    </row>
    <row r="954" spans="1:7">
      <c r="A954" s="1">
        <v>45354</v>
      </c>
      <c r="B954" s="1">
        <f t="shared" si="14"/>
        <v>45355</v>
      </c>
      <c r="C954" t="s">
        <v>34422</v>
      </c>
      <c r="D954" t="str">
        <f>VLOOKUP(C954,trend_sales_map!$A$2:$B$5,2,)</f>
        <v>coord_set</v>
      </c>
      <c r="E954">
        <v>22</v>
      </c>
      <c r="F954" t="s">
        <v>8</v>
      </c>
      <c r="G954" t="s">
        <v>5</v>
      </c>
    </row>
    <row r="955" spans="1:7">
      <c r="A955" s="1">
        <v>45361</v>
      </c>
      <c r="B955" s="1">
        <f t="shared" si="14"/>
        <v>45362</v>
      </c>
      <c r="C955" t="s">
        <v>34422</v>
      </c>
      <c r="D955" t="str">
        <f>VLOOKUP(C955,trend_sales_map!$A$2:$B$5,2,)</f>
        <v>coord_set</v>
      </c>
      <c r="E955">
        <v>24</v>
      </c>
      <c r="F955" t="s">
        <v>8</v>
      </c>
      <c r="G955" t="s">
        <v>5</v>
      </c>
    </row>
    <row r="956" spans="1:7">
      <c r="A956" s="1">
        <v>45368</v>
      </c>
      <c r="B956" s="1">
        <f t="shared" si="14"/>
        <v>45369</v>
      </c>
      <c r="C956" t="s">
        <v>34422</v>
      </c>
      <c r="D956" t="str">
        <f>VLOOKUP(C956,trend_sales_map!$A$2:$B$5,2,)</f>
        <v>coord_set</v>
      </c>
      <c r="E956">
        <v>23</v>
      </c>
      <c r="F956" t="s">
        <v>8</v>
      </c>
      <c r="G956" t="s">
        <v>5</v>
      </c>
    </row>
    <row r="957" spans="1:7">
      <c r="A957" s="1">
        <v>45375</v>
      </c>
      <c r="B957" s="1">
        <f t="shared" si="14"/>
        <v>45376</v>
      </c>
      <c r="C957" t="s">
        <v>34422</v>
      </c>
      <c r="D957" t="str">
        <f>VLOOKUP(C957,trend_sales_map!$A$2:$B$5,2,)</f>
        <v>coord_set</v>
      </c>
      <c r="E957">
        <v>30</v>
      </c>
      <c r="F957" t="s">
        <v>8</v>
      </c>
      <c r="G957" t="s">
        <v>5</v>
      </c>
    </row>
    <row r="958" spans="1:7">
      <c r="A958" s="1">
        <v>45382</v>
      </c>
      <c r="B958" s="1">
        <f t="shared" si="14"/>
        <v>45383</v>
      </c>
      <c r="C958" t="s">
        <v>34422</v>
      </c>
      <c r="D958" t="str">
        <f>VLOOKUP(C958,trend_sales_map!$A$2:$B$5,2,)</f>
        <v>coord_set</v>
      </c>
      <c r="E958">
        <v>28</v>
      </c>
      <c r="F958" t="s">
        <v>8</v>
      </c>
      <c r="G958" t="s">
        <v>5</v>
      </c>
    </row>
    <row r="959" spans="1:7">
      <c r="A959" s="1">
        <v>45389</v>
      </c>
      <c r="B959" s="1">
        <f t="shared" si="14"/>
        <v>45390</v>
      </c>
      <c r="C959" t="s">
        <v>34422</v>
      </c>
      <c r="D959" t="str">
        <f>VLOOKUP(C959,trend_sales_map!$A$2:$B$5,2,)</f>
        <v>coord_set</v>
      </c>
      <c r="E959">
        <v>26</v>
      </c>
      <c r="F959" t="s">
        <v>8</v>
      </c>
      <c r="G959" t="s">
        <v>5</v>
      </c>
    </row>
    <row r="960" spans="1:7">
      <c r="A960" s="1">
        <v>45396</v>
      </c>
      <c r="B960" s="1">
        <f t="shared" si="14"/>
        <v>45397</v>
      </c>
      <c r="C960" t="s">
        <v>34422</v>
      </c>
      <c r="D960" t="str">
        <f>VLOOKUP(C960,trend_sales_map!$A$2:$B$5,2,)</f>
        <v>coord_set</v>
      </c>
      <c r="E960">
        <v>24</v>
      </c>
      <c r="F960" t="s">
        <v>8</v>
      </c>
      <c r="G960" t="s">
        <v>5</v>
      </c>
    </row>
    <row r="961" spans="1:7">
      <c r="A961" s="1">
        <v>45403</v>
      </c>
      <c r="B961" s="1">
        <f t="shared" si="14"/>
        <v>45404</v>
      </c>
      <c r="C961" t="s">
        <v>34422</v>
      </c>
      <c r="D961" t="str">
        <f>VLOOKUP(C961,trend_sales_map!$A$2:$B$5,2,)</f>
        <v>coord_set</v>
      </c>
      <c r="E961">
        <v>28</v>
      </c>
      <c r="F961" t="s">
        <v>8</v>
      </c>
      <c r="G961" t="s">
        <v>5</v>
      </c>
    </row>
    <row r="962" spans="1:7">
      <c r="A962" s="1">
        <v>45410</v>
      </c>
      <c r="B962" s="1">
        <f t="shared" si="14"/>
        <v>45411</v>
      </c>
      <c r="C962" t="s">
        <v>34422</v>
      </c>
      <c r="D962" t="str">
        <f>VLOOKUP(C962,trend_sales_map!$A$2:$B$5,2,)</f>
        <v>coord_set</v>
      </c>
      <c r="E962">
        <v>29</v>
      </c>
      <c r="F962" t="s">
        <v>8</v>
      </c>
      <c r="G962" t="s">
        <v>5</v>
      </c>
    </row>
    <row r="963" spans="1:7">
      <c r="A963" s="1">
        <v>45417</v>
      </c>
      <c r="B963" s="1">
        <f t="shared" ref="B963:B1026" si="15">A963+1</f>
        <v>45418</v>
      </c>
      <c r="C963" t="s">
        <v>34422</v>
      </c>
      <c r="D963" t="str">
        <f>VLOOKUP(C963,trend_sales_map!$A$2:$B$5,2,)</f>
        <v>coord_set</v>
      </c>
      <c r="E963">
        <v>27</v>
      </c>
      <c r="F963" t="s">
        <v>8</v>
      </c>
      <c r="G963" t="s">
        <v>5</v>
      </c>
    </row>
    <row r="964" spans="1:7">
      <c r="A964" s="1">
        <v>45424</v>
      </c>
      <c r="B964" s="1">
        <f t="shared" si="15"/>
        <v>45425</v>
      </c>
      <c r="C964" t="s">
        <v>34422</v>
      </c>
      <c r="D964" t="str">
        <f>VLOOKUP(C964,trend_sales_map!$A$2:$B$5,2,)</f>
        <v>coord_set</v>
      </c>
      <c r="E964">
        <v>23</v>
      </c>
      <c r="F964" t="s">
        <v>8</v>
      </c>
      <c r="G964" t="s">
        <v>5</v>
      </c>
    </row>
    <row r="965" spans="1:7">
      <c r="A965" s="1">
        <v>45431</v>
      </c>
      <c r="B965" s="1">
        <f t="shared" si="15"/>
        <v>45432</v>
      </c>
      <c r="C965" t="s">
        <v>34422</v>
      </c>
      <c r="D965" t="str">
        <f>VLOOKUP(C965,trend_sales_map!$A$2:$B$5,2,)</f>
        <v>coord_set</v>
      </c>
      <c r="E965">
        <v>26</v>
      </c>
      <c r="F965" t="s">
        <v>8</v>
      </c>
      <c r="G965" t="s">
        <v>5</v>
      </c>
    </row>
    <row r="966" spans="1:7">
      <c r="A966" s="1">
        <v>45438</v>
      </c>
      <c r="B966" s="1">
        <f t="shared" si="15"/>
        <v>45439</v>
      </c>
      <c r="C966" t="s">
        <v>34422</v>
      </c>
      <c r="D966" t="str">
        <f>VLOOKUP(C966,trend_sales_map!$A$2:$B$5,2,)</f>
        <v>coord_set</v>
      </c>
      <c r="E966">
        <v>31</v>
      </c>
      <c r="F966" t="s">
        <v>8</v>
      </c>
      <c r="G966" t="s">
        <v>5</v>
      </c>
    </row>
    <row r="967" spans="1:7">
      <c r="A967" s="1">
        <v>45445</v>
      </c>
      <c r="B967" s="1">
        <f t="shared" si="15"/>
        <v>45446</v>
      </c>
      <c r="C967" t="s">
        <v>34422</v>
      </c>
      <c r="D967" t="str">
        <f>VLOOKUP(C967,trend_sales_map!$A$2:$B$5,2,)</f>
        <v>coord_set</v>
      </c>
      <c r="E967">
        <v>30</v>
      </c>
      <c r="F967" t="s">
        <v>8</v>
      </c>
      <c r="G967" t="s">
        <v>5</v>
      </c>
    </row>
    <row r="968" spans="1:7">
      <c r="A968" s="1">
        <v>45452</v>
      </c>
      <c r="B968" s="1">
        <f t="shared" si="15"/>
        <v>45453</v>
      </c>
      <c r="C968" t="s">
        <v>34422</v>
      </c>
      <c r="D968" t="str">
        <f>VLOOKUP(C968,trend_sales_map!$A$2:$B$5,2,)</f>
        <v>coord_set</v>
      </c>
      <c r="E968">
        <v>23</v>
      </c>
      <c r="F968" t="s">
        <v>8</v>
      </c>
      <c r="G968" t="s">
        <v>5</v>
      </c>
    </row>
    <row r="969" spans="1:7">
      <c r="A969" s="1">
        <v>45459</v>
      </c>
      <c r="B969" s="1">
        <f t="shared" si="15"/>
        <v>45460</v>
      </c>
      <c r="C969" t="s">
        <v>34422</v>
      </c>
      <c r="D969" t="str">
        <f>VLOOKUP(C969,trend_sales_map!$A$2:$B$5,2,)</f>
        <v>coord_set</v>
      </c>
      <c r="E969">
        <v>29</v>
      </c>
      <c r="F969" t="s">
        <v>8</v>
      </c>
      <c r="G969" t="s">
        <v>5</v>
      </c>
    </row>
    <row r="970" spans="1:7">
      <c r="A970" s="1">
        <v>45466</v>
      </c>
      <c r="B970" s="1">
        <f t="shared" si="15"/>
        <v>45467</v>
      </c>
      <c r="C970" t="s">
        <v>34422</v>
      </c>
      <c r="D970" t="str">
        <f>VLOOKUP(C970,trend_sales_map!$A$2:$B$5,2,)</f>
        <v>coord_set</v>
      </c>
      <c r="E970">
        <v>25</v>
      </c>
      <c r="F970" t="s">
        <v>8</v>
      </c>
      <c r="G970" t="s">
        <v>5</v>
      </c>
    </row>
    <row r="971" spans="1:7">
      <c r="A971" s="1">
        <v>45473</v>
      </c>
      <c r="B971" s="1">
        <f t="shared" si="15"/>
        <v>45474</v>
      </c>
      <c r="C971" t="s">
        <v>34422</v>
      </c>
      <c r="D971" t="str">
        <f>VLOOKUP(C971,trend_sales_map!$A$2:$B$5,2,)</f>
        <v>coord_set</v>
      </c>
      <c r="E971">
        <v>29</v>
      </c>
      <c r="F971" t="s">
        <v>8</v>
      </c>
      <c r="G971" t="s">
        <v>5</v>
      </c>
    </row>
    <row r="972" spans="1:7">
      <c r="A972" s="1">
        <v>45480</v>
      </c>
      <c r="B972" s="1">
        <f t="shared" si="15"/>
        <v>45481</v>
      </c>
      <c r="C972" t="s">
        <v>34422</v>
      </c>
      <c r="D972" t="str">
        <f>VLOOKUP(C972,trend_sales_map!$A$2:$B$5,2,)</f>
        <v>coord_set</v>
      </c>
      <c r="E972">
        <v>27</v>
      </c>
      <c r="F972" t="s">
        <v>8</v>
      </c>
      <c r="G972" t="s">
        <v>5</v>
      </c>
    </row>
    <row r="973" spans="1:7">
      <c r="A973" s="1">
        <v>45487</v>
      </c>
      <c r="B973" s="1">
        <f t="shared" si="15"/>
        <v>45488</v>
      </c>
      <c r="C973" t="s">
        <v>34422</v>
      </c>
      <c r="D973" t="str">
        <f>VLOOKUP(C973,trend_sales_map!$A$2:$B$5,2,)</f>
        <v>coord_set</v>
      </c>
      <c r="E973">
        <v>28</v>
      </c>
      <c r="F973" t="s">
        <v>8</v>
      </c>
      <c r="G973" t="s">
        <v>5</v>
      </c>
    </row>
    <row r="974" spans="1:7">
      <c r="A974" s="1">
        <v>45494</v>
      </c>
      <c r="B974" s="1">
        <f t="shared" si="15"/>
        <v>45495</v>
      </c>
      <c r="C974" t="s">
        <v>34422</v>
      </c>
      <c r="D974" t="str">
        <f>VLOOKUP(C974,trend_sales_map!$A$2:$B$5,2,)</f>
        <v>coord_set</v>
      </c>
      <c r="E974">
        <v>25</v>
      </c>
      <c r="F974" t="s">
        <v>8</v>
      </c>
      <c r="G974" t="s">
        <v>5</v>
      </c>
    </row>
    <row r="975" spans="1:7">
      <c r="A975" s="1">
        <v>45501</v>
      </c>
      <c r="B975" s="1">
        <f t="shared" si="15"/>
        <v>45502</v>
      </c>
      <c r="C975" t="s">
        <v>34422</v>
      </c>
      <c r="D975" t="str">
        <f>VLOOKUP(C975,trend_sales_map!$A$2:$B$5,2,)</f>
        <v>coord_set</v>
      </c>
      <c r="E975">
        <v>29</v>
      </c>
      <c r="F975" t="s">
        <v>8</v>
      </c>
      <c r="G975" t="s">
        <v>5</v>
      </c>
    </row>
    <row r="976" spans="1:7">
      <c r="A976" s="1">
        <v>45508</v>
      </c>
      <c r="B976" s="1">
        <f t="shared" si="15"/>
        <v>45509</v>
      </c>
      <c r="C976" t="s">
        <v>34422</v>
      </c>
      <c r="D976" t="str">
        <f>VLOOKUP(C976,trend_sales_map!$A$2:$B$5,2,)</f>
        <v>coord_set</v>
      </c>
      <c r="E976">
        <v>29</v>
      </c>
      <c r="F976" t="s">
        <v>8</v>
      </c>
      <c r="G976" t="s">
        <v>5</v>
      </c>
    </row>
    <row r="977" spans="1:7">
      <c r="A977" s="1">
        <v>45515</v>
      </c>
      <c r="B977" s="1">
        <f t="shared" si="15"/>
        <v>45516</v>
      </c>
      <c r="C977" t="s">
        <v>34422</v>
      </c>
      <c r="D977" t="str">
        <f>VLOOKUP(C977,trend_sales_map!$A$2:$B$5,2,)</f>
        <v>coord_set</v>
      </c>
      <c r="E977">
        <v>33</v>
      </c>
      <c r="F977" t="s">
        <v>8</v>
      </c>
      <c r="G977" t="s">
        <v>5</v>
      </c>
    </row>
    <row r="978" spans="1:7">
      <c r="A978" s="1">
        <v>45522</v>
      </c>
      <c r="B978" s="1">
        <f t="shared" si="15"/>
        <v>45523</v>
      </c>
      <c r="C978" t="s">
        <v>34422</v>
      </c>
      <c r="D978" t="str">
        <f>VLOOKUP(C978,trend_sales_map!$A$2:$B$5,2,)</f>
        <v>coord_set</v>
      </c>
      <c r="E978">
        <v>26</v>
      </c>
      <c r="F978" t="s">
        <v>8</v>
      </c>
      <c r="G978" t="s">
        <v>5</v>
      </c>
    </row>
    <row r="979" spans="1:7">
      <c r="A979" s="1">
        <v>45529</v>
      </c>
      <c r="B979" s="1">
        <f t="shared" si="15"/>
        <v>45530</v>
      </c>
      <c r="C979" t="s">
        <v>34422</v>
      </c>
      <c r="D979" t="str">
        <f>VLOOKUP(C979,trend_sales_map!$A$2:$B$5,2,)</f>
        <v>coord_set</v>
      </c>
      <c r="E979">
        <v>25</v>
      </c>
      <c r="F979" t="s">
        <v>8</v>
      </c>
      <c r="G979" t="s">
        <v>5</v>
      </c>
    </row>
    <row r="980" spans="1:7">
      <c r="A980" s="1">
        <v>45536</v>
      </c>
      <c r="B980" s="1">
        <f t="shared" si="15"/>
        <v>45537</v>
      </c>
      <c r="C980" t="s">
        <v>34422</v>
      </c>
      <c r="D980" t="str">
        <f>VLOOKUP(C980,trend_sales_map!$A$2:$B$5,2,)</f>
        <v>coord_set</v>
      </c>
      <c r="E980">
        <v>28</v>
      </c>
      <c r="F980" t="s">
        <v>8</v>
      </c>
      <c r="G980" t="s">
        <v>5</v>
      </c>
    </row>
    <row r="981" spans="1:7">
      <c r="A981" s="1">
        <v>45543</v>
      </c>
      <c r="B981" s="1">
        <f t="shared" si="15"/>
        <v>45544</v>
      </c>
      <c r="C981" t="s">
        <v>34422</v>
      </c>
      <c r="D981" t="str">
        <f>VLOOKUP(C981,trend_sales_map!$A$2:$B$5,2,)</f>
        <v>coord_set</v>
      </c>
      <c r="E981">
        <v>29</v>
      </c>
      <c r="F981" t="s">
        <v>8</v>
      </c>
      <c r="G981" t="s">
        <v>5</v>
      </c>
    </row>
    <row r="982" spans="1:7">
      <c r="A982" s="1">
        <v>45550</v>
      </c>
      <c r="B982" s="1">
        <f t="shared" si="15"/>
        <v>45551</v>
      </c>
      <c r="C982" t="s">
        <v>34422</v>
      </c>
      <c r="D982" t="str">
        <f>VLOOKUP(C982,trend_sales_map!$A$2:$B$5,2,)</f>
        <v>coord_set</v>
      </c>
      <c r="E982">
        <v>31</v>
      </c>
      <c r="F982" t="s">
        <v>8</v>
      </c>
      <c r="G982" t="s">
        <v>5</v>
      </c>
    </row>
    <row r="983" spans="1:7">
      <c r="A983" s="1">
        <v>45557</v>
      </c>
      <c r="B983" s="1">
        <f t="shared" si="15"/>
        <v>45558</v>
      </c>
      <c r="C983" t="s">
        <v>34422</v>
      </c>
      <c r="D983" t="str">
        <f>VLOOKUP(C983,trend_sales_map!$A$2:$B$5,2,)</f>
        <v>coord_set</v>
      </c>
      <c r="E983">
        <v>26</v>
      </c>
      <c r="F983" t="s">
        <v>8</v>
      </c>
      <c r="G983" t="s">
        <v>5</v>
      </c>
    </row>
    <row r="984" spans="1:7">
      <c r="A984" s="1">
        <v>45564</v>
      </c>
      <c r="B984" s="1">
        <f t="shared" si="15"/>
        <v>45565</v>
      </c>
      <c r="C984" t="s">
        <v>34422</v>
      </c>
      <c r="D984" t="str">
        <f>VLOOKUP(C984,trend_sales_map!$A$2:$B$5,2,)</f>
        <v>coord_set</v>
      </c>
      <c r="E984">
        <v>31</v>
      </c>
      <c r="F984" t="s">
        <v>8</v>
      </c>
      <c r="G984" t="s">
        <v>5</v>
      </c>
    </row>
    <row r="985" spans="1:7">
      <c r="A985" s="1">
        <v>45571</v>
      </c>
      <c r="B985" s="1">
        <f t="shared" si="15"/>
        <v>45572</v>
      </c>
      <c r="C985" t="s">
        <v>34422</v>
      </c>
      <c r="D985" t="str">
        <f>VLOOKUP(C985,trend_sales_map!$A$2:$B$5,2,)</f>
        <v>coord_set</v>
      </c>
      <c r="E985">
        <v>24</v>
      </c>
      <c r="F985" t="s">
        <v>8</v>
      </c>
      <c r="G985" t="s">
        <v>5</v>
      </c>
    </row>
    <row r="986" spans="1:7">
      <c r="A986" s="1">
        <v>45578</v>
      </c>
      <c r="B986" s="1">
        <f t="shared" si="15"/>
        <v>45579</v>
      </c>
      <c r="C986" t="s">
        <v>34422</v>
      </c>
      <c r="D986" t="str">
        <f>VLOOKUP(C986,trend_sales_map!$A$2:$B$5,2,)</f>
        <v>coord_set</v>
      </c>
      <c r="E986">
        <v>27</v>
      </c>
      <c r="F986" t="s">
        <v>8</v>
      </c>
      <c r="G986" t="s">
        <v>5</v>
      </c>
    </row>
    <row r="987" spans="1:7">
      <c r="A987" s="1">
        <v>45585</v>
      </c>
      <c r="B987" s="1">
        <f t="shared" si="15"/>
        <v>45586</v>
      </c>
      <c r="C987" t="s">
        <v>34422</v>
      </c>
      <c r="D987" t="str">
        <f>VLOOKUP(C987,trend_sales_map!$A$2:$B$5,2,)</f>
        <v>coord_set</v>
      </c>
      <c r="E987">
        <v>32</v>
      </c>
      <c r="F987" t="s">
        <v>8</v>
      </c>
      <c r="G987" t="s">
        <v>5</v>
      </c>
    </row>
    <row r="988" spans="1:7">
      <c r="A988" s="1">
        <v>45592</v>
      </c>
      <c r="B988" s="1">
        <f t="shared" si="15"/>
        <v>45593</v>
      </c>
      <c r="C988" t="s">
        <v>34422</v>
      </c>
      <c r="D988" t="str">
        <f>VLOOKUP(C988,trend_sales_map!$A$2:$B$5,2,)</f>
        <v>coord_set</v>
      </c>
      <c r="E988">
        <v>32</v>
      </c>
      <c r="F988" t="s">
        <v>8</v>
      </c>
      <c r="G988" t="s">
        <v>5</v>
      </c>
    </row>
    <row r="989" spans="1:7">
      <c r="A989" s="1">
        <v>45599</v>
      </c>
      <c r="B989" s="1">
        <f t="shared" si="15"/>
        <v>45600</v>
      </c>
      <c r="C989" t="s">
        <v>34422</v>
      </c>
      <c r="D989" t="str">
        <f>VLOOKUP(C989,trend_sales_map!$A$2:$B$5,2,)</f>
        <v>coord_set</v>
      </c>
      <c r="E989">
        <v>33</v>
      </c>
      <c r="F989" t="s">
        <v>8</v>
      </c>
      <c r="G989" t="s">
        <v>5</v>
      </c>
    </row>
    <row r="990" spans="1:7">
      <c r="A990" s="1">
        <v>45606</v>
      </c>
      <c r="B990" s="1">
        <f t="shared" si="15"/>
        <v>45607</v>
      </c>
      <c r="C990" t="s">
        <v>34422</v>
      </c>
      <c r="D990" t="str">
        <f>VLOOKUP(C990,trend_sales_map!$A$2:$B$5,2,)</f>
        <v>coord_set</v>
      </c>
      <c r="E990">
        <v>37</v>
      </c>
      <c r="F990" t="s">
        <v>8</v>
      </c>
      <c r="G990" t="s">
        <v>5</v>
      </c>
    </row>
    <row r="991" spans="1:7">
      <c r="A991" s="1">
        <v>45613</v>
      </c>
      <c r="B991" s="1">
        <f t="shared" si="15"/>
        <v>45614</v>
      </c>
      <c r="C991" t="s">
        <v>34422</v>
      </c>
      <c r="D991" t="str">
        <f>VLOOKUP(C991,trend_sales_map!$A$2:$B$5,2,)</f>
        <v>coord_set</v>
      </c>
      <c r="E991">
        <v>36</v>
      </c>
      <c r="F991" t="s">
        <v>8</v>
      </c>
      <c r="G991" t="s">
        <v>5</v>
      </c>
    </row>
    <row r="992" spans="1:7">
      <c r="A992" s="1">
        <v>45620</v>
      </c>
      <c r="B992" s="1">
        <f t="shared" si="15"/>
        <v>45621</v>
      </c>
      <c r="C992" t="s">
        <v>34422</v>
      </c>
      <c r="D992" t="str">
        <f>VLOOKUP(C992,trend_sales_map!$A$2:$B$5,2,)</f>
        <v>coord_set</v>
      </c>
      <c r="E992">
        <v>31</v>
      </c>
      <c r="F992" t="s">
        <v>8</v>
      </c>
      <c r="G992" t="s">
        <v>5</v>
      </c>
    </row>
    <row r="993" spans="1:7">
      <c r="A993" s="1">
        <v>45627</v>
      </c>
      <c r="B993" s="1">
        <f t="shared" si="15"/>
        <v>45628</v>
      </c>
      <c r="C993" t="s">
        <v>34422</v>
      </c>
      <c r="D993" t="str">
        <f>VLOOKUP(C993,trend_sales_map!$A$2:$B$5,2,)</f>
        <v>coord_set</v>
      </c>
      <c r="E993">
        <v>41</v>
      </c>
      <c r="F993" t="s">
        <v>8</v>
      </c>
      <c r="G993" t="s">
        <v>5</v>
      </c>
    </row>
    <row r="994" spans="1:7">
      <c r="A994" s="1">
        <v>45634</v>
      </c>
      <c r="B994" s="1">
        <f t="shared" si="15"/>
        <v>45635</v>
      </c>
      <c r="C994" t="s">
        <v>34422</v>
      </c>
      <c r="D994" t="str">
        <f>VLOOKUP(C994,trend_sales_map!$A$2:$B$5,2,)</f>
        <v>coord_set</v>
      </c>
      <c r="E994">
        <v>37</v>
      </c>
      <c r="F994" t="s">
        <v>8</v>
      </c>
      <c r="G994" t="s">
        <v>5</v>
      </c>
    </row>
    <row r="995" spans="1:7">
      <c r="A995" s="1">
        <v>45641</v>
      </c>
      <c r="B995" s="1">
        <f t="shared" si="15"/>
        <v>45642</v>
      </c>
      <c r="C995" t="s">
        <v>34422</v>
      </c>
      <c r="D995" t="str">
        <f>VLOOKUP(C995,trend_sales_map!$A$2:$B$5,2,)</f>
        <v>coord_set</v>
      </c>
      <c r="E995">
        <v>39</v>
      </c>
      <c r="F995" t="s">
        <v>8</v>
      </c>
      <c r="G995" t="s">
        <v>5</v>
      </c>
    </row>
    <row r="996" spans="1:7">
      <c r="A996" s="1">
        <v>45648</v>
      </c>
      <c r="B996" s="1">
        <f t="shared" si="15"/>
        <v>45649</v>
      </c>
      <c r="C996" t="s">
        <v>34422</v>
      </c>
      <c r="D996" t="str">
        <f>VLOOKUP(C996,trend_sales_map!$A$2:$B$5,2,)</f>
        <v>coord_set</v>
      </c>
      <c r="E996">
        <v>38</v>
      </c>
      <c r="F996" t="s">
        <v>8</v>
      </c>
      <c r="G996" t="s">
        <v>5</v>
      </c>
    </row>
    <row r="997" spans="1:7">
      <c r="A997" s="1">
        <v>45655</v>
      </c>
      <c r="B997" s="1">
        <f t="shared" si="15"/>
        <v>45656</v>
      </c>
      <c r="C997" t="s">
        <v>34422</v>
      </c>
      <c r="D997" t="str">
        <f>VLOOKUP(C997,trend_sales_map!$A$2:$B$5,2,)</f>
        <v>coord_set</v>
      </c>
      <c r="E997">
        <v>34</v>
      </c>
      <c r="F997" t="s">
        <v>8</v>
      </c>
      <c r="G997" t="s">
        <v>5</v>
      </c>
    </row>
    <row r="998" spans="1:7">
      <c r="A998" s="1">
        <v>45662</v>
      </c>
      <c r="B998" s="1">
        <f t="shared" si="15"/>
        <v>45663</v>
      </c>
      <c r="C998" t="s">
        <v>34422</v>
      </c>
      <c r="D998" t="str">
        <f>VLOOKUP(C998,trend_sales_map!$A$2:$B$5,2,)</f>
        <v>coord_set</v>
      </c>
      <c r="E998">
        <v>31</v>
      </c>
      <c r="F998" t="s">
        <v>8</v>
      </c>
      <c r="G998" t="s">
        <v>5</v>
      </c>
    </row>
    <row r="999" spans="1:7">
      <c r="A999" s="1">
        <v>45669</v>
      </c>
      <c r="B999" s="1">
        <f t="shared" si="15"/>
        <v>45670</v>
      </c>
      <c r="C999" t="s">
        <v>34422</v>
      </c>
      <c r="D999" t="str">
        <f>VLOOKUP(C999,trend_sales_map!$A$2:$B$5,2,)</f>
        <v>coord_set</v>
      </c>
      <c r="E999">
        <v>29</v>
      </c>
      <c r="F999" t="s">
        <v>8</v>
      </c>
      <c r="G999" t="s">
        <v>5</v>
      </c>
    </row>
    <row r="1000" spans="1:7">
      <c r="A1000" s="1">
        <v>45676</v>
      </c>
      <c r="B1000" s="1">
        <f t="shared" si="15"/>
        <v>45677</v>
      </c>
      <c r="C1000" t="s">
        <v>34422</v>
      </c>
      <c r="D1000" t="str">
        <f>VLOOKUP(C1000,trend_sales_map!$A$2:$B$5,2,)</f>
        <v>coord_set</v>
      </c>
      <c r="E1000">
        <v>32</v>
      </c>
      <c r="F1000" t="s">
        <v>8</v>
      </c>
      <c r="G1000" t="s">
        <v>5</v>
      </c>
    </row>
    <row r="1001" spans="1:7">
      <c r="A1001" s="1">
        <v>45683</v>
      </c>
      <c r="B1001" s="1">
        <f t="shared" si="15"/>
        <v>45684</v>
      </c>
      <c r="C1001" t="s">
        <v>34422</v>
      </c>
      <c r="D1001" t="str">
        <f>VLOOKUP(C1001,trend_sales_map!$A$2:$B$5,2,)</f>
        <v>coord_set</v>
      </c>
      <c r="E1001">
        <v>31</v>
      </c>
      <c r="F1001" t="s">
        <v>8</v>
      </c>
      <c r="G1001" t="s">
        <v>5</v>
      </c>
    </row>
    <row r="1002" spans="1:7">
      <c r="A1002" s="1">
        <v>45690</v>
      </c>
      <c r="B1002" s="1">
        <f t="shared" si="15"/>
        <v>45691</v>
      </c>
      <c r="C1002" t="s">
        <v>34422</v>
      </c>
      <c r="D1002" t="str">
        <f>VLOOKUP(C1002,trend_sales_map!$A$2:$B$5,2,)</f>
        <v>coord_set</v>
      </c>
      <c r="E1002">
        <v>29</v>
      </c>
      <c r="F1002" t="s">
        <v>8</v>
      </c>
      <c r="G1002" t="s">
        <v>5</v>
      </c>
    </row>
    <row r="1003" spans="1:7">
      <c r="A1003" s="1">
        <v>45697</v>
      </c>
      <c r="B1003" s="1">
        <f t="shared" si="15"/>
        <v>45698</v>
      </c>
      <c r="C1003" t="s">
        <v>34422</v>
      </c>
      <c r="D1003" t="str">
        <f>VLOOKUP(C1003,trend_sales_map!$A$2:$B$5,2,)</f>
        <v>coord_set</v>
      </c>
      <c r="E1003">
        <v>26</v>
      </c>
      <c r="F1003" t="s">
        <v>8</v>
      </c>
      <c r="G1003" t="s">
        <v>5</v>
      </c>
    </row>
    <row r="1004" spans="1:7">
      <c r="A1004" s="1">
        <v>45704</v>
      </c>
      <c r="B1004" s="1">
        <f t="shared" si="15"/>
        <v>45705</v>
      </c>
      <c r="C1004" t="s">
        <v>34422</v>
      </c>
      <c r="D1004" t="str">
        <f>VLOOKUP(C1004,trend_sales_map!$A$2:$B$5,2,)</f>
        <v>coord_set</v>
      </c>
      <c r="E1004">
        <v>27</v>
      </c>
      <c r="F1004" t="s">
        <v>8</v>
      </c>
      <c r="G1004" t="s">
        <v>5</v>
      </c>
    </row>
    <row r="1005" spans="1:7">
      <c r="A1005" s="1">
        <v>45711</v>
      </c>
      <c r="B1005" s="1">
        <f t="shared" si="15"/>
        <v>45712</v>
      </c>
      <c r="C1005" t="s">
        <v>34422</v>
      </c>
      <c r="D1005" t="str">
        <f>VLOOKUP(C1005,trend_sales_map!$A$2:$B$5,2,)</f>
        <v>coord_set</v>
      </c>
      <c r="E1005">
        <v>32</v>
      </c>
      <c r="F1005" t="s">
        <v>8</v>
      </c>
      <c r="G1005" t="s">
        <v>5</v>
      </c>
    </row>
    <row r="1006" spans="1:7">
      <c r="A1006" s="1">
        <v>45718</v>
      </c>
      <c r="B1006" s="1">
        <f t="shared" si="15"/>
        <v>45719</v>
      </c>
      <c r="C1006" t="s">
        <v>34422</v>
      </c>
      <c r="D1006" t="str">
        <f>VLOOKUP(C1006,trend_sales_map!$A$2:$B$5,2,)</f>
        <v>coord_set</v>
      </c>
      <c r="E1006">
        <v>35</v>
      </c>
      <c r="F1006" t="s">
        <v>8</v>
      </c>
      <c r="G1006" t="s">
        <v>5</v>
      </c>
    </row>
    <row r="1007" spans="1:7">
      <c r="A1007" s="1">
        <v>45725</v>
      </c>
      <c r="B1007" s="1">
        <f t="shared" si="15"/>
        <v>45726</v>
      </c>
      <c r="C1007" t="s">
        <v>34422</v>
      </c>
      <c r="D1007" t="str">
        <f>VLOOKUP(C1007,trend_sales_map!$A$2:$B$5,2,)</f>
        <v>coord_set</v>
      </c>
      <c r="E1007">
        <v>34</v>
      </c>
      <c r="F1007" t="s">
        <v>8</v>
      </c>
      <c r="G1007" t="s">
        <v>5</v>
      </c>
    </row>
    <row r="1008" spans="1:7">
      <c r="A1008" s="1">
        <v>45732</v>
      </c>
      <c r="B1008" s="1">
        <f t="shared" si="15"/>
        <v>45733</v>
      </c>
      <c r="C1008" t="s">
        <v>34422</v>
      </c>
      <c r="D1008" t="str">
        <f>VLOOKUP(C1008,trend_sales_map!$A$2:$B$5,2,)</f>
        <v>coord_set</v>
      </c>
      <c r="E1008">
        <v>36</v>
      </c>
      <c r="F1008" t="s">
        <v>8</v>
      </c>
      <c r="G1008" t="s">
        <v>5</v>
      </c>
    </row>
    <row r="1009" spans="1:7">
      <c r="A1009" s="1">
        <v>45739</v>
      </c>
      <c r="B1009" s="1">
        <f t="shared" si="15"/>
        <v>45740</v>
      </c>
      <c r="C1009" t="s">
        <v>34422</v>
      </c>
      <c r="D1009" t="str">
        <f>VLOOKUP(C1009,trend_sales_map!$A$2:$B$5,2,)</f>
        <v>coord_set</v>
      </c>
      <c r="E1009">
        <v>32</v>
      </c>
      <c r="F1009" t="s">
        <v>8</v>
      </c>
      <c r="G1009" t="s">
        <v>5</v>
      </c>
    </row>
    <row r="1010" spans="1:7">
      <c r="A1010" s="1">
        <v>45746</v>
      </c>
      <c r="B1010" s="1">
        <f t="shared" si="15"/>
        <v>45747</v>
      </c>
      <c r="C1010" t="s">
        <v>34422</v>
      </c>
      <c r="D1010" t="str">
        <f>VLOOKUP(C1010,trend_sales_map!$A$2:$B$5,2,)</f>
        <v>coord_set</v>
      </c>
      <c r="E1010">
        <v>43</v>
      </c>
      <c r="F1010" t="s">
        <v>8</v>
      </c>
      <c r="G1010" t="s">
        <v>5</v>
      </c>
    </row>
    <row r="1011" spans="1:7">
      <c r="A1011" s="1">
        <v>45753</v>
      </c>
      <c r="B1011" s="1">
        <f t="shared" si="15"/>
        <v>45754</v>
      </c>
      <c r="C1011" t="s">
        <v>34422</v>
      </c>
      <c r="D1011" t="str">
        <f>VLOOKUP(C1011,trend_sales_map!$A$2:$B$5,2,)</f>
        <v>coord_set</v>
      </c>
      <c r="E1011">
        <v>44</v>
      </c>
      <c r="F1011" t="s">
        <v>8</v>
      </c>
      <c r="G1011" t="s">
        <v>5</v>
      </c>
    </row>
    <row r="1012" spans="1:7">
      <c r="A1012" s="1">
        <v>45760</v>
      </c>
      <c r="B1012" s="1">
        <f t="shared" si="15"/>
        <v>45761</v>
      </c>
      <c r="C1012" t="s">
        <v>34422</v>
      </c>
      <c r="D1012" t="str">
        <f>VLOOKUP(C1012,trend_sales_map!$A$2:$B$5,2,)</f>
        <v>coord_set</v>
      </c>
      <c r="E1012">
        <v>44</v>
      </c>
      <c r="F1012" t="s">
        <v>8</v>
      </c>
      <c r="G1012" t="s">
        <v>5</v>
      </c>
    </row>
    <row r="1013" spans="1:7">
      <c r="A1013" s="1">
        <v>45767</v>
      </c>
      <c r="B1013" s="1">
        <f t="shared" si="15"/>
        <v>45768</v>
      </c>
      <c r="C1013" t="s">
        <v>34422</v>
      </c>
      <c r="D1013" t="str">
        <f>VLOOKUP(C1013,trend_sales_map!$A$2:$B$5,2,)</f>
        <v>coord_set</v>
      </c>
      <c r="E1013">
        <v>39</v>
      </c>
      <c r="F1013" t="s">
        <v>8</v>
      </c>
      <c r="G1013" t="s">
        <v>5</v>
      </c>
    </row>
    <row r="1014" spans="1:7">
      <c r="A1014" s="1">
        <v>45774</v>
      </c>
      <c r="B1014" s="1">
        <f t="shared" si="15"/>
        <v>45775</v>
      </c>
      <c r="C1014" t="s">
        <v>34422</v>
      </c>
      <c r="D1014" t="str">
        <f>VLOOKUP(C1014,trend_sales_map!$A$2:$B$5,2,)</f>
        <v>coord_set</v>
      </c>
      <c r="E1014">
        <v>44</v>
      </c>
      <c r="F1014" t="s">
        <v>8</v>
      </c>
      <c r="G1014" t="s">
        <v>5</v>
      </c>
    </row>
    <row r="1015" spans="1:7">
      <c r="A1015" s="1">
        <v>45781</v>
      </c>
      <c r="B1015" s="1">
        <f t="shared" si="15"/>
        <v>45782</v>
      </c>
      <c r="C1015" t="s">
        <v>34422</v>
      </c>
      <c r="D1015" t="str">
        <f>VLOOKUP(C1015,trend_sales_map!$A$2:$B$5,2,)</f>
        <v>coord_set</v>
      </c>
      <c r="E1015">
        <v>40</v>
      </c>
      <c r="F1015" t="s">
        <v>8</v>
      </c>
      <c r="G1015" t="s">
        <v>5</v>
      </c>
    </row>
    <row r="1016" spans="1:7">
      <c r="A1016" s="1">
        <v>45788</v>
      </c>
      <c r="B1016" s="1">
        <f t="shared" si="15"/>
        <v>45789</v>
      </c>
      <c r="C1016" t="s">
        <v>34422</v>
      </c>
      <c r="D1016" t="str">
        <f>VLOOKUP(C1016,trend_sales_map!$A$2:$B$5,2,)</f>
        <v>coord_set</v>
      </c>
      <c r="E1016">
        <v>40</v>
      </c>
      <c r="F1016" t="s">
        <v>8</v>
      </c>
      <c r="G1016" t="s">
        <v>5</v>
      </c>
    </row>
    <row r="1017" spans="1:7">
      <c r="A1017" s="1">
        <v>45795</v>
      </c>
      <c r="B1017" s="1">
        <f t="shared" si="15"/>
        <v>45796</v>
      </c>
      <c r="C1017" t="s">
        <v>34422</v>
      </c>
      <c r="D1017" t="str">
        <f>VLOOKUP(C1017,trend_sales_map!$A$2:$B$5,2,)</f>
        <v>coord_set</v>
      </c>
      <c r="E1017">
        <v>41</v>
      </c>
      <c r="F1017" t="s">
        <v>8</v>
      </c>
      <c r="G1017" t="s">
        <v>5</v>
      </c>
    </row>
    <row r="1018" spans="1:7">
      <c r="A1018" s="1">
        <v>45802</v>
      </c>
      <c r="B1018" s="1">
        <f t="shared" si="15"/>
        <v>45803</v>
      </c>
      <c r="C1018" t="s">
        <v>34422</v>
      </c>
      <c r="D1018" t="str">
        <f>VLOOKUP(C1018,trend_sales_map!$A$2:$B$5,2,)</f>
        <v>coord_set</v>
      </c>
      <c r="E1018">
        <v>39</v>
      </c>
      <c r="F1018" t="s">
        <v>8</v>
      </c>
      <c r="G1018" t="s">
        <v>5</v>
      </c>
    </row>
    <row r="1019" spans="1:7">
      <c r="A1019" s="1">
        <v>45809</v>
      </c>
      <c r="B1019" s="1">
        <f t="shared" si="15"/>
        <v>45810</v>
      </c>
      <c r="C1019" t="s">
        <v>34422</v>
      </c>
      <c r="D1019" t="str">
        <f>VLOOKUP(C1019,trend_sales_map!$A$2:$B$5,2,)</f>
        <v>coord_set</v>
      </c>
      <c r="E1019">
        <v>40</v>
      </c>
      <c r="F1019" t="s">
        <v>8</v>
      </c>
      <c r="G1019" t="s">
        <v>5</v>
      </c>
    </row>
    <row r="1020" spans="1:7">
      <c r="A1020" s="1">
        <v>45816</v>
      </c>
      <c r="B1020" s="1">
        <f t="shared" si="15"/>
        <v>45817</v>
      </c>
      <c r="C1020" t="s">
        <v>34422</v>
      </c>
      <c r="D1020" t="str">
        <f>VLOOKUP(C1020,trend_sales_map!$A$2:$B$5,2,)</f>
        <v>coord_set</v>
      </c>
      <c r="E1020">
        <v>37</v>
      </c>
      <c r="F1020" t="s">
        <v>8</v>
      </c>
      <c r="G1020" t="s">
        <v>5</v>
      </c>
    </row>
    <row r="1021" spans="1:7">
      <c r="A1021" s="1">
        <v>45823</v>
      </c>
      <c r="B1021" s="1">
        <f t="shared" si="15"/>
        <v>45824</v>
      </c>
      <c r="C1021" t="s">
        <v>34422</v>
      </c>
      <c r="D1021" t="str">
        <f>VLOOKUP(C1021,trend_sales_map!$A$2:$B$5,2,)</f>
        <v>coord_set</v>
      </c>
      <c r="E1021">
        <v>34</v>
      </c>
      <c r="F1021" t="s">
        <v>8</v>
      </c>
      <c r="G1021" t="s">
        <v>5</v>
      </c>
    </row>
    <row r="1022" spans="1:7">
      <c r="A1022" s="1">
        <v>45830</v>
      </c>
      <c r="B1022" s="1">
        <f t="shared" si="15"/>
        <v>45831</v>
      </c>
      <c r="C1022" t="s">
        <v>34422</v>
      </c>
      <c r="D1022" t="str">
        <f>VLOOKUP(C1022,trend_sales_map!$A$2:$B$5,2,)</f>
        <v>coord_set</v>
      </c>
      <c r="E1022">
        <v>39</v>
      </c>
      <c r="F1022" t="s">
        <v>8</v>
      </c>
      <c r="G1022" t="s">
        <v>5</v>
      </c>
    </row>
    <row r="1023" spans="1:7">
      <c r="A1023" s="1">
        <v>45837</v>
      </c>
      <c r="B1023" s="1">
        <f t="shared" si="15"/>
        <v>45838</v>
      </c>
      <c r="C1023" t="s">
        <v>34422</v>
      </c>
      <c r="D1023" t="str">
        <f>VLOOKUP(C1023,trend_sales_map!$A$2:$B$5,2,)</f>
        <v>coord_set</v>
      </c>
      <c r="E1023">
        <v>40</v>
      </c>
      <c r="F1023" t="s">
        <v>8</v>
      </c>
      <c r="G1023" t="s">
        <v>5</v>
      </c>
    </row>
    <row r="1024" spans="1:7">
      <c r="A1024" s="1">
        <v>45844</v>
      </c>
      <c r="B1024" s="1">
        <f t="shared" si="15"/>
        <v>45845</v>
      </c>
      <c r="C1024" t="s">
        <v>34422</v>
      </c>
      <c r="D1024" t="str">
        <f>VLOOKUP(C1024,trend_sales_map!$A$2:$B$5,2,)</f>
        <v>coord_set</v>
      </c>
      <c r="E1024">
        <v>40</v>
      </c>
      <c r="F1024" t="s">
        <v>8</v>
      </c>
      <c r="G1024" t="s">
        <v>5</v>
      </c>
    </row>
    <row r="1025" spans="1:7">
      <c r="A1025" s="1">
        <v>45851</v>
      </c>
      <c r="B1025" s="1">
        <f t="shared" si="15"/>
        <v>45852</v>
      </c>
      <c r="C1025" t="s">
        <v>34422</v>
      </c>
      <c r="D1025" t="str">
        <f>VLOOKUP(C1025,trend_sales_map!$A$2:$B$5,2,)</f>
        <v>coord_set</v>
      </c>
      <c r="E1025">
        <v>41</v>
      </c>
      <c r="F1025" t="s">
        <v>8</v>
      </c>
      <c r="G1025" t="s">
        <v>5</v>
      </c>
    </row>
    <row r="1026" spans="1:7">
      <c r="A1026" s="1">
        <v>45858</v>
      </c>
      <c r="B1026" s="1">
        <f t="shared" si="15"/>
        <v>45859</v>
      </c>
      <c r="C1026" t="s">
        <v>34422</v>
      </c>
      <c r="D1026" t="str">
        <f>VLOOKUP(C1026,trend_sales_map!$A$2:$B$5,2,)</f>
        <v>coord_set</v>
      </c>
      <c r="E1026">
        <v>38</v>
      </c>
      <c r="F1026" t="s">
        <v>8</v>
      </c>
      <c r="G1026" t="s">
        <v>5</v>
      </c>
    </row>
    <row r="1027" spans="1:7">
      <c r="A1027" s="1">
        <v>45865</v>
      </c>
      <c r="B1027" s="1">
        <f t="shared" ref="B1027:B1049" si="16">A1027+1</f>
        <v>45866</v>
      </c>
      <c r="C1027" t="s">
        <v>34422</v>
      </c>
      <c r="D1027" t="str">
        <f>VLOOKUP(C1027,trend_sales_map!$A$2:$B$5,2,)</f>
        <v>coord_set</v>
      </c>
      <c r="E1027">
        <v>37</v>
      </c>
      <c r="F1027" t="s">
        <v>8</v>
      </c>
      <c r="G1027" t="s">
        <v>5</v>
      </c>
    </row>
    <row r="1028" spans="1:7">
      <c r="A1028" s="1">
        <v>45872</v>
      </c>
      <c r="B1028" s="1">
        <f t="shared" si="16"/>
        <v>45873</v>
      </c>
      <c r="C1028" t="s">
        <v>34422</v>
      </c>
      <c r="D1028" t="str">
        <f>VLOOKUP(C1028,trend_sales_map!$A$2:$B$5,2,)</f>
        <v>coord_set</v>
      </c>
      <c r="E1028">
        <v>44</v>
      </c>
      <c r="F1028" t="s">
        <v>8</v>
      </c>
      <c r="G1028" t="s">
        <v>5</v>
      </c>
    </row>
    <row r="1029" spans="1:7">
      <c r="A1029" s="1">
        <v>45879</v>
      </c>
      <c r="B1029" s="1">
        <f t="shared" si="16"/>
        <v>45880</v>
      </c>
      <c r="C1029" t="s">
        <v>34422</v>
      </c>
      <c r="D1029" t="str">
        <f>VLOOKUP(C1029,trend_sales_map!$A$2:$B$5,2,)</f>
        <v>coord_set</v>
      </c>
      <c r="E1029">
        <v>42</v>
      </c>
      <c r="F1029" t="s">
        <v>8</v>
      </c>
      <c r="G1029" t="s">
        <v>5</v>
      </c>
    </row>
    <row r="1030" spans="1:7">
      <c r="A1030" s="1">
        <v>45886</v>
      </c>
      <c r="B1030" s="1">
        <f t="shared" si="16"/>
        <v>45887</v>
      </c>
      <c r="C1030" t="s">
        <v>34422</v>
      </c>
      <c r="D1030" t="str">
        <f>VLOOKUP(C1030,trend_sales_map!$A$2:$B$5,2,)</f>
        <v>coord_set</v>
      </c>
      <c r="E1030">
        <v>35</v>
      </c>
      <c r="F1030" t="s">
        <v>8</v>
      </c>
      <c r="G1030" t="s">
        <v>5</v>
      </c>
    </row>
    <row r="1031" spans="1:7">
      <c r="A1031" s="1">
        <v>45893</v>
      </c>
      <c r="B1031" s="1">
        <f t="shared" si="16"/>
        <v>45894</v>
      </c>
      <c r="C1031" t="s">
        <v>34422</v>
      </c>
      <c r="D1031" t="str">
        <f>VLOOKUP(C1031,trend_sales_map!$A$2:$B$5,2,)</f>
        <v>coord_set</v>
      </c>
      <c r="E1031">
        <v>35</v>
      </c>
      <c r="F1031" t="s">
        <v>8</v>
      </c>
      <c r="G1031" t="s">
        <v>5</v>
      </c>
    </row>
    <row r="1032" spans="1:7">
      <c r="A1032" s="1">
        <v>45900</v>
      </c>
      <c r="B1032" s="1">
        <f t="shared" si="16"/>
        <v>45901</v>
      </c>
      <c r="C1032" t="s">
        <v>34422</v>
      </c>
      <c r="D1032" t="str">
        <f>VLOOKUP(C1032,trend_sales_map!$A$2:$B$5,2,)</f>
        <v>coord_set</v>
      </c>
      <c r="E1032">
        <v>34</v>
      </c>
      <c r="F1032" t="s">
        <v>8</v>
      </c>
      <c r="G1032" t="s">
        <v>5</v>
      </c>
    </row>
    <row r="1033" spans="1:7">
      <c r="A1033" s="1">
        <v>45907</v>
      </c>
      <c r="B1033" s="1">
        <f t="shared" si="16"/>
        <v>45908</v>
      </c>
      <c r="C1033" t="s">
        <v>34422</v>
      </c>
      <c r="D1033" t="str">
        <f>VLOOKUP(C1033,trend_sales_map!$A$2:$B$5,2,)</f>
        <v>coord_set</v>
      </c>
      <c r="E1033">
        <v>34</v>
      </c>
      <c r="F1033" t="s">
        <v>8</v>
      </c>
      <c r="G1033" t="s">
        <v>5</v>
      </c>
    </row>
    <row r="1034" spans="1:7">
      <c r="A1034" s="1">
        <v>45914</v>
      </c>
      <c r="B1034" s="1">
        <f t="shared" si="16"/>
        <v>45915</v>
      </c>
      <c r="C1034" t="s">
        <v>34422</v>
      </c>
      <c r="D1034" t="str">
        <f>VLOOKUP(C1034,trend_sales_map!$A$2:$B$5,2,)</f>
        <v>coord_set</v>
      </c>
      <c r="E1034">
        <v>31</v>
      </c>
      <c r="F1034" t="s">
        <v>8</v>
      </c>
      <c r="G1034" t="s">
        <v>5</v>
      </c>
    </row>
    <row r="1035" spans="1:7">
      <c r="A1035" s="1">
        <v>45921</v>
      </c>
      <c r="B1035" s="1">
        <f t="shared" si="16"/>
        <v>45922</v>
      </c>
      <c r="C1035" t="s">
        <v>34422</v>
      </c>
      <c r="D1035" t="str">
        <f>VLOOKUP(C1035,trend_sales_map!$A$2:$B$5,2,)</f>
        <v>coord_set</v>
      </c>
      <c r="E1035">
        <v>43</v>
      </c>
      <c r="F1035" t="s">
        <v>8</v>
      </c>
      <c r="G1035" t="s">
        <v>5</v>
      </c>
    </row>
    <row r="1036" spans="1:7">
      <c r="A1036" s="1">
        <v>45928</v>
      </c>
      <c r="B1036" s="1">
        <f t="shared" si="16"/>
        <v>45929</v>
      </c>
      <c r="C1036" t="s">
        <v>34422</v>
      </c>
      <c r="D1036" t="str">
        <f>VLOOKUP(C1036,trend_sales_map!$A$2:$B$5,2,)</f>
        <v>coord_set</v>
      </c>
      <c r="E1036">
        <v>36</v>
      </c>
      <c r="F1036" t="s">
        <v>8</v>
      </c>
      <c r="G1036" t="s">
        <v>5</v>
      </c>
    </row>
    <row r="1037" spans="1:7">
      <c r="A1037" s="1">
        <v>45935</v>
      </c>
      <c r="B1037" s="1">
        <f t="shared" si="16"/>
        <v>45936</v>
      </c>
      <c r="C1037" t="s">
        <v>34422</v>
      </c>
      <c r="D1037" t="str">
        <f>VLOOKUP(C1037,trend_sales_map!$A$2:$B$5,2,)</f>
        <v>coord_set</v>
      </c>
      <c r="E1037">
        <v>38</v>
      </c>
      <c r="F1037" t="s">
        <v>8</v>
      </c>
      <c r="G1037" t="s">
        <v>5</v>
      </c>
    </row>
    <row r="1038" spans="1:7">
      <c r="A1038" s="1">
        <v>45942</v>
      </c>
      <c r="B1038" s="1">
        <f t="shared" si="16"/>
        <v>45943</v>
      </c>
      <c r="C1038" t="s">
        <v>34422</v>
      </c>
      <c r="D1038" t="str">
        <f>VLOOKUP(C1038,trend_sales_map!$A$2:$B$5,2,)</f>
        <v>coord_set</v>
      </c>
      <c r="E1038">
        <v>41</v>
      </c>
      <c r="F1038" t="s">
        <v>8</v>
      </c>
      <c r="G1038" t="s">
        <v>5</v>
      </c>
    </row>
    <row r="1039" spans="1:7">
      <c r="A1039" s="1">
        <v>45949</v>
      </c>
      <c r="B1039" s="1">
        <f t="shared" si="16"/>
        <v>45950</v>
      </c>
      <c r="C1039" t="s">
        <v>34422</v>
      </c>
      <c r="D1039" t="str">
        <f>VLOOKUP(C1039,trend_sales_map!$A$2:$B$5,2,)</f>
        <v>coord_set</v>
      </c>
      <c r="E1039">
        <v>35</v>
      </c>
      <c r="F1039" t="s">
        <v>8</v>
      </c>
      <c r="G1039" t="s">
        <v>5</v>
      </c>
    </row>
    <row r="1040" spans="1:7">
      <c r="A1040" s="1">
        <v>45956</v>
      </c>
      <c r="B1040" s="1">
        <f t="shared" si="16"/>
        <v>45957</v>
      </c>
      <c r="C1040" t="s">
        <v>34422</v>
      </c>
      <c r="D1040" t="str">
        <f>VLOOKUP(C1040,trend_sales_map!$A$2:$B$5,2,)</f>
        <v>coord_set</v>
      </c>
      <c r="E1040">
        <v>43</v>
      </c>
      <c r="F1040" t="s">
        <v>8</v>
      </c>
      <c r="G1040" t="s">
        <v>5</v>
      </c>
    </row>
    <row r="1041" spans="1:7">
      <c r="A1041" s="1">
        <v>45963</v>
      </c>
      <c r="B1041" s="1">
        <f t="shared" si="16"/>
        <v>45964</v>
      </c>
      <c r="C1041" t="s">
        <v>34422</v>
      </c>
      <c r="D1041" t="str">
        <f>VLOOKUP(C1041,trend_sales_map!$A$2:$B$5,2,)</f>
        <v>coord_set</v>
      </c>
      <c r="E1041">
        <v>42</v>
      </c>
      <c r="F1041" t="s">
        <v>8</v>
      </c>
      <c r="G1041" t="s">
        <v>5</v>
      </c>
    </row>
    <row r="1042" spans="1:7">
      <c r="A1042" s="1">
        <v>45970</v>
      </c>
      <c r="B1042" s="1">
        <f t="shared" si="16"/>
        <v>45971</v>
      </c>
      <c r="C1042" t="s">
        <v>34422</v>
      </c>
      <c r="D1042" t="str">
        <f>VLOOKUP(C1042,trend_sales_map!$A$2:$B$5,2,)</f>
        <v>coord_set</v>
      </c>
      <c r="E1042">
        <v>56</v>
      </c>
      <c r="F1042" t="s">
        <v>8</v>
      </c>
      <c r="G1042" t="s">
        <v>5</v>
      </c>
    </row>
    <row r="1043" spans="1:7">
      <c r="A1043" s="1">
        <v>45977</v>
      </c>
      <c r="B1043" s="1">
        <f t="shared" si="16"/>
        <v>45978</v>
      </c>
      <c r="C1043" t="s">
        <v>34422</v>
      </c>
      <c r="D1043" t="str">
        <f>VLOOKUP(C1043,trend_sales_map!$A$2:$B$5,2,)</f>
        <v>coord_set</v>
      </c>
      <c r="E1043">
        <v>50</v>
      </c>
      <c r="F1043" t="s">
        <v>8</v>
      </c>
      <c r="G1043" t="s">
        <v>5</v>
      </c>
    </row>
    <row r="1044" spans="1:7">
      <c r="A1044" s="1">
        <v>45984</v>
      </c>
      <c r="B1044" s="1">
        <f t="shared" si="16"/>
        <v>45985</v>
      </c>
      <c r="C1044" t="s">
        <v>34422</v>
      </c>
      <c r="D1044" t="str">
        <f>VLOOKUP(C1044,trend_sales_map!$A$2:$B$5,2,)</f>
        <v>coord_set</v>
      </c>
      <c r="E1044">
        <v>49</v>
      </c>
      <c r="F1044" t="s">
        <v>8</v>
      </c>
      <c r="G1044" t="s">
        <v>5</v>
      </c>
    </row>
    <row r="1045" spans="1:7">
      <c r="A1045" s="1">
        <v>45991</v>
      </c>
      <c r="B1045" s="1">
        <f t="shared" si="16"/>
        <v>45992</v>
      </c>
      <c r="C1045" t="s">
        <v>34422</v>
      </c>
      <c r="D1045" t="str">
        <f>VLOOKUP(C1045,trend_sales_map!$A$2:$B$5,2,)</f>
        <v>coord_set</v>
      </c>
      <c r="E1045">
        <v>48</v>
      </c>
      <c r="F1045" t="s">
        <v>8</v>
      </c>
      <c r="G1045" t="s">
        <v>5</v>
      </c>
    </row>
    <row r="1046" spans="1:7">
      <c r="A1046" s="1">
        <v>45998</v>
      </c>
      <c r="B1046" s="1">
        <f t="shared" si="16"/>
        <v>45999</v>
      </c>
      <c r="C1046" t="s">
        <v>34422</v>
      </c>
      <c r="D1046" t="str">
        <f>VLOOKUP(C1046,trend_sales_map!$A$2:$B$5,2,)</f>
        <v>coord_set</v>
      </c>
      <c r="E1046">
        <v>48</v>
      </c>
      <c r="F1046" t="s">
        <v>8</v>
      </c>
      <c r="G1046" t="s">
        <v>5</v>
      </c>
    </row>
    <row r="1047" spans="1:7">
      <c r="A1047" s="1">
        <v>46005</v>
      </c>
      <c r="B1047" s="1">
        <f t="shared" si="16"/>
        <v>46006</v>
      </c>
      <c r="C1047" t="s">
        <v>34422</v>
      </c>
      <c r="D1047" t="str">
        <f>VLOOKUP(C1047,trend_sales_map!$A$2:$B$5,2,)</f>
        <v>coord_set</v>
      </c>
      <c r="E1047">
        <v>47</v>
      </c>
      <c r="F1047" t="s">
        <v>8</v>
      </c>
      <c r="G1047" t="s">
        <v>5</v>
      </c>
    </row>
    <row r="1048" spans="1:7">
      <c r="A1048" s="1">
        <v>46012</v>
      </c>
      <c r="B1048" s="1">
        <f t="shared" si="16"/>
        <v>46013</v>
      </c>
      <c r="C1048" t="s">
        <v>34422</v>
      </c>
      <c r="D1048" t="str">
        <f>VLOOKUP(C1048,trend_sales_map!$A$2:$B$5,2,)</f>
        <v>coord_set</v>
      </c>
      <c r="E1048">
        <v>43</v>
      </c>
      <c r="F1048" t="s">
        <v>8</v>
      </c>
      <c r="G1048" t="s">
        <v>5</v>
      </c>
    </row>
    <row r="1049" spans="1:7">
      <c r="A1049" s="1">
        <v>46019</v>
      </c>
      <c r="B1049" s="1">
        <f t="shared" si="16"/>
        <v>46020</v>
      </c>
      <c r="C1049" t="s">
        <v>34422</v>
      </c>
      <c r="D1049" t="str">
        <f>VLOOKUP(C1049,trend_sales_map!$A$2:$B$5,2,)</f>
        <v>coord_set</v>
      </c>
      <c r="E1049">
        <v>36</v>
      </c>
      <c r="F1049" t="s">
        <v>8</v>
      </c>
      <c r="G1049"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0EAD-98BB-442C-BA3F-38586F6CBD98}">
  <dimension ref="A1:V10001"/>
  <sheetViews>
    <sheetView topLeftCell="A230" workbookViewId="0">
      <selection activeCell="C9" sqref="C9"/>
    </sheetView>
  </sheetViews>
  <sheetFormatPr defaultRowHeight="14.4"/>
  <cols>
    <col min="2" max="3" width="15.77734375" customWidth="1"/>
    <col min="5" max="5" width="13" customWidth="1"/>
    <col min="6" max="6" width="14.77734375" customWidth="1"/>
    <col min="7" max="7" width="15.88671875" customWidth="1"/>
  </cols>
  <sheetData>
    <row r="1" spans="1:22">
      <c r="A1" t="s">
        <v>34406</v>
      </c>
      <c r="B1" t="s">
        <v>34405</v>
      </c>
      <c r="C1" t="s">
        <v>34410</v>
      </c>
      <c r="D1" t="s">
        <v>34404</v>
      </c>
      <c r="E1" t="s">
        <v>34403</v>
      </c>
      <c r="F1" t="s">
        <v>34402</v>
      </c>
      <c r="G1" t="s">
        <v>34401</v>
      </c>
      <c r="H1" t="s">
        <v>34400</v>
      </c>
      <c r="I1" t="s">
        <v>34399</v>
      </c>
      <c r="J1" t="s">
        <v>34398</v>
      </c>
      <c r="K1" t="s">
        <v>34397</v>
      </c>
      <c r="L1" t="s">
        <v>34396</v>
      </c>
      <c r="M1" t="s">
        <v>34395</v>
      </c>
      <c r="N1" t="s">
        <v>34394</v>
      </c>
      <c r="O1" t="s">
        <v>34393</v>
      </c>
      <c r="P1" t="s">
        <v>34392</v>
      </c>
      <c r="Q1" t="s">
        <v>34391</v>
      </c>
      <c r="R1" t="s">
        <v>34390</v>
      </c>
      <c r="S1" t="s">
        <v>34389</v>
      </c>
      <c r="T1" t="s">
        <v>34388</v>
      </c>
      <c r="U1" t="s">
        <v>34387</v>
      </c>
      <c r="V1" t="s">
        <v>34386</v>
      </c>
    </row>
    <row r="2" spans="1:22">
      <c r="A2" t="s">
        <v>34385</v>
      </c>
      <c r="B2" s="2">
        <v>45170.904861111114</v>
      </c>
      <c r="C2" s="2">
        <f>INT(B2) - WEEKDAY(INT(B2), 2) + 1</f>
        <v>45166</v>
      </c>
      <c r="D2" t="s">
        <v>2647</v>
      </c>
      <c r="E2" t="s">
        <v>34384</v>
      </c>
      <c r="F2" t="s">
        <v>73</v>
      </c>
      <c r="G2" t="s">
        <v>41</v>
      </c>
      <c r="H2" t="s">
        <v>40</v>
      </c>
      <c r="I2">
        <v>2</v>
      </c>
      <c r="J2">
        <v>1572.76</v>
      </c>
      <c r="K2">
        <v>1154.01</v>
      </c>
      <c r="L2">
        <v>3145.52</v>
      </c>
      <c r="M2">
        <v>2308.02</v>
      </c>
      <c r="N2" t="s">
        <v>34383</v>
      </c>
      <c r="O2" t="s">
        <v>34382</v>
      </c>
      <c r="P2" t="s">
        <v>37</v>
      </c>
      <c r="Q2">
        <v>10.7905</v>
      </c>
      <c r="R2">
        <v>78.704700000000003</v>
      </c>
      <c r="S2" t="s">
        <v>276</v>
      </c>
      <c r="T2" t="s">
        <v>275</v>
      </c>
      <c r="U2" t="s">
        <v>23</v>
      </c>
      <c r="V2" t="s">
        <v>45</v>
      </c>
    </row>
    <row r="3" spans="1:22">
      <c r="A3" t="s">
        <v>34381</v>
      </c>
      <c r="B3" s="2">
        <v>44991.638888888891</v>
      </c>
      <c r="C3" s="2">
        <f t="shared" ref="C3:C66" si="0">INT(B3) - WEEKDAY(INT(B3), 2) + 1</f>
        <v>44991</v>
      </c>
      <c r="D3" t="s">
        <v>2642</v>
      </c>
      <c r="E3" t="s">
        <v>34380</v>
      </c>
      <c r="F3" t="s">
        <v>73</v>
      </c>
      <c r="G3" t="s">
        <v>17</v>
      </c>
      <c r="H3" t="s">
        <v>29</v>
      </c>
      <c r="I3">
        <v>1</v>
      </c>
      <c r="J3">
        <v>247.34</v>
      </c>
      <c r="K3">
        <v>220.37</v>
      </c>
      <c r="L3">
        <v>247.34</v>
      </c>
      <c r="M3">
        <v>220.37</v>
      </c>
      <c r="N3" t="s">
        <v>34379</v>
      </c>
      <c r="O3" t="s">
        <v>34378</v>
      </c>
      <c r="P3" t="s">
        <v>68</v>
      </c>
      <c r="Q3">
        <v>11.34</v>
      </c>
      <c r="R3">
        <v>77.717200000000005</v>
      </c>
      <c r="S3" t="s">
        <v>735</v>
      </c>
      <c r="T3" t="s">
        <v>734</v>
      </c>
      <c r="U3" t="s">
        <v>10</v>
      </c>
      <c r="V3" t="s">
        <v>45</v>
      </c>
    </row>
    <row r="4" spans="1:22">
      <c r="A4" t="s">
        <v>34377</v>
      </c>
      <c r="B4" s="2">
        <v>45468.506944444445</v>
      </c>
      <c r="C4" s="2">
        <f t="shared" si="0"/>
        <v>45467</v>
      </c>
      <c r="D4" t="s">
        <v>2637</v>
      </c>
      <c r="E4" t="s">
        <v>20221</v>
      </c>
      <c r="F4" t="s">
        <v>73</v>
      </c>
      <c r="G4" t="s">
        <v>30</v>
      </c>
      <c r="H4" t="s">
        <v>52</v>
      </c>
      <c r="I4">
        <v>2</v>
      </c>
      <c r="J4">
        <v>1620.21</v>
      </c>
      <c r="K4">
        <v>1269.43</v>
      </c>
      <c r="L4">
        <v>3240.42</v>
      </c>
      <c r="M4">
        <v>2538.86</v>
      </c>
      <c r="N4" t="s">
        <v>34376</v>
      </c>
      <c r="O4" t="s">
        <v>34375</v>
      </c>
      <c r="P4" t="s">
        <v>112</v>
      </c>
      <c r="Q4">
        <v>13.082700000000001</v>
      </c>
      <c r="R4">
        <v>80.270700000000005</v>
      </c>
      <c r="S4" t="s">
        <v>226</v>
      </c>
      <c r="T4" t="s">
        <v>225</v>
      </c>
      <c r="U4" t="s">
        <v>23</v>
      </c>
      <c r="V4" t="s">
        <v>9</v>
      </c>
    </row>
    <row r="5" spans="1:22">
      <c r="A5" t="s">
        <v>34374</v>
      </c>
      <c r="B5" s="2">
        <v>44931.438194444447</v>
      </c>
      <c r="C5" s="2">
        <f t="shared" si="0"/>
        <v>44928</v>
      </c>
      <c r="D5" t="s">
        <v>2632</v>
      </c>
      <c r="E5" t="s">
        <v>6463</v>
      </c>
      <c r="F5" t="s">
        <v>201</v>
      </c>
      <c r="G5" t="s">
        <v>30</v>
      </c>
      <c r="H5" t="s">
        <v>71</v>
      </c>
      <c r="I5">
        <v>4</v>
      </c>
      <c r="J5">
        <v>520.84</v>
      </c>
      <c r="K5">
        <v>358.15</v>
      </c>
      <c r="L5">
        <v>2083.36</v>
      </c>
      <c r="M5">
        <v>1432.6</v>
      </c>
      <c r="N5" t="s">
        <v>34373</v>
      </c>
      <c r="O5" t="s">
        <v>34372</v>
      </c>
      <c r="P5" t="s">
        <v>13</v>
      </c>
      <c r="Q5">
        <v>11.664300000000001</v>
      </c>
      <c r="R5">
        <v>78.146000000000001</v>
      </c>
      <c r="S5" t="s">
        <v>257</v>
      </c>
      <c r="T5" t="s">
        <v>256</v>
      </c>
      <c r="U5" t="s">
        <v>23</v>
      </c>
      <c r="V5" t="s">
        <v>9</v>
      </c>
    </row>
    <row r="6" spans="1:22">
      <c r="A6" t="s">
        <v>34371</v>
      </c>
      <c r="B6" s="2">
        <v>45165.657638888886</v>
      </c>
      <c r="C6" s="2">
        <f t="shared" si="0"/>
        <v>45159</v>
      </c>
      <c r="D6" t="s">
        <v>2627</v>
      </c>
      <c r="E6" t="s">
        <v>6459</v>
      </c>
      <c r="F6" t="s">
        <v>201</v>
      </c>
      <c r="G6" t="s">
        <v>115</v>
      </c>
      <c r="H6" t="s">
        <v>63</v>
      </c>
      <c r="I6">
        <v>1</v>
      </c>
      <c r="J6">
        <v>1079.6600000000001</v>
      </c>
      <c r="K6">
        <v>966.26</v>
      </c>
      <c r="L6">
        <v>1079.6600000000001</v>
      </c>
      <c r="M6">
        <v>966.26</v>
      </c>
      <c r="N6" t="s">
        <v>34370</v>
      </c>
      <c r="O6" t="s">
        <v>34369</v>
      </c>
      <c r="P6" t="s">
        <v>37</v>
      </c>
      <c r="Q6">
        <v>10.7905</v>
      </c>
      <c r="R6">
        <v>78.704700000000003</v>
      </c>
      <c r="S6" t="s">
        <v>340</v>
      </c>
      <c r="T6" t="s">
        <v>339</v>
      </c>
      <c r="U6" t="s">
        <v>77</v>
      </c>
      <c r="V6" t="s">
        <v>9</v>
      </c>
    </row>
    <row r="7" spans="1:22">
      <c r="A7" t="s">
        <v>34368</v>
      </c>
      <c r="B7" s="2">
        <v>45230.861111111109</v>
      </c>
      <c r="C7" s="2">
        <f t="shared" si="0"/>
        <v>45229</v>
      </c>
      <c r="D7" t="s">
        <v>2622</v>
      </c>
      <c r="E7" t="s">
        <v>10079</v>
      </c>
      <c r="F7" t="s">
        <v>73</v>
      </c>
      <c r="G7" t="s">
        <v>91</v>
      </c>
      <c r="H7" t="s">
        <v>71</v>
      </c>
      <c r="I7">
        <v>1</v>
      </c>
      <c r="J7">
        <v>349.62</v>
      </c>
      <c r="K7">
        <v>309.3</v>
      </c>
      <c r="L7">
        <v>349.62</v>
      </c>
      <c r="M7">
        <v>309.3</v>
      </c>
      <c r="N7" t="s">
        <v>34367</v>
      </c>
      <c r="O7" t="s">
        <v>34366</v>
      </c>
      <c r="P7" t="s">
        <v>60</v>
      </c>
      <c r="Q7">
        <v>8.7139000000000006</v>
      </c>
      <c r="R7">
        <v>77.756699999999995</v>
      </c>
      <c r="S7" t="s">
        <v>1238</v>
      </c>
      <c r="T7" t="s">
        <v>1237</v>
      </c>
      <c r="U7" t="s">
        <v>57</v>
      </c>
      <c r="V7" t="s">
        <v>22</v>
      </c>
    </row>
    <row r="8" spans="1:22">
      <c r="A8" t="s">
        <v>34365</v>
      </c>
      <c r="B8" s="2">
        <v>45554.804166666669</v>
      </c>
      <c r="C8" s="2">
        <f t="shared" si="0"/>
        <v>45551</v>
      </c>
      <c r="D8" t="s">
        <v>2617</v>
      </c>
      <c r="E8" t="s">
        <v>15246</v>
      </c>
      <c r="F8" t="s">
        <v>31</v>
      </c>
      <c r="G8" t="s">
        <v>41</v>
      </c>
      <c r="H8" t="s">
        <v>40</v>
      </c>
      <c r="I8">
        <v>2</v>
      </c>
      <c r="J8">
        <v>731.06</v>
      </c>
      <c r="K8">
        <v>491.5</v>
      </c>
      <c r="L8">
        <v>1462.12</v>
      </c>
      <c r="M8">
        <v>983</v>
      </c>
      <c r="N8" t="s">
        <v>34364</v>
      </c>
      <c r="O8" t="s">
        <v>34363</v>
      </c>
      <c r="P8" t="s">
        <v>26</v>
      </c>
      <c r="Q8">
        <v>11.0168</v>
      </c>
      <c r="R8">
        <v>76.955799999999996</v>
      </c>
      <c r="S8" t="s">
        <v>269</v>
      </c>
      <c r="T8" t="s">
        <v>268</v>
      </c>
      <c r="U8" t="s">
        <v>10</v>
      </c>
      <c r="V8" t="s">
        <v>9</v>
      </c>
    </row>
    <row r="9" spans="1:22">
      <c r="A9" t="s">
        <v>34362</v>
      </c>
      <c r="B9" s="2">
        <v>45371.742361111108</v>
      </c>
      <c r="C9" s="2">
        <f t="shared" si="0"/>
        <v>45369</v>
      </c>
      <c r="D9" t="s">
        <v>2612</v>
      </c>
      <c r="E9" t="s">
        <v>4557</v>
      </c>
      <c r="F9" t="s">
        <v>31</v>
      </c>
      <c r="G9" t="s">
        <v>115</v>
      </c>
      <c r="H9" t="s">
        <v>16</v>
      </c>
      <c r="I9">
        <v>1</v>
      </c>
      <c r="J9">
        <v>2291.44</v>
      </c>
      <c r="K9">
        <v>1552.76</v>
      </c>
      <c r="L9">
        <v>2291.44</v>
      </c>
      <c r="M9">
        <v>1552.76</v>
      </c>
      <c r="N9" t="s">
        <v>34361</v>
      </c>
      <c r="O9" t="s">
        <v>34360</v>
      </c>
      <c r="P9" t="s">
        <v>26</v>
      </c>
      <c r="Q9">
        <v>11.0168</v>
      </c>
      <c r="R9">
        <v>76.955799999999996</v>
      </c>
      <c r="S9" t="s">
        <v>735</v>
      </c>
      <c r="T9" t="s">
        <v>734</v>
      </c>
      <c r="U9" t="s">
        <v>23</v>
      </c>
      <c r="V9" t="s">
        <v>9</v>
      </c>
    </row>
    <row r="10" spans="1:22">
      <c r="A10" t="s">
        <v>34359</v>
      </c>
      <c r="B10" s="2">
        <v>45357.563194444447</v>
      </c>
      <c r="C10" s="2">
        <f t="shared" si="0"/>
        <v>45355</v>
      </c>
      <c r="D10" t="s">
        <v>2607</v>
      </c>
      <c r="E10" t="s">
        <v>34358</v>
      </c>
      <c r="F10" t="s">
        <v>31</v>
      </c>
      <c r="G10" t="s">
        <v>91</v>
      </c>
      <c r="H10" t="s">
        <v>52</v>
      </c>
      <c r="I10">
        <v>1</v>
      </c>
      <c r="J10">
        <v>1505.71</v>
      </c>
      <c r="K10">
        <v>917.57</v>
      </c>
      <c r="L10">
        <v>1505.71</v>
      </c>
      <c r="M10">
        <v>917.57</v>
      </c>
      <c r="N10" t="s">
        <v>34357</v>
      </c>
      <c r="O10" t="s">
        <v>34356</v>
      </c>
      <c r="P10" t="s">
        <v>26</v>
      </c>
      <c r="Q10">
        <v>11.0168</v>
      </c>
      <c r="R10">
        <v>76.955799999999996</v>
      </c>
      <c r="S10" t="s">
        <v>269</v>
      </c>
      <c r="T10" t="s">
        <v>268</v>
      </c>
      <c r="U10" t="s">
        <v>77</v>
      </c>
      <c r="V10" t="s">
        <v>22</v>
      </c>
    </row>
    <row r="11" spans="1:22">
      <c r="A11" t="s">
        <v>34355</v>
      </c>
      <c r="B11" s="2">
        <v>45474.640972222223</v>
      </c>
      <c r="C11" s="2">
        <f t="shared" si="0"/>
        <v>45474</v>
      </c>
      <c r="D11" t="s">
        <v>2602</v>
      </c>
      <c r="E11" t="s">
        <v>16904</v>
      </c>
      <c r="F11" t="s">
        <v>136</v>
      </c>
      <c r="G11" t="s">
        <v>115</v>
      </c>
      <c r="H11" t="s">
        <v>52</v>
      </c>
      <c r="I11">
        <v>2</v>
      </c>
      <c r="J11">
        <v>1575.17</v>
      </c>
      <c r="K11">
        <v>1380.73</v>
      </c>
      <c r="L11">
        <v>3150.34</v>
      </c>
      <c r="M11">
        <v>2761.46</v>
      </c>
      <c r="N11" t="s">
        <v>34354</v>
      </c>
      <c r="O11" t="s">
        <v>34353</v>
      </c>
      <c r="P11" t="s">
        <v>60</v>
      </c>
      <c r="Q11">
        <v>8.7139000000000006</v>
      </c>
      <c r="R11">
        <v>77.756699999999995</v>
      </c>
      <c r="S11" t="s">
        <v>333</v>
      </c>
      <c r="T11" t="s">
        <v>332</v>
      </c>
      <c r="U11" t="s">
        <v>77</v>
      </c>
      <c r="V11" t="s">
        <v>22</v>
      </c>
    </row>
    <row r="12" spans="1:22">
      <c r="A12" t="s">
        <v>34352</v>
      </c>
      <c r="B12" s="2">
        <v>44984.501388888886</v>
      </c>
      <c r="C12" s="2">
        <f t="shared" si="0"/>
        <v>44984</v>
      </c>
      <c r="D12" t="s">
        <v>2597</v>
      </c>
      <c r="E12" t="s">
        <v>11829</v>
      </c>
      <c r="F12" t="s">
        <v>73</v>
      </c>
      <c r="G12" t="s">
        <v>106</v>
      </c>
      <c r="H12" t="s">
        <v>16</v>
      </c>
      <c r="I12">
        <v>2</v>
      </c>
      <c r="J12">
        <v>1093.96</v>
      </c>
      <c r="K12">
        <v>745.43</v>
      </c>
      <c r="L12">
        <v>2187.92</v>
      </c>
      <c r="M12">
        <v>1490.86</v>
      </c>
      <c r="N12" t="s">
        <v>34351</v>
      </c>
      <c r="O12" t="s">
        <v>34350</v>
      </c>
      <c r="P12" t="s">
        <v>37</v>
      </c>
      <c r="Q12">
        <v>10.7905</v>
      </c>
      <c r="R12">
        <v>78.704700000000003</v>
      </c>
      <c r="S12" t="s">
        <v>176</v>
      </c>
      <c r="T12" t="s">
        <v>175</v>
      </c>
      <c r="U12" t="s">
        <v>46</v>
      </c>
      <c r="V12" t="s">
        <v>9</v>
      </c>
    </row>
    <row r="13" spans="1:22">
      <c r="A13" t="s">
        <v>34349</v>
      </c>
      <c r="B13" s="2">
        <v>45465.594444444447</v>
      </c>
      <c r="C13" s="2">
        <f t="shared" si="0"/>
        <v>45460</v>
      </c>
      <c r="D13" t="s">
        <v>2592</v>
      </c>
      <c r="E13" t="s">
        <v>2591</v>
      </c>
      <c r="F13" t="s">
        <v>201</v>
      </c>
      <c r="G13" t="s">
        <v>82</v>
      </c>
      <c r="H13" t="s">
        <v>40</v>
      </c>
      <c r="I13">
        <v>2</v>
      </c>
      <c r="J13">
        <v>834.8</v>
      </c>
      <c r="K13">
        <v>575.08000000000004</v>
      </c>
      <c r="L13">
        <v>1669.6</v>
      </c>
      <c r="M13">
        <v>1150.1600000000001</v>
      </c>
      <c r="N13" t="s">
        <v>34348</v>
      </c>
      <c r="O13" t="s">
        <v>34347</v>
      </c>
      <c r="P13" t="s">
        <v>37</v>
      </c>
      <c r="Q13">
        <v>10.7905</v>
      </c>
      <c r="R13">
        <v>78.704700000000003</v>
      </c>
      <c r="S13" t="s">
        <v>193</v>
      </c>
      <c r="T13" t="s">
        <v>192</v>
      </c>
      <c r="U13" t="s">
        <v>77</v>
      </c>
      <c r="V13" t="s">
        <v>45</v>
      </c>
    </row>
    <row r="14" spans="1:22">
      <c r="A14" t="s">
        <v>34346</v>
      </c>
      <c r="B14" s="2">
        <v>45034.434027777781</v>
      </c>
      <c r="C14" s="2">
        <f t="shared" si="0"/>
        <v>45033</v>
      </c>
      <c r="D14" t="s">
        <v>2587</v>
      </c>
      <c r="E14" t="s">
        <v>8259</v>
      </c>
      <c r="F14" t="s">
        <v>166</v>
      </c>
      <c r="G14" t="s">
        <v>30</v>
      </c>
      <c r="H14" t="s">
        <v>29</v>
      </c>
      <c r="I14">
        <v>1</v>
      </c>
      <c r="J14">
        <v>657.05</v>
      </c>
      <c r="K14">
        <v>395.32</v>
      </c>
      <c r="L14">
        <v>657.05</v>
      </c>
      <c r="M14">
        <v>395.32</v>
      </c>
      <c r="N14" t="s">
        <v>34345</v>
      </c>
      <c r="O14" t="s">
        <v>34344</v>
      </c>
      <c r="P14" t="s">
        <v>60</v>
      </c>
      <c r="Q14">
        <v>8.7139000000000006</v>
      </c>
      <c r="R14">
        <v>77.756699999999995</v>
      </c>
      <c r="S14" t="s">
        <v>413</v>
      </c>
      <c r="T14" t="s">
        <v>412</v>
      </c>
      <c r="U14" t="s">
        <v>77</v>
      </c>
      <c r="V14" t="s">
        <v>9</v>
      </c>
    </row>
    <row r="15" spans="1:22">
      <c r="A15" t="s">
        <v>34343</v>
      </c>
      <c r="B15" s="2">
        <v>45457.779861111114</v>
      </c>
      <c r="C15" s="2">
        <f t="shared" si="0"/>
        <v>45453</v>
      </c>
      <c r="D15" t="s">
        <v>2582</v>
      </c>
      <c r="E15" t="s">
        <v>28136</v>
      </c>
      <c r="F15" t="s">
        <v>73</v>
      </c>
      <c r="G15" t="s">
        <v>30</v>
      </c>
      <c r="H15" t="s">
        <v>16</v>
      </c>
      <c r="I15">
        <v>1</v>
      </c>
      <c r="J15">
        <v>1593.71</v>
      </c>
      <c r="K15">
        <v>1399.1</v>
      </c>
      <c r="L15">
        <v>1593.71</v>
      </c>
      <c r="M15">
        <v>1399.1</v>
      </c>
      <c r="N15" t="s">
        <v>34342</v>
      </c>
      <c r="O15" t="s">
        <v>34341</v>
      </c>
      <c r="P15" t="s">
        <v>60</v>
      </c>
      <c r="Q15">
        <v>8.7139000000000006</v>
      </c>
      <c r="R15">
        <v>77.756699999999995</v>
      </c>
      <c r="S15" t="s">
        <v>333</v>
      </c>
      <c r="T15" t="s">
        <v>332</v>
      </c>
      <c r="U15" t="s">
        <v>46</v>
      </c>
      <c r="V15" t="s">
        <v>9</v>
      </c>
    </row>
    <row r="16" spans="1:22">
      <c r="A16" t="s">
        <v>34340</v>
      </c>
      <c r="B16" s="2">
        <v>45350.868750000001</v>
      </c>
      <c r="C16" s="2">
        <f t="shared" si="0"/>
        <v>45348</v>
      </c>
      <c r="D16" t="s">
        <v>2577</v>
      </c>
      <c r="E16" t="s">
        <v>10049</v>
      </c>
      <c r="F16" t="s">
        <v>201</v>
      </c>
      <c r="G16" t="s">
        <v>72</v>
      </c>
      <c r="H16" t="s">
        <v>52</v>
      </c>
      <c r="I16">
        <v>2</v>
      </c>
      <c r="J16">
        <v>961.07</v>
      </c>
      <c r="K16">
        <v>594.97</v>
      </c>
      <c r="L16">
        <v>1922.14</v>
      </c>
      <c r="M16">
        <v>1189.94</v>
      </c>
      <c r="N16" t="s">
        <v>34339</v>
      </c>
      <c r="O16" t="s">
        <v>34338</v>
      </c>
      <c r="P16" t="s">
        <v>121</v>
      </c>
      <c r="Q16">
        <v>9.9252000000000002</v>
      </c>
      <c r="R16">
        <v>78.119799999999998</v>
      </c>
      <c r="S16" t="s">
        <v>784</v>
      </c>
      <c r="T16" t="s">
        <v>783</v>
      </c>
      <c r="U16" t="s">
        <v>57</v>
      </c>
      <c r="V16" t="s">
        <v>9</v>
      </c>
    </row>
    <row r="17" spans="1:22">
      <c r="A17" t="s">
        <v>34337</v>
      </c>
      <c r="B17" s="2">
        <v>45129.571527777778</v>
      </c>
      <c r="C17" s="2">
        <f t="shared" si="0"/>
        <v>45124</v>
      </c>
      <c r="D17" t="s">
        <v>2572</v>
      </c>
      <c r="E17" t="s">
        <v>4526</v>
      </c>
      <c r="F17" t="s">
        <v>31</v>
      </c>
      <c r="G17" t="s">
        <v>53</v>
      </c>
      <c r="H17" t="s">
        <v>16</v>
      </c>
      <c r="I17">
        <v>3</v>
      </c>
      <c r="J17">
        <v>2240.59</v>
      </c>
      <c r="K17">
        <v>1661.77</v>
      </c>
      <c r="L17">
        <v>6721.77</v>
      </c>
      <c r="M17">
        <v>4985.3100000000004</v>
      </c>
      <c r="N17" t="s">
        <v>34336</v>
      </c>
      <c r="O17" t="s">
        <v>34335</v>
      </c>
      <c r="P17" t="s">
        <v>60</v>
      </c>
      <c r="Q17">
        <v>8.7139000000000006</v>
      </c>
      <c r="R17">
        <v>77.756699999999995</v>
      </c>
      <c r="S17" t="s">
        <v>276</v>
      </c>
      <c r="T17" t="s">
        <v>275</v>
      </c>
      <c r="U17" t="s">
        <v>23</v>
      </c>
      <c r="V17" t="s">
        <v>9</v>
      </c>
    </row>
    <row r="18" spans="1:22">
      <c r="A18" t="s">
        <v>34334</v>
      </c>
      <c r="B18" s="2">
        <v>45004.78125</v>
      </c>
      <c r="C18" s="2">
        <f t="shared" si="0"/>
        <v>44998</v>
      </c>
      <c r="D18" t="s">
        <v>2567</v>
      </c>
      <c r="E18" t="s">
        <v>2566</v>
      </c>
      <c r="F18" t="s">
        <v>136</v>
      </c>
      <c r="G18" t="s">
        <v>91</v>
      </c>
      <c r="H18" t="s">
        <v>29</v>
      </c>
      <c r="I18">
        <v>1</v>
      </c>
      <c r="J18">
        <v>742.77</v>
      </c>
      <c r="K18">
        <v>502.72</v>
      </c>
      <c r="L18">
        <v>742.77</v>
      </c>
      <c r="M18">
        <v>502.72</v>
      </c>
      <c r="N18" t="s">
        <v>34333</v>
      </c>
      <c r="O18" t="s">
        <v>34332</v>
      </c>
      <c r="P18" t="s">
        <v>26</v>
      </c>
      <c r="Q18">
        <v>11.0168</v>
      </c>
      <c r="R18">
        <v>76.955799999999996</v>
      </c>
      <c r="S18" t="s">
        <v>243</v>
      </c>
      <c r="T18" t="s">
        <v>242</v>
      </c>
      <c r="U18" t="s">
        <v>23</v>
      </c>
      <c r="V18" t="s">
        <v>9</v>
      </c>
    </row>
    <row r="19" spans="1:22">
      <c r="A19" t="s">
        <v>34331</v>
      </c>
      <c r="B19" s="2">
        <v>44953.754166666666</v>
      </c>
      <c r="C19" s="2">
        <f t="shared" si="0"/>
        <v>44949</v>
      </c>
      <c r="D19" t="s">
        <v>2562</v>
      </c>
      <c r="E19" t="s">
        <v>6408</v>
      </c>
      <c r="F19" t="s">
        <v>201</v>
      </c>
      <c r="G19" t="s">
        <v>91</v>
      </c>
      <c r="H19" t="s">
        <v>71</v>
      </c>
      <c r="I19">
        <v>2</v>
      </c>
      <c r="J19">
        <v>448.15</v>
      </c>
      <c r="K19">
        <v>273.12</v>
      </c>
      <c r="L19">
        <v>896.3</v>
      </c>
      <c r="M19">
        <v>546.24</v>
      </c>
      <c r="N19" t="s">
        <v>34330</v>
      </c>
      <c r="O19" t="s">
        <v>34329</v>
      </c>
      <c r="P19" t="s">
        <v>49</v>
      </c>
      <c r="Q19">
        <v>12.916499999999999</v>
      </c>
      <c r="R19">
        <v>79.132499999999993</v>
      </c>
      <c r="S19" t="s">
        <v>302</v>
      </c>
      <c r="T19" t="s">
        <v>301</v>
      </c>
      <c r="U19" t="s">
        <v>77</v>
      </c>
      <c r="V19" t="s">
        <v>9</v>
      </c>
    </row>
    <row r="20" spans="1:22">
      <c r="A20" t="s">
        <v>34328</v>
      </c>
      <c r="B20" s="2">
        <v>45340.5625</v>
      </c>
      <c r="C20" s="2">
        <f t="shared" si="0"/>
        <v>45334</v>
      </c>
      <c r="D20" t="s">
        <v>2557</v>
      </c>
      <c r="E20" t="s">
        <v>20168</v>
      </c>
      <c r="F20" t="s">
        <v>166</v>
      </c>
      <c r="G20" t="s">
        <v>91</v>
      </c>
      <c r="H20" t="s">
        <v>40</v>
      </c>
      <c r="I20">
        <v>3</v>
      </c>
      <c r="J20">
        <v>520.46</v>
      </c>
      <c r="K20">
        <v>406.65</v>
      </c>
      <c r="L20">
        <v>1561.38</v>
      </c>
      <c r="M20">
        <v>1219.95</v>
      </c>
      <c r="N20" t="s">
        <v>34327</v>
      </c>
      <c r="O20" t="s">
        <v>34326</v>
      </c>
      <c r="P20" t="s">
        <v>13</v>
      </c>
      <c r="Q20">
        <v>11.664300000000001</v>
      </c>
      <c r="R20">
        <v>78.146000000000001</v>
      </c>
      <c r="S20" t="s">
        <v>250</v>
      </c>
      <c r="T20" t="s">
        <v>249</v>
      </c>
      <c r="U20" t="s">
        <v>77</v>
      </c>
      <c r="V20" t="s">
        <v>22</v>
      </c>
    </row>
    <row r="21" spans="1:22">
      <c r="A21" t="s">
        <v>34325</v>
      </c>
      <c r="B21" s="2">
        <v>45277.538888888892</v>
      </c>
      <c r="C21" s="2">
        <f t="shared" si="0"/>
        <v>45271</v>
      </c>
      <c r="D21" t="s">
        <v>2552</v>
      </c>
      <c r="E21" t="s">
        <v>6400</v>
      </c>
      <c r="F21" t="s">
        <v>73</v>
      </c>
      <c r="G21" t="s">
        <v>82</v>
      </c>
      <c r="H21" t="s">
        <v>71</v>
      </c>
      <c r="I21">
        <v>4</v>
      </c>
      <c r="J21">
        <v>866.43</v>
      </c>
      <c r="K21">
        <v>561.76</v>
      </c>
      <c r="L21">
        <v>3465.72</v>
      </c>
      <c r="M21">
        <v>2247.04</v>
      </c>
      <c r="N21" t="s">
        <v>34324</v>
      </c>
      <c r="O21" t="s">
        <v>34323</v>
      </c>
      <c r="P21" t="s">
        <v>49</v>
      </c>
      <c r="Q21">
        <v>12.916499999999999</v>
      </c>
      <c r="R21">
        <v>79.132499999999993</v>
      </c>
      <c r="S21" t="s">
        <v>257</v>
      </c>
      <c r="T21" t="s">
        <v>256</v>
      </c>
      <c r="U21" t="s">
        <v>77</v>
      </c>
      <c r="V21" t="s">
        <v>9</v>
      </c>
    </row>
    <row r="22" spans="1:22">
      <c r="A22" t="s">
        <v>34322</v>
      </c>
      <c r="B22" s="2">
        <v>45531.818055555559</v>
      </c>
      <c r="C22" s="2">
        <f t="shared" si="0"/>
        <v>45530</v>
      </c>
      <c r="D22" t="s">
        <v>2547</v>
      </c>
      <c r="E22" t="s">
        <v>8230</v>
      </c>
      <c r="F22" t="s">
        <v>18</v>
      </c>
      <c r="G22" t="s">
        <v>17</v>
      </c>
      <c r="H22" t="s">
        <v>29</v>
      </c>
      <c r="I22">
        <v>3</v>
      </c>
      <c r="J22">
        <v>1250.03</v>
      </c>
      <c r="K22">
        <v>831.94</v>
      </c>
      <c r="L22">
        <v>3750.09</v>
      </c>
      <c r="M22">
        <v>2495.8200000000002</v>
      </c>
      <c r="N22" t="s">
        <v>34321</v>
      </c>
      <c r="O22" t="s">
        <v>34320</v>
      </c>
      <c r="P22" t="s">
        <v>13</v>
      </c>
      <c r="Q22">
        <v>11.664300000000001</v>
      </c>
      <c r="R22">
        <v>78.146000000000001</v>
      </c>
      <c r="S22" t="s">
        <v>628</v>
      </c>
      <c r="T22" t="s">
        <v>627</v>
      </c>
      <c r="U22" t="s">
        <v>57</v>
      </c>
      <c r="V22" t="s">
        <v>9</v>
      </c>
    </row>
    <row r="23" spans="1:22">
      <c r="A23" t="s">
        <v>34319</v>
      </c>
      <c r="B23" s="2">
        <v>45197.84652777778</v>
      </c>
      <c r="C23" s="2">
        <f t="shared" si="0"/>
        <v>45194</v>
      </c>
      <c r="D23" t="s">
        <v>2542</v>
      </c>
      <c r="E23" t="s">
        <v>20157</v>
      </c>
      <c r="F23" t="s">
        <v>64</v>
      </c>
      <c r="G23" t="s">
        <v>106</v>
      </c>
      <c r="H23" t="s">
        <v>63</v>
      </c>
      <c r="I23">
        <v>4</v>
      </c>
      <c r="J23">
        <v>2261.0100000000002</v>
      </c>
      <c r="K23">
        <v>1572.31</v>
      </c>
      <c r="L23">
        <v>9044.0400000000009</v>
      </c>
      <c r="M23">
        <v>6289.24</v>
      </c>
      <c r="N23" t="s">
        <v>34318</v>
      </c>
      <c r="O23" t="s">
        <v>34317</v>
      </c>
      <c r="P23" t="s">
        <v>121</v>
      </c>
      <c r="Q23">
        <v>9.9252000000000002</v>
      </c>
      <c r="R23">
        <v>78.119799999999998</v>
      </c>
      <c r="S23" t="s">
        <v>283</v>
      </c>
      <c r="T23" t="s">
        <v>282</v>
      </c>
      <c r="U23" t="s">
        <v>57</v>
      </c>
      <c r="V23" t="s">
        <v>22</v>
      </c>
    </row>
    <row r="24" spans="1:22">
      <c r="A24" t="s">
        <v>34316</v>
      </c>
      <c r="B24" s="2">
        <v>44998.517361111109</v>
      </c>
      <c r="C24" s="2">
        <f t="shared" si="0"/>
        <v>44998</v>
      </c>
      <c r="D24" t="s">
        <v>2537</v>
      </c>
      <c r="E24" t="s">
        <v>29665</v>
      </c>
      <c r="F24" t="s">
        <v>166</v>
      </c>
      <c r="G24" t="s">
        <v>115</v>
      </c>
      <c r="H24" t="s">
        <v>71</v>
      </c>
      <c r="I24">
        <v>2</v>
      </c>
      <c r="J24">
        <v>1010.91</v>
      </c>
      <c r="K24">
        <v>698.98</v>
      </c>
      <c r="L24">
        <v>2021.82</v>
      </c>
      <c r="M24">
        <v>1397.96</v>
      </c>
      <c r="N24" t="s">
        <v>34315</v>
      </c>
      <c r="O24" t="s">
        <v>34314</v>
      </c>
      <c r="P24" t="s">
        <v>26</v>
      </c>
      <c r="Q24">
        <v>11.0168</v>
      </c>
      <c r="R24">
        <v>76.955799999999996</v>
      </c>
      <c r="S24" t="s">
        <v>48</v>
      </c>
      <c r="T24" t="s">
        <v>47</v>
      </c>
      <c r="U24" t="s">
        <v>77</v>
      </c>
      <c r="V24" t="s">
        <v>9</v>
      </c>
    </row>
    <row r="25" spans="1:22">
      <c r="A25" t="s">
        <v>34313</v>
      </c>
      <c r="B25" s="2">
        <v>45034.686805555553</v>
      </c>
      <c r="C25" s="2">
        <f t="shared" si="0"/>
        <v>45033</v>
      </c>
      <c r="D25" t="s">
        <v>2532</v>
      </c>
      <c r="E25" t="s">
        <v>2531</v>
      </c>
      <c r="F25" t="s">
        <v>64</v>
      </c>
      <c r="G25" t="s">
        <v>41</v>
      </c>
      <c r="H25" t="s">
        <v>52</v>
      </c>
      <c r="I25">
        <v>1</v>
      </c>
      <c r="J25">
        <v>475.69</v>
      </c>
      <c r="K25">
        <v>333.59</v>
      </c>
      <c r="L25">
        <v>475.69</v>
      </c>
      <c r="M25">
        <v>333.59</v>
      </c>
      <c r="N25" t="s">
        <v>34312</v>
      </c>
      <c r="O25" t="s">
        <v>34311</v>
      </c>
      <c r="P25" t="s">
        <v>26</v>
      </c>
      <c r="Q25">
        <v>11.0168</v>
      </c>
      <c r="R25">
        <v>76.955799999999996</v>
      </c>
      <c r="S25" t="s">
        <v>906</v>
      </c>
      <c r="T25" t="s">
        <v>905</v>
      </c>
      <c r="U25" t="s">
        <v>46</v>
      </c>
      <c r="V25" t="s">
        <v>9</v>
      </c>
    </row>
    <row r="26" spans="1:22">
      <c r="A26" t="s">
        <v>34310</v>
      </c>
      <c r="B26" s="2">
        <v>45539.563194444447</v>
      </c>
      <c r="C26" s="2">
        <f t="shared" si="0"/>
        <v>45537</v>
      </c>
      <c r="D26" t="s">
        <v>2527</v>
      </c>
      <c r="E26" t="s">
        <v>6380</v>
      </c>
      <c r="F26" t="s">
        <v>73</v>
      </c>
      <c r="G26" t="s">
        <v>17</v>
      </c>
      <c r="H26" t="s">
        <v>52</v>
      </c>
      <c r="I26">
        <v>1</v>
      </c>
      <c r="J26">
        <v>1128.82</v>
      </c>
      <c r="K26">
        <v>699.27</v>
      </c>
      <c r="L26">
        <v>1128.82</v>
      </c>
      <c r="M26">
        <v>699.27</v>
      </c>
      <c r="N26" t="s">
        <v>34309</v>
      </c>
      <c r="O26" t="s">
        <v>34308</v>
      </c>
      <c r="P26" t="s">
        <v>49</v>
      </c>
      <c r="Q26">
        <v>12.916499999999999</v>
      </c>
      <c r="R26">
        <v>79.132499999999993</v>
      </c>
      <c r="S26" t="s">
        <v>226</v>
      </c>
      <c r="T26" t="s">
        <v>225</v>
      </c>
      <c r="U26" t="s">
        <v>23</v>
      </c>
      <c r="V26" t="s">
        <v>22</v>
      </c>
    </row>
    <row r="27" spans="1:22">
      <c r="A27" t="s">
        <v>34307</v>
      </c>
      <c r="B27" s="2">
        <v>45092.52847222222</v>
      </c>
      <c r="C27" s="2">
        <f t="shared" si="0"/>
        <v>45089</v>
      </c>
      <c r="D27" t="s">
        <v>2522</v>
      </c>
      <c r="E27" t="s">
        <v>16851</v>
      </c>
      <c r="F27" t="s">
        <v>31</v>
      </c>
      <c r="G27" t="s">
        <v>17</v>
      </c>
      <c r="H27" t="s">
        <v>16</v>
      </c>
      <c r="I27">
        <v>1</v>
      </c>
      <c r="J27">
        <v>892.02</v>
      </c>
      <c r="K27">
        <v>611.44000000000005</v>
      </c>
      <c r="L27">
        <v>892.02</v>
      </c>
      <c r="M27">
        <v>611.44000000000005</v>
      </c>
      <c r="N27" t="s">
        <v>34306</v>
      </c>
      <c r="O27" t="s">
        <v>34305</v>
      </c>
      <c r="P27" t="s">
        <v>37</v>
      </c>
      <c r="Q27">
        <v>10.7905</v>
      </c>
      <c r="R27">
        <v>78.704700000000003</v>
      </c>
      <c r="S27" t="s">
        <v>283</v>
      </c>
      <c r="T27" t="s">
        <v>282</v>
      </c>
      <c r="U27" t="s">
        <v>23</v>
      </c>
      <c r="V27" t="s">
        <v>9</v>
      </c>
    </row>
    <row r="28" spans="1:22">
      <c r="A28" t="s">
        <v>34304</v>
      </c>
      <c r="B28" s="2">
        <v>44950.729166666664</v>
      </c>
      <c r="C28" s="2">
        <f t="shared" si="0"/>
        <v>44949</v>
      </c>
      <c r="D28" t="s">
        <v>2517</v>
      </c>
      <c r="E28" t="s">
        <v>6372</v>
      </c>
      <c r="F28" t="s">
        <v>31</v>
      </c>
      <c r="G28" t="s">
        <v>53</v>
      </c>
      <c r="H28" t="s">
        <v>40</v>
      </c>
      <c r="I28">
        <v>3</v>
      </c>
      <c r="J28">
        <v>276.02</v>
      </c>
      <c r="K28">
        <v>194.19</v>
      </c>
      <c r="L28">
        <v>828.06</v>
      </c>
      <c r="M28">
        <v>582.57000000000005</v>
      </c>
      <c r="N28" t="s">
        <v>34303</v>
      </c>
      <c r="O28" t="s">
        <v>34302</v>
      </c>
      <c r="P28" t="s">
        <v>60</v>
      </c>
      <c r="Q28">
        <v>8.7139000000000006</v>
      </c>
      <c r="R28">
        <v>77.756699999999995</v>
      </c>
      <c r="S28" t="s">
        <v>12</v>
      </c>
      <c r="T28" t="s">
        <v>11</v>
      </c>
      <c r="U28" t="s">
        <v>57</v>
      </c>
      <c r="V28" t="s">
        <v>45</v>
      </c>
    </row>
    <row r="29" spans="1:22">
      <c r="A29" t="s">
        <v>34301</v>
      </c>
      <c r="B29" s="2">
        <v>45339.771527777775</v>
      </c>
      <c r="C29" s="2">
        <f t="shared" si="0"/>
        <v>45334</v>
      </c>
      <c r="D29" t="s">
        <v>2512</v>
      </c>
      <c r="E29" t="s">
        <v>26526</v>
      </c>
      <c r="F29" t="s">
        <v>136</v>
      </c>
      <c r="G29" t="s">
        <v>91</v>
      </c>
      <c r="H29" t="s">
        <v>52</v>
      </c>
      <c r="I29">
        <v>1</v>
      </c>
      <c r="J29">
        <v>2467</v>
      </c>
      <c r="K29">
        <v>1659.35</v>
      </c>
      <c r="L29">
        <v>2467</v>
      </c>
      <c r="M29">
        <v>1659.35</v>
      </c>
      <c r="N29" t="s">
        <v>34300</v>
      </c>
      <c r="O29" t="s">
        <v>34299</v>
      </c>
      <c r="P29" t="s">
        <v>26</v>
      </c>
      <c r="Q29">
        <v>11.0168</v>
      </c>
      <c r="R29">
        <v>76.955799999999996</v>
      </c>
      <c r="S29" t="s">
        <v>762</v>
      </c>
      <c r="T29" t="s">
        <v>761</v>
      </c>
      <c r="U29" t="s">
        <v>10</v>
      </c>
      <c r="V29" t="s">
        <v>45</v>
      </c>
    </row>
    <row r="30" spans="1:22">
      <c r="A30" t="s">
        <v>34298</v>
      </c>
      <c r="B30" s="2">
        <v>45363.801388888889</v>
      </c>
      <c r="C30" s="2">
        <f t="shared" si="0"/>
        <v>45362</v>
      </c>
      <c r="D30" t="s">
        <v>2507</v>
      </c>
      <c r="E30" t="s">
        <v>8198</v>
      </c>
      <c r="F30" t="s">
        <v>64</v>
      </c>
      <c r="G30" t="s">
        <v>30</v>
      </c>
      <c r="H30" t="s">
        <v>29</v>
      </c>
      <c r="I30">
        <v>4</v>
      </c>
      <c r="J30">
        <v>2047.22</v>
      </c>
      <c r="K30">
        <v>1517.17</v>
      </c>
      <c r="L30">
        <v>8188.88</v>
      </c>
      <c r="M30">
        <v>6068.68</v>
      </c>
      <c r="N30" t="s">
        <v>34297</v>
      </c>
      <c r="O30" t="s">
        <v>34296</v>
      </c>
      <c r="P30" t="s">
        <v>112</v>
      </c>
      <c r="Q30">
        <v>13.082700000000001</v>
      </c>
      <c r="R30">
        <v>80.270700000000005</v>
      </c>
      <c r="S30" t="s">
        <v>276</v>
      </c>
      <c r="T30" t="s">
        <v>275</v>
      </c>
      <c r="U30" t="s">
        <v>10</v>
      </c>
      <c r="V30" t="s">
        <v>9</v>
      </c>
    </row>
    <row r="31" spans="1:22">
      <c r="A31" t="s">
        <v>34295</v>
      </c>
      <c r="B31" s="2">
        <v>45566.616666666669</v>
      </c>
      <c r="C31" s="2">
        <f t="shared" si="0"/>
        <v>45565</v>
      </c>
      <c r="D31" t="s">
        <v>2502</v>
      </c>
      <c r="E31" t="s">
        <v>34294</v>
      </c>
      <c r="F31" t="s">
        <v>166</v>
      </c>
      <c r="G31" t="s">
        <v>115</v>
      </c>
      <c r="H31" t="s">
        <v>29</v>
      </c>
      <c r="I31">
        <v>1</v>
      </c>
      <c r="J31">
        <v>546.65</v>
      </c>
      <c r="K31">
        <v>411.33</v>
      </c>
      <c r="L31">
        <v>546.65</v>
      </c>
      <c r="M31">
        <v>411.33</v>
      </c>
      <c r="N31" t="s">
        <v>34293</v>
      </c>
      <c r="O31" t="s">
        <v>34292</v>
      </c>
      <c r="P31" t="s">
        <v>37</v>
      </c>
      <c r="Q31">
        <v>10.7905</v>
      </c>
      <c r="R31">
        <v>78.704700000000003</v>
      </c>
      <c r="S31" t="s">
        <v>396</v>
      </c>
      <c r="T31" t="s">
        <v>395</v>
      </c>
      <c r="U31" t="s">
        <v>46</v>
      </c>
      <c r="V31" t="s">
        <v>9</v>
      </c>
    </row>
    <row r="32" spans="1:22">
      <c r="A32" t="s">
        <v>34291</v>
      </c>
      <c r="B32" s="2">
        <v>45379.84652777778</v>
      </c>
      <c r="C32" s="2">
        <f t="shared" si="0"/>
        <v>45376</v>
      </c>
      <c r="D32" t="s">
        <v>2497</v>
      </c>
      <c r="E32" t="s">
        <v>8190</v>
      </c>
      <c r="F32" t="s">
        <v>64</v>
      </c>
      <c r="G32" t="s">
        <v>17</v>
      </c>
      <c r="H32" t="s">
        <v>52</v>
      </c>
      <c r="I32">
        <v>2</v>
      </c>
      <c r="J32">
        <v>238.15</v>
      </c>
      <c r="K32">
        <v>179.48</v>
      </c>
      <c r="L32">
        <v>476.3</v>
      </c>
      <c r="M32">
        <v>358.96</v>
      </c>
      <c r="N32" t="s">
        <v>34290</v>
      </c>
      <c r="O32" t="s">
        <v>34289</v>
      </c>
      <c r="P32" t="s">
        <v>49</v>
      </c>
      <c r="Q32">
        <v>12.916499999999999</v>
      </c>
      <c r="R32">
        <v>79.132499999999993</v>
      </c>
      <c r="S32" t="s">
        <v>784</v>
      </c>
      <c r="T32" t="s">
        <v>783</v>
      </c>
      <c r="U32" t="s">
        <v>46</v>
      </c>
      <c r="V32" t="s">
        <v>45</v>
      </c>
    </row>
    <row r="33" spans="1:22">
      <c r="A33" t="s">
        <v>34288</v>
      </c>
      <c r="B33" s="2">
        <v>45074.715277777781</v>
      </c>
      <c r="C33" s="2">
        <f t="shared" si="0"/>
        <v>45068</v>
      </c>
      <c r="D33" t="s">
        <v>2492</v>
      </c>
      <c r="E33" t="s">
        <v>6354</v>
      </c>
      <c r="F33" t="s">
        <v>201</v>
      </c>
      <c r="G33" t="s">
        <v>30</v>
      </c>
      <c r="H33" t="s">
        <v>29</v>
      </c>
      <c r="I33">
        <v>1</v>
      </c>
      <c r="J33">
        <v>1114.42</v>
      </c>
      <c r="K33">
        <v>841.75</v>
      </c>
      <c r="L33">
        <v>1114.42</v>
      </c>
      <c r="M33">
        <v>841.75</v>
      </c>
      <c r="N33" t="s">
        <v>34287</v>
      </c>
      <c r="O33" t="s">
        <v>34286</v>
      </c>
      <c r="P33" t="s">
        <v>68</v>
      </c>
      <c r="Q33">
        <v>11.34</v>
      </c>
      <c r="R33">
        <v>77.717200000000005</v>
      </c>
      <c r="S33" t="s">
        <v>1238</v>
      </c>
      <c r="T33" t="s">
        <v>1237</v>
      </c>
      <c r="U33" t="s">
        <v>46</v>
      </c>
      <c r="V33" t="s">
        <v>45</v>
      </c>
    </row>
    <row r="34" spans="1:22">
      <c r="A34" t="s">
        <v>34285</v>
      </c>
      <c r="B34" s="2">
        <v>45471.780555555553</v>
      </c>
      <c r="C34" s="2">
        <f t="shared" si="0"/>
        <v>45467</v>
      </c>
      <c r="D34" t="s">
        <v>2487</v>
      </c>
      <c r="E34" t="s">
        <v>21746</v>
      </c>
      <c r="F34" t="s">
        <v>201</v>
      </c>
      <c r="G34" t="s">
        <v>72</v>
      </c>
      <c r="H34" t="s">
        <v>40</v>
      </c>
      <c r="I34">
        <v>1</v>
      </c>
      <c r="J34">
        <v>2326.8000000000002</v>
      </c>
      <c r="K34">
        <v>2008.5</v>
      </c>
      <c r="L34">
        <v>2326.8000000000002</v>
      </c>
      <c r="M34">
        <v>2008.5</v>
      </c>
      <c r="N34" t="s">
        <v>34284</v>
      </c>
      <c r="O34" t="s">
        <v>34283</v>
      </c>
      <c r="P34" t="s">
        <v>26</v>
      </c>
      <c r="Q34">
        <v>11.0168</v>
      </c>
      <c r="R34">
        <v>76.955799999999996</v>
      </c>
      <c r="S34" t="s">
        <v>133</v>
      </c>
      <c r="T34" t="s">
        <v>132</v>
      </c>
      <c r="U34" t="s">
        <v>46</v>
      </c>
      <c r="V34" t="s">
        <v>45</v>
      </c>
    </row>
    <row r="35" spans="1:22">
      <c r="A35" t="s">
        <v>34282</v>
      </c>
      <c r="B35" s="2">
        <v>45094.742361111108</v>
      </c>
      <c r="C35" s="2">
        <f t="shared" si="0"/>
        <v>45089</v>
      </c>
      <c r="D35" t="s">
        <v>2482</v>
      </c>
      <c r="E35" t="s">
        <v>34281</v>
      </c>
      <c r="F35" t="s">
        <v>83</v>
      </c>
      <c r="G35" t="s">
        <v>91</v>
      </c>
      <c r="H35" t="s">
        <v>52</v>
      </c>
      <c r="I35">
        <v>1</v>
      </c>
      <c r="J35">
        <v>1388.26</v>
      </c>
      <c r="K35">
        <v>941.59</v>
      </c>
      <c r="L35">
        <v>1388.26</v>
      </c>
      <c r="M35">
        <v>941.59</v>
      </c>
      <c r="N35" t="s">
        <v>34280</v>
      </c>
      <c r="O35" t="s">
        <v>34279</v>
      </c>
      <c r="P35" t="s">
        <v>37</v>
      </c>
      <c r="Q35">
        <v>10.7905</v>
      </c>
      <c r="R35">
        <v>78.704700000000003</v>
      </c>
      <c r="S35" t="s">
        <v>283</v>
      </c>
      <c r="T35" t="s">
        <v>282</v>
      </c>
      <c r="U35" t="s">
        <v>46</v>
      </c>
      <c r="V35" t="s">
        <v>9</v>
      </c>
    </row>
    <row r="36" spans="1:22">
      <c r="A36" t="s">
        <v>34278</v>
      </c>
      <c r="B36" s="2">
        <v>45574.897916666669</v>
      </c>
      <c r="C36" s="2">
        <f t="shared" si="0"/>
        <v>45572</v>
      </c>
      <c r="D36" t="s">
        <v>2477</v>
      </c>
      <c r="E36" t="s">
        <v>6343</v>
      </c>
      <c r="F36" t="s">
        <v>18</v>
      </c>
      <c r="G36" t="s">
        <v>53</v>
      </c>
      <c r="H36" t="s">
        <v>52</v>
      </c>
      <c r="I36">
        <v>1</v>
      </c>
      <c r="J36">
        <v>634.03</v>
      </c>
      <c r="K36">
        <v>433.46</v>
      </c>
      <c r="L36">
        <v>634.03</v>
      </c>
      <c r="M36">
        <v>433.46</v>
      </c>
      <c r="N36" t="s">
        <v>34277</v>
      </c>
      <c r="O36" t="s">
        <v>34276</v>
      </c>
      <c r="P36" t="s">
        <v>49</v>
      </c>
      <c r="Q36">
        <v>12.916499999999999</v>
      </c>
      <c r="R36">
        <v>79.132499999999993</v>
      </c>
      <c r="S36" t="s">
        <v>784</v>
      </c>
      <c r="T36" t="s">
        <v>783</v>
      </c>
      <c r="U36" t="s">
        <v>10</v>
      </c>
      <c r="V36" t="s">
        <v>9</v>
      </c>
    </row>
    <row r="37" spans="1:22">
      <c r="A37" t="s">
        <v>34275</v>
      </c>
      <c r="B37" s="2">
        <v>45382.868750000001</v>
      </c>
      <c r="C37" s="2">
        <f t="shared" si="0"/>
        <v>45376</v>
      </c>
      <c r="D37" t="s">
        <v>2472</v>
      </c>
      <c r="E37" t="s">
        <v>4448</v>
      </c>
      <c r="F37" t="s">
        <v>136</v>
      </c>
      <c r="G37" t="s">
        <v>17</v>
      </c>
      <c r="H37" t="s">
        <v>29</v>
      </c>
      <c r="I37">
        <v>3</v>
      </c>
      <c r="J37">
        <v>1993.71</v>
      </c>
      <c r="K37">
        <v>1580.23</v>
      </c>
      <c r="L37">
        <v>5981.13</v>
      </c>
      <c r="M37">
        <v>4740.6899999999996</v>
      </c>
      <c r="N37" t="s">
        <v>34274</v>
      </c>
      <c r="O37" t="s">
        <v>34273</v>
      </c>
      <c r="P37" t="s">
        <v>112</v>
      </c>
      <c r="Q37">
        <v>13.082700000000001</v>
      </c>
      <c r="R37">
        <v>80.270700000000005</v>
      </c>
      <c r="S37" t="s">
        <v>906</v>
      </c>
      <c r="T37" t="s">
        <v>905</v>
      </c>
      <c r="U37" t="s">
        <v>23</v>
      </c>
      <c r="V37" t="s">
        <v>9</v>
      </c>
    </row>
    <row r="38" spans="1:22">
      <c r="A38" t="s">
        <v>34272</v>
      </c>
      <c r="B38" s="2">
        <v>44981.495138888888</v>
      </c>
      <c r="C38" s="2">
        <f t="shared" si="0"/>
        <v>44977</v>
      </c>
      <c r="D38" t="s">
        <v>2467</v>
      </c>
      <c r="E38" t="s">
        <v>4444</v>
      </c>
      <c r="F38" t="s">
        <v>18</v>
      </c>
      <c r="G38" t="s">
        <v>53</v>
      </c>
      <c r="H38" t="s">
        <v>71</v>
      </c>
      <c r="I38">
        <v>2</v>
      </c>
      <c r="J38">
        <v>1535.58</v>
      </c>
      <c r="K38">
        <v>1092.8499999999999</v>
      </c>
      <c r="L38">
        <v>3071.16</v>
      </c>
      <c r="M38">
        <v>2185.6999999999998</v>
      </c>
      <c r="N38" t="s">
        <v>34271</v>
      </c>
      <c r="O38" t="s">
        <v>34270</v>
      </c>
      <c r="P38" t="s">
        <v>37</v>
      </c>
      <c r="Q38">
        <v>10.7905</v>
      </c>
      <c r="R38">
        <v>78.704700000000003</v>
      </c>
      <c r="S38" t="s">
        <v>413</v>
      </c>
      <c r="T38" t="s">
        <v>412</v>
      </c>
      <c r="U38" t="s">
        <v>10</v>
      </c>
      <c r="V38" t="s">
        <v>22</v>
      </c>
    </row>
    <row r="39" spans="1:22">
      <c r="A39" t="s">
        <v>34269</v>
      </c>
      <c r="B39" s="2">
        <v>45538.886805555558</v>
      </c>
      <c r="C39" s="2">
        <f t="shared" si="0"/>
        <v>45537</v>
      </c>
      <c r="D39" t="s">
        <v>2462</v>
      </c>
      <c r="E39" t="s">
        <v>8162</v>
      </c>
      <c r="F39" t="s">
        <v>18</v>
      </c>
      <c r="G39" t="s">
        <v>53</v>
      </c>
      <c r="H39" t="s">
        <v>29</v>
      </c>
      <c r="I39">
        <v>3</v>
      </c>
      <c r="J39">
        <v>1462.09</v>
      </c>
      <c r="K39">
        <v>1180.74</v>
      </c>
      <c r="L39">
        <v>4386.2700000000004</v>
      </c>
      <c r="M39">
        <v>3542.22</v>
      </c>
      <c r="N39" t="s">
        <v>34268</v>
      </c>
      <c r="O39" t="s">
        <v>34267</v>
      </c>
      <c r="P39" t="s">
        <v>13</v>
      </c>
      <c r="Q39">
        <v>11.664300000000001</v>
      </c>
      <c r="R39">
        <v>78.146000000000001</v>
      </c>
      <c r="S39" t="s">
        <v>486</v>
      </c>
      <c r="T39" t="s">
        <v>485</v>
      </c>
      <c r="U39" t="s">
        <v>77</v>
      </c>
      <c r="V39" t="s">
        <v>9</v>
      </c>
    </row>
    <row r="40" spans="1:22">
      <c r="A40" t="s">
        <v>34266</v>
      </c>
      <c r="B40" s="2">
        <v>45350.529166666667</v>
      </c>
      <c r="C40" s="2">
        <f t="shared" si="0"/>
        <v>45348</v>
      </c>
      <c r="D40" t="s">
        <v>2457</v>
      </c>
      <c r="E40" t="s">
        <v>4436</v>
      </c>
      <c r="F40" t="s">
        <v>201</v>
      </c>
      <c r="G40" t="s">
        <v>17</v>
      </c>
      <c r="H40" t="s">
        <v>40</v>
      </c>
      <c r="I40">
        <v>1</v>
      </c>
      <c r="J40">
        <v>1335.96</v>
      </c>
      <c r="K40">
        <v>873.25</v>
      </c>
      <c r="L40">
        <v>1335.96</v>
      </c>
      <c r="M40">
        <v>873.25</v>
      </c>
      <c r="N40" t="s">
        <v>34265</v>
      </c>
      <c r="O40" t="s">
        <v>34264</v>
      </c>
      <c r="P40" t="s">
        <v>49</v>
      </c>
      <c r="Q40">
        <v>12.916499999999999</v>
      </c>
      <c r="R40">
        <v>79.132499999999993</v>
      </c>
      <c r="S40" t="s">
        <v>243</v>
      </c>
      <c r="T40" t="s">
        <v>242</v>
      </c>
      <c r="U40" t="s">
        <v>23</v>
      </c>
      <c r="V40" t="s">
        <v>22</v>
      </c>
    </row>
    <row r="41" spans="1:22">
      <c r="A41" t="s">
        <v>34263</v>
      </c>
      <c r="B41" s="2">
        <v>45165.779861111114</v>
      </c>
      <c r="C41" s="2">
        <f t="shared" si="0"/>
        <v>45159</v>
      </c>
      <c r="D41" t="s">
        <v>2452</v>
      </c>
      <c r="E41" t="s">
        <v>15135</v>
      </c>
      <c r="F41" t="s">
        <v>31</v>
      </c>
      <c r="G41" t="s">
        <v>30</v>
      </c>
      <c r="H41" t="s">
        <v>29</v>
      </c>
      <c r="I41">
        <v>1</v>
      </c>
      <c r="J41">
        <v>1447.84</v>
      </c>
      <c r="K41">
        <v>1089.71</v>
      </c>
      <c r="L41">
        <v>1447.84</v>
      </c>
      <c r="M41">
        <v>1089.71</v>
      </c>
      <c r="N41" t="s">
        <v>34262</v>
      </c>
      <c r="O41" t="s">
        <v>34261</v>
      </c>
      <c r="P41" t="s">
        <v>112</v>
      </c>
      <c r="Q41">
        <v>13.082700000000001</v>
      </c>
      <c r="R41">
        <v>80.270700000000005</v>
      </c>
      <c r="S41" t="s">
        <v>530</v>
      </c>
      <c r="T41" t="s">
        <v>529</v>
      </c>
      <c r="U41" t="s">
        <v>77</v>
      </c>
      <c r="V41" t="s">
        <v>9</v>
      </c>
    </row>
    <row r="42" spans="1:22">
      <c r="A42" t="s">
        <v>34260</v>
      </c>
      <c r="B42" s="2">
        <v>45340.565972222219</v>
      </c>
      <c r="C42" s="2">
        <f t="shared" si="0"/>
        <v>45334</v>
      </c>
      <c r="D42" t="s">
        <v>2447</v>
      </c>
      <c r="E42" t="s">
        <v>2446</v>
      </c>
      <c r="F42" t="s">
        <v>166</v>
      </c>
      <c r="G42" t="s">
        <v>41</v>
      </c>
      <c r="H42" t="s">
        <v>16</v>
      </c>
      <c r="I42">
        <v>3</v>
      </c>
      <c r="J42">
        <v>1104.1199999999999</v>
      </c>
      <c r="K42">
        <v>957.95</v>
      </c>
      <c r="L42">
        <v>3312.36</v>
      </c>
      <c r="M42">
        <v>2873.85</v>
      </c>
      <c r="N42" t="s">
        <v>34259</v>
      </c>
      <c r="O42" t="s">
        <v>34258</v>
      </c>
      <c r="P42" t="s">
        <v>121</v>
      </c>
      <c r="Q42">
        <v>9.9252000000000002</v>
      </c>
      <c r="R42">
        <v>78.119799999999998</v>
      </c>
      <c r="S42" t="s">
        <v>133</v>
      </c>
      <c r="T42" t="s">
        <v>132</v>
      </c>
      <c r="U42" t="s">
        <v>57</v>
      </c>
      <c r="V42" t="s">
        <v>9</v>
      </c>
    </row>
    <row r="43" spans="1:22">
      <c r="A43" t="s">
        <v>34257</v>
      </c>
      <c r="B43" s="2">
        <v>45337.8125</v>
      </c>
      <c r="C43" s="2">
        <f t="shared" si="0"/>
        <v>45334</v>
      </c>
      <c r="D43" t="s">
        <v>2442</v>
      </c>
      <c r="E43" t="s">
        <v>31160</v>
      </c>
      <c r="F43" t="s">
        <v>73</v>
      </c>
      <c r="G43" t="s">
        <v>106</v>
      </c>
      <c r="H43" t="s">
        <v>29</v>
      </c>
      <c r="I43">
        <v>2</v>
      </c>
      <c r="J43">
        <v>1738.53</v>
      </c>
      <c r="K43">
        <v>1493.83</v>
      </c>
      <c r="L43">
        <v>3477.06</v>
      </c>
      <c r="M43">
        <v>2987.66</v>
      </c>
      <c r="N43" t="s">
        <v>34256</v>
      </c>
      <c r="O43" t="s">
        <v>34255</v>
      </c>
      <c r="P43" t="s">
        <v>26</v>
      </c>
      <c r="Q43">
        <v>11.0168</v>
      </c>
      <c r="R43">
        <v>76.955799999999996</v>
      </c>
      <c r="S43" t="s">
        <v>193</v>
      </c>
      <c r="T43" t="s">
        <v>192</v>
      </c>
      <c r="U43" t="s">
        <v>23</v>
      </c>
      <c r="V43" t="s">
        <v>45</v>
      </c>
    </row>
    <row r="44" spans="1:22">
      <c r="A44" t="s">
        <v>34254</v>
      </c>
      <c r="B44" s="2">
        <v>45076.648611111108</v>
      </c>
      <c r="C44" s="2">
        <f t="shared" si="0"/>
        <v>45075</v>
      </c>
      <c r="D44" t="s">
        <v>2437</v>
      </c>
      <c r="E44" t="s">
        <v>16795</v>
      </c>
      <c r="F44" t="s">
        <v>201</v>
      </c>
      <c r="G44" t="s">
        <v>91</v>
      </c>
      <c r="H44" t="s">
        <v>16</v>
      </c>
      <c r="I44">
        <v>1</v>
      </c>
      <c r="J44">
        <v>300.29000000000002</v>
      </c>
      <c r="K44">
        <v>269.77</v>
      </c>
      <c r="L44">
        <v>300.29000000000002</v>
      </c>
      <c r="M44">
        <v>269.77</v>
      </c>
      <c r="N44" t="s">
        <v>34253</v>
      </c>
      <c r="O44" t="s">
        <v>34252</v>
      </c>
      <c r="P44" t="s">
        <v>112</v>
      </c>
      <c r="Q44">
        <v>13.082700000000001</v>
      </c>
      <c r="R44">
        <v>80.270700000000005</v>
      </c>
      <c r="S44" t="s">
        <v>295</v>
      </c>
      <c r="T44" t="s">
        <v>294</v>
      </c>
      <c r="U44" t="s">
        <v>10</v>
      </c>
      <c r="V44" t="s">
        <v>9</v>
      </c>
    </row>
    <row r="45" spans="1:22">
      <c r="A45" t="s">
        <v>34251</v>
      </c>
      <c r="B45" s="2">
        <v>45232.578472222223</v>
      </c>
      <c r="C45" s="2">
        <f t="shared" si="0"/>
        <v>45229</v>
      </c>
      <c r="D45" t="s">
        <v>2432</v>
      </c>
      <c r="E45" t="s">
        <v>13421</v>
      </c>
      <c r="F45" t="s">
        <v>201</v>
      </c>
      <c r="G45" t="s">
        <v>17</v>
      </c>
      <c r="H45" t="s">
        <v>63</v>
      </c>
      <c r="I45">
        <v>2</v>
      </c>
      <c r="J45">
        <v>235.55</v>
      </c>
      <c r="K45">
        <v>206.93</v>
      </c>
      <c r="L45">
        <v>471.1</v>
      </c>
      <c r="M45">
        <v>413.86</v>
      </c>
      <c r="N45" t="s">
        <v>34250</v>
      </c>
      <c r="O45" t="s">
        <v>34249</v>
      </c>
      <c r="P45" t="s">
        <v>13</v>
      </c>
      <c r="Q45">
        <v>11.664300000000001</v>
      </c>
      <c r="R45">
        <v>78.146000000000001</v>
      </c>
      <c r="S45" t="s">
        <v>333</v>
      </c>
      <c r="T45" t="s">
        <v>332</v>
      </c>
      <c r="U45" t="s">
        <v>77</v>
      </c>
      <c r="V45" t="s">
        <v>45</v>
      </c>
    </row>
    <row r="46" spans="1:22">
      <c r="A46" t="s">
        <v>34248</v>
      </c>
      <c r="B46" s="2">
        <v>45205.914583333331</v>
      </c>
      <c r="C46" s="2">
        <f t="shared" si="0"/>
        <v>45201</v>
      </c>
      <c r="D46" t="s">
        <v>2427</v>
      </c>
      <c r="E46" t="s">
        <v>13417</v>
      </c>
      <c r="F46" t="s">
        <v>64</v>
      </c>
      <c r="G46" t="s">
        <v>82</v>
      </c>
      <c r="H46" t="s">
        <v>71</v>
      </c>
      <c r="I46">
        <v>1</v>
      </c>
      <c r="J46">
        <v>373.3</v>
      </c>
      <c r="K46">
        <v>258.22000000000003</v>
      </c>
      <c r="L46">
        <v>373.3</v>
      </c>
      <c r="M46">
        <v>258.22000000000003</v>
      </c>
      <c r="N46" t="s">
        <v>34247</v>
      </c>
      <c r="O46" t="s">
        <v>34246</v>
      </c>
      <c r="P46" t="s">
        <v>13</v>
      </c>
      <c r="Q46">
        <v>11.664300000000001</v>
      </c>
      <c r="R46">
        <v>78.146000000000001</v>
      </c>
      <c r="S46" t="s">
        <v>486</v>
      </c>
      <c r="T46" t="s">
        <v>485</v>
      </c>
      <c r="U46" t="s">
        <v>77</v>
      </c>
      <c r="V46" t="s">
        <v>22</v>
      </c>
    </row>
    <row r="47" spans="1:22">
      <c r="A47" t="s">
        <v>34245</v>
      </c>
      <c r="B47" s="2">
        <v>45051.561805555553</v>
      </c>
      <c r="C47" s="2">
        <f t="shared" si="0"/>
        <v>45047</v>
      </c>
      <c r="D47" t="s">
        <v>2422</v>
      </c>
      <c r="E47" t="s">
        <v>6299</v>
      </c>
      <c r="F47" t="s">
        <v>73</v>
      </c>
      <c r="G47" t="s">
        <v>41</v>
      </c>
      <c r="H47" t="s">
        <v>71</v>
      </c>
      <c r="I47">
        <v>1</v>
      </c>
      <c r="J47">
        <v>1480.64</v>
      </c>
      <c r="K47">
        <v>1304.22</v>
      </c>
      <c r="L47">
        <v>1480.64</v>
      </c>
      <c r="M47">
        <v>1304.22</v>
      </c>
      <c r="N47" t="s">
        <v>34244</v>
      </c>
      <c r="O47" t="s">
        <v>34243</v>
      </c>
      <c r="P47" t="s">
        <v>26</v>
      </c>
      <c r="Q47">
        <v>11.0168</v>
      </c>
      <c r="R47">
        <v>76.955799999999996</v>
      </c>
      <c r="S47" t="s">
        <v>364</v>
      </c>
      <c r="T47" t="s">
        <v>363</v>
      </c>
      <c r="U47" t="s">
        <v>57</v>
      </c>
      <c r="V47" t="s">
        <v>22</v>
      </c>
    </row>
    <row r="48" spans="1:22">
      <c r="A48" t="s">
        <v>34242</v>
      </c>
      <c r="B48" s="2">
        <v>45379.670138888891</v>
      </c>
      <c r="C48" s="2">
        <f t="shared" si="0"/>
        <v>45376</v>
      </c>
      <c r="D48" t="s">
        <v>2417</v>
      </c>
      <c r="E48" t="s">
        <v>20077</v>
      </c>
      <c r="F48" t="s">
        <v>64</v>
      </c>
      <c r="G48" t="s">
        <v>17</v>
      </c>
      <c r="H48" t="s">
        <v>63</v>
      </c>
      <c r="I48">
        <v>4</v>
      </c>
      <c r="J48">
        <v>2477.12</v>
      </c>
      <c r="K48">
        <v>1590.37</v>
      </c>
      <c r="L48">
        <v>9908.48</v>
      </c>
      <c r="M48">
        <v>6361.48</v>
      </c>
      <c r="N48" t="s">
        <v>34241</v>
      </c>
      <c r="O48" t="s">
        <v>34240</v>
      </c>
      <c r="P48" t="s">
        <v>60</v>
      </c>
      <c r="Q48">
        <v>8.7139000000000006</v>
      </c>
      <c r="R48">
        <v>77.756699999999995</v>
      </c>
      <c r="S48" t="s">
        <v>364</v>
      </c>
      <c r="T48" t="s">
        <v>363</v>
      </c>
      <c r="U48" t="s">
        <v>23</v>
      </c>
      <c r="V48" t="s">
        <v>9</v>
      </c>
    </row>
    <row r="49" spans="1:22">
      <c r="A49" t="s">
        <v>34239</v>
      </c>
      <c r="B49" s="2">
        <v>45263.863888888889</v>
      </c>
      <c r="C49" s="2">
        <f t="shared" si="0"/>
        <v>45257</v>
      </c>
      <c r="D49" t="s">
        <v>2412</v>
      </c>
      <c r="E49" t="s">
        <v>9929</v>
      </c>
      <c r="F49" t="s">
        <v>83</v>
      </c>
      <c r="G49" t="s">
        <v>82</v>
      </c>
      <c r="H49" t="s">
        <v>52</v>
      </c>
      <c r="I49">
        <v>1</v>
      </c>
      <c r="J49">
        <v>514.23</v>
      </c>
      <c r="K49">
        <v>417.9</v>
      </c>
      <c r="L49">
        <v>514.23</v>
      </c>
      <c r="M49">
        <v>417.9</v>
      </c>
      <c r="N49" t="s">
        <v>34238</v>
      </c>
      <c r="O49" t="s">
        <v>34237</v>
      </c>
      <c r="P49" t="s">
        <v>13</v>
      </c>
      <c r="Q49">
        <v>11.664300000000001</v>
      </c>
      <c r="R49">
        <v>78.146000000000001</v>
      </c>
      <c r="S49" t="s">
        <v>295</v>
      </c>
      <c r="T49" t="s">
        <v>294</v>
      </c>
      <c r="U49" t="s">
        <v>57</v>
      </c>
      <c r="V49" t="s">
        <v>9</v>
      </c>
    </row>
    <row r="50" spans="1:22">
      <c r="A50" t="s">
        <v>34236</v>
      </c>
      <c r="B50" s="2">
        <v>45286.559027777781</v>
      </c>
      <c r="C50" s="2">
        <f t="shared" si="0"/>
        <v>45285</v>
      </c>
      <c r="D50" t="s">
        <v>2407</v>
      </c>
      <c r="E50" t="s">
        <v>20070</v>
      </c>
      <c r="F50" t="s">
        <v>166</v>
      </c>
      <c r="G50" t="s">
        <v>17</v>
      </c>
      <c r="H50" t="s">
        <v>63</v>
      </c>
      <c r="I50">
        <v>1</v>
      </c>
      <c r="J50">
        <v>2194.27</v>
      </c>
      <c r="K50">
        <v>1917.73</v>
      </c>
      <c r="L50">
        <v>2194.27</v>
      </c>
      <c r="M50">
        <v>1917.73</v>
      </c>
      <c r="N50" t="s">
        <v>34235</v>
      </c>
      <c r="O50" t="s">
        <v>34234</v>
      </c>
      <c r="P50" t="s">
        <v>26</v>
      </c>
      <c r="Q50">
        <v>11.0168</v>
      </c>
      <c r="R50">
        <v>76.955799999999996</v>
      </c>
      <c r="S50" t="s">
        <v>120</v>
      </c>
      <c r="T50" t="s">
        <v>119</v>
      </c>
      <c r="U50" t="s">
        <v>77</v>
      </c>
      <c r="V50" t="s">
        <v>22</v>
      </c>
    </row>
    <row r="51" spans="1:22">
      <c r="A51" t="s">
        <v>34233</v>
      </c>
      <c r="B51" s="2">
        <v>45259.699305555558</v>
      </c>
      <c r="C51" s="2">
        <f t="shared" si="0"/>
        <v>45257</v>
      </c>
      <c r="D51" t="s">
        <v>2402</v>
      </c>
      <c r="E51" t="s">
        <v>8118</v>
      </c>
      <c r="F51" t="s">
        <v>73</v>
      </c>
      <c r="G51" t="s">
        <v>91</v>
      </c>
      <c r="H51" t="s">
        <v>40</v>
      </c>
      <c r="I51">
        <v>1</v>
      </c>
      <c r="J51">
        <v>363.16</v>
      </c>
      <c r="K51">
        <v>261.12</v>
      </c>
      <c r="L51">
        <v>363.16</v>
      </c>
      <c r="M51">
        <v>261.12</v>
      </c>
      <c r="N51" t="s">
        <v>34232</v>
      </c>
      <c r="O51" t="s">
        <v>34231</v>
      </c>
      <c r="P51" t="s">
        <v>121</v>
      </c>
      <c r="Q51">
        <v>9.9252000000000002</v>
      </c>
      <c r="R51">
        <v>78.119799999999998</v>
      </c>
      <c r="S51" t="s">
        <v>396</v>
      </c>
      <c r="T51" t="s">
        <v>395</v>
      </c>
      <c r="U51" t="s">
        <v>77</v>
      </c>
      <c r="V51" t="s">
        <v>22</v>
      </c>
    </row>
    <row r="52" spans="1:22">
      <c r="A52" t="s">
        <v>34230</v>
      </c>
      <c r="B52" s="2">
        <v>44959.834027777775</v>
      </c>
      <c r="C52" s="2">
        <f t="shared" si="0"/>
        <v>44956</v>
      </c>
      <c r="D52" t="s">
        <v>2397</v>
      </c>
      <c r="E52" t="s">
        <v>13398</v>
      </c>
      <c r="F52" t="s">
        <v>64</v>
      </c>
      <c r="G52" t="s">
        <v>115</v>
      </c>
      <c r="H52" t="s">
        <v>52</v>
      </c>
      <c r="I52">
        <v>1</v>
      </c>
      <c r="J52">
        <v>416.16</v>
      </c>
      <c r="K52">
        <v>321.89</v>
      </c>
      <c r="L52">
        <v>416.16</v>
      </c>
      <c r="M52">
        <v>321.89</v>
      </c>
      <c r="N52" t="s">
        <v>34229</v>
      </c>
      <c r="O52" t="s">
        <v>34228</v>
      </c>
      <c r="P52" t="s">
        <v>13</v>
      </c>
      <c r="Q52">
        <v>11.664300000000001</v>
      </c>
      <c r="R52">
        <v>78.146000000000001</v>
      </c>
      <c r="S52" t="s">
        <v>537</v>
      </c>
      <c r="T52" t="s">
        <v>536</v>
      </c>
      <c r="U52" t="s">
        <v>46</v>
      </c>
      <c r="V52" t="s">
        <v>9</v>
      </c>
    </row>
    <row r="53" spans="1:22">
      <c r="A53" t="s">
        <v>34227</v>
      </c>
      <c r="B53" s="2">
        <v>44950.647222222222</v>
      </c>
      <c r="C53" s="2">
        <f t="shared" si="0"/>
        <v>44949</v>
      </c>
      <c r="D53" t="s">
        <v>2392</v>
      </c>
      <c r="E53" t="s">
        <v>21683</v>
      </c>
      <c r="F53" t="s">
        <v>31</v>
      </c>
      <c r="G53" t="s">
        <v>41</v>
      </c>
      <c r="H53" t="s">
        <v>29</v>
      </c>
      <c r="I53">
        <v>2</v>
      </c>
      <c r="J53">
        <v>2129.5500000000002</v>
      </c>
      <c r="K53">
        <v>1827.41</v>
      </c>
      <c r="L53">
        <v>4259.1000000000004</v>
      </c>
      <c r="M53">
        <v>3654.82</v>
      </c>
      <c r="N53" t="s">
        <v>34226</v>
      </c>
      <c r="O53" t="s">
        <v>34225</v>
      </c>
      <c r="P53" t="s">
        <v>68</v>
      </c>
      <c r="Q53">
        <v>11.34</v>
      </c>
      <c r="R53">
        <v>77.717200000000005</v>
      </c>
      <c r="S53" t="s">
        <v>396</v>
      </c>
      <c r="T53" t="s">
        <v>395</v>
      </c>
      <c r="U53" t="s">
        <v>10</v>
      </c>
      <c r="V53" t="s">
        <v>22</v>
      </c>
    </row>
    <row r="54" spans="1:22">
      <c r="A54" t="s">
        <v>34224</v>
      </c>
      <c r="B54" s="2">
        <v>45089.429166666669</v>
      </c>
      <c r="C54" s="2">
        <f t="shared" si="0"/>
        <v>45089</v>
      </c>
      <c r="D54" t="s">
        <v>2387</v>
      </c>
      <c r="E54" t="s">
        <v>13390</v>
      </c>
      <c r="F54" t="s">
        <v>166</v>
      </c>
      <c r="G54" t="s">
        <v>115</v>
      </c>
      <c r="H54" t="s">
        <v>52</v>
      </c>
      <c r="I54">
        <v>1</v>
      </c>
      <c r="J54">
        <v>492.24</v>
      </c>
      <c r="K54">
        <v>372.46</v>
      </c>
      <c r="L54">
        <v>492.24</v>
      </c>
      <c r="M54">
        <v>372.46</v>
      </c>
      <c r="N54" t="s">
        <v>34223</v>
      </c>
      <c r="O54" t="s">
        <v>34222</v>
      </c>
      <c r="P54" t="s">
        <v>13</v>
      </c>
      <c r="Q54">
        <v>11.664300000000001</v>
      </c>
      <c r="R54">
        <v>78.146000000000001</v>
      </c>
      <c r="S54" t="s">
        <v>176</v>
      </c>
      <c r="T54" t="s">
        <v>175</v>
      </c>
      <c r="U54" t="s">
        <v>46</v>
      </c>
      <c r="V54" t="s">
        <v>45</v>
      </c>
    </row>
    <row r="55" spans="1:22">
      <c r="A55" t="s">
        <v>34221</v>
      </c>
      <c r="B55" s="2">
        <v>45427.525694444441</v>
      </c>
      <c r="C55" s="2">
        <f t="shared" si="0"/>
        <v>45425</v>
      </c>
      <c r="D55" t="s">
        <v>2382</v>
      </c>
      <c r="E55" t="s">
        <v>13386</v>
      </c>
      <c r="F55" t="s">
        <v>201</v>
      </c>
      <c r="G55" t="s">
        <v>17</v>
      </c>
      <c r="H55" t="s">
        <v>29</v>
      </c>
      <c r="I55">
        <v>2</v>
      </c>
      <c r="J55">
        <v>2136.65</v>
      </c>
      <c r="K55">
        <v>1406.59</v>
      </c>
      <c r="L55">
        <v>4273.3</v>
      </c>
      <c r="M55">
        <v>2813.18</v>
      </c>
      <c r="N55" t="s">
        <v>34220</v>
      </c>
      <c r="O55" t="s">
        <v>34219</v>
      </c>
      <c r="P55" t="s">
        <v>26</v>
      </c>
      <c r="Q55">
        <v>11.0168</v>
      </c>
      <c r="R55">
        <v>76.955799999999996</v>
      </c>
      <c r="S55" t="s">
        <v>79</v>
      </c>
      <c r="T55" t="s">
        <v>78</v>
      </c>
      <c r="U55" t="s">
        <v>23</v>
      </c>
      <c r="V55" t="s">
        <v>9</v>
      </c>
    </row>
    <row r="56" spans="1:22">
      <c r="A56" t="s">
        <v>34218</v>
      </c>
      <c r="B56" s="2">
        <v>45194.755555555559</v>
      </c>
      <c r="C56" s="2">
        <f t="shared" si="0"/>
        <v>45194</v>
      </c>
      <c r="D56" t="s">
        <v>2377</v>
      </c>
      <c r="E56" t="s">
        <v>31119</v>
      </c>
      <c r="F56" t="s">
        <v>166</v>
      </c>
      <c r="G56" t="s">
        <v>115</v>
      </c>
      <c r="H56" t="s">
        <v>16</v>
      </c>
      <c r="I56">
        <v>2</v>
      </c>
      <c r="J56">
        <v>2429.9299999999998</v>
      </c>
      <c r="K56">
        <v>1978.88</v>
      </c>
      <c r="L56">
        <v>4859.8599999999997</v>
      </c>
      <c r="M56">
        <v>3957.76</v>
      </c>
      <c r="N56" t="s">
        <v>34217</v>
      </c>
      <c r="O56" t="s">
        <v>34216</v>
      </c>
      <c r="P56" t="s">
        <v>121</v>
      </c>
      <c r="Q56">
        <v>9.9252000000000002</v>
      </c>
      <c r="R56">
        <v>78.119799999999998</v>
      </c>
      <c r="S56" t="s">
        <v>454</v>
      </c>
      <c r="T56" t="s">
        <v>453</v>
      </c>
      <c r="U56" t="s">
        <v>23</v>
      </c>
      <c r="V56" t="s">
        <v>22</v>
      </c>
    </row>
    <row r="57" spans="1:22">
      <c r="A57" t="s">
        <v>34215</v>
      </c>
      <c r="B57" s="2">
        <v>44953.601388888892</v>
      </c>
      <c r="C57" s="2">
        <f t="shared" si="0"/>
        <v>44949</v>
      </c>
      <c r="D57" t="s">
        <v>2372</v>
      </c>
      <c r="E57" t="s">
        <v>16747</v>
      </c>
      <c r="F57" t="s">
        <v>166</v>
      </c>
      <c r="G57" t="s">
        <v>82</v>
      </c>
      <c r="H57" t="s">
        <v>63</v>
      </c>
      <c r="I57">
        <v>1</v>
      </c>
      <c r="J57">
        <v>380.45</v>
      </c>
      <c r="K57">
        <v>231.16</v>
      </c>
      <c r="L57">
        <v>380.45</v>
      </c>
      <c r="M57">
        <v>231.16</v>
      </c>
      <c r="N57" t="s">
        <v>34214</v>
      </c>
      <c r="O57" t="s">
        <v>34213</v>
      </c>
      <c r="P57" t="s">
        <v>112</v>
      </c>
      <c r="Q57">
        <v>13.082700000000001</v>
      </c>
      <c r="R57">
        <v>80.270700000000005</v>
      </c>
      <c r="S57" t="s">
        <v>1238</v>
      </c>
      <c r="T57" t="s">
        <v>1237</v>
      </c>
      <c r="U57" t="s">
        <v>23</v>
      </c>
      <c r="V57" t="s">
        <v>9</v>
      </c>
    </row>
    <row r="58" spans="1:22">
      <c r="A58" t="s">
        <v>34212</v>
      </c>
      <c r="B58" s="2">
        <v>45552.861805555556</v>
      </c>
      <c r="C58" s="2">
        <f t="shared" si="0"/>
        <v>45551</v>
      </c>
      <c r="D58" t="s">
        <v>2367</v>
      </c>
      <c r="E58" t="s">
        <v>21667</v>
      </c>
      <c r="F58" t="s">
        <v>64</v>
      </c>
      <c r="G58" t="s">
        <v>91</v>
      </c>
      <c r="H58" t="s">
        <v>63</v>
      </c>
      <c r="I58">
        <v>2</v>
      </c>
      <c r="J58">
        <v>333.85</v>
      </c>
      <c r="K58">
        <v>291.97000000000003</v>
      </c>
      <c r="L58">
        <v>667.7</v>
      </c>
      <c r="M58">
        <v>583.94000000000005</v>
      </c>
      <c r="N58" t="s">
        <v>34211</v>
      </c>
      <c r="O58" t="s">
        <v>34210</v>
      </c>
      <c r="P58" t="s">
        <v>68</v>
      </c>
      <c r="Q58">
        <v>11.34</v>
      </c>
      <c r="R58">
        <v>77.717200000000005</v>
      </c>
      <c r="S58" t="s">
        <v>295</v>
      </c>
      <c r="T58" t="s">
        <v>294</v>
      </c>
      <c r="U58" t="s">
        <v>23</v>
      </c>
      <c r="V58" t="s">
        <v>9</v>
      </c>
    </row>
    <row r="59" spans="1:22">
      <c r="A59" t="s">
        <v>34209</v>
      </c>
      <c r="B59" s="2">
        <v>45214.503472222219</v>
      </c>
      <c r="C59" s="2">
        <f t="shared" si="0"/>
        <v>45208</v>
      </c>
      <c r="D59" t="s">
        <v>2362</v>
      </c>
      <c r="E59" t="s">
        <v>6258</v>
      </c>
      <c r="F59" t="s">
        <v>64</v>
      </c>
      <c r="G59" t="s">
        <v>106</v>
      </c>
      <c r="H59" t="s">
        <v>52</v>
      </c>
      <c r="I59">
        <v>1</v>
      </c>
      <c r="J59">
        <v>1718.45</v>
      </c>
      <c r="K59">
        <v>1175.3900000000001</v>
      </c>
      <c r="L59">
        <v>1718.45</v>
      </c>
      <c r="M59">
        <v>1175.3900000000001</v>
      </c>
      <c r="N59" t="s">
        <v>34208</v>
      </c>
      <c r="O59" t="s">
        <v>34207</v>
      </c>
      <c r="P59" t="s">
        <v>68</v>
      </c>
      <c r="Q59">
        <v>11.34</v>
      </c>
      <c r="R59">
        <v>77.717200000000005</v>
      </c>
      <c r="S59" t="s">
        <v>59</v>
      </c>
      <c r="T59" t="s">
        <v>58</v>
      </c>
      <c r="U59" t="s">
        <v>23</v>
      </c>
      <c r="V59" t="s">
        <v>45</v>
      </c>
    </row>
    <row r="60" spans="1:22">
      <c r="A60" t="s">
        <v>34206</v>
      </c>
      <c r="B60" s="2">
        <v>45547.772916666669</v>
      </c>
      <c r="C60" s="2">
        <f t="shared" si="0"/>
        <v>45544</v>
      </c>
      <c r="D60" t="s">
        <v>2357</v>
      </c>
      <c r="E60" t="s">
        <v>2356</v>
      </c>
      <c r="F60" t="s">
        <v>83</v>
      </c>
      <c r="G60" t="s">
        <v>53</v>
      </c>
      <c r="H60" t="s">
        <v>40</v>
      </c>
      <c r="I60">
        <v>3</v>
      </c>
      <c r="J60">
        <v>1879.09</v>
      </c>
      <c r="K60">
        <v>1154.3499999999999</v>
      </c>
      <c r="L60">
        <v>5637.27</v>
      </c>
      <c r="M60">
        <v>3463.05</v>
      </c>
      <c r="N60" t="s">
        <v>34205</v>
      </c>
      <c r="O60" t="s">
        <v>34204</v>
      </c>
      <c r="P60" t="s">
        <v>37</v>
      </c>
      <c r="Q60">
        <v>10.7905</v>
      </c>
      <c r="R60">
        <v>78.704700000000003</v>
      </c>
      <c r="S60" t="s">
        <v>396</v>
      </c>
      <c r="T60" t="s">
        <v>395</v>
      </c>
      <c r="U60" t="s">
        <v>23</v>
      </c>
      <c r="V60" t="s">
        <v>9</v>
      </c>
    </row>
    <row r="61" spans="1:22">
      <c r="A61" t="s">
        <v>34203</v>
      </c>
      <c r="B61" s="2">
        <v>45294.463194444441</v>
      </c>
      <c r="C61" s="2">
        <f t="shared" si="0"/>
        <v>45292</v>
      </c>
      <c r="D61" t="s">
        <v>2352</v>
      </c>
      <c r="E61" t="s">
        <v>6250</v>
      </c>
      <c r="F61" t="s">
        <v>73</v>
      </c>
      <c r="G61" t="s">
        <v>53</v>
      </c>
      <c r="H61" t="s">
        <v>29</v>
      </c>
      <c r="I61">
        <v>2</v>
      </c>
      <c r="J61">
        <v>466.97</v>
      </c>
      <c r="K61">
        <v>286.63</v>
      </c>
      <c r="L61">
        <v>933.94</v>
      </c>
      <c r="M61">
        <v>573.26</v>
      </c>
      <c r="N61" t="s">
        <v>34202</v>
      </c>
      <c r="O61" t="s">
        <v>34201</v>
      </c>
      <c r="P61" t="s">
        <v>49</v>
      </c>
      <c r="Q61">
        <v>12.916499999999999</v>
      </c>
      <c r="R61">
        <v>79.132499999999993</v>
      </c>
      <c r="S61" t="s">
        <v>276</v>
      </c>
      <c r="T61" t="s">
        <v>275</v>
      </c>
      <c r="U61" t="s">
        <v>23</v>
      </c>
      <c r="V61" t="s">
        <v>45</v>
      </c>
    </row>
    <row r="62" spans="1:22">
      <c r="A62" t="s">
        <v>34200</v>
      </c>
      <c r="B62" s="2">
        <v>44953.862500000003</v>
      </c>
      <c r="C62" s="2">
        <f t="shared" si="0"/>
        <v>44949</v>
      </c>
      <c r="D62" t="s">
        <v>2347</v>
      </c>
      <c r="E62" t="s">
        <v>6246</v>
      </c>
      <c r="F62" t="s">
        <v>136</v>
      </c>
      <c r="G62" t="s">
        <v>115</v>
      </c>
      <c r="H62" t="s">
        <v>63</v>
      </c>
      <c r="I62">
        <v>2</v>
      </c>
      <c r="J62">
        <v>239.47</v>
      </c>
      <c r="K62">
        <v>198.52</v>
      </c>
      <c r="L62">
        <v>478.94</v>
      </c>
      <c r="M62">
        <v>397.04</v>
      </c>
      <c r="N62" t="s">
        <v>34199</v>
      </c>
      <c r="O62" t="s">
        <v>34198</v>
      </c>
      <c r="P62" t="s">
        <v>37</v>
      </c>
      <c r="Q62">
        <v>10.7905</v>
      </c>
      <c r="R62">
        <v>78.704700000000003</v>
      </c>
      <c r="S62" t="s">
        <v>276</v>
      </c>
      <c r="T62" t="s">
        <v>275</v>
      </c>
      <c r="U62" t="s">
        <v>10</v>
      </c>
      <c r="V62" t="s">
        <v>45</v>
      </c>
    </row>
    <row r="63" spans="1:22">
      <c r="A63" t="s">
        <v>34197</v>
      </c>
      <c r="B63" s="2">
        <v>45451.602083333331</v>
      </c>
      <c r="C63" s="2">
        <f t="shared" si="0"/>
        <v>45446</v>
      </c>
      <c r="D63" t="s">
        <v>2342</v>
      </c>
      <c r="E63" t="s">
        <v>9877</v>
      </c>
      <c r="F63" t="s">
        <v>64</v>
      </c>
      <c r="G63" t="s">
        <v>53</v>
      </c>
      <c r="H63" t="s">
        <v>63</v>
      </c>
      <c r="I63">
        <v>2</v>
      </c>
      <c r="J63">
        <v>1116.56</v>
      </c>
      <c r="K63">
        <v>876.23</v>
      </c>
      <c r="L63">
        <v>2233.12</v>
      </c>
      <c r="M63">
        <v>1752.46</v>
      </c>
      <c r="N63" t="s">
        <v>34196</v>
      </c>
      <c r="O63" t="s">
        <v>34195</v>
      </c>
      <c r="P63" t="s">
        <v>26</v>
      </c>
      <c r="Q63">
        <v>11.0168</v>
      </c>
      <c r="R63">
        <v>76.955799999999996</v>
      </c>
      <c r="S63" t="s">
        <v>250</v>
      </c>
      <c r="T63" t="s">
        <v>249</v>
      </c>
      <c r="U63" t="s">
        <v>77</v>
      </c>
      <c r="V63" t="s">
        <v>9</v>
      </c>
    </row>
    <row r="64" spans="1:22">
      <c r="A64" t="s">
        <v>34194</v>
      </c>
      <c r="B64" s="2">
        <v>45339.431944444441</v>
      </c>
      <c r="C64" s="2">
        <f t="shared" si="0"/>
        <v>45334</v>
      </c>
      <c r="D64" t="s">
        <v>2337</v>
      </c>
      <c r="E64" t="s">
        <v>4342</v>
      </c>
      <c r="F64" t="s">
        <v>83</v>
      </c>
      <c r="G64" t="s">
        <v>17</v>
      </c>
      <c r="H64" t="s">
        <v>71</v>
      </c>
      <c r="I64">
        <v>1</v>
      </c>
      <c r="J64">
        <v>2346.9</v>
      </c>
      <c r="K64">
        <v>1760.91</v>
      </c>
      <c r="L64">
        <v>2346.9</v>
      </c>
      <c r="M64">
        <v>1760.91</v>
      </c>
      <c r="N64" t="s">
        <v>34193</v>
      </c>
      <c r="O64" t="s">
        <v>34192</v>
      </c>
      <c r="P64" t="s">
        <v>60</v>
      </c>
      <c r="Q64">
        <v>8.7139000000000006</v>
      </c>
      <c r="R64">
        <v>77.756699999999995</v>
      </c>
      <c r="S64" t="s">
        <v>59</v>
      </c>
      <c r="T64" t="s">
        <v>58</v>
      </c>
      <c r="U64" t="s">
        <v>10</v>
      </c>
      <c r="V64" t="s">
        <v>9</v>
      </c>
    </row>
    <row r="65" spans="1:22">
      <c r="A65" t="s">
        <v>34191</v>
      </c>
      <c r="B65" s="2">
        <v>45277.775000000001</v>
      </c>
      <c r="C65" s="2">
        <f t="shared" si="0"/>
        <v>45271</v>
      </c>
      <c r="D65" t="s">
        <v>2332</v>
      </c>
      <c r="E65" t="s">
        <v>4338</v>
      </c>
      <c r="F65" t="s">
        <v>31</v>
      </c>
      <c r="G65" t="s">
        <v>106</v>
      </c>
      <c r="H65" t="s">
        <v>16</v>
      </c>
      <c r="I65">
        <v>4</v>
      </c>
      <c r="J65">
        <v>2371.7800000000002</v>
      </c>
      <c r="K65">
        <v>2040.11</v>
      </c>
      <c r="L65">
        <v>9487.1200000000008</v>
      </c>
      <c r="M65">
        <v>8160.44</v>
      </c>
      <c r="N65" t="s">
        <v>34190</v>
      </c>
      <c r="O65" t="s">
        <v>34189</v>
      </c>
      <c r="P65" t="s">
        <v>112</v>
      </c>
      <c r="Q65">
        <v>13.082700000000001</v>
      </c>
      <c r="R65">
        <v>80.270700000000005</v>
      </c>
      <c r="S65" t="s">
        <v>319</v>
      </c>
      <c r="T65" t="s">
        <v>318</v>
      </c>
      <c r="U65" t="s">
        <v>57</v>
      </c>
      <c r="V65" t="s">
        <v>45</v>
      </c>
    </row>
    <row r="66" spans="1:22">
      <c r="A66" t="s">
        <v>34188</v>
      </c>
      <c r="B66" s="2">
        <v>45340.819444444445</v>
      </c>
      <c r="C66" s="2">
        <f t="shared" si="0"/>
        <v>45334</v>
      </c>
      <c r="D66" t="s">
        <v>2327</v>
      </c>
      <c r="E66" t="s">
        <v>9867</v>
      </c>
      <c r="F66" t="s">
        <v>201</v>
      </c>
      <c r="G66" t="s">
        <v>115</v>
      </c>
      <c r="H66" t="s">
        <v>40</v>
      </c>
      <c r="I66">
        <v>1</v>
      </c>
      <c r="J66">
        <v>1679.56</v>
      </c>
      <c r="K66">
        <v>1238.6300000000001</v>
      </c>
      <c r="L66">
        <v>1679.56</v>
      </c>
      <c r="M66">
        <v>1238.6300000000001</v>
      </c>
      <c r="N66" t="s">
        <v>34187</v>
      </c>
      <c r="O66" t="s">
        <v>34186</v>
      </c>
      <c r="P66" t="s">
        <v>60</v>
      </c>
      <c r="Q66">
        <v>8.7139000000000006</v>
      </c>
      <c r="R66">
        <v>77.756699999999995</v>
      </c>
      <c r="S66" t="s">
        <v>454</v>
      </c>
      <c r="T66" t="s">
        <v>453</v>
      </c>
      <c r="U66" t="s">
        <v>57</v>
      </c>
      <c r="V66" t="s">
        <v>22</v>
      </c>
    </row>
    <row r="67" spans="1:22">
      <c r="A67" t="s">
        <v>34185</v>
      </c>
      <c r="B67" s="2">
        <v>45281.890972222223</v>
      </c>
      <c r="C67" s="2">
        <f t="shared" ref="C67:C130" si="1">INT(B67) - WEEKDAY(INT(B67), 2) + 1</f>
        <v>45278</v>
      </c>
      <c r="D67" t="s">
        <v>2322</v>
      </c>
      <c r="E67" t="s">
        <v>9863</v>
      </c>
      <c r="F67" t="s">
        <v>73</v>
      </c>
      <c r="G67" t="s">
        <v>53</v>
      </c>
      <c r="H67" t="s">
        <v>16</v>
      </c>
      <c r="I67">
        <v>1</v>
      </c>
      <c r="J67">
        <v>1698.41</v>
      </c>
      <c r="K67">
        <v>1124.3599999999999</v>
      </c>
      <c r="L67">
        <v>1698.41</v>
      </c>
      <c r="M67">
        <v>1124.3599999999999</v>
      </c>
      <c r="N67" t="s">
        <v>34184</v>
      </c>
      <c r="O67" t="s">
        <v>34183</v>
      </c>
      <c r="P67" t="s">
        <v>13</v>
      </c>
      <c r="Q67">
        <v>11.664300000000001</v>
      </c>
      <c r="R67">
        <v>78.146000000000001</v>
      </c>
      <c r="S67" t="s">
        <v>735</v>
      </c>
      <c r="T67" t="s">
        <v>734</v>
      </c>
      <c r="U67" t="s">
        <v>46</v>
      </c>
      <c r="V67" t="s">
        <v>22</v>
      </c>
    </row>
    <row r="68" spans="1:22">
      <c r="A68" t="s">
        <v>34182</v>
      </c>
      <c r="B68" s="2">
        <v>45105.515277777777</v>
      </c>
      <c r="C68" s="2">
        <f t="shared" si="1"/>
        <v>45103</v>
      </c>
      <c r="D68" t="s">
        <v>2317</v>
      </c>
      <c r="E68" t="s">
        <v>2316</v>
      </c>
      <c r="F68" t="s">
        <v>166</v>
      </c>
      <c r="G68" t="s">
        <v>17</v>
      </c>
      <c r="H68" t="s">
        <v>16</v>
      </c>
      <c r="I68">
        <v>2</v>
      </c>
      <c r="J68">
        <v>417.22</v>
      </c>
      <c r="K68">
        <v>335.82</v>
      </c>
      <c r="L68">
        <v>834.44</v>
      </c>
      <c r="M68">
        <v>671.64</v>
      </c>
      <c r="N68" t="s">
        <v>34181</v>
      </c>
      <c r="O68" t="s">
        <v>34180</v>
      </c>
      <c r="P68" t="s">
        <v>37</v>
      </c>
      <c r="Q68">
        <v>10.7905</v>
      </c>
      <c r="R68">
        <v>78.704700000000003</v>
      </c>
      <c r="S68" t="s">
        <v>48</v>
      </c>
      <c r="T68" t="s">
        <v>47</v>
      </c>
      <c r="U68" t="s">
        <v>46</v>
      </c>
      <c r="V68" t="s">
        <v>9</v>
      </c>
    </row>
    <row r="69" spans="1:22">
      <c r="A69" t="s">
        <v>34179</v>
      </c>
      <c r="B69" s="2">
        <v>44973.576388888891</v>
      </c>
      <c r="C69" s="2">
        <f t="shared" si="1"/>
        <v>44970</v>
      </c>
      <c r="D69" t="s">
        <v>2312</v>
      </c>
      <c r="E69" t="s">
        <v>4322</v>
      </c>
      <c r="F69" t="s">
        <v>73</v>
      </c>
      <c r="G69" t="s">
        <v>115</v>
      </c>
      <c r="H69" t="s">
        <v>16</v>
      </c>
      <c r="I69">
        <v>1</v>
      </c>
      <c r="J69">
        <v>983.44</v>
      </c>
      <c r="K69">
        <v>666.98</v>
      </c>
      <c r="L69">
        <v>983.44</v>
      </c>
      <c r="M69">
        <v>666.98</v>
      </c>
      <c r="N69" t="s">
        <v>34178</v>
      </c>
      <c r="O69" t="s">
        <v>34177</v>
      </c>
      <c r="P69" t="s">
        <v>26</v>
      </c>
      <c r="Q69">
        <v>11.0168</v>
      </c>
      <c r="R69">
        <v>76.955799999999996</v>
      </c>
      <c r="S69" t="s">
        <v>513</v>
      </c>
      <c r="T69" t="s">
        <v>512</v>
      </c>
      <c r="U69" t="s">
        <v>77</v>
      </c>
      <c r="V69" t="s">
        <v>45</v>
      </c>
    </row>
    <row r="70" spans="1:22">
      <c r="A70" t="s">
        <v>34176</v>
      </c>
      <c r="B70" s="2">
        <v>45249.763888888891</v>
      </c>
      <c r="C70" s="2">
        <f t="shared" si="1"/>
        <v>45243</v>
      </c>
      <c r="D70" t="s">
        <v>2307</v>
      </c>
      <c r="E70" t="s">
        <v>27968</v>
      </c>
      <c r="F70" t="s">
        <v>31</v>
      </c>
      <c r="G70" t="s">
        <v>53</v>
      </c>
      <c r="H70" t="s">
        <v>63</v>
      </c>
      <c r="I70">
        <v>1</v>
      </c>
      <c r="J70">
        <v>2218.19</v>
      </c>
      <c r="K70">
        <v>1820.07</v>
      </c>
      <c r="L70">
        <v>2218.19</v>
      </c>
      <c r="M70">
        <v>1820.07</v>
      </c>
      <c r="N70" t="s">
        <v>34175</v>
      </c>
      <c r="O70" t="s">
        <v>34174</v>
      </c>
      <c r="P70" t="s">
        <v>13</v>
      </c>
      <c r="Q70">
        <v>11.664300000000001</v>
      </c>
      <c r="R70">
        <v>78.146000000000001</v>
      </c>
      <c r="S70" t="s">
        <v>226</v>
      </c>
      <c r="T70" t="s">
        <v>225</v>
      </c>
      <c r="U70" t="s">
        <v>23</v>
      </c>
      <c r="V70" t="s">
        <v>9</v>
      </c>
    </row>
    <row r="71" spans="1:22">
      <c r="A71" t="s">
        <v>34173</v>
      </c>
      <c r="B71" s="2">
        <v>45449.548611111109</v>
      </c>
      <c r="C71" s="2">
        <f t="shared" si="1"/>
        <v>45446</v>
      </c>
      <c r="D71" t="s">
        <v>2302</v>
      </c>
      <c r="E71" t="s">
        <v>29522</v>
      </c>
      <c r="F71" t="s">
        <v>64</v>
      </c>
      <c r="G71" t="s">
        <v>53</v>
      </c>
      <c r="H71" t="s">
        <v>40</v>
      </c>
      <c r="I71">
        <v>1</v>
      </c>
      <c r="J71">
        <v>1507.6</v>
      </c>
      <c r="K71">
        <v>1165.04</v>
      </c>
      <c r="L71">
        <v>1507.6</v>
      </c>
      <c r="M71">
        <v>1165.04</v>
      </c>
      <c r="N71" t="s">
        <v>34172</v>
      </c>
      <c r="O71" t="s">
        <v>34171</v>
      </c>
      <c r="P71" t="s">
        <v>121</v>
      </c>
      <c r="Q71">
        <v>9.9252000000000002</v>
      </c>
      <c r="R71">
        <v>78.119799999999998</v>
      </c>
      <c r="S71" t="s">
        <v>295</v>
      </c>
      <c r="T71" t="s">
        <v>294</v>
      </c>
      <c r="U71" t="s">
        <v>57</v>
      </c>
      <c r="V71" t="s">
        <v>9</v>
      </c>
    </row>
    <row r="72" spans="1:22">
      <c r="A72" t="s">
        <v>34170</v>
      </c>
      <c r="B72" s="2">
        <v>45402.46875</v>
      </c>
      <c r="C72" s="2">
        <f t="shared" si="1"/>
        <v>45397</v>
      </c>
      <c r="D72" t="s">
        <v>2297</v>
      </c>
      <c r="E72" t="s">
        <v>8041</v>
      </c>
      <c r="F72" t="s">
        <v>31</v>
      </c>
      <c r="G72" t="s">
        <v>53</v>
      </c>
      <c r="H72" t="s">
        <v>16</v>
      </c>
      <c r="I72">
        <v>4</v>
      </c>
      <c r="J72">
        <v>2340.7399999999998</v>
      </c>
      <c r="K72">
        <v>2007.24</v>
      </c>
      <c r="L72">
        <v>9362.9599999999991</v>
      </c>
      <c r="M72">
        <v>8028.96</v>
      </c>
      <c r="N72" t="s">
        <v>34169</v>
      </c>
      <c r="O72" t="s">
        <v>34168</v>
      </c>
      <c r="P72" t="s">
        <v>112</v>
      </c>
      <c r="Q72">
        <v>13.082700000000001</v>
      </c>
      <c r="R72">
        <v>80.270700000000005</v>
      </c>
      <c r="S72" t="s">
        <v>25</v>
      </c>
      <c r="T72" t="s">
        <v>24</v>
      </c>
      <c r="U72" t="s">
        <v>77</v>
      </c>
      <c r="V72" t="s">
        <v>45</v>
      </c>
    </row>
    <row r="73" spans="1:22">
      <c r="A73" t="s">
        <v>34167</v>
      </c>
      <c r="B73" s="2">
        <v>45205.822916666664</v>
      </c>
      <c r="C73" s="2">
        <f t="shared" si="1"/>
        <v>45201</v>
      </c>
      <c r="D73" t="s">
        <v>2292</v>
      </c>
      <c r="E73" t="s">
        <v>6202</v>
      </c>
      <c r="F73" t="s">
        <v>64</v>
      </c>
      <c r="G73" t="s">
        <v>53</v>
      </c>
      <c r="H73" t="s">
        <v>16</v>
      </c>
      <c r="I73">
        <v>1</v>
      </c>
      <c r="J73">
        <v>1068.78</v>
      </c>
      <c r="K73">
        <v>812.59</v>
      </c>
      <c r="L73">
        <v>1068.78</v>
      </c>
      <c r="M73">
        <v>812.59</v>
      </c>
      <c r="N73" t="s">
        <v>34166</v>
      </c>
      <c r="O73" t="s">
        <v>34165</v>
      </c>
      <c r="P73" t="s">
        <v>60</v>
      </c>
      <c r="Q73">
        <v>8.7139000000000006</v>
      </c>
      <c r="R73">
        <v>77.756699999999995</v>
      </c>
      <c r="S73" t="s">
        <v>486</v>
      </c>
      <c r="T73" t="s">
        <v>485</v>
      </c>
      <c r="U73" t="s">
        <v>46</v>
      </c>
      <c r="V73" t="s">
        <v>9</v>
      </c>
    </row>
    <row r="74" spans="1:22">
      <c r="A74" t="s">
        <v>34164</v>
      </c>
      <c r="B74" s="2">
        <v>45249.595138888886</v>
      </c>
      <c r="C74" s="2">
        <f t="shared" si="1"/>
        <v>45243</v>
      </c>
      <c r="D74" t="s">
        <v>2287</v>
      </c>
      <c r="E74" t="s">
        <v>11614</v>
      </c>
      <c r="F74" t="s">
        <v>136</v>
      </c>
      <c r="G74" t="s">
        <v>30</v>
      </c>
      <c r="H74" t="s">
        <v>16</v>
      </c>
      <c r="I74">
        <v>1</v>
      </c>
      <c r="J74">
        <v>1095.1600000000001</v>
      </c>
      <c r="K74">
        <v>660.66</v>
      </c>
      <c r="L74">
        <v>1095.1600000000001</v>
      </c>
      <c r="M74">
        <v>660.66</v>
      </c>
      <c r="N74" t="s">
        <v>34163</v>
      </c>
      <c r="O74" t="s">
        <v>34162</v>
      </c>
      <c r="P74" t="s">
        <v>121</v>
      </c>
      <c r="Q74">
        <v>9.9252000000000002</v>
      </c>
      <c r="R74">
        <v>78.119799999999998</v>
      </c>
      <c r="S74" t="s">
        <v>326</v>
      </c>
      <c r="T74" t="s">
        <v>325</v>
      </c>
      <c r="U74" t="s">
        <v>10</v>
      </c>
      <c r="V74" t="s">
        <v>22</v>
      </c>
    </row>
    <row r="75" spans="1:22">
      <c r="A75" t="s">
        <v>34161</v>
      </c>
      <c r="B75" s="2">
        <v>45515.47152777778</v>
      </c>
      <c r="C75" s="2">
        <f t="shared" si="1"/>
        <v>45509</v>
      </c>
      <c r="D75" t="s">
        <v>2282</v>
      </c>
      <c r="E75" t="s">
        <v>27951</v>
      </c>
      <c r="F75" t="s">
        <v>31</v>
      </c>
      <c r="G75" t="s">
        <v>17</v>
      </c>
      <c r="H75" t="s">
        <v>40</v>
      </c>
      <c r="I75">
        <v>3</v>
      </c>
      <c r="J75">
        <v>1756.57</v>
      </c>
      <c r="K75">
        <v>1308.22</v>
      </c>
      <c r="L75">
        <v>5269.71</v>
      </c>
      <c r="M75">
        <v>3924.66</v>
      </c>
      <c r="N75" t="s">
        <v>34160</v>
      </c>
      <c r="O75" t="s">
        <v>34159</v>
      </c>
      <c r="P75" t="s">
        <v>60</v>
      </c>
      <c r="Q75">
        <v>8.7139000000000006</v>
      </c>
      <c r="R75">
        <v>77.756699999999995</v>
      </c>
      <c r="S75" t="s">
        <v>906</v>
      </c>
      <c r="T75" t="s">
        <v>905</v>
      </c>
      <c r="U75" t="s">
        <v>23</v>
      </c>
      <c r="V75" t="s">
        <v>22</v>
      </c>
    </row>
    <row r="76" spans="1:22">
      <c r="A76" t="s">
        <v>34158</v>
      </c>
      <c r="B76" s="2">
        <v>45247.420138888891</v>
      </c>
      <c r="C76" s="2">
        <f t="shared" si="1"/>
        <v>45243</v>
      </c>
      <c r="D76" t="s">
        <v>2277</v>
      </c>
      <c r="E76" t="s">
        <v>13313</v>
      </c>
      <c r="F76" t="s">
        <v>31</v>
      </c>
      <c r="G76" t="s">
        <v>30</v>
      </c>
      <c r="H76" t="s">
        <v>52</v>
      </c>
      <c r="I76">
        <v>2</v>
      </c>
      <c r="J76">
        <v>955.93</v>
      </c>
      <c r="K76">
        <v>766.42</v>
      </c>
      <c r="L76">
        <v>1911.86</v>
      </c>
      <c r="M76">
        <v>1532.84</v>
      </c>
      <c r="N76" t="s">
        <v>34157</v>
      </c>
      <c r="O76" t="s">
        <v>34156</v>
      </c>
      <c r="P76" t="s">
        <v>112</v>
      </c>
      <c r="Q76">
        <v>13.082700000000001</v>
      </c>
      <c r="R76">
        <v>80.270700000000005</v>
      </c>
      <c r="S76" t="s">
        <v>735</v>
      </c>
      <c r="T76" t="s">
        <v>734</v>
      </c>
      <c r="U76" t="s">
        <v>23</v>
      </c>
      <c r="V76" t="s">
        <v>9</v>
      </c>
    </row>
    <row r="77" spans="1:22">
      <c r="A77" t="s">
        <v>34155</v>
      </c>
      <c r="B77" s="2">
        <v>45416.824305555558</v>
      </c>
      <c r="C77" s="2">
        <f t="shared" si="1"/>
        <v>45411</v>
      </c>
      <c r="D77" t="s">
        <v>2272</v>
      </c>
      <c r="E77" t="s">
        <v>31053</v>
      </c>
      <c r="F77" t="s">
        <v>136</v>
      </c>
      <c r="G77" t="s">
        <v>91</v>
      </c>
      <c r="H77" t="s">
        <v>71</v>
      </c>
      <c r="I77">
        <v>2</v>
      </c>
      <c r="J77">
        <v>2341.14</v>
      </c>
      <c r="K77">
        <v>2088.94</v>
      </c>
      <c r="L77">
        <v>4682.28</v>
      </c>
      <c r="M77">
        <v>4177.88</v>
      </c>
      <c r="N77" t="s">
        <v>34154</v>
      </c>
      <c r="O77" t="s">
        <v>34153</v>
      </c>
      <c r="P77" t="s">
        <v>37</v>
      </c>
      <c r="Q77">
        <v>10.7905</v>
      </c>
      <c r="R77">
        <v>78.704700000000003</v>
      </c>
      <c r="S77" t="s">
        <v>36</v>
      </c>
      <c r="T77" t="s">
        <v>35</v>
      </c>
      <c r="U77" t="s">
        <v>46</v>
      </c>
      <c r="V77" t="s">
        <v>9</v>
      </c>
    </row>
    <row r="78" spans="1:22">
      <c r="A78" t="s">
        <v>34152</v>
      </c>
      <c r="B78" s="2">
        <v>45574.447222222225</v>
      </c>
      <c r="C78" s="2">
        <f t="shared" si="1"/>
        <v>45572</v>
      </c>
      <c r="D78" t="s">
        <v>2267</v>
      </c>
      <c r="E78" t="s">
        <v>4287</v>
      </c>
      <c r="F78" t="s">
        <v>136</v>
      </c>
      <c r="G78" t="s">
        <v>53</v>
      </c>
      <c r="H78" t="s">
        <v>52</v>
      </c>
      <c r="I78">
        <v>2</v>
      </c>
      <c r="J78">
        <v>1007.1</v>
      </c>
      <c r="K78">
        <v>639.63</v>
      </c>
      <c r="L78">
        <v>2014.2</v>
      </c>
      <c r="M78">
        <v>1279.26</v>
      </c>
      <c r="N78" t="s">
        <v>34151</v>
      </c>
      <c r="O78" t="s">
        <v>34150</v>
      </c>
      <c r="P78" t="s">
        <v>112</v>
      </c>
      <c r="Q78">
        <v>13.082700000000001</v>
      </c>
      <c r="R78">
        <v>80.270700000000005</v>
      </c>
      <c r="S78" t="s">
        <v>340</v>
      </c>
      <c r="T78" t="s">
        <v>339</v>
      </c>
      <c r="U78" t="s">
        <v>10</v>
      </c>
      <c r="V78" t="s">
        <v>22</v>
      </c>
    </row>
    <row r="79" spans="1:22">
      <c r="A79" t="s">
        <v>34149</v>
      </c>
      <c r="B79" s="2">
        <v>45019.817361111112</v>
      </c>
      <c r="C79" s="2">
        <f t="shared" si="1"/>
        <v>45019</v>
      </c>
      <c r="D79" t="s">
        <v>2262</v>
      </c>
      <c r="E79" t="s">
        <v>18349</v>
      </c>
      <c r="F79" t="s">
        <v>201</v>
      </c>
      <c r="G79" t="s">
        <v>30</v>
      </c>
      <c r="H79" t="s">
        <v>52</v>
      </c>
      <c r="I79">
        <v>2</v>
      </c>
      <c r="J79">
        <v>2128.5100000000002</v>
      </c>
      <c r="K79">
        <v>1549.19</v>
      </c>
      <c r="L79">
        <v>4257.0200000000004</v>
      </c>
      <c r="M79">
        <v>3098.38</v>
      </c>
      <c r="N79" t="s">
        <v>34148</v>
      </c>
      <c r="O79" t="s">
        <v>34147</v>
      </c>
      <c r="P79" t="s">
        <v>49</v>
      </c>
      <c r="Q79">
        <v>12.916499999999999</v>
      </c>
      <c r="R79">
        <v>79.132499999999993</v>
      </c>
      <c r="S79" t="s">
        <v>133</v>
      </c>
      <c r="T79" t="s">
        <v>132</v>
      </c>
      <c r="U79" t="s">
        <v>57</v>
      </c>
      <c r="V79" t="s">
        <v>9</v>
      </c>
    </row>
    <row r="80" spans="1:22">
      <c r="A80" t="s">
        <v>34146</v>
      </c>
      <c r="B80" s="2">
        <v>45071.620138888888</v>
      </c>
      <c r="C80" s="2">
        <f t="shared" si="1"/>
        <v>45068</v>
      </c>
      <c r="D80" t="s">
        <v>2257</v>
      </c>
      <c r="E80" t="s">
        <v>9817</v>
      </c>
      <c r="F80" t="s">
        <v>64</v>
      </c>
      <c r="G80" t="s">
        <v>91</v>
      </c>
      <c r="H80" t="s">
        <v>71</v>
      </c>
      <c r="I80">
        <v>1</v>
      </c>
      <c r="J80">
        <v>387.1</v>
      </c>
      <c r="K80">
        <v>242.11</v>
      </c>
      <c r="L80">
        <v>387.1</v>
      </c>
      <c r="M80">
        <v>242.11</v>
      </c>
      <c r="N80" t="s">
        <v>34145</v>
      </c>
      <c r="O80" t="s">
        <v>34144</v>
      </c>
      <c r="P80" t="s">
        <v>49</v>
      </c>
      <c r="Q80">
        <v>12.916499999999999</v>
      </c>
      <c r="R80">
        <v>79.132499999999993</v>
      </c>
      <c r="S80" t="s">
        <v>326</v>
      </c>
      <c r="T80" t="s">
        <v>325</v>
      </c>
      <c r="U80" t="s">
        <v>57</v>
      </c>
      <c r="V80" t="s">
        <v>9</v>
      </c>
    </row>
    <row r="81" spans="1:22">
      <c r="A81" t="s">
        <v>34143</v>
      </c>
      <c r="B81" s="2">
        <v>45568.598611111112</v>
      </c>
      <c r="C81" s="2">
        <f t="shared" si="1"/>
        <v>45565</v>
      </c>
      <c r="D81" t="s">
        <v>2252</v>
      </c>
      <c r="E81" t="s">
        <v>23194</v>
      </c>
      <c r="F81" t="s">
        <v>83</v>
      </c>
      <c r="G81" t="s">
        <v>72</v>
      </c>
      <c r="H81" t="s">
        <v>16</v>
      </c>
      <c r="I81">
        <v>2</v>
      </c>
      <c r="J81">
        <v>744.38</v>
      </c>
      <c r="K81">
        <v>649.33000000000004</v>
      </c>
      <c r="L81">
        <v>1488.76</v>
      </c>
      <c r="M81">
        <v>1298.6600000000001</v>
      </c>
      <c r="N81" t="s">
        <v>34142</v>
      </c>
      <c r="O81" t="s">
        <v>34141</v>
      </c>
      <c r="P81" t="s">
        <v>68</v>
      </c>
      <c r="Q81">
        <v>11.34</v>
      </c>
      <c r="R81">
        <v>77.717200000000005</v>
      </c>
      <c r="S81" t="s">
        <v>226</v>
      </c>
      <c r="T81" t="s">
        <v>225</v>
      </c>
      <c r="U81" t="s">
        <v>46</v>
      </c>
      <c r="V81" t="s">
        <v>9</v>
      </c>
    </row>
    <row r="82" spans="1:22">
      <c r="A82" t="s">
        <v>34140</v>
      </c>
      <c r="B82" s="2">
        <v>45311.612500000003</v>
      </c>
      <c r="C82" s="2">
        <f t="shared" si="1"/>
        <v>45306</v>
      </c>
      <c r="D82" t="s">
        <v>2247</v>
      </c>
      <c r="E82" t="s">
        <v>2246</v>
      </c>
      <c r="F82" t="s">
        <v>18</v>
      </c>
      <c r="G82" t="s">
        <v>72</v>
      </c>
      <c r="H82" t="s">
        <v>71</v>
      </c>
      <c r="I82">
        <v>1</v>
      </c>
      <c r="J82">
        <v>1987.44</v>
      </c>
      <c r="K82">
        <v>1525.4</v>
      </c>
      <c r="L82">
        <v>1987.44</v>
      </c>
      <c r="M82">
        <v>1525.4</v>
      </c>
      <c r="N82" t="s">
        <v>34139</v>
      </c>
      <c r="O82" t="s">
        <v>34138</v>
      </c>
      <c r="P82" t="s">
        <v>37</v>
      </c>
      <c r="Q82">
        <v>10.7905</v>
      </c>
      <c r="R82">
        <v>78.704700000000003</v>
      </c>
      <c r="S82" t="s">
        <v>628</v>
      </c>
      <c r="T82" t="s">
        <v>627</v>
      </c>
      <c r="U82" t="s">
        <v>77</v>
      </c>
      <c r="V82" t="s">
        <v>9</v>
      </c>
    </row>
    <row r="83" spans="1:22">
      <c r="A83" t="s">
        <v>34137</v>
      </c>
      <c r="B83" s="2">
        <v>45202.837500000001</v>
      </c>
      <c r="C83" s="2">
        <f t="shared" si="1"/>
        <v>45201</v>
      </c>
      <c r="D83" t="s">
        <v>2242</v>
      </c>
      <c r="E83" t="s">
        <v>14989</v>
      </c>
      <c r="F83" t="s">
        <v>136</v>
      </c>
      <c r="G83" t="s">
        <v>30</v>
      </c>
      <c r="H83" t="s">
        <v>63</v>
      </c>
      <c r="I83">
        <v>1</v>
      </c>
      <c r="J83">
        <v>783.47</v>
      </c>
      <c r="K83">
        <v>565.32000000000005</v>
      </c>
      <c r="L83">
        <v>783.47</v>
      </c>
      <c r="M83">
        <v>565.32000000000005</v>
      </c>
      <c r="N83" t="s">
        <v>34136</v>
      </c>
      <c r="O83" t="s">
        <v>34135</v>
      </c>
      <c r="P83" t="s">
        <v>26</v>
      </c>
      <c r="Q83">
        <v>11.0168</v>
      </c>
      <c r="R83">
        <v>76.955799999999996</v>
      </c>
      <c r="S83" t="s">
        <v>36</v>
      </c>
      <c r="T83" t="s">
        <v>35</v>
      </c>
      <c r="U83" t="s">
        <v>77</v>
      </c>
      <c r="V83" t="s">
        <v>212</v>
      </c>
    </row>
    <row r="84" spans="1:22">
      <c r="A84" t="s">
        <v>34134</v>
      </c>
      <c r="B84" s="2">
        <v>45298.781944444447</v>
      </c>
      <c r="C84" s="2">
        <f t="shared" si="1"/>
        <v>45292</v>
      </c>
      <c r="D84" t="s">
        <v>2237</v>
      </c>
      <c r="E84" t="s">
        <v>9803</v>
      </c>
      <c r="F84" t="s">
        <v>64</v>
      </c>
      <c r="G84" t="s">
        <v>82</v>
      </c>
      <c r="H84" t="s">
        <v>63</v>
      </c>
      <c r="I84">
        <v>4</v>
      </c>
      <c r="J84">
        <v>1693.18</v>
      </c>
      <c r="K84">
        <v>1394.86</v>
      </c>
      <c r="L84">
        <v>6772.72</v>
      </c>
      <c r="M84">
        <v>5579.44</v>
      </c>
      <c r="N84" t="s">
        <v>34133</v>
      </c>
      <c r="O84" t="s">
        <v>34132</v>
      </c>
      <c r="P84" t="s">
        <v>26</v>
      </c>
      <c r="Q84">
        <v>11.0168</v>
      </c>
      <c r="R84">
        <v>76.955799999999996</v>
      </c>
      <c r="S84" t="s">
        <v>120</v>
      </c>
      <c r="T84" t="s">
        <v>119</v>
      </c>
      <c r="U84" t="s">
        <v>23</v>
      </c>
      <c r="V84" t="s">
        <v>9</v>
      </c>
    </row>
    <row r="85" spans="1:22">
      <c r="A85" t="s">
        <v>34131</v>
      </c>
      <c r="B85" s="2">
        <v>45306.890277777777</v>
      </c>
      <c r="C85" s="2">
        <f t="shared" si="1"/>
        <v>45306</v>
      </c>
      <c r="D85" t="s">
        <v>2232</v>
      </c>
      <c r="E85" t="s">
        <v>2231</v>
      </c>
      <c r="F85" t="s">
        <v>64</v>
      </c>
      <c r="G85" t="s">
        <v>53</v>
      </c>
      <c r="H85" t="s">
        <v>40</v>
      </c>
      <c r="I85">
        <v>1</v>
      </c>
      <c r="J85">
        <v>390.65</v>
      </c>
      <c r="K85">
        <v>296.31</v>
      </c>
      <c r="L85">
        <v>390.65</v>
      </c>
      <c r="M85">
        <v>296.31</v>
      </c>
      <c r="N85" t="s">
        <v>34130</v>
      </c>
      <c r="O85" t="s">
        <v>34129</v>
      </c>
      <c r="P85" t="s">
        <v>37</v>
      </c>
      <c r="Q85">
        <v>10.7905</v>
      </c>
      <c r="R85">
        <v>78.704700000000003</v>
      </c>
      <c r="S85" t="s">
        <v>364</v>
      </c>
      <c r="T85" t="s">
        <v>363</v>
      </c>
      <c r="U85" t="s">
        <v>46</v>
      </c>
      <c r="V85" t="s">
        <v>9</v>
      </c>
    </row>
    <row r="86" spans="1:22">
      <c r="A86" t="s">
        <v>34128</v>
      </c>
      <c r="B86" s="2">
        <v>45210.831944444442</v>
      </c>
      <c r="C86" s="2">
        <f t="shared" si="1"/>
        <v>45208</v>
      </c>
      <c r="D86" t="s">
        <v>2227</v>
      </c>
      <c r="E86" t="s">
        <v>31024</v>
      </c>
      <c r="F86" t="s">
        <v>201</v>
      </c>
      <c r="G86" t="s">
        <v>115</v>
      </c>
      <c r="H86" t="s">
        <v>16</v>
      </c>
      <c r="I86">
        <v>2</v>
      </c>
      <c r="J86">
        <v>299.27</v>
      </c>
      <c r="K86">
        <v>259.57</v>
      </c>
      <c r="L86">
        <v>598.54</v>
      </c>
      <c r="M86">
        <v>519.14</v>
      </c>
      <c r="N86" t="s">
        <v>34127</v>
      </c>
      <c r="O86" t="s">
        <v>34126</v>
      </c>
      <c r="P86" t="s">
        <v>68</v>
      </c>
      <c r="Q86">
        <v>11.34</v>
      </c>
      <c r="R86">
        <v>77.717200000000005</v>
      </c>
      <c r="S86" t="s">
        <v>133</v>
      </c>
      <c r="T86" t="s">
        <v>132</v>
      </c>
      <c r="U86" t="s">
        <v>23</v>
      </c>
      <c r="V86" t="s">
        <v>22</v>
      </c>
    </row>
    <row r="87" spans="1:22">
      <c r="A87" t="s">
        <v>34125</v>
      </c>
      <c r="B87" s="2">
        <v>45270.87777777778</v>
      </c>
      <c r="C87" s="2">
        <f t="shared" si="1"/>
        <v>45264</v>
      </c>
      <c r="D87" t="s">
        <v>2222</v>
      </c>
      <c r="E87" t="s">
        <v>18321</v>
      </c>
      <c r="F87" t="s">
        <v>201</v>
      </c>
      <c r="G87" t="s">
        <v>53</v>
      </c>
      <c r="H87" t="s">
        <v>16</v>
      </c>
      <c r="I87">
        <v>1</v>
      </c>
      <c r="J87">
        <v>1799.45</v>
      </c>
      <c r="K87">
        <v>1120.3900000000001</v>
      </c>
      <c r="L87">
        <v>1799.45</v>
      </c>
      <c r="M87">
        <v>1120.3900000000001</v>
      </c>
      <c r="N87" t="s">
        <v>34124</v>
      </c>
      <c r="O87" t="s">
        <v>34123</v>
      </c>
      <c r="P87" t="s">
        <v>112</v>
      </c>
      <c r="Q87">
        <v>13.082700000000001</v>
      </c>
      <c r="R87">
        <v>80.270700000000005</v>
      </c>
      <c r="S87" t="s">
        <v>340</v>
      </c>
      <c r="T87" t="s">
        <v>339</v>
      </c>
      <c r="U87" t="s">
        <v>57</v>
      </c>
      <c r="V87" t="s">
        <v>45</v>
      </c>
    </row>
    <row r="88" spans="1:22">
      <c r="A88" t="s">
        <v>34122</v>
      </c>
      <c r="B88" s="2">
        <v>45035.511805555558</v>
      </c>
      <c r="C88" s="2">
        <f t="shared" si="1"/>
        <v>45033</v>
      </c>
      <c r="D88" t="s">
        <v>2217</v>
      </c>
      <c r="E88" t="s">
        <v>4248</v>
      </c>
      <c r="F88" t="s">
        <v>201</v>
      </c>
      <c r="G88" t="s">
        <v>72</v>
      </c>
      <c r="H88" t="s">
        <v>29</v>
      </c>
      <c r="I88">
        <v>1</v>
      </c>
      <c r="J88">
        <v>1643.38</v>
      </c>
      <c r="K88">
        <v>1274.0999999999999</v>
      </c>
      <c r="L88">
        <v>1643.38</v>
      </c>
      <c r="M88">
        <v>1274.0999999999999</v>
      </c>
      <c r="N88" t="s">
        <v>34121</v>
      </c>
      <c r="O88" t="s">
        <v>34120</v>
      </c>
      <c r="P88" t="s">
        <v>13</v>
      </c>
      <c r="Q88">
        <v>11.664300000000001</v>
      </c>
      <c r="R88">
        <v>78.146000000000001</v>
      </c>
      <c r="S88" t="s">
        <v>340</v>
      </c>
      <c r="T88" t="s">
        <v>339</v>
      </c>
      <c r="U88" t="s">
        <v>46</v>
      </c>
      <c r="V88" t="s">
        <v>45</v>
      </c>
    </row>
    <row r="89" spans="1:22">
      <c r="A89" t="s">
        <v>34119</v>
      </c>
      <c r="B89" s="2">
        <v>45512.427777777775</v>
      </c>
      <c r="C89" s="2">
        <f t="shared" si="1"/>
        <v>45509</v>
      </c>
      <c r="D89" t="s">
        <v>2212</v>
      </c>
      <c r="E89" t="s">
        <v>4244</v>
      </c>
      <c r="F89" t="s">
        <v>201</v>
      </c>
      <c r="G89" t="s">
        <v>17</v>
      </c>
      <c r="H89" t="s">
        <v>40</v>
      </c>
      <c r="I89">
        <v>3</v>
      </c>
      <c r="J89">
        <v>1248.01</v>
      </c>
      <c r="K89">
        <v>980.99</v>
      </c>
      <c r="L89">
        <v>3744.03</v>
      </c>
      <c r="M89">
        <v>2942.97</v>
      </c>
      <c r="N89" t="s">
        <v>34118</v>
      </c>
      <c r="O89" t="s">
        <v>34117</v>
      </c>
      <c r="P89" t="s">
        <v>37</v>
      </c>
      <c r="Q89">
        <v>10.7905</v>
      </c>
      <c r="R89">
        <v>78.704700000000003</v>
      </c>
      <c r="S89" t="s">
        <v>146</v>
      </c>
      <c r="T89" t="s">
        <v>145</v>
      </c>
      <c r="U89" t="s">
        <v>23</v>
      </c>
      <c r="V89" t="s">
        <v>9</v>
      </c>
    </row>
    <row r="90" spans="1:22">
      <c r="A90" t="s">
        <v>34116</v>
      </c>
      <c r="B90" s="2">
        <v>45107.518750000003</v>
      </c>
      <c r="C90" s="2">
        <f t="shared" si="1"/>
        <v>45103</v>
      </c>
      <c r="D90" t="s">
        <v>2207</v>
      </c>
      <c r="E90" t="s">
        <v>29461</v>
      </c>
      <c r="F90" t="s">
        <v>31</v>
      </c>
      <c r="G90" t="s">
        <v>53</v>
      </c>
      <c r="H90" t="s">
        <v>71</v>
      </c>
      <c r="I90">
        <v>1</v>
      </c>
      <c r="J90">
        <v>727.61</v>
      </c>
      <c r="K90">
        <v>494.62</v>
      </c>
      <c r="L90">
        <v>727.61</v>
      </c>
      <c r="M90">
        <v>494.62</v>
      </c>
      <c r="N90" t="s">
        <v>34115</v>
      </c>
      <c r="O90" t="s">
        <v>34114</v>
      </c>
      <c r="P90" t="s">
        <v>68</v>
      </c>
      <c r="Q90">
        <v>11.34</v>
      </c>
      <c r="R90">
        <v>77.717200000000005</v>
      </c>
      <c r="S90" t="s">
        <v>762</v>
      </c>
      <c r="T90" t="s">
        <v>761</v>
      </c>
      <c r="U90" t="s">
        <v>46</v>
      </c>
      <c r="V90" t="s">
        <v>9</v>
      </c>
    </row>
    <row r="91" spans="1:22">
      <c r="A91" t="s">
        <v>34113</v>
      </c>
      <c r="B91" s="2">
        <v>45161.560416666667</v>
      </c>
      <c r="C91" s="2">
        <f t="shared" si="1"/>
        <v>45159</v>
      </c>
      <c r="D91" t="s">
        <v>2202</v>
      </c>
      <c r="E91" t="s">
        <v>34112</v>
      </c>
      <c r="F91" t="s">
        <v>18</v>
      </c>
      <c r="G91" t="s">
        <v>72</v>
      </c>
      <c r="H91" t="s">
        <v>52</v>
      </c>
      <c r="I91">
        <v>4</v>
      </c>
      <c r="J91">
        <v>1433.02</v>
      </c>
      <c r="K91">
        <v>992.88</v>
      </c>
      <c r="L91">
        <v>5732.08</v>
      </c>
      <c r="M91">
        <v>3971.52</v>
      </c>
      <c r="N91" t="s">
        <v>34111</v>
      </c>
      <c r="O91" t="s">
        <v>34110</v>
      </c>
      <c r="P91" t="s">
        <v>112</v>
      </c>
      <c r="Q91">
        <v>13.082700000000001</v>
      </c>
      <c r="R91">
        <v>80.270700000000005</v>
      </c>
      <c r="S91" t="s">
        <v>413</v>
      </c>
      <c r="T91" t="s">
        <v>412</v>
      </c>
      <c r="U91" t="s">
        <v>57</v>
      </c>
      <c r="V91" t="s">
        <v>212</v>
      </c>
    </row>
    <row r="92" spans="1:22">
      <c r="A92" t="s">
        <v>34109</v>
      </c>
      <c r="B92" s="2">
        <v>45455.756249999999</v>
      </c>
      <c r="C92" s="2">
        <f t="shared" si="1"/>
        <v>45453</v>
      </c>
      <c r="D92" t="s">
        <v>2197</v>
      </c>
      <c r="E92" t="s">
        <v>34108</v>
      </c>
      <c r="F92" t="s">
        <v>166</v>
      </c>
      <c r="G92" t="s">
        <v>91</v>
      </c>
      <c r="H92" t="s">
        <v>40</v>
      </c>
      <c r="I92">
        <v>3</v>
      </c>
      <c r="J92">
        <v>375.26</v>
      </c>
      <c r="K92">
        <v>331.04</v>
      </c>
      <c r="L92">
        <v>1125.78</v>
      </c>
      <c r="M92">
        <v>993.12</v>
      </c>
      <c r="N92" t="s">
        <v>34107</v>
      </c>
      <c r="O92" t="s">
        <v>34106</v>
      </c>
      <c r="P92" t="s">
        <v>121</v>
      </c>
      <c r="Q92">
        <v>9.9252000000000002</v>
      </c>
      <c r="R92">
        <v>78.119799999999998</v>
      </c>
      <c r="S92" t="s">
        <v>486</v>
      </c>
      <c r="T92" t="s">
        <v>485</v>
      </c>
      <c r="U92" t="s">
        <v>23</v>
      </c>
      <c r="V92" t="s">
        <v>9</v>
      </c>
    </row>
    <row r="93" spans="1:22">
      <c r="A93" t="s">
        <v>34105</v>
      </c>
      <c r="B93" s="2">
        <v>45197.704861111109</v>
      </c>
      <c r="C93" s="2">
        <f t="shared" si="1"/>
        <v>45194</v>
      </c>
      <c r="D93" t="s">
        <v>2192</v>
      </c>
      <c r="E93" t="s">
        <v>21555</v>
      </c>
      <c r="F93" t="s">
        <v>166</v>
      </c>
      <c r="G93" t="s">
        <v>82</v>
      </c>
      <c r="H93" t="s">
        <v>71</v>
      </c>
      <c r="I93">
        <v>1</v>
      </c>
      <c r="J93">
        <v>2345.2800000000002</v>
      </c>
      <c r="K93">
        <v>2016.52</v>
      </c>
      <c r="L93">
        <v>2345.2800000000002</v>
      </c>
      <c r="M93">
        <v>2016.52</v>
      </c>
      <c r="N93" t="s">
        <v>34104</v>
      </c>
      <c r="O93" t="s">
        <v>34103</v>
      </c>
      <c r="P93" t="s">
        <v>37</v>
      </c>
      <c r="Q93">
        <v>10.7905</v>
      </c>
      <c r="R93">
        <v>78.704700000000003</v>
      </c>
      <c r="S93" t="s">
        <v>486</v>
      </c>
      <c r="T93" t="s">
        <v>485</v>
      </c>
      <c r="U93" t="s">
        <v>77</v>
      </c>
      <c r="V93" t="s">
        <v>22</v>
      </c>
    </row>
    <row r="94" spans="1:22">
      <c r="A94" t="s">
        <v>34102</v>
      </c>
      <c r="B94" s="2">
        <v>44956.431944444441</v>
      </c>
      <c r="C94" s="2">
        <f t="shared" si="1"/>
        <v>44956</v>
      </c>
      <c r="D94" t="s">
        <v>2187</v>
      </c>
      <c r="E94" t="s">
        <v>27891</v>
      </c>
      <c r="F94" t="s">
        <v>83</v>
      </c>
      <c r="G94" t="s">
        <v>53</v>
      </c>
      <c r="H94" t="s">
        <v>63</v>
      </c>
      <c r="I94">
        <v>1</v>
      </c>
      <c r="J94">
        <v>1304.8499999999999</v>
      </c>
      <c r="K94">
        <v>1168.6099999999999</v>
      </c>
      <c r="L94">
        <v>1304.8499999999999</v>
      </c>
      <c r="M94">
        <v>1168.6099999999999</v>
      </c>
      <c r="N94" t="s">
        <v>34101</v>
      </c>
      <c r="O94" t="s">
        <v>34100</v>
      </c>
      <c r="P94" t="s">
        <v>68</v>
      </c>
      <c r="Q94">
        <v>11.34</v>
      </c>
      <c r="R94">
        <v>77.717200000000005</v>
      </c>
      <c r="S94" t="s">
        <v>432</v>
      </c>
      <c r="T94" t="s">
        <v>431</v>
      </c>
      <c r="U94" t="s">
        <v>10</v>
      </c>
      <c r="V94" t="s">
        <v>22</v>
      </c>
    </row>
    <row r="95" spans="1:22">
      <c r="A95" t="s">
        <v>34099</v>
      </c>
      <c r="B95" s="2">
        <v>45171.765972222223</v>
      </c>
      <c r="C95" s="2">
        <f t="shared" si="1"/>
        <v>45166</v>
      </c>
      <c r="D95" t="s">
        <v>2182</v>
      </c>
      <c r="E95" t="s">
        <v>7956</v>
      </c>
      <c r="F95" t="s">
        <v>136</v>
      </c>
      <c r="G95" t="s">
        <v>41</v>
      </c>
      <c r="H95" t="s">
        <v>40</v>
      </c>
      <c r="I95">
        <v>1</v>
      </c>
      <c r="J95">
        <v>2136.87</v>
      </c>
      <c r="K95">
        <v>1819.54</v>
      </c>
      <c r="L95">
        <v>2136.87</v>
      </c>
      <c r="M95">
        <v>1819.54</v>
      </c>
      <c r="N95" t="s">
        <v>34098</v>
      </c>
      <c r="O95" t="s">
        <v>34097</v>
      </c>
      <c r="P95" t="s">
        <v>112</v>
      </c>
      <c r="Q95">
        <v>13.082700000000001</v>
      </c>
      <c r="R95">
        <v>80.270700000000005</v>
      </c>
      <c r="S95" t="s">
        <v>1238</v>
      </c>
      <c r="T95" t="s">
        <v>1237</v>
      </c>
      <c r="U95" t="s">
        <v>23</v>
      </c>
      <c r="V95" t="s">
        <v>9</v>
      </c>
    </row>
    <row r="96" spans="1:22">
      <c r="A96" t="s">
        <v>34096</v>
      </c>
      <c r="B96" s="2">
        <v>45231.594444444447</v>
      </c>
      <c r="C96" s="2">
        <f t="shared" si="1"/>
        <v>45229</v>
      </c>
      <c r="D96" t="s">
        <v>2177</v>
      </c>
      <c r="E96" t="s">
        <v>34095</v>
      </c>
      <c r="F96" t="s">
        <v>73</v>
      </c>
      <c r="G96" t="s">
        <v>41</v>
      </c>
      <c r="H96" t="s">
        <v>29</v>
      </c>
      <c r="I96">
        <v>4</v>
      </c>
      <c r="J96">
        <v>2188.86</v>
      </c>
      <c r="K96">
        <v>1847.11</v>
      </c>
      <c r="L96">
        <v>8755.44</v>
      </c>
      <c r="M96">
        <v>7388.44</v>
      </c>
      <c r="N96" t="s">
        <v>34094</v>
      </c>
      <c r="O96" t="s">
        <v>34093</v>
      </c>
      <c r="P96" t="s">
        <v>37</v>
      </c>
      <c r="Q96">
        <v>10.7905</v>
      </c>
      <c r="R96">
        <v>78.704700000000003</v>
      </c>
      <c r="S96" t="s">
        <v>59</v>
      </c>
      <c r="T96" t="s">
        <v>58</v>
      </c>
      <c r="U96" t="s">
        <v>57</v>
      </c>
      <c r="V96" t="s">
        <v>22</v>
      </c>
    </row>
    <row r="97" spans="1:22">
      <c r="A97" t="s">
        <v>34092</v>
      </c>
      <c r="B97" s="2">
        <v>45576.897916666669</v>
      </c>
      <c r="C97" s="2">
        <f t="shared" si="1"/>
        <v>45572</v>
      </c>
      <c r="D97" t="s">
        <v>2172</v>
      </c>
      <c r="E97" t="s">
        <v>23144</v>
      </c>
      <c r="F97" t="s">
        <v>18</v>
      </c>
      <c r="G97" t="s">
        <v>30</v>
      </c>
      <c r="H97" t="s">
        <v>52</v>
      </c>
      <c r="I97">
        <v>2</v>
      </c>
      <c r="J97">
        <v>1870.08</v>
      </c>
      <c r="K97">
        <v>1546.79</v>
      </c>
      <c r="L97">
        <v>3740.16</v>
      </c>
      <c r="M97">
        <v>3093.58</v>
      </c>
      <c r="N97" t="s">
        <v>34091</v>
      </c>
      <c r="O97" t="s">
        <v>34090</v>
      </c>
      <c r="P97" t="s">
        <v>26</v>
      </c>
      <c r="Q97">
        <v>11.0168</v>
      </c>
      <c r="R97">
        <v>76.955799999999996</v>
      </c>
      <c r="S97" t="s">
        <v>88</v>
      </c>
      <c r="T97" t="s">
        <v>87</v>
      </c>
      <c r="U97" t="s">
        <v>23</v>
      </c>
      <c r="V97" t="s">
        <v>9</v>
      </c>
    </row>
    <row r="98" spans="1:22">
      <c r="A98" t="s">
        <v>34089</v>
      </c>
      <c r="B98" s="2">
        <v>45172.508333333331</v>
      </c>
      <c r="C98" s="2">
        <f t="shared" si="1"/>
        <v>45166</v>
      </c>
      <c r="D98" t="s">
        <v>2167</v>
      </c>
      <c r="E98" t="s">
        <v>13234</v>
      </c>
      <c r="F98" t="s">
        <v>136</v>
      </c>
      <c r="G98" t="s">
        <v>82</v>
      </c>
      <c r="H98" t="s">
        <v>63</v>
      </c>
      <c r="I98">
        <v>1</v>
      </c>
      <c r="J98">
        <v>2394.3200000000002</v>
      </c>
      <c r="K98">
        <v>1872</v>
      </c>
      <c r="L98">
        <v>2394.3200000000002</v>
      </c>
      <c r="M98">
        <v>1872</v>
      </c>
      <c r="N98" t="s">
        <v>34088</v>
      </c>
      <c r="O98" t="s">
        <v>34087</v>
      </c>
      <c r="P98" t="s">
        <v>26</v>
      </c>
      <c r="Q98">
        <v>11.0168</v>
      </c>
      <c r="R98">
        <v>76.955799999999996</v>
      </c>
      <c r="S98" t="s">
        <v>250</v>
      </c>
      <c r="T98" t="s">
        <v>249</v>
      </c>
      <c r="U98" t="s">
        <v>23</v>
      </c>
      <c r="V98" t="s">
        <v>22</v>
      </c>
    </row>
    <row r="99" spans="1:22">
      <c r="A99" t="s">
        <v>34086</v>
      </c>
      <c r="B99" s="2">
        <v>45075.775694444441</v>
      </c>
      <c r="C99" s="2">
        <f t="shared" si="1"/>
        <v>45075</v>
      </c>
      <c r="D99" t="s">
        <v>2162</v>
      </c>
      <c r="E99" t="s">
        <v>14936</v>
      </c>
      <c r="F99" t="s">
        <v>31</v>
      </c>
      <c r="G99" t="s">
        <v>91</v>
      </c>
      <c r="H99" t="s">
        <v>16</v>
      </c>
      <c r="I99">
        <v>2</v>
      </c>
      <c r="J99">
        <v>817.95</v>
      </c>
      <c r="K99">
        <v>496.21</v>
      </c>
      <c r="L99">
        <v>1635.9</v>
      </c>
      <c r="M99">
        <v>992.42</v>
      </c>
      <c r="N99" t="s">
        <v>34085</v>
      </c>
      <c r="O99" t="s">
        <v>34084</v>
      </c>
      <c r="P99" t="s">
        <v>13</v>
      </c>
      <c r="Q99">
        <v>11.664300000000001</v>
      </c>
      <c r="R99">
        <v>78.146000000000001</v>
      </c>
      <c r="S99" t="s">
        <v>88</v>
      </c>
      <c r="T99" t="s">
        <v>87</v>
      </c>
      <c r="U99" t="s">
        <v>46</v>
      </c>
      <c r="V99" t="s">
        <v>45</v>
      </c>
    </row>
    <row r="100" spans="1:22">
      <c r="A100" t="s">
        <v>34083</v>
      </c>
      <c r="B100" s="2">
        <v>45250.65902777778</v>
      </c>
      <c r="C100" s="2">
        <f t="shared" si="1"/>
        <v>45250</v>
      </c>
      <c r="D100" t="s">
        <v>2157</v>
      </c>
      <c r="E100" t="s">
        <v>23134</v>
      </c>
      <c r="F100" t="s">
        <v>201</v>
      </c>
      <c r="G100" t="s">
        <v>30</v>
      </c>
      <c r="H100" t="s">
        <v>29</v>
      </c>
      <c r="I100">
        <v>1</v>
      </c>
      <c r="J100">
        <v>2160.02</v>
      </c>
      <c r="K100">
        <v>1653.65</v>
      </c>
      <c r="L100">
        <v>2160.02</v>
      </c>
      <c r="M100">
        <v>1653.65</v>
      </c>
      <c r="N100" t="s">
        <v>34082</v>
      </c>
      <c r="O100" t="s">
        <v>34081</v>
      </c>
      <c r="P100" t="s">
        <v>37</v>
      </c>
      <c r="Q100">
        <v>10.7905</v>
      </c>
      <c r="R100">
        <v>78.704700000000003</v>
      </c>
      <c r="S100" t="s">
        <v>319</v>
      </c>
      <c r="T100" t="s">
        <v>318</v>
      </c>
      <c r="U100" t="s">
        <v>77</v>
      </c>
      <c r="V100" t="s">
        <v>9</v>
      </c>
    </row>
    <row r="101" spans="1:22">
      <c r="A101" t="s">
        <v>34080</v>
      </c>
      <c r="B101" s="2">
        <v>45291.85</v>
      </c>
      <c r="C101" s="2">
        <f t="shared" si="1"/>
        <v>45285</v>
      </c>
      <c r="D101" t="s">
        <v>2152</v>
      </c>
      <c r="E101" t="s">
        <v>16604</v>
      </c>
      <c r="F101" t="s">
        <v>73</v>
      </c>
      <c r="G101" t="s">
        <v>41</v>
      </c>
      <c r="H101" t="s">
        <v>63</v>
      </c>
      <c r="I101">
        <v>4</v>
      </c>
      <c r="J101">
        <v>266.2</v>
      </c>
      <c r="K101">
        <v>220.03</v>
      </c>
      <c r="L101">
        <v>1064.8</v>
      </c>
      <c r="M101">
        <v>880.12</v>
      </c>
      <c r="N101" t="s">
        <v>34079</v>
      </c>
      <c r="O101" t="s">
        <v>34078</v>
      </c>
      <c r="P101" t="s">
        <v>68</v>
      </c>
      <c r="Q101">
        <v>11.34</v>
      </c>
      <c r="R101">
        <v>77.717200000000005</v>
      </c>
      <c r="S101" t="s">
        <v>326</v>
      </c>
      <c r="T101" t="s">
        <v>325</v>
      </c>
      <c r="U101" t="s">
        <v>77</v>
      </c>
      <c r="V101" t="s">
        <v>45</v>
      </c>
    </row>
    <row r="102" spans="1:22">
      <c r="A102" t="s">
        <v>34077</v>
      </c>
      <c r="B102" s="2">
        <v>45330.758333333331</v>
      </c>
      <c r="C102" s="2">
        <f t="shared" si="1"/>
        <v>45327</v>
      </c>
      <c r="D102" t="s">
        <v>2147</v>
      </c>
      <c r="E102" t="s">
        <v>24710</v>
      </c>
      <c r="F102" t="s">
        <v>73</v>
      </c>
      <c r="G102" t="s">
        <v>17</v>
      </c>
      <c r="H102" t="s">
        <v>40</v>
      </c>
      <c r="I102">
        <v>3</v>
      </c>
      <c r="J102">
        <v>1619.71</v>
      </c>
      <c r="K102">
        <v>1448.25</v>
      </c>
      <c r="L102">
        <v>4859.13</v>
      </c>
      <c r="M102">
        <v>4344.75</v>
      </c>
      <c r="N102" t="s">
        <v>34076</v>
      </c>
      <c r="O102" t="s">
        <v>34075</v>
      </c>
      <c r="P102" t="s">
        <v>112</v>
      </c>
      <c r="Q102">
        <v>13.082700000000001</v>
      </c>
      <c r="R102">
        <v>80.270700000000005</v>
      </c>
      <c r="S102" t="s">
        <v>206</v>
      </c>
      <c r="T102" t="s">
        <v>205</v>
      </c>
      <c r="U102" t="s">
        <v>46</v>
      </c>
      <c r="V102" t="s">
        <v>22</v>
      </c>
    </row>
    <row r="103" spans="1:22">
      <c r="A103" t="s">
        <v>34074</v>
      </c>
      <c r="B103" s="2">
        <v>45322.731249999997</v>
      </c>
      <c r="C103" s="2">
        <f t="shared" si="1"/>
        <v>45320</v>
      </c>
      <c r="D103" t="s">
        <v>2142</v>
      </c>
      <c r="E103" t="s">
        <v>2141</v>
      </c>
      <c r="F103" t="s">
        <v>73</v>
      </c>
      <c r="G103" t="s">
        <v>53</v>
      </c>
      <c r="H103" t="s">
        <v>63</v>
      </c>
      <c r="I103">
        <v>1</v>
      </c>
      <c r="J103">
        <v>2279.56</v>
      </c>
      <c r="K103">
        <v>1605.9</v>
      </c>
      <c r="L103">
        <v>2279.56</v>
      </c>
      <c r="M103">
        <v>1605.9</v>
      </c>
      <c r="N103" t="s">
        <v>34073</v>
      </c>
      <c r="O103" t="s">
        <v>34072</v>
      </c>
      <c r="P103" t="s">
        <v>49</v>
      </c>
      <c r="Q103">
        <v>12.916499999999999</v>
      </c>
      <c r="R103">
        <v>79.132499999999993</v>
      </c>
      <c r="S103" t="s">
        <v>36</v>
      </c>
      <c r="T103" t="s">
        <v>35</v>
      </c>
      <c r="U103" t="s">
        <v>23</v>
      </c>
      <c r="V103" t="s">
        <v>45</v>
      </c>
    </row>
    <row r="104" spans="1:22">
      <c r="A104" t="s">
        <v>34071</v>
      </c>
      <c r="B104" s="2">
        <v>45261.807638888888</v>
      </c>
      <c r="C104" s="2">
        <f t="shared" si="1"/>
        <v>45257</v>
      </c>
      <c r="D104" t="s">
        <v>2137</v>
      </c>
      <c r="E104" t="s">
        <v>11509</v>
      </c>
      <c r="F104" t="s">
        <v>201</v>
      </c>
      <c r="G104" t="s">
        <v>106</v>
      </c>
      <c r="H104" t="s">
        <v>40</v>
      </c>
      <c r="I104">
        <v>4</v>
      </c>
      <c r="J104">
        <v>1404.29</v>
      </c>
      <c r="K104">
        <v>1136.48</v>
      </c>
      <c r="L104">
        <v>5617.16</v>
      </c>
      <c r="M104">
        <v>4545.92</v>
      </c>
      <c r="N104" t="s">
        <v>34070</v>
      </c>
      <c r="O104" t="s">
        <v>34069</v>
      </c>
      <c r="P104" t="s">
        <v>13</v>
      </c>
      <c r="Q104">
        <v>11.664300000000001</v>
      </c>
      <c r="R104">
        <v>78.146000000000001</v>
      </c>
      <c r="S104" t="s">
        <v>295</v>
      </c>
      <c r="T104" t="s">
        <v>294</v>
      </c>
      <c r="U104" t="s">
        <v>57</v>
      </c>
      <c r="V104" t="s">
        <v>45</v>
      </c>
    </row>
    <row r="105" spans="1:22">
      <c r="A105" t="s">
        <v>34068</v>
      </c>
      <c r="B105" s="2">
        <v>45444.659722222219</v>
      </c>
      <c r="C105" s="2">
        <f t="shared" si="1"/>
        <v>45439</v>
      </c>
      <c r="D105" t="s">
        <v>2132</v>
      </c>
      <c r="E105" t="s">
        <v>4183</v>
      </c>
      <c r="F105" t="s">
        <v>136</v>
      </c>
      <c r="G105" t="s">
        <v>72</v>
      </c>
      <c r="H105" t="s">
        <v>71</v>
      </c>
      <c r="I105">
        <v>1</v>
      </c>
      <c r="J105">
        <v>793.96</v>
      </c>
      <c r="K105">
        <v>585.74</v>
      </c>
      <c r="L105">
        <v>793.96</v>
      </c>
      <c r="M105">
        <v>585.74</v>
      </c>
      <c r="N105" t="s">
        <v>34067</v>
      </c>
      <c r="O105" t="s">
        <v>34066</v>
      </c>
      <c r="P105" t="s">
        <v>13</v>
      </c>
      <c r="Q105">
        <v>11.664300000000001</v>
      </c>
      <c r="R105">
        <v>78.146000000000001</v>
      </c>
      <c r="S105" t="s">
        <v>214</v>
      </c>
      <c r="T105" t="s">
        <v>213</v>
      </c>
      <c r="U105" t="s">
        <v>23</v>
      </c>
      <c r="V105" t="s">
        <v>45</v>
      </c>
    </row>
    <row r="106" spans="1:22">
      <c r="A106" t="s">
        <v>34065</v>
      </c>
      <c r="B106" s="2">
        <v>45564.638194444444</v>
      </c>
      <c r="C106" s="2">
        <f t="shared" si="1"/>
        <v>45558</v>
      </c>
      <c r="D106" t="s">
        <v>2127</v>
      </c>
      <c r="E106" t="s">
        <v>2126</v>
      </c>
      <c r="F106" t="s">
        <v>73</v>
      </c>
      <c r="G106" t="s">
        <v>82</v>
      </c>
      <c r="H106" t="s">
        <v>71</v>
      </c>
      <c r="I106">
        <v>1</v>
      </c>
      <c r="J106">
        <v>1533.19</v>
      </c>
      <c r="K106">
        <v>1077.02</v>
      </c>
      <c r="L106">
        <v>1533.19</v>
      </c>
      <c r="M106">
        <v>1077.02</v>
      </c>
      <c r="N106" t="s">
        <v>34064</v>
      </c>
      <c r="O106" t="s">
        <v>34063</v>
      </c>
      <c r="P106" t="s">
        <v>49</v>
      </c>
      <c r="Q106">
        <v>12.916499999999999</v>
      </c>
      <c r="R106">
        <v>79.132499999999993</v>
      </c>
      <c r="S106" t="s">
        <v>88</v>
      </c>
      <c r="T106" t="s">
        <v>87</v>
      </c>
      <c r="U106" t="s">
        <v>57</v>
      </c>
      <c r="V106" t="s">
        <v>45</v>
      </c>
    </row>
    <row r="107" spans="1:22">
      <c r="A107" t="s">
        <v>34062</v>
      </c>
      <c r="B107" s="2">
        <v>45276.649305555555</v>
      </c>
      <c r="C107" s="2">
        <f t="shared" si="1"/>
        <v>45271</v>
      </c>
      <c r="D107" t="s">
        <v>2122</v>
      </c>
      <c r="E107" t="s">
        <v>16585</v>
      </c>
      <c r="F107" t="s">
        <v>201</v>
      </c>
      <c r="G107" t="s">
        <v>115</v>
      </c>
      <c r="H107" t="s">
        <v>29</v>
      </c>
      <c r="I107">
        <v>1</v>
      </c>
      <c r="J107">
        <v>519.29999999999995</v>
      </c>
      <c r="K107">
        <v>411.42</v>
      </c>
      <c r="L107">
        <v>519.29999999999995</v>
      </c>
      <c r="M107">
        <v>411.42</v>
      </c>
      <c r="N107" t="s">
        <v>34061</v>
      </c>
      <c r="O107" t="s">
        <v>34060</v>
      </c>
      <c r="P107" t="s">
        <v>60</v>
      </c>
      <c r="Q107">
        <v>8.7139000000000006</v>
      </c>
      <c r="R107">
        <v>77.756699999999995</v>
      </c>
      <c r="S107" t="s">
        <v>103</v>
      </c>
      <c r="T107" t="s">
        <v>102</v>
      </c>
      <c r="U107" t="s">
        <v>46</v>
      </c>
      <c r="V107" t="s">
        <v>9</v>
      </c>
    </row>
    <row r="108" spans="1:22">
      <c r="A108" t="s">
        <v>34059</v>
      </c>
      <c r="B108" s="2">
        <v>45045.620138888888</v>
      </c>
      <c r="C108" s="2">
        <f t="shared" si="1"/>
        <v>45040</v>
      </c>
      <c r="D108" t="s">
        <v>2117</v>
      </c>
      <c r="E108" t="s">
        <v>7912</v>
      </c>
      <c r="F108" t="s">
        <v>64</v>
      </c>
      <c r="G108" t="s">
        <v>115</v>
      </c>
      <c r="H108" t="s">
        <v>63</v>
      </c>
      <c r="I108">
        <v>1</v>
      </c>
      <c r="J108">
        <v>1385.04</v>
      </c>
      <c r="K108">
        <v>1235.3599999999999</v>
      </c>
      <c r="L108">
        <v>1385.04</v>
      </c>
      <c r="M108">
        <v>1235.3599999999999</v>
      </c>
      <c r="N108" t="s">
        <v>34058</v>
      </c>
      <c r="O108" t="s">
        <v>34057</v>
      </c>
      <c r="P108" t="s">
        <v>13</v>
      </c>
      <c r="Q108">
        <v>11.664300000000001</v>
      </c>
      <c r="R108">
        <v>78.146000000000001</v>
      </c>
      <c r="S108" t="s">
        <v>111</v>
      </c>
      <c r="T108" t="s">
        <v>110</v>
      </c>
      <c r="U108" t="s">
        <v>77</v>
      </c>
      <c r="V108" t="s">
        <v>45</v>
      </c>
    </row>
    <row r="109" spans="1:22">
      <c r="A109" t="s">
        <v>34056</v>
      </c>
      <c r="B109" s="2">
        <v>45318.53402777778</v>
      </c>
      <c r="C109" s="2">
        <f t="shared" si="1"/>
        <v>45313</v>
      </c>
      <c r="D109" t="s">
        <v>2112</v>
      </c>
      <c r="E109" t="s">
        <v>34055</v>
      </c>
      <c r="F109" t="s">
        <v>166</v>
      </c>
      <c r="G109" t="s">
        <v>17</v>
      </c>
      <c r="H109" t="s">
        <v>52</v>
      </c>
      <c r="I109">
        <v>1</v>
      </c>
      <c r="J109">
        <v>840.76</v>
      </c>
      <c r="K109">
        <v>549.1</v>
      </c>
      <c r="L109">
        <v>840.76</v>
      </c>
      <c r="M109">
        <v>549.1</v>
      </c>
      <c r="N109" t="s">
        <v>34054</v>
      </c>
      <c r="O109" t="s">
        <v>34053</v>
      </c>
      <c r="P109" t="s">
        <v>37</v>
      </c>
      <c r="Q109">
        <v>10.7905</v>
      </c>
      <c r="R109">
        <v>78.704700000000003</v>
      </c>
      <c r="S109" t="s">
        <v>513</v>
      </c>
      <c r="T109" t="s">
        <v>512</v>
      </c>
      <c r="U109" t="s">
        <v>46</v>
      </c>
      <c r="V109" t="s">
        <v>45</v>
      </c>
    </row>
    <row r="110" spans="1:22">
      <c r="A110" t="s">
        <v>34052</v>
      </c>
      <c r="B110" s="2">
        <v>44984.477083333331</v>
      </c>
      <c r="C110" s="2">
        <f t="shared" si="1"/>
        <v>44984</v>
      </c>
      <c r="D110" t="s">
        <v>2107</v>
      </c>
      <c r="E110" t="s">
        <v>26271</v>
      </c>
      <c r="F110" t="s">
        <v>136</v>
      </c>
      <c r="G110" t="s">
        <v>17</v>
      </c>
      <c r="H110" t="s">
        <v>52</v>
      </c>
      <c r="I110">
        <v>1</v>
      </c>
      <c r="J110">
        <v>2256.6999999999998</v>
      </c>
      <c r="K110">
        <v>1441.18</v>
      </c>
      <c r="L110">
        <v>2256.6999999999998</v>
      </c>
      <c r="M110">
        <v>1441.18</v>
      </c>
      <c r="N110" t="s">
        <v>34051</v>
      </c>
      <c r="O110" t="s">
        <v>34050</v>
      </c>
      <c r="P110" t="s">
        <v>49</v>
      </c>
      <c r="Q110">
        <v>12.916499999999999</v>
      </c>
      <c r="R110">
        <v>79.132499999999993</v>
      </c>
      <c r="S110" t="s">
        <v>96</v>
      </c>
      <c r="T110" t="s">
        <v>95</v>
      </c>
      <c r="U110" t="s">
        <v>46</v>
      </c>
      <c r="V110" t="s">
        <v>9</v>
      </c>
    </row>
    <row r="111" spans="1:22">
      <c r="A111" t="s">
        <v>34049</v>
      </c>
      <c r="B111" s="2">
        <v>45141.545138888891</v>
      </c>
      <c r="C111" s="2">
        <f t="shared" si="1"/>
        <v>45138</v>
      </c>
      <c r="D111" t="s">
        <v>2102</v>
      </c>
      <c r="E111" t="s">
        <v>14895</v>
      </c>
      <c r="F111" t="s">
        <v>136</v>
      </c>
      <c r="G111" t="s">
        <v>41</v>
      </c>
      <c r="H111" t="s">
        <v>29</v>
      </c>
      <c r="I111">
        <v>4</v>
      </c>
      <c r="J111">
        <v>1644.17</v>
      </c>
      <c r="K111">
        <v>1026.83</v>
      </c>
      <c r="L111">
        <v>6576.68</v>
      </c>
      <c r="M111">
        <v>4107.32</v>
      </c>
      <c r="N111" t="s">
        <v>34048</v>
      </c>
      <c r="O111" t="s">
        <v>34047</v>
      </c>
      <c r="P111" t="s">
        <v>37</v>
      </c>
      <c r="Q111">
        <v>10.7905</v>
      </c>
      <c r="R111">
        <v>78.704700000000003</v>
      </c>
      <c r="S111" t="s">
        <v>413</v>
      </c>
      <c r="T111" t="s">
        <v>412</v>
      </c>
      <c r="U111" t="s">
        <v>23</v>
      </c>
      <c r="V111" t="s">
        <v>9</v>
      </c>
    </row>
    <row r="112" spans="1:22">
      <c r="A112" t="s">
        <v>34046</v>
      </c>
      <c r="B112" s="2">
        <v>45494.877083333333</v>
      </c>
      <c r="C112" s="2">
        <f t="shared" si="1"/>
        <v>45488</v>
      </c>
      <c r="D112" t="s">
        <v>2097</v>
      </c>
      <c r="E112" t="s">
        <v>24679</v>
      </c>
      <c r="F112" t="s">
        <v>31</v>
      </c>
      <c r="G112" t="s">
        <v>115</v>
      </c>
      <c r="H112" t="s">
        <v>71</v>
      </c>
      <c r="I112">
        <v>1</v>
      </c>
      <c r="J112">
        <v>2197.09</v>
      </c>
      <c r="K112">
        <v>1373.96</v>
      </c>
      <c r="L112">
        <v>2197.09</v>
      </c>
      <c r="M112">
        <v>1373.96</v>
      </c>
      <c r="N112" t="s">
        <v>34045</v>
      </c>
      <c r="O112" t="s">
        <v>34044</v>
      </c>
      <c r="P112" t="s">
        <v>60</v>
      </c>
      <c r="Q112">
        <v>8.7139000000000006</v>
      </c>
      <c r="R112">
        <v>77.756699999999995</v>
      </c>
      <c r="S112" t="s">
        <v>454</v>
      </c>
      <c r="T112" t="s">
        <v>453</v>
      </c>
      <c r="U112" t="s">
        <v>57</v>
      </c>
      <c r="V112" t="s">
        <v>22</v>
      </c>
    </row>
    <row r="113" spans="1:22">
      <c r="A113" t="s">
        <v>34043</v>
      </c>
      <c r="B113" s="2">
        <v>45315.897222222222</v>
      </c>
      <c r="C113" s="2">
        <f t="shared" si="1"/>
        <v>45313</v>
      </c>
      <c r="D113" t="s">
        <v>2092</v>
      </c>
      <c r="E113" t="s">
        <v>2091</v>
      </c>
      <c r="F113" t="s">
        <v>83</v>
      </c>
      <c r="G113" t="s">
        <v>115</v>
      </c>
      <c r="H113" t="s">
        <v>40</v>
      </c>
      <c r="I113">
        <v>3</v>
      </c>
      <c r="J113">
        <v>743.07</v>
      </c>
      <c r="K113">
        <v>615.25</v>
      </c>
      <c r="L113">
        <v>2229.21</v>
      </c>
      <c r="M113">
        <v>1845.75</v>
      </c>
      <c r="N113" t="s">
        <v>34042</v>
      </c>
      <c r="O113" t="s">
        <v>34041</v>
      </c>
      <c r="P113" t="s">
        <v>13</v>
      </c>
      <c r="Q113">
        <v>11.664300000000001</v>
      </c>
      <c r="R113">
        <v>78.146000000000001</v>
      </c>
      <c r="S113" t="s">
        <v>25</v>
      </c>
      <c r="T113" t="s">
        <v>24</v>
      </c>
      <c r="U113" t="s">
        <v>77</v>
      </c>
      <c r="V113" t="s">
        <v>9</v>
      </c>
    </row>
    <row r="114" spans="1:22">
      <c r="A114" t="s">
        <v>34040</v>
      </c>
      <c r="B114" s="2">
        <v>45272.752083333333</v>
      </c>
      <c r="C114" s="2">
        <f t="shared" si="1"/>
        <v>45271</v>
      </c>
      <c r="D114" t="s">
        <v>2087</v>
      </c>
      <c r="E114" t="s">
        <v>21485</v>
      </c>
      <c r="F114" t="s">
        <v>64</v>
      </c>
      <c r="G114" t="s">
        <v>91</v>
      </c>
      <c r="H114" t="s">
        <v>40</v>
      </c>
      <c r="I114">
        <v>1</v>
      </c>
      <c r="J114">
        <v>780.6</v>
      </c>
      <c r="K114">
        <v>635.41</v>
      </c>
      <c r="L114">
        <v>780.6</v>
      </c>
      <c r="M114">
        <v>635.41</v>
      </c>
      <c r="N114" t="s">
        <v>34039</v>
      </c>
      <c r="O114" t="s">
        <v>34038</v>
      </c>
      <c r="P114" t="s">
        <v>60</v>
      </c>
      <c r="Q114">
        <v>8.7139000000000006</v>
      </c>
      <c r="R114">
        <v>77.756699999999995</v>
      </c>
      <c r="S114" t="s">
        <v>616</v>
      </c>
      <c r="T114" t="s">
        <v>615</v>
      </c>
      <c r="U114" t="s">
        <v>57</v>
      </c>
      <c r="V114" t="s">
        <v>9</v>
      </c>
    </row>
    <row r="115" spans="1:22">
      <c r="A115" t="s">
        <v>34037</v>
      </c>
      <c r="B115" s="2">
        <v>45508.688194444447</v>
      </c>
      <c r="C115" s="2">
        <f t="shared" si="1"/>
        <v>45502</v>
      </c>
      <c r="D115" t="s">
        <v>2082</v>
      </c>
      <c r="E115" t="s">
        <v>26254</v>
      </c>
      <c r="F115" t="s">
        <v>18</v>
      </c>
      <c r="G115" t="s">
        <v>30</v>
      </c>
      <c r="H115" t="s">
        <v>52</v>
      </c>
      <c r="I115">
        <v>2</v>
      </c>
      <c r="J115">
        <v>2194.59</v>
      </c>
      <c r="K115">
        <v>1549.92</v>
      </c>
      <c r="L115">
        <v>4389.18</v>
      </c>
      <c r="M115">
        <v>3099.84</v>
      </c>
      <c r="N115" t="s">
        <v>34036</v>
      </c>
      <c r="O115" t="s">
        <v>34035</v>
      </c>
      <c r="P115" t="s">
        <v>49</v>
      </c>
      <c r="Q115">
        <v>12.916499999999999</v>
      </c>
      <c r="R115">
        <v>79.132499999999993</v>
      </c>
      <c r="S115" t="s">
        <v>396</v>
      </c>
      <c r="T115" t="s">
        <v>395</v>
      </c>
      <c r="U115" t="s">
        <v>57</v>
      </c>
      <c r="V115" t="s">
        <v>9</v>
      </c>
    </row>
    <row r="116" spans="1:22">
      <c r="A116" t="s">
        <v>34034</v>
      </c>
      <c r="B116" s="2">
        <v>45185.488888888889</v>
      </c>
      <c r="C116" s="2">
        <f t="shared" si="1"/>
        <v>45180</v>
      </c>
      <c r="D116" t="s">
        <v>2077</v>
      </c>
      <c r="E116" t="s">
        <v>9684</v>
      </c>
      <c r="F116" t="s">
        <v>31</v>
      </c>
      <c r="G116" t="s">
        <v>91</v>
      </c>
      <c r="H116" t="s">
        <v>52</v>
      </c>
      <c r="I116">
        <v>2</v>
      </c>
      <c r="J116">
        <v>246.16</v>
      </c>
      <c r="K116">
        <v>171.48</v>
      </c>
      <c r="L116">
        <v>492.32</v>
      </c>
      <c r="M116">
        <v>342.96</v>
      </c>
      <c r="N116" t="s">
        <v>34033</v>
      </c>
      <c r="O116" t="s">
        <v>34032</v>
      </c>
      <c r="P116" t="s">
        <v>37</v>
      </c>
      <c r="Q116">
        <v>10.7905</v>
      </c>
      <c r="R116">
        <v>78.704700000000003</v>
      </c>
      <c r="S116" t="s">
        <v>48</v>
      </c>
      <c r="T116" t="s">
        <v>47</v>
      </c>
      <c r="U116" t="s">
        <v>23</v>
      </c>
      <c r="V116" t="s">
        <v>9</v>
      </c>
    </row>
    <row r="117" spans="1:22">
      <c r="A117" t="s">
        <v>34031</v>
      </c>
      <c r="B117" s="2">
        <v>45064.546527777777</v>
      </c>
      <c r="C117" s="2">
        <f t="shared" si="1"/>
        <v>45061</v>
      </c>
      <c r="D117" t="s">
        <v>2072</v>
      </c>
      <c r="E117" t="s">
        <v>6038</v>
      </c>
      <c r="F117" t="s">
        <v>31</v>
      </c>
      <c r="G117" t="s">
        <v>41</v>
      </c>
      <c r="H117" t="s">
        <v>40</v>
      </c>
      <c r="I117">
        <v>1</v>
      </c>
      <c r="J117">
        <v>988.73</v>
      </c>
      <c r="K117">
        <v>733.83</v>
      </c>
      <c r="L117">
        <v>988.73</v>
      </c>
      <c r="M117">
        <v>733.83</v>
      </c>
      <c r="N117" t="s">
        <v>34030</v>
      </c>
      <c r="O117" t="s">
        <v>34029</v>
      </c>
      <c r="P117" t="s">
        <v>121</v>
      </c>
      <c r="Q117">
        <v>9.9252000000000002</v>
      </c>
      <c r="R117">
        <v>78.119799999999998</v>
      </c>
      <c r="S117" t="s">
        <v>396</v>
      </c>
      <c r="T117" t="s">
        <v>395</v>
      </c>
      <c r="U117" t="s">
        <v>10</v>
      </c>
      <c r="V117" t="s">
        <v>9</v>
      </c>
    </row>
    <row r="118" spans="1:22">
      <c r="A118" t="s">
        <v>34028</v>
      </c>
      <c r="B118" s="2">
        <v>45157.727777777778</v>
      </c>
      <c r="C118" s="2">
        <f t="shared" si="1"/>
        <v>45152</v>
      </c>
      <c r="D118" t="s">
        <v>2067</v>
      </c>
      <c r="E118" t="s">
        <v>6034</v>
      </c>
      <c r="F118" t="s">
        <v>166</v>
      </c>
      <c r="G118" t="s">
        <v>17</v>
      </c>
      <c r="H118" t="s">
        <v>63</v>
      </c>
      <c r="I118">
        <v>2</v>
      </c>
      <c r="J118">
        <v>1435.35</v>
      </c>
      <c r="K118">
        <v>1113.9100000000001</v>
      </c>
      <c r="L118">
        <v>2870.7</v>
      </c>
      <c r="M118">
        <v>2227.8200000000002</v>
      </c>
      <c r="N118" t="s">
        <v>34027</v>
      </c>
      <c r="O118" t="s">
        <v>34026</v>
      </c>
      <c r="P118" t="s">
        <v>121</v>
      </c>
      <c r="Q118">
        <v>9.9252000000000002</v>
      </c>
      <c r="R118">
        <v>78.119799999999998</v>
      </c>
      <c r="S118" t="s">
        <v>628</v>
      </c>
      <c r="T118" t="s">
        <v>627</v>
      </c>
      <c r="U118" t="s">
        <v>46</v>
      </c>
      <c r="V118" t="s">
        <v>9</v>
      </c>
    </row>
    <row r="119" spans="1:22">
      <c r="A119" t="s">
        <v>34025</v>
      </c>
      <c r="B119" s="2">
        <v>45411.629861111112</v>
      </c>
      <c r="C119" s="2">
        <f t="shared" si="1"/>
        <v>45411</v>
      </c>
      <c r="D119" t="s">
        <v>2062</v>
      </c>
      <c r="E119" t="s">
        <v>2061</v>
      </c>
      <c r="F119" t="s">
        <v>73</v>
      </c>
      <c r="G119" t="s">
        <v>41</v>
      </c>
      <c r="H119" t="s">
        <v>16</v>
      </c>
      <c r="I119">
        <v>1</v>
      </c>
      <c r="J119">
        <v>976.13</v>
      </c>
      <c r="K119">
        <v>849.13</v>
      </c>
      <c r="L119">
        <v>976.13</v>
      </c>
      <c r="M119">
        <v>849.13</v>
      </c>
      <c r="N119" t="s">
        <v>34024</v>
      </c>
      <c r="O119" t="s">
        <v>34023</v>
      </c>
      <c r="P119" t="s">
        <v>49</v>
      </c>
      <c r="Q119">
        <v>12.916499999999999</v>
      </c>
      <c r="R119">
        <v>79.132499999999993</v>
      </c>
      <c r="S119" t="s">
        <v>153</v>
      </c>
      <c r="T119" t="s">
        <v>152</v>
      </c>
      <c r="U119" t="s">
        <v>46</v>
      </c>
      <c r="V119" t="s">
        <v>22</v>
      </c>
    </row>
    <row r="120" spans="1:22">
      <c r="A120" t="s">
        <v>34022</v>
      </c>
      <c r="B120" s="2">
        <v>45321.520138888889</v>
      </c>
      <c r="C120" s="2">
        <f t="shared" si="1"/>
        <v>45320</v>
      </c>
      <c r="D120" t="s">
        <v>2057</v>
      </c>
      <c r="E120" t="s">
        <v>18211</v>
      </c>
      <c r="F120" t="s">
        <v>83</v>
      </c>
      <c r="G120" t="s">
        <v>106</v>
      </c>
      <c r="H120" t="s">
        <v>29</v>
      </c>
      <c r="I120">
        <v>3</v>
      </c>
      <c r="J120">
        <v>1593.28</v>
      </c>
      <c r="K120">
        <v>1069.3599999999999</v>
      </c>
      <c r="L120">
        <v>4779.84</v>
      </c>
      <c r="M120">
        <v>3208.08</v>
      </c>
      <c r="N120" t="s">
        <v>34021</v>
      </c>
      <c r="O120" t="s">
        <v>34020</v>
      </c>
      <c r="P120" t="s">
        <v>49</v>
      </c>
      <c r="Q120">
        <v>12.916499999999999</v>
      </c>
      <c r="R120">
        <v>79.132499999999993</v>
      </c>
      <c r="S120" t="s">
        <v>616</v>
      </c>
      <c r="T120" t="s">
        <v>615</v>
      </c>
      <c r="U120" t="s">
        <v>10</v>
      </c>
      <c r="V120" t="s">
        <v>9</v>
      </c>
    </row>
    <row r="121" spans="1:22">
      <c r="A121" t="s">
        <v>34019</v>
      </c>
      <c r="B121" s="2">
        <v>44993.468055555553</v>
      </c>
      <c r="C121" s="2">
        <f t="shared" si="1"/>
        <v>44991</v>
      </c>
      <c r="D121" t="s">
        <v>2052</v>
      </c>
      <c r="E121" t="s">
        <v>2051</v>
      </c>
      <c r="F121" t="s">
        <v>201</v>
      </c>
      <c r="G121" t="s">
        <v>72</v>
      </c>
      <c r="H121" t="s">
        <v>29</v>
      </c>
      <c r="I121">
        <v>2</v>
      </c>
      <c r="J121">
        <v>2156.88</v>
      </c>
      <c r="K121">
        <v>1351</v>
      </c>
      <c r="L121">
        <v>4313.76</v>
      </c>
      <c r="M121">
        <v>2702</v>
      </c>
      <c r="N121" t="s">
        <v>34018</v>
      </c>
      <c r="O121" t="s">
        <v>34017</v>
      </c>
      <c r="P121" t="s">
        <v>112</v>
      </c>
      <c r="Q121">
        <v>13.082700000000001</v>
      </c>
      <c r="R121">
        <v>80.270700000000005</v>
      </c>
      <c r="S121" t="s">
        <v>243</v>
      </c>
      <c r="T121" t="s">
        <v>242</v>
      </c>
      <c r="U121" t="s">
        <v>23</v>
      </c>
      <c r="V121" t="s">
        <v>212</v>
      </c>
    </row>
    <row r="122" spans="1:22">
      <c r="A122" t="s">
        <v>34016</v>
      </c>
      <c r="B122" s="2">
        <v>45450.451388888891</v>
      </c>
      <c r="C122" s="2">
        <f t="shared" si="1"/>
        <v>45446</v>
      </c>
      <c r="D122" t="s">
        <v>2047</v>
      </c>
      <c r="E122" t="s">
        <v>34015</v>
      </c>
      <c r="F122" t="s">
        <v>31</v>
      </c>
      <c r="G122" t="s">
        <v>91</v>
      </c>
      <c r="H122" t="s">
        <v>52</v>
      </c>
      <c r="I122">
        <v>1</v>
      </c>
      <c r="J122">
        <v>1406.38</v>
      </c>
      <c r="K122">
        <v>1016.98</v>
      </c>
      <c r="L122">
        <v>1406.38</v>
      </c>
      <c r="M122">
        <v>1016.98</v>
      </c>
      <c r="N122" t="s">
        <v>34014</v>
      </c>
      <c r="O122" t="s">
        <v>34013</v>
      </c>
      <c r="P122" t="s">
        <v>68</v>
      </c>
      <c r="Q122">
        <v>11.34</v>
      </c>
      <c r="R122">
        <v>77.717200000000005</v>
      </c>
      <c r="S122" t="s">
        <v>111</v>
      </c>
      <c r="T122" t="s">
        <v>110</v>
      </c>
      <c r="U122" t="s">
        <v>57</v>
      </c>
      <c r="V122" t="s">
        <v>9</v>
      </c>
    </row>
    <row r="123" spans="1:22">
      <c r="A123" t="s">
        <v>34012</v>
      </c>
      <c r="B123" s="2">
        <v>45565.474305555559</v>
      </c>
      <c r="C123" s="2">
        <f t="shared" si="1"/>
        <v>45565</v>
      </c>
      <c r="D123" t="s">
        <v>2042</v>
      </c>
      <c r="E123" t="s">
        <v>2041</v>
      </c>
      <c r="F123" t="s">
        <v>64</v>
      </c>
      <c r="G123" t="s">
        <v>17</v>
      </c>
      <c r="H123" t="s">
        <v>71</v>
      </c>
      <c r="I123">
        <v>2</v>
      </c>
      <c r="J123">
        <v>2310.0100000000002</v>
      </c>
      <c r="K123">
        <v>1389.68</v>
      </c>
      <c r="L123">
        <v>4620.0200000000004</v>
      </c>
      <c r="M123">
        <v>2779.36</v>
      </c>
      <c r="N123" t="s">
        <v>34011</v>
      </c>
      <c r="O123" t="s">
        <v>34010</v>
      </c>
      <c r="P123" t="s">
        <v>49</v>
      </c>
      <c r="Q123">
        <v>12.916499999999999</v>
      </c>
      <c r="R123">
        <v>79.132499999999993</v>
      </c>
      <c r="S123" t="s">
        <v>25</v>
      </c>
      <c r="T123" t="s">
        <v>24</v>
      </c>
      <c r="U123" t="s">
        <v>57</v>
      </c>
      <c r="V123" t="s">
        <v>45</v>
      </c>
    </row>
    <row r="124" spans="1:22">
      <c r="A124" t="s">
        <v>34009</v>
      </c>
      <c r="B124" s="2">
        <v>45560.654861111114</v>
      </c>
      <c r="C124" s="2">
        <f t="shared" si="1"/>
        <v>45558</v>
      </c>
      <c r="D124" t="s">
        <v>2037</v>
      </c>
      <c r="E124" t="s">
        <v>6010</v>
      </c>
      <c r="F124" t="s">
        <v>201</v>
      </c>
      <c r="G124" t="s">
        <v>82</v>
      </c>
      <c r="H124" t="s">
        <v>16</v>
      </c>
      <c r="I124">
        <v>3</v>
      </c>
      <c r="J124">
        <v>2337.56</v>
      </c>
      <c r="K124">
        <v>1792.98</v>
      </c>
      <c r="L124">
        <v>7012.68</v>
      </c>
      <c r="M124">
        <v>5378.94</v>
      </c>
      <c r="N124" t="s">
        <v>34008</v>
      </c>
      <c r="O124" t="s">
        <v>34007</v>
      </c>
      <c r="P124" t="s">
        <v>112</v>
      </c>
      <c r="Q124">
        <v>13.082700000000001</v>
      </c>
      <c r="R124">
        <v>80.270700000000005</v>
      </c>
      <c r="S124" t="s">
        <v>295</v>
      </c>
      <c r="T124" t="s">
        <v>294</v>
      </c>
      <c r="U124" t="s">
        <v>10</v>
      </c>
      <c r="V124" t="s">
        <v>45</v>
      </c>
    </row>
    <row r="125" spans="1:22">
      <c r="A125" t="s">
        <v>34006</v>
      </c>
      <c r="B125" s="2">
        <v>45298.573611111111</v>
      </c>
      <c r="C125" s="2">
        <f t="shared" si="1"/>
        <v>45292</v>
      </c>
      <c r="D125" t="s">
        <v>2032</v>
      </c>
      <c r="E125" t="s">
        <v>34005</v>
      </c>
      <c r="F125" t="s">
        <v>64</v>
      </c>
      <c r="G125" t="s">
        <v>30</v>
      </c>
      <c r="H125" t="s">
        <v>63</v>
      </c>
      <c r="I125">
        <v>3</v>
      </c>
      <c r="J125">
        <v>2426.39</v>
      </c>
      <c r="K125">
        <v>1973.35</v>
      </c>
      <c r="L125">
        <v>7279.17</v>
      </c>
      <c r="M125">
        <v>5920.05</v>
      </c>
      <c r="N125" t="s">
        <v>34004</v>
      </c>
      <c r="O125" t="s">
        <v>34003</v>
      </c>
      <c r="P125" t="s">
        <v>26</v>
      </c>
      <c r="Q125">
        <v>11.0168</v>
      </c>
      <c r="R125">
        <v>76.955799999999996</v>
      </c>
      <c r="S125" t="s">
        <v>176</v>
      </c>
      <c r="T125" t="s">
        <v>175</v>
      </c>
      <c r="U125" t="s">
        <v>23</v>
      </c>
      <c r="V125" t="s">
        <v>45</v>
      </c>
    </row>
    <row r="126" spans="1:22">
      <c r="A126" t="s">
        <v>34002</v>
      </c>
      <c r="B126" s="2">
        <v>45056.771527777775</v>
      </c>
      <c r="C126" s="2">
        <f t="shared" si="1"/>
        <v>45054</v>
      </c>
      <c r="D126" t="s">
        <v>2027</v>
      </c>
      <c r="E126" t="s">
        <v>14846</v>
      </c>
      <c r="F126" t="s">
        <v>18</v>
      </c>
      <c r="G126" t="s">
        <v>17</v>
      </c>
      <c r="H126" t="s">
        <v>29</v>
      </c>
      <c r="I126">
        <v>1</v>
      </c>
      <c r="J126">
        <v>1604.43</v>
      </c>
      <c r="K126">
        <v>1101.58</v>
      </c>
      <c r="L126">
        <v>1604.43</v>
      </c>
      <c r="M126">
        <v>1101.58</v>
      </c>
      <c r="N126" t="s">
        <v>34001</v>
      </c>
      <c r="O126" t="s">
        <v>34000</v>
      </c>
      <c r="P126" t="s">
        <v>112</v>
      </c>
      <c r="Q126">
        <v>13.082700000000001</v>
      </c>
      <c r="R126">
        <v>80.270700000000005</v>
      </c>
      <c r="S126" t="s">
        <v>206</v>
      </c>
      <c r="T126" t="s">
        <v>205</v>
      </c>
      <c r="U126" t="s">
        <v>46</v>
      </c>
      <c r="V126" t="s">
        <v>9</v>
      </c>
    </row>
    <row r="127" spans="1:22">
      <c r="A127" t="s">
        <v>33999</v>
      </c>
      <c r="B127" s="2">
        <v>45304.477777777778</v>
      </c>
      <c r="C127" s="2">
        <f t="shared" si="1"/>
        <v>45299</v>
      </c>
      <c r="D127" t="s">
        <v>2022</v>
      </c>
      <c r="E127" t="s">
        <v>29346</v>
      </c>
      <c r="F127" t="s">
        <v>136</v>
      </c>
      <c r="G127" t="s">
        <v>82</v>
      </c>
      <c r="H127" t="s">
        <v>29</v>
      </c>
      <c r="I127">
        <v>1</v>
      </c>
      <c r="J127">
        <v>1565.93</v>
      </c>
      <c r="K127">
        <v>1113.01</v>
      </c>
      <c r="L127">
        <v>1565.93</v>
      </c>
      <c r="M127">
        <v>1113.01</v>
      </c>
      <c r="N127" t="s">
        <v>33998</v>
      </c>
      <c r="O127" t="s">
        <v>33997</v>
      </c>
      <c r="P127" t="s">
        <v>13</v>
      </c>
      <c r="Q127">
        <v>11.664300000000001</v>
      </c>
      <c r="R127">
        <v>78.146000000000001</v>
      </c>
      <c r="S127" t="s">
        <v>36</v>
      </c>
      <c r="T127" t="s">
        <v>35</v>
      </c>
      <c r="U127" t="s">
        <v>77</v>
      </c>
      <c r="V127" t="s">
        <v>45</v>
      </c>
    </row>
    <row r="128" spans="1:22">
      <c r="A128" t="s">
        <v>33996</v>
      </c>
      <c r="B128" s="2">
        <v>45222.688888888886</v>
      </c>
      <c r="C128" s="2">
        <f t="shared" si="1"/>
        <v>45222</v>
      </c>
      <c r="D128" t="s">
        <v>2017</v>
      </c>
      <c r="E128" t="s">
        <v>7839</v>
      </c>
      <c r="F128" t="s">
        <v>136</v>
      </c>
      <c r="G128" t="s">
        <v>91</v>
      </c>
      <c r="H128" t="s">
        <v>40</v>
      </c>
      <c r="I128">
        <v>1</v>
      </c>
      <c r="J128">
        <v>941.41</v>
      </c>
      <c r="K128">
        <v>793.57</v>
      </c>
      <c r="L128">
        <v>941.41</v>
      </c>
      <c r="M128">
        <v>793.57</v>
      </c>
      <c r="N128" t="s">
        <v>33995</v>
      </c>
      <c r="O128" t="s">
        <v>33994</v>
      </c>
      <c r="P128" t="s">
        <v>13</v>
      </c>
      <c r="Q128">
        <v>11.664300000000001</v>
      </c>
      <c r="R128">
        <v>78.146000000000001</v>
      </c>
      <c r="S128" t="s">
        <v>628</v>
      </c>
      <c r="T128" t="s">
        <v>627</v>
      </c>
      <c r="U128" t="s">
        <v>57</v>
      </c>
      <c r="V128" t="s">
        <v>9</v>
      </c>
    </row>
    <row r="129" spans="1:22">
      <c r="A129" t="s">
        <v>33993</v>
      </c>
      <c r="B129" s="2">
        <v>45092.78125</v>
      </c>
      <c r="C129" s="2">
        <f t="shared" si="1"/>
        <v>45089</v>
      </c>
      <c r="D129" t="s">
        <v>2012</v>
      </c>
      <c r="E129" t="s">
        <v>9636</v>
      </c>
      <c r="F129" t="s">
        <v>64</v>
      </c>
      <c r="G129" t="s">
        <v>53</v>
      </c>
      <c r="H129" t="s">
        <v>29</v>
      </c>
      <c r="I129">
        <v>1</v>
      </c>
      <c r="J129">
        <v>1288.28</v>
      </c>
      <c r="K129">
        <v>1007.22</v>
      </c>
      <c r="L129">
        <v>1288.28</v>
      </c>
      <c r="M129">
        <v>1007.22</v>
      </c>
      <c r="N129" t="s">
        <v>33992</v>
      </c>
      <c r="O129" t="s">
        <v>33991</v>
      </c>
      <c r="P129" t="s">
        <v>37</v>
      </c>
      <c r="Q129">
        <v>10.7905</v>
      </c>
      <c r="R129">
        <v>78.704700000000003</v>
      </c>
      <c r="S129" t="s">
        <v>96</v>
      </c>
      <c r="T129" t="s">
        <v>95</v>
      </c>
      <c r="U129" t="s">
        <v>23</v>
      </c>
      <c r="V129" t="s">
        <v>9</v>
      </c>
    </row>
    <row r="130" spans="1:22">
      <c r="A130" t="s">
        <v>33990</v>
      </c>
      <c r="B130" s="2">
        <v>45443.493750000001</v>
      </c>
      <c r="C130" s="2">
        <f t="shared" si="1"/>
        <v>45439</v>
      </c>
      <c r="D130" t="s">
        <v>2007</v>
      </c>
      <c r="E130" t="s">
        <v>33989</v>
      </c>
      <c r="F130" t="s">
        <v>31</v>
      </c>
      <c r="G130" t="s">
        <v>106</v>
      </c>
      <c r="H130" t="s">
        <v>29</v>
      </c>
      <c r="I130">
        <v>2</v>
      </c>
      <c r="J130">
        <v>2419.56</v>
      </c>
      <c r="K130">
        <v>1541.96</v>
      </c>
      <c r="L130">
        <v>4839.12</v>
      </c>
      <c r="M130">
        <v>3083.92</v>
      </c>
      <c r="N130" t="s">
        <v>33988</v>
      </c>
      <c r="O130" t="s">
        <v>33987</v>
      </c>
      <c r="P130" t="s">
        <v>121</v>
      </c>
      <c r="Q130">
        <v>9.9252000000000002</v>
      </c>
      <c r="R130">
        <v>78.119799999999998</v>
      </c>
      <c r="S130" t="s">
        <v>25</v>
      </c>
      <c r="T130" t="s">
        <v>24</v>
      </c>
      <c r="U130" t="s">
        <v>57</v>
      </c>
      <c r="V130" t="s">
        <v>9</v>
      </c>
    </row>
    <row r="131" spans="1:22">
      <c r="A131" t="s">
        <v>33986</v>
      </c>
      <c r="B131" s="2">
        <v>45402.881944444445</v>
      </c>
      <c r="C131" s="2">
        <f t="shared" ref="C131:C194" si="2">INT(B131) - WEEKDAY(INT(B131), 2) + 1</f>
        <v>45397</v>
      </c>
      <c r="D131" t="s">
        <v>2002</v>
      </c>
      <c r="E131" t="s">
        <v>4082</v>
      </c>
      <c r="F131" t="s">
        <v>31</v>
      </c>
      <c r="G131" t="s">
        <v>72</v>
      </c>
      <c r="H131" t="s">
        <v>29</v>
      </c>
      <c r="I131">
        <v>1</v>
      </c>
      <c r="J131">
        <v>2330.83</v>
      </c>
      <c r="K131">
        <v>1903.07</v>
      </c>
      <c r="L131">
        <v>2330.83</v>
      </c>
      <c r="M131">
        <v>1903.07</v>
      </c>
      <c r="N131" t="s">
        <v>33985</v>
      </c>
      <c r="O131" t="s">
        <v>33984</v>
      </c>
      <c r="P131" t="s">
        <v>13</v>
      </c>
      <c r="Q131">
        <v>11.664300000000001</v>
      </c>
      <c r="R131">
        <v>78.146000000000001</v>
      </c>
      <c r="S131" t="s">
        <v>79</v>
      </c>
      <c r="T131" t="s">
        <v>78</v>
      </c>
      <c r="U131" t="s">
        <v>46</v>
      </c>
      <c r="V131" t="s">
        <v>9</v>
      </c>
    </row>
    <row r="132" spans="1:22">
      <c r="A132" t="s">
        <v>33983</v>
      </c>
      <c r="B132" s="2">
        <v>44958.825694444444</v>
      </c>
      <c r="C132" s="2">
        <f t="shared" si="2"/>
        <v>44956</v>
      </c>
      <c r="D132" t="s">
        <v>1997</v>
      </c>
      <c r="E132" t="s">
        <v>21428</v>
      </c>
      <c r="F132" t="s">
        <v>31</v>
      </c>
      <c r="G132" t="s">
        <v>17</v>
      </c>
      <c r="H132" t="s">
        <v>16</v>
      </c>
      <c r="I132">
        <v>2</v>
      </c>
      <c r="J132">
        <v>663.74</v>
      </c>
      <c r="K132">
        <v>430.83</v>
      </c>
      <c r="L132">
        <v>1327.48</v>
      </c>
      <c r="M132">
        <v>861.66</v>
      </c>
      <c r="N132" t="s">
        <v>33982</v>
      </c>
      <c r="O132" t="s">
        <v>33981</v>
      </c>
      <c r="P132" t="s">
        <v>49</v>
      </c>
      <c r="Q132">
        <v>12.916499999999999</v>
      </c>
      <c r="R132">
        <v>79.132499999999993</v>
      </c>
      <c r="S132" t="s">
        <v>906</v>
      </c>
      <c r="T132" t="s">
        <v>905</v>
      </c>
      <c r="U132" t="s">
        <v>57</v>
      </c>
      <c r="V132" t="s">
        <v>9</v>
      </c>
    </row>
    <row r="133" spans="1:22">
      <c r="A133" t="s">
        <v>33980</v>
      </c>
      <c r="B133" s="2">
        <v>45033.818749999999</v>
      </c>
      <c r="C133" s="2">
        <f t="shared" si="2"/>
        <v>45033</v>
      </c>
      <c r="D133" t="s">
        <v>1992</v>
      </c>
      <c r="E133" t="s">
        <v>11404</v>
      </c>
      <c r="F133" t="s">
        <v>166</v>
      </c>
      <c r="G133" t="s">
        <v>53</v>
      </c>
      <c r="H133" t="s">
        <v>40</v>
      </c>
      <c r="I133">
        <v>1</v>
      </c>
      <c r="J133">
        <v>2288.09</v>
      </c>
      <c r="K133">
        <v>1589.9</v>
      </c>
      <c r="L133">
        <v>2288.09</v>
      </c>
      <c r="M133">
        <v>1589.9</v>
      </c>
      <c r="N133" t="s">
        <v>33979</v>
      </c>
      <c r="O133" t="s">
        <v>33978</v>
      </c>
      <c r="P133" t="s">
        <v>13</v>
      </c>
      <c r="Q133">
        <v>11.664300000000001</v>
      </c>
      <c r="R133">
        <v>78.146000000000001</v>
      </c>
      <c r="S133" t="s">
        <v>59</v>
      </c>
      <c r="T133" t="s">
        <v>58</v>
      </c>
      <c r="U133" t="s">
        <v>10</v>
      </c>
      <c r="V133" t="s">
        <v>45</v>
      </c>
    </row>
    <row r="134" spans="1:22">
      <c r="A134" t="s">
        <v>33977</v>
      </c>
      <c r="B134" s="2">
        <v>45309.768750000003</v>
      </c>
      <c r="C134" s="2">
        <f t="shared" si="2"/>
        <v>45306</v>
      </c>
      <c r="D134" t="s">
        <v>1987</v>
      </c>
      <c r="E134" t="s">
        <v>24608</v>
      </c>
      <c r="F134" t="s">
        <v>64</v>
      </c>
      <c r="G134" t="s">
        <v>41</v>
      </c>
      <c r="H134" t="s">
        <v>40</v>
      </c>
      <c r="I134">
        <v>3</v>
      </c>
      <c r="J134">
        <v>2269.2399999999998</v>
      </c>
      <c r="K134">
        <v>1786.41</v>
      </c>
      <c r="L134">
        <v>6807.72</v>
      </c>
      <c r="M134">
        <v>5359.23</v>
      </c>
      <c r="N134" t="s">
        <v>33976</v>
      </c>
      <c r="O134" t="s">
        <v>33975</v>
      </c>
      <c r="P134" t="s">
        <v>13</v>
      </c>
      <c r="Q134">
        <v>11.664300000000001</v>
      </c>
      <c r="R134">
        <v>78.146000000000001</v>
      </c>
      <c r="S134" t="s">
        <v>88</v>
      </c>
      <c r="T134" t="s">
        <v>87</v>
      </c>
      <c r="U134" t="s">
        <v>10</v>
      </c>
      <c r="V134" t="s">
        <v>212</v>
      </c>
    </row>
    <row r="135" spans="1:22">
      <c r="A135" t="s">
        <v>33974</v>
      </c>
      <c r="B135" s="2">
        <v>45277.648611111108</v>
      </c>
      <c r="C135" s="2">
        <f t="shared" si="2"/>
        <v>45271</v>
      </c>
      <c r="D135" t="s">
        <v>1982</v>
      </c>
      <c r="E135" t="s">
        <v>33973</v>
      </c>
      <c r="F135" t="s">
        <v>18</v>
      </c>
      <c r="G135" t="s">
        <v>72</v>
      </c>
      <c r="H135" t="s">
        <v>16</v>
      </c>
      <c r="I135">
        <v>1</v>
      </c>
      <c r="J135">
        <v>2269.02</v>
      </c>
      <c r="K135">
        <v>1622.73</v>
      </c>
      <c r="L135">
        <v>2269.02</v>
      </c>
      <c r="M135">
        <v>1622.73</v>
      </c>
      <c r="N135" t="s">
        <v>33972</v>
      </c>
      <c r="O135" t="s">
        <v>33971</v>
      </c>
      <c r="P135" t="s">
        <v>49</v>
      </c>
      <c r="Q135">
        <v>12.916499999999999</v>
      </c>
      <c r="R135">
        <v>79.132499999999993</v>
      </c>
      <c r="S135" t="s">
        <v>396</v>
      </c>
      <c r="T135" t="s">
        <v>395</v>
      </c>
      <c r="U135" t="s">
        <v>23</v>
      </c>
      <c r="V135" t="s">
        <v>9</v>
      </c>
    </row>
    <row r="136" spans="1:22">
      <c r="A136" t="s">
        <v>33970</v>
      </c>
      <c r="B136" s="2">
        <v>45280.859027777777</v>
      </c>
      <c r="C136" s="2">
        <f t="shared" si="2"/>
        <v>45278</v>
      </c>
      <c r="D136" t="s">
        <v>1977</v>
      </c>
      <c r="E136" t="s">
        <v>11393</v>
      </c>
      <c r="F136" t="s">
        <v>201</v>
      </c>
      <c r="G136" t="s">
        <v>72</v>
      </c>
      <c r="H136" t="s">
        <v>29</v>
      </c>
      <c r="I136">
        <v>1</v>
      </c>
      <c r="J136">
        <v>1192.51</v>
      </c>
      <c r="K136">
        <v>834.57</v>
      </c>
      <c r="L136">
        <v>1192.51</v>
      </c>
      <c r="M136">
        <v>834.57</v>
      </c>
      <c r="N136" t="s">
        <v>33969</v>
      </c>
      <c r="O136" t="s">
        <v>33968</v>
      </c>
      <c r="P136" t="s">
        <v>60</v>
      </c>
      <c r="Q136">
        <v>8.7139000000000006</v>
      </c>
      <c r="R136">
        <v>77.756699999999995</v>
      </c>
      <c r="S136" t="s">
        <v>206</v>
      </c>
      <c r="T136" t="s">
        <v>205</v>
      </c>
      <c r="U136" t="s">
        <v>77</v>
      </c>
      <c r="V136" t="s">
        <v>9</v>
      </c>
    </row>
    <row r="137" spans="1:22">
      <c r="A137" t="s">
        <v>33967</v>
      </c>
      <c r="B137" s="2">
        <v>45401.756944444445</v>
      </c>
      <c r="C137" s="2">
        <f t="shared" si="2"/>
        <v>45397</v>
      </c>
      <c r="D137" t="s">
        <v>1972</v>
      </c>
      <c r="E137" t="s">
        <v>16488</v>
      </c>
      <c r="F137" t="s">
        <v>83</v>
      </c>
      <c r="G137" t="s">
        <v>91</v>
      </c>
      <c r="H137" t="s">
        <v>52</v>
      </c>
      <c r="I137">
        <v>4</v>
      </c>
      <c r="J137">
        <v>1626.17</v>
      </c>
      <c r="K137">
        <v>1235.95</v>
      </c>
      <c r="L137">
        <v>6504.68</v>
      </c>
      <c r="M137">
        <v>4943.8</v>
      </c>
      <c r="N137" t="s">
        <v>33966</v>
      </c>
      <c r="O137" t="s">
        <v>33965</v>
      </c>
      <c r="P137" t="s">
        <v>68</v>
      </c>
      <c r="Q137">
        <v>11.34</v>
      </c>
      <c r="R137">
        <v>77.717200000000005</v>
      </c>
      <c r="S137" t="s">
        <v>79</v>
      </c>
      <c r="T137" t="s">
        <v>78</v>
      </c>
      <c r="U137" t="s">
        <v>46</v>
      </c>
      <c r="V137" t="s">
        <v>9</v>
      </c>
    </row>
    <row r="138" spans="1:22">
      <c r="A138" t="s">
        <v>33964</v>
      </c>
      <c r="B138" s="2">
        <v>45508.79791666667</v>
      </c>
      <c r="C138" s="2">
        <f t="shared" si="2"/>
        <v>45502</v>
      </c>
      <c r="D138" t="s">
        <v>1967</v>
      </c>
      <c r="E138" t="s">
        <v>18149</v>
      </c>
      <c r="F138" t="s">
        <v>31</v>
      </c>
      <c r="G138" t="s">
        <v>53</v>
      </c>
      <c r="H138" t="s">
        <v>16</v>
      </c>
      <c r="I138">
        <v>1</v>
      </c>
      <c r="J138">
        <v>1826.06</v>
      </c>
      <c r="K138">
        <v>1522.15</v>
      </c>
      <c r="L138">
        <v>1826.06</v>
      </c>
      <c r="M138">
        <v>1522.15</v>
      </c>
      <c r="N138" t="s">
        <v>33963</v>
      </c>
      <c r="O138" t="s">
        <v>33962</v>
      </c>
      <c r="P138" t="s">
        <v>49</v>
      </c>
      <c r="Q138">
        <v>12.916499999999999</v>
      </c>
      <c r="R138">
        <v>79.132499999999993</v>
      </c>
      <c r="S138" t="s">
        <v>906</v>
      </c>
      <c r="T138" t="s">
        <v>905</v>
      </c>
      <c r="U138" t="s">
        <v>77</v>
      </c>
      <c r="V138" t="s">
        <v>45</v>
      </c>
    </row>
    <row r="139" spans="1:22">
      <c r="A139" t="s">
        <v>33961</v>
      </c>
      <c r="B139" s="2">
        <v>45020.529166666667</v>
      </c>
      <c r="C139" s="2">
        <f t="shared" si="2"/>
        <v>45019</v>
      </c>
      <c r="D139" t="s">
        <v>1962</v>
      </c>
      <c r="E139" t="s">
        <v>4053</v>
      </c>
      <c r="F139" t="s">
        <v>31</v>
      </c>
      <c r="G139" t="s">
        <v>115</v>
      </c>
      <c r="H139" t="s">
        <v>29</v>
      </c>
      <c r="I139">
        <v>2</v>
      </c>
      <c r="J139">
        <v>2216.56</v>
      </c>
      <c r="K139">
        <v>1557.41</v>
      </c>
      <c r="L139">
        <v>4433.12</v>
      </c>
      <c r="M139">
        <v>3114.82</v>
      </c>
      <c r="N139" t="s">
        <v>33960</v>
      </c>
      <c r="O139" t="s">
        <v>33959</v>
      </c>
      <c r="P139" t="s">
        <v>68</v>
      </c>
      <c r="Q139">
        <v>11.34</v>
      </c>
      <c r="R139">
        <v>77.717200000000005</v>
      </c>
      <c r="S139" t="s">
        <v>537</v>
      </c>
      <c r="T139" t="s">
        <v>536</v>
      </c>
      <c r="U139" t="s">
        <v>10</v>
      </c>
      <c r="V139" t="s">
        <v>22</v>
      </c>
    </row>
    <row r="140" spans="1:22">
      <c r="A140" t="s">
        <v>33958</v>
      </c>
      <c r="B140" s="2">
        <v>45460.493055555555</v>
      </c>
      <c r="C140" s="2">
        <f t="shared" si="2"/>
        <v>45460</v>
      </c>
      <c r="D140" t="s">
        <v>1957</v>
      </c>
      <c r="E140" t="s">
        <v>4049</v>
      </c>
      <c r="F140" t="s">
        <v>136</v>
      </c>
      <c r="G140" t="s">
        <v>53</v>
      </c>
      <c r="H140" t="s">
        <v>29</v>
      </c>
      <c r="I140">
        <v>2</v>
      </c>
      <c r="J140">
        <v>1113.76</v>
      </c>
      <c r="K140">
        <v>934.65</v>
      </c>
      <c r="L140">
        <v>2227.52</v>
      </c>
      <c r="M140">
        <v>1869.3</v>
      </c>
      <c r="N140" t="s">
        <v>33957</v>
      </c>
      <c r="O140" t="s">
        <v>33956</v>
      </c>
      <c r="P140" t="s">
        <v>60</v>
      </c>
      <c r="Q140">
        <v>8.7139000000000006</v>
      </c>
      <c r="R140">
        <v>77.756699999999995</v>
      </c>
      <c r="S140" t="s">
        <v>295</v>
      </c>
      <c r="T140" t="s">
        <v>294</v>
      </c>
      <c r="U140" t="s">
        <v>46</v>
      </c>
      <c r="V140" t="s">
        <v>9</v>
      </c>
    </row>
    <row r="141" spans="1:22">
      <c r="A141" t="s">
        <v>33955</v>
      </c>
      <c r="B141" s="2">
        <v>45024.529861111114</v>
      </c>
      <c r="C141" s="2">
        <f t="shared" si="2"/>
        <v>45019</v>
      </c>
      <c r="D141" t="s">
        <v>1952</v>
      </c>
      <c r="E141" t="s">
        <v>18139</v>
      </c>
      <c r="F141" t="s">
        <v>136</v>
      </c>
      <c r="G141" t="s">
        <v>41</v>
      </c>
      <c r="H141" t="s">
        <v>52</v>
      </c>
      <c r="I141">
        <v>1</v>
      </c>
      <c r="J141">
        <v>228.07</v>
      </c>
      <c r="K141">
        <v>177.79</v>
      </c>
      <c r="L141">
        <v>228.07</v>
      </c>
      <c r="M141">
        <v>177.79</v>
      </c>
      <c r="N141" t="s">
        <v>33954</v>
      </c>
      <c r="O141" t="s">
        <v>33953</v>
      </c>
      <c r="P141" t="s">
        <v>121</v>
      </c>
      <c r="Q141">
        <v>9.9252000000000002</v>
      </c>
      <c r="R141">
        <v>78.119799999999998</v>
      </c>
      <c r="S141" t="s">
        <v>420</v>
      </c>
      <c r="T141" t="s">
        <v>419</v>
      </c>
      <c r="U141" t="s">
        <v>46</v>
      </c>
      <c r="V141" t="s">
        <v>22</v>
      </c>
    </row>
    <row r="142" spans="1:22">
      <c r="A142" t="s">
        <v>33952</v>
      </c>
      <c r="B142" s="2">
        <v>45294.774305555555</v>
      </c>
      <c r="C142" s="2">
        <f t="shared" si="2"/>
        <v>45292</v>
      </c>
      <c r="D142" t="s">
        <v>1947</v>
      </c>
      <c r="E142" t="s">
        <v>26167</v>
      </c>
      <c r="F142" t="s">
        <v>136</v>
      </c>
      <c r="G142" t="s">
        <v>91</v>
      </c>
      <c r="H142" t="s">
        <v>29</v>
      </c>
      <c r="I142">
        <v>2</v>
      </c>
      <c r="J142">
        <v>617.66999999999996</v>
      </c>
      <c r="K142">
        <v>538.94000000000005</v>
      </c>
      <c r="L142">
        <v>1235.3399999999999</v>
      </c>
      <c r="M142">
        <v>1077.8800000000001</v>
      </c>
      <c r="N142" t="s">
        <v>33951</v>
      </c>
      <c r="O142" t="s">
        <v>33950</v>
      </c>
      <c r="P142" t="s">
        <v>37</v>
      </c>
      <c r="Q142">
        <v>10.7905</v>
      </c>
      <c r="R142">
        <v>78.704700000000003</v>
      </c>
      <c r="S142" t="s">
        <v>36</v>
      </c>
      <c r="T142" t="s">
        <v>35</v>
      </c>
      <c r="U142" t="s">
        <v>23</v>
      </c>
      <c r="V142" t="s">
        <v>9</v>
      </c>
    </row>
    <row r="143" spans="1:22">
      <c r="A143" t="s">
        <v>33949</v>
      </c>
      <c r="B143" s="2">
        <v>45306.602083333331</v>
      </c>
      <c r="C143" s="2">
        <f t="shared" si="2"/>
        <v>45306</v>
      </c>
      <c r="D143" t="s">
        <v>1942</v>
      </c>
      <c r="E143" t="s">
        <v>16468</v>
      </c>
      <c r="F143" t="s">
        <v>31</v>
      </c>
      <c r="G143" t="s">
        <v>17</v>
      </c>
      <c r="H143" t="s">
        <v>29</v>
      </c>
      <c r="I143">
        <v>3</v>
      </c>
      <c r="J143">
        <v>1614.39</v>
      </c>
      <c r="K143">
        <v>1410.26</v>
      </c>
      <c r="L143">
        <v>4843.17</v>
      </c>
      <c r="M143">
        <v>4230.78</v>
      </c>
      <c r="N143" t="s">
        <v>33948</v>
      </c>
      <c r="O143" t="s">
        <v>33947</v>
      </c>
      <c r="P143" t="s">
        <v>68</v>
      </c>
      <c r="Q143">
        <v>11.34</v>
      </c>
      <c r="R143">
        <v>77.717200000000005</v>
      </c>
      <c r="S143" t="s">
        <v>906</v>
      </c>
      <c r="T143" t="s">
        <v>905</v>
      </c>
      <c r="U143" t="s">
        <v>23</v>
      </c>
      <c r="V143" t="s">
        <v>9</v>
      </c>
    </row>
    <row r="144" spans="1:22">
      <c r="A144" t="s">
        <v>33946</v>
      </c>
      <c r="B144" s="2">
        <v>45017.46875</v>
      </c>
      <c r="C144" s="2">
        <f t="shared" si="2"/>
        <v>45012</v>
      </c>
      <c r="D144" t="s">
        <v>1937</v>
      </c>
      <c r="E144" t="s">
        <v>4033</v>
      </c>
      <c r="F144" t="s">
        <v>73</v>
      </c>
      <c r="G144" t="s">
        <v>72</v>
      </c>
      <c r="H144" t="s">
        <v>29</v>
      </c>
      <c r="I144">
        <v>2</v>
      </c>
      <c r="J144">
        <v>1563.81</v>
      </c>
      <c r="K144">
        <v>986.24</v>
      </c>
      <c r="L144">
        <v>3127.62</v>
      </c>
      <c r="M144">
        <v>1972.48</v>
      </c>
      <c r="N144" t="s">
        <v>33945</v>
      </c>
      <c r="O144" t="s">
        <v>33944</v>
      </c>
      <c r="P144" t="s">
        <v>121</v>
      </c>
      <c r="Q144">
        <v>9.9252000000000002</v>
      </c>
      <c r="R144">
        <v>78.119799999999998</v>
      </c>
      <c r="S144" t="s">
        <v>146</v>
      </c>
      <c r="T144" t="s">
        <v>145</v>
      </c>
      <c r="U144" t="s">
        <v>77</v>
      </c>
      <c r="V144" t="s">
        <v>9</v>
      </c>
    </row>
    <row r="145" spans="1:22">
      <c r="A145" t="s">
        <v>33943</v>
      </c>
      <c r="B145" s="2">
        <v>45524.792361111111</v>
      </c>
      <c r="C145" s="2">
        <f t="shared" si="2"/>
        <v>45523</v>
      </c>
      <c r="D145" t="s">
        <v>1932</v>
      </c>
      <c r="E145" t="s">
        <v>9578</v>
      </c>
      <c r="F145" t="s">
        <v>31</v>
      </c>
      <c r="G145" t="s">
        <v>53</v>
      </c>
      <c r="H145" t="s">
        <v>71</v>
      </c>
      <c r="I145">
        <v>4</v>
      </c>
      <c r="J145">
        <v>550.84</v>
      </c>
      <c r="K145">
        <v>425.74</v>
      </c>
      <c r="L145">
        <v>2203.36</v>
      </c>
      <c r="M145">
        <v>1702.96</v>
      </c>
      <c r="N145" t="s">
        <v>33942</v>
      </c>
      <c r="O145" t="s">
        <v>33941</v>
      </c>
      <c r="P145" t="s">
        <v>37</v>
      </c>
      <c r="Q145">
        <v>10.7905</v>
      </c>
      <c r="R145">
        <v>78.704700000000003</v>
      </c>
      <c r="S145" t="s">
        <v>486</v>
      </c>
      <c r="T145" t="s">
        <v>485</v>
      </c>
      <c r="U145" t="s">
        <v>57</v>
      </c>
      <c r="V145" t="s">
        <v>9</v>
      </c>
    </row>
    <row r="146" spans="1:22">
      <c r="A146" t="s">
        <v>33940</v>
      </c>
      <c r="B146" s="2">
        <v>45321.655555555553</v>
      </c>
      <c r="C146" s="2">
        <f t="shared" si="2"/>
        <v>45320</v>
      </c>
      <c r="D146" t="s">
        <v>1927</v>
      </c>
      <c r="E146" t="s">
        <v>27728</v>
      </c>
      <c r="F146" t="s">
        <v>18</v>
      </c>
      <c r="G146" t="s">
        <v>53</v>
      </c>
      <c r="H146" t="s">
        <v>52</v>
      </c>
      <c r="I146">
        <v>1</v>
      </c>
      <c r="J146">
        <v>2328.81</v>
      </c>
      <c r="K146">
        <v>1712.26</v>
      </c>
      <c r="L146">
        <v>2328.81</v>
      </c>
      <c r="M146">
        <v>1712.26</v>
      </c>
      <c r="N146" t="s">
        <v>33939</v>
      </c>
      <c r="O146" t="s">
        <v>33938</v>
      </c>
      <c r="P146" t="s">
        <v>121</v>
      </c>
      <c r="Q146">
        <v>9.9252000000000002</v>
      </c>
      <c r="R146">
        <v>78.119799999999998</v>
      </c>
      <c r="S146" t="s">
        <v>364</v>
      </c>
      <c r="T146" t="s">
        <v>363</v>
      </c>
      <c r="U146" t="s">
        <v>77</v>
      </c>
      <c r="V146" t="s">
        <v>9</v>
      </c>
    </row>
    <row r="147" spans="1:22">
      <c r="A147" t="s">
        <v>33937</v>
      </c>
      <c r="B147" s="2">
        <v>45000.909722222219</v>
      </c>
      <c r="C147" s="2">
        <f t="shared" si="2"/>
        <v>44998</v>
      </c>
      <c r="D147" t="s">
        <v>1922</v>
      </c>
      <c r="E147" t="s">
        <v>1921</v>
      </c>
      <c r="F147" t="s">
        <v>201</v>
      </c>
      <c r="G147" t="s">
        <v>115</v>
      </c>
      <c r="H147" t="s">
        <v>16</v>
      </c>
      <c r="I147">
        <v>3</v>
      </c>
      <c r="J147">
        <v>2126.23</v>
      </c>
      <c r="K147">
        <v>1487.6</v>
      </c>
      <c r="L147">
        <v>6378.69</v>
      </c>
      <c r="M147">
        <v>4462.8</v>
      </c>
      <c r="N147" t="s">
        <v>33936</v>
      </c>
      <c r="O147" t="s">
        <v>33935</v>
      </c>
      <c r="P147" t="s">
        <v>112</v>
      </c>
      <c r="Q147">
        <v>13.082700000000001</v>
      </c>
      <c r="R147">
        <v>80.270700000000005</v>
      </c>
      <c r="S147" t="s">
        <v>420</v>
      </c>
      <c r="T147" t="s">
        <v>419</v>
      </c>
      <c r="U147" t="s">
        <v>77</v>
      </c>
      <c r="V147" t="s">
        <v>9</v>
      </c>
    </row>
    <row r="148" spans="1:22">
      <c r="A148" t="s">
        <v>33934</v>
      </c>
      <c r="B148" s="2">
        <v>45129.525000000001</v>
      </c>
      <c r="C148" s="2">
        <f t="shared" si="2"/>
        <v>45124</v>
      </c>
      <c r="D148" t="s">
        <v>1917</v>
      </c>
      <c r="E148" t="s">
        <v>1916</v>
      </c>
      <c r="F148" t="s">
        <v>136</v>
      </c>
      <c r="G148" t="s">
        <v>106</v>
      </c>
      <c r="H148" t="s">
        <v>71</v>
      </c>
      <c r="I148">
        <v>4</v>
      </c>
      <c r="J148">
        <v>325.95</v>
      </c>
      <c r="K148">
        <v>228.35</v>
      </c>
      <c r="L148">
        <v>1303.8</v>
      </c>
      <c r="M148">
        <v>913.4</v>
      </c>
      <c r="N148" t="s">
        <v>33933</v>
      </c>
      <c r="O148" t="s">
        <v>33932</v>
      </c>
      <c r="P148" t="s">
        <v>49</v>
      </c>
      <c r="Q148">
        <v>12.916499999999999</v>
      </c>
      <c r="R148">
        <v>79.132499999999993</v>
      </c>
      <c r="S148" t="s">
        <v>1238</v>
      </c>
      <c r="T148" t="s">
        <v>1237</v>
      </c>
      <c r="U148" t="s">
        <v>77</v>
      </c>
      <c r="V148" t="s">
        <v>45</v>
      </c>
    </row>
    <row r="149" spans="1:22">
      <c r="A149" t="s">
        <v>33931</v>
      </c>
      <c r="B149" s="2">
        <v>45448.430555555555</v>
      </c>
      <c r="C149" s="2">
        <f t="shared" si="2"/>
        <v>45446</v>
      </c>
      <c r="D149" t="s">
        <v>1912</v>
      </c>
      <c r="E149" t="s">
        <v>33930</v>
      </c>
      <c r="F149" t="s">
        <v>201</v>
      </c>
      <c r="G149" t="s">
        <v>72</v>
      </c>
      <c r="H149" t="s">
        <v>63</v>
      </c>
      <c r="I149">
        <v>4</v>
      </c>
      <c r="J149">
        <v>1153.3599999999999</v>
      </c>
      <c r="K149">
        <v>990.8</v>
      </c>
      <c r="L149">
        <v>4613.4399999999996</v>
      </c>
      <c r="M149">
        <v>3963.2</v>
      </c>
      <c r="N149" t="s">
        <v>33929</v>
      </c>
      <c r="O149" t="s">
        <v>33928</v>
      </c>
      <c r="P149" t="s">
        <v>37</v>
      </c>
      <c r="Q149">
        <v>10.7905</v>
      </c>
      <c r="R149">
        <v>78.704700000000003</v>
      </c>
      <c r="S149" t="s">
        <v>79</v>
      </c>
      <c r="T149" t="s">
        <v>78</v>
      </c>
      <c r="U149" t="s">
        <v>23</v>
      </c>
      <c r="V149" t="s">
        <v>9</v>
      </c>
    </row>
    <row r="150" spans="1:22">
      <c r="A150" t="s">
        <v>33927</v>
      </c>
      <c r="B150" s="2">
        <v>45526.644444444442</v>
      </c>
      <c r="C150" s="2">
        <f t="shared" si="2"/>
        <v>45523</v>
      </c>
      <c r="D150" t="s">
        <v>1907</v>
      </c>
      <c r="E150" t="s">
        <v>13064</v>
      </c>
      <c r="F150" t="s">
        <v>201</v>
      </c>
      <c r="G150" t="s">
        <v>30</v>
      </c>
      <c r="H150" t="s">
        <v>71</v>
      </c>
      <c r="I150">
        <v>1</v>
      </c>
      <c r="J150">
        <v>1240.0999999999999</v>
      </c>
      <c r="K150">
        <v>827.62</v>
      </c>
      <c r="L150">
        <v>1240.0999999999999</v>
      </c>
      <c r="M150">
        <v>827.62</v>
      </c>
      <c r="N150" t="s">
        <v>33926</v>
      </c>
      <c r="O150" t="s">
        <v>33925</v>
      </c>
      <c r="P150" t="s">
        <v>60</v>
      </c>
      <c r="Q150">
        <v>8.7139000000000006</v>
      </c>
      <c r="R150">
        <v>77.756699999999995</v>
      </c>
      <c r="S150" t="s">
        <v>530</v>
      </c>
      <c r="T150" t="s">
        <v>529</v>
      </c>
      <c r="U150" t="s">
        <v>46</v>
      </c>
      <c r="V150" t="s">
        <v>9</v>
      </c>
    </row>
    <row r="151" spans="1:22">
      <c r="A151" t="s">
        <v>33924</v>
      </c>
      <c r="B151" s="2">
        <v>45221.465277777781</v>
      </c>
      <c r="C151" s="2">
        <f t="shared" si="2"/>
        <v>45215</v>
      </c>
      <c r="D151" t="s">
        <v>1902</v>
      </c>
      <c r="E151" t="s">
        <v>14762</v>
      </c>
      <c r="F151" t="s">
        <v>201</v>
      </c>
      <c r="G151" t="s">
        <v>53</v>
      </c>
      <c r="H151" t="s">
        <v>40</v>
      </c>
      <c r="I151">
        <v>4</v>
      </c>
      <c r="J151">
        <v>580.67999999999995</v>
      </c>
      <c r="K151">
        <v>354.31</v>
      </c>
      <c r="L151">
        <v>2322.7199999999998</v>
      </c>
      <c r="M151">
        <v>1417.24</v>
      </c>
      <c r="N151" t="s">
        <v>33923</v>
      </c>
      <c r="O151" t="s">
        <v>33922</v>
      </c>
      <c r="P151" t="s">
        <v>121</v>
      </c>
      <c r="Q151">
        <v>9.9252000000000002</v>
      </c>
      <c r="R151">
        <v>78.119799999999998</v>
      </c>
      <c r="S151" t="s">
        <v>146</v>
      </c>
      <c r="T151" t="s">
        <v>145</v>
      </c>
      <c r="U151" t="s">
        <v>10</v>
      </c>
      <c r="V151" t="s">
        <v>9</v>
      </c>
    </row>
    <row r="152" spans="1:22">
      <c r="A152" t="s">
        <v>33921</v>
      </c>
      <c r="B152" s="2">
        <v>45129.802777777775</v>
      </c>
      <c r="C152" s="2">
        <f t="shared" si="2"/>
        <v>45124</v>
      </c>
      <c r="D152" t="s">
        <v>1897</v>
      </c>
      <c r="E152" t="s">
        <v>5903</v>
      </c>
      <c r="F152" t="s">
        <v>18</v>
      </c>
      <c r="G152" t="s">
        <v>17</v>
      </c>
      <c r="H152" t="s">
        <v>16</v>
      </c>
      <c r="I152">
        <v>1</v>
      </c>
      <c r="J152">
        <v>230.12</v>
      </c>
      <c r="K152">
        <v>183.88</v>
      </c>
      <c r="L152">
        <v>230.12</v>
      </c>
      <c r="M152">
        <v>183.88</v>
      </c>
      <c r="N152" t="s">
        <v>33920</v>
      </c>
      <c r="O152" t="s">
        <v>33919</v>
      </c>
      <c r="P152" t="s">
        <v>26</v>
      </c>
      <c r="Q152">
        <v>11.0168</v>
      </c>
      <c r="R152">
        <v>76.955799999999996</v>
      </c>
      <c r="S152" t="s">
        <v>12</v>
      </c>
      <c r="T152" t="s">
        <v>11</v>
      </c>
      <c r="U152" t="s">
        <v>10</v>
      </c>
      <c r="V152" t="s">
        <v>22</v>
      </c>
    </row>
    <row r="153" spans="1:22">
      <c r="A153" t="s">
        <v>33918</v>
      </c>
      <c r="B153" s="2">
        <v>45042.880555555559</v>
      </c>
      <c r="C153" s="2">
        <f t="shared" si="2"/>
        <v>45040</v>
      </c>
      <c r="D153" t="s">
        <v>1892</v>
      </c>
      <c r="E153" t="s">
        <v>19734</v>
      </c>
      <c r="F153" t="s">
        <v>136</v>
      </c>
      <c r="G153" t="s">
        <v>41</v>
      </c>
      <c r="H153" t="s">
        <v>40</v>
      </c>
      <c r="I153">
        <v>3</v>
      </c>
      <c r="J153">
        <v>2179.4499999999998</v>
      </c>
      <c r="K153">
        <v>1657.52</v>
      </c>
      <c r="L153">
        <v>6538.35</v>
      </c>
      <c r="M153">
        <v>4972.5600000000004</v>
      </c>
      <c r="N153" t="s">
        <v>33917</v>
      </c>
      <c r="O153" t="s">
        <v>33916</v>
      </c>
      <c r="P153" t="s">
        <v>68</v>
      </c>
      <c r="Q153">
        <v>11.34</v>
      </c>
      <c r="R153">
        <v>77.717200000000005</v>
      </c>
      <c r="S153" t="s">
        <v>96</v>
      </c>
      <c r="T153" t="s">
        <v>95</v>
      </c>
      <c r="U153" t="s">
        <v>23</v>
      </c>
      <c r="V153" t="s">
        <v>9</v>
      </c>
    </row>
    <row r="154" spans="1:22">
      <c r="A154" t="s">
        <v>33915</v>
      </c>
      <c r="B154" s="2">
        <v>45046.554166666669</v>
      </c>
      <c r="C154" s="2">
        <f t="shared" si="2"/>
        <v>45040</v>
      </c>
      <c r="D154" t="s">
        <v>1887</v>
      </c>
      <c r="E154" t="s">
        <v>9545</v>
      </c>
      <c r="F154" t="s">
        <v>73</v>
      </c>
      <c r="G154" t="s">
        <v>72</v>
      </c>
      <c r="H154" t="s">
        <v>63</v>
      </c>
      <c r="I154">
        <v>3</v>
      </c>
      <c r="J154">
        <v>1924.91</v>
      </c>
      <c r="K154">
        <v>1276.1600000000001</v>
      </c>
      <c r="L154">
        <v>5774.73</v>
      </c>
      <c r="M154">
        <v>3828.48</v>
      </c>
      <c r="N154" t="s">
        <v>33914</v>
      </c>
      <c r="O154" t="s">
        <v>33913</v>
      </c>
      <c r="P154" t="s">
        <v>68</v>
      </c>
      <c r="Q154">
        <v>11.34</v>
      </c>
      <c r="R154">
        <v>77.717200000000005</v>
      </c>
      <c r="S154" t="s">
        <v>96</v>
      </c>
      <c r="T154" t="s">
        <v>95</v>
      </c>
      <c r="U154" t="s">
        <v>10</v>
      </c>
      <c r="V154" t="s">
        <v>9</v>
      </c>
    </row>
    <row r="155" spans="1:22">
      <c r="A155" t="s">
        <v>33912</v>
      </c>
      <c r="B155" s="2">
        <v>45510.507638888892</v>
      </c>
      <c r="C155" s="2">
        <f t="shared" si="2"/>
        <v>45509</v>
      </c>
      <c r="D155" t="s">
        <v>1882</v>
      </c>
      <c r="E155" t="s">
        <v>16428</v>
      </c>
      <c r="F155" t="s">
        <v>83</v>
      </c>
      <c r="G155" t="s">
        <v>17</v>
      </c>
      <c r="H155" t="s">
        <v>71</v>
      </c>
      <c r="I155">
        <v>2</v>
      </c>
      <c r="J155">
        <v>1068.77</v>
      </c>
      <c r="K155">
        <v>909.49</v>
      </c>
      <c r="L155">
        <v>2137.54</v>
      </c>
      <c r="M155">
        <v>1818.98</v>
      </c>
      <c r="N155" t="s">
        <v>33911</v>
      </c>
      <c r="O155" t="s">
        <v>33910</v>
      </c>
      <c r="P155" t="s">
        <v>49</v>
      </c>
      <c r="Q155">
        <v>12.916499999999999</v>
      </c>
      <c r="R155">
        <v>79.132499999999993</v>
      </c>
      <c r="S155" t="s">
        <v>283</v>
      </c>
      <c r="T155" t="s">
        <v>282</v>
      </c>
      <c r="U155" t="s">
        <v>10</v>
      </c>
      <c r="V155" t="s">
        <v>9</v>
      </c>
    </row>
    <row r="156" spans="1:22">
      <c r="A156" t="s">
        <v>33909</v>
      </c>
      <c r="B156" s="2">
        <v>45308.570833333331</v>
      </c>
      <c r="C156" s="2">
        <f t="shared" si="2"/>
        <v>45306</v>
      </c>
      <c r="D156" t="s">
        <v>1877</v>
      </c>
      <c r="E156" t="s">
        <v>33908</v>
      </c>
      <c r="F156" t="s">
        <v>73</v>
      </c>
      <c r="G156" t="s">
        <v>30</v>
      </c>
      <c r="H156" t="s">
        <v>40</v>
      </c>
      <c r="I156">
        <v>1</v>
      </c>
      <c r="J156">
        <v>1406.1</v>
      </c>
      <c r="K156">
        <v>1029.5899999999999</v>
      </c>
      <c r="L156">
        <v>1406.1</v>
      </c>
      <c r="M156">
        <v>1029.5899999999999</v>
      </c>
      <c r="N156" t="s">
        <v>33907</v>
      </c>
      <c r="O156" t="s">
        <v>33906</v>
      </c>
      <c r="P156" t="s">
        <v>13</v>
      </c>
      <c r="Q156">
        <v>11.664300000000001</v>
      </c>
      <c r="R156">
        <v>78.146000000000001</v>
      </c>
      <c r="S156" t="s">
        <v>276</v>
      </c>
      <c r="T156" t="s">
        <v>275</v>
      </c>
      <c r="U156" t="s">
        <v>10</v>
      </c>
      <c r="V156" t="s">
        <v>9</v>
      </c>
    </row>
    <row r="157" spans="1:22">
      <c r="A157" t="s">
        <v>33905</v>
      </c>
      <c r="B157" s="2">
        <v>45187.67291666667</v>
      </c>
      <c r="C157" s="2">
        <f t="shared" si="2"/>
        <v>45187</v>
      </c>
      <c r="D157" t="s">
        <v>1872</v>
      </c>
      <c r="E157" t="s">
        <v>3982</v>
      </c>
      <c r="F157" t="s">
        <v>201</v>
      </c>
      <c r="G157" t="s">
        <v>91</v>
      </c>
      <c r="H157" t="s">
        <v>40</v>
      </c>
      <c r="I157">
        <v>1</v>
      </c>
      <c r="J157">
        <v>969.03</v>
      </c>
      <c r="K157">
        <v>603.37</v>
      </c>
      <c r="L157">
        <v>969.03</v>
      </c>
      <c r="M157">
        <v>603.37</v>
      </c>
      <c r="N157" t="s">
        <v>33904</v>
      </c>
      <c r="O157" t="s">
        <v>33903</v>
      </c>
      <c r="P157" t="s">
        <v>26</v>
      </c>
      <c r="Q157">
        <v>11.0168</v>
      </c>
      <c r="R157">
        <v>76.955799999999996</v>
      </c>
      <c r="S157" t="s">
        <v>12</v>
      </c>
      <c r="T157" t="s">
        <v>11</v>
      </c>
      <c r="U157" t="s">
        <v>23</v>
      </c>
      <c r="V157" t="s">
        <v>45</v>
      </c>
    </row>
    <row r="158" spans="1:22">
      <c r="A158" t="s">
        <v>33902</v>
      </c>
      <c r="B158" s="2">
        <v>45416.578472222223</v>
      </c>
      <c r="C158" s="2">
        <f t="shared" si="2"/>
        <v>45411</v>
      </c>
      <c r="D158" t="s">
        <v>1867</v>
      </c>
      <c r="E158" t="s">
        <v>32361</v>
      </c>
      <c r="F158" t="s">
        <v>31</v>
      </c>
      <c r="G158" t="s">
        <v>41</v>
      </c>
      <c r="H158" t="s">
        <v>29</v>
      </c>
      <c r="I158">
        <v>1</v>
      </c>
      <c r="J158">
        <v>1140.0899999999999</v>
      </c>
      <c r="K158">
        <v>692.74</v>
      </c>
      <c r="L158">
        <v>1140.0899999999999</v>
      </c>
      <c r="M158">
        <v>692.74</v>
      </c>
      <c r="N158" t="s">
        <v>33901</v>
      </c>
      <c r="O158" t="s">
        <v>33900</v>
      </c>
      <c r="P158" t="s">
        <v>112</v>
      </c>
      <c r="Q158">
        <v>13.082700000000001</v>
      </c>
      <c r="R158">
        <v>80.270700000000005</v>
      </c>
      <c r="S158" t="s">
        <v>420</v>
      </c>
      <c r="T158" t="s">
        <v>419</v>
      </c>
      <c r="U158" t="s">
        <v>77</v>
      </c>
      <c r="V158" t="s">
        <v>9</v>
      </c>
    </row>
    <row r="159" spans="1:22">
      <c r="A159" t="s">
        <v>33899</v>
      </c>
      <c r="B159" s="2">
        <v>45028.777083333334</v>
      </c>
      <c r="C159" s="2">
        <f t="shared" si="2"/>
        <v>45026</v>
      </c>
      <c r="D159" t="s">
        <v>1862</v>
      </c>
      <c r="E159" t="s">
        <v>1861</v>
      </c>
      <c r="F159" t="s">
        <v>83</v>
      </c>
      <c r="G159" t="s">
        <v>53</v>
      </c>
      <c r="H159" t="s">
        <v>52</v>
      </c>
      <c r="I159">
        <v>1</v>
      </c>
      <c r="J159">
        <v>1468.96</v>
      </c>
      <c r="K159">
        <v>993.26</v>
      </c>
      <c r="L159">
        <v>1468.96</v>
      </c>
      <c r="M159">
        <v>993.26</v>
      </c>
      <c r="N159" t="s">
        <v>33898</v>
      </c>
      <c r="O159" t="s">
        <v>33897</v>
      </c>
      <c r="P159" t="s">
        <v>68</v>
      </c>
      <c r="Q159">
        <v>11.34</v>
      </c>
      <c r="R159">
        <v>77.717200000000005</v>
      </c>
      <c r="S159" t="s">
        <v>88</v>
      </c>
      <c r="T159" t="s">
        <v>87</v>
      </c>
      <c r="U159" t="s">
        <v>23</v>
      </c>
      <c r="V159" t="s">
        <v>9</v>
      </c>
    </row>
    <row r="160" spans="1:22">
      <c r="A160" t="s">
        <v>33896</v>
      </c>
      <c r="B160" s="2">
        <v>45054.690972222219</v>
      </c>
      <c r="C160" s="2">
        <f t="shared" si="2"/>
        <v>45054</v>
      </c>
      <c r="D160" t="s">
        <v>1857</v>
      </c>
      <c r="E160" t="s">
        <v>3970</v>
      </c>
      <c r="F160" t="s">
        <v>18</v>
      </c>
      <c r="G160" t="s">
        <v>106</v>
      </c>
      <c r="H160" t="s">
        <v>29</v>
      </c>
      <c r="I160">
        <v>1</v>
      </c>
      <c r="J160">
        <v>2039.81</v>
      </c>
      <c r="K160">
        <v>1333.15</v>
      </c>
      <c r="L160">
        <v>2039.81</v>
      </c>
      <c r="M160">
        <v>1333.15</v>
      </c>
      <c r="N160" t="s">
        <v>33895</v>
      </c>
      <c r="O160" t="s">
        <v>33894</v>
      </c>
      <c r="P160" t="s">
        <v>68</v>
      </c>
      <c r="Q160">
        <v>11.34</v>
      </c>
      <c r="R160">
        <v>77.717200000000005</v>
      </c>
      <c r="S160" t="s">
        <v>295</v>
      </c>
      <c r="T160" t="s">
        <v>294</v>
      </c>
      <c r="U160" t="s">
        <v>23</v>
      </c>
      <c r="V160" t="s">
        <v>22</v>
      </c>
    </row>
    <row r="161" spans="1:22">
      <c r="A161" t="s">
        <v>33893</v>
      </c>
      <c r="B161" s="2">
        <v>45351.503472222219</v>
      </c>
      <c r="C161" s="2">
        <f t="shared" si="2"/>
        <v>45348</v>
      </c>
      <c r="D161" t="s">
        <v>1852</v>
      </c>
      <c r="E161" t="s">
        <v>13025</v>
      </c>
      <c r="F161" t="s">
        <v>136</v>
      </c>
      <c r="G161" t="s">
        <v>106</v>
      </c>
      <c r="H161" t="s">
        <v>52</v>
      </c>
      <c r="I161">
        <v>3</v>
      </c>
      <c r="J161">
        <v>1587.35</v>
      </c>
      <c r="K161">
        <v>1336.64</v>
      </c>
      <c r="L161">
        <v>4762.05</v>
      </c>
      <c r="M161">
        <v>4009.92</v>
      </c>
      <c r="N161" t="s">
        <v>33892</v>
      </c>
      <c r="O161" t="s">
        <v>33891</v>
      </c>
      <c r="P161" t="s">
        <v>13</v>
      </c>
      <c r="Q161">
        <v>11.664300000000001</v>
      </c>
      <c r="R161">
        <v>78.146000000000001</v>
      </c>
      <c r="S161" t="s">
        <v>486</v>
      </c>
      <c r="T161" t="s">
        <v>485</v>
      </c>
      <c r="U161" t="s">
        <v>77</v>
      </c>
      <c r="V161" t="s">
        <v>212</v>
      </c>
    </row>
    <row r="162" spans="1:22">
      <c r="A162" t="s">
        <v>33890</v>
      </c>
      <c r="B162" s="2">
        <v>45552.880555555559</v>
      </c>
      <c r="C162" s="2">
        <f t="shared" si="2"/>
        <v>45551</v>
      </c>
      <c r="D162" t="s">
        <v>1847</v>
      </c>
      <c r="E162" t="s">
        <v>1846</v>
      </c>
      <c r="F162" t="s">
        <v>166</v>
      </c>
      <c r="G162" t="s">
        <v>72</v>
      </c>
      <c r="H162" t="s">
        <v>63</v>
      </c>
      <c r="I162">
        <v>3</v>
      </c>
      <c r="J162">
        <v>874.24</v>
      </c>
      <c r="K162">
        <v>759.63</v>
      </c>
      <c r="L162">
        <v>2622.72</v>
      </c>
      <c r="M162">
        <v>2278.89</v>
      </c>
      <c r="N162" t="s">
        <v>33889</v>
      </c>
      <c r="O162" t="s">
        <v>33888</v>
      </c>
      <c r="P162" t="s">
        <v>121</v>
      </c>
      <c r="Q162">
        <v>9.9252000000000002</v>
      </c>
      <c r="R162">
        <v>78.119799999999998</v>
      </c>
      <c r="S162" t="s">
        <v>364</v>
      </c>
      <c r="T162" t="s">
        <v>363</v>
      </c>
      <c r="U162" t="s">
        <v>46</v>
      </c>
      <c r="V162" t="s">
        <v>22</v>
      </c>
    </row>
    <row r="163" spans="1:22">
      <c r="A163" t="s">
        <v>33887</v>
      </c>
      <c r="B163" s="2">
        <v>44935.466666666667</v>
      </c>
      <c r="C163" s="2">
        <f t="shared" si="2"/>
        <v>44935</v>
      </c>
      <c r="D163" t="s">
        <v>1842</v>
      </c>
      <c r="E163" t="s">
        <v>13018</v>
      </c>
      <c r="F163" t="s">
        <v>83</v>
      </c>
      <c r="G163" t="s">
        <v>82</v>
      </c>
      <c r="H163" t="s">
        <v>40</v>
      </c>
      <c r="I163">
        <v>1</v>
      </c>
      <c r="J163">
        <v>482.39</v>
      </c>
      <c r="K163">
        <v>416.27</v>
      </c>
      <c r="L163">
        <v>482.39</v>
      </c>
      <c r="M163">
        <v>416.27</v>
      </c>
      <c r="N163" t="s">
        <v>33886</v>
      </c>
      <c r="O163" t="s">
        <v>33885</v>
      </c>
      <c r="P163" t="s">
        <v>13</v>
      </c>
      <c r="Q163">
        <v>11.664300000000001</v>
      </c>
      <c r="R163">
        <v>78.146000000000001</v>
      </c>
      <c r="S163" t="s">
        <v>486</v>
      </c>
      <c r="T163" t="s">
        <v>485</v>
      </c>
      <c r="U163" t="s">
        <v>77</v>
      </c>
      <c r="V163" t="s">
        <v>212</v>
      </c>
    </row>
    <row r="164" spans="1:22">
      <c r="A164" t="s">
        <v>33884</v>
      </c>
      <c r="B164" s="2">
        <v>45344.787499999999</v>
      </c>
      <c r="C164" s="2">
        <f t="shared" si="2"/>
        <v>45341</v>
      </c>
      <c r="D164" t="s">
        <v>1837</v>
      </c>
      <c r="E164" t="s">
        <v>1836</v>
      </c>
      <c r="F164" t="s">
        <v>64</v>
      </c>
      <c r="G164" t="s">
        <v>53</v>
      </c>
      <c r="H164" t="s">
        <v>71</v>
      </c>
      <c r="I164">
        <v>2</v>
      </c>
      <c r="J164">
        <v>986.18</v>
      </c>
      <c r="K164">
        <v>668.46</v>
      </c>
      <c r="L164">
        <v>1972.36</v>
      </c>
      <c r="M164">
        <v>1336.92</v>
      </c>
      <c r="N164" t="s">
        <v>33883</v>
      </c>
      <c r="O164" t="s">
        <v>33882</v>
      </c>
      <c r="P164" t="s">
        <v>37</v>
      </c>
      <c r="Q164">
        <v>10.7905</v>
      </c>
      <c r="R164">
        <v>78.704700000000003</v>
      </c>
      <c r="S164" t="s">
        <v>269</v>
      </c>
      <c r="T164" t="s">
        <v>268</v>
      </c>
      <c r="U164" t="s">
        <v>57</v>
      </c>
      <c r="V164" t="s">
        <v>45</v>
      </c>
    </row>
    <row r="165" spans="1:22">
      <c r="A165" t="s">
        <v>33881</v>
      </c>
      <c r="B165" s="2">
        <v>45173.719444444447</v>
      </c>
      <c r="C165" s="2">
        <f t="shared" si="2"/>
        <v>45173</v>
      </c>
      <c r="D165" t="s">
        <v>1832</v>
      </c>
      <c r="E165" t="s">
        <v>5853</v>
      </c>
      <c r="F165" t="s">
        <v>83</v>
      </c>
      <c r="G165" t="s">
        <v>82</v>
      </c>
      <c r="H165" t="s">
        <v>40</v>
      </c>
      <c r="I165">
        <v>2</v>
      </c>
      <c r="J165">
        <v>993.94</v>
      </c>
      <c r="K165">
        <v>827.11</v>
      </c>
      <c r="L165">
        <v>1987.88</v>
      </c>
      <c r="M165">
        <v>1654.22</v>
      </c>
      <c r="N165" t="s">
        <v>33880</v>
      </c>
      <c r="O165" t="s">
        <v>33879</v>
      </c>
      <c r="P165" t="s">
        <v>112</v>
      </c>
      <c r="Q165">
        <v>13.082700000000001</v>
      </c>
      <c r="R165">
        <v>80.270700000000005</v>
      </c>
      <c r="S165" t="s">
        <v>326</v>
      </c>
      <c r="T165" t="s">
        <v>325</v>
      </c>
      <c r="U165" t="s">
        <v>46</v>
      </c>
      <c r="V165" t="s">
        <v>212</v>
      </c>
    </row>
    <row r="166" spans="1:22">
      <c r="A166" t="s">
        <v>33878</v>
      </c>
      <c r="B166" s="2">
        <v>45162.842361111114</v>
      </c>
      <c r="C166" s="2">
        <f t="shared" si="2"/>
        <v>45159</v>
      </c>
      <c r="D166" t="s">
        <v>1827</v>
      </c>
      <c r="E166" t="s">
        <v>7701</v>
      </c>
      <c r="F166" t="s">
        <v>31</v>
      </c>
      <c r="G166" t="s">
        <v>41</v>
      </c>
      <c r="H166" t="s">
        <v>16</v>
      </c>
      <c r="I166">
        <v>1</v>
      </c>
      <c r="J166">
        <v>1956.29</v>
      </c>
      <c r="K166">
        <v>1256</v>
      </c>
      <c r="L166">
        <v>1956.29</v>
      </c>
      <c r="M166">
        <v>1256</v>
      </c>
      <c r="N166" t="s">
        <v>33877</v>
      </c>
      <c r="O166" t="s">
        <v>33876</v>
      </c>
      <c r="P166" t="s">
        <v>112</v>
      </c>
      <c r="Q166">
        <v>13.082700000000001</v>
      </c>
      <c r="R166">
        <v>80.270700000000005</v>
      </c>
      <c r="S166" t="s">
        <v>111</v>
      </c>
      <c r="T166" t="s">
        <v>110</v>
      </c>
      <c r="U166" t="s">
        <v>46</v>
      </c>
      <c r="V166" t="s">
        <v>9</v>
      </c>
    </row>
    <row r="167" spans="1:22">
      <c r="A167" t="s">
        <v>33875</v>
      </c>
      <c r="B167" s="2">
        <v>45491.661805555559</v>
      </c>
      <c r="C167" s="2">
        <f t="shared" si="2"/>
        <v>45488</v>
      </c>
      <c r="D167" t="s">
        <v>1822</v>
      </c>
      <c r="E167" t="s">
        <v>26087</v>
      </c>
      <c r="F167" t="s">
        <v>31</v>
      </c>
      <c r="G167" t="s">
        <v>30</v>
      </c>
      <c r="H167" t="s">
        <v>16</v>
      </c>
      <c r="I167">
        <v>1</v>
      </c>
      <c r="J167">
        <v>1314.99</v>
      </c>
      <c r="K167">
        <v>991.16</v>
      </c>
      <c r="L167">
        <v>1314.99</v>
      </c>
      <c r="M167">
        <v>991.16</v>
      </c>
      <c r="N167" t="s">
        <v>33874</v>
      </c>
      <c r="O167" t="s">
        <v>33873</v>
      </c>
      <c r="P167" t="s">
        <v>60</v>
      </c>
      <c r="Q167">
        <v>8.7139000000000006</v>
      </c>
      <c r="R167">
        <v>77.756699999999995</v>
      </c>
      <c r="S167" t="s">
        <v>276</v>
      </c>
      <c r="T167" t="s">
        <v>275</v>
      </c>
      <c r="U167" t="s">
        <v>23</v>
      </c>
      <c r="V167" t="s">
        <v>45</v>
      </c>
    </row>
    <row r="168" spans="1:22">
      <c r="A168" t="s">
        <v>33872</v>
      </c>
      <c r="B168" s="2">
        <v>45409.76666666667</v>
      </c>
      <c r="C168" s="2">
        <f t="shared" si="2"/>
        <v>45404</v>
      </c>
      <c r="D168" t="s">
        <v>1817</v>
      </c>
      <c r="E168" t="s">
        <v>19687</v>
      </c>
      <c r="F168" t="s">
        <v>31</v>
      </c>
      <c r="G168" t="s">
        <v>106</v>
      </c>
      <c r="H168" t="s">
        <v>40</v>
      </c>
      <c r="I168">
        <v>1</v>
      </c>
      <c r="J168">
        <v>520.52</v>
      </c>
      <c r="K168">
        <v>442.69</v>
      </c>
      <c r="L168">
        <v>520.52</v>
      </c>
      <c r="M168">
        <v>442.69</v>
      </c>
      <c r="N168" t="s">
        <v>33871</v>
      </c>
      <c r="O168" t="s">
        <v>33870</v>
      </c>
      <c r="P168" t="s">
        <v>112</v>
      </c>
      <c r="Q168">
        <v>13.082700000000001</v>
      </c>
      <c r="R168">
        <v>80.270700000000005</v>
      </c>
      <c r="S168" t="s">
        <v>25</v>
      </c>
      <c r="T168" t="s">
        <v>24</v>
      </c>
      <c r="U168" t="s">
        <v>46</v>
      </c>
      <c r="V168" t="s">
        <v>212</v>
      </c>
    </row>
    <row r="169" spans="1:22">
      <c r="A169" t="s">
        <v>33869</v>
      </c>
      <c r="B169" s="2">
        <v>45566.673611111109</v>
      </c>
      <c r="C169" s="2">
        <f t="shared" si="2"/>
        <v>45565</v>
      </c>
      <c r="D169" t="s">
        <v>1812</v>
      </c>
      <c r="E169" t="s">
        <v>5838</v>
      </c>
      <c r="F169" t="s">
        <v>166</v>
      </c>
      <c r="G169" t="s">
        <v>115</v>
      </c>
      <c r="H169" t="s">
        <v>40</v>
      </c>
      <c r="I169">
        <v>4</v>
      </c>
      <c r="J169">
        <v>1771.32</v>
      </c>
      <c r="K169">
        <v>1499.91</v>
      </c>
      <c r="L169">
        <v>7085.28</v>
      </c>
      <c r="M169">
        <v>5999.64</v>
      </c>
      <c r="N169" t="s">
        <v>33868</v>
      </c>
      <c r="O169" t="s">
        <v>33867</v>
      </c>
      <c r="P169" t="s">
        <v>26</v>
      </c>
      <c r="Q169">
        <v>11.0168</v>
      </c>
      <c r="R169">
        <v>76.955799999999996</v>
      </c>
      <c r="S169" t="s">
        <v>420</v>
      </c>
      <c r="T169" t="s">
        <v>419</v>
      </c>
      <c r="U169" t="s">
        <v>77</v>
      </c>
      <c r="V169" t="s">
        <v>45</v>
      </c>
    </row>
    <row r="170" spans="1:22">
      <c r="A170" t="s">
        <v>33866</v>
      </c>
      <c r="B170" s="2">
        <v>45271.811805555553</v>
      </c>
      <c r="C170" s="2">
        <f t="shared" si="2"/>
        <v>45271</v>
      </c>
      <c r="D170" t="s">
        <v>1807</v>
      </c>
      <c r="E170" t="s">
        <v>21304</v>
      </c>
      <c r="F170" t="s">
        <v>201</v>
      </c>
      <c r="G170" t="s">
        <v>106</v>
      </c>
      <c r="H170" t="s">
        <v>52</v>
      </c>
      <c r="I170">
        <v>1</v>
      </c>
      <c r="J170">
        <v>1474.61</v>
      </c>
      <c r="K170">
        <v>1172.94</v>
      </c>
      <c r="L170">
        <v>1474.61</v>
      </c>
      <c r="M170">
        <v>1172.94</v>
      </c>
      <c r="N170" t="s">
        <v>33865</v>
      </c>
      <c r="O170" t="s">
        <v>33864</v>
      </c>
      <c r="P170" t="s">
        <v>60</v>
      </c>
      <c r="Q170">
        <v>8.7139000000000006</v>
      </c>
      <c r="R170">
        <v>77.756699999999995</v>
      </c>
      <c r="S170" t="s">
        <v>302</v>
      </c>
      <c r="T170" t="s">
        <v>301</v>
      </c>
      <c r="U170" t="s">
        <v>57</v>
      </c>
      <c r="V170" t="s">
        <v>212</v>
      </c>
    </row>
    <row r="171" spans="1:22">
      <c r="A171" t="s">
        <v>33863</v>
      </c>
      <c r="B171" s="2">
        <v>45466.5</v>
      </c>
      <c r="C171" s="2">
        <f t="shared" si="2"/>
        <v>45460</v>
      </c>
      <c r="D171" t="s">
        <v>1802</v>
      </c>
      <c r="E171" t="s">
        <v>33862</v>
      </c>
      <c r="F171" t="s">
        <v>31</v>
      </c>
      <c r="G171" t="s">
        <v>106</v>
      </c>
      <c r="H171" t="s">
        <v>63</v>
      </c>
      <c r="I171">
        <v>2</v>
      </c>
      <c r="J171">
        <v>806.47</v>
      </c>
      <c r="K171">
        <v>548.36</v>
      </c>
      <c r="L171">
        <v>1612.94</v>
      </c>
      <c r="M171">
        <v>1096.72</v>
      </c>
      <c r="N171" t="s">
        <v>33861</v>
      </c>
      <c r="O171" t="s">
        <v>33860</v>
      </c>
      <c r="P171" t="s">
        <v>49</v>
      </c>
      <c r="Q171">
        <v>12.916499999999999</v>
      </c>
      <c r="R171">
        <v>79.132499999999993</v>
      </c>
      <c r="S171" t="s">
        <v>420</v>
      </c>
      <c r="T171" t="s">
        <v>419</v>
      </c>
      <c r="U171" t="s">
        <v>77</v>
      </c>
      <c r="V171" t="s">
        <v>9</v>
      </c>
    </row>
    <row r="172" spans="1:22">
      <c r="A172" t="s">
        <v>33859</v>
      </c>
      <c r="B172" s="2">
        <v>45402.567361111112</v>
      </c>
      <c r="C172" s="2">
        <f t="shared" si="2"/>
        <v>45397</v>
      </c>
      <c r="D172" t="s">
        <v>1797</v>
      </c>
      <c r="E172" t="s">
        <v>26071</v>
      </c>
      <c r="F172" t="s">
        <v>73</v>
      </c>
      <c r="G172" t="s">
        <v>72</v>
      </c>
      <c r="H172" t="s">
        <v>29</v>
      </c>
      <c r="I172">
        <v>2</v>
      </c>
      <c r="J172">
        <v>603.35</v>
      </c>
      <c r="K172">
        <v>527.52</v>
      </c>
      <c r="L172">
        <v>1206.7</v>
      </c>
      <c r="M172">
        <v>1055.04</v>
      </c>
      <c r="N172" t="s">
        <v>33858</v>
      </c>
      <c r="O172" t="s">
        <v>33857</v>
      </c>
      <c r="P172" t="s">
        <v>37</v>
      </c>
      <c r="Q172">
        <v>10.7905</v>
      </c>
      <c r="R172">
        <v>78.704700000000003</v>
      </c>
      <c r="S172" t="s">
        <v>193</v>
      </c>
      <c r="T172" t="s">
        <v>192</v>
      </c>
      <c r="U172" t="s">
        <v>46</v>
      </c>
      <c r="V172" t="s">
        <v>9</v>
      </c>
    </row>
    <row r="173" spans="1:22">
      <c r="A173" t="s">
        <v>33856</v>
      </c>
      <c r="B173" s="2">
        <v>45199.604861111111</v>
      </c>
      <c r="C173" s="2">
        <f t="shared" si="2"/>
        <v>45194</v>
      </c>
      <c r="D173" t="s">
        <v>1792</v>
      </c>
      <c r="E173" t="s">
        <v>7675</v>
      </c>
      <c r="F173" t="s">
        <v>83</v>
      </c>
      <c r="G173" t="s">
        <v>91</v>
      </c>
      <c r="H173" t="s">
        <v>71</v>
      </c>
      <c r="I173">
        <v>1</v>
      </c>
      <c r="J173">
        <v>582.45000000000005</v>
      </c>
      <c r="K173">
        <v>478.43</v>
      </c>
      <c r="L173">
        <v>582.45000000000005</v>
      </c>
      <c r="M173">
        <v>478.43</v>
      </c>
      <c r="N173" t="s">
        <v>33855</v>
      </c>
      <c r="O173" t="s">
        <v>33854</v>
      </c>
      <c r="P173" t="s">
        <v>13</v>
      </c>
      <c r="Q173">
        <v>11.664300000000001</v>
      </c>
      <c r="R173">
        <v>78.146000000000001</v>
      </c>
      <c r="S173" t="s">
        <v>283</v>
      </c>
      <c r="T173" t="s">
        <v>282</v>
      </c>
      <c r="U173" t="s">
        <v>10</v>
      </c>
      <c r="V173" t="s">
        <v>9</v>
      </c>
    </row>
    <row r="174" spans="1:22">
      <c r="A174" t="s">
        <v>33853</v>
      </c>
      <c r="B174" s="2">
        <v>44980.718055555553</v>
      </c>
      <c r="C174" s="2">
        <f t="shared" si="2"/>
        <v>44977</v>
      </c>
      <c r="D174" t="s">
        <v>1787</v>
      </c>
      <c r="E174" t="s">
        <v>7671</v>
      </c>
      <c r="F174" t="s">
        <v>136</v>
      </c>
      <c r="G174" t="s">
        <v>115</v>
      </c>
      <c r="H174" t="s">
        <v>40</v>
      </c>
      <c r="I174">
        <v>2</v>
      </c>
      <c r="J174">
        <v>2125.2800000000002</v>
      </c>
      <c r="K174">
        <v>1553.92</v>
      </c>
      <c r="L174">
        <v>4250.5600000000004</v>
      </c>
      <c r="M174">
        <v>3107.84</v>
      </c>
      <c r="N174" t="s">
        <v>33852</v>
      </c>
      <c r="O174" t="s">
        <v>33851</v>
      </c>
      <c r="P174" t="s">
        <v>13</v>
      </c>
      <c r="Q174">
        <v>11.664300000000001</v>
      </c>
      <c r="R174">
        <v>78.146000000000001</v>
      </c>
      <c r="S174" t="s">
        <v>352</v>
      </c>
      <c r="T174" t="s">
        <v>351</v>
      </c>
      <c r="U174" t="s">
        <v>46</v>
      </c>
      <c r="V174" t="s">
        <v>9</v>
      </c>
    </row>
    <row r="175" spans="1:22">
      <c r="A175" t="s">
        <v>33850</v>
      </c>
      <c r="B175" s="2">
        <v>45522.775000000001</v>
      </c>
      <c r="C175" s="2">
        <f t="shared" si="2"/>
        <v>45516</v>
      </c>
      <c r="D175" t="s">
        <v>1782</v>
      </c>
      <c r="E175" t="s">
        <v>7667</v>
      </c>
      <c r="F175" t="s">
        <v>83</v>
      </c>
      <c r="G175" t="s">
        <v>91</v>
      </c>
      <c r="H175" t="s">
        <v>40</v>
      </c>
      <c r="I175">
        <v>3</v>
      </c>
      <c r="J175">
        <v>1294.92</v>
      </c>
      <c r="K175">
        <v>1034.77</v>
      </c>
      <c r="L175">
        <v>3884.76</v>
      </c>
      <c r="M175">
        <v>3104.31</v>
      </c>
      <c r="N175" t="s">
        <v>33849</v>
      </c>
      <c r="O175" t="s">
        <v>33848</v>
      </c>
      <c r="P175" t="s">
        <v>49</v>
      </c>
      <c r="Q175">
        <v>12.916499999999999</v>
      </c>
      <c r="R175">
        <v>79.132499999999993</v>
      </c>
      <c r="S175" t="s">
        <v>59</v>
      </c>
      <c r="T175" t="s">
        <v>58</v>
      </c>
      <c r="U175" t="s">
        <v>57</v>
      </c>
      <c r="V175" t="s">
        <v>22</v>
      </c>
    </row>
    <row r="176" spans="1:22">
      <c r="A176" t="s">
        <v>33847</v>
      </c>
      <c r="B176" s="2">
        <v>45535.758333333331</v>
      </c>
      <c r="C176" s="2">
        <f t="shared" si="2"/>
        <v>45530</v>
      </c>
      <c r="D176" t="s">
        <v>1777</v>
      </c>
      <c r="E176" t="s">
        <v>26058</v>
      </c>
      <c r="F176" t="s">
        <v>83</v>
      </c>
      <c r="G176" t="s">
        <v>30</v>
      </c>
      <c r="H176" t="s">
        <v>40</v>
      </c>
      <c r="I176">
        <v>2</v>
      </c>
      <c r="J176">
        <v>1441.64</v>
      </c>
      <c r="K176">
        <v>935.05</v>
      </c>
      <c r="L176">
        <v>2883.28</v>
      </c>
      <c r="M176">
        <v>1870.1</v>
      </c>
      <c r="N176" t="s">
        <v>33846</v>
      </c>
      <c r="O176" t="s">
        <v>33845</v>
      </c>
      <c r="P176" t="s">
        <v>49</v>
      </c>
      <c r="Q176">
        <v>12.916499999999999</v>
      </c>
      <c r="R176">
        <v>79.132499999999993</v>
      </c>
      <c r="S176" t="s">
        <v>79</v>
      </c>
      <c r="T176" t="s">
        <v>78</v>
      </c>
      <c r="U176" t="s">
        <v>77</v>
      </c>
      <c r="V176" t="s">
        <v>22</v>
      </c>
    </row>
    <row r="177" spans="1:22">
      <c r="A177" t="s">
        <v>33844</v>
      </c>
      <c r="B177" s="2">
        <v>45473.872916666667</v>
      </c>
      <c r="C177" s="2">
        <f t="shared" si="2"/>
        <v>45467</v>
      </c>
      <c r="D177" t="s">
        <v>1772</v>
      </c>
      <c r="E177" t="s">
        <v>16357</v>
      </c>
      <c r="F177" t="s">
        <v>201</v>
      </c>
      <c r="G177" t="s">
        <v>91</v>
      </c>
      <c r="H177" t="s">
        <v>52</v>
      </c>
      <c r="I177">
        <v>1</v>
      </c>
      <c r="J177">
        <v>968.76</v>
      </c>
      <c r="K177">
        <v>805.3</v>
      </c>
      <c r="L177">
        <v>968.76</v>
      </c>
      <c r="M177">
        <v>805.3</v>
      </c>
      <c r="N177" t="s">
        <v>33843</v>
      </c>
      <c r="O177" t="s">
        <v>33842</v>
      </c>
      <c r="P177" t="s">
        <v>112</v>
      </c>
      <c r="Q177">
        <v>13.082700000000001</v>
      </c>
      <c r="R177">
        <v>80.270700000000005</v>
      </c>
      <c r="S177" t="s">
        <v>25</v>
      </c>
      <c r="T177" t="s">
        <v>24</v>
      </c>
      <c r="U177" t="s">
        <v>46</v>
      </c>
      <c r="V177" t="s">
        <v>45</v>
      </c>
    </row>
    <row r="178" spans="1:22">
      <c r="A178" t="s">
        <v>33841</v>
      </c>
      <c r="B178" s="2">
        <v>44996.446527777778</v>
      </c>
      <c r="C178" s="2">
        <f t="shared" si="2"/>
        <v>44991</v>
      </c>
      <c r="D178" t="s">
        <v>1767</v>
      </c>
      <c r="E178" t="s">
        <v>21277</v>
      </c>
      <c r="F178" t="s">
        <v>73</v>
      </c>
      <c r="G178" t="s">
        <v>91</v>
      </c>
      <c r="H178" t="s">
        <v>52</v>
      </c>
      <c r="I178">
        <v>1</v>
      </c>
      <c r="J178">
        <v>1821.33</v>
      </c>
      <c r="K178">
        <v>1419.7</v>
      </c>
      <c r="L178">
        <v>1821.33</v>
      </c>
      <c r="M178">
        <v>1419.7</v>
      </c>
      <c r="N178" t="s">
        <v>33840</v>
      </c>
      <c r="O178" t="s">
        <v>33839</v>
      </c>
      <c r="P178" t="s">
        <v>121</v>
      </c>
      <c r="Q178">
        <v>9.9252000000000002</v>
      </c>
      <c r="R178">
        <v>78.119799999999998</v>
      </c>
      <c r="S178" t="s">
        <v>269</v>
      </c>
      <c r="T178" t="s">
        <v>268</v>
      </c>
      <c r="U178" t="s">
        <v>46</v>
      </c>
      <c r="V178" t="s">
        <v>9</v>
      </c>
    </row>
    <row r="179" spans="1:22">
      <c r="A179" t="s">
        <v>33838</v>
      </c>
      <c r="B179" s="2">
        <v>45225.419444444444</v>
      </c>
      <c r="C179" s="2">
        <f t="shared" si="2"/>
        <v>45222</v>
      </c>
      <c r="D179" t="s">
        <v>1762</v>
      </c>
      <c r="E179" t="s">
        <v>7652</v>
      </c>
      <c r="F179" t="s">
        <v>83</v>
      </c>
      <c r="G179" t="s">
        <v>17</v>
      </c>
      <c r="H179" t="s">
        <v>71</v>
      </c>
      <c r="I179">
        <v>2</v>
      </c>
      <c r="J179">
        <v>1797.8</v>
      </c>
      <c r="K179">
        <v>1225.46</v>
      </c>
      <c r="L179">
        <v>3595.6</v>
      </c>
      <c r="M179">
        <v>2450.92</v>
      </c>
      <c r="N179" t="s">
        <v>33837</v>
      </c>
      <c r="O179" t="s">
        <v>33836</v>
      </c>
      <c r="P179" t="s">
        <v>121</v>
      </c>
      <c r="Q179">
        <v>9.9252000000000002</v>
      </c>
      <c r="R179">
        <v>78.119799999999998</v>
      </c>
      <c r="S179" t="s">
        <v>206</v>
      </c>
      <c r="T179" t="s">
        <v>205</v>
      </c>
      <c r="U179" t="s">
        <v>10</v>
      </c>
      <c r="V179" t="s">
        <v>9</v>
      </c>
    </row>
    <row r="180" spans="1:22">
      <c r="A180" t="s">
        <v>33835</v>
      </c>
      <c r="B180" s="2">
        <v>45310.586805555555</v>
      </c>
      <c r="C180" s="2">
        <f t="shared" si="2"/>
        <v>45306</v>
      </c>
      <c r="D180" t="s">
        <v>1757</v>
      </c>
      <c r="E180" t="s">
        <v>18011</v>
      </c>
      <c r="F180" t="s">
        <v>136</v>
      </c>
      <c r="G180" t="s">
        <v>53</v>
      </c>
      <c r="H180" t="s">
        <v>63</v>
      </c>
      <c r="I180">
        <v>1</v>
      </c>
      <c r="J180">
        <v>2412.83</v>
      </c>
      <c r="K180">
        <v>2019.55</v>
      </c>
      <c r="L180">
        <v>2412.83</v>
      </c>
      <c r="M180">
        <v>2019.55</v>
      </c>
      <c r="N180" t="s">
        <v>33834</v>
      </c>
      <c r="O180" t="s">
        <v>33833</v>
      </c>
      <c r="P180" t="s">
        <v>60</v>
      </c>
      <c r="Q180">
        <v>8.7139000000000006</v>
      </c>
      <c r="R180">
        <v>77.756699999999995</v>
      </c>
      <c r="S180" t="s">
        <v>333</v>
      </c>
      <c r="T180" t="s">
        <v>332</v>
      </c>
      <c r="U180" t="s">
        <v>46</v>
      </c>
      <c r="V180" t="s">
        <v>45</v>
      </c>
    </row>
    <row r="181" spans="1:22">
      <c r="A181" t="s">
        <v>33832</v>
      </c>
      <c r="B181" s="2">
        <v>45375.670138888891</v>
      </c>
      <c r="C181" s="2">
        <f t="shared" si="2"/>
        <v>45369</v>
      </c>
      <c r="D181" t="s">
        <v>1752</v>
      </c>
      <c r="E181" t="s">
        <v>33831</v>
      </c>
      <c r="F181" t="s">
        <v>136</v>
      </c>
      <c r="G181" t="s">
        <v>30</v>
      </c>
      <c r="H181" t="s">
        <v>63</v>
      </c>
      <c r="I181">
        <v>1</v>
      </c>
      <c r="J181">
        <v>1884.12</v>
      </c>
      <c r="K181">
        <v>1586.37</v>
      </c>
      <c r="L181">
        <v>1884.12</v>
      </c>
      <c r="M181">
        <v>1586.37</v>
      </c>
      <c r="N181" t="s">
        <v>33830</v>
      </c>
      <c r="O181" t="s">
        <v>33829</v>
      </c>
      <c r="P181" t="s">
        <v>60</v>
      </c>
      <c r="Q181">
        <v>8.7139000000000006</v>
      </c>
      <c r="R181">
        <v>77.756699999999995</v>
      </c>
      <c r="S181" t="s">
        <v>283</v>
      </c>
      <c r="T181" t="s">
        <v>282</v>
      </c>
      <c r="U181" t="s">
        <v>77</v>
      </c>
      <c r="V181" t="s">
        <v>45</v>
      </c>
    </row>
    <row r="182" spans="1:22">
      <c r="A182" t="s">
        <v>33828</v>
      </c>
      <c r="B182" s="2">
        <v>45355.784722222219</v>
      </c>
      <c r="C182" s="2">
        <f t="shared" si="2"/>
        <v>45355</v>
      </c>
      <c r="D182" t="s">
        <v>1747</v>
      </c>
      <c r="E182" t="s">
        <v>9441</v>
      </c>
      <c r="F182" t="s">
        <v>166</v>
      </c>
      <c r="G182" t="s">
        <v>53</v>
      </c>
      <c r="H182" t="s">
        <v>63</v>
      </c>
      <c r="I182">
        <v>1</v>
      </c>
      <c r="J182">
        <v>2277.7399999999998</v>
      </c>
      <c r="K182">
        <v>1808.52</v>
      </c>
      <c r="L182">
        <v>2277.7399999999998</v>
      </c>
      <c r="M182">
        <v>1808.52</v>
      </c>
      <c r="N182" t="s">
        <v>33827</v>
      </c>
      <c r="O182" t="s">
        <v>33826</v>
      </c>
      <c r="P182" t="s">
        <v>26</v>
      </c>
      <c r="Q182">
        <v>11.0168</v>
      </c>
      <c r="R182">
        <v>76.955799999999996</v>
      </c>
      <c r="S182" t="s">
        <v>486</v>
      </c>
      <c r="T182" t="s">
        <v>485</v>
      </c>
      <c r="U182" t="s">
        <v>10</v>
      </c>
      <c r="V182" t="s">
        <v>9</v>
      </c>
    </row>
    <row r="183" spans="1:22">
      <c r="A183" t="s">
        <v>33825</v>
      </c>
      <c r="B183" s="2">
        <v>45377.444444444445</v>
      </c>
      <c r="C183" s="2">
        <f t="shared" si="2"/>
        <v>45376</v>
      </c>
      <c r="D183" t="s">
        <v>1742</v>
      </c>
      <c r="E183" t="s">
        <v>7638</v>
      </c>
      <c r="F183" t="s">
        <v>64</v>
      </c>
      <c r="G183" t="s">
        <v>41</v>
      </c>
      <c r="H183" t="s">
        <v>29</v>
      </c>
      <c r="I183">
        <v>1</v>
      </c>
      <c r="J183">
        <v>1553.01</v>
      </c>
      <c r="K183">
        <v>1397.41</v>
      </c>
      <c r="L183">
        <v>1553.01</v>
      </c>
      <c r="M183">
        <v>1397.41</v>
      </c>
      <c r="N183" t="s">
        <v>33824</v>
      </c>
      <c r="O183" t="s">
        <v>33823</v>
      </c>
      <c r="P183" t="s">
        <v>60</v>
      </c>
      <c r="Q183">
        <v>8.7139000000000006</v>
      </c>
      <c r="R183">
        <v>77.756699999999995</v>
      </c>
      <c r="S183" t="s">
        <v>784</v>
      </c>
      <c r="T183" t="s">
        <v>783</v>
      </c>
      <c r="U183" t="s">
        <v>23</v>
      </c>
      <c r="V183" t="s">
        <v>9</v>
      </c>
    </row>
    <row r="184" spans="1:22">
      <c r="A184" t="s">
        <v>33822</v>
      </c>
      <c r="B184" s="2">
        <v>45288.637499999997</v>
      </c>
      <c r="C184" s="2">
        <f t="shared" si="2"/>
        <v>45285</v>
      </c>
      <c r="D184" t="s">
        <v>1737</v>
      </c>
      <c r="E184" t="s">
        <v>27609</v>
      </c>
      <c r="F184" t="s">
        <v>64</v>
      </c>
      <c r="G184" t="s">
        <v>91</v>
      </c>
      <c r="H184" t="s">
        <v>16</v>
      </c>
      <c r="I184">
        <v>4</v>
      </c>
      <c r="J184">
        <v>1804.07</v>
      </c>
      <c r="K184">
        <v>1243.3699999999999</v>
      </c>
      <c r="L184">
        <v>7216.28</v>
      </c>
      <c r="M184">
        <v>4973.4799999999996</v>
      </c>
      <c r="N184" t="s">
        <v>33821</v>
      </c>
      <c r="O184" t="s">
        <v>33820</v>
      </c>
      <c r="P184" t="s">
        <v>37</v>
      </c>
      <c r="Q184">
        <v>10.7905</v>
      </c>
      <c r="R184">
        <v>78.704700000000003</v>
      </c>
      <c r="S184" t="s">
        <v>276</v>
      </c>
      <c r="T184" t="s">
        <v>275</v>
      </c>
      <c r="U184" t="s">
        <v>77</v>
      </c>
      <c r="V184" t="s">
        <v>45</v>
      </c>
    </row>
    <row r="185" spans="1:22">
      <c r="A185" t="s">
        <v>33819</v>
      </c>
      <c r="B185" s="2">
        <v>45527.913888888892</v>
      </c>
      <c r="C185" s="2">
        <f t="shared" si="2"/>
        <v>45523</v>
      </c>
      <c r="D185" t="s">
        <v>1732</v>
      </c>
      <c r="E185" t="s">
        <v>11219</v>
      </c>
      <c r="F185" t="s">
        <v>18</v>
      </c>
      <c r="G185" t="s">
        <v>41</v>
      </c>
      <c r="H185" t="s">
        <v>63</v>
      </c>
      <c r="I185">
        <v>1</v>
      </c>
      <c r="J185">
        <v>1913.65</v>
      </c>
      <c r="K185">
        <v>1179.7</v>
      </c>
      <c r="L185">
        <v>1913.65</v>
      </c>
      <c r="M185">
        <v>1179.7</v>
      </c>
      <c r="N185" t="s">
        <v>33818</v>
      </c>
      <c r="O185" t="s">
        <v>33817</v>
      </c>
      <c r="P185" t="s">
        <v>121</v>
      </c>
      <c r="Q185">
        <v>9.9252000000000002</v>
      </c>
      <c r="R185">
        <v>78.119799999999998</v>
      </c>
      <c r="S185" t="s">
        <v>120</v>
      </c>
      <c r="T185" t="s">
        <v>119</v>
      </c>
      <c r="U185" t="s">
        <v>57</v>
      </c>
      <c r="V185" t="s">
        <v>22</v>
      </c>
    </row>
    <row r="186" spans="1:22">
      <c r="A186" t="s">
        <v>33816</v>
      </c>
      <c r="B186" s="2">
        <v>45222.693055555559</v>
      </c>
      <c r="C186" s="2">
        <f t="shared" si="2"/>
        <v>45222</v>
      </c>
      <c r="D186" t="s">
        <v>1727</v>
      </c>
      <c r="E186" t="s">
        <v>9427</v>
      </c>
      <c r="F186" t="s">
        <v>31</v>
      </c>
      <c r="G186" t="s">
        <v>106</v>
      </c>
      <c r="H186" t="s">
        <v>29</v>
      </c>
      <c r="I186">
        <v>3</v>
      </c>
      <c r="J186">
        <v>1571.42</v>
      </c>
      <c r="K186">
        <v>1051.28</v>
      </c>
      <c r="L186">
        <v>4714.26</v>
      </c>
      <c r="M186">
        <v>3153.84</v>
      </c>
      <c r="N186" t="s">
        <v>33815</v>
      </c>
      <c r="O186" t="s">
        <v>33814</v>
      </c>
      <c r="P186" t="s">
        <v>112</v>
      </c>
      <c r="Q186">
        <v>13.082700000000001</v>
      </c>
      <c r="R186">
        <v>80.270700000000005</v>
      </c>
      <c r="S186" t="s">
        <v>120</v>
      </c>
      <c r="T186" t="s">
        <v>119</v>
      </c>
      <c r="U186" t="s">
        <v>10</v>
      </c>
      <c r="V186" t="s">
        <v>9</v>
      </c>
    </row>
    <row r="187" spans="1:22">
      <c r="A187" t="s">
        <v>33813</v>
      </c>
      <c r="B187" s="2">
        <v>45005.445138888892</v>
      </c>
      <c r="C187" s="2">
        <f t="shared" si="2"/>
        <v>45005</v>
      </c>
      <c r="D187" t="s">
        <v>1722</v>
      </c>
      <c r="E187" t="s">
        <v>5770</v>
      </c>
      <c r="F187" t="s">
        <v>83</v>
      </c>
      <c r="G187" t="s">
        <v>30</v>
      </c>
      <c r="H187" t="s">
        <v>16</v>
      </c>
      <c r="I187">
        <v>1</v>
      </c>
      <c r="J187">
        <v>1866.96</v>
      </c>
      <c r="K187">
        <v>1156.78</v>
      </c>
      <c r="L187">
        <v>1866.96</v>
      </c>
      <c r="M187">
        <v>1156.78</v>
      </c>
      <c r="N187" t="s">
        <v>33812</v>
      </c>
      <c r="O187" t="s">
        <v>33811</v>
      </c>
      <c r="P187" t="s">
        <v>112</v>
      </c>
      <c r="Q187">
        <v>13.082700000000001</v>
      </c>
      <c r="R187">
        <v>80.270700000000005</v>
      </c>
      <c r="S187" t="s">
        <v>103</v>
      </c>
      <c r="T187" t="s">
        <v>102</v>
      </c>
      <c r="U187" t="s">
        <v>77</v>
      </c>
      <c r="V187" t="s">
        <v>9</v>
      </c>
    </row>
    <row r="188" spans="1:22">
      <c r="A188" t="s">
        <v>33810</v>
      </c>
      <c r="B188" s="2">
        <v>45131.699305555558</v>
      </c>
      <c r="C188" s="2">
        <f t="shared" si="2"/>
        <v>45131</v>
      </c>
      <c r="D188" t="s">
        <v>1717</v>
      </c>
      <c r="E188" t="s">
        <v>3863</v>
      </c>
      <c r="F188" t="s">
        <v>166</v>
      </c>
      <c r="G188" t="s">
        <v>106</v>
      </c>
      <c r="H188" t="s">
        <v>40</v>
      </c>
      <c r="I188">
        <v>1</v>
      </c>
      <c r="J188">
        <v>1897.07</v>
      </c>
      <c r="K188">
        <v>1434.28</v>
      </c>
      <c r="L188">
        <v>1897.07</v>
      </c>
      <c r="M188">
        <v>1434.28</v>
      </c>
      <c r="N188" t="s">
        <v>33809</v>
      </c>
      <c r="O188" t="s">
        <v>33808</v>
      </c>
      <c r="P188" t="s">
        <v>26</v>
      </c>
      <c r="Q188">
        <v>11.0168</v>
      </c>
      <c r="R188">
        <v>76.955799999999996</v>
      </c>
      <c r="S188" t="s">
        <v>530</v>
      </c>
      <c r="T188" t="s">
        <v>529</v>
      </c>
      <c r="U188" t="s">
        <v>10</v>
      </c>
      <c r="V188" t="s">
        <v>45</v>
      </c>
    </row>
    <row r="189" spans="1:22">
      <c r="A189" t="s">
        <v>33807</v>
      </c>
      <c r="B189" s="2">
        <v>45204.850694444445</v>
      </c>
      <c r="C189" s="2">
        <f t="shared" si="2"/>
        <v>45201</v>
      </c>
      <c r="D189" t="s">
        <v>1712</v>
      </c>
      <c r="E189" t="s">
        <v>1711</v>
      </c>
      <c r="F189" t="s">
        <v>136</v>
      </c>
      <c r="G189" t="s">
        <v>72</v>
      </c>
      <c r="H189" t="s">
        <v>63</v>
      </c>
      <c r="I189">
        <v>1</v>
      </c>
      <c r="J189">
        <v>2201.23</v>
      </c>
      <c r="K189">
        <v>1334.78</v>
      </c>
      <c r="L189">
        <v>2201.23</v>
      </c>
      <c r="M189">
        <v>1334.78</v>
      </c>
      <c r="N189" t="s">
        <v>33806</v>
      </c>
      <c r="O189" t="s">
        <v>33805</v>
      </c>
      <c r="P189" t="s">
        <v>26</v>
      </c>
      <c r="Q189">
        <v>11.0168</v>
      </c>
      <c r="R189">
        <v>76.955799999999996</v>
      </c>
      <c r="S189" t="s">
        <v>12</v>
      </c>
      <c r="T189" t="s">
        <v>11</v>
      </c>
      <c r="U189" t="s">
        <v>57</v>
      </c>
      <c r="V189" t="s">
        <v>9</v>
      </c>
    </row>
    <row r="190" spans="1:22">
      <c r="A190" t="s">
        <v>33804</v>
      </c>
      <c r="B190" s="2">
        <v>45495.705555555556</v>
      </c>
      <c r="C190" s="2">
        <f t="shared" si="2"/>
        <v>45495</v>
      </c>
      <c r="D190" t="s">
        <v>1707</v>
      </c>
      <c r="E190" t="s">
        <v>1706</v>
      </c>
      <c r="F190" t="s">
        <v>64</v>
      </c>
      <c r="G190" t="s">
        <v>41</v>
      </c>
      <c r="H190" t="s">
        <v>40</v>
      </c>
      <c r="I190">
        <v>1</v>
      </c>
      <c r="J190">
        <v>361.07</v>
      </c>
      <c r="K190">
        <v>217.67</v>
      </c>
      <c r="L190">
        <v>361.07</v>
      </c>
      <c r="M190">
        <v>217.67</v>
      </c>
      <c r="N190" t="s">
        <v>33803</v>
      </c>
      <c r="O190" t="s">
        <v>33802</v>
      </c>
      <c r="P190" t="s">
        <v>13</v>
      </c>
      <c r="Q190">
        <v>11.664300000000001</v>
      </c>
      <c r="R190">
        <v>78.146000000000001</v>
      </c>
      <c r="S190" t="s">
        <v>486</v>
      </c>
      <c r="T190" t="s">
        <v>485</v>
      </c>
      <c r="U190" t="s">
        <v>10</v>
      </c>
      <c r="V190" t="s">
        <v>212</v>
      </c>
    </row>
    <row r="191" spans="1:22">
      <c r="A191" t="s">
        <v>33801</v>
      </c>
      <c r="B191" s="2">
        <v>44961.459722222222</v>
      </c>
      <c r="C191" s="2">
        <f t="shared" si="2"/>
        <v>44956</v>
      </c>
      <c r="D191" t="s">
        <v>1702</v>
      </c>
      <c r="E191" t="s">
        <v>32257</v>
      </c>
      <c r="F191" t="s">
        <v>166</v>
      </c>
      <c r="G191" t="s">
        <v>72</v>
      </c>
      <c r="H191" t="s">
        <v>71</v>
      </c>
      <c r="I191">
        <v>2</v>
      </c>
      <c r="J191">
        <v>1643.26</v>
      </c>
      <c r="K191">
        <v>1416.66</v>
      </c>
      <c r="L191">
        <v>3286.52</v>
      </c>
      <c r="M191">
        <v>2833.32</v>
      </c>
      <c r="N191" t="s">
        <v>33800</v>
      </c>
      <c r="O191" t="s">
        <v>33799</v>
      </c>
      <c r="P191" t="s">
        <v>26</v>
      </c>
      <c r="Q191">
        <v>11.0168</v>
      </c>
      <c r="R191">
        <v>76.955799999999996</v>
      </c>
      <c r="S191" t="s">
        <v>146</v>
      </c>
      <c r="T191" t="s">
        <v>145</v>
      </c>
      <c r="U191" t="s">
        <v>46</v>
      </c>
      <c r="V191" t="s">
        <v>9</v>
      </c>
    </row>
    <row r="192" spans="1:22">
      <c r="A192" t="s">
        <v>33798</v>
      </c>
      <c r="B192" s="2">
        <v>45566.809027777781</v>
      </c>
      <c r="C192" s="2">
        <f t="shared" si="2"/>
        <v>45565</v>
      </c>
      <c r="D192" t="s">
        <v>1697</v>
      </c>
      <c r="E192" t="s">
        <v>14617</v>
      </c>
      <c r="F192" t="s">
        <v>73</v>
      </c>
      <c r="G192" t="s">
        <v>91</v>
      </c>
      <c r="H192" t="s">
        <v>63</v>
      </c>
      <c r="I192">
        <v>4</v>
      </c>
      <c r="J192">
        <v>1401.79</v>
      </c>
      <c r="K192">
        <v>1149.02</v>
      </c>
      <c r="L192">
        <v>5607.16</v>
      </c>
      <c r="M192">
        <v>4596.08</v>
      </c>
      <c r="N192" t="s">
        <v>33797</v>
      </c>
      <c r="O192" t="s">
        <v>33796</v>
      </c>
      <c r="P192" t="s">
        <v>121</v>
      </c>
      <c r="Q192">
        <v>9.9252000000000002</v>
      </c>
      <c r="R192">
        <v>78.119799999999998</v>
      </c>
      <c r="S192" t="s">
        <v>364</v>
      </c>
      <c r="T192" t="s">
        <v>363</v>
      </c>
      <c r="U192" t="s">
        <v>23</v>
      </c>
      <c r="V192" t="s">
        <v>22</v>
      </c>
    </row>
    <row r="193" spans="1:22">
      <c r="A193" t="s">
        <v>33795</v>
      </c>
      <c r="B193" s="2">
        <v>44929.636805555558</v>
      </c>
      <c r="C193" s="2">
        <f t="shared" si="2"/>
        <v>44928</v>
      </c>
      <c r="D193" t="s">
        <v>1692</v>
      </c>
      <c r="E193" t="s">
        <v>19607</v>
      </c>
      <c r="F193" t="s">
        <v>31</v>
      </c>
      <c r="G193" t="s">
        <v>17</v>
      </c>
      <c r="H193" t="s">
        <v>40</v>
      </c>
      <c r="I193">
        <v>1</v>
      </c>
      <c r="J193">
        <v>881.51</v>
      </c>
      <c r="K193">
        <v>590.67999999999995</v>
      </c>
      <c r="L193">
        <v>881.51</v>
      </c>
      <c r="M193">
        <v>590.67999999999995</v>
      </c>
      <c r="N193" t="s">
        <v>33794</v>
      </c>
      <c r="O193" t="s">
        <v>33793</v>
      </c>
      <c r="P193" t="s">
        <v>68</v>
      </c>
      <c r="Q193">
        <v>11.34</v>
      </c>
      <c r="R193">
        <v>77.717200000000005</v>
      </c>
      <c r="S193" t="s">
        <v>111</v>
      </c>
      <c r="T193" t="s">
        <v>110</v>
      </c>
      <c r="U193" t="s">
        <v>57</v>
      </c>
      <c r="V193" t="s">
        <v>9</v>
      </c>
    </row>
    <row r="194" spans="1:22">
      <c r="A194" t="s">
        <v>33792</v>
      </c>
      <c r="B194" s="2">
        <v>44954.457638888889</v>
      </c>
      <c r="C194" s="2">
        <f t="shared" si="2"/>
        <v>44949</v>
      </c>
      <c r="D194" t="s">
        <v>1687</v>
      </c>
      <c r="E194" t="s">
        <v>11187</v>
      </c>
      <c r="F194" t="s">
        <v>31</v>
      </c>
      <c r="G194" t="s">
        <v>72</v>
      </c>
      <c r="H194" t="s">
        <v>16</v>
      </c>
      <c r="I194">
        <v>1</v>
      </c>
      <c r="J194">
        <v>451.78</v>
      </c>
      <c r="K194">
        <v>324.14999999999998</v>
      </c>
      <c r="L194">
        <v>451.78</v>
      </c>
      <c r="M194">
        <v>324.14999999999998</v>
      </c>
      <c r="N194" t="s">
        <v>33791</v>
      </c>
      <c r="O194" t="s">
        <v>33790</v>
      </c>
      <c r="P194" t="s">
        <v>68</v>
      </c>
      <c r="Q194">
        <v>11.34</v>
      </c>
      <c r="R194">
        <v>77.717200000000005</v>
      </c>
      <c r="S194" t="s">
        <v>319</v>
      </c>
      <c r="T194" t="s">
        <v>318</v>
      </c>
      <c r="U194" t="s">
        <v>10</v>
      </c>
      <c r="V194" t="s">
        <v>45</v>
      </c>
    </row>
    <row r="195" spans="1:22">
      <c r="A195" t="s">
        <v>33789</v>
      </c>
      <c r="B195" s="2">
        <v>45007.907638888886</v>
      </c>
      <c r="C195" s="2">
        <f t="shared" ref="C195:C258" si="3">INT(B195) - WEEKDAY(INT(B195), 2) + 1</f>
        <v>45005</v>
      </c>
      <c r="D195" t="s">
        <v>1682</v>
      </c>
      <c r="E195" t="s">
        <v>1681</v>
      </c>
      <c r="F195" t="s">
        <v>64</v>
      </c>
      <c r="G195" t="s">
        <v>53</v>
      </c>
      <c r="H195" t="s">
        <v>71</v>
      </c>
      <c r="I195">
        <v>2</v>
      </c>
      <c r="J195">
        <v>405.65</v>
      </c>
      <c r="K195">
        <v>294.20999999999998</v>
      </c>
      <c r="L195">
        <v>811.3</v>
      </c>
      <c r="M195">
        <v>588.41999999999996</v>
      </c>
      <c r="N195" t="s">
        <v>33788</v>
      </c>
      <c r="O195" t="s">
        <v>33787</v>
      </c>
      <c r="P195" t="s">
        <v>37</v>
      </c>
      <c r="Q195">
        <v>10.7905</v>
      </c>
      <c r="R195">
        <v>78.704700000000003</v>
      </c>
      <c r="S195" t="s">
        <v>206</v>
      </c>
      <c r="T195" t="s">
        <v>205</v>
      </c>
      <c r="U195" t="s">
        <v>77</v>
      </c>
      <c r="V195" t="s">
        <v>9</v>
      </c>
    </row>
    <row r="196" spans="1:22">
      <c r="A196" t="s">
        <v>33786</v>
      </c>
      <c r="B196" s="2">
        <v>45498.894444444442</v>
      </c>
      <c r="C196" s="2">
        <f t="shared" si="3"/>
        <v>45495</v>
      </c>
      <c r="D196" t="s">
        <v>1677</v>
      </c>
      <c r="E196" t="s">
        <v>17958</v>
      </c>
      <c r="F196" t="s">
        <v>136</v>
      </c>
      <c r="G196" t="s">
        <v>53</v>
      </c>
      <c r="H196" t="s">
        <v>71</v>
      </c>
      <c r="I196">
        <v>2</v>
      </c>
      <c r="J196">
        <v>2475.13</v>
      </c>
      <c r="K196">
        <v>2037.05</v>
      </c>
      <c r="L196">
        <v>4950.26</v>
      </c>
      <c r="M196">
        <v>4074.1</v>
      </c>
      <c r="N196" t="s">
        <v>33785</v>
      </c>
      <c r="O196" t="s">
        <v>33784</v>
      </c>
      <c r="P196" t="s">
        <v>26</v>
      </c>
      <c r="Q196">
        <v>11.0168</v>
      </c>
      <c r="R196">
        <v>76.955799999999996</v>
      </c>
      <c r="S196" t="s">
        <v>214</v>
      </c>
      <c r="T196" t="s">
        <v>213</v>
      </c>
      <c r="U196" t="s">
        <v>46</v>
      </c>
      <c r="V196" t="s">
        <v>212</v>
      </c>
    </row>
    <row r="197" spans="1:22">
      <c r="A197" t="s">
        <v>33783</v>
      </c>
      <c r="B197" s="2">
        <v>44969.618055555555</v>
      </c>
      <c r="C197" s="2">
        <f t="shared" si="3"/>
        <v>44963</v>
      </c>
      <c r="D197" t="s">
        <v>1672</v>
      </c>
      <c r="E197" t="s">
        <v>25989</v>
      </c>
      <c r="F197" t="s">
        <v>83</v>
      </c>
      <c r="G197" t="s">
        <v>82</v>
      </c>
      <c r="H197" t="s">
        <v>63</v>
      </c>
      <c r="I197">
        <v>3</v>
      </c>
      <c r="J197">
        <v>1597.79</v>
      </c>
      <c r="K197">
        <v>1204.42</v>
      </c>
      <c r="L197">
        <v>4793.37</v>
      </c>
      <c r="M197">
        <v>3613.26</v>
      </c>
      <c r="N197" t="s">
        <v>33782</v>
      </c>
      <c r="O197" t="s">
        <v>33781</v>
      </c>
      <c r="P197" t="s">
        <v>49</v>
      </c>
      <c r="Q197">
        <v>12.916499999999999</v>
      </c>
      <c r="R197">
        <v>79.132499999999993</v>
      </c>
      <c r="S197" t="s">
        <v>364</v>
      </c>
      <c r="T197" t="s">
        <v>363</v>
      </c>
      <c r="U197" t="s">
        <v>10</v>
      </c>
      <c r="V197" t="s">
        <v>9</v>
      </c>
    </row>
    <row r="198" spans="1:22">
      <c r="A198" t="s">
        <v>33780</v>
      </c>
      <c r="B198" s="2">
        <v>45076.509027777778</v>
      </c>
      <c r="C198" s="2">
        <f t="shared" si="3"/>
        <v>45075</v>
      </c>
      <c r="D198" t="s">
        <v>1667</v>
      </c>
      <c r="E198" t="s">
        <v>30677</v>
      </c>
      <c r="F198" t="s">
        <v>73</v>
      </c>
      <c r="G198" t="s">
        <v>91</v>
      </c>
      <c r="H198" t="s">
        <v>71</v>
      </c>
      <c r="I198">
        <v>1</v>
      </c>
      <c r="J198">
        <v>2401.7199999999998</v>
      </c>
      <c r="K198">
        <v>2036.33</v>
      </c>
      <c r="L198">
        <v>2401.7199999999998</v>
      </c>
      <c r="M198">
        <v>2036.33</v>
      </c>
      <c r="N198" t="s">
        <v>33779</v>
      </c>
      <c r="O198" t="s">
        <v>33778</v>
      </c>
      <c r="P198" t="s">
        <v>60</v>
      </c>
      <c r="Q198">
        <v>8.7139000000000006</v>
      </c>
      <c r="R198">
        <v>77.756699999999995</v>
      </c>
      <c r="S198" t="s">
        <v>120</v>
      </c>
      <c r="T198" t="s">
        <v>119</v>
      </c>
      <c r="U198" t="s">
        <v>57</v>
      </c>
      <c r="V198" t="s">
        <v>45</v>
      </c>
    </row>
    <row r="199" spans="1:22">
      <c r="A199" t="s">
        <v>33777</v>
      </c>
      <c r="B199" s="2">
        <v>45447.716666666667</v>
      </c>
      <c r="C199" s="2">
        <f t="shared" si="3"/>
        <v>45446</v>
      </c>
      <c r="D199" t="s">
        <v>1662</v>
      </c>
      <c r="E199" t="s">
        <v>11169</v>
      </c>
      <c r="F199" t="s">
        <v>166</v>
      </c>
      <c r="G199" t="s">
        <v>17</v>
      </c>
      <c r="H199" t="s">
        <v>16</v>
      </c>
      <c r="I199">
        <v>1</v>
      </c>
      <c r="J199">
        <v>2333.83</v>
      </c>
      <c r="K199">
        <v>2096.88</v>
      </c>
      <c r="L199">
        <v>2333.83</v>
      </c>
      <c r="M199">
        <v>2096.88</v>
      </c>
      <c r="N199" t="s">
        <v>33776</v>
      </c>
      <c r="O199" t="s">
        <v>33775</v>
      </c>
      <c r="P199" t="s">
        <v>26</v>
      </c>
      <c r="Q199">
        <v>11.0168</v>
      </c>
      <c r="R199">
        <v>76.955799999999996</v>
      </c>
      <c r="S199" t="s">
        <v>206</v>
      </c>
      <c r="T199" t="s">
        <v>205</v>
      </c>
      <c r="U199" t="s">
        <v>77</v>
      </c>
      <c r="V199" t="s">
        <v>22</v>
      </c>
    </row>
    <row r="200" spans="1:22">
      <c r="A200" t="s">
        <v>33774</v>
      </c>
      <c r="B200" s="2">
        <v>45040.614583333336</v>
      </c>
      <c r="C200" s="2">
        <f t="shared" si="3"/>
        <v>45040</v>
      </c>
      <c r="D200" t="s">
        <v>1657</v>
      </c>
      <c r="E200" t="s">
        <v>25979</v>
      </c>
      <c r="F200" t="s">
        <v>201</v>
      </c>
      <c r="G200" t="s">
        <v>41</v>
      </c>
      <c r="H200" t="s">
        <v>63</v>
      </c>
      <c r="I200">
        <v>3</v>
      </c>
      <c r="J200">
        <v>2491.5700000000002</v>
      </c>
      <c r="K200">
        <v>2165.75</v>
      </c>
      <c r="L200">
        <v>7474.71</v>
      </c>
      <c r="M200">
        <v>6497.25</v>
      </c>
      <c r="N200" t="s">
        <v>33773</v>
      </c>
      <c r="O200" t="s">
        <v>33772</v>
      </c>
      <c r="P200" t="s">
        <v>13</v>
      </c>
      <c r="Q200">
        <v>11.664300000000001</v>
      </c>
      <c r="R200">
        <v>78.146000000000001</v>
      </c>
      <c r="S200" t="s">
        <v>1238</v>
      </c>
      <c r="T200" t="s">
        <v>1237</v>
      </c>
      <c r="U200" t="s">
        <v>10</v>
      </c>
      <c r="V200" t="s">
        <v>9</v>
      </c>
    </row>
    <row r="201" spans="1:22">
      <c r="A201" t="s">
        <v>33771</v>
      </c>
      <c r="B201" s="2">
        <v>45228.738888888889</v>
      </c>
      <c r="C201" s="2">
        <f t="shared" si="3"/>
        <v>45222</v>
      </c>
      <c r="D201" t="s">
        <v>1652</v>
      </c>
      <c r="E201" t="s">
        <v>7581</v>
      </c>
      <c r="F201" t="s">
        <v>64</v>
      </c>
      <c r="G201" t="s">
        <v>106</v>
      </c>
      <c r="H201" t="s">
        <v>40</v>
      </c>
      <c r="I201">
        <v>1</v>
      </c>
      <c r="J201">
        <v>1563.76</v>
      </c>
      <c r="K201">
        <v>1210.3900000000001</v>
      </c>
      <c r="L201">
        <v>1563.76</v>
      </c>
      <c r="M201">
        <v>1210.3900000000001</v>
      </c>
      <c r="N201" t="s">
        <v>33770</v>
      </c>
      <c r="O201" t="s">
        <v>33769</v>
      </c>
      <c r="P201" t="s">
        <v>37</v>
      </c>
      <c r="Q201">
        <v>10.7905</v>
      </c>
      <c r="R201">
        <v>78.704700000000003</v>
      </c>
      <c r="S201" t="s">
        <v>319</v>
      </c>
      <c r="T201" t="s">
        <v>318</v>
      </c>
      <c r="U201" t="s">
        <v>77</v>
      </c>
      <c r="V201" t="s">
        <v>22</v>
      </c>
    </row>
    <row r="202" spans="1:22">
      <c r="A202" t="s">
        <v>33768</v>
      </c>
      <c r="B202" s="2">
        <v>44986.84375</v>
      </c>
      <c r="C202" s="2">
        <f t="shared" si="3"/>
        <v>44984</v>
      </c>
      <c r="D202" t="s">
        <v>1647</v>
      </c>
      <c r="E202" t="s">
        <v>22807</v>
      </c>
      <c r="F202" t="s">
        <v>83</v>
      </c>
      <c r="G202" t="s">
        <v>91</v>
      </c>
      <c r="H202" t="s">
        <v>63</v>
      </c>
      <c r="I202">
        <v>2</v>
      </c>
      <c r="J202">
        <v>1296.3599999999999</v>
      </c>
      <c r="K202">
        <v>795.07</v>
      </c>
      <c r="L202">
        <v>2592.7199999999998</v>
      </c>
      <c r="M202">
        <v>1590.14</v>
      </c>
      <c r="N202" t="s">
        <v>33767</v>
      </c>
      <c r="O202" t="s">
        <v>33766</v>
      </c>
      <c r="P202" t="s">
        <v>37</v>
      </c>
      <c r="Q202">
        <v>10.7905</v>
      </c>
      <c r="R202">
        <v>78.704700000000003</v>
      </c>
      <c r="S202" t="s">
        <v>454</v>
      </c>
      <c r="T202" t="s">
        <v>453</v>
      </c>
      <c r="U202" t="s">
        <v>57</v>
      </c>
      <c r="V202" t="s">
        <v>22</v>
      </c>
    </row>
    <row r="203" spans="1:22">
      <c r="A203" t="s">
        <v>33765</v>
      </c>
      <c r="B203" s="2">
        <v>45480.429861111108</v>
      </c>
      <c r="C203" s="2">
        <f t="shared" si="3"/>
        <v>45474</v>
      </c>
      <c r="D203" t="s">
        <v>1642</v>
      </c>
      <c r="E203" t="s">
        <v>12884</v>
      </c>
      <c r="F203" t="s">
        <v>166</v>
      </c>
      <c r="G203" t="s">
        <v>82</v>
      </c>
      <c r="H203" t="s">
        <v>29</v>
      </c>
      <c r="I203">
        <v>1</v>
      </c>
      <c r="J203">
        <v>1466.97</v>
      </c>
      <c r="K203">
        <v>918.46</v>
      </c>
      <c r="L203">
        <v>1466.97</v>
      </c>
      <c r="M203">
        <v>918.46</v>
      </c>
      <c r="N203" t="s">
        <v>33764</v>
      </c>
      <c r="O203" t="s">
        <v>33763</v>
      </c>
      <c r="P203" t="s">
        <v>13</v>
      </c>
      <c r="Q203">
        <v>11.664300000000001</v>
      </c>
      <c r="R203">
        <v>78.146000000000001</v>
      </c>
      <c r="S203" t="s">
        <v>79</v>
      </c>
      <c r="T203" t="s">
        <v>78</v>
      </c>
      <c r="U203" t="s">
        <v>77</v>
      </c>
      <c r="V203" t="s">
        <v>9</v>
      </c>
    </row>
    <row r="204" spans="1:22">
      <c r="A204" t="s">
        <v>33762</v>
      </c>
      <c r="B204" s="2">
        <v>45192.59375</v>
      </c>
      <c r="C204" s="2">
        <f t="shared" si="3"/>
        <v>45187</v>
      </c>
      <c r="D204" t="s">
        <v>1637</v>
      </c>
      <c r="E204" t="s">
        <v>3802</v>
      </c>
      <c r="F204" t="s">
        <v>83</v>
      </c>
      <c r="G204" t="s">
        <v>115</v>
      </c>
      <c r="H204" t="s">
        <v>29</v>
      </c>
      <c r="I204">
        <v>2</v>
      </c>
      <c r="J204">
        <v>312.2</v>
      </c>
      <c r="K204">
        <v>237.2</v>
      </c>
      <c r="L204">
        <v>624.4</v>
      </c>
      <c r="M204">
        <v>474.4</v>
      </c>
      <c r="N204" t="s">
        <v>33761</v>
      </c>
      <c r="O204" t="s">
        <v>33760</v>
      </c>
      <c r="P204" t="s">
        <v>121</v>
      </c>
      <c r="Q204">
        <v>9.9252000000000002</v>
      </c>
      <c r="R204">
        <v>78.119799999999998</v>
      </c>
      <c r="S204" t="s">
        <v>88</v>
      </c>
      <c r="T204" t="s">
        <v>87</v>
      </c>
      <c r="U204" t="s">
        <v>46</v>
      </c>
      <c r="V204" t="s">
        <v>9</v>
      </c>
    </row>
    <row r="205" spans="1:22">
      <c r="A205" t="s">
        <v>33759</v>
      </c>
      <c r="B205" s="2">
        <v>45552.495138888888</v>
      </c>
      <c r="C205" s="2">
        <f t="shared" si="3"/>
        <v>45551</v>
      </c>
      <c r="D205" t="s">
        <v>1632</v>
      </c>
      <c r="E205" t="s">
        <v>1631</v>
      </c>
      <c r="F205" t="s">
        <v>73</v>
      </c>
      <c r="G205" t="s">
        <v>106</v>
      </c>
      <c r="H205" t="s">
        <v>40</v>
      </c>
      <c r="I205">
        <v>2</v>
      </c>
      <c r="J205">
        <v>2157.7800000000002</v>
      </c>
      <c r="K205">
        <v>1615.19</v>
      </c>
      <c r="L205">
        <v>4315.5600000000004</v>
      </c>
      <c r="M205">
        <v>3230.38</v>
      </c>
      <c r="N205" t="s">
        <v>33758</v>
      </c>
      <c r="O205" t="s">
        <v>33757</v>
      </c>
      <c r="P205" t="s">
        <v>112</v>
      </c>
      <c r="Q205">
        <v>13.082700000000001</v>
      </c>
      <c r="R205">
        <v>80.270700000000005</v>
      </c>
      <c r="S205" t="s">
        <v>906</v>
      </c>
      <c r="T205" t="s">
        <v>905</v>
      </c>
      <c r="U205" t="s">
        <v>57</v>
      </c>
      <c r="V205" t="s">
        <v>45</v>
      </c>
    </row>
    <row r="206" spans="1:22">
      <c r="A206" t="s">
        <v>33756</v>
      </c>
      <c r="B206" s="2">
        <v>45239.742361111108</v>
      </c>
      <c r="C206" s="2">
        <f t="shared" si="3"/>
        <v>45236</v>
      </c>
      <c r="D206" t="s">
        <v>1627</v>
      </c>
      <c r="E206" t="s">
        <v>29101</v>
      </c>
      <c r="F206" t="s">
        <v>64</v>
      </c>
      <c r="G206" t="s">
        <v>53</v>
      </c>
      <c r="H206" t="s">
        <v>71</v>
      </c>
      <c r="I206">
        <v>1</v>
      </c>
      <c r="J206">
        <v>1450.69</v>
      </c>
      <c r="K206">
        <v>1246.6500000000001</v>
      </c>
      <c r="L206">
        <v>1450.69</v>
      </c>
      <c r="M206">
        <v>1246.6500000000001</v>
      </c>
      <c r="N206" t="s">
        <v>33755</v>
      </c>
      <c r="O206" t="s">
        <v>33754</v>
      </c>
      <c r="P206" t="s">
        <v>60</v>
      </c>
      <c r="Q206">
        <v>8.7139000000000006</v>
      </c>
      <c r="R206">
        <v>77.756699999999995</v>
      </c>
      <c r="S206" t="s">
        <v>176</v>
      </c>
      <c r="T206" t="s">
        <v>175</v>
      </c>
      <c r="U206" t="s">
        <v>77</v>
      </c>
      <c r="V206" t="s">
        <v>22</v>
      </c>
    </row>
    <row r="207" spans="1:22">
      <c r="A207" t="s">
        <v>33753</v>
      </c>
      <c r="B207" s="2">
        <v>45404.702777777777</v>
      </c>
      <c r="C207" s="2">
        <f t="shared" si="3"/>
        <v>45404</v>
      </c>
      <c r="D207" t="s">
        <v>1622</v>
      </c>
      <c r="E207" t="s">
        <v>33752</v>
      </c>
      <c r="F207" t="s">
        <v>31</v>
      </c>
      <c r="G207" t="s">
        <v>115</v>
      </c>
      <c r="H207" t="s">
        <v>16</v>
      </c>
      <c r="I207">
        <v>2</v>
      </c>
      <c r="J207">
        <v>2156.34</v>
      </c>
      <c r="K207">
        <v>1854.86</v>
      </c>
      <c r="L207">
        <v>4312.68</v>
      </c>
      <c r="M207">
        <v>3709.72</v>
      </c>
      <c r="N207" t="s">
        <v>33751</v>
      </c>
      <c r="O207" t="s">
        <v>33750</v>
      </c>
      <c r="P207" t="s">
        <v>26</v>
      </c>
      <c r="Q207">
        <v>11.0168</v>
      </c>
      <c r="R207">
        <v>76.955799999999996</v>
      </c>
      <c r="S207" t="s">
        <v>133</v>
      </c>
      <c r="T207" t="s">
        <v>132</v>
      </c>
      <c r="U207" t="s">
        <v>23</v>
      </c>
      <c r="V207" t="s">
        <v>9</v>
      </c>
    </row>
    <row r="208" spans="1:22">
      <c r="A208" t="s">
        <v>33749</v>
      </c>
      <c r="B208" s="2">
        <v>45387.861805555556</v>
      </c>
      <c r="C208" s="2">
        <f t="shared" si="3"/>
        <v>45383</v>
      </c>
      <c r="D208" t="s">
        <v>1617</v>
      </c>
      <c r="E208" t="s">
        <v>33748</v>
      </c>
      <c r="F208" t="s">
        <v>18</v>
      </c>
      <c r="G208" t="s">
        <v>41</v>
      </c>
      <c r="H208" t="s">
        <v>40</v>
      </c>
      <c r="I208">
        <v>1</v>
      </c>
      <c r="J208">
        <v>443.42</v>
      </c>
      <c r="K208">
        <v>359.04</v>
      </c>
      <c r="L208">
        <v>443.42</v>
      </c>
      <c r="M208">
        <v>359.04</v>
      </c>
      <c r="N208" t="s">
        <v>33747</v>
      </c>
      <c r="O208" t="s">
        <v>33746</v>
      </c>
      <c r="P208" t="s">
        <v>13</v>
      </c>
      <c r="Q208">
        <v>11.664300000000001</v>
      </c>
      <c r="R208">
        <v>78.146000000000001</v>
      </c>
      <c r="S208" t="s">
        <v>12</v>
      </c>
      <c r="T208" t="s">
        <v>11</v>
      </c>
      <c r="U208" t="s">
        <v>46</v>
      </c>
      <c r="V208" t="s">
        <v>45</v>
      </c>
    </row>
    <row r="209" spans="1:22">
      <c r="A209" t="s">
        <v>33745</v>
      </c>
      <c r="B209" s="2">
        <v>45049.872916666667</v>
      </c>
      <c r="C209" s="2">
        <f t="shared" si="3"/>
        <v>45047</v>
      </c>
      <c r="D209" t="s">
        <v>1612</v>
      </c>
      <c r="E209" t="s">
        <v>9346</v>
      </c>
      <c r="F209" t="s">
        <v>136</v>
      </c>
      <c r="G209" t="s">
        <v>72</v>
      </c>
      <c r="H209" t="s">
        <v>71</v>
      </c>
      <c r="I209">
        <v>1</v>
      </c>
      <c r="J209">
        <v>267.27</v>
      </c>
      <c r="K209">
        <v>226.58</v>
      </c>
      <c r="L209">
        <v>267.27</v>
      </c>
      <c r="M209">
        <v>226.58</v>
      </c>
      <c r="N209" t="s">
        <v>33744</v>
      </c>
      <c r="O209" t="s">
        <v>33743</v>
      </c>
      <c r="P209" t="s">
        <v>37</v>
      </c>
      <c r="Q209">
        <v>10.7905</v>
      </c>
      <c r="R209">
        <v>78.704700000000003</v>
      </c>
      <c r="S209" t="s">
        <v>340</v>
      </c>
      <c r="T209" t="s">
        <v>339</v>
      </c>
      <c r="U209" t="s">
        <v>57</v>
      </c>
      <c r="V209" t="s">
        <v>9</v>
      </c>
    </row>
    <row r="210" spans="1:22">
      <c r="A210" t="s">
        <v>33742</v>
      </c>
      <c r="B210" s="2">
        <v>45010.613888888889</v>
      </c>
      <c r="C210" s="2">
        <f t="shared" si="3"/>
        <v>45005</v>
      </c>
      <c r="D210" t="s">
        <v>1607</v>
      </c>
      <c r="E210" t="s">
        <v>33741</v>
      </c>
      <c r="F210" t="s">
        <v>73</v>
      </c>
      <c r="G210" t="s">
        <v>115</v>
      </c>
      <c r="H210" t="s">
        <v>71</v>
      </c>
      <c r="I210">
        <v>4</v>
      </c>
      <c r="J210">
        <v>202.58</v>
      </c>
      <c r="K210">
        <v>155.35</v>
      </c>
      <c r="L210">
        <v>810.32</v>
      </c>
      <c r="M210">
        <v>621.4</v>
      </c>
      <c r="N210" t="s">
        <v>33740</v>
      </c>
      <c r="O210" t="s">
        <v>33739</v>
      </c>
      <c r="P210" t="s">
        <v>13</v>
      </c>
      <c r="Q210">
        <v>11.664300000000001</v>
      </c>
      <c r="R210">
        <v>78.146000000000001</v>
      </c>
      <c r="S210" t="s">
        <v>193</v>
      </c>
      <c r="T210" t="s">
        <v>192</v>
      </c>
      <c r="U210" t="s">
        <v>57</v>
      </c>
      <c r="V210" t="s">
        <v>45</v>
      </c>
    </row>
    <row r="211" spans="1:22">
      <c r="A211" t="s">
        <v>33738</v>
      </c>
      <c r="B211" s="2">
        <v>45418.549305555556</v>
      </c>
      <c r="C211" s="2">
        <f t="shared" si="3"/>
        <v>45418</v>
      </c>
      <c r="D211" t="s">
        <v>1602</v>
      </c>
      <c r="E211" t="s">
        <v>24365</v>
      </c>
      <c r="F211" t="s">
        <v>136</v>
      </c>
      <c r="G211" t="s">
        <v>17</v>
      </c>
      <c r="H211" t="s">
        <v>40</v>
      </c>
      <c r="I211">
        <v>2</v>
      </c>
      <c r="J211">
        <v>1618.93</v>
      </c>
      <c r="K211">
        <v>1447.9</v>
      </c>
      <c r="L211">
        <v>3237.86</v>
      </c>
      <c r="M211">
        <v>2895.8</v>
      </c>
      <c r="N211" t="s">
        <v>33737</v>
      </c>
      <c r="O211" t="s">
        <v>33736</v>
      </c>
      <c r="P211" t="s">
        <v>112</v>
      </c>
      <c r="Q211">
        <v>13.082700000000001</v>
      </c>
      <c r="R211">
        <v>80.270700000000005</v>
      </c>
      <c r="S211" t="s">
        <v>276</v>
      </c>
      <c r="T211" t="s">
        <v>275</v>
      </c>
      <c r="U211" t="s">
        <v>46</v>
      </c>
      <c r="V211" t="s">
        <v>9</v>
      </c>
    </row>
    <row r="212" spans="1:22">
      <c r="A212" t="s">
        <v>33735</v>
      </c>
      <c r="B212" s="2">
        <v>45337.568055555559</v>
      </c>
      <c r="C212" s="2">
        <f t="shared" si="3"/>
        <v>45334</v>
      </c>
      <c r="D212" t="s">
        <v>1597</v>
      </c>
      <c r="E212" t="s">
        <v>12854</v>
      </c>
      <c r="F212" t="s">
        <v>166</v>
      </c>
      <c r="G212" t="s">
        <v>41</v>
      </c>
      <c r="H212" t="s">
        <v>52</v>
      </c>
      <c r="I212">
        <v>2</v>
      </c>
      <c r="J212">
        <v>1993.64</v>
      </c>
      <c r="K212">
        <v>1260.17</v>
      </c>
      <c r="L212">
        <v>3987.28</v>
      </c>
      <c r="M212">
        <v>2520.34</v>
      </c>
      <c r="N212" t="s">
        <v>33734</v>
      </c>
      <c r="O212" t="s">
        <v>33733</v>
      </c>
      <c r="P212" t="s">
        <v>37</v>
      </c>
      <c r="Q212">
        <v>10.7905</v>
      </c>
      <c r="R212">
        <v>78.704700000000003</v>
      </c>
      <c r="S212" t="s">
        <v>250</v>
      </c>
      <c r="T212" t="s">
        <v>249</v>
      </c>
      <c r="U212" t="s">
        <v>23</v>
      </c>
      <c r="V212" t="s">
        <v>9</v>
      </c>
    </row>
    <row r="213" spans="1:22">
      <c r="A213" t="s">
        <v>33732</v>
      </c>
      <c r="B213" s="2">
        <v>45421.706250000003</v>
      </c>
      <c r="C213" s="2">
        <f t="shared" si="3"/>
        <v>45418</v>
      </c>
      <c r="D213" t="s">
        <v>1592</v>
      </c>
      <c r="E213" t="s">
        <v>9332</v>
      </c>
      <c r="F213" t="s">
        <v>31</v>
      </c>
      <c r="G213" t="s">
        <v>82</v>
      </c>
      <c r="H213" t="s">
        <v>63</v>
      </c>
      <c r="I213">
        <v>4</v>
      </c>
      <c r="J213">
        <v>1101.95</v>
      </c>
      <c r="K213">
        <v>720.51</v>
      </c>
      <c r="L213">
        <v>4407.8</v>
      </c>
      <c r="M213">
        <v>2882.04</v>
      </c>
      <c r="N213" t="s">
        <v>33731</v>
      </c>
      <c r="O213" t="s">
        <v>33730</v>
      </c>
      <c r="P213" t="s">
        <v>112</v>
      </c>
      <c r="Q213">
        <v>13.082700000000001</v>
      </c>
      <c r="R213">
        <v>80.270700000000005</v>
      </c>
      <c r="S213" t="s">
        <v>146</v>
      </c>
      <c r="T213" t="s">
        <v>145</v>
      </c>
      <c r="U213" t="s">
        <v>46</v>
      </c>
      <c r="V213" t="s">
        <v>45</v>
      </c>
    </row>
    <row r="214" spans="1:22">
      <c r="A214" t="s">
        <v>33729</v>
      </c>
      <c r="B214" s="2">
        <v>45416.798611111109</v>
      </c>
      <c r="C214" s="2">
        <f t="shared" si="3"/>
        <v>45411</v>
      </c>
      <c r="D214" t="s">
        <v>1587</v>
      </c>
      <c r="E214" t="s">
        <v>11113</v>
      </c>
      <c r="F214" t="s">
        <v>18</v>
      </c>
      <c r="G214" t="s">
        <v>106</v>
      </c>
      <c r="H214" t="s">
        <v>71</v>
      </c>
      <c r="I214">
        <v>2</v>
      </c>
      <c r="J214">
        <v>356.03</v>
      </c>
      <c r="K214">
        <v>245.76</v>
      </c>
      <c r="L214">
        <v>712.06</v>
      </c>
      <c r="M214">
        <v>491.52</v>
      </c>
      <c r="N214" t="s">
        <v>33728</v>
      </c>
      <c r="O214" t="s">
        <v>33727</v>
      </c>
      <c r="P214" t="s">
        <v>37</v>
      </c>
      <c r="Q214">
        <v>10.7905</v>
      </c>
      <c r="R214">
        <v>78.704700000000003</v>
      </c>
      <c r="S214" t="s">
        <v>537</v>
      </c>
      <c r="T214" t="s">
        <v>536</v>
      </c>
      <c r="U214" t="s">
        <v>57</v>
      </c>
      <c r="V214" t="s">
        <v>22</v>
      </c>
    </row>
    <row r="215" spans="1:22">
      <c r="A215" t="s">
        <v>33726</v>
      </c>
      <c r="B215" s="2">
        <v>45387.44027777778</v>
      </c>
      <c r="C215" s="2">
        <f t="shared" si="3"/>
        <v>45383</v>
      </c>
      <c r="D215" t="s">
        <v>1582</v>
      </c>
      <c r="E215" t="s">
        <v>3758</v>
      </c>
      <c r="F215" t="s">
        <v>83</v>
      </c>
      <c r="G215" t="s">
        <v>91</v>
      </c>
      <c r="H215" t="s">
        <v>71</v>
      </c>
      <c r="I215">
        <v>1</v>
      </c>
      <c r="J215">
        <v>333.22</v>
      </c>
      <c r="K215">
        <v>207.4</v>
      </c>
      <c r="L215">
        <v>333.22</v>
      </c>
      <c r="M215">
        <v>207.4</v>
      </c>
      <c r="N215" t="s">
        <v>33725</v>
      </c>
      <c r="O215" t="s">
        <v>33724</v>
      </c>
      <c r="P215" t="s">
        <v>112</v>
      </c>
      <c r="Q215">
        <v>13.082700000000001</v>
      </c>
      <c r="R215">
        <v>80.270700000000005</v>
      </c>
      <c r="S215" t="s">
        <v>454</v>
      </c>
      <c r="T215" t="s">
        <v>453</v>
      </c>
      <c r="U215" t="s">
        <v>10</v>
      </c>
      <c r="V215" t="s">
        <v>9</v>
      </c>
    </row>
    <row r="216" spans="1:22">
      <c r="A216" t="s">
        <v>33723</v>
      </c>
      <c r="B216" s="2">
        <v>45481.902777777781</v>
      </c>
      <c r="C216" s="2">
        <f t="shared" si="3"/>
        <v>45481</v>
      </c>
      <c r="D216" t="s">
        <v>1577</v>
      </c>
      <c r="E216" t="s">
        <v>1576</v>
      </c>
      <c r="F216" t="s">
        <v>136</v>
      </c>
      <c r="G216" t="s">
        <v>91</v>
      </c>
      <c r="H216" t="s">
        <v>63</v>
      </c>
      <c r="I216">
        <v>2</v>
      </c>
      <c r="J216">
        <v>1924.2</v>
      </c>
      <c r="K216">
        <v>1229.6099999999999</v>
      </c>
      <c r="L216">
        <v>3848.4</v>
      </c>
      <c r="M216">
        <v>2459.2199999999998</v>
      </c>
      <c r="N216" t="s">
        <v>33722</v>
      </c>
      <c r="O216" t="s">
        <v>33721</v>
      </c>
      <c r="P216" t="s">
        <v>68</v>
      </c>
      <c r="Q216">
        <v>11.34</v>
      </c>
      <c r="R216">
        <v>77.717200000000005</v>
      </c>
      <c r="S216" t="s">
        <v>88</v>
      </c>
      <c r="T216" t="s">
        <v>87</v>
      </c>
      <c r="U216" t="s">
        <v>46</v>
      </c>
      <c r="V216" t="s">
        <v>45</v>
      </c>
    </row>
    <row r="217" spans="1:22">
      <c r="A217" t="s">
        <v>33720</v>
      </c>
      <c r="B217" s="2">
        <v>45419.417361111111</v>
      </c>
      <c r="C217" s="2">
        <f t="shared" si="3"/>
        <v>45418</v>
      </c>
      <c r="D217" t="s">
        <v>1572</v>
      </c>
      <c r="E217" t="s">
        <v>1571</v>
      </c>
      <c r="F217" t="s">
        <v>201</v>
      </c>
      <c r="G217" t="s">
        <v>82</v>
      </c>
      <c r="H217" t="s">
        <v>29</v>
      </c>
      <c r="I217">
        <v>3</v>
      </c>
      <c r="J217">
        <v>1055.22</v>
      </c>
      <c r="K217">
        <v>892.33</v>
      </c>
      <c r="L217">
        <v>3165.66</v>
      </c>
      <c r="M217">
        <v>2676.99</v>
      </c>
      <c r="N217" t="s">
        <v>33719</v>
      </c>
      <c r="O217" t="s">
        <v>33718</v>
      </c>
      <c r="P217" t="s">
        <v>112</v>
      </c>
      <c r="Q217">
        <v>13.082700000000001</v>
      </c>
      <c r="R217">
        <v>80.270700000000005</v>
      </c>
      <c r="S217" t="s">
        <v>214</v>
      </c>
      <c r="T217" t="s">
        <v>213</v>
      </c>
      <c r="U217" t="s">
        <v>23</v>
      </c>
      <c r="V217" t="s">
        <v>45</v>
      </c>
    </row>
    <row r="218" spans="1:22">
      <c r="A218" t="s">
        <v>33717</v>
      </c>
      <c r="B218" s="2">
        <v>45091.42291666667</v>
      </c>
      <c r="C218" s="2">
        <f t="shared" si="3"/>
        <v>45089</v>
      </c>
      <c r="D218" t="s">
        <v>1567</v>
      </c>
      <c r="E218" t="s">
        <v>1566</v>
      </c>
      <c r="F218" t="s">
        <v>136</v>
      </c>
      <c r="G218" t="s">
        <v>115</v>
      </c>
      <c r="H218" t="s">
        <v>29</v>
      </c>
      <c r="I218">
        <v>1</v>
      </c>
      <c r="J218">
        <v>2493.39</v>
      </c>
      <c r="K218">
        <v>1814.82</v>
      </c>
      <c r="L218">
        <v>2493.39</v>
      </c>
      <c r="M218">
        <v>1814.82</v>
      </c>
      <c r="N218" t="s">
        <v>33716</v>
      </c>
      <c r="O218" t="s">
        <v>33715</v>
      </c>
      <c r="P218" t="s">
        <v>26</v>
      </c>
      <c r="Q218">
        <v>11.0168</v>
      </c>
      <c r="R218">
        <v>76.955799999999996</v>
      </c>
      <c r="S218" t="s">
        <v>784</v>
      </c>
      <c r="T218" t="s">
        <v>783</v>
      </c>
      <c r="U218" t="s">
        <v>46</v>
      </c>
      <c r="V218" t="s">
        <v>45</v>
      </c>
    </row>
    <row r="219" spans="1:22">
      <c r="A219" t="s">
        <v>33714</v>
      </c>
      <c r="B219" s="2">
        <v>45220.490972222222</v>
      </c>
      <c r="C219" s="2">
        <f t="shared" si="3"/>
        <v>45215</v>
      </c>
      <c r="D219" t="s">
        <v>1562</v>
      </c>
      <c r="E219" t="s">
        <v>22753</v>
      </c>
      <c r="F219" t="s">
        <v>201</v>
      </c>
      <c r="G219" t="s">
        <v>17</v>
      </c>
      <c r="H219" t="s">
        <v>29</v>
      </c>
      <c r="I219">
        <v>2</v>
      </c>
      <c r="J219">
        <v>886.26</v>
      </c>
      <c r="K219">
        <v>755.08</v>
      </c>
      <c r="L219">
        <v>1772.52</v>
      </c>
      <c r="M219">
        <v>1510.16</v>
      </c>
      <c r="N219" t="s">
        <v>33713</v>
      </c>
      <c r="O219" t="s">
        <v>33712</v>
      </c>
      <c r="P219" t="s">
        <v>13</v>
      </c>
      <c r="Q219">
        <v>11.664300000000001</v>
      </c>
      <c r="R219">
        <v>78.146000000000001</v>
      </c>
      <c r="S219" t="s">
        <v>530</v>
      </c>
      <c r="T219" t="s">
        <v>529</v>
      </c>
      <c r="U219" t="s">
        <v>77</v>
      </c>
      <c r="V219" t="s">
        <v>45</v>
      </c>
    </row>
    <row r="220" spans="1:22">
      <c r="A220" t="s">
        <v>33711</v>
      </c>
      <c r="B220" s="2">
        <v>45429.504861111112</v>
      </c>
      <c r="C220" s="2">
        <f t="shared" si="3"/>
        <v>45425</v>
      </c>
      <c r="D220" t="s">
        <v>1557</v>
      </c>
      <c r="E220" t="s">
        <v>1556</v>
      </c>
      <c r="F220" t="s">
        <v>64</v>
      </c>
      <c r="G220" t="s">
        <v>115</v>
      </c>
      <c r="H220" t="s">
        <v>52</v>
      </c>
      <c r="I220">
        <v>1</v>
      </c>
      <c r="J220">
        <v>2386.9899999999998</v>
      </c>
      <c r="K220">
        <v>1540.37</v>
      </c>
      <c r="L220">
        <v>2386.9899999999998</v>
      </c>
      <c r="M220">
        <v>1540.37</v>
      </c>
      <c r="N220" t="s">
        <v>33710</v>
      </c>
      <c r="O220" t="s">
        <v>33709</v>
      </c>
      <c r="P220" t="s">
        <v>26</v>
      </c>
      <c r="Q220">
        <v>11.0168</v>
      </c>
      <c r="R220">
        <v>76.955799999999996</v>
      </c>
      <c r="S220" t="s">
        <v>302</v>
      </c>
      <c r="T220" t="s">
        <v>301</v>
      </c>
      <c r="U220" t="s">
        <v>57</v>
      </c>
      <c r="V220" t="s">
        <v>9</v>
      </c>
    </row>
    <row r="221" spans="1:22">
      <c r="A221" t="s">
        <v>33708</v>
      </c>
      <c r="B221" s="2">
        <v>45208.892361111109</v>
      </c>
      <c r="C221" s="2">
        <f t="shared" si="3"/>
        <v>45208</v>
      </c>
      <c r="D221" t="s">
        <v>1552</v>
      </c>
      <c r="E221" t="s">
        <v>16207</v>
      </c>
      <c r="F221" t="s">
        <v>64</v>
      </c>
      <c r="G221" t="s">
        <v>115</v>
      </c>
      <c r="H221" t="s">
        <v>63</v>
      </c>
      <c r="I221">
        <v>1</v>
      </c>
      <c r="J221">
        <v>2418.4</v>
      </c>
      <c r="K221">
        <v>2002.5</v>
      </c>
      <c r="L221">
        <v>2418.4</v>
      </c>
      <c r="M221">
        <v>2002.5</v>
      </c>
      <c r="N221" t="s">
        <v>33707</v>
      </c>
      <c r="O221" t="s">
        <v>33706</v>
      </c>
      <c r="P221" t="s">
        <v>121</v>
      </c>
      <c r="Q221">
        <v>9.9252000000000002</v>
      </c>
      <c r="R221">
        <v>78.119799999999998</v>
      </c>
      <c r="S221" t="s">
        <v>784</v>
      </c>
      <c r="T221" t="s">
        <v>783</v>
      </c>
      <c r="U221" t="s">
        <v>10</v>
      </c>
      <c r="V221" t="s">
        <v>45</v>
      </c>
    </row>
    <row r="222" spans="1:22">
      <c r="A222" t="s">
        <v>33705</v>
      </c>
      <c r="B222" s="2">
        <v>45214.554861111108</v>
      </c>
      <c r="C222" s="2">
        <f t="shared" si="3"/>
        <v>45208</v>
      </c>
      <c r="D222" t="s">
        <v>1547</v>
      </c>
      <c r="E222" t="s">
        <v>24330</v>
      </c>
      <c r="F222" t="s">
        <v>18</v>
      </c>
      <c r="G222" t="s">
        <v>82</v>
      </c>
      <c r="H222" t="s">
        <v>52</v>
      </c>
      <c r="I222">
        <v>3</v>
      </c>
      <c r="J222">
        <v>728.9</v>
      </c>
      <c r="K222">
        <v>483.94</v>
      </c>
      <c r="L222">
        <v>2186.6999999999998</v>
      </c>
      <c r="M222">
        <v>1451.82</v>
      </c>
      <c r="N222" t="s">
        <v>33704</v>
      </c>
      <c r="O222" t="s">
        <v>33703</v>
      </c>
      <c r="P222" t="s">
        <v>121</v>
      </c>
      <c r="Q222">
        <v>9.9252000000000002</v>
      </c>
      <c r="R222">
        <v>78.119799999999998</v>
      </c>
      <c r="S222" t="s">
        <v>340</v>
      </c>
      <c r="T222" t="s">
        <v>339</v>
      </c>
      <c r="U222" t="s">
        <v>10</v>
      </c>
      <c r="V222" t="s">
        <v>9</v>
      </c>
    </row>
    <row r="223" spans="1:22">
      <c r="A223" t="s">
        <v>33702</v>
      </c>
      <c r="B223" s="2">
        <v>44947.723611111112</v>
      </c>
      <c r="C223" s="2">
        <f t="shared" si="3"/>
        <v>44942</v>
      </c>
      <c r="D223" t="s">
        <v>1542</v>
      </c>
      <c r="E223" t="s">
        <v>5635</v>
      </c>
      <c r="F223" t="s">
        <v>18</v>
      </c>
      <c r="G223" t="s">
        <v>72</v>
      </c>
      <c r="H223" t="s">
        <v>71</v>
      </c>
      <c r="I223">
        <v>4</v>
      </c>
      <c r="J223">
        <v>1284.52</v>
      </c>
      <c r="K223">
        <v>980.05</v>
      </c>
      <c r="L223">
        <v>5138.08</v>
      </c>
      <c r="M223">
        <v>3920.2</v>
      </c>
      <c r="N223" t="s">
        <v>33701</v>
      </c>
      <c r="O223" t="s">
        <v>33700</v>
      </c>
      <c r="P223" t="s">
        <v>49</v>
      </c>
      <c r="Q223">
        <v>12.916499999999999</v>
      </c>
      <c r="R223">
        <v>79.132499999999993</v>
      </c>
      <c r="S223" t="s">
        <v>193</v>
      </c>
      <c r="T223" t="s">
        <v>192</v>
      </c>
      <c r="U223" t="s">
        <v>57</v>
      </c>
      <c r="V223" t="s">
        <v>22</v>
      </c>
    </row>
    <row r="224" spans="1:22">
      <c r="A224" t="s">
        <v>33699</v>
      </c>
      <c r="B224" s="2">
        <v>45030.503472222219</v>
      </c>
      <c r="C224" s="2">
        <f t="shared" si="3"/>
        <v>45026</v>
      </c>
      <c r="D224" t="s">
        <v>1537</v>
      </c>
      <c r="E224" t="s">
        <v>19508</v>
      </c>
      <c r="F224" t="s">
        <v>83</v>
      </c>
      <c r="G224" t="s">
        <v>115</v>
      </c>
      <c r="H224" t="s">
        <v>52</v>
      </c>
      <c r="I224">
        <v>4</v>
      </c>
      <c r="J224">
        <v>1243.5</v>
      </c>
      <c r="K224">
        <v>943.95</v>
      </c>
      <c r="L224">
        <v>4974</v>
      </c>
      <c r="M224">
        <v>3775.8</v>
      </c>
      <c r="N224" t="s">
        <v>33698</v>
      </c>
      <c r="O224" t="s">
        <v>33697</v>
      </c>
      <c r="P224" t="s">
        <v>26</v>
      </c>
      <c r="Q224">
        <v>11.0168</v>
      </c>
      <c r="R224">
        <v>76.955799999999996</v>
      </c>
      <c r="S224" t="s">
        <v>153</v>
      </c>
      <c r="T224" t="s">
        <v>152</v>
      </c>
      <c r="U224" t="s">
        <v>46</v>
      </c>
      <c r="V224" t="s">
        <v>45</v>
      </c>
    </row>
    <row r="225" spans="1:22">
      <c r="A225" t="s">
        <v>33696</v>
      </c>
      <c r="B225" s="2">
        <v>44938.803472222222</v>
      </c>
      <c r="C225" s="2">
        <f t="shared" si="3"/>
        <v>44935</v>
      </c>
      <c r="D225" t="s">
        <v>1532</v>
      </c>
      <c r="E225" t="s">
        <v>21121</v>
      </c>
      <c r="F225" t="s">
        <v>31</v>
      </c>
      <c r="G225" t="s">
        <v>82</v>
      </c>
      <c r="H225" t="s">
        <v>16</v>
      </c>
      <c r="I225">
        <v>2</v>
      </c>
      <c r="J225">
        <v>2425.2800000000002</v>
      </c>
      <c r="K225">
        <v>1590.1</v>
      </c>
      <c r="L225">
        <v>4850.5600000000004</v>
      </c>
      <c r="M225">
        <v>3180.2</v>
      </c>
      <c r="N225" t="s">
        <v>33695</v>
      </c>
      <c r="O225" t="s">
        <v>33694</v>
      </c>
      <c r="P225" t="s">
        <v>60</v>
      </c>
      <c r="Q225">
        <v>8.7139000000000006</v>
      </c>
      <c r="R225">
        <v>77.756699999999995</v>
      </c>
      <c r="S225" t="s">
        <v>537</v>
      </c>
      <c r="T225" t="s">
        <v>536</v>
      </c>
      <c r="U225" t="s">
        <v>10</v>
      </c>
      <c r="V225" t="s">
        <v>9</v>
      </c>
    </row>
    <row r="226" spans="1:22">
      <c r="A226" t="s">
        <v>33693</v>
      </c>
      <c r="B226" s="2">
        <v>45227.440972222219</v>
      </c>
      <c r="C226" s="2">
        <f t="shared" si="3"/>
        <v>45222</v>
      </c>
      <c r="D226" t="s">
        <v>1527</v>
      </c>
      <c r="E226" t="s">
        <v>1526</v>
      </c>
      <c r="F226" t="s">
        <v>31</v>
      </c>
      <c r="G226" t="s">
        <v>72</v>
      </c>
      <c r="H226" t="s">
        <v>71</v>
      </c>
      <c r="I226">
        <v>3</v>
      </c>
      <c r="J226">
        <v>1776.8</v>
      </c>
      <c r="K226">
        <v>1295.45</v>
      </c>
      <c r="L226">
        <v>5330.4</v>
      </c>
      <c r="M226">
        <v>3886.35</v>
      </c>
      <c r="N226" t="s">
        <v>33692</v>
      </c>
      <c r="O226" t="s">
        <v>33691</v>
      </c>
      <c r="P226" t="s">
        <v>112</v>
      </c>
      <c r="Q226">
        <v>13.082700000000001</v>
      </c>
      <c r="R226">
        <v>80.270700000000005</v>
      </c>
      <c r="S226" t="s">
        <v>48</v>
      </c>
      <c r="T226" t="s">
        <v>47</v>
      </c>
      <c r="U226" t="s">
        <v>77</v>
      </c>
      <c r="V226" t="s">
        <v>9</v>
      </c>
    </row>
    <row r="227" spans="1:22">
      <c r="A227" t="s">
        <v>33690</v>
      </c>
      <c r="B227" s="2">
        <v>45057.627083333333</v>
      </c>
      <c r="C227" s="2">
        <f t="shared" si="3"/>
        <v>45054</v>
      </c>
      <c r="D227" t="s">
        <v>1522</v>
      </c>
      <c r="E227" t="s">
        <v>25894</v>
      </c>
      <c r="F227" t="s">
        <v>73</v>
      </c>
      <c r="G227" t="s">
        <v>91</v>
      </c>
      <c r="H227" t="s">
        <v>16</v>
      </c>
      <c r="I227">
        <v>3</v>
      </c>
      <c r="J227">
        <v>949.63</v>
      </c>
      <c r="K227">
        <v>737.94</v>
      </c>
      <c r="L227">
        <v>2848.89</v>
      </c>
      <c r="M227">
        <v>2213.8200000000002</v>
      </c>
      <c r="N227" t="s">
        <v>33689</v>
      </c>
      <c r="O227" t="s">
        <v>33688</v>
      </c>
      <c r="P227" t="s">
        <v>68</v>
      </c>
      <c r="Q227">
        <v>11.34</v>
      </c>
      <c r="R227">
        <v>77.717200000000005</v>
      </c>
      <c r="S227" t="s">
        <v>486</v>
      </c>
      <c r="T227" t="s">
        <v>485</v>
      </c>
      <c r="U227" t="s">
        <v>57</v>
      </c>
      <c r="V227" t="s">
        <v>9</v>
      </c>
    </row>
    <row r="228" spans="1:22">
      <c r="A228" t="s">
        <v>33687</v>
      </c>
      <c r="B228" s="2">
        <v>45208.880555555559</v>
      </c>
      <c r="C228" s="2">
        <f t="shared" si="3"/>
        <v>45208</v>
      </c>
      <c r="D228" t="s">
        <v>1517</v>
      </c>
      <c r="E228" t="s">
        <v>11063</v>
      </c>
      <c r="F228" t="s">
        <v>166</v>
      </c>
      <c r="G228" t="s">
        <v>72</v>
      </c>
      <c r="H228" t="s">
        <v>16</v>
      </c>
      <c r="I228">
        <v>2</v>
      </c>
      <c r="J228">
        <v>366.63</v>
      </c>
      <c r="K228">
        <v>263.14999999999998</v>
      </c>
      <c r="L228">
        <v>733.26</v>
      </c>
      <c r="M228">
        <v>526.29999999999995</v>
      </c>
      <c r="N228" t="s">
        <v>33686</v>
      </c>
      <c r="O228" t="s">
        <v>33685</v>
      </c>
      <c r="P228" t="s">
        <v>37</v>
      </c>
      <c r="Q228">
        <v>10.7905</v>
      </c>
      <c r="R228">
        <v>78.704700000000003</v>
      </c>
      <c r="S228" t="s">
        <v>214</v>
      </c>
      <c r="T228" t="s">
        <v>213</v>
      </c>
      <c r="U228" t="s">
        <v>57</v>
      </c>
      <c r="V228" t="s">
        <v>9</v>
      </c>
    </row>
    <row r="229" spans="1:22">
      <c r="A229" t="s">
        <v>33684</v>
      </c>
      <c r="B229" s="2">
        <v>45238.720138888886</v>
      </c>
      <c r="C229" s="2">
        <f t="shared" si="3"/>
        <v>45236</v>
      </c>
      <c r="D229" t="s">
        <v>1512</v>
      </c>
      <c r="E229" t="s">
        <v>29029</v>
      </c>
      <c r="F229" t="s">
        <v>136</v>
      </c>
      <c r="G229" t="s">
        <v>17</v>
      </c>
      <c r="H229" t="s">
        <v>52</v>
      </c>
      <c r="I229">
        <v>2</v>
      </c>
      <c r="J229">
        <v>1941.24</v>
      </c>
      <c r="K229">
        <v>1719.54</v>
      </c>
      <c r="L229">
        <v>3882.48</v>
      </c>
      <c r="M229">
        <v>3439.08</v>
      </c>
      <c r="N229" t="s">
        <v>33683</v>
      </c>
      <c r="O229" t="s">
        <v>33682</v>
      </c>
      <c r="P229" t="s">
        <v>49</v>
      </c>
      <c r="Q229">
        <v>12.916499999999999</v>
      </c>
      <c r="R229">
        <v>79.132499999999993</v>
      </c>
      <c r="S229" t="s">
        <v>319</v>
      </c>
      <c r="T229" t="s">
        <v>318</v>
      </c>
      <c r="U229" t="s">
        <v>77</v>
      </c>
      <c r="V229" t="s">
        <v>45</v>
      </c>
    </row>
    <row r="230" spans="1:22">
      <c r="A230" t="s">
        <v>33681</v>
      </c>
      <c r="B230" s="2">
        <v>45517.780555555553</v>
      </c>
      <c r="C230" s="2">
        <f t="shared" si="3"/>
        <v>45516</v>
      </c>
      <c r="D230" t="s">
        <v>1507</v>
      </c>
      <c r="E230" t="s">
        <v>7475</v>
      </c>
      <c r="F230" t="s">
        <v>73</v>
      </c>
      <c r="G230" t="s">
        <v>17</v>
      </c>
      <c r="H230" t="s">
        <v>40</v>
      </c>
      <c r="I230">
        <v>1</v>
      </c>
      <c r="J230">
        <v>756.7</v>
      </c>
      <c r="K230">
        <v>678</v>
      </c>
      <c r="L230">
        <v>756.7</v>
      </c>
      <c r="M230">
        <v>678</v>
      </c>
      <c r="N230" t="s">
        <v>33680</v>
      </c>
      <c r="O230" t="s">
        <v>33679</v>
      </c>
      <c r="P230" t="s">
        <v>112</v>
      </c>
      <c r="Q230">
        <v>13.082700000000001</v>
      </c>
      <c r="R230">
        <v>80.270700000000005</v>
      </c>
      <c r="S230" t="s">
        <v>784</v>
      </c>
      <c r="T230" t="s">
        <v>783</v>
      </c>
      <c r="U230" t="s">
        <v>46</v>
      </c>
      <c r="V230" t="s">
        <v>212</v>
      </c>
    </row>
    <row r="231" spans="1:22">
      <c r="A231" t="s">
        <v>33678</v>
      </c>
      <c r="B231" s="2">
        <v>45019.650694444441</v>
      </c>
      <c r="C231" s="2">
        <f t="shared" si="3"/>
        <v>45019</v>
      </c>
      <c r="D231" t="s">
        <v>1502</v>
      </c>
      <c r="E231" t="s">
        <v>1501</v>
      </c>
      <c r="F231" t="s">
        <v>136</v>
      </c>
      <c r="G231" t="s">
        <v>17</v>
      </c>
      <c r="H231" t="s">
        <v>16</v>
      </c>
      <c r="I231">
        <v>2</v>
      </c>
      <c r="J231">
        <v>995.84</v>
      </c>
      <c r="K231">
        <v>829.28</v>
      </c>
      <c r="L231">
        <v>1991.68</v>
      </c>
      <c r="M231">
        <v>1658.56</v>
      </c>
      <c r="N231" t="s">
        <v>33677</v>
      </c>
      <c r="O231" t="s">
        <v>33676</v>
      </c>
      <c r="P231" t="s">
        <v>121</v>
      </c>
      <c r="Q231">
        <v>9.9252000000000002</v>
      </c>
      <c r="R231">
        <v>78.119799999999998</v>
      </c>
      <c r="S231" t="s">
        <v>48</v>
      </c>
      <c r="T231" t="s">
        <v>47</v>
      </c>
      <c r="U231" t="s">
        <v>77</v>
      </c>
      <c r="V231" t="s">
        <v>45</v>
      </c>
    </row>
    <row r="232" spans="1:22">
      <c r="A232" t="s">
        <v>33675</v>
      </c>
      <c r="B232" s="2">
        <v>45538.438888888886</v>
      </c>
      <c r="C232" s="2">
        <f t="shared" si="3"/>
        <v>45537</v>
      </c>
      <c r="D232" t="s">
        <v>1497</v>
      </c>
      <c r="E232" t="s">
        <v>1496</v>
      </c>
      <c r="F232" t="s">
        <v>31</v>
      </c>
      <c r="G232" t="s">
        <v>53</v>
      </c>
      <c r="H232" t="s">
        <v>71</v>
      </c>
      <c r="I232">
        <v>1</v>
      </c>
      <c r="J232">
        <v>1006.44</v>
      </c>
      <c r="K232">
        <v>613.89</v>
      </c>
      <c r="L232">
        <v>1006.44</v>
      </c>
      <c r="M232">
        <v>613.89</v>
      </c>
      <c r="N232" t="s">
        <v>33674</v>
      </c>
      <c r="O232" t="s">
        <v>33673</v>
      </c>
      <c r="P232" t="s">
        <v>60</v>
      </c>
      <c r="Q232">
        <v>8.7139000000000006</v>
      </c>
      <c r="R232">
        <v>77.756699999999995</v>
      </c>
      <c r="S232" t="s">
        <v>193</v>
      </c>
      <c r="T232" t="s">
        <v>192</v>
      </c>
      <c r="U232" t="s">
        <v>57</v>
      </c>
      <c r="V232" t="s">
        <v>45</v>
      </c>
    </row>
    <row r="233" spans="1:22">
      <c r="A233" t="s">
        <v>33672</v>
      </c>
      <c r="B233" s="2">
        <v>44978.588194444441</v>
      </c>
      <c r="C233" s="2">
        <f t="shared" si="3"/>
        <v>44977</v>
      </c>
      <c r="D233" t="s">
        <v>1492</v>
      </c>
      <c r="E233" t="s">
        <v>1491</v>
      </c>
      <c r="F233" t="s">
        <v>166</v>
      </c>
      <c r="G233" t="s">
        <v>115</v>
      </c>
      <c r="H233" t="s">
        <v>29</v>
      </c>
      <c r="I233">
        <v>4</v>
      </c>
      <c r="J233">
        <v>661.98</v>
      </c>
      <c r="K233">
        <v>534.85</v>
      </c>
      <c r="L233">
        <v>2647.92</v>
      </c>
      <c r="M233">
        <v>2139.4</v>
      </c>
      <c r="N233" t="s">
        <v>33671</v>
      </c>
      <c r="O233" t="s">
        <v>33670</v>
      </c>
      <c r="P233" t="s">
        <v>26</v>
      </c>
      <c r="Q233">
        <v>11.0168</v>
      </c>
      <c r="R233">
        <v>76.955799999999996</v>
      </c>
      <c r="S233" t="s">
        <v>226</v>
      </c>
      <c r="T233" t="s">
        <v>225</v>
      </c>
      <c r="U233" t="s">
        <v>46</v>
      </c>
      <c r="V233" t="s">
        <v>45</v>
      </c>
    </row>
    <row r="234" spans="1:22">
      <c r="A234" t="s">
        <v>33669</v>
      </c>
      <c r="B234" s="2">
        <v>45460.444444444445</v>
      </c>
      <c r="C234" s="2">
        <f t="shared" si="3"/>
        <v>45460</v>
      </c>
      <c r="D234" t="s">
        <v>1487</v>
      </c>
      <c r="E234" t="s">
        <v>12780</v>
      </c>
      <c r="F234" t="s">
        <v>31</v>
      </c>
      <c r="G234" t="s">
        <v>82</v>
      </c>
      <c r="H234" t="s">
        <v>40</v>
      </c>
      <c r="I234">
        <v>1</v>
      </c>
      <c r="J234">
        <v>485.71</v>
      </c>
      <c r="K234">
        <v>422.02</v>
      </c>
      <c r="L234">
        <v>485.71</v>
      </c>
      <c r="M234">
        <v>422.02</v>
      </c>
      <c r="N234" t="s">
        <v>33668</v>
      </c>
      <c r="O234" t="s">
        <v>33667</v>
      </c>
      <c r="P234" t="s">
        <v>121</v>
      </c>
      <c r="Q234">
        <v>9.9252000000000002</v>
      </c>
      <c r="R234">
        <v>78.119799999999998</v>
      </c>
      <c r="S234" t="s">
        <v>762</v>
      </c>
      <c r="T234" t="s">
        <v>761</v>
      </c>
      <c r="U234" t="s">
        <v>10</v>
      </c>
      <c r="V234" t="s">
        <v>45</v>
      </c>
    </row>
    <row r="235" spans="1:22">
      <c r="A235" t="s">
        <v>33666</v>
      </c>
      <c r="B235" s="2">
        <v>45313.73333333333</v>
      </c>
      <c r="C235" s="2">
        <f t="shared" si="3"/>
        <v>45313</v>
      </c>
      <c r="D235" t="s">
        <v>1482</v>
      </c>
      <c r="E235" t="s">
        <v>33665</v>
      </c>
      <c r="F235" t="s">
        <v>18</v>
      </c>
      <c r="G235" t="s">
        <v>115</v>
      </c>
      <c r="H235" t="s">
        <v>63</v>
      </c>
      <c r="I235">
        <v>1</v>
      </c>
      <c r="J235">
        <v>1830.84</v>
      </c>
      <c r="K235">
        <v>1576.89</v>
      </c>
      <c r="L235">
        <v>1830.84</v>
      </c>
      <c r="M235">
        <v>1576.89</v>
      </c>
      <c r="N235" t="s">
        <v>33664</v>
      </c>
      <c r="O235" t="s">
        <v>33663</v>
      </c>
      <c r="P235" t="s">
        <v>68</v>
      </c>
      <c r="Q235">
        <v>11.34</v>
      </c>
      <c r="R235">
        <v>77.717200000000005</v>
      </c>
      <c r="S235" t="s">
        <v>120</v>
      </c>
      <c r="T235" t="s">
        <v>119</v>
      </c>
      <c r="U235" t="s">
        <v>57</v>
      </c>
      <c r="V235" t="s">
        <v>9</v>
      </c>
    </row>
    <row r="236" spans="1:22">
      <c r="A236" t="s">
        <v>33662</v>
      </c>
      <c r="B236" s="2">
        <v>45391.805555555555</v>
      </c>
      <c r="C236" s="2">
        <f t="shared" si="3"/>
        <v>45390</v>
      </c>
      <c r="D236" t="s">
        <v>1477</v>
      </c>
      <c r="E236" t="s">
        <v>11035</v>
      </c>
      <c r="F236" t="s">
        <v>73</v>
      </c>
      <c r="G236" t="s">
        <v>82</v>
      </c>
      <c r="H236" t="s">
        <v>16</v>
      </c>
      <c r="I236">
        <v>1</v>
      </c>
      <c r="J236">
        <v>1314.12</v>
      </c>
      <c r="K236">
        <v>1048.99</v>
      </c>
      <c r="L236">
        <v>1314.12</v>
      </c>
      <c r="M236">
        <v>1048.99</v>
      </c>
      <c r="N236" t="s">
        <v>33661</v>
      </c>
      <c r="O236" t="s">
        <v>33660</v>
      </c>
      <c r="P236" t="s">
        <v>60</v>
      </c>
      <c r="Q236">
        <v>8.7139000000000006</v>
      </c>
      <c r="R236">
        <v>77.756699999999995</v>
      </c>
      <c r="S236" t="s">
        <v>120</v>
      </c>
      <c r="T236" t="s">
        <v>119</v>
      </c>
      <c r="U236" t="s">
        <v>57</v>
      </c>
      <c r="V236" t="s">
        <v>22</v>
      </c>
    </row>
    <row r="237" spans="1:22">
      <c r="A237" t="s">
        <v>33659</v>
      </c>
      <c r="B237" s="2">
        <v>45286.740972222222</v>
      </c>
      <c r="C237" s="2">
        <f t="shared" si="3"/>
        <v>45285</v>
      </c>
      <c r="D237" t="s">
        <v>1472</v>
      </c>
      <c r="E237" t="s">
        <v>3675</v>
      </c>
      <c r="F237" t="s">
        <v>73</v>
      </c>
      <c r="G237" t="s">
        <v>53</v>
      </c>
      <c r="H237" t="s">
        <v>16</v>
      </c>
      <c r="I237">
        <v>4</v>
      </c>
      <c r="J237">
        <v>1680.23</v>
      </c>
      <c r="K237">
        <v>1273.48</v>
      </c>
      <c r="L237">
        <v>6720.92</v>
      </c>
      <c r="M237">
        <v>5093.92</v>
      </c>
      <c r="N237" t="s">
        <v>33658</v>
      </c>
      <c r="O237" t="s">
        <v>33657</v>
      </c>
      <c r="P237" t="s">
        <v>112</v>
      </c>
      <c r="Q237">
        <v>13.082700000000001</v>
      </c>
      <c r="R237">
        <v>80.270700000000005</v>
      </c>
      <c r="S237" t="s">
        <v>48</v>
      </c>
      <c r="T237" t="s">
        <v>47</v>
      </c>
      <c r="U237" t="s">
        <v>77</v>
      </c>
      <c r="V237" t="s">
        <v>9</v>
      </c>
    </row>
    <row r="238" spans="1:22">
      <c r="A238" t="s">
        <v>33656</v>
      </c>
      <c r="B238" s="2">
        <v>45402.418749999997</v>
      </c>
      <c r="C238" s="2">
        <f t="shared" si="3"/>
        <v>45397</v>
      </c>
      <c r="D238" t="s">
        <v>1467</v>
      </c>
      <c r="E238" t="s">
        <v>11028</v>
      </c>
      <c r="F238" t="s">
        <v>18</v>
      </c>
      <c r="G238" t="s">
        <v>30</v>
      </c>
      <c r="H238" t="s">
        <v>63</v>
      </c>
      <c r="I238">
        <v>4</v>
      </c>
      <c r="J238">
        <v>1695.68</v>
      </c>
      <c r="K238">
        <v>1261.22</v>
      </c>
      <c r="L238">
        <v>6782.72</v>
      </c>
      <c r="M238">
        <v>5044.88</v>
      </c>
      <c r="N238" t="s">
        <v>33655</v>
      </c>
      <c r="O238" t="s">
        <v>33654</v>
      </c>
      <c r="P238" t="s">
        <v>49</v>
      </c>
      <c r="Q238">
        <v>12.916499999999999</v>
      </c>
      <c r="R238">
        <v>79.132499999999993</v>
      </c>
      <c r="S238" t="s">
        <v>564</v>
      </c>
      <c r="T238" t="s">
        <v>563</v>
      </c>
      <c r="U238" t="s">
        <v>23</v>
      </c>
      <c r="V238" t="s">
        <v>212</v>
      </c>
    </row>
    <row r="239" spans="1:22">
      <c r="A239" t="s">
        <v>33653</v>
      </c>
      <c r="B239" s="2">
        <v>45327.561111111114</v>
      </c>
      <c r="C239" s="2">
        <f t="shared" si="3"/>
        <v>45327</v>
      </c>
      <c r="D239" t="s">
        <v>1462</v>
      </c>
      <c r="E239" t="s">
        <v>33652</v>
      </c>
      <c r="F239" t="s">
        <v>18</v>
      </c>
      <c r="G239" t="s">
        <v>106</v>
      </c>
      <c r="H239" t="s">
        <v>29</v>
      </c>
      <c r="I239">
        <v>2</v>
      </c>
      <c r="J239">
        <v>618.87</v>
      </c>
      <c r="K239">
        <v>517.94000000000005</v>
      </c>
      <c r="L239">
        <v>1237.74</v>
      </c>
      <c r="M239">
        <v>1035.8800000000001</v>
      </c>
      <c r="N239" t="s">
        <v>33651</v>
      </c>
      <c r="O239" t="s">
        <v>33650</v>
      </c>
      <c r="P239" t="s">
        <v>26</v>
      </c>
      <c r="Q239">
        <v>11.0168</v>
      </c>
      <c r="R239">
        <v>76.955799999999996</v>
      </c>
      <c r="S239" t="s">
        <v>537</v>
      </c>
      <c r="T239" t="s">
        <v>536</v>
      </c>
      <c r="U239" t="s">
        <v>57</v>
      </c>
      <c r="V239" t="s">
        <v>9</v>
      </c>
    </row>
    <row r="240" spans="1:22">
      <c r="A240" t="s">
        <v>33649</v>
      </c>
      <c r="B240" s="2">
        <v>45355.647916666669</v>
      </c>
      <c r="C240" s="2">
        <f t="shared" si="3"/>
        <v>45355</v>
      </c>
      <c r="D240" t="s">
        <v>1457</v>
      </c>
      <c r="E240" t="s">
        <v>17813</v>
      </c>
      <c r="F240" t="s">
        <v>166</v>
      </c>
      <c r="G240" t="s">
        <v>115</v>
      </c>
      <c r="H240" t="s">
        <v>16</v>
      </c>
      <c r="I240">
        <v>1</v>
      </c>
      <c r="J240">
        <v>1702.5</v>
      </c>
      <c r="K240">
        <v>1191.23</v>
      </c>
      <c r="L240">
        <v>1702.5</v>
      </c>
      <c r="M240">
        <v>1191.23</v>
      </c>
      <c r="N240" t="s">
        <v>33648</v>
      </c>
      <c r="O240" t="s">
        <v>33647</v>
      </c>
      <c r="P240" t="s">
        <v>68</v>
      </c>
      <c r="Q240">
        <v>11.34</v>
      </c>
      <c r="R240">
        <v>77.717200000000005</v>
      </c>
      <c r="S240" t="s">
        <v>243</v>
      </c>
      <c r="T240" t="s">
        <v>242</v>
      </c>
      <c r="U240" t="s">
        <v>23</v>
      </c>
      <c r="V240" t="s">
        <v>45</v>
      </c>
    </row>
    <row r="241" spans="1:22">
      <c r="A241" t="s">
        <v>33646</v>
      </c>
      <c r="B241" s="2">
        <v>45279.62777777778</v>
      </c>
      <c r="C241" s="2">
        <f t="shared" si="3"/>
        <v>45278</v>
      </c>
      <c r="D241" t="s">
        <v>1452</v>
      </c>
      <c r="E241" t="s">
        <v>25849</v>
      </c>
      <c r="F241" t="s">
        <v>18</v>
      </c>
      <c r="G241" t="s">
        <v>106</v>
      </c>
      <c r="H241" t="s">
        <v>40</v>
      </c>
      <c r="I241">
        <v>1</v>
      </c>
      <c r="J241">
        <v>1764.52</v>
      </c>
      <c r="K241">
        <v>1096.93</v>
      </c>
      <c r="L241">
        <v>1764.52</v>
      </c>
      <c r="M241">
        <v>1096.93</v>
      </c>
      <c r="N241" t="s">
        <v>33645</v>
      </c>
      <c r="O241" t="s">
        <v>33644</v>
      </c>
      <c r="P241" t="s">
        <v>112</v>
      </c>
      <c r="Q241">
        <v>13.082700000000001</v>
      </c>
      <c r="R241">
        <v>80.270700000000005</v>
      </c>
      <c r="S241" t="s">
        <v>206</v>
      </c>
      <c r="T241" t="s">
        <v>205</v>
      </c>
      <c r="U241" t="s">
        <v>77</v>
      </c>
      <c r="V241" t="s">
        <v>9</v>
      </c>
    </row>
    <row r="242" spans="1:22">
      <c r="A242" t="s">
        <v>33643</v>
      </c>
      <c r="B242" s="2">
        <v>44946.560416666667</v>
      </c>
      <c r="C242" s="2">
        <f t="shared" si="3"/>
        <v>44942</v>
      </c>
      <c r="D242" t="s">
        <v>1447</v>
      </c>
      <c r="E242" t="s">
        <v>1446</v>
      </c>
      <c r="F242" t="s">
        <v>64</v>
      </c>
      <c r="G242" t="s">
        <v>72</v>
      </c>
      <c r="H242" t="s">
        <v>16</v>
      </c>
      <c r="I242">
        <v>3</v>
      </c>
      <c r="J242">
        <v>2409.8000000000002</v>
      </c>
      <c r="K242">
        <v>1746.56</v>
      </c>
      <c r="L242">
        <v>7229.4</v>
      </c>
      <c r="M242">
        <v>5239.68</v>
      </c>
      <c r="N242" t="s">
        <v>33642</v>
      </c>
      <c r="O242" t="s">
        <v>33641</v>
      </c>
      <c r="P242" t="s">
        <v>49</v>
      </c>
      <c r="Q242">
        <v>12.916499999999999</v>
      </c>
      <c r="R242">
        <v>79.132499999999993</v>
      </c>
      <c r="S242" t="s">
        <v>276</v>
      </c>
      <c r="T242" t="s">
        <v>275</v>
      </c>
      <c r="U242" t="s">
        <v>57</v>
      </c>
      <c r="V242" t="s">
        <v>9</v>
      </c>
    </row>
    <row r="243" spans="1:22">
      <c r="A243" t="s">
        <v>33640</v>
      </c>
      <c r="B243" s="2">
        <v>45477.738888888889</v>
      </c>
      <c r="C243" s="2">
        <f t="shared" si="3"/>
        <v>45474</v>
      </c>
      <c r="D243" t="s">
        <v>1442</v>
      </c>
      <c r="E243" t="s">
        <v>5558</v>
      </c>
      <c r="F243" t="s">
        <v>64</v>
      </c>
      <c r="G243" t="s">
        <v>82</v>
      </c>
      <c r="H243" t="s">
        <v>71</v>
      </c>
      <c r="I243">
        <v>3</v>
      </c>
      <c r="J243">
        <v>2471.59</v>
      </c>
      <c r="K243">
        <v>1512.69</v>
      </c>
      <c r="L243">
        <v>7414.77</v>
      </c>
      <c r="M243">
        <v>4538.07</v>
      </c>
      <c r="N243" t="s">
        <v>33639</v>
      </c>
      <c r="O243" t="s">
        <v>33638</v>
      </c>
      <c r="P243" t="s">
        <v>37</v>
      </c>
      <c r="Q243">
        <v>10.7905</v>
      </c>
      <c r="R243">
        <v>78.704700000000003</v>
      </c>
      <c r="S243" t="s">
        <v>48</v>
      </c>
      <c r="T243" t="s">
        <v>47</v>
      </c>
      <c r="U243" t="s">
        <v>57</v>
      </c>
      <c r="V243" t="s">
        <v>22</v>
      </c>
    </row>
    <row r="244" spans="1:22">
      <c r="A244" t="s">
        <v>33637</v>
      </c>
      <c r="B244" s="2">
        <v>45490.68472222222</v>
      </c>
      <c r="C244" s="2">
        <f t="shared" si="3"/>
        <v>45488</v>
      </c>
      <c r="D244" t="s">
        <v>1437</v>
      </c>
      <c r="E244" t="s">
        <v>17800</v>
      </c>
      <c r="F244" t="s">
        <v>136</v>
      </c>
      <c r="G244" t="s">
        <v>72</v>
      </c>
      <c r="H244" t="s">
        <v>63</v>
      </c>
      <c r="I244">
        <v>2</v>
      </c>
      <c r="J244">
        <v>1109.68</v>
      </c>
      <c r="K244">
        <v>867.61</v>
      </c>
      <c r="L244">
        <v>2219.36</v>
      </c>
      <c r="M244">
        <v>1735.22</v>
      </c>
      <c r="N244" t="s">
        <v>33636</v>
      </c>
      <c r="O244" t="s">
        <v>33635</v>
      </c>
      <c r="P244" t="s">
        <v>68</v>
      </c>
      <c r="Q244">
        <v>11.34</v>
      </c>
      <c r="R244">
        <v>77.717200000000005</v>
      </c>
      <c r="S244" t="s">
        <v>537</v>
      </c>
      <c r="T244" t="s">
        <v>536</v>
      </c>
      <c r="U244" t="s">
        <v>57</v>
      </c>
      <c r="V244" t="s">
        <v>45</v>
      </c>
    </row>
    <row r="245" spans="1:22">
      <c r="A245" t="s">
        <v>33634</v>
      </c>
      <c r="B245" s="2">
        <v>45315.818749999999</v>
      </c>
      <c r="C245" s="2">
        <f t="shared" si="3"/>
        <v>45313</v>
      </c>
      <c r="D245" t="s">
        <v>1432</v>
      </c>
      <c r="E245" t="s">
        <v>28978</v>
      </c>
      <c r="F245" t="s">
        <v>201</v>
      </c>
      <c r="G245" t="s">
        <v>106</v>
      </c>
      <c r="H245" t="s">
        <v>52</v>
      </c>
      <c r="I245">
        <v>1</v>
      </c>
      <c r="J245">
        <v>1562.41</v>
      </c>
      <c r="K245">
        <v>1365.09</v>
      </c>
      <c r="L245">
        <v>1562.41</v>
      </c>
      <c r="M245">
        <v>1365.09</v>
      </c>
      <c r="N245" t="s">
        <v>33633</v>
      </c>
      <c r="O245" t="s">
        <v>33632</v>
      </c>
      <c r="P245" t="s">
        <v>121</v>
      </c>
      <c r="Q245">
        <v>9.9252000000000002</v>
      </c>
      <c r="R245">
        <v>78.119799999999998</v>
      </c>
      <c r="S245" t="s">
        <v>432</v>
      </c>
      <c r="T245" t="s">
        <v>431</v>
      </c>
      <c r="U245" t="s">
        <v>10</v>
      </c>
      <c r="V245" t="s">
        <v>9</v>
      </c>
    </row>
    <row r="246" spans="1:22">
      <c r="A246" t="s">
        <v>33631</v>
      </c>
      <c r="B246" s="2">
        <v>45063.734027777777</v>
      </c>
      <c r="C246" s="2">
        <f t="shared" si="3"/>
        <v>45061</v>
      </c>
      <c r="D246" t="s">
        <v>1427</v>
      </c>
      <c r="E246" t="s">
        <v>1426</v>
      </c>
      <c r="F246" t="s">
        <v>136</v>
      </c>
      <c r="G246" t="s">
        <v>115</v>
      </c>
      <c r="H246" t="s">
        <v>16</v>
      </c>
      <c r="I246">
        <v>4</v>
      </c>
      <c r="J246">
        <v>742.32</v>
      </c>
      <c r="K246">
        <v>618.20000000000005</v>
      </c>
      <c r="L246">
        <v>2969.28</v>
      </c>
      <c r="M246">
        <v>2472.8000000000002</v>
      </c>
      <c r="N246" t="s">
        <v>33630</v>
      </c>
      <c r="O246" t="s">
        <v>33629</v>
      </c>
      <c r="P246" t="s">
        <v>26</v>
      </c>
      <c r="Q246">
        <v>11.0168</v>
      </c>
      <c r="R246">
        <v>76.955799999999996</v>
      </c>
      <c r="S246" t="s">
        <v>36</v>
      </c>
      <c r="T246" t="s">
        <v>35</v>
      </c>
      <c r="U246" t="s">
        <v>57</v>
      </c>
      <c r="V246" t="s">
        <v>9</v>
      </c>
    </row>
    <row r="247" spans="1:22">
      <c r="A247" t="s">
        <v>33628</v>
      </c>
      <c r="B247" s="2">
        <v>45190.734027777777</v>
      </c>
      <c r="C247" s="2">
        <f t="shared" si="3"/>
        <v>45187</v>
      </c>
      <c r="D247" t="s">
        <v>1422</v>
      </c>
      <c r="E247" t="s">
        <v>21051</v>
      </c>
      <c r="F247" t="s">
        <v>73</v>
      </c>
      <c r="G247" t="s">
        <v>82</v>
      </c>
      <c r="H247" t="s">
        <v>29</v>
      </c>
      <c r="I247">
        <v>3</v>
      </c>
      <c r="J247">
        <v>2434.21</v>
      </c>
      <c r="K247">
        <v>1592.69</v>
      </c>
      <c r="L247">
        <v>7302.63</v>
      </c>
      <c r="M247">
        <v>4778.07</v>
      </c>
      <c r="N247" t="s">
        <v>33627</v>
      </c>
      <c r="O247" t="s">
        <v>33626</v>
      </c>
      <c r="P247" t="s">
        <v>121</v>
      </c>
      <c r="Q247">
        <v>9.9252000000000002</v>
      </c>
      <c r="R247">
        <v>78.119799999999998</v>
      </c>
      <c r="S247" t="s">
        <v>396</v>
      </c>
      <c r="T247" t="s">
        <v>395</v>
      </c>
      <c r="U247" t="s">
        <v>46</v>
      </c>
      <c r="V247" t="s">
        <v>212</v>
      </c>
    </row>
    <row r="248" spans="1:22">
      <c r="A248" t="s">
        <v>33625</v>
      </c>
      <c r="B248" s="2">
        <v>45482.634722222225</v>
      </c>
      <c r="C248" s="2">
        <f t="shared" si="3"/>
        <v>45481</v>
      </c>
      <c r="D248" t="s">
        <v>1417</v>
      </c>
      <c r="E248" t="s">
        <v>16117</v>
      </c>
      <c r="F248" t="s">
        <v>18</v>
      </c>
      <c r="G248" t="s">
        <v>53</v>
      </c>
      <c r="H248" t="s">
        <v>29</v>
      </c>
      <c r="I248">
        <v>2</v>
      </c>
      <c r="J248">
        <v>1131.55</v>
      </c>
      <c r="K248">
        <v>880.21</v>
      </c>
      <c r="L248">
        <v>2263.1</v>
      </c>
      <c r="M248">
        <v>1760.42</v>
      </c>
      <c r="N248" t="s">
        <v>33624</v>
      </c>
      <c r="O248" t="s">
        <v>33623</v>
      </c>
      <c r="P248" t="s">
        <v>37</v>
      </c>
      <c r="Q248">
        <v>10.7905</v>
      </c>
      <c r="R248">
        <v>78.704700000000003</v>
      </c>
      <c r="S248" t="s">
        <v>12</v>
      </c>
      <c r="T248" t="s">
        <v>11</v>
      </c>
      <c r="U248" t="s">
        <v>77</v>
      </c>
      <c r="V248" t="s">
        <v>22</v>
      </c>
    </row>
    <row r="249" spans="1:22">
      <c r="A249" t="s">
        <v>33622</v>
      </c>
      <c r="B249" s="2">
        <v>45303.711805555555</v>
      </c>
      <c r="C249" s="2">
        <f t="shared" si="3"/>
        <v>45299</v>
      </c>
      <c r="D249" t="s">
        <v>1412</v>
      </c>
      <c r="E249" t="s">
        <v>5536</v>
      </c>
      <c r="F249" t="s">
        <v>166</v>
      </c>
      <c r="G249" t="s">
        <v>53</v>
      </c>
      <c r="H249" t="s">
        <v>29</v>
      </c>
      <c r="I249">
        <v>1</v>
      </c>
      <c r="J249">
        <v>1099.49</v>
      </c>
      <c r="K249">
        <v>979.45</v>
      </c>
      <c r="L249">
        <v>1099.49</v>
      </c>
      <c r="M249">
        <v>979.45</v>
      </c>
      <c r="N249" t="s">
        <v>33621</v>
      </c>
      <c r="O249" t="s">
        <v>33620</v>
      </c>
      <c r="P249" t="s">
        <v>60</v>
      </c>
      <c r="Q249">
        <v>8.7139000000000006</v>
      </c>
      <c r="R249">
        <v>77.756699999999995</v>
      </c>
      <c r="S249" t="s">
        <v>784</v>
      </c>
      <c r="T249" t="s">
        <v>783</v>
      </c>
      <c r="U249" t="s">
        <v>46</v>
      </c>
      <c r="V249" t="s">
        <v>9</v>
      </c>
    </row>
    <row r="250" spans="1:22">
      <c r="A250" t="s">
        <v>33619</v>
      </c>
      <c r="B250" s="2">
        <v>45094.72152777778</v>
      </c>
      <c r="C250" s="2">
        <f t="shared" si="3"/>
        <v>45089</v>
      </c>
      <c r="D250" t="s">
        <v>1407</v>
      </c>
      <c r="E250" t="s">
        <v>3624</v>
      </c>
      <c r="F250" t="s">
        <v>73</v>
      </c>
      <c r="G250" t="s">
        <v>115</v>
      </c>
      <c r="H250" t="s">
        <v>52</v>
      </c>
      <c r="I250">
        <v>2</v>
      </c>
      <c r="J250">
        <v>501.01</v>
      </c>
      <c r="K250">
        <v>446.37</v>
      </c>
      <c r="L250">
        <v>1002.02</v>
      </c>
      <c r="M250">
        <v>892.74</v>
      </c>
      <c r="N250" t="s">
        <v>33618</v>
      </c>
      <c r="O250" t="s">
        <v>33617</v>
      </c>
      <c r="P250" t="s">
        <v>60</v>
      </c>
      <c r="Q250">
        <v>8.7139000000000006</v>
      </c>
      <c r="R250">
        <v>77.756699999999995</v>
      </c>
      <c r="S250" t="s">
        <v>319</v>
      </c>
      <c r="T250" t="s">
        <v>318</v>
      </c>
      <c r="U250" t="s">
        <v>77</v>
      </c>
      <c r="V250" t="s">
        <v>9</v>
      </c>
    </row>
    <row r="251" spans="1:22">
      <c r="A251" t="s">
        <v>33616</v>
      </c>
      <c r="B251" s="2">
        <v>45221.50277777778</v>
      </c>
      <c r="C251" s="2">
        <f t="shared" si="3"/>
        <v>45215</v>
      </c>
      <c r="D251" t="s">
        <v>1402</v>
      </c>
      <c r="E251" t="s">
        <v>9195</v>
      </c>
      <c r="F251" t="s">
        <v>18</v>
      </c>
      <c r="G251" t="s">
        <v>106</v>
      </c>
      <c r="H251" t="s">
        <v>29</v>
      </c>
      <c r="I251">
        <v>3</v>
      </c>
      <c r="J251">
        <v>961.05</v>
      </c>
      <c r="K251">
        <v>706.02</v>
      </c>
      <c r="L251">
        <v>2883.15</v>
      </c>
      <c r="M251">
        <v>2118.06</v>
      </c>
      <c r="N251" t="s">
        <v>33615</v>
      </c>
      <c r="O251" t="s">
        <v>33614</v>
      </c>
      <c r="P251" t="s">
        <v>49</v>
      </c>
      <c r="Q251">
        <v>12.916499999999999</v>
      </c>
      <c r="R251">
        <v>79.132499999999993</v>
      </c>
      <c r="S251" t="s">
        <v>79</v>
      </c>
      <c r="T251" t="s">
        <v>78</v>
      </c>
      <c r="U251" t="s">
        <v>23</v>
      </c>
      <c r="V251" t="s">
        <v>9</v>
      </c>
    </row>
    <row r="252" spans="1:22">
      <c r="A252" t="s">
        <v>33613</v>
      </c>
      <c r="B252" s="2">
        <v>45362.476388888892</v>
      </c>
      <c r="C252" s="2">
        <f t="shared" si="3"/>
        <v>45362</v>
      </c>
      <c r="D252" t="s">
        <v>1397</v>
      </c>
      <c r="E252" t="s">
        <v>12715</v>
      </c>
      <c r="F252" t="s">
        <v>136</v>
      </c>
      <c r="G252" t="s">
        <v>72</v>
      </c>
      <c r="H252" t="s">
        <v>16</v>
      </c>
      <c r="I252">
        <v>1</v>
      </c>
      <c r="J252">
        <v>2381.7399999999998</v>
      </c>
      <c r="K252">
        <v>1609.48</v>
      </c>
      <c r="L252">
        <v>2381.7399999999998</v>
      </c>
      <c r="M252">
        <v>1609.48</v>
      </c>
      <c r="N252" t="s">
        <v>33612</v>
      </c>
      <c r="O252" t="s">
        <v>33611</v>
      </c>
      <c r="P252" t="s">
        <v>26</v>
      </c>
      <c r="Q252">
        <v>11.0168</v>
      </c>
      <c r="R252">
        <v>76.955799999999996</v>
      </c>
      <c r="S252" t="s">
        <v>59</v>
      </c>
      <c r="T252" t="s">
        <v>58</v>
      </c>
      <c r="U252" t="s">
        <v>77</v>
      </c>
      <c r="V252" t="s">
        <v>9</v>
      </c>
    </row>
    <row r="253" spans="1:22">
      <c r="A253" t="s">
        <v>33610</v>
      </c>
      <c r="B253" s="2">
        <v>45160.60833333333</v>
      </c>
      <c r="C253" s="2">
        <f t="shared" si="3"/>
        <v>45159</v>
      </c>
      <c r="D253" t="s">
        <v>1392</v>
      </c>
      <c r="E253" t="s">
        <v>1391</v>
      </c>
      <c r="F253" t="s">
        <v>64</v>
      </c>
      <c r="G253" t="s">
        <v>106</v>
      </c>
      <c r="H253" t="s">
        <v>16</v>
      </c>
      <c r="I253">
        <v>4</v>
      </c>
      <c r="J253">
        <v>1726.75</v>
      </c>
      <c r="K253">
        <v>1281.92</v>
      </c>
      <c r="L253">
        <v>6907</v>
      </c>
      <c r="M253">
        <v>5127.68</v>
      </c>
      <c r="N253" t="s">
        <v>33609</v>
      </c>
      <c r="O253" t="s">
        <v>33608</v>
      </c>
      <c r="P253" t="s">
        <v>68</v>
      </c>
      <c r="Q253">
        <v>11.34</v>
      </c>
      <c r="R253">
        <v>77.717200000000005</v>
      </c>
      <c r="S253" t="s">
        <v>616</v>
      </c>
      <c r="T253" t="s">
        <v>615</v>
      </c>
      <c r="U253" t="s">
        <v>77</v>
      </c>
      <c r="V253" t="s">
        <v>45</v>
      </c>
    </row>
    <row r="254" spans="1:22">
      <c r="A254" t="s">
        <v>33607</v>
      </c>
      <c r="B254" s="2">
        <v>45475.815972222219</v>
      </c>
      <c r="C254" s="2">
        <f t="shared" si="3"/>
        <v>45474</v>
      </c>
      <c r="D254" t="s">
        <v>1387</v>
      </c>
      <c r="E254" t="s">
        <v>1386</v>
      </c>
      <c r="F254" t="s">
        <v>64</v>
      </c>
      <c r="G254" t="s">
        <v>82</v>
      </c>
      <c r="H254" t="s">
        <v>29</v>
      </c>
      <c r="I254">
        <v>4</v>
      </c>
      <c r="J254">
        <v>1483.72</v>
      </c>
      <c r="K254">
        <v>1130.55</v>
      </c>
      <c r="L254">
        <v>5934.88</v>
      </c>
      <c r="M254">
        <v>4522.2</v>
      </c>
      <c r="N254" t="s">
        <v>33606</v>
      </c>
      <c r="O254" t="s">
        <v>33605</v>
      </c>
      <c r="P254" t="s">
        <v>37</v>
      </c>
      <c r="Q254">
        <v>10.7905</v>
      </c>
      <c r="R254">
        <v>78.704700000000003</v>
      </c>
      <c r="S254" t="s">
        <v>206</v>
      </c>
      <c r="T254" t="s">
        <v>205</v>
      </c>
      <c r="U254" t="s">
        <v>57</v>
      </c>
      <c r="V254" t="s">
        <v>22</v>
      </c>
    </row>
    <row r="255" spans="1:22">
      <c r="A255" t="s">
        <v>33604</v>
      </c>
      <c r="B255" s="2">
        <v>44949.879861111112</v>
      </c>
      <c r="C255" s="2">
        <f t="shared" si="3"/>
        <v>44949</v>
      </c>
      <c r="D255" t="s">
        <v>1382</v>
      </c>
      <c r="E255" t="s">
        <v>17763</v>
      </c>
      <c r="F255" t="s">
        <v>136</v>
      </c>
      <c r="G255" t="s">
        <v>91</v>
      </c>
      <c r="H255" t="s">
        <v>29</v>
      </c>
      <c r="I255">
        <v>2</v>
      </c>
      <c r="J255">
        <v>2354.19</v>
      </c>
      <c r="K255">
        <v>1440.3</v>
      </c>
      <c r="L255">
        <v>4708.38</v>
      </c>
      <c r="M255">
        <v>2880.6</v>
      </c>
      <c r="N255" t="s">
        <v>33603</v>
      </c>
      <c r="O255" t="s">
        <v>33602</v>
      </c>
      <c r="P255" t="s">
        <v>49</v>
      </c>
      <c r="Q255">
        <v>12.916499999999999</v>
      </c>
      <c r="R255">
        <v>79.132499999999993</v>
      </c>
      <c r="S255" t="s">
        <v>111</v>
      </c>
      <c r="T255" t="s">
        <v>110</v>
      </c>
      <c r="U255" t="s">
        <v>57</v>
      </c>
      <c r="V255" t="s">
        <v>9</v>
      </c>
    </row>
    <row r="256" spans="1:22">
      <c r="A256" t="s">
        <v>33601</v>
      </c>
      <c r="B256" s="2">
        <v>45006.663888888892</v>
      </c>
      <c r="C256" s="2">
        <f t="shared" si="3"/>
        <v>45005</v>
      </c>
      <c r="D256" t="s">
        <v>1377</v>
      </c>
      <c r="E256" t="s">
        <v>1376</v>
      </c>
      <c r="F256" t="s">
        <v>166</v>
      </c>
      <c r="G256" t="s">
        <v>17</v>
      </c>
      <c r="H256" t="s">
        <v>16</v>
      </c>
      <c r="I256">
        <v>2</v>
      </c>
      <c r="J256">
        <v>437.61</v>
      </c>
      <c r="K256">
        <v>339.32</v>
      </c>
      <c r="L256">
        <v>875.22</v>
      </c>
      <c r="M256">
        <v>678.64</v>
      </c>
      <c r="N256" t="s">
        <v>33600</v>
      </c>
      <c r="O256" t="s">
        <v>33599</v>
      </c>
      <c r="P256" t="s">
        <v>121</v>
      </c>
      <c r="Q256">
        <v>9.9252000000000002</v>
      </c>
      <c r="R256">
        <v>78.119799999999998</v>
      </c>
      <c r="S256" t="s">
        <v>420</v>
      </c>
      <c r="T256" t="s">
        <v>419</v>
      </c>
      <c r="U256" t="s">
        <v>46</v>
      </c>
      <c r="V256" t="s">
        <v>9</v>
      </c>
    </row>
    <row r="257" spans="1:22">
      <c r="A257" t="s">
        <v>33598</v>
      </c>
      <c r="B257" s="2">
        <v>45374.602777777778</v>
      </c>
      <c r="C257" s="2">
        <f t="shared" si="3"/>
        <v>45369</v>
      </c>
      <c r="D257" t="s">
        <v>1372</v>
      </c>
      <c r="E257" t="s">
        <v>12696</v>
      </c>
      <c r="F257" t="s">
        <v>166</v>
      </c>
      <c r="G257" t="s">
        <v>115</v>
      </c>
      <c r="H257" t="s">
        <v>52</v>
      </c>
      <c r="I257">
        <v>1</v>
      </c>
      <c r="J257">
        <v>211.36</v>
      </c>
      <c r="K257">
        <v>187.17</v>
      </c>
      <c r="L257">
        <v>211.36</v>
      </c>
      <c r="M257">
        <v>187.17</v>
      </c>
      <c r="N257" t="s">
        <v>33597</v>
      </c>
      <c r="O257" t="s">
        <v>33596</v>
      </c>
      <c r="P257" t="s">
        <v>68</v>
      </c>
      <c r="Q257">
        <v>11.34</v>
      </c>
      <c r="R257">
        <v>77.717200000000005</v>
      </c>
      <c r="S257" t="s">
        <v>103</v>
      </c>
      <c r="T257" t="s">
        <v>102</v>
      </c>
      <c r="U257" t="s">
        <v>10</v>
      </c>
      <c r="V257" t="s">
        <v>9</v>
      </c>
    </row>
    <row r="258" spans="1:22">
      <c r="A258" t="s">
        <v>33595</v>
      </c>
      <c r="B258" s="2">
        <v>45342.852083333331</v>
      </c>
      <c r="C258" s="2">
        <f t="shared" si="3"/>
        <v>45341</v>
      </c>
      <c r="D258" t="s">
        <v>1367</v>
      </c>
      <c r="E258" t="s">
        <v>1366</v>
      </c>
      <c r="F258" t="s">
        <v>83</v>
      </c>
      <c r="G258" t="s">
        <v>91</v>
      </c>
      <c r="H258" t="s">
        <v>16</v>
      </c>
      <c r="I258">
        <v>4</v>
      </c>
      <c r="J258">
        <v>1399.98</v>
      </c>
      <c r="K258">
        <v>983.9</v>
      </c>
      <c r="L258">
        <v>5599.92</v>
      </c>
      <c r="M258">
        <v>3935.6</v>
      </c>
      <c r="N258" t="s">
        <v>33594</v>
      </c>
      <c r="O258" t="s">
        <v>33593</v>
      </c>
      <c r="P258" t="s">
        <v>112</v>
      </c>
      <c r="Q258">
        <v>13.082700000000001</v>
      </c>
      <c r="R258">
        <v>80.270700000000005</v>
      </c>
      <c r="S258" t="s">
        <v>269</v>
      </c>
      <c r="T258" t="s">
        <v>268</v>
      </c>
      <c r="U258" t="s">
        <v>46</v>
      </c>
      <c r="V258" t="s">
        <v>9</v>
      </c>
    </row>
    <row r="259" spans="1:22">
      <c r="A259" t="s">
        <v>33592</v>
      </c>
      <c r="B259" s="2">
        <v>45272.463194444441</v>
      </c>
      <c r="C259" s="2">
        <f t="shared" ref="C259:C322" si="4">INT(B259) - WEEKDAY(INT(B259), 2) + 1</f>
        <v>45271</v>
      </c>
      <c r="D259" t="s">
        <v>1362</v>
      </c>
      <c r="E259" t="s">
        <v>1361</v>
      </c>
      <c r="F259" t="s">
        <v>166</v>
      </c>
      <c r="G259" t="s">
        <v>53</v>
      </c>
      <c r="H259" t="s">
        <v>63</v>
      </c>
      <c r="I259">
        <v>2</v>
      </c>
      <c r="J259">
        <v>1820.77</v>
      </c>
      <c r="K259">
        <v>1202.72</v>
      </c>
      <c r="L259">
        <v>3641.54</v>
      </c>
      <c r="M259">
        <v>2405.44</v>
      </c>
      <c r="N259" t="s">
        <v>33591</v>
      </c>
      <c r="O259" t="s">
        <v>33590</v>
      </c>
      <c r="P259" t="s">
        <v>112</v>
      </c>
      <c r="Q259">
        <v>13.082700000000001</v>
      </c>
      <c r="R259">
        <v>80.270700000000005</v>
      </c>
      <c r="S259" t="s">
        <v>1238</v>
      </c>
      <c r="T259" t="s">
        <v>1237</v>
      </c>
      <c r="U259" t="s">
        <v>10</v>
      </c>
      <c r="V259" t="s">
        <v>9</v>
      </c>
    </row>
    <row r="260" spans="1:22">
      <c r="A260" t="s">
        <v>33589</v>
      </c>
      <c r="B260" s="2">
        <v>45364.878472222219</v>
      </c>
      <c r="C260" s="2">
        <f t="shared" si="4"/>
        <v>45362</v>
      </c>
      <c r="D260" t="s">
        <v>1357</v>
      </c>
      <c r="E260" t="s">
        <v>1356</v>
      </c>
      <c r="F260" t="s">
        <v>83</v>
      </c>
      <c r="G260" t="s">
        <v>30</v>
      </c>
      <c r="H260" t="s">
        <v>40</v>
      </c>
      <c r="I260">
        <v>2</v>
      </c>
      <c r="J260">
        <v>1220.6300000000001</v>
      </c>
      <c r="K260">
        <v>1050.28</v>
      </c>
      <c r="L260">
        <v>2441.2600000000002</v>
      </c>
      <c r="M260">
        <v>2100.56</v>
      </c>
      <c r="N260" t="s">
        <v>33588</v>
      </c>
      <c r="O260" t="s">
        <v>33587</v>
      </c>
      <c r="P260" t="s">
        <v>26</v>
      </c>
      <c r="Q260">
        <v>11.0168</v>
      </c>
      <c r="R260">
        <v>76.955799999999996</v>
      </c>
      <c r="S260" t="s">
        <v>250</v>
      </c>
      <c r="T260" t="s">
        <v>249</v>
      </c>
      <c r="U260" t="s">
        <v>57</v>
      </c>
      <c r="V260" t="s">
        <v>45</v>
      </c>
    </row>
    <row r="261" spans="1:22">
      <c r="A261" t="s">
        <v>33586</v>
      </c>
      <c r="B261" s="2">
        <v>45042.784722222219</v>
      </c>
      <c r="C261" s="2">
        <f t="shared" si="4"/>
        <v>45040</v>
      </c>
      <c r="D261" t="s">
        <v>1352</v>
      </c>
      <c r="E261" t="s">
        <v>16071</v>
      </c>
      <c r="F261" t="s">
        <v>83</v>
      </c>
      <c r="G261" t="s">
        <v>106</v>
      </c>
      <c r="H261" t="s">
        <v>29</v>
      </c>
      <c r="I261">
        <v>1</v>
      </c>
      <c r="J261">
        <v>1060.8800000000001</v>
      </c>
      <c r="K261">
        <v>642.1</v>
      </c>
      <c r="L261">
        <v>1060.8800000000001</v>
      </c>
      <c r="M261">
        <v>642.1</v>
      </c>
      <c r="N261" t="s">
        <v>33585</v>
      </c>
      <c r="O261" t="s">
        <v>33584</v>
      </c>
      <c r="P261" t="s">
        <v>60</v>
      </c>
      <c r="Q261">
        <v>8.7139000000000006</v>
      </c>
      <c r="R261">
        <v>77.756699999999995</v>
      </c>
      <c r="S261" t="s">
        <v>96</v>
      </c>
      <c r="T261" t="s">
        <v>95</v>
      </c>
      <c r="U261" t="s">
        <v>23</v>
      </c>
      <c r="V261" t="s">
        <v>9</v>
      </c>
    </row>
    <row r="262" spans="1:22">
      <c r="A262" t="s">
        <v>33583</v>
      </c>
      <c r="B262" s="2">
        <v>45085.82708333333</v>
      </c>
      <c r="C262" s="2">
        <f t="shared" si="4"/>
        <v>45082</v>
      </c>
      <c r="D262" t="s">
        <v>1347</v>
      </c>
      <c r="E262" t="s">
        <v>16067</v>
      </c>
      <c r="F262" t="s">
        <v>136</v>
      </c>
      <c r="G262" t="s">
        <v>72</v>
      </c>
      <c r="H262" t="s">
        <v>40</v>
      </c>
      <c r="I262">
        <v>1</v>
      </c>
      <c r="J262">
        <v>269.89</v>
      </c>
      <c r="K262">
        <v>237.31</v>
      </c>
      <c r="L262">
        <v>269.89</v>
      </c>
      <c r="M262">
        <v>237.31</v>
      </c>
      <c r="N262" t="s">
        <v>33582</v>
      </c>
      <c r="O262" t="s">
        <v>33581</v>
      </c>
      <c r="P262" t="s">
        <v>121</v>
      </c>
      <c r="Q262">
        <v>9.9252000000000002</v>
      </c>
      <c r="R262">
        <v>78.119799999999998</v>
      </c>
      <c r="S262" t="s">
        <v>364</v>
      </c>
      <c r="T262" t="s">
        <v>363</v>
      </c>
      <c r="U262" t="s">
        <v>46</v>
      </c>
      <c r="V262" t="s">
        <v>45</v>
      </c>
    </row>
    <row r="263" spans="1:22">
      <c r="A263" t="s">
        <v>33580</v>
      </c>
      <c r="B263" s="2">
        <v>45375.758333333331</v>
      </c>
      <c r="C263" s="2">
        <f t="shared" si="4"/>
        <v>45369</v>
      </c>
      <c r="D263" t="s">
        <v>1342</v>
      </c>
      <c r="E263" t="s">
        <v>7351</v>
      </c>
      <c r="F263" t="s">
        <v>166</v>
      </c>
      <c r="G263" t="s">
        <v>82</v>
      </c>
      <c r="H263" t="s">
        <v>52</v>
      </c>
      <c r="I263">
        <v>3</v>
      </c>
      <c r="J263">
        <v>1105.8900000000001</v>
      </c>
      <c r="K263">
        <v>879.59</v>
      </c>
      <c r="L263">
        <v>3317.67</v>
      </c>
      <c r="M263">
        <v>2638.77</v>
      </c>
      <c r="N263" t="s">
        <v>33579</v>
      </c>
      <c r="O263" t="s">
        <v>33578</v>
      </c>
      <c r="P263" t="s">
        <v>37</v>
      </c>
      <c r="Q263">
        <v>10.7905</v>
      </c>
      <c r="R263">
        <v>78.704700000000003</v>
      </c>
      <c r="S263" t="s">
        <v>735</v>
      </c>
      <c r="T263" t="s">
        <v>734</v>
      </c>
      <c r="U263" t="s">
        <v>77</v>
      </c>
      <c r="V263" t="s">
        <v>9</v>
      </c>
    </row>
    <row r="264" spans="1:22">
      <c r="A264" t="s">
        <v>33577</v>
      </c>
      <c r="B264" s="2">
        <v>44996.749305555553</v>
      </c>
      <c r="C264" s="2">
        <f t="shared" si="4"/>
        <v>44991</v>
      </c>
      <c r="D264" t="s">
        <v>1337</v>
      </c>
      <c r="E264" t="s">
        <v>10938</v>
      </c>
      <c r="F264" t="s">
        <v>31</v>
      </c>
      <c r="G264" t="s">
        <v>17</v>
      </c>
      <c r="H264" t="s">
        <v>71</v>
      </c>
      <c r="I264">
        <v>3</v>
      </c>
      <c r="J264">
        <v>931.66</v>
      </c>
      <c r="K264">
        <v>801.16</v>
      </c>
      <c r="L264">
        <v>2794.98</v>
      </c>
      <c r="M264">
        <v>2403.48</v>
      </c>
      <c r="N264" t="s">
        <v>33576</v>
      </c>
      <c r="O264" t="s">
        <v>33575</v>
      </c>
      <c r="P264" t="s">
        <v>49</v>
      </c>
      <c r="Q264">
        <v>12.916499999999999</v>
      </c>
      <c r="R264">
        <v>79.132499999999993</v>
      </c>
      <c r="S264" t="s">
        <v>432</v>
      </c>
      <c r="T264" t="s">
        <v>431</v>
      </c>
      <c r="U264" t="s">
        <v>10</v>
      </c>
      <c r="V264" t="s">
        <v>22</v>
      </c>
    </row>
    <row r="265" spans="1:22">
      <c r="A265" t="s">
        <v>33574</v>
      </c>
      <c r="B265" s="2">
        <v>45572.795138888891</v>
      </c>
      <c r="C265" s="2">
        <f t="shared" si="4"/>
        <v>45572</v>
      </c>
      <c r="D265" t="s">
        <v>1332</v>
      </c>
      <c r="E265" t="s">
        <v>25774</v>
      </c>
      <c r="F265" t="s">
        <v>64</v>
      </c>
      <c r="G265" t="s">
        <v>82</v>
      </c>
      <c r="H265" t="s">
        <v>63</v>
      </c>
      <c r="I265">
        <v>4</v>
      </c>
      <c r="J265">
        <v>1898.43</v>
      </c>
      <c r="K265">
        <v>1639.4</v>
      </c>
      <c r="L265">
        <v>7593.72</v>
      </c>
      <c r="M265">
        <v>6557.6</v>
      </c>
      <c r="N265" t="s">
        <v>33573</v>
      </c>
      <c r="O265" t="s">
        <v>33572</v>
      </c>
      <c r="P265" t="s">
        <v>112</v>
      </c>
      <c r="Q265">
        <v>13.082700000000001</v>
      </c>
      <c r="R265">
        <v>80.270700000000005</v>
      </c>
      <c r="S265" t="s">
        <v>96</v>
      </c>
      <c r="T265" t="s">
        <v>95</v>
      </c>
      <c r="U265" t="s">
        <v>77</v>
      </c>
      <c r="V265" t="s">
        <v>45</v>
      </c>
    </row>
    <row r="266" spans="1:22">
      <c r="A266" t="s">
        <v>33571</v>
      </c>
      <c r="B266" s="2">
        <v>45189.569444444445</v>
      </c>
      <c r="C266" s="2">
        <f t="shared" si="4"/>
        <v>45187</v>
      </c>
      <c r="D266" t="s">
        <v>1327</v>
      </c>
      <c r="E266" t="s">
        <v>16052</v>
      </c>
      <c r="F266" t="s">
        <v>31</v>
      </c>
      <c r="G266" t="s">
        <v>91</v>
      </c>
      <c r="H266" t="s">
        <v>63</v>
      </c>
      <c r="I266">
        <v>3</v>
      </c>
      <c r="J266">
        <v>2273.16</v>
      </c>
      <c r="K266">
        <v>1962.57</v>
      </c>
      <c r="L266">
        <v>6819.48</v>
      </c>
      <c r="M266">
        <v>5887.71</v>
      </c>
      <c r="N266" t="s">
        <v>33570</v>
      </c>
      <c r="O266" t="s">
        <v>33569</v>
      </c>
      <c r="P266" t="s">
        <v>68</v>
      </c>
      <c r="Q266">
        <v>11.34</v>
      </c>
      <c r="R266">
        <v>77.717200000000005</v>
      </c>
      <c r="S266" t="s">
        <v>530</v>
      </c>
      <c r="T266" t="s">
        <v>529</v>
      </c>
      <c r="U266" t="s">
        <v>46</v>
      </c>
      <c r="V266" t="s">
        <v>45</v>
      </c>
    </row>
    <row r="267" spans="1:22">
      <c r="A267" t="s">
        <v>33568</v>
      </c>
      <c r="B267" s="2">
        <v>45133.848611111112</v>
      </c>
      <c r="C267" s="2">
        <f t="shared" si="4"/>
        <v>45131</v>
      </c>
      <c r="D267" t="s">
        <v>1322</v>
      </c>
      <c r="E267" t="s">
        <v>12661</v>
      </c>
      <c r="F267" t="s">
        <v>201</v>
      </c>
      <c r="G267" t="s">
        <v>115</v>
      </c>
      <c r="H267" t="s">
        <v>52</v>
      </c>
      <c r="I267">
        <v>3</v>
      </c>
      <c r="J267">
        <v>1452.32</v>
      </c>
      <c r="K267">
        <v>873.9</v>
      </c>
      <c r="L267">
        <v>4356.96</v>
      </c>
      <c r="M267">
        <v>2621.7</v>
      </c>
      <c r="N267" t="s">
        <v>33567</v>
      </c>
      <c r="O267" t="s">
        <v>33566</v>
      </c>
      <c r="P267" t="s">
        <v>49</v>
      </c>
      <c r="Q267">
        <v>12.916499999999999</v>
      </c>
      <c r="R267">
        <v>79.132499999999993</v>
      </c>
      <c r="S267" t="s">
        <v>48</v>
      </c>
      <c r="T267" t="s">
        <v>47</v>
      </c>
      <c r="U267" t="s">
        <v>57</v>
      </c>
      <c r="V267" t="s">
        <v>45</v>
      </c>
    </row>
    <row r="268" spans="1:22">
      <c r="A268" t="s">
        <v>33565</v>
      </c>
      <c r="B268" s="2">
        <v>45137.599305555559</v>
      </c>
      <c r="C268" s="2">
        <f t="shared" si="4"/>
        <v>45131</v>
      </c>
      <c r="D268" t="s">
        <v>1317</v>
      </c>
      <c r="E268" t="s">
        <v>1316</v>
      </c>
      <c r="F268" t="s">
        <v>31</v>
      </c>
      <c r="G268" t="s">
        <v>91</v>
      </c>
      <c r="H268" t="s">
        <v>40</v>
      </c>
      <c r="I268">
        <v>2</v>
      </c>
      <c r="J268">
        <v>1074.97</v>
      </c>
      <c r="K268">
        <v>821.87</v>
      </c>
      <c r="L268">
        <v>2149.94</v>
      </c>
      <c r="M268">
        <v>1643.74</v>
      </c>
      <c r="N268" t="s">
        <v>33564</v>
      </c>
      <c r="O268" t="s">
        <v>33563</v>
      </c>
      <c r="P268" t="s">
        <v>26</v>
      </c>
      <c r="Q268">
        <v>11.0168</v>
      </c>
      <c r="R268">
        <v>76.955799999999996</v>
      </c>
      <c r="S268" t="s">
        <v>454</v>
      </c>
      <c r="T268" t="s">
        <v>453</v>
      </c>
      <c r="U268" t="s">
        <v>57</v>
      </c>
      <c r="V268" t="s">
        <v>9</v>
      </c>
    </row>
    <row r="269" spans="1:22">
      <c r="A269" t="s">
        <v>33562</v>
      </c>
      <c r="B269" s="2">
        <v>45314.68472222222</v>
      </c>
      <c r="C269" s="2">
        <f t="shared" si="4"/>
        <v>45313</v>
      </c>
      <c r="D269" t="s">
        <v>1312</v>
      </c>
      <c r="E269" t="s">
        <v>12654</v>
      </c>
      <c r="F269" t="s">
        <v>18</v>
      </c>
      <c r="G269" t="s">
        <v>17</v>
      </c>
      <c r="H269" t="s">
        <v>63</v>
      </c>
      <c r="I269">
        <v>3</v>
      </c>
      <c r="J269">
        <v>368.35</v>
      </c>
      <c r="K269">
        <v>287.69</v>
      </c>
      <c r="L269">
        <v>1105.05</v>
      </c>
      <c r="M269">
        <v>863.07</v>
      </c>
      <c r="N269" t="s">
        <v>33561</v>
      </c>
      <c r="O269" t="s">
        <v>33560</v>
      </c>
      <c r="P269" t="s">
        <v>26</v>
      </c>
      <c r="Q269">
        <v>11.0168</v>
      </c>
      <c r="R269">
        <v>76.955799999999996</v>
      </c>
      <c r="S269" t="s">
        <v>906</v>
      </c>
      <c r="T269" t="s">
        <v>905</v>
      </c>
      <c r="U269" t="s">
        <v>77</v>
      </c>
      <c r="V269" t="s">
        <v>45</v>
      </c>
    </row>
    <row r="270" spans="1:22">
      <c r="A270" t="s">
        <v>33559</v>
      </c>
      <c r="B270" s="2">
        <v>45361.727083333331</v>
      </c>
      <c r="C270" s="2">
        <f t="shared" si="4"/>
        <v>45355</v>
      </c>
      <c r="D270" t="s">
        <v>1307</v>
      </c>
      <c r="E270" t="s">
        <v>20976</v>
      </c>
      <c r="F270" t="s">
        <v>31</v>
      </c>
      <c r="G270" t="s">
        <v>82</v>
      </c>
      <c r="H270" t="s">
        <v>71</v>
      </c>
      <c r="I270">
        <v>1</v>
      </c>
      <c r="J270">
        <v>1447.44</v>
      </c>
      <c r="K270">
        <v>1281.6300000000001</v>
      </c>
      <c r="L270">
        <v>1447.44</v>
      </c>
      <c r="M270">
        <v>1281.6300000000001</v>
      </c>
      <c r="N270" t="s">
        <v>33558</v>
      </c>
      <c r="O270" t="s">
        <v>33557</v>
      </c>
      <c r="P270" t="s">
        <v>68</v>
      </c>
      <c r="Q270">
        <v>11.34</v>
      </c>
      <c r="R270">
        <v>77.717200000000005</v>
      </c>
      <c r="S270" t="s">
        <v>176</v>
      </c>
      <c r="T270" t="s">
        <v>175</v>
      </c>
      <c r="U270" t="s">
        <v>46</v>
      </c>
      <c r="V270" t="s">
        <v>45</v>
      </c>
    </row>
    <row r="271" spans="1:22">
      <c r="A271" t="s">
        <v>33556</v>
      </c>
      <c r="B271" s="2">
        <v>45477.866666666669</v>
      </c>
      <c r="C271" s="2">
        <f t="shared" si="4"/>
        <v>45474</v>
      </c>
      <c r="D271" t="s">
        <v>1302</v>
      </c>
      <c r="E271" t="s">
        <v>1301</v>
      </c>
      <c r="F271" t="s">
        <v>83</v>
      </c>
      <c r="G271" t="s">
        <v>72</v>
      </c>
      <c r="H271" t="s">
        <v>29</v>
      </c>
      <c r="I271">
        <v>1</v>
      </c>
      <c r="J271">
        <v>1074.45</v>
      </c>
      <c r="K271">
        <v>773.22</v>
      </c>
      <c r="L271">
        <v>1074.45</v>
      </c>
      <c r="M271">
        <v>773.22</v>
      </c>
      <c r="N271" t="s">
        <v>33555</v>
      </c>
      <c r="O271" t="s">
        <v>33554</v>
      </c>
      <c r="P271" t="s">
        <v>60</v>
      </c>
      <c r="Q271">
        <v>8.7139000000000006</v>
      </c>
      <c r="R271">
        <v>77.756699999999995</v>
      </c>
      <c r="S271" t="s">
        <v>295</v>
      </c>
      <c r="T271" t="s">
        <v>294</v>
      </c>
      <c r="U271" t="s">
        <v>46</v>
      </c>
      <c r="V271" t="s">
        <v>22</v>
      </c>
    </row>
    <row r="272" spans="1:22">
      <c r="A272" t="s">
        <v>33553</v>
      </c>
      <c r="B272" s="2">
        <v>45304.691666666666</v>
      </c>
      <c r="C272" s="2">
        <f t="shared" si="4"/>
        <v>45299</v>
      </c>
      <c r="D272" t="s">
        <v>1297</v>
      </c>
      <c r="E272" t="s">
        <v>5450</v>
      </c>
      <c r="F272" t="s">
        <v>31</v>
      </c>
      <c r="G272" t="s">
        <v>41</v>
      </c>
      <c r="H272" t="s">
        <v>29</v>
      </c>
      <c r="I272">
        <v>4</v>
      </c>
      <c r="J272">
        <v>2069.87</v>
      </c>
      <c r="K272">
        <v>1687.85</v>
      </c>
      <c r="L272">
        <v>8279.48</v>
      </c>
      <c r="M272">
        <v>6751.4</v>
      </c>
      <c r="N272" t="s">
        <v>33552</v>
      </c>
      <c r="O272" t="s">
        <v>33551</v>
      </c>
      <c r="P272" t="s">
        <v>68</v>
      </c>
      <c r="Q272">
        <v>11.34</v>
      </c>
      <c r="R272">
        <v>77.717200000000005</v>
      </c>
      <c r="S272" t="s">
        <v>48</v>
      </c>
      <c r="T272" t="s">
        <v>47</v>
      </c>
      <c r="U272" t="s">
        <v>57</v>
      </c>
      <c r="V272" t="s">
        <v>9</v>
      </c>
    </row>
    <row r="273" spans="1:22">
      <c r="A273" t="s">
        <v>33550</v>
      </c>
      <c r="B273" s="2">
        <v>45548.424305555556</v>
      </c>
      <c r="C273" s="2">
        <f t="shared" si="4"/>
        <v>45544</v>
      </c>
      <c r="D273" t="s">
        <v>1292</v>
      </c>
      <c r="E273" t="s">
        <v>3534</v>
      </c>
      <c r="F273" t="s">
        <v>18</v>
      </c>
      <c r="G273" t="s">
        <v>41</v>
      </c>
      <c r="H273" t="s">
        <v>52</v>
      </c>
      <c r="I273">
        <v>4</v>
      </c>
      <c r="J273">
        <v>2262.44</v>
      </c>
      <c r="K273">
        <v>1405.84</v>
      </c>
      <c r="L273">
        <v>9049.76</v>
      </c>
      <c r="M273">
        <v>5623.36</v>
      </c>
      <c r="N273" t="s">
        <v>33549</v>
      </c>
      <c r="O273" t="s">
        <v>33548</v>
      </c>
      <c r="P273" t="s">
        <v>49</v>
      </c>
      <c r="Q273">
        <v>12.916499999999999</v>
      </c>
      <c r="R273">
        <v>79.132499999999993</v>
      </c>
      <c r="S273" t="s">
        <v>735</v>
      </c>
      <c r="T273" t="s">
        <v>734</v>
      </c>
      <c r="U273" t="s">
        <v>23</v>
      </c>
      <c r="V273" t="s">
        <v>9</v>
      </c>
    </row>
    <row r="274" spans="1:22">
      <c r="A274" t="s">
        <v>33547</v>
      </c>
      <c r="B274" s="2">
        <v>45547.723611111112</v>
      </c>
      <c r="C274" s="2">
        <f t="shared" si="4"/>
        <v>45544</v>
      </c>
      <c r="D274" t="s">
        <v>1287</v>
      </c>
      <c r="E274" t="s">
        <v>1286</v>
      </c>
      <c r="F274" t="s">
        <v>73</v>
      </c>
      <c r="G274" t="s">
        <v>30</v>
      </c>
      <c r="H274" t="s">
        <v>40</v>
      </c>
      <c r="I274">
        <v>2</v>
      </c>
      <c r="J274">
        <v>2349.1999999999998</v>
      </c>
      <c r="K274">
        <v>1657.33</v>
      </c>
      <c r="L274">
        <v>4698.3999999999996</v>
      </c>
      <c r="M274">
        <v>3314.66</v>
      </c>
      <c r="N274" t="s">
        <v>33546</v>
      </c>
      <c r="O274" t="s">
        <v>33545</v>
      </c>
      <c r="P274" t="s">
        <v>60</v>
      </c>
      <c r="Q274">
        <v>8.7139000000000006</v>
      </c>
      <c r="R274">
        <v>77.756699999999995</v>
      </c>
      <c r="S274" t="s">
        <v>269</v>
      </c>
      <c r="T274" t="s">
        <v>268</v>
      </c>
      <c r="U274" t="s">
        <v>57</v>
      </c>
      <c r="V274" t="s">
        <v>9</v>
      </c>
    </row>
    <row r="275" spans="1:22">
      <c r="A275" t="s">
        <v>33544</v>
      </c>
      <c r="B275" s="2">
        <v>44992.635416666664</v>
      </c>
      <c r="C275" s="2">
        <f t="shared" si="4"/>
        <v>44991</v>
      </c>
      <c r="D275" t="s">
        <v>1282</v>
      </c>
      <c r="E275" t="s">
        <v>10901</v>
      </c>
      <c r="F275" t="s">
        <v>166</v>
      </c>
      <c r="G275" t="s">
        <v>106</v>
      </c>
      <c r="H275" t="s">
        <v>40</v>
      </c>
      <c r="I275">
        <v>2</v>
      </c>
      <c r="J275">
        <v>1741.22</v>
      </c>
      <c r="K275">
        <v>1530.33</v>
      </c>
      <c r="L275">
        <v>3482.44</v>
      </c>
      <c r="M275">
        <v>3060.66</v>
      </c>
      <c r="N275" t="s">
        <v>33543</v>
      </c>
      <c r="O275" t="s">
        <v>33542</v>
      </c>
      <c r="P275" t="s">
        <v>60</v>
      </c>
      <c r="Q275">
        <v>8.7139000000000006</v>
      </c>
      <c r="R275">
        <v>77.756699999999995</v>
      </c>
      <c r="S275" t="s">
        <v>48</v>
      </c>
      <c r="T275" t="s">
        <v>47</v>
      </c>
      <c r="U275" t="s">
        <v>46</v>
      </c>
      <c r="V275" t="s">
        <v>9</v>
      </c>
    </row>
    <row r="276" spans="1:22">
      <c r="A276" t="s">
        <v>33541</v>
      </c>
      <c r="B276" s="2">
        <v>45272.670138888891</v>
      </c>
      <c r="C276" s="2">
        <f t="shared" si="4"/>
        <v>45271</v>
      </c>
      <c r="D276" t="s">
        <v>1277</v>
      </c>
      <c r="E276" t="s">
        <v>12629</v>
      </c>
      <c r="F276" t="s">
        <v>73</v>
      </c>
      <c r="G276" t="s">
        <v>106</v>
      </c>
      <c r="H276" t="s">
        <v>16</v>
      </c>
      <c r="I276">
        <v>3</v>
      </c>
      <c r="J276">
        <v>1847.15</v>
      </c>
      <c r="K276">
        <v>1259.3599999999999</v>
      </c>
      <c r="L276">
        <v>5541.45</v>
      </c>
      <c r="M276">
        <v>3778.08</v>
      </c>
      <c r="N276" t="s">
        <v>33540</v>
      </c>
      <c r="O276" t="s">
        <v>33539</v>
      </c>
      <c r="P276" t="s">
        <v>68</v>
      </c>
      <c r="Q276">
        <v>11.34</v>
      </c>
      <c r="R276">
        <v>77.717200000000005</v>
      </c>
      <c r="S276" t="s">
        <v>214</v>
      </c>
      <c r="T276" t="s">
        <v>213</v>
      </c>
      <c r="U276" t="s">
        <v>77</v>
      </c>
      <c r="V276" t="s">
        <v>9</v>
      </c>
    </row>
    <row r="277" spans="1:22">
      <c r="A277" t="s">
        <v>33538</v>
      </c>
      <c r="B277" s="2">
        <v>45195.465277777781</v>
      </c>
      <c r="C277" s="2">
        <f t="shared" si="4"/>
        <v>45194</v>
      </c>
      <c r="D277" t="s">
        <v>1272</v>
      </c>
      <c r="E277" t="s">
        <v>16016</v>
      </c>
      <c r="F277" t="s">
        <v>64</v>
      </c>
      <c r="G277" t="s">
        <v>91</v>
      </c>
      <c r="H277" t="s">
        <v>29</v>
      </c>
      <c r="I277">
        <v>4</v>
      </c>
      <c r="J277">
        <v>2176.66</v>
      </c>
      <c r="K277">
        <v>1828.25</v>
      </c>
      <c r="L277">
        <v>8706.64</v>
      </c>
      <c r="M277">
        <v>7313</v>
      </c>
      <c r="N277" t="s">
        <v>33537</v>
      </c>
      <c r="O277" t="s">
        <v>33536</v>
      </c>
      <c r="P277" t="s">
        <v>121</v>
      </c>
      <c r="Q277">
        <v>9.9252000000000002</v>
      </c>
      <c r="R277">
        <v>78.119799999999998</v>
      </c>
      <c r="S277" t="s">
        <v>146</v>
      </c>
      <c r="T277" t="s">
        <v>145</v>
      </c>
      <c r="U277" t="s">
        <v>57</v>
      </c>
      <c r="V277" t="s">
        <v>9</v>
      </c>
    </row>
    <row r="278" spans="1:22">
      <c r="A278" t="s">
        <v>33535</v>
      </c>
      <c r="B278" s="2">
        <v>45046.574305555558</v>
      </c>
      <c r="C278" s="2">
        <f t="shared" si="4"/>
        <v>45040</v>
      </c>
      <c r="D278" t="s">
        <v>1267</v>
      </c>
      <c r="E278" t="s">
        <v>7295</v>
      </c>
      <c r="F278" t="s">
        <v>201</v>
      </c>
      <c r="G278" t="s">
        <v>17</v>
      </c>
      <c r="H278" t="s">
        <v>29</v>
      </c>
      <c r="I278">
        <v>2</v>
      </c>
      <c r="J278">
        <v>790.09</v>
      </c>
      <c r="K278">
        <v>702.29</v>
      </c>
      <c r="L278">
        <v>1580.18</v>
      </c>
      <c r="M278">
        <v>1404.58</v>
      </c>
      <c r="N278" t="s">
        <v>33534</v>
      </c>
      <c r="O278" t="s">
        <v>33533</v>
      </c>
      <c r="P278" t="s">
        <v>13</v>
      </c>
      <c r="Q278">
        <v>11.664300000000001</v>
      </c>
      <c r="R278">
        <v>78.146000000000001</v>
      </c>
      <c r="S278" t="s">
        <v>36</v>
      </c>
      <c r="T278" t="s">
        <v>35</v>
      </c>
      <c r="U278" t="s">
        <v>46</v>
      </c>
      <c r="V278" t="s">
        <v>45</v>
      </c>
    </row>
    <row r="279" spans="1:22">
      <c r="A279" t="s">
        <v>33532</v>
      </c>
      <c r="B279" s="2">
        <v>45241.814583333333</v>
      </c>
      <c r="C279" s="2">
        <f t="shared" si="4"/>
        <v>45236</v>
      </c>
      <c r="D279" t="s">
        <v>1262</v>
      </c>
      <c r="E279" t="s">
        <v>3510</v>
      </c>
      <c r="F279" t="s">
        <v>64</v>
      </c>
      <c r="G279" t="s">
        <v>82</v>
      </c>
      <c r="H279" t="s">
        <v>40</v>
      </c>
      <c r="I279">
        <v>2</v>
      </c>
      <c r="J279">
        <v>1656.25</v>
      </c>
      <c r="K279">
        <v>1466.48</v>
      </c>
      <c r="L279">
        <v>3312.5</v>
      </c>
      <c r="M279">
        <v>2932.96</v>
      </c>
      <c r="N279" t="s">
        <v>33531</v>
      </c>
      <c r="O279" t="s">
        <v>33530</v>
      </c>
      <c r="P279" t="s">
        <v>49</v>
      </c>
      <c r="Q279">
        <v>12.916499999999999</v>
      </c>
      <c r="R279">
        <v>79.132499999999993</v>
      </c>
      <c r="S279" t="s">
        <v>564</v>
      </c>
      <c r="T279" t="s">
        <v>563</v>
      </c>
      <c r="U279" t="s">
        <v>10</v>
      </c>
      <c r="V279" t="s">
        <v>45</v>
      </c>
    </row>
    <row r="280" spans="1:22">
      <c r="A280" t="s">
        <v>33529</v>
      </c>
      <c r="B280" s="2">
        <v>45318.828472222223</v>
      </c>
      <c r="C280" s="2">
        <f t="shared" si="4"/>
        <v>45313</v>
      </c>
      <c r="D280" t="s">
        <v>1257</v>
      </c>
      <c r="E280" t="s">
        <v>19328</v>
      </c>
      <c r="F280" t="s">
        <v>18</v>
      </c>
      <c r="G280" t="s">
        <v>91</v>
      </c>
      <c r="H280" t="s">
        <v>71</v>
      </c>
      <c r="I280">
        <v>1</v>
      </c>
      <c r="J280">
        <v>2025.61</v>
      </c>
      <c r="K280">
        <v>1608.3</v>
      </c>
      <c r="L280">
        <v>2025.61</v>
      </c>
      <c r="M280">
        <v>1608.3</v>
      </c>
      <c r="N280" t="s">
        <v>33528</v>
      </c>
      <c r="O280" t="s">
        <v>33527</v>
      </c>
      <c r="P280" t="s">
        <v>49</v>
      </c>
      <c r="Q280">
        <v>12.916499999999999</v>
      </c>
      <c r="R280">
        <v>79.132499999999993</v>
      </c>
      <c r="S280" t="s">
        <v>906</v>
      </c>
      <c r="T280" t="s">
        <v>905</v>
      </c>
      <c r="U280" t="s">
        <v>77</v>
      </c>
      <c r="V280" t="s">
        <v>9</v>
      </c>
    </row>
    <row r="281" spans="1:22">
      <c r="A281" t="s">
        <v>33526</v>
      </c>
      <c r="B281" s="2">
        <v>45040.620833333334</v>
      </c>
      <c r="C281" s="2">
        <f t="shared" si="4"/>
        <v>45040</v>
      </c>
      <c r="D281" t="s">
        <v>1252</v>
      </c>
      <c r="E281" t="s">
        <v>5416</v>
      </c>
      <c r="F281" t="s">
        <v>83</v>
      </c>
      <c r="G281" t="s">
        <v>91</v>
      </c>
      <c r="H281" t="s">
        <v>16</v>
      </c>
      <c r="I281">
        <v>1</v>
      </c>
      <c r="J281">
        <v>744.8</v>
      </c>
      <c r="K281">
        <v>621.28</v>
      </c>
      <c r="L281">
        <v>744.8</v>
      </c>
      <c r="M281">
        <v>621.28</v>
      </c>
      <c r="N281" t="s">
        <v>33525</v>
      </c>
      <c r="O281" t="s">
        <v>33524</v>
      </c>
      <c r="P281" t="s">
        <v>13</v>
      </c>
      <c r="Q281">
        <v>11.664300000000001</v>
      </c>
      <c r="R281">
        <v>78.146000000000001</v>
      </c>
      <c r="S281" t="s">
        <v>25</v>
      </c>
      <c r="T281" t="s">
        <v>24</v>
      </c>
      <c r="U281" t="s">
        <v>23</v>
      </c>
      <c r="V281" t="s">
        <v>9</v>
      </c>
    </row>
    <row r="282" spans="1:22">
      <c r="A282" t="s">
        <v>33523</v>
      </c>
      <c r="B282" s="2">
        <v>45105.809027777781</v>
      </c>
      <c r="C282" s="2">
        <f t="shared" si="4"/>
        <v>45103</v>
      </c>
      <c r="D282" t="s">
        <v>1247</v>
      </c>
      <c r="E282" t="s">
        <v>1246</v>
      </c>
      <c r="F282" t="s">
        <v>18</v>
      </c>
      <c r="G282" t="s">
        <v>115</v>
      </c>
      <c r="H282" t="s">
        <v>16</v>
      </c>
      <c r="I282">
        <v>1</v>
      </c>
      <c r="J282">
        <v>2061.92</v>
      </c>
      <c r="K282">
        <v>1711.39</v>
      </c>
      <c r="L282">
        <v>2061.92</v>
      </c>
      <c r="M282">
        <v>1711.39</v>
      </c>
      <c r="N282" t="s">
        <v>33522</v>
      </c>
      <c r="O282" t="s">
        <v>33521</v>
      </c>
      <c r="P282" t="s">
        <v>26</v>
      </c>
      <c r="Q282">
        <v>11.0168</v>
      </c>
      <c r="R282">
        <v>76.955799999999996</v>
      </c>
      <c r="S282" t="s">
        <v>564</v>
      </c>
      <c r="T282" t="s">
        <v>563</v>
      </c>
      <c r="U282" t="s">
        <v>23</v>
      </c>
      <c r="V282" t="s">
        <v>45</v>
      </c>
    </row>
    <row r="283" spans="1:22">
      <c r="A283" t="s">
        <v>33520</v>
      </c>
      <c r="B283" s="2">
        <v>45024.631249999999</v>
      </c>
      <c r="C283" s="2">
        <f t="shared" si="4"/>
        <v>45019</v>
      </c>
      <c r="D283" t="s">
        <v>1242</v>
      </c>
      <c r="E283" t="s">
        <v>3495</v>
      </c>
      <c r="F283" t="s">
        <v>64</v>
      </c>
      <c r="G283" t="s">
        <v>72</v>
      </c>
      <c r="H283" t="s">
        <v>29</v>
      </c>
      <c r="I283">
        <v>1</v>
      </c>
      <c r="J283">
        <v>1894.81</v>
      </c>
      <c r="K283">
        <v>1627.34</v>
      </c>
      <c r="L283">
        <v>1894.81</v>
      </c>
      <c r="M283">
        <v>1627.34</v>
      </c>
      <c r="N283" t="s">
        <v>33519</v>
      </c>
      <c r="O283" t="s">
        <v>33518</v>
      </c>
      <c r="P283" t="s">
        <v>60</v>
      </c>
      <c r="Q283">
        <v>8.7139000000000006</v>
      </c>
      <c r="R283">
        <v>77.756699999999995</v>
      </c>
      <c r="S283" t="s">
        <v>486</v>
      </c>
      <c r="T283" t="s">
        <v>485</v>
      </c>
      <c r="U283" t="s">
        <v>57</v>
      </c>
      <c r="V283" t="s">
        <v>45</v>
      </c>
    </row>
    <row r="284" spans="1:22">
      <c r="A284" t="s">
        <v>33517</v>
      </c>
      <c r="B284" s="2">
        <v>45067.459027777775</v>
      </c>
      <c r="C284" s="2">
        <f t="shared" si="4"/>
        <v>45061</v>
      </c>
      <c r="D284" t="s">
        <v>1235</v>
      </c>
      <c r="E284" t="s">
        <v>24134</v>
      </c>
      <c r="F284" t="s">
        <v>18</v>
      </c>
      <c r="G284" t="s">
        <v>91</v>
      </c>
      <c r="H284" t="s">
        <v>29</v>
      </c>
      <c r="I284">
        <v>4</v>
      </c>
      <c r="J284">
        <v>729.57</v>
      </c>
      <c r="K284">
        <v>482.87</v>
      </c>
      <c r="L284">
        <v>2918.28</v>
      </c>
      <c r="M284">
        <v>1931.48</v>
      </c>
      <c r="N284" t="s">
        <v>33516</v>
      </c>
      <c r="O284" t="s">
        <v>33515</v>
      </c>
      <c r="P284" t="s">
        <v>68</v>
      </c>
      <c r="Q284">
        <v>11.34</v>
      </c>
      <c r="R284">
        <v>77.717200000000005</v>
      </c>
      <c r="S284" t="s">
        <v>36</v>
      </c>
      <c r="T284" t="s">
        <v>35</v>
      </c>
      <c r="U284" t="s">
        <v>46</v>
      </c>
      <c r="V284" t="s">
        <v>45</v>
      </c>
    </row>
    <row r="285" spans="1:22">
      <c r="A285" t="s">
        <v>33514</v>
      </c>
      <c r="B285" s="2">
        <v>45341.567361111112</v>
      </c>
      <c r="C285" s="2">
        <f t="shared" si="4"/>
        <v>45341</v>
      </c>
      <c r="D285" t="s">
        <v>1230</v>
      </c>
      <c r="E285" t="s">
        <v>9078</v>
      </c>
      <c r="F285" t="s">
        <v>201</v>
      </c>
      <c r="G285" t="s">
        <v>53</v>
      </c>
      <c r="H285" t="s">
        <v>16</v>
      </c>
      <c r="I285">
        <v>1</v>
      </c>
      <c r="J285">
        <v>1342.56</v>
      </c>
      <c r="K285">
        <v>1203.3800000000001</v>
      </c>
      <c r="L285">
        <v>1342.56</v>
      </c>
      <c r="M285">
        <v>1203.3800000000001</v>
      </c>
      <c r="N285" t="s">
        <v>33513</v>
      </c>
      <c r="O285" t="s">
        <v>33512</v>
      </c>
      <c r="P285" t="s">
        <v>121</v>
      </c>
      <c r="Q285">
        <v>9.9252000000000002</v>
      </c>
      <c r="R285">
        <v>78.119799999999998</v>
      </c>
      <c r="S285" t="s">
        <v>214</v>
      </c>
      <c r="T285" t="s">
        <v>213</v>
      </c>
      <c r="U285" t="s">
        <v>10</v>
      </c>
      <c r="V285" t="s">
        <v>212</v>
      </c>
    </row>
    <row r="286" spans="1:22">
      <c r="A286" t="s">
        <v>33511</v>
      </c>
      <c r="B286" s="2">
        <v>45015.76666666667</v>
      </c>
      <c r="C286" s="2">
        <f t="shared" si="4"/>
        <v>45012</v>
      </c>
      <c r="D286" t="s">
        <v>1225</v>
      </c>
      <c r="E286" t="s">
        <v>3483</v>
      </c>
      <c r="F286" t="s">
        <v>136</v>
      </c>
      <c r="G286" t="s">
        <v>72</v>
      </c>
      <c r="H286" t="s">
        <v>40</v>
      </c>
      <c r="I286">
        <v>3</v>
      </c>
      <c r="J286">
        <v>1225.32</v>
      </c>
      <c r="K286">
        <v>1001.52</v>
      </c>
      <c r="L286">
        <v>3675.96</v>
      </c>
      <c r="M286">
        <v>3004.56</v>
      </c>
      <c r="N286" t="s">
        <v>33510</v>
      </c>
      <c r="O286" t="s">
        <v>33509</v>
      </c>
      <c r="P286" t="s">
        <v>60</v>
      </c>
      <c r="Q286">
        <v>8.7139000000000006</v>
      </c>
      <c r="R286">
        <v>77.756699999999995</v>
      </c>
      <c r="S286" t="s">
        <v>120</v>
      </c>
      <c r="T286" t="s">
        <v>119</v>
      </c>
      <c r="U286" t="s">
        <v>57</v>
      </c>
      <c r="V286" t="s">
        <v>45</v>
      </c>
    </row>
    <row r="287" spans="1:22">
      <c r="A287" t="s">
        <v>33508</v>
      </c>
      <c r="B287" s="2">
        <v>44937.617361111108</v>
      </c>
      <c r="C287" s="2">
        <f t="shared" si="4"/>
        <v>44935</v>
      </c>
      <c r="D287" t="s">
        <v>1220</v>
      </c>
      <c r="E287" t="s">
        <v>19301</v>
      </c>
      <c r="F287" t="s">
        <v>18</v>
      </c>
      <c r="G287" t="s">
        <v>106</v>
      </c>
      <c r="H287" t="s">
        <v>71</v>
      </c>
      <c r="I287">
        <v>2</v>
      </c>
      <c r="J287">
        <v>1865.98</v>
      </c>
      <c r="K287">
        <v>1443.37</v>
      </c>
      <c r="L287">
        <v>3731.96</v>
      </c>
      <c r="M287">
        <v>2886.74</v>
      </c>
      <c r="N287" t="s">
        <v>33507</v>
      </c>
      <c r="O287" t="s">
        <v>33506</v>
      </c>
      <c r="P287" t="s">
        <v>112</v>
      </c>
      <c r="Q287">
        <v>13.082700000000001</v>
      </c>
      <c r="R287">
        <v>80.270700000000005</v>
      </c>
      <c r="S287" t="s">
        <v>616</v>
      </c>
      <c r="T287" t="s">
        <v>615</v>
      </c>
      <c r="U287" t="s">
        <v>57</v>
      </c>
      <c r="V287" t="s">
        <v>45</v>
      </c>
    </row>
    <row r="288" spans="1:22">
      <c r="A288" t="s">
        <v>33505</v>
      </c>
      <c r="B288" s="2">
        <v>45105.420138888891</v>
      </c>
      <c r="C288" s="2">
        <f t="shared" si="4"/>
        <v>45103</v>
      </c>
      <c r="D288" t="s">
        <v>1215</v>
      </c>
      <c r="E288" t="s">
        <v>9067</v>
      </c>
      <c r="F288" t="s">
        <v>18</v>
      </c>
      <c r="G288" t="s">
        <v>82</v>
      </c>
      <c r="H288" t="s">
        <v>52</v>
      </c>
      <c r="I288">
        <v>1</v>
      </c>
      <c r="J288">
        <v>1570.23</v>
      </c>
      <c r="K288">
        <v>1131.1300000000001</v>
      </c>
      <c r="L288">
        <v>1570.23</v>
      </c>
      <c r="M288">
        <v>1131.1300000000001</v>
      </c>
      <c r="N288" t="s">
        <v>33504</v>
      </c>
      <c r="O288" t="s">
        <v>33503</v>
      </c>
      <c r="P288" t="s">
        <v>60</v>
      </c>
      <c r="Q288">
        <v>8.7139000000000006</v>
      </c>
      <c r="R288">
        <v>77.756699999999995</v>
      </c>
      <c r="S288" t="s">
        <v>36</v>
      </c>
      <c r="T288" t="s">
        <v>35</v>
      </c>
      <c r="U288" t="s">
        <v>23</v>
      </c>
      <c r="V288" t="s">
        <v>9</v>
      </c>
    </row>
    <row r="289" spans="1:22">
      <c r="A289" t="s">
        <v>33502</v>
      </c>
      <c r="B289" s="2">
        <v>45165.609027777777</v>
      </c>
      <c r="C289" s="2">
        <f t="shared" si="4"/>
        <v>45159</v>
      </c>
      <c r="D289" t="s">
        <v>1210</v>
      </c>
      <c r="E289" t="s">
        <v>22529</v>
      </c>
      <c r="F289" t="s">
        <v>83</v>
      </c>
      <c r="G289" t="s">
        <v>17</v>
      </c>
      <c r="H289" t="s">
        <v>63</v>
      </c>
      <c r="I289">
        <v>2</v>
      </c>
      <c r="J289">
        <v>1393.84</v>
      </c>
      <c r="K289">
        <v>864.58</v>
      </c>
      <c r="L289">
        <v>2787.68</v>
      </c>
      <c r="M289">
        <v>1729.16</v>
      </c>
      <c r="N289" t="s">
        <v>33501</v>
      </c>
      <c r="O289" t="s">
        <v>33500</v>
      </c>
      <c r="P289" t="s">
        <v>26</v>
      </c>
      <c r="Q289">
        <v>11.0168</v>
      </c>
      <c r="R289">
        <v>76.955799999999996</v>
      </c>
      <c r="S289" t="s">
        <v>432</v>
      </c>
      <c r="T289" t="s">
        <v>431</v>
      </c>
      <c r="U289" t="s">
        <v>23</v>
      </c>
      <c r="V289" t="s">
        <v>45</v>
      </c>
    </row>
    <row r="290" spans="1:22">
      <c r="A290" t="s">
        <v>33499</v>
      </c>
      <c r="B290" s="2">
        <v>45447.522222222222</v>
      </c>
      <c r="C290" s="2">
        <f t="shared" si="4"/>
        <v>45446</v>
      </c>
      <c r="D290" t="s">
        <v>1205</v>
      </c>
      <c r="E290" t="s">
        <v>10850</v>
      </c>
      <c r="F290" t="s">
        <v>31</v>
      </c>
      <c r="G290" t="s">
        <v>106</v>
      </c>
      <c r="H290" t="s">
        <v>40</v>
      </c>
      <c r="I290">
        <v>3</v>
      </c>
      <c r="J290">
        <v>1563.47</v>
      </c>
      <c r="K290">
        <v>1257.0899999999999</v>
      </c>
      <c r="L290">
        <v>4690.41</v>
      </c>
      <c r="M290">
        <v>3771.27</v>
      </c>
      <c r="N290" t="s">
        <v>33498</v>
      </c>
      <c r="O290" t="s">
        <v>33497</v>
      </c>
      <c r="P290" t="s">
        <v>26</v>
      </c>
      <c r="Q290">
        <v>11.0168</v>
      </c>
      <c r="R290">
        <v>76.955799999999996</v>
      </c>
      <c r="S290" t="s">
        <v>537</v>
      </c>
      <c r="T290" t="s">
        <v>536</v>
      </c>
      <c r="U290" t="s">
        <v>23</v>
      </c>
      <c r="V290" t="s">
        <v>22</v>
      </c>
    </row>
    <row r="291" spans="1:22">
      <c r="A291" t="s">
        <v>33496</v>
      </c>
      <c r="B291" s="2">
        <v>45077.632638888892</v>
      </c>
      <c r="C291" s="2">
        <f t="shared" si="4"/>
        <v>45075</v>
      </c>
      <c r="D291" t="s">
        <v>1200</v>
      </c>
      <c r="E291" t="s">
        <v>7247</v>
      </c>
      <c r="F291" t="s">
        <v>18</v>
      </c>
      <c r="G291" t="s">
        <v>106</v>
      </c>
      <c r="H291" t="s">
        <v>40</v>
      </c>
      <c r="I291">
        <v>1</v>
      </c>
      <c r="J291">
        <v>2486.52</v>
      </c>
      <c r="K291">
        <v>1985.61</v>
      </c>
      <c r="L291">
        <v>2486.52</v>
      </c>
      <c r="M291">
        <v>1985.61</v>
      </c>
      <c r="N291" t="s">
        <v>33495</v>
      </c>
      <c r="O291" t="s">
        <v>33494</v>
      </c>
      <c r="P291" t="s">
        <v>60</v>
      </c>
      <c r="Q291">
        <v>8.7139000000000006</v>
      </c>
      <c r="R291">
        <v>77.756699999999995</v>
      </c>
      <c r="S291" t="s">
        <v>88</v>
      </c>
      <c r="T291" t="s">
        <v>87</v>
      </c>
      <c r="U291" t="s">
        <v>10</v>
      </c>
      <c r="V291" t="s">
        <v>9</v>
      </c>
    </row>
    <row r="292" spans="1:22">
      <c r="A292" t="s">
        <v>33493</v>
      </c>
      <c r="B292" s="2">
        <v>45289.768750000003</v>
      </c>
      <c r="C292" s="2">
        <f t="shared" si="4"/>
        <v>45285</v>
      </c>
      <c r="D292" t="s">
        <v>1195</v>
      </c>
      <c r="E292" t="s">
        <v>12575</v>
      </c>
      <c r="F292" t="s">
        <v>166</v>
      </c>
      <c r="G292" t="s">
        <v>91</v>
      </c>
      <c r="H292" t="s">
        <v>29</v>
      </c>
      <c r="I292">
        <v>3</v>
      </c>
      <c r="J292">
        <v>1493.28</v>
      </c>
      <c r="K292">
        <v>1324.97</v>
      </c>
      <c r="L292">
        <v>4479.84</v>
      </c>
      <c r="M292">
        <v>3974.91</v>
      </c>
      <c r="N292" t="s">
        <v>33492</v>
      </c>
      <c r="O292" t="s">
        <v>33491</v>
      </c>
      <c r="P292" t="s">
        <v>13</v>
      </c>
      <c r="Q292">
        <v>11.664300000000001</v>
      </c>
      <c r="R292">
        <v>78.146000000000001</v>
      </c>
      <c r="S292" t="s">
        <v>96</v>
      </c>
      <c r="T292" t="s">
        <v>95</v>
      </c>
      <c r="U292" t="s">
        <v>23</v>
      </c>
      <c r="V292" t="s">
        <v>45</v>
      </c>
    </row>
    <row r="293" spans="1:22">
      <c r="A293" t="s">
        <v>33490</v>
      </c>
      <c r="B293" s="2">
        <v>45040.758333333331</v>
      </c>
      <c r="C293" s="2">
        <f t="shared" si="4"/>
        <v>45040</v>
      </c>
      <c r="D293" t="s">
        <v>1190</v>
      </c>
      <c r="E293" t="s">
        <v>33489</v>
      </c>
      <c r="F293" t="s">
        <v>201</v>
      </c>
      <c r="G293" t="s">
        <v>41</v>
      </c>
      <c r="H293" t="s">
        <v>71</v>
      </c>
      <c r="I293">
        <v>1</v>
      </c>
      <c r="J293">
        <v>422.36</v>
      </c>
      <c r="K293">
        <v>310.48</v>
      </c>
      <c r="L293">
        <v>422.36</v>
      </c>
      <c r="M293">
        <v>310.48</v>
      </c>
      <c r="N293" t="s">
        <v>33488</v>
      </c>
      <c r="O293" t="s">
        <v>33487</v>
      </c>
      <c r="P293" t="s">
        <v>13</v>
      </c>
      <c r="Q293">
        <v>11.664300000000001</v>
      </c>
      <c r="R293">
        <v>78.146000000000001</v>
      </c>
      <c r="S293" t="s">
        <v>96</v>
      </c>
      <c r="T293" t="s">
        <v>95</v>
      </c>
      <c r="U293" t="s">
        <v>77</v>
      </c>
      <c r="V293" t="s">
        <v>9</v>
      </c>
    </row>
    <row r="294" spans="1:22">
      <c r="A294" t="s">
        <v>33486</v>
      </c>
      <c r="B294" s="2">
        <v>45418.61041666667</v>
      </c>
      <c r="C294" s="2">
        <f t="shared" si="4"/>
        <v>45418</v>
      </c>
      <c r="D294" t="s">
        <v>1185</v>
      </c>
      <c r="E294" t="s">
        <v>33485</v>
      </c>
      <c r="F294" t="s">
        <v>136</v>
      </c>
      <c r="G294" t="s">
        <v>30</v>
      </c>
      <c r="H294" t="s">
        <v>40</v>
      </c>
      <c r="I294">
        <v>2</v>
      </c>
      <c r="J294">
        <v>1292.24</v>
      </c>
      <c r="K294">
        <v>923.64</v>
      </c>
      <c r="L294">
        <v>2584.48</v>
      </c>
      <c r="M294">
        <v>1847.28</v>
      </c>
      <c r="N294" t="s">
        <v>33484</v>
      </c>
      <c r="O294" t="s">
        <v>33483</v>
      </c>
      <c r="P294" t="s">
        <v>13</v>
      </c>
      <c r="Q294">
        <v>11.664300000000001</v>
      </c>
      <c r="R294">
        <v>78.146000000000001</v>
      </c>
      <c r="S294" t="s">
        <v>486</v>
      </c>
      <c r="T294" t="s">
        <v>485</v>
      </c>
      <c r="U294" t="s">
        <v>10</v>
      </c>
      <c r="V294" t="s">
        <v>22</v>
      </c>
    </row>
    <row r="295" spans="1:22">
      <c r="A295" t="s">
        <v>33482</v>
      </c>
      <c r="B295" s="2">
        <v>45004.875694444447</v>
      </c>
      <c r="C295" s="2">
        <f t="shared" si="4"/>
        <v>44998</v>
      </c>
      <c r="D295" t="s">
        <v>1180</v>
      </c>
      <c r="E295" t="s">
        <v>5365</v>
      </c>
      <c r="F295" t="s">
        <v>166</v>
      </c>
      <c r="G295" t="s">
        <v>106</v>
      </c>
      <c r="H295" t="s">
        <v>71</v>
      </c>
      <c r="I295">
        <v>2</v>
      </c>
      <c r="J295">
        <v>2332.1</v>
      </c>
      <c r="K295">
        <v>1777.03</v>
      </c>
      <c r="L295">
        <v>4664.2</v>
      </c>
      <c r="M295">
        <v>3554.06</v>
      </c>
      <c r="N295" t="s">
        <v>33481</v>
      </c>
      <c r="O295" t="s">
        <v>33480</v>
      </c>
      <c r="P295" t="s">
        <v>49</v>
      </c>
      <c r="Q295">
        <v>12.916499999999999</v>
      </c>
      <c r="R295">
        <v>79.132499999999993</v>
      </c>
      <c r="S295" t="s">
        <v>486</v>
      </c>
      <c r="T295" t="s">
        <v>485</v>
      </c>
      <c r="U295" t="s">
        <v>23</v>
      </c>
      <c r="V295" t="s">
        <v>45</v>
      </c>
    </row>
    <row r="296" spans="1:22">
      <c r="A296" t="s">
        <v>33479</v>
      </c>
      <c r="B296" s="2">
        <v>45474.692361111112</v>
      </c>
      <c r="C296" s="2">
        <f t="shared" si="4"/>
        <v>45474</v>
      </c>
      <c r="D296" t="s">
        <v>1175</v>
      </c>
      <c r="E296" t="s">
        <v>28819</v>
      </c>
      <c r="F296" t="s">
        <v>83</v>
      </c>
      <c r="G296" t="s">
        <v>106</v>
      </c>
      <c r="H296" t="s">
        <v>63</v>
      </c>
      <c r="I296">
        <v>1</v>
      </c>
      <c r="J296">
        <v>2012.17</v>
      </c>
      <c r="K296">
        <v>1729.27</v>
      </c>
      <c r="L296">
        <v>2012.17</v>
      </c>
      <c r="M296">
        <v>1729.27</v>
      </c>
      <c r="N296" t="s">
        <v>33478</v>
      </c>
      <c r="O296" t="s">
        <v>33477</v>
      </c>
      <c r="P296" t="s">
        <v>60</v>
      </c>
      <c r="Q296">
        <v>8.7139000000000006</v>
      </c>
      <c r="R296">
        <v>77.756699999999995</v>
      </c>
      <c r="S296" t="s">
        <v>513</v>
      </c>
      <c r="T296" t="s">
        <v>512</v>
      </c>
      <c r="U296" t="s">
        <v>77</v>
      </c>
      <c r="V296" t="s">
        <v>9</v>
      </c>
    </row>
    <row r="297" spans="1:22">
      <c r="A297" t="s">
        <v>33476</v>
      </c>
      <c r="B297" s="2">
        <v>45322.67291666667</v>
      </c>
      <c r="C297" s="2">
        <f t="shared" si="4"/>
        <v>45320</v>
      </c>
      <c r="D297" t="s">
        <v>1170</v>
      </c>
      <c r="E297" t="s">
        <v>14260</v>
      </c>
      <c r="F297" t="s">
        <v>201</v>
      </c>
      <c r="G297" t="s">
        <v>106</v>
      </c>
      <c r="H297" t="s">
        <v>63</v>
      </c>
      <c r="I297">
        <v>2</v>
      </c>
      <c r="J297">
        <v>283.17</v>
      </c>
      <c r="K297">
        <v>195.65</v>
      </c>
      <c r="L297">
        <v>566.34</v>
      </c>
      <c r="M297">
        <v>391.3</v>
      </c>
      <c r="N297" t="s">
        <v>33475</v>
      </c>
      <c r="O297" t="s">
        <v>33474</v>
      </c>
      <c r="P297" t="s">
        <v>26</v>
      </c>
      <c r="Q297">
        <v>11.0168</v>
      </c>
      <c r="R297">
        <v>76.955799999999996</v>
      </c>
      <c r="S297" t="s">
        <v>214</v>
      </c>
      <c r="T297" t="s">
        <v>213</v>
      </c>
      <c r="U297" t="s">
        <v>23</v>
      </c>
      <c r="V297" t="s">
        <v>22</v>
      </c>
    </row>
    <row r="298" spans="1:22">
      <c r="A298" t="s">
        <v>33473</v>
      </c>
      <c r="B298" s="2">
        <v>45098.586805555555</v>
      </c>
      <c r="C298" s="2">
        <f t="shared" si="4"/>
        <v>45096</v>
      </c>
      <c r="D298" t="s">
        <v>1165</v>
      </c>
      <c r="E298" t="s">
        <v>5354</v>
      </c>
      <c r="F298" t="s">
        <v>136</v>
      </c>
      <c r="G298" t="s">
        <v>91</v>
      </c>
      <c r="H298" t="s">
        <v>63</v>
      </c>
      <c r="I298">
        <v>1</v>
      </c>
      <c r="J298">
        <v>749.83</v>
      </c>
      <c r="K298">
        <v>564.55999999999995</v>
      </c>
      <c r="L298">
        <v>749.83</v>
      </c>
      <c r="M298">
        <v>564.55999999999995</v>
      </c>
      <c r="N298" t="s">
        <v>33472</v>
      </c>
      <c r="O298" t="s">
        <v>33471</v>
      </c>
      <c r="P298" t="s">
        <v>37</v>
      </c>
      <c r="Q298">
        <v>10.7905</v>
      </c>
      <c r="R298">
        <v>78.704700000000003</v>
      </c>
      <c r="S298" t="s">
        <v>243</v>
      </c>
      <c r="T298" t="s">
        <v>242</v>
      </c>
      <c r="U298" t="s">
        <v>10</v>
      </c>
      <c r="V298" t="s">
        <v>212</v>
      </c>
    </row>
    <row r="299" spans="1:22">
      <c r="A299" t="s">
        <v>33470</v>
      </c>
      <c r="B299" s="2">
        <v>45463.580555555556</v>
      </c>
      <c r="C299" s="2">
        <f t="shared" si="4"/>
        <v>45460</v>
      </c>
      <c r="D299" t="s">
        <v>1160</v>
      </c>
      <c r="E299" t="s">
        <v>20884</v>
      </c>
      <c r="F299" t="s">
        <v>166</v>
      </c>
      <c r="G299" t="s">
        <v>82</v>
      </c>
      <c r="H299" t="s">
        <v>71</v>
      </c>
      <c r="I299">
        <v>1</v>
      </c>
      <c r="J299">
        <v>1386.06</v>
      </c>
      <c r="K299">
        <v>1213.94</v>
      </c>
      <c r="L299">
        <v>1386.06</v>
      </c>
      <c r="M299">
        <v>1213.94</v>
      </c>
      <c r="N299" t="s">
        <v>33469</v>
      </c>
      <c r="O299" t="s">
        <v>33468</v>
      </c>
      <c r="P299" t="s">
        <v>68</v>
      </c>
      <c r="Q299">
        <v>11.34</v>
      </c>
      <c r="R299">
        <v>77.717200000000005</v>
      </c>
      <c r="S299" t="s">
        <v>784</v>
      </c>
      <c r="T299" t="s">
        <v>783</v>
      </c>
      <c r="U299" t="s">
        <v>23</v>
      </c>
      <c r="V299" t="s">
        <v>9</v>
      </c>
    </row>
    <row r="300" spans="1:22">
      <c r="A300" t="s">
        <v>33467</v>
      </c>
      <c r="B300" s="2">
        <v>45250.910416666666</v>
      </c>
      <c r="C300" s="2">
        <f t="shared" si="4"/>
        <v>45250</v>
      </c>
      <c r="D300" t="s">
        <v>1155</v>
      </c>
      <c r="E300" t="s">
        <v>15938</v>
      </c>
      <c r="F300" t="s">
        <v>83</v>
      </c>
      <c r="G300" t="s">
        <v>115</v>
      </c>
      <c r="H300" t="s">
        <v>52</v>
      </c>
      <c r="I300">
        <v>1</v>
      </c>
      <c r="J300">
        <v>1352.65</v>
      </c>
      <c r="K300">
        <v>972.76</v>
      </c>
      <c r="L300">
        <v>1352.65</v>
      </c>
      <c r="M300">
        <v>972.76</v>
      </c>
      <c r="N300" t="s">
        <v>33466</v>
      </c>
      <c r="O300" t="s">
        <v>33465</v>
      </c>
      <c r="P300" t="s">
        <v>121</v>
      </c>
      <c r="Q300">
        <v>9.9252000000000002</v>
      </c>
      <c r="R300">
        <v>78.119799999999998</v>
      </c>
      <c r="S300" t="s">
        <v>146</v>
      </c>
      <c r="T300" t="s">
        <v>145</v>
      </c>
      <c r="U300" t="s">
        <v>57</v>
      </c>
      <c r="V300" t="s">
        <v>9</v>
      </c>
    </row>
    <row r="301" spans="1:22">
      <c r="A301" t="s">
        <v>33464</v>
      </c>
      <c r="B301" s="2">
        <v>45277.736111111109</v>
      </c>
      <c r="C301" s="2">
        <f t="shared" si="4"/>
        <v>45271</v>
      </c>
      <c r="D301" t="s">
        <v>1150</v>
      </c>
      <c r="E301" t="s">
        <v>7208</v>
      </c>
      <c r="F301" t="s">
        <v>136</v>
      </c>
      <c r="G301" t="s">
        <v>72</v>
      </c>
      <c r="H301" t="s">
        <v>63</v>
      </c>
      <c r="I301">
        <v>1</v>
      </c>
      <c r="J301">
        <v>2196.5300000000002</v>
      </c>
      <c r="K301">
        <v>1848.99</v>
      </c>
      <c r="L301">
        <v>2196.5300000000002</v>
      </c>
      <c r="M301">
        <v>1848.99</v>
      </c>
      <c r="N301" t="s">
        <v>33463</v>
      </c>
      <c r="O301" t="s">
        <v>33462</v>
      </c>
      <c r="P301" t="s">
        <v>112</v>
      </c>
      <c r="Q301">
        <v>13.082700000000001</v>
      </c>
      <c r="R301">
        <v>80.270700000000005</v>
      </c>
      <c r="S301" t="s">
        <v>906</v>
      </c>
      <c r="T301" t="s">
        <v>905</v>
      </c>
      <c r="U301" t="s">
        <v>46</v>
      </c>
      <c r="V301" t="s">
        <v>22</v>
      </c>
    </row>
    <row r="302" spans="1:22">
      <c r="A302" t="s">
        <v>33461</v>
      </c>
      <c r="B302" s="2">
        <v>45440.544444444444</v>
      </c>
      <c r="C302" s="2">
        <f t="shared" si="4"/>
        <v>45439</v>
      </c>
      <c r="D302" t="s">
        <v>1145</v>
      </c>
      <c r="E302" t="s">
        <v>22487</v>
      </c>
      <c r="F302" t="s">
        <v>136</v>
      </c>
      <c r="G302" t="s">
        <v>30</v>
      </c>
      <c r="H302" t="s">
        <v>52</v>
      </c>
      <c r="I302">
        <v>2</v>
      </c>
      <c r="J302">
        <v>252.66</v>
      </c>
      <c r="K302">
        <v>163.25</v>
      </c>
      <c r="L302">
        <v>505.32</v>
      </c>
      <c r="M302">
        <v>326.5</v>
      </c>
      <c r="N302" t="s">
        <v>33460</v>
      </c>
      <c r="O302" t="s">
        <v>33459</v>
      </c>
      <c r="P302" t="s">
        <v>60</v>
      </c>
      <c r="Q302">
        <v>8.7139000000000006</v>
      </c>
      <c r="R302">
        <v>77.756699999999995</v>
      </c>
      <c r="S302" t="s">
        <v>133</v>
      </c>
      <c r="T302" t="s">
        <v>132</v>
      </c>
      <c r="U302" t="s">
        <v>10</v>
      </c>
      <c r="V302" t="s">
        <v>45</v>
      </c>
    </row>
    <row r="303" spans="1:22">
      <c r="A303" t="s">
        <v>33458</v>
      </c>
      <c r="B303" s="2">
        <v>45072.898611111108</v>
      </c>
      <c r="C303" s="2">
        <f t="shared" si="4"/>
        <v>45068</v>
      </c>
      <c r="D303" t="s">
        <v>1140</v>
      </c>
      <c r="E303" t="s">
        <v>22483</v>
      </c>
      <c r="F303" t="s">
        <v>31</v>
      </c>
      <c r="G303" t="s">
        <v>72</v>
      </c>
      <c r="H303" t="s">
        <v>16</v>
      </c>
      <c r="I303">
        <v>1</v>
      </c>
      <c r="J303">
        <v>2091.71</v>
      </c>
      <c r="K303">
        <v>1338.19</v>
      </c>
      <c r="L303">
        <v>2091.71</v>
      </c>
      <c r="M303">
        <v>1338.19</v>
      </c>
      <c r="N303" t="s">
        <v>33457</v>
      </c>
      <c r="O303" t="s">
        <v>33456</v>
      </c>
      <c r="P303" t="s">
        <v>49</v>
      </c>
      <c r="Q303">
        <v>12.916499999999999</v>
      </c>
      <c r="R303">
        <v>79.132499999999993</v>
      </c>
      <c r="S303" t="s">
        <v>420</v>
      </c>
      <c r="T303" t="s">
        <v>419</v>
      </c>
      <c r="U303" t="s">
        <v>57</v>
      </c>
      <c r="V303" t="s">
        <v>22</v>
      </c>
    </row>
    <row r="304" spans="1:22">
      <c r="A304" t="s">
        <v>33455</v>
      </c>
      <c r="B304" s="2">
        <v>45487.895138888889</v>
      </c>
      <c r="C304" s="2">
        <f t="shared" si="4"/>
        <v>45481</v>
      </c>
      <c r="D304" t="s">
        <v>1135</v>
      </c>
      <c r="E304" t="s">
        <v>12537</v>
      </c>
      <c r="F304" t="s">
        <v>166</v>
      </c>
      <c r="G304" t="s">
        <v>91</v>
      </c>
      <c r="H304" t="s">
        <v>71</v>
      </c>
      <c r="I304">
        <v>3</v>
      </c>
      <c r="J304">
        <v>2266</v>
      </c>
      <c r="K304">
        <v>1923.38</v>
      </c>
      <c r="L304">
        <v>6798</v>
      </c>
      <c r="M304">
        <v>5770.14</v>
      </c>
      <c r="N304" t="s">
        <v>33454</v>
      </c>
      <c r="O304" t="s">
        <v>33453</v>
      </c>
      <c r="P304" t="s">
        <v>13</v>
      </c>
      <c r="Q304">
        <v>11.664300000000001</v>
      </c>
      <c r="R304">
        <v>78.146000000000001</v>
      </c>
      <c r="S304" t="s">
        <v>513</v>
      </c>
      <c r="T304" t="s">
        <v>512</v>
      </c>
      <c r="U304" t="s">
        <v>77</v>
      </c>
      <c r="V304" t="s">
        <v>9</v>
      </c>
    </row>
    <row r="305" spans="1:22">
      <c r="A305" t="s">
        <v>33452</v>
      </c>
      <c r="B305" s="2">
        <v>45133.90902777778</v>
      </c>
      <c r="C305" s="2">
        <f t="shared" si="4"/>
        <v>45131</v>
      </c>
      <c r="D305" t="s">
        <v>1130</v>
      </c>
      <c r="E305" t="s">
        <v>5327</v>
      </c>
      <c r="F305" t="s">
        <v>201</v>
      </c>
      <c r="G305" t="s">
        <v>115</v>
      </c>
      <c r="H305" t="s">
        <v>29</v>
      </c>
      <c r="I305">
        <v>2</v>
      </c>
      <c r="J305">
        <v>1045.33</v>
      </c>
      <c r="K305">
        <v>648.58000000000004</v>
      </c>
      <c r="L305">
        <v>2090.66</v>
      </c>
      <c r="M305">
        <v>1297.1600000000001</v>
      </c>
      <c r="N305" t="s">
        <v>33451</v>
      </c>
      <c r="O305" t="s">
        <v>33450</v>
      </c>
      <c r="P305" t="s">
        <v>112</v>
      </c>
      <c r="Q305">
        <v>13.082700000000001</v>
      </c>
      <c r="R305">
        <v>80.270700000000005</v>
      </c>
      <c r="S305" t="s">
        <v>88</v>
      </c>
      <c r="T305" t="s">
        <v>87</v>
      </c>
      <c r="U305" t="s">
        <v>57</v>
      </c>
      <c r="V305" t="s">
        <v>45</v>
      </c>
    </row>
    <row r="306" spans="1:22">
      <c r="A306" t="s">
        <v>33449</v>
      </c>
      <c r="B306" s="2">
        <v>44943.497916666667</v>
      </c>
      <c r="C306" s="2">
        <f t="shared" si="4"/>
        <v>44942</v>
      </c>
      <c r="D306" t="s">
        <v>1125</v>
      </c>
      <c r="E306" t="s">
        <v>25646</v>
      </c>
      <c r="F306" t="s">
        <v>64</v>
      </c>
      <c r="G306" t="s">
        <v>115</v>
      </c>
      <c r="H306" t="s">
        <v>16</v>
      </c>
      <c r="I306">
        <v>2</v>
      </c>
      <c r="J306">
        <v>1986.46</v>
      </c>
      <c r="K306">
        <v>1264.5999999999999</v>
      </c>
      <c r="L306">
        <v>3972.92</v>
      </c>
      <c r="M306">
        <v>2529.1999999999998</v>
      </c>
      <c r="N306" t="s">
        <v>33448</v>
      </c>
      <c r="O306" t="s">
        <v>33447</v>
      </c>
      <c r="P306" t="s">
        <v>26</v>
      </c>
      <c r="Q306">
        <v>11.0168</v>
      </c>
      <c r="R306">
        <v>76.955799999999996</v>
      </c>
      <c r="S306" t="s">
        <v>269</v>
      </c>
      <c r="T306" t="s">
        <v>268</v>
      </c>
      <c r="U306" t="s">
        <v>57</v>
      </c>
      <c r="V306" t="s">
        <v>45</v>
      </c>
    </row>
    <row r="307" spans="1:22">
      <c r="A307" t="s">
        <v>33446</v>
      </c>
      <c r="B307" s="2">
        <v>45313.911111111112</v>
      </c>
      <c r="C307" s="2">
        <f t="shared" si="4"/>
        <v>45313</v>
      </c>
      <c r="D307" t="s">
        <v>1120</v>
      </c>
      <c r="E307" t="s">
        <v>27221</v>
      </c>
      <c r="F307" t="s">
        <v>136</v>
      </c>
      <c r="G307" t="s">
        <v>17</v>
      </c>
      <c r="H307" t="s">
        <v>63</v>
      </c>
      <c r="I307">
        <v>2</v>
      </c>
      <c r="J307">
        <v>443.03</v>
      </c>
      <c r="K307">
        <v>350.99</v>
      </c>
      <c r="L307">
        <v>886.06</v>
      </c>
      <c r="M307">
        <v>701.98</v>
      </c>
      <c r="N307" t="s">
        <v>33445</v>
      </c>
      <c r="O307" t="s">
        <v>33444</v>
      </c>
      <c r="P307" t="s">
        <v>26</v>
      </c>
      <c r="Q307">
        <v>11.0168</v>
      </c>
      <c r="R307">
        <v>76.955799999999996</v>
      </c>
      <c r="S307" t="s">
        <v>120</v>
      </c>
      <c r="T307" t="s">
        <v>119</v>
      </c>
      <c r="U307" t="s">
        <v>10</v>
      </c>
      <c r="V307" t="s">
        <v>9</v>
      </c>
    </row>
    <row r="308" spans="1:22">
      <c r="A308" t="s">
        <v>33443</v>
      </c>
      <c r="B308" s="2">
        <v>45067.73541666667</v>
      </c>
      <c r="C308" s="2">
        <f t="shared" si="4"/>
        <v>45061</v>
      </c>
      <c r="D308" t="s">
        <v>1115</v>
      </c>
      <c r="E308" t="s">
        <v>1114</v>
      </c>
      <c r="F308" t="s">
        <v>201</v>
      </c>
      <c r="G308" t="s">
        <v>115</v>
      </c>
      <c r="H308" t="s">
        <v>63</v>
      </c>
      <c r="I308">
        <v>1</v>
      </c>
      <c r="J308">
        <v>1088.8599999999999</v>
      </c>
      <c r="K308">
        <v>837.7</v>
      </c>
      <c r="L308">
        <v>1088.8599999999999</v>
      </c>
      <c r="M308">
        <v>837.7</v>
      </c>
      <c r="N308" t="s">
        <v>33442</v>
      </c>
      <c r="O308" t="s">
        <v>33441</v>
      </c>
      <c r="P308" t="s">
        <v>60</v>
      </c>
      <c r="Q308">
        <v>8.7139000000000006</v>
      </c>
      <c r="R308">
        <v>77.756699999999995</v>
      </c>
      <c r="S308" t="s">
        <v>340</v>
      </c>
      <c r="T308" t="s">
        <v>339</v>
      </c>
      <c r="U308" t="s">
        <v>23</v>
      </c>
      <c r="V308" t="s">
        <v>212</v>
      </c>
    </row>
    <row r="309" spans="1:22">
      <c r="A309" t="s">
        <v>33440</v>
      </c>
      <c r="B309" s="2">
        <v>45051.520138888889</v>
      </c>
      <c r="C309" s="2">
        <f t="shared" si="4"/>
        <v>45047</v>
      </c>
      <c r="D309" t="s">
        <v>1110</v>
      </c>
      <c r="E309" t="s">
        <v>17580</v>
      </c>
      <c r="F309" t="s">
        <v>64</v>
      </c>
      <c r="G309" t="s">
        <v>17</v>
      </c>
      <c r="H309" t="s">
        <v>71</v>
      </c>
      <c r="I309">
        <v>1</v>
      </c>
      <c r="J309">
        <v>332.9</v>
      </c>
      <c r="K309">
        <v>269.14999999999998</v>
      </c>
      <c r="L309">
        <v>332.9</v>
      </c>
      <c r="M309">
        <v>269.14999999999998</v>
      </c>
      <c r="N309" t="s">
        <v>33439</v>
      </c>
      <c r="O309" t="s">
        <v>33438</v>
      </c>
      <c r="P309" t="s">
        <v>112</v>
      </c>
      <c r="Q309">
        <v>13.082700000000001</v>
      </c>
      <c r="R309">
        <v>80.270700000000005</v>
      </c>
      <c r="S309" t="s">
        <v>735</v>
      </c>
      <c r="T309" t="s">
        <v>734</v>
      </c>
      <c r="U309" t="s">
        <v>10</v>
      </c>
      <c r="V309" t="s">
        <v>45</v>
      </c>
    </row>
    <row r="310" spans="1:22">
      <c r="A310" t="s">
        <v>33437</v>
      </c>
      <c r="B310" s="2">
        <v>45566.505555555559</v>
      </c>
      <c r="C310" s="2">
        <f t="shared" si="4"/>
        <v>45565</v>
      </c>
      <c r="D310" t="s">
        <v>1105</v>
      </c>
      <c r="E310" t="s">
        <v>7176</v>
      </c>
      <c r="F310" t="s">
        <v>18</v>
      </c>
      <c r="G310" t="s">
        <v>115</v>
      </c>
      <c r="H310" t="s">
        <v>71</v>
      </c>
      <c r="I310">
        <v>1</v>
      </c>
      <c r="J310">
        <v>2000.2</v>
      </c>
      <c r="K310">
        <v>1359.37</v>
      </c>
      <c r="L310">
        <v>2000.2</v>
      </c>
      <c r="M310">
        <v>1359.37</v>
      </c>
      <c r="N310" t="s">
        <v>33436</v>
      </c>
      <c r="O310" t="s">
        <v>33435</v>
      </c>
      <c r="P310" t="s">
        <v>49</v>
      </c>
      <c r="Q310">
        <v>12.916499999999999</v>
      </c>
      <c r="R310">
        <v>79.132499999999993</v>
      </c>
      <c r="S310" t="s">
        <v>243</v>
      </c>
      <c r="T310" t="s">
        <v>242</v>
      </c>
      <c r="U310" t="s">
        <v>57</v>
      </c>
      <c r="V310" t="s">
        <v>45</v>
      </c>
    </row>
    <row r="311" spans="1:22">
      <c r="A311" t="s">
        <v>33434</v>
      </c>
      <c r="B311" s="2">
        <v>45042.775694444441</v>
      </c>
      <c r="C311" s="2">
        <f t="shared" si="4"/>
        <v>45040</v>
      </c>
      <c r="D311" t="s">
        <v>1100</v>
      </c>
      <c r="E311" t="s">
        <v>5303</v>
      </c>
      <c r="F311" t="s">
        <v>18</v>
      </c>
      <c r="G311" t="s">
        <v>115</v>
      </c>
      <c r="H311" t="s">
        <v>16</v>
      </c>
      <c r="I311">
        <v>2</v>
      </c>
      <c r="J311">
        <v>2492.4</v>
      </c>
      <c r="K311">
        <v>2104.06</v>
      </c>
      <c r="L311">
        <v>4984.8</v>
      </c>
      <c r="M311">
        <v>4208.12</v>
      </c>
      <c r="N311" t="s">
        <v>33433</v>
      </c>
      <c r="O311" t="s">
        <v>33432</v>
      </c>
      <c r="P311" t="s">
        <v>121</v>
      </c>
      <c r="Q311">
        <v>9.9252000000000002</v>
      </c>
      <c r="R311">
        <v>78.119799999999998</v>
      </c>
      <c r="S311" t="s">
        <v>413</v>
      </c>
      <c r="T311" t="s">
        <v>412</v>
      </c>
      <c r="U311" t="s">
        <v>57</v>
      </c>
      <c r="V311" t="s">
        <v>9</v>
      </c>
    </row>
    <row r="312" spans="1:22">
      <c r="A312" t="s">
        <v>33431</v>
      </c>
      <c r="B312" s="2">
        <v>45326.567361111112</v>
      </c>
      <c r="C312" s="2">
        <f t="shared" si="4"/>
        <v>45320</v>
      </c>
      <c r="D312" t="s">
        <v>1095</v>
      </c>
      <c r="E312" t="s">
        <v>5299</v>
      </c>
      <c r="F312" t="s">
        <v>31</v>
      </c>
      <c r="G312" t="s">
        <v>115</v>
      </c>
      <c r="H312" t="s">
        <v>16</v>
      </c>
      <c r="I312">
        <v>2</v>
      </c>
      <c r="J312">
        <v>2150.44</v>
      </c>
      <c r="K312">
        <v>1757.54</v>
      </c>
      <c r="L312">
        <v>4300.88</v>
      </c>
      <c r="M312">
        <v>3515.08</v>
      </c>
      <c r="N312" t="s">
        <v>33430</v>
      </c>
      <c r="O312" t="s">
        <v>33429</v>
      </c>
      <c r="P312" t="s">
        <v>49</v>
      </c>
      <c r="Q312">
        <v>12.916499999999999</v>
      </c>
      <c r="R312">
        <v>79.132499999999993</v>
      </c>
      <c r="S312" t="s">
        <v>36</v>
      </c>
      <c r="T312" t="s">
        <v>35</v>
      </c>
      <c r="U312" t="s">
        <v>57</v>
      </c>
      <c r="V312" t="s">
        <v>45</v>
      </c>
    </row>
    <row r="313" spans="1:22">
      <c r="A313" t="s">
        <v>33428</v>
      </c>
      <c r="B313" s="2">
        <v>45441.61041666667</v>
      </c>
      <c r="C313" s="2">
        <f t="shared" si="4"/>
        <v>45439</v>
      </c>
      <c r="D313" t="s">
        <v>1090</v>
      </c>
      <c r="E313" t="s">
        <v>7164</v>
      </c>
      <c r="F313" t="s">
        <v>31</v>
      </c>
      <c r="G313" t="s">
        <v>72</v>
      </c>
      <c r="H313" t="s">
        <v>29</v>
      </c>
      <c r="I313">
        <v>1</v>
      </c>
      <c r="J313">
        <v>1045.8499999999999</v>
      </c>
      <c r="K313">
        <v>757.45</v>
      </c>
      <c r="L313">
        <v>1045.8499999999999</v>
      </c>
      <c r="M313">
        <v>757.45</v>
      </c>
      <c r="N313" t="s">
        <v>33427</v>
      </c>
      <c r="O313" t="s">
        <v>33426</v>
      </c>
      <c r="P313" t="s">
        <v>60</v>
      </c>
      <c r="Q313">
        <v>8.7139000000000006</v>
      </c>
      <c r="R313">
        <v>77.756699999999995</v>
      </c>
      <c r="S313" t="s">
        <v>193</v>
      </c>
      <c r="T313" t="s">
        <v>192</v>
      </c>
      <c r="U313" t="s">
        <v>10</v>
      </c>
      <c r="V313" t="s">
        <v>22</v>
      </c>
    </row>
    <row r="314" spans="1:22">
      <c r="A314" t="s">
        <v>33425</v>
      </c>
      <c r="B314" s="2">
        <v>45464.781944444447</v>
      </c>
      <c r="C314" s="2">
        <f t="shared" si="4"/>
        <v>45460</v>
      </c>
      <c r="D314" t="s">
        <v>1085</v>
      </c>
      <c r="E314" t="s">
        <v>17562</v>
      </c>
      <c r="F314" t="s">
        <v>201</v>
      </c>
      <c r="G314" t="s">
        <v>82</v>
      </c>
      <c r="H314" t="s">
        <v>40</v>
      </c>
      <c r="I314">
        <v>3</v>
      </c>
      <c r="J314">
        <v>771.73</v>
      </c>
      <c r="K314">
        <v>494.02</v>
      </c>
      <c r="L314">
        <v>2315.19</v>
      </c>
      <c r="M314">
        <v>1482.06</v>
      </c>
      <c r="N314" t="s">
        <v>33424</v>
      </c>
      <c r="O314" t="s">
        <v>33423</v>
      </c>
      <c r="P314" t="s">
        <v>112</v>
      </c>
      <c r="Q314">
        <v>13.082700000000001</v>
      </c>
      <c r="R314">
        <v>80.270700000000005</v>
      </c>
      <c r="S314" t="s">
        <v>111</v>
      </c>
      <c r="T314" t="s">
        <v>110</v>
      </c>
      <c r="U314" t="s">
        <v>46</v>
      </c>
      <c r="V314" t="s">
        <v>22</v>
      </c>
    </row>
    <row r="315" spans="1:22">
      <c r="A315" t="s">
        <v>33422</v>
      </c>
      <c r="B315" s="2">
        <v>45199.81527777778</v>
      </c>
      <c r="C315" s="2">
        <f t="shared" si="4"/>
        <v>45194</v>
      </c>
      <c r="D315" t="s">
        <v>1080</v>
      </c>
      <c r="E315" t="s">
        <v>33421</v>
      </c>
      <c r="F315" t="s">
        <v>31</v>
      </c>
      <c r="G315" t="s">
        <v>30</v>
      </c>
      <c r="H315" t="s">
        <v>40</v>
      </c>
      <c r="I315">
        <v>4</v>
      </c>
      <c r="J315">
        <v>515.35</v>
      </c>
      <c r="K315">
        <v>391.97</v>
      </c>
      <c r="L315">
        <v>2061.4</v>
      </c>
      <c r="M315">
        <v>1567.88</v>
      </c>
      <c r="N315" t="s">
        <v>33420</v>
      </c>
      <c r="O315" t="s">
        <v>33419</v>
      </c>
      <c r="P315" t="s">
        <v>49</v>
      </c>
      <c r="Q315">
        <v>12.916499999999999</v>
      </c>
      <c r="R315">
        <v>79.132499999999993</v>
      </c>
      <c r="S315" t="s">
        <v>176</v>
      </c>
      <c r="T315" t="s">
        <v>175</v>
      </c>
      <c r="U315" t="s">
        <v>57</v>
      </c>
      <c r="V315" t="s">
        <v>22</v>
      </c>
    </row>
    <row r="316" spans="1:22">
      <c r="A316" t="s">
        <v>33418</v>
      </c>
      <c r="B316" s="2">
        <v>45066.426388888889</v>
      </c>
      <c r="C316" s="2">
        <f t="shared" si="4"/>
        <v>45061</v>
      </c>
      <c r="D316" t="s">
        <v>1075</v>
      </c>
      <c r="E316" t="s">
        <v>14195</v>
      </c>
      <c r="F316" t="s">
        <v>201</v>
      </c>
      <c r="G316" t="s">
        <v>106</v>
      </c>
      <c r="H316" t="s">
        <v>40</v>
      </c>
      <c r="I316">
        <v>2</v>
      </c>
      <c r="J316">
        <v>657.37</v>
      </c>
      <c r="K316">
        <v>407.17</v>
      </c>
      <c r="L316">
        <v>1314.74</v>
      </c>
      <c r="M316">
        <v>814.34</v>
      </c>
      <c r="N316" t="s">
        <v>33417</v>
      </c>
      <c r="O316" t="s">
        <v>33416</v>
      </c>
      <c r="P316" t="s">
        <v>112</v>
      </c>
      <c r="Q316">
        <v>13.082700000000001</v>
      </c>
      <c r="R316">
        <v>80.270700000000005</v>
      </c>
      <c r="S316" t="s">
        <v>88</v>
      </c>
      <c r="T316" t="s">
        <v>87</v>
      </c>
      <c r="U316" t="s">
        <v>10</v>
      </c>
      <c r="V316" t="s">
        <v>9</v>
      </c>
    </row>
    <row r="317" spans="1:22">
      <c r="A317" t="s">
        <v>33415</v>
      </c>
      <c r="B317" s="2">
        <v>44954.59375</v>
      </c>
      <c r="C317" s="2">
        <f t="shared" si="4"/>
        <v>44949</v>
      </c>
      <c r="D317" t="s">
        <v>1070</v>
      </c>
      <c r="E317" t="s">
        <v>12493</v>
      </c>
      <c r="F317" t="s">
        <v>64</v>
      </c>
      <c r="G317" t="s">
        <v>41</v>
      </c>
      <c r="H317" t="s">
        <v>71</v>
      </c>
      <c r="I317">
        <v>1</v>
      </c>
      <c r="J317">
        <v>1245.07</v>
      </c>
      <c r="K317">
        <v>1062.43</v>
      </c>
      <c r="L317">
        <v>1245.07</v>
      </c>
      <c r="M317">
        <v>1062.43</v>
      </c>
      <c r="N317" t="s">
        <v>33414</v>
      </c>
      <c r="O317" t="s">
        <v>33413</v>
      </c>
      <c r="P317" t="s">
        <v>68</v>
      </c>
      <c r="Q317">
        <v>11.34</v>
      </c>
      <c r="R317">
        <v>77.717200000000005</v>
      </c>
      <c r="S317" t="s">
        <v>243</v>
      </c>
      <c r="T317" t="s">
        <v>242</v>
      </c>
      <c r="U317" t="s">
        <v>46</v>
      </c>
      <c r="V317" t="s">
        <v>9</v>
      </c>
    </row>
    <row r="318" spans="1:22">
      <c r="A318" t="s">
        <v>33412</v>
      </c>
      <c r="B318" s="2">
        <v>44990.631249999999</v>
      </c>
      <c r="C318" s="2">
        <f t="shared" si="4"/>
        <v>44984</v>
      </c>
      <c r="D318" t="s">
        <v>1065</v>
      </c>
      <c r="E318" t="s">
        <v>5276</v>
      </c>
      <c r="F318" t="s">
        <v>64</v>
      </c>
      <c r="G318" t="s">
        <v>53</v>
      </c>
      <c r="H318" t="s">
        <v>16</v>
      </c>
      <c r="I318">
        <v>2</v>
      </c>
      <c r="J318">
        <v>760</v>
      </c>
      <c r="K318">
        <v>604.59</v>
      </c>
      <c r="L318">
        <v>1520</v>
      </c>
      <c r="M318">
        <v>1209.18</v>
      </c>
      <c r="N318" t="s">
        <v>33411</v>
      </c>
      <c r="O318" t="s">
        <v>33410</v>
      </c>
      <c r="P318" t="s">
        <v>49</v>
      </c>
      <c r="Q318">
        <v>12.916499999999999</v>
      </c>
      <c r="R318">
        <v>79.132499999999993</v>
      </c>
      <c r="S318" t="s">
        <v>530</v>
      </c>
      <c r="T318" t="s">
        <v>529</v>
      </c>
      <c r="U318" t="s">
        <v>10</v>
      </c>
      <c r="V318" t="s">
        <v>45</v>
      </c>
    </row>
    <row r="319" spans="1:22">
      <c r="A319" t="s">
        <v>33409</v>
      </c>
      <c r="B319" s="2">
        <v>45453.743750000001</v>
      </c>
      <c r="C319" s="2">
        <f t="shared" si="4"/>
        <v>45453</v>
      </c>
      <c r="D319" t="s">
        <v>1060</v>
      </c>
      <c r="E319" t="s">
        <v>20816</v>
      </c>
      <c r="F319" t="s">
        <v>18</v>
      </c>
      <c r="G319" t="s">
        <v>17</v>
      </c>
      <c r="H319" t="s">
        <v>52</v>
      </c>
      <c r="I319">
        <v>1</v>
      </c>
      <c r="J319">
        <v>2005.54</v>
      </c>
      <c r="K319">
        <v>1740.06</v>
      </c>
      <c r="L319">
        <v>2005.54</v>
      </c>
      <c r="M319">
        <v>1740.06</v>
      </c>
      <c r="N319" t="s">
        <v>33408</v>
      </c>
      <c r="O319" t="s">
        <v>33407</v>
      </c>
      <c r="P319" t="s">
        <v>60</v>
      </c>
      <c r="Q319">
        <v>8.7139000000000006</v>
      </c>
      <c r="R319">
        <v>77.756699999999995</v>
      </c>
      <c r="S319" t="s">
        <v>326</v>
      </c>
      <c r="T319" t="s">
        <v>325</v>
      </c>
      <c r="U319" t="s">
        <v>46</v>
      </c>
      <c r="V319" t="s">
        <v>22</v>
      </c>
    </row>
    <row r="320" spans="1:22">
      <c r="A320" t="s">
        <v>33406</v>
      </c>
      <c r="B320" s="2">
        <v>45547.804166666669</v>
      </c>
      <c r="C320" s="2">
        <f t="shared" si="4"/>
        <v>45544</v>
      </c>
      <c r="D320" t="s">
        <v>1055</v>
      </c>
      <c r="E320" t="s">
        <v>31854</v>
      </c>
      <c r="F320" t="s">
        <v>201</v>
      </c>
      <c r="G320" t="s">
        <v>115</v>
      </c>
      <c r="H320" t="s">
        <v>52</v>
      </c>
      <c r="I320">
        <v>1</v>
      </c>
      <c r="J320">
        <v>2060.4299999999998</v>
      </c>
      <c r="K320">
        <v>1283.49</v>
      </c>
      <c r="L320">
        <v>2060.4299999999998</v>
      </c>
      <c r="M320">
        <v>1283.49</v>
      </c>
      <c r="N320" t="s">
        <v>33405</v>
      </c>
      <c r="O320" t="s">
        <v>33404</v>
      </c>
      <c r="P320" t="s">
        <v>60</v>
      </c>
      <c r="Q320">
        <v>8.7139000000000006</v>
      </c>
      <c r="R320">
        <v>77.756699999999995</v>
      </c>
      <c r="S320" t="s">
        <v>283</v>
      </c>
      <c r="T320" t="s">
        <v>282</v>
      </c>
      <c r="U320" t="s">
        <v>77</v>
      </c>
      <c r="V320" t="s">
        <v>45</v>
      </c>
    </row>
    <row r="321" spans="1:22">
      <c r="A321" t="s">
        <v>33403</v>
      </c>
      <c r="B321" s="2">
        <v>45108.885416666664</v>
      </c>
      <c r="C321" s="2">
        <f t="shared" si="4"/>
        <v>45103</v>
      </c>
      <c r="D321" t="s">
        <v>1050</v>
      </c>
      <c r="E321" t="s">
        <v>5264</v>
      </c>
      <c r="F321" t="s">
        <v>31</v>
      </c>
      <c r="G321" t="s">
        <v>72</v>
      </c>
      <c r="H321" t="s">
        <v>52</v>
      </c>
      <c r="I321">
        <v>2</v>
      </c>
      <c r="J321">
        <v>2097.8000000000002</v>
      </c>
      <c r="K321">
        <v>1570.49</v>
      </c>
      <c r="L321">
        <v>4195.6000000000004</v>
      </c>
      <c r="M321">
        <v>3140.98</v>
      </c>
      <c r="N321" t="s">
        <v>33402</v>
      </c>
      <c r="O321" t="s">
        <v>33401</v>
      </c>
      <c r="P321" t="s">
        <v>13</v>
      </c>
      <c r="Q321">
        <v>11.664300000000001</v>
      </c>
      <c r="R321">
        <v>78.146000000000001</v>
      </c>
      <c r="S321" t="s">
        <v>226</v>
      </c>
      <c r="T321" t="s">
        <v>225</v>
      </c>
      <c r="U321" t="s">
        <v>77</v>
      </c>
      <c r="V321" t="s">
        <v>9</v>
      </c>
    </row>
    <row r="322" spans="1:22">
      <c r="A322" t="s">
        <v>33400</v>
      </c>
      <c r="B322" s="2">
        <v>45178.634027777778</v>
      </c>
      <c r="C322" s="2">
        <f t="shared" si="4"/>
        <v>45173</v>
      </c>
      <c r="D322" t="s">
        <v>1045</v>
      </c>
      <c r="E322" t="s">
        <v>5260</v>
      </c>
      <c r="F322" t="s">
        <v>64</v>
      </c>
      <c r="G322" t="s">
        <v>82</v>
      </c>
      <c r="H322" t="s">
        <v>63</v>
      </c>
      <c r="I322">
        <v>1</v>
      </c>
      <c r="J322">
        <v>353.3</v>
      </c>
      <c r="K322">
        <v>266.93</v>
      </c>
      <c r="L322">
        <v>353.3</v>
      </c>
      <c r="M322">
        <v>266.93</v>
      </c>
      <c r="N322" t="s">
        <v>33399</v>
      </c>
      <c r="O322" t="s">
        <v>33398</v>
      </c>
      <c r="P322" t="s">
        <v>37</v>
      </c>
      <c r="Q322">
        <v>10.7905</v>
      </c>
      <c r="R322">
        <v>78.704700000000003</v>
      </c>
      <c r="S322" t="s">
        <v>79</v>
      </c>
      <c r="T322" t="s">
        <v>78</v>
      </c>
      <c r="U322" t="s">
        <v>46</v>
      </c>
      <c r="V322" t="s">
        <v>45</v>
      </c>
    </row>
    <row r="323" spans="1:22">
      <c r="A323" t="s">
        <v>33397</v>
      </c>
      <c r="B323" s="2">
        <v>45024.770833333336</v>
      </c>
      <c r="C323" s="2">
        <f t="shared" ref="C323:C386" si="5">INT(B323) - WEEKDAY(INT(B323), 2) + 1</f>
        <v>45019</v>
      </c>
      <c r="D323" t="s">
        <v>1040</v>
      </c>
      <c r="E323" t="s">
        <v>1039</v>
      </c>
      <c r="F323" t="s">
        <v>83</v>
      </c>
      <c r="G323" t="s">
        <v>72</v>
      </c>
      <c r="H323" t="s">
        <v>63</v>
      </c>
      <c r="I323">
        <v>2</v>
      </c>
      <c r="J323">
        <v>310.01</v>
      </c>
      <c r="K323">
        <v>189.54</v>
      </c>
      <c r="L323">
        <v>620.02</v>
      </c>
      <c r="M323">
        <v>379.08</v>
      </c>
      <c r="N323" t="s">
        <v>33396</v>
      </c>
      <c r="O323" t="s">
        <v>33395</v>
      </c>
      <c r="P323" t="s">
        <v>13</v>
      </c>
      <c r="Q323">
        <v>11.664300000000001</v>
      </c>
      <c r="R323">
        <v>78.146000000000001</v>
      </c>
      <c r="S323" t="s">
        <v>420</v>
      </c>
      <c r="T323" t="s">
        <v>419</v>
      </c>
      <c r="U323" t="s">
        <v>10</v>
      </c>
      <c r="V323" t="s">
        <v>45</v>
      </c>
    </row>
    <row r="324" spans="1:22">
      <c r="A324" t="s">
        <v>33394</v>
      </c>
      <c r="B324" s="2">
        <v>45412.741666666669</v>
      </c>
      <c r="C324" s="2">
        <f t="shared" si="5"/>
        <v>45411</v>
      </c>
      <c r="D324" t="s">
        <v>1035</v>
      </c>
      <c r="E324" t="s">
        <v>14170</v>
      </c>
      <c r="F324" t="s">
        <v>201</v>
      </c>
      <c r="G324" t="s">
        <v>53</v>
      </c>
      <c r="H324" t="s">
        <v>63</v>
      </c>
      <c r="I324">
        <v>1</v>
      </c>
      <c r="J324">
        <v>227.85</v>
      </c>
      <c r="K324">
        <v>202.09</v>
      </c>
      <c r="L324">
        <v>227.85</v>
      </c>
      <c r="M324">
        <v>202.09</v>
      </c>
      <c r="N324" t="s">
        <v>33393</v>
      </c>
      <c r="O324" t="s">
        <v>33392</v>
      </c>
      <c r="P324" t="s">
        <v>121</v>
      </c>
      <c r="Q324">
        <v>9.9252000000000002</v>
      </c>
      <c r="R324">
        <v>78.119799999999998</v>
      </c>
      <c r="S324" t="s">
        <v>420</v>
      </c>
      <c r="T324" t="s">
        <v>419</v>
      </c>
      <c r="U324" t="s">
        <v>10</v>
      </c>
      <c r="V324" t="s">
        <v>9</v>
      </c>
    </row>
    <row r="325" spans="1:22">
      <c r="A325" t="s">
        <v>33391</v>
      </c>
      <c r="B325" s="2">
        <v>45406.595138888886</v>
      </c>
      <c r="C325" s="2">
        <f t="shared" si="5"/>
        <v>45404</v>
      </c>
      <c r="D325" t="s">
        <v>1030</v>
      </c>
      <c r="E325" t="s">
        <v>5248</v>
      </c>
      <c r="F325" t="s">
        <v>31</v>
      </c>
      <c r="G325" t="s">
        <v>91</v>
      </c>
      <c r="H325" t="s">
        <v>63</v>
      </c>
      <c r="I325">
        <v>1</v>
      </c>
      <c r="J325">
        <v>2432.7199999999998</v>
      </c>
      <c r="K325">
        <v>2147.35</v>
      </c>
      <c r="L325">
        <v>2432.7199999999998</v>
      </c>
      <c r="M325">
        <v>2147.35</v>
      </c>
      <c r="N325" t="s">
        <v>33390</v>
      </c>
      <c r="O325" t="s">
        <v>33389</v>
      </c>
      <c r="P325" t="s">
        <v>49</v>
      </c>
      <c r="Q325">
        <v>12.916499999999999</v>
      </c>
      <c r="R325">
        <v>79.132499999999993</v>
      </c>
      <c r="S325" t="s">
        <v>96</v>
      </c>
      <c r="T325" t="s">
        <v>95</v>
      </c>
      <c r="U325" t="s">
        <v>77</v>
      </c>
      <c r="V325" t="s">
        <v>9</v>
      </c>
    </row>
    <row r="326" spans="1:22">
      <c r="A326" t="s">
        <v>33388</v>
      </c>
      <c r="B326" s="2">
        <v>45436.6</v>
      </c>
      <c r="C326" s="2">
        <f t="shared" si="5"/>
        <v>45432</v>
      </c>
      <c r="D326" t="s">
        <v>1025</v>
      </c>
      <c r="E326" t="s">
        <v>27162</v>
      </c>
      <c r="F326" t="s">
        <v>136</v>
      </c>
      <c r="G326" t="s">
        <v>30</v>
      </c>
      <c r="H326" t="s">
        <v>52</v>
      </c>
      <c r="I326">
        <v>2</v>
      </c>
      <c r="J326">
        <v>1718.7</v>
      </c>
      <c r="K326">
        <v>1425.34</v>
      </c>
      <c r="L326">
        <v>3437.4</v>
      </c>
      <c r="M326">
        <v>2850.68</v>
      </c>
      <c r="N326" t="s">
        <v>33387</v>
      </c>
      <c r="O326" t="s">
        <v>33386</v>
      </c>
      <c r="P326" t="s">
        <v>13</v>
      </c>
      <c r="Q326">
        <v>11.664300000000001</v>
      </c>
      <c r="R326">
        <v>78.146000000000001</v>
      </c>
      <c r="S326" t="s">
        <v>226</v>
      </c>
      <c r="T326" t="s">
        <v>225</v>
      </c>
      <c r="U326" t="s">
        <v>77</v>
      </c>
      <c r="V326" t="s">
        <v>9</v>
      </c>
    </row>
    <row r="327" spans="1:22">
      <c r="A327" t="s">
        <v>33385</v>
      </c>
      <c r="B327" s="2">
        <v>45099.419444444444</v>
      </c>
      <c r="C327" s="2">
        <f t="shared" si="5"/>
        <v>45096</v>
      </c>
      <c r="D327" t="s">
        <v>1020</v>
      </c>
      <c r="E327" t="s">
        <v>7113</v>
      </c>
      <c r="F327" t="s">
        <v>18</v>
      </c>
      <c r="G327" t="s">
        <v>91</v>
      </c>
      <c r="H327" t="s">
        <v>16</v>
      </c>
      <c r="I327">
        <v>2</v>
      </c>
      <c r="J327">
        <v>2267.4699999999998</v>
      </c>
      <c r="K327">
        <v>1892.76</v>
      </c>
      <c r="L327">
        <v>4534.9399999999996</v>
      </c>
      <c r="M327">
        <v>3785.52</v>
      </c>
      <c r="N327" t="s">
        <v>33384</v>
      </c>
      <c r="O327" t="s">
        <v>33383</v>
      </c>
      <c r="P327" t="s">
        <v>37</v>
      </c>
      <c r="Q327">
        <v>10.7905</v>
      </c>
      <c r="R327">
        <v>78.704700000000003</v>
      </c>
      <c r="S327" t="s">
        <v>784</v>
      </c>
      <c r="T327" t="s">
        <v>783</v>
      </c>
      <c r="U327" t="s">
        <v>10</v>
      </c>
      <c r="V327" t="s">
        <v>9</v>
      </c>
    </row>
    <row r="328" spans="1:22">
      <c r="A328" t="s">
        <v>33382</v>
      </c>
      <c r="B328" s="2">
        <v>45075.902777777781</v>
      </c>
      <c r="C328" s="2">
        <f t="shared" si="5"/>
        <v>45075</v>
      </c>
      <c r="D328" t="s">
        <v>1015</v>
      </c>
      <c r="E328" t="s">
        <v>1014</v>
      </c>
      <c r="F328" t="s">
        <v>64</v>
      </c>
      <c r="G328" t="s">
        <v>30</v>
      </c>
      <c r="H328" t="s">
        <v>29</v>
      </c>
      <c r="I328">
        <v>1</v>
      </c>
      <c r="J328">
        <v>479.19</v>
      </c>
      <c r="K328">
        <v>375.93</v>
      </c>
      <c r="L328">
        <v>479.19</v>
      </c>
      <c r="M328">
        <v>375.93</v>
      </c>
      <c r="N328" t="s">
        <v>33381</v>
      </c>
      <c r="O328" t="s">
        <v>33380</v>
      </c>
      <c r="P328" t="s">
        <v>68</v>
      </c>
      <c r="Q328">
        <v>11.34</v>
      </c>
      <c r="R328">
        <v>77.717200000000005</v>
      </c>
      <c r="S328" t="s">
        <v>762</v>
      </c>
      <c r="T328" t="s">
        <v>761</v>
      </c>
      <c r="U328" t="s">
        <v>46</v>
      </c>
      <c r="V328" t="s">
        <v>9</v>
      </c>
    </row>
    <row r="329" spans="1:22">
      <c r="A329" t="s">
        <v>33379</v>
      </c>
      <c r="B329" s="2">
        <v>45430.729861111111</v>
      </c>
      <c r="C329" s="2">
        <f t="shared" si="5"/>
        <v>45425</v>
      </c>
      <c r="D329" t="s">
        <v>1010</v>
      </c>
      <c r="E329" t="s">
        <v>3315</v>
      </c>
      <c r="F329" t="s">
        <v>73</v>
      </c>
      <c r="G329" t="s">
        <v>106</v>
      </c>
      <c r="H329" t="s">
        <v>29</v>
      </c>
      <c r="I329">
        <v>3</v>
      </c>
      <c r="J329">
        <v>2260.37</v>
      </c>
      <c r="K329">
        <v>1574.72</v>
      </c>
      <c r="L329">
        <v>6781.11</v>
      </c>
      <c r="M329">
        <v>4724.16</v>
      </c>
      <c r="N329" t="s">
        <v>33378</v>
      </c>
      <c r="O329" t="s">
        <v>33377</v>
      </c>
      <c r="P329" t="s">
        <v>121</v>
      </c>
      <c r="Q329">
        <v>9.9252000000000002</v>
      </c>
      <c r="R329">
        <v>78.119799999999998</v>
      </c>
      <c r="S329" t="s">
        <v>206</v>
      </c>
      <c r="T329" t="s">
        <v>205</v>
      </c>
      <c r="U329" t="s">
        <v>46</v>
      </c>
      <c r="V329" t="s">
        <v>9</v>
      </c>
    </row>
    <row r="330" spans="1:22">
      <c r="A330" t="s">
        <v>33376</v>
      </c>
      <c r="B330" s="2">
        <v>45008.629166666666</v>
      </c>
      <c r="C330" s="2">
        <f t="shared" si="5"/>
        <v>45005</v>
      </c>
      <c r="D330" t="s">
        <v>1005</v>
      </c>
      <c r="E330" t="s">
        <v>8916</v>
      </c>
      <c r="F330" t="s">
        <v>136</v>
      </c>
      <c r="G330" t="s">
        <v>30</v>
      </c>
      <c r="H330" t="s">
        <v>63</v>
      </c>
      <c r="I330">
        <v>2</v>
      </c>
      <c r="J330">
        <v>1539.57</v>
      </c>
      <c r="K330">
        <v>1269.26</v>
      </c>
      <c r="L330">
        <v>3079.14</v>
      </c>
      <c r="M330">
        <v>2538.52</v>
      </c>
      <c r="N330" t="s">
        <v>33375</v>
      </c>
      <c r="O330" t="s">
        <v>33374</v>
      </c>
      <c r="P330" t="s">
        <v>13</v>
      </c>
      <c r="Q330">
        <v>11.664300000000001</v>
      </c>
      <c r="R330">
        <v>78.146000000000001</v>
      </c>
      <c r="S330" t="s">
        <v>96</v>
      </c>
      <c r="T330" t="s">
        <v>95</v>
      </c>
      <c r="U330" t="s">
        <v>10</v>
      </c>
      <c r="V330" t="s">
        <v>45</v>
      </c>
    </row>
    <row r="331" spans="1:22">
      <c r="A331" t="s">
        <v>33373</v>
      </c>
      <c r="B331" s="2">
        <v>45454.713194444441</v>
      </c>
      <c r="C331" s="2">
        <f t="shared" si="5"/>
        <v>45453</v>
      </c>
      <c r="D331" t="s">
        <v>1000</v>
      </c>
      <c r="E331" t="s">
        <v>33372</v>
      </c>
      <c r="F331" t="s">
        <v>73</v>
      </c>
      <c r="G331" t="s">
        <v>30</v>
      </c>
      <c r="H331" t="s">
        <v>16</v>
      </c>
      <c r="I331">
        <v>4</v>
      </c>
      <c r="J331">
        <v>454.86</v>
      </c>
      <c r="K331">
        <v>354.59</v>
      </c>
      <c r="L331">
        <v>1819.44</v>
      </c>
      <c r="M331">
        <v>1418.36</v>
      </c>
      <c r="N331" t="s">
        <v>33371</v>
      </c>
      <c r="O331" t="s">
        <v>33370</v>
      </c>
      <c r="P331" t="s">
        <v>112</v>
      </c>
      <c r="Q331">
        <v>13.082700000000001</v>
      </c>
      <c r="R331">
        <v>80.270700000000005</v>
      </c>
      <c r="S331" t="s">
        <v>103</v>
      </c>
      <c r="T331" t="s">
        <v>102</v>
      </c>
      <c r="U331" t="s">
        <v>46</v>
      </c>
      <c r="V331" t="s">
        <v>9</v>
      </c>
    </row>
    <row r="332" spans="1:22">
      <c r="A332" t="s">
        <v>33369</v>
      </c>
      <c r="B332" s="2">
        <v>44988.606249999997</v>
      </c>
      <c r="C332" s="2">
        <f t="shared" si="5"/>
        <v>44984</v>
      </c>
      <c r="D332" t="s">
        <v>995</v>
      </c>
      <c r="E332" t="s">
        <v>3304</v>
      </c>
      <c r="F332" t="s">
        <v>18</v>
      </c>
      <c r="G332" t="s">
        <v>41</v>
      </c>
      <c r="H332" t="s">
        <v>71</v>
      </c>
      <c r="I332">
        <v>1</v>
      </c>
      <c r="J332">
        <v>1609.76</v>
      </c>
      <c r="K332">
        <v>1421.29</v>
      </c>
      <c r="L332">
        <v>1609.76</v>
      </c>
      <c r="M332">
        <v>1421.29</v>
      </c>
      <c r="N332" t="s">
        <v>33368</v>
      </c>
      <c r="O332" t="s">
        <v>33367</v>
      </c>
      <c r="P332" t="s">
        <v>49</v>
      </c>
      <c r="Q332">
        <v>12.916499999999999</v>
      </c>
      <c r="R332">
        <v>79.132499999999993</v>
      </c>
      <c r="S332" t="s">
        <v>103</v>
      </c>
      <c r="T332" t="s">
        <v>102</v>
      </c>
      <c r="U332" t="s">
        <v>77</v>
      </c>
      <c r="V332" t="s">
        <v>45</v>
      </c>
    </row>
    <row r="333" spans="1:22">
      <c r="A333" t="s">
        <v>33366</v>
      </c>
      <c r="B333" s="2">
        <v>45083.46597222222</v>
      </c>
      <c r="C333" s="2">
        <f t="shared" si="5"/>
        <v>45082</v>
      </c>
      <c r="D333" t="s">
        <v>990</v>
      </c>
      <c r="E333" t="s">
        <v>19151</v>
      </c>
      <c r="F333" t="s">
        <v>166</v>
      </c>
      <c r="G333" t="s">
        <v>41</v>
      </c>
      <c r="H333" t="s">
        <v>63</v>
      </c>
      <c r="I333">
        <v>3</v>
      </c>
      <c r="J333">
        <v>229.24</v>
      </c>
      <c r="K333">
        <v>205.79</v>
      </c>
      <c r="L333">
        <v>687.72</v>
      </c>
      <c r="M333">
        <v>617.37</v>
      </c>
      <c r="N333" t="s">
        <v>33365</v>
      </c>
      <c r="O333" t="s">
        <v>33364</v>
      </c>
      <c r="P333" t="s">
        <v>26</v>
      </c>
      <c r="Q333">
        <v>11.0168</v>
      </c>
      <c r="R333">
        <v>76.955799999999996</v>
      </c>
      <c r="S333" t="s">
        <v>762</v>
      </c>
      <c r="T333" t="s">
        <v>761</v>
      </c>
      <c r="U333" t="s">
        <v>77</v>
      </c>
      <c r="V333" t="s">
        <v>9</v>
      </c>
    </row>
    <row r="334" spans="1:22">
      <c r="A334" t="s">
        <v>33363</v>
      </c>
      <c r="B334" s="2">
        <v>45363.577777777777</v>
      </c>
      <c r="C334" s="2">
        <f t="shared" si="5"/>
        <v>45362</v>
      </c>
      <c r="D334" t="s">
        <v>985</v>
      </c>
      <c r="E334" t="s">
        <v>3296</v>
      </c>
      <c r="F334" t="s">
        <v>136</v>
      </c>
      <c r="G334" t="s">
        <v>17</v>
      </c>
      <c r="H334" t="s">
        <v>16</v>
      </c>
      <c r="I334">
        <v>2</v>
      </c>
      <c r="J334">
        <v>2313.5300000000002</v>
      </c>
      <c r="K334">
        <v>1563.19</v>
      </c>
      <c r="L334">
        <v>4627.0600000000004</v>
      </c>
      <c r="M334">
        <v>3126.38</v>
      </c>
      <c r="N334" t="s">
        <v>33362</v>
      </c>
      <c r="O334" t="s">
        <v>33361</v>
      </c>
      <c r="P334" t="s">
        <v>121</v>
      </c>
      <c r="Q334">
        <v>9.9252000000000002</v>
      </c>
      <c r="R334">
        <v>78.119799999999998</v>
      </c>
      <c r="S334" t="s">
        <v>537</v>
      </c>
      <c r="T334" t="s">
        <v>536</v>
      </c>
      <c r="U334" t="s">
        <v>46</v>
      </c>
      <c r="V334" t="s">
        <v>9</v>
      </c>
    </row>
    <row r="335" spans="1:22">
      <c r="A335" t="s">
        <v>33360</v>
      </c>
      <c r="B335" s="2">
        <v>45417.659722222219</v>
      </c>
      <c r="C335" s="2">
        <f t="shared" si="5"/>
        <v>45411</v>
      </c>
      <c r="D335" t="s">
        <v>980</v>
      </c>
      <c r="E335" t="s">
        <v>10693</v>
      </c>
      <c r="F335" t="s">
        <v>31</v>
      </c>
      <c r="G335" t="s">
        <v>30</v>
      </c>
      <c r="H335" t="s">
        <v>29</v>
      </c>
      <c r="I335">
        <v>3</v>
      </c>
      <c r="J335">
        <v>1985.83</v>
      </c>
      <c r="K335">
        <v>1582.41</v>
      </c>
      <c r="L335">
        <v>5957.49</v>
      </c>
      <c r="M335">
        <v>4747.2299999999996</v>
      </c>
      <c r="N335" t="s">
        <v>33359</v>
      </c>
      <c r="O335" t="s">
        <v>33358</v>
      </c>
      <c r="P335" t="s">
        <v>121</v>
      </c>
      <c r="Q335">
        <v>9.9252000000000002</v>
      </c>
      <c r="R335">
        <v>78.119799999999998</v>
      </c>
      <c r="S335" t="s">
        <v>513</v>
      </c>
      <c r="T335" t="s">
        <v>512</v>
      </c>
      <c r="U335" t="s">
        <v>46</v>
      </c>
      <c r="V335" t="s">
        <v>212</v>
      </c>
    </row>
    <row r="336" spans="1:22">
      <c r="A336" t="s">
        <v>33357</v>
      </c>
      <c r="B336" s="2">
        <v>45042.707638888889</v>
      </c>
      <c r="C336" s="2">
        <f t="shared" si="5"/>
        <v>45040</v>
      </c>
      <c r="D336" t="s">
        <v>975</v>
      </c>
      <c r="E336" t="s">
        <v>3289</v>
      </c>
      <c r="F336" t="s">
        <v>31</v>
      </c>
      <c r="G336" t="s">
        <v>106</v>
      </c>
      <c r="H336" t="s">
        <v>29</v>
      </c>
      <c r="I336">
        <v>3</v>
      </c>
      <c r="J336">
        <v>1440.98</v>
      </c>
      <c r="K336">
        <v>1179.28</v>
      </c>
      <c r="L336">
        <v>4322.9399999999996</v>
      </c>
      <c r="M336">
        <v>3537.84</v>
      </c>
      <c r="N336" t="s">
        <v>33356</v>
      </c>
      <c r="O336" t="s">
        <v>33355</v>
      </c>
      <c r="P336" t="s">
        <v>60</v>
      </c>
      <c r="Q336">
        <v>8.7139000000000006</v>
      </c>
      <c r="R336">
        <v>77.756699999999995</v>
      </c>
      <c r="S336" t="s">
        <v>420</v>
      </c>
      <c r="T336" t="s">
        <v>419</v>
      </c>
      <c r="U336" t="s">
        <v>57</v>
      </c>
      <c r="V336" t="s">
        <v>22</v>
      </c>
    </row>
    <row r="337" spans="1:22">
      <c r="A337" t="s">
        <v>33354</v>
      </c>
      <c r="B337" s="2">
        <v>44997.753472222219</v>
      </c>
      <c r="C337" s="2">
        <f t="shared" si="5"/>
        <v>44991</v>
      </c>
      <c r="D337" t="s">
        <v>970</v>
      </c>
      <c r="E337" t="s">
        <v>19138</v>
      </c>
      <c r="F337" t="s">
        <v>64</v>
      </c>
      <c r="G337" t="s">
        <v>106</v>
      </c>
      <c r="H337" t="s">
        <v>16</v>
      </c>
      <c r="I337">
        <v>1</v>
      </c>
      <c r="J337">
        <v>691.08</v>
      </c>
      <c r="K337">
        <v>519.52</v>
      </c>
      <c r="L337">
        <v>691.08</v>
      </c>
      <c r="M337">
        <v>519.52</v>
      </c>
      <c r="N337" t="s">
        <v>33353</v>
      </c>
      <c r="O337" t="s">
        <v>33352</v>
      </c>
      <c r="P337" t="s">
        <v>68</v>
      </c>
      <c r="Q337">
        <v>11.34</v>
      </c>
      <c r="R337">
        <v>77.717200000000005</v>
      </c>
      <c r="S337" t="s">
        <v>454</v>
      </c>
      <c r="T337" t="s">
        <v>453</v>
      </c>
      <c r="U337" t="s">
        <v>57</v>
      </c>
      <c r="V337" t="s">
        <v>9</v>
      </c>
    </row>
    <row r="338" spans="1:22">
      <c r="A338" t="s">
        <v>33351</v>
      </c>
      <c r="B338" s="2">
        <v>45473.772222222222</v>
      </c>
      <c r="C338" s="2">
        <f t="shared" si="5"/>
        <v>45467</v>
      </c>
      <c r="D338" t="s">
        <v>965</v>
      </c>
      <c r="E338" t="s">
        <v>8885</v>
      </c>
      <c r="F338" t="s">
        <v>83</v>
      </c>
      <c r="G338" t="s">
        <v>91</v>
      </c>
      <c r="H338" t="s">
        <v>71</v>
      </c>
      <c r="I338">
        <v>2</v>
      </c>
      <c r="J338">
        <v>1909.87</v>
      </c>
      <c r="K338">
        <v>1496.54</v>
      </c>
      <c r="L338">
        <v>3819.74</v>
      </c>
      <c r="M338">
        <v>2993.08</v>
      </c>
      <c r="N338" t="s">
        <v>33350</v>
      </c>
      <c r="O338" t="s">
        <v>33349</v>
      </c>
      <c r="P338" t="s">
        <v>26</v>
      </c>
      <c r="Q338">
        <v>11.0168</v>
      </c>
      <c r="R338">
        <v>76.955799999999996</v>
      </c>
      <c r="S338" t="s">
        <v>103</v>
      </c>
      <c r="T338" t="s">
        <v>102</v>
      </c>
      <c r="U338" t="s">
        <v>23</v>
      </c>
      <c r="V338" t="s">
        <v>9</v>
      </c>
    </row>
    <row r="339" spans="1:22">
      <c r="A339" t="s">
        <v>33348</v>
      </c>
      <c r="B339" s="2">
        <v>44995.461805555555</v>
      </c>
      <c r="C339" s="2">
        <f t="shared" si="5"/>
        <v>44991</v>
      </c>
      <c r="D339" t="s">
        <v>960</v>
      </c>
      <c r="E339" t="s">
        <v>17479</v>
      </c>
      <c r="F339" t="s">
        <v>136</v>
      </c>
      <c r="G339" t="s">
        <v>115</v>
      </c>
      <c r="H339" t="s">
        <v>52</v>
      </c>
      <c r="I339">
        <v>2</v>
      </c>
      <c r="J339">
        <v>1663.47</v>
      </c>
      <c r="K339">
        <v>1377.91</v>
      </c>
      <c r="L339">
        <v>3326.94</v>
      </c>
      <c r="M339">
        <v>2755.82</v>
      </c>
      <c r="N339" t="s">
        <v>33347</v>
      </c>
      <c r="O339" t="s">
        <v>33346</v>
      </c>
      <c r="P339" t="s">
        <v>13</v>
      </c>
      <c r="Q339">
        <v>11.664300000000001</v>
      </c>
      <c r="R339">
        <v>78.146000000000001</v>
      </c>
      <c r="S339" t="s">
        <v>269</v>
      </c>
      <c r="T339" t="s">
        <v>268</v>
      </c>
      <c r="U339" t="s">
        <v>23</v>
      </c>
      <c r="V339" t="s">
        <v>9</v>
      </c>
    </row>
    <row r="340" spans="1:22">
      <c r="A340" t="s">
        <v>33345</v>
      </c>
      <c r="B340" s="2">
        <v>45031.625</v>
      </c>
      <c r="C340" s="2">
        <f t="shared" si="5"/>
        <v>45026</v>
      </c>
      <c r="D340" t="s">
        <v>955</v>
      </c>
      <c r="E340" t="s">
        <v>14117</v>
      </c>
      <c r="F340" t="s">
        <v>136</v>
      </c>
      <c r="G340" t="s">
        <v>82</v>
      </c>
      <c r="H340" t="s">
        <v>63</v>
      </c>
      <c r="I340">
        <v>1</v>
      </c>
      <c r="J340">
        <v>1905.94</v>
      </c>
      <c r="K340">
        <v>1647.56</v>
      </c>
      <c r="L340">
        <v>1905.94</v>
      </c>
      <c r="M340">
        <v>1647.56</v>
      </c>
      <c r="N340" t="s">
        <v>33344</v>
      </c>
      <c r="O340" t="s">
        <v>33343</v>
      </c>
      <c r="P340" t="s">
        <v>112</v>
      </c>
      <c r="Q340">
        <v>13.082700000000001</v>
      </c>
      <c r="R340">
        <v>80.270700000000005</v>
      </c>
      <c r="S340" t="s">
        <v>432</v>
      </c>
      <c r="T340" t="s">
        <v>431</v>
      </c>
      <c r="U340" t="s">
        <v>77</v>
      </c>
      <c r="V340" t="s">
        <v>22</v>
      </c>
    </row>
    <row r="341" spans="1:22">
      <c r="A341" t="s">
        <v>33342</v>
      </c>
      <c r="B341" s="2">
        <v>45107.536111111112</v>
      </c>
      <c r="C341" s="2">
        <f t="shared" si="5"/>
        <v>45103</v>
      </c>
      <c r="D341" t="s">
        <v>950</v>
      </c>
      <c r="E341" t="s">
        <v>5186</v>
      </c>
      <c r="F341" t="s">
        <v>64</v>
      </c>
      <c r="G341" t="s">
        <v>41</v>
      </c>
      <c r="H341" t="s">
        <v>40</v>
      </c>
      <c r="I341">
        <v>1</v>
      </c>
      <c r="J341">
        <v>669.28</v>
      </c>
      <c r="K341">
        <v>513.02</v>
      </c>
      <c r="L341">
        <v>669.28</v>
      </c>
      <c r="M341">
        <v>513.02</v>
      </c>
      <c r="N341" t="s">
        <v>33341</v>
      </c>
      <c r="O341" t="s">
        <v>33340</v>
      </c>
      <c r="P341" t="s">
        <v>49</v>
      </c>
      <c r="Q341">
        <v>12.916499999999999</v>
      </c>
      <c r="R341">
        <v>79.132499999999993</v>
      </c>
      <c r="S341" t="s">
        <v>25</v>
      </c>
      <c r="T341" t="s">
        <v>24</v>
      </c>
      <c r="U341" t="s">
        <v>23</v>
      </c>
      <c r="V341" t="s">
        <v>9</v>
      </c>
    </row>
    <row r="342" spans="1:22">
      <c r="A342" t="s">
        <v>33339</v>
      </c>
      <c r="B342" s="2">
        <v>45403.71597222222</v>
      </c>
      <c r="C342" s="2">
        <f t="shared" si="5"/>
        <v>45397</v>
      </c>
      <c r="D342" t="s">
        <v>945</v>
      </c>
      <c r="E342" t="s">
        <v>3266</v>
      </c>
      <c r="F342" t="s">
        <v>201</v>
      </c>
      <c r="G342" t="s">
        <v>17</v>
      </c>
      <c r="H342" t="s">
        <v>40</v>
      </c>
      <c r="I342">
        <v>1</v>
      </c>
      <c r="J342">
        <v>1063.0999999999999</v>
      </c>
      <c r="K342">
        <v>809.67</v>
      </c>
      <c r="L342">
        <v>1063.0999999999999</v>
      </c>
      <c r="M342">
        <v>809.67</v>
      </c>
      <c r="N342" t="s">
        <v>33338</v>
      </c>
      <c r="O342" t="s">
        <v>33337</v>
      </c>
      <c r="P342" t="s">
        <v>13</v>
      </c>
      <c r="Q342">
        <v>11.664300000000001</v>
      </c>
      <c r="R342">
        <v>78.146000000000001</v>
      </c>
      <c r="S342" t="s">
        <v>79</v>
      </c>
      <c r="T342" t="s">
        <v>78</v>
      </c>
      <c r="U342" t="s">
        <v>10</v>
      </c>
      <c r="V342" t="s">
        <v>9</v>
      </c>
    </row>
    <row r="343" spans="1:22">
      <c r="A343" t="s">
        <v>33336</v>
      </c>
      <c r="B343" s="2">
        <v>45267.868055555555</v>
      </c>
      <c r="C343" s="2">
        <f t="shared" si="5"/>
        <v>45264</v>
      </c>
      <c r="D343" t="s">
        <v>940</v>
      </c>
      <c r="E343" t="s">
        <v>7058</v>
      </c>
      <c r="F343" t="s">
        <v>31</v>
      </c>
      <c r="G343" t="s">
        <v>115</v>
      </c>
      <c r="H343" t="s">
        <v>16</v>
      </c>
      <c r="I343">
        <v>2</v>
      </c>
      <c r="J343">
        <v>1915.19</v>
      </c>
      <c r="K343">
        <v>1265.45</v>
      </c>
      <c r="L343">
        <v>3830.38</v>
      </c>
      <c r="M343">
        <v>2530.9</v>
      </c>
      <c r="N343" t="s">
        <v>33335</v>
      </c>
      <c r="O343" t="s">
        <v>33334</v>
      </c>
      <c r="P343" t="s">
        <v>37</v>
      </c>
      <c r="Q343">
        <v>10.7905</v>
      </c>
      <c r="R343">
        <v>78.704700000000003</v>
      </c>
      <c r="S343" t="s">
        <v>120</v>
      </c>
      <c r="T343" t="s">
        <v>119</v>
      </c>
      <c r="U343" t="s">
        <v>46</v>
      </c>
      <c r="V343" t="s">
        <v>45</v>
      </c>
    </row>
    <row r="344" spans="1:22">
      <c r="A344" t="s">
        <v>33333</v>
      </c>
      <c r="B344" s="2">
        <v>45549.59652777778</v>
      </c>
      <c r="C344" s="2">
        <f t="shared" si="5"/>
        <v>45544</v>
      </c>
      <c r="D344" t="s">
        <v>935</v>
      </c>
      <c r="E344" t="s">
        <v>14102</v>
      </c>
      <c r="F344" t="s">
        <v>18</v>
      </c>
      <c r="G344" t="s">
        <v>72</v>
      </c>
      <c r="H344" t="s">
        <v>40</v>
      </c>
      <c r="I344">
        <v>1</v>
      </c>
      <c r="J344">
        <v>2136.5300000000002</v>
      </c>
      <c r="K344">
        <v>1583.37</v>
      </c>
      <c r="L344">
        <v>2136.5300000000002</v>
      </c>
      <c r="M344">
        <v>1583.37</v>
      </c>
      <c r="N344" t="s">
        <v>33332</v>
      </c>
      <c r="O344" t="s">
        <v>33331</v>
      </c>
      <c r="P344" t="s">
        <v>60</v>
      </c>
      <c r="Q344">
        <v>8.7139000000000006</v>
      </c>
      <c r="R344">
        <v>77.756699999999995</v>
      </c>
      <c r="S344" t="s">
        <v>206</v>
      </c>
      <c r="T344" t="s">
        <v>205</v>
      </c>
      <c r="U344" t="s">
        <v>57</v>
      </c>
      <c r="V344" t="s">
        <v>9</v>
      </c>
    </row>
    <row r="345" spans="1:22">
      <c r="A345" t="s">
        <v>33330</v>
      </c>
      <c r="B345" s="2">
        <v>45253.474305555559</v>
      </c>
      <c r="C345" s="2">
        <f t="shared" si="5"/>
        <v>45250</v>
      </c>
      <c r="D345" t="s">
        <v>930</v>
      </c>
      <c r="E345" t="s">
        <v>12396</v>
      </c>
      <c r="F345" t="s">
        <v>136</v>
      </c>
      <c r="G345" t="s">
        <v>17</v>
      </c>
      <c r="H345" t="s">
        <v>40</v>
      </c>
      <c r="I345">
        <v>2</v>
      </c>
      <c r="J345">
        <v>1860.76</v>
      </c>
      <c r="K345">
        <v>1611.16</v>
      </c>
      <c r="L345">
        <v>3721.52</v>
      </c>
      <c r="M345">
        <v>3222.32</v>
      </c>
      <c r="N345" t="s">
        <v>33329</v>
      </c>
      <c r="O345" t="s">
        <v>33328</v>
      </c>
      <c r="P345" t="s">
        <v>37</v>
      </c>
      <c r="Q345">
        <v>10.7905</v>
      </c>
      <c r="R345">
        <v>78.704700000000003</v>
      </c>
      <c r="S345" t="s">
        <v>340</v>
      </c>
      <c r="T345" t="s">
        <v>339</v>
      </c>
      <c r="U345" t="s">
        <v>23</v>
      </c>
      <c r="V345" t="s">
        <v>45</v>
      </c>
    </row>
    <row r="346" spans="1:22">
      <c r="A346" t="s">
        <v>33327</v>
      </c>
      <c r="B346" s="2">
        <v>45312.6</v>
      </c>
      <c r="C346" s="2">
        <f t="shared" si="5"/>
        <v>45306</v>
      </c>
      <c r="D346" t="s">
        <v>925</v>
      </c>
      <c r="E346" t="s">
        <v>3252</v>
      </c>
      <c r="F346" t="s">
        <v>73</v>
      </c>
      <c r="G346" t="s">
        <v>17</v>
      </c>
      <c r="H346" t="s">
        <v>71</v>
      </c>
      <c r="I346">
        <v>4</v>
      </c>
      <c r="J346">
        <v>207.4</v>
      </c>
      <c r="K346">
        <v>162.99</v>
      </c>
      <c r="L346">
        <v>829.6</v>
      </c>
      <c r="M346">
        <v>651.96</v>
      </c>
      <c r="N346" t="s">
        <v>33326</v>
      </c>
      <c r="O346" t="s">
        <v>33325</v>
      </c>
      <c r="P346" t="s">
        <v>60</v>
      </c>
      <c r="Q346">
        <v>8.7139000000000006</v>
      </c>
      <c r="R346">
        <v>77.756699999999995</v>
      </c>
      <c r="S346" t="s">
        <v>364</v>
      </c>
      <c r="T346" t="s">
        <v>363</v>
      </c>
      <c r="U346" t="s">
        <v>57</v>
      </c>
      <c r="V346" t="s">
        <v>9</v>
      </c>
    </row>
    <row r="347" spans="1:22">
      <c r="A347" t="s">
        <v>33324</v>
      </c>
      <c r="B347" s="2">
        <v>45158.795138888891</v>
      </c>
      <c r="C347" s="2">
        <f t="shared" si="5"/>
        <v>45152</v>
      </c>
      <c r="D347" t="s">
        <v>920</v>
      </c>
      <c r="E347" t="s">
        <v>14092</v>
      </c>
      <c r="F347" t="s">
        <v>73</v>
      </c>
      <c r="G347" t="s">
        <v>41</v>
      </c>
      <c r="H347" t="s">
        <v>16</v>
      </c>
      <c r="I347">
        <v>4</v>
      </c>
      <c r="J347">
        <v>2210.8000000000002</v>
      </c>
      <c r="K347">
        <v>1664.81</v>
      </c>
      <c r="L347">
        <v>8843.2000000000007</v>
      </c>
      <c r="M347">
        <v>6659.24</v>
      </c>
      <c r="N347" t="s">
        <v>33323</v>
      </c>
      <c r="O347" t="s">
        <v>33322</v>
      </c>
      <c r="P347" t="s">
        <v>37</v>
      </c>
      <c r="Q347">
        <v>10.7905</v>
      </c>
      <c r="R347">
        <v>78.704700000000003</v>
      </c>
      <c r="S347" t="s">
        <v>88</v>
      </c>
      <c r="T347" t="s">
        <v>87</v>
      </c>
      <c r="U347" t="s">
        <v>57</v>
      </c>
      <c r="V347" t="s">
        <v>9</v>
      </c>
    </row>
    <row r="348" spans="1:22">
      <c r="A348" t="s">
        <v>33321</v>
      </c>
      <c r="B348" s="2">
        <v>45397.467361111114</v>
      </c>
      <c r="C348" s="2">
        <f t="shared" si="5"/>
        <v>45397</v>
      </c>
      <c r="D348" t="s">
        <v>915</v>
      </c>
      <c r="E348" t="s">
        <v>33320</v>
      </c>
      <c r="F348" t="s">
        <v>18</v>
      </c>
      <c r="G348" t="s">
        <v>106</v>
      </c>
      <c r="H348" t="s">
        <v>63</v>
      </c>
      <c r="I348">
        <v>2</v>
      </c>
      <c r="J348">
        <v>1489.52</v>
      </c>
      <c r="K348">
        <v>1163.3800000000001</v>
      </c>
      <c r="L348">
        <v>2979.04</v>
      </c>
      <c r="M348">
        <v>2326.7600000000002</v>
      </c>
      <c r="N348" t="s">
        <v>33319</v>
      </c>
      <c r="O348" t="s">
        <v>33318</v>
      </c>
      <c r="P348" t="s">
        <v>49</v>
      </c>
      <c r="Q348">
        <v>12.916499999999999</v>
      </c>
      <c r="R348">
        <v>79.132499999999993</v>
      </c>
      <c r="S348" t="s">
        <v>616</v>
      </c>
      <c r="T348" t="s">
        <v>615</v>
      </c>
      <c r="U348" t="s">
        <v>23</v>
      </c>
      <c r="V348" t="s">
        <v>45</v>
      </c>
    </row>
    <row r="349" spans="1:22">
      <c r="A349" t="s">
        <v>33317</v>
      </c>
      <c r="B349" s="2">
        <v>45366.802777777775</v>
      </c>
      <c r="C349" s="2">
        <f t="shared" si="5"/>
        <v>45362</v>
      </c>
      <c r="D349" t="s">
        <v>910</v>
      </c>
      <c r="E349" t="s">
        <v>909</v>
      </c>
      <c r="F349" t="s">
        <v>136</v>
      </c>
      <c r="G349" t="s">
        <v>91</v>
      </c>
      <c r="H349" t="s">
        <v>16</v>
      </c>
      <c r="I349">
        <v>2</v>
      </c>
      <c r="J349">
        <v>940.85</v>
      </c>
      <c r="K349">
        <v>744.16</v>
      </c>
      <c r="L349">
        <v>1881.7</v>
      </c>
      <c r="M349">
        <v>1488.32</v>
      </c>
      <c r="N349" t="s">
        <v>33316</v>
      </c>
      <c r="O349" t="s">
        <v>33315</v>
      </c>
      <c r="P349" t="s">
        <v>112</v>
      </c>
      <c r="Q349">
        <v>13.082700000000001</v>
      </c>
      <c r="R349">
        <v>80.270700000000005</v>
      </c>
      <c r="S349" t="s">
        <v>486</v>
      </c>
      <c r="T349" t="s">
        <v>485</v>
      </c>
      <c r="U349" t="s">
        <v>23</v>
      </c>
      <c r="V349" t="s">
        <v>45</v>
      </c>
    </row>
    <row r="350" spans="1:22">
      <c r="A350" t="s">
        <v>33314</v>
      </c>
      <c r="B350" s="2">
        <v>45023.780555555553</v>
      </c>
      <c r="C350" s="2">
        <f t="shared" si="5"/>
        <v>45019</v>
      </c>
      <c r="D350" t="s">
        <v>903</v>
      </c>
      <c r="E350" t="s">
        <v>902</v>
      </c>
      <c r="F350" t="s">
        <v>201</v>
      </c>
      <c r="G350" t="s">
        <v>72</v>
      </c>
      <c r="H350" t="s">
        <v>16</v>
      </c>
      <c r="I350">
        <v>1</v>
      </c>
      <c r="J350">
        <v>1827.67</v>
      </c>
      <c r="K350">
        <v>1529</v>
      </c>
      <c r="L350">
        <v>1827.67</v>
      </c>
      <c r="M350">
        <v>1529</v>
      </c>
      <c r="N350" t="s">
        <v>33313</v>
      </c>
      <c r="O350" t="s">
        <v>33312</v>
      </c>
      <c r="P350" t="s">
        <v>49</v>
      </c>
      <c r="Q350">
        <v>12.916499999999999</v>
      </c>
      <c r="R350">
        <v>79.132499999999993</v>
      </c>
      <c r="S350" t="s">
        <v>193</v>
      </c>
      <c r="T350" t="s">
        <v>192</v>
      </c>
      <c r="U350" t="s">
        <v>77</v>
      </c>
      <c r="V350" t="s">
        <v>9</v>
      </c>
    </row>
    <row r="351" spans="1:22">
      <c r="A351" t="s">
        <v>33311</v>
      </c>
      <c r="B351" s="2">
        <v>45263.630555555559</v>
      </c>
      <c r="C351" s="2">
        <f t="shared" si="5"/>
        <v>45257</v>
      </c>
      <c r="D351" t="s">
        <v>898</v>
      </c>
      <c r="E351" t="s">
        <v>23923</v>
      </c>
      <c r="F351" t="s">
        <v>166</v>
      </c>
      <c r="G351" t="s">
        <v>53</v>
      </c>
      <c r="H351" t="s">
        <v>63</v>
      </c>
      <c r="I351">
        <v>4</v>
      </c>
      <c r="J351">
        <v>1891.66</v>
      </c>
      <c r="K351">
        <v>1268.8399999999999</v>
      </c>
      <c r="L351">
        <v>7566.64</v>
      </c>
      <c r="M351">
        <v>5075.3599999999997</v>
      </c>
      <c r="N351" t="s">
        <v>33310</v>
      </c>
      <c r="O351" t="s">
        <v>33309</v>
      </c>
      <c r="P351" t="s">
        <v>112</v>
      </c>
      <c r="Q351">
        <v>13.082700000000001</v>
      </c>
      <c r="R351">
        <v>80.270700000000005</v>
      </c>
      <c r="S351" t="s">
        <v>530</v>
      </c>
      <c r="T351" t="s">
        <v>529</v>
      </c>
      <c r="U351" t="s">
        <v>23</v>
      </c>
      <c r="V351" t="s">
        <v>9</v>
      </c>
    </row>
    <row r="352" spans="1:22">
      <c r="A352" t="s">
        <v>33308</v>
      </c>
      <c r="B352" s="2">
        <v>45168.45</v>
      </c>
      <c r="C352" s="2">
        <f t="shared" si="5"/>
        <v>45166</v>
      </c>
      <c r="D352" t="s">
        <v>893</v>
      </c>
      <c r="E352" t="s">
        <v>892</v>
      </c>
      <c r="F352" t="s">
        <v>73</v>
      </c>
      <c r="G352" t="s">
        <v>41</v>
      </c>
      <c r="H352" t="s">
        <v>71</v>
      </c>
      <c r="I352">
        <v>4</v>
      </c>
      <c r="J352">
        <v>2496.1999999999998</v>
      </c>
      <c r="K352">
        <v>2196.4899999999998</v>
      </c>
      <c r="L352">
        <v>9984.7999999999993</v>
      </c>
      <c r="M352">
        <v>8785.9599999999991</v>
      </c>
      <c r="N352" t="s">
        <v>33307</v>
      </c>
      <c r="O352" t="s">
        <v>33306</v>
      </c>
      <c r="P352" t="s">
        <v>26</v>
      </c>
      <c r="Q352">
        <v>11.0168</v>
      </c>
      <c r="R352">
        <v>76.955799999999996</v>
      </c>
      <c r="S352" t="s">
        <v>283</v>
      </c>
      <c r="T352" t="s">
        <v>282</v>
      </c>
      <c r="U352" t="s">
        <v>10</v>
      </c>
      <c r="V352" t="s">
        <v>9</v>
      </c>
    </row>
    <row r="353" spans="1:22">
      <c r="A353" t="s">
        <v>33305</v>
      </c>
      <c r="B353" s="2">
        <v>45344.651388888888</v>
      </c>
      <c r="C353" s="2">
        <f t="shared" si="5"/>
        <v>45341</v>
      </c>
      <c r="D353" t="s">
        <v>888</v>
      </c>
      <c r="E353" t="s">
        <v>33304</v>
      </c>
      <c r="F353" t="s">
        <v>73</v>
      </c>
      <c r="G353" t="s">
        <v>72</v>
      </c>
      <c r="H353" t="s">
        <v>29</v>
      </c>
      <c r="I353">
        <v>4</v>
      </c>
      <c r="J353">
        <v>472.17</v>
      </c>
      <c r="K353">
        <v>341.37</v>
      </c>
      <c r="L353">
        <v>1888.68</v>
      </c>
      <c r="M353">
        <v>1365.48</v>
      </c>
      <c r="N353" t="s">
        <v>33303</v>
      </c>
      <c r="O353" t="s">
        <v>33302</v>
      </c>
      <c r="P353" t="s">
        <v>68</v>
      </c>
      <c r="Q353">
        <v>11.34</v>
      </c>
      <c r="R353">
        <v>77.717200000000005</v>
      </c>
      <c r="S353" t="s">
        <v>103</v>
      </c>
      <c r="T353" t="s">
        <v>102</v>
      </c>
      <c r="U353" t="s">
        <v>23</v>
      </c>
      <c r="V353" t="s">
        <v>22</v>
      </c>
    </row>
    <row r="354" spans="1:22">
      <c r="A354" t="s">
        <v>33301</v>
      </c>
      <c r="B354" s="2">
        <v>45472.606944444444</v>
      </c>
      <c r="C354" s="2">
        <f t="shared" si="5"/>
        <v>45467</v>
      </c>
      <c r="D354" t="s">
        <v>883</v>
      </c>
      <c r="E354" t="s">
        <v>5135</v>
      </c>
      <c r="F354" t="s">
        <v>201</v>
      </c>
      <c r="G354" t="s">
        <v>115</v>
      </c>
      <c r="H354" t="s">
        <v>71</v>
      </c>
      <c r="I354">
        <v>2</v>
      </c>
      <c r="J354">
        <v>624.29999999999995</v>
      </c>
      <c r="K354">
        <v>442.42</v>
      </c>
      <c r="L354">
        <v>1248.5999999999999</v>
      </c>
      <c r="M354">
        <v>884.84</v>
      </c>
      <c r="N354" t="s">
        <v>33300</v>
      </c>
      <c r="O354" t="s">
        <v>33299</v>
      </c>
      <c r="P354" t="s">
        <v>68</v>
      </c>
      <c r="Q354">
        <v>11.34</v>
      </c>
      <c r="R354">
        <v>77.717200000000005</v>
      </c>
      <c r="S354" t="s">
        <v>269</v>
      </c>
      <c r="T354" t="s">
        <v>268</v>
      </c>
      <c r="U354" t="s">
        <v>10</v>
      </c>
      <c r="V354" t="s">
        <v>45</v>
      </c>
    </row>
    <row r="355" spans="1:22">
      <c r="A355" t="s">
        <v>33298</v>
      </c>
      <c r="B355" s="2">
        <v>45144.417361111111</v>
      </c>
      <c r="C355" s="2">
        <f t="shared" si="5"/>
        <v>45138</v>
      </c>
      <c r="D355" t="s">
        <v>878</v>
      </c>
      <c r="E355" t="s">
        <v>19080</v>
      </c>
      <c r="F355" t="s">
        <v>18</v>
      </c>
      <c r="G355" t="s">
        <v>115</v>
      </c>
      <c r="H355" t="s">
        <v>29</v>
      </c>
      <c r="I355">
        <v>3</v>
      </c>
      <c r="J355">
        <v>1548.9</v>
      </c>
      <c r="K355">
        <v>1253.53</v>
      </c>
      <c r="L355">
        <v>4646.7</v>
      </c>
      <c r="M355">
        <v>3760.59</v>
      </c>
      <c r="N355" t="s">
        <v>33297</v>
      </c>
      <c r="O355" t="s">
        <v>33296</v>
      </c>
      <c r="P355" t="s">
        <v>68</v>
      </c>
      <c r="Q355">
        <v>11.34</v>
      </c>
      <c r="R355">
        <v>77.717200000000005</v>
      </c>
      <c r="S355" t="s">
        <v>302</v>
      </c>
      <c r="T355" t="s">
        <v>301</v>
      </c>
      <c r="U355" t="s">
        <v>23</v>
      </c>
      <c r="V355" t="s">
        <v>45</v>
      </c>
    </row>
    <row r="356" spans="1:22">
      <c r="A356" t="s">
        <v>33295</v>
      </c>
      <c r="B356" s="2">
        <v>45531.793749999997</v>
      </c>
      <c r="C356" s="2">
        <f t="shared" si="5"/>
        <v>45530</v>
      </c>
      <c r="D356" t="s">
        <v>873</v>
      </c>
      <c r="E356" t="s">
        <v>10620</v>
      </c>
      <c r="F356" t="s">
        <v>64</v>
      </c>
      <c r="G356" t="s">
        <v>41</v>
      </c>
      <c r="H356" t="s">
        <v>29</v>
      </c>
      <c r="I356">
        <v>1</v>
      </c>
      <c r="J356">
        <v>1188.21</v>
      </c>
      <c r="K356">
        <v>1024.02</v>
      </c>
      <c r="L356">
        <v>1188.21</v>
      </c>
      <c r="M356">
        <v>1024.02</v>
      </c>
      <c r="N356" t="s">
        <v>33294</v>
      </c>
      <c r="O356" t="s">
        <v>33293</v>
      </c>
      <c r="P356" t="s">
        <v>49</v>
      </c>
      <c r="Q356">
        <v>12.916499999999999</v>
      </c>
      <c r="R356">
        <v>79.132499999999993</v>
      </c>
      <c r="S356" t="s">
        <v>193</v>
      </c>
      <c r="T356" t="s">
        <v>192</v>
      </c>
      <c r="U356" t="s">
        <v>57</v>
      </c>
      <c r="V356" t="s">
        <v>9</v>
      </c>
    </row>
    <row r="357" spans="1:22">
      <c r="A357" t="s">
        <v>33292</v>
      </c>
      <c r="B357" s="2">
        <v>45474.533333333333</v>
      </c>
      <c r="C357" s="2">
        <f t="shared" si="5"/>
        <v>45474</v>
      </c>
      <c r="D357" t="s">
        <v>868</v>
      </c>
      <c r="E357" t="s">
        <v>867</v>
      </c>
      <c r="F357" t="s">
        <v>201</v>
      </c>
      <c r="G357" t="s">
        <v>17</v>
      </c>
      <c r="H357" t="s">
        <v>71</v>
      </c>
      <c r="I357">
        <v>1</v>
      </c>
      <c r="J357">
        <v>2355.91</v>
      </c>
      <c r="K357">
        <v>1912.54</v>
      </c>
      <c r="L357">
        <v>2355.91</v>
      </c>
      <c r="M357">
        <v>1912.54</v>
      </c>
      <c r="N357" t="s">
        <v>33291</v>
      </c>
      <c r="O357" t="s">
        <v>33290</v>
      </c>
      <c r="P357" t="s">
        <v>37</v>
      </c>
      <c r="Q357">
        <v>10.7905</v>
      </c>
      <c r="R357">
        <v>78.704700000000003</v>
      </c>
      <c r="S357" t="s">
        <v>784</v>
      </c>
      <c r="T357" t="s">
        <v>783</v>
      </c>
      <c r="U357" t="s">
        <v>46</v>
      </c>
      <c r="V357" t="s">
        <v>45</v>
      </c>
    </row>
    <row r="358" spans="1:22">
      <c r="A358" t="s">
        <v>33289</v>
      </c>
      <c r="B358" s="2">
        <v>45337.45416666667</v>
      </c>
      <c r="C358" s="2">
        <f t="shared" si="5"/>
        <v>45334</v>
      </c>
      <c r="D358" t="s">
        <v>863</v>
      </c>
      <c r="E358" t="s">
        <v>862</v>
      </c>
      <c r="F358" t="s">
        <v>83</v>
      </c>
      <c r="G358" t="s">
        <v>106</v>
      </c>
      <c r="H358" t="s">
        <v>63</v>
      </c>
      <c r="I358">
        <v>1</v>
      </c>
      <c r="J358">
        <v>1204.76</v>
      </c>
      <c r="K358">
        <v>986.52</v>
      </c>
      <c r="L358">
        <v>1204.76</v>
      </c>
      <c r="M358">
        <v>986.52</v>
      </c>
      <c r="N358" t="s">
        <v>33288</v>
      </c>
      <c r="O358" t="s">
        <v>33287</v>
      </c>
      <c r="P358" t="s">
        <v>26</v>
      </c>
      <c r="Q358">
        <v>11.0168</v>
      </c>
      <c r="R358">
        <v>76.955799999999996</v>
      </c>
      <c r="S358" t="s">
        <v>735</v>
      </c>
      <c r="T358" t="s">
        <v>734</v>
      </c>
      <c r="U358" t="s">
        <v>46</v>
      </c>
      <c r="V358" t="s">
        <v>9</v>
      </c>
    </row>
    <row r="359" spans="1:22">
      <c r="A359" t="s">
        <v>33286</v>
      </c>
      <c r="B359" s="2">
        <v>45424.48333333333</v>
      </c>
      <c r="C359" s="2">
        <f t="shared" si="5"/>
        <v>45418</v>
      </c>
      <c r="D359" t="s">
        <v>858</v>
      </c>
      <c r="E359" t="s">
        <v>5116</v>
      </c>
      <c r="F359" t="s">
        <v>166</v>
      </c>
      <c r="G359" t="s">
        <v>30</v>
      </c>
      <c r="H359" t="s">
        <v>52</v>
      </c>
      <c r="I359">
        <v>2</v>
      </c>
      <c r="J359">
        <v>1117.32</v>
      </c>
      <c r="K359">
        <v>979.65</v>
      </c>
      <c r="L359">
        <v>2234.64</v>
      </c>
      <c r="M359">
        <v>1959.3</v>
      </c>
      <c r="N359" t="s">
        <v>33285</v>
      </c>
      <c r="O359" t="s">
        <v>33284</v>
      </c>
      <c r="P359" t="s">
        <v>26</v>
      </c>
      <c r="Q359">
        <v>11.0168</v>
      </c>
      <c r="R359">
        <v>76.955799999999996</v>
      </c>
      <c r="S359" t="s">
        <v>111</v>
      </c>
      <c r="T359" t="s">
        <v>110</v>
      </c>
      <c r="U359" t="s">
        <v>10</v>
      </c>
      <c r="V359" t="s">
        <v>45</v>
      </c>
    </row>
    <row r="360" spans="1:22">
      <c r="A360" t="s">
        <v>33283</v>
      </c>
      <c r="B360" s="2">
        <v>45233.427777777775</v>
      </c>
      <c r="C360" s="2">
        <f t="shared" si="5"/>
        <v>45229</v>
      </c>
      <c r="D360" t="s">
        <v>853</v>
      </c>
      <c r="E360" t="s">
        <v>852</v>
      </c>
      <c r="F360" t="s">
        <v>136</v>
      </c>
      <c r="G360" t="s">
        <v>41</v>
      </c>
      <c r="H360" t="s">
        <v>52</v>
      </c>
      <c r="I360">
        <v>1</v>
      </c>
      <c r="J360">
        <v>849.03</v>
      </c>
      <c r="K360">
        <v>576.08000000000004</v>
      </c>
      <c r="L360">
        <v>849.03</v>
      </c>
      <c r="M360">
        <v>576.08000000000004</v>
      </c>
      <c r="N360" t="s">
        <v>33282</v>
      </c>
      <c r="O360" t="s">
        <v>33281</v>
      </c>
      <c r="P360" t="s">
        <v>112</v>
      </c>
      <c r="Q360">
        <v>13.082700000000001</v>
      </c>
      <c r="R360">
        <v>80.270700000000005</v>
      </c>
      <c r="S360" t="s">
        <v>413</v>
      </c>
      <c r="T360" t="s">
        <v>412</v>
      </c>
      <c r="U360" t="s">
        <v>46</v>
      </c>
      <c r="V360" t="s">
        <v>45</v>
      </c>
    </row>
    <row r="361" spans="1:22">
      <c r="A361" t="s">
        <v>33280</v>
      </c>
      <c r="B361" s="2">
        <v>45087.843055555553</v>
      </c>
      <c r="C361" s="2">
        <f t="shared" si="5"/>
        <v>45082</v>
      </c>
      <c r="D361" t="s">
        <v>848</v>
      </c>
      <c r="E361" t="s">
        <v>6991</v>
      </c>
      <c r="F361" t="s">
        <v>64</v>
      </c>
      <c r="G361" t="s">
        <v>17</v>
      </c>
      <c r="H361" t="s">
        <v>52</v>
      </c>
      <c r="I361">
        <v>3</v>
      </c>
      <c r="J361">
        <v>1186.44</v>
      </c>
      <c r="K361">
        <v>1012.55</v>
      </c>
      <c r="L361">
        <v>3559.32</v>
      </c>
      <c r="M361">
        <v>3037.65</v>
      </c>
      <c r="N361" t="s">
        <v>33279</v>
      </c>
      <c r="O361" t="s">
        <v>33278</v>
      </c>
      <c r="P361" t="s">
        <v>112</v>
      </c>
      <c r="Q361">
        <v>13.082700000000001</v>
      </c>
      <c r="R361">
        <v>80.270700000000005</v>
      </c>
      <c r="S361" t="s">
        <v>120</v>
      </c>
      <c r="T361" t="s">
        <v>119</v>
      </c>
      <c r="U361" t="s">
        <v>57</v>
      </c>
      <c r="V361" t="s">
        <v>22</v>
      </c>
    </row>
    <row r="362" spans="1:22">
      <c r="A362" t="s">
        <v>33277</v>
      </c>
      <c r="B362" s="2">
        <v>45101.493750000001</v>
      </c>
      <c r="C362" s="2">
        <f t="shared" si="5"/>
        <v>45096</v>
      </c>
      <c r="D362" t="s">
        <v>843</v>
      </c>
      <c r="E362" t="s">
        <v>842</v>
      </c>
      <c r="F362" t="s">
        <v>31</v>
      </c>
      <c r="G362" t="s">
        <v>30</v>
      </c>
      <c r="H362" t="s">
        <v>40</v>
      </c>
      <c r="I362">
        <v>1</v>
      </c>
      <c r="J362">
        <v>344.1</v>
      </c>
      <c r="K362">
        <v>300.02999999999997</v>
      </c>
      <c r="L362">
        <v>344.1</v>
      </c>
      <c r="M362">
        <v>300.02999999999997</v>
      </c>
      <c r="N362" t="s">
        <v>33276</v>
      </c>
      <c r="O362" t="s">
        <v>33275</v>
      </c>
      <c r="P362" t="s">
        <v>60</v>
      </c>
      <c r="Q362">
        <v>8.7139000000000006</v>
      </c>
      <c r="R362">
        <v>77.756699999999995</v>
      </c>
      <c r="S362" t="s">
        <v>88</v>
      </c>
      <c r="T362" t="s">
        <v>87</v>
      </c>
      <c r="U362" t="s">
        <v>57</v>
      </c>
      <c r="V362" t="s">
        <v>22</v>
      </c>
    </row>
    <row r="363" spans="1:22">
      <c r="A363" t="s">
        <v>33274</v>
      </c>
      <c r="B363" s="2">
        <v>45017.683333333334</v>
      </c>
      <c r="C363" s="2">
        <f t="shared" si="5"/>
        <v>45012</v>
      </c>
      <c r="D363" t="s">
        <v>838</v>
      </c>
      <c r="E363" t="s">
        <v>837</v>
      </c>
      <c r="F363" t="s">
        <v>83</v>
      </c>
      <c r="G363" t="s">
        <v>30</v>
      </c>
      <c r="H363" t="s">
        <v>63</v>
      </c>
      <c r="I363">
        <v>4</v>
      </c>
      <c r="J363">
        <v>398.78</v>
      </c>
      <c r="K363">
        <v>267.60000000000002</v>
      </c>
      <c r="L363">
        <v>1595.12</v>
      </c>
      <c r="M363">
        <v>1070.4000000000001</v>
      </c>
      <c r="N363" t="s">
        <v>33273</v>
      </c>
      <c r="O363" t="s">
        <v>33272</v>
      </c>
      <c r="P363" t="s">
        <v>121</v>
      </c>
      <c r="Q363">
        <v>9.9252000000000002</v>
      </c>
      <c r="R363">
        <v>78.119799999999998</v>
      </c>
      <c r="S363" t="s">
        <v>326</v>
      </c>
      <c r="T363" t="s">
        <v>325</v>
      </c>
      <c r="U363" t="s">
        <v>57</v>
      </c>
      <c r="V363" t="s">
        <v>9</v>
      </c>
    </row>
    <row r="364" spans="1:22">
      <c r="A364" t="s">
        <v>33271</v>
      </c>
      <c r="B364" s="2">
        <v>45403.671527777777</v>
      </c>
      <c r="C364" s="2">
        <f t="shared" si="5"/>
        <v>45397</v>
      </c>
      <c r="D364" t="s">
        <v>833</v>
      </c>
      <c r="E364" t="s">
        <v>8794</v>
      </c>
      <c r="F364" t="s">
        <v>64</v>
      </c>
      <c r="G364" t="s">
        <v>53</v>
      </c>
      <c r="H364" t="s">
        <v>63</v>
      </c>
      <c r="I364">
        <v>4</v>
      </c>
      <c r="J364">
        <v>1104.93</v>
      </c>
      <c r="K364">
        <v>937.38</v>
      </c>
      <c r="L364">
        <v>4419.72</v>
      </c>
      <c r="M364">
        <v>3749.52</v>
      </c>
      <c r="N364" t="s">
        <v>33270</v>
      </c>
      <c r="O364" t="s">
        <v>33269</v>
      </c>
      <c r="P364" t="s">
        <v>112</v>
      </c>
      <c r="Q364">
        <v>13.082700000000001</v>
      </c>
      <c r="R364">
        <v>80.270700000000005</v>
      </c>
      <c r="S364" t="s">
        <v>226</v>
      </c>
      <c r="T364" t="s">
        <v>225</v>
      </c>
      <c r="U364" t="s">
        <v>57</v>
      </c>
      <c r="V364" t="s">
        <v>22</v>
      </c>
    </row>
    <row r="365" spans="1:22">
      <c r="A365" t="s">
        <v>33268</v>
      </c>
      <c r="B365" s="2">
        <v>45439.728472222225</v>
      </c>
      <c r="C365" s="2">
        <f t="shared" si="5"/>
        <v>45439</v>
      </c>
      <c r="D365" t="s">
        <v>828</v>
      </c>
      <c r="E365" t="s">
        <v>827</v>
      </c>
      <c r="F365" t="s">
        <v>18</v>
      </c>
      <c r="G365" t="s">
        <v>53</v>
      </c>
      <c r="H365" t="s">
        <v>16</v>
      </c>
      <c r="I365">
        <v>2</v>
      </c>
      <c r="J365">
        <v>790.02</v>
      </c>
      <c r="K365">
        <v>629.05999999999995</v>
      </c>
      <c r="L365">
        <v>1580.04</v>
      </c>
      <c r="M365">
        <v>1258.1199999999999</v>
      </c>
      <c r="N365" t="s">
        <v>33267</v>
      </c>
      <c r="O365" t="s">
        <v>33266</v>
      </c>
      <c r="P365" t="s">
        <v>112</v>
      </c>
      <c r="Q365">
        <v>13.082700000000001</v>
      </c>
      <c r="R365">
        <v>80.270700000000005</v>
      </c>
      <c r="S365" t="s">
        <v>1238</v>
      </c>
      <c r="T365" t="s">
        <v>1237</v>
      </c>
      <c r="U365" t="s">
        <v>46</v>
      </c>
      <c r="V365" t="s">
        <v>9</v>
      </c>
    </row>
    <row r="366" spans="1:22">
      <c r="A366" t="s">
        <v>33265</v>
      </c>
      <c r="B366" s="2">
        <v>45055.685416666667</v>
      </c>
      <c r="C366" s="2">
        <f t="shared" si="5"/>
        <v>45054</v>
      </c>
      <c r="D366" t="s">
        <v>823</v>
      </c>
      <c r="E366" t="s">
        <v>14026</v>
      </c>
      <c r="F366" t="s">
        <v>83</v>
      </c>
      <c r="G366" t="s">
        <v>53</v>
      </c>
      <c r="H366" t="s">
        <v>71</v>
      </c>
      <c r="I366">
        <v>1</v>
      </c>
      <c r="J366">
        <v>2378.1799999999998</v>
      </c>
      <c r="K366">
        <v>2117.0700000000002</v>
      </c>
      <c r="L366">
        <v>2378.1799999999998</v>
      </c>
      <c r="M366">
        <v>2117.0700000000002</v>
      </c>
      <c r="N366" t="s">
        <v>33264</v>
      </c>
      <c r="O366" t="s">
        <v>33263</v>
      </c>
      <c r="P366" t="s">
        <v>13</v>
      </c>
      <c r="Q366">
        <v>11.664300000000001</v>
      </c>
      <c r="R366">
        <v>78.146000000000001</v>
      </c>
      <c r="S366" t="s">
        <v>269</v>
      </c>
      <c r="T366" t="s">
        <v>268</v>
      </c>
      <c r="U366" t="s">
        <v>23</v>
      </c>
      <c r="V366" t="s">
        <v>9</v>
      </c>
    </row>
    <row r="367" spans="1:22">
      <c r="A367" t="s">
        <v>33262</v>
      </c>
      <c r="B367" s="2">
        <v>45045.446527777778</v>
      </c>
      <c r="C367" s="2">
        <f t="shared" si="5"/>
        <v>45040</v>
      </c>
      <c r="D367" t="s">
        <v>818</v>
      </c>
      <c r="E367" t="s">
        <v>23870</v>
      </c>
      <c r="F367" t="s">
        <v>136</v>
      </c>
      <c r="G367" t="s">
        <v>30</v>
      </c>
      <c r="H367" t="s">
        <v>52</v>
      </c>
      <c r="I367">
        <v>4</v>
      </c>
      <c r="J367">
        <v>777.22</v>
      </c>
      <c r="K367">
        <v>664.67</v>
      </c>
      <c r="L367">
        <v>3108.88</v>
      </c>
      <c r="M367">
        <v>2658.68</v>
      </c>
      <c r="N367" t="s">
        <v>33261</v>
      </c>
      <c r="O367" t="s">
        <v>33260</v>
      </c>
      <c r="P367" t="s">
        <v>121</v>
      </c>
      <c r="Q367">
        <v>9.9252000000000002</v>
      </c>
      <c r="R367">
        <v>78.119799999999998</v>
      </c>
      <c r="S367" t="s">
        <v>486</v>
      </c>
      <c r="T367" t="s">
        <v>485</v>
      </c>
      <c r="U367" t="s">
        <v>10</v>
      </c>
      <c r="V367" t="s">
        <v>9</v>
      </c>
    </row>
    <row r="368" spans="1:22">
      <c r="A368" t="s">
        <v>33259</v>
      </c>
      <c r="B368" s="2">
        <v>45291.67083333333</v>
      </c>
      <c r="C368" s="2">
        <f t="shared" si="5"/>
        <v>45285</v>
      </c>
      <c r="D368" t="s">
        <v>813</v>
      </c>
      <c r="E368" t="s">
        <v>812</v>
      </c>
      <c r="F368" t="s">
        <v>201</v>
      </c>
      <c r="G368" t="s">
        <v>53</v>
      </c>
      <c r="H368" t="s">
        <v>16</v>
      </c>
      <c r="I368">
        <v>1</v>
      </c>
      <c r="J368">
        <v>1129.1500000000001</v>
      </c>
      <c r="K368">
        <v>861.27</v>
      </c>
      <c r="L368">
        <v>1129.1500000000001</v>
      </c>
      <c r="M368">
        <v>861.27</v>
      </c>
      <c r="N368" t="s">
        <v>33258</v>
      </c>
      <c r="O368" t="s">
        <v>33257</v>
      </c>
      <c r="P368" t="s">
        <v>121</v>
      </c>
      <c r="Q368">
        <v>9.9252000000000002</v>
      </c>
      <c r="R368">
        <v>78.119799999999998</v>
      </c>
      <c r="S368" t="s">
        <v>269</v>
      </c>
      <c r="T368" t="s">
        <v>268</v>
      </c>
      <c r="U368" t="s">
        <v>23</v>
      </c>
      <c r="V368" t="s">
        <v>45</v>
      </c>
    </row>
    <row r="369" spans="1:22">
      <c r="A369" t="s">
        <v>33256</v>
      </c>
      <c r="B369" s="2">
        <v>45441.691666666666</v>
      </c>
      <c r="C369" s="2">
        <f t="shared" si="5"/>
        <v>45439</v>
      </c>
      <c r="D369" t="s">
        <v>808</v>
      </c>
      <c r="E369" t="s">
        <v>3164</v>
      </c>
      <c r="F369" t="s">
        <v>31</v>
      </c>
      <c r="G369" t="s">
        <v>30</v>
      </c>
      <c r="H369" t="s">
        <v>63</v>
      </c>
      <c r="I369">
        <v>3</v>
      </c>
      <c r="J369">
        <v>1254.0899999999999</v>
      </c>
      <c r="K369">
        <v>934.81</v>
      </c>
      <c r="L369">
        <v>3762.27</v>
      </c>
      <c r="M369">
        <v>2804.43</v>
      </c>
      <c r="N369" t="s">
        <v>33255</v>
      </c>
      <c r="O369" t="s">
        <v>33254</v>
      </c>
      <c r="P369" t="s">
        <v>26</v>
      </c>
      <c r="Q369">
        <v>11.0168</v>
      </c>
      <c r="R369">
        <v>76.955799999999996</v>
      </c>
      <c r="S369" t="s">
        <v>12</v>
      </c>
      <c r="T369" t="s">
        <v>11</v>
      </c>
      <c r="U369" t="s">
        <v>77</v>
      </c>
      <c r="V369" t="s">
        <v>45</v>
      </c>
    </row>
    <row r="370" spans="1:22">
      <c r="A370" t="s">
        <v>33253</v>
      </c>
      <c r="B370" s="2">
        <v>45034.909722222219</v>
      </c>
      <c r="C370" s="2">
        <f t="shared" si="5"/>
        <v>45033</v>
      </c>
      <c r="D370" t="s">
        <v>803</v>
      </c>
      <c r="E370" t="s">
        <v>25442</v>
      </c>
      <c r="F370" t="s">
        <v>73</v>
      </c>
      <c r="G370" t="s">
        <v>17</v>
      </c>
      <c r="H370" t="s">
        <v>40</v>
      </c>
      <c r="I370">
        <v>1</v>
      </c>
      <c r="J370">
        <v>424.39</v>
      </c>
      <c r="K370">
        <v>364.38</v>
      </c>
      <c r="L370">
        <v>424.39</v>
      </c>
      <c r="M370">
        <v>364.38</v>
      </c>
      <c r="N370" t="s">
        <v>33252</v>
      </c>
      <c r="O370" t="s">
        <v>33251</v>
      </c>
      <c r="P370" t="s">
        <v>37</v>
      </c>
      <c r="Q370">
        <v>10.7905</v>
      </c>
      <c r="R370">
        <v>78.704700000000003</v>
      </c>
      <c r="S370" t="s">
        <v>133</v>
      </c>
      <c r="T370" t="s">
        <v>132</v>
      </c>
      <c r="U370" t="s">
        <v>77</v>
      </c>
      <c r="V370" t="s">
        <v>9</v>
      </c>
    </row>
    <row r="371" spans="1:22">
      <c r="A371" t="s">
        <v>33250</v>
      </c>
      <c r="B371" s="2">
        <v>45226.761805555558</v>
      </c>
      <c r="C371" s="2">
        <f t="shared" si="5"/>
        <v>45222</v>
      </c>
      <c r="D371" t="s">
        <v>798</v>
      </c>
      <c r="E371" t="s">
        <v>797</v>
      </c>
      <c r="F371" t="s">
        <v>201</v>
      </c>
      <c r="G371" t="s">
        <v>41</v>
      </c>
      <c r="H371" t="s">
        <v>29</v>
      </c>
      <c r="I371">
        <v>4</v>
      </c>
      <c r="J371">
        <v>1378.76</v>
      </c>
      <c r="K371">
        <v>1160.81</v>
      </c>
      <c r="L371">
        <v>5515.04</v>
      </c>
      <c r="M371">
        <v>4643.24</v>
      </c>
      <c r="N371" t="s">
        <v>33249</v>
      </c>
      <c r="O371" t="s">
        <v>33248</v>
      </c>
      <c r="P371" t="s">
        <v>37</v>
      </c>
      <c r="Q371">
        <v>10.7905</v>
      </c>
      <c r="R371">
        <v>78.704700000000003</v>
      </c>
      <c r="S371" t="s">
        <v>153</v>
      </c>
      <c r="T371" t="s">
        <v>152</v>
      </c>
      <c r="U371" t="s">
        <v>23</v>
      </c>
      <c r="V371" t="s">
        <v>9</v>
      </c>
    </row>
    <row r="372" spans="1:22">
      <c r="A372" t="s">
        <v>33247</v>
      </c>
      <c r="B372" s="2">
        <v>45225.449305555558</v>
      </c>
      <c r="C372" s="2">
        <f t="shared" si="5"/>
        <v>45222</v>
      </c>
      <c r="D372" t="s">
        <v>793</v>
      </c>
      <c r="E372" t="s">
        <v>8763</v>
      </c>
      <c r="F372" t="s">
        <v>83</v>
      </c>
      <c r="G372" t="s">
        <v>82</v>
      </c>
      <c r="H372" t="s">
        <v>29</v>
      </c>
      <c r="I372">
        <v>4</v>
      </c>
      <c r="J372">
        <v>2205.91</v>
      </c>
      <c r="K372">
        <v>1684.11</v>
      </c>
      <c r="L372">
        <v>8823.64</v>
      </c>
      <c r="M372">
        <v>6736.44</v>
      </c>
      <c r="N372" t="s">
        <v>33246</v>
      </c>
      <c r="O372" t="s">
        <v>33245</v>
      </c>
      <c r="P372" t="s">
        <v>37</v>
      </c>
      <c r="Q372">
        <v>10.7905</v>
      </c>
      <c r="R372">
        <v>78.704700000000003</v>
      </c>
      <c r="S372" t="s">
        <v>530</v>
      </c>
      <c r="T372" t="s">
        <v>529</v>
      </c>
      <c r="U372" t="s">
        <v>10</v>
      </c>
      <c r="V372" t="s">
        <v>9</v>
      </c>
    </row>
    <row r="373" spans="1:22">
      <c r="A373" t="s">
        <v>33244</v>
      </c>
      <c r="B373" s="2">
        <v>45419.792361111111</v>
      </c>
      <c r="C373" s="2">
        <f t="shared" si="5"/>
        <v>45418</v>
      </c>
      <c r="D373" t="s">
        <v>788</v>
      </c>
      <c r="E373" t="s">
        <v>6948</v>
      </c>
      <c r="F373" t="s">
        <v>136</v>
      </c>
      <c r="G373" t="s">
        <v>30</v>
      </c>
      <c r="H373" t="s">
        <v>40</v>
      </c>
      <c r="I373">
        <v>2</v>
      </c>
      <c r="J373">
        <v>1717.15</v>
      </c>
      <c r="K373">
        <v>1113.55</v>
      </c>
      <c r="L373">
        <v>3434.3</v>
      </c>
      <c r="M373">
        <v>2227.1</v>
      </c>
      <c r="N373" t="s">
        <v>33243</v>
      </c>
      <c r="O373" t="s">
        <v>33242</v>
      </c>
      <c r="P373" t="s">
        <v>37</v>
      </c>
      <c r="Q373">
        <v>10.7905</v>
      </c>
      <c r="R373">
        <v>78.704700000000003</v>
      </c>
      <c r="S373" t="s">
        <v>413</v>
      </c>
      <c r="T373" t="s">
        <v>412</v>
      </c>
      <c r="U373" t="s">
        <v>23</v>
      </c>
      <c r="V373" t="s">
        <v>22</v>
      </c>
    </row>
    <row r="374" spans="1:22">
      <c r="A374" t="s">
        <v>33241</v>
      </c>
      <c r="B374" s="2">
        <v>45093.897916666669</v>
      </c>
      <c r="C374" s="2">
        <f t="shared" si="5"/>
        <v>45089</v>
      </c>
      <c r="D374" t="s">
        <v>781</v>
      </c>
      <c r="E374" t="s">
        <v>5060</v>
      </c>
      <c r="F374" t="s">
        <v>83</v>
      </c>
      <c r="G374" t="s">
        <v>82</v>
      </c>
      <c r="H374" t="s">
        <v>71</v>
      </c>
      <c r="I374">
        <v>2</v>
      </c>
      <c r="J374">
        <v>1975.63</v>
      </c>
      <c r="K374">
        <v>1201.48</v>
      </c>
      <c r="L374">
        <v>3951.26</v>
      </c>
      <c r="M374">
        <v>2402.96</v>
      </c>
      <c r="N374" t="s">
        <v>33240</v>
      </c>
      <c r="O374" t="s">
        <v>33239</v>
      </c>
      <c r="P374" t="s">
        <v>60</v>
      </c>
      <c r="Q374">
        <v>8.7139000000000006</v>
      </c>
      <c r="R374">
        <v>77.756699999999995</v>
      </c>
      <c r="S374" t="s">
        <v>25</v>
      </c>
      <c r="T374" t="s">
        <v>24</v>
      </c>
      <c r="U374" t="s">
        <v>77</v>
      </c>
      <c r="V374" t="s">
        <v>45</v>
      </c>
    </row>
    <row r="375" spans="1:22">
      <c r="A375" t="s">
        <v>33238</v>
      </c>
      <c r="B375" s="2">
        <v>44969.662499999999</v>
      </c>
      <c r="C375" s="2">
        <f t="shared" si="5"/>
        <v>44963</v>
      </c>
      <c r="D375" t="s">
        <v>776</v>
      </c>
      <c r="E375" t="s">
        <v>25425</v>
      </c>
      <c r="F375" t="s">
        <v>83</v>
      </c>
      <c r="G375" t="s">
        <v>17</v>
      </c>
      <c r="H375" t="s">
        <v>71</v>
      </c>
      <c r="I375">
        <v>1</v>
      </c>
      <c r="J375">
        <v>1098.68</v>
      </c>
      <c r="K375">
        <v>922.35</v>
      </c>
      <c r="L375">
        <v>1098.68</v>
      </c>
      <c r="M375">
        <v>922.35</v>
      </c>
      <c r="N375" t="s">
        <v>33237</v>
      </c>
      <c r="O375" t="s">
        <v>33236</v>
      </c>
      <c r="P375" t="s">
        <v>26</v>
      </c>
      <c r="Q375">
        <v>11.0168</v>
      </c>
      <c r="R375">
        <v>76.955799999999996</v>
      </c>
      <c r="S375" t="s">
        <v>513</v>
      </c>
      <c r="T375" t="s">
        <v>512</v>
      </c>
      <c r="U375" t="s">
        <v>46</v>
      </c>
      <c r="V375" t="s">
        <v>9</v>
      </c>
    </row>
    <row r="376" spans="1:22">
      <c r="A376" t="s">
        <v>33235</v>
      </c>
      <c r="B376" s="2">
        <v>45168.640972222223</v>
      </c>
      <c r="C376" s="2">
        <f t="shared" si="5"/>
        <v>45166</v>
      </c>
      <c r="D376" t="s">
        <v>771</v>
      </c>
      <c r="E376" t="s">
        <v>33234</v>
      </c>
      <c r="F376" t="s">
        <v>83</v>
      </c>
      <c r="G376" t="s">
        <v>30</v>
      </c>
      <c r="H376" t="s">
        <v>63</v>
      </c>
      <c r="I376">
        <v>1</v>
      </c>
      <c r="J376">
        <v>1983.91</v>
      </c>
      <c r="K376">
        <v>1764.38</v>
      </c>
      <c r="L376">
        <v>1983.91</v>
      </c>
      <c r="M376">
        <v>1764.38</v>
      </c>
      <c r="N376" t="s">
        <v>33233</v>
      </c>
      <c r="O376" t="s">
        <v>33232</v>
      </c>
      <c r="P376" t="s">
        <v>68</v>
      </c>
      <c r="Q376">
        <v>11.34</v>
      </c>
      <c r="R376">
        <v>77.717200000000005</v>
      </c>
      <c r="S376" t="s">
        <v>735</v>
      </c>
      <c r="T376" t="s">
        <v>734</v>
      </c>
      <c r="U376" t="s">
        <v>57</v>
      </c>
      <c r="V376" t="s">
        <v>22</v>
      </c>
    </row>
    <row r="377" spans="1:22">
      <c r="A377" t="s">
        <v>33231</v>
      </c>
      <c r="B377" s="2">
        <v>45059.678472222222</v>
      </c>
      <c r="C377" s="2">
        <f t="shared" si="5"/>
        <v>45054</v>
      </c>
      <c r="D377" t="s">
        <v>766</v>
      </c>
      <c r="E377" t="s">
        <v>765</v>
      </c>
      <c r="F377" t="s">
        <v>64</v>
      </c>
      <c r="G377" t="s">
        <v>106</v>
      </c>
      <c r="H377" t="s">
        <v>29</v>
      </c>
      <c r="I377">
        <v>2</v>
      </c>
      <c r="J377">
        <v>1942.21</v>
      </c>
      <c r="K377">
        <v>1326.4</v>
      </c>
      <c r="L377">
        <v>3884.42</v>
      </c>
      <c r="M377">
        <v>2652.8</v>
      </c>
      <c r="N377" t="s">
        <v>33230</v>
      </c>
      <c r="O377" t="s">
        <v>33229</v>
      </c>
      <c r="P377" t="s">
        <v>68</v>
      </c>
      <c r="Q377">
        <v>11.34</v>
      </c>
      <c r="R377">
        <v>77.717200000000005</v>
      </c>
      <c r="S377" t="s">
        <v>420</v>
      </c>
      <c r="T377" t="s">
        <v>419</v>
      </c>
      <c r="U377" t="s">
        <v>23</v>
      </c>
      <c r="V377" t="s">
        <v>9</v>
      </c>
    </row>
    <row r="378" spans="1:22">
      <c r="A378" t="s">
        <v>33228</v>
      </c>
      <c r="B378" s="2">
        <v>45130.71597222222</v>
      </c>
      <c r="C378" s="2">
        <f t="shared" si="5"/>
        <v>45124</v>
      </c>
      <c r="D378" t="s">
        <v>759</v>
      </c>
      <c r="E378" t="s">
        <v>6929</v>
      </c>
      <c r="F378" t="s">
        <v>64</v>
      </c>
      <c r="G378" t="s">
        <v>115</v>
      </c>
      <c r="H378" t="s">
        <v>52</v>
      </c>
      <c r="I378">
        <v>3</v>
      </c>
      <c r="J378">
        <v>1425.97</v>
      </c>
      <c r="K378">
        <v>923.15</v>
      </c>
      <c r="L378">
        <v>4277.91</v>
      </c>
      <c r="M378">
        <v>2769.45</v>
      </c>
      <c r="N378" t="s">
        <v>33227</v>
      </c>
      <c r="O378" t="s">
        <v>33226</v>
      </c>
      <c r="P378" t="s">
        <v>37</v>
      </c>
      <c r="Q378">
        <v>10.7905</v>
      </c>
      <c r="R378">
        <v>78.704700000000003</v>
      </c>
      <c r="S378" t="s">
        <v>146</v>
      </c>
      <c r="T378" t="s">
        <v>145</v>
      </c>
      <c r="U378" t="s">
        <v>57</v>
      </c>
      <c r="V378" t="s">
        <v>45</v>
      </c>
    </row>
    <row r="379" spans="1:22">
      <c r="A379" t="s">
        <v>33225</v>
      </c>
      <c r="B379" s="2">
        <v>45379.804861111108</v>
      </c>
      <c r="C379" s="2">
        <f t="shared" si="5"/>
        <v>45376</v>
      </c>
      <c r="D379" t="s">
        <v>754</v>
      </c>
      <c r="E379" t="s">
        <v>28560</v>
      </c>
      <c r="F379" t="s">
        <v>83</v>
      </c>
      <c r="G379" t="s">
        <v>82</v>
      </c>
      <c r="H379" t="s">
        <v>71</v>
      </c>
      <c r="I379">
        <v>1</v>
      </c>
      <c r="J379">
        <v>1035.1300000000001</v>
      </c>
      <c r="K379">
        <v>899.69</v>
      </c>
      <c r="L379">
        <v>1035.1300000000001</v>
      </c>
      <c r="M379">
        <v>899.69</v>
      </c>
      <c r="N379" t="s">
        <v>33224</v>
      </c>
      <c r="O379" t="s">
        <v>33223</v>
      </c>
      <c r="P379" t="s">
        <v>49</v>
      </c>
      <c r="Q379">
        <v>12.916499999999999</v>
      </c>
      <c r="R379">
        <v>79.132499999999993</v>
      </c>
      <c r="S379" t="s">
        <v>486</v>
      </c>
      <c r="T379" t="s">
        <v>485</v>
      </c>
      <c r="U379" t="s">
        <v>23</v>
      </c>
      <c r="V379" t="s">
        <v>9</v>
      </c>
    </row>
    <row r="380" spans="1:22">
      <c r="A380" t="s">
        <v>33222</v>
      </c>
      <c r="B380" s="2">
        <v>45036.690972222219</v>
      </c>
      <c r="C380" s="2">
        <f t="shared" si="5"/>
        <v>45033</v>
      </c>
      <c r="D380" t="s">
        <v>749</v>
      </c>
      <c r="E380" t="s">
        <v>15677</v>
      </c>
      <c r="F380" t="s">
        <v>83</v>
      </c>
      <c r="G380" t="s">
        <v>106</v>
      </c>
      <c r="H380" t="s">
        <v>52</v>
      </c>
      <c r="I380">
        <v>4</v>
      </c>
      <c r="J380">
        <v>623.72</v>
      </c>
      <c r="K380">
        <v>541.51</v>
      </c>
      <c r="L380">
        <v>2494.88</v>
      </c>
      <c r="M380">
        <v>2166.04</v>
      </c>
      <c r="N380" t="s">
        <v>33221</v>
      </c>
      <c r="O380" t="s">
        <v>33220</v>
      </c>
      <c r="P380" t="s">
        <v>49</v>
      </c>
      <c r="Q380">
        <v>12.916499999999999</v>
      </c>
      <c r="R380">
        <v>79.132499999999993</v>
      </c>
      <c r="S380" t="s">
        <v>103</v>
      </c>
      <c r="T380" t="s">
        <v>102</v>
      </c>
      <c r="U380" t="s">
        <v>57</v>
      </c>
      <c r="V380" t="s">
        <v>9</v>
      </c>
    </row>
    <row r="381" spans="1:22">
      <c r="A381" t="s">
        <v>33219</v>
      </c>
      <c r="B381" s="2">
        <v>45352.476388888892</v>
      </c>
      <c r="C381" s="2">
        <f t="shared" si="5"/>
        <v>45348</v>
      </c>
      <c r="D381" t="s">
        <v>744</v>
      </c>
      <c r="E381" t="s">
        <v>12279</v>
      </c>
      <c r="F381" t="s">
        <v>166</v>
      </c>
      <c r="G381" t="s">
        <v>17</v>
      </c>
      <c r="H381" t="s">
        <v>29</v>
      </c>
      <c r="I381">
        <v>3</v>
      </c>
      <c r="J381">
        <v>2425.84</v>
      </c>
      <c r="K381">
        <v>2079.1</v>
      </c>
      <c r="L381">
        <v>7277.52</v>
      </c>
      <c r="M381">
        <v>6237.3</v>
      </c>
      <c r="N381" t="s">
        <v>33218</v>
      </c>
      <c r="O381" t="s">
        <v>33217</v>
      </c>
      <c r="P381" t="s">
        <v>26</v>
      </c>
      <c r="Q381">
        <v>11.0168</v>
      </c>
      <c r="R381">
        <v>76.955799999999996</v>
      </c>
      <c r="S381" t="s">
        <v>326</v>
      </c>
      <c r="T381" t="s">
        <v>325</v>
      </c>
      <c r="U381" t="s">
        <v>10</v>
      </c>
      <c r="V381" t="s">
        <v>9</v>
      </c>
    </row>
    <row r="382" spans="1:22">
      <c r="A382" t="s">
        <v>33216</v>
      </c>
      <c r="B382" s="2">
        <v>45003.763194444444</v>
      </c>
      <c r="C382" s="2">
        <f t="shared" si="5"/>
        <v>44998</v>
      </c>
      <c r="D382" t="s">
        <v>739</v>
      </c>
      <c r="E382" t="s">
        <v>31662</v>
      </c>
      <c r="F382" t="s">
        <v>166</v>
      </c>
      <c r="G382" t="s">
        <v>53</v>
      </c>
      <c r="H382" t="s">
        <v>52</v>
      </c>
      <c r="I382">
        <v>1</v>
      </c>
      <c r="J382">
        <v>1160.8499999999999</v>
      </c>
      <c r="K382">
        <v>1039.23</v>
      </c>
      <c r="L382">
        <v>1160.8499999999999</v>
      </c>
      <c r="M382">
        <v>1039.23</v>
      </c>
      <c r="N382" t="s">
        <v>33215</v>
      </c>
      <c r="O382" t="s">
        <v>33214</v>
      </c>
      <c r="P382" t="s">
        <v>37</v>
      </c>
      <c r="Q382">
        <v>10.7905</v>
      </c>
      <c r="R382">
        <v>78.704700000000003</v>
      </c>
      <c r="S382" t="s">
        <v>364</v>
      </c>
      <c r="T382" t="s">
        <v>363</v>
      </c>
      <c r="U382" t="s">
        <v>23</v>
      </c>
      <c r="V382" t="s">
        <v>45</v>
      </c>
    </row>
    <row r="383" spans="1:22">
      <c r="A383" t="s">
        <v>33213</v>
      </c>
      <c r="B383" s="2">
        <v>45361.714583333334</v>
      </c>
      <c r="C383" s="2">
        <f t="shared" si="5"/>
        <v>45355</v>
      </c>
      <c r="D383" t="s">
        <v>732</v>
      </c>
      <c r="E383" t="s">
        <v>13969</v>
      </c>
      <c r="F383" t="s">
        <v>166</v>
      </c>
      <c r="G383" t="s">
        <v>30</v>
      </c>
      <c r="H383" t="s">
        <v>16</v>
      </c>
      <c r="I383">
        <v>3</v>
      </c>
      <c r="J383">
        <v>2453.5</v>
      </c>
      <c r="K383">
        <v>1955.05</v>
      </c>
      <c r="L383">
        <v>7360.5</v>
      </c>
      <c r="M383">
        <v>5865.15</v>
      </c>
      <c r="N383" t="s">
        <v>33212</v>
      </c>
      <c r="O383" t="s">
        <v>33211</v>
      </c>
      <c r="P383" t="s">
        <v>60</v>
      </c>
      <c r="Q383">
        <v>8.7139000000000006</v>
      </c>
      <c r="R383">
        <v>77.756699999999995</v>
      </c>
      <c r="S383" t="s">
        <v>133</v>
      </c>
      <c r="T383" t="s">
        <v>132</v>
      </c>
      <c r="U383" t="s">
        <v>57</v>
      </c>
      <c r="V383" t="s">
        <v>22</v>
      </c>
    </row>
    <row r="384" spans="1:22">
      <c r="A384" t="s">
        <v>33210</v>
      </c>
      <c r="B384" s="2">
        <v>45011.753472222219</v>
      </c>
      <c r="C384" s="2">
        <f t="shared" si="5"/>
        <v>45005</v>
      </c>
      <c r="D384" t="s">
        <v>727</v>
      </c>
      <c r="E384" t="s">
        <v>12268</v>
      </c>
      <c r="F384" t="s">
        <v>136</v>
      </c>
      <c r="G384" t="s">
        <v>72</v>
      </c>
      <c r="H384" t="s">
        <v>29</v>
      </c>
      <c r="I384">
        <v>2</v>
      </c>
      <c r="J384">
        <v>1854.51</v>
      </c>
      <c r="K384">
        <v>1608</v>
      </c>
      <c r="L384">
        <v>3709.02</v>
      </c>
      <c r="M384">
        <v>3216</v>
      </c>
      <c r="N384" t="s">
        <v>33209</v>
      </c>
      <c r="O384" t="s">
        <v>33208</v>
      </c>
      <c r="P384" t="s">
        <v>68</v>
      </c>
      <c r="Q384">
        <v>11.34</v>
      </c>
      <c r="R384">
        <v>77.717200000000005</v>
      </c>
      <c r="S384" t="s">
        <v>257</v>
      </c>
      <c r="T384" t="s">
        <v>256</v>
      </c>
      <c r="U384" t="s">
        <v>10</v>
      </c>
      <c r="V384" t="s">
        <v>45</v>
      </c>
    </row>
    <row r="385" spans="1:22">
      <c r="A385" t="s">
        <v>33207</v>
      </c>
      <c r="B385" s="2">
        <v>44978.757638888892</v>
      </c>
      <c r="C385" s="2">
        <f t="shared" si="5"/>
        <v>44977</v>
      </c>
      <c r="D385" t="s">
        <v>722</v>
      </c>
      <c r="E385" t="s">
        <v>31652</v>
      </c>
      <c r="F385" t="s">
        <v>31</v>
      </c>
      <c r="G385" t="s">
        <v>17</v>
      </c>
      <c r="H385" t="s">
        <v>63</v>
      </c>
      <c r="I385">
        <v>2</v>
      </c>
      <c r="J385">
        <v>881.93</v>
      </c>
      <c r="K385">
        <v>772.1</v>
      </c>
      <c r="L385">
        <v>1763.86</v>
      </c>
      <c r="M385">
        <v>1544.2</v>
      </c>
      <c r="N385" t="s">
        <v>33206</v>
      </c>
      <c r="O385" t="s">
        <v>33205</v>
      </c>
      <c r="P385" t="s">
        <v>68</v>
      </c>
      <c r="Q385">
        <v>11.34</v>
      </c>
      <c r="R385">
        <v>77.717200000000005</v>
      </c>
      <c r="S385" t="s">
        <v>103</v>
      </c>
      <c r="T385" t="s">
        <v>102</v>
      </c>
      <c r="U385" t="s">
        <v>10</v>
      </c>
      <c r="V385" t="s">
        <v>45</v>
      </c>
    </row>
    <row r="386" spans="1:22">
      <c r="A386" t="s">
        <v>33204</v>
      </c>
      <c r="B386" s="2">
        <v>44998.832638888889</v>
      </c>
      <c r="C386" s="2">
        <f t="shared" si="5"/>
        <v>44998</v>
      </c>
      <c r="D386" t="s">
        <v>717</v>
      </c>
      <c r="E386" t="s">
        <v>3098</v>
      </c>
      <c r="F386" t="s">
        <v>73</v>
      </c>
      <c r="G386" t="s">
        <v>17</v>
      </c>
      <c r="H386" t="s">
        <v>52</v>
      </c>
      <c r="I386">
        <v>1</v>
      </c>
      <c r="J386">
        <v>2089.7600000000002</v>
      </c>
      <c r="K386">
        <v>1541.78</v>
      </c>
      <c r="L386">
        <v>2089.7600000000002</v>
      </c>
      <c r="M386">
        <v>1541.78</v>
      </c>
      <c r="N386" t="s">
        <v>33203</v>
      </c>
      <c r="O386" t="s">
        <v>33202</v>
      </c>
      <c r="P386" t="s">
        <v>37</v>
      </c>
      <c r="Q386">
        <v>10.7905</v>
      </c>
      <c r="R386">
        <v>78.704700000000003</v>
      </c>
      <c r="S386" t="s">
        <v>295</v>
      </c>
      <c r="T386" t="s">
        <v>294</v>
      </c>
      <c r="U386" t="s">
        <v>57</v>
      </c>
      <c r="V386" t="s">
        <v>22</v>
      </c>
    </row>
    <row r="387" spans="1:22">
      <c r="A387" t="s">
        <v>33201</v>
      </c>
      <c r="B387" s="2">
        <v>45159.65902777778</v>
      </c>
      <c r="C387" s="2">
        <f t="shared" ref="C387:C450" si="6">INT(B387) - WEEKDAY(INT(B387), 2) + 1</f>
        <v>45159</v>
      </c>
      <c r="D387" t="s">
        <v>712</v>
      </c>
      <c r="E387" t="s">
        <v>8711</v>
      </c>
      <c r="F387" t="s">
        <v>31</v>
      </c>
      <c r="G387" t="s">
        <v>115</v>
      </c>
      <c r="H387" t="s">
        <v>63</v>
      </c>
      <c r="I387">
        <v>2</v>
      </c>
      <c r="J387">
        <v>1408.5</v>
      </c>
      <c r="K387">
        <v>948.35</v>
      </c>
      <c r="L387">
        <v>2817</v>
      </c>
      <c r="M387">
        <v>1896.7</v>
      </c>
      <c r="N387" t="s">
        <v>33200</v>
      </c>
      <c r="O387" t="s">
        <v>33199</v>
      </c>
      <c r="P387" t="s">
        <v>68</v>
      </c>
      <c r="Q387">
        <v>11.34</v>
      </c>
      <c r="R387">
        <v>77.717200000000005</v>
      </c>
      <c r="S387" t="s">
        <v>906</v>
      </c>
      <c r="T387" t="s">
        <v>905</v>
      </c>
      <c r="U387" t="s">
        <v>77</v>
      </c>
      <c r="V387" t="s">
        <v>45</v>
      </c>
    </row>
    <row r="388" spans="1:22">
      <c r="A388" t="s">
        <v>33198</v>
      </c>
      <c r="B388" s="2">
        <v>45000.488194444442</v>
      </c>
      <c r="C388" s="2">
        <f t="shared" si="6"/>
        <v>44998</v>
      </c>
      <c r="D388" t="s">
        <v>707</v>
      </c>
      <c r="E388" t="s">
        <v>15651</v>
      </c>
      <c r="F388" t="s">
        <v>201</v>
      </c>
      <c r="G388" t="s">
        <v>72</v>
      </c>
      <c r="H388" t="s">
        <v>16</v>
      </c>
      <c r="I388">
        <v>1</v>
      </c>
      <c r="J388">
        <v>526.54</v>
      </c>
      <c r="K388">
        <v>370.89</v>
      </c>
      <c r="L388">
        <v>526.54</v>
      </c>
      <c r="M388">
        <v>370.89</v>
      </c>
      <c r="N388" t="s">
        <v>33197</v>
      </c>
      <c r="O388" t="s">
        <v>33196</v>
      </c>
      <c r="P388" t="s">
        <v>37</v>
      </c>
      <c r="Q388">
        <v>10.7905</v>
      </c>
      <c r="R388">
        <v>78.704700000000003</v>
      </c>
      <c r="S388" t="s">
        <v>25</v>
      </c>
      <c r="T388" t="s">
        <v>24</v>
      </c>
      <c r="U388" t="s">
        <v>10</v>
      </c>
      <c r="V388" t="s">
        <v>9</v>
      </c>
    </row>
    <row r="389" spans="1:22">
      <c r="A389" t="s">
        <v>33195</v>
      </c>
      <c r="B389" s="2">
        <v>45219.777083333334</v>
      </c>
      <c r="C389" s="2">
        <f t="shared" si="6"/>
        <v>45215</v>
      </c>
      <c r="D389" t="s">
        <v>702</v>
      </c>
      <c r="E389" t="s">
        <v>6890</v>
      </c>
      <c r="F389" t="s">
        <v>166</v>
      </c>
      <c r="G389" t="s">
        <v>91</v>
      </c>
      <c r="H389" t="s">
        <v>71</v>
      </c>
      <c r="I389">
        <v>3</v>
      </c>
      <c r="J389">
        <v>1897.56</v>
      </c>
      <c r="K389">
        <v>1597.48</v>
      </c>
      <c r="L389">
        <v>5692.68</v>
      </c>
      <c r="M389">
        <v>4792.4399999999996</v>
      </c>
      <c r="N389" t="s">
        <v>33194</v>
      </c>
      <c r="O389" t="s">
        <v>33193</v>
      </c>
      <c r="P389" t="s">
        <v>68</v>
      </c>
      <c r="Q389">
        <v>11.34</v>
      </c>
      <c r="R389">
        <v>77.717200000000005</v>
      </c>
      <c r="S389" t="s">
        <v>226</v>
      </c>
      <c r="T389" t="s">
        <v>225</v>
      </c>
      <c r="U389" t="s">
        <v>46</v>
      </c>
      <c r="V389" t="s">
        <v>212</v>
      </c>
    </row>
    <row r="390" spans="1:22">
      <c r="A390" t="s">
        <v>33192</v>
      </c>
      <c r="B390" s="2">
        <v>45475.542361111111</v>
      </c>
      <c r="C390" s="2">
        <f t="shared" si="6"/>
        <v>45474</v>
      </c>
      <c r="D390" t="s">
        <v>697</v>
      </c>
      <c r="E390" t="s">
        <v>696</v>
      </c>
      <c r="F390" t="s">
        <v>166</v>
      </c>
      <c r="G390" t="s">
        <v>41</v>
      </c>
      <c r="H390" t="s">
        <v>40</v>
      </c>
      <c r="I390">
        <v>2</v>
      </c>
      <c r="J390">
        <v>1755.21</v>
      </c>
      <c r="K390">
        <v>1224.31</v>
      </c>
      <c r="L390">
        <v>3510.42</v>
      </c>
      <c r="M390">
        <v>2448.62</v>
      </c>
      <c r="N390" t="s">
        <v>33191</v>
      </c>
      <c r="O390" t="s">
        <v>33190</v>
      </c>
      <c r="P390" t="s">
        <v>26</v>
      </c>
      <c r="Q390">
        <v>11.0168</v>
      </c>
      <c r="R390">
        <v>76.955799999999996</v>
      </c>
      <c r="S390" t="s">
        <v>146</v>
      </c>
      <c r="T390" t="s">
        <v>145</v>
      </c>
      <c r="U390" t="s">
        <v>46</v>
      </c>
      <c r="V390" t="s">
        <v>45</v>
      </c>
    </row>
    <row r="391" spans="1:22">
      <c r="A391" t="s">
        <v>33189</v>
      </c>
      <c r="B391" s="2">
        <v>45373.423611111109</v>
      </c>
      <c r="C391" s="2">
        <f t="shared" si="6"/>
        <v>45369</v>
      </c>
      <c r="D391" t="s">
        <v>692</v>
      </c>
      <c r="E391" t="s">
        <v>15640</v>
      </c>
      <c r="F391" t="s">
        <v>83</v>
      </c>
      <c r="G391" t="s">
        <v>91</v>
      </c>
      <c r="H391" t="s">
        <v>16</v>
      </c>
      <c r="I391">
        <v>1</v>
      </c>
      <c r="J391">
        <v>1707.15</v>
      </c>
      <c r="K391">
        <v>1532.21</v>
      </c>
      <c r="L391">
        <v>1707.15</v>
      </c>
      <c r="M391">
        <v>1532.21</v>
      </c>
      <c r="N391" t="s">
        <v>33188</v>
      </c>
      <c r="O391" t="s">
        <v>33187</v>
      </c>
      <c r="P391" t="s">
        <v>112</v>
      </c>
      <c r="Q391">
        <v>13.082700000000001</v>
      </c>
      <c r="R391">
        <v>80.270700000000005</v>
      </c>
      <c r="S391" t="s">
        <v>276</v>
      </c>
      <c r="T391" t="s">
        <v>275</v>
      </c>
      <c r="U391" t="s">
        <v>23</v>
      </c>
      <c r="V391" t="s">
        <v>9</v>
      </c>
    </row>
    <row r="392" spans="1:22">
      <c r="A392" t="s">
        <v>33186</v>
      </c>
      <c r="B392" s="2">
        <v>44974.430555555555</v>
      </c>
      <c r="C392" s="2">
        <f t="shared" si="6"/>
        <v>44970</v>
      </c>
      <c r="D392" t="s">
        <v>687</v>
      </c>
      <c r="E392" t="s">
        <v>33185</v>
      </c>
      <c r="F392" t="s">
        <v>136</v>
      </c>
      <c r="G392" t="s">
        <v>82</v>
      </c>
      <c r="H392" t="s">
        <v>29</v>
      </c>
      <c r="I392">
        <v>1</v>
      </c>
      <c r="J392">
        <v>1379.11</v>
      </c>
      <c r="K392">
        <v>953.78</v>
      </c>
      <c r="L392">
        <v>1379.11</v>
      </c>
      <c r="M392">
        <v>953.78</v>
      </c>
      <c r="N392" t="s">
        <v>33184</v>
      </c>
      <c r="O392" t="s">
        <v>33183</v>
      </c>
      <c r="P392" t="s">
        <v>26</v>
      </c>
      <c r="Q392">
        <v>11.0168</v>
      </c>
      <c r="R392">
        <v>76.955799999999996</v>
      </c>
      <c r="S392" t="s">
        <v>193</v>
      </c>
      <c r="T392" t="s">
        <v>192</v>
      </c>
      <c r="U392" t="s">
        <v>77</v>
      </c>
      <c r="V392" t="s">
        <v>45</v>
      </c>
    </row>
    <row r="393" spans="1:22">
      <c r="A393" t="s">
        <v>33182</v>
      </c>
      <c r="B393" s="2">
        <v>45065.429166666669</v>
      </c>
      <c r="C393" s="2">
        <f t="shared" si="6"/>
        <v>45061</v>
      </c>
      <c r="D393" t="s">
        <v>682</v>
      </c>
      <c r="E393" t="s">
        <v>30069</v>
      </c>
      <c r="F393" t="s">
        <v>166</v>
      </c>
      <c r="G393" t="s">
        <v>106</v>
      </c>
      <c r="H393" t="s">
        <v>63</v>
      </c>
      <c r="I393">
        <v>3</v>
      </c>
      <c r="J393">
        <v>1946.27</v>
      </c>
      <c r="K393">
        <v>1695.36</v>
      </c>
      <c r="L393">
        <v>5838.81</v>
      </c>
      <c r="M393">
        <v>5086.08</v>
      </c>
      <c r="N393" t="s">
        <v>33181</v>
      </c>
      <c r="O393" t="s">
        <v>33180</v>
      </c>
      <c r="P393" t="s">
        <v>37</v>
      </c>
      <c r="Q393">
        <v>10.7905</v>
      </c>
      <c r="R393">
        <v>78.704700000000003</v>
      </c>
      <c r="S393" t="s">
        <v>352</v>
      </c>
      <c r="T393" t="s">
        <v>351</v>
      </c>
      <c r="U393" t="s">
        <v>23</v>
      </c>
      <c r="V393" t="s">
        <v>9</v>
      </c>
    </row>
    <row r="394" spans="1:22">
      <c r="A394" t="s">
        <v>33179</v>
      </c>
      <c r="B394" s="2">
        <v>45078.793749999997</v>
      </c>
      <c r="C394" s="2">
        <f t="shared" si="6"/>
        <v>45075</v>
      </c>
      <c r="D394" t="s">
        <v>677</v>
      </c>
      <c r="E394" t="s">
        <v>12234</v>
      </c>
      <c r="F394" t="s">
        <v>201</v>
      </c>
      <c r="G394" t="s">
        <v>91</v>
      </c>
      <c r="H394" t="s">
        <v>63</v>
      </c>
      <c r="I394">
        <v>4</v>
      </c>
      <c r="J394">
        <v>798.66</v>
      </c>
      <c r="K394">
        <v>696.56</v>
      </c>
      <c r="L394">
        <v>3194.64</v>
      </c>
      <c r="M394">
        <v>2786.24</v>
      </c>
      <c r="N394" t="s">
        <v>33178</v>
      </c>
      <c r="O394" t="s">
        <v>33177</v>
      </c>
      <c r="P394" t="s">
        <v>37</v>
      </c>
      <c r="Q394">
        <v>10.7905</v>
      </c>
      <c r="R394">
        <v>78.704700000000003</v>
      </c>
      <c r="S394" t="s">
        <v>88</v>
      </c>
      <c r="T394" t="s">
        <v>87</v>
      </c>
      <c r="U394" t="s">
        <v>46</v>
      </c>
      <c r="V394" t="s">
        <v>9</v>
      </c>
    </row>
    <row r="395" spans="1:22">
      <c r="A395" t="s">
        <v>33176</v>
      </c>
      <c r="B395" s="2">
        <v>45362.67083333333</v>
      </c>
      <c r="C395" s="2">
        <f t="shared" si="6"/>
        <v>45362</v>
      </c>
      <c r="D395" t="s">
        <v>672</v>
      </c>
      <c r="E395" t="s">
        <v>4987</v>
      </c>
      <c r="F395" t="s">
        <v>83</v>
      </c>
      <c r="G395" t="s">
        <v>53</v>
      </c>
      <c r="H395" t="s">
        <v>40</v>
      </c>
      <c r="I395">
        <v>3</v>
      </c>
      <c r="J395">
        <v>1258.82</v>
      </c>
      <c r="K395">
        <v>1081.79</v>
      </c>
      <c r="L395">
        <v>3776.46</v>
      </c>
      <c r="M395">
        <v>3245.37</v>
      </c>
      <c r="N395" t="s">
        <v>33175</v>
      </c>
      <c r="O395" t="s">
        <v>33174</v>
      </c>
      <c r="P395" t="s">
        <v>26</v>
      </c>
      <c r="Q395">
        <v>11.0168</v>
      </c>
      <c r="R395">
        <v>76.955799999999996</v>
      </c>
      <c r="S395" t="s">
        <v>537</v>
      </c>
      <c r="T395" t="s">
        <v>536</v>
      </c>
      <c r="U395" t="s">
        <v>77</v>
      </c>
      <c r="V395" t="s">
        <v>9</v>
      </c>
    </row>
    <row r="396" spans="1:22">
      <c r="A396" t="s">
        <v>33173</v>
      </c>
      <c r="B396" s="2">
        <v>45282.623611111114</v>
      </c>
      <c r="C396" s="2">
        <f t="shared" si="6"/>
        <v>45278</v>
      </c>
      <c r="D396" t="s">
        <v>667</v>
      </c>
      <c r="E396" t="s">
        <v>18945</v>
      </c>
      <c r="F396" t="s">
        <v>166</v>
      </c>
      <c r="G396" t="s">
        <v>91</v>
      </c>
      <c r="H396" t="s">
        <v>71</v>
      </c>
      <c r="I396">
        <v>3</v>
      </c>
      <c r="J396">
        <v>1301.8599999999999</v>
      </c>
      <c r="K396">
        <v>788.15</v>
      </c>
      <c r="L396">
        <v>3905.58</v>
      </c>
      <c r="M396">
        <v>2364.4499999999998</v>
      </c>
      <c r="N396" t="s">
        <v>33172</v>
      </c>
      <c r="O396" t="s">
        <v>33171</v>
      </c>
      <c r="P396" t="s">
        <v>26</v>
      </c>
      <c r="Q396">
        <v>11.0168</v>
      </c>
      <c r="R396">
        <v>76.955799999999996</v>
      </c>
      <c r="S396" t="s">
        <v>762</v>
      </c>
      <c r="T396" t="s">
        <v>761</v>
      </c>
      <c r="U396" t="s">
        <v>57</v>
      </c>
      <c r="V396" t="s">
        <v>9</v>
      </c>
    </row>
    <row r="397" spans="1:22">
      <c r="A397" t="s">
        <v>33170</v>
      </c>
      <c r="B397" s="2">
        <v>45200.456250000003</v>
      </c>
      <c r="C397" s="2">
        <f t="shared" si="6"/>
        <v>45194</v>
      </c>
      <c r="D397" t="s">
        <v>662</v>
      </c>
      <c r="E397" t="s">
        <v>10469</v>
      </c>
      <c r="F397" t="s">
        <v>201</v>
      </c>
      <c r="G397" t="s">
        <v>115</v>
      </c>
      <c r="H397" t="s">
        <v>29</v>
      </c>
      <c r="I397">
        <v>3</v>
      </c>
      <c r="J397">
        <v>2174.19</v>
      </c>
      <c r="K397">
        <v>1495.12</v>
      </c>
      <c r="L397">
        <v>6522.57</v>
      </c>
      <c r="M397">
        <v>4485.3599999999997</v>
      </c>
      <c r="N397" t="s">
        <v>33169</v>
      </c>
      <c r="O397" t="s">
        <v>33168</v>
      </c>
      <c r="P397" t="s">
        <v>13</v>
      </c>
      <c r="Q397">
        <v>11.664300000000001</v>
      </c>
      <c r="R397">
        <v>78.146000000000001</v>
      </c>
      <c r="S397" t="s">
        <v>12</v>
      </c>
      <c r="T397" t="s">
        <v>11</v>
      </c>
      <c r="U397" t="s">
        <v>46</v>
      </c>
      <c r="V397" t="s">
        <v>9</v>
      </c>
    </row>
    <row r="398" spans="1:22">
      <c r="A398" t="s">
        <v>33167</v>
      </c>
      <c r="B398" s="2">
        <v>45519.824999999997</v>
      </c>
      <c r="C398" s="2">
        <f t="shared" si="6"/>
        <v>45516</v>
      </c>
      <c r="D398" t="s">
        <v>657</v>
      </c>
      <c r="E398" t="s">
        <v>10465</v>
      </c>
      <c r="F398" t="s">
        <v>64</v>
      </c>
      <c r="G398" t="s">
        <v>115</v>
      </c>
      <c r="H398" t="s">
        <v>16</v>
      </c>
      <c r="I398">
        <v>2</v>
      </c>
      <c r="J398">
        <v>2458.14</v>
      </c>
      <c r="K398">
        <v>1933.09</v>
      </c>
      <c r="L398">
        <v>4916.28</v>
      </c>
      <c r="M398">
        <v>3866.18</v>
      </c>
      <c r="N398" t="s">
        <v>33166</v>
      </c>
      <c r="O398" t="s">
        <v>33165</v>
      </c>
      <c r="P398" t="s">
        <v>68</v>
      </c>
      <c r="Q398">
        <v>11.34</v>
      </c>
      <c r="R398">
        <v>77.717200000000005</v>
      </c>
      <c r="S398" t="s">
        <v>103</v>
      </c>
      <c r="T398" t="s">
        <v>102</v>
      </c>
      <c r="U398" t="s">
        <v>57</v>
      </c>
      <c r="V398" t="s">
        <v>45</v>
      </c>
    </row>
    <row r="399" spans="1:22">
      <c r="A399" t="s">
        <v>33164</v>
      </c>
      <c r="B399" s="2">
        <v>45290.729861111111</v>
      </c>
      <c r="C399" s="2">
        <f t="shared" si="6"/>
        <v>45285</v>
      </c>
      <c r="D399" t="s">
        <v>652</v>
      </c>
      <c r="E399" t="s">
        <v>4972</v>
      </c>
      <c r="F399" t="s">
        <v>201</v>
      </c>
      <c r="G399" t="s">
        <v>91</v>
      </c>
      <c r="H399" t="s">
        <v>16</v>
      </c>
      <c r="I399">
        <v>1</v>
      </c>
      <c r="J399">
        <v>2207.33</v>
      </c>
      <c r="K399">
        <v>1398.95</v>
      </c>
      <c r="L399">
        <v>2207.33</v>
      </c>
      <c r="M399">
        <v>1398.95</v>
      </c>
      <c r="N399" t="s">
        <v>33163</v>
      </c>
      <c r="O399" t="s">
        <v>33162</v>
      </c>
      <c r="P399" t="s">
        <v>37</v>
      </c>
      <c r="Q399">
        <v>10.7905</v>
      </c>
      <c r="R399">
        <v>78.704700000000003</v>
      </c>
      <c r="S399" t="s">
        <v>36</v>
      </c>
      <c r="T399" t="s">
        <v>35</v>
      </c>
      <c r="U399" t="s">
        <v>10</v>
      </c>
      <c r="V399" t="s">
        <v>9</v>
      </c>
    </row>
    <row r="400" spans="1:22">
      <c r="A400" t="s">
        <v>33161</v>
      </c>
      <c r="B400" s="2">
        <v>45384.670138888891</v>
      </c>
      <c r="C400" s="2">
        <f t="shared" si="6"/>
        <v>45383</v>
      </c>
      <c r="D400" t="s">
        <v>647</v>
      </c>
      <c r="E400" t="s">
        <v>10458</v>
      </c>
      <c r="F400" t="s">
        <v>73</v>
      </c>
      <c r="G400" t="s">
        <v>82</v>
      </c>
      <c r="H400" t="s">
        <v>52</v>
      </c>
      <c r="I400">
        <v>3</v>
      </c>
      <c r="J400">
        <v>306.08</v>
      </c>
      <c r="K400">
        <v>235.73</v>
      </c>
      <c r="L400">
        <v>918.24</v>
      </c>
      <c r="M400">
        <v>707.19</v>
      </c>
      <c r="N400" t="s">
        <v>33160</v>
      </c>
      <c r="O400" t="s">
        <v>33159</v>
      </c>
      <c r="P400" t="s">
        <v>121</v>
      </c>
      <c r="Q400">
        <v>9.9252000000000002</v>
      </c>
      <c r="R400">
        <v>78.119799999999998</v>
      </c>
      <c r="S400" t="s">
        <v>530</v>
      </c>
      <c r="T400" t="s">
        <v>529</v>
      </c>
      <c r="U400" t="s">
        <v>46</v>
      </c>
      <c r="V400" t="s">
        <v>45</v>
      </c>
    </row>
    <row r="401" spans="1:22">
      <c r="A401" t="s">
        <v>33158</v>
      </c>
      <c r="B401" s="2">
        <v>45111.794444444444</v>
      </c>
      <c r="C401" s="2">
        <f t="shared" si="6"/>
        <v>45110</v>
      </c>
      <c r="D401" t="s">
        <v>642</v>
      </c>
      <c r="E401" t="s">
        <v>8665</v>
      </c>
      <c r="F401" t="s">
        <v>83</v>
      </c>
      <c r="G401" t="s">
        <v>115</v>
      </c>
      <c r="H401" t="s">
        <v>29</v>
      </c>
      <c r="I401">
        <v>1</v>
      </c>
      <c r="J401">
        <v>889.81</v>
      </c>
      <c r="K401">
        <v>732.28</v>
      </c>
      <c r="L401">
        <v>889.81</v>
      </c>
      <c r="M401">
        <v>732.28</v>
      </c>
      <c r="N401" t="s">
        <v>33157</v>
      </c>
      <c r="O401" t="s">
        <v>33156</v>
      </c>
      <c r="P401" t="s">
        <v>112</v>
      </c>
      <c r="Q401">
        <v>13.082700000000001</v>
      </c>
      <c r="R401">
        <v>80.270700000000005</v>
      </c>
      <c r="S401" t="s">
        <v>25</v>
      </c>
      <c r="T401" t="s">
        <v>24</v>
      </c>
      <c r="U401" t="s">
        <v>46</v>
      </c>
      <c r="V401" t="s">
        <v>212</v>
      </c>
    </row>
    <row r="402" spans="1:22">
      <c r="A402" t="s">
        <v>33155</v>
      </c>
      <c r="B402" s="2">
        <v>44958.868750000001</v>
      </c>
      <c r="C402" s="2">
        <f t="shared" si="6"/>
        <v>44956</v>
      </c>
      <c r="D402" t="s">
        <v>637</v>
      </c>
      <c r="E402" t="s">
        <v>33154</v>
      </c>
      <c r="F402" t="s">
        <v>83</v>
      </c>
      <c r="G402" t="s">
        <v>82</v>
      </c>
      <c r="H402" t="s">
        <v>29</v>
      </c>
      <c r="I402">
        <v>1</v>
      </c>
      <c r="J402">
        <v>959.94</v>
      </c>
      <c r="K402">
        <v>673.99</v>
      </c>
      <c r="L402">
        <v>959.94</v>
      </c>
      <c r="M402">
        <v>673.99</v>
      </c>
      <c r="N402" t="s">
        <v>33153</v>
      </c>
      <c r="O402" t="s">
        <v>33152</v>
      </c>
      <c r="P402" t="s">
        <v>26</v>
      </c>
      <c r="Q402">
        <v>11.0168</v>
      </c>
      <c r="R402">
        <v>76.955799999999996</v>
      </c>
      <c r="S402" t="s">
        <v>103</v>
      </c>
      <c r="T402" t="s">
        <v>102</v>
      </c>
      <c r="U402" t="s">
        <v>46</v>
      </c>
      <c r="V402" t="s">
        <v>45</v>
      </c>
    </row>
    <row r="403" spans="1:22">
      <c r="A403" t="s">
        <v>33151</v>
      </c>
      <c r="B403" s="2">
        <v>45569.729861111111</v>
      </c>
      <c r="C403" s="2">
        <f t="shared" si="6"/>
        <v>45565</v>
      </c>
      <c r="D403" t="s">
        <v>632</v>
      </c>
      <c r="E403" t="s">
        <v>8658</v>
      </c>
      <c r="F403" t="s">
        <v>136</v>
      </c>
      <c r="G403" t="s">
        <v>17</v>
      </c>
      <c r="H403" t="s">
        <v>16</v>
      </c>
      <c r="I403">
        <v>3</v>
      </c>
      <c r="J403">
        <v>2027.53</v>
      </c>
      <c r="K403">
        <v>1237.6099999999999</v>
      </c>
      <c r="L403">
        <v>6082.59</v>
      </c>
      <c r="M403">
        <v>3712.83</v>
      </c>
      <c r="N403" t="s">
        <v>33150</v>
      </c>
      <c r="O403" t="s">
        <v>33149</v>
      </c>
      <c r="P403" t="s">
        <v>68</v>
      </c>
      <c r="Q403">
        <v>11.34</v>
      </c>
      <c r="R403">
        <v>77.717200000000005</v>
      </c>
      <c r="S403" t="s">
        <v>319</v>
      </c>
      <c r="T403" t="s">
        <v>318</v>
      </c>
      <c r="U403" t="s">
        <v>10</v>
      </c>
      <c r="V403" t="s">
        <v>45</v>
      </c>
    </row>
    <row r="404" spans="1:22">
      <c r="A404" t="s">
        <v>33148</v>
      </c>
      <c r="B404" s="2">
        <v>45305.910416666666</v>
      </c>
      <c r="C404" s="2">
        <f t="shared" si="6"/>
        <v>45299</v>
      </c>
      <c r="D404" t="s">
        <v>625</v>
      </c>
      <c r="E404" t="s">
        <v>10443</v>
      </c>
      <c r="F404" t="s">
        <v>73</v>
      </c>
      <c r="G404" t="s">
        <v>115</v>
      </c>
      <c r="H404" t="s">
        <v>16</v>
      </c>
      <c r="I404">
        <v>4</v>
      </c>
      <c r="J404">
        <v>1715.3</v>
      </c>
      <c r="K404">
        <v>1159.01</v>
      </c>
      <c r="L404">
        <v>6861.2</v>
      </c>
      <c r="M404">
        <v>4636.04</v>
      </c>
      <c r="N404" t="s">
        <v>33147</v>
      </c>
      <c r="O404" t="s">
        <v>33146</v>
      </c>
      <c r="P404" t="s">
        <v>60</v>
      </c>
      <c r="Q404">
        <v>8.7139000000000006</v>
      </c>
      <c r="R404">
        <v>77.756699999999995</v>
      </c>
      <c r="S404" t="s">
        <v>269</v>
      </c>
      <c r="T404" t="s">
        <v>268</v>
      </c>
      <c r="U404" t="s">
        <v>10</v>
      </c>
      <c r="V404" t="s">
        <v>9</v>
      </c>
    </row>
    <row r="405" spans="1:22">
      <c r="A405" t="s">
        <v>33145</v>
      </c>
      <c r="B405" s="2">
        <v>45070.655555555553</v>
      </c>
      <c r="C405" s="2">
        <f t="shared" si="6"/>
        <v>45068</v>
      </c>
      <c r="D405" t="s">
        <v>620</v>
      </c>
      <c r="E405" t="s">
        <v>4951</v>
      </c>
      <c r="F405" t="s">
        <v>31</v>
      </c>
      <c r="G405" t="s">
        <v>53</v>
      </c>
      <c r="H405" t="s">
        <v>71</v>
      </c>
      <c r="I405">
        <v>1</v>
      </c>
      <c r="J405">
        <v>2292.14</v>
      </c>
      <c r="K405">
        <v>1835.45</v>
      </c>
      <c r="L405">
        <v>2292.14</v>
      </c>
      <c r="M405">
        <v>1835.45</v>
      </c>
      <c r="N405" t="s">
        <v>33144</v>
      </c>
      <c r="O405" t="s">
        <v>33143</v>
      </c>
      <c r="P405" t="s">
        <v>26</v>
      </c>
      <c r="Q405">
        <v>11.0168</v>
      </c>
      <c r="R405">
        <v>76.955799999999996</v>
      </c>
      <c r="S405" t="s">
        <v>513</v>
      </c>
      <c r="T405" t="s">
        <v>512</v>
      </c>
      <c r="U405" t="s">
        <v>57</v>
      </c>
      <c r="V405" t="s">
        <v>45</v>
      </c>
    </row>
    <row r="406" spans="1:22">
      <c r="A406" t="s">
        <v>33142</v>
      </c>
      <c r="B406" s="2">
        <v>45466.856944444444</v>
      </c>
      <c r="C406" s="2">
        <f t="shared" si="6"/>
        <v>45460</v>
      </c>
      <c r="D406" t="s">
        <v>613</v>
      </c>
      <c r="E406" t="s">
        <v>3021</v>
      </c>
      <c r="F406" t="s">
        <v>64</v>
      </c>
      <c r="G406" t="s">
        <v>17</v>
      </c>
      <c r="H406" t="s">
        <v>52</v>
      </c>
      <c r="I406">
        <v>2</v>
      </c>
      <c r="J406">
        <v>1797.24</v>
      </c>
      <c r="K406">
        <v>1122.67</v>
      </c>
      <c r="L406">
        <v>3594.48</v>
      </c>
      <c r="M406">
        <v>2245.34</v>
      </c>
      <c r="N406" t="s">
        <v>33141</v>
      </c>
      <c r="O406" t="s">
        <v>33140</v>
      </c>
      <c r="P406" t="s">
        <v>68</v>
      </c>
      <c r="Q406">
        <v>11.34</v>
      </c>
      <c r="R406">
        <v>77.717200000000005</v>
      </c>
      <c r="S406" t="s">
        <v>176</v>
      </c>
      <c r="T406" t="s">
        <v>175</v>
      </c>
      <c r="U406" t="s">
        <v>23</v>
      </c>
      <c r="V406" t="s">
        <v>22</v>
      </c>
    </row>
    <row r="407" spans="1:22">
      <c r="A407" t="s">
        <v>33139</v>
      </c>
      <c r="B407" s="2">
        <v>45518.630555555559</v>
      </c>
      <c r="C407" s="2">
        <f t="shared" si="6"/>
        <v>45516</v>
      </c>
      <c r="D407" t="s">
        <v>608</v>
      </c>
      <c r="E407" t="s">
        <v>17253</v>
      </c>
      <c r="F407" t="s">
        <v>31</v>
      </c>
      <c r="G407" t="s">
        <v>82</v>
      </c>
      <c r="H407" t="s">
        <v>63</v>
      </c>
      <c r="I407">
        <v>1</v>
      </c>
      <c r="J407">
        <v>2252.8000000000002</v>
      </c>
      <c r="K407">
        <v>1651.33</v>
      </c>
      <c r="L407">
        <v>2252.8000000000002</v>
      </c>
      <c r="M407">
        <v>1651.33</v>
      </c>
      <c r="N407" t="s">
        <v>33138</v>
      </c>
      <c r="O407" t="s">
        <v>33137</v>
      </c>
      <c r="P407" t="s">
        <v>121</v>
      </c>
      <c r="Q407">
        <v>9.9252000000000002</v>
      </c>
      <c r="R407">
        <v>78.119799999999998</v>
      </c>
      <c r="S407" t="s">
        <v>364</v>
      </c>
      <c r="T407" t="s">
        <v>363</v>
      </c>
      <c r="U407" t="s">
        <v>23</v>
      </c>
      <c r="V407" t="s">
        <v>9</v>
      </c>
    </row>
    <row r="408" spans="1:22">
      <c r="A408" t="s">
        <v>33136</v>
      </c>
      <c r="B408" s="2">
        <v>45321.732638888891</v>
      </c>
      <c r="C408" s="2">
        <f t="shared" si="6"/>
        <v>45320</v>
      </c>
      <c r="D408" t="s">
        <v>603</v>
      </c>
      <c r="E408" t="s">
        <v>17249</v>
      </c>
      <c r="F408" t="s">
        <v>201</v>
      </c>
      <c r="G408" t="s">
        <v>82</v>
      </c>
      <c r="H408" t="s">
        <v>71</v>
      </c>
      <c r="I408">
        <v>2</v>
      </c>
      <c r="J408">
        <v>1671.09</v>
      </c>
      <c r="K408">
        <v>1341.76</v>
      </c>
      <c r="L408">
        <v>3342.18</v>
      </c>
      <c r="M408">
        <v>2683.52</v>
      </c>
      <c r="N408" t="s">
        <v>33135</v>
      </c>
      <c r="O408" t="s">
        <v>33134</v>
      </c>
      <c r="P408" t="s">
        <v>49</v>
      </c>
      <c r="Q408">
        <v>12.916499999999999</v>
      </c>
      <c r="R408">
        <v>79.132499999999993</v>
      </c>
      <c r="S408" t="s">
        <v>364</v>
      </c>
      <c r="T408" t="s">
        <v>363</v>
      </c>
      <c r="U408" t="s">
        <v>77</v>
      </c>
      <c r="V408" t="s">
        <v>9</v>
      </c>
    </row>
    <row r="409" spans="1:22">
      <c r="A409" t="s">
        <v>33133</v>
      </c>
      <c r="B409" s="2">
        <v>45012.532638888886</v>
      </c>
      <c r="C409" s="2">
        <f t="shared" si="6"/>
        <v>45012</v>
      </c>
      <c r="D409" t="s">
        <v>598</v>
      </c>
      <c r="E409" t="s">
        <v>597</v>
      </c>
      <c r="F409" t="s">
        <v>31</v>
      </c>
      <c r="G409" t="s">
        <v>30</v>
      </c>
      <c r="H409" t="s">
        <v>40</v>
      </c>
      <c r="I409">
        <v>1</v>
      </c>
      <c r="J409">
        <v>1700.12</v>
      </c>
      <c r="K409">
        <v>1504.88</v>
      </c>
      <c r="L409">
        <v>1700.12</v>
      </c>
      <c r="M409">
        <v>1504.88</v>
      </c>
      <c r="N409" t="s">
        <v>33132</v>
      </c>
      <c r="O409" t="s">
        <v>33131</v>
      </c>
      <c r="P409" t="s">
        <v>49</v>
      </c>
      <c r="Q409">
        <v>12.916499999999999</v>
      </c>
      <c r="R409">
        <v>79.132499999999993</v>
      </c>
      <c r="S409" t="s">
        <v>111</v>
      </c>
      <c r="T409" t="s">
        <v>110</v>
      </c>
      <c r="U409" t="s">
        <v>57</v>
      </c>
      <c r="V409" t="s">
        <v>45</v>
      </c>
    </row>
    <row r="410" spans="1:22">
      <c r="A410" t="s">
        <v>33130</v>
      </c>
      <c r="B410" s="2">
        <v>45317.770833333336</v>
      </c>
      <c r="C410" s="2">
        <f t="shared" si="6"/>
        <v>45313</v>
      </c>
      <c r="D410" t="s">
        <v>593</v>
      </c>
      <c r="E410" t="s">
        <v>4931</v>
      </c>
      <c r="F410" t="s">
        <v>64</v>
      </c>
      <c r="G410" t="s">
        <v>72</v>
      </c>
      <c r="H410" t="s">
        <v>29</v>
      </c>
      <c r="I410">
        <v>4</v>
      </c>
      <c r="J410">
        <v>1136.04</v>
      </c>
      <c r="K410">
        <v>985.45</v>
      </c>
      <c r="L410">
        <v>4544.16</v>
      </c>
      <c r="M410">
        <v>3941.8</v>
      </c>
      <c r="N410" t="s">
        <v>33129</v>
      </c>
      <c r="O410" t="s">
        <v>33128</v>
      </c>
      <c r="P410" t="s">
        <v>13</v>
      </c>
      <c r="Q410">
        <v>11.664300000000001</v>
      </c>
      <c r="R410">
        <v>78.146000000000001</v>
      </c>
      <c r="S410" t="s">
        <v>257</v>
      </c>
      <c r="T410" t="s">
        <v>256</v>
      </c>
      <c r="U410" t="s">
        <v>46</v>
      </c>
      <c r="V410" t="s">
        <v>45</v>
      </c>
    </row>
    <row r="411" spans="1:22">
      <c r="A411" t="s">
        <v>33127</v>
      </c>
      <c r="B411" s="2">
        <v>44928.441666666666</v>
      </c>
      <c r="C411" s="2">
        <f t="shared" si="6"/>
        <v>44928</v>
      </c>
      <c r="D411" t="s">
        <v>588</v>
      </c>
      <c r="E411" t="s">
        <v>3001</v>
      </c>
      <c r="F411" t="s">
        <v>83</v>
      </c>
      <c r="G411" t="s">
        <v>53</v>
      </c>
      <c r="H411" t="s">
        <v>63</v>
      </c>
      <c r="I411">
        <v>1</v>
      </c>
      <c r="J411">
        <v>522.05999999999995</v>
      </c>
      <c r="K411">
        <v>356.59</v>
      </c>
      <c r="L411">
        <v>522.05999999999995</v>
      </c>
      <c r="M411">
        <v>356.59</v>
      </c>
      <c r="N411" t="s">
        <v>33126</v>
      </c>
      <c r="O411" t="s">
        <v>33125</v>
      </c>
      <c r="P411" t="s">
        <v>60</v>
      </c>
      <c r="Q411">
        <v>8.7139000000000006</v>
      </c>
      <c r="R411">
        <v>77.756699999999995</v>
      </c>
      <c r="S411" t="s">
        <v>454</v>
      </c>
      <c r="T411" t="s">
        <v>453</v>
      </c>
      <c r="U411" t="s">
        <v>57</v>
      </c>
      <c r="V411" t="s">
        <v>22</v>
      </c>
    </row>
    <row r="412" spans="1:22">
      <c r="A412" t="s">
        <v>33124</v>
      </c>
      <c r="B412" s="2">
        <v>45558.561111111114</v>
      </c>
      <c r="C412" s="2">
        <f t="shared" si="6"/>
        <v>45558</v>
      </c>
      <c r="D412" t="s">
        <v>583</v>
      </c>
      <c r="E412" t="s">
        <v>15570</v>
      </c>
      <c r="F412" t="s">
        <v>18</v>
      </c>
      <c r="G412" t="s">
        <v>82</v>
      </c>
      <c r="H412" t="s">
        <v>63</v>
      </c>
      <c r="I412">
        <v>3</v>
      </c>
      <c r="J412">
        <v>1604.79</v>
      </c>
      <c r="K412">
        <v>1098.01</v>
      </c>
      <c r="L412">
        <v>4814.37</v>
      </c>
      <c r="M412">
        <v>3294.03</v>
      </c>
      <c r="N412" t="s">
        <v>33123</v>
      </c>
      <c r="O412" t="s">
        <v>33122</v>
      </c>
      <c r="P412" t="s">
        <v>37</v>
      </c>
      <c r="Q412">
        <v>10.7905</v>
      </c>
      <c r="R412">
        <v>78.704700000000003</v>
      </c>
      <c r="S412" t="s">
        <v>153</v>
      </c>
      <c r="T412" t="s">
        <v>152</v>
      </c>
      <c r="U412" t="s">
        <v>77</v>
      </c>
      <c r="V412" t="s">
        <v>45</v>
      </c>
    </row>
    <row r="413" spans="1:22">
      <c r="A413" t="s">
        <v>33121</v>
      </c>
      <c r="B413" s="2">
        <v>45061.666666666664</v>
      </c>
      <c r="C413" s="2">
        <f t="shared" si="6"/>
        <v>45061</v>
      </c>
      <c r="D413" t="s">
        <v>578</v>
      </c>
      <c r="E413" t="s">
        <v>26889</v>
      </c>
      <c r="F413" t="s">
        <v>18</v>
      </c>
      <c r="G413" t="s">
        <v>53</v>
      </c>
      <c r="H413" t="s">
        <v>63</v>
      </c>
      <c r="I413">
        <v>3</v>
      </c>
      <c r="J413">
        <v>313.83999999999997</v>
      </c>
      <c r="K413">
        <v>266.76</v>
      </c>
      <c r="L413">
        <v>941.52</v>
      </c>
      <c r="M413">
        <v>800.28</v>
      </c>
      <c r="N413" t="s">
        <v>33120</v>
      </c>
      <c r="O413" t="s">
        <v>33119</v>
      </c>
      <c r="P413" t="s">
        <v>49</v>
      </c>
      <c r="Q413">
        <v>12.916499999999999</v>
      </c>
      <c r="R413">
        <v>79.132499999999993</v>
      </c>
      <c r="S413" t="s">
        <v>88</v>
      </c>
      <c r="T413" t="s">
        <v>87</v>
      </c>
      <c r="U413" t="s">
        <v>23</v>
      </c>
      <c r="V413" t="s">
        <v>22</v>
      </c>
    </row>
    <row r="414" spans="1:22">
      <c r="A414" t="s">
        <v>33118</v>
      </c>
      <c r="B414" s="2">
        <v>45475.560416666667</v>
      </c>
      <c r="C414" s="2">
        <f t="shared" si="6"/>
        <v>45474</v>
      </c>
      <c r="D414" t="s">
        <v>573</v>
      </c>
      <c r="E414" t="s">
        <v>13862</v>
      </c>
      <c r="F414" t="s">
        <v>83</v>
      </c>
      <c r="G414" t="s">
        <v>53</v>
      </c>
      <c r="H414" t="s">
        <v>63</v>
      </c>
      <c r="I414">
        <v>2</v>
      </c>
      <c r="J414">
        <v>1515.71</v>
      </c>
      <c r="K414">
        <v>1142.54</v>
      </c>
      <c r="L414">
        <v>3031.42</v>
      </c>
      <c r="M414">
        <v>2285.08</v>
      </c>
      <c r="N414" t="s">
        <v>33117</v>
      </c>
      <c r="O414" t="s">
        <v>33116</v>
      </c>
      <c r="P414" t="s">
        <v>68</v>
      </c>
      <c r="Q414">
        <v>11.34</v>
      </c>
      <c r="R414">
        <v>77.717200000000005</v>
      </c>
      <c r="S414" t="s">
        <v>48</v>
      </c>
      <c r="T414" t="s">
        <v>47</v>
      </c>
      <c r="U414" t="s">
        <v>10</v>
      </c>
      <c r="V414" t="s">
        <v>9</v>
      </c>
    </row>
    <row r="415" spans="1:22">
      <c r="A415" t="s">
        <v>33115</v>
      </c>
      <c r="B415" s="2">
        <v>45117.890972222223</v>
      </c>
      <c r="C415" s="2">
        <f t="shared" si="6"/>
        <v>45117</v>
      </c>
      <c r="D415" t="s">
        <v>568</v>
      </c>
      <c r="E415" t="s">
        <v>23722</v>
      </c>
      <c r="F415" t="s">
        <v>64</v>
      </c>
      <c r="G415" t="s">
        <v>17</v>
      </c>
      <c r="H415" t="s">
        <v>52</v>
      </c>
      <c r="I415">
        <v>2</v>
      </c>
      <c r="J415">
        <v>854.49</v>
      </c>
      <c r="K415">
        <v>722.44</v>
      </c>
      <c r="L415">
        <v>1708.98</v>
      </c>
      <c r="M415">
        <v>1444.88</v>
      </c>
      <c r="N415" t="s">
        <v>33114</v>
      </c>
      <c r="O415" t="s">
        <v>33113</v>
      </c>
      <c r="P415" t="s">
        <v>112</v>
      </c>
      <c r="Q415">
        <v>13.082700000000001</v>
      </c>
      <c r="R415">
        <v>80.270700000000005</v>
      </c>
      <c r="S415" t="s">
        <v>513</v>
      </c>
      <c r="T415" t="s">
        <v>512</v>
      </c>
      <c r="U415" t="s">
        <v>46</v>
      </c>
      <c r="V415" t="s">
        <v>9</v>
      </c>
    </row>
    <row r="416" spans="1:22">
      <c r="A416" t="s">
        <v>33112</v>
      </c>
      <c r="B416" s="2">
        <v>45272.856944444444</v>
      </c>
      <c r="C416" s="2">
        <f t="shared" si="6"/>
        <v>45271</v>
      </c>
      <c r="D416" t="s">
        <v>561</v>
      </c>
      <c r="E416" t="s">
        <v>560</v>
      </c>
      <c r="F416" t="s">
        <v>64</v>
      </c>
      <c r="G416" t="s">
        <v>72</v>
      </c>
      <c r="H416" t="s">
        <v>63</v>
      </c>
      <c r="I416">
        <v>4</v>
      </c>
      <c r="J416">
        <v>1335.16</v>
      </c>
      <c r="K416">
        <v>1082.3800000000001</v>
      </c>
      <c r="L416">
        <v>5340.64</v>
      </c>
      <c r="M416">
        <v>4329.5200000000004</v>
      </c>
      <c r="N416" t="s">
        <v>33111</v>
      </c>
      <c r="O416" t="s">
        <v>33110</v>
      </c>
      <c r="P416" t="s">
        <v>26</v>
      </c>
      <c r="Q416">
        <v>11.0168</v>
      </c>
      <c r="R416">
        <v>76.955799999999996</v>
      </c>
      <c r="S416" t="s">
        <v>206</v>
      </c>
      <c r="T416" t="s">
        <v>205</v>
      </c>
      <c r="U416" t="s">
        <v>46</v>
      </c>
      <c r="V416" t="s">
        <v>45</v>
      </c>
    </row>
    <row r="417" spans="1:22">
      <c r="A417" t="s">
        <v>33109</v>
      </c>
      <c r="B417" s="2">
        <v>45572.469444444447</v>
      </c>
      <c r="C417" s="2">
        <f t="shared" si="6"/>
        <v>45572</v>
      </c>
      <c r="D417" t="s">
        <v>556</v>
      </c>
      <c r="E417" t="s">
        <v>15554</v>
      </c>
      <c r="F417" t="s">
        <v>18</v>
      </c>
      <c r="G417" t="s">
        <v>82</v>
      </c>
      <c r="H417" t="s">
        <v>52</v>
      </c>
      <c r="I417">
        <v>1</v>
      </c>
      <c r="J417">
        <v>1096.71</v>
      </c>
      <c r="K417">
        <v>898.16</v>
      </c>
      <c r="L417">
        <v>1096.71</v>
      </c>
      <c r="M417">
        <v>898.16</v>
      </c>
      <c r="N417" t="s">
        <v>33108</v>
      </c>
      <c r="O417" t="s">
        <v>33107</v>
      </c>
      <c r="P417" t="s">
        <v>121</v>
      </c>
      <c r="Q417">
        <v>9.9252000000000002</v>
      </c>
      <c r="R417">
        <v>78.119799999999998</v>
      </c>
      <c r="S417" t="s">
        <v>36</v>
      </c>
      <c r="T417" t="s">
        <v>35</v>
      </c>
      <c r="U417" t="s">
        <v>46</v>
      </c>
      <c r="V417" t="s">
        <v>9</v>
      </c>
    </row>
    <row r="418" spans="1:22">
      <c r="A418" t="s">
        <v>33106</v>
      </c>
      <c r="B418" s="2">
        <v>45500.760416666664</v>
      </c>
      <c r="C418" s="2">
        <f t="shared" si="6"/>
        <v>45495</v>
      </c>
      <c r="D418" t="s">
        <v>551</v>
      </c>
      <c r="E418" t="s">
        <v>550</v>
      </c>
      <c r="F418" t="s">
        <v>201</v>
      </c>
      <c r="G418" t="s">
        <v>91</v>
      </c>
      <c r="H418" t="s">
        <v>71</v>
      </c>
      <c r="I418">
        <v>2</v>
      </c>
      <c r="J418">
        <v>911.56</v>
      </c>
      <c r="K418">
        <v>772.22</v>
      </c>
      <c r="L418">
        <v>1823.12</v>
      </c>
      <c r="M418">
        <v>1544.44</v>
      </c>
      <c r="N418" t="s">
        <v>33105</v>
      </c>
      <c r="O418" t="s">
        <v>33104</v>
      </c>
      <c r="P418" t="s">
        <v>49</v>
      </c>
      <c r="Q418">
        <v>12.916499999999999</v>
      </c>
      <c r="R418">
        <v>79.132499999999993</v>
      </c>
      <c r="S418" t="s">
        <v>352</v>
      </c>
      <c r="T418" t="s">
        <v>351</v>
      </c>
      <c r="U418" t="s">
        <v>46</v>
      </c>
      <c r="V418" t="s">
        <v>9</v>
      </c>
    </row>
    <row r="419" spans="1:22">
      <c r="A419" t="s">
        <v>33103</v>
      </c>
      <c r="B419" s="2">
        <v>45547.791666666664</v>
      </c>
      <c r="C419" s="2">
        <f t="shared" si="6"/>
        <v>45544</v>
      </c>
      <c r="D419" t="s">
        <v>546</v>
      </c>
      <c r="E419" t="s">
        <v>33102</v>
      </c>
      <c r="F419" t="s">
        <v>201</v>
      </c>
      <c r="G419" t="s">
        <v>17</v>
      </c>
      <c r="H419" t="s">
        <v>29</v>
      </c>
      <c r="I419">
        <v>1</v>
      </c>
      <c r="J419">
        <v>204.84</v>
      </c>
      <c r="K419">
        <v>167</v>
      </c>
      <c r="L419">
        <v>204.84</v>
      </c>
      <c r="M419">
        <v>167</v>
      </c>
      <c r="N419" t="s">
        <v>33101</v>
      </c>
      <c r="O419" t="s">
        <v>33100</v>
      </c>
      <c r="P419" t="s">
        <v>60</v>
      </c>
      <c r="Q419">
        <v>8.7139000000000006</v>
      </c>
      <c r="R419">
        <v>77.756699999999995</v>
      </c>
      <c r="S419" t="s">
        <v>79</v>
      </c>
      <c r="T419" t="s">
        <v>78</v>
      </c>
      <c r="U419" t="s">
        <v>57</v>
      </c>
      <c r="V419" t="s">
        <v>9</v>
      </c>
    </row>
    <row r="420" spans="1:22">
      <c r="A420" t="s">
        <v>33099</v>
      </c>
      <c r="B420" s="2">
        <v>45466.452777777777</v>
      </c>
      <c r="C420" s="2">
        <f t="shared" si="6"/>
        <v>45460</v>
      </c>
      <c r="D420" t="s">
        <v>541</v>
      </c>
      <c r="E420" t="s">
        <v>6775</v>
      </c>
      <c r="F420" t="s">
        <v>73</v>
      </c>
      <c r="G420" t="s">
        <v>91</v>
      </c>
      <c r="H420" t="s">
        <v>52</v>
      </c>
      <c r="I420">
        <v>1</v>
      </c>
      <c r="J420">
        <v>463.32</v>
      </c>
      <c r="K420">
        <v>331.34</v>
      </c>
      <c r="L420">
        <v>463.32</v>
      </c>
      <c r="M420">
        <v>331.34</v>
      </c>
      <c r="N420" t="s">
        <v>33098</v>
      </c>
      <c r="O420" t="s">
        <v>33097</v>
      </c>
      <c r="P420" t="s">
        <v>60</v>
      </c>
      <c r="Q420">
        <v>8.7139000000000006</v>
      </c>
      <c r="R420">
        <v>77.756699999999995</v>
      </c>
      <c r="S420" t="s">
        <v>176</v>
      </c>
      <c r="T420" t="s">
        <v>175</v>
      </c>
      <c r="U420" t="s">
        <v>57</v>
      </c>
      <c r="V420" t="s">
        <v>45</v>
      </c>
    </row>
    <row r="421" spans="1:22">
      <c r="A421" t="s">
        <v>33096</v>
      </c>
      <c r="B421" s="2">
        <v>45223.588194444441</v>
      </c>
      <c r="C421" s="2">
        <f t="shared" si="6"/>
        <v>45222</v>
      </c>
      <c r="D421" t="s">
        <v>534</v>
      </c>
      <c r="E421" t="s">
        <v>2964</v>
      </c>
      <c r="F421" t="s">
        <v>166</v>
      </c>
      <c r="G421" t="s">
        <v>53</v>
      </c>
      <c r="H421" t="s">
        <v>63</v>
      </c>
      <c r="I421">
        <v>2</v>
      </c>
      <c r="J421">
        <v>1464.04</v>
      </c>
      <c r="K421">
        <v>1273.8599999999999</v>
      </c>
      <c r="L421">
        <v>2928.08</v>
      </c>
      <c r="M421">
        <v>2547.7199999999998</v>
      </c>
      <c r="N421" t="s">
        <v>33095</v>
      </c>
      <c r="O421" t="s">
        <v>33094</v>
      </c>
      <c r="P421" t="s">
        <v>68</v>
      </c>
      <c r="Q421">
        <v>11.34</v>
      </c>
      <c r="R421">
        <v>77.717200000000005</v>
      </c>
      <c r="S421" t="s">
        <v>319</v>
      </c>
      <c r="T421" t="s">
        <v>318</v>
      </c>
      <c r="U421" t="s">
        <v>10</v>
      </c>
      <c r="V421" t="s">
        <v>22</v>
      </c>
    </row>
    <row r="422" spans="1:22">
      <c r="A422" t="s">
        <v>33093</v>
      </c>
      <c r="B422" s="2">
        <v>45189.572222222225</v>
      </c>
      <c r="C422" s="2">
        <f t="shared" si="6"/>
        <v>45187</v>
      </c>
      <c r="D422" t="s">
        <v>527</v>
      </c>
      <c r="E422" t="s">
        <v>4886</v>
      </c>
      <c r="F422" t="s">
        <v>73</v>
      </c>
      <c r="G422" t="s">
        <v>82</v>
      </c>
      <c r="H422" t="s">
        <v>52</v>
      </c>
      <c r="I422">
        <v>1</v>
      </c>
      <c r="J422">
        <v>1737.72</v>
      </c>
      <c r="K422">
        <v>1396.43</v>
      </c>
      <c r="L422">
        <v>1737.72</v>
      </c>
      <c r="M422">
        <v>1396.43</v>
      </c>
      <c r="N422" t="s">
        <v>33092</v>
      </c>
      <c r="O422" t="s">
        <v>33091</v>
      </c>
      <c r="P422" t="s">
        <v>37</v>
      </c>
      <c r="Q422">
        <v>10.7905</v>
      </c>
      <c r="R422">
        <v>78.704700000000003</v>
      </c>
      <c r="S422" t="s">
        <v>12</v>
      </c>
      <c r="T422" t="s">
        <v>11</v>
      </c>
      <c r="U422" t="s">
        <v>77</v>
      </c>
      <c r="V422" t="s">
        <v>9</v>
      </c>
    </row>
    <row r="423" spans="1:22">
      <c r="A423" t="s">
        <v>33090</v>
      </c>
      <c r="B423" s="2">
        <v>45162.708333333336</v>
      </c>
      <c r="C423" s="2">
        <f t="shared" si="6"/>
        <v>45159</v>
      </c>
      <c r="D423" t="s">
        <v>522</v>
      </c>
      <c r="E423" t="s">
        <v>20479</v>
      </c>
      <c r="F423" t="s">
        <v>201</v>
      </c>
      <c r="G423" t="s">
        <v>72</v>
      </c>
      <c r="H423" t="s">
        <v>40</v>
      </c>
      <c r="I423">
        <v>1</v>
      </c>
      <c r="J423">
        <v>519.4</v>
      </c>
      <c r="K423">
        <v>329.67</v>
      </c>
      <c r="L423">
        <v>519.4</v>
      </c>
      <c r="M423">
        <v>329.67</v>
      </c>
      <c r="N423" t="s">
        <v>33089</v>
      </c>
      <c r="O423" t="s">
        <v>33088</v>
      </c>
      <c r="P423" t="s">
        <v>121</v>
      </c>
      <c r="Q423">
        <v>9.9252000000000002</v>
      </c>
      <c r="R423">
        <v>78.119799999999998</v>
      </c>
      <c r="S423" t="s">
        <v>1238</v>
      </c>
      <c r="T423" t="s">
        <v>1237</v>
      </c>
      <c r="U423" t="s">
        <v>10</v>
      </c>
      <c r="V423" t="s">
        <v>22</v>
      </c>
    </row>
    <row r="424" spans="1:22">
      <c r="A424" t="s">
        <v>33087</v>
      </c>
      <c r="B424" s="2">
        <v>45027.526388888888</v>
      </c>
      <c r="C424" s="2">
        <f t="shared" si="6"/>
        <v>45026</v>
      </c>
      <c r="D424" t="s">
        <v>517</v>
      </c>
      <c r="E424" t="s">
        <v>516</v>
      </c>
      <c r="F424" t="s">
        <v>136</v>
      </c>
      <c r="G424" t="s">
        <v>91</v>
      </c>
      <c r="H424" t="s">
        <v>63</v>
      </c>
      <c r="I424">
        <v>2</v>
      </c>
      <c r="J424">
        <v>2275.64</v>
      </c>
      <c r="K424">
        <v>1410.74</v>
      </c>
      <c r="L424">
        <v>4551.28</v>
      </c>
      <c r="M424">
        <v>2821.48</v>
      </c>
      <c r="N424" t="s">
        <v>33086</v>
      </c>
      <c r="O424" t="s">
        <v>33085</v>
      </c>
      <c r="P424" t="s">
        <v>26</v>
      </c>
      <c r="Q424">
        <v>11.0168</v>
      </c>
      <c r="R424">
        <v>76.955799999999996</v>
      </c>
      <c r="S424" t="s">
        <v>616</v>
      </c>
      <c r="T424" t="s">
        <v>615</v>
      </c>
      <c r="U424" t="s">
        <v>23</v>
      </c>
      <c r="V424" t="s">
        <v>9</v>
      </c>
    </row>
    <row r="425" spans="1:22">
      <c r="A425" t="s">
        <v>33084</v>
      </c>
      <c r="B425" s="2">
        <v>45274.458333333336</v>
      </c>
      <c r="C425" s="2">
        <f t="shared" si="6"/>
        <v>45271</v>
      </c>
      <c r="D425" t="s">
        <v>510</v>
      </c>
      <c r="E425" t="s">
        <v>8581</v>
      </c>
      <c r="F425" t="s">
        <v>83</v>
      </c>
      <c r="G425" t="s">
        <v>82</v>
      </c>
      <c r="H425" t="s">
        <v>63</v>
      </c>
      <c r="I425">
        <v>3</v>
      </c>
      <c r="J425">
        <v>1424.73</v>
      </c>
      <c r="K425">
        <v>1046.69</v>
      </c>
      <c r="L425">
        <v>4274.1899999999996</v>
      </c>
      <c r="M425">
        <v>3140.07</v>
      </c>
      <c r="N425" t="s">
        <v>33083</v>
      </c>
      <c r="O425" t="s">
        <v>33082</v>
      </c>
      <c r="P425" t="s">
        <v>37</v>
      </c>
      <c r="Q425">
        <v>10.7905</v>
      </c>
      <c r="R425">
        <v>78.704700000000003</v>
      </c>
      <c r="S425" t="s">
        <v>302</v>
      </c>
      <c r="T425" t="s">
        <v>301</v>
      </c>
      <c r="U425" t="s">
        <v>46</v>
      </c>
      <c r="V425" t="s">
        <v>212</v>
      </c>
    </row>
    <row r="426" spans="1:22">
      <c r="A426" t="s">
        <v>33081</v>
      </c>
      <c r="B426" s="2">
        <v>44981.620833333334</v>
      </c>
      <c r="C426" s="2">
        <f t="shared" si="6"/>
        <v>44977</v>
      </c>
      <c r="D426" t="s">
        <v>505</v>
      </c>
      <c r="E426" t="s">
        <v>6752</v>
      </c>
      <c r="F426" t="s">
        <v>83</v>
      </c>
      <c r="G426" t="s">
        <v>72</v>
      </c>
      <c r="H426" t="s">
        <v>29</v>
      </c>
      <c r="I426">
        <v>3</v>
      </c>
      <c r="J426">
        <v>1484.88</v>
      </c>
      <c r="K426">
        <v>1043.8</v>
      </c>
      <c r="L426">
        <v>4454.6400000000003</v>
      </c>
      <c r="M426">
        <v>3131.4</v>
      </c>
      <c r="N426" t="s">
        <v>33080</v>
      </c>
      <c r="O426" t="s">
        <v>33079</v>
      </c>
      <c r="P426" t="s">
        <v>49</v>
      </c>
      <c r="Q426">
        <v>12.916499999999999</v>
      </c>
      <c r="R426">
        <v>79.132499999999993</v>
      </c>
      <c r="S426" t="s">
        <v>214</v>
      </c>
      <c r="T426" t="s">
        <v>213</v>
      </c>
      <c r="U426" t="s">
        <v>10</v>
      </c>
      <c r="V426" t="s">
        <v>212</v>
      </c>
    </row>
    <row r="427" spans="1:22">
      <c r="A427" t="s">
        <v>33078</v>
      </c>
      <c r="B427" s="2">
        <v>45400.743055555555</v>
      </c>
      <c r="C427" s="2">
        <f t="shared" si="6"/>
        <v>45397</v>
      </c>
      <c r="D427" t="s">
        <v>500</v>
      </c>
      <c r="E427" t="s">
        <v>6748</v>
      </c>
      <c r="F427" t="s">
        <v>31</v>
      </c>
      <c r="G427" t="s">
        <v>41</v>
      </c>
      <c r="H427" t="s">
        <v>40</v>
      </c>
      <c r="I427">
        <v>3</v>
      </c>
      <c r="J427">
        <v>2159.23</v>
      </c>
      <c r="K427">
        <v>1557.17</v>
      </c>
      <c r="L427">
        <v>6477.69</v>
      </c>
      <c r="M427">
        <v>4671.51</v>
      </c>
      <c r="N427" t="s">
        <v>33077</v>
      </c>
      <c r="O427" t="s">
        <v>33076</v>
      </c>
      <c r="P427" t="s">
        <v>112</v>
      </c>
      <c r="Q427">
        <v>13.082700000000001</v>
      </c>
      <c r="R427">
        <v>80.270700000000005</v>
      </c>
      <c r="S427" t="s">
        <v>762</v>
      </c>
      <c r="T427" t="s">
        <v>761</v>
      </c>
      <c r="U427" t="s">
        <v>10</v>
      </c>
      <c r="V427" t="s">
        <v>22</v>
      </c>
    </row>
    <row r="428" spans="1:22">
      <c r="A428" t="s">
        <v>33075</v>
      </c>
      <c r="B428" s="2">
        <v>44977.70208333333</v>
      </c>
      <c r="C428" s="2">
        <f t="shared" si="6"/>
        <v>44977</v>
      </c>
      <c r="D428" t="s">
        <v>495</v>
      </c>
      <c r="E428" t="s">
        <v>20462</v>
      </c>
      <c r="F428" t="s">
        <v>18</v>
      </c>
      <c r="G428" t="s">
        <v>30</v>
      </c>
      <c r="H428" t="s">
        <v>16</v>
      </c>
      <c r="I428">
        <v>3</v>
      </c>
      <c r="J428">
        <v>1226.76</v>
      </c>
      <c r="K428">
        <v>1029.8800000000001</v>
      </c>
      <c r="L428">
        <v>3680.28</v>
      </c>
      <c r="M428">
        <v>3089.64</v>
      </c>
      <c r="N428" t="s">
        <v>33074</v>
      </c>
      <c r="O428" t="s">
        <v>33073</v>
      </c>
      <c r="P428" t="s">
        <v>121</v>
      </c>
      <c r="Q428">
        <v>9.9252000000000002</v>
      </c>
      <c r="R428">
        <v>78.119799999999998</v>
      </c>
      <c r="S428" t="s">
        <v>762</v>
      </c>
      <c r="T428" t="s">
        <v>761</v>
      </c>
      <c r="U428" t="s">
        <v>57</v>
      </c>
      <c r="V428" t="s">
        <v>9</v>
      </c>
    </row>
    <row r="429" spans="1:22">
      <c r="A429" t="s">
        <v>33072</v>
      </c>
      <c r="B429" s="2">
        <v>45461.870833333334</v>
      </c>
      <c r="C429" s="2">
        <f t="shared" si="6"/>
        <v>45460</v>
      </c>
      <c r="D429" t="s">
        <v>490</v>
      </c>
      <c r="E429" t="s">
        <v>8566</v>
      </c>
      <c r="F429" t="s">
        <v>201</v>
      </c>
      <c r="G429" t="s">
        <v>72</v>
      </c>
      <c r="H429" t="s">
        <v>52</v>
      </c>
      <c r="I429">
        <v>4</v>
      </c>
      <c r="J429">
        <v>427.41</v>
      </c>
      <c r="K429">
        <v>370.52</v>
      </c>
      <c r="L429">
        <v>1709.64</v>
      </c>
      <c r="M429">
        <v>1482.08</v>
      </c>
      <c r="N429" t="s">
        <v>33071</v>
      </c>
      <c r="O429" t="s">
        <v>33070</v>
      </c>
      <c r="P429" t="s">
        <v>68</v>
      </c>
      <c r="Q429">
        <v>11.34</v>
      </c>
      <c r="R429">
        <v>77.717200000000005</v>
      </c>
      <c r="S429" t="s">
        <v>628</v>
      </c>
      <c r="T429" t="s">
        <v>627</v>
      </c>
      <c r="U429" t="s">
        <v>23</v>
      </c>
      <c r="V429" t="s">
        <v>9</v>
      </c>
    </row>
    <row r="430" spans="1:22">
      <c r="A430" t="s">
        <v>33069</v>
      </c>
      <c r="B430" s="2">
        <v>44935.584027777775</v>
      </c>
      <c r="C430" s="2">
        <f t="shared" si="6"/>
        <v>44935</v>
      </c>
      <c r="D430" t="s">
        <v>483</v>
      </c>
      <c r="E430" t="s">
        <v>33068</v>
      </c>
      <c r="F430" t="s">
        <v>18</v>
      </c>
      <c r="G430" t="s">
        <v>53</v>
      </c>
      <c r="H430" t="s">
        <v>71</v>
      </c>
      <c r="I430">
        <v>2</v>
      </c>
      <c r="J430">
        <v>1783.33</v>
      </c>
      <c r="K430">
        <v>1270.3800000000001</v>
      </c>
      <c r="L430">
        <v>3566.66</v>
      </c>
      <c r="M430">
        <v>2540.7600000000002</v>
      </c>
      <c r="N430" t="s">
        <v>33067</v>
      </c>
      <c r="O430" t="s">
        <v>33066</v>
      </c>
      <c r="P430" t="s">
        <v>37</v>
      </c>
      <c r="Q430">
        <v>10.7905</v>
      </c>
      <c r="R430">
        <v>78.704700000000003</v>
      </c>
      <c r="S430" t="s">
        <v>12</v>
      </c>
      <c r="T430" t="s">
        <v>11</v>
      </c>
      <c r="U430" t="s">
        <v>57</v>
      </c>
      <c r="V430" t="s">
        <v>45</v>
      </c>
    </row>
    <row r="431" spans="1:22">
      <c r="A431" t="s">
        <v>33065</v>
      </c>
      <c r="B431" s="2">
        <v>45035.630555555559</v>
      </c>
      <c r="C431" s="2">
        <f t="shared" si="6"/>
        <v>45033</v>
      </c>
      <c r="D431" t="s">
        <v>478</v>
      </c>
      <c r="E431" t="s">
        <v>2924</v>
      </c>
      <c r="F431" t="s">
        <v>201</v>
      </c>
      <c r="G431" t="s">
        <v>53</v>
      </c>
      <c r="H431" t="s">
        <v>29</v>
      </c>
      <c r="I431">
        <v>1</v>
      </c>
      <c r="J431">
        <v>995.52</v>
      </c>
      <c r="K431">
        <v>643.44000000000005</v>
      </c>
      <c r="L431">
        <v>995.52</v>
      </c>
      <c r="M431">
        <v>643.44000000000005</v>
      </c>
      <c r="N431" t="s">
        <v>33064</v>
      </c>
      <c r="O431" t="s">
        <v>33063</v>
      </c>
      <c r="P431" t="s">
        <v>37</v>
      </c>
      <c r="Q431">
        <v>10.7905</v>
      </c>
      <c r="R431">
        <v>78.704700000000003</v>
      </c>
      <c r="S431" t="s">
        <v>333</v>
      </c>
      <c r="T431" t="s">
        <v>332</v>
      </c>
      <c r="U431" t="s">
        <v>77</v>
      </c>
      <c r="V431" t="s">
        <v>9</v>
      </c>
    </row>
    <row r="432" spans="1:22">
      <c r="A432" t="s">
        <v>33062</v>
      </c>
      <c r="B432" s="2">
        <v>44943.734722222223</v>
      </c>
      <c r="C432" s="2">
        <f t="shared" si="6"/>
        <v>44942</v>
      </c>
      <c r="D432" t="s">
        <v>473</v>
      </c>
      <c r="E432" t="s">
        <v>10341</v>
      </c>
      <c r="F432" t="s">
        <v>73</v>
      </c>
      <c r="G432" t="s">
        <v>91</v>
      </c>
      <c r="H432" t="s">
        <v>16</v>
      </c>
      <c r="I432">
        <v>1</v>
      </c>
      <c r="J432">
        <v>1087.51</v>
      </c>
      <c r="K432">
        <v>910.81</v>
      </c>
      <c r="L432">
        <v>1087.51</v>
      </c>
      <c r="M432">
        <v>910.81</v>
      </c>
      <c r="N432" t="s">
        <v>33061</v>
      </c>
      <c r="O432" t="s">
        <v>33060</v>
      </c>
      <c r="P432" t="s">
        <v>60</v>
      </c>
      <c r="Q432">
        <v>8.7139000000000006</v>
      </c>
      <c r="R432">
        <v>77.756699999999995</v>
      </c>
      <c r="S432" t="s">
        <v>214</v>
      </c>
      <c r="T432" t="s">
        <v>213</v>
      </c>
      <c r="U432" t="s">
        <v>23</v>
      </c>
      <c r="V432" t="s">
        <v>22</v>
      </c>
    </row>
    <row r="433" spans="1:22">
      <c r="A433" t="s">
        <v>33059</v>
      </c>
      <c r="B433" s="2">
        <v>45314.493055555555</v>
      </c>
      <c r="C433" s="2">
        <f t="shared" si="6"/>
        <v>45313</v>
      </c>
      <c r="D433" t="s">
        <v>468</v>
      </c>
      <c r="E433" t="s">
        <v>33058</v>
      </c>
      <c r="F433" t="s">
        <v>136</v>
      </c>
      <c r="G433" t="s">
        <v>91</v>
      </c>
      <c r="H433" t="s">
        <v>63</v>
      </c>
      <c r="I433">
        <v>1</v>
      </c>
      <c r="J433">
        <v>2135.96</v>
      </c>
      <c r="K433">
        <v>1653.37</v>
      </c>
      <c r="L433">
        <v>2135.96</v>
      </c>
      <c r="M433">
        <v>1653.37</v>
      </c>
      <c r="N433" t="s">
        <v>33057</v>
      </c>
      <c r="O433" t="s">
        <v>33056</v>
      </c>
      <c r="P433" t="s">
        <v>49</v>
      </c>
      <c r="Q433">
        <v>12.916499999999999</v>
      </c>
      <c r="R433">
        <v>79.132499999999993</v>
      </c>
      <c r="S433" t="s">
        <v>302</v>
      </c>
      <c r="T433" t="s">
        <v>301</v>
      </c>
      <c r="U433" t="s">
        <v>77</v>
      </c>
      <c r="V433" t="s">
        <v>22</v>
      </c>
    </row>
    <row r="434" spans="1:22">
      <c r="A434" t="s">
        <v>33055</v>
      </c>
      <c r="B434" s="2">
        <v>45290.465277777781</v>
      </c>
      <c r="C434" s="2">
        <f t="shared" si="6"/>
        <v>45285</v>
      </c>
      <c r="D434" t="s">
        <v>463</v>
      </c>
      <c r="E434" t="s">
        <v>20442</v>
      </c>
      <c r="F434" t="s">
        <v>201</v>
      </c>
      <c r="G434" t="s">
        <v>53</v>
      </c>
      <c r="H434" t="s">
        <v>16</v>
      </c>
      <c r="I434">
        <v>1</v>
      </c>
      <c r="J434">
        <v>1316.86</v>
      </c>
      <c r="K434">
        <v>800.99</v>
      </c>
      <c r="L434">
        <v>1316.86</v>
      </c>
      <c r="M434">
        <v>800.99</v>
      </c>
      <c r="N434" t="s">
        <v>33054</v>
      </c>
      <c r="O434" t="s">
        <v>33053</v>
      </c>
      <c r="P434" t="s">
        <v>60</v>
      </c>
      <c r="Q434">
        <v>8.7139000000000006</v>
      </c>
      <c r="R434">
        <v>77.756699999999995</v>
      </c>
      <c r="S434" t="s">
        <v>1238</v>
      </c>
      <c r="T434" t="s">
        <v>1237</v>
      </c>
      <c r="U434" t="s">
        <v>46</v>
      </c>
      <c r="V434" t="s">
        <v>212</v>
      </c>
    </row>
    <row r="435" spans="1:22">
      <c r="A435" t="s">
        <v>33052</v>
      </c>
      <c r="B435" s="2">
        <v>45255.890972222223</v>
      </c>
      <c r="C435" s="2">
        <f t="shared" si="6"/>
        <v>45250</v>
      </c>
      <c r="D435" t="s">
        <v>458</v>
      </c>
      <c r="E435" t="s">
        <v>4838</v>
      </c>
      <c r="F435" t="s">
        <v>18</v>
      </c>
      <c r="G435" t="s">
        <v>82</v>
      </c>
      <c r="H435" t="s">
        <v>16</v>
      </c>
      <c r="I435">
        <v>1</v>
      </c>
      <c r="J435">
        <v>680.39</v>
      </c>
      <c r="K435">
        <v>597.16999999999996</v>
      </c>
      <c r="L435">
        <v>680.39</v>
      </c>
      <c r="M435">
        <v>597.16999999999996</v>
      </c>
      <c r="N435" t="s">
        <v>33051</v>
      </c>
      <c r="O435" t="s">
        <v>33050</v>
      </c>
      <c r="P435" t="s">
        <v>26</v>
      </c>
      <c r="Q435">
        <v>11.0168</v>
      </c>
      <c r="R435">
        <v>76.955799999999996</v>
      </c>
      <c r="S435" t="s">
        <v>193</v>
      </c>
      <c r="T435" t="s">
        <v>192</v>
      </c>
      <c r="U435" t="s">
        <v>23</v>
      </c>
      <c r="V435" t="s">
        <v>9</v>
      </c>
    </row>
    <row r="436" spans="1:22">
      <c r="A436" t="s">
        <v>33049</v>
      </c>
      <c r="B436" s="2">
        <v>45196.595833333333</v>
      </c>
      <c r="C436" s="2">
        <f t="shared" si="6"/>
        <v>45194</v>
      </c>
      <c r="D436" t="s">
        <v>451</v>
      </c>
      <c r="E436" t="s">
        <v>8542</v>
      </c>
      <c r="F436" t="s">
        <v>83</v>
      </c>
      <c r="G436" t="s">
        <v>91</v>
      </c>
      <c r="H436" t="s">
        <v>52</v>
      </c>
      <c r="I436">
        <v>2</v>
      </c>
      <c r="J436">
        <v>1254.5999999999999</v>
      </c>
      <c r="K436">
        <v>861.63</v>
      </c>
      <c r="L436">
        <v>2509.1999999999998</v>
      </c>
      <c r="M436">
        <v>1723.26</v>
      </c>
      <c r="N436" t="s">
        <v>33048</v>
      </c>
      <c r="O436" t="s">
        <v>33047</v>
      </c>
      <c r="P436" t="s">
        <v>26</v>
      </c>
      <c r="Q436">
        <v>11.0168</v>
      </c>
      <c r="R436">
        <v>76.955799999999996</v>
      </c>
      <c r="S436" t="s">
        <v>103</v>
      </c>
      <c r="T436" t="s">
        <v>102</v>
      </c>
      <c r="U436" t="s">
        <v>77</v>
      </c>
      <c r="V436" t="s">
        <v>9</v>
      </c>
    </row>
    <row r="437" spans="1:22">
      <c r="A437" t="s">
        <v>33046</v>
      </c>
      <c r="B437" s="2">
        <v>45512.497916666667</v>
      </c>
      <c r="C437" s="2">
        <f t="shared" si="6"/>
        <v>45509</v>
      </c>
      <c r="D437" t="s">
        <v>446</v>
      </c>
      <c r="E437" t="s">
        <v>33045</v>
      </c>
      <c r="F437" t="s">
        <v>18</v>
      </c>
      <c r="G437" t="s">
        <v>17</v>
      </c>
      <c r="H437" t="s">
        <v>71</v>
      </c>
      <c r="I437">
        <v>2</v>
      </c>
      <c r="J437">
        <v>1290.21</v>
      </c>
      <c r="K437">
        <v>946.03</v>
      </c>
      <c r="L437">
        <v>2580.42</v>
      </c>
      <c r="M437">
        <v>1892.06</v>
      </c>
      <c r="N437" t="s">
        <v>33044</v>
      </c>
      <c r="O437" t="s">
        <v>33043</v>
      </c>
      <c r="P437" t="s">
        <v>121</v>
      </c>
      <c r="Q437">
        <v>9.9252000000000002</v>
      </c>
      <c r="R437">
        <v>78.119799999999998</v>
      </c>
      <c r="S437" t="s">
        <v>88</v>
      </c>
      <c r="T437" t="s">
        <v>87</v>
      </c>
      <c r="U437" t="s">
        <v>46</v>
      </c>
      <c r="V437" t="s">
        <v>9</v>
      </c>
    </row>
    <row r="438" spans="1:22">
      <c r="A438" t="s">
        <v>33042</v>
      </c>
      <c r="B438" s="2">
        <v>45573.670138888891</v>
      </c>
      <c r="C438" s="2">
        <f t="shared" si="6"/>
        <v>45572</v>
      </c>
      <c r="D438" t="s">
        <v>441</v>
      </c>
      <c r="E438" t="s">
        <v>33041</v>
      </c>
      <c r="F438" t="s">
        <v>201</v>
      </c>
      <c r="G438" t="s">
        <v>106</v>
      </c>
      <c r="H438" t="s">
        <v>71</v>
      </c>
      <c r="I438">
        <v>1</v>
      </c>
      <c r="J438">
        <v>2410.61</v>
      </c>
      <c r="K438">
        <v>1728.03</v>
      </c>
      <c r="L438">
        <v>2410.61</v>
      </c>
      <c r="M438">
        <v>1728.03</v>
      </c>
      <c r="N438" t="s">
        <v>33040</v>
      </c>
      <c r="O438" t="s">
        <v>33039</v>
      </c>
      <c r="P438" t="s">
        <v>121</v>
      </c>
      <c r="Q438">
        <v>9.9252000000000002</v>
      </c>
      <c r="R438">
        <v>78.119799999999998</v>
      </c>
      <c r="S438" t="s">
        <v>226</v>
      </c>
      <c r="T438" t="s">
        <v>225</v>
      </c>
      <c r="U438" t="s">
        <v>23</v>
      </c>
      <c r="V438" t="s">
        <v>9</v>
      </c>
    </row>
    <row r="439" spans="1:22">
      <c r="A439" t="s">
        <v>33038</v>
      </c>
      <c r="B439" s="2">
        <v>45177.605555555558</v>
      </c>
      <c r="C439" s="2">
        <f t="shared" si="6"/>
        <v>45173</v>
      </c>
      <c r="D439" t="s">
        <v>436</v>
      </c>
      <c r="E439" t="s">
        <v>12078</v>
      </c>
      <c r="F439" t="s">
        <v>136</v>
      </c>
      <c r="G439" t="s">
        <v>82</v>
      </c>
      <c r="H439" t="s">
        <v>52</v>
      </c>
      <c r="I439">
        <v>2</v>
      </c>
      <c r="J439">
        <v>1299.1199999999999</v>
      </c>
      <c r="K439">
        <v>986.91</v>
      </c>
      <c r="L439">
        <v>2598.2399999999998</v>
      </c>
      <c r="M439">
        <v>1973.82</v>
      </c>
      <c r="N439" t="s">
        <v>33037</v>
      </c>
      <c r="O439" t="s">
        <v>33036</v>
      </c>
      <c r="P439" t="s">
        <v>60</v>
      </c>
      <c r="Q439">
        <v>8.7139000000000006</v>
      </c>
      <c r="R439">
        <v>77.756699999999995</v>
      </c>
      <c r="S439" t="s">
        <v>12</v>
      </c>
      <c r="T439" t="s">
        <v>11</v>
      </c>
      <c r="U439" t="s">
        <v>57</v>
      </c>
      <c r="V439" t="s">
        <v>9</v>
      </c>
    </row>
    <row r="440" spans="1:22">
      <c r="A440" t="s">
        <v>33035</v>
      </c>
      <c r="B440" s="2">
        <v>45036.534722222219</v>
      </c>
      <c r="C440" s="2">
        <f t="shared" si="6"/>
        <v>45033</v>
      </c>
      <c r="D440" t="s">
        <v>429</v>
      </c>
      <c r="E440" t="s">
        <v>2888</v>
      </c>
      <c r="F440" t="s">
        <v>166</v>
      </c>
      <c r="G440" t="s">
        <v>115</v>
      </c>
      <c r="H440" t="s">
        <v>29</v>
      </c>
      <c r="I440">
        <v>1</v>
      </c>
      <c r="J440">
        <v>895.37</v>
      </c>
      <c r="K440">
        <v>606.88</v>
      </c>
      <c r="L440">
        <v>895.37</v>
      </c>
      <c r="M440">
        <v>606.88</v>
      </c>
      <c r="N440" t="s">
        <v>33034</v>
      </c>
      <c r="O440" t="s">
        <v>33033</v>
      </c>
      <c r="P440" t="s">
        <v>121</v>
      </c>
      <c r="Q440">
        <v>9.9252000000000002</v>
      </c>
      <c r="R440">
        <v>78.119799999999998</v>
      </c>
      <c r="S440" t="s">
        <v>564</v>
      </c>
      <c r="T440" t="s">
        <v>563</v>
      </c>
      <c r="U440" t="s">
        <v>46</v>
      </c>
      <c r="V440" t="s">
        <v>9</v>
      </c>
    </row>
    <row r="441" spans="1:22">
      <c r="A441" t="s">
        <v>33032</v>
      </c>
      <c r="B441" s="2">
        <v>45053.430555555555</v>
      </c>
      <c r="C441" s="2">
        <f t="shared" si="6"/>
        <v>45047</v>
      </c>
      <c r="D441" t="s">
        <v>424</v>
      </c>
      <c r="E441" t="s">
        <v>17141</v>
      </c>
      <c r="F441" t="s">
        <v>136</v>
      </c>
      <c r="G441" t="s">
        <v>53</v>
      </c>
      <c r="H441" t="s">
        <v>40</v>
      </c>
      <c r="I441">
        <v>2</v>
      </c>
      <c r="J441">
        <v>740.59</v>
      </c>
      <c r="K441">
        <v>628.91</v>
      </c>
      <c r="L441">
        <v>1481.18</v>
      </c>
      <c r="M441">
        <v>1257.82</v>
      </c>
      <c r="N441" t="s">
        <v>33031</v>
      </c>
      <c r="O441" t="s">
        <v>33030</v>
      </c>
      <c r="P441" t="s">
        <v>68</v>
      </c>
      <c r="Q441">
        <v>11.34</v>
      </c>
      <c r="R441">
        <v>77.717200000000005</v>
      </c>
      <c r="S441" t="s">
        <v>36</v>
      </c>
      <c r="T441" t="s">
        <v>35</v>
      </c>
      <c r="U441" t="s">
        <v>46</v>
      </c>
      <c r="V441" t="s">
        <v>9</v>
      </c>
    </row>
    <row r="442" spans="1:22">
      <c r="A442" t="s">
        <v>33029</v>
      </c>
      <c r="B442" s="2">
        <v>45281.481944444444</v>
      </c>
      <c r="C442" s="2">
        <f t="shared" si="6"/>
        <v>45278</v>
      </c>
      <c r="D442" t="s">
        <v>417</v>
      </c>
      <c r="E442" t="s">
        <v>6693</v>
      </c>
      <c r="F442" t="s">
        <v>136</v>
      </c>
      <c r="G442" t="s">
        <v>106</v>
      </c>
      <c r="H442" t="s">
        <v>29</v>
      </c>
      <c r="I442">
        <v>2</v>
      </c>
      <c r="J442">
        <v>1221.3</v>
      </c>
      <c r="K442">
        <v>962.23</v>
      </c>
      <c r="L442">
        <v>2442.6</v>
      </c>
      <c r="M442">
        <v>1924.46</v>
      </c>
      <c r="N442" t="s">
        <v>33028</v>
      </c>
      <c r="O442" t="s">
        <v>33027</v>
      </c>
      <c r="P442" t="s">
        <v>112</v>
      </c>
      <c r="Q442">
        <v>13.082700000000001</v>
      </c>
      <c r="R442">
        <v>80.270700000000005</v>
      </c>
      <c r="S442" t="s">
        <v>340</v>
      </c>
      <c r="T442" t="s">
        <v>339</v>
      </c>
      <c r="U442" t="s">
        <v>23</v>
      </c>
      <c r="V442" t="s">
        <v>9</v>
      </c>
    </row>
    <row r="443" spans="1:22">
      <c r="A443" t="s">
        <v>33026</v>
      </c>
      <c r="B443" s="2">
        <v>45244.624305555553</v>
      </c>
      <c r="C443" s="2">
        <f t="shared" si="6"/>
        <v>45243</v>
      </c>
      <c r="D443" t="s">
        <v>410</v>
      </c>
      <c r="E443" t="s">
        <v>13766</v>
      </c>
      <c r="F443" t="s">
        <v>31</v>
      </c>
      <c r="G443" t="s">
        <v>41</v>
      </c>
      <c r="H443" t="s">
        <v>63</v>
      </c>
      <c r="I443">
        <v>2</v>
      </c>
      <c r="J443">
        <v>891.13</v>
      </c>
      <c r="K443">
        <v>621.78</v>
      </c>
      <c r="L443">
        <v>1782.26</v>
      </c>
      <c r="M443">
        <v>1243.56</v>
      </c>
      <c r="N443" t="s">
        <v>33025</v>
      </c>
      <c r="O443" t="s">
        <v>33024</v>
      </c>
      <c r="P443" t="s">
        <v>13</v>
      </c>
      <c r="Q443">
        <v>11.664300000000001</v>
      </c>
      <c r="R443">
        <v>78.146000000000001</v>
      </c>
      <c r="S443" t="s">
        <v>176</v>
      </c>
      <c r="T443" t="s">
        <v>175</v>
      </c>
      <c r="U443" t="s">
        <v>46</v>
      </c>
      <c r="V443" t="s">
        <v>22</v>
      </c>
    </row>
    <row r="444" spans="1:22">
      <c r="A444" t="s">
        <v>33023</v>
      </c>
      <c r="B444" s="2">
        <v>45442.654861111114</v>
      </c>
      <c r="C444" s="2">
        <f t="shared" si="6"/>
        <v>45439</v>
      </c>
      <c r="D444" t="s">
        <v>405</v>
      </c>
      <c r="E444" t="s">
        <v>2872</v>
      </c>
      <c r="F444" t="s">
        <v>136</v>
      </c>
      <c r="G444" t="s">
        <v>17</v>
      </c>
      <c r="H444" t="s">
        <v>16</v>
      </c>
      <c r="I444">
        <v>2</v>
      </c>
      <c r="J444">
        <v>2160.88</v>
      </c>
      <c r="K444">
        <v>1757.37</v>
      </c>
      <c r="L444">
        <v>4321.76</v>
      </c>
      <c r="M444">
        <v>3514.74</v>
      </c>
      <c r="N444" t="s">
        <v>33022</v>
      </c>
      <c r="O444" t="s">
        <v>33021</v>
      </c>
      <c r="P444" t="s">
        <v>26</v>
      </c>
      <c r="Q444">
        <v>11.0168</v>
      </c>
      <c r="R444">
        <v>76.955799999999996</v>
      </c>
      <c r="S444" t="s">
        <v>396</v>
      </c>
      <c r="T444" t="s">
        <v>395</v>
      </c>
      <c r="U444" t="s">
        <v>57</v>
      </c>
      <c r="V444" t="s">
        <v>45</v>
      </c>
    </row>
    <row r="445" spans="1:22">
      <c r="A445" t="s">
        <v>33020</v>
      </c>
      <c r="B445" s="2">
        <v>45516.482638888891</v>
      </c>
      <c r="C445" s="2">
        <f t="shared" si="6"/>
        <v>45516</v>
      </c>
      <c r="D445" t="s">
        <v>400</v>
      </c>
      <c r="E445" t="s">
        <v>6681</v>
      </c>
      <c r="F445" t="s">
        <v>83</v>
      </c>
      <c r="G445" t="s">
        <v>17</v>
      </c>
      <c r="H445" t="s">
        <v>29</v>
      </c>
      <c r="I445">
        <v>1</v>
      </c>
      <c r="J445">
        <v>1860.93</v>
      </c>
      <c r="K445">
        <v>1414.34</v>
      </c>
      <c r="L445">
        <v>1860.93</v>
      </c>
      <c r="M445">
        <v>1414.34</v>
      </c>
      <c r="N445" t="s">
        <v>33019</v>
      </c>
      <c r="O445" t="s">
        <v>33018</v>
      </c>
      <c r="P445" t="s">
        <v>49</v>
      </c>
      <c r="Q445">
        <v>12.916499999999999</v>
      </c>
      <c r="R445">
        <v>79.132499999999993</v>
      </c>
      <c r="S445" t="s">
        <v>283</v>
      </c>
      <c r="T445" t="s">
        <v>282</v>
      </c>
      <c r="U445" t="s">
        <v>23</v>
      </c>
      <c r="V445" t="s">
        <v>45</v>
      </c>
    </row>
    <row r="446" spans="1:22">
      <c r="A446" t="s">
        <v>33017</v>
      </c>
      <c r="B446" s="2">
        <v>45492.490972222222</v>
      </c>
      <c r="C446" s="2">
        <f t="shared" si="6"/>
        <v>45488</v>
      </c>
      <c r="D446" t="s">
        <v>393</v>
      </c>
      <c r="E446" t="s">
        <v>12053</v>
      </c>
      <c r="F446" t="s">
        <v>201</v>
      </c>
      <c r="G446" t="s">
        <v>91</v>
      </c>
      <c r="H446" t="s">
        <v>40</v>
      </c>
      <c r="I446">
        <v>2</v>
      </c>
      <c r="J446">
        <v>332.8</v>
      </c>
      <c r="K446">
        <v>267.64999999999998</v>
      </c>
      <c r="L446">
        <v>665.6</v>
      </c>
      <c r="M446">
        <v>535.29999999999995</v>
      </c>
      <c r="N446" t="s">
        <v>33016</v>
      </c>
      <c r="O446" t="s">
        <v>33015</v>
      </c>
      <c r="P446" t="s">
        <v>37</v>
      </c>
      <c r="Q446">
        <v>10.7905</v>
      </c>
      <c r="R446">
        <v>78.704700000000003</v>
      </c>
      <c r="S446" t="s">
        <v>25</v>
      </c>
      <c r="T446" t="s">
        <v>24</v>
      </c>
      <c r="U446" t="s">
        <v>10</v>
      </c>
      <c r="V446" t="s">
        <v>45</v>
      </c>
    </row>
    <row r="447" spans="1:22">
      <c r="A447" t="s">
        <v>33014</v>
      </c>
      <c r="B447" s="2">
        <v>45230.456944444442</v>
      </c>
      <c r="C447" s="2">
        <f t="shared" si="6"/>
        <v>45229</v>
      </c>
      <c r="D447" t="s">
        <v>388</v>
      </c>
      <c r="E447" t="s">
        <v>18780</v>
      </c>
      <c r="F447" t="s">
        <v>136</v>
      </c>
      <c r="G447" t="s">
        <v>82</v>
      </c>
      <c r="H447" t="s">
        <v>63</v>
      </c>
      <c r="I447">
        <v>1</v>
      </c>
      <c r="J447">
        <v>1264.1500000000001</v>
      </c>
      <c r="K447">
        <v>1130.52</v>
      </c>
      <c r="L447">
        <v>1264.1500000000001</v>
      </c>
      <c r="M447">
        <v>1130.52</v>
      </c>
      <c r="N447" t="s">
        <v>33013</v>
      </c>
      <c r="O447" t="s">
        <v>33012</v>
      </c>
      <c r="P447" t="s">
        <v>26</v>
      </c>
      <c r="Q447">
        <v>11.0168</v>
      </c>
      <c r="R447">
        <v>76.955799999999996</v>
      </c>
      <c r="S447" t="s">
        <v>12</v>
      </c>
      <c r="T447" t="s">
        <v>11</v>
      </c>
      <c r="U447" t="s">
        <v>10</v>
      </c>
      <c r="V447" t="s">
        <v>9</v>
      </c>
    </row>
    <row r="448" spans="1:22">
      <c r="A448" t="s">
        <v>33011</v>
      </c>
      <c r="B448" s="2">
        <v>45241.857638888891</v>
      </c>
      <c r="C448" s="2">
        <f t="shared" si="6"/>
        <v>45236</v>
      </c>
      <c r="D448" t="s">
        <v>383</v>
      </c>
      <c r="E448" t="s">
        <v>12046</v>
      </c>
      <c r="F448" t="s">
        <v>64</v>
      </c>
      <c r="G448" t="s">
        <v>30</v>
      </c>
      <c r="H448" t="s">
        <v>40</v>
      </c>
      <c r="I448">
        <v>1</v>
      </c>
      <c r="J448">
        <v>1330.26</v>
      </c>
      <c r="K448">
        <v>1006.65</v>
      </c>
      <c r="L448">
        <v>1330.26</v>
      </c>
      <c r="M448">
        <v>1006.65</v>
      </c>
      <c r="N448" t="s">
        <v>33010</v>
      </c>
      <c r="O448" t="s">
        <v>33009</v>
      </c>
      <c r="P448" t="s">
        <v>60</v>
      </c>
      <c r="Q448">
        <v>8.7139000000000006</v>
      </c>
      <c r="R448">
        <v>77.756699999999995</v>
      </c>
      <c r="S448" t="s">
        <v>36</v>
      </c>
      <c r="T448" t="s">
        <v>35</v>
      </c>
      <c r="U448" t="s">
        <v>57</v>
      </c>
      <c r="V448" t="s">
        <v>22</v>
      </c>
    </row>
    <row r="449" spans="1:22">
      <c r="A449" t="s">
        <v>33008</v>
      </c>
      <c r="B449" s="2">
        <v>45292.65</v>
      </c>
      <c r="C449" s="2">
        <f t="shared" si="6"/>
        <v>45292</v>
      </c>
      <c r="D449" t="s">
        <v>378</v>
      </c>
      <c r="E449" t="s">
        <v>33007</v>
      </c>
      <c r="F449" t="s">
        <v>201</v>
      </c>
      <c r="G449" t="s">
        <v>106</v>
      </c>
      <c r="H449" t="s">
        <v>16</v>
      </c>
      <c r="I449">
        <v>1</v>
      </c>
      <c r="J449">
        <v>1033.22</v>
      </c>
      <c r="K449">
        <v>844.88</v>
      </c>
      <c r="L449">
        <v>1033.22</v>
      </c>
      <c r="M449">
        <v>844.88</v>
      </c>
      <c r="N449" t="s">
        <v>33006</v>
      </c>
      <c r="O449" t="s">
        <v>33005</v>
      </c>
      <c r="P449" t="s">
        <v>37</v>
      </c>
      <c r="Q449">
        <v>10.7905</v>
      </c>
      <c r="R449">
        <v>78.704700000000003</v>
      </c>
      <c r="S449" t="s">
        <v>333</v>
      </c>
      <c r="T449" t="s">
        <v>332</v>
      </c>
      <c r="U449" t="s">
        <v>10</v>
      </c>
      <c r="V449" t="s">
        <v>9</v>
      </c>
    </row>
    <row r="450" spans="1:22">
      <c r="A450" t="s">
        <v>33004</v>
      </c>
      <c r="B450" s="2">
        <v>45508.643055555556</v>
      </c>
      <c r="C450" s="2">
        <f t="shared" si="6"/>
        <v>45502</v>
      </c>
      <c r="D450" t="s">
        <v>373</v>
      </c>
      <c r="E450" t="s">
        <v>17110</v>
      </c>
      <c r="F450" t="s">
        <v>83</v>
      </c>
      <c r="G450" t="s">
        <v>17</v>
      </c>
      <c r="H450" t="s">
        <v>63</v>
      </c>
      <c r="I450">
        <v>4</v>
      </c>
      <c r="J450">
        <v>1958.41</v>
      </c>
      <c r="K450">
        <v>1512.01</v>
      </c>
      <c r="L450">
        <v>7833.64</v>
      </c>
      <c r="M450">
        <v>6048.04</v>
      </c>
      <c r="N450" t="s">
        <v>33003</v>
      </c>
      <c r="O450" t="s">
        <v>33002</v>
      </c>
      <c r="P450" t="s">
        <v>121</v>
      </c>
      <c r="Q450">
        <v>9.9252000000000002</v>
      </c>
      <c r="R450">
        <v>78.119799999999998</v>
      </c>
      <c r="S450" t="s">
        <v>214</v>
      </c>
      <c r="T450" t="s">
        <v>213</v>
      </c>
      <c r="U450" t="s">
        <v>77</v>
      </c>
      <c r="V450" t="s">
        <v>45</v>
      </c>
    </row>
    <row r="451" spans="1:22">
      <c r="A451" t="s">
        <v>33001</v>
      </c>
      <c r="B451" s="2">
        <v>45548.504166666666</v>
      </c>
      <c r="C451" s="2">
        <f t="shared" ref="C451:C514" si="7">INT(B451) - WEEKDAY(INT(B451), 2) + 1</f>
        <v>45544</v>
      </c>
      <c r="D451" t="s">
        <v>368</v>
      </c>
      <c r="E451" t="s">
        <v>8491</v>
      </c>
      <c r="F451" t="s">
        <v>31</v>
      </c>
      <c r="G451" t="s">
        <v>82</v>
      </c>
      <c r="H451" t="s">
        <v>16</v>
      </c>
      <c r="I451">
        <v>2</v>
      </c>
      <c r="J451">
        <v>207.29</v>
      </c>
      <c r="K451">
        <v>164.19</v>
      </c>
      <c r="L451">
        <v>414.58</v>
      </c>
      <c r="M451">
        <v>328.38</v>
      </c>
      <c r="N451" t="s">
        <v>33000</v>
      </c>
      <c r="O451" t="s">
        <v>32999</v>
      </c>
      <c r="P451" t="s">
        <v>26</v>
      </c>
      <c r="Q451">
        <v>11.0168</v>
      </c>
      <c r="R451">
        <v>76.955799999999996</v>
      </c>
      <c r="S451" t="s">
        <v>120</v>
      </c>
      <c r="T451" t="s">
        <v>119</v>
      </c>
      <c r="U451" t="s">
        <v>46</v>
      </c>
      <c r="V451" t="s">
        <v>9</v>
      </c>
    </row>
    <row r="452" spans="1:22">
      <c r="A452" t="s">
        <v>32998</v>
      </c>
      <c r="B452" s="2">
        <v>45120.512499999997</v>
      </c>
      <c r="C452" s="2">
        <f t="shared" si="7"/>
        <v>45117</v>
      </c>
      <c r="D452" t="s">
        <v>361</v>
      </c>
      <c r="E452" t="s">
        <v>29887</v>
      </c>
      <c r="F452" t="s">
        <v>166</v>
      </c>
      <c r="G452" t="s">
        <v>82</v>
      </c>
      <c r="H452" t="s">
        <v>40</v>
      </c>
      <c r="I452">
        <v>1</v>
      </c>
      <c r="J452">
        <v>1231.1300000000001</v>
      </c>
      <c r="K452">
        <v>927.2</v>
      </c>
      <c r="L452">
        <v>1231.1300000000001</v>
      </c>
      <c r="M452">
        <v>927.2</v>
      </c>
      <c r="N452" t="s">
        <v>32997</v>
      </c>
      <c r="O452" t="s">
        <v>32996</v>
      </c>
      <c r="P452" t="s">
        <v>121</v>
      </c>
      <c r="Q452">
        <v>9.9252000000000002</v>
      </c>
      <c r="R452">
        <v>78.119799999999998</v>
      </c>
      <c r="S452" t="s">
        <v>784</v>
      </c>
      <c r="T452" t="s">
        <v>783</v>
      </c>
      <c r="U452" t="s">
        <v>23</v>
      </c>
      <c r="V452" t="s">
        <v>212</v>
      </c>
    </row>
    <row r="453" spans="1:22">
      <c r="A453" t="s">
        <v>32995</v>
      </c>
      <c r="B453" s="2">
        <v>45334.875694444447</v>
      </c>
      <c r="C453" s="2">
        <f t="shared" si="7"/>
        <v>45334</v>
      </c>
      <c r="D453" t="s">
        <v>356</v>
      </c>
      <c r="E453" t="s">
        <v>355</v>
      </c>
      <c r="F453" t="s">
        <v>83</v>
      </c>
      <c r="G453" t="s">
        <v>30</v>
      </c>
      <c r="H453" t="s">
        <v>40</v>
      </c>
      <c r="I453">
        <v>3</v>
      </c>
      <c r="J453">
        <v>1781.76</v>
      </c>
      <c r="K453">
        <v>1455.36</v>
      </c>
      <c r="L453">
        <v>5345.28</v>
      </c>
      <c r="M453">
        <v>4366.08</v>
      </c>
      <c r="N453" t="s">
        <v>32994</v>
      </c>
      <c r="O453" t="s">
        <v>32993</v>
      </c>
      <c r="P453" t="s">
        <v>49</v>
      </c>
      <c r="Q453">
        <v>12.916499999999999</v>
      </c>
      <c r="R453">
        <v>79.132499999999993</v>
      </c>
      <c r="S453" t="s">
        <v>243</v>
      </c>
      <c r="T453" t="s">
        <v>242</v>
      </c>
      <c r="U453" t="s">
        <v>57</v>
      </c>
      <c r="V453" t="s">
        <v>22</v>
      </c>
    </row>
    <row r="454" spans="1:22">
      <c r="A454" t="s">
        <v>32992</v>
      </c>
      <c r="B454" s="2">
        <v>45377.470138888886</v>
      </c>
      <c r="C454" s="2">
        <f t="shared" si="7"/>
        <v>45376</v>
      </c>
      <c r="D454" t="s">
        <v>349</v>
      </c>
      <c r="E454" t="s">
        <v>2834</v>
      </c>
      <c r="F454" t="s">
        <v>31</v>
      </c>
      <c r="G454" t="s">
        <v>53</v>
      </c>
      <c r="H454" t="s">
        <v>71</v>
      </c>
      <c r="I454">
        <v>2</v>
      </c>
      <c r="J454">
        <v>2050.21</v>
      </c>
      <c r="K454">
        <v>1401.58</v>
      </c>
      <c r="L454">
        <v>4100.42</v>
      </c>
      <c r="M454">
        <v>2803.16</v>
      </c>
      <c r="N454" t="s">
        <v>32991</v>
      </c>
      <c r="O454" t="s">
        <v>32990</v>
      </c>
      <c r="P454" t="s">
        <v>26</v>
      </c>
      <c r="Q454">
        <v>11.0168</v>
      </c>
      <c r="R454">
        <v>76.955799999999996</v>
      </c>
      <c r="S454" t="s">
        <v>628</v>
      </c>
      <c r="T454" t="s">
        <v>627</v>
      </c>
      <c r="U454" t="s">
        <v>10</v>
      </c>
      <c r="V454" t="s">
        <v>9</v>
      </c>
    </row>
    <row r="455" spans="1:22">
      <c r="A455" t="s">
        <v>32989</v>
      </c>
      <c r="B455" s="2">
        <v>45063.875</v>
      </c>
      <c r="C455" s="2">
        <f t="shared" si="7"/>
        <v>45061</v>
      </c>
      <c r="D455" t="s">
        <v>344</v>
      </c>
      <c r="E455" t="s">
        <v>10260</v>
      </c>
      <c r="F455" t="s">
        <v>201</v>
      </c>
      <c r="G455" t="s">
        <v>17</v>
      </c>
      <c r="H455" t="s">
        <v>40</v>
      </c>
      <c r="I455">
        <v>1</v>
      </c>
      <c r="J455">
        <v>661.5</v>
      </c>
      <c r="K455">
        <v>594.29</v>
      </c>
      <c r="L455">
        <v>661.5</v>
      </c>
      <c r="M455">
        <v>594.29</v>
      </c>
      <c r="N455" t="s">
        <v>32988</v>
      </c>
      <c r="O455" t="s">
        <v>32987</v>
      </c>
      <c r="P455" t="s">
        <v>60</v>
      </c>
      <c r="Q455">
        <v>8.7139000000000006</v>
      </c>
      <c r="R455">
        <v>77.756699999999995</v>
      </c>
      <c r="S455" t="s">
        <v>486</v>
      </c>
      <c r="T455" t="s">
        <v>485</v>
      </c>
      <c r="U455" t="s">
        <v>46</v>
      </c>
      <c r="V455" t="s">
        <v>212</v>
      </c>
    </row>
    <row r="456" spans="1:22">
      <c r="A456" t="s">
        <v>32986</v>
      </c>
      <c r="B456" s="2">
        <v>44985.418055555558</v>
      </c>
      <c r="C456" s="2">
        <f t="shared" si="7"/>
        <v>44984</v>
      </c>
      <c r="D456" t="s">
        <v>337</v>
      </c>
      <c r="E456" t="s">
        <v>2826</v>
      </c>
      <c r="F456" t="s">
        <v>83</v>
      </c>
      <c r="G456" t="s">
        <v>41</v>
      </c>
      <c r="H456" t="s">
        <v>40</v>
      </c>
      <c r="I456">
        <v>2</v>
      </c>
      <c r="J456">
        <v>2118.5300000000002</v>
      </c>
      <c r="K456">
        <v>1741.73</v>
      </c>
      <c r="L456">
        <v>4237.0600000000004</v>
      </c>
      <c r="M456">
        <v>3483.46</v>
      </c>
      <c r="N456" t="s">
        <v>32985</v>
      </c>
      <c r="O456" t="s">
        <v>32984</v>
      </c>
      <c r="P456" t="s">
        <v>49</v>
      </c>
      <c r="Q456">
        <v>12.916499999999999</v>
      </c>
      <c r="R456">
        <v>79.132499999999993</v>
      </c>
      <c r="S456" t="s">
        <v>628</v>
      </c>
      <c r="T456" t="s">
        <v>627</v>
      </c>
      <c r="U456" t="s">
        <v>77</v>
      </c>
      <c r="V456" t="s">
        <v>45</v>
      </c>
    </row>
    <row r="457" spans="1:22">
      <c r="A457" t="s">
        <v>32983</v>
      </c>
      <c r="B457" s="2">
        <v>45019.823611111111</v>
      </c>
      <c r="C457" s="2">
        <f t="shared" si="7"/>
        <v>45019</v>
      </c>
      <c r="D457" t="s">
        <v>330</v>
      </c>
      <c r="E457" t="s">
        <v>329</v>
      </c>
      <c r="F457" t="s">
        <v>73</v>
      </c>
      <c r="G457" t="s">
        <v>17</v>
      </c>
      <c r="H457" t="s">
        <v>71</v>
      </c>
      <c r="I457">
        <v>1</v>
      </c>
      <c r="J457">
        <v>1962.07</v>
      </c>
      <c r="K457">
        <v>1675.17</v>
      </c>
      <c r="L457">
        <v>1962.07</v>
      </c>
      <c r="M457">
        <v>1675.17</v>
      </c>
      <c r="N457" t="s">
        <v>32982</v>
      </c>
      <c r="O457" t="s">
        <v>32981</v>
      </c>
      <c r="P457" t="s">
        <v>68</v>
      </c>
      <c r="Q457">
        <v>11.34</v>
      </c>
      <c r="R457">
        <v>77.717200000000005</v>
      </c>
      <c r="S457" t="s">
        <v>333</v>
      </c>
      <c r="T457" t="s">
        <v>332</v>
      </c>
      <c r="U457" t="s">
        <v>46</v>
      </c>
      <c r="V457" t="s">
        <v>45</v>
      </c>
    </row>
    <row r="458" spans="1:22">
      <c r="A458" t="s">
        <v>32980</v>
      </c>
      <c r="B458" s="2">
        <v>45325.478472222225</v>
      </c>
      <c r="C458" s="2">
        <f t="shared" si="7"/>
        <v>45320</v>
      </c>
      <c r="D458" t="s">
        <v>323</v>
      </c>
      <c r="E458" t="s">
        <v>8464</v>
      </c>
      <c r="F458" t="s">
        <v>31</v>
      </c>
      <c r="G458" t="s">
        <v>115</v>
      </c>
      <c r="H458" t="s">
        <v>63</v>
      </c>
      <c r="I458">
        <v>3</v>
      </c>
      <c r="J458">
        <v>844.77</v>
      </c>
      <c r="K458">
        <v>681.07</v>
      </c>
      <c r="L458">
        <v>2534.31</v>
      </c>
      <c r="M458">
        <v>2043.21</v>
      </c>
      <c r="N458" t="s">
        <v>32979</v>
      </c>
      <c r="O458" t="s">
        <v>32978</v>
      </c>
      <c r="P458" t="s">
        <v>121</v>
      </c>
      <c r="Q458">
        <v>9.9252000000000002</v>
      </c>
      <c r="R458">
        <v>78.119799999999998</v>
      </c>
      <c r="S458" t="s">
        <v>88</v>
      </c>
      <c r="T458" t="s">
        <v>87</v>
      </c>
      <c r="U458" t="s">
        <v>46</v>
      </c>
      <c r="V458" t="s">
        <v>9</v>
      </c>
    </row>
    <row r="459" spans="1:22">
      <c r="A459" t="s">
        <v>32977</v>
      </c>
      <c r="B459" s="2">
        <v>44942.563888888886</v>
      </c>
      <c r="C459" s="2">
        <f t="shared" si="7"/>
        <v>44942</v>
      </c>
      <c r="D459" t="s">
        <v>316</v>
      </c>
      <c r="E459" t="s">
        <v>2814</v>
      </c>
      <c r="F459" t="s">
        <v>83</v>
      </c>
      <c r="G459" t="s">
        <v>41</v>
      </c>
      <c r="H459" t="s">
        <v>29</v>
      </c>
      <c r="I459">
        <v>3</v>
      </c>
      <c r="J459">
        <v>2058.94</v>
      </c>
      <c r="K459">
        <v>1820.73</v>
      </c>
      <c r="L459">
        <v>6176.82</v>
      </c>
      <c r="M459">
        <v>5462.19</v>
      </c>
      <c r="N459" t="s">
        <v>32976</v>
      </c>
      <c r="O459" t="s">
        <v>32975</v>
      </c>
      <c r="P459" t="s">
        <v>49</v>
      </c>
      <c r="Q459">
        <v>12.916499999999999</v>
      </c>
      <c r="R459">
        <v>79.132499999999993</v>
      </c>
      <c r="S459" t="s">
        <v>59</v>
      </c>
      <c r="T459" t="s">
        <v>58</v>
      </c>
      <c r="U459" t="s">
        <v>10</v>
      </c>
      <c r="V459" t="s">
        <v>9</v>
      </c>
    </row>
    <row r="460" spans="1:22">
      <c r="A460" t="s">
        <v>32974</v>
      </c>
      <c r="B460" s="2">
        <v>44974.896527777775</v>
      </c>
      <c r="C460" s="2">
        <f t="shared" si="7"/>
        <v>44970</v>
      </c>
      <c r="D460" t="s">
        <v>311</v>
      </c>
      <c r="E460" t="s">
        <v>4743</v>
      </c>
      <c r="F460" t="s">
        <v>18</v>
      </c>
      <c r="G460" t="s">
        <v>72</v>
      </c>
      <c r="H460" t="s">
        <v>71</v>
      </c>
      <c r="I460">
        <v>1</v>
      </c>
      <c r="J460">
        <v>376.78</v>
      </c>
      <c r="K460">
        <v>282.66000000000003</v>
      </c>
      <c r="L460">
        <v>376.78</v>
      </c>
      <c r="M460">
        <v>282.66000000000003</v>
      </c>
      <c r="N460" t="s">
        <v>32973</v>
      </c>
      <c r="O460" t="s">
        <v>32972</v>
      </c>
      <c r="P460" t="s">
        <v>68</v>
      </c>
      <c r="Q460">
        <v>11.34</v>
      </c>
      <c r="R460">
        <v>77.717200000000005</v>
      </c>
      <c r="S460" t="s">
        <v>564</v>
      </c>
      <c r="T460" t="s">
        <v>563</v>
      </c>
      <c r="U460" t="s">
        <v>23</v>
      </c>
      <c r="V460" t="s">
        <v>22</v>
      </c>
    </row>
    <row r="461" spans="1:22">
      <c r="A461" t="s">
        <v>32971</v>
      </c>
      <c r="B461" s="2">
        <v>45443.752083333333</v>
      </c>
      <c r="C461" s="2">
        <f t="shared" si="7"/>
        <v>45439</v>
      </c>
      <c r="D461" t="s">
        <v>306</v>
      </c>
      <c r="E461" t="s">
        <v>28306</v>
      </c>
      <c r="F461" t="s">
        <v>31</v>
      </c>
      <c r="G461" t="s">
        <v>106</v>
      </c>
      <c r="H461" t="s">
        <v>63</v>
      </c>
      <c r="I461">
        <v>1</v>
      </c>
      <c r="J461">
        <v>1833.25</v>
      </c>
      <c r="K461">
        <v>1466.7</v>
      </c>
      <c r="L461">
        <v>1833.25</v>
      </c>
      <c r="M461">
        <v>1466.7</v>
      </c>
      <c r="N461" t="s">
        <v>32970</v>
      </c>
      <c r="O461" t="s">
        <v>32969</v>
      </c>
      <c r="P461" t="s">
        <v>60</v>
      </c>
      <c r="Q461">
        <v>8.7139000000000006</v>
      </c>
      <c r="R461">
        <v>77.756699999999995</v>
      </c>
      <c r="S461" t="s">
        <v>432</v>
      </c>
      <c r="T461" t="s">
        <v>431</v>
      </c>
      <c r="U461" t="s">
        <v>10</v>
      </c>
      <c r="V461" t="s">
        <v>9</v>
      </c>
    </row>
    <row r="462" spans="1:22">
      <c r="A462" t="s">
        <v>32968</v>
      </c>
      <c r="B462" s="2">
        <v>45064.85</v>
      </c>
      <c r="C462" s="2">
        <f t="shared" si="7"/>
        <v>45061</v>
      </c>
      <c r="D462" t="s">
        <v>299</v>
      </c>
      <c r="E462" t="s">
        <v>26734</v>
      </c>
      <c r="F462" t="s">
        <v>83</v>
      </c>
      <c r="G462" t="s">
        <v>106</v>
      </c>
      <c r="H462" t="s">
        <v>29</v>
      </c>
      <c r="I462">
        <v>4</v>
      </c>
      <c r="J462">
        <v>2337.2199999999998</v>
      </c>
      <c r="K462">
        <v>1686.38</v>
      </c>
      <c r="L462">
        <v>9348.8799999999992</v>
      </c>
      <c r="M462">
        <v>6745.52</v>
      </c>
      <c r="N462" t="s">
        <v>32967</v>
      </c>
      <c r="O462" t="s">
        <v>32966</v>
      </c>
      <c r="P462" t="s">
        <v>13</v>
      </c>
      <c r="Q462">
        <v>11.664300000000001</v>
      </c>
      <c r="R462">
        <v>78.146000000000001</v>
      </c>
      <c r="S462" t="s">
        <v>513</v>
      </c>
      <c r="T462" t="s">
        <v>512</v>
      </c>
      <c r="U462" t="s">
        <v>23</v>
      </c>
      <c r="V462" t="s">
        <v>22</v>
      </c>
    </row>
    <row r="463" spans="1:22">
      <c r="A463" t="s">
        <v>32965</v>
      </c>
      <c r="B463" s="2">
        <v>45515.561111111114</v>
      </c>
      <c r="C463" s="2">
        <f t="shared" si="7"/>
        <v>45509</v>
      </c>
      <c r="D463" t="s">
        <v>292</v>
      </c>
      <c r="E463" t="s">
        <v>15400</v>
      </c>
      <c r="F463" t="s">
        <v>201</v>
      </c>
      <c r="G463" t="s">
        <v>91</v>
      </c>
      <c r="H463" t="s">
        <v>40</v>
      </c>
      <c r="I463">
        <v>1</v>
      </c>
      <c r="J463">
        <v>1462.66</v>
      </c>
      <c r="K463">
        <v>973.81</v>
      </c>
      <c r="L463">
        <v>1462.66</v>
      </c>
      <c r="M463">
        <v>973.81</v>
      </c>
      <c r="N463" t="s">
        <v>32964</v>
      </c>
      <c r="O463" t="s">
        <v>32963</v>
      </c>
      <c r="P463" t="s">
        <v>112</v>
      </c>
      <c r="Q463">
        <v>13.082700000000001</v>
      </c>
      <c r="R463">
        <v>80.270700000000005</v>
      </c>
      <c r="S463" t="s">
        <v>333</v>
      </c>
      <c r="T463" t="s">
        <v>332</v>
      </c>
      <c r="U463" t="s">
        <v>46</v>
      </c>
      <c r="V463" t="s">
        <v>9</v>
      </c>
    </row>
    <row r="464" spans="1:22">
      <c r="A464" t="s">
        <v>32962</v>
      </c>
      <c r="B464" s="2">
        <v>44948.51666666667</v>
      </c>
      <c r="C464" s="2">
        <f t="shared" si="7"/>
        <v>44942</v>
      </c>
      <c r="D464" t="s">
        <v>287</v>
      </c>
      <c r="E464" t="s">
        <v>10229</v>
      </c>
      <c r="F464" t="s">
        <v>73</v>
      </c>
      <c r="G464" t="s">
        <v>106</v>
      </c>
      <c r="H464" t="s">
        <v>16</v>
      </c>
      <c r="I464">
        <v>1</v>
      </c>
      <c r="J464">
        <v>482.72</v>
      </c>
      <c r="K464">
        <v>418.32</v>
      </c>
      <c r="L464">
        <v>482.72</v>
      </c>
      <c r="M464">
        <v>418.32</v>
      </c>
      <c r="N464" t="s">
        <v>32961</v>
      </c>
      <c r="O464" t="s">
        <v>32960</v>
      </c>
      <c r="P464" t="s">
        <v>49</v>
      </c>
      <c r="Q464">
        <v>12.916499999999999</v>
      </c>
      <c r="R464">
        <v>79.132499999999993</v>
      </c>
      <c r="S464" t="s">
        <v>257</v>
      </c>
      <c r="T464" t="s">
        <v>256</v>
      </c>
      <c r="U464" t="s">
        <v>10</v>
      </c>
      <c r="V464" t="s">
        <v>9</v>
      </c>
    </row>
    <row r="465" spans="1:22">
      <c r="A465" t="s">
        <v>32959</v>
      </c>
      <c r="B465" s="2">
        <v>45254.649305555555</v>
      </c>
      <c r="C465" s="2">
        <f t="shared" si="7"/>
        <v>45250</v>
      </c>
      <c r="D465" t="s">
        <v>280</v>
      </c>
      <c r="E465" t="s">
        <v>25142</v>
      </c>
      <c r="F465" t="s">
        <v>83</v>
      </c>
      <c r="G465" t="s">
        <v>91</v>
      </c>
      <c r="H465" t="s">
        <v>71</v>
      </c>
      <c r="I465">
        <v>3</v>
      </c>
      <c r="J465">
        <v>365.08</v>
      </c>
      <c r="K465">
        <v>293.81</v>
      </c>
      <c r="L465">
        <v>1095.24</v>
      </c>
      <c r="M465">
        <v>881.43</v>
      </c>
      <c r="N465" t="s">
        <v>32958</v>
      </c>
      <c r="O465" t="s">
        <v>32957</v>
      </c>
      <c r="P465" t="s">
        <v>121</v>
      </c>
      <c r="Q465">
        <v>9.9252000000000002</v>
      </c>
      <c r="R465">
        <v>78.119799999999998</v>
      </c>
      <c r="S465" t="s">
        <v>153</v>
      </c>
      <c r="T465" t="s">
        <v>152</v>
      </c>
      <c r="U465" t="s">
        <v>10</v>
      </c>
      <c r="V465" t="s">
        <v>45</v>
      </c>
    </row>
    <row r="466" spans="1:22">
      <c r="A466" t="s">
        <v>32956</v>
      </c>
      <c r="B466" s="2">
        <v>45084.78402777778</v>
      </c>
      <c r="C466" s="2">
        <f t="shared" si="7"/>
        <v>45082</v>
      </c>
      <c r="D466" t="s">
        <v>273</v>
      </c>
      <c r="E466" t="s">
        <v>25138</v>
      </c>
      <c r="F466" t="s">
        <v>64</v>
      </c>
      <c r="G466" t="s">
        <v>53</v>
      </c>
      <c r="H466" t="s">
        <v>29</v>
      </c>
      <c r="I466">
        <v>4</v>
      </c>
      <c r="J466">
        <v>1470.75</v>
      </c>
      <c r="K466">
        <v>1111.96</v>
      </c>
      <c r="L466">
        <v>5883</v>
      </c>
      <c r="M466">
        <v>4447.84</v>
      </c>
      <c r="N466" t="s">
        <v>32955</v>
      </c>
      <c r="O466" t="s">
        <v>32954</v>
      </c>
      <c r="P466" t="s">
        <v>26</v>
      </c>
      <c r="Q466">
        <v>11.0168</v>
      </c>
      <c r="R466">
        <v>76.955799999999996</v>
      </c>
      <c r="S466" t="s">
        <v>319</v>
      </c>
      <c r="T466" t="s">
        <v>318</v>
      </c>
      <c r="U466" t="s">
        <v>77</v>
      </c>
      <c r="V466" t="s">
        <v>9</v>
      </c>
    </row>
    <row r="467" spans="1:22">
      <c r="A467" t="s">
        <v>32953</v>
      </c>
      <c r="B467" s="2">
        <v>45019.802777777775</v>
      </c>
      <c r="C467" s="2">
        <f t="shared" si="7"/>
        <v>45019</v>
      </c>
      <c r="D467" t="s">
        <v>266</v>
      </c>
      <c r="E467" t="s">
        <v>265</v>
      </c>
      <c r="F467" t="s">
        <v>83</v>
      </c>
      <c r="G467" t="s">
        <v>82</v>
      </c>
      <c r="H467" t="s">
        <v>52</v>
      </c>
      <c r="I467">
        <v>4</v>
      </c>
      <c r="J467">
        <v>564.84</v>
      </c>
      <c r="K467">
        <v>488.36</v>
      </c>
      <c r="L467">
        <v>2259.36</v>
      </c>
      <c r="M467">
        <v>1953.44</v>
      </c>
      <c r="N467" t="s">
        <v>32952</v>
      </c>
      <c r="O467" t="s">
        <v>32951</v>
      </c>
      <c r="P467" t="s">
        <v>121</v>
      </c>
      <c r="Q467">
        <v>9.9252000000000002</v>
      </c>
      <c r="R467">
        <v>78.119799999999998</v>
      </c>
      <c r="S467" t="s">
        <v>96</v>
      </c>
      <c r="T467" t="s">
        <v>95</v>
      </c>
      <c r="U467" t="s">
        <v>23</v>
      </c>
      <c r="V467" t="s">
        <v>212</v>
      </c>
    </row>
    <row r="468" spans="1:22">
      <c r="A468" t="s">
        <v>32950</v>
      </c>
      <c r="B468" s="2">
        <v>45462.761111111111</v>
      </c>
      <c r="C468" s="2">
        <f t="shared" si="7"/>
        <v>45460</v>
      </c>
      <c r="D468" t="s">
        <v>261</v>
      </c>
      <c r="E468" t="s">
        <v>2779</v>
      </c>
      <c r="F468" t="s">
        <v>73</v>
      </c>
      <c r="G468" t="s">
        <v>17</v>
      </c>
      <c r="H468" t="s">
        <v>16</v>
      </c>
      <c r="I468">
        <v>1</v>
      </c>
      <c r="J468">
        <v>930.45</v>
      </c>
      <c r="K468">
        <v>558.30999999999995</v>
      </c>
      <c r="L468">
        <v>930.45</v>
      </c>
      <c r="M468">
        <v>558.30999999999995</v>
      </c>
      <c r="N468" t="s">
        <v>32949</v>
      </c>
      <c r="O468" t="s">
        <v>32948</v>
      </c>
      <c r="P468" t="s">
        <v>121</v>
      </c>
      <c r="Q468">
        <v>9.9252000000000002</v>
      </c>
      <c r="R468">
        <v>78.119799999999998</v>
      </c>
      <c r="S468" t="s">
        <v>12</v>
      </c>
      <c r="T468" t="s">
        <v>11</v>
      </c>
      <c r="U468" t="s">
        <v>77</v>
      </c>
      <c r="V468" t="s">
        <v>9</v>
      </c>
    </row>
    <row r="469" spans="1:22">
      <c r="A469" t="s">
        <v>32947</v>
      </c>
      <c r="B469" s="2">
        <v>45259.427777777775</v>
      </c>
      <c r="C469" s="2">
        <f t="shared" si="7"/>
        <v>45257</v>
      </c>
      <c r="D469" t="s">
        <v>254</v>
      </c>
      <c r="E469" t="s">
        <v>31391</v>
      </c>
      <c r="F469" t="s">
        <v>64</v>
      </c>
      <c r="G469" t="s">
        <v>106</v>
      </c>
      <c r="H469" t="s">
        <v>71</v>
      </c>
      <c r="I469">
        <v>3</v>
      </c>
      <c r="J469">
        <v>2260.17</v>
      </c>
      <c r="K469">
        <v>1751.59</v>
      </c>
      <c r="L469">
        <v>6780.51</v>
      </c>
      <c r="M469">
        <v>5254.77</v>
      </c>
      <c r="N469" t="s">
        <v>32946</v>
      </c>
      <c r="O469" t="s">
        <v>32945</v>
      </c>
      <c r="P469" t="s">
        <v>49</v>
      </c>
      <c r="Q469">
        <v>12.916499999999999</v>
      </c>
      <c r="R469">
        <v>79.132499999999993</v>
      </c>
      <c r="S469" t="s">
        <v>333</v>
      </c>
      <c r="T469" t="s">
        <v>332</v>
      </c>
      <c r="U469" t="s">
        <v>10</v>
      </c>
      <c r="V469" t="s">
        <v>9</v>
      </c>
    </row>
    <row r="470" spans="1:22">
      <c r="A470" t="s">
        <v>32944</v>
      </c>
      <c r="B470" s="2">
        <v>45230.62222222222</v>
      </c>
      <c r="C470" s="2">
        <f t="shared" si="7"/>
        <v>45229</v>
      </c>
      <c r="D470" t="s">
        <v>247</v>
      </c>
      <c r="E470" t="s">
        <v>25124</v>
      </c>
      <c r="F470" t="s">
        <v>73</v>
      </c>
      <c r="G470" t="s">
        <v>106</v>
      </c>
      <c r="H470" t="s">
        <v>29</v>
      </c>
      <c r="I470">
        <v>2</v>
      </c>
      <c r="J470">
        <v>2341.04</v>
      </c>
      <c r="K470">
        <v>1985.24</v>
      </c>
      <c r="L470">
        <v>4682.08</v>
      </c>
      <c r="M470">
        <v>3970.48</v>
      </c>
      <c r="N470" t="s">
        <v>32943</v>
      </c>
      <c r="O470" t="s">
        <v>32942</v>
      </c>
      <c r="P470" t="s">
        <v>68</v>
      </c>
      <c r="Q470">
        <v>11.34</v>
      </c>
      <c r="R470">
        <v>77.717200000000005</v>
      </c>
      <c r="S470" t="s">
        <v>1238</v>
      </c>
      <c r="T470" t="s">
        <v>1237</v>
      </c>
      <c r="U470" t="s">
        <v>46</v>
      </c>
      <c r="V470" t="s">
        <v>45</v>
      </c>
    </row>
    <row r="471" spans="1:22">
      <c r="A471" t="s">
        <v>32941</v>
      </c>
      <c r="B471" s="2">
        <v>45011.70208333333</v>
      </c>
      <c r="C471" s="2">
        <f t="shared" si="7"/>
        <v>45005</v>
      </c>
      <c r="D471" t="s">
        <v>240</v>
      </c>
      <c r="E471" t="s">
        <v>8417</v>
      </c>
      <c r="F471" t="s">
        <v>83</v>
      </c>
      <c r="G471" t="s">
        <v>106</v>
      </c>
      <c r="H471" t="s">
        <v>52</v>
      </c>
      <c r="I471">
        <v>2</v>
      </c>
      <c r="J471">
        <v>2014.54</v>
      </c>
      <c r="K471">
        <v>1747.74</v>
      </c>
      <c r="L471">
        <v>4029.08</v>
      </c>
      <c r="M471">
        <v>3495.48</v>
      </c>
      <c r="N471" t="s">
        <v>32940</v>
      </c>
      <c r="O471" t="s">
        <v>32939</v>
      </c>
      <c r="P471" t="s">
        <v>26</v>
      </c>
      <c r="Q471">
        <v>11.0168</v>
      </c>
      <c r="R471">
        <v>76.955799999999996</v>
      </c>
      <c r="S471" t="s">
        <v>784</v>
      </c>
      <c r="T471" t="s">
        <v>783</v>
      </c>
      <c r="U471" t="s">
        <v>57</v>
      </c>
      <c r="V471" t="s">
        <v>45</v>
      </c>
    </row>
    <row r="472" spans="1:22">
      <c r="A472" t="s">
        <v>32938</v>
      </c>
      <c r="B472" s="2">
        <v>45208.848611111112</v>
      </c>
      <c r="C472" s="2">
        <f t="shared" si="7"/>
        <v>45208</v>
      </c>
      <c r="D472" t="s">
        <v>235</v>
      </c>
      <c r="E472" t="s">
        <v>25117</v>
      </c>
      <c r="F472" t="s">
        <v>31</v>
      </c>
      <c r="G472" t="s">
        <v>41</v>
      </c>
      <c r="H472" t="s">
        <v>40</v>
      </c>
      <c r="I472">
        <v>2</v>
      </c>
      <c r="J472">
        <v>1752.82</v>
      </c>
      <c r="K472">
        <v>1112.7</v>
      </c>
      <c r="L472">
        <v>3505.64</v>
      </c>
      <c r="M472">
        <v>2225.4</v>
      </c>
      <c r="N472" t="s">
        <v>32937</v>
      </c>
      <c r="O472" t="s">
        <v>32936</v>
      </c>
      <c r="P472" t="s">
        <v>13</v>
      </c>
      <c r="Q472">
        <v>11.664300000000001</v>
      </c>
      <c r="R472">
        <v>78.146000000000001</v>
      </c>
      <c r="S472" t="s">
        <v>333</v>
      </c>
      <c r="T472" t="s">
        <v>332</v>
      </c>
      <c r="U472" t="s">
        <v>57</v>
      </c>
      <c r="V472" t="s">
        <v>212</v>
      </c>
    </row>
    <row r="473" spans="1:22">
      <c r="A473" t="s">
        <v>32935</v>
      </c>
      <c r="B473" s="2">
        <v>44954.704861111109</v>
      </c>
      <c r="C473" s="2">
        <f t="shared" si="7"/>
        <v>44949</v>
      </c>
      <c r="D473" t="s">
        <v>230</v>
      </c>
      <c r="E473" t="s">
        <v>2760</v>
      </c>
      <c r="F473" t="s">
        <v>64</v>
      </c>
      <c r="G473" t="s">
        <v>53</v>
      </c>
      <c r="H473" t="s">
        <v>63</v>
      </c>
      <c r="I473">
        <v>1</v>
      </c>
      <c r="J473">
        <v>1818.87</v>
      </c>
      <c r="K473">
        <v>1093.7</v>
      </c>
      <c r="L473">
        <v>1818.87</v>
      </c>
      <c r="M473">
        <v>1093.7</v>
      </c>
      <c r="N473" t="s">
        <v>32934</v>
      </c>
      <c r="O473" t="s">
        <v>32933</v>
      </c>
      <c r="P473" t="s">
        <v>112</v>
      </c>
      <c r="Q473">
        <v>13.082700000000001</v>
      </c>
      <c r="R473">
        <v>80.270700000000005</v>
      </c>
      <c r="S473" t="s">
        <v>784</v>
      </c>
      <c r="T473" t="s">
        <v>783</v>
      </c>
      <c r="U473" t="s">
        <v>46</v>
      </c>
      <c r="V473" t="s">
        <v>9</v>
      </c>
    </row>
    <row r="474" spans="1:22">
      <c r="A474" t="s">
        <v>32932</v>
      </c>
      <c r="B474" s="2">
        <v>45035.777083333334</v>
      </c>
      <c r="C474" s="2">
        <f t="shared" si="7"/>
        <v>45033</v>
      </c>
      <c r="D474" t="s">
        <v>223</v>
      </c>
      <c r="E474" t="s">
        <v>4689</v>
      </c>
      <c r="F474" t="s">
        <v>201</v>
      </c>
      <c r="G474" t="s">
        <v>91</v>
      </c>
      <c r="H474" t="s">
        <v>52</v>
      </c>
      <c r="I474">
        <v>1</v>
      </c>
      <c r="J474">
        <v>840.41</v>
      </c>
      <c r="K474">
        <v>536.91999999999996</v>
      </c>
      <c r="L474">
        <v>840.41</v>
      </c>
      <c r="M474">
        <v>536.91999999999996</v>
      </c>
      <c r="N474" t="s">
        <v>32931</v>
      </c>
      <c r="O474" t="s">
        <v>32930</v>
      </c>
      <c r="P474" t="s">
        <v>26</v>
      </c>
      <c r="Q474">
        <v>11.0168</v>
      </c>
      <c r="R474">
        <v>76.955799999999996</v>
      </c>
      <c r="S474" t="s">
        <v>302</v>
      </c>
      <c r="T474" t="s">
        <v>301</v>
      </c>
      <c r="U474" t="s">
        <v>10</v>
      </c>
      <c r="V474" t="s">
        <v>9</v>
      </c>
    </row>
    <row r="475" spans="1:22">
      <c r="A475" t="s">
        <v>32929</v>
      </c>
      <c r="B475" s="2">
        <v>45366.886111111111</v>
      </c>
      <c r="C475" s="2">
        <f t="shared" si="7"/>
        <v>45362</v>
      </c>
      <c r="D475" t="s">
        <v>218</v>
      </c>
      <c r="E475" t="s">
        <v>13658</v>
      </c>
      <c r="F475" t="s">
        <v>83</v>
      </c>
      <c r="G475" t="s">
        <v>115</v>
      </c>
      <c r="H475" t="s">
        <v>52</v>
      </c>
      <c r="I475">
        <v>2</v>
      </c>
      <c r="J475">
        <v>1998.19</v>
      </c>
      <c r="K475">
        <v>1585.05</v>
      </c>
      <c r="L475">
        <v>3996.38</v>
      </c>
      <c r="M475">
        <v>3170.1</v>
      </c>
      <c r="N475" t="s">
        <v>32928</v>
      </c>
      <c r="O475" t="s">
        <v>32927</v>
      </c>
      <c r="P475" t="s">
        <v>68</v>
      </c>
      <c r="Q475">
        <v>11.34</v>
      </c>
      <c r="R475">
        <v>77.717200000000005</v>
      </c>
      <c r="S475" t="s">
        <v>48</v>
      </c>
      <c r="T475" t="s">
        <v>47</v>
      </c>
      <c r="U475" t="s">
        <v>57</v>
      </c>
      <c r="V475" t="s">
        <v>45</v>
      </c>
    </row>
    <row r="476" spans="1:22">
      <c r="A476" t="s">
        <v>32926</v>
      </c>
      <c r="B476" s="2">
        <v>44958.622916666667</v>
      </c>
      <c r="C476" s="2">
        <f t="shared" si="7"/>
        <v>44956</v>
      </c>
      <c r="D476" t="s">
        <v>210</v>
      </c>
      <c r="E476" t="s">
        <v>2749</v>
      </c>
      <c r="F476" t="s">
        <v>18</v>
      </c>
      <c r="G476" t="s">
        <v>72</v>
      </c>
      <c r="H476" t="s">
        <v>29</v>
      </c>
      <c r="I476">
        <v>2</v>
      </c>
      <c r="J476">
        <v>2191.39</v>
      </c>
      <c r="K476">
        <v>1627.74</v>
      </c>
      <c r="L476">
        <v>4382.78</v>
      </c>
      <c r="M476">
        <v>3255.48</v>
      </c>
      <c r="N476" t="s">
        <v>32925</v>
      </c>
      <c r="O476" t="s">
        <v>32924</v>
      </c>
      <c r="P476" t="s">
        <v>26</v>
      </c>
      <c r="Q476">
        <v>11.0168</v>
      </c>
      <c r="R476">
        <v>76.955799999999996</v>
      </c>
      <c r="S476" t="s">
        <v>257</v>
      </c>
      <c r="T476" t="s">
        <v>256</v>
      </c>
      <c r="U476" t="s">
        <v>77</v>
      </c>
      <c r="V476" t="s">
        <v>9</v>
      </c>
    </row>
    <row r="477" spans="1:22">
      <c r="A477" t="s">
        <v>32923</v>
      </c>
      <c r="B477" s="2">
        <v>44999.740277777775</v>
      </c>
      <c r="C477" s="2">
        <f t="shared" si="7"/>
        <v>44998</v>
      </c>
      <c r="D477" t="s">
        <v>203</v>
      </c>
      <c r="E477" t="s">
        <v>32922</v>
      </c>
      <c r="F477" t="s">
        <v>64</v>
      </c>
      <c r="G477" t="s">
        <v>41</v>
      </c>
      <c r="H477" t="s">
        <v>29</v>
      </c>
      <c r="I477">
        <v>1</v>
      </c>
      <c r="J477">
        <v>320.42</v>
      </c>
      <c r="K477">
        <v>266.04000000000002</v>
      </c>
      <c r="L477">
        <v>320.42</v>
      </c>
      <c r="M477">
        <v>266.04000000000002</v>
      </c>
      <c r="N477" t="s">
        <v>32921</v>
      </c>
      <c r="O477" t="s">
        <v>32920</v>
      </c>
      <c r="P477" t="s">
        <v>68</v>
      </c>
      <c r="Q477">
        <v>11.34</v>
      </c>
      <c r="R477">
        <v>77.717200000000005</v>
      </c>
      <c r="S477" t="s">
        <v>537</v>
      </c>
      <c r="T477" t="s">
        <v>536</v>
      </c>
      <c r="U477" t="s">
        <v>77</v>
      </c>
      <c r="V477" t="s">
        <v>9</v>
      </c>
    </row>
    <row r="478" spans="1:22">
      <c r="A478" t="s">
        <v>32919</v>
      </c>
      <c r="B478" s="2">
        <v>45197.82708333333</v>
      </c>
      <c r="C478" s="2">
        <f t="shared" si="7"/>
        <v>45194</v>
      </c>
      <c r="D478" t="s">
        <v>197</v>
      </c>
      <c r="E478" t="s">
        <v>8391</v>
      </c>
      <c r="F478" t="s">
        <v>201</v>
      </c>
      <c r="G478" t="s">
        <v>53</v>
      </c>
      <c r="H478" t="s">
        <v>40</v>
      </c>
      <c r="I478">
        <v>1</v>
      </c>
      <c r="J478">
        <v>1711.91</v>
      </c>
      <c r="K478">
        <v>1269.7</v>
      </c>
      <c r="L478">
        <v>1711.91</v>
      </c>
      <c r="M478">
        <v>1269.7</v>
      </c>
      <c r="N478" t="s">
        <v>32918</v>
      </c>
      <c r="O478" t="s">
        <v>32917</v>
      </c>
      <c r="P478" t="s">
        <v>26</v>
      </c>
      <c r="Q478">
        <v>11.0168</v>
      </c>
      <c r="R478">
        <v>76.955799999999996</v>
      </c>
      <c r="S478" t="s">
        <v>628</v>
      </c>
      <c r="T478" t="s">
        <v>627</v>
      </c>
      <c r="U478" t="s">
        <v>57</v>
      </c>
      <c r="V478" t="s">
        <v>22</v>
      </c>
    </row>
    <row r="479" spans="1:22">
      <c r="A479" t="s">
        <v>32916</v>
      </c>
      <c r="B479" s="2">
        <v>45499.527777777781</v>
      </c>
      <c r="C479" s="2">
        <f t="shared" si="7"/>
        <v>45495</v>
      </c>
      <c r="D479" t="s">
        <v>190</v>
      </c>
      <c r="E479" t="s">
        <v>10177</v>
      </c>
      <c r="F479" t="s">
        <v>18</v>
      </c>
      <c r="G479" t="s">
        <v>82</v>
      </c>
      <c r="H479" t="s">
        <v>29</v>
      </c>
      <c r="I479">
        <v>2</v>
      </c>
      <c r="J479">
        <v>282.66000000000003</v>
      </c>
      <c r="K479">
        <v>203.07</v>
      </c>
      <c r="L479">
        <v>565.32000000000005</v>
      </c>
      <c r="M479">
        <v>406.14</v>
      </c>
      <c r="N479" t="s">
        <v>32915</v>
      </c>
      <c r="O479" t="s">
        <v>32914</v>
      </c>
      <c r="P479" t="s">
        <v>26</v>
      </c>
      <c r="Q479">
        <v>11.0168</v>
      </c>
      <c r="R479">
        <v>76.955799999999996</v>
      </c>
      <c r="S479" t="s">
        <v>537</v>
      </c>
      <c r="T479" t="s">
        <v>536</v>
      </c>
      <c r="U479" t="s">
        <v>23</v>
      </c>
      <c r="V479" t="s">
        <v>9</v>
      </c>
    </row>
    <row r="480" spans="1:22">
      <c r="A480" t="s">
        <v>32913</v>
      </c>
      <c r="B480" s="2">
        <v>45532.488888888889</v>
      </c>
      <c r="C480" s="2">
        <f t="shared" si="7"/>
        <v>45530</v>
      </c>
      <c r="D480" t="s">
        <v>185</v>
      </c>
      <c r="E480" t="s">
        <v>6552</v>
      </c>
      <c r="F480" t="s">
        <v>18</v>
      </c>
      <c r="G480" t="s">
        <v>17</v>
      </c>
      <c r="H480" t="s">
        <v>63</v>
      </c>
      <c r="I480">
        <v>3</v>
      </c>
      <c r="J480">
        <v>1683.11</v>
      </c>
      <c r="K480">
        <v>1209.3800000000001</v>
      </c>
      <c r="L480">
        <v>5049.33</v>
      </c>
      <c r="M480">
        <v>3628.14</v>
      </c>
      <c r="N480" t="s">
        <v>32912</v>
      </c>
      <c r="O480" t="s">
        <v>32911</v>
      </c>
      <c r="P480" t="s">
        <v>26</v>
      </c>
      <c r="Q480">
        <v>11.0168</v>
      </c>
      <c r="R480">
        <v>76.955799999999996</v>
      </c>
      <c r="S480" t="s">
        <v>25</v>
      </c>
      <c r="T480" t="s">
        <v>24</v>
      </c>
      <c r="U480" t="s">
        <v>46</v>
      </c>
      <c r="V480" t="s">
        <v>9</v>
      </c>
    </row>
    <row r="481" spans="1:22">
      <c r="A481" t="s">
        <v>32910</v>
      </c>
      <c r="B481" s="2">
        <v>45390.536805555559</v>
      </c>
      <c r="C481" s="2">
        <f t="shared" si="7"/>
        <v>45390</v>
      </c>
      <c r="D481" t="s">
        <v>180</v>
      </c>
      <c r="E481" t="s">
        <v>2729</v>
      </c>
      <c r="F481" t="s">
        <v>64</v>
      </c>
      <c r="G481" t="s">
        <v>41</v>
      </c>
      <c r="H481" t="s">
        <v>52</v>
      </c>
      <c r="I481">
        <v>2</v>
      </c>
      <c r="J481">
        <v>298.92</v>
      </c>
      <c r="K481">
        <v>239.15</v>
      </c>
      <c r="L481">
        <v>597.84</v>
      </c>
      <c r="M481">
        <v>478.3</v>
      </c>
      <c r="N481" t="s">
        <v>32909</v>
      </c>
      <c r="O481" t="s">
        <v>32908</v>
      </c>
      <c r="P481" t="s">
        <v>68</v>
      </c>
      <c r="Q481">
        <v>11.34</v>
      </c>
      <c r="R481">
        <v>77.717200000000005</v>
      </c>
      <c r="S481" t="s">
        <v>616</v>
      </c>
      <c r="T481" t="s">
        <v>615</v>
      </c>
      <c r="U481" t="s">
        <v>46</v>
      </c>
      <c r="V481" t="s">
        <v>9</v>
      </c>
    </row>
    <row r="482" spans="1:22">
      <c r="A482" t="s">
        <v>32907</v>
      </c>
      <c r="B482" s="2">
        <v>45462.813888888886</v>
      </c>
      <c r="C482" s="2">
        <f t="shared" si="7"/>
        <v>45460</v>
      </c>
      <c r="D482" t="s">
        <v>173</v>
      </c>
      <c r="E482" t="s">
        <v>2725</v>
      </c>
      <c r="F482" t="s">
        <v>166</v>
      </c>
      <c r="G482" t="s">
        <v>82</v>
      </c>
      <c r="H482" t="s">
        <v>40</v>
      </c>
      <c r="I482">
        <v>4</v>
      </c>
      <c r="J482">
        <v>2121.6</v>
      </c>
      <c r="K482">
        <v>1282.31</v>
      </c>
      <c r="L482">
        <v>8486.4</v>
      </c>
      <c r="M482">
        <v>5129.24</v>
      </c>
      <c r="N482" t="s">
        <v>32906</v>
      </c>
      <c r="O482" t="s">
        <v>32905</v>
      </c>
      <c r="P482" t="s">
        <v>121</v>
      </c>
      <c r="Q482">
        <v>9.9252000000000002</v>
      </c>
      <c r="R482">
        <v>78.119799999999998</v>
      </c>
      <c r="S482" t="s">
        <v>616</v>
      </c>
      <c r="T482" t="s">
        <v>615</v>
      </c>
      <c r="U482" t="s">
        <v>10</v>
      </c>
      <c r="V482" t="s">
        <v>45</v>
      </c>
    </row>
    <row r="483" spans="1:22">
      <c r="A483" t="s">
        <v>32904</v>
      </c>
      <c r="B483" s="2">
        <v>45173.584027777775</v>
      </c>
      <c r="C483" s="2">
        <f t="shared" si="7"/>
        <v>45173</v>
      </c>
      <c r="D483" t="s">
        <v>168</v>
      </c>
      <c r="E483" t="s">
        <v>13628</v>
      </c>
      <c r="F483" t="s">
        <v>18</v>
      </c>
      <c r="G483" t="s">
        <v>41</v>
      </c>
      <c r="H483" t="s">
        <v>52</v>
      </c>
      <c r="I483">
        <v>2</v>
      </c>
      <c r="J483">
        <v>2382.35</v>
      </c>
      <c r="K483">
        <v>1451.87</v>
      </c>
      <c r="L483">
        <v>4764.7</v>
      </c>
      <c r="M483">
        <v>2903.74</v>
      </c>
      <c r="N483" t="s">
        <v>32903</v>
      </c>
      <c r="O483" t="s">
        <v>32902</v>
      </c>
      <c r="P483" t="s">
        <v>60</v>
      </c>
      <c r="Q483">
        <v>8.7139000000000006</v>
      </c>
      <c r="R483">
        <v>77.756699999999995</v>
      </c>
      <c r="S483" t="s">
        <v>302</v>
      </c>
      <c r="T483" t="s">
        <v>301</v>
      </c>
      <c r="U483" t="s">
        <v>57</v>
      </c>
      <c r="V483" t="s">
        <v>9</v>
      </c>
    </row>
    <row r="484" spans="1:22">
      <c r="A484" t="s">
        <v>32901</v>
      </c>
      <c r="B484" s="2">
        <v>45405.57916666667</v>
      </c>
      <c r="C484" s="2">
        <f t="shared" si="7"/>
        <v>45404</v>
      </c>
      <c r="D484" t="s">
        <v>162</v>
      </c>
      <c r="E484" t="s">
        <v>2717</v>
      </c>
      <c r="F484" t="s">
        <v>31</v>
      </c>
      <c r="G484" t="s">
        <v>106</v>
      </c>
      <c r="H484" t="s">
        <v>63</v>
      </c>
      <c r="I484">
        <v>2</v>
      </c>
      <c r="J484">
        <v>222.82</v>
      </c>
      <c r="K484">
        <v>164.71</v>
      </c>
      <c r="L484">
        <v>445.64</v>
      </c>
      <c r="M484">
        <v>329.42</v>
      </c>
      <c r="N484" t="s">
        <v>32900</v>
      </c>
      <c r="O484" t="s">
        <v>32899</v>
      </c>
      <c r="P484" t="s">
        <v>13</v>
      </c>
      <c r="Q484">
        <v>11.664300000000001</v>
      </c>
      <c r="R484">
        <v>78.146000000000001</v>
      </c>
      <c r="S484" t="s">
        <v>513</v>
      </c>
      <c r="T484" t="s">
        <v>512</v>
      </c>
      <c r="U484" t="s">
        <v>10</v>
      </c>
      <c r="V484" t="s">
        <v>9</v>
      </c>
    </row>
    <row r="485" spans="1:22">
      <c r="A485" t="s">
        <v>32898</v>
      </c>
      <c r="B485" s="2">
        <v>45553.694444444445</v>
      </c>
      <c r="C485" s="2">
        <f t="shared" si="7"/>
        <v>45551</v>
      </c>
      <c r="D485" t="s">
        <v>157</v>
      </c>
      <c r="E485" t="s">
        <v>2713</v>
      </c>
      <c r="F485" t="s">
        <v>166</v>
      </c>
      <c r="G485" t="s">
        <v>115</v>
      </c>
      <c r="H485" t="s">
        <v>71</v>
      </c>
      <c r="I485">
        <v>2</v>
      </c>
      <c r="J485">
        <v>1246.31</v>
      </c>
      <c r="K485">
        <v>847.71</v>
      </c>
      <c r="L485">
        <v>2492.62</v>
      </c>
      <c r="M485">
        <v>1695.42</v>
      </c>
      <c r="N485" t="s">
        <v>32897</v>
      </c>
      <c r="O485" t="s">
        <v>32896</v>
      </c>
      <c r="P485" t="s">
        <v>26</v>
      </c>
      <c r="Q485">
        <v>11.0168</v>
      </c>
      <c r="R485">
        <v>76.955799999999996</v>
      </c>
      <c r="S485" t="s">
        <v>432</v>
      </c>
      <c r="T485" t="s">
        <v>431</v>
      </c>
      <c r="U485" t="s">
        <v>57</v>
      </c>
      <c r="V485" t="s">
        <v>9</v>
      </c>
    </row>
    <row r="486" spans="1:22">
      <c r="A486" t="s">
        <v>32895</v>
      </c>
      <c r="B486" s="2">
        <v>45069.493750000001</v>
      </c>
      <c r="C486" s="2">
        <f t="shared" si="7"/>
        <v>45068</v>
      </c>
      <c r="D486" t="s">
        <v>150</v>
      </c>
      <c r="E486" t="s">
        <v>149</v>
      </c>
      <c r="F486" t="s">
        <v>73</v>
      </c>
      <c r="G486" t="s">
        <v>72</v>
      </c>
      <c r="H486" t="s">
        <v>71</v>
      </c>
      <c r="I486">
        <v>3</v>
      </c>
      <c r="J486">
        <v>238.98</v>
      </c>
      <c r="K486">
        <v>198.6</v>
      </c>
      <c r="L486">
        <v>716.94</v>
      </c>
      <c r="M486">
        <v>595.79999999999995</v>
      </c>
      <c r="N486" t="s">
        <v>32894</v>
      </c>
      <c r="O486" t="s">
        <v>32893</v>
      </c>
      <c r="P486" t="s">
        <v>60</v>
      </c>
      <c r="Q486">
        <v>8.7139000000000006</v>
      </c>
      <c r="R486">
        <v>77.756699999999995</v>
      </c>
      <c r="S486" t="s">
        <v>133</v>
      </c>
      <c r="T486" t="s">
        <v>132</v>
      </c>
      <c r="U486" t="s">
        <v>46</v>
      </c>
      <c r="V486" t="s">
        <v>212</v>
      </c>
    </row>
    <row r="487" spans="1:22">
      <c r="A487" t="s">
        <v>32892</v>
      </c>
      <c r="B487" s="2">
        <v>45451.46875</v>
      </c>
      <c r="C487" s="2">
        <f t="shared" si="7"/>
        <v>45446</v>
      </c>
      <c r="D487" t="s">
        <v>143</v>
      </c>
      <c r="E487" t="s">
        <v>29781</v>
      </c>
      <c r="F487" t="s">
        <v>18</v>
      </c>
      <c r="G487" t="s">
        <v>115</v>
      </c>
      <c r="H487" t="s">
        <v>52</v>
      </c>
      <c r="I487">
        <v>2</v>
      </c>
      <c r="J487">
        <v>986.15</v>
      </c>
      <c r="K487">
        <v>810.33</v>
      </c>
      <c r="L487">
        <v>1972.3</v>
      </c>
      <c r="M487">
        <v>1620.66</v>
      </c>
      <c r="N487" t="s">
        <v>32891</v>
      </c>
      <c r="O487" t="s">
        <v>32890</v>
      </c>
      <c r="P487" t="s">
        <v>26</v>
      </c>
      <c r="Q487">
        <v>11.0168</v>
      </c>
      <c r="R487">
        <v>76.955799999999996</v>
      </c>
      <c r="S487" t="s">
        <v>88</v>
      </c>
      <c r="T487" t="s">
        <v>87</v>
      </c>
      <c r="U487" t="s">
        <v>10</v>
      </c>
      <c r="V487" t="s">
        <v>9</v>
      </c>
    </row>
    <row r="488" spans="1:22">
      <c r="A488" t="s">
        <v>32889</v>
      </c>
      <c r="B488" s="2">
        <v>45072.731944444444</v>
      </c>
      <c r="C488" s="2">
        <f t="shared" si="7"/>
        <v>45068</v>
      </c>
      <c r="D488" t="s">
        <v>138</v>
      </c>
      <c r="E488" t="s">
        <v>11911</v>
      </c>
      <c r="F488" t="s">
        <v>64</v>
      </c>
      <c r="G488" t="s">
        <v>17</v>
      </c>
      <c r="H488" t="s">
        <v>29</v>
      </c>
      <c r="I488">
        <v>1</v>
      </c>
      <c r="J488">
        <v>1724.92</v>
      </c>
      <c r="K488">
        <v>1318.73</v>
      </c>
      <c r="L488">
        <v>1724.92</v>
      </c>
      <c r="M488">
        <v>1318.73</v>
      </c>
      <c r="N488" t="s">
        <v>32888</v>
      </c>
      <c r="O488" t="s">
        <v>32887</v>
      </c>
      <c r="P488" t="s">
        <v>112</v>
      </c>
      <c r="Q488">
        <v>13.082700000000001</v>
      </c>
      <c r="R488">
        <v>80.270700000000005</v>
      </c>
      <c r="S488" t="s">
        <v>784</v>
      </c>
      <c r="T488" t="s">
        <v>783</v>
      </c>
      <c r="U488" t="s">
        <v>10</v>
      </c>
      <c r="V488" t="s">
        <v>9</v>
      </c>
    </row>
    <row r="489" spans="1:22">
      <c r="A489" t="s">
        <v>32886</v>
      </c>
      <c r="B489" s="2">
        <v>45498.772222222222</v>
      </c>
      <c r="C489" s="2">
        <f t="shared" si="7"/>
        <v>45495</v>
      </c>
      <c r="D489" t="s">
        <v>130</v>
      </c>
      <c r="E489" t="s">
        <v>2697</v>
      </c>
      <c r="F489" t="s">
        <v>136</v>
      </c>
      <c r="G489" t="s">
        <v>115</v>
      </c>
      <c r="H489" t="s">
        <v>71</v>
      </c>
      <c r="I489">
        <v>1</v>
      </c>
      <c r="J489">
        <v>1594.14</v>
      </c>
      <c r="K489">
        <v>1095.72</v>
      </c>
      <c r="L489">
        <v>1594.14</v>
      </c>
      <c r="M489">
        <v>1095.72</v>
      </c>
      <c r="N489" t="s">
        <v>32885</v>
      </c>
      <c r="O489" t="s">
        <v>32884</v>
      </c>
      <c r="P489" t="s">
        <v>121</v>
      </c>
      <c r="Q489">
        <v>9.9252000000000002</v>
      </c>
      <c r="R489">
        <v>78.119799999999998</v>
      </c>
      <c r="S489" t="s">
        <v>103</v>
      </c>
      <c r="T489" t="s">
        <v>102</v>
      </c>
      <c r="U489" t="s">
        <v>10</v>
      </c>
      <c r="V489" t="s">
        <v>9</v>
      </c>
    </row>
    <row r="490" spans="1:22">
      <c r="A490" t="s">
        <v>32883</v>
      </c>
      <c r="B490" s="2">
        <v>45061.495138888888</v>
      </c>
      <c r="C490" s="2">
        <f t="shared" si="7"/>
        <v>45061</v>
      </c>
      <c r="D490" t="s">
        <v>125</v>
      </c>
      <c r="E490" t="s">
        <v>6515</v>
      </c>
      <c r="F490" t="s">
        <v>201</v>
      </c>
      <c r="G490" t="s">
        <v>30</v>
      </c>
      <c r="H490" t="s">
        <v>63</v>
      </c>
      <c r="I490">
        <v>2</v>
      </c>
      <c r="J490">
        <v>724.94</v>
      </c>
      <c r="K490">
        <v>488.6</v>
      </c>
      <c r="L490">
        <v>1449.88</v>
      </c>
      <c r="M490">
        <v>977.2</v>
      </c>
      <c r="N490" t="s">
        <v>32882</v>
      </c>
      <c r="O490" t="s">
        <v>32881</v>
      </c>
      <c r="P490" t="s">
        <v>68</v>
      </c>
      <c r="Q490">
        <v>11.34</v>
      </c>
      <c r="R490">
        <v>77.717200000000005</v>
      </c>
      <c r="S490" t="s">
        <v>513</v>
      </c>
      <c r="T490" t="s">
        <v>512</v>
      </c>
      <c r="U490" t="s">
        <v>77</v>
      </c>
      <c r="V490" t="s">
        <v>9</v>
      </c>
    </row>
    <row r="491" spans="1:22">
      <c r="A491" t="s">
        <v>32880</v>
      </c>
      <c r="B491" s="2">
        <v>45241.769444444442</v>
      </c>
      <c r="C491" s="2">
        <f t="shared" si="7"/>
        <v>45236</v>
      </c>
      <c r="D491" t="s">
        <v>117</v>
      </c>
      <c r="E491" t="s">
        <v>10134</v>
      </c>
      <c r="F491" t="s">
        <v>31</v>
      </c>
      <c r="G491" t="s">
        <v>91</v>
      </c>
      <c r="H491" t="s">
        <v>16</v>
      </c>
      <c r="I491">
        <v>1</v>
      </c>
      <c r="J491">
        <v>1539.08</v>
      </c>
      <c r="K491">
        <v>1380.65</v>
      </c>
      <c r="L491">
        <v>1539.08</v>
      </c>
      <c r="M491">
        <v>1380.65</v>
      </c>
      <c r="N491" t="s">
        <v>32879</v>
      </c>
      <c r="O491" t="s">
        <v>32878</v>
      </c>
      <c r="P491" t="s">
        <v>26</v>
      </c>
      <c r="Q491">
        <v>11.0168</v>
      </c>
      <c r="R491">
        <v>76.955799999999996</v>
      </c>
      <c r="S491" t="s">
        <v>537</v>
      </c>
      <c r="T491" t="s">
        <v>536</v>
      </c>
      <c r="U491" t="s">
        <v>10</v>
      </c>
      <c r="V491" t="s">
        <v>9</v>
      </c>
    </row>
    <row r="492" spans="1:22">
      <c r="A492" t="s">
        <v>32877</v>
      </c>
      <c r="B492" s="2">
        <v>45082.693749999999</v>
      </c>
      <c r="C492" s="2">
        <f t="shared" si="7"/>
        <v>45082</v>
      </c>
      <c r="D492" t="s">
        <v>108</v>
      </c>
      <c r="E492" t="s">
        <v>8339</v>
      </c>
      <c r="F492" t="s">
        <v>18</v>
      </c>
      <c r="G492" t="s">
        <v>30</v>
      </c>
      <c r="H492" t="s">
        <v>16</v>
      </c>
      <c r="I492">
        <v>1</v>
      </c>
      <c r="J492">
        <v>2414.37</v>
      </c>
      <c r="K492">
        <v>1503.38</v>
      </c>
      <c r="L492">
        <v>2414.37</v>
      </c>
      <c r="M492">
        <v>1503.38</v>
      </c>
      <c r="N492" t="s">
        <v>32876</v>
      </c>
      <c r="O492" t="s">
        <v>32875</v>
      </c>
      <c r="P492" t="s">
        <v>68</v>
      </c>
      <c r="Q492">
        <v>11.34</v>
      </c>
      <c r="R492">
        <v>77.717200000000005</v>
      </c>
      <c r="S492" t="s">
        <v>364</v>
      </c>
      <c r="T492" t="s">
        <v>363</v>
      </c>
      <c r="U492" t="s">
        <v>46</v>
      </c>
      <c r="V492" t="s">
        <v>45</v>
      </c>
    </row>
    <row r="493" spans="1:22">
      <c r="A493" t="s">
        <v>32874</v>
      </c>
      <c r="B493" s="2">
        <v>45164.507638888892</v>
      </c>
      <c r="C493" s="2">
        <f t="shared" si="7"/>
        <v>45159</v>
      </c>
      <c r="D493" t="s">
        <v>100</v>
      </c>
      <c r="E493" t="s">
        <v>6504</v>
      </c>
      <c r="F493" t="s">
        <v>31</v>
      </c>
      <c r="G493" t="s">
        <v>82</v>
      </c>
      <c r="H493" t="s">
        <v>63</v>
      </c>
      <c r="I493">
        <v>1</v>
      </c>
      <c r="J493">
        <v>2260.9699999999998</v>
      </c>
      <c r="K493">
        <v>1931.23</v>
      </c>
      <c r="L493">
        <v>2260.9699999999998</v>
      </c>
      <c r="M493">
        <v>1931.23</v>
      </c>
      <c r="N493" t="s">
        <v>32873</v>
      </c>
      <c r="O493" t="s">
        <v>32872</v>
      </c>
      <c r="P493" t="s">
        <v>49</v>
      </c>
      <c r="Q493">
        <v>12.916499999999999</v>
      </c>
      <c r="R493">
        <v>79.132499999999993</v>
      </c>
      <c r="S493" t="s">
        <v>257</v>
      </c>
      <c r="T493" t="s">
        <v>256</v>
      </c>
      <c r="U493" t="s">
        <v>77</v>
      </c>
      <c r="V493" t="s">
        <v>45</v>
      </c>
    </row>
    <row r="494" spans="1:22">
      <c r="A494" t="s">
        <v>32871</v>
      </c>
      <c r="B494" s="2">
        <v>45131.581944444442</v>
      </c>
      <c r="C494" s="2">
        <f t="shared" si="7"/>
        <v>45131</v>
      </c>
      <c r="D494" t="s">
        <v>93</v>
      </c>
      <c r="E494" t="s">
        <v>32870</v>
      </c>
      <c r="F494" t="s">
        <v>64</v>
      </c>
      <c r="G494" t="s">
        <v>82</v>
      </c>
      <c r="H494" t="s">
        <v>16</v>
      </c>
      <c r="I494">
        <v>2</v>
      </c>
      <c r="J494">
        <v>1092.78</v>
      </c>
      <c r="K494">
        <v>876.67</v>
      </c>
      <c r="L494">
        <v>2185.56</v>
      </c>
      <c r="M494">
        <v>1753.34</v>
      </c>
      <c r="N494" t="s">
        <v>32869</v>
      </c>
      <c r="O494" t="s">
        <v>32868</v>
      </c>
      <c r="P494" t="s">
        <v>13</v>
      </c>
      <c r="Q494">
        <v>11.664300000000001</v>
      </c>
      <c r="R494">
        <v>78.146000000000001</v>
      </c>
      <c r="S494" t="s">
        <v>530</v>
      </c>
      <c r="T494" t="s">
        <v>529</v>
      </c>
      <c r="U494" t="s">
        <v>57</v>
      </c>
      <c r="V494" t="s">
        <v>45</v>
      </c>
    </row>
    <row r="495" spans="1:22">
      <c r="A495" t="s">
        <v>32867</v>
      </c>
      <c r="B495" s="2">
        <v>45095.621527777781</v>
      </c>
      <c r="C495" s="2">
        <f t="shared" si="7"/>
        <v>45089</v>
      </c>
      <c r="D495" t="s">
        <v>85</v>
      </c>
      <c r="E495" t="s">
        <v>15291</v>
      </c>
      <c r="F495" t="s">
        <v>64</v>
      </c>
      <c r="G495" t="s">
        <v>72</v>
      </c>
      <c r="H495" t="s">
        <v>63</v>
      </c>
      <c r="I495">
        <v>3</v>
      </c>
      <c r="J495">
        <v>1280.97</v>
      </c>
      <c r="K495">
        <v>1110.6600000000001</v>
      </c>
      <c r="L495">
        <v>3842.91</v>
      </c>
      <c r="M495">
        <v>3331.98</v>
      </c>
      <c r="N495" t="s">
        <v>32866</v>
      </c>
      <c r="O495" t="s">
        <v>32865</v>
      </c>
      <c r="P495" t="s">
        <v>49</v>
      </c>
      <c r="Q495">
        <v>12.916499999999999</v>
      </c>
      <c r="R495">
        <v>79.132499999999993</v>
      </c>
      <c r="S495" t="s">
        <v>250</v>
      </c>
      <c r="T495" t="s">
        <v>249</v>
      </c>
      <c r="U495" t="s">
        <v>23</v>
      </c>
      <c r="V495" t="s">
        <v>9</v>
      </c>
    </row>
    <row r="496" spans="1:22">
      <c r="A496" t="s">
        <v>32864</v>
      </c>
      <c r="B496" s="2">
        <v>45387.422222222223</v>
      </c>
      <c r="C496" s="2">
        <f t="shared" si="7"/>
        <v>45383</v>
      </c>
      <c r="D496" t="s">
        <v>75</v>
      </c>
      <c r="E496" t="s">
        <v>29753</v>
      </c>
      <c r="F496" t="s">
        <v>64</v>
      </c>
      <c r="G496" t="s">
        <v>106</v>
      </c>
      <c r="H496" t="s">
        <v>29</v>
      </c>
      <c r="I496">
        <v>2</v>
      </c>
      <c r="J496">
        <v>1343.82</v>
      </c>
      <c r="K496">
        <v>899.12</v>
      </c>
      <c r="L496">
        <v>2687.64</v>
      </c>
      <c r="M496">
        <v>1798.24</v>
      </c>
      <c r="N496" t="s">
        <v>32863</v>
      </c>
      <c r="O496" t="s">
        <v>32862</v>
      </c>
      <c r="P496" t="s">
        <v>68</v>
      </c>
      <c r="Q496">
        <v>11.34</v>
      </c>
      <c r="R496">
        <v>77.717200000000005</v>
      </c>
      <c r="S496" t="s">
        <v>59</v>
      </c>
      <c r="T496" t="s">
        <v>58</v>
      </c>
      <c r="U496" t="s">
        <v>23</v>
      </c>
      <c r="V496" t="s">
        <v>9</v>
      </c>
    </row>
    <row r="497" spans="1:22">
      <c r="A497" t="s">
        <v>32861</v>
      </c>
      <c r="B497" s="2">
        <v>44955.595833333333</v>
      </c>
      <c r="C497" s="2">
        <f t="shared" si="7"/>
        <v>44949</v>
      </c>
      <c r="D497" t="s">
        <v>66</v>
      </c>
      <c r="E497" t="s">
        <v>21866</v>
      </c>
      <c r="F497" t="s">
        <v>83</v>
      </c>
      <c r="G497" t="s">
        <v>41</v>
      </c>
      <c r="H497" t="s">
        <v>63</v>
      </c>
      <c r="I497">
        <v>1</v>
      </c>
      <c r="J497">
        <v>756.35</v>
      </c>
      <c r="K497">
        <v>567.4</v>
      </c>
      <c r="L497">
        <v>756.35</v>
      </c>
      <c r="M497">
        <v>567.4</v>
      </c>
      <c r="N497" t="s">
        <v>32860</v>
      </c>
      <c r="O497" t="s">
        <v>32859</v>
      </c>
      <c r="P497" t="s">
        <v>68</v>
      </c>
      <c r="Q497">
        <v>11.34</v>
      </c>
      <c r="R497">
        <v>77.717200000000005</v>
      </c>
      <c r="S497" t="s">
        <v>530</v>
      </c>
      <c r="T497" t="s">
        <v>529</v>
      </c>
      <c r="U497" t="s">
        <v>77</v>
      </c>
      <c r="V497" t="s">
        <v>9</v>
      </c>
    </row>
    <row r="498" spans="1:22">
      <c r="A498" t="s">
        <v>32858</v>
      </c>
      <c r="B498" s="2">
        <v>45368.427777777775</v>
      </c>
      <c r="C498" s="2">
        <f t="shared" si="7"/>
        <v>45362</v>
      </c>
      <c r="D498" t="s">
        <v>55</v>
      </c>
      <c r="E498" t="s">
        <v>10112</v>
      </c>
      <c r="F498" t="s">
        <v>73</v>
      </c>
      <c r="G498" t="s">
        <v>30</v>
      </c>
      <c r="H498" t="s">
        <v>16</v>
      </c>
      <c r="I498">
        <v>3</v>
      </c>
      <c r="J498">
        <v>1949.96</v>
      </c>
      <c r="K498">
        <v>1489.88</v>
      </c>
      <c r="L498">
        <v>5849.88</v>
      </c>
      <c r="M498">
        <v>4469.6400000000003</v>
      </c>
      <c r="N498" t="s">
        <v>32857</v>
      </c>
      <c r="O498" t="s">
        <v>32856</v>
      </c>
      <c r="P498" t="s">
        <v>68</v>
      </c>
      <c r="Q498">
        <v>11.34</v>
      </c>
      <c r="R498">
        <v>77.717200000000005</v>
      </c>
      <c r="S498" t="s">
        <v>146</v>
      </c>
      <c r="T498" t="s">
        <v>145</v>
      </c>
      <c r="U498" t="s">
        <v>10</v>
      </c>
      <c r="V498" t="s">
        <v>9</v>
      </c>
    </row>
    <row r="499" spans="1:22">
      <c r="A499" t="s">
        <v>32855</v>
      </c>
      <c r="B499" s="2">
        <v>45044.647916666669</v>
      </c>
      <c r="C499" s="2">
        <f t="shared" si="7"/>
        <v>45040</v>
      </c>
      <c r="D499" t="s">
        <v>43</v>
      </c>
      <c r="E499" t="s">
        <v>42</v>
      </c>
      <c r="F499" t="s">
        <v>18</v>
      </c>
      <c r="G499" t="s">
        <v>82</v>
      </c>
      <c r="H499" t="s">
        <v>29</v>
      </c>
      <c r="I499">
        <v>3</v>
      </c>
      <c r="J499">
        <v>1224.75</v>
      </c>
      <c r="K499">
        <v>811.71</v>
      </c>
      <c r="L499">
        <v>3674.25</v>
      </c>
      <c r="M499">
        <v>2435.13</v>
      </c>
      <c r="N499" t="s">
        <v>32854</v>
      </c>
      <c r="O499" t="s">
        <v>32853</v>
      </c>
      <c r="P499" t="s">
        <v>37</v>
      </c>
      <c r="Q499">
        <v>10.7905</v>
      </c>
      <c r="R499">
        <v>78.704700000000003</v>
      </c>
      <c r="S499" t="s">
        <v>302</v>
      </c>
      <c r="T499" t="s">
        <v>301</v>
      </c>
      <c r="U499" t="s">
        <v>46</v>
      </c>
      <c r="V499" t="s">
        <v>9</v>
      </c>
    </row>
    <row r="500" spans="1:22">
      <c r="A500" t="s">
        <v>32852</v>
      </c>
      <c r="B500" s="2">
        <v>44959.873611111114</v>
      </c>
      <c r="C500" s="2">
        <f t="shared" si="7"/>
        <v>44956</v>
      </c>
      <c r="D500" t="s">
        <v>33</v>
      </c>
      <c r="E500" t="s">
        <v>4591</v>
      </c>
      <c r="F500" t="s">
        <v>83</v>
      </c>
      <c r="G500" t="s">
        <v>72</v>
      </c>
      <c r="H500" t="s">
        <v>40</v>
      </c>
      <c r="I500">
        <v>2</v>
      </c>
      <c r="J500">
        <v>1412.64</v>
      </c>
      <c r="K500">
        <v>1013.65</v>
      </c>
      <c r="L500">
        <v>2825.28</v>
      </c>
      <c r="M500">
        <v>2027.3</v>
      </c>
      <c r="N500" t="s">
        <v>32851</v>
      </c>
      <c r="O500" t="s">
        <v>32850</v>
      </c>
      <c r="P500" t="s">
        <v>26</v>
      </c>
      <c r="Q500">
        <v>11.0168</v>
      </c>
      <c r="R500">
        <v>76.955799999999996</v>
      </c>
      <c r="S500" t="s">
        <v>537</v>
      </c>
      <c r="T500" t="s">
        <v>536</v>
      </c>
      <c r="U500" t="s">
        <v>23</v>
      </c>
      <c r="V500" t="s">
        <v>45</v>
      </c>
    </row>
    <row r="501" spans="1:22">
      <c r="A501" t="s">
        <v>32849</v>
      </c>
      <c r="B501" s="2">
        <v>45355.484722222223</v>
      </c>
      <c r="C501" s="2">
        <f t="shared" si="7"/>
        <v>45355</v>
      </c>
      <c r="D501" t="s">
        <v>20</v>
      </c>
      <c r="E501" t="s">
        <v>20232</v>
      </c>
      <c r="F501" t="s">
        <v>201</v>
      </c>
      <c r="G501" t="s">
        <v>91</v>
      </c>
      <c r="H501" t="s">
        <v>16</v>
      </c>
      <c r="I501">
        <v>2</v>
      </c>
      <c r="J501">
        <v>2488.08</v>
      </c>
      <c r="K501">
        <v>2024.09</v>
      </c>
      <c r="L501">
        <v>4976.16</v>
      </c>
      <c r="M501">
        <v>4048.18</v>
      </c>
      <c r="N501" t="s">
        <v>32848</v>
      </c>
      <c r="O501" t="s">
        <v>32847</v>
      </c>
      <c r="P501" t="s">
        <v>112</v>
      </c>
      <c r="Q501">
        <v>13.082700000000001</v>
      </c>
      <c r="R501">
        <v>80.270700000000005</v>
      </c>
      <c r="S501" t="s">
        <v>454</v>
      </c>
      <c r="T501" t="s">
        <v>453</v>
      </c>
      <c r="U501" t="s">
        <v>23</v>
      </c>
      <c r="V501" t="s">
        <v>9</v>
      </c>
    </row>
    <row r="502" spans="1:22">
      <c r="A502" t="s">
        <v>32846</v>
      </c>
      <c r="B502" s="2">
        <v>45564.677083333336</v>
      </c>
      <c r="C502" s="2">
        <f t="shared" si="7"/>
        <v>45558</v>
      </c>
      <c r="D502" t="s">
        <v>2647</v>
      </c>
      <c r="E502" t="s">
        <v>15267</v>
      </c>
      <c r="F502" t="s">
        <v>64</v>
      </c>
      <c r="G502" t="s">
        <v>82</v>
      </c>
      <c r="H502" t="s">
        <v>63</v>
      </c>
      <c r="I502">
        <v>1</v>
      </c>
      <c r="J502">
        <v>2314.59</v>
      </c>
      <c r="K502">
        <v>1511.03</v>
      </c>
      <c r="L502">
        <v>2314.59</v>
      </c>
      <c r="M502">
        <v>1511.03</v>
      </c>
      <c r="N502" t="s">
        <v>32845</v>
      </c>
      <c r="O502" t="s">
        <v>32844</v>
      </c>
      <c r="P502" t="s">
        <v>60</v>
      </c>
      <c r="Q502">
        <v>8.7139000000000006</v>
      </c>
      <c r="R502">
        <v>77.756699999999995</v>
      </c>
      <c r="S502" t="s">
        <v>413</v>
      </c>
      <c r="T502" t="s">
        <v>412</v>
      </c>
      <c r="U502" t="s">
        <v>77</v>
      </c>
      <c r="V502" t="s">
        <v>9</v>
      </c>
    </row>
    <row r="503" spans="1:22">
      <c r="A503" t="s">
        <v>32843</v>
      </c>
      <c r="B503" s="2">
        <v>45066.416666666664</v>
      </c>
      <c r="C503" s="2">
        <f t="shared" si="7"/>
        <v>45061</v>
      </c>
      <c r="D503" t="s">
        <v>2642</v>
      </c>
      <c r="E503" t="s">
        <v>32842</v>
      </c>
      <c r="F503" t="s">
        <v>83</v>
      </c>
      <c r="G503" t="s">
        <v>72</v>
      </c>
      <c r="H503" t="s">
        <v>63</v>
      </c>
      <c r="I503">
        <v>2</v>
      </c>
      <c r="J503">
        <v>2022.97</v>
      </c>
      <c r="K503">
        <v>1764.78</v>
      </c>
      <c r="L503">
        <v>4045.94</v>
      </c>
      <c r="M503">
        <v>3529.56</v>
      </c>
      <c r="N503" t="s">
        <v>32841</v>
      </c>
      <c r="O503" t="s">
        <v>32840</v>
      </c>
      <c r="P503" t="s">
        <v>26</v>
      </c>
      <c r="Q503">
        <v>11.0168</v>
      </c>
      <c r="R503">
        <v>76.955799999999996</v>
      </c>
      <c r="S503" t="s">
        <v>564</v>
      </c>
      <c r="T503" t="s">
        <v>563</v>
      </c>
      <c r="U503" t="s">
        <v>23</v>
      </c>
      <c r="V503" t="s">
        <v>45</v>
      </c>
    </row>
    <row r="504" spans="1:22">
      <c r="A504" t="s">
        <v>32839</v>
      </c>
      <c r="B504" s="2">
        <v>45540.896527777775</v>
      </c>
      <c r="C504" s="2">
        <f t="shared" si="7"/>
        <v>45537</v>
      </c>
      <c r="D504" t="s">
        <v>2637</v>
      </c>
      <c r="E504" t="s">
        <v>20221</v>
      </c>
      <c r="F504" t="s">
        <v>73</v>
      </c>
      <c r="G504" t="s">
        <v>106</v>
      </c>
      <c r="H504" t="s">
        <v>29</v>
      </c>
      <c r="I504">
        <v>1</v>
      </c>
      <c r="J504">
        <v>2424.2199999999998</v>
      </c>
      <c r="K504">
        <v>1740.2</v>
      </c>
      <c r="L504">
        <v>2424.2199999999998</v>
      </c>
      <c r="M504">
        <v>1740.2</v>
      </c>
      <c r="N504" t="s">
        <v>32838</v>
      </c>
      <c r="O504" t="s">
        <v>32837</v>
      </c>
      <c r="P504" t="s">
        <v>49</v>
      </c>
      <c r="Q504">
        <v>12.916499999999999</v>
      </c>
      <c r="R504">
        <v>79.132499999999993</v>
      </c>
      <c r="S504" t="s">
        <v>486</v>
      </c>
      <c r="T504" t="s">
        <v>485</v>
      </c>
      <c r="U504" t="s">
        <v>77</v>
      </c>
      <c r="V504" t="s">
        <v>9</v>
      </c>
    </row>
    <row r="505" spans="1:22">
      <c r="A505" t="s">
        <v>32836</v>
      </c>
      <c r="B505" s="2">
        <v>45482.804166666669</v>
      </c>
      <c r="C505" s="2">
        <f t="shared" si="7"/>
        <v>45481</v>
      </c>
      <c r="D505" t="s">
        <v>2632</v>
      </c>
      <c r="E505" t="s">
        <v>6463</v>
      </c>
      <c r="F505" t="s">
        <v>201</v>
      </c>
      <c r="G505" t="s">
        <v>91</v>
      </c>
      <c r="H505" t="s">
        <v>16</v>
      </c>
      <c r="I505">
        <v>3</v>
      </c>
      <c r="J505">
        <v>1673.41</v>
      </c>
      <c r="K505">
        <v>1338.69</v>
      </c>
      <c r="L505">
        <v>5020.2299999999996</v>
      </c>
      <c r="M505">
        <v>4016.07</v>
      </c>
      <c r="N505" t="s">
        <v>32835</v>
      </c>
      <c r="O505" t="s">
        <v>32834</v>
      </c>
      <c r="P505" t="s">
        <v>37</v>
      </c>
      <c r="Q505">
        <v>10.7905</v>
      </c>
      <c r="R505">
        <v>78.704700000000003</v>
      </c>
      <c r="S505" t="s">
        <v>12</v>
      </c>
      <c r="T505" t="s">
        <v>11</v>
      </c>
      <c r="U505" t="s">
        <v>77</v>
      </c>
      <c r="V505" t="s">
        <v>22</v>
      </c>
    </row>
    <row r="506" spans="1:22">
      <c r="A506" t="s">
        <v>32833</v>
      </c>
      <c r="B506" s="2">
        <v>45032.698611111111</v>
      </c>
      <c r="C506" s="2">
        <f t="shared" si="7"/>
        <v>45026</v>
      </c>
      <c r="D506" t="s">
        <v>2627</v>
      </c>
      <c r="E506" t="s">
        <v>8288</v>
      </c>
      <c r="F506" t="s">
        <v>136</v>
      </c>
      <c r="G506" t="s">
        <v>82</v>
      </c>
      <c r="H506" t="s">
        <v>29</v>
      </c>
      <c r="I506">
        <v>3</v>
      </c>
      <c r="J506">
        <v>1587.05</v>
      </c>
      <c r="K506">
        <v>1349.98</v>
      </c>
      <c r="L506">
        <v>4761.1499999999996</v>
      </c>
      <c r="M506">
        <v>4049.94</v>
      </c>
      <c r="N506" t="s">
        <v>32832</v>
      </c>
      <c r="O506" t="s">
        <v>32831</v>
      </c>
      <c r="P506" t="s">
        <v>121</v>
      </c>
      <c r="Q506">
        <v>9.9252000000000002</v>
      </c>
      <c r="R506">
        <v>78.119799999999998</v>
      </c>
      <c r="S506" t="s">
        <v>193</v>
      </c>
      <c r="T506" t="s">
        <v>192</v>
      </c>
      <c r="U506" t="s">
        <v>77</v>
      </c>
      <c r="V506" t="s">
        <v>22</v>
      </c>
    </row>
    <row r="507" spans="1:22">
      <c r="A507" t="s">
        <v>32830</v>
      </c>
      <c r="B507" s="2">
        <v>45436.606249999997</v>
      </c>
      <c r="C507" s="2">
        <f t="shared" si="7"/>
        <v>45432</v>
      </c>
      <c r="D507" t="s">
        <v>2622</v>
      </c>
      <c r="E507" t="s">
        <v>11846</v>
      </c>
      <c r="F507" t="s">
        <v>166</v>
      </c>
      <c r="G507" t="s">
        <v>30</v>
      </c>
      <c r="H507" t="s">
        <v>63</v>
      </c>
      <c r="I507">
        <v>4</v>
      </c>
      <c r="J507">
        <v>1659.04</v>
      </c>
      <c r="K507">
        <v>1105.95</v>
      </c>
      <c r="L507">
        <v>6636.16</v>
      </c>
      <c r="M507">
        <v>4423.8</v>
      </c>
      <c r="N507" t="s">
        <v>32829</v>
      </c>
      <c r="O507" t="s">
        <v>32828</v>
      </c>
      <c r="P507" t="s">
        <v>26</v>
      </c>
      <c r="Q507">
        <v>11.0168</v>
      </c>
      <c r="R507">
        <v>76.955799999999996</v>
      </c>
      <c r="S507" t="s">
        <v>36</v>
      </c>
      <c r="T507" t="s">
        <v>35</v>
      </c>
      <c r="U507" t="s">
        <v>23</v>
      </c>
      <c r="V507" t="s">
        <v>9</v>
      </c>
    </row>
    <row r="508" spans="1:22">
      <c r="A508" t="s">
        <v>32827</v>
      </c>
      <c r="B508" s="2">
        <v>45136.863194444442</v>
      </c>
      <c r="C508" s="2">
        <f t="shared" si="7"/>
        <v>45131</v>
      </c>
      <c r="D508" t="s">
        <v>2617</v>
      </c>
      <c r="E508" t="s">
        <v>8281</v>
      </c>
      <c r="F508" t="s">
        <v>83</v>
      </c>
      <c r="G508" t="s">
        <v>53</v>
      </c>
      <c r="H508" t="s">
        <v>16</v>
      </c>
      <c r="I508">
        <v>1</v>
      </c>
      <c r="J508">
        <v>783.79</v>
      </c>
      <c r="K508">
        <v>528.07000000000005</v>
      </c>
      <c r="L508">
        <v>783.79</v>
      </c>
      <c r="M508">
        <v>528.07000000000005</v>
      </c>
      <c r="N508" t="s">
        <v>32826</v>
      </c>
      <c r="O508" t="s">
        <v>32825</v>
      </c>
      <c r="P508" t="s">
        <v>13</v>
      </c>
      <c r="Q508">
        <v>11.664300000000001</v>
      </c>
      <c r="R508">
        <v>78.146000000000001</v>
      </c>
      <c r="S508" t="s">
        <v>432</v>
      </c>
      <c r="T508" t="s">
        <v>431</v>
      </c>
      <c r="U508" t="s">
        <v>23</v>
      </c>
      <c r="V508" t="s">
        <v>212</v>
      </c>
    </row>
    <row r="509" spans="1:22">
      <c r="A509" t="s">
        <v>32824</v>
      </c>
      <c r="B509" s="2">
        <v>45188.833333333336</v>
      </c>
      <c r="C509" s="2">
        <f t="shared" si="7"/>
        <v>45187</v>
      </c>
      <c r="D509" t="s">
        <v>2612</v>
      </c>
      <c r="E509" t="s">
        <v>18577</v>
      </c>
      <c r="F509" t="s">
        <v>166</v>
      </c>
      <c r="G509" t="s">
        <v>53</v>
      </c>
      <c r="H509" t="s">
        <v>71</v>
      </c>
      <c r="I509">
        <v>2</v>
      </c>
      <c r="J509">
        <v>864.44</v>
      </c>
      <c r="K509">
        <v>621.84</v>
      </c>
      <c r="L509">
        <v>1728.88</v>
      </c>
      <c r="M509">
        <v>1243.68</v>
      </c>
      <c r="N509" t="s">
        <v>32823</v>
      </c>
      <c r="O509" t="s">
        <v>32822</v>
      </c>
      <c r="P509" t="s">
        <v>37</v>
      </c>
      <c r="Q509">
        <v>10.7905</v>
      </c>
      <c r="R509">
        <v>78.704700000000003</v>
      </c>
      <c r="S509" t="s">
        <v>319</v>
      </c>
      <c r="T509" t="s">
        <v>318</v>
      </c>
      <c r="U509" t="s">
        <v>46</v>
      </c>
      <c r="V509" t="s">
        <v>9</v>
      </c>
    </row>
    <row r="510" spans="1:22">
      <c r="A510" t="s">
        <v>32821</v>
      </c>
      <c r="B510" s="2">
        <v>45524.876388888886</v>
      </c>
      <c r="C510" s="2">
        <f t="shared" si="7"/>
        <v>45523</v>
      </c>
      <c r="D510" t="s">
        <v>2607</v>
      </c>
      <c r="E510" t="s">
        <v>6443</v>
      </c>
      <c r="F510" t="s">
        <v>73</v>
      </c>
      <c r="G510" t="s">
        <v>106</v>
      </c>
      <c r="H510" t="s">
        <v>29</v>
      </c>
      <c r="I510">
        <v>2</v>
      </c>
      <c r="J510">
        <v>1307.56</v>
      </c>
      <c r="K510">
        <v>1033.8</v>
      </c>
      <c r="L510">
        <v>2615.12</v>
      </c>
      <c r="M510">
        <v>2067.6</v>
      </c>
      <c r="N510" t="s">
        <v>32820</v>
      </c>
      <c r="O510" t="s">
        <v>32819</v>
      </c>
      <c r="P510" t="s">
        <v>112</v>
      </c>
      <c r="Q510">
        <v>13.082700000000001</v>
      </c>
      <c r="R510">
        <v>80.270700000000005</v>
      </c>
      <c r="S510" t="s">
        <v>250</v>
      </c>
      <c r="T510" t="s">
        <v>249</v>
      </c>
      <c r="U510" t="s">
        <v>23</v>
      </c>
      <c r="V510" t="s">
        <v>212</v>
      </c>
    </row>
    <row r="511" spans="1:22">
      <c r="A511" t="s">
        <v>32818</v>
      </c>
      <c r="B511" s="2">
        <v>44985.418749999997</v>
      </c>
      <c r="C511" s="2">
        <f t="shared" si="7"/>
        <v>44984</v>
      </c>
      <c r="D511" t="s">
        <v>2602</v>
      </c>
      <c r="E511" t="s">
        <v>6439</v>
      </c>
      <c r="F511" t="s">
        <v>18</v>
      </c>
      <c r="G511" t="s">
        <v>30</v>
      </c>
      <c r="H511" t="s">
        <v>71</v>
      </c>
      <c r="I511">
        <v>4</v>
      </c>
      <c r="J511">
        <v>1527.38</v>
      </c>
      <c r="K511">
        <v>1080.07</v>
      </c>
      <c r="L511">
        <v>6109.52</v>
      </c>
      <c r="M511">
        <v>4320.28</v>
      </c>
      <c r="N511" t="s">
        <v>32817</v>
      </c>
      <c r="O511" t="s">
        <v>32816</v>
      </c>
      <c r="P511" t="s">
        <v>26</v>
      </c>
      <c r="Q511">
        <v>11.0168</v>
      </c>
      <c r="R511">
        <v>76.955799999999996</v>
      </c>
      <c r="S511" t="s">
        <v>352</v>
      </c>
      <c r="T511" t="s">
        <v>351</v>
      </c>
      <c r="U511" t="s">
        <v>57</v>
      </c>
      <c r="V511" t="s">
        <v>212</v>
      </c>
    </row>
    <row r="512" spans="1:22">
      <c r="A512" t="s">
        <v>32815</v>
      </c>
      <c r="B512" s="2">
        <v>45438.564583333333</v>
      </c>
      <c r="C512" s="2">
        <f t="shared" si="7"/>
        <v>45432</v>
      </c>
      <c r="D512" t="s">
        <v>2597</v>
      </c>
      <c r="E512" t="s">
        <v>8266</v>
      </c>
      <c r="F512" t="s">
        <v>31</v>
      </c>
      <c r="G512" t="s">
        <v>91</v>
      </c>
      <c r="H512" t="s">
        <v>29</v>
      </c>
      <c r="I512">
        <v>1</v>
      </c>
      <c r="J512">
        <v>1155.8900000000001</v>
      </c>
      <c r="K512">
        <v>987.34</v>
      </c>
      <c r="L512">
        <v>1155.8900000000001</v>
      </c>
      <c r="M512">
        <v>987.34</v>
      </c>
      <c r="N512" t="s">
        <v>32814</v>
      </c>
      <c r="O512" t="s">
        <v>32813</v>
      </c>
      <c r="P512" t="s">
        <v>37</v>
      </c>
      <c r="Q512">
        <v>10.7905</v>
      </c>
      <c r="R512">
        <v>78.704700000000003</v>
      </c>
      <c r="S512" t="s">
        <v>96</v>
      </c>
      <c r="T512" t="s">
        <v>95</v>
      </c>
      <c r="U512" t="s">
        <v>46</v>
      </c>
      <c r="V512" t="s">
        <v>22</v>
      </c>
    </row>
    <row r="513" spans="1:22">
      <c r="A513" t="s">
        <v>32812</v>
      </c>
      <c r="B513" s="2">
        <v>45513.873611111114</v>
      </c>
      <c r="C513" s="2">
        <f t="shared" si="7"/>
        <v>45509</v>
      </c>
      <c r="D513" t="s">
        <v>2592</v>
      </c>
      <c r="E513" t="s">
        <v>16897</v>
      </c>
      <c r="F513" t="s">
        <v>18</v>
      </c>
      <c r="G513" t="s">
        <v>91</v>
      </c>
      <c r="H513" t="s">
        <v>63</v>
      </c>
      <c r="I513">
        <v>4</v>
      </c>
      <c r="J513">
        <v>1363.7</v>
      </c>
      <c r="K513">
        <v>908.57</v>
      </c>
      <c r="L513">
        <v>5454.8</v>
      </c>
      <c r="M513">
        <v>3634.28</v>
      </c>
      <c r="N513" t="s">
        <v>32811</v>
      </c>
      <c r="O513" t="s">
        <v>32810</v>
      </c>
      <c r="P513" t="s">
        <v>112</v>
      </c>
      <c r="Q513">
        <v>13.082700000000001</v>
      </c>
      <c r="R513">
        <v>80.270700000000005</v>
      </c>
      <c r="S513" t="s">
        <v>486</v>
      </c>
      <c r="T513" t="s">
        <v>485</v>
      </c>
      <c r="U513" t="s">
        <v>10</v>
      </c>
      <c r="V513" t="s">
        <v>9</v>
      </c>
    </row>
    <row r="514" spans="1:22">
      <c r="A514" t="s">
        <v>32809</v>
      </c>
      <c r="B514" s="2">
        <v>44952.423611111109</v>
      </c>
      <c r="C514" s="2">
        <f t="shared" si="7"/>
        <v>44949</v>
      </c>
      <c r="D514" t="s">
        <v>2587</v>
      </c>
      <c r="E514" t="s">
        <v>18559</v>
      </c>
      <c r="F514" t="s">
        <v>18</v>
      </c>
      <c r="G514" t="s">
        <v>53</v>
      </c>
      <c r="H514" t="s">
        <v>40</v>
      </c>
      <c r="I514">
        <v>1</v>
      </c>
      <c r="J514">
        <v>1762.96</v>
      </c>
      <c r="K514">
        <v>1176.72</v>
      </c>
      <c r="L514">
        <v>1762.96</v>
      </c>
      <c r="M514">
        <v>1176.72</v>
      </c>
      <c r="N514" t="s">
        <v>32808</v>
      </c>
      <c r="O514" t="s">
        <v>32807</v>
      </c>
      <c r="P514" t="s">
        <v>49</v>
      </c>
      <c r="Q514">
        <v>12.916499999999999</v>
      </c>
      <c r="R514">
        <v>79.132499999999993</v>
      </c>
      <c r="S514" t="s">
        <v>59</v>
      </c>
      <c r="T514" t="s">
        <v>58</v>
      </c>
      <c r="U514" t="s">
        <v>46</v>
      </c>
      <c r="V514" t="s">
        <v>45</v>
      </c>
    </row>
    <row r="515" spans="1:22">
      <c r="A515" t="s">
        <v>32806</v>
      </c>
      <c r="B515" s="2">
        <v>45207.772916666669</v>
      </c>
      <c r="C515" s="2">
        <f t="shared" ref="C515:C578" si="8">INT(B515) - WEEKDAY(INT(B515), 2) + 1</f>
        <v>45201</v>
      </c>
      <c r="D515" t="s">
        <v>2582</v>
      </c>
      <c r="E515" t="s">
        <v>2581</v>
      </c>
      <c r="F515" t="s">
        <v>201</v>
      </c>
      <c r="G515" t="s">
        <v>106</v>
      </c>
      <c r="H515" t="s">
        <v>63</v>
      </c>
      <c r="I515">
        <v>2</v>
      </c>
      <c r="J515">
        <v>1388.41</v>
      </c>
      <c r="K515">
        <v>1149.0899999999999</v>
      </c>
      <c r="L515">
        <v>2776.82</v>
      </c>
      <c r="M515">
        <v>2298.1799999999998</v>
      </c>
      <c r="N515" t="s">
        <v>32805</v>
      </c>
      <c r="O515" t="s">
        <v>32804</v>
      </c>
      <c r="P515" t="s">
        <v>121</v>
      </c>
      <c r="Q515">
        <v>9.9252000000000002</v>
      </c>
      <c r="R515">
        <v>78.119799999999998</v>
      </c>
      <c r="S515" t="s">
        <v>396</v>
      </c>
      <c r="T515" t="s">
        <v>395</v>
      </c>
      <c r="U515" t="s">
        <v>77</v>
      </c>
      <c r="V515" t="s">
        <v>45</v>
      </c>
    </row>
    <row r="516" spans="1:22">
      <c r="A516" t="s">
        <v>32803</v>
      </c>
      <c r="B516" s="2">
        <v>45110.620138888888</v>
      </c>
      <c r="C516" s="2">
        <f t="shared" si="8"/>
        <v>45110</v>
      </c>
      <c r="D516" t="s">
        <v>2577</v>
      </c>
      <c r="E516" t="s">
        <v>4530</v>
      </c>
      <c r="F516" t="s">
        <v>136</v>
      </c>
      <c r="G516" t="s">
        <v>106</v>
      </c>
      <c r="H516" t="s">
        <v>29</v>
      </c>
      <c r="I516">
        <v>4</v>
      </c>
      <c r="J516">
        <v>2145.4499999999998</v>
      </c>
      <c r="K516">
        <v>1545.33</v>
      </c>
      <c r="L516">
        <v>8581.7999999999993</v>
      </c>
      <c r="M516">
        <v>6181.32</v>
      </c>
      <c r="N516" t="s">
        <v>32802</v>
      </c>
      <c r="O516" t="s">
        <v>32801</v>
      </c>
      <c r="P516" t="s">
        <v>37</v>
      </c>
      <c r="Q516">
        <v>10.7905</v>
      </c>
      <c r="R516">
        <v>78.704700000000003</v>
      </c>
      <c r="S516" t="s">
        <v>96</v>
      </c>
      <c r="T516" t="s">
        <v>95</v>
      </c>
      <c r="U516" t="s">
        <v>77</v>
      </c>
      <c r="V516" t="s">
        <v>9</v>
      </c>
    </row>
    <row r="517" spans="1:22">
      <c r="A517" t="s">
        <v>32800</v>
      </c>
      <c r="B517" s="2">
        <v>45423.828472222223</v>
      </c>
      <c r="C517" s="2">
        <f t="shared" si="8"/>
        <v>45418</v>
      </c>
      <c r="D517" t="s">
        <v>2572</v>
      </c>
      <c r="E517" t="s">
        <v>16884</v>
      </c>
      <c r="F517" t="s">
        <v>136</v>
      </c>
      <c r="G517" t="s">
        <v>53</v>
      </c>
      <c r="H517" t="s">
        <v>16</v>
      </c>
      <c r="I517">
        <v>1</v>
      </c>
      <c r="J517">
        <v>670.76</v>
      </c>
      <c r="K517">
        <v>521.41</v>
      </c>
      <c r="L517">
        <v>670.76</v>
      </c>
      <c r="M517">
        <v>521.41</v>
      </c>
      <c r="N517" t="s">
        <v>32799</v>
      </c>
      <c r="O517" t="s">
        <v>32798</v>
      </c>
      <c r="P517" t="s">
        <v>112</v>
      </c>
      <c r="Q517">
        <v>13.082700000000001</v>
      </c>
      <c r="R517">
        <v>80.270700000000005</v>
      </c>
      <c r="S517" t="s">
        <v>906</v>
      </c>
      <c r="T517" t="s">
        <v>905</v>
      </c>
      <c r="U517" t="s">
        <v>77</v>
      </c>
      <c r="V517" t="s">
        <v>22</v>
      </c>
    </row>
    <row r="518" spans="1:22">
      <c r="A518" t="s">
        <v>32797</v>
      </c>
      <c r="B518" s="2">
        <v>45047.57708333333</v>
      </c>
      <c r="C518" s="2">
        <f t="shared" si="8"/>
        <v>45047</v>
      </c>
      <c r="D518" t="s">
        <v>2567</v>
      </c>
      <c r="E518" t="s">
        <v>11809</v>
      </c>
      <c r="F518" t="s">
        <v>201</v>
      </c>
      <c r="G518" t="s">
        <v>106</v>
      </c>
      <c r="H518" t="s">
        <v>71</v>
      </c>
      <c r="I518">
        <v>2</v>
      </c>
      <c r="J518">
        <v>1662.9</v>
      </c>
      <c r="K518">
        <v>1179.51</v>
      </c>
      <c r="L518">
        <v>3325.8</v>
      </c>
      <c r="M518">
        <v>2359.02</v>
      </c>
      <c r="N518" t="s">
        <v>32796</v>
      </c>
      <c r="O518" t="s">
        <v>32795</v>
      </c>
      <c r="P518" t="s">
        <v>37</v>
      </c>
      <c r="Q518">
        <v>10.7905</v>
      </c>
      <c r="R518">
        <v>78.704700000000003</v>
      </c>
      <c r="S518" t="s">
        <v>628</v>
      </c>
      <c r="T518" t="s">
        <v>627</v>
      </c>
      <c r="U518" t="s">
        <v>57</v>
      </c>
      <c r="V518" t="s">
        <v>22</v>
      </c>
    </row>
    <row r="519" spans="1:22">
      <c r="A519" t="s">
        <v>32794</v>
      </c>
      <c r="B519" s="2">
        <v>45118.852083333331</v>
      </c>
      <c r="C519" s="2">
        <f t="shared" si="8"/>
        <v>45117</v>
      </c>
      <c r="D519" t="s">
        <v>2562</v>
      </c>
      <c r="E519" t="s">
        <v>32793</v>
      </c>
      <c r="F519" t="s">
        <v>166</v>
      </c>
      <c r="G519" t="s">
        <v>53</v>
      </c>
      <c r="H519" t="s">
        <v>40</v>
      </c>
      <c r="I519">
        <v>4</v>
      </c>
      <c r="J519">
        <v>2065.02</v>
      </c>
      <c r="K519">
        <v>1756.81</v>
      </c>
      <c r="L519">
        <v>8260.08</v>
      </c>
      <c r="M519">
        <v>7027.24</v>
      </c>
      <c r="N519" t="s">
        <v>32792</v>
      </c>
      <c r="O519" t="s">
        <v>32791</v>
      </c>
      <c r="P519" t="s">
        <v>49</v>
      </c>
      <c r="Q519">
        <v>12.916499999999999</v>
      </c>
      <c r="R519">
        <v>79.132499999999993</v>
      </c>
      <c r="S519" t="s">
        <v>283</v>
      </c>
      <c r="T519" t="s">
        <v>282</v>
      </c>
      <c r="U519" t="s">
        <v>46</v>
      </c>
      <c r="V519" t="s">
        <v>22</v>
      </c>
    </row>
    <row r="520" spans="1:22">
      <c r="A520" t="s">
        <v>32790</v>
      </c>
      <c r="B520" s="2">
        <v>45142.781944444447</v>
      </c>
      <c r="C520" s="2">
        <f t="shared" si="8"/>
        <v>45138</v>
      </c>
      <c r="D520" t="s">
        <v>2557</v>
      </c>
      <c r="E520" t="s">
        <v>21793</v>
      </c>
      <c r="F520" t="s">
        <v>83</v>
      </c>
      <c r="G520" t="s">
        <v>17</v>
      </c>
      <c r="H520" t="s">
        <v>63</v>
      </c>
      <c r="I520">
        <v>1</v>
      </c>
      <c r="J520">
        <v>2097.0100000000002</v>
      </c>
      <c r="K520">
        <v>1582.61</v>
      </c>
      <c r="L520">
        <v>2097.0100000000002</v>
      </c>
      <c r="M520">
        <v>1582.61</v>
      </c>
      <c r="N520" t="s">
        <v>32789</v>
      </c>
      <c r="O520" t="s">
        <v>32788</v>
      </c>
      <c r="P520" t="s">
        <v>13</v>
      </c>
      <c r="Q520">
        <v>11.664300000000001</v>
      </c>
      <c r="R520">
        <v>78.146000000000001</v>
      </c>
      <c r="S520" t="s">
        <v>103</v>
      </c>
      <c r="T520" t="s">
        <v>102</v>
      </c>
      <c r="U520" t="s">
        <v>10</v>
      </c>
      <c r="V520" t="s">
        <v>45</v>
      </c>
    </row>
    <row r="521" spans="1:22">
      <c r="A521" t="s">
        <v>32787</v>
      </c>
      <c r="B521" s="2">
        <v>45228.428472222222</v>
      </c>
      <c r="C521" s="2">
        <f t="shared" si="8"/>
        <v>45222</v>
      </c>
      <c r="D521" t="s">
        <v>2552</v>
      </c>
      <c r="E521" t="s">
        <v>11798</v>
      </c>
      <c r="F521" t="s">
        <v>83</v>
      </c>
      <c r="G521" t="s">
        <v>30</v>
      </c>
      <c r="H521" t="s">
        <v>29</v>
      </c>
      <c r="I521">
        <v>2</v>
      </c>
      <c r="J521">
        <v>286.41000000000003</v>
      </c>
      <c r="K521">
        <v>182.83</v>
      </c>
      <c r="L521">
        <v>572.82000000000005</v>
      </c>
      <c r="M521">
        <v>365.66</v>
      </c>
      <c r="N521" t="s">
        <v>32786</v>
      </c>
      <c r="O521" t="s">
        <v>32785</v>
      </c>
      <c r="P521" t="s">
        <v>13</v>
      </c>
      <c r="Q521">
        <v>11.664300000000001</v>
      </c>
      <c r="R521">
        <v>78.146000000000001</v>
      </c>
      <c r="S521" t="s">
        <v>133</v>
      </c>
      <c r="T521" t="s">
        <v>132</v>
      </c>
      <c r="U521" t="s">
        <v>46</v>
      </c>
      <c r="V521" t="s">
        <v>9</v>
      </c>
    </row>
    <row r="522" spans="1:22">
      <c r="A522" t="s">
        <v>32784</v>
      </c>
      <c r="B522" s="2">
        <v>45424.433333333334</v>
      </c>
      <c r="C522" s="2">
        <f t="shared" si="8"/>
        <v>45418</v>
      </c>
      <c r="D522" t="s">
        <v>2547</v>
      </c>
      <c r="E522" t="s">
        <v>11794</v>
      </c>
      <c r="F522" t="s">
        <v>83</v>
      </c>
      <c r="G522" t="s">
        <v>30</v>
      </c>
      <c r="H522" t="s">
        <v>52</v>
      </c>
      <c r="I522">
        <v>3</v>
      </c>
      <c r="J522">
        <v>1033.01</v>
      </c>
      <c r="K522">
        <v>843.91</v>
      </c>
      <c r="L522">
        <v>3099.03</v>
      </c>
      <c r="M522">
        <v>2531.73</v>
      </c>
      <c r="N522" t="s">
        <v>32783</v>
      </c>
      <c r="O522" t="s">
        <v>32782</v>
      </c>
      <c r="P522" t="s">
        <v>37</v>
      </c>
      <c r="Q522">
        <v>10.7905</v>
      </c>
      <c r="R522">
        <v>78.704700000000003</v>
      </c>
      <c r="S522" t="s">
        <v>326</v>
      </c>
      <c r="T522" t="s">
        <v>325</v>
      </c>
      <c r="U522" t="s">
        <v>23</v>
      </c>
      <c r="V522" t="s">
        <v>45</v>
      </c>
    </row>
    <row r="523" spans="1:22">
      <c r="A523" t="s">
        <v>32781</v>
      </c>
      <c r="B523" s="2">
        <v>45057.5</v>
      </c>
      <c r="C523" s="2">
        <f t="shared" si="8"/>
        <v>45054</v>
      </c>
      <c r="D523" t="s">
        <v>2542</v>
      </c>
      <c r="E523" t="s">
        <v>21782</v>
      </c>
      <c r="F523" t="s">
        <v>31</v>
      </c>
      <c r="G523" t="s">
        <v>17</v>
      </c>
      <c r="H523" t="s">
        <v>40</v>
      </c>
      <c r="I523">
        <v>2</v>
      </c>
      <c r="J523">
        <v>729.96</v>
      </c>
      <c r="K523">
        <v>438.3</v>
      </c>
      <c r="L523">
        <v>1459.92</v>
      </c>
      <c r="M523">
        <v>876.6</v>
      </c>
      <c r="N523" t="s">
        <v>32780</v>
      </c>
      <c r="O523" t="s">
        <v>32779</v>
      </c>
      <c r="P523" t="s">
        <v>37</v>
      </c>
      <c r="Q523">
        <v>10.7905</v>
      </c>
      <c r="R523">
        <v>78.704700000000003</v>
      </c>
      <c r="S523" t="s">
        <v>88</v>
      </c>
      <c r="T523" t="s">
        <v>87</v>
      </c>
      <c r="U523" t="s">
        <v>46</v>
      </c>
      <c r="V523" t="s">
        <v>45</v>
      </c>
    </row>
    <row r="524" spans="1:22">
      <c r="A524" t="s">
        <v>32778</v>
      </c>
      <c r="B524" s="2">
        <v>45401.884027777778</v>
      </c>
      <c r="C524" s="2">
        <f t="shared" si="8"/>
        <v>45397</v>
      </c>
      <c r="D524" t="s">
        <v>2537</v>
      </c>
      <c r="E524" t="s">
        <v>32777</v>
      </c>
      <c r="F524" t="s">
        <v>83</v>
      </c>
      <c r="G524" t="s">
        <v>106</v>
      </c>
      <c r="H524" t="s">
        <v>52</v>
      </c>
      <c r="I524">
        <v>4</v>
      </c>
      <c r="J524">
        <v>1673.46</v>
      </c>
      <c r="K524">
        <v>1212.9000000000001</v>
      </c>
      <c r="L524">
        <v>6693.84</v>
      </c>
      <c r="M524">
        <v>4851.6000000000004</v>
      </c>
      <c r="N524" t="s">
        <v>32776</v>
      </c>
      <c r="O524" t="s">
        <v>32775</v>
      </c>
      <c r="P524" t="s">
        <v>60</v>
      </c>
      <c r="Q524">
        <v>8.7139000000000006</v>
      </c>
      <c r="R524">
        <v>77.756699999999995</v>
      </c>
      <c r="S524" t="s">
        <v>530</v>
      </c>
      <c r="T524" t="s">
        <v>529</v>
      </c>
      <c r="U524" t="s">
        <v>77</v>
      </c>
      <c r="V524" t="s">
        <v>9</v>
      </c>
    </row>
    <row r="525" spans="1:22">
      <c r="A525" t="s">
        <v>32774</v>
      </c>
      <c r="B525" s="2">
        <v>45420.745138888888</v>
      </c>
      <c r="C525" s="2">
        <f t="shared" si="8"/>
        <v>45418</v>
      </c>
      <c r="D525" t="s">
        <v>2532</v>
      </c>
      <c r="E525" t="s">
        <v>13488</v>
      </c>
      <c r="F525" t="s">
        <v>166</v>
      </c>
      <c r="G525" t="s">
        <v>115</v>
      </c>
      <c r="H525" t="s">
        <v>16</v>
      </c>
      <c r="I525">
        <v>2</v>
      </c>
      <c r="J525">
        <v>1839.03</v>
      </c>
      <c r="K525">
        <v>1554.04</v>
      </c>
      <c r="L525">
        <v>3678.06</v>
      </c>
      <c r="M525">
        <v>3108.08</v>
      </c>
      <c r="N525" t="s">
        <v>32773</v>
      </c>
      <c r="O525" t="s">
        <v>32772</v>
      </c>
      <c r="P525" t="s">
        <v>121</v>
      </c>
      <c r="Q525">
        <v>9.9252000000000002</v>
      </c>
      <c r="R525">
        <v>78.119799999999998</v>
      </c>
      <c r="S525" t="s">
        <v>88</v>
      </c>
      <c r="T525" t="s">
        <v>87</v>
      </c>
      <c r="U525" t="s">
        <v>23</v>
      </c>
      <c r="V525" t="s">
        <v>9</v>
      </c>
    </row>
    <row r="526" spans="1:22">
      <c r="A526" t="s">
        <v>32771</v>
      </c>
      <c r="B526" s="2">
        <v>45045.620833333334</v>
      </c>
      <c r="C526" s="2">
        <f t="shared" si="8"/>
        <v>45040</v>
      </c>
      <c r="D526" t="s">
        <v>2527</v>
      </c>
      <c r="E526" t="s">
        <v>21772</v>
      </c>
      <c r="F526" t="s">
        <v>136</v>
      </c>
      <c r="G526" t="s">
        <v>17</v>
      </c>
      <c r="H526" t="s">
        <v>63</v>
      </c>
      <c r="I526">
        <v>3</v>
      </c>
      <c r="J526">
        <v>1133.23</v>
      </c>
      <c r="K526">
        <v>754.9</v>
      </c>
      <c r="L526">
        <v>3399.69</v>
      </c>
      <c r="M526">
        <v>2264.6999999999998</v>
      </c>
      <c r="N526" t="s">
        <v>32770</v>
      </c>
      <c r="O526" t="s">
        <v>32769</v>
      </c>
      <c r="P526" t="s">
        <v>49</v>
      </c>
      <c r="Q526">
        <v>12.916499999999999</v>
      </c>
      <c r="R526">
        <v>79.132499999999993</v>
      </c>
      <c r="S526" t="s">
        <v>735</v>
      </c>
      <c r="T526" t="s">
        <v>734</v>
      </c>
      <c r="U526" t="s">
        <v>10</v>
      </c>
      <c r="V526" t="s">
        <v>9</v>
      </c>
    </row>
    <row r="527" spans="1:22">
      <c r="A527" t="s">
        <v>32768</v>
      </c>
      <c r="B527" s="2">
        <v>45422.672222222223</v>
      </c>
      <c r="C527" s="2">
        <f t="shared" si="8"/>
        <v>45418</v>
      </c>
      <c r="D527" t="s">
        <v>2522</v>
      </c>
      <c r="E527" t="s">
        <v>2521</v>
      </c>
      <c r="F527" t="s">
        <v>166</v>
      </c>
      <c r="G527" t="s">
        <v>30</v>
      </c>
      <c r="H527" t="s">
        <v>16</v>
      </c>
      <c r="I527">
        <v>1</v>
      </c>
      <c r="J527">
        <v>1153.28</v>
      </c>
      <c r="K527">
        <v>952.78</v>
      </c>
      <c r="L527">
        <v>1153.28</v>
      </c>
      <c r="M527">
        <v>952.78</v>
      </c>
      <c r="N527" t="s">
        <v>32767</v>
      </c>
      <c r="O527" t="s">
        <v>32766</v>
      </c>
      <c r="P527" t="s">
        <v>112</v>
      </c>
      <c r="Q527">
        <v>13.082700000000001</v>
      </c>
      <c r="R527">
        <v>80.270700000000005</v>
      </c>
      <c r="S527" t="s">
        <v>302</v>
      </c>
      <c r="T527" t="s">
        <v>301</v>
      </c>
      <c r="U527" t="s">
        <v>46</v>
      </c>
      <c r="V527" t="s">
        <v>9</v>
      </c>
    </row>
    <row r="528" spans="1:22">
      <c r="A528" t="s">
        <v>32765</v>
      </c>
      <c r="B528" s="2">
        <v>44940.563194444447</v>
      </c>
      <c r="C528" s="2">
        <f t="shared" si="8"/>
        <v>44935</v>
      </c>
      <c r="D528" t="s">
        <v>2517</v>
      </c>
      <c r="E528" t="s">
        <v>4483</v>
      </c>
      <c r="F528" t="s">
        <v>166</v>
      </c>
      <c r="G528" t="s">
        <v>115</v>
      </c>
      <c r="H528" t="s">
        <v>16</v>
      </c>
      <c r="I528">
        <v>1</v>
      </c>
      <c r="J528">
        <v>2390.11</v>
      </c>
      <c r="K528">
        <v>1464.48</v>
      </c>
      <c r="L528">
        <v>2390.11</v>
      </c>
      <c r="M528">
        <v>1464.48</v>
      </c>
      <c r="N528" t="s">
        <v>32764</v>
      </c>
      <c r="O528" t="s">
        <v>32763</v>
      </c>
      <c r="P528" t="s">
        <v>121</v>
      </c>
      <c r="Q528">
        <v>9.9252000000000002</v>
      </c>
      <c r="R528">
        <v>78.119799999999998</v>
      </c>
      <c r="S528" t="s">
        <v>762</v>
      </c>
      <c r="T528" t="s">
        <v>761</v>
      </c>
      <c r="U528" t="s">
        <v>23</v>
      </c>
      <c r="V528" t="s">
        <v>9</v>
      </c>
    </row>
    <row r="529" spans="1:22">
      <c r="A529" t="s">
        <v>32762</v>
      </c>
      <c r="B529" s="2">
        <v>45099.720138888886</v>
      </c>
      <c r="C529" s="2">
        <f t="shared" si="8"/>
        <v>45096</v>
      </c>
      <c r="D529" t="s">
        <v>2512</v>
      </c>
      <c r="E529" t="s">
        <v>4479</v>
      </c>
      <c r="F529" t="s">
        <v>83</v>
      </c>
      <c r="G529" t="s">
        <v>41</v>
      </c>
      <c r="H529" t="s">
        <v>29</v>
      </c>
      <c r="I529">
        <v>1</v>
      </c>
      <c r="J529">
        <v>498.87</v>
      </c>
      <c r="K529">
        <v>383.15</v>
      </c>
      <c r="L529">
        <v>498.87</v>
      </c>
      <c r="M529">
        <v>383.15</v>
      </c>
      <c r="N529" t="s">
        <v>32761</v>
      </c>
      <c r="O529" t="s">
        <v>32760</v>
      </c>
      <c r="P529" t="s">
        <v>121</v>
      </c>
      <c r="Q529">
        <v>9.9252000000000002</v>
      </c>
      <c r="R529">
        <v>78.119799999999998</v>
      </c>
      <c r="S529" t="s">
        <v>250</v>
      </c>
      <c r="T529" t="s">
        <v>249</v>
      </c>
      <c r="U529" t="s">
        <v>10</v>
      </c>
      <c r="V529" t="s">
        <v>45</v>
      </c>
    </row>
    <row r="530" spans="1:22">
      <c r="A530" t="s">
        <v>32759</v>
      </c>
      <c r="B530" s="2">
        <v>45434.756944444445</v>
      </c>
      <c r="C530" s="2">
        <f t="shared" si="8"/>
        <v>45432</v>
      </c>
      <c r="D530" t="s">
        <v>2507</v>
      </c>
      <c r="E530" t="s">
        <v>6364</v>
      </c>
      <c r="F530" t="s">
        <v>83</v>
      </c>
      <c r="G530" t="s">
        <v>91</v>
      </c>
      <c r="H530" t="s">
        <v>63</v>
      </c>
      <c r="I530">
        <v>1</v>
      </c>
      <c r="J530">
        <v>2345.73</v>
      </c>
      <c r="K530">
        <v>1989.77</v>
      </c>
      <c r="L530">
        <v>2345.73</v>
      </c>
      <c r="M530">
        <v>1989.77</v>
      </c>
      <c r="N530" t="s">
        <v>32758</v>
      </c>
      <c r="O530" t="s">
        <v>32757</v>
      </c>
      <c r="P530" t="s">
        <v>68</v>
      </c>
      <c r="Q530">
        <v>11.34</v>
      </c>
      <c r="R530">
        <v>77.717200000000005</v>
      </c>
      <c r="S530" t="s">
        <v>352</v>
      </c>
      <c r="T530" t="s">
        <v>351</v>
      </c>
      <c r="U530" t="s">
        <v>10</v>
      </c>
      <c r="V530" t="s">
        <v>9</v>
      </c>
    </row>
    <row r="531" spans="1:22">
      <c r="A531" t="s">
        <v>32756</v>
      </c>
      <c r="B531" s="2">
        <v>45380.768750000003</v>
      </c>
      <c r="C531" s="2">
        <f t="shared" si="8"/>
        <v>45376</v>
      </c>
      <c r="D531" t="s">
        <v>2502</v>
      </c>
      <c r="E531" t="s">
        <v>4471</v>
      </c>
      <c r="F531" t="s">
        <v>83</v>
      </c>
      <c r="G531" t="s">
        <v>82</v>
      </c>
      <c r="H531" t="s">
        <v>63</v>
      </c>
      <c r="I531">
        <v>1</v>
      </c>
      <c r="J531">
        <v>480.67</v>
      </c>
      <c r="K531">
        <v>306.45</v>
      </c>
      <c r="L531">
        <v>480.67</v>
      </c>
      <c r="M531">
        <v>306.45</v>
      </c>
      <c r="N531" t="s">
        <v>32755</v>
      </c>
      <c r="O531" t="s">
        <v>32754</v>
      </c>
      <c r="P531" t="s">
        <v>121</v>
      </c>
      <c r="Q531">
        <v>9.9252000000000002</v>
      </c>
      <c r="R531">
        <v>78.119799999999998</v>
      </c>
      <c r="S531" t="s">
        <v>513</v>
      </c>
      <c r="T531" t="s">
        <v>512</v>
      </c>
      <c r="U531" t="s">
        <v>46</v>
      </c>
      <c r="V531" t="s">
        <v>9</v>
      </c>
    </row>
    <row r="532" spans="1:22">
      <c r="A532" t="s">
        <v>32753</v>
      </c>
      <c r="B532" s="2">
        <v>45479.584027777775</v>
      </c>
      <c r="C532" s="2">
        <f t="shared" si="8"/>
        <v>45474</v>
      </c>
      <c r="D532" t="s">
        <v>2497</v>
      </c>
      <c r="E532" t="s">
        <v>18500</v>
      </c>
      <c r="F532" t="s">
        <v>136</v>
      </c>
      <c r="G532" t="s">
        <v>115</v>
      </c>
      <c r="H532" t="s">
        <v>52</v>
      </c>
      <c r="I532">
        <v>1</v>
      </c>
      <c r="J532">
        <v>649.04999999999995</v>
      </c>
      <c r="K532">
        <v>456.67</v>
      </c>
      <c r="L532">
        <v>649.04999999999995</v>
      </c>
      <c r="M532">
        <v>456.67</v>
      </c>
      <c r="N532" t="s">
        <v>32752</v>
      </c>
      <c r="O532" t="s">
        <v>32751</v>
      </c>
      <c r="P532" t="s">
        <v>60</v>
      </c>
      <c r="Q532">
        <v>8.7139000000000006</v>
      </c>
      <c r="R532">
        <v>77.756699999999995</v>
      </c>
      <c r="S532" t="s">
        <v>276</v>
      </c>
      <c r="T532" t="s">
        <v>275</v>
      </c>
      <c r="U532" t="s">
        <v>57</v>
      </c>
      <c r="V532" t="s">
        <v>9</v>
      </c>
    </row>
    <row r="533" spans="1:22">
      <c r="A533" t="s">
        <v>32750</v>
      </c>
      <c r="B533" s="2">
        <v>45145.910416666666</v>
      </c>
      <c r="C533" s="2">
        <f t="shared" si="8"/>
        <v>45145</v>
      </c>
      <c r="D533" t="s">
        <v>2492</v>
      </c>
      <c r="E533" t="s">
        <v>32749</v>
      </c>
      <c r="F533" t="s">
        <v>18</v>
      </c>
      <c r="G533" t="s">
        <v>53</v>
      </c>
      <c r="H533" t="s">
        <v>63</v>
      </c>
      <c r="I533">
        <v>4</v>
      </c>
      <c r="J533">
        <v>1958.85</v>
      </c>
      <c r="K533">
        <v>1569.66</v>
      </c>
      <c r="L533">
        <v>7835.4</v>
      </c>
      <c r="M533">
        <v>6278.64</v>
      </c>
      <c r="N533" t="s">
        <v>32748</v>
      </c>
      <c r="O533" t="s">
        <v>32747</v>
      </c>
      <c r="P533" t="s">
        <v>13</v>
      </c>
      <c r="Q533">
        <v>11.664300000000001</v>
      </c>
      <c r="R533">
        <v>78.146000000000001</v>
      </c>
      <c r="S533" t="s">
        <v>120</v>
      </c>
      <c r="T533" t="s">
        <v>119</v>
      </c>
      <c r="U533" t="s">
        <v>23</v>
      </c>
      <c r="V533" t="s">
        <v>45</v>
      </c>
    </row>
    <row r="534" spans="1:22">
      <c r="A534" t="s">
        <v>32746</v>
      </c>
      <c r="B534" s="2">
        <v>45209.679166666669</v>
      </c>
      <c r="C534" s="2">
        <f t="shared" si="8"/>
        <v>45208</v>
      </c>
      <c r="D534" t="s">
        <v>2487</v>
      </c>
      <c r="E534" t="s">
        <v>9985</v>
      </c>
      <c r="F534" t="s">
        <v>166</v>
      </c>
      <c r="G534" t="s">
        <v>53</v>
      </c>
      <c r="H534" t="s">
        <v>16</v>
      </c>
      <c r="I534">
        <v>1</v>
      </c>
      <c r="J534">
        <v>574.98</v>
      </c>
      <c r="K534">
        <v>480.6</v>
      </c>
      <c r="L534">
        <v>574.98</v>
      </c>
      <c r="M534">
        <v>480.6</v>
      </c>
      <c r="N534" t="s">
        <v>32745</v>
      </c>
      <c r="O534" t="s">
        <v>32744</v>
      </c>
      <c r="P534" t="s">
        <v>121</v>
      </c>
      <c r="Q534">
        <v>9.9252000000000002</v>
      </c>
      <c r="R534">
        <v>78.119799999999998</v>
      </c>
      <c r="S534" t="s">
        <v>111</v>
      </c>
      <c r="T534" t="s">
        <v>110</v>
      </c>
      <c r="U534" t="s">
        <v>77</v>
      </c>
      <c r="V534" t="s">
        <v>22</v>
      </c>
    </row>
    <row r="535" spans="1:22">
      <c r="A535" t="s">
        <v>32743</v>
      </c>
      <c r="B535" s="2">
        <v>45404.584027777775</v>
      </c>
      <c r="C535" s="2">
        <f t="shared" si="8"/>
        <v>45404</v>
      </c>
      <c r="D535" t="s">
        <v>2482</v>
      </c>
      <c r="E535" t="s">
        <v>15156</v>
      </c>
      <c r="F535" t="s">
        <v>64</v>
      </c>
      <c r="G535" t="s">
        <v>91</v>
      </c>
      <c r="H535" t="s">
        <v>71</v>
      </c>
      <c r="I535">
        <v>2</v>
      </c>
      <c r="J535">
        <v>486.08</v>
      </c>
      <c r="K535">
        <v>407.95</v>
      </c>
      <c r="L535">
        <v>972.16</v>
      </c>
      <c r="M535">
        <v>815.9</v>
      </c>
      <c r="N535" t="s">
        <v>32742</v>
      </c>
      <c r="O535" t="s">
        <v>32741</v>
      </c>
      <c r="P535" t="s">
        <v>60</v>
      </c>
      <c r="Q535">
        <v>8.7139000000000006</v>
      </c>
      <c r="R535">
        <v>77.756699999999995</v>
      </c>
      <c r="S535" t="s">
        <v>530</v>
      </c>
      <c r="T535" t="s">
        <v>529</v>
      </c>
      <c r="U535" t="s">
        <v>10</v>
      </c>
      <c r="V535" t="s">
        <v>9</v>
      </c>
    </row>
    <row r="536" spans="1:22">
      <c r="A536" t="s">
        <v>32740</v>
      </c>
      <c r="B536" s="2">
        <v>45327.836805555555</v>
      </c>
      <c r="C536" s="2">
        <f t="shared" si="8"/>
        <v>45327</v>
      </c>
      <c r="D536" t="s">
        <v>2477</v>
      </c>
      <c r="E536" t="s">
        <v>21739</v>
      </c>
      <c r="F536" t="s">
        <v>64</v>
      </c>
      <c r="G536" t="s">
        <v>115</v>
      </c>
      <c r="H536" t="s">
        <v>63</v>
      </c>
      <c r="I536">
        <v>1</v>
      </c>
      <c r="J536">
        <v>1352.5</v>
      </c>
      <c r="K536">
        <v>1098.04</v>
      </c>
      <c r="L536">
        <v>1352.5</v>
      </c>
      <c r="M536">
        <v>1098.04</v>
      </c>
      <c r="N536" t="s">
        <v>32739</v>
      </c>
      <c r="O536" t="s">
        <v>32738</v>
      </c>
      <c r="P536" t="s">
        <v>26</v>
      </c>
      <c r="Q536">
        <v>11.0168</v>
      </c>
      <c r="R536">
        <v>76.955799999999996</v>
      </c>
      <c r="S536" t="s">
        <v>36</v>
      </c>
      <c r="T536" t="s">
        <v>35</v>
      </c>
      <c r="U536" t="s">
        <v>77</v>
      </c>
      <c r="V536" t="s">
        <v>9</v>
      </c>
    </row>
    <row r="537" spans="1:22">
      <c r="A537" t="s">
        <v>32737</v>
      </c>
      <c r="B537" s="2">
        <v>45274.684027777781</v>
      </c>
      <c r="C537" s="2">
        <f t="shared" si="8"/>
        <v>45271</v>
      </c>
      <c r="D537" t="s">
        <v>2472</v>
      </c>
      <c r="E537" t="s">
        <v>4448</v>
      </c>
      <c r="F537" t="s">
        <v>136</v>
      </c>
      <c r="G537" t="s">
        <v>41</v>
      </c>
      <c r="H537" t="s">
        <v>63</v>
      </c>
      <c r="I537">
        <v>2</v>
      </c>
      <c r="J537">
        <v>1852.44</v>
      </c>
      <c r="K537">
        <v>1590.86</v>
      </c>
      <c r="L537">
        <v>3704.88</v>
      </c>
      <c r="M537">
        <v>3181.72</v>
      </c>
      <c r="N537" t="s">
        <v>32736</v>
      </c>
      <c r="O537" t="s">
        <v>32735</v>
      </c>
      <c r="P537" t="s">
        <v>37</v>
      </c>
      <c r="Q537">
        <v>10.7905</v>
      </c>
      <c r="R537">
        <v>78.704700000000003</v>
      </c>
      <c r="S537" t="s">
        <v>79</v>
      </c>
      <c r="T537" t="s">
        <v>78</v>
      </c>
      <c r="U537" t="s">
        <v>10</v>
      </c>
      <c r="V537" t="s">
        <v>22</v>
      </c>
    </row>
    <row r="538" spans="1:22">
      <c r="A538" t="s">
        <v>32734</v>
      </c>
      <c r="B538" s="2">
        <v>45043.814583333333</v>
      </c>
      <c r="C538" s="2">
        <f t="shared" si="8"/>
        <v>45040</v>
      </c>
      <c r="D538" t="s">
        <v>2467</v>
      </c>
      <c r="E538" t="s">
        <v>6335</v>
      </c>
      <c r="F538" t="s">
        <v>83</v>
      </c>
      <c r="G538" t="s">
        <v>82</v>
      </c>
      <c r="H538" t="s">
        <v>29</v>
      </c>
      <c r="I538">
        <v>2</v>
      </c>
      <c r="J538">
        <v>721.47</v>
      </c>
      <c r="K538">
        <v>623.21</v>
      </c>
      <c r="L538">
        <v>1442.94</v>
      </c>
      <c r="M538">
        <v>1246.42</v>
      </c>
      <c r="N538" t="s">
        <v>32733</v>
      </c>
      <c r="O538" t="s">
        <v>32732</v>
      </c>
      <c r="P538" t="s">
        <v>112</v>
      </c>
      <c r="Q538">
        <v>13.082700000000001</v>
      </c>
      <c r="R538">
        <v>80.270700000000005</v>
      </c>
      <c r="S538" t="s">
        <v>133</v>
      </c>
      <c r="T538" t="s">
        <v>132</v>
      </c>
      <c r="U538" t="s">
        <v>46</v>
      </c>
      <c r="V538" t="s">
        <v>9</v>
      </c>
    </row>
    <row r="539" spans="1:22">
      <c r="A539" t="s">
        <v>32731</v>
      </c>
      <c r="B539" s="2">
        <v>45452.775694444441</v>
      </c>
      <c r="C539" s="2">
        <f t="shared" si="8"/>
        <v>45446</v>
      </c>
      <c r="D539" t="s">
        <v>2462</v>
      </c>
      <c r="E539" t="s">
        <v>6331</v>
      </c>
      <c r="F539" t="s">
        <v>136</v>
      </c>
      <c r="G539" t="s">
        <v>53</v>
      </c>
      <c r="H539" t="s">
        <v>52</v>
      </c>
      <c r="I539">
        <v>1</v>
      </c>
      <c r="J539">
        <v>2204.25</v>
      </c>
      <c r="K539">
        <v>1767.39</v>
      </c>
      <c r="L539">
        <v>2204.25</v>
      </c>
      <c r="M539">
        <v>1767.39</v>
      </c>
      <c r="N539" t="s">
        <v>32730</v>
      </c>
      <c r="O539" t="s">
        <v>32729</v>
      </c>
      <c r="P539" t="s">
        <v>68</v>
      </c>
      <c r="Q539">
        <v>11.34</v>
      </c>
      <c r="R539">
        <v>77.717200000000005</v>
      </c>
      <c r="S539" t="s">
        <v>146</v>
      </c>
      <c r="T539" t="s">
        <v>145</v>
      </c>
      <c r="U539" t="s">
        <v>46</v>
      </c>
      <c r="V539" t="s">
        <v>9</v>
      </c>
    </row>
    <row r="540" spans="1:22">
      <c r="A540" t="s">
        <v>32728</v>
      </c>
      <c r="B540" s="2">
        <v>45444.567361111112</v>
      </c>
      <c r="C540" s="2">
        <f t="shared" si="8"/>
        <v>45439</v>
      </c>
      <c r="D540" t="s">
        <v>2457</v>
      </c>
      <c r="E540" t="s">
        <v>6327</v>
      </c>
      <c r="F540" t="s">
        <v>83</v>
      </c>
      <c r="G540" t="s">
        <v>17</v>
      </c>
      <c r="H540" t="s">
        <v>71</v>
      </c>
      <c r="I540">
        <v>1</v>
      </c>
      <c r="J540">
        <v>2156.56</v>
      </c>
      <c r="K540">
        <v>1929.2</v>
      </c>
      <c r="L540">
        <v>2156.56</v>
      </c>
      <c r="M540">
        <v>1929.2</v>
      </c>
      <c r="N540" t="s">
        <v>32727</v>
      </c>
      <c r="O540" t="s">
        <v>32726</v>
      </c>
      <c r="P540" t="s">
        <v>49</v>
      </c>
      <c r="Q540">
        <v>12.916499999999999</v>
      </c>
      <c r="R540">
        <v>79.132499999999993</v>
      </c>
      <c r="S540" t="s">
        <v>88</v>
      </c>
      <c r="T540" t="s">
        <v>87</v>
      </c>
      <c r="U540" t="s">
        <v>23</v>
      </c>
      <c r="V540" t="s">
        <v>45</v>
      </c>
    </row>
    <row r="541" spans="1:22">
      <c r="A541" t="s">
        <v>32725</v>
      </c>
      <c r="B541" s="2">
        <v>45335.506249999999</v>
      </c>
      <c r="C541" s="2">
        <f t="shared" si="8"/>
        <v>45334</v>
      </c>
      <c r="D541" t="s">
        <v>2452</v>
      </c>
      <c r="E541" t="s">
        <v>8155</v>
      </c>
      <c r="F541" t="s">
        <v>18</v>
      </c>
      <c r="G541" t="s">
        <v>72</v>
      </c>
      <c r="H541" t="s">
        <v>29</v>
      </c>
      <c r="I541">
        <v>1</v>
      </c>
      <c r="J541">
        <v>1462.37</v>
      </c>
      <c r="K541">
        <v>1003.61</v>
      </c>
      <c r="L541">
        <v>1462.37</v>
      </c>
      <c r="M541">
        <v>1003.61</v>
      </c>
      <c r="N541" t="s">
        <v>32724</v>
      </c>
      <c r="O541" t="s">
        <v>32723</v>
      </c>
      <c r="P541" t="s">
        <v>112</v>
      </c>
      <c r="Q541">
        <v>13.082700000000001</v>
      </c>
      <c r="R541">
        <v>80.270700000000005</v>
      </c>
      <c r="S541" t="s">
        <v>420</v>
      </c>
      <c r="T541" t="s">
        <v>419</v>
      </c>
      <c r="U541" t="s">
        <v>10</v>
      </c>
      <c r="V541" t="s">
        <v>9</v>
      </c>
    </row>
    <row r="542" spans="1:22">
      <c r="A542" t="s">
        <v>32722</v>
      </c>
      <c r="B542" s="2">
        <v>45126.609027777777</v>
      </c>
      <c r="C542" s="2">
        <f t="shared" si="8"/>
        <v>45124</v>
      </c>
      <c r="D542" t="s">
        <v>2447</v>
      </c>
      <c r="E542" t="s">
        <v>6319</v>
      </c>
      <c r="F542" t="s">
        <v>83</v>
      </c>
      <c r="G542" t="s">
        <v>82</v>
      </c>
      <c r="H542" t="s">
        <v>29</v>
      </c>
      <c r="I542">
        <v>1</v>
      </c>
      <c r="J542">
        <v>1190.24</v>
      </c>
      <c r="K542">
        <v>1027.6500000000001</v>
      </c>
      <c r="L542">
        <v>1190.24</v>
      </c>
      <c r="M542">
        <v>1027.6500000000001</v>
      </c>
      <c r="N542" t="s">
        <v>32721</v>
      </c>
      <c r="O542" t="s">
        <v>32720</v>
      </c>
      <c r="P542" t="s">
        <v>60</v>
      </c>
      <c r="Q542">
        <v>8.7139000000000006</v>
      </c>
      <c r="R542">
        <v>77.756699999999995</v>
      </c>
      <c r="S542" t="s">
        <v>176</v>
      </c>
      <c r="T542" t="s">
        <v>175</v>
      </c>
      <c r="U542" t="s">
        <v>46</v>
      </c>
      <c r="V542" t="s">
        <v>9</v>
      </c>
    </row>
    <row r="543" spans="1:22">
      <c r="A543" t="s">
        <v>32719</v>
      </c>
      <c r="B543" s="2">
        <v>45320.51458333333</v>
      </c>
      <c r="C543" s="2">
        <f t="shared" si="8"/>
        <v>45320</v>
      </c>
      <c r="D543" t="s">
        <v>2442</v>
      </c>
      <c r="E543" t="s">
        <v>32718</v>
      </c>
      <c r="F543" t="s">
        <v>18</v>
      </c>
      <c r="G543" t="s">
        <v>91</v>
      </c>
      <c r="H543" t="s">
        <v>16</v>
      </c>
      <c r="I543">
        <v>1</v>
      </c>
      <c r="J543">
        <v>1195.3599999999999</v>
      </c>
      <c r="K543">
        <v>963.02</v>
      </c>
      <c r="L543">
        <v>1195.3599999999999</v>
      </c>
      <c r="M543">
        <v>963.02</v>
      </c>
      <c r="N543" t="s">
        <v>32717</v>
      </c>
      <c r="O543" t="s">
        <v>32716</v>
      </c>
      <c r="P543" t="s">
        <v>26</v>
      </c>
      <c r="Q543">
        <v>11.0168</v>
      </c>
      <c r="R543">
        <v>76.955799999999996</v>
      </c>
      <c r="S543" t="s">
        <v>762</v>
      </c>
      <c r="T543" t="s">
        <v>761</v>
      </c>
      <c r="U543" t="s">
        <v>57</v>
      </c>
      <c r="V543" t="s">
        <v>22</v>
      </c>
    </row>
    <row r="544" spans="1:22">
      <c r="A544" t="s">
        <v>32715</v>
      </c>
      <c r="B544" s="2">
        <v>45143.431944444441</v>
      </c>
      <c r="C544" s="2">
        <f t="shared" si="8"/>
        <v>45138</v>
      </c>
      <c r="D544" t="s">
        <v>2437</v>
      </c>
      <c r="E544" t="s">
        <v>9948</v>
      </c>
      <c r="F544" t="s">
        <v>136</v>
      </c>
      <c r="G544" t="s">
        <v>41</v>
      </c>
      <c r="H544" t="s">
        <v>71</v>
      </c>
      <c r="I544">
        <v>2</v>
      </c>
      <c r="J544">
        <v>2458.71</v>
      </c>
      <c r="K544">
        <v>2054.15</v>
      </c>
      <c r="L544">
        <v>4917.42</v>
      </c>
      <c r="M544">
        <v>4108.3</v>
      </c>
      <c r="N544" t="s">
        <v>32714</v>
      </c>
      <c r="O544" t="s">
        <v>32713</v>
      </c>
      <c r="P544" t="s">
        <v>121</v>
      </c>
      <c r="Q544">
        <v>9.9252000000000002</v>
      </c>
      <c r="R544">
        <v>78.119799999999998</v>
      </c>
      <c r="S544" t="s">
        <v>111</v>
      </c>
      <c r="T544" t="s">
        <v>110</v>
      </c>
      <c r="U544" t="s">
        <v>46</v>
      </c>
      <c r="V544" t="s">
        <v>9</v>
      </c>
    </row>
    <row r="545" spans="1:22">
      <c r="A545" t="s">
        <v>32712</v>
      </c>
      <c r="B545" s="2">
        <v>45403.490277777775</v>
      </c>
      <c r="C545" s="2">
        <f t="shared" si="8"/>
        <v>45397</v>
      </c>
      <c r="D545" t="s">
        <v>2432</v>
      </c>
      <c r="E545" t="s">
        <v>24889</v>
      </c>
      <c r="F545" t="s">
        <v>18</v>
      </c>
      <c r="G545" t="s">
        <v>41</v>
      </c>
      <c r="H545" t="s">
        <v>29</v>
      </c>
      <c r="I545">
        <v>3</v>
      </c>
      <c r="J545">
        <v>1582.54</v>
      </c>
      <c r="K545">
        <v>1419.71</v>
      </c>
      <c r="L545">
        <v>4747.62</v>
      </c>
      <c r="M545">
        <v>4259.13</v>
      </c>
      <c r="N545" t="s">
        <v>32711</v>
      </c>
      <c r="O545" t="s">
        <v>32710</v>
      </c>
      <c r="P545" t="s">
        <v>37</v>
      </c>
      <c r="Q545">
        <v>10.7905</v>
      </c>
      <c r="R545">
        <v>78.704700000000003</v>
      </c>
      <c r="S545" t="s">
        <v>564</v>
      </c>
      <c r="T545" t="s">
        <v>563</v>
      </c>
      <c r="U545" t="s">
        <v>46</v>
      </c>
      <c r="V545" t="s">
        <v>9</v>
      </c>
    </row>
    <row r="546" spans="1:22">
      <c r="A546" t="s">
        <v>32709</v>
      </c>
      <c r="B546" s="2">
        <v>45138.912499999999</v>
      </c>
      <c r="C546" s="2">
        <f t="shared" si="8"/>
        <v>45138</v>
      </c>
      <c r="D546" t="s">
        <v>2427</v>
      </c>
      <c r="E546" t="s">
        <v>4413</v>
      </c>
      <c r="F546" t="s">
        <v>31</v>
      </c>
      <c r="G546" t="s">
        <v>82</v>
      </c>
      <c r="H546" t="s">
        <v>63</v>
      </c>
      <c r="I546">
        <v>1</v>
      </c>
      <c r="J546">
        <v>1235.27</v>
      </c>
      <c r="K546">
        <v>1103.26</v>
      </c>
      <c r="L546">
        <v>1235.27</v>
      </c>
      <c r="M546">
        <v>1103.26</v>
      </c>
      <c r="N546" t="s">
        <v>32708</v>
      </c>
      <c r="O546" t="s">
        <v>32707</v>
      </c>
      <c r="P546" t="s">
        <v>26</v>
      </c>
      <c r="Q546">
        <v>11.0168</v>
      </c>
      <c r="R546">
        <v>76.955799999999996</v>
      </c>
      <c r="S546" t="s">
        <v>133</v>
      </c>
      <c r="T546" t="s">
        <v>132</v>
      </c>
      <c r="U546" t="s">
        <v>46</v>
      </c>
      <c r="V546" t="s">
        <v>9</v>
      </c>
    </row>
    <row r="547" spans="1:22">
      <c r="A547" t="s">
        <v>32706</v>
      </c>
      <c r="B547" s="2">
        <v>44994.706944444442</v>
      </c>
      <c r="C547" s="2">
        <f t="shared" si="8"/>
        <v>44991</v>
      </c>
      <c r="D547" t="s">
        <v>2422</v>
      </c>
      <c r="E547" t="s">
        <v>18451</v>
      </c>
      <c r="F547" t="s">
        <v>136</v>
      </c>
      <c r="G547" t="s">
        <v>106</v>
      </c>
      <c r="H547" t="s">
        <v>29</v>
      </c>
      <c r="I547">
        <v>1</v>
      </c>
      <c r="J547">
        <v>1897.14</v>
      </c>
      <c r="K547">
        <v>1539.28</v>
      </c>
      <c r="L547">
        <v>1897.14</v>
      </c>
      <c r="M547">
        <v>1539.28</v>
      </c>
      <c r="N547" t="s">
        <v>32705</v>
      </c>
      <c r="O547" t="s">
        <v>32704</v>
      </c>
      <c r="P547" t="s">
        <v>112</v>
      </c>
      <c r="Q547">
        <v>13.082700000000001</v>
      </c>
      <c r="R547">
        <v>80.270700000000005</v>
      </c>
      <c r="S547" t="s">
        <v>454</v>
      </c>
      <c r="T547" t="s">
        <v>453</v>
      </c>
      <c r="U547" t="s">
        <v>10</v>
      </c>
      <c r="V547" t="s">
        <v>9</v>
      </c>
    </row>
    <row r="548" spans="1:22">
      <c r="A548" t="s">
        <v>32703</v>
      </c>
      <c r="B548" s="2">
        <v>45201.599305555559</v>
      </c>
      <c r="C548" s="2">
        <f t="shared" si="8"/>
        <v>45201</v>
      </c>
      <c r="D548" t="s">
        <v>2417</v>
      </c>
      <c r="E548" t="s">
        <v>2416</v>
      </c>
      <c r="F548" t="s">
        <v>31</v>
      </c>
      <c r="G548" t="s">
        <v>72</v>
      </c>
      <c r="H548" t="s">
        <v>52</v>
      </c>
      <c r="I548">
        <v>1</v>
      </c>
      <c r="J548">
        <v>1592.61</v>
      </c>
      <c r="K548">
        <v>1202.48</v>
      </c>
      <c r="L548">
        <v>1592.61</v>
      </c>
      <c r="M548">
        <v>1202.48</v>
      </c>
      <c r="N548" t="s">
        <v>32702</v>
      </c>
      <c r="O548" t="s">
        <v>32701</v>
      </c>
      <c r="P548" t="s">
        <v>112</v>
      </c>
      <c r="Q548">
        <v>13.082700000000001</v>
      </c>
      <c r="R548">
        <v>80.270700000000005</v>
      </c>
      <c r="S548" t="s">
        <v>333</v>
      </c>
      <c r="T548" t="s">
        <v>332</v>
      </c>
      <c r="U548" t="s">
        <v>23</v>
      </c>
      <c r="V548" t="s">
        <v>9</v>
      </c>
    </row>
    <row r="549" spans="1:22">
      <c r="A549" t="s">
        <v>32700</v>
      </c>
      <c r="B549" s="2">
        <v>45408.730555555558</v>
      </c>
      <c r="C549" s="2">
        <f t="shared" si="8"/>
        <v>45404</v>
      </c>
      <c r="D549" t="s">
        <v>2412</v>
      </c>
      <c r="E549" t="s">
        <v>8126</v>
      </c>
      <c r="F549" t="s">
        <v>31</v>
      </c>
      <c r="G549" t="s">
        <v>91</v>
      </c>
      <c r="H549" t="s">
        <v>71</v>
      </c>
      <c r="I549">
        <v>3</v>
      </c>
      <c r="J549">
        <v>2427.64</v>
      </c>
      <c r="K549">
        <v>1896.21</v>
      </c>
      <c r="L549">
        <v>7282.92</v>
      </c>
      <c r="M549">
        <v>5688.63</v>
      </c>
      <c r="N549" t="s">
        <v>32699</v>
      </c>
      <c r="O549" t="s">
        <v>32698</v>
      </c>
      <c r="P549" t="s">
        <v>26</v>
      </c>
      <c r="Q549">
        <v>11.0168</v>
      </c>
      <c r="R549">
        <v>76.955799999999996</v>
      </c>
      <c r="S549" t="s">
        <v>25</v>
      </c>
      <c r="T549" t="s">
        <v>24</v>
      </c>
      <c r="U549" t="s">
        <v>46</v>
      </c>
      <c r="V549" t="s">
        <v>9</v>
      </c>
    </row>
    <row r="550" spans="1:22">
      <c r="A550" t="s">
        <v>32697</v>
      </c>
      <c r="B550" s="2">
        <v>44977.456250000003</v>
      </c>
      <c r="C550" s="2">
        <f t="shared" si="8"/>
        <v>44977</v>
      </c>
      <c r="D550" t="s">
        <v>2407</v>
      </c>
      <c r="E550" t="s">
        <v>15101</v>
      </c>
      <c r="F550" t="s">
        <v>136</v>
      </c>
      <c r="G550" t="s">
        <v>72</v>
      </c>
      <c r="H550" t="s">
        <v>40</v>
      </c>
      <c r="I550">
        <v>1</v>
      </c>
      <c r="J550">
        <v>1189.8599999999999</v>
      </c>
      <c r="K550">
        <v>962.29</v>
      </c>
      <c r="L550">
        <v>1189.8599999999999</v>
      </c>
      <c r="M550">
        <v>962.29</v>
      </c>
      <c r="N550" t="s">
        <v>32696</v>
      </c>
      <c r="O550" t="s">
        <v>32695</v>
      </c>
      <c r="P550" t="s">
        <v>26</v>
      </c>
      <c r="Q550">
        <v>11.0168</v>
      </c>
      <c r="R550">
        <v>76.955799999999996</v>
      </c>
      <c r="S550" t="s">
        <v>96</v>
      </c>
      <c r="T550" t="s">
        <v>95</v>
      </c>
      <c r="U550" t="s">
        <v>57</v>
      </c>
      <c r="V550" t="s">
        <v>22</v>
      </c>
    </row>
    <row r="551" spans="1:22">
      <c r="A551" t="s">
        <v>32694</v>
      </c>
      <c r="B551" s="2">
        <v>45224.481249999997</v>
      </c>
      <c r="C551" s="2">
        <f t="shared" si="8"/>
        <v>45222</v>
      </c>
      <c r="D551" t="s">
        <v>2402</v>
      </c>
      <c r="E551" t="s">
        <v>9921</v>
      </c>
      <c r="F551" t="s">
        <v>201</v>
      </c>
      <c r="G551" t="s">
        <v>106</v>
      </c>
      <c r="H551" t="s">
        <v>63</v>
      </c>
      <c r="I551">
        <v>2</v>
      </c>
      <c r="J551">
        <v>234.75</v>
      </c>
      <c r="K551">
        <v>208.81</v>
      </c>
      <c r="L551">
        <v>469.5</v>
      </c>
      <c r="M551">
        <v>417.62</v>
      </c>
      <c r="N551" t="s">
        <v>32693</v>
      </c>
      <c r="O551" t="s">
        <v>32692</v>
      </c>
      <c r="P551" t="s">
        <v>68</v>
      </c>
      <c r="Q551">
        <v>11.34</v>
      </c>
      <c r="R551">
        <v>77.717200000000005</v>
      </c>
      <c r="S551" t="s">
        <v>48</v>
      </c>
      <c r="T551" t="s">
        <v>47</v>
      </c>
      <c r="U551" t="s">
        <v>23</v>
      </c>
      <c r="V551" t="s">
        <v>45</v>
      </c>
    </row>
    <row r="552" spans="1:22">
      <c r="A552" t="s">
        <v>32691</v>
      </c>
      <c r="B552" s="2">
        <v>45090.779166666667</v>
      </c>
      <c r="C552" s="2">
        <f t="shared" si="8"/>
        <v>45089</v>
      </c>
      <c r="D552" t="s">
        <v>2397</v>
      </c>
      <c r="E552" t="s">
        <v>8114</v>
      </c>
      <c r="F552" t="s">
        <v>136</v>
      </c>
      <c r="G552" t="s">
        <v>41</v>
      </c>
      <c r="H552" t="s">
        <v>63</v>
      </c>
      <c r="I552">
        <v>3</v>
      </c>
      <c r="J552">
        <v>919.69</v>
      </c>
      <c r="K552">
        <v>626.61</v>
      </c>
      <c r="L552">
        <v>2759.07</v>
      </c>
      <c r="M552">
        <v>1879.83</v>
      </c>
      <c r="N552" t="s">
        <v>32690</v>
      </c>
      <c r="O552" t="s">
        <v>32689</v>
      </c>
      <c r="P552" t="s">
        <v>49</v>
      </c>
      <c r="Q552">
        <v>12.916499999999999</v>
      </c>
      <c r="R552">
        <v>79.132499999999993</v>
      </c>
      <c r="S552" t="s">
        <v>432</v>
      </c>
      <c r="T552" t="s">
        <v>431</v>
      </c>
      <c r="U552" t="s">
        <v>23</v>
      </c>
      <c r="V552" t="s">
        <v>9</v>
      </c>
    </row>
    <row r="553" spans="1:22">
      <c r="A553" t="s">
        <v>32688</v>
      </c>
      <c r="B553" s="2">
        <v>45315.87222222222</v>
      </c>
      <c r="C553" s="2">
        <f t="shared" si="8"/>
        <v>45313</v>
      </c>
      <c r="D553" t="s">
        <v>2392</v>
      </c>
      <c r="E553" t="s">
        <v>21683</v>
      </c>
      <c r="F553" t="s">
        <v>31</v>
      </c>
      <c r="G553" t="s">
        <v>41</v>
      </c>
      <c r="H553" t="s">
        <v>52</v>
      </c>
      <c r="I553">
        <v>1</v>
      </c>
      <c r="J553">
        <v>1232.8900000000001</v>
      </c>
      <c r="K553">
        <v>966.19</v>
      </c>
      <c r="L553">
        <v>1232.8900000000001</v>
      </c>
      <c r="M553">
        <v>966.19</v>
      </c>
      <c r="N553" t="s">
        <v>32687</v>
      </c>
      <c r="O553" t="s">
        <v>32686</v>
      </c>
      <c r="P553" t="s">
        <v>26</v>
      </c>
      <c r="Q553">
        <v>11.0168</v>
      </c>
      <c r="R553">
        <v>76.955799999999996</v>
      </c>
      <c r="S553" t="s">
        <v>906</v>
      </c>
      <c r="T553" t="s">
        <v>905</v>
      </c>
      <c r="U553" t="s">
        <v>77</v>
      </c>
      <c r="V553" t="s">
        <v>9</v>
      </c>
    </row>
    <row r="554" spans="1:22">
      <c r="A554" t="s">
        <v>32685</v>
      </c>
      <c r="B554" s="2">
        <v>45065.875</v>
      </c>
      <c r="C554" s="2">
        <f t="shared" si="8"/>
        <v>45061</v>
      </c>
      <c r="D554" t="s">
        <v>2387</v>
      </c>
      <c r="E554" t="s">
        <v>4382</v>
      </c>
      <c r="F554" t="s">
        <v>201</v>
      </c>
      <c r="G554" t="s">
        <v>30</v>
      </c>
      <c r="H554" t="s">
        <v>16</v>
      </c>
      <c r="I554">
        <v>3</v>
      </c>
      <c r="J554">
        <v>1637.97</v>
      </c>
      <c r="K554">
        <v>1166.3399999999999</v>
      </c>
      <c r="L554">
        <v>4913.91</v>
      </c>
      <c r="M554">
        <v>3499.02</v>
      </c>
      <c r="N554" t="s">
        <v>32684</v>
      </c>
      <c r="O554" t="s">
        <v>32683</v>
      </c>
      <c r="P554" t="s">
        <v>68</v>
      </c>
      <c r="Q554">
        <v>11.34</v>
      </c>
      <c r="R554">
        <v>77.717200000000005</v>
      </c>
      <c r="S554" t="s">
        <v>302</v>
      </c>
      <c r="T554" t="s">
        <v>301</v>
      </c>
      <c r="U554" t="s">
        <v>46</v>
      </c>
      <c r="V554" t="s">
        <v>9</v>
      </c>
    </row>
    <row r="555" spans="1:22">
      <c r="A555" t="s">
        <v>32682</v>
      </c>
      <c r="B555" s="2">
        <v>44959.724305555559</v>
      </c>
      <c r="C555" s="2">
        <f t="shared" si="8"/>
        <v>44956</v>
      </c>
      <c r="D555" t="s">
        <v>2382</v>
      </c>
      <c r="E555" t="s">
        <v>16754</v>
      </c>
      <c r="F555" t="s">
        <v>136</v>
      </c>
      <c r="G555" t="s">
        <v>30</v>
      </c>
      <c r="H555" t="s">
        <v>71</v>
      </c>
      <c r="I555">
        <v>4</v>
      </c>
      <c r="J555">
        <v>782.13</v>
      </c>
      <c r="K555">
        <v>574.92999999999995</v>
      </c>
      <c r="L555">
        <v>3128.52</v>
      </c>
      <c r="M555">
        <v>2299.7199999999998</v>
      </c>
      <c r="N555" t="s">
        <v>32681</v>
      </c>
      <c r="O555" t="s">
        <v>32680</v>
      </c>
      <c r="P555" t="s">
        <v>26</v>
      </c>
      <c r="Q555">
        <v>11.0168</v>
      </c>
      <c r="R555">
        <v>76.955799999999996</v>
      </c>
      <c r="S555" t="s">
        <v>413</v>
      </c>
      <c r="T555" t="s">
        <v>412</v>
      </c>
      <c r="U555" t="s">
        <v>10</v>
      </c>
      <c r="V555" t="s">
        <v>9</v>
      </c>
    </row>
    <row r="556" spans="1:22">
      <c r="A556" t="s">
        <v>32679</v>
      </c>
      <c r="B556" s="2">
        <v>45549.618055555555</v>
      </c>
      <c r="C556" s="2">
        <f t="shared" si="8"/>
        <v>45544</v>
      </c>
      <c r="D556" t="s">
        <v>2377</v>
      </c>
      <c r="E556" t="s">
        <v>8101</v>
      </c>
      <c r="F556" t="s">
        <v>18</v>
      </c>
      <c r="G556" t="s">
        <v>91</v>
      </c>
      <c r="H556" t="s">
        <v>71</v>
      </c>
      <c r="I556">
        <v>1</v>
      </c>
      <c r="J556">
        <v>1900.64</v>
      </c>
      <c r="K556">
        <v>1262.79</v>
      </c>
      <c r="L556">
        <v>1900.64</v>
      </c>
      <c r="M556">
        <v>1262.79</v>
      </c>
      <c r="N556" t="s">
        <v>32678</v>
      </c>
      <c r="O556" t="s">
        <v>32677</v>
      </c>
      <c r="P556" t="s">
        <v>121</v>
      </c>
      <c r="Q556">
        <v>9.9252000000000002</v>
      </c>
      <c r="R556">
        <v>78.119799999999998</v>
      </c>
      <c r="S556" t="s">
        <v>333</v>
      </c>
      <c r="T556" t="s">
        <v>332</v>
      </c>
      <c r="U556" t="s">
        <v>23</v>
      </c>
      <c r="V556" t="s">
        <v>9</v>
      </c>
    </row>
    <row r="557" spans="1:22">
      <c r="A557" t="s">
        <v>32676</v>
      </c>
      <c r="B557" s="2">
        <v>45359.655555555553</v>
      </c>
      <c r="C557" s="2">
        <f t="shared" si="8"/>
        <v>45355</v>
      </c>
      <c r="D557" t="s">
        <v>2372</v>
      </c>
      <c r="E557" t="s">
        <v>31115</v>
      </c>
      <c r="F557" t="s">
        <v>18</v>
      </c>
      <c r="G557" t="s">
        <v>41</v>
      </c>
      <c r="H557" t="s">
        <v>71</v>
      </c>
      <c r="I557">
        <v>1</v>
      </c>
      <c r="J557">
        <v>413.04</v>
      </c>
      <c r="K557">
        <v>340.56</v>
      </c>
      <c r="L557">
        <v>413.04</v>
      </c>
      <c r="M557">
        <v>340.56</v>
      </c>
      <c r="N557" t="s">
        <v>32675</v>
      </c>
      <c r="O557" t="s">
        <v>32674</v>
      </c>
      <c r="P557" t="s">
        <v>68</v>
      </c>
      <c r="Q557">
        <v>11.34</v>
      </c>
      <c r="R557">
        <v>77.717200000000005</v>
      </c>
      <c r="S557" t="s">
        <v>564</v>
      </c>
      <c r="T557" t="s">
        <v>563</v>
      </c>
      <c r="U557" t="s">
        <v>23</v>
      </c>
      <c r="V557" t="s">
        <v>45</v>
      </c>
    </row>
    <row r="558" spans="1:22">
      <c r="A558" t="s">
        <v>32673</v>
      </c>
      <c r="B558" s="2">
        <v>45521.635416666664</v>
      </c>
      <c r="C558" s="2">
        <f t="shared" si="8"/>
        <v>45516</v>
      </c>
      <c r="D558" t="s">
        <v>2367</v>
      </c>
      <c r="E558" t="s">
        <v>18416</v>
      </c>
      <c r="F558" t="s">
        <v>31</v>
      </c>
      <c r="G558" t="s">
        <v>115</v>
      </c>
      <c r="H558" t="s">
        <v>40</v>
      </c>
      <c r="I558">
        <v>2</v>
      </c>
      <c r="J558">
        <v>1379.27</v>
      </c>
      <c r="K558">
        <v>1008.96</v>
      </c>
      <c r="L558">
        <v>2758.54</v>
      </c>
      <c r="M558">
        <v>2017.92</v>
      </c>
      <c r="N558" t="s">
        <v>32672</v>
      </c>
      <c r="O558" t="s">
        <v>32671</v>
      </c>
      <c r="P558" t="s">
        <v>26</v>
      </c>
      <c r="Q558">
        <v>11.0168</v>
      </c>
      <c r="R558">
        <v>76.955799999999996</v>
      </c>
      <c r="S558" t="s">
        <v>906</v>
      </c>
      <c r="T558" t="s">
        <v>905</v>
      </c>
      <c r="U558" t="s">
        <v>46</v>
      </c>
      <c r="V558" t="s">
        <v>45</v>
      </c>
    </row>
    <row r="559" spans="1:22">
      <c r="A559" t="s">
        <v>32670</v>
      </c>
      <c r="B559" s="2">
        <v>45574.522222222222</v>
      </c>
      <c r="C559" s="2">
        <f t="shared" si="8"/>
        <v>45572</v>
      </c>
      <c r="D559" t="s">
        <v>2362</v>
      </c>
      <c r="E559" t="s">
        <v>13371</v>
      </c>
      <c r="F559" t="s">
        <v>201</v>
      </c>
      <c r="G559" t="s">
        <v>17</v>
      </c>
      <c r="H559" t="s">
        <v>63</v>
      </c>
      <c r="I559">
        <v>1</v>
      </c>
      <c r="J559">
        <v>756.65</v>
      </c>
      <c r="K559">
        <v>616.08000000000004</v>
      </c>
      <c r="L559">
        <v>756.65</v>
      </c>
      <c r="M559">
        <v>616.08000000000004</v>
      </c>
      <c r="N559" t="s">
        <v>32669</v>
      </c>
      <c r="O559" t="s">
        <v>32668</v>
      </c>
      <c r="P559" t="s">
        <v>13</v>
      </c>
      <c r="Q559">
        <v>11.664300000000001</v>
      </c>
      <c r="R559">
        <v>78.146000000000001</v>
      </c>
      <c r="S559" t="s">
        <v>302</v>
      </c>
      <c r="T559" t="s">
        <v>301</v>
      </c>
      <c r="U559" t="s">
        <v>46</v>
      </c>
      <c r="V559" t="s">
        <v>212</v>
      </c>
    </row>
    <row r="560" spans="1:22">
      <c r="A560" t="s">
        <v>32667</v>
      </c>
      <c r="B560" s="2">
        <v>44986.536111111112</v>
      </c>
      <c r="C560" s="2">
        <f t="shared" si="8"/>
        <v>44984</v>
      </c>
      <c r="D560" t="s">
        <v>2357</v>
      </c>
      <c r="E560" t="s">
        <v>9889</v>
      </c>
      <c r="F560" t="s">
        <v>166</v>
      </c>
      <c r="G560" t="s">
        <v>17</v>
      </c>
      <c r="H560" t="s">
        <v>71</v>
      </c>
      <c r="I560">
        <v>2</v>
      </c>
      <c r="J560">
        <v>231.61</v>
      </c>
      <c r="K560">
        <v>156.22</v>
      </c>
      <c r="L560">
        <v>463.22</v>
      </c>
      <c r="M560">
        <v>312.44</v>
      </c>
      <c r="N560" t="s">
        <v>32666</v>
      </c>
      <c r="O560" t="s">
        <v>32665</v>
      </c>
      <c r="P560" t="s">
        <v>68</v>
      </c>
      <c r="Q560">
        <v>11.34</v>
      </c>
      <c r="R560">
        <v>77.717200000000005</v>
      </c>
      <c r="S560" t="s">
        <v>243</v>
      </c>
      <c r="T560" t="s">
        <v>242</v>
      </c>
      <c r="U560" t="s">
        <v>23</v>
      </c>
      <c r="V560" t="s">
        <v>45</v>
      </c>
    </row>
    <row r="561" spans="1:22">
      <c r="A561" t="s">
        <v>32664</v>
      </c>
      <c r="B561" s="2">
        <v>45066.551388888889</v>
      </c>
      <c r="C561" s="2">
        <f t="shared" si="8"/>
        <v>45061</v>
      </c>
      <c r="D561" t="s">
        <v>2352</v>
      </c>
      <c r="E561" t="s">
        <v>6250</v>
      </c>
      <c r="F561" t="s">
        <v>73</v>
      </c>
      <c r="G561" t="s">
        <v>91</v>
      </c>
      <c r="H561" t="s">
        <v>16</v>
      </c>
      <c r="I561">
        <v>1</v>
      </c>
      <c r="J561">
        <v>1255.56</v>
      </c>
      <c r="K561">
        <v>1029.33</v>
      </c>
      <c r="L561">
        <v>1255.56</v>
      </c>
      <c r="M561">
        <v>1029.33</v>
      </c>
      <c r="N561" t="s">
        <v>32663</v>
      </c>
      <c r="O561" t="s">
        <v>32662</v>
      </c>
      <c r="P561" t="s">
        <v>26</v>
      </c>
      <c r="Q561">
        <v>11.0168</v>
      </c>
      <c r="R561">
        <v>76.955799999999996</v>
      </c>
      <c r="S561" t="s">
        <v>420</v>
      </c>
      <c r="T561" t="s">
        <v>419</v>
      </c>
      <c r="U561" t="s">
        <v>57</v>
      </c>
      <c r="V561" t="s">
        <v>9</v>
      </c>
    </row>
    <row r="562" spans="1:22">
      <c r="A562" t="s">
        <v>32661</v>
      </c>
      <c r="B562" s="2">
        <v>45321.75277777778</v>
      </c>
      <c r="C562" s="2">
        <f t="shared" si="8"/>
        <v>45320</v>
      </c>
      <c r="D562" t="s">
        <v>2347</v>
      </c>
      <c r="E562" t="s">
        <v>9881</v>
      </c>
      <c r="F562" t="s">
        <v>83</v>
      </c>
      <c r="G562" t="s">
        <v>53</v>
      </c>
      <c r="H562" t="s">
        <v>63</v>
      </c>
      <c r="I562">
        <v>4</v>
      </c>
      <c r="J562">
        <v>2128.5300000000002</v>
      </c>
      <c r="K562">
        <v>1791.22</v>
      </c>
      <c r="L562">
        <v>8514.1200000000008</v>
      </c>
      <c r="M562">
        <v>7164.88</v>
      </c>
      <c r="N562" t="s">
        <v>32660</v>
      </c>
      <c r="O562" t="s">
        <v>32659</v>
      </c>
      <c r="P562" t="s">
        <v>49</v>
      </c>
      <c r="Q562">
        <v>12.916499999999999</v>
      </c>
      <c r="R562">
        <v>79.132499999999993</v>
      </c>
      <c r="S562" t="s">
        <v>88</v>
      </c>
      <c r="T562" t="s">
        <v>87</v>
      </c>
      <c r="U562" t="s">
        <v>57</v>
      </c>
      <c r="V562" t="s">
        <v>45</v>
      </c>
    </row>
    <row r="563" spans="1:22">
      <c r="A563" t="s">
        <v>32658</v>
      </c>
      <c r="B563" s="2">
        <v>45461.897222222222</v>
      </c>
      <c r="C563" s="2">
        <f t="shared" si="8"/>
        <v>45460</v>
      </c>
      <c r="D563" t="s">
        <v>2342</v>
      </c>
      <c r="E563" t="s">
        <v>11653</v>
      </c>
      <c r="F563" t="s">
        <v>136</v>
      </c>
      <c r="G563" t="s">
        <v>41</v>
      </c>
      <c r="H563" t="s">
        <v>52</v>
      </c>
      <c r="I563">
        <v>3</v>
      </c>
      <c r="J563">
        <v>1114.1300000000001</v>
      </c>
      <c r="K563">
        <v>840.15</v>
      </c>
      <c r="L563">
        <v>3342.39</v>
      </c>
      <c r="M563">
        <v>2520.4499999999998</v>
      </c>
      <c r="N563" t="s">
        <v>32657</v>
      </c>
      <c r="O563" t="s">
        <v>32656</v>
      </c>
      <c r="P563" t="s">
        <v>68</v>
      </c>
      <c r="Q563">
        <v>11.34</v>
      </c>
      <c r="R563">
        <v>77.717200000000005</v>
      </c>
      <c r="S563" t="s">
        <v>243</v>
      </c>
      <c r="T563" t="s">
        <v>242</v>
      </c>
      <c r="U563" t="s">
        <v>57</v>
      </c>
      <c r="V563" t="s">
        <v>9</v>
      </c>
    </row>
    <row r="564" spans="1:22">
      <c r="A564" t="s">
        <v>32655</v>
      </c>
      <c r="B564" s="2">
        <v>45091.886805555558</v>
      </c>
      <c r="C564" s="2">
        <f t="shared" si="8"/>
        <v>45089</v>
      </c>
      <c r="D564" t="s">
        <v>2337</v>
      </c>
      <c r="E564" t="s">
        <v>2336</v>
      </c>
      <c r="F564" t="s">
        <v>201</v>
      </c>
      <c r="G564" t="s">
        <v>41</v>
      </c>
      <c r="H564" t="s">
        <v>71</v>
      </c>
      <c r="I564">
        <v>3</v>
      </c>
      <c r="J564">
        <v>1053.56</v>
      </c>
      <c r="K564">
        <v>923.16</v>
      </c>
      <c r="L564">
        <v>3160.68</v>
      </c>
      <c r="M564">
        <v>2769.48</v>
      </c>
      <c r="N564" t="s">
        <v>32654</v>
      </c>
      <c r="O564" t="s">
        <v>32653</v>
      </c>
      <c r="P564" t="s">
        <v>60</v>
      </c>
      <c r="Q564">
        <v>8.7139000000000006</v>
      </c>
      <c r="R564">
        <v>77.756699999999995</v>
      </c>
      <c r="S564" t="s">
        <v>79</v>
      </c>
      <c r="T564" t="s">
        <v>78</v>
      </c>
      <c r="U564" t="s">
        <v>23</v>
      </c>
      <c r="V564" t="s">
        <v>9</v>
      </c>
    </row>
    <row r="565" spans="1:22">
      <c r="A565" t="s">
        <v>32652</v>
      </c>
      <c r="B565" s="2">
        <v>45306.677777777775</v>
      </c>
      <c r="C565" s="2">
        <f t="shared" si="8"/>
        <v>45306</v>
      </c>
      <c r="D565" t="s">
        <v>2332</v>
      </c>
      <c r="E565" t="s">
        <v>11645</v>
      </c>
      <c r="F565" t="s">
        <v>166</v>
      </c>
      <c r="G565" t="s">
        <v>72</v>
      </c>
      <c r="H565" t="s">
        <v>63</v>
      </c>
      <c r="I565">
        <v>2</v>
      </c>
      <c r="J565">
        <v>2305.09</v>
      </c>
      <c r="K565">
        <v>1977.65</v>
      </c>
      <c r="L565">
        <v>4610.18</v>
      </c>
      <c r="M565">
        <v>3955.3</v>
      </c>
      <c r="N565" t="s">
        <v>32651</v>
      </c>
      <c r="O565" t="s">
        <v>32650</v>
      </c>
      <c r="P565" t="s">
        <v>60</v>
      </c>
      <c r="Q565">
        <v>8.7139000000000006</v>
      </c>
      <c r="R565">
        <v>77.756699999999995</v>
      </c>
      <c r="S565" t="s">
        <v>59</v>
      </c>
      <c r="T565" t="s">
        <v>58</v>
      </c>
      <c r="U565" t="s">
        <v>77</v>
      </c>
      <c r="V565" t="s">
        <v>45</v>
      </c>
    </row>
    <row r="566" spans="1:22">
      <c r="A566" t="s">
        <v>32649</v>
      </c>
      <c r="B566" s="2">
        <v>44949.808333333334</v>
      </c>
      <c r="C566" s="2">
        <f t="shared" si="8"/>
        <v>44949</v>
      </c>
      <c r="D566" t="s">
        <v>2327</v>
      </c>
      <c r="E566" t="s">
        <v>23242</v>
      </c>
      <c r="F566" t="s">
        <v>31</v>
      </c>
      <c r="G566" t="s">
        <v>82</v>
      </c>
      <c r="H566" t="s">
        <v>63</v>
      </c>
      <c r="I566">
        <v>1</v>
      </c>
      <c r="J566">
        <v>771.28</v>
      </c>
      <c r="K566">
        <v>626</v>
      </c>
      <c r="L566">
        <v>771.28</v>
      </c>
      <c r="M566">
        <v>626</v>
      </c>
      <c r="N566" t="s">
        <v>32648</v>
      </c>
      <c r="O566" t="s">
        <v>32647</v>
      </c>
      <c r="P566" t="s">
        <v>49</v>
      </c>
      <c r="Q566">
        <v>12.916499999999999</v>
      </c>
      <c r="R566">
        <v>79.132499999999993</v>
      </c>
      <c r="S566" t="s">
        <v>79</v>
      </c>
      <c r="T566" t="s">
        <v>78</v>
      </c>
      <c r="U566" t="s">
        <v>10</v>
      </c>
      <c r="V566" t="s">
        <v>9</v>
      </c>
    </row>
    <row r="567" spans="1:22">
      <c r="A567" t="s">
        <v>32646</v>
      </c>
      <c r="B567" s="2">
        <v>45204.651388888888</v>
      </c>
      <c r="C567" s="2">
        <f t="shared" si="8"/>
        <v>45201</v>
      </c>
      <c r="D567" t="s">
        <v>2322</v>
      </c>
      <c r="E567" t="s">
        <v>21637</v>
      </c>
      <c r="F567" t="s">
        <v>64</v>
      </c>
      <c r="G567" t="s">
        <v>106</v>
      </c>
      <c r="H567" t="s">
        <v>63</v>
      </c>
      <c r="I567">
        <v>2</v>
      </c>
      <c r="J567">
        <v>2003.17</v>
      </c>
      <c r="K567">
        <v>1453.93</v>
      </c>
      <c r="L567">
        <v>4006.34</v>
      </c>
      <c r="M567">
        <v>2907.86</v>
      </c>
      <c r="N567" t="s">
        <v>32645</v>
      </c>
      <c r="O567" t="s">
        <v>32644</v>
      </c>
      <c r="P567" t="s">
        <v>49</v>
      </c>
      <c r="Q567">
        <v>12.916499999999999</v>
      </c>
      <c r="R567">
        <v>79.132499999999993</v>
      </c>
      <c r="S567" t="s">
        <v>250</v>
      </c>
      <c r="T567" t="s">
        <v>249</v>
      </c>
      <c r="U567" t="s">
        <v>77</v>
      </c>
      <c r="V567" t="s">
        <v>45</v>
      </c>
    </row>
    <row r="568" spans="1:22">
      <c r="A568" t="s">
        <v>32643</v>
      </c>
      <c r="B568" s="2">
        <v>45252.815972222219</v>
      </c>
      <c r="C568" s="2">
        <f t="shared" si="8"/>
        <v>45250</v>
      </c>
      <c r="D568" t="s">
        <v>2317</v>
      </c>
      <c r="E568" t="s">
        <v>32642</v>
      </c>
      <c r="F568" t="s">
        <v>31</v>
      </c>
      <c r="G568" t="s">
        <v>53</v>
      </c>
      <c r="H568" t="s">
        <v>16</v>
      </c>
      <c r="I568">
        <v>2</v>
      </c>
      <c r="J568">
        <v>892.41</v>
      </c>
      <c r="K568">
        <v>670.01</v>
      </c>
      <c r="L568">
        <v>1784.82</v>
      </c>
      <c r="M568">
        <v>1340.02</v>
      </c>
      <c r="N568" t="s">
        <v>32641</v>
      </c>
      <c r="O568" t="s">
        <v>32640</v>
      </c>
      <c r="P568" t="s">
        <v>26</v>
      </c>
      <c r="Q568">
        <v>11.0168</v>
      </c>
      <c r="R568">
        <v>76.955799999999996</v>
      </c>
      <c r="S568" t="s">
        <v>564</v>
      </c>
      <c r="T568" t="s">
        <v>563</v>
      </c>
      <c r="U568" t="s">
        <v>46</v>
      </c>
      <c r="V568" t="s">
        <v>22</v>
      </c>
    </row>
    <row r="569" spans="1:22">
      <c r="A569" t="s">
        <v>32639</v>
      </c>
      <c r="B569" s="2">
        <v>44963.663194444445</v>
      </c>
      <c r="C569" s="2">
        <f t="shared" si="8"/>
        <v>44963</v>
      </c>
      <c r="D569" t="s">
        <v>2312</v>
      </c>
      <c r="E569" t="s">
        <v>20006</v>
      </c>
      <c r="F569" t="s">
        <v>64</v>
      </c>
      <c r="G569" t="s">
        <v>53</v>
      </c>
      <c r="H569" t="s">
        <v>40</v>
      </c>
      <c r="I569">
        <v>4</v>
      </c>
      <c r="J569">
        <v>846.39</v>
      </c>
      <c r="K569">
        <v>688.87</v>
      </c>
      <c r="L569">
        <v>3385.56</v>
      </c>
      <c r="M569">
        <v>2755.48</v>
      </c>
      <c r="N569" t="s">
        <v>32638</v>
      </c>
      <c r="O569" t="s">
        <v>32637</v>
      </c>
      <c r="P569" t="s">
        <v>60</v>
      </c>
      <c r="Q569">
        <v>8.7139000000000006</v>
      </c>
      <c r="R569">
        <v>77.756699999999995</v>
      </c>
      <c r="S569" t="s">
        <v>133</v>
      </c>
      <c r="T569" t="s">
        <v>132</v>
      </c>
      <c r="U569" t="s">
        <v>57</v>
      </c>
      <c r="V569" t="s">
        <v>22</v>
      </c>
    </row>
    <row r="570" spans="1:22">
      <c r="A570" t="s">
        <v>32636</v>
      </c>
      <c r="B570" s="2">
        <v>44934.621527777781</v>
      </c>
      <c r="C570" s="2">
        <f t="shared" si="8"/>
        <v>44928</v>
      </c>
      <c r="D570" t="s">
        <v>2307</v>
      </c>
      <c r="E570" t="s">
        <v>11628</v>
      </c>
      <c r="F570" t="s">
        <v>18</v>
      </c>
      <c r="G570" t="s">
        <v>91</v>
      </c>
      <c r="H570" t="s">
        <v>63</v>
      </c>
      <c r="I570">
        <v>2</v>
      </c>
      <c r="J570">
        <v>569.05999999999995</v>
      </c>
      <c r="K570">
        <v>353.47</v>
      </c>
      <c r="L570">
        <v>1138.1199999999999</v>
      </c>
      <c r="M570">
        <v>706.94</v>
      </c>
      <c r="N570" t="s">
        <v>32635</v>
      </c>
      <c r="O570" t="s">
        <v>32634</v>
      </c>
      <c r="P570" t="s">
        <v>68</v>
      </c>
      <c r="Q570">
        <v>11.34</v>
      </c>
      <c r="R570">
        <v>77.717200000000005</v>
      </c>
      <c r="S570" t="s">
        <v>120</v>
      </c>
      <c r="T570" t="s">
        <v>119</v>
      </c>
      <c r="U570" t="s">
        <v>57</v>
      </c>
      <c r="V570" t="s">
        <v>9</v>
      </c>
    </row>
    <row r="571" spans="1:22">
      <c r="A571" t="s">
        <v>32633</v>
      </c>
      <c r="B571" s="2">
        <v>45047.744444444441</v>
      </c>
      <c r="C571" s="2">
        <f t="shared" si="8"/>
        <v>45047</v>
      </c>
      <c r="D571" t="s">
        <v>2302</v>
      </c>
      <c r="E571" t="s">
        <v>32632</v>
      </c>
      <c r="F571" t="s">
        <v>166</v>
      </c>
      <c r="G571" t="s">
        <v>106</v>
      </c>
      <c r="H571" t="s">
        <v>52</v>
      </c>
      <c r="I571">
        <v>2</v>
      </c>
      <c r="J571">
        <v>2100.92</v>
      </c>
      <c r="K571">
        <v>1541.78</v>
      </c>
      <c r="L571">
        <v>4201.84</v>
      </c>
      <c r="M571">
        <v>3083.56</v>
      </c>
      <c r="N571" t="s">
        <v>32631</v>
      </c>
      <c r="O571" t="s">
        <v>32630</v>
      </c>
      <c r="P571" t="s">
        <v>37</v>
      </c>
      <c r="Q571">
        <v>10.7905</v>
      </c>
      <c r="R571">
        <v>78.704700000000003</v>
      </c>
      <c r="S571" t="s">
        <v>133</v>
      </c>
      <c r="T571" t="s">
        <v>132</v>
      </c>
      <c r="U571" t="s">
        <v>23</v>
      </c>
      <c r="V571" t="s">
        <v>45</v>
      </c>
    </row>
    <row r="572" spans="1:22">
      <c r="A572" t="s">
        <v>32629</v>
      </c>
      <c r="B572" s="2">
        <v>45450.454861111109</v>
      </c>
      <c r="C572" s="2">
        <f t="shared" si="8"/>
        <v>45446</v>
      </c>
      <c r="D572" t="s">
        <v>2297</v>
      </c>
      <c r="E572" t="s">
        <v>32628</v>
      </c>
      <c r="F572" t="s">
        <v>166</v>
      </c>
      <c r="G572" t="s">
        <v>72</v>
      </c>
      <c r="H572" t="s">
        <v>29</v>
      </c>
      <c r="I572">
        <v>1</v>
      </c>
      <c r="J572">
        <v>1384.51</v>
      </c>
      <c r="K572">
        <v>1053.1500000000001</v>
      </c>
      <c r="L572">
        <v>1384.51</v>
      </c>
      <c r="M572">
        <v>1053.1500000000001</v>
      </c>
      <c r="N572" t="s">
        <v>32627</v>
      </c>
      <c r="O572" t="s">
        <v>32626</v>
      </c>
      <c r="P572" t="s">
        <v>60</v>
      </c>
      <c r="Q572">
        <v>8.7139000000000006</v>
      </c>
      <c r="R572">
        <v>77.756699999999995</v>
      </c>
      <c r="S572" t="s">
        <v>36</v>
      </c>
      <c r="T572" t="s">
        <v>35</v>
      </c>
      <c r="U572" t="s">
        <v>23</v>
      </c>
      <c r="V572" t="s">
        <v>212</v>
      </c>
    </row>
    <row r="573" spans="1:22">
      <c r="A573" t="s">
        <v>32625</v>
      </c>
      <c r="B573" s="2">
        <v>45158.617361111108</v>
      </c>
      <c r="C573" s="2">
        <f t="shared" si="8"/>
        <v>45152</v>
      </c>
      <c r="D573" t="s">
        <v>2292</v>
      </c>
      <c r="E573" t="s">
        <v>13323</v>
      </c>
      <c r="F573" t="s">
        <v>31</v>
      </c>
      <c r="G573" t="s">
        <v>115</v>
      </c>
      <c r="H573" t="s">
        <v>71</v>
      </c>
      <c r="I573">
        <v>1</v>
      </c>
      <c r="J573">
        <v>2104.67</v>
      </c>
      <c r="K573">
        <v>1399.22</v>
      </c>
      <c r="L573">
        <v>2104.67</v>
      </c>
      <c r="M573">
        <v>1399.22</v>
      </c>
      <c r="N573" t="s">
        <v>32624</v>
      </c>
      <c r="O573" t="s">
        <v>32623</v>
      </c>
      <c r="P573" t="s">
        <v>68</v>
      </c>
      <c r="Q573">
        <v>11.34</v>
      </c>
      <c r="R573">
        <v>77.717200000000005</v>
      </c>
      <c r="S573" t="s">
        <v>628</v>
      </c>
      <c r="T573" t="s">
        <v>627</v>
      </c>
      <c r="U573" t="s">
        <v>10</v>
      </c>
      <c r="V573" t="s">
        <v>45</v>
      </c>
    </row>
    <row r="574" spans="1:22">
      <c r="A574" t="s">
        <v>32622</v>
      </c>
      <c r="B574" s="2">
        <v>45453.817361111112</v>
      </c>
      <c r="C574" s="2">
        <f t="shared" si="8"/>
        <v>45453</v>
      </c>
      <c r="D574" t="s">
        <v>2287</v>
      </c>
      <c r="E574" t="s">
        <v>19989</v>
      </c>
      <c r="F574" t="s">
        <v>166</v>
      </c>
      <c r="G574" t="s">
        <v>30</v>
      </c>
      <c r="H574" t="s">
        <v>63</v>
      </c>
      <c r="I574">
        <v>1</v>
      </c>
      <c r="J574">
        <v>1362.96</v>
      </c>
      <c r="K574">
        <v>1202.5899999999999</v>
      </c>
      <c r="L574">
        <v>1362.96</v>
      </c>
      <c r="M574">
        <v>1202.5899999999999</v>
      </c>
      <c r="N574" t="s">
        <v>32621</v>
      </c>
      <c r="O574" t="s">
        <v>32620</v>
      </c>
      <c r="P574" t="s">
        <v>49</v>
      </c>
      <c r="Q574">
        <v>12.916499999999999</v>
      </c>
      <c r="R574">
        <v>79.132499999999993</v>
      </c>
      <c r="S574" t="s">
        <v>103</v>
      </c>
      <c r="T574" t="s">
        <v>102</v>
      </c>
      <c r="U574" t="s">
        <v>46</v>
      </c>
      <c r="V574" t="s">
        <v>45</v>
      </c>
    </row>
    <row r="575" spans="1:22">
      <c r="A575" t="s">
        <v>32619</v>
      </c>
      <c r="B575" s="2">
        <v>45496.474305555559</v>
      </c>
      <c r="C575" s="2">
        <f t="shared" si="8"/>
        <v>45495</v>
      </c>
      <c r="D575" t="s">
        <v>2282</v>
      </c>
      <c r="E575" t="s">
        <v>32618</v>
      </c>
      <c r="F575" t="s">
        <v>83</v>
      </c>
      <c r="G575" t="s">
        <v>115</v>
      </c>
      <c r="H575" t="s">
        <v>52</v>
      </c>
      <c r="I575">
        <v>1</v>
      </c>
      <c r="J575">
        <v>2106.4</v>
      </c>
      <c r="K575">
        <v>1484.31</v>
      </c>
      <c r="L575">
        <v>2106.4</v>
      </c>
      <c r="M575">
        <v>1484.31</v>
      </c>
      <c r="N575" t="s">
        <v>32617</v>
      </c>
      <c r="O575" t="s">
        <v>32616</v>
      </c>
      <c r="P575" t="s">
        <v>13</v>
      </c>
      <c r="Q575">
        <v>11.664300000000001</v>
      </c>
      <c r="R575">
        <v>78.146000000000001</v>
      </c>
      <c r="S575" t="s">
        <v>530</v>
      </c>
      <c r="T575" t="s">
        <v>529</v>
      </c>
      <c r="U575" t="s">
        <v>10</v>
      </c>
      <c r="V575" t="s">
        <v>212</v>
      </c>
    </row>
    <row r="576" spans="1:22">
      <c r="A576" t="s">
        <v>32615</v>
      </c>
      <c r="B576" s="2">
        <v>45266.828472222223</v>
      </c>
      <c r="C576" s="2">
        <f t="shared" si="8"/>
        <v>45264</v>
      </c>
      <c r="D576" t="s">
        <v>2277</v>
      </c>
      <c r="E576" t="s">
        <v>13313</v>
      </c>
      <c r="F576" t="s">
        <v>31</v>
      </c>
      <c r="G576" t="s">
        <v>41</v>
      </c>
      <c r="H576" t="s">
        <v>71</v>
      </c>
      <c r="I576">
        <v>2</v>
      </c>
      <c r="J576">
        <v>2175.16</v>
      </c>
      <c r="K576">
        <v>1793.43</v>
      </c>
      <c r="L576">
        <v>4350.32</v>
      </c>
      <c r="M576">
        <v>3586.86</v>
      </c>
      <c r="N576" t="s">
        <v>32614</v>
      </c>
      <c r="O576" t="s">
        <v>32613</v>
      </c>
      <c r="P576" t="s">
        <v>121</v>
      </c>
      <c r="Q576">
        <v>9.9252000000000002</v>
      </c>
      <c r="R576">
        <v>78.119799999999998</v>
      </c>
      <c r="S576" t="s">
        <v>88</v>
      </c>
      <c r="T576" t="s">
        <v>87</v>
      </c>
      <c r="U576" t="s">
        <v>23</v>
      </c>
      <c r="V576" t="s">
        <v>9</v>
      </c>
    </row>
    <row r="577" spans="1:22">
      <c r="A577" t="s">
        <v>32612</v>
      </c>
      <c r="B577" s="2">
        <v>45212.714583333334</v>
      </c>
      <c r="C577" s="2">
        <f t="shared" si="8"/>
        <v>45208</v>
      </c>
      <c r="D577" t="s">
        <v>2272</v>
      </c>
      <c r="E577" t="s">
        <v>2271</v>
      </c>
      <c r="F577" t="s">
        <v>64</v>
      </c>
      <c r="G577" t="s">
        <v>30</v>
      </c>
      <c r="H577" t="s">
        <v>40</v>
      </c>
      <c r="I577">
        <v>2</v>
      </c>
      <c r="J577">
        <v>1145.52</v>
      </c>
      <c r="K577">
        <v>935.41</v>
      </c>
      <c r="L577">
        <v>2291.04</v>
      </c>
      <c r="M577">
        <v>1870.82</v>
      </c>
      <c r="N577" t="s">
        <v>32611</v>
      </c>
      <c r="O577" t="s">
        <v>32610</v>
      </c>
      <c r="P577" t="s">
        <v>13</v>
      </c>
      <c r="Q577">
        <v>11.664300000000001</v>
      </c>
      <c r="R577">
        <v>78.146000000000001</v>
      </c>
      <c r="S577" t="s">
        <v>96</v>
      </c>
      <c r="T577" t="s">
        <v>95</v>
      </c>
      <c r="U577" t="s">
        <v>46</v>
      </c>
      <c r="V577" t="s">
        <v>9</v>
      </c>
    </row>
    <row r="578" spans="1:22">
      <c r="A578" t="s">
        <v>32609</v>
      </c>
      <c r="B578" s="2">
        <v>45177.642361111109</v>
      </c>
      <c r="C578" s="2">
        <f t="shared" si="8"/>
        <v>45173</v>
      </c>
      <c r="D578" t="s">
        <v>2267</v>
      </c>
      <c r="E578" t="s">
        <v>11601</v>
      </c>
      <c r="F578" t="s">
        <v>166</v>
      </c>
      <c r="G578" t="s">
        <v>41</v>
      </c>
      <c r="H578" t="s">
        <v>71</v>
      </c>
      <c r="I578">
        <v>4</v>
      </c>
      <c r="J578">
        <v>204.58</v>
      </c>
      <c r="K578">
        <v>166.86</v>
      </c>
      <c r="L578">
        <v>818.32</v>
      </c>
      <c r="M578">
        <v>667.44</v>
      </c>
      <c r="N578" t="s">
        <v>32608</v>
      </c>
      <c r="O578" t="s">
        <v>32607</v>
      </c>
      <c r="P578" t="s">
        <v>121</v>
      </c>
      <c r="Q578">
        <v>9.9252000000000002</v>
      </c>
      <c r="R578">
        <v>78.119799999999998</v>
      </c>
      <c r="S578" t="s">
        <v>96</v>
      </c>
      <c r="T578" t="s">
        <v>95</v>
      </c>
      <c r="U578" t="s">
        <v>23</v>
      </c>
      <c r="V578" t="s">
        <v>45</v>
      </c>
    </row>
    <row r="579" spans="1:22">
      <c r="A579" t="s">
        <v>32606</v>
      </c>
      <c r="B579" s="2">
        <v>45403.67291666667</v>
      </c>
      <c r="C579" s="2">
        <f t="shared" ref="C579:C642" si="9">INT(B579) - WEEKDAY(INT(B579), 2) + 1</f>
        <v>45397</v>
      </c>
      <c r="D579" t="s">
        <v>2262</v>
      </c>
      <c r="E579" t="s">
        <v>24782</v>
      </c>
      <c r="F579" t="s">
        <v>166</v>
      </c>
      <c r="G579" t="s">
        <v>30</v>
      </c>
      <c r="H579" t="s">
        <v>63</v>
      </c>
      <c r="I579">
        <v>1</v>
      </c>
      <c r="J579">
        <v>994.03</v>
      </c>
      <c r="K579">
        <v>719.94</v>
      </c>
      <c r="L579">
        <v>994.03</v>
      </c>
      <c r="M579">
        <v>719.94</v>
      </c>
      <c r="N579" t="s">
        <v>32605</v>
      </c>
      <c r="O579" t="s">
        <v>32604</v>
      </c>
      <c r="P579" t="s">
        <v>13</v>
      </c>
      <c r="Q579">
        <v>11.664300000000001</v>
      </c>
      <c r="R579">
        <v>78.146000000000001</v>
      </c>
      <c r="S579" t="s">
        <v>36</v>
      </c>
      <c r="T579" t="s">
        <v>35</v>
      </c>
      <c r="U579" t="s">
        <v>77</v>
      </c>
      <c r="V579" t="s">
        <v>45</v>
      </c>
    </row>
    <row r="580" spans="1:22">
      <c r="A580" t="s">
        <v>32603</v>
      </c>
      <c r="B580" s="2">
        <v>45403.838194444441</v>
      </c>
      <c r="C580" s="2">
        <f t="shared" si="9"/>
        <v>45397</v>
      </c>
      <c r="D580" t="s">
        <v>2257</v>
      </c>
      <c r="E580" t="s">
        <v>15000</v>
      </c>
      <c r="F580" t="s">
        <v>201</v>
      </c>
      <c r="G580" t="s">
        <v>53</v>
      </c>
      <c r="H580" t="s">
        <v>63</v>
      </c>
      <c r="I580">
        <v>4</v>
      </c>
      <c r="J580">
        <v>442.29</v>
      </c>
      <c r="K580">
        <v>294.88</v>
      </c>
      <c r="L580">
        <v>1769.16</v>
      </c>
      <c r="M580">
        <v>1179.52</v>
      </c>
      <c r="N580" t="s">
        <v>32602</v>
      </c>
      <c r="O580" t="s">
        <v>32601</v>
      </c>
      <c r="P580" t="s">
        <v>13</v>
      </c>
      <c r="Q580">
        <v>11.664300000000001</v>
      </c>
      <c r="R580">
        <v>78.146000000000001</v>
      </c>
      <c r="S580" t="s">
        <v>333</v>
      </c>
      <c r="T580" t="s">
        <v>332</v>
      </c>
      <c r="U580" t="s">
        <v>46</v>
      </c>
      <c r="V580" t="s">
        <v>9</v>
      </c>
    </row>
    <row r="581" spans="1:22">
      <c r="A581" t="s">
        <v>32600</v>
      </c>
      <c r="B581" s="2">
        <v>45264.718055555553</v>
      </c>
      <c r="C581" s="2">
        <f t="shared" si="9"/>
        <v>45264</v>
      </c>
      <c r="D581" t="s">
        <v>2252</v>
      </c>
      <c r="E581" t="s">
        <v>14996</v>
      </c>
      <c r="F581" t="s">
        <v>31</v>
      </c>
      <c r="G581" t="s">
        <v>17</v>
      </c>
      <c r="H581" t="s">
        <v>16</v>
      </c>
      <c r="I581">
        <v>4</v>
      </c>
      <c r="J581">
        <v>760.58</v>
      </c>
      <c r="K581">
        <v>517.41</v>
      </c>
      <c r="L581">
        <v>3042.32</v>
      </c>
      <c r="M581">
        <v>2069.64</v>
      </c>
      <c r="N581" t="s">
        <v>32599</v>
      </c>
      <c r="O581" t="s">
        <v>32598</v>
      </c>
      <c r="P581" t="s">
        <v>26</v>
      </c>
      <c r="Q581">
        <v>11.0168</v>
      </c>
      <c r="R581">
        <v>76.955799999999996</v>
      </c>
      <c r="S581" t="s">
        <v>257</v>
      </c>
      <c r="T581" t="s">
        <v>256</v>
      </c>
      <c r="U581" t="s">
        <v>57</v>
      </c>
      <c r="V581" t="s">
        <v>9</v>
      </c>
    </row>
    <row r="582" spans="1:22">
      <c r="A582" t="s">
        <v>32597</v>
      </c>
      <c r="B582" s="2">
        <v>45145.773611111108</v>
      </c>
      <c r="C582" s="2">
        <f t="shared" si="9"/>
        <v>45145</v>
      </c>
      <c r="D582" t="s">
        <v>2247</v>
      </c>
      <c r="E582" t="s">
        <v>9810</v>
      </c>
      <c r="F582" t="s">
        <v>83</v>
      </c>
      <c r="G582" t="s">
        <v>17</v>
      </c>
      <c r="H582" t="s">
        <v>40</v>
      </c>
      <c r="I582">
        <v>1</v>
      </c>
      <c r="J582">
        <v>1480.82</v>
      </c>
      <c r="K582">
        <v>1073.2</v>
      </c>
      <c r="L582">
        <v>1480.82</v>
      </c>
      <c r="M582">
        <v>1073.2</v>
      </c>
      <c r="N582" t="s">
        <v>32596</v>
      </c>
      <c r="O582" t="s">
        <v>32595</v>
      </c>
      <c r="P582" t="s">
        <v>13</v>
      </c>
      <c r="Q582">
        <v>11.664300000000001</v>
      </c>
      <c r="R582">
        <v>78.146000000000001</v>
      </c>
      <c r="S582" t="s">
        <v>25</v>
      </c>
      <c r="T582" t="s">
        <v>24</v>
      </c>
      <c r="U582" t="s">
        <v>10</v>
      </c>
      <c r="V582" t="s">
        <v>9</v>
      </c>
    </row>
    <row r="583" spans="1:22">
      <c r="A583" t="s">
        <v>32594</v>
      </c>
      <c r="B583" s="2">
        <v>45205.695138888892</v>
      </c>
      <c r="C583" s="2">
        <f t="shared" si="9"/>
        <v>45201</v>
      </c>
      <c r="D583" t="s">
        <v>2242</v>
      </c>
      <c r="E583" t="s">
        <v>14989</v>
      </c>
      <c r="F583" t="s">
        <v>136</v>
      </c>
      <c r="G583" t="s">
        <v>91</v>
      </c>
      <c r="H583" t="s">
        <v>63</v>
      </c>
      <c r="I583">
        <v>4</v>
      </c>
      <c r="J583">
        <v>1933.27</v>
      </c>
      <c r="K583">
        <v>1278.0899999999999</v>
      </c>
      <c r="L583">
        <v>7733.08</v>
      </c>
      <c r="M583">
        <v>5112.3599999999997</v>
      </c>
      <c r="N583" t="s">
        <v>32593</v>
      </c>
      <c r="O583" t="s">
        <v>32592</v>
      </c>
      <c r="P583" t="s">
        <v>60</v>
      </c>
      <c r="Q583">
        <v>8.7139000000000006</v>
      </c>
      <c r="R583">
        <v>77.756699999999995</v>
      </c>
      <c r="S583" t="s">
        <v>396</v>
      </c>
      <c r="T583" t="s">
        <v>395</v>
      </c>
      <c r="U583" t="s">
        <v>77</v>
      </c>
      <c r="V583" t="s">
        <v>45</v>
      </c>
    </row>
    <row r="584" spans="1:22">
      <c r="A584" t="s">
        <v>32591</v>
      </c>
      <c r="B584" s="2">
        <v>45139.69027777778</v>
      </c>
      <c r="C584" s="2">
        <f t="shared" si="9"/>
        <v>45138</v>
      </c>
      <c r="D584" t="s">
        <v>2237</v>
      </c>
      <c r="E584" t="s">
        <v>4263</v>
      </c>
      <c r="F584" t="s">
        <v>31</v>
      </c>
      <c r="G584" t="s">
        <v>30</v>
      </c>
      <c r="H584" t="s">
        <v>52</v>
      </c>
      <c r="I584">
        <v>2</v>
      </c>
      <c r="J584">
        <v>1424.76</v>
      </c>
      <c r="K584">
        <v>904.18</v>
      </c>
      <c r="L584">
        <v>2849.52</v>
      </c>
      <c r="M584">
        <v>1808.36</v>
      </c>
      <c r="N584" t="s">
        <v>32590</v>
      </c>
      <c r="O584" t="s">
        <v>32589</v>
      </c>
      <c r="P584" t="s">
        <v>37</v>
      </c>
      <c r="Q584">
        <v>10.7905</v>
      </c>
      <c r="R584">
        <v>78.704700000000003</v>
      </c>
      <c r="S584" t="s">
        <v>133</v>
      </c>
      <c r="T584" t="s">
        <v>132</v>
      </c>
      <c r="U584" t="s">
        <v>57</v>
      </c>
      <c r="V584" t="s">
        <v>9</v>
      </c>
    </row>
    <row r="585" spans="1:22">
      <c r="A585" t="s">
        <v>32588</v>
      </c>
      <c r="B585" s="2">
        <v>45320.472222222219</v>
      </c>
      <c r="C585" s="2">
        <f t="shared" si="9"/>
        <v>45320</v>
      </c>
      <c r="D585" t="s">
        <v>2232</v>
      </c>
      <c r="E585" t="s">
        <v>7994</v>
      </c>
      <c r="F585" t="s">
        <v>201</v>
      </c>
      <c r="G585" t="s">
        <v>115</v>
      </c>
      <c r="H585" t="s">
        <v>40</v>
      </c>
      <c r="I585">
        <v>1</v>
      </c>
      <c r="J585">
        <v>1378.25</v>
      </c>
      <c r="K585">
        <v>874.2</v>
      </c>
      <c r="L585">
        <v>1378.25</v>
      </c>
      <c r="M585">
        <v>874.2</v>
      </c>
      <c r="N585" t="s">
        <v>32587</v>
      </c>
      <c r="O585" t="s">
        <v>32586</v>
      </c>
      <c r="P585" t="s">
        <v>112</v>
      </c>
      <c r="Q585">
        <v>13.082700000000001</v>
      </c>
      <c r="R585">
        <v>80.270700000000005</v>
      </c>
      <c r="S585" t="s">
        <v>96</v>
      </c>
      <c r="T585" t="s">
        <v>95</v>
      </c>
      <c r="U585" t="s">
        <v>46</v>
      </c>
      <c r="V585" t="s">
        <v>9</v>
      </c>
    </row>
    <row r="586" spans="1:22">
      <c r="A586" t="s">
        <v>32585</v>
      </c>
      <c r="B586" s="2">
        <v>45424.781944444447</v>
      </c>
      <c r="C586" s="2">
        <f t="shared" si="9"/>
        <v>45418</v>
      </c>
      <c r="D586" t="s">
        <v>2227</v>
      </c>
      <c r="E586" t="s">
        <v>7990</v>
      </c>
      <c r="F586" t="s">
        <v>31</v>
      </c>
      <c r="G586" t="s">
        <v>82</v>
      </c>
      <c r="H586" t="s">
        <v>71</v>
      </c>
      <c r="I586">
        <v>4</v>
      </c>
      <c r="J586">
        <v>1164.32</v>
      </c>
      <c r="K586">
        <v>704.92</v>
      </c>
      <c r="L586">
        <v>4657.28</v>
      </c>
      <c r="M586">
        <v>2819.68</v>
      </c>
      <c r="N586" t="s">
        <v>32584</v>
      </c>
      <c r="O586" t="s">
        <v>32583</v>
      </c>
      <c r="P586" t="s">
        <v>68</v>
      </c>
      <c r="Q586">
        <v>11.34</v>
      </c>
      <c r="R586">
        <v>77.717200000000005</v>
      </c>
      <c r="S586" t="s">
        <v>530</v>
      </c>
      <c r="T586" t="s">
        <v>529</v>
      </c>
      <c r="U586" t="s">
        <v>10</v>
      </c>
      <c r="V586" t="s">
        <v>9</v>
      </c>
    </row>
    <row r="587" spans="1:22">
      <c r="A587" t="s">
        <v>32582</v>
      </c>
      <c r="B587" s="2">
        <v>45442.436111111114</v>
      </c>
      <c r="C587" s="2">
        <f t="shared" si="9"/>
        <v>45439</v>
      </c>
      <c r="D587" t="s">
        <v>2222</v>
      </c>
      <c r="E587" t="s">
        <v>6151</v>
      </c>
      <c r="F587" t="s">
        <v>64</v>
      </c>
      <c r="G587" t="s">
        <v>115</v>
      </c>
      <c r="H587" t="s">
        <v>40</v>
      </c>
      <c r="I587">
        <v>4</v>
      </c>
      <c r="J587">
        <v>2236.9299999999998</v>
      </c>
      <c r="K587">
        <v>1491.07</v>
      </c>
      <c r="L587">
        <v>8947.7199999999993</v>
      </c>
      <c r="M587">
        <v>5964.28</v>
      </c>
      <c r="N587" t="s">
        <v>32581</v>
      </c>
      <c r="O587" t="s">
        <v>32580</v>
      </c>
      <c r="P587" t="s">
        <v>37</v>
      </c>
      <c r="Q587">
        <v>10.7905</v>
      </c>
      <c r="R587">
        <v>78.704700000000003</v>
      </c>
      <c r="S587" t="s">
        <v>193</v>
      </c>
      <c r="T587" t="s">
        <v>192</v>
      </c>
      <c r="U587" t="s">
        <v>57</v>
      </c>
      <c r="V587" t="s">
        <v>9</v>
      </c>
    </row>
    <row r="588" spans="1:22">
      <c r="A588" t="s">
        <v>32579</v>
      </c>
      <c r="B588" s="2">
        <v>45391.863194444442</v>
      </c>
      <c r="C588" s="2">
        <f t="shared" si="9"/>
        <v>45390</v>
      </c>
      <c r="D588" t="s">
        <v>2217</v>
      </c>
      <c r="E588" t="s">
        <v>9789</v>
      </c>
      <c r="F588" t="s">
        <v>136</v>
      </c>
      <c r="G588" t="s">
        <v>115</v>
      </c>
      <c r="H588" t="s">
        <v>16</v>
      </c>
      <c r="I588">
        <v>1</v>
      </c>
      <c r="J588">
        <v>1432.01</v>
      </c>
      <c r="K588">
        <v>1218.4000000000001</v>
      </c>
      <c r="L588">
        <v>1432.01</v>
      </c>
      <c r="M588">
        <v>1218.4000000000001</v>
      </c>
      <c r="N588" t="s">
        <v>32578</v>
      </c>
      <c r="O588" t="s">
        <v>32577</v>
      </c>
      <c r="P588" t="s">
        <v>121</v>
      </c>
      <c r="Q588">
        <v>9.9252000000000002</v>
      </c>
      <c r="R588">
        <v>78.119799999999998</v>
      </c>
      <c r="S588" t="s">
        <v>326</v>
      </c>
      <c r="T588" t="s">
        <v>325</v>
      </c>
      <c r="U588" t="s">
        <v>57</v>
      </c>
      <c r="V588" t="s">
        <v>9</v>
      </c>
    </row>
    <row r="589" spans="1:22">
      <c r="A589" t="s">
        <v>32576</v>
      </c>
      <c r="B589" s="2">
        <v>45460.853472222225</v>
      </c>
      <c r="C589" s="2">
        <f t="shared" si="9"/>
        <v>45460</v>
      </c>
      <c r="D589" t="s">
        <v>2212</v>
      </c>
      <c r="E589" t="s">
        <v>2211</v>
      </c>
      <c r="F589" t="s">
        <v>18</v>
      </c>
      <c r="G589" t="s">
        <v>82</v>
      </c>
      <c r="H589" t="s">
        <v>29</v>
      </c>
      <c r="I589">
        <v>1</v>
      </c>
      <c r="J589">
        <v>856.67</v>
      </c>
      <c r="K589">
        <v>650.62</v>
      </c>
      <c r="L589">
        <v>856.67</v>
      </c>
      <c r="M589">
        <v>650.62</v>
      </c>
      <c r="N589" t="s">
        <v>32575</v>
      </c>
      <c r="O589" t="s">
        <v>32574</v>
      </c>
      <c r="P589" t="s">
        <v>121</v>
      </c>
      <c r="Q589">
        <v>9.9252000000000002</v>
      </c>
      <c r="R589">
        <v>78.119799999999998</v>
      </c>
      <c r="S589" t="s">
        <v>530</v>
      </c>
      <c r="T589" t="s">
        <v>529</v>
      </c>
      <c r="U589" t="s">
        <v>77</v>
      </c>
      <c r="V589" t="s">
        <v>9</v>
      </c>
    </row>
    <row r="590" spans="1:22">
      <c r="A590" t="s">
        <v>32573</v>
      </c>
      <c r="B590" s="2">
        <v>45258.808333333334</v>
      </c>
      <c r="C590" s="2">
        <f t="shared" si="9"/>
        <v>45257</v>
      </c>
      <c r="D590" t="s">
        <v>2207</v>
      </c>
      <c r="E590" t="s">
        <v>13263</v>
      </c>
      <c r="F590" t="s">
        <v>18</v>
      </c>
      <c r="G590" t="s">
        <v>115</v>
      </c>
      <c r="H590" t="s">
        <v>40</v>
      </c>
      <c r="I590">
        <v>4</v>
      </c>
      <c r="J590">
        <v>1272.51</v>
      </c>
      <c r="K590">
        <v>792.4</v>
      </c>
      <c r="L590">
        <v>5090.04</v>
      </c>
      <c r="M590">
        <v>3169.6</v>
      </c>
      <c r="N590" t="s">
        <v>32572</v>
      </c>
      <c r="O590" t="s">
        <v>32571</v>
      </c>
      <c r="P590" t="s">
        <v>37</v>
      </c>
      <c r="Q590">
        <v>10.7905</v>
      </c>
      <c r="R590">
        <v>78.704700000000003</v>
      </c>
      <c r="S590" t="s">
        <v>1238</v>
      </c>
      <c r="T590" t="s">
        <v>1237</v>
      </c>
      <c r="U590" t="s">
        <v>23</v>
      </c>
      <c r="V590" t="s">
        <v>45</v>
      </c>
    </row>
    <row r="591" spans="1:22">
      <c r="A591" t="s">
        <v>32570</v>
      </c>
      <c r="B591" s="2">
        <v>45179.82916666667</v>
      </c>
      <c r="C591" s="2">
        <f t="shared" si="9"/>
        <v>45173</v>
      </c>
      <c r="D591" t="s">
        <v>2202</v>
      </c>
      <c r="E591" t="s">
        <v>7970</v>
      </c>
      <c r="F591" t="s">
        <v>31</v>
      </c>
      <c r="G591" t="s">
        <v>53</v>
      </c>
      <c r="H591" t="s">
        <v>63</v>
      </c>
      <c r="I591">
        <v>1</v>
      </c>
      <c r="J591">
        <v>354.04</v>
      </c>
      <c r="K591">
        <v>305.61</v>
      </c>
      <c r="L591">
        <v>354.04</v>
      </c>
      <c r="M591">
        <v>305.61</v>
      </c>
      <c r="N591" t="s">
        <v>32569</v>
      </c>
      <c r="O591" t="s">
        <v>32568</v>
      </c>
      <c r="P591" t="s">
        <v>13</v>
      </c>
      <c r="Q591">
        <v>11.664300000000001</v>
      </c>
      <c r="R591">
        <v>78.146000000000001</v>
      </c>
      <c r="S591" t="s">
        <v>352</v>
      </c>
      <c r="T591" t="s">
        <v>351</v>
      </c>
      <c r="U591" t="s">
        <v>77</v>
      </c>
      <c r="V591" t="s">
        <v>45</v>
      </c>
    </row>
    <row r="592" spans="1:22">
      <c r="A592" t="s">
        <v>32567</v>
      </c>
      <c r="B592" s="2">
        <v>45180.706944444442</v>
      </c>
      <c r="C592" s="2">
        <f t="shared" si="9"/>
        <v>45180</v>
      </c>
      <c r="D592" t="s">
        <v>2197</v>
      </c>
      <c r="E592" t="s">
        <v>2196</v>
      </c>
      <c r="F592" t="s">
        <v>136</v>
      </c>
      <c r="G592" t="s">
        <v>91</v>
      </c>
      <c r="H592" t="s">
        <v>71</v>
      </c>
      <c r="I592">
        <v>2</v>
      </c>
      <c r="J592">
        <v>1454.85</v>
      </c>
      <c r="K592">
        <v>1301.3800000000001</v>
      </c>
      <c r="L592">
        <v>2909.7</v>
      </c>
      <c r="M592">
        <v>2602.7600000000002</v>
      </c>
      <c r="N592" t="s">
        <v>32566</v>
      </c>
      <c r="O592" t="s">
        <v>32565</v>
      </c>
      <c r="P592" t="s">
        <v>26</v>
      </c>
      <c r="Q592">
        <v>11.0168</v>
      </c>
      <c r="R592">
        <v>76.955799999999996</v>
      </c>
      <c r="S592" t="s">
        <v>153</v>
      </c>
      <c r="T592" t="s">
        <v>152</v>
      </c>
      <c r="U592" t="s">
        <v>23</v>
      </c>
      <c r="V592" t="s">
        <v>9</v>
      </c>
    </row>
    <row r="593" spans="1:22">
      <c r="A593" t="s">
        <v>32564</v>
      </c>
      <c r="B593" s="2">
        <v>45219.707638888889</v>
      </c>
      <c r="C593" s="2">
        <f t="shared" si="9"/>
        <v>45215</v>
      </c>
      <c r="D593" t="s">
        <v>2192</v>
      </c>
      <c r="E593" t="s">
        <v>14956</v>
      </c>
      <c r="F593" t="s">
        <v>73</v>
      </c>
      <c r="G593" t="s">
        <v>53</v>
      </c>
      <c r="H593" t="s">
        <v>16</v>
      </c>
      <c r="I593">
        <v>2</v>
      </c>
      <c r="J593">
        <v>2493.52</v>
      </c>
      <c r="K593">
        <v>1914.32</v>
      </c>
      <c r="L593">
        <v>4987.04</v>
      </c>
      <c r="M593">
        <v>3828.64</v>
      </c>
      <c r="N593" t="s">
        <v>32563</v>
      </c>
      <c r="O593" t="s">
        <v>32562</v>
      </c>
      <c r="P593" t="s">
        <v>68</v>
      </c>
      <c r="Q593">
        <v>11.34</v>
      </c>
      <c r="R593">
        <v>77.717200000000005</v>
      </c>
      <c r="S593" t="s">
        <v>133</v>
      </c>
      <c r="T593" t="s">
        <v>132</v>
      </c>
      <c r="U593" t="s">
        <v>23</v>
      </c>
      <c r="V593" t="s">
        <v>9</v>
      </c>
    </row>
    <row r="594" spans="1:22">
      <c r="A594" t="s">
        <v>32561</v>
      </c>
      <c r="B594" s="2">
        <v>45135.51458333333</v>
      </c>
      <c r="C594" s="2">
        <f t="shared" si="9"/>
        <v>45131</v>
      </c>
      <c r="D594" t="s">
        <v>2187</v>
      </c>
      <c r="E594" t="s">
        <v>7960</v>
      </c>
      <c r="F594" t="s">
        <v>18</v>
      </c>
      <c r="G594" t="s">
        <v>30</v>
      </c>
      <c r="H594" t="s">
        <v>63</v>
      </c>
      <c r="I594">
        <v>1</v>
      </c>
      <c r="J594">
        <v>1825.26</v>
      </c>
      <c r="K594">
        <v>1300.21</v>
      </c>
      <c r="L594">
        <v>1825.26</v>
      </c>
      <c r="M594">
        <v>1300.21</v>
      </c>
      <c r="N594" t="s">
        <v>32560</v>
      </c>
      <c r="O594" t="s">
        <v>32559</v>
      </c>
      <c r="P594" t="s">
        <v>49</v>
      </c>
      <c r="Q594">
        <v>12.916499999999999</v>
      </c>
      <c r="R594">
        <v>79.132499999999993</v>
      </c>
      <c r="S594" t="s">
        <v>243</v>
      </c>
      <c r="T594" t="s">
        <v>242</v>
      </c>
      <c r="U594" t="s">
        <v>77</v>
      </c>
      <c r="V594" t="s">
        <v>22</v>
      </c>
    </row>
    <row r="595" spans="1:22">
      <c r="A595" t="s">
        <v>32558</v>
      </c>
      <c r="B595" s="2">
        <v>45167.430555555555</v>
      </c>
      <c r="C595" s="2">
        <f t="shared" si="9"/>
        <v>45166</v>
      </c>
      <c r="D595" t="s">
        <v>2182</v>
      </c>
      <c r="E595" t="s">
        <v>32557</v>
      </c>
      <c r="F595" t="s">
        <v>18</v>
      </c>
      <c r="G595" t="s">
        <v>91</v>
      </c>
      <c r="H595" t="s">
        <v>71</v>
      </c>
      <c r="I595">
        <v>1</v>
      </c>
      <c r="J595">
        <v>1072.22</v>
      </c>
      <c r="K595">
        <v>910.75</v>
      </c>
      <c r="L595">
        <v>1072.22</v>
      </c>
      <c r="M595">
        <v>910.75</v>
      </c>
      <c r="N595" t="s">
        <v>32556</v>
      </c>
      <c r="O595" t="s">
        <v>32555</v>
      </c>
      <c r="P595" t="s">
        <v>121</v>
      </c>
      <c r="Q595">
        <v>9.9252000000000002</v>
      </c>
      <c r="R595">
        <v>78.119799999999998</v>
      </c>
      <c r="S595" t="s">
        <v>214</v>
      </c>
      <c r="T595" t="s">
        <v>213</v>
      </c>
      <c r="U595" t="s">
        <v>10</v>
      </c>
      <c r="V595" t="s">
        <v>9</v>
      </c>
    </row>
    <row r="596" spans="1:22">
      <c r="A596" t="s">
        <v>32554</v>
      </c>
      <c r="B596" s="2">
        <v>45474.609027777777</v>
      </c>
      <c r="C596" s="2">
        <f t="shared" si="9"/>
        <v>45474</v>
      </c>
      <c r="D596" t="s">
        <v>2177</v>
      </c>
      <c r="E596" t="s">
        <v>19921</v>
      </c>
      <c r="F596" t="s">
        <v>166</v>
      </c>
      <c r="G596" t="s">
        <v>72</v>
      </c>
      <c r="H596" t="s">
        <v>63</v>
      </c>
      <c r="I596">
        <v>1</v>
      </c>
      <c r="J596">
        <v>1977.46</v>
      </c>
      <c r="K596">
        <v>1511.82</v>
      </c>
      <c r="L596">
        <v>1977.46</v>
      </c>
      <c r="M596">
        <v>1511.82</v>
      </c>
      <c r="N596" t="s">
        <v>32553</v>
      </c>
      <c r="O596" t="s">
        <v>32552</v>
      </c>
      <c r="P596" t="s">
        <v>121</v>
      </c>
      <c r="Q596">
        <v>9.9252000000000002</v>
      </c>
      <c r="R596">
        <v>78.119799999999998</v>
      </c>
      <c r="S596" t="s">
        <v>88</v>
      </c>
      <c r="T596" t="s">
        <v>87</v>
      </c>
      <c r="U596" t="s">
        <v>23</v>
      </c>
      <c r="V596" t="s">
        <v>212</v>
      </c>
    </row>
    <row r="597" spans="1:22">
      <c r="A597" t="s">
        <v>32551</v>
      </c>
      <c r="B597" s="2">
        <v>44970.815972222219</v>
      </c>
      <c r="C597" s="2">
        <f t="shared" si="9"/>
        <v>44970</v>
      </c>
      <c r="D597" t="s">
        <v>2172</v>
      </c>
      <c r="E597" t="s">
        <v>32550</v>
      </c>
      <c r="F597" t="s">
        <v>136</v>
      </c>
      <c r="G597" t="s">
        <v>91</v>
      </c>
      <c r="H597" t="s">
        <v>52</v>
      </c>
      <c r="I597">
        <v>2</v>
      </c>
      <c r="J597">
        <v>1398.47</v>
      </c>
      <c r="K597">
        <v>986.01</v>
      </c>
      <c r="L597">
        <v>2796.94</v>
      </c>
      <c r="M597">
        <v>1972.02</v>
      </c>
      <c r="N597" t="s">
        <v>32549</v>
      </c>
      <c r="O597" t="s">
        <v>32548</v>
      </c>
      <c r="P597" t="s">
        <v>68</v>
      </c>
      <c r="Q597">
        <v>11.34</v>
      </c>
      <c r="R597">
        <v>77.717200000000005</v>
      </c>
      <c r="S597" t="s">
        <v>628</v>
      </c>
      <c r="T597" t="s">
        <v>627</v>
      </c>
      <c r="U597" t="s">
        <v>46</v>
      </c>
      <c r="V597" t="s">
        <v>9</v>
      </c>
    </row>
    <row r="598" spans="1:22">
      <c r="A598" t="s">
        <v>32547</v>
      </c>
      <c r="B598" s="2">
        <v>45367.791666666664</v>
      </c>
      <c r="C598" s="2">
        <f t="shared" si="9"/>
        <v>45362</v>
      </c>
      <c r="D598" t="s">
        <v>2167</v>
      </c>
      <c r="E598" t="s">
        <v>11531</v>
      </c>
      <c r="F598" t="s">
        <v>201</v>
      </c>
      <c r="G598" t="s">
        <v>53</v>
      </c>
      <c r="H598" t="s">
        <v>71</v>
      </c>
      <c r="I598">
        <v>1</v>
      </c>
      <c r="J598">
        <v>1627.09</v>
      </c>
      <c r="K598">
        <v>1338.57</v>
      </c>
      <c r="L598">
        <v>1627.09</v>
      </c>
      <c r="M598">
        <v>1338.57</v>
      </c>
      <c r="N598" t="s">
        <v>32546</v>
      </c>
      <c r="O598" t="s">
        <v>32545</v>
      </c>
      <c r="P598" t="s">
        <v>112</v>
      </c>
      <c r="Q598">
        <v>13.082700000000001</v>
      </c>
      <c r="R598">
        <v>80.270700000000005</v>
      </c>
      <c r="S598" t="s">
        <v>735</v>
      </c>
      <c r="T598" t="s">
        <v>734</v>
      </c>
      <c r="U598" t="s">
        <v>57</v>
      </c>
      <c r="V598" t="s">
        <v>9</v>
      </c>
    </row>
    <row r="599" spans="1:22">
      <c r="A599" t="s">
        <v>32544</v>
      </c>
      <c r="B599" s="2">
        <v>45037.536805555559</v>
      </c>
      <c r="C599" s="2">
        <f t="shared" si="9"/>
        <v>45033</v>
      </c>
      <c r="D599" t="s">
        <v>2162</v>
      </c>
      <c r="E599" t="s">
        <v>21536</v>
      </c>
      <c r="F599" t="s">
        <v>64</v>
      </c>
      <c r="G599" t="s">
        <v>115</v>
      </c>
      <c r="H599" t="s">
        <v>29</v>
      </c>
      <c r="I599">
        <v>2</v>
      </c>
      <c r="J599">
        <v>564.96</v>
      </c>
      <c r="K599">
        <v>382.74</v>
      </c>
      <c r="L599">
        <v>1129.92</v>
      </c>
      <c r="M599">
        <v>765.48</v>
      </c>
      <c r="N599" t="s">
        <v>32543</v>
      </c>
      <c r="O599" t="s">
        <v>32542</v>
      </c>
      <c r="P599" t="s">
        <v>60</v>
      </c>
      <c r="Q599">
        <v>8.7139000000000006</v>
      </c>
      <c r="R599">
        <v>77.756699999999995</v>
      </c>
      <c r="S599" t="s">
        <v>340</v>
      </c>
      <c r="T599" t="s">
        <v>339</v>
      </c>
      <c r="U599" t="s">
        <v>57</v>
      </c>
      <c r="V599" t="s">
        <v>9</v>
      </c>
    </row>
    <row r="600" spans="1:22">
      <c r="A600" t="s">
        <v>32541</v>
      </c>
      <c r="B600" s="2">
        <v>45320.656944444447</v>
      </c>
      <c r="C600" s="2">
        <f t="shared" si="9"/>
        <v>45320</v>
      </c>
      <c r="D600" t="s">
        <v>2157</v>
      </c>
      <c r="E600" t="s">
        <v>6104</v>
      </c>
      <c r="F600" t="s">
        <v>64</v>
      </c>
      <c r="G600" t="s">
        <v>41</v>
      </c>
      <c r="H600" t="s">
        <v>40</v>
      </c>
      <c r="I600">
        <v>1</v>
      </c>
      <c r="J600">
        <v>1531.26</v>
      </c>
      <c r="K600">
        <v>1209.26</v>
      </c>
      <c r="L600">
        <v>1531.26</v>
      </c>
      <c r="M600">
        <v>1209.26</v>
      </c>
      <c r="N600" t="s">
        <v>32540</v>
      </c>
      <c r="O600" t="s">
        <v>32539</v>
      </c>
      <c r="P600" t="s">
        <v>37</v>
      </c>
      <c r="Q600">
        <v>10.7905</v>
      </c>
      <c r="R600">
        <v>78.704700000000003</v>
      </c>
      <c r="S600" t="s">
        <v>276</v>
      </c>
      <c r="T600" t="s">
        <v>275</v>
      </c>
      <c r="U600" t="s">
        <v>77</v>
      </c>
      <c r="V600" t="s">
        <v>9</v>
      </c>
    </row>
    <row r="601" spans="1:22">
      <c r="A601" t="s">
        <v>32538</v>
      </c>
      <c r="B601" s="2">
        <v>45028.654166666667</v>
      </c>
      <c r="C601" s="2">
        <f t="shared" si="9"/>
        <v>45026</v>
      </c>
      <c r="D601" t="s">
        <v>2152</v>
      </c>
      <c r="E601" t="s">
        <v>7935</v>
      </c>
      <c r="F601" t="s">
        <v>31</v>
      </c>
      <c r="G601" t="s">
        <v>106</v>
      </c>
      <c r="H601" t="s">
        <v>29</v>
      </c>
      <c r="I601">
        <v>3</v>
      </c>
      <c r="J601">
        <v>1088.29</v>
      </c>
      <c r="K601">
        <v>845.11</v>
      </c>
      <c r="L601">
        <v>3264.87</v>
      </c>
      <c r="M601">
        <v>2535.33</v>
      </c>
      <c r="N601" t="s">
        <v>32537</v>
      </c>
      <c r="O601" t="s">
        <v>32536</v>
      </c>
      <c r="P601" t="s">
        <v>13</v>
      </c>
      <c r="Q601">
        <v>11.664300000000001</v>
      </c>
      <c r="R601">
        <v>78.146000000000001</v>
      </c>
      <c r="S601" t="s">
        <v>176</v>
      </c>
      <c r="T601" t="s">
        <v>175</v>
      </c>
      <c r="U601" t="s">
        <v>10</v>
      </c>
      <c r="V601" t="s">
        <v>9</v>
      </c>
    </row>
    <row r="602" spans="1:22">
      <c r="A602" t="s">
        <v>32535</v>
      </c>
      <c r="B602" s="2">
        <v>45047.743750000001</v>
      </c>
      <c r="C602" s="2">
        <f t="shared" si="9"/>
        <v>45047</v>
      </c>
      <c r="D602" t="s">
        <v>2147</v>
      </c>
      <c r="E602" t="s">
        <v>2146</v>
      </c>
      <c r="F602" t="s">
        <v>166</v>
      </c>
      <c r="G602" t="s">
        <v>82</v>
      </c>
      <c r="H602" t="s">
        <v>63</v>
      </c>
      <c r="I602">
        <v>3</v>
      </c>
      <c r="J602">
        <v>2288.0300000000002</v>
      </c>
      <c r="K602">
        <v>1720.87</v>
      </c>
      <c r="L602">
        <v>6864.09</v>
      </c>
      <c r="M602">
        <v>5162.6099999999997</v>
      </c>
      <c r="N602" t="s">
        <v>32534</v>
      </c>
      <c r="O602" t="s">
        <v>32533</v>
      </c>
      <c r="P602" t="s">
        <v>60</v>
      </c>
      <c r="Q602">
        <v>8.7139000000000006</v>
      </c>
      <c r="R602">
        <v>77.756699999999995</v>
      </c>
      <c r="S602" t="s">
        <v>454</v>
      </c>
      <c r="T602" t="s">
        <v>453</v>
      </c>
      <c r="U602" t="s">
        <v>23</v>
      </c>
      <c r="V602" t="s">
        <v>9</v>
      </c>
    </row>
    <row r="603" spans="1:22">
      <c r="A603" t="s">
        <v>32532</v>
      </c>
      <c r="B603" s="2">
        <v>45049.445138888892</v>
      </c>
      <c r="C603" s="2">
        <f t="shared" si="9"/>
        <v>45047</v>
      </c>
      <c r="D603" t="s">
        <v>2142</v>
      </c>
      <c r="E603" t="s">
        <v>18269</v>
      </c>
      <c r="F603" t="s">
        <v>83</v>
      </c>
      <c r="G603" t="s">
        <v>72</v>
      </c>
      <c r="H603" t="s">
        <v>63</v>
      </c>
      <c r="I603">
        <v>2</v>
      </c>
      <c r="J603">
        <v>1220.8800000000001</v>
      </c>
      <c r="K603">
        <v>897.63</v>
      </c>
      <c r="L603">
        <v>2441.7600000000002</v>
      </c>
      <c r="M603">
        <v>1795.26</v>
      </c>
      <c r="N603" t="s">
        <v>32531</v>
      </c>
      <c r="O603" t="s">
        <v>32530</v>
      </c>
      <c r="P603" t="s">
        <v>37</v>
      </c>
      <c r="Q603">
        <v>10.7905</v>
      </c>
      <c r="R603">
        <v>78.704700000000003</v>
      </c>
      <c r="S603" t="s">
        <v>176</v>
      </c>
      <c r="T603" t="s">
        <v>175</v>
      </c>
      <c r="U603" t="s">
        <v>46</v>
      </c>
      <c r="V603" t="s">
        <v>22</v>
      </c>
    </row>
    <row r="604" spans="1:22">
      <c r="A604" t="s">
        <v>32529</v>
      </c>
      <c r="B604" s="2">
        <v>45550.647222222222</v>
      </c>
      <c r="C604" s="2">
        <f t="shared" si="9"/>
        <v>45544</v>
      </c>
      <c r="D604" t="s">
        <v>2137</v>
      </c>
      <c r="E604" t="s">
        <v>14919</v>
      </c>
      <c r="F604" t="s">
        <v>166</v>
      </c>
      <c r="G604" t="s">
        <v>30</v>
      </c>
      <c r="H604" t="s">
        <v>52</v>
      </c>
      <c r="I604">
        <v>1</v>
      </c>
      <c r="J604">
        <v>807.34</v>
      </c>
      <c r="K604">
        <v>711.85</v>
      </c>
      <c r="L604">
        <v>807.34</v>
      </c>
      <c r="M604">
        <v>711.85</v>
      </c>
      <c r="N604" t="s">
        <v>32528</v>
      </c>
      <c r="O604" t="s">
        <v>32527</v>
      </c>
      <c r="P604" t="s">
        <v>121</v>
      </c>
      <c r="Q604">
        <v>9.9252000000000002</v>
      </c>
      <c r="R604">
        <v>78.119799999999998</v>
      </c>
      <c r="S604" t="s">
        <v>333</v>
      </c>
      <c r="T604" t="s">
        <v>332</v>
      </c>
      <c r="U604" t="s">
        <v>10</v>
      </c>
      <c r="V604" t="s">
        <v>9</v>
      </c>
    </row>
    <row r="605" spans="1:22">
      <c r="A605" t="s">
        <v>32526</v>
      </c>
      <c r="B605" s="2">
        <v>45340.552777777775</v>
      </c>
      <c r="C605" s="2">
        <f t="shared" si="9"/>
        <v>45334</v>
      </c>
      <c r="D605" t="s">
        <v>2132</v>
      </c>
      <c r="E605" t="s">
        <v>6085</v>
      </c>
      <c r="F605" t="s">
        <v>18</v>
      </c>
      <c r="G605" t="s">
        <v>91</v>
      </c>
      <c r="H605" t="s">
        <v>63</v>
      </c>
      <c r="I605">
        <v>2</v>
      </c>
      <c r="J605">
        <v>1265.1600000000001</v>
      </c>
      <c r="K605">
        <v>864.78</v>
      </c>
      <c r="L605">
        <v>2530.3200000000002</v>
      </c>
      <c r="M605">
        <v>1729.56</v>
      </c>
      <c r="N605" t="s">
        <v>32525</v>
      </c>
      <c r="O605" t="s">
        <v>32524</v>
      </c>
      <c r="P605" t="s">
        <v>112</v>
      </c>
      <c r="Q605">
        <v>13.082700000000001</v>
      </c>
      <c r="R605">
        <v>80.270700000000005</v>
      </c>
      <c r="S605" t="s">
        <v>269</v>
      </c>
      <c r="T605" t="s">
        <v>268</v>
      </c>
      <c r="U605" t="s">
        <v>77</v>
      </c>
      <c r="V605" t="s">
        <v>22</v>
      </c>
    </row>
    <row r="606" spans="1:22">
      <c r="A606" t="s">
        <v>32523</v>
      </c>
      <c r="B606" s="2">
        <v>45352.793749999997</v>
      </c>
      <c r="C606" s="2">
        <f t="shared" si="9"/>
        <v>45348</v>
      </c>
      <c r="D606" t="s">
        <v>2127</v>
      </c>
      <c r="E606" t="s">
        <v>9721</v>
      </c>
      <c r="F606" t="s">
        <v>166</v>
      </c>
      <c r="G606" t="s">
        <v>41</v>
      </c>
      <c r="H606" t="s">
        <v>40</v>
      </c>
      <c r="I606">
        <v>2</v>
      </c>
      <c r="J606">
        <v>2074.36</v>
      </c>
      <c r="K606">
        <v>1728.79</v>
      </c>
      <c r="L606">
        <v>4148.72</v>
      </c>
      <c r="M606">
        <v>3457.58</v>
      </c>
      <c r="N606" t="s">
        <v>32522</v>
      </c>
      <c r="O606" t="s">
        <v>32521</v>
      </c>
      <c r="P606" t="s">
        <v>112</v>
      </c>
      <c r="Q606">
        <v>13.082700000000001</v>
      </c>
      <c r="R606">
        <v>80.270700000000005</v>
      </c>
      <c r="S606" t="s">
        <v>133</v>
      </c>
      <c r="T606" t="s">
        <v>132</v>
      </c>
      <c r="U606" t="s">
        <v>10</v>
      </c>
      <c r="V606" t="s">
        <v>9</v>
      </c>
    </row>
    <row r="607" spans="1:22">
      <c r="A607" t="s">
        <v>32520</v>
      </c>
      <c r="B607" s="2">
        <v>45421.503472222219</v>
      </c>
      <c r="C607" s="2">
        <f t="shared" si="9"/>
        <v>45418</v>
      </c>
      <c r="D607" t="s">
        <v>2122</v>
      </c>
      <c r="E607" t="s">
        <v>16585</v>
      </c>
      <c r="F607" t="s">
        <v>201</v>
      </c>
      <c r="G607" t="s">
        <v>72</v>
      </c>
      <c r="H607" t="s">
        <v>71</v>
      </c>
      <c r="I607">
        <v>2</v>
      </c>
      <c r="J607">
        <v>1920.03</v>
      </c>
      <c r="K607">
        <v>1238.77</v>
      </c>
      <c r="L607">
        <v>3840.06</v>
      </c>
      <c r="M607">
        <v>2477.54</v>
      </c>
      <c r="N607" t="s">
        <v>32519</v>
      </c>
      <c r="O607" t="s">
        <v>32518</v>
      </c>
      <c r="P607" t="s">
        <v>13</v>
      </c>
      <c r="Q607">
        <v>11.664300000000001</v>
      </c>
      <c r="R607">
        <v>78.146000000000001</v>
      </c>
      <c r="S607" t="s">
        <v>153</v>
      </c>
      <c r="T607" t="s">
        <v>152</v>
      </c>
      <c r="U607" t="s">
        <v>23</v>
      </c>
      <c r="V607" t="s">
        <v>22</v>
      </c>
    </row>
    <row r="608" spans="1:22">
      <c r="A608" t="s">
        <v>32517</v>
      </c>
      <c r="B608" s="2">
        <v>45068.635416666664</v>
      </c>
      <c r="C608" s="2">
        <f t="shared" si="9"/>
        <v>45068</v>
      </c>
      <c r="D608" t="s">
        <v>2117</v>
      </c>
      <c r="E608" t="s">
        <v>7912</v>
      </c>
      <c r="F608" t="s">
        <v>64</v>
      </c>
      <c r="G608" t="s">
        <v>41</v>
      </c>
      <c r="H608" t="s">
        <v>63</v>
      </c>
      <c r="I608">
        <v>2</v>
      </c>
      <c r="J608">
        <v>2222.13</v>
      </c>
      <c r="K608">
        <v>1495.54</v>
      </c>
      <c r="L608">
        <v>4444.26</v>
      </c>
      <c r="M608">
        <v>2991.08</v>
      </c>
      <c r="N608" t="s">
        <v>32516</v>
      </c>
      <c r="O608" t="s">
        <v>32515</v>
      </c>
      <c r="P608" t="s">
        <v>26</v>
      </c>
      <c r="Q608">
        <v>11.0168</v>
      </c>
      <c r="R608">
        <v>76.955799999999996</v>
      </c>
      <c r="S608" t="s">
        <v>326</v>
      </c>
      <c r="T608" t="s">
        <v>325</v>
      </c>
      <c r="U608" t="s">
        <v>57</v>
      </c>
      <c r="V608" t="s">
        <v>22</v>
      </c>
    </row>
    <row r="609" spans="1:22">
      <c r="A609" t="s">
        <v>32514</v>
      </c>
      <c r="B609" s="2">
        <v>45289.444444444445</v>
      </c>
      <c r="C609" s="2">
        <f t="shared" si="9"/>
        <v>45285</v>
      </c>
      <c r="D609" t="s">
        <v>2112</v>
      </c>
      <c r="E609" t="s">
        <v>6069</v>
      </c>
      <c r="F609" t="s">
        <v>31</v>
      </c>
      <c r="G609" t="s">
        <v>106</v>
      </c>
      <c r="H609" t="s">
        <v>71</v>
      </c>
      <c r="I609">
        <v>3</v>
      </c>
      <c r="J609">
        <v>1186.67</v>
      </c>
      <c r="K609">
        <v>783.58</v>
      </c>
      <c r="L609">
        <v>3560.01</v>
      </c>
      <c r="M609">
        <v>2350.7399999999998</v>
      </c>
      <c r="N609" t="s">
        <v>32513</v>
      </c>
      <c r="O609" t="s">
        <v>32512</v>
      </c>
      <c r="P609" t="s">
        <v>26</v>
      </c>
      <c r="Q609">
        <v>11.0168</v>
      </c>
      <c r="R609">
        <v>76.955799999999996</v>
      </c>
      <c r="S609" t="s">
        <v>537</v>
      </c>
      <c r="T609" t="s">
        <v>536</v>
      </c>
      <c r="U609" t="s">
        <v>57</v>
      </c>
      <c r="V609" t="s">
        <v>9</v>
      </c>
    </row>
    <row r="610" spans="1:22">
      <c r="A610" t="s">
        <v>32511</v>
      </c>
      <c r="B610" s="2">
        <v>45261.768055555556</v>
      </c>
      <c r="C610" s="2">
        <f t="shared" si="9"/>
        <v>45257</v>
      </c>
      <c r="D610" t="s">
        <v>2107</v>
      </c>
      <c r="E610" t="s">
        <v>9707</v>
      </c>
      <c r="F610" t="s">
        <v>73</v>
      </c>
      <c r="G610" t="s">
        <v>82</v>
      </c>
      <c r="H610" t="s">
        <v>29</v>
      </c>
      <c r="I610">
        <v>2</v>
      </c>
      <c r="J610">
        <v>2098.46</v>
      </c>
      <c r="K610">
        <v>1790.95</v>
      </c>
      <c r="L610">
        <v>4196.92</v>
      </c>
      <c r="M610">
        <v>3581.9</v>
      </c>
      <c r="N610" t="s">
        <v>32510</v>
      </c>
      <c r="O610" t="s">
        <v>32509</v>
      </c>
      <c r="P610" t="s">
        <v>26</v>
      </c>
      <c r="Q610">
        <v>11.0168</v>
      </c>
      <c r="R610">
        <v>76.955799999999996</v>
      </c>
      <c r="S610" t="s">
        <v>146</v>
      </c>
      <c r="T610" t="s">
        <v>145</v>
      </c>
      <c r="U610" t="s">
        <v>23</v>
      </c>
      <c r="V610" t="s">
        <v>45</v>
      </c>
    </row>
    <row r="611" spans="1:22">
      <c r="A611" t="s">
        <v>32508</v>
      </c>
      <c r="B611" s="2">
        <v>45088.669444444444</v>
      </c>
      <c r="C611" s="2">
        <f t="shared" si="9"/>
        <v>45082</v>
      </c>
      <c r="D611" t="s">
        <v>2102</v>
      </c>
      <c r="E611" t="s">
        <v>6061</v>
      </c>
      <c r="F611" t="s">
        <v>64</v>
      </c>
      <c r="G611" t="s">
        <v>82</v>
      </c>
      <c r="H611" t="s">
        <v>16</v>
      </c>
      <c r="I611">
        <v>1</v>
      </c>
      <c r="J611">
        <v>2497.4499999999998</v>
      </c>
      <c r="K611">
        <v>1743.2</v>
      </c>
      <c r="L611">
        <v>2497.4499999999998</v>
      </c>
      <c r="M611">
        <v>1743.2</v>
      </c>
      <c r="N611" t="s">
        <v>32507</v>
      </c>
      <c r="O611" t="s">
        <v>32506</v>
      </c>
      <c r="P611" t="s">
        <v>60</v>
      </c>
      <c r="Q611">
        <v>8.7139000000000006</v>
      </c>
      <c r="R611">
        <v>77.756699999999995</v>
      </c>
      <c r="S611" t="s">
        <v>36</v>
      </c>
      <c r="T611" t="s">
        <v>35</v>
      </c>
      <c r="U611" t="s">
        <v>46</v>
      </c>
      <c r="V611" t="s">
        <v>9</v>
      </c>
    </row>
    <row r="612" spans="1:22">
      <c r="A612" t="s">
        <v>32505</v>
      </c>
      <c r="B612" s="2">
        <v>45413.82708333333</v>
      </c>
      <c r="C612" s="2">
        <f t="shared" si="9"/>
        <v>45411</v>
      </c>
      <c r="D612" t="s">
        <v>2097</v>
      </c>
      <c r="E612" t="s">
        <v>24679</v>
      </c>
      <c r="F612" t="s">
        <v>31</v>
      </c>
      <c r="G612" t="s">
        <v>106</v>
      </c>
      <c r="H612" t="s">
        <v>29</v>
      </c>
      <c r="I612">
        <v>2</v>
      </c>
      <c r="J612">
        <v>1271.4000000000001</v>
      </c>
      <c r="K612">
        <v>980.69</v>
      </c>
      <c r="L612">
        <v>2542.8000000000002</v>
      </c>
      <c r="M612">
        <v>1961.38</v>
      </c>
      <c r="N612" t="s">
        <v>32504</v>
      </c>
      <c r="O612" t="s">
        <v>32503</v>
      </c>
      <c r="P612" t="s">
        <v>49</v>
      </c>
      <c r="Q612">
        <v>12.916499999999999</v>
      </c>
      <c r="R612">
        <v>79.132499999999993</v>
      </c>
      <c r="S612" t="s">
        <v>333</v>
      </c>
      <c r="T612" t="s">
        <v>332</v>
      </c>
      <c r="U612" t="s">
        <v>46</v>
      </c>
      <c r="V612" t="s">
        <v>9</v>
      </c>
    </row>
    <row r="613" spans="1:22">
      <c r="A613" t="s">
        <v>32502</v>
      </c>
      <c r="B613" s="2">
        <v>45124.581250000003</v>
      </c>
      <c r="C613" s="2">
        <f t="shared" si="9"/>
        <v>45124</v>
      </c>
      <c r="D613" t="s">
        <v>2092</v>
      </c>
      <c r="E613" t="s">
        <v>2091</v>
      </c>
      <c r="F613" t="s">
        <v>83</v>
      </c>
      <c r="G613" t="s">
        <v>30</v>
      </c>
      <c r="H613" t="s">
        <v>29</v>
      </c>
      <c r="I613">
        <v>1</v>
      </c>
      <c r="J613">
        <v>1028.98</v>
      </c>
      <c r="K613">
        <v>859.32</v>
      </c>
      <c r="L613">
        <v>1028.98</v>
      </c>
      <c r="M613">
        <v>859.32</v>
      </c>
      <c r="N613" t="s">
        <v>32501</v>
      </c>
      <c r="O613" t="s">
        <v>32500</v>
      </c>
      <c r="P613" t="s">
        <v>26</v>
      </c>
      <c r="Q613">
        <v>11.0168</v>
      </c>
      <c r="R613">
        <v>76.955799999999996</v>
      </c>
      <c r="S613" t="s">
        <v>616</v>
      </c>
      <c r="T613" t="s">
        <v>615</v>
      </c>
      <c r="U613" t="s">
        <v>57</v>
      </c>
      <c r="V613" t="s">
        <v>45</v>
      </c>
    </row>
    <row r="614" spans="1:22">
      <c r="A614" t="s">
        <v>32499</v>
      </c>
      <c r="B614" s="2">
        <v>45295.568749999999</v>
      </c>
      <c r="C614" s="2">
        <f t="shared" si="9"/>
        <v>45292</v>
      </c>
      <c r="D614" t="s">
        <v>2087</v>
      </c>
      <c r="E614" t="s">
        <v>2086</v>
      </c>
      <c r="F614" t="s">
        <v>136</v>
      </c>
      <c r="G614" t="s">
        <v>106</v>
      </c>
      <c r="H614" t="s">
        <v>29</v>
      </c>
      <c r="I614">
        <v>1</v>
      </c>
      <c r="J614">
        <v>236.21</v>
      </c>
      <c r="K614">
        <v>142.94</v>
      </c>
      <c r="L614">
        <v>236.21</v>
      </c>
      <c r="M614">
        <v>142.94</v>
      </c>
      <c r="N614" t="s">
        <v>32498</v>
      </c>
      <c r="O614" t="s">
        <v>32497</v>
      </c>
      <c r="P614" t="s">
        <v>26</v>
      </c>
      <c r="Q614">
        <v>11.0168</v>
      </c>
      <c r="R614">
        <v>76.955799999999996</v>
      </c>
      <c r="S614" t="s">
        <v>513</v>
      </c>
      <c r="T614" t="s">
        <v>512</v>
      </c>
      <c r="U614" t="s">
        <v>10</v>
      </c>
      <c r="V614" t="s">
        <v>45</v>
      </c>
    </row>
    <row r="615" spans="1:22">
      <c r="A615" t="s">
        <v>32496</v>
      </c>
      <c r="B615" s="2">
        <v>45522.762499999997</v>
      </c>
      <c r="C615" s="2">
        <f t="shared" si="9"/>
        <v>45516</v>
      </c>
      <c r="D615" t="s">
        <v>2082</v>
      </c>
      <c r="E615" t="s">
        <v>18228</v>
      </c>
      <c r="F615" t="s">
        <v>31</v>
      </c>
      <c r="G615" t="s">
        <v>30</v>
      </c>
      <c r="H615" t="s">
        <v>71</v>
      </c>
      <c r="I615">
        <v>4</v>
      </c>
      <c r="J615">
        <v>2125.38</v>
      </c>
      <c r="K615">
        <v>1670.25</v>
      </c>
      <c r="L615">
        <v>8501.52</v>
      </c>
      <c r="M615">
        <v>6681</v>
      </c>
      <c r="N615" t="s">
        <v>32495</v>
      </c>
      <c r="O615" t="s">
        <v>32494</v>
      </c>
      <c r="P615" t="s">
        <v>13</v>
      </c>
      <c r="Q615">
        <v>11.664300000000001</v>
      </c>
      <c r="R615">
        <v>78.146000000000001</v>
      </c>
      <c r="S615" t="s">
        <v>486</v>
      </c>
      <c r="T615" t="s">
        <v>485</v>
      </c>
      <c r="U615" t="s">
        <v>10</v>
      </c>
      <c r="V615" t="s">
        <v>45</v>
      </c>
    </row>
    <row r="616" spans="1:22">
      <c r="A616" t="s">
        <v>32493</v>
      </c>
      <c r="B616" s="2">
        <v>45293.743750000001</v>
      </c>
      <c r="C616" s="2">
        <f t="shared" si="9"/>
        <v>45292</v>
      </c>
      <c r="D616" t="s">
        <v>2077</v>
      </c>
      <c r="E616" t="s">
        <v>13176</v>
      </c>
      <c r="F616" t="s">
        <v>73</v>
      </c>
      <c r="G616" t="s">
        <v>106</v>
      </c>
      <c r="H616" t="s">
        <v>29</v>
      </c>
      <c r="I616">
        <v>1</v>
      </c>
      <c r="J616">
        <v>1098.3699999999999</v>
      </c>
      <c r="K616">
        <v>681.87</v>
      </c>
      <c r="L616">
        <v>1098.3699999999999</v>
      </c>
      <c r="M616">
        <v>681.87</v>
      </c>
      <c r="N616" t="s">
        <v>32492</v>
      </c>
      <c r="O616" t="s">
        <v>32491</v>
      </c>
      <c r="P616" t="s">
        <v>13</v>
      </c>
      <c r="Q616">
        <v>11.664300000000001</v>
      </c>
      <c r="R616">
        <v>78.146000000000001</v>
      </c>
      <c r="S616" t="s">
        <v>48</v>
      </c>
      <c r="T616" t="s">
        <v>47</v>
      </c>
      <c r="U616" t="s">
        <v>77</v>
      </c>
      <c r="V616" t="s">
        <v>9</v>
      </c>
    </row>
    <row r="617" spans="1:22">
      <c r="A617" t="s">
        <v>32490</v>
      </c>
      <c r="B617" s="2">
        <v>45341.777777777781</v>
      </c>
      <c r="C617" s="2">
        <f t="shared" si="9"/>
        <v>45341</v>
      </c>
      <c r="D617" t="s">
        <v>2072</v>
      </c>
      <c r="E617" t="s">
        <v>32489</v>
      </c>
      <c r="F617" t="s">
        <v>201</v>
      </c>
      <c r="G617" t="s">
        <v>91</v>
      </c>
      <c r="H617" t="s">
        <v>29</v>
      </c>
      <c r="I617">
        <v>2</v>
      </c>
      <c r="J617">
        <v>1095.23</v>
      </c>
      <c r="K617">
        <v>732.34</v>
      </c>
      <c r="L617">
        <v>2190.46</v>
      </c>
      <c r="M617">
        <v>1464.68</v>
      </c>
      <c r="N617" t="s">
        <v>32488</v>
      </c>
      <c r="O617" t="s">
        <v>32487</v>
      </c>
      <c r="P617" t="s">
        <v>112</v>
      </c>
      <c r="Q617">
        <v>13.082700000000001</v>
      </c>
      <c r="R617">
        <v>80.270700000000005</v>
      </c>
      <c r="S617" t="s">
        <v>257</v>
      </c>
      <c r="T617" t="s">
        <v>256</v>
      </c>
      <c r="U617" t="s">
        <v>23</v>
      </c>
      <c r="V617" t="s">
        <v>9</v>
      </c>
    </row>
    <row r="618" spans="1:22">
      <c r="A618" t="s">
        <v>32486</v>
      </c>
      <c r="B618" s="2">
        <v>45314.913194444445</v>
      </c>
      <c r="C618" s="2">
        <f t="shared" si="9"/>
        <v>45313</v>
      </c>
      <c r="D618" t="s">
        <v>2067</v>
      </c>
      <c r="E618" t="s">
        <v>11458</v>
      </c>
      <c r="F618" t="s">
        <v>18</v>
      </c>
      <c r="G618" t="s">
        <v>115</v>
      </c>
      <c r="H618" t="s">
        <v>63</v>
      </c>
      <c r="I618">
        <v>4</v>
      </c>
      <c r="J618">
        <v>1622.61</v>
      </c>
      <c r="K618">
        <v>1281.74</v>
      </c>
      <c r="L618">
        <v>6490.44</v>
      </c>
      <c r="M618">
        <v>5126.96</v>
      </c>
      <c r="N618" t="s">
        <v>32485</v>
      </c>
      <c r="O618" t="s">
        <v>32484</v>
      </c>
      <c r="P618" t="s">
        <v>49</v>
      </c>
      <c r="Q618">
        <v>12.916499999999999</v>
      </c>
      <c r="R618">
        <v>79.132499999999993</v>
      </c>
      <c r="S618" t="s">
        <v>295</v>
      </c>
      <c r="T618" t="s">
        <v>294</v>
      </c>
      <c r="U618" t="s">
        <v>77</v>
      </c>
      <c r="V618" t="s">
        <v>9</v>
      </c>
    </row>
    <row r="619" spans="1:22">
      <c r="A619" t="s">
        <v>32483</v>
      </c>
      <c r="B619" s="2">
        <v>45232.645138888889</v>
      </c>
      <c r="C619" s="2">
        <f t="shared" si="9"/>
        <v>45229</v>
      </c>
      <c r="D619" t="s">
        <v>2062</v>
      </c>
      <c r="E619" t="s">
        <v>2061</v>
      </c>
      <c r="F619" t="s">
        <v>73</v>
      </c>
      <c r="G619" t="s">
        <v>115</v>
      </c>
      <c r="H619" t="s">
        <v>63</v>
      </c>
      <c r="I619">
        <v>3</v>
      </c>
      <c r="J619">
        <v>2050.15</v>
      </c>
      <c r="K619">
        <v>1669.91</v>
      </c>
      <c r="L619">
        <v>6150.45</v>
      </c>
      <c r="M619">
        <v>5009.7299999999996</v>
      </c>
      <c r="N619" t="s">
        <v>32482</v>
      </c>
      <c r="O619" t="s">
        <v>32481</v>
      </c>
      <c r="P619" t="s">
        <v>26</v>
      </c>
      <c r="Q619">
        <v>11.0168</v>
      </c>
      <c r="R619">
        <v>76.955799999999996</v>
      </c>
      <c r="S619" t="s">
        <v>413</v>
      </c>
      <c r="T619" t="s">
        <v>412</v>
      </c>
      <c r="U619" t="s">
        <v>46</v>
      </c>
      <c r="V619" t="s">
        <v>9</v>
      </c>
    </row>
    <row r="620" spans="1:22">
      <c r="A620" t="s">
        <v>32480</v>
      </c>
      <c r="B620" s="2">
        <v>45312.435416666667</v>
      </c>
      <c r="C620" s="2">
        <f t="shared" si="9"/>
        <v>45306</v>
      </c>
      <c r="D620" t="s">
        <v>2057</v>
      </c>
      <c r="E620" t="s">
        <v>23069</v>
      </c>
      <c r="F620" t="s">
        <v>136</v>
      </c>
      <c r="G620" t="s">
        <v>82</v>
      </c>
      <c r="H620" t="s">
        <v>71</v>
      </c>
      <c r="I620">
        <v>1</v>
      </c>
      <c r="J620">
        <v>1033.5899999999999</v>
      </c>
      <c r="K620">
        <v>887.95</v>
      </c>
      <c r="L620">
        <v>1033.5899999999999</v>
      </c>
      <c r="M620">
        <v>887.95</v>
      </c>
      <c r="N620" t="s">
        <v>32479</v>
      </c>
      <c r="O620" t="s">
        <v>32478</v>
      </c>
      <c r="P620" t="s">
        <v>49</v>
      </c>
      <c r="Q620">
        <v>12.916499999999999</v>
      </c>
      <c r="R620">
        <v>79.132499999999993</v>
      </c>
      <c r="S620" t="s">
        <v>206</v>
      </c>
      <c r="T620" t="s">
        <v>205</v>
      </c>
      <c r="U620" t="s">
        <v>23</v>
      </c>
      <c r="V620" t="s">
        <v>9</v>
      </c>
    </row>
    <row r="621" spans="1:22">
      <c r="A621" t="s">
        <v>32477</v>
      </c>
      <c r="B621" s="2">
        <v>44998.900694444441</v>
      </c>
      <c r="C621" s="2">
        <f t="shared" si="9"/>
        <v>44998</v>
      </c>
      <c r="D621" t="s">
        <v>2052</v>
      </c>
      <c r="E621" t="s">
        <v>13160</v>
      </c>
      <c r="F621" t="s">
        <v>73</v>
      </c>
      <c r="G621" t="s">
        <v>106</v>
      </c>
      <c r="H621" t="s">
        <v>40</v>
      </c>
      <c r="I621">
        <v>4</v>
      </c>
      <c r="J621">
        <v>1789.03</v>
      </c>
      <c r="K621">
        <v>1447.58</v>
      </c>
      <c r="L621">
        <v>7156.12</v>
      </c>
      <c r="M621">
        <v>5790.32</v>
      </c>
      <c r="N621" t="s">
        <v>32476</v>
      </c>
      <c r="O621" t="s">
        <v>32475</v>
      </c>
      <c r="P621" t="s">
        <v>112</v>
      </c>
      <c r="Q621">
        <v>13.082700000000001</v>
      </c>
      <c r="R621">
        <v>80.270700000000005</v>
      </c>
      <c r="S621" t="s">
        <v>176</v>
      </c>
      <c r="T621" t="s">
        <v>175</v>
      </c>
      <c r="U621" t="s">
        <v>10</v>
      </c>
      <c r="V621" t="s">
        <v>9</v>
      </c>
    </row>
    <row r="622" spans="1:22">
      <c r="A622" t="s">
        <v>32474</v>
      </c>
      <c r="B622" s="2">
        <v>45348.54791666667</v>
      </c>
      <c r="C622" s="2">
        <f t="shared" si="9"/>
        <v>45348</v>
      </c>
      <c r="D622" t="s">
        <v>2047</v>
      </c>
      <c r="E622" t="s">
        <v>4118</v>
      </c>
      <c r="F622" t="s">
        <v>201</v>
      </c>
      <c r="G622" t="s">
        <v>72</v>
      </c>
      <c r="H622" t="s">
        <v>16</v>
      </c>
      <c r="I622">
        <v>4</v>
      </c>
      <c r="J622">
        <v>1578.39</v>
      </c>
      <c r="K622">
        <v>1031.96</v>
      </c>
      <c r="L622">
        <v>6313.56</v>
      </c>
      <c r="M622">
        <v>4127.84</v>
      </c>
      <c r="N622" t="s">
        <v>32473</v>
      </c>
      <c r="O622" t="s">
        <v>32472</v>
      </c>
      <c r="P622" t="s">
        <v>49</v>
      </c>
      <c r="Q622">
        <v>12.916499999999999</v>
      </c>
      <c r="R622">
        <v>79.132499999999993</v>
      </c>
      <c r="S622" t="s">
        <v>103</v>
      </c>
      <c r="T622" t="s">
        <v>102</v>
      </c>
      <c r="U622" t="s">
        <v>57</v>
      </c>
      <c r="V622" t="s">
        <v>45</v>
      </c>
    </row>
    <row r="623" spans="1:22">
      <c r="A623" t="s">
        <v>32471</v>
      </c>
      <c r="B623" s="2">
        <v>45385.652777777781</v>
      </c>
      <c r="C623" s="2">
        <f t="shared" si="9"/>
        <v>45383</v>
      </c>
      <c r="D623" t="s">
        <v>2042</v>
      </c>
      <c r="E623" t="s">
        <v>4114</v>
      </c>
      <c r="F623" t="s">
        <v>201</v>
      </c>
      <c r="G623" t="s">
        <v>115</v>
      </c>
      <c r="H623" t="s">
        <v>16</v>
      </c>
      <c r="I623">
        <v>2</v>
      </c>
      <c r="J623">
        <v>2382.11</v>
      </c>
      <c r="K623">
        <v>1472.58</v>
      </c>
      <c r="L623">
        <v>4764.22</v>
      </c>
      <c r="M623">
        <v>2945.16</v>
      </c>
      <c r="N623" t="s">
        <v>32470</v>
      </c>
      <c r="O623" t="s">
        <v>32469</v>
      </c>
      <c r="P623" t="s">
        <v>121</v>
      </c>
      <c r="Q623">
        <v>9.9252000000000002</v>
      </c>
      <c r="R623">
        <v>78.119799999999998</v>
      </c>
      <c r="S623" t="s">
        <v>153</v>
      </c>
      <c r="T623" t="s">
        <v>152</v>
      </c>
      <c r="U623" t="s">
        <v>46</v>
      </c>
      <c r="V623" t="s">
        <v>9</v>
      </c>
    </row>
    <row r="624" spans="1:22">
      <c r="A624" t="s">
        <v>32468</v>
      </c>
      <c r="B624" s="2">
        <v>45372.423611111109</v>
      </c>
      <c r="C624" s="2">
        <f t="shared" si="9"/>
        <v>45369</v>
      </c>
      <c r="D624" t="s">
        <v>2037</v>
      </c>
      <c r="E624" t="s">
        <v>32467</v>
      </c>
      <c r="F624" t="s">
        <v>73</v>
      </c>
      <c r="G624" t="s">
        <v>53</v>
      </c>
      <c r="H624" t="s">
        <v>71</v>
      </c>
      <c r="I624">
        <v>4</v>
      </c>
      <c r="J624">
        <v>2127.7600000000002</v>
      </c>
      <c r="K624">
        <v>1789.11</v>
      </c>
      <c r="L624">
        <v>8511.0400000000009</v>
      </c>
      <c r="M624">
        <v>7156.44</v>
      </c>
      <c r="N624" t="s">
        <v>32466</v>
      </c>
      <c r="O624" t="s">
        <v>32465</v>
      </c>
      <c r="P624" t="s">
        <v>26</v>
      </c>
      <c r="Q624">
        <v>11.0168</v>
      </c>
      <c r="R624">
        <v>76.955799999999996</v>
      </c>
      <c r="S624" t="s">
        <v>432</v>
      </c>
      <c r="T624" t="s">
        <v>431</v>
      </c>
      <c r="U624" t="s">
        <v>77</v>
      </c>
      <c r="V624" t="s">
        <v>9</v>
      </c>
    </row>
    <row r="625" spans="1:22">
      <c r="A625" t="s">
        <v>32464</v>
      </c>
      <c r="B625" s="2">
        <v>45551.686805555553</v>
      </c>
      <c r="C625" s="2">
        <f t="shared" si="9"/>
        <v>45551</v>
      </c>
      <c r="D625" t="s">
        <v>2032</v>
      </c>
      <c r="E625" t="s">
        <v>23051</v>
      </c>
      <c r="F625" t="s">
        <v>166</v>
      </c>
      <c r="G625" t="s">
        <v>17</v>
      </c>
      <c r="H625" t="s">
        <v>40</v>
      </c>
      <c r="I625">
        <v>3</v>
      </c>
      <c r="J625">
        <v>2227.7199999999998</v>
      </c>
      <c r="K625">
        <v>1727.26</v>
      </c>
      <c r="L625">
        <v>6683.16</v>
      </c>
      <c r="M625">
        <v>5181.78</v>
      </c>
      <c r="N625" t="s">
        <v>32463</v>
      </c>
      <c r="O625" t="s">
        <v>32462</v>
      </c>
      <c r="P625" t="s">
        <v>37</v>
      </c>
      <c r="Q625">
        <v>10.7905</v>
      </c>
      <c r="R625">
        <v>78.704700000000003</v>
      </c>
      <c r="S625" t="s">
        <v>326</v>
      </c>
      <c r="T625" t="s">
        <v>325</v>
      </c>
      <c r="U625" t="s">
        <v>77</v>
      </c>
      <c r="V625" t="s">
        <v>9</v>
      </c>
    </row>
    <row r="626" spans="1:22">
      <c r="A626" t="s">
        <v>32461</v>
      </c>
      <c r="B626" s="2">
        <v>45468.711111111108</v>
      </c>
      <c r="C626" s="2">
        <f t="shared" si="9"/>
        <v>45467</v>
      </c>
      <c r="D626" t="s">
        <v>2027</v>
      </c>
      <c r="E626" t="s">
        <v>13142</v>
      </c>
      <c r="F626" t="s">
        <v>73</v>
      </c>
      <c r="G626" t="s">
        <v>53</v>
      </c>
      <c r="H626" t="s">
        <v>40</v>
      </c>
      <c r="I626">
        <v>1</v>
      </c>
      <c r="J626">
        <v>1563.53</v>
      </c>
      <c r="K626">
        <v>1104.5999999999999</v>
      </c>
      <c r="L626">
        <v>1563.53</v>
      </c>
      <c r="M626">
        <v>1104.5999999999999</v>
      </c>
      <c r="N626" t="s">
        <v>32460</v>
      </c>
      <c r="O626" t="s">
        <v>32459</v>
      </c>
      <c r="P626" t="s">
        <v>37</v>
      </c>
      <c r="Q626">
        <v>10.7905</v>
      </c>
      <c r="R626">
        <v>78.704700000000003</v>
      </c>
      <c r="S626" t="s">
        <v>153</v>
      </c>
      <c r="T626" t="s">
        <v>152</v>
      </c>
      <c r="U626" t="s">
        <v>77</v>
      </c>
      <c r="V626" t="s">
        <v>45</v>
      </c>
    </row>
    <row r="627" spans="1:22">
      <c r="A627" t="s">
        <v>32458</v>
      </c>
      <c r="B627" s="2">
        <v>44960.434027777781</v>
      </c>
      <c r="C627" s="2">
        <f t="shared" si="9"/>
        <v>44956</v>
      </c>
      <c r="D627" t="s">
        <v>2022</v>
      </c>
      <c r="E627" t="s">
        <v>27788</v>
      </c>
      <c r="F627" t="s">
        <v>201</v>
      </c>
      <c r="G627" t="s">
        <v>106</v>
      </c>
      <c r="H627" t="s">
        <v>16</v>
      </c>
      <c r="I627">
        <v>3</v>
      </c>
      <c r="J627">
        <v>2306.0500000000002</v>
      </c>
      <c r="K627">
        <v>1810.01</v>
      </c>
      <c r="L627">
        <v>6918.15</v>
      </c>
      <c r="M627">
        <v>5430.03</v>
      </c>
      <c r="N627" t="s">
        <v>32457</v>
      </c>
      <c r="O627" t="s">
        <v>32456</v>
      </c>
      <c r="P627" t="s">
        <v>112</v>
      </c>
      <c r="Q627">
        <v>13.082700000000001</v>
      </c>
      <c r="R627">
        <v>80.270700000000005</v>
      </c>
      <c r="S627" t="s">
        <v>257</v>
      </c>
      <c r="T627" t="s">
        <v>256</v>
      </c>
      <c r="U627" t="s">
        <v>23</v>
      </c>
      <c r="V627" t="s">
        <v>9</v>
      </c>
    </row>
    <row r="628" spans="1:22">
      <c r="A628" t="s">
        <v>32455</v>
      </c>
      <c r="B628" s="2">
        <v>45087.774305555555</v>
      </c>
      <c r="C628" s="2">
        <f t="shared" si="9"/>
        <v>45082</v>
      </c>
      <c r="D628" t="s">
        <v>2017</v>
      </c>
      <c r="E628" t="s">
        <v>7839</v>
      </c>
      <c r="F628" t="s">
        <v>136</v>
      </c>
      <c r="G628" t="s">
        <v>72</v>
      </c>
      <c r="H628" t="s">
        <v>52</v>
      </c>
      <c r="I628">
        <v>2</v>
      </c>
      <c r="J628">
        <v>2445.23</v>
      </c>
      <c r="K628">
        <v>1968.5</v>
      </c>
      <c r="L628">
        <v>4890.46</v>
      </c>
      <c r="M628">
        <v>3937</v>
      </c>
      <c r="N628" t="s">
        <v>32454</v>
      </c>
      <c r="O628" t="s">
        <v>32453</v>
      </c>
      <c r="P628" t="s">
        <v>49</v>
      </c>
      <c r="Q628">
        <v>12.916499999999999</v>
      </c>
      <c r="R628">
        <v>79.132499999999993</v>
      </c>
      <c r="S628" t="s">
        <v>214</v>
      </c>
      <c r="T628" t="s">
        <v>213</v>
      </c>
      <c r="U628" t="s">
        <v>23</v>
      </c>
      <c r="V628" t="s">
        <v>9</v>
      </c>
    </row>
    <row r="629" spans="1:22">
      <c r="A629" t="s">
        <v>32452</v>
      </c>
      <c r="B629" s="2">
        <v>45171.828472222223</v>
      </c>
      <c r="C629" s="2">
        <f t="shared" si="9"/>
        <v>45166</v>
      </c>
      <c r="D629" t="s">
        <v>2012</v>
      </c>
      <c r="E629" t="s">
        <v>4090</v>
      </c>
      <c r="F629" t="s">
        <v>83</v>
      </c>
      <c r="G629" t="s">
        <v>82</v>
      </c>
      <c r="H629" t="s">
        <v>29</v>
      </c>
      <c r="I629">
        <v>1</v>
      </c>
      <c r="J629">
        <v>2493.65</v>
      </c>
      <c r="K629">
        <v>1518.65</v>
      </c>
      <c r="L629">
        <v>2493.65</v>
      </c>
      <c r="M629">
        <v>1518.65</v>
      </c>
      <c r="N629" t="s">
        <v>32451</v>
      </c>
      <c r="O629" t="s">
        <v>32450</v>
      </c>
      <c r="P629" t="s">
        <v>37</v>
      </c>
      <c r="Q629">
        <v>10.7905</v>
      </c>
      <c r="R629">
        <v>78.704700000000003</v>
      </c>
      <c r="S629" t="s">
        <v>226</v>
      </c>
      <c r="T629" t="s">
        <v>225</v>
      </c>
      <c r="U629" t="s">
        <v>46</v>
      </c>
      <c r="V629" t="s">
        <v>9</v>
      </c>
    </row>
    <row r="630" spans="1:22">
      <c r="A630" t="s">
        <v>32449</v>
      </c>
      <c r="B630" s="2">
        <v>45510.748611111114</v>
      </c>
      <c r="C630" s="2">
        <f t="shared" si="9"/>
        <v>45509</v>
      </c>
      <c r="D630" t="s">
        <v>2007</v>
      </c>
      <c r="E630" t="s">
        <v>23034</v>
      </c>
      <c r="F630" t="s">
        <v>201</v>
      </c>
      <c r="G630" t="s">
        <v>30</v>
      </c>
      <c r="H630" t="s">
        <v>29</v>
      </c>
      <c r="I630">
        <v>4</v>
      </c>
      <c r="J630">
        <v>2148.9899999999998</v>
      </c>
      <c r="K630">
        <v>1329.62</v>
      </c>
      <c r="L630">
        <v>8595.9599999999991</v>
      </c>
      <c r="M630">
        <v>5318.48</v>
      </c>
      <c r="N630" t="s">
        <v>32448</v>
      </c>
      <c r="O630" t="s">
        <v>32447</v>
      </c>
      <c r="P630" t="s">
        <v>49</v>
      </c>
      <c r="Q630">
        <v>12.916499999999999</v>
      </c>
      <c r="R630">
        <v>79.132499999999993</v>
      </c>
      <c r="S630" t="s">
        <v>88</v>
      </c>
      <c r="T630" t="s">
        <v>87</v>
      </c>
      <c r="U630" t="s">
        <v>46</v>
      </c>
      <c r="V630" t="s">
        <v>9</v>
      </c>
    </row>
    <row r="631" spans="1:22">
      <c r="A631" t="s">
        <v>32446</v>
      </c>
      <c r="B631" s="2">
        <v>45144.456944444442</v>
      </c>
      <c r="C631" s="2">
        <f t="shared" si="9"/>
        <v>45138</v>
      </c>
      <c r="D631" t="s">
        <v>2002</v>
      </c>
      <c r="E631" t="s">
        <v>2001</v>
      </c>
      <c r="F631" t="s">
        <v>73</v>
      </c>
      <c r="G631" t="s">
        <v>72</v>
      </c>
      <c r="H631" t="s">
        <v>71</v>
      </c>
      <c r="I631">
        <v>1</v>
      </c>
      <c r="J631">
        <v>1739.41</v>
      </c>
      <c r="K631">
        <v>1509.06</v>
      </c>
      <c r="L631">
        <v>1739.41</v>
      </c>
      <c r="M631">
        <v>1509.06</v>
      </c>
      <c r="N631" t="s">
        <v>32445</v>
      </c>
      <c r="O631" t="s">
        <v>32444</v>
      </c>
      <c r="P631" t="s">
        <v>26</v>
      </c>
      <c r="Q631">
        <v>11.0168</v>
      </c>
      <c r="R631">
        <v>76.955799999999996</v>
      </c>
      <c r="S631" t="s">
        <v>146</v>
      </c>
      <c r="T631" t="s">
        <v>145</v>
      </c>
      <c r="U631" t="s">
        <v>10</v>
      </c>
      <c r="V631" t="s">
        <v>45</v>
      </c>
    </row>
    <row r="632" spans="1:22">
      <c r="A632" t="s">
        <v>32443</v>
      </c>
      <c r="B632" s="2">
        <v>45125.699305555558</v>
      </c>
      <c r="C632" s="2">
        <f t="shared" si="9"/>
        <v>45124</v>
      </c>
      <c r="D632" t="s">
        <v>1997</v>
      </c>
      <c r="E632" t="s">
        <v>9625</v>
      </c>
      <c r="F632" t="s">
        <v>73</v>
      </c>
      <c r="G632" t="s">
        <v>53</v>
      </c>
      <c r="H632" t="s">
        <v>71</v>
      </c>
      <c r="I632">
        <v>4</v>
      </c>
      <c r="J632">
        <v>684.82</v>
      </c>
      <c r="K632">
        <v>458.01</v>
      </c>
      <c r="L632">
        <v>2739.28</v>
      </c>
      <c r="M632">
        <v>1832.04</v>
      </c>
      <c r="N632" t="s">
        <v>32442</v>
      </c>
      <c r="O632" t="s">
        <v>32441</v>
      </c>
      <c r="P632" t="s">
        <v>112</v>
      </c>
      <c r="Q632">
        <v>13.082700000000001</v>
      </c>
      <c r="R632">
        <v>80.270700000000005</v>
      </c>
      <c r="S632" t="s">
        <v>906</v>
      </c>
      <c r="T632" t="s">
        <v>905</v>
      </c>
      <c r="U632" t="s">
        <v>57</v>
      </c>
      <c r="V632" t="s">
        <v>9</v>
      </c>
    </row>
    <row r="633" spans="1:22">
      <c r="A633" t="s">
        <v>32440</v>
      </c>
      <c r="B633" s="2">
        <v>45231.54583333333</v>
      </c>
      <c r="C633" s="2">
        <f t="shared" si="9"/>
        <v>45229</v>
      </c>
      <c r="D633" t="s">
        <v>1992</v>
      </c>
      <c r="E633" t="s">
        <v>32439</v>
      </c>
      <c r="F633" t="s">
        <v>31</v>
      </c>
      <c r="G633" t="s">
        <v>17</v>
      </c>
      <c r="H633" t="s">
        <v>16</v>
      </c>
      <c r="I633">
        <v>2</v>
      </c>
      <c r="J633">
        <v>1208.45</v>
      </c>
      <c r="K633">
        <v>917.17</v>
      </c>
      <c r="L633">
        <v>2416.9</v>
      </c>
      <c r="M633">
        <v>1834.34</v>
      </c>
      <c r="N633" t="s">
        <v>32438</v>
      </c>
      <c r="O633" t="s">
        <v>32437</v>
      </c>
      <c r="P633" t="s">
        <v>49</v>
      </c>
      <c r="Q633">
        <v>12.916499999999999</v>
      </c>
      <c r="R633">
        <v>79.132499999999993</v>
      </c>
      <c r="S633" t="s">
        <v>762</v>
      </c>
      <c r="T633" t="s">
        <v>761</v>
      </c>
      <c r="U633" t="s">
        <v>77</v>
      </c>
      <c r="V633" t="s">
        <v>9</v>
      </c>
    </row>
    <row r="634" spans="1:22">
      <c r="A634" t="s">
        <v>32436</v>
      </c>
      <c r="B634" s="2">
        <v>45567.462500000001</v>
      </c>
      <c r="C634" s="2">
        <f t="shared" si="9"/>
        <v>45565</v>
      </c>
      <c r="D634" t="s">
        <v>1987</v>
      </c>
      <c r="E634" t="s">
        <v>4071</v>
      </c>
      <c r="F634" t="s">
        <v>166</v>
      </c>
      <c r="G634" t="s">
        <v>30</v>
      </c>
      <c r="H634" t="s">
        <v>71</v>
      </c>
      <c r="I634">
        <v>2</v>
      </c>
      <c r="J634">
        <v>840.25</v>
      </c>
      <c r="K634">
        <v>705.38</v>
      </c>
      <c r="L634">
        <v>1680.5</v>
      </c>
      <c r="M634">
        <v>1410.76</v>
      </c>
      <c r="N634" t="s">
        <v>32435</v>
      </c>
      <c r="O634" t="s">
        <v>32434</v>
      </c>
      <c r="P634" t="s">
        <v>49</v>
      </c>
      <c r="Q634">
        <v>12.916499999999999</v>
      </c>
      <c r="R634">
        <v>79.132499999999993</v>
      </c>
      <c r="S634" t="s">
        <v>36</v>
      </c>
      <c r="T634" t="s">
        <v>35</v>
      </c>
      <c r="U634" t="s">
        <v>77</v>
      </c>
      <c r="V634" t="s">
        <v>45</v>
      </c>
    </row>
    <row r="635" spans="1:22">
      <c r="A635" t="s">
        <v>32433</v>
      </c>
      <c r="B635" s="2">
        <v>45139.550694444442</v>
      </c>
      <c r="C635" s="2">
        <f t="shared" si="9"/>
        <v>45138</v>
      </c>
      <c r="D635" t="s">
        <v>1982</v>
      </c>
      <c r="E635" t="s">
        <v>5969</v>
      </c>
      <c r="F635" t="s">
        <v>136</v>
      </c>
      <c r="G635" t="s">
        <v>91</v>
      </c>
      <c r="H635" t="s">
        <v>29</v>
      </c>
      <c r="I635">
        <v>2</v>
      </c>
      <c r="J635">
        <v>2101.2199999999998</v>
      </c>
      <c r="K635">
        <v>1491.19</v>
      </c>
      <c r="L635">
        <v>4202.4399999999996</v>
      </c>
      <c r="M635">
        <v>2982.38</v>
      </c>
      <c r="N635" t="s">
        <v>32432</v>
      </c>
      <c r="O635" t="s">
        <v>32431</v>
      </c>
      <c r="P635" t="s">
        <v>37</v>
      </c>
      <c r="Q635">
        <v>10.7905</v>
      </c>
      <c r="R635">
        <v>78.704700000000003</v>
      </c>
      <c r="S635" t="s">
        <v>257</v>
      </c>
      <c r="T635" t="s">
        <v>256</v>
      </c>
      <c r="U635" t="s">
        <v>77</v>
      </c>
      <c r="V635" t="s">
        <v>45</v>
      </c>
    </row>
    <row r="636" spans="1:22">
      <c r="A636" t="s">
        <v>32430</v>
      </c>
      <c r="B636" s="2">
        <v>45156.581944444442</v>
      </c>
      <c r="C636" s="2">
        <f t="shared" si="9"/>
        <v>45152</v>
      </c>
      <c r="D636" t="s">
        <v>1977</v>
      </c>
      <c r="E636" t="s">
        <v>9610</v>
      </c>
      <c r="F636" t="s">
        <v>83</v>
      </c>
      <c r="G636" t="s">
        <v>82</v>
      </c>
      <c r="H636" t="s">
        <v>16</v>
      </c>
      <c r="I636">
        <v>1</v>
      </c>
      <c r="J636">
        <v>2060.75</v>
      </c>
      <c r="K636">
        <v>1327.28</v>
      </c>
      <c r="L636">
        <v>2060.75</v>
      </c>
      <c r="M636">
        <v>1327.28</v>
      </c>
      <c r="N636" t="s">
        <v>32429</v>
      </c>
      <c r="O636" t="s">
        <v>32428</v>
      </c>
      <c r="P636" t="s">
        <v>60</v>
      </c>
      <c r="Q636">
        <v>8.7139000000000006</v>
      </c>
      <c r="R636">
        <v>77.756699999999995</v>
      </c>
      <c r="S636" t="s">
        <v>79</v>
      </c>
      <c r="T636" t="s">
        <v>78</v>
      </c>
      <c r="U636" t="s">
        <v>10</v>
      </c>
      <c r="V636" t="s">
        <v>9</v>
      </c>
    </row>
    <row r="637" spans="1:22">
      <c r="A637" t="s">
        <v>32427</v>
      </c>
      <c r="B637" s="2">
        <v>45149.839583333334</v>
      </c>
      <c r="C637" s="2">
        <f t="shared" si="9"/>
        <v>45145</v>
      </c>
      <c r="D637" t="s">
        <v>1972</v>
      </c>
      <c r="E637" t="s">
        <v>9606</v>
      </c>
      <c r="F637" t="s">
        <v>166</v>
      </c>
      <c r="G637" t="s">
        <v>106</v>
      </c>
      <c r="H637" t="s">
        <v>71</v>
      </c>
      <c r="I637">
        <v>4</v>
      </c>
      <c r="J637">
        <v>426.74</v>
      </c>
      <c r="K637">
        <v>362.21</v>
      </c>
      <c r="L637">
        <v>1706.96</v>
      </c>
      <c r="M637">
        <v>1448.84</v>
      </c>
      <c r="N637" t="s">
        <v>32426</v>
      </c>
      <c r="O637" t="s">
        <v>32425</v>
      </c>
      <c r="P637" t="s">
        <v>68</v>
      </c>
      <c r="Q637">
        <v>11.34</v>
      </c>
      <c r="R637">
        <v>77.717200000000005</v>
      </c>
      <c r="S637" t="s">
        <v>319</v>
      </c>
      <c r="T637" t="s">
        <v>318</v>
      </c>
      <c r="U637" t="s">
        <v>77</v>
      </c>
      <c r="V637" t="s">
        <v>9</v>
      </c>
    </row>
    <row r="638" spans="1:22">
      <c r="A638" t="s">
        <v>32424</v>
      </c>
      <c r="B638" s="2">
        <v>45386.714583333334</v>
      </c>
      <c r="C638" s="2">
        <f t="shared" si="9"/>
        <v>45383</v>
      </c>
      <c r="D638" t="s">
        <v>1967</v>
      </c>
      <c r="E638" t="s">
        <v>11385</v>
      </c>
      <c r="F638" t="s">
        <v>64</v>
      </c>
      <c r="G638" t="s">
        <v>30</v>
      </c>
      <c r="H638" t="s">
        <v>29</v>
      </c>
      <c r="I638">
        <v>3</v>
      </c>
      <c r="J638">
        <v>1995.28</v>
      </c>
      <c r="K638">
        <v>1378.91</v>
      </c>
      <c r="L638">
        <v>5985.84</v>
      </c>
      <c r="M638">
        <v>4136.7299999999996</v>
      </c>
      <c r="N638" t="s">
        <v>32423</v>
      </c>
      <c r="O638" t="s">
        <v>32422</v>
      </c>
      <c r="P638" t="s">
        <v>68</v>
      </c>
      <c r="Q638">
        <v>11.34</v>
      </c>
      <c r="R638">
        <v>77.717200000000005</v>
      </c>
      <c r="S638" t="s">
        <v>333</v>
      </c>
      <c r="T638" t="s">
        <v>332</v>
      </c>
      <c r="U638" t="s">
        <v>46</v>
      </c>
      <c r="V638" t="s">
        <v>9</v>
      </c>
    </row>
    <row r="639" spans="1:22">
      <c r="A639" t="s">
        <v>32421</v>
      </c>
      <c r="B639" s="2">
        <v>45129.423611111109</v>
      </c>
      <c r="C639" s="2">
        <f t="shared" si="9"/>
        <v>45124</v>
      </c>
      <c r="D639" t="s">
        <v>1962</v>
      </c>
      <c r="E639" t="s">
        <v>1961</v>
      </c>
      <c r="F639" t="s">
        <v>64</v>
      </c>
      <c r="G639" t="s">
        <v>115</v>
      </c>
      <c r="H639" t="s">
        <v>29</v>
      </c>
      <c r="I639">
        <v>4</v>
      </c>
      <c r="J639">
        <v>389.23</v>
      </c>
      <c r="K639">
        <v>287.2</v>
      </c>
      <c r="L639">
        <v>1556.92</v>
      </c>
      <c r="M639">
        <v>1148.8</v>
      </c>
      <c r="N639" t="s">
        <v>32420</v>
      </c>
      <c r="O639" t="s">
        <v>32419</v>
      </c>
      <c r="P639" t="s">
        <v>68</v>
      </c>
      <c r="Q639">
        <v>11.34</v>
      </c>
      <c r="R639">
        <v>77.717200000000005</v>
      </c>
      <c r="S639" t="s">
        <v>735</v>
      </c>
      <c r="T639" t="s">
        <v>734</v>
      </c>
      <c r="U639" t="s">
        <v>57</v>
      </c>
      <c r="V639" t="s">
        <v>9</v>
      </c>
    </row>
    <row r="640" spans="1:22">
      <c r="A640" t="s">
        <v>32418</v>
      </c>
      <c r="B640" s="2">
        <v>45126.793749999997</v>
      </c>
      <c r="C640" s="2">
        <f t="shared" si="9"/>
        <v>45124</v>
      </c>
      <c r="D640" t="s">
        <v>1957</v>
      </c>
      <c r="E640" t="s">
        <v>5949</v>
      </c>
      <c r="F640" t="s">
        <v>73</v>
      </c>
      <c r="G640" t="s">
        <v>72</v>
      </c>
      <c r="H640" t="s">
        <v>71</v>
      </c>
      <c r="I640">
        <v>1</v>
      </c>
      <c r="J640">
        <v>1254.3900000000001</v>
      </c>
      <c r="K640">
        <v>1025.47</v>
      </c>
      <c r="L640">
        <v>1254.3900000000001</v>
      </c>
      <c r="M640">
        <v>1025.47</v>
      </c>
      <c r="N640" t="s">
        <v>32417</v>
      </c>
      <c r="O640" t="s">
        <v>32416</v>
      </c>
      <c r="P640" t="s">
        <v>121</v>
      </c>
      <c r="Q640">
        <v>9.9252000000000002</v>
      </c>
      <c r="R640">
        <v>78.119799999999998</v>
      </c>
      <c r="S640" t="s">
        <v>146</v>
      </c>
      <c r="T640" t="s">
        <v>145</v>
      </c>
      <c r="U640" t="s">
        <v>10</v>
      </c>
      <c r="V640" t="s">
        <v>9</v>
      </c>
    </row>
    <row r="641" spans="1:22">
      <c r="A641" t="s">
        <v>32415</v>
      </c>
      <c r="B641" s="2">
        <v>45300.781944444447</v>
      </c>
      <c r="C641" s="2">
        <f t="shared" si="9"/>
        <v>45299</v>
      </c>
      <c r="D641" t="s">
        <v>1952</v>
      </c>
      <c r="E641" t="s">
        <v>1951</v>
      </c>
      <c r="F641" t="s">
        <v>166</v>
      </c>
      <c r="G641" t="s">
        <v>17</v>
      </c>
      <c r="H641" t="s">
        <v>71</v>
      </c>
      <c r="I641">
        <v>4</v>
      </c>
      <c r="J641">
        <v>658.27</v>
      </c>
      <c r="K641">
        <v>403.84</v>
      </c>
      <c r="L641">
        <v>2633.08</v>
      </c>
      <c r="M641">
        <v>1615.36</v>
      </c>
      <c r="N641" t="s">
        <v>32414</v>
      </c>
      <c r="O641" t="s">
        <v>32413</v>
      </c>
      <c r="P641" t="s">
        <v>49</v>
      </c>
      <c r="Q641">
        <v>12.916499999999999</v>
      </c>
      <c r="R641">
        <v>79.132499999999993</v>
      </c>
      <c r="S641" t="s">
        <v>537</v>
      </c>
      <c r="T641" t="s">
        <v>536</v>
      </c>
      <c r="U641" t="s">
        <v>23</v>
      </c>
      <c r="V641" t="s">
        <v>22</v>
      </c>
    </row>
    <row r="642" spans="1:22">
      <c r="A642" t="s">
        <v>32412</v>
      </c>
      <c r="B642" s="2">
        <v>45009.697916666664</v>
      </c>
      <c r="C642" s="2">
        <f t="shared" si="9"/>
        <v>45005</v>
      </c>
      <c r="D642" t="s">
        <v>1947</v>
      </c>
      <c r="E642" t="s">
        <v>32411</v>
      </c>
      <c r="F642" t="s">
        <v>18</v>
      </c>
      <c r="G642" t="s">
        <v>106</v>
      </c>
      <c r="H642" t="s">
        <v>29</v>
      </c>
      <c r="I642">
        <v>2</v>
      </c>
      <c r="J642">
        <v>236.39</v>
      </c>
      <c r="K642">
        <v>178.91</v>
      </c>
      <c r="L642">
        <v>472.78</v>
      </c>
      <c r="M642">
        <v>357.82</v>
      </c>
      <c r="N642" t="s">
        <v>32410</v>
      </c>
      <c r="O642" t="s">
        <v>32409</v>
      </c>
      <c r="P642" t="s">
        <v>60</v>
      </c>
      <c r="Q642">
        <v>8.7139000000000006</v>
      </c>
      <c r="R642">
        <v>77.756699999999995</v>
      </c>
      <c r="S642" t="s">
        <v>537</v>
      </c>
      <c r="T642" t="s">
        <v>536</v>
      </c>
      <c r="U642" t="s">
        <v>46</v>
      </c>
      <c r="V642" t="s">
        <v>9</v>
      </c>
    </row>
    <row r="643" spans="1:22">
      <c r="A643" t="s">
        <v>32408</v>
      </c>
      <c r="B643" s="2">
        <v>45233.731249999997</v>
      </c>
      <c r="C643" s="2">
        <f t="shared" ref="C643:C706" si="10">INT(B643) - WEEKDAY(INT(B643), 2) + 1</f>
        <v>45229</v>
      </c>
      <c r="D643" t="s">
        <v>1942</v>
      </c>
      <c r="E643" t="s">
        <v>7785</v>
      </c>
      <c r="F643" t="s">
        <v>201</v>
      </c>
      <c r="G643" t="s">
        <v>30</v>
      </c>
      <c r="H643" t="s">
        <v>63</v>
      </c>
      <c r="I643">
        <v>3</v>
      </c>
      <c r="J643">
        <v>2127.9299999999998</v>
      </c>
      <c r="K643">
        <v>1507.47</v>
      </c>
      <c r="L643">
        <v>6383.79</v>
      </c>
      <c r="M643">
        <v>4522.41</v>
      </c>
      <c r="N643" t="s">
        <v>32407</v>
      </c>
      <c r="O643" t="s">
        <v>32406</v>
      </c>
      <c r="P643" t="s">
        <v>60</v>
      </c>
      <c r="Q643">
        <v>8.7139000000000006</v>
      </c>
      <c r="R643">
        <v>77.756699999999995</v>
      </c>
      <c r="S643" t="s">
        <v>420</v>
      </c>
      <c r="T643" t="s">
        <v>419</v>
      </c>
      <c r="U643" t="s">
        <v>46</v>
      </c>
      <c r="V643" t="s">
        <v>45</v>
      </c>
    </row>
    <row r="644" spans="1:22">
      <c r="A644" t="s">
        <v>32405</v>
      </c>
      <c r="B644" s="2">
        <v>45485.59652777778</v>
      </c>
      <c r="C644" s="2">
        <f t="shared" si="10"/>
        <v>45481</v>
      </c>
      <c r="D644" t="s">
        <v>1937</v>
      </c>
      <c r="E644" t="s">
        <v>22987</v>
      </c>
      <c r="F644" t="s">
        <v>18</v>
      </c>
      <c r="G644" t="s">
        <v>106</v>
      </c>
      <c r="H644" t="s">
        <v>71</v>
      </c>
      <c r="I644">
        <v>2</v>
      </c>
      <c r="J644">
        <v>1157.1300000000001</v>
      </c>
      <c r="K644">
        <v>872.66</v>
      </c>
      <c r="L644">
        <v>2314.2600000000002</v>
      </c>
      <c r="M644">
        <v>1745.32</v>
      </c>
      <c r="N644" t="s">
        <v>32404</v>
      </c>
      <c r="O644" t="s">
        <v>32403</v>
      </c>
      <c r="P644" t="s">
        <v>13</v>
      </c>
      <c r="Q644">
        <v>11.664300000000001</v>
      </c>
      <c r="R644">
        <v>78.146000000000001</v>
      </c>
      <c r="S644" t="s">
        <v>79</v>
      </c>
      <c r="T644" t="s">
        <v>78</v>
      </c>
      <c r="U644" t="s">
        <v>57</v>
      </c>
      <c r="V644" t="s">
        <v>22</v>
      </c>
    </row>
    <row r="645" spans="1:22">
      <c r="A645" t="s">
        <v>32402</v>
      </c>
      <c r="B645" s="2">
        <v>45514.867361111108</v>
      </c>
      <c r="C645" s="2">
        <f t="shared" si="10"/>
        <v>45509</v>
      </c>
      <c r="D645" t="s">
        <v>1932</v>
      </c>
      <c r="E645" t="s">
        <v>11358</v>
      </c>
      <c r="F645" t="s">
        <v>83</v>
      </c>
      <c r="G645" t="s">
        <v>17</v>
      </c>
      <c r="H645" t="s">
        <v>40</v>
      </c>
      <c r="I645">
        <v>3</v>
      </c>
      <c r="J645">
        <v>1505.77</v>
      </c>
      <c r="K645">
        <v>1165.1600000000001</v>
      </c>
      <c r="L645">
        <v>4517.3100000000004</v>
      </c>
      <c r="M645">
        <v>3495.48</v>
      </c>
      <c r="N645" t="s">
        <v>32401</v>
      </c>
      <c r="O645" t="s">
        <v>32400</v>
      </c>
      <c r="P645" t="s">
        <v>37</v>
      </c>
      <c r="Q645">
        <v>10.7905</v>
      </c>
      <c r="R645">
        <v>78.704700000000003</v>
      </c>
      <c r="S645" t="s">
        <v>333</v>
      </c>
      <c r="T645" t="s">
        <v>332</v>
      </c>
      <c r="U645" t="s">
        <v>57</v>
      </c>
      <c r="V645" t="s">
        <v>9</v>
      </c>
    </row>
    <row r="646" spans="1:22">
      <c r="A646" t="s">
        <v>32399</v>
      </c>
      <c r="B646" s="2">
        <v>45245.717361111114</v>
      </c>
      <c r="C646" s="2">
        <f t="shared" si="10"/>
        <v>45243</v>
      </c>
      <c r="D646" t="s">
        <v>1927</v>
      </c>
      <c r="E646" t="s">
        <v>19757</v>
      </c>
      <c r="F646" t="s">
        <v>31</v>
      </c>
      <c r="G646" t="s">
        <v>115</v>
      </c>
      <c r="H646" t="s">
        <v>40</v>
      </c>
      <c r="I646">
        <v>4</v>
      </c>
      <c r="J646">
        <v>2344.34</v>
      </c>
      <c r="K646">
        <v>1928.17</v>
      </c>
      <c r="L646">
        <v>9377.36</v>
      </c>
      <c r="M646">
        <v>7712.68</v>
      </c>
      <c r="N646" t="s">
        <v>32398</v>
      </c>
      <c r="O646" t="s">
        <v>32397</v>
      </c>
      <c r="P646" t="s">
        <v>121</v>
      </c>
      <c r="Q646">
        <v>9.9252000000000002</v>
      </c>
      <c r="R646">
        <v>78.119799999999998</v>
      </c>
      <c r="S646" t="s">
        <v>537</v>
      </c>
      <c r="T646" t="s">
        <v>536</v>
      </c>
      <c r="U646" t="s">
        <v>57</v>
      </c>
      <c r="V646" t="s">
        <v>22</v>
      </c>
    </row>
    <row r="647" spans="1:22">
      <c r="A647" t="s">
        <v>32396</v>
      </c>
      <c r="B647" s="2">
        <v>45108.493750000001</v>
      </c>
      <c r="C647" s="2">
        <f t="shared" si="10"/>
        <v>45103</v>
      </c>
      <c r="D647" t="s">
        <v>1922</v>
      </c>
      <c r="E647" t="s">
        <v>16455</v>
      </c>
      <c r="F647" t="s">
        <v>83</v>
      </c>
      <c r="G647" t="s">
        <v>91</v>
      </c>
      <c r="H647" t="s">
        <v>63</v>
      </c>
      <c r="I647">
        <v>2</v>
      </c>
      <c r="J647">
        <v>840.88</v>
      </c>
      <c r="K647">
        <v>559.70000000000005</v>
      </c>
      <c r="L647">
        <v>1681.76</v>
      </c>
      <c r="M647">
        <v>1119.4000000000001</v>
      </c>
      <c r="N647" t="s">
        <v>32395</v>
      </c>
      <c r="O647" t="s">
        <v>32394</v>
      </c>
      <c r="P647" t="s">
        <v>49</v>
      </c>
      <c r="Q647">
        <v>12.916499999999999</v>
      </c>
      <c r="R647">
        <v>79.132499999999993</v>
      </c>
      <c r="S647" t="s">
        <v>352</v>
      </c>
      <c r="T647" t="s">
        <v>351</v>
      </c>
      <c r="U647" t="s">
        <v>57</v>
      </c>
      <c r="V647" t="s">
        <v>212</v>
      </c>
    </row>
    <row r="648" spans="1:22">
      <c r="A648" t="s">
        <v>32393</v>
      </c>
      <c r="B648" s="2">
        <v>45045.803472222222</v>
      </c>
      <c r="C648" s="2">
        <f t="shared" si="10"/>
        <v>45040</v>
      </c>
      <c r="D648" t="s">
        <v>1917</v>
      </c>
      <c r="E648" t="s">
        <v>18116</v>
      </c>
      <c r="F648" t="s">
        <v>201</v>
      </c>
      <c r="G648" t="s">
        <v>17</v>
      </c>
      <c r="H648" t="s">
        <v>63</v>
      </c>
      <c r="I648">
        <v>2</v>
      </c>
      <c r="J648">
        <v>1526.21</v>
      </c>
      <c r="K648">
        <v>1171.56</v>
      </c>
      <c r="L648">
        <v>3052.42</v>
      </c>
      <c r="M648">
        <v>2343.12</v>
      </c>
      <c r="N648" t="s">
        <v>32392</v>
      </c>
      <c r="O648" t="s">
        <v>32391</v>
      </c>
      <c r="P648" t="s">
        <v>68</v>
      </c>
      <c r="Q648">
        <v>11.34</v>
      </c>
      <c r="R648">
        <v>77.717200000000005</v>
      </c>
      <c r="S648" t="s">
        <v>257</v>
      </c>
      <c r="T648" t="s">
        <v>256</v>
      </c>
      <c r="U648" t="s">
        <v>57</v>
      </c>
      <c r="V648" t="s">
        <v>45</v>
      </c>
    </row>
    <row r="649" spans="1:22">
      <c r="A649" t="s">
        <v>32390</v>
      </c>
      <c r="B649" s="2">
        <v>45168.802083333336</v>
      </c>
      <c r="C649" s="2">
        <f t="shared" si="10"/>
        <v>45166</v>
      </c>
      <c r="D649" t="s">
        <v>1912</v>
      </c>
      <c r="E649" t="s">
        <v>5915</v>
      </c>
      <c r="F649" t="s">
        <v>73</v>
      </c>
      <c r="G649" t="s">
        <v>41</v>
      </c>
      <c r="H649" t="s">
        <v>71</v>
      </c>
      <c r="I649">
        <v>1</v>
      </c>
      <c r="J649">
        <v>1045</v>
      </c>
      <c r="K649">
        <v>654.28</v>
      </c>
      <c r="L649">
        <v>1045</v>
      </c>
      <c r="M649">
        <v>654.28</v>
      </c>
      <c r="N649" t="s">
        <v>32389</v>
      </c>
      <c r="O649" t="s">
        <v>32388</v>
      </c>
      <c r="P649" t="s">
        <v>112</v>
      </c>
      <c r="Q649">
        <v>13.082700000000001</v>
      </c>
      <c r="R649">
        <v>80.270700000000005</v>
      </c>
      <c r="S649" t="s">
        <v>326</v>
      </c>
      <c r="T649" t="s">
        <v>325</v>
      </c>
      <c r="U649" t="s">
        <v>10</v>
      </c>
      <c r="V649" t="s">
        <v>9</v>
      </c>
    </row>
    <row r="650" spans="1:22">
      <c r="A650" t="s">
        <v>32387</v>
      </c>
      <c r="B650" s="2">
        <v>45288.865972222222</v>
      </c>
      <c r="C650" s="2">
        <f t="shared" si="10"/>
        <v>45285</v>
      </c>
      <c r="D650" t="s">
        <v>1907</v>
      </c>
      <c r="E650" t="s">
        <v>4009</v>
      </c>
      <c r="F650" t="s">
        <v>64</v>
      </c>
      <c r="G650" t="s">
        <v>82</v>
      </c>
      <c r="H650" t="s">
        <v>52</v>
      </c>
      <c r="I650">
        <v>3</v>
      </c>
      <c r="J650">
        <v>2473.6</v>
      </c>
      <c r="K650">
        <v>1502.89</v>
      </c>
      <c r="L650">
        <v>7420.8</v>
      </c>
      <c r="M650">
        <v>4508.67</v>
      </c>
      <c r="N650" t="s">
        <v>32386</v>
      </c>
      <c r="O650" t="s">
        <v>32385</v>
      </c>
      <c r="P650" t="s">
        <v>13</v>
      </c>
      <c r="Q650">
        <v>11.664300000000001</v>
      </c>
      <c r="R650">
        <v>78.146000000000001</v>
      </c>
      <c r="S650" t="s">
        <v>243</v>
      </c>
      <c r="T650" t="s">
        <v>242</v>
      </c>
      <c r="U650" t="s">
        <v>10</v>
      </c>
      <c r="V650" t="s">
        <v>22</v>
      </c>
    </row>
    <row r="651" spans="1:22">
      <c r="A651" t="s">
        <v>32384</v>
      </c>
      <c r="B651" s="2">
        <v>45091.688194444447</v>
      </c>
      <c r="C651" s="2">
        <f t="shared" si="10"/>
        <v>45089</v>
      </c>
      <c r="D651" t="s">
        <v>1902</v>
      </c>
      <c r="E651" t="s">
        <v>27711</v>
      </c>
      <c r="F651" t="s">
        <v>31</v>
      </c>
      <c r="G651" t="s">
        <v>30</v>
      </c>
      <c r="H651" t="s">
        <v>16</v>
      </c>
      <c r="I651">
        <v>4</v>
      </c>
      <c r="J651">
        <v>805.47</v>
      </c>
      <c r="K651">
        <v>483.44</v>
      </c>
      <c r="L651">
        <v>3221.88</v>
      </c>
      <c r="M651">
        <v>1933.76</v>
      </c>
      <c r="N651" t="s">
        <v>32383</v>
      </c>
      <c r="O651" t="s">
        <v>32382</v>
      </c>
      <c r="P651" t="s">
        <v>60</v>
      </c>
      <c r="Q651">
        <v>8.7139000000000006</v>
      </c>
      <c r="R651">
        <v>77.756699999999995</v>
      </c>
      <c r="S651" t="s">
        <v>12</v>
      </c>
      <c r="T651" t="s">
        <v>11</v>
      </c>
      <c r="U651" t="s">
        <v>10</v>
      </c>
      <c r="V651" t="s">
        <v>45</v>
      </c>
    </row>
    <row r="652" spans="1:22">
      <c r="A652" t="s">
        <v>32381</v>
      </c>
      <c r="B652" s="2">
        <v>45492.817361111112</v>
      </c>
      <c r="C652" s="2">
        <f t="shared" si="10"/>
        <v>45488</v>
      </c>
      <c r="D652" t="s">
        <v>1897</v>
      </c>
      <c r="E652" t="s">
        <v>1896</v>
      </c>
      <c r="F652" t="s">
        <v>64</v>
      </c>
      <c r="G652" t="s">
        <v>17</v>
      </c>
      <c r="H652" t="s">
        <v>71</v>
      </c>
      <c r="I652">
        <v>2</v>
      </c>
      <c r="J652">
        <v>733.73</v>
      </c>
      <c r="K652">
        <v>498.65</v>
      </c>
      <c r="L652">
        <v>1467.46</v>
      </c>
      <c r="M652">
        <v>997.3</v>
      </c>
      <c r="N652" t="s">
        <v>32380</v>
      </c>
      <c r="O652" t="s">
        <v>32379</v>
      </c>
      <c r="P652" t="s">
        <v>13</v>
      </c>
      <c r="Q652">
        <v>11.664300000000001</v>
      </c>
      <c r="R652">
        <v>78.146000000000001</v>
      </c>
      <c r="S652" t="s">
        <v>79</v>
      </c>
      <c r="T652" t="s">
        <v>78</v>
      </c>
      <c r="U652" t="s">
        <v>10</v>
      </c>
      <c r="V652" t="s">
        <v>45</v>
      </c>
    </row>
    <row r="653" spans="1:22">
      <c r="A653" t="s">
        <v>32378</v>
      </c>
      <c r="B653" s="2">
        <v>45287.511805555558</v>
      </c>
      <c r="C653" s="2">
        <f t="shared" si="10"/>
        <v>45285</v>
      </c>
      <c r="D653" t="s">
        <v>1892</v>
      </c>
      <c r="E653" t="s">
        <v>1891</v>
      </c>
      <c r="F653" t="s">
        <v>201</v>
      </c>
      <c r="G653" t="s">
        <v>53</v>
      </c>
      <c r="H653" t="s">
        <v>71</v>
      </c>
      <c r="I653">
        <v>1</v>
      </c>
      <c r="J653">
        <v>2381.56</v>
      </c>
      <c r="K653">
        <v>2103.87</v>
      </c>
      <c r="L653">
        <v>2381.56</v>
      </c>
      <c r="M653">
        <v>2103.87</v>
      </c>
      <c r="N653" t="s">
        <v>32377</v>
      </c>
      <c r="O653" t="s">
        <v>32376</v>
      </c>
      <c r="P653" t="s">
        <v>60</v>
      </c>
      <c r="Q653">
        <v>8.7139000000000006</v>
      </c>
      <c r="R653">
        <v>77.756699999999995</v>
      </c>
      <c r="S653" t="s">
        <v>226</v>
      </c>
      <c r="T653" t="s">
        <v>225</v>
      </c>
      <c r="U653" t="s">
        <v>10</v>
      </c>
      <c r="V653" t="s">
        <v>22</v>
      </c>
    </row>
    <row r="654" spans="1:22">
      <c r="A654" t="s">
        <v>32375</v>
      </c>
      <c r="B654" s="2">
        <v>45323.907638888886</v>
      </c>
      <c r="C654" s="2">
        <f t="shared" si="10"/>
        <v>45320</v>
      </c>
      <c r="D654" t="s">
        <v>1887</v>
      </c>
      <c r="E654" t="s">
        <v>32374</v>
      </c>
      <c r="F654" t="s">
        <v>166</v>
      </c>
      <c r="G654" t="s">
        <v>82</v>
      </c>
      <c r="H654" t="s">
        <v>52</v>
      </c>
      <c r="I654">
        <v>2</v>
      </c>
      <c r="J654">
        <v>1276.56</v>
      </c>
      <c r="K654">
        <v>944.51</v>
      </c>
      <c r="L654">
        <v>2553.12</v>
      </c>
      <c r="M654">
        <v>1889.02</v>
      </c>
      <c r="N654" t="s">
        <v>32373</v>
      </c>
      <c r="O654" t="s">
        <v>32372</v>
      </c>
      <c r="P654" t="s">
        <v>49</v>
      </c>
      <c r="Q654">
        <v>12.916499999999999</v>
      </c>
      <c r="R654">
        <v>79.132499999999993</v>
      </c>
      <c r="S654" t="s">
        <v>276</v>
      </c>
      <c r="T654" t="s">
        <v>275</v>
      </c>
      <c r="U654" t="s">
        <v>77</v>
      </c>
      <c r="V654" t="s">
        <v>45</v>
      </c>
    </row>
    <row r="655" spans="1:22">
      <c r="A655" t="s">
        <v>32371</v>
      </c>
      <c r="B655" s="2">
        <v>45421.478472222225</v>
      </c>
      <c r="C655" s="2">
        <f t="shared" si="10"/>
        <v>45418</v>
      </c>
      <c r="D655" t="s">
        <v>1882</v>
      </c>
      <c r="E655" t="s">
        <v>9541</v>
      </c>
      <c r="F655" t="s">
        <v>64</v>
      </c>
      <c r="G655" t="s">
        <v>30</v>
      </c>
      <c r="H655" t="s">
        <v>63</v>
      </c>
      <c r="I655">
        <v>1</v>
      </c>
      <c r="J655">
        <v>1379.72</v>
      </c>
      <c r="K655">
        <v>1119.26</v>
      </c>
      <c r="L655">
        <v>1379.72</v>
      </c>
      <c r="M655">
        <v>1119.26</v>
      </c>
      <c r="N655" t="s">
        <v>32370</v>
      </c>
      <c r="O655" t="s">
        <v>32369</v>
      </c>
      <c r="P655" t="s">
        <v>121</v>
      </c>
      <c r="Q655">
        <v>9.9252000000000002</v>
      </c>
      <c r="R655">
        <v>78.119799999999998</v>
      </c>
      <c r="S655" t="s">
        <v>193</v>
      </c>
      <c r="T655" t="s">
        <v>192</v>
      </c>
      <c r="U655" t="s">
        <v>10</v>
      </c>
      <c r="V655" t="s">
        <v>45</v>
      </c>
    </row>
    <row r="656" spans="1:22">
      <c r="A656" t="s">
        <v>32368</v>
      </c>
      <c r="B656" s="2">
        <v>45534.612500000003</v>
      </c>
      <c r="C656" s="2">
        <f t="shared" si="10"/>
        <v>45530</v>
      </c>
      <c r="D656" t="s">
        <v>1877</v>
      </c>
      <c r="E656" t="s">
        <v>3986</v>
      </c>
      <c r="F656" t="s">
        <v>18</v>
      </c>
      <c r="G656" t="s">
        <v>106</v>
      </c>
      <c r="H656" t="s">
        <v>40</v>
      </c>
      <c r="I656">
        <v>1</v>
      </c>
      <c r="J656">
        <v>592.63</v>
      </c>
      <c r="K656">
        <v>360.99</v>
      </c>
      <c r="L656">
        <v>592.63</v>
      </c>
      <c r="M656">
        <v>360.99</v>
      </c>
      <c r="N656" t="s">
        <v>32367</v>
      </c>
      <c r="O656" t="s">
        <v>32366</v>
      </c>
      <c r="P656" t="s">
        <v>26</v>
      </c>
      <c r="Q656">
        <v>11.0168</v>
      </c>
      <c r="R656">
        <v>76.955799999999996</v>
      </c>
      <c r="S656" t="s">
        <v>269</v>
      </c>
      <c r="T656" t="s">
        <v>268</v>
      </c>
      <c r="U656" t="s">
        <v>10</v>
      </c>
      <c r="V656" t="s">
        <v>9</v>
      </c>
    </row>
    <row r="657" spans="1:22">
      <c r="A657" t="s">
        <v>32365</v>
      </c>
      <c r="B657" s="2">
        <v>45059.604166666664</v>
      </c>
      <c r="C657" s="2">
        <f t="shared" si="10"/>
        <v>45054</v>
      </c>
      <c r="D657" t="s">
        <v>1872</v>
      </c>
      <c r="E657" t="s">
        <v>3982</v>
      </c>
      <c r="F657" t="s">
        <v>201</v>
      </c>
      <c r="G657" t="s">
        <v>82</v>
      </c>
      <c r="H657" t="s">
        <v>16</v>
      </c>
      <c r="I657">
        <v>2</v>
      </c>
      <c r="J657">
        <v>1741.07</v>
      </c>
      <c r="K657">
        <v>1289.26</v>
      </c>
      <c r="L657">
        <v>3482.14</v>
      </c>
      <c r="M657">
        <v>2578.52</v>
      </c>
      <c r="N657" t="s">
        <v>32364</v>
      </c>
      <c r="O657" t="s">
        <v>32363</v>
      </c>
      <c r="P657" t="s">
        <v>121</v>
      </c>
      <c r="Q657">
        <v>9.9252000000000002</v>
      </c>
      <c r="R657">
        <v>78.119799999999998</v>
      </c>
      <c r="S657" t="s">
        <v>176</v>
      </c>
      <c r="T657" t="s">
        <v>175</v>
      </c>
      <c r="U657" t="s">
        <v>57</v>
      </c>
      <c r="V657" t="s">
        <v>45</v>
      </c>
    </row>
    <row r="658" spans="1:22">
      <c r="A658" t="s">
        <v>32362</v>
      </c>
      <c r="B658" s="2">
        <v>45429.484027777777</v>
      </c>
      <c r="C658" s="2">
        <f t="shared" si="10"/>
        <v>45425</v>
      </c>
      <c r="D658" t="s">
        <v>1867</v>
      </c>
      <c r="E658" t="s">
        <v>32361</v>
      </c>
      <c r="F658" t="s">
        <v>31</v>
      </c>
      <c r="G658" t="s">
        <v>41</v>
      </c>
      <c r="H658" t="s">
        <v>63</v>
      </c>
      <c r="I658">
        <v>3</v>
      </c>
      <c r="J658">
        <v>1467.67</v>
      </c>
      <c r="K658">
        <v>1073.53</v>
      </c>
      <c r="L658">
        <v>4403.01</v>
      </c>
      <c r="M658">
        <v>3220.59</v>
      </c>
      <c r="N658" t="s">
        <v>32360</v>
      </c>
      <c r="O658" t="s">
        <v>32359</v>
      </c>
      <c r="P658" t="s">
        <v>121</v>
      </c>
      <c r="Q658">
        <v>9.9252000000000002</v>
      </c>
      <c r="R658">
        <v>78.119799999999998</v>
      </c>
      <c r="S658" t="s">
        <v>735</v>
      </c>
      <c r="T658" t="s">
        <v>734</v>
      </c>
      <c r="U658" t="s">
        <v>23</v>
      </c>
      <c r="V658" t="s">
        <v>22</v>
      </c>
    </row>
    <row r="659" spans="1:22">
      <c r="A659" t="s">
        <v>32358</v>
      </c>
      <c r="B659" s="2">
        <v>45472.459027777775</v>
      </c>
      <c r="C659" s="2">
        <f t="shared" si="10"/>
        <v>45467</v>
      </c>
      <c r="D659" t="s">
        <v>1862</v>
      </c>
      <c r="E659" t="s">
        <v>1861</v>
      </c>
      <c r="F659" t="s">
        <v>83</v>
      </c>
      <c r="G659" t="s">
        <v>41</v>
      </c>
      <c r="H659" t="s">
        <v>40</v>
      </c>
      <c r="I659">
        <v>1</v>
      </c>
      <c r="J659">
        <v>695.65</v>
      </c>
      <c r="K659">
        <v>487.51</v>
      </c>
      <c r="L659">
        <v>695.65</v>
      </c>
      <c r="M659">
        <v>487.51</v>
      </c>
      <c r="N659" t="s">
        <v>32357</v>
      </c>
      <c r="O659" t="s">
        <v>32356</v>
      </c>
      <c r="P659" t="s">
        <v>13</v>
      </c>
      <c r="Q659">
        <v>11.664300000000001</v>
      </c>
      <c r="R659">
        <v>78.146000000000001</v>
      </c>
      <c r="S659" t="s">
        <v>146</v>
      </c>
      <c r="T659" t="s">
        <v>145</v>
      </c>
      <c r="U659" t="s">
        <v>57</v>
      </c>
      <c r="V659" t="s">
        <v>45</v>
      </c>
    </row>
    <row r="660" spans="1:22">
      <c r="A660" t="s">
        <v>32355</v>
      </c>
      <c r="B660" s="2">
        <v>45229.82916666667</v>
      </c>
      <c r="C660" s="2">
        <f t="shared" si="10"/>
        <v>45229</v>
      </c>
      <c r="D660" t="s">
        <v>1857</v>
      </c>
      <c r="E660" t="s">
        <v>5872</v>
      </c>
      <c r="F660" t="s">
        <v>83</v>
      </c>
      <c r="G660" t="s">
        <v>91</v>
      </c>
      <c r="H660" t="s">
        <v>40</v>
      </c>
      <c r="I660">
        <v>1</v>
      </c>
      <c r="J660">
        <v>599.04</v>
      </c>
      <c r="K660">
        <v>427.67</v>
      </c>
      <c r="L660">
        <v>599.04</v>
      </c>
      <c r="M660">
        <v>427.67</v>
      </c>
      <c r="N660" t="s">
        <v>32354</v>
      </c>
      <c r="O660" t="s">
        <v>32353</v>
      </c>
      <c r="P660" t="s">
        <v>37</v>
      </c>
      <c r="Q660">
        <v>10.7905</v>
      </c>
      <c r="R660">
        <v>78.704700000000003</v>
      </c>
      <c r="S660" t="s">
        <v>103</v>
      </c>
      <c r="T660" t="s">
        <v>102</v>
      </c>
      <c r="U660" t="s">
        <v>57</v>
      </c>
      <c r="V660" t="s">
        <v>22</v>
      </c>
    </row>
    <row r="661" spans="1:22">
      <c r="A661" t="s">
        <v>32352</v>
      </c>
      <c r="B661" s="2">
        <v>45447.614583333336</v>
      </c>
      <c r="C661" s="2">
        <f t="shared" si="10"/>
        <v>45446</v>
      </c>
      <c r="D661" t="s">
        <v>1852</v>
      </c>
      <c r="E661" t="s">
        <v>18071</v>
      </c>
      <c r="F661" t="s">
        <v>73</v>
      </c>
      <c r="G661" t="s">
        <v>17</v>
      </c>
      <c r="H661" t="s">
        <v>52</v>
      </c>
      <c r="I661">
        <v>1</v>
      </c>
      <c r="J661">
        <v>1698.49</v>
      </c>
      <c r="K661">
        <v>1126.5</v>
      </c>
      <c r="L661">
        <v>1698.49</v>
      </c>
      <c r="M661">
        <v>1126.5</v>
      </c>
      <c r="N661" t="s">
        <v>32351</v>
      </c>
      <c r="O661" t="s">
        <v>32350</v>
      </c>
      <c r="P661" t="s">
        <v>68</v>
      </c>
      <c r="Q661">
        <v>11.34</v>
      </c>
      <c r="R661">
        <v>77.717200000000005</v>
      </c>
      <c r="S661" t="s">
        <v>906</v>
      </c>
      <c r="T661" t="s">
        <v>905</v>
      </c>
      <c r="U661" t="s">
        <v>77</v>
      </c>
      <c r="V661" t="s">
        <v>9</v>
      </c>
    </row>
    <row r="662" spans="1:22">
      <c r="A662" t="s">
        <v>32349</v>
      </c>
      <c r="B662" s="2">
        <v>45288.868055555555</v>
      </c>
      <c r="C662" s="2">
        <f t="shared" si="10"/>
        <v>45285</v>
      </c>
      <c r="D662" t="s">
        <v>1847</v>
      </c>
      <c r="E662" t="s">
        <v>29239</v>
      </c>
      <c r="F662" t="s">
        <v>64</v>
      </c>
      <c r="G662" t="s">
        <v>30</v>
      </c>
      <c r="H662" t="s">
        <v>40</v>
      </c>
      <c r="I662">
        <v>3</v>
      </c>
      <c r="J662">
        <v>1041.54</v>
      </c>
      <c r="K662">
        <v>724.3</v>
      </c>
      <c r="L662">
        <v>3124.62</v>
      </c>
      <c r="M662">
        <v>2172.9</v>
      </c>
      <c r="N662" t="s">
        <v>32348</v>
      </c>
      <c r="O662" t="s">
        <v>32347</v>
      </c>
      <c r="P662" t="s">
        <v>60</v>
      </c>
      <c r="Q662">
        <v>8.7139000000000006</v>
      </c>
      <c r="R662">
        <v>77.756699999999995</v>
      </c>
      <c r="S662" t="s">
        <v>48</v>
      </c>
      <c r="T662" t="s">
        <v>47</v>
      </c>
      <c r="U662" t="s">
        <v>77</v>
      </c>
      <c r="V662" t="s">
        <v>9</v>
      </c>
    </row>
    <row r="663" spans="1:22">
      <c r="A663" t="s">
        <v>32346</v>
      </c>
      <c r="B663" s="2">
        <v>45414.628472222219</v>
      </c>
      <c r="C663" s="2">
        <f t="shared" si="10"/>
        <v>45411</v>
      </c>
      <c r="D663" t="s">
        <v>1842</v>
      </c>
      <c r="E663" t="s">
        <v>7712</v>
      </c>
      <c r="F663" t="s">
        <v>64</v>
      </c>
      <c r="G663" t="s">
        <v>17</v>
      </c>
      <c r="H663" t="s">
        <v>71</v>
      </c>
      <c r="I663">
        <v>1</v>
      </c>
      <c r="J663">
        <v>739.18</v>
      </c>
      <c r="K663">
        <v>520.03</v>
      </c>
      <c r="L663">
        <v>739.18</v>
      </c>
      <c r="M663">
        <v>520.03</v>
      </c>
      <c r="N663" t="s">
        <v>32345</v>
      </c>
      <c r="O663" t="s">
        <v>32344</v>
      </c>
      <c r="P663" t="s">
        <v>112</v>
      </c>
      <c r="Q663">
        <v>13.082700000000001</v>
      </c>
      <c r="R663">
        <v>80.270700000000005</v>
      </c>
      <c r="S663" t="s">
        <v>616</v>
      </c>
      <c r="T663" t="s">
        <v>615</v>
      </c>
      <c r="U663" t="s">
        <v>77</v>
      </c>
      <c r="V663" t="s">
        <v>9</v>
      </c>
    </row>
    <row r="664" spans="1:22">
      <c r="A664" t="s">
        <v>32343</v>
      </c>
      <c r="B664" s="2">
        <v>44946.902777777781</v>
      </c>
      <c r="C664" s="2">
        <f t="shared" si="10"/>
        <v>44942</v>
      </c>
      <c r="D664" t="s">
        <v>1837</v>
      </c>
      <c r="E664" t="s">
        <v>32342</v>
      </c>
      <c r="F664" t="s">
        <v>136</v>
      </c>
      <c r="G664" t="s">
        <v>30</v>
      </c>
      <c r="H664" t="s">
        <v>40</v>
      </c>
      <c r="I664">
        <v>1</v>
      </c>
      <c r="J664">
        <v>1665.32</v>
      </c>
      <c r="K664">
        <v>1297.5999999999999</v>
      </c>
      <c r="L664">
        <v>1665.32</v>
      </c>
      <c r="M664">
        <v>1297.5999999999999</v>
      </c>
      <c r="N664" t="s">
        <v>32341</v>
      </c>
      <c r="O664" t="s">
        <v>32340</v>
      </c>
      <c r="P664" t="s">
        <v>37</v>
      </c>
      <c r="Q664">
        <v>10.7905</v>
      </c>
      <c r="R664">
        <v>78.704700000000003</v>
      </c>
      <c r="S664" t="s">
        <v>735</v>
      </c>
      <c r="T664" t="s">
        <v>734</v>
      </c>
      <c r="U664" t="s">
        <v>77</v>
      </c>
      <c r="V664" t="s">
        <v>9</v>
      </c>
    </row>
    <row r="665" spans="1:22">
      <c r="A665" t="s">
        <v>32339</v>
      </c>
      <c r="B665" s="2">
        <v>45351.511805555558</v>
      </c>
      <c r="C665" s="2">
        <f t="shared" si="10"/>
        <v>45348</v>
      </c>
      <c r="D665" t="s">
        <v>1832</v>
      </c>
      <c r="E665" t="s">
        <v>1831</v>
      </c>
      <c r="F665" t="s">
        <v>201</v>
      </c>
      <c r="G665" t="s">
        <v>91</v>
      </c>
      <c r="H665" t="s">
        <v>71</v>
      </c>
      <c r="I665">
        <v>3</v>
      </c>
      <c r="J665">
        <v>2378.4699999999998</v>
      </c>
      <c r="K665">
        <v>2058.46</v>
      </c>
      <c r="L665">
        <v>7135.41</v>
      </c>
      <c r="M665">
        <v>6175.38</v>
      </c>
      <c r="N665" t="s">
        <v>32338</v>
      </c>
      <c r="O665" t="s">
        <v>32337</v>
      </c>
      <c r="P665" t="s">
        <v>13</v>
      </c>
      <c r="Q665">
        <v>11.664300000000001</v>
      </c>
      <c r="R665">
        <v>78.146000000000001</v>
      </c>
      <c r="S665" t="s">
        <v>59</v>
      </c>
      <c r="T665" t="s">
        <v>58</v>
      </c>
      <c r="U665" t="s">
        <v>57</v>
      </c>
      <c r="V665" t="s">
        <v>9</v>
      </c>
    </row>
    <row r="666" spans="1:22">
      <c r="A666" t="s">
        <v>32336</v>
      </c>
      <c r="B666" s="2">
        <v>45407.552777777775</v>
      </c>
      <c r="C666" s="2">
        <f t="shared" si="10"/>
        <v>45404</v>
      </c>
      <c r="D666" t="s">
        <v>1827</v>
      </c>
      <c r="E666" t="s">
        <v>1826</v>
      </c>
      <c r="F666" t="s">
        <v>83</v>
      </c>
      <c r="G666" t="s">
        <v>17</v>
      </c>
      <c r="H666" t="s">
        <v>16</v>
      </c>
      <c r="I666">
        <v>1</v>
      </c>
      <c r="J666">
        <v>1247.92</v>
      </c>
      <c r="K666">
        <v>1002.62</v>
      </c>
      <c r="L666">
        <v>1247.92</v>
      </c>
      <c r="M666">
        <v>1002.62</v>
      </c>
      <c r="N666" t="s">
        <v>32335</v>
      </c>
      <c r="O666" t="s">
        <v>32334</v>
      </c>
      <c r="P666" t="s">
        <v>49</v>
      </c>
      <c r="Q666">
        <v>12.916499999999999</v>
      </c>
      <c r="R666">
        <v>79.132499999999993</v>
      </c>
      <c r="S666" t="s">
        <v>735</v>
      </c>
      <c r="T666" t="s">
        <v>734</v>
      </c>
      <c r="U666" t="s">
        <v>77</v>
      </c>
      <c r="V666" t="s">
        <v>9</v>
      </c>
    </row>
    <row r="667" spans="1:22">
      <c r="A667" t="s">
        <v>32333</v>
      </c>
      <c r="B667" s="2">
        <v>45279.601388888892</v>
      </c>
      <c r="C667" s="2">
        <f t="shared" si="10"/>
        <v>45278</v>
      </c>
      <c r="D667" t="s">
        <v>1822</v>
      </c>
      <c r="E667" t="s">
        <v>7697</v>
      </c>
      <c r="F667" t="s">
        <v>64</v>
      </c>
      <c r="G667" t="s">
        <v>115</v>
      </c>
      <c r="H667" t="s">
        <v>16</v>
      </c>
      <c r="I667">
        <v>1</v>
      </c>
      <c r="J667">
        <v>917.32</v>
      </c>
      <c r="K667">
        <v>643.95000000000005</v>
      </c>
      <c r="L667">
        <v>917.32</v>
      </c>
      <c r="M667">
        <v>643.95000000000005</v>
      </c>
      <c r="N667" t="s">
        <v>32332</v>
      </c>
      <c r="O667" t="s">
        <v>32331</v>
      </c>
      <c r="P667" t="s">
        <v>26</v>
      </c>
      <c r="Q667">
        <v>11.0168</v>
      </c>
      <c r="R667">
        <v>76.955799999999996</v>
      </c>
      <c r="S667" t="s">
        <v>176</v>
      </c>
      <c r="T667" t="s">
        <v>175</v>
      </c>
      <c r="U667" t="s">
        <v>57</v>
      </c>
      <c r="V667" t="s">
        <v>45</v>
      </c>
    </row>
    <row r="668" spans="1:22">
      <c r="A668" t="s">
        <v>32330</v>
      </c>
      <c r="B668" s="2">
        <v>44978.635416666664</v>
      </c>
      <c r="C668" s="2">
        <f t="shared" si="10"/>
        <v>44977</v>
      </c>
      <c r="D668" t="s">
        <v>1817</v>
      </c>
      <c r="E668" t="s">
        <v>1816</v>
      </c>
      <c r="F668" t="s">
        <v>166</v>
      </c>
      <c r="G668" t="s">
        <v>91</v>
      </c>
      <c r="H668" t="s">
        <v>52</v>
      </c>
      <c r="I668">
        <v>1</v>
      </c>
      <c r="J668">
        <v>2480.9</v>
      </c>
      <c r="K668">
        <v>1891.19</v>
      </c>
      <c r="L668">
        <v>2480.9</v>
      </c>
      <c r="M668">
        <v>1891.19</v>
      </c>
      <c r="N668" t="s">
        <v>32329</v>
      </c>
      <c r="O668" t="s">
        <v>32328</v>
      </c>
      <c r="P668" t="s">
        <v>37</v>
      </c>
      <c r="Q668">
        <v>10.7905</v>
      </c>
      <c r="R668">
        <v>78.704700000000003</v>
      </c>
      <c r="S668" t="s">
        <v>193</v>
      </c>
      <c r="T668" t="s">
        <v>192</v>
      </c>
      <c r="U668" t="s">
        <v>46</v>
      </c>
      <c r="V668" t="s">
        <v>22</v>
      </c>
    </row>
    <row r="669" spans="1:22">
      <c r="A669" t="s">
        <v>32327</v>
      </c>
      <c r="B669" s="2">
        <v>45567.893750000003</v>
      </c>
      <c r="C669" s="2">
        <f t="shared" si="10"/>
        <v>45565</v>
      </c>
      <c r="D669" t="s">
        <v>1812</v>
      </c>
      <c r="E669" t="s">
        <v>7690</v>
      </c>
      <c r="F669" t="s">
        <v>73</v>
      </c>
      <c r="G669" t="s">
        <v>30</v>
      </c>
      <c r="H669" t="s">
        <v>16</v>
      </c>
      <c r="I669">
        <v>3</v>
      </c>
      <c r="J669">
        <v>342.16</v>
      </c>
      <c r="K669">
        <v>214.78</v>
      </c>
      <c r="L669">
        <v>1026.48</v>
      </c>
      <c r="M669">
        <v>644.34</v>
      </c>
      <c r="N669" t="s">
        <v>32326</v>
      </c>
      <c r="O669" t="s">
        <v>32325</v>
      </c>
      <c r="P669" t="s">
        <v>68</v>
      </c>
      <c r="Q669">
        <v>11.34</v>
      </c>
      <c r="R669">
        <v>77.717200000000005</v>
      </c>
      <c r="S669" t="s">
        <v>96</v>
      </c>
      <c r="T669" t="s">
        <v>95</v>
      </c>
      <c r="U669" t="s">
        <v>10</v>
      </c>
      <c r="V669" t="s">
        <v>9</v>
      </c>
    </row>
    <row r="670" spans="1:22">
      <c r="A670" t="s">
        <v>32324</v>
      </c>
      <c r="B670" s="2">
        <v>45032.714583333334</v>
      </c>
      <c r="C670" s="2">
        <f t="shared" si="10"/>
        <v>45026</v>
      </c>
      <c r="D670" t="s">
        <v>1807</v>
      </c>
      <c r="E670" t="s">
        <v>11271</v>
      </c>
      <c r="F670" t="s">
        <v>18</v>
      </c>
      <c r="G670" t="s">
        <v>41</v>
      </c>
      <c r="H670" t="s">
        <v>71</v>
      </c>
      <c r="I670">
        <v>3</v>
      </c>
      <c r="J670">
        <v>1232.19</v>
      </c>
      <c r="K670">
        <v>1076.9000000000001</v>
      </c>
      <c r="L670">
        <v>3696.57</v>
      </c>
      <c r="M670">
        <v>3230.7</v>
      </c>
      <c r="N670" t="s">
        <v>32323</v>
      </c>
      <c r="O670" t="s">
        <v>32322</v>
      </c>
      <c r="P670" t="s">
        <v>60</v>
      </c>
      <c r="Q670">
        <v>8.7139000000000006</v>
      </c>
      <c r="R670">
        <v>77.756699999999995</v>
      </c>
      <c r="S670" t="s">
        <v>735</v>
      </c>
      <c r="T670" t="s">
        <v>734</v>
      </c>
      <c r="U670" t="s">
        <v>10</v>
      </c>
      <c r="V670" t="s">
        <v>9</v>
      </c>
    </row>
    <row r="671" spans="1:22">
      <c r="A671" t="s">
        <v>32321</v>
      </c>
      <c r="B671" s="2">
        <v>45050.418749999997</v>
      </c>
      <c r="C671" s="2">
        <f t="shared" si="10"/>
        <v>45047</v>
      </c>
      <c r="D671" t="s">
        <v>1802</v>
      </c>
      <c r="E671" t="s">
        <v>14690</v>
      </c>
      <c r="F671" t="s">
        <v>73</v>
      </c>
      <c r="G671" t="s">
        <v>41</v>
      </c>
      <c r="H671" t="s">
        <v>52</v>
      </c>
      <c r="I671">
        <v>1</v>
      </c>
      <c r="J671">
        <v>1927.71</v>
      </c>
      <c r="K671">
        <v>1592.6</v>
      </c>
      <c r="L671">
        <v>1927.71</v>
      </c>
      <c r="M671">
        <v>1592.6</v>
      </c>
      <c r="N671" t="s">
        <v>32320</v>
      </c>
      <c r="O671" t="s">
        <v>32319</v>
      </c>
      <c r="P671" t="s">
        <v>13</v>
      </c>
      <c r="Q671">
        <v>11.664300000000001</v>
      </c>
      <c r="R671">
        <v>78.146000000000001</v>
      </c>
      <c r="S671" t="s">
        <v>226</v>
      </c>
      <c r="T671" t="s">
        <v>225</v>
      </c>
      <c r="U671" t="s">
        <v>10</v>
      </c>
      <c r="V671" t="s">
        <v>212</v>
      </c>
    </row>
    <row r="672" spans="1:22">
      <c r="A672" t="s">
        <v>32318</v>
      </c>
      <c r="B672" s="2">
        <v>45302.867361111108</v>
      </c>
      <c r="C672" s="2">
        <f t="shared" si="10"/>
        <v>45299</v>
      </c>
      <c r="D672" t="s">
        <v>1797</v>
      </c>
      <c r="E672" t="s">
        <v>5827</v>
      </c>
      <c r="F672" t="s">
        <v>64</v>
      </c>
      <c r="G672" t="s">
        <v>82</v>
      </c>
      <c r="H672" t="s">
        <v>71</v>
      </c>
      <c r="I672">
        <v>1</v>
      </c>
      <c r="J672">
        <v>2365.5300000000002</v>
      </c>
      <c r="K672">
        <v>1975.84</v>
      </c>
      <c r="L672">
        <v>2365.5300000000002</v>
      </c>
      <c r="M672">
        <v>1975.84</v>
      </c>
      <c r="N672" t="s">
        <v>32317</v>
      </c>
      <c r="O672" t="s">
        <v>32316</v>
      </c>
      <c r="P672" t="s">
        <v>49</v>
      </c>
      <c r="Q672">
        <v>12.916499999999999</v>
      </c>
      <c r="R672">
        <v>79.132499999999993</v>
      </c>
      <c r="S672" t="s">
        <v>628</v>
      </c>
      <c r="T672" t="s">
        <v>627</v>
      </c>
      <c r="U672" t="s">
        <v>46</v>
      </c>
      <c r="V672" t="s">
        <v>22</v>
      </c>
    </row>
    <row r="673" spans="1:22">
      <c r="A673" t="s">
        <v>32315</v>
      </c>
      <c r="B673" s="2">
        <v>45227.843055555553</v>
      </c>
      <c r="C673" s="2">
        <f t="shared" si="10"/>
        <v>45222</v>
      </c>
      <c r="D673" t="s">
        <v>1792</v>
      </c>
      <c r="E673" t="s">
        <v>19670</v>
      </c>
      <c r="F673" t="s">
        <v>201</v>
      </c>
      <c r="G673" t="s">
        <v>115</v>
      </c>
      <c r="H673" t="s">
        <v>29</v>
      </c>
      <c r="I673">
        <v>4</v>
      </c>
      <c r="J673">
        <v>1125.53</v>
      </c>
      <c r="K673">
        <v>974.01</v>
      </c>
      <c r="L673">
        <v>4502.12</v>
      </c>
      <c r="M673">
        <v>3896.04</v>
      </c>
      <c r="N673" t="s">
        <v>32314</v>
      </c>
      <c r="O673" t="s">
        <v>32313</v>
      </c>
      <c r="P673" t="s">
        <v>26</v>
      </c>
      <c r="Q673">
        <v>11.0168</v>
      </c>
      <c r="R673">
        <v>76.955799999999996</v>
      </c>
      <c r="S673" t="s">
        <v>283</v>
      </c>
      <c r="T673" t="s">
        <v>282</v>
      </c>
      <c r="U673" t="s">
        <v>10</v>
      </c>
      <c r="V673" t="s">
        <v>22</v>
      </c>
    </row>
    <row r="674" spans="1:22">
      <c r="A674" t="s">
        <v>32312</v>
      </c>
      <c r="B674" s="2">
        <v>45509.845833333333</v>
      </c>
      <c r="C674" s="2">
        <f t="shared" si="10"/>
        <v>45509</v>
      </c>
      <c r="D674" t="s">
        <v>1787</v>
      </c>
      <c r="E674" t="s">
        <v>1786</v>
      </c>
      <c r="F674" t="s">
        <v>73</v>
      </c>
      <c r="G674" t="s">
        <v>41</v>
      </c>
      <c r="H674" t="s">
        <v>40</v>
      </c>
      <c r="I674">
        <v>4</v>
      </c>
      <c r="J674">
        <v>446.23</v>
      </c>
      <c r="K674">
        <v>326.64999999999998</v>
      </c>
      <c r="L674">
        <v>1784.92</v>
      </c>
      <c r="M674">
        <v>1306.5999999999999</v>
      </c>
      <c r="N674" t="s">
        <v>32311</v>
      </c>
      <c r="O674" t="s">
        <v>32310</v>
      </c>
      <c r="P674" t="s">
        <v>26</v>
      </c>
      <c r="Q674">
        <v>11.0168</v>
      </c>
      <c r="R674">
        <v>76.955799999999996</v>
      </c>
      <c r="S674" t="s">
        <v>1238</v>
      </c>
      <c r="T674" t="s">
        <v>1237</v>
      </c>
      <c r="U674" t="s">
        <v>57</v>
      </c>
      <c r="V674" t="s">
        <v>9</v>
      </c>
    </row>
    <row r="675" spans="1:22">
      <c r="A675" t="s">
        <v>32309</v>
      </c>
      <c r="B675" s="2">
        <v>45401.9</v>
      </c>
      <c r="C675" s="2">
        <f t="shared" si="10"/>
        <v>45397</v>
      </c>
      <c r="D675" t="s">
        <v>1782</v>
      </c>
      <c r="E675" t="s">
        <v>3914</v>
      </c>
      <c r="F675" t="s">
        <v>73</v>
      </c>
      <c r="G675" t="s">
        <v>82</v>
      </c>
      <c r="H675" t="s">
        <v>40</v>
      </c>
      <c r="I675">
        <v>2</v>
      </c>
      <c r="J675">
        <v>2111.1799999999998</v>
      </c>
      <c r="K675">
        <v>1342.64</v>
      </c>
      <c r="L675">
        <v>4222.3599999999997</v>
      </c>
      <c r="M675">
        <v>2685.28</v>
      </c>
      <c r="N675" t="s">
        <v>32308</v>
      </c>
      <c r="O675" t="s">
        <v>32307</v>
      </c>
      <c r="P675" t="s">
        <v>26</v>
      </c>
      <c r="Q675">
        <v>11.0168</v>
      </c>
      <c r="R675">
        <v>76.955799999999996</v>
      </c>
      <c r="S675" t="s">
        <v>420</v>
      </c>
      <c r="T675" t="s">
        <v>419</v>
      </c>
      <c r="U675" t="s">
        <v>46</v>
      </c>
      <c r="V675" t="s">
        <v>45</v>
      </c>
    </row>
    <row r="676" spans="1:22">
      <c r="A676" t="s">
        <v>32306</v>
      </c>
      <c r="B676" s="2">
        <v>45404.678472222222</v>
      </c>
      <c r="C676" s="2">
        <f t="shared" si="10"/>
        <v>45404</v>
      </c>
      <c r="D676" t="s">
        <v>1777</v>
      </c>
      <c r="E676" t="s">
        <v>5812</v>
      </c>
      <c r="F676" t="s">
        <v>201</v>
      </c>
      <c r="G676" t="s">
        <v>53</v>
      </c>
      <c r="H676" t="s">
        <v>40</v>
      </c>
      <c r="I676">
        <v>4</v>
      </c>
      <c r="J676">
        <v>2384.77</v>
      </c>
      <c r="K676">
        <v>1528.94</v>
      </c>
      <c r="L676">
        <v>9539.08</v>
      </c>
      <c r="M676">
        <v>6115.76</v>
      </c>
      <c r="N676" t="s">
        <v>32305</v>
      </c>
      <c r="O676" t="s">
        <v>32304</v>
      </c>
      <c r="P676" t="s">
        <v>49</v>
      </c>
      <c r="Q676">
        <v>12.916499999999999</v>
      </c>
      <c r="R676">
        <v>79.132499999999993</v>
      </c>
      <c r="S676" t="s">
        <v>176</v>
      </c>
      <c r="T676" t="s">
        <v>175</v>
      </c>
      <c r="U676" t="s">
        <v>57</v>
      </c>
      <c r="V676" t="s">
        <v>9</v>
      </c>
    </row>
    <row r="677" spans="1:22">
      <c r="A677" t="s">
        <v>32303</v>
      </c>
      <c r="B677" s="2">
        <v>45404.732638888891</v>
      </c>
      <c r="C677" s="2">
        <f t="shared" si="10"/>
        <v>45404</v>
      </c>
      <c r="D677" t="s">
        <v>1772</v>
      </c>
      <c r="E677" t="s">
        <v>32302</v>
      </c>
      <c r="F677" t="s">
        <v>64</v>
      </c>
      <c r="G677" t="s">
        <v>106</v>
      </c>
      <c r="H677" t="s">
        <v>40</v>
      </c>
      <c r="I677">
        <v>1</v>
      </c>
      <c r="J677">
        <v>1457.4</v>
      </c>
      <c r="K677">
        <v>1268.99</v>
      </c>
      <c r="L677">
        <v>1457.4</v>
      </c>
      <c r="M677">
        <v>1268.99</v>
      </c>
      <c r="N677" t="s">
        <v>32301</v>
      </c>
      <c r="O677" t="s">
        <v>32300</v>
      </c>
      <c r="P677" t="s">
        <v>13</v>
      </c>
      <c r="Q677">
        <v>11.664300000000001</v>
      </c>
      <c r="R677">
        <v>78.146000000000001</v>
      </c>
      <c r="S677" t="s">
        <v>628</v>
      </c>
      <c r="T677" t="s">
        <v>627</v>
      </c>
      <c r="U677" t="s">
        <v>23</v>
      </c>
      <c r="V677" t="s">
        <v>45</v>
      </c>
    </row>
    <row r="678" spans="1:22">
      <c r="A678" t="s">
        <v>32299</v>
      </c>
      <c r="B678" s="2">
        <v>45150.777083333334</v>
      </c>
      <c r="C678" s="2">
        <f t="shared" si="10"/>
        <v>45145</v>
      </c>
      <c r="D678" t="s">
        <v>1767</v>
      </c>
      <c r="E678" t="s">
        <v>1766</v>
      </c>
      <c r="F678" t="s">
        <v>31</v>
      </c>
      <c r="G678" t="s">
        <v>115</v>
      </c>
      <c r="H678" t="s">
        <v>29</v>
      </c>
      <c r="I678">
        <v>1</v>
      </c>
      <c r="J678">
        <v>443.46</v>
      </c>
      <c r="K678">
        <v>382.22</v>
      </c>
      <c r="L678">
        <v>443.46</v>
      </c>
      <c r="M678">
        <v>382.22</v>
      </c>
      <c r="N678" t="s">
        <v>32298</v>
      </c>
      <c r="O678" t="s">
        <v>32297</v>
      </c>
      <c r="P678" t="s">
        <v>121</v>
      </c>
      <c r="Q678">
        <v>9.9252000000000002</v>
      </c>
      <c r="R678">
        <v>78.119799999999998</v>
      </c>
      <c r="S678" t="s">
        <v>616</v>
      </c>
      <c r="T678" t="s">
        <v>615</v>
      </c>
      <c r="U678" t="s">
        <v>10</v>
      </c>
      <c r="V678" t="s">
        <v>9</v>
      </c>
    </row>
    <row r="679" spans="1:22">
      <c r="A679" t="s">
        <v>32296</v>
      </c>
      <c r="B679" s="2">
        <v>45267.76666666667</v>
      </c>
      <c r="C679" s="2">
        <f t="shared" si="10"/>
        <v>45264</v>
      </c>
      <c r="D679" t="s">
        <v>1762</v>
      </c>
      <c r="E679" t="s">
        <v>1761</v>
      </c>
      <c r="F679" t="s">
        <v>166</v>
      </c>
      <c r="G679" t="s">
        <v>53</v>
      </c>
      <c r="H679" t="s">
        <v>16</v>
      </c>
      <c r="I679">
        <v>1</v>
      </c>
      <c r="J679">
        <v>951.63</v>
      </c>
      <c r="K679">
        <v>574.05999999999995</v>
      </c>
      <c r="L679">
        <v>951.63</v>
      </c>
      <c r="M679">
        <v>574.05999999999995</v>
      </c>
      <c r="N679" t="s">
        <v>32295</v>
      </c>
      <c r="O679" t="s">
        <v>32294</v>
      </c>
      <c r="P679" t="s">
        <v>26</v>
      </c>
      <c r="Q679">
        <v>11.0168</v>
      </c>
      <c r="R679">
        <v>76.955799999999996</v>
      </c>
      <c r="S679" t="s">
        <v>25</v>
      </c>
      <c r="T679" t="s">
        <v>24</v>
      </c>
      <c r="U679" t="s">
        <v>23</v>
      </c>
      <c r="V679" t="s">
        <v>45</v>
      </c>
    </row>
    <row r="680" spans="1:22">
      <c r="A680" t="s">
        <v>32293</v>
      </c>
      <c r="B680" s="2">
        <v>45464.79583333333</v>
      </c>
      <c r="C680" s="2">
        <f t="shared" si="10"/>
        <v>45460</v>
      </c>
      <c r="D680" t="s">
        <v>1757</v>
      </c>
      <c r="E680" t="s">
        <v>7648</v>
      </c>
      <c r="F680" t="s">
        <v>83</v>
      </c>
      <c r="G680" t="s">
        <v>30</v>
      </c>
      <c r="H680" t="s">
        <v>71</v>
      </c>
      <c r="I680">
        <v>2</v>
      </c>
      <c r="J680">
        <v>374.02</v>
      </c>
      <c r="K680">
        <v>264.98</v>
      </c>
      <c r="L680">
        <v>748.04</v>
      </c>
      <c r="M680">
        <v>529.96</v>
      </c>
      <c r="N680" t="s">
        <v>32292</v>
      </c>
      <c r="O680" t="s">
        <v>32291</v>
      </c>
      <c r="P680" t="s">
        <v>121</v>
      </c>
      <c r="Q680">
        <v>9.9252000000000002</v>
      </c>
      <c r="R680">
        <v>78.119799999999998</v>
      </c>
      <c r="S680" t="s">
        <v>176</v>
      </c>
      <c r="T680" t="s">
        <v>175</v>
      </c>
      <c r="U680" t="s">
        <v>23</v>
      </c>
      <c r="V680" t="s">
        <v>9</v>
      </c>
    </row>
    <row r="681" spans="1:22">
      <c r="A681" t="s">
        <v>32290</v>
      </c>
      <c r="B681" s="2">
        <v>44986.717361111114</v>
      </c>
      <c r="C681" s="2">
        <f t="shared" si="10"/>
        <v>44984</v>
      </c>
      <c r="D681" t="s">
        <v>1752</v>
      </c>
      <c r="E681" t="s">
        <v>32289</v>
      </c>
      <c r="F681" t="s">
        <v>64</v>
      </c>
      <c r="G681" t="s">
        <v>82</v>
      </c>
      <c r="H681" t="s">
        <v>52</v>
      </c>
      <c r="I681">
        <v>1</v>
      </c>
      <c r="J681">
        <v>1568.15</v>
      </c>
      <c r="K681">
        <v>1288.49</v>
      </c>
      <c r="L681">
        <v>1568.15</v>
      </c>
      <c r="M681">
        <v>1288.49</v>
      </c>
      <c r="N681" t="s">
        <v>32288</v>
      </c>
      <c r="O681" t="s">
        <v>32287</v>
      </c>
      <c r="P681" t="s">
        <v>121</v>
      </c>
      <c r="Q681">
        <v>9.9252000000000002</v>
      </c>
      <c r="R681">
        <v>78.119799999999998</v>
      </c>
      <c r="S681" t="s">
        <v>326</v>
      </c>
      <c r="T681" t="s">
        <v>325</v>
      </c>
      <c r="U681" t="s">
        <v>57</v>
      </c>
      <c r="V681" t="s">
        <v>22</v>
      </c>
    </row>
    <row r="682" spans="1:22">
      <c r="A682" t="s">
        <v>32286</v>
      </c>
      <c r="B682" s="2">
        <v>44948.729861111111</v>
      </c>
      <c r="C682" s="2">
        <f t="shared" si="10"/>
        <v>44942</v>
      </c>
      <c r="D682" t="s">
        <v>1747</v>
      </c>
      <c r="E682" t="s">
        <v>9441</v>
      </c>
      <c r="F682" t="s">
        <v>166</v>
      </c>
      <c r="G682" t="s">
        <v>17</v>
      </c>
      <c r="H682" t="s">
        <v>71</v>
      </c>
      <c r="I682">
        <v>2</v>
      </c>
      <c r="J682">
        <v>2208.15</v>
      </c>
      <c r="K682">
        <v>1847.89</v>
      </c>
      <c r="L682">
        <v>4416.3</v>
      </c>
      <c r="M682">
        <v>3695.78</v>
      </c>
      <c r="N682" t="s">
        <v>32285</v>
      </c>
      <c r="O682" t="s">
        <v>32284</v>
      </c>
      <c r="P682" t="s">
        <v>26</v>
      </c>
      <c r="Q682">
        <v>11.0168</v>
      </c>
      <c r="R682">
        <v>76.955799999999996</v>
      </c>
      <c r="S682" t="s">
        <v>420</v>
      </c>
      <c r="T682" t="s">
        <v>419</v>
      </c>
      <c r="U682" t="s">
        <v>10</v>
      </c>
      <c r="V682" t="s">
        <v>9</v>
      </c>
    </row>
    <row r="683" spans="1:22">
      <c r="A683" t="s">
        <v>32283</v>
      </c>
      <c r="B683" s="2">
        <v>45413.676388888889</v>
      </c>
      <c r="C683" s="2">
        <f t="shared" si="10"/>
        <v>45411</v>
      </c>
      <c r="D683" t="s">
        <v>1742</v>
      </c>
      <c r="E683" t="s">
        <v>3883</v>
      </c>
      <c r="F683" t="s">
        <v>31</v>
      </c>
      <c r="G683" t="s">
        <v>91</v>
      </c>
      <c r="H683" t="s">
        <v>52</v>
      </c>
      <c r="I683">
        <v>2</v>
      </c>
      <c r="J683">
        <v>2462.1999999999998</v>
      </c>
      <c r="K683">
        <v>1669.13</v>
      </c>
      <c r="L683">
        <v>4924.3999999999996</v>
      </c>
      <c r="M683">
        <v>3338.26</v>
      </c>
      <c r="N683" t="s">
        <v>32282</v>
      </c>
      <c r="O683" t="s">
        <v>32281</v>
      </c>
      <c r="P683" t="s">
        <v>49</v>
      </c>
      <c r="Q683">
        <v>12.916499999999999</v>
      </c>
      <c r="R683">
        <v>79.132499999999993</v>
      </c>
      <c r="S683" t="s">
        <v>762</v>
      </c>
      <c r="T683" t="s">
        <v>761</v>
      </c>
      <c r="U683" t="s">
        <v>77</v>
      </c>
      <c r="V683" t="s">
        <v>9</v>
      </c>
    </row>
    <row r="684" spans="1:22">
      <c r="A684" t="s">
        <v>32280</v>
      </c>
      <c r="B684" s="2">
        <v>45557.638888888891</v>
      </c>
      <c r="C684" s="2">
        <f t="shared" si="10"/>
        <v>45551</v>
      </c>
      <c r="D684" t="s">
        <v>1737</v>
      </c>
      <c r="E684" t="s">
        <v>11223</v>
      </c>
      <c r="F684" t="s">
        <v>18</v>
      </c>
      <c r="G684" t="s">
        <v>30</v>
      </c>
      <c r="H684" t="s">
        <v>29</v>
      </c>
      <c r="I684">
        <v>4</v>
      </c>
      <c r="J684">
        <v>466.11</v>
      </c>
      <c r="K684">
        <v>283.48</v>
      </c>
      <c r="L684">
        <v>1864.44</v>
      </c>
      <c r="M684">
        <v>1133.92</v>
      </c>
      <c r="N684" t="s">
        <v>32279</v>
      </c>
      <c r="O684" t="s">
        <v>32278</v>
      </c>
      <c r="P684" t="s">
        <v>26</v>
      </c>
      <c r="Q684">
        <v>11.0168</v>
      </c>
      <c r="R684">
        <v>76.955799999999996</v>
      </c>
      <c r="S684" t="s">
        <v>564</v>
      </c>
      <c r="T684" t="s">
        <v>563</v>
      </c>
      <c r="U684" t="s">
        <v>77</v>
      </c>
      <c r="V684" t="s">
        <v>22</v>
      </c>
    </row>
    <row r="685" spans="1:22">
      <c r="A685" t="s">
        <v>32277</v>
      </c>
      <c r="B685" s="2">
        <v>45267.540972222225</v>
      </c>
      <c r="C685" s="2">
        <f t="shared" si="10"/>
        <v>45264</v>
      </c>
      <c r="D685" t="s">
        <v>1732</v>
      </c>
      <c r="E685" t="s">
        <v>5778</v>
      </c>
      <c r="F685" t="s">
        <v>136</v>
      </c>
      <c r="G685" t="s">
        <v>72</v>
      </c>
      <c r="H685" t="s">
        <v>63</v>
      </c>
      <c r="I685">
        <v>1</v>
      </c>
      <c r="J685">
        <v>781.57</v>
      </c>
      <c r="K685">
        <v>604.38</v>
      </c>
      <c r="L685">
        <v>781.57</v>
      </c>
      <c r="M685">
        <v>604.38</v>
      </c>
      <c r="N685" t="s">
        <v>32276</v>
      </c>
      <c r="O685" t="s">
        <v>32275</v>
      </c>
      <c r="P685" t="s">
        <v>13</v>
      </c>
      <c r="Q685">
        <v>11.664300000000001</v>
      </c>
      <c r="R685">
        <v>78.146000000000001</v>
      </c>
      <c r="S685" t="s">
        <v>79</v>
      </c>
      <c r="T685" t="s">
        <v>78</v>
      </c>
      <c r="U685" t="s">
        <v>57</v>
      </c>
      <c r="V685" t="s">
        <v>45</v>
      </c>
    </row>
    <row r="686" spans="1:22">
      <c r="A686" t="s">
        <v>32274</v>
      </c>
      <c r="B686" s="2">
        <v>45160.825694444444</v>
      </c>
      <c r="C686" s="2">
        <f t="shared" si="10"/>
        <v>45159</v>
      </c>
      <c r="D686" t="s">
        <v>1727</v>
      </c>
      <c r="E686" t="s">
        <v>14637</v>
      </c>
      <c r="F686" t="s">
        <v>18</v>
      </c>
      <c r="G686" t="s">
        <v>115</v>
      </c>
      <c r="H686" t="s">
        <v>63</v>
      </c>
      <c r="I686">
        <v>3</v>
      </c>
      <c r="J686">
        <v>2260.5300000000002</v>
      </c>
      <c r="K686">
        <v>1894.73</v>
      </c>
      <c r="L686">
        <v>6781.59</v>
      </c>
      <c r="M686">
        <v>5684.19</v>
      </c>
      <c r="N686" t="s">
        <v>32273</v>
      </c>
      <c r="O686" t="s">
        <v>32272</v>
      </c>
      <c r="P686" t="s">
        <v>121</v>
      </c>
      <c r="Q686">
        <v>9.9252000000000002</v>
      </c>
      <c r="R686">
        <v>78.119799999999998</v>
      </c>
      <c r="S686" t="s">
        <v>257</v>
      </c>
      <c r="T686" t="s">
        <v>256</v>
      </c>
      <c r="U686" t="s">
        <v>77</v>
      </c>
      <c r="V686" t="s">
        <v>9</v>
      </c>
    </row>
    <row r="687" spans="1:22">
      <c r="A687" t="s">
        <v>32271</v>
      </c>
      <c r="B687" s="2">
        <v>45029.439583333333</v>
      </c>
      <c r="C687" s="2">
        <f t="shared" si="10"/>
        <v>45026</v>
      </c>
      <c r="D687" t="s">
        <v>1722</v>
      </c>
      <c r="E687" t="s">
        <v>32270</v>
      </c>
      <c r="F687" t="s">
        <v>64</v>
      </c>
      <c r="G687" t="s">
        <v>30</v>
      </c>
      <c r="H687" t="s">
        <v>40</v>
      </c>
      <c r="I687">
        <v>2</v>
      </c>
      <c r="J687">
        <v>394.78</v>
      </c>
      <c r="K687">
        <v>292.14</v>
      </c>
      <c r="L687">
        <v>789.56</v>
      </c>
      <c r="M687">
        <v>584.28</v>
      </c>
      <c r="N687" t="s">
        <v>32269</v>
      </c>
      <c r="O687" t="s">
        <v>32268</v>
      </c>
      <c r="P687" t="s">
        <v>68</v>
      </c>
      <c r="Q687">
        <v>11.34</v>
      </c>
      <c r="R687">
        <v>77.717200000000005</v>
      </c>
      <c r="S687" t="s">
        <v>396</v>
      </c>
      <c r="T687" t="s">
        <v>395</v>
      </c>
      <c r="U687" t="s">
        <v>77</v>
      </c>
      <c r="V687" t="s">
        <v>9</v>
      </c>
    </row>
    <row r="688" spans="1:22">
      <c r="A688" t="s">
        <v>32267</v>
      </c>
      <c r="B688" s="2">
        <v>45240.842361111114</v>
      </c>
      <c r="C688" s="2">
        <f t="shared" si="10"/>
        <v>45236</v>
      </c>
      <c r="D688" t="s">
        <v>1717</v>
      </c>
      <c r="E688" t="s">
        <v>1716</v>
      </c>
      <c r="F688" t="s">
        <v>18</v>
      </c>
      <c r="G688" t="s">
        <v>115</v>
      </c>
      <c r="H688" t="s">
        <v>71</v>
      </c>
      <c r="I688">
        <v>4</v>
      </c>
      <c r="J688">
        <v>521.08000000000004</v>
      </c>
      <c r="K688">
        <v>402.76</v>
      </c>
      <c r="L688">
        <v>2084.3200000000002</v>
      </c>
      <c r="M688">
        <v>1611.04</v>
      </c>
      <c r="N688" t="s">
        <v>32266</v>
      </c>
      <c r="O688" t="s">
        <v>32265</v>
      </c>
      <c r="P688" t="s">
        <v>49</v>
      </c>
      <c r="Q688">
        <v>12.916499999999999</v>
      </c>
      <c r="R688">
        <v>79.132499999999993</v>
      </c>
      <c r="S688" t="s">
        <v>1238</v>
      </c>
      <c r="T688" t="s">
        <v>1237</v>
      </c>
      <c r="U688" t="s">
        <v>77</v>
      </c>
      <c r="V688" t="s">
        <v>9</v>
      </c>
    </row>
    <row r="689" spans="1:22">
      <c r="A689" t="s">
        <v>32264</v>
      </c>
      <c r="B689" s="2">
        <v>45422.802777777775</v>
      </c>
      <c r="C689" s="2">
        <f t="shared" si="10"/>
        <v>45418</v>
      </c>
      <c r="D689" t="s">
        <v>1712</v>
      </c>
      <c r="E689" t="s">
        <v>1711</v>
      </c>
      <c r="F689" t="s">
        <v>136</v>
      </c>
      <c r="G689" t="s">
        <v>17</v>
      </c>
      <c r="H689" t="s">
        <v>29</v>
      </c>
      <c r="I689">
        <v>1</v>
      </c>
      <c r="J689">
        <v>238.54</v>
      </c>
      <c r="K689">
        <v>191.73</v>
      </c>
      <c r="L689">
        <v>238.54</v>
      </c>
      <c r="M689">
        <v>191.73</v>
      </c>
      <c r="N689" t="s">
        <v>32263</v>
      </c>
      <c r="O689" t="s">
        <v>32262</v>
      </c>
      <c r="P689" t="s">
        <v>26</v>
      </c>
      <c r="Q689">
        <v>11.0168</v>
      </c>
      <c r="R689">
        <v>76.955799999999996</v>
      </c>
      <c r="S689" t="s">
        <v>396</v>
      </c>
      <c r="T689" t="s">
        <v>395</v>
      </c>
      <c r="U689" t="s">
        <v>23</v>
      </c>
      <c r="V689" t="s">
        <v>9</v>
      </c>
    </row>
    <row r="690" spans="1:22">
      <c r="A690" t="s">
        <v>32261</v>
      </c>
      <c r="B690" s="2">
        <v>44976.65</v>
      </c>
      <c r="C690" s="2">
        <f t="shared" si="10"/>
        <v>44970</v>
      </c>
      <c r="D690" t="s">
        <v>1707</v>
      </c>
      <c r="E690" t="s">
        <v>1706</v>
      </c>
      <c r="F690" t="s">
        <v>64</v>
      </c>
      <c r="G690" t="s">
        <v>82</v>
      </c>
      <c r="H690" t="s">
        <v>40</v>
      </c>
      <c r="I690">
        <v>4</v>
      </c>
      <c r="J690">
        <v>1293.8699999999999</v>
      </c>
      <c r="K690">
        <v>934.59</v>
      </c>
      <c r="L690">
        <v>5175.4799999999996</v>
      </c>
      <c r="M690">
        <v>3738.36</v>
      </c>
      <c r="N690" t="s">
        <v>32260</v>
      </c>
      <c r="O690" t="s">
        <v>32259</v>
      </c>
      <c r="P690" t="s">
        <v>26</v>
      </c>
      <c r="Q690">
        <v>11.0168</v>
      </c>
      <c r="R690">
        <v>76.955799999999996</v>
      </c>
      <c r="S690" t="s">
        <v>513</v>
      </c>
      <c r="T690" t="s">
        <v>512</v>
      </c>
      <c r="U690" t="s">
        <v>10</v>
      </c>
      <c r="V690" t="s">
        <v>9</v>
      </c>
    </row>
    <row r="691" spans="1:22">
      <c r="A691" t="s">
        <v>32258</v>
      </c>
      <c r="B691" s="2">
        <v>45031.748611111114</v>
      </c>
      <c r="C691" s="2">
        <f t="shared" si="10"/>
        <v>45026</v>
      </c>
      <c r="D691" t="s">
        <v>1702</v>
      </c>
      <c r="E691" t="s">
        <v>32257</v>
      </c>
      <c r="F691" t="s">
        <v>166</v>
      </c>
      <c r="G691" t="s">
        <v>17</v>
      </c>
      <c r="H691" t="s">
        <v>40</v>
      </c>
      <c r="I691">
        <v>1</v>
      </c>
      <c r="J691">
        <v>2334.63</v>
      </c>
      <c r="K691">
        <v>1992.51</v>
      </c>
      <c r="L691">
        <v>2334.63</v>
      </c>
      <c r="M691">
        <v>1992.51</v>
      </c>
      <c r="N691" t="s">
        <v>32256</v>
      </c>
      <c r="O691" t="s">
        <v>32255</v>
      </c>
      <c r="P691" t="s">
        <v>68</v>
      </c>
      <c r="Q691">
        <v>11.34</v>
      </c>
      <c r="R691">
        <v>77.717200000000005</v>
      </c>
      <c r="S691" t="s">
        <v>250</v>
      </c>
      <c r="T691" t="s">
        <v>249</v>
      </c>
      <c r="U691" t="s">
        <v>57</v>
      </c>
      <c r="V691" t="s">
        <v>22</v>
      </c>
    </row>
    <row r="692" spans="1:22">
      <c r="A692" t="s">
        <v>32254</v>
      </c>
      <c r="B692" s="2">
        <v>45072.520833333336</v>
      </c>
      <c r="C692" s="2">
        <f t="shared" si="10"/>
        <v>45068</v>
      </c>
      <c r="D692" t="s">
        <v>1697</v>
      </c>
      <c r="E692" t="s">
        <v>1696</v>
      </c>
      <c r="F692" t="s">
        <v>64</v>
      </c>
      <c r="G692" t="s">
        <v>41</v>
      </c>
      <c r="H692" t="s">
        <v>16</v>
      </c>
      <c r="I692">
        <v>4</v>
      </c>
      <c r="J692">
        <v>2358.5100000000002</v>
      </c>
      <c r="K692">
        <v>1883.35</v>
      </c>
      <c r="L692">
        <v>9434.0400000000009</v>
      </c>
      <c r="M692">
        <v>7533.4</v>
      </c>
      <c r="N692" t="s">
        <v>32253</v>
      </c>
      <c r="O692" t="s">
        <v>32252</v>
      </c>
      <c r="P692" t="s">
        <v>49</v>
      </c>
      <c r="Q692">
        <v>12.916499999999999</v>
      </c>
      <c r="R692">
        <v>79.132499999999993</v>
      </c>
      <c r="S692" t="s">
        <v>96</v>
      </c>
      <c r="T692" t="s">
        <v>95</v>
      </c>
      <c r="U692" t="s">
        <v>23</v>
      </c>
      <c r="V692" t="s">
        <v>45</v>
      </c>
    </row>
    <row r="693" spans="1:22">
      <c r="A693" t="s">
        <v>32251</v>
      </c>
      <c r="B693" s="2">
        <v>44976.606249999997</v>
      </c>
      <c r="C693" s="2">
        <f t="shared" si="10"/>
        <v>44970</v>
      </c>
      <c r="D693" t="s">
        <v>1692</v>
      </c>
      <c r="E693" t="s">
        <v>3843</v>
      </c>
      <c r="F693" t="s">
        <v>83</v>
      </c>
      <c r="G693" t="s">
        <v>53</v>
      </c>
      <c r="H693" t="s">
        <v>52</v>
      </c>
      <c r="I693">
        <v>1</v>
      </c>
      <c r="J693">
        <v>2117.38</v>
      </c>
      <c r="K693">
        <v>1787.92</v>
      </c>
      <c r="L693">
        <v>2117.38</v>
      </c>
      <c r="M693">
        <v>1787.92</v>
      </c>
      <c r="N693" t="s">
        <v>32250</v>
      </c>
      <c r="O693" t="s">
        <v>32249</v>
      </c>
      <c r="P693" t="s">
        <v>13</v>
      </c>
      <c r="Q693">
        <v>11.664300000000001</v>
      </c>
      <c r="R693">
        <v>78.146000000000001</v>
      </c>
      <c r="S693" t="s">
        <v>120</v>
      </c>
      <c r="T693" t="s">
        <v>119</v>
      </c>
      <c r="U693" t="s">
        <v>46</v>
      </c>
      <c r="V693" t="s">
        <v>22</v>
      </c>
    </row>
    <row r="694" spans="1:22">
      <c r="A694" t="s">
        <v>32248</v>
      </c>
      <c r="B694" s="2">
        <v>45324.59375</v>
      </c>
      <c r="C694" s="2">
        <f t="shared" si="10"/>
        <v>45320</v>
      </c>
      <c r="D694" t="s">
        <v>1687</v>
      </c>
      <c r="E694" t="s">
        <v>27578</v>
      </c>
      <c r="F694" t="s">
        <v>73</v>
      </c>
      <c r="G694" t="s">
        <v>53</v>
      </c>
      <c r="H694" t="s">
        <v>63</v>
      </c>
      <c r="I694">
        <v>1</v>
      </c>
      <c r="J694">
        <v>1221.47</v>
      </c>
      <c r="K694">
        <v>1007.72</v>
      </c>
      <c r="L694">
        <v>1221.47</v>
      </c>
      <c r="M694">
        <v>1007.72</v>
      </c>
      <c r="N694" t="s">
        <v>32247</v>
      </c>
      <c r="O694" t="s">
        <v>32246</v>
      </c>
      <c r="P694" t="s">
        <v>112</v>
      </c>
      <c r="Q694">
        <v>13.082700000000001</v>
      </c>
      <c r="R694">
        <v>80.270700000000005</v>
      </c>
      <c r="S694" t="s">
        <v>326</v>
      </c>
      <c r="T694" t="s">
        <v>325</v>
      </c>
      <c r="U694" t="s">
        <v>23</v>
      </c>
      <c r="V694" t="s">
        <v>9</v>
      </c>
    </row>
    <row r="695" spans="1:22">
      <c r="A695" t="s">
        <v>32245</v>
      </c>
      <c r="B695" s="2">
        <v>45272.677777777775</v>
      </c>
      <c r="C695" s="2">
        <f t="shared" si="10"/>
        <v>45271</v>
      </c>
      <c r="D695" t="s">
        <v>1682</v>
      </c>
      <c r="E695" t="s">
        <v>14605</v>
      </c>
      <c r="F695" t="s">
        <v>18</v>
      </c>
      <c r="G695" t="s">
        <v>17</v>
      </c>
      <c r="H695" t="s">
        <v>52</v>
      </c>
      <c r="I695">
        <v>4</v>
      </c>
      <c r="J695">
        <v>1109.0999999999999</v>
      </c>
      <c r="K695">
        <v>725.94</v>
      </c>
      <c r="L695">
        <v>4436.3999999999996</v>
      </c>
      <c r="M695">
        <v>2903.76</v>
      </c>
      <c r="N695" t="s">
        <v>32244</v>
      </c>
      <c r="O695" t="s">
        <v>32243</v>
      </c>
      <c r="P695" t="s">
        <v>121</v>
      </c>
      <c r="Q695">
        <v>9.9252000000000002</v>
      </c>
      <c r="R695">
        <v>78.119799999999998</v>
      </c>
      <c r="S695" t="s">
        <v>103</v>
      </c>
      <c r="T695" t="s">
        <v>102</v>
      </c>
      <c r="U695" t="s">
        <v>57</v>
      </c>
      <c r="V695" t="s">
        <v>9</v>
      </c>
    </row>
    <row r="696" spans="1:22">
      <c r="A696" t="s">
        <v>32242</v>
      </c>
      <c r="B696" s="2">
        <v>45028.793055555558</v>
      </c>
      <c r="C696" s="2">
        <f t="shared" si="10"/>
        <v>45026</v>
      </c>
      <c r="D696" t="s">
        <v>1677</v>
      </c>
      <c r="E696" t="s">
        <v>1676</v>
      </c>
      <c r="F696" t="s">
        <v>18</v>
      </c>
      <c r="G696" t="s">
        <v>72</v>
      </c>
      <c r="H696" t="s">
        <v>63</v>
      </c>
      <c r="I696">
        <v>2</v>
      </c>
      <c r="J696">
        <v>706.2</v>
      </c>
      <c r="K696">
        <v>533.52</v>
      </c>
      <c r="L696">
        <v>1412.4</v>
      </c>
      <c r="M696">
        <v>1067.04</v>
      </c>
      <c r="N696" t="s">
        <v>32241</v>
      </c>
      <c r="O696" t="s">
        <v>32240</v>
      </c>
      <c r="P696" t="s">
        <v>37</v>
      </c>
      <c r="Q696">
        <v>10.7905</v>
      </c>
      <c r="R696">
        <v>78.704700000000003</v>
      </c>
      <c r="S696" t="s">
        <v>340</v>
      </c>
      <c r="T696" t="s">
        <v>339</v>
      </c>
      <c r="U696" t="s">
        <v>46</v>
      </c>
      <c r="V696" t="s">
        <v>22</v>
      </c>
    </row>
    <row r="697" spans="1:22">
      <c r="A697" t="s">
        <v>32239</v>
      </c>
      <c r="B697" s="2">
        <v>45388.47152777778</v>
      </c>
      <c r="C697" s="2">
        <f t="shared" si="10"/>
        <v>45383</v>
      </c>
      <c r="D697" t="s">
        <v>1672</v>
      </c>
      <c r="E697" t="s">
        <v>3828</v>
      </c>
      <c r="F697" t="s">
        <v>64</v>
      </c>
      <c r="G697" t="s">
        <v>91</v>
      </c>
      <c r="H697" t="s">
        <v>63</v>
      </c>
      <c r="I697">
        <v>4</v>
      </c>
      <c r="J697">
        <v>1882.42</v>
      </c>
      <c r="K697">
        <v>1670.53</v>
      </c>
      <c r="L697">
        <v>7529.68</v>
      </c>
      <c r="M697">
        <v>6682.12</v>
      </c>
      <c r="N697" t="s">
        <v>32238</v>
      </c>
      <c r="O697" t="s">
        <v>32237</v>
      </c>
      <c r="P697" t="s">
        <v>37</v>
      </c>
      <c r="Q697">
        <v>10.7905</v>
      </c>
      <c r="R697">
        <v>78.704700000000003</v>
      </c>
      <c r="S697" t="s">
        <v>735</v>
      </c>
      <c r="T697" t="s">
        <v>734</v>
      </c>
      <c r="U697" t="s">
        <v>23</v>
      </c>
      <c r="V697" t="s">
        <v>9</v>
      </c>
    </row>
    <row r="698" spans="1:22">
      <c r="A698" t="s">
        <v>32236</v>
      </c>
      <c r="B698" s="2">
        <v>45070.87222222222</v>
      </c>
      <c r="C698" s="2">
        <f t="shared" si="10"/>
        <v>45068</v>
      </c>
      <c r="D698" t="s">
        <v>1667</v>
      </c>
      <c r="E698" t="s">
        <v>5729</v>
      </c>
      <c r="F698" t="s">
        <v>83</v>
      </c>
      <c r="G698" t="s">
        <v>53</v>
      </c>
      <c r="H698" t="s">
        <v>71</v>
      </c>
      <c r="I698">
        <v>1</v>
      </c>
      <c r="J698">
        <v>1073.1199999999999</v>
      </c>
      <c r="K698">
        <v>745.79</v>
      </c>
      <c r="L698">
        <v>1073.1199999999999</v>
      </c>
      <c r="M698">
        <v>745.79</v>
      </c>
      <c r="N698" t="s">
        <v>32235</v>
      </c>
      <c r="O698" t="s">
        <v>32234</v>
      </c>
      <c r="P698" t="s">
        <v>49</v>
      </c>
      <c r="Q698">
        <v>12.916499999999999</v>
      </c>
      <c r="R698">
        <v>79.132499999999993</v>
      </c>
      <c r="S698" t="s">
        <v>735</v>
      </c>
      <c r="T698" t="s">
        <v>734</v>
      </c>
      <c r="U698" t="s">
        <v>10</v>
      </c>
      <c r="V698" t="s">
        <v>9</v>
      </c>
    </row>
    <row r="699" spans="1:22">
      <c r="A699" t="s">
        <v>32233</v>
      </c>
      <c r="B699" s="2">
        <v>45112.470833333333</v>
      </c>
      <c r="C699" s="2">
        <f t="shared" si="10"/>
        <v>45110</v>
      </c>
      <c r="D699" t="s">
        <v>1662</v>
      </c>
      <c r="E699" t="s">
        <v>17948</v>
      </c>
      <c r="F699" t="s">
        <v>83</v>
      </c>
      <c r="G699" t="s">
        <v>91</v>
      </c>
      <c r="H699" t="s">
        <v>40</v>
      </c>
      <c r="I699">
        <v>1</v>
      </c>
      <c r="J699">
        <v>1758.11</v>
      </c>
      <c r="K699">
        <v>1280.8499999999999</v>
      </c>
      <c r="L699">
        <v>1758.11</v>
      </c>
      <c r="M699">
        <v>1280.8499999999999</v>
      </c>
      <c r="N699" t="s">
        <v>32232</v>
      </c>
      <c r="O699" t="s">
        <v>32231</v>
      </c>
      <c r="P699" t="s">
        <v>13</v>
      </c>
      <c r="Q699">
        <v>11.664300000000001</v>
      </c>
      <c r="R699">
        <v>78.146000000000001</v>
      </c>
      <c r="S699" t="s">
        <v>530</v>
      </c>
      <c r="T699" t="s">
        <v>529</v>
      </c>
      <c r="U699" t="s">
        <v>77</v>
      </c>
      <c r="V699" t="s">
        <v>9</v>
      </c>
    </row>
    <row r="700" spans="1:22">
      <c r="A700" t="s">
        <v>32230</v>
      </c>
      <c r="B700" s="2">
        <v>45402.797222222223</v>
      </c>
      <c r="C700" s="2">
        <f t="shared" si="10"/>
        <v>45397</v>
      </c>
      <c r="D700" t="s">
        <v>1657</v>
      </c>
      <c r="E700" t="s">
        <v>21204</v>
      </c>
      <c r="F700" t="s">
        <v>18</v>
      </c>
      <c r="G700" t="s">
        <v>53</v>
      </c>
      <c r="H700" t="s">
        <v>40</v>
      </c>
      <c r="I700">
        <v>2</v>
      </c>
      <c r="J700">
        <v>218.54</v>
      </c>
      <c r="K700">
        <v>192.96</v>
      </c>
      <c r="L700">
        <v>437.08</v>
      </c>
      <c r="M700">
        <v>385.92</v>
      </c>
      <c r="N700" t="s">
        <v>32229</v>
      </c>
      <c r="O700" t="s">
        <v>32228</v>
      </c>
      <c r="P700" t="s">
        <v>60</v>
      </c>
      <c r="Q700">
        <v>8.7139000000000006</v>
      </c>
      <c r="R700">
        <v>77.756699999999995</v>
      </c>
      <c r="S700" t="s">
        <v>352</v>
      </c>
      <c r="T700" t="s">
        <v>351</v>
      </c>
      <c r="U700" t="s">
        <v>10</v>
      </c>
      <c r="V700" t="s">
        <v>9</v>
      </c>
    </row>
    <row r="701" spans="1:22">
      <c r="A701" t="s">
        <v>32227</v>
      </c>
      <c r="B701" s="2">
        <v>45081.490277777775</v>
      </c>
      <c r="C701" s="2">
        <f t="shared" si="10"/>
        <v>45075</v>
      </c>
      <c r="D701" t="s">
        <v>1652</v>
      </c>
      <c r="E701" t="s">
        <v>25975</v>
      </c>
      <c r="F701" t="s">
        <v>31</v>
      </c>
      <c r="G701" t="s">
        <v>53</v>
      </c>
      <c r="H701" t="s">
        <v>52</v>
      </c>
      <c r="I701">
        <v>3</v>
      </c>
      <c r="J701">
        <v>777.69</v>
      </c>
      <c r="K701">
        <v>663.57</v>
      </c>
      <c r="L701">
        <v>2333.0700000000002</v>
      </c>
      <c r="M701">
        <v>1990.71</v>
      </c>
      <c r="N701" t="s">
        <v>32226</v>
      </c>
      <c r="O701" t="s">
        <v>32225</v>
      </c>
      <c r="P701" t="s">
        <v>68</v>
      </c>
      <c r="Q701">
        <v>11.34</v>
      </c>
      <c r="R701">
        <v>77.717200000000005</v>
      </c>
      <c r="S701" t="s">
        <v>1238</v>
      </c>
      <c r="T701" t="s">
        <v>1237</v>
      </c>
      <c r="U701" t="s">
        <v>77</v>
      </c>
      <c r="V701" t="s">
        <v>9</v>
      </c>
    </row>
    <row r="702" spans="1:22">
      <c r="A702" t="s">
        <v>32224</v>
      </c>
      <c r="B702" s="2">
        <v>45241.679166666669</v>
      </c>
      <c r="C702" s="2">
        <f t="shared" si="10"/>
        <v>45236</v>
      </c>
      <c r="D702" t="s">
        <v>1647</v>
      </c>
      <c r="E702" t="s">
        <v>5714</v>
      </c>
      <c r="F702" t="s">
        <v>136</v>
      </c>
      <c r="G702" t="s">
        <v>72</v>
      </c>
      <c r="H702" t="s">
        <v>16</v>
      </c>
      <c r="I702">
        <v>2</v>
      </c>
      <c r="J702">
        <v>694.97</v>
      </c>
      <c r="K702">
        <v>601.36</v>
      </c>
      <c r="L702">
        <v>1389.94</v>
      </c>
      <c r="M702">
        <v>1202.72</v>
      </c>
      <c r="N702" t="s">
        <v>32223</v>
      </c>
      <c r="O702" t="s">
        <v>32222</v>
      </c>
      <c r="P702" t="s">
        <v>121</v>
      </c>
      <c r="Q702">
        <v>9.9252000000000002</v>
      </c>
      <c r="R702">
        <v>78.119799999999998</v>
      </c>
      <c r="S702" t="s">
        <v>12</v>
      </c>
      <c r="T702" t="s">
        <v>11</v>
      </c>
      <c r="U702" t="s">
        <v>23</v>
      </c>
      <c r="V702" t="s">
        <v>45</v>
      </c>
    </row>
    <row r="703" spans="1:22">
      <c r="A703" t="s">
        <v>32221</v>
      </c>
      <c r="B703" s="2">
        <v>45290.820833333331</v>
      </c>
      <c r="C703" s="2">
        <f t="shared" si="10"/>
        <v>45285</v>
      </c>
      <c r="D703" t="s">
        <v>1642</v>
      </c>
      <c r="E703" t="s">
        <v>16268</v>
      </c>
      <c r="F703" t="s">
        <v>64</v>
      </c>
      <c r="G703" t="s">
        <v>91</v>
      </c>
      <c r="H703" t="s">
        <v>16</v>
      </c>
      <c r="I703">
        <v>2</v>
      </c>
      <c r="J703">
        <v>946</v>
      </c>
      <c r="K703">
        <v>633.98</v>
      </c>
      <c r="L703">
        <v>1892</v>
      </c>
      <c r="M703">
        <v>1267.96</v>
      </c>
      <c r="N703" t="s">
        <v>32220</v>
      </c>
      <c r="O703" t="s">
        <v>32219</v>
      </c>
      <c r="P703" t="s">
        <v>13</v>
      </c>
      <c r="Q703">
        <v>11.664300000000001</v>
      </c>
      <c r="R703">
        <v>78.146000000000001</v>
      </c>
      <c r="S703" t="s">
        <v>333</v>
      </c>
      <c r="T703" t="s">
        <v>332</v>
      </c>
      <c r="U703" t="s">
        <v>23</v>
      </c>
      <c r="V703" t="s">
        <v>9</v>
      </c>
    </row>
    <row r="704" spans="1:22">
      <c r="A704" t="s">
        <v>32218</v>
      </c>
      <c r="B704" s="2">
        <v>45064.867361111108</v>
      </c>
      <c r="C704" s="2">
        <f t="shared" si="10"/>
        <v>45061</v>
      </c>
      <c r="D704" t="s">
        <v>1637</v>
      </c>
      <c r="E704" t="s">
        <v>32217</v>
      </c>
      <c r="F704" t="s">
        <v>18</v>
      </c>
      <c r="G704" t="s">
        <v>106</v>
      </c>
      <c r="H704" t="s">
        <v>63</v>
      </c>
      <c r="I704">
        <v>1</v>
      </c>
      <c r="J704">
        <v>2377.54</v>
      </c>
      <c r="K704">
        <v>1711.98</v>
      </c>
      <c r="L704">
        <v>2377.54</v>
      </c>
      <c r="M704">
        <v>1711.98</v>
      </c>
      <c r="N704" t="s">
        <v>32216</v>
      </c>
      <c r="O704" t="s">
        <v>32215</v>
      </c>
      <c r="P704" t="s">
        <v>26</v>
      </c>
      <c r="Q704">
        <v>11.0168</v>
      </c>
      <c r="R704">
        <v>76.955799999999996</v>
      </c>
      <c r="S704" t="s">
        <v>326</v>
      </c>
      <c r="T704" t="s">
        <v>325</v>
      </c>
      <c r="U704" t="s">
        <v>23</v>
      </c>
      <c r="V704" t="s">
        <v>9</v>
      </c>
    </row>
    <row r="705" spans="1:22">
      <c r="A705" t="s">
        <v>32214</v>
      </c>
      <c r="B705" s="2">
        <v>45436.582638888889</v>
      </c>
      <c r="C705" s="2">
        <f t="shared" si="10"/>
        <v>45432</v>
      </c>
      <c r="D705" t="s">
        <v>1632</v>
      </c>
      <c r="E705" t="s">
        <v>30654</v>
      </c>
      <c r="F705" t="s">
        <v>201</v>
      </c>
      <c r="G705" t="s">
        <v>115</v>
      </c>
      <c r="H705" t="s">
        <v>40</v>
      </c>
      <c r="I705">
        <v>1</v>
      </c>
      <c r="J705">
        <v>2494.5300000000002</v>
      </c>
      <c r="K705">
        <v>1639.75</v>
      </c>
      <c r="L705">
        <v>2494.5300000000002</v>
      </c>
      <c r="M705">
        <v>1639.75</v>
      </c>
      <c r="N705" t="s">
        <v>32213</v>
      </c>
      <c r="O705" t="s">
        <v>32212</v>
      </c>
      <c r="P705" t="s">
        <v>49</v>
      </c>
      <c r="Q705">
        <v>12.916499999999999</v>
      </c>
      <c r="R705">
        <v>79.132499999999993</v>
      </c>
      <c r="S705" t="s">
        <v>193</v>
      </c>
      <c r="T705" t="s">
        <v>192</v>
      </c>
      <c r="U705" t="s">
        <v>46</v>
      </c>
      <c r="V705" t="s">
        <v>212</v>
      </c>
    </row>
    <row r="706" spans="1:22">
      <c r="A706" t="s">
        <v>32211</v>
      </c>
      <c r="B706" s="2">
        <v>45225.637499999997</v>
      </c>
      <c r="C706" s="2">
        <f t="shared" si="10"/>
        <v>45222</v>
      </c>
      <c r="D706" t="s">
        <v>1627</v>
      </c>
      <c r="E706" t="s">
        <v>5699</v>
      </c>
      <c r="F706" t="s">
        <v>136</v>
      </c>
      <c r="G706" t="s">
        <v>30</v>
      </c>
      <c r="H706" t="s">
        <v>16</v>
      </c>
      <c r="I706">
        <v>1</v>
      </c>
      <c r="J706">
        <v>616.72</v>
      </c>
      <c r="K706">
        <v>485.25</v>
      </c>
      <c r="L706">
        <v>616.72</v>
      </c>
      <c r="M706">
        <v>485.25</v>
      </c>
      <c r="N706" t="s">
        <v>32210</v>
      </c>
      <c r="O706" t="s">
        <v>32209</v>
      </c>
      <c r="P706" t="s">
        <v>68</v>
      </c>
      <c r="Q706">
        <v>11.34</v>
      </c>
      <c r="R706">
        <v>77.717200000000005</v>
      </c>
      <c r="S706" t="s">
        <v>59</v>
      </c>
      <c r="T706" t="s">
        <v>58</v>
      </c>
      <c r="U706" t="s">
        <v>23</v>
      </c>
      <c r="V706" t="s">
        <v>9</v>
      </c>
    </row>
    <row r="707" spans="1:22">
      <c r="A707" t="s">
        <v>32208</v>
      </c>
      <c r="B707" s="2">
        <v>45071.563888888886</v>
      </c>
      <c r="C707" s="2">
        <f t="shared" ref="C707:C770" si="11">INT(B707) - WEEKDAY(INT(B707), 2) + 1</f>
        <v>45068</v>
      </c>
      <c r="D707" t="s">
        <v>1622</v>
      </c>
      <c r="E707" t="s">
        <v>17921</v>
      </c>
      <c r="F707" t="s">
        <v>166</v>
      </c>
      <c r="G707" t="s">
        <v>106</v>
      </c>
      <c r="H707" t="s">
        <v>16</v>
      </c>
      <c r="I707">
        <v>3</v>
      </c>
      <c r="J707">
        <v>1985.47</v>
      </c>
      <c r="K707">
        <v>1269.01</v>
      </c>
      <c r="L707">
        <v>5956.41</v>
      </c>
      <c r="M707">
        <v>3807.03</v>
      </c>
      <c r="N707" t="s">
        <v>32207</v>
      </c>
      <c r="O707" t="s">
        <v>32206</v>
      </c>
      <c r="P707" t="s">
        <v>121</v>
      </c>
      <c r="Q707">
        <v>9.9252000000000002</v>
      </c>
      <c r="R707">
        <v>78.119799999999998</v>
      </c>
      <c r="S707" t="s">
        <v>120</v>
      </c>
      <c r="T707" t="s">
        <v>119</v>
      </c>
      <c r="U707" t="s">
        <v>57</v>
      </c>
      <c r="V707" t="s">
        <v>22</v>
      </c>
    </row>
    <row r="708" spans="1:22">
      <c r="A708" t="s">
        <v>32205</v>
      </c>
      <c r="B708" s="2">
        <v>45294.657638888886</v>
      </c>
      <c r="C708" s="2">
        <f t="shared" si="11"/>
        <v>45292</v>
      </c>
      <c r="D708" t="s">
        <v>1617</v>
      </c>
      <c r="E708" t="s">
        <v>24375</v>
      </c>
      <c r="F708" t="s">
        <v>166</v>
      </c>
      <c r="G708" t="s">
        <v>106</v>
      </c>
      <c r="H708" t="s">
        <v>29</v>
      </c>
      <c r="I708">
        <v>1</v>
      </c>
      <c r="J708">
        <v>393.49</v>
      </c>
      <c r="K708">
        <v>282.5</v>
      </c>
      <c r="L708">
        <v>393.49</v>
      </c>
      <c r="M708">
        <v>282.5</v>
      </c>
      <c r="N708" t="s">
        <v>32204</v>
      </c>
      <c r="O708" t="s">
        <v>32203</v>
      </c>
      <c r="P708" t="s">
        <v>13</v>
      </c>
      <c r="Q708">
        <v>11.664300000000001</v>
      </c>
      <c r="R708">
        <v>78.146000000000001</v>
      </c>
      <c r="S708" t="s">
        <v>103</v>
      </c>
      <c r="T708" t="s">
        <v>102</v>
      </c>
      <c r="U708" t="s">
        <v>57</v>
      </c>
      <c r="V708" t="s">
        <v>45</v>
      </c>
    </row>
    <row r="709" spans="1:22">
      <c r="A709" t="s">
        <v>32202</v>
      </c>
      <c r="B709" s="2">
        <v>44992.443749999999</v>
      </c>
      <c r="C709" s="2">
        <f t="shared" si="11"/>
        <v>44991</v>
      </c>
      <c r="D709" t="s">
        <v>1612</v>
      </c>
      <c r="E709" t="s">
        <v>1611</v>
      </c>
      <c r="F709" t="s">
        <v>201</v>
      </c>
      <c r="G709" t="s">
        <v>41</v>
      </c>
      <c r="H709" t="s">
        <v>40</v>
      </c>
      <c r="I709">
        <v>2</v>
      </c>
      <c r="J709">
        <v>971.93</v>
      </c>
      <c r="K709">
        <v>605.54999999999995</v>
      </c>
      <c r="L709">
        <v>1943.86</v>
      </c>
      <c r="M709">
        <v>1211.0999999999999</v>
      </c>
      <c r="N709" t="s">
        <v>32201</v>
      </c>
      <c r="O709" t="s">
        <v>32200</v>
      </c>
      <c r="P709" t="s">
        <v>13</v>
      </c>
      <c r="Q709">
        <v>11.664300000000001</v>
      </c>
      <c r="R709">
        <v>78.146000000000001</v>
      </c>
      <c r="S709" t="s">
        <v>906</v>
      </c>
      <c r="T709" t="s">
        <v>905</v>
      </c>
      <c r="U709" t="s">
        <v>23</v>
      </c>
      <c r="V709" t="s">
        <v>9</v>
      </c>
    </row>
    <row r="710" spans="1:22">
      <c r="A710" t="s">
        <v>32199</v>
      </c>
      <c r="B710" s="2">
        <v>45079.830555555556</v>
      </c>
      <c r="C710" s="2">
        <f t="shared" si="11"/>
        <v>45075</v>
      </c>
      <c r="D710" t="s">
        <v>1607</v>
      </c>
      <c r="E710" t="s">
        <v>3778</v>
      </c>
      <c r="F710" t="s">
        <v>136</v>
      </c>
      <c r="G710" t="s">
        <v>72</v>
      </c>
      <c r="H710" t="s">
        <v>71</v>
      </c>
      <c r="I710">
        <v>4</v>
      </c>
      <c r="J710">
        <v>511.56</v>
      </c>
      <c r="K710">
        <v>342.46</v>
      </c>
      <c r="L710">
        <v>2046.24</v>
      </c>
      <c r="M710">
        <v>1369.84</v>
      </c>
      <c r="N710" t="s">
        <v>32198</v>
      </c>
      <c r="O710" t="s">
        <v>32197</v>
      </c>
      <c r="P710" t="s">
        <v>37</v>
      </c>
      <c r="Q710">
        <v>10.7905</v>
      </c>
      <c r="R710">
        <v>78.704700000000003</v>
      </c>
      <c r="S710" t="s">
        <v>206</v>
      </c>
      <c r="T710" t="s">
        <v>205</v>
      </c>
      <c r="U710" t="s">
        <v>57</v>
      </c>
      <c r="V710" t="s">
        <v>45</v>
      </c>
    </row>
    <row r="711" spans="1:22">
      <c r="A711" t="s">
        <v>32196</v>
      </c>
      <c r="B711" s="2">
        <v>45491.892361111109</v>
      </c>
      <c r="C711" s="2">
        <f t="shared" si="11"/>
        <v>45488</v>
      </c>
      <c r="D711" t="s">
        <v>1602</v>
      </c>
      <c r="E711" t="s">
        <v>16241</v>
      </c>
      <c r="F711" t="s">
        <v>18</v>
      </c>
      <c r="G711" t="s">
        <v>106</v>
      </c>
      <c r="H711" t="s">
        <v>16</v>
      </c>
      <c r="I711">
        <v>3</v>
      </c>
      <c r="J711">
        <v>691.51</v>
      </c>
      <c r="K711">
        <v>502.04</v>
      </c>
      <c r="L711">
        <v>2074.5300000000002</v>
      </c>
      <c r="M711">
        <v>1506.12</v>
      </c>
      <c r="N711" t="s">
        <v>32195</v>
      </c>
      <c r="O711" t="s">
        <v>32194</v>
      </c>
      <c r="P711" t="s">
        <v>13</v>
      </c>
      <c r="Q711">
        <v>11.664300000000001</v>
      </c>
      <c r="R711">
        <v>78.146000000000001</v>
      </c>
      <c r="S711" t="s">
        <v>176</v>
      </c>
      <c r="T711" t="s">
        <v>175</v>
      </c>
      <c r="U711" t="s">
        <v>77</v>
      </c>
      <c r="V711" t="s">
        <v>45</v>
      </c>
    </row>
    <row r="712" spans="1:22">
      <c r="A712" t="s">
        <v>32193</v>
      </c>
      <c r="B712" s="2">
        <v>44933.863194444442</v>
      </c>
      <c r="C712" s="2">
        <f t="shared" si="11"/>
        <v>44928</v>
      </c>
      <c r="D712" t="s">
        <v>1597</v>
      </c>
      <c r="E712" t="s">
        <v>7540</v>
      </c>
      <c r="F712" t="s">
        <v>136</v>
      </c>
      <c r="G712" t="s">
        <v>91</v>
      </c>
      <c r="H712" t="s">
        <v>52</v>
      </c>
      <c r="I712">
        <v>3</v>
      </c>
      <c r="J712">
        <v>1997.72</v>
      </c>
      <c r="K712">
        <v>1386.64</v>
      </c>
      <c r="L712">
        <v>5993.16</v>
      </c>
      <c r="M712">
        <v>4159.92</v>
      </c>
      <c r="N712" t="s">
        <v>32192</v>
      </c>
      <c r="O712" t="s">
        <v>32191</v>
      </c>
      <c r="P712" t="s">
        <v>68</v>
      </c>
      <c r="Q712">
        <v>11.34</v>
      </c>
      <c r="R712">
        <v>77.717200000000005</v>
      </c>
      <c r="S712" t="s">
        <v>120</v>
      </c>
      <c r="T712" t="s">
        <v>119</v>
      </c>
      <c r="U712" t="s">
        <v>10</v>
      </c>
      <c r="V712" t="s">
        <v>45</v>
      </c>
    </row>
    <row r="713" spans="1:22">
      <c r="A713" t="s">
        <v>32190</v>
      </c>
      <c r="B713" s="2">
        <v>45088.76458333333</v>
      </c>
      <c r="C713" s="2">
        <f t="shared" si="11"/>
        <v>45082</v>
      </c>
      <c r="D713" t="s">
        <v>1592</v>
      </c>
      <c r="E713" t="s">
        <v>32189</v>
      </c>
      <c r="F713" t="s">
        <v>166</v>
      </c>
      <c r="G713" t="s">
        <v>30</v>
      </c>
      <c r="H713" t="s">
        <v>16</v>
      </c>
      <c r="I713">
        <v>2</v>
      </c>
      <c r="J713">
        <v>2439.7399999999998</v>
      </c>
      <c r="K713">
        <v>1862.15</v>
      </c>
      <c r="L713">
        <v>4879.4799999999996</v>
      </c>
      <c r="M713">
        <v>3724.3</v>
      </c>
      <c r="N713" t="s">
        <v>32188</v>
      </c>
      <c r="O713" t="s">
        <v>32187</v>
      </c>
      <c r="P713" t="s">
        <v>68</v>
      </c>
      <c r="Q713">
        <v>11.34</v>
      </c>
      <c r="R713">
        <v>77.717200000000005</v>
      </c>
      <c r="S713" t="s">
        <v>243</v>
      </c>
      <c r="T713" t="s">
        <v>242</v>
      </c>
      <c r="U713" t="s">
        <v>57</v>
      </c>
      <c r="V713" t="s">
        <v>9</v>
      </c>
    </row>
    <row r="714" spans="1:22">
      <c r="A714" t="s">
        <v>32186</v>
      </c>
      <c r="B714" s="2">
        <v>45105.761111111111</v>
      </c>
      <c r="C714" s="2">
        <f t="shared" si="11"/>
        <v>45103</v>
      </c>
      <c r="D714" t="s">
        <v>1587</v>
      </c>
      <c r="E714" t="s">
        <v>1586</v>
      </c>
      <c r="F714" t="s">
        <v>73</v>
      </c>
      <c r="G714" t="s">
        <v>106</v>
      </c>
      <c r="H714" t="s">
        <v>71</v>
      </c>
      <c r="I714">
        <v>4</v>
      </c>
      <c r="J714">
        <v>503.52</v>
      </c>
      <c r="K714">
        <v>379.63</v>
      </c>
      <c r="L714">
        <v>2014.08</v>
      </c>
      <c r="M714">
        <v>1518.52</v>
      </c>
      <c r="N714" t="s">
        <v>32185</v>
      </c>
      <c r="O714" t="s">
        <v>32184</v>
      </c>
      <c r="P714" t="s">
        <v>112</v>
      </c>
      <c r="Q714">
        <v>13.082700000000001</v>
      </c>
      <c r="R714">
        <v>80.270700000000005</v>
      </c>
      <c r="S714" t="s">
        <v>283</v>
      </c>
      <c r="T714" t="s">
        <v>282</v>
      </c>
      <c r="U714" t="s">
        <v>57</v>
      </c>
      <c r="V714" t="s">
        <v>9</v>
      </c>
    </row>
    <row r="715" spans="1:22">
      <c r="A715" t="s">
        <v>32183</v>
      </c>
      <c r="B715" s="2">
        <v>45053.474999999999</v>
      </c>
      <c r="C715" s="2">
        <f t="shared" si="11"/>
        <v>45047</v>
      </c>
      <c r="D715" t="s">
        <v>1582</v>
      </c>
      <c r="E715" t="s">
        <v>11109</v>
      </c>
      <c r="F715" t="s">
        <v>73</v>
      </c>
      <c r="G715" t="s">
        <v>91</v>
      </c>
      <c r="H715" t="s">
        <v>71</v>
      </c>
      <c r="I715">
        <v>1</v>
      </c>
      <c r="J715">
        <v>2052.9899999999998</v>
      </c>
      <c r="K715">
        <v>1369.95</v>
      </c>
      <c r="L715">
        <v>2052.9899999999998</v>
      </c>
      <c r="M715">
        <v>1369.95</v>
      </c>
      <c r="N715" t="s">
        <v>32182</v>
      </c>
      <c r="O715" t="s">
        <v>32181</v>
      </c>
      <c r="P715" t="s">
        <v>121</v>
      </c>
      <c r="Q715">
        <v>9.9252000000000002</v>
      </c>
      <c r="R715">
        <v>78.119799999999998</v>
      </c>
      <c r="S715" t="s">
        <v>111</v>
      </c>
      <c r="T715" t="s">
        <v>110</v>
      </c>
      <c r="U715" t="s">
        <v>57</v>
      </c>
      <c r="V715" t="s">
        <v>45</v>
      </c>
    </row>
    <row r="716" spans="1:22">
      <c r="A716" t="s">
        <v>32180</v>
      </c>
      <c r="B716" s="2">
        <v>45073.829861111109</v>
      </c>
      <c r="C716" s="2">
        <f t="shared" si="11"/>
        <v>45068</v>
      </c>
      <c r="D716" t="s">
        <v>1577</v>
      </c>
      <c r="E716" t="s">
        <v>32179</v>
      </c>
      <c r="F716" t="s">
        <v>166</v>
      </c>
      <c r="G716" t="s">
        <v>53</v>
      </c>
      <c r="H716" t="s">
        <v>16</v>
      </c>
      <c r="I716">
        <v>2</v>
      </c>
      <c r="J716">
        <v>1235.1300000000001</v>
      </c>
      <c r="K716">
        <v>866.12</v>
      </c>
      <c r="L716">
        <v>2470.2600000000002</v>
      </c>
      <c r="M716">
        <v>1732.24</v>
      </c>
      <c r="N716" t="s">
        <v>32178</v>
      </c>
      <c r="O716" t="s">
        <v>32177</v>
      </c>
      <c r="P716" t="s">
        <v>60</v>
      </c>
      <c r="Q716">
        <v>8.7139000000000006</v>
      </c>
      <c r="R716">
        <v>77.756699999999995</v>
      </c>
      <c r="S716" t="s">
        <v>735</v>
      </c>
      <c r="T716" t="s">
        <v>734</v>
      </c>
      <c r="U716" t="s">
        <v>57</v>
      </c>
      <c r="V716" t="s">
        <v>45</v>
      </c>
    </row>
    <row r="717" spans="1:22">
      <c r="A717" t="s">
        <v>32176</v>
      </c>
      <c r="B717" s="2">
        <v>45492.466666666667</v>
      </c>
      <c r="C717" s="2">
        <f t="shared" si="11"/>
        <v>45488</v>
      </c>
      <c r="D717" t="s">
        <v>1572</v>
      </c>
      <c r="E717" t="s">
        <v>1571</v>
      </c>
      <c r="F717" t="s">
        <v>201</v>
      </c>
      <c r="G717" t="s">
        <v>30</v>
      </c>
      <c r="H717" t="s">
        <v>71</v>
      </c>
      <c r="I717">
        <v>1</v>
      </c>
      <c r="J717">
        <v>1724.43</v>
      </c>
      <c r="K717">
        <v>1485.06</v>
      </c>
      <c r="L717">
        <v>1724.43</v>
      </c>
      <c r="M717">
        <v>1485.06</v>
      </c>
      <c r="N717" t="s">
        <v>32175</v>
      </c>
      <c r="O717" t="s">
        <v>32174</v>
      </c>
      <c r="P717" t="s">
        <v>68</v>
      </c>
      <c r="Q717">
        <v>11.34</v>
      </c>
      <c r="R717">
        <v>77.717200000000005</v>
      </c>
      <c r="S717" t="s">
        <v>1238</v>
      </c>
      <c r="T717" t="s">
        <v>1237</v>
      </c>
      <c r="U717" t="s">
        <v>57</v>
      </c>
      <c r="V717" t="s">
        <v>22</v>
      </c>
    </row>
    <row r="718" spans="1:22">
      <c r="A718" t="s">
        <v>32173</v>
      </c>
      <c r="B718" s="2">
        <v>45420.770138888889</v>
      </c>
      <c r="C718" s="2">
        <f t="shared" si="11"/>
        <v>45418</v>
      </c>
      <c r="D718" t="s">
        <v>1567</v>
      </c>
      <c r="E718" t="s">
        <v>5652</v>
      </c>
      <c r="F718" t="s">
        <v>73</v>
      </c>
      <c r="G718" t="s">
        <v>53</v>
      </c>
      <c r="H718" t="s">
        <v>52</v>
      </c>
      <c r="I718">
        <v>4</v>
      </c>
      <c r="J718">
        <v>1418.86</v>
      </c>
      <c r="K718">
        <v>920</v>
      </c>
      <c r="L718">
        <v>5675.44</v>
      </c>
      <c r="M718">
        <v>3680</v>
      </c>
      <c r="N718" t="s">
        <v>32172</v>
      </c>
      <c r="O718" t="s">
        <v>32171</v>
      </c>
      <c r="P718" t="s">
        <v>49</v>
      </c>
      <c r="Q718">
        <v>12.916499999999999</v>
      </c>
      <c r="R718">
        <v>79.132499999999993</v>
      </c>
      <c r="S718" t="s">
        <v>250</v>
      </c>
      <c r="T718" t="s">
        <v>249</v>
      </c>
      <c r="U718" t="s">
        <v>23</v>
      </c>
      <c r="V718" t="s">
        <v>9</v>
      </c>
    </row>
    <row r="719" spans="1:22">
      <c r="A719" t="s">
        <v>32170</v>
      </c>
      <c r="B719" s="2">
        <v>45298.822916666664</v>
      </c>
      <c r="C719" s="2">
        <f t="shared" si="11"/>
        <v>45292</v>
      </c>
      <c r="D719" t="s">
        <v>1562</v>
      </c>
      <c r="E719" t="s">
        <v>3743</v>
      </c>
      <c r="F719" t="s">
        <v>73</v>
      </c>
      <c r="G719" t="s">
        <v>82</v>
      </c>
      <c r="H719" t="s">
        <v>16</v>
      </c>
      <c r="I719">
        <v>2</v>
      </c>
      <c r="J719">
        <v>1459.05</v>
      </c>
      <c r="K719">
        <v>1196.67</v>
      </c>
      <c r="L719">
        <v>2918.1</v>
      </c>
      <c r="M719">
        <v>2393.34</v>
      </c>
      <c r="N719" t="s">
        <v>32169</v>
      </c>
      <c r="O719" t="s">
        <v>32168</v>
      </c>
      <c r="P719" t="s">
        <v>68</v>
      </c>
      <c r="Q719">
        <v>11.34</v>
      </c>
      <c r="R719">
        <v>77.717200000000005</v>
      </c>
      <c r="S719" t="s">
        <v>432</v>
      </c>
      <c r="T719" t="s">
        <v>431</v>
      </c>
      <c r="U719" t="s">
        <v>23</v>
      </c>
      <c r="V719" t="s">
        <v>9</v>
      </c>
    </row>
    <row r="720" spans="1:22">
      <c r="A720" t="s">
        <v>32167</v>
      </c>
      <c r="B720" s="2">
        <v>45152.588194444441</v>
      </c>
      <c r="C720" s="2">
        <f t="shared" si="11"/>
        <v>45152</v>
      </c>
      <c r="D720" t="s">
        <v>1557</v>
      </c>
      <c r="E720" t="s">
        <v>3739</v>
      </c>
      <c r="F720" t="s">
        <v>166</v>
      </c>
      <c r="G720" t="s">
        <v>41</v>
      </c>
      <c r="H720" t="s">
        <v>16</v>
      </c>
      <c r="I720">
        <v>1</v>
      </c>
      <c r="J720">
        <v>330.36</v>
      </c>
      <c r="K720">
        <v>201.65</v>
      </c>
      <c r="L720">
        <v>330.36</v>
      </c>
      <c r="M720">
        <v>201.65</v>
      </c>
      <c r="N720" t="s">
        <v>32166</v>
      </c>
      <c r="O720" t="s">
        <v>32165</v>
      </c>
      <c r="P720" t="s">
        <v>26</v>
      </c>
      <c r="Q720">
        <v>11.0168</v>
      </c>
      <c r="R720">
        <v>76.955799999999996</v>
      </c>
      <c r="S720" t="s">
        <v>302</v>
      </c>
      <c r="T720" t="s">
        <v>301</v>
      </c>
      <c r="U720" t="s">
        <v>10</v>
      </c>
      <c r="V720" t="s">
        <v>212</v>
      </c>
    </row>
    <row r="721" spans="1:22">
      <c r="A721" t="s">
        <v>32164</v>
      </c>
      <c r="B721" s="2">
        <v>45181.757638888892</v>
      </c>
      <c r="C721" s="2">
        <f t="shared" si="11"/>
        <v>45180</v>
      </c>
      <c r="D721" t="s">
        <v>1552</v>
      </c>
      <c r="E721" t="s">
        <v>14515</v>
      </c>
      <c r="F721" t="s">
        <v>201</v>
      </c>
      <c r="G721" t="s">
        <v>30</v>
      </c>
      <c r="H721" t="s">
        <v>40</v>
      </c>
      <c r="I721">
        <v>3</v>
      </c>
      <c r="J721">
        <v>2444.88</v>
      </c>
      <c r="K721">
        <v>1719.84</v>
      </c>
      <c r="L721">
        <v>7334.64</v>
      </c>
      <c r="M721">
        <v>5159.5200000000004</v>
      </c>
      <c r="N721" t="s">
        <v>32163</v>
      </c>
      <c r="O721" t="s">
        <v>32162</v>
      </c>
      <c r="P721" t="s">
        <v>60</v>
      </c>
      <c r="Q721">
        <v>8.7139000000000006</v>
      </c>
      <c r="R721">
        <v>77.756699999999995</v>
      </c>
      <c r="S721" t="s">
        <v>206</v>
      </c>
      <c r="T721" t="s">
        <v>205</v>
      </c>
      <c r="U721" t="s">
        <v>77</v>
      </c>
      <c r="V721" t="s">
        <v>9</v>
      </c>
    </row>
    <row r="722" spans="1:22">
      <c r="A722" t="s">
        <v>32161</v>
      </c>
      <c r="B722" s="2">
        <v>45146.546527777777</v>
      </c>
      <c r="C722" s="2">
        <f t="shared" si="11"/>
        <v>45145</v>
      </c>
      <c r="D722" t="s">
        <v>1547</v>
      </c>
      <c r="E722" t="s">
        <v>1546</v>
      </c>
      <c r="F722" t="s">
        <v>73</v>
      </c>
      <c r="G722" t="s">
        <v>106</v>
      </c>
      <c r="H722" t="s">
        <v>71</v>
      </c>
      <c r="I722">
        <v>1</v>
      </c>
      <c r="J722">
        <v>1146</v>
      </c>
      <c r="K722">
        <v>770.29</v>
      </c>
      <c r="L722">
        <v>1146</v>
      </c>
      <c r="M722">
        <v>770.29</v>
      </c>
      <c r="N722" t="s">
        <v>32160</v>
      </c>
      <c r="O722" t="s">
        <v>32159</v>
      </c>
      <c r="P722" t="s">
        <v>13</v>
      </c>
      <c r="Q722">
        <v>11.664300000000001</v>
      </c>
      <c r="R722">
        <v>78.146000000000001</v>
      </c>
      <c r="S722" t="s">
        <v>432</v>
      </c>
      <c r="T722" t="s">
        <v>431</v>
      </c>
      <c r="U722" t="s">
        <v>57</v>
      </c>
      <c r="V722" t="s">
        <v>9</v>
      </c>
    </row>
    <row r="723" spans="1:22">
      <c r="A723" t="s">
        <v>32158</v>
      </c>
      <c r="B723" s="2">
        <v>45364.819444444445</v>
      </c>
      <c r="C723" s="2">
        <f t="shared" si="11"/>
        <v>45362</v>
      </c>
      <c r="D723" t="s">
        <v>1542</v>
      </c>
      <c r="E723" t="s">
        <v>14507</v>
      </c>
      <c r="F723" t="s">
        <v>201</v>
      </c>
      <c r="G723" t="s">
        <v>115</v>
      </c>
      <c r="H723" t="s">
        <v>16</v>
      </c>
      <c r="I723">
        <v>2</v>
      </c>
      <c r="J723">
        <v>442.86</v>
      </c>
      <c r="K723">
        <v>271.73</v>
      </c>
      <c r="L723">
        <v>885.72</v>
      </c>
      <c r="M723">
        <v>543.46</v>
      </c>
      <c r="N723" t="s">
        <v>32157</v>
      </c>
      <c r="O723" t="s">
        <v>32156</v>
      </c>
      <c r="P723" t="s">
        <v>68</v>
      </c>
      <c r="Q723">
        <v>11.34</v>
      </c>
      <c r="R723">
        <v>77.717200000000005</v>
      </c>
      <c r="S723" t="s">
        <v>340</v>
      </c>
      <c r="T723" t="s">
        <v>339</v>
      </c>
      <c r="U723" t="s">
        <v>23</v>
      </c>
      <c r="V723" t="s">
        <v>22</v>
      </c>
    </row>
    <row r="724" spans="1:22">
      <c r="A724" t="s">
        <v>32155</v>
      </c>
      <c r="B724" s="2">
        <v>45353.669444444444</v>
      </c>
      <c r="C724" s="2">
        <f t="shared" si="11"/>
        <v>45348</v>
      </c>
      <c r="D724" t="s">
        <v>1537</v>
      </c>
      <c r="E724" t="s">
        <v>1536</v>
      </c>
      <c r="F724" t="s">
        <v>201</v>
      </c>
      <c r="G724" t="s">
        <v>17</v>
      </c>
      <c r="H724" t="s">
        <v>16</v>
      </c>
      <c r="I724">
        <v>2</v>
      </c>
      <c r="J724">
        <v>822.48</v>
      </c>
      <c r="K724">
        <v>513.53</v>
      </c>
      <c r="L724">
        <v>1644.96</v>
      </c>
      <c r="M724">
        <v>1027.06</v>
      </c>
      <c r="N724" t="s">
        <v>32154</v>
      </c>
      <c r="O724" t="s">
        <v>32153</v>
      </c>
      <c r="P724" t="s">
        <v>121</v>
      </c>
      <c r="Q724">
        <v>9.9252000000000002</v>
      </c>
      <c r="R724">
        <v>78.119799999999998</v>
      </c>
      <c r="S724" t="s">
        <v>48</v>
      </c>
      <c r="T724" t="s">
        <v>47</v>
      </c>
      <c r="U724" t="s">
        <v>57</v>
      </c>
      <c r="V724" t="s">
        <v>9</v>
      </c>
    </row>
    <row r="725" spans="1:22">
      <c r="A725" t="s">
        <v>32152</v>
      </c>
      <c r="B725" s="2">
        <v>45572.499305555553</v>
      </c>
      <c r="C725" s="2">
        <f t="shared" si="11"/>
        <v>45572</v>
      </c>
      <c r="D725" t="s">
        <v>1532</v>
      </c>
      <c r="E725" t="s">
        <v>9289</v>
      </c>
      <c r="F725" t="s">
        <v>136</v>
      </c>
      <c r="G725" t="s">
        <v>82</v>
      </c>
      <c r="H725" t="s">
        <v>63</v>
      </c>
      <c r="I725">
        <v>1</v>
      </c>
      <c r="J725">
        <v>588.84</v>
      </c>
      <c r="K725">
        <v>415.45</v>
      </c>
      <c r="L725">
        <v>588.84</v>
      </c>
      <c r="M725">
        <v>415.45</v>
      </c>
      <c r="N725" t="s">
        <v>32151</v>
      </c>
      <c r="O725" t="s">
        <v>32150</v>
      </c>
      <c r="P725" t="s">
        <v>60</v>
      </c>
      <c r="Q725">
        <v>8.7139000000000006</v>
      </c>
      <c r="R725">
        <v>77.756699999999995</v>
      </c>
      <c r="S725" t="s">
        <v>250</v>
      </c>
      <c r="T725" t="s">
        <v>249</v>
      </c>
      <c r="U725" t="s">
        <v>46</v>
      </c>
      <c r="V725" t="s">
        <v>9</v>
      </c>
    </row>
    <row r="726" spans="1:22">
      <c r="A726" t="s">
        <v>32149</v>
      </c>
      <c r="B726" s="2">
        <v>45422.693055555559</v>
      </c>
      <c r="C726" s="2">
        <f t="shared" si="11"/>
        <v>45418</v>
      </c>
      <c r="D726" t="s">
        <v>1527</v>
      </c>
      <c r="E726" t="s">
        <v>32148</v>
      </c>
      <c r="F726" t="s">
        <v>18</v>
      </c>
      <c r="G726" t="s">
        <v>91</v>
      </c>
      <c r="H726" t="s">
        <v>40</v>
      </c>
      <c r="I726">
        <v>4</v>
      </c>
      <c r="J726">
        <v>1275.67</v>
      </c>
      <c r="K726">
        <v>1002.44</v>
      </c>
      <c r="L726">
        <v>5102.68</v>
      </c>
      <c r="M726">
        <v>4009.76</v>
      </c>
      <c r="N726" t="s">
        <v>32147</v>
      </c>
      <c r="O726" t="s">
        <v>32146</v>
      </c>
      <c r="P726" t="s">
        <v>49</v>
      </c>
      <c r="Q726">
        <v>12.916499999999999</v>
      </c>
      <c r="R726">
        <v>79.132499999999993</v>
      </c>
      <c r="S726" t="s">
        <v>79</v>
      </c>
      <c r="T726" t="s">
        <v>78</v>
      </c>
      <c r="U726" t="s">
        <v>23</v>
      </c>
      <c r="V726" t="s">
        <v>9</v>
      </c>
    </row>
    <row r="727" spans="1:22">
      <c r="A727" t="s">
        <v>32145</v>
      </c>
      <c r="B727" s="2">
        <v>45194.638194444444</v>
      </c>
      <c r="C727" s="2">
        <f t="shared" si="11"/>
        <v>45194</v>
      </c>
      <c r="D727" t="s">
        <v>1522</v>
      </c>
      <c r="E727" t="s">
        <v>25894</v>
      </c>
      <c r="F727" t="s">
        <v>73</v>
      </c>
      <c r="G727" t="s">
        <v>30</v>
      </c>
      <c r="H727" t="s">
        <v>16</v>
      </c>
      <c r="I727">
        <v>1</v>
      </c>
      <c r="J727">
        <v>1351.64</v>
      </c>
      <c r="K727">
        <v>1072.47</v>
      </c>
      <c r="L727">
        <v>1351.64</v>
      </c>
      <c r="M727">
        <v>1072.47</v>
      </c>
      <c r="N727" t="s">
        <v>32144</v>
      </c>
      <c r="O727" t="s">
        <v>32143</v>
      </c>
      <c r="P727" t="s">
        <v>60</v>
      </c>
      <c r="Q727">
        <v>8.7139000000000006</v>
      </c>
      <c r="R727">
        <v>77.756699999999995</v>
      </c>
      <c r="S727" t="s">
        <v>226</v>
      </c>
      <c r="T727" t="s">
        <v>225</v>
      </c>
      <c r="U727" t="s">
        <v>57</v>
      </c>
      <c r="V727" t="s">
        <v>9</v>
      </c>
    </row>
    <row r="728" spans="1:22">
      <c r="A728" t="s">
        <v>32142</v>
      </c>
      <c r="B728" s="2">
        <v>44942.636111111111</v>
      </c>
      <c r="C728" s="2">
        <f t="shared" si="11"/>
        <v>44942</v>
      </c>
      <c r="D728" t="s">
        <v>1517</v>
      </c>
      <c r="E728" t="s">
        <v>11063</v>
      </c>
      <c r="F728" t="s">
        <v>166</v>
      </c>
      <c r="G728" t="s">
        <v>106</v>
      </c>
      <c r="H728" t="s">
        <v>71</v>
      </c>
      <c r="I728">
        <v>1</v>
      </c>
      <c r="J728">
        <v>1479.24</v>
      </c>
      <c r="K728">
        <v>1233.47</v>
      </c>
      <c r="L728">
        <v>1479.24</v>
      </c>
      <c r="M728">
        <v>1233.47</v>
      </c>
      <c r="N728" t="s">
        <v>32141</v>
      </c>
      <c r="O728" t="s">
        <v>32140</v>
      </c>
      <c r="P728" t="s">
        <v>112</v>
      </c>
      <c r="Q728">
        <v>13.082700000000001</v>
      </c>
      <c r="R728">
        <v>80.270700000000005</v>
      </c>
      <c r="S728" t="s">
        <v>906</v>
      </c>
      <c r="T728" t="s">
        <v>905</v>
      </c>
      <c r="U728" t="s">
        <v>23</v>
      </c>
      <c r="V728" t="s">
        <v>9</v>
      </c>
    </row>
    <row r="729" spans="1:22">
      <c r="A729" t="s">
        <v>32139</v>
      </c>
      <c r="B729" s="2">
        <v>44937.793055555558</v>
      </c>
      <c r="C729" s="2">
        <f t="shared" si="11"/>
        <v>44935</v>
      </c>
      <c r="D729" t="s">
        <v>1512</v>
      </c>
      <c r="E729" t="s">
        <v>29029</v>
      </c>
      <c r="F729" t="s">
        <v>136</v>
      </c>
      <c r="G729" t="s">
        <v>53</v>
      </c>
      <c r="H729" t="s">
        <v>29</v>
      </c>
      <c r="I729">
        <v>1</v>
      </c>
      <c r="J729">
        <v>1332.13</v>
      </c>
      <c r="K729">
        <v>877.21</v>
      </c>
      <c r="L729">
        <v>1332.13</v>
      </c>
      <c r="M729">
        <v>877.21</v>
      </c>
      <c r="N729" t="s">
        <v>32138</v>
      </c>
      <c r="O729" t="s">
        <v>32137</v>
      </c>
      <c r="P729" t="s">
        <v>13</v>
      </c>
      <c r="Q729">
        <v>11.664300000000001</v>
      </c>
      <c r="R729">
        <v>78.146000000000001</v>
      </c>
      <c r="S729" t="s">
        <v>276</v>
      </c>
      <c r="T729" t="s">
        <v>275</v>
      </c>
      <c r="U729" t="s">
        <v>77</v>
      </c>
      <c r="V729" t="s">
        <v>9</v>
      </c>
    </row>
    <row r="730" spans="1:22">
      <c r="A730" t="s">
        <v>32136</v>
      </c>
      <c r="B730" s="2">
        <v>45350.824305555558</v>
      </c>
      <c r="C730" s="2">
        <f t="shared" si="11"/>
        <v>45348</v>
      </c>
      <c r="D730" t="s">
        <v>1507</v>
      </c>
      <c r="E730" t="s">
        <v>7475</v>
      </c>
      <c r="F730" t="s">
        <v>73</v>
      </c>
      <c r="G730" t="s">
        <v>41</v>
      </c>
      <c r="H730" t="s">
        <v>40</v>
      </c>
      <c r="I730">
        <v>1</v>
      </c>
      <c r="J730">
        <v>2190.79</v>
      </c>
      <c r="K730">
        <v>1382.07</v>
      </c>
      <c r="L730">
        <v>2190.79</v>
      </c>
      <c r="M730">
        <v>1382.07</v>
      </c>
      <c r="N730" t="s">
        <v>32135</v>
      </c>
      <c r="O730" t="s">
        <v>32134</v>
      </c>
      <c r="P730" t="s">
        <v>68</v>
      </c>
      <c r="Q730">
        <v>11.34</v>
      </c>
      <c r="R730">
        <v>77.717200000000005</v>
      </c>
      <c r="S730" t="s">
        <v>295</v>
      </c>
      <c r="T730" t="s">
        <v>294</v>
      </c>
      <c r="U730" t="s">
        <v>57</v>
      </c>
      <c r="V730" t="s">
        <v>9</v>
      </c>
    </row>
    <row r="731" spans="1:22">
      <c r="A731" t="s">
        <v>32133</v>
      </c>
      <c r="B731" s="2">
        <v>45008.902777777781</v>
      </c>
      <c r="C731" s="2">
        <f t="shared" si="11"/>
        <v>45005</v>
      </c>
      <c r="D731" t="s">
        <v>1502</v>
      </c>
      <c r="E731" t="s">
        <v>32132</v>
      </c>
      <c r="F731" t="s">
        <v>31</v>
      </c>
      <c r="G731" t="s">
        <v>41</v>
      </c>
      <c r="H731" t="s">
        <v>52</v>
      </c>
      <c r="I731">
        <v>2</v>
      </c>
      <c r="J731">
        <v>510.68</v>
      </c>
      <c r="K731">
        <v>329.66</v>
      </c>
      <c r="L731">
        <v>1021.36</v>
      </c>
      <c r="M731">
        <v>659.32</v>
      </c>
      <c r="N731" t="s">
        <v>32131</v>
      </c>
      <c r="O731" t="s">
        <v>32130</v>
      </c>
      <c r="P731" t="s">
        <v>49</v>
      </c>
      <c r="Q731">
        <v>12.916499999999999</v>
      </c>
      <c r="R731">
        <v>79.132499999999993</v>
      </c>
      <c r="S731" t="s">
        <v>12</v>
      </c>
      <c r="T731" t="s">
        <v>11</v>
      </c>
      <c r="U731" t="s">
        <v>10</v>
      </c>
      <c r="V731" t="s">
        <v>9</v>
      </c>
    </row>
    <row r="732" spans="1:22">
      <c r="A732" t="s">
        <v>32129</v>
      </c>
      <c r="B732" s="2">
        <v>45505.90625</v>
      </c>
      <c r="C732" s="2">
        <f t="shared" si="11"/>
        <v>45502</v>
      </c>
      <c r="D732" t="s">
        <v>1497</v>
      </c>
      <c r="E732" t="s">
        <v>14476</v>
      </c>
      <c r="F732" t="s">
        <v>64</v>
      </c>
      <c r="G732" t="s">
        <v>17</v>
      </c>
      <c r="H732" t="s">
        <v>63</v>
      </c>
      <c r="I732">
        <v>1</v>
      </c>
      <c r="J732">
        <v>1523.33</v>
      </c>
      <c r="K732">
        <v>1110.08</v>
      </c>
      <c r="L732">
        <v>1523.33</v>
      </c>
      <c r="M732">
        <v>1110.08</v>
      </c>
      <c r="N732" t="s">
        <v>32128</v>
      </c>
      <c r="O732" t="s">
        <v>32127</v>
      </c>
      <c r="P732" t="s">
        <v>112</v>
      </c>
      <c r="Q732">
        <v>13.082700000000001</v>
      </c>
      <c r="R732">
        <v>80.270700000000005</v>
      </c>
      <c r="S732" t="s">
        <v>111</v>
      </c>
      <c r="T732" t="s">
        <v>110</v>
      </c>
      <c r="U732" t="s">
        <v>57</v>
      </c>
      <c r="V732" t="s">
        <v>22</v>
      </c>
    </row>
    <row r="733" spans="1:22">
      <c r="A733" t="s">
        <v>32126</v>
      </c>
      <c r="B733" s="2">
        <v>45106.800694444442</v>
      </c>
      <c r="C733" s="2">
        <f t="shared" si="11"/>
        <v>45103</v>
      </c>
      <c r="D733" t="s">
        <v>1492</v>
      </c>
      <c r="E733" t="s">
        <v>24294</v>
      </c>
      <c r="F733" t="s">
        <v>64</v>
      </c>
      <c r="G733" t="s">
        <v>106</v>
      </c>
      <c r="H733" t="s">
        <v>40</v>
      </c>
      <c r="I733">
        <v>2</v>
      </c>
      <c r="J733">
        <v>2369.04</v>
      </c>
      <c r="K733">
        <v>1651.57</v>
      </c>
      <c r="L733">
        <v>4738.08</v>
      </c>
      <c r="M733">
        <v>3303.14</v>
      </c>
      <c r="N733" t="s">
        <v>32125</v>
      </c>
      <c r="O733" t="s">
        <v>32124</v>
      </c>
      <c r="P733" t="s">
        <v>60</v>
      </c>
      <c r="Q733">
        <v>8.7139000000000006</v>
      </c>
      <c r="R733">
        <v>77.756699999999995</v>
      </c>
      <c r="S733" t="s">
        <v>784</v>
      </c>
      <c r="T733" t="s">
        <v>783</v>
      </c>
      <c r="U733" t="s">
        <v>10</v>
      </c>
      <c r="V733" t="s">
        <v>22</v>
      </c>
    </row>
    <row r="734" spans="1:22">
      <c r="A734" t="s">
        <v>32123</v>
      </c>
      <c r="B734" s="2">
        <v>45356.71875</v>
      </c>
      <c r="C734" s="2">
        <f t="shared" si="11"/>
        <v>45355</v>
      </c>
      <c r="D734" t="s">
        <v>1487</v>
      </c>
      <c r="E734" t="s">
        <v>9257</v>
      </c>
      <c r="F734" t="s">
        <v>18</v>
      </c>
      <c r="G734" t="s">
        <v>91</v>
      </c>
      <c r="H734" t="s">
        <v>63</v>
      </c>
      <c r="I734">
        <v>3</v>
      </c>
      <c r="J734">
        <v>501.24</v>
      </c>
      <c r="K734">
        <v>391.87</v>
      </c>
      <c r="L734">
        <v>1503.72</v>
      </c>
      <c r="M734">
        <v>1175.6099999999999</v>
      </c>
      <c r="N734" t="s">
        <v>32122</v>
      </c>
      <c r="O734" t="s">
        <v>32121</v>
      </c>
      <c r="P734" t="s">
        <v>68</v>
      </c>
      <c r="Q734">
        <v>11.34</v>
      </c>
      <c r="R734">
        <v>77.717200000000005</v>
      </c>
      <c r="S734" t="s">
        <v>1238</v>
      </c>
      <c r="T734" t="s">
        <v>1237</v>
      </c>
      <c r="U734" t="s">
        <v>46</v>
      </c>
      <c r="V734" t="s">
        <v>22</v>
      </c>
    </row>
    <row r="735" spans="1:22">
      <c r="A735" t="s">
        <v>32120</v>
      </c>
      <c r="B735" s="2">
        <v>45479.447222222225</v>
      </c>
      <c r="C735" s="2">
        <f t="shared" si="11"/>
        <v>45474</v>
      </c>
      <c r="D735" t="s">
        <v>1482</v>
      </c>
      <c r="E735" t="s">
        <v>11039</v>
      </c>
      <c r="F735" t="s">
        <v>201</v>
      </c>
      <c r="G735" t="s">
        <v>30</v>
      </c>
      <c r="H735" t="s">
        <v>16</v>
      </c>
      <c r="I735">
        <v>1</v>
      </c>
      <c r="J735">
        <v>621.94000000000005</v>
      </c>
      <c r="K735">
        <v>484.02</v>
      </c>
      <c r="L735">
        <v>621.94000000000005</v>
      </c>
      <c r="M735">
        <v>484.02</v>
      </c>
      <c r="N735" t="s">
        <v>32119</v>
      </c>
      <c r="O735" t="s">
        <v>32118</v>
      </c>
      <c r="P735" t="s">
        <v>26</v>
      </c>
      <c r="Q735">
        <v>11.0168</v>
      </c>
      <c r="R735">
        <v>76.955799999999996</v>
      </c>
      <c r="S735" t="s">
        <v>906</v>
      </c>
      <c r="T735" t="s">
        <v>905</v>
      </c>
      <c r="U735" t="s">
        <v>57</v>
      </c>
      <c r="V735" t="s">
        <v>45</v>
      </c>
    </row>
    <row r="736" spans="1:22">
      <c r="A736" t="s">
        <v>32117</v>
      </c>
      <c r="B736" s="2">
        <v>45194.459027777775</v>
      </c>
      <c r="C736" s="2">
        <f t="shared" si="11"/>
        <v>45194</v>
      </c>
      <c r="D736" t="s">
        <v>1477</v>
      </c>
      <c r="E736" t="s">
        <v>1476</v>
      </c>
      <c r="F736" t="s">
        <v>31</v>
      </c>
      <c r="G736" t="s">
        <v>17</v>
      </c>
      <c r="H736" t="s">
        <v>16</v>
      </c>
      <c r="I736">
        <v>1</v>
      </c>
      <c r="J736">
        <v>387.68</v>
      </c>
      <c r="K736">
        <v>262.68</v>
      </c>
      <c r="L736">
        <v>387.68</v>
      </c>
      <c r="M736">
        <v>262.68</v>
      </c>
      <c r="N736" t="s">
        <v>32116</v>
      </c>
      <c r="O736" t="s">
        <v>32115</v>
      </c>
      <c r="P736" t="s">
        <v>60</v>
      </c>
      <c r="Q736">
        <v>8.7139000000000006</v>
      </c>
      <c r="R736">
        <v>77.756699999999995</v>
      </c>
      <c r="S736" t="s">
        <v>396</v>
      </c>
      <c r="T736" t="s">
        <v>395</v>
      </c>
      <c r="U736" t="s">
        <v>23</v>
      </c>
      <c r="V736" t="s">
        <v>45</v>
      </c>
    </row>
    <row r="737" spans="1:22">
      <c r="A737" t="s">
        <v>32114</v>
      </c>
      <c r="B737" s="2">
        <v>44945.725694444445</v>
      </c>
      <c r="C737" s="2">
        <f t="shared" si="11"/>
        <v>44942</v>
      </c>
      <c r="D737" t="s">
        <v>1472</v>
      </c>
      <c r="E737" t="s">
        <v>1471</v>
      </c>
      <c r="F737" t="s">
        <v>64</v>
      </c>
      <c r="G737" t="s">
        <v>72</v>
      </c>
      <c r="H737" t="s">
        <v>71</v>
      </c>
      <c r="I737">
        <v>2</v>
      </c>
      <c r="J737">
        <v>1865.79</v>
      </c>
      <c r="K737">
        <v>1395.2</v>
      </c>
      <c r="L737">
        <v>3731.58</v>
      </c>
      <c r="M737">
        <v>2790.4</v>
      </c>
      <c r="N737" t="s">
        <v>32113</v>
      </c>
      <c r="O737" t="s">
        <v>32112</v>
      </c>
      <c r="P737" t="s">
        <v>112</v>
      </c>
      <c r="Q737">
        <v>13.082700000000001</v>
      </c>
      <c r="R737">
        <v>80.270700000000005</v>
      </c>
      <c r="S737" t="s">
        <v>432</v>
      </c>
      <c r="T737" t="s">
        <v>431</v>
      </c>
      <c r="U737" t="s">
        <v>23</v>
      </c>
      <c r="V737" t="s">
        <v>9</v>
      </c>
    </row>
    <row r="738" spans="1:22">
      <c r="A738" t="s">
        <v>32111</v>
      </c>
      <c r="B738" s="2">
        <v>45338.807638888888</v>
      </c>
      <c r="C738" s="2">
        <f t="shared" si="11"/>
        <v>45334</v>
      </c>
      <c r="D738" t="s">
        <v>1467</v>
      </c>
      <c r="E738" t="s">
        <v>12764</v>
      </c>
      <c r="F738" t="s">
        <v>201</v>
      </c>
      <c r="G738" t="s">
        <v>17</v>
      </c>
      <c r="H738" t="s">
        <v>29</v>
      </c>
      <c r="I738">
        <v>4</v>
      </c>
      <c r="J738">
        <v>2247.88</v>
      </c>
      <c r="K738">
        <v>1737.76</v>
      </c>
      <c r="L738">
        <v>8991.52</v>
      </c>
      <c r="M738">
        <v>6951.04</v>
      </c>
      <c r="N738" t="s">
        <v>32110</v>
      </c>
      <c r="O738" t="s">
        <v>32109</v>
      </c>
      <c r="P738" t="s">
        <v>26</v>
      </c>
      <c r="Q738">
        <v>11.0168</v>
      </c>
      <c r="R738">
        <v>76.955799999999996</v>
      </c>
      <c r="S738" t="s">
        <v>537</v>
      </c>
      <c r="T738" t="s">
        <v>536</v>
      </c>
      <c r="U738" t="s">
        <v>77</v>
      </c>
      <c r="V738" t="s">
        <v>9</v>
      </c>
    </row>
    <row r="739" spans="1:22">
      <c r="A739" t="s">
        <v>32108</v>
      </c>
      <c r="B739" s="2">
        <v>45293.669444444444</v>
      </c>
      <c r="C739" s="2">
        <f t="shared" si="11"/>
        <v>45292</v>
      </c>
      <c r="D739" t="s">
        <v>1462</v>
      </c>
      <c r="E739" t="s">
        <v>19458</v>
      </c>
      <c r="F739" t="s">
        <v>83</v>
      </c>
      <c r="G739" t="s">
        <v>91</v>
      </c>
      <c r="H739" t="s">
        <v>16</v>
      </c>
      <c r="I739">
        <v>3</v>
      </c>
      <c r="J739">
        <v>2131.59</v>
      </c>
      <c r="K739">
        <v>1360.48</v>
      </c>
      <c r="L739">
        <v>6394.77</v>
      </c>
      <c r="M739">
        <v>4081.44</v>
      </c>
      <c r="N739" t="s">
        <v>32107</v>
      </c>
      <c r="O739" t="s">
        <v>32106</v>
      </c>
      <c r="P739" t="s">
        <v>13</v>
      </c>
      <c r="Q739">
        <v>11.664300000000001</v>
      </c>
      <c r="R739">
        <v>78.146000000000001</v>
      </c>
      <c r="S739" t="s">
        <v>79</v>
      </c>
      <c r="T739" t="s">
        <v>78</v>
      </c>
      <c r="U739" t="s">
        <v>46</v>
      </c>
      <c r="V739" t="s">
        <v>9</v>
      </c>
    </row>
    <row r="740" spans="1:22">
      <c r="A740" t="s">
        <v>32105</v>
      </c>
      <c r="B740" s="2">
        <v>45447.839583333334</v>
      </c>
      <c r="C740" s="2">
        <f t="shared" si="11"/>
        <v>45446</v>
      </c>
      <c r="D740" t="s">
        <v>1457</v>
      </c>
      <c r="E740" t="s">
        <v>5570</v>
      </c>
      <c r="F740" t="s">
        <v>201</v>
      </c>
      <c r="G740" t="s">
        <v>72</v>
      </c>
      <c r="H740" t="s">
        <v>52</v>
      </c>
      <c r="I740">
        <v>3</v>
      </c>
      <c r="J740">
        <v>1843.85</v>
      </c>
      <c r="K740">
        <v>1268.58</v>
      </c>
      <c r="L740">
        <v>5531.55</v>
      </c>
      <c r="M740">
        <v>3805.74</v>
      </c>
      <c r="N740" t="s">
        <v>32104</v>
      </c>
      <c r="O740" t="s">
        <v>32103</v>
      </c>
      <c r="P740" t="s">
        <v>60</v>
      </c>
      <c r="Q740">
        <v>8.7139000000000006</v>
      </c>
      <c r="R740">
        <v>77.756699999999995</v>
      </c>
      <c r="S740" t="s">
        <v>250</v>
      </c>
      <c r="T740" t="s">
        <v>249</v>
      </c>
      <c r="U740" t="s">
        <v>46</v>
      </c>
      <c r="V740" t="s">
        <v>212</v>
      </c>
    </row>
    <row r="741" spans="1:22">
      <c r="A741" t="s">
        <v>32102</v>
      </c>
      <c r="B741" s="2">
        <v>45268.787499999999</v>
      </c>
      <c r="C741" s="2">
        <f t="shared" si="11"/>
        <v>45264</v>
      </c>
      <c r="D741" t="s">
        <v>1452</v>
      </c>
      <c r="E741" t="s">
        <v>24269</v>
      </c>
      <c r="F741" t="s">
        <v>136</v>
      </c>
      <c r="G741" t="s">
        <v>41</v>
      </c>
      <c r="H741" t="s">
        <v>71</v>
      </c>
      <c r="I741">
        <v>1</v>
      </c>
      <c r="J741">
        <v>908.14</v>
      </c>
      <c r="K741">
        <v>773.06</v>
      </c>
      <c r="L741">
        <v>908.14</v>
      </c>
      <c r="M741">
        <v>773.06</v>
      </c>
      <c r="N741" t="s">
        <v>32101</v>
      </c>
      <c r="O741" t="s">
        <v>32100</v>
      </c>
      <c r="P741" t="s">
        <v>13</v>
      </c>
      <c r="Q741">
        <v>11.664300000000001</v>
      </c>
      <c r="R741">
        <v>78.146000000000001</v>
      </c>
      <c r="S741" t="s">
        <v>364</v>
      </c>
      <c r="T741" t="s">
        <v>363</v>
      </c>
      <c r="U741" t="s">
        <v>46</v>
      </c>
      <c r="V741" t="s">
        <v>45</v>
      </c>
    </row>
    <row r="742" spans="1:22">
      <c r="A742" t="s">
        <v>32099</v>
      </c>
      <c r="B742" s="2">
        <v>45326.677083333336</v>
      </c>
      <c r="C742" s="2">
        <f t="shared" si="11"/>
        <v>45320</v>
      </c>
      <c r="D742" t="s">
        <v>1447</v>
      </c>
      <c r="E742" t="s">
        <v>1446</v>
      </c>
      <c r="F742" t="s">
        <v>64</v>
      </c>
      <c r="G742" t="s">
        <v>30</v>
      </c>
      <c r="H742" t="s">
        <v>63</v>
      </c>
      <c r="I742">
        <v>2</v>
      </c>
      <c r="J742">
        <v>825.5</v>
      </c>
      <c r="K742">
        <v>549.26</v>
      </c>
      <c r="L742">
        <v>1651</v>
      </c>
      <c r="M742">
        <v>1098.52</v>
      </c>
      <c r="N742" t="s">
        <v>32098</v>
      </c>
      <c r="O742" t="s">
        <v>32097</v>
      </c>
      <c r="P742" t="s">
        <v>60</v>
      </c>
      <c r="Q742">
        <v>8.7139000000000006</v>
      </c>
      <c r="R742">
        <v>77.756699999999995</v>
      </c>
      <c r="S742" t="s">
        <v>302</v>
      </c>
      <c r="T742" t="s">
        <v>301</v>
      </c>
      <c r="U742" t="s">
        <v>57</v>
      </c>
      <c r="V742" t="s">
        <v>212</v>
      </c>
    </row>
    <row r="743" spans="1:22">
      <c r="A743" t="s">
        <v>32096</v>
      </c>
      <c r="B743" s="2">
        <v>45357.732638888891</v>
      </c>
      <c r="C743" s="2">
        <f t="shared" si="11"/>
        <v>45355</v>
      </c>
      <c r="D743" t="s">
        <v>1442</v>
      </c>
      <c r="E743" t="s">
        <v>7425</v>
      </c>
      <c r="F743" t="s">
        <v>166</v>
      </c>
      <c r="G743" t="s">
        <v>82</v>
      </c>
      <c r="H743" t="s">
        <v>52</v>
      </c>
      <c r="I743">
        <v>4</v>
      </c>
      <c r="J743">
        <v>297.68</v>
      </c>
      <c r="K743">
        <v>239.75</v>
      </c>
      <c r="L743">
        <v>1190.72</v>
      </c>
      <c r="M743">
        <v>959</v>
      </c>
      <c r="N743" t="s">
        <v>32095</v>
      </c>
      <c r="O743" t="s">
        <v>32094</v>
      </c>
      <c r="P743" t="s">
        <v>26</v>
      </c>
      <c r="Q743">
        <v>11.0168</v>
      </c>
      <c r="R743">
        <v>76.955799999999996</v>
      </c>
      <c r="S743" t="s">
        <v>413</v>
      </c>
      <c r="T743" t="s">
        <v>412</v>
      </c>
      <c r="U743" t="s">
        <v>77</v>
      </c>
      <c r="V743" t="s">
        <v>9</v>
      </c>
    </row>
    <row r="744" spans="1:22">
      <c r="A744" t="s">
        <v>32093</v>
      </c>
      <c r="B744" s="2">
        <v>45513.838194444441</v>
      </c>
      <c r="C744" s="2">
        <f t="shared" si="11"/>
        <v>45509</v>
      </c>
      <c r="D744" t="s">
        <v>1437</v>
      </c>
      <c r="E744" t="s">
        <v>11007</v>
      </c>
      <c r="F744" t="s">
        <v>73</v>
      </c>
      <c r="G744" t="s">
        <v>17</v>
      </c>
      <c r="H744" t="s">
        <v>52</v>
      </c>
      <c r="I744">
        <v>3</v>
      </c>
      <c r="J744">
        <v>509.53</v>
      </c>
      <c r="K744">
        <v>320.14999999999998</v>
      </c>
      <c r="L744">
        <v>1528.59</v>
      </c>
      <c r="M744">
        <v>960.45</v>
      </c>
      <c r="N744" t="s">
        <v>32092</v>
      </c>
      <c r="O744" t="s">
        <v>32091</v>
      </c>
      <c r="P744" t="s">
        <v>60</v>
      </c>
      <c r="Q744">
        <v>8.7139000000000006</v>
      </c>
      <c r="R744">
        <v>77.756699999999995</v>
      </c>
      <c r="S744" t="s">
        <v>1238</v>
      </c>
      <c r="T744" t="s">
        <v>1237</v>
      </c>
      <c r="U744" t="s">
        <v>23</v>
      </c>
      <c r="V744" t="s">
        <v>45</v>
      </c>
    </row>
    <row r="745" spans="1:22">
      <c r="A745" t="s">
        <v>32090</v>
      </c>
      <c r="B745" s="2">
        <v>45467.901388888888</v>
      </c>
      <c r="C745" s="2">
        <f t="shared" si="11"/>
        <v>45467</v>
      </c>
      <c r="D745" t="s">
        <v>1432</v>
      </c>
      <c r="E745" t="s">
        <v>11003</v>
      </c>
      <c r="F745" t="s">
        <v>31</v>
      </c>
      <c r="G745" t="s">
        <v>106</v>
      </c>
      <c r="H745" t="s">
        <v>40</v>
      </c>
      <c r="I745">
        <v>2</v>
      </c>
      <c r="J745">
        <v>2256.81</v>
      </c>
      <c r="K745">
        <v>1790.71</v>
      </c>
      <c r="L745">
        <v>4513.62</v>
      </c>
      <c r="M745">
        <v>3581.42</v>
      </c>
      <c r="N745" t="s">
        <v>32089</v>
      </c>
      <c r="O745" t="s">
        <v>32088</v>
      </c>
      <c r="P745" t="s">
        <v>37</v>
      </c>
      <c r="Q745">
        <v>10.7905</v>
      </c>
      <c r="R745">
        <v>78.704700000000003</v>
      </c>
      <c r="S745" t="s">
        <v>146</v>
      </c>
      <c r="T745" t="s">
        <v>145</v>
      </c>
      <c r="U745" t="s">
        <v>23</v>
      </c>
      <c r="V745" t="s">
        <v>45</v>
      </c>
    </row>
    <row r="746" spans="1:22">
      <c r="A746" t="s">
        <v>32087</v>
      </c>
      <c r="B746" s="2">
        <v>45114.578472222223</v>
      </c>
      <c r="C746" s="2">
        <f t="shared" si="11"/>
        <v>45110</v>
      </c>
      <c r="D746" t="s">
        <v>1427</v>
      </c>
      <c r="E746" t="s">
        <v>32086</v>
      </c>
      <c r="F746" t="s">
        <v>64</v>
      </c>
      <c r="G746" t="s">
        <v>30</v>
      </c>
      <c r="H746" t="s">
        <v>63</v>
      </c>
      <c r="I746">
        <v>2</v>
      </c>
      <c r="J746">
        <v>1837.92</v>
      </c>
      <c r="K746">
        <v>1299.3699999999999</v>
      </c>
      <c r="L746">
        <v>3675.84</v>
      </c>
      <c r="M746">
        <v>2598.7399999999998</v>
      </c>
      <c r="N746" t="s">
        <v>32085</v>
      </c>
      <c r="O746" t="s">
        <v>32084</v>
      </c>
      <c r="P746" t="s">
        <v>37</v>
      </c>
      <c r="Q746">
        <v>10.7905</v>
      </c>
      <c r="R746">
        <v>78.704700000000003</v>
      </c>
      <c r="S746" t="s">
        <v>564</v>
      </c>
      <c r="T746" t="s">
        <v>563</v>
      </c>
      <c r="U746" t="s">
        <v>23</v>
      </c>
      <c r="V746" t="s">
        <v>9</v>
      </c>
    </row>
    <row r="747" spans="1:22">
      <c r="A747" t="s">
        <v>32083</v>
      </c>
      <c r="B747" s="2">
        <v>45092.438888888886</v>
      </c>
      <c r="C747" s="2">
        <f t="shared" si="11"/>
        <v>45089</v>
      </c>
      <c r="D747" t="s">
        <v>1422</v>
      </c>
      <c r="E747" t="s">
        <v>1421</v>
      </c>
      <c r="F747" t="s">
        <v>83</v>
      </c>
      <c r="G747" t="s">
        <v>106</v>
      </c>
      <c r="H747" t="s">
        <v>29</v>
      </c>
      <c r="I747">
        <v>2</v>
      </c>
      <c r="J747">
        <v>2402.5500000000002</v>
      </c>
      <c r="K747">
        <v>1849.3</v>
      </c>
      <c r="L747">
        <v>4805.1000000000004</v>
      </c>
      <c r="M747">
        <v>3698.6</v>
      </c>
      <c r="N747" t="s">
        <v>32082</v>
      </c>
      <c r="O747" t="s">
        <v>32081</v>
      </c>
      <c r="P747" t="s">
        <v>26</v>
      </c>
      <c r="Q747">
        <v>11.0168</v>
      </c>
      <c r="R747">
        <v>76.955799999999996</v>
      </c>
      <c r="S747" t="s">
        <v>193</v>
      </c>
      <c r="T747" t="s">
        <v>192</v>
      </c>
      <c r="U747" t="s">
        <v>46</v>
      </c>
      <c r="V747" t="s">
        <v>45</v>
      </c>
    </row>
    <row r="748" spans="1:22">
      <c r="A748" t="s">
        <v>32080</v>
      </c>
      <c r="B748" s="2">
        <v>45261.480555555558</v>
      </c>
      <c r="C748" s="2">
        <f t="shared" si="11"/>
        <v>45257</v>
      </c>
      <c r="D748" t="s">
        <v>1417</v>
      </c>
      <c r="E748" t="s">
        <v>7407</v>
      </c>
      <c r="F748" t="s">
        <v>166</v>
      </c>
      <c r="G748" t="s">
        <v>17</v>
      </c>
      <c r="H748" t="s">
        <v>29</v>
      </c>
      <c r="I748">
        <v>3</v>
      </c>
      <c r="J748">
        <v>1732.42</v>
      </c>
      <c r="K748">
        <v>1553.38</v>
      </c>
      <c r="L748">
        <v>5197.26</v>
      </c>
      <c r="M748">
        <v>4660.1400000000003</v>
      </c>
      <c r="N748" t="s">
        <v>32079</v>
      </c>
      <c r="O748" t="s">
        <v>32078</v>
      </c>
      <c r="P748" t="s">
        <v>49</v>
      </c>
      <c r="Q748">
        <v>12.916499999999999</v>
      </c>
      <c r="R748">
        <v>79.132499999999993</v>
      </c>
      <c r="S748" t="s">
        <v>48</v>
      </c>
      <c r="T748" t="s">
        <v>47</v>
      </c>
      <c r="U748" t="s">
        <v>57</v>
      </c>
      <c r="V748" t="s">
        <v>9</v>
      </c>
    </row>
    <row r="749" spans="1:22">
      <c r="A749" t="s">
        <v>32077</v>
      </c>
      <c r="B749" s="2">
        <v>45073.602777777778</v>
      </c>
      <c r="C749" s="2">
        <f t="shared" si="11"/>
        <v>45068</v>
      </c>
      <c r="D749" t="s">
        <v>1412</v>
      </c>
      <c r="E749" t="s">
        <v>3628</v>
      </c>
      <c r="F749" t="s">
        <v>83</v>
      </c>
      <c r="G749" t="s">
        <v>72</v>
      </c>
      <c r="H749" t="s">
        <v>16</v>
      </c>
      <c r="I749">
        <v>2</v>
      </c>
      <c r="J749">
        <v>422.28</v>
      </c>
      <c r="K749">
        <v>275.77999999999997</v>
      </c>
      <c r="L749">
        <v>844.56</v>
      </c>
      <c r="M749">
        <v>551.55999999999995</v>
      </c>
      <c r="N749" t="s">
        <v>32076</v>
      </c>
      <c r="O749" t="s">
        <v>32075</v>
      </c>
      <c r="P749" t="s">
        <v>13</v>
      </c>
      <c r="Q749">
        <v>11.664300000000001</v>
      </c>
      <c r="R749">
        <v>78.146000000000001</v>
      </c>
      <c r="S749" t="s">
        <v>146</v>
      </c>
      <c r="T749" t="s">
        <v>145</v>
      </c>
      <c r="U749" t="s">
        <v>23</v>
      </c>
      <c r="V749" t="s">
        <v>9</v>
      </c>
    </row>
    <row r="750" spans="1:22">
      <c r="A750" t="s">
        <v>32074</v>
      </c>
      <c r="B750" s="2">
        <v>45568.646527777775</v>
      </c>
      <c r="C750" s="2">
        <f t="shared" si="11"/>
        <v>45565</v>
      </c>
      <c r="D750" t="s">
        <v>1407</v>
      </c>
      <c r="E750" t="s">
        <v>1406</v>
      </c>
      <c r="F750" t="s">
        <v>31</v>
      </c>
      <c r="G750" t="s">
        <v>53</v>
      </c>
      <c r="H750" t="s">
        <v>52</v>
      </c>
      <c r="I750">
        <v>1</v>
      </c>
      <c r="J750">
        <v>351.37</v>
      </c>
      <c r="K750">
        <v>304.77999999999997</v>
      </c>
      <c r="L750">
        <v>351.37</v>
      </c>
      <c r="M750">
        <v>304.77999999999997</v>
      </c>
      <c r="N750" t="s">
        <v>32073</v>
      </c>
      <c r="O750" t="s">
        <v>32072</v>
      </c>
      <c r="P750" t="s">
        <v>121</v>
      </c>
      <c r="Q750">
        <v>9.9252000000000002</v>
      </c>
      <c r="R750">
        <v>78.119799999999998</v>
      </c>
      <c r="S750" t="s">
        <v>133</v>
      </c>
      <c r="T750" t="s">
        <v>132</v>
      </c>
      <c r="U750" t="s">
        <v>57</v>
      </c>
      <c r="V750" t="s">
        <v>45</v>
      </c>
    </row>
    <row r="751" spans="1:22">
      <c r="A751" t="s">
        <v>32071</v>
      </c>
      <c r="B751" s="2">
        <v>45228.561111111114</v>
      </c>
      <c r="C751" s="2">
        <f t="shared" si="11"/>
        <v>45222</v>
      </c>
      <c r="D751" t="s">
        <v>1402</v>
      </c>
      <c r="E751" t="s">
        <v>21038</v>
      </c>
      <c r="F751" t="s">
        <v>201</v>
      </c>
      <c r="G751" t="s">
        <v>72</v>
      </c>
      <c r="H751" t="s">
        <v>16</v>
      </c>
      <c r="I751">
        <v>1</v>
      </c>
      <c r="J751">
        <v>1126.22</v>
      </c>
      <c r="K751">
        <v>902.95</v>
      </c>
      <c r="L751">
        <v>1126.22</v>
      </c>
      <c r="M751">
        <v>902.95</v>
      </c>
      <c r="N751" t="s">
        <v>32070</v>
      </c>
      <c r="O751" t="s">
        <v>32069</v>
      </c>
      <c r="P751" t="s">
        <v>60</v>
      </c>
      <c r="Q751">
        <v>8.7139000000000006</v>
      </c>
      <c r="R751">
        <v>77.756699999999995</v>
      </c>
      <c r="S751" t="s">
        <v>413</v>
      </c>
      <c r="T751" t="s">
        <v>412</v>
      </c>
      <c r="U751" t="s">
        <v>23</v>
      </c>
      <c r="V751" t="s">
        <v>9</v>
      </c>
    </row>
    <row r="752" spans="1:22">
      <c r="A752" t="s">
        <v>32068</v>
      </c>
      <c r="B752" s="2">
        <v>45370.546527777777</v>
      </c>
      <c r="C752" s="2">
        <f t="shared" si="11"/>
        <v>45369</v>
      </c>
      <c r="D752" t="s">
        <v>1397</v>
      </c>
      <c r="E752" t="s">
        <v>12715</v>
      </c>
      <c r="F752" t="s">
        <v>136</v>
      </c>
      <c r="G752" t="s">
        <v>91</v>
      </c>
      <c r="H752" t="s">
        <v>40</v>
      </c>
      <c r="I752">
        <v>1</v>
      </c>
      <c r="J752">
        <v>1898.56</v>
      </c>
      <c r="K752">
        <v>1518.82</v>
      </c>
      <c r="L752">
        <v>1898.56</v>
      </c>
      <c r="M752">
        <v>1518.82</v>
      </c>
      <c r="N752" t="s">
        <v>32067</v>
      </c>
      <c r="O752" t="s">
        <v>32066</v>
      </c>
      <c r="P752" t="s">
        <v>49</v>
      </c>
      <c r="Q752">
        <v>12.916499999999999</v>
      </c>
      <c r="R752">
        <v>79.132499999999993</v>
      </c>
      <c r="S752" t="s">
        <v>214</v>
      </c>
      <c r="T752" t="s">
        <v>213</v>
      </c>
      <c r="U752" t="s">
        <v>10</v>
      </c>
      <c r="V752" t="s">
        <v>22</v>
      </c>
    </row>
    <row r="753" spans="1:22">
      <c r="A753" t="s">
        <v>32065</v>
      </c>
      <c r="B753" s="2">
        <v>45004.677083333336</v>
      </c>
      <c r="C753" s="2">
        <f t="shared" si="11"/>
        <v>44998</v>
      </c>
      <c r="D753" t="s">
        <v>1392</v>
      </c>
      <c r="E753" t="s">
        <v>9188</v>
      </c>
      <c r="F753" t="s">
        <v>166</v>
      </c>
      <c r="G753" t="s">
        <v>30</v>
      </c>
      <c r="H753" t="s">
        <v>71</v>
      </c>
      <c r="I753">
        <v>4</v>
      </c>
      <c r="J753">
        <v>2207.58</v>
      </c>
      <c r="K753">
        <v>1655.66</v>
      </c>
      <c r="L753">
        <v>8830.32</v>
      </c>
      <c r="M753">
        <v>6622.64</v>
      </c>
      <c r="N753" t="s">
        <v>32064</v>
      </c>
      <c r="O753" t="s">
        <v>32063</v>
      </c>
      <c r="P753" t="s">
        <v>26</v>
      </c>
      <c r="Q753">
        <v>11.0168</v>
      </c>
      <c r="R753">
        <v>76.955799999999996</v>
      </c>
      <c r="S753" t="s">
        <v>214</v>
      </c>
      <c r="T753" t="s">
        <v>213</v>
      </c>
      <c r="U753" t="s">
        <v>77</v>
      </c>
      <c r="V753" t="s">
        <v>9</v>
      </c>
    </row>
    <row r="754" spans="1:22">
      <c r="A754" t="s">
        <v>32062</v>
      </c>
      <c r="B754" s="2">
        <v>45401.71597222222</v>
      </c>
      <c r="C754" s="2">
        <f t="shared" si="11"/>
        <v>45397</v>
      </c>
      <c r="D754" t="s">
        <v>1387</v>
      </c>
      <c r="E754" t="s">
        <v>5517</v>
      </c>
      <c r="F754" t="s">
        <v>31</v>
      </c>
      <c r="G754" t="s">
        <v>106</v>
      </c>
      <c r="H754" t="s">
        <v>16</v>
      </c>
      <c r="I754">
        <v>2</v>
      </c>
      <c r="J754">
        <v>1965.25</v>
      </c>
      <c r="K754">
        <v>1360.46</v>
      </c>
      <c r="L754">
        <v>3930.5</v>
      </c>
      <c r="M754">
        <v>2720.92</v>
      </c>
      <c r="N754" t="s">
        <v>32061</v>
      </c>
      <c r="O754" t="s">
        <v>32060</v>
      </c>
      <c r="P754" t="s">
        <v>37</v>
      </c>
      <c r="Q754">
        <v>10.7905</v>
      </c>
      <c r="R754">
        <v>78.704700000000003</v>
      </c>
      <c r="S754" t="s">
        <v>396</v>
      </c>
      <c r="T754" t="s">
        <v>395</v>
      </c>
      <c r="U754" t="s">
        <v>46</v>
      </c>
      <c r="V754" t="s">
        <v>9</v>
      </c>
    </row>
    <row r="755" spans="1:22">
      <c r="A755" t="s">
        <v>32059</v>
      </c>
      <c r="B755" s="2">
        <v>45246.800694444442</v>
      </c>
      <c r="C755" s="2">
        <f t="shared" si="11"/>
        <v>45243</v>
      </c>
      <c r="D755" t="s">
        <v>1382</v>
      </c>
      <c r="E755" t="s">
        <v>5513</v>
      </c>
      <c r="F755" t="s">
        <v>83</v>
      </c>
      <c r="G755" t="s">
        <v>115</v>
      </c>
      <c r="H755" t="s">
        <v>52</v>
      </c>
      <c r="I755">
        <v>2</v>
      </c>
      <c r="J755">
        <v>1467.42</v>
      </c>
      <c r="K755">
        <v>1110.94</v>
      </c>
      <c r="L755">
        <v>2934.84</v>
      </c>
      <c r="M755">
        <v>2221.88</v>
      </c>
      <c r="N755" t="s">
        <v>32058</v>
      </c>
      <c r="O755" t="s">
        <v>32057</v>
      </c>
      <c r="P755" t="s">
        <v>68</v>
      </c>
      <c r="Q755">
        <v>11.34</v>
      </c>
      <c r="R755">
        <v>77.717200000000005</v>
      </c>
      <c r="S755" t="s">
        <v>333</v>
      </c>
      <c r="T755" t="s">
        <v>332</v>
      </c>
      <c r="U755" t="s">
        <v>46</v>
      </c>
      <c r="V755" t="s">
        <v>9</v>
      </c>
    </row>
    <row r="756" spans="1:22">
      <c r="A756" t="s">
        <v>32056</v>
      </c>
      <c r="B756" s="2">
        <v>45110.552777777775</v>
      </c>
      <c r="C756" s="2">
        <f t="shared" si="11"/>
        <v>45110</v>
      </c>
      <c r="D756" t="s">
        <v>1377</v>
      </c>
      <c r="E756" t="s">
        <v>14398</v>
      </c>
      <c r="F756" t="s">
        <v>83</v>
      </c>
      <c r="G756" t="s">
        <v>115</v>
      </c>
      <c r="H756" t="s">
        <v>71</v>
      </c>
      <c r="I756">
        <v>1</v>
      </c>
      <c r="J756">
        <v>397.87</v>
      </c>
      <c r="K756">
        <v>245.53</v>
      </c>
      <c r="L756">
        <v>397.87</v>
      </c>
      <c r="M756">
        <v>245.53</v>
      </c>
      <c r="N756" t="s">
        <v>32055</v>
      </c>
      <c r="O756" t="s">
        <v>32054</v>
      </c>
      <c r="P756" t="s">
        <v>49</v>
      </c>
      <c r="Q756">
        <v>12.916499999999999</v>
      </c>
      <c r="R756">
        <v>79.132499999999993</v>
      </c>
      <c r="S756" t="s">
        <v>103</v>
      </c>
      <c r="T756" t="s">
        <v>102</v>
      </c>
      <c r="U756" t="s">
        <v>57</v>
      </c>
      <c r="V756" t="s">
        <v>22</v>
      </c>
    </row>
    <row r="757" spans="1:22">
      <c r="A757" t="s">
        <v>32053</v>
      </c>
      <c r="B757" s="2">
        <v>44995.730555555558</v>
      </c>
      <c r="C757" s="2">
        <f t="shared" si="11"/>
        <v>44991</v>
      </c>
      <c r="D757" t="s">
        <v>1372</v>
      </c>
      <c r="E757" t="s">
        <v>22631</v>
      </c>
      <c r="F757" t="s">
        <v>18</v>
      </c>
      <c r="G757" t="s">
        <v>30</v>
      </c>
      <c r="H757" t="s">
        <v>29</v>
      </c>
      <c r="I757">
        <v>3</v>
      </c>
      <c r="J757">
        <v>310.61</v>
      </c>
      <c r="K757">
        <v>213.92</v>
      </c>
      <c r="L757">
        <v>931.83</v>
      </c>
      <c r="M757">
        <v>641.76</v>
      </c>
      <c r="N757" t="s">
        <v>32052</v>
      </c>
      <c r="O757" t="s">
        <v>32051</v>
      </c>
      <c r="P757" t="s">
        <v>13</v>
      </c>
      <c r="Q757">
        <v>11.664300000000001</v>
      </c>
      <c r="R757">
        <v>78.146000000000001</v>
      </c>
      <c r="S757" t="s">
        <v>784</v>
      </c>
      <c r="T757" t="s">
        <v>783</v>
      </c>
      <c r="U757" t="s">
        <v>57</v>
      </c>
      <c r="V757" t="s">
        <v>22</v>
      </c>
    </row>
    <row r="758" spans="1:22">
      <c r="A758" t="s">
        <v>32050</v>
      </c>
      <c r="B758" s="2">
        <v>45533.677777777775</v>
      </c>
      <c r="C758" s="2">
        <f t="shared" si="11"/>
        <v>45530</v>
      </c>
      <c r="D758" t="s">
        <v>1367</v>
      </c>
      <c r="E758" t="s">
        <v>10959</v>
      </c>
      <c r="F758" t="s">
        <v>201</v>
      </c>
      <c r="G758" t="s">
        <v>53</v>
      </c>
      <c r="H758" t="s">
        <v>52</v>
      </c>
      <c r="I758">
        <v>3</v>
      </c>
      <c r="J758">
        <v>780.32</v>
      </c>
      <c r="K758">
        <v>540.24</v>
      </c>
      <c r="L758">
        <v>2340.96</v>
      </c>
      <c r="M758">
        <v>1620.72</v>
      </c>
      <c r="N758" t="s">
        <v>32049</v>
      </c>
      <c r="O758" t="s">
        <v>32048</v>
      </c>
      <c r="P758" t="s">
        <v>121</v>
      </c>
      <c r="Q758">
        <v>9.9252000000000002</v>
      </c>
      <c r="R758">
        <v>78.119799999999998</v>
      </c>
      <c r="S758" t="s">
        <v>153</v>
      </c>
      <c r="T758" t="s">
        <v>152</v>
      </c>
      <c r="U758" t="s">
        <v>10</v>
      </c>
      <c r="V758" t="s">
        <v>9</v>
      </c>
    </row>
    <row r="759" spans="1:22">
      <c r="A759" t="s">
        <v>32047</v>
      </c>
      <c r="B759" s="2">
        <v>45325.866666666669</v>
      </c>
      <c r="C759" s="2">
        <f t="shared" si="11"/>
        <v>45320</v>
      </c>
      <c r="D759" t="s">
        <v>1362</v>
      </c>
      <c r="E759" t="s">
        <v>32046</v>
      </c>
      <c r="F759" t="s">
        <v>18</v>
      </c>
      <c r="G759" t="s">
        <v>53</v>
      </c>
      <c r="H759" t="s">
        <v>71</v>
      </c>
      <c r="I759">
        <v>1</v>
      </c>
      <c r="J759">
        <v>512.08000000000004</v>
      </c>
      <c r="K759">
        <v>444.53</v>
      </c>
      <c r="L759">
        <v>512.08000000000004</v>
      </c>
      <c r="M759">
        <v>444.53</v>
      </c>
      <c r="N759" t="s">
        <v>32045</v>
      </c>
      <c r="O759" t="s">
        <v>32044</v>
      </c>
      <c r="P759" t="s">
        <v>60</v>
      </c>
      <c r="Q759">
        <v>8.7139000000000006</v>
      </c>
      <c r="R759">
        <v>77.756699999999995</v>
      </c>
      <c r="S759" t="s">
        <v>146</v>
      </c>
      <c r="T759" t="s">
        <v>145</v>
      </c>
      <c r="U759" t="s">
        <v>77</v>
      </c>
      <c r="V759" t="s">
        <v>22</v>
      </c>
    </row>
    <row r="760" spans="1:22">
      <c r="A760" t="s">
        <v>32043</v>
      </c>
      <c r="B760" s="2">
        <v>44975.874305555553</v>
      </c>
      <c r="C760" s="2">
        <f t="shared" si="11"/>
        <v>44970</v>
      </c>
      <c r="D760" t="s">
        <v>1357</v>
      </c>
      <c r="E760" t="s">
        <v>5495</v>
      </c>
      <c r="F760" t="s">
        <v>31</v>
      </c>
      <c r="G760" t="s">
        <v>17</v>
      </c>
      <c r="H760" t="s">
        <v>16</v>
      </c>
      <c r="I760">
        <v>2</v>
      </c>
      <c r="J760">
        <v>1814</v>
      </c>
      <c r="K760">
        <v>1391.23</v>
      </c>
      <c r="L760">
        <v>3628</v>
      </c>
      <c r="M760">
        <v>2782.46</v>
      </c>
      <c r="N760" t="s">
        <v>32042</v>
      </c>
      <c r="O760" t="s">
        <v>32041</v>
      </c>
      <c r="P760" t="s">
        <v>68</v>
      </c>
      <c r="Q760">
        <v>11.34</v>
      </c>
      <c r="R760">
        <v>77.717200000000005</v>
      </c>
      <c r="S760" t="s">
        <v>319</v>
      </c>
      <c r="T760" t="s">
        <v>318</v>
      </c>
      <c r="U760" t="s">
        <v>23</v>
      </c>
      <c r="V760" t="s">
        <v>9</v>
      </c>
    </row>
    <row r="761" spans="1:22">
      <c r="A761" t="s">
        <v>32040</v>
      </c>
      <c r="B761" s="2">
        <v>45160.834027777775</v>
      </c>
      <c r="C761" s="2">
        <f t="shared" si="11"/>
        <v>45159</v>
      </c>
      <c r="D761" t="s">
        <v>1352</v>
      </c>
      <c r="E761" t="s">
        <v>1351</v>
      </c>
      <c r="F761" t="s">
        <v>166</v>
      </c>
      <c r="G761" t="s">
        <v>30</v>
      </c>
      <c r="H761" t="s">
        <v>63</v>
      </c>
      <c r="I761">
        <v>1</v>
      </c>
      <c r="J761">
        <v>2442.91</v>
      </c>
      <c r="K761">
        <v>2076.38</v>
      </c>
      <c r="L761">
        <v>2442.91</v>
      </c>
      <c r="M761">
        <v>2076.38</v>
      </c>
      <c r="N761" t="s">
        <v>32039</v>
      </c>
      <c r="O761" t="s">
        <v>32038</v>
      </c>
      <c r="P761" t="s">
        <v>26</v>
      </c>
      <c r="Q761">
        <v>11.0168</v>
      </c>
      <c r="R761">
        <v>76.955799999999996</v>
      </c>
      <c r="S761" t="s">
        <v>12</v>
      </c>
      <c r="T761" t="s">
        <v>11</v>
      </c>
      <c r="U761" t="s">
        <v>77</v>
      </c>
      <c r="V761" t="s">
        <v>9</v>
      </c>
    </row>
    <row r="762" spans="1:22">
      <c r="A762" t="s">
        <v>32037</v>
      </c>
      <c r="B762" s="2">
        <v>45123.900694444441</v>
      </c>
      <c r="C762" s="2">
        <f t="shared" si="11"/>
        <v>45117</v>
      </c>
      <c r="D762" t="s">
        <v>1347</v>
      </c>
      <c r="E762" t="s">
        <v>17738</v>
      </c>
      <c r="F762" t="s">
        <v>31</v>
      </c>
      <c r="G762" t="s">
        <v>115</v>
      </c>
      <c r="H762" t="s">
        <v>63</v>
      </c>
      <c r="I762">
        <v>1</v>
      </c>
      <c r="J762">
        <v>1755.04</v>
      </c>
      <c r="K762">
        <v>1214.79</v>
      </c>
      <c r="L762">
        <v>1755.04</v>
      </c>
      <c r="M762">
        <v>1214.79</v>
      </c>
      <c r="N762" t="s">
        <v>32036</v>
      </c>
      <c r="O762" t="s">
        <v>32035</v>
      </c>
      <c r="P762" t="s">
        <v>13</v>
      </c>
      <c r="Q762">
        <v>11.664300000000001</v>
      </c>
      <c r="R762">
        <v>78.146000000000001</v>
      </c>
      <c r="S762" t="s">
        <v>1238</v>
      </c>
      <c r="T762" t="s">
        <v>1237</v>
      </c>
      <c r="U762" t="s">
        <v>10</v>
      </c>
      <c r="V762" t="s">
        <v>22</v>
      </c>
    </row>
    <row r="763" spans="1:22">
      <c r="A763" t="s">
        <v>32034</v>
      </c>
      <c r="B763" s="2">
        <v>45167.699305555558</v>
      </c>
      <c r="C763" s="2">
        <f t="shared" si="11"/>
        <v>45166</v>
      </c>
      <c r="D763" t="s">
        <v>1342</v>
      </c>
      <c r="E763" t="s">
        <v>12676</v>
      </c>
      <c r="F763" t="s">
        <v>201</v>
      </c>
      <c r="G763" t="s">
        <v>91</v>
      </c>
      <c r="H763" t="s">
        <v>63</v>
      </c>
      <c r="I763">
        <v>1</v>
      </c>
      <c r="J763">
        <v>1544.45</v>
      </c>
      <c r="K763">
        <v>1375.79</v>
      </c>
      <c r="L763">
        <v>1544.45</v>
      </c>
      <c r="M763">
        <v>1375.79</v>
      </c>
      <c r="N763" t="s">
        <v>32033</v>
      </c>
      <c r="O763" t="s">
        <v>32032</v>
      </c>
      <c r="P763" t="s">
        <v>37</v>
      </c>
      <c r="Q763">
        <v>10.7905</v>
      </c>
      <c r="R763">
        <v>78.704700000000003</v>
      </c>
      <c r="S763" t="s">
        <v>88</v>
      </c>
      <c r="T763" t="s">
        <v>87</v>
      </c>
      <c r="U763" t="s">
        <v>57</v>
      </c>
      <c r="V763" t="s">
        <v>22</v>
      </c>
    </row>
    <row r="764" spans="1:22">
      <c r="A764" t="s">
        <v>32031</v>
      </c>
      <c r="B764" s="2">
        <v>45172.430555555555</v>
      </c>
      <c r="C764" s="2">
        <f t="shared" si="11"/>
        <v>45166</v>
      </c>
      <c r="D764" t="s">
        <v>1337</v>
      </c>
      <c r="E764" t="s">
        <v>16060</v>
      </c>
      <c r="F764" t="s">
        <v>18</v>
      </c>
      <c r="G764" t="s">
        <v>82</v>
      </c>
      <c r="H764" t="s">
        <v>63</v>
      </c>
      <c r="I764">
        <v>2</v>
      </c>
      <c r="J764">
        <v>581.91999999999996</v>
      </c>
      <c r="K764">
        <v>359.82</v>
      </c>
      <c r="L764">
        <v>1163.8399999999999</v>
      </c>
      <c r="M764">
        <v>719.64</v>
      </c>
      <c r="N764" t="s">
        <v>32030</v>
      </c>
      <c r="O764" t="s">
        <v>32029</v>
      </c>
      <c r="P764" t="s">
        <v>49</v>
      </c>
      <c r="Q764">
        <v>12.916499999999999</v>
      </c>
      <c r="R764">
        <v>79.132499999999993</v>
      </c>
      <c r="S764" t="s">
        <v>250</v>
      </c>
      <c r="T764" t="s">
        <v>249</v>
      </c>
      <c r="U764" t="s">
        <v>46</v>
      </c>
      <c r="V764" t="s">
        <v>9</v>
      </c>
    </row>
    <row r="765" spans="1:22">
      <c r="A765" t="s">
        <v>32028</v>
      </c>
      <c r="B765" s="2">
        <v>45251.462500000001</v>
      </c>
      <c r="C765" s="2">
        <f t="shared" si="11"/>
        <v>45250</v>
      </c>
      <c r="D765" t="s">
        <v>1332</v>
      </c>
      <c r="E765" t="s">
        <v>5477</v>
      </c>
      <c r="F765" t="s">
        <v>73</v>
      </c>
      <c r="G765" t="s">
        <v>53</v>
      </c>
      <c r="H765" t="s">
        <v>16</v>
      </c>
      <c r="I765">
        <v>2</v>
      </c>
      <c r="J765">
        <v>1121.6199999999999</v>
      </c>
      <c r="K765">
        <v>711.72</v>
      </c>
      <c r="L765">
        <v>2243.2399999999998</v>
      </c>
      <c r="M765">
        <v>1423.44</v>
      </c>
      <c r="N765" t="s">
        <v>32027</v>
      </c>
      <c r="O765" t="s">
        <v>32026</v>
      </c>
      <c r="P765" t="s">
        <v>49</v>
      </c>
      <c r="Q765">
        <v>12.916499999999999</v>
      </c>
      <c r="R765">
        <v>79.132499999999993</v>
      </c>
      <c r="S765" t="s">
        <v>628</v>
      </c>
      <c r="T765" t="s">
        <v>627</v>
      </c>
      <c r="U765" t="s">
        <v>23</v>
      </c>
      <c r="V765" t="s">
        <v>9</v>
      </c>
    </row>
    <row r="766" spans="1:22">
      <c r="A766" t="s">
        <v>32025</v>
      </c>
      <c r="B766" s="2">
        <v>45501.599305555559</v>
      </c>
      <c r="C766" s="2">
        <f t="shared" si="11"/>
        <v>45495</v>
      </c>
      <c r="D766" t="s">
        <v>1327</v>
      </c>
      <c r="E766" t="s">
        <v>10931</v>
      </c>
      <c r="F766" t="s">
        <v>18</v>
      </c>
      <c r="G766" t="s">
        <v>115</v>
      </c>
      <c r="H766" t="s">
        <v>71</v>
      </c>
      <c r="I766">
        <v>4</v>
      </c>
      <c r="J766">
        <v>1617.78</v>
      </c>
      <c r="K766">
        <v>1192.68</v>
      </c>
      <c r="L766">
        <v>6471.12</v>
      </c>
      <c r="M766">
        <v>4770.72</v>
      </c>
      <c r="N766" t="s">
        <v>32024</v>
      </c>
      <c r="O766" t="s">
        <v>32023</v>
      </c>
      <c r="P766" t="s">
        <v>68</v>
      </c>
      <c r="Q766">
        <v>11.34</v>
      </c>
      <c r="R766">
        <v>77.717200000000005</v>
      </c>
      <c r="S766" t="s">
        <v>364</v>
      </c>
      <c r="T766" t="s">
        <v>363</v>
      </c>
      <c r="U766" t="s">
        <v>10</v>
      </c>
      <c r="V766" t="s">
        <v>22</v>
      </c>
    </row>
    <row r="767" spans="1:22">
      <c r="A767" t="s">
        <v>32022</v>
      </c>
      <c r="B767" s="2">
        <v>45185.64166666667</v>
      </c>
      <c r="C767" s="2">
        <f t="shared" si="11"/>
        <v>45180</v>
      </c>
      <c r="D767" t="s">
        <v>1322</v>
      </c>
      <c r="E767" t="s">
        <v>9142</v>
      </c>
      <c r="F767" t="s">
        <v>18</v>
      </c>
      <c r="G767" t="s">
        <v>115</v>
      </c>
      <c r="H767" t="s">
        <v>52</v>
      </c>
      <c r="I767">
        <v>4</v>
      </c>
      <c r="J767">
        <v>1692.16</v>
      </c>
      <c r="K767">
        <v>1499.88</v>
      </c>
      <c r="L767">
        <v>6768.64</v>
      </c>
      <c r="M767">
        <v>5999.52</v>
      </c>
      <c r="N767" t="s">
        <v>32021</v>
      </c>
      <c r="O767" t="s">
        <v>32020</v>
      </c>
      <c r="P767" t="s">
        <v>60</v>
      </c>
      <c r="Q767">
        <v>8.7139000000000006</v>
      </c>
      <c r="R767">
        <v>77.756699999999995</v>
      </c>
      <c r="S767" t="s">
        <v>96</v>
      </c>
      <c r="T767" t="s">
        <v>95</v>
      </c>
      <c r="U767" t="s">
        <v>77</v>
      </c>
      <c r="V767" t="s">
        <v>9</v>
      </c>
    </row>
    <row r="768" spans="1:22">
      <c r="A768" t="s">
        <v>32019</v>
      </c>
      <c r="B768" s="2">
        <v>45025.65</v>
      </c>
      <c r="C768" s="2">
        <f t="shared" si="11"/>
        <v>45019</v>
      </c>
      <c r="D768" t="s">
        <v>1317</v>
      </c>
      <c r="E768" t="s">
        <v>1316</v>
      </c>
      <c r="F768" t="s">
        <v>31</v>
      </c>
      <c r="G768" t="s">
        <v>53</v>
      </c>
      <c r="H768" t="s">
        <v>63</v>
      </c>
      <c r="I768">
        <v>2</v>
      </c>
      <c r="J768">
        <v>455.78</v>
      </c>
      <c r="K768">
        <v>392.18</v>
      </c>
      <c r="L768">
        <v>911.56</v>
      </c>
      <c r="M768">
        <v>784.36</v>
      </c>
      <c r="N768" t="s">
        <v>32018</v>
      </c>
      <c r="O768" t="s">
        <v>32017</v>
      </c>
      <c r="P768" t="s">
        <v>49</v>
      </c>
      <c r="Q768">
        <v>12.916499999999999</v>
      </c>
      <c r="R768">
        <v>79.132499999999993</v>
      </c>
      <c r="S768" t="s">
        <v>250</v>
      </c>
      <c r="T768" t="s">
        <v>249</v>
      </c>
      <c r="U768" t="s">
        <v>77</v>
      </c>
      <c r="V768" t="s">
        <v>22</v>
      </c>
    </row>
    <row r="769" spans="1:22">
      <c r="A769" t="s">
        <v>32016</v>
      </c>
      <c r="B769" s="2">
        <v>45120.486111111109</v>
      </c>
      <c r="C769" s="2">
        <f t="shared" si="11"/>
        <v>45117</v>
      </c>
      <c r="D769" t="s">
        <v>1312</v>
      </c>
      <c r="E769" t="s">
        <v>27340</v>
      </c>
      <c r="F769" t="s">
        <v>136</v>
      </c>
      <c r="G769" t="s">
        <v>53</v>
      </c>
      <c r="H769" t="s">
        <v>52</v>
      </c>
      <c r="I769">
        <v>2</v>
      </c>
      <c r="J769">
        <v>1889.04</v>
      </c>
      <c r="K769">
        <v>1251.77</v>
      </c>
      <c r="L769">
        <v>3778.08</v>
      </c>
      <c r="M769">
        <v>2503.54</v>
      </c>
      <c r="N769" t="s">
        <v>32015</v>
      </c>
      <c r="O769" t="s">
        <v>32014</v>
      </c>
      <c r="P769" t="s">
        <v>112</v>
      </c>
      <c r="Q769">
        <v>13.082700000000001</v>
      </c>
      <c r="R769">
        <v>80.270700000000005</v>
      </c>
      <c r="S769" t="s">
        <v>120</v>
      </c>
      <c r="T769" t="s">
        <v>119</v>
      </c>
      <c r="U769" t="s">
        <v>23</v>
      </c>
      <c r="V769" t="s">
        <v>45</v>
      </c>
    </row>
    <row r="770" spans="1:22">
      <c r="A770" t="s">
        <v>32013</v>
      </c>
      <c r="B770" s="2">
        <v>44965.690972222219</v>
      </c>
      <c r="C770" s="2">
        <f t="shared" si="11"/>
        <v>44963</v>
      </c>
      <c r="D770" t="s">
        <v>1307</v>
      </c>
      <c r="E770" t="s">
        <v>20976</v>
      </c>
      <c r="F770" t="s">
        <v>31</v>
      </c>
      <c r="G770" t="s">
        <v>91</v>
      </c>
      <c r="H770" t="s">
        <v>52</v>
      </c>
      <c r="I770">
        <v>1</v>
      </c>
      <c r="J770">
        <v>426.77</v>
      </c>
      <c r="K770">
        <v>270.97000000000003</v>
      </c>
      <c r="L770">
        <v>426.77</v>
      </c>
      <c r="M770">
        <v>270.97000000000003</v>
      </c>
      <c r="N770" t="s">
        <v>32012</v>
      </c>
      <c r="O770" t="s">
        <v>32011</v>
      </c>
      <c r="P770" t="s">
        <v>68</v>
      </c>
      <c r="Q770">
        <v>11.34</v>
      </c>
      <c r="R770">
        <v>77.717200000000005</v>
      </c>
      <c r="S770" t="s">
        <v>319</v>
      </c>
      <c r="T770" t="s">
        <v>318</v>
      </c>
      <c r="U770" t="s">
        <v>10</v>
      </c>
      <c r="V770" t="s">
        <v>45</v>
      </c>
    </row>
    <row r="771" spans="1:22">
      <c r="A771" t="s">
        <v>32010</v>
      </c>
      <c r="B771" s="2">
        <v>45092.563194444447</v>
      </c>
      <c r="C771" s="2">
        <f t="shared" ref="C771:C834" si="12">INT(B771) - WEEKDAY(INT(B771), 2) + 1</f>
        <v>45089</v>
      </c>
      <c r="D771" t="s">
        <v>1302</v>
      </c>
      <c r="E771" t="s">
        <v>3542</v>
      </c>
      <c r="F771" t="s">
        <v>73</v>
      </c>
      <c r="G771" t="s">
        <v>72</v>
      </c>
      <c r="H771" t="s">
        <v>16</v>
      </c>
      <c r="I771">
        <v>1</v>
      </c>
      <c r="J771">
        <v>1501.46</v>
      </c>
      <c r="K771">
        <v>1309.8800000000001</v>
      </c>
      <c r="L771">
        <v>1501.46</v>
      </c>
      <c r="M771">
        <v>1309.8800000000001</v>
      </c>
      <c r="N771" t="s">
        <v>32009</v>
      </c>
      <c r="O771" t="s">
        <v>32008</v>
      </c>
      <c r="P771" t="s">
        <v>112</v>
      </c>
      <c r="Q771">
        <v>13.082700000000001</v>
      </c>
      <c r="R771">
        <v>80.270700000000005</v>
      </c>
      <c r="S771" t="s">
        <v>250</v>
      </c>
      <c r="T771" t="s">
        <v>249</v>
      </c>
      <c r="U771" t="s">
        <v>46</v>
      </c>
      <c r="V771" t="s">
        <v>45</v>
      </c>
    </row>
    <row r="772" spans="1:22">
      <c r="A772" t="s">
        <v>32007</v>
      </c>
      <c r="B772" s="2">
        <v>45184.547222222223</v>
      </c>
      <c r="C772" s="2">
        <f t="shared" si="12"/>
        <v>45180</v>
      </c>
      <c r="D772" t="s">
        <v>1297</v>
      </c>
      <c r="E772" t="s">
        <v>9125</v>
      </c>
      <c r="F772" t="s">
        <v>73</v>
      </c>
      <c r="G772" t="s">
        <v>91</v>
      </c>
      <c r="H772" t="s">
        <v>63</v>
      </c>
      <c r="I772">
        <v>4</v>
      </c>
      <c r="J772">
        <v>2200.86</v>
      </c>
      <c r="K772">
        <v>1565.83</v>
      </c>
      <c r="L772">
        <v>8803.44</v>
      </c>
      <c r="M772">
        <v>6263.32</v>
      </c>
      <c r="N772" t="s">
        <v>32006</v>
      </c>
      <c r="O772" t="s">
        <v>32005</v>
      </c>
      <c r="P772" t="s">
        <v>121</v>
      </c>
      <c r="Q772">
        <v>9.9252000000000002</v>
      </c>
      <c r="R772">
        <v>78.119799999999998</v>
      </c>
      <c r="S772" t="s">
        <v>906</v>
      </c>
      <c r="T772" t="s">
        <v>905</v>
      </c>
      <c r="U772" t="s">
        <v>46</v>
      </c>
      <c r="V772" t="s">
        <v>45</v>
      </c>
    </row>
    <row r="773" spans="1:22">
      <c r="A773" t="s">
        <v>32004</v>
      </c>
      <c r="B773" s="2">
        <v>45326.679861111108</v>
      </c>
      <c r="C773" s="2">
        <f t="shared" si="12"/>
        <v>45320</v>
      </c>
      <c r="D773" t="s">
        <v>1292</v>
      </c>
      <c r="E773" t="s">
        <v>7314</v>
      </c>
      <c r="F773" t="s">
        <v>31</v>
      </c>
      <c r="G773" t="s">
        <v>30</v>
      </c>
      <c r="H773" t="s">
        <v>52</v>
      </c>
      <c r="I773">
        <v>4</v>
      </c>
      <c r="J773">
        <v>1355.73</v>
      </c>
      <c r="K773">
        <v>895.1</v>
      </c>
      <c r="L773">
        <v>5422.92</v>
      </c>
      <c r="M773">
        <v>3580.4</v>
      </c>
      <c r="N773" t="s">
        <v>32003</v>
      </c>
      <c r="O773" t="s">
        <v>32002</v>
      </c>
      <c r="P773" t="s">
        <v>13</v>
      </c>
      <c r="Q773">
        <v>11.664300000000001</v>
      </c>
      <c r="R773">
        <v>78.146000000000001</v>
      </c>
      <c r="S773" t="s">
        <v>12</v>
      </c>
      <c r="T773" t="s">
        <v>11</v>
      </c>
      <c r="U773" t="s">
        <v>23</v>
      </c>
      <c r="V773" t="s">
        <v>9</v>
      </c>
    </row>
    <row r="774" spans="1:22">
      <c r="A774" t="s">
        <v>32001</v>
      </c>
      <c r="B774" s="2">
        <v>45131.82916666667</v>
      </c>
      <c r="C774" s="2">
        <f t="shared" si="12"/>
        <v>45131</v>
      </c>
      <c r="D774" t="s">
        <v>1287</v>
      </c>
      <c r="E774" t="s">
        <v>25746</v>
      </c>
      <c r="F774" t="s">
        <v>18</v>
      </c>
      <c r="G774" t="s">
        <v>17</v>
      </c>
      <c r="H774" t="s">
        <v>52</v>
      </c>
      <c r="I774">
        <v>2</v>
      </c>
      <c r="J774">
        <v>2001.98</v>
      </c>
      <c r="K774">
        <v>1367.59</v>
      </c>
      <c r="L774">
        <v>4003.96</v>
      </c>
      <c r="M774">
        <v>2735.18</v>
      </c>
      <c r="N774" t="s">
        <v>32000</v>
      </c>
      <c r="O774" t="s">
        <v>31999</v>
      </c>
      <c r="P774" t="s">
        <v>112</v>
      </c>
      <c r="Q774">
        <v>13.082700000000001</v>
      </c>
      <c r="R774">
        <v>80.270700000000005</v>
      </c>
      <c r="S774" t="s">
        <v>326</v>
      </c>
      <c r="T774" t="s">
        <v>325</v>
      </c>
      <c r="U774" t="s">
        <v>77</v>
      </c>
      <c r="V774" t="s">
        <v>9</v>
      </c>
    </row>
    <row r="775" spans="1:22">
      <c r="A775" t="s">
        <v>31998</v>
      </c>
      <c r="B775" s="2">
        <v>45538.494444444441</v>
      </c>
      <c r="C775" s="2">
        <f t="shared" si="12"/>
        <v>45537</v>
      </c>
      <c r="D775" t="s">
        <v>1282</v>
      </c>
      <c r="E775" t="s">
        <v>7306</v>
      </c>
      <c r="F775" t="s">
        <v>83</v>
      </c>
      <c r="G775" t="s">
        <v>72</v>
      </c>
      <c r="H775" t="s">
        <v>71</v>
      </c>
      <c r="I775">
        <v>4</v>
      </c>
      <c r="J775">
        <v>949.08</v>
      </c>
      <c r="K775">
        <v>681.67</v>
      </c>
      <c r="L775">
        <v>3796.32</v>
      </c>
      <c r="M775">
        <v>2726.68</v>
      </c>
      <c r="N775" t="s">
        <v>31997</v>
      </c>
      <c r="O775" t="s">
        <v>31996</v>
      </c>
      <c r="P775" t="s">
        <v>13</v>
      </c>
      <c r="Q775">
        <v>11.664300000000001</v>
      </c>
      <c r="R775">
        <v>78.146000000000001</v>
      </c>
      <c r="S775" t="s">
        <v>226</v>
      </c>
      <c r="T775" t="s">
        <v>225</v>
      </c>
      <c r="U775" t="s">
        <v>46</v>
      </c>
      <c r="V775" t="s">
        <v>45</v>
      </c>
    </row>
    <row r="776" spans="1:22">
      <c r="A776" t="s">
        <v>31995</v>
      </c>
      <c r="B776" s="2">
        <v>45319.811111111114</v>
      </c>
      <c r="C776" s="2">
        <f t="shared" si="12"/>
        <v>45313</v>
      </c>
      <c r="D776" t="s">
        <v>1277</v>
      </c>
      <c r="E776" t="s">
        <v>3522</v>
      </c>
      <c r="F776" t="s">
        <v>18</v>
      </c>
      <c r="G776" t="s">
        <v>17</v>
      </c>
      <c r="H776" t="s">
        <v>52</v>
      </c>
      <c r="I776">
        <v>1</v>
      </c>
      <c r="J776">
        <v>1535.48</v>
      </c>
      <c r="K776">
        <v>1352.42</v>
      </c>
      <c r="L776">
        <v>1535.48</v>
      </c>
      <c r="M776">
        <v>1352.42</v>
      </c>
      <c r="N776" t="s">
        <v>31994</v>
      </c>
      <c r="O776" t="s">
        <v>31993</v>
      </c>
      <c r="P776" t="s">
        <v>49</v>
      </c>
      <c r="Q776">
        <v>12.916499999999999</v>
      </c>
      <c r="R776">
        <v>79.132499999999993</v>
      </c>
      <c r="S776" t="s">
        <v>628</v>
      </c>
      <c r="T776" t="s">
        <v>627</v>
      </c>
      <c r="U776" t="s">
        <v>57</v>
      </c>
      <c r="V776" t="s">
        <v>9</v>
      </c>
    </row>
    <row r="777" spans="1:22">
      <c r="A777" t="s">
        <v>31992</v>
      </c>
      <c r="B777" s="2">
        <v>45363.658333333333</v>
      </c>
      <c r="C777" s="2">
        <f t="shared" si="12"/>
        <v>45362</v>
      </c>
      <c r="D777" t="s">
        <v>1272</v>
      </c>
      <c r="E777" t="s">
        <v>17687</v>
      </c>
      <c r="F777" t="s">
        <v>201</v>
      </c>
      <c r="G777" t="s">
        <v>17</v>
      </c>
      <c r="H777" t="s">
        <v>40</v>
      </c>
      <c r="I777">
        <v>3</v>
      </c>
      <c r="J777">
        <v>1621.24</v>
      </c>
      <c r="K777">
        <v>1139.01</v>
      </c>
      <c r="L777">
        <v>4863.72</v>
      </c>
      <c r="M777">
        <v>3417.03</v>
      </c>
      <c r="N777" t="s">
        <v>31991</v>
      </c>
      <c r="O777" t="s">
        <v>31990</v>
      </c>
      <c r="P777" t="s">
        <v>13</v>
      </c>
      <c r="Q777">
        <v>11.664300000000001</v>
      </c>
      <c r="R777">
        <v>78.146000000000001</v>
      </c>
      <c r="S777" t="s">
        <v>1238</v>
      </c>
      <c r="T777" t="s">
        <v>1237</v>
      </c>
      <c r="U777" t="s">
        <v>46</v>
      </c>
      <c r="V777" t="s">
        <v>45</v>
      </c>
    </row>
    <row r="778" spans="1:22">
      <c r="A778" t="s">
        <v>31989</v>
      </c>
      <c r="B778" s="2">
        <v>45495.425694444442</v>
      </c>
      <c r="C778" s="2">
        <f t="shared" si="12"/>
        <v>45495</v>
      </c>
      <c r="D778" t="s">
        <v>1267</v>
      </c>
      <c r="E778" t="s">
        <v>5428</v>
      </c>
      <c r="F778" t="s">
        <v>64</v>
      </c>
      <c r="G778" t="s">
        <v>91</v>
      </c>
      <c r="H778" t="s">
        <v>71</v>
      </c>
      <c r="I778">
        <v>1</v>
      </c>
      <c r="J778">
        <v>504.01</v>
      </c>
      <c r="K778">
        <v>368.91</v>
      </c>
      <c r="L778">
        <v>504.01</v>
      </c>
      <c r="M778">
        <v>368.91</v>
      </c>
      <c r="N778" t="s">
        <v>31988</v>
      </c>
      <c r="O778" t="s">
        <v>31987</v>
      </c>
      <c r="P778" t="s">
        <v>60</v>
      </c>
      <c r="Q778">
        <v>8.7139000000000006</v>
      </c>
      <c r="R778">
        <v>77.756699999999995</v>
      </c>
      <c r="S778" t="s">
        <v>206</v>
      </c>
      <c r="T778" t="s">
        <v>205</v>
      </c>
      <c r="U778" t="s">
        <v>77</v>
      </c>
      <c r="V778" t="s">
        <v>9</v>
      </c>
    </row>
    <row r="779" spans="1:22">
      <c r="A779" t="s">
        <v>31986</v>
      </c>
      <c r="B779" s="2">
        <v>45345.585416666669</v>
      </c>
      <c r="C779" s="2">
        <f t="shared" si="12"/>
        <v>45341</v>
      </c>
      <c r="D779" t="s">
        <v>1262</v>
      </c>
      <c r="E779" t="s">
        <v>10888</v>
      </c>
      <c r="F779" t="s">
        <v>18</v>
      </c>
      <c r="G779" t="s">
        <v>82</v>
      </c>
      <c r="H779" t="s">
        <v>29</v>
      </c>
      <c r="I779">
        <v>1</v>
      </c>
      <c r="J779">
        <v>635.35</v>
      </c>
      <c r="K779">
        <v>468.76</v>
      </c>
      <c r="L779">
        <v>635.35</v>
      </c>
      <c r="M779">
        <v>468.76</v>
      </c>
      <c r="N779" t="s">
        <v>31985</v>
      </c>
      <c r="O779" t="s">
        <v>31984</v>
      </c>
      <c r="P779" t="s">
        <v>121</v>
      </c>
      <c r="Q779">
        <v>9.9252000000000002</v>
      </c>
      <c r="R779">
        <v>78.119799999999998</v>
      </c>
      <c r="S779" t="s">
        <v>1238</v>
      </c>
      <c r="T779" t="s">
        <v>1237</v>
      </c>
      <c r="U779" t="s">
        <v>77</v>
      </c>
      <c r="V779" t="s">
        <v>9</v>
      </c>
    </row>
    <row r="780" spans="1:22">
      <c r="A780" t="s">
        <v>31983</v>
      </c>
      <c r="B780" s="2">
        <v>45415.868055555555</v>
      </c>
      <c r="C780" s="2">
        <f t="shared" si="12"/>
        <v>45411</v>
      </c>
      <c r="D780" t="s">
        <v>1257</v>
      </c>
      <c r="E780" t="s">
        <v>31982</v>
      </c>
      <c r="F780" t="s">
        <v>136</v>
      </c>
      <c r="G780" t="s">
        <v>17</v>
      </c>
      <c r="H780" t="s">
        <v>29</v>
      </c>
      <c r="I780">
        <v>4</v>
      </c>
      <c r="J780">
        <v>2087.12</v>
      </c>
      <c r="K780">
        <v>1769.67</v>
      </c>
      <c r="L780">
        <v>8348.48</v>
      </c>
      <c r="M780">
        <v>7078.68</v>
      </c>
      <c r="N780" t="s">
        <v>31981</v>
      </c>
      <c r="O780" t="s">
        <v>31980</v>
      </c>
      <c r="P780" t="s">
        <v>49</v>
      </c>
      <c r="Q780">
        <v>12.916499999999999</v>
      </c>
      <c r="R780">
        <v>79.132499999999993</v>
      </c>
      <c r="S780" t="s">
        <v>340</v>
      </c>
      <c r="T780" t="s">
        <v>339</v>
      </c>
      <c r="U780" t="s">
        <v>46</v>
      </c>
      <c r="V780" t="s">
        <v>9</v>
      </c>
    </row>
    <row r="781" spans="1:22">
      <c r="A781" t="s">
        <v>31979</v>
      </c>
      <c r="B781" s="2">
        <v>45309.615972222222</v>
      </c>
      <c r="C781" s="2">
        <f t="shared" si="12"/>
        <v>45306</v>
      </c>
      <c r="D781" t="s">
        <v>1252</v>
      </c>
      <c r="E781" t="s">
        <v>7283</v>
      </c>
      <c r="F781" t="s">
        <v>31</v>
      </c>
      <c r="G781" t="s">
        <v>41</v>
      </c>
      <c r="H781" t="s">
        <v>71</v>
      </c>
      <c r="I781">
        <v>3</v>
      </c>
      <c r="J781">
        <v>701.8</v>
      </c>
      <c r="K781">
        <v>618.01</v>
      </c>
      <c r="L781">
        <v>2105.4</v>
      </c>
      <c r="M781">
        <v>1854.03</v>
      </c>
      <c r="N781" t="s">
        <v>31978</v>
      </c>
      <c r="O781" t="s">
        <v>31977</v>
      </c>
      <c r="P781" t="s">
        <v>13</v>
      </c>
      <c r="Q781">
        <v>11.664300000000001</v>
      </c>
      <c r="R781">
        <v>78.146000000000001</v>
      </c>
      <c r="S781" t="s">
        <v>111</v>
      </c>
      <c r="T781" t="s">
        <v>110</v>
      </c>
      <c r="U781" t="s">
        <v>23</v>
      </c>
      <c r="V781" t="s">
        <v>9</v>
      </c>
    </row>
    <row r="782" spans="1:22">
      <c r="A782" t="s">
        <v>31976</v>
      </c>
      <c r="B782" s="2">
        <v>45229.625</v>
      </c>
      <c r="C782" s="2">
        <f t="shared" si="12"/>
        <v>45229</v>
      </c>
      <c r="D782" t="s">
        <v>1247</v>
      </c>
      <c r="E782" t="s">
        <v>9090</v>
      </c>
      <c r="F782" t="s">
        <v>166</v>
      </c>
      <c r="G782" t="s">
        <v>17</v>
      </c>
      <c r="H782" t="s">
        <v>63</v>
      </c>
      <c r="I782">
        <v>1</v>
      </c>
      <c r="J782">
        <v>2403.2800000000002</v>
      </c>
      <c r="K782">
        <v>1832.1</v>
      </c>
      <c r="L782">
        <v>2403.2800000000002</v>
      </c>
      <c r="M782">
        <v>1832.1</v>
      </c>
      <c r="N782" t="s">
        <v>31975</v>
      </c>
      <c r="O782" t="s">
        <v>31974</v>
      </c>
      <c r="P782" t="s">
        <v>68</v>
      </c>
      <c r="Q782">
        <v>11.34</v>
      </c>
      <c r="R782">
        <v>77.717200000000005</v>
      </c>
      <c r="S782" t="s">
        <v>226</v>
      </c>
      <c r="T782" t="s">
        <v>225</v>
      </c>
      <c r="U782" t="s">
        <v>46</v>
      </c>
      <c r="V782" t="s">
        <v>212</v>
      </c>
    </row>
    <row r="783" spans="1:22">
      <c r="A783" t="s">
        <v>31973</v>
      </c>
      <c r="B783" s="2">
        <v>45320.525694444441</v>
      </c>
      <c r="C783" s="2">
        <f t="shared" si="12"/>
        <v>45320</v>
      </c>
      <c r="D783" t="s">
        <v>1242</v>
      </c>
      <c r="E783" t="s">
        <v>31972</v>
      </c>
      <c r="F783" t="s">
        <v>201</v>
      </c>
      <c r="G783" t="s">
        <v>30</v>
      </c>
      <c r="H783" t="s">
        <v>52</v>
      </c>
      <c r="I783">
        <v>1</v>
      </c>
      <c r="J783">
        <v>248.35</v>
      </c>
      <c r="K783">
        <v>210.08</v>
      </c>
      <c r="L783">
        <v>248.35</v>
      </c>
      <c r="M783">
        <v>210.08</v>
      </c>
      <c r="N783" t="s">
        <v>31971</v>
      </c>
      <c r="O783" t="s">
        <v>31970</v>
      </c>
      <c r="P783" t="s">
        <v>68</v>
      </c>
      <c r="Q783">
        <v>11.34</v>
      </c>
      <c r="R783">
        <v>77.717200000000005</v>
      </c>
      <c r="S783" t="s">
        <v>269</v>
      </c>
      <c r="T783" t="s">
        <v>268</v>
      </c>
      <c r="U783" t="s">
        <v>23</v>
      </c>
      <c r="V783" t="s">
        <v>45</v>
      </c>
    </row>
    <row r="784" spans="1:22">
      <c r="A784" t="s">
        <v>31969</v>
      </c>
      <c r="B784" s="2">
        <v>45463.803472222222</v>
      </c>
      <c r="C784" s="2">
        <f t="shared" si="12"/>
        <v>45460</v>
      </c>
      <c r="D784" t="s">
        <v>1235</v>
      </c>
      <c r="E784" t="s">
        <v>1234</v>
      </c>
      <c r="F784" t="s">
        <v>31</v>
      </c>
      <c r="G784" t="s">
        <v>91</v>
      </c>
      <c r="H784" t="s">
        <v>71</v>
      </c>
      <c r="I784">
        <v>1</v>
      </c>
      <c r="J784">
        <v>721.58</v>
      </c>
      <c r="K784">
        <v>577.23</v>
      </c>
      <c r="L784">
        <v>721.58</v>
      </c>
      <c r="M784">
        <v>577.23</v>
      </c>
      <c r="N784" t="s">
        <v>31968</v>
      </c>
      <c r="O784" t="s">
        <v>31967</v>
      </c>
      <c r="P784" t="s">
        <v>37</v>
      </c>
      <c r="Q784">
        <v>10.7905</v>
      </c>
      <c r="R784">
        <v>78.704700000000003</v>
      </c>
      <c r="S784" t="s">
        <v>302</v>
      </c>
      <c r="T784" t="s">
        <v>301</v>
      </c>
      <c r="U784" t="s">
        <v>57</v>
      </c>
      <c r="V784" t="s">
        <v>9</v>
      </c>
    </row>
    <row r="785" spans="1:22">
      <c r="A785" t="s">
        <v>31966</v>
      </c>
      <c r="B785" s="2">
        <v>44979.631249999999</v>
      </c>
      <c r="C785" s="2">
        <f t="shared" si="12"/>
        <v>44977</v>
      </c>
      <c r="D785" t="s">
        <v>1230</v>
      </c>
      <c r="E785" t="s">
        <v>1229</v>
      </c>
      <c r="F785" t="s">
        <v>31</v>
      </c>
      <c r="G785" t="s">
        <v>82</v>
      </c>
      <c r="H785" t="s">
        <v>40</v>
      </c>
      <c r="I785">
        <v>1</v>
      </c>
      <c r="J785">
        <v>1907.28</v>
      </c>
      <c r="K785">
        <v>1284.07</v>
      </c>
      <c r="L785">
        <v>1907.28</v>
      </c>
      <c r="M785">
        <v>1284.07</v>
      </c>
      <c r="N785" t="s">
        <v>31965</v>
      </c>
      <c r="O785" t="s">
        <v>31964</v>
      </c>
      <c r="P785" t="s">
        <v>13</v>
      </c>
      <c r="Q785">
        <v>11.664300000000001</v>
      </c>
      <c r="R785">
        <v>78.146000000000001</v>
      </c>
      <c r="S785" t="s">
        <v>206</v>
      </c>
      <c r="T785" t="s">
        <v>205</v>
      </c>
      <c r="U785" t="s">
        <v>23</v>
      </c>
      <c r="V785" t="s">
        <v>45</v>
      </c>
    </row>
    <row r="786" spans="1:22">
      <c r="A786" t="s">
        <v>31963</v>
      </c>
      <c r="B786" s="2">
        <v>45315.618750000001</v>
      </c>
      <c r="C786" s="2">
        <f t="shared" si="12"/>
        <v>45313</v>
      </c>
      <c r="D786" t="s">
        <v>1225</v>
      </c>
      <c r="E786" t="s">
        <v>20925</v>
      </c>
      <c r="F786" t="s">
        <v>73</v>
      </c>
      <c r="G786" t="s">
        <v>106</v>
      </c>
      <c r="H786" t="s">
        <v>52</v>
      </c>
      <c r="I786">
        <v>2</v>
      </c>
      <c r="J786">
        <v>1311.58</v>
      </c>
      <c r="K786">
        <v>937.56</v>
      </c>
      <c r="L786">
        <v>2623.16</v>
      </c>
      <c r="M786">
        <v>1875.12</v>
      </c>
      <c r="N786" t="s">
        <v>31962</v>
      </c>
      <c r="O786" t="s">
        <v>31961</v>
      </c>
      <c r="P786" t="s">
        <v>26</v>
      </c>
      <c r="Q786">
        <v>11.0168</v>
      </c>
      <c r="R786">
        <v>76.955799999999996</v>
      </c>
      <c r="S786" t="s">
        <v>628</v>
      </c>
      <c r="T786" t="s">
        <v>627</v>
      </c>
      <c r="U786" t="s">
        <v>46</v>
      </c>
      <c r="V786" t="s">
        <v>45</v>
      </c>
    </row>
    <row r="787" spans="1:22">
      <c r="A787" t="s">
        <v>31960</v>
      </c>
      <c r="B787" s="2">
        <v>45472.479166666664</v>
      </c>
      <c r="C787" s="2">
        <f t="shared" si="12"/>
        <v>45467</v>
      </c>
      <c r="D787" t="s">
        <v>1220</v>
      </c>
      <c r="E787" t="s">
        <v>1219</v>
      </c>
      <c r="F787" t="s">
        <v>136</v>
      </c>
      <c r="G787" t="s">
        <v>82</v>
      </c>
      <c r="H787" t="s">
        <v>40</v>
      </c>
      <c r="I787">
        <v>2</v>
      </c>
      <c r="J787">
        <v>259.36</v>
      </c>
      <c r="K787">
        <v>198.67</v>
      </c>
      <c r="L787">
        <v>518.72</v>
      </c>
      <c r="M787">
        <v>397.34</v>
      </c>
      <c r="N787" t="s">
        <v>31959</v>
      </c>
      <c r="O787" t="s">
        <v>31958</v>
      </c>
      <c r="P787" t="s">
        <v>49</v>
      </c>
      <c r="Q787">
        <v>12.916499999999999</v>
      </c>
      <c r="R787">
        <v>79.132499999999993</v>
      </c>
      <c r="S787" t="s">
        <v>564</v>
      </c>
      <c r="T787" t="s">
        <v>563</v>
      </c>
      <c r="U787" t="s">
        <v>77</v>
      </c>
      <c r="V787" t="s">
        <v>22</v>
      </c>
    </row>
    <row r="788" spans="1:22">
      <c r="A788" t="s">
        <v>31957</v>
      </c>
      <c r="B788" s="2">
        <v>45265.883333333331</v>
      </c>
      <c r="C788" s="2">
        <f t="shared" si="12"/>
        <v>45264</v>
      </c>
      <c r="D788" t="s">
        <v>1215</v>
      </c>
      <c r="E788" t="s">
        <v>1214</v>
      </c>
      <c r="F788" t="s">
        <v>166</v>
      </c>
      <c r="G788" t="s">
        <v>106</v>
      </c>
      <c r="H788" t="s">
        <v>29</v>
      </c>
      <c r="I788">
        <v>3</v>
      </c>
      <c r="J788">
        <v>2407.52</v>
      </c>
      <c r="K788">
        <v>1479.68</v>
      </c>
      <c r="L788">
        <v>7222.56</v>
      </c>
      <c r="M788">
        <v>4439.04</v>
      </c>
      <c r="N788" t="s">
        <v>31956</v>
      </c>
      <c r="O788" t="s">
        <v>31955</v>
      </c>
      <c r="P788" t="s">
        <v>112</v>
      </c>
      <c r="Q788">
        <v>13.082700000000001</v>
      </c>
      <c r="R788">
        <v>80.270700000000005</v>
      </c>
      <c r="S788" t="s">
        <v>103</v>
      </c>
      <c r="T788" t="s">
        <v>102</v>
      </c>
      <c r="U788" t="s">
        <v>10</v>
      </c>
      <c r="V788" t="s">
        <v>45</v>
      </c>
    </row>
    <row r="789" spans="1:22">
      <c r="A789" t="s">
        <v>31954</v>
      </c>
      <c r="B789" s="2">
        <v>44990.424305555556</v>
      </c>
      <c r="C789" s="2">
        <f t="shared" si="12"/>
        <v>44984</v>
      </c>
      <c r="D789" t="s">
        <v>1210</v>
      </c>
      <c r="E789" t="s">
        <v>31953</v>
      </c>
      <c r="F789" t="s">
        <v>31</v>
      </c>
      <c r="G789" t="s">
        <v>82</v>
      </c>
      <c r="H789" t="s">
        <v>52</v>
      </c>
      <c r="I789">
        <v>1</v>
      </c>
      <c r="J789">
        <v>1684.82</v>
      </c>
      <c r="K789">
        <v>1033.93</v>
      </c>
      <c r="L789">
        <v>1684.82</v>
      </c>
      <c r="M789">
        <v>1033.93</v>
      </c>
      <c r="N789" t="s">
        <v>31952</v>
      </c>
      <c r="O789" t="s">
        <v>31951</v>
      </c>
      <c r="P789" t="s">
        <v>49</v>
      </c>
      <c r="Q789">
        <v>12.916499999999999</v>
      </c>
      <c r="R789">
        <v>79.132499999999993</v>
      </c>
      <c r="S789" t="s">
        <v>513</v>
      </c>
      <c r="T789" t="s">
        <v>512</v>
      </c>
      <c r="U789" t="s">
        <v>10</v>
      </c>
      <c r="V789" t="s">
        <v>9</v>
      </c>
    </row>
    <row r="790" spans="1:22">
      <c r="A790" t="s">
        <v>31950</v>
      </c>
      <c r="B790" s="2">
        <v>45541.845138888886</v>
      </c>
      <c r="C790" s="2">
        <f t="shared" si="12"/>
        <v>45537</v>
      </c>
      <c r="D790" t="s">
        <v>1205</v>
      </c>
      <c r="E790" t="s">
        <v>9059</v>
      </c>
      <c r="F790" t="s">
        <v>64</v>
      </c>
      <c r="G790" t="s">
        <v>91</v>
      </c>
      <c r="H790" t="s">
        <v>52</v>
      </c>
      <c r="I790">
        <v>1</v>
      </c>
      <c r="J790">
        <v>2354.9299999999998</v>
      </c>
      <c r="K790">
        <v>2108.16</v>
      </c>
      <c r="L790">
        <v>2354.9299999999998</v>
      </c>
      <c r="M790">
        <v>2108.16</v>
      </c>
      <c r="N790" t="s">
        <v>31949</v>
      </c>
      <c r="O790" t="s">
        <v>31948</v>
      </c>
      <c r="P790" t="s">
        <v>49</v>
      </c>
      <c r="Q790">
        <v>12.916499999999999</v>
      </c>
      <c r="R790">
        <v>79.132499999999993</v>
      </c>
      <c r="S790" t="s">
        <v>333</v>
      </c>
      <c r="T790" t="s">
        <v>332</v>
      </c>
      <c r="U790" t="s">
        <v>77</v>
      </c>
      <c r="V790" t="s">
        <v>9</v>
      </c>
    </row>
    <row r="791" spans="1:22">
      <c r="A791" t="s">
        <v>31947</v>
      </c>
      <c r="B791" s="2">
        <v>45444.819444444445</v>
      </c>
      <c r="C791" s="2">
        <f t="shared" si="12"/>
        <v>45439</v>
      </c>
      <c r="D791" t="s">
        <v>1200</v>
      </c>
      <c r="E791" t="s">
        <v>10846</v>
      </c>
      <c r="F791" t="s">
        <v>201</v>
      </c>
      <c r="G791" t="s">
        <v>82</v>
      </c>
      <c r="H791" t="s">
        <v>71</v>
      </c>
      <c r="I791">
        <v>2</v>
      </c>
      <c r="J791">
        <v>1023.72</v>
      </c>
      <c r="K791">
        <v>918.12</v>
      </c>
      <c r="L791">
        <v>2047.44</v>
      </c>
      <c r="M791">
        <v>1836.24</v>
      </c>
      <c r="N791" t="s">
        <v>31946</v>
      </c>
      <c r="O791" t="s">
        <v>31945</v>
      </c>
      <c r="P791" t="s">
        <v>49</v>
      </c>
      <c r="Q791">
        <v>12.916499999999999</v>
      </c>
      <c r="R791">
        <v>79.132499999999993</v>
      </c>
      <c r="S791" t="s">
        <v>79</v>
      </c>
      <c r="T791" t="s">
        <v>78</v>
      </c>
      <c r="U791" t="s">
        <v>10</v>
      </c>
      <c r="V791" t="s">
        <v>9</v>
      </c>
    </row>
    <row r="792" spans="1:22">
      <c r="A792" t="s">
        <v>31944</v>
      </c>
      <c r="B792" s="2">
        <v>45371.880555555559</v>
      </c>
      <c r="C792" s="2">
        <f t="shared" si="12"/>
        <v>45369</v>
      </c>
      <c r="D792" t="s">
        <v>1195</v>
      </c>
      <c r="E792" t="s">
        <v>31943</v>
      </c>
      <c r="F792" t="s">
        <v>83</v>
      </c>
      <c r="G792" t="s">
        <v>91</v>
      </c>
      <c r="H792" t="s">
        <v>52</v>
      </c>
      <c r="I792">
        <v>2</v>
      </c>
      <c r="J792">
        <v>409.62</v>
      </c>
      <c r="K792">
        <v>280.91000000000003</v>
      </c>
      <c r="L792">
        <v>819.24</v>
      </c>
      <c r="M792">
        <v>561.82000000000005</v>
      </c>
      <c r="N792" t="s">
        <v>31942</v>
      </c>
      <c r="O792" t="s">
        <v>31941</v>
      </c>
      <c r="P792" t="s">
        <v>13</v>
      </c>
      <c r="Q792">
        <v>11.664300000000001</v>
      </c>
      <c r="R792">
        <v>78.146000000000001</v>
      </c>
      <c r="S792" t="s">
        <v>250</v>
      </c>
      <c r="T792" t="s">
        <v>249</v>
      </c>
      <c r="U792" t="s">
        <v>46</v>
      </c>
      <c r="V792" t="s">
        <v>9</v>
      </c>
    </row>
    <row r="793" spans="1:22">
      <c r="A793" t="s">
        <v>31940</v>
      </c>
      <c r="B793" s="2">
        <v>45364.502083333333</v>
      </c>
      <c r="C793" s="2">
        <f t="shared" si="12"/>
        <v>45362</v>
      </c>
      <c r="D793" t="s">
        <v>1190</v>
      </c>
      <c r="E793" t="s">
        <v>1189</v>
      </c>
      <c r="F793" t="s">
        <v>73</v>
      </c>
      <c r="G793" t="s">
        <v>17</v>
      </c>
      <c r="H793" t="s">
        <v>71</v>
      </c>
      <c r="I793">
        <v>1</v>
      </c>
      <c r="J793">
        <v>1961.73</v>
      </c>
      <c r="K793">
        <v>1420.5</v>
      </c>
      <c r="L793">
        <v>1961.73</v>
      </c>
      <c r="M793">
        <v>1420.5</v>
      </c>
      <c r="N793" t="s">
        <v>31939</v>
      </c>
      <c r="O793" t="s">
        <v>31938</v>
      </c>
      <c r="P793" t="s">
        <v>37</v>
      </c>
      <c r="Q793">
        <v>10.7905</v>
      </c>
      <c r="R793">
        <v>78.704700000000003</v>
      </c>
      <c r="S793" t="s">
        <v>432</v>
      </c>
      <c r="T793" t="s">
        <v>431</v>
      </c>
      <c r="U793" t="s">
        <v>46</v>
      </c>
      <c r="V793" t="s">
        <v>9</v>
      </c>
    </row>
    <row r="794" spans="1:22">
      <c r="A794" t="s">
        <v>31937</v>
      </c>
      <c r="B794" s="2">
        <v>45351.667361111111</v>
      </c>
      <c r="C794" s="2">
        <f t="shared" si="12"/>
        <v>45348</v>
      </c>
      <c r="D794" t="s">
        <v>1185</v>
      </c>
      <c r="E794" t="s">
        <v>9045</v>
      </c>
      <c r="F794" t="s">
        <v>166</v>
      </c>
      <c r="G794" t="s">
        <v>91</v>
      </c>
      <c r="H794" t="s">
        <v>40</v>
      </c>
      <c r="I794">
        <v>1</v>
      </c>
      <c r="J794">
        <v>426.38</v>
      </c>
      <c r="K794">
        <v>378.21</v>
      </c>
      <c r="L794">
        <v>426.38</v>
      </c>
      <c r="M794">
        <v>378.21</v>
      </c>
      <c r="N794" t="s">
        <v>31936</v>
      </c>
      <c r="O794" t="s">
        <v>31935</v>
      </c>
      <c r="P794" t="s">
        <v>68</v>
      </c>
      <c r="Q794">
        <v>11.34</v>
      </c>
      <c r="R794">
        <v>77.717200000000005</v>
      </c>
      <c r="S794" t="s">
        <v>250</v>
      </c>
      <c r="T794" t="s">
        <v>249</v>
      </c>
      <c r="U794" t="s">
        <v>46</v>
      </c>
      <c r="V794" t="s">
        <v>9</v>
      </c>
    </row>
    <row r="795" spans="1:22">
      <c r="A795" t="s">
        <v>31934</v>
      </c>
      <c r="B795" s="2">
        <v>45316.762499999997</v>
      </c>
      <c r="C795" s="2">
        <f t="shared" si="12"/>
        <v>45313</v>
      </c>
      <c r="D795" t="s">
        <v>1180</v>
      </c>
      <c r="E795" t="s">
        <v>19274</v>
      </c>
      <c r="F795" t="s">
        <v>64</v>
      </c>
      <c r="G795" t="s">
        <v>41</v>
      </c>
      <c r="H795" t="s">
        <v>52</v>
      </c>
      <c r="I795">
        <v>3</v>
      </c>
      <c r="J795">
        <v>1327.94</v>
      </c>
      <c r="K795">
        <v>864.29</v>
      </c>
      <c r="L795">
        <v>3983.82</v>
      </c>
      <c r="M795">
        <v>2592.87</v>
      </c>
      <c r="N795" t="s">
        <v>31933</v>
      </c>
      <c r="O795" t="s">
        <v>31932</v>
      </c>
      <c r="P795" t="s">
        <v>26</v>
      </c>
      <c r="Q795">
        <v>11.0168</v>
      </c>
      <c r="R795">
        <v>76.955799999999996</v>
      </c>
      <c r="S795" t="s">
        <v>302</v>
      </c>
      <c r="T795" t="s">
        <v>301</v>
      </c>
      <c r="U795" t="s">
        <v>23</v>
      </c>
      <c r="V795" t="s">
        <v>9</v>
      </c>
    </row>
    <row r="796" spans="1:22">
      <c r="A796" t="s">
        <v>31931</v>
      </c>
      <c r="B796" s="2">
        <v>44960.716666666667</v>
      </c>
      <c r="C796" s="2">
        <f t="shared" si="12"/>
        <v>44956</v>
      </c>
      <c r="D796" t="s">
        <v>1175</v>
      </c>
      <c r="E796" t="s">
        <v>15952</v>
      </c>
      <c r="F796" t="s">
        <v>136</v>
      </c>
      <c r="G796" t="s">
        <v>53</v>
      </c>
      <c r="H796" t="s">
        <v>40</v>
      </c>
      <c r="I796">
        <v>1</v>
      </c>
      <c r="J796">
        <v>1457.94</v>
      </c>
      <c r="K796">
        <v>1082.56</v>
      </c>
      <c r="L796">
        <v>1457.94</v>
      </c>
      <c r="M796">
        <v>1082.56</v>
      </c>
      <c r="N796" t="s">
        <v>31930</v>
      </c>
      <c r="O796" t="s">
        <v>31929</v>
      </c>
      <c r="P796" t="s">
        <v>60</v>
      </c>
      <c r="Q796">
        <v>8.7139000000000006</v>
      </c>
      <c r="R796">
        <v>77.756699999999995</v>
      </c>
      <c r="S796" t="s">
        <v>176</v>
      </c>
      <c r="T796" t="s">
        <v>175</v>
      </c>
      <c r="U796" t="s">
        <v>10</v>
      </c>
      <c r="V796" t="s">
        <v>9</v>
      </c>
    </row>
    <row r="797" spans="1:22">
      <c r="A797" t="s">
        <v>31928</v>
      </c>
      <c r="B797" s="2">
        <v>45526.427777777775</v>
      </c>
      <c r="C797" s="2">
        <f t="shared" si="12"/>
        <v>45523</v>
      </c>
      <c r="D797" t="s">
        <v>1170</v>
      </c>
      <c r="E797" t="s">
        <v>20891</v>
      </c>
      <c r="F797" t="s">
        <v>73</v>
      </c>
      <c r="G797" t="s">
        <v>82</v>
      </c>
      <c r="H797" t="s">
        <v>71</v>
      </c>
      <c r="I797">
        <v>1</v>
      </c>
      <c r="J797">
        <v>1689.15</v>
      </c>
      <c r="K797">
        <v>1441.06</v>
      </c>
      <c r="L797">
        <v>1689.15</v>
      </c>
      <c r="M797">
        <v>1441.06</v>
      </c>
      <c r="N797" t="s">
        <v>31927</v>
      </c>
      <c r="O797" t="s">
        <v>31926</v>
      </c>
      <c r="P797" t="s">
        <v>13</v>
      </c>
      <c r="Q797">
        <v>11.664300000000001</v>
      </c>
      <c r="R797">
        <v>78.146000000000001</v>
      </c>
      <c r="S797" t="s">
        <v>564</v>
      </c>
      <c r="T797" t="s">
        <v>563</v>
      </c>
      <c r="U797" t="s">
        <v>77</v>
      </c>
      <c r="V797" t="s">
        <v>22</v>
      </c>
    </row>
    <row r="798" spans="1:22">
      <c r="A798" t="s">
        <v>31925</v>
      </c>
      <c r="B798" s="2">
        <v>45138.789583333331</v>
      </c>
      <c r="C798" s="2">
        <f t="shared" si="12"/>
        <v>45138</v>
      </c>
      <c r="D798" t="s">
        <v>1165</v>
      </c>
      <c r="E798" t="s">
        <v>3436</v>
      </c>
      <c r="F798" t="s">
        <v>166</v>
      </c>
      <c r="G798" t="s">
        <v>30</v>
      </c>
      <c r="H798" t="s">
        <v>29</v>
      </c>
      <c r="I798">
        <v>2</v>
      </c>
      <c r="J798">
        <v>716.71</v>
      </c>
      <c r="K798">
        <v>515.89</v>
      </c>
      <c r="L798">
        <v>1433.42</v>
      </c>
      <c r="M798">
        <v>1031.78</v>
      </c>
      <c r="N798" t="s">
        <v>31924</v>
      </c>
      <c r="O798" t="s">
        <v>31923</v>
      </c>
      <c r="P798" t="s">
        <v>68</v>
      </c>
      <c r="Q798">
        <v>11.34</v>
      </c>
      <c r="R798">
        <v>77.717200000000005</v>
      </c>
      <c r="S798" t="s">
        <v>214</v>
      </c>
      <c r="T798" t="s">
        <v>213</v>
      </c>
      <c r="U798" t="s">
        <v>10</v>
      </c>
      <c r="V798" t="s">
        <v>9</v>
      </c>
    </row>
    <row r="799" spans="1:22">
      <c r="A799" t="s">
        <v>31922</v>
      </c>
      <c r="B799" s="2">
        <v>45193.881944444445</v>
      </c>
      <c r="C799" s="2">
        <f t="shared" si="12"/>
        <v>45187</v>
      </c>
      <c r="D799" t="s">
        <v>1160</v>
      </c>
      <c r="E799" t="s">
        <v>31921</v>
      </c>
      <c r="F799" t="s">
        <v>18</v>
      </c>
      <c r="G799" t="s">
        <v>82</v>
      </c>
      <c r="H799" t="s">
        <v>16</v>
      </c>
      <c r="I799">
        <v>3</v>
      </c>
      <c r="J799">
        <v>647.98</v>
      </c>
      <c r="K799">
        <v>546.34</v>
      </c>
      <c r="L799">
        <v>1943.94</v>
      </c>
      <c r="M799">
        <v>1639.02</v>
      </c>
      <c r="N799" t="s">
        <v>31920</v>
      </c>
      <c r="O799" t="s">
        <v>31919</v>
      </c>
      <c r="P799" t="s">
        <v>68</v>
      </c>
      <c r="Q799">
        <v>11.34</v>
      </c>
      <c r="R799">
        <v>77.717200000000005</v>
      </c>
      <c r="S799" t="s">
        <v>784</v>
      </c>
      <c r="T799" t="s">
        <v>783</v>
      </c>
      <c r="U799" t="s">
        <v>10</v>
      </c>
      <c r="V799" t="s">
        <v>9</v>
      </c>
    </row>
    <row r="800" spans="1:22">
      <c r="A800" t="s">
        <v>31918</v>
      </c>
      <c r="B800" s="2">
        <v>45104.765277777777</v>
      </c>
      <c r="C800" s="2">
        <f t="shared" si="12"/>
        <v>45103</v>
      </c>
      <c r="D800" t="s">
        <v>1155</v>
      </c>
      <c r="E800" t="s">
        <v>5346</v>
      </c>
      <c r="F800" t="s">
        <v>166</v>
      </c>
      <c r="G800" t="s">
        <v>72</v>
      </c>
      <c r="H800" t="s">
        <v>40</v>
      </c>
      <c r="I800">
        <v>2</v>
      </c>
      <c r="J800">
        <v>2049.58</v>
      </c>
      <c r="K800">
        <v>1762.49</v>
      </c>
      <c r="L800">
        <v>4099.16</v>
      </c>
      <c r="M800">
        <v>3524.98</v>
      </c>
      <c r="N800" t="s">
        <v>31917</v>
      </c>
      <c r="O800" t="s">
        <v>31916</v>
      </c>
      <c r="P800" t="s">
        <v>121</v>
      </c>
      <c r="Q800">
        <v>9.9252000000000002</v>
      </c>
      <c r="R800">
        <v>78.119799999999998</v>
      </c>
      <c r="S800" t="s">
        <v>48</v>
      </c>
      <c r="T800" t="s">
        <v>47</v>
      </c>
      <c r="U800" t="s">
        <v>10</v>
      </c>
      <c r="V800" t="s">
        <v>9</v>
      </c>
    </row>
    <row r="801" spans="1:22">
      <c r="A801" t="s">
        <v>31915</v>
      </c>
      <c r="B801" s="2">
        <v>44965.755555555559</v>
      </c>
      <c r="C801" s="2">
        <f t="shared" si="12"/>
        <v>44963</v>
      </c>
      <c r="D801" t="s">
        <v>1150</v>
      </c>
      <c r="E801" t="s">
        <v>10810</v>
      </c>
      <c r="F801" t="s">
        <v>64</v>
      </c>
      <c r="G801" t="s">
        <v>106</v>
      </c>
      <c r="H801" t="s">
        <v>71</v>
      </c>
      <c r="I801">
        <v>1</v>
      </c>
      <c r="J801">
        <v>1257.18</v>
      </c>
      <c r="K801">
        <v>1009.17</v>
      </c>
      <c r="L801">
        <v>1257.18</v>
      </c>
      <c r="M801">
        <v>1009.17</v>
      </c>
      <c r="N801" t="s">
        <v>31914</v>
      </c>
      <c r="O801" t="s">
        <v>31913</v>
      </c>
      <c r="P801" t="s">
        <v>60</v>
      </c>
      <c r="Q801">
        <v>8.7139000000000006</v>
      </c>
      <c r="R801">
        <v>77.756699999999995</v>
      </c>
      <c r="S801" t="s">
        <v>340</v>
      </c>
      <c r="T801" t="s">
        <v>339</v>
      </c>
      <c r="U801" t="s">
        <v>10</v>
      </c>
      <c r="V801" t="s">
        <v>9</v>
      </c>
    </row>
    <row r="802" spans="1:22">
      <c r="A802" t="s">
        <v>31912</v>
      </c>
      <c r="B802" s="2">
        <v>45329.668749999997</v>
      </c>
      <c r="C802" s="2">
        <f t="shared" si="12"/>
        <v>45327</v>
      </c>
      <c r="D802" t="s">
        <v>1145</v>
      </c>
      <c r="E802" t="s">
        <v>9017</v>
      </c>
      <c r="F802" t="s">
        <v>166</v>
      </c>
      <c r="G802" t="s">
        <v>115</v>
      </c>
      <c r="H802" t="s">
        <v>40</v>
      </c>
      <c r="I802">
        <v>2</v>
      </c>
      <c r="J802">
        <v>1753.55</v>
      </c>
      <c r="K802">
        <v>1260.45</v>
      </c>
      <c r="L802">
        <v>3507.1</v>
      </c>
      <c r="M802">
        <v>2520.9</v>
      </c>
      <c r="N802" t="s">
        <v>31911</v>
      </c>
      <c r="O802" t="s">
        <v>31910</v>
      </c>
      <c r="P802" t="s">
        <v>26</v>
      </c>
      <c r="Q802">
        <v>11.0168</v>
      </c>
      <c r="R802">
        <v>76.955799999999996</v>
      </c>
      <c r="S802" t="s">
        <v>120</v>
      </c>
      <c r="T802" t="s">
        <v>119</v>
      </c>
      <c r="U802" t="s">
        <v>46</v>
      </c>
      <c r="V802" t="s">
        <v>22</v>
      </c>
    </row>
    <row r="803" spans="1:22">
      <c r="A803" t="s">
        <v>31909</v>
      </c>
      <c r="B803" s="2">
        <v>45013.49722222222</v>
      </c>
      <c r="C803" s="2">
        <f t="shared" si="12"/>
        <v>45012</v>
      </c>
      <c r="D803" t="s">
        <v>1140</v>
      </c>
      <c r="E803" t="s">
        <v>3417</v>
      </c>
      <c r="F803" t="s">
        <v>64</v>
      </c>
      <c r="G803" t="s">
        <v>115</v>
      </c>
      <c r="H803" t="s">
        <v>16</v>
      </c>
      <c r="I803">
        <v>2</v>
      </c>
      <c r="J803">
        <v>1198.32</v>
      </c>
      <c r="K803">
        <v>764.85</v>
      </c>
      <c r="L803">
        <v>2396.64</v>
      </c>
      <c r="M803">
        <v>1529.7</v>
      </c>
      <c r="N803" t="s">
        <v>31908</v>
      </c>
      <c r="O803" t="s">
        <v>31907</v>
      </c>
      <c r="P803" t="s">
        <v>60</v>
      </c>
      <c r="Q803">
        <v>8.7139000000000006</v>
      </c>
      <c r="R803">
        <v>77.756699999999995</v>
      </c>
      <c r="S803" t="s">
        <v>12</v>
      </c>
      <c r="T803" t="s">
        <v>11</v>
      </c>
      <c r="U803" t="s">
        <v>23</v>
      </c>
      <c r="V803" t="s">
        <v>9</v>
      </c>
    </row>
    <row r="804" spans="1:22">
      <c r="A804" t="s">
        <v>31906</v>
      </c>
      <c r="B804" s="2">
        <v>45192.595833333333</v>
      </c>
      <c r="C804" s="2">
        <f t="shared" si="12"/>
        <v>45187</v>
      </c>
      <c r="D804" t="s">
        <v>1135</v>
      </c>
      <c r="E804" t="s">
        <v>12537</v>
      </c>
      <c r="F804" t="s">
        <v>166</v>
      </c>
      <c r="G804" t="s">
        <v>53</v>
      </c>
      <c r="H804" t="s">
        <v>63</v>
      </c>
      <c r="I804">
        <v>4</v>
      </c>
      <c r="J804">
        <v>1312.75</v>
      </c>
      <c r="K804">
        <v>952.42</v>
      </c>
      <c r="L804">
        <v>5251</v>
      </c>
      <c r="M804">
        <v>3809.68</v>
      </c>
      <c r="N804" t="s">
        <v>31905</v>
      </c>
      <c r="O804" t="s">
        <v>31904</v>
      </c>
      <c r="P804" t="s">
        <v>121</v>
      </c>
      <c r="Q804">
        <v>9.9252000000000002</v>
      </c>
      <c r="R804">
        <v>78.119799999999998</v>
      </c>
      <c r="S804" t="s">
        <v>432</v>
      </c>
      <c r="T804" t="s">
        <v>431</v>
      </c>
      <c r="U804" t="s">
        <v>10</v>
      </c>
      <c r="V804" t="s">
        <v>45</v>
      </c>
    </row>
    <row r="805" spans="1:22">
      <c r="A805" t="s">
        <v>31903</v>
      </c>
      <c r="B805" s="2">
        <v>45159.731944444444</v>
      </c>
      <c r="C805" s="2">
        <f t="shared" si="12"/>
        <v>45159</v>
      </c>
      <c r="D805" t="s">
        <v>1130</v>
      </c>
      <c r="E805" t="s">
        <v>9006</v>
      </c>
      <c r="F805" t="s">
        <v>136</v>
      </c>
      <c r="G805" t="s">
        <v>72</v>
      </c>
      <c r="H805" t="s">
        <v>16</v>
      </c>
      <c r="I805">
        <v>1</v>
      </c>
      <c r="J805">
        <v>1708.58</v>
      </c>
      <c r="K805">
        <v>1127.05</v>
      </c>
      <c r="L805">
        <v>1708.58</v>
      </c>
      <c r="M805">
        <v>1127.05</v>
      </c>
      <c r="N805" t="s">
        <v>31902</v>
      </c>
      <c r="O805" t="s">
        <v>31901</v>
      </c>
      <c r="P805" t="s">
        <v>49</v>
      </c>
      <c r="Q805">
        <v>12.916499999999999</v>
      </c>
      <c r="R805">
        <v>79.132499999999993</v>
      </c>
      <c r="S805" t="s">
        <v>564</v>
      </c>
      <c r="T805" t="s">
        <v>563</v>
      </c>
      <c r="U805" t="s">
        <v>57</v>
      </c>
      <c r="V805" t="s">
        <v>45</v>
      </c>
    </row>
    <row r="806" spans="1:22">
      <c r="A806" t="s">
        <v>31900</v>
      </c>
      <c r="B806" s="2">
        <v>45131.50277777778</v>
      </c>
      <c r="C806" s="2">
        <f t="shared" si="12"/>
        <v>45131</v>
      </c>
      <c r="D806" t="s">
        <v>1125</v>
      </c>
      <c r="E806" t="s">
        <v>31899</v>
      </c>
      <c r="F806" t="s">
        <v>18</v>
      </c>
      <c r="G806" t="s">
        <v>17</v>
      </c>
      <c r="H806" t="s">
        <v>63</v>
      </c>
      <c r="I806">
        <v>4</v>
      </c>
      <c r="J806">
        <v>257.95999999999998</v>
      </c>
      <c r="K806">
        <v>182.24</v>
      </c>
      <c r="L806">
        <v>1031.8399999999999</v>
      </c>
      <c r="M806">
        <v>728.96</v>
      </c>
      <c r="N806" t="s">
        <v>31898</v>
      </c>
      <c r="O806" t="s">
        <v>31897</v>
      </c>
      <c r="P806" t="s">
        <v>49</v>
      </c>
      <c r="Q806">
        <v>12.916499999999999</v>
      </c>
      <c r="R806">
        <v>79.132499999999993</v>
      </c>
      <c r="S806" t="s">
        <v>396</v>
      </c>
      <c r="T806" t="s">
        <v>395</v>
      </c>
      <c r="U806" t="s">
        <v>57</v>
      </c>
      <c r="V806" t="s">
        <v>45</v>
      </c>
    </row>
    <row r="807" spans="1:22">
      <c r="A807" t="s">
        <v>31896</v>
      </c>
      <c r="B807" s="2">
        <v>45434.677083333336</v>
      </c>
      <c r="C807" s="2">
        <f t="shared" si="12"/>
        <v>45432</v>
      </c>
      <c r="D807" t="s">
        <v>1120</v>
      </c>
      <c r="E807" t="s">
        <v>20858</v>
      </c>
      <c r="F807" t="s">
        <v>18</v>
      </c>
      <c r="G807" t="s">
        <v>91</v>
      </c>
      <c r="H807" t="s">
        <v>16</v>
      </c>
      <c r="I807">
        <v>1</v>
      </c>
      <c r="J807">
        <v>1912.89</v>
      </c>
      <c r="K807">
        <v>1384.4</v>
      </c>
      <c r="L807">
        <v>1912.89</v>
      </c>
      <c r="M807">
        <v>1384.4</v>
      </c>
      <c r="N807" t="s">
        <v>31895</v>
      </c>
      <c r="O807" t="s">
        <v>31894</v>
      </c>
      <c r="P807" t="s">
        <v>49</v>
      </c>
      <c r="Q807">
        <v>12.916499999999999</v>
      </c>
      <c r="R807">
        <v>79.132499999999993</v>
      </c>
      <c r="S807" t="s">
        <v>420</v>
      </c>
      <c r="T807" t="s">
        <v>419</v>
      </c>
      <c r="U807" t="s">
        <v>77</v>
      </c>
      <c r="V807" t="s">
        <v>9</v>
      </c>
    </row>
    <row r="808" spans="1:22">
      <c r="A808" t="s">
        <v>31893</v>
      </c>
      <c r="B808" s="2">
        <v>45054.671527777777</v>
      </c>
      <c r="C808" s="2">
        <f t="shared" si="12"/>
        <v>45054</v>
      </c>
      <c r="D808" t="s">
        <v>1115</v>
      </c>
      <c r="E808" t="s">
        <v>22466</v>
      </c>
      <c r="F808" t="s">
        <v>83</v>
      </c>
      <c r="G808" t="s">
        <v>72</v>
      </c>
      <c r="H808" t="s">
        <v>29</v>
      </c>
      <c r="I808">
        <v>1</v>
      </c>
      <c r="J808">
        <v>506.32</v>
      </c>
      <c r="K808">
        <v>343.49</v>
      </c>
      <c r="L808">
        <v>506.32</v>
      </c>
      <c r="M808">
        <v>343.49</v>
      </c>
      <c r="N808" t="s">
        <v>31892</v>
      </c>
      <c r="O808" t="s">
        <v>31891</v>
      </c>
      <c r="P808" t="s">
        <v>68</v>
      </c>
      <c r="Q808">
        <v>11.34</v>
      </c>
      <c r="R808">
        <v>77.717200000000005</v>
      </c>
      <c r="S808" t="s">
        <v>513</v>
      </c>
      <c r="T808" t="s">
        <v>512</v>
      </c>
      <c r="U808" t="s">
        <v>23</v>
      </c>
      <c r="V808" t="s">
        <v>45</v>
      </c>
    </row>
    <row r="809" spans="1:22">
      <c r="A809" t="s">
        <v>31890</v>
      </c>
      <c r="B809" s="2">
        <v>45199.729166666664</v>
      </c>
      <c r="C809" s="2">
        <f t="shared" si="12"/>
        <v>45194</v>
      </c>
      <c r="D809" t="s">
        <v>1110</v>
      </c>
      <c r="E809" t="s">
        <v>3394</v>
      </c>
      <c r="F809" t="s">
        <v>166</v>
      </c>
      <c r="G809" t="s">
        <v>115</v>
      </c>
      <c r="H809" t="s">
        <v>16</v>
      </c>
      <c r="I809">
        <v>1</v>
      </c>
      <c r="J809">
        <v>933.8</v>
      </c>
      <c r="K809">
        <v>676.68</v>
      </c>
      <c r="L809">
        <v>933.8</v>
      </c>
      <c r="M809">
        <v>676.68</v>
      </c>
      <c r="N809" t="s">
        <v>31889</v>
      </c>
      <c r="O809" t="s">
        <v>31888</v>
      </c>
      <c r="P809" t="s">
        <v>60</v>
      </c>
      <c r="Q809">
        <v>8.7139000000000006</v>
      </c>
      <c r="R809">
        <v>77.756699999999995</v>
      </c>
      <c r="S809" t="s">
        <v>513</v>
      </c>
      <c r="T809" t="s">
        <v>512</v>
      </c>
      <c r="U809" t="s">
        <v>10</v>
      </c>
      <c r="V809" t="s">
        <v>45</v>
      </c>
    </row>
    <row r="810" spans="1:22">
      <c r="A810" t="s">
        <v>31887</v>
      </c>
      <c r="B810" s="2">
        <v>45517.503472222219</v>
      </c>
      <c r="C810" s="2">
        <f t="shared" si="12"/>
        <v>45516</v>
      </c>
      <c r="D810" t="s">
        <v>1105</v>
      </c>
      <c r="E810" t="s">
        <v>31886</v>
      </c>
      <c r="F810" t="s">
        <v>201</v>
      </c>
      <c r="G810" t="s">
        <v>30</v>
      </c>
      <c r="H810" t="s">
        <v>16</v>
      </c>
      <c r="I810">
        <v>1</v>
      </c>
      <c r="J810">
        <v>1545.1</v>
      </c>
      <c r="K810">
        <v>1363.46</v>
      </c>
      <c r="L810">
        <v>1545.1</v>
      </c>
      <c r="M810">
        <v>1363.46</v>
      </c>
      <c r="N810" t="s">
        <v>31885</v>
      </c>
      <c r="O810" t="s">
        <v>31884</v>
      </c>
      <c r="P810" t="s">
        <v>49</v>
      </c>
      <c r="Q810">
        <v>12.916499999999999</v>
      </c>
      <c r="R810">
        <v>79.132499999999993</v>
      </c>
      <c r="S810" t="s">
        <v>250</v>
      </c>
      <c r="T810" t="s">
        <v>249</v>
      </c>
      <c r="U810" t="s">
        <v>57</v>
      </c>
      <c r="V810" t="s">
        <v>212</v>
      </c>
    </row>
    <row r="811" spans="1:22">
      <c r="A811" t="s">
        <v>31883</v>
      </c>
      <c r="B811" s="2">
        <v>45040.628472222219</v>
      </c>
      <c r="C811" s="2">
        <f t="shared" si="12"/>
        <v>45040</v>
      </c>
      <c r="D811" t="s">
        <v>1100</v>
      </c>
      <c r="E811" t="s">
        <v>5303</v>
      </c>
      <c r="F811" t="s">
        <v>18</v>
      </c>
      <c r="G811" t="s">
        <v>82</v>
      </c>
      <c r="H811" t="s">
        <v>63</v>
      </c>
      <c r="I811">
        <v>1</v>
      </c>
      <c r="J811">
        <v>1843.15</v>
      </c>
      <c r="K811">
        <v>1305.8599999999999</v>
      </c>
      <c r="L811">
        <v>1843.15</v>
      </c>
      <c r="M811">
        <v>1305.8599999999999</v>
      </c>
      <c r="N811" t="s">
        <v>31882</v>
      </c>
      <c r="O811" t="s">
        <v>31881</v>
      </c>
      <c r="P811" t="s">
        <v>60</v>
      </c>
      <c r="Q811">
        <v>8.7139000000000006</v>
      </c>
      <c r="R811">
        <v>77.756699999999995</v>
      </c>
      <c r="S811" t="s">
        <v>616</v>
      </c>
      <c r="T811" t="s">
        <v>615</v>
      </c>
      <c r="U811" t="s">
        <v>10</v>
      </c>
      <c r="V811" t="s">
        <v>45</v>
      </c>
    </row>
    <row r="812" spans="1:22">
      <c r="A812" t="s">
        <v>31880</v>
      </c>
      <c r="B812" s="2">
        <v>45008.568055555559</v>
      </c>
      <c r="C812" s="2">
        <f t="shared" si="12"/>
        <v>45005</v>
      </c>
      <c r="D812" t="s">
        <v>1095</v>
      </c>
      <c r="E812" t="s">
        <v>31879</v>
      </c>
      <c r="F812" t="s">
        <v>73</v>
      </c>
      <c r="G812" t="s">
        <v>41</v>
      </c>
      <c r="H812" t="s">
        <v>52</v>
      </c>
      <c r="I812">
        <v>1</v>
      </c>
      <c r="J812">
        <v>251.9</v>
      </c>
      <c r="K812">
        <v>216.26</v>
      </c>
      <c r="L812">
        <v>251.9</v>
      </c>
      <c r="M812">
        <v>216.26</v>
      </c>
      <c r="N812" t="s">
        <v>31878</v>
      </c>
      <c r="O812" t="s">
        <v>31877</v>
      </c>
      <c r="P812" t="s">
        <v>112</v>
      </c>
      <c r="Q812">
        <v>13.082700000000001</v>
      </c>
      <c r="R812">
        <v>80.270700000000005</v>
      </c>
      <c r="S812" t="s">
        <v>564</v>
      </c>
      <c r="T812" t="s">
        <v>563</v>
      </c>
      <c r="U812" t="s">
        <v>10</v>
      </c>
      <c r="V812" t="s">
        <v>9</v>
      </c>
    </row>
    <row r="813" spans="1:22">
      <c r="A813" t="s">
        <v>31876</v>
      </c>
      <c r="B813" s="2">
        <v>45302.857638888891</v>
      </c>
      <c r="C813" s="2">
        <f t="shared" si="12"/>
        <v>45299</v>
      </c>
      <c r="D813" t="s">
        <v>1090</v>
      </c>
      <c r="E813" t="s">
        <v>3379</v>
      </c>
      <c r="F813" t="s">
        <v>136</v>
      </c>
      <c r="G813" t="s">
        <v>30</v>
      </c>
      <c r="H813" t="s">
        <v>29</v>
      </c>
      <c r="I813">
        <v>1</v>
      </c>
      <c r="J813">
        <v>2059.31</v>
      </c>
      <c r="K813">
        <v>1613.46</v>
      </c>
      <c r="L813">
        <v>2059.31</v>
      </c>
      <c r="M813">
        <v>1613.46</v>
      </c>
      <c r="N813" t="s">
        <v>31875</v>
      </c>
      <c r="O813" t="s">
        <v>31874</v>
      </c>
      <c r="P813" t="s">
        <v>68</v>
      </c>
      <c r="Q813">
        <v>11.34</v>
      </c>
      <c r="R813">
        <v>77.717200000000005</v>
      </c>
      <c r="S813" t="s">
        <v>326</v>
      </c>
      <c r="T813" t="s">
        <v>325</v>
      </c>
      <c r="U813" t="s">
        <v>46</v>
      </c>
      <c r="V813" t="s">
        <v>9</v>
      </c>
    </row>
    <row r="814" spans="1:22">
      <c r="A814" t="s">
        <v>31873</v>
      </c>
      <c r="B814" s="2">
        <v>45119.554861111108</v>
      </c>
      <c r="C814" s="2">
        <f t="shared" si="12"/>
        <v>45117</v>
      </c>
      <c r="D814" t="s">
        <v>1085</v>
      </c>
      <c r="E814" t="s">
        <v>8973</v>
      </c>
      <c r="F814" t="s">
        <v>31</v>
      </c>
      <c r="G814" t="s">
        <v>41</v>
      </c>
      <c r="H814" t="s">
        <v>63</v>
      </c>
      <c r="I814">
        <v>1</v>
      </c>
      <c r="J814">
        <v>818.23</v>
      </c>
      <c r="K814">
        <v>539.70000000000005</v>
      </c>
      <c r="L814">
        <v>818.23</v>
      </c>
      <c r="M814">
        <v>539.70000000000005</v>
      </c>
      <c r="N814" t="s">
        <v>31872</v>
      </c>
      <c r="O814" t="s">
        <v>31871</v>
      </c>
      <c r="P814" t="s">
        <v>26</v>
      </c>
      <c r="Q814">
        <v>11.0168</v>
      </c>
      <c r="R814">
        <v>76.955799999999996</v>
      </c>
      <c r="S814" t="s">
        <v>257</v>
      </c>
      <c r="T814" t="s">
        <v>256</v>
      </c>
      <c r="U814" t="s">
        <v>23</v>
      </c>
      <c r="V814" t="s">
        <v>45</v>
      </c>
    </row>
    <row r="815" spans="1:22">
      <c r="A815" t="s">
        <v>31870</v>
      </c>
      <c r="B815" s="2">
        <v>45087.564583333333</v>
      </c>
      <c r="C815" s="2">
        <f t="shared" si="12"/>
        <v>45082</v>
      </c>
      <c r="D815" t="s">
        <v>1080</v>
      </c>
      <c r="E815" t="s">
        <v>5287</v>
      </c>
      <c r="F815" t="s">
        <v>136</v>
      </c>
      <c r="G815" t="s">
        <v>91</v>
      </c>
      <c r="H815" t="s">
        <v>71</v>
      </c>
      <c r="I815">
        <v>3</v>
      </c>
      <c r="J815">
        <v>1556.2</v>
      </c>
      <c r="K815">
        <v>965.18</v>
      </c>
      <c r="L815">
        <v>4668.6000000000004</v>
      </c>
      <c r="M815">
        <v>2895.54</v>
      </c>
      <c r="N815" t="s">
        <v>31869</v>
      </c>
      <c r="O815" t="s">
        <v>31868</v>
      </c>
      <c r="P815" t="s">
        <v>112</v>
      </c>
      <c r="Q815">
        <v>13.082700000000001</v>
      </c>
      <c r="R815">
        <v>80.270700000000005</v>
      </c>
      <c r="S815" t="s">
        <v>48</v>
      </c>
      <c r="T815" t="s">
        <v>47</v>
      </c>
      <c r="U815" t="s">
        <v>57</v>
      </c>
      <c r="V815" t="s">
        <v>45</v>
      </c>
    </row>
    <row r="816" spans="1:22">
      <c r="A816" t="s">
        <v>31867</v>
      </c>
      <c r="B816" s="2">
        <v>45467.529861111114</v>
      </c>
      <c r="C816" s="2">
        <f t="shared" si="12"/>
        <v>45467</v>
      </c>
      <c r="D816" t="s">
        <v>1075</v>
      </c>
      <c r="E816" t="s">
        <v>14195</v>
      </c>
      <c r="F816" t="s">
        <v>201</v>
      </c>
      <c r="G816" t="s">
        <v>115</v>
      </c>
      <c r="H816" t="s">
        <v>40</v>
      </c>
      <c r="I816">
        <v>1</v>
      </c>
      <c r="J816">
        <v>1391.58</v>
      </c>
      <c r="K816">
        <v>924.29</v>
      </c>
      <c r="L816">
        <v>1391.58</v>
      </c>
      <c r="M816">
        <v>924.29</v>
      </c>
      <c r="N816" t="s">
        <v>31866</v>
      </c>
      <c r="O816" t="s">
        <v>31865</v>
      </c>
      <c r="P816" t="s">
        <v>13</v>
      </c>
      <c r="Q816">
        <v>11.664300000000001</v>
      </c>
      <c r="R816">
        <v>78.146000000000001</v>
      </c>
      <c r="S816" t="s">
        <v>302</v>
      </c>
      <c r="T816" t="s">
        <v>301</v>
      </c>
      <c r="U816" t="s">
        <v>10</v>
      </c>
      <c r="V816" t="s">
        <v>9</v>
      </c>
    </row>
    <row r="817" spans="1:22">
      <c r="A817" t="s">
        <v>31864</v>
      </c>
      <c r="B817" s="2">
        <v>45111.616666666669</v>
      </c>
      <c r="C817" s="2">
        <f t="shared" si="12"/>
        <v>45110</v>
      </c>
      <c r="D817" t="s">
        <v>1070</v>
      </c>
      <c r="E817" t="s">
        <v>10756</v>
      </c>
      <c r="F817" t="s">
        <v>73</v>
      </c>
      <c r="G817" t="s">
        <v>82</v>
      </c>
      <c r="H817" t="s">
        <v>29</v>
      </c>
      <c r="I817">
        <v>4</v>
      </c>
      <c r="J817">
        <v>1091.1400000000001</v>
      </c>
      <c r="K817">
        <v>937.34</v>
      </c>
      <c r="L817">
        <v>4364.5600000000004</v>
      </c>
      <c r="M817">
        <v>3749.36</v>
      </c>
      <c r="N817" t="s">
        <v>31863</v>
      </c>
      <c r="O817" t="s">
        <v>31862</v>
      </c>
      <c r="P817" t="s">
        <v>26</v>
      </c>
      <c r="Q817">
        <v>11.0168</v>
      </c>
      <c r="R817">
        <v>76.955799999999996</v>
      </c>
      <c r="S817" t="s">
        <v>319</v>
      </c>
      <c r="T817" t="s">
        <v>318</v>
      </c>
      <c r="U817" t="s">
        <v>23</v>
      </c>
      <c r="V817" t="s">
        <v>9</v>
      </c>
    </row>
    <row r="818" spans="1:22">
      <c r="A818" t="s">
        <v>31861</v>
      </c>
      <c r="B818" s="2">
        <v>45127.552083333336</v>
      </c>
      <c r="C818" s="2">
        <f t="shared" si="12"/>
        <v>45124</v>
      </c>
      <c r="D818" t="s">
        <v>1065</v>
      </c>
      <c r="E818" t="s">
        <v>3359</v>
      </c>
      <c r="F818" t="s">
        <v>201</v>
      </c>
      <c r="G818" t="s">
        <v>30</v>
      </c>
      <c r="H818" t="s">
        <v>52</v>
      </c>
      <c r="I818">
        <v>4</v>
      </c>
      <c r="J818">
        <v>553.70000000000005</v>
      </c>
      <c r="K818">
        <v>479.42</v>
      </c>
      <c r="L818">
        <v>2214.8000000000002</v>
      </c>
      <c r="M818">
        <v>1917.68</v>
      </c>
      <c r="N818" t="s">
        <v>31860</v>
      </c>
      <c r="O818" t="s">
        <v>31859</v>
      </c>
      <c r="P818" t="s">
        <v>37</v>
      </c>
      <c r="Q818">
        <v>10.7905</v>
      </c>
      <c r="R818">
        <v>78.704700000000003</v>
      </c>
      <c r="S818" t="s">
        <v>88</v>
      </c>
      <c r="T818" t="s">
        <v>87</v>
      </c>
      <c r="U818" t="s">
        <v>23</v>
      </c>
      <c r="V818" t="s">
        <v>212</v>
      </c>
    </row>
    <row r="819" spans="1:22">
      <c r="A819" t="s">
        <v>31858</v>
      </c>
      <c r="B819" s="2">
        <v>45225.693749999999</v>
      </c>
      <c r="C819" s="2">
        <f t="shared" si="12"/>
        <v>45222</v>
      </c>
      <c r="D819" t="s">
        <v>1060</v>
      </c>
      <c r="E819" t="s">
        <v>12486</v>
      </c>
      <c r="F819" t="s">
        <v>201</v>
      </c>
      <c r="G819" t="s">
        <v>91</v>
      </c>
      <c r="H819" t="s">
        <v>40</v>
      </c>
      <c r="I819">
        <v>1</v>
      </c>
      <c r="J819">
        <v>2076.98</v>
      </c>
      <c r="K819">
        <v>1257.99</v>
      </c>
      <c r="L819">
        <v>2076.98</v>
      </c>
      <c r="M819">
        <v>1257.99</v>
      </c>
      <c r="N819" t="s">
        <v>31857</v>
      </c>
      <c r="O819" t="s">
        <v>31856</v>
      </c>
      <c r="P819" t="s">
        <v>60</v>
      </c>
      <c r="Q819">
        <v>8.7139000000000006</v>
      </c>
      <c r="R819">
        <v>77.756699999999995</v>
      </c>
      <c r="S819" t="s">
        <v>193</v>
      </c>
      <c r="T819" t="s">
        <v>192</v>
      </c>
      <c r="U819" t="s">
        <v>46</v>
      </c>
      <c r="V819" t="s">
        <v>45</v>
      </c>
    </row>
    <row r="820" spans="1:22">
      <c r="A820" t="s">
        <v>31855</v>
      </c>
      <c r="B820" s="2">
        <v>45405.504861111112</v>
      </c>
      <c r="C820" s="2">
        <f t="shared" si="12"/>
        <v>45404</v>
      </c>
      <c r="D820" t="s">
        <v>1055</v>
      </c>
      <c r="E820" t="s">
        <v>31854</v>
      </c>
      <c r="F820" t="s">
        <v>201</v>
      </c>
      <c r="G820" t="s">
        <v>91</v>
      </c>
      <c r="H820" t="s">
        <v>52</v>
      </c>
      <c r="I820">
        <v>1</v>
      </c>
      <c r="J820">
        <v>313.20999999999998</v>
      </c>
      <c r="K820">
        <v>209.64</v>
      </c>
      <c r="L820">
        <v>313.20999999999998</v>
      </c>
      <c r="M820">
        <v>209.64</v>
      </c>
      <c r="N820" t="s">
        <v>31853</v>
      </c>
      <c r="O820" t="s">
        <v>31852</v>
      </c>
      <c r="P820" t="s">
        <v>121</v>
      </c>
      <c r="Q820">
        <v>9.9252000000000002</v>
      </c>
      <c r="R820">
        <v>78.119799999999998</v>
      </c>
      <c r="S820" t="s">
        <v>226</v>
      </c>
      <c r="T820" t="s">
        <v>225</v>
      </c>
      <c r="U820" t="s">
        <v>46</v>
      </c>
      <c r="V820" t="s">
        <v>9</v>
      </c>
    </row>
    <row r="821" spans="1:22">
      <c r="A821" t="s">
        <v>31851</v>
      </c>
      <c r="B821" s="2">
        <v>45510.550694444442</v>
      </c>
      <c r="C821" s="2">
        <f t="shared" si="12"/>
        <v>45509</v>
      </c>
      <c r="D821" t="s">
        <v>1050</v>
      </c>
      <c r="E821" t="s">
        <v>25596</v>
      </c>
      <c r="F821" t="s">
        <v>83</v>
      </c>
      <c r="G821" t="s">
        <v>106</v>
      </c>
      <c r="H821" t="s">
        <v>16</v>
      </c>
      <c r="I821">
        <v>2</v>
      </c>
      <c r="J821">
        <v>256.62</v>
      </c>
      <c r="K821">
        <v>170.1</v>
      </c>
      <c r="L821">
        <v>513.24</v>
      </c>
      <c r="M821">
        <v>340.2</v>
      </c>
      <c r="N821" t="s">
        <v>31850</v>
      </c>
      <c r="O821" t="s">
        <v>31849</v>
      </c>
      <c r="P821" t="s">
        <v>49</v>
      </c>
      <c r="Q821">
        <v>12.916499999999999</v>
      </c>
      <c r="R821">
        <v>79.132499999999993</v>
      </c>
      <c r="S821" t="s">
        <v>1238</v>
      </c>
      <c r="T821" t="s">
        <v>1237</v>
      </c>
      <c r="U821" t="s">
        <v>77</v>
      </c>
      <c r="V821" t="s">
        <v>9</v>
      </c>
    </row>
    <row r="822" spans="1:22">
      <c r="A822" t="s">
        <v>31848</v>
      </c>
      <c r="B822" s="2">
        <v>45197.620833333334</v>
      </c>
      <c r="C822" s="2">
        <f t="shared" si="12"/>
        <v>45194</v>
      </c>
      <c r="D822" t="s">
        <v>1045</v>
      </c>
      <c r="E822" t="s">
        <v>10738</v>
      </c>
      <c r="F822" t="s">
        <v>83</v>
      </c>
      <c r="G822" t="s">
        <v>115</v>
      </c>
      <c r="H822" t="s">
        <v>71</v>
      </c>
      <c r="I822">
        <v>1</v>
      </c>
      <c r="J822">
        <v>1948.01</v>
      </c>
      <c r="K822">
        <v>1351.49</v>
      </c>
      <c r="L822">
        <v>1948.01</v>
      </c>
      <c r="M822">
        <v>1351.49</v>
      </c>
      <c r="N822" t="s">
        <v>31847</v>
      </c>
      <c r="O822" t="s">
        <v>31846</v>
      </c>
      <c r="P822" t="s">
        <v>68</v>
      </c>
      <c r="Q822">
        <v>11.34</v>
      </c>
      <c r="R822">
        <v>77.717200000000005</v>
      </c>
      <c r="S822" t="s">
        <v>513</v>
      </c>
      <c r="T822" t="s">
        <v>512</v>
      </c>
      <c r="U822" t="s">
        <v>77</v>
      </c>
      <c r="V822" t="s">
        <v>22</v>
      </c>
    </row>
    <row r="823" spans="1:22">
      <c r="A823" t="s">
        <v>31845</v>
      </c>
      <c r="B823" s="2">
        <v>45193.540277777778</v>
      </c>
      <c r="C823" s="2">
        <f t="shared" si="12"/>
        <v>45187</v>
      </c>
      <c r="D823" t="s">
        <v>1040</v>
      </c>
      <c r="E823" t="s">
        <v>31844</v>
      </c>
      <c r="F823" t="s">
        <v>64</v>
      </c>
      <c r="G823" t="s">
        <v>17</v>
      </c>
      <c r="H823" t="s">
        <v>52</v>
      </c>
      <c r="I823">
        <v>4</v>
      </c>
      <c r="J823">
        <v>392.57</v>
      </c>
      <c r="K823">
        <v>280.99</v>
      </c>
      <c r="L823">
        <v>1570.28</v>
      </c>
      <c r="M823">
        <v>1123.96</v>
      </c>
      <c r="N823" t="s">
        <v>31843</v>
      </c>
      <c r="O823" t="s">
        <v>31842</v>
      </c>
      <c r="P823" t="s">
        <v>13</v>
      </c>
      <c r="Q823">
        <v>11.664300000000001</v>
      </c>
      <c r="R823">
        <v>78.146000000000001</v>
      </c>
      <c r="S823" t="s">
        <v>48</v>
      </c>
      <c r="T823" t="s">
        <v>47</v>
      </c>
      <c r="U823" t="s">
        <v>46</v>
      </c>
      <c r="V823" t="s">
        <v>45</v>
      </c>
    </row>
    <row r="824" spans="1:22">
      <c r="A824" t="s">
        <v>31841</v>
      </c>
      <c r="B824" s="2">
        <v>45170.839583333334</v>
      </c>
      <c r="C824" s="2">
        <f t="shared" si="12"/>
        <v>45166</v>
      </c>
      <c r="D824" t="s">
        <v>1035</v>
      </c>
      <c r="E824" t="s">
        <v>7124</v>
      </c>
      <c r="F824" t="s">
        <v>136</v>
      </c>
      <c r="G824" t="s">
        <v>53</v>
      </c>
      <c r="H824" t="s">
        <v>29</v>
      </c>
      <c r="I824">
        <v>4</v>
      </c>
      <c r="J824">
        <v>2420.9699999999998</v>
      </c>
      <c r="K824">
        <v>1738.42</v>
      </c>
      <c r="L824">
        <v>9683.8799999999992</v>
      </c>
      <c r="M824">
        <v>6953.68</v>
      </c>
      <c r="N824" t="s">
        <v>31840</v>
      </c>
      <c r="O824" t="s">
        <v>31839</v>
      </c>
      <c r="P824" t="s">
        <v>112</v>
      </c>
      <c r="Q824">
        <v>13.082700000000001</v>
      </c>
      <c r="R824">
        <v>80.270700000000005</v>
      </c>
      <c r="S824" t="s">
        <v>420</v>
      </c>
      <c r="T824" t="s">
        <v>419</v>
      </c>
      <c r="U824" t="s">
        <v>57</v>
      </c>
      <c r="V824" t="s">
        <v>9</v>
      </c>
    </row>
    <row r="825" spans="1:22">
      <c r="A825" t="s">
        <v>31838</v>
      </c>
      <c r="B825" s="2">
        <v>45011.779861111114</v>
      </c>
      <c r="C825" s="2">
        <f t="shared" si="12"/>
        <v>45005</v>
      </c>
      <c r="D825" t="s">
        <v>1030</v>
      </c>
      <c r="E825" t="s">
        <v>3331</v>
      </c>
      <c r="F825" t="s">
        <v>166</v>
      </c>
      <c r="G825" t="s">
        <v>17</v>
      </c>
      <c r="H825" t="s">
        <v>52</v>
      </c>
      <c r="I825">
        <v>4</v>
      </c>
      <c r="J825">
        <v>1653.64</v>
      </c>
      <c r="K825">
        <v>1352.4</v>
      </c>
      <c r="L825">
        <v>6614.56</v>
      </c>
      <c r="M825">
        <v>5409.6</v>
      </c>
      <c r="N825" t="s">
        <v>31837</v>
      </c>
      <c r="O825" t="s">
        <v>31836</v>
      </c>
      <c r="P825" t="s">
        <v>13</v>
      </c>
      <c r="Q825">
        <v>11.664300000000001</v>
      </c>
      <c r="R825">
        <v>78.146000000000001</v>
      </c>
      <c r="S825" t="s">
        <v>257</v>
      </c>
      <c r="T825" t="s">
        <v>256</v>
      </c>
      <c r="U825" t="s">
        <v>77</v>
      </c>
      <c r="V825" t="s">
        <v>9</v>
      </c>
    </row>
    <row r="826" spans="1:22">
      <c r="A826" t="s">
        <v>31835</v>
      </c>
      <c r="B826" s="2">
        <v>45165.466666666667</v>
      </c>
      <c r="C826" s="2">
        <f t="shared" si="12"/>
        <v>45159</v>
      </c>
      <c r="D826" t="s">
        <v>1025</v>
      </c>
      <c r="E826" t="s">
        <v>10724</v>
      </c>
      <c r="F826" t="s">
        <v>64</v>
      </c>
      <c r="G826" t="s">
        <v>30</v>
      </c>
      <c r="H826" t="s">
        <v>63</v>
      </c>
      <c r="I826">
        <v>2</v>
      </c>
      <c r="J826">
        <v>1913.99</v>
      </c>
      <c r="K826">
        <v>1281.74</v>
      </c>
      <c r="L826">
        <v>3827.98</v>
      </c>
      <c r="M826">
        <v>2563.48</v>
      </c>
      <c r="N826" t="s">
        <v>31834</v>
      </c>
      <c r="O826" t="s">
        <v>31833</v>
      </c>
      <c r="P826" t="s">
        <v>13</v>
      </c>
      <c r="Q826">
        <v>11.664300000000001</v>
      </c>
      <c r="R826">
        <v>78.146000000000001</v>
      </c>
      <c r="S826" t="s">
        <v>226</v>
      </c>
      <c r="T826" t="s">
        <v>225</v>
      </c>
      <c r="U826" t="s">
        <v>57</v>
      </c>
      <c r="V826" t="s">
        <v>9</v>
      </c>
    </row>
    <row r="827" spans="1:22">
      <c r="A827" t="s">
        <v>31832</v>
      </c>
      <c r="B827" s="2">
        <v>45190.549305555556</v>
      </c>
      <c r="C827" s="2">
        <f t="shared" si="12"/>
        <v>45187</v>
      </c>
      <c r="D827" t="s">
        <v>1020</v>
      </c>
      <c r="E827" t="s">
        <v>7113</v>
      </c>
      <c r="F827" t="s">
        <v>18</v>
      </c>
      <c r="G827" t="s">
        <v>91</v>
      </c>
      <c r="H827" t="s">
        <v>29</v>
      </c>
      <c r="I827">
        <v>1</v>
      </c>
      <c r="J827">
        <v>1051.53</v>
      </c>
      <c r="K827">
        <v>867.92</v>
      </c>
      <c r="L827">
        <v>1051.53</v>
      </c>
      <c r="M827">
        <v>867.92</v>
      </c>
      <c r="N827" t="s">
        <v>31831</v>
      </c>
      <c r="O827" t="s">
        <v>31830</v>
      </c>
      <c r="P827" t="s">
        <v>60</v>
      </c>
      <c r="Q827">
        <v>8.7139000000000006</v>
      </c>
      <c r="R827">
        <v>77.756699999999995</v>
      </c>
      <c r="S827" t="s">
        <v>243</v>
      </c>
      <c r="T827" t="s">
        <v>242</v>
      </c>
      <c r="U827" t="s">
        <v>23</v>
      </c>
      <c r="V827" t="s">
        <v>9</v>
      </c>
    </row>
    <row r="828" spans="1:22">
      <c r="A828" t="s">
        <v>31829</v>
      </c>
      <c r="B828" s="2">
        <v>45510.840277777781</v>
      </c>
      <c r="C828" s="2">
        <f t="shared" si="12"/>
        <v>45509</v>
      </c>
      <c r="D828" t="s">
        <v>1015</v>
      </c>
      <c r="E828" t="s">
        <v>8923</v>
      </c>
      <c r="F828" t="s">
        <v>31</v>
      </c>
      <c r="G828" t="s">
        <v>115</v>
      </c>
      <c r="H828" t="s">
        <v>16</v>
      </c>
      <c r="I828">
        <v>3</v>
      </c>
      <c r="J828">
        <v>1675.61</v>
      </c>
      <c r="K828">
        <v>1018.22</v>
      </c>
      <c r="L828">
        <v>5026.83</v>
      </c>
      <c r="M828">
        <v>3054.66</v>
      </c>
      <c r="N828" t="s">
        <v>31828</v>
      </c>
      <c r="O828" t="s">
        <v>31827</v>
      </c>
      <c r="P828" t="s">
        <v>37</v>
      </c>
      <c r="Q828">
        <v>10.7905</v>
      </c>
      <c r="R828">
        <v>78.704700000000003</v>
      </c>
      <c r="S828" t="s">
        <v>432</v>
      </c>
      <c r="T828" t="s">
        <v>431</v>
      </c>
      <c r="U828" t="s">
        <v>77</v>
      </c>
      <c r="V828" t="s">
        <v>45</v>
      </c>
    </row>
    <row r="829" spans="1:22">
      <c r="A829" t="s">
        <v>31826</v>
      </c>
      <c r="B829" s="2">
        <v>45439.844444444447</v>
      </c>
      <c r="C829" s="2">
        <f t="shared" si="12"/>
        <v>45439</v>
      </c>
      <c r="D829" t="s">
        <v>1010</v>
      </c>
      <c r="E829" t="s">
        <v>3315</v>
      </c>
      <c r="F829" t="s">
        <v>73</v>
      </c>
      <c r="G829" t="s">
        <v>53</v>
      </c>
      <c r="H829" t="s">
        <v>16</v>
      </c>
      <c r="I829">
        <v>1</v>
      </c>
      <c r="J829">
        <v>771.64</v>
      </c>
      <c r="K829">
        <v>536.35</v>
      </c>
      <c r="L829">
        <v>771.64</v>
      </c>
      <c r="M829">
        <v>536.35</v>
      </c>
      <c r="N829" t="s">
        <v>31825</v>
      </c>
      <c r="O829" t="s">
        <v>31824</v>
      </c>
      <c r="P829" t="s">
        <v>37</v>
      </c>
      <c r="Q829">
        <v>10.7905</v>
      </c>
      <c r="R829">
        <v>78.704700000000003</v>
      </c>
      <c r="S829" t="s">
        <v>513</v>
      </c>
      <c r="T829" t="s">
        <v>512</v>
      </c>
      <c r="U829" t="s">
        <v>10</v>
      </c>
      <c r="V829" t="s">
        <v>45</v>
      </c>
    </row>
    <row r="830" spans="1:22">
      <c r="A830" t="s">
        <v>31823</v>
      </c>
      <c r="B830" s="2">
        <v>45452.845833333333</v>
      </c>
      <c r="C830" s="2">
        <f t="shared" si="12"/>
        <v>45446</v>
      </c>
      <c r="D830" t="s">
        <v>1005</v>
      </c>
      <c r="E830" t="s">
        <v>19161</v>
      </c>
      <c r="F830" t="s">
        <v>83</v>
      </c>
      <c r="G830" t="s">
        <v>72</v>
      </c>
      <c r="H830" t="s">
        <v>52</v>
      </c>
      <c r="I830">
        <v>2</v>
      </c>
      <c r="J830">
        <v>2204.0300000000002</v>
      </c>
      <c r="K830">
        <v>1841.52</v>
      </c>
      <c r="L830">
        <v>4408.0600000000004</v>
      </c>
      <c r="M830">
        <v>3683.04</v>
      </c>
      <c r="N830" t="s">
        <v>31822</v>
      </c>
      <c r="O830" t="s">
        <v>31821</v>
      </c>
      <c r="P830" t="s">
        <v>26</v>
      </c>
      <c r="Q830">
        <v>11.0168</v>
      </c>
      <c r="R830">
        <v>76.955799999999996</v>
      </c>
      <c r="S830" t="s">
        <v>111</v>
      </c>
      <c r="T830" t="s">
        <v>110</v>
      </c>
      <c r="U830" t="s">
        <v>77</v>
      </c>
      <c r="V830" t="s">
        <v>45</v>
      </c>
    </row>
    <row r="831" spans="1:22">
      <c r="A831" t="s">
        <v>31820</v>
      </c>
      <c r="B831" s="2">
        <v>45104.836805555555</v>
      </c>
      <c r="C831" s="2">
        <f t="shared" si="12"/>
        <v>45103</v>
      </c>
      <c r="D831" t="s">
        <v>1000</v>
      </c>
      <c r="E831" t="s">
        <v>3308</v>
      </c>
      <c r="F831" t="s">
        <v>166</v>
      </c>
      <c r="G831" t="s">
        <v>53</v>
      </c>
      <c r="H831" t="s">
        <v>29</v>
      </c>
      <c r="I831">
        <v>3</v>
      </c>
      <c r="J831">
        <v>1769.84</v>
      </c>
      <c r="K831">
        <v>1237.98</v>
      </c>
      <c r="L831">
        <v>5309.52</v>
      </c>
      <c r="M831">
        <v>3713.94</v>
      </c>
      <c r="N831" t="s">
        <v>31819</v>
      </c>
      <c r="O831" t="s">
        <v>31818</v>
      </c>
      <c r="P831" t="s">
        <v>112</v>
      </c>
      <c r="Q831">
        <v>13.082700000000001</v>
      </c>
      <c r="R831">
        <v>80.270700000000005</v>
      </c>
      <c r="S831" t="s">
        <v>250</v>
      </c>
      <c r="T831" t="s">
        <v>249</v>
      </c>
      <c r="U831" t="s">
        <v>77</v>
      </c>
      <c r="V831" t="s">
        <v>45</v>
      </c>
    </row>
    <row r="832" spans="1:22">
      <c r="A832" t="s">
        <v>31817</v>
      </c>
      <c r="B832" s="2">
        <v>45252.729166666664</v>
      </c>
      <c r="C832" s="2">
        <f t="shared" si="12"/>
        <v>45250</v>
      </c>
      <c r="D832" t="s">
        <v>995</v>
      </c>
      <c r="E832" t="s">
        <v>15834</v>
      </c>
      <c r="F832" t="s">
        <v>83</v>
      </c>
      <c r="G832" t="s">
        <v>53</v>
      </c>
      <c r="H832" t="s">
        <v>71</v>
      </c>
      <c r="I832">
        <v>1</v>
      </c>
      <c r="J832">
        <v>903.91</v>
      </c>
      <c r="K832">
        <v>559.62</v>
      </c>
      <c r="L832">
        <v>903.91</v>
      </c>
      <c r="M832">
        <v>559.62</v>
      </c>
      <c r="N832" t="s">
        <v>31816</v>
      </c>
      <c r="O832" t="s">
        <v>31815</v>
      </c>
      <c r="P832" t="s">
        <v>26</v>
      </c>
      <c r="Q832">
        <v>11.0168</v>
      </c>
      <c r="R832">
        <v>76.955799999999996</v>
      </c>
      <c r="S832" t="s">
        <v>250</v>
      </c>
      <c r="T832" t="s">
        <v>249</v>
      </c>
      <c r="U832" t="s">
        <v>23</v>
      </c>
      <c r="V832" t="s">
        <v>45</v>
      </c>
    </row>
    <row r="833" spans="1:22">
      <c r="A833" t="s">
        <v>31814</v>
      </c>
      <c r="B833" s="2">
        <v>45042.43472222222</v>
      </c>
      <c r="C833" s="2">
        <f t="shared" si="12"/>
        <v>45040</v>
      </c>
      <c r="D833" t="s">
        <v>990</v>
      </c>
      <c r="E833" t="s">
        <v>19151</v>
      </c>
      <c r="F833" t="s">
        <v>166</v>
      </c>
      <c r="G833" t="s">
        <v>53</v>
      </c>
      <c r="H833" t="s">
        <v>29</v>
      </c>
      <c r="I833">
        <v>2</v>
      </c>
      <c r="J833">
        <v>1770.1</v>
      </c>
      <c r="K833">
        <v>1187.18</v>
      </c>
      <c r="L833">
        <v>3540.2</v>
      </c>
      <c r="M833">
        <v>2374.36</v>
      </c>
      <c r="N833" t="s">
        <v>31813</v>
      </c>
      <c r="O833" t="s">
        <v>31812</v>
      </c>
      <c r="P833" t="s">
        <v>112</v>
      </c>
      <c r="Q833">
        <v>13.082700000000001</v>
      </c>
      <c r="R833">
        <v>80.270700000000005</v>
      </c>
      <c r="S833" t="s">
        <v>214</v>
      </c>
      <c r="T833" t="s">
        <v>213</v>
      </c>
      <c r="U833" t="s">
        <v>57</v>
      </c>
      <c r="V833" t="s">
        <v>9</v>
      </c>
    </row>
    <row r="834" spans="1:22">
      <c r="A834" t="s">
        <v>31811</v>
      </c>
      <c r="B834" s="2">
        <v>45540.845138888886</v>
      </c>
      <c r="C834" s="2">
        <f t="shared" si="12"/>
        <v>45537</v>
      </c>
      <c r="D834" t="s">
        <v>985</v>
      </c>
      <c r="E834" t="s">
        <v>12436</v>
      </c>
      <c r="F834" t="s">
        <v>18</v>
      </c>
      <c r="G834" t="s">
        <v>115</v>
      </c>
      <c r="H834" t="s">
        <v>16</v>
      </c>
      <c r="I834">
        <v>3</v>
      </c>
      <c r="J834">
        <v>2174.56</v>
      </c>
      <c r="K834">
        <v>1390.64</v>
      </c>
      <c r="L834">
        <v>6523.68</v>
      </c>
      <c r="M834">
        <v>4171.92</v>
      </c>
      <c r="N834" t="s">
        <v>31810</v>
      </c>
      <c r="O834" t="s">
        <v>31809</v>
      </c>
      <c r="P834" t="s">
        <v>37</v>
      </c>
      <c r="Q834">
        <v>10.7905</v>
      </c>
      <c r="R834">
        <v>78.704700000000003</v>
      </c>
      <c r="S834" t="s">
        <v>243</v>
      </c>
      <c r="T834" t="s">
        <v>242</v>
      </c>
      <c r="U834" t="s">
        <v>10</v>
      </c>
      <c r="V834" t="s">
        <v>9</v>
      </c>
    </row>
    <row r="835" spans="1:22">
      <c r="A835" t="s">
        <v>31808</v>
      </c>
      <c r="B835" s="2">
        <v>45385.777777777781</v>
      </c>
      <c r="C835" s="2">
        <f t="shared" ref="C835:C898" si="13">INT(B835) - WEEKDAY(INT(B835), 2) + 1</f>
        <v>45383</v>
      </c>
      <c r="D835" t="s">
        <v>980</v>
      </c>
      <c r="E835" t="s">
        <v>22383</v>
      </c>
      <c r="F835" t="s">
        <v>201</v>
      </c>
      <c r="G835" t="s">
        <v>72</v>
      </c>
      <c r="H835" t="s">
        <v>16</v>
      </c>
      <c r="I835">
        <v>2</v>
      </c>
      <c r="J835">
        <v>1637.45</v>
      </c>
      <c r="K835">
        <v>1296.05</v>
      </c>
      <c r="L835">
        <v>3274.9</v>
      </c>
      <c r="M835">
        <v>2592.1</v>
      </c>
      <c r="N835" t="s">
        <v>31807</v>
      </c>
      <c r="O835" t="s">
        <v>31806</v>
      </c>
      <c r="P835" t="s">
        <v>26</v>
      </c>
      <c r="Q835">
        <v>11.0168</v>
      </c>
      <c r="R835">
        <v>76.955799999999996</v>
      </c>
      <c r="S835" t="s">
        <v>276</v>
      </c>
      <c r="T835" t="s">
        <v>275</v>
      </c>
      <c r="U835" t="s">
        <v>46</v>
      </c>
      <c r="V835" t="s">
        <v>9</v>
      </c>
    </row>
    <row r="836" spans="1:22">
      <c r="A836" t="s">
        <v>31805</v>
      </c>
      <c r="B836" s="2">
        <v>45126.872916666667</v>
      </c>
      <c r="C836" s="2">
        <f t="shared" si="13"/>
        <v>45124</v>
      </c>
      <c r="D836" t="s">
        <v>975</v>
      </c>
      <c r="E836" t="s">
        <v>3289</v>
      </c>
      <c r="F836" t="s">
        <v>31</v>
      </c>
      <c r="G836" t="s">
        <v>53</v>
      </c>
      <c r="H836" t="s">
        <v>52</v>
      </c>
      <c r="I836">
        <v>3</v>
      </c>
      <c r="J836">
        <v>402.75</v>
      </c>
      <c r="K836">
        <v>265.14999999999998</v>
      </c>
      <c r="L836">
        <v>1208.25</v>
      </c>
      <c r="M836">
        <v>795.45</v>
      </c>
      <c r="N836" t="s">
        <v>31804</v>
      </c>
      <c r="O836" t="s">
        <v>31803</v>
      </c>
      <c r="P836" t="s">
        <v>60</v>
      </c>
      <c r="Q836">
        <v>8.7139000000000006</v>
      </c>
      <c r="R836">
        <v>77.756699999999995</v>
      </c>
      <c r="S836" t="s">
        <v>906</v>
      </c>
      <c r="T836" t="s">
        <v>905</v>
      </c>
      <c r="U836" t="s">
        <v>46</v>
      </c>
      <c r="V836" t="s">
        <v>22</v>
      </c>
    </row>
    <row r="837" spans="1:22">
      <c r="A837" t="s">
        <v>31802</v>
      </c>
      <c r="B837" s="2">
        <v>45460.776388888888</v>
      </c>
      <c r="C837" s="2">
        <f t="shared" si="13"/>
        <v>45460</v>
      </c>
      <c r="D837" t="s">
        <v>970</v>
      </c>
      <c r="E837" t="s">
        <v>5201</v>
      </c>
      <c r="F837" t="s">
        <v>166</v>
      </c>
      <c r="G837" t="s">
        <v>17</v>
      </c>
      <c r="H837" t="s">
        <v>71</v>
      </c>
      <c r="I837">
        <v>4</v>
      </c>
      <c r="J837">
        <v>1856.88</v>
      </c>
      <c r="K837">
        <v>1398.85</v>
      </c>
      <c r="L837">
        <v>7427.52</v>
      </c>
      <c r="M837">
        <v>5595.4</v>
      </c>
      <c r="N837" t="s">
        <v>31801</v>
      </c>
      <c r="O837" t="s">
        <v>31800</v>
      </c>
      <c r="P837" t="s">
        <v>26</v>
      </c>
      <c r="Q837">
        <v>11.0168</v>
      </c>
      <c r="R837">
        <v>76.955799999999996</v>
      </c>
      <c r="S837" t="s">
        <v>413</v>
      </c>
      <c r="T837" t="s">
        <v>412</v>
      </c>
      <c r="U837" t="s">
        <v>57</v>
      </c>
      <c r="V837" t="s">
        <v>9</v>
      </c>
    </row>
    <row r="838" spans="1:22">
      <c r="A838" t="s">
        <v>31799</v>
      </c>
      <c r="B838" s="2">
        <v>45319.65902777778</v>
      </c>
      <c r="C838" s="2">
        <f t="shared" si="13"/>
        <v>45313</v>
      </c>
      <c r="D838" t="s">
        <v>965</v>
      </c>
      <c r="E838" t="s">
        <v>15814</v>
      </c>
      <c r="F838" t="s">
        <v>201</v>
      </c>
      <c r="G838" t="s">
        <v>106</v>
      </c>
      <c r="H838" t="s">
        <v>52</v>
      </c>
      <c r="I838">
        <v>1</v>
      </c>
      <c r="J838">
        <v>1831.59</v>
      </c>
      <c r="K838">
        <v>1156.8699999999999</v>
      </c>
      <c r="L838">
        <v>1831.59</v>
      </c>
      <c r="M838">
        <v>1156.8699999999999</v>
      </c>
      <c r="N838" t="s">
        <v>31798</v>
      </c>
      <c r="O838" t="s">
        <v>31797</v>
      </c>
      <c r="P838" t="s">
        <v>37</v>
      </c>
      <c r="Q838">
        <v>10.7905</v>
      </c>
      <c r="R838">
        <v>78.704700000000003</v>
      </c>
      <c r="S838" t="s">
        <v>146</v>
      </c>
      <c r="T838" t="s">
        <v>145</v>
      </c>
      <c r="U838" t="s">
        <v>46</v>
      </c>
      <c r="V838" t="s">
        <v>9</v>
      </c>
    </row>
    <row r="839" spans="1:22">
      <c r="A839" t="s">
        <v>31796</v>
      </c>
      <c r="B839" s="2">
        <v>45472.77847222222</v>
      </c>
      <c r="C839" s="2">
        <f t="shared" si="13"/>
        <v>45467</v>
      </c>
      <c r="D839" t="s">
        <v>960</v>
      </c>
      <c r="E839" t="s">
        <v>12418</v>
      </c>
      <c r="F839" t="s">
        <v>64</v>
      </c>
      <c r="G839" t="s">
        <v>17</v>
      </c>
      <c r="H839" t="s">
        <v>16</v>
      </c>
      <c r="I839">
        <v>4</v>
      </c>
      <c r="J839">
        <v>526.59</v>
      </c>
      <c r="K839">
        <v>364.02</v>
      </c>
      <c r="L839">
        <v>2106.36</v>
      </c>
      <c r="M839">
        <v>1456.08</v>
      </c>
      <c r="N839" t="s">
        <v>31795</v>
      </c>
      <c r="O839" t="s">
        <v>31794</v>
      </c>
      <c r="P839" t="s">
        <v>37</v>
      </c>
      <c r="Q839">
        <v>10.7905</v>
      </c>
      <c r="R839">
        <v>78.704700000000003</v>
      </c>
      <c r="S839" t="s">
        <v>784</v>
      </c>
      <c r="T839" t="s">
        <v>783</v>
      </c>
      <c r="U839" t="s">
        <v>10</v>
      </c>
      <c r="V839" t="s">
        <v>9</v>
      </c>
    </row>
    <row r="840" spans="1:22">
      <c r="A840" t="s">
        <v>31793</v>
      </c>
      <c r="B840" s="2">
        <v>45017.720833333333</v>
      </c>
      <c r="C840" s="2">
        <f t="shared" si="13"/>
        <v>45012</v>
      </c>
      <c r="D840" t="s">
        <v>955</v>
      </c>
      <c r="E840" t="s">
        <v>954</v>
      </c>
      <c r="F840" t="s">
        <v>31</v>
      </c>
      <c r="G840" t="s">
        <v>53</v>
      </c>
      <c r="H840" t="s">
        <v>63</v>
      </c>
      <c r="I840">
        <v>1</v>
      </c>
      <c r="J840">
        <v>308.55</v>
      </c>
      <c r="K840">
        <v>274.12</v>
      </c>
      <c r="L840">
        <v>308.55</v>
      </c>
      <c r="M840">
        <v>274.12</v>
      </c>
      <c r="N840" t="s">
        <v>31792</v>
      </c>
      <c r="O840" t="s">
        <v>31791</v>
      </c>
      <c r="P840" t="s">
        <v>26</v>
      </c>
      <c r="Q840">
        <v>11.0168</v>
      </c>
      <c r="R840">
        <v>76.955799999999996</v>
      </c>
      <c r="S840" t="s">
        <v>616</v>
      </c>
      <c r="T840" t="s">
        <v>615</v>
      </c>
      <c r="U840" t="s">
        <v>46</v>
      </c>
      <c r="V840" t="s">
        <v>212</v>
      </c>
    </row>
    <row r="841" spans="1:22">
      <c r="A841" t="s">
        <v>31790</v>
      </c>
      <c r="B841" s="2">
        <v>45368.719444444447</v>
      </c>
      <c r="C841" s="2">
        <f t="shared" si="13"/>
        <v>45362</v>
      </c>
      <c r="D841" t="s">
        <v>950</v>
      </c>
      <c r="E841" t="s">
        <v>12411</v>
      </c>
      <c r="F841" t="s">
        <v>201</v>
      </c>
      <c r="G841" t="s">
        <v>115</v>
      </c>
      <c r="H841" t="s">
        <v>63</v>
      </c>
      <c r="I841">
        <v>1</v>
      </c>
      <c r="J841">
        <v>1648.15</v>
      </c>
      <c r="K841">
        <v>1415.84</v>
      </c>
      <c r="L841">
        <v>1648.15</v>
      </c>
      <c r="M841">
        <v>1415.84</v>
      </c>
      <c r="N841" t="s">
        <v>31789</v>
      </c>
      <c r="O841" t="s">
        <v>31788</v>
      </c>
      <c r="P841" t="s">
        <v>60</v>
      </c>
      <c r="Q841">
        <v>8.7139000000000006</v>
      </c>
      <c r="R841">
        <v>77.756699999999995</v>
      </c>
      <c r="S841" t="s">
        <v>1238</v>
      </c>
      <c r="T841" t="s">
        <v>1237</v>
      </c>
      <c r="U841" t="s">
        <v>57</v>
      </c>
      <c r="V841" t="s">
        <v>45</v>
      </c>
    </row>
    <row r="842" spans="1:22">
      <c r="A842" t="s">
        <v>31787</v>
      </c>
      <c r="B842" s="2">
        <v>45012.898611111108</v>
      </c>
      <c r="C842" s="2">
        <f t="shared" si="13"/>
        <v>45012</v>
      </c>
      <c r="D842" t="s">
        <v>945</v>
      </c>
      <c r="E842" t="s">
        <v>10669</v>
      </c>
      <c r="F842" t="s">
        <v>166</v>
      </c>
      <c r="G842" t="s">
        <v>82</v>
      </c>
      <c r="H842" t="s">
        <v>52</v>
      </c>
      <c r="I842">
        <v>3</v>
      </c>
      <c r="J842">
        <v>2296.48</v>
      </c>
      <c r="K842">
        <v>1530.5</v>
      </c>
      <c r="L842">
        <v>6889.44</v>
      </c>
      <c r="M842">
        <v>4591.5</v>
      </c>
      <c r="N842" t="s">
        <v>31786</v>
      </c>
      <c r="O842" t="s">
        <v>31785</v>
      </c>
      <c r="P842" t="s">
        <v>49</v>
      </c>
      <c r="Q842">
        <v>12.916499999999999</v>
      </c>
      <c r="R842">
        <v>79.132499999999993</v>
      </c>
      <c r="S842" t="s">
        <v>295</v>
      </c>
      <c r="T842" t="s">
        <v>294</v>
      </c>
      <c r="U842" t="s">
        <v>23</v>
      </c>
      <c r="V842" t="s">
        <v>45</v>
      </c>
    </row>
    <row r="843" spans="1:22">
      <c r="A843" t="s">
        <v>31784</v>
      </c>
      <c r="B843" s="2">
        <v>44963.563194444447</v>
      </c>
      <c r="C843" s="2">
        <f t="shared" si="13"/>
        <v>44963</v>
      </c>
      <c r="D843" t="s">
        <v>940</v>
      </c>
      <c r="E843" t="s">
        <v>20738</v>
      </c>
      <c r="F843" t="s">
        <v>136</v>
      </c>
      <c r="G843" t="s">
        <v>41</v>
      </c>
      <c r="H843" t="s">
        <v>52</v>
      </c>
      <c r="I843">
        <v>2</v>
      </c>
      <c r="J843">
        <v>1397.25</v>
      </c>
      <c r="K843">
        <v>1023.07</v>
      </c>
      <c r="L843">
        <v>2794.5</v>
      </c>
      <c r="M843">
        <v>2046.14</v>
      </c>
      <c r="N843" t="s">
        <v>31783</v>
      </c>
      <c r="O843" t="s">
        <v>31782</v>
      </c>
      <c r="P843" t="s">
        <v>60</v>
      </c>
      <c r="Q843">
        <v>8.7139000000000006</v>
      </c>
      <c r="R843">
        <v>77.756699999999995</v>
      </c>
      <c r="S843" t="s">
        <v>243</v>
      </c>
      <c r="T843" t="s">
        <v>242</v>
      </c>
      <c r="U843" t="s">
        <v>10</v>
      </c>
      <c r="V843" t="s">
        <v>9</v>
      </c>
    </row>
    <row r="844" spans="1:22">
      <c r="A844" t="s">
        <v>31781</v>
      </c>
      <c r="B844" s="2">
        <v>45498.6875</v>
      </c>
      <c r="C844" s="2">
        <f t="shared" si="13"/>
        <v>45495</v>
      </c>
      <c r="D844" t="s">
        <v>935</v>
      </c>
      <c r="E844" t="s">
        <v>30225</v>
      </c>
      <c r="F844" t="s">
        <v>73</v>
      </c>
      <c r="G844" t="s">
        <v>41</v>
      </c>
      <c r="H844" t="s">
        <v>52</v>
      </c>
      <c r="I844">
        <v>3</v>
      </c>
      <c r="J844">
        <v>345.2</v>
      </c>
      <c r="K844">
        <v>248.21</v>
      </c>
      <c r="L844">
        <v>1035.5999999999999</v>
      </c>
      <c r="M844">
        <v>744.63</v>
      </c>
      <c r="N844" t="s">
        <v>31780</v>
      </c>
      <c r="O844" t="s">
        <v>31779</v>
      </c>
      <c r="P844" t="s">
        <v>121</v>
      </c>
      <c r="Q844">
        <v>9.9252000000000002</v>
      </c>
      <c r="R844">
        <v>78.119799999999998</v>
      </c>
      <c r="S844" t="s">
        <v>420</v>
      </c>
      <c r="T844" t="s">
        <v>419</v>
      </c>
      <c r="U844" t="s">
        <v>10</v>
      </c>
      <c r="V844" t="s">
        <v>9</v>
      </c>
    </row>
    <row r="845" spans="1:22">
      <c r="A845" t="s">
        <v>31778</v>
      </c>
      <c r="B845" s="2">
        <v>45235.661111111112</v>
      </c>
      <c r="C845" s="2">
        <f t="shared" si="13"/>
        <v>45229</v>
      </c>
      <c r="D845" t="s">
        <v>930</v>
      </c>
      <c r="E845" t="s">
        <v>8859</v>
      </c>
      <c r="F845" t="s">
        <v>83</v>
      </c>
      <c r="G845" t="s">
        <v>91</v>
      </c>
      <c r="H845" t="s">
        <v>63</v>
      </c>
      <c r="I845">
        <v>3</v>
      </c>
      <c r="J845">
        <v>1154.8399999999999</v>
      </c>
      <c r="K845">
        <v>839.17</v>
      </c>
      <c r="L845">
        <v>3464.52</v>
      </c>
      <c r="M845">
        <v>2517.5100000000002</v>
      </c>
      <c r="N845" t="s">
        <v>31777</v>
      </c>
      <c r="O845" t="s">
        <v>31776</v>
      </c>
      <c r="P845" t="s">
        <v>49</v>
      </c>
      <c r="Q845">
        <v>12.916499999999999</v>
      </c>
      <c r="R845">
        <v>79.132499999999993</v>
      </c>
      <c r="S845" t="s">
        <v>59</v>
      </c>
      <c r="T845" t="s">
        <v>58</v>
      </c>
      <c r="U845" t="s">
        <v>77</v>
      </c>
      <c r="V845" t="s">
        <v>9</v>
      </c>
    </row>
    <row r="846" spans="1:22">
      <c r="A846" t="s">
        <v>31775</v>
      </c>
      <c r="B846" s="2">
        <v>45437.53402777778</v>
      </c>
      <c r="C846" s="2">
        <f t="shared" si="13"/>
        <v>45432</v>
      </c>
      <c r="D846" t="s">
        <v>925</v>
      </c>
      <c r="E846" t="s">
        <v>31774</v>
      </c>
      <c r="F846" t="s">
        <v>64</v>
      </c>
      <c r="G846" t="s">
        <v>17</v>
      </c>
      <c r="H846" t="s">
        <v>52</v>
      </c>
      <c r="I846">
        <v>1</v>
      </c>
      <c r="J846">
        <v>1749.16</v>
      </c>
      <c r="K846">
        <v>1121.58</v>
      </c>
      <c r="L846">
        <v>1749.16</v>
      </c>
      <c r="M846">
        <v>1121.58</v>
      </c>
      <c r="N846" t="s">
        <v>31773</v>
      </c>
      <c r="O846" t="s">
        <v>31772</v>
      </c>
      <c r="P846" t="s">
        <v>13</v>
      </c>
      <c r="Q846">
        <v>11.664300000000001</v>
      </c>
      <c r="R846">
        <v>78.146000000000001</v>
      </c>
      <c r="S846" t="s">
        <v>226</v>
      </c>
      <c r="T846" t="s">
        <v>225</v>
      </c>
      <c r="U846" t="s">
        <v>46</v>
      </c>
      <c r="V846" t="s">
        <v>22</v>
      </c>
    </row>
    <row r="847" spans="1:22">
      <c r="A847" t="s">
        <v>31771</v>
      </c>
      <c r="B847" s="2">
        <v>45106.454861111109</v>
      </c>
      <c r="C847" s="2">
        <f t="shared" si="13"/>
        <v>45103</v>
      </c>
      <c r="D847" t="s">
        <v>920</v>
      </c>
      <c r="E847" t="s">
        <v>10652</v>
      </c>
      <c r="F847" t="s">
        <v>18</v>
      </c>
      <c r="G847" t="s">
        <v>41</v>
      </c>
      <c r="H847" t="s">
        <v>71</v>
      </c>
      <c r="I847">
        <v>4</v>
      </c>
      <c r="J847">
        <v>937.97</v>
      </c>
      <c r="K847">
        <v>730.51</v>
      </c>
      <c r="L847">
        <v>3751.88</v>
      </c>
      <c r="M847">
        <v>2922.04</v>
      </c>
      <c r="N847" t="s">
        <v>31770</v>
      </c>
      <c r="O847" t="s">
        <v>31769</v>
      </c>
      <c r="P847" t="s">
        <v>112</v>
      </c>
      <c r="Q847">
        <v>13.082700000000001</v>
      </c>
      <c r="R847">
        <v>80.270700000000005</v>
      </c>
      <c r="S847" t="s">
        <v>432</v>
      </c>
      <c r="T847" t="s">
        <v>431</v>
      </c>
      <c r="U847" t="s">
        <v>23</v>
      </c>
      <c r="V847" t="s">
        <v>9</v>
      </c>
    </row>
    <row r="848" spans="1:22">
      <c r="A848" t="s">
        <v>31768</v>
      </c>
      <c r="B848" s="2">
        <v>45574.663194444445</v>
      </c>
      <c r="C848" s="2">
        <f t="shared" si="13"/>
        <v>45572</v>
      </c>
      <c r="D848" t="s">
        <v>915</v>
      </c>
      <c r="E848" t="s">
        <v>3244</v>
      </c>
      <c r="F848" t="s">
        <v>166</v>
      </c>
      <c r="G848" t="s">
        <v>82</v>
      </c>
      <c r="H848" t="s">
        <v>52</v>
      </c>
      <c r="I848">
        <v>1</v>
      </c>
      <c r="J848">
        <v>325.89</v>
      </c>
      <c r="K848">
        <v>215.5</v>
      </c>
      <c r="L848">
        <v>325.89</v>
      </c>
      <c r="M848">
        <v>215.5</v>
      </c>
      <c r="N848" t="s">
        <v>31767</v>
      </c>
      <c r="O848" t="s">
        <v>31766</v>
      </c>
      <c r="P848" t="s">
        <v>13</v>
      </c>
      <c r="Q848">
        <v>11.664300000000001</v>
      </c>
      <c r="R848">
        <v>78.146000000000001</v>
      </c>
      <c r="S848" t="s">
        <v>133</v>
      </c>
      <c r="T848" t="s">
        <v>132</v>
      </c>
      <c r="U848" t="s">
        <v>46</v>
      </c>
      <c r="V848" t="s">
        <v>22</v>
      </c>
    </row>
    <row r="849" spans="1:22">
      <c r="A849" t="s">
        <v>31765</v>
      </c>
      <c r="B849" s="2">
        <v>45199.5</v>
      </c>
      <c r="C849" s="2">
        <f t="shared" si="13"/>
        <v>45194</v>
      </c>
      <c r="D849" t="s">
        <v>910</v>
      </c>
      <c r="E849" t="s">
        <v>23930</v>
      </c>
      <c r="F849" t="s">
        <v>166</v>
      </c>
      <c r="G849" t="s">
        <v>91</v>
      </c>
      <c r="H849" t="s">
        <v>71</v>
      </c>
      <c r="I849">
        <v>2</v>
      </c>
      <c r="J849">
        <v>1379.85</v>
      </c>
      <c r="K849">
        <v>944.39</v>
      </c>
      <c r="L849">
        <v>2759.7</v>
      </c>
      <c r="M849">
        <v>1888.78</v>
      </c>
      <c r="N849" t="s">
        <v>31764</v>
      </c>
      <c r="O849" t="s">
        <v>31763</v>
      </c>
      <c r="P849" t="s">
        <v>13</v>
      </c>
      <c r="Q849">
        <v>11.664300000000001</v>
      </c>
      <c r="R849">
        <v>78.146000000000001</v>
      </c>
      <c r="S849" t="s">
        <v>326</v>
      </c>
      <c r="T849" t="s">
        <v>325</v>
      </c>
      <c r="U849" t="s">
        <v>77</v>
      </c>
      <c r="V849" t="s">
        <v>45</v>
      </c>
    </row>
    <row r="850" spans="1:22">
      <c r="A850" t="s">
        <v>31762</v>
      </c>
      <c r="B850" s="2">
        <v>45461.821527777778</v>
      </c>
      <c r="C850" s="2">
        <f t="shared" si="13"/>
        <v>45460</v>
      </c>
      <c r="D850" t="s">
        <v>903</v>
      </c>
      <c r="E850" t="s">
        <v>10642</v>
      </c>
      <c r="F850" t="s">
        <v>73</v>
      </c>
      <c r="G850" t="s">
        <v>41</v>
      </c>
      <c r="H850" t="s">
        <v>63</v>
      </c>
      <c r="I850">
        <v>1</v>
      </c>
      <c r="J850">
        <v>1865.27</v>
      </c>
      <c r="K850">
        <v>1638.91</v>
      </c>
      <c r="L850">
        <v>1865.27</v>
      </c>
      <c r="M850">
        <v>1638.91</v>
      </c>
      <c r="N850" t="s">
        <v>31761</v>
      </c>
      <c r="O850" t="s">
        <v>31760</v>
      </c>
      <c r="P850" t="s">
        <v>68</v>
      </c>
      <c r="Q850">
        <v>11.34</v>
      </c>
      <c r="R850">
        <v>77.717200000000005</v>
      </c>
      <c r="S850" t="s">
        <v>276</v>
      </c>
      <c r="T850" t="s">
        <v>275</v>
      </c>
      <c r="U850" t="s">
        <v>46</v>
      </c>
      <c r="V850" t="s">
        <v>45</v>
      </c>
    </row>
    <row r="851" spans="1:22">
      <c r="A851" t="s">
        <v>31759</v>
      </c>
      <c r="B851" s="2">
        <v>45206.479166666664</v>
      </c>
      <c r="C851" s="2">
        <f t="shared" si="13"/>
        <v>45201</v>
      </c>
      <c r="D851" t="s">
        <v>898</v>
      </c>
      <c r="E851" t="s">
        <v>5147</v>
      </c>
      <c r="F851" t="s">
        <v>73</v>
      </c>
      <c r="G851" t="s">
        <v>115</v>
      </c>
      <c r="H851" t="s">
        <v>71</v>
      </c>
      <c r="I851">
        <v>1</v>
      </c>
      <c r="J851">
        <v>367.91</v>
      </c>
      <c r="K851">
        <v>302.87</v>
      </c>
      <c r="L851">
        <v>367.91</v>
      </c>
      <c r="M851">
        <v>302.87</v>
      </c>
      <c r="N851" t="s">
        <v>31758</v>
      </c>
      <c r="O851" t="s">
        <v>31757</v>
      </c>
      <c r="P851" t="s">
        <v>26</v>
      </c>
      <c r="Q851">
        <v>11.0168</v>
      </c>
      <c r="R851">
        <v>76.955799999999996</v>
      </c>
      <c r="S851" t="s">
        <v>103</v>
      </c>
      <c r="T851" t="s">
        <v>102</v>
      </c>
      <c r="U851" t="s">
        <v>23</v>
      </c>
      <c r="V851" t="s">
        <v>9</v>
      </c>
    </row>
    <row r="852" spans="1:22">
      <c r="A852" t="s">
        <v>31756</v>
      </c>
      <c r="B852" s="2">
        <v>45389.530555555553</v>
      </c>
      <c r="C852" s="2">
        <f t="shared" si="13"/>
        <v>45383</v>
      </c>
      <c r="D852" t="s">
        <v>893</v>
      </c>
      <c r="E852" t="s">
        <v>8835</v>
      </c>
      <c r="F852" t="s">
        <v>136</v>
      </c>
      <c r="G852" t="s">
        <v>17</v>
      </c>
      <c r="H852" t="s">
        <v>40</v>
      </c>
      <c r="I852">
        <v>2</v>
      </c>
      <c r="J852">
        <v>2486.96</v>
      </c>
      <c r="K852">
        <v>1665.81</v>
      </c>
      <c r="L852">
        <v>4973.92</v>
      </c>
      <c r="M852">
        <v>3331.62</v>
      </c>
      <c r="N852" t="s">
        <v>31755</v>
      </c>
      <c r="O852" t="s">
        <v>31754</v>
      </c>
      <c r="P852" t="s">
        <v>112</v>
      </c>
      <c r="Q852">
        <v>13.082700000000001</v>
      </c>
      <c r="R852">
        <v>80.270700000000005</v>
      </c>
      <c r="S852" t="s">
        <v>784</v>
      </c>
      <c r="T852" t="s">
        <v>783</v>
      </c>
      <c r="U852" t="s">
        <v>57</v>
      </c>
      <c r="V852" t="s">
        <v>22</v>
      </c>
    </row>
    <row r="853" spans="1:22">
      <c r="A853" t="s">
        <v>31753</v>
      </c>
      <c r="B853" s="2">
        <v>44961.501388888886</v>
      </c>
      <c r="C853" s="2">
        <f t="shared" si="13"/>
        <v>44956</v>
      </c>
      <c r="D853" t="s">
        <v>888</v>
      </c>
      <c r="E853" t="s">
        <v>10632</v>
      </c>
      <c r="F853" t="s">
        <v>31</v>
      </c>
      <c r="G853" t="s">
        <v>115</v>
      </c>
      <c r="H853" t="s">
        <v>71</v>
      </c>
      <c r="I853">
        <v>2</v>
      </c>
      <c r="J853">
        <v>386.68</v>
      </c>
      <c r="K853">
        <v>284.47000000000003</v>
      </c>
      <c r="L853">
        <v>773.36</v>
      </c>
      <c r="M853">
        <v>568.94000000000005</v>
      </c>
      <c r="N853" t="s">
        <v>31752</v>
      </c>
      <c r="O853" t="s">
        <v>31751</v>
      </c>
      <c r="P853" t="s">
        <v>121</v>
      </c>
      <c r="Q853">
        <v>9.9252000000000002</v>
      </c>
      <c r="R853">
        <v>78.119799999999998</v>
      </c>
      <c r="S853" t="s">
        <v>59</v>
      </c>
      <c r="T853" t="s">
        <v>58</v>
      </c>
      <c r="U853" t="s">
        <v>77</v>
      </c>
      <c r="V853" t="s">
        <v>9</v>
      </c>
    </row>
    <row r="854" spans="1:22">
      <c r="A854" t="s">
        <v>31750</v>
      </c>
      <c r="B854" s="2">
        <v>45407.783333333333</v>
      </c>
      <c r="C854" s="2">
        <f t="shared" si="13"/>
        <v>45404</v>
      </c>
      <c r="D854" t="s">
        <v>883</v>
      </c>
      <c r="E854" t="s">
        <v>7017</v>
      </c>
      <c r="F854" t="s">
        <v>83</v>
      </c>
      <c r="G854" t="s">
        <v>115</v>
      </c>
      <c r="H854" t="s">
        <v>40</v>
      </c>
      <c r="I854">
        <v>1</v>
      </c>
      <c r="J854">
        <v>2181.33</v>
      </c>
      <c r="K854">
        <v>1875.53</v>
      </c>
      <c r="L854">
        <v>2181.33</v>
      </c>
      <c r="M854">
        <v>1875.53</v>
      </c>
      <c r="N854" t="s">
        <v>31749</v>
      </c>
      <c r="O854" t="s">
        <v>31748</v>
      </c>
      <c r="P854" t="s">
        <v>37</v>
      </c>
      <c r="Q854">
        <v>10.7905</v>
      </c>
      <c r="R854">
        <v>78.704700000000003</v>
      </c>
      <c r="S854" t="s">
        <v>537</v>
      </c>
      <c r="T854" t="s">
        <v>536</v>
      </c>
      <c r="U854" t="s">
        <v>77</v>
      </c>
      <c r="V854" t="s">
        <v>45</v>
      </c>
    </row>
    <row r="855" spans="1:22">
      <c r="A855" t="s">
        <v>31747</v>
      </c>
      <c r="B855" s="2">
        <v>44933.810416666667</v>
      </c>
      <c r="C855" s="2">
        <f t="shared" si="13"/>
        <v>44928</v>
      </c>
      <c r="D855" t="s">
        <v>878</v>
      </c>
      <c r="E855" t="s">
        <v>3216</v>
      </c>
      <c r="F855" t="s">
        <v>166</v>
      </c>
      <c r="G855" t="s">
        <v>82</v>
      </c>
      <c r="H855" t="s">
        <v>71</v>
      </c>
      <c r="I855">
        <v>1</v>
      </c>
      <c r="J855">
        <v>2058.56</v>
      </c>
      <c r="K855">
        <v>1433.21</v>
      </c>
      <c r="L855">
        <v>2058.56</v>
      </c>
      <c r="M855">
        <v>1433.21</v>
      </c>
      <c r="N855" t="s">
        <v>31746</v>
      </c>
      <c r="O855" t="s">
        <v>31745</v>
      </c>
      <c r="P855" t="s">
        <v>112</v>
      </c>
      <c r="Q855">
        <v>13.082700000000001</v>
      </c>
      <c r="R855">
        <v>80.270700000000005</v>
      </c>
      <c r="S855" t="s">
        <v>226</v>
      </c>
      <c r="T855" t="s">
        <v>225</v>
      </c>
      <c r="U855" t="s">
        <v>77</v>
      </c>
      <c r="V855" t="s">
        <v>9</v>
      </c>
    </row>
    <row r="856" spans="1:22">
      <c r="A856" t="s">
        <v>31744</v>
      </c>
      <c r="B856" s="2">
        <v>45292.573611111111</v>
      </c>
      <c r="C856" s="2">
        <f t="shared" si="13"/>
        <v>45292</v>
      </c>
      <c r="D856" t="s">
        <v>873</v>
      </c>
      <c r="E856" t="s">
        <v>10620</v>
      </c>
      <c r="F856" t="s">
        <v>64</v>
      </c>
      <c r="G856" t="s">
        <v>106</v>
      </c>
      <c r="H856" t="s">
        <v>63</v>
      </c>
      <c r="I856">
        <v>2</v>
      </c>
      <c r="J856">
        <v>2481.91</v>
      </c>
      <c r="K856">
        <v>2127.64</v>
      </c>
      <c r="L856">
        <v>4963.82</v>
      </c>
      <c r="M856">
        <v>4255.28</v>
      </c>
      <c r="N856" t="s">
        <v>31743</v>
      </c>
      <c r="O856" t="s">
        <v>31742</v>
      </c>
      <c r="P856" t="s">
        <v>68</v>
      </c>
      <c r="Q856">
        <v>11.34</v>
      </c>
      <c r="R856">
        <v>77.717200000000005</v>
      </c>
      <c r="S856" t="s">
        <v>326</v>
      </c>
      <c r="T856" t="s">
        <v>325</v>
      </c>
      <c r="U856" t="s">
        <v>23</v>
      </c>
      <c r="V856" t="s">
        <v>9</v>
      </c>
    </row>
    <row r="857" spans="1:22">
      <c r="A857" t="s">
        <v>31741</v>
      </c>
      <c r="B857" s="2">
        <v>44990.763888888891</v>
      </c>
      <c r="C857" s="2">
        <f t="shared" si="13"/>
        <v>44984</v>
      </c>
      <c r="D857" t="s">
        <v>868</v>
      </c>
      <c r="E857" t="s">
        <v>7006</v>
      </c>
      <c r="F857" t="s">
        <v>73</v>
      </c>
      <c r="G857" t="s">
        <v>53</v>
      </c>
      <c r="H857" t="s">
        <v>16</v>
      </c>
      <c r="I857">
        <v>1</v>
      </c>
      <c r="J857">
        <v>949.53</v>
      </c>
      <c r="K857">
        <v>841.49</v>
      </c>
      <c r="L857">
        <v>949.53</v>
      </c>
      <c r="M857">
        <v>841.49</v>
      </c>
      <c r="N857" t="s">
        <v>31740</v>
      </c>
      <c r="O857" t="s">
        <v>31739</v>
      </c>
      <c r="P857" t="s">
        <v>37</v>
      </c>
      <c r="Q857">
        <v>10.7905</v>
      </c>
      <c r="R857">
        <v>78.704700000000003</v>
      </c>
      <c r="S857" t="s">
        <v>206</v>
      </c>
      <c r="T857" t="s">
        <v>205</v>
      </c>
      <c r="U857" t="s">
        <v>23</v>
      </c>
      <c r="V857" t="s">
        <v>212</v>
      </c>
    </row>
    <row r="858" spans="1:22">
      <c r="A858" t="s">
        <v>31738</v>
      </c>
      <c r="B858" s="2">
        <v>45006.45416666667</v>
      </c>
      <c r="C858" s="2">
        <f t="shared" si="13"/>
        <v>45005</v>
      </c>
      <c r="D858" t="s">
        <v>863</v>
      </c>
      <c r="E858" t="s">
        <v>28630</v>
      </c>
      <c r="F858" t="s">
        <v>18</v>
      </c>
      <c r="G858" t="s">
        <v>53</v>
      </c>
      <c r="H858" t="s">
        <v>63</v>
      </c>
      <c r="I858">
        <v>1</v>
      </c>
      <c r="J858">
        <v>201.38</v>
      </c>
      <c r="K858">
        <v>139.41999999999999</v>
      </c>
      <c r="L858">
        <v>201.38</v>
      </c>
      <c r="M858">
        <v>139.41999999999999</v>
      </c>
      <c r="N858" t="s">
        <v>31737</v>
      </c>
      <c r="O858" t="s">
        <v>31736</v>
      </c>
      <c r="P858" t="s">
        <v>60</v>
      </c>
      <c r="Q858">
        <v>8.7139000000000006</v>
      </c>
      <c r="R858">
        <v>77.756699999999995</v>
      </c>
      <c r="S858" t="s">
        <v>12</v>
      </c>
      <c r="T858" t="s">
        <v>11</v>
      </c>
      <c r="U858" t="s">
        <v>57</v>
      </c>
      <c r="V858" t="s">
        <v>9</v>
      </c>
    </row>
    <row r="859" spans="1:22">
      <c r="A859" t="s">
        <v>31735</v>
      </c>
      <c r="B859" s="2">
        <v>45083.50277777778</v>
      </c>
      <c r="C859" s="2">
        <f t="shared" si="13"/>
        <v>45082</v>
      </c>
      <c r="D859" t="s">
        <v>858</v>
      </c>
      <c r="E859" t="s">
        <v>8811</v>
      </c>
      <c r="F859" t="s">
        <v>18</v>
      </c>
      <c r="G859" t="s">
        <v>30</v>
      </c>
      <c r="H859" t="s">
        <v>40</v>
      </c>
      <c r="I859">
        <v>1</v>
      </c>
      <c r="J859">
        <v>1184.76</v>
      </c>
      <c r="K859">
        <v>732.69</v>
      </c>
      <c r="L859">
        <v>1184.76</v>
      </c>
      <c r="M859">
        <v>732.69</v>
      </c>
      <c r="N859" t="s">
        <v>31734</v>
      </c>
      <c r="O859" t="s">
        <v>31733</v>
      </c>
      <c r="P859" t="s">
        <v>37</v>
      </c>
      <c r="Q859">
        <v>10.7905</v>
      </c>
      <c r="R859">
        <v>78.704700000000003</v>
      </c>
      <c r="S859" t="s">
        <v>120</v>
      </c>
      <c r="T859" t="s">
        <v>119</v>
      </c>
      <c r="U859" t="s">
        <v>77</v>
      </c>
      <c r="V859" t="s">
        <v>45</v>
      </c>
    </row>
    <row r="860" spans="1:22">
      <c r="A860" t="s">
        <v>31732</v>
      </c>
      <c r="B860" s="2">
        <v>45072.601388888892</v>
      </c>
      <c r="C860" s="2">
        <f t="shared" si="13"/>
        <v>45068</v>
      </c>
      <c r="D860" t="s">
        <v>853</v>
      </c>
      <c r="E860" t="s">
        <v>6995</v>
      </c>
      <c r="F860" t="s">
        <v>18</v>
      </c>
      <c r="G860" t="s">
        <v>53</v>
      </c>
      <c r="H860" t="s">
        <v>52</v>
      </c>
      <c r="I860">
        <v>1</v>
      </c>
      <c r="J860">
        <v>2282.19</v>
      </c>
      <c r="K860">
        <v>1706.82</v>
      </c>
      <c r="L860">
        <v>2282.19</v>
      </c>
      <c r="M860">
        <v>1706.82</v>
      </c>
      <c r="N860" t="s">
        <v>31731</v>
      </c>
      <c r="O860" t="s">
        <v>31730</v>
      </c>
      <c r="P860" t="s">
        <v>121</v>
      </c>
      <c r="Q860">
        <v>9.9252000000000002</v>
      </c>
      <c r="R860">
        <v>78.119799999999998</v>
      </c>
      <c r="S860" t="s">
        <v>214</v>
      </c>
      <c r="T860" t="s">
        <v>213</v>
      </c>
      <c r="U860" t="s">
        <v>10</v>
      </c>
      <c r="V860" t="s">
        <v>45</v>
      </c>
    </row>
    <row r="861" spans="1:22">
      <c r="A861" t="s">
        <v>31729</v>
      </c>
      <c r="B861" s="2">
        <v>45141.497916666667</v>
      </c>
      <c r="C861" s="2">
        <f t="shared" si="13"/>
        <v>45138</v>
      </c>
      <c r="D861" t="s">
        <v>848</v>
      </c>
      <c r="E861" t="s">
        <v>3193</v>
      </c>
      <c r="F861" t="s">
        <v>73</v>
      </c>
      <c r="G861" t="s">
        <v>106</v>
      </c>
      <c r="H861" t="s">
        <v>63</v>
      </c>
      <c r="I861">
        <v>1</v>
      </c>
      <c r="J861">
        <v>884.6</v>
      </c>
      <c r="K861">
        <v>609.86</v>
      </c>
      <c r="L861">
        <v>884.6</v>
      </c>
      <c r="M861">
        <v>609.86</v>
      </c>
      <c r="N861" t="s">
        <v>31728</v>
      </c>
      <c r="O861" t="s">
        <v>31727</v>
      </c>
      <c r="P861" t="s">
        <v>121</v>
      </c>
      <c r="Q861">
        <v>9.9252000000000002</v>
      </c>
      <c r="R861">
        <v>78.119799999999998</v>
      </c>
      <c r="S861" t="s">
        <v>513</v>
      </c>
      <c r="T861" t="s">
        <v>512</v>
      </c>
      <c r="U861" t="s">
        <v>10</v>
      </c>
      <c r="V861" t="s">
        <v>22</v>
      </c>
    </row>
    <row r="862" spans="1:22">
      <c r="A862" t="s">
        <v>31726</v>
      </c>
      <c r="B862" s="2">
        <v>45135.490277777775</v>
      </c>
      <c r="C862" s="2">
        <f t="shared" si="13"/>
        <v>45131</v>
      </c>
      <c r="D862" t="s">
        <v>843</v>
      </c>
      <c r="E862" t="s">
        <v>23887</v>
      </c>
      <c r="F862" t="s">
        <v>83</v>
      </c>
      <c r="G862" t="s">
        <v>53</v>
      </c>
      <c r="H862" t="s">
        <v>71</v>
      </c>
      <c r="I862">
        <v>3</v>
      </c>
      <c r="J862">
        <v>1851.25</v>
      </c>
      <c r="K862">
        <v>1268.26</v>
      </c>
      <c r="L862">
        <v>5553.75</v>
      </c>
      <c r="M862">
        <v>3804.78</v>
      </c>
      <c r="N862" t="s">
        <v>31725</v>
      </c>
      <c r="O862" t="s">
        <v>31724</v>
      </c>
      <c r="P862" t="s">
        <v>49</v>
      </c>
      <c r="Q862">
        <v>12.916499999999999</v>
      </c>
      <c r="R862">
        <v>79.132499999999993</v>
      </c>
      <c r="S862" t="s">
        <v>530</v>
      </c>
      <c r="T862" t="s">
        <v>529</v>
      </c>
      <c r="U862" t="s">
        <v>77</v>
      </c>
      <c r="V862" t="s">
        <v>9</v>
      </c>
    </row>
    <row r="863" spans="1:22">
      <c r="A863" t="s">
        <v>31723</v>
      </c>
      <c r="B863" s="2">
        <v>45139.447916666664</v>
      </c>
      <c r="C863" s="2">
        <f t="shared" si="13"/>
        <v>45138</v>
      </c>
      <c r="D863" t="s">
        <v>838</v>
      </c>
      <c r="E863" t="s">
        <v>5101</v>
      </c>
      <c r="F863" t="s">
        <v>18</v>
      </c>
      <c r="G863" t="s">
        <v>30</v>
      </c>
      <c r="H863" t="s">
        <v>29</v>
      </c>
      <c r="I863">
        <v>1</v>
      </c>
      <c r="J863">
        <v>2088.88</v>
      </c>
      <c r="K863">
        <v>1594.63</v>
      </c>
      <c r="L863">
        <v>2088.88</v>
      </c>
      <c r="M863">
        <v>1594.63</v>
      </c>
      <c r="N863" t="s">
        <v>31722</v>
      </c>
      <c r="O863" t="s">
        <v>31721</v>
      </c>
      <c r="P863" t="s">
        <v>121</v>
      </c>
      <c r="Q863">
        <v>9.9252000000000002</v>
      </c>
      <c r="R863">
        <v>78.119799999999998</v>
      </c>
      <c r="S863" t="s">
        <v>59</v>
      </c>
      <c r="T863" t="s">
        <v>58</v>
      </c>
      <c r="U863" t="s">
        <v>57</v>
      </c>
      <c r="V863" t="s">
        <v>45</v>
      </c>
    </row>
    <row r="864" spans="1:22">
      <c r="A864" t="s">
        <v>31720</v>
      </c>
      <c r="B864" s="2">
        <v>44977.884722222225</v>
      </c>
      <c r="C864" s="2">
        <f t="shared" si="13"/>
        <v>44977</v>
      </c>
      <c r="D864" t="s">
        <v>833</v>
      </c>
      <c r="E864" t="s">
        <v>27045</v>
      </c>
      <c r="F864" t="s">
        <v>31</v>
      </c>
      <c r="G864" t="s">
        <v>30</v>
      </c>
      <c r="H864" t="s">
        <v>16</v>
      </c>
      <c r="I864">
        <v>2</v>
      </c>
      <c r="J864">
        <v>519.71</v>
      </c>
      <c r="K864">
        <v>380.44</v>
      </c>
      <c r="L864">
        <v>1039.42</v>
      </c>
      <c r="M864">
        <v>760.88</v>
      </c>
      <c r="N864" t="s">
        <v>31719</v>
      </c>
      <c r="O864" t="s">
        <v>31718</v>
      </c>
      <c r="P864" t="s">
        <v>37</v>
      </c>
      <c r="Q864">
        <v>10.7905</v>
      </c>
      <c r="R864">
        <v>78.704700000000003</v>
      </c>
      <c r="S864" t="s">
        <v>193</v>
      </c>
      <c r="T864" t="s">
        <v>192</v>
      </c>
      <c r="U864" t="s">
        <v>10</v>
      </c>
      <c r="V864" t="s">
        <v>212</v>
      </c>
    </row>
    <row r="865" spans="1:22">
      <c r="A865" t="s">
        <v>31717</v>
      </c>
      <c r="B865" s="2">
        <v>45240.504166666666</v>
      </c>
      <c r="C865" s="2">
        <f t="shared" si="13"/>
        <v>45236</v>
      </c>
      <c r="D865" t="s">
        <v>828</v>
      </c>
      <c r="E865" t="s">
        <v>14030</v>
      </c>
      <c r="F865" t="s">
        <v>83</v>
      </c>
      <c r="G865" t="s">
        <v>91</v>
      </c>
      <c r="H865" t="s">
        <v>40</v>
      </c>
      <c r="I865">
        <v>2</v>
      </c>
      <c r="J865">
        <v>2350.0300000000002</v>
      </c>
      <c r="K865">
        <v>2051.0100000000002</v>
      </c>
      <c r="L865">
        <v>4700.0600000000004</v>
      </c>
      <c r="M865">
        <v>4102.0200000000004</v>
      </c>
      <c r="N865" t="s">
        <v>31716</v>
      </c>
      <c r="O865" t="s">
        <v>31715</v>
      </c>
      <c r="P865" t="s">
        <v>49</v>
      </c>
      <c r="Q865">
        <v>12.916499999999999</v>
      </c>
      <c r="R865">
        <v>79.132499999999993</v>
      </c>
      <c r="S865" t="s">
        <v>120</v>
      </c>
      <c r="T865" t="s">
        <v>119</v>
      </c>
      <c r="U865" t="s">
        <v>57</v>
      </c>
      <c r="V865" t="s">
        <v>45</v>
      </c>
    </row>
    <row r="866" spans="1:22">
      <c r="A866" t="s">
        <v>31714</v>
      </c>
      <c r="B866" s="2">
        <v>45459.84097222222</v>
      </c>
      <c r="C866" s="2">
        <f t="shared" si="13"/>
        <v>45453</v>
      </c>
      <c r="D866" t="s">
        <v>823</v>
      </c>
      <c r="E866" t="s">
        <v>10584</v>
      </c>
      <c r="F866" t="s">
        <v>136</v>
      </c>
      <c r="G866" t="s">
        <v>115</v>
      </c>
      <c r="H866" t="s">
        <v>52</v>
      </c>
      <c r="I866">
        <v>4</v>
      </c>
      <c r="J866">
        <v>1358.53</v>
      </c>
      <c r="K866">
        <v>1173.1199999999999</v>
      </c>
      <c r="L866">
        <v>5434.12</v>
      </c>
      <c r="M866">
        <v>4692.4799999999996</v>
      </c>
      <c r="N866" t="s">
        <v>31713</v>
      </c>
      <c r="O866" t="s">
        <v>31712</v>
      </c>
      <c r="P866" t="s">
        <v>68</v>
      </c>
      <c r="Q866">
        <v>11.34</v>
      </c>
      <c r="R866">
        <v>77.717200000000005</v>
      </c>
      <c r="S866" t="s">
        <v>146</v>
      </c>
      <c r="T866" t="s">
        <v>145</v>
      </c>
      <c r="U866" t="s">
        <v>46</v>
      </c>
      <c r="V866" t="s">
        <v>22</v>
      </c>
    </row>
    <row r="867" spans="1:22">
      <c r="A867" t="s">
        <v>31711</v>
      </c>
      <c r="B867" s="2">
        <v>45546.80972222222</v>
      </c>
      <c r="C867" s="2">
        <f t="shared" si="13"/>
        <v>45544</v>
      </c>
      <c r="D867" t="s">
        <v>818</v>
      </c>
      <c r="E867" t="s">
        <v>10580</v>
      </c>
      <c r="F867" t="s">
        <v>18</v>
      </c>
      <c r="G867" t="s">
        <v>106</v>
      </c>
      <c r="H867" t="s">
        <v>52</v>
      </c>
      <c r="I867">
        <v>1</v>
      </c>
      <c r="J867">
        <v>1812.15</v>
      </c>
      <c r="K867">
        <v>1192.9100000000001</v>
      </c>
      <c r="L867">
        <v>1812.15</v>
      </c>
      <c r="M867">
        <v>1192.9100000000001</v>
      </c>
      <c r="N867" t="s">
        <v>31710</v>
      </c>
      <c r="O867" t="s">
        <v>31709</v>
      </c>
      <c r="P867" t="s">
        <v>112</v>
      </c>
      <c r="Q867">
        <v>13.082700000000001</v>
      </c>
      <c r="R867">
        <v>80.270700000000005</v>
      </c>
      <c r="S867" t="s">
        <v>206</v>
      </c>
      <c r="T867" t="s">
        <v>205</v>
      </c>
      <c r="U867" t="s">
        <v>10</v>
      </c>
      <c r="V867" t="s">
        <v>45</v>
      </c>
    </row>
    <row r="868" spans="1:22">
      <c r="A868" t="s">
        <v>31708</v>
      </c>
      <c r="B868" s="2">
        <v>45217.818749999999</v>
      </c>
      <c r="C868" s="2">
        <f t="shared" si="13"/>
        <v>45215</v>
      </c>
      <c r="D868" t="s">
        <v>813</v>
      </c>
      <c r="E868" t="s">
        <v>28597</v>
      </c>
      <c r="F868" t="s">
        <v>31</v>
      </c>
      <c r="G868" t="s">
        <v>53</v>
      </c>
      <c r="H868" t="s">
        <v>52</v>
      </c>
      <c r="I868">
        <v>1</v>
      </c>
      <c r="J868">
        <v>1684.73</v>
      </c>
      <c r="K868">
        <v>1089.57</v>
      </c>
      <c r="L868">
        <v>1684.73</v>
      </c>
      <c r="M868">
        <v>1089.57</v>
      </c>
      <c r="N868" t="s">
        <v>31707</v>
      </c>
      <c r="O868" t="s">
        <v>31706</v>
      </c>
      <c r="P868" t="s">
        <v>37</v>
      </c>
      <c r="Q868">
        <v>10.7905</v>
      </c>
      <c r="R868">
        <v>78.704700000000003</v>
      </c>
      <c r="S868" t="s">
        <v>340</v>
      </c>
      <c r="T868" t="s">
        <v>339</v>
      </c>
      <c r="U868" t="s">
        <v>23</v>
      </c>
      <c r="V868" t="s">
        <v>45</v>
      </c>
    </row>
    <row r="869" spans="1:22">
      <c r="A869" t="s">
        <v>31705</v>
      </c>
      <c r="B869" s="2">
        <v>45282.473611111112</v>
      </c>
      <c r="C869" s="2">
        <f t="shared" si="13"/>
        <v>45278</v>
      </c>
      <c r="D869" t="s">
        <v>808</v>
      </c>
      <c r="E869" t="s">
        <v>25446</v>
      </c>
      <c r="F869" t="s">
        <v>73</v>
      </c>
      <c r="G869" t="s">
        <v>106</v>
      </c>
      <c r="H869" t="s">
        <v>71</v>
      </c>
      <c r="I869">
        <v>2</v>
      </c>
      <c r="J869">
        <v>627.71</v>
      </c>
      <c r="K869">
        <v>555.67999999999995</v>
      </c>
      <c r="L869">
        <v>1255.42</v>
      </c>
      <c r="M869">
        <v>1111.3599999999999</v>
      </c>
      <c r="N869" t="s">
        <v>31704</v>
      </c>
      <c r="O869" t="s">
        <v>31703</v>
      </c>
      <c r="P869" t="s">
        <v>49</v>
      </c>
      <c r="Q869">
        <v>12.916499999999999</v>
      </c>
      <c r="R869">
        <v>79.132499999999993</v>
      </c>
      <c r="S869" t="s">
        <v>79</v>
      </c>
      <c r="T869" t="s">
        <v>78</v>
      </c>
      <c r="U869" t="s">
        <v>77</v>
      </c>
      <c r="V869" t="s">
        <v>9</v>
      </c>
    </row>
    <row r="870" spans="1:22">
      <c r="A870" t="s">
        <v>31702</v>
      </c>
      <c r="B870" s="2">
        <v>45063.581944444442</v>
      </c>
      <c r="C870" s="2">
        <f t="shared" si="13"/>
        <v>45061</v>
      </c>
      <c r="D870" t="s">
        <v>803</v>
      </c>
      <c r="E870" t="s">
        <v>10568</v>
      </c>
      <c r="F870" t="s">
        <v>136</v>
      </c>
      <c r="G870" t="s">
        <v>30</v>
      </c>
      <c r="H870" t="s">
        <v>71</v>
      </c>
      <c r="I870">
        <v>1</v>
      </c>
      <c r="J870">
        <v>299.13</v>
      </c>
      <c r="K870">
        <v>195.55</v>
      </c>
      <c r="L870">
        <v>299.13</v>
      </c>
      <c r="M870">
        <v>195.55</v>
      </c>
      <c r="N870" t="s">
        <v>31701</v>
      </c>
      <c r="O870" t="s">
        <v>31700</v>
      </c>
      <c r="P870" t="s">
        <v>112</v>
      </c>
      <c r="Q870">
        <v>13.082700000000001</v>
      </c>
      <c r="R870">
        <v>80.270700000000005</v>
      </c>
      <c r="S870" t="s">
        <v>111</v>
      </c>
      <c r="T870" t="s">
        <v>110</v>
      </c>
      <c r="U870" t="s">
        <v>46</v>
      </c>
      <c r="V870" t="s">
        <v>9</v>
      </c>
    </row>
    <row r="871" spans="1:22">
      <c r="A871" t="s">
        <v>31699</v>
      </c>
      <c r="B871" s="2">
        <v>45181.880555555559</v>
      </c>
      <c r="C871" s="2">
        <f t="shared" si="13"/>
        <v>45180</v>
      </c>
      <c r="D871" t="s">
        <v>798</v>
      </c>
      <c r="E871" t="s">
        <v>17373</v>
      </c>
      <c r="F871" t="s">
        <v>83</v>
      </c>
      <c r="G871" t="s">
        <v>53</v>
      </c>
      <c r="H871" t="s">
        <v>16</v>
      </c>
      <c r="I871">
        <v>4</v>
      </c>
      <c r="J871">
        <v>2107.0500000000002</v>
      </c>
      <c r="K871">
        <v>1585.43</v>
      </c>
      <c r="L871">
        <v>8428.2000000000007</v>
      </c>
      <c r="M871">
        <v>6341.72</v>
      </c>
      <c r="N871" t="s">
        <v>31698</v>
      </c>
      <c r="O871" t="s">
        <v>31697</v>
      </c>
      <c r="P871" t="s">
        <v>112</v>
      </c>
      <c r="Q871">
        <v>13.082700000000001</v>
      </c>
      <c r="R871">
        <v>80.270700000000005</v>
      </c>
      <c r="S871" t="s">
        <v>302</v>
      </c>
      <c r="T871" t="s">
        <v>301</v>
      </c>
      <c r="U871" t="s">
        <v>10</v>
      </c>
      <c r="V871" t="s">
        <v>9</v>
      </c>
    </row>
    <row r="872" spans="1:22">
      <c r="A872" t="s">
        <v>31696</v>
      </c>
      <c r="B872" s="2">
        <v>45330.644444444442</v>
      </c>
      <c r="C872" s="2">
        <f t="shared" si="13"/>
        <v>45327</v>
      </c>
      <c r="D872" t="s">
        <v>793</v>
      </c>
      <c r="E872" t="s">
        <v>17369</v>
      </c>
      <c r="F872" t="s">
        <v>136</v>
      </c>
      <c r="G872" t="s">
        <v>72</v>
      </c>
      <c r="H872" t="s">
        <v>29</v>
      </c>
      <c r="I872">
        <v>1</v>
      </c>
      <c r="J872">
        <v>1643.64</v>
      </c>
      <c r="K872">
        <v>1080.8699999999999</v>
      </c>
      <c r="L872">
        <v>1643.64</v>
      </c>
      <c r="M872">
        <v>1080.8699999999999</v>
      </c>
      <c r="N872" t="s">
        <v>31695</v>
      </c>
      <c r="O872" t="s">
        <v>31694</v>
      </c>
      <c r="P872" t="s">
        <v>37</v>
      </c>
      <c r="Q872">
        <v>10.7905</v>
      </c>
      <c r="R872">
        <v>78.704700000000003</v>
      </c>
      <c r="S872" t="s">
        <v>302</v>
      </c>
      <c r="T872" t="s">
        <v>301</v>
      </c>
      <c r="U872" t="s">
        <v>57</v>
      </c>
      <c r="V872" t="s">
        <v>9</v>
      </c>
    </row>
    <row r="873" spans="1:22">
      <c r="A873" t="s">
        <v>31693</v>
      </c>
      <c r="B873" s="2">
        <v>45021.913194444445</v>
      </c>
      <c r="C873" s="2">
        <f t="shared" si="13"/>
        <v>45019</v>
      </c>
      <c r="D873" t="s">
        <v>788</v>
      </c>
      <c r="E873" t="s">
        <v>31692</v>
      </c>
      <c r="F873" t="s">
        <v>201</v>
      </c>
      <c r="G873" t="s">
        <v>41</v>
      </c>
      <c r="H873" t="s">
        <v>16</v>
      </c>
      <c r="I873">
        <v>1</v>
      </c>
      <c r="J873">
        <v>2099.66</v>
      </c>
      <c r="K873">
        <v>1698.56</v>
      </c>
      <c r="L873">
        <v>2099.66</v>
      </c>
      <c r="M873">
        <v>1698.56</v>
      </c>
      <c r="N873" t="s">
        <v>31691</v>
      </c>
      <c r="O873" t="s">
        <v>31690</v>
      </c>
      <c r="P873" t="s">
        <v>112</v>
      </c>
      <c r="Q873">
        <v>13.082700000000001</v>
      </c>
      <c r="R873">
        <v>80.270700000000005</v>
      </c>
      <c r="S873" t="s">
        <v>564</v>
      </c>
      <c r="T873" t="s">
        <v>563</v>
      </c>
      <c r="U873" t="s">
        <v>77</v>
      </c>
      <c r="V873" t="s">
        <v>9</v>
      </c>
    </row>
    <row r="874" spans="1:22">
      <c r="A874" t="s">
        <v>31689</v>
      </c>
      <c r="B874" s="2">
        <v>45527.814583333333</v>
      </c>
      <c r="C874" s="2">
        <f t="shared" si="13"/>
        <v>45523</v>
      </c>
      <c r="D874" t="s">
        <v>781</v>
      </c>
      <c r="E874" t="s">
        <v>13998</v>
      </c>
      <c r="F874" t="s">
        <v>136</v>
      </c>
      <c r="G874" t="s">
        <v>53</v>
      </c>
      <c r="H874" t="s">
        <v>63</v>
      </c>
      <c r="I874">
        <v>2</v>
      </c>
      <c r="J874">
        <v>1661.98</v>
      </c>
      <c r="K874">
        <v>1174.67</v>
      </c>
      <c r="L874">
        <v>3323.96</v>
      </c>
      <c r="M874">
        <v>2349.34</v>
      </c>
      <c r="N874" t="s">
        <v>31688</v>
      </c>
      <c r="O874" t="s">
        <v>31687</v>
      </c>
      <c r="P874" t="s">
        <v>13</v>
      </c>
      <c r="Q874">
        <v>11.664300000000001</v>
      </c>
      <c r="R874">
        <v>78.146000000000001</v>
      </c>
      <c r="S874" t="s">
        <v>486</v>
      </c>
      <c r="T874" t="s">
        <v>485</v>
      </c>
      <c r="U874" t="s">
        <v>23</v>
      </c>
      <c r="V874" t="s">
        <v>9</v>
      </c>
    </row>
    <row r="875" spans="1:22">
      <c r="A875" t="s">
        <v>31686</v>
      </c>
      <c r="B875" s="2">
        <v>45023.741666666669</v>
      </c>
      <c r="C875" s="2">
        <f t="shared" si="13"/>
        <v>45019</v>
      </c>
      <c r="D875" t="s">
        <v>776</v>
      </c>
      <c r="E875" t="s">
        <v>10550</v>
      </c>
      <c r="F875" t="s">
        <v>201</v>
      </c>
      <c r="G875" t="s">
        <v>82</v>
      </c>
      <c r="H875" t="s">
        <v>16</v>
      </c>
      <c r="I875">
        <v>3</v>
      </c>
      <c r="J875">
        <v>756.23</v>
      </c>
      <c r="K875">
        <v>550.38</v>
      </c>
      <c r="L875">
        <v>2268.69</v>
      </c>
      <c r="M875">
        <v>1651.14</v>
      </c>
      <c r="N875" t="s">
        <v>31685</v>
      </c>
      <c r="O875" t="s">
        <v>31684</v>
      </c>
      <c r="P875" t="s">
        <v>112</v>
      </c>
      <c r="Q875">
        <v>13.082700000000001</v>
      </c>
      <c r="R875">
        <v>80.270700000000005</v>
      </c>
      <c r="S875" t="s">
        <v>79</v>
      </c>
      <c r="T875" t="s">
        <v>78</v>
      </c>
      <c r="U875" t="s">
        <v>57</v>
      </c>
      <c r="V875" t="s">
        <v>9</v>
      </c>
    </row>
    <row r="876" spans="1:22">
      <c r="A876" t="s">
        <v>31683</v>
      </c>
      <c r="B876" s="2">
        <v>45556.731249999997</v>
      </c>
      <c r="C876" s="2">
        <f t="shared" si="13"/>
        <v>45551</v>
      </c>
      <c r="D876" t="s">
        <v>771</v>
      </c>
      <c r="E876" t="s">
        <v>3137</v>
      </c>
      <c r="F876" t="s">
        <v>18</v>
      </c>
      <c r="G876" t="s">
        <v>72</v>
      </c>
      <c r="H876" t="s">
        <v>40</v>
      </c>
      <c r="I876">
        <v>2</v>
      </c>
      <c r="J876">
        <v>1582.17</v>
      </c>
      <c r="K876">
        <v>1279.7</v>
      </c>
      <c r="L876">
        <v>3164.34</v>
      </c>
      <c r="M876">
        <v>2559.4</v>
      </c>
      <c r="N876" t="s">
        <v>31682</v>
      </c>
      <c r="O876" t="s">
        <v>31681</v>
      </c>
      <c r="P876" t="s">
        <v>26</v>
      </c>
      <c r="Q876">
        <v>11.0168</v>
      </c>
      <c r="R876">
        <v>76.955799999999996</v>
      </c>
      <c r="S876" t="s">
        <v>513</v>
      </c>
      <c r="T876" t="s">
        <v>512</v>
      </c>
      <c r="U876" t="s">
        <v>57</v>
      </c>
      <c r="V876" t="s">
        <v>45</v>
      </c>
    </row>
    <row r="877" spans="1:22">
      <c r="A877" t="s">
        <v>31680</v>
      </c>
      <c r="B877" s="2">
        <v>45162.8</v>
      </c>
      <c r="C877" s="2">
        <f t="shared" si="13"/>
        <v>45159</v>
      </c>
      <c r="D877" t="s">
        <v>766</v>
      </c>
      <c r="E877" t="s">
        <v>31679</v>
      </c>
      <c r="F877" t="s">
        <v>73</v>
      </c>
      <c r="G877" t="s">
        <v>106</v>
      </c>
      <c r="H877" t="s">
        <v>16</v>
      </c>
      <c r="I877">
        <v>3</v>
      </c>
      <c r="J877">
        <v>1284.01</v>
      </c>
      <c r="K877">
        <v>952.42</v>
      </c>
      <c r="L877">
        <v>3852.03</v>
      </c>
      <c r="M877">
        <v>2857.26</v>
      </c>
      <c r="N877" t="s">
        <v>31678</v>
      </c>
      <c r="O877" t="s">
        <v>31677</v>
      </c>
      <c r="P877" t="s">
        <v>121</v>
      </c>
      <c r="Q877">
        <v>9.9252000000000002</v>
      </c>
      <c r="R877">
        <v>78.119799999999998</v>
      </c>
      <c r="S877" t="s">
        <v>413</v>
      </c>
      <c r="T877" t="s">
        <v>412</v>
      </c>
      <c r="U877" t="s">
        <v>46</v>
      </c>
      <c r="V877" t="s">
        <v>9</v>
      </c>
    </row>
    <row r="878" spans="1:22">
      <c r="A878" t="s">
        <v>31676</v>
      </c>
      <c r="B878" s="2">
        <v>45172.683333333334</v>
      </c>
      <c r="C878" s="2">
        <f t="shared" si="13"/>
        <v>45166</v>
      </c>
      <c r="D878" t="s">
        <v>759</v>
      </c>
      <c r="E878" t="s">
        <v>758</v>
      </c>
      <c r="F878" t="s">
        <v>83</v>
      </c>
      <c r="G878" t="s">
        <v>72</v>
      </c>
      <c r="H878" t="s">
        <v>29</v>
      </c>
      <c r="I878">
        <v>1</v>
      </c>
      <c r="J878">
        <v>1772.9</v>
      </c>
      <c r="K878">
        <v>1077.22</v>
      </c>
      <c r="L878">
        <v>1772.9</v>
      </c>
      <c r="M878">
        <v>1077.22</v>
      </c>
      <c r="N878" t="s">
        <v>31675</v>
      </c>
      <c r="O878" t="s">
        <v>31674</v>
      </c>
      <c r="P878" t="s">
        <v>49</v>
      </c>
      <c r="Q878">
        <v>12.916499999999999</v>
      </c>
      <c r="R878">
        <v>79.132499999999993</v>
      </c>
      <c r="S878" t="s">
        <v>352</v>
      </c>
      <c r="T878" t="s">
        <v>351</v>
      </c>
      <c r="U878" t="s">
        <v>23</v>
      </c>
      <c r="V878" t="s">
        <v>45</v>
      </c>
    </row>
    <row r="879" spans="1:22">
      <c r="A879" t="s">
        <v>31673</v>
      </c>
      <c r="B879" s="2">
        <v>45375.543749999997</v>
      </c>
      <c r="C879" s="2">
        <f t="shared" si="13"/>
        <v>45369</v>
      </c>
      <c r="D879" t="s">
        <v>754</v>
      </c>
      <c r="E879" t="s">
        <v>15681</v>
      </c>
      <c r="F879" t="s">
        <v>136</v>
      </c>
      <c r="G879" t="s">
        <v>91</v>
      </c>
      <c r="H879" t="s">
        <v>63</v>
      </c>
      <c r="I879">
        <v>2</v>
      </c>
      <c r="J879">
        <v>1028.9100000000001</v>
      </c>
      <c r="K879">
        <v>644.22</v>
      </c>
      <c r="L879">
        <v>2057.8200000000002</v>
      </c>
      <c r="M879">
        <v>1288.44</v>
      </c>
      <c r="N879" t="s">
        <v>31672</v>
      </c>
      <c r="O879" t="s">
        <v>31671</v>
      </c>
      <c r="P879" t="s">
        <v>121</v>
      </c>
      <c r="Q879">
        <v>9.9252000000000002</v>
      </c>
      <c r="R879">
        <v>78.119799999999998</v>
      </c>
      <c r="S879" t="s">
        <v>36</v>
      </c>
      <c r="T879" t="s">
        <v>35</v>
      </c>
      <c r="U879" t="s">
        <v>10</v>
      </c>
      <c r="V879" t="s">
        <v>22</v>
      </c>
    </row>
    <row r="880" spans="1:22">
      <c r="A880" t="s">
        <v>31670</v>
      </c>
      <c r="B880" s="2">
        <v>45058.675000000003</v>
      </c>
      <c r="C880" s="2">
        <f t="shared" si="13"/>
        <v>45054</v>
      </c>
      <c r="D880" t="s">
        <v>749</v>
      </c>
      <c r="E880" t="s">
        <v>31669</v>
      </c>
      <c r="F880" t="s">
        <v>73</v>
      </c>
      <c r="G880" t="s">
        <v>91</v>
      </c>
      <c r="H880" t="s">
        <v>40</v>
      </c>
      <c r="I880">
        <v>1</v>
      </c>
      <c r="J880">
        <v>406.45</v>
      </c>
      <c r="K880">
        <v>354.93</v>
      </c>
      <c r="L880">
        <v>406.45</v>
      </c>
      <c r="M880">
        <v>354.93</v>
      </c>
      <c r="N880" t="s">
        <v>31668</v>
      </c>
      <c r="O880" t="s">
        <v>31667</v>
      </c>
      <c r="P880" t="s">
        <v>60</v>
      </c>
      <c r="Q880">
        <v>8.7139000000000006</v>
      </c>
      <c r="R880">
        <v>77.756699999999995</v>
      </c>
      <c r="S880" t="s">
        <v>906</v>
      </c>
      <c r="T880" t="s">
        <v>905</v>
      </c>
      <c r="U880" t="s">
        <v>57</v>
      </c>
      <c r="V880" t="s">
        <v>45</v>
      </c>
    </row>
    <row r="881" spans="1:22">
      <c r="A881" t="s">
        <v>31666</v>
      </c>
      <c r="B881" s="2">
        <v>44930.629861111112</v>
      </c>
      <c r="C881" s="2">
        <f t="shared" si="13"/>
        <v>44928</v>
      </c>
      <c r="D881" t="s">
        <v>744</v>
      </c>
      <c r="E881" t="s">
        <v>18995</v>
      </c>
      <c r="F881" t="s">
        <v>201</v>
      </c>
      <c r="G881" t="s">
        <v>17</v>
      </c>
      <c r="H881" t="s">
        <v>16</v>
      </c>
      <c r="I881">
        <v>1</v>
      </c>
      <c r="J881">
        <v>988.53</v>
      </c>
      <c r="K881">
        <v>626.17999999999995</v>
      </c>
      <c r="L881">
        <v>988.53</v>
      </c>
      <c r="M881">
        <v>626.17999999999995</v>
      </c>
      <c r="N881" t="s">
        <v>31665</v>
      </c>
      <c r="O881" t="s">
        <v>31664</v>
      </c>
      <c r="P881" t="s">
        <v>68</v>
      </c>
      <c r="Q881">
        <v>11.34</v>
      </c>
      <c r="R881">
        <v>77.717200000000005</v>
      </c>
      <c r="S881" t="s">
        <v>226</v>
      </c>
      <c r="T881" t="s">
        <v>225</v>
      </c>
      <c r="U881" t="s">
        <v>46</v>
      </c>
      <c r="V881" t="s">
        <v>9</v>
      </c>
    </row>
    <row r="882" spans="1:22">
      <c r="A882" t="s">
        <v>31663</v>
      </c>
      <c r="B882" s="2">
        <v>45297.695833333331</v>
      </c>
      <c r="C882" s="2">
        <f t="shared" si="13"/>
        <v>45292</v>
      </c>
      <c r="D882" t="s">
        <v>739</v>
      </c>
      <c r="E882" t="s">
        <v>31662</v>
      </c>
      <c r="F882" t="s">
        <v>166</v>
      </c>
      <c r="G882" t="s">
        <v>106</v>
      </c>
      <c r="H882" t="s">
        <v>63</v>
      </c>
      <c r="I882">
        <v>2</v>
      </c>
      <c r="J882">
        <v>1457.36</v>
      </c>
      <c r="K882">
        <v>1261.1199999999999</v>
      </c>
      <c r="L882">
        <v>2914.72</v>
      </c>
      <c r="M882">
        <v>2522.2399999999998</v>
      </c>
      <c r="N882" t="s">
        <v>31661</v>
      </c>
      <c r="O882" t="s">
        <v>31660</v>
      </c>
      <c r="P882" t="s">
        <v>121</v>
      </c>
      <c r="Q882">
        <v>9.9252000000000002</v>
      </c>
      <c r="R882">
        <v>78.119799999999998</v>
      </c>
      <c r="S882" t="s">
        <v>176</v>
      </c>
      <c r="T882" t="s">
        <v>175</v>
      </c>
      <c r="U882" t="s">
        <v>23</v>
      </c>
      <c r="V882" t="s">
        <v>9</v>
      </c>
    </row>
    <row r="883" spans="1:22">
      <c r="A883" t="s">
        <v>31659</v>
      </c>
      <c r="B883" s="2">
        <v>45287.674305555556</v>
      </c>
      <c r="C883" s="2">
        <f t="shared" si="13"/>
        <v>45285</v>
      </c>
      <c r="D883" t="s">
        <v>732</v>
      </c>
      <c r="E883" t="s">
        <v>5026</v>
      </c>
      <c r="F883" t="s">
        <v>18</v>
      </c>
      <c r="G883" t="s">
        <v>41</v>
      </c>
      <c r="H883" t="s">
        <v>71</v>
      </c>
      <c r="I883">
        <v>2</v>
      </c>
      <c r="J883">
        <v>2307.9299999999998</v>
      </c>
      <c r="K883">
        <v>1611.75</v>
      </c>
      <c r="L883">
        <v>4615.8599999999997</v>
      </c>
      <c r="M883">
        <v>3223.5</v>
      </c>
      <c r="N883" t="s">
        <v>31658</v>
      </c>
      <c r="O883" t="s">
        <v>31657</v>
      </c>
      <c r="P883" t="s">
        <v>13</v>
      </c>
      <c r="Q883">
        <v>11.664300000000001</v>
      </c>
      <c r="R883">
        <v>78.146000000000001</v>
      </c>
      <c r="S883" t="s">
        <v>513</v>
      </c>
      <c r="T883" t="s">
        <v>512</v>
      </c>
      <c r="U883" t="s">
        <v>46</v>
      </c>
      <c r="V883" t="s">
        <v>9</v>
      </c>
    </row>
    <row r="884" spans="1:22">
      <c r="A884" t="s">
        <v>31656</v>
      </c>
      <c r="B884" s="2">
        <v>45168.805555555555</v>
      </c>
      <c r="C884" s="2">
        <f t="shared" si="13"/>
        <v>45166</v>
      </c>
      <c r="D884" t="s">
        <v>727</v>
      </c>
      <c r="E884" t="s">
        <v>25396</v>
      </c>
      <c r="F884" t="s">
        <v>31</v>
      </c>
      <c r="G884" t="s">
        <v>106</v>
      </c>
      <c r="H884" t="s">
        <v>29</v>
      </c>
      <c r="I884">
        <v>1</v>
      </c>
      <c r="J884">
        <v>1354.62</v>
      </c>
      <c r="K884">
        <v>1049.75</v>
      </c>
      <c r="L884">
        <v>1354.62</v>
      </c>
      <c r="M884">
        <v>1049.75</v>
      </c>
      <c r="N884" t="s">
        <v>31655</v>
      </c>
      <c r="O884" t="s">
        <v>31654</v>
      </c>
      <c r="P884" t="s">
        <v>121</v>
      </c>
      <c r="Q884">
        <v>9.9252000000000002</v>
      </c>
      <c r="R884">
        <v>78.119799999999998</v>
      </c>
      <c r="S884" t="s">
        <v>564</v>
      </c>
      <c r="T884" t="s">
        <v>563</v>
      </c>
      <c r="U884" t="s">
        <v>10</v>
      </c>
      <c r="V884" t="s">
        <v>9</v>
      </c>
    </row>
    <row r="885" spans="1:22">
      <c r="A885" t="s">
        <v>31653</v>
      </c>
      <c r="B885" s="2">
        <v>45303.429166666669</v>
      </c>
      <c r="C885" s="2">
        <f t="shared" si="13"/>
        <v>45299</v>
      </c>
      <c r="D885" t="s">
        <v>722</v>
      </c>
      <c r="E885" t="s">
        <v>31652</v>
      </c>
      <c r="F885" t="s">
        <v>31</v>
      </c>
      <c r="G885" t="s">
        <v>41</v>
      </c>
      <c r="H885" t="s">
        <v>71</v>
      </c>
      <c r="I885">
        <v>1</v>
      </c>
      <c r="J885">
        <v>1269.58</v>
      </c>
      <c r="K885">
        <v>848.2</v>
      </c>
      <c r="L885">
        <v>1269.58</v>
      </c>
      <c r="M885">
        <v>848.2</v>
      </c>
      <c r="N885" t="s">
        <v>31651</v>
      </c>
      <c r="O885" t="s">
        <v>31650</v>
      </c>
      <c r="P885" t="s">
        <v>49</v>
      </c>
      <c r="Q885">
        <v>12.916499999999999</v>
      </c>
      <c r="R885">
        <v>79.132499999999993</v>
      </c>
      <c r="S885" t="s">
        <v>283</v>
      </c>
      <c r="T885" t="s">
        <v>282</v>
      </c>
      <c r="U885" t="s">
        <v>10</v>
      </c>
      <c r="V885" t="s">
        <v>45</v>
      </c>
    </row>
    <row r="886" spans="1:22">
      <c r="A886" t="s">
        <v>31649</v>
      </c>
      <c r="B886" s="2">
        <v>45410.892361111109</v>
      </c>
      <c r="C886" s="2">
        <f t="shared" si="13"/>
        <v>45404</v>
      </c>
      <c r="D886" t="s">
        <v>717</v>
      </c>
      <c r="E886" t="s">
        <v>716</v>
      </c>
      <c r="F886" t="s">
        <v>136</v>
      </c>
      <c r="G886" t="s">
        <v>30</v>
      </c>
      <c r="H886" t="s">
        <v>52</v>
      </c>
      <c r="I886">
        <v>1</v>
      </c>
      <c r="J886">
        <v>802.03</v>
      </c>
      <c r="K886">
        <v>631.41999999999996</v>
      </c>
      <c r="L886">
        <v>802.03</v>
      </c>
      <c r="M886">
        <v>631.41999999999996</v>
      </c>
      <c r="N886" t="s">
        <v>31648</v>
      </c>
      <c r="O886" t="s">
        <v>31647</v>
      </c>
      <c r="P886" t="s">
        <v>49</v>
      </c>
      <c r="Q886">
        <v>12.916499999999999</v>
      </c>
      <c r="R886">
        <v>79.132499999999993</v>
      </c>
      <c r="S886" t="s">
        <v>486</v>
      </c>
      <c r="T886" t="s">
        <v>485</v>
      </c>
      <c r="U886" t="s">
        <v>46</v>
      </c>
      <c r="V886" t="s">
        <v>45</v>
      </c>
    </row>
    <row r="887" spans="1:22">
      <c r="A887" t="s">
        <v>31646</v>
      </c>
      <c r="B887" s="2">
        <v>45466.538194444445</v>
      </c>
      <c r="C887" s="2">
        <f t="shared" si="13"/>
        <v>45460</v>
      </c>
      <c r="D887" t="s">
        <v>712</v>
      </c>
      <c r="E887" t="s">
        <v>15655</v>
      </c>
      <c r="F887" t="s">
        <v>136</v>
      </c>
      <c r="G887" t="s">
        <v>91</v>
      </c>
      <c r="H887" t="s">
        <v>16</v>
      </c>
      <c r="I887">
        <v>1</v>
      </c>
      <c r="J887">
        <v>1508.6</v>
      </c>
      <c r="K887">
        <v>1250.0999999999999</v>
      </c>
      <c r="L887">
        <v>1508.6</v>
      </c>
      <c r="M887">
        <v>1250.0999999999999</v>
      </c>
      <c r="N887" t="s">
        <v>31645</v>
      </c>
      <c r="O887" t="s">
        <v>31644</v>
      </c>
      <c r="P887" t="s">
        <v>112</v>
      </c>
      <c r="Q887">
        <v>13.082700000000001</v>
      </c>
      <c r="R887">
        <v>80.270700000000005</v>
      </c>
      <c r="S887" t="s">
        <v>784</v>
      </c>
      <c r="T887" t="s">
        <v>783</v>
      </c>
      <c r="U887" t="s">
        <v>57</v>
      </c>
      <c r="V887" t="s">
        <v>9</v>
      </c>
    </row>
    <row r="888" spans="1:22">
      <c r="A888" t="s">
        <v>31643</v>
      </c>
      <c r="B888" s="2">
        <v>45454.601388888892</v>
      </c>
      <c r="C888" s="2">
        <f t="shared" si="13"/>
        <v>45453</v>
      </c>
      <c r="D888" t="s">
        <v>707</v>
      </c>
      <c r="E888" t="s">
        <v>5009</v>
      </c>
      <c r="F888" t="s">
        <v>31</v>
      </c>
      <c r="G888" t="s">
        <v>17</v>
      </c>
      <c r="H888" t="s">
        <v>52</v>
      </c>
      <c r="I888">
        <v>4</v>
      </c>
      <c r="J888">
        <v>2115.7600000000002</v>
      </c>
      <c r="K888">
        <v>1895.15</v>
      </c>
      <c r="L888">
        <v>8463.0400000000009</v>
      </c>
      <c r="M888">
        <v>7580.6</v>
      </c>
      <c r="N888" t="s">
        <v>31642</v>
      </c>
      <c r="O888" t="s">
        <v>31641</v>
      </c>
      <c r="P888" t="s">
        <v>121</v>
      </c>
      <c r="Q888">
        <v>9.9252000000000002</v>
      </c>
      <c r="R888">
        <v>78.119799999999998</v>
      </c>
      <c r="S888" t="s">
        <v>243</v>
      </c>
      <c r="T888" t="s">
        <v>242</v>
      </c>
      <c r="U888" t="s">
        <v>10</v>
      </c>
      <c r="V888" t="s">
        <v>9</v>
      </c>
    </row>
    <row r="889" spans="1:22">
      <c r="A889" t="s">
        <v>31640</v>
      </c>
      <c r="B889" s="2">
        <v>45441.722222222219</v>
      </c>
      <c r="C889" s="2">
        <f t="shared" si="13"/>
        <v>45439</v>
      </c>
      <c r="D889" t="s">
        <v>702</v>
      </c>
      <c r="E889" t="s">
        <v>20593</v>
      </c>
      <c r="F889" t="s">
        <v>83</v>
      </c>
      <c r="G889" t="s">
        <v>41</v>
      </c>
      <c r="H889" t="s">
        <v>52</v>
      </c>
      <c r="I889">
        <v>2</v>
      </c>
      <c r="J889">
        <v>2051.7199999999998</v>
      </c>
      <c r="K889">
        <v>1751.17</v>
      </c>
      <c r="L889">
        <v>4103.4399999999996</v>
      </c>
      <c r="M889">
        <v>3502.34</v>
      </c>
      <c r="N889" t="s">
        <v>31639</v>
      </c>
      <c r="O889" t="s">
        <v>31638</v>
      </c>
      <c r="P889" t="s">
        <v>112</v>
      </c>
      <c r="Q889">
        <v>13.082700000000001</v>
      </c>
      <c r="R889">
        <v>80.270700000000005</v>
      </c>
      <c r="S889" t="s">
        <v>326</v>
      </c>
      <c r="T889" t="s">
        <v>325</v>
      </c>
      <c r="U889" t="s">
        <v>57</v>
      </c>
      <c r="V889" t="s">
        <v>9</v>
      </c>
    </row>
    <row r="890" spans="1:22">
      <c r="A890" t="s">
        <v>31637</v>
      </c>
      <c r="B890" s="2">
        <v>45183.433333333334</v>
      </c>
      <c r="C890" s="2">
        <f t="shared" si="13"/>
        <v>45180</v>
      </c>
      <c r="D890" t="s">
        <v>697</v>
      </c>
      <c r="E890" t="s">
        <v>10494</v>
      </c>
      <c r="F890" t="s">
        <v>31</v>
      </c>
      <c r="G890" t="s">
        <v>115</v>
      </c>
      <c r="H890" t="s">
        <v>29</v>
      </c>
      <c r="I890">
        <v>1</v>
      </c>
      <c r="J890">
        <v>1541.87</v>
      </c>
      <c r="K890">
        <v>1139.8399999999999</v>
      </c>
      <c r="L890">
        <v>1541.87</v>
      </c>
      <c r="M890">
        <v>1139.8399999999999</v>
      </c>
      <c r="N890" t="s">
        <v>31636</v>
      </c>
      <c r="O890" t="s">
        <v>31635</v>
      </c>
      <c r="P890" t="s">
        <v>26</v>
      </c>
      <c r="Q890">
        <v>11.0168</v>
      </c>
      <c r="R890">
        <v>76.955799999999996</v>
      </c>
      <c r="S890" t="s">
        <v>206</v>
      </c>
      <c r="T890" t="s">
        <v>205</v>
      </c>
      <c r="U890" t="s">
        <v>23</v>
      </c>
      <c r="V890" t="s">
        <v>22</v>
      </c>
    </row>
    <row r="891" spans="1:22">
      <c r="A891" t="s">
        <v>31634</v>
      </c>
      <c r="B891" s="2">
        <v>45329.652083333334</v>
      </c>
      <c r="C891" s="2">
        <f t="shared" si="13"/>
        <v>45327</v>
      </c>
      <c r="D891" t="s">
        <v>692</v>
      </c>
      <c r="E891" t="s">
        <v>6882</v>
      </c>
      <c r="F891" t="s">
        <v>18</v>
      </c>
      <c r="G891" t="s">
        <v>82</v>
      </c>
      <c r="H891" t="s">
        <v>16</v>
      </c>
      <c r="I891">
        <v>3</v>
      </c>
      <c r="J891">
        <v>1455.1</v>
      </c>
      <c r="K891">
        <v>962.14</v>
      </c>
      <c r="L891">
        <v>4365.3</v>
      </c>
      <c r="M891">
        <v>2886.42</v>
      </c>
      <c r="N891" t="s">
        <v>31633</v>
      </c>
      <c r="O891" t="s">
        <v>31632</v>
      </c>
      <c r="P891" t="s">
        <v>121</v>
      </c>
      <c r="Q891">
        <v>9.9252000000000002</v>
      </c>
      <c r="R891">
        <v>78.119799999999998</v>
      </c>
      <c r="S891" t="s">
        <v>486</v>
      </c>
      <c r="T891" t="s">
        <v>485</v>
      </c>
      <c r="U891" t="s">
        <v>57</v>
      </c>
      <c r="V891" t="s">
        <v>212</v>
      </c>
    </row>
    <row r="892" spans="1:22">
      <c r="A892" t="s">
        <v>31631</v>
      </c>
      <c r="B892" s="2">
        <v>45116.769444444442</v>
      </c>
      <c r="C892" s="2">
        <f t="shared" si="13"/>
        <v>45110</v>
      </c>
      <c r="D892" t="s">
        <v>687</v>
      </c>
      <c r="E892" t="s">
        <v>15636</v>
      </c>
      <c r="F892" t="s">
        <v>83</v>
      </c>
      <c r="G892" t="s">
        <v>41</v>
      </c>
      <c r="H892" t="s">
        <v>29</v>
      </c>
      <c r="I892">
        <v>4</v>
      </c>
      <c r="J892">
        <v>444.09</v>
      </c>
      <c r="K892">
        <v>337.25</v>
      </c>
      <c r="L892">
        <v>1776.36</v>
      </c>
      <c r="M892">
        <v>1349</v>
      </c>
      <c r="N892" t="s">
        <v>31630</v>
      </c>
      <c r="O892" t="s">
        <v>31629</v>
      </c>
      <c r="P892" t="s">
        <v>13</v>
      </c>
      <c r="Q892">
        <v>11.664300000000001</v>
      </c>
      <c r="R892">
        <v>78.146000000000001</v>
      </c>
      <c r="S892" t="s">
        <v>214</v>
      </c>
      <c r="T892" t="s">
        <v>213</v>
      </c>
      <c r="U892" t="s">
        <v>77</v>
      </c>
      <c r="V892" t="s">
        <v>45</v>
      </c>
    </row>
    <row r="893" spans="1:22">
      <c r="A893" t="s">
        <v>31628</v>
      </c>
      <c r="B893" s="2">
        <v>45184.741666666669</v>
      </c>
      <c r="C893" s="2">
        <f t="shared" si="13"/>
        <v>45180</v>
      </c>
      <c r="D893" t="s">
        <v>682</v>
      </c>
      <c r="E893" t="s">
        <v>13932</v>
      </c>
      <c r="F893" t="s">
        <v>201</v>
      </c>
      <c r="G893" t="s">
        <v>91</v>
      </c>
      <c r="H893" t="s">
        <v>71</v>
      </c>
      <c r="I893">
        <v>1</v>
      </c>
      <c r="J893">
        <v>2265.3000000000002</v>
      </c>
      <c r="K893">
        <v>1716</v>
      </c>
      <c r="L893">
        <v>2265.3000000000002</v>
      </c>
      <c r="M893">
        <v>1716</v>
      </c>
      <c r="N893" t="s">
        <v>31627</v>
      </c>
      <c r="O893" t="s">
        <v>31626</v>
      </c>
      <c r="P893" t="s">
        <v>26</v>
      </c>
      <c r="Q893">
        <v>11.0168</v>
      </c>
      <c r="R893">
        <v>76.955799999999996</v>
      </c>
      <c r="S893" t="s">
        <v>420</v>
      </c>
      <c r="T893" t="s">
        <v>419</v>
      </c>
      <c r="U893" t="s">
        <v>46</v>
      </c>
      <c r="V893" t="s">
        <v>45</v>
      </c>
    </row>
    <row r="894" spans="1:22">
      <c r="A894" t="s">
        <v>31625</v>
      </c>
      <c r="B894" s="2">
        <v>45386.55972222222</v>
      </c>
      <c r="C894" s="2">
        <f t="shared" si="13"/>
        <v>45383</v>
      </c>
      <c r="D894" t="s">
        <v>677</v>
      </c>
      <c r="E894" t="s">
        <v>10480</v>
      </c>
      <c r="F894" t="s">
        <v>18</v>
      </c>
      <c r="G894" t="s">
        <v>91</v>
      </c>
      <c r="H894" t="s">
        <v>40</v>
      </c>
      <c r="I894">
        <v>1</v>
      </c>
      <c r="J894">
        <v>1375.23</v>
      </c>
      <c r="K894">
        <v>1002.03</v>
      </c>
      <c r="L894">
        <v>1375.23</v>
      </c>
      <c r="M894">
        <v>1002.03</v>
      </c>
      <c r="N894" t="s">
        <v>31624</v>
      </c>
      <c r="O894" t="s">
        <v>31623</v>
      </c>
      <c r="P894" t="s">
        <v>13</v>
      </c>
      <c r="Q894">
        <v>11.664300000000001</v>
      </c>
      <c r="R894">
        <v>78.146000000000001</v>
      </c>
      <c r="S894" t="s">
        <v>762</v>
      </c>
      <c r="T894" t="s">
        <v>761</v>
      </c>
      <c r="U894" t="s">
        <v>57</v>
      </c>
      <c r="V894" t="s">
        <v>9</v>
      </c>
    </row>
    <row r="895" spans="1:22">
      <c r="A895" t="s">
        <v>31622</v>
      </c>
      <c r="B895" s="2">
        <v>44961.431250000001</v>
      </c>
      <c r="C895" s="2">
        <f t="shared" si="13"/>
        <v>44956</v>
      </c>
      <c r="D895" t="s">
        <v>672</v>
      </c>
      <c r="E895" t="s">
        <v>671</v>
      </c>
      <c r="F895" t="s">
        <v>201</v>
      </c>
      <c r="G895" t="s">
        <v>17</v>
      </c>
      <c r="H895" t="s">
        <v>52</v>
      </c>
      <c r="I895">
        <v>2</v>
      </c>
      <c r="J895">
        <v>1725.61</v>
      </c>
      <c r="K895">
        <v>1469.75</v>
      </c>
      <c r="L895">
        <v>3451.22</v>
      </c>
      <c r="M895">
        <v>2939.5</v>
      </c>
      <c r="N895" t="s">
        <v>31621</v>
      </c>
      <c r="O895" t="s">
        <v>31620</v>
      </c>
      <c r="P895" t="s">
        <v>37</v>
      </c>
      <c r="Q895">
        <v>10.7905</v>
      </c>
      <c r="R895">
        <v>78.704700000000003</v>
      </c>
      <c r="S895" t="s">
        <v>295</v>
      </c>
      <c r="T895" t="s">
        <v>294</v>
      </c>
      <c r="U895" t="s">
        <v>10</v>
      </c>
      <c r="V895" t="s">
        <v>45</v>
      </c>
    </row>
    <row r="896" spans="1:22">
      <c r="A896" t="s">
        <v>31619</v>
      </c>
      <c r="B896" s="2">
        <v>45284.488194444442</v>
      </c>
      <c r="C896" s="2">
        <f t="shared" si="13"/>
        <v>45278</v>
      </c>
      <c r="D896" t="s">
        <v>667</v>
      </c>
      <c r="E896" t="s">
        <v>12227</v>
      </c>
      <c r="F896" t="s">
        <v>73</v>
      </c>
      <c r="G896" t="s">
        <v>17</v>
      </c>
      <c r="H896" t="s">
        <v>29</v>
      </c>
      <c r="I896">
        <v>1</v>
      </c>
      <c r="J896">
        <v>1332.43</v>
      </c>
      <c r="K896">
        <v>1079.6099999999999</v>
      </c>
      <c r="L896">
        <v>1332.43</v>
      </c>
      <c r="M896">
        <v>1079.6099999999999</v>
      </c>
      <c r="N896" t="s">
        <v>31618</v>
      </c>
      <c r="O896" t="s">
        <v>31617</v>
      </c>
      <c r="P896" t="s">
        <v>13</v>
      </c>
      <c r="Q896">
        <v>11.664300000000001</v>
      </c>
      <c r="R896">
        <v>78.146000000000001</v>
      </c>
      <c r="S896" t="s">
        <v>454</v>
      </c>
      <c r="T896" t="s">
        <v>453</v>
      </c>
      <c r="U896" t="s">
        <v>57</v>
      </c>
      <c r="V896" t="s">
        <v>9</v>
      </c>
    </row>
    <row r="897" spans="1:22">
      <c r="A897" t="s">
        <v>31616</v>
      </c>
      <c r="B897" s="2">
        <v>45483.637499999997</v>
      </c>
      <c r="C897" s="2">
        <f t="shared" si="13"/>
        <v>45481</v>
      </c>
      <c r="D897" t="s">
        <v>662</v>
      </c>
      <c r="E897" t="s">
        <v>3055</v>
      </c>
      <c r="F897" t="s">
        <v>83</v>
      </c>
      <c r="G897" t="s">
        <v>82</v>
      </c>
      <c r="H897" t="s">
        <v>16</v>
      </c>
      <c r="I897">
        <v>2</v>
      </c>
      <c r="J897">
        <v>1691.47</v>
      </c>
      <c r="K897">
        <v>1049.6099999999999</v>
      </c>
      <c r="L897">
        <v>3382.94</v>
      </c>
      <c r="M897">
        <v>2099.2199999999998</v>
      </c>
      <c r="N897" t="s">
        <v>31615</v>
      </c>
      <c r="O897" t="s">
        <v>31614</v>
      </c>
      <c r="P897" t="s">
        <v>60</v>
      </c>
      <c r="Q897">
        <v>8.7139000000000006</v>
      </c>
      <c r="R897">
        <v>77.756699999999995</v>
      </c>
      <c r="S897" t="s">
        <v>120</v>
      </c>
      <c r="T897" t="s">
        <v>119</v>
      </c>
      <c r="U897" t="s">
        <v>57</v>
      </c>
      <c r="V897" t="s">
        <v>45</v>
      </c>
    </row>
    <row r="898" spans="1:22">
      <c r="A898" t="s">
        <v>31613</v>
      </c>
      <c r="B898" s="2">
        <v>45510.47152777778</v>
      </c>
      <c r="C898" s="2">
        <f t="shared" si="13"/>
        <v>45509</v>
      </c>
      <c r="D898" t="s">
        <v>657</v>
      </c>
      <c r="E898" t="s">
        <v>6855</v>
      </c>
      <c r="F898" t="s">
        <v>136</v>
      </c>
      <c r="G898" t="s">
        <v>17</v>
      </c>
      <c r="H898" t="s">
        <v>40</v>
      </c>
      <c r="I898">
        <v>1</v>
      </c>
      <c r="J898">
        <v>1612.51</v>
      </c>
      <c r="K898">
        <v>1125.1199999999999</v>
      </c>
      <c r="L898">
        <v>1612.51</v>
      </c>
      <c r="M898">
        <v>1125.1199999999999</v>
      </c>
      <c r="N898" t="s">
        <v>31612</v>
      </c>
      <c r="O898" t="s">
        <v>31611</v>
      </c>
      <c r="P898" t="s">
        <v>49</v>
      </c>
      <c r="Q898">
        <v>12.916499999999999</v>
      </c>
      <c r="R898">
        <v>79.132499999999993</v>
      </c>
      <c r="S898" t="s">
        <v>146</v>
      </c>
      <c r="T898" t="s">
        <v>145</v>
      </c>
      <c r="U898" t="s">
        <v>23</v>
      </c>
      <c r="V898" t="s">
        <v>9</v>
      </c>
    </row>
    <row r="899" spans="1:22">
      <c r="A899" t="s">
        <v>31610</v>
      </c>
      <c r="B899" s="2">
        <v>45051.690972222219</v>
      </c>
      <c r="C899" s="2">
        <f t="shared" ref="C899:C962" si="14">INT(B899) - WEEKDAY(INT(B899), 2) + 1</f>
        <v>45047</v>
      </c>
      <c r="D899" t="s">
        <v>652</v>
      </c>
      <c r="E899" t="s">
        <v>6851</v>
      </c>
      <c r="F899" t="s">
        <v>64</v>
      </c>
      <c r="G899" t="s">
        <v>82</v>
      </c>
      <c r="H899" t="s">
        <v>52</v>
      </c>
      <c r="I899">
        <v>2</v>
      </c>
      <c r="J899">
        <v>2200.19</v>
      </c>
      <c r="K899">
        <v>1378.29</v>
      </c>
      <c r="L899">
        <v>4400.38</v>
      </c>
      <c r="M899">
        <v>2756.58</v>
      </c>
      <c r="N899" t="s">
        <v>31609</v>
      </c>
      <c r="O899" t="s">
        <v>31608</v>
      </c>
      <c r="P899" t="s">
        <v>26</v>
      </c>
      <c r="Q899">
        <v>11.0168</v>
      </c>
      <c r="R899">
        <v>76.955799999999996</v>
      </c>
      <c r="S899" t="s">
        <v>59</v>
      </c>
      <c r="T899" t="s">
        <v>58</v>
      </c>
      <c r="U899" t="s">
        <v>46</v>
      </c>
      <c r="V899" t="s">
        <v>9</v>
      </c>
    </row>
    <row r="900" spans="1:22">
      <c r="A900" t="s">
        <v>31607</v>
      </c>
      <c r="B900" s="2">
        <v>45431.840277777781</v>
      </c>
      <c r="C900" s="2">
        <f t="shared" si="14"/>
        <v>45425</v>
      </c>
      <c r="D900" t="s">
        <v>647</v>
      </c>
      <c r="E900" t="s">
        <v>10458</v>
      </c>
      <c r="F900" t="s">
        <v>73</v>
      </c>
      <c r="G900" t="s">
        <v>30</v>
      </c>
      <c r="H900" t="s">
        <v>16</v>
      </c>
      <c r="I900">
        <v>1</v>
      </c>
      <c r="J900">
        <v>580.65</v>
      </c>
      <c r="K900">
        <v>471.48</v>
      </c>
      <c r="L900">
        <v>580.65</v>
      </c>
      <c r="M900">
        <v>471.48</v>
      </c>
      <c r="N900" t="s">
        <v>31606</v>
      </c>
      <c r="O900" t="s">
        <v>31605</v>
      </c>
      <c r="P900" t="s">
        <v>68</v>
      </c>
      <c r="Q900">
        <v>11.34</v>
      </c>
      <c r="R900">
        <v>77.717200000000005</v>
      </c>
      <c r="S900" t="s">
        <v>735</v>
      </c>
      <c r="T900" t="s">
        <v>734</v>
      </c>
      <c r="U900" t="s">
        <v>77</v>
      </c>
      <c r="V900" t="s">
        <v>22</v>
      </c>
    </row>
    <row r="901" spans="1:22">
      <c r="A901" t="s">
        <v>31604</v>
      </c>
      <c r="B901" s="2">
        <v>45274.71597222222</v>
      </c>
      <c r="C901" s="2">
        <f t="shared" si="14"/>
        <v>45271</v>
      </c>
      <c r="D901" t="s">
        <v>642</v>
      </c>
      <c r="E901" t="s">
        <v>8665</v>
      </c>
      <c r="F901" t="s">
        <v>83</v>
      </c>
      <c r="G901" t="s">
        <v>17</v>
      </c>
      <c r="H901" t="s">
        <v>40</v>
      </c>
      <c r="I901">
        <v>1</v>
      </c>
      <c r="J901">
        <v>1391.58</v>
      </c>
      <c r="K901">
        <v>1147.23</v>
      </c>
      <c r="L901">
        <v>1391.58</v>
      </c>
      <c r="M901">
        <v>1147.23</v>
      </c>
      <c r="N901" t="s">
        <v>31603</v>
      </c>
      <c r="O901" t="s">
        <v>31602</v>
      </c>
      <c r="P901" t="s">
        <v>112</v>
      </c>
      <c r="Q901">
        <v>13.082700000000001</v>
      </c>
      <c r="R901">
        <v>80.270700000000005</v>
      </c>
      <c r="S901" t="s">
        <v>628</v>
      </c>
      <c r="T901" t="s">
        <v>627</v>
      </c>
      <c r="U901" t="s">
        <v>23</v>
      </c>
      <c r="V901" t="s">
        <v>212</v>
      </c>
    </row>
    <row r="902" spans="1:22">
      <c r="A902" t="s">
        <v>31601</v>
      </c>
      <c r="B902" s="2">
        <v>45470.788194444445</v>
      </c>
      <c r="C902" s="2">
        <f t="shared" si="14"/>
        <v>45467</v>
      </c>
      <c r="D902" t="s">
        <v>637</v>
      </c>
      <c r="E902" t="s">
        <v>22170</v>
      </c>
      <c r="F902" t="s">
        <v>31</v>
      </c>
      <c r="G902" t="s">
        <v>82</v>
      </c>
      <c r="H902" t="s">
        <v>29</v>
      </c>
      <c r="I902">
        <v>2</v>
      </c>
      <c r="J902">
        <v>1201.4100000000001</v>
      </c>
      <c r="K902">
        <v>1064.3699999999999</v>
      </c>
      <c r="L902">
        <v>2402.8200000000002</v>
      </c>
      <c r="M902">
        <v>2128.7399999999998</v>
      </c>
      <c r="N902" t="s">
        <v>31600</v>
      </c>
      <c r="O902" t="s">
        <v>31599</v>
      </c>
      <c r="P902" t="s">
        <v>13</v>
      </c>
      <c r="Q902">
        <v>11.664300000000001</v>
      </c>
      <c r="R902">
        <v>78.146000000000001</v>
      </c>
      <c r="S902" t="s">
        <v>537</v>
      </c>
      <c r="T902" t="s">
        <v>536</v>
      </c>
      <c r="U902" t="s">
        <v>57</v>
      </c>
      <c r="V902" t="s">
        <v>45</v>
      </c>
    </row>
    <row r="903" spans="1:22">
      <c r="A903" t="s">
        <v>31598</v>
      </c>
      <c r="B903" s="2">
        <v>45394.896527777775</v>
      </c>
      <c r="C903" s="2">
        <f t="shared" si="14"/>
        <v>45390</v>
      </c>
      <c r="D903" t="s">
        <v>632</v>
      </c>
      <c r="E903" t="s">
        <v>3031</v>
      </c>
      <c r="F903" t="s">
        <v>83</v>
      </c>
      <c r="G903" t="s">
        <v>41</v>
      </c>
      <c r="H903" t="s">
        <v>29</v>
      </c>
      <c r="I903">
        <v>3</v>
      </c>
      <c r="J903">
        <v>1424.11</v>
      </c>
      <c r="K903">
        <v>1205.5</v>
      </c>
      <c r="L903">
        <v>4272.33</v>
      </c>
      <c r="M903">
        <v>3616.5</v>
      </c>
      <c r="N903" t="s">
        <v>31597</v>
      </c>
      <c r="O903" t="s">
        <v>31596</v>
      </c>
      <c r="P903" t="s">
        <v>60</v>
      </c>
      <c r="Q903">
        <v>8.7139000000000006</v>
      </c>
      <c r="R903">
        <v>77.756699999999995</v>
      </c>
      <c r="S903" t="s">
        <v>762</v>
      </c>
      <c r="T903" t="s">
        <v>761</v>
      </c>
      <c r="U903" t="s">
        <v>46</v>
      </c>
      <c r="V903" t="s">
        <v>9</v>
      </c>
    </row>
    <row r="904" spans="1:22">
      <c r="A904" t="s">
        <v>31595</v>
      </c>
      <c r="B904" s="2">
        <v>44992.824999999997</v>
      </c>
      <c r="C904" s="2">
        <f t="shared" si="14"/>
        <v>44991</v>
      </c>
      <c r="D904" t="s">
        <v>625</v>
      </c>
      <c r="E904" t="s">
        <v>31594</v>
      </c>
      <c r="F904" t="s">
        <v>166</v>
      </c>
      <c r="G904" t="s">
        <v>106</v>
      </c>
      <c r="H904" t="s">
        <v>52</v>
      </c>
      <c r="I904">
        <v>1</v>
      </c>
      <c r="J904">
        <v>1498.16</v>
      </c>
      <c r="K904">
        <v>1168.83</v>
      </c>
      <c r="L904">
        <v>1498.16</v>
      </c>
      <c r="M904">
        <v>1168.83</v>
      </c>
      <c r="N904" t="s">
        <v>31593</v>
      </c>
      <c r="O904" t="s">
        <v>31592</v>
      </c>
      <c r="P904" t="s">
        <v>60</v>
      </c>
      <c r="Q904">
        <v>8.7139000000000006</v>
      </c>
      <c r="R904">
        <v>77.756699999999995</v>
      </c>
      <c r="S904" t="s">
        <v>193</v>
      </c>
      <c r="T904" t="s">
        <v>192</v>
      </c>
      <c r="U904" t="s">
        <v>46</v>
      </c>
      <c r="V904" t="s">
        <v>45</v>
      </c>
    </row>
    <row r="905" spans="1:22">
      <c r="A905" t="s">
        <v>31591</v>
      </c>
      <c r="B905" s="2">
        <v>45035.609027777777</v>
      </c>
      <c r="C905" s="2">
        <f t="shared" si="14"/>
        <v>45033</v>
      </c>
      <c r="D905" t="s">
        <v>620</v>
      </c>
      <c r="E905" t="s">
        <v>31590</v>
      </c>
      <c r="F905" t="s">
        <v>136</v>
      </c>
      <c r="G905" t="s">
        <v>41</v>
      </c>
      <c r="H905" t="s">
        <v>40</v>
      </c>
      <c r="I905">
        <v>2</v>
      </c>
      <c r="J905">
        <v>1540.18</v>
      </c>
      <c r="K905">
        <v>981.45</v>
      </c>
      <c r="L905">
        <v>3080.36</v>
      </c>
      <c r="M905">
        <v>1962.9</v>
      </c>
      <c r="N905" t="s">
        <v>31589</v>
      </c>
      <c r="O905" t="s">
        <v>31588</v>
      </c>
      <c r="P905" t="s">
        <v>49</v>
      </c>
      <c r="Q905">
        <v>12.916499999999999</v>
      </c>
      <c r="R905">
        <v>79.132499999999993</v>
      </c>
      <c r="S905" t="s">
        <v>243</v>
      </c>
      <c r="T905" t="s">
        <v>242</v>
      </c>
      <c r="U905" t="s">
        <v>46</v>
      </c>
      <c r="V905" t="s">
        <v>45</v>
      </c>
    </row>
    <row r="906" spans="1:22">
      <c r="A906" t="s">
        <v>31587</v>
      </c>
      <c r="B906" s="2">
        <v>45005.757638888892</v>
      </c>
      <c r="C906" s="2">
        <f t="shared" si="14"/>
        <v>45005</v>
      </c>
      <c r="D906" t="s">
        <v>613</v>
      </c>
      <c r="E906" t="s">
        <v>20535</v>
      </c>
      <c r="F906" t="s">
        <v>83</v>
      </c>
      <c r="G906" t="s">
        <v>72</v>
      </c>
      <c r="H906" t="s">
        <v>71</v>
      </c>
      <c r="I906">
        <v>2</v>
      </c>
      <c r="J906">
        <v>1733.38</v>
      </c>
      <c r="K906">
        <v>1364.19</v>
      </c>
      <c r="L906">
        <v>3466.76</v>
      </c>
      <c r="M906">
        <v>2728.38</v>
      </c>
      <c r="N906" t="s">
        <v>31586</v>
      </c>
      <c r="O906" t="s">
        <v>31585</v>
      </c>
      <c r="P906" t="s">
        <v>112</v>
      </c>
      <c r="Q906">
        <v>13.082700000000001</v>
      </c>
      <c r="R906">
        <v>80.270700000000005</v>
      </c>
      <c r="S906" t="s">
        <v>302</v>
      </c>
      <c r="T906" t="s">
        <v>301</v>
      </c>
      <c r="U906" t="s">
        <v>77</v>
      </c>
      <c r="V906" t="s">
        <v>212</v>
      </c>
    </row>
    <row r="907" spans="1:22">
      <c r="A907" t="s">
        <v>31584</v>
      </c>
      <c r="B907" s="2">
        <v>45318.646527777775</v>
      </c>
      <c r="C907" s="2">
        <f t="shared" si="14"/>
        <v>45313</v>
      </c>
      <c r="D907" t="s">
        <v>608</v>
      </c>
      <c r="E907" t="s">
        <v>6821</v>
      </c>
      <c r="F907" t="s">
        <v>83</v>
      </c>
      <c r="G907" t="s">
        <v>17</v>
      </c>
      <c r="H907" t="s">
        <v>16</v>
      </c>
      <c r="I907">
        <v>1</v>
      </c>
      <c r="J907">
        <v>513.65</v>
      </c>
      <c r="K907">
        <v>420.37</v>
      </c>
      <c r="L907">
        <v>513.65</v>
      </c>
      <c r="M907">
        <v>420.37</v>
      </c>
      <c r="N907" t="s">
        <v>31583</v>
      </c>
      <c r="O907" t="s">
        <v>31582</v>
      </c>
      <c r="P907" t="s">
        <v>37</v>
      </c>
      <c r="Q907">
        <v>10.7905</v>
      </c>
      <c r="R907">
        <v>78.704700000000003</v>
      </c>
      <c r="S907" t="s">
        <v>88</v>
      </c>
      <c r="T907" t="s">
        <v>87</v>
      </c>
      <c r="U907" t="s">
        <v>77</v>
      </c>
      <c r="V907" t="s">
        <v>22</v>
      </c>
    </row>
    <row r="908" spans="1:22">
      <c r="A908" t="s">
        <v>31581</v>
      </c>
      <c r="B908" s="2">
        <v>45455.573611111111</v>
      </c>
      <c r="C908" s="2">
        <f t="shared" si="14"/>
        <v>45453</v>
      </c>
      <c r="D908" t="s">
        <v>603</v>
      </c>
      <c r="E908" t="s">
        <v>10428</v>
      </c>
      <c r="F908" t="s">
        <v>83</v>
      </c>
      <c r="G908" t="s">
        <v>91</v>
      </c>
      <c r="H908" t="s">
        <v>52</v>
      </c>
      <c r="I908">
        <v>1</v>
      </c>
      <c r="J908">
        <v>1203.3699999999999</v>
      </c>
      <c r="K908">
        <v>959.68</v>
      </c>
      <c r="L908">
        <v>1203.3699999999999</v>
      </c>
      <c r="M908">
        <v>959.68</v>
      </c>
      <c r="N908" t="s">
        <v>31580</v>
      </c>
      <c r="O908" t="s">
        <v>31579</v>
      </c>
      <c r="P908" t="s">
        <v>112</v>
      </c>
      <c r="Q908">
        <v>13.082700000000001</v>
      </c>
      <c r="R908">
        <v>80.270700000000005</v>
      </c>
      <c r="S908" t="s">
        <v>762</v>
      </c>
      <c r="T908" t="s">
        <v>761</v>
      </c>
      <c r="U908" t="s">
        <v>46</v>
      </c>
      <c r="V908" t="s">
        <v>9</v>
      </c>
    </row>
    <row r="909" spans="1:22">
      <c r="A909" t="s">
        <v>31578</v>
      </c>
      <c r="B909" s="2">
        <v>45211.564583333333</v>
      </c>
      <c r="C909" s="2">
        <f t="shared" si="14"/>
        <v>45208</v>
      </c>
      <c r="D909" t="s">
        <v>598</v>
      </c>
      <c r="E909" t="s">
        <v>8639</v>
      </c>
      <c r="F909" t="s">
        <v>18</v>
      </c>
      <c r="G909" t="s">
        <v>53</v>
      </c>
      <c r="H909" t="s">
        <v>52</v>
      </c>
      <c r="I909">
        <v>1</v>
      </c>
      <c r="J909">
        <v>360.35</v>
      </c>
      <c r="K909">
        <v>312.79000000000002</v>
      </c>
      <c r="L909">
        <v>360.35</v>
      </c>
      <c r="M909">
        <v>312.79000000000002</v>
      </c>
      <c r="N909" t="s">
        <v>31577</v>
      </c>
      <c r="O909" t="s">
        <v>31576</v>
      </c>
      <c r="P909" t="s">
        <v>26</v>
      </c>
      <c r="Q909">
        <v>11.0168</v>
      </c>
      <c r="R909">
        <v>76.955799999999996</v>
      </c>
      <c r="S909" t="s">
        <v>340</v>
      </c>
      <c r="T909" t="s">
        <v>339</v>
      </c>
      <c r="U909" t="s">
        <v>77</v>
      </c>
      <c r="V909" t="s">
        <v>9</v>
      </c>
    </row>
    <row r="910" spans="1:22">
      <c r="A910" t="s">
        <v>31575</v>
      </c>
      <c r="B910" s="2">
        <v>45179.571527777778</v>
      </c>
      <c r="C910" s="2">
        <f t="shared" si="14"/>
        <v>45173</v>
      </c>
      <c r="D910" t="s">
        <v>593</v>
      </c>
      <c r="E910" t="s">
        <v>3005</v>
      </c>
      <c r="F910" t="s">
        <v>83</v>
      </c>
      <c r="G910" t="s">
        <v>41</v>
      </c>
      <c r="H910" t="s">
        <v>63</v>
      </c>
      <c r="I910">
        <v>3</v>
      </c>
      <c r="J910">
        <v>284.44</v>
      </c>
      <c r="K910">
        <v>211.18</v>
      </c>
      <c r="L910">
        <v>853.32</v>
      </c>
      <c r="M910">
        <v>633.54</v>
      </c>
      <c r="N910" t="s">
        <v>31574</v>
      </c>
      <c r="O910" t="s">
        <v>31573</v>
      </c>
      <c r="P910" t="s">
        <v>26</v>
      </c>
      <c r="Q910">
        <v>11.0168</v>
      </c>
      <c r="R910">
        <v>76.955799999999996</v>
      </c>
      <c r="S910" t="s">
        <v>146</v>
      </c>
      <c r="T910" t="s">
        <v>145</v>
      </c>
      <c r="U910" t="s">
        <v>23</v>
      </c>
      <c r="V910" t="s">
        <v>22</v>
      </c>
    </row>
    <row r="911" spans="1:22">
      <c r="A911" t="s">
        <v>31572</v>
      </c>
      <c r="B911" s="2">
        <v>45145.875</v>
      </c>
      <c r="C911" s="2">
        <f t="shared" si="14"/>
        <v>45145</v>
      </c>
      <c r="D911" t="s">
        <v>588</v>
      </c>
      <c r="E911" t="s">
        <v>3001</v>
      </c>
      <c r="F911" t="s">
        <v>83</v>
      </c>
      <c r="G911" t="s">
        <v>72</v>
      </c>
      <c r="H911" t="s">
        <v>63</v>
      </c>
      <c r="I911">
        <v>1</v>
      </c>
      <c r="J911">
        <v>1634.09</v>
      </c>
      <c r="K911">
        <v>1011.39</v>
      </c>
      <c r="L911">
        <v>1634.09</v>
      </c>
      <c r="M911">
        <v>1011.39</v>
      </c>
      <c r="N911" t="s">
        <v>31571</v>
      </c>
      <c r="O911" t="s">
        <v>31570</v>
      </c>
      <c r="P911" t="s">
        <v>13</v>
      </c>
      <c r="Q911">
        <v>11.664300000000001</v>
      </c>
      <c r="R911">
        <v>78.146000000000001</v>
      </c>
      <c r="S911" t="s">
        <v>103</v>
      </c>
      <c r="T911" t="s">
        <v>102</v>
      </c>
      <c r="U911" t="s">
        <v>10</v>
      </c>
      <c r="V911" t="s">
        <v>212</v>
      </c>
    </row>
    <row r="912" spans="1:22">
      <c r="A912" t="s">
        <v>31569</v>
      </c>
      <c r="B912" s="2">
        <v>45137.763888888891</v>
      </c>
      <c r="C912" s="2">
        <f t="shared" si="14"/>
        <v>45131</v>
      </c>
      <c r="D912" t="s">
        <v>583</v>
      </c>
      <c r="E912" t="s">
        <v>31568</v>
      </c>
      <c r="F912" t="s">
        <v>83</v>
      </c>
      <c r="G912" t="s">
        <v>41</v>
      </c>
      <c r="H912" t="s">
        <v>52</v>
      </c>
      <c r="I912">
        <v>3</v>
      </c>
      <c r="J912">
        <v>1612.63</v>
      </c>
      <c r="K912">
        <v>1082.05</v>
      </c>
      <c r="L912">
        <v>4837.8900000000003</v>
      </c>
      <c r="M912">
        <v>3246.15</v>
      </c>
      <c r="N912" t="s">
        <v>31567</v>
      </c>
      <c r="O912" t="s">
        <v>31566</v>
      </c>
      <c r="P912" t="s">
        <v>26</v>
      </c>
      <c r="Q912">
        <v>11.0168</v>
      </c>
      <c r="R912">
        <v>76.955799999999996</v>
      </c>
      <c r="S912" t="s">
        <v>12</v>
      </c>
      <c r="T912" t="s">
        <v>11</v>
      </c>
      <c r="U912" t="s">
        <v>57</v>
      </c>
      <c r="V912" t="s">
        <v>9</v>
      </c>
    </row>
    <row r="913" spans="1:22">
      <c r="A913" t="s">
        <v>31565</v>
      </c>
      <c r="B913" s="2">
        <v>45241.62777777778</v>
      </c>
      <c r="C913" s="2">
        <f t="shared" si="14"/>
        <v>45236</v>
      </c>
      <c r="D913" t="s">
        <v>578</v>
      </c>
      <c r="E913" t="s">
        <v>8624</v>
      </c>
      <c r="F913" t="s">
        <v>166</v>
      </c>
      <c r="G913" t="s">
        <v>72</v>
      </c>
      <c r="H913" t="s">
        <v>16</v>
      </c>
      <c r="I913">
        <v>1</v>
      </c>
      <c r="J913">
        <v>1250.68</v>
      </c>
      <c r="K913">
        <v>1067.71</v>
      </c>
      <c r="L913">
        <v>1250.68</v>
      </c>
      <c r="M913">
        <v>1067.71</v>
      </c>
      <c r="N913" t="s">
        <v>31564</v>
      </c>
      <c r="O913" t="s">
        <v>31563</v>
      </c>
      <c r="P913" t="s">
        <v>37</v>
      </c>
      <c r="Q913">
        <v>10.7905</v>
      </c>
      <c r="R913">
        <v>78.704700000000003</v>
      </c>
      <c r="S913" t="s">
        <v>762</v>
      </c>
      <c r="T913" t="s">
        <v>761</v>
      </c>
      <c r="U913" t="s">
        <v>46</v>
      </c>
      <c r="V913" t="s">
        <v>45</v>
      </c>
    </row>
    <row r="914" spans="1:22">
      <c r="A914" t="s">
        <v>31562</v>
      </c>
      <c r="B914" s="2">
        <v>45001.575694444444</v>
      </c>
      <c r="C914" s="2">
        <f t="shared" si="14"/>
        <v>44998</v>
      </c>
      <c r="D914" t="s">
        <v>573</v>
      </c>
      <c r="E914" t="s">
        <v>572</v>
      </c>
      <c r="F914" t="s">
        <v>31</v>
      </c>
      <c r="G914" t="s">
        <v>115</v>
      </c>
      <c r="H914" t="s">
        <v>52</v>
      </c>
      <c r="I914">
        <v>1</v>
      </c>
      <c r="J914">
        <v>342.48</v>
      </c>
      <c r="K914">
        <v>264.75</v>
      </c>
      <c r="L914">
        <v>342.48</v>
      </c>
      <c r="M914">
        <v>264.75</v>
      </c>
      <c r="N914" t="s">
        <v>31561</v>
      </c>
      <c r="O914" t="s">
        <v>31560</v>
      </c>
      <c r="P914" t="s">
        <v>26</v>
      </c>
      <c r="Q914">
        <v>11.0168</v>
      </c>
      <c r="R914">
        <v>76.955799999999996</v>
      </c>
      <c r="S914" t="s">
        <v>302</v>
      </c>
      <c r="T914" t="s">
        <v>301</v>
      </c>
      <c r="U914" t="s">
        <v>23</v>
      </c>
      <c r="V914" t="s">
        <v>9</v>
      </c>
    </row>
    <row r="915" spans="1:22">
      <c r="A915" t="s">
        <v>31559</v>
      </c>
      <c r="B915" s="2">
        <v>45004.418749999997</v>
      </c>
      <c r="C915" s="2">
        <f t="shared" si="14"/>
        <v>44998</v>
      </c>
      <c r="D915" t="s">
        <v>568</v>
      </c>
      <c r="E915" t="s">
        <v>23722</v>
      </c>
      <c r="F915" t="s">
        <v>64</v>
      </c>
      <c r="G915" t="s">
        <v>41</v>
      </c>
      <c r="H915" t="s">
        <v>71</v>
      </c>
      <c r="I915">
        <v>3</v>
      </c>
      <c r="J915">
        <v>1080.6300000000001</v>
      </c>
      <c r="K915">
        <v>881.49</v>
      </c>
      <c r="L915">
        <v>3241.89</v>
      </c>
      <c r="M915">
        <v>2644.47</v>
      </c>
      <c r="N915" t="s">
        <v>31558</v>
      </c>
      <c r="O915" t="s">
        <v>31557</v>
      </c>
      <c r="P915" t="s">
        <v>26</v>
      </c>
      <c r="Q915">
        <v>11.0168</v>
      </c>
      <c r="R915">
        <v>76.955799999999996</v>
      </c>
      <c r="S915" t="s">
        <v>257</v>
      </c>
      <c r="T915" t="s">
        <v>256</v>
      </c>
      <c r="U915" t="s">
        <v>77</v>
      </c>
      <c r="V915" t="s">
        <v>9</v>
      </c>
    </row>
    <row r="916" spans="1:22">
      <c r="A916" t="s">
        <v>31556</v>
      </c>
      <c r="B916" s="2">
        <v>45282.885416666664</v>
      </c>
      <c r="C916" s="2">
        <f t="shared" si="14"/>
        <v>45278</v>
      </c>
      <c r="D916" t="s">
        <v>561</v>
      </c>
      <c r="E916" t="s">
        <v>31555</v>
      </c>
      <c r="F916" t="s">
        <v>166</v>
      </c>
      <c r="G916" t="s">
        <v>91</v>
      </c>
      <c r="H916" t="s">
        <v>63</v>
      </c>
      <c r="I916">
        <v>4</v>
      </c>
      <c r="J916">
        <v>1169.94</v>
      </c>
      <c r="K916">
        <v>715.98</v>
      </c>
      <c r="L916">
        <v>4679.76</v>
      </c>
      <c r="M916">
        <v>2863.92</v>
      </c>
      <c r="N916" t="s">
        <v>31554</v>
      </c>
      <c r="O916" t="s">
        <v>31553</v>
      </c>
      <c r="P916" t="s">
        <v>112</v>
      </c>
      <c r="Q916">
        <v>13.082700000000001</v>
      </c>
      <c r="R916">
        <v>80.270700000000005</v>
      </c>
      <c r="S916" t="s">
        <v>319</v>
      </c>
      <c r="T916" t="s">
        <v>318</v>
      </c>
      <c r="U916" t="s">
        <v>57</v>
      </c>
      <c r="V916" t="s">
        <v>22</v>
      </c>
    </row>
    <row r="917" spans="1:22">
      <c r="A917" t="s">
        <v>31552</v>
      </c>
      <c r="B917" s="2">
        <v>45218.69027777778</v>
      </c>
      <c r="C917" s="2">
        <f t="shared" si="14"/>
        <v>45215</v>
      </c>
      <c r="D917" t="s">
        <v>556</v>
      </c>
      <c r="E917" t="s">
        <v>555</v>
      </c>
      <c r="F917" t="s">
        <v>31</v>
      </c>
      <c r="G917" t="s">
        <v>41</v>
      </c>
      <c r="H917" t="s">
        <v>16</v>
      </c>
      <c r="I917">
        <v>3</v>
      </c>
      <c r="J917">
        <v>1005.46</v>
      </c>
      <c r="K917">
        <v>789.45</v>
      </c>
      <c r="L917">
        <v>3016.38</v>
      </c>
      <c r="M917">
        <v>2368.35</v>
      </c>
      <c r="N917" t="s">
        <v>31551</v>
      </c>
      <c r="O917" t="s">
        <v>31550</v>
      </c>
      <c r="P917" t="s">
        <v>13</v>
      </c>
      <c r="Q917">
        <v>11.664300000000001</v>
      </c>
      <c r="R917">
        <v>78.146000000000001</v>
      </c>
      <c r="S917" t="s">
        <v>628</v>
      </c>
      <c r="T917" t="s">
        <v>627</v>
      </c>
      <c r="U917" t="s">
        <v>23</v>
      </c>
      <c r="V917" t="s">
        <v>45</v>
      </c>
    </row>
    <row r="918" spans="1:22">
      <c r="A918" t="s">
        <v>31549</v>
      </c>
      <c r="B918" s="2">
        <v>45502.51666666667</v>
      </c>
      <c r="C918" s="2">
        <f t="shared" si="14"/>
        <v>45502</v>
      </c>
      <c r="D918" t="s">
        <v>551</v>
      </c>
      <c r="E918" t="s">
        <v>2975</v>
      </c>
      <c r="F918" t="s">
        <v>83</v>
      </c>
      <c r="G918" t="s">
        <v>30</v>
      </c>
      <c r="H918" t="s">
        <v>52</v>
      </c>
      <c r="I918">
        <v>1</v>
      </c>
      <c r="J918">
        <v>2422.4299999999998</v>
      </c>
      <c r="K918">
        <v>2158.44</v>
      </c>
      <c r="L918">
        <v>2422.4299999999998</v>
      </c>
      <c r="M918">
        <v>2158.44</v>
      </c>
      <c r="N918" t="s">
        <v>31548</v>
      </c>
      <c r="O918" t="s">
        <v>31547</v>
      </c>
      <c r="P918" t="s">
        <v>13</v>
      </c>
      <c r="Q918">
        <v>11.664300000000001</v>
      </c>
      <c r="R918">
        <v>78.146000000000001</v>
      </c>
      <c r="S918" t="s">
        <v>283</v>
      </c>
      <c r="T918" t="s">
        <v>282</v>
      </c>
      <c r="U918" t="s">
        <v>77</v>
      </c>
      <c r="V918" t="s">
        <v>9</v>
      </c>
    </row>
    <row r="919" spans="1:22">
      <c r="A919" t="s">
        <v>31546</v>
      </c>
      <c r="B919" s="2">
        <v>45489.737500000003</v>
      </c>
      <c r="C919" s="2">
        <f t="shared" si="14"/>
        <v>45488</v>
      </c>
      <c r="D919" t="s">
        <v>546</v>
      </c>
      <c r="E919" t="s">
        <v>12147</v>
      </c>
      <c r="F919" t="s">
        <v>136</v>
      </c>
      <c r="G919" t="s">
        <v>91</v>
      </c>
      <c r="H919" t="s">
        <v>63</v>
      </c>
      <c r="I919">
        <v>2</v>
      </c>
      <c r="J919">
        <v>2150.8200000000002</v>
      </c>
      <c r="K919">
        <v>1732.6</v>
      </c>
      <c r="L919">
        <v>4301.6400000000003</v>
      </c>
      <c r="M919">
        <v>3465.2</v>
      </c>
      <c r="N919" t="s">
        <v>31545</v>
      </c>
      <c r="O919" t="s">
        <v>31544</v>
      </c>
      <c r="P919" t="s">
        <v>121</v>
      </c>
      <c r="Q919">
        <v>9.9252000000000002</v>
      </c>
      <c r="R919">
        <v>78.119799999999998</v>
      </c>
      <c r="S919" t="s">
        <v>396</v>
      </c>
      <c r="T919" t="s">
        <v>395</v>
      </c>
      <c r="U919" t="s">
        <v>10</v>
      </c>
      <c r="V919" t="s">
        <v>9</v>
      </c>
    </row>
    <row r="920" spans="1:22">
      <c r="A920" t="s">
        <v>31543</v>
      </c>
      <c r="B920" s="2">
        <v>45115.510416666664</v>
      </c>
      <c r="C920" s="2">
        <f t="shared" si="14"/>
        <v>45110</v>
      </c>
      <c r="D920" t="s">
        <v>541</v>
      </c>
      <c r="E920" t="s">
        <v>4893</v>
      </c>
      <c r="F920" t="s">
        <v>166</v>
      </c>
      <c r="G920" t="s">
        <v>17</v>
      </c>
      <c r="H920" t="s">
        <v>16</v>
      </c>
      <c r="I920">
        <v>1</v>
      </c>
      <c r="J920">
        <v>419.97</v>
      </c>
      <c r="K920">
        <v>304.79000000000002</v>
      </c>
      <c r="L920">
        <v>419.97</v>
      </c>
      <c r="M920">
        <v>304.79000000000002</v>
      </c>
      <c r="N920" t="s">
        <v>31542</v>
      </c>
      <c r="O920" t="s">
        <v>31541</v>
      </c>
      <c r="P920" t="s">
        <v>37</v>
      </c>
      <c r="Q920">
        <v>10.7905</v>
      </c>
      <c r="R920">
        <v>78.704700000000003</v>
      </c>
      <c r="S920" t="s">
        <v>283</v>
      </c>
      <c r="T920" t="s">
        <v>282</v>
      </c>
      <c r="U920" t="s">
        <v>77</v>
      </c>
      <c r="V920" t="s">
        <v>212</v>
      </c>
    </row>
    <row r="921" spans="1:22">
      <c r="A921" t="s">
        <v>31540</v>
      </c>
      <c r="B921" s="2">
        <v>45000.522222222222</v>
      </c>
      <c r="C921" s="2">
        <f t="shared" si="14"/>
        <v>44998</v>
      </c>
      <c r="D921" t="s">
        <v>534</v>
      </c>
      <c r="E921" t="s">
        <v>31539</v>
      </c>
      <c r="F921" t="s">
        <v>83</v>
      </c>
      <c r="G921" t="s">
        <v>82</v>
      </c>
      <c r="H921" t="s">
        <v>52</v>
      </c>
      <c r="I921">
        <v>1</v>
      </c>
      <c r="J921">
        <v>1456.74</v>
      </c>
      <c r="K921">
        <v>983.19</v>
      </c>
      <c r="L921">
        <v>1456.74</v>
      </c>
      <c r="M921">
        <v>983.19</v>
      </c>
      <c r="N921" t="s">
        <v>31538</v>
      </c>
      <c r="O921" t="s">
        <v>31537</v>
      </c>
      <c r="P921" t="s">
        <v>13</v>
      </c>
      <c r="Q921">
        <v>11.664300000000001</v>
      </c>
      <c r="R921">
        <v>78.146000000000001</v>
      </c>
      <c r="S921" t="s">
        <v>88</v>
      </c>
      <c r="T921" t="s">
        <v>87</v>
      </c>
      <c r="U921" t="s">
        <v>23</v>
      </c>
      <c r="V921" t="s">
        <v>45</v>
      </c>
    </row>
    <row r="922" spans="1:22">
      <c r="A922" t="s">
        <v>31536</v>
      </c>
      <c r="B922" s="2">
        <v>45150.856249999997</v>
      </c>
      <c r="C922" s="2">
        <f t="shared" si="14"/>
        <v>45145</v>
      </c>
      <c r="D922" t="s">
        <v>527</v>
      </c>
      <c r="E922" t="s">
        <v>2960</v>
      </c>
      <c r="F922" t="s">
        <v>18</v>
      </c>
      <c r="G922" t="s">
        <v>91</v>
      </c>
      <c r="H922" t="s">
        <v>63</v>
      </c>
      <c r="I922">
        <v>1</v>
      </c>
      <c r="J922">
        <v>1929.07</v>
      </c>
      <c r="K922">
        <v>1681.9</v>
      </c>
      <c r="L922">
        <v>1929.07</v>
      </c>
      <c r="M922">
        <v>1681.9</v>
      </c>
      <c r="N922" t="s">
        <v>31535</v>
      </c>
      <c r="O922" t="s">
        <v>31534</v>
      </c>
      <c r="P922" t="s">
        <v>60</v>
      </c>
      <c r="Q922">
        <v>8.7139000000000006</v>
      </c>
      <c r="R922">
        <v>77.756699999999995</v>
      </c>
      <c r="S922" t="s">
        <v>283</v>
      </c>
      <c r="T922" t="s">
        <v>282</v>
      </c>
      <c r="U922" t="s">
        <v>46</v>
      </c>
      <c r="V922" t="s">
        <v>22</v>
      </c>
    </row>
    <row r="923" spans="1:22">
      <c r="A923" t="s">
        <v>31533</v>
      </c>
      <c r="B923" s="2">
        <v>45410.70208333333</v>
      </c>
      <c r="C923" s="2">
        <f t="shared" si="14"/>
        <v>45404</v>
      </c>
      <c r="D923" t="s">
        <v>522</v>
      </c>
      <c r="E923" t="s">
        <v>4882</v>
      </c>
      <c r="F923" t="s">
        <v>166</v>
      </c>
      <c r="G923" t="s">
        <v>106</v>
      </c>
      <c r="H923" t="s">
        <v>29</v>
      </c>
      <c r="I923">
        <v>2</v>
      </c>
      <c r="J923">
        <v>383.34</v>
      </c>
      <c r="K923">
        <v>308.56</v>
      </c>
      <c r="L923">
        <v>766.68</v>
      </c>
      <c r="M923">
        <v>617.12</v>
      </c>
      <c r="N923" t="s">
        <v>31532</v>
      </c>
      <c r="O923" t="s">
        <v>31531</v>
      </c>
      <c r="P923" t="s">
        <v>112</v>
      </c>
      <c r="Q923">
        <v>13.082700000000001</v>
      </c>
      <c r="R923">
        <v>80.270700000000005</v>
      </c>
      <c r="S923" t="s">
        <v>319</v>
      </c>
      <c r="T923" t="s">
        <v>318</v>
      </c>
      <c r="U923" t="s">
        <v>46</v>
      </c>
      <c r="V923" t="s">
        <v>9</v>
      </c>
    </row>
    <row r="924" spans="1:22">
      <c r="A924" t="s">
        <v>31530</v>
      </c>
      <c r="B924" s="2">
        <v>45533.671527777777</v>
      </c>
      <c r="C924" s="2">
        <f t="shared" si="14"/>
        <v>45530</v>
      </c>
      <c r="D924" t="s">
        <v>517</v>
      </c>
      <c r="E924" t="s">
        <v>25272</v>
      </c>
      <c r="F924" t="s">
        <v>166</v>
      </c>
      <c r="G924" t="s">
        <v>91</v>
      </c>
      <c r="H924" t="s">
        <v>71</v>
      </c>
      <c r="I924">
        <v>3</v>
      </c>
      <c r="J924">
        <v>1962.6</v>
      </c>
      <c r="K924">
        <v>1416.85</v>
      </c>
      <c r="L924">
        <v>5887.8</v>
      </c>
      <c r="M924">
        <v>4250.55</v>
      </c>
      <c r="N924" t="s">
        <v>31529</v>
      </c>
      <c r="O924" t="s">
        <v>31528</v>
      </c>
      <c r="P924" t="s">
        <v>121</v>
      </c>
      <c r="Q924">
        <v>9.9252000000000002</v>
      </c>
      <c r="R924">
        <v>78.119799999999998</v>
      </c>
      <c r="S924" t="s">
        <v>36</v>
      </c>
      <c r="T924" t="s">
        <v>35</v>
      </c>
      <c r="U924" t="s">
        <v>57</v>
      </c>
      <c r="V924" t="s">
        <v>45</v>
      </c>
    </row>
    <row r="925" spans="1:22">
      <c r="A925" t="s">
        <v>31527</v>
      </c>
      <c r="B925" s="2">
        <v>45498.745138888888</v>
      </c>
      <c r="C925" s="2">
        <f t="shared" si="14"/>
        <v>45495</v>
      </c>
      <c r="D925" t="s">
        <v>510</v>
      </c>
      <c r="E925" t="s">
        <v>2948</v>
      </c>
      <c r="F925" t="s">
        <v>136</v>
      </c>
      <c r="G925" t="s">
        <v>115</v>
      </c>
      <c r="H925" t="s">
        <v>63</v>
      </c>
      <c r="I925">
        <v>2</v>
      </c>
      <c r="J925">
        <v>824.57</v>
      </c>
      <c r="K925">
        <v>572.96</v>
      </c>
      <c r="L925">
        <v>1649.14</v>
      </c>
      <c r="M925">
        <v>1145.92</v>
      </c>
      <c r="N925" t="s">
        <v>31526</v>
      </c>
      <c r="O925" t="s">
        <v>31525</v>
      </c>
      <c r="P925" t="s">
        <v>37</v>
      </c>
      <c r="Q925">
        <v>10.7905</v>
      </c>
      <c r="R925">
        <v>78.704700000000003</v>
      </c>
      <c r="S925" t="s">
        <v>36</v>
      </c>
      <c r="T925" t="s">
        <v>35</v>
      </c>
      <c r="U925" t="s">
        <v>57</v>
      </c>
      <c r="V925" t="s">
        <v>45</v>
      </c>
    </row>
    <row r="926" spans="1:22">
      <c r="A926" t="s">
        <v>31524</v>
      </c>
      <c r="B926" s="2">
        <v>45476.652777777781</v>
      </c>
      <c r="C926" s="2">
        <f t="shared" si="14"/>
        <v>45474</v>
      </c>
      <c r="D926" t="s">
        <v>505</v>
      </c>
      <c r="E926" t="s">
        <v>8577</v>
      </c>
      <c r="F926" t="s">
        <v>73</v>
      </c>
      <c r="G926" t="s">
        <v>72</v>
      </c>
      <c r="H926" t="s">
        <v>16</v>
      </c>
      <c r="I926">
        <v>2</v>
      </c>
      <c r="J926">
        <v>1755.72</v>
      </c>
      <c r="K926">
        <v>1211.96</v>
      </c>
      <c r="L926">
        <v>3511.44</v>
      </c>
      <c r="M926">
        <v>2423.92</v>
      </c>
      <c r="N926" t="s">
        <v>31523</v>
      </c>
      <c r="O926" t="s">
        <v>31522</v>
      </c>
      <c r="P926" t="s">
        <v>26</v>
      </c>
      <c r="Q926">
        <v>11.0168</v>
      </c>
      <c r="R926">
        <v>76.955799999999996</v>
      </c>
      <c r="S926" t="s">
        <v>79</v>
      </c>
      <c r="T926" t="s">
        <v>78</v>
      </c>
      <c r="U926" t="s">
        <v>46</v>
      </c>
      <c r="V926" t="s">
        <v>22</v>
      </c>
    </row>
    <row r="927" spans="1:22">
      <c r="A927" t="s">
        <v>31521</v>
      </c>
      <c r="B927" s="2">
        <v>45046.811111111114</v>
      </c>
      <c r="C927" s="2">
        <f t="shared" si="14"/>
        <v>45040</v>
      </c>
      <c r="D927" t="s">
        <v>500</v>
      </c>
      <c r="E927" t="s">
        <v>10359</v>
      </c>
      <c r="F927" t="s">
        <v>73</v>
      </c>
      <c r="G927" t="s">
        <v>72</v>
      </c>
      <c r="H927" t="s">
        <v>63</v>
      </c>
      <c r="I927">
        <v>1</v>
      </c>
      <c r="J927">
        <v>1800.33</v>
      </c>
      <c r="K927">
        <v>1590.16</v>
      </c>
      <c r="L927">
        <v>1800.33</v>
      </c>
      <c r="M927">
        <v>1590.16</v>
      </c>
      <c r="N927" t="s">
        <v>31520</v>
      </c>
      <c r="O927" t="s">
        <v>31519</v>
      </c>
      <c r="P927" t="s">
        <v>49</v>
      </c>
      <c r="Q927">
        <v>12.916499999999999</v>
      </c>
      <c r="R927">
        <v>79.132499999999993</v>
      </c>
      <c r="S927" t="s">
        <v>153</v>
      </c>
      <c r="T927" t="s">
        <v>152</v>
      </c>
      <c r="U927" t="s">
        <v>23</v>
      </c>
      <c r="V927" t="s">
        <v>9</v>
      </c>
    </row>
    <row r="928" spans="1:22">
      <c r="A928" t="s">
        <v>31518</v>
      </c>
      <c r="B928" s="2">
        <v>45574.635416666664</v>
      </c>
      <c r="C928" s="2">
        <f t="shared" si="14"/>
        <v>45572</v>
      </c>
      <c r="D928" t="s">
        <v>495</v>
      </c>
      <c r="E928" t="s">
        <v>10355</v>
      </c>
      <c r="F928" t="s">
        <v>64</v>
      </c>
      <c r="G928" t="s">
        <v>106</v>
      </c>
      <c r="H928" t="s">
        <v>16</v>
      </c>
      <c r="I928">
        <v>1</v>
      </c>
      <c r="J928">
        <v>2464.71</v>
      </c>
      <c r="K928">
        <v>1633.44</v>
      </c>
      <c r="L928">
        <v>2464.71</v>
      </c>
      <c r="M928">
        <v>1633.44</v>
      </c>
      <c r="N928" t="s">
        <v>31517</v>
      </c>
      <c r="O928" t="s">
        <v>31516</v>
      </c>
      <c r="P928" t="s">
        <v>60</v>
      </c>
      <c r="Q928">
        <v>8.7139000000000006</v>
      </c>
      <c r="R928">
        <v>77.756699999999995</v>
      </c>
      <c r="S928" t="s">
        <v>413</v>
      </c>
      <c r="T928" t="s">
        <v>412</v>
      </c>
      <c r="U928" t="s">
        <v>23</v>
      </c>
      <c r="V928" t="s">
        <v>45</v>
      </c>
    </row>
    <row r="929" spans="1:22">
      <c r="A929" t="s">
        <v>31515</v>
      </c>
      <c r="B929" s="2">
        <v>45011.531944444447</v>
      </c>
      <c r="C929" s="2">
        <f t="shared" si="14"/>
        <v>45005</v>
      </c>
      <c r="D929" t="s">
        <v>490</v>
      </c>
      <c r="E929" t="s">
        <v>29958</v>
      </c>
      <c r="F929" t="s">
        <v>83</v>
      </c>
      <c r="G929" t="s">
        <v>115</v>
      </c>
      <c r="H929" t="s">
        <v>71</v>
      </c>
      <c r="I929">
        <v>2</v>
      </c>
      <c r="J929">
        <v>2128.8000000000002</v>
      </c>
      <c r="K929">
        <v>1793.67</v>
      </c>
      <c r="L929">
        <v>4257.6000000000004</v>
      </c>
      <c r="M929">
        <v>3587.34</v>
      </c>
      <c r="N929" t="s">
        <v>31514</v>
      </c>
      <c r="O929" t="s">
        <v>31513</v>
      </c>
      <c r="P929" t="s">
        <v>112</v>
      </c>
      <c r="Q929">
        <v>13.082700000000001</v>
      </c>
      <c r="R929">
        <v>80.270700000000005</v>
      </c>
      <c r="S929" t="s">
        <v>364</v>
      </c>
      <c r="T929" t="s">
        <v>363</v>
      </c>
      <c r="U929" t="s">
        <v>46</v>
      </c>
      <c r="V929" t="s">
        <v>45</v>
      </c>
    </row>
    <row r="930" spans="1:22">
      <c r="A930" t="s">
        <v>31512</v>
      </c>
      <c r="B930" s="2">
        <v>45133.431944444441</v>
      </c>
      <c r="C930" s="2">
        <f t="shared" si="14"/>
        <v>45131</v>
      </c>
      <c r="D930" t="s">
        <v>483</v>
      </c>
      <c r="E930" t="s">
        <v>482</v>
      </c>
      <c r="F930" t="s">
        <v>73</v>
      </c>
      <c r="G930" t="s">
        <v>115</v>
      </c>
      <c r="H930" t="s">
        <v>71</v>
      </c>
      <c r="I930">
        <v>1</v>
      </c>
      <c r="J930">
        <v>399.43</v>
      </c>
      <c r="K930">
        <v>304.17</v>
      </c>
      <c r="L930">
        <v>399.43</v>
      </c>
      <c r="M930">
        <v>304.17</v>
      </c>
      <c r="N930" t="s">
        <v>31511</v>
      </c>
      <c r="O930" t="s">
        <v>31510</v>
      </c>
      <c r="P930" t="s">
        <v>121</v>
      </c>
      <c r="Q930">
        <v>9.9252000000000002</v>
      </c>
      <c r="R930">
        <v>78.119799999999998</v>
      </c>
      <c r="S930" t="s">
        <v>420</v>
      </c>
      <c r="T930" t="s">
        <v>419</v>
      </c>
      <c r="U930" t="s">
        <v>77</v>
      </c>
      <c r="V930" t="s">
        <v>22</v>
      </c>
    </row>
    <row r="931" spans="1:22">
      <c r="A931" t="s">
        <v>31509</v>
      </c>
      <c r="B931" s="2">
        <v>45520.617361111108</v>
      </c>
      <c r="C931" s="2">
        <f t="shared" si="14"/>
        <v>45516</v>
      </c>
      <c r="D931" t="s">
        <v>478</v>
      </c>
      <c r="E931" t="s">
        <v>477</v>
      </c>
      <c r="F931" t="s">
        <v>18</v>
      </c>
      <c r="G931" t="s">
        <v>17</v>
      </c>
      <c r="H931" t="s">
        <v>29</v>
      </c>
      <c r="I931">
        <v>2</v>
      </c>
      <c r="J931">
        <v>2447.02</v>
      </c>
      <c r="K931">
        <v>1605.44</v>
      </c>
      <c r="L931">
        <v>4894.04</v>
      </c>
      <c r="M931">
        <v>3210.88</v>
      </c>
      <c r="N931" t="s">
        <v>31508</v>
      </c>
      <c r="O931" t="s">
        <v>31507</v>
      </c>
      <c r="P931" t="s">
        <v>26</v>
      </c>
      <c r="Q931">
        <v>11.0168</v>
      </c>
      <c r="R931">
        <v>76.955799999999996</v>
      </c>
      <c r="S931" t="s">
        <v>214</v>
      </c>
      <c r="T931" t="s">
        <v>213</v>
      </c>
      <c r="U931" t="s">
        <v>57</v>
      </c>
      <c r="V931" t="s">
        <v>9</v>
      </c>
    </row>
    <row r="932" spans="1:22">
      <c r="A932" t="s">
        <v>31506</v>
      </c>
      <c r="B932" s="2">
        <v>45216.658333333333</v>
      </c>
      <c r="C932" s="2">
        <f t="shared" si="14"/>
        <v>45215</v>
      </c>
      <c r="D932" t="s">
        <v>473</v>
      </c>
      <c r="E932" t="s">
        <v>10341</v>
      </c>
      <c r="F932" t="s">
        <v>73</v>
      </c>
      <c r="G932" t="s">
        <v>82</v>
      </c>
      <c r="H932" t="s">
        <v>16</v>
      </c>
      <c r="I932">
        <v>1</v>
      </c>
      <c r="J932">
        <v>2357.8200000000002</v>
      </c>
      <c r="K932">
        <v>1609.61</v>
      </c>
      <c r="L932">
        <v>2357.8200000000002</v>
      </c>
      <c r="M932">
        <v>1609.61</v>
      </c>
      <c r="N932" t="s">
        <v>31505</v>
      </c>
      <c r="O932" t="s">
        <v>31504</v>
      </c>
      <c r="P932" t="s">
        <v>68</v>
      </c>
      <c r="Q932">
        <v>11.34</v>
      </c>
      <c r="R932">
        <v>77.717200000000005</v>
      </c>
      <c r="S932" t="s">
        <v>352</v>
      </c>
      <c r="T932" t="s">
        <v>351</v>
      </c>
      <c r="U932" t="s">
        <v>46</v>
      </c>
      <c r="V932" t="s">
        <v>9</v>
      </c>
    </row>
    <row r="933" spans="1:22">
      <c r="A933" t="s">
        <v>31503</v>
      </c>
      <c r="B933" s="2">
        <v>45142.78125</v>
      </c>
      <c r="C933" s="2">
        <f t="shared" si="14"/>
        <v>45138</v>
      </c>
      <c r="D933" t="s">
        <v>468</v>
      </c>
      <c r="E933" t="s">
        <v>10337</v>
      </c>
      <c r="F933" t="s">
        <v>64</v>
      </c>
      <c r="G933" t="s">
        <v>30</v>
      </c>
      <c r="H933" t="s">
        <v>16</v>
      </c>
      <c r="I933">
        <v>1</v>
      </c>
      <c r="J933">
        <v>671.05</v>
      </c>
      <c r="K933">
        <v>563.28</v>
      </c>
      <c r="L933">
        <v>671.05</v>
      </c>
      <c r="M933">
        <v>563.28</v>
      </c>
      <c r="N933" t="s">
        <v>31502</v>
      </c>
      <c r="O933" t="s">
        <v>31501</v>
      </c>
      <c r="P933" t="s">
        <v>49</v>
      </c>
      <c r="Q933">
        <v>12.916499999999999</v>
      </c>
      <c r="R933">
        <v>79.132499999999993</v>
      </c>
      <c r="S933" t="s">
        <v>269</v>
      </c>
      <c r="T933" t="s">
        <v>268</v>
      </c>
      <c r="U933" t="s">
        <v>10</v>
      </c>
      <c r="V933" t="s">
        <v>9</v>
      </c>
    </row>
    <row r="934" spans="1:22">
      <c r="A934" t="s">
        <v>31500</v>
      </c>
      <c r="B934" s="2">
        <v>45407.432638888888</v>
      </c>
      <c r="C934" s="2">
        <f t="shared" si="14"/>
        <v>45404</v>
      </c>
      <c r="D934" t="s">
        <v>463</v>
      </c>
      <c r="E934" t="s">
        <v>10333</v>
      </c>
      <c r="F934" t="s">
        <v>83</v>
      </c>
      <c r="G934" t="s">
        <v>30</v>
      </c>
      <c r="H934" t="s">
        <v>40</v>
      </c>
      <c r="I934">
        <v>1</v>
      </c>
      <c r="J934">
        <v>668.02</v>
      </c>
      <c r="K934">
        <v>592.11</v>
      </c>
      <c r="L934">
        <v>668.02</v>
      </c>
      <c r="M934">
        <v>592.11</v>
      </c>
      <c r="N934" t="s">
        <v>31499</v>
      </c>
      <c r="O934" t="s">
        <v>31498</v>
      </c>
      <c r="P934" t="s">
        <v>68</v>
      </c>
      <c r="Q934">
        <v>11.34</v>
      </c>
      <c r="R934">
        <v>77.717200000000005</v>
      </c>
      <c r="S934" t="s">
        <v>454</v>
      </c>
      <c r="T934" t="s">
        <v>453</v>
      </c>
      <c r="U934" t="s">
        <v>57</v>
      </c>
      <c r="V934" t="s">
        <v>9</v>
      </c>
    </row>
    <row r="935" spans="1:22">
      <c r="A935" t="s">
        <v>31497</v>
      </c>
      <c r="B935" s="2">
        <v>45524.430555555555</v>
      </c>
      <c r="C935" s="2">
        <f t="shared" si="14"/>
        <v>45523</v>
      </c>
      <c r="D935" t="s">
        <v>458</v>
      </c>
      <c r="E935" t="s">
        <v>457</v>
      </c>
      <c r="F935" t="s">
        <v>83</v>
      </c>
      <c r="G935" t="s">
        <v>17</v>
      </c>
      <c r="H935" t="s">
        <v>40</v>
      </c>
      <c r="I935">
        <v>4</v>
      </c>
      <c r="J935">
        <v>1067.56</v>
      </c>
      <c r="K935">
        <v>897.34</v>
      </c>
      <c r="L935">
        <v>4270.24</v>
      </c>
      <c r="M935">
        <v>3589.36</v>
      </c>
      <c r="N935" t="s">
        <v>31496</v>
      </c>
      <c r="O935" t="s">
        <v>31495</v>
      </c>
      <c r="P935" t="s">
        <v>121</v>
      </c>
      <c r="Q935">
        <v>9.9252000000000002</v>
      </c>
      <c r="R935">
        <v>78.119799999999998</v>
      </c>
      <c r="S935" t="s">
        <v>326</v>
      </c>
      <c r="T935" t="s">
        <v>325</v>
      </c>
      <c r="U935" t="s">
        <v>10</v>
      </c>
      <c r="V935" t="s">
        <v>45</v>
      </c>
    </row>
    <row r="936" spans="1:22">
      <c r="A936" t="s">
        <v>31494</v>
      </c>
      <c r="B936" s="2">
        <v>45209.840277777781</v>
      </c>
      <c r="C936" s="2">
        <f t="shared" si="14"/>
        <v>45208</v>
      </c>
      <c r="D936" t="s">
        <v>451</v>
      </c>
      <c r="E936" t="s">
        <v>23654</v>
      </c>
      <c r="F936" t="s">
        <v>136</v>
      </c>
      <c r="G936" t="s">
        <v>91</v>
      </c>
      <c r="H936" t="s">
        <v>16</v>
      </c>
      <c r="I936">
        <v>1</v>
      </c>
      <c r="J936">
        <v>1447.92</v>
      </c>
      <c r="K936">
        <v>1152.6500000000001</v>
      </c>
      <c r="L936">
        <v>1447.92</v>
      </c>
      <c r="M936">
        <v>1152.6500000000001</v>
      </c>
      <c r="N936" t="s">
        <v>31493</v>
      </c>
      <c r="O936" t="s">
        <v>31492</v>
      </c>
      <c r="P936" t="s">
        <v>49</v>
      </c>
      <c r="Q936">
        <v>12.916499999999999</v>
      </c>
      <c r="R936">
        <v>79.132499999999993</v>
      </c>
      <c r="S936" t="s">
        <v>214</v>
      </c>
      <c r="T936" t="s">
        <v>213</v>
      </c>
      <c r="U936" t="s">
        <v>57</v>
      </c>
      <c r="V936" t="s">
        <v>22</v>
      </c>
    </row>
    <row r="937" spans="1:22">
      <c r="A937" t="s">
        <v>31491</v>
      </c>
      <c r="B937" s="2">
        <v>45105.728472222225</v>
      </c>
      <c r="C937" s="2">
        <f t="shared" si="14"/>
        <v>45103</v>
      </c>
      <c r="D937" t="s">
        <v>446</v>
      </c>
      <c r="E937" t="s">
        <v>4830</v>
      </c>
      <c r="F937" t="s">
        <v>73</v>
      </c>
      <c r="G937" t="s">
        <v>72</v>
      </c>
      <c r="H937" t="s">
        <v>52</v>
      </c>
      <c r="I937">
        <v>4</v>
      </c>
      <c r="J937">
        <v>1222.52</v>
      </c>
      <c r="K937">
        <v>1005.78</v>
      </c>
      <c r="L937">
        <v>4890.08</v>
      </c>
      <c r="M937">
        <v>4023.12</v>
      </c>
      <c r="N937" t="s">
        <v>31490</v>
      </c>
      <c r="O937" t="s">
        <v>31489</v>
      </c>
      <c r="P937" t="s">
        <v>68</v>
      </c>
      <c r="Q937">
        <v>11.34</v>
      </c>
      <c r="R937">
        <v>77.717200000000005</v>
      </c>
      <c r="S937" t="s">
        <v>364</v>
      </c>
      <c r="T937" t="s">
        <v>363</v>
      </c>
      <c r="U937" t="s">
        <v>57</v>
      </c>
      <c r="V937" t="s">
        <v>9</v>
      </c>
    </row>
    <row r="938" spans="1:22">
      <c r="A938" t="s">
        <v>31488</v>
      </c>
      <c r="B938" s="2">
        <v>45075.428472222222</v>
      </c>
      <c r="C938" s="2">
        <f t="shared" si="14"/>
        <v>45075</v>
      </c>
      <c r="D938" t="s">
        <v>441</v>
      </c>
      <c r="E938" t="s">
        <v>8535</v>
      </c>
      <c r="F938" t="s">
        <v>73</v>
      </c>
      <c r="G938" t="s">
        <v>53</v>
      </c>
      <c r="H938" t="s">
        <v>63</v>
      </c>
      <c r="I938">
        <v>1</v>
      </c>
      <c r="J938">
        <v>1049.51</v>
      </c>
      <c r="K938">
        <v>838.69</v>
      </c>
      <c r="L938">
        <v>1049.51</v>
      </c>
      <c r="M938">
        <v>838.69</v>
      </c>
      <c r="N938" t="s">
        <v>31487</v>
      </c>
      <c r="O938" t="s">
        <v>31486</v>
      </c>
      <c r="P938" t="s">
        <v>112</v>
      </c>
      <c r="Q938">
        <v>13.082700000000001</v>
      </c>
      <c r="R938">
        <v>80.270700000000005</v>
      </c>
      <c r="S938" t="s">
        <v>906</v>
      </c>
      <c r="T938" t="s">
        <v>905</v>
      </c>
      <c r="U938" t="s">
        <v>23</v>
      </c>
      <c r="V938" t="s">
        <v>212</v>
      </c>
    </row>
    <row r="939" spans="1:22">
      <c r="A939" t="s">
        <v>31485</v>
      </c>
      <c r="B939" s="2">
        <v>45003.910416666666</v>
      </c>
      <c r="C939" s="2">
        <f t="shared" si="14"/>
        <v>44998</v>
      </c>
      <c r="D939" t="s">
        <v>436</v>
      </c>
      <c r="E939" t="s">
        <v>31484</v>
      </c>
      <c r="F939" t="s">
        <v>18</v>
      </c>
      <c r="G939" t="s">
        <v>41</v>
      </c>
      <c r="H939" t="s">
        <v>52</v>
      </c>
      <c r="I939">
        <v>3</v>
      </c>
      <c r="J939">
        <v>2233.9899999999998</v>
      </c>
      <c r="K939">
        <v>1442.09</v>
      </c>
      <c r="L939">
        <v>6701.97</v>
      </c>
      <c r="M939">
        <v>4326.2700000000004</v>
      </c>
      <c r="N939" t="s">
        <v>31483</v>
      </c>
      <c r="O939" t="s">
        <v>31482</v>
      </c>
      <c r="P939" t="s">
        <v>121</v>
      </c>
      <c r="Q939">
        <v>9.9252000000000002</v>
      </c>
      <c r="R939">
        <v>78.119799999999998</v>
      </c>
      <c r="S939" t="s">
        <v>12</v>
      </c>
      <c r="T939" t="s">
        <v>11</v>
      </c>
      <c r="U939" t="s">
        <v>57</v>
      </c>
      <c r="V939" t="s">
        <v>9</v>
      </c>
    </row>
    <row r="940" spans="1:22">
      <c r="A940" t="s">
        <v>31481</v>
      </c>
      <c r="B940" s="2">
        <v>45315.725694444445</v>
      </c>
      <c r="C940" s="2">
        <f t="shared" si="14"/>
        <v>45313</v>
      </c>
      <c r="D940" t="s">
        <v>429</v>
      </c>
      <c r="E940" t="s">
        <v>10313</v>
      </c>
      <c r="F940" t="s">
        <v>31</v>
      </c>
      <c r="G940" t="s">
        <v>53</v>
      </c>
      <c r="H940" t="s">
        <v>16</v>
      </c>
      <c r="I940">
        <v>1</v>
      </c>
      <c r="J940">
        <v>849.32</v>
      </c>
      <c r="K940">
        <v>658.72</v>
      </c>
      <c r="L940">
        <v>849.32</v>
      </c>
      <c r="M940">
        <v>658.72</v>
      </c>
      <c r="N940" t="s">
        <v>31480</v>
      </c>
      <c r="O940" t="s">
        <v>31479</v>
      </c>
      <c r="P940" t="s">
        <v>49</v>
      </c>
      <c r="Q940">
        <v>12.916499999999999</v>
      </c>
      <c r="R940">
        <v>79.132499999999993</v>
      </c>
      <c r="S940" t="s">
        <v>564</v>
      </c>
      <c r="T940" t="s">
        <v>563</v>
      </c>
      <c r="U940" t="s">
        <v>23</v>
      </c>
      <c r="V940" t="s">
        <v>9</v>
      </c>
    </row>
    <row r="941" spans="1:22">
      <c r="A941" t="s">
        <v>31478</v>
      </c>
      <c r="B941" s="2">
        <v>45093.879861111112</v>
      </c>
      <c r="C941" s="2">
        <f t="shared" si="14"/>
        <v>45089</v>
      </c>
      <c r="D941" t="s">
        <v>424</v>
      </c>
      <c r="E941" t="s">
        <v>2884</v>
      </c>
      <c r="F941" t="s">
        <v>83</v>
      </c>
      <c r="G941" t="s">
        <v>82</v>
      </c>
      <c r="H941" t="s">
        <v>16</v>
      </c>
      <c r="I941">
        <v>3</v>
      </c>
      <c r="J941">
        <v>288.32</v>
      </c>
      <c r="K941">
        <v>204.84</v>
      </c>
      <c r="L941">
        <v>864.96</v>
      </c>
      <c r="M941">
        <v>614.52</v>
      </c>
      <c r="N941" t="s">
        <v>31477</v>
      </c>
      <c r="O941" t="s">
        <v>31476</v>
      </c>
      <c r="P941" t="s">
        <v>13</v>
      </c>
      <c r="Q941">
        <v>11.664300000000001</v>
      </c>
      <c r="R941">
        <v>78.146000000000001</v>
      </c>
      <c r="S941" t="s">
        <v>454</v>
      </c>
      <c r="T941" t="s">
        <v>453</v>
      </c>
      <c r="U941" t="s">
        <v>77</v>
      </c>
      <c r="V941" t="s">
        <v>9</v>
      </c>
    </row>
    <row r="942" spans="1:22">
      <c r="A942" t="s">
        <v>31475</v>
      </c>
      <c r="B942" s="2">
        <v>45563.645833333336</v>
      </c>
      <c r="C942" s="2">
        <f t="shared" si="14"/>
        <v>45558</v>
      </c>
      <c r="D942" t="s">
        <v>417</v>
      </c>
      <c r="E942" t="s">
        <v>4810</v>
      </c>
      <c r="F942" t="s">
        <v>73</v>
      </c>
      <c r="G942" t="s">
        <v>41</v>
      </c>
      <c r="H942" t="s">
        <v>16</v>
      </c>
      <c r="I942">
        <v>1</v>
      </c>
      <c r="J942">
        <v>1849.7</v>
      </c>
      <c r="K942">
        <v>1432.82</v>
      </c>
      <c r="L942">
        <v>1849.7</v>
      </c>
      <c r="M942">
        <v>1432.82</v>
      </c>
      <c r="N942" t="s">
        <v>31474</v>
      </c>
      <c r="O942" t="s">
        <v>31473</v>
      </c>
      <c r="P942" t="s">
        <v>68</v>
      </c>
      <c r="Q942">
        <v>11.34</v>
      </c>
      <c r="R942">
        <v>77.717200000000005</v>
      </c>
      <c r="S942" t="s">
        <v>120</v>
      </c>
      <c r="T942" t="s">
        <v>119</v>
      </c>
      <c r="U942" t="s">
        <v>77</v>
      </c>
      <c r="V942" t="s">
        <v>212</v>
      </c>
    </row>
    <row r="943" spans="1:22">
      <c r="A943" t="s">
        <v>31472</v>
      </c>
      <c r="B943" s="2">
        <v>45445.852083333331</v>
      </c>
      <c r="C943" s="2">
        <f t="shared" si="14"/>
        <v>45439</v>
      </c>
      <c r="D943" t="s">
        <v>410</v>
      </c>
      <c r="E943" t="s">
        <v>31471</v>
      </c>
      <c r="F943" t="s">
        <v>166</v>
      </c>
      <c r="G943" t="s">
        <v>115</v>
      </c>
      <c r="H943" t="s">
        <v>16</v>
      </c>
      <c r="I943">
        <v>3</v>
      </c>
      <c r="J943">
        <v>1087.92</v>
      </c>
      <c r="K943">
        <v>968.26</v>
      </c>
      <c r="L943">
        <v>3263.76</v>
      </c>
      <c r="M943">
        <v>2904.78</v>
      </c>
      <c r="N943" t="s">
        <v>31470</v>
      </c>
      <c r="O943" t="s">
        <v>31469</v>
      </c>
      <c r="P943" t="s">
        <v>112</v>
      </c>
      <c r="Q943">
        <v>13.082700000000001</v>
      </c>
      <c r="R943">
        <v>80.270700000000005</v>
      </c>
      <c r="S943" t="s">
        <v>36</v>
      </c>
      <c r="T943" t="s">
        <v>35</v>
      </c>
      <c r="U943" t="s">
        <v>57</v>
      </c>
      <c r="V943" t="s">
        <v>45</v>
      </c>
    </row>
    <row r="944" spans="1:22">
      <c r="A944" t="s">
        <v>31468</v>
      </c>
      <c r="B944" s="2">
        <v>45380.45208333333</v>
      </c>
      <c r="C944" s="2">
        <f t="shared" si="14"/>
        <v>45376</v>
      </c>
      <c r="D944" t="s">
        <v>405</v>
      </c>
      <c r="E944" t="s">
        <v>4803</v>
      </c>
      <c r="F944" t="s">
        <v>83</v>
      </c>
      <c r="G944" t="s">
        <v>91</v>
      </c>
      <c r="H944" t="s">
        <v>63</v>
      </c>
      <c r="I944">
        <v>4</v>
      </c>
      <c r="J944">
        <v>1181.77</v>
      </c>
      <c r="K944">
        <v>748.47</v>
      </c>
      <c r="L944">
        <v>4727.08</v>
      </c>
      <c r="M944">
        <v>2993.88</v>
      </c>
      <c r="N944" t="s">
        <v>31467</v>
      </c>
      <c r="O944" t="s">
        <v>31466</v>
      </c>
      <c r="P944" t="s">
        <v>112</v>
      </c>
      <c r="Q944">
        <v>13.082700000000001</v>
      </c>
      <c r="R944">
        <v>80.270700000000005</v>
      </c>
      <c r="S944" t="s">
        <v>784</v>
      </c>
      <c r="T944" t="s">
        <v>783</v>
      </c>
      <c r="U944" t="s">
        <v>46</v>
      </c>
      <c r="V944" t="s">
        <v>9</v>
      </c>
    </row>
    <row r="945" spans="1:22">
      <c r="A945" t="s">
        <v>31465</v>
      </c>
      <c r="B945" s="2">
        <v>44946.786111111112</v>
      </c>
      <c r="C945" s="2">
        <f t="shared" si="14"/>
        <v>44942</v>
      </c>
      <c r="D945" t="s">
        <v>400</v>
      </c>
      <c r="E945" t="s">
        <v>31464</v>
      </c>
      <c r="F945" t="s">
        <v>201</v>
      </c>
      <c r="G945" t="s">
        <v>115</v>
      </c>
      <c r="H945" t="s">
        <v>40</v>
      </c>
      <c r="I945">
        <v>1</v>
      </c>
      <c r="J945">
        <v>2100.87</v>
      </c>
      <c r="K945">
        <v>1612.01</v>
      </c>
      <c r="L945">
        <v>2100.87</v>
      </c>
      <c r="M945">
        <v>1612.01</v>
      </c>
      <c r="N945" t="s">
        <v>31463</v>
      </c>
      <c r="O945" t="s">
        <v>31462</v>
      </c>
      <c r="P945" t="s">
        <v>68</v>
      </c>
      <c r="Q945">
        <v>11.34</v>
      </c>
      <c r="R945">
        <v>77.717200000000005</v>
      </c>
      <c r="S945" t="s">
        <v>269</v>
      </c>
      <c r="T945" t="s">
        <v>268</v>
      </c>
      <c r="U945" t="s">
        <v>46</v>
      </c>
      <c r="V945" t="s">
        <v>9</v>
      </c>
    </row>
    <row r="946" spans="1:22">
      <c r="A946" t="s">
        <v>31461</v>
      </c>
      <c r="B946" s="2">
        <v>44962.895833333336</v>
      </c>
      <c r="C946" s="2">
        <f t="shared" si="14"/>
        <v>44956</v>
      </c>
      <c r="D946" t="s">
        <v>393</v>
      </c>
      <c r="E946" t="s">
        <v>392</v>
      </c>
      <c r="F946" t="s">
        <v>64</v>
      </c>
      <c r="G946" t="s">
        <v>106</v>
      </c>
      <c r="H946" t="s">
        <v>71</v>
      </c>
      <c r="I946">
        <v>4</v>
      </c>
      <c r="J946">
        <v>1356.33</v>
      </c>
      <c r="K946">
        <v>1155.3699999999999</v>
      </c>
      <c r="L946">
        <v>5425.32</v>
      </c>
      <c r="M946">
        <v>4621.4799999999996</v>
      </c>
      <c r="N946" t="s">
        <v>31460</v>
      </c>
      <c r="O946" t="s">
        <v>31459</v>
      </c>
      <c r="P946" t="s">
        <v>37</v>
      </c>
      <c r="Q946">
        <v>10.7905</v>
      </c>
      <c r="R946">
        <v>78.704700000000003</v>
      </c>
      <c r="S946" t="s">
        <v>226</v>
      </c>
      <c r="T946" t="s">
        <v>225</v>
      </c>
      <c r="U946" t="s">
        <v>46</v>
      </c>
      <c r="V946" t="s">
        <v>212</v>
      </c>
    </row>
    <row r="947" spans="1:22">
      <c r="A947" t="s">
        <v>31458</v>
      </c>
      <c r="B947" s="2">
        <v>45350.715277777781</v>
      </c>
      <c r="C947" s="2">
        <f t="shared" si="14"/>
        <v>45348</v>
      </c>
      <c r="D947" t="s">
        <v>388</v>
      </c>
      <c r="E947" t="s">
        <v>2861</v>
      </c>
      <c r="F947" t="s">
        <v>83</v>
      </c>
      <c r="G947" t="s">
        <v>53</v>
      </c>
      <c r="H947" t="s">
        <v>52</v>
      </c>
      <c r="I947">
        <v>2</v>
      </c>
      <c r="J947">
        <v>885.08</v>
      </c>
      <c r="K947">
        <v>738.17</v>
      </c>
      <c r="L947">
        <v>1770.16</v>
      </c>
      <c r="M947">
        <v>1476.34</v>
      </c>
      <c r="N947" t="s">
        <v>31457</v>
      </c>
      <c r="O947" t="s">
        <v>31456</v>
      </c>
      <c r="P947" t="s">
        <v>121</v>
      </c>
      <c r="Q947">
        <v>9.9252000000000002</v>
      </c>
      <c r="R947">
        <v>78.119799999999998</v>
      </c>
      <c r="S947" t="s">
        <v>120</v>
      </c>
      <c r="T947" t="s">
        <v>119</v>
      </c>
      <c r="U947" t="s">
        <v>10</v>
      </c>
      <c r="V947" t="s">
        <v>22</v>
      </c>
    </row>
    <row r="948" spans="1:22">
      <c r="A948" t="s">
        <v>31455</v>
      </c>
      <c r="B948" s="2">
        <v>45233.506249999999</v>
      </c>
      <c r="C948" s="2">
        <f t="shared" si="14"/>
        <v>45229</v>
      </c>
      <c r="D948" t="s">
        <v>383</v>
      </c>
      <c r="E948" t="s">
        <v>4788</v>
      </c>
      <c r="F948" t="s">
        <v>73</v>
      </c>
      <c r="G948" t="s">
        <v>41</v>
      </c>
      <c r="H948" t="s">
        <v>52</v>
      </c>
      <c r="I948">
        <v>2</v>
      </c>
      <c r="J948">
        <v>1064.46</v>
      </c>
      <c r="K948">
        <v>900.71</v>
      </c>
      <c r="L948">
        <v>2128.92</v>
      </c>
      <c r="M948">
        <v>1801.42</v>
      </c>
      <c r="N948" t="s">
        <v>31454</v>
      </c>
      <c r="O948" t="s">
        <v>31453</v>
      </c>
      <c r="P948" t="s">
        <v>49</v>
      </c>
      <c r="Q948">
        <v>12.916499999999999</v>
      </c>
      <c r="R948">
        <v>79.132499999999993</v>
      </c>
      <c r="S948" t="s">
        <v>326</v>
      </c>
      <c r="T948" t="s">
        <v>325</v>
      </c>
      <c r="U948" t="s">
        <v>46</v>
      </c>
      <c r="V948" t="s">
        <v>9</v>
      </c>
    </row>
    <row r="949" spans="1:22">
      <c r="A949" t="s">
        <v>31452</v>
      </c>
      <c r="B949" s="2">
        <v>44931.638194444444</v>
      </c>
      <c r="C949" s="2">
        <f t="shared" si="14"/>
        <v>44928</v>
      </c>
      <c r="D949" t="s">
        <v>378</v>
      </c>
      <c r="E949" t="s">
        <v>17114</v>
      </c>
      <c r="F949" t="s">
        <v>18</v>
      </c>
      <c r="G949" t="s">
        <v>91</v>
      </c>
      <c r="H949" t="s">
        <v>52</v>
      </c>
      <c r="I949">
        <v>4</v>
      </c>
      <c r="J949">
        <v>2249.62</v>
      </c>
      <c r="K949">
        <v>1660.46</v>
      </c>
      <c r="L949">
        <v>8998.48</v>
      </c>
      <c r="M949">
        <v>6641.84</v>
      </c>
      <c r="N949" t="s">
        <v>31451</v>
      </c>
      <c r="O949" t="s">
        <v>31450</v>
      </c>
      <c r="P949" t="s">
        <v>68</v>
      </c>
      <c r="Q949">
        <v>11.34</v>
      </c>
      <c r="R949">
        <v>77.717200000000005</v>
      </c>
      <c r="S949" t="s">
        <v>486</v>
      </c>
      <c r="T949" t="s">
        <v>485</v>
      </c>
      <c r="U949" t="s">
        <v>57</v>
      </c>
      <c r="V949" t="s">
        <v>9</v>
      </c>
    </row>
    <row r="950" spans="1:22">
      <c r="A950" t="s">
        <v>31449</v>
      </c>
      <c r="B950" s="2">
        <v>45388.877083333333</v>
      </c>
      <c r="C950" s="2">
        <f t="shared" si="14"/>
        <v>45383</v>
      </c>
      <c r="D950" t="s">
        <v>373</v>
      </c>
      <c r="E950" t="s">
        <v>372</v>
      </c>
      <c r="F950" t="s">
        <v>201</v>
      </c>
      <c r="G950" t="s">
        <v>106</v>
      </c>
      <c r="H950" t="s">
        <v>71</v>
      </c>
      <c r="I950">
        <v>1</v>
      </c>
      <c r="J950">
        <v>1857.05</v>
      </c>
      <c r="K950">
        <v>1271.24</v>
      </c>
      <c r="L950">
        <v>1857.05</v>
      </c>
      <c r="M950">
        <v>1271.24</v>
      </c>
      <c r="N950" t="s">
        <v>31448</v>
      </c>
      <c r="O950" t="s">
        <v>31447</v>
      </c>
      <c r="P950" t="s">
        <v>68</v>
      </c>
      <c r="Q950">
        <v>11.34</v>
      </c>
      <c r="R950">
        <v>77.717200000000005</v>
      </c>
      <c r="S950" t="s">
        <v>226</v>
      </c>
      <c r="T950" t="s">
        <v>225</v>
      </c>
      <c r="U950" t="s">
        <v>46</v>
      </c>
      <c r="V950" t="s">
        <v>22</v>
      </c>
    </row>
    <row r="951" spans="1:22">
      <c r="A951" t="s">
        <v>31446</v>
      </c>
      <c r="B951" s="2">
        <v>45046.417361111111</v>
      </c>
      <c r="C951" s="2">
        <f t="shared" si="14"/>
        <v>45040</v>
      </c>
      <c r="D951" t="s">
        <v>368</v>
      </c>
      <c r="E951" t="s">
        <v>4776</v>
      </c>
      <c r="F951" t="s">
        <v>201</v>
      </c>
      <c r="G951" t="s">
        <v>115</v>
      </c>
      <c r="H951" t="s">
        <v>52</v>
      </c>
      <c r="I951">
        <v>2</v>
      </c>
      <c r="J951">
        <v>244.73</v>
      </c>
      <c r="K951">
        <v>160.69999999999999</v>
      </c>
      <c r="L951">
        <v>489.46</v>
      </c>
      <c r="M951">
        <v>321.39999999999998</v>
      </c>
      <c r="N951" t="s">
        <v>31445</v>
      </c>
      <c r="O951" t="s">
        <v>31444</v>
      </c>
      <c r="P951" t="s">
        <v>68</v>
      </c>
      <c r="Q951">
        <v>11.34</v>
      </c>
      <c r="R951">
        <v>77.717200000000005</v>
      </c>
      <c r="S951" t="s">
        <v>111</v>
      </c>
      <c r="T951" t="s">
        <v>110</v>
      </c>
      <c r="U951" t="s">
        <v>10</v>
      </c>
      <c r="V951" t="s">
        <v>22</v>
      </c>
    </row>
    <row r="952" spans="1:22">
      <c r="A952" t="s">
        <v>31443</v>
      </c>
      <c r="B952" s="2">
        <v>45196.893750000003</v>
      </c>
      <c r="C952" s="2">
        <f t="shared" si="14"/>
        <v>45194</v>
      </c>
      <c r="D952" t="s">
        <v>361</v>
      </c>
      <c r="E952" t="s">
        <v>13735</v>
      </c>
      <c r="F952" t="s">
        <v>136</v>
      </c>
      <c r="G952" t="s">
        <v>30</v>
      </c>
      <c r="H952" t="s">
        <v>40</v>
      </c>
      <c r="I952">
        <v>1</v>
      </c>
      <c r="J952">
        <v>2002.05</v>
      </c>
      <c r="K952">
        <v>1207.54</v>
      </c>
      <c r="L952">
        <v>2002.05</v>
      </c>
      <c r="M952">
        <v>1207.54</v>
      </c>
      <c r="N952" t="s">
        <v>31442</v>
      </c>
      <c r="O952" t="s">
        <v>31441</v>
      </c>
      <c r="P952" t="s">
        <v>13</v>
      </c>
      <c r="Q952">
        <v>11.664300000000001</v>
      </c>
      <c r="R952">
        <v>78.146000000000001</v>
      </c>
      <c r="S952" t="s">
        <v>206</v>
      </c>
      <c r="T952" t="s">
        <v>205</v>
      </c>
      <c r="U952" t="s">
        <v>57</v>
      </c>
      <c r="V952" t="s">
        <v>22</v>
      </c>
    </row>
    <row r="953" spans="1:22">
      <c r="A953" t="s">
        <v>31440</v>
      </c>
      <c r="B953" s="2">
        <v>45422.850694444445</v>
      </c>
      <c r="C953" s="2">
        <f t="shared" si="14"/>
        <v>45418</v>
      </c>
      <c r="D953" t="s">
        <v>356</v>
      </c>
      <c r="E953" t="s">
        <v>355</v>
      </c>
      <c r="F953" t="s">
        <v>83</v>
      </c>
      <c r="G953" t="s">
        <v>41</v>
      </c>
      <c r="H953" t="s">
        <v>29</v>
      </c>
      <c r="I953">
        <v>1</v>
      </c>
      <c r="J953">
        <v>2469.38</v>
      </c>
      <c r="K953">
        <v>1667.48</v>
      </c>
      <c r="L953">
        <v>2469.38</v>
      </c>
      <c r="M953">
        <v>1667.48</v>
      </c>
      <c r="N953" t="s">
        <v>31439</v>
      </c>
      <c r="O953" t="s">
        <v>31438</v>
      </c>
      <c r="P953" t="s">
        <v>49</v>
      </c>
      <c r="Q953">
        <v>12.916499999999999</v>
      </c>
      <c r="R953">
        <v>79.132499999999993</v>
      </c>
      <c r="S953" t="s">
        <v>36</v>
      </c>
      <c r="T953" t="s">
        <v>35</v>
      </c>
      <c r="U953" t="s">
        <v>77</v>
      </c>
      <c r="V953" t="s">
        <v>22</v>
      </c>
    </row>
    <row r="954" spans="1:22">
      <c r="A954" t="s">
        <v>31437</v>
      </c>
      <c r="B954" s="2">
        <v>45258.865972222222</v>
      </c>
      <c r="C954" s="2">
        <f t="shared" si="14"/>
        <v>45257</v>
      </c>
      <c r="D954" t="s">
        <v>349</v>
      </c>
      <c r="E954" t="s">
        <v>348</v>
      </c>
      <c r="F954" t="s">
        <v>73</v>
      </c>
      <c r="G954" t="s">
        <v>72</v>
      </c>
      <c r="H954" t="s">
        <v>40</v>
      </c>
      <c r="I954">
        <v>1</v>
      </c>
      <c r="J954">
        <v>1614.66</v>
      </c>
      <c r="K954">
        <v>1417.79</v>
      </c>
      <c r="L954">
        <v>1614.66</v>
      </c>
      <c r="M954">
        <v>1417.79</v>
      </c>
      <c r="N954" t="s">
        <v>31436</v>
      </c>
      <c r="O954" t="s">
        <v>31435</v>
      </c>
      <c r="P954" t="s">
        <v>121</v>
      </c>
      <c r="Q954">
        <v>9.9252000000000002</v>
      </c>
      <c r="R954">
        <v>78.119799999999998</v>
      </c>
      <c r="S954" t="s">
        <v>513</v>
      </c>
      <c r="T954" t="s">
        <v>512</v>
      </c>
      <c r="U954" t="s">
        <v>57</v>
      </c>
      <c r="V954" t="s">
        <v>45</v>
      </c>
    </row>
    <row r="955" spans="1:22">
      <c r="A955" t="s">
        <v>31434</v>
      </c>
      <c r="B955" s="2">
        <v>45552.685416666667</v>
      </c>
      <c r="C955" s="2">
        <f t="shared" si="14"/>
        <v>45551</v>
      </c>
      <c r="D955" t="s">
        <v>344</v>
      </c>
      <c r="E955" t="s">
        <v>2830</v>
      </c>
      <c r="F955" t="s">
        <v>31</v>
      </c>
      <c r="G955" t="s">
        <v>72</v>
      </c>
      <c r="H955" t="s">
        <v>16</v>
      </c>
      <c r="I955">
        <v>3</v>
      </c>
      <c r="J955">
        <v>2248.0100000000002</v>
      </c>
      <c r="K955">
        <v>1525.99</v>
      </c>
      <c r="L955">
        <v>6744.03</v>
      </c>
      <c r="M955">
        <v>4577.97</v>
      </c>
      <c r="N955" t="s">
        <v>31433</v>
      </c>
      <c r="O955" t="s">
        <v>31432</v>
      </c>
      <c r="P955" t="s">
        <v>26</v>
      </c>
      <c r="Q955">
        <v>11.0168</v>
      </c>
      <c r="R955">
        <v>76.955799999999996</v>
      </c>
      <c r="S955" t="s">
        <v>784</v>
      </c>
      <c r="T955" t="s">
        <v>783</v>
      </c>
      <c r="U955" t="s">
        <v>46</v>
      </c>
      <c r="V955" t="s">
        <v>22</v>
      </c>
    </row>
    <row r="956" spans="1:22">
      <c r="A956" t="s">
        <v>31431</v>
      </c>
      <c r="B956" s="2">
        <v>45233.581250000003</v>
      </c>
      <c r="C956" s="2">
        <f t="shared" si="14"/>
        <v>45229</v>
      </c>
      <c r="D956" t="s">
        <v>337</v>
      </c>
      <c r="E956" t="s">
        <v>13722</v>
      </c>
      <c r="F956" t="s">
        <v>73</v>
      </c>
      <c r="G956" t="s">
        <v>17</v>
      </c>
      <c r="H956" t="s">
        <v>16</v>
      </c>
      <c r="I956">
        <v>1</v>
      </c>
      <c r="J956">
        <v>1131.43</v>
      </c>
      <c r="K956">
        <v>1017.88</v>
      </c>
      <c r="L956">
        <v>1131.43</v>
      </c>
      <c r="M956">
        <v>1017.88</v>
      </c>
      <c r="N956" t="s">
        <v>31430</v>
      </c>
      <c r="O956" t="s">
        <v>31429</v>
      </c>
      <c r="P956" t="s">
        <v>112</v>
      </c>
      <c r="Q956">
        <v>13.082700000000001</v>
      </c>
      <c r="R956">
        <v>80.270700000000005</v>
      </c>
      <c r="S956" t="s">
        <v>762</v>
      </c>
      <c r="T956" t="s">
        <v>761</v>
      </c>
      <c r="U956" t="s">
        <v>57</v>
      </c>
      <c r="V956" t="s">
        <v>22</v>
      </c>
    </row>
    <row r="957" spans="1:22">
      <c r="A957" t="s">
        <v>31428</v>
      </c>
      <c r="B957" s="2">
        <v>44962.669444444444</v>
      </c>
      <c r="C957" s="2">
        <f t="shared" si="14"/>
        <v>44956</v>
      </c>
      <c r="D957" t="s">
        <v>330</v>
      </c>
      <c r="E957" t="s">
        <v>4755</v>
      </c>
      <c r="F957" t="s">
        <v>166</v>
      </c>
      <c r="G957" t="s">
        <v>72</v>
      </c>
      <c r="H957" t="s">
        <v>71</v>
      </c>
      <c r="I957">
        <v>1</v>
      </c>
      <c r="J957">
        <v>1879</v>
      </c>
      <c r="K957">
        <v>1329.07</v>
      </c>
      <c r="L957">
        <v>1879</v>
      </c>
      <c r="M957">
        <v>1329.07</v>
      </c>
      <c r="N957" t="s">
        <v>31427</v>
      </c>
      <c r="O957" t="s">
        <v>31426</v>
      </c>
      <c r="P957" t="s">
        <v>49</v>
      </c>
      <c r="Q957">
        <v>12.916499999999999</v>
      </c>
      <c r="R957">
        <v>79.132499999999993</v>
      </c>
      <c r="S957" t="s">
        <v>88</v>
      </c>
      <c r="T957" t="s">
        <v>87</v>
      </c>
      <c r="U957" t="s">
        <v>77</v>
      </c>
      <c r="V957" t="s">
        <v>22</v>
      </c>
    </row>
    <row r="958" spans="1:22">
      <c r="A958" t="s">
        <v>31425</v>
      </c>
      <c r="B958" s="2">
        <v>44968.42083333333</v>
      </c>
      <c r="C958" s="2">
        <f t="shared" si="14"/>
        <v>44963</v>
      </c>
      <c r="D958" t="s">
        <v>323</v>
      </c>
      <c r="E958" t="s">
        <v>322</v>
      </c>
      <c r="F958" t="s">
        <v>201</v>
      </c>
      <c r="G958" t="s">
        <v>115</v>
      </c>
      <c r="H958" t="s">
        <v>63</v>
      </c>
      <c r="I958">
        <v>1</v>
      </c>
      <c r="J958">
        <v>897.41</v>
      </c>
      <c r="K958">
        <v>798.67</v>
      </c>
      <c r="L958">
        <v>897.41</v>
      </c>
      <c r="M958">
        <v>798.67</v>
      </c>
      <c r="N958" t="s">
        <v>31424</v>
      </c>
      <c r="O958" t="s">
        <v>31423</v>
      </c>
      <c r="P958" t="s">
        <v>121</v>
      </c>
      <c r="Q958">
        <v>9.9252000000000002</v>
      </c>
      <c r="R958">
        <v>78.119799999999998</v>
      </c>
      <c r="S958" t="s">
        <v>735</v>
      </c>
      <c r="T958" t="s">
        <v>734</v>
      </c>
      <c r="U958" t="s">
        <v>57</v>
      </c>
      <c r="V958" t="s">
        <v>45</v>
      </c>
    </row>
    <row r="959" spans="1:22">
      <c r="A959" t="s">
        <v>31422</v>
      </c>
      <c r="B959" s="2">
        <v>45541.606944444444</v>
      </c>
      <c r="C959" s="2">
        <f t="shared" si="14"/>
        <v>45537</v>
      </c>
      <c r="D959" t="s">
        <v>316</v>
      </c>
      <c r="E959" t="s">
        <v>12009</v>
      </c>
      <c r="F959" t="s">
        <v>31</v>
      </c>
      <c r="G959" t="s">
        <v>82</v>
      </c>
      <c r="H959" t="s">
        <v>29</v>
      </c>
      <c r="I959">
        <v>4</v>
      </c>
      <c r="J959">
        <v>2026.62</v>
      </c>
      <c r="K959">
        <v>1596.09</v>
      </c>
      <c r="L959">
        <v>8106.48</v>
      </c>
      <c r="M959">
        <v>6384.36</v>
      </c>
      <c r="N959" t="s">
        <v>31421</v>
      </c>
      <c r="O959" t="s">
        <v>31420</v>
      </c>
      <c r="P959" t="s">
        <v>49</v>
      </c>
      <c r="Q959">
        <v>12.916499999999999</v>
      </c>
      <c r="R959">
        <v>79.132499999999993</v>
      </c>
      <c r="S959" t="s">
        <v>352</v>
      </c>
      <c r="T959" t="s">
        <v>351</v>
      </c>
      <c r="U959" t="s">
        <v>23</v>
      </c>
      <c r="V959" t="s">
        <v>45</v>
      </c>
    </row>
    <row r="960" spans="1:22">
      <c r="A960" t="s">
        <v>31419</v>
      </c>
      <c r="B960" s="2">
        <v>45536.773611111108</v>
      </c>
      <c r="C960" s="2">
        <f t="shared" si="14"/>
        <v>45530</v>
      </c>
      <c r="D960" t="s">
        <v>311</v>
      </c>
      <c r="E960" t="s">
        <v>10243</v>
      </c>
      <c r="F960" t="s">
        <v>166</v>
      </c>
      <c r="G960" t="s">
        <v>82</v>
      </c>
      <c r="H960" t="s">
        <v>40</v>
      </c>
      <c r="I960">
        <v>1</v>
      </c>
      <c r="J960">
        <v>2409.7199999999998</v>
      </c>
      <c r="K960">
        <v>1834.43</v>
      </c>
      <c r="L960">
        <v>2409.7199999999998</v>
      </c>
      <c r="M960">
        <v>1834.43</v>
      </c>
      <c r="N960" t="s">
        <v>31418</v>
      </c>
      <c r="O960" t="s">
        <v>31417</v>
      </c>
      <c r="P960" t="s">
        <v>112</v>
      </c>
      <c r="Q960">
        <v>13.082700000000001</v>
      </c>
      <c r="R960">
        <v>80.270700000000005</v>
      </c>
      <c r="S960" t="s">
        <v>420</v>
      </c>
      <c r="T960" t="s">
        <v>419</v>
      </c>
      <c r="U960" t="s">
        <v>46</v>
      </c>
      <c r="V960" t="s">
        <v>45</v>
      </c>
    </row>
    <row r="961" spans="1:22">
      <c r="A961" t="s">
        <v>31416</v>
      </c>
      <c r="B961" s="2">
        <v>44936.55972222222</v>
      </c>
      <c r="C961" s="2">
        <f t="shared" si="14"/>
        <v>44935</v>
      </c>
      <c r="D961" t="s">
        <v>306</v>
      </c>
      <c r="E961" t="s">
        <v>8453</v>
      </c>
      <c r="F961" t="s">
        <v>73</v>
      </c>
      <c r="G961" t="s">
        <v>106</v>
      </c>
      <c r="H961" t="s">
        <v>16</v>
      </c>
      <c r="I961">
        <v>2</v>
      </c>
      <c r="J961">
        <v>1922.01</v>
      </c>
      <c r="K961">
        <v>1276.0999999999999</v>
      </c>
      <c r="L961">
        <v>3844.02</v>
      </c>
      <c r="M961">
        <v>2552.1999999999998</v>
      </c>
      <c r="N961" t="s">
        <v>31415</v>
      </c>
      <c r="O961" t="s">
        <v>31414</v>
      </c>
      <c r="P961" t="s">
        <v>13</v>
      </c>
      <c r="Q961">
        <v>11.664300000000001</v>
      </c>
      <c r="R961">
        <v>78.146000000000001</v>
      </c>
      <c r="S961" t="s">
        <v>432</v>
      </c>
      <c r="T961" t="s">
        <v>431</v>
      </c>
      <c r="U961" t="s">
        <v>23</v>
      </c>
      <c r="V961" t="s">
        <v>22</v>
      </c>
    </row>
    <row r="962" spans="1:22">
      <c r="A962" t="s">
        <v>31413</v>
      </c>
      <c r="B962" s="2">
        <v>45490.884722222225</v>
      </c>
      <c r="C962" s="2">
        <f t="shared" si="14"/>
        <v>45488</v>
      </c>
      <c r="D962" t="s">
        <v>299</v>
      </c>
      <c r="E962" t="s">
        <v>4736</v>
      </c>
      <c r="F962" t="s">
        <v>31</v>
      </c>
      <c r="G962" t="s">
        <v>82</v>
      </c>
      <c r="H962" t="s">
        <v>63</v>
      </c>
      <c r="I962">
        <v>4</v>
      </c>
      <c r="J962">
        <v>1132.98</v>
      </c>
      <c r="K962">
        <v>737.29</v>
      </c>
      <c r="L962">
        <v>4531.92</v>
      </c>
      <c r="M962">
        <v>2949.16</v>
      </c>
      <c r="N962" t="s">
        <v>31412</v>
      </c>
      <c r="O962" t="s">
        <v>31411</v>
      </c>
      <c r="P962" t="s">
        <v>26</v>
      </c>
      <c r="Q962">
        <v>11.0168</v>
      </c>
      <c r="R962">
        <v>76.955799999999996</v>
      </c>
      <c r="S962" t="s">
        <v>111</v>
      </c>
      <c r="T962" t="s">
        <v>110</v>
      </c>
      <c r="U962" t="s">
        <v>23</v>
      </c>
      <c r="V962" t="s">
        <v>9</v>
      </c>
    </row>
    <row r="963" spans="1:22">
      <c r="A963" t="s">
        <v>31410</v>
      </c>
      <c r="B963" s="2">
        <v>45562.853472222225</v>
      </c>
      <c r="C963" s="2">
        <f t="shared" ref="C963:C1026" si="15">INT(B963) - WEEKDAY(INT(B963), 2) + 1</f>
        <v>45558</v>
      </c>
      <c r="D963" t="s">
        <v>292</v>
      </c>
      <c r="E963" t="s">
        <v>13699</v>
      </c>
      <c r="F963" t="s">
        <v>18</v>
      </c>
      <c r="G963" t="s">
        <v>72</v>
      </c>
      <c r="H963" t="s">
        <v>63</v>
      </c>
      <c r="I963">
        <v>2</v>
      </c>
      <c r="J963">
        <v>722.7</v>
      </c>
      <c r="K963">
        <v>551.52</v>
      </c>
      <c r="L963">
        <v>1445.4</v>
      </c>
      <c r="M963">
        <v>1103.04</v>
      </c>
      <c r="N963" t="s">
        <v>31409</v>
      </c>
      <c r="O963" t="s">
        <v>31408</v>
      </c>
      <c r="P963" t="s">
        <v>121</v>
      </c>
      <c r="Q963">
        <v>9.9252000000000002</v>
      </c>
      <c r="R963">
        <v>78.119799999999998</v>
      </c>
      <c r="S963" t="s">
        <v>432</v>
      </c>
      <c r="T963" t="s">
        <v>431</v>
      </c>
      <c r="U963" t="s">
        <v>23</v>
      </c>
      <c r="V963" t="s">
        <v>9</v>
      </c>
    </row>
    <row r="964" spans="1:22">
      <c r="A964" t="s">
        <v>31407</v>
      </c>
      <c r="B964" s="2">
        <v>45378.707638888889</v>
      </c>
      <c r="C964" s="2">
        <f t="shared" si="15"/>
        <v>45376</v>
      </c>
      <c r="D964" t="s">
        <v>287</v>
      </c>
      <c r="E964" t="s">
        <v>6612</v>
      </c>
      <c r="F964" t="s">
        <v>136</v>
      </c>
      <c r="G964" t="s">
        <v>106</v>
      </c>
      <c r="H964" t="s">
        <v>16</v>
      </c>
      <c r="I964">
        <v>2</v>
      </c>
      <c r="J964">
        <v>506.65</v>
      </c>
      <c r="K964">
        <v>433.47</v>
      </c>
      <c r="L964">
        <v>1013.3</v>
      </c>
      <c r="M964">
        <v>866.94</v>
      </c>
      <c r="N964" t="s">
        <v>31406</v>
      </c>
      <c r="O964" t="s">
        <v>31405</v>
      </c>
      <c r="P964" t="s">
        <v>112</v>
      </c>
      <c r="Q964">
        <v>13.082700000000001</v>
      </c>
      <c r="R964">
        <v>80.270700000000005</v>
      </c>
      <c r="S964" t="s">
        <v>762</v>
      </c>
      <c r="T964" t="s">
        <v>761</v>
      </c>
      <c r="U964" t="s">
        <v>10</v>
      </c>
      <c r="V964" t="s">
        <v>45</v>
      </c>
    </row>
    <row r="965" spans="1:22">
      <c r="A965" t="s">
        <v>31404</v>
      </c>
      <c r="B965" s="2">
        <v>45458.453472222223</v>
      </c>
      <c r="C965" s="2">
        <f t="shared" si="15"/>
        <v>45453</v>
      </c>
      <c r="D965" t="s">
        <v>280</v>
      </c>
      <c r="E965" t="s">
        <v>279</v>
      </c>
      <c r="F965" t="s">
        <v>18</v>
      </c>
      <c r="G965" t="s">
        <v>106</v>
      </c>
      <c r="H965" t="s">
        <v>71</v>
      </c>
      <c r="I965">
        <v>2</v>
      </c>
      <c r="J965">
        <v>751.19</v>
      </c>
      <c r="K965">
        <v>458.01</v>
      </c>
      <c r="L965">
        <v>1502.38</v>
      </c>
      <c r="M965">
        <v>916.02</v>
      </c>
      <c r="N965" t="s">
        <v>31403</v>
      </c>
      <c r="O965" t="s">
        <v>31402</v>
      </c>
      <c r="P965" t="s">
        <v>68</v>
      </c>
      <c r="Q965">
        <v>11.34</v>
      </c>
      <c r="R965">
        <v>77.717200000000005</v>
      </c>
      <c r="S965" t="s">
        <v>250</v>
      </c>
      <c r="T965" t="s">
        <v>249</v>
      </c>
      <c r="U965" t="s">
        <v>46</v>
      </c>
      <c r="V965" t="s">
        <v>45</v>
      </c>
    </row>
    <row r="966" spans="1:22">
      <c r="A966" t="s">
        <v>31401</v>
      </c>
      <c r="B966" s="2">
        <v>45145.699305555558</v>
      </c>
      <c r="C966" s="2">
        <f t="shared" si="15"/>
        <v>45145</v>
      </c>
      <c r="D966" t="s">
        <v>273</v>
      </c>
      <c r="E966" t="s">
        <v>25138</v>
      </c>
      <c r="F966" t="s">
        <v>64</v>
      </c>
      <c r="G966" t="s">
        <v>72</v>
      </c>
      <c r="H966" t="s">
        <v>40</v>
      </c>
      <c r="I966">
        <v>2</v>
      </c>
      <c r="J966">
        <v>2062.9499999999998</v>
      </c>
      <c r="K966">
        <v>1385.24</v>
      </c>
      <c r="L966">
        <v>4125.8999999999996</v>
      </c>
      <c r="M966">
        <v>2770.48</v>
      </c>
      <c r="N966" t="s">
        <v>31400</v>
      </c>
      <c r="O966" t="s">
        <v>31399</v>
      </c>
      <c r="P966" t="s">
        <v>121</v>
      </c>
      <c r="Q966">
        <v>9.9252000000000002</v>
      </c>
      <c r="R966">
        <v>78.119799999999998</v>
      </c>
      <c r="S966" t="s">
        <v>333</v>
      </c>
      <c r="T966" t="s">
        <v>332</v>
      </c>
      <c r="U966" t="s">
        <v>57</v>
      </c>
      <c r="V966" t="s">
        <v>9</v>
      </c>
    </row>
    <row r="967" spans="1:22">
      <c r="A967" t="s">
        <v>31398</v>
      </c>
      <c r="B967" s="2">
        <v>45072.677083333336</v>
      </c>
      <c r="C967" s="2">
        <f t="shared" si="15"/>
        <v>45068</v>
      </c>
      <c r="D967" t="s">
        <v>266</v>
      </c>
      <c r="E967" t="s">
        <v>265</v>
      </c>
      <c r="F967" t="s">
        <v>83</v>
      </c>
      <c r="G967" t="s">
        <v>41</v>
      </c>
      <c r="H967" t="s">
        <v>40</v>
      </c>
      <c r="I967">
        <v>1</v>
      </c>
      <c r="J967">
        <v>626.44000000000005</v>
      </c>
      <c r="K967">
        <v>410.08</v>
      </c>
      <c r="L967">
        <v>626.44000000000005</v>
      </c>
      <c r="M967">
        <v>410.08</v>
      </c>
      <c r="N967" t="s">
        <v>31397</v>
      </c>
      <c r="O967" t="s">
        <v>31396</v>
      </c>
      <c r="P967" t="s">
        <v>26</v>
      </c>
      <c r="Q967">
        <v>11.0168</v>
      </c>
      <c r="R967">
        <v>76.955799999999996</v>
      </c>
      <c r="S967" t="s">
        <v>133</v>
      </c>
      <c r="T967" t="s">
        <v>132</v>
      </c>
      <c r="U967" t="s">
        <v>23</v>
      </c>
      <c r="V967" t="s">
        <v>45</v>
      </c>
    </row>
    <row r="968" spans="1:22">
      <c r="A968" t="s">
        <v>31395</v>
      </c>
      <c r="B968" s="2">
        <v>45260.836111111108</v>
      </c>
      <c r="C968" s="2">
        <f t="shared" si="15"/>
        <v>45257</v>
      </c>
      <c r="D968" t="s">
        <v>261</v>
      </c>
      <c r="E968" t="s">
        <v>260</v>
      </c>
      <c r="F968" t="s">
        <v>136</v>
      </c>
      <c r="G968" t="s">
        <v>53</v>
      </c>
      <c r="H968" t="s">
        <v>71</v>
      </c>
      <c r="I968">
        <v>2</v>
      </c>
      <c r="J968">
        <v>2185.89</v>
      </c>
      <c r="K968">
        <v>1402.98</v>
      </c>
      <c r="L968">
        <v>4371.78</v>
      </c>
      <c r="M968">
        <v>2805.96</v>
      </c>
      <c r="N968" t="s">
        <v>31394</v>
      </c>
      <c r="O968" t="s">
        <v>31393</v>
      </c>
      <c r="P968" t="s">
        <v>49</v>
      </c>
      <c r="Q968">
        <v>12.916499999999999</v>
      </c>
      <c r="R968">
        <v>79.132499999999993</v>
      </c>
      <c r="S968" t="s">
        <v>530</v>
      </c>
      <c r="T968" t="s">
        <v>529</v>
      </c>
      <c r="U968" t="s">
        <v>57</v>
      </c>
      <c r="V968" t="s">
        <v>9</v>
      </c>
    </row>
    <row r="969" spans="1:22">
      <c r="A969" t="s">
        <v>31392</v>
      </c>
      <c r="B969" s="2">
        <v>45296.856944444444</v>
      </c>
      <c r="C969" s="2">
        <f t="shared" si="15"/>
        <v>45292</v>
      </c>
      <c r="D969" t="s">
        <v>254</v>
      </c>
      <c r="E969" t="s">
        <v>31391</v>
      </c>
      <c r="F969" t="s">
        <v>64</v>
      </c>
      <c r="G969" t="s">
        <v>53</v>
      </c>
      <c r="H969" t="s">
        <v>40</v>
      </c>
      <c r="I969">
        <v>3</v>
      </c>
      <c r="J969">
        <v>1717.98</v>
      </c>
      <c r="K969">
        <v>1231.1600000000001</v>
      </c>
      <c r="L969">
        <v>5153.9399999999996</v>
      </c>
      <c r="M969">
        <v>3693.48</v>
      </c>
      <c r="N969" t="s">
        <v>31390</v>
      </c>
      <c r="O969" t="s">
        <v>31389</v>
      </c>
      <c r="P969" t="s">
        <v>68</v>
      </c>
      <c r="Q969">
        <v>11.34</v>
      </c>
      <c r="R969">
        <v>77.717200000000005</v>
      </c>
      <c r="S969" t="s">
        <v>153</v>
      </c>
      <c r="T969" t="s">
        <v>152</v>
      </c>
      <c r="U969" t="s">
        <v>77</v>
      </c>
      <c r="V969" t="s">
        <v>22</v>
      </c>
    </row>
    <row r="970" spans="1:22">
      <c r="A970" t="s">
        <v>31388</v>
      </c>
      <c r="B970" s="2">
        <v>45012.56527777778</v>
      </c>
      <c r="C970" s="2">
        <f t="shared" si="15"/>
        <v>45012</v>
      </c>
      <c r="D970" t="s">
        <v>247</v>
      </c>
      <c r="E970" t="s">
        <v>2772</v>
      </c>
      <c r="F970" t="s">
        <v>18</v>
      </c>
      <c r="G970" t="s">
        <v>17</v>
      </c>
      <c r="H970" t="s">
        <v>71</v>
      </c>
      <c r="I970">
        <v>1</v>
      </c>
      <c r="J970">
        <v>761.19</v>
      </c>
      <c r="K970">
        <v>677.47</v>
      </c>
      <c r="L970">
        <v>761.19</v>
      </c>
      <c r="M970">
        <v>677.47</v>
      </c>
      <c r="N970" t="s">
        <v>31387</v>
      </c>
      <c r="O970" t="s">
        <v>31386</v>
      </c>
      <c r="P970" t="s">
        <v>13</v>
      </c>
      <c r="Q970">
        <v>11.664300000000001</v>
      </c>
      <c r="R970">
        <v>78.146000000000001</v>
      </c>
      <c r="S970" t="s">
        <v>12</v>
      </c>
      <c r="T970" t="s">
        <v>11</v>
      </c>
      <c r="U970" t="s">
        <v>46</v>
      </c>
      <c r="V970" t="s">
        <v>9</v>
      </c>
    </row>
    <row r="971" spans="1:22">
      <c r="A971" t="s">
        <v>31385</v>
      </c>
      <c r="B971" s="2">
        <v>45549.513888888891</v>
      </c>
      <c r="C971" s="2">
        <f t="shared" si="15"/>
        <v>45544</v>
      </c>
      <c r="D971" t="s">
        <v>240</v>
      </c>
      <c r="E971" t="s">
        <v>8417</v>
      </c>
      <c r="F971" t="s">
        <v>83</v>
      </c>
      <c r="G971" t="s">
        <v>17</v>
      </c>
      <c r="H971" t="s">
        <v>40</v>
      </c>
      <c r="I971">
        <v>2</v>
      </c>
      <c r="J971">
        <v>2126.13</v>
      </c>
      <c r="K971">
        <v>1481.69</v>
      </c>
      <c r="L971">
        <v>4252.26</v>
      </c>
      <c r="M971">
        <v>2963.38</v>
      </c>
      <c r="N971" t="s">
        <v>31384</v>
      </c>
      <c r="O971" t="s">
        <v>31383</v>
      </c>
      <c r="P971" t="s">
        <v>26</v>
      </c>
      <c r="Q971">
        <v>11.0168</v>
      </c>
      <c r="R971">
        <v>76.955799999999996</v>
      </c>
      <c r="S971" t="s">
        <v>283</v>
      </c>
      <c r="T971" t="s">
        <v>282</v>
      </c>
      <c r="U971" t="s">
        <v>77</v>
      </c>
      <c r="V971" t="s">
        <v>22</v>
      </c>
    </row>
    <row r="972" spans="1:22">
      <c r="A972" t="s">
        <v>31382</v>
      </c>
      <c r="B972" s="2">
        <v>45504.465277777781</v>
      </c>
      <c r="C972" s="2">
        <f t="shared" si="15"/>
        <v>45502</v>
      </c>
      <c r="D972" t="s">
        <v>235</v>
      </c>
      <c r="E972" t="s">
        <v>234</v>
      </c>
      <c r="F972" t="s">
        <v>201</v>
      </c>
      <c r="G972" t="s">
        <v>82</v>
      </c>
      <c r="H972" t="s">
        <v>63</v>
      </c>
      <c r="I972">
        <v>4</v>
      </c>
      <c r="J972">
        <v>828.99</v>
      </c>
      <c r="K972">
        <v>680.55</v>
      </c>
      <c r="L972">
        <v>3315.96</v>
      </c>
      <c r="M972">
        <v>2722.2</v>
      </c>
      <c r="N972" t="s">
        <v>31381</v>
      </c>
      <c r="O972" t="s">
        <v>31380</v>
      </c>
      <c r="P972" t="s">
        <v>13</v>
      </c>
      <c r="Q972">
        <v>11.664300000000001</v>
      </c>
      <c r="R972">
        <v>78.146000000000001</v>
      </c>
      <c r="S972" t="s">
        <v>319</v>
      </c>
      <c r="T972" t="s">
        <v>318</v>
      </c>
      <c r="U972" t="s">
        <v>77</v>
      </c>
      <c r="V972" t="s">
        <v>45</v>
      </c>
    </row>
    <row r="973" spans="1:22">
      <c r="A973" t="s">
        <v>31379</v>
      </c>
      <c r="B973" s="2">
        <v>44960.432638888888</v>
      </c>
      <c r="C973" s="2">
        <f t="shared" si="15"/>
        <v>44956</v>
      </c>
      <c r="D973" t="s">
        <v>230</v>
      </c>
      <c r="E973" t="s">
        <v>229</v>
      </c>
      <c r="F973" t="s">
        <v>201</v>
      </c>
      <c r="G973" t="s">
        <v>72</v>
      </c>
      <c r="H973" t="s">
        <v>40</v>
      </c>
      <c r="I973">
        <v>1</v>
      </c>
      <c r="J973">
        <v>1918.78</v>
      </c>
      <c r="K973">
        <v>1178.8499999999999</v>
      </c>
      <c r="L973">
        <v>1918.78</v>
      </c>
      <c r="M973">
        <v>1178.8499999999999</v>
      </c>
      <c r="N973" t="s">
        <v>31378</v>
      </c>
      <c r="O973" t="s">
        <v>31377</v>
      </c>
      <c r="P973" t="s">
        <v>37</v>
      </c>
      <c r="Q973">
        <v>10.7905</v>
      </c>
      <c r="R973">
        <v>78.704700000000003</v>
      </c>
      <c r="S973" t="s">
        <v>513</v>
      </c>
      <c r="T973" t="s">
        <v>512</v>
      </c>
      <c r="U973" t="s">
        <v>57</v>
      </c>
      <c r="V973" t="s">
        <v>22</v>
      </c>
    </row>
    <row r="974" spans="1:22">
      <c r="A974" t="s">
        <v>31376</v>
      </c>
      <c r="B974" s="2">
        <v>45543.75</v>
      </c>
      <c r="C974" s="2">
        <f t="shared" si="15"/>
        <v>45537</v>
      </c>
      <c r="D974" t="s">
        <v>223</v>
      </c>
      <c r="E974" t="s">
        <v>8405</v>
      </c>
      <c r="F974" t="s">
        <v>64</v>
      </c>
      <c r="G974" t="s">
        <v>17</v>
      </c>
      <c r="H974" t="s">
        <v>63</v>
      </c>
      <c r="I974">
        <v>2</v>
      </c>
      <c r="J974">
        <v>2442.2800000000002</v>
      </c>
      <c r="K974">
        <v>1766.58</v>
      </c>
      <c r="L974">
        <v>4884.5600000000004</v>
      </c>
      <c r="M974">
        <v>3533.16</v>
      </c>
      <c r="N974" t="s">
        <v>31375</v>
      </c>
      <c r="O974" t="s">
        <v>31374</v>
      </c>
      <c r="P974" t="s">
        <v>121</v>
      </c>
      <c r="Q974">
        <v>9.9252000000000002</v>
      </c>
      <c r="R974">
        <v>78.119799999999998</v>
      </c>
      <c r="S974" t="s">
        <v>214</v>
      </c>
      <c r="T974" t="s">
        <v>213</v>
      </c>
      <c r="U974" t="s">
        <v>57</v>
      </c>
      <c r="V974" t="s">
        <v>22</v>
      </c>
    </row>
    <row r="975" spans="1:22">
      <c r="A975" t="s">
        <v>31373</v>
      </c>
      <c r="B975" s="2">
        <v>45216.707638888889</v>
      </c>
      <c r="C975" s="2">
        <f t="shared" si="15"/>
        <v>45215</v>
      </c>
      <c r="D975" t="s">
        <v>218</v>
      </c>
      <c r="E975" t="s">
        <v>31372</v>
      </c>
      <c r="F975" t="s">
        <v>166</v>
      </c>
      <c r="G975" t="s">
        <v>41</v>
      </c>
      <c r="H975" t="s">
        <v>29</v>
      </c>
      <c r="I975">
        <v>2</v>
      </c>
      <c r="J975">
        <v>1131.75</v>
      </c>
      <c r="K975">
        <v>679.97</v>
      </c>
      <c r="L975">
        <v>2263.5</v>
      </c>
      <c r="M975">
        <v>1359.94</v>
      </c>
      <c r="N975" t="s">
        <v>31371</v>
      </c>
      <c r="O975" t="s">
        <v>31370</v>
      </c>
      <c r="P975" t="s">
        <v>68</v>
      </c>
      <c r="Q975">
        <v>11.34</v>
      </c>
      <c r="R975">
        <v>77.717200000000005</v>
      </c>
      <c r="S975" t="s">
        <v>319</v>
      </c>
      <c r="T975" t="s">
        <v>318</v>
      </c>
      <c r="U975" t="s">
        <v>57</v>
      </c>
      <c r="V975" t="s">
        <v>22</v>
      </c>
    </row>
    <row r="976" spans="1:22">
      <c r="A976" t="s">
        <v>31369</v>
      </c>
      <c r="B976" s="2">
        <v>45479.603472222225</v>
      </c>
      <c r="C976" s="2">
        <f t="shared" si="15"/>
        <v>45474</v>
      </c>
      <c r="D976" t="s">
        <v>210</v>
      </c>
      <c r="E976" t="s">
        <v>23527</v>
      </c>
      <c r="F976" t="s">
        <v>73</v>
      </c>
      <c r="G976" t="s">
        <v>72</v>
      </c>
      <c r="H976" t="s">
        <v>63</v>
      </c>
      <c r="I976">
        <v>1</v>
      </c>
      <c r="J976">
        <v>347.42</v>
      </c>
      <c r="K976">
        <v>270.58999999999997</v>
      </c>
      <c r="L976">
        <v>347.42</v>
      </c>
      <c r="M976">
        <v>270.58999999999997</v>
      </c>
      <c r="N976" t="s">
        <v>31368</v>
      </c>
      <c r="O976" t="s">
        <v>31367</v>
      </c>
      <c r="P976" t="s">
        <v>13</v>
      </c>
      <c r="Q976">
        <v>11.664300000000001</v>
      </c>
      <c r="R976">
        <v>78.146000000000001</v>
      </c>
      <c r="S976" t="s">
        <v>432</v>
      </c>
      <c r="T976" t="s">
        <v>431</v>
      </c>
      <c r="U976" t="s">
        <v>23</v>
      </c>
      <c r="V976" t="s">
        <v>45</v>
      </c>
    </row>
    <row r="977" spans="1:22">
      <c r="A977" t="s">
        <v>31366</v>
      </c>
      <c r="B977" s="2">
        <v>45407.534722222219</v>
      </c>
      <c r="C977" s="2">
        <f t="shared" si="15"/>
        <v>45404</v>
      </c>
      <c r="D977" t="s">
        <v>203</v>
      </c>
      <c r="E977" t="s">
        <v>10184</v>
      </c>
      <c r="F977" t="s">
        <v>166</v>
      </c>
      <c r="G977" t="s">
        <v>41</v>
      </c>
      <c r="H977" t="s">
        <v>16</v>
      </c>
      <c r="I977">
        <v>3</v>
      </c>
      <c r="J977">
        <v>2074.0300000000002</v>
      </c>
      <c r="K977">
        <v>1504.12</v>
      </c>
      <c r="L977">
        <v>6222.09</v>
      </c>
      <c r="M977">
        <v>4512.3599999999997</v>
      </c>
      <c r="N977" t="s">
        <v>31365</v>
      </c>
      <c r="O977" t="s">
        <v>31364</v>
      </c>
      <c r="P977" t="s">
        <v>112</v>
      </c>
      <c r="Q977">
        <v>13.082700000000001</v>
      </c>
      <c r="R977">
        <v>80.270700000000005</v>
      </c>
      <c r="S977" t="s">
        <v>111</v>
      </c>
      <c r="T977" t="s">
        <v>110</v>
      </c>
      <c r="U977" t="s">
        <v>23</v>
      </c>
      <c r="V977" t="s">
        <v>9</v>
      </c>
    </row>
    <row r="978" spans="1:22">
      <c r="A978" t="s">
        <v>31363</v>
      </c>
      <c r="B978" s="2">
        <v>45128.902777777781</v>
      </c>
      <c r="C978" s="2">
        <f t="shared" si="15"/>
        <v>45124</v>
      </c>
      <c r="D978" t="s">
        <v>197</v>
      </c>
      <c r="E978" t="s">
        <v>15350</v>
      </c>
      <c r="F978" t="s">
        <v>73</v>
      </c>
      <c r="G978" t="s">
        <v>91</v>
      </c>
      <c r="H978" t="s">
        <v>29</v>
      </c>
      <c r="I978">
        <v>1</v>
      </c>
      <c r="J978">
        <v>367.13</v>
      </c>
      <c r="K978">
        <v>242.21</v>
      </c>
      <c r="L978">
        <v>367.13</v>
      </c>
      <c r="M978">
        <v>242.21</v>
      </c>
      <c r="N978" t="s">
        <v>31362</v>
      </c>
      <c r="O978" t="s">
        <v>31361</v>
      </c>
      <c r="P978" t="s">
        <v>121</v>
      </c>
      <c r="Q978">
        <v>9.9252000000000002</v>
      </c>
      <c r="R978">
        <v>78.119799999999998</v>
      </c>
      <c r="S978" t="s">
        <v>269</v>
      </c>
      <c r="T978" t="s">
        <v>268</v>
      </c>
      <c r="U978" t="s">
        <v>57</v>
      </c>
      <c r="V978" t="s">
        <v>9</v>
      </c>
    </row>
    <row r="979" spans="1:22">
      <c r="A979" t="s">
        <v>31360</v>
      </c>
      <c r="B979" s="2">
        <v>45153.730555555558</v>
      </c>
      <c r="C979" s="2">
        <f t="shared" si="15"/>
        <v>45152</v>
      </c>
      <c r="D979" t="s">
        <v>190</v>
      </c>
      <c r="E979" t="s">
        <v>10177</v>
      </c>
      <c r="F979" t="s">
        <v>18</v>
      </c>
      <c r="G979" t="s">
        <v>91</v>
      </c>
      <c r="H979" t="s">
        <v>40</v>
      </c>
      <c r="I979">
        <v>2</v>
      </c>
      <c r="J979">
        <v>406</v>
      </c>
      <c r="K979">
        <v>330.73</v>
      </c>
      <c r="L979">
        <v>812</v>
      </c>
      <c r="M979">
        <v>661.46</v>
      </c>
      <c r="N979" t="s">
        <v>31359</v>
      </c>
      <c r="O979" t="s">
        <v>31358</v>
      </c>
      <c r="P979" t="s">
        <v>13</v>
      </c>
      <c r="Q979">
        <v>11.664300000000001</v>
      </c>
      <c r="R979">
        <v>78.146000000000001</v>
      </c>
      <c r="S979" t="s">
        <v>420</v>
      </c>
      <c r="T979" t="s">
        <v>419</v>
      </c>
      <c r="U979" t="s">
        <v>46</v>
      </c>
      <c r="V979" t="s">
        <v>9</v>
      </c>
    </row>
    <row r="980" spans="1:22">
      <c r="A980" t="s">
        <v>31357</v>
      </c>
      <c r="B980" s="2">
        <v>45103.821527777778</v>
      </c>
      <c r="C980" s="2">
        <f t="shared" si="15"/>
        <v>45103</v>
      </c>
      <c r="D980" t="s">
        <v>185</v>
      </c>
      <c r="E980" t="s">
        <v>184</v>
      </c>
      <c r="F980" t="s">
        <v>73</v>
      </c>
      <c r="G980" t="s">
        <v>72</v>
      </c>
      <c r="H980" t="s">
        <v>63</v>
      </c>
      <c r="I980">
        <v>1</v>
      </c>
      <c r="J980">
        <v>700.14</v>
      </c>
      <c r="K980">
        <v>497.1</v>
      </c>
      <c r="L980">
        <v>700.14</v>
      </c>
      <c r="M980">
        <v>497.1</v>
      </c>
      <c r="N980" t="s">
        <v>31356</v>
      </c>
      <c r="O980" t="s">
        <v>31355</v>
      </c>
      <c r="P980" t="s">
        <v>68</v>
      </c>
      <c r="Q980">
        <v>11.34</v>
      </c>
      <c r="R980">
        <v>77.717200000000005</v>
      </c>
      <c r="S980" t="s">
        <v>79</v>
      </c>
      <c r="T980" t="s">
        <v>78</v>
      </c>
      <c r="U980" t="s">
        <v>77</v>
      </c>
      <c r="V980" t="s">
        <v>45</v>
      </c>
    </row>
    <row r="981" spans="1:22">
      <c r="A981" t="s">
        <v>31354</v>
      </c>
      <c r="B981" s="2">
        <v>45181.914583333331</v>
      </c>
      <c r="C981" s="2">
        <f t="shared" si="15"/>
        <v>45180</v>
      </c>
      <c r="D981" t="s">
        <v>180</v>
      </c>
      <c r="E981" t="s">
        <v>11936</v>
      </c>
      <c r="F981" t="s">
        <v>31</v>
      </c>
      <c r="G981" t="s">
        <v>106</v>
      </c>
      <c r="H981" t="s">
        <v>29</v>
      </c>
      <c r="I981">
        <v>1</v>
      </c>
      <c r="J981">
        <v>1222.1099999999999</v>
      </c>
      <c r="K981">
        <v>844.46</v>
      </c>
      <c r="L981">
        <v>1222.1099999999999</v>
      </c>
      <c r="M981">
        <v>844.46</v>
      </c>
      <c r="N981" t="s">
        <v>31353</v>
      </c>
      <c r="O981" t="s">
        <v>31352</v>
      </c>
      <c r="P981" t="s">
        <v>112</v>
      </c>
      <c r="Q981">
        <v>13.082700000000001</v>
      </c>
      <c r="R981">
        <v>80.270700000000005</v>
      </c>
      <c r="S981" t="s">
        <v>269</v>
      </c>
      <c r="T981" t="s">
        <v>268</v>
      </c>
      <c r="U981" t="s">
        <v>46</v>
      </c>
      <c r="V981" t="s">
        <v>45</v>
      </c>
    </row>
    <row r="982" spans="1:22">
      <c r="A982" t="s">
        <v>31351</v>
      </c>
      <c r="B982" s="2">
        <v>45392.594444444447</v>
      </c>
      <c r="C982" s="2">
        <f t="shared" si="15"/>
        <v>45390</v>
      </c>
      <c r="D982" t="s">
        <v>173</v>
      </c>
      <c r="E982" t="s">
        <v>11932</v>
      </c>
      <c r="F982" t="s">
        <v>83</v>
      </c>
      <c r="G982" t="s">
        <v>41</v>
      </c>
      <c r="H982" t="s">
        <v>63</v>
      </c>
      <c r="I982">
        <v>1</v>
      </c>
      <c r="J982">
        <v>1988.77</v>
      </c>
      <c r="K982">
        <v>1705.36</v>
      </c>
      <c r="L982">
        <v>1988.77</v>
      </c>
      <c r="M982">
        <v>1705.36</v>
      </c>
      <c r="N982" t="s">
        <v>31350</v>
      </c>
      <c r="O982" t="s">
        <v>31349</v>
      </c>
      <c r="P982" t="s">
        <v>13</v>
      </c>
      <c r="Q982">
        <v>11.664300000000001</v>
      </c>
      <c r="R982">
        <v>78.146000000000001</v>
      </c>
      <c r="S982" t="s">
        <v>103</v>
      </c>
      <c r="T982" t="s">
        <v>102</v>
      </c>
      <c r="U982" t="s">
        <v>46</v>
      </c>
      <c r="V982" t="s">
        <v>9</v>
      </c>
    </row>
    <row r="983" spans="1:22">
      <c r="A983" t="s">
        <v>31348</v>
      </c>
      <c r="B983" s="2">
        <v>45476.611805555556</v>
      </c>
      <c r="C983" s="2">
        <f t="shared" si="15"/>
        <v>45474</v>
      </c>
      <c r="D983" t="s">
        <v>168</v>
      </c>
      <c r="E983" t="s">
        <v>21913</v>
      </c>
      <c r="F983" t="s">
        <v>73</v>
      </c>
      <c r="G983" t="s">
        <v>72</v>
      </c>
      <c r="H983" t="s">
        <v>52</v>
      </c>
      <c r="I983">
        <v>1</v>
      </c>
      <c r="J983">
        <v>340.08</v>
      </c>
      <c r="K983">
        <v>275.62</v>
      </c>
      <c r="L983">
        <v>340.08</v>
      </c>
      <c r="M983">
        <v>275.62</v>
      </c>
      <c r="N983" t="s">
        <v>31347</v>
      </c>
      <c r="O983" t="s">
        <v>31346</v>
      </c>
      <c r="P983" t="s">
        <v>68</v>
      </c>
      <c r="Q983">
        <v>11.34</v>
      </c>
      <c r="R983">
        <v>77.717200000000005</v>
      </c>
      <c r="S983" t="s">
        <v>103</v>
      </c>
      <c r="T983" t="s">
        <v>102</v>
      </c>
      <c r="U983" t="s">
        <v>46</v>
      </c>
      <c r="V983" t="s">
        <v>9</v>
      </c>
    </row>
    <row r="984" spans="1:22">
      <c r="A984" t="s">
        <v>31345</v>
      </c>
      <c r="B984" s="2">
        <v>44933.59652777778</v>
      </c>
      <c r="C984" s="2">
        <f t="shared" si="15"/>
        <v>44928</v>
      </c>
      <c r="D984" t="s">
        <v>162</v>
      </c>
      <c r="E984" t="s">
        <v>8370</v>
      </c>
      <c r="F984" t="s">
        <v>73</v>
      </c>
      <c r="G984" t="s">
        <v>106</v>
      </c>
      <c r="H984" t="s">
        <v>16</v>
      </c>
      <c r="I984">
        <v>1</v>
      </c>
      <c r="J984">
        <v>2192.34</v>
      </c>
      <c r="K984">
        <v>1607.54</v>
      </c>
      <c r="L984">
        <v>2192.34</v>
      </c>
      <c r="M984">
        <v>1607.54</v>
      </c>
      <c r="N984" t="s">
        <v>31344</v>
      </c>
      <c r="O984" t="s">
        <v>31343</v>
      </c>
      <c r="P984" t="s">
        <v>68</v>
      </c>
      <c r="Q984">
        <v>11.34</v>
      </c>
      <c r="R984">
        <v>77.717200000000005</v>
      </c>
      <c r="S984" t="s">
        <v>333</v>
      </c>
      <c r="T984" t="s">
        <v>332</v>
      </c>
      <c r="U984" t="s">
        <v>57</v>
      </c>
      <c r="V984" t="s">
        <v>45</v>
      </c>
    </row>
    <row r="985" spans="1:22">
      <c r="A985" t="s">
        <v>31342</v>
      </c>
      <c r="B985" s="2">
        <v>45016.866666666669</v>
      </c>
      <c r="C985" s="2">
        <f t="shared" si="15"/>
        <v>45012</v>
      </c>
      <c r="D985" t="s">
        <v>157</v>
      </c>
      <c r="E985" t="s">
        <v>31341</v>
      </c>
      <c r="F985" t="s">
        <v>73</v>
      </c>
      <c r="G985" t="s">
        <v>72</v>
      </c>
      <c r="H985" t="s">
        <v>40</v>
      </c>
      <c r="I985">
        <v>2</v>
      </c>
      <c r="J985">
        <v>1872.14</v>
      </c>
      <c r="K985">
        <v>1512.46</v>
      </c>
      <c r="L985">
        <v>3744.28</v>
      </c>
      <c r="M985">
        <v>3024.92</v>
      </c>
      <c r="N985" t="s">
        <v>31340</v>
      </c>
      <c r="O985" t="s">
        <v>31339</v>
      </c>
      <c r="P985" t="s">
        <v>26</v>
      </c>
      <c r="Q985">
        <v>11.0168</v>
      </c>
      <c r="R985">
        <v>76.955799999999996</v>
      </c>
      <c r="S985" t="s">
        <v>735</v>
      </c>
      <c r="T985" t="s">
        <v>734</v>
      </c>
      <c r="U985" t="s">
        <v>10</v>
      </c>
      <c r="V985" t="s">
        <v>9</v>
      </c>
    </row>
    <row r="986" spans="1:22">
      <c r="A986" t="s">
        <v>31338</v>
      </c>
      <c r="B986" s="2">
        <v>45568.527083333334</v>
      </c>
      <c r="C986" s="2">
        <f t="shared" si="15"/>
        <v>45565</v>
      </c>
      <c r="D986" t="s">
        <v>150</v>
      </c>
      <c r="E986" t="s">
        <v>149</v>
      </c>
      <c r="F986" t="s">
        <v>73</v>
      </c>
      <c r="G986" t="s">
        <v>82</v>
      </c>
      <c r="H986" t="s">
        <v>71</v>
      </c>
      <c r="I986">
        <v>2</v>
      </c>
      <c r="J986">
        <v>1422.4</v>
      </c>
      <c r="K986">
        <v>1048.8599999999999</v>
      </c>
      <c r="L986">
        <v>2844.8</v>
      </c>
      <c r="M986">
        <v>2097.7199999999998</v>
      </c>
      <c r="N986" t="s">
        <v>31337</v>
      </c>
      <c r="O986" t="s">
        <v>31336</v>
      </c>
      <c r="P986" t="s">
        <v>49</v>
      </c>
      <c r="Q986">
        <v>12.916499999999999</v>
      </c>
      <c r="R986">
        <v>79.132499999999993</v>
      </c>
      <c r="S986" t="s">
        <v>243</v>
      </c>
      <c r="T986" t="s">
        <v>242</v>
      </c>
      <c r="U986" t="s">
        <v>10</v>
      </c>
      <c r="V986" t="s">
        <v>9</v>
      </c>
    </row>
    <row r="987" spans="1:22">
      <c r="A987" t="s">
        <v>31335</v>
      </c>
      <c r="B987" s="2">
        <v>45184.648611111108</v>
      </c>
      <c r="C987" s="2">
        <f t="shared" si="15"/>
        <v>45180</v>
      </c>
      <c r="D987" t="s">
        <v>143</v>
      </c>
      <c r="E987" t="s">
        <v>28225</v>
      </c>
      <c r="F987" t="s">
        <v>166</v>
      </c>
      <c r="G987" t="s">
        <v>53</v>
      </c>
      <c r="H987" t="s">
        <v>63</v>
      </c>
      <c r="I987">
        <v>1</v>
      </c>
      <c r="J987">
        <v>1291.2</v>
      </c>
      <c r="K987">
        <v>904.01</v>
      </c>
      <c r="L987">
        <v>1291.2</v>
      </c>
      <c r="M987">
        <v>904.01</v>
      </c>
      <c r="N987" t="s">
        <v>31334</v>
      </c>
      <c r="O987" t="s">
        <v>31333</v>
      </c>
      <c r="P987" t="s">
        <v>60</v>
      </c>
      <c r="Q987">
        <v>8.7139000000000006</v>
      </c>
      <c r="R987">
        <v>77.756699999999995</v>
      </c>
      <c r="S987" t="s">
        <v>413</v>
      </c>
      <c r="T987" t="s">
        <v>412</v>
      </c>
      <c r="U987" t="s">
        <v>57</v>
      </c>
      <c r="V987" t="s">
        <v>45</v>
      </c>
    </row>
    <row r="988" spans="1:22">
      <c r="A988" t="s">
        <v>31332</v>
      </c>
      <c r="B988" s="2">
        <v>45303.856944444444</v>
      </c>
      <c r="C988" s="2">
        <f t="shared" si="15"/>
        <v>45299</v>
      </c>
      <c r="D988" t="s">
        <v>138</v>
      </c>
      <c r="E988" t="s">
        <v>23489</v>
      </c>
      <c r="F988" t="s">
        <v>166</v>
      </c>
      <c r="G988" t="s">
        <v>17</v>
      </c>
      <c r="H988" t="s">
        <v>40</v>
      </c>
      <c r="I988">
        <v>1</v>
      </c>
      <c r="J988">
        <v>1843.26</v>
      </c>
      <c r="K988">
        <v>1351.83</v>
      </c>
      <c r="L988">
        <v>1843.26</v>
      </c>
      <c r="M988">
        <v>1351.83</v>
      </c>
      <c r="N988" t="s">
        <v>31331</v>
      </c>
      <c r="O988" t="s">
        <v>31330</v>
      </c>
      <c r="P988" t="s">
        <v>49</v>
      </c>
      <c r="Q988">
        <v>12.916499999999999</v>
      </c>
      <c r="R988">
        <v>79.132499999999993</v>
      </c>
      <c r="S988" t="s">
        <v>153</v>
      </c>
      <c r="T988" t="s">
        <v>152</v>
      </c>
      <c r="U988" t="s">
        <v>46</v>
      </c>
      <c r="V988" t="s">
        <v>45</v>
      </c>
    </row>
    <row r="989" spans="1:22">
      <c r="A989" t="s">
        <v>31329</v>
      </c>
      <c r="B989" s="2">
        <v>44944.636805555558</v>
      </c>
      <c r="C989" s="2">
        <f t="shared" si="15"/>
        <v>44942</v>
      </c>
      <c r="D989" t="s">
        <v>130</v>
      </c>
      <c r="E989" t="s">
        <v>23485</v>
      </c>
      <c r="F989" t="s">
        <v>201</v>
      </c>
      <c r="G989" t="s">
        <v>91</v>
      </c>
      <c r="H989" t="s">
        <v>16</v>
      </c>
      <c r="I989">
        <v>3</v>
      </c>
      <c r="J989">
        <v>618.05999999999995</v>
      </c>
      <c r="K989">
        <v>464.31</v>
      </c>
      <c r="L989">
        <v>1854.18</v>
      </c>
      <c r="M989">
        <v>1392.93</v>
      </c>
      <c r="N989" t="s">
        <v>31328</v>
      </c>
      <c r="O989" t="s">
        <v>31327</v>
      </c>
      <c r="P989" t="s">
        <v>112</v>
      </c>
      <c r="Q989">
        <v>13.082700000000001</v>
      </c>
      <c r="R989">
        <v>80.270700000000005</v>
      </c>
      <c r="S989" t="s">
        <v>269</v>
      </c>
      <c r="T989" t="s">
        <v>268</v>
      </c>
      <c r="U989" t="s">
        <v>46</v>
      </c>
      <c r="V989" t="s">
        <v>45</v>
      </c>
    </row>
    <row r="990" spans="1:22">
      <c r="A990" t="s">
        <v>31326</v>
      </c>
      <c r="B990" s="2">
        <v>45136.560416666667</v>
      </c>
      <c r="C990" s="2">
        <f t="shared" si="15"/>
        <v>45131</v>
      </c>
      <c r="D990" t="s">
        <v>125</v>
      </c>
      <c r="E990" t="s">
        <v>16974</v>
      </c>
      <c r="F990" t="s">
        <v>73</v>
      </c>
      <c r="G990" t="s">
        <v>17</v>
      </c>
      <c r="H990" t="s">
        <v>63</v>
      </c>
      <c r="I990">
        <v>4</v>
      </c>
      <c r="J990">
        <v>885.3</v>
      </c>
      <c r="K990">
        <v>652.04</v>
      </c>
      <c r="L990">
        <v>3541.2</v>
      </c>
      <c r="M990">
        <v>2608.16</v>
      </c>
      <c r="N990" t="s">
        <v>31325</v>
      </c>
      <c r="O990" t="s">
        <v>31324</v>
      </c>
      <c r="P990" t="s">
        <v>13</v>
      </c>
      <c r="Q990">
        <v>11.664300000000001</v>
      </c>
      <c r="R990">
        <v>78.146000000000001</v>
      </c>
      <c r="S990" t="s">
        <v>413</v>
      </c>
      <c r="T990" t="s">
        <v>412</v>
      </c>
      <c r="U990" t="s">
        <v>10</v>
      </c>
      <c r="V990" t="s">
        <v>9</v>
      </c>
    </row>
    <row r="991" spans="1:22">
      <c r="A991" t="s">
        <v>31323</v>
      </c>
      <c r="B991" s="2">
        <v>45033.567361111112</v>
      </c>
      <c r="C991" s="2">
        <f t="shared" si="15"/>
        <v>45033</v>
      </c>
      <c r="D991" t="s">
        <v>117</v>
      </c>
      <c r="E991" t="s">
        <v>31322</v>
      </c>
      <c r="F991" t="s">
        <v>73</v>
      </c>
      <c r="G991" t="s">
        <v>115</v>
      </c>
      <c r="H991" t="s">
        <v>16</v>
      </c>
      <c r="I991">
        <v>3</v>
      </c>
      <c r="J991">
        <v>2058.3000000000002</v>
      </c>
      <c r="K991">
        <v>1709.07</v>
      </c>
      <c r="L991">
        <v>6174.9</v>
      </c>
      <c r="M991">
        <v>5127.21</v>
      </c>
      <c r="N991" t="s">
        <v>31321</v>
      </c>
      <c r="O991" t="s">
        <v>31320</v>
      </c>
      <c r="P991" t="s">
        <v>60</v>
      </c>
      <c r="Q991">
        <v>8.7139000000000006</v>
      </c>
      <c r="R991">
        <v>77.756699999999995</v>
      </c>
      <c r="S991" t="s">
        <v>906</v>
      </c>
      <c r="T991" t="s">
        <v>905</v>
      </c>
      <c r="U991" t="s">
        <v>46</v>
      </c>
      <c r="V991" t="s">
        <v>45</v>
      </c>
    </row>
    <row r="992" spans="1:22">
      <c r="A992" t="s">
        <v>31319</v>
      </c>
      <c r="B992" s="2">
        <v>45001.743055555555</v>
      </c>
      <c r="C992" s="2">
        <f t="shared" si="15"/>
        <v>44998</v>
      </c>
      <c r="D992" t="s">
        <v>108</v>
      </c>
      <c r="E992" t="s">
        <v>31318</v>
      </c>
      <c r="F992" t="s">
        <v>31</v>
      </c>
      <c r="G992" t="s">
        <v>30</v>
      </c>
      <c r="H992" t="s">
        <v>52</v>
      </c>
      <c r="I992">
        <v>2</v>
      </c>
      <c r="J992">
        <v>1958.99</v>
      </c>
      <c r="K992">
        <v>1331.46</v>
      </c>
      <c r="L992">
        <v>3917.98</v>
      </c>
      <c r="M992">
        <v>2662.92</v>
      </c>
      <c r="N992" t="s">
        <v>31317</v>
      </c>
      <c r="O992" t="s">
        <v>31316</v>
      </c>
      <c r="P992" t="s">
        <v>112</v>
      </c>
      <c r="Q992">
        <v>13.082700000000001</v>
      </c>
      <c r="R992">
        <v>80.270700000000005</v>
      </c>
      <c r="S992" t="s">
        <v>269</v>
      </c>
      <c r="T992" t="s">
        <v>268</v>
      </c>
      <c r="U992" t="s">
        <v>23</v>
      </c>
      <c r="V992" t="s">
        <v>45</v>
      </c>
    </row>
    <row r="993" spans="1:22">
      <c r="A993" t="s">
        <v>31315</v>
      </c>
      <c r="B993" s="2">
        <v>45451.575694444444</v>
      </c>
      <c r="C993" s="2">
        <f t="shared" si="15"/>
        <v>45446</v>
      </c>
      <c r="D993" t="s">
        <v>100</v>
      </c>
      <c r="E993" t="s">
        <v>6504</v>
      </c>
      <c r="F993" t="s">
        <v>31</v>
      </c>
      <c r="G993" t="s">
        <v>53</v>
      </c>
      <c r="H993" t="s">
        <v>29</v>
      </c>
      <c r="I993">
        <v>3</v>
      </c>
      <c r="J993">
        <v>387.33</v>
      </c>
      <c r="K993">
        <v>282.95</v>
      </c>
      <c r="L993">
        <v>1161.99</v>
      </c>
      <c r="M993">
        <v>848.85</v>
      </c>
      <c r="N993" t="s">
        <v>31314</v>
      </c>
      <c r="O993" t="s">
        <v>31313</v>
      </c>
      <c r="P993" t="s">
        <v>60</v>
      </c>
      <c r="Q993">
        <v>8.7139000000000006</v>
      </c>
      <c r="R993">
        <v>77.756699999999995</v>
      </c>
      <c r="S993" t="s">
        <v>146</v>
      </c>
      <c r="T993" t="s">
        <v>145</v>
      </c>
      <c r="U993" t="s">
        <v>10</v>
      </c>
      <c r="V993" t="s">
        <v>22</v>
      </c>
    </row>
    <row r="994" spans="1:22">
      <c r="A994" t="s">
        <v>31312</v>
      </c>
      <c r="B994" s="2">
        <v>45117.672222222223</v>
      </c>
      <c r="C994" s="2">
        <f t="shared" si="15"/>
        <v>45117</v>
      </c>
      <c r="D994" t="s">
        <v>93</v>
      </c>
      <c r="E994" t="s">
        <v>2678</v>
      </c>
      <c r="F994" t="s">
        <v>136</v>
      </c>
      <c r="G994" t="s">
        <v>30</v>
      </c>
      <c r="H994" t="s">
        <v>52</v>
      </c>
      <c r="I994">
        <v>2</v>
      </c>
      <c r="J994">
        <v>2028.53</v>
      </c>
      <c r="K994">
        <v>1316.53</v>
      </c>
      <c r="L994">
        <v>4057.06</v>
      </c>
      <c r="M994">
        <v>2633.06</v>
      </c>
      <c r="N994" t="s">
        <v>31311</v>
      </c>
      <c r="O994" t="s">
        <v>31310</v>
      </c>
      <c r="P994" t="s">
        <v>37</v>
      </c>
      <c r="Q994">
        <v>10.7905</v>
      </c>
      <c r="R994">
        <v>78.704700000000003</v>
      </c>
      <c r="S994" t="s">
        <v>59</v>
      </c>
      <c r="T994" t="s">
        <v>58</v>
      </c>
      <c r="U994" t="s">
        <v>57</v>
      </c>
      <c r="V994" t="s">
        <v>45</v>
      </c>
    </row>
    <row r="995" spans="1:22">
      <c r="A995" t="s">
        <v>31309</v>
      </c>
      <c r="B995" s="2">
        <v>44994.494444444441</v>
      </c>
      <c r="C995" s="2">
        <f t="shared" si="15"/>
        <v>44991</v>
      </c>
      <c r="D995" t="s">
        <v>85</v>
      </c>
      <c r="E995" t="s">
        <v>15291</v>
      </c>
      <c r="F995" t="s">
        <v>64</v>
      </c>
      <c r="G995" t="s">
        <v>72</v>
      </c>
      <c r="H995" t="s">
        <v>71</v>
      </c>
      <c r="I995">
        <v>3</v>
      </c>
      <c r="J995">
        <v>1733.95</v>
      </c>
      <c r="K995">
        <v>1179.33</v>
      </c>
      <c r="L995">
        <v>5201.8500000000004</v>
      </c>
      <c r="M995">
        <v>3537.99</v>
      </c>
      <c r="N995" t="s">
        <v>31308</v>
      </c>
      <c r="O995" t="s">
        <v>31307</v>
      </c>
      <c r="P995" t="s">
        <v>13</v>
      </c>
      <c r="Q995">
        <v>11.664300000000001</v>
      </c>
      <c r="R995">
        <v>78.146000000000001</v>
      </c>
      <c r="S995" t="s">
        <v>146</v>
      </c>
      <c r="T995" t="s">
        <v>145</v>
      </c>
      <c r="U995" t="s">
        <v>57</v>
      </c>
      <c r="V995" t="s">
        <v>9</v>
      </c>
    </row>
    <row r="996" spans="1:22">
      <c r="A996" t="s">
        <v>31306</v>
      </c>
      <c r="B996" s="2">
        <v>45518.629861111112</v>
      </c>
      <c r="C996" s="2">
        <f t="shared" si="15"/>
        <v>45516</v>
      </c>
      <c r="D996" t="s">
        <v>75</v>
      </c>
      <c r="E996" t="s">
        <v>11883</v>
      </c>
      <c r="F996" t="s">
        <v>136</v>
      </c>
      <c r="G996" t="s">
        <v>41</v>
      </c>
      <c r="H996" t="s">
        <v>29</v>
      </c>
      <c r="I996">
        <v>2</v>
      </c>
      <c r="J996">
        <v>1639.93</v>
      </c>
      <c r="K996">
        <v>1020.99</v>
      </c>
      <c r="L996">
        <v>3279.86</v>
      </c>
      <c r="M996">
        <v>2041.98</v>
      </c>
      <c r="N996" t="s">
        <v>31305</v>
      </c>
      <c r="O996" t="s">
        <v>31304</v>
      </c>
      <c r="P996" t="s">
        <v>112</v>
      </c>
      <c r="Q996">
        <v>13.082700000000001</v>
      </c>
      <c r="R996">
        <v>80.270700000000005</v>
      </c>
      <c r="S996" t="s">
        <v>762</v>
      </c>
      <c r="T996" t="s">
        <v>761</v>
      </c>
      <c r="U996" t="s">
        <v>10</v>
      </c>
      <c r="V996" t="s">
        <v>45</v>
      </c>
    </row>
    <row r="997" spans="1:22">
      <c r="A997" t="s">
        <v>31303</v>
      </c>
      <c r="B997" s="2">
        <v>45000.427083333336</v>
      </c>
      <c r="C997" s="2">
        <f t="shared" si="15"/>
        <v>44998</v>
      </c>
      <c r="D997" t="s">
        <v>66</v>
      </c>
      <c r="E997" t="s">
        <v>18617</v>
      </c>
      <c r="F997" t="s">
        <v>201</v>
      </c>
      <c r="G997" t="s">
        <v>91</v>
      </c>
      <c r="H997" t="s">
        <v>52</v>
      </c>
      <c r="I997">
        <v>1</v>
      </c>
      <c r="J997">
        <v>2268.65</v>
      </c>
      <c r="K997">
        <v>1452.07</v>
      </c>
      <c r="L997">
        <v>2268.65</v>
      </c>
      <c r="M997">
        <v>1452.07</v>
      </c>
      <c r="N997" t="s">
        <v>31302</v>
      </c>
      <c r="O997" t="s">
        <v>31301</v>
      </c>
      <c r="P997" t="s">
        <v>49</v>
      </c>
      <c r="Q997">
        <v>12.916499999999999</v>
      </c>
      <c r="R997">
        <v>79.132499999999993</v>
      </c>
      <c r="S997" t="s">
        <v>193</v>
      </c>
      <c r="T997" t="s">
        <v>192</v>
      </c>
      <c r="U997" t="s">
        <v>57</v>
      </c>
      <c r="V997" t="s">
        <v>45</v>
      </c>
    </row>
    <row r="998" spans="1:22">
      <c r="A998" t="s">
        <v>31300</v>
      </c>
      <c r="B998" s="2">
        <v>45178.831944444442</v>
      </c>
      <c r="C998" s="2">
        <f t="shared" si="15"/>
        <v>45173</v>
      </c>
      <c r="D998" t="s">
        <v>55</v>
      </c>
      <c r="E998" t="s">
        <v>54</v>
      </c>
      <c r="F998" t="s">
        <v>18</v>
      </c>
      <c r="G998" t="s">
        <v>30</v>
      </c>
      <c r="H998" t="s">
        <v>29</v>
      </c>
      <c r="I998">
        <v>1</v>
      </c>
      <c r="J998">
        <v>1366.1</v>
      </c>
      <c r="K998">
        <v>1054.1500000000001</v>
      </c>
      <c r="L998">
        <v>1366.1</v>
      </c>
      <c r="M998">
        <v>1054.1500000000001</v>
      </c>
      <c r="N998" t="s">
        <v>31299</v>
      </c>
      <c r="O998" t="s">
        <v>31298</v>
      </c>
      <c r="P998" t="s">
        <v>121</v>
      </c>
      <c r="Q998">
        <v>9.9252000000000002</v>
      </c>
      <c r="R998">
        <v>78.119799999999998</v>
      </c>
      <c r="S998" t="s">
        <v>146</v>
      </c>
      <c r="T998" t="s">
        <v>145</v>
      </c>
      <c r="U998" t="s">
        <v>10</v>
      </c>
      <c r="V998" t="s">
        <v>45</v>
      </c>
    </row>
    <row r="999" spans="1:22">
      <c r="A999" t="s">
        <v>31297</v>
      </c>
      <c r="B999" s="2">
        <v>45533.840277777781</v>
      </c>
      <c r="C999" s="2">
        <f t="shared" si="15"/>
        <v>45530</v>
      </c>
      <c r="D999" t="s">
        <v>43</v>
      </c>
      <c r="E999" t="s">
        <v>16944</v>
      </c>
      <c r="F999" t="s">
        <v>136</v>
      </c>
      <c r="G999" t="s">
        <v>41</v>
      </c>
      <c r="H999" t="s">
        <v>52</v>
      </c>
      <c r="I999">
        <v>4</v>
      </c>
      <c r="J999">
        <v>2494.65</v>
      </c>
      <c r="K999">
        <v>1694.03</v>
      </c>
      <c r="L999">
        <v>9978.6</v>
      </c>
      <c r="M999">
        <v>6776.12</v>
      </c>
      <c r="N999" t="s">
        <v>31296</v>
      </c>
      <c r="O999" t="s">
        <v>31295</v>
      </c>
      <c r="P999" t="s">
        <v>121</v>
      </c>
      <c r="Q999">
        <v>9.9252000000000002</v>
      </c>
      <c r="R999">
        <v>78.119799999999998</v>
      </c>
      <c r="S999" t="s">
        <v>257</v>
      </c>
      <c r="T999" t="s">
        <v>256</v>
      </c>
      <c r="U999" t="s">
        <v>23</v>
      </c>
      <c r="V999" t="s">
        <v>45</v>
      </c>
    </row>
    <row r="1000" spans="1:22">
      <c r="A1000" t="s">
        <v>31294</v>
      </c>
      <c r="B1000" s="2">
        <v>45108.875694444447</v>
      </c>
      <c r="C1000" s="2">
        <f t="shared" si="15"/>
        <v>45103</v>
      </c>
      <c r="D1000" t="s">
        <v>33</v>
      </c>
      <c r="E1000" t="s">
        <v>8310</v>
      </c>
      <c r="F1000" t="s">
        <v>166</v>
      </c>
      <c r="G1000" t="s">
        <v>82</v>
      </c>
      <c r="H1000" t="s">
        <v>29</v>
      </c>
      <c r="I1000">
        <v>1</v>
      </c>
      <c r="J1000">
        <v>372.41</v>
      </c>
      <c r="K1000">
        <v>248.36</v>
      </c>
      <c r="L1000">
        <v>372.41</v>
      </c>
      <c r="M1000">
        <v>248.36</v>
      </c>
      <c r="N1000" t="s">
        <v>31293</v>
      </c>
      <c r="O1000" t="s">
        <v>31292</v>
      </c>
      <c r="P1000" t="s">
        <v>121</v>
      </c>
      <c r="Q1000">
        <v>9.9252000000000002</v>
      </c>
      <c r="R1000">
        <v>78.119799999999998</v>
      </c>
      <c r="S1000" t="s">
        <v>352</v>
      </c>
      <c r="T1000" t="s">
        <v>351</v>
      </c>
      <c r="U1000" t="s">
        <v>10</v>
      </c>
      <c r="V1000" t="s">
        <v>9</v>
      </c>
    </row>
    <row r="1001" spans="1:22">
      <c r="A1001" t="s">
        <v>31291</v>
      </c>
      <c r="B1001" s="2">
        <v>45192.584027777775</v>
      </c>
      <c r="C1001" s="2">
        <f t="shared" si="15"/>
        <v>45187</v>
      </c>
      <c r="D1001" t="s">
        <v>20</v>
      </c>
      <c r="E1001" t="s">
        <v>16936</v>
      </c>
      <c r="F1001" t="s">
        <v>73</v>
      </c>
      <c r="G1001" t="s">
        <v>91</v>
      </c>
      <c r="H1001" t="s">
        <v>71</v>
      </c>
      <c r="I1001">
        <v>2</v>
      </c>
      <c r="J1001">
        <v>2090.23</v>
      </c>
      <c r="K1001">
        <v>1659.42</v>
      </c>
      <c r="L1001">
        <v>4180.46</v>
      </c>
      <c r="M1001">
        <v>3318.84</v>
      </c>
      <c r="N1001" t="s">
        <v>31290</v>
      </c>
      <c r="O1001" t="s">
        <v>31289</v>
      </c>
      <c r="P1001" t="s">
        <v>37</v>
      </c>
      <c r="Q1001">
        <v>10.7905</v>
      </c>
      <c r="R1001">
        <v>78.704700000000003</v>
      </c>
      <c r="S1001" t="s">
        <v>364</v>
      </c>
      <c r="T1001" t="s">
        <v>363</v>
      </c>
      <c r="U1001" t="s">
        <v>23</v>
      </c>
      <c r="V1001" t="s">
        <v>9</v>
      </c>
    </row>
    <row r="1002" spans="1:22">
      <c r="A1002" t="s">
        <v>31288</v>
      </c>
      <c r="B1002" s="2">
        <v>45347.48541666667</v>
      </c>
      <c r="C1002" s="2">
        <f t="shared" si="15"/>
        <v>45341</v>
      </c>
      <c r="D1002" t="s">
        <v>2647</v>
      </c>
      <c r="E1002" t="s">
        <v>18601</v>
      </c>
      <c r="F1002" t="s">
        <v>201</v>
      </c>
      <c r="G1002" t="s">
        <v>115</v>
      </c>
      <c r="H1002" t="s">
        <v>40</v>
      </c>
      <c r="I1002">
        <v>4</v>
      </c>
      <c r="J1002">
        <v>1966.12</v>
      </c>
      <c r="K1002">
        <v>1623.11</v>
      </c>
      <c r="L1002">
        <v>7864.48</v>
      </c>
      <c r="M1002">
        <v>6492.44</v>
      </c>
      <c r="N1002" t="s">
        <v>31287</v>
      </c>
      <c r="O1002" t="s">
        <v>31286</v>
      </c>
      <c r="P1002" t="s">
        <v>68</v>
      </c>
      <c r="Q1002">
        <v>11.34</v>
      </c>
      <c r="R1002">
        <v>77.717200000000005</v>
      </c>
      <c r="S1002" t="s">
        <v>214</v>
      </c>
      <c r="T1002" t="s">
        <v>213</v>
      </c>
      <c r="U1002" t="s">
        <v>10</v>
      </c>
      <c r="V1002" t="s">
        <v>45</v>
      </c>
    </row>
    <row r="1003" spans="1:22">
      <c r="A1003" t="s">
        <v>31285</v>
      </c>
      <c r="B1003" s="2">
        <v>45309.503472222219</v>
      </c>
      <c r="C1003" s="2">
        <f t="shared" si="15"/>
        <v>45306</v>
      </c>
      <c r="D1003" t="s">
        <v>2642</v>
      </c>
      <c r="E1003" t="s">
        <v>31284</v>
      </c>
      <c r="F1003" t="s">
        <v>18</v>
      </c>
      <c r="G1003" t="s">
        <v>115</v>
      </c>
      <c r="H1003" t="s">
        <v>52</v>
      </c>
      <c r="I1003">
        <v>3</v>
      </c>
      <c r="J1003">
        <v>1813.45</v>
      </c>
      <c r="K1003">
        <v>1337.97</v>
      </c>
      <c r="L1003">
        <v>5440.35</v>
      </c>
      <c r="M1003">
        <v>4013.91</v>
      </c>
      <c r="N1003" t="s">
        <v>31283</v>
      </c>
      <c r="O1003" t="s">
        <v>31282</v>
      </c>
      <c r="P1003" t="s">
        <v>112</v>
      </c>
      <c r="Q1003">
        <v>13.082700000000001</v>
      </c>
      <c r="R1003">
        <v>80.270700000000005</v>
      </c>
      <c r="S1003" t="s">
        <v>352</v>
      </c>
      <c r="T1003" t="s">
        <v>351</v>
      </c>
      <c r="U1003" t="s">
        <v>23</v>
      </c>
      <c r="V1003" t="s">
        <v>22</v>
      </c>
    </row>
    <row r="1004" spans="1:22">
      <c r="A1004" t="s">
        <v>31281</v>
      </c>
      <c r="B1004" s="2">
        <v>44962.644444444442</v>
      </c>
      <c r="C1004" s="2">
        <f t="shared" si="15"/>
        <v>44956</v>
      </c>
      <c r="D1004" t="s">
        <v>2637</v>
      </c>
      <c r="E1004" t="s">
        <v>28173</v>
      </c>
      <c r="F1004" t="s">
        <v>83</v>
      </c>
      <c r="G1004" t="s">
        <v>91</v>
      </c>
      <c r="H1004" t="s">
        <v>29</v>
      </c>
      <c r="I1004">
        <v>2</v>
      </c>
      <c r="J1004">
        <v>2377.8200000000002</v>
      </c>
      <c r="K1004">
        <v>1622.98</v>
      </c>
      <c r="L1004">
        <v>4755.6400000000003</v>
      </c>
      <c r="M1004">
        <v>3245.96</v>
      </c>
      <c r="N1004" t="s">
        <v>31280</v>
      </c>
      <c r="O1004" t="s">
        <v>31279</v>
      </c>
      <c r="P1004" t="s">
        <v>121</v>
      </c>
      <c r="Q1004">
        <v>9.9252000000000002</v>
      </c>
      <c r="R1004">
        <v>78.119799999999998</v>
      </c>
      <c r="S1004" t="s">
        <v>340</v>
      </c>
      <c r="T1004" t="s">
        <v>339</v>
      </c>
      <c r="U1004" t="s">
        <v>46</v>
      </c>
      <c r="V1004" t="s">
        <v>9</v>
      </c>
    </row>
    <row r="1005" spans="1:22">
      <c r="A1005" t="s">
        <v>31278</v>
      </c>
      <c r="B1005" s="2">
        <v>45185.888888888891</v>
      </c>
      <c r="C1005" s="2">
        <f t="shared" si="15"/>
        <v>45180</v>
      </c>
      <c r="D1005" t="s">
        <v>2632</v>
      </c>
      <c r="E1005" t="s">
        <v>25014</v>
      </c>
      <c r="F1005" t="s">
        <v>18</v>
      </c>
      <c r="G1005" t="s">
        <v>115</v>
      </c>
      <c r="H1005" t="s">
        <v>16</v>
      </c>
      <c r="I1005">
        <v>1</v>
      </c>
      <c r="J1005">
        <v>2456.4</v>
      </c>
      <c r="K1005">
        <v>1961.54</v>
      </c>
      <c r="L1005">
        <v>2456.4</v>
      </c>
      <c r="M1005">
        <v>1961.54</v>
      </c>
      <c r="N1005" t="s">
        <v>31277</v>
      </c>
      <c r="O1005" t="s">
        <v>31276</v>
      </c>
      <c r="P1005" t="s">
        <v>49</v>
      </c>
      <c r="Q1005">
        <v>12.916499999999999</v>
      </c>
      <c r="R1005">
        <v>79.132499999999993</v>
      </c>
      <c r="S1005" t="s">
        <v>784</v>
      </c>
      <c r="T1005" t="s">
        <v>783</v>
      </c>
      <c r="U1005" t="s">
        <v>57</v>
      </c>
      <c r="V1005" t="s">
        <v>9</v>
      </c>
    </row>
    <row r="1006" spans="1:22">
      <c r="A1006" t="s">
        <v>31275</v>
      </c>
      <c r="B1006" s="2">
        <v>45457.77847222222</v>
      </c>
      <c r="C1006" s="2">
        <f t="shared" si="15"/>
        <v>45453</v>
      </c>
      <c r="D1006" t="s">
        <v>2627</v>
      </c>
      <c r="E1006" t="s">
        <v>13552</v>
      </c>
      <c r="F1006" t="s">
        <v>166</v>
      </c>
      <c r="G1006" t="s">
        <v>106</v>
      </c>
      <c r="H1006" t="s">
        <v>29</v>
      </c>
      <c r="I1006">
        <v>4</v>
      </c>
      <c r="J1006">
        <v>816.73</v>
      </c>
      <c r="K1006">
        <v>567.38</v>
      </c>
      <c r="L1006">
        <v>3266.92</v>
      </c>
      <c r="M1006">
        <v>2269.52</v>
      </c>
      <c r="N1006" t="s">
        <v>31274</v>
      </c>
      <c r="O1006" t="s">
        <v>31273</v>
      </c>
      <c r="P1006" t="s">
        <v>68</v>
      </c>
      <c r="Q1006">
        <v>11.34</v>
      </c>
      <c r="R1006">
        <v>77.717200000000005</v>
      </c>
      <c r="S1006" t="s">
        <v>250</v>
      </c>
      <c r="T1006" t="s">
        <v>249</v>
      </c>
      <c r="U1006" t="s">
        <v>23</v>
      </c>
      <c r="V1006" t="s">
        <v>212</v>
      </c>
    </row>
    <row r="1007" spans="1:22">
      <c r="A1007" t="s">
        <v>31272</v>
      </c>
      <c r="B1007" s="2">
        <v>45008.709722222222</v>
      </c>
      <c r="C1007" s="2">
        <f t="shared" si="15"/>
        <v>45005</v>
      </c>
      <c r="D1007" t="s">
        <v>2622</v>
      </c>
      <c r="E1007" t="s">
        <v>11846</v>
      </c>
      <c r="F1007" t="s">
        <v>166</v>
      </c>
      <c r="G1007" t="s">
        <v>72</v>
      </c>
      <c r="H1007" t="s">
        <v>29</v>
      </c>
      <c r="I1007">
        <v>2</v>
      </c>
      <c r="J1007">
        <v>521.29</v>
      </c>
      <c r="K1007">
        <v>424.71</v>
      </c>
      <c r="L1007">
        <v>1042.58</v>
      </c>
      <c r="M1007">
        <v>849.42</v>
      </c>
      <c r="N1007" t="s">
        <v>31271</v>
      </c>
      <c r="O1007" t="s">
        <v>31270</v>
      </c>
      <c r="P1007" t="s">
        <v>112</v>
      </c>
      <c r="Q1007">
        <v>13.082700000000001</v>
      </c>
      <c r="R1007">
        <v>80.270700000000005</v>
      </c>
      <c r="S1007" t="s">
        <v>103</v>
      </c>
      <c r="T1007" t="s">
        <v>102</v>
      </c>
      <c r="U1007" t="s">
        <v>10</v>
      </c>
      <c r="V1007" t="s">
        <v>45</v>
      </c>
    </row>
    <row r="1008" spans="1:22">
      <c r="A1008" t="s">
        <v>31269</v>
      </c>
      <c r="B1008" s="2">
        <v>45559.895138888889</v>
      </c>
      <c r="C1008" s="2">
        <f t="shared" si="15"/>
        <v>45558</v>
      </c>
      <c r="D1008" t="s">
        <v>2617</v>
      </c>
      <c r="E1008" t="s">
        <v>15246</v>
      </c>
      <c r="F1008" t="s">
        <v>31</v>
      </c>
      <c r="G1008" t="s">
        <v>53</v>
      </c>
      <c r="H1008" t="s">
        <v>40</v>
      </c>
      <c r="I1008">
        <v>1</v>
      </c>
      <c r="J1008">
        <v>1742.76</v>
      </c>
      <c r="K1008">
        <v>1475.03</v>
      </c>
      <c r="L1008">
        <v>1742.76</v>
      </c>
      <c r="M1008">
        <v>1475.03</v>
      </c>
      <c r="N1008" t="s">
        <v>31268</v>
      </c>
      <c r="O1008" t="s">
        <v>31267</v>
      </c>
      <c r="P1008" t="s">
        <v>49</v>
      </c>
      <c r="Q1008">
        <v>12.916499999999999</v>
      </c>
      <c r="R1008">
        <v>79.132499999999993</v>
      </c>
      <c r="S1008" t="s">
        <v>79</v>
      </c>
      <c r="T1008" t="s">
        <v>78</v>
      </c>
      <c r="U1008" t="s">
        <v>23</v>
      </c>
      <c r="V1008" t="s">
        <v>9</v>
      </c>
    </row>
    <row r="1009" spans="1:22">
      <c r="A1009" t="s">
        <v>31266</v>
      </c>
      <c r="B1009" s="2">
        <v>45086.659722222219</v>
      </c>
      <c r="C1009" s="2">
        <f t="shared" si="15"/>
        <v>45082</v>
      </c>
      <c r="D1009" t="s">
        <v>2612</v>
      </c>
      <c r="E1009" t="s">
        <v>8277</v>
      </c>
      <c r="F1009" t="s">
        <v>64</v>
      </c>
      <c r="G1009" t="s">
        <v>106</v>
      </c>
      <c r="H1009" t="s">
        <v>40</v>
      </c>
      <c r="I1009">
        <v>1</v>
      </c>
      <c r="J1009">
        <v>1009.44</v>
      </c>
      <c r="K1009">
        <v>740.77</v>
      </c>
      <c r="L1009">
        <v>1009.44</v>
      </c>
      <c r="M1009">
        <v>740.77</v>
      </c>
      <c r="N1009" t="s">
        <v>31265</v>
      </c>
      <c r="O1009" t="s">
        <v>31264</v>
      </c>
      <c r="P1009" t="s">
        <v>49</v>
      </c>
      <c r="Q1009">
        <v>12.916499999999999</v>
      </c>
      <c r="R1009">
        <v>79.132499999999993</v>
      </c>
      <c r="S1009" t="s">
        <v>206</v>
      </c>
      <c r="T1009" t="s">
        <v>205</v>
      </c>
      <c r="U1009" t="s">
        <v>23</v>
      </c>
      <c r="V1009" t="s">
        <v>9</v>
      </c>
    </row>
    <row r="1010" spans="1:22">
      <c r="A1010" t="s">
        <v>31263</v>
      </c>
      <c r="B1010" s="2">
        <v>45363.59375</v>
      </c>
      <c r="C1010" s="2">
        <f t="shared" si="15"/>
        <v>45362</v>
      </c>
      <c r="D1010" t="s">
        <v>2607</v>
      </c>
      <c r="E1010" t="s">
        <v>15239</v>
      </c>
      <c r="F1010" t="s">
        <v>18</v>
      </c>
      <c r="G1010" t="s">
        <v>41</v>
      </c>
      <c r="H1010" t="s">
        <v>16</v>
      </c>
      <c r="I1010">
        <v>3</v>
      </c>
      <c r="J1010">
        <v>2087.17</v>
      </c>
      <c r="K1010">
        <v>1728.2</v>
      </c>
      <c r="L1010">
        <v>6261.51</v>
      </c>
      <c r="M1010">
        <v>5184.6000000000004</v>
      </c>
      <c r="N1010" t="s">
        <v>31262</v>
      </c>
      <c r="O1010" t="s">
        <v>31261</v>
      </c>
      <c r="P1010" t="s">
        <v>49</v>
      </c>
      <c r="Q1010">
        <v>12.916499999999999</v>
      </c>
      <c r="R1010">
        <v>79.132499999999993</v>
      </c>
      <c r="S1010" t="s">
        <v>295</v>
      </c>
      <c r="T1010" t="s">
        <v>294</v>
      </c>
      <c r="U1010" t="s">
        <v>10</v>
      </c>
      <c r="V1010" t="s">
        <v>9</v>
      </c>
    </row>
    <row r="1011" spans="1:22">
      <c r="A1011" t="s">
        <v>31260</v>
      </c>
      <c r="B1011" s="2">
        <v>44958.851388888892</v>
      </c>
      <c r="C1011" s="2">
        <f t="shared" si="15"/>
        <v>44956</v>
      </c>
      <c r="D1011" t="s">
        <v>2602</v>
      </c>
      <c r="E1011" t="s">
        <v>31259</v>
      </c>
      <c r="F1011" t="s">
        <v>31</v>
      </c>
      <c r="G1011" t="s">
        <v>115</v>
      </c>
      <c r="H1011" t="s">
        <v>71</v>
      </c>
      <c r="I1011">
        <v>1</v>
      </c>
      <c r="J1011">
        <v>1412.22</v>
      </c>
      <c r="K1011">
        <v>1094.1300000000001</v>
      </c>
      <c r="L1011">
        <v>1412.22</v>
      </c>
      <c r="M1011">
        <v>1094.1300000000001</v>
      </c>
      <c r="N1011" t="s">
        <v>31258</v>
      </c>
      <c r="O1011" t="s">
        <v>31257</v>
      </c>
      <c r="P1011" t="s">
        <v>37</v>
      </c>
      <c r="Q1011">
        <v>10.7905</v>
      </c>
      <c r="R1011">
        <v>78.704700000000003</v>
      </c>
      <c r="S1011" t="s">
        <v>564</v>
      </c>
      <c r="T1011" t="s">
        <v>563</v>
      </c>
      <c r="U1011" t="s">
        <v>10</v>
      </c>
      <c r="V1011" t="s">
        <v>9</v>
      </c>
    </row>
    <row r="1012" spans="1:22">
      <c r="A1012" t="s">
        <v>31256</v>
      </c>
      <c r="B1012" s="2">
        <v>45371.821527777778</v>
      </c>
      <c r="C1012" s="2">
        <f t="shared" si="15"/>
        <v>45369</v>
      </c>
      <c r="D1012" t="s">
        <v>2597</v>
      </c>
      <c r="E1012" t="s">
        <v>11829</v>
      </c>
      <c r="F1012" t="s">
        <v>73</v>
      </c>
      <c r="G1012" t="s">
        <v>115</v>
      </c>
      <c r="H1012" t="s">
        <v>16</v>
      </c>
      <c r="I1012">
        <v>2</v>
      </c>
      <c r="J1012">
        <v>632.92999999999995</v>
      </c>
      <c r="K1012">
        <v>414.74</v>
      </c>
      <c r="L1012">
        <v>1265.8599999999999</v>
      </c>
      <c r="M1012">
        <v>829.48</v>
      </c>
      <c r="N1012" t="s">
        <v>31255</v>
      </c>
      <c r="O1012" t="s">
        <v>31254</v>
      </c>
      <c r="P1012" t="s">
        <v>37</v>
      </c>
      <c r="Q1012">
        <v>10.7905</v>
      </c>
      <c r="R1012">
        <v>78.704700000000003</v>
      </c>
      <c r="S1012" t="s">
        <v>486</v>
      </c>
      <c r="T1012" t="s">
        <v>485</v>
      </c>
      <c r="U1012" t="s">
        <v>23</v>
      </c>
      <c r="V1012" t="s">
        <v>22</v>
      </c>
    </row>
    <row r="1013" spans="1:22">
      <c r="A1013" t="s">
        <v>31253</v>
      </c>
      <c r="B1013" s="2">
        <v>44964.743055555555</v>
      </c>
      <c r="C1013" s="2">
        <f t="shared" si="15"/>
        <v>44963</v>
      </c>
      <c r="D1013" t="s">
        <v>2592</v>
      </c>
      <c r="E1013" t="s">
        <v>15229</v>
      </c>
      <c r="F1013" t="s">
        <v>31</v>
      </c>
      <c r="G1013" t="s">
        <v>41</v>
      </c>
      <c r="H1013" t="s">
        <v>52</v>
      </c>
      <c r="I1013">
        <v>3</v>
      </c>
      <c r="J1013">
        <v>312.70999999999998</v>
      </c>
      <c r="K1013">
        <v>241.36</v>
      </c>
      <c r="L1013">
        <v>938.13</v>
      </c>
      <c r="M1013">
        <v>724.08</v>
      </c>
      <c r="N1013" t="s">
        <v>31252</v>
      </c>
      <c r="O1013" t="s">
        <v>31251</v>
      </c>
      <c r="P1013" t="s">
        <v>121</v>
      </c>
      <c r="Q1013">
        <v>9.9252000000000002</v>
      </c>
      <c r="R1013">
        <v>78.119799999999998</v>
      </c>
      <c r="S1013" t="s">
        <v>193</v>
      </c>
      <c r="T1013" t="s">
        <v>192</v>
      </c>
      <c r="U1013" t="s">
        <v>46</v>
      </c>
      <c r="V1013" t="s">
        <v>45</v>
      </c>
    </row>
    <row r="1014" spans="1:22">
      <c r="A1014" t="s">
        <v>31250</v>
      </c>
      <c r="B1014" s="2">
        <v>45459.555555555555</v>
      </c>
      <c r="C1014" s="2">
        <f t="shared" si="15"/>
        <v>45453</v>
      </c>
      <c r="D1014" t="s">
        <v>2587</v>
      </c>
      <c r="E1014" t="s">
        <v>6428</v>
      </c>
      <c r="F1014" t="s">
        <v>136</v>
      </c>
      <c r="G1014" t="s">
        <v>106</v>
      </c>
      <c r="H1014" t="s">
        <v>52</v>
      </c>
      <c r="I1014">
        <v>4</v>
      </c>
      <c r="J1014">
        <v>2487.98</v>
      </c>
      <c r="K1014">
        <v>2214.2199999999998</v>
      </c>
      <c r="L1014">
        <v>9951.92</v>
      </c>
      <c r="M1014">
        <v>8856.8799999999992</v>
      </c>
      <c r="N1014" t="s">
        <v>31249</v>
      </c>
      <c r="O1014" t="s">
        <v>31248</v>
      </c>
      <c r="P1014" t="s">
        <v>112</v>
      </c>
      <c r="Q1014">
        <v>13.082700000000001</v>
      </c>
      <c r="R1014">
        <v>80.270700000000005</v>
      </c>
      <c r="S1014" t="s">
        <v>133</v>
      </c>
      <c r="T1014" t="s">
        <v>132</v>
      </c>
      <c r="U1014" t="s">
        <v>77</v>
      </c>
      <c r="V1014" t="s">
        <v>22</v>
      </c>
    </row>
    <row r="1015" spans="1:22">
      <c r="A1015" t="s">
        <v>31247</v>
      </c>
      <c r="B1015" s="2">
        <v>45213.576388888891</v>
      </c>
      <c r="C1015" s="2">
        <f t="shared" si="15"/>
        <v>45208</v>
      </c>
      <c r="D1015" t="s">
        <v>2582</v>
      </c>
      <c r="E1015" t="s">
        <v>8255</v>
      </c>
      <c r="F1015" t="s">
        <v>31</v>
      </c>
      <c r="G1015" t="s">
        <v>30</v>
      </c>
      <c r="H1015" t="s">
        <v>71</v>
      </c>
      <c r="I1015">
        <v>4</v>
      </c>
      <c r="J1015">
        <v>1779.97</v>
      </c>
      <c r="K1015">
        <v>1544.9</v>
      </c>
      <c r="L1015">
        <v>7119.88</v>
      </c>
      <c r="M1015">
        <v>6179.6</v>
      </c>
      <c r="N1015" t="s">
        <v>31246</v>
      </c>
      <c r="O1015" t="s">
        <v>31245</v>
      </c>
      <c r="P1015" t="s">
        <v>60</v>
      </c>
      <c r="Q1015">
        <v>8.7139000000000006</v>
      </c>
      <c r="R1015">
        <v>77.756699999999995</v>
      </c>
      <c r="S1015" t="s">
        <v>295</v>
      </c>
      <c r="T1015" t="s">
        <v>294</v>
      </c>
      <c r="U1015" t="s">
        <v>46</v>
      </c>
      <c r="V1015" t="s">
        <v>22</v>
      </c>
    </row>
    <row r="1016" spans="1:22">
      <c r="A1016" t="s">
        <v>31244</v>
      </c>
      <c r="B1016" s="2">
        <v>45375.570138888892</v>
      </c>
      <c r="C1016" s="2">
        <f t="shared" si="15"/>
        <v>45369</v>
      </c>
      <c r="D1016" t="s">
        <v>2577</v>
      </c>
      <c r="E1016" t="s">
        <v>26568</v>
      </c>
      <c r="F1016" t="s">
        <v>166</v>
      </c>
      <c r="G1016" t="s">
        <v>91</v>
      </c>
      <c r="H1016" t="s">
        <v>40</v>
      </c>
      <c r="I1016">
        <v>1</v>
      </c>
      <c r="J1016">
        <v>1755.25</v>
      </c>
      <c r="K1016">
        <v>1505.27</v>
      </c>
      <c r="L1016">
        <v>1755.25</v>
      </c>
      <c r="M1016">
        <v>1505.27</v>
      </c>
      <c r="N1016" t="s">
        <v>31243</v>
      </c>
      <c r="O1016" t="s">
        <v>31242</v>
      </c>
      <c r="P1016" t="s">
        <v>121</v>
      </c>
      <c r="Q1016">
        <v>9.9252000000000002</v>
      </c>
      <c r="R1016">
        <v>78.119799999999998</v>
      </c>
      <c r="S1016" t="s">
        <v>176</v>
      </c>
      <c r="T1016" t="s">
        <v>175</v>
      </c>
      <c r="U1016" t="s">
        <v>10</v>
      </c>
      <c r="V1016" t="s">
        <v>45</v>
      </c>
    </row>
    <row r="1017" spans="1:22">
      <c r="A1017" t="s">
        <v>31241</v>
      </c>
      <c r="B1017" s="2">
        <v>45552.71597222222</v>
      </c>
      <c r="C1017" s="2">
        <f t="shared" si="15"/>
        <v>45551</v>
      </c>
      <c r="D1017" t="s">
        <v>2572</v>
      </c>
      <c r="E1017" t="s">
        <v>16884</v>
      </c>
      <c r="F1017" t="s">
        <v>136</v>
      </c>
      <c r="G1017" t="s">
        <v>17</v>
      </c>
      <c r="H1017" t="s">
        <v>29</v>
      </c>
      <c r="I1017">
        <v>3</v>
      </c>
      <c r="J1017">
        <v>955.71</v>
      </c>
      <c r="K1017">
        <v>746.1</v>
      </c>
      <c r="L1017">
        <v>2867.13</v>
      </c>
      <c r="M1017">
        <v>2238.3000000000002</v>
      </c>
      <c r="N1017" t="s">
        <v>31240</v>
      </c>
      <c r="O1017" t="s">
        <v>31239</v>
      </c>
      <c r="P1017" t="s">
        <v>37</v>
      </c>
      <c r="Q1017">
        <v>10.7905</v>
      </c>
      <c r="R1017">
        <v>78.704700000000003</v>
      </c>
      <c r="S1017" t="s">
        <v>513</v>
      </c>
      <c r="T1017" t="s">
        <v>512</v>
      </c>
      <c r="U1017" t="s">
        <v>46</v>
      </c>
      <c r="V1017" t="s">
        <v>9</v>
      </c>
    </row>
    <row r="1018" spans="1:22">
      <c r="A1018" t="s">
        <v>31238</v>
      </c>
      <c r="B1018" s="2">
        <v>45136.794444444444</v>
      </c>
      <c r="C1018" s="2">
        <f t="shared" si="15"/>
        <v>45131</v>
      </c>
      <c r="D1018" t="s">
        <v>2567</v>
      </c>
      <c r="E1018" t="s">
        <v>21800</v>
      </c>
      <c r="F1018" t="s">
        <v>83</v>
      </c>
      <c r="G1018" t="s">
        <v>53</v>
      </c>
      <c r="H1018" t="s">
        <v>52</v>
      </c>
      <c r="I1018">
        <v>1</v>
      </c>
      <c r="J1018">
        <v>2119.25</v>
      </c>
      <c r="K1018">
        <v>1307.29</v>
      </c>
      <c r="L1018">
        <v>2119.25</v>
      </c>
      <c r="M1018">
        <v>1307.29</v>
      </c>
      <c r="N1018" t="s">
        <v>31237</v>
      </c>
      <c r="O1018" t="s">
        <v>31236</v>
      </c>
      <c r="P1018" t="s">
        <v>60</v>
      </c>
      <c r="Q1018">
        <v>8.7139000000000006</v>
      </c>
      <c r="R1018">
        <v>77.756699999999995</v>
      </c>
      <c r="S1018" t="s">
        <v>276</v>
      </c>
      <c r="T1018" t="s">
        <v>275</v>
      </c>
      <c r="U1018" t="s">
        <v>10</v>
      </c>
      <c r="V1018" t="s">
        <v>45</v>
      </c>
    </row>
    <row r="1019" spans="1:22">
      <c r="A1019" t="s">
        <v>31235</v>
      </c>
      <c r="B1019" s="2">
        <v>45412.845138888886</v>
      </c>
      <c r="C1019" s="2">
        <f t="shared" si="15"/>
        <v>45411</v>
      </c>
      <c r="D1019" t="s">
        <v>2562</v>
      </c>
      <c r="E1019" t="s">
        <v>15208</v>
      </c>
      <c r="F1019" t="s">
        <v>83</v>
      </c>
      <c r="G1019" t="s">
        <v>30</v>
      </c>
      <c r="H1019" t="s">
        <v>29</v>
      </c>
      <c r="I1019">
        <v>1</v>
      </c>
      <c r="J1019">
        <v>244.09</v>
      </c>
      <c r="K1019">
        <v>178.09</v>
      </c>
      <c r="L1019">
        <v>244.09</v>
      </c>
      <c r="M1019">
        <v>178.09</v>
      </c>
      <c r="N1019" t="s">
        <v>31234</v>
      </c>
      <c r="O1019" t="s">
        <v>31233</v>
      </c>
      <c r="P1019" t="s">
        <v>68</v>
      </c>
      <c r="Q1019">
        <v>11.34</v>
      </c>
      <c r="R1019">
        <v>77.717200000000005</v>
      </c>
      <c r="S1019" t="s">
        <v>564</v>
      </c>
      <c r="T1019" t="s">
        <v>563</v>
      </c>
      <c r="U1019" t="s">
        <v>46</v>
      </c>
      <c r="V1019" t="s">
        <v>22</v>
      </c>
    </row>
    <row r="1020" spans="1:22">
      <c r="A1020" t="s">
        <v>31232</v>
      </c>
      <c r="B1020" s="2">
        <v>44948.883333333331</v>
      </c>
      <c r="C1020" s="2">
        <f t="shared" si="15"/>
        <v>44942</v>
      </c>
      <c r="D1020" t="s">
        <v>2557</v>
      </c>
      <c r="E1020" t="s">
        <v>10034</v>
      </c>
      <c r="F1020" t="s">
        <v>64</v>
      </c>
      <c r="G1020" t="s">
        <v>91</v>
      </c>
      <c r="H1020" t="s">
        <v>71</v>
      </c>
      <c r="I1020">
        <v>1</v>
      </c>
      <c r="J1020">
        <v>1838.11</v>
      </c>
      <c r="K1020">
        <v>1199.8599999999999</v>
      </c>
      <c r="L1020">
        <v>1838.11</v>
      </c>
      <c r="M1020">
        <v>1199.8599999999999</v>
      </c>
      <c r="N1020" t="s">
        <v>31231</v>
      </c>
      <c r="O1020" t="s">
        <v>31230</v>
      </c>
      <c r="P1020" t="s">
        <v>49</v>
      </c>
      <c r="Q1020">
        <v>12.916499999999999</v>
      </c>
      <c r="R1020">
        <v>79.132499999999993</v>
      </c>
      <c r="S1020" t="s">
        <v>133</v>
      </c>
      <c r="T1020" t="s">
        <v>132</v>
      </c>
      <c r="U1020" t="s">
        <v>46</v>
      </c>
      <c r="V1020" t="s">
        <v>9</v>
      </c>
    </row>
    <row r="1021" spans="1:22">
      <c r="A1021" t="s">
        <v>31229</v>
      </c>
      <c r="B1021" s="2">
        <v>45079.662499999999</v>
      </c>
      <c r="C1021" s="2">
        <f t="shared" si="15"/>
        <v>45075</v>
      </c>
      <c r="D1021" t="s">
        <v>2552</v>
      </c>
      <c r="E1021" t="s">
        <v>10030</v>
      </c>
      <c r="F1021" t="s">
        <v>18</v>
      </c>
      <c r="G1021" t="s">
        <v>30</v>
      </c>
      <c r="H1021" t="s">
        <v>16</v>
      </c>
      <c r="I1021">
        <v>1</v>
      </c>
      <c r="J1021">
        <v>233.69</v>
      </c>
      <c r="K1021">
        <v>204.79</v>
      </c>
      <c r="L1021">
        <v>233.69</v>
      </c>
      <c r="M1021">
        <v>204.79</v>
      </c>
      <c r="N1021" t="s">
        <v>31228</v>
      </c>
      <c r="O1021" t="s">
        <v>31227</v>
      </c>
      <c r="P1021" t="s">
        <v>121</v>
      </c>
      <c r="Q1021">
        <v>9.9252000000000002</v>
      </c>
      <c r="R1021">
        <v>78.119799999999998</v>
      </c>
      <c r="S1021" t="s">
        <v>269</v>
      </c>
      <c r="T1021" t="s">
        <v>268</v>
      </c>
      <c r="U1021" t="s">
        <v>77</v>
      </c>
      <c r="V1021" t="s">
        <v>22</v>
      </c>
    </row>
    <row r="1022" spans="1:22">
      <c r="A1022" t="s">
        <v>31226</v>
      </c>
      <c r="B1022" s="2">
        <v>45561.508333333331</v>
      </c>
      <c r="C1022" s="2">
        <f t="shared" si="15"/>
        <v>45558</v>
      </c>
      <c r="D1022" t="s">
        <v>2547</v>
      </c>
      <c r="E1022" t="s">
        <v>8230</v>
      </c>
      <c r="F1022" t="s">
        <v>18</v>
      </c>
      <c r="G1022" t="s">
        <v>72</v>
      </c>
      <c r="H1022" t="s">
        <v>40</v>
      </c>
      <c r="I1022">
        <v>1</v>
      </c>
      <c r="J1022">
        <v>1685.63</v>
      </c>
      <c r="K1022">
        <v>1129.1400000000001</v>
      </c>
      <c r="L1022">
        <v>1685.63</v>
      </c>
      <c r="M1022">
        <v>1129.1400000000001</v>
      </c>
      <c r="N1022" t="s">
        <v>31225</v>
      </c>
      <c r="O1022" t="s">
        <v>31224</v>
      </c>
      <c r="P1022" t="s">
        <v>60</v>
      </c>
      <c r="Q1022">
        <v>8.7139000000000006</v>
      </c>
      <c r="R1022">
        <v>77.756699999999995</v>
      </c>
      <c r="S1022" t="s">
        <v>396</v>
      </c>
      <c r="T1022" t="s">
        <v>395</v>
      </c>
      <c r="U1022" t="s">
        <v>23</v>
      </c>
      <c r="V1022" t="s">
        <v>212</v>
      </c>
    </row>
    <row r="1023" spans="1:22">
      <c r="A1023" t="s">
        <v>31223</v>
      </c>
      <c r="B1023" s="2">
        <v>45028.774305555555</v>
      </c>
      <c r="C1023" s="2">
        <f t="shared" si="15"/>
        <v>45026</v>
      </c>
      <c r="D1023" t="s">
        <v>2542</v>
      </c>
      <c r="E1023" t="s">
        <v>4503</v>
      </c>
      <c r="F1023" t="s">
        <v>83</v>
      </c>
      <c r="G1023" t="s">
        <v>106</v>
      </c>
      <c r="H1023" t="s">
        <v>29</v>
      </c>
      <c r="I1023">
        <v>4</v>
      </c>
      <c r="J1023">
        <v>1334.84</v>
      </c>
      <c r="K1023">
        <v>1165.97</v>
      </c>
      <c r="L1023">
        <v>5339.36</v>
      </c>
      <c r="M1023">
        <v>4663.88</v>
      </c>
      <c r="N1023" t="s">
        <v>31222</v>
      </c>
      <c r="O1023" t="s">
        <v>31221</v>
      </c>
      <c r="P1023" t="s">
        <v>112</v>
      </c>
      <c r="Q1023">
        <v>13.082700000000001</v>
      </c>
      <c r="R1023">
        <v>80.270700000000005</v>
      </c>
      <c r="S1023" t="s">
        <v>396</v>
      </c>
      <c r="T1023" t="s">
        <v>395</v>
      </c>
      <c r="U1023" t="s">
        <v>23</v>
      </c>
      <c r="V1023" t="s">
        <v>45</v>
      </c>
    </row>
    <row r="1024" spans="1:22">
      <c r="A1024" t="s">
        <v>31220</v>
      </c>
      <c r="B1024" s="2">
        <v>45530.458333333336</v>
      </c>
      <c r="C1024" s="2">
        <f t="shared" si="15"/>
        <v>45530</v>
      </c>
      <c r="D1024" t="s">
        <v>2537</v>
      </c>
      <c r="E1024" t="s">
        <v>4499</v>
      </c>
      <c r="F1024" t="s">
        <v>73</v>
      </c>
      <c r="G1024" t="s">
        <v>72</v>
      </c>
      <c r="H1024" t="s">
        <v>71</v>
      </c>
      <c r="I1024">
        <v>1</v>
      </c>
      <c r="J1024">
        <v>878.08</v>
      </c>
      <c r="K1024">
        <v>620.24</v>
      </c>
      <c r="L1024">
        <v>878.08</v>
      </c>
      <c r="M1024">
        <v>620.24</v>
      </c>
      <c r="N1024" t="s">
        <v>31219</v>
      </c>
      <c r="O1024" t="s">
        <v>31218</v>
      </c>
      <c r="P1024" t="s">
        <v>121</v>
      </c>
      <c r="Q1024">
        <v>9.9252000000000002</v>
      </c>
      <c r="R1024">
        <v>78.119799999999998</v>
      </c>
      <c r="S1024" t="s">
        <v>340</v>
      </c>
      <c r="T1024" t="s">
        <v>339</v>
      </c>
      <c r="U1024" t="s">
        <v>77</v>
      </c>
      <c r="V1024" t="s">
        <v>45</v>
      </c>
    </row>
    <row r="1025" spans="1:22">
      <c r="A1025" t="s">
        <v>31217</v>
      </c>
      <c r="B1025" s="2">
        <v>45293.57916666667</v>
      </c>
      <c r="C1025" s="2">
        <f t="shared" si="15"/>
        <v>45292</v>
      </c>
      <c r="D1025" t="s">
        <v>2532</v>
      </c>
      <c r="E1025" t="s">
        <v>2531</v>
      </c>
      <c r="F1025" t="s">
        <v>64</v>
      </c>
      <c r="G1025" t="s">
        <v>82</v>
      </c>
      <c r="H1025" t="s">
        <v>16</v>
      </c>
      <c r="I1025">
        <v>4</v>
      </c>
      <c r="J1025">
        <v>2221.12</v>
      </c>
      <c r="K1025">
        <v>1463.72</v>
      </c>
      <c r="L1025">
        <v>8884.48</v>
      </c>
      <c r="M1025">
        <v>5854.88</v>
      </c>
      <c r="N1025" t="s">
        <v>31216</v>
      </c>
      <c r="O1025" t="s">
        <v>31215</v>
      </c>
      <c r="P1025" t="s">
        <v>121</v>
      </c>
      <c r="Q1025">
        <v>9.9252000000000002</v>
      </c>
      <c r="R1025">
        <v>78.119799999999998</v>
      </c>
      <c r="S1025" t="s">
        <v>88</v>
      </c>
      <c r="T1025" t="s">
        <v>87</v>
      </c>
      <c r="U1025" t="s">
        <v>57</v>
      </c>
      <c r="V1025" t="s">
        <v>45</v>
      </c>
    </row>
    <row r="1026" spans="1:22">
      <c r="A1026" t="s">
        <v>31214</v>
      </c>
      <c r="B1026" s="2">
        <v>45542.525000000001</v>
      </c>
      <c r="C1026" s="2">
        <f t="shared" si="15"/>
        <v>45537</v>
      </c>
      <c r="D1026" t="s">
        <v>2527</v>
      </c>
      <c r="E1026" t="s">
        <v>8214</v>
      </c>
      <c r="F1026" t="s">
        <v>64</v>
      </c>
      <c r="G1026" t="s">
        <v>91</v>
      </c>
      <c r="H1026" t="s">
        <v>71</v>
      </c>
      <c r="I1026">
        <v>2</v>
      </c>
      <c r="J1026">
        <v>1455.04</v>
      </c>
      <c r="K1026">
        <v>1171.5899999999999</v>
      </c>
      <c r="L1026">
        <v>2910.08</v>
      </c>
      <c r="M1026">
        <v>2343.1799999999998</v>
      </c>
      <c r="N1026" t="s">
        <v>31213</v>
      </c>
      <c r="O1026" t="s">
        <v>31212</v>
      </c>
      <c r="P1026" t="s">
        <v>49</v>
      </c>
      <c r="Q1026">
        <v>12.916499999999999</v>
      </c>
      <c r="R1026">
        <v>79.132499999999993</v>
      </c>
      <c r="S1026" t="s">
        <v>333</v>
      </c>
      <c r="T1026" t="s">
        <v>332</v>
      </c>
      <c r="U1026" t="s">
        <v>57</v>
      </c>
      <c r="V1026" t="s">
        <v>45</v>
      </c>
    </row>
    <row r="1027" spans="1:22">
      <c r="A1027" t="s">
        <v>31211</v>
      </c>
      <c r="B1027" s="2">
        <v>45050.686111111114</v>
      </c>
      <c r="C1027" s="2">
        <f t="shared" ref="C1027:C1090" si="16">INT(B1027) - WEEKDAY(INT(B1027), 2) + 1</f>
        <v>45047</v>
      </c>
      <c r="D1027" t="s">
        <v>2522</v>
      </c>
      <c r="E1027" t="s">
        <v>8210</v>
      </c>
      <c r="F1027" t="s">
        <v>136</v>
      </c>
      <c r="G1027" t="s">
        <v>72</v>
      </c>
      <c r="H1027" t="s">
        <v>63</v>
      </c>
      <c r="I1027">
        <v>1</v>
      </c>
      <c r="J1027">
        <v>898.59</v>
      </c>
      <c r="K1027">
        <v>564.23</v>
      </c>
      <c r="L1027">
        <v>898.59</v>
      </c>
      <c r="M1027">
        <v>564.23</v>
      </c>
      <c r="N1027" t="s">
        <v>31210</v>
      </c>
      <c r="O1027" t="s">
        <v>31209</v>
      </c>
      <c r="P1027" t="s">
        <v>68</v>
      </c>
      <c r="Q1027">
        <v>11.34</v>
      </c>
      <c r="R1027">
        <v>77.717200000000005</v>
      </c>
      <c r="S1027" t="s">
        <v>530</v>
      </c>
      <c r="T1027" t="s">
        <v>529</v>
      </c>
      <c r="U1027" t="s">
        <v>23</v>
      </c>
      <c r="V1027" t="s">
        <v>9</v>
      </c>
    </row>
    <row r="1028" spans="1:22">
      <c r="A1028" t="s">
        <v>31208</v>
      </c>
      <c r="B1028" s="2">
        <v>45020.475694444445</v>
      </c>
      <c r="C1028" s="2">
        <f t="shared" si="16"/>
        <v>45019</v>
      </c>
      <c r="D1028" t="s">
        <v>2517</v>
      </c>
      <c r="E1028" t="s">
        <v>20141</v>
      </c>
      <c r="F1028" t="s">
        <v>64</v>
      </c>
      <c r="G1028" t="s">
        <v>115</v>
      </c>
      <c r="H1028" t="s">
        <v>71</v>
      </c>
      <c r="I1028">
        <v>1</v>
      </c>
      <c r="J1028">
        <v>446.61</v>
      </c>
      <c r="K1028">
        <v>324.70999999999998</v>
      </c>
      <c r="L1028">
        <v>446.61</v>
      </c>
      <c r="M1028">
        <v>324.70999999999998</v>
      </c>
      <c r="N1028" t="s">
        <v>31207</v>
      </c>
      <c r="O1028" t="s">
        <v>31206</v>
      </c>
      <c r="P1028" t="s">
        <v>37</v>
      </c>
      <c r="Q1028">
        <v>10.7905</v>
      </c>
      <c r="R1028">
        <v>78.704700000000003</v>
      </c>
      <c r="S1028" t="s">
        <v>352</v>
      </c>
      <c r="T1028" t="s">
        <v>351</v>
      </c>
      <c r="U1028" t="s">
        <v>23</v>
      </c>
      <c r="V1028" t="s">
        <v>9</v>
      </c>
    </row>
    <row r="1029" spans="1:22">
      <c r="A1029" t="s">
        <v>31205</v>
      </c>
      <c r="B1029" s="2">
        <v>45221.784722222219</v>
      </c>
      <c r="C1029" s="2">
        <f t="shared" si="16"/>
        <v>45215</v>
      </c>
      <c r="D1029" t="s">
        <v>2512</v>
      </c>
      <c r="E1029" t="s">
        <v>24939</v>
      </c>
      <c r="F1029" t="s">
        <v>166</v>
      </c>
      <c r="G1029" t="s">
        <v>53</v>
      </c>
      <c r="H1029" t="s">
        <v>29</v>
      </c>
      <c r="I1029">
        <v>2</v>
      </c>
      <c r="J1029">
        <v>583.75</v>
      </c>
      <c r="K1029">
        <v>512.02</v>
      </c>
      <c r="L1029">
        <v>1167.5</v>
      </c>
      <c r="M1029">
        <v>1024.04</v>
      </c>
      <c r="N1029" t="s">
        <v>31204</v>
      </c>
      <c r="O1029" t="s">
        <v>31203</v>
      </c>
      <c r="P1029" t="s">
        <v>49</v>
      </c>
      <c r="Q1029">
        <v>12.916499999999999</v>
      </c>
      <c r="R1029">
        <v>79.132499999999993</v>
      </c>
      <c r="S1029" t="s">
        <v>513</v>
      </c>
      <c r="T1029" t="s">
        <v>512</v>
      </c>
      <c r="U1029" t="s">
        <v>57</v>
      </c>
      <c r="V1029" t="s">
        <v>9</v>
      </c>
    </row>
    <row r="1030" spans="1:22">
      <c r="A1030" t="s">
        <v>31202</v>
      </c>
      <c r="B1030" s="2">
        <v>45460.61041666667</v>
      </c>
      <c r="C1030" s="2">
        <f t="shared" si="16"/>
        <v>45460</v>
      </c>
      <c r="D1030" t="s">
        <v>2507</v>
      </c>
      <c r="E1030" t="s">
        <v>4475</v>
      </c>
      <c r="F1030" t="s">
        <v>166</v>
      </c>
      <c r="G1030" t="s">
        <v>53</v>
      </c>
      <c r="H1030" t="s">
        <v>16</v>
      </c>
      <c r="I1030">
        <v>3</v>
      </c>
      <c r="J1030">
        <v>727.61</v>
      </c>
      <c r="K1030">
        <v>484.22</v>
      </c>
      <c r="L1030">
        <v>2182.83</v>
      </c>
      <c r="M1030">
        <v>1452.66</v>
      </c>
      <c r="N1030" t="s">
        <v>31201</v>
      </c>
      <c r="O1030" t="s">
        <v>31200</v>
      </c>
      <c r="P1030" t="s">
        <v>49</v>
      </c>
      <c r="Q1030">
        <v>12.916499999999999</v>
      </c>
      <c r="R1030">
        <v>79.132499999999993</v>
      </c>
      <c r="S1030" t="s">
        <v>79</v>
      </c>
      <c r="T1030" t="s">
        <v>78</v>
      </c>
      <c r="U1030" t="s">
        <v>10</v>
      </c>
      <c r="V1030" t="s">
        <v>9</v>
      </c>
    </row>
    <row r="1031" spans="1:22">
      <c r="A1031" t="s">
        <v>31199</v>
      </c>
      <c r="B1031" s="2">
        <v>44962.42083333333</v>
      </c>
      <c r="C1031" s="2">
        <f t="shared" si="16"/>
        <v>44956</v>
      </c>
      <c r="D1031" t="s">
        <v>2502</v>
      </c>
      <c r="E1031" t="s">
        <v>31198</v>
      </c>
      <c r="F1031" t="s">
        <v>136</v>
      </c>
      <c r="G1031" t="s">
        <v>72</v>
      </c>
      <c r="H1031" t="s">
        <v>52</v>
      </c>
      <c r="I1031">
        <v>1</v>
      </c>
      <c r="J1031">
        <v>1247.8</v>
      </c>
      <c r="K1031">
        <v>1082.21</v>
      </c>
      <c r="L1031">
        <v>1247.8</v>
      </c>
      <c r="M1031">
        <v>1082.21</v>
      </c>
      <c r="N1031" t="s">
        <v>31197</v>
      </c>
      <c r="O1031" t="s">
        <v>31196</v>
      </c>
      <c r="P1031" t="s">
        <v>112</v>
      </c>
      <c r="Q1031">
        <v>13.082700000000001</v>
      </c>
      <c r="R1031">
        <v>80.270700000000005</v>
      </c>
      <c r="S1031" t="s">
        <v>79</v>
      </c>
      <c r="T1031" t="s">
        <v>78</v>
      </c>
      <c r="U1031" t="s">
        <v>46</v>
      </c>
      <c r="V1031" t="s">
        <v>9</v>
      </c>
    </row>
    <row r="1032" spans="1:22">
      <c r="A1032" t="s">
        <v>31195</v>
      </c>
      <c r="B1032" s="2">
        <v>45297.832638888889</v>
      </c>
      <c r="C1032" s="2">
        <f t="shared" si="16"/>
        <v>45292</v>
      </c>
      <c r="D1032" t="s">
        <v>2497</v>
      </c>
      <c r="E1032" t="s">
        <v>8190</v>
      </c>
      <c r="F1032" t="s">
        <v>64</v>
      </c>
      <c r="G1032" t="s">
        <v>106</v>
      </c>
      <c r="H1032" t="s">
        <v>63</v>
      </c>
      <c r="I1032">
        <v>2</v>
      </c>
      <c r="J1032">
        <v>621.87</v>
      </c>
      <c r="K1032">
        <v>374.4</v>
      </c>
      <c r="L1032">
        <v>1243.74</v>
      </c>
      <c r="M1032">
        <v>748.8</v>
      </c>
      <c r="N1032" t="s">
        <v>31194</v>
      </c>
      <c r="O1032" t="s">
        <v>31193</v>
      </c>
      <c r="P1032" t="s">
        <v>37</v>
      </c>
      <c r="Q1032">
        <v>10.7905</v>
      </c>
      <c r="R1032">
        <v>78.704700000000003</v>
      </c>
      <c r="S1032" t="s">
        <v>96</v>
      </c>
      <c r="T1032" t="s">
        <v>95</v>
      </c>
      <c r="U1032" t="s">
        <v>10</v>
      </c>
      <c r="V1032" t="s">
        <v>212</v>
      </c>
    </row>
    <row r="1033" spans="1:22">
      <c r="A1033" t="s">
        <v>31192</v>
      </c>
      <c r="B1033" s="2">
        <v>45230.759027777778</v>
      </c>
      <c r="C1033" s="2">
        <f t="shared" si="16"/>
        <v>45229</v>
      </c>
      <c r="D1033" t="s">
        <v>2492</v>
      </c>
      <c r="E1033" t="s">
        <v>18496</v>
      </c>
      <c r="F1033" t="s">
        <v>166</v>
      </c>
      <c r="G1033" t="s">
        <v>72</v>
      </c>
      <c r="H1033" t="s">
        <v>40</v>
      </c>
      <c r="I1033">
        <v>1</v>
      </c>
      <c r="J1033">
        <v>760.31</v>
      </c>
      <c r="K1033">
        <v>638.33000000000004</v>
      </c>
      <c r="L1033">
        <v>760.31</v>
      </c>
      <c r="M1033">
        <v>638.33000000000004</v>
      </c>
      <c r="N1033" t="s">
        <v>31191</v>
      </c>
      <c r="O1033" t="s">
        <v>31190</v>
      </c>
      <c r="P1033" t="s">
        <v>121</v>
      </c>
      <c r="Q1033">
        <v>9.9252000000000002</v>
      </c>
      <c r="R1033">
        <v>78.119799999999998</v>
      </c>
      <c r="S1033" t="s">
        <v>36</v>
      </c>
      <c r="T1033" t="s">
        <v>35</v>
      </c>
      <c r="U1033" t="s">
        <v>46</v>
      </c>
      <c r="V1033" t="s">
        <v>45</v>
      </c>
    </row>
    <row r="1034" spans="1:22">
      <c r="A1034" t="s">
        <v>31189</v>
      </c>
      <c r="B1034" s="2">
        <v>44996.82916666667</v>
      </c>
      <c r="C1034" s="2">
        <f t="shared" si="16"/>
        <v>44991</v>
      </c>
      <c r="D1034" t="s">
        <v>2487</v>
      </c>
      <c r="E1034" t="s">
        <v>9985</v>
      </c>
      <c r="F1034" t="s">
        <v>166</v>
      </c>
      <c r="G1034" t="s">
        <v>72</v>
      </c>
      <c r="H1034" t="s">
        <v>71</v>
      </c>
      <c r="I1034">
        <v>2</v>
      </c>
      <c r="J1034">
        <v>1650.46</v>
      </c>
      <c r="K1034">
        <v>1203.26</v>
      </c>
      <c r="L1034">
        <v>3300.92</v>
      </c>
      <c r="M1034">
        <v>2406.52</v>
      </c>
      <c r="N1034" t="s">
        <v>31188</v>
      </c>
      <c r="O1034" t="s">
        <v>31187</v>
      </c>
      <c r="P1034" t="s">
        <v>121</v>
      </c>
      <c r="Q1034">
        <v>9.9252000000000002</v>
      </c>
      <c r="R1034">
        <v>78.119799999999998</v>
      </c>
      <c r="S1034" t="s">
        <v>36</v>
      </c>
      <c r="T1034" t="s">
        <v>35</v>
      </c>
      <c r="U1034" t="s">
        <v>46</v>
      </c>
      <c r="V1034" t="s">
        <v>9</v>
      </c>
    </row>
    <row r="1035" spans="1:22">
      <c r="A1035" t="s">
        <v>31186</v>
      </c>
      <c r="B1035" s="2">
        <v>45211.572916666664</v>
      </c>
      <c r="C1035" s="2">
        <f t="shared" si="16"/>
        <v>45208</v>
      </c>
      <c r="D1035" t="s">
        <v>2482</v>
      </c>
      <c r="E1035" t="s">
        <v>31185</v>
      </c>
      <c r="F1035" t="s">
        <v>18</v>
      </c>
      <c r="G1035" t="s">
        <v>115</v>
      </c>
      <c r="H1035" t="s">
        <v>40</v>
      </c>
      <c r="I1035">
        <v>1</v>
      </c>
      <c r="J1035">
        <v>1233.33</v>
      </c>
      <c r="K1035">
        <v>1087.98</v>
      </c>
      <c r="L1035">
        <v>1233.33</v>
      </c>
      <c r="M1035">
        <v>1087.98</v>
      </c>
      <c r="N1035" t="s">
        <v>31184</v>
      </c>
      <c r="O1035" t="s">
        <v>31183</v>
      </c>
      <c r="P1035" t="s">
        <v>112</v>
      </c>
      <c r="Q1035">
        <v>13.082700000000001</v>
      </c>
      <c r="R1035">
        <v>80.270700000000005</v>
      </c>
      <c r="S1035" t="s">
        <v>628</v>
      </c>
      <c r="T1035" t="s">
        <v>627</v>
      </c>
      <c r="U1035" t="s">
        <v>10</v>
      </c>
      <c r="V1035" t="s">
        <v>45</v>
      </c>
    </row>
    <row r="1036" spans="1:22">
      <c r="A1036" t="s">
        <v>31182</v>
      </c>
      <c r="B1036" s="2">
        <v>45546.525694444441</v>
      </c>
      <c r="C1036" s="2">
        <f t="shared" si="16"/>
        <v>45544</v>
      </c>
      <c r="D1036" t="s">
        <v>2477</v>
      </c>
      <c r="E1036" t="s">
        <v>8174</v>
      </c>
      <c r="F1036" t="s">
        <v>201</v>
      </c>
      <c r="G1036" t="s">
        <v>115</v>
      </c>
      <c r="H1036" t="s">
        <v>16</v>
      </c>
      <c r="I1036">
        <v>2</v>
      </c>
      <c r="J1036">
        <v>354.75</v>
      </c>
      <c r="K1036">
        <v>241.37</v>
      </c>
      <c r="L1036">
        <v>709.5</v>
      </c>
      <c r="M1036">
        <v>482.74</v>
      </c>
      <c r="N1036" t="s">
        <v>31181</v>
      </c>
      <c r="O1036" t="s">
        <v>31180</v>
      </c>
      <c r="P1036" t="s">
        <v>13</v>
      </c>
      <c r="Q1036">
        <v>11.664300000000001</v>
      </c>
      <c r="R1036">
        <v>78.146000000000001</v>
      </c>
      <c r="S1036" t="s">
        <v>454</v>
      </c>
      <c r="T1036" t="s">
        <v>453</v>
      </c>
      <c r="U1036" t="s">
        <v>77</v>
      </c>
      <c r="V1036" t="s">
        <v>9</v>
      </c>
    </row>
    <row r="1037" spans="1:22">
      <c r="A1037" t="s">
        <v>31179</v>
      </c>
      <c r="B1037" s="2">
        <v>45519.738194444442</v>
      </c>
      <c r="C1037" s="2">
        <f t="shared" si="16"/>
        <v>45516</v>
      </c>
      <c r="D1037" t="s">
        <v>2472</v>
      </c>
      <c r="E1037" t="s">
        <v>21735</v>
      </c>
      <c r="F1037" t="s">
        <v>64</v>
      </c>
      <c r="G1037" t="s">
        <v>91</v>
      </c>
      <c r="H1037" t="s">
        <v>16</v>
      </c>
      <c r="I1037">
        <v>4</v>
      </c>
      <c r="J1037">
        <v>926.16</v>
      </c>
      <c r="K1037">
        <v>775.57</v>
      </c>
      <c r="L1037">
        <v>3704.64</v>
      </c>
      <c r="M1037">
        <v>3102.28</v>
      </c>
      <c r="N1037" t="s">
        <v>31178</v>
      </c>
      <c r="O1037" t="s">
        <v>31177</v>
      </c>
      <c r="P1037" t="s">
        <v>60</v>
      </c>
      <c r="Q1037">
        <v>8.7139000000000006</v>
      </c>
      <c r="R1037">
        <v>77.756699999999995</v>
      </c>
      <c r="S1037" t="s">
        <v>530</v>
      </c>
      <c r="T1037" t="s">
        <v>529</v>
      </c>
      <c r="U1037" t="s">
        <v>10</v>
      </c>
      <c r="V1037" t="s">
        <v>9</v>
      </c>
    </row>
    <row r="1038" spans="1:22">
      <c r="A1038" t="s">
        <v>31176</v>
      </c>
      <c r="B1038" s="2">
        <v>45369.560416666667</v>
      </c>
      <c r="C1038" s="2">
        <f t="shared" si="16"/>
        <v>45369</v>
      </c>
      <c r="D1038" t="s">
        <v>2467</v>
      </c>
      <c r="E1038" t="s">
        <v>6335</v>
      </c>
      <c r="F1038" t="s">
        <v>83</v>
      </c>
      <c r="G1038" t="s">
        <v>41</v>
      </c>
      <c r="H1038" t="s">
        <v>29</v>
      </c>
      <c r="I1038">
        <v>1</v>
      </c>
      <c r="J1038">
        <v>2092.91</v>
      </c>
      <c r="K1038">
        <v>1403.32</v>
      </c>
      <c r="L1038">
        <v>2092.91</v>
      </c>
      <c r="M1038">
        <v>1403.32</v>
      </c>
      <c r="N1038" t="s">
        <v>31175</v>
      </c>
      <c r="O1038" t="s">
        <v>31174</v>
      </c>
      <c r="P1038" t="s">
        <v>60</v>
      </c>
      <c r="Q1038">
        <v>8.7139000000000006</v>
      </c>
      <c r="R1038">
        <v>77.756699999999995</v>
      </c>
      <c r="S1038" t="s">
        <v>486</v>
      </c>
      <c r="T1038" t="s">
        <v>485</v>
      </c>
      <c r="U1038" t="s">
        <v>57</v>
      </c>
      <c r="V1038" t="s">
        <v>22</v>
      </c>
    </row>
    <row r="1039" spans="1:22">
      <c r="A1039" t="s">
        <v>31173</v>
      </c>
      <c r="B1039" s="2">
        <v>45350.607638888891</v>
      </c>
      <c r="C1039" s="2">
        <f t="shared" si="16"/>
        <v>45348</v>
      </c>
      <c r="D1039" t="s">
        <v>2462</v>
      </c>
      <c r="E1039" t="s">
        <v>21727</v>
      </c>
      <c r="F1039" t="s">
        <v>166</v>
      </c>
      <c r="G1039" t="s">
        <v>115</v>
      </c>
      <c r="H1039" t="s">
        <v>63</v>
      </c>
      <c r="I1039">
        <v>3</v>
      </c>
      <c r="J1039">
        <v>238.9</v>
      </c>
      <c r="K1039">
        <v>208.53</v>
      </c>
      <c r="L1039">
        <v>716.7</v>
      </c>
      <c r="M1039">
        <v>625.59</v>
      </c>
      <c r="N1039" t="s">
        <v>31172</v>
      </c>
      <c r="O1039" t="s">
        <v>31171</v>
      </c>
      <c r="P1039" t="s">
        <v>26</v>
      </c>
      <c r="Q1039">
        <v>11.0168</v>
      </c>
      <c r="R1039">
        <v>76.955799999999996</v>
      </c>
      <c r="S1039" t="s">
        <v>226</v>
      </c>
      <c r="T1039" t="s">
        <v>225</v>
      </c>
      <c r="U1039" t="s">
        <v>23</v>
      </c>
      <c r="V1039" t="s">
        <v>9</v>
      </c>
    </row>
    <row r="1040" spans="1:22">
      <c r="A1040" t="s">
        <v>31170</v>
      </c>
      <c r="B1040" s="2">
        <v>45102.832638888889</v>
      </c>
      <c r="C1040" s="2">
        <f t="shared" si="16"/>
        <v>45096</v>
      </c>
      <c r="D1040" t="s">
        <v>2457</v>
      </c>
      <c r="E1040" t="s">
        <v>9963</v>
      </c>
      <c r="F1040" t="s">
        <v>18</v>
      </c>
      <c r="G1040" t="s">
        <v>115</v>
      </c>
      <c r="H1040" t="s">
        <v>52</v>
      </c>
      <c r="I1040">
        <v>3</v>
      </c>
      <c r="J1040">
        <v>376.63</v>
      </c>
      <c r="K1040">
        <v>272.72000000000003</v>
      </c>
      <c r="L1040">
        <v>1129.8900000000001</v>
      </c>
      <c r="M1040">
        <v>818.16</v>
      </c>
      <c r="N1040" t="s">
        <v>31169</v>
      </c>
      <c r="O1040" t="s">
        <v>31168</v>
      </c>
      <c r="P1040" t="s">
        <v>26</v>
      </c>
      <c r="Q1040">
        <v>11.0168</v>
      </c>
      <c r="R1040">
        <v>76.955799999999996</v>
      </c>
      <c r="S1040" t="s">
        <v>96</v>
      </c>
      <c r="T1040" t="s">
        <v>95</v>
      </c>
      <c r="U1040" t="s">
        <v>46</v>
      </c>
      <c r="V1040" t="s">
        <v>9</v>
      </c>
    </row>
    <row r="1041" spans="1:22">
      <c r="A1041" t="s">
        <v>31167</v>
      </c>
      <c r="B1041" s="2">
        <v>45368.503472222219</v>
      </c>
      <c r="C1041" s="2">
        <f t="shared" si="16"/>
        <v>45362</v>
      </c>
      <c r="D1041" t="s">
        <v>2452</v>
      </c>
      <c r="E1041" t="s">
        <v>6323</v>
      </c>
      <c r="F1041" t="s">
        <v>64</v>
      </c>
      <c r="G1041" t="s">
        <v>30</v>
      </c>
      <c r="H1041" t="s">
        <v>63</v>
      </c>
      <c r="I1041">
        <v>1</v>
      </c>
      <c r="J1041">
        <v>2028.75</v>
      </c>
      <c r="K1041">
        <v>1299.8699999999999</v>
      </c>
      <c r="L1041">
        <v>2028.75</v>
      </c>
      <c r="M1041">
        <v>1299.8699999999999</v>
      </c>
      <c r="N1041" t="s">
        <v>31166</v>
      </c>
      <c r="O1041" t="s">
        <v>31165</v>
      </c>
      <c r="P1041" t="s">
        <v>13</v>
      </c>
      <c r="Q1041">
        <v>11.664300000000001</v>
      </c>
      <c r="R1041">
        <v>78.146000000000001</v>
      </c>
      <c r="S1041" t="s">
        <v>537</v>
      </c>
      <c r="T1041" t="s">
        <v>536</v>
      </c>
      <c r="U1041" t="s">
        <v>46</v>
      </c>
      <c r="V1041" t="s">
        <v>9</v>
      </c>
    </row>
    <row r="1042" spans="1:22">
      <c r="A1042" t="s">
        <v>31164</v>
      </c>
      <c r="B1042" s="2">
        <v>45562.881249999999</v>
      </c>
      <c r="C1042" s="2">
        <f t="shared" si="16"/>
        <v>45558</v>
      </c>
      <c r="D1042" t="s">
        <v>2447</v>
      </c>
      <c r="E1042" t="s">
        <v>4428</v>
      </c>
      <c r="F1042" t="s">
        <v>31</v>
      </c>
      <c r="G1042" t="s">
        <v>41</v>
      </c>
      <c r="H1042" t="s">
        <v>29</v>
      </c>
      <c r="I1042">
        <v>3</v>
      </c>
      <c r="J1042">
        <v>1399.99</v>
      </c>
      <c r="K1042">
        <v>929.54</v>
      </c>
      <c r="L1042">
        <v>4199.97</v>
      </c>
      <c r="M1042">
        <v>2788.62</v>
      </c>
      <c r="N1042" t="s">
        <v>31163</v>
      </c>
      <c r="O1042" t="s">
        <v>31162</v>
      </c>
      <c r="P1042" t="s">
        <v>60</v>
      </c>
      <c r="Q1042">
        <v>8.7139000000000006</v>
      </c>
      <c r="R1042">
        <v>77.756699999999995</v>
      </c>
      <c r="S1042" t="s">
        <v>12</v>
      </c>
      <c r="T1042" t="s">
        <v>11</v>
      </c>
      <c r="U1042" t="s">
        <v>46</v>
      </c>
      <c r="V1042" t="s">
        <v>22</v>
      </c>
    </row>
    <row r="1043" spans="1:22">
      <c r="A1043" t="s">
        <v>31161</v>
      </c>
      <c r="B1043" s="2">
        <v>45435.510416666664</v>
      </c>
      <c r="C1043" s="2">
        <f t="shared" si="16"/>
        <v>45432</v>
      </c>
      <c r="D1043" t="s">
        <v>2442</v>
      </c>
      <c r="E1043" t="s">
        <v>31160</v>
      </c>
      <c r="F1043" t="s">
        <v>73</v>
      </c>
      <c r="G1043" t="s">
        <v>72</v>
      </c>
      <c r="H1043" t="s">
        <v>40</v>
      </c>
      <c r="I1043">
        <v>1</v>
      </c>
      <c r="J1043">
        <v>987.12</v>
      </c>
      <c r="K1043">
        <v>882.89</v>
      </c>
      <c r="L1043">
        <v>987.12</v>
      </c>
      <c r="M1043">
        <v>882.89</v>
      </c>
      <c r="N1043" t="s">
        <v>31159</v>
      </c>
      <c r="O1043" t="s">
        <v>31158</v>
      </c>
      <c r="P1043" t="s">
        <v>13</v>
      </c>
      <c r="Q1043">
        <v>11.664300000000001</v>
      </c>
      <c r="R1043">
        <v>78.146000000000001</v>
      </c>
      <c r="S1043" t="s">
        <v>12</v>
      </c>
      <c r="T1043" t="s">
        <v>11</v>
      </c>
      <c r="U1043" t="s">
        <v>57</v>
      </c>
      <c r="V1043" t="s">
        <v>22</v>
      </c>
    </row>
    <row r="1044" spans="1:22">
      <c r="A1044" t="s">
        <v>31157</v>
      </c>
      <c r="B1044" s="2">
        <v>45336.589583333334</v>
      </c>
      <c r="C1044" s="2">
        <f t="shared" si="16"/>
        <v>45334</v>
      </c>
      <c r="D1044" t="s">
        <v>2437</v>
      </c>
      <c r="E1044" t="s">
        <v>4421</v>
      </c>
      <c r="F1044" t="s">
        <v>83</v>
      </c>
      <c r="G1044" t="s">
        <v>91</v>
      </c>
      <c r="H1044" t="s">
        <v>52</v>
      </c>
      <c r="I1044">
        <v>2</v>
      </c>
      <c r="J1044">
        <v>516.79</v>
      </c>
      <c r="K1044">
        <v>318.5</v>
      </c>
      <c r="L1044">
        <v>1033.58</v>
      </c>
      <c r="M1044">
        <v>637</v>
      </c>
      <c r="N1044" t="s">
        <v>31156</v>
      </c>
      <c r="O1044" t="s">
        <v>31155</v>
      </c>
      <c r="P1044" t="s">
        <v>49</v>
      </c>
      <c r="Q1044">
        <v>12.916499999999999</v>
      </c>
      <c r="R1044">
        <v>79.132499999999993</v>
      </c>
      <c r="S1044" t="s">
        <v>906</v>
      </c>
      <c r="T1044" t="s">
        <v>905</v>
      </c>
      <c r="U1044" t="s">
        <v>10</v>
      </c>
      <c r="V1044" t="s">
        <v>22</v>
      </c>
    </row>
    <row r="1045" spans="1:22">
      <c r="A1045" t="s">
        <v>31154</v>
      </c>
      <c r="B1045" s="2">
        <v>44939.48541666667</v>
      </c>
      <c r="C1045" s="2">
        <f t="shared" si="16"/>
        <v>44935</v>
      </c>
      <c r="D1045" t="s">
        <v>2432</v>
      </c>
      <c r="E1045" t="s">
        <v>13421</v>
      </c>
      <c r="F1045" t="s">
        <v>201</v>
      </c>
      <c r="G1045" t="s">
        <v>106</v>
      </c>
      <c r="H1045" t="s">
        <v>63</v>
      </c>
      <c r="I1045">
        <v>4</v>
      </c>
      <c r="J1045">
        <v>1535.77</v>
      </c>
      <c r="K1045">
        <v>1349.37</v>
      </c>
      <c r="L1045">
        <v>6143.08</v>
      </c>
      <c r="M1045">
        <v>5397.48</v>
      </c>
      <c r="N1045" t="s">
        <v>31153</v>
      </c>
      <c r="O1045" t="s">
        <v>31152</v>
      </c>
      <c r="P1045" t="s">
        <v>26</v>
      </c>
      <c r="Q1045">
        <v>11.0168</v>
      </c>
      <c r="R1045">
        <v>76.955799999999996</v>
      </c>
      <c r="S1045" t="s">
        <v>176</v>
      </c>
      <c r="T1045" t="s">
        <v>175</v>
      </c>
      <c r="U1045" t="s">
        <v>77</v>
      </c>
      <c r="V1045" t="s">
        <v>22</v>
      </c>
    </row>
    <row r="1046" spans="1:22">
      <c r="A1046" t="s">
        <v>31151</v>
      </c>
      <c r="B1046" s="2">
        <v>45249.851388888892</v>
      </c>
      <c r="C1046" s="2">
        <f t="shared" si="16"/>
        <v>45243</v>
      </c>
      <c r="D1046" t="s">
        <v>2427</v>
      </c>
      <c r="E1046" t="s">
        <v>6303</v>
      </c>
      <c r="F1046" t="s">
        <v>73</v>
      </c>
      <c r="G1046" t="s">
        <v>106</v>
      </c>
      <c r="H1046" t="s">
        <v>71</v>
      </c>
      <c r="I1046">
        <v>2</v>
      </c>
      <c r="J1046">
        <v>1605.63</v>
      </c>
      <c r="K1046">
        <v>1437.23</v>
      </c>
      <c r="L1046">
        <v>3211.26</v>
      </c>
      <c r="M1046">
        <v>2874.46</v>
      </c>
      <c r="N1046" t="s">
        <v>31150</v>
      </c>
      <c r="O1046" t="s">
        <v>31149</v>
      </c>
      <c r="P1046" t="s">
        <v>37</v>
      </c>
      <c r="Q1046">
        <v>10.7905</v>
      </c>
      <c r="R1046">
        <v>78.704700000000003</v>
      </c>
      <c r="S1046" t="s">
        <v>302</v>
      </c>
      <c r="T1046" t="s">
        <v>301</v>
      </c>
      <c r="U1046" t="s">
        <v>10</v>
      </c>
      <c r="V1046" t="s">
        <v>9</v>
      </c>
    </row>
    <row r="1047" spans="1:22">
      <c r="A1047" t="s">
        <v>31148</v>
      </c>
      <c r="B1047" s="2">
        <v>45161.8125</v>
      </c>
      <c r="C1047" s="2">
        <f t="shared" si="16"/>
        <v>45159</v>
      </c>
      <c r="D1047" t="s">
        <v>2422</v>
      </c>
      <c r="E1047" t="s">
        <v>9937</v>
      </c>
      <c r="F1047" t="s">
        <v>31</v>
      </c>
      <c r="G1047" t="s">
        <v>53</v>
      </c>
      <c r="H1047" t="s">
        <v>40</v>
      </c>
      <c r="I1047">
        <v>4</v>
      </c>
      <c r="J1047">
        <v>1031.54</v>
      </c>
      <c r="K1047">
        <v>784.42</v>
      </c>
      <c r="L1047">
        <v>4126.16</v>
      </c>
      <c r="M1047">
        <v>3137.68</v>
      </c>
      <c r="N1047" t="s">
        <v>31147</v>
      </c>
      <c r="O1047" t="s">
        <v>31146</v>
      </c>
      <c r="P1047" t="s">
        <v>121</v>
      </c>
      <c r="Q1047">
        <v>9.9252000000000002</v>
      </c>
      <c r="R1047">
        <v>78.119799999999998</v>
      </c>
      <c r="S1047" t="s">
        <v>153</v>
      </c>
      <c r="T1047" t="s">
        <v>152</v>
      </c>
      <c r="U1047" t="s">
        <v>77</v>
      </c>
      <c r="V1047" t="s">
        <v>45</v>
      </c>
    </row>
    <row r="1048" spans="1:22">
      <c r="A1048" t="s">
        <v>31145</v>
      </c>
      <c r="B1048" s="2">
        <v>45574.658333333333</v>
      </c>
      <c r="C1048" s="2">
        <f t="shared" si="16"/>
        <v>45572</v>
      </c>
      <c r="D1048" t="s">
        <v>2417</v>
      </c>
      <c r="E1048" t="s">
        <v>9933</v>
      </c>
      <c r="F1048" t="s">
        <v>201</v>
      </c>
      <c r="G1048" t="s">
        <v>72</v>
      </c>
      <c r="H1048" t="s">
        <v>40</v>
      </c>
      <c r="I1048">
        <v>2</v>
      </c>
      <c r="J1048">
        <v>992.97</v>
      </c>
      <c r="K1048">
        <v>712.05</v>
      </c>
      <c r="L1048">
        <v>1985.94</v>
      </c>
      <c r="M1048">
        <v>1424.1</v>
      </c>
      <c r="N1048" t="s">
        <v>31144</v>
      </c>
      <c r="O1048" t="s">
        <v>31143</v>
      </c>
      <c r="P1048" t="s">
        <v>112</v>
      </c>
      <c r="Q1048">
        <v>13.082700000000001</v>
      </c>
      <c r="R1048">
        <v>80.270700000000005</v>
      </c>
      <c r="S1048" t="s">
        <v>420</v>
      </c>
      <c r="T1048" t="s">
        <v>419</v>
      </c>
      <c r="U1048" t="s">
        <v>23</v>
      </c>
      <c r="V1048" t="s">
        <v>45</v>
      </c>
    </row>
    <row r="1049" spans="1:22">
      <c r="A1049" t="s">
        <v>31142</v>
      </c>
      <c r="B1049" s="2">
        <v>45506.820833333331</v>
      </c>
      <c r="C1049" s="2">
        <f t="shared" si="16"/>
        <v>45502</v>
      </c>
      <c r="D1049" t="s">
        <v>2412</v>
      </c>
      <c r="E1049" t="s">
        <v>26463</v>
      </c>
      <c r="F1049" t="s">
        <v>73</v>
      </c>
      <c r="G1049" t="s">
        <v>41</v>
      </c>
      <c r="H1049" t="s">
        <v>52</v>
      </c>
      <c r="I1049">
        <v>1</v>
      </c>
      <c r="J1049">
        <v>1649.04</v>
      </c>
      <c r="K1049">
        <v>1195.9100000000001</v>
      </c>
      <c r="L1049">
        <v>1649.04</v>
      </c>
      <c r="M1049">
        <v>1195.9100000000001</v>
      </c>
      <c r="N1049" t="s">
        <v>31141</v>
      </c>
      <c r="O1049" t="s">
        <v>31140</v>
      </c>
      <c r="P1049" t="s">
        <v>60</v>
      </c>
      <c r="Q1049">
        <v>8.7139000000000006</v>
      </c>
      <c r="R1049">
        <v>77.756699999999995</v>
      </c>
      <c r="S1049" t="s">
        <v>206</v>
      </c>
      <c r="T1049" t="s">
        <v>205</v>
      </c>
      <c r="U1049" t="s">
        <v>57</v>
      </c>
      <c r="V1049" t="s">
        <v>212</v>
      </c>
    </row>
    <row r="1050" spans="1:22">
      <c r="A1050" t="s">
        <v>31139</v>
      </c>
      <c r="B1050" s="2">
        <v>45020.459027777775</v>
      </c>
      <c r="C1050" s="2">
        <f t="shared" si="16"/>
        <v>45019</v>
      </c>
      <c r="D1050" t="s">
        <v>2407</v>
      </c>
      <c r="E1050" t="s">
        <v>8122</v>
      </c>
      <c r="F1050" t="s">
        <v>83</v>
      </c>
      <c r="G1050" t="s">
        <v>115</v>
      </c>
      <c r="H1050" t="s">
        <v>71</v>
      </c>
      <c r="I1050">
        <v>3</v>
      </c>
      <c r="J1050">
        <v>837.43</v>
      </c>
      <c r="K1050">
        <v>615.42999999999995</v>
      </c>
      <c r="L1050">
        <v>2512.29</v>
      </c>
      <c r="M1050">
        <v>1846.29</v>
      </c>
      <c r="N1050" t="s">
        <v>31138</v>
      </c>
      <c r="O1050" t="s">
        <v>31137</v>
      </c>
      <c r="P1050" t="s">
        <v>49</v>
      </c>
      <c r="Q1050">
        <v>12.916499999999999</v>
      </c>
      <c r="R1050">
        <v>79.132499999999993</v>
      </c>
      <c r="S1050" t="s">
        <v>486</v>
      </c>
      <c r="T1050" t="s">
        <v>485</v>
      </c>
      <c r="U1050" t="s">
        <v>77</v>
      </c>
      <c r="V1050" t="s">
        <v>45</v>
      </c>
    </row>
    <row r="1051" spans="1:22">
      <c r="A1051" t="s">
        <v>31136</v>
      </c>
      <c r="B1051" s="2">
        <v>45151.525694444441</v>
      </c>
      <c r="C1051" s="2">
        <f t="shared" si="16"/>
        <v>45145</v>
      </c>
      <c r="D1051" t="s">
        <v>2402</v>
      </c>
      <c r="E1051" t="s">
        <v>28026</v>
      </c>
      <c r="F1051" t="s">
        <v>18</v>
      </c>
      <c r="G1051" t="s">
        <v>82</v>
      </c>
      <c r="H1051" t="s">
        <v>52</v>
      </c>
      <c r="I1051">
        <v>1</v>
      </c>
      <c r="J1051">
        <v>573.78</v>
      </c>
      <c r="K1051">
        <v>509.47</v>
      </c>
      <c r="L1051">
        <v>573.78</v>
      </c>
      <c r="M1051">
        <v>509.47</v>
      </c>
      <c r="N1051" t="s">
        <v>31135</v>
      </c>
      <c r="O1051" t="s">
        <v>31134</v>
      </c>
      <c r="P1051" t="s">
        <v>13</v>
      </c>
      <c r="Q1051">
        <v>11.664300000000001</v>
      </c>
      <c r="R1051">
        <v>78.146000000000001</v>
      </c>
      <c r="S1051" t="s">
        <v>276</v>
      </c>
      <c r="T1051" t="s">
        <v>275</v>
      </c>
      <c r="U1051" t="s">
        <v>46</v>
      </c>
      <c r="V1051" t="s">
        <v>45</v>
      </c>
    </row>
    <row r="1052" spans="1:22">
      <c r="A1052" t="s">
        <v>31133</v>
      </c>
      <c r="B1052" s="2">
        <v>45480.85</v>
      </c>
      <c r="C1052" s="2">
        <f t="shared" si="16"/>
        <v>45474</v>
      </c>
      <c r="D1052" t="s">
        <v>2397</v>
      </c>
      <c r="E1052" t="s">
        <v>11695</v>
      </c>
      <c r="F1052" t="s">
        <v>83</v>
      </c>
      <c r="G1052" t="s">
        <v>82</v>
      </c>
      <c r="H1052" t="s">
        <v>29</v>
      </c>
      <c r="I1052">
        <v>4</v>
      </c>
      <c r="J1052">
        <v>243.93</v>
      </c>
      <c r="K1052">
        <v>196.84</v>
      </c>
      <c r="L1052">
        <v>975.72</v>
      </c>
      <c r="M1052">
        <v>787.36</v>
      </c>
      <c r="N1052" t="s">
        <v>31132</v>
      </c>
      <c r="O1052" t="s">
        <v>31131</v>
      </c>
      <c r="P1052" t="s">
        <v>60</v>
      </c>
      <c r="Q1052">
        <v>8.7139000000000006</v>
      </c>
      <c r="R1052">
        <v>77.756699999999995</v>
      </c>
      <c r="S1052" t="s">
        <v>420</v>
      </c>
      <c r="T1052" t="s">
        <v>419</v>
      </c>
      <c r="U1052" t="s">
        <v>46</v>
      </c>
      <c r="V1052" t="s">
        <v>45</v>
      </c>
    </row>
    <row r="1053" spans="1:22">
      <c r="A1053" t="s">
        <v>31130</v>
      </c>
      <c r="B1053" s="2">
        <v>45541.726388888892</v>
      </c>
      <c r="C1053" s="2">
        <f t="shared" si="16"/>
        <v>45537</v>
      </c>
      <c r="D1053" t="s">
        <v>2392</v>
      </c>
      <c r="E1053" t="s">
        <v>9913</v>
      </c>
      <c r="F1053" t="s">
        <v>18</v>
      </c>
      <c r="G1053" t="s">
        <v>106</v>
      </c>
      <c r="H1053" t="s">
        <v>40</v>
      </c>
      <c r="I1053">
        <v>1</v>
      </c>
      <c r="J1053">
        <v>1391.44</v>
      </c>
      <c r="K1053">
        <v>837.98</v>
      </c>
      <c r="L1053">
        <v>1391.44</v>
      </c>
      <c r="M1053">
        <v>837.98</v>
      </c>
      <c r="N1053" t="s">
        <v>31129</v>
      </c>
      <c r="O1053" t="s">
        <v>31128</v>
      </c>
      <c r="P1053" t="s">
        <v>13</v>
      </c>
      <c r="Q1053">
        <v>11.664300000000001</v>
      </c>
      <c r="R1053">
        <v>78.146000000000001</v>
      </c>
      <c r="S1053" t="s">
        <v>103</v>
      </c>
      <c r="T1053" t="s">
        <v>102</v>
      </c>
      <c r="U1053" t="s">
        <v>23</v>
      </c>
      <c r="V1053" t="s">
        <v>45</v>
      </c>
    </row>
    <row r="1054" spans="1:22">
      <c r="A1054" t="s">
        <v>31127</v>
      </c>
      <c r="B1054" s="2">
        <v>45201.768055555556</v>
      </c>
      <c r="C1054" s="2">
        <f t="shared" si="16"/>
        <v>45201</v>
      </c>
      <c r="D1054" t="s">
        <v>2387</v>
      </c>
      <c r="E1054" t="s">
        <v>31126</v>
      </c>
      <c r="F1054" t="s">
        <v>18</v>
      </c>
      <c r="G1054" t="s">
        <v>106</v>
      </c>
      <c r="H1054" t="s">
        <v>52</v>
      </c>
      <c r="I1054">
        <v>1</v>
      </c>
      <c r="J1054">
        <v>819.14</v>
      </c>
      <c r="K1054">
        <v>732.87</v>
      </c>
      <c r="L1054">
        <v>819.14</v>
      </c>
      <c r="M1054">
        <v>732.87</v>
      </c>
      <c r="N1054" t="s">
        <v>31125</v>
      </c>
      <c r="O1054" t="s">
        <v>31124</v>
      </c>
      <c r="P1054" t="s">
        <v>112</v>
      </c>
      <c r="Q1054">
        <v>13.082700000000001</v>
      </c>
      <c r="R1054">
        <v>80.270700000000005</v>
      </c>
      <c r="S1054" t="s">
        <v>214</v>
      </c>
      <c r="T1054" t="s">
        <v>213</v>
      </c>
      <c r="U1054" t="s">
        <v>57</v>
      </c>
      <c r="V1054" t="s">
        <v>45</v>
      </c>
    </row>
    <row r="1055" spans="1:22">
      <c r="A1055" t="s">
        <v>31123</v>
      </c>
      <c r="B1055" s="2">
        <v>45175.51458333333</v>
      </c>
      <c r="C1055" s="2">
        <f t="shared" si="16"/>
        <v>45173</v>
      </c>
      <c r="D1055" t="s">
        <v>2382</v>
      </c>
      <c r="E1055" t="s">
        <v>24857</v>
      </c>
      <c r="F1055" t="s">
        <v>18</v>
      </c>
      <c r="G1055" t="s">
        <v>72</v>
      </c>
      <c r="H1055" t="s">
        <v>63</v>
      </c>
      <c r="I1055">
        <v>1</v>
      </c>
      <c r="J1055">
        <v>1644.47</v>
      </c>
      <c r="K1055">
        <v>1396.13</v>
      </c>
      <c r="L1055">
        <v>1644.47</v>
      </c>
      <c r="M1055">
        <v>1396.13</v>
      </c>
      <c r="N1055" t="s">
        <v>31122</v>
      </c>
      <c r="O1055" t="s">
        <v>31121</v>
      </c>
      <c r="P1055" t="s">
        <v>121</v>
      </c>
      <c r="Q1055">
        <v>9.9252000000000002</v>
      </c>
      <c r="R1055">
        <v>78.119799999999998</v>
      </c>
      <c r="S1055" t="s">
        <v>333</v>
      </c>
      <c r="T1055" t="s">
        <v>332</v>
      </c>
      <c r="U1055" t="s">
        <v>57</v>
      </c>
      <c r="V1055" t="s">
        <v>212</v>
      </c>
    </row>
    <row r="1056" spans="1:22">
      <c r="A1056" t="s">
        <v>31120</v>
      </c>
      <c r="B1056" s="2">
        <v>45197.577777777777</v>
      </c>
      <c r="C1056" s="2">
        <f t="shared" si="16"/>
        <v>45194</v>
      </c>
      <c r="D1056" t="s">
        <v>2377</v>
      </c>
      <c r="E1056" t="s">
        <v>31119</v>
      </c>
      <c r="F1056" t="s">
        <v>166</v>
      </c>
      <c r="G1056" t="s">
        <v>115</v>
      </c>
      <c r="H1056" t="s">
        <v>63</v>
      </c>
      <c r="I1056">
        <v>1</v>
      </c>
      <c r="J1056">
        <v>1444.85</v>
      </c>
      <c r="K1056">
        <v>889.84</v>
      </c>
      <c r="L1056">
        <v>1444.85</v>
      </c>
      <c r="M1056">
        <v>889.84</v>
      </c>
      <c r="N1056" t="s">
        <v>31118</v>
      </c>
      <c r="O1056" t="s">
        <v>31117</v>
      </c>
      <c r="P1056" t="s">
        <v>60</v>
      </c>
      <c r="Q1056">
        <v>8.7139000000000006</v>
      </c>
      <c r="R1056">
        <v>77.756699999999995</v>
      </c>
      <c r="S1056" t="s">
        <v>12</v>
      </c>
      <c r="T1056" t="s">
        <v>11</v>
      </c>
      <c r="U1056" t="s">
        <v>57</v>
      </c>
      <c r="V1056" t="s">
        <v>22</v>
      </c>
    </row>
    <row r="1057" spans="1:22">
      <c r="A1057" t="s">
        <v>31116</v>
      </c>
      <c r="B1057" s="2">
        <v>45382.45416666667</v>
      </c>
      <c r="C1057" s="2">
        <f t="shared" si="16"/>
        <v>45376</v>
      </c>
      <c r="D1057" t="s">
        <v>2372</v>
      </c>
      <c r="E1057" t="s">
        <v>31115</v>
      </c>
      <c r="F1057" t="s">
        <v>18</v>
      </c>
      <c r="G1057" t="s">
        <v>17</v>
      </c>
      <c r="H1057" t="s">
        <v>63</v>
      </c>
      <c r="I1057">
        <v>2</v>
      </c>
      <c r="J1057">
        <v>2489.98</v>
      </c>
      <c r="K1057">
        <v>1852.68</v>
      </c>
      <c r="L1057">
        <v>4979.96</v>
      </c>
      <c r="M1057">
        <v>3705.36</v>
      </c>
      <c r="N1057" t="s">
        <v>31114</v>
      </c>
      <c r="O1057" t="s">
        <v>31113</v>
      </c>
      <c r="P1057" t="s">
        <v>112</v>
      </c>
      <c r="Q1057">
        <v>13.082700000000001</v>
      </c>
      <c r="R1057">
        <v>80.270700000000005</v>
      </c>
      <c r="S1057" t="s">
        <v>413</v>
      </c>
      <c r="T1057" t="s">
        <v>412</v>
      </c>
      <c r="U1057" t="s">
        <v>46</v>
      </c>
      <c r="V1057" t="s">
        <v>9</v>
      </c>
    </row>
    <row r="1058" spans="1:22">
      <c r="A1058" t="s">
        <v>31112</v>
      </c>
      <c r="B1058" s="2">
        <v>45242.704861111109</v>
      </c>
      <c r="C1058" s="2">
        <f t="shared" si="16"/>
        <v>45236</v>
      </c>
      <c r="D1058" t="s">
        <v>2367</v>
      </c>
      <c r="E1058" t="s">
        <v>6262</v>
      </c>
      <c r="F1058" t="s">
        <v>18</v>
      </c>
      <c r="G1058" t="s">
        <v>72</v>
      </c>
      <c r="H1058" t="s">
        <v>63</v>
      </c>
      <c r="I1058">
        <v>3</v>
      </c>
      <c r="J1058">
        <v>2280.2399999999998</v>
      </c>
      <c r="K1058">
        <v>1368.66</v>
      </c>
      <c r="L1058">
        <v>6840.72</v>
      </c>
      <c r="M1058">
        <v>4105.9799999999996</v>
      </c>
      <c r="N1058" t="s">
        <v>31111</v>
      </c>
      <c r="O1058" t="s">
        <v>31110</v>
      </c>
      <c r="P1058" t="s">
        <v>112</v>
      </c>
      <c r="Q1058">
        <v>13.082700000000001</v>
      </c>
      <c r="R1058">
        <v>80.270700000000005</v>
      </c>
      <c r="S1058" t="s">
        <v>530</v>
      </c>
      <c r="T1058" t="s">
        <v>529</v>
      </c>
      <c r="U1058" t="s">
        <v>57</v>
      </c>
      <c r="V1058" t="s">
        <v>9</v>
      </c>
    </row>
    <row r="1059" spans="1:22">
      <c r="A1059" t="s">
        <v>31109</v>
      </c>
      <c r="B1059" s="2">
        <v>45313.775694444441</v>
      </c>
      <c r="C1059" s="2">
        <f t="shared" si="16"/>
        <v>45313</v>
      </c>
      <c r="D1059" t="s">
        <v>2362</v>
      </c>
      <c r="E1059" t="s">
        <v>11669</v>
      </c>
      <c r="F1059" t="s">
        <v>83</v>
      </c>
      <c r="G1059" t="s">
        <v>82</v>
      </c>
      <c r="H1059" t="s">
        <v>71</v>
      </c>
      <c r="I1059">
        <v>1</v>
      </c>
      <c r="J1059">
        <v>1267.05</v>
      </c>
      <c r="K1059">
        <v>853.67</v>
      </c>
      <c r="L1059">
        <v>1267.05</v>
      </c>
      <c r="M1059">
        <v>853.67</v>
      </c>
      <c r="N1059" t="s">
        <v>31108</v>
      </c>
      <c r="O1059" t="s">
        <v>31107</v>
      </c>
      <c r="P1059" t="s">
        <v>13</v>
      </c>
      <c r="Q1059">
        <v>11.664300000000001</v>
      </c>
      <c r="R1059">
        <v>78.146000000000001</v>
      </c>
      <c r="S1059" t="s">
        <v>340</v>
      </c>
      <c r="T1059" t="s">
        <v>339</v>
      </c>
      <c r="U1059" t="s">
        <v>57</v>
      </c>
      <c r="V1059" t="s">
        <v>45</v>
      </c>
    </row>
    <row r="1060" spans="1:22">
      <c r="A1060" t="s">
        <v>31106</v>
      </c>
      <c r="B1060" s="2">
        <v>45521.622916666667</v>
      </c>
      <c r="C1060" s="2">
        <f t="shared" si="16"/>
        <v>45516</v>
      </c>
      <c r="D1060" t="s">
        <v>2357</v>
      </c>
      <c r="E1060" t="s">
        <v>4358</v>
      </c>
      <c r="F1060" t="s">
        <v>18</v>
      </c>
      <c r="G1060" t="s">
        <v>72</v>
      </c>
      <c r="H1060" t="s">
        <v>63</v>
      </c>
      <c r="I1060">
        <v>4</v>
      </c>
      <c r="J1060">
        <v>2350.25</v>
      </c>
      <c r="K1060">
        <v>1859.34</v>
      </c>
      <c r="L1060">
        <v>9401</v>
      </c>
      <c r="M1060">
        <v>7437.36</v>
      </c>
      <c r="N1060" t="s">
        <v>31105</v>
      </c>
      <c r="O1060" t="s">
        <v>31104</v>
      </c>
      <c r="P1060" t="s">
        <v>26</v>
      </c>
      <c r="Q1060">
        <v>11.0168</v>
      </c>
      <c r="R1060">
        <v>76.955799999999996</v>
      </c>
      <c r="S1060" t="s">
        <v>513</v>
      </c>
      <c r="T1060" t="s">
        <v>512</v>
      </c>
      <c r="U1060" t="s">
        <v>46</v>
      </c>
      <c r="V1060" t="s">
        <v>45</v>
      </c>
    </row>
    <row r="1061" spans="1:22">
      <c r="A1061" t="s">
        <v>31103</v>
      </c>
      <c r="B1061" s="2">
        <v>45511.630555555559</v>
      </c>
      <c r="C1061" s="2">
        <f t="shared" si="16"/>
        <v>45509</v>
      </c>
      <c r="D1061" t="s">
        <v>2352</v>
      </c>
      <c r="E1061" t="s">
        <v>31102</v>
      </c>
      <c r="F1061" t="s">
        <v>166</v>
      </c>
      <c r="G1061" t="s">
        <v>106</v>
      </c>
      <c r="H1061" t="s">
        <v>40</v>
      </c>
      <c r="I1061">
        <v>1</v>
      </c>
      <c r="J1061">
        <v>1632.79</v>
      </c>
      <c r="K1061">
        <v>1198.57</v>
      </c>
      <c r="L1061">
        <v>1632.79</v>
      </c>
      <c r="M1061">
        <v>1198.57</v>
      </c>
      <c r="N1061" t="s">
        <v>31101</v>
      </c>
      <c r="O1061" t="s">
        <v>31100</v>
      </c>
      <c r="P1061" t="s">
        <v>26</v>
      </c>
      <c r="Q1061">
        <v>11.0168</v>
      </c>
      <c r="R1061">
        <v>76.955799999999996</v>
      </c>
      <c r="S1061" t="s">
        <v>25</v>
      </c>
      <c r="T1061" t="s">
        <v>24</v>
      </c>
      <c r="U1061" t="s">
        <v>10</v>
      </c>
      <c r="V1061" t="s">
        <v>9</v>
      </c>
    </row>
    <row r="1062" spans="1:22">
      <c r="A1062" t="s">
        <v>31099</v>
      </c>
      <c r="B1062" s="2">
        <v>45432.506249999999</v>
      </c>
      <c r="C1062" s="2">
        <f t="shared" si="16"/>
        <v>45432</v>
      </c>
      <c r="D1062" t="s">
        <v>2347</v>
      </c>
      <c r="E1062" t="s">
        <v>4350</v>
      </c>
      <c r="F1062" t="s">
        <v>201</v>
      </c>
      <c r="G1062" t="s">
        <v>30</v>
      </c>
      <c r="H1062" t="s">
        <v>71</v>
      </c>
      <c r="I1062">
        <v>1</v>
      </c>
      <c r="J1062">
        <v>2162.19</v>
      </c>
      <c r="K1062">
        <v>1902.89</v>
      </c>
      <c r="L1062">
        <v>2162.19</v>
      </c>
      <c r="M1062">
        <v>1902.89</v>
      </c>
      <c r="N1062" t="s">
        <v>31098</v>
      </c>
      <c r="O1062" t="s">
        <v>31097</v>
      </c>
      <c r="P1062" t="s">
        <v>26</v>
      </c>
      <c r="Q1062">
        <v>11.0168</v>
      </c>
      <c r="R1062">
        <v>76.955799999999996</v>
      </c>
      <c r="S1062" t="s">
        <v>214</v>
      </c>
      <c r="T1062" t="s">
        <v>213</v>
      </c>
      <c r="U1062" t="s">
        <v>10</v>
      </c>
      <c r="V1062" t="s">
        <v>45</v>
      </c>
    </row>
    <row r="1063" spans="1:22">
      <c r="A1063" t="s">
        <v>31096</v>
      </c>
      <c r="B1063" s="2">
        <v>45533.473611111112</v>
      </c>
      <c r="C1063" s="2">
        <f t="shared" si="16"/>
        <v>45530</v>
      </c>
      <c r="D1063" t="s">
        <v>2342</v>
      </c>
      <c r="E1063" t="s">
        <v>9877</v>
      </c>
      <c r="F1063" t="s">
        <v>64</v>
      </c>
      <c r="G1063" t="s">
        <v>17</v>
      </c>
      <c r="H1063" t="s">
        <v>52</v>
      </c>
      <c r="I1063">
        <v>1</v>
      </c>
      <c r="J1063">
        <v>2464.52</v>
      </c>
      <c r="K1063">
        <v>1971.42</v>
      </c>
      <c r="L1063">
        <v>2464.52</v>
      </c>
      <c r="M1063">
        <v>1971.42</v>
      </c>
      <c r="N1063" t="s">
        <v>31095</v>
      </c>
      <c r="O1063" t="s">
        <v>31094</v>
      </c>
      <c r="P1063" t="s">
        <v>13</v>
      </c>
      <c r="Q1063">
        <v>11.664300000000001</v>
      </c>
      <c r="R1063">
        <v>78.146000000000001</v>
      </c>
      <c r="S1063" t="s">
        <v>564</v>
      </c>
      <c r="T1063" t="s">
        <v>563</v>
      </c>
      <c r="U1063" t="s">
        <v>10</v>
      </c>
      <c r="V1063" t="s">
        <v>9</v>
      </c>
    </row>
    <row r="1064" spans="1:22">
      <c r="A1064" t="s">
        <v>31093</v>
      </c>
      <c r="B1064" s="2">
        <v>45112.712500000001</v>
      </c>
      <c r="C1064" s="2">
        <f t="shared" si="16"/>
        <v>45110</v>
      </c>
      <c r="D1064" t="s">
        <v>2337</v>
      </c>
      <c r="E1064" t="s">
        <v>20024</v>
      </c>
      <c r="F1064" t="s">
        <v>73</v>
      </c>
      <c r="G1064" t="s">
        <v>17</v>
      </c>
      <c r="H1064" t="s">
        <v>71</v>
      </c>
      <c r="I1064">
        <v>4</v>
      </c>
      <c r="J1064">
        <v>904.82</v>
      </c>
      <c r="K1064">
        <v>804.08</v>
      </c>
      <c r="L1064">
        <v>3619.28</v>
      </c>
      <c r="M1064">
        <v>3216.32</v>
      </c>
      <c r="N1064" t="s">
        <v>31092</v>
      </c>
      <c r="O1064" t="s">
        <v>31091</v>
      </c>
      <c r="P1064" t="s">
        <v>26</v>
      </c>
      <c r="Q1064">
        <v>11.0168</v>
      </c>
      <c r="R1064">
        <v>76.955799999999996</v>
      </c>
      <c r="S1064" t="s">
        <v>537</v>
      </c>
      <c r="T1064" t="s">
        <v>536</v>
      </c>
      <c r="U1064" t="s">
        <v>46</v>
      </c>
      <c r="V1064" t="s">
        <v>9</v>
      </c>
    </row>
    <row r="1065" spans="1:22">
      <c r="A1065" t="s">
        <v>31090</v>
      </c>
      <c r="B1065" s="2">
        <v>45553.561111111114</v>
      </c>
      <c r="C1065" s="2">
        <f t="shared" si="16"/>
        <v>45551</v>
      </c>
      <c r="D1065" t="s">
        <v>2332</v>
      </c>
      <c r="E1065" t="s">
        <v>8066</v>
      </c>
      <c r="F1065" t="s">
        <v>64</v>
      </c>
      <c r="G1065" t="s">
        <v>72</v>
      </c>
      <c r="H1065" t="s">
        <v>63</v>
      </c>
      <c r="I1065">
        <v>1</v>
      </c>
      <c r="J1065">
        <v>1748.87</v>
      </c>
      <c r="K1065">
        <v>1371.73</v>
      </c>
      <c r="L1065">
        <v>1748.87</v>
      </c>
      <c r="M1065">
        <v>1371.73</v>
      </c>
      <c r="N1065" t="s">
        <v>31089</v>
      </c>
      <c r="O1065" t="s">
        <v>31088</v>
      </c>
      <c r="P1065" t="s">
        <v>112</v>
      </c>
      <c r="Q1065">
        <v>13.082700000000001</v>
      </c>
      <c r="R1065">
        <v>80.270700000000005</v>
      </c>
      <c r="S1065" t="s">
        <v>326</v>
      </c>
      <c r="T1065" t="s">
        <v>325</v>
      </c>
      <c r="U1065" t="s">
        <v>77</v>
      </c>
      <c r="V1065" t="s">
        <v>212</v>
      </c>
    </row>
    <row r="1066" spans="1:22">
      <c r="A1066" t="s">
        <v>31087</v>
      </c>
      <c r="B1066" s="2">
        <v>45507.429861111108</v>
      </c>
      <c r="C1066" s="2">
        <f t="shared" si="16"/>
        <v>45502</v>
      </c>
      <c r="D1066" t="s">
        <v>2327</v>
      </c>
      <c r="E1066" t="s">
        <v>9867</v>
      </c>
      <c r="F1066" t="s">
        <v>201</v>
      </c>
      <c r="G1066" t="s">
        <v>106</v>
      </c>
      <c r="H1066" t="s">
        <v>40</v>
      </c>
      <c r="I1066">
        <v>2</v>
      </c>
      <c r="J1066">
        <v>1135.8699999999999</v>
      </c>
      <c r="K1066">
        <v>756.73</v>
      </c>
      <c r="L1066">
        <v>2271.7399999999998</v>
      </c>
      <c r="M1066">
        <v>1513.46</v>
      </c>
      <c r="N1066" t="s">
        <v>31086</v>
      </c>
      <c r="O1066" t="s">
        <v>31085</v>
      </c>
      <c r="P1066" t="s">
        <v>68</v>
      </c>
      <c r="Q1066">
        <v>11.34</v>
      </c>
      <c r="R1066">
        <v>77.717200000000005</v>
      </c>
      <c r="S1066" t="s">
        <v>48</v>
      </c>
      <c r="T1066" t="s">
        <v>47</v>
      </c>
      <c r="U1066" t="s">
        <v>46</v>
      </c>
      <c r="V1066" t="s">
        <v>9</v>
      </c>
    </row>
    <row r="1067" spans="1:22">
      <c r="A1067" t="s">
        <v>31084</v>
      </c>
      <c r="B1067" s="2">
        <v>45273.908333333333</v>
      </c>
      <c r="C1067" s="2">
        <f t="shared" si="16"/>
        <v>45271</v>
      </c>
      <c r="D1067" t="s">
        <v>2322</v>
      </c>
      <c r="E1067" t="s">
        <v>2321</v>
      </c>
      <c r="F1067" t="s">
        <v>83</v>
      </c>
      <c r="G1067" t="s">
        <v>41</v>
      </c>
      <c r="H1067" t="s">
        <v>63</v>
      </c>
      <c r="I1067">
        <v>2</v>
      </c>
      <c r="J1067">
        <v>749.69</v>
      </c>
      <c r="K1067">
        <v>513.08000000000004</v>
      </c>
      <c r="L1067">
        <v>1499.38</v>
      </c>
      <c r="M1067">
        <v>1026.1600000000001</v>
      </c>
      <c r="N1067" t="s">
        <v>31083</v>
      </c>
      <c r="O1067" t="s">
        <v>31082</v>
      </c>
      <c r="P1067" t="s">
        <v>60</v>
      </c>
      <c r="Q1067">
        <v>8.7139000000000006</v>
      </c>
      <c r="R1067">
        <v>77.756699999999995</v>
      </c>
      <c r="S1067" t="s">
        <v>25</v>
      </c>
      <c r="T1067" t="s">
        <v>24</v>
      </c>
      <c r="U1067" t="s">
        <v>46</v>
      </c>
      <c r="V1067" t="s">
        <v>212</v>
      </c>
    </row>
    <row r="1068" spans="1:22">
      <c r="A1068" t="s">
        <v>31081</v>
      </c>
      <c r="B1068" s="2">
        <v>45194.500694444447</v>
      </c>
      <c r="C1068" s="2">
        <f t="shared" si="16"/>
        <v>45194</v>
      </c>
      <c r="D1068" t="s">
        <v>2317</v>
      </c>
      <c r="E1068" t="s">
        <v>26402</v>
      </c>
      <c r="F1068" t="s">
        <v>73</v>
      </c>
      <c r="G1068" t="s">
        <v>30</v>
      </c>
      <c r="H1068" t="s">
        <v>40</v>
      </c>
      <c r="I1068">
        <v>1</v>
      </c>
      <c r="J1068">
        <v>438.36</v>
      </c>
      <c r="K1068">
        <v>355.39</v>
      </c>
      <c r="L1068">
        <v>438.36</v>
      </c>
      <c r="M1068">
        <v>355.39</v>
      </c>
      <c r="N1068" t="s">
        <v>31080</v>
      </c>
      <c r="O1068" t="s">
        <v>31079</v>
      </c>
      <c r="P1068" t="s">
        <v>49</v>
      </c>
      <c r="Q1068">
        <v>12.916499999999999</v>
      </c>
      <c r="R1068">
        <v>79.132499999999993</v>
      </c>
      <c r="S1068" t="s">
        <v>530</v>
      </c>
      <c r="T1068" t="s">
        <v>529</v>
      </c>
      <c r="U1068" t="s">
        <v>46</v>
      </c>
      <c r="V1068" t="s">
        <v>9</v>
      </c>
    </row>
    <row r="1069" spans="1:22">
      <c r="A1069" t="s">
        <v>31078</v>
      </c>
      <c r="B1069" s="2">
        <v>45121.582638888889</v>
      </c>
      <c r="C1069" s="2">
        <f t="shared" si="16"/>
        <v>45117</v>
      </c>
      <c r="D1069" t="s">
        <v>2312</v>
      </c>
      <c r="E1069" t="s">
        <v>23231</v>
      </c>
      <c r="F1069" t="s">
        <v>136</v>
      </c>
      <c r="G1069" t="s">
        <v>82</v>
      </c>
      <c r="H1069" t="s">
        <v>52</v>
      </c>
      <c r="I1069">
        <v>4</v>
      </c>
      <c r="J1069">
        <v>2098.5100000000002</v>
      </c>
      <c r="K1069">
        <v>1351.4</v>
      </c>
      <c r="L1069">
        <v>8394.0400000000009</v>
      </c>
      <c r="M1069">
        <v>5405.6</v>
      </c>
      <c r="N1069" t="s">
        <v>31077</v>
      </c>
      <c r="O1069" t="s">
        <v>31076</v>
      </c>
      <c r="P1069" t="s">
        <v>68</v>
      </c>
      <c r="Q1069">
        <v>11.34</v>
      </c>
      <c r="R1069">
        <v>77.717200000000005</v>
      </c>
      <c r="S1069" t="s">
        <v>513</v>
      </c>
      <c r="T1069" t="s">
        <v>512</v>
      </c>
      <c r="U1069" t="s">
        <v>46</v>
      </c>
      <c r="V1069" t="s">
        <v>9</v>
      </c>
    </row>
    <row r="1070" spans="1:22">
      <c r="A1070" t="s">
        <v>31075</v>
      </c>
      <c r="B1070" s="2">
        <v>45030.816666666666</v>
      </c>
      <c r="C1070" s="2">
        <f t="shared" si="16"/>
        <v>45026</v>
      </c>
      <c r="D1070" t="s">
        <v>2307</v>
      </c>
      <c r="E1070" t="s">
        <v>11628</v>
      </c>
      <c r="F1070" t="s">
        <v>18</v>
      </c>
      <c r="G1070" t="s">
        <v>91</v>
      </c>
      <c r="H1070" t="s">
        <v>52</v>
      </c>
      <c r="I1070">
        <v>1</v>
      </c>
      <c r="J1070">
        <v>479.69</v>
      </c>
      <c r="K1070">
        <v>378.92</v>
      </c>
      <c r="L1070">
        <v>479.69</v>
      </c>
      <c r="M1070">
        <v>378.92</v>
      </c>
      <c r="N1070" t="s">
        <v>31074</v>
      </c>
      <c r="O1070" t="s">
        <v>31073</v>
      </c>
      <c r="P1070" t="s">
        <v>13</v>
      </c>
      <c r="Q1070">
        <v>11.664300000000001</v>
      </c>
      <c r="R1070">
        <v>78.146000000000001</v>
      </c>
      <c r="S1070" t="s">
        <v>153</v>
      </c>
      <c r="T1070" t="s">
        <v>152</v>
      </c>
      <c r="U1070" t="s">
        <v>57</v>
      </c>
      <c r="V1070" t="s">
        <v>9</v>
      </c>
    </row>
    <row r="1071" spans="1:22">
      <c r="A1071" t="s">
        <v>31072</v>
      </c>
      <c r="B1071" s="2">
        <v>45511.713888888888</v>
      </c>
      <c r="C1071" s="2">
        <f t="shared" si="16"/>
        <v>45509</v>
      </c>
      <c r="D1071" t="s">
        <v>2302</v>
      </c>
      <c r="E1071" t="s">
        <v>2301</v>
      </c>
      <c r="F1071" t="s">
        <v>83</v>
      </c>
      <c r="G1071" t="s">
        <v>91</v>
      </c>
      <c r="H1071" t="s">
        <v>16</v>
      </c>
      <c r="I1071">
        <v>1</v>
      </c>
      <c r="J1071">
        <v>1120.82</v>
      </c>
      <c r="K1071">
        <v>990.97</v>
      </c>
      <c r="L1071">
        <v>1120.82</v>
      </c>
      <c r="M1071">
        <v>990.97</v>
      </c>
      <c r="N1071" t="s">
        <v>31071</v>
      </c>
      <c r="O1071" t="s">
        <v>31070</v>
      </c>
      <c r="P1071" t="s">
        <v>68</v>
      </c>
      <c r="Q1071">
        <v>11.34</v>
      </c>
      <c r="R1071">
        <v>77.717200000000005</v>
      </c>
      <c r="S1071" t="s">
        <v>906</v>
      </c>
      <c r="T1071" t="s">
        <v>905</v>
      </c>
      <c r="U1071" t="s">
        <v>10</v>
      </c>
      <c r="V1071" t="s">
        <v>45</v>
      </c>
    </row>
    <row r="1072" spans="1:22">
      <c r="A1072" t="s">
        <v>31069</v>
      </c>
      <c r="B1072" s="2">
        <v>45191.811805555553</v>
      </c>
      <c r="C1072" s="2">
        <f t="shared" si="16"/>
        <v>45187</v>
      </c>
      <c r="D1072" t="s">
        <v>2297</v>
      </c>
      <c r="E1072" t="s">
        <v>6206</v>
      </c>
      <c r="F1072" t="s">
        <v>201</v>
      </c>
      <c r="G1072" t="s">
        <v>82</v>
      </c>
      <c r="H1072" t="s">
        <v>71</v>
      </c>
      <c r="I1072">
        <v>2</v>
      </c>
      <c r="J1072">
        <v>1746.4</v>
      </c>
      <c r="K1072">
        <v>1408.92</v>
      </c>
      <c r="L1072">
        <v>3492.8</v>
      </c>
      <c r="M1072">
        <v>2817.84</v>
      </c>
      <c r="N1072" t="s">
        <v>31068</v>
      </c>
      <c r="O1072" t="s">
        <v>31067</v>
      </c>
      <c r="P1072" t="s">
        <v>49</v>
      </c>
      <c r="Q1072">
        <v>12.916499999999999</v>
      </c>
      <c r="R1072">
        <v>79.132499999999993</v>
      </c>
      <c r="S1072" t="s">
        <v>36</v>
      </c>
      <c r="T1072" t="s">
        <v>35</v>
      </c>
      <c r="U1072" t="s">
        <v>57</v>
      </c>
      <c r="V1072" t="s">
        <v>9</v>
      </c>
    </row>
    <row r="1073" spans="1:22">
      <c r="A1073" t="s">
        <v>31066</v>
      </c>
      <c r="B1073" s="2">
        <v>45148.533333333333</v>
      </c>
      <c r="C1073" s="2">
        <f t="shared" si="16"/>
        <v>45145</v>
      </c>
      <c r="D1073" t="s">
        <v>2292</v>
      </c>
      <c r="E1073" t="s">
        <v>2291</v>
      </c>
      <c r="F1073" t="s">
        <v>18</v>
      </c>
      <c r="G1073" t="s">
        <v>30</v>
      </c>
      <c r="H1073" t="s">
        <v>52</v>
      </c>
      <c r="I1073">
        <v>1</v>
      </c>
      <c r="J1073">
        <v>662.1</v>
      </c>
      <c r="K1073">
        <v>557.17999999999995</v>
      </c>
      <c r="L1073">
        <v>662.1</v>
      </c>
      <c r="M1073">
        <v>557.17999999999995</v>
      </c>
      <c r="N1073" t="s">
        <v>31065</v>
      </c>
      <c r="O1073" t="s">
        <v>31064</v>
      </c>
      <c r="P1073" t="s">
        <v>68</v>
      </c>
      <c r="Q1073">
        <v>11.34</v>
      </c>
      <c r="R1073">
        <v>77.717200000000005</v>
      </c>
      <c r="S1073" t="s">
        <v>420</v>
      </c>
      <c r="T1073" t="s">
        <v>419</v>
      </c>
      <c r="U1073" t="s">
        <v>57</v>
      </c>
      <c r="V1073" t="s">
        <v>45</v>
      </c>
    </row>
    <row r="1074" spans="1:22">
      <c r="A1074" t="s">
        <v>31063</v>
      </c>
      <c r="B1074" s="2">
        <v>45479.581250000003</v>
      </c>
      <c r="C1074" s="2">
        <f t="shared" si="16"/>
        <v>45474</v>
      </c>
      <c r="D1074" t="s">
        <v>2287</v>
      </c>
      <c r="E1074" t="s">
        <v>11614</v>
      </c>
      <c r="F1074" t="s">
        <v>136</v>
      </c>
      <c r="G1074" t="s">
        <v>41</v>
      </c>
      <c r="H1074" t="s">
        <v>63</v>
      </c>
      <c r="I1074">
        <v>1</v>
      </c>
      <c r="J1074">
        <v>1505.12</v>
      </c>
      <c r="K1074">
        <v>1073.3</v>
      </c>
      <c r="L1074">
        <v>1505.12</v>
      </c>
      <c r="M1074">
        <v>1073.3</v>
      </c>
      <c r="N1074" t="s">
        <v>31062</v>
      </c>
      <c r="O1074" t="s">
        <v>31061</v>
      </c>
      <c r="P1074" t="s">
        <v>13</v>
      </c>
      <c r="Q1074">
        <v>11.664300000000001</v>
      </c>
      <c r="R1074">
        <v>78.146000000000001</v>
      </c>
      <c r="S1074" t="s">
        <v>146</v>
      </c>
      <c r="T1074" t="s">
        <v>145</v>
      </c>
      <c r="U1074" t="s">
        <v>57</v>
      </c>
      <c r="V1074" t="s">
        <v>45</v>
      </c>
    </row>
    <row r="1075" spans="1:22">
      <c r="A1075" t="s">
        <v>31060</v>
      </c>
      <c r="B1075" s="2">
        <v>45554.557638888888</v>
      </c>
      <c r="C1075" s="2">
        <f t="shared" si="16"/>
        <v>45551</v>
      </c>
      <c r="D1075" t="s">
        <v>2282</v>
      </c>
      <c r="E1075" t="s">
        <v>18362</v>
      </c>
      <c r="F1075" t="s">
        <v>136</v>
      </c>
      <c r="G1075" t="s">
        <v>30</v>
      </c>
      <c r="H1075" t="s">
        <v>29</v>
      </c>
      <c r="I1075">
        <v>1</v>
      </c>
      <c r="J1075">
        <v>2408.84</v>
      </c>
      <c r="K1075">
        <v>1477.53</v>
      </c>
      <c r="L1075">
        <v>2408.84</v>
      </c>
      <c r="M1075">
        <v>1477.53</v>
      </c>
      <c r="N1075" t="s">
        <v>31059</v>
      </c>
      <c r="O1075" t="s">
        <v>31058</v>
      </c>
      <c r="P1075" t="s">
        <v>112</v>
      </c>
      <c r="Q1075">
        <v>13.082700000000001</v>
      </c>
      <c r="R1075">
        <v>80.270700000000005</v>
      </c>
      <c r="S1075" t="s">
        <v>243</v>
      </c>
      <c r="T1075" t="s">
        <v>242</v>
      </c>
      <c r="U1075" t="s">
        <v>77</v>
      </c>
      <c r="V1075" t="s">
        <v>45</v>
      </c>
    </row>
    <row r="1076" spans="1:22">
      <c r="A1076" t="s">
        <v>31057</v>
      </c>
      <c r="B1076" s="2">
        <v>45019.44027777778</v>
      </c>
      <c r="C1076" s="2">
        <f t="shared" si="16"/>
        <v>45019</v>
      </c>
      <c r="D1076" t="s">
        <v>2277</v>
      </c>
      <c r="E1076" t="s">
        <v>13313</v>
      </c>
      <c r="F1076" t="s">
        <v>31</v>
      </c>
      <c r="G1076" t="s">
        <v>72</v>
      </c>
      <c r="H1076" t="s">
        <v>29</v>
      </c>
      <c r="I1076">
        <v>1</v>
      </c>
      <c r="J1076">
        <v>313.88</v>
      </c>
      <c r="K1076">
        <v>244.77</v>
      </c>
      <c r="L1076">
        <v>313.88</v>
      </c>
      <c r="M1076">
        <v>244.77</v>
      </c>
      <c r="N1076" t="s">
        <v>31056</v>
      </c>
      <c r="O1076" t="s">
        <v>31055</v>
      </c>
      <c r="P1076" t="s">
        <v>13</v>
      </c>
      <c r="Q1076">
        <v>11.664300000000001</v>
      </c>
      <c r="R1076">
        <v>78.146000000000001</v>
      </c>
      <c r="S1076" t="s">
        <v>206</v>
      </c>
      <c r="T1076" t="s">
        <v>205</v>
      </c>
      <c r="U1076" t="s">
        <v>23</v>
      </c>
      <c r="V1076" t="s">
        <v>45</v>
      </c>
    </row>
    <row r="1077" spans="1:22">
      <c r="A1077" t="s">
        <v>31054</v>
      </c>
      <c r="B1077" s="2">
        <v>45149.912499999999</v>
      </c>
      <c r="C1077" s="2">
        <f t="shared" si="16"/>
        <v>45145</v>
      </c>
      <c r="D1077" t="s">
        <v>2272</v>
      </c>
      <c r="E1077" t="s">
        <v>31053</v>
      </c>
      <c r="F1077" t="s">
        <v>136</v>
      </c>
      <c r="G1077" t="s">
        <v>30</v>
      </c>
      <c r="H1077" t="s">
        <v>29</v>
      </c>
      <c r="I1077">
        <v>2</v>
      </c>
      <c r="J1077">
        <v>1347.63</v>
      </c>
      <c r="K1077">
        <v>837.77</v>
      </c>
      <c r="L1077">
        <v>2695.26</v>
      </c>
      <c r="M1077">
        <v>1675.54</v>
      </c>
      <c r="N1077" t="s">
        <v>31052</v>
      </c>
      <c r="O1077" t="s">
        <v>31051</v>
      </c>
      <c r="P1077" t="s">
        <v>13</v>
      </c>
      <c r="Q1077">
        <v>11.664300000000001</v>
      </c>
      <c r="R1077">
        <v>78.146000000000001</v>
      </c>
      <c r="S1077" t="s">
        <v>146</v>
      </c>
      <c r="T1077" t="s">
        <v>145</v>
      </c>
      <c r="U1077" t="s">
        <v>10</v>
      </c>
      <c r="V1077" t="s">
        <v>9</v>
      </c>
    </row>
    <row r="1078" spans="1:22">
      <c r="A1078" t="s">
        <v>31050</v>
      </c>
      <c r="B1078" s="2">
        <v>45371.697916666664</v>
      </c>
      <c r="C1078" s="2">
        <f t="shared" si="16"/>
        <v>45369</v>
      </c>
      <c r="D1078" t="s">
        <v>2267</v>
      </c>
      <c r="E1078" t="s">
        <v>13305</v>
      </c>
      <c r="F1078" t="s">
        <v>83</v>
      </c>
      <c r="G1078" t="s">
        <v>72</v>
      </c>
      <c r="H1078" t="s">
        <v>16</v>
      </c>
      <c r="I1078">
        <v>3</v>
      </c>
      <c r="J1078">
        <v>943.92</v>
      </c>
      <c r="K1078">
        <v>798.34</v>
      </c>
      <c r="L1078">
        <v>2831.76</v>
      </c>
      <c r="M1078">
        <v>2395.02</v>
      </c>
      <c r="N1078" t="s">
        <v>31049</v>
      </c>
      <c r="O1078" t="s">
        <v>31048</v>
      </c>
      <c r="P1078" t="s">
        <v>13</v>
      </c>
      <c r="Q1078">
        <v>11.664300000000001</v>
      </c>
      <c r="R1078">
        <v>78.146000000000001</v>
      </c>
      <c r="S1078" t="s">
        <v>628</v>
      </c>
      <c r="T1078" t="s">
        <v>627</v>
      </c>
      <c r="U1078" t="s">
        <v>46</v>
      </c>
      <c r="V1078" t="s">
        <v>9</v>
      </c>
    </row>
    <row r="1079" spans="1:22">
      <c r="A1079" t="s">
        <v>31047</v>
      </c>
      <c r="B1079" s="2">
        <v>45275.841666666667</v>
      </c>
      <c r="C1079" s="2">
        <f t="shared" si="16"/>
        <v>45271</v>
      </c>
      <c r="D1079" t="s">
        <v>2262</v>
      </c>
      <c r="E1079" t="s">
        <v>2261</v>
      </c>
      <c r="F1079" t="s">
        <v>73</v>
      </c>
      <c r="G1079" t="s">
        <v>115</v>
      </c>
      <c r="H1079" t="s">
        <v>16</v>
      </c>
      <c r="I1079">
        <v>1</v>
      </c>
      <c r="J1079">
        <v>392.72</v>
      </c>
      <c r="K1079">
        <v>311.39</v>
      </c>
      <c r="L1079">
        <v>392.72</v>
      </c>
      <c r="M1079">
        <v>311.39</v>
      </c>
      <c r="N1079" t="s">
        <v>31046</v>
      </c>
      <c r="O1079" t="s">
        <v>31045</v>
      </c>
      <c r="P1079" t="s">
        <v>112</v>
      </c>
      <c r="Q1079">
        <v>13.082700000000001</v>
      </c>
      <c r="R1079">
        <v>80.270700000000005</v>
      </c>
      <c r="S1079" t="s">
        <v>432</v>
      </c>
      <c r="T1079" t="s">
        <v>431</v>
      </c>
      <c r="U1079" t="s">
        <v>23</v>
      </c>
      <c r="V1079" t="s">
        <v>9</v>
      </c>
    </row>
    <row r="1080" spans="1:22">
      <c r="A1080" t="s">
        <v>31044</v>
      </c>
      <c r="B1080" s="2">
        <v>45422.71875</v>
      </c>
      <c r="C1080" s="2">
        <f t="shared" si="16"/>
        <v>45418</v>
      </c>
      <c r="D1080" t="s">
        <v>2257</v>
      </c>
      <c r="E1080" t="s">
        <v>4279</v>
      </c>
      <c r="F1080" t="s">
        <v>166</v>
      </c>
      <c r="G1080" t="s">
        <v>106</v>
      </c>
      <c r="H1080" t="s">
        <v>63</v>
      </c>
      <c r="I1080">
        <v>1</v>
      </c>
      <c r="J1080">
        <v>2048.4899999999998</v>
      </c>
      <c r="K1080">
        <v>1731.68</v>
      </c>
      <c r="L1080">
        <v>2048.4899999999998</v>
      </c>
      <c r="M1080">
        <v>1731.68</v>
      </c>
      <c r="N1080" t="s">
        <v>31043</v>
      </c>
      <c r="O1080" t="s">
        <v>31042</v>
      </c>
      <c r="P1080" t="s">
        <v>121</v>
      </c>
      <c r="Q1080">
        <v>9.9252000000000002</v>
      </c>
      <c r="R1080">
        <v>78.119799999999998</v>
      </c>
      <c r="S1080" t="s">
        <v>1238</v>
      </c>
      <c r="T1080" t="s">
        <v>1237</v>
      </c>
      <c r="U1080" t="s">
        <v>23</v>
      </c>
      <c r="V1080" t="s">
        <v>9</v>
      </c>
    </row>
    <row r="1081" spans="1:22">
      <c r="A1081" t="s">
        <v>31041</v>
      </c>
      <c r="B1081" s="2">
        <v>45563.685416666667</v>
      </c>
      <c r="C1081" s="2">
        <f t="shared" si="16"/>
        <v>45558</v>
      </c>
      <c r="D1081" t="s">
        <v>2252</v>
      </c>
      <c r="E1081" t="s">
        <v>8009</v>
      </c>
      <c r="F1081" t="s">
        <v>166</v>
      </c>
      <c r="G1081" t="s">
        <v>82</v>
      </c>
      <c r="H1081" t="s">
        <v>63</v>
      </c>
      <c r="I1081">
        <v>3</v>
      </c>
      <c r="J1081">
        <v>2192.84</v>
      </c>
      <c r="K1081">
        <v>1658.37</v>
      </c>
      <c r="L1081">
        <v>6578.52</v>
      </c>
      <c r="M1081">
        <v>4975.1099999999997</v>
      </c>
      <c r="N1081" t="s">
        <v>31040</v>
      </c>
      <c r="O1081" t="s">
        <v>31039</v>
      </c>
      <c r="P1081" t="s">
        <v>60</v>
      </c>
      <c r="Q1081">
        <v>8.7139000000000006</v>
      </c>
      <c r="R1081">
        <v>77.756699999999995</v>
      </c>
      <c r="S1081" t="s">
        <v>133</v>
      </c>
      <c r="T1081" t="s">
        <v>132</v>
      </c>
      <c r="U1081" t="s">
        <v>77</v>
      </c>
      <c r="V1081" t="s">
        <v>9</v>
      </c>
    </row>
    <row r="1082" spans="1:22">
      <c r="A1082" t="s">
        <v>31038</v>
      </c>
      <c r="B1082" s="2">
        <v>45362.802083333336</v>
      </c>
      <c r="C1082" s="2">
        <f t="shared" si="16"/>
        <v>45362</v>
      </c>
      <c r="D1082" t="s">
        <v>2247</v>
      </c>
      <c r="E1082" t="s">
        <v>4271</v>
      </c>
      <c r="F1082" t="s">
        <v>31</v>
      </c>
      <c r="G1082" t="s">
        <v>17</v>
      </c>
      <c r="H1082" t="s">
        <v>40</v>
      </c>
      <c r="I1082">
        <v>2</v>
      </c>
      <c r="J1082">
        <v>2162.56</v>
      </c>
      <c r="K1082">
        <v>1852.98</v>
      </c>
      <c r="L1082">
        <v>4325.12</v>
      </c>
      <c r="M1082">
        <v>3705.96</v>
      </c>
      <c r="N1082" t="s">
        <v>31037</v>
      </c>
      <c r="O1082" t="s">
        <v>31036</v>
      </c>
      <c r="P1082" t="s">
        <v>26</v>
      </c>
      <c r="Q1082">
        <v>11.0168</v>
      </c>
      <c r="R1082">
        <v>76.955799999999996</v>
      </c>
      <c r="S1082" t="s">
        <v>537</v>
      </c>
      <c r="T1082" t="s">
        <v>536</v>
      </c>
      <c r="U1082" t="s">
        <v>23</v>
      </c>
      <c r="V1082" t="s">
        <v>9</v>
      </c>
    </row>
    <row r="1083" spans="1:22">
      <c r="A1083" t="s">
        <v>31035</v>
      </c>
      <c r="B1083" s="2">
        <v>44991.46875</v>
      </c>
      <c r="C1083" s="2">
        <f t="shared" si="16"/>
        <v>44991</v>
      </c>
      <c r="D1083" t="s">
        <v>2242</v>
      </c>
      <c r="E1083" t="s">
        <v>19961</v>
      </c>
      <c r="F1083" t="s">
        <v>18</v>
      </c>
      <c r="G1083" t="s">
        <v>91</v>
      </c>
      <c r="H1083" t="s">
        <v>16</v>
      </c>
      <c r="I1083">
        <v>4</v>
      </c>
      <c r="J1083">
        <v>1229.26</v>
      </c>
      <c r="K1083">
        <v>775.13</v>
      </c>
      <c r="L1083">
        <v>4917.04</v>
      </c>
      <c r="M1083">
        <v>3100.52</v>
      </c>
      <c r="N1083" t="s">
        <v>31034</v>
      </c>
      <c r="O1083" t="s">
        <v>31033</v>
      </c>
      <c r="P1083" t="s">
        <v>121</v>
      </c>
      <c r="Q1083">
        <v>9.9252000000000002</v>
      </c>
      <c r="R1083">
        <v>78.119799999999998</v>
      </c>
      <c r="S1083" t="s">
        <v>283</v>
      </c>
      <c r="T1083" t="s">
        <v>282</v>
      </c>
      <c r="U1083" t="s">
        <v>77</v>
      </c>
      <c r="V1083" t="s">
        <v>9</v>
      </c>
    </row>
    <row r="1084" spans="1:22">
      <c r="A1084" t="s">
        <v>31032</v>
      </c>
      <c r="B1084" s="2">
        <v>44937.747916666667</v>
      </c>
      <c r="C1084" s="2">
        <f t="shared" si="16"/>
        <v>44935</v>
      </c>
      <c r="D1084" t="s">
        <v>2237</v>
      </c>
      <c r="E1084" t="s">
        <v>14985</v>
      </c>
      <c r="F1084" t="s">
        <v>83</v>
      </c>
      <c r="G1084" t="s">
        <v>82</v>
      </c>
      <c r="H1084" t="s">
        <v>63</v>
      </c>
      <c r="I1084">
        <v>1</v>
      </c>
      <c r="J1084">
        <v>1802.54</v>
      </c>
      <c r="K1084">
        <v>1133.78</v>
      </c>
      <c r="L1084">
        <v>1802.54</v>
      </c>
      <c r="M1084">
        <v>1133.78</v>
      </c>
      <c r="N1084" t="s">
        <v>31031</v>
      </c>
      <c r="O1084" t="s">
        <v>31030</v>
      </c>
      <c r="P1084" t="s">
        <v>60</v>
      </c>
      <c r="Q1084">
        <v>8.7139000000000006</v>
      </c>
      <c r="R1084">
        <v>77.756699999999995</v>
      </c>
      <c r="S1084" t="s">
        <v>319</v>
      </c>
      <c r="T1084" t="s">
        <v>318</v>
      </c>
      <c r="U1084" t="s">
        <v>57</v>
      </c>
      <c r="V1084" t="s">
        <v>9</v>
      </c>
    </row>
    <row r="1085" spans="1:22">
      <c r="A1085" t="s">
        <v>31029</v>
      </c>
      <c r="B1085" s="2">
        <v>45105.572916666664</v>
      </c>
      <c r="C1085" s="2">
        <f t="shared" si="16"/>
        <v>45103</v>
      </c>
      <c r="D1085" t="s">
        <v>2232</v>
      </c>
      <c r="E1085" t="s">
        <v>31028</v>
      </c>
      <c r="F1085" t="s">
        <v>83</v>
      </c>
      <c r="G1085" t="s">
        <v>106</v>
      </c>
      <c r="H1085" t="s">
        <v>29</v>
      </c>
      <c r="I1085">
        <v>1</v>
      </c>
      <c r="J1085">
        <v>491.64</v>
      </c>
      <c r="K1085">
        <v>422.8</v>
      </c>
      <c r="L1085">
        <v>491.64</v>
      </c>
      <c r="M1085">
        <v>422.8</v>
      </c>
      <c r="N1085" t="s">
        <v>31027</v>
      </c>
      <c r="O1085" t="s">
        <v>31026</v>
      </c>
      <c r="P1085" t="s">
        <v>13</v>
      </c>
      <c r="Q1085">
        <v>11.664300000000001</v>
      </c>
      <c r="R1085">
        <v>78.146000000000001</v>
      </c>
      <c r="S1085" t="s">
        <v>48</v>
      </c>
      <c r="T1085" t="s">
        <v>47</v>
      </c>
      <c r="U1085" t="s">
        <v>46</v>
      </c>
      <c r="V1085" t="s">
        <v>22</v>
      </c>
    </row>
    <row r="1086" spans="1:22">
      <c r="A1086" t="s">
        <v>31025</v>
      </c>
      <c r="B1086" s="2">
        <v>45312.475694444445</v>
      </c>
      <c r="C1086" s="2">
        <f t="shared" si="16"/>
        <v>45306</v>
      </c>
      <c r="D1086" t="s">
        <v>2227</v>
      </c>
      <c r="E1086" t="s">
        <v>31024</v>
      </c>
      <c r="F1086" t="s">
        <v>201</v>
      </c>
      <c r="G1086" t="s">
        <v>115</v>
      </c>
      <c r="H1086" t="s">
        <v>52</v>
      </c>
      <c r="I1086">
        <v>1</v>
      </c>
      <c r="J1086">
        <v>1810.8</v>
      </c>
      <c r="K1086">
        <v>1498.73</v>
      </c>
      <c r="L1086">
        <v>1810.8</v>
      </c>
      <c r="M1086">
        <v>1498.73</v>
      </c>
      <c r="N1086" t="s">
        <v>31023</v>
      </c>
      <c r="O1086" t="s">
        <v>31022</v>
      </c>
      <c r="P1086" t="s">
        <v>37</v>
      </c>
      <c r="Q1086">
        <v>10.7905</v>
      </c>
      <c r="R1086">
        <v>78.704700000000003</v>
      </c>
      <c r="S1086" t="s">
        <v>243</v>
      </c>
      <c r="T1086" t="s">
        <v>242</v>
      </c>
      <c r="U1086" t="s">
        <v>57</v>
      </c>
      <c r="V1086" t="s">
        <v>45</v>
      </c>
    </row>
    <row r="1087" spans="1:22">
      <c r="A1087" t="s">
        <v>31021</v>
      </c>
      <c r="B1087" s="2">
        <v>44995.7</v>
      </c>
      <c r="C1087" s="2">
        <f t="shared" si="16"/>
        <v>44991</v>
      </c>
      <c r="D1087" t="s">
        <v>2222</v>
      </c>
      <c r="E1087" t="s">
        <v>6151</v>
      </c>
      <c r="F1087" t="s">
        <v>64</v>
      </c>
      <c r="G1087" t="s">
        <v>30</v>
      </c>
      <c r="H1087" t="s">
        <v>16</v>
      </c>
      <c r="I1087">
        <v>1</v>
      </c>
      <c r="J1087">
        <v>1291.45</v>
      </c>
      <c r="K1087">
        <v>914.92</v>
      </c>
      <c r="L1087">
        <v>1291.45</v>
      </c>
      <c r="M1087">
        <v>914.92</v>
      </c>
      <c r="N1087" t="s">
        <v>31020</v>
      </c>
      <c r="O1087" t="s">
        <v>31019</v>
      </c>
      <c r="P1087" t="s">
        <v>26</v>
      </c>
      <c r="Q1087">
        <v>11.0168</v>
      </c>
      <c r="R1087">
        <v>76.955799999999996</v>
      </c>
      <c r="S1087" t="s">
        <v>206</v>
      </c>
      <c r="T1087" t="s">
        <v>205</v>
      </c>
      <c r="U1087" t="s">
        <v>46</v>
      </c>
      <c r="V1087" t="s">
        <v>45</v>
      </c>
    </row>
    <row r="1088" spans="1:22">
      <c r="A1088" t="s">
        <v>31018</v>
      </c>
      <c r="B1088" s="2">
        <v>45160.690972222219</v>
      </c>
      <c r="C1088" s="2">
        <f t="shared" si="16"/>
        <v>45159</v>
      </c>
      <c r="D1088" t="s">
        <v>2217</v>
      </c>
      <c r="E1088" t="s">
        <v>31017</v>
      </c>
      <c r="F1088" t="s">
        <v>73</v>
      </c>
      <c r="G1088" t="s">
        <v>91</v>
      </c>
      <c r="H1088" t="s">
        <v>52</v>
      </c>
      <c r="I1088">
        <v>2</v>
      </c>
      <c r="J1088">
        <v>1333.86</v>
      </c>
      <c r="K1088">
        <v>989.15</v>
      </c>
      <c r="L1088">
        <v>2667.72</v>
      </c>
      <c r="M1088">
        <v>1978.3</v>
      </c>
      <c r="N1088" t="s">
        <v>31016</v>
      </c>
      <c r="O1088" t="s">
        <v>31015</v>
      </c>
      <c r="P1088" t="s">
        <v>112</v>
      </c>
      <c r="Q1088">
        <v>13.082700000000001</v>
      </c>
      <c r="R1088">
        <v>80.270700000000005</v>
      </c>
      <c r="S1088" t="s">
        <v>153</v>
      </c>
      <c r="T1088" t="s">
        <v>152</v>
      </c>
      <c r="U1088" t="s">
        <v>77</v>
      </c>
      <c r="V1088" t="s">
        <v>45</v>
      </c>
    </row>
    <row r="1089" spans="1:22">
      <c r="A1089" t="s">
        <v>31014</v>
      </c>
      <c r="B1089" s="2">
        <v>45245.867361111108</v>
      </c>
      <c r="C1089" s="2">
        <f t="shared" si="16"/>
        <v>45243</v>
      </c>
      <c r="D1089" t="s">
        <v>2212</v>
      </c>
      <c r="E1089" t="s">
        <v>23169</v>
      </c>
      <c r="F1089" t="s">
        <v>31</v>
      </c>
      <c r="G1089" t="s">
        <v>115</v>
      </c>
      <c r="H1089" t="s">
        <v>52</v>
      </c>
      <c r="I1089">
        <v>1</v>
      </c>
      <c r="J1089">
        <v>1552.18</v>
      </c>
      <c r="K1089">
        <v>1366.48</v>
      </c>
      <c r="L1089">
        <v>1552.18</v>
      </c>
      <c r="M1089">
        <v>1366.48</v>
      </c>
      <c r="N1089" t="s">
        <v>31013</v>
      </c>
      <c r="O1089" t="s">
        <v>31012</v>
      </c>
      <c r="P1089" t="s">
        <v>49</v>
      </c>
      <c r="Q1089">
        <v>12.916499999999999</v>
      </c>
      <c r="R1089">
        <v>79.132499999999993</v>
      </c>
      <c r="S1089" t="s">
        <v>111</v>
      </c>
      <c r="T1089" t="s">
        <v>110</v>
      </c>
      <c r="U1089" t="s">
        <v>57</v>
      </c>
      <c r="V1089" t="s">
        <v>45</v>
      </c>
    </row>
    <row r="1090" spans="1:22">
      <c r="A1090" t="s">
        <v>31011</v>
      </c>
      <c r="B1090" s="2">
        <v>45398.912499999999</v>
      </c>
      <c r="C1090" s="2">
        <f t="shared" si="16"/>
        <v>45397</v>
      </c>
      <c r="D1090" t="s">
        <v>2207</v>
      </c>
      <c r="E1090" t="s">
        <v>2206</v>
      </c>
      <c r="F1090" t="s">
        <v>83</v>
      </c>
      <c r="G1090" t="s">
        <v>106</v>
      </c>
      <c r="H1090" t="s">
        <v>40</v>
      </c>
      <c r="I1090">
        <v>2</v>
      </c>
      <c r="J1090">
        <v>1413.85</v>
      </c>
      <c r="K1090">
        <v>1084.75</v>
      </c>
      <c r="L1090">
        <v>2827.7</v>
      </c>
      <c r="M1090">
        <v>2169.5</v>
      </c>
      <c r="N1090" t="s">
        <v>31010</v>
      </c>
      <c r="O1090" t="s">
        <v>31009</v>
      </c>
      <c r="P1090" t="s">
        <v>112</v>
      </c>
      <c r="Q1090">
        <v>13.082700000000001</v>
      </c>
      <c r="R1090">
        <v>80.270700000000005</v>
      </c>
      <c r="S1090" t="s">
        <v>530</v>
      </c>
      <c r="T1090" t="s">
        <v>529</v>
      </c>
      <c r="U1090" t="s">
        <v>10</v>
      </c>
      <c r="V1090" t="s">
        <v>45</v>
      </c>
    </row>
    <row r="1091" spans="1:22">
      <c r="A1091" t="s">
        <v>31008</v>
      </c>
      <c r="B1091" s="2">
        <v>45562.79583333333</v>
      </c>
      <c r="C1091" s="2">
        <f t="shared" ref="C1091:C1154" si="17">INT(B1091) - WEEKDAY(INT(B1091), 2) + 1</f>
        <v>45558</v>
      </c>
      <c r="D1091" t="s">
        <v>2202</v>
      </c>
      <c r="E1091" t="s">
        <v>11555</v>
      </c>
      <c r="F1091" t="s">
        <v>64</v>
      </c>
      <c r="G1091" t="s">
        <v>106</v>
      </c>
      <c r="H1091" t="s">
        <v>40</v>
      </c>
      <c r="I1091">
        <v>1</v>
      </c>
      <c r="J1091">
        <v>592.24</v>
      </c>
      <c r="K1091">
        <v>434.83</v>
      </c>
      <c r="L1091">
        <v>592.24</v>
      </c>
      <c r="M1091">
        <v>434.83</v>
      </c>
      <c r="N1091" t="s">
        <v>31007</v>
      </c>
      <c r="O1091" t="s">
        <v>31006</v>
      </c>
      <c r="P1091" t="s">
        <v>37</v>
      </c>
      <c r="Q1091">
        <v>10.7905</v>
      </c>
      <c r="R1091">
        <v>78.704700000000003</v>
      </c>
      <c r="S1091" t="s">
        <v>25</v>
      </c>
      <c r="T1091" t="s">
        <v>24</v>
      </c>
      <c r="U1091" t="s">
        <v>23</v>
      </c>
      <c r="V1091" t="s">
        <v>22</v>
      </c>
    </row>
    <row r="1092" spans="1:22">
      <c r="A1092" t="s">
        <v>31005</v>
      </c>
      <c r="B1092" s="2">
        <v>45063.786111111112</v>
      </c>
      <c r="C1092" s="2">
        <f t="shared" si="17"/>
        <v>45061</v>
      </c>
      <c r="D1092" t="s">
        <v>2197</v>
      </c>
      <c r="E1092" t="s">
        <v>4232</v>
      </c>
      <c r="F1092" t="s">
        <v>64</v>
      </c>
      <c r="G1092" t="s">
        <v>106</v>
      </c>
      <c r="H1092" t="s">
        <v>29</v>
      </c>
      <c r="I1092">
        <v>3</v>
      </c>
      <c r="J1092">
        <v>1020.09</v>
      </c>
      <c r="K1092">
        <v>748.94</v>
      </c>
      <c r="L1092">
        <v>3060.27</v>
      </c>
      <c r="M1092">
        <v>2246.8200000000002</v>
      </c>
      <c r="N1092" t="s">
        <v>31004</v>
      </c>
      <c r="O1092" t="s">
        <v>31003</v>
      </c>
      <c r="P1092" t="s">
        <v>26</v>
      </c>
      <c r="Q1092">
        <v>11.0168</v>
      </c>
      <c r="R1092">
        <v>76.955799999999996</v>
      </c>
      <c r="S1092" t="s">
        <v>364</v>
      </c>
      <c r="T1092" t="s">
        <v>363</v>
      </c>
      <c r="U1092" t="s">
        <v>10</v>
      </c>
      <c r="V1092" t="s">
        <v>9</v>
      </c>
    </row>
    <row r="1093" spans="1:22">
      <c r="A1093" t="s">
        <v>31002</v>
      </c>
      <c r="B1093" s="2">
        <v>45554.59375</v>
      </c>
      <c r="C1093" s="2">
        <f t="shared" si="17"/>
        <v>45551</v>
      </c>
      <c r="D1093" t="s">
        <v>2192</v>
      </c>
      <c r="E1093" t="s">
        <v>13252</v>
      </c>
      <c r="F1093" t="s">
        <v>136</v>
      </c>
      <c r="G1093" t="s">
        <v>53</v>
      </c>
      <c r="H1093" t="s">
        <v>29</v>
      </c>
      <c r="I1093">
        <v>1</v>
      </c>
      <c r="J1093">
        <v>1344.29</v>
      </c>
      <c r="K1093">
        <v>917.86</v>
      </c>
      <c r="L1093">
        <v>1344.29</v>
      </c>
      <c r="M1093">
        <v>917.86</v>
      </c>
      <c r="N1093" t="s">
        <v>31001</v>
      </c>
      <c r="O1093" t="s">
        <v>31000</v>
      </c>
      <c r="P1093" t="s">
        <v>26</v>
      </c>
      <c r="Q1093">
        <v>11.0168</v>
      </c>
      <c r="R1093">
        <v>76.955799999999996</v>
      </c>
      <c r="S1093" t="s">
        <v>735</v>
      </c>
      <c r="T1093" t="s">
        <v>734</v>
      </c>
      <c r="U1093" t="s">
        <v>57</v>
      </c>
      <c r="V1093" t="s">
        <v>9</v>
      </c>
    </row>
    <row r="1094" spans="1:22">
      <c r="A1094" t="s">
        <v>30999</v>
      </c>
      <c r="B1094" s="2">
        <v>45402.443749999999</v>
      </c>
      <c r="C1094" s="2">
        <f t="shared" si="17"/>
        <v>45397</v>
      </c>
      <c r="D1094" t="s">
        <v>2187</v>
      </c>
      <c r="E1094" t="s">
        <v>2186</v>
      </c>
      <c r="F1094" t="s">
        <v>166</v>
      </c>
      <c r="G1094" t="s">
        <v>72</v>
      </c>
      <c r="H1094" t="s">
        <v>29</v>
      </c>
      <c r="I1094">
        <v>3</v>
      </c>
      <c r="J1094">
        <v>1163.55</v>
      </c>
      <c r="K1094">
        <v>968.96</v>
      </c>
      <c r="L1094">
        <v>3490.65</v>
      </c>
      <c r="M1094">
        <v>2906.88</v>
      </c>
      <c r="N1094" t="s">
        <v>30998</v>
      </c>
      <c r="O1094" t="s">
        <v>30997</v>
      </c>
      <c r="P1094" t="s">
        <v>13</v>
      </c>
      <c r="Q1094">
        <v>11.664300000000001</v>
      </c>
      <c r="R1094">
        <v>78.146000000000001</v>
      </c>
      <c r="S1094" t="s">
        <v>735</v>
      </c>
      <c r="T1094" t="s">
        <v>734</v>
      </c>
      <c r="U1094" t="s">
        <v>10</v>
      </c>
      <c r="V1094" t="s">
        <v>9</v>
      </c>
    </row>
    <row r="1095" spans="1:22">
      <c r="A1095" t="s">
        <v>30996</v>
      </c>
      <c r="B1095" s="2">
        <v>45147.675000000003</v>
      </c>
      <c r="C1095" s="2">
        <f t="shared" si="17"/>
        <v>45145</v>
      </c>
      <c r="D1095" t="s">
        <v>2182</v>
      </c>
      <c r="E1095" t="s">
        <v>2181</v>
      </c>
      <c r="F1095" t="s">
        <v>31</v>
      </c>
      <c r="G1095" t="s">
        <v>41</v>
      </c>
      <c r="H1095" t="s">
        <v>29</v>
      </c>
      <c r="I1095">
        <v>1</v>
      </c>
      <c r="J1095">
        <v>1541.88</v>
      </c>
      <c r="K1095">
        <v>1139.1099999999999</v>
      </c>
      <c r="L1095">
        <v>1541.88</v>
      </c>
      <c r="M1095">
        <v>1139.1099999999999</v>
      </c>
      <c r="N1095" t="s">
        <v>30995</v>
      </c>
      <c r="O1095" t="s">
        <v>30994</v>
      </c>
      <c r="P1095" t="s">
        <v>26</v>
      </c>
      <c r="Q1095">
        <v>11.0168</v>
      </c>
      <c r="R1095">
        <v>76.955799999999996</v>
      </c>
      <c r="S1095" t="s">
        <v>111</v>
      </c>
      <c r="T1095" t="s">
        <v>110</v>
      </c>
      <c r="U1095" t="s">
        <v>23</v>
      </c>
      <c r="V1095" t="s">
        <v>9</v>
      </c>
    </row>
    <row r="1096" spans="1:22">
      <c r="A1096" t="s">
        <v>30993</v>
      </c>
      <c r="B1096" s="2">
        <v>45458.757638888892</v>
      </c>
      <c r="C1096" s="2">
        <f t="shared" si="17"/>
        <v>45453</v>
      </c>
      <c r="D1096" t="s">
        <v>2177</v>
      </c>
      <c r="E1096" t="s">
        <v>30992</v>
      </c>
      <c r="F1096" t="s">
        <v>64</v>
      </c>
      <c r="G1096" t="s">
        <v>106</v>
      </c>
      <c r="H1096" t="s">
        <v>40</v>
      </c>
      <c r="I1096">
        <v>4</v>
      </c>
      <c r="J1096">
        <v>1862.17</v>
      </c>
      <c r="K1096">
        <v>1295.6400000000001</v>
      </c>
      <c r="L1096">
        <v>7448.68</v>
      </c>
      <c r="M1096">
        <v>5182.5600000000004</v>
      </c>
      <c r="N1096" t="s">
        <v>30991</v>
      </c>
      <c r="O1096" t="s">
        <v>30990</v>
      </c>
      <c r="P1096" t="s">
        <v>112</v>
      </c>
      <c r="Q1096">
        <v>13.082700000000001</v>
      </c>
      <c r="R1096">
        <v>80.270700000000005</v>
      </c>
      <c r="S1096" t="s">
        <v>906</v>
      </c>
      <c r="T1096" t="s">
        <v>905</v>
      </c>
      <c r="U1096" t="s">
        <v>23</v>
      </c>
      <c r="V1096" t="s">
        <v>9</v>
      </c>
    </row>
    <row r="1097" spans="1:22">
      <c r="A1097" t="s">
        <v>30989</v>
      </c>
      <c r="B1097" s="2">
        <v>45515.465277777781</v>
      </c>
      <c r="C1097" s="2">
        <f t="shared" si="17"/>
        <v>45509</v>
      </c>
      <c r="D1097" t="s">
        <v>2172</v>
      </c>
      <c r="E1097" t="s">
        <v>2171</v>
      </c>
      <c r="F1097" t="s">
        <v>31</v>
      </c>
      <c r="G1097" t="s">
        <v>115</v>
      </c>
      <c r="H1097" t="s">
        <v>63</v>
      </c>
      <c r="I1097">
        <v>2</v>
      </c>
      <c r="J1097">
        <v>388.46</v>
      </c>
      <c r="K1097">
        <v>255.92</v>
      </c>
      <c r="L1097">
        <v>776.92</v>
      </c>
      <c r="M1097">
        <v>511.84</v>
      </c>
      <c r="N1097" t="s">
        <v>30988</v>
      </c>
      <c r="O1097" t="s">
        <v>30987</v>
      </c>
      <c r="P1097" t="s">
        <v>37</v>
      </c>
      <c r="Q1097">
        <v>10.7905</v>
      </c>
      <c r="R1097">
        <v>78.704700000000003</v>
      </c>
      <c r="S1097" t="s">
        <v>537</v>
      </c>
      <c r="T1097" t="s">
        <v>536</v>
      </c>
      <c r="U1097" t="s">
        <v>57</v>
      </c>
      <c r="V1097" t="s">
        <v>9</v>
      </c>
    </row>
    <row r="1098" spans="1:22">
      <c r="A1098" t="s">
        <v>30986</v>
      </c>
      <c r="B1098" s="2">
        <v>45540.890277777777</v>
      </c>
      <c r="C1098" s="2">
        <f t="shared" si="17"/>
        <v>45537</v>
      </c>
      <c r="D1098" t="s">
        <v>2167</v>
      </c>
      <c r="E1098" t="s">
        <v>14940</v>
      </c>
      <c r="F1098" t="s">
        <v>73</v>
      </c>
      <c r="G1098" t="s">
        <v>91</v>
      </c>
      <c r="H1098" t="s">
        <v>16</v>
      </c>
      <c r="I1098">
        <v>2</v>
      </c>
      <c r="J1098">
        <v>1453.1</v>
      </c>
      <c r="K1098">
        <v>989.45</v>
      </c>
      <c r="L1098">
        <v>2906.2</v>
      </c>
      <c r="M1098">
        <v>1978.9</v>
      </c>
      <c r="N1098" t="s">
        <v>30985</v>
      </c>
      <c r="O1098" t="s">
        <v>30984</v>
      </c>
      <c r="P1098" t="s">
        <v>112</v>
      </c>
      <c r="Q1098">
        <v>13.082700000000001</v>
      </c>
      <c r="R1098">
        <v>80.270700000000005</v>
      </c>
      <c r="S1098" t="s">
        <v>302</v>
      </c>
      <c r="T1098" t="s">
        <v>301</v>
      </c>
      <c r="U1098" t="s">
        <v>23</v>
      </c>
      <c r="V1098" t="s">
        <v>45</v>
      </c>
    </row>
    <row r="1099" spans="1:22">
      <c r="A1099" t="s">
        <v>30983</v>
      </c>
      <c r="B1099" s="2">
        <v>45383.749305555553</v>
      </c>
      <c r="C1099" s="2">
        <f t="shared" si="17"/>
        <v>45383</v>
      </c>
      <c r="D1099" t="s">
        <v>2162</v>
      </c>
      <c r="E1099" t="s">
        <v>21536</v>
      </c>
      <c r="F1099" t="s">
        <v>64</v>
      </c>
      <c r="G1099" t="s">
        <v>82</v>
      </c>
      <c r="H1099" t="s">
        <v>52</v>
      </c>
      <c r="I1099">
        <v>2</v>
      </c>
      <c r="J1099">
        <v>1875.87</v>
      </c>
      <c r="K1099">
        <v>1422.7</v>
      </c>
      <c r="L1099">
        <v>3751.74</v>
      </c>
      <c r="M1099">
        <v>2845.4</v>
      </c>
      <c r="N1099" t="s">
        <v>30982</v>
      </c>
      <c r="O1099" t="s">
        <v>30981</v>
      </c>
      <c r="P1099" t="s">
        <v>112</v>
      </c>
      <c r="Q1099">
        <v>13.082700000000001</v>
      </c>
      <c r="R1099">
        <v>80.270700000000005</v>
      </c>
      <c r="S1099" t="s">
        <v>513</v>
      </c>
      <c r="T1099" t="s">
        <v>512</v>
      </c>
      <c r="U1099" t="s">
        <v>10</v>
      </c>
      <c r="V1099" t="s">
        <v>9</v>
      </c>
    </row>
    <row r="1100" spans="1:22">
      <c r="A1100" t="s">
        <v>30980</v>
      </c>
      <c r="B1100" s="2">
        <v>45058.474305555559</v>
      </c>
      <c r="C1100" s="2">
        <f t="shared" si="17"/>
        <v>45054</v>
      </c>
      <c r="D1100" t="s">
        <v>2157</v>
      </c>
      <c r="E1100" t="s">
        <v>6104</v>
      </c>
      <c r="F1100" t="s">
        <v>64</v>
      </c>
      <c r="G1100" t="s">
        <v>17</v>
      </c>
      <c r="H1100" t="s">
        <v>40</v>
      </c>
      <c r="I1100">
        <v>1</v>
      </c>
      <c r="J1100">
        <v>2045.23</v>
      </c>
      <c r="K1100">
        <v>1709.85</v>
      </c>
      <c r="L1100">
        <v>2045.23</v>
      </c>
      <c r="M1100">
        <v>1709.85</v>
      </c>
      <c r="N1100" t="s">
        <v>30979</v>
      </c>
      <c r="O1100" t="s">
        <v>30978</v>
      </c>
      <c r="P1100" t="s">
        <v>60</v>
      </c>
      <c r="Q1100">
        <v>8.7139000000000006</v>
      </c>
      <c r="R1100">
        <v>77.756699999999995</v>
      </c>
      <c r="S1100" t="s">
        <v>79</v>
      </c>
      <c r="T1100" t="s">
        <v>78</v>
      </c>
      <c r="U1100" t="s">
        <v>57</v>
      </c>
      <c r="V1100" t="s">
        <v>9</v>
      </c>
    </row>
    <row r="1101" spans="1:22">
      <c r="A1101" t="s">
        <v>30977</v>
      </c>
      <c r="B1101" s="2">
        <v>45258.54791666667</v>
      </c>
      <c r="C1101" s="2">
        <f t="shared" si="17"/>
        <v>45257</v>
      </c>
      <c r="D1101" t="s">
        <v>2152</v>
      </c>
      <c r="E1101" t="s">
        <v>2151</v>
      </c>
      <c r="F1101" t="s">
        <v>18</v>
      </c>
      <c r="G1101" t="s">
        <v>72</v>
      </c>
      <c r="H1101" t="s">
        <v>40</v>
      </c>
      <c r="I1101">
        <v>4</v>
      </c>
      <c r="J1101">
        <v>1734.02</v>
      </c>
      <c r="K1101">
        <v>1144.82</v>
      </c>
      <c r="L1101">
        <v>6936.08</v>
      </c>
      <c r="M1101">
        <v>4579.28</v>
      </c>
      <c r="N1101" t="s">
        <v>30976</v>
      </c>
      <c r="O1101" t="s">
        <v>30975</v>
      </c>
      <c r="P1101" t="s">
        <v>121</v>
      </c>
      <c r="Q1101">
        <v>9.9252000000000002</v>
      </c>
      <c r="R1101">
        <v>78.119799999999998</v>
      </c>
      <c r="S1101" t="s">
        <v>1238</v>
      </c>
      <c r="T1101" t="s">
        <v>1237</v>
      </c>
      <c r="U1101" t="s">
        <v>46</v>
      </c>
      <c r="V1101" t="s">
        <v>9</v>
      </c>
    </row>
    <row r="1102" spans="1:22">
      <c r="A1102" t="s">
        <v>30974</v>
      </c>
      <c r="B1102" s="2">
        <v>45499.512499999997</v>
      </c>
      <c r="C1102" s="2">
        <f t="shared" si="17"/>
        <v>45495</v>
      </c>
      <c r="D1102" t="s">
        <v>2147</v>
      </c>
      <c r="E1102" t="s">
        <v>9736</v>
      </c>
      <c r="F1102" t="s">
        <v>201</v>
      </c>
      <c r="G1102" t="s">
        <v>30</v>
      </c>
      <c r="H1102" t="s">
        <v>16</v>
      </c>
      <c r="I1102">
        <v>2</v>
      </c>
      <c r="J1102">
        <v>435.36</v>
      </c>
      <c r="K1102">
        <v>314.83</v>
      </c>
      <c r="L1102">
        <v>870.72</v>
      </c>
      <c r="M1102">
        <v>629.66</v>
      </c>
      <c r="N1102" t="s">
        <v>30973</v>
      </c>
      <c r="O1102" t="s">
        <v>30972</v>
      </c>
      <c r="P1102" t="s">
        <v>68</v>
      </c>
      <c r="Q1102">
        <v>11.34</v>
      </c>
      <c r="R1102">
        <v>77.717200000000005</v>
      </c>
      <c r="S1102" t="s">
        <v>616</v>
      </c>
      <c r="T1102" t="s">
        <v>615</v>
      </c>
      <c r="U1102" t="s">
        <v>77</v>
      </c>
      <c r="V1102" t="s">
        <v>9</v>
      </c>
    </row>
    <row r="1103" spans="1:22">
      <c r="A1103" t="s">
        <v>30971</v>
      </c>
      <c r="B1103" s="2">
        <v>45533.741666666669</v>
      </c>
      <c r="C1103" s="2">
        <f t="shared" si="17"/>
        <v>45530</v>
      </c>
      <c r="D1103" t="s">
        <v>2142</v>
      </c>
      <c r="E1103" t="s">
        <v>2141</v>
      </c>
      <c r="F1103" t="s">
        <v>73</v>
      </c>
      <c r="G1103" t="s">
        <v>72</v>
      </c>
      <c r="H1103" t="s">
        <v>29</v>
      </c>
      <c r="I1103">
        <v>1</v>
      </c>
      <c r="J1103">
        <v>1284.04</v>
      </c>
      <c r="K1103">
        <v>1148.3499999999999</v>
      </c>
      <c r="L1103">
        <v>1284.04</v>
      </c>
      <c r="M1103">
        <v>1148.3499999999999</v>
      </c>
      <c r="N1103" t="s">
        <v>30970</v>
      </c>
      <c r="O1103" t="s">
        <v>30969</v>
      </c>
      <c r="P1103" t="s">
        <v>121</v>
      </c>
      <c r="Q1103">
        <v>9.9252000000000002</v>
      </c>
      <c r="R1103">
        <v>78.119799999999998</v>
      </c>
      <c r="S1103" t="s">
        <v>146</v>
      </c>
      <c r="T1103" t="s">
        <v>145</v>
      </c>
      <c r="U1103" t="s">
        <v>77</v>
      </c>
      <c r="V1103" t="s">
        <v>22</v>
      </c>
    </row>
    <row r="1104" spans="1:22">
      <c r="A1104" t="s">
        <v>30968</v>
      </c>
      <c r="B1104" s="2">
        <v>45408.489583333336</v>
      </c>
      <c r="C1104" s="2">
        <f t="shared" si="17"/>
        <v>45404</v>
      </c>
      <c r="D1104" t="s">
        <v>2137</v>
      </c>
      <c r="E1104" t="s">
        <v>21519</v>
      </c>
      <c r="F1104" t="s">
        <v>31</v>
      </c>
      <c r="G1104" t="s">
        <v>17</v>
      </c>
      <c r="H1104" t="s">
        <v>40</v>
      </c>
      <c r="I1104">
        <v>3</v>
      </c>
      <c r="J1104">
        <v>1378.2</v>
      </c>
      <c r="K1104">
        <v>1028.43</v>
      </c>
      <c r="L1104">
        <v>4134.6000000000004</v>
      </c>
      <c r="M1104">
        <v>3085.29</v>
      </c>
      <c r="N1104" t="s">
        <v>30967</v>
      </c>
      <c r="O1104" t="s">
        <v>30966</v>
      </c>
      <c r="P1104" t="s">
        <v>26</v>
      </c>
      <c r="Q1104">
        <v>11.0168</v>
      </c>
      <c r="R1104">
        <v>76.955799999999996</v>
      </c>
      <c r="S1104" t="s">
        <v>214</v>
      </c>
      <c r="T1104" t="s">
        <v>213</v>
      </c>
      <c r="U1104" t="s">
        <v>46</v>
      </c>
      <c r="V1104" t="s">
        <v>45</v>
      </c>
    </row>
    <row r="1105" spans="1:22">
      <c r="A1105" t="s">
        <v>30965</v>
      </c>
      <c r="B1105" s="2">
        <v>45333.898611111108</v>
      </c>
      <c r="C1105" s="2">
        <f t="shared" si="17"/>
        <v>45327</v>
      </c>
      <c r="D1105" t="s">
        <v>2132</v>
      </c>
      <c r="E1105" t="s">
        <v>11505</v>
      </c>
      <c r="F1105" t="s">
        <v>73</v>
      </c>
      <c r="G1105" t="s">
        <v>53</v>
      </c>
      <c r="H1105" t="s">
        <v>63</v>
      </c>
      <c r="I1105">
        <v>2</v>
      </c>
      <c r="J1105">
        <v>598.80999999999995</v>
      </c>
      <c r="K1105">
        <v>489.49</v>
      </c>
      <c r="L1105">
        <v>1197.6199999999999</v>
      </c>
      <c r="M1105">
        <v>978.98</v>
      </c>
      <c r="N1105" t="s">
        <v>30964</v>
      </c>
      <c r="O1105" t="s">
        <v>30963</v>
      </c>
      <c r="P1105" t="s">
        <v>13</v>
      </c>
      <c r="Q1105">
        <v>11.664300000000001</v>
      </c>
      <c r="R1105">
        <v>78.146000000000001</v>
      </c>
      <c r="S1105" t="s">
        <v>193</v>
      </c>
      <c r="T1105" t="s">
        <v>192</v>
      </c>
      <c r="U1105" t="s">
        <v>46</v>
      </c>
      <c r="V1105" t="s">
        <v>9</v>
      </c>
    </row>
    <row r="1106" spans="1:22">
      <c r="A1106" t="s">
        <v>30962</v>
      </c>
      <c r="B1106" s="2">
        <v>45255.758333333331</v>
      </c>
      <c r="C1106" s="2">
        <f t="shared" si="17"/>
        <v>45250</v>
      </c>
      <c r="D1106" t="s">
        <v>2127</v>
      </c>
      <c r="E1106" t="s">
        <v>27853</v>
      </c>
      <c r="F1106" t="s">
        <v>64</v>
      </c>
      <c r="G1106" t="s">
        <v>17</v>
      </c>
      <c r="H1106" t="s">
        <v>71</v>
      </c>
      <c r="I1106">
        <v>1</v>
      </c>
      <c r="J1106">
        <v>1863.66</v>
      </c>
      <c r="K1106">
        <v>1194.26</v>
      </c>
      <c r="L1106">
        <v>1863.66</v>
      </c>
      <c r="M1106">
        <v>1194.26</v>
      </c>
      <c r="N1106" t="s">
        <v>30961</v>
      </c>
      <c r="O1106" t="s">
        <v>30960</v>
      </c>
      <c r="P1106" t="s">
        <v>68</v>
      </c>
      <c r="Q1106">
        <v>11.34</v>
      </c>
      <c r="R1106">
        <v>77.717200000000005</v>
      </c>
      <c r="S1106" t="s">
        <v>564</v>
      </c>
      <c r="T1106" t="s">
        <v>563</v>
      </c>
      <c r="U1106" t="s">
        <v>10</v>
      </c>
      <c r="V1106" t="s">
        <v>9</v>
      </c>
    </row>
    <row r="1107" spans="1:22">
      <c r="A1107" t="s">
        <v>30959</v>
      </c>
      <c r="B1107" s="2">
        <v>45470.470833333333</v>
      </c>
      <c r="C1107" s="2">
        <f t="shared" si="17"/>
        <v>45467</v>
      </c>
      <c r="D1107" t="s">
        <v>2122</v>
      </c>
      <c r="E1107" t="s">
        <v>30958</v>
      </c>
      <c r="F1107" t="s">
        <v>136</v>
      </c>
      <c r="G1107" t="s">
        <v>115</v>
      </c>
      <c r="H1107" t="s">
        <v>52</v>
      </c>
      <c r="I1107">
        <v>1</v>
      </c>
      <c r="J1107">
        <v>1878.82</v>
      </c>
      <c r="K1107">
        <v>1628.23</v>
      </c>
      <c r="L1107">
        <v>1878.82</v>
      </c>
      <c r="M1107">
        <v>1628.23</v>
      </c>
      <c r="N1107" t="s">
        <v>30957</v>
      </c>
      <c r="O1107" t="s">
        <v>30956</v>
      </c>
      <c r="P1107" t="s">
        <v>49</v>
      </c>
      <c r="Q1107">
        <v>12.916499999999999</v>
      </c>
      <c r="R1107">
        <v>79.132499999999993</v>
      </c>
      <c r="S1107" t="s">
        <v>193</v>
      </c>
      <c r="T1107" t="s">
        <v>192</v>
      </c>
      <c r="U1107" t="s">
        <v>10</v>
      </c>
      <c r="V1107" t="s">
        <v>45</v>
      </c>
    </row>
    <row r="1108" spans="1:22">
      <c r="A1108" t="s">
        <v>30955</v>
      </c>
      <c r="B1108" s="2">
        <v>44967.633333333331</v>
      </c>
      <c r="C1108" s="2">
        <f t="shared" si="17"/>
        <v>44963</v>
      </c>
      <c r="D1108" t="s">
        <v>2117</v>
      </c>
      <c r="E1108" t="s">
        <v>14906</v>
      </c>
      <c r="F1108" t="s">
        <v>201</v>
      </c>
      <c r="G1108" t="s">
        <v>72</v>
      </c>
      <c r="H1108" t="s">
        <v>16</v>
      </c>
      <c r="I1108">
        <v>1</v>
      </c>
      <c r="J1108">
        <v>328.63</v>
      </c>
      <c r="K1108">
        <v>211.2</v>
      </c>
      <c r="L1108">
        <v>328.63</v>
      </c>
      <c r="M1108">
        <v>211.2</v>
      </c>
      <c r="N1108" t="s">
        <v>30954</v>
      </c>
      <c r="O1108" t="s">
        <v>30953</v>
      </c>
      <c r="P1108" t="s">
        <v>26</v>
      </c>
      <c r="Q1108">
        <v>11.0168</v>
      </c>
      <c r="R1108">
        <v>76.955799999999996</v>
      </c>
      <c r="S1108" t="s">
        <v>616</v>
      </c>
      <c r="T1108" t="s">
        <v>615</v>
      </c>
      <c r="U1108" t="s">
        <v>23</v>
      </c>
      <c r="V1108" t="s">
        <v>9</v>
      </c>
    </row>
    <row r="1109" spans="1:22">
      <c r="A1109" t="s">
        <v>30952</v>
      </c>
      <c r="B1109" s="2">
        <v>44961.710416666669</v>
      </c>
      <c r="C1109" s="2">
        <f t="shared" si="17"/>
        <v>44956</v>
      </c>
      <c r="D1109" t="s">
        <v>2112</v>
      </c>
      <c r="E1109" t="s">
        <v>21501</v>
      </c>
      <c r="F1109" t="s">
        <v>201</v>
      </c>
      <c r="G1109" t="s">
        <v>53</v>
      </c>
      <c r="H1109" t="s">
        <v>40</v>
      </c>
      <c r="I1109">
        <v>1</v>
      </c>
      <c r="J1109">
        <v>566.94000000000005</v>
      </c>
      <c r="K1109">
        <v>490.78</v>
      </c>
      <c r="L1109">
        <v>566.94000000000005</v>
      </c>
      <c r="M1109">
        <v>490.78</v>
      </c>
      <c r="N1109" t="s">
        <v>30951</v>
      </c>
      <c r="O1109" t="s">
        <v>30950</v>
      </c>
      <c r="P1109" t="s">
        <v>26</v>
      </c>
      <c r="Q1109">
        <v>11.0168</v>
      </c>
      <c r="R1109">
        <v>76.955799999999996</v>
      </c>
      <c r="S1109" t="s">
        <v>530</v>
      </c>
      <c r="T1109" t="s">
        <v>529</v>
      </c>
      <c r="U1109" t="s">
        <v>23</v>
      </c>
      <c r="V1109" t="s">
        <v>9</v>
      </c>
    </row>
    <row r="1110" spans="1:22">
      <c r="A1110" t="s">
        <v>30949</v>
      </c>
      <c r="B1110" s="2">
        <v>44933.856944444444</v>
      </c>
      <c r="C1110" s="2">
        <f t="shared" si="17"/>
        <v>44928</v>
      </c>
      <c r="D1110" t="s">
        <v>2107</v>
      </c>
      <c r="E1110" t="s">
        <v>9707</v>
      </c>
      <c r="F1110" t="s">
        <v>73</v>
      </c>
      <c r="G1110" t="s">
        <v>115</v>
      </c>
      <c r="H1110" t="s">
        <v>52</v>
      </c>
      <c r="I1110">
        <v>1</v>
      </c>
      <c r="J1110">
        <v>933.28</v>
      </c>
      <c r="K1110">
        <v>726.14</v>
      </c>
      <c r="L1110">
        <v>933.28</v>
      </c>
      <c r="M1110">
        <v>726.14</v>
      </c>
      <c r="N1110" t="s">
        <v>30948</v>
      </c>
      <c r="O1110" t="s">
        <v>30947</v>
      </c>
      <c r="P1110" t="s">
        <v>37</v>
      </c>
      <c r="Q1110">
        <v>10.7905</v>
      </c>
      <c r="R1110">
        <v>78.704700000000003</v>
      </c>
      <c r="S1110" t="s">
        <v>111</v>
      </c>
      <c r="T1110" t="s">
        <v>110</v>
      </c>
      <c r="U1110" t="s">
        <v>46</v>
      </c>
      <c r="V1110" t="s">
        <v>9</v>
      </c>
    </row>
    <row r="1111" spans="1:22">
      <c r="A1111" t="s">
        <v>30946</v>
      </c>
      <c r="B1111" s="2">
        <v>45063.498611111114</v>
      </c>
      <c r="C1111" s="2">
        <f t="shared" si="17"/>
        <v>45061</v>
      </c>
      <c r="D1111" t="s">
        <v>2102</v>
      </c>
      <c r="E1111" t="s">
        <v>26267</v>
      </c>
      <c r="F1111" t="s">
        <v>73</v>
      </c>
      <c r="G1111" t="s">
        <v>30</v>
      </c>
      <c r="H1111" t="s">
        <v>71</v>
      </c>
      <c r="I1111">
        <v>2</v>
      </c>
      <c r="J1111">
        <v>754.45</v>
      </c>
      <c r="K1111">
        <v>456.22</v>
      </c>
      <c r="L1111">
        <v>1508.9</v>
      </c>
      <c r="M1111">
        <v>912.44</v>
      </c>
      <c r="N1111" t="s">
        <v>30945</v>
      </c>
      <c r="O1111" t="s">
        <v>30944</v>
      </c>
      <c r="P1111" t="s">
        <v>49</v>
      </c>
      <c r="Q1111">
        <v>12.916499999999999</v>
      </c>
      <c r="R1111">
        <v>79.132499999999993</v>
      </c>
      <c r="S1111" t="s">
        <v>396</v>
      </c>
      <c r="T1111" t="s">
        <v>395</v>
      </c>
      <c r="U1111" t="s">
        <v>57</v>
      </c>
      <c r="V1111" t="s">
        <v>9</v>
      </c>
    </row>
    <row r="1112" spans="1:22">
      <c r="A1112" t="s">
        <v>30943</v>
      </c>
      <c r="B1112" s="2">
        <v>45161.46875</v>
      </c>
      <c r="C1112" s="2">
        <f t="shared" si="17"/>
        <v>45159</v>
      </c>
      <c r="D1112" t="s">
        <v>2097</v>
      </c>
      <c r="E1112" t="s">
        <v>24679</v>
      </c>
      <c r="F1112" t="s">
        <v>31</v>
      </c>
      <c r="G1112" t="s">
        <v>53</v>
      </c>
      <c r="H1112" t="s">
        <v>63</v>
      </c>
      <c r="I1112">
        <v>2</v>
      </c>
      <c r="J1112">
        <v>432.17</v>
      </c>
      <c r="K1112">
        <v>285.10000000000002</v>
      </c>
      <c r="L1112">
        <v>864.34</v>
      </c>
      <c r="M1112">
        <v>570.20000000000005</v>
      </c>
      <c r="N1112" t="s">
        <v>30942</v>
      </c>
      <c r="O1112" t="s">
        <v>30941</v>
      </c>
      <c r="P1112" t="s">
        <v>68</v>
      </c>
      <c r="Q1112">
        <v>11.34</v>
      </c>
      <c r="R1112">
        <v>77.717200000000005</v>
      </c>
      <c r="S1112" t="s">
        <v>146</v>
      </c>
      <c r="T1112" t="s">
        <v>145</v>
      </c>
      <c r="U1112" t="s">
        <v>57</v>
      </c>
      <c r="V1112" t="s">
        <v>9</v>
      </c>
    </row>
    <row r="1113" spans="1:22">
      <c r="A1113" t="s">
        <v>30940</v>
      </c>
      <c r="B1113" s="2">
        <v>45576.443055555559</v>
      </c>
      <c r="C1113" s="2">
        <f t="shared" si="17"/>
        <v>45572</v>
      </c>
      <c r="D1113" t="s">
        <v>2092</v>
      </c>
      <c r="E1113" t="s">
        <v>30939</v>
      </c>
      <c r="F1113" t="s">
        <v>31</v>
      </c>
      <c r="G1113" t="s">
        <v>106</v>
      </c>
      <c r="H1113" t="s">
        <v>71</v>
      </c>
      <c r="I1113">
        <v>1</v>
      </c>
      <c r="J1113">
        <v>2317.44</v>
      </c>
      <c r="K1113">
        <v>1455.56</v>
      </c>
      <c r="L1113">
        <v>2317.44</v>
      </c>
      <c r="M1113">
        <v>1455.56</v>
      </c>
      <c r="N1113" t="s">
        <v>30938</v>
      </c>
      <c r="O1113" t="s">
        <v>30937</v>
      </c>
      <c r="P1113" t="s">
        <v>26</v>
      </c>
      <c r="Q1113">
        <v>11.0168</v>
      </c>
      <c r="R1113">
        <v>76.955799999999996</v>
      </c>
      <c r="S1113" t="s">
        <v>432</v>
      </c>
      <c r="T1113" t="s">
        <v>431</v>
      </c>
      <c r="U1113" t="s">
        <v>46</v>
      </c>
      <c r="V1113" t="s">
        <v>9</v>
      </c>
    </row>
    <row r="1114" spans="1:22">
      <c r="A1114" t="s">
        <v>30936</v>
      </c>
      <c r="B1114" s="2">
        <v>45547.708333333336</v>
      </c>
      <c r="C1114" s="2">
        <f t="shared" si="17"/>
        <v>45544</v>
      </c>
      <c r="D1114" t="s">
        <v>2087</v>
      </c>
      <c r="E1114" t="s">
        <v>2086</v>
      </c>
      <c r="F1114" t="s">
        <v>136</v>
      </c>
      <c r="G1114" t="s">
        <v>30</v>
      </c>
      <c r="H1114" t="s">
        <v>40</v>
      </c>
      <c r="I1114">
        <v>2</v>
      </c>
      <c r="J1114">
        <v>2316.09</v>
      </c>
      <c r="K1114">
        <v>1841.47</v>
      </c>
      <c r="L1114">
        <v>4632.18</v>
      </c>
      <c r="M1114">
        <v>3682.94</v>
      </c>
      <c r="N1114" t="s">
        <v>30935</v>
      </c>
      <c r="O1114" t="s">
        <v>30934</v>
      </c>
      <c r="P1114" t="s">
        <v>112</v>
      </c>
      <c r="Q1114">
        <v>13.082700000000001</v>
      </c>
      <c r="R1114">
        <v>80.270700000000005</v>
      </c>
      <c r="S1114" t="s">
        <v>319</v>
      </c>
      <c r="T1114" t="s">
        <v>318</v>
      </c>
      <c r="U1114" t="s">
        <v>10</v>
      </c>
      <c r="V1114" t="s">
        <v>212</v>
      </c>
    </row>
    <row r="1115" spans="1:22">
      <c r="A1115" t="s">
        <v>30933</v>
      </c>
      <c r="B1115" s="2">
        <v>44985.885416666664</v>
      </c>
      <c r="C1115" s="2">
        <f t="shared" si="17"/>
        <v>44984</v>
      </c>
      <c r="D1115" t="s">
        <v>2082</v>
      </c>
      <c r="E1115" t="s">
        <v>9688</v>
      </c>
      <c r="F1115" t="s">
        <v>73</v>
      </c>
      <c r="G1115" t="s">
        <v>72</v>
      </c>
      <c r="H1115" t="s">
        <v>40</v>
      </c>
      <c r="I1115">
        <v>1</v>
      </c>
      <c r="J1115">
        <v>925.77</v>
      </c>
      <c r="K1115">
        <v>774.58</v>
      </c>
      <c r="L1115">
        <v>925.77</v>
      </c>
      <c r="M1115">
        <v>774.58</v>
      </c>
      <c r="N1115" t="s">
        <v>30932</v>
      </c>
      <c r="O1115" t="s">
        <v>30931</v>
      </c>
      <c r="P1115" t="s">
        <v>121</v>
      </c>
      <c r="Q1115">
        <v>9.9252000000000002</v>
      </c>
      <c r="R1115">
        <v>78.119799999999998</v>
      </c>
      <c r="S1115" t="s">
        <v>269</v>
      </c>
      <c r="T1115" t="s">
        <v>268</v>
      </c>
      <c r="U1115" t="s">
        <v>57</v>
      </c>
      <c r="V1115" t="s">
        <v>22</v>
      </c>
    </row>
    <row r="1116" spans="1:22">
      <c r="A1116" t="s">
        <v>30930</v>
      </c>
      <c r="B1116" s="2">
        <v>45370.861805555556</v>
      </c>
      <c r="C1116" s="2">
        <f t="shared" si="17"/>
        <v>45369</v>
      </c>
      <c r="D1116" t="s">
        <v>2077</v>
      </c>
      <c r="E1116" t="s">
        <v>11466</v>
      </c>
      <c r="F1116" t="s">
        <v>83</v>
      </c>
      <c r="G1116" t="s">
        <v>106</v>
      </c>
      <c r="H1116" t="s">
        <v>63</v>
      </c>
      <c r="I1116">
        <v>2</v>
      </c>
      <c r="J1116">
        <v>1006.63</v>
      </c>
      <c r="K1116">
        <v>837.37</v>
      </c>
      <c r="L1116">
        <v>2013.26</v>
      </c>
      <c r="M1116">
        <v>1674.74</v>
      </c>
      <c r="N1116" t="s">
        <v>30929</v>
      </c>
      <c r="O1116" t="s">
        <v>30928</v>
      </c>
      <c r="P1116" t="s">
        <v>26</v>
      </c>
      <c r="Q1116">
        <v>11.0168</v>
      </c>
      <c r="R1116">
        <v>76.955799999999996</v>
      </c>
      <c r="S1116" t="s">
        <v>340</v>
      </c>
      <c r="T1116" t="s">
        <v>339</v>
      </c>
      <c r="U1116" t="s">
        <v>10</v>
      </c>
      <c r="V1116" t="s">
        <v>45</v>
      </c>
    </row>
    <row r="1117" spans="1:22">
      <c r="A1117" t="s">
        <v>30927</v>
      </c>
      <c r="B1117" s="2">
        <v>45449.472916666666</v>
      </c>
      <c r="C1117" s="2">
        <f t="shared" si="17"/>
        <v>45446</v>
      </c>
      <c r="D1117" t="s">
        <v>2072</v>
      </c>
      <c r="E1117" t="s">
        <v>11462</v>
      </c>
      <c r="F1117" t="s">
        <v>136</v>
      </c>
      <c r="G1117" t="s">
        <v>72</v>
      </c>
      <c r="H1117" t="s">
        <v>52</v>
      </c>
      <c r="I1117">
        <v>4</v>
      </c>
      <c r="J1117">
        <v>235.21</v>
      </c>
      <c r="K1117">
        <v>196.21</v>
      </c>
      <c r="L1117">
        <v>940.84</v>
      </c>
      <c r="M1117">
        <v>784.84</v>
      </c>
      <c r="N1117" t="s">
        <v>30926</v>
      </c>
      <c r="O1117" t="s">
        <v>30925</v>
      </c>
      <c r="P1117" t="s">
        <v>49</v>
      </c>
      <c r="Q1117">
        <v>12.916499999999999</v>
      </c>
      <c r="R1117">
        <v>79.132499999999993</v>
      </c>
      <c r="S1117" t="s">
        <v>146</v>
      </c>
      <c r="T1117" t="s">
        <v>145</v>
      </c>
      <c r="U1117" t="s">
        <v>57</v>
      </c>
      <c r="V1117" t="s">
        <v>45</v>
      </c>
    </row>
    <row r="1118" spans="1:22">
      <c r="A1118" t="s">
        <v>30924</v>
      </c>
      <c r="B1118" s="2">
        <v>45162.616666666669</v>
      </c>
      <c r="C1118" s="2">
        <f t="shared" si="17"/>
        <v>45159</v>
      </c>
      <c r="D1118" t="s">
        <v>2067</v>
      </c>
      <c r="E1118" t="s">
        <v>7877</v>
      </c>
      <c r="F1118" t="s">
        <v>31</v>
      </c>
      <c r="G1118" t="s">
        <v>17</v>
      </c>
      <c r="H1118" t="s">
        <v>63</v>
      </c>
      <c r="I1118">
        <v>4</v>
      </c>
      <c r="J1118">
        <v>443.35</v>
      </c>
      <c r="K1118">
        <v>349.56</v>
      </c>
      <c r="L1118">
        <v>1773.4</v>
      </c>
      <c r="M1118">
        <v>1398.24</v>
      </c>
      <c r="N1118" t="s">
        <v>30923</v>
      </c>
      <c r="O1118" t="s">
        <v>30922</v>
      </c>
      <c r="P1118" t="s">
        <v>112</v>
      </c>
      <c r="Q1118">
        <v>13.082700000000001</v>
      </c>
      <c r="R1118">
        <v>80.270700000000005</v>
      </c>
      <c r="S1118" t="s">
        <v>340</v>
      </c>
      <c r="T1118" t="s">
        <v>339</v>
      </c>
      <c r="U1118" t="s">
        <v>10</v>
      </c>
      <c r="V1118" t="s">
        <v>45</v>
      </c>
    </row>
    <row r="1119" spans="1:22">
      <c r="A1119" t="s">
        <v>30921</v>
      </c>
      <c r="B1119" s="2">
        <v>45005.906944444447</v>
      </c>
      <c r="C1119" s="2">
        <f t="shared" si="17"/>
        <v>45005</v>
      </c>
      <c r="D1119" t="s">
        <v>2062</v>
      </c>
      <c r="E1119" t="s">
        <v>16544</v>
      </c>
      <c r="F1119" t="s">
        <v>201</v>
      </c>
      <c r="G1119" t="s">
        <v>91</v>
      </c>
      <c r="H1119" t="s">
        <v>71</v>
      </c>
      <c r="I1119">
        <v>1</v>
      </c>
      <c r="J1119">
        <v>1530.7</v>
      </c>
      <c r="K1119">
        <v>1336.92</v>
      </c>
      <c r="L1119">
        <v>1530.7</v>
      </c>
      <c r="M1119">
        <v>1336.92</v>
      </c>
      <c r="N1119" t="s">
        <v>30920</v>
      </c>
      <c r="O1119" t="s">
        <v>30919</v>
      </c>
      <c r="P1119" t="s">
        <v>60</v>
      </c>
      <c r="Q1119">
        <v>8.7139000000000006</v>
      </c>
      <c r="R1119">
        <v>77.756699999999995</v>
      </c>
      <c r="S1119" t="s">
        <v>269</v>
      </c>
      <c r="T1119" t="s">
        <v>268</v>
      </c>
      <c r="U1119" t="s">
        <v>46</v>
      </c>
      <c r="V1119" t="s">
        <v>9</v>
      </c>
    </row>
    <row r="1120" spans="1:22">
      <c r="A1120" t="s">
        <v>30918</v>
      </c>
      <c r="B1120" s="2">
        <v>45287.515277777777</v>
      </c>
      <c r="C1120" s="2">
        <f t="shared" si="17"/>
        <v>45285</v>
      </c>
      <c r="D1120" t="s">
        <v>2057</v>
      </c>
      <c r="E1120" t="s">
        <v>23069</v>
      </c>
      <c r="F1120" t="s">
        <v>136</v>
      </c>
      <c r="G1120" t="s">
        <v>41</v>
      </c>
      <c r="H1120" t="s">
        <v>29</v>
      </c>
      <c r="I1120">
        <v>2</v>
      </c>
      <c r="J1120">
        <v>566.07000000000005</v>
      </c>
      <c r="K1120">
        <v>399.78</v>
      </c>
      <c r="L1120">
        <v>1132.1400000000001</v>
      </c>
      <c r="M1120">
        <v>799.56</v>
      </c>
      <c r="N1120" t="s">
        <v>30917</v>
      </c>
      <c r="O1120" t="s">
        <v>30916</v>
      </c>
      <c r="P1120" t="s">
        <v>13</v>
      </c>
      <c r="Q1120">
        <v>11.664300000000001</v>
      </c>
      <c r="R1120">
        <v>78.146000000000001</v>
      </c>
      <c r="S1120" t="s">
        <v>36</v>
      </c>
      <c r="T1120" t="s">
        <v>35</v>
      </c>
      <c r="U1120" t="s">
        <v>23</v>
      </c>
      <c r="V1120" t="s">
        <v>45</v>
      </c>
    </row>
    <row r="1121" spans="1:22">
      <c r="A1121" t="s">
        <v>30915</v>
      </c>
      <c r="B1121" s="2">
        <v>45199.61041666667</v>
      </c>
      <c r="C1121" s="2">
        <f t="shared" si="17"/>
        <v>45194</v>
      </c>
      <c r="D1121" t="s">
        <v>2052</v>
      </c>
      <c r="E1121" t="s">
        <v>23065</v>
      </c>
      <c r="F1121" t="s">
        <v>136</v>
      </c>
      <c r="G1121" t="s">
        <v>53</v>
      </c>
      <c r="H1121" t="s">
        <v>52</v>
      </c>
      <c r="I1121">
        <v>4</v>
      </c>
      <c r="J1121">
        <v>418.15</v>
      </c>
      <c r="K1121">
        <v>319.14999999999998</v>
      </c>
      <c r="L1121">
        <v>1672.6</v>
      </c>
      <c r="M1121">
        <v>1276.5999999999999</v>
      </c>
      <c r="N1121" t="s">
        <v>30914</v>
      </c>
      <c r="O1121" t="s">
        <v>30913</v>
      </c>
      <c r="P1121" t="s">
        <v>68</v>
      </c>
      <c r="Q1121">
        <v>11.34</v>
      </c>
      <c r="R1121">
        <v>77.717200000000005</v>
      </c>
      <c r="S1121" t="s">
        <v>146</v>
      </c>
      <c r="T1121" t="s">
        <v>145</v>
      </c>
      <c r="U1121" t="s">
        <v>10</v>
      </c>
      <c r="V1121" t="s">
        <v>9</v>
      </c>
    </row>
    <row r="1122" spans="1:22">
      <c r="A1122" t="s">
        <v>30912</v>
      </c>
      <c r="B1122" s="2">
        <v>45408.816666666666</v>
      </c>
      <c r="C1122" s="2">
        <f t="shared" si="17"/>
        <v>45404</v>
      </c>
      <c r="D1122" t="s">
        <v>2047</v>
      </c>
      <c r="E1122" t="s">
        <v>2046</v>
      </c>
      <c r="F1122" t="s">
        <v>136</v>
      </c>
      <c r="G1122" t="s">
        <v>17</v>
      </c>
      <c r="H1122" t="s">
        <v>40</v>
      </c>
      <c r="I1122">
        <v>2</v>
      </c>
      <c r="J1122">
        <v>2034.07</v>
      </c>
      <c r="K1122">
        <v>1659.87</v>
      </c>
      <c r="L1122">
        <v>4068.14</v>
      </c>
      <c r="M1122">
        <v>3319.74</v>
      </c>
      <c r="N1122" t="s">
        <v>30911</v>
      </c>
      <c r="O1122" t="s">
        <v>30910</v>
      </c>
      <c r="P1122" t="s">
        <v>49</v>
      </c>
      <c r="Q1122">
        <v>12.916499999999999</v>
      </c>
      <c r="R1122">
        <v>79.132499999999993</v>
      </c>
      <c r="S1122" t="s">
        <v>153</v>
      </c>
      <c r="T1122" t="s">
        <v>152</v>
      </c>
      <c r="U1122" t="s">
        <v>57</v>
      </c>
      <c r="V1122" t="s">
        <v>45</v>
      </c>
    </row>
    <row r="1123" spans="1:22">
      <c r="A1123" t="s">
        <v>30909</v>
      </c>
      <c r="B1123" s="2">
        <v>44982.631944444445</v>
      </c>
      <c r="C1123" s="2">
        <f t="shared" si="17"/>
        <v>44977</v>
      </c>
      <c r="D1123" t="s">
        <v>2042</v>
      </c>
      <c r="E1123" t="s">
        <v>19831</v>
      </c>
      <c r="F1123" t="s">
        <v>18</v>
      </c>
      <c r="G1123" t="s">
        <v>17</v>
      </c>
      <c r="H1123" t="s">
        <v>29</v>
      </c>
      <c r="I1123">
        <v>1</v>
      </c>
      <c r="J1123">
        <v>241.59</v>
      </c>
      <c r="K1123">
        <v>173.97</v>
      </c>
      <c r="L1123">
        <v>241.59</v>
      </c>
      <c r="M1123">
        <v>173.97</v>
      </c>
      <c r="N1123" t="s">
        <v>30908</v>
      </c>
      <c r="O1123" t="s">
        <v>30907</v>
      </c>
      <c r="P1123" t="s">
        <v>13</v>
      </c>
      <c r="Q1123">
        <v>11.664300000000001</v>
      </c>
      <c r="R1123">
        <v>78.146000000000001</v>
      </c>
      <c r="S1123" t="s">
        <v>146</v>
      </c>
      <c r="T1123" t="s">
        <v>145</v>
      </c>
      <c r="U1123" t="s">
        <v>57</v>
      </c>
      <c r="V1123" t="s">
        <v>9</v>
      </c>
    </row>
    <row r="1124" spans="1:22">
      <c r="A1124" t="s">
        <v>30906</v>
      </c>
      <c r="B1124" s="2">
        <v>45284.73541666667</v>
      </c>
      <c r="C1124" s="2">
        <f t="shared" si="17"/>
        <v>45278</v>
      </c>
      <c r="D1124" t="s">
        <v>2037</v>
      </c>
      <c r="E1124" t="s">
        <v>6010</v>
      </c>
      <c r="F1124" t="s">
        <v>201</v>
      </c>
      <c r="G1124" t="s">
        <v>115</v>
      </c>
      <c r="H1124" t="s">
        <v>63</v>
      </c>
      <c r="I1124">
        <v>4</v>
      </c>
      <c r="J1124">
        <v>2478.7199999999998</v>
      </c>
      <c r="K1124">
        <v>2143.71</v>
      </c>
      <c r="L1124">
        <v>9914.8799999999992</v>
      </c>
      <c r="M1124">
        <v>8574.84</v>
      </c>
      <c r="N1124" t="s">
        <v>30905</v>
      </c>
      <c r="O1124" t="s">
        <v>30904</v>
      </c>
      <c r="P1124" t="s">
        <v>112</v>
      </c>
      <c r="Q1124">
        <v>13.082700000000001</v>
      </c>
      <c r="R1124">
        <v>80.270700000000005</v>
      </c>
      <c r="S1124" t="s">
        <v>59</v>
      </c>
      <c r="T1124" t="s">
        <v>58</v>
      </c>
      <c r="U1124" t="s">
        <v>57</v>
      </c>
      <c r="V1124" t="s">
        <v>9</v>
      </c>
    </row>
    <row r="1125" spans="1:22">
      <c r="A1125" t="s">
        <v>30903</v>
      </c>
      <c r="B1125" s="2">
        <v>45234.674305555556</v>
      </c>
      <c r="C1125" s="2">
        <f t="shared" si="17"/>
        <v>45229</v>
      </c>
      <c r="D1125" t="s">
        <v>2032</v>
      </c>
      <c r="E1125" t="s">
        <v>23051</v>
      </c>
      <c r="F1125" t="s">
        <v>166</v>
      </c>
      <c r="G1125" t="s">
        <v>106</v>
      </c>
      <c r="H1125" t="s">
        <v>63</v>
      </c>
      <c r="I1125">
        <v>1</v>
      </c>
      <c r="J1125">
        <v>2137.84</v>
      </c>
      <c r="K1125">
        <v>1603.94</v>
      </c>
      <c r="L1125">
        <v>2137.84</v>
      </c>
      <c r="M1125">
        <v>1603.94</v>
      </c>
      <c r="N1125" t="s">
        <v>30902</v>
      </c>
      <c r="O1125" t="s">
        <v>30901</v>
      </c>
      <c r="P1125" t="s">
        <v>112</v>
      </c>
      <c r="Q1125">
        <v>13.082700000000001</v>
      </c>
      <c r="R1125">
        <v>80.270700000000005</v>
      </c>
      <c r="S1125" t="s">
        <v>340</v>
      </c>
      <c r="T1125" t="s">
        <v>339</v>
      </c>
      <c r="U1125" t="s">
        <v>77</v>
      </c>
      <c r="V1125" t="s">
        <v>45</v>
      </c>
    </row>
    <row r="1126" spans="1:22">
      <c r="A1126" t="s">
        <v>30900</v>
      </c>
      <c r="B1126" s="2">
        <v>45564.470833333333</v>
      </c>
      <c r="C1126" s="2">
        <f t="shared" si="17"/>
        <v>45558</v>
      </c>
      <c r="D1126" t="s">
        <v>2027</v>
      </c>
      <c r="E1126" t="s">
        <v>24633</v>
      </c>
      <c r="F1126" t="s">
        <v>201</v>
      </c>
      <c r="G1126" t="s">
        <v>91</v>
      </c>
      <c r="H1126" t="s">
        <v>71</v>
      </c>
      <c r="I1126">
        <v>2</v>
      </c>
      <c r="J1126">
        <v>2364.02</v>
      </c>
      <c r="K1126">
        <v>1894.19</v>
      </c>
      <c r="L1126">
        <v>4728.04</v>
      </c>
      <c r="M1126">
        <v>3788.38</v>
      </c>
      <c r="N1126" t="s">
        <v>30899</v>
      </c>
      <c r="O1126" t="s">
        <v>30898</v>
      </c>
      <c r="P1126" t="s">
        <v>60</v>
      </c>
      <c r="Q1126">
        <v>8.7139000000000006</v>
      </c>
      <c r="R1126">
        <v>77.756699999999995</v>
      </c>
      <c r="S1126" t="s">
        <v>206</v>
      </c>
      <c r="T1126" t="s">
        <v>205</v>
      </c>
      <c r="U1126" t="s">
        <v>77</v>
      </c>
      <c r="V1126" t="s">
        <v>22</v>
      </c>
    </row>
    <row r="1127" spans="1:22">
      <c r="A1127" t="s">
        <v>30897</v>
      </c>
      <c r="B1127" s="2">
        <v>45358.659722222219</v>
      </c>
      <c r="C1127" s="2">
        <f t="shared" si="17"/>
        <v>45355</v>
      </c>
      <c r="D1127" t="s">
        <v>2022</v>
      </c>
      <c r="E1127" t="s">
        <v>4098</v>
      </c>
      <c r="F1127" t="s">
        <v>166</v>
      </c>
      <c r="G1127" t="s">
        <v>30</v>
      </c>
      <c r="H1127" t="s">
        <v>52</v>
      </c>
      <c r="I1127">
        <v>2</v>
      </c>
      <c r="J1127">
        <v>1701.27</v>
      </c>
      <c r="K1127">
        <v>1151.25</v>
      </c>
      <c r="L1127">
        <v>3402.54</v>
      </c>
      <c r="M1127">
        <v>2302.5</v>
      </c>
      <c r="N1127" t="s">
        <v>30896</v>
      </c>
      <c r="O1127" t="s">
        <v>30895</v>
      </c>
      <c r="P1127" t="s">
        <v>13</v>
      </c>
      <c r="Q1127">
        <v>11.664300000000001</v>
      </c>
      <c r="R1127">
        <v>78.146000000000001</v>
      </c>
      <c r="S1127" t="s">
        <v>352</v>
      </c>
      <c r="T1127" t="s">
        <v>351</v>
      </c>
      <c r="U1127" t="s">
        <v>10</v>
      </c>
      <c r="V1127" t="s">
        <v>22</v>
      </c>
    </row>
    <row r="1128" spans="1:22">
      <c r="A1128" t="s">
        <v>30894</v>
      </c>
      <c r="B1128" s="2">
        <v>45163.84097222222</v>
      </c>
      <c r="C1128" s="2">
        <f t="shared" si="17"/>
        <v>45159</v>
      </c>
      <c r="D1128" t="s">
        <v>2017</v>
      </c>
      <c r="E1128" t="s">
        <v>30893</v>
      </c>
      <c r="F1128" t="s">
        <v>73</v>
      </c>
      <c r="G1128" t="s">
        <v>82</v>
      </c>
      <c r="H1128" t="s">
        <v>29</v>
      </c>
      <c r="I1128">
        <v>2</v>
      </c>
      <c r="J1128">
        <v>1494.11</v>
      </c>
      <c r="K1128">
        <v>1238.0999999999999</v>
      </c>
      <c r="L1128">
        <v>2988.22</v>
      </c>
      <c r="M1128">
        <v>2476.1999999999998</v>
      </c>
      <c r="N1128" t="s">
        <v>30892</v>
      </c>
      <c r="O1128" t="s">
        <v>30891</v>
      </c>
      <c r="P1128" t="s">
        <v>121</v>
      </c>
      <c r="Q1128">
        <v>9.9252000000000002</v>
      </c>
      <c r="R1128">
        <v>78.119799999999998</v>
      </c>
      <c r="S1128" t="s">
        <v>59</v>
      </c>
      <c r="T1128" t="s">
        <v>58</v>
      </c>
      <c r="U1128" t="s">
        <v>57</v>
      </c>
      <c r="V1128" t="s">
        <v>22</v>
      </c>
    </row>
    <row r="1129" spans="1:22">
      <c r="A1129" t="s">
        <v>30890</v>
      </c>
      <c r="B1129" s="2">
        <v>45390.523611111108</v>
      </c>
      <c r="C1129" s="2">
        <f t="shared" si="17"/>
        <v>45390</v>
      </c>
      <c r="D1129" t="s">
        <v>2012</v>
      </c>
      <c r="E1129" t="s">
        <v>4090</v>
      </c>
      <c r="F1129" t="s">
        <v>83</v>
      </c>
      <c r="G1129" t="s">
        <v>41</v>
      </c>
      <c r="H1129" t="s">
        <v>71</v>
      </c>
      <c r="I1129">
        <v>2</v>
      </c>
      <c r="J1129">
        <v>435.74</v>
      </c>
      <c r="K1129">
        <v>331.44</v>
      </c>
      <c r="L1129">
        <v>871.48</v>
      </c>
      <c r="M1129">
        <v>662.88</v>
      </c>
      <c r="N1129" t="s">
        <v>30889</v>
      </c>
      <c r="O1129" t="s">
        <v>30888</v>
      </c>
      <c r="P1129" t="s">
        <v>68</v>
      </c>
      <c r="Q1129">
        <v>11.34</v>
      </c>
      <c r="R1129">
        <v>77.717200000000005</v>
      </c>
      <c r="S1129" t="s">
        <v>88</v>
      </c>
      <c r="T1129" t="s">
        <v>87</v>
      </c>
      <c r="U1129" t="s">
        <v>57</v>
      </c>
      <c r="V1129" t="s">
        <v>22</v>
      </c>
    </row>
    <row r="1130" spans="1:22">
      <c r="A1130" t="s">
        <v>30887</v>
      </c>
      <c r="B1130" s="2">
        <v>44982.572222222225</v>
      </c>
      <c r="C1130" s="2">
        <f t="shared" si="17"/>
        <v>44977</v>
      </c>
      <c r="D1130" t="s">
        <v>2007</v>
      </c>
      <c r="E1130" t="s">
        <v>23034</v>
      </c>
      <c r="F1130" t="s">
        <v>201</v>
      </c>
      <c r="G1130" t="s">
        <v>82</v>
      </c>
      <c r="H1130" t="s">
        <v>29</v>
      </c>
      <c r="I1130">
        <v>1</v>
      </c>
      <c r="J1130">
        <v>2388.92</v>
      </c>
      <c r="K1130">
        <v>1662.49</v>
      </c>
      <c r="L1130">
        <v>2388.92</v>
      </c>
      <c r="M1130">
        <v>1662.49</v>
      </c>
      <c r="N1130" t="s">
        <v>30886</v>
      </c>
      <c r="O1130" t="s">
        <v>30885</v>
      </c>
      <c r="P1130" t="s">
        <v>49</v>
      </c>
      <c r="Q1130">
        <v>12.916499999999999</v>
      </c>
      <c r="R1130">
        <v>79.132499999999993</v>
      </c>
      <c r="S1130" t="s">
        <v>352</v>
      </c>
      <c r="T1130" t="s">
        <v>351</v>
      </c>
      <c r="U1130" t="s">
        <v>10</v>
      </c>
      <c r="V1130" t="s">
        <v>9</v>
      </c>
    </row>
    <row r="1131" spans="1:22">
      <c r="A1131" t="s">
        <v>30884</v>
      </c>
      <c r="B1131" s="2">
        <v>45491.847916666666</v>
      </c>
      <c r="C1131" s="2">
        <f t="shared" si="17"/>
        <v>45488</v>
      </c>
      <c r="D1131" t="s">
        <v>2002</v>
      </c>
      <c r="E1131" t="s">
        <v>26202</v>
      </c>
      <c r="F1131" t="s">
        <v>83</v>
      </c>
      <c r="G1131" t="s">
        <v>53</v>
      </c>
      <c r="H1131" t="s">
        <v>16</v>
      </c>
      <c r="I1131">
        <v>4</v>
      </c>
      <c r="J1131">
        <v>1814.96</v>
      </c>
      <c r="K1131">
        <v>1291.3800000000001</v>
      </c>
      <c r="L1131">
        <v>7259.84</v>
      </c>
      <c r="M1131">
        <v>5165.5200000000004</v>
      </c>
      <c r="N1131" t="s">
        <v>30883</v>
      </c>
      <c r="O1131" t="s">
        <v>30882</v>
      </c>
      <c r="P1131" t="s">
        <v>60</v>
      </c>
      <c r="Q1131">
        <v>8.7139000000000006</v>
      </c>
      <c r="R1131">
        <v>77.756699999999995</v>
      </c>
      <c r="S1131" t="s">
        <v>88</v>
      </c>
      <c r="T1131" t="s">
        <v>87</v>
      </c>
      <c r="U1131" t="s">
        <v>10</v>
      </c>
      <c r="V1131" t="s">
        <v>45</v>
      </c>
    </row>
    <row r="1132" spans="1:22">
      <c r="A1132" t="s">
        <v>30881</v>
      </c>
      <c r="B1132" s="2">
        <v>44938.750694444447</v>
      </c>
      <c r="C1132" s="2">
        <f t="shared" si="17"/>
        <v>44935</v>
      </c>
      <c r="D1132" t="s">
        <v>1997</v>
      </c>
      <c r="E1132" t="s">
        <v>13122</v>
      </c>
      <c r="F1132" t="s">
        <v>136</v>
      </c>
      <c r="G1132" t="s">
        <v>91</v>
      </c>
      <c r="H1132" t="s">
        <v>40</v>
      </c>
      <c r="I1132">
        <v>1</v>
      </c>
      <c r="J1132">
        <v>1989.19</v>
      </c>
      <c r="K1132">
        <v>1421.69</v>
      </c>
      <c r="L1132">
        <v>1989.19</v>
      </c>
      <c r="M1132">
        <v>1421.69</v>
      </c>
      <c r="N1132" t="s">
        <v>30880</v>
      </c>
      <c r="O1132" t="s">
        <v>30879</v>
      </c>
      <c r="P1132" t="s">
        <v>37</v>
      </c>
      <c r="Q1132">
        <v>10.7905</v>
      </c>
      <c r="R1132">
        <v>78.704700000000003</v>
      </c>
      <c r="S1132" t="s">
        <v>762</v>
      </c>
      <c r="T1132" t="s">
        <v>761</v>
      </c>
      <c r="U1132" t="s">
        <v>46</v>
      </c>
      <c r="V1132" t="s">
        <v>45</v>
      </c>
    </row>
    <row r="1133" spans="1:22">
      <c r="A1133" t="s">
        <v>30878</v>
      </c>
      <c r="B1133" s="2">
        <v>45215.598611111112</v>
      </c>
      <c r="C1133" s="2">
        <f t="shared" si="17"/>
        <v>45215</v>
      </c>
      <c r="D1133" t="s">
        <v>1992</v>
      </c>
      <c r="E1133" t="s">
        <v>18165</v>
      </c>
      <c r="F1133" t="s">
        <v>83</v>
      </c>
      <c r="G1133" t="s">
        <v>106</v>
      </c>
      <c r="H1133" t="s">
        <v>16</v>
      </c>
      <c r="I1133">
        <v>4</v>
      </c>
      <c r="J1133">
        <v>2060.2399999999998</v>
      </c>
      <c r="K1133">
        <v>1459.74</v>
      </c>
      <c r="L1133">
        <v>8240.9599999999991</v>
      </c>
      <c r="M1133">
        <v>5838.96</v>
      </c>
      <c r="N1133" t="s">
        <v>30877</v>
      </c>
      <c r="O1133" t="s">
        <v>30876</v>
      </c>
      <c r="P1133" t="s">
        <v>60</v>
      </c>
      <c r="Q1133">
        <v>8.7139000000000006</v>
      </c>
      <c r="R1133">
        <v>77.756699999999995</v>
      </c>
      <c r="S1133" t="s">
        <v>454</v>
      </c>
      <c r="T1133" t="s">
        <v>453</v>
      </c>
      <c r="U1133" t="s">
        <v>23</v>
      </c>
      <c r="V1133" t="s">
        <v>9</v>
      </c>
    </row>
    <row r="1134" spans="1:22">
      <c r="A1134" t="s">
        <v>30875</v>
      </c>
      <c r="B1134" s="2">
        <v>45267.761111111111</v>
      </c>
      <c r="C1134" s="2">
        <f t="shared" si="17"/>
        <v>45264</v>
      </c>
      <c r="D1134" t="s">
        <v>1987</v>
      </c>
      <c r="E1134" t="s">
        <v>1986</v>
      </c>
      <c r="F1134" t="s">
        <v>136</v>
      </c>
      <c r="G1134" t="s">
        <v>91</v>
      </c>
      <c r="H1134" t="s">
        <v>16</v>
      </c>
      <c r="I1134">
        <v>1</v>
      </c>
      <c r="J1134">
        <v>987.03</v>
      </c>
      <c r="K1134">
        <v>649.79999999999995</v>
      </c>
      <c r="L1134">
        <v>987.03</v>
      </c>
      <c r="M1134">
        <v>649.79999999999995</v>
      </c>
      <c r="N1134" t="s">
        <v>30874</v>
      </c>
      <c r="O1134" t="s">
        <v>30873</v>
      </c>
      <c r="P1134" t="s">
        <v>13</v>
      </c>
      <c r="Q1134">
        <v>11.664300000000001</v>
      </c>
      <c r="R1134">
        <v>78.146000000000001</v>
      </c>
      <c r="S1134" t="s">
        <v>432</v>
      </c>
      <c r="T1134" t="s">
        <v>431</v>
      </c>
      <c r="U1134" t="s">
        <v>10</v>
      </c>
      <c r="V1134" t="s">
        <v>212</v>
      </c>
    </row>
    <row r="1135" spans="1:22">
      <c r="A1135" t="s">
        <v>30872</v>
      </c>
      <c r="B1135" s="2">
        <v>45292.545138888891</v>
      </c>
      <c r="C1135" s="2">
        <f t="shared" si="17"/>
        <v>45292</v>
      </c>
      <c r="D1135" t="s">
        <v>1982</v>
      </c>
      <c r="E1135" t="s">
        <v>1981</v>
      </c>
      <c r="F1135" t="s">
        <v>31</v>
      </c>
      <c r="G1135" t="s">
        <v>53</v>
      </c>
      <c r="H1135" t="s">
        <v>52</v>
      </c>
      <c r="I1135">
        <v>3</v>
      </c>
      <c r="J1135">
        <v>1621.64</v>
      </c>
      <c r="K1135">
        <v>1220.8599999999999</v>
      </c>
      <c r="L1135">
        <v>4864.92</v>
      </c>
      <c r="M1135">
        <v>3662.58</v>
      </c>
      <c r="N1135" t="s">
        <v>30871</v>
      </c>
      <c r="O1135" t="s">
        <v>30870</v>
      </c>
      <c r="P1135" t="s">
        <v>26</v>
      </c>
      <c r="Q1135">
        <v>11.0168</v>
      </c>
      <c r="R1135">
        <v>76.955799999999996</v>
      </c>
      <c r="S1135" t="s">
        <v>36</v>
      </c>
      <c r="T1135" t="s">
        <v>35</v>
      </c>
      <c r="U1135" t="s">
        <v>57</v>
      </c>
      <c r="V1135" t="s">
        <v>9</v>
      </c>
    </row>
    <row r="1136" spans="1:22">
      <c r="A1136" t="s">
        <v>30869</v>
      </c>
      <c r="B1136" s="2">
        <v>45281.586111111108</v>
      </c>
      <c r="C1136" s="2">
        <f t="shared" si="17"/>
        <v>45278</v>
      </c>
      <c r="D1136" t="s">
        <v>1977</v>
      </c>
      <c r="E1136" t="s">
        <v>1976</v>
      </c>
      <c r="F1136" t="s">
        <v>73</v>
      </c>
      <c r="G1136" t="s">
        <v>115</v>
      </c>
      <c r="H1136" t="s">
        <v>63</v>
      </c>
      <c r="I1136">
        <v>1</v>
      </c>
      <c r="J1136">
        <v>1737.94</v>
      </c>
      <c r="K1136">
        <v>1207.22</v>
      </c>
      <c r="L1136">
        <v>1737.94</v>
      </c>
      <c r="M1136">
        <v>1207.22</v>
      </c>
      <c r="N1136" t="s">
        <v>30868</v>
      </c>
      <c r="O1136" t="s">
        <v>30867</v>
      </c>
      <c r="P1136" t="s">
        <v>49</v>
      </c>
      <c r="Q1136">
        <v>12.916499999999999</v>
      </c>
      <c r="R1136">
        <v>79.132499999999993</v>
      </c>
      <c r="S1136" t="s">
        <v>454</v>
      </c>
      <c r="T1136" t="s">
        <v>453</v>
      </c>
      <c r="U1136" t="s">
        <v>23</v>
      </c>
      <c r="V1136" t="s">
        <v>45</v>
      </c>
    </row>
    <row r="1137" spans="1:22">
      <c r="A1137" t="s">
        <v>30866</v>
      </c>
      <c r="B1137" s="2">
        <v>45370.843055555553</v>
      </c>
      <c r="C1137" s="2">
        <f t="shared" si="17"/>
        <v>45369</v>
      </c>
      <c r="D1137" t="s">
        <v>1972</v>
      </c>
      <c r="E1137" t="s">
        <v>16488</v>
      </c>
      <c r="F1137" t="s">
        <v>83</v>
      </c>
      <c r="G1137" t="s">
        <v>91</v>
      </c>
      <c r="H1137" t="s">
        <v>40</v>
      </c>
      <c r="I1137">
        <v>1</v>
      </c>
      <c r="J1137">
        <v>1849.52</v>
      </c>
      <c r="K1137">
        <v>1408.28</v>
      </c>
      <c r="L1137">
        <v>1849.52</v>
      </c>
      <c r="M1137">
        <v>1408.28</v>
      </c>
      <c r="N1137" t="s">
        <v>30865</v>
      </c>
      <c r="O1137" t="s">
        <v>30864</v>
      </c>
      <c r="P1137" t="s">
        <v>13</v>
      </c>
      <c r="Q1137">
        <v>11.664300000000001</v>
      </c>
      <c r="R1137">
        <v>78.146000000000001</v>
      </c>
      <c r="S1137" t="s">
        <v>537</v>
      </c>
      <c r="T1137" t="s">
        <v>536</v>
      </c>
      <c r="U1137" t="s">
        <v>77</v>
      </c>
      <c r="V1137" t="s">
        <v>22</v>
      </c>
    </row>
    <row r="1138" spans="1:22">
      <c r="A1138" t="s">
        <v>30863</v>
      </c>
      <c r="B1138" s="2">
        <v>45257.530555555553</v>
      </c>
      <c r="C1138" s="2">
        <f t="shared" si="17"/>
        <v>45257</v>
      </c>
      <c r="D1138" t="s">
        <v>1967</v>
      </c>
      <c r="E1138" t="s">
        <v>4057</v>
      </c>
      <c r="F1138" t="s">
        <v>201</v>
      </c>
      <c r="G1138" t="s">
        <v>17</v>
      </c>
      <c r="H1138" t="s">
        <v>63</v>
      </c>
      <c r="I1138">
        <v>1</v>
      </c>
      <c r="J1138">
        <v>636.85</v>
      </c>
      <c r="K1138">
        <v>470.13</v>
      </c>
      <c r="L1138">
        <v>636.85</v>
      </c>
      <c r="M1138">
        <v>470.13</v>
      </c>
      <c r="N1138" t="s">
        <v>30862</v>
      </c>
      <c r="O1138" t="s">
        <v>30861</v>
      </c>
      <c r="P1138" t="s">
        <v>68</v>
      </c>
      <c r="Q1138">
        <v>11.34</v>
      </c>
      <c r="R1138">
        <v>77.717200000000005</v>
      </c>
      <c r="S1138" t="s">
        <v>413</v>
      </c>
      <c r="T1138" t="s">
        <v>412</v>
      </c>
      <c r="U1138" t="s">
        <v>77</v>
      </c>
      <c r="V1138" t="s">
        <v>9</v>
      </c>
    </row>
    <row r="1139" spans="1:22">
      <c r="A1139" t="s">
        <v>30860</v>
      </c>
      <c r="B1139" s="2">
        <v>45113.526388888888</v>
      </c>
      <c r="C1139" s="2">
        <f t="shared" si="17"/>
        <v>45110</v>
      </c>
      <c r="D1139" t="s">
        <v>1962</v>
      </c>
      <c r="E1139" t="s">
        <v>5953</v>
      </c>
      <c r="F1139" t="s">
        <v>136</v>
      </c>
      <c r="G1139" t="s">
        <v>17</v>
      </c>
      <c r="H1139" t="s">
        <v>52</v>
      </c>
      <c r="I1139">
        <v>4</v>
      </c>
      <c r="J1139">
        <v>1661.48</v>
      </c>
      <c r="K1139">
        <v>1398.52</v>
      </c>
      <c r="L1139">
        <v>6645.92</v>
      </c>
      <c r="M1139">
        <v>5594.08</v>
      </c>
      <c r="N1139" t="s">
        <v>30859</v>
      </c>
      <c r="O1139" t="s">
        <v>30858</v>
      </c>
      <c r="P1139" t="s">
        <v>112</v>
      </c>
      <c r="Q1139">
        <v>13.082700000000001</v>
      </c>
      <c r="R1139">
        <v>80.270700000000005</v>
      </c>
      <c r="S1139" t="s">
        <v>628</v>
      </c>
      <c r="T1139" t="s">
        <v>627</v>
      </c>
      <c r="U1139" t="s">
        <v>57</v>
      </c>
      <c r="V1139" t="s">
        <v>45</v>
      </c>
    </row>
    <row r="1140" spans="1:22">
      <c r="A1140" t="s">
        <v>30857</v>
      </c>
      <c r="B1140" s="2">
        <v>45463.85</v>
      </c>
      <c r="C1140" s="2">
        <f t="shared" si="17"/>
        <v>45460</v>
      </c>
      <c r="D1140" t="s">
        <v>1957</v>
      </c>
      <c r="E1140" t="s">
        <v>30856</v>
      </c>
      <c r="F1140" t="s">
        <v>18</v>
      </c>
      <c r="G1140" t="s">
        <v>72</v>
      </c>
      <c r="H1140" t="s">
        <v>52</v>
      </c>
      <c r="I1140">
        <v>1</v>
      </c>
      <c r="J1140">
        <v>816.98</v>
      </c>
      <c r="K1140">
        <v>735.12</v>
      </c>
      <c r="L1140">
        <v>816.98</v>
      </c>
      <c r="M1140">
        <v>735.12</v>
      </c>
      <c r="N1140" t="s">
        <v>30855</v>
      </c>
      <c r="O1140" t="s">
        <v>30854</v>
      </c>
      <c r="P1140" t="s">
        <v>49</v>
      </c>
      <c r="Q1140">
        <v>12.916499999999999</v>
      </c>
      <c r="R1140">
        <v>79.132499999999993</v>
      </c>
      <c r="S1140" t="s">
        <v>396</v>
      </c>
      <c r="T1140" t="s">
        <v>395</v>
      </c>
      <c r="U1140" t="s">
        <v>57</v>
      </c>
      <c r="V1140" t="s">
        <v>45</v>
      </c>
    </row>
    <row r="1141" spans="1:22">
      <c r="A1141" t="s">
        <v>30853</v>
      </c>
      <c r="B1141" s="2">
        <v>45040.422222222223</v>
      </c>
      <c r="C1141" s="2">
        <f t="shared" si="17"/>
        <v>45040</v>
      </c>
      <c r="D1141" t="s">
        <v>1952</v>
      </c>
      <c r="E1141" t="s">
        <v>4045</v>
      </c>
      <c r="F1141" t="s">
        <v>201</v>
      </c>
      <c r="G1141" t="s">
        <v>41</v>
      </c>
      <c r="H1141" t="s">
        <v>16</v>
      </c>
      <c r="I1141">
        <v>4</v>
      </c>
      <c r="J1141">
        <v>2317.77</v>
      </c>
      <c r="K1141">
        <v>2064.0300000000002</v>
      </c>
      <c r="L1141">
        <v>9271.08</v>
      </c>
      <c r="M1141">
        <v>8256.1200000000008</v>
      </c>
      <c r="N1141" t="s">
        <v>30852</v>
      </c>
      <c r="O1141" t="s">
        <v>30851</v>
      </c>
      <c r="P1141" t="s">
        <v>60</v>
      </c>
      <c r="Q1141">
        <v>8.7139000000000006</v>
      </c>
      <c r="R1141">
        <v>77.756699999999995</v>
      </c>
      <c r="S1141" t="s">
        <v>486</v>
      </c>
      <c r="T1141" t="s">
        <v>485</v>
      </c>
      <c r="U1141" t="s">
        <v>23</v>
      </c>
      <c r="V1141" t="s">
        <v>45</v>
      </c>
    </row>
    <row r="1142" spans="1:22">
      <c r="A1142" t="s">
        <v>30850</v>
      </c>
      <c r="B1142" s="2">
        <v>45278.663888888892</v>
      </c>
      <c r="C1142" s="2">
        <f t="shared" si="17"/>
        <v>45278</v>
      </c>
      <c r="D1142" t="s">
        <v>1947</v>
      </c>
      <c r="E1142" t="s">
        <v>7789</v>
      </c>
      <c r="F1142" t="s">
        <v>64</v>
      </c>
      <c r="G1142" t="s">
        <v>106</v>
      </c>
      <c r="H1142" t="s">
        <v>40</v>
      </c>
      <c r="I1142">
        <v>4</v>
      </c>
      <c r="J1142">
        <v>680.83</v>
      </c>
      <c r="K1142">
        <v>581.79999999999995</v>
      </c>
      <c r="L1142">
        <v>2723.32</v>
      </c>
      <c r="M1142">
        <v>2327.1999999999998</v>
      </c>
      <c r="N1142" t="s">
        <v>30849</v>
      </c>
      <c r="O1142" t="s">
        <v>30848</v>
      </c>
      <c r="P1142" t="s">
        <v>13</v>
      </c>
      <c r="Q1142">
        <v>11.664300000000001</v>
      </c>
      <c r="R1142">
        <v>78.146000000000001</v>
      </c>
      <c r="S1142" t="s">
        <v>454</v>
      </c>
      <c r="T1142" t="s">
        <v>453</v>
      </c>
      <c r="U1142" t="s">
        <v>46</v>
      </c>
      <c r="V1142" t="s">
        <v>9</v>
      </c>
    </row>
    <row r="1143" spans="1:22">
      <c r="A1143" t="s">
        <v>30847</v>
      </c>
      <c r="B1143" s="2">
        <v>45515.692361111112</v>
      </c>
      <c r="C1143" s="2">
        <f t="shared" si="17"/>
        <v>45509</v>
      </c>
      <c r="D1143" t="s">
        <v>1942</v>
      </c>
      <c r="E1143" t="s">
        <v>9586</v>
      </c>
      <c r="F1143" t="s">
        <v>83</v>
      </c>
      <c r="G1143" t="s">
        <v>91</v>
      </c>
      <c r="H1143" t="s">
        <v>40</v>
      </c>
      <c r="I1143">
        <v>1</v>
      </c>
      <c r="J1143">
        <v>1538.93</v>
      </c>
      <c r="K1143">
        <v>1088.07</v>
      </c>
      <c r="L1143">
        <v>1538.93</v>
      </c>
      <c r="M1143">
        <v>1088.07</v>
      </c>
      <c r="N1143" t="s">
        <v>30846</v>
      </c>
      <c r="O1143" t="s">
        <v>30845</v>
      </c>
      <c r="P1143" t="s">
        <v>68</v>
      </c>
      <c r="Q1143">
        <v>11.34</v>
      </c>
      <c r="R1143">
        <v>77.717200000000005</v>
      </c>
      <c r="S1143" t="s">
        <v>396</v>
      </c>
      <c r="T1143" t="s">
        <v>395</v>
      </c>
      <c r="U1143" t="s">
        <v>77</v>
      </c>
      <c r="V1143" t="s">
        <v>22</v>
      </c>
    </row>
    <row r="1144" spans="1:22">
      <c r="A1144" t="s">
        <v>30844</v>
      </c>
      <c r="B1144" s="2">
        <v>45033.700694444444</v>
      </c>
      <c r="C1144" s="2">
        <f t="shared" si="17"/>
        <v>45033</v>
      </c>
      <c r="D1144" t="s">
        <v>1937</v>
      </c>
      <c r="E1144" t="s">
        <v>22987</v>
      </c>
      <c r="F1144" t="s">
        <v>18</v>
      </c>
      <c r="G1144" t="s">
        <v>82</v>
      </c>
      <c r="H1144" t="s">
        <v>40</v>
      </c>
      <c r="I1144">
        <v>2</v>
      </c>
      <c r="J1144">
        <v>1615.54</v>
      </c>
      <c r="K1144">
        <v>1062.71</v>
      </c>
      <c r="L1144">
        <v>3231.08</v>
      </c>
      <c r="M1144">
        <v>2125.42</v>
      </c>
      <c r="N1144" t="s">
        <v>30843</v>
      </c>
      <c r="O1144" t="s">
        <v>30842</v>
      </c>
      <c r="P1144" t="s">
        <v>37</v>
      </c>
      <c r="Q1144">
        <v>10.7905</v>
      </c>
      <c r="R1144">
        <v>78.704700000000003</v>
      </c>
      <c r="S1144" t="s">
        <v>413</v>
      </c>
      <c r="T1144" t="s">
        <v>412</v>
      </c>
      <c r="U1144" t="s">
        <v>23</v>
      </c>
      <c r="V1144" t="s">
        <v>45</v>
      </c>
    </row>
    <row r="1145" spans="1:22">
      <c r="A1145" t="s">
        <v>30841</v>
      </c>
      <c r="B1145" s="2">
        <v>45321.771527777775</v>
      </c>
      <c r="C1145" s="2">
        <f t="shared" si="17"/>
        <v>45320</v>
      </c>
      <c r="D1145" t="s">
        <v>1932</v>
      </c>
      <c r="E1145" t="s">
        <v>5930</v>
      </c>
      <c r="F1145" t="s">
        <v>73</v>
      </c>
      <c r="G1145" t="s">
        <v>106</v>
      </c>
      <c r="H1145" t="s">
        <v>52</v>
      </c>
      <c r="I1145">
        <v>4</v>
      </c>
      <c r="J1145">
        <v>1905.01</v>
      </c>
      <c r="K1145">
        <v>1615.99</v>
      </c>
      <c r="L1145">
        <v>7620.04</v>
      </c>
      <c r="M1145">
        <v>6463.96</v>
      </c>
      <c r="N1145" t="s">
        <v>30840</v>
      </c>
      <c r="O1145" t="s">
        <v>30839</v>
      </c>
      <c r="P1145" t="s">
        <v>37</v>
      </c>
      <c r="Q1145">
        <v>10.7905</v>
      </c>
      <c r="R1145">
        <v>78.704700000000003</v>
      </c>
      <c r="S1145" t="s">
        <v>25</v>
      </c>
      <c r="T1145" t="s">
        <v>24</v>
      </c>
      <c r="U1145" t="s">
        <v>46</v>
      </c>
      <c r="V1145" t="s">
        <v>9</v>
      </c>
    </row>
    <row r="1146" spans="1:22">
      <c r="A1146" t="s">
        <v>30838</v>
      </c>
      <c r="B1146" s="2">
        <v>45556.85833333333</v>
      </c>
      <c r="C1146" s="2">
        <f t="shared" si="17"/>
        <v>45551</v>
      </c>
      <c r="D1146" t="s">
        <v>1927</v>
      </c>
      <c r="E1146" t="s">
        <v>1926</v>
      </c>
      <c r="F1146" t="s">
        <v>136</v>
      </c>
      <c r="G1146" t="s">
        <v>17</v>
      </c>
      <c r="H1146" t="s">
        <v>71</v>
      </c>
      <c r="I1146">
        <v>2</v>
      </c>
      <c r="J1146">
        <v>1787.39</v>
      </c>
      <c r="K1146">
        <v>1418.61</v>
      </c>
      <c r="L1146">
        <v>3574.78</v>
      </c>
      <c r="M1146">
        <v>2837.22</v>
      </c>
      <c r="N1146" t="s">
        <v>30837</v>
      </c>
      <c r="O1146" t="s">
        <v>30836</v>
      </c>
      <c r="P1146" t="s">
        <v>112</v>
      </c>
      <c r="Q1146">
        <v>13.082700000000001</v>
      </c>
      <c r="R1146">
        <v>80.270700000000005</v>
      </c>
      <c r="S1146" t="s">
        <v>564</v>
      </c>
      <c r="T1146" t="s">
        <v>563</v>
      </c>
      <c r="U1146" t="s">
        <v>23</v>
      </c>
      <c r="V1146" t="s">
        <v>22</v>
      </c>
    </row>
    <row r="1147" spans="1:22">
      <c r="A1147" t="s">
        <v>30835</v>
      </c>
      <c r="B1147" s="2">
        <v>45506.770833333336</v>
      </c>
      <c r="C1147" s="2">
        <f t="shared" si="17"/>
        <v>45502</v>
      </c>
      <c r="D1147" t="s">
        <v>1922</v>
      </c>
      <c r="E1147" t="s">
        <v>13074</v>
      </c>
      <c r="F1147" t="s">
        <v>31</v>
      </c>
      <c r="G1147" t="s">
        <v>106</v>
      </c>
      <c r="H1147" t="s">
        <v>29</v>
      </c>
      <c r="I1147">
        <v>3</v>
      </c>
      <c r="J1147">
        <v>1908.06</v>
      </c>
      <c r="K1147">
        <v>1304.98</v>
      </c>
      <c r="L1147">
        <v>5724.18</v>
      </c>
      <c r="M1147">
        <v>3914.94</v>
      </c>
      <c r="N1147" t="s">
        <v>30834</v>
      </c>
      <c r="O1147" t="s">
        <v>30833</v>
      </c>
      <c r="P1147" t="s">
        <v>13</v>
      </c>
      <c r="Q1147">
        <v>11.664300000000001</v>
      </c>
      <c r="R1147">
        <v>78.146000000000001</v>
      </c>
      <c r="S1147" t="s">
        <v>326</v>
      </c>
      <c r="T1147" t="s">
        <v>325</v>
      </c>
      <c r="U1147" t="s">
        <v>57</v>
      </c>
      <c r="V1147" t="s">
        <v>45</v>
      </c>
    </row>
    <row r="1148" spans="1:22">
      <c r="A1148" t="s">
        <v>30832</v>
      </c>
      <c r="B1148" s="2">
        <v>45294.474999999999</v>
      </c>
      <c r="C1148" s="2">
        <f t="shared" si="17"/>
        <v>45292</v>
      </c>
      <c r="D1148" t="s">
        <v>1917</v>
      </c>
      <c r="E1148" t="s">
        <v>11347</v>
      </c>
      <c r="F1148" t="s">
        <v>18</v>
      </c>
      <c r="G1148" t="s">
        <v>41</v>
      </c>
      <c r="H1148" t="s">
        <v>40</v>
      </c>
      <c r="I1148">
        <v>1</v>
      </c>
      <c r="J1148">
        <v>1657.63</v>
      </c>
      <c r="K1148">
        <v>1064.45</v>
      </c>
      <c r="L1148">
        <v>1657.63</v>
      </c>
      <c r="M1148">
        <v>1064.45</v>
      </c>
      <c r="N1148" t="s">
        <v>30831</v>
      </c>
      <c r="O1148" t="s">
        <v>30830</v>
      </c>
      <c r="P1148" t="s">
        <v>112</v>
      </c>
      <c r="Q1148">
        <v>13.082700000000001</v>
      </c>
      <c r="R1148">
        <v>80.270700000000005</v>
      </c>
      <c r="S1148" t="s">
        <v>133</v>
      </c>
      <c r="T1148" t="s">
        <v>132</v>
      </c>
      <c r="U1148" t="s">
        <v>10</v>
      </c>
      <c r="V1148" t="s">
        <v>9</v>
      </c>
    </row>
    <row r="1149" spans="1:22">
      <c r="A1149" t="s">
        <v>30829</v>
      </c>
      <c r="B1149" s="2">
        <v>45214.701388888891</v>
      </c>
      <c r="C1149" s="2">
        <f t="shared" si="17"/>
        <v>45208</v>
      </c>
      <c r="D1149" t="s">
        <v>1912</v>
      </c>
      <c r="E1149" t="s">
        <v>30828</v>
      </c>
      <c r="F1149" t="s">
        <v>83</v>
      </c>
      <c r="G1149" t="s">
        <v>82</v>
      </c>
      <c r="H1149" t="s">
        <v>29</v>
      </c>
      <c r="I1149">
        <v>4</v>
      </c>
      <c r="J1149">
        <v>2313.12</v>
      </c>
      <c r="K1149">
        <v>1693.46</v>
      </c>
      <c r="L1149">
        <v>9252.48</v>
      </c>
      <c r="M1149">
        <v>6773.84</v>
      </c>
      <c r="N1149" t="s">
        <v>30827</v>
      </c>
      <c r="O1149" t="s">
        <v>30826</v>
      </c>
      <c r="P1149" t="s">
        <v>68</v>
      </c>
      <c r="Q1149">
        <v>11.34</v>
      </c>
      <c r="R1149">
        <v>77.717200000000005</v>
      </c>
      <c r="S1149" t="s">
        <v>48</v>
      </c>
      <c r="T1149" t="s">
        <v>47</v>
      </c>
      <c r="U1149" t="s">
        <v>10</v>
      </c>
      <c r="V1149" t="s">
        <v>9</v>
      </c>
    </row>
    <row r="1150" spans="1:22">
      <c r="A1150" t="s">
        <v>30825</v>
      </c>
      <c r="B1150" s="2">
        <v>45283.81527777778</v>
      </c>
      <c r="C1150" s="2">
        <f t="shared" si="17"/>
        <v>45278</v>
      </c>
      <c r="D1150" t="s">
        <v>1907</v>
      </c>
      <c r="E1150" t="s">
        <v>13064</v>
      </c>
      <c r="F1150" t="s">
        <v>201</v>
      </c>
      <c r="G1150" t="s">
        <v>106</v>
      </c>
      <c r="H1150" t="s">
        <v>52</v>
      </c>
      <c r="I1150">
        <v>1</v>
      </c>
      <c r="J1150">
        <v>1718.77</v>
      </c>
      <c r="K1150">
        <v>1300.79</v>
      </c>
      <c r="L1150">
        <v>1718.77</v>
      </c>
      <c r="M1150">
        <v>1300.79</v>
      </c>
      <c r="N1150" t="s">
        <v>30824</v>
      </c>
      <c r="O1150" t="s">
        <v>30823</v>
      </c>
      <c r="P1150" t="s">
        <v>26</v>
      </c>
      <c r="Q1150">
        <v>11.0168</v>
      </c>
      <c r="R1150">
        <v>76.955799999999996</v>
      </c>
      <c r="S1150" t="s">
        <v>302</v>
      </c>
      <c r="T1150" t="s">
        <v>301</v>
      </c>
      <c r="U1150" t="s">
        <v>57</v>
      </c>
      <c r="V1150" t="s">
        <v>9</v>
      </c>
    </row>
    <row r="1151" spans="1:22">
      <c r="A1151" t="s">
        <v>30822</v>
      </c>
      <c r="B1151" s="2">
        <v>44942.595138888886</v>
      </c>
      <c r="C1151" s="2">
        <f t="shared" si="17"/>
        <v>44942</v>
      </c>
      <c r="D1151" t="s">
        <v>1902</v>
      </c>
      <c r="E1151" t="s">
        <v>27711</v>
      </c>
      <c r="F1151" t="s">
        <v>31</v>
      </c>
      <c r="G1151" t="s">
        <v>72</v>
      </c>
      <c r="H1151" t="s">
        <v>29</v>
      </c>
      <c r="I1151">
        <v>2</v>
      </c>
      <c r="J1151">
        <v>309.89999999999998</v>
      </c>
      <c r="K1151">
        <v>218.69</v>
      </c>
      <c r="L1151">
        <v>619.79999999999995</v>
      </c>
      <c r="M1151">
        <v>437.38</v>
      </c>
      <c r="N1151" t="s">
        <v>30821</v>
      </c>
      <c r="O1151" t="s">
        <v>30820</v>
      </c>
      <c r="P1151" t="s">
        <v>26</v>
      </c>
      <c r="Q1151">
        <v>11.0168</v>
      </c>
      <c r="R1151">
        <v>76.955799999999996</v>
      </c>
      <c r="S1151" t="s">
        <v>250</v>
      </c>
      <c r="T1151" t="s">
        <v>249</v>
      </c>
      <c r="U1151" t="s">
        <v>77</v>
      </c>
      <c r="V1151" t="s">
        <v>9</v>
      </c>
    </row>
    <row r="1152" spans="1:22">
      <c r="A1152" t="s">
        <v>30819</v>
      </c>
      <c r="B1152" s="2">
        <v>45483.59097222222</v>
      </c>
      <c r="C1152" s="2">
        <f t="shared" si="17"/>
        <v>45481</v>
      </c>
      <c r="D1152" t="s">
        <v>1897</v>
      </c>
      <c r="E1152" t="s">
        <v>14758</v>
      </c>
      <c r="F1152" t="s">
        <v>83</v>
      </c>
      <c r="G1152" t="s">
        <v>53</v>
      </c>
      <c r="H1152" t="s">
        <v>40</v>
      </c>
      <c r="I1152">
        <v>1</v>
      </c>
      <c r="J1152">
        <v>2237.62</v>
      </c>
      <c r="K1152">
        <v>1862.77</v>
      </c>
      <c r="L1152">
        <v>2237.62</v>
      </c>
      <c r="M1152">
        <v>1862.77</v>
      </c>
      <c r="N1152" t="s">
        <v>30818</v>
      </c>
      <c r="O1152" t="s">
        <v>30817</v>
      </c>
      <c r="P1152" t="s">
        <v>37</v>
      </c>
      <c r="Q1152">
        <v>10.7905</v>
      </c>
      <c r="R1152">
        <v>78.704700000000003</v>
      </c>
      <c r="S1152" t="s">
        <v>454</v>
      </c>
      <c r="T1152" t="s">
        <v>453</v>
      </c>
      <c r="U1152" t="s">
        <v>23</v>
      </c>
      <c r="V1152" t="s">
        <v>9</v>
      </c>
    </row>
    <row r="1153" spans="1:22">
      <c r="A1153" t="s">
        <v>30816</v>
      </c>
      <c r="B1153" s="2">
        <v>45404.802777777775</v>
      </c>
      <c r="C1153" s="2">
        <f t="shared" si="17"/>
        <v>45404</v>
      </c>
      <c r="D1153" t="s">
        <v>1892</v>
      </c>
      <c r="E1153" t="s">
        <v>14754</v>
      </c>
      <c r="F1153" t="s">
        <v>18</v>
      </c>
      <c r="G1153" t="s">
        <v>91</v>
      </c>
      <c r="H1153" t="s">
        <v>52</v>
      </c>
      <c r="I1153">
        <v>2</v>
      </c>
      <c r="J1153">
        <v>1270.1400000000001</v>
      </c>
      <c r="K1153">
        <v>784.28</v>
      </c>
      <c r="L1153">
        <v>2540.2800000000002</v>
      </c>
      <c r="M1153">
        <v>1568.56</v>
      </c>
      <c r="N1153" t="s">
        <v>30815</v>
      </c>
      <c r="O1153" t="s">
        <v>30814</v>
      </c>
      <c r="P1153" t="s">
        <v>13</v>
      </c>
      <c r="Q1153">
        <v>11.664300000000001</v>
      </c>
      <c r="R1153">
        <v>78.146000000000001</v>
      </c>
      <c r="S1153" t="s">
        <v>12</v>
      </c>
      <c r="T1153" t="s">
        <v>11</v>
      </c>
      <c r="U1153" t="s">
        <v>46</v>
      </c>
      <c r="V1153" t="s">
        <v>9</v>
      </c>
    </row>
    <row r="1154" spans="1:22">
      <c r="A1154" t="s">
        <v>30813</v>
      </c>
      <c r="B1154" s="2">
        <v>45097.631249999999</v>
      </c>
      <c r="C1154" s="2">
        <f t="shared" si="17"/>
        <v>45096</v>
      </c>
      <c r="D1154" t="s">
        <v>1887</v>
      </c>
      <c r="E1154" t="s">
        <v>1886</v>
      </c>
      <c r="F1154" t="s">
        <v>31</v>
      </c>
      <c r="G1154" t="s">
        <v>41</v>
      </c>
      <c r="H1154" t="s">
        <v>71</v>
      </c>
      <c r="I1154">
        <v>1</v>
      </c>
      <c r="J1154">
        <v>1090.67</v>
      </c>
      <c r="K1154">
        <v>911.06</v>
      </c>
      <c r="L1154">
        <v>1090.67</v>
      </c>
      <c r="M1154">
        <v>911.06</v>
      </c>
      <c r="N1154" t="s">
        <v>30812</v>
      </c>
      <c r="O1154" t="s">
        <v>30811</v>
      </c>
      <c r="P1154" t="s">
        <v>60</v>
      </c>
      <c r="Q1154">
        <v>8.7139000000000006</v>
      </c>
      <c r="R1154">
        <v>77.756699999999995</v>
      </c>
      <c r="S1154" t="s">
        <v>79</v>
      </c>
      <c r="T1154" t="s">
        <v>78</v>
      </c>
      <c r="U1154" t="s">
        <v>10</v>
      </c>
      <c r="V1154" t="s">
        <v>9</v>
      </c>
    </row>
    <row r="1155" spans="1:22">
      <c r="A1155" t="s">
        <v>30810</v>
      </c>
      <c r="B1155" s="2">
        <v>45247.530555555553</v>
      </c>
      <c r="C1155" s="2">
        <f t="shared" ref="C1155:C1218" si="18">INT(B1155) - WEEKDAY(INT(B1155), 2) + 1</f>
        <v>45243</v>
      </c>
      <c r="D1155" t="s">
        <v>1882</v>
      </c>
      <c r="E1155" t="s">
        <v>16428</v>
      </c>
      <c r="F1155" t="s">
        <v>83</v>
      </c>
      <c r="G1155" t="s">
        <v>17</v>
      </c>
      <c r="H1155" t="s">
        <v>71</v>
      </c>
      <c r="I1155">
        <v>1</v>
      </c>
      <c r="J1155">
        <v>2227.7600000000002</v>
      </c>
      <c r="K1155">
        <v>1680.97</v>
      </c>
      <c r="L1155">
        <v>2227.7600000000002</v>
      </c>
      <c r="M1155">
        <v>1680.97</v>
      </c>
      <c r="N1155" t="s">
        <v>30809</v>
      </c>
      <c r="O1155" t="s">
        <v>30808</v>
      </c>
      <c r="P1155" t="s">
        <v>37</v>
      </c>
      <c r="Q1155">
        <v>10.7905</v>
      </c>
      <c r="R1155">
        <v>78.704700000000003</v>
      </c>
      <c r="S1155" t="s">
        <v>396</v>
      </c>
      <c r="T1155" t="s">
        <v>395</v>
      </c>
      <c r="U1155" t="s">
        <v>23</v>
      </c>
      <c r="V1155" t="s">
        <v>212</v>
      </c>
    </row>
    <row r="1156" spans="1:22">
      <c r="A1156" t="s">
        <v>30807</v>
      </c>
      <c r="B1156" s="2">
        <v>45430.689583333333</v>
      </c>
      <c r="C1156" s="2">
        <f t="shared" si="18"/>
        <v>45425</v>
      </c>
      <c r="D1156" t="s">
        <v>1877</v>
      </c>
      <c r="E1156" t="s">
        <v>27695</v>
      </c>
      <c r="F1156" t="s">
        <v>83</v>
      </c>
      <c r="G1156" t="s">
        <v>72</v>
      </c>
      <c r="H1156" t="s">
        <v>40</v>
      </c>
      <c r="I1156">
        <v>1</v>
      </c>
      <c r="J1156">
        <v>2395.17</v>
      </c>
      <c r="K1156">
        <v>2065.2399999999998</v>
      </c>
      <c r="L1156">
        <v>2395.17</v>
      </c>
      <c r="M1156">
        <v>2065.2399999999998</v>
      </c>
      <c r="N1156" t="s">
        <v>30806</v>
      </c>
      <c r="O1156" t="s">
        <v>30805</v>
      </c>
      <c r="P1156" t="s">
        <v>13</v>
      </c>
      <c r="Q1156">
        <v>11.664300000000001</v>
      </c>
      <c r="R1156">
        <v>78.146000000000001</v>
      </c>
      <c r="S1156" t="s">
        <v>59</v>
      </c>
      <c r="T1156" t="s">
        <v>58</v>
      </c>
      <c r="U1156" t="s">
        <v>57</v>
      </c>
      <c r="V1156" t="s">
        <v>22</v>
      </c>
    </row>
    <row r="1157" spans="1:22">
      <c r="A1157" t="s">
        <v>30804</v>
      </c>
      <c r="B1157" s="2">
        <v>45387.760416666664</v>
      </c>
      <c r="C1157" s="2">
        <f t="shared" si="18"/>
        <v>45383</v>
      </c>
      <c r="D1157" t="s">
        <v>1872</v>
      </c>
      <c r="E1157" t="s">
        <v>1871</v>
      </c>
      <c r="F1157" t="s">
        <v>166</v>
      </c>
      <c r="G1157" t="s">
        <v>41</v>
      </c>
      <c r="H1157" t="s">
        <v>40</v>
      </c>
      <c r="I1157">
        <v>2</v>
      </c>
      <c r="J1157">
        <v>274.72000000000003</v>
      </c>
      <c r="K1157">
        <v>213.89</v>
      </c>
      <c r="L1157">
        <v>549.44000000000005</v>
      </c>
      <c r="M1157">
        <v>427.78</v>
      </c>
      <c r="N1157" t="s">
        <v>30803</v>
      </c>
      <c r="O1157" t="s">
        <v>30802</v>
      </c>
      <c r="P1157" t="s">
        <v>37</v>
      </c>
      <c r="Q1157">
        <v>10.7905</v>
      </c>
      <c r="R1157">
        <v>78.704700000000003</v>
      </c>
      <c r="S1157" t="s">
        <v>432</v>
      </c>
      <c r="T1157" t="s">
        <v>431</v>
      </c>
      <c r="U1157" t="s">
        <v>57</v>
      </c>
      <c r="V1157" t="s">
        <v>45</v>
      </c>
    </row>
    <row r="1158" spans="1:22">
      <c r="A1158" t="s">
        <v>30801</v>
      </c>
      <c r="B1158" s="2">
        <v>45277.895138888889</v>
      </c>
      <c r="C1158" s="2">
        <f t="shared" si="18"/>
        <v>45271</v>
      </c>
      <c r="D1158" t="s">
        <v>1867</v>
      </c>
      <c r="E1158" t="s">
        <v>3978</v>
      </c>
      <c r="F1158" t="s">
        <v>201</v>
      </c>
      <c r="G1158" t="s">
        <v>82</v>
      </c>
      <c r="H1158" t="s">
        <v>40</v>
      </c>
      <c r="I1158">
        <v>4</v>
      </c>
      <c r="J1158">
        <v>862.78</v>
      </c>
      <c r="K1158">
        <v>673.98</v>
      </c>
      <c r="L1158">
        <v>3451.12</v>
      </c>
      <c r="M1158">
        <v>2695.92</v>
      </c>
      <c r="N1158" t="s">
        <v>30800</v>
      </c>
      <c r="O1158" t="s">
        <v>30799</v>
      </c>
      <c r="P1158" t="s">
        <v>60</v>
      </c>
      <c r="Q1158">
        <v>8.7139000000000006</v>
      </c>
      <c r="R1158">
        <v>77.756699999999995</v>
      </c>
      <c r="S1158" t="s">
        <v>193</v>
      </c>
      <c r="T1158" t="s">
        <v>192</v>
      </c>
      <c r="U1158" t="s">
        <v>10</v>
      </c>
      <c r="V1158" t="s">
        <v>45</v>
      </c>
    </row>
    <row r="1159" spans="1:22">
      <c r="A1159" t="s">
        <v>30798</v>
      </c>
      <c r="B1159" s="2">
        <v>44959.459027777775</v>
      </c>
      <c r="C1159" s="2">
        <f t="shared" si="18"/>
        <v>44956</v>
      </c>
      <c r="D1159" t="s">
        <v>1862</v>
      </c>
      <c r="E1159" t="s">
        <v>30797</v>
      </c>
      <c r="F1159" t="s">
        <v>64</v>
      </c>
      <c r="G1159" t="s">
        <v>72</v>
      </c>
      <c r="H1159" t="s">
        <v>71</v>
      </c>
      <c r="I1159">
        <v>4</v>
      </c>
      <c r="J1159">
        <v>2285.3000000000002</v>
      </c>
      <c r="K1159">
        <v>1502.29</v>
      </c>
      <c r="L1159">
        <v>9141.2000000000007</v>
      </c>
      <c r="M1159">
        <v>6009.16</v>
      </c>
      <c r="N1159" t="s">
        <v>30796</v>
      </c>
      <c r="O1159" t="s">
        <v>30795</v>
      </c>
      <c r="P1159" t="s">
        <v>68</v>
      </c>
      <c r="Q1159">
        <v>11.34</v>
      </c>
      <c r="R1159">
        <v>77.717200000000005</v>
      </c>
      <c r="S1159" t="s">
        <v>432</v>
      </c>
      <c r="T1159" t="s">
        <v>431</v>
      </c>
      <c r="U1159" t="s">
        <v>77</v>
      </c>
      <c r="V1159" t="s">
        <v>22</v>
      </c>
    </row>
    <row r="1160" spans="1:22">
      <c r="A1160" t="s">
        <v>30794</v>
      </c>
      <c r="B1160" s="2">
        <v>45327.584722222222</v>
      </c>
      <c r="C1160" s="2">
        <f t="shared" si="18"/>
        <v>45327</v>
      </c>
      <c r="D1160" t="s">
        <v>1857</v>
      </c>
      <c r="E1160" t="s">
        <v>11306</v>
      </c>
      <c r="F1160" t="s">
        <v>73</v>
      </c>
      <c r="G1160" t="s">
        <v>30</v>
      </c>
      <c r="H1160" t="s">
        <v>63</v>
      </c>
      <c r="I1160">
        <v>1</v>
      </c>
      <c r="J1160">
        <v>2458.36</v>
      </c>
      <c r="K1160">
        <v>1984.71</v>
      </c>
      <c r="L1160">
        <v>2458.36</v>
      </c>
      <c r="M1160">
        <v>1984.71</v>
      </c>
      <c r="N1160" t="s">
        <v>30793</v>
      </c>
      <c r="O1160" t="s">
        <v>30792</v>
      </c>
      <c r="P1160" t="s">
        <v>121</v>
      </c>
      <c r="Q1160">
        <v>9.9252000000000002</v>
      </c>
      <c r="R1160">
        <v>78.119799999999998</v>
      </c>
      <c r="S1160" t="s">
        <v>12</v>
      </c>
      <c r="T1160" t="s">
        <v>11</v>
      </c>
      <c r="U1160" t="s">
        <v>77</v>
      </c>
      <c r="V1160" t="s">
        <v>9</v>
      </c>
    </row>
    <row r="1161" spans="1:22">
      <c r="A1161" t="s">
        <v>30791</v>
      </c>
      <c r="B1161" s="2">
        <v>45501.895138888889</v>
      </c>
      <c r="C1161" s="2">
        <f t="shared" si="18"/>
        <v>45495</v>
      </c>
      <c r="D1161" t="s">
        <v>1852</v>
      </c>
      <c r="E1161" t="s">
        <v>1851</v>
      </c>
      <c r="F1161" t="s">
        <v>201</v>
      </c>
      <c r="G1161" t="s">
        <v>41</v>
      </c>
      <c r="H1161" t="s">
        <v>63</v>
      </c>
      <c r="I1161">
        <v>1</v>
      </c>
      <c r="J1161">
        <v>2159.5300000000002</v>
      </c>
      <c r="K1161">
        <v>1526.75</v>
      </c>
      <c r="L1161">
        <v>2159.5300000000002</v>
      </c>
      <c r="M1161">
        <v>1526.75</v>
      </c>
      <c r="N1161" t="s">
        <v>30790</v>
      </c>
      <c r="O1161" t="s">
        <v>30789</v>
      </c>
      <c r="P1161" t="s">
        <v>26</v>
      </c>
      <c r="Q1161">
        <v>11.0168</v>
      </c>
      <c r="R1161">
        <v>76.955799999999996</v>
      </c>
      <c r="S1161" t="s">
        <v>250</v>
      </c>
      <c r="T1161" t="s">
        <v>249</v>
      </c>
      <c r="U1161" t="s">
        <v>46</v>
      </c>
      <c r="V1161" t="s">
        <v>9</v>
      </c>
    </row>
    <row r="1162" spans="1:22">
      <c r="A1162" t="s">
        <v>30788</v>
      </c>
      <c r="B1162" s="2">
        <v>45096.904861111114</v>
      </c>
      <c r="C1162" s="2">
        <f t="shared" si="18"/>
        <v>45096</v>
      </c>
      <c r="D1162" t="s">
        <v>1847</v>
      </c>
      <c r="E1162" t="s">
        <v>3963</v>
      </c>
      <c r="F1162" t="s">
        <v>136</v>
      </c>
      <c r="G1162" t="s">
        <v>53</v>
      </c>
      <c r="H1162" t="s">
        <v>63</v>
      </c>
      <c r="I1162">
        <v>1</v>
      </c>
      <c r="J1162">
        <v>1232.8900000000001</v>
      </c>
      <c r="K1162">
        <v>1034.32</v>
      </c>
      <c r="L1162">
        <v>1232.8900000000001</v>
      </c>
      <c r="M1162">
        <v>1034.32</v>
      </c>
      <c r="N1162" t="s">
        <v>30787</v>
      </c>
      <c r="O1162" t="s">
        <v>30786</v>
      </c>
      <c r="P1162" t="s">
        <v>68</v>
      </c>
      <c r="Q1162">
        <v>11.34</v>
      </c>
      <c r="R1162">
        <v>77.717200000000005</v>
      </c>
      <c r="S1162" t="s">
        <v>319</v>
      </c>
      <c r="T1162" t="s">
        <v>318</v>
      </c>
      <c r="U1162" t="s">
        <v>23</v>
      </c>
      <c r="V1162" t="s">
        <v>45</v>
      </c>
    </row>
    <row r="1163" spans="1:22">
      <c r="A1163" t="s">
        <v>30785</v>
      </c>
      <c r="B1163" s="2">
        <v>45282.739583333336</v>
      </c>
      <c r="C1163" s="2">
        <f t="shared" si="18"/>
        <v>45278</v>
      </c>
      <c r="D1163" t="s">
        <v>1842</v>
      </c>
      <c r="E1163" t="s">
        <v>3959</v>
      </c>
      <c r="F1163" t="s">
        <v>31</v>
      </c>
      <c r="G1163" t="s">
        <v>17</v>
      </c>
      <c r="H1163" t="s">
        <v>29</v>
      </c>
      <c r="I1163">
        <v>1</v>
      </c>
      <c r="J1163">
        <v>469.25</v>
      </c>
      <c r="K1163">
        <v>355.9</v>
      </c>
      <c r="L1163">
        <v>469.25</v>
      </c>
      <c r="M1163">
        <v>355.9</v>
      </c>
      <c r="N1163" t="s">
        <v>30784</v>
      </c>
      <c r="O1163" t="s">
        <v>30783</v>
      </c>
      <c r="P1163" t="s">
        <v>68</v>
      </c>
      <c r="Q1163">
        <v>11.34</v>
      </c>
      <c r="R1163">
        <v>77.717200000000005</v>
      </c>
      <c r="S1163" t="s">
        <v>111</v>
      </c>
      <c r="T1163" t="s">
        <v>110</v>
      </c>
      <c r="U1163" t="s">
        <v>57</v>
      </c>
      <c r="V1163" t="s">
        <v>22</v>
      </c>
    </row>
    <row r="1164" spans="1:22">
      <c r="A1164" t="s">
        <v>30782</v>
      </c>
      <c r="B1164" s="2">
        <v>45009.727777777778</v>
      </c>
      <c r="C1164" s="2">
        <f t="shared" si="18"/>
        <v>45005</v>
      </c>
      <c r="D1164" t="s">
        <v>1837</v>
      </c>
      <c r="E1164" t="s">
        <v>9507</v>
      </c>
      <c r="F1164" t="s">
        <v>83</v>
      </c>
      <c r="G1164" t="s">
        <v>72</v>
      </c>
      <c r="H1164" t="s">
        <v>40</v>
      </c>
      <c r="I1164">
        <v>1</v>
      </c>
      <c r="J1164">
        <v>1133.3699999999999</v>
      </c>
      <c r="K1164">
        <v>1009.98</v>
      </c>
      <c r="L1164">
        <v>1133.3699999999999</v>
      </c>
      <c r="M1164">
        <v>1009.98</v>
      </c>
      <c r="N1164" t="s">
        <v>30781</v>
      </c>
      <c r="O1164" t="s">
        <v>30780</v>
      </c>
      <c r="P1164" t="s">
        <v>112</v>
      </c>
      <c r="Q1164">
        <v>13.082700000000001</v>
      </c>
      <c r="R1164">
        <v>80.270700000000005</v>
      </c>
      <c r="S1164" t="s">
        <v>96</v>
      </c>
      <c r="T1164" t="s">
        <v>95</v>
      </c>
      <c r="U1164" t="s">
        <v>23</v>
      </c>
      <c r="V1164" t="s">
        <v>45</v>
      </c>
    </row>
    <row r="1165" spans="1:22">
      <c r="A1165" t="s">
        <v>30779</v>
      </c>
      <c r="B1165" s="2">
        <v>45000.561805555553</v>
      </c>
      <c r="C1165" s="2">
        <f t="shared" si="18"/>
        <v>44998</v>
      </c>
      <c r="D1165" t="s">
        <v>1832</v>
      </c>
      <c r="E1165" t="s">
        <v>14712</v>
      </c>
      <c r="F1165" t="s">
        <v>136</v>
      </c>
      <c r="G1165" t="s">
        <v>106</v>
      </c>
      <c r="H1165" t="s">
        <v>29</v>
      </c>
      <c r="I1165">
        <v>1</v>
      </c>
      <c r="J1165">
        <v>1176.06</v>
      </c>
      <c r="K1165">
        <v>957.79</v>
      </c>
      <c r="L1165">
        <v>1176.06</v>
      </c>
      <c r="M1165">
        <v>957.79</v>
      </c>
      <c r="N1165" t="s">
        <v>30778</v>
      </c>
      <c r="O1165" t="s">
        <v>30777</v>
      </c>
      <c r="P1165" t="s">
        <v>37</v>
      </c>
      <c r="Q1165">
        <v>10.7905</v>
      </c>
      <c r="R1165">
        <v>78.704700000000003</v>
      </c>
      <c r="S1165" t="s">
        <v>628</v>
      </c>
      <c r="T1165" t="s">
        <v>627</v>
      </c>
      <c r="U1165" t="s">
        <v>77</v>
      </c>
      <c r="V1165" t="s">
        <v>22</v>
      </c>
    </row>
    <row r="1166" spans="1:22">
      <c r="A1166" t="s">
        <v>30776</v>
      </c>
      <c r="B1166" s="2">
        <v>45319.558333333334</v>
      </c>
      <c r="C1166" s="2">
        <f t="shared" si="18"/>
        <v>45313</v>
      </c>
      <c r="D1166" t="s">
        <v>1827</v>
      </c>
      <c r="E1166" t="s">
        <v>1826</v>
      </c>
      <c r="F1166" t="s">
        <v>83</v>
      </c>
      <c r="G1166" t="s">
        <v>91</v>
      </c>
      <c r="H1166" t="s">
        <v>29</v>
      </c>
      <c r="I1166">
        <v>1</v>
      </c>
      <c r="J1166">
        <v>1093.95</v>
      </c>
      <c r="K1166">
        <v>801.99</v>
      </c>
      <c r="L1166">
        <v>1093.95</v>
      </c>
      <c r="M1166">
        <v>801.99</v>
      </c>
      <c r="N1166" t="s">
        <v>30775</v>
      </c>
      <c r="O1166" t="s">
        <v>30774</v>
      </c>
      <c r="P1166" t="s">
        <v>37</v>
      </c>
      <c r="Q1166">
        <v>10.7905</v>
      </c>
      <c r="R1166">
        <v>78.704700000000003</v>
      </c>
      <c r="S1166" t="s">
        <v>302</v>
      </c>
      <c r="T1166" t="s">
        <v>301</v>
      </c>
      <c r="U1166" t="s">
        <v>23</v>
      </c>
      <c r="V1166" t="s">
        <v>9</v>
      </c>
    </row>
    <row r="1167" spans="1:22">
      <c r="A1167" t="s">
        <v>30773</v>
      </c>
      <c r="B1167" s="2">
        <v>45506.588888888888</v>
      </c>
      <c r="C1167" s="2">
        <f t="shared" si="18"/>
        <v>45502</v>
      </c>
      <c r="D1167" t="s">
        <v>1822</v>
      </c>
      <c r="E1167" t="s">
        <v>3944</v>
      </c>
      <c r="F1167" t="s">
        <v>201</v>
      </c>
      <c r="G1167" t="s">
        <v>115</v>
      </c>
      <c r="H1167" t="s">
        <v>71</v>
      </c>
      <c r="I1167">
        <v>1</v>
      </c>
      <c r="J1167">
        <v>1995.08</v>
      </c>
      <c r="K1167">
        <v>1317.46</v>
      </c>
      <c r="L1167">
        <v>1995.08</v>
      </c>
      <c r="M1167">
        <v>1317.46</v>
      </c>
      <c r="N1167" t="s">
        <v>30772</v>
      </c>
      <c r="O1167" t="s">
        <v>30771</v>
      </c>
      <c r="P1167" t="s">
        <v>121</v>
      </c>
      <c r="Q1167">
        <v>9.9252000000000002</v>
      </c>
      <c r="R1167">
        <v>78.119799999999998</v>
      </c>
      <c r="S1167" t="s">
        <v>432</v>
      </c>
      <c r="T1167" t="s">
        <v>431</v>
      </c>
      <c r="U1167" t="s">
        <v>23</v>
      </c>
      <c r="V1167" t="s">
        <v>9</v>
      </c>
    </row>
    <row r="1168" spans="1:22">
      <c r="A1168" t="s">
        <v>30770</v>
      </c>
      <c r="B1168" s="2">
        <v>44979.625</v>
      </c>
      <c r="C1168" s="2">
        <f t="shared" si="18"/>
        <v>44977</v>
      </c>
      <c r="D1168" t="s">
        <v>1817</v>
      </c>
      <c r="E1168" t="s">
        <v>30769</v>
      </c>
      <c r="F1168" t="s">
        <v>83</v>
      </c>
      <c r="G1168" t="s">
        <v>82</v>
      </c>
      <c r="H1168" t="s">
        <v>52</v>
      </c>
      <c r="I1168">
        <v>2</v>
      </c>
      <c r="J1168">
        <v>1714.32</v>
      </c>
      <c r="K1168">
        <v>1176.08</v>
      </c>
      <c r="L1168">
        <v>3428.64</v>
      </c>
      <c r="M1168">
        <v>2352.16</v>
      </c>
      <c r="N1168" t="s">
        <v>30768</v>
      </c>
      <c r="O1168" t="s">
        <v>30767</v>
      </c>
      <c r="P1168" t="s">
        <v>68</v>
      </c>
      <c r="Q1168">
        <v>11.34</v>
      </c>
      <c r="R1168">
        <v>77.717200000000005</v>
      </c>
      <c r="S1168" t="s">
        <v>48</v>
      </c>
      <c r="T1168" t="s">
        <v>47</v>
      </c>
      <c r="U1168" t="s">
        <v>23</v>
      </c>
      <c r="V1168" t="s">
        <v>45</v>
      </c>
    </row>
    <row r="1169" spans="1:22">
      <c r="A1169" t="s">
        <v>30766</v>
      </c>
      <c r="B1169" s="2">
        <v>45290.555555555555</v>
      </c>
      <c r="C1169" s="2">
        <f t="shared" si="18"/>
        <v>45285</v>
      </c>
      <c r="D1169" t="s">
        <v>1812</v>
      </c>
      <c r="E1169" t="s">
        <v>1811</v>
      </c>
      <c r="F1169" t="s">
        <v>201</v>
      </c>
      <c r="G1169" t="s">
        <v>53</v>
      </c>
      <c r="H1169" t="s">
        <v>16</v>
      </c>
      <c r="I1169">
        <v>2</v>
      </c>
      <c r="J1169">
        <v>320.37</v>
      </c>
      <c r="K1169">
        <v>267.45999999999998</v>
      </c>
      <c r="L1169">
        <v>640.74</v>
      </c>
      <c r="M1169">
        <v>534.91999999999996</v>
      </c>
      <c r="N1169" t="s">
        <v>30765</v>
      </c>
      <c r="O1169" t="s">
        <v>30764</v>
      </c>
      <c r="P1169" t="s">
        <v>112</v>
      </c>
      <c r="Q1169">
        <v>13.082700000000001</v>
      </c>
      <c r="R1169">
        <v>80.270700000000005</v>
      </c>
      <c r="S1169" t="s">
        <v>59</v>
      </c>
      <c r="T1169" t="s">
        <v>58</v>
      </c>
      <c r="U1169" t="s">
        <v>57</v>
      </c>
      <c r="V1169" t="s">
        <v>9</v>
      </c>
    </row>
    <row r="1170" spans="1:22">
      <c r="A1170" t="s">
        <v>30763</v>
      </c>
      <c r="B1170" s="2">
        <v>45476.8125</v>
      </c>
      <c r="C1170" s="2">
        <f t="shared" si="18"/>
        <v>45474</v>
      </c>
      <c r="D1170" t="s">
        <v>1807</v>
      </c>
      <c r="E1170" t="s">
        <v>24494</v>
      </c>
      <c r="F1170" t="s">
        <v>64</v>
      </c>
      <c r="G1170" t="s">
        <v>91</v>
      </c>
      <c r="H1170" t="s">
        <v>71</v>
      </c>
      <c r="I1170">
        <v>3</v>
      </c>
      <c r="J1170">
        <v>2144.2600000000002</v>
      </c>
      <c r="K1170">
        <v>1754.32</v>
      </c>
      <c r="L1170">
        <v>6432.78</v>
      </c>
      <c r="M1170">
        <v>5262.96</v>
      </c>
      <c r="N1170" t="s">
        <v>30762</v>
      </c>
      <c r="O1170" t="s">
        <v>30761</v>
      </c>
      <c r="P1170" t="s">
        <v>13</v>
      </c>
      <c r="Q1170">
        <v>11.664300000000001</v>
      </c>
      <c r="R1170">
        <v>78.146000000000001</v>
      </c>
      <c r="S1170" t="s">
        <v>79</v>
      </c>
      <c r="T1170" t="s">
        <v>78</v>
      </c>
      <c r="U1170" t="s">
        <v>23</v>
      </c>
      <c r="V1170" t="s">
        <v>9</v>
      </c>
    </row>
    <row r="1171" spans="1:22">
      <c r="A1171" t="s">
        <v>30760</v>
      </c>
      <c r="B1171" s="2">
        <v>45564.467361111114</v>
      </c>
      <c r="C1171" s="2">
        <f t="shared" si="18"/>
        <v>45558</v>
      </c>
      <c r="D1171" t="s">
        <v>1802</v>
      </c>
      <c r="E1171" t="s">
        <v>29211</v>
      </c>
      <c r="F1171" t="s">
        <v>166</v>
      </c>
      <c r="G1171" t="s">
        <v>53</v>
      </c>
      <c r="H1171" t="s">
        <v>16</v>
      </c>
      <c r="I1171">
        <v>1</v>
      </c>
      <c r="J1171">
        <v>1284.9100000000001</v>
      </c>
      <c r="K1171">
        <v>1140.92</v>
      </c>
      <c r="L1171">
        <v>1284.9100000000001</v>
      </c>
      <c r="M1171">
        <v>1140.92</v>
      </c>
      <c r="N1171" t="s">
        <v>30759</v>
      </c>
      <c r="O1171" t="s">
        <v>30758</v>
      </c>
      <c r="P1171" t="s">
        <v>13</v>
      </c>
      <c r="Q1171">
        <v>11.664300000000001</v>
      </c>
      <c r="R1171">
        <v>78.146000000000001</v>
      </c>
      <c r="S1171" t="s">
        <v>243</v>
      </c>
      <c r="T1171" t="s">
        <v>242</v>
      </c>
      <c r="U1171" t="s">
        <v>10</v>
      </c>
      <c r="V1171" t="s">
        <v>45</v>
      </c>
    </row>
    <row r="1172" spans="1:22">
      <c r="A1172" t="s">
        <v>30757</v>
      </c>
      <c r="B1172" s="2">
        <v>45366.863194444442</v>
      </c>
      <c r="C1172" s="2">
        <f t="shared" si="18"/>
        <v>45362</v>
      </c>
      <c r="D1172" t="s">
        <v>1797</v>
      </c>
      <c r="E1172" t="s">
        <v>11264</v>
      </c>
      <c r="F1172" t="s">
        <v>83</v>
      </c>
      <c r="G1172" t="s">
        <v>106</v>
      </c>
      <c r="H1172" t="s">
        <v>16</v>
      </c>
      <c r="I1172">
        <v>2</v>
      </c>
      <c r="J1172">
        <v>2121.06</v>
      </c>
      <c r="K1172">
        <v>1505.13</v>
      </c>
      <c r="L1172">
        <v>4242.12</v>
      </c>
      <c r="M1172">
        <v>3010.26</v>
      </c>
      <c r="N1172" t="s">
        <v>30756</v>
      </c>
      <c r="O1172" t="s">
        <v>30755</v>
      </c>
      <c r="P1172" t="s">
        <v>112</v>
      </c>
      <c r="Q1172">
        <v>13.082700000000001</v>
      </c>
      <c r="R1172">
        <v>80.270700000000005</v>
      </c>
      <c r="S1172" t="s">
        <v>36</v>
      </c>
      <c r="T1172" t="s">
        <v>35</v>
      </c>
      <c r="U1172" t="s">
        <v>57</v>
      </c>
      <c r="V1172" t="s">
        <v>9</v>
      </c>
    </row>
    <row r="1173" spans="1:22">
      <c r="A1173" t="s">
        <v>30754</v>
      </c>
      <c r="B1173" s="2">
        <v>45474.70416666667</v>
      </c>
      <c r="C1173" s="2">
        <f t="shared" si="18"/>
        <v>45474</v>
      </c>
      <c r="D1173" t="s">
        <v>1792</v>
      </c>
      <c r="E1173" t="s">
        <v>19670</v>
      </c>
      <c r="F1173" t="s">
        <v>201</v>
      </c>
      <c r="G1173" t="s">
        <v>72</v>
      </c>
      <c r="H1173" t="s">
        <v>40</v>
      </c>
      <c r="I1173">
        <v>3</v>
      </c>
      <c r="J1173">
        <v>220.93</v>
      </c>
      <c r="K1173">
        <v>137.56</v>
      </c>
      <c r="L1173">
        <v>662.79</v>
      </c>
      <c r="M1173">
        <v>412.68</v>
      </c>
      <c r="N1173" t="s">
        <v>30753</v>
      </c>
      <c r="O1173" t="s">
        <v>30752</v>
      </c>
      <c r="P1173" t="s">
        <v>26</v>
      </c>
      <c r="Q1173">
        <v>11.0168</v>
      </c>
      <c r="R1173">
        <v>76.955799999999996</v>
      </c>
      <c r="S1173" t="s">
        <v>276</v>
      </c>
      <c r="T1173" t="s">
        <v>275</v>
      </c>
      <c r="U1173" t="s">
        <v>23</v>
      </c>
      <c r="V1173" t="s">
        <v>9</v>
      </c>
    </row>
    <row r="1174" spans="1:22">
      <c r="A1174" t="s">
        <v>30751</v>
      </c>
      <c r="B1174" s="2">
        <v>45089.786805555559</v>
      </c>
      <c r="C1174" s="2">
        <f t="shared" si="18"/>
        <v>45089</v>
      </c>
      <c r="D1174" t="s">
        <v>1787</v>
      </c>
      <c r="E1174" t="s">
        <v>5820</v>
      </c>
      <c r="F1174" t="s">
        <v>64</v>
      </c>
      <c r="G1174" t="s">
        <v>82</v>
      </c>
      <c r="H1174" t="s">
        <v>63</v>
      </c>
      <c r="I1174">
        <v>4</v>
      </c>
      <c r="J1174">
        <v>1843.49</v>
      </c>
      <c r="K1174">
        <v>1450.87</v>
      </c>
      <c r="L1174">
        <v>7373.96</v>
      </c>
      <c r="M1174">
        <v>5803.48</v>
      </c>
      <c r="N1174" t="s">
        <v>30750</v>
      </c>
      <c r="O1174" t="s">
        <v>30749</v>
      </c>
      <c r="P1174" t="s">
        <v>49</v>
      </c>
      <c r="Q1174">
        <v>12.916499999999999</v>
      </c>
      <c r="R1174">
        <v>79.132499999999993</v>
      </c>
      <c r="S1174" t="s">
        <v>269</v>
      </c>
      <c r="T1174" t="s">
        <v>268</v>
      </c>
      <c r="U1174" t="s">
        <v>23</v>
      </c>
      <c r="V1174" t="s">
        <v>9</v>
      </c>
    </row>
    <row r="1175" spans="1:22">
      <c r="A1175" t="s">
        <v>30748</v>
      </c>
      <c r="B1175" s="2">
        <v>45557.680555555555</v>
      </c>
      <c r="C1175" s="2">
        <f t="shared" si="18"/>
        <v>45551</v>
      </c>
      <c r="D1175" t="s">
        <v>1782</v>
      </c>
      <c r="E1175" t="s">
        <v>30747</v>
      </c>
      <c r="F1175" t="s">
        <v>201</v>
      </c>
      <c r="G1175" t="s">
        <v>30</v>
      </c>
      <c r="H1175" t="s">
        <v>16</v>
      </c>
      <c r="I1175">
        <v>3</v>
      </c>
      <c r="J1175">
        <v>1338.1</v>
      </c>
      <c r="K1175">
        <v>837.43</v>
      </c>
      <c r="L1175">
        <v>4014.3</v>
      </c>
      <c r="M1175">
        <v>2512.29</v>
      </c>
      <c r="N1175" t="s">
        <v>30746</v>
      </c>
      <c r="O1175" t="s">
        <v>30745</v>
      </c>
      <c r="P1175" t="s">
        <v>13</v>
      </c>
      <c r="Q1175">
        <v>11.664300000000001</v>
      </c>
      <c r="R1175">
        <v>78.146000000000001</v>
      </c>
      <c r="S1175" t="s">
        <v>513</v>
      </c>
      <c r="T1175" t="s">
        <v>512</v>
      </c>
      <c r="U1175" t="s">
        <v>23</v>
      </c>
      <c r="V1175" t="s">
        <v>22</v>
      </c>
    </row>
    <row r="1176" spans="1:22">
      <c r="A1176" t="s">
        <v>30744</v>
      </c>
      <c r="B1176" s="2">
        <v>45290.672222222223</v>
      </c>
      <c r="C1176" s="2">
        <f t="shared" si="18"/>
        <v>45285</v>
      </c>
      <c r="D1176" t="s">
        <v>1777</v>
      </c>
      <c r="E1176" t="s">
        <v>5812</v>
      </c>
      <c r="F1176" t="s">
        <v>201</v>
      </c>
      <c r="G1176" t="s">
        <v>106</v>
      </c>
      <c r="H1176" t="s">
        <v>71</v>
      </c>
      <c r="I1176">
        <v>2</v>
      </c>
      <c r="J1176">
        <v>1925.63</v>
      </c>
      <c r="K1176">
        <v>1338.67</v>
      </c>
      <c r="L1176">
        <v>3851.26</v>
      </c>
      <c r="M1176">
        <v>2677.34</v>
      </c>
      <c r="N1176" t="s">
        <v>30743</v>
      </c>
      <c r="O1176" t="s">
        <v>30742</v>
      </c>
      <c r="P1176" t="s">
        <v>121</v>
      </c>
      <c r="Q1176">
        <v>9.9252000000000002</v>
      </c>
      <c r="R1176">
        <v>78.119799999999998</v>
      </c>
      <c r="S1176" t="s">
        <v>59</v>
      </c>
      <c r="T1176" t="s">
        <v>58</v>
      </c>
      <c r="U1176" t="s">
        <v>77</v>
      </c>
      <c r="V1176" t="s">
        <v>9</v>
      </c>
    </row>
    <row r="1177" spans="1:22">
      <c r="A1177" t="s">
        <v>30741</v>
      </c>
      <c r="B1177" s="2">
        <v>45241.552083333336</v>
      </c>
      <c r="C1177" s="2">
        <f t="shared" si="18"/>
        <v>45236</v>
      </c>
      <c r="D1177" t="s">
        <v>1772</v>
      </c>
      <c r="E1177" t="s">
        <v>14670</v>
      </c>
      <c r="F1177" t="s">
        <v>31</v>
      </c>
      <c r="G1177" t="s">
        <v>30</v>
      </c>
      <c r="H1177" t="s">
        <v>16</v>
      </c>
      <c r="I1177">
        <v>1</v>
      </c>
      <c r="J1177">
        <v>1839.93</v>
      </c>
      <c r="K1177">
        <v>1306.1400000000001</v>
      </c>
      <c r="L1177">
        <v>1839.93</v>
      </c>
      <c r="M1177">
        <v>1306.1400000000001</v>
      </c>
      <c r="N1177" t="s">
        <v>30740</v>
      </c>
      <c r="O1177" t="s">
        <v>30739</v>
      </c>
      <c r="P1177" t="s">
        <v>37</v>
      </c>
      <c r="Q1177">
        <v>10.7905</v>
      </c>
      <c r="R1177">
        <v>78.704700000000003</v>
      </c>
      <c r="S1177" t="s">
        <v>48</v>
      </c>
      <c r="T1177" t="s">
        <v>47</v>
      </c>
      <c r="U1177" t="s">
        <v>57</v>
      </c>
      <c r="V1177" t="s">
        <v>9</v>
      </c>
    </row>
    <row r="1178" spans="1:22">
      <c r="A1178" t="s">
        <v>30738</v>
      </c>
      <c r="B1178" s="2">
        <v>44961.831250000003</v>
      </c>
      <c r="C1178" s="2">
        <f t="shared" si="18"/>
        <v>44956</v>
      </c>
      <c r="D1178" t="s">
        <v>1767</v>
      </c>
      <c r="E1178" t="s">
        <v>29188</v>
      </c>
      <c r="F1178" t="s">
        <v>136</v>
      </c>
      <c r="G1178" t="s">
        <v>91</v>
      </c>
      <c r="H1178" t="s">
        <v>29</v>
      </c>
      <c r="I1178">
        <v>2</v>
      </c>
      <c r="J1178">
        <v>1565.39</v>
      </c>
      <c r="K1178">
        <v>1224.7</v>
      </c>
      <c r="L1178">
        <v>3130.78</v>
      </c>
      <c r="M1178">
        <v>2449.4</v>
      </c>
      <c r="N1178" t="s">
        <v>30737</v>
      </c>
      <c r="O1178" t="s">
        <v>30736</v>
      </c>
      <c r="P1178" t="s">
        <v>121</v>
      </c>
      <c r="Q1178">
        <v>9.9252000000000002</v>
      </c>
      <c r="R1178">
        <v>78.119799999999998</v>
      </c>
      <c r="S1178" t="s">
        <v>214</v>
      </c>
      <c r="T1178" t="s">
        <v>213</v>
      </c>
      <c r="U1178" t="s">
        <v>46</v>
      </c>
      <c r="V1178" t="s">
        <v>45</v>
      </c>
    </row>
    <row r="1179" spans="1:22">
      <c r="A1179" t="s">
        <v>30735</v>
      </c>
      <c r="B1179" s="2">
        <v>45189.757638888892</v>
      </c>
      <c r="C1179" s="2">
        <f t="shared" si="18"/>
        <v>45187</v>
      </c>
      <c r="D1179" t="s">
        <v>1762</v>
      </c>
      <c r="E1179" t="s">
        <v>3899</v>
      </c>
      <c r="F1179" t="s">
        <v>64</v>
      </c>
      <c r="G1179" t="s">
        <v>53</v>
      </c>
      <c r="H1179" t="s">
        <v>40</v>
      </c>
      <c r="I1179">
        <v>3</v>
      </c>
      <c r="J1179">
        <v>1803.13</v>
      </c>
      <c r="K1179">
        <v>1384.87</v>
      </c>
      <c r="L1179">
        <v>5409.39</v>
      </c>
      <c r="M1179">
        <v>4154.6099999999997</v>
      </c>
      <c r="N1179" t="s">
        <v>30734</v>
      </c>
      <c r="O1179" t="s">
        <v>30733</v>
      </c>
      <c r="P1179" t="s">
        <v>13</v>
      </c>
      <c r="Q1179">
        <v>11.664300000000001</v>
      </c>
      <c r="R1179">
        <v>78.146000000000001</v>
      </c>
      <c r="S1179" t="s">
        <v>364</v>
      </c>
      <c r="T1179" t="s">
        <v>363</v>
      </c>
      <c r="U1179" t="s">
        <v>10</v>
      </c>
      <c r="V1179" t="s">
        <v>9</v>
      </c>
    </row>
    <row r="1180" spans="1:22">
      <c r="A1180" t="s">
        <v>30732</v>
      </c>
      <c r="B1180" s="2">
        <v>45178.647916666669</v>
      </c>
      <c r="C1180" s="2">
        <f t="shared" si="18"/>
        <v>45173</v>
      </c>
      <c r="D1180" t="s">
        <v>1757</v>
      </c>
      <c r="E1180" t="s">
        <v>1756</v>
      </c>
      <c r="F1180" t="s">
        <v>166</v>
      </c>
      <c r="G1180" t="s">
        <v>41</v>
      </c>
      <c r="H1180" t="s">
        <v>63</v>
      </c>
      <c r="I1180">
        <v>2</v>
      </c>
      <c r="J1180">
        <v>1240.4100000000001</v>
      </c>
      <c r="K1180">
        <v>807.29</v>
      </c>
      <c r="L1180">
        <v>2480.8200000000002</v>
      </c>
      <c r="M1180">
        <v>1614.58</v>
      </c>
      <c r="N1180" t="s">
        <v>30731</v>
      </c>
      <c r="O1180" t="s">
        <v>30730</v>
      </c>
      <c r="P1180" t="s">
        <v>37</v>
      </c>
      <c r="Q1180">
        <v>10.7905</v>
      </c>
      <c r="R1180">
        <v>78.704700000000003</v>
      </c>
      <c r="S1180" t="s">
        <v>153</v>
      </c>
      <c r="T1180" t="s">
        <v>152</v>
      </c>
      <c r="U1180" t="s">
        <v>77</v>
      </c>
      <c r="V1180" t="s">
        <v>45</v>
      </c>
    </row>
    <row r="1181" spans="1:22">
      <c r="A1181" t="s">
        <v>30729</v>
      </c>
      <c r="B1181" s="2">
        <v>45340.90902777778</v>
      </c>
      <c r="C1181" s="2">
        <f t="shared" si="18"/>
        <v>45334</v>
      </c>
      <c r="D1181" t="s">
        <v>1752</v>
      </c>
      <c r="E1181" t="s">
        <v>9445</v>
      </c>
      <c r="F1181" t="s">
        <v>166</v>
      </c>
      <c r="G1181" t="s">
        <v>41</v>
      </c>
      <c r="H1181" t="s">
        <v>63</v>
      </c>
      <c r="I1181">
        <v>2</v>
      </c>
      <c r="J1181">
        <v>1065.33</v>
      </c>
      <c r="K1181">
        <v>935.01</v>
      </c>
      <c r="L1181">
        <v>2130.66</v>
      </c>
      <c r="M1181">
        <v>1870.02</v>
      </c>
      <c r="N1181" t="s">
        <v>30728</v>
      </c>
      <c r="O1181" t="s">
        <v>30727</v>
      </c>
      <c r="P1181" t="s">
        <v>68</v>
      </c>
      <c r="Q1181">
        <v>11.34</v>
      </c>
      <c r="R1181">
        <v>77.717200000000005</v>
      </c>
      <c r="S1181" t="s">
        <v>25</v>
      </c>
      <c r="T1181" t="s">
        <v>24</v>
      </c>
      <c r="U1181" t="s">
        <v>46</v>
      </c>
      <c r="V1181" t="s">
        <v>45</v>
      </c>
    </row>
    <row r="1182" spans="1:22">
      <c r="A1182" t="s">
        <v>30726</v>
      </c>
      <c r="B1182" s="2">
        <v>45253.745833333334</v>
      </c>
      <c r="C1182" s="2">
        <f t="shared" si="18"/>
        <v>45250</v>
      </c>
      <c r="D1182" t="s">
        <v>1747</v>
      </c>
      <c r="E1182" t="s">
        <v>1746</v>
      </c>
      <c r="F1182" t="s">
        <v>83</v>
      </c>
      <c r="G1182" t="s">
        <v>106</v>
      </c>
      <c r="H1182" t="s">
        <v>16</v>
      </c>
      <c r="I1182">
        <v>3</v>
      </c>
      <c r="J1182">
        <v>399.23</v>
      </c>
      <c r="K1182">
        <v>319.68</v>
      </c>
      <c r="L1182">
        <v>1197.69</v>
      </c>
      <c r="M1182">
        <v>959.04</v>
      </c>
      <c r="N1182" t="s">
        <v>30725</v>
      </c>
      <c r="O1182" t="s">
        <v>30724</v>
      </c>
      <c r="P1182" t="s">
        <v>121</v>
      </c>
      <c r="Q1182">
        <v>9.9252000000000002</v>
      </c>
      <c r="R1182">
        <v>78.119799999999998</v>
      </c>
      <c r="S1182" t="s">
        <v>432</v>
      </c>
      <c r="T1182" t="s">
        <v>431</v>
      </c>
      <c r="U1182" t="s">
        <v>23</v>
      </c>
      <c r="V1182" t="s">
        <v>9</v>
      </c>
    </row>
    <row r="1183" spans="1:22">
      <c r="A1183" t="s">
        <v>30723</v>
      </c>
      <c r="B1183" s="2">
        <v>45193.626388888886</v>
      </c>
      <c r="C1183" s="2">
        <f t="shared" si="18"/>
        <v>45187</v>
      </c>
      <c r="D1183" t="s">
        <v>1742</v>
      </c>
      <c r="E1183" t="s">
        <v>1741</v>
      </c>
      <c r="F1183" t="s">
        <v>136</v>
      </c>
      <c r="G1183" t="s">
        <v>115</v>
      </c>
      <c r="H1183" t="s">
        <v>71</v>
      </c>
      <c r="I1183">
        <v>1</v>
      </c>
      <c r="J1183">
        <v>774.74</v>
      </c>
      <c r="K1183">
        <v>547.64</v>
      </c>
      <c r="L1183">
        <v>774.74</v>
      </c>
      <c r="M1183">
        <v>547.64</v>
      </c>
      <c r="N1183" t="s">
        <v>30722</v>
      </c>
      <c r="O1183" t="s">
        <v>30721</v>
      </c>
      <c r="P1183" t="s">
        <v>26</v>
      </c>
      <c r="Q1183">
        <v>11.0168</v>
      </c>
      <c r="R1183">
        <v>76.955799999999996</v>
      </c>
      <c r="S1183" t="s">
        <v>214</v>
      </c>
      <c r="T1183" t="s">
        <v>213</v>
      </c>
      <c r="U1183" t="s">
        <v>57</v>
      </c>
      <c r="V1183" t="s">
        <v>9</v>
      </c>
    </row>
    <row r="1184" spans="1:22">
      <c r="A1184" t="s">
        <v>30720</v>
      </c>
      <c r="B1184" s="2">
        <v>45042.775000000001</v>
      </c>
      <c r="C1184" s="2">
        <f t="shared" si="18"/>
        <v>45040</v>
      </c>
      <c r="D1184" t="s">
        <v>1737</v>
      </c>
      <c r="E1184" t="s">
        <v>3879</v>
      </c>
      <c r="F1184" t="s">
        <v>201</v>
      </c>
      <c r="G1184" t="s">
        <v>106</v>
      </c>
      <c r="H1184" t="s">
        <v>63</v>
      </c>
      <c r="I1184">
        <v>1</v>
      </c>
      <c r="J1184">
        <v>1922.7</v>
      </c>
      <c r="K1184">
        <v>1310.69</v>
      </c>
      <c r="L1184">
        <v>1922.7</v>
      </c>
      <c r="M1184">
        <v>1310.69</v>
      </c>
      <c r="N1184" t="s">
        <v>30719</v>
      </c>
      <c r="O1184" t="s">
        <v>30718</v>
      </c>
      <c r="P1184" t="s">
        <v>60</v>
      </c>
      <c r="Q1184">
        <v>8.7139000000000006</v>
      </c>
      <c r="R1184">
        <v>77.756699999999995</v>
      </c>
      <c r="S1184" t="s">
        <v>735</v>
      </c>
      <c r="T1184" t="s">
        <v>734</v>
      </c>
      <c r="U1184" t="s">
        <v>23</v>
      </c>
      <c r="V1184" t="s">
        <v>9</v>
      </c>
    </row>
    <row r="1185" spans="1:22">
      <c r="A1185" t="s">
        <v>30717</v>
      </c>
      <c r="B1185" s="2">
        <v>45003.579861111109</v>
      </c>
      <c r="C1185" s="2">
        <f t="shared" si="18"/>
        <v>44998</v>
      </c>
      <c r="D1185" t="s">
        <v>1732</v>
      </c>
      <c r="E1185" t="s">
        <v>5778</v>
      </c>
      <c r="F1185" t="s">
        <v>136</v>
      </c>
      <c r="G1185" t="s">
        <v>82</v>
      </c>
      <c r="H1185" t="s">
        <v>40</v>
      </c>
      <c r="I1185">
        <v>1</v>
      </c>
      <c r="J1185">
        <v>1226.6199999999999</v>
      </c>
      <c r="K1185">
        <v>938.62</v>
      </c>
      <c r="L1185">
        <v>1226.6199999999999</v>
      </c>
      <c r="M1185">
        <v>938.62</v>
      </c>
      <c r="N1185" t="s">
        <v>30716</v>
      </c>
      <c r="O1185" t="s">
        <v>30715</v>
      </c>
      <c r="P1185" t="s">
        <v>68</v>
      </c>
      <c r="Q1185">
        <v>11.34</v>
      </c>
      <c r="R1185">
        <v>77.717200000000005</v>
      </c>
      <c r="S1185" t="s">
        <v>420</v>
      </c>
      <c r="T1185" t="s">
        <v>419</v>
      </c>
      <c r="U1185" t="s">
        <v>77</v>
      </c>
      <c r="V1185" t="s">
        <v>9</v>
      </c>
    </row>
    <row r="1186" spans="1:22">
      <c r="A1186" t="s">
        <v>30714</v>
      </c>
      <c r="B1186" s="2">
        <v>45540.521527777775</v>
      </c>
      <c r="C1186" s="2">
        <f t="shared" si="18"/>
        <v>45537</v>
      </c>
      <c r="D1186" t="s">
        <v>1727</v>
      </c>
      <c r="E1186" t="s">
        <v>9427</v>
      </c>
      <c r="F1186" t="s">
        <v>31</v>
      </c>
      <c r="G1186" t="s">
        <v>17</v>
      </c>
      <c r="H1186" t="s">
        <v>63</v>
      </c>
      <c r="I1186">
        <v>1</v>
      </c>
      <c r="J1186">
        <v>468.52</v>
      </c>
      <c r="K1186">
        <v>299.25</v>
      </c>
      <c r="L1186">
        <v>468.52</v>
      </c>
      <c r="M1186">
        <v>299.25</v>
      </c>
      <c r="N1186" t="s">
        <v>30713</v>
      </c>
      <c r="O1186" t="s">
        <v>30712</v>
      </c>
      <c r="P1186" t="s">
        <v>121</v>
      </c>
      <c r="Q1186">
        <v>9.9252000000000002</v>
      </c>
      <c r="R1186">
        <v>78.119799999999998</v>
      </c>
      <c r="S1186" t="s">
        <v>214</v>
      </c>
      <c r="T1186" t="s">
        <v>213</v>
      </c>
      <c r="U1186" t="s">
        <v>46</v>
      </c>
      <c r="V1186" t="s">
        <v>9</v>
      </c>
    </row>
    <row r="1187" spans="1:22">
      <c r="A1187" t="s">
        <v>30711</v>
      </c>
      <c r="B1187" s="2">
        <v>45275.887499999997</v>
      </c>
      <c r="C1187" s="2">
        <f t="shared" si="18"/>
        <v>45271</v>
      </c>
      <c r="D1187" t="s">
        <v>1722</v>
      </c>
      <c r="E1187" t="s">
        <v>1721</v>
      </c>
      <c r="F1187" t="s">
        <v>18</v>
      </c>
      <c r="G1187" t="s">
        <v>17</v>
      </c>
      <c r="H1187" t="s">
        <v>40</v>
      </c>
      <c r="I1187">
        <v>4</v>
      </c>
      <c r="J1187">
        <v>399.52</v>
      </c>
      <c r="K1187">
        <v>312.27999999999997</v>
      </c>
      <c r="L1187">
        <v>1598.08</v>
      </c>
      <c r="M1187">
        <v>1249.1199999999999</v>
      </c>
      <c r="N1187" t="s">
        <v>30710</v>
      </c>
      <c r="O1187" t="s">
        <v>30709</v>
      </c>
      <c r="P1187" t="s">
        <v>49</v>
      </c>
      <c r="Q1187">
        <v>12.916499999999999</v>
      </c>
      <c r="R1187">
        <v>79.132499999999993</v>
      </c>
      <c r="S1187" t="s">
        <v>133</v>
      </c>
      <c r="T1187" t="s">
        <v>132</v>
      </c>
      <c r="U1187" t="s">
        <v>23</v>
      </c>
      <c r="V1187" t="s">
        <v>9</v>
      </c>
    </row>
    <row r="1188" spans="1:22">
      <c r="A1188" t="s">
        <v>30708</v>
      </c>
      <c r="B1188" s="2">
        <v>44964.771527777775</v>
      </c>
      <c r="C1188" s="2">
        <f t="shared" si="18"/>
        <v>44963</v>
      </c>
      <c r="D1188" t="s">
        <v>1717</v>
      </c>
      <c r="E1188" t="s">
        <v>1716</v>
      </c>
      <c r="F1188" t="s">
        <v>18</v>
      </c>
      <c r="G1188" t="s">
        <v>41</v>
      </c>
      <c r="H1188" t="s">
        <v>52</v>
      </c>
      <c r="I1188">
        <v>1</v>
      </c>
      <c r="J1188">
        <v>659.24</v>
      </c>
      <c r="K1188">
        <v>468.97</v>
      </c>
      <c r="L1188">
        <v>659.24</v>
      </c>
      <c r="M1188">
        <v>468.97</v>
      </c>
      <c r="N1188" t="s">
        <v>30707</v>
      </c>
      <c r="O1188" t="s">
        <v>30706</v>
      </c>
      <c r="P1188" t="s">
        <v>112</v>
      </c>
      <c r="Q1188">
        <v>13.082700000000001</v>
      </c>
      <c r="R1188">
        <v>80.270700000000005</v>
      </c>
      <c r="S1188" t="s">
        <v>153</v>
      </c>
      <c r="T1188" t="s">
        <v>152</v>
      </c>
      <c r="U1188" t="s">
        <v>77</v>
      </c>
      <c r="V1188" t="s">
        <v>45</v>
      </c>
    </row>
    <row r="1189" spans="1:22">
      <c r="A1189" t="s">
        <v>30705</v>
      </c>
      <c r="B1189" s="2">
        <v>45253.754166666666</v>
      </c>
      <c r="C1189" s="2">
        <f t="shared" si="18"/>
        <v>45250</v>
      </c>
      <c r="D1189" t="s">
        <v>1712</v>
      </c>
      <c r="E1189" t="s">
        <v>11205</v>
      </c>
      <c r="F1189" t="s">
        <v>18</v>
      </c>
      <c r="G1189" t="s">
        <v>72</v>
      </c>
      <c r="H1189" t="s">
        <v>71</v>
      </c>
      <c r="I1189">
        <v>2</v>
      </c>
      <c r="J1189">
        <v>1699.3</v>
      </c>
      <c r="K1189">
        <v>1416.95</v>
      </c>
      <c r="L1189">
        <v>3398.6</v>
      </c>
      <c r="M1189">
        <v>2833.9</v>
      </c>
      <c r="N1189" t="s">
        <v>30704</v>
      </c>
      <c r="O1189" t="s">
        <v>30703</v>
      </c>
      <c r="P1189" t="s">
        <v>49</v>
      </c>
      <c r="Q1189">
        <v>12.916499999999999</v>
      </c>
      <c r="R1189">
        <v>79.132499999999993</v>
      </c>
      <c r="S1189" t="s">
        <v>735</v>
      </c>
      <c r="T1189" t="s">
        <v>734</v>
      </c>
      <c r="U1189" t="s">
        <v>46</v>
      </c>
      <c r="V1189" t="s">
        <v>9</v>
      </c>
    </row>
    <row r="1190" spans="1:22">
      <c r="A1190" t="s">
        <v>30702</v>
      </c>
      <c r="B1190" s="2">
        <v>45425.886805555558</v>
      </c>
      <c r="C1190" s="2">
        <f t="shared" si="18"/>
        <v>45425</v>
      </c>
      <c r="D1190" t="s">
        <v>1707</v>
      </c>
      <c r="E1190" t="s">
        <v>16312</v>
      </c>
      <c r="F1190" t="s">
        <v>83</v>
      </c>
      <c r="G1190" t="s">
        <v>17</v>
      </c>
      <c r="H1190" t="s">
        <v>71</v>
      </c>
      <c r="I1190">
        <v>3</v>
      </c>
      <c r="J1190">
        <v>1793.62</v>
      </c>
      <c r="K1190">
        <v>1375.28</v>
      </c>
      <c r="L1190">
        <v>5380.86</v>
      </c>
      <c r="M1190">
        <v>4125.84</v>
      </c>
      <c r="N1190" t="s">
        <v>30701</v>
      </c>
      <c r="O1190" t="s">
        <v>30700</v>
      </c>
      <c r="P1190" t="s">
        <v>49</v>
      </c>
      <c r="Q1190">
        <v>12.916499999999999</v>
      </c>
      <c r="R1190">
        <v>79.132499999999993</v>
      </c>
      <c r="S1190" t="s">
        <v>616</v>
      </c>
      <c r="T1190" t="s">
        <v>615</v>
      </c>
      <c r="U1190" t="s">
        <v>23</v>
      </c>
      <c r="V1190" t="s">
        <v>9</v>
      </c>
    </row>
    <row r="1191" spans="1:22">
      <c r="A1191" t="s">
        <v>30699</v>
      </c>
      <c r="B1191" s="2">
        <v>45381.588888888888</v>
      </c>
      <c r="C1191" s="2">
        <f t="shared" si="18"/>
        <v>45376</v>
      </c>
      <c r="D1191" t="s">
        <v>1702</v>
      </c>
      <c r="E1191" t="s">
        <v>3851</v>
      </c>
      <c r="F1191" t="s">
        <v>73</v>
      </c>
      <c r="G1191" t="s">
        <v>115</v>
      </c>
      <c r="H1191" t="s">
        <v>29</v>
      </c>
      <c r="I1191">
        <v>1</v>
      </c>
      <c r="J1191">
        <v>2338.52</v>
      </c>
      <c r="K1191">
        <v>2068.09</v>
      </c>
      <c r="L1191">
        <v>2338.52</v>
      </c>
      <c r="M1191">
        <v>2068.09</v>
      </c>
      <c r="N1191" t="s">
        <v>30698</v>
      </c>
      <c r="O1191" t="s">
        <v>30697</v>
      </c>
      <c r="P1191" t="s">
        <v>13</v>
      </c>
      <c r="Q1191">
        <v>11.664300000000001</v>
      </c>
      <c r="R1191">
        <v>78.146000000000001</v>
      </c>
      <c r="S1191" t="s">
        <v>103</v>
      </c>
      <c r="T1191" t="s">
        <v>102</v>
      </c>
      <c r="U1191" t="s">
        <v>23</v>
      </c>
      <c r="V1191" t="s">
        <v>212</v>
      </c>
    </row>
    <row r="1192" spans="1:22">
      <c r="A1192" t="s">
        <v>30696</v>
      </c>
      <c r="B1192" s="2">
        <v>44972.65</v>
      </c>
      <c r="C1192" s="2">
        <f t="shared" si="18"/>
        <v>44970</v>
      </c>
      <c r="D1192" t="s">
        <v>1697</v>
      </c>
      <c r="E1192" t="s">
        <v>22840</v>
      </c>
      <c r="F1192" t="s">
        <v>31</v>
      </c>
      <c r="G1192" t="s">
        <v>30</v>
      </c>
      <c r="H1192" t="s">
        <v>16</v>
      </c>
      <c r="I1192">
        <v>2</v>
      </c>
      <c r="J1192">
        <v>396.43</v>
      </c>
      <c r="K1192">
        <v>291.35000000000002</v>
      </c>
      <c r="L1192">
        <v>792.86</v>
      </c>
      <c r="M1192">
        <v>582.70000000000005</v>
      </c>
      <c r="N1192" t="s">
        <v>30695</v>
      </c>
      <c r="O1192" t="s">
        <v>30694</v>
      </c>
      <c r="P1192" t="s">
        <v>121</v>
      </c>
      <c r="Q1192">
        <v>9.9252000000000002</v>
      </c>
      <c r="R1192">
        <v>78.119799999999998</v>
      </c>
      <c r="S1192" t="s">
        <v>206</v>
      </c>
      <c r="T1192" t="s">
        <v>205</v>
      </c>
      <c r="U1192" t="s">
        <v>10</v>
      </c>
      <c r="V1192" t="s">
        <v>9</v>
      </c>
    </row>
    <row r="1193" spans="1:22">
      <c r="A1193" t="s">
        <v>30693</v>
      </c>
      <c r="B1193" s="2">
        <v>45418.811805555553</v>
      </c>
      <c r="C1193" s="2">
        <f t="shared" si="18"/>
        <v>45418</v>
      </c>
      <c r="D1193" t="s">
        <v>1692</v>
      </c>
      <c r="E1193" t="s">
        <v>1691</v>
      </c>
      <c r="F1193" t="s">
        <v>64</v>
      </c>
      <c r="G1193" t="s">
        <v>72</v>
      </c>
      <c r="H1193" t="s">
        <v>40</v>
      </c>
      <c r="I1193">
        <v>1</v>
      </c>
      <c r="J1193">
        <v>408.14</v>
      </c>
      <c r="K1193">
        <v>305.8</v>
      </c>
      <c r="L1193">
        <v>408.14</v>
      </c>
      <c r="M1193">
        <v>305.8</v>
      </c>
      <c r="N1193" t="s">
        <v>30692</v>
      </c>
      <c r="O1193" t="s">
        <v>30691</v>
      </c>
      <c r="P1193" t="s">
        <v>60</v>
      </c>
      <c r="Q1193">
        <v>8.7139000000000006</v>
      </c>
      <c r="R1193">
        <v>77.756699999999995</v>
      </c>
      <c r="S1193" t="s">
        <v>59</v>
      </c>
      <c r="T1193" t="s">
        <v>58</v>
      </c>
      <c r="U1193" t="s">
        <v>77</v>
      </c>
      <c r="V1193" t="s">
        <v>45</v>
      </c>
    </row>
    <row r="1194" spans="1:22">
      <c r="A1194" t="s">
        <v>30690</v>
      </c>
      <c r="B1194" s="2">
        <v>45098.757638888892</v>
      </c>
      <c r="C1194" s="2">
        <f t="shared" si="18"/>
        <v>45096</v>
      </c>
      <c r="D1194" t="s">
        <v>1687</v>
      </c>
      <c r="E1194" t="s">
        <v>27578</v>
      </c>
      <c r="F1194" t="s">
        <v>73</v>
      </c>
      <c r="G1194" t="s">
        <v>53</v>
      </c>
      <c r="H1194" t="s">
        <v>63</v>
      </c>
      <c r="I1194">
        <v>1</v>
      </c>
      <c r="J1194">
        <v>2175.66</v>
      </c>
      <c r="K1194">
        <v>1363.34</v>
      </c>
      <c r="L1194">
        <v>2175.66</v>
      </c>
      <c r="M1194">
        <v>1363.34</v>
      </c>
      <c r="N1194" t="s">
        <v>30689</v>
      </c>
      <c r="O1194" t="s">
        <v>30688</v>
      </c>
      <c r="P1194" t="s">
        <v>26</v>
      </c>
      <c r="Q1194">
        <v>11.0168</v>
      </c>
      <c r="R1194">
        <v>76.955799999999996</v>
      </c>
      <c r="S1194" t="s">
        <v>214</v>
      </c>
      <c r="T1194" t="s">
        <v>213</v>
      </c>
      <c r="U1194" t="s">
        <v>23</v>
      </c>
      <c r="V1194" t="s">
        <v>22</v>
      </c>
    </row>
    <row r="1195" spans="1:22">
      <c r="A1195" t="s">
        <v>30687</v>
      </c>
      <c r="B1195" s="2">
        <v>45489.548611111109</v>
      </c>
      <c r="C1195" s="2">
        <f t="shared" si="18"/>
        <v>45488</v>
      </c>
      <c r="D1195" t="s">
        <v>1682</v>
      </c>
      <c r="E1195" t="s">
        <v>27574</v>
      </c>
      <c r="F1195" t="s">
        <v>166</v>
      </c>
      <c r="G1195" t="s">
        <v>91</v>
      </c>
      <c r="H1195" t="s">
        <v>71</v>
      </c>
      <c r="I1195">
        <v>2</v>
      </c>
      <c r="J1195">
        <v>1161.33</v>
      </c>
      <c r="K1195">
        <v>784.31</v>
      </c>
      <c r="L1195">
        <v>2322.66</v>
      </c>
      <c r="M1195">
        <v>1568.62</v>
      </c>
      <c r="N1195" t="s">
        <v>30686</v>
      </c>
      <c r="O1195" t="s">
        <v>30685</v>
      </c>
      <c r="P1195" t="s">
        <v>49</v>
      </c>
      <c r="Q1195">
        <v>12.916499999999999</v>
      </c>
      <c r="R1195">
        <v>79.132499999999993</v>
      </c>
      <c r="S1195" t="s">
        <v>486</v>
      </c>
      <c r="T1195" t="s">
        <v>485</v>
      </c>
      <c r="U1195" t="s">
        <v>77</v>
      </c>
      <c r="V1195" t="s">
        <v>9</v>
      </c>
    </row>
    <row r="1196" spans="1:22">
      <c r="A1196" t="s">
        <v>30684</v>
      </c>
      <c r="B1196" s="2">
        <v>45135.470138888886</v>
      </c>
      <c r="C1196" s="2">
        <f t="shared" si="18"/>
        <v>45131</v>
      </c>
      <c r="D1196" t="s">
        <v>1677</v>
      </c>
      <c r="E1196" t="s">
        <v>9389</v>
      </c>
      <c r="F1196" t="s">
        <v>166</v>
      </c>
      <c r="G1196" t="s">
        <v>115</v>
      </c>
      <c r="H1196" t="s">
        <v>29</v>
      </c>
      <c r="I1196">
        <v>1</v>
      </c>
      <c r="J1196">
        <v>1025.7</v>
      </c>
      <c r="K1196">
        <v>864.16</v>
      </c>
      <c r="L1196">
        <v>1025.7</v>
      </c>
      <c r="M1196">
        <v>864.16</v>
      </c>
      <c r="N1196" t="s">
        <v>30683</v>
      </c>
      <c r="O1196" t="s">
        <v>30682</v>
      </c>
      <c r="P1196" t="s">
        <v>49</v>
      </c>
      <c r="Q1196">
        <v>12.916499999999999</v>
      </c>
      <c r="R1196">
        <v>79.132499999999993</v>
      </c>
      <c r="S1196" t="s">
        <v>214</v>
      </c>
      <c r="T1196" t="s">
        <v>213</v>
      </c>
      <c r="U1196" t="s">
        <v>57</v>
      </c>
      <c r="V1196" t="s">
        <v>212</v>
      </c>
    </row>
    <row r="1197" spans="1:22">
      <c r="A1197" t="s">
        <v>30681</v>
      </c>
      <c r="B1197" s="2">
        <v>45179.804166666669</v>
      </c>
      <c r="C1197" s="2">
        <f t="shared" si="18"/>
        <v>45173</v>
      </c>
      <c r="D1197" t="s">
        <v>1672</v>
      </c>
      <c r="E1197" t="s">
        <v>9385</v>
      </c>
      <c r="F1197" t="s">
        <v>18</v>
      </c>
      <c r="G1197" t="s">
        <v>30</v>
      </c>
      <c r="H1197" t="s">
        <v>29</v>
      </c>
      <c r="I1197">
        <v>2</v>
      </c>
      <c r="J1197">
        <v>963.6</v>
      </c>
      <c r="K1197">
        <v>793.36</v>
      </c>
      <c r="L1197">
        <v>1927.2</v>
      </c>
      <c r="M1197">
        <v>1586.72</v>
      </c>
      <c r="N1197" t="s">
        <v>30680</v>
      </c>
      <c r="O1197" t="s">
        <v>30679</v>
      </c>
      <c r="P1197" t="s">
        <v>13</v>
      </c>
      <c r="Q1197">
        <v>11.664300000000001</v>
      </c>
      <c r="R1197">
        <v>78.146000000000001</v>
      </c>
      <c r="S1197" t="s">
        <v>214</v>
      </c>
      <c r="T1197" t="s">
        <v>213</v>
      </c>
      <c r="U1197" t="s">
        <v>10</v>
      </c>
      <c r="V1197" t="s">
        <v>45</v>
      </c>
    </row>
    <row r="1198" spans="1:22">
      <c r="A1198" t="s">
        <v>30678</v>
      </c>
      <c r="B1198" s="2">
        <v>45025.472222222219</v>
      </c>
      <c r="C1198" s="2">
        <f t="shared" si="18"/>
        <v>45019</v>
      </c>
      <c r="D1198" t="s">
        <v>1667</v>
      </c>
      <c r="E1198" t="s">
        <v>30677</v>
      </c>
      <c r="F1198" t="s">
        <v>73</v>
      </c>
      <c r="G1198" t="s">
        <v>17</v>
      </c>
      <c r="H1198" t="s">
        <v>16</v>
      </c>
      <c r="I1198">
        <v>3</v>
      </c>
      <c r="J1198">
        <v>2208.62</v>
      </c>
      <c r="K1198">
        <v>1352.76</v>
      </c>
      <c r="L1198">
        <v>6625.86</v>
      </c>
      <c r="M1198">
        <v>4058.28</v>
      </c>
      <c r="N1198" t="s">
        <v>30676</v>
      </c>
      <c r="O1198" t="s">
        <v>30675</v>
      </c>
      <c r="P1198" t="s">
        <v>26</v>
      </c>
      <c r="Q1198">
        <v>11.0168</v>
      </c>
      <c r="R1198">
        <v>76.955799999999996</v>
      </c>
      <c r="S1198" t="s">
        <v>413</v>
      </c>
      <c r="T1198" t="s">
        <v>412</v>
      </c>
      <c r="U1198" t="s">
        <v>77</v>
      </c>
      <c r="V1198" t="s">
        <v>45</v>
      </c>
    </row>
    <row r="1199" spans="1:22">
      <c r="A1199" t="s">
        <v>30674</v>
      </c>
      <c r="B1199" s="2">
        <v>45466.691666666666</v>
      </c>
      <c r="C1199" s="2">
        <f t="shared" si="18"/>
        <v>45460</v>
      </c>
      <c r="D1199" t="s">
        <v>1662</v>
      </c>
      <c r="E1199" t="s">
        <v>14591</v>
      </c>
      <c r="F1199" t="s">
        <v>18</v>
      </c>
      <c r="G1199" t="s">
        <v>30</v>
      </c>
      <c r="H1199" t="s">
        <v>71</v>
      </c>
      <c r="I1199">
        <v>2</v>
      </c>
      <c r="J1199">
        <v>782.36</v>
      </c>
      <c r="K1199">
        <v>599.75</v>
      </c>
      <c r="L1199">
        <v>1564.72</v>
      </c>
      <c r="M1199">
        <v>1199.5</v>
      </c>
      <c r="N1199" t="s">
        <v>30673</v>
      </c>
      <c r="O1199" t="s">
        <v>30672</v>
      </c>
      <c r="P1199" t="s">
        <v>112</v>
      </c>
      <c r="Q1199">
        <v>13.082700000000001</v>
      </c>
      <c r="R1199">
        <v>80.270700000000005</v>
      </c>
      <c r="S1199" t="s">
        <v>333</v>
      </c>
      <c r="T1199" t="s">
        <v>332</v>
      </c>
      <c r="U1199" t="s">
        <v>23</v>
      </c>
      <c r="V1199" t="s">
        <v>45</v>
      </c>
    </row>
    <row r="1200" spans="1:22">
      <c r="A1200" t="s">
        <v>30671</v>
      </c>
      <c r="B1200" s="2">
        <v>45269.717361111114</v>
      </c>
      <c r="C1200" s="2">
        <f t="shared" si="18"/>
        <v>45264</v>
      </c>
      <c r="D1200" t="s">
        <v>1657</v>
      </c>
      <c r="E1200" t="s">
        <v>25979</v>
      </c>
      <c r="F1200" t="s">
        <v>201</v>
      </c>
      <c r="G1200" t="s">
        <v>53</v>
      </c>
      <c r="H1200" t="s">
        <v>63</v>
      </c>
      <c r="I1200">
        <v>1</v>
      </c>
      <c r="J1200">
        <v>240.58</v>
      </c>
      <c r="K1200">
        <v>181.66</v>
      </c>
      <c r="L1200">
        <v>240.58</v>
      </c>
      <c r="M1200">
        <v>181.66</v>
      </c>
      <c r="N1200" t="s">
        <v>30670</v>
      </c>
      <c r="O1200" t="s">
        <v>30669</v>
      </c>
      <c r="P1200" t="s">
        <v>121</v>
      </c>
      <c r="Q1200">
        <v>9.9252000000000002</v>
      </c>
      <c r="R1200">
        <v>78.119799999999998</v>
      </c>
      <c r="S1200" t="s">
        <v>616</v>
      </c>
      <c r="T1200" t="s">
        <v>615</v>
      </c>
      <c r="U1200" t="s">
        <v>77</v>
      </c>
      <c r="V1200" t="s">
        <v>45</v>
      </c>
    </row>
    <row r="1201" spans="1:22">
      <c r="A1201" t="s">
        <v>30668</v>
      </c>
      <c r="B1201" s="2">
        <v>45271.595138888886</v>
      </c>
      <c r="C1201" s="2">
        <f t="shared" si="18"/>
        <v>45271</v>
      </c>
      <c r="D1201" t="s">
        <v>1652</v>
      </c>
      <c r="E1201" t="s">
        <v>30667</v>
      </c>
      <c r="F1201" t="s">
        <v>136</v>
      </c>
      <c r="G1201" t="s">
        <v>53</v>
      </c>
      <c r="H1201" t="s">
        <v>40</v>
      </c>
      <c r="I1201">
        <v>2</v>
      </c>
      <c r="J1201">
        <v>1450.01</v>
      </c>
      <c r="K1201">
        <v>901.65</v>
      </c>
      <c r="L1201">
        <v>2900.02</v>
      </c>
      <c r="M1201">
        <v>1803.3</v>
      </c>
      <c r="N1201" t="s">
        <v>30666</v>
      </c>
      <c r="O1201" t="s">
        <v>30665</v>
      </c>
      <c r="P1201" t="s">
        <v>13</v>
      </c>
      <c r="Q1201">
        <v>11.664300000000001</v>
      </c>
      <c r="R1201">
        <v>78.146000000000001</v>
      </c>
      <c r="S1201" t="s">
        <v>193</v>
      </c>
      <c r="T1201" t="s">
        <v>192</v>
      </c>
      <c r="U1201" t="s">
        <v>57</v>
      </c>
      <c r="V1201" t="s">
        <v>45</v>
      </c>
    </row>
    <row r="1202" spans="1:22">
      <c r="A1202" t="s">
        <v>30664</v>
      </c>
      <c r="B1202" s="2">
        <v>45440.527777777781</v>
      </c>
      <c r="C1202" s="2">
        <f t="shared" si="18"/>
        <v>45439</v>
      </c>
      <c r="D1202" t="s">
        <v>1647</v>
      </c>
      <c r="E1202" t="s">
        <v>14581</v>
      </c>
      <c r="F1202" t="s">
        <v>18</v>
      </c>
      <c r="G1202" t="s">
        <v>115</v>
      </c>
      <c r="H1202" t="s">
        <v>40</v>
      </c>
      <c r="I1202">
        <v>3</v>
      </c>
      <c r="J1202">
        <v>852.92</v>
      </c>
      <c r="K1202">
        <v>635.16</v>
      </c>
      <c r="L1202">
        <v>2558.7600000000002</v>
      </c>
      <c r="M1202">
        <v>1905.48</v>
      </c>
      <c r="N1202" t="s">
        <v>30663</v>
      </c>
      <c r="O1202" t="s">
        <v>30662</v>
      </c>
      <c r="P1202" t="s">
        <v>60</v>
      </c>
      <c r="Q1202">
        <v>8.7139000000000006</v>
      </c>
      <c r="R1202">
        <v>77.756699999999995</v>
      </c>
      <c r="S1202" t="s">
        <v>537</v>
      </c>
      <c r="T1202" t="s">
        <v>536</v>
      </c>
      <c r="U1202" t="s">
        <v>23</v>
      </c>
      <c r="V1202" t="s">
        <v>9</v>
      </c>
    </row>
    <row r="1203" spans="1:22">
      <c r="A1203" t="s">
        <v>30661</v>
      </c>
      <c r="B1203" s="2">
        <v>45394.60833333333</v>
      </c>
      <c r="C1203" s="2">
        <f t="shared" si="18"/>
        <v>45390</v>
      </c>
      <c r="D1203" t="s">
        <v>1642</v>
      </c>
      <c r="E1203" t="s">
        <v>11153</v>
      </c>
      <c r="F1203" t="s">
        <v>136</v>
      </c>
      <c r="G1203" t="s">
        <v>72</v>
      </c>
      <c r="H1203" t="s">
        <v>71</v>
      </c>
      <c r="I1203">
        <v>1</v>
      </c>
      <c r="J1203">
        <v>877.81</v>
      </c>
      <c r="K1203">
        <v>677.11</v>
      </c>
      <c r="L1203">
        <v>877.81</v>
      </c>
      <c r="M1203">
        <v>677.11</v>
      </c>
      <c r="N1203" t="s">
        <v>30660</v>
      </c>
      <c r="O1203" t="s">
        <v>30659</v>
      </c>
      <c r="P1203" t="s">
        <v>13</v>
      </c>
      <c r="Q1203">
        <v>11.664300000000001</v>
      </c>
      <c r="R1203">
        <v>78.146000000000001</v>
      </c>
      <c r="S1203" t="s">
        <v>88</v>
      </c>
      <c r="T1203" t="s">
        <v>87</v>
      </c>
      <c r="U1203" t="s">
        <v>57</v>
      </c>
      <c r="V1203" t="s">
        <v>9</v>
      </c>
    </row>
    <row r="1204" spans="1:22">
      <c r="A1204" t="s">
        <v>30658</v>
      </c>
      <c r="B1204" s="2">
        <v>45411.595833333333</v>
      </c>
      <c r="C1204" s="2">
        <f t="shared" si="18"/>
        <v>45411</v>
      </c>
      <c r="D1204" t="s">
        <v>1637</v>
      </c>
      <c r="E1204" t="s">
        <v>1636</v>
      </c>
      <c r="F1204" t="s">
        <v>201</v>
      </c>
      <c r="G1204" t="s">
        <v>91</v>
      </c>
      <c r="H1204" t="s">
        <v>71</v>
      </c>
      <c r="I1204">
        <v>1</v>
      </c>
      <c r="J1204">
        <v>2157.9</v>
      </c>
      <c r="K1204">
        <v>1811.65</v>
      </c>
      <c r="L1204">
        <v>2157.9</v>
      </c>
      <c r="M1204">
        <v>1811.65</v>
      </c>
      <c r="N1204" t="s">
        <v>30657</v>
      </c>
      <c r="O1204" t="s">
        <v>30656</v>
      </c>
      <c r="P1204" t="s">
        <v>60</v>
      </c>
      <c r="Q1204">
        <v>8.7139000000000006</v>
      </c>
      <c r="R1204">
        <v>77.756699999999995</v>
      </c>
      <c r="S1204" t="s">
        <v>295</v>
      </c>
      <c r="T1204" t="s">
        <v>294</v>
      </c>
      <c r="U1204" t="s">
        <v>23</v>
      </c>
      <c r="V1204" t="s">
        <v>212</v>
      </c>
    </row>
    <row r="1205" spans="1:22">
      <c r="A1205" t="s">
        <v>30655</v>
      </c>
      <c r="B1205" s="2">
        <v>45100.509027777778</v>
      </c>
      <c r="C1205" s="2">
        <f t="shared" si="18"/>
        <v>45096</v>
      </c>
      <c r="D1205" t="s">
        <v>1632</v>
      </c>
      <c r="E1205" t="s">
        <v>30654</v>
      </c>
      <c r="F1205" t="s">
        <v>201</v>
      </c>
      <c r="G1205" t="s">
        <v>53</v>
      </c>
      <c r="H1205" t="s">
        <v>29</v>
      </c>
      <c r="I1205">
        <v>2</v>
      </c>
      <c r="J1205">
        <v>426.66</v>
      </c>
      <c r="K1205">
        <v>285.7</v>
      </c>
      <c r="L1205">
        <v>853.32</v>
      </c>
      <c r="M1205">
        <v>571.4</v>
      </c>
      <c r="N1205" t="s">
        <v>30653</v>
      </c>
      <c r="O1205" t="s">
        <v>30652</v>
      </c>
      <c r="P1205" t="s">
        <v>60</v>
      </c>
      <c r="Q1205">
        <v>8.7139000000000006</v>
      </c>
      <c r="R1205">
        <v>77.756699999999995</v>
      </c>
      <c r="S1205" t="s">
        <v>486</v>
      </c>
      <c r="T1205" t="s">
        <v>485</v>
      </c>
      <c r="U1205" t="s">
        <v>23</v>
      </c>
      <c r="V1205" t="s">
        <v>9</v>
      </c>
    </row>
    <row r="1206" spans="1:22">
      <c r="A1206" t="s">
        <v>30651</v>
      </c>
      <c r="B1206" s="2">
        <v>45387.82708333333</v>
      </c>
      <c r="C1206" s="2">
        <f t="shared" si="18"/>
        <v>45383</v>
      </c>
      <c r="D1206" t="s">
        <v>1627</v>
      </c>
      <c r="E1206" t="s">
        <v>16258</v>
      </c>
      <c r="F1206" t="s">
        <v>18</v>
      </c>
      <c r="G1206" t="s">
        <v>72</v>
      </c>
      <c r="H1206" t="s">
        <v>16</v>
      </c>
      <c r="I1206">
        <v>1</v>
      </c>
      <c r="J1206">
        <v>554.12</v>
      </c>
      <c r="K1206">
        <v>449.73</v>
      </c>
      <c r="L1206">
        <v>554.12</v>
      </c>
      <c r="M1206">
        <v>449.73</v>
      </c>
      <c r="N1206" t="s">
        <v>30650</v>
      </c>
      <c r="O1206" t="s">
        <v>30649</v>
      </c>
      <c r="P1206" t="s">
        <v>26</v>
      </c>
      <c r="Q1206">
        <v>11.0168</v>
      </c>
      <c r="R1206">
        <v>76.955799999999996</v>
      </c>
      <c r="S1206" t="s">
        <v>420</v>
      </c>
      <c r="T1206" t="s">
        <v>419</v>
      </c>
      <c r="U1206" t="s">
        <v>46</v>
      </c>
      <c r="V1206" t="s">
        <v>9</v>
      </c>
    </row>
    <row r="1207" spans="1:22">
      <c r="A1207" t="s">
        <v>30648</v>
      </c>
      <c r="B1207" s="2">
        <v>45085.649305555555</v>
      </c>
      <c r="C1207" s="2">
        <f t="shared" si="18"/>
        <v>45082</v>
      </c>
      <c r="D1207" t="s">
        <v>1622</v>
      </c>
      <c r="E1207" t="s">
        <v>12870</v>
      </c>
      <c r="F1207" t="s">
        <v>201</v>
      </c>
      <c r="G1207" t="s">
        <v>91</v>
      </c>
      <c r="H1207" t="s">
        <v>71</v>
      </c>
      <c r="I1207">
        <v>1</v>
      </c>
      <c r="J1207">
        <v>373.71</v>
      </c>
      <c r="K1207">
        <v>317.01</v>
      </c>
      <c r="L1207">
        <v>373.71</v>
      </c>
      <c r="M1207">
        <v>317.01</v>
      </c>
      <c r="N1207" t="s">
        <v>30647</v>
      </c>
      <c r="O1207" t="s">
        <v>30646</v>
      </c>
      <c r="P1207" t="s">
        <v>121</v>
      </c>
      <c r="Q1207">
        <v>9.9252000000000002</v>
      </c>
      <c r="R1207">
        <v>78.119799999999998</v>
      </c>
      <c r="S1207" t="s">
        <v>120</v>
      </c>
      <c r="T1207" t="s">
        <v>119</v>
      </c>
      <c r="U1207" t="s">
        <v>77</v>
      </c>
      <c r="V1207" t="s">
        <v>45</v>
      </c>
    </row>
    <row r="1208" spans="1:22">
      <c r="A1208" t="s">
        <v>30645</v>
      </c>
      <c r="B1208" s="2">
        <v>45204.711805555555</v>
      </c>
      <c r="C1208" s="2">
        <f t="shared" si="18"/>
        <v>45201</v>
      </c>
      <c r="D1208" t="s">
        <v>1617</v>
      </c>
      <c r="E1208" t="s">
        <v>7555</v>
      </c>
      <c r="F1208" t="s">
        <v>64</v>
      </c>
      <c r="G1208" t="s">
        <v>17</v>
      </c>
      <c r="H1208" t="s">
        <v>71</v>
      </c>
      <c r="I1208">
        <v>3</v>
      </c>
      <c r="J1208">
        <v>239.76</v>
      </c>
      <c r="K1208">
        <v>183.39</v>
      </c>
      <c r="L1208">
        <v>719.28</v>
      </c>
      <c r="M1208">
        <v>550.16999999999996</v>
      </c>
      <c r="N1208" t="s">
        <v>30644</v>
      </c>
      <c r="O1208" t="s">
        <v>30643</v>
      </c>
      <c r="P1208" t="s">
        <v>112</v>
      </c>
      <c r="Q1208">
        <v>13.082700000000001</v>
      </c>
      <c r="R1208">
        <v>80.270700000000005</v>
      </c>
      <c r="S1208" t="s">
        <v>226</v>
      </c>
      <c r="T1208" t="s">
        <v>225</v>
      </c>
      <c r="U1208" t="s">
        <v>10</v>
      </c>
      <c r="V1208" t="s">
        <v>9</v>
      </c>
    </row>
    <row r="1209" spans="1:22">
      <c r="A1209" t="s">
        <v>30642</v>
      </c>
      <c r="B1209" s="2">
        <v>45484.625</v>
      </c>
      <c r="C1209" s="2">
        <f t="shared" si="18"/>
        <v>45481</v>
      </c>
      <c r="D1209" t="s">
        <v>1612</v>
      </c>
      <c r="E1209" t="s">
        <v>30641</v>
      </c>
      <c r="F1209" t="s">
        <v>166</v>
      </c>
      <c r="G1209" t="s">
        <v>17</v>
      </c>
      <c r="H1209" t="s">
        <v>29</v>
      </c>
      <c r="I1209">
        <v>1</v>
      </c>
      <c r="J1209">
        <v>2346.9499999999998</v>
      </c>
      <c r="K1209">
        <v>1650.8</v>
      </c>
      <c r="L1209">
        <v>2346.9499999999998</v>
      </c>
      <c r="M1209">
        <v>1650.8</v>
      </c>
      <c r="N1209" t="s">
        <v>30640</v>
      </c>
      <c r="O1209" t="s">
        <v>30639</v>
      </c>
      <c r="P1209" t="s">
        <v>68</v>
      </c>
      <c r="Q1209">
        <v>11.34</v>
      </c>
      <c r="R1209">
        <v>77.717200000000005</v>
      </c>
      <c r="S1209" t="s">
        <v>206</v>
      </c>
      <c r="T1209" t="s">
        <v>205</v>
      </c>
      <c r="U1209" t="s">
        <v>10</v>
      </c>
      <c r="V1209" t="s">
        <v>45</v>
      </c>
    </row>
    <row r="1210" spans="1:22">
      <c r="A1210" t="s">
        <v>30638</v>
      </c>
      <c r="B1210" s="2">
        <v>45031.705555555556</v>
      </c>
      <c r="C1210" s="2">
        <f t="shared" si="18"/>
        <v>45026</v>
      </c>
      <c r="D1210" t="s">
        <v>1607</v>
      </c>
      <c r="E1210" t="s">
        <v>3778</v>
      </c>
      <c r="F1210" t="s">
        <v>136</v>
      </c>
      <c r="G1210" t="s">
        <v>82</v>
      </c>
      <c r="H1210" t="s">
        <v>63</v>
      </c>
      <c r="I1210">
        <v>1</v>
      </c>
      <c r="J1210">
        <v>2243.63</v>
      </c>
      <c r="K1210">
        <v>1643.62</v>
      </c>
      <c r="L1210">
        <v>2243.63</v>
      </c>
      <c r="M1210">
        <v>1643.62</v>
      </c>
      <c r="N1210" t="s">
        <v>30637</v>
      </c>
      <c r="O1210" t="s">
        <v>30636</v>
      </c>
      <c r="P1210" t="s">
        <v>26</v>
      </c>
      <c r="Q1210">
        <v>11.0168</v>
      </c>
      <c r="R1210">
        <v>76.955799999999996</v>
      </c>
      <c r="S1210" t="s">
        <v>250</v>
      </c>
      <c r="T1210" t="s">
        <v>249</v>
      </c>
      <c r="U1210" t="s">
        <v>57</v>
      </c>
      <c r="V1210" t="s">
        <v>45</v>
      </c>
    </row>
    <row r="1211" spans="1:22">
      <c r="A1211" t="s">
        <v>30635</v>
      </c>
      <c r="B1211" s="2">
        <v>45019.824305555558</v>
      </c>
      <c r="C1211" s="2">
        <f t="shared" si="18"/>
        <v>45019</v>
      </c>
      <c r="D1211" t="s">
        <v>1602</v>
      </c>
      <c r="E1211" t="s">
        <v>14550</v>
      </c>
      <c r="F1211" t="s">
        <v>166</v>
      </c>
      <c r="G1211" t="s">
        <v>91</v>
      </c>
      <c r="H1211" t="s">
        <v>40</v>
      </c>
      <c r="I1211">
        <v>1</v>
      </c>
      <c r="J1211">
        <v>2182.2399999999998</v>
      </c>
      <c r="K1211">
        <v>1621.69</v>
      </c>
      <c r="L1211">
        <v>2182.2399999999998</v>
      </c>
      <c r="M1211">
        <v>1621.69</v>
      </c>
      <c r="N1211" t="s">
        <v>30634</v>
      </c>
      <c r="O1211" t="s">
        <v>30633</v>
      </c>
      <c r="P1211" t="s">
        <v>49</v>
      </c>
      <c r="Q1211">
        <v>12.916499999999999</v>
      </c>
      <c r="R1211">
        <v>79.132499999999993</v>
      </c>
      <c r="S1211" t="s">
        <v>103</v>
      </c>
      <c r="T1211" t="s">
        <v>102</v>
      </c>
      <c r="U1211" t="s">
        <v>23</v>
      </c>
      <c r="V1211" t="s">
        <v>45</v>
      </c>
    </row>
    <row r="1212" spans="1:22">
      <c r="A1212" t="s">
        <v>30632</v>
      </c>
      <c r="B1212" s="2">
        <v>45573.75277777778</v>
      </c>
      <c r="C1212" s="2">
        <f t="shared" si="18"/>
        <v>45572</v>
      </c>
      <c r="D1212" t="s">
        <v>1597</v>
      </c>
      <c r="E1212" t="s">
        <v>16237</v>
      </c>
      <c r="F1212" t="s">
        <v>201</v>
      </c>
      <c r="G1212" t="s">
        <v>41</v>
      </c>
      <c r="H1212" t="s">
        <v>29</v>
      </c>
      <c r="I1212">
        <v>4</v>
      </c>
      <c r="J1212">
        <v>2499.4299999999998</v>
      </c>
      <c r="K1212">
        <v>2043.23</v>
      </c>
      <c r="L1212">
        <v>9997.7199999999993</v>
      </c>
      <c r="M1212">
        <v>8172.92</v>
      </c>
      <c r="N1212" t="s">
        <v>30631</v>
      </c>
      <c r="O1212" t="s">
        <v>30630</v>
      </c>
      <c r="P1212" t="s">
        <v>13</v>
      </c>
      <c r="Q1212">
        <v>11.664300000000001</v>
      </c>
      <c r="R1212">
        <v>78.146000000000001</v>
      </c>
      <c r="S1212" t="s">
        <v>214</v>
      </c>
      <c r="T1212" t="s">
        <v>213</v>
      </c>
      <c r="U1212" t="s">
        <v>57</v>
      </c>
      <c r="V1212" t="s">
        <v>45</v>
      </c>
    </row>
    <row r="1213" spans="1:22">
      <c r="A1213" t="s">
        <v>30629</v>
      </c>
      <c r="B1213" s="2">
        <v>45001.690972222219</v>
      </c>
      <c r="C1213" s="2">
        <f t="shared" si="18"/>
        <v>44998</v>
      </c>
      <c r="D1213" t="s">
        <v>1592</v>
      </c>
      <c r="E1213" t="s">
        <v>3766</v>
      </c>
      <c r="F1213" t="s">
        <v>136</v>
      </c>
      <c r="G1213" t="s">
        <v>72</v>
      </c>
      <c r="H1213" t="s">
        <v>16</v>
      </c>
      <c r="I1213">
        <v>4</v>
      </c>
      <c r="J1213">
        <v>2414.65</v>
      </c>
      <c r="K1213">
        <v>1575.98</v>
      </c>
      <c r="L1213">
        <v>9658.6</v>
      </c>
      <c r="M1213">
        <v>6303.92</v>
      </c>
      <c r="N1213" t="s">
        <v>30628</v>
      </c>
      <c r="O1213" t="s">
        <v>30627</v>
      </c>
      <c r="P1213" t="s">
        <v>13</v>
      </c>
      <c r="Q1213">
        <v>11.664300000000001</v>
      </c>
      <c r="R1213">
        <v>78.146000000000001</v>
      </c>
      <c r="S1213" t="s">
        <v>762</v>
      </c>
      <c r="T1213" t="s">
        <v>761</v>
      </c>
      <c r="U1213" t="s">
        <v>23</v>
      </c>
      <c r="V1213" t="s">
        <v>45</v>
      </c>
    </row>
    <row r="1214" spans="1:22">
      <c r="A1214" t="s">
        <v>30626</v>
      </c>
      <c r="B1214" s="2">
        <v>45042.852083333331</v>
      </c>
      <c r="C1214" s="2">
        <f t="shared" si="18"/>
        <v>45040</v>
      </c>
      <c r="D1214" t="s">
        <v>1587</v>
      </c>
      <c r="E1214" t="s">
        <v>5668</v>
      </c>
      <c r="F1214" t="s">
        <v>64</v>
      </c>
      <c r="G1214" t="s">
        <v>106</v>
      </c>
      <c r="H1214" t="s">
        <v>29</v>
      </c>
      <c r="I1214">
        <v>2</v>
      </c>
      <c r="J1214">
        <v>845.05</v>
      </c>
      <c r="K1214">
        <v>547.53</v>
      </c>
      <c r="L1214">
        <v>1690.1</v>
      </c>
      <c r="M1214">
        <v>1095.06</v>
      </c>
      <c r="N1214" t="s">
        <v>30625</v>
      </c>
      <c r="O1214" t="s">
        <v>30624</v>
      </c>
      <c r="P1214" t="s">
        <v>13</v>
      </c>
      <c r="Q1214">
        <v>11.664300000000001</v>
      </c>
      <c r="R1214">
        <v>78.146000000000001</v>
      </c>
      <c r="S1214" t="s">
        <v>193</v>
      </c>
      <c r="T1214" t="s">
        <v>192</v>
      </c>
      <c r="U1214" t="s">
        <v>10</v>
      </c>
      <c r="V1214" t="s">
        <v>45</v>
      </c>
    </row>
    <row r="1215" spans="1:22">
      <c r="A1215" t="s">
        <v>30623</v>
      </c>
      <c r="B1215" s="2">
        <v>45033.574305555558</v>
      </c>
      <c r="C1215" s="2">
        <f t="shared" si="18"/>
        <v>45033</v>
      </c>
      <c r="D1215" t="s">
        <v>1582</v>
      </c>
      <c r="E1215" t="s">
        <v>22766</v>
      </c>
      <c r="F1215" t="s">
        <v>201</v>
      </c>
      <c r="G1215" t="s">
        <v>17</v>
      </c>
      <c r="H1215" t="s">
        <v>29</v>
      </c>
      <c r="I1215">
        <v>2</v>
      </c>
      <c r="J1215">
        <v>1487.53</v>
      </c>
      <c r="K1215">
        <v>1124.6199999999999</v>
      </c>
      <c r="L1215">
        <v>2975.06</v>
      </c>
      <c r="M1215">
        <v>2249.2399999999998</v>
      </c>
      <c r="N1215" t="s">
        <v>30622</v>
      </c>
      <c r="O1215" t="s">
        <v>30621</v>
      </c>
      <c r="P1215" t="s">
        <v>68</v>
      </c>
      <c r="Q1215">
        <v>11.34</v>
      </c>
      <c r="R1215">
        <v>77.717200000000005</v>
      </c>
      <c r="S1215" t="s">
        <v>616</v>
      </c>
      <c r="T1215" t="s">
        <v>615</v>
      </c>
      <c r="U1215" t="s">
        <v>10</v>
      </c>
      <c r="V1215" t="s">
        <v>9</v>
      </c>
    </row>
    <row r="1216" spans="1:22">
      <c r="A1216" t="s">
        <v>30620</v>
      </c>
      <c r="B1216" s="2">
        <v>45323.553472222222</v>
      </c>
      <c r="C1216" s="2">
        <f t="shared" si="18"/>
        <v>45320</v>
      </c>
      <c r="D1216" t="s">
        <v>1577</v>
      </c>
      <c r="E1216" t="s">
        <v>14532</v>
      </c>
      <c r="F1216" t="s">
        <v>18</v>
      </c>
      <c r="G1216" t="s">
        <v>72</v>
      </c>
      <c r="H1216" t="s">
        <v>71</v>
      </c>
      <c r="I1216">
        <v>2</v>
      </c>
      <c r="J1216">
        <v>2201.06</v>
      </c>
      <c r="K1216">
        <v>1740.67</v>
      </c>
      <c r="L1216">
        <v>4402.12</v>
      </c>
      <c r="M1216">
        <v>3481.34</v>
      </c>
      <c r="N1216" t="s">
        <v>30619</v>
      </c>
      <c r="O1216" t="s">
        <v>30618</v>
      </c>
      <c r="P1216" t="s">
        <v>68</v>
      </c>
      <c r="Q1216">
        <v>11.34</v>
      </c>
      <c r="R1216">
        <v>77.717200000000005</v>
      </c>
      <c r="S1216" t="s">
        <v>326</v>
      </c>
      <c r="T1216" t="s">
        <v>325</v>
      </c>
      <c r="U1216" t="s">
        <v>57</v>
      </c>
      <c r="V1216" t="s">
        <v>45</v>
      </c>
    </row>
    <row r="1217" spans="1:22">
      <c r="A1217" t="s">
        <v>30617</v>
      </c>
      <c r="B1217" s="2">
        <v>45034.636805555558</v>
      </c>
      <c r="C1217" s="2">
        <f t="shared" si="18"/>
        <v>45033</v>
      </c>
      <c r="D1217" t="s">
        <v>1572</v>
      </c>
      <c r="E1217" t="s">
        <v>16221</v>
      </c>
      <c r="F1217" t="s">
        <v>136</v>
      </c>
      <c r="G1217" t="s">
        <v>82</v>
      </c>
      <c r="H1217" t="s">
        <v>16</v>
      </c>
      <c r="I1217">
        <v>1</v>
      </c>
      <c r="J1217">
        <v>234.55</v>
      </c>
      <c r="K1217">
        <v>162.72999999999999</v>
      </c>
      <c r="L1217">
        <v>234.55</v>
      </c>
      <c r="M1217">
        <v>162.72999999999999</v>
      </c>
      <c r="N1217" t="s">
        <v>30616</v>
      </c>
      <c r="O1217" t="s">
        <v>30615</v>
      </c>
      <c r="P1217" t="s">
        <v>60</v>
      </c>
      <c r="Q1217">
        <v>8.7139000000000006</v>
      </c>
      <c r="R1217">
        <v>77.756699999999995</v>
      </c>
      <c r="S1217" t="s">
        <v>79</v>
      </c>
      <c r="T1217" t="s">
        <v>78</v>
      </c>
      <c r="U1217" t="s">
        <v>46</v>
      </c>
      <c r="V1217" t="s">
        <v>22</v>
      </c>
    </row>
    <row r="1218" spans="1:22">
      <c r="A1218" t="s">
        <v>30614</v>
      </c>
      <c r="B1218" s="2">
        <v>45309.475694444445</v>
      </c>
      <c r="C1218" s="2">
        <f t="shared" si="18"/>
        <v>45306</v>
      </c>
      <c r="D1218" t="s">
        <v>1567</v>
      </c>
      <c r="E1218" t="s">
        <v>19529</v>
      </c>
      <c r="F1218" t="s">
        <v>31</v>
      </c>
      <c r="G1218" t="s">
        <v>91</v>
      </c>
      <c r="H1218" t="s">
        <v>52</v>
      </c>
      <c r="I1218">
        <v>2</v>
      </c>
      <c r="J1218">
        <v>1357.21</v>
      </c>
      <c r="K1218">
        <v>942.96</v>
      </c>
      <c r="L1218">
        <v>2714.42</v>
      </c>
      <c r="M1218">
        <v>1885.92</v>
      </c>
      <c r="N1218" t="s">
        <v>30613</v>
      </c>
      <c r="O1218" t="s">
        <v>30612</v>
      </c>
      <c r="P1218" t="s">
        <v>112</v>
      </c>
      <c r="Q1218">
        <v>13.082700000000001</v>
      </c>
      <c r="R1218">
        <v>80.270700000000005</v>
      </c>
      <c r="S1218" t="s">
        <v>564</v>
      </c>
      <c r="T1218" t="s">
        <v>563</v>
      </c>
      <c r="U1218" t="s">
        <v>10</v>
      </c>
      <c r="V1218" t="s">
        <v>45</v>
      </c>
    </row>
    <row r="1219" spans="1:22">
      <c r="A1219" t="s">
        <v>30611</v>
      </c>
      <c r="B1219" s="2">
        <v>45401.87222222222</v>
      </c>
      <c r="C1219" s="2">
        <f t="shared" ref="C1219:C1282" si="19">INT(B1219) - WEEKDAY(INT(B1219), 2) + 1</f>
        <v>45397</v>
      </c>
      <c r="D1219" t="s">
        <v>1562</v>
      </c>
      <c r="E1219" t="s">
        <v>24340</v>
      </c>
      <c r="F1219" t="s">
        <v>166</v>
      </c>
      <c r="G1219" t="s">
        <v>30</v>
      </c>
      <c r="H1219" t="s">
        <v>29</v>
      </c>
      <c r="I1219">
        <v>2</v>
      </c>
      <c r="J1219">
        <v>2182.3200000000002</v>
      </c>
      <c r="K1219">
        <v>1678.83</v>
      </c>
      <c r="L1219">
        <v>4364.6400000000003</v>
      </c>
      <c r="M1219">
        <v>3357.66</v>
      </c>
      <c r="N1219" t="s">
        <v>30610</v>
      </c>
      <c r="O1219" t="s">
        <v>30609</v>
      </c>
      <c r="P1219" t="s">
        <v>49</v>
      </c>
      <c r="Q1219">
        <v>12.916499999999999</v>
      </c>
      <c r="R1219">
        <v>79.132499999999993</v>
      </c>
      <c r="S1219" t="s">
        <v>96</v>
      </c>
      <c r="T1219" t="s">
        <v>95</v>
      </c>
      <c r="U1219" t="s">
        <v>23</v>
      </c>
      <c r="V1219" t="s">
        <v>9</v>
      </c>
    </row>
    <row r="1220" spans="1:22">
      <c r="A1220" t="s">
        <v>30608</v>
      </c>
      <c r="B1220" s="2">
        <v>45193.546527777777</v>
      </c>
      <c r="C1220" s="2">
        <f t="shared" si="19"/>
        <v>45187</v>
      </c>
      <c r="D1220" t="s">
        <v>1557</v>
      </c>
      <c r="E1220" t="s">
        <v>1556</v>
      </c>
      <c r="F1220" t="s">
        <v>64</v>
      </c>
      <c r="G1220" t="s">
        <v>53</v>
      </c>
      <c r="H1220" t="s">
        <v>40</v>
      </c>
      <c r="I1220">
        <v>2</v>
      </c>
      <c r="J1220">
        <v>928.9</v>
      </c>
      <c r="K1220">
        <v>687.59</v>
      </c>
      <c r="L1220">
        <v>1857.8</v>
      </c>
      <c r="M1220">
        <v>1375.18</v>
      </c>
      <c r="N1220" t="s">
        <v>30607</v>
      </c>
      <c r="O1220" t="s">
        <v>30606</v>
      </c>
      <c r="P1220" t="s">
        <v>37</v>
      </c>
      <c r="Q1220">
        <v>10.7905</v>
      </c>
      <c r="R1220">
        <v>78.704700000000003</v>
      </c>
      <c r="S1220" t="s">
        <v>906</v>
      </c>
      <c r="T1220" t="s">
        <v>905</v>
      </c>
      <c r="U1220" t="s">
        <v>77</v>
      </c>
      <c r="V1220" t="s">
        <v>45</v>
      </c>
    </row>
    <row r="1221" spans="1:22">
      <c r="A1221" t="s">
        <v>30605</v>
      </c>
      <c r="B1221" s="2">
        <v>45112.887499999997</v>
      </c>
      <c r="C1221" s="2">
        <f t="shared" si="19"/>
        <v>45110</v>
      </c>
      <c r="D1221" t="s">
        <v>1552</v>
      </c>
      <c r="E1221" t="s">
        <v>3735</v>
      </c>
      <c r="F1221" t="s">
        <v>136</v>
      </c>
      <c r="G1221" t="s">
        <v>106</v>
      </c>
      <c r="H1221" t="s">
        <v>71</v>
      </c>
      <c r="I1221">
        <v>1</v>
      </c>
      <c r="J1221">
        <v>540.54</v>
      </c>
      <c r="K1221">
        <v>340.33</v>
      </c>
      <c r="L1221">
        <v>540.54</v>
      </c>
      <c r="M1221">
        <v>340.33</v>
      </c>
      <c r="N1221" t="s">
        <v>30604</v>
      </c>
      <c r="O1221" t="s">
        <v>30603</v>
      </c>
      <c r="P1221" t="s">
        <v>112</v>
      </c>
      <c r="Q1221">
        <v>13.082700000000001</v>
      </c>
      <c r="R1221">
        <v>80.270700000000005</v>
      </c>
      <c r="S1221" t="s">
        <v>616</v>
      </c>
      <c r="T1221" t="s">
        <v>615</v>
      </c>
      <c r="U1221" t="s">
        <v>23</v>
      </c>
      <c r="V1221" t="s">
        <v>45</v>
      </c>
    </row>
    <row r="1222" spans="1:22">
      <c r="A1222" t="s">
        <v>30602</v>
      </c>
      <c r="B1222" s="2">
        <v>45303.722916666666</v>
      </c>
      <c r="C1222" s="2">
        <f t="shared" si="19"/>
        <v>45299</v>
      </c>
      <c r="D1222" t="s">
        <v>1547</v>
      </c>
      <c r="E1222" t="s">
        <v>24330</v>
      </c>
      <c r="F1222" t="s">
        <v>18</v>
      </c>
      <c r="G1222" t="s">
        <v>72</v>
      </c>
      <c r="H1222" t="s">
        <v>71</v>
      </c>
      <c r="I1222">
        <v>2</v>
      </c>
      <c r="J1222">
        <v>1196.48</v>
      </c>
      <c r="K1222">
        <v>1004.93</v>
      </c>
      <c r="L1222">
        <v>2392.96</v>
      </c>
      <c r="M1222">
        <v>2009.86</v>
      </c>
      <c r="N1222" t="s">
        <v>30601</v>
      </c>
      <c r="O1222" t="s">
        <v>30600</v>
      </c>
      <c r="P1222" t="s">
        <v>112</v>
      </c>
      <c r="Q1222">
        <v>13.082700000000001</v>
      </c>
      <c r="R1222">
        <v>80.270700000000005</v>
      </c>
      <c r="S1222" t="s">
        <v>12</v>
      </c>
      <c r="T1222" t="s">
        <v>11</v>
      </c>
      <c r="U1222" t="s">
        <v>57</v>
      </c>
      <c r="V1222" t="s">
        <v>9</v>
      </c>
    </row>
    <row r="1223" spans="1:22">
      <c r="A1223" t="s">
        <v>30599</v>
      </c>
      <c r="B1223" s="2">
        <v>45407.638888888891</v>
      </c>
      <c r="C1223" s="2">
        <f t="shared" si="19"/>
        <v>45404</v>
      </c>
      <c r="D1223" t="s">
        <v>1542</v>
      </c>
      <c r="E1223" t="s">
        <v>17869</v>
      </c>
      <c r="F1223" t="s">
        <v>64</v>
      </c>
      <c r="G1223" t="s">
        <v>30</v>
      </c>
      <c r="H1223" t="s">
        <v>63</v>
      </c>
      <c r="I1223">
        <v>1</v>
      </c>
      <c r="J1223">
        <v>613.21</v>
      </c>
      <c r="K1223">
        <v>386.28</v>
      </c>
      <c r="L1223">
        <v>613.21</v>
      </c>
      <c r="M1223">
        <v>386.28</v>
      </c>
      <c r="N1223" t="s">
        <v>30598</v>
      </c>
      <c r="O1223" t="s">
        <v>30597</v>
      </c>
      <c r="P1223" t="s">
        <v>68</v>
      </c>
      <c r="Q1223">
        <v>11.34</v>
      </c>
      <c r="R1223">
        <v>77.717200000000005</v>
      </c>
      <c r="S1223" t="s">
        <v>133</v>
      </c>
      <c r="T1223" t="s">
        <v>132</v>
      </c>
      <c r="U1223" t="s">
        <v>77</v>
      </c>
      <c r="V1223" t="s">
        <v>45</v>
      </c>
    </row>
    <row r="1224" spans="1:22">
      <c r="A1224" t="s">
        <v>30596</v>
      </c>
      <c r="B1224" s="2">
        <v>44962.741666666669</v>
      </c>
      <c r="C1224" s="2">
        <f t="shared" si="19"/>
        <v>44956</v>
      </c>
      <c r="D1224" t="s">
        <v>1537</v>
      </c>
      <c r="E1224" t="s">
        <v>5631</v>
      </c>
      <c r="F1224" t="s">
        <v>166</v>
      </c>
      <c r="G1224" t="s">
        <v>91</v>
      </c>
      <c r="H1224" t="s">
        <v>40</v>
      </c>
      <c r="I1224">
        <v>1</v>
      </c>
      <c r="J1224">
        <v>501.03</v>
      </c>
      <c r="K1224">
        <v>336.03</v>
      </c>
      <c r="L1224">
        <v>501.03</v>
      </c>
      <c r="M1224">
        <v>336.03</v>
      </c>
      <c r="N1224" t="s">
        <v>30595</v>
      </c>
      <c r="O1224" t="s">
        <v>30594</v>
      </c>
      <c r="P1224" t="s">
        <v>68</v>
      </c>
      <c r="Q1224">
        <v>11.34</v>
      </c>
      <c r="R1224">
        <v>77.717200000000005</v>
      </c>
      <c r="S1224" t="s">
        <v>206</v>
      </c>
      <c r="T1224" t="s">
        <v>205</v>
      </c>
      <c r="U1224" t="s">
        <v>46</v>
      </c>
      <c r="V1224" t="s">
        <v>9</v>
      </c>
    </row>
    <row r="1225" spans="1:22">
      <c r="A1225" t="s">
        <v>30593</v>
      </c>
      <c r="B1225" s="2">
        <v>45533.862500000003</v>
      </c>
      <c r="C1225" s="2">
        <f t="shared" si="19"/>
        <v>45530</v>
      </c>
      <c r="D1225" t="s">
        <v>1532</v>
      </c>
      <c r="E1225" t="s">
        <v>21121</v>
      </c>
      <c r="F1225" t="s">
        <v>31</v>
      </c>
      <c r="G1225" t="s">
        <v>41</v>
      </c>
      <c r="H1225" t="s">
        <v>71</v>
      </c>
      <c r="I1225">
        <v>4</v>
      </c>
      <c r="J1225">
        <v>2040.35</v>
      </c>
      <c r="K1225">
        <v>1794.77</v>
      </c>
      <c r="L1225">
        <v>8161.4</v>
      </c>
      <c r="M1225">
        <v>7179.08</v>
      </c>
      <c r="N1225" t="s">
        <v>30592</v>
      </c>
      <c r="O1225" t="s">
        <v>30591</v>
      </c>
      <c r="P1225" t="s">
        <v>49</v>
      </c>
      <c r="Q1225">
        <v>12.916499999999999</v>
      </c>
      <c r="R1225">
        <v>79.132499999999993</v>
      </c>
      <c r="S1225" t="s">
        <v>537</v>
      </c>
      <c r="T1225" t="s">
        <v>536</v>
      </c>
      <c r="U1225" t="s">
        <v>57</v>
      </c>
      <c r="V1225" t="s">
        <v>45</v>
      </c>
    </row>
    <row r="1226" spans="1:22">
      <c r="A1226" t="s">
        <v>30590</v>
      </c>
      <c r="B1226" s="2">
        <v>45427.759722222225</v>
      </c>
      <c r="C1226" s="2">
        <f t="shared" si="19"/>
        <v>45425</v>
      </c>
      <c r="D1226" t="s">
        <v>1527</v>
      </c>
      <c r="E1226" t="s">
        <v>12807</v>
      </c>
      <c r="F1226" t="s">
        <v>136</v>
      </c>
      <c r="G1226" t="s">
        <v>30</v>
      </c>
      <c r="H1226" t="s">
        <v>40</v>
      </c>
      <c r="I1226">
        <v>3</v>
      </c>
      <c r="J1226">
        <v>653.66</v>
      </c>
      <c r="K1226">
        <v>434.07</v>
      </c>
      <c r="L1226">
        <v>1960.98</v>
      </c>
      <c r="M1226">
        <v>1302.21</v>
      </c>
      <c r="N1226" t="s">
        <v>30589</v>
      </c>
      <c r="O1226" t="s">
        <v>30588</v>
      </c>
      <c r="P1226" t="s">
        <v>112</v>
      </c>
      <c r="Q1226">
        <v>13.082700000000001</v>
      </c>
      <c r="R1226">
        <v>80.270700000000005</v>
      </c>
      <c r="S1226" t="s">
        <v>454</v>
      </c>
      <c r="T1226" t="s">
        <v>453</v>
      </c>
      <c r="U1226" t="s">
        <v>57</v>
      </c>
      <c r="V1226" t="s">
        <v>212</v>
      </c>
    </row>
    <row r="1227" spans="1:22">
      <c r="A1227" t="s">
        <v>30587</v>
      </c>
      <c r="B1227" s="2">
        <v>45366.621527777781</v>
      </c>
      <c r="C1227" s="2">
        <f t="shared" si="19"/>
        <v>45362</v>
      </c>
      <c r="D1227" t="s">
        <v>1522</v>
      </c>
      <c r="E1227" t="s">
        <v>3712</v>
      </c>
      <c r="F1227" t="s">
        <v>83</v>
      </c>
      <c r="G1227" t="s">
        <v>17</v>
      </c>
      <c r="H1227" t="s">
        <v>29</v>
      </c>
      <c r="I1227">
        <v>2</v>
      </c>
      <c r="J1227">
        <v>1091.54</v>
      </c>
      <c r="K1227">
        <v>760.76</v>
      </c>
      <c r="L1227">
        <v>2183.08</v>
      </c>
      <c r="M1227">
        <v>1521.52</v>
      </c>
      <c r="N1227" t="s">
        <v>30586</v>
      </c>
      <c r="O1227" t="s">
        <v>30585</v>
      </c>
      <c r="P1227" t="s">
        <v>68</v>
      </c>
      <c r="Q1227">
        <v>11.34</v>
      </c>
      <c r="R1227">
        <v>77.717200000000005</v>
      </c>
      <c r="S1227" t="s">
        <v>153</v>
      </c>
      <c r="T1227" t="s">
        <v>152</v>
      </c>
      <c r="U1227" t="s">
        <v>10</v>
      </c>
      <c r="V1227" t="s">
        <v>212</v>
      </c>
    </row>
    <row r="1228" spans="1:22">
      <c r="A1228" t="s">
        <v>30584</v>
      </c>
      <c r="B1228" s="2">
        <v>45534.599305555559</v>
      </c>
      <c r="C1228" s="2">
        <f t="shared" si="19"/>
        <v>45530</v>
      </c>
      <c r="D1228" t="s">
        <v>1517</v>
      </c>
      <c r="E1228" t="s">
        <v>17852</v>
      </c>
      <c r="F1228" t="s">
        <v>136</v>
      </c>
      <c r="G1228" t="s">
        <v>115</v>
      </c>
      <c r="H1228" t="s">
        <v>71</v>
      </c>
      <c r="I1228">
        <v>3</v>
      </c>
      <c r="J1228">
        <v>1623.98</v>
      </c>
      <c r="K1228">
        <v>1052.04</v>
      </c>
      <c r="L1228">
        <v>4871.9399999999996</v>
      </c>
      <c r="M1228">
        <v>3156.12</v>
      </c>
      <c r="N1228" t="s">
        <v>30583</v>
      </c>
      <c r="O1228" t="s">
        <v>30582</v>
      </c>
      <c r="P1228" t="s">
        <v>68</v>
      </c>
      <c r="Q1228">
        <v>11.34</v>
      </c>
      <c r="R1228">
        <v>77.717200000000005</v>
      </c>
      <c r="S1228" t="s">
        <v>59</v>
      </c>
      <c r="T1228" t="s">
        <v>58</v>
      </c>
      <c r="U1228" t="s">
        <v>23</v>
      </c>
      <c r="V1228" t="s">
        <v>45</v>
      </c>
    </row>
    <row r="1229" spans="1:22">
      <c r="A1229" t="s">
        <v>30581</v>
      </c>
      <c r="B1229" s="2">
        <v>45556.840277777781</v>
      </c>
      <c r="C1229" s="2">
        <f t="shared" si="19"/>
        <v>45551</v>
      </c>
      <c r="D1229" t="s">
        <v>1512</v>
      </c>
      <c r="E1229" t="s">
        <v>14487</v>
      </c>
      <c r="F1229" t="s">
        <v>31</v>
      </c>
      <c r="G1229" t="s">
        <v>30</v>
      </c>
      <c r="H1229" t="s">
        <v>71</v>
      </c>
      <c r="I1229">
        <v>1</v>
      </c>
      <c r="J1229">
        <v>1914.06</v>
      </c>
      <c r="K1229">
        <v>1443.84</v>
      </c>
      <c r="L1229">
        <v>1914.06</v>
      </c>
      <c r="M1229">
        <v>1443.84</v>
      </c>
      <c r="N1229" t="s">
        <v>30580</v>
      </c>
      <c r="O1229" t="s">
        <v>30579</v>
      </c>
      <c r="P1229" t="s">
        <v>49</v>
      </c>
      <c r="Q1229">
        <v>12.916499999999999</v>
      </c>
      <c r="R1229">
        <v>79.132499999999993</v>
      </c>
      <c r="S1229" t="s">
        <v>276</v>
      </c>
      <c r="T1229" t="s">
        <v>275</v>
      </c>
      <c r="U1229" t="s">
        <v>57</v>
      </c>
      <c r="V1229" t="s">
        <v>9</v>
      </c>
    </row>
    <row r="1230" spans="1:22">
      <c r="A1230" t="s">
        <v>30578</v>
      </c>
      <c r="B1230" s="2">
        <v>45142.845833333333</v>
      </c>
      <c r="C1230" s="2">
        <f t="shared" si="19"/>
        <v>45138</v>
      </c>
      <c r="D1230" t="s">
        <v>1507</v>
      </c>
      <c r="E1230" t="s">
        <v>30577</v>
      </c>
      <c r="F1230" t="s">
        <v>64</v>
      </c>
      <c r="G1230" t="s">
        <v>115</v>
      </c>
      <c r="H1230" t="s">
        <v>16</v>
      </c>
      <c r="I1230">
        <v>2</v>
      </c>
      <c r="J1230">
        <v>1577.73</v>
      </c>
      <c r="K1230">
        <v>980.59</v>
      </c>
      <c r="L1230">
        <v>3155.46</v>
      </c>
      <c r="M1230">
        <v>1961.18</v>
      </c>
      <c r="N1230" t="s">
        <v>30576</v>
      </c>
      <c r="O1230" t="s">
        <v>30575</v>
      </c>
      <c r="P1230" t="s">
        <v>49</v>
      </c>
      <c r="Q1230">
        <v>12.916499999999999</v>
      </c>
      <c r="R1230">
        <v>79.132499999999993</v>
      </c>
      <c r="S1230" t="s">
        <v>120</v>
      </c>
      <c r="T1230" t="s">
        <v>119</v>
      </c>
      <c r="U1230" t="s">
        <v>77</v>
      </c>
      <c r="V1230" t="s">
        <v>9</v>
      </c>
    </row>
    <row r="1231" spans="1:22">
      <c r="A1231" t="s">
        <v>30574</v>
      </c>
      <c r="B1231" s="2">
        <v>45074.912499999999</v>
      </c>
      <c r="C1231" s="2">
        <f t="shared" si="19"/>
        <v>45068</v>
      </c>
      <c r="D1231" t="s">
        <v>1502</v>
      </c>
      <c r="E1231" t="s">
        <v>7471</v>
      </c>
      <c r="F1231" t="s">
        <v>201</v>
      </c>
      <c r="G1231" t="s">
        <v>53</v>
      </c>
      <c r="H1231" t="s">
        <v>40</v>
      </c>
      <c r="I1231">
        <v>2</v>
      </c>
      <c r="J1231">
        <v>1585.61</v>
      </c>
      <c r="K1231">
        <v>1002.38</v>
      </c>
      <c r="L1231">
        <v>3171.22</v>
      </c>
      <c r="M1231">
        <v>2004.76</v>
      </c>
      <c r="N1231" t="s">
        <v>30573</v>
      </c>
      <c r="O1231" t="s">
        <v>30572</v>
      </c>
      <c r="P1231" t="s">
        <v>60</v>
      </c>
      <c r="Q1231">
        <v>8.7139000000000006</v>
      </c>
      <c r="R1231">
        <v>77.756699999999995</v>
      </c>
      <c r="S1231" t="s">
        <v>153</v>
      </c>
      <c r="T1231" t="s">
        <v>152</v>
      </c>
      <c r="U1231" t="s">
        <v>23</v>
      </c>
      <c r="V1231" t="s">
        <v>9</v>
      </c>
    </row>
    <row r="1232" spans="1:22">
      <c r="A1232" t="s">
        <v>30571</v>
      </c>
      <c r="B1232" s="2">
        <v>45257.790972222225</v>
      </c>
      <c r="C1232" s="2">
        <f t="shared" si="19"/>
        <v>45257</v>
      </c>
      <c r="D1232" t="s">
        <v>1497</v>
      </c>
      <c r="E1232" t="s">
        <v>14476</v>
      </c>
      <c r="F1232" t="s">
        <v>64</v>
      </c>
      <c r="G1232" t="s">
        <v>82</v>
      </c>
      <c r="H1232" t="s">
        <v>40</v>
      </c>
      <c r="I1232">
        <v>1</v>
      </c>
      <c r="J1232">
        <v>1657.95</v>
      </c>
      <c r="K1232">
        <v>1030.54</v>
      </c>
      <c r="L1232">
        <v>1657.95</v>
      </c>
      <c r="M1232">
        <v>1030.54</v>
      </c>
      <c r="N1232" t="s">
        <v>30570</v>
      </c>
      <c r="O1232" t="s">
        <v>30569</v>
      </c>
      <c r="P1232" t="s">
        <v>26</v>
      </c>
      <c r="Q1232">
        <v>11.0168</v>
      </c>
      <c r="R1232">
        <v>76.955799999999996</v>
      </c>
      <c r="S1232" t="s">
        <v>326</v>
      </c>
      <c r="T1232" t="s">
        <v>325</v>
      </c>
      <c r="U1232" t="s">
        <v>46</v>
      </c>
      <c r="V1232" t="s">
        <v>9</v>
      </c>
    </row>
    <row r="1233" spans="1:22">
      <c r="A1233" t="s">
        <v>30568</v>
      </c>
      <c r="B1233" s="2">
        <v>45517.87777777778</v>
      </c>
      <c r="C1233" s="2">
        <f t="shared" si="19"/>
        <v>45516</v>
      </c>
      <c r="D1233" t="s">
        <v>1492</v>
      </c>
      <c r="E1233" t="s">
        <v>27454</v>
      </c>
      <c r="F1233" t="s">
        <v>18</v>
      </c>
      <c r="G1233" t="s">
        <v>106</v>
      </c>
      <c r="H1233" t="s">
        <v>52</v>
      </c>
      <c r="I1233">
        <v>1</v>
      </c>
      <c r="J1233">
        <v>661.45</v>
      </c>
      <c r="K1233">
        <v>538.78</v>
      </c>
      <c r="L1233">
        <v>661.45</v>
      </c>
      <c r="M1233">
        <v>538.78</v>
      </c>
      <c r="N1233" t="s">
        <v>30567</v>
      </c>
      <c r="O1233" t="s">
        <v>30566</v>
      </c>
      <c r="P1233" t="s">
        <v>49</v>
      </c>
      <c r="Q1233">
        <v>12.916499999999999</v>
      </c>
      <c r="R1233">
        <v>79.132499999999993</v>
      </c>
      <c r="S1233" t="s">
        <v>319</v>
      </c>
      <c r="T1233" t="s">
        <v>318</v>
      </c>
      <c r="U1233" t="s">
        <v>46</v>
      </c>
      <c r="V1233" t="s">
        <v>45</v>
      </c>
    </row>
    <row r="1234" spans="1:22">
      <c r="A1234" t="s">
        <v>30565</v>
      </c>
      <c r="B1234" s="2">
        <v>45131.54791666667</v>
      </c>
      <c r="C1234" s="2">
        <f t="shared" si="19"/>
        <v>45131</v>
      </c>
      <c r="D1234" t="s">
        <v>1487</v>
      </c>
      <c r="E1234" t="s">
        <v>27450</v>
      </c>
      <c r="F1234" t="s">
        <v>136</v>
      </c>
      <c r="G1234" t="s">
        <v>82</v>
      </c>
      <c r="H1234" t="s">
        <v>52</v>
      </c>
      <c r="I1234">
        <v>2</v>
      </c>
      <c r="J1234">
        <v>1357.07</v>
      </c>
      <c r="K1234">
        <v>848</v>
      </c>
      <c r="L1234">
        <v>2714.14</v>
      </c>
      <c r="M1234">
        <v>1696</v>
      </c>
      <c r="N1234" t="s">
        <v>30564</v>
      </c>
      <c r="O1234" t="s">
        <v>30563</v>
      </c>
      <c r="P1234" t="s">
        <v>112</v>
      </c>
      <c r="Q1234">
        <v>13.082700000000001</v>
      </c>
      <c r="R1234">
        <v>80.270700000000005</v>
      </c>
      <c r="S1234" t="s">
        <v>59</v>
      </c>
      <c r="T1234" t="s">
        <v>58</v>
      </c>
      <c r="U1234" t="s">
        <v>77</v>
      </c>
      <c r="V1234" t="s">
        <v>45</v>
      </c>
    </row>
    <row r="1235" spans="1:22">
      <c r="A1235" t="s">
        <v>30562</v>
      </c>
      <c r="B1235" s="2">
        <v>45330.618750000001</v>
      </c>
      <c r="C1235" s="2">
        <f t="shared" si="19"/>
        <v>45327</v>
      </c>
      <c r="D1235" t="s">
        <v>1482</v>
      </c>
      <c r="E1235" t="s">
        <v>1481</v>
      </c>
      <c r="F1235" t="s">
        <v>31</v>
      </c>
      <c r="G1235" t="s">
        <v>115</v>
      </c>
      <c r="H1235" t="s">
        <v>40</v>
      </c>
      <c r="I1235">
        <v>1</v>
      </c>
      <c r="J1235">
        <v>1300.05</v>
      </c>
      <c r="K1235">
        <v>850.48</v>
      </c>
      <c r="L1235">
        <v>1300.05</v>
      </c>
      <c r="M1235">
        <v>850.48</v>
      </c>
      <c r="N1235" t="s">
        <v>30561</v>
      </c>
      <c r="O1235" t="s">
        <v>30560</v>
      </c>
      <c r="P1235" t="s">
        <v>121</v>
      </c>
      <c r="Q1235">
        <v>9.9252000000000002</v>
      </c>
      <c r="R1235">
        <v>78.119799999999998</v>
      </c>
      <c r="S1235" t="s">
        <v>537</v>
      </c>
      <c r="T1235" t="s">
        <v>536</v>
      </c>
      <c r="U1235" t="s">
        <v>10</v>
      </c>
      <c r="V1235" t="s">
        <v>9</v>
      </c>
    </row>
    <row r="1236" spans="1:22">
      <c r="A1236" t="s">
        <v>30559</v>
      </c>
      <c r="B1236" s="2">
        <v>45242.750694444447</v>
      </c>
      <c r="C1236" s="2">
        <f t="shared" si="19"/>
        <v>45236</v>
      </c>
      <c r="D1236" t="s">
        <v>1477</v>
      </c>
      <c r="E1236" t="s">
        <v>11035</v>
      </c>
      <c r="F1236" t="s">
        <v>73</v>
      </c>
      <c r="G1236" t="s">
        <v>115</v>
      </c>
      <c r="H1236" t="s">
        <v>71</v>
      </c>
      <c r="I1236">
        <v>1</v>
      </c>
      <c r="J1236">
        <v>673.54</v>
      </c>
      <c r="K1236">
        <v>469.12</v>
      </c>
      <c r="L1236">
        <v>673.54</v>
      </c>
      <c r="M1236">
        <v>469.12</v>
      </c>
      <c r="N1236" t="s">
        <v>30558</v>
      </c>
      <c r="O1236" t="s">
        <v>30557</v>
      </c>
      <c r="P1236" t="s">
        <v>37</v>
      </c>
      <c r="Q1236">
        <v>10.7905</v>
      </c>
      <c r="R1236">
        <v>78.704700000000003</v>
      </c>
      <c r="S1236" t="s">
        <v>616</v>
      </c>
      <c r="T1236" t="s">
        <v>615</v>
      </c>
      <c r="U1236" t="s">
        <v>57</v>
      </c>
      <c r="V1236" t="s">
        <v>45</v>
      </c>
    </row>
    <row r="1237" spans="1:22">
      <c r="A1237" t="s">
        <v>30556</v>
      </c>
      <c r="B1237" s="2">
        <v>45229.913194444445</v>
      </c>
      <c r="C1237" s="2">
        <f t="shared" si="19"/>
        <v>45229</v>
      </c>
      <c r="D1237" t="s">
        <v>1472</v>
      </c>
      <c r="E1237" t="s">
        <v>1471</v>
      </c>
      <c r="F1237" t="s">
        <v>64</v>
      </c>
      <c r="G1237" t="s">
        <v>72</v>
      </c>
      <c r="H1237" t="s">
        <v>63</v>
      </c>
      <c r="I1237">
        <v>3</v>
      </c>
      <c r="J1237">
        <v>444.44</v>
      </c>
      <c r="K1237">
        <v>378.93</v>
      </c>
      <c r="L1237">
        <v>1333.32</v>
      </c>
      <c r="M1237">
        <v>1136.79</v>
      </c>
      <c r="N1237" t="s">
        <v>30555</v>
      </c>
      <c r="O1237" t="s">
        <v>30554</v>
      </c>
      <c r="P1237" t="s">
        <v>60</v>
      </c>
      <c r="Q1237">
        <v>8.7139000000000006</v>
      </c>
      <c r="R1237">
        <v>77.756699999999995</v>
      </c>
      <c r="S1237" t="s">
        <v>250</v>
      </c>
      <c r="T1237" t="s">
        <v>249</v>
      </c>
      <c r="U1237" t="s">
        <v>10</v>
      </c>
      <c r="V1237" t="s">
        <v>45</v>
      </c>
    </row>
    <row r="1238" spans="1:22">
      <c r="A1238" t="s">
        <v>30553</v>
      </c>
      <c r="B1238" s="2">
        <v>45240.729166666664</v>
      </c>
      <c r="C1238" s="2">
        <f t="shared" si="19"/>
        <v>45236</v>
      </c>
      <c r="D1238" t="s">
        <v>1467</v>
      </c>
      <c r="E1238" t="s">
        <v>3671</v>
      </c>
      <c r="F1238" t="s">
        <v>31</v>
      </c>
      <c r="G1238" t="s">
        <v>106</v>
      </c>
      <c r="H1238" t="s">
        <v>40</v>
      </c>
      <c r="I1238">
        <v>2</v>
      </c>
      <c r="J1238">
        <v>2339.0100000000002</v>
      </c>
      <c r="K1238">
        <v>1672.56</v>
      </c>
      <c r="L1238">
        <v>4678.0200000000004</v>
      </c>
      <c r="M1238">
        <v>3345.12</v>
      </c>
      <c r="N1238" t="s">
        <v>30552</v>
      </c>
      <c r="O1238" t="s">
        <v>30551</v>
      </c>
      <c r="P1238" t="s">
        <v>26</v>
      </c>
      <c r="Q1238">
        <v>11.0168</v>
      </c>
      <c r="R1238">
        <v>76.955799999999996</v>
      </c>
      <c r="S1238" t="s">
        <v>36</v>
      </c>
      <c r="T1238" t="s">
        <v>35</v>
      </c>
      <c r="U1238" t="s">
        <v>10</v>
      </c>
      <c r="V1238" t="s">
        <v>22</v>
      </c>
    </row>
    <row r="1239" spans="1:22">
      <c r="A1239" t="s">
        <v>30550</v>
      </c>
      <c r="B1239" s="2">
        <v>45246.866666666669</v>
      </c>
      <c r="C1239" s="2">
        <f t="shared" si="19"/>
        <v>45243</v>
      </c>
      <c r="D1239" t="s">
        <v>1462</v>
      </c>
      <c r="E1239" t="s">
        <v>17817</v>
      </c>
      <c r="F1239" t="s">
        <v>136</v>
      </c>
      <c r="G1239" t="s">
        <v>72</v>
      </c>
      <c r="H1239" t="s">
        <v>29</v>
      </c>
      <c r="I1239">
        <v>1</v>
      </c>
      <c r="J1239">
        <v>2043.54</v>
      </c>
      <c r="K1239">
        <v>1550.67</v>
      </c>
      <c r="L1239">
        <v>2043.54</v>
      </c>
      <c r="M1239">
        <v>1550.67</v>
      </c>
      <c r="N1239" t="s">
        <v>30549</v>
      </c>
      <c r="O1239" t="s">
        <v>30548</v>
      </c>
      <c r="P1239" t="s">
        <v>26</v>
      </c>
      <c r="Q1239">
        <v>11.0168</v>
      </c>
      <c r="R1239">
        <v>76.955799999999996</v>
      </c>
      <c r="S1239" t="s">
        <v>226</v>
      </c>
      <c r="T1239" t="s">
        <v>225</v>
      </c>
      <c r="U1239" t="s">
        <v>10</v>
      </c>
      <c r="V1239" t="s">
        <v>22</v>
      </c>
    </row>
    <row r="1240" spans="1:22">
      <c r="A1240" t="s">
        <v>30547</v>
      </c>
      <c r="B1240" s="2">
        <v>45240.785416666666</v>
      </c>
      <c r="C1240" s="2">
        <f t="shared" si="19"/>
        <v>45236</v>
      </c>
      <c r="D1240" t="s">
        <v>1457</v>
      </c>
      <c r="E1240" t="s">
        <v>3663</v>
      </c>
      <c r="F1240" t="s">
        <v>73</v>
      </c>
      <c r="G1240" t="s">
        <v>106</v>
      </c>
      <c r="H1240" t="s">
        <v>40</v>
      </c>
      <c r="I1240">
        <v>4</v>
      </c>
      <c r="J1240">
        <v>1954.55</v>
      </c>
      <c r="K1240">
        <v>1621.46</v>
      </c>
      <c r="L1240">
        <v>7818.2</v>
      </c>
      <c r="M1240">
        <v>6485.84</v>
      </c>
      <c r="N1240" t="s">
        <v>30546</v>
      </c>
      <c r="O1240" t="s">
        <v>30545</v>
      </c>
      <c r="P1240" t="s">
        <v>37</v>
      </c>
      <c r="Q1240">
        <v>10.7905</v>
      </c>
      <c r="R1240">
        <v>78.704700000000003</v>
      </c>
      <c r="S1240" t="s">
        <v>48</v>
      </c>
      <c r="T1240" t="s">
        <v>47</v>
      </c>
      <c r="U1240" t="s">
        <v>23</v>
      </c>
      <c r="V1240" t="s">
        <v>22</v>
      </c>
    </row>
    <row r="1241" spans="1:22">
      <c r="A1241" t="s">
        <v>30544</v>
      </c>
      <c r="B1241" s="2">
        <v>45158.574999999997</v>
      </c>
      <c r="C1241" s="2">
        <f t="shared" si="19"/>
        <v>45152</v>
      </c>
      <c r="D1241" t="s">
        <v>1452</v>
      </c>
      <c r="E1241" t="s">
        <v>7433</v>
      </c>
      <c r="F1241" t="s">
        <v>31</v>
      </c>
      <c r="G1241" t="s">
        <v>72</v>
      </c>
      <c r="H1241" t="s">
        <v>16</v>
      </c>
      <c r="I1241">
        <v>1</v>
      </c>
      <c r="J1241">
        <v>1311.05</v>
      </c>
      <c r="K1241">
        <v>950.28</v>
      </c>
      <c r="L1241">
        <v>1311.05</v>
      </c>
      <c r="M1241">
        <v>950.28</v>
      </c>
      <c r="N1241" t="s">
        <v>30543</v>
      </c>
      <c r="O1241" t="s">
        <v>30542</v>
      </c>
      <c r="P1241" t="s">
        <v>26</v>
      </c>
      <c r="Q1241">
        <v>11.0168</v>
      </c>
      <c r="R1241">
        <v>76.955799999999996</v>
      </c>
      <c r="S1241" t="s">
        <v>243</v>
      </c>
      <c r="T1241" t="s">
        <v>242</v>
      </c>
      <c r="U1241" t="s">
        <v>77</v>
      </c>
      <c r="V1241" t="s">
        <v>45</v>
      </c>
    </row>
    <row r="1242" spans="1:22">
      <c r="A1242" t="s">
        <v>30541</v>
      </c>
      <c r="B1242" s="2">
        <v>45562.508333333331</v>
      </c>
      <c r="C1242" s="2">
        <f t="shared" si="19"/>
        <v>45558</v>
      </c>
      <c r="D1242" t="s">
        <v>1447</v>
      </c>
      <c r="E1242" t="s">
        <v>30540</v>
      </c>
      <c r="F1242" t="s">
        <v>83</v>
      </c>
      <c r="G1242" t="s">
        <v>106</v>
      </c>
      <c r="H1242" t="s">
        <v>29</v>
      </c>
      <c r="I1242">
        <v>4</v>
      </c>
      <c r="J1242">
        <v>1073.08</v>
      </c>
      <c r="K1242">
        <v>886.92</v>
      </c>
      <c r="L1242">
        <v>4292.32</v>
      </c>
      <c r="M1242">
        <v>3547.68</v>
      </c>
      <c r="N1242" t="s">
        <v>30539</v>
      </c>
      <c r="O1242" t="s">
        <v>30538</v>
      </c>
      <c r="P1242" t="s">
        <v>37</v>
      </c>
      <c r="Q1242">
        <v>10.7905</v>
      </c>
      <c r="R1242">
        <v>78.704700000000003</v>
      </c>
      <c r="S1242" t="s">
        <v>12</v>
      </c>
      <c r="T1242" t="s">
        <v>11</v>
      </c>
      <c r="U1242" t="s">
        <v>46</v>
      </c>
      <c r="V1242" t="s">
        <v>9</v>
      </c>
    </row>
    <row r="1243" spans="1:22">
      <c r="A1243" t="s">
        <v>30537</v>
      </c>
      <c r="B1243" s="2">
        <v>45364.670138888891</v>
      </c>
      <c r="C1243" s="2">
        <f t="shared" si="19"/>
        <v>45362</v>
      </c>
      <c r="D1243" t="s">
        <v>1442</v>
      </c>
      <c r="E1243" t="s">
        <v>7425</v>
      </c>
      <c r="F1243" t="s">
        <v>166</v>
      </c>
      <c r="G1243" t="s">
        <v>30</v>
      </c>
      <c r="H1243" t="s">
        <v>71</v>
      </c>
      <c r="I1243">
        <v>3</v>
      </c>
      <c r="J1243">
        <v>2349.14</v>
      </c>
      <c r="K1243">
        <v>1443.64</v>
      </c>
      <c r="L1243">
        <v>7047.42</v>
      </c>
      <c r="M1243">
        <v>4330.92</v>
      </c>
      <c r="N1243" t="s">
        <v>30536</v>
      </c>
      <c r="O1243" t="s">
        <v>30535</v>
      </c>
      <c r="P1243" t="s">
        <v>13</v>
      </c>
      <c r="Q1243">
        <v>11.664300000000001</v>
      </c>
      <c r="R1243">
        <v>78.146000000000001</v>
      </c>
      <c r="S1243" t="s">
        <v>537</v>
      </c>
      <c r="T1243" t="s">
        <v>536</v>
      </c>
      <c r="U1243" t="s">
        <v>23</v>
      </c>
      <c r="V1243" t="s">
        <v>9</v>
      </c>
    </row>
    <row r="1244" spans="1:22">
      <c r="A1244" t="s">
        <v>30534</v>
      </c>
      <c r="B1244" s="2">
        <v>45063.691666666666</v>
      </c>
      <c r="C1244" s="2">
        <f t="shared" si="19"/>
        <v>45061</v>
      </c>
      <c r="D1244" t="s">
        <v>1437</v>
      </c>
      <c r="E1244" t="s">
        <v>11007</v>
      </c>
      <c r="F1244" t="s">
        <v>73</v>
      </c>
      <c r="G1244" t="s">
        <v>82</v>
      </c>
      <c r="H1244" t="s">
        <v>63</v>
      </c>
      <c r="I1244">
        <v>2</v>
      </c>
      <c r="J1244">
        <v>1709.21</v>
      </c>
      <c r="K1244">
        <v>1221.52</v>
      </c>
      <c r="L1244">
        <v>3418.42</v>
      </c>
      <c r="M1244">
        <v>2443.04</v>
      </c>
      <c r="N1244" t="s">
        <v>30533</v>
      </c>
      <c r="O1244" t="s">
        <v>30532</v>
      </c>
      <c r="P1244" t="s">
        <v>68</v>
      </c>
      <c r="Q1244">
        <v>11.34</v>
      </c>
      <c r="R1244">
        <v>77.717200000000005</v>
      </c>
      <c r="S1244" t="s">
        <v>48</v>
      </c>
      <c r="T1244" t="s">
        <v>47</v>
      </c>
      <c r="U1244" t="s">
        <v>23</v>
      </c>
      <c r="V1244" t="s">
        <v>45</v>
      </c>
    </row>
    <row r="1245" spans="1:22">
      <c r="A1245" t="s">
        <v>30531</v>
      </c>
      <c r="B1245" s="2">
        <v>45110.785416666666</v>
      </c>
      <c r="C1245" s="2">
        <f t="shared" si="19"/>
        <v>45110</v>
      </c>
      <c r="D1245" t="s">
        <v>1432</v>
      </c>
      <c r="E1245" t="s">
        <v>24256</v>
      </c>
      <c r="F1245" t="s">
        <v>18</v>
      </c>
      <c r="G1245" t="s">
        <v>17</v>
      </c>
      <c r="H1245" t="s">
        <v>71</v>
      </c>
      <c r="I1245">
        <v>1</v>
      </c>
      <c r="J1245">
        <v>415.1</v>
      </c>
      <c r="K1245">
        <v>302.25</v>
      </c>
      <c r="L1245">
        <v>415.1</v>
      </c>
      <c r="M1245">
        <v>302.25</v>
      </c>
      <c r="N1245" t="s">
        <v>30530</v>
      </c>
      <c r="O1245" t="s">
        <v>30529</v>
      </c>
      <c r="P1245" t="s">
        <v>37</v>
      </c>
      <c r="Q1245">
        <v>10.7905</v>
      </c>
      <c r="R1245">
        <v>78.704700000000003</v>
      </c>
      <c r="S1245" t="s">
        <v>120</v>
      </c>
      <c r="T1245" t="s">
        <v>119</v>
      </c>
      <c r="U1245" t="s">
        <v>46</v>
      </c>
      <c r="V1245" t="s">
        <v>45</v>
      </c>
    </row>
    <row r="1246" spans="1:22">
      <c r="A1246" t="s">
        <v>30528</v>
      </c>
      <c r="B1246" s="2">
        <v>45010.894444444442</v>
      </c>
      <c r="C1246" s="2">
        <f t="shared" si="19"/>
        <v>45005</v>
      </c>
      <c r="D1246" t="s">
        <v>1427</v>
      </c>
      <c r="E1246" t="s">
        <v>5548</v>
      </c>
      <c r="F1246" t="s">
        <v>201</v>
      </c>
      <c r="G1246" t="s">
        <v>53</v>
      </c>
      <c r="H1246" t="s">
        <v>71</v>
      </c>
      <c r="I1246">
        <v>1</v>
      </c>
      <c r="J1246">
        <v>1509.47</v>
      </c>
      <c r="K1246">
        <v>1079</v>
      </c>
      <c r="L1246">
        <v>1509.47</v>
      </c>
      <c r="M1246">
        <v>1079</v>
      </c>
      <c r="N1246" t="s">
        <v>30527</v>
      </c>
      <c r="O1246" t="s">
        <v>30526</v>
      </c>
      <c r="P1246" t="s">
        <v>60</v>
      </c>
      <c r="Q1246">
        <v>8.7139000000000006</v>
      </c>
      <c r="R1246">
        <v>77.756699999999995</v>
      </c>
      <c r="S1246" t="s">
        <v>59</v>
      </c>
      <c r="T1246" t="s">
        <v>58</v>
      </c>
      <c r="U1246" t="s">
        <v>46</v>
      </c>
      <c r="V1246" t="s">
        <v>22</v>
      </c>
    </row>
    <row r="1247" spans="1:22">
      <c r="A1247" t="s">
        <v>30525</v>
      </c>
      <c r="B1247" s="2">
        <v>45419.565972222219</v>
      </c>
      <c r="C1247" s="2">
        <f t="shared" si="19"/>
        <v>45418</v>
      </c>
      <c r="D1247" t="s">
        <v>1422</v>
      </c>
      <c r="E1247" t="s">
        <v>7411</v>
      </c>
      <c r="F1247" t="s">
        <v>18</v>
      </c>
      <c r="G1247" t="s">
        <v>41</v>
      </c>
      <c r="H1247" t="s">
        <v>40</v>
      </c>
      <c r="I1247">
        <v>3</v>
      </c>
      <c r="J1247">
        <v>1747.92</v>
      </c>
      <c r="K1247">
        <v>1073.3800000000001</v>
      </c>
      <c r="L1247">
        <v>5243.76</v>
      </c>
      <c r="M1247">
        <v>3220.14</v>
      </c>
      <c r="N1247" t="s">
        <v>30524</v>
      </c>
      <c r="O1247" t="s">
        <v>30523</v>
      </c>
      <c r="P1247" t="s">
        <v>26</v>
      </c>
      <c r="Q1247">
        <v>11.0168</v>
      </c>
      <c r="R1247">
        <v>76.955799999999996</v>
      </c>
      <c r="S1247" t="s">
        <v>906</v>
      </c>
      <c r="T1247" t="s">
        <v>905</v>
      </c>
      <c r="U1247" t="s">
        <v>77</v>
      </c>
      <c r="V1247" t="s">
        <v>9</v>
      </c>
    </row>
    <row r="1248" spans="1:22">
      <c r="A1248" t="s">
        <v>30522</v>
      </c>
      <c r="B1248" s="2">
        <v>45295.797222222223</v>
      </c>
      <c r="C1248" s="2">
        <f t="shared" si="19"/>
        <v>45292</v>
      </c>
      <c r="D1248" t="s">
        <v>1417</v>
      </c>
      <c r="E1248" t="s">
        <v>10993</v>
      </c>
      <c r="F1248" t="s">
        <v>83</v>
      </c>
      <c r="G1248" t="s">
        <v>53</v>
      </c>
      <c r="H1248" t="s">
        <v>52</v>
      </c>
      <c r="I1248">
        <v>2</v>
      </c>
      <c r="J1248">
        <v>1835.06</v>
      </c>
      <c r="K1248">
        <v>1636.89</v>
      </c>
      <c r="L1248">
        <v>3670.12</v>
      </c>
      <c r="M1248">
        <v>3273.78</v>
      </c>
      <c r="N1248" t="s">
        <v>30521</v>
      </c>
      <c r="O1248" t="s">
        <v>30520</v>
      </c>
      <c r="P1248" t="s">
        <v>112</v>
      </c>
      <c r="Q1248">
        <v>13.082700000000001</v>
      </c>
      <c r="R1248">
        <v>80.270700000000005</v>
      </c>
      <c r="S1248" t="s">
        <v>413</v>
      </c>
      <c r="T1248" t="s">
        <v>412</v>
      </c>
      <c r="U1248" t="s">
        <v>10</v>
      </c>
      <c r="V1248" t="s">
        <v>22</v>
      </c>
    </row>
    <row r="1249" spans="1:22">
      <c r="A1249" t="s">
        <v>30519</v>
      </c>
      <c r="B1249" s="2">
        <v>45440.537499999999</v>
      </c>
      <c r="C1249" s="2">
        <f t="shared" si="19"/>
        <v>45439</v>
      </c>
      <c r="D1249" t="s">
        <v>1412</v>
      </c>
      <c r="E1249" t="s">
        <v>7403</v>
      </c>
      <c r="F1249" t="s">
        <v>18</v>
      </c>
      <c r="G1249" t="s">
        <v>41</v>
      </c>
      <c r="H1249" t="s">
        <v>40</v>
      </c>
      <c r="I1249">
        <v>2</v>
      </c>
      <c r="J1249">
        <v>216.32</v>
      </c>
      <c r="K1249">
        <v>182.97</v>
      </c>
      <c r="L1249">
        <v>432.64</v>
      </c>
      <c r="M1249">
        <v>365.94</v>
      </c>
      <c r="N1249" t="s">
        <v>30518</v>
      </c>
      <c r="O1249" t="s">
        <v>30517</v>
      </c>
      <c r="P1249" t="s">
        <v>13</v>
      </c>
      <c r="Q1249">
        <v>11.664300000000001</v>
      </c>
      <c r="R1249">
        <v>78.146000000000001</v>
      </c>
      <c r="S1249" t="s">
        <v>206</v>
      </c>
      <c r="T1249" t="s">
        <v>205</v>
      </c>
      <c r="U1249" t="s">
        <v>46</v>
      </c>
      <c r="V1249" t="s">
        <v>9</v>
      </c>
    </row>
    <row r="1250" spans="1:22">
      <c r="A1250" t="s">
        <v>30516</v>
      </c>
      <c r="B1250" s="2">
        <v>45160.694444444445</v>
      </c>
      <c r="C1250" s="2">
        <f t="shared" si="19"/>
        <v>45159</v>
      </c>
      <c r="D1250" t="s">
        <v>1407</v>
      </c>
      <c r="E1250" t="s">
        <v>1406</v>
      </c>
      <c r="F1250" t="s">
        <v>31</v>
      </c>
      <c r="G1250" t="s">
        <v>115</v>
      </c>
      <c r="H1250" t="s">
        <v>63</v>
      </c>
      <c r="I1250">
        <v>4</v>
      </c>
      <c r="J1250">
        <v>1062.73</v>
      </c>
      <c r="K1250">
        <v>799.9</v>
      </c>
      <c r="L1250">
        <v>4250.92</v>
      </c>
      <c r="M1250">
        <v>3199.6</v>
      </c>
      <c r="N1250" t="s">
        <v>30515</v>
      </c>
      <c r="O1250" t="s">
        <v>30514</v>
      </c>
      <c r="P1250" t="s">
        <v>13</v>
      </c>
      <c r="Q1250">
        <v>11.664300000000001</v>
      </c>
      <c r="R1250">
        <v>78.146000000000001</v>
      </c>
      <c r="S1250" t="s">
        <v>302</v>
      </c>
      <c r="T1250" t="s">
        <v>301</v>
      </c>
      <c r="U1250" t="s">
        <v>57</v>
      </c>
      <c r="V1250" t="s">
        <v>9</v>
      </c>
    </row>
    <row r="1251" spans="1:22">
      <c r="A1251" t="s">
        <v>30513</v>
      </c>
      <c r="B1251" s="2">
        <v>45134.913194444445</v>
      </c>
      <c r="C1251" s="2">
        <f t="shared" si="19"/>
        <v>45131</v>
      </c>
      <c r="D1251" t="s">
        <v>1402</v>
      </c>
      <c r="E1251" t="s">
        <v>9195</v>
      </c>
      <c r="F1251" t="s">
        <v>18</v>
      </c>
      <c r="G1251" t="s">
        <v>53</v>
      </c>
      <c r="H1251" t="s">
        <v>71</v>
      </c>
      <c r="I1251">
        <v>1</v>
      </c>
      <c r="J1251">
        <v>885.75</v>
      </c>
      <c r="K1251">
        <v>565.04999999999995</v>
      </c>
      <c r="L1251">
        <v>885.75</v>
      </c>
      <c r="M1251">
        <v>565.04999999999995</v>
      </c>
      <c r="N1251" t="s">
        <v>30512</v>
      </c>
      <c r="O1251" t="s">
        <v>30511</v>
      </c>
      <c r="P1251" t="s">
        <v>37</v>
      </c>
      <c r="Q1251">
        <v>10.7905</v>
      </c>
      <c r="R1251">
        <v>78.704700000000003</v>
      </c>
      <c r="S1251" t="s">
        <v>283</v>
      </c>
      <c r="T1251" t="s">
        <v>282</v>
      </c>
      <c r="U1251" t="s">
        <v>57</v>
      </c>
      <c r="V1251" t="s">
        <v>9</v>
      </c>
    </row>
    <row r="1252" spans="1:22">
      <c r="A1252" t="s">
        <v>30510</v>
      </c>
      <c r="B1252" s="2">
        <v>45474.61041666667</v>
      </c>
      <c r="C1252" s="2">
        <f t="shared" si="19"/>
        <v>45474</v>
      </c>
      <c r="D1252" t="s">
        <v>1397</v>
      </c>
      <c r="E1252" t="s">
        <v>12715</v>
      </c>
      <c r="F1252" t="s">
        <v>136</v>
      </c>
      <c r="G1252" t="s">
        <v>115</v>
      </c>
      <c r="H1252" t="s">
        <v>40</v>
      </c>
      <c r="I1252">
        <v>4</v>
      </c>
      <c r="J1252">
        <v>458.49</v>
      </c>
      <c r="K1252">
        <v>285.5</v>
      </c>
      <c r="L1252">
        <v>1833.96</v>
      </c>
      <c r="M1252">
        <v>1142</v>
      </c>
      <c r="N1252" t="s">
        <v>30509</v>
      </c>
      <c r="O1252" t="s">
        <v>30508</v>
      </c>
      <c r="P1252" t="s">
        <v>37</v>
      </c>
      <c r="Q1252">
        <v>10.7905</v>
      </c>
      <c r="R1252">
        <v>78.704700000000003</v>
      </c>
      <c r="S1252" t="s">
        <v>25</v>
      </c>
      <c r="T1252" t="s">
        <v>24</v>
      </c>
      <c r="U1252" t="s">
        <v>10</v>
      </c>
      <c r="V1252" t="s">
        <v>9</v>
      </c>
    </row>
    <row r="1253" spans="1:22">
      <c r="A1253" t="s">
        <v>30507</v>
      </c>
      <c r="B1253" s="2">
        <v>45302.743055555555</v>
      </c>
      <c r="C1253" s="2">
        <f t="shared" si="19"/>
        <v>45299</v>
      </c>
      <c r="D1253" t="s">
        <v>1392</v>
      </c>
      <c r="E1253" t="s">
        <v>9188</v>
      </c>
      <c r="F1253" t="s">
        <v>166</v>
      </c>
      <c r="G1253" t="s">
        <v>17</v>
      </c>
      <c r="H1253" t="s">
        <v>63</v>
      </c>
      <c r="I1253">
        <v>2</v>
      </c>
      <c r="J1253">
        <v>1202.9100000000001</v>
      </c>
      <c r="K1253">
        <v>991.92</v>
      </c>
      <c r="L1253">
        <v>2405.8200000000002</v>
      </c>
      <c r="M1253">
        <v>1983.84</v>
      </c>
      <c r="N1253" t="s">
        <v>30506</v>
      </c>
      <c r="O1253" t="s">
        <v>30505</v>
      </c>
      <c r="P1253" t="s">
        <v>121</v>
      </c>
      <c r="Q1253">
        <v>9.9252000000000002</v>
      </c>
      <c r="R1253">
        <v>78.119799999999998</v>
      </c>
      <c r="S1253" t="s">
        <v>302</v>
      </c>
      <c r="T1253" t="s">
        <v>301</v>
      </c>
      <c r="U1253" t="s">
        <v>57</v>
      </c>
      <c r="V1253" t="s">
        <v>22</v>
      </c>
    </row>
    <row r="1254" spans="1:22">
      <c r="A1254" t="s">
        <v>30504</v>
      </c>
      <c r="B1254" s="2">
        <v>45465.793055555558</v>
      </c>
      <c r="C1254" s="2">
        <f t="shared" si="19"/>
        <v>45460</v>
      </c>
      <c r="D1254" t="s">
        <v>1387</v>
      </c>
      <c r="E1254" t="s">
        <v>5517</v>
      </c>
      <c r="F1254" t="s">
        <v>31</v>
      </c>
      <c r="G1254" t="s">
        <v>30</v>
      </c>
      <c r="H1254" t="s">
        <v>29</v>
      </c>
      <c r="I1254">
        <v>1</v>
      </c>
      <c r="J1254">
        <v>1369.99</v>
      </c>
      <c r="K1254">
        <v>1118.3699999999999</v>
      </c>
      <c r="L1254">
        <v>1369.99</v>
      </c>
      <c r="M1254">
        <v>1118.3699999999999</v>
      </c>
      <c r="N1254" t="s">
        <v>30503</v>
      </c>
      <c r="O1254" t="s">
        <v>30502</v>
      </c>
      <c r="P1254" t="s">
        <v>13</v>
      </c>
      <c r="Q1254">
        <v>11.664300000000001</v>
      </c>
      <c r="R1254">
        <v>78.146000000000001</v>
      </c>
      <c r="S1254" t="s">
        <v>302</v>
      </c>
      <c r="T1254" t="s">
        <v>301</v>
      </c>
      <c r="U1254" t="s">
        <v>77</v>
      </c>
      <c r="V1254" t="s">
        <v>9</v>
      </c>
    </row>
    <row r="1255" spans="1:22">
      <c r="A1255" t="s">
        <v>30501</v>
      </c>
      <c r="B1255" s="2">
        <v>45156.561111111114</v>
      </c>
      <c r="C1255" s="2">
        <f t="shared" si="19"/>
        <v>45152</v>
      </c>
      <c r="D1255" t="s">
        <v>1382</v>
      </c>
      <c r="E1255" t="s">
        <v>14402</v>
      </c>
      <c r="F1255" t="s">
        <v>18</v>
      </c>
      <c r="G1255" t="s">
        <v>41</v>
      </c>
      <c r="H1255" t="s">
        <v>29</v>
      </c>
      <c r="I1255">
        <v>2</v>
      </c>
      <c r="J1255">
        <v>1187.73</v>
      </c>
      <c r="K1255">
        <v>880.36</v>
      </c>
      <c r="L1255">
        <v>2375.46</v>
      </c>
      <c r="M1255">
        <v>1760.72</v>
      </c>
      <c r="N1255" t="s">
        <v>30500</v>
      </c>
      <c r="O1255" t="s">
        <v>30499</v>
      </c>
      <c r="P1255" t="s">
        <v>13</v>
      </c>
      <c r="Q1255">
        <v>11.664300000000001</v>
      </c>
      <c r="R1255">
        <v>78.146000000000001</v>
      </c>
      <c r="S1255" t="s">
        <v>784</v>
      </c>
      <c r="T1255" t="s">
        <v>783</v>
      </c>
      <c r="U1255" t="s">
        <v>77</v>
      </c>
      <c r="V1255" t="s">
        <v>45</v>
      </c>
    </row>
    <row r="1256" spans="1:22">
      <c r="A1256" t="s">
        <v>30498</v>
      </c>
      <c r="B1256" s="2">
        <v>45029.455555555556</v>
      </c>
      <c r="C1256" s="2">
        <f t="shared" si="19"/>
        <v>45026</v>
      </c>
      <c r="D1256" t="s">
        <v>1377</v>
      </c>
      <c r="E1256" t="s">
        <v>3601</v>
      </c>
      <c r="F1256" t="s">
        <v>201</v>
      </c>
      <c r="G1256" t="s">
        <v>17</v>
      </c>
      <c r="H1256" t="s">
        <v>29</v>
      </c>
      <c r="I1256">
        <v>4</v>
      </c>
      <c r="J1256">
        <v>1002.15</v>
      </c>
      <c r="K1256">
        <v>809.9</v>
      </c>
      <c r="L1256">
        <v>4008.6</v>
      </c>
      <c r="M1256">
        <v>3239.6</v>
      </c>
      <c r="N1256" t="s">
        <v>30497</v>
      </c>
      <c r="O1256" t="s">
        <v>30496</v>
      </c>
      <c r="P1256" t="s">
        <v>112</v>
      </c>
      <c r="Q1256">
        <v>13.082700000000001</v>
      </c>
      <c r="R1256">
        <v>80.270700000000005</v>
      </c>
      <c r="S1256" t="s">
        <v>48</v>
      </c>
      <c r="T1256" t="s">
        <v>47</v>
      </c>
      <c r="U1256" t="s">
        <v>77</v>
      </c>
      <c r="V1256" t="s">
        <v>45</v>
      </c>
    </row>
    <row r="1257" spans="1:22">
      <c r="A1257" t="s">
        <v>30495</v>
      </c>
      <c r="B1257" s="2">
        <v>45030.85</v>
      </c>
      <c r="C1257" s="2">
        <f t="shared" si="19"/>
        <v>45026</v>
      </c>
      <c r="D1257" t="s">
        <v>1372</v>
      </c>
      <c r="E1257" t="s">
        <v>30494</v>
      </c>
      <c r="F1257" t="s">
        <v>83</v>
      </c>
      <c r="G1257" t="s">
        <v>91</v>
      </c>
      <c r="H1257" t="s">
        <v>29</v>
      </c>
      <c r="I1257">
        <v>1</v>
      </c>
      <c r="J1257">
        <v>2296.63</v>
      </c>
      <c r="K1257">
        <v>1616.11</v>
      </c>
      <c r="L1257">
        <v>2296.63</v>
      </c>
      <c r="M1257">
        <v>1616.11</v>
      </c>
      <c r="N1257" t="s">
        <v>30493</v>
      </c>
      <c r="O1257" t="s">
        <v>30492</v>
      </c>
      <c r="P1257" t="s">
        <v>26</v>
      </c>
      <c r="Q1257">
        <v>11.0168</v>
      </c>
      <c r="R1257">
        <v>76.955799999999996</v>
      </c>
      <c r="S1257" t="s">
        <v>12</v>
      </c>
      <c r="T1257" t="s">
        <v>11</v>
      </c>
      <c r="U1257" t="s">
        <v>77</v>
      </c>
      <c r="V1257" t="s">
        <v>9</v>
      </c>
    </row>
    <row r="1258" spans="1:22">
      <c r="A1258" t="s">
        <v>30491</v>
      </c>
      <c r="B1258" s="2">
        <v>45330.424305555556</v>
      </c>
      <c r="C1258" s="2">
        <f t="shared" si="19"/>
        <v>45327</v>
      </c>
      <c r="D1258" t="s">
        <v>1367</v>
      </c>
      <c r="E1258" t="s">
        <v>7371</v>
      </c>
      <c r="F1258" t="s">
        <v>166</v>
      </c>
      <c r="G1258" t="s">
        <v>72</v>
      </c>
      <c r="H1258" t="s">
        <v>63</v>
      </c>
      <c r="I1258">
        <v>1</v>
      </c>
      <c r="J1258">
        <v>1048.02</v>
      </c>
      <c r="K1258">
        <v>845.76</v>
      </c>
      <c r="L1258">
        <v>1048.02</v>
      </c>
      <c r="M1258">
        <v>845.76</v>
      </c>
      <c r="N1258" t="s">
        <v>30490</v>
      </c>
      <c r="O1258" t="s">
        <v>30489</v>
      </c>
      <c r="P1258" t="s">
        <v>37</v>
      </c>
      <c r="Q1258">
        <v>10.7905</v>
      </c>
      <c r="R1258">
        <v>78.704700000000003</v>
      </c>
      <c r="S1258" t="s">
        <v>1238</v>
      </c>
      <c r="T1258" t="s">
        <v>1237</v>
      </c>
      <c r="U1258" t="s">
        <v>77</v>
      </c>
      <c r="V1258" t="s">
        <v>9</v>
      </c>
    </row>
    <row r="1259" spans="1:22">
      <c r="A1259" t="s">
        <v>30488</v>
      </c>
      <c r="B1259" s="2">
        <v>45178.618055555555</v>
      </c>
      <c r="C1259" s="2">
        <f t="shared" si="19"/>
        <v>45173</v>
      </c>
      <c r="D1259" t="s">
        <v>1362</v>
      </c>
      <c r="E1259" t="s">
        <v>7367</v>
      </c>
      <c r="F1259" t="s">
        <v>31</v>
      </c>
      <c r="G1259" t="s">
        <v>106</v>
      </c>
      <c r="H1259" t="s">
        <v>40</v>
      </c>
      <c r="I1259">
        <v>4</v>
      </c>
      <c r="J1259">
        <v>754.86</v>
      </c>
      <c r="K1259">
        <v>500.07</v>
      </c>
      <c r="L1259">
        <v>3019.44</v>
      </c>
      <c r="M1259">
        <v>2000.28</v>
      </c>
      <c r="N1259" t="s">
        <v>30487</v>
      </c>
      <c r="O1259" t="s">
        <v>30486</v>
      </c>
      <c r="P1259" t="s">
        <v>37</v>
      </c>
      <c r="Q1259">
        <v>10.7905</v>
      </c>
      <c r="R1259">
        <v>78.704700000000003</v>
      </c>
      <c r="S1259" t="s">
        <v>319</v>
      </c>
      <c r="T1259" t="s">
        <v>318</v>
      </c>
      <c r="U1259" t="s">
        <v>77</v>
      </c>
      <c r="V1259" t="s">
        <v>9</v>
      </c>
    </row>
    <row r="1260" spans="1:22">
      <c r="A1260" t="s">
        <v>30485</v>
      </c>
      <c r="B1260" s="2">
        <v>45089.802777777775</v>
      </c>
      <c r="C1260" s="2">
        <f t="shared" si="19"/>
        <v>45089</v>
      </c>
      <c r="D1260" t="s">
        <v>1357</v>
      </c>
      <c r="E1260" t="s">
        <v>30484</v>
      </c>
      <c r="F1260" t="s">
        <v>64</v>
      </c>
      <c r="G1260" t="s">
        <v>115</v>
      </c>
      <c r="H1260" t="s">
        <v>71</v>
      </c>
      <c r="I1260">
        <v>1</v>
      </c>
      <c r="J1260">
        <v>1830.99</v>
      </c>
      <c r="K1260">
        <v>1110.1600000000001</v>
      </c>
      <c r="L1260">
        <v>1830.99</v>
      </c>
      <c r="M1260">
        <v>1110.1600000000001</v>
      </c>
      <c r="N1260" t="s">
        <v>30483</v>
      </c>
      <c r="O1260" t="s">
        <v>30482</v>
      </c>
      <c r="P1260" t="s">
        <v>121</v>
      </c>
      <c r="Q1260">
        <v>9.9252000000000002</v>
      </c>
      <c r="R1260">
        <v>78.119799999999998</v>
      </c>
      <c r="S1260" t="s">
        <v>36</v>
      </c>
      <c r="T1260" t="s">
        <v>35</v>
      </c>
      <c r="U1260" t="s">
        <v>46</v>
      </c>
      <c r="V1260" t="s">
        <v>9</v>
      </c>
    </row>
    <row r="1261" spans="1:22">
      <c r="A1261" t="s">
        <v>30481</v>
      </c>
      <c r="B1261" s="2">
        <v>44950.836111111108</v>
      </c>
      <c r="C1261" s="2">
        <f t="shared" si="19"/>
        <v>44949</v>
      </c>
      <c r="D1261" t="s">
        <v>1352</v>
      </c>
      <c r="E1261" t="s">
        <v>25787</v>
      </c>
      <c r="F1261" t="s">
        <v>201</v>
      </c>
      <c r="G1261" t="s">
        <v>91</v>
      </c>
      <c r="H1261" t="s">
        <v>29</v>
      </c>
      <c r="I1261">
        <v>2</v>
      </c>
      <c r="J1261">
        <v>724.78</v>
      </c>
      <c r="K1261">
        <v>595.77</v>
      </c>
      <c r="L1261">
        <v>1449.56</v>
      </c>
      <c r="M1261">
        <v>1191.54</v>
      </c>
      <c r="N1261" t="s">
        <v>30480</v>
      </c>
      <c r="O1261" t="s">
        <v>30479</v>
      </c>
      <c r="P1261" t="s">
        <v>68</v>
      </c>
      <c r="Q1261">
        <v>11.34</v>
      </c>
      <c r="R1261">
        <v>77.717200000000005</v>
      </c>
      <c r="S1261" t="s">
        <v>120</v>
      </c>
      <c r="T1261" t="s">
        <v>119</v>
      </c>
      <c r="U1261" t="s">
        <v>46</v>
      </c>
      <c r="V1261" t="s">
        <v>9</v>
      </c>
    </row>
    <row r="1262" spans="1:22">
      <c r="A1262" t="s">
        <v>30478</v>
      </c>
      <c r="B1262" s="2">
        <v>45128.862500000003</v>
      </c>
      <c r="C1262" s="2">
        <f t="shared" si="19"/>
        <v>45124</v>
      </c>
      <c r="D1262" t="s">
        <v>1347</v>
      </c>
      <c r="E1262" t="s">
        <v>1346</v>
      </c>
      <c r="F1262" t="s">
        <v>64</v>
      </c>
      <c r="G1262" t="s">
        <v>72</v>
      </c>
      <c r="H1262" t="s">
        <v>29</v>
      </c>
      <c r="I1262">
        <v>4</v>
      </c>
      <c r="J1262">
        <v>1334.69</v>
      </c>
      <c r="K1262">
        <v>816.86</v>
      </c>
      <c r="L1262">
        <v>5338.76</v>
      </c>
      <c r="M1262">
        <v>3267.44</v>
      </c>
      <c r="N1262" t="s">
        <v>30477</v>
      </c>
      <c r="O1262" t="s">
        <v>30476</v>
      </c>
      <c r="P1262" t="s">
        <v>68</v>
      </c>
      <c r="Q1262">
        <v>11.34</v>
      </c>
      <c r="R1262">
        <v>77.717200000000005</v>
      </c>
      <c r="S1262" t="s">
        <v>352</v>
      </c>
      <c r="T1262" t="s">
        <v>351</v>
      </c>
      <c r="U1262" t="s">
        <v>57</v>
      </c>
      <c r="V1262" t="s">
        <v>9</v>
      </c>
    </row>
    <row r="1263" spans="1:22">
      <c r="A1263" t="s">
        <v>30475</v>
      </c>
      <c r="B1263" s="2">
        <v>45566.589583333334</v>
      </c>
      <c r="C1263" s="2">
        <f t="shared" si="19"/>
        <v>45565</v>
      </c>
      <c r="D1263" t="s">
        <v>1342</v>
      </c>
      <c r="E1263" t="s">
        <v>12676</v>
      </c>
      <c r="F1263" t="s">
        <v>201</v>
      </c>
      <c r="G1263" t="s">
        <v>82</v>
      </c>
      <c r="H1263" t="s">
        <v>16</v>
      </c>
      <c r="I1263">
        <v>1</v>
      </c>
      <c r="J1263">
        <v>853.86</v>
      </c>
      <c r="K1263">
        <v>662.37</v>
      </c>
      <c r="L1263">
        <v>853.86</v>
      </c>
      <c r="M1263">
        <v>662.37</v>
      </c>
      <c r="N1263" t="s">
        <v>30474</v>
      </c>
      <c r="O1263" t="s">
        <v>30473</v>
      </c>
      <c r="P1263" t="s">
        <v>68</v>
      </c>
      <c r="Q1263">
        <v>11.34</v>
      </c>
      <c r="R1263">
        <v>77.717200000000005</v>
      </c>
      <c r="S1263" t="s">
        <v>12</v>
      </c>
      <c r="T1263" t="s">
        <v>11</v>
      </c>
      <c r="U1263" t="s">
        <v>46</v>
      </c>
      <c r="V1263" t="s">
        <v>212</v>
      </c>
    </row>
    <row r="1264" spans="1:22">
      <c r="A1264" t="s">
        <v>30472</v>
      </c>
      <c r="B1264" s="2">
        <v>45308.659722222219</v>
      </c>
      <c r="C1264" s="2">
        <f t="shared" si="19"/>
        <v>45306</v>
      </c>
      <c r="D1264" t="s">
        <v>1337</v>
      </c>
      <c r="E1264" t="s">
        <v>7347</v>
      </c>
      <c r="F1264" t="s">
        <v>201</v>
      </c>
      <c r="G1264" t="s">
        <v>106</v>
      </c>
      <c r="H1264" t="s">
        <v>52</v>
      </c>
      <c r="I1264">
        <v>1</v>
      </c>
      <c r="J1264">
        <v>2492.66</v>
      </c>
      <c r="K1264">
        <v>1610.52</v>
      </c>
      <c r="L1264">
        <v>2492.66</v>
      </c>
      <c r="M1264">
        <v>1610.52</v>
      </c>
      <c r="N1264" t="s">
        <v>30471</v>
      </c>
      <c r="O1264" t="s">
        <v>30470</v>
      </c>
      <c r="P1264" t="s">
        <v>121</v>
      </c>
      <c r="Q1264">
        <v>9.9252000000000002</v>
      </c>
      <c r="R1264">
        <v>78.119799999999998</v>
      </c>
      <c r="S1264" t="s">
        <v>146</v>
      </c>
      <c r="T1264" t="s">
        <v>145</v>
      </c>
      <c r="U1264" t="s">
        <v>46</v>
      </c>
      <c r="V1264" t="s">
        <v>45</v>
      </c>
    </row>
    <row r="1265" spans="1:22">
      <c r="A1265" t="s">
        <v>30469</v>
      </c>
      <c r="B1265" s="2">
        <v>45487.565972222219</v>
      </c>
      <c r="C1265" s="2">
        <f t="shared" si="19"/>
        <v>45481</v>
      </c>
      <c r="D1265" t="s">
        <v>1332</v>
      </c>
      <c r="E1265" t="s">
        <v>14368</v>
      </c>
      <c r="F1265" t="s">
        <v>18</v>
      </c>
      <c r="G1265" t="s">
        <v>17</v>
      </c>
      <c r="H1265" t="s">
        <v>16</v>
      </c>
      <c r="I1265">
        <v>1</v>
      </c>
      <c r="J1265">
        <v>1685.91</v>
      </c>
      <c r="K1265">
        <v>1087.72</v>
      </c>
      <c r="L1265">
        <v>1685.91</v>
      </c>
      <c r="M1265">
        <v>1087.72</v>
      </c>
      <c r="N1265" t="s">
        <v>30468</v>
      </c>
      <c r="O1265" t="s">
        <v>30467</v>
      </c>
      <c r="P1265" t="s">
        <v>37</v>
      </c>
      <c r="Q1265">
        <v>10.7905</v>
      </c>
      <c r="R1265">
        <v>78.704700000000003</v>
      </c>
      <c r="S1265" t="s">
        <v>486</v>
      </c>
      <c r="T1265" t="s">
        <v>485</v>
      </c>
      <c r="U1265" t="s">
        <v>46</v>
      </c>
      <c r="V1265" t="s">
        <v>45</v>
      </c>
    </row>
    <row r="1266" spans="1:22">
      <c r="A1266" t="s">
        <v>30466</v>
      </c>
      <c r="B1266" s="2">
        <v>45533.613194444442</v>
      </c>
      <c r="C1266" s="2">
        <f t="shared" si="19"/>
        <v>45530</v>
      </c>
      <c r="D1266" t="s">
        <v>1327</v>
      </c>
      <c r="E1266" t="s">
        <v>5473</v>
      </c>
      <c r="F1266" t="s">
        <v>166</v>
      </c>
      <c r="G1266" t="s">
        <v>106</v>
      </c>
      <c r="H1266" t="s">
        <v>16</v>
      </c>
      <c r="I1266">
        <v>1</v>
      </c>
      <c r="J1266">
        <v>2029.16</v>
      </c>
      <c r="K1266">
        <v>1299.98</v>
      </c>
      <c r="L1266">
        <v>2029.16</v>
      </c>
      <c r="M1266">
        <v>1299.98</v>
      </c>
      <c r="N1266" t="s">
        <v>30465</v>
      </c>
      <c r="O1266" t="s">
        <v>30464</v>
      </c>
      <c r="P1266" t="s">
        <v>26</v>
      </c>
      <c r="Q1266">
        <v>11.0168</v>
      </c>
      <c r="R1266">
        <v>76.955799999999996</v>
      </c>
      <c r="S1266" t="s">
        <v>111</v>
      </c>
      <c r="T1266" t="s">
        <v>110</v>
      </c>
      <c r="U1266" t="s">
        <v>46</v>
      </c>
      <c r="V1266" t="s">
        <v>45</v>
      </c>
    </row>
    <row r="1267" spans="1:22">
      <c r="A1267" t="s">
        <v>30463</v>
      </c>
      <c r="B1267" s="2">
        <v>45217.804166666669</v>
      </c>
      <c r="C1267" s="2">
        <f t="shared" si="19"/>
        <v>45215</v>
      </c>
      <c r="D1267" t="s">
        <v>1322</v>
      </c>
      <c r="E1267" t="s">
        <v>1321</v>
      </c>
      <c r="F1267" t="s">
        <v>73</v>
      </c>
      <c r="G1267" t="s">
        <v>91</v>
      </c>
      <c r="H1267" t="s">
        <v>63</v>
      </c>
      <c r="I1267">
        <v>1</v>
      </c>
      <c r="J1267">
        <v>1312.73</v>
      </c>
      <c r="K1267">
        <v>980.79</v>
      </c>
      <c r="L1267">
        <v>1312.73</v>
      </c>
      <c r="M1267">
        <v>980.79</v>
      </c>
      <c r="N1267" t="s">
        <v>30462</v>
      </c>
      <c r="O1267" t="s">
        <v>30461</v>
      </c>
      <c r="P1267" t="s">
        <v>13</v>
      </c>
      <c r="Q1267">
        <v>11.664300000000001</v>
      </c>
      <c r="R1267">
        <v>78.146000000000001</v>
      </c>
      <c r="S1267" t="s">
        <v>735</v>
      </c>
      <c r="T1267" t="s">
        <v>734</v>
      </c>
      <c r="U1267" t="s">
        <v>57</v>
      </c>
      <c r="V1267" t="s">
        <v>22</v>
      </c>
    </row>
    <row r="1268" spans="1:22">
      <c r="A1268" t="s">
        <v>30460</v>
      </c>
      <c r="B1268" s="2">
        <v>45004.801388888889</v>
      </c>
      <c r="C1268" s="2">
        <f t="shared" si="19"/>
        <v>44998</v>
      </c>
      <c r="D1268" t="s">
        <v>1317</v>
      </c>
      <c r="E1268" t="s">
        <v>5465</v>
      </c>
      <c r="F1268" t="s">
        <v>18</v>
      </c>
      <c r="G1268" t="s">
        <v>91</v>
      </c>
      <c r="H1268" t="s">
        <v>63</v>
      </c>
      <c r="I1268">
        <v>1</v>
      </c>
      <c r="J1268">
        <v>1129.1500000000001</v>
      </c>
      <c r="K1268">
        <v>833.35</v>
      </c>
      <c r="L1268">
        <v>1129.1500000000001</v>
      </c>
      <c r="M1268">
        <v>833.35</v>
      </c>
      <c r="N1268" t="s">
        <v>30459</v>
      </c>
      <c r="O1268" t="s">
        <v>30458</v>
      </c>
      <c r="P1268" t="s">
        <v>60</v>
      </c>
      <c r="Q1268">
        <v>8.7139000000000006</v>
      </c>
      <c r="R1268">
        <v>77.756699999999995</v>
      </c>
      <c r="S1268" t="s">
        <v>25</v>
      </c>
      <c r="T1268" t="s">
        <v>24</v>
      </c>
      <c r="U1268" t="s">
        <v>77</v>
      </c>
      <c r="V1268" t="s">
        <v>22</v>
      </c>
    </row>
    <row r="1269" spans="1:22">
      <c r="A1269" t="s">
        <v>30457</v>
      </c>
      <c r="B1269" s="2">
        <v>44936.55972222222</v>
      </c>
      <c r="C1269" s="2">
        <f t="shared" si="19"/>
        <v>44935</v>
      </c>
      <c r="D1269" t="s">
        <v>1312</v>
      </c>
      <c r="E1269" t="s">
        <v>27340</v>
      </c>
      <c r="F1269" t="s">
        <v>136</v>
      </c>
      <c r="G1269" t="s">
        <v>41</v>
      </c>
      <c r="H1269" t="s">
        <v>52</v>
      </c>
      <c r="I1269">
        <v>2</v>
      </c>
      <c r="J1269">
        <v>501.33</v>
      </c>
      <c r="K1269">
        <v>391.18</v>
      </c>
      <c r="L1269">
        <v>1002.66</v>
      </c>
      <c r="M1269">
        <v>782.36</v>
      </c>
      <c r="N1269" t="s">
        <v>30456</v>
      </c>
      <c r="O1269" t="s">
        <v>30455</v>
      </c>
      <c r="P1269" t="s">
        <v>68</v>
      </c>
      <c r="Q1269">
        <v>11.34</v>
      </c>
      <c r="R1269">
        <v>77.717200000000005</v>
      </c>
      <c r="S1269" t="s">
        <v>133</v>
      </c>
      <c r="T1269" t="s">
        <v>132</v>
      </c>
      <c r="U1269" t="s">
        <v>77</v>
      </c>
      <c r="V1269" t="s">
        <v>9</v>
      </c>
    </row>
    <row r="1270" spans="1:22">
      <c r="A1270" t="s">
        <v>30454</v>
      </c>
      <c r="B1270" s="2">
        <v>44949.631249999999</v>
      </c>
      <c r="C1270" s="2">
        <f t="shared" si="19"/>
        <v>44949</v>
      </c>
      <c r="D1270" t="s">
        <v>1307</v>
      </c>
      <c r="E1270" t="s">
        <v>20976</v>
      </c>
      <c r="F1270" t="s">
        <v>31</v>
      </c>
      <c r="G1270" t="s">
        <v>30</v>
      </c>
      <c r="H1270" t="s">
        <v>52</v>
      </c>
      <c r="I1270">
        <v>1</v>
      </c>
      <c r="J1270">
        <v>1400.01</v>
      </c>
      <c r="K1270">
        <v>845.64</v>
      </c>
      <c r="L1270">
        <v>1400.01</v>
      </c>
      <c r="M1270">
        <v>845.64</v>
      </c>
      <c r="N1270" t="s">
        <v>30453</v>
      </c>
      <c r="O1270" t="s">
        <v>30452</v>
      </c>
      <c r="P1270" t="s">
        <v>49</v>
      </c>
      <c r="Q1270">
        <v>12.916499999999999</v>
      </c>
      <c r="R1270">
        <v>79.132499999999993</v>
      </c>
      <c r="S1270" t="s">
        <v>257</v>
      </c>
      <c r="T1270" t="s">
        <v>256</v>
      </c>
      <c r="U1270" t="s">
        <v>10</v>
      </c>
      <c r="V1270" t="s">
        <v>45</v>
      </c>
    </row>
    <row r="1271" spans="1:22">
      <c r="A1271" t="s">
        <v>30451</v>
      </c>
      <c r="B1271" s="2">
        <v>44939.884027777778</v>
      </c>
      <c r="C1271" s="2">
        <f t="shared" si="19"/>
        <v>44935</v>
      </c>
      <c r="D1271" t="s">
        <v>1302</v>
      </c>
      <c r="E1271" t="s">
        <v>1301</v>
      </c>
      <c r="F1271" t="s">
        <v>83</v>
      </c>
      <c r="G1271" t="s">
        <v>91</v>
      </c>
      <c r="H1271" t="s">
        <v>29</v>
      </c>
      <c r="I1271">
        <v>2</v>
      </c>
      <c r="J1271">
        <v>620.04</v>
      </c>
      <c r="K1271">
        <v>478.79</v>
      </c>
      <c r="L1271">
        <v>1240.08</v>
      </c>
      <c r="M1271">
        <v>957.58</v>
      </c>
      <c r="N1271" t="s">
        <v>30450</v>
      </c>
      <c r="O1271" t="s">
        <v>30449</v>
      </c>
      <c r="P1271" t="s">
        <v>49</v>
      </c>
      <c r="Q1271">
        <v>12.916499999999999</v>
      </c>
      <c r="R1271">
        <v>79.132499999999993</v>
      </c>
      <c r="S1271" t="s">
        <v>88</v>
      </c>
      <c r="T1271" t="s">
        <v>87</v>
      </c>
      <c r="U1271" t="s">
        <v>77</v>
      </c>
      <c r="V1271" t="s">
        <v>45</v>
      </c>
    </row>
    <row r="1272" spans="1:22">
      <c r="A1272" t="s">
        <v>30448</v>
      </c>
      <c r="B1272" s="2">
        <v>45341.697222222225</v>
      </c>
      <c r="C1272" s="2">
        <f t="shared" si="19"/>
        <v>45341</v>
      </c>
      <c r="D1272" t="s">
        <v>1297</v>
      </c>
      <c r="E1272" t="s">
        <v>3538</v>
      </c>
      <c r="F1272" t="s">
        <v>136</v>
      </c>
      <c r="G1272" t="s">
        <v>115</v>
      </c>
      <c r="H1272" t="s">
        <v>71</v>
      </c>
      <c r="I1272">
        <v>4</v>
      </c>
      <c r="J1272">
        <v>792.97</v>
      </c>
      <c r="K1272">
        <v>572.55999999999995</v>
      </c>
      <c r="L1272">
        <v>3171.88</v>
      </c>
      <c r="M1272">
        <v>2290.2399999999998</v>
      </c>
      <c r="N1272" t="s">
        <v>30447</v>
      </c>
      <c r="O1272" t="s">
        <v>30446</v>
      </c>
      <c r="P1272" t="s">
        <v>121</v>
      </c>
      <c r="Q1272">
        <v>9.9252000000000002</v>
      </c>
      <c r="R1272">
        <v>78.119799999999998</v>
      </c>
      <c r="S1272" t="s">
        <v>340</v>
      </c>
      <c r="T1272" t="s">
        <v>339</v>
      </c>
      <c r="U1272" t="s">
        <v>23</v>
      </c>
      <c r="V1272" t="s">
        <v>45</v>
      </c>
    </row>
    <row r="1273" spans="1:22">
      <c r="A1273" t="s">
        <v>30445</v>
      </c>
      <c r="B1273" s="2">
        <v>45226.542361111111</v>
      </c>
      <c r="C1273" s="2">
        <f t="shared" si="19"/>
        <v>45222</v>
      </c>
      <c r="D1273" t="s">
        <v>1292</v>
      </c>
      <c r="E1273" t="s">
        <v>12639</v>
      </c>
      <c r="F1273" t="s">
        <v>136</v>
      </c>
      <c r="G1273" t="s">
        <v>72</v>
      </c>
      <c r="H1273" t="s">
        <v>40</v>
      </c>
      <c r="I1273">
        <v>2</v>
      </c>
      <c r="J1273">
        <v>1704.19</v>
      </c>
      <c r="K1273">
        <v>1338.77</v>
      </c>
      <c r="L1273">
        <v>3408.38</v>
      </c>
      <c r="M1273">
        <v>2677.54</v>
      </c>
      <c r="N1273" t="s">
        <v>30444</v>
      </c>
      <c r="O1273" t="s">
        <v>30443</v>
      </c>
      <c r="P1273" t="s">
        <v>121</v>
      </c>
      <c r="Q1273">
        <v>9.9252000000000002</v>
      </c>
      <c r="R1273">
        <v>78.119799999999998</v>
      </c>
      <c r="S1273" t="s">
        <v>513</v>
      </c>
      <c r="T1273" t="s">
        <v>512</v>
      </c>
      <c r="U1273" t="s">
        <v>77</v>
      </c>
      <c r="V1273" t="s">
        <v>22</v>
      </c>
    </row>
    <row r="1274" spans="1:22">
      <c r="A1274" t="s">
        <v>30442</v>
      </c>
      <c r="B1274" s="2">
        <v>45128.461805555555</v>
      </c>
      <c r="C1274" s="2">
        <f t="shared" si="19"/>
        <v>45124</v>
      </c>
      <c r="D1274" t="s">
        <v>1287</v>
      </c>
      <c r="E1274" t="s">
        <v>1286</v>
      </c>
      <c r="F1274" t="s">
        <v>73</v>
      </c>
      <c r="G1274" t="s">
        <v>53</v>
      </c>
      <c r="H1274" t="s">
        <v>71</v>
      </c>
      <c r="I1274">
        <v>2</v>
      </c>
      <c r="J1274">
        <v>1938.81</v>
      </c>
      <c r="K1274">
        <v>1426.37</v>
      </c>
      <c r="L1274">
        <v>3877.62</v>
      </c>
      <c r="M1274">
        <v>2852.74</v>
      </c>
      <c r="N1274" t="s">
        <v>30441</v>
      </c>
      <c r="O1274" t="s">
        <v>30440</v>
      </c>
      <c r="P1274" t="s">
        <v>68</v>
      </c>
      <c r="Q1274">
        <v>11.34</v>
      </c>
      <c r="R1274">
        <v>77.717200000000005</v>
      </c>
      <c r="S1274" t="s">
        <v>762</v>
      </c>
      <c r="T1274" t="s">
        <v>761</v>
      </c>
      <c r="U1274" t="s">
        <v>57</v>
      </c>
      <c r="V1274" t="s">
        <v>9</v>
      </c>
    </row>
    <row r="1275" spans="1:22">
      <c r="A1275" t="s">
        <v>30439</v>
      </c>
      <c r="B1275" s="2">
        <v>44955.554861111108</v>
      </c>
      <c r="C1275" s="2">
        <f t="shared" si="19"/>
        <v>44949</v>
      </c>
      <c r="D1275" t="s">
        <v>1282</v>
      </c>
      <c r="E1275" t="s">
        <v>10901</v>
      </c>
      <c r="F1275" t="s">
        <v>166</v>
      </c>
      <c r="G1275" t="s">
        <v>72</v>
      </c>
      <c r="H1275" t="s">
        <v>40</v>
      </c>
      <c r="I1275">
        <v>2</v>
      </c>
      <c r="J1275">
        <v>300.42</v>
      </c>
      <c r="K1275">
        <v>201.58</v>
      </c>
      <c r="L1275">
        <v>600.84</v>
      </c>
      <c r="M1275">
        <v>403.16</v>
      </c>
      <c r="N1275" t="s">
        <v>30438</v>
      </c>
      <c r="O1275" t="s">
        <v>30437</v>
      </c>
      <c r="P1275" t="s">
        <v>26</v>
      </c>
      <c r="Q1275">
        <v>11.0168</v>
      </c>
      <c r="R1275">
        <v>76.955799999999996</v>
      </c>
      <c r="S1275" t="s">
        <v>176</v>
      </c>
      <c r="T1275" t="s">
        <v>175</v>
      </c>
      <c r="U1275" t="s">
        <v>10</v>
      </c>
      <c r="V1275" t="s">
        <v>45</v>
      </c>
    </row>
    <row r="1276" spans="1:22">
      <c r="A1276" t="s">
        <v>30436</v>
      </c>
      <c r="B1276" s="2">
        <v>45505.425000000003</v>
      </c>
      <c r="C1276" s="2">
        <f t="shared" si="19"/>
        <v>45502</v>
      </c>
      <c r="D1276" t="s">
        <v>1277</v>
      </c>
      <c r="E1276" t="s">
        <v>17691</v>
      </c>
      <c r="F1276" t="s">
        <v>31</v>
      </c>
      <c r="G1276" t="s">
        <v>17</v>
      </c>
      <c r="H1276" t="s">
        <v>40</v>
      </c>
      <c r="I1276">
        <v>2</v>
      </c>
      <c r="J1276">
        <v>2491.1799999999998</v>
      </c>
      <c r="K1276">
        <v>1637.61</v>
      </c>
      <c r="L1276">
        <v>4982.3599999999997</v>
      </c>
      <c r="M1276">
        <v>3275.22</v>
      </c>
      <c r="N1276" t="s">
        <v>30435</v>
      </c>
      <c r="O1276" t="s">
        <v>30434</v>
      </c>
      <c r="P1276" t="s">
        <v>26</v>
      </c>
      <c r="Q1276">
        <v>11.0168</v>
      </c>
      <c r="R1276">
        <v>76.955799999999996</v>
      </c>
      <c r="S1276" t="s">
        <v>564</v>
      </c>
      <c r="T1276" t="s">
        <v>563</v>
      </c>
      <c r="U1276" t="s">
        <v>57</v>
      </c>
      <c r="V1276" t="s">
        <v>45</v>
      </c>
    </row>
    <row r="1277" spans="1:22">
      <c r="A1277" t="s">
        <v>30433</v>
      </c>
      <c r="B1277" s="2">
        <v>45130.652083333334</v>
      </c>
      <c r="C1277" s="2">
        <f t="shared" si="19"/>
        <v>45124</v>
      </c>
      <c r="D1277" t="s">
        <v>1272</v>
      </c>
      <c r="E1277" t="s">
        <v>12625</v>
      </c>
      <c r="F1277" t="s">
        <v>166</v>
      </c>
      <c r="G1277" t="s">
        <v>17</v>
      </c>
      <c r="H1277" t="s">
        <v>52</v>
      </c>
      <c r="I1277">
        <v>1</v>
      </c>
      <c r="J1277">
        <v>2227.42</v>
      </c>
      <c r="K1277">
        <v>1614.38</v>
      </c>
      <c r="L1277">
        <v>2227.42</v>
      </c>
      <c r="M1277">
        <v>1614.38</v>
      </c>
      <c r="N1277" t="s">
        <v>30432</v>
      </c>
      <c r="O1277" t="s">
        <v>30431</v>
      </c>
      <c r="P1277" t="s">
        <v>49</v>
      </c>
      <c r="Q1277">
        <v>12.916499999999999</v>
      </c>
      <c r="R1277">
        <v>79.132499999999993</v>
      </c>
      <c r="S1277" t="s">
        <v>537</v>
      </c>
      <c r="T1277" t="s">
        <v>536</v>
      </c>
      <c r="U1277" t="s">
        <v>10</v>
      </c>
      <c r="V1277" t="s">
        <v>212</v>
      </c>
    </row>
    <row r="1278" spans="1:22">
      <c r="A1278" t="s">
        <v>30430</v>
      </c>
      <c r="B1278" s="2">
        <v>45395.89166666667</v>
      </c>
      <c r="C1278" s="2">
        <f t="shared" si="19"/>
        <v>45390</v>
      </c>
      <c r="D1278" t="s">
        <v>1267</v>
      </c>
      <c r="E1278" t="s">
        <v>3514</v>
      </c>
      <c r="F1278" t="s">
        <v>73</v>
      </c>
      <c r="G1278" t="s">
        <v>17</v>
      </c>
      <c r="H1278" t="s">
        <v>52</v>
      </c>
      <c r="I1278">
        <v>4</v>
      </c>
      <c r="J1278">
        <v>564.44000000000005</v>
      </c>
      <c r="K1278">
        <v>472.04</v>
      </c>
      <c r="L1278">
        <v>2257.7600000000002</v>
      </c>
      <c r="M1278">
        <v>1888.16</v>
      </c>
      <c r="N1278" t="s">
        <v>30429</v>
      </c>
      <c r="O1278" t="s">
        <v>30428</v>
      </c>
      <c r="P1278" t="s">
        <v>13</v>
      </c>
      <c r="Q1278">
        <v>11.664300000000001</v>
      </c>
      <c r="R1278">
        <v>78.146000000000001</v>
      </c>
      <c r="S1278" t="s">
        <v>333</v>
      </c>
      <c r="T1278" t="s">
        <v>332</v>
      </c>
      <c r="U1278" t="s">
        <v>23</v>
      </c>
      <c r="V1278" t="s">
        <v>45</v>
      </c>
    </row>
    <row r="1279" spans="1:22">
      <c r="A1279" t="s">
        <v>30427</v>
      </c>
      <c r="B1279" s="2">
        <v>45129.541666666664</v>
      </c>
      <c r="C1279" s="2">
        <f t="shared" si="19"/>
        <v>45124</v>
      </c>
      <c r="D1279" t="s">
        <v>1262</v>
      </c>
      <c r="E1279" t="s">
        <v>22561</v>
      </c>
      <c r="F1279" t="s">
        <v>136</v>
      </c>
      <c r="G1279" t="s">
        <v>91</v>
      </c>
      <c r="H1279" t="s">
        <v>16</v>
      </c>
      <c r="I1279">
        <v>2</v>
      </c>
      <c r="J1279">
        <v>1515.36</v>
      </c>
      <c r="K1279">
        <v>1321.76</v>
      </c>
      <c r="L1279">
        <v>3030.72</v>
      </c>
      <c r="M1279">
        <v>2643.52</v>
      </c>
      <c r="N1279" t="s">
        <v>30426</v>
      </c>
      <c r="O1279" t="s">
        <v>30425</v>
      </c>
      <c r="P1279" t="s">
        <v>60</v>
      </c>
      <c r="Q1279">
        <v>8.7139000000000006</v>
      </c>
      <c r="R1279">
        <v>77.756699999999995</v>
      </c>
      <c r="S1279" t="s">
        <v>413</v>
      </c>
      <c r="T1279" t="s">
        <v>412</v>
      </c>
      <c r="U1279" t="s">
        <v>57</v>
      </c>
      <c r="V1279" t="s">
        <v>45</v>
      </c>
    </row>
    <row r="1280" spans="1:22">
      <c r="A1280" t="s">
        <v>30424</v>
      </c>
      <c r="B1280" s="2">
        <v>45006.702777777777</v>
      </c>
      <c r="C1280" s="2">
        <f t="shared" si="19"/>
        <v>45005</v>
      </c>
      <c r="D1280" t="s">
        <v>1257</v>
      </c>
      <c r="E1280" t="s">
        <v>7287</v>
      </c>
      <c r="F1280" t="s">
        <v>166</v>
      </c>
      <c r="G1280" t="s">
        <v>72</v>
      </c>
      <c r="H1280" t="s">
        <v>29</v>
      </c>
      <c r="I1280">
        <v>1</v>
      </c>
      <c r="J1280">
        <v>389.6</v>
      </c>
      <c r="K1280">
        <v>323.25</v>
      </c>
      <c r="L1280">
        <v>389.6</v>
      </c>
      <c r="M1280">
        <v>323.25</v>
      </c>
      <c r="N1280" t="s">
        <v>30423</v>
      </c>
      <c r="O1280" t="s">
        <v>30422</v>
      </c>
      <c r="P1280" t="s">
        <v>68</v>
      </c>
      <c r="Q1280">
        <v>11.34</v>
      </c>
      <c r="R1280">
        <v>77.717200000000005</v>
      </c>
      <c r="S1280" t="s">
        <v>103</v>
      </c>
      <c r="T1280" t="s">
        <v>102</v>
      </c>
      <c r="U1280" t="s">
        <v>46</v>
      </c>
      <c r="V1280" t="s">
        <v>22</v>
      </c>
    </row>
    <row r="1281" spans="1:22">
      <c r="A1281" t="s">
        <v>30421</v>
      </c>
      <c r="B1281" s="2">
        <v>44972.631944444445</v>
      </c>
      <c r="C1281" s="2">
        <f t="shared" si="19"/>
        <v>44970</v>
      </c>
      <c r="D1281" t="s">
        <v>1252</v>
      </c>
      <c r="E1281" t="s">
        <v>19324</v>
      </c>
      <c r="F1281" t="s">
        <v>166</v>
      </c>
      <c r="G1281" t="s">
        <v>17</v>
      </c>
      <c r="H1281" t="s">
        <v>63</v>
      </c>
      <c r="I1281">
        <v>1</v>
      </c>
      <c r="J1281">
        <v>850.13</v>
      </c>
      <c r="K1281">
        <v>627.62</v>
      </c>
      <c r="L1281">
        <v>850.13</v>
      </c>
      <c r="M1281">
        <v>627.62</v>
      </c>
      <c r="N1281" t="s">
        <v>30420</v>
      </c>
      <c r="O1281" t="s">
        <v>30419</v>
      </c>
      <c r="P1281" t="s">
        <v>13</v>
      </c>
      <c r="Q1281">
        <v>11.664300000000001</v>
      </c>
      <c r="R1281">
        <v>78.146000000000001</v>
      </c>
      <c r="S1281" t="s">
        <v>906</v>
      </c>
      <c r="T1281" t="s">
        <v>905</v>
      </c>
      <c r="U1281" t="s">
        <v>10</v>
      </c>
      <c r="V1281" t="s">
        <v>45</v>
      </c>
    </row>
    <row r="1282" spans="1:22">
      <c r="A1282" t="s">
        <v>30418</v>
      </c>
      <c r="B1282" s="2">
        <v>45363.478472222225</v>
      </c>
      <c r="C1282" s="2">
        <f t="shared" si="19"/>
        <v>45362</v>
      </c>
      <c r="D1282" t="s">
        <v>1247</v>
      </c>
      <c r="E1282" t="s">
        <v>5412</v>
      </c>
      <c r="F1282" t="s">
        <v>73</v>
      </c>
      <c r="G1282" t="s">
        <v>17</v>
      </c>
      <c r="H1282" t="s">
        <v>52</v>
      </c>
      <c r="I1282">
        <v>1</v>
      </c>
      <c r="J1282">
        <v>2310.84</v>
      </c>
      <c r="K1282">
        <v>1523.39</v>
      </c>
      <c r="L1282">
        <v>2310.84</v>
      </c>
      <c r="M1282">
        <v>1523.39</v>
      </c>
      <c r="N1282" t="s">
        <v>30417</v>
      </c>
      <c r="O1282" t="s">
        <v>30416</v>
      </c>
      <c r="P1282" t="s">
        <v>121</v>
      </c>
      <c r="Q1282">
        <v>9.9252000000000002</v>
      </c>
      <c r="R1282">
        <v>78.119799999999998</v>
      </c>
      <c r="S1282" t="s">
        <v>103</v>
      </c>
      <c r="T1282" t="s">
        <v>102</v>
      </c>
      <c r="U1282" t="s">
        <v>77</v>
      </c>
      <c r="V1282" t="s">
        <v>22</v>
      </c>
    </row>
    <row r="1283" spans="1:22">
      <c r="A1283" t="s">
        <v>30415</v>
      </c>
      <c r="B1283" s="2">
        <v>45566.781944444447</v>
      </c>
      <c r="C1283" s="2">
        <f t="shared" ref="C1283:C1346" si="20">INT(B1283) - WEEKDAY(INT(B1283), 2) + 1</f>
        <v>45565</v>
      </c>
      <c r="D1283" t="s">
        <v>1242</v>
      </c>
      <c r="E1283" t="s">
        <v>5408</v>
      </c>
      <c r="F1283" t="s">
        <v>73</v>
      </c>
      <c r="G1283" t="s">
        <v>106</v>
      </c>
      <c r="H1283" t="s">
        <v>63</v>
      </c>
      <c r="I1283">
        <v>1</v>
      </c>
      <c r="J1283">
        <v>504.92</v>
      </c>
      <c r="K1283">
        <v>420.3</v>
      </c>
      <c r="L1283">
        <v>504.92</v>
      </c>
      <c r="M1283">
        <v>420.3</v>
      </c>
      <c r="N1283" t="s">
        <v>30414</v>
      </c>
      <c r="O1283" t="s">
        <v>30413</v>
      </c>
      <c r="P1283" t="s">
        <v>121</v>
      </c>
      <c r="Q1283">
        <v>9.9252000000000002</v>
      </c>
      <c r="R1283">
        <v>78.119799999999998</v>
      </c>
      <c r="S1283" t="s">
        <v>133</v>
      </c>
      <c r="T1283" t="s">
        <v>132</v>
      </c>
      <c r="U1283" t="s">
        <v>57</v>
      </c>
      <c r="V1283" t="s">
        <v>9</v>
      </c>
    </row>
    <row r="1284" spans="1:22">
      <c r="A1284" t="s">
        <v>30412</v>
      </c>
      <c r="B1284" s="2">
        <v>45099.904861111114</v>
      </c>
      <c r="C1284" s="2">
        <f t="shared" si="20"/>
        <v>45096</v>
      </c>
      <c r="D1284" t="s">
        <v>1235</v>
      </c>
      <c r="E1284" t="s">
        <v>30411</v>
      </c>
      <c r="F1284" t="s">
        <v>83</v>
      </c>
      <c r="G1284" t="s">
        <v>106</v>
      </c>
      <c r="H1284" t="s">
        <v>29</v>
      </c>
      <c r="I1284">
        <v>3</v>
      </c>
      <c r="J1284">
        <v>1363.01</v>
      </c>
      <c r="K1284">
        <v>849.35</v>
      </c>
      <c r="L1284">
        <v>4089.03</v>
      </c>
      <c r="M1284">
        <v>2548.0500000000002</v>
      </c>
      <c r="N1284" t="s">
        <v>30410</v>
      </c>
      <c r="O1284" t="s">
        <v>30409</v>
      </c>
      <c r="P1284" t="s">
        <v>112</v>
      </c>
      <c r="Q1284">
        <v>13.082700000000001</v>
      </c>
      <c r="R1284">
        <v>80.270700000000005</v>
      </c>
      <c r="S1284" t="s">
        <v>25</v>
      </c>
      <c r="T1284" t="s">
        <v>24</v>
      </c>
      <c r="U1284" t="s">
        <v>46</v>
      </c>
      <c r="V1284" t="s">
        <v>22</v>
      </c>
    </row>
    <row r="1285" spans="1:22">
      <c r="A1285" t="s">
        <v>30408</v>
      </c>
      <c r="B1285" s="2">
        <v>45126.718055555553</v>
      </c>
      <c r="C1285" s="2">
        <f t="shared" si="20"/>
        <v>45124</v>
      </c>
      <c r="D1285" t="s">
        <v>1230</v>
      </c>
      <c r="E1285" t="s">
        <v>5401</v>
      </c>
      <c r="F1285" t="s">
        <v>73</v>
      </c>
      <c r="G1285" t="s">
        <v>115</v>
      </c>
      <c r="H1285" t="s">
        <v>52</v>
      </c>
      <c r="I1285">
        <v>2</v>
      </c>
      <c r="J1285">
        <v>2247.5100000000002</v>
      </c>
      <c r="K1285">
        <v>1530.79</v>
      </c>
      <c r="L1285">
        <v>4495.0200000000004</v>
      </c>
      <c r="M1285">
        <v>3061.58</v>
      </c>
      <c r="N1285" t="s">
        <v>30407</v>
      </c>
      <c r="O1285" t="s">
        <v>30406</v>
      </c>
      <c r="P1285" t="s">
        <v>60</v>
      </c>
      <c r="Q1285">
        <v>8.7139000000000006</v>
      </c>
      <c r="R1285">
        <v>77.756699999999995</v>
      </c>
      <c r="S1285" t="s">
        <v>432</v>
      </c>
      <c r="T1285" t="s">
        <v>431</v>
      </c>
      <c r="U1285" t="s">
        <v>46</v>
      </c>
      <c r="V1285" t="s">
        <v>9</v>
      </c>
    </row>
    <row r="1286" spans="1:22">
      <c r="A1286" t="s">
        <v>30405</v>
      </c>
      <c r="B1286" s="2">
        <v>45461.685416666667</v>
      </c>
      <c r="C1286" s="2">
        <f t="shared" si="20"/>
        <v>45460</v>
      </c>
      <c r="D1286" t="s">
        <v>1225</v>
      </c>
      <c r="E1286" t="s">
        <v>20925</v>
      </c>
      <c r="F1286" t="s">
        <v>73</v>
      </c>
      <c r="G1286" t="s">
        <v>41</v>
      </c>
      <c r="H1286" t="s">
        <v>52</v>
      </c>
      <c r="I1286">
        <v>2</v>
      </c>
      <c r="J1286">
        <v>861.75</v>
      </c>
      <c r="K1286">
        <v>707.6</v>
      </c>
      <c r="L1286">
        <v>1723.5</v>
      </c>
      <c r="M1286">
        <v>1415.2</v>
      </c>
      <c r="N1286" t="s">
        <v>30404</v>
      </c>
      <c r="O1286" t="s">
        <v>30403</v>
      </c>
      <c r="P1286" t="s">
        <v>37</v>
      </c>
      <c r="Q1286">
        <v>10.7905</v>
      </c>
      <c r="R1286">
        <v>78.704700000000003</v>
      </c>
      <c r="S1286" t="s">
        <v>146</v>
      </c>
      <c r="T1286" t="s">
        <v>145</v>
      </c>
      <c r="U1286" t="s">
        <v>57</v>
      </c>
      <c r="V1286" t="s">
        <v>45</v>
      </c>
    </row>
    <row r="1287" spans="1:22">
      <c r="A1287" t="s">
        <v>30402</v>
      </c>
      <c r="B1287" s="2">
        <v>44972.853472222225</v>
      </c>
      <c r="C1287" s="2">
        <f t="shared" si="20"/>
        <v>44970</v>
      </c>
      <c r="D1287" t="s">
        <v>1220</v>
      </c>
      <c r="E1287" t="s">
        <v>3479</v>
      </c>
      <c r="F1287" t="s">
        <v>201</v>
      </c>
      <c r="G1287" t="s">
        <v>91</v>
      </c>
      <c r="H1287" t="s">
        <v>63</v>
      </c>
      <c r="I1287">
        <v>1</v>
      </c>
      <c r="J1287">
        <v>1835.58</v>
      </c>
      <c r="K1287">
        <v>1129.96</v>
      </c>
      <c r="L1287">
        <v>1835.58</v>
      </c>
      <c r="M1287">
        <v>1129.96</v>
      </c>
      <c r="N1287" t="s">
        <v>30401</v>
      </c>
      <c r="O1287" t="s">
        <v>30400</v>
      </c>
      <c r="P1287" t="s">
        <v>60</v>
      </c>
      <c r="Q1287">
        <v>8.7139000000000006</v>
      </c>
      <c r="R1287">
        <v>77.756699999999995</v>
      </c>
      <c r="S1287" t="s">
        <v>486</v>
      </c>
      <c r="T1287" t="s">
        <v>485</v>
      </c>
      <c r="U1287" t="s">
        <v>57</v>
      </c>
      <c r="V1287" t="s">
        <v>45</v>
      </c>
    </row>
    <row r="1288" spans="1:22">
      <c r="A1288" t="s">
        <v>30399</v>
      </c>
      <c r="B1288" s="2">
        <v>45485.635416666664</v>
      </c>
      <c r="C1288" s="2">
        <f t="shared" si="20"/>
        <v>45481</v>
      </c>
      <c r="D1288" t="s">
        <v>1215</v>
      </c>
      <c r="E1288" t="s">
        <v>22533</v>
      </c>
      <c r="F1288" t="s">
        <v>201</v>
      </c>
      <c r="G1288" t="s">
        <v>91</v>
      </c>
      <c r="H1288" t="s">
        <v>71</v>
      </c>
      <c r="I1288">
        <v>2</v>
      </c>
      <c r="J1288">
        <v>1310.93</v>
      </c>
      <c r="K1288">
        <v>1135.33</v>
      </c>
      <c r="L1288">
        <v>2621.86</v>
      </c>
      <c r="M1288">
        <v>2270.66</v>
      </c>
      <c r="N1288" t="s">
        <v>30398</v>
      </c>
      <c r="O1288" t="s">
        <v>30397</v>
      </c>
      <c r="P1288" t="s">
        <v>68</v>
      </c>
      <c r="Q1288">
        <v>11.34</v>
      </c>
      <c r="R1288">
        <v>77.717200000000005</v>
      </c>
      <c r="S1288" t="s">
        <v>628</v>
      </c>
      <c r="T1288" t="s">
        <v>627</v>
      </c>
      <c r="U1288" t="s">
        <v>23</v>
      </c>
      <c r="V1288" t="s">
        <v>22</v>
      </c>
    </row>
    <row r="1289" spans="1:22">
      <c r="A1289" t="s">
        <v>30396</v>
      </c>
      <c r="B1289" s="2">
        <v>45172.753472222219</v>
      </c>
      <c r="C1289" s="2">
        <f t="shared" si="20"/>
        <v>45166</v>
      </c>
      <c r="D1289" t="s">
        <v>1210</v>
      </c>
      <c r="E1289" t="s">
        <v>1209</v>
      </c>
      <c r="F1289" t="s">
        <v>166</v>
      </c>
      <c r="G1289" t="s">
        <v>82</v>
      </c>
      <c r="H1289" t="s">
        <v>16</v>
      </c>
      <c r="I1289">
        <v>1</v>
      </c>
      <c r="J1289">
        <v>2412.34</v>
      </c>
      <c r="K1289">
        <v>1919.69</v>
      </c>
      <c r="L1289">
        <v>2412.34</v>
      </c>
      <c r="M1289">
        <v>1919.69</v>
      </c>
      <c r="N1289" t="s">
        <v>30395</v>
      </c>
      <c r="O1289" t="s">
        <v>30394</v>
      </c>
      <c r="P1289" t="s">
        <v>26</v>
      </c>
      <c r="Q1289">
        <v>11.0168</v>
      </c>
      <c r="R1289">
        <v>76.955799999999996</v>
      </c>
      <c r="S1289" t="s">
        <v>784</v>
      </c>
      <c r="T1289" t="s">
        <v>783</v>
      </c>
      <c r="U1289" t="s">
        <v>57</v>
      </c>
      <c r="V1289" t="s">
        <v>9</v>
      </c>
    </row>
    <row r="1290" spans="1:22">
      <c r="A1290" t="s">
        <v>30393</v>
      </c>
      <c r="B1290" s="2">
        <v>45223.59652777778</v>
      </c>
      <c r="C1290" s="2">
        <f t="shared" si="20"/>
        <v>45222</v>
      </c>
      <c r="D1290" t="s">
        <v>1205</v>
      </c>
      <c r="E1290" t="s">
        <v>25696</v>
      </c>
      <c r="F1290" t="s">
        <v>18</v>
      </c>
      <c r="G1290" t="s">
        <v>82</v>
      </c>
      <c r="H1290" t="s">
        <v>16</v>
      </c>
      <c r="I1290">
        <v>2</v>
      </c>
      <c r="J1290">
        <v>1141.99</v>
      </c>
      <c r="K1290">
        <v>952.45</v>
      </c>
      <c r="L1290">
        <v>2283.98</v>
      </c>
      <c r="M1290">
        <v>1904.9</v>
      </c>
      <c r="N1290" t="s">
        <v>30392</v>
      </c>
      <c r="O1290" t="s">
        <v>30391</v>
      </c>
      <c r="P1290" t="s">
        <v>49</v>
      </c>
      <c r="Q1290">
        <v>12.916499999999999</v>
      </c>
      <c r="R1290">
        <v>79.132499999999993</v>
      </c>
      <c r="S1290" t="s">
        <v>906</v>
      </c>
      <c r="T1290" t="s">
        <v>905</v>
      </c>
      <c r="U1290" t="s">
        <v>57</v>
      </c>
      <c r="V1290" t="s">
        <v>9</v>
      </c>
    </row>
    <row r="1291" spans="1:22">
      <c r="A1291" t="s">
        <v>30390</v>
      </c>
      <c r="B1291" s="2">
        <v>45428.538194444445</v>
      </c>
      <c r="C1291" s="2">
        <f t="shared" si="20"/>
        <v>45425</v>
      </c>
      <c r="D1291" t="s">
        <v>1200</v>
      </c>
      <c r="E1291" t="s">
        <v>5379</v>
      </c>
      <c r="F1291" t="s">
        <v>64</v>
      </c>
      <c r="G1291" t="s">
        <v>106</v>
      </c>
      <c r="H1291" t="s">
        <v>63</v>
      </c>
      <c r="I1291">
        <v>4</v>
      </c>
      <c r="J1291">
        <v>604.29999999999995</v>
      </c>
      <c r="K1291">
        <v>388.85</v>
      </c>
      <c r="L1291">
        <v>2417.1999999999998</v>
      </c>
      <c r="M1291">
        <v>1555.4</v>
      </c>
      <c r="N1291" t="s">
        <v>30389</v>
      </c>
      <c r="O1291" t="s">
        <v>30388</v>
      </c>
      <c r="P1291" t="s">
        <v>121</v>
      </c>
      <c r="Q1291">
        <v>9.9252000000000002</v>
      </c>
      <c r="R1291">
        <v>78.119799999999998</v>
      </c>
      <c r="S1291" t="s">
        <v>784</v>
      </c>
      <c r="T1291" t="s">
        <v>783</v>
      </c>
      <c r="U1291" t="s">
        <v>57</v>
      </c>
      <c r="V1291" t="s">
        <v>45</v>
      </c>
    </row>
    <row r="1292" spans="1:22">
      <c r="A1292" t="s">
        <v>30387</v>
      </c>
      <c r="B1292" s="2">
        <v>45092.837500000001</v>
      </c>
      <c r="C1292" s="2">
        <f t="shared" si="20"/>
        <v>45089</v>
      </c>
      <c r="D1292" t="s">
        <v>1195</v>
      </c>
      <c r="E1292" t="s">
        <v>7243</v>
      </c>
      <c r="F1292" t="s">
        <v>201</v>
      </c>
      <c r="G1292" t="s">
        <v>17</v>
      </c>
      <c r="H1292" t="s">
        <v>71</v>
      </c>
      <c r="I1292">
        <v>1</v>
      </c>
      <c r="J1292">
        <v>1361.35</v>
      </c>
      <c r="K1292">
        <v>888.86</v>
      </c>
      <c r="L1292">
        <v>1361.35</v>
      </c>
      <c r="M1292">
        <v>888.86</v>
      </c>
      <c r="N1292" t="s">
        <v>30386</v>
      </c>
      <c r="O1292" t="s">
        <v>30385</v>
      </c>
      <c r="P1292" t="s">
        <v>112</v>
      </c>
      <c r="Q1292">
        <v>13.082700000000001</v>
      </c>
      <c r="R1292">
        <v>80.270700000000005</v>
      </c>
      <c r="S1292" t="s">
        <v>486</v>
      </c>
      <c r="T1292" t="s">
        <v>485</v>
      </c>
      <c r="U1292" t="s">
        <v>57</v>
      </c>
      <c r="V1292" t="s">
        <v>45</v>
      </c>
    </row>
    <row r="1293" spans="1:22">
      <c r="A1293" t="s">
        <v>30384</v>
      </c>
      <c r="B1293" s="2">
        <v>45455.671527777777</v>
      </c>
      <c r="C1293" s="2">
        <f t="shared" si="20"/>
        <v>45453</v>
      </c>
      <c r="D1293" t="s">
        <v>1190</v>
      </c>
      <c r="E1293" t="s">
        <v>14273</v>
      </c>
      <c r="F1293" t="s">
        <v>31</v>
      </c>
      <c r="G1293" t="s">
        <v>106</v>
      </c>
      <c r="H1293" t="s">
        <v>29</v>
      </c>
      <c r="I1293">
        <v>1</v>
      </c>
      <c r="J1293">
        <v>1270.6600000000001</v>
      </c>
      <c r="K1293">
        <v>863.45</v>
      </c>
      <c r="L1293">
        <v>1270.6600000000001</v>
      </c>
      <c r="M1293">
        <v>863.45</v>
      </c>
      <c r="N1293" t="s">
        <v>30383</v>
      </c>
      <c r="O1293" t="s">
        <v>30382</v>
      </c>
      <c r="P1293" t="s">
        <v>49</v>
      </c>
      <c r="Q1293">
        <v>12.916499999999999</v>
      </c>
      <c r="R1293">
        <v>79.132499999999993</v>
      </c>
      <c r="S1293" t="s">
        <v>396</v>
      </c>
      <c r="T1293" t="s">
        <v>395</v>
      </c>
      <c r="U1293" t="s">
        <v>57</v>
      </c>
      <c r="V1293" t="s">
        <v>22</v>
      </c>
    </row>
    <row r="1294" spans="1:22">
      <c r="A1294" t="s">
        <v>30381</v>
      </c>
      <c r="B1294" s="2">
        <v>45404.744444444441</v>
      </c>
      <c r="C1294" s="2">
        <f t="shared" si="20"/>
        <v>45404</v>
      </c>
      <c r="D1294" t="s">
        <v>1185</v>
      </c>
      <c r="E1294" t="s">
        <v>1184</v>
      </c>
      <c r="F1294" t="s">
        <v>31</v>
      </c>
      <c r="G1294" t="s">
        <v>53</v>
      </c>
      <c r="H1294" t="s">
        <v>63</v>
      </c>
      <c r="I1294">
        <v>3</v>
      </c>
      <c r="J1294">
        <v>459</v>
      </c>
      <c r="K1294">
        <v>404.01</v>
      </c>
      <c r="L1294">
        <v>1377</v>
      </c>
      <c r="M1294">
        <v>1212.03</v>
      </c>
      <c r="N1294" t="s">
        <v>30380</v>
      </c>
      <c r="O1294" t="s">
        <v>30379</v>
      </c>
      <c r="P1294" t="s">
        <v>37</v>
      </c>
      <c r="Q1294">
        <v>10.7905</v>
      </c>
      <c r="R1294">
        <v>78.704700000000003</v>
      </c>
      <c r="S1294" t="s">
        <v>352</v>
      </c>
      <c r="T1294" t="s">
        <v>351</v>
      </c>
      <c r="U1294" t="s">
        <v>57</v>
      </c>
      <c r="V1294" t="s">
        <v>45</v>
      </c>
    </row>
    <row r="1295" spans="1:22">
      <c r="A1295" t="s">
        <v>30378</v>
      </c>
      <c r="B1295" s="2">
        <v>45046.558333333334</v>
      </c>
      <c r="C1295" s="2">
        <f t="shared" si="20"/>
        <v>45040</v>
      </c>
      <c r="D1295" t="s">
        <v>1180</v>
      </c>
      <c r="E1295" t="s">
        <v>17626</v>
      </c>
      <c r="F1295" t="s">
        <v>31</v>
      </c>
      <c r="G1295" t="s">
        <v>41</v>
      </c>
      <c r="H1295" t="s">
        <v>52</v>
      </c>
      <c r="I1295">
        <v>4</v>
      </c>
      <c r="J1295">
        <v>1166.77</v>
      </c>
      <c r="K1295">
        <v>1030.33</v>
      </c>
      <c r="L1295">
        <v>4667.08</v>
      </c>
      <c r="M1295">
        <v>4121.32</v>
      </c>
      <c r="N1295" t="s">
        <v>30377</v>
      </c>
      <c r="O1295" t="s">
        <v>30376</v>
      </c>
      <c r="P1295" t="s">
        <v>26</v>
      </c>
      <c r="Q1295">
        <v>11.0168</v>
      </c>
      <c r="R1295">
        <v>76.955799999999996</v>
      </c>
      <c r="S1295" t="s">
        <v>25</v>
      </c>
      <c r="T1295" t="s">
        <v>24</v>
      </c>
      <c r="U1295" t="s">
        <v>10</v>
      </c>
      <c r="V1295" t="s">
        <v>22</v>
      </c>
    </row>
    <row r="1296" spans="1:22">
      <c r="A1296" t="s">
        <v>30375</v>
      </c>
      <c r="B1296" s="2">
        <v>45513.836111111108</v>
      </c>
      <c r="C1296" s="2">
        <f t="shared" si="20"/>
        <v>45509</v>
      </c>
      <c r="D1296" t="s">
        <v>1175</v>
      </c>
      <c r="E1296" t="s">
        <v>10827</v>
      </c>
      <c r="F1296" t="s">
        <v>201</v>
      </c>
      <c r="G1296" t="s">
        <v>91</v>
      </c>
      <c r="H1296" t="s">
        <v>52</v>
      </c>
      <c r="I1296">
        <v>3</v>
      </c>
      <c r="J1296">
        <v>539.14</v>
      </c>
      <c r="K1296">
        <v>422.41</v>
      </c>
      <c r="L1296">
        <v>1617.42</v>
      </c>
      <c r="M1296">
        <v>1267.23</v>
      </c>
      <c r="N1296" t="s">
        <v>30374</v>
      </c>
      <c r="O1296" t="s">
        <v>30373</v>
      </c>
      <c r="P1296" t="s">
        <v>13</v>
      </c>
      <c r="Q1296">
        <v>11.664300000000001</v>
      </c>
      <c r="R1296">
        <v>78.146000000000001</v>
      </c>
      <c r="S1296" t="s">
        <v>454</v>
      </c>
      <c r="T1296" t="s">
        <v>453</v>
      </c>
      <c r="U1296" t="s">
        <v>23</v>
      </c>
      <c r="V1296" t="s">
        <v>22</v>
      </c>
    </row>
    <row r="1297" spans="1:22">
      <c r="A1297" t="s">
        <v>30372</v>
      </c>
      <c r="B1297" s="2">
        <v>45294.788888888892</v>
      </c>
      <c r="C1297" s="2">
        <f t="shared" si="20"/>
        <v>45292</v>
      </c>
      <c r="D1297" t="s">
        <v>1170</v>
      </c>
      <c r="E1297" t="s">
        <v>3440</v>
      </c>
      <c r="F1297" t="s">
        <v>83</v>
      </c>
      <c r="G1297" t="s">
        <v>115</v>
      </c>
      <c r="H1297" t="s">
        <v>40</v>
      </c>
      <c r="I1297">
        <v>1</v>
      </c>
      <c r="J1297">
        <v>1461.86</v>
      </c>
      <c r="K1297">
        <v>1304.01</v>
      </c>
      <c r="L1297">
        <v>1461.86</v>
      </c>
      <c r="M1297">
        <v>1304.01</v>
      </c>
      <c r="N1297" t="s">
        <v>30371</v>
      </c>
      <c r="O1297" t="s">
        <v>30370</v>
      </c>
      <c r="P1297" t="s">
        <v>49</v>
      </c>
      <c r="Q1297">
        <v>12.916499999999999</v>
      </c>
      <c r="R1297">
        <v>79.132499999999993</v>
      </c>
      <c r="S1297" t="s">
        <v>396</v>
      </c>
      <c r="T1297" t="s">
        <v>395</v>
      </c>
      <c r="U1297" t="s">
        <v>23</v>
      </c>
      <c r="V1297" t="s">
        <v>45</v>
      </c>
    </row>
    <row r="1298" spans="1:22">
      <c r="A1298" t="s">
        <v>30369</v>
      </c>
      <c r="B1298" s="2">
        <v>45212.706944444442</v>
      </c>
      <c r="C1298" s="2">
        <f t="shared" si="20"/>
        <v>45208</v>
      </c>
      <c r="D1298" t="s">
        <v>1165</v>
      </c>
      <c r="E1298" t="s">
        <v>22500</v>
      </c>
      <c r="F1298" t="s">
        <v>83</v>
      </c>
      <c r="G1298" t="s">
        <v>115</v>
      </c>
      <c r="H1298" t="s">
        <v>52</v>
      </c>
      <c r="I1298">
        <v>2</v>
      </c>
      <c r="J1298">
        <v>2435.7199999999998</v>
      </c>
      <c r="K1298">
        <v>2089.35</v>
      </c>
      <c r="L1298">
        <v>4871.4399999999996</v>
      </c>
      <c r="M1298">
        <v>4178.7</v>
      </c>
      <c r="N1298" t="s">
        <v>30368</v>
      </c>
      <c r="O1298" t="s">
        <v>30367</v>
      </c>
      <c r="P1298" t="s">
        <v>60</v>
      </c>
      <c r="Q1298">
        <v>8.7139000000000006</v>
      </c>
      <c r="R1298">
        <v>77.756699999999995</v>
      </c>
      <c r="S1298" t="s">
        <v>59</v>
      </c>
      <c r="T1298" t="s">
        <v>58</v>
      </c>
      <c r="U1298" t="s">
        <v>23</v>
      </c>
      <c r="V1298" t="s">
        <v>9</v>
      </c>
    </row>
    <row r="1299" spans="1:22">
      <c r="A1299" t="s">
        <v>30366</v>
      </c>
      <c r="B1299" s="2">
        <v>44998.892361111109</v>
      </c>
      <c r="C1299" s="2">
        <f t="shared" si="20"/>
        <v>44998</v>
      </c>
      <c r="D1299" t="s">
        <v>1160</v>
      </c>
      <c r="E1299" t="s">
        <v>20884</v>
      </c>
      <c r="F1299" t="s">
        <v>166</v>
      </c>
      <c r="G1299" t="s">
        <v>72</v>
      </c>
      <c r="H1299" t="s">
        <v>29</v>
      </c>
      <c r="I1299">
        <v>1</v>
      </c>
      <c r="J1299">
        <v>1217.51</v>
      </c>
      <c r="K1299">
        <v>747.33</v>
      </c>
      <c r="L1299">
        <v>1217.51</v>
      </c>
      <c r="M1299">
        <v>747.33</v>
      </c>
      <c r="N1299" t="s">
        <v>30365</v>
      </c>
      <c r="O1299" t="s">
        <v>30364</v>
      </c>
      <c r="P1299" t="s">
        <v>112</v>
      </c>
      <c r="Q1299">
        <v>13.082700000000001</v>
      </c>
      <c r="R1299">
        <v>80.270700000000005</v>
      </c>
      <c r="S1299" t="s">
        <v>193</v>
      </c>
      <c r="T1299" t="s">
        <v>192</v>
      </c>
      <c r="U1299" t="s">
        <v>23</v>
      </c>
      <c r="V1299" t="s">
        <v>9</v>
      </c>
    </row>
    <row r="1300" spans="1:22">
      <c r="A1300" t="s">
        <v>30363</v>
      </c>
      <c r="B1300" s="2">
        <v>45280.602777777778</v>
      </c>
      <c r="C1300" s="2">
        <f t="shared" si="20"/>
        <v>45278</v>
      </c>
      <c r="D1300" t="s">
        <v>1155</v>
      </c>
      <c r="E1300" t="s">
        <v>7212</v>
      </c>
      <c r="F1300" t="s">
        <v>201</v>
      </c>
      <c r="G1300" t="s">
        <v>17</v>
      </c>
      <c r="H1300" t="s">
        <v>40</v>
      </c>
      <c r="I1300">
        <v>1</v>
      </c>
      <c r="J1300">
        <v>1800.53</v>
      </c>
      <c r="K1300">
        <v>1169.22</v>
      </c>
      <c r="L1300">
        <v>1800.53</v>
      </c>
      <c r="M1300">
        <v>1169.22</v>
      </c>
      <c r="N1300" t="s">
        <v>30362</v>
      </c>
      <c r="O1300" t="s">
        <v>30361</v>
      </c>
      <c r="P1300" t="s">
        <v>49</v>
      </c>
      <c r="Q1300">
        <v>12.916499999999999</v>
      </c>
      <c r="R1300">
        <v>79.132499999999993</v>
      </c>
      <c r="S1300" t="s">
        <v>340</v>
      </c>
      <c r="T1300" t="s">
        <v>339</v>
      </c>
      <c r="U1300" t="s">
        <v>46</v>
      </c>
      <c r="V1300" t="s">
        <v>9</v>
      </c>
    </row>
    <row r="1301" spans="1:22">
      <c r="A1301" t="s">
        <v>30360</v>
      </c>
      <c r="B1301" s="2">
        <v>45416.906944444447</v>
      </c>
      <c r="C1301" s="2">
        <f t="shared" si="20"/>
        <v>45411</v>
      </c>
      <c r="D1301" t="s">
        <v>1150</v>
      </c>
      <c r="E1301" t="s">
        <v>24082</v>
      </c>
      <c r="F1301" t="s">
        <v>73</v>
      </c>
      <c r="G1301" t="s">
        <v>91</v>
      </c>
      <c r="H1301" t="s">
        <v>16</v>
      </c>
      <c r="I1301">
        <v>4</v>
      </c>
      <c r="J1301">
        <v>1579.74</v>
      </c>
      <c r="K1301">
        <v>1277.4100000000001</v>
      </c>
      <c r="L1301">
        <v>6318.96</v>
      </c>
      <c r="M1301">
        <v>5109.6400000000003</v>
      </c>
      <c r="N1301" t="s">
        <v>30359</v>
      </c>
      <c r="O1301" t="s">
        <v>30358</v>
      </c>
      <c r="P1301" t="s">
        <v>49</v>
      </c>
      <c r="Q1301">
        <v>12.916499999999999</v>
      </c>
      <c r="R1301">
        <v>79.132499999999993</v>
      </c>
      <c r="S1301" t="s">
        <v>193</v>
      </c>
      <c r="T1301" t="s">
        <v>192</v>
      </c>
      <c r="U1301" t="s">
        <v>10</v>
      </c>
      <c r="V1301" t="s">
        <v>45</v>
      </c>
    </row>
    <row r="1302" spans="1:22">
      <c r="A1302" t="s">
        <v>30357</v>
      </c>
      <c r="B1302" s="2">
        <v>45463.436111111114</v>
      </c>
      <c r="C1302" s="2">
        <f t="shared" si="20"/>
        <v>45460</v>
      </c>
      <c r="D1302" t="s">
        <v>1145</v>
      </c>
      <c r="E1302" t="s">
        <v>5338</v>
      </c>
      <c r="F1302" t="s">
        <v>83</v>
      </c>
      <c r="G1302" t="s">
        <v>53</v>
      </c>
      <c r="H1302" t="s">
        <v>16</v>
      </c>
      <c r="I1302">
        <v>4</v>
      </c>
      <c r="J1302">
        <v>574.67999999999995</v>
      </c>
      <c r="K1302">
        <v>484.87</v>
      </c>
      <c r="L1302">
        <v>2298.7199999999998</v>
      </c>
      <c r="M1302">
        <v>1939.48</v>
      </c>
      <c r="N1302" t="s">
        <v>30356</v>
      </c>
      <c r="O1302" t="s">
        <v>30355</v>
      </c>
      <c r="P1302" t="s">
        <v>68</v>
      </c>
      <c r="Q1302">
        <v>11.34</v>
      </c>
      <c r="R1302">
        <v>77.717200000000005</v>
      </c>
      <c r="S1302" t="s">
        <v>103</v>
      </c>
      <c r="T1302" t="s">
        <v>102</v>
      </c>
      <c r="U1302" t="s">
        <v>10</v>
      </c>
      <c r="V1302" t="s">
        <v>9</v>
      </c>
    </row>
    <row r="1303" spans="1:22">
      <c r="A1303" t="s">
        <v>30354</v>
      </c>
      <c r="B1303" s="2">
        <v>45481.84375</v>
      </c>
      <c r="C1303" s="2">
        <f t="shared" si="20"/>
        <v>45481</v>
      </c>
      <c r="D1303" t="s">
        <v>1140</v>
      </c>
      <c r="E1303" t="s">
        <v>1139</v>
      </c>
      <c r="F1303" t="s">
        <v>73</v>
      </c>
      <c r="G1303" t="s">
        <v>72</v>
      </c>
      <c r="H1303" t="s">
        <v>63</v>
      </c>
      <c r="I1303">
        <v>3</v>
      </c>
      <c r="J1303">
        <v>1645.37</v>
      </c>
      <c r="K1303">
        <v>1182.17</v>
      </c>
      <c r="L1303">
        <v>4936.1099999999997</v>
      </c>
      <c r="M1303">
        <v>3546.51</v>
      </c>
      <c r="N1303" t="s">
        <v>30353</v>
      </c>
      <c r="O1303" t="s">
        <v>30352</v>
      </c>
      <c r="P1303" t="s">
        <v>37</v>
      </c>
      <c r="Q1303">
        <v>10.7905</v>
      </c>
      <c r="R1303">
        <v>78.704700000000003</v>
      </c>
      <c r="S1303" t="s">
        <v>12</v>
      </c>
      <c r="T1303" t="s">
        <v>11</v>
      </c>
      <c r="U1303" t="s">
        <v>10</v>
      </c>
      <c r="V1303" t="s">
        <v>45</v>
      </c>
    </row>
    <row r="1304" spans="1:22">
      <c r="A1304" t="s">
        <v>30351</v>
      </c>
      <c r="B1304" s="2">
        <v>45092.915277777778</v>
      </c>
      <c r="C1304" s="2">
        <f t="shared" si="20"/>
        <v>45089</v>
      </c>
      <c r="D1304" t="s">
        <v>1135</v>
      </c>
      <c r="E1304" t="s">
        <v>5331</v>
      </c>
      <c r="F1304" t="s">
        <v>64</v>
      </c>
      <c r="G1304" t="s">
        <v>41</v>
      </c>
      <c r="H1304" t="s">
        <v>63</v>
      </c>
      <c r="I1304">
        <v>2</v>
      </c>
      <c r="J1304">
        <v>1222.3</v>
      </c>
      <c r="K1304">
        <v>827.36</v>
      </c>
      <c r="L1304">
        <v>2444.6</v>
      </c>
      <c r="M1304">
        <v>1654.72</v>
      </c>
      <c r="N1304" t="s">
        <v>30350</v>
      </c>
      <c r="O1304" t="s">
        <v>30349</v>
      </c>
      <c r="P1304" t="s">
        <v>60</v>
      </c>
      <c r="Q1304">
        <v>8.7139000000000006</v>
      </c>
      <c r="R1304">
        <v>77.756699999999995</v>
      </c>
      <c r="S1304" t="s">
        <v>564</v>
      </c>
      <c r="T1304" t="s">
        <v>563</v>
      </c>
      <c r="U1304" t="s">
        <v>10</v>
      </c>
      <c r="V1304" t="s">
        <v>45</v>
      </c>
    </row>
    <row r="1305" spans="1:22">
      <c r="A1305" t="s">
        <v>30348</v>
      </c>
      <c r="B1305" s="2">
        <v>45050.75</v>
      </c>
      <c r="C1305" s="2">
        <f t="shared" si="20"/>
        <v>45047</v>
      </c>
      <c r="D1305" t="s">
        <v>1130</v>
      </c>
      <c r="E1305" t="s">
        <v>1129</v>
      </c>
      <c r="F1305" t="s">
        <v>31</v>
      </c>
      <c r="G1305" t="s">
        <v>30</v>
      </c>
      <c r="H1305" t="s">
        <v>52</v>
      </c>
      <c r="I1305">
        <v>4</v>
      </c>
      <c r="J1305">
        <v>382.27</v>
      </c>
      <c r="K1305">
        <v>251.32</v>
      </c>
      <c r="L1305">
        <v>1529.08</v>
      </c>
      <c r="M1305">
        <v>1005.28</v>
      </c>
      <c r="N1305" t="s">
        <v>30347</v>
      </c>
      <c r="O1305" t="s">
        <v>30346</v>
      </c>
      <c r="P1305" t="s">
        <v>60</v>
      </c>
      <c r="Q1305">
        <v>8.7139000000000006</v>
      </c>
      <c r="R1305">
        <v>77.756699999999995</v>
      </c>
      <c r="S1305" t="s">
        <v>735</v>
      </c>
      <c r="T1305" t="s">
        <v>734</v>
      </c>
      <c r="U1305" t="s">
        <v>77</v>
      </c>
      <c r="V1305" t="s">
        <v>22</v>
      </c>
    </row>
    <row r="1306" spans="1:22">
      <c r="A1306" t="s">
        <v>30345</v>
      </c>
      <c r="B1306" s="2">
        <v>45178.63958333333</v>
      </c>
      <c r="C1306" s="2">
        <f t="shared" si="20"/>
        <v>45173</v>
      </c>
      <c r="D1306" t="s">
        <v>1125</v>
      </c>
      <c r="E1306" t="s">
        <v>5323</v>
      </c>
      <c r="F1306" t="s">
        <v>136</v>
      </c>
      <c r="G1306" t="s">
        <v>30</v>
      </c>
      <c r="H1306" t="s">
        <v>29</v>
      </c>
      <c r="I1306">
        <v>2</v>
      </c>
      <c r="J1306">
        <v>490.15</v>
      </c>
      <c r="K1306">
        <v>312.22000000000003</v>
      </c>
      <c r="L1306">
        <v>980.3</v>
      </c>
      <c r="M1306">
        <v>624.44000000000005</v>
      </c>
      <c r="N1306" t="s">
        <v>30344</v>
      </c>
      <c r="O1306" t="s">
        <v>30343</v>
      </c>
      <c r="P1306" t="s">
        <v>68</v>
      </c>
      <c r="Q1306">
        <v>11.34</v>
      </c>
      <c r="R1306">
        <v>77.717200000000005</v>
      </c>
      <c r="S1306" t="s">
        <v>616</v>
      </c>
      <c r="T1306" t="s">
        <v>615</v>
      </c>
      <c r="U1306" t="s">
        <v>77</v>
      </c>
      <c r="V1306" t="s">
        <v>45</v>
      </c>
    </row>
    <row r="1307" spans="1:22">
      <c r="A1307" t="s">
        <v>30342</v>
      </c>
      <c r="B1307" s="2">
        <v>45022.419444444444</v>
      </c>
      <c r="C1307" s="2">
        <f t="shared" si="20"/>
        <v>45019</v>
      </c>
      <c r="D1307" t="s">
        <v>1120</v>
      </c>
      <c r="E1307" t="s">
        <v>27221</v>
      </c>
      <c r="F1307" t="s">
        <v>136</v>
      </c>
      <c r="G1307" t="s">
        <v>106</v>
      </c>
      <c r="H1307" t="s">
        <v>16</v>
      </c>
      <c r="I1307">
        <v>1</v>
      </c>
      <c r="J1307">
        <v>893.35</v>
      </c>
      <c r="K1307">
        <v>561.35</v>
      </c>
      <c r="L1307">
        <v>893.35</v>
      </c>
      <c r="M1307">
        <v>561.35</v>
      </c>
      <c r="N1307" t="s">
        <v>30341</v>
      </c>
      <c r="O1307" t="s">
        <v>30340</v>
      </c>
      <c r="P1307" t="s">
        <v>121</v>
      </c>
      <c r="Q1307">
        <v>9.9252000000000002</v>
      </c>
      <c r="R1307">
        <v>78.119799999999998</v>
      </c>
      <c r="S1307" t="s">
        <v>364</v>
      </c>
      <c r="T1307" t="s">
        <v>363</v>
      </c>
      <c r="U1307" t="s">
        <v>57</v>
      </c>
      <c r="V1307" t="s">
        <v>45</v>
      </c>
    </row>
    <row r="1308" spans="1:22">
      <c r="A1308" t="s">
        <v>30339</v>
      </c>
      <c r="B1308" s="2">
        <v>45419.731944444444</v>
      </c>
      <c r="C1308" s="2">
        <f t="shared" si="20"/>
        <v>45418</v>
      </c>
      <c r="D1308" t="s">
        <v>1115</v>
      </c>
      <c r="E1308" t="s">
        <v>7183</v>
      </c>
      <c r="F1308" t="s">
        <v>18</v>
      </c>
      <c r="G1308" t="s">
        <v>91</v>
      </c>
      <c r="H1308" t="s">
        <v>52</v>
      </c>
      <c r="I1308">
        <v>1</v>
      </c>
      <c r="J1308">
        <v>440.49</v>
      </c>
      <c r="K1308">
        <v>380.72</v>
      </c>
      <c r="L1308">
        <v>440.49</v>
      </c>
      <c r="M1308">
        <v>380.72</v>
      </c>
      <c r="N1308" t="s">
        <v>30338</v>
      </c>
      <c r="O1308" t="s">
        <v>30337</v>
      </c>
      <c r="P1308" t="s">
        <v>37</v>
      </c>
      <c r="Q1308">
        <v>10.7905</v>
      </c>
      <c r="R1308">
        <v>78.704700000000003</v>
      </c>
      <c r="S1308" t="s">
        <v>302</v>
      </c>
      <c r="T1308" t="s">
        <v>301</v>
      </c>
      <c r="U1308" t="s">
        <v>77</v>
      </c>
      <c r="V1308" t="s">
        <v>9</v>
      </c>
    </row>
    <row r="1309" spans="1:22">
      <c r="A1309" t="s">
        <v>30336</v>
      </c>
      <c r="B1309" s="2">
        <v>45269.82708333333</v>
      </c>
      <c r="C1309" s="2">
        <f t="shared" si="20"/>
        <v>45264</v>
      </c>
      <c r="D1309" t="s">
        <v>1110</v>
      </c>
      <c r="E1309" t="s">
        <v>17580</v>
      </c>
      <c r="F1309" t="s">
        <v>64</v>
      </c>
      <c r="G1309" t="s">
        <v>41</v>
      </c>
      <c r="H1309" t="s">
        <v>40</v>
      </c>
      <c r="I1309">
        <v>1</v>
      </c>
      <c r="J1309">
        <v>2381.38</v>
      </c>
      <c r="K1309">
        <v>2030.7</v>
      </c>
      <c r="L1309">
        <v>2381.38</v>
      </c>
      <c r="M1309">
        <v>2030.7</v>
      </c>
      <c r="N1309" t="s">
        <v>30335</v>
      </c>
      <c r="O1309" t="s">
        <v>30334</v>
      </c>
      <c r="P1309" t="s">
        <v>13</v>
      </c>
      <c r="Q1309">
        <v>11.664300000000001</v>
      </c>
      <c r="R1309">
        <v>78.146000000000001</v>
      </c>
      <c r="S1309" t="s">
        <v>193</v>
      </c>
      <c r="T1309" t="s">
        <v>192</v>
      </c>
      <c r="U1309" t="s">
        <v>57</v>
      </c>
      <c r="V1309" t="s">
        <v>9</v>
      </c>
    </row>
    <row r="1310" spans="1:22">
      <c r="A1310" t="s">
        <v>30333</v>
      </c>
      <c r="B1310" s="2">
        <v>45396.42083333333</v>
      </c>
      <c r="C1310" s="2">
        <f t="shared" si="20"/>
        <v>45390</v>
      </c>
      <c r="D1310" t="s">
        <v>1105</v>
      </c>
      <c r="E1310" t="s">
        <v>30332</v>
      </c>
      <c r="F1310" t="s">
        <v>136</v>
      </c>
      <c r="G1310" t="s">
        <v>41</v>
      </c>
      <c r="H1310" t="s">
        <v>71</v>
      </c>
      <c r="I1310">
        <v>1</v>
      </c>
      <c r="J1310">
        <v>1678.39</v>
      </c>
      <c r="K1310">
        <v>1302.94</v>
      </c>
      <c r="L1310">
        <v>1678.39</v>
      </c>
      <c r="M1310">
        <v>1302.94</v>
      </c>
      <c r="N1310" t="s">
        <v>30331</v>
      </c>
      <c r="O1310" t="s">
        <v>30330</v>
      </c>
      <c r="P1310" t="s">
        <v>112</v>
      </c>
      <c r="Q1310">
        <v>13.082700000000001</v>
      </c>
      <c r="R1310">
        <v>80.270700000000005</v>
      </c>
      <c r="S1310" t="s">
        <v>214</v>
      </c>
      <c r="T1310" t="s">
        <v>213</v>
      </c>
      <c r="U1310" t="s">
        <v>46</v>
      </c>
      <c r="V1310" t="s">
        <v>9</v>
      </c>
    </row>
    <row r="1311" spans="1:22">
      <c r="A1311" t="s">
        <v>30329</v>
      </c>
      <c r="B1311" s="2">
        <v>45509.722222222219</v>
      </c>
      <c r="C1311" s="2">
        <f t="shared" si="20"/>
        <v>45509</v>
      </c>
      <c r="D1311" t="s">
        <v>1100</v>
      </c>
      <c r="E1311" t="s">
        <v>1099</v>
      </c>
      <c r="F1311" t="s">
        <v>201</v>
      </c>
      <c r="G1311" t="s">
        <v>82</v>
      </c>
      <c r="H1311" t="s">
        <v>29</v>
      </c>
      <c r="I1311">
        <v>1</v>
      </c>
      <c r="J1311">
        <v>1670.59</v>
      </c>
      <c r="K1311">
        <v>1067.02</v>
      </c>
      <c r="L1311">
        <v>1670.59</v>
      </c>
      <c r="M1311">
        <v>1067.02</v>
      </c>
      <c r="N1311" t="s">
        <v>30328</v>
      </c>
      <c r="O1311" t="s">
        <v>30327</v>
      </c>
      <c r="P1311" t="s">
        <v>49</v>
      </c>
      <c r="Q1311">
        <v>12.916499999999999</v>
      </c>
      <c r="R1311">
        <v>79.132499999999993</v>
      </c>
      <c r="S1311" t="s">
        <v>146</v>
      </c>
      <c r="T1311" t="s">
        <v>145</v>
      </c>
      <c r="U1311" t="s">
        <v>77</v>
      </c>
      <c r="V1311" t="s">
        <v>9</v>
      </c>
    </row>
    <row r="1312" spans="1:22">
      <c r="A1312" t="s">
        <v>30326</v>
      </c>
      <c r="B1312" s="2">
        <v>45206.578472222223</v>
      </c>
      <c r="C1312" s="2">
        <f t="shared" si="20"/>
        <v>45201</v>
      </c>
      <c r="D1312" t="s">
        <v>1095</v>
      </c>
      <c r="E1312" t="s">
        <v>30325</v>
      </c>
      <c r="F1312" t="s">
        <v>166</v>
      </c>
      <c r="G1312" t="s">
        <v>30</v>
      </c>
      <c r="H1312" t="s">
        <v>29</v>
      </c>
      <c r="I1312">
        <v>2</v>
      </c>
      <c r="J1312">
        <v>365.56</v>
      </c>
      <c r="K1312">
        <v>247.49</v>
      </c>
      <c r="L1312">
        <v>731.12</v>
      </c>
      <c r="M1312">
        <v>494.98</v>
      </c>
      <c r="N1312" t="s">
        <v>30324</v>
      </c>
      <c r="O1312" t="s">
        <v>30323</v>
      </c>
      <c r="P1312" t="s">
        <v>68</v>
      </c>
      <c r="Q1312">
        <v>11.34</v>
      </c>
      <c r="R1312">
        <v>77.717200000000005</v>
      </c>
      <c r="S1312" t="s">
        <v>283</v>
      </c>
      <c r="T1312" t="s">
        <v>282</v>
      </c>
      <c r="U1312" t="s">
        <v>46</v>
      </c>
      <c r="V1312" t="s">
        <v>22</v>
      </c>
    </row>
    <row r="1313" spans="1:22">
      <c r="A1313" t="s">
        <v>30322</v>
      </c>
      <c r="B1313" s="2">
        <v>45391.64166666667</v>
      </c>
      <c r="C1313" s="2">
        <f t="shared" si="20"/>
        <v>45390</v>
      </c>
      <c r="D1313" t="s">
        <v>1090</v>
      </c>
      <c r="E1313" t="s">
        <v>1089</v>
      </c>
      <c r="F1313" t="s">
        <v>83</v>
      </c>
      <c r="G1313" t="s">
        <v>41</v>
      </c>
      <c r="H1313" t="s">
        <v>71</v>
      </c>
      <c r="I1313">
        <v>2</v>
      </c>
      <c r="J1313">
        <v>2423.79</v>
      </c>
      <c r="K1313">
        <v>1837.18</v>
      </c>
      <c r="L1313">
        <v>4847.58</v>
      </c>
      <c r="M1313">
        <v>3674.36</v>
      </c>
      <c r="N1313" t="s">
        <v>30321</v>
      </c>
      <c r="O1313" t="s">
        <v>30320</v>
      </c>
      <c r="P1313" t="s">
        <v>60</v>
      </c>
      <c r="Q1313">
        <v>8.7139000000000006</v>
      </c>
      <c r="R1313">
        <v>77.756699999999995</v>
      </c>
      <c r="S1313" t="s">
        <v>906</v>
      </c>
      <c r="T1313" t="s">
        <v>905</v>
      </c>
      <c r="U1313" t="s">
        <v>57</v>
      </c>
      <c r="V1313" t="s">
        <v>45</v>
      </c>
    </row>
    <row r="1314" spans="1:22">
      <c r="A1314" t="s">
        <v>30319</v>
      </c>
      <c r="B1314" s="2">
        <v>45124.585416666669</v>
      </c>
      <c r="C1314" s="2">
        <f t="shared" si="20"/>
        <v>45124</v>
      </c>
      <c r="D1314" t="s">
        <v>1085</v>
      </c>
      <c r="E1314" t="s">
        <v>10766</v>
      </c>
      <c r="F1314" t="s">
        <v>166</v>
      </c>
      <c r="G1314" t="s">
        <v>30</v>
      </c>
      <c r="H1314" t="s">
        <v>40</v>
      </c>
      <c r="I1314">
        <v>2</v>
      </c>
      <c r="J1314">
        <v>2437.04</v>
      </c>
      <c r="K1314">
        <v>1905.88</v>
      </c>
      <c r="L1314">
        <v>4874.08</v>
      </c>
      <c r="M1314">
        <v>3811.76</v>
      </c>
      <c r="N1314" t="s">
        <v>30318</v>
      </c>
      <c r="O1314" t="s">
        <v>30317</v>
      </c>
      <c r="P1314" t="s">
        <v>26</v>
      </c>
      <c r="Q1314">
        <v>11.0168</v>
      </c>
      <c r="R1314">
        <v>76.955799999999996</v>
      </c>
      <c r="S1314" t="s">
        <v>784</v>
      </c>
      <c r="T1314" t="s">
        <v>783</v>
      </c>
      <c r="U1314" t="s">
        <v>23</v>
      </c>
      <c r="V1314" t="s">
        <v>9</v>
      </c>
    </row>
    <row r="1315" spans="1:22">
      <c r="A1315" t="s">
        <v>30316</v>
      </c>
      <c r="B1315" s="2">
        <v>45004.577777777777</v>
      </c>
      <c r="C1315" s="2">
        <f t="shared" si="20"/>
        <v>44998</v>
      </c>
      <c r="D1315" t="s">
        <v>1080</v>
      </c>
      <c r="E1315" t="s">
        <v>17558</v>
      </c>
      <c r="F1315" t="s">
        <v>18</v>
      </c>
      <c r="G1315" t="s">
        <v>115</v>
      </c>
      <c r="H1315" t="s">
        <v>63</v>
      </c>
      <c r="I1315">
        <v>2</v>
      </c>
      <c r="J1315">
        <v>1423.8</v>
      </c>
      <c r="K1315">
        <v>1060.31</v>
      </c>
      <c r="L1315">
        <v>2847.6</v>
      </c>
      <c r="M1315">
        <v>2120.62</v>
      </c>
      <c r="N1315" t="s">
        <v>30315</v>
      </c>
      <c r="O1315" t="s">
        <v>30314</v>
      </c>
      <c r="P1315" t="s">
        <v>26</v>
      </c>
      <c r="Q1315">
        <v>11.0168</v>
      </c>
      <c r="R1315">
        <v>76.955799999999996</v>
      </c>
      <c r="S1315" t="s">
        <v>59</v>
      </c>
      <c r="T1315" t="s">
        <v>58</v>
      </c>
      <c r="U1315" t="s">
        <v>46</v>
      </c>
      <c r="V1315" t="s">
        <v>22</v>
      </c>
    </row>
    <row r="1316" spans="1:22">
      <c r="A1316" t="s">
        <v>30313</v>
      </c>
      <c r="B1316" s="2">
        <v>45383.424305555556</v>
      </c>
      <c r="C1316" s="2">
        <f t="shared" si="20"/>
        <v>45383</v>
      </c>
      <c r="D1316" t="s">
        <v>1075</v>
      </c>
      <c r="E1316" t="s">
        <v>14195</v>
      </c>
      <c r="F1316" t="s">
        <v>201</v>
      </c>
      <c r="G1316" t="s">
        <v>41</v>
      </c>
      <c r="H1316" t="s">
        <v>16</v>
      </c>
      <c r="I1316">
        <v>1</v>
      </c>
      <c r="J1316">
        <v>1721.66</v>
      </c>
      <c r="K1316">
        <v>1155.06</v>
      </c>
      <c r="L1316">
        <v>1721.66</v>
      </c>
      <c r="M1316">
        <v>1155.06</v>
      </c>
      <c r="N1316" t="s">
        <v>30312</v>
      </c>
      <c r="O1316" t="s">
        <v>30311</v>
      </c>
      <c r="P1316" t="s">
        <v>60</v>
      </c>
      <c r="Q1316">
        <v>8.7139000000000006</v>
      </c>
      <c r="R1316">
        <v>77.756699999999995</v>
      </c>
      <c r="S1316" t="s">
        <v>432</v>
      </c>
      <c r="T1316" t="s">
        <v>431</v>
      </c>
      <c r="U1316" t="s">
        <v>23</v>
      </c>
      <c r="V1316" t="s">
        <v>45</v>
      </c>
    </row>
    <row r="1317" spans="1:22">
      <c r="A1317" t="s">
        <v>30310</v>
      </c>
      <c r="B1317" s="2">
        <v>44990.689583333333</v>
      </c>
      <c r="C1317" s="2">
        <f t="shared" si="20"/>
        <v>44984</v>
      </c>
      <c r="D1317" t="s">
        <v>1070</v>
      </c>
      <c r="E1317" t="s">
        <v>10756</v>
      </c>
      <c r="F1317" t="s">
        <v>73</v>
      </c>
      <c r="G1317" t="s">
        <v>72</v>
      </c>
      <c r="H1317" t="s">
        <v>52</v>
      </c>
      <c r="I1317">
        <v>1</v>
      </c>
      <c r="J1317">
        <v>2367.0300000000002</v>
      </c>
      <c r="K1317">
        <v>1788.4</v>
      </c>
      <c r="L1317">
        <v>2367.0300000000002</v>
      </c>
      <c r="M1317">
        <v>1788.4</v>
      </c>
      <c r="N1317" t="s">
        <v>30309</v>
      </c>
      <c r="O1317" t="s">
        <v>30308</v>
      </c>
      <c r="P1317" t="s">
        <v>112</v>
      </c>
      <c r="Q1317">
        <v>13.082700000000001</v>
      </c>
      <c r="R1317">
        <v>80.270700000000005</v>
      </c>
      <c r="S1317" t="s">
        <v>762</v>
      </c>
      <c r="T1317" t="s">
        <v>761</v>
      </c>
      <c r="U1317" t="s">
        <v>57</v>
      </c>
      <c r="V1317" t="s">
        <v>45</v>
      </c>
    </row>
    <row r="1318" spans="1:22">
      <c r="A1318" t="s">
        <v>30307</v>
      </c>
      <c r="B1318" s="2">
        <v>45156.501388888886</v>
      </c>
      <c r="C1318" s="2">
        <f t="shared" si="20"/>
        <v>45152</v>
      </c>
      <c r="D1318" t="s">
        <v>1065</v>
      </c>
      <c r="E1318" t="s">
        <v>5276</v>
      </c>
      <c r="F1318" t="s">
        <v>64</v>
      </c>
      <c r="G1318" t="s">
        <v>91</v>
      </c>
      <c r="H1318" t="s">
        <v>16</v>
      </c>
      <c r="I1318">
        <v>1</v>
      </c>
      <c r="J1318">
        <v>648.63</v>
      </c>
      <c r="K1318">
        <v>576.09</v>
      </c>
      <c r="L1318">
        <v>648.63</v>
      </c>
      <c r="M1318">
        <v>576.09</v>
      </c>
      <c r="N1318" t="s">
        <v>30306</v>
      </c>
      <c r="O1318" t="s">
        <v>30305</v>
      </c>
      <c r="P1318" t="s">
        <v>49</v>
      </c>
      <c r="Q1318">
        <v>12.916499999999999</v>
      </c>
      <c r="R1318">
        <v>79.132499999999993</v>
      </c>
      <c r="S1318" t="s">
        <v>340</v>
      </c>
      <c r="T1318" t="s">
        <v>339</v>
      </c>
      <c r="U1318" t="s">
        <v>10</v>
      </c>
      <c r="V1318" t="s">
        <v>9</v>
      </c>
    </row>
    <row r="1319" spans="1:22">
      <c r="A1319" t="s">
        <v>30304</v>
      </c>
      <c r="B1319" s="2">
        <v>45019.700694444444</v>
      </c>
      <c r="C1319" s="2">
        <f t="shared" si="20"/>
        <v>45019</v>
      </c>
      <c r="D1319" t="s">
        <v>1060</v>
      </c>
      <c r="E1319" t="s">
        <v>1059</v>
      </c>
      <c r="F1319" t="s">
        <v>136</v>
      </c>
      <c r="G1319" t="s">
        <v>91</v>
      </c>
      <c r="H1319" t="s">
        <v>29</v>
      </c>
      <c r="I1319">
        <v>4</v>
      </c>
      <c r="J1319">
        <v>1325.44</v>
      </c>
      <c r="K1319">
        <v>999.08</v>
      </c>
      <c r="L1319">
        <v>5301.76</v>
      </c>
      <c r="M1319">
        <v>3996.32</v>
      </c>
      <c r="N1319" t="s">
        <v>30303</v>
      </c>
      <c r="O1319" t="s">
        <v>30302</v>
      </c>
      <c r="P1319" t="s">
        <v>112</v>
      </c>
      <c r="Q1319">
        <v>13.082700000000001</v>
      </c>
      <c r="R1319">
        <v>80.270700000000005</v>
      </c>
      <c r="S1319" t="s">
        <v>269</v>
      </c>
      <c r="T1319" t="s">
        <v>268</v>
      </c>
      <c r="U1319" t="s">
        <v>77</v>
      </c>
      <c r="V1319" t="s">
        <v>45</v>
      </c>
    </row>
    <row r="1320" spans="1:22">
      <c r="A1320" t="s">
        <v>30301</v>
      </c>
      <c r="B1320" s="2">
        <v>45101.644444444442</v>
      </c>
      <c r="C1320" s="2">
        <f t="shared" si="20"/>
        <v>45096</v>
      </c>
      <c r="D1320" t="s">
        <v>1055</v>
      </c>
      <c r="E1320" t="s">
        <v>7138</v>
      </c>
      <c r="F1320" t="s">
        <v>73</v>
      </c>
      <c r="G1320" t="s">
        <v>106</v>
      </c>
      <c r="H1320" t="s">
        <v>29</v>
      </c>
      <c r="I1320">
        <v>1</v>
      </c>
      <c r="J1320">
        <v>1987.86</v>
      </c>
      <c r="K1320">
        <v>1524.7</v>
      </c>
      <c r="L1320">
        <v>1987.86</v>
      </c>
      <c r="M1320">
        <v>1524.7</v>
      </c>
      <c r="N1320" t="s">
        <v>30300</v>
      </c>
      <c r="O1320" t="s">
        <v>30299</v>
      </c>
      <c r="P1320" t="s">
        <v>49</v>
      </c>
      <c r="Q1320">
        <v>12.916499999999999</v>
      </c>
      <c r="R1320">
        <v>79.132499999999993</v>
      </c>
      <c r="S1320" t="s">
        <v>133</v>
      </c>
      <c r="T1320" t="s">
        <v>132</v>
      </c>
      <c r="U1320" t="s">
        <v>77</v>
      </c>
      <c r="V1320" t="s">
        <v>45</v>
      </c>
    </row>
    <row r="1321" spans="1:22">
      <c r="A1321" t="s">
        <v>30298</v>
      </c>
      <c r="B1321" s="2">
        <v>45346.42291666667</v>
      </c>
      <c r="C1321" s="2">
        <f t="shared" si="20"/>
        <v>45341</v>
      </c>
      <c r="D1321" t="s">
        <v>1050</v>
      </c>
      <c r="E1321" t="s">
        <v>7134</v>
      </c>
      <c r="F1321" t="s">
        <v>201</v>
      </c>
      <c r="G1321" t="s">
        <v>91</v>
      </c>
      <c r="H1321" t="s">
        <v>29</v>
      </c>
      <c r="I1321">
        <v>2</v>
      </c>
      <c r="J1321">
        <v>587.41</v>
      </c>
      <c r="K1321">
        <v>486.46</v>
      </c>
      <c r="L1321">
        <v>1174.82</v>
      </c>
      <c r="M1321">
        <v>972.92</v>
      </c>
      <c r="N1321" t="s">
        <v>30297</v>
      </c>
      <c r="O1321" t="s">
        <v>30296</v>
      </c>
      <c r="P1321" t="s">
        <v>112</v>
      </c>
      <c r="Q1321">
        <v>13.082700000000001</v>
      </c>
      <c r="R1321">
        <v>80.270700000000005</v>
      </c>
      <c r="S1321" t="s">
        <v>226</v>
      </c>
      <c r="T1321" t="s">
        <v>225</v>
      </c>
      <c r="U1321" t="s">
        <v>10</v>
      </c>
      <c r="V1321" t="s">
        <v>45</v>
      </c>
    </row>
    <row r="1322" spans="1:22">
      <c r="A1322" t="s">
        <v>30295</v>
      </c>
      <c r="B1322" s="2">
        <v>45567.882638888892</v>
      </c>
      <c r="C1322" s="2">
        <f t="shared" si="20"/>
        <v>45565</v>
      </c>
      <c r="D1322" t="s">
        <v>1045</v>
      </c>
      <c r="E1322" t="s">
        <v>3343</v>
      </c>
      <c r="F1322" t="s">
        <v>31</v>
      </c>
      <c r="G1322" t="s">
        <v>53</v>
      </c>
      <c r="H1322" t="s">
        <v>71</v>
      </c>
      <c r="I1322">
        <v>1</v>
      </c>
      <c r="J1322">
        <v>738.66</v>
      </c>
      <c r="K1322">
        <v>502.95</v>
      </c>
      <c r="L1322">
        <v>738.66</v>
      </c>
      <c r="M1322">
        <v>502.95</v>
      </c>
      <c r="N1322" t="s">
        <v>30294</v>
      </c>
      <c r="O1322" t="s">
        <v>30293</v>
      </c>
      <c r="P1322" t="s">
        <v>68</v>
      </c>
      <c r="Q1322">
        <v>11.34</v>
      </c>
      <c r="R1322">
        <v>77.717200000000005</v>
      </c>
      <c r="S1322" t="s">
        <v>276</v>
      </c>
      <c r="T1322" t="s">
        <v>275</v>
      </c>
      <c r="U1322" t="s">
        <v>57</v>
      </c>
      <c r="V1322" t="s">
        <v>9</v>
      </c>
    </row>
    <row r="1323" spans="1:22">
      <c r="A1323" t="s">
        <v>30292</v>
      </c>
      <c r="B1323" s="2">
        <v>45352.59097222222</v>
      </c>
      <c r="C1323" s="2">
        <f t="shared" si="20"/>
        <v>45348</v>
      </c>
      <c r="D1323" t="s">
        <v>1040</v>
      </c>
      <c r="E1323" t="s">
        <v>30291</v>
      </c>
      <c r="F1323" t="s">
        <v>166</v>
      </c>
      <c r="G1323" t="s">
        <v>72</v>
      </c>
      <c r="H1323" t="s">
        <v>71</v>
      </c>
      <c r="I1323">
        <v>3</v>
      </c>
      <c r="J1323">
        <v>554.54</v>
      </c>
      <c r="K1323">
        <v>475.07</v>
      </c>
      <c r="L1323">
        <v>1663.62</v>
      </c>
      <c r="M1323">
        <v>1425.21</v>
      </c>
      <c r="N1323" t="s">
        <v>30290</v>
      </c>
      <c r="O1323" t="s">
        <v>30289</v>
      </c>
      <c r="P1323" t="s">
        <v>68</v>
      </c>
      <c r="Q1323">
        <v>11.34</v>
      </c>
      <c r="R1323">
        <v>77.717200000000005</v>
      </c>
      <c r="S1323" t="s">
        <v>295</v>
      </c>
      <c r="T1323" t="s">
        <v>294</v>
      </c>
      <c r="U1323" t="s">
        <v>57</v>
      </c>
      <c r="V1323" t="s">
        <v>22</v>
      </c>
    </row>
    <row r="1324" spans="1:22">
      <c r="A1324" t="s">
        <v>30288</v>
      </c>
      <c r="B1324" s="2">
        <v>45261.486805555556</v>
      </c>
      <c r="C1324" s="2">
        <f t="shared" si="20"/>
        <v>45257</v>
      </c>
      <c r="D1324" t="s">
        <v>1035</v>
      </c>
      <c r="E1324" t="s">
        <v>1034</v>
      </c>
      <c r="F1324" t="s">
        <v>73</v>
      </c>
      <c r="G1324" t="s">
        <v>115</v>
      </c>
      <c r="H1324" t="s">
        <v>40</v>
      </c>
      <c r="I1324">
        <v>1</v>
      </c>
      <c r="J1324">
        <v>1656.52</v>
      </c>
      <c r="K1324">
        <v>1043.3599999999999</v>
      </c>
      <c r="L1324">
        <v>1656.52</v>
      </c>
      <c r="M1324">
        <v>1043.3599999999999</v>
      </c>
      <c r="N1324" t="s">
        <v>30287</v>
      </c>
      <c r="O1324" t="s">
        <v>30286</v>
      </c>
      <c r="P1324" t="s">
        <v>112</v>
      </c>
      <c r="Q1324">
        <v>13.082700000000001</v>
      </c>
      <c r="R1324">
        <v>80.270700000000005</v>
      </c>
      <c r="S1324" t="s">
        <v>486</v>
      </c>
      <c r="T1324" t="s">
        <v>485</v>
      </c>
      <c r="U1324" t="s">
        <v>57</v>
      </c>
      <c r="V1324" t="s">
        <v>45</v>
      </c>
    </row>
    <row r="1325" spans="1:22">
      <c r="A1325" t="s">
        <v>30285</v>
      </c>
      <c r="B1325" s="2">
        <v>45319.461111111108</v>
      </c>
      <c r="C1325" s="2">
        <f t="shared" si="20"/>
        <v>45313</v>
      </c>
      <c r="D1325" t="s">
        <v>1030</v>
      </c>
      <c r="E1325" t="s">
        <v>7120</v>
      </c>
      <c r="F1325" t="s">
        <v>83</v>
      </c>
      <c r="G1325" t="s">
        <v>30</v>
      </c>
      <c r="H1325" t="s">
        <v>29</v>
      </c>
      <c r="I1325">
        <v>1</v>
      </c>
      <c r="J1325">
        <v>1034.3599999999999</v>
      </c>
      <c r="K1325">
        <v>698.5</v>
      </c>
      <c r="L1325">
        <v>1034.3599999999999</v>
      </c>
      <c r="M1325">
        <v>698.5</v>
      </c>
      <c r="N1325" t="s">
        <v>30284</v>
      </c>
      <c r="O1325" t="s">
        <v>30283</v>
      </c>
      <c r="P1325" t="s">
        <v>112</v>
      </c>
      <c r="Q1325">
        <v>13.082700000000001</v>
      </c>
      <c r="R1325">
        <v>80.270700000000005</v>
      </c>
      <c r="S1325" t="s">
        <v>111</v>
      </c>
      <c r="T1325" t="s">
        <v>110</v>
      </c>
      <c r="U1325" t="s">
        <v>10</v>
      </c>
      <c r="V1325" t="s">
        <v>22</v>
      </c>
    </row>
    <row r="1326" spans="1:22">
      <c r="A1326" t="s">
        <v>30282</v>
      </c>
      <c r="B1326" s="2">
        <v>45371.770833333336</v>
      </c>
      <c r="C1326" s="2">
        <f t="shared" si="20"/>
        <v>45369</v>
      </c>
      <c r="D1326" t="s">
        <v>1025</v>
      </c>
      <c r="E1326" t="s">
        <v>10724</v>
      </c>
      <c r="F1326" t="s">
        <v>64</v>
      </c>
      <c r="G1326" t="s">
        <v>106</v>
      </c>
      <c r="H1326" t="s">
        <v>40</v>
      </c>
      <c r="I1326">
        <v>3</v>
      </c>
      <c r="J1326">
        <v>2470.33</v>
      </c>
      <c r="K1326">
        <v>1898.07</v>
      </c>
      <c r="L1326">
        <v>7410.99</v>
      </c>
      <c r="M1326">
        <v>5694.21</v>
      </c>
      <c r="N1326" t="s">
        <v>30281</v>
      </c>
      <c r="O1326" t="s">
        <v>30280</v>
      </c>
      <c r="P1326" t="s">
        <v>13</v>
      </c>
      <c r="Q1326">
        <v>11.664300000000001</v>
      </c>
      <c r="R1326">
        <v>78.146000000000001</v>
      </c>
      <c r="S1326" t="s">
        <v>1238</v>
      </c>
      <c r="T1326" t="s">
        <v>1237</v>
      </c>
      <c r="U1326" t="s">
        <v>46</v>
      </c>
      <c r="V1326" t="s">
        <v>9</v>
      </c>
    </row>
    <row r="1327" spans="1:22">
      <c r="A1327" t="s">
        <v>30279</v>
      </c>
      <c r="B1327" s="2">
        <v>45373.545138888891</v>
      </c>
      <c r="C1327" s="2">
        <f t="shared" si="20"/>
        <v>45369</v>
      </c>
      <c r="D1327" t="s">
        <v>1020</v>
      </c>
      <c r="E1327" t="s">
        <v>19171</v>
      </c>
      <c r="F1327" t="s">
        <v>136</v>
      </c>
      <c r="G1327" t="s">
        <v>72</v>
      </c>
      <c r="H1327" t="s">
        <v>52</v>
      </c>
      <c r="I1327">
        <v>1</v>
      </c>
      <c r="J1327">
        <v>858.4</v>
      </c>
      <c r="K1327">
        <v>624.17999999999995</v>
      </c>
      <c r="L1327">
        <v>858.4</v>
      </c>
      <c r="M1327">
        <v>624.17999999999995</v>
      </c>
      <c r="N1327" t="s">
        <v>30278</v>
      </c>
      <c r="O1327" t="s">
        <v>30277</v>
      </c>
      <c r="P1327" t="s">
        <v>121</v>
      </c>
      <c r="Q1327">
        <v>9.9252000000000002</v>
      </c>
      <c r="R1327">
        <v>78.119799999999998</v>
      </c>
      <c r="S1327" t="s">
        <v>735</v>
      </c>
      <c r="T1327" t="s">
        <v>734</v>
      </c>
      <c r="U1327" t="s">
        <v>10</v>
      </c>
      <c r="V1327" t="s">
        <v>9</v>
      </c>
    </row>
    <row r="1328" spans="1:22">
      <c r="A1328" t="s">
        <v>30276</v>
      </c>
      <c r="B1328" s="2">
        <v>45349.45</v>
      </c>
      <c r="C1328" s="2">
        <f t="shared" si="20"/>
        <v>45348</v>
      </c>
      <c r="D1328" t="s">
        <v>1015</v>
      </c>
      <c r="E1328" t="s">
        <v>5236</v>
      </c>
      <c r="F1328" t="s">
        <v>18</v>
      </c>
      <c r="G1328" t="s">
        <v>82</v>
      </c>
      <c r="H1328" t="s">
        <v>16</v>
      </c>
      <c r="I1328">
        <v>4</v>
      </c>
      <c r="J1328">
        <v>1487.99</v>
      </c>
      <c r="K1328">
        <v>1222.6500000000001</v>
      </c>
      <c r="L1328">
        <v>5951.96</v>
      </c>
      <c r="M1328">
        <v>4890.6000000000004</v>
      </c>
      <c r="N1328" t="s">
        <v>30275</v>
      </c>
      <c r="O1328" t="s">
        <v>30274</v>
      </c>
      <c r="P1328" t="s">
        <v>60</v>
      </c>
      <c r="Q1328">
        <v>8.7139000000000006</v>
      </c>
      <c r="R1328">
        <v>77.756699999999995</v>
      </c>
      <c r="S1328" t="s">
        <v>25</v>
      </c>
      <c r="T1328" t="s">
        <v>24</v>
      </c>
      <c r="U1328" t="s">
        <v>57</v>
      </c>
      <c r="V1328" t="s">
        <v>22</v>
      </c>
    </row>
    <row r="1329" spans="1:22">
      <c r="A1329" t="s">
        <v>30273</v>
      </c>
      <c r="B1329" s="2">
        <v>45455.459027777775</v>
      </c>
      <c r="C1329" s="2">
        <f t="shared" si="20"/>
        <v>45453</v>
      </c>
      <c r="D1329" t="s">
        <v>1010</v>
      </c>
      <c r="E1329" t="s">
        <v>15846</v>
      </c>
      <c r="F1329" t="s">
        <v>18</v>
      </c>
      <c r="G1329" t="s">
        <v>106</v>
      </c>
      <c r="H1329" t="s">
        <v>71</v>
      </c>
      <c r="I1329">
        <v>1</v>
      </c>
      <c r="J1329">
        <v>774.77</v>
      </c>
      <c r="K1329">
        <v>480.11</v>
      </c>
      <c r="L1329">
        <v>774.77</v>
      </c>
      <c r="M1329">
        <v>480.11</v>
      </c>
      <c r="N1329" t="s">
        <v>30272</v>
      </c>
      <c r="O1329" t="s">
        <v>30271</v>
      </c>
      <c r="P1329" t="s">
        <v>60</v>
      </c>
      <c r="Q1329">
        <v>8.7139000000000006</v>
      </c>
      <c r="R1329">
        <v>77.756699999999995</v>
      </c>
      <c r="S1329" t="s">
        <v>420</v>
      </c>
      <c r="T1329" t="s">
        <v>419</v>
      </c>
      <c r="U1329" t="s">
        <v>77</v>
      </c>
      <c r="V1329" t="s">
        <v>45</v>
      </c>
    </row>
    <row r="1330" spans="1:22">
      <c r="A1330" t="s">
        <v>30270</v>
      </c>
      <c r="B1330" s="2">
        <v>45375.683333333334</v>
      </c>
      <c r="C1330" s="2">
        <f t="shared" si="20"/>
        <v>45369</v>
      </c>
      <c r="D1330" t="s">
        <v>1005</v>
      </c>
      <c r="E1330" t="s">
        <v>5229</v>
      </c>
      <c r="F1330" t="s">
        <v>166</v>
      </c>
      <c r="G1330" t="s">
        <v>17</v>
      </c>
      <c r="H1330" t="s">
        <v>16</v>
      </c>
      <c r="I1330">
        <v>2</v>
      </c>
      <c r="J1330">
        <v>1545.68</v>
      </c>
      <c r="K1330">
        <v>1165.3699999999999</v>
      </c>
      <c r="L1330">
        <v>3091.36</v>
      </c>
      <c r="M1330">
        <v>2330.7399999999998</v>
      </c>
      <c r="N1330" t="s">
        <v>30269</v>
      </c>
      <c r="O1330" t="s">
        <v>30268</v>
      </c>
      <c r="P1330" t="s">
        <v>121</v>
      </c>
      <c r="Q1330">
        <v>9.9252000000000002</v>
      </c>
      <c r="R1330">
        <v>78.119799999999998</v>
      </c>
      <c r="S1330" t="s">
        <v>133</v>
      </c>
      <c r="T1330" t="s">
        <v>132</v>
      </c>
      <c r="U1330" t="s">
        <v>23</v>
      </c>
      <c r="V1330" t="s">
        <v>9</v>
      </c>
    </row>
    <row r="1331" spans="1:22">
      <c r="A1331" t="s">
        <v>30267</v>
      </c>
      <c r="B1331" s="2">
        <v>45249.544444444444</v>
      </c>
      <c r="C1331" s="2">
        <f t="shared" si="20"/>
        <v>45243</v>
      </c>
      <c r="D1331" t="s">
        <v>1000</v>
      </c>
      <c r="E1331" t="s">
        <v>3308</v>
      </c>
      <c r="F1331" t="s">
        <v>166</v>
      </c>
      <c r="G1331" t="s">
        <v>53</v>
      </c>
      <c r="H1331" t="s">
        <v>63</v>
      </c>
      <c r="I1331">
        <v>4</v>
      </c>
      <c r="J1331">
        <v>1175.6300000000001</v>
      </c>
      <c r="K1331">
        <v>862.92</v>
      </c>
      <c r="L1331">
        <v>4702.5200000000004</v>
      </c>
      <c r="M1331">
        <v>3451.68</v>
      </c>
      <c r="N1331" t="s">
        <v>30266</v>
      </c>
      <c r="O1331" t="s">
        <v>30265</v>
      </c>
      <c r="P1331" t="s">
        <v>37</v>
      </c>
      <c r="Q1331">
        <v>10.7905</v>
      </c>
      <c r="R1331">
        <v>78.704700000000003</v>
      </c>
      <c r="S1331" t="s">
        <v>628</v>
      </c>
      <c r="T1331" t="s">
        <v>627</v>
      </c>
      <c r="U1331" t="s">
        <v>23</v>
      </c>
      <c r="V1331" t="s">
        <v>9</v>
      </c>
    </row>
    <row r="1332" spans="1:22">
      <c r="A1332" t="s">
        <v>30264</v>
      </c>
      <c r="B1332" s="2">
        <v>45092.811805555553</v>
      </c>
      <c r="C1332" s="2">
        <f t="shared" si="20"/>
        <v>45089</v>
      </c>
      <c r="D1332" t="s">
        <v>995</v>
      </c>
      <c r="E1332" t="s">
        <v>7095</v>
      </c>
      <c r="F1332" t="s">
        <v>73</v>
      </c>
      <c r="G1332" t="s">
        <v>115</v>
      </c>
      <c r="H1332" t="s">
        <v>52</v>
      </c>
      <c r="I1332">
        <v>1</v>
      </c>
      <c r="J1332">
        <v>2187.1</v>
      </c>
      <c r="K1332">
        <v>1508.35</v>
      </c>
      <c r="L1332">
        <v>2187.1</v>
      </c>
      <c r="M1332">
        <v>1508.35</v>
      </c>
      <c r="N1332" t="s">
        <v>30263</v>
      </c>
      <c r="O1332" t="s">
        <v>30262</v>
      </c>
      <c r="P1332" t="s">
        <v>49</v>
      </c>
      <c r="Q1332">
        <v>12.916499999999999</v>
      </c>
      <c r="R1332">
        <v>79.132499999999993</v>
      </c>
      <c r="S1332" t="s">
        <v>79</v>
      </c>
      <c r="T1332" t="s">
        <v>78</v>
      </c>
      <c r="U1332" t="s">
        <v>46</v>
      </c>
      <c r="V1332" t="s">
        <v>9</v>
      </c>
    </row>
    <row r="1333" spans="1:22">
      <c r="A1333" t="s">
        <v>30261</v>
      </c>
      <c r="B1333" s="2">
        <v>45052.48333333333</v>
      </c>
      <c r="C1333" s="2">
        <f t="shared" si="20"/>
        <v>45047</v>
      </c>
      <c r="D1333" t="s">
        <v>990</v>
      </c>
      <c r="E1333" t="s">
        <v>10700</v>
      </c>
      <c r="F1333" t="s">
        <v>83</v>
      </c>
      <c r="G1333" t="s">
        <v>115</v>
      </c>
      <c r="H1333" t="s">
        <v>16</v>
      </c>
      <c r="I1333">
        <v>4</v>
      </c>
      <c r="J1333">
        <v>1787.17</v>
      </c>
      <c r="K1333">
        <v>1281.5999999999999</v>
      </c>
      <c r="L1333">
        <v>7148.68</v>
      </c>
      <c r="M1333">
        <v>5126.3999999999996</v>
      </c>
      <c r="N1333" t="s">
        <v>30260</v>
      </c>
      <c r="O1333" t="s">
        <v>30259</v>
      </c>
      <c r="P1333" t="s">
        <v>68</v>
      </c>
      <c r="Q1333">
        <v>11.34</v>
      </c>
      <c r="R1333">
        <v>77.717200000000005</v>
      </c>
      <c r="S1333" t="s">
        <v>762</v>
      </c>
      <c r="T1333" t="s">
        <v>761</v>
      </c>
      <c r="U1333" t="s">
        <v>23</v>
      </c>
      <c r="V1333" t="s">
        <v>22</v>
      </c>
    </row>
    <row r="1334" spans="1:22">
      <c r="A1334" t="s">
        <v>30258</v>
      </c>
      <c r="B1334" s="2">
        <v>45197.640277777777</v>
      </c>
      <c r="C1334" s="2">
        <f t="shared" si="20"/>
        <v>45194</v>
      </c>
      <c r="D1334" t="s">
        <v>985</v>
      </c>
      <c r="E1334" t="s">
        <v>8900</v>
      </c>
      <c r="F1334" t="s">
        <v>73</v>
      </c>
      <c r="G1334" t="s">
        <v>72</v>
      </c>
      <c r="H1334" t="s">
        <v>29</v>
      </c>
      <c r="I1334">
        <v>1</v>
      </c>
      <c r="J1334">
        <v>1888.72</v>
      </c>
      <c r="K1334">
        <v>1164.46</v>
      </c>
      <c r="L1334">
        <v>1888.72</v>
      </c>
      <c r="M1334">
        <v>1164.46</v>
      </c>
      <c r="N1334" t="s">
        <v>30257</v>
      </c>
      <c r="O1334" t="s">
        <v>30256</v>
      </c>
      <c r="P1334" t="s">
        <v>37</v>
      </c>
      <c r="Q1334">
        <v>10.7905</v>
      </c>
      <c r="R1334">
        <v>78.704700000000003</v>
      </c>
      <c r="S1334" t="s">
        <v>257</v>
      </c>
      <c r="T1334" t="s">
        <v>256</v>
      </c>
      <c r="U1334" t="s">
        <v>23</v>
      </c>
      <c r="V1334" t="s">
        <v>9</v>
      </c>
    </row>
    <row r="1335" spans="1:22">
      <c r="A1335" t="s">
        <v>30255</v>
      </c>
      <c r="B1335" s="2">
        <v>45504.758333333331</v>
      </c>
      <c r="C1335" s="2">
        <f t="shared" si="20"/>
        <v>45502</v>
      </c>
      <c r="D1335" t="s">
        <v>980</v>
      </c>
      <c r="E1335" t="s">
        <v>20764</v>
      </c>
      <c r="F1335" t="s">
        <v>64</v>
      </c>
      <c r="G1335" t="s">
        <v>72</v>
      </c>
      <c r="H1335" t="s">
        <v>16</v>
      </c>
      <c r="I1335">
        <v>2</v>
      </c>
      <c r="J1335">
        <v>1192.82</v>
      </c>
      <c r="K1335">
        <v>1008.25</v>
      </c>
      <c r="L1335">
        <v>2385.64</v>
      </c>
      <c r="M1335">
        <v>2016.5</v>
      </c>
      <c r="N1335" t="s">
        <v>30254</v>
      </c>
      <c r="O1335" t="s">
        <v>30253</v>
      </c>
      <c r="P1335" t="s">
        <v>37</v>
      </c>
      <c r="Q1335">
        <v>10.7905</v>
      </c>
      <c r="R1335">
        <v>78.704700000000003</v>
      </c>
      <c r="S1335" t="s">
        <v>153</v>
      </c>
      <c r="T1335" t="s">
        <v>152</v>
      </c>
      <c r="U1335" t="s">
        <v>77</v>
      </c>
      <c r="V1335" t="s">
        <v>22</v>
      </c>
    </row>
    <row r="1336" spans="1:22">
      <c r="A1336" t="s">
        <v>30252</v>
      </c>
      <c r="B1336" s="2">
        <v>45474.70208333333</v>
      </c>
      <c r="C1336" s="2">
        <f t="shared" si="20"/>
        <v>45474</v>
      </c>
      <c r="D1336" t="s">
        <v>975</v>
      </c>
      <c r="E1336" t="s">
        <v>8892</v>
      </c>
      <c r="F1336" t="s">
        <v>201</v>
      </c>
      <c r="G1336" t="s">
        <v>30</v>
      </c>
      <c r="H1336" t="s">
        <v>71</v>
      </c>
      <c r="I1336">
        <v>1</v>
      </c>
      <c r="J1336">
        <v>843.08</v>
      </c>
      <c r="K1336">
        <v>538.07000000000005</v>
      </c>
      <c r="L1336">
        <v>843.08</v>
      </c>
      <c r="M1336">
        <v>538.07000000000005</v>
      </c>
      <c r="N1336" t="s">
        <v>30251</v>
      </c>
      <c r="O1336" t="s">
        <v>30250</v>
      </c>
      <c r="P1336" t="s">
        <v>112</v>
      </c>
      <c r="Q1336">
        <v>13.082700000000001</v>
      </c>
      <c r="R1336">
        <v>80.270700000000005</v>
      </c>
      <c r="S1336" t="s">
        <v>48</v>
      </c>
      <c r="T1336" t="s">
        <v>47</v>
      </c>
      <c r="U1336" t="s">
        <v>10</v>
      </c>
      <c r="V1336" t="s">
        <v>9</v>
      </c>
    </row>
    <row r="1337" spans="1:22">
      <c r="A1337" t="s">
        <v>30249</v>
      </c>
      <c r="B1337" s="2">
        <v>45342.422222222223</v>
      </c>
      <c r="C1337" s="2">
        <f t="shared" si="20"/>
        <v>45341</v>
      </c>
      <c r="D1337" t="s">
        <v>970</v>
      </c>
      <c r="E1337" t="s">
        <v>30248</v>
      </c>
      <c r="F1337" t="s">
        <v>73</v>
      </c>
      <c r="G1337" t="s">
        <v>115</v>
      </c>
      <c r="H1337" t="s">
        <v>29</v>
      </c>
      <c r="I1337">
        <v>1</v>
      </c>
      <c r="J1337">
        <v>2397.9699999999998</v>
      </c>
      <c r="K1337">
        <v>1994.22</v>
      </c>
      <c r="L1337">
        <v>2397.9699999999998</v>
      </c>
      <c r="M1337">
        <v>1994.22</v>
      </c>
      <c r="N1337" t="s">
        <v>30247</v>
      </c>
      <c r="O1337" t="s">
        <v>30246</v>
      </c>
      <c r="P1337" t="s">
        <v>26</v>
      </c>
      <c r="Q1337">
        <v>11.0168</v>
      </c>
      <c r="R1337">
        <v>76.955799999999996</v>
      </c>
      <c r="S1337" t="s">
        <v>243</v>
      </c>
      <c r="T1337" t="s">
        <v>242</v>
      </c>
      <c r="U1337" t="s">
        <v>77</v>
      </c>
      <c r="V1337" t="s">
        <v>9</v>
      </c>
    </row>
    <row r="1338" spans="1:22">
      <c r="A1338" t="s">
        <v>30245</v>
      </c>
      <c r="B1338" s="2">
        <v>45474.798611111109</v>
      </c>
      <c r="C1338" s="2">
        <f t="shared" si="20"/>
        <v>45474</v>
      </c>
      <c r="D1338" t="s">
        <v>965</v>
      </c>
      <c r="E1338" t="s">
        <v>7076</v>
      </c>
      <c r="F1338" t="s">
        <v>136</v>
      </c>
      <c r="G1338" t="s">
        <v>30</v>
      </c>
      <c r="H1338" t="s">
        <v>40</v>
      </c>
      <c r="I1338">
        <v>2</v>
      </c>
      <c r="J1338">
        <v>467.43</v>
      </c>
      <c r="K1338">
        <v>355.68</v>
      </c>
      <c r="L1338">
        <v>934.86</v>
      </c>
      <c r="M1338">
        <v>711.36</v>
      </c>
      <c r="N1338" t="s">
        <v>30244</v>
      </c>
      <c r="O1338" t="s">
        <v>30243</v>
      </c>
      <c r="P1338" t="s">
        <v>60</v>
      </c>
      <c r="Q1338">
        <v>8.7139000000000006</v>
      </c>
      <c r="R1338">
        <v>77.756699999999995</v>
      </c>
      <c r="S1338" t="s">
        <v>735</v>
      </c>
      <c r="T1338" t="s">
        <v>734</v>
      </c>
      <c r="U1338" t="s">
        <v>10</v>
      </c>
      <c r="V1338" t="s">
        <v>45</v>
      </c>
    </row>
    <row r="1339" spans="1:22">
      <c r="A1339" t="s">
        <v>30242</v>
      </c>
      <c r="B1339" s="2">
        <v>45211.566666666666</v>
      </c>
      <c r="C1339" s="2">
        <f t="shared" si="20"/>
        <v>45208</v>
      </c>
      <c r="D1339" t="s">
        <v>960</v>
      </c>
      <c r="E1339" t="s">
        <v>12418</v>
      </c>
      <c r="F1339" t="s">
        <v>64</v>
      </c>
      <c r="G1339" t="s">
        <v>30</v>
      </c>
      <c r="H1339" t="s">
        <v>63</v>
      </c>
      <c r="I1339">
        <v>1</v>
      </c>
      <c r="J1339">
        <v>416.18</v>
      </c>
      <c r="K1339">
        <v>286.01</v>
      </c>
      <c r="L1339">
        <v>416.18</v>
      </c>
      <c r="M1339">
        <v>286.01</v>
      </c>
      <c r="N1339" t="s">
        <v>30241</v>
      </c>
      <c r="O1339" t="s">
        <v>30240</v>
      </c>
      <c r="P1339" t="s">
        <v>37</v>
      </c>
      <c r="Q1339">
        <v>10.7905</v>
      </c>
      <c r="R1339">
        <v>78.704700000000003</v>
      </c>
      <c r="S1339" t="s">
        <v>432</v>
      </c>
      <c r="T1339" t="s">
        <v>431</v>
      </c>
      <c r="U1339" t="s">
        <v>23</v>
      </c>
      <c r="V1339" t="s">
        <v>22</v>
      </c>
    </row>
    <row r="1340" spans="1:22">
      <c r="A1340" t="s">
        <v>30239</v>
      </c>
      <c r="B1340" s="2">
        <v>45566.888194444444</v>
      </c>
      <c r="C1340" s="2">
        <f t="shared" si="20"/>
        <v>45565</v>
      </c>
      <c r="D1340" t="s">
        <v>955</v>
      </c>
      <c r="E1340" t="s">
        <v>7068</v>
      </c>
      <c r="F1340" t="s">
        <v>83</v>
      </c>
      <c r="G1340" t="s">
        <v>17</v>
      </c>
      <c r="H1340" t="s">
        <v>52</v>
      </c>
      <c r="I1340">
        <v>3</v>
      </c>
      <c r="J1340">
        <v>1302.75</v>
      </c>
      <c r="K1340">
        <v>925.19</v>
      </c>
      <c r="L1340">
        <v>3908.25</v>
      </c>
      <c r="M1340">
        <v>2775.57</v>
      </c>
      <c r="N1340" t="s">
        <v>30238</v>
      </c>
      <c r="O1340" t="s">
        <v>30237</v>
      </c>
      <c r="P1340" t="s">
        <v>37</v>
      </c>
      <c r="Q1340">
        <v>10.7905</v>
      </c>
      <c r="R1340">
        <v>78.704700000000003</v>
      </c>
      <c r="S1340" t="s">
        <v>59</v>
      </c>
      <c r="T1340" t="s">
        <v>58</v>
      </c>
      <c r="U1340" t="s">
        <v>23</v>
      </c>
      <c r="V1340" t="s">
        <v>45</v>
      </c>
    </row>
    <row r="1341" spans="1:22">
      <c r="A1341" t="s">
        <v>30236</v>
      </c>
      <c r="B1341" s="2">
        <v>45520.598611111112</v>
      </c>
      <c r="C1341" s="2">
        <f t="shared" si="20"/>
        <v>45516</v>
      </c>
      <c r="D1341" t="s">
        <v>950</v>
      </c>
      <c r="E1341" t="s">
        <v>949</v>
      </c>
      <c r="F1341" t="s">
        <v>31</v>
      </c>
      <c r="G1341" t="s">
        <v>91</v>
      </c>
      <c r="H1341" t="s">
        <v>29</v>
      </c>
      <c r="I1341">
        <v>2</v>
      </c>
      <c r="J1341">
        <v>2197.5</v>
      </c>
      <c r="K1341">
        <v>1868.6</v>
      </c>
      <c r="L1341">
        <v>4395</v>
      </c>
      <c r="M1341">
        <v>3737.2</v>
      </c>
      <c r="N1341" t="s">
        <v>30235</v>
      </c>
      <c r="O1341" t="s">
        <v>30234</v>
      </c>
      <c r="P1341" t="s">
        <v>121</v>
      </c>
      <c r="Q1341">
        <v>9.9252000000000002</v>
      </c>
      <c r="R1341">
        <v>78.119799999999998</v>
      </c>
      <c r="S1341" t="s">
        <v>269</v>
      </c>
      <c r="T1341" t="s">
        <v>268</v>
      </c>
      <c r="U1341" t="s">
        <v>10</v>
      </c>
      <c r="V1341" t="s">
        <v>45</v>
      </c>
    </row>
    <row r="1342" spans="1:22">
      <c r="A1342" t="s">
        <v>30233</v>
      </c>
      <c r="B1342" s="2">
        <v>45468.761805555558</v>
      </c>
      <c r="C1342" s="2">
        <f t="shared" si="20"/>
        <v>45467</v>
      </c>
      <c r="D1342" t="s">
        <v>945</v>
      </c>
      <c r="E1342" t="s">
        <v>30232</v>
      </c>
      <c r="F1342" t="s">
        <v>83</v>
      </c>
      <c r="G1342" t="s">
        <v>30</v>
      </c>
      <c r="H1342" t="s">
        <v>63</v>
      </c>
      <c r="I1342">
        <v>2</v>
      </c>
      <c r="J1342">
        <v>288.24</v>
      </c>
      <c r="K1342">
        <v>248.24</v>
      </c>
      <c r="L1342">
        <v>576.48</v>
      </c>
      <c r="M1342">
        <v>496.48</v>
      </c>
      <c r="N1342" t="s">
        <v>30231</v>
      </c>
      <c r="O1342" t="s">
        <v>30230</v>
      </c>
      <c r="P1342" t="s">
        <v>37</v>
      </c>
      <c r="Q1342">
        <v>10.7905</v>
      </c>
      <c r="R1342">
        <v>78.704700000000003</v>
      </c>
      <c r="S1342" t="s">
        <v>48</v>
      </c>
      <c r="T1342" t="s">
        <v>47</v>
      </c>
      <c r="U1342" t="s">
        <v>77</v>
      </c>
      <c r="V1342" t="s">
        <v>45</v>
      </c>
    </row>
    <row r="1343" spans="1:22">
      <c r="A1343" t="s">
        <v>30229</v>
      </c>
      <c r="B1343" s="2">
        <v>45260.603472222225</v>
      </c>
      <c r="C1343" s="2">
        <f t="shared" si="20"/>
        <v>45257</v>
      </c>
      <c r="D1343" t="s">
        <v>940</v>
      </c>
      <c r="E1343" t="s">
        <v>25525</v>
      </c>
      <c r="F1343" t="s">
        <v>18</v>
      </c>
      <c r="G1343" t="s">
        <v>17</v>
      </c>
      <c r="H1343" t="s">
        <v>16</v>
      </c>
      <c r="I1343">
        <v>1</v>
      </c>
      <c r="J1343">
        <v>522.38</v>
      </c>
      <c r="K1343">
        <v>398.71</v>
      </c>
      <c r="L1343">
        <v>522.38</v>
      </c>
      <c r="M1343">
        <v>398.71</v>
      </c>
      <c r="N1343" t="s">
        <v>30228</v>
      </c>
      <c r="O1343" t="s">
        <v>30227</v>
      </c>
      <c r="P1343" t="s">
        <v>68</v>
      </c>
      <c r="Q1343">
        <v>11.34</v>
      </c>
      <c r="R1343">
        <v>77.717200000000005</v>
      </c>
      <c r="S1343" t="s">
        <v>36</v>
      </c>
      <c r="T1343" t="s">
        <v>35</v>
      </c>
      <c r="U1343" t="s">
        <v>10</v>
      </c>
      <c r="V1343" t="s">
        <v>9</v>
      </c>
    </row>
    <row r="1344" spans="1:22">
      <c r="A1344" t="s">
        <v>30226</v>
      </c>
      <c r="B1344" s="2">
        <v>44932.460416666669</v>
      </c>
      <c r="C1344" s="2">
        <f t="shared" si="20"/>
        <v>44928</v>
      </c>
      <c r="D1344" t="s">
        <v>935</v>
      </c>
      <c r="E1344" t="s">
        <v>30225</v>
      </c>
      <c r="F1344" t="s">
        <v>73</v>
      </c>
      <c r="G1344" t="s">
        <v>106</v>
      </c>
      <c r="H1344" t="s">
        <v>52</v>
      </c>
      <c r="I1344">
        <v>1</v>
      </c>
      <c r="J1344">
        <v>1210.77</v>
      </c>
      <c r="K1344">
        <v>906.74</v>
      </c>
      <c r="L1344">
        <v>1210.77</v>
      </c>
      <c r="M1344">
        <v>906.74</v>
      </c>
      <c r="N1344" t="s">
        <v>30224</v>
      </c>
      <c r="O1344" t="s">
        <v>30223</v>
      </c>
      <c r="P1344" t="s">
        <v>37</v>
      </c>
      <c r="Q1344">
        <v>10.7905</v>
      </c>
      <c r="R1344">
        <v>78.704700000000003</v>
      </c>
      <c r="S1344" t="s">
        <v>564</v>
      </c>
      <c r="T1344" t="s">
        <v>563</v>
      </c>
      <c r="U1344" t="s">
        <v>57</v>
      </c>
      <c r="V1344" t="s">
        <v>45</v>
      </c>
    </row>
    <row r="1345" spans="1:22">
      <c r="A1345" t="s">
        <v>30222</v>
      </c>
      <c r="B1345" s="2">
        <v>45189.767361111109</v>
      </c>
      <c r="C1345" s="2">
        <f t="shared" si="20"/>
        <v>45187</v>
      </c>
      <c r="D1345" t="s">
        <v>930</v>
      </c>
      <c r="E1345" t="s">
        <v>30221</v>
      </c>
      <c r="F1345" t="s">
        <v>201</v>
      </c>
      <c r="G1345" t="s">
        <v>115</v>
      </c>
      <c r="H1345" t="s">
        <v>63</v>
      </c>
      <c r="I1345">
        <v>2</v>
      </c>
      <c r="J1345">
        <v>2403.0100000000002</v>
      </c>
      <c r="K1345">
        <v>2078.91</v>
      </c>
      <c r="L1345">
        <v>4806.0200000000004</v>
      </c>
      <c r="M1345">
        <v>4157.82</v>
      </c>
      <c r="N1345" t="s">
        <v>30220</v>
      </c>
      <c r="O1345" t="s">
        <v>30219</v>
      </c>
      <c r="P1345" t="s">
        <v>68</v>
      </c>
      <c r="Q1345">
        <v>11.34</v>
      </c>
      <c r="R1345">
        <v>77.717200000000005</v>
      </c>
      <c r="S1345" t="s">
        <v>628</v>
      </c>
      <c r="T1345" t="s">
        <v>627</v>
      </c>
      <c r="U1345" t="s">
        <v>23</v>
      </c>
      <c r="V1345" t="s">
        <v>9</v>
      </c>
    </row>
    <row r="1346" spans="1:22">
      <c r="A1346" t="s">
        <v>30218</v>
      </c>
      <c r="B1346" s="2">
        <v>45533.861805555556</v>
      </c>
      <c r="C1346" s="2">
        <f t="shared" si="20"/>
        <v>45530</v>
      </c>
      <c r="D1346" t="s">
        <v>925</v>
      </c>
      <c r="E1346" t="s">
        <v>30217</v>
      </c>
      <c r="F1346" t="s">
        <v>166</v>
      </c>
      <c r="G1346" t="s">
        <v>30</v>
      </c>
      <c r="H1346" t="s">
        <v>16</v>
      </c>
      <c r="I1346">
        <v>4</v>
      </c>
      <c r="J1346">
        <v>1509.81</v>
      </c>
      <c r="K1346">
        <v>1295.92</v>
      </c>
      <c r="L1346">
        <v>6039.24</v>
      </c>
      <c r="M1346">
        <v>5183.68</v>
      </c>
      <c r="N1346" t="s">
        <v>30216</v>
      </c>
      <c r="O1346" t="s">
        <v>30215</v>
      </c>
      <c r="P1346" t="s">
        <v>121</v>
      </c>
      <c r="Q1346">
        <v>9.9252000000000002</v>
      </c>
      <c r="R1346">
        <v>78.119799999999998</v>
      </c>
      <c r="S1346" t="s">
        <v>214</v>
      </c>
      <c r="T1346" t="s">
        <v>213</v>
      </c>
      <c r="U1346" t="s">
        <v>23</v>
      </c>
      <c r="V1346" t="s">
        <v>22</v>
      </c>
    </row>
    <row r="1347" spans="1:22">
      <c r="A1347" t="s">
        <v>30214</v>
      </c>
      <c r="B1347" s="2">
        <v>44977.45208333333</v>
      </c>
      <c r="C1347" s="2">
        <f t="shared" ref="C1347:C1410" si="21">INT(B1347) - WEEKDAY(INT(B1347), 2) + 1</f>
        <v>44977</v>
      </c>
      <c r="D1347" t="s">
        <v>920</v>
      </c>
      <c r="E1347" t="s">
        <v>22344</v>
      </c>
      <c r="F1347" t="s">
        <v>166</v>
      </c>
      <c r="G1347" t="s">
        <v>82</v>
      </c>
      <c r="H1347" t="s">
        <v>52</v>
      </c>
      <c r="I1347">
        <v>2</v>
      </c>
      <c r="J1347">
        <v>2391.15</v>
      </c>
      <c r="K1347">
        <v>1725.11</v>
      </c>
      <c r="L1347">
        <v>4782.3</v>
      </c>
      <c r="M1347">
        <v>3450.22</v>
      </c>
      <c r="N1347" t="s">
        <v>30213</v>
      </c>
      <c r="O1347" t="s">
        <v>30212</v>
      </c>
      <c r="P1347" t="s">
        <v>49</v>
      </c>
      <c r="Q1347">
        <v>12.916499999999999</v>
      </c>
      <c r="R1347">
        <v>79.132499999999993</v>
      </c>
      <c r="S1347" t="s">
        <v>333</v>
      </c>
      <c r="T1347" t="s">
        <v>332</v>
      </c>
      <c r="U1347" t="s">
        <v>10</v>
      </c>
      <c r="V1347" t="s">
        <v>45</v>
      </c>
    </row>
    <row r="1348" spans="1:22">
      <c r="A1348" t="s">
        <v>30211</v>
      </c>
      <c r="B1348" s="2">
        <v>45256.886111111111</v>
      </c>
      <c r="C1348" s="2">
        <f t="shared" si="21"/>
        <v>45250</v>
      </c>
      <c r="D1348" t="s">
        <v>915</v>
      </c>
      <c r="E1348" t="s">
        <v>22340</v>
      </c>
      <c r="F1348" t="s">
        <v>136</v>
      </c>
      <c r="G1348" t="s">
        <v>91</v>
      </c>
      <c r="H1348" t="s">
        <v>52</v>
      </c>
      <c r="I1348">
        <v>3</v>
      </c>
      <c r="J1348">
        <v>1480.68</v>
      </c>
      <c r="K1348">
        <v>1308.79</v>
      </c>
      <c r="L1348">
        <v>4442.04</v>
      </c>
      <c r="M1348">
        <v>3926.37</v>
      </c>
      <c r="N1348" t="s">
        <v>30210</v>
      </c>
      <c r="O1348" t="s">
        <v>30209</v>
      </c>
      <c r="P1348" t="s">
        <v>68</v>
      </c>
      <c r="Q1348">
        <v>11.34</v>
      </c>
      <c r="R1348">
        <v>77.717200000000005</v>
      </c>
      <c r="S1348" t="s">
        <v>340</v>
      </c>
      <c r="T1348" t="s">
        <v>339</v>
      </c>
      <c r="U1348" t="s">
        <v>57</v>
      </c>
      <c r="V1348" t="s">
        <v>45</v>
      </c>
    </row>
    <row r="1349" spans="1:22">
      <c r="A1349" t="s">
        <v>30208</v>
      </c>
      <c r="B1349" s="2">
        <v>45196.566666666666</v>
      </c>
      <c r="C1349" s="2">
        <f t="shared" si="21"/>
        <v>45194</v>
      </c>
      <c r="D1349" t="s">
        <v>910</v>
      </c>
      <c r="E1349" t="s">
        <v>3240</v>
      </c>
      <c r="F1349" t="s">
        <v>83</v>
      </c>
      <c r="G1349" t="s">
        <v>72</v>
      </c>
      <c r="H1349" t="s">
        <v>16</v>
      </c>
      <c r="I1349">
        <v>1</v>
      </c>
      <c r="J1349">
        <v>627.65</v>
      </c>
      <c r="K1349">
        <v>418.84</v>
      </c>
      <c r="L1349">
        <v>627.65</v>
      </c>
      <c r="M1349">
        <v>418.84</v>
      </c>
      <c r="N1349" t="s">
        <v>30207</v>
      </c>
      <c r="O1349" t="s">
        <v>30206</v>
      </c>
      <c r="P1349" t="s">
        <v>121</v>
      </c>
      <c r="Q1349">
        <v>9.9252000000000002</v>
      </c>
      <c r="R1349">
        <v>78.119799999999998</v>
      </c>
      <c r="S1349" t="s">
        <v>214</v>
      </c>
      <c r="T1349" t="s">
        <v>213</v>
      </c>
      <c r="U1349" t="s">
        <v>77</v>
      </c>
      <c r="V1349" t="s">
        <v>9</v>
      </c>
    </row>
    <row r="1350" spans="1:22">
      <c r="A1350" t="s">
        <v>30205</v>
      </c>
      <c r="B1350" s="2">
        <v>45248.906944444447</v>
      </c>
      <c r="C1350" s="2">
        <f t="shared" si="21"/>
        <v>45243</v>
      </c>
      <c r="D1350" t="s">
        <v>903</v>
      </c>
      <c r="E1350" t="s">
        <v>30204</v>
      </c>
      <c r="F1350" t="s">
        <v>136</v>
      </c>
      <c r="G1350" t="s">
        <v>72</v>
      </c>
      <c r="H1350" t="s">
        <v>71</v>
      </c>
      <c r="I1350">
        <v>1</v>
      </c>
      <c r="J1350">
        <v>2087.33</v>
      </c>
      <c r="K1350">
        <v>1431.02</v>
      </c>
      <c r="L1350">
        <v>2087.33</v>
      </c>
      <c r="M1350">
        <v>1431.02</v>
      </c>
      <c r="N1350" t="s">
        <v>30203</v>
      </c>
      <c r="O1350" t="s">
        <v>30202</v>
      </c>
      <c r="P1350" t="s">
        <v>68</v>
      </c>
      <c r="Q1350">
        <v>11.34</v>
      </c>
      <c r="R1350">
        <v>77.717200000000005</v>
      </c>
      <c r="S1350" t="s">
        <v>628</v>
      </c>
      <c r="T1350" t="s">
        <v>627</v>
      </c>
      <c r="U1350" t="s">
        <v>57</v>
      </c>
      <c r="V1350" t="s">
        <v>9</v>
      </c>
    </row>
    <row r="1351" spans="1:22">
      <c r="A1351" t="s">
        <v>30201</v>
      </c>
      <c r="B1351" s="2">
        <v>45082.793749999997</v>
      </c>
      <c r="C1351" s="2">
        <f t="shared" si="21"/>
        <v>45082</v>
      </c>
      <c r="D1351" t="s">
        <v>898</v>
      </c>
      <c r="E1351" t="s">
        <v>23923</v>
      </c>
      <c r="F1351" t="s">
        <v>166</v>
      </c>
      <c r="G1351" t="s">
        <v>30</v>
      </c>
      <c r="H1351" t="s">
        <v>52</v>
      </c>
      <c r="I1351">
        <v>1</v>
      </c>
      <c r="J1351">
        <v>1858.67</v>
      </c>
      <c r="K1351">
        <v>1481.99</v>
      </c>
      <c r="L1351">
        <v>1858.67</v>
      </c>
      <c r="M1351">
        <v>1481.99</v>
      </c>
      <c r="N1351" t="s">
        <v>30200</v>
      </c>
      <c r="O1351" t="s">
        <v>30199</v>
      </c>
      <c r="P1351" t="s">
        <v>37</v>
      </c>
      <c r="Q1351">
        <v>10.7905</v>
      </c>
      <c r="R1351">
        <v>78.704700000000003</v>
      </c>
      <c r="S1351" t="s">
        <v>12</v>
      </c>
      <c r="T1351" t="s">
        <v>11</v>
      </c>
      <c r="U1351" t="s">
        <v>23</v>
      </c>
      <c r="V1351" t="s">
        <v>45</v>
      </c>
    </row>
    <row r="1352" spans="1:22">
      <c r="A1352" t="s">
        <v>30198</v>
      </c>
      <c r="B1352" s="2">
        <v>45550.907638888886</v>
      </c>
      <c r="C1352" s="2">
        <f t="shared" si="21"/>
        <v>45544</v>
      </c>
      <c r="D1352" t="s">
        <v>893</v>
      </c>
      <c r="E1352" t="s">
        <v>3228</v>
      </c>
      <c r="F1352" t="s">
        <v>201</v>
      </c>
      <c r="G1352" t="s">
        <v>30</v>
      </c>
      <c r="H1352" t="s">
        <v>63</v>
      </c>
      <c r="I1352">
        <v>1</v>
      </c>
      <c r="J1352">
        <v>1546.36</v>
      </c>
      <c r="K1352">
        <v>1181.8599999999999</v>
      </c>
      <c r="L1352">
        <v>1546.36</v>
      </c>
      <c r="M1352">
        <v>1181.8599999999999</v>
      </c>
      <c r="N1352" t="s">
        <v>30197</v>
      </c>
      <c r="O1352" t="s">
        <v>30196</v>
      </c>
      <c r="P1352" t="s">
        <v>68</v>
      </c>
      <c r="Q1352">
        <v>11.34</v>
      </c>
      <c r="R1352">
        <v>77.717200000000005</v>
      </c>
      <c r="S1352" t="s">
        <v>88</v>
      </c>
      <c r="T1352" t="s">
        <v>87</v>
      </c>
      <c r="U1352" t="s">
        <v>23</v>
      </c>
      <c r="V1352" t="s">
        <v>9</v>
      </c>
    </row>
    <row r="1353" spans="1:22">
      <c r="A1353" t="s">
        <v>30195</v>
      </c>
      <c r="B1353" s="2">
        <v>45343.545138888891</v>
      </c>
      <c r="C1353" s="2">
        <f t="shared" si="21"/>
        <v>45341</v>
      </c>
      <c r="D1353" t="s">
        <v>888</v>
      </c>
      <c r="E1353" t="s">
        <v>3224</v>
      </c>
      <c r="F1353" t="s">
        <v>83</v>
      </c>
      <c r="G1353" t="s">
        <v>82</v>
      </c>
      <c r="H1353" t="s">
        <v>16</v>
      </c>
      <c r="I1353">
        <v>1</v>
      </c>
      <c r="J1353">
        <v>2122.65</v>
      </c>
      <c r="K1353">
        <v>1368.24</v>
      </c>
      <c r="L1353">
        <v>2122.65</v>
      </c>
      <c r="M1353">
        <v>1368.24</v>
      </c>
      <c r="N1353" t="s">
        <v>30194</v>
      </c>
      <c r="O1353" t="s">
        <v>30193</v>
      </c>
      <c r="P1353" t="s">
        <v>121</v>
      </c>
      <c r="Q1353">
        <v>9.9252000000000002</v>
      </c>
      <c r="R1353">
        <v>78.119799999999998</v>
      </c>
      <c r="S1353" t="s">
        <v>340</v>
      </c>
      <c r="T1353" t="s">
        <v>339</v>
      </c>
      <c r="U1353" t="s">
        <v>10</v>
      </c>
      <c r="V1353" t="s">
        <v>9</v>
      </c>
    </row>
    <row r="1354" spans="1:22">
      <c r="A1354" t="s">
        <v>30192</v>
      </c>
      <c r="B1354" s="2">
        <v>45223.626388888886</v>
      </c>
      <c r="C1354" s="2">
        <f t="shared" si="21"/>
        <v>45222</v>
      </c>
      <c r="D1354" t="s">
        <v>883</v>
      </c>
      <c r="E1354" t="s">
        <v>8828</v>
      </c>
      <c r="F1354" t="s">
        <v>31</v>
      </c>
      <c r="G1354" t="s">
        <v>72</v>
      </c>
      <c r="H1354" t="s">
        <v>16</v>
      </c>
      <c r="I1354">
        <v>2</v>
      </c>
      <c r="J1354">
        <v>2101.5100000000002</v>
      </c>
      <c r="K1354">
        <v>1784.67</v>
      </c>
      <c r="L1354">
        <v>4203.0200000000004</v>
      </c>
      <c r="M1354">
        <v>3569.34</v>
      </c>
      <c r="N1354" t="s">
        <v>30191</v>
      </c>
      <c r="O1354" t="s">
        <v>30190</v>
      </c>
      <c r="P1354" t="s">
        <v>37</v>
      </c>
      <c r="Q1354">
        <v>10.7905</v>
      </c>
      <c r="R1354">
        <v>78.704700000000003</v>
      </c>
      <c r="S1354" t="s">
        <v>352</v>
      </c>
      <c r="T1354" t="s">
        <v>351</v>
      </c>
      <c r="U1354" t="s">
        <v>10</v>
      </c>
      <c r="V1354" t="s">
        <v>9</v>
      </c>
    </row>
    <row r="1355" spans="1:22">
      <c r="A1355" t="s">
        <v>30189</v>
      </c>
      <c r="B1355" s="2">
        <v>45117.865277777775</v>
      </c>
      <c r="C1355" s="2">
        <f t="shared" si="21"/>
        <v>45117</v>
      </c>
      <c r="D1355" t="s">
        <v>878</v>
      </c>
      <c r="E1355" t="s">
        <v>10624</v>
      </c>
      <c r="F1355" t="s">
        <v>136</v>
      </c>
      <c r="G1355" t="s">
        <v>17</v>
      </c>
      <c r="H1355" t="s">
        <v>16</v>
      </c>
      <c r="I1355">
        <v>2</v>
      </c>
      <c r="J1355">
        <v>2475.1999999999998</v>
      </c>
      <c r="K1355">
        <v>1609</v>
      </c>
      <c r="L1355">
        <v>4950.3999999999996</v>
      </c>
      <c r="M1355">
        <v>3218</v>
      </c>
      <c r="N1355" t="s">
        <v>30188</v>
      </c>
      <c r="O1355" t="s">
        <v>30187</v>
      </c>
      <c r="P1355" t="s">
        <v>68</v>
      </c>
      <c r="Q1355">
        <v>11.34</v>
      </c>
      <c r="R1355">
        <v>77.717200000000005</v>
      </c>
      <c r="S1355" t="s">
        <v>12</v>
      </c>
      <c r="T1355" t="s">
        <v>11</v>
      </c>
      <c r="U1355" t="s">
        <v>46</v>
      </c>
      <c r="V1355" t="s">
        <v>45</v>
      </c>
    </row>
    <row r="1356" spans="1:22">
      <c r="A1356" t="s">
        <v>30186</v>
      </c>
      <c r="B1356" s="2">
        <v>44957.802083333336</v>
      </c>
      <c r="C1356" s="2">
        <f t="shared" si="21"/>
        <v>44956</v>
      </c>
      <c r="D1356" t="s">
        <v>873</v>
      </c>
      <c r="E1356" t="s">
        <v>15754</v>
      </c>
      <c r="F1356" t="s">
        <v>201</v>
      </c>
      <c r="G1356" t="s">
        <v>53</v>
      </c>
      <c r="H1356" t="s">
        <v>63</v>
      </c>
      <c r="I1356">
        <v>3</v>
      </c>
      <c r="J1356">
        <v>1588.61</v>
      </c>
      <c r="K1356">
        <v>1003.33</v>
      </c>
      <c r="L1356">
        <v>4765.83</v>
      </c>
      <c r="M1356">
        <v>3009.99</v>
      </c>
      <c r="N1356" t="s">
        <v>30185</v>
      </c>
      <c r="O1356" t="s">
        <v>30184</v>
      </c>
      <c r="P1356" t="s">
        <v>49</v>
      </c>
      <c r="Q1356">
        <v>12.916499999999999</v>
      </c>
      <c r="R1356">
        <v>79.132499999999993</v>
      </c>
      <c r="S1356" t="s">
        <v>214</v>
      </c>
      <c r="T1356" t="s">
        <v>213</v>
      </c>
      <c r="U1356" t="s">
        <v>77</v>
      </c>
      <c r="V1356" t="s">
        <v>22</v>
      </c>
    </row>
    <row r="1357" spans="1:22">
      <c r="A1357" t="s">
        <v>30183</v>
      </c>
      <c r="B1357" s="2">
        <v>45299.70208333333</v>
      </c>
      <c r="C1357" s="2">
        <f t="shared" si="21"/>
        <v>45299</v>
      </c>
      <c r="D1357" t="s">
        <v>868</v>
      </c>
      <c r="E1357" t="s">
        <v>867</v>
      </c>
      <c r="F1357" t="s">
        <v>201</v>
      </c>
      <c r="G1357" t="s">
        <v>41</v>
      </c>
      <c r="H1357" t="s">
        <v>52</v>
      </c>
      <c r="I1357">
        <v>1</v>
      </c>
      <c r="J1357">
        <v>1650.35</v>
      </c>
      <c r="K1357">
        <v>1212.81</v>
      </c>
      <c r="L1357">
        <v>1650.35</v>
      </c>
      <c r="M1357">
        <v>1212.81</v>
      </c>
      <c r="N1357" t="s">
        <v>30182</v>
      </c>
      <c r="O1357" t="s">
        <v>30181</v>
      </c>
      <c r="P1357" t="s">
        <v>37</v>
      </c>
      <c r="Q1357">
        <v>10.7905</v>
      </c>
      <c r="R1357">
        <v>78.704700000000003</v>
      </c>
      <c r="S1357" t="s">
        <v>432</v>
      </c>
      <c r="T1357" t="s">
        <v>431</v>
      </c>
      <c r="U1357" t="s">
        <v>10</v>
      </c>
      <c r="V1357" t="s">
        <v>9</v>
      </c>
    </row>
    <row r="1358" spans="1:22">
      <c r="A1358" t="s">
        <v>30180</v>
      </c>
      <c r="B1358" s="2">
        <v>45049.688194444447</v>
      </c>
      <c r="C1358" s="2">
        <f t="shared" si="21"/>
        <v>45047</v>
      </c>
      <c r="D1358" t="s">
        <v>863</v>
      </c>
      <c r="E1358" t="s">
        <v>862</v>
      </c>
      <c r="F1358" t="s">
        <v>83</v>
      </c>
      <c r="G1358" t="s">
        <v>91</v>
      </c>
      <c r="H1358" t="s">
        <v>63</v>
      </c>
      <c r="I1358">
        <v>1</v>
      </c>
      <c r="J1358">
        <v>2089.5300000000002</v>
      </c>
      <c r="K1358">
        <v>1271.6300000000001</v>
      </c>
      <c r="L1358">
        <v>2089.5300000000002</v>
      </c>
      <c r="M1358">
        <v>1271.6300000000001</v>
      </c>
      <c r="N1358" t="s">
        <v>30179</v>
      </c>
      <c r="O1358" t="s">
        <v>30178</v>
      </c>
      <c r="P1358" t="s">
        <v>26</v>
      </c>
      <c r="Q1358">
        <v>11.0168</v>
      </c>
      <c r="R1358">
        <v>76.955799999999996</v>
      </c>
      <c r="S1358" t="s">
        <v>396</v>
      </c>
      <c r="T1358" t="s">
        <v>395</v>
      </c>
      <c r="U1358" t="s">
        <v>23</v>
      </c>
      <c r="V1358" t="s">
        <v>45</v>
      </c>
    </row>
    <row r="1359" spans="1:22">
      <c r="A1359" t="s">
        <v>30177</v>
      </c>
      <c r="B1359" s="2">
        <v>45337.595138888886</v>
      </c>
      <c r="C1359" s="2">
        <f t="shared" si="21"/>
        <v>45334</v>
      </c>
      <c r="D1359" t="s">
        <v>858</v>
      </c>
      <c r="E1359" t="s">
        <v>3201</v>
      </c>
      <c r="F1359" t="s">
        <v>73</v>
      </c>
      <c r="G1359" t="s">
        <v>91</v>
      </c>
      <c r="H1359" t="s">
        <v>29</v>
      </c>
      <c r="I1359">
        <v>2</v>
      </c>
      <c r="J1359">
        <v>2256.4299999999998</v>
      </c>
      <c r="K1359">
        <v>1976.55</v>
      </c>
      <c r="L1359">
        <v>4512.8599999999997</v>
      </c>
      <c r="M1359">
        <v>3953.1</v>
      </c>
      <c r="N1359" t="s">
        <v>30176</v>
      </c>
      <c r="O1359" t="s">
        <v>30175</v>
      </c>
      <c r="P1359" t="s">
        <v>112</v>
      </c>
      <c r="Q1359">
        <v>13.082700000000001</v>
      </c>
      <c r="R1359">
        <v>80.270700000000005</v>
      </c>
      <c r="S1359" t="s">
        <v>283</v>
      </c>
      <c r="T1359" t="s">
        <v>282</v>
      </c>
      <c r="U1359" t="s">
        <v>23</v>
      </c>
      <c r="V1359" t="s">
        <v>9</v>
      </c>
    </row>
    <row r="1360" spans="1:22">
      <c r="A1360" t="s">
        <v>30174</v>
      </c>
      <c r="B1360" s="2">
        <v>44962.793055555558</v>
      </c>
      <c r="C1360" s="2">
        <f t="shared" si="21"/>
        <v>44956</v>
      </c>
      <c r="D1360" t="s">
        <v>853</v>
      </c>
      <c r="E1360" t="s">
        <v>19062</v>
      </c>
      <c r="F1360" t="s">
        <v>83</v>
      </c>
      <c r="G1360" t="s">
        <v>30</v>
      </c>
      <c r="H1360" t="s">
        <v>40</v>
      </c>
      <c r="I1360">
        <v>1</v>
      </c>
      <c r="J1360">
        <v>2388.21</v>
      </c>
      <c r="K1360">
        <v>1878.79</v>
      </c>
      <c r="L1360">
        <v>2388.21</v>
      </c>
      <c r="M1360">
        <v>1878.79</v>
      </c>
      <c r="N1360" t="s">
        <v>30173</v>
      </c>
      <c r="O1360" t="s">
        <v>30172</v>
      </c>
      <c r="P1360" t="s">
        <v>13</v>
      </c>
      <c r="Q1360">
        <v>11.664300000000001</v>
      </c>
      <c r="R1360">
        <v>78.146000000000001</v>
      </c>
      <c r="S1360" t="s">
        <v>25</v>
      </c>
      <c r="T1360" t="s">
        <v>24</v>
      </c>
      <c r="U1360" t="s">
        <v>77</v>
      </c>
      <c r="V1360" t="s">
        <v>45</v>
      </c>
    </row>
    <row r="1361" spans="1:22">
      <c r="A1361" t="s">
        <v>30171</v>
      </c>
      <c r="B1361" s="2">
        <v>45386.558333333334</v>
      </c>
      <c r="C1361" s="2">
        <f t="shared" si="21"/>
        <v>45383</v>
      </c>
      <c r="D1361" t="s">
        <v>848</v>
      </c>
      <c r="E1361" t="s">
        <v>6991</v>
      </c>
      <c r="F1361" t="s">
        <v>64</v>
      </c>
      <c r="G1361" t="s">
        <v>106</v>
      </c>
      <c r="H1361" t="s">
        <v>40</v>
      </c>
      <c r="I1361">
        <v>2</v>
      </c>
      <c r="J1361">
        <v>1535.83</v>
      </c>
      <c r="K1361">
        <v>1250.6500000000001</v>
      </c>
      <c r="L1361">
        <v>3071.66</v>
      </c>
      <c r="M1361">
        <v>2501.3000000000002</v>
      </c>
      <c r="N1361" t="s">
        <v>30170</v>
      </c>
      <c r="O1361" t="s">
        <v>30169</v>
      </c>
      <c r="P1361" t="s">
        <v>13</v>
      </c>
      <c r="Q1361">
        <v>11.664300000000001</v>
      </c>
      <c r="R1361">
        <v>78.146000000000001</v>
      </c>
      <c r="S1361" t="s">
        <v>257</v>
      </c>
      <c r="T1361" t="s">
        <v>256</v>
      </c>
      <c r="U1361" t="s">
        <v>77</v>
      </c>
      <c r="V1361" t="s">
        <v>9</v>
      </c>
    </row>
    <row r="1362" spans="1:22">
      <c r="A1362" t="s">
        <v>30168</v>
      </c>
      <c r="B1362" s="2">
        <v>45522.777777777781</v>
      </c>
      <c r="C1362" s="2">
        <f t="shared" si="21"/>
        <v>45516</v>
      </c>
      <c r="D1362" t="s">
        <v>843</v>
      </c>
      <c r="E1362" t="s">
        <v>842</v>
      </c>
      <c r="F1362" t="s">
        <v>31</v>
      </c>
      <c r="G1362" t="s">
        <v>115</v>
      </c>
      <c r="H1362" t="s">
        <v>71</v>
      </c>
      <c r="I1362">
        <v>2</v>
      </c>
      <c r="J1362">
        <v>1856.23</v>
      </c>
      <c r="K1362">
        <v>1490.18</v>
      </c>
      <c r="L1362">
        <v>3712.46</v>
      </c>
      <c r="M1362">
        <v>2980.36</v>
      </c>
      <c r="N1362" t="s">
        <v>30167</v>
      </c>
      <c r="O1362" t="s">
        <v>30166</v>
      </c>
      <c r="P1362" t="s">
        <v>112</v>
      </c>
      <c r="Q1362">
        <v>13.082700000000001</v>
      </c>
      <c r="R1362">
        <v>80.270700000000005</v>
      </c>
      <c r="S1362" t="s">
        <v>153</v>
      </c>
      <c r="T1362" t="s">
        <v>152</v>
      </c>
      <c r="U1362" t="s">
        <v>57</v>
      </c>
      <c r="V1362" t="s">
        <v>45</v>
      </c>
    </row>
    <row r="1363" spans="1:22">
      <c r="A1363" t="s">
        <v>30165</v>
      </c>
      <c r="B1363" s="2">
        <v>45385.640277777777</v>
      </c>
      <c r="C1363" s="2">
        <f t="shared" si="21"/>
        <v>45383</v>
      </c>
      <c r="D1363" t="s">
        <v>838</v>
      </c>
      <c r="E1363" t="s">
        <v>5101</v>
      </c>
      <c r="F1363" t="s">
        <v>18</v>
      </c>
      <c r="G1363" t="s">
        <v>53</v>
      </c>
      <c r="H1363" t="s">
        <v>52</v>
      </c>
      <c r="I1363">
        <v>1</v>
      </c>
      <c r="J1363">
        <v>2096.64</v>
      </c>
      <c r="K1363">
        <v>1640.63</v>
      </c>
      <c r="L1363">
        <v>2096.64</v>
      </c>
      <c r="M1363">
        <v>1640.63</v>
      </c>
      <c r="N1363" t="s">
        <v>30164</v>
      </c>
      <c r="O1363" t="s">
        <v>30163</v>
      </c>
      <c r="P1363" t="s">
        <v>37</v>
      </c>
      <c r="Q1363">
        <v>10.7905</v>
      </c>
      <c r="R1363">
        <v>78.704700000000003</v>
      </c>
      <c r="S1363" t="s">
        <v>153</v>
      </c>
      <c r="T1363" t="s">
        <v>152</v>
      </c>
      <c r="U1363" t="s">
        <v>23</v>
      </c>
      <c r="V1363" t="s">
        <v>45</v>
      </c>
    </row>
    <row r="1364" spans="1:22">
      <c r="A1364" t="s">
        <v>30162</v>
      </c>
      <c r="B1364" s="2">
        <v>45215.876388888886</v>
      </c>
      <c r="C1364" s="2">
        <f t="shared" si="21"/>
        <v>45215</v>
      </c>
      <c r="D1364" t="s">
        <v>833</v>
      </c>
      <c r="E1364" t="s">
        <v>30161</v>
      </c>
      <c r="F1364" t="s">
        <v>136</v>
      </c>
      <c r="G1364" t="s">
        <v>72</v>
      </c>
      <c r="H1364" t="s">
        <v>63</v>
      </c>
      <c r="I1364">
        <v>1</v>
      </c>
      <c r="J1364">
        <v>2494.44</v>
      </c>
      <c r="K1364">
        <v>2160.39</v>
      </c>
      <c r="L1364">
        <v>2494.44</v>
      </c>
      <c r="M1364">
        <v>2160.39</v>
      </c>
      <c r="N1364" t="s">
        <v>30160</v>
      </c>
      <c r="O1364" t="s">
        <v>30159</v>
      </c>
      <c r="P1364" t="s">
        <v>26</v>
      </c>
      <c r="Q1364">
        <v>11.0168</v>
      </c>
      <c r="R1364">
        <v>76.955799999999996</v>
      </c>
      <c r="S1364" t="s">
        <v>214</v>
      </c>
      <c r="T1364" t="s">
        <v>213</v>
      </c>
      <c r="U1364" t="s">
        <v>23</v>
      </c>
      <c r="V1364" t="s">
        <v>9</v>
      </c>
    </row>
    <row r="1365" spans="1:22">
      <c r="A1365" t="s">
        <v>30158</v>
      </c>
      <c r="B1365" s="2">
        <v>45453.592361111114</v>
      </c>
      <c r="C1365" s="2">
        <f t="shared" si="21"/>
        <v>45453</v>
      </c>
      <c r="D1365" t="s">
        <v>828</v>
      </c>
      <c r="E1365" t="s">
        <v>6976</v>
      </c>
      <c r="F1365" t="s">
        <v>201</v>
      </c>
      <c r="G1365" t="s">
        <v>53</v>
      </c>
      <c r="H1365" t="s">
        <v>52</v>
      </c>
      <c r="I1365">
        <v>1</v>
      </c>
      <c r="J1365">
        <v>846.47</v>
      </c>
      <c r="K1365">
        <v>677.52</v>
      </c>
      <c r="L1365">
        <v>846.47</v>
      </c>
      <c r="M1365">
        <v>677.52</v>
      </c>
      <c r="N1365" t="s">
        <v>30157</v>
      </c>
      <c r="O1365" t="s">
        <v>30156</v>
      </c>
      <c r="P1365" t="s">
        <v>49</v>
      </c>
      <c r="Q1365">
        <v>12.916499999999999</v>
      </c>
      <c r="R1365">
        <v>79.132499999999993</v>
      </c>
      <c r="S1365" t="s">
        <v>226</v>
      </c>
      <c r="T1365" t="s">
        <v>225</v>
      </c>
      <c r="U1365" t="s">
        <v>10</v>
      </c>
      <c r="V1365" t="s">
        <v>9</v>
      </c>
    </row>
    <row r="1366" spans="1:22">
      <c r="A1366" t="s">
        <v>30155</v>
      </c>
      <c r="B1366" s="2">
        <v>45041.70416666667</v>
      </c>
      <c r="C1366" s="2">
        <f t="shared" si="21"/>
        <v>45040</v>
      </c>
      <c r="D1366" t="s">
        <v>823</v>
      </c>
      <c r="E1366" t="s">
        <v>14026</v>
      </c>
      <c r="F1366" t="s">
        <v>83</v>
      </c>
      <c r="G1366" t="s">
        <v>106</v>
      </c>
      <c r="H1366" t="s">
        <v>16</v>
      </c>
      <c r="I1366">
        <v>1</v>
      </c>
      <c r="J1366">
        <v>2133.46</v>
      </c>
      <c r="K1366">
        <v>1822.6</v>
      </c>
      <c r="L1366">
        <v>2133.46</v>
      </c>
      <c r="M1366">
        <v>1822.6</v>
      </c>
      <c r="N1366" t="s">
        <v>30154</v>
      </c>
      <c r="O1366" t="s">
        <v>30153</v>
      </c>
      <c r="P1366" t="s">
        <v>121</v>
      </c>
      <c r="Q1366">
        <v>9.9252000000000002</v>
      </c>
      <c r="R1366">
        <v>78.119799999999998</v>
      </c>
      <c r="S1366" t="s">
        <v>25</v>
      </c>
      <c r="T1366" t="s">
        <v>24</v>
      </c>
      <c r="U1366" t="s">
        <v>10</v>
      </c>
      <c r="V1366" t="s">
        <v>9</v>
      </c>
    </row>
    <row r="1367" spans="1:22">
      <c r="A1367" t="s">
        <v>30152</v>
      </c>
      <c r="B1367" s="2">
        <v>45428.866666666669</v>
      </c>
      <c r="C1367" s="2">
        <f t="shared" si="21"/>
        <v>45425</v>
      </c>
      <c r="D1367" t="s">
        <v>818</v>
      </c>
      <c r="E1367" t="s">
        <v>23870</v>
      </c>
      <c r="F1367" t="s">
        <v>136</v>
      </c>
      <c r="G1367" t="s">
        <v>115</v>
      </c>
      <c r="H1367" t="s">
        <v>63</v>
      </c>
      <c r="I1367">
        <v>3</v>
      </c>
      <c r="J1367">
        <v>920.32</v>
      </c>
      <c r="K1367">
        <v>601.57000000000005</v>
      </c>
      <c r="L1367">
        <v>2760.96</v>
      </c>
      <c r="M1367">
        <v>1804.71</v>
      </c>
      <c r="N1367" t="s">
        <v>30151</v>
      </c>
      <c r="O1367" t="s">
        <v>30150</v>
      </c>
      <c r="P1367" t="s">
        <v>68</v>
      </c>
      <c r="Q1367">
        <v>11.34</v>
      </c>
      <c r="R1367">
        <v>77.717200000000005</v>
      </c>
      <c r="S1367" t="s">
        <v>454</v>
      </c>
      <c r="T1367" t="s">
        <v>453</v>
      </c>
      <c r="U1367" t="s">
        <v>46</v>
      </c>
      <c r="V1367" t="s">
        <v>45</v>
      </c>
    </row>
    <row r="1368" spans="1:22">
      <c r="A1368" t="s">
        <v>30149</v>
      </c>
      <c r="B1368" s="2">
        <v>45513.593055555553</v>
      </c>
      <c r="C1368" s="2">
        <f t="shared" si="21"/>
        <v>45509</v>
      </c>
      <c r="D1368" t="s">
        <v>813</v>
      </c>
      <c r="E1368" t="s">
        <v>28597</v>
      </c>
      <c r="F1368" t="s">
        <v>31</v>
      </c>
      <c r="G1368" t="s">
        <v>115</v>
      </c>
      <c r="H1368" t="s">
        <v>16</v>
      </c>
      <c r="I1368">
        <v>2</v>
      </c>
      <c r="J1368">
        <v>1668.65</v>
      </c>
      <c r="K1368">
        <v>1026.52</v>
      </c>
      <c r="L1368">
        <v>3337.3</v>
      </c>
      <c r="M1368">
        <v>2053.04</v>
      </c>
      <c r="N1368" t="s">
        <v>30148</v>
      </c>
      <c r="O1368" t="s">
        <v>30147</v>
      </c>
      <c r="P1368" t="s">
        <v>112</v>
      </c>
      <c r="Q1368">
        <v>13.082700000000001</v>
      </c>
      <c r="R1368">
        <v>80.270700000000005</v>
      </c>
      <c r="S1368" t="s">
        <v>120</v>
      </c>
      <c r="T1368" t="s">
        <v>119</v>
      </c>
      <c r="U1368" t="s">
        <v>23</v>
      </c>
      <c r="V1368" t="s">
        <v>22</v>
      </c>
    </row>
    <row r="1369" spans="1:22">
      <c r="A1369" t="s">
        <v>30146</v>
      </c>
      <c r="B1369" s="2">
        <v>45529.882638888892</v>
      </c>
      <c r="C1369" s="2">
        <f t="shared" si="21"/>
        <v>45523</v>
      </c>
      <c r="D1369" t="s">
        <v>808</v>
      </c>
      <c r="E1369" t="s">
        <v>30145</v>
      </c>
      <c r="F1369" t="s">
        <v>83</v>
      </c>
      <c r="G1369" t="s">
        <v>53</v>
      </c>
      <c r="H1369" t="s">
        <v>71</v>
      </c>
      <c r="I1369">
        <v>2</v>
      </c>
      <c r="J1369">
        <v>412.22</v>
      </c>
      <c r="K1369">
        <v>337.55</v>
      </c>
      <c r="L1369">
        <v>824.44</v>
      </c>
      <c r="M1369">
        <v>675.1</v>
      </c>
      <c r="N1369" t="s">
        <v>30144</v>
      </c>
      <c r="O1369" t="s">
        <v>30143</v>
      </c>
      <c r="P1369" t="s">
        <v>68</v>
      </c>
      <c r="Q1369">
        <v>11.34</v>
      </c>
      <c r="R1369">
        <v>77.717200000000005</v>
      </c>
      <c r="S1369" t="s">
        <v>364</v>
      </c>
      <c r="T1369" t="s">
        <v>363</v>
      </c>
      <c r="U1369" t="s">
        <v>57</v>
      </c>
      <c r="V1369" t="s">
        <v>45</v>
      </c>
    </row>
    <row r="1370" spans="1:22">
      <c r="A1370" t="s">
        <v>30142</v>
      </c>
      <c r="B1370" s="2">
        <v>45152.765277777777</v>
      </c>
      <c r="C1370" s="2">
        <f t="shared" si="21"/>
        <v>45152</v>
      </c>
      <c r="D1370" t="s">
        <v>803</v>
      </c>
      <c r="E1370" t="s">
        <v>8770</v>
      </c>
      <c r="F1370" t="s">
        <v>201</v>
      </c>
      <c r="G1370" t="s">
        <v>30</v>
      </c>
      <c r="H1370" t="s">
        <v>71</v>
      </c>
      <c r="I1370">
        <v>1</v>
      </c>
      <c r="J1370">
        <v>1213</v>
      </c>
      <c r="K1370">
        <v>1055.74</v>
      </c>
      <c r="L1370">
        <v>1213</v>
      </c>
      <c r="M1370">
        <v>1055.74</v>
      </c>
      <c r="N1370" t="s">
        <v>30141</v>
      </c>
      <c r="O1370" t="s">
        <v>30140</v>
      </c>
      <c r="P1370" t="s">
        <v>60</v>
      </c>
      <c r="Q1370">
        <v>8.7139000000000006</v>
      </c>
      <c r="R1370">
        <v>77.756699999999995</v>
      </c>
      <c r="S1370" t="s">
        <v>88</v>
      </c>
      <c r="T1370" t="s">
        <v>87</v>
      </c>
      <c r="U1370" t="s">
        <v>46</v>
      </c>
      <c r="V1370" t="s">
        <v>9</v>
      </c>
    </row>
    <row r="1371" spans="1:22">
      <c r="A1371" t="s">
        <v>30139</v>
      </c>
      <c r="B1371" s="2">
        <v>45414.65</v>
      </c>
      <c r="C1371" s="2">
        <f t="shared" si="21"/>
        <v>45411</v>
      </c>
      <c r="D1371" t="s">
        <v>798</v>
      </c>
      <c r="E1371" t="s">
        <v>6956</v>
      </c>
      <c r="F1371" t="s">
        <v>31</v>
      </c>
      <c r="G1371" t="s">
        <v>91</v>
      </c>
      <c r="H1371" t="s">
        <v>52</v>
      </c>
      <c r="I1371">
        <v>1</v>
      </c>
      <c r="J1371">
        <v>2238.65</v>
      </c>
      <c r="K1371">
        <v>1905.9</v>
      </c>
      <c r="L1371">
        <v>2238.65</v>
      </c>
      <c r="M1371">
        <v>1905.9</v>
      </c>
      <c r="N1371" t="s">
        <v>30138</v>
      </c>
      <c r="O1371" t="s">
        <v>30137</v>
      </c>
      <c r="P1371" t="s">
        <v>121</v>
      </c>
      <c r="Q1371">
        <v>9.9252000000000002</v>
      </c>
      <c r="R1371">
        <v>78.119799999999998</v>
      </c>
      <c r="S1371" t="s">
        <v>735</v>
      </c>
      <c r="T1371" t="s">
        <v>734</v>
      </c>
      <c r="U1371" t="s">
        <v>57</v>
      </c>
      <c r="V1371" t="s">
        <v>9</v>
      </c>
    </row>
    <row r="1372" spans="1:22">
      <c r="A1372" t="s">
        <v>30136</v>
      </c>
      <c r="B1372" s="2">
        <v>45500.879166666666</v>
      </c>
      <c r="C1372" s="2">
        <f t="shared" si="21"/>
        <v>45495</v>
      </c>
      <c r="D1372" t="s">
        <v>793</v>
      </c>
      <c r="E1372" t="s">
        <v>17369</v>
      </c>
      <c r="F1372" t="s">
        <v>136</v>
      </c>
      <c r="G1372" t="s">
        <v>41</v>
      </c>
      <c r="H1372" t="s">
        <v>52</v>
      </c>
      <c r="I1372">
        <v>2</v>
      </c>
      <c r="J1372">
        <v>329.57</v>
      </c>
      <c r="K1372">
        <v>200.1</v>
      </c>
      <c r="L1372">
        <v>659.14</v>
      </c>
      <c r="M1372">
        <v>400.2</v>
      </c>
      <c r="N1372" t="s">
        <v>30135</v>
      </c>
      <c r="O1372" t="s">
        <v>30134</v>
      </c>
      <c r="P1372" t="s">
        <v>26</v>
      </c>
      <c r="Q1372">
        <v>11.0168</v>
      </c>
      <c r="R1372">
        <v>76.955799999999996</v>
      </c>
      <c r="S1372" t="s">
        <v>269</v>
      </c>
      <c r="T1372" t="s">
        <v>268</v>
      </c>
      <c r="U1372" t="s">
        <v>77</v>
      </c>
      <c r="V1372" t="s">
        <v>9</v>
      </c>
    </row>
    <row r="1373" spans="1:22">
      <c r="A1373" t="s">
        <v>30133</v>
      </c>
      <c r="B1373" s="2">
        <v>45219.55972222222</v>
      </c>
      <c r="C1373" s="2">
        <f t="shared" si="21"/>
        <v>45215</v>
      </c>
      <c r="D1373" t="s">
        <v>788</v>
      </c>
      <c r="E1373" t="s">
        <v>10557</v>
      </c>
      <c r="F1373" t="s">
        <v>64</v>
      </c>
      <c r="G1373" t="s">
        <v>30</v>
      </c>
      <c r="H1373" t="s">
        <v>63</v>
      </c>
      <c r="I1373">
        <v>2</v>
      </c>
      <c r="J1373">
        <v>578.85</v>
      </c>
      <c r="K1373">
        <v>466.98</v>
      </c>
      <c r="L1373">
        <v>1157.7</v>
      </c>
      <c r="M1373">
        <v>933.96</v>
      </c>
      <c r="N1373" t="s">
        <v>30132</v>
      </c>
      <c r="O1373" t="s">
        <v>30131</v>
      </c>
      <c r="P1373" t="s">
        <v>26</v>
      </c>
      <c r="Q1373">
        <v>11.0168</v>
      </c>
      <c r="R1373">
        <v>76.955799999999996</v>
      </c>
      <c r="S1373" t="s">
        <v>486</v>
      </c>
      <c r="T1373" t="s">
        <v>485</v>
      </c>
      <c r="U1373" t="s">
        <v>10</v>
      </c>
      <c r="V1373" t="s">
        <v>45</v>
      </c>
    </row>
    <row r="1374" spans="1:22">
      <c r="A1374" t="s">
        <v>30130</v>
      </c>
      <c r="B1374" s="2">
        <v>45261.513194444444</v>
      </c>
      <c r="C1374" s="2">
        <f t="shared" si="21"/>
        <v>45257</v>
      </c>
      <c r="D1374" t="s">
        <v>781</v>
      </c>
      <c r="E1374" t="s">
        <v>5060</v>
      </c>
      <c r="F1374" t="s">
        <v>83</v>
      </c>
      <c r="G1374" t="s">
        <v>17</v>
      </c>
      <c r="H1374" t="s">
        <v>29</v>
      </c>
      <c r="I1374">
        <v>1</v>
      </c>
      <c r="J1374">
        <v>1991.71</v>
      </c>
      <c r="K1374">
        <v>1207.01</v>
      </c>
      <c r="L1374">
        <v>1991.71</v>
      </c>
      <c r="M1374">
        <v>1207.01</v>
      </c>
      <c r="N1374" t="s">
        <v>30129</v>
      </c>
      <c r="O1374" t="s">
        <v>30128</v>
      </c>
      <c r="P1374" t="s">
        <v>60</v>
      </c>
      <c r="Q1374">
        <v>8.7139000000000006</v>
      </c>
      <c r="R1374">
        <v>77.756699999999995</v>
      </c>
      <c r="S1374" t="s">
        <v>206</v>
      </c>
      <c r="T1374" t="s">
        <v>205</v>
      </c>
      <c r="U1374" t="s">
        <v>46</v>
      </c>
      <c r="V1374" t="s">
        <v>45</v>
      </c>
    </row>
    <row r="1375" spans="1:22">
      <c r="A1375" t="s">
        <v>30127</v>
      </c>
      <c r="B1375" s="2">
        <v>45505.7</v>
      </c>
      <c r="C1375" s="2">
        <f t="shared" si="21"/>
        <v>45502</v>
      </c>
      <c r="D1375" t="s">
        <v>776</v>
      </c>
      <c r="E1375" t="s">
        <v>3141</v>
      </c>
      <c r="F1375" t="s">
        <v>18</v>
      </c>
      <c r="G1375" t="s">
        <v>91</v>
      </c>
      <c r="H1375" t="s">
        <v>52</v>
      </c>
      <c r="I1375">
        <v>1</v>
      </c>
      <c r="J1375">
        <v>1932.62</v>
      </c>
      <c r="K1375">
        <v>1574.89</v>
      </c>
      <c r="L1375">
        <v>1932.62</v>
      </c>
      <c r="M1375">
        <v>1574.89</v>
      </c>
      <c r="N1375" t="s">
        <v>30126</v>
      </c>
      <c r="O1375" t="s">
        <v>30125</v>
      </c>
      <c r="P1375" t="s">
        <v>68</v>
      </c>
      <c r="Q1375">
        <v>11.34</v>
      </c>
      <c r="R1375">
        <v>77.717200000000005</v>
      </c>
      <c r="S1375" t="s">
        <v>153</v>
      </c>
      <c r="T1375" t="s">
        <v>152</v>
      </c>
      <c r="U1375" t="s">
        <v>10</v>
      </c>
      <c r="V1375" t="s">
        <v>9</v>
      </c>
    </row>
    <row r="1376" spans="1:22">
      <c r="A1376" t="s">
        <v>30124</v>
      </c>
      <c r="B1376" s="2">
        <v>45362.651388888888</v>
      </c>
      <c r="C1376" s="2">
        <f t="shared" si="21"/>
        <v>45362</v>
      </c>
      <c r="D1376" t="s">
        <v>771</v>
      </c>
      <c r="E1376" t="s">
        <v>10546</v>
      </c>
      <c r="F1376" t="s">
        <v>201</v>
      </c>
      <c r="G1376" t="s">
        <v>30</v>
      </c>
      <c r="H1376" t="s">
        <v>52</v>
      </c>
      <c r="I1376">
        <v>4</v>
      </c>
      <c r="J1376">
        <v>1870.24</v>
      </c>
      <c r="K1376">
        <v>1594.47</v>
      </c>
      <c r="L1376">
        <v>7480.96</v>
      </c>
      <c r="M1376">
        <v>6377.88</v>
      </c>
      <c r="N1376" t="s">
        <v>30123</v>
      </c>
      <c r="O1376" t="s">
        <v>30122</v>
      </c>
      <c r="P1376" t="s">
        <v>37</v>
      </c>
      <c r="Q1376">
        <v>10.7905</v>
      </c>
      <c r="R1376">
        <v>78.704700000000003</v>
      </c>
      <c r="S1376" t="s">
        <v>25</v>
      </c>
      <c r="T1376" t="s">
        <v>24</v>
      </c>
      <c r="U1376" t="s">
        <v>46</v>
      </c>
      <c r="V1376" t="s">
        <v>45</v>
      </c>
    </row>
    <row r="1377" spans="1:22">
      <c r="A1377" t="s">
        <v>30121</v>
      </c>
      <c r="B1377" s="2">
        <v>45121.569444444445</v>
      </c>
      <c r="C1377" s="2">
        <f t="shared" si="21"/>
        <v>45117</v>
      </c>
      <c r="D1377" t="s">
        <v>766</v>
      </c>
      <c r="E1377" t="s">
        <v>10542</v>
      </c>
      <c r="F1377" t="s">
        <v>136</v>
      </c>
      <c r="G1377" t="s">
        <v>106</v>
      </c>
      <c r="H1377" t="s">
        <v>16</v>
      </c>
      <c r="I1377">
        <v>1</v>
      </c>
      <c r="J1377">
        <v>1678.44</v>
      </c>
      <c r="K1377">
        <v>1355.91</v>
      </c>
      <c r="L1377">
        <v>1678.44</v>
      </c>
      <c r="M1377">
        <v>1355.91</v>
      </c>
      <c r="N1377" t="s">
        <v>30120</v>
      </c>
      <c r="O1377" t="s">
        <v>30119</v>
      </c>
      <c r="P1377" t="s">
        <v>13</v>
      </c>
      <c r="Q1377">
        <v>11.664300000000001</v>
      </c>
      <c r="R1377">
        <v>78.146000000000001</v>
      </c>
      <c r="S1377" t="s">
        <v>352</v>
      </c>
      <c r="T1377" t="s">
        <v>351</v>
      </c>
      <c r="U1377" t="s">
        <v>23</v>
      </c>
      <c r="V1377" t="s">
        <v>9</v>
      </c>
    </row>
    <row r="1378" spans="1:22">
      <c r="A1378" t="s">
        <v>30118</v>
      </c>
      <c r="B1378" s="2">
        <v>45493.615277777775</v>
      </c>
      <c r="C1378" s="2">
        <f t="shared" si="21"/>
        <v>45488</v>
      </c>
      <c r="D1378" t="s">
        <v>759</v>
      </c>
      <c r="E1378" t="s">
        <v>30117</v>
      </c>
      <c r="F1378" t="s">
        <v>136</v>
      </c>
      <c r="G1378" t="s">
        <v>82</v>
      </c>
      <c r="H1378" t="s">
        <v>52</v>
      </c>
      <c r="I1378">
        <v>2</v>
      </c>
      <c r="J1378">
        <v>941.2</v>
      </c>
      <c r="K1378">
        <v>839.82</v>
      </c>
      <c r="L1378">
        <v>1882.4</v>
      </c>
      <c r="M1378">
        <v>1679.64</v>
      </c>
      <c r="N1378" t="s">
        <v>30116</v>
      </c>
      <c r="O1378" t="s">
        <v>30115</v>
      </c>
      <c r="P1378" t="s">
        <v>121</v>
      </c>
      <c r="Q1378">
        <v>9.9252000000000002</v>
      </c>
      <c r="R1378">
        <v>78.119799999999998</v>
      </c>
      <c r="S1378" t="s">
        <v>12</v>
      </c>
      <c r="T1378" t="s">
        <v>11</v>
      </c>
      <c r="U1378" t="s">
        <v>10</v>
      </c>
      <c r="V1378" t="s">
        <v>22</v>
      </c>
    </row>
    <row r="1379" spans="1:22">
      <c r="A1379" t="s">
        <v>30114</v>
      </c>
      <c r="B1379" s="2">
        <v>45568.705555555556</v>
      </c>
      <c r="C1379" s="2">
        <f t="shared" si="21"/>
        <v>45565</v>
      </c>
      <c r="D1379" t="s">
        <v>754</v>
      </c>
      <c r="E1379" t="s">
        <v>30113</v>
      </c>
      <c r="F1379" t="s">
        <v>201</v>
      </c>
      <c r="G1379" t="s">
        <v>30</v>
      </c>
      <c r="H1379" t="s">
        <v>16</v>
      </c>
      <c r="I1379">
        <v>1</v>
      </c>
      <c r="J1379">
        <v>2418.79</v>
      </c>
      <c r="K1379">
        <v>1504.65</v>
      </c>
      <c r="L1379">
        <v>2418.79</v>
      </c>
      <c r="M1379">
        <v>1504.65</v>
      </c>
      <c r="N1379" t="s">
        <v>30112</v>
      </c>
      <c r="O1379" t="s">
        <v>30111</v>
      </c>
      <c r="P1379" t="s">
        <v>49</v>
      </c>
      <c r="Q1379">
        <v>12.916499999999999</v>
      </c>
      <c r="R1379">
        <v>79.132499999999993</v>
      </c>
      <c r="S1379" t="s">
        <v>486</v>
      </c>
      <c r="T1379" t="s">
        <v>485</v>
      </c>
      <c r="U1379" t="s">
        <v>46</v>
      </c>
      <c r="V1379" t="s">
        <v>22</v>
      </c>
    </row>
    <row r="1380" spans="1:22">
      <c r="A1380" t="s">
        <v>30110</v>
      </c>
      <c r="B1380" s="2">
        <v>44961.896527777775</v>
      </c>
      <c r="C1380" s="2">
        <f t="shared" si="21"/>
        <v>44956</v>
      </c>
      <c r="D1380" t="s">
        <v>749</v>
      </c>
      <c r="E1380" t="s">
        <v>25409</v>
      </c>
      <c r="F1380" t="s">
        <v>166</v>
      </c>
      <c r="G1380" t="s">
        <v>91</v>
      </c>
      <c r="H1380" t="s">
        <v>63</v>
      </c>
      <c r="I1380">
        <v>1</v>
      </c>
      <c r="J1380">
        <v>1477.71</v>
      </c>
      <c r="K1380">
        <v>1214.51</v>
      </c>
      <c r="L1380">
        <v>1477.71</v>
      </c>
      <c r="M1380">
        <v>1214.51</v>
      </c>
      <c r="N1380" t="s">
        <v>30109</v>
      </c>
      <c r="O1380" t="s">
        <v>30108</v>
      </c>
      <c r="P1380" t="s">
        <v>49</v>
      </c>
      <c r="Q1380">
        <v>12.916499999999999</v>
      </c>
      <c r="R1380">
        <v>79.132499999999993</v>
      </c>
      <c r="S1380" t="s">
        <v>1238</v>
      </c>
      <c r="T1380" t="s">
        <v>1237</v>
      </c>
      <c r="U1380" t="s">
        <v>77</v>
      </c>
      <c r="V1380" t="s">
        <v>45</v>
      </c>
    </row>
    <row r="1381" spans="1:22">
      <c r="A1381" t="s">
        <v>30107</v>
      </c>
      <c r="B1381" s="2">
        <v>45251.548611111109</v>
      </c>
      <c r="C1381" s="2">
        <f t="shared" si="21"/>
        <v>45250</v>
      </c>
      <c r="D1381" t="s">
        <v>744</v>
      </c>
      <c r="E1381" t="s">
        <v>18995</v>
      </c>
      <c r="F1381" t="s">
        <v>201</v>
      </c>
      <c r="G1381" t="s">
        <v>106</v>
      </c>
      <c r="H1381" t="s">
        <v>71</v>
      </c>
      <c r="I1381">
        <v>2</v>
      </c>
      <c r="J1381">
        <v>904.35</v>
      </c>
      <c r="K1381">
        <v>769.92</v>
      </c>
      <c r="L1381">
        <v>1808.7</v>
      </c>
      <c r="M1381">
        <v>1539.84</v>
      </c>
      <c r="N1381" t="s">
        <v>30106</v>
      </c>
      <c r="O1381" t="s">
        <v>30105</v>
      </c>
      <c r="P1381" t="s">
        <v>121</v>
      </c>
      <c r="Q1381">
        <v>9.9252000000000002</v>
      </c>
      <c r="R1381">
        <v>78.119799999999998</v>
      </c>
      <c r="S1381" t="s">
        <v>295</v>
      </c>
      <c r="T1381" t="s">
        <v>294</v>
      </c>
      <c r="U1381" t="s">
        <v>46</v>
      </c>
      <c r="V1381" t="s">
        <v>9</v>
      </c>
    </row>
    <row r="1382" spans="1:22">
      <c r="A1382" t="s">
        <v>30104</v>
      </c>
      <c r="B1382" s="2">
        <v>44974.84375</v>
      </c>
      <c r="C1382" s="2">
        <f t="shared" si="21"/>
        <v>44970</v>
      </c>
      <c r="D1382" t="s">
        <v>739</v>
      </c>
      <c r="E1382" t="s">
        <v>3113</v>
      </c>
      <c r="F1382" t="s">
        <v>136</v>
      </c>
      <c r="G1382" t="s">
        <v>53</v>
      </c>
      <c r="H1382" t="s">
        <v>40</v>
      </c>
      <c r="I1382">
        <v>2</v>
      </c>
      <c r="J1382">
        <v>1539.51</v>
      </c>
      <c r="K1382">
        <v>982.29</v>
      </c>
      <c r="L1382">
        <v>3079.02</v>
      </c>
      <c r="M1382">
        <v>1964.58</v>
      </c>
      <c r="N1382" t="s">
        <v>30103</v>
      </c>
      <c r="O1382" t="s">
        <v>30102</v>
      </c>
      <c r="P1382" t="s">
        <v>26</v>
      </c>
      <c r="Q1382">
        <v>11.0168</v>
      </c>
      <c r="R1382">
        <v>76.955799999999996</v>
      </c>
      <c r="S1382" t="s">
        <v>413</v>
      </c>
      <c r="T1382" t="s">
        <v>412</v>
      </c>
      <c r="U1382" t="s">
        <v>10</v>
      </c>
      <c r="V1382" t="s">
        <v>9</v>
      </c>
    </row>
    <row r="1383" spans="1:22">
      <c r="A1383" t="s">
        <v>30101</v>
      </c>
      <c r="B1383" s="2">
        <v>45227.870138888888</v>
      </c>
      <c r="C1383" s="2">
        <f t="shared" si="21"/>
        <v>45222</v>
      </c>
      <c r="D1383" t="s">
        <v>732</v>
      </c>
      <c r="E1383" t="s">
        <v>12272</v>
      </c>
      <c r="F1383" t="s">
        <v>64</v>
      </c>
      <c r="G1383" t="s">
        <v>106</v>
      </c>
      <c r="H1383" t="s">
        <v>63</v>
      </c>
      <c r="I1383">
        <v>1</v>
      </c>
      <c r="J1383">
        <v>837.69</v>
      </c>
      <c r="K1383">
        <v>753.09</v>
      </c>
      <c r="L1383">
        <v>837.69</v>
      </c>
      <c r="M1383">
        <v>753.09</v>
      </c>
      <c r="N1383" t="s">
        <v>30100</v>
      </c>
      <c r="O1383" t="s">
        <v>30099</v>
      </c>
      <c r="P1383" t="s">
        <v>13</v>
      </c>
      <c r="Q1383">
        <v>11.664300000000001</v>
      </c>
      <c r="R1383">
        <v>78.146000000000001</v>
      </c>
      <c r="S1383" t="s">
        <v>326</v>
      </c>
      <c r="T1383" t="s">
        <v>325</v>
      </c>
      <c r="U1383" t="s">
        <v>10</v>
      </c>
      <c r="V1383" t="s">
        <v>9</v>
      </c>
    </row>
    <row r="1384" spans="1:22">
      <c r="A1384" t="s">
        <v>30098</v>
      </c>
      <c r="B1384" s="2">
        <v>45415.722916666666</v>
      </c>
      <c r="C1384" s="2">
        <f t="shared" si="21"/>
        <v>45411</v>
      </c>
      <c r="D1384" t="s">
        <v>727</v>
      </c>
      <c r="E1384" t="s">
        <v>6909</v>
      </c>
      <c r="F1384" t="s">
        <v>64</v>
      </c>
      <c r="G1384" t="s">
        <v>72</v>
      </c>
      <c r="H1384" t="s">
        <v>71</v>
      </c>
      <c r="I1384">
        <v>2</v>
      </c>
      <c r="J1384">
        <v>2030.31</v>
      </c>
      <c r="K1384">
        <v>1425.41</v>
      </c>
      <c r="L1384">
        <v>4060.62</v>
      </c>
      <c r="M1384">
        <v>2850.82</v>
      </c>
      <c r="N1384" t="s">
        <v>30097</v>
      </c>
      <c r="O1384" t="s">
        <v>30096</v>
      </c>
      <c r="P1384" t="s">
        <v>26</v>
      </c>
      <c r="Q1384">
        <v>11.0168</v>
      </c>
      <c r="R1384">
        <v>76.955799999999996</v>
      </c>
      <c r="S1384" t="s">
        <v>48</v>
      </c>
      <c r="T1384" t="s">
        <v>47</v>
      </c>
      <c r="U1384" t="s">
        <v>10</v>
      </c>
      <c r="V1384" t="s">
        <v>45</v>
      </c>
    </row>
    <row r="1385" spans="1:22">
      <c r="A1385" t="s">
        <v>30095</v>
      </c>
      <c r="B1385" s="2">
        <v>44931.625</v>
      </c>
      <c r="C1385" s="2">
        <f t="shared" si="21"/>
        <v>44928</v>
      </c>
      <c r="D1385" t="s">
        <v>722</v>
      </c>
      <c r="E1385" t="s">
        <v>13961</v>
      </c>
      <c r="F1385" t="s">
        <v>73</v>
      </c>
      <c r="G1385" t="s">
        <v>17</v>
      </c>
      <c r="H1385" t="s">
        <v>63</v>
      </c>
      <c r="I1385">
        <v>1</v>
      </c>
      <c r="J1385">
        <v>276.88</v>
      </c>
      <c r="K1385">
        <v>196.59</v>
      </c>
      <c r="L1385">
        <v>276.88</v>
      </c>
      <c r="M1385">
        <v>196.59</v>
      </c>
      <c r="N1385" t="s">
        <v>30094</v>
      </c>
      <c r="O1385" t="s">
        <v>30093</v>
      </c>
      <c r="P1385" t="s">
        <v>49</v>
      </c>
      <c r="Q1385">
        <v>12.916499999999999</v>
      </c>
      <c r="R1385">
        <v>79.132499999999993</v>
      </c>
      <c r="S1385" t="s">
        <v>176</v>
      </c>
      <c r="T1385" t="s">
        <v>175</v>
      </c>
      <c r="U1385" t="s">
        <v>77</v>
      </c>
      <c r="V1385" t="s">
        <v>9</v>
      </c>
    </row>
    <row r="1386" spans="1:22">
      <c r="A1386" t="s">
        <v>30092</v>
      </c>
      <c r="B1386" s="2">
        <v>45081.62777777778</v>
      </c>
      <c r="C1386" s="2">
        <f t="shared" si="21"/>
        <v>45075</v>
      </c>
      <c r="D1386" t="s">
        <v>717</v>
      </c>
      <c r="E1386" t="s">
        <v>10510</v>
      </c>
      <c r="F1386" t="s">
        <v>64</v>
      </c>
      <c r="G1386" t="s">
        <v>17</v>
      </c>
      <c r="H1386" t="s">
        <v>29</v>
      </c>
      <c r="I1386">
        <v>2</v>
      </c>
      <c r="J1386">
        <v>532.53</v>
      </c>
      <c r="K1386">
        <v>430.59</v>
      </c>
      <c r="L1386">
        <v>1065.06</v>
      </c>
      <c r="M1386">
        <v>861.18</v>
      </c>
      <c r="N1386" t="s">
        <v>30091</v>
      </c>
      <c r="O1386" t="s">
        <v>30090</v>
      </c>
      <c r="P1386" t="s">
        <v>112</v>
      </c>
      <c r="Q1386">
        <v>13.082700000000001</v>
      </c>
      <c r="R1386">
        <v>80.270700000000005</v>
      </c>
      <c r="S1386" t="s">
        <v>364</v>
      </c>
      <c r="T1386" t="s">
        <v>363</v>
      </c>
      <c r="U1386" t="s">
        <v>46</v>
      </c>
      <c r="V1386" t="s">
        <v>22</v>
      </c>
    </row>
    <row r="1387" spans="1:22">
      <c r="A1387" t="s">
        <v>30089</v>
      </c>
      <c r="B1387" s="2">
        <v>45019.710416666669</v>
      </c>
      <c r="C1387" s="2">
        <f t="shared" si="21"/>
        <v>45019</v>
      </c>
      <c r="D1387" t="s">
        <v>712</v>
      </c>
      <c r="E1387" t="s">
        <v>10506</v>
      </c>
      <c r="F1387" t="s">
        <v>201</v>
      </c>
      <c r="G1387" t="s">
        <v>115</v>
      </c>
      <c r="H1387" t="s">
        <v>40</v>
      </c>
      <c r="I1387">
        <v>2</v>
      </c>
      <c r="J1387">
        <v>2340.92</v>
      </c>
      <c r="K1387">
        <v>1408.31</v>
      </c>
      <c r="L1387">
        <v>4681.84</v>
      </c>
      <c r="M1387">
        <v>2816.62</v>
      </c>
      <c r="N1387" t="s">
        <v>30088</v>
      </c>
      <c r="O1387" t="s">
        <v>30087</v>
      </c>
      <c r="P1387" t="s">
        <v>37</v>
      </c>
      <c r="Q1387">
        <v>10.7905</v>
      </c>
      <c r="R1387">
        <v>78.704700000000003</v>
      </c>
      <c r="S1387" t="s">
        <v>413</v>
      </c>
      <c r="T1387" t="s">
        <v>412</v>
      </c>
      <c r="U1387" t="s">
        <v>10</v>
      </c>
      <c r="V1387" t="s">
        <v>45</v>
      </c>
    </row>
    <row r="1388" spans="1:22">
      <c r="A1388" t="s">
        <v>30086</v>
      </c>
      <c r="B1388" s="2">
        <v>45413.838888888888</v>
      </c>
      <c r="C1388" s="2">
        <f t="shared" si="21"/>
        <v>45411</v>
      </c>
      <c r="D1388" t="s">
        <v>707</v>
      </c>
      <c r="E1388" t="s">
        <v>3090</v>
      </c>
      <c r="F1388" t="s">
        <v>166</v>
      </c>
      <c r="G1388" t="s">
        <v>82</v>
      </c>
      <c r="H1388" t="s">
        <v>29</v>
      </c>
      <c r="I1388">
        <v>4</v>
      </c>
      <c r="J1388">
        <v>1176.52</v>
      </c>
      <c r="K1388">
        <v>1035.46</v>
      </c>
      <c r="L1388">
        <v>4706.08</v>
      </c>
      <c r="M1388">
        <v>4141.84</v>
      </c>
      <c r="N1388" t="s">
        <v>30085</v>
      </c>
      <c r="O1388" t="s">
        <v>30084</v>
      </c>
      <c r="P1388" t="s">
        <v>121</v>
      </c>
      <c r="Q1388">
        <v>9.9252000000000002</v>
      </c>
      <c r="R1388">
        <v>78.119799999999998</v>
      </c>
      <c r="S1388" t="s">
        <v>214</v>
      </c>
      <c r="T1388" t="s">
        <v>213</v>
      </c>
      <c r="U1388" t="s">
        <v>46</v>
      </c>
      <c r="V1388" t="s">
        <v>9</v>
      </c>
    </row>
    <row r="1389" spans="1:22">
      <c r="A1389" t="s">
        <v>30083</v>
      </c>
      <c r="B1389" s="2">
        <v>45279.672222222223</v>
      </c>
      <c r="C1389" s="2">
        <f t="shared" si="21"/>
        <v>45278</v>
      </c>
      <c r="D1389" t="s">
        <v>702</v>
      </c>
      <c r="E1389" t="s">
        <v>8704</v>
      </c>
      <c r="F1389" t="s">
        <v>136</v>
      </c>
      <c r="G1389" t="s">
        <v>72</v>
      </c>
      <c r="H1389" t="s">
        <v>29</v>
      </c>
      <c r="I1389">
        <v>1</v>
      </c>
      <c r="J1389">
        <v>2063.3200000000002</v>
      </c>
      <c r="K1389">
        <v>1292.2</v>
      </c>
      <c r="L1389">
        <v>2063.3200000000002</v>
      </c>
      <c r="M1389">
        <v>1292.2</v>
      </c>
      <c r="N1389" t="s">
        <v>30082</v>
      </c>
      <c r="O1389" t="s">
        <v>30081</v>
      </c>
      <c r="P1389" t="s">
        <v>37</v>
      </c>
      <c r="Q1389">
        <v>10.7905</v>
      </c>
      <c r="R1389">
        <v>78.704700000000003</v>
      </c>
      <c r="S1389" t="s">
        <v>36</v>
      </c>
      <c r="T1389" t="s">
        <v>35</v>
      </c>
      <c r="U1389" t="s">
        <v>46</v>
      </c>
      <c r="V1389" t="s">
        <v>212</v>
      </c>
    </row>
    <row r="1390" spans="1:22">
      <c r="A1390" t="s">
        <v>30080</v>
      </c>
      <c r="B1390" s="2">
        <v>45339.841666666667</v>
      </c>
      <c r="C1390" s="2">
        <f t="shared" si="21"/>
        <v>45334</v>
      </c>
      <c r="D1390" t="s">
        <v>697</v>
      </c>
      <c r="E1390" t="s">
        <v>15644</v>
      </c>
      <c r="F1390" t="s">
        <v>18</v>
      </c>
      <c r="G1390" t="s">
        <v>72</v>
      </c>
      <c r="H1390" t="s">
        <v>63</v>
      </c>
      <c r="I1390">
        <v>2</v>
      </c>
      <c r="J1390">
        <v>1533.62</v>
      </c>
      <c r="K1390">
        <v>994.94</v>
      </c>
      <c r="L1390">
        <v>3067.24</v>
      </c>
      <c r="M1390">
        <v>1989.88</v>
      </c>
      <c r="N1390" t="s">
        <v>30079</v>
      </c>
      <c r="O1390" t="s">
        <v>30078</v>
      </c>
      <c r="P1390" t="s">
        <v>121</v>
      </c>
      <c r="Q1390">
        <v>9.9252000000000002</v>
      </c>
      <c r="R1390">
        <v>78.119799999999998</v>
      </c>
      <c r="S1390" t="s">
        <v>176</v>
      </c>
      <c r="T1390" t="s">
        <v>175</v>
      </c>
      <c r="U1390" t="s">
        <v>10</v>
      </c>
      <c r="V1390" t="s">
        <v>9</v>
      </c>
    </row>
    <row r="1391" spans="1:22">
      <c r="A1391" t="s">
        <v>30077</v>
      </c>
      <c r="B1391" s="2">
        <v>45365.491666666669</v>
      </c>
      <c r="C1391" s="2">
        <f t="shared" si="21"/>
        <v>45362</v>
      </c>
      <c r="D1391" t="s">
        <v>692</v>
      </c>
      <c r="E1391" t="s">
        <v>691</v>
      </c>
      <c r="F1391" t="s">
        <v>73</v>
      </c>
      <c r="G1391" t="s">
        <v>106</v>
      </c>
      <c r="H1391" t="s">
        <v>63</v>
      </c>
      <c r="I1391">
        <v>1</v>
      </c>
      <c r="J1391">
        <v>1265.8</v>
      </c>
      <c r="K1391">
        <v>987.11</v>
      </c>
      <c r="L1391">
        <v>1265.8</v>
      </c>
      <c r="M1391">
        <v>987.11</v>
      </c>
      <c r="N1391" t="s">
        <v>30076</v>
      </c>
      <c r="O1391" t="s">
        <v>30075</v>
      </c>
      <c r="P1391" t="s">
        <v>68</v>
      </c>
      <c r="Q1391">
        <v>11.34</v>
      </c>
      <c r="R1391">
        <v>77.717200000000005</v>
      </c>
      <c r="S1391" t="s">
        <v>176</v>
      </c>
      <c r="T1391" t="s">
        <v>175</v>
      </c>
      <c r="U1391" t="s">
        <v>10</v>
      </c>
      <c r="V1391" t="s">
        <v>22</v>
      </c>
    </row>
    <row r="1392" spans="1:22">
      <c r="A1392" t="s">
        <v>30074</v>
      </c>
      <c r="B1392" s="2">
        <v>45038.762499999997</v>
      </c>
      <c r="C1392" s="2">
        <f t="shared" si="21"/>
        <v>45033</v>
      </c>
      <c r="D1392" t="s">
        <v>687</v>
      </c>
      <c r="E1392" t="s">
        <v>30073</v>
      </c>
      <c r="F1392" t="s">
        <v>166</v>
      </c>
      <c r="G1392" t="s">
        <v>82</v>
      </c>
      <c r="H1392" t="s">
        <v>52</v>
      </c>
      <c r="I1392">
        <v>1</v>
      </c>
      <c r="J1392">
        <v>495.84</v>
      </c>
      <c r="K1392">
        <v>363.81</v>
      </c>
      <c r="L1392">
        <v>495.84</v>
      </c>
      <c r="M1392">
        <v>363.81</v>
      </c>
      <c r="N1392" t="s">
        <v>30072</v>
      </c>
      <c r="O1392" t="s">
        <v>30071</v>
      </c>
      <c r="P1392" t="s">
        <v>60</v>
      </c>
      <c r="Q1392">
        <v>8.7139000000000006</v>
      </c>
      <c r="R1392">
        <v>77.756699999999995</v>
      </c>
      <c r="S1392" t="s">
        <v>103</v>
      </c>
      <c r="T1392" t="s">
        <v>102</v>
      </c>
      <c r="U1392" t="s">
        <v>23</v>
      </c>
      <c r="V1392" t="s">
        <v>9</v>
      </c>
    </row>
    <row r="1393" spans="1:22">
      <c r="A1393" t="s">
        <v>30070</v>
      </c>
      <c r="B1393" s="2">
        <v>45456.854861111111</v>
      </c>
      <c r="C1393" s="2">
        <f t="shared" si="21"/>
        <v>45453</v>
      </c>
      <c r="D1393" t="s">
        <v>682</v>
      </c>
      <c r="E1393" t="s">
        <v>30069</v>
      </c>
      <c r="F1393" t="s">
        <v>166</v>
      </c>
      <c r="G1393" t="s">
        <v>17</v>
      </c>
      <c r="H1393" t="s">
        <v>52</v>
      </c>
      <c r="I1393">
        <v>1</v>
      </c>
      <c r="J1393">
        <v>1921.26</v>
      </c>
      <c r="K1393">
        <v>1303.79</v>
      </c>
      <c r="L1393">
        <v>1921.26</v>
      </c>
      <c r="M1393">
        <v>1303.79</v>
      </c>
      <c r="N1393" t="s">
        <v>30068</v>
      </c>
      <c r="O1393" t="s">
        <v>30067</v>
      </c>
      <c r="P1393" t="s">
        <v>112</v>
      </c>
      <c r="Q1393">
        <v>13.082700000000001</v>
      </c>
      <c r="R1393">
        <v>80.270700000000005</v>
      </c>
      <c r="S1393" t="s">
        <v>628</v>
      </c>
      <c r="T1393" t="s">
        <v>627</v>
      </c>
      <c r="U1393" t="s">
        <v>57</v>
      </c>
      <c r="V1393" t="s">
        <v>9</v>
      </c>
    </row>
    <row r="1394" spans="1:22">
      <c r="A1394" t="s">
        <v>30066</v>
      </c>
      <c r="B1394" s="2">
        <v>45500.84097222222</v>
      </c>
      <c r="C1394" s="2">
        <f t="shared" si="21"/>
        <v>45495</v>
      </c>
      <c r="D1394" t="s">
        <v>677</v>
      </c>
      <c r="E1394" t="s">
        <v>30065</v>
      </c>
      <c r="F1394" t="s">
        <v>73</v>
      </c>
      <c r="G1394" t="s">
        <v>53</v>
      </c>
      <c r="H1394" t="s">
        <v>40</v>
      </c>
      <c r="I1394">
        <v>4</v>
      </c>
      <c r="J1394">
        <v>386.18</v>
      </c>
      <c r="K1394">
        <v>298.58</v>
      </c>
      <c r="L1394">
        <v>1544.72</v>
      </c>
      <c r="M1394">
        <v>1194.32</v>
      </c>
      <c r="N1394" t="s">
        <v>30064</v>
      </c>
      <c r="O1394" t="s">
        <v>30063</v>
      </c>
      <c r="P1394" t="s">
        <v>49</v>
      </c>
      <c r="Q1394">
        <v>12.916499999999999</v>
      </c>
      <c r="R1394">
        <v>79.132499999999993</v>
      </c>
      <c r="S1394" t="s">
        <v>133</v>
      </c>
      <c r="T1394" t="s">
        <v>132</v>
      </c>
      <c r="U1394" t="s">
        <v>57</v>
      </c>
      <c r="V1394" t="s">
        <v>45</v>
      </c>
    </row>
    <row r="1395" spans="1:22">
      <c r="A1395" t="s">
        <v>30062</v>
      </c>
      <c r="B1395" s="2">
        <v>45535.873611111114</v>
      </c>
      <c r="C1395" s="2">
        <f t="shared" si="21"/>
        <v>45530</v>
      </c>
      <c r="D1395" t="s">
        <v>672</v>
      </c>
      <c r="E1395" t="s">
        <v>20573</v>
      </c>
      <c r="F1395" t="s">
        <v>166</v>
      </c>
      <c r="G1395" t="s">
        <v>41</v>
      </c>
      <c r="H1395" t="s">
        <v>71</v>
      </c>
      <c r="I1395">
        <v>1</v>
      </c>
      <c r="J1395">
        <v>849.84</v>
      </c>
      <c r="K1395">
        <v>606.28</v>
      </c>
      <c r="L1395">
        <v>849.84</v>
      </c>
      <c r="M1395">
        <v>606.28</v>
      </c>
      <c r="N1395" t="s">
        <v>30061</v>
      </c>
      <c r="O1395" t="s">
        <v>30060</v>
      </c>
      <c r="P1395" t="s">
        <v>37</v>
      </c>
      <c r="Q1395">
        <v>10.7905</v>
      </c>
      <c r="R1395">
        <v>78.704700000000003</v>
      </c>
      <c r="S1395" t="s">
        <v>784</v>
      </c>
      <c r="T1395" t="s">
        <v>783</v>
      </c>
      <c r="U1395" t="s">
        <v>77</v>
      </c>
      <c r="V1395" t="s">
        <v>9</v>
      </c>
    </row>
    <row r="1396" spans="1:22">
      <c r="A1396" t="s">
        <v>30059</v>
      </c>
      <c r="B1396" s="2">
        <v>44993.770833333336</v>
      </c>
      <c r="C1396" s="2">
        <f t="shared" si="21"/>
        <v>44991</v>
      </c>
      <c r="D1396" t="s">
        <v>667</v>
      </c>
      <c r="E1396" t="s">
        <v>6862</v>
      </c>
      <c r="F1396" t="s">
        <v>64</v>
      </c>
      <c r="G1396" t="s">
        <v>30</v>
      </c>
      <c r="H1396" t="s">
        <v>29</v>
      </c>
      <c r="I1396">
        <v>2</v>
      </c>
      <c r="J1396">
        <v>2173.21</v>
      </c>
      <c r="K1396">
        <v>1498.57</v>
      </c>
      <c r="L1396">
        <v>4346.42</v>
      </c>
      <c r="M1396">
        <v>2997.14</v>
      </c>
      <c r="N1396" t="s">
        <v>30058</v>
      </c>
      <c r="O1396" t="s">
        <v>30057</v>
      </c>
      <c r="P1396" t="s">
        <v>68</v>
      </c>
      <c r="Q1396">
        <v>11.34</v>
      </c>
      <c r="R1396">
        <v>77.717200000000005</v>
      </c>
      <c r="S1396" t="s">
        <v>59</v>
      </c>
      <c r="T1396" t="s">
        <v>58</v>
      </c>
      <c r="U1396" t="s">
        <v>10</v>
      </c>
      <c r="V1396" t="s">
        <v>22</v>
      </c>
    </row>
    <row r="1397" spans="1:22">
      <c r="A1397" t="s">
        <v>30056</v>
      </c>
      <c r="B1397" s="2">
        <v>45527.530555555553</v>
      </c>
      <c r="C1397" s="2">
        <f t="shared" si="21"/>
        <v>45523</v>
      </c>
      <c r="D1397" t="s">
        <v>662</v>
      </c>
      <c r="E1397" t="s">
        <v>3055</v>
      </c>
      <c r="F1397" t="s">
        <v>83</v>
      </c>
      <c r="G1397" t="s">
        <v>30</v>
      </c>
      <c r="H1397" t="s">
        <v>40</v>
      </c>
      <c r="I1397">
        <v>2</v>
      </c>
      <c r="J1397">
        <v>2047.6</v>
      </c>
      <c r="K1397">
        <v>1779.75</v>
      </c>
      <c r="L1397">
        <v>4095.2</v>
      </c>
      <c r="M1397">
        <v>3559.5</v>
      </c>
      <c r="N1397" t="s">
        <v>30055</v>
      </c>
      <c r="O1397" t="s">
        <v>30054</v>
      </c>
      <c r="P1397" t="s">
        <v>26</v>
      </c>
      <c r="Q1397">
        <v>11.0168</v>
      </c>
      <c r="R1397">
        <v>76.955799999999996</v>
      </c>
      <c r="S1397" t="s">
        <v>276</v>
      </c>
      <c r="T1397" t="s">
        <v>275</v>
      </c>
      <c r="U1397" t="s">
        <v>10</v>
      </c>
      <c r="V1397" t="s">
        <v>9</v>
      </c>
    </row>
    <row r="1398" spans="1:22">
      <c r="A1398" t="s">
        <v>30053</v>
      </c>
      <c r="B1398" s="2">
        <v>45263.625694444447</v>
      </c>
      <c r="C1398" s="2">
        <f t="shared" si="21"/>
        <v>45257</v>
      </c>
      <c r="D1398" t="s">
        <v>657</v>
      </c>
      <c r="E1398" t="s">
        <v>8675</v>
      </c>
      <c r="F1398" t="s">
        <v>18</v>
      </c>
      <c r="G1398" t="s">
        <v>106</v>
      </c>
      <c r="H1398" t="s">
        <v>29</v>
      </c>
      <c r="I1398">
        <v>1</v>
      </c>
      <c r="J1398">
        <v>1668.45</v>
      </c>
      <c r="K1398">
        <v>1144.6300000000001</v>
      </c>
      <c r="L1398">
        <v>1668.45</v>
      </c>
      <c r="M1398">
        <v>1144.6300000000001</v>
      </c>
      <c r="N1398" t="s">
        <v>30052</v>
      </c>
      <c r="O1398" t="s">
        <v>30051</v>
      </c>
      <c r="P1398" t="s">
        <v>26</v>
      </c>
      <c r="Q1398">
        <v>11.0168</v>
      </c>
      <c r="R1398">
        <v>76.955799999999996</v>
      </c>
      <c r="S1398" t="s">
        <v>214</v>
      </c>
      <c r="T1398" t="s">
        <v>213</v>
      </c>
      <c r="U1398" t="s">
        <v>77</v>
      </c>
      <c r="V1398" t="s">
        <v>9</v>
      </c>
    </row>
    <row r="1399" spans="1:22">
      <c r="A1399" t="s">
        <v>30050</v>
      </c>
      <c r="B1399" s="2">
        <v>45117.618750000001</v>
      </c>
      <c r="C1399" s="2">
        <f t="shared" si="21"/>
        <v>45117</v>
      </c>
      <c r="D1399" t="s">
        <v>652</v>
      </c>
      <c r="E1399" t="s">
        <v>6851</v>
      </c>
      <c r="F1399" t="s">
        <v>64</v>
      </c>
      <c r="G1399" t="s">
        <v>30</v>
      </c>
      <c r="H1399" t="s">
        <v>16</v>
      </c>
      <c r="I1399">
        <v>2</v>
      </c>
      <c r="J1399">
        <v>256.10000000000002</v>
      </c>
      <c r="K1399">
        <v>198.33</v>
      </c>
      <c r="L1399">
        <v>512.20000000000005</v>
      </c>
      <c r="M1399">
        <v>396.66</v>
      </c>
      <c r="N1399" t="s">
        <v>30049</v>
      </c>
      <c r="O1399" t="s">
        <v>30048</v>
      </c>
      <c r="P1399" t="s">
        <v>68</v>
      </c>
      <c r="Q1399">
        <v>11.34</v>
      </c>
      <c r="R1399">
        <v>77.717200000000005</v>
      </c>
      <c r="S1399" t="s">
        <v>616</v>
      </c>
      <c r="T1399" t="s">
        <v>615</v>
      </c>
      <c r="U1399" t="s">
        <v>23</v>
      </c>
      <c r="V1399" t="s">
        <v>212</v>
      </c>
    </row>
    <row r="1400" spans="1:22">
      <c r="A1400" t="s">
        <v>30047</v>
      </c>
      <c r="B1400" s="2">
        <v>45283.517361111109</v>
      </c>
      <c r="C1400" s="2">
        <f t="shared" si="21"/>
        <v>45278</v>
      </c>
      <c r="D1400" t="s">
        <v>647</v>
      </c>
      <c r="E1400" t="s">
        <v>3043</v>
      </c>
      <c r="F1400" t="s">
        <v>64</v>
      </c>
      <c r="G1400" t="s">
        <v>91</v>
      </c>
      <c r="H1400" t="s">
        <v>63</v>
      </c>
      <c r="I1400">
        <v>1</v>
      </c>
      <c r="J1400">
        <v>2348.09</v>
      </c>
      <c r="K1400">
        <v>1552.14</v>
      </c>
      <c r="L1400">
        <v>2348.09</v>
      </c>
      <c r="M1400">
        <v>1552.14</v>
      </c>
      <c r="N1400" t="s">
        <v>30046</v>
      </c>
      <c r="O1400" t="s">
        <v>30045</v>
      </c>
      <c r="P1400" t="s">
        <v>121</v>
      </c>
      <c r="Q1400">
        <v>9.9252000000000002</v>
      </c>
      <c r="R1400">
        <v>78.119799999999998</v>
      </c>
      <c r="S1400" t="s">
        <v>257</v>
      </c>
      <c r="T1400" t="s">
        <v>256</v>
      </c>
      <c r="U1400" t="s">
        <v>46</v>
      </c>
      <c r="V1400" t="s">
        <v>22</v>
      </c>
    </row>
    <row r="1401" spans="1:22">
      <c r="A1401" t="s">
        <v>30044</v>
      </c>
      <c r="B1401" s="2">
        <v>45022.861111111109</v>
      </c>
      <c r="C1401" s="2">
        <f t="shared" si="21"/>
        <v>45019</v>
      </c>
      <c r="D1401" t="s">
        <v>642</v>
      </c>
      <c r="E1401" t="s">
        <v>8665</v>
      </c>
      <c r="F1401" t="s">
        <v>83</v>
      </c>
      <c r="G1401" t="s">
        <v>41</v>
      </c>
      <c r="H1401" t="s">
        <v>71</v>
      </c>
      <c r="I1401">
        <v>4</v>
      </c>
      <c r="J1401">
        <v>805.99</v>
      </c>
      <c r="K1401">
        <v>492.74</v>
      </c>
      <c r="L1401">
        <v>3223.96</v>
      </c>
      <c r="M1401">
        <v>1970.96</v>
      </c>
      <c r="N1401" t="s">
        <v>30043</v>
      </c>
      <c r="O1401" t="s">
        <v>30042</v>
      </c>
      <c r="P1401" t="s">
        <v>49</v>
      </c>
      <c r="Q1401">
        <v>12.916499999999999</v>
      </c>
      <c r="R1401">
        <v>79.132499999999993</v>
      </c>
      <c r="S1401" t="s">
        <v>276</v>
      </c>
      <c r="T1401" t="s">
        <v>275</v>
      </c>
      <c r="U1401" t="s">
        <v>10</v>
      </c>
      <c r="V1401" t="s">
        <v>9</v>
      </c>
    </row>
    <row r="1402" spans="1:22">
      <c r="A1402" t="s">
        <v>30041</v>
      </c>
      <c r="B1402" s="2">
        <v>45006.887499999997</v>
      </c>
      <c r="C1402" s="2">
        <f t="shared" si="21"/>
        <v>45005</v>
      </c>
      <c r="D1402" t="s">
        <v>637</v>
      </c>
      <c r="E1402" t="s">
        <v>22170</v>
      </c>
      <c r="F1402" t="s">
        <v>31</v>
      </c>
      <c r="G1402" t="s">
        <v>115</v>
      </c>
      <c r="H1402" t="s">
        <v>29</v>
      </c>
      <c r="I1402">
        <v>2</v>
      </c>
      <c r="J1402">
        <v>1076.83</v>
      </c>
      <c r="K1402">
        <v>966.15</v>
      </c>
      <c r="L1402">
        <v>2153.66</v>
      </c>
      <c r="M1402">
        <v>1932.3</v>
      </c>
      <c r="N1402" t="s">
        <v>30040</v>
      </c>
      <c r="O1402" t="s">
        <v>30039</v>
      </c>
      <c r="P1402" t="s">
        <v>37</v>
      </c>
      <c r="Q1402">
        <v>10.7905</v>
      </c>
      <c r="R1402">
        <v>78.704700000000003</v>
      </c>
      <c r="S1402" t="s">
        <v>206</v>
      </c>
      <c r="T1402" t="s">
        <v>205</v>
      </c>
      <c r="U1402" t="s">
        <v>77</v>
      </c>
      <c r="V1402" t="s">
        <v>9</v>
      </c>
    </row>
    <row r="1403" spans="1:22">
      <c r="A1403" t="s">
        <v>30038</v>
      </c>
      <c r="B1403" s="2">
        <v>45087.701388888891</v>
      </c>
      <c r="C1403" s="2">
        <f t="shared" si="21"/>
        <v>45082</v>
      </c>
      <c r="D1403" t="s">
        <v>632</v>
      </c>
      <c r="E1403" t="s">
        <v>8658</v>
      </c>
      <c r="F1403" t="s">
        <v>136</v>
      </c>
      <c r="G1403" t="s">
        <v>91</v>
      </c>
      <c r="H1403" t="s">
        <v>40</v>
      </c>
      <c r="I1403">
        <v>1</v>
      </c>
      <c r="J1403">
        <v>713.11</v>
      </c>
      <c r="K1403">
        <v>439.96</v>
      </c>
      <c r="L1403">
        <v>713.11</v>
      </c>
      <c r="M1403">
        <v>439.96</v>
      </c>
      <c r="N1403" t="s">
        <v>30037</v>
      </c>
      <c r="O1403" t="s">
        <v>30036</v>
      </c>
      <c r="P1403" t="s">
        <v>121</v>
      </c>
      <c r="Q1403">
        <v>9.9252000000000002</v>
      </c>
      <c r="R1403">
        <v>78.119799999999998</v>
      </c>
      <c r="S1403" t="s">
        <v>432</v>
      </c>
      <c r="T1403" t="s">
        <v>431</v>
      </c>
      <c r="U1403" t="s">
        <v>10</v>
      </c>
      <c r="V1403" t="s">
        <v>9</v>
      </c>
    </row>
    <row r="1404" spans="1:22">
      <c r="A1404" t="s">
        <v>30035</v>
      </c>
      <c r="B1404" s="2">
        <v>44994.634027777778</v>
      </c>
      <c r="C1404" s="2">
        <f t="shared" si="21"/>
        <v>44991</v>
      </c>
      <c r="D1404" t="s">
        <v>625</v>
      </c>
      <c r="E1404" t="s">
        <v>12199</v>
      </c>
      <c r="F1404" t="s">
        <v>83</v>
      </c>
      <c r="G1404" t="s">
        <v>53</v>
      </c>
      <c r="H1404" t="s">
        <v>40</v>
      </c>
      <c r="I1404">
        <v>2</v>
      </c>
      <c r="J1404">
        <v>1549.29</v>
      </c>
      <c r="K1404">
        <v>1219.77</v>
      </c>
      <c r="L1404">
        <v>3098.58</v>
      </c>
      <c r="M1404">
        <v>2439.54</v>
      </c>
      <c r="N1404" t="s">
        <v>30034</v>
      </c>
      <c r="O1404" t="s">
        <v>30033</v>
      </c>
      <c r="P1404" t="s">
        <v>121</v>
      </c>
      <c r="Q1404">
        <v>9.9252000000000002</v>
      </c>
      <c r="R1404">
        <v>78.119799999999998</v>
      </c>
      <c r="S1404" t="s">
        <v>762</v>
      </c>
      <c r="T1404" t="s">
        <v>761</v>
      </c>
      <c r="U1404" t="s">
        <v>23</v>
      </c>
      <c r="V1404" t="s">
        <v>9</v>
      </c>
    </row>
    <row r="1405" spans="1:22">
      <c r="A1405" t="s">
        <v>30032</v>
      </c>
      <c r="B1405" s="2">
        <v>45351.442361111112</v>
      </c>
      <c r="C1405" s="2">
        <f t="shared" si="21"/>
        <v>45348</v>
      </c>
      <c r="D1405" t="s">
        <v>620</v>
      </c>
      <c r="E1405" t="s">
        <v>20539</v>
      </c>
      <c r="F1405" t="s">
        <v>83</v>
      </c>
      <c r="G1405" t="s">
        <v>72</v>
      </c>
      <c r="H1405" t="s">
        <v>29</v>
      </c>
      <c r="I1405">
        <v>1</v>
      </c>
      <c r="J1405">
        <v>1076.6400000000001</v>
      </c>
      <c r="K1405">
        <v>779.01</v>
      </c>
      <c r="L1405">
        <v>1076.6400000000001</v>
      </c>
      <c r="M1405">
        <v>779.01</v>
      </c>
      <c r="N1405" t="s">
        <v>30031</v>
      </c>
      <c r="O1405" t="s">
        <v>30030</v>
      </c>
      <c r="P1405" t="s">
        <v>112</v>
      </c>
      <c r="Q1405">
        <v>13.082700000000001</v>
      </c>
      <c r="R1405">
        <v>80.270700000000005</v>
      </c>
      <c r="S1405" t="s">
        <v>111</v>
      </c>
      <c r="T1405" t="s">
        <v>110</v>
      </c>
      <c r="U1405" t="s">
        <v>57</v>
      </c>
      <c r="V1405" t="s">
        <v>22</v>
      </c>
    </row>
    <row r="1406" spans="1:22">
      <c r="A1406" t="s">
        <v>30029</v>
      </c>
      <c r="B1406" s="2">
        <v>45399.660416666666</v>
      </c>
      <c r="C1406" s="2">
        <f t="shared" si="21"/>
        <v>45397</v>
      </c>
      <c r="D1406" t="s">
        <v>613</v>
      </c>
      <c r="E1406" t="s">
        <v>15590</v>
      </c>
      <c r="F1406" t="s">
        <v>136</v>
      </c>
      <c r="G1406" t="s">
        <v>53</v>
      </c>
      <c r="H1406" t="s">
        <v>16</v>
      </c>
      <c r="I1406">
        <v>1</v>
      </c>
      <c r="J1406">
        <v>623.71</v>
      </c>
      <c r="K1406">
        <v>455.97</v>
      </c>
      <c r="L1406">
        <v>623.71</v>
      </c>
      <c r="M1406">
        <v>455.97</v>
      </c>
      <c r="N1406" t="s">
        <v>30028</v>
      </c>
      <c r="O1406" t="s">
        <v>30027</v>
      </c>
      <c r="P1406" t="s">
        <v>37</v>
      </c>
      <c r="Q1406">
        <v>10.7905</v>
      </c>
      <c r="R1406">
        <v>78.704700000000003</v>
      </c>
      <c r="S1406" t="s">
        <v>537</v>
      </c>
      <c r="T1406" t="s">
        <v>536</v>
      </c>
      <c r="U1406" t="s">
        <v>57</v>
      </c>
      <c r="V1406" t="s">
        <v>22</v>
      </c>
    </row>
    <row r="1407" spans="1:22">
      <c r="A1407" t="s">
        <v>30026</v>
      </c>
      <c r="B1407" s="2">
        <v>45182.588194444441</v>
      </c>
      <c r="C1407" s="2">
        <f t="shared" si="21"/>
        <v>45180</v>
      </c>
      <c r="D1407" t="s">
        <v>608</v>
      </c>
      <c r="E1407" t="s">
        <v>15586</v>
      </c>
      <c r="F1407" t="s">
        <v>166</v>
      </c>
      <c r="G1407" t="s">
        <v>30</v>
      </c>
      <c r="H1407" t="s">
        <v>29</v>
      </c>
      <c r="I1407">
        <v>4</v>
      </c>
      <c r="J1407">
        <v>674.27</v>
      </c>
      <c r="K1407">
        <v>581.87</v>
      </c>
      <c r="L1407">
        <v>2697.08</v>
      </c>
      <c r="M1407">
        <v>2327.48</v>
      </c>
      <c r="N1407" t="s">
        <v>30025</v>
      </c>
      <c r="O1407" t="s">
        <v>30024</v>
      </c>
      <c r="P1407" t="s">
        <v>26</v>
      </c>
      <c r="Q1407">
        <v>11.0168</v>
      </c>
      <c r="R1407">
        <v>76.955799999999996</v>
      </c>
      <c r="S1407" t="s">
        <v>25</v>
      </c>
      <c r="T1407" t="s">
        <v>24</v>
      </c>
      <c r="U1407" t="s">
        <v>23</v>
      </c>
      <c r="V1407" t="s">
        <v>45</v>
      </c>
    </row>
    <row r="1408" spans="1:22">
      <c r="A1408" t="s">
        <v>30023</v>
      </c>
      <c r="B1408" s="2">
        <v>45029.65</v>
      </c>
      <c r="C1408" s="2">
        <f t="shared" si="21"/>
        <v>45026</v>
      </c>
      <c r="D1408" t="s">
        <v>603</v>
      </c>
      <c r="E1408" t="s">
        <v>17249</v>
      </c>
      <c r="F1408" t="s">
        <v>201</v>
      </c>
      <c r="G1408" t="s">
        <v>30</v>
      </c>
      <c r="H1408" t="s">
        <v>16</v>
      </c>
      <c r="I1408">
        <v>3</v>
      </c>
      <c r="J1408">
        <v>2128.66</v>
      </c>
      <c r="K1408">
        <v>1578.03</v>
      </c>
      <c r="L1408">
        <v>6385.98</v>
      </c>
      <c r="M1408">
        <v>4734.09</v>
      </c>
      <c r="N1408" t="s">
        <v>30022</v>
      </c>
      <c r="O1408" t="s">
        <v>30021</v>
      </c>
      <c r="P1408" t="s">
        <v>112</v>
      </c>
      <c r="Q1408">
        <v>13.082700000000001</v>
      </c>
      <c r="R1408">
        <v>80.270700000000005</v>
      </c>
      <c r="S1408" t="s">
        <v>120</v>
      </c>
      <c r="T1408" t="s">
        <v>119</v>
      </c>
      <c r="U1408" t="s">
        <v>77</v>
      </c>
      <c r="V1408" t="s">
        <v>212</v>
      </c>
    </row>
    <row r="1409" spans="1:22">
      <c r="A1409" t="s">
        <v>30020</v>
      </c>
      <c r="B1409" s="2">
        <v>45194.529861111114</v>
      </c>
      <c r="C1409" s="2">
        <f t="shared" si="21"/>
        <v>45194</v>
      </c>
      <c r="D1409" t="s">
        <v>598</v>
      </c>
      <c r="E1409" t="s">
        <v>6813</v>
      </c>
      <c r="F1409" t="s">
        <v>136</v>
      </c>
      <c r="G1409" t="s">
        <v>82</v>
      </c>
      <c r="H1409" t="s">
        <v>52</v>
      </c>
      <c r="I1409">
        <v>1</v>
      </c>
      <c r="J1409">
        <v>1268.79</v>
      </c>
      <c r="K1409">
        <v>1073.68</v>
      </c>
      <c r="L1409">
        <v>1268.79</v>
      </c>
      <c r="M1409">
        <v>1073.68</v>
      </c>
      <c r="N1409" t="s">
        <v>30019</v>
      </c>
      <c r="O1409" t="s">
        <v>30018</v>
      </c>
      <c r="P1409" t="s">
        <v>68</v>
      </c>
      <c r="Q1409">
        <v>11.34</v>
      </c>
      <c r="R1409">
        <v>77.717200000000005</v>
      </c>
      <c r="S1409" t="s">
        <v>333</v>
      </c>
      <c r="T1409" t="s">
        <v>332</v>
      </c>
      <c r="U1409" t="s">
        <v>10</v>
      </c>
      <c r="V1409" t="s">
        <v>9</v>
      </c>
    </row>
    <row r="1410" spans="1:22">
      <c r="A1410" t="s">
        <v>30017</v>
      </c>
      <c r="B1410" s="2">
        <v>45326.811805555553</v>
      </c>
      <c r="C1410" s="2">
        <f t="shared" si="21"/>
        <v>45320</v>
      </c>
      <c r="D1410" t="s">
        <v>593</v>
      </c>
      <c r="E1410" t="s">
        <v>4931</v>
      </c>
      <c r="F1410" t="s">
        <v>64</v>
      </c>
      <c r="G1410" t="s">
        <v>72</v>
      </c>
      <c r="H1410" t="s">
        <v>40</v>
      </c>
      <c r="I1410">
        <v>4</v>
      </c>
      <c r="J1410">
        <v>2299.41</v>
      </c>
      <c r="K1410">
        <v>1461.29</v>
      </c>
      <c r="L1410">
        <v>9197.64</v>
      </c>
      <c r="M1410">
        <v>5845.16</v>
      </c>
      <c r="N1410" t="s">
        <v>30016</v>
      </c>
      <c r="O1410" t="s">
        <v>30015</v>
      </c>
      <c r="P1410" t="s">
        <v>60</v>
      </c>
      <c r="Q1410">
        <v>8.7139000000000006</v>
      </c>
      <c r="R1410">
        <v>77.756699999999995</v>
      </c>
      <c r="S1410" t="s">
        <v>120</v>
      </c>
      <c r="T1410" t="s">
        <v>119</v>
      </c>
      <c r="U1410" t="s">
        <v>77</v>
      </c>
      <c r="V1410" t="s">
        <v>9</v>
      </c>
    </row>
    <row r="1411" spans="1:22">
      <c r="A1411" t="s">
        <v>30014</v>
      </c>
      <c r="B1411" s="2">
        <v>45346.576388888891</v>
      </c>
      <c r="C1411" s="2">
        <f t="shared" ref="C1411:C1474" si="22">INT(B1411) - WEEKDAY(INT(B1411), 2) + 1</f>
        <v>45341</v>
      </c>
      <c r="D1411" t="s">
        <v>588</v>
      </c>
      <c r="E1411" t="s">
        <v>3001</v>
      </c>
      <c r="F1411" t="s">
        <v>83</v>
      </c>
      <c r="G1411" t="s">
        <v>41</v>
      </c>
      <c r="H1411" t="s">
        <v>16</v>
      </c>
      <c r="I1411">
        <v>1</v>
      </c>
      <c r="J1411">
        <v>1340</v>
      </c>
      <c r="K1411">
        <v>973.29</v>
      </c>
      <c r="L1411">
        <v>1340</v>
      </c>
      <c r="M1411">
        <v>973.29</v>
      </c>
      <c r="N1411" t="s">
        <v>30013</v>
      </c>
      <c r="O1411" t="s">
        <v>30012</v>
      </c>
      <c r="P1411" t="s">
        <v>68</v>
      </c>
      <c r="Q1411">
        <v>11.34</v>
      </c>
      <c r="R1411">
        <v>77.717200000000005</v>
      </c>
      <c r="S1411" t="s">
        <v>96</v>
      </c>
      <c r="T1411" t="s">
        <v>95</v>
      </c>
      <c r="U1411" t="s">
        <v>77</v>
      </c>
      <c r="V1411" t="s">
        <v>9</v>
      </c>
    </row>
    <row r="1412" spans="1:22">
      <c r="A1412" t="s">
        <v>30011</v>
      </c>
      <c r="B1412" s="2">
        <v>45193.505555555559</v>
      </c>
      <c r="C1412" s="2">
        <f t="shared" si="22"/>
        <v>45187</v>
      </c>
      <c r="D1412" t="s">
        <v>583</v>
      </c>
      <c r="E1412" t="s">
        <v>582</v>
      </c>
      <c r="F1412" t="s">
        <v>166</v>
      </c>
      <c r="G1412" t="s">
        <v>30</v>
      </c>
      <c r="H1412" t="s">
        <v>40</v>
      </c>
      <c r="I1412">
        <v>1</v>
      </c>
      <c r="J1412">
        <v>1141.5999999999999</v>
      </c>
      <c r="K1412">
        <v>784.24</v>
      </c>
      <c r="L1412">
        <v>1141.5999999999999</v>
      </c>
      <c r="M1412">
        <v>784.24</v>
      </c>
      <c r="N1412" t="s">
        <v>30010</v>
      </c>
      <c r="O1412" t="s">
        <v>30009</v>
      </c>
      <c r="P1412" t="s">
        <v>60</v>
      </c>
      <c r="Q1412">
        <v>8.7139000000000006</v>
      </c>
      <c r="R1412">
        <v>77.756699999999995</v>
      </c>
      <c r="S1412" t="s">
        <v>784</v>
      </c>
      <c r="T1412" t="s">
        <v>783</v>
      </c>
      <c r="U1412" t="s">
        <v>23</v>
      </c>
      <c r="V1412" t="s">
        <v>45</v>
      </c>
    </row>
    <row r="1413" spans="1:22">
      <c r="A1413" t="s">
        <v>30008</v>
      </c>
      <c r="B1413" s="2">
        <v>44936.683333333334</v>
      </c>
      <c r="C1413" s="2">
        <f t="shared" si="22"/>
        <v>44935</v>
      </c>
      <c r="D1413" t="s">
        <v>578</v>
      </c>
      <c r="E1413" t="s">
        <v>8624</v>
      </c>
      <c r="F1413" t="s">
        <v>166</v>
      </c>
      <c r="G1413" t="s">
        <v>30</v>
      </c>
      <c r="H1413" t="s">
        <v>40</v>
      </c>
      <c r="I1413">
        <v>2</v>
      </c>
      <c r="J1413">
        <v>2438.23</v>
      </c>
      <c r="K1413">
        <v>1604.64</v>
      </c>
      <c r="L1413">
        <v>4876.46</v>
      </c>
      <c r="M1413">
        <v>3209.28</v>
      </c>
      <c r="N1413" t="s">
        <v>30007</v>
      </c>
      <c r="O1413" t="s">
        <v>30006</v>
      </c>
      <c r="P1413" t="s">
        <v>37</v>
      </c>
      <c r="Q1413">
        <v>10.7905</v>
      </c>
      <c r="R1413">
        <v>78.704700000000003</v>
      </c>
      <c r="S1413" t="s">
        <v>111</v>
      </c>
      <c r="T1413" t="s">
        <v>110</v>
      </c>
      <c r="U1413" t="s">
        <v>46</v>
      </c>
      <c r="V1413" t="s">
        <v>22</v>
      </c>
    </row>
    <row r="1414" spans="1:22">
      <c r="A1414" t="s">
        <v>30005</v>
      </c>
      <c r="B1414" s="2">
        <v>45151.583333333336</v>
      </c>
      <c r="C1414" s="2">
        <f t="shared" si="22"/>
        <v>45145</v>
      </c>
      <c r="D1414" t="s">
        <v>573</v>
      </c>
      <c r="E1414" t="s">
        <v>13862</v>
      </c>
      <c r="F1414" t="s">
        <v>83</v>
      </c>
      <c r="G1414" t="s">
        <v>106</v>
      </c>
      <c r="H1414" t="s">
        <v>71</v>
      </c>
      <c r="I1414">
        <v>1</v>
      </c>
      <c r="J1414">
        <v>1923.06</v>
      </c>
      <c r="K1414">
        <v>1343.51</v>
      </c>
      <c r="L1414">
        <v>1923.06</v>
      </c>
      <c r="M1414">
        <v>1343.51</v>
      </c>
      <c r="N1414" t="s">
        <v>30004</v>
      </c>
      <c r="O1414" t="s">
        <v>30003</v>
      </c>
      <c r="P1414" t="s">
        <v>112</v>
      </c>
      <c r="Q1414">
        <v>13.082700000000001</v>
      </c>
      <c r="R1414">
        <v>80.270700000000005</v>
      </c>
      <c r="S1414" t="s">
        <v>364</v>
      </c>
      <c r="T1414" t="s">
        <v>363</v>
      </c>
      <c r="U1414" t="s">
        <v>46</v>
      </c>
      <c r="V1414" t="s">
        <v>9</v>
      </c>
    </row>
    <row r="1415" spans="1:22">
      <c r="A1415" t="s">
        <v>30002</v>
      </c>
      <c r="B1415" s="2">
        <v>45324.833333333336</v>
      </c>
      <c r="C1415" s="2">
        <f t="shared" si="22"/>
        <v>45320</v>
      </c>
      <c r="D1415" t="s">
        <v>568</v>
      </c>
      <c r="E1415" t="s">
        <v>30001</v>
      </c>
      <c r="F1415" t="s">
        <v>73</v>
      </c>
      <c r="G1415" t="s">
        <v>30</v>
      </c>
      <c r="H1415" t="s">
        <v>29</v>
      </c>
      <c r="I1415">
        <v>2</v>
      </c>
      <c r="J1415">
        <v>715.83</v>
      </c>
      <c r="K1415">
        <v>512.96</v>
      </c>
      <c r="L1415">
        <v>1431.66</v>
      </c>
      <c r="M1415">
        <v>1025.92</v>
      </c>
      <c r="N1415" t="s">
        <v>30000</v>
      </c>
      <c r="O1415" t="s">
        <v>29999</v>
      </c>
      <c r="P1415" t="s">
        <v>121</v>
      </c>
      <c r="Q1415">
        <v>9.9252000000000002</v>
      </c>
      <c r="R1415">
        <v>78.119799999999998</v>
      </c>
      <c r="S1415" t="s">
        <v>333</v>
      </c>
      <c r="T1415" t="s">
        <v>332</v>
      </c>
      <c r="U1415" t="s">
        <v>23</v>
      </c>
      <c r="V1415" t="s">
        <v>22</v>
      </c>
    </row>
    <row r="1416" spans="1:22">
      <c r="A1416" t="s">
        <v>29998</v>
      </c>
      <c r="B1416" s="2">
        <v>45197.753472222219</v>
      </c>
      <c r="C1416" s="2">
        <f t="shared" si="22"/>
        <v>45194</v>
      </c>
      <c r="D1416" t="s">
        <v>561</v>
      </c>
      <c r="E1416" t="s">
        <v>12158</v>
      </c>
      <c r="F1416" t="s">
        <v>73</v>
      </c>
      <c r="G1416" t="s">
        <v>106</v>
      </c>
      <c r="H1416" t="s">
        <v>16</v>
      </c>
      <c r="I1416">
        <v>2</v>
      </c>
      <c r="J1416">
        <v>1497.65</v>
      </c>
      <c r="K1416">
        <v>1120.6099999999999</v>
      </c>
      <c r="L1416">
        <v>2995.3</v>
      </c>
      <c r="M1416">
        <v>2241.2199999999998</v>
      </c>
      <c r="N1416" t="s">
        <v>29997</v>
      </c>
      <c r="O1416" t="s">
        <v>29996</v>
      </c>
      <c r="P1416" t="s">
        <v>37</v>
      </c>
      <c r="Q1416">
        <v>10.7905</v>
      </c>
      <c r="R1416">
        <v>78.704700000000003</v>
      </c>
      <c r="S1416" t="s">
        <v>784</v>
      </c>
      <c r="T1416" t="s">
        <v>783</v>
      </c>
      <c r="U1416" t="s">
        <v>57</v>
      </c>
      <c r="V1416" t="s">
        <v>22</v>
      </c>
    </row>
    <row r="1417" spans="1:22">
      <c r="A1417" t="s">
        <v>29995</v>
      </c>
      <c r="B1417" s="2">
        <v>45402.62222222222</v>
      </c>
      <c r="C1417" s="2">
        <f t="shared" si="22"/>
        <v>45397</v>
      </c>
      <c r="D1417" t="s">
        <v>556</v>
      </c>
      <c r="E1417" t="s">
        <v>4904</v>
      </c>
      <c r="F1417" t="s">
        <v>73</v>
      </c>
      <c r="G1417" t="s">
        <v>53</v>
      </c>
      <c r="H1417" t="s">
        <v>40</v>
      </c>
      <c r="I1417">
        <v>2</v>
      </c>
      <c r="J1417">
        <v>1120.3599999999999</v>
      </c>
      <c r="K1417">
        <v>722.8</v>
      </c>
      <c r="L1417">
        <v>2240.7199999999998</v>
      </c>
      <c r="M1417">
        <v>1445.6</v>
      </c>
      <c r="N1417" t="s">
        <v>29994</v>
      </c>
      <c r="O1417" t="s">
        <v>29993</v>
      </c>
      <c r="P1417" t="s">
        <v>13</v>
      </c>
      <c r="Q1417">
        <v>11.664300000000001</v>
      </c>
      <c r="R1417">
        <v>78.146000000000001</v>
      </c>
      <c r="S1417" t="s">
        <v>176</v>
      </c>
      <c r="T1417" t="s">
        <v>175</v>
      </c>
      <c r="U1417" t="s">
        <v>23</v>
      </c>
      <c r="V1417" t="s">
        <v>9</v>
      </c>
    </row>
    <row r="1418" spans="1:22">
      <c r="A1418" t="s">
        <v>29992</v>
      </c>
      <c r="B1418" s="2">
        <v>45254.80972222222</v>
      </c>
      <c r="C1418" s="2">
        <f t="shared" si="22"/>
        <v>45250</v>
      </c>
      <c r="D1418" t="s">
        <v>551</v>
      </c>
      <c r="E1418" t="s">
        <v>8605</v>
      </c>
      <c r="F1418" t="s">
        <v>64</v>
      </c>
      <c r="G1418" t="s">
        <v>53</v>
      </c>
      <c r="H1418" t="s">
        <v>52</v>
      </c>
      <c r="I1418">
        <v>3</v>
      </c>
      <c r="J1418">
        <v>1310.93</v>
      </c>
      <c r="K1418">
        <v>1139.1300000000001</v>
      </c>
      <c r="L1418">
        <v>3932.79</v>
      </c>
      <c r="M1418">
        <v>3417.39</v>
      </c>
      <c r="N1418" t="s">
        <v>29991</v>
      </c>
      <c r="O1418" t="s">
        <v>29990</v>
      </c>
      <c r="P1418" t="s">
        <v>37</v>
      </c>
      <c r="Q1418">
        <v>10.7905</v>
      </c>
      <c r="R1418">
        <v>78.704700000000003</v>
      </c>
      <c r="S1418" t="s">
        <v>25</v>
      </c>
      <c r="T1418" t="s">
        <v>24</v>
      </c>
      <c r="U1418" t="s">
        <v>77</v>
      </c>
      <c r="V1418" t="s">
        <v>9</v>
      </c>
    </row>
    <row r="1419" spans="1:22">
      <c r="A1419" t="s">
        <v>29989</v>
      </c>
      <c r="B1419" s="2">
        <v>45565.599999999999</v>
      </c>
      <c r="C1419" s="2">
        <f t="shared" si="22"/>
        <v>45565</v>
      </c>
      <c r="D1419" t="s">
        <v>546</v>
      </c>
      <c r="E1419" t="s">
        <v>12147</v>
      </c>
      <c r="F1419" t="s">
        <v>136</v>
      </c>
      <c r="G1419" t="s">
        <v>30</v>
      </c>
      <c r="H1419" t="s">
        <v>63</v>
      </c>
      <c r="I1419">
        <v>1</v>
      </c>
      <c r="J1419">
        <v>1527.15</v>
      </c>
      <c r="K1419">
        <v>1017.61</v>
      </c>
      <c r="L1419">
        <v>1527.15</v>
      </c>
      <c r="M1419">
        <v>1017.61</v>
      </c>
      <c r="N1419" t="s">
        <v>29988</v>
      </c>
      <c r="O1419" t="s">
        <v>29987</v>
      </c>
      <c r="P1419" t="s">
        <v>49</v>
      </c>
      <c r="Q1419">
        <v>12.916499999999999</v>
      </c>
      <c r="R1419">
        <v>79.132499999999993</v>
      </c>
      <c r="S1419" t="s">
        <v>906</v>
      </c>
      <c r="T1419" t="s">
        <v>905</v>
      </c>
      <c r="U1419" t="s">
        <v>77</v>
      </c>
      <c r="V1419" t="s">
        <v>9</v>
      </c>
    </row>
    <row r="1420" spans="1:22">
      <c r="A1420" t="s">
        <v>29986</v>
      </c>
      <c r="B1420" s="2">
        <v>45101.793055555558</v>
      </c>
      <c r="C1420" s="2">
        <f t="shared" si="22"/>
        <v>45096</v>
      </c>
      <c r="D1420" t="s">
        <v>541</v>
      </c>
      <c r="E1420" t="s">
        <v>8598</v>
      </c>
      <c r="F1420" t="s">
        <v>201</v>
      </c>
      <c r="G1420" t="s">
        <v>53</v>
      </c>
      <c r="H1420" t="s">
        <v>52</v>
      </c>
      <c r="I1420">
        <v>1</v>
      </c>
      <c r="J1420">
        <v>911.99</v>
      </c>
      <c r="K1420">
        <v>627.16999999999996</v>
      </c>
      <c r="L1420">
        <v>911.99</v>
      </c>
      <c r="M1420">
        <v>627.16999999999996</v>
      </c>
      <c r="N1420" t="s">
        <v>29985</v>
      </c>
      <c r="O1420" t="s">
        <v>29984</v>
      </c>
      <c r="P1420" t="s">
        <v>49</v>
      </c>
      <c r="Q1420">
        <v>12.916499999999999</v>
      </c>
      <c r="R1420">
        <v>79.132499999999993</v>
      </c>
      <c r="S1420" t="s">
        <v>454</v>
      </c>
      <c r="T1420" t="s">
        <v>453</v>
      </c>
      <c r="U1420" t="s">
        <v>57</v>
      </c>
      <c r="V1420" t="s">
        <v>45</v>
      </c>
    </row>
    <row r="1421" spans="1:22">
      <c r="A1421" t="s">
        <v>29983</v>
      </c>
      <c r="B1421" s="2">
        <v>45454.491666666669</v>
      </c>
      <c r="C1421" s="2">
        <f t="shared" si="22"/>
        <v>45453</v>
      </c>
      <c r="D1421" t="s">
        <v>534</v>
      </c>
      <c r="E1421" t="s">
        <v>23703</v>
      </c>
      <c r="F1421" t="s">
        <v>201</v>
      </c>
      <c r="G1421" t="s">
        <v>106</v>
      </c>
      <c r="H1421" t="s">
        <v>71</v>
      </c>
      <c r="I1421">
        <v>3</v>
      </c>
      <c r="J1421">
        <v>1884.62</v>
      </c>
      <c r="K1421">
        <v>1375.14</v>
      </c>
      <c r="L1421">
        <v>5653.86</v>
      </c>
      <c r="M1421">
        <v>4125.42</v>
      </c>
      <c r="N1421" t="s">
        <v>29982</v>
      </c>
      <c r="O1421" t="s">
        <v>29981</v>
      </c>
      <c r="P1421" t="s">
        <v>68</v>
      </c>
      <c r="Q1421">
        <v>11.34</v>
      </c>
      <c r="R1421">
        <v>77.717200000000005</v>
      </c>
      <c r="S1421" t="s">
        <v>454</v>
      </c>
      <c r="T1421" t="s">
        <v>453</v>
      </c>
      <c r="U1421" t="s">
        <v>10</v>
      </c>
      <c r="V1421" t="s">
        <v>9</v>
      </c>
    </row>
    <row r="1422" spans="1:22">
      <c r="A1422" t="s">
        <v>29980</v>
      </c>
      <c r="B1422" s="2">
        <v>45368.740277777775</v>
      </c>
      <c r="C1422" s="2">
        <f t="shared" si="22"/>
        <v>45362</v>
      </c>
      <c r="D1422" t="s">
        <v>527</v>
      </c>
      <c r="E1422" t="s">
        <v>526</v>
      </c>
      <c r="F1422" t="s">
        <v>31</v>
      </c>
      <c r="G1422" t="s">
        <v>17</v>
      </c>
      <c r="H1422" t="s">
        <v>52</v>
      </c>
      <c r="I1422">
        <v>1</v>
      </c>
      <c r="J1422">
        <v>478.91</v>
      </c>
      <c r="K1422">
        <v>303.69</v>
      </c>
      <c r="L1422">
        <v>478.91</v>
      </c>
      <c r="M1422">
        <v>303.69</v>
      </c>
      <c r="N1422" t="s">
        <v>29979</v>
      </c>
      <c r="O1422" t="s">
        <v>29978</v>
      </c>
      <c r="P1422" t="s">
        <v>121</v>
      </c>
      <c r="Q1422">
        <v>9.9252000000000002</v>
      </c>
      <c r="R1422">
        <v>78.119799999999998</v>
      </c>
      <c r="S1422" t="s">
        <v>432</v>
      </c>
      <c r="T1422" t="s">
        <v>431</v>
      </c>
      <c r="U1422" t="s">
        <v>46</v>
      </c>
      <c r="V1422" t="s">
        <v>45</v>
      </c>
    </row>
    <row r="1423" spans="1:22">
      <c r="A1423" t="s">
        <v>29977</v>
      </c>
      <c r="B1423" s="2">
        <v>45194.737500000003</v>
      </c>
      <c r="C1423" s="2">
        <f t="shared" si="22"/>
        <v>45194</v>
      </c>
      <c r="D1423" t="s">
        <v>522</v>
      </c>
      <c r="E1423" t="s">
        <v>521</v>
      </c>
      <c r="F1423" t="s">
        <v>136</v>
      </c>
      <c r="G1423" t="s">
        <v>82</v>
      </c>
      <c r="H1423" t="s">
        <v>71</v>
      </c>
      <c r="I1423">
        <v>3</v>
      </c>
      <c r="J1423">
        <v>383.05</v>
      </c>
      <c r="K1423">
        <v>337.9</v>
      </c>
      <c r="L1423">
        <v>1149.1500000000001</v>
      </c>
      <c r="M1423">
        <v>1013.7</v>
      </c>
      <c r="N1423" t="s">
        <v>29976</v>
      </c>
      <c r="O1423" t="s">
        <v>29975</v>
      </c>
      <c r="P1423" t="s">
        <v>68</v>
      </c>
      <c r="Q1423">
        <v>11.34</v>
      </c>
      <c r="R1423">
        <v>77.717200000000005</v>
      </c>
      <c r="S1423" t="s">
        <v>226</v>
      </c>
      <c r="T1423" t="s">
        <v>225</v>
      </c>
      <c r="U1423" t="s">
        <v>57</v>
      </c>
      <c r="V1423" t="s">
        <v>22</v>
      </c>
    </row>
    <row r="1424" spans="1:22">
      <c r="A1424" t="s">
        <v>29974</v>
      </c>
      <c r="B1424" s="2">
        <v>45096.868750000001</v>
      </c>
      <c r="C1424" s="2">
        <f t="shared" si="22"/>
        <v>45096</v>
      </c>
      <c r="D1424" t="s">
        <v>517</v>
      </c>
      <c r="E1424" t="s">
        <v>516</v>
      </c>
      <c r="F1424" t="s">
        <v>136</v>
      </c>
      <c r="G1424" t="s">
        <v>91</v>
      </c>
      <c r="H1424" t="s">
        <v>63</v>
      </c>
      <c r="I1424">
        <v>4</v>
      </c>
      <c r="J1424">
        <v>418.59</v>
      </c>
      <c r="K1424">
        <v>263.08</v>
      </c>
      <c r="L1424">
        <v>1674.36</v>
      </c>
      <c r="M1424">
        <v>1052.32</v>
      </c>
      <c r="N1424" t="s">
        <v>29973</v>
      </c>
      <c r="O1424" t="s">
        <v>29972</v>
      </c>
      <c r="P1424" t="s">
        <v>49</v>
      </c>
      <c r="Q1424">
        <v>12.916499999999999</v>
      </c>
      <c r="R1424">
        <v>79.132499999999993</v>
      </c>
      <c r="S1424" t="s">
        <v>564</v>
      </c>
      <c r="T1424" t="s">
        <v>563</v>
      </c>
      <c r="U1424" t="s">
        <v>23</v>
      </c>
      <c r="V1424" t="s">
        <v>9</v>
      </c>
    </row>
    <row r="1425" spans="1:22">
      <c r="A1425" t="s">
        <v>29971</v>
      </c>
      <c r="B1425" s="2">
        <v>45400.581944444442</v>
      </c>
      <c r="C1425" s="2">
        <f t="shared" si="22"/>
        <v>45397</v>
      </c>
      <c r="D1425" t="s">
        <v>510</v>
      </c>
      <c r="E1425" t="s">
        <v>6756</v>
      </c>
      <c r="F1425" t="s">
        <v>64</v>
      </c>
      <c r="G1425" t="s">
        <v>41</v>
      </c>
      <c r="H1425" t="s">
        <v>29</v>
      </c>
      <c r="I1425">
        <v>4</v>
      </c>
      <c r="J1425">
        <v>803.77</v>
      </c>
      <c r="K1425">
        <v>511.65</v>
      </c>
      <c r="L1425">
        <v>3215.08</v>
      </c>
      <c r="M1425">
        <v>2046.6</v>
      </c>
      <c r="N1425" t="s">
        <v>29970</v>
      </c>
      <c r="O1425" t="s">
        <v>29969</v>
      </c>
      <c r="P1425" t="s">
        <v>60</v>
      </c>
      <c r="Q1425">
        <v>8.7139000000000006</v>
      </c>
      <c r="R1425">
        <v>77.756699999999995</v>
      </c>
      <c r="S1425" t="s">
        <v>146</v>
      </c>
      <c r="T1425" t="s">
        <v>145</v>
      </c>
      <c r="U1425" t="s">
        <v>46</v>
      </c>
      <c r="V1425" t="s">
        <v>212</v>
      </c>
    </row>
    <row r="1426" spans="1:22">
      <c r="A1426" t="s">
        <v>29968</v>
      </c>
      <c r="B1426" s="2">
        <v>45258.722916666666</v>
      </c>
      <c r="C1426" s="2">
        <f t="shared" si="22"/>
        <v>45257</v>
      </c>
      <c r="D1426" t="s">
        <v>505</v>
      </c>
      <c r="E1426" t="s">
        <v>504</v>
      </c>
      <c r="F1426" t="s">
        <v>201</v>
      </c>
      <c r="G1426" t="s">
        <v>53</v>
      </c>
      <c r="H1426" t="s">
        <v>40</v>
      </c>
      <c r="I1426">
        <v>4</v>
      </c>
      <c r="J1426">
        <v>1495.49</v>
      </c>
      <c r="K1426">
        <v>1187.94</v>
      </c>
      <c r="L1426">
        <v>5981.96</v>
      </c>
      <c r="M1426">
        <v>4751.76</v>
      </c>
      <c r="N1426" t="s">
        <v>29967</v>
      </c>
      <c r="O1426" t="s">
        <v>29966</v>
      </c>
      <c r="P1426" t="s">
        <v>68</v>
      </c>
      <c r="Q1426">
        <v>11.34</v>
      </c>
      <c r="R1426">
        <v>77.717200000000005</v>
      </c>
      <c r="S1426" t="s">
        <v>146</v>
      </c>
      <c r="T1426" t="s">
        <v>145</v>
      </c>
      <c r="U1426" t="s">
        <v>77</v>
      </c>
      <c r="V1426" t="s">
        <v>9</v>
      </c>
    </row>
    <row r="1427" spans="1:22">
      <c r="A1427" t="s">
        <v>29965</v>
      </c>
      <c r="B1427" s="2">
        <v>45063.495833333334</v>
      </c>
      <c r="C1427" s="2">
        <f t="shared" si="22"/>
        <v>45061</v>
      </c>
      <c r="D1427" t="s">
        <v>500</v>
      </c>
      <c r="E1427" t="s">
        <v>10359</v>
      </c>
      <c r="F1427" t="s">
        <v>73</v>
      </c>
      <c r="G1427" t="s">
        <v>53</v>
      </c>
      <c r="H1427" t="s">
        <v>29</v>
      </c>
      <c r="I1427">
        <v>2</v>
      </c>
      <c r="J1427">
        <v>1637.37</v>
      </c>
      <c r="K1427">
        <v>1340.45</v>
      </c>
      <c r="L1427">
        <v>3274.74</v>
      </c>
      <c r="M1427">
        <v>2680.9</v>
      </c>
      <c r="N1427" t="s">
        <v>29964</v>
      </c>
      <c r="O1427" t="s">
        <v>29963</v>
      </c>
      <c r="P1427" t="s">
        <v>26</v>
      </c>
      <c r="Q1427">
        <v>11.0168</v>
      </c>
      <c r="R1427">
        <v>76.955799999999996</v>
      </c>
      <c r="S1427" t="s">
        <v>269</v>
      </c>
      <c r="T1427" t="s">
        <v>268</v>
      </c>
      <c r="U1427" t="s">
        <v>57</v>
      </c>
      <c r="V1427" t="s">
        <v>9</v>
      </c>
    </row>
    <row r="1428" spans="1:22">
      <c r="A1428" t="s">
        <v>29962</v>
      </c>
      <c r="B1428" s="2">
        <v>45532.581250000003</v>
      </c>
      <c r="C1428" s="2">
        <f t="shared" si="22"/>
        <v>45530</v>
      </c>
      <c r="D1428" t="s">
        <v>495</v>
      </c>
      <c r="E1428" t="s">
        <v>20462</v>
      </c>
      <c r="F1428" t="s">
        <v>18</v>
      </c>
      <c r="G1428" t="s">
        <v>30</v>
      </c>
      <c r="H1428" t="s">
        <v>71</v>
      </c>
      <c r="I1428">
        <v>4</v>
      </c>
      <c r="J1428">
        <v>381.66</v>
      </c>
      <c r="K1428">
        <v>308.38</v>
      </c>
      <c r="L1428">
        <v>1526.64</v>
      </c>
      <c r="M1428">
        <v>1233.52</v>
      </c>
      <c r="N1428" t="s">
        <v>29961</v>
      </c>
      <c r="O1428" t="s">
        <v>29960</v>
      </c>
      <c r="P1428" t="s">
        <v>60</v>
      </c>
      <c r="Q1428">
        <v>8.7139000000000006</v>
      </c>
      <c r="R1428">
        <v>77.756699999999995</v>
      </c>
      <c r="S1428" t="s">
        <v>537</v>
      </c>
      <c r="T1428" t="s">
        <v>536</v>
      </c>
      <c r="U1428" t="s">
        <v>46</v>
      </c>
      <c r="V1428" t="s">
        <v>45</v>
      </c>
    </row>
    <row r="1429" spans="1:22">
      <c r="A1429" t="s">
        <v>29959</v>
      </c>
      <c r="B1429" s="2">
        <v>45437.82916666667</v>
      </c>
      <c r="C1429" s="2">
        <f t="shared" si="22"/>
        <v>45432</v>
      </c>
      <c r="D1429" t="s">
        <v>490</v>
      </c>
      <c r="E1429" t="s">
        <v>29958</v>
      </c>
      <c r="F1429" t="s">
        <v>83</v>
      </c>
      <c r="G1429" t="s">
        <v>41</v>
      </c>
      <c r="H1429" t="s">
        <v>40</v>
      </c>
      <c r="I1429">
        <v>4</v>
      </c>
      <c r="J1429">
        <v>2112.62</v>
      </c>
      <c r="K1429">
        <v>1362.84</v>
      </c>
      <c r="L1429">
        <v>8450.48</v>
      </c>
      <c r="M1429">
        <v>5451.36</v>
      </c>
      <c r="N1429" t="s">
        <v>29957</v>
      </c>
      <c r="O1429" t="s">
        <v>29956</v>
      </c>
      <c r="P1429" t="s">
        <v>68</v>
      </c>
      <c r="Q1429">
        <v>11.34</v>
      </c>
      <c r="R1429">
        <v>77.717200000000005</v>
      </c>
      <c r="S1429" t="s">
        <v>530</v>
      </c>
      <c r="T1429" t="s">
        <v>529</v>
      </c>
      <c r="U1429" t="s">
        <v>23</v>
      </c>
      <c r="V1429" t="s">
        <v>9</v>
      </c>
    </row>
    <row r="1430" spans="1:22">
      <c r="A1430" t="s">
        <v>29955</v>
      </c>
      <c r="B1430" s="2">
        <v>44952.845833333333</v>
      </c>
      <c r="C1430" s="2">
        <f t="shared" si="22"/>
        <v>44949</v>
      </c>
      <c r="D1430" t="s">
        <v>483</v>
      </c>
      <c r="E1430" t="s">
        <v>4854</v>
      </c>
      <c r="F1430" t="s">
        <v>64</v>
      </c>
      <c r="G1430" t="s">
        <v>72</v>
      </c>
      <c r="H1430" t="s">
        <v>29</v>
      </c>
      <c r="I1430">
        <v>2</v>
      </c>
      <c r="J1430">
        <v>2458.38</v>
      </c>
      <c r="K1430">
        <v>2137.2399999999998</v>
      </c>
      <c r="L1430">
        <v>4916.76</v>
      </c>
      <c r="M1430">
        <v>4274.4799999999996</v>
      </c>
      <c r="N1430" t="s">
        <v>29954</v>
      </c>
      <c r="O1430" t="s">
        <v>29953</v>
      </c>
      <c r="P1430" t="s">
        <v>60</v>
      </c>
      <c r="Q1430">
        <v>8.7139000000000006</v>
      </c>
      <c r="R1430">
        <v>77.756699999999995</v>
      </c>
      <c r="S1430" t="s">
        <v>628</v>
      </c>
      <c r="T1430" t="s">
        <v>627</v>
      </c>
      <c r="U1430" t="s">
        <v>10</v>
      </c>
      <c r="V1430" t="s">
        <v>9</v>
      </c>
    </row>
    <row r="1431" spans="1:22">
      <c r="A1431" t="s">
        <v>29952</v>
      </c>
      <c r="B1431" s="2">
        <v>45010.445138888892</v>
      </c>
      <c r="C1431" s="2">
        <f t="shared" si="22"/>
        <v>45005</v>
      </c>
      <c r="D1431" t="s">
        <v>478</v>
      </c>
      <c r="E1431" t="s">
        <v>477</v>
      </c>
      <c r="F1431" t="s">
        <v>18</v>
      </c>
      <c r="G1431" t="s">
        <v>82</v>
      </c>
      <c r="H1431" t="s">
        <v>16</v>
      </c>
      <c r="I1431">
        <v>2</v>
      </c>
      <c r="J1431">
        <v>1166.77</v>
      </c>
      <c r="K1431">
        <v>1013.37</v>
      </c>
      <c r="L1431">
        <v>2333.54</v>
      </c>
      <c r="M1431">
        <v>2026.74</v>
      </c>
      <c r="N1431" t="s">
        <v>29951</v>
      </c>
      <c r="O1431" t="s">
        <v>29950</v>
      </c>
      <c r="P1431" t="s">
        <v>121</v>
      </c>
      <c r="Q1431">
        <v>9.9252000000000002</v>
      </c>
      <c r="R1431">
        <v>78.119799999999998</v>
      </c>
      <c r="S1431" t="s">
        <v>432</v>
      </c>
      <c r="T1431" t="s">
        <v>431</v>
      </c>
      <c r="U1431" t="s">
        <v>23</v>
      </c>
      <c r="V1431" t="s">
        <v>9</v>
      </c>
    </row>
    <row r="1432" spans="1:22">
      <c r="A1432" t="s">
        <v>29949</v>
      </c>
      <c r="B1432" s="2">
        <v>45565.714583333334</v>
      </c>
      <c r="C1432" s="2">
        <f t="shared" si="22"/>
        <v>45565</v>
      </c>
      <c r="D1432" t="s">
        <v>473</v>
      </c>
      <c r="E1432" t="s">
        <v>12101</v>
      </c>
      <c r="F1432" t="s">
        <v>18</v>
      </c>
      <c r="G1432" t="s">
        <v>41</v>
      </c>
      <c r="H1432" t="s">
        <v>29</v>
      </c>
      <c r="I1432">
        <v>1</v>
      </c>
      <c r="J1432">
        <v>282.55</v>
      </c>
      <c r="K1432">
        <v>247.08</v>
      </c>
      <c r="L1432">
        <v>282.55</v>
      </c>
      <c r="M1432">
        <v>247.08</v>
      </c>
      <c r="N1432" t="s">
        <v>29948</v>
      </c>
      <c r="O1432" t="s">
        <v>29947</v>
      </c>
      <c r="P1432" t="s">
        <v>26</v>
      </c>
      <c r="Q1432">
        <v>11.0168</v>
      </c>
      <c r="R1432">
        <v>76.955799999999996</v>
      </c>
      <c r="S1432" t="s">
        <v>96</v>
      </c>
      <c r="T1432" t="s">
        <v>95</v>
      </c>
      <c r="U1432" t="s">
        <v>46</v>
      </c>
      <c r="V1432" t="s">
        <v>45</v>
      </c>
    </row>
    <row r="1433" spans="1:22">
      <c r="A1433" t="s">
        <v>29946</v>
      </c>
      <c r="B1433" s="2">
        <v>45155.584027777775</v>
      </c>
      <c r="C1433" s="2">
        <f t="shared" si="22"/>
        <v>45152</v>
      </c>
      <c r="D1433" t="s">
        <v>468</v>
      </c>
      <c r="E1433" t="s">
        <v>6725</v>
      </c>
      <c r="F1433" t="s">
        <v>201</v>
      </c>
      <c r="G1433" t="s">
        <v>91</v>
      </c>
      <c r="H1433" t="s">
        <v>16</v>
      </c>
      <c r="I1433">
        <v>2</v>
      </c>
      <c r="J1433">
        <v>1831.12</v>
      </c>
      <c r="K1433">
        <v>1208.73</v>
      </c>
      <c r="L1433">
        <v>3662.24</v>
      </c>
      <c r="M1433">
        <v>2417.46</v>
      </c>
      <c r="N1433" t="s">
        <v>29945</v>
      </c>
      <c r="O1433" t="s">
        <v>29944</v>
      </c>
      <c r="P1433" t="s">
        <v>37</v>
      </c>
      <c r="Q1433">
        <v>10.7905</v>
      </c>
      <c r="R1433">
        <v>78.704700000000003</v>
      </c>
      <c r="S1433" t="s">
        <v>454</v>
      </c>
      <c r="T1433" t="s">
        <v>453</v>
      </c>
      <c r="U1433" t="s">
        <v>23</v>
      </c>
      <c r="V1433" t="s">
        <v>22</v>
      </c>
    </row>
    <row r="1434" spans="1:22">
      <c r="A1434" t="s">
        <v>29943</v>
      </c>
      <c r="B1434" s="2">
        <v>45064.759027777778</v>
      </c>
      <c r="C1434" s="2">
        <f t="shared" si="22"/>
        <v>45061</v>
      </c>
      <c r="D1434" t="s">
        <v>463</v>
      </c>
      <c r="E1434" t="s">
        <v>20442</v>
      </c>
      <c r="F1434" t="s">
        <v>201</v>
      </c>
      <c r="G1434" t="s">
        <v>82</v>
      </c>
      <c r="H1434" t="s">
        <v>40</v>
      </c>
      <c r="I1434">
        <v>2</v>
      </c>
      <c r="J1434">
        <v>1310.46</v>
      </c>
      <c r="K1434">
        <v>913.29</v>
      </c>
      <c r="L1434">
        <v>2620.92</v>
      </c>
      <c r="M1434">
        <v>1826.58</v>
      </c>
      <c r="N1434" t="s">
        <v>29942</v>
      </c>
      <c r="O1434" t="s">
        <v>29941</v>
      </c>
      <c r="P1434" t="s">
        <v>68</v>
      </c>
      <c r="Q1434">
        <v>11.34</v>
      </c>
      <c r="R1434">
        <v>77.717200000000005</v>
      </c>
      <c r="S1434" t="s">
        <v>352</v>
      </c>
      <c r="T1434" t="s">
        <v>351</v>
      </c>
      <c r="U1434" t="s">
        <v>77</v>
      </c>
      <c r="V1434" t="s">
        <v>9</v>
      </c>
    </row>
    <row r="1435" spans="1:22">
      <c r="A1435" t="s">
        <v>29940</v>
      </c>
      <c r="B1435" s="2">
        <v>45472.568749999999</v>
      </c>
      <c r="C1435" s="2">
        <f t="shared" si="22"/>
        <v>45467</v>
      </c>
      <c r="D1435" t="s">
        <v>458</v>
      </c>
      <c r="E1435" t="s">
        <v>29939</v>
      </c>
      <c r="F1435" t="s">
        <v>201</v>
      </c>
      <c r="G1435" t="s">
        <v>91</v>
      </c>
      <c r="H1435" t="s">
        <v>29</v>
      </c>
      <c r="I1435">
        <v>4</v>
      </c>
      <c r="J1435">
        <v>1705.98</v>
      </c>
      <c r="K1435">
        <v>1140.49</v>
      </c>
      <c r="L1435">
        <v>6823.92</v>
      </c>
      <c r="M1435">
        <v>4561.96</v>
      </c>
      <c r="N1435" t="s">
        <v>29938</v>
      </c>
      <c r="O1435" t="s">
        <v>29937</v>
      </c>
      <c r="P1435" t="s">
        <v>60</v>
      </c>
      <c r="Q1435">
        <v>8.7139000000000006</v>
      </c>
      <c r="R1435">
        <v>77.756699999999995</v>
      </c>
      <c r="S1435" t="s">
        <v>243</v>
      </c>
      <c r="T1435" t="s">
        <v>242</v>
      </c>
      <c r="U1435" t="s">
        <v>77</v>
      </c>
      <c r="V1435" t="s">
        <v>9</v>
      </c>
    </row>
    <row r="1436" spans="1:22">
      <c r="A1436" t="s">
        <v>29936</v>
      </c>
      <c r="B1436" s="2">
        <v>45105.546527777777</v>
      </c>
      <c r="C1436" s="2">
        <f t="shared" si="22"/>
        <v>45103</v>
      </c>
      <c r="D1436" t="s">
        <v>451</v>
      </c>
      <c r="E1436" t="s">
        <v>450</v>
      </c>
      <c r="F1436" t="s">
        <v>64</v>
      </c>
      <c r="G1436" t="s">
        <v>53</v>
      </c>
      <c r="H1436" t="s">
        <v>40</v>
      </c>
      <c r="I1436">
        <v>1</v>
      </c>
      <c r="J1436">
        <v>1643.01</v>
      </c>
      <c r="K1436">
        <v>1113.74</v>
      </c>
      <c r="L1436">
        <v>1643.01</v>
      </c>
      <c r="M1436">
        <v>1113.74</v>
      </c>
      <c r="N1436" t="s">
        <v>29935</v>
      </c>
      <c r="O1436" t="s">
        <v>29934</v>
      </c>
      <c r="P1436" t="s">
        <v>112</v>
      </c>
      <c r="Q1436">
        <v>13.082700000000001</v>
      </c>
      <c r="R1436">
        <v>80.270700000000005</v>
      </c>
      <c r="S1436" t="s">
        <v>176</v>
      </c>
      <c r="T1436" t="s">
        <v>175</v>
      </c>
      <c r="U1436" t="s">
        <v>46</v>
      </c>
      <c r="V1436" t="s">
        <v>45</v>
      </c>
    </row>
    <row r="1437" spans="1:22">
      <c r="A1437" t="s">
        <v>29933</v>
      </c>
      <c r="B1437" s="2">
        <v>45117.780555555553</v>
      </c>
      <c r="C1437" s="2">
        <f t="shared" si="22"/>
        <v>45117</v>
      </c>
      <c r="D1437" t="s">
        <v>446</v>
      </c>
      <c r="E1437" t="s">
        <v>10323</v>
      </c>
      <c r="F1437" t="s">
        <v>166</v>
      </c>
      <c r="G1437" t="s">
        <v>91</v>
      </c>
      <c r="H1437" t="s">
        <v>29</v>
      </c>
      <c r="I1437">
        <v>1</v>
      </c>
      <c r="J1437">
        <v>1780.75</v>
      </c>
      <c r="K1437">
        <v>1119.5999999999999</v>
      </c>
      <c r="L1437">
        <v>1780.75</v>
      </c>
      <c r="M1437">
        <v>1119.5999999999999</v>
      </c>
      <c r="N1437" t="s">
        <v>29932</v>
      </c>
      <c r="O1437" t="s">
        <v>29931</v>
      </c>
      <c r="P1437" t="s">
        <v>68</v>
      </c>
      <c r="Q1437">
        <v>11.34</v>
      </c>
      <c r="R1437">
        <v>77.717200000000005</v>
      </c>
      <c r="S1437" t="s">
        <v>302</v>
      </c>
      <c r="T1437" t="s">
        <v>301</v>
      </c>
      <c r="U1437" t="s">
        <v>46</v>
      </c>
      <c r="V1437" t="s">
        <v>22</v>
      </c>
    </row>
    <row r="1438" spans="1:22">
      <c r="A1438" t="s">
        <v>29930</v>
      </c>
      <c r="B1438" s="2">
        <v>45526.681250000001</v>
      </c>
      <c r="C1438" s="2">
        <f t="shared" si="22"/>
        <v>45523</v>
      </c>
      <c r="D1438" t="s">
        <v>441</v>
      </c>
      <c r="E1438" t="s">
        <v>440</v>
      </c>
      <c r="F1438" t="s">
        <v>31</v>
      </c>
      <c r="G1438" t="s">
        <v>53</v>
      </c>
      <c r="H1438" t="s">
        <v>52</v>
      </c>
      <c r="I1438">
        <v>2</v>
      </c>
      <c r="J1438">
        <v>791.94</v>
      </c>
      <c r="K1438">
        <v>639.92999999999995</v>
      </c>
      <c r="L1438">
        <v>1583.88</v>
      </c>
      <c r="M1438">
        <v>1279.8599999999999</v>
      </c>
      <c r="N1438" t="s">
        <v>29929</v>
      </c>
      <c r="O1438" t="s">
        <v>29928</v>
      </c>
      <c r="P1438" t="s">
        <v>60</v>
      </c>
      <c r="Q1438">
        <v>8.7139000000000006</v>
      </c>
      <c r="R1438">
        <v>77.756699999999995</v>
      </c>
      <c r="S1438" t="s">
        <v>103</v>
      </c>
      <c r="T1438" t="s">
        <v>102</v>
      </c>
      <c r="U1438" t="s">
        <v>23</v>
      </c>
      <c r="V1438" t="s">
        <v>9</v>
      </c>
    </row>
    <row r="1439" spans="1:22">
      <c r="A1439" t="s">
        <v>29927</v>
      </c>
      <c r="B1439" s="2">
        <v>44952.851388888892</v>
      </c>
      <c r="C1439" s="2">
        <f t="shared" si="22"/>
        <v>44949</v>
      </c>
      <c r="D1439" t="s">
        <v>436</v>
      </c>
      <c r="E1439" t="s">
        <v>2892</v>
      </c>
      <c r="F1439" t="s">
        <v>64</v>
      </c>
      <c r="G1439" t="s">
        <v>72</v>
      </c>
      <c r="H1439" t="s">
        <v>52</v>
      </c>
      <c r="I1439">
        <v>2</v>
      </c>
      <c r="J1439">
        <v>1117.29</v>
      </c>
      <c r="K1439">
        <v>845.38</v>
      </c>
      <c r="L1439">
        <v>2234.58</v>
      </c>
      <c r="M1439">
        <v>1690.76</v>
      </c>
      <c r="N1439" t="s">
        <v>29926</v>
      </c>
      <c r="O1439" t="s">
        <v>29925</v>
      </c>
      <c r="P1439" t="s">
        <v>26</v>
      </c>
      <c r="Q1439">
        <v>11.0168</v>
      </c>
      <c r="R1439">
        <v>76.955799999999996</v>
      </c>
      <c r="S1439" t="s">
        <v>12</v>
      </c>
      <c r="T1439" t="s">
        <v>11</v>
      </c>
      <c r="U1439" t="s">
        <v>57</v>
      </c>
      <c r="V1439" t="s">
        <v>9</v>
      </c>
    </row>
    <row r="1440" spans="1:22">
      <c r="A1440" t="s">
        <v>29924</v>
      </c>
      <c r="B1440" s="2">
        <v>45188.574999999997</v>
      </c>
      <c r="C1440" s="2">
        <f t="shared" si="22"/>
        <v>45187</v>
      </c>
      <c r="D1440" t="s">
        <v>429</v>
      </c>
      <c r="E1440" t="s">
        <v>18803</v>
      </c>
      <c r="F1440" t="s">
        <v>64</v>
      </c>
      <c r="G1440" t="s">
        <v>106</v>
      </c>
      <c r="H1440" t="s">
        <v>52</v>
      </c>
      <c r="I1440">
        <v>3</v>
      </c>
      <c r="J1440">
        <v>1249.55</v>
      </c>
      <c r="K1440">
        <v>1084.8900000000001</v>
      </c>
      <c r="L1440">
        <v>3748.65</v>
      </c>
      <c r="M1440">
        <v>3254.67</v>
      </c>
      <c r="N1440" t="s">
        <v>29923</v>
      </c>
      <c r="O1440" t="s">
        <v>29922</v>
      </c>
      <c r="P1440" t="s">
        <v>121</v>
      </c>
      <c r="Q1440">
        <v>9.9252000000000002</v>
      </c>
      <c r="R1440">
        <v>78.119799999999998</v>
      </c>
      <c r="S1440" t="s">
        <v>340</v>
      </c>
      <c r="T1440" t="s">
        <v>339</v>
      </c>
      <c r="U1440" t="s">
        <v>23</v>
      </c>
      <c r="V1440" t="s">
        <v>9</v>
      </c>
    </row>
    <row r="1441" spans="1:22">
      <c r="A1441" t="s">
        <v>29921</v>
      </c>
      <c r="B1441" s="2">
        <v>45250.866666666669</v>
      </c>
      <c r="C1441" s="2">
        <f t="shared" si="22"/>
        <v>45250</v>
      </c>
      <c r="D1441" t="s">
        <v>424</v>
      </c>
      <c r="E1441" t="s">
        <v>12070</v>
      </c>
      <c r="F1441" t="s">
        <v>31</v>
      </c>
      <c r="G1441" t="s">
        <v>53</v>
      </c>
      <c r="H1441" t="s">
        <v>71</v>
      </c>
      <c r="I1441">
        <v>2</v>
      </c>
      <c r="J1441">
        <v>1245.17</v>
      </c>
      <c r="K1441">
        <v>1025.45</v>
      </c>
      <c r="L1441">
        <v>2490.34</v>
      </c>
      <c r="M1441">
        <v>2050.9</v>
      </c>
      <c r="N1441" t="s">
        <v>29920</v>
      </c>
      <c r="O1441" t="s">
        <v>29919</v>
      </c>
      <c r="P1441" t="s">
        <v>26</v>
      </c>
      <c r="Q1441">
        <v>11.0168</v>
      </c>
      <c r="R1441">
        <v>76.955799999999996</v>
      </c>
      <c r="S1441" t="s">
        <v>628</v>
      </c>
      <c r="T1441" t="s">
        <v>627</v>
      </c>
      <c r="U1441" t="s">
        <v>23</v>
      </c>
      <c r="V1441" t="s">
        <v>22</v>
      </c>
    </row>
    <row r="1442" spans="1:22">
      <c r="A1442" t="s">
        <v>29918</v>
      </c>
      <c r="B1442" s="2">
        <v>45065.448611111111</v>
      </c>
      <c r="C1442" s="2">
        <f t="shared" si="22"/>
        <v>45061</v>
      </c>
      <c r="D1442" t="s">
        <v>417</v>
      </c>
      <c r="E1442" t="s">
        <v>4810</v>
      </c>
      <c r="F1442" t="s">
        <v>73</v>
      </c>
      <c r="G1442" t="s">
        <v>82</v>
      </c>
      <c r="H1442" t="s">
        <v>29</v>
      </c>
      <c r="I1442">
        <v>4</v>
      </c>
      <c r="J1442">
        <v>2054.02</v>
      </c>
      <c r="K1442">
        <v>1450.23</v>
      </c>
      <c r="L1442">
        <v>8216.08</v>
      </c>
      <c r="M1442">
        <v>5800.92</v>
      </c>
      <c r="N1442" t="s">
        <v>29917</v>
      </c>
      <c r="O1442" t="s">
        <v>29916</v>
      </c>
      <c r="P1442" t="s">
        <v>26</v>
      </c>
      <c r="Q1442">
        <v>11.0168</v>
      </c>
      <c r="R1442">
        <v>76.955799999999996</v>
      </c>
      <c r="S1442" t="s">
        <v>396</v>
      </c>
      <c r="T1442" t="s">
        <v>395</v>
      </c>
      <c r="U1442" t="s">
        <v>10</v>
      </c>
      <c r="V1442" t="s">
        <v>9</v>
      </c>
    </row>
    <row r="1443" spans="1:22">
      <c r="A1443" t="s">
        <v>29915</v>
      </c>
      <c r="B1443" s="2">
        <v>45344.504166666666</v>
      </c>
      <c r="C1443" s="2">
        <f t="shared" si="22"/>
        <v>45341</v>
      </c>
      <c r="D1443" t="s">
        <v>410</v>
      </c>
      <c r="E1443" t="s">
        <v>22038</v>
      </c>
      <c r="F1443" t="s">
        <v>83</v>
      </c>
      <c r="G1443" t="s">
        <v>41</v>
      </c>
      <c r="H1443" t="s">
        <v>16</v>
      </c>
      <c r="I1443">
        <v>4</v>
      </c>
      <c r="J1443">
        <v>2157.31</v>
      </c>
      <c r="K1443">
        <v>1797.39</v>
      </c>
      <c r="L1443">
        <v>8629.24</v>
      </c>
      <c r="M1443">
        <v>7189.56</v>
      </c>
      <c r="N1443" t="s">
        <v>29914</v>
      </c>
      <c r="O1443" t="s">
        <v>29913</v>
      </c>
      <c r="P1443" t="s">
        <v>49</v>
      </c>
      <c r="Q1443">
        <v>12.916499999999999</v>
      </c>
      <c r="R1443">
        <v>79.132499999999993</v>
      </c>
      <c r="S1443" t="s">
        <v>146</v>
      </c>
      <c r="T1443" t="s">
        <v>145</v>
      </c>
      <c r="U1443" t="s">
        <v>10</v>
      </c>
      <c r="V1443" t="s">
        <v>45</v>
      </c>
    </row>
    <row r="1444" spans="1:22">
      <c r="A1444" t="s">
        <v>29912</v>
      </c>
      <c r="B1444" s="2">
        <v>45101.813888888886</v>
      </c>
      <c r="C1444" s="2">
        <f t="shared" si="22"/>
        <v>45096</v>
      </c>
      <c r="D1444" t="s">
        <v>405</v>
      </c>
      <c r="E1444" t="s">
        <v>20410</v>
      </c>
      <c r="F1444" t="s">
        <v>166</v>
      </c>
      <c r="G1444" t="s">
        <v>41</v>
      </c>
      <c r="H1444" t="s">
        <v>63</v>
      </c>
      <c r="I1444">
        <v>4</v>
      </c>
      <c r="J1444">
        <v>2453.39</v>
      </c>
      <c r="K1444">
        <v>1669.49</v>
      </c>
      <c r="L1444">
        <v>9813.56</v>
      </c>
      <c r="M1444">
        <v>6677.96</v>
      </c>
      <c r="N1444" t="s">
        <v>29911</v>
      </c>
      <c r="O1444" t="s">
        <v>29910</v>
      </c>
      <c r="P1444" t="s">
        <v>112</v>
      </c>
      <c r="Q1444">
        <v>13.082700000000001</v>
      </c>
      <c r="R1444">
        <v>80.270700000000005</v>
      </c>
      <c r="S1444" t="s">
        <v>326</v>
      </c>
      <c r="T1444" t="s">
        <v>325</v>
      </c>
      <c r="U1444" t="s">
        <v>57</v>
      </c>
      <c r="V1444" t="s">
        <v>9</v>
      </c>
    </row>
    <row r="1445" spans="1:22">
      <c r="A1445" t="s">
        <v>29909</v>
      </c>
      <c r="B1445" s="2">
        <v>44953.768750000003</v>
      </c>
      <c r="C1445" s="2">
        <f t="shared" si="22"/>
        <v>44949</v>
      </c>
      <c r="D1445" t="s">
        <v>400</v>
      </c>
      <c r="E1445" t="s">
        <v>2868</v>
      </c>
      <c r="F1445" t="s">
        <v>166</v>
      </c>
      <c r="G1445" t="s">
        <v>91</v>
      </c>
      <c r="H1445" t="s">
        <v>52</v>
      </c>
      <c r="I1445">
        <v>3</v>
      </c>
      <c r="J1445">
        <v>2053.3200000000002</v>
      </c>
      <c r="K1445">
        <v>1399.17</v>
      </c>
      <c r="L1445">
        <v>6159.96</v>
      </c>
      <c r="M1445">
        <v>4197.51</v>
      </c>
      <c r="N1445" t="s">
        <v>29908</v>
      </c>
      <c r="O1445" t="s">
        <v>29907</v>
      </c>
      <c r="P1445" t="s">
        <v>112</v>
      </c>
      <c r="Q1445">
        <v>13.082700000000001</v>
      </c>
      <c r="R1445">
        <v>80.270700000000005</v>
      </c>
      <c r="S1445" t="s">
        <v>269</v>
      </c>
      <c r="T1445" t="s">
        <v>268</v>
      </c>
      <c r="U1445" t="s">
        <v>57</v>
      </c>
      <c r="V1445" t="s">
        <v>9</v>
      </c>
    </row>
    <row r="1446" spans="1:22">
      <c r="A1446" t="s">
        <v>29906</v>
      </c>
      <c r="B1446" s="2">
        <v>45233.768055555556</v>
      </c>
      <c r="C1446" s="2">
        <f t="shared" si="22"/>
        <v>45229</v>
      </c>
      <c r="D1446" t="s">
        <v>393</v>
      </c>
      <c r="E1446" t="s">
        <v>22027</v>
      </c>
      <c r="F1446" t="s">
        <v>31</v>
      </c>
      <c r="G1446" t="s">
        <v>72</v>
      </c>
      <c r="H1446" t="s">
        <v>71</v>
      </c>
      <c r="I1446">
        <v>1</v>
      </c>
      <c r="J1446">
        <v>604.04999999999995</v>
      </c>
      <c r="K1446">
        <v>536.44000000000005</v>
      </c>
      <c r="L1446">
        <v>604.04999999999995</v>
      </c>
      <c r="M1446">
        <v>536.44000000000005</v>
      </c>
      <c r="N1446" t="s">
        <v>29905</v>
      </c>
      <c r="O1446" t="s">
        <v>29904</v>
      </c>
      <c r="P1446" t="s">
        <v>60</v>
      </c>
      <c r="Q1446">
        <v>8.7139000000000006</v>
      </c>
      <c r="R1446">
        <v>77.756699999999995</v>
      </c>
      <c r="S1446" t="s">
        <v>111</v>
      </c>
      <c r="T1446" t="s">
        <v>110</v>
      </c>
      <c r="U1446" t="s">
        <v>46</v>
      </c>
      <c r="V1446" t="s">
        <v>9</v>
      </c>
    </row>
    <row r="1447" spans="1:22">
      <c r="A1447" t="s">
        <v>29903</v>
      </c>
      <c r="B1447" s="2">
        <v>45377.807638888888</v>
      </c>
      <c r="C1447" s="2">
        <f t="shared" si="22"/>
        <v>45376</v>
      </c>
      <c r="D1447" t="s">
        <v>388</v>
      </c>
      <c r="E1447" t="s">
        <v>2861</v>
      </c>
      <c r="F1447" t="s">
        <v>83</v>
      </c>
      <c r="G1447" t="s">
        <v>115</v>
      </c>
      <c r="H1447" t="s">
        <v>40</v>
      </c>
      <c r="I1447">
        <v>3</v>
      </c>
      <c r="J1447">
        <v>621.36</v>
      </c>
      <c r="K1447">
        <v>492.63</v>
      </c>
      <c r="L1447">
        <v>1864.08</v>
      </c>
      <c r="M1447">
        <v>1477.89</v>
      </c>
      <c r="N1447" t="s">
        <v>29902</v>
      </c>
      <c r="O1447" t="s">
        <v>29901</v>
      </c>
      <c r="P1447" t="s">
        <v>60</v>
      </c>
      <c r="Q1447">
        <v>8.7139000000000006</v>
      </c>
      <c r="R1447">
        <v>77.756699999999995</v>
      </c>
      <c r="S1447" t="s">
        <v>214</v>
      </c>
      <c r="T1447" t="s">
        <v>213</v>
      </c>
      <c r="U1447" t="s">
        <v>23</v>
      </c>
      <c r="V1447" t="s">
        <v>9</v>
      </c>
    </row>
    <row r="1448" spans="1:22">
      <c r="A1448" t="s">
        <v>29900</v>
      </c>
      <c r="B1448" s="2">
        <v>45140.838194444441</v>
      </c>
      <c r="C1448" s="2">
        <f t="shared" si="22"/>
        <v>45138</v>
      </c>
      <c r="D1448" t="s">
        <v>383</v>
      </c>
      <c r="E1448" t="s">
        <v>13749</v>
      </c>
      <c r="F1448" t="s">
        <v>83</v>
      </c>
      <c r="G1448" t="s">
        <v>53</v>
      </c>
      <c r="H1448" t="s">
        <v>71</v>
      </c>
      <c r="I1448">
        <v>2</v>
      </c>
      <c r="J1448">
        <v>2381.9</v>
      </c>
      <c r="K1448">
        <v>1550.44</v>
      </c>
      <c r="L1448">
        <v>4763.8</v>
      </c>
      <c r="M1448">
        <v>3100.88</v>
      </c>
      <c r="N1448" t="s">
        <v>29899</v>
      </c>
      <c r="O1448" t="s">
        <v>29898</v>
      </c>
      <c r="P1448" t="s">
        <v>112</v>
      </c>
      <c r="Q1448">
        <v>13.082700000000001</v>
      </c>
      <c r="R1448">
        <v>80.270700000000005</v>
      </c>
      <c r="S1448" t="s">
        <v>1238</v>
      </c>
      <c r="T1448" t="s">
        <v>1237</v>
      </c>
      <c r="U1448" t="s">
        <v>77</v>
      </c>
      <c r="V1448" t="s">
        <v>9</v>
      </c>
    </row>
    <row r="1449" spans="1:22">
      <c r="A1449" t="s">
        <v>29897</v>
      </c>
      <c r="B1449" s="2">
        <v>45554.436111111114</v>
      </c>
      <c r="C1449" s="2">
        <f t="shared" si="22"/>
        <v>45551</v>
      </c>
      <c r="D1449" t="s">
        <v>378</v>
      </c>
      <c r="E1449" t="s">
        <v>4784</v>
      </c>
      <c r="F1449" t="s">
        <v>73</v>
      </c>
      <c r="G1449" t="s">
        <v>41</v>
      </c>
      <c r="H1449" t="s">
        <v>71</v>
      </c>
      <c r="I1449">
        <v>1</v>
      </c>
      <c r="J1449">
        <v>2086.64</v>
      </c>
      <c r="K1449">
        <v>1383.02</v>
      </c>
      <c r="L1449">
        <v>2086.64</v>
      </c>
      <c r="M1449">
        <v>1383.02</v>
      </c>
      <c r="N1449" t="s">
        <v>29896</v>
      </c>
      <c r="O1449" t="s">
        <v>29895</v>
      </c>
      <c r="P1449" t="s">
        <v>68</v>
      </c>
      <c r="Q1449">
        <v>11.34</v>
      </c>
      <c r="R1449">
        <v>77.717200000000005</v>
      </c>
      <c r="S1449" t="s">
        <v>513</v>
      </c>
      <c r="T1449" t="s">
        <v>512</v>
      </c>
      <c r="U1449" t="s">
        <v>23</v>
      </c>
      <c r="V1449" t="s">
        <v>9</v>
      </c>
    </row>
    <row r="1450" spans="1:22">
      <c r="A1450" t="s">
        <v>29894</v>
      </c>
      <c r="B1450" s="2">
        <v>45083.487500000003</v>
      </c>
      <c r="C1450" s="2">
        <f t="shared" si="22"/>
        <v>45082</v>
      </c>
      <c r="D1450" t="s">
        <v>373</v>
      </c>
      <c r="E1450" t="s">
        <v>13742</v>
      </c>
      <c r="F1450" t="s">
        <v>166</v>
      </c>
      <c r="G1450" t="s">
        <v>91</v>
      </c>
      <c r="H1450" t="s">
        <v>16</v>
      </c>
      <c r="I1450">
        <v>1</v>
      </c>
      <c r="J1450">
        <v>1777.52</v>
      </c>
      <c r="K1450">
        <v>1510.86</v>
      </c>
      <c r="L1450">
        <v>1777.52</v>
      </c>
      <c r="M1450">
        <v>1510.86</v>
      </c>
      <c r="N1450" t="s">
        <v>29893</v>
      </c>
      <c r="O1450" t="s">
        <v>29892</v>
      </c>
      <c r="P1450" t="s">
        <v>37</v>
      </c>
      <c r="Q1450">
        <v>10.7905</v>
      </c>
      <c r="R1450">
        <v>78.704700000000003</v>
      </c>
      <c r="S1450" t="s">
        <v>48</v>
      </c>
      <c r="T1450" t="s">
        <v>47</v>
      </c>
      <c r="U1450" t="s">
        <v>46</v>
      </c>
      <c r="V1450" t="s">
        <v>45</v>
      </c>
    </row>
    <row r="1451" spans="1:22">
      <c r="A1451" t="s">
        <v>29891</v>
      </c>
      <c r="B1451" s="2">
        <v>45089.732638888891</v>
      </c>
      <c r="C1451" s="2">
        <f t="shared" si="22"/>
        <v>45089</v>
      </c>
      <c r="D1451" t="s">
        <v>368</v>
      </c>
      <c r="E1451" t="s">
        <v>367</v>
      </c>
      <c r="F1451" t="s">
        <v>136</v>
      </c>
      <c r="G1451" t="s">
        <v>17</v>
      </c>
      <c r="H1451" t="s">
        <v>71</v>
      </c>
      <c r="I1451">
        <v>4</v>
      </c>
      <c r="J1451">
        <v>2341.36</v>
      </c>
      <c r="K1451">
        <v>2073.12</v>
      </c>
      <c r="L1451">
        <v>9365.44</v>
      </c>
      <c r="M1451">
        <v>8292.48</v>
      </c>
      <c r="N1451" t="s">
        <v>29890</v>
      </c>
      <c r="O1451" t="s">
        <v>29889</v>
      </c>
      <c r="P1451" t="s">
        <v>37</v>
      </c>
      <c r="Q1451">
        <v>10.7905</v>
      </c>
      <c r="R1451">
        <v>78.704700000000003</v>
      </c>
      <c r="S1451" t="s">
        <v>257</v>
      </c>
      <c r="T1451" t="s">
        <v>256</v>
      </c>
      <c r="U1451" t="s">
        <v>77</v>
      </c>
      <c r="V1451" t="s">
        <v>9</v>
      </c>
    </row>
    <row r="1452" spans="1:22">
      <c r="A1452" t="s">
        <v>29888</v>
      </c>
      <c r="B1452" s="2">
        <v>45161.822222222225</v>
      </c>
      <c r="C1452" s="2">
        <f t="shared" si="22"/>
        <v>45159</v>
      </c>
      <c r="D1452" t="s">
        <v>361</v>
      </c>
      <c r="E1452" t="s">
        <v>29887</v>
      </c>
      <c r="F1452" t="s">
        <v>166</v>
      </c>
      <c r="G1452" t="s">
        <v>115</v>
      </c>
      <c r="H1452" t="s">
        <v>29</v>
      </c>
      <c r="I1452">
        <v>1</v>
      </c>
      <c r="J1452">
        <v>1771.06</v>
      </c>
      <c r="K1452">
        <v>1413.69</v>
      </c>
      <c r="L1452">
        <v>1771.06</v>
      </c>
      <c r="M1452">
        <v>1413.69</v>
      </c>
      <c r="N1452" t="s">
        <v>29886</v>
      </c>
      <c r="O1452" t="s">
        <v>29885</v>
      </c>
      <c r="P1452" t="s">
        <v>60</v>
      </c>
      <c r="Q1452">
        <v>8.7139000000000006</v>
      </c>
      <c r="R1452">
        <v>77.756699999999995</v>
      </c>
      <c r="S1452" t="s">
        <v>193</v>
      </c>
      <c r="T1452" t="s">
        <v>192</v>
      </c>
      <c r="U1452" t="s">
        <v>46</v>
      </c>
      <c r="V1452" t="s">
        <v>9</v>
      </c>
    </row>
    <row r="1453" spans="1:22">
      <c r="A1453" t="s">
        <v>29884</v>
      </c>
      <c r="B1453" s="2">
        <v>45544.752083333333</v>
      </c>
      <c r="C1453" s="2">
        <f t="shared" si="22"/>
        <v>45544</v>
      </c>
      <c r="D1453" t="s">
        <v>356</v>
      </c>
      <c r="E1453" t="s">
        <v>6652</v>
      </c>
      <c r="F1453" t="s">
        <v>64</v>
      </c>
      <c r="G1453" t="s">
        <v>72</v>
      </c>
      <c r="H1453" t="s">
        <v>71</v>
      </c>
      <c r="I1453">
        <v>2</v>
      </c>
      <c r="J1453">
        <v>751.33</v>
      </c>
      <c r="K1453">
        <v>534.78</v>
      </c>
      <c r="L1453">
        <v>1502.66</v>
      </c>
      <c r="M1453">
        <v>1069.56</v>
      </c>
      <c r="N1453" t="s">
        <v>29883</v>
      </c>
      <c r="O1453" t="s">
        <v>29882</v>
      </c>
      <c r="P1453" t="s">
        <v>26</v>
      </c>
      <c r="Q1453">
        <v>11.0168</v>
      </c>
      <c r="R1453">
        <v>76.955799999999996</v>
      </c>
      <c r="S1453" t="s">
        <v>1238</v>
      </c>
      <c r="T1453" t="s">
        <v>1237</v>
      </c>
      <c r="U1453" t="s">
        <v>46</v>
      </c>
      <c r="V1453" t="s">
        <v>45</v>
      </c>
    </row>
    <row r="1454" spans="1:22">
      <c r="A1454" t="s">
        <v>29881</v>
      </c>
      <c r="B1454" s="2">
        <v>45076.672222222223</v>
      </c>
      <c r="C1454" s="2">
        <f t="shared" si="22"/>
        <v>45075</v>
      </c>
      <c r="D1454" t="s">
        <v>349</v>
      </c>
      <c r="E1454" t="s">
        <v>23596</v>
      </c>
      <c r="F1454" t="s">
        <v>136</v>
      </c>
      <c r="G1454" t="s">
        <v>91</v>
      </c>
      <c r="H1454" t="s">
        <v>40</v>
      </c>
      <c r="I1454">
        <v>2</v>
      </c>
      <c r="J1454">
        <v>2300.92</v>
      </c>
      <c r="K1454">
        <v>1663.03</v>
      </c>
      <c r="L1454">
        <v>4601.84</v>
      </c>
      <c r="M1454">
        <v>3326.06</v>
      </c>
      <c r="N1454" t="s">
        <v>29880</v>
      </c>
      <c r="O1454" t="s">
        <v>29879</v>
      </c>
      <c r="P1454" t="s">
        <v>13</v>
      </c>
      <c r="Q1454">
        <v>11.664300000000001</v>
      </c>
      <c r="R1454">
        <v>78.146000000000001</v>
      </c>
      <c r="S1454" t="s">
        <v>111</v>
      </c>
      <c r="T1454" t="s">
        <v>110</v>
      </c>
      <c r="U1454" t="s">
        <v>23</v>
      </c>
      <c r="V1454" t="s">
        <v>9</v>
      </c>
    </row>
    <row r="1455" spans="1:22">
      <c r="A1455" t="s">
        <v>29878</v>
      </c>
      <c r="B1455" s="2">
        <v>45413.468055555553</v>
      </c>
      <c r="C1455" s="2">
        <f t="shared" si="22"/>
        <v>45411</v>
      </c>
      <c r="D1455" t="s">
        <v>344</v>
      </c>
      <c r="E1455" t="s">
        <v>15427</v>
      </c>
      <c r="F1455" t="s">
        <v>18</v>
      </c>
      <c r="G1455" t="s">
        <v>17</v>
      </c>
      <c r="H1455" t="s">
        <v>16</v>
      </c>
      <c r="I1455">
        <v>1</v>
      </c>
      <c r="J1455">
        <v>2473</v>
      </c>
      <c r="K1455">
        <v>1772.29</v>
      </c>
      <c r="L1455">
        <v>2473</v>
      </c>
      <c r="M1455">
        <v>1772.29</v>
      </c>
      <c r="N1455" t="s">
        <v>29877</v>
      </c>
      <c r="O1455" t="s">
        <v>29876</v>
      </c>
      <c r="P1455" t="s">
        <v>112</v>
      </c>
      <c r="Q1455">
        <v>13.082700000000001</v>
      </c>
      <c r="R1455">
        <v>80.270700000000005</v>
      </c>
      <c r="S1455" t="s">
        <v>120</v>
      </c>
      <c r="T1455" t="s">
        <v>119</v>
      </c>
      <c r="U1455" t="s">
        <v>46</v>
      </c>
      <c r="V1455" t="s">
        <v>9</v>
      </c>
    </row>
    <row r="1456" spans="1:22">
      <c r="A1456" t="s">
        <v>29875</v>
      </c>
      <c r="B1456" s="2">
        <v>44957.816666666666</v>
      </c>
      <c r="C1456" s="2">
        <f t="shared" si="22"/>
        <v>44956</v>
      </c>
      <c r="D1456" t="s">
        <v>337</v>
      </c>
      <c r="E1456" t="s">
        <v>13722</v>
      </c>
      <c r="F1456" t="s">
        <v>73</v>
      </c>
      <c r="G1456" t="s">
        <v>82</v>
      </c>
      <c r="H1456" t="s">
        <v>40</v>
      </c>
      <c r="I1456">
        <v>1</v>
      </c>
      <c r="J1456">
        <v>1184.2</v>
      </c>
      <c r="K1456">
        <v>780.67</v>
      </c>
      <c r="L1456">
        <v>1184.2</v>
      </c>
      <c r="M1456">
        <v>780.67</v>
      </c>
      <c r="N1456" t="s">
        <v>29874</v>
      </c>
      <c r="O1456" t="s">
        <v>29873</v>
      </c>
      <c r="P1456" t="s">
        <v>49</v>
      </c>
      <c r="Q1456">
        <v>12.916499999999999</v>
      </c>
      <c r="R1456">
        <v>79.132499999999993</v>
      </c>
      <c r="S1456" t="s">
        <v>176</v>
      </c>
      <c r="T1456" t="s">
        <v>175</v>
      </c>
      <c r="U1456" t="s">
        <v>46</v>
      </c>
      <c r="V1456" t="s">
        <v>9</v>
      </c>
    </row>
    <row r="1457" spans="1:22">
      <c r="A1457" t="s">
        <v>29872</v>
      </c>
      <c r="B1457" s="2">
        <v>45334.754861111112</v>
      </c>
      <c r="C1457" s="2">
        <f t="shared" si="22"/>
        <v>45334</v>
      </c>
      <c r="D1457" t="s">
        <v>330</v>
      </c>
      <c r="E1457" t="s">
        <v>329</v>
      </c>
      <c r="F1457" t="s">
        <v>73</v>
      </c>
      <c r="G1457" t="s">
        <v>72</v>
      </c>
      <c r="H1457" t="s">
        <v>40</v>
      </c>
      <c r="I1457">
        <v>3</v>
      </c>
      <c r="J1457">
        <v>2439.61</v>
      </c>
      <c r="K1457">
        <v>1949.27</v>
      </c>
      <c r="L1457">
        <v>7318.83</v>
      </c>
      <c r="M1457">
        <v>5847.81</v>
      </c>
      <c r="N1457" t="s">
        <v>29871</v>
      </c>
      <c r="O1457" t="s">
        <v>29870</v>
      </c>
      <c r="P1457" t="s">
        <v>37</v>
      </c>
      <c r="Q1457">
        <v>10.7905</v>
      </c>
      <c r="R1457">
        <v>78.704700000000003</v>
      </c>
      <c r="S1457" t="s">
        <v>784</v>
      </c>
      <c r="T1457" t="s">
        <v>783</v>
      </c>
      <c r="U1457" t="s">
        <v>23</v>
      </c>
      <c r="V1457" t="s">
        <v>22</v>
      </c>
    </row>
    <row r="1458" spans="1:22">
      <c r="A1458" t="s">
        <v>29869</v>
      </c>
      <c r="B1458" s="2">
        <v>45192.571527777778</v>
      </c>
      <c r="C1458" s="2">
        <f t="shared" si="22"/>
        <v>45187</v>
      </c>
      <c r="D1458" t="s">
        <v>323</v>
      </c>
      <c r="E1458" t="s">
        <v>15417</v>
      </c>
      <c r="F1458" t="s">
        <v>18</v>
      </c>
      <c r="G1458" t="s">
        <v>91</v>
      </c>
      <c r="H1458" t="s">
        <v>29</v>
      </c>
      <c r="I1458">
        <v>2</v>
      </c>
      <c r="J1458">
        <v>2101.66</v>
      </c>
      <c r="K1458">
        <v>1636.11</v>
      </c>
      <c r="L1458">
        <v>4203.32</v>
      </c>
      <c r="M1458">
        <v>3272.22</v>
      </c>
      <c r="N1458" t="s">
        <v>29868</v>
      </c>
      <c r="O1458" t="s">
        <v>29867</v>
      </c>
      <c r="P1458" t="s">
        <v>112</v>
      </c>
      <c r="Q1458">
        <v>13.082700000000001</v>
      </c>
      <c r="R1458">
        <v>80.270700000000005</v>
      </c>
      <c r="S1458" t="s">
        <v>176</v>
      </c>
      <c r="T1458" t="s">
        <v>175</v>
      </c>
      <c r="U1458" t="s">
        <v>77</v>
      </c>
      <c r="V1458" t="s">
        <v>9</v>
      </c>
    </row>
    <row r="1459" spans="1:22">
      <c r="A1459" t="s">
        <v>29866</v>
      </c>
      <c r="B1459" s="2">
        <v>45443.902777777781</v>
      </c>
      <c r="C1459" s="2">
        <f t="shared" si="22"/>
        <v>45439</v>
      </c>
      <c r="D1459" t="s">
        <v>316</v>
      </c>
      <c r="E1459" t="s">
        <v>4747</v>
      </c>
      <c r="F1459" t="s">
        <v>201</v>
      </c>
      <c r="G1459" t="s">
        <v>82</v>
      </c>
      <c r="H1459" t="s">
        <v>52</v>
      </c>
      <c r="I1459">
        <v>4</v>
      </c>
      <c r="J1459">
        <v>1706.36</v>
      </c>
      <c r="K1459">
        <v>1168.8399999999999</v>
      </c>
      <c r="L1459">
        <v>6825.44</v>
      </c>
      <c r="M1459">
        <v>4675.3599999999997</v>
      </c>
      <c r="N1459" t="s">
        <v>29865</v>
      </c>
      <c r="O1459" t="s">
        <v>29864</v>
      </c>
      <c r="P1459" t="s">
        <v>13</v>
      </c>
      <c r="Q1459">
        <v>11.664300000000001</v>
      </c>
      <c r="R1459">
        <v>78.146000000000001</v>
      </c>
      <c r="S1459" t="s">
        <v>326</v>
      </c>
      <c r="T1459" t="s">
        <v>325</v>
      </c>
      <c r="U1459" t="s">
        <v>46</v>
      </c>
      <c r="V1459" t="s">
        <v>9</v>
      </c>
    </row>
    <row r="1460" spans="1:22">
      <c r="A1460" t="s">
        <v>29863</v>
      </c>
      <c r="B1460" s="2">
        <v>44927.49722222222</v>
      </c>
      <c r="C1460" s="2">
        <f t="shared" si="22"/>
        <v>44921</v>
      </c>
      <c r="D1460" t="s">
        <v>311</v>
      </c>
      <c r="E1460" t="s">
        <v>17075</v>
      </c>
      <c r="F1460" t="s">
        <v>73</v>
      </c>
      <c r="G1460" t="s">
        <v>106</v>
      </c>
      <c r="H1460" t="s">
        <v>16</v>
      </c>
      <c r="I1460">
        <v>2</v>
      </c>
      <c r="J1460">
        <v>274.33999999999997</v>
      </c>
      <c r="K1460">
        <v>207.42</v>
      </c>
      <c r="L1460">
        <v>548.67999999999995</v>
      </c>
      <c r="M1460">
        <v>414.84</v>
      </c>
      <c r="N1460" t="s">
        <v>29862</v>
      </c>
      <c r="O1460" t="s">
        <v>29861</v>
      </c>
      <c r="P1460" t="s">
        <v>49</v>
      </c>
      <c r="Q1460">
        <v>12.916499999999999</v>
      </c>
      <c r="R1460">
        <v>79.132499999999993</v>
      </c>
      <c r="S1460" t="s">
        <v>906</v>
      </c>
      <c r="T1460" t="s">
        <v>905</v>
      </c>
      <c r="U1460" t="s">
        <v>77</v>
      </c>
      <c r="V1460" t="s">
        <v>9</v>
      </c>
    </row>
    <row r="1461" spans="1:22">
      <c r="A1461" t="s">
        <v>29860</v>
      </c>
      <c r="B1461" s="2">
        <v>45295.686111111114</v>
      </c>
      <c r="C1461" s="2">
        <f t="shared" si="22"/>
        <v>45292</v>
      </c>
      <c r="D1461" t="s">
        <v>306</v>
      </c>
      <c r="E1461" t="s">
        <v>18735</v>
      </c>
      <c r="F1461" t="s">
        <v>64</v>
      </c>
      <c r="G1461" t="s">
        <v>91</v>
      </c>
      <c r="H1461" t="s">
        <v>40</v>
      </c>
      <c r="I1461">
        <v>2</v>
      </c>
      <c r="J1461">
        <v>1767.36</v>
      </c>
      <c r="K1461">
        <v>1094.0999999999999</v>
      </c>
      <c r="L1461">
        <v>3534.72</v>
      </c>
      <c r="M1461">
        <v>2188.1999999999998</v>
      </c>
      <c r="N1461" t="s">
        <v>29859</v>
      </c>
      <c r="O1461" t="s">
        <v>29858</v>
      </c>
      <c r="P1461" t="s">
        <v>68</v>
      </c>
      <c r="Q1461">
        <v>11.34</v>
      </c>
      <c r="R1461">
        <v>77.717200000000005</v>
      </c>
      <c r="S1461" t="s">
        <v>36</v>
      </c>
      <c r="T1461" t="s">
        <v>35</v>
      </c>
      <c r="U1461" t="s">
        <v>46</v>
      </c>
      <c r="V1461" t="s">
        <v>9</v>
      </c>
    </row>
    <row r="1462" spans="1:22">
      <c r="A1462" t="s">
        <v>29857</v>
      </c>
      <c r="B1462" s="2">
        <v>45184.897222222222</v>
      </c>
      <c r="C1462" s="2">
        <f t="shared" si="22"/>
        <v>45180</v>
      </c>
      <c r="D1462" t="s">
        <v>299</v>
      </c>
      <c r="E1462" t="s">
        <v>2802</v>
      </c>
      <c r="F1462" t="s">
        <v>201</v>
      </c>
      <c r="G1462" t="s">
        <v>30</v>
      </c>
      <c r="H1462" t="s">
        <v>52</v>
      </c>
      <c r="I1462">
        <v>1</v>
      </c>
      <c r="J1462">
        <v>2213.35</v>
      </c>
      <c r="K1462">
        <v>1603.9</v>
      </c>
      <c r="L1462">
        <v>2213.35</v>
      </c>
      <c r="M1462">
        <v>1603.9</v>
      </c>
      <c r="N1462" t="s">
        <v>29856</v>
      </c>
      <c r="O1462" t="s">
        <v>29855</v>
      </c>
      <c r="P1462" t="s">
        <v>26</v>
      </c>
      <c r="Q1462">
        <v>11.0168</v>
      </c>
      <c r="R1462">
        <v>76.955799999999996</v>
      </c>
      <c r="S1462" t="s">
        <v>420</v>
      </c>
      <c r="T1462" t="s">
        <v>419</v>
      </c>
      <c r="U1462" t="s">
        <v>10</v>
      </c>
      <c r="V1462" t="s">
        <v>45</v>
      </c>
    </row>
    <row r="1463" spans="1:22">
      <c r="A1463" t="s">
        <v>29854</v>
      </c>
      <c r="B1463" s="2">
        <v>45188.439583333333</v>
      </c>
      <c r="C1463" s="2">
        <f t="shared" si="22"/>
        <v>45187</v>
      </c>
      <c r="D1463" t="s">
        <v>292</v>
      </c>
      <c r="E1463" t="s">
        <v>18727</v>
      </c>
      <c r="F1463" t="s">
        <v>73</v>
      </c>
      <c r="G1463" t="s">
        <v>91</v>
      </c>
      <c r="H1463" t="s">
        <v>63</v>
      </c>
      <c r="I1463">
        <v>2</v>
      </c>
      <c r="J1463">
        <v>251.07</v>
      </c>
      <c r="K1463">
        <v>173.52</v>
      </c>
      <c r="L1463">
        <v>502.14</v>
      </c>
      <c r="M1463">
        <v>347.04</v>
      </c>
      <c r="N1463" t="s">
        <v>29853</v>
      </c>
      <c r="O1463" t="s">
        <v>29852</v>
      </c>
      <c r="P1463" t="s">
        <v>37</v>
      </c>
      <c r="Q1463">
        <v>10.7905</v>
      </c>
      <c r="R1463">
        <v>78.704700000000003</v>
      </c>
      <c r="S1463" t="s">
        <v>530</v>
      </c>
      <c r="T1463" t="s">
        <v>529</v>
      </c>
      <c r="U1463" t="s">
        <v>10</v>
      </c>
      <c r="V1463" t="s">
        <v>22</v>
      </c>
    </row>
    <row r="1464" spans="1:22">
      <c r="A1464" t="s">
        <v>29851</v>
      </c>
      <c r="B1464" s="2">
        <v>45525.552083333336</v>
      </c>
      <c r="C1464" s="2">
        <f t="shared" si="22"/>
        <v>45523</v>
      </c>
      <c r="D1464" t="s">
        <v>287</v>
      </c>
      <c r="E1464" t="s">
        <v>15396</v>
      </c>
      <c r="F1464" t="s">
        <v>83</v>
      </c>
      <c r="G1464" t="s">
        <v>106</v>
      </c>
      <c r="H1464" t="s">
        <v>63</v>
      </c>
      <c r="I1464">
        <v>1</v>
      </c>
      <c r="J1464">
        <v>1746.06</v>
      </c>
      <c r="K1464">
        <v>1150.7</v>
      </c>
      <c r="L1464">
        <v>1746.06</v>
      </c>
      <c r="M1464">
        <v>1150.7</v>
      </c>
      <c r="N1464" t="s">
        <v>29850</v>
      </c>
      <c r="O1464" t="s">
        <v>29849</v>
      </c>
      <c r="P1464" t="s">
        <v>112</v>
      </c>
      <c r="Q1464">
        <v>13.082700000000001</v>
      </c>
      <c r="R1464">
        <v>80.270700000000005</v>
      </c>
      <c r="S1464" t="s">
        <v>25</v>
      </c>
      <c r="T1464" t="s">
        <v>24</v>
      </c>
      <c r="U1464" t="s">
        <v>10</v>
      </c>
      <c r="V1464" t="s">
        <v>45</v>
      </c>
    </row>
    <row r="1465" spans="1:22">
      <c r="A1465" t="s">
        <v>29848</v>
      </c>
      <c r="B1465" s="2">
        <v>45509.487500000003</v>
      </c>
      <c r="C1465" s="2">
        <f t="shared" si="22"/>
        <v>45509</v>
      </c>
      <c r="D1465" t="s">
        <v>280</v>
      </c>
      <c r="E1465" t="s">
        <v>18720</v>
      </c>
      <c r="F1465" t="s">
        <v>64</v>
      </c>
      <c r="G1465" t="s">
        <v>53</v>
      </c>
      <c r="H1465" t="s">
        <v>71</v>
      </c>
      <c r="I1465">
        <v>1</v>
      </c>
      <c r="J1465">
        <v>1837.62</v>
      </c>
      <c r="K1465">
        <v>1314.79</v>
      </c>
      <c r="L1465">
        <v>1837.62</v>
      </c>
      <c r="M1465">
        <v>1314.79</v>
      </c>
      <c r="N1465" t="s">
        <v>29847</v>
      </c>
      <c r="O1465" t="s">
        <v>29846</v>
      </c>
      <c r="P1465" t="s">
        <v>60</v>
      </c>
      <c r="Q1465">
        <v>8.7139000000000006</v>
      </c>
      <c r="R1465">
        <v>77.756699999999995</v>
      </c>
      <c r="S1465" t="s">
        <v>193</v>
      </c>
      <c r="T1465" t="s">
        <v>192</v>
      </c>
      <c r="U1465" t="s">
        <v>23</v>
      </c>
      <c r="V1465" t="s">
        <v>9</v>
      </c>
    </row>
    <row r="1466" spans="1:22">
      <c r="A1466" t="s">
        <v>29845</v>
      </c>
      <c r="B1466" s="2">
        <v>45188.831250000003</v>
      </c>
      <c r="C1466" s="2">
        <f t="shared" si="22"/>
        <v>45187</v>
      </c>
      <c r="D1466" t="s">
        <v>273</v>
      </c>
      <c r="E1466" t="s">
        <v>25138</v>
      </c>
      <c r="F1466" t="s">
        <v>64</v>
      </c>
      <c r="G1466" t="s">
        <v>91</v>
      </c>
      <c r="H1466" t="s">
        <v>71</v>
      </c>
      <c r="I1466">
        <v>1</v>
      </c>
      <c r="J1466">
        <v>1330.24</v>
      </c>
      <c r="K1466">
        <v>1086.26</v>
      </c>
      <c r="L1466">
        <v>1330.24</v>
      </c>
      <c r="M1466">
        <v>1086.26</v>
      </c>
      <c r="N1466" t="s">
        <v>29844</v>
      </c>
      <c r="O1466" t="s">
        <v>29843</v>
      </c>
      <c r="P1466" t="s">
        <v>49</v>
      </c>
      <c r="Q1466">
        <v>12.916499999999999</v>
      </c>
      <c r="R1466">
        <v>79.132499999999993</v>
      </c>
      <c r="S1466" t="s">
        <v>214</v>
      </c>
      <c r="T1466" t="s">
        <v>213</v>
      </c>
      <c r="U1466" t="s">
        <v>23</v>
      </c>
      <c r="V1466" t="s">
        <v>45</v>
      </c>
    </row>
    <row r="1467" spans="1:22">
      <c r="A1467" t="s">
        <v>29842</v>
      </c>
      <c r="B1467" s="2">
        <v>45536.459027777775</v>
      </c>
      <c r="C1467" s="2">
        <f t="shared" si="22"/>
        <v>45530</v>
      </c>
      <c r="D1467" t="s">
        <v>266</v>
      </c>
      <c r="E1467" t="s">
        <v>17052</v>
      </c>
      <c r="F1467" t="s">
        <v>31</v>
      </c>
      <c r="G1467" t="s">
        <v>30</v>
      </c>
      <c r="H1467" t="s">
        <v>71</v>
      </c>
      <c r="I1467">
        <v>4</v>
      </c>
      <c r="J1467">
        <v>1776.74</v>
      </c>
      <c r="K1467">
        <v>1298.56</v>
      </c>
      <c r="L1467">
        <v>7106.96</v>
      </c>
      <c r="M1467">
        <v>5194.24</v>
      </c>
      <c r="N1467" t="s">
        <v>29841</v>
      </c>
      <c r="O1467" t="s">
        <v>29840</v>
      </c>
      <c r="P1467" t="s">
        <v>49</v>
      </c>
      <c r="Q1467">
        <v>12.916499999999999</v>
      </c>
      <c r="R1467">
        <v>79.132499999999993</v>
      </c>
      <c r="S1467" t="s">
        <v>243</v>
      </c>
      <c r="T1467" t="s">
        <v>242</v>
      </c>
      <c r="U1467" t="s">
        <v>57</v>
      </c>
      <c r="V1467" t="s">
        <v>45</v>
      </c>
    </row>
    <row r="1468" spans="1:22">
      <c r="A1468" t="s">
        <v>29839</v>
      </c>
      <c r="B1468" s="2">
        <v>45053.824999999997</v>
      </c>
      <c r="C1468" s="2">
        <f t="shared" si="22"/>
        <v>45047</v>
      </c>
      <c r="D1468" t="s">
        <v>261</v>
      </c>
      <c r="E1468" t="s">
        <v>26715</v>
      </c>
      <c r="F1468" t="s">
        <v>31</v>
      </c>
      <c r="G1468" t="s">
        <v>106</v>
      </c>
      <c r="H1468" t="s">
        <v>40</v>
      </c>
      <c r="I1468">
        <v>1</v>
      </c>
      <c r="J1468">
        <v>886.44</v>
      </c>
      <c r="K1468">
        <v>701.55</v>
      </c>
      <c r="L1468">
        <v>886.44</v>
      </c>
      <c r="M1468">
        <v>701.55</v>
      </c>
      <c r="N1468" t="s">
        <v>29838</v>
      </c>
      <c r="O1468" t="s">
        <v>29837</v>
      </c>
      <c r="P1468" t="s">
        <v>112</v>
      </c>
      <c r="Q1468">
        <v>13.082700000000001</v>
      </c>
      <c r="R1468">
        <v>80.270700000000005</v>
      </c>
      <c r="S1468" t="s">
        <v>111</v>
      </c>
      <c r="T1468" t="s">
        <v>110</v>
      </c>
      <c r="U1468" t="s">
        <v>77</v>
      </c>
      <c r="V1468" t="s">
        <v>9</v>
      </c>
    </row>
    <row r="1469" spans="1:22">
      <c r="A1469" t="s">
        <v>29836</v>
      </c>
      <c r="B1469" s="2">
        <v>45114.529861111114</v>
      </c>
      <c r="C1469" s="2">
        <f t="shared" si="22"/>
        <v>45110</v>
      </c>
      <c r="D1469" t="s">
        <v>254</v>
      </c>
      <c r="E1469" t="s">
        <v>253</v>
      </c>
      <c r="F1469" t="s">
        <v>31</v>
      </c>
      <c r="G1469" t="s">
        <v>17</v>
      </c>
      <c r="H1469" t="s">
        <v>40</v>
      </c>
      <c r="I1469">
        <v>2</v>
      </c>
      <c r="J1469">
        <v>329.72</v>
      </c>
      <c r="K1469">
        <v>283.72000000000003</v>
      </c>
      <c r="L1469">
        <v>659.44</v>
      </c>
      <c r="M1469">
        <v>567.44000000000005</v>
      </c>
      <c r="N1469" t="s">
        <v>29835</v>
      </c>
      <c r="O1469" t="s">
        <v>29834</v>
      </c>
      <c r="P1469" t="s">
        <v>13</v>
      </c>
      <c r="Q1469">
        <v>11.664300000000001</v>
      </c>
      <c r="R1469">
        <v>78.146000000000001</v>
      </c>
      <c r="S1469" t="s">
        <v>36</v>
      </c>
      <c r="T1469" t="s">
        <v>35</v>
      </c>
      <c r="U1469" t="s">
        <v>57</v>
      </c>
      <c r="V1469" t="s">
        <v>9</v>
      </c>
    </row>
    <row r="1470" spans="1:22">
      <c r="A1470" t="s">
        <v>29833</v>
      </c>
      <c r="B1470" s="2">
        <v>45118.425694444442</v>
      </c>
      <c r="C1470" s="2">
        <f t="shared" si="22"/>
        <v>45117</v>
      </c>
      <c r="D1470" t="s">
        <v>247</v>
      </c>
      <c r="E1470" t="s">
        <v>8421</v>
      </c>
      <c r="F1470" t="s">
        <v>136</v>
      </c>
      <c r="G1470" t="s">
        <v>30</v>
      </c>
      <c r="H1470" t="s">
        <v>71</v>
      </c>
      <c r="I1470">
        <v>1</v>
      </c>
      <c r="J1470">
        <v>864.26</v>
      </c>
      <c r="K1470">
        <v>557.26</v>
      </c>
      <c r="L1470">
        <v>864.26</v>
      </c>
      <c r="M1470">
        <v>557.26</v>
      </c>
      <c r="N1470" t="s">
        <v>29832</v>
      </c>
      <c r="O1470" t="s">
        <v>29831</v>
      </c>
      <c r="P1470" t="s">
        <v>68</v>
      </c>
      <c r="Q1470">
        <v>11.34</v>
      </c>
      <c r="R1470">
        <v>77.717200000000005</v>
      </c>
      <c r="S1470" t="s">
        <v>133</v>
      </c>
      <c r="T1470" t="s">
        <v>132</v>
      </c>
      <c r="U1470" t="s">
        <v>77</v>
      </c>
      <c r="V1470" t="s">
        <v>9</v>
      </c>
    </row>
    <row r="1471" spans="1:22">
      <c r="A1471" t="s">
        <v>29830</v>
      </c>
      <c r="B1471" s="2">
        <v>45083.896527777775</v>
      </c>
      <c r="C1471" s="2">
        <f t="shared" si="22"/>
        <v>45082</v>
      </c>
      <c r="D1471" t="s">
        <v>240</v>
      </c>
      <c r="E1471" t="s">
        <v>239</v>
      </c>
      <c r="F1471" t="s">
        <v>18</v>
      </c>
      <c r="G1471" t="s">
        <v>30</v>
      </c>
      <c r="H1471" t="s">
        <v>40</v>
      </c>
      <c r="I1471">
        <v>1</v>
      </c>
      <c r="J1471">
        <v>245.37</v>
      </c>
      <c r="K1471">
        <v>157.16999999999999</v>
      </c>
      <c r="L1471">
        <v>245.37</v>
      </c>
      <c r="M1471">
        <v>157.16999999999999</v>
      </c>
      <c r="N1471" t="s">
        <v>29829</v>
      </c>
      <c r="O1471" t="s">
        <v>29828</v>
      </c>
      <c r="P1471" t="s">
        <v>37</v>
      </c>
      <c r="Q1471">
        <v>10.7905</v>
      </c>
      <c r="R1471">
        <v>78.704700000000003</v>
      </c>
      <c r="S1471" t="s">
        <v>79</v>
      </c>
      <c r="T1471" t="s">
        <v>78</v>
      </c>
      <c r="U1471" t="s">
        <v>10</v>
      </c>
      <c r="V1471" t="s">
        <v>9</v>
      </c>
    </row>
    <row r="1472" spans="1:22">
      <c r="A1472" t="s">
        <v>29827</v>
      </c>
      <c r="B1472" s="2">
        <v>45378.467361111114</v>
      </c>
      <c r="C1472" s="2">
        <f t="shared" si="22"/>
        <v>45376</v>
      </c>
      <c r="D1472" t="s">
        <v>235</v>
      </c>
      <c r="E1472" t="s">
        <v>2764</v>
      </c>
      <c r="F1472" t="s">
        <v>18</v>
      </c>
      <c r="G1472" t="s">
        <v>72</v>
      </c>
      <c r="H1472" t="s">
        <v>40</v>
      </c>
      <c r="I1472">
        <v>3</v>
      </c>
      <c r="J1472">
        <v>928.37</v>
      </c>
      <c r="K1472">
        <v>745.66</v>
      </c>
      <c r="L1472">
        <v>2785.11</v>
      </c>
      <c r="M1472">
        <v>2236.98</v>
      </c>
      <c r="N1472" t="s">
        <v>29826</v>
      </c>
      <c r="O1472" t="s">
        <v>29825</v>
      </c>
      <c r="P1472" t="s">
        <v>13</v>
      </c>
      <c r="Q1472">
        <v>11.664300000000001</v>
      </c>
      <c r="R1472">
        <v>78.146000000000001</v>
      </c>
      <c r="S1472" t="s">
        <v>326</v>
      </c>
      <c r="T1472" t="s">
        <v>325</v>
      </c>
      <c r="U1472" t="s">
        <v>23</v>
      </c>
      <c r="V1472" t="s">
        <v>9</v>
      </c>
    </row>
    <row r="1473" spans="1:22">
      <c r="A1473" t="s">
        <v>29824</v>
      </c>
      <c r="B1473" s="2">
        <v>45115.668749999997</v>
      </c>
      <c r="C1473" s="2">
        <f t="shared" si="22"/>
        <v>45110</v>
      </c>
      <c r="D1473" t="s">
        <v>230</v>
      </c>
      <c r="E1473" t="s">
        <v>8409</v>
      </c>
      <c r="F1473" t="s">
        <v>166</v>
      </c>
      <c r="G1473" t="s">
        <v>17</v>
      </c>
      <c r="H1473" t="s">
        <v>71</v>
      </c>
      <c r="I1473">
        <v>3</v>
      </c>
      <c r="J1473">
        <v>206.54</v>
      </c>
      <c r="K1473">
        <v>181.6</v>
      </c>
      <c r="L1473">
        <v>619.62</v>
      </c>
      <c r="M1473">
        <v>544.79999999999995</v>
      </c>
      <c r="N1473" t="s">
        <v>29823</v>
      </c>
      <c r="O1473" t="s">
        <v>29822</v>
      </c>
      <c r="P1473" t="s">
        <v>68</v>
      </c>
      <c r="Q1473">
        <v>11.34</v>
      </c>
      <c r="R1473">
        <v>77.717200000000005</v>
      </c>
      <c r="S1473" t="s">
        <v>193</v>
      </c>
      <c r="T1473" t="s">
        <v>192</v>
      </c>
      <c r="U1473" t="s">
        <v>46</v>
      </c>
      <c r="V1473" t="s">
        <v>9</v>
      </c>
    </row>
    <row r="1474" spans="1:22">
      <c r="A1474" t="s">
        <v>29821</v>
      </c>
      <c r="B1474" s="2">
        <v>44999.615277777775</v>
      </c>
      <c r="C1474" s="2">
        <f t="shared" si="22"/>
        <v>44998</v>
      </c>
      <c r="D1474" t="s">
        <v>223</v>
      </c>
      <c r="E1474" t="s">
        <v>10194</v>
      </c>
      <c r="F1474" t="s">
        <v>83</v>
      </c>
      <c r="G1474" t="s">
        <v>53</v>
      </c>
      <c r="H1474" t="s">
        <v>71</v>
      </c>
      <c r="I1474">
        <v>1</v>
      </c>
      <c r="J1474">
        <v>492.18</v>
      </c>
      <c r="K1474">
        <v>303.95</v>
      </c>
      <c r="L1474">
        <v>492.18</v>
      </c>
      <c r="M1474">
        <v>303.95</v>
      </c>
      <c r="N1474" t="s">
        <v>29820</v>
      </c>
      <c r="O1474" t="s">
        <v>29819</v>
      </c>
      <c r="P1474" t="s">
        <v>13</v>
      </c>
      <c r="Q1474">
        <v>11.664300000000001</v>
      </c>
      <c r="R1474">
        <v>78.146000000000001</v>
      </c>
      <c r="S1474" t="s">
        <v>420</v>
      </c>
      <c r="T1474" t="s">
        <v>419</v>
      </c>
      <c r="U1474" t="s">
        <v>23</v>
      </c>
      <c r="V1474" t="s">
        <v>22</v>
      </c>
    </row>
    <row r="1475" spans="1:22">
      <c r="A1475" t="s">
        <v>29818</v>
      </c>
      <c r="B1475" s="2">
        <v>45125.465277777781</v>
      </c>
      <c r="C1475" s="2">
        <f t="shared" ref="C1475:C1538" si="23">INT(B1475) - WEEKDAY(INT(B1475), 2) + 1</f>
        <v>45124</v>
      </c>
      <c r="D1475" t="s">
        <v>218</v>
      </c>
      <c r="E1475" t="s">
        <v>11956</v>
      </c>
      <c r="F1475" t="s">
        <v>201</v>
      </c>
      <c r="G1475" t="s">
        <v>91</v>
      </c>
      <c r="H1475" t="s">
        <v>52</v>
      </c>
      <c r="I1475">
        <v>2</v>
      </c>
      <c r="J1475">
        <v>2265.6799999999998</v>
      </c>
      <c r="K1475">
        <v>1856.68</v>
      </c>
      <c r="L1475">
        <v>4531.3599999999997</v>
      </c>
      <c r="M1475">
        <v>3713.36</v>
      </c>
      <c r="N1475" t="s">
        <v>29817</v>
      </c>
      <c r="O1475" t="s">
        <v>29816</v>
      </c>
      <c r="P1475" t="s">
        <v>112</v>
      </c>
      <c r="Q1475">
        <v>13.082700000000001</v>
      </c>
      <c r="R1475">
        <v>80.270700000000005</v>
      </c>
      <c r="S1475" t="s">
        <v>36</v>
      </c>
      <c r="T1475" t="s">
        <v>35</v>
      </c>
      <c r="U1475" t="s">
        <v>77</v>
      </c>
      <c r="V1475" t="s">
        <v>9</v>
      </c>
    </row>
    <row r="1476" spans="1:22">
      <c r="A1476" t="s">
        <v>29815</v>
      </c>
      <c r="B1476" s="2">
        <v>45165.486805555556</v>
      </c>
      <c r="C1476" s="2">
        <f t="shared" si="23"/>
        <v>45159</v>
      </c>
      <c r="D1476" t="s">
        <v>210</v>
      </c>
      <c r="E1476" t="s">
        <v>209</v>
      </c>
      <c r="F1476" t="s">
        <v>136</v>
      </c>
      <c r="G1476" t="s">
        <v>106</v>
      </c>
      <c r="H1476" t="s">
        <v>16</v>
      </c>
      <c r="I1476">
        <v>4</v>
      </c>
      <c r="J1476">
        <v>878.75</v>
      </c>
      <c r="K1476">
        <v>720.59</v>
      </c>
      <c r="L1476">
        <v>3515</v>
      </c>
      <c r="M1476">
        <v>2882.36</v>
      </c>
      <c r="N1476" t="s">
        <v>29814</v>
      </c>
      <c r="O1476" t="s">
        <v>29813</v>
      </c>
      <c r="P1476" t="s">
        <v>49</v>
      </c>
      <c r="Q1476">
        <v>12.916499999999999</v>
      </c>
      <c r="R1476">
        <v>79.132499999999993</v>
      </c>
      <c r="S1476" t="s">
        <v>79</v>
      </c>
      <c r="T1476" t="s">
        <v>78</v>
      </c>
      <c r="U1476" t="s">
        <v>46</v>
      </c>
      <c r="V1476" t="s">
        <v>9</v>
      </c>
    </row>
    <row r="1477" spans="1:22">
      <c r="A1477" t="s">
        <v>29812</v>
      </c>
      <c r="B1477" s="2">
        <v>45493.503472222219</v>
      </c>
      <c r="C1477" s="2">
        <f t="shared" si="23"/>
        <v>45488</v>
      </c>
      <c r="D1477" t="s">
        <v>203</v>
      </c>
      <c r="E1477" t="s">
        <v>4677</v>
      </c>
      <c r="F1477" t="s">
        <v>31</v>
      </c>
      <c r="G1477" t="s">
        <v>106</v>
      </c>
      <c r="H1477" t="s">
        <v>52</v>
      </c>
      <c r="I1477">
        <v>1</v>
      </c>
      <c r="J1477">
        <v>986.29</v>
      </c>
      <c r="K1477">
        <v>641.55999999999995</v>
      </c>
      <c r="L1477">
        <v>986.29</v>
      </c>
      <c r="M1477">
        <v>641.55999999999995</v>
      </c>
      <c r="N1477" t="s">
        <v>29811</v>
      </c>
      <c r="O1477" t="s">
        <v>29810</v>
      </c>
      <c r="P1477" t="s">
        <v>37</v>
      </c>
      <c r="Q1477">
        <v>10.7905</v>
      </c>
      <c r="R1477">
        <v>78.704700000000003</v>
      </c>
      <c r="S1477" t="s">
        <v>530</v>
      </c>
      <c r="T1477" t="s">
        <v>529</v>
      </c>
      <c r="U1477" t="s">
        <v>10</v>
      </c>
      <c r="V1477" t="s">
        <v>9</v>
      </c>
    </row>
    <row r="1478" spans="1:22">
      <c r="A1478" t="s">
        <v>29809</v>
      </c>
      <c r="B1478" s="2">
        <v>45305.90625</v>
      </c>
      <c r="C1478" s="2">
        <f t="shared" si="23"/>
        <v>45299</v>
      </c>
      <c r="D1478" t="s">
        <v>197</v>
      </c>
      <c r="E1478" t="s">
        <v>6560</v>
      </c>
      <c r="F1478" t="s">
        <v>83</v>
      </c>
      <c r="G1478" t="s">
        <v>91</v>
      </c>
      <c r="H1478" t="s">
        <v>40</v>
      </c>
      <c r="I1478">
        <v>1</v>
      </c>
      <c r="J1478">
        <v>1407.82</v>
      </c>
      <c r="K1478">
        <v>930.43</v>
      </c>
      <c r="L1478">
        <v>1407.82</v>
      </c>
      <c r="M1478">
        <v>930.43</v>
      </c>
      <c r="N1478" t="s">
        <v>29808</v>
      </c>
      <c r="O1478" t="s">
        <v>29807</v>
      </c>
      <c r="P1478" t="s">
        <v>121</v>
      </c>
      <c r="Q1478">
        <v>9.9252000000000002</v>
      </c>
      <c r="R1478">
        <v>78.119799999999998</v>
      </c>
      <c r="S1478" t="s">
        <v>269</v>
      </c>
      <c r="T1478" t="s">
        <v>268</v>
      </c>
      <c r="U1478" t="s">
        <v>46</v>
      </c>
      <c r="V1478" t="s">
        <v>9</v>
      </c>
    </row>
    <row r="1479" spans="1:22">
      <c r="A1479" t="s">
        <v>29806</v>
      </c>
      <c r="B1479" s="2">
        <v>45220.815972222219</v>
      </c>
      <c r="C1479" s="2">
        <f t="shared" si="23"/>
        <v>45215</v>
      </c>
      <c r="D1479" t="s">
        <v>190</v>
      </c>
      <c r="E1479" t="s">
        <v>10177</v>
      </c>
      <c r="F1479" t="s">
        <v>18</v>
      </c>
      <c r="G1479" t="s">
        <v>41</v>
      </c>
      <c r="H1479" t="s">
        <v>29</v>
      </c>
      <c r="I1479">
        <v>3</v>
      </c>
      <c r="J1479">
        <v>1218.3599999999999</v>
      </c>
      <c r="K1479">
        <v>823.58</v>
      </c>
      <c r="L1479">
        <v>3655.08</v>
      </c>
      <c r="M1479">
        <v>2470.7399999999998</v>
      </c>
      <c r="N1479" t="s">
        <v>29805</v>
      </c>
      <c r="O1479" t="s">
        <v>29804</v>
      </c>
      <c r="P1479" t="s">
        <v>49</v>
      </c>
      <c r="Q1479">
        <v>12.916499999999999</v>
      </c>
      <c r="R1479">
        <v>79.132499999999993</v>
      </c>
      <c r="S1479" t="s">
        <v>103</v>
      </c>
      <c r="T1479" t="s">
        <v>102</v>
      </c>
      <c r="U1479" t="s">
        <v>10</v>
      </c>
      <c r="V1479" t="s">
        <v>9</v>
      </c>
    </row>
    <row r="1480" spans="1:22">
      <c r="A1480" t="s">
        <v>29803</v>
      </c>
      <c r="B1480" s="2">
        <v>45518.459722222222</v>
      </c>
      <c r="C1480" s="2">
        <f t="shared" si="23"/>
        <v>45516</v>
      </c>
      <c r="D1480" t="s">
        <v>185</v>
      </c>
      <c r="E1480" t="s">
        <v>184</v>
      </c>
      <c r="F1480" t="s">
        <v>73</v>
      </c>
      <c r="G1480" t="s">
        <v>17</v>
      </c>
      <c r="H1480" t="s">
        <v>40</v>
      </c>
      <c r="I1480">
        <v>1</v>
      </c>
      <c r="J1480">
        <v>1833.4</v>
      </c>
      <c r="K1480">
        <v>1472.59</v>
      </c>
      <c r="L1480">
        <v>1833.4</v>
      </c>
      <c r="M1480">
        <v>1472.59</v>
      </c>
      <c r="N1480" t="s">
        <v>29802</v>
      </c>
      <c r="O1480" t="s">
        <v>29801</v>
      </c>
      <c r="P1480" t="s">
        <v>68</v>
      </c>
      <c r="Q1480">
        <v>11.34</v>
      </c>
      <c r="R1480">
        <v>77.717200000000005</v>
      </c>
      <c r="S1480" t="s">
        <v>243</v>
      </c>
      <c r="T1480" t="s">
        <v>242</v>
      </c>
      <c r="U1480" t="s">
        <v>46</v>
      </c>
      <c r="V1480" t="s">
        <v>9</v>
      </c>
    </row>
    <row r="1481" spans="1:22">
      <c r="A1481" t="s">
        <v>29800</v>
      </c>
      <c r="B1481" s="2">
        <v>44942.59652777778</v>
      </c>
      <c r="C1481" s="2">
        <f t="shared" si="23"/>
        <v>44942</v>
      </c>
      <c r="D1481" t="s">
        <v>180</v>
      </c>
      <c r="E1481" t="s">
        <v>2729</v>
      </c>
      <c r="F1481" t="s">
        <v>64</v>
      </c>
      <c r="G1481" t="s">
        <v>41</v>
      </c>
      <c r="H1481" t="s">
        <v>29</v>
      </c>
      <c r="I1481">
        <v>2</v>
      </c>
      <c r="J1481">
        <v>1027.8</v>
      </c>
      <c r="K1481">
        <v>822.59</v>
      </c>
      <c r="L1481">
        <v>2055.6</v>
      </c>
      <c r="M1481">
        <v>1645.18</v>
      </c>
      <c r="N1481" t="s">
        <v>29799</v>
      </c>
      <c r="O1481" t="s">
        <v>29798</v>
      </c>
      <c r="P1481" t="s">
        <v>68</v>
      </c>
      <c r="Q1481">
        <v>11.34</v>
      </c>
      <c r="R1481">
        <v>77.717200000000005</v>
      </c>
      <c r="S1481" t="s">
        <v>146</v>
      </c>
      <c r="T1481" t="s">
        <v>145</v>
      </c>
      <c r="U1481" t="s">
        <v>77</v>
      </c>
      <c r="V1481" t="s">
        <v>45</v>
      </c>
    </row>
    <row r="1482" spans="1:22">
      <c r="A1482" t="s">
        <v>29797</v>
      </c>
      <c r="B1482" s="2">
        <v>44953.615972222222</v>
      </c>
      <c r="C1482" s="2">
        <f t="shared" si="23"/>
        <v>44949</v>
      </c>
      <c r="D1482" t="s">
        <v>173</v>
      </c>
      <c r="E1482" t="s">
        <v>25086</v>
      </c>
      <c r="F1482" t="s">
        <v>18</v>
      </c>
      <c r="G1482" t="s">
        <v>53</v>
      </c>
      <c r="H1482" t="s">
        <v>40</v>
      </c>
      <c r="I1482">
        <v>2</v>
      </c>
      <c r="J1482">
        <v>2450.56</v>
      </c>
      <c r="K1482">
        <v>1478.18</v>
      </c>
      <c r="L1482">
        <v>4901.12</v>
      </c>
      <c r="M1482">
        <v>2956.36</v>
      </c>
      <c r="N1482" t="s">
        <v>29796</v>
      </c>
      <c r="O1482" t="s">
        <v>29795</v>
      </c>
      <c r="P1482" t="s">
        <v>26</v>
      </c>
      <c r="Q1482">
        <v>11.0168</v>
      </c>
      <c r="R1482">
        <v>76.955799999999996</v>
      </c>
      <c r="S1482" t="s">
        <v>250</v>
      </c>
      <c r="T1482" t="s">
        <v>249</v>
      </c>
      <c r="U1482" t="s">
        <v>46</v>
      </c>
      <c r="V1482" t="s">
        <v>22</v>
      </c>
    </row>
    <row r="1483" spans="1:22">
      <c r="A1483" t="s">
        <v>29794</v>
      </c>
      <c r="B1483" s="2">
        <v>45331.618750000001</v>
      </c>
      <c r="C1483" s="2">
        <f t="shared" si="23"/>
        <v>45327</v>
      </c>
      <c r="D1483" t="s">
        <v>168</v>
      </c>
      <c r="E1483" t="s">
        <v>4655</v>
      </c>
      <c r="F1483" t="s">
        <v>201</v>
      </c>
      <c r="G1483" t="s">
        <v>82</v>
      </c>
      <c r="H1483" t="s">
        <v>40</v>
      </c>
      <c r="I1483">
        <v>1</v>
      </c>
      <c r="J1483">
        <v>2456.37</v>
      </c>
      <c r="K1483">
        <v>1926.07</v>
      </c>
      <c r="L1483">
        <v>2456.37</v>
      </c>
      <c r="M1483">
        <v>1926.07</v>
      </c>
      <c r="N1483" t="s">
        <v>29793</v>
      </c>
      <c r="O1483" t="s">
        <v>29792</v>
      </c>
      <c r="P1483" t="s">
        <v>49</v>
      </c>
      <c r="Q1483">
        <v>12.916499999999999</v>
      </c>
      <c r="R1483">
        <v>79.132499999999993</v>
      </c>
      <c r="S1483" t="s">
        <v>48</v>
      </c>
      <c r="T1483" t="s">
        <v>47</v>
      </c>
      <c r="U1483" t="s">
        <v>10</v>
      </c>
      <c r="V1483" t="s">
        <v>9</v>
      </c>
    </row>
    <row r="1484" spans="1:22">
      <c r="A1484" t="s">
        <v>29791</v>
      </c>
      <c r="B1484" s="2">
        <v>45442.46597222222</v>
      </c>
      <c r="C1484" s="2">
        <f t="shared" si="23"/>
        <v>45439</v>
      </c>
      <c r="D1484" t="s">
        <v>162</v>
      </c>
      <c r="E1484" t="s">
        <v>8370</v>
      </c>
      <c r="F1484" t="s">
        <v>73</v>
      </c>
      <c r="G1484" t="s">
        <v>91</v>
      </c>
      <c r="H1484" t="s">
        <v>29</v>
      </c>
      <c r="I1484">
        <v>1</v>
      </c>
      <c r="J1484">
        <v>2273.46</v>
      </c>
      <c r="K1484">
        <v>1387.77</v>
      </c>
      <c r="L1484">
        <v>2273.46</v>
      </c>
      <c r="M1484">
        <v>1387.77</v>
      </c>
      <c r="N1484" t="s">
        <v>29790</v>
      </c>
      <c r="O1484" t="s">
        <v>29789</v>
      </c>
      <c r="P1484" t="s">
        <v>49</v>
      </c>
      <c r="Q1484">
        <v>12.916499999999999</v>
      </c>
      <c r="R1484">
        <v>79.132499999999993</v>
      </c>
      <c r="S1484" t="s">
        <v>96</v>
      </c>
      <c r="T1484" t="s">
        <v>95</v>
      </c>
      <c r="U1484" t="s">
        <v>57</v>
      </c>
      <c r="V1484" t="s">
        <v>22</v>
      </c>
    </row>
    <row r="1485" spans="1:22">
      <c r="A1485" t="s">
        <v>29788</v>
      </c>
      <c r="B1485" s="2">
        <v>45134.73333333333</v>
      </c>
      <c r="C1485" s="2">
        <f t="shared" si="23"/>
        <v>45131</v>
      </c>
      <c r="D1485" t="s">
        <v>157</v>
      </c>
      <c r="E1485" t="s">
        <v>10155</v>
      </c>
      <c r="F1485" t="s">
        <v>64</v>
      </c>
      <c r="G1485" t="s">
        <v>41</v>
      </c>
      <c r="H1485" t="s">
        <v>16</v>
      </c>
      <c r="I1485">
        <v>2</v>
      </c>
      <c r="J1485">
        <v>1606.44</v>
      </c>
      <c r="K1485">
        <v>1299.3</v>
      </c>
      <c r="L1485">
        <v>3212.88</v>
      </c>
      <c r="M1485">
        <v>2598.6</v>
      </c>
      <c r="N1485" t="s">
        <v>29787</v>
      </c>
      <c r="O1485" t="s">
        <v>29786</v>
      </c>
      <c r="P1485" t="s">
        <v>49</v>
      </c>
      <c r="Q1485">
        <v>12.916499999999999</v>
      </c>
      <c r="R1485">
        <v>79.132499999999993</v>
      </c>
      <c r="S1485" t="s">
        <v>396</v>
      </c>
      <c r="T1485" t="s">
        <v>395</v>
      </c>
      <c r="U1485" t="s">
        <v>10</v>
      </c>
      <c r="V1485" t="s">
        <v>9</v>
      </c>
    </row>
    <row r="1486" spans="1:22">
      <c r="A1486" t="s">
        <v>29785</v>
      </c>
      <c r="B1486" s="2">
        <v>45149.461111111108</v>
      </c>
      <c r="C1486" s="2">
        <f t="shared" si="23"/>
        <v>45145</v>
      </c>
      <c r="D1486" t="s">
        <v>150</v>
      </c>
      <c r="E1486" t="s">
        <v>11918</v>
      </c>
      <c r="F1486" t="s">
        <v>18</v>
      </c>
      <c r="G1486" t="s">
        <v>53</v>
      </c>
      <c r="H1486" t="s">
        <v>71</v>
      </c>
      <c r="I1486">
        <v>1</v>
      </c>
      <c r="J1486">
        <v>2237.11</v>
      </c>
      <c r="K1486">
        <v>1777.98</v>
      </c>
      <c r="L1486">
        <v>2237.11</v>
      </c>
      <c r="M1486">
        <v>1777.98</v>
      </c>
      <c r="N1486" t="s">
        <v>29784</v>
      </c>
      <c r="O1486" t="s">
        <v>29783</v>
      </c>
      <c r="P1486" t="s">
        <v>68</v>
      </c>
      <c r="Q1486">
        <v>11.34</v>
      </c>
      <c r="R1486">
        <v>77.717200000000005</v>
      </c>
      <c r="S1486" t="s">
        <v>25</v>
      </c>
      <c r="T1486" t="s">
        <v>24</v>
      </c>
      <c r="U1486" t="s">
        <v>57</v>
      </c>
      <c r="V1486" t="s">
        <v>9</v>
      </c>
    </row>
    <row r="1487" spans="1:22">
      <c r="A1487" t="s">
        <v>29782</v>
      </c>
      <c r="B1487" s="2">
        <v>45033.422222222223</v>
      </c>
      <c r="C1487" s="2">
        <f t="shared" si="23"/>
        <v>45033</v>
      </c>
      <c r="D1487" t="s">
        <v>143</v>
      </c>
      <c r="E1487" t="s">
        <v>29781</v>
      </c>
      <c r="F1487" t="s">
        <v>18</v>
      </c>
      <c r="G1487" t="s">
        <v>91</v>
      </c>
      <c r="H1487" t="s">
        <v>63</v>
      </c>
      <c r="I1487">
        <v>2</v>
      </c>
      <c r="J1487">
        <v>260.83</v>
      </c>
      <c r="K1487">
        <v>182.76</v>
      </c>
      <c r="L1487">
        <v>521.66</v>
      </c>
      <c r="M1487">
        <v>365.52</v>
      </c>
      <c r="N1487" t="s">
        <v>29780</v>
      </c>
      <c r="O1487" t="s">
        <v>29779</v>
      </c>
      <c r="P1487" t="s">
        <v>121</v>
      </c>
      <c r="Q1487">
        <v>9.9252000000000002</v>
      </c>
      <c r="R1487">
        <v>78.119799999999998</v>
      </c>
      <c r="S1487" t="s">
        <v>413</v>
      </c>
      <c r="T1487" t="s">
        <v>412</v>
      </c>
      <c r="U1487" t="s">
        <v>10</v>
      </c>
      <c r="V1487" t="s">
        <v>9</v>
      </c>
    </row>
    <row r="1488" spans="1:22">
      <c r="A1488" t="s">
        <v>29778</v>
      </c>
      <c r="B1488" s="2">
        <v>45561.84652777778</v>
      </c>
      <c r="C1488" s="2">
        <f t="shared" si="23"/>
        <v>45558</v>
      </c>
      <c r="D1488" t="s">
        <v>138</v>
      </c>
      <c r="E1488" t="s">
        <v>4637</v>
      </c>
      <c r="F1488" t="s">
        <v>201</v>
      </c>
      <c r="G1488" t="s">
        <v>17</v>
      </c>
      <c r="H1488" t="s">
        <v>16</v>
      </c>
      <c r="I1488">
        <v>1</v>
      </c>
      <c r="J1488">
        <v>2032.75</v>
      </c>
      <c r="K1488">
        <v>1297.44</v>
      </c>
      <c r="L1488">
        <v>2032.75</v>
      </c>
      <c r="M1488">
        <v>1297.44</v>
      </c>
      <c r="N1488" t="s">
        <v>29777</v>
      </c>
      <c r="O1488" t="s">
        <v>29776</v>
      </c>
      <c r="P1488" t="s">
        <v>49</v>
      </c>
      <c r="Q1488">
        <v>12.916499999999999</v>
      </c>
      <c r="R1488">
        <v>79.132499999999993</v>
      </c>
      <c r="S1488" t="s">
        <v>364</v>
      </c>
      <c r="T1488" t="s">
        <v>363</v>
      </c>
      <c r="U1488" t="s">
        <v>57</v>
      </c>
      <c r="V1488" t="s">
        <v>22</v>
      </c>
    </row>
    <row r="1489" spans="1:22">
      <c r="A1489" t="s">
        <v>29775</v>
      </c>
      <c r="B1489" s="2">
        <v>45514.786805555559</v>
      </c>
      <c r="C1489" s="2">
        <f t="shared" si="23"/>
        <v>45509</v>
      </c>
      <c r="D1489" t="s">
        <v>130</v>
      </c>
      <c r="E1489" t="s">
        <v>4633</v>
      </c>
      <c r="F1489" t="s">
        <v>73</v>
      </c>
      <c r="G1489" t="s">
        <v>30</v>
      </c>
      <c r="H1489" t="s">
        <v>40</v>
      </c>
      <c r="I1489">
        <v>2</v>
      </c>
      <c r="J1489">
        <v>2429.71</v>
      </c>
      <c r="K1489">
        <v>1963.12</v>
      </c>
      <c r="L1489">
        <v>4859.42</v>
      </c>
      <c r="M1489">
        <v>3926.24</v>
      </c>
      <c r="N1489" t="s">
        <v>29774</v>
      </c>
      <c r="O1489" t="s">
        <v>29773</v>
      </c>
      <c r="P1489" t="s">
        <v>26</v>
      </c>
      <c r="Q1489">
        <v>11.0168</v>
      </c>
      <c r="R1489">
        <v>76.955799999999996</v>
      </c>
      <c r="S1489" t="s">
        <v>103</v>
      </c>
      <c r="T1489" t="s">
        <v>102</v>
      </c>
      <c r="U1489" t="s">
        <v>57</v>
      </c>
      <c r="V1489" t="s">
        <v>22</v>
      </c>
    </row>
    <row r="1490" spans="1:22">
      <c r="A1490" t="s">
        <v>29772</v>
      </c>
      <c r="B1490" s="2">
        <v>44973.531944444447</v>
      </c>
      <c r="C1490" s="2">
        <f t="shared" si="23"/>
        <v>44970</v>
      </c>
      <c r="D1490" t="s">
        <v>125</v>
      </c>
      <c r="E1490" t="s">
        <v>2693</v>
      </c>
      <c r="F1490" t="s">
        <v>18</v>
      </c>
      <c r="G1490" t="s">
        <v>41</v>
      </c>
      <c r="H1490" t="s">
        <v>16</v>
      </c>
      <c r="I1490">
        <v>2</v>
      </c>
      <c r="J1490">
        <v>2109.44</v>
      </c>
      <c r="K1490">
        <v>1870.74</v>
      </c>
      <c r="L1490">
        <v>4218.88</v>
      </c>
      <c r="M1490">
        <v>3741.48</v>
      </c>
      <c r="N1490" t="s">
        <v>29771</v>
      </c>
      <c r="O1490" t="s">
        <v>29770</v>
      </c>
      <c r="P1490" t="s">
        <v>60</v>
      </c>
      <c r="Q1490">
        <v>8.7139000000000006</v>
      </c>
      <c r="R1490">
        <v>77.756699999999995</v>
      </c>
      <c r="S1490" t="s">
        <v>616</v>
      </c>
      <c r="T1490" t="s">
        <v>615</v>
      </c>
      <c r="U1490" t="s">
        <v>10</v>
      </c>
      <c r="V1490" t="s">
        <v>45</v>
      </c>
    </row>
    <row r="1491" spans="1:22">
      <c r="A1491" t="s">
        <v>29769</v>
      </c>
      <c r="B1491" s="2">
        <v>45380.500694444447</v>
      </c>
      <c r="C1491" s="2">
        <f t="shared" si="23"/>
        <v>45376</v>
      </c>
      <c r="D1491" t="s">
        <v>117</v>
      </c>
      <c r="E1491" t="s">
        <v>2689</v>
      </c>
      <c r="F1491" t="s">
        <v>18</v>
      </c>
      <c r="G1491" t="s">
        <v>30</v>
      </c>
      <c r="H1491" t="s">
        <v>40</v>
      </c>
      <c r="I1491">
        <v>1</v>
      </c>
      <c r="J1491">
        <v>795.78</v>
      </c>
      <c r="K1491">
        <v>646.65</v>
      </c>
      <c r="L1491">
        <v>795.78</v>
      </c>
      <c r="M1491">
        <v>646.65</v>
      </c>
      <c r="N1491" t="s">
        <v>29768</v>
      </c>
      <c r="O1491" t="s">
        <v>29767</v>
      </c>
      <c r="P1491" t="s">
        <v>26</v>
      </c>
      <c r="Q1491">
        <v>11.0168</v>
      </c>
      <c r="R1491">
        <v>76.955799999999996</v>
      </c>
      <c r="S1491" t="s">
        <v>226</v>
      </c>
      <c r="T1491" t="s">
        <v>225</v>
      </c>
      <c r="U1491" t="s">
        <v>77</v>
      </c>
      <c r="V1491" t="s">
        <v>22</v>
      </c>
    </row>
    <row r="1492" spans="1:22">
      <c r="A1492" t="s">
        <v>29766</v>
      </c>
      <c r="B1492" s="2">
        <v>45066.425000000003</v>
      </c>
      <c r="C1492" s="2">
        <f t="shared" si="23"/>
        <v>45061</v>
      </c>
      <c r="D1492" t="s">
        <v>108</v>
      </c>
      <c r="E1492" t="s">
        <v>15302</v>
      </c>
      <c r="F1492" t="s">
        <v>166</v>
      </c>
      <c r="G1492" t="s">
        <v>91</v>
      </c>
      <c r="H1492" t="s">
        <v>29</v>
      </c>
      <c r="I1492">
        <v>3</v>
      </c>
      <c r="J1492">
        <v>2484.25</v>
      </c>
      <c r="K1492">
        <v>2055.69</v>
      </c>
      <c r="L1492">
        <v>7452.75</v>
      </c>
      <c r="M1492">
        <v>6167.07</v>
      </c>
      <c r="N1492" t="s">
        <v>29765</v>
      </c>
      <c r="O1492" t="s">
        <v>29764</v>
      </c>
      <c r="P1492" t="s">
        <v>13</v>
      </c>
      <c r="Q1492">
        <v>11.664300000000001</v>
      </c>
      <c r="R1492">
        <v>78.146000000000001</v>
      </c>
      <c r="S1492" t="s">
        <v>48</v>
      </c>
      <c r="T1492" t="s">
        <v>47</v>
      </c>
      <c r="U1492" t="s">
        <v>57</v>
      </c>
      <c r="V1492" t="s">
        <v>45</v>
      </c>
    </row>
    <row r="1493" spans="1:22">
      <c r="A1493" t="s">
        <v>29763</v>
      </c>
      <c r="B1493" s="2">
        <v>45442.749305555553</v>
      </c>
      <c r="C1493" s="2">
        <f t="shared" si="23"/>
        <v>45439</v>
      </c>
      <c r="D1493" t="s">
        <v>100</v>
      </c>
      <c r="E1493" t="s">
        <v>99</v>
      </c>
      <c r="F1493" t="s">
        <v>18</v>
      </c>
      <c r="G1493" t="s">
        <v>53</v>
      </c>
      <c r="H1493" t="s">
        <v>40</v>
      </c>
      <c r="I1493">
        <v>1</v>
      </c>
      <c r="J1493">
        <v>267.08999999999997</v>
      </c>
      <c r="K1493">
        <v>208.74</v>
      </c>
      <c r="L1493">
        <v>267.08999999999997</v>
      </c>
      <c r="M1493">
        <v>208.74</v>
      </c>
      <c r="N1493" t="s">
        <v>29762</v>
      </c>
      <c r="O1493" t="s">
        <v>29761</v>
      </c>
      <c r="P1493" t="s">
        <v>37</v>
      </c>
      <c r="Q1493">
        <v>10.7905</v>
      </c>
      <c r="R1493">
        <v>78.704700000000003</v>
      </c>
      <c r="S1493" t="s">
        <v>25</v>
      </c>
      <c r="T1493" t="s">
        <v>24</v>
      </c>
      <c r="U1493" t="s">
        <v>10</v>
      </c>
      <c r="V1493" t="s">
        <v>22</v>
      </c>
    </row>
    <row r="1494" spans="1:22">
      <c r="A1494" t="s">
        <v>29760</v>
      </c>
      <c r="B1494" s="2">
        <v>45184.577777777777</v>
      </c>
      <c r="C1494" s="2">
        <f t="shared" si="23"/>
        <v>45180</v>
      </c>
      <c r="D1494" t="s">
        <v>93</v>
      </c>
      <c r="E1494" t="s">
        <v>92</v>
      </c>
      <c r="F1494" t="s">
        <v>31</v>
      </c>
      <c r="G1494" t="s">
        <v>17</v>
      </c>
      <c r="H1494" t="s">
        <v>71</v>
      </c>
      <c r="I1494">
        <v>1</v>
      </c>
      <c r="J1494">
        <v>595.30999999999995</v>
      </c>
      <c r="K1494">
        <v>367.76</v>
      </c>
      <c r="L1494">
        <v>595.30999999999995</v>
      </c>
      <c r="M1494">
        <v>367.76</v>
      </c>
      <c r="N1494" t="s">
        <v>29759</v>
      </c>
      <c r="O1494" t="s">
        <v>29758</v>
      </c>
      <c r="P1494" t="s">
        <v>49</v>
      </c>
      <c r="Q1494">
        <v>12.916499999999999</v>
      </c>
      <c r="R1494">
        <v>79.132499999999993</v>
      </c>
      <c r="S1494" t="s">
        <v>79</v>
      </c>
      <c r="T1494" t="s">
        <v>78</v>
      </c>
      <c r="U1494" t="s">
        <v>77</v>
      </c>
      <c r="V1494" t="s">
        <v>45</v>
      </c>
    </row>
    <row r="1495" spans="1:22">
      <c r="A1495" t="s">
        <v>29757</v>
      </c>
      <c r="B1495" s="2">
        <v>44995.513888888891</v>
      </c>
      <c r="C1495" s="2">
        <f t="shared" si="23"/>
        <v>44991</v>
      </c>
      <c r="D1495" t="s">
        <v>85</v>
      </c>
      <c r="E1495" t="s">
        <v>84</v>
      </c>
      <c r="F1495" t="s">
        <v>83</v>
      </c>
      <c r="G1495" t="s">
        <v>17</v>
      </c>
      <c r="H1495" t="s">
        <v>16</v>
      </c>
      <c r="I1495">
        <v>1</v>
      </c>
      <c r="J1495">
        <v>1214.83</v>
      </c>
      <c r="K1495">
        <v>752.59</v>
      </c>
      <c r="L1495">
        <v>1214.83</v>
      </c>
      <c r="M1495">
        <v>752.59</v>
      </c>
      <c r="N1495" t="s">
        <v>29756</v>
      </c>
      <c r="O1495" t="s">
        <v>29755</v>
      </c>
      <c r="P1495" t="s">
        <v>26</v>
      </c>
      <c r="Q1495">
        <v>11.0168</v>
      </c>
      <c r="R1495">
        <v>76.955799999999996</v>
      </c>
      <c r="S1495" t="s">
        <v>326</v>
      </c>
      <c r="T1495" t="s">
        <v>325</v>
      </c>
      <c r="U1495" t="s">
        <v>10</v>
      </c>
      <c r="V1495" t="s">
        <v>45</v>
      </c>
    </row>
    <row r="1496" spans="1:22">
      <c r="A1496" t="s">
        <v>29754</v>
      </c>
      <c r="B1496" s="2">
        <v>45463.495833333334</v>
      </c>
      <c r="C1496" s="2">
        <f t="shared" si="23"/>
        <v>45460</v>
      </c>
      <c r="D1496" t="s">
        <v>75</v>
      </c>
      <c r="E1496" t="s">
        <v>29753</v>
      </c>
      <c r="F1496" t="s">
        <v>64</v>
      </c>
      <c r="G1496" t="s">
        <v>41</v>
      </c>
      <c r="H1496" t="s">
        <v>52</v>
      </c>
      <c r="I1496">
        <v>2</v>
      </c>
      <c r="J1496">
        <v>2278.3200000000002</v>
      </c>
      <c r="K1496">
        <v>1442.86</v>
      </c>
      <c r="L1496">
        <v>4556.6400000000003</v>
      </c>
      <c r="M1496">
        <v>2885.72</v>
      </c>
      <c r="N1496" t="s">
        <v>29752</v>
      </c>
      <c r="O1496" t="s">
        <v>29751</v>
      </c>
      <c r="P1496" t="s">
        <v>13</v>
      </c>
      <c r="Q1496">
        <v>11.664300000000001</v>
      </c>
      <c r="R1496">
        <v>78.146000000000001</v>
      </c>
      <c r="S1496" t="s">
        <v>333</v>
      </c>
      <c r="T1496" t="s">
        <v>332</v>
      </c>
      <c r="U1496" t="s">
        <v>23</v>
      </c>
      <c r="V1496" t="s">
        <v>45</v>
      </c>
    </row>
    <row r="1497" spans="1:22">
      <c r="A1497" t="s">
        <v>29750</v>
      </c>
      <c r="B1497" s="2">
        <v>45042.629861111112</v>
      </c>
      <c r="C1497" s="2">
        <f t="shared" si="23"/>
        <v>45040</v>
      </c>
      <c r="D1497" t="s">
        <v>66</v>
      </c>
      <c r="E1497" t="s">
        <v>65</v>
      </c>
      <c r="F1497" t="s">
        <v>64</v>
      </c>
      <c r="G1497" t="s">
        <v>115</v>
      </c>
      <c r="H1497" t="s">
        <v>63</v>
      </c>
      <c r="I1497">
        <v>1</v>
      </c>
      <c r="J1497">
        <v>2007.36</v>
      </c>
      <c r="K1497">
        <v>1482.91</v>
      </c>
      <c r="L1497">
        <v>2007.36</v>
      </c>
      <c r="M1497">
        <v>1482.91</v>
      </c>
      <c r="N1497" t="s">
        <v>29749</v>
      </c>
      <c r="O1497" t="s">
        <v>29748</v>
      </c>
      <c r="P1497" t="s">
        <v>68</v>
      </c>
      <c r="Q1497">
        <v>11.34</v>
      </c>
      <c r="R1497">
        <v>77.717200000000005</v>
      </c>
      <c r="S1497" t="s">
        <v>364</v>
      </c>
      <c r="T1497" t="s">
        <v>363</v>
      </c>
      <c r="U1497" t="s">
        <v>57</v>
      </c>
      <c r="V1497" t="s">
        <v>45</v>
      </c>
    </row>
    <row r="1498" spans="1:22">
      <c r="A1498" t="s">
        <v>29747</v>
      </c>
      <c r="B1498" s="2">
        <v>45538.643750000003</v>
      </c>
      <c r="C1498" s="2">
        <f t="shared" si="23"/>
        <v>45537</v>
      </c>
      <c r="D1498" t="s">
        <v>55</v>
      </c>
      <c r="E1498" t="s">
        <v>2663</v>
      </c>
      <c r="F1498" t="s">
        <v>31</v>
      </c>
      <c r="G1498" t="s">
        <v>82</v>
      </c>
      <c r="H1498" t="s">
        <v>71</v>
      </c>
      <c r="I1498">
        <v>1</v>
      </c>
      <c r="J1498">
        <v>1524.31</v>
      </c>
      <c r="K1498">
        <v>989.41</v>
      </c>
      <c r="L1498">
        <v>1524.31</v>
      </c>
      <c r="M1498">
        <v>989.41</v>
      </c>
      <c r="N1498" t="s">
        <v>29746</v>
      </c>
      <c r="O1498" t="s">
        <v>29745</v>
      </c>
      <c r="P1498" t="s">
        <v>121</v>
      </c>
      <c r="Q1498">
        <v>9.9252000000000002</v>
      </c>
      <c r="R1498">
        <v>78.119799999999998</v>
      </c>
      <c r="S1498" t="s">
        <v>413</v>
      </c>
      <c r="T1498" t="s">
        <v>412</v>
      </c>
      <c r="U1498" t="s">
        <v>46</v>
      </c>
      <c r="V1498" t="s">
        <v>9</v>
      </c>
    </row>
    <row r="1499" spans="1:22">
      <c r="A1499" t="s">
        <v>29744</v>
      </c>
      <c r="B1499" s="2">
        <v>45008.416666666664</v>
      </c>
      <c r="C1499" s="2">
        <f t="shared" si="23"/>
        <v>45005</v>
      </c>
      <c r="D1499" t="s">
        <v>43</v>
      </c>
      <c r="E1499" t="s">
        <v>2659</v>
      </c>
      <c r="F1499" t="s">
        <v>73</v>
      </c>
      <c r="G1499" t="s">
        <v>82</v>
      </c>
      <c r="H1499" t="s">
        <v>40</v>
      </c>
      <c r="I1499">
        <v>1</v>
      </c>
      <c r="J1499">
        <v>1931.87</v>
      </c>
      <c r="K1499">
        <v>1629.24</v>
      </c>
      <c r="L1499">
        <v>1931.87</v>
      </c>
      <c r="M1499">
        <v>1629.24</v>
      </c>
      <c r="N1499" t="s">
        <v>29743</v>
      </c>
      <c r="O1499" t="s">
        <v>29742</v>
      </c>
      <c r="P1499" t="s">
        <v>121</v>
      </c>
      <c r="Q1499">
        <v>9.9252000000000002</v>
      </c>
      <c r="R1499">
        <v>78.119799999999998</v>
      </c>
      <c r="S1499" t="s">
        <v>283</v>
      </c>
      <c r="T1499" t="s">
        <v>282</v>
      </c>
      <c r="U1499" t="s">
        <v>23</v>
      </c>
      <c r="V1499" t="s">
        <v>9</v>
      </c>
    </row>
    <row r="1500" spans="1:22">
      <c r="A1500" t="s">
        <v>29741</v>
      </c>
      <c r="B1500" s="2">
        <v>44948.651388888888</v>
      </c>
      <c r="C1500" s="2">
        <f t="shared" si="23"/>
        <v>44942</v>
      </c>
      <c r="D1500" t="s">
        <v>33</v>
      </c>
      <c r="E1500" t="s">
        <v>13572</v>
      </c>
      <c r="F1500" t="s">
        <v>73</v>
      </c>
      <c r="G1500" t="s">
        <v>82</v>
      </c>
      <c r="H1500" t="s">
        <v>40</v>
      </c>
      <c r="I1500">
        <v>3</v>
      </c>
      <c r="J1500">
        <v>2413.3000000000002</v>
      </c>
      <c r="K1500">
        <v>2051.89</v>
      </c>
      <c r="L1500">
        <v>7239.9</v>
      </c>
      <c r="M1500">
        <v>6155.67</v>
      </c>
      <c r="N1500" t="s">
        <v>29740</v>
      </c>
      <c r="O1500" t="s">
        <v>29739</v>
      </c>
      <c r="P1500" t="s">
        <v>37</v>
      </c>
      <c r="Q1500">
        <v>10.7905</v>
      </c>
      <c r="R1500">
        <v>78.704700000000003</v>
      </c>
      <c r="S1500" t="s">
        <v>36</v>
      </c>
      <c r="T1500" t="s">
        <v>35</v>
      </c>
      <c r="U1500" t="s">
        <v>77</v>
      </c>
      <c r="V1500" t="s">
        <v>45</v>
      </c>
    </row>
    <row r="1501" spans="1:22">
      <c r="A1501" t="s">
        <v>29738</v>
      </c>
      <c r="B1501" s="2">
        <v>45245.826388888891</v>
      </c>
      <c r="C1501" s="2">
        <f t="shared" si="23"/>
        <v>45243</v>
      </c>
      <c r="D1501" t="s">
        <v>20</v>
      </c>
      <c r="E1501" t="s">
        <v>19</v>
      </c>
      <c r="F1501" t="s">
        <v>18</v>
      </c>
      <c r="G1501" t="s">
        <v>53</v>
      </c>
      <c r="H1501" t="s">
        <v>52</v>
      </c>
      <c r="I1501">
        <v>1</v>
      </c>
      <c r="J1501">
        <v>848.44</v>
      </c>
      <c r="K1501">
        <v>644.17999999999995</v>
      </c>
      <c r="L1501">
        <v>848.44</v>
      </c>
      <c r="M1501">
        <v>644.17999999999995</v>
      </c>
      <c r="N1501" t="s">
        <v>29737</v>
      </c>
      <c r="O1501" t="s">
        <v>29736</v>
      </c>
      <c r="P1501" t="s">
        <v>68</v>
      </c>
      <c r="Q1501">
        <v>11.34</v>
      </c>
      <c r="R1501">
        <v>77.717200000000005</v>
      </c>
      <c r="S1501" t="s">
        <v>269</v>
      </c>
      <c r="T1501" t="s">
        <v>268</v>
      </c>
      <c r="U1501" t="s">
        <v>10</v>
      </c>
      <c r="V1501" t="s">
        <v>9</v>
      </c>
    </row>
    <row r="1502" spans="1:22">
      <c r="A1502" t="s">
        <v>29735</v>
      </c>
      <c r="B1502" s="2">
        <v>44960.491666666669</v>
      </c>
      <c r="C1502" s="2">
        <f t="shared" si="23"/>
        <v>44956</v>
      </c>
      <c r="D1502" t="s">
        <v>2647</v>
      </c>
      <c r="E1502" t="s">
        <v>15267</v>
      </c>
      <c r="F1502" t="s">
        <v>64</v>
      </c>
      <c r="G1502" t="s">
        <v>91</v>
      </c>
      <c r="H1502" t="s">
        <v>63</v>
      </c>
      <c r="I1502">
        <v>1</v>
      </c>
      <c r="J1502">
        <v>1032.07</v>
      </c>
      <c r="K1502">
        <v>622.45000000000005</v>
      </c>
      <c r="L1502">
        <v>1032.07</v>
      </c>
      <c r="M1502">
        <v>622.45000000000005</v>
      </c>
      <c r="N1502" t="s">
        <v>29734</v>
      </c>
      <c r="O1502" t="s">
        <v>29733</v>
      </c>
      <c r="P1502" t="s">
        <v>26</v>
      </c>
      <c r="Q1502">
        <v>11.0168</v>
      </c>
      <c r="R1502">
        <v>76.955799999999996</v>
      </c>
      <c r="S1502" t="s">
        <v>193</v>
      </c>
      <c r="T1502" t="s">
        <v>192</v>
      </c>
      <c r="U1502" t="s">
        <v>57</v>
      </c>
      <c r="V1502" t="s">
        <v>45</v>
      </c>
    </row>
    <row r="1503" spans="1:22">
      <c r="A1503" t="s">
        <v>29732</v>
      </c>
      <c r="B1503" s="2">
        <v>45334.777083333334</v>
      </c>
      <c r="C1503" s="2">
        <f t="shared" si="23"/>
        <v>45334</v>
      </c>
      <c r="D1503" t="s">
        <v>2642</v>
      </c>
      <c r="E1503" t="s">
        <v>20225</v>
      </c>
      <c r="F1503" t="s">
        <v>201</v>
      </c>
      <c r="G1503" t="s">
        <v>91</v>
      </c>
      <c r="H1503" t="s">
        <v>63</v>
      </c>
      <c r="I1503">
        <v>1</v>
      </c>
      <c r="J1503">
        <v>2016.69</v>
      </c>
      <c r="K1503">
        <v>1584.12</v>
      </c>
      <c r="L1503">
        <v>2016.69</v>
      </c>
      <c r="M1503">
        <v>1584.12</v>
      </c>
      <c r="N1503" t="s">
        <v>29731</v>
      </c>
      <c r="O1503" t="s">
        <v>29730</v>
      </c>
      <c r="P1503" t="s">
        <v>26</v>
      </c>
      <c r="Q1503">
        <v>11.0168</v>
      </c>
      <c r="R1503">
        <v>76.955799999999996</v>
      </c>
      <c r="S1503" t="s">
        <v>48</v>
      </c>
      <c r="T1503" t="s">
        <v>47</v>
      </c>
      <c r="U1503" t="s">
        <v>77</v>
      </c>
      <c r="V1503" t="s">
        <v>9</v>
      </c>
    </row>
    <row r="1504" spans="1:22">
      <c r="A1504" t="s">
        <v>29729</v>
      </c>
      <c r="B1504" s="2">
        <v>45000.476388888892</v>
      </c>
      <c r="C1504" s="2">
        <f t="shared" si="23"/>
        <v>44998</v>
      </c>
      <c r="D1504" t="s">
        <v>2637</v>
      </c>
      <c r="E1504" t="s">
        <v>29728</v>
      </c>
      <c r="F1504" t="s">
        <v>31</v>
      </c>
      <c r="G1504" t="s">
        <v>106</v>
      </c>
      <c r="H1504" t="s">
        <v>52</v>
      </c>
      <c r="I1504">
        <v>3</v>
      </c>
      <c r="J1504">
        <v>1597.73</v>
      </c>
      <c r="K1504">
        <v>1216.58</v>
      </c>
      <c r="L1504">
        <v>4793.1899999999996</v>
      </c>
      <c r="M1504">
        <v>3649.74</v>
      </c>
      <c r="N1504" t="s">
        <v>29727</v>
      </c>
      <c r="O1504" t="s">
        <v>29726</v>
      </c>
      <c r="P1504" t="s">
        <v>112</v>
      </c>
      <c r="Q1504">
        <v>13.082700000000001</v>
      </c>
      <c r="R1504">
        <v>80.270700000000005</v>
      </c>
      <c r="S1504" t="s">
        <v>319</v>
      </c>
      <c r="T1504" t="s">
        <v>318</v>
      </c>
      <c r="U1504" t="s">
        <v>46</v>
      </c>
      <c r="V1504" t="s">
        <v>22</v>
      </c>
    </row>
    <row r="1505" spans="1:22">
      <c r="A1505" t="s">
        <v>29725</v>
      </c>
      <c r="B1505" s="2">
        <v>45231.552777777775</v>
      </c>
      <c r="C1505" s="2">
        <f t="shared" si="23"/>
        <v>45229</v>
      </c>
      <c r="D1505" t="s">
        <v>2632</v>
      </c>
      <c r="E1505" t="s">
        <v>20217</v>
      </c>
      <c r="F1505" t="s">
        <v>64</v>
      </c>
      <c r="G1505" t="s">
        <v>53</v>
      </c>
      <c r="H1505" t="s">
        <v>29</v>
      </c>
      <c r="I1505">
        <v>1</v>
      </c>
      <c r="J1505">
        <v>569.39</v>
      </c>
      <c r="K1505">
        <v>399.83</v>
      </c>
      <c r="L1505">
        <v>569.39</v>
      </c>
      <c r="M1505">
        <v>399.83</v>
      </c>
      <c r="N1505" t="s">
        <v>29724</v>
      </c>
      <c r="O1505" t="s">
        <v>29723</v>
      </c>
      <c r="P1505" t="s">
        <v>26</v>
      </c>
      <c r="Q1505">
        <v>11.0168</v>
      </c>
      <c r="R1505">
        <v>76.955799999999996</v>
      </c>
      <c r="S1505" t="s">
        <v>103</v>
      </c>
      <c r="T1505" t="s">
        <v>102</v>
      </c>
      <c r="U1505" t="s">
        <v>57</v>
      </c>
      <c r="V1505" t="s">
        <v>45</v>
      </c>
    </row>
    <row r="1506" spans="1:22">
      <c r="A1506" t="s">
        <v>29722</v>
      </c>
      <c r="B1506" s="2">
        <v>45137.711111111108</v>
      </c>
      <c r="C1506" s="2">
        <f t="shared" si="23"/>
        <v>45131</v>
      </c>
      <c r="D1506" t="s">
        <v>2627</v>
      </c>
      <c r="E1506" t="s">
        <v>10083</v>
      </c>
      <c r="F1506" t="s">
        <v>31</v>
      </c>
      <c r="G1506" t="s">
        <v>72</v>
      </c>
      <c r="H1506" t="s">
        <v>29</v>
      </c>
      <c r="I1506">
        <v>1</v>
      </c>
      <c r="J1506">
        <v>793.26</v>
      </c>
      <c r="K1506">
        <v>592.92999999999995</v>
      </c>
      <c r="L1506">
        <v>793.26</v>
      </c>
      <c r="M1506">
        <v>592.92999999999995</v>
      </c>
      <c r="N1506" t="s">
        <v>29721</v>
      </c>
      <c r="O1506" t="s">
        <v>29720</v>
      </c>
      <c r="P1506" t="s">
        <v>60</v>
      </c>
      <c r="Q1506">
        <v>8.7139000000000006</v>
      </c>
      <c r="R1506">
        <v>77.756699999999995</v>
      </c>
      <c r="S1506" t="s">
        <v>79</v>
      </c>
      <c r="T1506" t="s">
        <v>78</v>
      </c>
      <c r="U1506" t="s">
        <v>57</v>
      </c>
      <c r="V1506" t="s">
        <v>9</v>
      </c>
    </row>
    <row r="1507" spans="1:22">
      <c r="A1507" t="s">
        <v>29719</v>
      </c>
      <c r="B1507" s="2">
        <v>45561.565972222219</v>
      </c>
      <c r="C1507" s="2">
        <f t="shared" si="23"/>
        <v>45558</v>
      </c>
      <c r="D1507" t="s">
        <v>2622</v>
      </c>
      <c r="E1507" t="s">
        <v>18584</v>
      </c>
      <c r="F1507" t="s">
        <v>31</v>
      </c>
      <c r="G1507" t="s">
        <v>17</v>
      </c>
      <c r="H1507" t="s">
        <v>63</v>
      </c>
      <c r="I1507">
        <v>1</v>
      </c>
      <c r="J1507">
        <v>2399.37</v>
      </c>
      <c r="K1507">
        <v>1991.5</v>
      </c>
      <c r="L1507">
        <v>2399.37</v>
      </c>
      <c r="M1507">
        <v>1991.5</v>
      </c>
      <c r="N1507" t="s">
        <v>29718</v>
      </c>
      <c r="O1507" t="s">
        <v>29717</v>
      </c>
      <c r="P1507" t="s">
        <v>26</v>
      </c>
      <c r="Q1507">
        <v>11.0168</v>
      </c>
      <c r="R1507">
        <v>76.955799999999996</v>
      </c>
      <c r="S1507" t="s">
        <v>133</v>
      </c>
      <c r="T1507" t="s">
        <v>132</v>
      </c>
      <c r="U1507" t="s">
        <v>23</v>
      </c>
      <c r="V1507" t="s">
        <v>45</v>
      </c>
    </row>
    <row r="1508" spans="1:22">
      <c r="A1508" t="s">
        <v>29716</v>
      </c>
      <c r="B1508" s="2">
        <v>45557.756944444445</v>
      </c>
      <c r="C1508" s="2">
        <f t="shared" si="23"/>
        <v>45551</v>
      </c>
      <c r="D1508" t="s">
        <v>2617</v>
      </c>
      <c r="E1508" t="s">
        <v>8281</v>
      </c>
      <c r="F1508" t="s">
        <v>83</v>
      </c>
      <c r="G1508" t="s">
        <v>53</v>
      </c>
      <c r="H1508" t="s">
        <v>52</v>
      </c>
      <c r="I1508">
        <v>1</v>
      </c>
      <c r="J1508">
        <v>1528.62</v>
      </c>
      <c r="K1508">
        <v>1081.26</v>
      </c>
      <c r="L1508">
        <v>1528.62</v>
      </c>
      <c r="M1508">
        <v>1081.26</v>
      </c>
      <c r="N1508" t="s">
        <v>29715</v>
      </c>
      <c r="O1508" t="s">
        <v>29714</v>
      </c>
      <c r="P1508" t="s">
        <v>68</v>
      </c>
      <c r="Q1508">
        <v>11.34</v>
      </c>
      <c r="R1508">
        <v>77.717200000000005</v>
      </c>
      <c r="S1508" t="s">
        <v>153</v>
      </c>
      <c r="T1508" t="s">
        <v>152</v>
      </c>
      <c r="U1508" t="s">
        <v>57</v>
      </c>
      <c r="V1508" t="s">
        <v>9</v>
      </c>
    </row>
    <row r="1509" spans="1:22">
      <c r="A1509" t="s">
        <v>29713</v>
      </c>
      <c r="B1509" s="2">
        <v>45106.806944444441</v>
      </c>
      <c r="C1509" s="2">
        <f t="shared" si="23"/>
        <v>45103</v>
      </c>
      <c r="D1509" t="s">
        <v>2612</v>
      </c>
      <c r="E1509" t="s">
        <v>11839</v>
      </c>
      <c r="F1509" t="s">
        <v>18</v>
      </c>
      <c r="G1509" t="s">
        <v>82</v>
      </c>
      <c r="H1509" t="s">
        <v>29</v>
      </c>
      <c r="I1509">
        <v>3</v>
      </c>
      <c r="J1509">
        <v>2342.5300000000002</v>
      </c>
      <c r="K1509">
        <v>1815.46</v>
      </c>
      <c r="L1509">
        <v>7027.59</v>
      </c>
      <c r="M1509">
        <v>5446.38</v>
      </c>
      <c r="N1509" t="s">
        <v>29712</v>
      </c>
      <c r="O1509" t="s">
        <v>29711</v>
      </c>
      <c r="P1509" t="s">
        <v>121</v>
      </c>
      <c r="Q1509">
        <v>9.9252000000000002</v>
      </c>
      <c r="R1509">
        <v>78.119799999999998</v>
      </c>
      <c r="S1509" t="s">
        <v>326</v>
      </c>
      <c r="T1509" t="s">
        <v>325</v>
      </c>
      <c r="U1509" t="s">
        <v>23</v>
      </c>
      <c r="V1509" t="s">
        <v>9</v>
      </c>
    </row>
    <row r="1510" spans="1:22">
      <c r="A1510" t="s">
        <v>29710</v>
      </c>
      <c r="B1510" s="2">
        <v>45276.633333333331</v>
      </c>
      <c r="C1510" s="2">
        <f t="shared" si="23"/>
        <v>45271</v>
      </c>
      <c r="D1510" t="s">
        <v>2607</v>
      </c>
      <c r="E1510" t="s">
        <v>15239</v>
      </c>
      <c r="F1510" t="s">
        <v>18</v>
      </c>
      <c r="G1510" t="s">
        <v>53</v>
      </c>
      <c r="H1510" t="s">
        <v>16</v>
      </c>
      <c r="I1510">
        <v>4</v>
      </c>
      <c r="J1510">
        <v>1175.04</v>
      </c>
      <c r="K1510">
        <v>728.46</v>
      </c>
      <c r="L1510">
        <v>4700.16</v>
      </c>
      <c r="M1510">
        <v>2913.84</v>
      </c>
      <c r="N1510" t="s">
        <v>29709</v>
      </c>
      <c r="O1510" t="s">
        <v>29708</v>
      </c>
      <c r="P1510" t="s">
        <v>13</v>
      </c>
      <c r="Q1510">
        <v>11.664300000000001</v>
      </c>
      <c r="R1510">
        <v>78.146000000000001</v>
      </c>
      <c r="S1510" t="s">
        <v>133</v>
      </c>
      <c r="T1510" t="s">
        <v>132</v>
      </c>
      <c r="U1510" t="s">
        <v>77</v>
      </c>
      <c r="V1510" t="s">
        <v>22</v>
      </c>
    </row>
    <row r="1511" spans="1:22">
      <c r="A1511" t="s">
        <v>29707</v>
      </c>
      <c r="B1511" s="2">
        <v>44928.680555555555</v>
      </c>
      <c r="C1511" s="2">
        <f t="shared" si="23"/>
        <v>44928</v>
      </c>
      <c r="D1511" t="s">
        <v>2602</v>
      </c>
      <c r="E1511" t="s">
        <v>18570</v>
      </c>
      <c r="F1511" t="s">
        <v>64</v>
      </c>
      <c r="G1511" t="s">
        <v>53</v>
      </c>
      <c r="H1511" t="s">
        <v>40</v>
      </c>
      <c r="I1511">
        <v>2</v>
      </c>
      <c r="J1511">
        <v>1005.63</v>
      </c>
      <c r="K1511">
        <v>739.8</v>
      </c>
      <c r="L1511">
        <v>2011.26</v>
      </c>
      <c r="M1511">
        <v>1479.6</v>
      </c>
      <c r="N1511" t="s">
        <v>29706</v>
      </c>
      <c r="O1511" t="s">
        <v>29705</v>
      </c>
      <c r="P1511" t="s">
        <v>121</v>
      </c>
      <c r="Q1511">
        <v>9.9252000000000002</v>
      </c>
      <c r="R1511">
        <v>78.119799999999998</v>
      </c>
      <c r="S1511" t="s">
        <v>12</v>
      </c>
      <c r="T1511" t="s">
        <v>11</v>
      </c>
      <c r="U1511" t="s">
        <v>77</v>
      </c>
      <c r="V1511" t="s">
        <v>22</v>
      </c>
    </row>
    <row r="1512" spans="1:22">
      <c r="A1512" t="s">
        <v>29704</v>
      </c>
      <c r="B1512" s="2">
        <v>45013.448611111111</v>
      </c>
      <c r="C1512" s="2">
        <f t="shared" si="23"/>
        <v>45012</v>
      </c>
      <c r="D1512" t="s">
        <v>2597</v>
      </c>
      <c r="E1512" t="s">
        <v>29703</v>
      </c>
      <c r="F1512" t="s">
        <v>136</v>
      </c>
      <c r="G1512" t="s">
        <v>17</v>
      </c>
      <c r="H1512" t="s">
        <v>63</v>
      </c>
      <c r="I1512">
        <v>1</v>
      </c>
      <c r="J1512">
        <v>1949.62</v>
      </c>
      <c r="K1512">
        <v>1257.42</v>
      </c>
      <c r="L1512">
        <v>1949.62</v>
      </c>
      <c r="M1512">
        <v>1257.42</v>
      </c>
      <c r="N1512" t="s">
        <v>29702</v>
      </c>
      <c r="O1512" t="s">
        <v>29701</v>
      </c>
      <c r="P1512" t="s">
        <v>68</v>
      </c>
      <c r="Q1512">
        <v>11.34</v>
      </c>
      <c r="R1512">
        <v>77.717200000000005</v>
      </c>
      <c r="S1512" t="s">
        <v>302</v>
      </c>
      <c r="T1512" t="s">
        <v>301</v>
      </c>
      <c r="U1512" t="s">
        <v>23</v>
      </c>
      <c r="V1512" t="s">
        <v>9</v>
      </c>
    </row>
    <row r="1513" spans="1:22">
      <c r="A1513" t="s">
        <v>29700</v>
      </c>
      <c r="B1513" s="2">
        <v>45298.550694444442</v>
      </c>
      <c r="C1513" s="2">
        <f t="shared" si="23"/>
        <v>45292</v>
      </c>
      <c r="D1513" t="s">
        <v>2592</v>
      </c>
      <c r="E1513" t="s">
        <v>15229</v>
      </c>
      <c r="F1513" t="s">
        <v>31</v>
      </c>
      <c r="G1513" t="s">
        <v>91</v>
      </c>
      <c r="H1513" t="s">
        <v>63</v>
      </c>
      <c r="I1513">
        <v>4</v>
      </c>
      <c r="J1513">
        <v>1163.9000000000001</v>
      </c>
      <c r="K1513">
        <v>971.85</v>
      </c>
      <c r="L1513">
        <v>4655.6000000000004</v>
      </c>
      <c r="M1513">
        <v>3887.4</v>
      </c>
      <c r="N1513" t="s">
        <v>29699</v>
      </c>
      <c r="O1513" t="s">
        <v>29698</v>
      </c>
      <c r="P1513" t="s">
        <v>60</v>
      </c>
      <c r="Q1513">
        <v>8.7139000000000006</v>
      </c>
      <c r="R1513">
        <v>77.756699999999995</v>
      </c>
      <c r="S1513" t="s">
        <v>906</v>
      </c>
      <c r="T1513" t="s">
        <v>905</v>
      </c>
      <c r="U1513" t="s">
        <v>10</v>
      </c>
      <c r="V1513" t="s">
        <v>9</v>
      </c>
    </row>
    <row r="1514" spans="1:22">
      <c r="A1514" t="s">
        <v>29697</v>
      </c>
      <c r="B1514" s="2">
        <v>45101.75</v>
      </c>
      <c r="C1514" s="2">
        <f t="shared" si="23"/>
        <v>45096</v>
      </c>
      <c r="D1514" t="s">
        <v>2587</v>
      </c>
      <c r="E1514" t="s">
        <v>2586</v>
      </c>
      <c r="F1514" t="s">
        <v>73</v>
      </c>
      <c r="G1514" t="s">
        <v>30</v>
      </c>
      <c r="H1514" t="s">
        <v>29</v>
      </c>
      <c r="I1514">
        <v>1</v>
      </c>
      <c r="J1514">
        <v>269.87</v>
      </c>
      <c r="K1514">
        <v>219.63</v>
      </c>
      <c r="L1514">
        <v>269.87</v>
      </c>
      <c r="M1514">
        <v>219.63</v>
      </c>
      <c r="N1514" t="s">
        <v>29696</v>
      </c>
      <c r="O1514" t="s">
        <v>29695</v>
      </c>
      <c r="P1514" t="s">
        <v>112</v>
      </c>
      <c r="Q1514">
        <v>13.082700000000001</v>
      </c>
      <c r="R1514">
        <v>80.270700000000005</v>
      </c>
      <c r="S1514" t="s">
        <v>906</v>
      </c>
      <c r="T1514" t="s">
        <v>905</v>
      </c>
      <c r="U1514" t="s">
        <v>77</v>
      </c>
      <c r="V1514" t="s">
        <v>45</v>
      </c>
    </row>
    <row r="1515" spans="1:22">
      <c r="A1515" t="s">
        <v>29694</v>
      </c>
      <c r="B1515" s="2">
        <v>44957.561805555553</v>
      </c>
      <c r="C1515" s="2">
        <f t="shared" si="23"/>
        <v>44956</v>
      </c>
      <c r="D1515" t="s">
        <v>2582</v>
      </c>
      <c r="E1515" t="s">
        <v>29693</v>
      </c>
      <c r="F1515" t="s">
        <v>136</v>
      </c>
      <c r="G1515" t="s">
        <v>41</v>
      </c>
      <c r="H1515" t="s">
        <v>71</v>
      </c>
      <c r="I1515">
        <v>2</v>
      </c>
      <c r="J1515">
        <v>767.52</v>
      </c>
      <c r="K1515">
        <v>564.15</v>
      </c>
      <c r="L1515">
        <v>1535.04</v>
      </c>
      <c r="M1515">
        <v>1128.3</v>
      </c>
      <c r="N1515" t="s">
        <v>29692</v>
      </c>
      <c r="O1515" t="s">
        <v>29691</v>
      </c>
      <c r="P1515" t="s">
        <v>121</v>
      </c>
      <c r="Q1515">
        <v>9.9252000000000002</v>
      </c>
      <c r="R1515">
        <v>78.119799999999998</v>
      </c>
      <c r="S1515" t="s">
        <v>153</v>
      </c>
      <c r="T1515" t="s">
        <v>152</v>
      </c>
      <c r="U1515" t="s">
        <v>46</v>
      </c>
      <c r="V1515" t="s">
        <v>22</v>
      </c>
    </row>
    <row r="1516" spans="1:22">
      <c r="A1516" t="s">
        <v>29690</v>
      </c>
      <c r="B1516" s="2">
        <v>44941.724999999999</v>
      </c>
      <c r="C1516" s="2">
        <f t="shared" si="23"/>
        <v>44935</v>
      </c>
      <c r="D1516" t="s">
        <v>2577</v>
      </c>
      <c r="E1516" t="s">
        <v>6420</v>
      </c>
      <c r="F1516" t="s">
        <v>73</v>
      </c>
      <c r="G1516" t="s">
        <v>53</v>
      </c>
      <c r="H1516" t="s">
        <v>29</v>
      </c>
      <c r="I1516">
        <v>3</v>
      </c>
      <c r="J1516">
        <v>1918.83</v>
      </c>
      <c r="K1516">
        <v>1181.83</v>
      </c>
      <c r="L1516">
        <v>5756.49</v>
      </c>
      <c r="M1516">
        <v>3545.49</v>
      </c>
      <c r="N1516" t="s">
        <v>29689</v>
      </c>
      <c r="O1516" t="s">
        <v>29688</v>
      </c>
      <c r="P1516" t="s">
        <v>37</v>
      </c>
      <c r="Q1516">
        <v>10.7905</v>
      </c>
      <c r="R1516">
        <v>78.704700000000003</v>
      </c>
      <c r="S1516" t="s">
        <v>530</v>
      </c>
      <c r="T1516" t="s">
        <v>529</v>
      </c>
      <c r="U1516" t="s">
        <v>10</v>
      </c>
      <c r="V1516" t="s">
        <v>45</v>
      </c>
    </row>
    <row r="1517" spans="1:22">
      <c r="A1517" t="s">
        <v>29687</v>
      </c>
      <c r="B1517" s="2">
        <v>45279.565972222219</v>
      </c>
      <c r="C1517" s="2">
        <f t="shared" si="23"/>
        <v>45278</v>
      </c>
      <c r="D1517" t="s">
        <v>2572</v>
      </c>
      <c r="E1517" t="s">
        <v>13514</v>
      </c>
      <c r="F1517" t="s">
        <v>201</v>
      </c>
      <c r="G1517" t="s">
        <v>17</v>
      </c>
      <c r="H1517" t="s">
        <v>40</v>
      </c>
      <c r="I1517">
        <v>1</v>
      </c>
      <c r="J1517">
        <v>1499.67</v>
      </c>
      <c r="K1517">
        <v>1286.1199999999999</v>
      </c>
      <c r="L1517">
        <v>1499.67</v>
      </c>
      <c r="M1517">
        <v>1286.1199999999999</v>
      </c>
      <c r="N1517" t="s">
        <v>29686</v>
      </c>
      <c r="O1517" t="s">
        <v>29685</v>
      </c>
      <c r="P1517" t="s">
        <v>37</v>
      </c>
      <c r="Q1517">
        <v>10.7905</v>
      </c>
      <c r="R1517">
        <v>78.704700000000003</v>
      </c>
      <c r="S1517" t="s">
        <v>530</v>
      </c>
      <c r="T1517" t="s">
        <v>529</v>
      </c>
      <c r="U1517" t="s">
        <v>57</v>
      </c>
      <c r="V1517" t="s">
        <v>45</v>
      </c>
    </row>
    <row r="1518" spans="1:22">
      <c r="A1518" t="s">
        <v>29684</v>
      </c>
      <c r="B1518" s="2">
        <v>45003.819444444445</v>
      </c>
      <c r="C1518" s="2">
        <f t="shared" si="23"/>
        <v>44998</v>
      </c>
      <c r="D1518" t="s">
        <v>2567</v>
      </c>
      <c r="E1518" t="s">
        <v>6412</v>
      </c>
      <c r="F1518" t="s">
        <v>166</v>
      </c>
      <c r="G1518" t="s">
        <v>72</v>
      </c>
      <c r="H1518" t="s">
        <v>52</v>
      </c>
      <c r="I1518">
        <v>1</v>
      </c>
      <c r="J1518">
        <v>1798.09</v>
      </c>
      <c r="K1518">
        <v>1317.04</v>
      </c>
      <c r="L1518">
        <v>1798.09</v>
      </c>
      <c r="M1518">
        <v>1317.04</v>
      </c>
      <c r="N1518" t="s">
        <v>29683</v>
      </c>
      <c r="O1518" t="s">
        <v>29682</v>
      </c>
      <c r="P1518" t="s">
        <v>37</v>
      </c>
      <c r="Q1518">
        <v>10.7905</v>
      </c>
      <c r="R1518">
        <v>78.704700000000003</v>
      </c>
      <c r="S1518" t="s">
        <v>103</v>
      </c>
      <c r="T1518" t="s">
        <v>102</v>
      </c>
      <c r="U1518" t="s">
        <v>10</v>
      </c>
      <c r="V1518" t="s">
        <v>212</v>
      </c>
    </row>
    <row r="1519" spans="1:22">
      <c r="A1519" t="s">
        <v>29681</v>
      </c>
      <c r="B1519" s="2">
        <v>45541.484722222223</v>
      </c>
      <c r="C1519" s="2">
        <f t="shared" si="23"/>
        <v>45537</v>
      </c>
      <c r="D1519" t="s">
        <v>2562</v>
      </c>
      <c r="E1519" t="s">
        <v>15208</v>
      </c>
      <c r="F1519" t="s">
        <v>83</v>
      </c>
      <c r="G1519" t="s">
        <v>106</v>
      </c>
      <c r="H1519" t="s">
        <v>16</v>
      </c>
      <c r="I1519">
        <v>1</v>
      </c>
      <c r="J1519">
        <v>2139.7600000000002</v>
      </c>
      <c r="K1519">
        <v>1414.67</v>
      </c>
      <c r="L1519">
        <v>2139.7600000000002</v>
      </c>
      <c r="M1519">
        <v>1414.67</v>
      </c>
      <c r="N1519" t="s">
        <v>29680</v>
      </c>
      <c r="O1519" t="s">
        <v>29679</v>
      </c>
      <c r="P1519" t="s">
        <v>112</v>
      </c>
      <c r="Q1519">
        <v>13.082700000000001</v>
      </c>
      <c r="R1519">
        <v>80.270700000000005</v>
      </c>
      <c r="S1519" t="s">
        <v>454</v>
      </c>
      <c r="T1519" t="s">
        <v>453</v>
      </c>
      <c r="U1519" t="s">
        <v>46</v>
      </c>
      <c r="V1519" t="s">
        <v>45</v>
      </c>
    </row>
    <row r="1520" spans="1:22">
      <c r="A1520" t="s">
        <v>29678</v>
      </c>
      <c r="B1520" s="2">
        <v>45409.78125</v>
      </c>
      <c r="C1520" s="2">
        <f t="shared" si="23"/>
        <v>45404</v>
      </c>
      <c r="D1520" t="s">
        <v>2557</v>
      </c>
      <c r="E1520" t="s">
        <v>4514</v>
      </c>
      <c r="F1520" t="s">
        <v>201</v>
      </c>
      <c r="G1520" t="s">
        <v>106</v>
      </c>
      <c r="H1520" t="s">
        <v>63</v>
      </c>
      <c r="I1520">
        <v>3</v>
      </c>
      <c r="J1520">
        <v>2048.15</v>
      </c>
      <c r="K1520">
        <v>1840.63</v>
      </c>
      <c r="L1520">
        <v>6144.45</v>
      </c>
      <c r="M1520">
        <v>5521.89</v>
      </c>
      <c r="N1520" t="s">
        <v>29677</v>
      </c>
      <c r="O1520" t="s">
        <v>29676</v>
      </c>
      <c r="P1520" t="s">
        <v>60</v>
      </c>
      <c r="Q1520">
        <v>8.7139000000000006</v>
      </c>
      <c r="R1520">
        <v>77.756699999999995</v>
      </c>
      <c r="S1520" t="s">
        <v>193</v>
      </c>
      <c r="T1520" t="s">
        <v>192</v>
      </c>
      <c r="U1520" t="s">
        <v>23</v>
      </c>
      <c r="V1520" t="s">
        <v>9</v>
      </c>
    </row>
    <row r="1521" spans="1:22">
      <c r="A1521" t="s">
        <v>29675</v>
      </c>
      <c r="B1521" s="2">
        <v>45091.646527777775</v>
      </c>
      <c r="C1521" s="2">
        <f t="shared" si="23"/>
        <v>45089</v>
      </c>
      <c r="D1521" t="s">
        <v>2552</v>
      </c>
      <c r="E1521" t="s">
        <v>6400</v>
      </c>
      <c r="F1521" t="s">
        <v>73</v>
      </c>
      <c r="G1521" t="s">
        <v>82</v>
      </c>
      <c r="H1521" t="s">
        <v>63</v>
      </c>
      <c r="I1521">
        <v>1</v>
      </c>
      <c r="J1521">
        <v>235.11</v>
      </c>
      <c r="K1521">
        <v>156.59</v>
      </c>
      <c r="L1521">
        <v>235.11</v>
      </c>
      <c r="M1521">
        <v>156.59</v>
      </c>
      <c r="N1521" t="s">
        <v>29674</v>
      </c>
      <c r="O1521" t="s">
        <v>29673</v>
      </c>
      <c r="P1521" t="s">
        <v>13</v>
      </c>
      <c r="Q1521">
        <v>11.664300000000001</v>
      </c>
      <c r="R1521">
        <v>78.146000000000001</v>
      </c>
      <c r="S1521" t="s">
        <v>432</v>
      </c>
      <c r="T1521" t="s">
        <v>431</v>
      </c>
      <c r="U1521" t="s">
        <v>23</v>
      </c>
      <c r="V1521" t="s">
        <v>45</v>
      </c>
    </row>
    <row r="1522" spans="1:22">
      <c r="A1522" t="s">
        <v>29672</v>
      </c>
      <c r="B1522" s="2">
        <v>45110.631944444445</v>
      </c>
      <c r="C1522" s="2">
        <f t="shared" si="23"/>
        <v>45110</v>
      </c>
      <c r="D1522" t="s">
        <v>2547</v>
      </c>
      <c r="E1522" t="s">
        <v>2546</v>
      </c>
      <c r="F1522" t="s">
        <v>166</v>
      </c>
      <c r="G1522" t="s">
        <v>53</v>
      </c>
      <c r="H1522" t="s">
        <v>52</v>
      </c>
      <c r="I1522">
        <v>1</v>
      </c>
      <c r="J1522">
        <v>1821.3</v>
      </c>
      <c r="K1522">
        <v>1139.33</v>
      </c>
      <c r="L1522">
        <v>1821.3</v>
      </c>
      <c r="M1522">
        <v>1139.33</v>
      </c>
      <c r="N1522" t="s">
        <v>29671</v>
      </c>
      <c r="O1522" t="s">
        <v>29670</v>
      </c>
      <c r="P1522" t="s">
        <v>13</v>
      </c>
      <c r="Q1522">
        <v>11.664300000000001</v>
      </c>
      <c r="R1522">
        <v>78.146000000000001</v>
      </c>
      <c r="S1522" t="s">
        <v>96</v>
      </c>
      <c r="T1522" t="s">
        <v>95</v>
      </c>
      <c r="U1522" t="s">
        <v>57</v>
      </c>
      <c r="V1522" t="s">
        <v>9</v>
      </c>
    </row>
    <row r="1523" spans="1:22">
      <c r="A1523" t="s">
        <v>29669</v>
      </c>
      <c r="B1523" s="2">
        <v>45349.747916666667</v>
      </c>
      <c r="C1523" s="2">
        <f t="shared" si="23"/>
        <v>45348</v>
      </c>
      <c r="D1523" t="s">
        <v>2542</v>
      </c>
      <c r="E1523" t="s">
        <v>2541</v>
      </c>
      <c r="F1523" t="s">
        <v>166</v>
      </c>
      <c r="G1523" t="s">
        <v>72</v>
      </c>
      <c r="H1523" t="s">
        <v>16</v>
      </c>
      <c r="I1523">
        <v>3</v>
      </c>
      <c r="J1523">
        <v>1327.01</v>
      </c>
      <c r="K1523">
        <v>840.16</v>
      </c>
      <c r="L1523">
        <v>3981.03</v>
      </c>
      <c r="M1523">
        <v>2520.48</v>
      </c>
      <c r="N1523" t="s">
        <v>29668</v>
      </c>
      <c r="O1523" t="s">
        <v>29667</v>
      </c>
      <c r="P1523" t="s">
        <v>49</v>
      </c>
      <c r="Q1523">
        <v>12.916499999999999</v>
      </c>
      <c r="R1523">
        <v>79.132499999999993</v>
      </c>
      <c r="S1523" t="s">
        <v>133</v>
      </c>
      <c r="T1523" t="s">
        <v>132</v>
      </c>
      <c r="U1523" t="s">
        <v>77</v>
      </c>
      <c r="V1523" t="s">
        <v>212</v>
      </c>
    </row>
    <row r="1524" spans="1:22">
      <c r="A1524" t="s">
        <v>29666</v>
      </c>
      <c r="B1524" s="2">
        <v>45199.543055555558</v>
      </c>
      <c r="C1524" s="2">
        <f t="shared" si="23"/>
        <v>45194</v>
      </c>
      <c r="D1524" t="s">
        <v>2537</v>
      </c>
      <c r="E1524" t="s">
        <v>29665</v>
      </c>
      <c r="F1524" t="s">
        <v>166</v>
      </c>
      <c r="G1524" t="s">
        <v>72</v>
      </c>
      <c r="H1524" t="s">
        <v>63</v>
      </c>
      <c r="I1524">
        <v>2</v>
      </c>
      <c r="J1524">
        <v>410.41</v>
      </c>
      <c r="K1524">
        <v>309.52</v>
      </c>
      <c r="L1524">
        <v>820.82</v>
      </c>
      <c r="M1524">
        <v>619.04</v>
      </c>
      <c r="N1524" t="s">
        <v>29664</v>
      </c>
      <c r="O1524" t="s">
        <v>29663</v>
      </c>
      <c r="P1524" t="s">
        <v>60</v>
      </c>
      <c r="Q1524">
        <v>8.7139000000000006</v>
      </c>
      <c r="R1524">
        <v>77.756699999999995</v>
      </c>
      <c r="S1524" t="s">
        <v>319</v>
      </c>
      <c r="T1524" t="s">
        <v>318</v>
      </c>
      <c r="U1524" t="s">
        <v>10</v>
      </c>
      <c r="V1524" t="s">
        <v>9</v>
      </c>
    </row>
    <row r="1525" spans="1:22">
      <c r="A1525" t="s">
        <v>29662</v>
      </c>
      <c r="B1525" s="2">
        <v>45077.533333333333</v>
      </c>
      <c r="C1525" s="2">
        <f t="shared" si="23"/>
        <v>45075</v>
      </c>
      <c r="D1525" t="s">
        <v>2532</v>
      </c>
      <c r="E1525" t="s">
        <v>16858</v>
      </c>
      <c r="F1525" t="s">
        <v>83</v>
      </c>
      <c r="G1525" t="s">
        <v>106</v>
      </c>
      <c r="H1525" t="s">
        <v>71</v>
      </c>
      <c r="I1525">
        <v>1</v>
      </c>
      <c r="J1525">
        <v>1277.9000000000001</v>
      </c>
      <c r="K1525">
        <v>1126.56</v>
      </c>
      <c r="L1525">
        <v>1277.9000000000001</v>
      </c>
      <c r="M1525">
        <v>1126.56</v>
      </c>
      <c r="N1525" t="s">
        <v>29661</v>
      </c>
      <c r="O1525" t="s">
        <v>29660</v>
      </c>
      <c r="P1525" t="s">
        <v>112</v>
      </c>
      <c r="Q1525">
        <v>13.082700000000001</v>
      </c>
      <c r="R1525">
        <v>80.270700000000005</v>
      </c>
      <c r="S1525" t="s">
        <v>319</v>
      </c>
      <c r="T1525" t="s">
        <v>318</v>
      </c>
      <c r="U1525" t="s">
        <v>46</v>
      </c>
      <c r="V1525" t="s">
        <v>45</v>
      </c>
    </row>
    <row r="1526" spans="1:22">
      <c r="A1526" t="s">
        <v>29659</v>
      </c>
      <c r="B1526" s="2">
        <v>45047.915972222225</v>
      </c>
      <c r="C1526" s="2">
        <f t="shared" si="23"/>
        <v>45047</v>
      </c>
      <c r="D1526" t="s">
        <v>2527</v>
      </c>
      <c r="E1526" t="s">
        <v>21772</v>
      </c>
      <c r="F1526" t="s">
        <v>136</v>
      </c>
      <c r="G1526" t="s">
        <v>30</v>
      </c>
      <c r="H1526" t="s">
        <v>29</v>
      </c>
      <c r="I1526">
        <v>2</v>
      </c>
      <c r="J1526">
        <v>520.38</v>
      </c>
      <c r="K1526">
        <v>315.70999999999998</v>
      </c>
      <c r="L1526">
        <v>1040.76</v>
      </c>
      <c r="M1526">
        <v>631.41999999999996</v>
      </c>
      <c r="N1526" t="s">
        <v>29658</v>
      </c>
      <c r="O1526" t="s">
        <v>29657</v>
      </c>
      <c r="P1526" t="s">
        <v>121</v>
      </c>
      <c r="Q1526">
        <v>9.9252000000000002</v>
      </c>
      <c r="R1526">
        <v>78.119799999999998</v>
      </c>
      <c r="S1526" t="s">
        <v>206</v>
      </c>
      <c r="T1526" t="s">
        <v>205</v>
      </c>
      <c r="U1526" t="s">
        <v>10</v>
      </c>
      <c r="V1526" t="s">
        <v>45</v>
      </c>
    </row>
    <row r="1527" spans="1:22">
      <c r="A1527" t="s">
        <v>29656</v>
      </c>
      <c r="B1527" s="2">
        <v>45491.691666666666</v>
      </c>
      <c r="C1527" s="2">
        <f t="shared" si="23"/>
        <v>45488</v>
      </c>
      <c r="D1527" t="s">
        <v>2522</v>
      </c>
      <c r="E1527" t="s">
        <v>8210</v>
      </c>
      <c r="F1527" t="s">
        <v>136</v>
      </c>
      <c r="G1527" t="s">
        <v>41</v>
      </c>
      <c r="H1527" t="s">
        <v>52</v>
      </c>
      <c r="I1527">
        <v>1</v>
      </c>
      <c r="J1527">
        <v>1729.78</v>
      </c>
      <c r="K1527">
        <v>1396.38</v>
      </c>
      <c r="L1527">
        <v>1729.78</v>
      </c>
      <c r="M1527">
        <v>1396.38</v>
      </c>
      <c r="N1527" t="s">
        <v>29655</v>
      </c>
      <c r="O1527" t="s">
        <v>29654</v>
      </c>
      <c r="P1527" t="s">
        <v>13</v>
      </c>
      <c r="Q1527">
        <v>11.664300000000001</v>
      </c>
      <c r="R1527">
        <v>78.146000000000001</v>
      </c>
      <c r="S1527" t="s">
        <v>276</v>
      </c>
      <c r="T1527" t="s">
        <v>275</v>
      </c>
      <c r="U1527" t="s">
        <v>46</v>
      </c>
      <c r="V1527" t="s">
        <v>9</v>
      </c>
    </row>
    <row r="1528" spans="1:22">
      <c r="A1528" t="s">
        <v>29653</v>
      </c>
      <c r="B1528" s="2">
        <v>45438.472916666666</v>
      </c>
      <c r="C1528" s="2">
        <f t="shared" si="23"/>
        <v>45432</v>
      </c>
      <c r="D1528" t="s">
        <v>2517</v>
      </c>
      <c r="E1528" t="s">
        <v>26530</v>
      </c>
      <c r="F1528" t="s">
        <v>201</v>
      </c>
      <c r="G1528" t="s">
        <v>115</v>
      </c>
      <c r="H1528" t="s">
        <v>63</v>
      </c>
      <c r="I1528">
        <v>2</v>
      </c>
      <c r="J1528">
        <v>2322.7399999999998</v>
      </c>
      <c r="K1528">
        <v>2009.69</v>
      </c>
      <c r="L1528">
        <v>4645.4799999999996</v>
      </c>
      <c r="M1528">
        <v>4019.38</v>
      </c>
      <c r="N1528" t="s">
        <v>29652</v>
      </c>
      <c r="O1528" t="s">
        <v>29651</v>
      </c>
      <c r="P1528" t="s">
        <v>68</v>
      </c>
      <c r="Q1528">
        <v>11.34</v>
      </c>
      <c r="R1528">
        <v>77.717200000000005</v>
      </c>
      <c r="S1528" t="s">
        <v>103</v>
      </c>
      <c r="T1528" t="s">
        <v>102</v>
      </c>
      <c r="U1528" t="s">
        <v>57</v>
      </c>
      <c r="V1528" t="s">
        <v>9</v>
      </c>
    </row>
    <row r="1529" spans="1:22">
      <c r="A1529" t="s">
        <v>29650</v>
      </c>
      <c r="B1529" s="2">
        <v>45220.834722222222</v>
      </c>
      <c r="C1529" s="2">
        <f t="shared" si="23"/>
        <v>45215</v>
      </c>
      <c r="D1529" t="s">
        <v>2512</v>
      </c>
      <c r="E1529" t="s">
        <v>2511</v>
      </c>
      <c r="F1529" t="s">
        <v>31</v>
      </c>
      <c r="G1529" t="s">
        <v>91</v>
      </c>
      <c r="H1529" t="s">
        <v>71</v>
      </c>
      <c r="I1529">
        <v>2</v>
      </c>
      <c r="J1529">
        <v>780.07</v>
      </c>
      <c r="K1529">
        <v>691.75</v>
      </c>
      <c r="L1529">
        <v>1560.14</v>
      </c>
      <c r="M1529">
        <v>1383.5</v>
      </c>
      <c r="N1529" t="s">
        <v>29649</v>
      </c>
      <c r="O1529" t="s">
        <v>29648</v>
      </c>
      <c r="P1529" t="s">
        <v>49</v>
      </c>
      <c r="Q1529">
        <v>12.916499999999999</v>
      </c>
      <c r="R1529">
        <v>79.132499999999993</v>
      </c>
      <c r="S1529" t="s">
        <v>176</v>
      </c>
      <c r="T1529" t="s">
        <v>175</v>
      </c>
      <c r="U1529" t="s">
        <v>23</v>
      </c>
      <c r="V1529" t="s">
        <v>45</v>
      </c>
    </row>
    <row r="1530" spans="1:22">
      <c r="A1530" t="s">
        <v>29647</v>
      </c>
      <c r="B1530" s="2">
        <v>45527.659722222219</v>
      </c>
      <c r="C1530" s="2">
        <f t="shared" si="23"/>
        <v>45523</v>
      </c>
      <c r="D1530" t="s">
        <v>2507</v>
      </c>
      <c r="E1530" t="s">
        <v>6364</v>
      </c>
      <c r="F1530" t="s">
        <v>83</v>
      </c>
      <c r="G1530" t="s">
        <v>53</v>
      </c>
      <c r="H1530" t="s">
        <v>29</v>
      </c>
      <c r="I1530">
        <v>1</v>
      </c>
      <c r="J1530">
        <v>1325.01</v>
      </c>
      <c r="K1530">
        <v>1110.56</v>
      </c>
      <c r="L1530">
        <v>1325.01</v>
      </c>
      <c r="M1530">
        <v>1110.56</v>
      </c>
      <c r="N1530" t="s">
        <v>29646</v>
      </c>
      <c r="O1530" t="s">
        <v>29645</v>
      </c>
      <c r="P1530" t="s">
        <v>37</v>
      </c>
      <c r="Q1530">
        <v>10.7905</v>
      </c>
      <c r="R1530">
        <v>78.704700000000003</v>
      </c>
      <c r="S1530" t="s">
        <v>616</v>
      </c>
      <c r="T1530" t="s">
        <v>615</v>
      </c>
      <c r="U1530" t="s">
        <v>23</v>
      </c>
      <c r="V1530" t="s">
        <v>22</v>
      </c>
    </row>
    <row r="1531" spans="1:22">
      <c r="A1531" t="s">
        <v>29644</v>
      </c>
      <c r="B1531" s="2">
        <v>45356.478472222225</v>
      </c>
      <c r="C1531" s="2">
        <f t="shared" si="23"/>
        <v>45355</v>
      </c>
      <c r="D1531" t="s">
        <v>2502</v>
      </c>
      <c r="E1531" t="s">
        <v>8194</v>
      </c>
      <c r="F1531" t="s">
        <v>31</v>
      </c>
      <c r="G1531" t="s">
        <v>41</v>
      </c>
      <c r="H1531" t="s">
        <v>52</v>
      </c>
      <c r="I1531">
        <v>1</v>
      </c>
      <c r="J1531">
        <v>1418.76</v>
      </c>
      <c r="K1531">
        <v>1017.96</v>
      </c>
      <c r="L1531">
        <v>1418.76</v>
      </c>
      <c r="M1531">
        <v>1017.96</v>
      </c>
      <c r="N1531" t="s">
        <v>29643</v>
      </c>
      <c r="O1531" t="s">
        <v>29642</v>
      </c>
      <c r="P1531" t="s">
        <v>68</v>
      </c>
      <c r="Q1531">
        <v>11.34</v>
      </c>
      <c r="R1531">
        <v>77.717200000000005</v>
      </c>
      <c r="S1531" t="s">
        <v>530</v>
      </c>
      <c r="T1531" t="s">
        <v>529</v>
      </c>
      <c r="U1531" t="s">
        <v>77</v>
      </c>
      <c r="V1531" t="s">
        <v>45</v>
      </c>
    </row>
    <row r="1532" spans="1:22">
      <c r="A1532" t="s">
        <v>29641</v>
      </c>
      <c r="B1532" s="2">
        <v>45331.878472222219</v>
      </c>
      <c r="C1532" s="2">
        <f t="shared" si="23"/>
        <v>45327</v>
      </c>
      <c r="D1532" t="s">
        <v>2497</v>
      </c>
      <c r="E1532" t="s">
        <v>16835</v>
      </c>
      <c r="F1532" t="s">
        <v>166</v>
      </c>
      <c r="G1532" t="s">
        <v>106</v>
      </c>
      <c r="H1532" t="s">
        <v>40</v>
      </c>
      <c r="I1532">
        <v>1</v>
      </c>
      <c r="J1532">
        <v>1481.21</v>
      </c>
      <c r="K1532">
        <v>1238.5899999999999</v>
      </c>
      <c r="L1532">
        <v>1481.21</v>
      </c>
      <c r="M1532">
        <v>1238.5899999999999</v>
      </c>
      <c r="N1532" t="s">
        <v>29640</v>
      </c>
      <c r="O1532" t="s">
        <v>29639</v>
      </c>
      <c r="P1532" t="s">
        <v>49</v>
      </c>
      <c r="Q1532">
        <v>12.916499999999999</v>
      </c>
      <c r="R1532">
        <v>79.132499999999993</v>
      </c>
      <c r="S1532" t="s">
        <v>326</v>
      </c>
      <c r="T1532" t="s">
        <v>325</v>
      </c>
      <c r="U1532" t="s">
        <v>77</v>
      </c>
      <c r="V1532" t="s">
        <v>45</v>
      </c>
    </row>
    <row r="1533" spans="1:22">
      <c r="A1533" t="s">
        <v>29638</v>
      </c>
      <c r="B1533" s="2">
        <v>45278.547222222223</v>
      </c>
      <c r="C1533" s="2">
        <f t="shared" si="23"/>
        <v>45278</v>
      </c>
      <c r="D1533" t="s">
        <v>2492</v>
      </c>
      <c r="E1533" t="s">
        <v>2491</v>
      </c>
      <c r="F1533" t="s">
        <v>73</v>
      </c>
      <c r="G1533" t="s">
        <v>53</v>
      </c>
      <c r="H1533" t="s">
        <v>71</v>
      </c>
      <c r="I1533">
        <v>2</v>
      </c>
      <c r="J1533">
        <v>2398.5</v>
      </c>
      <c r="K1533">
        <v>1967.33</v>
      </c>
      <c r="L1533">
        <v>4797</v>
      </c>
      <c r="M1533">
        <v>3934.66</v>
      </c>
      <c r="N1533" t="s">
        <v>29637</v>
      </c>
      <c r="O1533" t="s">
        <v>29636</v>
      </c>
      <c r="P1533" t="s">
        <v>49</v>
      </c>
      <c r="Q1533">
        <v>12.916499999999999</v>
      </c>
      <c r="R1533">
        <v>79.132499999999993</v>
      </c>
      <c r="S1533" t="s">
        <v>193</v>
      </c>
      <c r="T1533" t="s">
        <v>192</v>
      </c>
      <c r="U1533" t="s">
        <v>23</v>
      </c>
      <c r="V1533" t="s">
        <v>9</v>
      </c>
    </row>
    <row r="1534" spans="1:22">
      <c r="A1534" t="s">
        <v>29635</v>
      </c>
      <c r="B1534" s="2">
        <v>45357.796527777777</v>
      </c>
      <c r="C1534" s="2">
        <f t="shared" si="23"/>
        <v>45355</v>
      </c>
      <c r="D1534" t="s">
        <v>2487</v>
      </c>
      <c r="E1534" t="s">
        <v>4459</v>
      </c>
      <c r="F1534" t="s">
        <v>83</v>
      </c>
      <c r="G1534" t="s">
        <v>53</v>
      </c>
      <c r="H1534" t="s">
        <v>16</v>
      </c>
      <c r="I1534">
        <v>1</v>
      </c>
      <c r="J1534">
        <v>1568.12</v>
      </c>
      <c r="K1534">
        <v>1098.6199999999999</v>
      </c>
      <c r="L1534">
        <v>1568.12</v>
      </c>
      <c r="M1534">
        <v>1098.6199999999999</v>
      </c>
      <c r="N1534" t="s">
        <v>29634</v>
      </c>
      <c r="O1534" t="s">
        <v>29633</v>
      </c>
      <c r="P1534" t="s">
        <v>68</v>
      </c>
      <c r="Q1534">
        <v>11.34</v>
      </c>
      <c r="R1534">
        <v>77.717200000000005</v>
      </c>
      <c r="S1534" t="s">
        <v>120</v>
      </c>
      <c r="T1534" t="s">
        <v>119</v>
      </c>
      <c r="U1534" t="s">
        <v>10</v>
      </c>
      <c r="V1534" t="s">
        <v>22</v>
      </c>
    </row>
    <row r="1535" spans="1:22">
      <c r="A1535" t="s">
        <v>29632</v>
      </c>
      <c r="B1535" s="2">
        <v>45457.826388888891</v>
      </c>
      <c r="C1535" s="2">
        <f t="shared" si="23"/>
        <v>45453</v>
      </c>
      <c r="D1535" t="s">
        <v>2482</v>
      </c>
      <c r="E1535" t="s">
        <v>2481</v>
      </c>
      <c r="F1535" t="s">
        <v>73</v>
      </c>
      <c r="G1535" t="s">
        <v>41</v>
      </c>
      <c r="H1535" t="s">
        <v>52</v>
      </c>
      <c r="I1535">
        <v>2</v>
      </c>
      <c r="J1535">
        <v>420.09</v>
      </c>
      <c r="K1535">
        <v>367.32</v>
      </c>
      <c r="L1535">
        <v>840.18</v>
      </c>
      <c r="M1535">
        <v>734.64</v>
      </c>
      <c r="N1535" t="s">
        <v>29631</v>
      </c>
      <c r="O1535" t="s">
        <v>29630</v>
      </c>
      <c r="P1535" t="s">
        <v>60</v>
      </c>
      <c r="Q1535">
        <v>8.7139000000000006</v>
      </c>
      <c r="R1535">
        <v>77.756699999999995</v>
      </c>
      <c r="S1535" t="s">
        <v>537</v>
      </c>
      <c r="T1535" t="s">
        <v>536</v>
      </c>
      <c r="U1535" t="s">
        <v>10</v>
      </c>
      <c r="V1535" t="s">
        <v>9</v>
      </c>
    </row>
    <row r="1536" spans="1:22">
      <c r="A1536" t="s">
        <v>29629</v>
      </c>
      <c r="B1536" s="2">
        <v>44986.724999999999</v>
      </c>
      <c r="C1536" s="2">
        <f t="shared" si="23"/>
        <v>44984</v>
      </c>
      <c r="D1536" t="s">
        <v>2477</v>
      </c>
      <c r="E1536" t="s">
        <v>21739</v>
      </c>
      <c r="F1536" t="s">
        <v>64</v>
      </c>
      <c r="G1536" t="s">
        <v>41</v>
      </c>
      <c r="H1536" t="s">
        <v>40</v>
      </c>
      <c r="I1536">
        <v>3</v>
      </c>
      <c r="J1536">
        <v>2483.5100000000002</v>
      </c>
      <c r="K1536">
        <v>1909.58</v>
      </c>
      <c r="L1536">
        <v>7450.53</v>
      </c>
      <c r="M1536">
        <v>5728.74</v>
      </c>
      <c r="N1536" t="s">
        <v>29628</v>
      </c>
      <c r="O1536" t="s">
        <v>29627</v>
      </c>
      <c r="P1536" t="s">
        <v>60</v>
      </c>
      <c r="Q1536">
        <v>8.7139000000000006</v>
      </c>
      <c r="R1536">
        <v>77.756699999999995</v>
      </c>
      <c r="S1536" t="s">
        <v>454</v>
      </c>
      <c r="T1536" t="s">
        <v>453</v>
      </c>
      <c r="U1536" t="s">
        <v>57</v>
      </c>
      <c r="V1536" t="s">
        <v>9</v>
      </c>
    </row>
    <row r="1537" spans="1:22">
      <c r="A1537" t="s">
        <v>29626</v>
      </c>
      <c r="B1537" s="2">
        <v>45158.552083333336</v>
      </c>
      <c r="C1537" s="2">
        <f t="shared" si="23"/>
        <v>45152</v>
      </c>
      <c r="D1537" t="s">
        <v>2472</v>
      </c>
      <c r="E1537" t="s">
        <v>6339</v>
      </c>
      <c r="F1537" t="s">
        <v>166</v>
      </c>
      <c r="G1537" t="s">
        <v>53</v>
      </c>
      <c r="H1537" t="s">
        <v>71</v>
      </c>
      <c r="I1537">
        <v>1</v>
      </c>
      <c r="J1537">
        <v>592.22</v>
      </c>
      <c r="K1537">
        <v>514.77</v>
      </c>
      <c r="L1537">
        <v>592.22</v>
      </c>
      <c r="M1537">
        <v>514.77</v>
      </c>
      <c r="N1537" t="s">
        <v>29625</v>
      </c>
      <c r="O1537" t="s">
        <v>29624</v>
      </c>
      <c r="P1537" t="s">
        <v>13</v>
      </c>
      <c r="Q1537">
        <v>11.664300000000001</v>
      </c>
      <c r="R1537">
        <v>78.146000000000001</v>
      </c>
      <c r="S1537" t="s">
        <v>146</v>
      </c>
      <c r="T1537" t="s">
        <v>145</v>
      </c>
      <c r="U1537" t="s">
        <v>10</v>
      </c>
      <c r="V1537" t="s">
        <v>9</v>
      </c>
    </row>
    <row r="1538" spans="1:22">
      <c r="A1538" t="s">
        <v>29623</v>
      </c>
      <c r="B1538" s="2">
        <v>45353.853472222225</v>
      </c>
      <c r="C1538" s="2">
        <f t="shared" si="23"/>
        <v>45348</v>
      </c>
      <c r="D1538" t="s">
        <v>2467</v>
      </c>
      <c r="E1538" t="s">
        <v>13444</v>
      </c>
      <c r="F1538" t="s">
        <v>201</v>
      </c>
      <c r="G1538" t="s">
        <v>30</v>
      </c>
      <c r="H1538" t="s">
        <v>16</v>
      </c>
      <c r="I1538">
        <v>4</v>
      </c>
      <c r="J1538">
        <v>382.13</v>
      </c>
      <c r="K1538">
        <v>285.2</v>
      </c>
      <c r="L1538">
        <v>1528.52</v>
      </c>
      <c r="M1538">
        <v>1140.8</v>
      </c>
      <c r="N1538" t="s">
        <v>29622</v>
      </c>
      <c r="O1538" t="s">
        <v>29621</v>
      </c>
      <c r="P1538" t="s">
        <v>121</v>
      </c>
      <c r="Q1538">
        <v>9.9252000000000002</v>
      </c>
      <c r="R1538">
        <v>78.119799999999998</v>
      </c>
      <c r="S1538" t="s">
        <v>784</v>
      </c>
      <c r="T1538" t="s">
        <v>783</v>
      </c>
      <c r="U1538" t="s">
        <v>77</v>
      </c>
      <c r="V1538" t="s">
        <v>212</v>
      </c>
    </row>
    <row r="1539" spans="1:22">
      <c r="A1539" t="s">
        <v>29620</v>
      </c>
      <c r="B1539" s="2">
        <v>45131.539583333331</v>
      </c>
      <c r="C1539" s="2">
        <f t="shared" ref="C1539:C1602" si="24">INT(B1539) - WEEKDAY(INT(B1539), 2) + 1</f>
        <v>45131</v>
      </c>
      <c r="D1539" t="s">
        <v>2462</v>
      </c>
      <c r="E1539" t="s">
        <v>15142</v>
      </c>
      <c r="F1539" t="s">
        <v>73</v>
      </c>
      <c r="G1539" t="s">
        <v>82</v>
      </c>
      <c r="H1539" t="s">
        <v>40</v>
      </c>
      <c r="I1539">
        <v>1</v>
      </c>
      <c r="J1539">
        <v>1091.8599999999999</v>
      </c>
      <c r="K1539">
        <v>749.08</v>
      </c>
      <c r="L1539">
        <v>1091.8599999999999</v>
      </c>
      <c r="M1539">
        <v>749.08</v>
      </c>
      <c r="N1539" t="s">
        <v>29619</v>
      </c>
      <c r="O1539" t="s">
        <v>29618</v>
      </c>
      <c r="P1539" t="s">
        <v>68</v>
      </c>
      <c r="Q1539">
        <v>11.34</v>
      </c>
      <c r="R1539">
        <v>77.717200000000005</v>
      </c>
      <c r="S1539" t="s">
        <v>564</v>
      </c>
      <c r="T1539" t="s">
        <v>563</v>
      </c>
      <c r="U1539" t="s">
        <v>46</v>
      </c>
      <c r="V1539" t="s">
        <v>45</v>
      </c>
    </row>
    <row r="1540" spans="1:22">
      <c r="A1540" t="s">
        <v>29617</v>
      </c>
      <c r="B1540" s="2">
        <v>45101.836111111108</v>
      </c>
      <c r="C1540" s="2">
        <f t="shared" si="24"/>
        <v>45096</v>
      </c>
      <c r="D1540" t="s">
        <v>2457</v>
      </c>
      <c r="E1540" t="s">
        <v>21723</v>
      </c>
      <c r="F1540" t="s">
        <v>73</v>
      </c>
      <c r="G1540" t="s">
        <v>17</v>
      </c>
      <c r="H1540" t="s">
        <v>16</v>
      </c>
      <c r="I1540">
        <v>1</v>
      </c>
      <c r="J1540">
        <v>956.24</v>
      </c>
      <c r="K1540">
        <v>762.89</v>
      </c>
      <c r="L1540">
        <v>956.24</v>
      </c>
      <c r="M1540">
        <v>762.89</v>
      </c>
      <c r="N1540" t="s">
        <v>29616</v>
      </c>
      <c r="O1540" t="s">
        <v>29615</v>
      </c>
      <c r="P1540" t="s">
        <v>37</v>
      </c>
      <c r="Q1540">
        <v>10.7905</v>
      </c>
      <c r="R1540">
        <v>78.704700000000003</v>
      </c>
      <c r="S1540" t="s">
        <v>352</v>
      </c>
      <c r="T1540" t="s">
        <v>351</v>
      </c>
      <c r="U1540" t="s">
        <v>23</v>
      </c>
      <c r="V1540" t="s">
        <v>9</v>
      </c>
    </row>
    <row r="1541" spans="1:22">
      <c r="A1541" t="s">
        <v>29614</v>
      </c>
      <c r="B1541" s="2">
        <v>45118.506249999999</v>
      </c>
      <c r="C1541" s="2">
        <f t="shared" si="24"/>
        <v>45117</v>
      </c>
      <c r="D1541" t="s">
        <v>2452</v>
      </c>
      <c r="E1541" t="s">
        <v>6323</v>
      </c>
      <c r="F1541" t="s">
        <v>64</v>
      </c>
      <c r="G1541" t="s">
        <v>91</v>
      </c>
      <c r="H1541" t="s">
        <v>52</v>
      </c>
      <c r="I1541">
        <v>1</v>
      </c>
      <c r="J1541">
        <v>2235.54</v>
      </c>
      <c r="K1541">
        <v>1489.89</v>
      </c>
      <c r="L1541">
        <v>2235.54</v>
      </c>
      <c r="M1541">
        <v>1489.89</v>
      </c>
      <c r="N1541" t="s">
        <v>29613</v>
      </c>
      <c r="O1541" t="s">
        <v>29612</v>
      </c>
      <c r="P1541" t="s">
        <v>112</v>
      </c>
      <c r="Q1541">
        <v>13.082700000000001</v>
      </c>
      <c r="R1541">
        <v>80.270700000000005</v>
      </c>
      <c r="S1541" t="s">
        <v>396</v>
      </c>
      <c r="T1541" t="s">
        <v>395</v>
      </c>
      <c r="U1541" t="s">
        <v>23</v>
      </c>
      <c r="V1541" t="s">
        <v>9</v>
      </c>
    </row>
    <row r="1542" spans="1:22">
      <c r="A1542" t="s">
        <v>29611</v>
      </c>
      <c r="B1542" s="2">
        <v>45228.661111111112</v>
      </c>
      <c r="C1542" s="2">
        <f t="shared" si="24"/>
        <v>45222</v>
      </c>
      <c r="D1542" t="s">
        <v>2447</v>
      </c>
      <c r="E1542" t="s">
        <v>8151</v>
      </c>
      <c r="F1542" t="s">
        <v>18</v>
      </c>
      <c r="G1542" t="s">
        <v>53</v>
      </c>
      <c r="H1542" t="s">
        <v>29</v>
      </c>
      <c r="I1542">
        <v>1</v>
      </c>
      <c r="J1542">
        <v>2034.35</v>
      </c>
      <c r="K1542">
        <v>1548.9</v>
      </c>
      <c r="L1542">
        <v>2034.35</v>
      </c>
      <c r="M1542">
        <v>1548.9</v>
      </c>
      <c r="N1542" t="s">
        <v>29610</v>
      </c>
      <c r="O1542" t="s">
        <v>29609</v>
      </c>
      <c r="P1542" t="s">
        <v>37</v>
      </c>
      <c r="Q1542">
        <v>10.7905</v>
      </c>
      <c r="R1542">
        <v>78.704700000000003</v>
      </c>
      <c r="S1542" t="s">
        <v>906</v>
      </c>
      <c r="T1542" t="s">
        <v>905</v>
      </c>
      <c r="U1542" t="s">
        <v>10</v>
      </c>
      <c r="V1542" t="s">
        <v>212</v>
      </c>
    </row>
    <row r="1543" spans="1:22">
      <c r="A1543" t="s">
        <v>29608</v>
      </c>
      <c r="B1543" s="2">
        <v>45128.488888888889</v>
      </c>
      <c r="C1543" s="2">
        <f t="shared" si="24"/>
        <v>45124</v>
      </c>
      <c r="D1543" t="s">
        <v>2442</v>
      </c>
      <c r="E1543" t="s">
        <v>15128</v>
      </c>
      <c r="F1543" t="s">
        <v>201</v>
      </c>
      <c r="G1543" t="s">
        <v>53</v>
      </c>
      <c r="H1543" t="s">
        <v>16</v>
      </c>
      <c r="I1543">
        <v>4</v>
      </c>
      <c r="J1543">
        <v>1707.54</v>
      </c>
      <c r="K1543">
        <v>1028.96</v>
      </c>
      <c r="L1543">
        <v>6830.16</v>
      </c>
      <c r="M1543">
        <v>4115.84</v>
      </c>
      <c r="N1543" t="s">
        <v>29607</v>
      </c>
      <c r="O1543" t="s">
        <v>29606</v>
      </c>
      <c r="P1543" t="s">
        <v>37</v>
      </c>
      <c r="Q1543">
        <v>10.7905</v>
      </c>
      <c r="R1543">
        <v>78.704700000000003</v>
      </c>
      <c r="S1543" t="s">
        <v>276</v>
      </c>
      <c r="T1543" t="s">
        <v>275</v>
      </c>
      <c r="U1543" t="s">
        <v>77</v>
      </c>
      <c r="V1543" t="s">
        <v>9</v>
      </c>
    </row>
    <row r="1544" spans="1:22">
      <c r="A1544" t="s">
        <v>29605</v>
      </c>
      <c r="B1544" s="2">
        <v>45529.431944444441</v>
      </c>
      <c r="C1544" s="2">
        <f t="shared" si="24"/>
        <v>45523</v>
      </c>
      <c r="D1544" t="s">
        <v>2437</v>
      </c>
      <c r="E1544" t="s">
        <v>16795</v>
      </c>
      <c r="F1544" t="s">
        <v>201</v>
      </c>
      <c r="G1544" t="s">
        <v>72</v>
      </c>
      <c r="H1544" t="s">
        <v>29</v>
      </c>
      <c r="I1544">
        <v>1</v>
      </c>
      <c r="J1544">
        <v>1707.38</v>
      </c>
      <c r="K1544">
        <v>1238.72</v>
      </c>
      <c r="L1544">
        <v>1707.38</v>
      </c>
      <c r="M1544">
        <v>1238.72</v>
      </c>
      <c r="N1544" t="s">
        <v>29604</v>
      </c>
      <c r="O1544" t="s">
        <v>29603</v>
      </c>
      <c r="P1544" t="s">
        <v>68</v>
      </c>
      <c r="Q1544">
        <v>11.34</v>
      </c>
      <c r="R1544">
        <v>77.717200000000005</v>
      </c>
      <c r="S1544" t="s">
        <v>96</v>
      </c>
      <c r="T1544" t="s">
        <v>95</v>
      </c>
      <c r="U1544" t="s">
        <v>10</v>
      </c>
      <c r="V1544" t="s">
        <v>9</v>
      </c>
    </row>
    <row r="1545" spans="1:22">
      <c r="A1545" t="s">
        <v>29602</v>
      </c>
      <c r="B1545" s="2">
        <v>45391.839583333334</v>
      </c>
      <c r="C1545" s="2">
        <f t="shared" si="24"/>
        <v>45390</v>
      </c>
      <c r="D1545" t="s">
        <v>2432</v>
      </c>
      <c r="E1545" t="s">
        <v>6307</v>
      </c>
      <c r="F1545" t="s">
        <v>31</v>
      </c>
      <c r="G1545" t="s">
        <v>91</v>
      </c>
      <c r="H1545" t="s">
        <v>63</v>
      </c>
      <c r="I1545">
        <v>2</v>
      </c>
      <c r="J1545">
        <v>1321.75</v>
      </c>
      <c r="K1545">
        <v>1043.1099999999999</v>
      </c>
      <c r="L1545">
        <v>2643.5</v>
      </c>
      <c r="M1545">
        <v>2086.2199999999998</v>
      </c>
      <c r="N1545" t="s">
        <v>29601</v>
      </c>
      <c r="O1545" t="s">
        <v>29600</v>
      </c>
      <c r="P1545" t="s">
        <v>13</v>
      </c>
      <c r="Q1545">
        <v>11.664300000000001</v>
      </c>
      <c r="R1545">
        <v>78.146000000000001</v>
      </c>
      <c r="S1545" t="s">
        <v>1238</v>
      </c>
      <c r="T1545" t="s">
        <v>1237</v>
      </c>
      <c r="U1545" t="s">
        <v>46</v>
      </c>
      <c r="V1545" t="s">
        <v>45</v>
      </c>
    </row>
    <row r="1546" spans="1:22">
      <c r="A1546" t="s">
        <v>29599</v>
      </c>
      <c r="B1546" s="2">
        <v>44978.631249999999</v>
      </c>
      <c r="C1546" s="2">
        <f t="shared" si="24"/>
        <v>44977</v>
      </c>
      <c r="D1546" t="s">
        <v>2427</v>
      </c>
      <c r="E1546" t="s">
        <v>13417</v>
      </c>
      <c r="F1546" t="s">
        <v>64</v>
      </c>
      <c r="G1546" t="s">
        <v>115</v>
      </c>
      <c r="H1546" t="s">
        <v>29</v>
      </c>
      <c r="I1546">
        <v>1</v>
      </c>
      <c r="J1546">
        <v>1161.7</v>
      </c>
      <c r="K1546">
        <v>1014.52</v>
      </c>
      <c r="L1546">
        <v>1161.7</v>
      </c>
      <c r="M1546">
        <v>1014.52</v>
      </c>
      <c r="N1546" t="s">
        <v>29598</v>
      </c>
      <c r="O1546" t="s">
        <v>29597</v>
      </c>
      <c r="P1546" t="s">
        <v>112</v>
      </c>
      <c r="Q1546">
        <v>13.082700000000001</v>
      </c>
      <c r="R1546">
        <v>80.270700000000005</v>
      </c>
      <c r="S1546" t="s">
        <v>257</v>
      </c>
      <c r="T1546" t="s">
        <v>256</v>
      </c>
      <c r="U1546" t="s">
        <v>10</v>
      </c>
      <c r="V1546" t="s">
        <v>9</v>
      </c>
    </row>
    <row r="1547" spans="1:22">
      <c r="A1547" t="s">
        <v>29596</v>
      </c>
      <c r="B1547" s="2">
        <v>45572.467361111114</v>
      </c>
      <c r="C1547" s="2">
        <f t="shared" si="24"/>
        <v>45572</v>
      </c>
      <c r="D1547" t="s">
        <v>2422</v>
      </c>
      <c r="E1547" t="s">
        <v>4409</v>
      </c>
      <c r="F1547" t="s">
        <v>83</v>
      </c>
      <c r="G1547" t="s">
        <v>30</v>
      </c>
      <c r="H1547" t="s">
        <v>63</v>
      </c>
      <c r="I1547">
        <v>3</v>
      </c>
      <c r="J1547">
        <v>2404.15</v>
      </c>
      <c r="K1547">
        <v>1512.96</v>
      </c>
      <c r="L1547">
        <v>7212.45</v>
      </c>
      <c r="M1547">
        <v>4538.88</v>
      </c>
      <c r="N1547" t="s">
        <v>29595</v>
      </c>
      <c r="O1547" t="s">
        <v>29594</v>
      </c>
      <c r="P1547" t="s">
        <v>13</v>
      </c>
      <c r="Q1547">
        <v>11.664300000000001</v>
      </c>
      <c r="R1547">
        <v>78.146000000000001</v>
      </c>
      <c r="S1547" t="s">
        <v>111</v>
      </c>
      <c r="T1547" t="s">
        <v>110</v>
      </c>
      <c r="U1547" t="s">
        <v>10</v>
      </c>
      <c r="V1547" t="s">
        <v>9</v>
      </c>
    </row>
    <row r="1548" spans="1:22">
      <c r="A1548" t="s">
        <v>29593</v>
      </c>
      <c r="B1548" s="2">
        <v>44936.499305555553</v>
      </c>
      <c r="C1548" s="2">
        <f t="shared" si="24"/>
        <v>44935</v>
      </c>
      <c r="D1548" t="s">
        <v>2417</v>
      </c>
      <c r="E1548" t="s">
        <v>9933</v>
      </c>
      <c r="F1548" t="s">
        <v>201</v>
      </c>
      <c r="G1548" t="s">
        <v>106</v>
      </c>
      <c r="H1548" t="s">
        <v>63</v>
      </c>
      <c r="I1548">
        <v>1</v>
      </c>
      <c r="J1548">
        <v>1539.42</v>
      </c>
      <c r="K1548">
        <v>1379.04</v>
      </c>
      <c r="L1548">
        <v>1539.42</v>
      </c>
      <c r="M1548">
        <v>1379.04</v>
      </c>
      <c r="N1548" t="s">
        <v>29592</v>
      </c>
      <c r="O1548" t="s">
        <v>29591</v>
      </c>
      <c r="P1548" t="s">
        <v>60</v>
      </c>
      <c r="Q1548">
        <v>8.7139000000000006</v>
      </c>
      <c r="R1548">
        <v>77.756699999999995</v>
      </c>
      <c r="S1548" t="s">
        <v>762</v>
      </c>
      <c r="T1548" t="s">
        <v>761</v>
      </c>
      <c r="U1548" t="s">
        <v>77</v>
      </c>
      <c r="V1548" t="s">
        <v>22</v>
      </c>
    </row>
    <row r="1549" spans="1:22">
      <c r="A1549" t="s">
        <v>29590</v>
      </c>
      <c r="B1549" s="2">
        <v>45340.865972222222</v>
      </c>
      <c r="C1549" s="2">
        <f t="shared" si="24"/>
        <v>45334</v>
      </c>
      <c r="D1549" t="s">
        <v>2412</v>
      </c>
      <c r="E1549" t="s">
        <v>26463</v>
      </c>
      <c r="F1549" t="s">
        <v>73</v>
      </c>
      <c r="G1549" t="s">
        <v>91</v>
      </c>
      <c r="H1549" t="s">
        <v>40</v>
      </c>
      <c r="I1549">
        <v>1</v>
      </c>
      <c r="J1549">
        <v>2183.37</v>
      </c>
      <c r="K1549">
        <v>1495.69</v>
      </c>
      <c r="L1549">
        <v>2183.37</v>
      </c>
      <c r="M1549">
        <v>1495.69</v>
      </c>
      <c r="N1549" t="s">
        <v>29589</v>
      </c>
      <c r="O1549" t="s">
        <v>29588</v>
      </c>
      <c r="P1549" t="s">
        <v>121</v>
      </c>
      <c r="Q1549">
        <v>9.9252000000000002</v>
      </c>
      <c r="R1549">
        <v>78.119799999999998</v>
      </c>
      <c r="S1549" t="s">
        <v>762</v>
      </c>
      <c r="T1549" t="s">
        <v>761</v>
      </c>
      <c r="U1549" t="s">
        <v>77</v>
      </c>
      <c r="V1549" t="s">
        <v>45</v>
      </c>
    </row>
    <row r="1550" spans="1:22">
      <c r="A1550" t="s">
        <v>29587</v>
      </c>
      <c r="B1550" s="2">
        <v>45373.759027777778</v>
      </c>
      <c r="C1550" s="2">
        <f t="shared" si="24"/>
        <v>45369</v>
      </c>
      <c r="D1550" t="s">
        <v>2407</v>
      </c>
      <c r="E1550" t="s">
        <v>8122</v>
      </c>
      <c r="F1550" t="s">
        <v>83</v>
      </c>
      <c r="G1550" t="s">
        <v>17</v>
      </c>
      <c r="H1550" t="s">
        <v>16</v>
      </c>
      <c r="I1550">
        <v>1</v>
      </c>
      <c r="J1550">
        <v>1447.86</v>
      </c>
      <c r="K1550">
        <v>1293.71</v>
      </c>
      <c r="L1550">
        <v>1447.86</v>
      </c>
      <c r="M1550">
        <v>1293.71</v>
      </c>
      <c r="N1550" t="s">
        <v>29586</v>
      </c>
      <c r="O1550" t="s">
        <v>29585</v>
      </c>
      <c r="P1550" t="s">
        <v>37</v>
      </c>
      <c r="Q1550">
        <v>10.7905</v>
      </c>
      <c r="R1550">
        <v>78.704700000000003</v>
      </c>
      <c r="S1550" t="s">
        <v>96</v>
      </c>
      <c r="T1550" t="s">
        <v>95</v>
      </c>
      <c r="U1550" t="s">
        <v>77</v>
      </c>
      <c r="V1550" t="s">
        <v>9</v>
      </c>
    </row>
    <row r="1551" spans="1:22">
      <c r="A1551" t="s">
        <v>29584</v>
      </c>
      <c r="B1551" s="2">
        <v>45453.705555555556</v>
      </c>
      <c r="C1551" s="2">
        <f t="shared" si="24"/>
        <v>45453</v>
      </c>
      <c r="D1551" t="s">
        <v>2402</v>
      </c>
      <c r="E1551" t="s">
        <v>29583</v>
      </c>
      <c r="F1551" t="s">
        <v>64</v>
      </c>
      <c r="G1551" t="s">
        <v>53</v>
      </c>
      <c r="H1551" t="s">
        <v>29</v>
      </c>
      <c r="I1551">
        <v>1</v>
      </c>
      <c r="J1551">
        <v>1594.98</v>
      </c>
      <c r="K1551">
        <v>1246.1199999999999</v>
      </c>
      <c r="L1551">
        <v>1594.98</v>
      </c>
      <c r="M1551">
        <v>1246.1199999999999</v>
      </c>
      <c r="N1551" t="s">
        <v>29582</v>
      </c>
      <c r="O1551" t="s">
        <v>29581</v>
      </c>
      <c r="P1551" t="s">
        <v>26</v>
      </c>
      <c r="Q1551">
        <v>11.0168</v>
      </c>
      <c r="R1551">
        <v>76.955799999999996</v>
      </c>
      <c r="S1551" t="s">
        <v>120</v>
      </c>
      <c r="T1551" t="s">
        <v>119</v>
      </c>
      <c r="U1551" t="s">
        <v>57</v>
      </c>
      <c r="V1551" t="s">
        <v>45</v>
      </c>
    </row>
    <row r="1552" spans="1:22">
      <c r="A1552" t="s">
        <v>29580</v>
      </c>
      <c r="B1552" s="2">
        <v>45464.636111111111</v>
      </c>
      <c r="C1552" s="2">
        <f t="shared" si="24"/>
        <v>45460</v>
      </c>
      <c r="D1552" t="s">
        <v>2397</v>
      </c>
      <c r="E1552" t="s">
        <v>4390</v>
      </c>
      <c r="F1552" t="s">
        <v>73</v>
      </c>
      <c r="G1552" t="s">
        <v>41</v>
      </c>
      <c r="H1552" t="s">
        <v>16</v>
      </c>
      <c r="I1552">
        <v>2</v>
      </c>
      <c r="J1552">
        <v>1473.03</v>
      </c>
      <c r="K1552">
        <v>1103.18</v>
      </c>
      <c r="L1552">
        <v>2946.06</v>
      </c>
      <c r="M1552">
        <v>2206.36</v>
      </c>
      <c r="N1552" t="s">
        <v>29579</v>
      </c>
      <c r="O1552" t="s">
        <v>29578</v>
      </c>
      <c r="P1552" t="s">
        <v>37</v>
      </c>
      <c r="Q1552">
        <v>10.7905</v>
      </c>
      <c r="R1552">
        <v>78.704700000000003</v>
      </c>
      <c r="S1552" t="s">
        <v>564</v>
      </c>
      <c r="T1552" t="s">
        <v>563</v>
      </c>
      <c r="U1552" t="s">
        <v>46</v>
      </c>
      <c r="V1552" t="s">
        <v>22</v>
      </c>
    </row>
    <row r="1553" spans="1:22">
      <c r="A1553" t="s">
        <v>29577</v>
      </c>
      <c r="B1553" s="2">
        <v>45125.899305555555</v>
      </c>
      <c r="C1553" s="2">
        <f t="shared" si="24"/>
        <v>45124</v>
      </c>
      <c r="D1553" t="s">
        <v>2392</v>
      </c>
      <c r="E1553" t="s">
        <v>26450</v>
      </c>
      <c r="F1553" t="s">
        <v>73</v>
      </c>
      <c r="G1553" t="s">
        <v>91</v>
      </c>
      <c r="H1553" t="s">
        <v>16</v>
      </c>
      <c r="I1553">
        <v>1</v>
      </c>
      <c r="J1553">
        <v>691.59</v>
      </c>
      <c r="K1553">
        <v>455.82</v>
      </c>
      <c r="L1553">
        <v>691.59</v>
      </c>
      <c r="M1553">
        <v>455.82</v>
      </c>
      <c r="N1553" t="s">
        <v>29576</v>
      </c>
      <c r="O1553" t="s">
        <v>29575</v>
      </c>
      <c r="P1553" t="s">
        <v>60</v>
      </c>
      <c r="Q1553">
        <v>8.7139000000000006</v>
      </c>
      <c r="R1553">
        <v>77.756699999999995</v>
      </c>
      <c r="S1553" t="s">
        <v>25</v>
      </c>
      <c r="T1553" t="s">
        <v>24</v>
      </c>
      <c r="U1553" t="s">
        <v>46</v>
      </c>
      <c r="V1553" t="s">
        <v>9</v>
      </c>
    </row>
    <row r="1554" spans="1:22">
      <c r="A1554" t="s">
        <v>29574</v>
      </c>
      <c r="B1554" s="2">
        <v>45195.524305555555</v>
      </c>
      <c r="C1554" s="2">
        <f t="shared" si="24"/>
        <v>45194</v>
      </c>
      <c r="D1554" t="s">
        <v>2387</v>
      </c>
      <c r="E1554" t="s">
        <v>11688</v>
      </c>
      <c r="F1554" t="s">
        <v>64</v>
      </c>
      <c r="G1554" t="s">
        <v>17</v>
      </c>
      <c r="H1554" t="s">
        <v>40</v>
      </c>
      <c r="I1554">
        <v>1</v>
      </c>
      <c r="J1554">
        <v>1213.76</v>
      </c>
      <c r="K1554">
        <v>902.66</v>
      </c>
      <c r="L1554">
        <v>1213.76</v>
      </c>
      <c r="M1554">
        <v>902.66</v>
      </c>
      <c r="N1554" t="s">
        <v>29573</v>
      </c>
      <c r="O1554" t="s">
        <v>29572</v>
      </c>
      <c r="P1554" t="s">
        <v>112</v>
      </c>
      <c r="Q1554">
        <v>13.082700000000001</v>
      </c>
      <c r="R1554">
        <v>80.270700000000005</v>
      </c>
      <c r="S1554" t="s">
        <v>120</v>
      </c>
      <c r="T1554" t="s">
        <v>119</v>
      </c>
      <c r="U1554" t="s">
        <v>23</v>
      </c>
      <c r="V1554" t="s">
        <v>45</v>
      </c>
    </row>
    <row r="1555" spans="1:22">
      <c r="A1555" t="s">
        <v>29571</v>
      </c>
      <c r="B1555" s="2">
        <v>45510.622916666667</v>
      </c>
      <c r="C1555" s="2">
        <f t="shared" si="24"/>
        <v>45509</v>
      </c>
      <c r="D1555" t="s">
        <v>2382</v>
      </c>
      <c r="E1555" t="s">
        <v>13386</v>
      </c>
      <c r="F1555" t="s">
        <v>201</v>
      </c>
      <c r="G1555" t="s">
        <v>17</v>
      </c>
      <c r="H1555" t="s">
        <v>40</v>
      </c>
      <c r="I1555">
        <v>1</v>
      </c>
      <c r="J1555">
        <v>1197.56</v>
      </c>
      <c r="K1555">
        <v>866.59</v>
      </c>
      <c r="L1555">
        <v>1197.56</v>
      </c>
      <c r="M1555">
        <v>866.59</v>
      </c>
      <c r="N1555" t="s">
        <v>29570</v>
      </c>
      <c r="O1555" t="s">
        <v>29569</v>
      </c>
      <c r="P1555" t="s">
        <v>60</v>
      </c>
      <c r="Q1555">
        <v>8.7139000000000006</v>
      </c>
      <c r="R1555">
        <v>77.756699999999995</v>
      </c>
      <c r="S1555" t="s">
        <v>48</v>
      </c>
      <c r="T1555" t="s">
        <v>47</v>
      </c>
      <c r="U1555" t="s">
        <v>46</v>
      </c>
      <c r="V1555" t="s">
        <v>9</v>
      </c>
    </row>
    <row r="1556" spans="1:22">
      <c r="A1556" t="s">
        <v>29568</v>
      </c>
      <c r="B1556" s="2">
        <v>44950.647916666669</v>
      </c>
      <c r="C1556" s="2">
        <f t="shared" si="24"/>
        <v>44949</v>
      </c>
      <c r="D1556" t="s">
        <v>2377</v>
      </c>
      <c r="E1556" t="s">
        <v>15080</v>
      </c>
      <c r="F1556" t="s">
        <v>73</v>
      </c>
      <c r="G1556" t="s">
        <v>53</v>
      </c>
      <c r="H1556" t="s">
        <v>29</v>
      </c>
      <c r="I1556">
        <v>1</v>
      </c>
      <c r="J1556">
        <v>230.08</v>
      </c>
      <c r="K1556">
        <v>149.9</v>
      </c>
      <c r="L1556">
        <v>230.08</v>
      </c>
      <c r="M1556">
        <v>149.9</v>
      </c>
      <c r="N1556" t="s">
        <v>29567</v>
      </c>
      <c r="O1556" t="s">
        <v>29566</v>
      </c>
      <c r="P1556" t="s">
        <v>68</v>
      </c>
      <c r="Q1556">
        <v>11.34</v>
      </c>
      <c r="R1556">
        <v>77.717200000000005</v>
      </c>
      <c r="S1556" t="s">
        <v>302</v>
      </c>
      <c r="T1556" t="s">
        <v>301</v>
      </c>
      <c r="U1556" t="s">
        <v>57</v>
      </c>
      <c r="V1556" t="s">
        <v>45</v>
      </c>
    </row>
    <row r="1557" spans="1:22">
      <c r="A1557" t="s">
        <v>29565</v>
      </c>
      <c r="B1557" s="2">
        <v>45351.418749999997</v>
      </c>
      <c r="C1557" s="2">
        <f t="shared" si="24"/>
        <v>45348</v>
      </c>
      <c r="D1557" t="s">
        <v>2372</v>
      </c>
      <c r="E1557" t="s">
        <v>16747</v>
      </c>
      <c r="F1557" t="s">
        <v>166</v>
      </c>
      <c r="G1557" t="s">
        <v>106</v>
      </c>
      <c r="H1557" t="s">
        <v>16</v>
      </c>
      <c r="I1557">
        <v>1</v>
      </c>
      <c r="J1557">
        <v>512.65</v>
      </c>
      <c r="K1557">
        <v>384.13</v>
      </c>
      <c r="L1557">
        <v>512.65</v>
      </c>
      <c r="M1557">
        <v>384.13</v>
      </c>
      <c r="N1557" t="s">
        <v>29564</v>
      </c>
      <c r="O1557" t="s">
        <v>29563</v>
      </c>
      <c r="P1557" t="s">
        <v>121</v>
      </c>
      <c r="Q1557">
        <v>9.9252000000000002</v>
      </c>
      <c r="R1557">
        <v>78.119799999999998</v>
      </c>
      <c r="S1557" t="s">
        <v>420</v>
      </c>
      <c r="T1557" t="s">
        <v>419</v>
      </c>
      <c r="U1557" t="s">
        <v>10</v>
      </c>
      <c r="V1557" t="s">
        <v>9</v>
      </c>
    </row>
    <row r="1558" spans="1:22">
      <c r="A1558" t="s">
        <v>29562</v>
      </c>
      <c r="B1558" s="2">
        <v>45066.429861111108</v>
      </c>
      <c r="C1558" s="2">
        <f t="shared" si="24"/>
        <v>45061</v>
      </c>
      <c r="D1558" t="s">
        <v>2367</v>
      </c>
      <c r="E1558" t="s">
        <v>2366</v>
      </c>
      <c r="F1558" t="s">
        <v>166</v>
      </c>
      <c r="G1558" t="s">
        <v>30</v>
      </c>
      <c r="H1558" t="s">
        <v>40</v>
      </c>
      <c r="I1558">
        <v>1</v>
      </c>
      <c r="J1558">
        <v>1566.06</v>
      </c>
      <c r="K1558">
        <v>1009.36</v>
      </c>
      <c r="L1558">
        <v>1566.06</v>
      </c>
      <c r="M1558">
        <v>1009.36</v>
      </c>
      <c r="N1558" t="s">
        <v>29561</v>
      </c>
      <c r="O1558" t="s">
        <v>29560</v>
      </c>
      <c r="P1558" t="s">
        <v>68</v>
      </c>
      <c r="Q1558">
        <v>11.34</v>
      </c>
      <c r="R1558">
        <v>77.717200000000005</v>
      </c>
      <c r="S1558" t="s">
        <v>146</v>
      </c>
      <c r="T1558" t="s">
        <v>145</v>
      </c>
      <c r="U1558" t="s">
        <v>57</v>
      </c>
      <c r="V1558" t="s">
        <v>45</v>
      </c>
    </row>
    <row r="1559" spans="1:22">
      <c r="A1559" t="s">
        <v>29559</v>
      </c>
      <c r="B1559" s="2">
        <v>45186.874305555553</v>
      </c>
      <c r="C1559" s="2">
        <f t="shared" si="24"/>
        <v>45180</v>
      </c>
      <c r="D1559" t="s">
        <v>2362</v>
      </c>
      <c r="E1559" t="s">
        <v>4362</v>
      </c>
      <c r="F1559" t="s">
        <v>73</v>
      </c>
      <c r="G1559" t="s">
        <v>106</v>
      </c>
      <c r="H1559" t="s">
        <v>71</v>
      </c>
      <c r="I1559">
        <v>1</v>
      </c>
      <c r="J1559">
        <v>605.25</v>
      </c>
      <c r="K1559">
        <v>473.22</v>
      </c>
      <c r="L1559">
        <v>605.25</v>
      </c>
      <c r="M1559">
        <v>473.22</v>
      </c>
      <c r="N1559" t="s">
        <v>29558</v>
      </c>
      <c r="O1559" t="s">
        <v>29557</v>
      </c>
      <c r="P1559" t="s">
        <v>68</v>
      </c>
      <c r="Q1559">
        <v>11.34</v>
      </c>
      <c r="R1559">
        <v>77.717200000000005</v>
      </c>
      <c r="S1559" t="s">
        <v>226</v>
      </c>
      <c r="T1559" t="s">
        <v>225</v>
      </c>
      <c r="U1559" t="s">
        <v>46</v>
      </c>
      <c r="V1559" t="s">
        <v>45</v>
      </c>
    </row>
    <row r="1560" spans="1:22">
      <c r="A1560" t="s">
        <v>29556</v>
      </c>
      <c r="B1560" s="2">
        <v>45145.720833333333</v>
      </c>
      <c r="C1560" s="2">
        <f t="shared" si="24"/>
        <v>45145</v>
      </c>
      <c r="D1560" t="s">
        <v>2357</v>
      </c>
      <c r="E1560" t="s">
        <v>21660</v>
      </c>
      <c r="F1560" t="s">
        <v>201</v>
      </c>
      <c r="G1560" t="s">
        <v>82</v>
      </c>
      <c r="H1560" t="s">
        <v>52</v>
      </c>
      <c r="I1560">
        <v>3</v>
      </c>
      <c r="J1560">
        <v>911.69</v>
      </c>
      <c r="K1560">
        <v>712.81</v>
      </c>
      <c r="L1560">
        <v>2735.07</v>
      </c>
      <c r="M1560">
        <v>2138.4299999999998</v>
      </c>
      <c r="N1560" t="s">
        <v>29555</v>
      </c>
      <c r="O1560" t="s">
        <v>29554</v>
      </c>
      <c r="P1560" t="s">
        <v>112</v>
      </c>
      <c r="Q1560">
        <v>13.082700000000001</v>
      </c>
      <c r="R1560">
        <v>80.270700000000005</v>
      </c>
      <c r="S1560" t="s">
        <v>176</v>
      </c>
      <c r="T1560" t="s">
        <v>175</v>
      </c>
      <c r="U1560" t="s">
        <v>57</v>
      </c>
      <c r="V1560" t="s">
        <v>9</v>
      </c>
    </row>
    <row r="1561" spans="1:22">
      <c r="A1561" t="s">
        <v>29553</v>
      </c>
      <c r="B1561" s="2">
        <v>45267.449305555558</v>
      </c>
      <c r="C1561" s="2">
        <f t="shared" si="24"/>
        <v>45264</v>
      </c>
      <c r="D1561" t="s">
        <v>2352</v>
      </c>
      <c r="E1561" t="s">
        <v>20035</v>
      </c>
      <c r="F1561" t="s">
        <v>64</v>
      </c>
      <c r="G1561" t="s">
        <v>41</v>
      </c>
      <c r="H1561" t="s">
        <v>16</v>
      </c>
      <c r="I1561">
        <v>1</v>
      </c>
      <c r="J1561">
        <v>227.76</v>
      </c>
      <c r="K1561">
        <v>172.11</v>
      </c>
      <c r="L1561">
        <v>227.76</v>
      </c>
      <c r="M1561">
        <v>172.11</v>
      </c>
      <c r="N1561" t="s">
        <v>29552</v>
      </c>
      <c r="O1561" t="s">
        <v>29551</v>
      </c>
      <c r="P1561" t="s">
        <v>13</v>
      </c>
      <c r="Q1561">
        <v>11.664300000000001</v>
      </c>
      <c r="R1561">
        <v>78.146000000000001</v>
      </c>
      <c r="S1561" t="s">
        <v>25</v>
      </c>
      <c r="T1561" t="s">
        <v>24</v>
      </c>
      <c r="U1561" t="s">
        <v>23</v>
      </c>
      <c r="V1561" t="s">
        <v>9</v>
      </c>
    </row>
    <row r="1562" spans="1:22">
      <c r="A1562" t="s">
        <v>29550</v>
      </c>
      <c r="B1562" s="2">
        <v>45320.899305555555</v>
      </c>
      <c r="C1562" s="2">
        <f t="shared" si="24"/>
        <v>45320</v>
      </c>
      <c r="D1562" t="s">
        <v>2347</v>
      </c>
      <c r="E1562" t="s">
        <v>11657</v>
      </c>
      <c r="F1562" t="s">
        <v>31</v>
      </c>
      <c r="G1562" t="s">
        <v>82</v>
      </c>
      <c r="H1562" t="s">
        <v>16</v>
      </c>
      <c r="I1562">
        <v>2</v>
      </c>
      <c r="J1562">
        <v>1156.06</v>
      </c>
      <c r="K1562">
        <v>853</v>
      </c>
      <c r="L1562">
        <v>2312.12</v>
      </c>
      <c r="M1562">
        <v>1706</v>
      </c>
      <c r="N1562" t="s">
        <v>29549</v>
      </c>
      <c r="O1562" t="s">
        <v>29548</v>
      </c>
      <c r="P1562" t="s">
        <v>121</v>
      </c>
      <c r="Q1562">
        <v>9.9252000000000002</v>
      </c>
      <c r="R1562">
        <v>78.119799999999998</v>
      </c>
      <c r="S1562" t="s">
        <v>276</v>
      </c>
      <c r="T1562" t="s">
        <v>275</v>
      </c>
      <c r="U1562" t="s">
        <v>10</v>
      </c>
      <c r="V1562" t="s">
        <v>45</v>
      </c>
    </row>
    <row r="1563" spans="1:22">
      <c r="A1563" t="s">
        <v>29547</v>
      </c>
      <c r="B1563" s="2">
        <v>45154.740972222222</v>
      </c>
      <c r="C1563" s="2">
        <f t="shared" si="24"/>
        <v>45152</v>
      </c>
      <c r="D1563" t="s">
        <v>2342</v>
      </c>
      <c r="E1563" t="s">
        <v>9877</v>
      </c>
      <c r="F1563" t="s">
        <v>64</v>
      </c>
      <c r="G1563" t="s">
        <v>82</v>
      </c>
      <c r="H1563" t="s">
        <v>29</v>
      </c>
      <c r="I1563">
        <v>1</v>
      </c>
      <c r="J1563">
        <v>804.06</v>
      </c>
      <c r="K1563">
        <v>604.11</v>
      </c>
      <c r="L1563">
        <v>804.06</v>
      </c>
      <c r="M1563">
        <v>604.11</v>
      </c>
      <c r="N1563" t="s">
        <v>29546</v>
      </c>
      <c r="O1563" t="s">
        <v>29545</v>
      </c>
      <c r="P1563" t="s">
        <v>121</v>
      </c>
      <c r="Q1563">
        <v>9.9252000000000002</v>
      </c>
      <c r="R1563">
        <v>78.119799999999998</v>
      </c>
      <c r="S1563" t="s">
        <v>396</v>
      </c>
      <c r="T1563" t="s">
        <v>395</v>
      </c>
      <c r="U1563" t="s">
        <v>23</v>
      </c>
      <c r="V1563" t="s">
        <v>22</v>
      </c>
    </row>
    <row r="1564" spans="1:22">
      <c r="A1564" t="s">
        <v>29544</v>
      </c>
      <c r="B1564" s="2">
        <v>45410.669444444444</v>
      </c>
      <c r="C1564" s="2">
        <f t="shared" si="24"/>
        <v>45404</v>
      </c>
      <c r="D1564" t="s">
        <v>2337</v>
      </c>
      <c r="E1564" t="s">
        <v>8070</v>
      </c>
      <c r="F1564" t="s">
        <v>31</v>
      </c>
      <c r="G1564" t="s">
        <v>41</v>
      </c>
      <c r="H1564" t="s">
        <v>40</v>
      </c>
      <c r="I1564">
        <v>2</v>
      </c>
      <c r="J1564">
        <v>2053.73</v>
      </c>
      <c r="K1564">
        <v>1410.6</v>
      </c>
      <c r="L1564">
        <v>4107.46</v>
      </c>
      <c r="M1564">
        <v>2821.2</v>
      </c>
      <c r="N1564" t="s">
        <v>29543</v>
      </c>
      <c r="O1564" t="s">
        <v>29542</v>
      </c>
      <c r="P1564" t="s">
        <v>37</v>
      </c>
      <c r="Q1564">
        <v>10.7905</v>
      </c>
      <c r="R1564">
        <v>78.704700000000003</v>
      </c>
      <c r="S1564" t="s">
        <v>283</v>
      </c>
      <c r="T1564" t="s">
        <v>282</v>
      </c>
      <c r="U1564" t="s">
        <v>10</v>
      </c>
      <c r="V1564" t="s">
        <v>45</v>
      </c>
    </row>
    <row r="1565" spans="1:22">
      <c r="A1565" t="s">
        <v>29541</v>
      </c>
      <c r="B1565" s="2">
        <v>45358.661805555559</v>
      </c>
      <c r="C1565" s="2">
        <f t="shared" si="24"/>
        <v>45355</v>
      </c>
      <c r="D1565" t="s">
        <v>2332</v>
      </c>
      <c r="E1565" t="s">
        <v>11645</v>
      </c>
      <c r="F1565" t="s">
        <v>166</v>
      </c>
      <c r="G1565" t="s">
        <v>115</v>
      </c>
      <c r="H1565" t="s">
        <v>40</v>
      </c>
      <c r="I1565">
        <v>4</v>
      </c>
      <c r="J1565">
        <v>1408.49</v>
      </c>
      <c r="K1565">
        <v>1137.29</v>
      </c>
      <c r="L1565">
        <v>5633.96</v>
      </c>
      <c r="M1565">
        <v>4549.16</v>
      </c>
      <c r="N1565" t="s">
        <v>29540</v>
      </c>
      <c r="O1565" t="s">
        <v>29539</v>
      </c>
      <c r="P1565" t="s">
        <v>60</v>
      </c>
      <c r="Q1565">
        <v>8.7139000000000006</v>
      </c>
      <c r="R1565">
        <v>77.756699999999995</v>
      </c>
      <c r="S1565" t="s">
        <v>214</v>
      </c>
      <c r="T1565" t="s">
        <v>213</v>
      </c>
      <c r="U1565" t="s">
        <v>10</v>
      </c>
      <c r="V1565" t="s">
        <v>9</v>
      </c>
    </row>
    <row r="1566" spans="1:22">
      <c r="A1566" t="s">
        <v>29538</v>
      </c>
      <c r="B1566" s="2">
        <v>45501.637499999997</v>
      </c>
      <c r="C1566" s="2">
        <f t="shared" si="24"/>
        <v>45495</v>
      </c>
      <c r="D1566" t="s">
        <v>2327</v>
      </c>
      <c r="E1566" t="s">
        <v>23242</v>
      </c>
      <c r="F1566" t="s">
        <v>31</v>
      </c>
      <c r="G1566" t="s">
        <v>106</v>
      </c>
      <c r="H1566" t="s">
        <v>71</v>
      </c>
      <c r="I1566">
        <v>2</v>
      </c>
      <c r="J1566">
        <v>1811.74</v>
      </c>
      <c r="K1566">
        <v>1482.01</v>
      </c>
      <c r="L1566">
        <v>3623.48</v>
      </c>
      <c r="M1566">
        <v>2964.02</v>
      </c>
      <c r="N1566" t="s">
        <v>29537</v>
      </c>
      <c r="O1566" t="s">
        <v>29536</v>
      </c>
      <c r="P1566" t="s">
        <v>13</v>
      </c>
      <c r="Q1566">
        <v>11.664300000000001</v>
      </c>
      <c r="R1566">
        <v>78.146000000000001</v>
      </c>
      <c r="S1566" t="s">
        <v>214</v>
      </c>
      <c r="T1566" t="s">
        <v>213</v>
      </c>
      <c r="U1566" t="s">
        <v>10</v>
      </c>
      <c r="V1566" t="s">
        <v>9</v>
      </c>
    </row>
    <row r="1567" spans="1:22">
      <c r="A1567" t="s">
        <v>29535</v>
      </c>
      <c r="B1567" s="2">
        <v>45539.817361111112</v>
      </c>
      <c r="C1567" s="2">
        <f t="shared" si="24"/>
        <v>45537</v>
      </c>
      <c r="D1567" t="s">
        <v>2322</v>
      </c>
      <c r="E1567" t="s">
        <v>26406</v>
      </c>
      <c r="F1567" t="s">
        <v>166</v>
      </c>
      <c r="G1567" t="s">
        <v>115</v>
      </c>
      <c r="H1567" t="s">
        <v>52</v>
      </c>
      <c r="I1567">
        <v>1</v>
      </c>
      <c r="J1567">
        <v>693.91</v>
      </c>
      <c r="K1567">
        <v>490.45</v>
      </c>
      <c r="L1567">
        <v>693.91</v>
      </c>
      <c r="M1567">
        <v>490.45</v>
      </c>
      <c r="N1567" t="s">
        <v>29534</v>
      </c>
      <c r="O1567" t="s">
        <v>29533</v>
      </c>
      <c r="P1567" t="s">
        <v>13</v>
      </c>
      <c r="Q1567">
        <v>11.664300000000001</v>
      </c>
      <c r="R1567">
        <v>78.146000000000001</v>
      </c>
      <c r="S1567" t="s">
        <v>103</v>
      </c>
      <c r="T1567" t="s">
        <v>102</v>
      </c>
      <c r="U1567" t="s">
        <v>77</v>
      </c>
      <c r="V1567" t="s">
        <v>9</v>
      </c>
    </row>
    <row r="1568" spans="1:22">
      <c r="A1568" t="s">
        <v>29532</v>
      </c>
      <c r="B1568" s="2">
        <v>45111.530555555553</v>
      </c>
      <c r="C1568" s="2">
        <f t="shared" si="24"/>
        <v>45110</v>
      </c>
      <c r="D1568" t="s">
        <v>2317</v>
      </c>
      <c r="E1568" t="s">
        <v>2316</v>
      </c>
      <c r="F1568" t="s">
        <v>166</v>
      </c>
      <c r="G1568" t="s">
        <v>17</v>
      </c>
      <c r="H1568" t="s">
        <v>40</v>
      </c>
      <c r="I1568">
        <v>2</v>
      </c>
      <c r="J1568">
        <v>1087.48</v>
      </c>
      <c r="K1568">
        <v>972.88</v>
      </c>
      <c r="L1568">
        <v>2174.96</v>
      </c>
      <c r="M1568">
        <v>1945.76</v>
      </c>
      <c r="N1568" t="s">
        <v>29531</v>
      </c>
      <c r="O1568" t="s">
        <v>29530</v>
      </c>
      <c r="P1568" t="s">
        <v>26</v>
      </c>
      <c r="Q1568">
        <v>11.0168</v>
      </c>
      <c r="R1568">
        <v>76.955799999999996</v>
      </c>
      <c r="S1568" t="s">
        <v>513</v>
      </c>
      <c r="T1568" t="s">
        <v>512</v>
      </c>
      <c r="U1568" t="s">
        <v>46</v>
      </c>
      <c r="V1568" t="s">
        <v>45</v>
      </c>
    </row>
    <row r="1569" spans="1:22">
      <c r="A1569" t="s">
        <v>29529</v>
      </c>
      <c r="B1569" s="2">
        <v>45181.420138888891</v>
      </c>
      <c r="C1569" s="2">
        <f t="shared" si="24"/>
        <v>45180</v>
      </c>
      <c r="D1569" t="s">
        <v>2312</v>
      </c>
      <c r="E1569" t="s">
        <v>8052</v>
      </c>
      <c r="F1569" t="s">
        <v>31</v>
      </c>
      <c r="G1569" t="s">
        <v>17</v>
      </c>
      <c r="H1569" t="s">
        <v>52</v>
      </c>
      <c r="I1569">
        <v>2</v>
      </c>
      <c r="J1569">
        <v>861.37</v>
      </c>
      <c r="K1569">
        <v>558.25</v>
      </c>
      <c r="L1569">
        <v>1722.74</v>
      </c>
      <c r="M1569">
        <v>1116.5</v>
      </c>
      <c r="N1569" t="s">
        <v>29528</v>
      </c>
      <c r="O1569" t="s">
        <v>29527</v>
      </c>
      <c r="P1569" t="s">
        <v>49</v>
      </c>
      <c r="Q1569">
        <v>12.916499999999999</v>
      </c>
      <c r="R1569">
        <v>79.132499999999993</v>
      </c>
      <c r="S1569" t="s">
        <v>276</v>
      </c>
      <c r="T1569" t="s">
        <v>275</v>
      </c>
      <c r="U1569" t="s">
        <v>77</v>
      </c>
      <c r="V1569" t="s">
        <v>212</v>
      </c>
    </row>
    <row r="1570" spans="1:22">
      <c r="A1570" t="s">
        <v>29526</v>
      </c>
      <c r="B1570" s="2">
        <v>45110.530555555553</v>
      </c>
      <c r="C1570" s="2">
        <f t="shared" si="24"/>
        <v>45110</v>
      </c>
      <c r="D1570" t="s">
        <v>2307</v>
      </c>
      <c r="E1570" t="s">
        <v>27968</v>
      </c>
      <c r="F1570" t="s">
        <v>31</v>
      </c>
      <c r="G1570" t="s">
        <v>30</v>
      </c>
      <c r="H1570" t="s">
        <v>16</v>
      </c>
      <c r="I1570">
        <v>2</v>
      </c>
      <c r="J1570">
        <v>1360.9</v>
      </c>
      <c r="K1570">
        <v>877.6</v>
      </c>
      <c r="L1570">
        <v>2721.8</v>
      </c>
      <c r="M1570">
        <v>1755.2</v>
      </c>
      <c r="N1570" t="s">
        <v>29525</v>
      </c>
      <c r="O1570" t="s">
        <v>29524</v>
      </c>
      <c r="P1570" t="s">
        <v>68</v>
      </c>
      <c r="Q1570">
        <v>11.34</v>
      </c>
      <c r="R1570">
        <v>77.717200000000005</v>
      </c>
      <c r="S1570" t="s">
        <v>243</v>
      </c>
      <c r="T1570" t="s">
        <v>242</v>
      </c>
      <c r="U1570" t="s">
        <v>46</v>
      </c>
      <c r="V1570" t="s">
        <v>9</v>
      </c>
    </row>
    <row r="1571" spans="1:22">
      <c r="A1571" t="s">
        <v>29523</v>
      </c>
      <c r="B1571" s="2">
        <v>44994.462500000001</v>
      </c>
      <c r="C1571" s="2">
        <f t="shared" si="24"/>
        <v>44991</v>
      </c>
      <c r="D1571" t="s">
        <v>2302</v>
      </c>
      <c r="E1571" t="s">
        <v>29522</v>
      </c>
      <c r="F1571" t="s">
        <v>64</v>
      </c>
      <c r="G1571" t="s">
        <v>53</v>
      </c>
      <c r="H1571" t="s">
        <v>63</v>
      </c>
      <c r="I1571">
        <v>1</v>
      </c>
      <c r="J1571">
        <v>1920.22</v>
      </c>
      <c r="K1571">
        <v>1265.58</v>
      </c>
      <c r="L1571">
        <v>1920.22</v>
      </c>
      <c r="M1571">
        <v>1265.58</v>
      </c>
      <c r="N1571" t="s">
        <v>29521</v>
      </c>
      <c r="O1571" t="s">
        <v>29520</v>
      </c>
      <c r="P1571" t="s">
        <v>49</v>
      </c>
      <c r="Q1571">
        <v>12.916499999999999</v>
      </c>
      <c r="R1571">
        <v>79.132499999999993</v>
      </c>
      <c r="S1571" t="s">
        <v>906</v>
      </c>
      <c r="T1571" t="s">
        <v>905</v>
      </c>
      <c r="U1571" t="s">
        <v>46</v>
      </c>
      <c r="V1571" t="s">
        <v>9</v>
      </c>
    </row>
    <row r="1572" spans="1:22">
      <c r="A1572" t="s">
        <v>29519</v>
      </c>
      <c r="B1572" s="2">
        <v>45432.806250000001</v>
      </c>
      <c r="C1572" s="2">
        <f t="shared" si="24"/>
        <v>45432</v>
      </c>
      <c r="D1572" t="s">
        <v>2297</v>
      </c>
      <c r="E1572" t="s">
        <v>2296</v>
      </c>
      <c r="F1572" t="s">
        <v>18</v>
      </c>
      <c r="G1572" t="s">
        <v>72</v>
      </c>
      <c r="H1572" t="s">
        <v>52</v>
      </c>
      <c r="I1572">
        <v>1</v>
      </c>
      <c r="J1572">
        <v>730.14</v>
      </c>
      <c r="K1572">
        <v>509.83</v>
      </c>
      <c r="L1572">
        <v>730.14</v>
      </c>
      <c r="M1572">
        <v>509.83</v>
      </c>
      <c r="N1572" t="s">
        <v>29518</v>
      </c>
      <c r="O1572" t="s">
        <v>29517</v>
      </c>
      <c r="P1572" t="s">
        <v>121</v>
      </c>
      <c r="Q1572">
        <v>9.9252000000000002</v>
      </c>
      <c r="R1572">
        <v>78.119799999999998</v>
      </c>
      <c r="S1572" t="s">
        <v>564</v>
      </c>
      <c r="T1572" t="s">
        <v>563</v>
      </c>
      <c r="U1572" t="s">
        <v>57</v>
      </c>
      <c r="V1572" t="s">
        <v>22</v>
      </c>
    </row>
    <row r="1573" spans="1:22">
      <c r="A1573" t="s">
        <v>29516</v>
      </c>
      <c r="B1573" s="2">
        <v>45063.625694444447</v>
      </c>
      <c r="C1573" s="2">
        <f t="shared" si="24"/>
        <v>45061</v>
      </c>
      <c r="D1573" t="s">
        <v>2292</v>
      </c>
      <c r="E1573" t="s">
        <v>29515</v>
      </c>
      <c r="F1573" t="s">
        <v>136</v>
      </c>
      <c r="G1573" t="s">
        <v>106</v>
      </c>
      <c r="H1573" t="s">
        <v>40</v>
      </c>
      <c r="I1573">
        <v>2</v>
      </c>
      <c r="J1573">
        <v>2053.83</v>
      </c>
      <c r="K1573">
        <v>1388.31</v>
      </c>
      <c r="L1573">
        <v>4107.66</v>
      </c>
      <c r="M1573">
        <v>2776.62</v>
      </c>
      <c r="N1573" t="s">
        <v>29514</v>
      </c>
      <c r="O1573" t="s">
        <v>29513</v>
      </c>
      <c r="P1573" t="s">
        <v>112</v>
      </c>
      <c r="Q1573">
        <v>13.082700000000001</v>
      </c>
      <c r="R1573">
        <v>80.270700000000005</v>
      </c>
      <c r="S1573" t="s">
        <v>25</v>
      </c>
      <c r="T1573" t="s">
        <v>24</v>
      </c>
      <c r="U1573" t="s">
        <v>23</v>
      </c>
      <c r="V1573" t="s">
        <v>45</v>
      </c>
    </row>
    <row r="1574" spans="1:22">
      <c r="A1574" t="s">
        <v>29512</v>
      </c>
      <c r="B1574" s="2">
        <v>45088.711111111108</v>
      </c>
      <c r="C1574" s="2">
        <f t="shared" si="24"/>
        <v>45082</v>
      </c>
      <c r="D1574" t="s">
        <v>2287</v>
      </c>
      <c r="E1574" t="s">
        <v>2286</v>
      </c>
      <c r="F1574" t="s">
        <v>18</v>
      </c>
      <c r="G1574" t="s">
        <v>53</v>
      </c>
      <c r="H1574" t="s">
        <v>40</v>
      </c>
      <c r="I1574">
        <v>2</v>
      </c>
      <c r="J1574">
        <v>492.52</v>
      </c>
      <c r="K1574">
        <v>354.4</v>
      </c>
      <c r="L1574">
        <v>985.04</v>
      </c>
      <c r="M1574">
        <v>708.8</v>
      </c>
      <c r="N1574" t="s">
        <v>29511</v>
      </c>
      <c r="O1574" t="s">
        <v>29510</v>
      </c>
      <c r="P1574" t="s">
        <v>37</v>
      </c>
      <c r="Q1574">
        <v>10.7905</v>
      </c>
      <c r="R1574">
        <v>78.704700000000003</v>
      </c>
      <c r="S1574" t="s">
        <v>364</v>
      </c>
      <c r="T1574" t="s">
        <v>363</v>
      </c>
      <c r="U1574" t="s">
        <v>23</v>
      </c>
      <c r="V1574" t="s">
        <v>22</v>
      </c>
    </row>
    <row r="1575" spans="1:22">
      <c r="A1575" t="s">
        <v>29509</v>
      </c>
      <c r="B1575" s="2">
        <v>45037.552083333336</v>
      </c>
      <c r="C1575" s="2">
        <f t="shared" si="24"/>
        <v>45033</v>
      </c>
      <c r="D1575" t="s">
        <v>2282</v>
      </c>
      <c r="E1575" t="s">
        <v>2281</v>
      </c>
      <c r="F1575" t="s">
        <v>73</v>
      </c>
      <c r="G1575" t="s">
        <v>53</v>
      </c>
      <c r="H1575" t="s">
        <v>52</v>
      </c>
      <c r="I1575">
        <v>3</v>
      </c>
      <c r="J1575">
        <v>285.22000000000003</v>
      </c>
      <c r="K1575">
        <v>216.93</v>
      </c>
      <c r="L1575">
        <v>855.66</v>
      </c>
      <c r="M1575">
        <v>650.79</v>
      </c>
      <c r="N1575" t="s">
        <v>29508</v>
      </c>
      <c r="O1575" t="s">
        <v>29507</v>
      </c>
      <c r="P1575" t="s">
        <v>68</v>
      </c>
      <c r="Q1575">
        <v>11.34</v>
      </c>
      <c r="R1575">
        <v>77.717200000000005</v>
      </c>
      <c r="S1575" t="s">
        <v>319</v>
      </c>
      <c r="T1575" t="s">
        <v>318</v>
      </c>
      <c r="U1575" t="s">
        <v>57</v>
      </c>
      <c r="V1575" t="s">
        <v>9</v>
      </c>
    </row>
    <row r="1576" spans="1:22">
      <c r="A1576" t="s">
        <v>29506</v>
      </c>
      <c r="B1576" s="2">
        <v>45385.587500000001</v>
      </c>
      <c r="C1576" s="2">
        <f t="shared" si="24"/>
        <v>45383</v>
      </c>
      <c r="D1576" t="s">
        <v>2277</v>
      </c>
      <c r="E1576" t="s">
        <v>15013</v>
      </c>
      <c r="F1576" t="s">
        <v>18</v>
      </c>
      <c r="G1576" t="s">
        <v>41</v>
      </c>
      <c r="H1576" t="s">
        <v>16</v>
      </c>
      <c r="I1576">
        <v>3</v>
      </c>
      <c r="J1576">
        <v>1977.61</v>
      </c>
      <c r="K1576">
        <v>1387.67</v>
      </c>
      <c r="L1576">
        <v>5932.83</v>
      </c>
      <c r="M1576">
        <v>4163.01</v>
      </c>
      <c r="N1576" t="s">
        <v>29505</v>
      </c>
      <c r="O1576" t="s">
        <v>29504</v>
      </c>
      <c r="P1576" t="s">
        <v>68</v>
      </c>
      <c r="Q1576">
        <v>11.34</v>
      </c>
      <c r="R1576">
        <v>77.717200000000005</v>
      </c>
      <c r="S1576" t="s">
        <v>269</v>
      </c>
      <c r="T1576" t="s">
        <v>268</v>
      </c>
      <c r="U1576" t="s">
        <v>10</v>
      </c>
      <c r="V1576" t="s">
        <v>45</v>
      </c>
    </row>
    <row r="1577" spans="1:22">
      <c r="A1577" t="s">
        <v>29503</v>
      </c>
      <c r="B1577" s="2">
        <v>45020.845833333333</v>
      </c>
      <c r="C1577" s="2">
        <f t="shared" si="24"/>
        <v>45019</v>
      </c>
      <c r="D1577" t="s">
        <v>2272</v>
      </c>
      <c r="E1577" t="s">
        <v>9828</v>
      </c>
      <c r="F1577" t="s">
        <v>73</v>
      </c>
      <c r="G1577" t="s">
        <v>41</v>
      </c>
      <c r="H1577" t="s">
        <v>40</v>
      </c>
      <c r="I1577">
        <v>2</v>
      </c>
      <c r="J1577">
        <v>1202.45</v>
      </c>
      <c r="K1577">
        <v>884.62</v>
      </c>
      <c r="L1577">
        <v>2404.9</v>
      </c>
      <c r="M1577">
        <v>1769.24</v>
      </c>
      <c r="N1577" t="s">
        <v>29502</v>
      </c>
      <c r="O1577" t="s">
        <v>29501</v>
      </c>
      <c r="P1577" t="s">
        <v>112</v>
      </c>
      <c r="Q1577">
        <v>13.082700000000001</v>
      </c>
      <c r="R1577">
        <v>80.270700000000005</v>
      </c>
      <c r="S1577" t="s">
        <v>120</v>
      </c>
      <c r="T1577" t="s">
        <v>119</v>
      </c>
      <c r="U1577" t="s">
        <v>23</v>
      </c>
      <c r="V1577" t="s">
        <v>9</v>
      </c>
    </row>
    <row r="1578" spans="1:22">
      <c r="A1578" t="s">
        <v>29500</v>
      </c>
      <c r="B1578" s="2">
        <v>44937.46597222222</v>
      </c>
      <c r="C1578" s="2">
        <f t="shared" si="24"/>
        <v>44935</v>
      </c>
      <c r="D1578" t="s">
        <v>2267</v>
      </c>
      <c r="E1578" t="s">
        <v>6184</v>
      </c>
      <c r="F1578" t="s">
        <v>73</v>
      </c>
      <c r="G1578" t="s">
        <v>82</v>
      </c>
      <c r="H1578" t="s">
        <v>52</v>
      </c>
      <c r="I1578">
        <v>1</v>
      </c>
      <c r="J1578">
        <v>1736.82</v>
      </c>
      <c r="K1578">
        <v>1508.85</v>
      </c>
      <c r="L1578">
        <v>1736.82</v>
      </c>
      <c r="M1578">
        <v>1508.85</v>
      </c>
      <c r="N1578" t="s">
        <v>29499</v>
      </c>
      <c r="O1578" t="s">
        <v>29498</v>
      </c>
      <c r="P1578" t="s">
        <v>112</v>
      </c>
      <c r="Q1578">
        <v>13.082700000000001</v>
      </c>
      <c r="R1578">
        <v>80.270700000000005</v>
      </c>
      <c r="S1578" t="s">
        <v>257</v>
      </c>
      <c r="T1578" t="s">
        <v>256</v>
      </c>
      <c r="U1578" t="s">
        <v>10</v>
      </c>
      <c r="V1578" t="s">
        <v>9</v>
      </c>
    </row>
    <row r="1579" spans="1:22">
      <c r="A1579" t="s">
        <v>29497</v>
      </c>
      <c r="B1579" s="2">
        <v>44964.487500000003</v>
      </c>
      <c r="C1579" s="2">
        <f t="shared" si="24"/>
        <v>44963</v>
      </c>
      <c r="D1579" t="s">
        <v>2262</v>
      </c>
      <c r="E1579" t="s">
        <v>29496</v>
      </c>
      <c r="F1579" t="s">
        <v>83</v>
      </c>
      <c r="G1579" t="s">
        <v>91</v>
      </c>
      <c r="H1579" t="s">
        <v>52</v>
      </c>
      <c r="I1579">
        <v>2</v>
      </c>
      <c r="J1579">
        <v>944.02</v>
      </c>
      <c r="K1579">
        <v>572.97</v>
      </c>
      <c r="L1579">
        <v>1888.04</v>
      </c>
      <c r="M1579">
        <v>1145.94</v>
      </c>
      <c r="N1579" t="s">
        <v>29495</v>
      </c>
      <c r="O1579" t="s">
        <v>29494</v>
      </c>
      <c r="P1579" t="s">
        <v>49</v>
      </c>
      <c r="Q1579">
        <v>12.916499999999999</v>
      </c>
      <c r="R1579">
        <v>79.132499999999993</v>
      </c>
      <c r="S1579" t="s">
        <v>340</v>
      </c>
      <c r="T1579" t="s">
        <v>339</v>
      </c>
      <c r="U1579" t="s">
        <v>57</v>
      </c>
      <c r="V1579" t="s">
        <v>9</v>
      </c>
    </row>
    <row r="1580" spans="1:22">
      <c r="A1580" t="s">
        <v>29493</v>
      </c>
      <c r="B1580" s="2">
        <v>45252.631249999999</v>
      </c>
      <c r="C1580" s="2">
        <f t="shared" si="24"/>
        <v>45250</v>
      </c>
      <c r="D1580" t="s">
        <v>2257</v>
      </c>
      <c r="E1580" t="s">
        <v>6177</v>
      </c>
      <c r="F1580" t="s">
        <v>136</v>
      </c>
      <c r="G1580" t="s">
        <v>106</v>
      </c>
      <c r="H1580" t="s">
        <v>63</v>
      </c>
      <c r="I1580">
        <v>2</v>
      </c>
      <c r="J1580">
        <v>1956.32</v>
      </c>
      <c r="K1580">
        <v>1325.37</v>
      </c>
      <c r="L1580">
        <v>3912.64</v>
      </c>
      <c r="M1580">
        <v>2650.74</v>
      </c>
      <c r="N1580" t="s">
        <v>29492</v>
      </c>
      <c r="O1580" t="s">
        <v>29491</v>
      </c>
      <c r="P1580" t="s">
        <v>49</v>
      </c>
      <c r="Q1580">
        <v>12.916499999999999</v>
      </c>
      <c r="R1580">
        <v>79.132499999999993</v>
      </c>
      <c r="S1580" t="s">
        <v>243</v>
      </c>
      <c r="T1580" t="s">
        <v>242</v>
      </c>
      <c r="U1580" t="s">
        <v>23</v>
      </c>
      <c r="V1580" t="s">
        <v>22</v>
      </c>
    </row>
    <row r="1581" spans="1:22">
      <c r="A1581" t="s">
        <v>29490</v>
      </c>
      <c r="B1581" s="2">
        <v>45239.90347222222</v>
      </c>
      <c r="C1581" s="2">
        <f t="shared" si="24"/>
        <v>45236</v>
      </c>
      <c r="D1581" t="s">
        <v>2252</v>
      </c>
      <c r="E1581" t="s">
        <v>8009</v>
      </c>
      <c r="F1581" t="s">
        <v>166</v>
      </c>
      <c r="G1581" t="s">
        <v>17</v>
      </c>
      <c r="H1581" t="s">
        <v>40</v>
      </c>
      <c r="I1581">
        <v>2</v>
      </c>
      <c r="J1581">
        <v>1154.1500000000001</v>
      </c>
      <c r="K1581">
        <v>958.36</v>
      </c>
      <c r="L1581">
        <v>2308.3000000000002</v>
      </c>
      <c r="M1581">
        <v>1916.72</v>
      </c>
      <c r="N1581" t="s">
        <v>29489</v>
      </c>
      <c r="O1581" t="s">
        <v>29488</v>
      </c>
      <c r="P1581" t="s">
        <v>26</v>
      </c>
      <c r="Q1581">
        <v>11.0168</v>
      </c>
      <c r="R1581">
        <v>76.955799999999996</v>
      </c>
      <c r="S1581" t="s">
        <v>59</v>
      </c>
      <c r="T1581" t="s">
        <v>58</v>
      </c>
      <c r="U1581" t="s">
        <v>10</v>
      </c>
      <c r="V1581" t="s">
        <v>9</v>
      </c>
    </row>
    <row r="1582" spans="1:22">
      <c r="A1582" t="s">
        <v>29487</v>
      </c>
      <c r="B1582" s="2">
        <v>44953.466666666667</v>
      </c>
      <c r="C1582" s="2">
        <f t="shared" si="24"/>
        <v>44949</v>
      </c>
      <c r="D1582" t="s">
        <v>2247</v>
      </c>
      <c r="E1582" t="s">
        <v>6170</v>
      </c>
      <c r="F1582" t="s">
        <v>73</v>
      </c>
      <c r="G1582" t="s">
        <v>17</v>
      </c>
      <c r="H1582" t="s">
        <v>63</v>
      </c>
      <c r="I1582">
        <v>4</v>
      </c>
      <c r="J1582">
        <v>2145.21</v>
      </c>
      <c r="K1582">
        <v>1509.97</v>
      </c>
      <c r="L1582">
        <v>8580.84</v>
      </c>
      <c r="M1582">
        <v>6039.88</v>
      </c>
      <c r="N1582" t="s">
        <v>29486</v>
      </c>
      <c r="O1582" t="s">
        <v>29485</v>
      </c>
      <c r="P1582" t="s">
        <v>68</v>
      </c>
      <c r="Q1582">
        <v>11.34</v>
      </c>
      <c r="R1582">
        <v>77.717200000000005</v>
      </c>
      <c r="S1582" t="s">
        <v>243</v>
      </c>
      <c r="T1582" t="s">
        <v>242</v>
      </c>
      <c r="U1582" t="s">
        <v>10</v>
      </c>
      <c r="V1582" t="s">
        <v>45</v>
      </c>
    </row>
    <row r="1583" spans="1:22">
      <c r="A1583" t="s">
        <v>29484</v>
      </c>
      <c r="B1583" s="2">
        <v>45352.774305555555</v>
      </c>
      <c r="C1583" s="2">
        <f t="shared" si="24"/>
        <v>45348</v>
      </c>
      <c r="D1583" t="s">
        <v>2242</v>
      </c>
      <c r="E1583" t="s">
        <v>18335</v>
      </c>
      <c r="F1583" t="s">
        <v>64</v>
      </c>
      <c r="G1583" t="s">
        <v>41</v>
      </c>
      <c r="H1583" t="s">
        <v>52</v>
      </c>
      <c r="I1583">
        <v>2</v>
      </c>
      <c r="J1583">
        <v>922.3</v>
      </c>
      <c r="K1583">
        <v>680.55</v>
      </c>
      <c r="L1583">
        <v>1844.6</v>
      </c>
      <c r="M1583">
        <v>1361.1</v>
      </c>
      <c r="N1583" t="s">
        <v>29483</v>
      </c>
      <c r="O1583" t="s">
        <v>29482</v>
      </c>
      <c r="P1583" t="s">
        <v>68</v>
      </c>
      <c r="Q1583">
        <v>11.34</v>
      </c>
      <c r="R1583">
        <v>77.717200000000005</v>
      </c>
      <c r="S1583" t="s">
        <v>243</v>
      </c>
      <c r="T1583" t="s">
        <v>242</v>
      </c>
      <c r="U1583" t="s">
        <v>77</v>
      </c>
      <c r="V1583" t="s">
        <v>212</v>
      </c>
    </row>
    <row r="1584" spans="1:22">
      <c r="A1584" t="s">
        <v>29481</v>
      </c>
      <c r="B1584" s="2">
        <v>45080.720833333333</v>
      </c>
      <c r="C1584" s="2">
        <f t="shared" si="24"/>
        <v>45075</v>
      </c>
      <c r="D1584" t="s">
        <v>2237</v>
      </c>
      <c r="E1584" t="s">
        <v>4263</v>
      </c>
      <c r="F1584" t="s">
        <v>31</v>
      </c>
      <c r="G1584" t="s">
        <v>30</v>
      </c>
      <c r="H1584" t="s">
        <v>40</v>
      </c>
      <c r="I1584">
        <v>4</v>
      </c>
      <c r="J1584">
        <v>2220.62</v>
      </c>
      <c r="K1584">
        <v>1533.45</v>
      </c>
      <c r="L1584">
        <v>8882.48</v>
      </c>
      <c r="M1584">
        <v>6133.8</v>
      </c>
      <c r="N1584" t="s">
        <v>29480</v>
      </c>
      <c r="O1584" t="s">
        <v>29479</v>
      </c>
      <c r="P1584" t="s">
        <v>26</v>
      </c>
      <c r="Q1584">
        <v>11.0168</v>
      </c>
      <c r="R1584">
        <v>76.955799999999996</v>
      </c>
      <c r="S1584" t="s">
        <v>146</v>
      </c>
      <c r="T1584" t="s">
        <v>145</v>
      </c>
      <c r="U1584" t="s">
        <v>23</v>
      </c>
      <c r="V1584" t="s">
        <v>9</v>
      </c>
    </row>
    <row r="1585" spans="1:22">
      <c r="A1585" t="s">
        <v>29478</v>
      </c>
      <c r="B1585" s="2">
        <v>45349.557638888888</v>
      </c>
      <c r="C1585" s="2">
        <f t="shared" si="24"/>
        <v>45348</v>
      </c>
      <c r="D1585" t="s">
        <v>2232</v>
      </c>
      <c r="E1585" t="s">
        <v>6159</v>
      </c>
      <c r="F1585" t="s">
        <v>73</v>
      </c>
      <c r="G1585" t="s">
        <v>30</v>
      </c>
      <c r="H1585" t="s">
        <v>29</v>
      </c>
      <c r="I1585">
        <v>1</v>
      </c>
      <c r="J1585">
        <v>1541.87</v>
      </c>
      <c r="K1585">
        <v>953.6</v>
      </c>
      <c r="L1585">
        <v>1541.87</v>
      </c>
      <c r="M1585">
        <v>953.6</v>
      </c>
      <c r="N1585" t="s">
        <v>29477</v>
      </c>
      <c r="O1585" t="s">
        <v>29476</v>
      </c>
      <c r="P1585" t="s">
        <v>60</v>
      </c>
      <c r="Q1585">
        <v>8.7139000000000006</v>
      </c>
      <c r="R1585">
        <v>77.756699999999995</v>
      </c>
      <c r="S1585" t="s">
        <v>364</v>
      </c>
      <c r="T1585" t="s">
        <v>363</v>
      </c>
      <c r="U1585" t="s">
        <v>57</v>
      </c>
      <c r="V1585" t="s">
        <v>22</v>
      </c>
    </row>
    <row r="1586" spans="1:22">
      <c r="A1586" t="s">
        <v>29475</v>
      </c>
      <c r="B1586" s="2">
        <v>45353.448611111111</v>
      </c>
      <c r="C1586" s="2">
        <f t="shared" si="24"/>
        <v>45348</v>
      </c>
      <c r="D1586" t="s">
        <v>2227</v>
      </c>
      <c r="E1586" t="s">
        <v>2226</v>
      </c>
      <c r="F1586" t="s">
        <v>83</v>
      </c>
      <c r="G1586" t="s">
        <v>91</v>
      </c>
      <c r="H1586" t="s">
        <v>63</v>
      </c>
      <c r="I1586">
        <v>2</v>
      </c>
      <c r="J1586">
        <v>296.32</v>
      </c>
      <c r="K1586">
        <v>222.51</v>
      </c>
      <c r="L1586">
        <v>592.64</v>
      </c>
      <c r="M1586">
        <v>445.02</v>
      </c>
      <c r="N1586" t="s">
        <v>29474</v>
      </c>
      <c r="O1586" t="s">
        <v>29473</v>
      </c>
      <c r="P1586" t="s">
        <v>26</v>
      </c>
      <c r="Q1586">
        <v>11.0168</v>
      </c>
      <c r="R1586">
        <v>76.955799999999996</v>
      </c>
      <c r="S1586" t="s">
        <v>735</v>
      </c>
      <c r="T1586" t="s">
        <v>734</v>
      </c>
      <c r="U1586" t="s">
        <v>57</v>
      </c>
      <c r="V1586" t="s">
        <v>45</v>
      </c>
    </row>
    <row r="1587" spans="1:22">
      <c r="A1587" t="s">
        <v>29472</v>
      </c>
      <c r="B1587" s="2">
        <v>45306.876388888886</v>
      </c>
      <c r="C1587" s="2">
        <f t="shared" si="24"/>
        <v>45306</v>
      </c>
      <c r="D1587" t="s">
        <v>2222</v>
      </c>
      <c r="E1587" t="s">
        <v>29471</v>
      </c>
      <c r="F1587" t="s">
        <v>18</v>
      </c>
      <c r="G1587" t="s">
        <v>106</v>
      </c>
      <c r="H1587" t="s">
        <v>71</v>
      </c>
      <c r="I1587">
        <v>2</v>
      </c>
      <c r="J1587">
        <v>887.58</v>
      </c>
      <c r="K1587">
        <v>681.61</v>
      </c>
      <c r="L1587">
        <v>1775.16</v>
      </c>
      <c r="M1587">
        <v>1363.22</v>
      </c>
      <c r="N1587" t="s">
        <v>29470</v>
      </c>
      <c r="O1587" t="s">
        <v>29469</v>
      </c>
      <c r="P1587" t="s">
        <v>60</v>
      </c>
      <c r="Q1587">
        <v>8.7139000000000006</v>
      </c>
      <c r="R1587">
        <v>77.756699999999995</v>
      </c>
      <c r="S1587" t="s">
        <v>111</v>
      </c>
      <c r="T1587" t="s">
        <v>110</v>
      </c>
      <c r="U1587" t="s">
        <v>23</v>
      </c>
      <c r="V1587" t="s">
        <v>9</v>
      </c>
    </row>
    <row r="1588" spans="1:22">
      <c r="A1588" t="s">
        <v>29468</v>
      </c>
      <c r="B1588" s="2">
        <v>44932.421527777777</v>
      </c>
      <c r="C1588" s="2">
        <f t="shared" si="24"/>
        <v>44928</v>
      </c>
      <c r="D1588" t="s">
        <v>2217</v>
      </c>
      <c r="E1588" t="s">
        <v>4248</v>
      </c>
      <c r="F1588" t="s">
        <v>201</v>
      </c>
      <c r="G1588" t="s">
        <v>106</v>
      </c>
      <c r="H1588" t="s">
        <v>40</v>
      </c>
      <c r="I1588">
        <v>2</v>
      </c>
      <c r="J1588">
        <v>2346.16</v>
      </c>
      <c r="K1588">
        <v>1870.26</v>
      </c>
      <c r="L1588">
        <v>4692.32</v>
      </c>
      <c r="M1588">
        <v>3740.52</v>
      </c>
      <c r="N1588" t="s">
        <v>29467</v>
      </c>
      <c r="O1588" t="s">
        <v>29466</v>
      </c>
      <c r="P1588" t="s">
        <v>13</v>
      </c>
      <c r="Q1588">
        <v>11.664300000000001</v>
      </c>
      <c r="R1588">
        <v>78.146000000000001</v>
      </c>
      <c r="S1588" t="s">
        <v>295</v>
      </c>
      <c r="T1588" t="s">
        <v>294</v>
      </c>
      <c r="U1588" t="s">
        <v>77</v>
      </c>
      <c r="V1588" t="s">
        <v>9</v>
      </c>
    </row>
    <row r="1589" spans="1:22">
      <c r="A1589" t="s">
        <v>29465</v>
      </c>
      <c r="B1589" s="2">
        <v>45212.454861111109</v>
      </c>
      <c r="C1589" s="2">
        <f t="shared" si="24"/>
        <v>45208</v>
      </c>
      <c r="D1589" t="s">
        <v>2212</v>
      </c>
      <c r="E1589" t="s">
        <v>6144</v>
      </c>
      <c r="F1589" t="s">
        <v>83</v>
      </c>
      <c r="G1589" t="s">
        <v>91</v>
      </c>
      <c r="H1589" t="s">
        <v>63</v>
      </c>
      <c r="I1589">
        <v>3</v>
      </c>
      <c r="J1589">
        <v>1342.28</v>
      </c>
      <c r="K1589">
        <v>863.42</v>
      </c>
      <c r="L1589">
        <v>4026.84</v>
      </c>
      <c r="M1589">
        <v>2590.2600000000002</v>
      </c>
      <c r="N1589" t="s">
        <v>29464</v>
      </c>
      <c r="O1589" t="s">
        <v>29463</v>
      </c>
      <c r="P1589" t="s">
        <v>49</v>
      </c>
      <c r="Q1589">
        <v>12.916499999999999</v>
      </c>
      <c r="R1589">
        <v>79.132499999999993</v>
      </c>
      <c r="S1589" t="s">
        <v>326</v>
      </c>
      <c r="T1589" t="s">
        <v>325</v>
      </c>
      <c r="U1589" t="s">
        <v>77</v>
      </c>
      <c r="V1589" t="s">
        <v>9</v>
      </c>
    </row>
    <row r="1590" spans="1:22">
      <c r="A1590" t="s">
        <v>29462</v>
      </c>
      <c r="B1590" s="2">
        <v>45525.665972222225</v>
      </c>
      <c r="C1590" s="2">
        <f t="shared" si="24"/>
        <v>45523</v>
      </c>
      <c r="D1590" t="s">
        <v>2207</v>
      </c>
      <c r="E1590" t="s">
        <v>29461</v>
      </c>
      <c r="F1590" t="s">
        <v>31</v>
      </c>
      <c r="G1590" t="s">
        <v>91</v>
      </c>
      <c r="H1590" t="s">
        <v>29</v>
      </c>
      <c r="I1590">
        <v>2</v>
      </c>
      <c r="J1590">
        <v>348.33</v>
      </c>
      <c r="K1590">
        <v>269.01</v>
      </c>
      <c r="L1590">
        <v>696.66</v>
      </c>
      <c r="M1590">
        <v>538.02</v>
      </c>
      <c r="N1590" t="s">
        <v>29460</v>
      </c>
      <c r="O1590" t="s">
        <v>29459</v>
      </c>
      <c r="P1590" t="s">
        <v>121</v>
      </c>
      <c r="Q1590">
        <v>9.9252000000000002</v>
      </c>
      <c r="R1590">
        <v>78.119799999999998</v>
      </c>
      <c r="S1590" t="s">
        <v>250</v>
      </c>
      <c r="T1590" t="s">
        <v>249</v>
      </c>
      <c r="U1590" t="s">
        <v>23</v>
      </c>
      <c r="V1590" t="s">
        <v>9</v>
      </c>
    </row>
    <row r="1591" spans="1:22">
      <c r="A1591" t="s">
        <v>29458</v>
      </c>
      <c r="B1591" s="2">
        <v>45331.700694444444</v>
      </c>
      <c r="C1591" s="2">
        <f t="shared" si="24"/>
        <v>45327</v>
      </c>
      <c r="D1591" t="s">
        <v>2202</v>
      </c>
      <c r="E1591" t="s">
        <v>29457</v>
      </c>
      <c r="F1591" t="s">
        <v>83</v>
      </c>
      <c r="G1591" t="s">
        <v>106</v>
      </c>
      <c r="H1591" t="s">
        <v>71</v>
      </c>
      <c r="I1591">
        <v>3</v>
      </c>
      <c r="J1591">
        <v>1615.94</v>
      </c>
      <c r="K1591">
        <v>975.75</v>
      </c>
      <c r="L1591">
        <v>4847.82</v>
      </c>
      <c r="M1591">
        <v>2927.25</v>
      </c>
      <c r="N1591" t="s">
        <v>29456</v>
      </c>
      <c r="O1591" t="s">
        <v>29455</v>
      </c>
      <c r="P1591" t="s">
        <v>49</v>
      </c>
      <c r="Q1591">
        <v>12.916499999999999</v>
      </c>
      <c r="R1591">
        <v>79.132499999999993</v>
      </c>
      <c r="S1591" t="s">
        <v>364</v>
      </c>
      <c r="T1591" t="s">
        <v>363</v>
      </c>
      <c r="U1591" t="s">
        <v>10</v>
      </c>
      <c r="V1591" t="s">
        <v>9</v>
      </c>
    </row>
    <row r="1592" spans="1:22">
      <c r="A1592" t="s">
        <v>29454</v>
      </c>
      <c r="B1592" s="2">
        <v>45378.647916666669</v>
      </c>
      <c r="C1592" s="2">
        <f t="shared" si="24"/>
        <v>45376</v>
      </c>
      <c r="D1592" t="s">
        <v>2197</v>
      </c>
      <c r="E1592" t="s">
        <v>9776</v>
      </c>
      <c r="F1592" t="s">
        <v>201</v>
      </c>
      <c r="G1592" t="s">
        <v>82</v>
      </c>
      <c r="H1592" t="s">
        <v>52</v>
      </c>
      <c r="I1592">
        <v>2</v>
      </c>
      <c r="J1592">
        <v>1791.25</v>
      </c>
      <c r="K1592">
        <v>1417.27</v>
      </c>
      <c r="L1592">
        <v>3582.5</v>
      </c>
      <c r="M1592">
        <v>2834.54</v>
      </c>
      <c r="N1592" t="s">
        <v>29453</v>
      </c>
      <c r="O1592" t="s">
        <v>29452</v>
      </c>
      <c r="P1592" t="s">
        <v>60</v>
      </c>
      <c r="Q1592">
        <v>8.7139000000000006</v>
      </c>
      <c r="R1592">
        <v>77.756699999999995</v>
      </c>
      <c r="S1592" t="s">
        <v>120</v>
      </c>
      <c r="T1592" t="s">
        <v>119</v>
      </c>
      <c r="U1592" t="s">
        <v>23</v>
      </c>
      <c r="V1592" t="s">
        <v>45</v>
      </c>
    </row>
    <row r="1593" spans="1:22">
      <c r="A1593" t="s">
        <v>29451</v>
      </c>
      <c r="B1593" s="2">
        <v>45392.503472222219</v>
      </c>
      <c r="C1593" s="2">
        <f t="shared" si="24"/>
        <v>45390</v>
      </c>
      <c r="D1593" t="s">
        <v>2192</v>
      </c>
      <c r="E1593" t="s">
        <v>4228</v>
      </c>
      <c r="F1593" t="s">
        <v>201</v>
      </c>
      <c r="G1593" t="s">
        <v>115</v>
      </c>
      <c r="H1593" t="s">
        <v>63</v>
      </c>
      <c r="I1593">
        <v>4</v>
      </c>
      <c r="J1593">
        <v>2326.6999999999998</v>
      </c>
      <c r="K1593">
        <v>1474.55</v>
      </c>
      <c r="L1593">
        <v>9306.7999999999993</v>
      </c>
      <c r="M1593">
        <v>5898.2</v>
      </c>
      <c r="N1593" t="s">
        <v>29450</v>
      </c>
      <c r="O1593" t="s">
        <v>29449</v>
      </c>
      <c r="P1593" t="s">
        <v>68</v>
      </c>
      <c r="Q1593">
        <v>11.34</v>
      </c>
      <c r="R1593">
        <v>77.717200000000005</v>
      </c>
      <c r="S1593" t="s">
        <v>153</v>
      </c>
      <c r="T1593" t="s">
        <v>152</v>
      </c>
      <c r="U1593" t="s">
        <v>46</v>
      </c>
      <c r="V1593" t="s">
        <v>9</v>
      </c>
    </row>
    <row r="1594" spans="1:22">
      <c r="A1594" t="s">
        <v>29448</v>
      </c>
      <c r="B1594" s="2">
        <v>44988.556944444441</v>
      </c>
      <c r="C1594" s="2">
        <f t="shared" si="24"/>
        <v>44984</v>
      </c>
      <c r="D1594" t="s">
        <v>2187</v>
      </c>
      <c r="E1594" t="s">
        <v>27891</v>
      </c>
      <c r="F1594" t="s">
        <v>83</v>
      </c>
      <c r="G1594" t="s">
        <v>106</v>
      </c>
      <c r="H1594" t="s">
        <v>40</v>
      </c>
      <c r="I1594">
        <v>2</v>
      </c>
      <c r="J1594">
        <v>2080.0500000000002</v>
      </c>
      <c r="K1594">
        <v>1830.38</v>
      </c>
      <c r="L1594">
        <v>4160.1000000000004</v>
      </c>
      <c r="M1594">
        <v>3660.76</v>
      </c>
      <c r="N1594" t="s">
        <v>29447</v>
      </c>
      <c r="O1594" t="s">
        <v>29446</v>
      </c>
      <c r="P1594" t="s">
        <v>37</v>
      </c>
      <c r="Q1594">
        <v>10.7905</v>
      </c>
      <c r="R1594">
        <v>78.704700000000003</v>
      </c>
      <c r="S1594" t="s">
        <v>269</v>
      </c>
      <c r="T1594" t="s">
        <v>268</v>
      </c>
      <c r="U1594" t="s">
        <v>46</v>
      </c>
      <c r="V1594" t="s">
        <v>45</v>
      </c>
    </row>
    <row r="1595" spans="1:22">
      <c r="A1595" t="s">
        <v>29445</v>
      </c>
      <c r="B1595" s="2">
        <v>45536.855555555558</v>
      </c>
      <c r="C1595" s="2">
        <f t="shared" si="24"/>
        <v>45530</v>
      </c>
      <c r="D1595" t="s">
        <v>2182</v>
      </c>
      <c r="E1595" t="s">
        <v>7956</v>
      </c>
      <c r="F1595" t="s">
        <v>136</v>
      </c>
      <c r="G1595" t="s">
        <v>17</v>
      </c>
      <c r="H1595" t="s">
        <v>16</v>
      </c>
      <c r="I1595">
        <v>2</v>
      </c>
      <c r="J1595">
        <v>1786.31</v>
      </c>
      <c r="K1595">
        <v>1460.24</v>
      </c>
      <c r="L1595">
        <v>3572.62</v>
      </c>
      <c r="M1595">
        <v>2920.48</v>
      </c>
      <c r="N1595" t="s">
        <v>29444</v>
      </c>
      <c r="O1595" t="s">
        <v>29443</v>
      </c>
      <c r="P1595" t="s">
        <v>37</v>
      </c>
      <c r="Q1595">
        <v>10.7905</v>
      </c>
      <c r="R1595">
        <v>78.704700000000003</v>
      </c>
      <c r="S1595" t="s">
        <v>269</v>
      </c>
      <c r="T1595" t="s">
        <v>268</v>
      </c>
      <c r="U1595" t="s">
        <v>10</v>
      </c>
      <c r="V1595" t="s">
        <v>45</v>
      </c>
    </row>
    <row r="1596" spans="1:22">
      <c r="A1596" t="s">
        <v>29442</v>
      </c>
      <c r="B1596" s="2">
        <v>45380.545138888891</v>
      </c>
      <c r="C1596" s="2">
        <f t="shared" si="24"/>
        <v>45376</v>
      </c>
      <c r="D1596" t="s">
        <v>2177</v>
      </c>
      <c r="E1596" t="s">
        <v>6119</v>
      </c>
      <c r="F1596" t="s">
        <v>201</v>
      </c>
      <c r="G1596" t="s">
        <v>17</v>
      </c>
      <c r="H1596" t="s">
        <v>16</v>
      </c>
      <c r="I1596">
        <v>2</v>
      </c>
      <c r="J1596">
        <v>1109.5999999999999</v>
      </c>
      <c r="K1596">
        <v>723.9</v>
      </c>
      <c r="L1596">
        <v>2219.1999999999998</v>
      </c>
      <c r="M1596">
        <v>1447.8</v>
      </c>
      <c r="N1596" t="s">
        <v>29441</v>
      </c>
      <c r="O1596" t="s">
        <v>29440</v>
      </c>
      <c r="P1596" t="s">
        <v>37</v>
      </c>
      <c r="Q1596">
        <v>10.7905</v>
      </c>
      <c r="R1596">
        <v>78.704700000000003</v>
      </c>
      <c r="S1596" t="s">
        <v>79</v>
      </c>
      <c r="T1596" t="s">
        <v>78</v>
      </c>
      <c r="U1596" t="s">
        <v>10</v>
      </c>
      <c r="V1596" t="s">
        <v>45</v>
      </c>
    </row>
    <row r="1597" spans="1:22">
      <c r="A1597" t="s">
        <v>29439</v>
      </c>
      <c r="B1597" s="2">
        <v>45478.565972222219</v>
      </c>
      <c r="C1597" s="2">
        <f t="shared" si="24"/>
        <v>45474</v>
      </c>
      <c r="D1597" t="s">
        <v>2172</v>
      </c>
      <c r="E1597" t="s">
        <v>9756</v>
      </c>
      <c r="F1597" t="s">
        <v>64</v>
      </c>
      <c r="G1597" t="s">
        <v>115</v>
      </c>
      <c r="H1597" t="s">
        <v>29</v>
      </c>
      <c r="I1597">
        <v>4</v>
      </c>
      <c r="J1597">
        <v>940.79</v>
      </c>
      <c r="K1597">
        <v>727.77</v>
      </c>
      <c r="L1597">
        <v>3763.16</v>
      </c>
      <c r="M1597">
        <v>2911.08</v>
      </c>
      <c r="N1597" t="s">
        <v>29438</v>
      </c>
      <c r="O1597" t="s">
        <v>29437</v>
      </c>
      <c r="P1597" t="s">
        <v>112</v>
      </c>
      <c r="Q1597">
        <v>13.082700000000001</v>
      </c>
      <c r="R1597">
        <v>80.270700000000005</v>
      </c>
      <c r="S1597" t="s">
        <v>48</v>
      </c>
      <c r="T1597" t="s">
        <v>47</v>
      </c>
      <c r="U1597" t="s">
        <v>57</v>
      </c>
      <c r="V1597" t="s">
        <v>45</v>
      </c>
    </row>
    <row r="1598" spans="1:22">
      <c r="A1598" t="s">
        <v>29436</v>
      </c>
      <c r="B1598" s="2">
        <v>44975.88958333333</v>
      </c>
      <c r="C1598" s="2">
        <f t="shared" si="24"/>
        <v>44970</v>
      </c>
      <c r="D1598" t="s">
        <v>2167</v>
      </c>
      <c r="E1598" t="s">
        <v>13234</v>
      </c>
      <c r="F1598" t="s">
        <v>136</v>
      </c>
      <c r="G1598" t="s">
        <v>106</v>
      </c>
      <c r="H1598" t="s">
        <v>29</v>
      </c>
      <c r="I1598">
        <v>2</v>
      </c>
      <c r="J1598">
        <v>978.61</v>
      </c>
      <c r="K1598">
        <v>593.19000000000005</v>
      </c>
      <c r="L1598">
        <v>1957.22</v>
      </c>
      <c r="M1598">
        <v>1186.3800000000001</v>
      </c>
      <c r="N1598" t="s">
        <v>29435</v>
      </c>
      <c r="O1598" t="s">
        <v>29434</v>
      </c>
      <c r="P1598" t="s">
        <v>60</v>
      </c>
      <c r="Q1598">
        <v>8.7139000000000006</v>
      </c>
      <c r="R1598">
        <v>77.756699999999995</v>
      </c>
      <c r="S1598" t="s">
        <v>48</v>
      </c>
      <c r="T1598" t="s">
        <v>47</v>
      </c>
      <c r="U1598" t="s">
        <v>23</v>
      </c>
      <c r="V1598" t="s">
        <v>45</v>
      </c>
    </row>
    <row r="1599" spans="1:22">
      <c r="A1599" t="s">
        <v>29433</v>
      </c>
      <c r="B1599" s="2">
        <v>45163.702777777777</v>
      </c>
      <c r="C1599" s="2">
        <f t="shared" si="24"/>
        <v>45159</v>
      </c>
      <c r="D1599" t="s">
        <v>2162</v>
      </c>
      <c r="E1599" t="s">
        <v>14936</v>
      </c>
      <c r="F1599" t="s">
        <v>31</v>
      </c>
      <c r="G1599" t="s">
        <v>72</v>
      </c>
      <c r="H1599" t="s">
        <v>52</v>
      </c>
      <c r="I1599">
        <v>2</v>
      </c>
      <c r="J1599">
        <v>1646.06</v>
      </c>
      <c r="K1599">
        <v>1261.08</v>
      </c>
      <c r="L1599">
        <v>3292.12</v>
      </c>
      <c r="M1599">
        <v>2522.16</v>
      </c>
      <c r="N1599" t="s">
        <v>29432</v>
      </c>
      <c r="O1599" t="s">
        <v>29431</v>
      </c>
      <c r="P1599" t="s">
        <v>68</v>
      </c>
      <c r="Q1599">
        <v>11.34</v>
      </c>
      <c r="R1599">
        <v>77.717200000000005</v>
      </c>
      <c r="S1599" t="s">
        <v>784</v>
      </c>
      <c r="T1599" t="s">
        <v>783</v>
      </c>
      <c r="U1599" t="s">
        <v>23</v>
      </c>
      <c r="V1599" t="s">
        <v>45</v>
      </c>
    </row>
    <row r="1600" spans="1:22">
      <c r="A1600" t="s">
        <v>29430</v>
      </c>
      <c r="B1600" s="2">
        <v>45568.781944444447</v>
      </c>
      <c r="C1600" s="2">
        <f t="shared" si="24"/>
        <v>45565</v>
      </c>
      <c r="D1600" t="s">
        <v>2157</v>
      </c>
      <c r="E1600" t="s">
        <v>6104</v>
      </c>
      <c r="F1600" t="s">
        <v>64</v>
      </c>
      <c r="G1600" t="s">
        <v>41</v>
      </c>
      <c r="H1600" t="s">
        <v>40</v>
      </c>
      <c r="I1600">
        <v>3</v>
      </c>
      <c r="J1600">
        <v>2051.5300000000002</v>
      </c>
      <c r="K1600">
        <v>1242.93</v>
      </c>
      <c r="L1600">
        <v>6154.59</v>
      </c>
      <c r="M1600">
        <v>3728.79</v>
      </c>
      <c r="N1600" t="s">
        <v>29429</v>
      </c>
      <c r="O1600" t="s">
        <v>29428</v>
      </c>
      <c r="P1600" t="s">
        <v>26</v>
      </c>
      <c r="Q1600">
        <v>11.0168</v>
      </c>
      <c r="R1600">
        <v>76.955799999999996</v>
      </c>
      <c r="S1600" t="s">
        <v>79</v>
      </c>
      <c r="T1600" t="s">
        <v>78</v>
      </c>
      <c r="U1600" t="s">
        <v>23</v>
      </c>
      <c r="V1600" t="s">
        <v>9</v>
      </c>
    </row>
    <row r="1601" spans="1:22">
      <c r="A1601" t="s">
        <v>29427</v>
      </c>
      <c r="B1601" s="2">
        <v>45466.498611111114</v>
      </c>
      <c r="C1601" s="2">
        <f t="shared" si="24"/>
        <v>45460</v>
      </c>
      <c r="D1601" t="s">
        <v>2152</v>
      </c>
      <c r="E1601" t="s">
        <v>6100</v>
      </c>
      <c r="F1601" t="s">
        <v>201</v>
      </c>
      <c r="G1601" t="s">
        <v>41</v>
      </c>
      <c r="H1601" t="s">
        <v>40</v>
      </c>
      <c r="I1601">
        <v>2</v>
      </c>
      <c r="J1601">
        <v>1220.7</v>
      </c>
      <c r="K1601">
        <v>941.47</v>
      </c>
      <c r="L1601">
        <v>2441.4</v>
      </c>
      <c r="M1601">
        <v>1882.94</v>
      </c>
      <c r="N1601" t="s">
        <v>29426</v>
      </c>
      <c r="O1601" t="s">
        <v>29425</v>
      </c>
      <c r="P1601" t="s">
        <v>60</v>
      </c>
      <c r="Q1601">
        <v>8.7139000000000006</v>
      </c>
      <c r="R1601">
        <v>77.756699999999995</v>
      </c>
      <c r="S1601" t="s">
        <v>133</v>
      </c>
      <c r="T1601" t="s">
        <v>132</v>
      </c>
      <c r="U1601" t="s">
        <v>10</v>
      </c>
      <c r="V1601" t="s">
        <v>9</v>
      </c>
    </row>
    <row r="1602" spans="1:22">
      <c r="A1602" t="s">
        <v>29424</v>
      </c>
      <c r="B1602" s="2">
        <v>45269.441666666666</v>
      </c>
      <c r="C1602" s="2">
        <f t="shared" si="24"/>
        <v>45264</v>
      </c>
      <c r="D1602" t="s">
        <v>2147</v>
      </c>
      <c r="E1602" t="s">
        <v>24710</v>
      </c>
      <c r="F1602" t="s">
        <v>73</v>
      </c>
      <c r="G1602" t="s">
        <v>72</v>
      </c>
      <c r="H1602" t="s">
        <v>16</v>
      </c>
      <c r="I1602">
        <v>1</v>
      </c>
      <c r="J1602">
        <v>562.25</v>
      </c>
      <c r="K1602">
        <v>437.6</v>
      </c>
      <c r="L1602">
        <v>562.25</v>
      </c>
      <c r="M1602">
        <v>437.6</v>
      </c>
      <c r="N1602" t="s">
        <v>29423</v>
      </c>
      <c r="O1602" t="s">
        <v>29422</v>
      </c>
      <c r="P1602" t="s">
        <v>121</v>
      </c>
      <c r="Q1602">
        <v>9.9252000000000002</v>
      </c>
      <c r="R1602">
        <v>78.119799999999998</v>
      </c>
      <c r="S1602" t="s">
        <v>59</v>
      </c>
      <c r="T1602" t="s">
        <v>58</v>
      </c>
      <c r="U1602" t="s">
        <v>23</v>
      </c>
      <c r="V1602" t="s">
        <v>212</v>
      </c>
    </row>
    <row r="1603" spans="1:22">
      <c r="A1603" t="s">
        <v>29421</v>
      </c>
      <c r="B1603" s="2">
        <v>45312.463194444441</v>
      </c>
      <c r="C1603" s="2">
        <f t="shared" ref="C1603:C1666" si="25">INT(B1603) - WEEKDAY(INT(B1603), 2) + 1</f>
        <v>45306</v>
      </c>
      <c r="D1603" t="s">
        <v>2142</v>
      </c>
      <c r="E1603" t="s">
        <v>18269</v>
      </c>
      <c r="F1603" t="s">
        <v>83</v>
      </c>
      <c r="G1603" t="s">
        <v>106</v>
      </c>
      <c r="H1603" t="s">
        <v>29</v>
      </c>
      <c r="I1603">
        <v>2</v>
      </c>
      <c r="J1603">
        <v>449.07</v>
      </c>
      <c r="K1603">
        <v>326.14</v>
      </c>
      <c r="L1603">
        <v>898.14</v>
      </c>
      <c r="M1603">
        <v>652.28</v>
      </c>
      <c r="N1603" t="s">
        <v>29420</v>
      </c>
      <c r="O1603" t="s">
        <v>29419</v>
      </c>
      <c r="P1603" t="s">
        <v>26</v>
      </c>
      <c r="Q1603">
        <v>11.0168</v>
      </c>
      <c r="R1603">
        <v>76.955799999999996</v>
      </c>
      <c r="S1603" t="s">
        <v>257</v>
      </c>
      <c r="T1603" t="s">
        <v>256</v>
      </c>
      <c r="U1603" t="s">
        <v>57</v>
      </c>
      <c r="V1603" t="s">
        <v>45</v>
      </c>
    </row>
    <row r="1604" spans="1:22">
      <c r="A1604" t="s">
        <v>29418</v>
      </c>
      <c r="B1604" s="2">
        <v>45399.466666666667</v>
      </c>
      <c r="C1604" s="2">
        <f t="shared" si="25"/>
        <v>45397</v>
      </c>
      <c r="D1604" t="s">
        <v>2137</v>
      </c>
      <c r="E1604" t="s">
        <v>11509</v>
      </c>
      <c r="F1604" t="s">
        <v>201</v>
      </c>
      <c r="G1604" t="s">
        <v>106</v>
      </c>
      <c r="H1604" t="s">
        <v>52</v>
      </c>
      <c r="I1604">
        <v>1</v>
      </c>
      <c r="J1604">
        <v>1680.17</v>
      </c>
      <c r="K1604">
        <v>1052.46</v>
      </c>
      <c r="L1604">
        <v>1680.17</v>
      </c>
      <c r="M1604">
        <v>1052.46</v>
      </c>
      <c r="N1604" t="s">
        <v>29417</v>
      </c>
      <c r="O1604" t="s">
        <v>29416</v>
      </c>
      <c r="P1604" t="s">
        <v>121</v>
      </c>
      <c r="Q1604">
        <v>9.9252000000000002</v>
      </c>
      <c r="R1604">
        <v>78.119799999999998</v>
      </c>
      <c r="S1604" t="s">
        <v>530</v>
      </c>
      <c r="T1604" t="s">
        <v>529</v>
      </c>
      <c r="U1604" t="s">
        <v>57</v>
      </c>
      <c r="V1604" t="s">
        <v>45</v>
      </c>
    </row>
    <row r="1605" spans="1:22">
      <c r="A1605" t="s">
        <v>29415</v>
      </c>
      <c r="B1605" s="2">
        <v>45507.595833333333</v>
      </c>
      <c r="C1605" s="2">
        <f t="shared" si="25"/>
        <v>45502</v>
      </c>
      <c r="D1605" t="s">
        <v>2132</v>
      </c>
      <c r="E1605" t="s">
        <v>29414</v>
      </c>
      <c r="F1605" t="s">
        <v>31</v>
      </c>
      <c r="G1605" t="s">
        <v>72</v>
      </c>
      <c r="H1605" t="s">
        <v>71</v>
      </c>
      <c r="I1605">
        <v>4</v>
      </c>
      <c r="J1605">
        <v>2418.08</v>
      </c>
      <c r="K1605">
        <v>1533.94</v>
      </c>
      <c r="L1605">
        <v>9672.32</v>
      </c>
      <c r="M1605">
        <v>6135.76</v>
      </c>
      <c r="N1605" t="s">
        <v>29413</v>
      </c>
      <c r="O1605" t="s">
        <v>29412</v>
      </c>
      <c r="P1605" t="s">
        <v>60</v>
      </c>
      <c r="Q1605">
        <v>8.7139000000000006</v>
      </c>
      <c r="R1605">
        <v>77.756699999999995</v>
      </c>
      <c r="S1605" t="s">
        <v>12</v>
      </c>
      <c r="T1605" t="s">
        <v>11</v>
      </c>
      <c r="U1605" t="s">
        <v>10</v>
      </c>
      <c r="V1605" t="s">
        <v>45</v>
      </c>
    </row>
    <row r="1606" spans="1:22">
      <c r="A1606" t="s">
        <v>29411</v>
      </c>
      <c r="B1606" s="2">
        <v>45131.802083333336</v>
      </c>
      <c r="C1606" s="2">
        <f t="shared" si="25"/>
        <v>45131</v>
      </c>
      <c r="D1606" t="s">
        <v>2127</v>
      </c>
      <c r="E1606" t="s">
        <v>29410</v>
      </c>
      <c r="F1606" t="s">
        <v>31</v>
      </c>
      <c r="G1606" t="s">
        <v>91</v>
      </c>
      <c r="H1606" t="s">
        <v>52</v>
      </c>
      <c r="I1606">
        <v>1</v>
      </c>
      <c r="J1606">
        <v>1997.5</v>
      </c>
      <c r="K1606">
        <v>1756.29</v>
      </c>
      <c r="L1606">
        <v>1997.5</v>
      </c>
      <c r="M1606">
        <v>1756.29</v>
      </c>
      <c r="N1606" t="s">
        <v>29409</v>
      </c>
      <c r="O1606" t="s">
        <v>29408</v>
      </c>
      <c r="P1606" t="s">
        <v>112</v>
      </c>
      <c r="Q1606">
        <v>13.082700000000001</v>
      </c>
      <c r="R1606">
        <v>80.270700000000005</v>
      </c>
      <c r="S1606" t="s">
        <v>111</v>
      </c>
      <c r="T1606" t="s">
        <v>110</v>
      </c>
      <c r="U1606" t="s">
        <v>23</v>
      </c>
      <c r="V1606" t="s">
        <v>9</v>
      </c>
    </row>
    <row r="1607" spans="1:22">
      <c r="A1607" t="s">
        <v>29407</v>
      </c>
      <c r="B1607" s="2">
        <v>45086.677777777775</v>
      </c>
      <c r="C1607" s="2">
        <f t="shared" si="25"/>
        <v>45082</v>
      </c>
      <c r="D1607" t="s">
        <v>2122</v>
      </c>
      <c r="E1607" t="s">
        <v>2121</v>
      </c>
      <c r="F1607" t="s">
        <v>18</v>
      </c>
      <c r="G1607" t="s">
        <v>41</v>
      </c>
      <c r="H1607" t="s">
        <v>71</v>
      </c>
      <c r="I1607">
        <v>2</v>
      </c>
      <c r="J1607">
        <v>591.29999999999995</v>
      </c>
      <c r="K1607">
        <v>489.93</v>
      </c>
      <c r="L1607">
        <v>1182.5999999999999</v>
      </c>
      <c r="M1607">
        <v>979.86</v>
      </c>
      <c r="N1607" t="s">
        <v>29406</v>
      </c>
      <c r="O1607" t="s">
        <v>29405</v>
      </c>
      <c r="P1607" t="s">
        <v>68</v>
      </c>
      <c r="Q1607">
        <v>11.34</v>
      </c>
      <c r="R1607">
        <v>77.717200000000005</v>
      </c>
      <c r="S1607" t="s">
        <v>193</v>
      </c>
      <c r="T1607" t="s">
        <v>192</v>
      </c>
      <c r="U1607" t="s">
        <v>46</v>
      </c>
      <c r="V1607" t="s">
        <v>45</v>
      </c>
    </row>
    <row r="1608" spans="1:22">
      <c r="A1608" t="s">
        <v>29404</v>
      </c>
      <c r="B1608" s="2">
        <v>45429.834027777775</v>
      </c>
      <c r="C1608" s="2">
        <f t="shared" si="25"/>
        <v>45425</v>
      </c>
      <c r="D1608" t="s">
        <v>2117</v>
      </c>
      <c r="E1608" t="s">
        <v>4172</v>
      </c>
      <c r="F1608" t="s">
        <v>31</v>
      </c>
      <c r="G1608" t="s">
        <v>17</v>
      </c>
      <c r="H1608" t="s">
        <v>63</v>
      </c>
      <c r="I1608">
        <v>3</v>
      </c>
      <c r="J1608">
        <v>2158.41</v>
      </c>
      <c r="K1608">
        <v>1689.51</v>
      </c>
      <c r="L1608">
        <v>6475.23</v>
      </c>
      <c r="M1608">
        <v>5068.53</v>
      </c>
      <c r="N1608" t="s">
        <v>29403</v>
      </c>
      <c r="O1608" t="s">
        <v>29402</v>
      </c>
      <c r="P1608" t="s">
        <v>37</v>
      </c>
      <c r="Q1608">
        <v>10.7905</v>
      </c>
      <c r="R1608">
        <v>78.704700000000003</v>
      </c>
      <c r="S1608" t="s">
        <v>454</v>
      </c>
      <c r="T1608" t="s">
        <v>453</v>
      </c>
      <c r="U1608" t="s">
        <v>23</v>
      </c>
      <c r="V1608" t="s">
        <v>22</v>
      </c>
    </row>
    <row r="1609" spans="1:22">
      <c r="A1609" t="s">
        <v>29401</v>
      </c>
      <c r="B1609" s="2">
        <v>45481.563194444447</v>
      </c>
      <c r="C1609" s="2">
        <f t="shared" si="25"/>
        <v>45481</v>
      </c>
      <c r="D1609" t="s">
        <v>2112</v>
      </c>
      <c r="E1609" t="s">
        <v>6069</v>
      </c>
      <c r="F1609" t="s">
        <v>31</v>
      </c>
      <c r="G1609" t="s">
        <v>91</v>
      </c>
      <c r="H1609" t="s">
        <v>16</v>
      </c>
      <c r="I1609">
        <v>1</v>
      </c>
      <c r="J1609">
        <v>1705.5</v>
      </c>
      <c r="K1609">
        <v>1511.46</v>
      </c>
      <c r="L1609">
        <v>1705.5</v>
      </c>
      <c r="M1609">
        <v>1511.46</v>
      </c>
      <c r="N1609" t="s">
        <v>29400</v>
      </c>
      <c r="O1609" t="s">
        <v>29399</v>
      </c>
      <c r="P1609" t="s">
        <v>121</v>
      </c>
      <c r="Q1609">
        <v>9.9252000000000002</v>
      </c>
      <c r="R1609">
        <v>78.119799999999998</v>
      </c>
      <c r="S1609" t="s">
        <v>530</v>
      </c>
      <c r="T1609" t="s">
        <v>529</v>
      </c>
      <c r="U1609" t="s">
        <v>23</v>
      </c>
      <c r="V1609" t="s">
        <v>45</v>
      </c>
    </row>
    <row r="1610" spans="1:22">
      <c r="A1610" t="s">
        <v>29398</v>
      </c>
      <c r="B1610" s="2">
        <v>45430.813194444447</v>
      </c>
      <c r="C1610" s="2">
        <f t="shared" si="25"/>
        <v>45425</v>
      </c>
      <c r="D1610" t="s">
        <v>2107</v>
      </c>
      <c r="E1610" t="s">
        <v>16575</v>
      </c>
      <c r="F1610" t="s">
        <v>201</v>
      </c>
      <c r="G1610" t="s">
        <v>41</v>
      </c>
      <c r="H1610" t="s">
        <v>52</v>
      </c>
      <c r="I1610">
        <v>3</v>
      </c>
      <c r="J1610">
        <v>1178.8</v>
      </c>
      <c r="K1610">
        <v>901.6</v>
      </c>
      <c r="L1610">
        <v>3536.4</v>
      </c>
      <c r="M1610">
        <v>2704.8</v>
      </c>
      <c r="N1610" t="s">
        <v>29397</v>
      </c>
      <c r="O1610" t="s">
        <v>29396</v>
      </c>
      <c r="P1610" t="s">
        <v>121</v>
      </c>
      <c r="Q1610">
        <v>9.9252000000000002</v>
      </c>
      <c r="R1610">
        <v>78.119799999999998</v>
      </c>
      <c r="S1610" t="s">
        <v>530</v>
      </c>
      <c r="T1610" t="s">
        <v>529</v>
      </c>
      <c r="U1610" t="s">
        <v>57</v>
      </c>
      <c r="V1610" t="s">
        <v>9</v>
      </c>
    </row>
    <row r="1611" spans="1:22">
      <c r="A1611" t="s">
        <v>29395</v>
      </c>
      <c r="B1611" s="2">
        <v>45367.724305555559</v>
      </c>
      <c r="C1611" s="2">
        <f t="shared" si="25"/>
        <v>45362</v>
      </c>
      <c r="D1611" t="s">
        <v>2102</v>
      </c>
      <c r="E1611" t="s">
        <v>26267</v>
      </c>
      <c r="F1611" t="s">
        <v>73</v>
      </c>
      <c r="G1611" t="s">
        <v>72</v>
      </c>
      <c r="H1611" t="s">
        <v>71</v>
      </c>
      <c r="I1611">
        <v>2</v>
      </c>
      <c r="J1611">
        <v>1188.0899999999999</v>
      </c>
      <c r="K1611">
        <v>910.43</v>
      </c>
      <c r="L1611">
        <v>2376.1799999999998</v>
      </c>
      <c r="M1611">
        <v>1820.86</v>
      </c>
      <c r="N1611" t="s">
        <v>29394</v>
      </c>
      <c r="O1611" t="s">
        <v>29393</v>
      </c>
      <c r="P1611" t="s">
        <v>68</v>
      </c>
      <c r="Q1611">
        <v>11.34</v>
      </c>
      <c r="R1611">
        <v>77.717200000000005</v>
      </c>
      <c r="S1611" t="s">
        <v>269</v>
      </c>
      <c r="T1611" t="s">
        <v>268</v>
      </c>
      <c r="U1611" t="s">
        <v>23</v>
      </c>
      <c r="V1611" t="s">
        <v>9</v>
      </c>
    </row>
    <row r="1612" spans="1:22">
      <c r="A1612" t="s">
        <v>29392</v>
      </c>
      <c r="B1612" s="2">
        <v>45140.776388888888</v>
      </c>
      <c r="C1612" s="2">
        <f t="shared" si="25"/>
        <v>45138</v>
      </c>
      <c r="D1612" t="s">
        <v>2097</v>
      </c>
      <c r="E1612" t="s">
        <v>11480</v>
      </c>
      <c r="F1612" t="s">
        <v>166</v>
      </c>
      <c r="G1612" t="s">
        <v>115</v>
      </c>
      <c r="H1612" t="s">
        <v>40</v>
      </c>
      <c r="I1612">
        <v>2</v>
      </c>
      <c r="J1612">
        <v>803.54</v>
      </c>
      <c r="K1612">
        <v>665.26</v>
      </c>
      <c r="L1612">
        <v>1607.08</v>
      </c>
      <c r="M1612">
        <v>1330.52</v>
      </c>
      <c r="N1612" t="s">
        <v>29391</v>
      </c>
      <c r="O1612" t="s">
        <v>29390</v>
      </c>
      <c r="P1612" t="s">
        <v>37</v>
      </c>
      <c r="Q1612">
        <v>10.7905</v>
      </c>
      <c r="R1612">
        <v>78.704700000000003</v>
      </c>
      <c r="S1612" t="s">
        <v>396</v>
      </c>
      <c r="T1612" t="s">
        <v>395</v>
      </c>
      <c r="U1612" t="s">
        <v>10</v>
      </c>
      <c r="V1612" t="s">
        <v>9</v>
      </c>
    </row>
    <row r="1613" spans="1:22">
      <c r="A1613" t="s">
        <v>29389</v>
      </c>
      <c r="B1613" s="2">
        <v>45429.65</v>
      </c>
      <c r="C1613" s="2">
        <f t="shared" si="25"/>
        <v>45425</v>
      </c>
      <c r="D1613" t="s">
        <v>2092</v>
      </c>
      <c r="E1613" t="s">
        <v>6053</v>
      </c>
      <c r="F1613" t="s">
        <v>73</v>
      </c>
      <c r="G1613" t="s">
        <v>91</v>
      </c>
      <c r="H1613" t="s">
        <v>63</v>
      </c>
      <c r="I1613">
        <v>2</v>
      </c>
      <c r="J1613">
        <v>1801.97</v>
      </c>
      <c r="K1613">
        <v>1284.47</v>
      </c>
      <c r="L1613">
        <v>3603.94</v>
      </c>
      <c r="M1613">
        <v>2568.94</v>
      </c>
      <c r="N1613" t="s">
        <v>29388</v>
      </c>
      <c r="O1613" t="s">
        <v>29387</v>
      </c>
      <c r="P1613" t="s">
        <v>60</v>
      </c>
      <c r="Q1613">
        <v>8.7139000000000006</v>
      </c>
      <c r="R1613">
        <v>77.756699999999995</v>
      </c>
      <c r="S1613" t="s">
        <v>59</v>
      </c>
      <c r="T1613" t="s">
        <v>58</v>
      </c>
      <c r="U1613" t="s">
        <v>23</v>
      </c>
      <c r="V1613" t="s">
        <v>9</v>
      </c>
    </row>
    <row r="1614" spans="1:22">
      <c r="A1614" t="s">
        <v>29386</v>
      </c>
      <c r="B1614" s="2">
        <v>45539.815972222219</v>
      </c>
      <c r="C1614" s="2">
        <f t="shared" si="25"/>
        <v>45537</v>
      </c>
      <c r="D1614" t="s">
        <v>2087</v>
      </c>
      <c r="E1614" t="s">
        <v>18232</v>
      </c>
      <c r="F1614" t="s">
        <v>31</v>
      </c>
      <c r="G1614" t="s">
        <v>106</v>
      </c>
      <c r="H1614" t="s">
        <v>16</v>
      </c>
      <c r="I1614">
        <v>1</v>
      </c>
      <c r="J1614">
        <v>1677.34</v>
      </c>
      <c r="K1614">
        <v>1348.49</v>
      </c>
      <c r="L1614">
        <v>1677.34</v>
      </c>
      <c r="M1614">
        <v>1348.49</v>
      </c>
      <c r="N1614" t="s">
        <v>29385</v>
      </c>
      <c r="O1614" t="s">
        <v>29384</v>
      </c>
      <c r="P1614" t="s">
        <v>26</v>
      </c>
      <c r="Q1614">
        <v>11.0168</v>
      </c>
      <c r="R1614">
        <v>76.955799999999996</v>
      </c>
      <c r="S1614" t="s">
        <v>333</v>
      </c>
      <c r="T1614" t="s">
        <v>332</v>
      </c>
      <c r="U1614" t="s">
        <v>57</v>
      </c>
      <c r="V1614" t="s">
        <v>9</v>
      </c>
    </row>
    <row r="1615" spans="1:22">
      <c r="A1615" t="s">
        <v>29383</v>
      </c>
      <c r="B1615" s="2">
        <v>45290.711805555555</v>
      </c>
      <c r="C1615" s="2">
        <f t="shared" si="25"/>
        <v>45285</v>
      </c>
      <c r="D1615" t="s">
        <v>2082</v>
      </c>
      <c r="E1615" t="s">
        <v>11470</v>
      </c>
      <c r="F1615" t="s">
        <v>166</v>
      </c>
      <c r="G1615" t="s">
        <v>82</v>
      </c>
      <c r="H1615" t="s">
        <v>52</v>
      </c>
      <c r="I1615">
        <v>2</v>
      </c>
      <c r="J1615">
        <v>580.35</v>
      </c>
      <c r="K1615">
        <v>518.42999999999995</v>
      </c>
      <c r="L1615">
        <v>1160.7</v>
      </c>
      <c r="M1615">
        <v>1036.8599999999999</v>
      </c>
      <c r="N1615" t="s">
        <v>29382</v>
      </c>
      <c r="O1615" t="s">
        <v>29381</v>
      </c>
      <c r="P1615" t="s">
        <v>37</v>
      </c>
      <c r="Q1615">
        <v>10.7905</v>
      </c>
      <c r="R1615">
        <v>78.704700000000003</v>
      </c>
      <c r="S1615" t="s">
        <v>628</v>
      </c>
      <c r="T1615" t="s">
        <v>627</v>
      </c>
      <c r="U1615" t="s">
        <v>10</v>
      </c>
      <c r="V1615" t="s">
        <v>9</v>
      </c>
    </row>
    <row r="1616" spans="1:22">
      <c r="A1616" t="s">
        <v>29380</v>
      </c>
      <c r="B1616" s="2">
        <v>44997.912499999999</v>
      </c>
      <c r="C1616" s="2">
        <f t="shared" si="25"/>
        <v>44991</v>
      </c>
      <c r="D1616" t="s">
        <v>2077</v>
      </c>
      <c r="E1616" t="s">
        <v>26250</v>
      </c>
      <c r="F1616" t="s">
        <v>64</v>
      </c>
      <c r="G1616" t="s">
        <v>82</v>
      </c>
      <c r="H1616" t="s">
        <v>29</v>
      </c>
      <c r="I1616">
        <v>4</v>
      </c>
      <c r="J1616">
        <v>776.84</v>
      </c>
      <c r="K1616">
        <v>626.84</v>
      </c>
      <c r="L1616">
        <v>3107.36</v>
      </c>
      <c r="M1616">
        <v>2507.36</v>
      </c>
      <c r="N1616" t="s">
        <v>29379</v>
      </c>
      <c r="O1616" t="s">
        <v>29378</v>
      </c>
      <c r="P1616" t="s">
        <v>112</v>
      </c>
      <c r="Q1616">
        <v>13.082700000000001</v>
      </c>
      <c r="R1616">
        <v>80.270700000000005</v>
      </c>
      <c r="S1616" t="s">
        <v>88</v>
      </c>
      <c r="T1616" t="s">
        <v>87</v>
      </c>
      <c r="U1616" t="s">
        <v>46</v>
      </c>
      <c r="V1616" t="s">
        <v>22</v>
      </c>
    </row>
    <row r="1617" spans="1:22">
      <c r="A1617" t="s">
        <v>29377</v>
      </c>
      <c r="B1617" s="2">
        <v>45480.688194444447</v>
      </c>
      <c r="C1617" s="2">
        <f t="shared" si="25"/>
        <v>45474</v>
      </c>
      <c r="D1617" t="s">
        <v>2072</v>
      </c>
      <c r="E1617" t="s">
        <v>24663</v>
      </c>
      <c r="F1617" t="s">
        <v>166</v>
      </c>
      <c r="G1617" t="s">
        <v>41</v>
      </c>
      <c r="H1617" t="s">
        <v>63</v>
      </c>
      <c r="I1617">
        <v>1</v>
      </c>
      <c r="J1617">
        <v>1529.93</v>
      </c>
      <c r="K1617">
        <v>1146.5899999999999</v>
      </c>
      <c r="L1617">
        <v>1529.93</v>
      </c>
      <c r="M1617">
        <v>1146.5899999999999</v>
      </c>
      <c r="N1617" t="s">
        <v>29376</v>
      </c>
      <c r="O1617" t="s">
        <v>29375</v>
      </c>
      <c r="P1617" t="s">
        <v>13</v>
      </c>
      <c r="Q1617">
        <v>11.664300000000001</v>
      </c>
      <c r="R1617">
        <v>78.146000000000001</v>
      </c>
      <c r="S1617" t="s">
        <v>257</v>
      </c>
      <c r="T1617" t="s">
        <v>256</v>
      </c>
      <c r="U1617" t="s">
        <v>77</v>
      </c>
      <c r="V1617" t="s">
        <v>45</v>
      </c>
    </row>
    <row r="1618" spans="1:22">
      <c r="A1618" t="s">
        <v>29374</v>
      </c>
      <c r="B1618" s="2">
        <v>45303.556944444441</v>
      </c>
      <c r="C1618" s="2">
        <f t="shared" si="25"/>
        <v>45299</v>
      </c>
      <c r="D1618" t="s">
        <v>2067</v>
      </c>
      <c r="E1618" t="s">
        <v>7877</v>
      </c>
      <c r="F1618" t="s">
        <v>31</v>
      </c>
      <c r="G1618" t="s">
        <v>53</v>
      </c>
      <c r="H1618" t="s">
        <v>16</v>
      </c>
      <c r="I1618">
        <v>1</v>
      </c>
      <c r="J1618">
        <v>1716.73</v>
      </c>
      <c r="K1618">
        <v>1501</v>
      </c>
      <c r="L1618">
        <v>1716.73</v>
      </c>
      <c r="M1618">
        <v>1501</v>
      </c>
      <c r="N1618" t="s">
        <v>29373</v>
      </c>
      <c r="O1618" t="s">
        <v>29372</v>
      </c>
      <c r="P1618" t="s">
        <v>60</v>
      </c>
      <c r="Q1618">
        <v>8.7139000000000006</v>
      </c>
      <c r="R1618">
        <v>77.756699999999995</v>
      </c>
      <c r="S1618" t="s">
        <v>340</v>
      </c>
      <c r="T1618" t="s">
        <v>339</v>
      </c>
      <c r="U1618" t="s">
        <v>46</v>
      </c>
      <c r="V1618" t="s">
        <v>9</v>
      </c>
    </row>
    <row r="1619" spans="1:22">
      <c r="A1619" t="s">
        <v>29371</v>
      </c>
      <c r="B1619" s="2">
        <v>44985.817361111112</v>
      </c>
      <c r="C1619" s="2">
        <f t="shared" si="25"/>
        <v>44984</v>
      </c>
      <c r="D1619" t="s">
        <v>2062</v>
      </c>
      <c r="E1619" t="s">
        <v>6030</v>
      </c>
      <c r="F1619" t="s">
        <v>83</v>
      </c>
      <c r="G1619" t="s">
        <v>106</v>
      </c>
      <c r="H1619" t="s">
        <v>40</v>
      </c>
      <c r="I1619">
        <v>3</v>
      </c>
      <c r="J1619">
        <v>289.41000000000003</v>
      </c>
      <c r="K1619">
        <v>230.86</v>
      </c>
      <c r="L1619">
        <v>868.23</v>
      </c>
      <c r="M1619">
        <v>692.58</v>
      </c>
      <c r="N1619" t="s">
        <v>29370</v>
      </c>
      <c r="O1619" t="s">
        <v>29369</v>
      </c>
      <c r="P1619" t="s">
        <v>26</v>
      </c>
      <c r="Q1619">
        <v>11.0168</v>
      </c>
      <c r="R1619">
        <v>76.955799999999996</v>
      </c>
      <c r="S1619" t="s">
        <v>762</v>
      </c>
      <c r="T1619" t="s">
        <v>761</v>
      </c>
      <c r="U1619" t="s">
        <v>46</v>
      </c>
      <c r="V1619" t="s">
        <v>45</v>
      </c>
    </row>
    <row r="1620" spans="1:22">
      <c r="A1620" t="s">
        <v>29368</v>
      </c>
      <c r="B1620" s="2">
        <v>45104.853472222225</v>
      </c>
      <c r="C1620" s="2">
        <f t="shared" si="25"/>
        <v>45103</v>
      </c>
      <c r="D1620" t="s">
        <v>2057</v>
      </c>
      <c r="E1620" t="s">
        <v>11450</v>
      </c>
      <c r="F1620" t="s">
        <v>73</v>
      </c>
      <c r="G1620" t="s">
        <v>17</v>
      </c>
      <c r="H1620" t="s">
        <v>52</v>
      </c>
      <c r="I1620">
        <v>2</v>
      </c>
      <c r="J1620">
        <v>432.91</v>
      </c>
      <c r="K1620">
        <v>373.07</v>
      </c>
      <c r="L1620">
        <v>865.82</v>
      </c>
      <c r="M1620">
        <v>746.14</v>
      </c>
      <c r="N1620" t="s">
        <v>29367</v>
      </c>
      <c r="O1620" t="s">
        <v>29366</v>
      </c>
      <c r="P1620" t="s">
        <v>68</v>
      </c>
      <c r="Q1620">
        <v>11.34</v>
      </c>
      <c r="R1620">
        <v>77.717200000000005</v>
      </c>
      <c r="S1620" t="s">
        <v>153</v>
      </c>
      <c r="T1620" t="s">
        <v>152</v>
      </c>
      <c r="U1620" t="s">
        <v>57</v>
      </c>
      <c r="V1620" t="s">
        <v>212</v>
      </c>
    </row>
    <row r="1621" spans="1:22">
      <c r="A1621" t="s">
        <v>29365</v>
      </c>
      <c r="B1621" s="2">
        <v>45256.806944444441</v>
      </c>
      <c r="C1621" s="2">
        <f t="shared" si="25"/>
        <v>45250</v>
      </c>
      <c r="D1621" t="s">
        <v>2052</v>
      </c>
      <c r="E1621" t="s">
        <v>9666</v>
      </c>
      <c r="F1621" t="s">
        <v>166</v>
      </c>
      <c r="G1621" t="s">
        <v>82</v>
      </c>
      <c r="H1621" t="s">
        <v>52</v>
      </c>
      <c r="I1621">
        <v>2</v>
      </c>
      <c r="J1621">
        <v>295.45</v>
      </c>
      <c r="K1621">
        <v>202.22</v>
      </c>
      <c r="L1621">
        <v>590.9</v>
      </c>
      <c r="M1621">
        <v>404.44</v>
      </c>
      <c r="N1621" t="s">
        <v>29364</v>
      </c>
      <c r="O1621" t="s">
        <v>29363</v>
      </c>
      <c r="P1621" t="s">
        <v>49</v>
      </c>
      <c r="Q1621">
        <v>12.916499999999999</v>
      </c>
      <c r="R1621">
        <v>79.132499999999993</v>
      </c>
      <c r="S1621" t="s">
        <v>906</v>
      </c>
      <c r="T1621" t="s">
        <v>905</v>
      </c>
      <c r="U1621" t="s">
        <v>10</v>
      </c>
      <c r="V1621" t="s">
        <v>9</v>
      </c>
    </row>
    <row r="1622" spans="1:22">
      <c r="A1622" t="s">
        <v>29362</v>
      </c>
      <c r="B1622" s="2">
        <v>45085.667361111111</v>
      </c>
      <c r="C1622" s="2">
        <f t="shared" si="25"/>
        <v>45082</v>
      </c>
      <c r="D1622" t="s">
        <v>2047</v>
      </c>
      <c r="E1622" t="s">
        <v>23061</v>
      </c>
      <c r="F1622" t="s">
        <v>64</v>
      </c>
      <c r="G1622" t="s">
        <v>30</v>
      </c>
      <c r="H1622" t="s">
        <v>40</v>
      </c>
      <c r="I1622">
        <v>1</v>
      </c>
      <c r="J1622">
        <v>1854.98</v>
      </c>
      <c r="K1622">
        <v>1172.79</v>
      </c>
      <c r="L1622">
        <v>1854.98</v>
      </c>
      <c r="M1622">
        <v>1172.79</v>
      </c>
      <c r="N1622" t="s">
        <v>29361</v>
      </c>
      <c r="O1622" t="s">
        <v>29360</v>
      </c>
      <c r="P1622" t="s">
        <v>121</v>
      </c>
      <c r="Q1622">
        <v>9.9252000000000002</v>
      </c>
      <c r="R1622">
        <v>78.119799999999998</v>
      </c>
      <c r="S1622" t="s">
        <v>250</v>
      </c>
      <c r="T1622" t="s">
        <v>249</v>
      </c>
      <c r="U1622" t="s">
        <v>23</v>
      </c>
      <c r="V1622" t="s">
        <v>212</v>
      </c>
    </row>
    <row r="1623" spans="1:22">
      <c r="A1623" t="s">
        <v>29359</v>
      </c>
      <c r="B1623" s="2">
        <v>45476.758333333331</v>
      </c>
      <c r="C1623" s="2">
        <f t="shared" si="25"/>
        <v>45474</v>
      </c>
      <c r="D1623" t="s">
        <v>2042</v>
      </c>
      <c r="E1623" t="s">
        <v>24643</v>
      </c>
      <c r="F1623" t="s">
        <v>83</v>
      </c>
      <c r="G1623" t="s">
        <v>72</v>
      </c>
      <c r="H1623" t="s">
        <v>52</v>
      </c>
      <c r="I1623">
        <v>3</v>
      </c>
      <c r="J1623">
        <v>927.47</v>
      </c>
      <c r="K1623">
        <v>828.06</v>
      </c>
      <c r="L1623">
        <v>2782.41</v>
      </c>
      <c r="M1623">
        <v>2484.1799999999998</v>
      </c>
      <c r="N1623" t="s">
        <v>29358</v>
      </c>
      <c r="O1623" t="s">
        <v>29357</v>
      </c>
      <c r="P1623" t="s">
        <v>13</v>
      </c>
      <c r="Q1623">
        <v>11.664300000000001</v>
      </c>
      <c r="R1623">
        <v>78.146000000000001</v>
      </c>
      <c r="S1623" t="s">
        <v>48</v>
      </c>
      <c r="T1623" t="s">
        <v>47</v>
      </c>
      <c r="U1623" t="s">
        <v>57</v>
      </c>
      <c r="V1623" t="s">
        <v>9</v>
      </c>
    </row>
    <row r="1624" spans="1:22">
      <c r="A1624" t="s">
        <v>29356</v>
      </c>
      <c r="B1624" s="2">
        <v>45093.625694444447</v>
      </c>
      <c r="C1624" s="2">
        <f t="shared" si="25"/>
        <v>45089</v>
      </c>
      <c r="D1624" t="s">
        <v>2037</v>
      </c>
      <c r="E1624" t="s">
        <v>6010</v>
      </c>
      <c r="F1624" t="s">
        <v>201</v>
      </c>
      <c r="G1624" t="s">
        <v>41</v>
      </c>
      <c r="H1624" t="s">
        <v>40</v>
      </c>
      <c r="I1624">
        <v>1</v>
      </c>
      <c r="J1624">
        <v>1390.09</v>
      </c>
      <c r="K1624">
        <v>1014.36</v>
      </c>
      <c r="L1624">
        <v>1390.09</v>
      </c>
      <c r="M1624">
        <v>1014.36</v>
      </c>
      <c r="N1624" t="s">
        <v>29355</v>
      </c>
      <c r="O1624" t="s">
        <v>29354</v>
      </c>
      <c r="P1624" t="s">
        <v>68</v>
      </c>
      <c r="Q1624">
        <v>11.34</v>
      </c>
      <c r="R1624">
        <v>77.717200000000005</v>
      </c>
      <c r="S1624" t="s">
        <v>784</v>
      </c>
      <c r="T1624" t="s">
        <v>783</v>
      </c>
      <c r="U1624" t="s">
        <v>23</v>
      </c>
      <c r="V1624" t="s">
        <v>212</v>
      </c>
    </row>
    <row r="1625" spans="1:22">
      <c r="A1625" t="s">
        <v>29353</v>
      </c>
      <c r="B1625" s="2">
        <v>45571.887499999997</v>
      </c>
      <c r="C1625" s="2">
        <f t="shared" si="25"/>
        <v>45565</v>
      </c>
      <c r="D1625" t="s">
        <v>2032</v>
      </c>
      <c r="E1625" t="s">
        <v>4106</v>
      </c>
      <c r="F1625" t="s">
        <v>73</v>
      </c>
      <c r="G1625" t="s">
        <v>106</v>
      </c>
      <c r="H1625" t="s">
        <v>16</v>
      </c>
      <c r="I1625">
        <v>1</v>
      </c>
      <c r="J1625">
        <v>293.81</v>
      </c>
      <c r="K1625">
        <v>204.05</v>
      </c>
      <c r="L1625">
        <v>293.81</v>
      </c>
      <c r="M1625">
        <v>204.05</v>
      </c>
      <c r="N1625" t="s">
        <v>29352</v>
      </c>
      <c r="O1625" t="s">
        <v>29351</v>
      </c>
      <c r="P1625" t="s">
        <v>49</v>
      </c>
      <c r="Q1625">
        <v>12.916499999999999</v>
      </c>
      <c r="R1625">
        <v>79.132499999999993</v>
      </c>
      <c r="S1625" t="s">
        <v>319</v>
      </c>
      <c r="T1625" t="s">
        <v>318</v>
      </c>
      <c r="U1625" t="s">
        <v>10</v>
      </c>
      <c r="V1625" t="s">
        <v>22</v>
      </c>
    </row>
    <row r="1626" spans="1:22">
      <c r="A1626" t="s">
        <v>29350</v>
      </c>
      <c r="B1626" s="2">
        <v>45301.910416666666</v>
      </c>
      <c r="C1626" s="2">
        <f t="shared" si="25"/>
        <v>45299</v>
      </c>
      <c r="D1626" t="s">
        <v>2027</v>
      </c>
      <c r="E1626" t="s">
        <v>14846</v>
      </c>
      <c r="F1626" t="s">
        <v>18</v>
      </c>
      <c r="G1626" t="s">
        <v>82</v>
      </c>
      <c r="H1626" t="s">
        <v>16</v>
      </c>
      <c r="I1626">
        <v>3</v>
      </c>
      <c r="J1626">
        <v>1835.6</v>
      </c>
      <c r="K1626">
        <v>1264.1600000000001</v>
      </c>
      <c r="L1626">
        <v>5506.8</v>
      </c>
      <c r="M1626">
        <v>3792.48</v>
      </c>
      <c r="N1626" t="s">
        <v>29349</v>
      </c>
      <c r="O1626" t="s">
        <v>29348</v>
      </c>
      <c r="P1626" t="s">
        <v>26</v>
      </c>
      <c r="Q1626">
        <v>11.0168</v>
      </c>
      <c r="R1626">
        <v>76.955799999999996</v>
      </c>
      <c r="S1626" t="s">
        <v>146</v>
      </c>
      <c r="T1626" t="s">
        <v>145</v>
      </c>
      <c r="U1626" t="s">
        <v>10</v>
      </c>
      <c r="V1626" t="s">
        <v>9</v>
      </c>
    </row>
    <row r="1627" spans="1:22">
      <c r="A1627" t="s">
        <v>29347</v>
      </c>
      <c r="B1627" s="2">
        <v>45304.908333333333</v>
      </c>
      <c r="C1627" s="2">
        <f t="shared" si="25"/>
        <v>45299</v>
      </c>
      <c r="D1627" t="s">
        <v>2022</v>
      </c>
      <c r="E1627" t="s">
        <v>29346</v>
      </c>
      <c r="F1627" t="s">
        <v>136</v>
      </c>
      <c r="G1627" t="s">
        <v>115</v>
      </c>
      <c r="H1627" t="s">
        <v>52</v>
      </c>
      <c r="I1627">
        <v>4</v>
      </c>
      <c r="J1627">
        <v>1103.29</v>
      </c>
      <c r="K1627">
        <v>828.92</v>
      </c>
      <c r="L1627">
        <v>4413.16</v>
      </c>
      <c r="M1627">
        <v>3315.68</v>
      </c>
      <c r="N1627" t="s">
        <v>29345</v>
      </c>
      <c r="O1627" t="s">
        <v>29344</v>
      </c>
      <c r="P1627" t="s">
        <v>13</v>
      </c>
      <c r="Q1627">
        <v>11.664300000000001</v>
      </c>
      <c r="R1627">
        <v>78.146000000000001</v>
      </c>
      <c r="S1627" t="s">
        <v>176</v>
      </c>
      <c r="T1627" t="s">
        <v>175</v>
      </c>
      <c r="U1627" t="s">
        <v>10</v>
      </c>
      <c r="V1627" t="s">
        <v>9</v>
      </c>
    </row>
    <row r="1628" spans="1:22">
      <c r="A1628" t="s">
        <v>29343</v>
      </c>
      <c r="B1628" s="2">
        <v>45228.5625</v>
      </c>
      <c r="C1628" s="2">
        <f t="shared" si="25"/>
        <v>45222</v>
      </c>
      <c r="D1628" t="s">
        <v>2017</v>
      </c>
      <c r="E1628" t="s">
        <v>14839</v>
      </c>
      <c r="F1628" t="s">
        <v>31</v>
      </c>
      <c r="G1628" t="s">
        <v>115</v>
      </c>
      <c r="H1628" t="s">
        <v>63</v>
      </c>
      <c r="I1628">
        <v>4</v>
      </c>
      <c r="J1628">
        <v>1038.67</v>
      </c>
      <c r="K1628">
        <v>890.45</v>
      </c>
      <c r="L1628">
        <v>4154.68</v>
      </c>
      <c r="M1628">
        <v>3561.8</v>
      </c>
      <c r="N1628" t="s">
        <v>29342</v>
      </c>
      <c r="O1628" t="s">
        <v>29341</v>
      </c>
      <c r="P1628" t="s">
        <v>26</v>
      </c>
      <c r="Q1628">
        <v>11.0168</v>
      </c>
      <c r="R1628">
        <v>76.955799999999996</v>
      </c>
      <c r="S1628" t="s">
        <v>103</v>
      </c>
      <c r="T1628" t="s">
        <v>102</v>
      </c>
      <c r="U1628" t="s">
        <v>46</v>
      </c>
      <c r="V1628" t="s">
        <v>45</v>
      </c>
    </row>
    <row r="1629" spans="1:22">
      <c r="A1629" t="s">
        <v>29340</v>
      </c>
      <c r="B1629" s="2">
        <v>45100.67083333333</v>
      </c>
      <c r="C1629" s="2">
        <f t="shared" si="25"/>
        <v>45096</v>
      </c>
      <c r="D1629" t="s">
        <v>2012</v>
      </c>
      <c r="E1629" t="s">
        <v>29339</v>
      </c>
      <c r="F1629" t="s">
        <v>31</v>
      </c>
      <c r="G1629" t="s">
        <v>72</v>
      </c>
      <c r="H1629" t="s">
        <v>63</v>
      </c>
      <c r="I1629">
        <v>1</v>
      </c>
      <c r="J1629">
        <v>1051</v>
      </c>
      <c r="K1629">
        <v>864.17</v>
      </c>
      <c r="L1629">
        <v>1051</v>
      </c>
      <c r="M1629">
        <v>864.17</v>
      </c>
      <c r="N1629" t="s">
        <v>29338</v>
      </c>
      <c r="O1629" t="s">
        <v>29337</v>
      </c>
      <c r="P1629" t="s">
        <v>49</v>
      </c>
      <c r="Q1629">
        <v>12.916499999999999</v>
      </c>
      <c r="R1629">
        <v>79.132499999999993</v>
      </c>
      <c r="S1629" t="s">
        <v>96</v>
      </c>
      <c r="T1629" t="s">
        <v>95</v>
      </c>
      <c r="U1629" t="s">
        <v>23</v>
      </c>
      <c r="V1629" t="s">
        <v>9</v>
      </c>
    </row>
    <row r="1630" spans="1:22">
      <c r="A1630" t="s">
        <v>29336</v>
      </c>
      <c r="B1630" s="2">
        <v>45436.821527777778</v>
      </c>
      <c r="C1630" s="2">
        <f t="shared" si="25"/>
        <v>45432</v>
      </c>
      <c r="D1630" t="s">
        <v>2007</v>
      </c>
      <c r="E1630" t="s">
        <v>26206</v>
      </c>
      <c r="F1630" t="s">
        <v>73</v>
      </c>
      <c r="G1630" t="s">
        <v>72</v>
      </c>
      <c r="H1630" t="s">
        <v>29</v>
      </c>
      <c r="I1630">
        <v>1</v>
      </c>
      <c r="J1630">
        <v>1822.63</v>
      </c>
      <c r="K1630">
        <v>1501.41</v>
      </c>
      <c r="L1630">
        <v>1822.63</v>
      </c>
      <c r="M1630">
        <v>1501.41</v>
      </c>
      <c r="N1630" t="s">
        <v>29335</v>
      </c>
      <c r="O1630" t="s">
        <v>29334</v>
      </c>
      <c r="P1630" t="s">
        <v>13</v>
      </c>
      <c r="Q1630">
        <v>11.664300000000001</v>
      </c>
      <c r="R1630">
        <v>78.146000000000001</v>
      </c>
      <c r="S1630" t="s">
        <v>413</v>
      </c>
      <c r="T1630" t="s">
        <v>412</v>
      </c>
      <c r="U1630" t="s">
        <v>46</v>
      </c>
      <c r="V1630" t="s">
        <v>45</v>
      </c>
    </row>
    <row r="1631" spans="1:22">
      <c r="A1631" t="s">
        <v>29333</v>
      </c>
      <c r="B1631" s="2">
        <v>45443.768055555556</v>
      </c>
      <c r="C1631" s="2">
        <f t="shared" si="25"/>
        <v>45439</v>
      </c>
      <c r="D1631" t="s">
        <v>2002</v>
      </c>
      <c r="E1631" t="s">
        <v>11411</v>
      </c>
      <c r="F1631" t="s">
        <v>18</v>
      </c>
      <c r="G1631" t="s">
        <v>72</v>
      </c>
      <c r="H1631" t="s">
        <v>63</v>
      </c>
      <c r="I1631">
        <v>2</v>
      </c>
      <c r="J1631">
        <v>517.92999999999995</v>
      </c>
      <c r="K1631">
        <v>372.76</v>
      </c>
      <c r="L1631">
        <v>1035.8599999999999</v>
      </c>
      <c r="M1631">
        <v>745.52</v>
      </c>
      <c r="N1631" t="s">
        <v>29332</v>
      </c>
      <c r="O1631" t="s">
        <v>29331</v>
      </c>
      <c r="P1631" t="s">
        <v>60</v>
      </c>
      <c r="Q1631">
        <v>8.7139000000000006</v>
      </c>
      <c r="R1631">
        <v>77.756699999999995</v>
      </c>
      <c r="S1631" t="s">
        <v>48</v>
      </c>
      <c r="T1631" t="s">
        <v>47</v>
      </c>
      <c r="U1631" t="s">
        <v>10</v>
      </c>
      <c r="V1631" t="s">
        <v>45</v>
      </c>
    </row>
    <row r="1632" spans="1:22">
      <c r="A1632" t="s">
        <v>29330</v>
      </c>
      <c r="B1632" s="2">
        <v>45563.525000000001</v>
      </c>
      <c r="C1632" s="2">
        <f t="shared" si="25"/>
        <v>45558</v>
      </c>
      <c r="D1632" t="s">
        <v>1997</v>
      </c>
      <c r="E1632" t="s">
        <v>1996</v>
      </c>
      <c r="F1632" t="s">
        <v>201</v>
      </c>
      <c r="G1632" t="s">
        <v>17</v>
      </c>
      <c r="H1632" t="s">
        <v>71</v>
      </c>
      <c r="I1632">
        <v>2</v>
      </c>
      <c r="J1632">
        <v>363.36</v>
      </c>
      <c r="K1632">
        <v>271.2</v>
      </c>
      <c r="L1632">
        <v>726.72</v>
      </c>
      <c r="M1632">
        <v>542.4</v>
      </c>
      <c r="N1632" t="s">
        <v>29329</v>
      </c>
      <c r="O1632" t="s">
        <v>29328</v>
      </c>
      <c r="P1632" t="s">
        <v>112</v>
      </c>
      <c r="Q1632">
        <v>13.082700000000001</v>
      </c>
      <c r="R1632">
        <v>80.270700000000005</v>
      </c>
      <c r="S1632" t="s">
        <v>295</v>
      </c>
      <c r="T1632" t="s">
        <v>294</v>
      </c>
      <c r="U1632" t="s">
        <v>10</v>
      </c>
      <c r="V1632" t="s">
        <v>9</v>
      </c>
    </row>
    <row r="1633" spans="1:22">
      <c r="A1633" t="s">
        <v>29327</v>
      </c>
      <c r="B1633" s="2">
        <v>45383.702777777777</v>
      </c>
      <c r="C1633" s="2">
        <f t="shared" si="25"/>
        <v>45383</v>
      </c>
      <c r="D1633" t="s">
        <v>1992</v>
      </c>
      <c r="E1633" t="s">
        <v>7822</v>
      </c>
      <c r="F1633" t="s">
        <v>64</v>
      </c>
      <c r="G1633" t="s">
        <v>17</v>
      </c>
      <c r="H1633" t="s">
        <v>29</v>
      </c>
      <c r="I1633">
        <v>2</v>
      </c>
      <c r="J1633">
        <v>2295.02</v>
      </c>
      <c r="K1633">
        <v>1937.66</v>
      </c>
      <c r="L1633">
        <v>4590.04</v>
      </c>
      <c r="M1633">
        <v>3875.32</v>
      </c>
      <c r="N1633" t="s">
        <v>29326</v>
      </c>
      <c r="O1633" t="s">
        <v>29325</v>
      </c>
      <c r="P1633" t="s">
        <v>26</v>
      </c>
      <c r="Q1633">
        <v>11.0168</v>
      </c>
      <c r="R1633">
        <v>76.955799999999996</v>
      </c>
      <c r="S1633" t="s">
        <v>420</v>
      </c>
      <c r="T1633" t="s">
        <v>419</v>
      </c>
      <c r="U1633" t="s">
        <v>46</v>
      </c>
      <c r="V1633" t="s">
        <v>9</v>
      </c>
    </row>
    <row r="1634" spans="1:22">
      <c r="A1634" t="s">
        <v>29324</v>
      </c>
      <c r="B1634" s="2">
        <v>45264.813194444447</v>
      </c>
      <c r="C1634" s="2">
        <f t="shared" si="25"/>
        <v>45264</v>
      </c>
      <c r="D1634" t="s">
        <v>1987</v>
      </c>
      <c r="E1634" t="s">
        <v>11400</v>
      </c>
      <c r="F1634" t="s">
        <v>18</v>
      </c>
      <c r="G1634" t="s">
        <v>53</v>
      </c>
      <c r="H1634" t="s">
        <v>29</v>
      </c>
      <c r="I1634">
        <v>4</v>
      </c>
      <c r="J1634">
        <v>945.92</v>
      </c>
      <c r="K1634">
        <v>770.78</v>
      </c>
      <c r="L1634">
        <v>3783.68</v>
      </c>
      <c r="M1634">
        <v>3083.12</v>
      </c>
      <c r="N1634" t="s">
        <v>29323</v>
      </c>
      <c r="O1634" t="s">
        <v>29322</v>
      </c>
      <c r="P1634" t="s">
        <v>68</v>
      </c>
      <c r="Q1634">
        <v>11.34</v>
      </c>
      <c r="R1634">
        <v>77.717200000000005</v>
      </c>
      <c r="S1634" t="s">
        <v>486</v>
      </c>
      <c r="T1634" t="s">
        <v>485</v>
      </c>
      <c r="U1634" t="s">
        <v>10</v>
      </c>
      <c r="V1634" t="s">
        <v>45</v>
      </c>
    </row>
    <row r="1635" spans="1:22">
      <c r="A1635" t="s">
        <v>29321</v>
      </c>
      <c r="B1635" s="2">
        <v>45015.547222222223</v>
      </c>
      <c r="C1635" s="2">
        <f t="shared" si="25"/>
        <v>45012</v>
      </c>
      <c r="D1635" t="s">
        <v>1982</v>
      </c>
      <c r="E1635" t="s">
        <v>19793</v>
      </c>
      <c r="F1635" t="s">
        <v>83</v>
      </c>
      <c r="G1635" t="s">
        <v>72</v>
      </c>
      <c r="H1635" t="s">
        <v>71</v>
      </c>
      <c r="I1635">
        <v>1</v>
      </c>
      <c r="J1635">
        <v>1195.44</v>
      </c>
      <c r="K1635">
        <v>894.1</v>
      </c>
      <c r="L1635">
        <v>1195.44</v>
      </c>
      <c r="M1635">
        <v>894.1</v>
      </c>
      <c r="N1635" t="s">
        <v>29320</v>
      </c>
      <c r="O1635" t="s">
        <v>29319</v>
      </c>
      <c r="P1635" t="s">
        <v>49</v>
      </c>
      <c r="Q1635">
        <v>12.916499999999999</v>
      </c>
      <c r="R1635">
        <v>79.132499999999993</v>
      </c>
      <c r="S1635" t="s">
        <v>319</v>
      </c>
      <c r="T1635" t="s">
        <v>318</v>
      </c>
      <c r="U1635" t="s">
        <v>10</v>
      </c>
      <c r="V1635" t="s">
        <v>9</v>
      </c>
    </row>
    <row r="1636" spans="1:22">
      <c r="A1636" t="s">
        <v>29318</v>
      </c>
      <c r="B1636" s="2">
        <v>45099.783333333333</v>
      </c>
      <c r="C1636" s="2">
        <f t="shared" si="25"/>
        <v>45096</v>
      </c>
      <c r="D1636" t="s">
        <v>1977</v>
      </c>
      <c r="E1636" t="s">
        <v>7811</v>
      </c>
      <c r="F1636" t="s">
        <v>18</v>
      </c>
      <c r="G1636" t="s">
        <v>91</v>
      </c>
      <c r="H1636" t="s">
        <v>71</v>
      </c>
      <c r="I1636">
        <v>4</v>
      </c>
      <c r="J1636">
        <v>1260.3800000000001</v>
      </c>
      <c r="K1636">
        <v>879.45</v>
      </c>
      <c r="L1636">
        <v>5041.5200000000004</v>
      </c>
      <c r="M1636">
        <v>3517.8</v>
      </c>
      <c r="N1636" t="s">
        <v>29317</v>
      </c>
      <c r="O1636" t="s">
        <v>29316</v>
      </c>
      <c r="P1636" t="s">
        <v>68</v>
      </c>
      <c r="Q1636">
        <v>11.34</v>
      </c>
      <c r="R1636">
        <v>77.717200000000005</v>
      </c>
      <c r="S1636" t="s">
        <v>564</v>
      </c>
      <c r="T1636" t="s">
        <v>563</v>
      </c>
      <c r="U1636" t="s">
        <v>46</v>
      </c>
      <c r="V1636" t="s">
        <v>9</v>
      </c>
    </row>
    <row r="1637" spans="1:22">
      <c r="A1637" t="s">
        <v>29315</v>
      </c>
      <c r="B1637" s="2">
        <v>45236.749305555553</v>
      </c>
      <c r="C1637" s="2">
        <f t="shared" si="25"/>
        <v>45236</v>
      </c>
      <c r="D1637" t="s">
        <v>1972</v>
      </c>
      <c r="E1637" t="s">
        <v>16488</v>
      </c>
      <c r="F1637" t="s">
        <v>83</v>
      </c>
      <c r="G1637" t="s">
        <v>91</v>
      </c>
      <c r="H1637" t="s">
        <v>63</v>
      </c>
      <c r="I1637">
        <v>4</v>
      </c>
      <c r="J1637">
        <v>2182.9499999999998</v>
      </c>
      <c r="K1637">
        <v>1892.05</v>
      </c>
      <c r="L1637">
        <v>8731.7999999999993</v>
      </c>
      <c r="M1637">
        <v>7568.2</v>
      </c>
      <c r="N1637" t="s">
        <v>29314</v>
      </c>
      <c r="O1637" t="s">
        <v>29313</v>
      </c>
      <c r="P1637" t="s">
        <v>49</v>
      </c>
      <c r="Q1637">
        <v>12.916499999999999</v>
      </c>
      <c r="R1637">
        <v>79.132499999999993</v>
      </c>
      <c r="S1637" t="s">
        <v>333</v>
      </c>
      <c r="T1637" t="s">
        <v>332</v>
      </c>
      <c r="U1637" t="s">
        <v>46</v>
      </c>
      <c r="V1637" t="s">
        <v>45</v>
      </c>
    </row>
    <row r="1638" spans="1:22">
      <c r="A1638" t="s">
        <v>29312</v>
      </c>
      <c r="B1638" s="2">
        <v>45231.745138888888</v>
      </c>
      <c r="C1638" s="2">
        <f t="shared" si="25"/>
        <v>45229</v>
      </c>
      <c r="D1638" t="s">
        <v>1967</v>
      </c>
      <c r="E1638" t="s">
        <v>1966</v>
      </c>
      <c r="F1638" t="s">
        <v>73</v>
      </c>
      <c r="G1638" t="s">
        <v>82</v>
      </c>
      <c r="H1638" t="s">
        <v>71</v>
      </c>
      <c r="I1638">
        <v>1</v>
      </c>
      <c r="J1638">
        <v>2253.9</v>
      </c>
      <c r="K1638">
        <v>1838.63</v>
      </c>
      <c r="L1638">
        <v>2253.9</v>
      </c>
      <c r="M1638">
        <v>1838.63</v>
      </c>
      <c r="N1638" t="s">
        <v>29311</v>
      </c>
      <c r="O1638" t="s">
        <v>29310</v>
      </c>
      <c r="P1638" t="s">
        <v>121</v>
      </c>
      <c r="Q1638">
        <v>9.9252000000000002</v>
      </c>
      <c r="R1638">
        <v>78.119799999999998</v>
      </c>
      <c r="S1638" t="s">
        <v>153</v>
      </c>
      <c r="T1638" t="s">
        <v>152</v>
      </c>
      <c r="U1638" t="s">
        <v>23</v>
      </c>
      <c r="V1638" t="s">
        <v>45</v>
      </c>
    </row>
    <row r="1639" spans="1:22">
      <c r="A1639" t="s">
        <v>29309</v>
      </c>
      <c r="B1639" s="2">
        <v>45307.788888888892</v>
      </c>
      <c r="C1639" s="2">
        <f t="shared" si="25"/>
        <v>45306</v>
      </c>
      <c r="D1639" t="s">
        <v>1962</v>
      </c>
      <c r="E1639" t="s">
        <v>1961</v>
      </c>
      <c r="F1639" t="s">
        <v>64</v>
      </c>
      <c r="G1639" t="s">
        <v>115</v>
      </c>
      <c r="H1639" t="s">
        <v>16</v>
      </c>
      <c r="I1639">
        <v>1</v>
      </c>
      <c r="J1639">
        <v>762.62</v>
      </c>
      <c r="K1639">
        <v>628.28</v>
      </c>
      <c r="L1639">
        <v>762.62</v>
      </c>
      <c r="M1639">
        <v>628.28</v>
      </c>
      <c r="N1639" t="s">
        <v>29308</v>
      </c>
      <c r="O1639" t="s">
        <v>29307</v>
      </c>
      <c r="P1639" t="s">
        <v>68</v>
      </c>
      <c r="Q1639">
        <v>11.34</v>
      </c>
      <c r="R1639">
        <v>77.717200000000005</v>
      </c>
      <c r="S1639" t="s">
        <v>133</v>
      </c>
      <c r="T1639" t="s">
        <v>132</v>
      </c>
      <c r="U1639" t="s">
        <v>77</v>
      </c>
      <c r="V1639" t="s">
        <v>9</v>
      </c>
    </row>
    <row r="1640" spans="1:22">
      <c r="A1640" t="s">
        <v>29306</v>
      </c>
      <c r="B1640" s="2">
        <v>45265.573611111111</v>
      </c>
      <c r="C1640" s="2">
        <f t="shared" si="25"/>
        <v>45264</v>
      </c>
      <c r="D1640" t="s">
        <v>1957</v>
      </c>
      <c r="E1640" t="s">
        <v>7797</v>
      </c>
      <c r="F1640" t="s">
        <v>201</v>
      </c>
      <c r="G1640" t="s">
        <v>72</v>
      </c>
      <c r="H1640" t="s">
        <v>52</v>
      </c>
      <c r="I1640">
        <v>1</v>
      </c>
      <c r="J1640">
        <v>2030.6</v>
      </c>
      <c r="K1640">
        <v>1507.77</v>
      </c>
      <c r="L1640">
        <v>2030.6</v>
      </c>
      <c r="M1640">
        <v>1507.77</v>
      </c>
      <c r="N1640" t="s">
        <v>29305</v>
      </c>
      <c r="O1640" t="s">
        <v>29304</v>
      </c>
      <c r="P1640" t="s">
        <v>37</v>
      </c>
      <c r="Q1640">
        <v>10.7905</v>
      </c>
      <c r="R1640">
        <v>78.704700000000003</v>
      </c>
      <c r="S1640" t="s">
        <v>59</v>
      </c>
      <c r="T1640" t="s">
        <v>58</v>
      </c>
      <c r="U1640" t="s">
        <v>46</v>
      </c>
      <c r="V1640" t="s">
        <v>9</v>
      </c>
    </row>
    <row r="1641" spans="1:22">
      <c r="A1641" t="s">
        <v>29303</v>
      </c>
      <c r="B1641" s="2">
        <v>45442.62222222222</v>
      </c>
      <c r="C1641" s="2">
        <f t="shared" si="25"/>
        <v>45439</v>
      </c>
      <c r="D1641" t="s">
        <v>1952</v>
      </c>
      <c r="E1641" t="s">
        <v>7793</v>
      </c>
      <c r="F1641" t="s">
        <v>31</v>
      </c>
      <c r="G1641" t="s">
        <v>82</v>
      </c>
      <c r="H1641" t="s">
        <v>40</v>
      </c>
      <c r="I1641">
        <v>1</v>
      </c>
      <c r="J1641">
        <v>656.26</v>
      </c>
      <c r="K1641">
        <v>583.08000000000004</v>
      </c>
      <c r="L1641">
        <v>656.26</v>
      </c>
      <c r="M1641">
        <v>583.08000000000004</v>
      </c>
      <c r="N1641" t="s">
        <v>29302</v>
      </c>
      <c r="O1641" t="s">
        <v>29301</v>
      </c>
      <c r="P1641" t="s">
        <v>26</v>
      </c>
      <c r="Q1641">
        <v>11.0168</v>
      </c>
      <c r="R1641">
        <v>76.955799999999996</v>
      </c>
      <c r="S1641" t="s">
        <v>243</v>
      </c>
      <c r="T1641" t="s">
        <v>242</v>
      </c>
      <c r="U1641" t="s">
        <v>10</v>
      </c>
      <c r="V1641" t="s">
        <v>45</v>
      </c>
    </row>
    <row r="1642" spans="1:22">
      <c r="A1642" t="s">
        <v>29300</v>
      </c>
      <c r="B1642" s="2">
        <v>45259.76666666667</v>
      </c>
      <c r="C1642" s="2">
        <f t="shared" si="25"/>
        <v>45257</v>
      </c>
      <c r="D1642" t="s">
        <v>1947</v>
      </c>
      <c r="E1642" t="s">
        <v>18135</v>
      </c>
      <c r="F1642" t="s">
        <v>31</v>
      </c>
      <c r="G1642" t="s">
        <v>53</v>
      </c>
      <c r="H1642" t="s">
        <v>29</v>
      </c>
      <c r="I1642">
        <v>4</v>
      </c>
      <c r="J1642">
        <v>1368.78</v>
      </c>
      <c r="K1642">
        <v>847.13</v>
      </c>
      <c r="L1642">
        <v>5475.12</v>
      </c>
      <c r="M1642">
        <v>3388.52</v>
      </c>
      <c r="N1642" t="s">
        <v>29299</v>
      </c>
      <c r="O1642" t="s">
        <v>29298</v>
      </c>
      <c r="P1642" t="s">
        <v>49</v>
      </c>
      <c r="Q1642">
        <v>12.916499999999999</v>
      </c>
      <c r="R1642">
        <v>79.132499999999993</v>
      </c>
      <c r="S1642" t="s">
        <v>206</v>
      </c>
      <c r="T1642" t="s">
        <v>205</v>
      </c>
      <c r="U1642" t="s">
        <v>57</v>
      </c>
      <c r="V1642" t="s">
        <v>45</v>
      </c>
    </row>
    <row r="1643" spans="1:22">
      <c r="A1643" t="s">
        <v>29297</v>
      </c>
      <c r="B1643" s="2">
        <v>45469.799305555556</v>
      </c>
      <c r="C1643" s="2">
        <f t="shared" si="25"/>
        <v>45467</v>
      </c>
      <c r="D1643" t="s">
        <v>1942</v>
      </c>
      <c r="E1643" t="s">
        <v>1941</v>
      </c>
      <c r="F1643" t="s">
        <v>64</v>
      </c>
      <c r="G1643" t="s">
        <v>82</v>
      </c>
      <c r="H1643" t="s">
        <v>52</v>
      </c>
      <c r="I1643">
        <v>1</v>
      </c>
      <c r="J1643">
        <v>510.01</v>
      </c>
      <c r="K1643">
        <v>381.91</v>
      </c>
      <c r="L1643">
        <v>510.01</v>
      </c>
      <c r="M1643">
        <v>381.91</v>
      </c>
      <c r="N1643" t="s">
        <v>29296</v>
      </c>
      <c r="O1643" t="s">
        <v>29295</v>
      </c>
      <c r="P1643" t="s">
        <v>112</v>
      </c>
      <c r="Q1643">
        <v>13.082700000000001</v>
      </c>
      <c r="R1643">
        <v>80.270700000000005</v>
      </c>
      <c r="S1643" t="s">
        <v>906</v>
      </c>
      <c r="T1643" t="s">
        <v>905</v>
      </c>
      <c r="U1643" t="s">
        <v>46</v>
      </c>
      <c r="V1643" t="s">
        <v>9</v>
      </c>
    </row>
    <row r="1644" spans="1:22">
      <c r="A1644" t="s">
        <v>29294</v>
      </c>
      <c r="B1644" s="2">
        <v>45036.496527777781</v>
      </c>
      <c r="C1644" s="2">
        <f t="shared" si="25"/>
        <v>45033</v>
      </c>
      <c r="D1644" t="s">
        <v>1937</v>
      </c>
      <c r="E1644" t="s">
        <v>9582</v>
      </c>
      <c r="F1644" t="s">
        <v>83</v>
      </c>
      <c r="G1644" t="s">
        <v>82</v>
      </c>
      <c r="H1644" t="s">
        <v>52</v>
      </c>
      <c r="I1644">
        <v>2</v>
      </c>
      <c r="J1644">
        <v>931.99</v>
      </c>
      <c r="K1644">
        <v>626.32000000000005</v>
      </c>
      <c r="L1644">
        <v>1863.98</v>
      </c>
      <c r="M1644">
        <v>1252.6400000000001</v>
      </c>
      <c r="N1644" t="s">
        <v>29293</v>
      </c>
      <c r="O1644" t="s">
        <v>29292</v>
      </c>
      <c r="P1644" t="s">
        <v>60</v>
      </c>
      <c r="Q1644">
        <v>8.7139000000000006</v>
      </c>
      <c r="R1644">
        <v>77.756699999999995</v>
      </c>
      <c r="S1644" t="s">
        <v>206</v>
      </c>
      <c r="T1644" t="s">
        <v>205</v>
      </c>
      <c r="U1644" t="s">
        <v>46</v>
      </c>
      <c r="V1644" t="s">
        <v>9</v>
      </c>
    </row>
    <row r="1645" spans="1:22">
      <c r="A1645" t="s">
        <v>29291</v>
      </c>
      <c r="B1645" s="2">
        <v>45289.496527777781</v>
      </c>
      <c r="C1645" s="2">
        <f t="shared" si="25"/>
        <v>45285</v>
      </c>
      <c r="D1645" t="s">
        <v>1932</v>
      </c>
      <c r="E1645" t="s">
        <v>1931</v>
      </c>
      <c r="F1645" t="s">
        <v>136</v>
      </c>
      <c r="G1645" t="s">
        <v>17</v>
      </c>
      <c r="H1645" t="s">
        <v>40</v>
      </c>
      <c r="I1645">
        <v>3</v>
      </c>
      <c r="J1645">
        <v>1047.69</v>
      </c>
      <c r="K1645">
        <v>930.35</v>
      </c>
      <c r="L1645">
        <v>3143.07</v>
      </c>
      <c r="M1645">
        <v>2791.05</v>
      </c>
      <c r="N1645" t="s">
        <v>29290</v>
      </c>
      <c r="O1645" t="s">
        <v>29289</v>
      </c>
      <c r="P1645" t="s">
        <v>121</v>
      </c>
      <c r="Q1645">
        <v>9.9252000000000002</v>
      </c>
      <c r="R1645">
        <v>78.119799999999998</v>
      </c>
      <c r="S1645" t="s">
        <v>79</v>
      </c>
      <c r="T1645" t="s">
        <v>78</v>
      </c>
      <c r="U1645" t="s">
        <v>46</v>
      </c>
      <c r="V1645" t="s">
        <v>22</v>
      </c>
    </row>
    <row r="1646" spans="1:22">
      <c r="A1646" t="s">
        <v>29288</v>
      </c>
      <c r="B1646" s="2">
        <v>45460.840277777781</v>
      </c>
      <c r="C1646" s="2">
        <f t="shared" si="25"/>
        <v>45460</v>
      </c>
      <c r="D1646" t="s">
        <v>1927</v>
      </c>
      <c r="E1646" t="s">
        <v>5926</v>
      </c>
      <c r="F1646" t="s">
        <v>83</v>
      </c>
      <c r="G1646" t="s">
        <v>53</v>
      </c>
      <c r="H1646" t="s">
        <v>29</v>
      </c>
      <c r="I1646">
        <v>1</v>
      </c>
      <c r="J1646">
        <v>503.75</v>
      </c>
      <c r="K1646">
        <v>342.43</v>
      </c>
      <c r="L1646">
        <v>503.75</v>
      </c>
      <c r="M1646">
        <v>342.43</v>
      </c>
      <c r="N1646" t="s">
        <v>29287</v>
      </c>
      <c r="O1646" t="s">
        <v>29286</v>
      </c>
      <c r="P1646" t="s">
        <v>37</v>
      </c>
      <c r="Q1646">
        <v>10.7905</v>
      </c>
      <c r="R1646">
        <v>78.704700000000003</v>
      </c>
      <c r="S1646" t="s">
        <v>364</v>
      </c>
      <c r="T1646" t="s">
        <v>363</v>
      </c>
      <c r="U1646" t="s">
        <v>57</v>
      </c>
      <c r="V1646" t="s">
        <v>45</v>
      </c>
    </row>
    <row r="1647" spans="1:22">
      <c r="A1647" t="s">
        <v>29285</v>
      </c>
      <c r="B1647" s="2">
        <v>45211.448611111111</v>
      </c>
      <c r="C1647" s="2">
        <f t="shared" si="25"/>
        <v>45208</v>
      </c>
      <c r="D1647" t="s">
        <v>1922</v>
      </c>
      <c r="E1647" t="s">
        <v>27724</v>
      </c>
      <c r="F1647" t="s">
        <v>18</v>
      </c>
      <c r="G1647" t="s">
        <v>115</v>
      </c>
      <c r="H1647" t="s">
        <v>40</v>
      </c>
      <c r="I1647">
        <v>1</v>
      </c>
      <c r="J1647">
        <v>830</v>
      </c>
      <c r="K1647">
        <v>547.77</v>
      </c>
      <c r="L1647">
        <v>830</v>
      </c>
      <c r="M1647">
        <v>547.77</v>
      </c>
      <c r="N1647" t="s">
        <v>29284</v>
      </c>
      <c r="O1647" t="s">
        <v>29283</v>
      </c>
      <c r="P1647" t="s">
        <v>60</v>
      </c>
      <c r="Q1647">
        <v>8.7139000000000006</v>
      </c>
      <c r="R1647">
        <v>77.756699999999995</v>
      </c>
      <c r="S1647" t="s">
        <v>257</v>
      </c>
      <c r="T1647" t="s">
        <v>256</v>
      </c>
      <c r="U1647" t="s">
        <v>23</v>
      </c>
      <c r="V1647" t="s">
        <v>9</v>
      </c>
    </row>
    <row r="1648" spans="1:22">
      <c r="A1648" t="s">
        <v>29282</v>
      </c>
      <c r="B1648" s="2">
        <v>45077.814583333333</v>
      </c>
      <c r="C1648" s="2">
        <f t="shared" si="25"/>
        <v>45075</v>
      </c>
      <c r="D1648" t="s">
        <v>1917</v>
      </c>
      <c r="E1648" t="s">
        <v>1916</v>
      </c>
      <c r="F1648" t="s">
        <v>136</v>
      </c>
      <c r="G1648" t="s">
        <v>106</v>
      </c>
      <c r="H1648" t="s">
        <v>71</v>
      </c>
      <c r="I1648">
        <v>1</v>
      </c>
      <c r="J1648">
        <v>1187.44</v>
      </c>
      <c r="K1648">
        <v>857.77</v>
      </c>
      <c r="L1648">
        <v>1187.44</v>
      </c>
      <c r="M1648">
        <v>857.77</v>
      </c>
      <c r="N1648" t="s">
        <v>29281</v>
      </c>
      <c r="O1648" t="s">
        <v>29280</v>
      </c>
      <c r="P1648" t="s">
        <v>60</v>
      </c>
      <c r="Q1648">
        <v>8.7139000000000006</v>
      </c>
      <c r="R1648">
        <v>77.756699999999995</v>
      </c>
      <c r="S1648" t="s">
        <v>616</v>
      </c>
      <c r="T1648" t="s">
        <v>615</v>
      </c>
      <c r="U1648" t="s">
        <v>46</v>
      </c>
      <c r="V1648" t="s">
        <v>45</v>
      </c>
    </row>
    <row r="1649" spans="1:22">
      <c r="A1649" t="s">
        <v>29279</v>
      </c>
      <c r="B1649" s="2">
        <v>45001.779166666667</v>
      </c>
      <c r="C1649" s="2">
        <f t="shared" si="25"/>
        <v>44998</v>
      </c>
      <c r="D1649" t="s">
        <v>1912</v>
      </c>
      <c r="E1649" t="s">
        <v>4013</v>
      </c>
      <c r="F1649" t="s">
        <v>31</v>
      </c>
      <c r="G1649" t="s">
        <v>17</v>
      </c>
      <c r="H1649" t="s">
        <v>40</v>
      </c>
      <c r="I1649">
        <v>3</v>
      </c>
      <c r="J1649">
        <v>2481.09</v>
      </c>
      <c r="K1649">
        <v>1657.53</v>
      </c>
      <c r="L1649">
        <v>7443.27</v>
      </c>
      <c r="M1649">
        <v>4972.59</v>
      </c>
      <c r="N1649" t="s">
        <v>29278</v>
      </c>
      <c r="O1649" t="s">
        <v>29277</v>
      </c>
      <c r="P1649" t="s">
        <v>49</v>
      </c>
      <c r="Q1649">
        <v>12.916499999999999</v>
      </c>
      <c r="R1649">
        <v>79.132499999999993</v>
      </c>
      <c r="S1649" t="s">
        <v>120</v>
      </c>
      <c r="T1649" t="s">
        <v>119</v>
      </c>
      <c r="U1649" t="s">
        <v>46</v>
      </c>
      <c r="V1649" t="s">
        <v>9</v>
      </c>
    </row>
    <row r="1650" spans="1:22">
      <c r="A1650" t="s">
        <v>29276</v>
      </c>
      <c r="B1650" s="2">
        <v>45129.90902777778</v>
      </c>
      <c r="C1650" s="2">
        <f t="shared" si="25"/>
        <v>45124</v>
      </c>
      <c r="D1650" t="s">
        <v>1907</v>
      </c>
      <c r="E1650" t="s">
        <v>21370</v>
      </c>
      <c r="F1650" t="s">
        <v>73</v>
      </c>
      <c r="G1650" t="s">
        <v>41</v>
      </c>
      <c r="H1650" t="s">
        <v>52</v>
      </c>
      <c r="I1650">
        <v>2</v>
      </c>
      <c r="J1650">
        <v>235.98</v>
      </c>
      <c r="K1650">
        <v>207.7</v>
      </c>
      <c r="L1650">
        <v>471.96</v>
      </c>
      <c r="M1650">
        <v>415.4</v>
      </c>
      <c r="N1650" t="s">
        <v>29275</v>
      </c>
      <c r="O1650" t="s">
        <v>29274</v>
      </c>
      <c r="P1650" t="s">
        <v>37</v>
      </c>
      <c r="Q1650">
        <v>10.7905</v>
      </c>
      <c r="R1650">
        <v>78.704700000000003</v>
      </c>
      <c r="S1650" t="s">
        <v>206</v>
      </c>
      <c r="T1650" t="s">
        <v>205</v>
      </c>
      <c r="U1650" t="s">
        <v>57</v>
      </c>
      <c r="V1650" t="s">
        <v>9</v>
      </c>
    </row>
    <row r="1651" spans="1:22">
      <c r="A1651" t="s">
        <v>29273</v>
      </c>
      <c r="B1651" s="2">
        <v>45453.836805555555</v>
      </c>
      <c r="C1651" s="2">
        <f t="shared" si="25"/>
        <v>45453</v>
      </c>
      <c r="D1651" t="s">
        <v>1902</v>
      </c>
      <c r="E1651" t="s">
        <v>7758</v>
      </c>
      <c r="F1651" t="s">
        <v>18</v>
      </c>
      <c r="G1651" t="s">
        <v>53</v>
      </c>
      <c r="H1651" t="s">
        <v>52</v>
      </c>
      <c r="I1651">
        <v>2</v>
      </c>
      <c r="J1651">
        <v>1436.88</v>
      </c>
      <c r="K1651">
        <v>928.1</v>
      </c>
      <c r="L1651">
        <v>2873.76</v>
      </c>
      <c r="M1651">
        <v>1856.2</v>
      </c>
      <c r="N1651" t="s">
        <v>29272</v>
      </c>
      <c r="O1651" t="s">
        <v>29271</v>
      </c>
      <c r="P1651" t="s">
        <v>37</v>
      </c>
      <c r="Q1651">
        <v>10.7905</v>
      </c>
      <c r="R1651">
        <v>78.704700000000003</v>
      </c>
      <c r="S1651" t="s">
        <v>564</v>
      </c>
      <c r="T1651" t="s">
        <v>563</v>
      </c>
      <c r="U1651" t="s">
        <v>57</v>
      </c>
      <c r="V1651" t="s">
        <v>22</v>
      </c>
    </row>
    <row r="1652" spans="1:22">
      <c r="A1652" t="s">
        <v>29270</v>
      </c>
      <c r="B1652" s="2">
        <v>45255.619444444441</v>
      </c>
      <c r="C1652" s="2">
        <f t="shared" si="25"/>
        <v>45250</v>
      </c>
      <c r="D1652" t="s">
        <v>1897</v>
      </c>
      <c r="E1652" t="s">
        <v>16439</v>
      </c>
      <c r="F1652" t="s">
        <v>166</v>
      </c>
      <c r="G1652" t="s">
        <v>115</v>
      </c>
      <c r="H1652" t="s">
        <v>63</v>
      </c>
      <c r="I1652">
        <v>2</v>
      </c>
      <c r="J1652">
        <v>1578.38</v>
      </c>
      <c r="K1652">
        <v>1172.58</v>
      </c>
      <c r="L1652">
        <v>3156.76</v>
      </c>
      <c r="M1652">
        <v>2345.16</v>
      </c>
      <c r="N1652" t="s">
        <v>29269</v>
      </c>
      <c r="O1652" t="s">
        <v>29268</v>
      </c>
      <c r="P1652" t="s">
        <v>13</v>
      </c>
      <c r="Q1652">
        <v>11.664300000000001</v>
      </c>
      <c r="R1652">
        <v>78.146000000000001</v>
      </c>
      <c r="S1652" t="s">
        <v>25</v>
      </c>
      <c r="T1652" t="s">
        <v>24</v>
      </c>
      <c r="U1652" t="s">
        <v>57</v>
      </c>
      <c r="V1652" t="s">
        <v>22</v>
      </c>
    </row>
    <row r="1653" spans="1:22">
      <c r="A1653" t="s">
        <v>29267</v>
      </c>
      <c r="B1653" s="2">
        <v>45533.4375</v>
      </c>
      <c r="C1653" s="2">
        <f t="shared" si="25"/>
        <v>45530</v>
      </c>
      <c r="D1653" t="s">
        <v>1892</v>
      </c>
      <c r="E1653" t="s">
        <v>13053</v>
      </c>
      <c r="F1653" t="s">
        <v>73</v>
      </c>
      <c r="G1653" t="s">
        <v>72</v>
      </c>
      <c r="H1653" t="s">
        <v>40</v>
      </c>
      <c r="I1653">
        <v>3</v>
      </c>
      <c r="J1653">
        <v>2331.66</v>
      </c>
      <c r="K1653">
        <v>1661.57</v>
      </c>
      <c r="L1653">
        <v>6994.98</v>
      </c>
      <c r="M1653">
        <v>4984.71</v>
      </c>
      <c r="N1653" t="s">
        <v>29266</v>
      </c>
      <c r="O1653" t="s">
        <v>29265</v>
      </c>
      <c r="P1653" t="s">
        <v>68</v>
      </c>
      <c r="Q1653">
        <v>11.34</v>
      </c>
      <c r="R1653">
        <v>77.717200000000005</v>
      </c>
      <c r="S1653" t="s">
        <v>206</v>
      </c>
      <c r="T1653" t="s">
        <v>205</v>
      </c>
      <c r="U1653" t="s">
        <v>77</v>
      </c>
      <c r="V1653" t="s">
        <v>45</v>
      </c>
    </row>
    <row r="1654" spans="1:22">
      <c r="A1654" t="s">
        <v>29264</v>
      </c>
      <c r="B1654" s="2">
        <v>45084.699305555558</v>
      </c>
      <c r="C1654" s="2">
        <f t="shared" si="25"/>
        <v>45082</v>
      </c>
      <c r="D1654" t="s">
        <v>1887</v>
      </c>
      <c r="E1654" t="s">
        <v>7747</v>
      </c>
      <c r="F1654" t="s">
        <v>83</v>
      </c>
      <c r="G1654" t="s">
        <v>17</v>
      </c>
      <c r="H1654" t="s">
        <v>71</v>
      </c>
      <c r="I1654">
        <v>1</v>
      </c>
      <c r="J1654">
        <v>1652.17</v>
      </c>
      <c r="K1654">
        <v>1286.97</v>
      </c>
      <c r="L1654">
        <v>1652.17</v>
      </c>
      <c r="M1654">
        <v>1286.97</v>
      </c>
      <c r="N1654" t="s">
        <v>29263</v>
      </c>
      <c r="O1654" t="s">
        <v>29262</v>
      </c>
      <c r="P1654" t="s">
        <v>60</v>
      </c>
      <c r="Q1654">
        <v>8.7139000000000006</v>
      </c>
      <c r="R1654">
        <v>77.756699999999995</v>
      </c>
      <c r="S1654" t="s">
        <v>616</v>
      </c>
      <c r="T1654" t="s">
        <v>615</v>
      </c>
      <c r="U1654" t="s">
        <v>23</v>
      </c>
      <c r="V1654" t="s">
        <v>22</v>
      </c>
    </row>
    <row r="1655" spans="1:22">
      <c r="A1655" t="s">
        <v>29261</v>
      </c>
      <c r="B1655" s="2">
        <v>45133.634722222225</v>
      </c>
      <c r="C1655" s="2">
        <f t="shared" si="25"/>
        <v>45131</v>
      </c>
      <c r="D1655" t="s">
        <v>1882</v>
      </c>
      <c r="E1655" t="s">
        <v>3990</v>
      </c>
      <c r="F1655" t="s">
        <v>136</v>
      </c>
      <c r="G1655" t="s">
        <v>53</v>
      </c>
      <c r="H1655" t="s">
        <v>63</v>
      </c>
      <c r="I1655">
        <v>3</v>
      </c>
      <c r="J1655">
        <v>493.25</v>
      </c>
      <c r="K1655">
        <v>309.72000000000003</v>
      </c>
      <c r="L1655">
        <v>1479.75</v>
      </c>
      <c r="M1655">
        <v>929.16</v>
      </c>
      <c r="N1655" t="s">
        <v>29260</v>
      </c>
      <c r="O1655" t="s">
        <v>29259</v>
      </c>
      <c r="P1655" t="s">
        <v>121</v>
      </c>
      <c r="Q1655">
        <v>9.9252000000000002</v>
      </c>
      <c r="R1655">
        <v>78.119799999999998</v>
      </c>
      <c r="S1655" t="s">
        <v>283</v>
      </c>
      <c r="T1655" t="s">
        <v>282</v>
      </c>
      <c r="U1655" t="s">
        <v>46</v>
      </c>
      <c r="V1655" t="s">
        <v>45</v>
      </c>
    </row>
    <row r="1656" spans="1:22">
      <c r="A1656" t="s">
        <v>29258</v>
      </c>
      <c r="B1656" s="2">
        <v>45310.677083333336</v>
      </c>
      <c r="C1656" s="2">
        <f t="shared" si="25"/>
        <v>45306</v>
      </c>
      <c r="D1656" t="s">
        <v>1877</v>
      </c>
      <c r="E1656" t="s">
        <v>5887</v>
      </c>
      <c r="F1656" t="s">
        <v>201</v>
      </c>
      <c r="G1656" t="s">
        <v>82</v>
      </c>
      <c r="H1656" t="s">
        <v>40</v>
      </c>
      <c r="I1656">
        <v>3</v>
      </c>
      <c r="J1656">
        <v>1238.24</v>
      </c>
      <c r="K1656">
        <v>929.22</v>
      </c>
      <c r="L1656">
        <v>3714.72</v>
      </c>
      <c r="M1656">
        <v>2787.66</v>
      </c>
      <c r="N1656" t="s">
        <v>29257</v>
      </c>
      <c r="O1656" t="s">
        <v>29256</v>
      </c>
      <c r="P1656" t="s">
        <v>68</v>
      </c>
      <c r="Q1656">
        <v>11.34</v>
      </c>
      <c r="R1656">
        <v>77.717200000000005</v>
      </c>
      <c r="S1656" t="s">
        <v>628</v>
      </c>
      <c r="T1656" t="s">
        <v>627</v>
      </c>
      <c r="U1656" t="s">
        <v>77</v>
      </c>
      <c r="V1656" t="s">
        <v>22</v>
      </c>
    </row>
    <row r="1657" spans="1:22">
      <c r="A1657" t="s">
        <v>29255</v>
      </c>
      <c r="B1657" s="2">
        <v>45265.635416666664</v>
      </c>
      <c r="C1657" s="2">
        <f t="shared" si="25"/>
        <v>45264</v>
      </c>
      <c r="D1657" t="s">
        <v>1872</v>
      </c>
      <c r="E1657" t="s">
        <v>11318</v>
      </c>
      <c r="F1657" t="s">
        <v>73</v>
      </c>
      <c r="G1657" t="s">
        <v>91</v>
      </c>
      <c r="H1657" t="s">
        <v>29</v>
      </c>
      <c r="I1657">
        <v>1</v>
      </c>
      <c r="J1657">
        <v>1294.67</v>
      </c>
      <c r="K1657">
        <v>824.41</v>
      </c>
      <c r="L1657">
        <v>1294.67</v>
      </c>
      <c r="M1657">
        <v>824.41</v>
      </c>
      <c r="N1657" t="s">
        <v>29254</v>
      </c>
      <c r="O1657" t="s">
        <v>29253</v>
      </c>
      <c r="P1657" t="s">
        <v>112</v>
      </c>
      <c r="Q1657">
        <v>13.082700000000001</v>
      </c>
      <c r="R1657">
        <v>80.270700000000005</v>
      </c>
      <c r="S1657" t="s">
        <v>295</v>
      </c>
      <c r="T1657" t="s">
        <v>294</v>
      </c>
      <c r="U1657" t="s">
        <v>46</v>
      </c>
      <c r="V1657" t="s">
        <v>22</v>
      </c>
    </row>
    <row r="1658" spans="1:22">
      <c r="A1658" t="s">
        <v>29252</v>
      </c>
      <c r="B1658" s="2">
        <v>45530.655555555553</v>
      </c>
      <c r="C1658" s="2">
        <f t="shared" si="25"/>
        <v>45530</v>
      </c>
      <c r="D1658" t="s">
        <v>1867</v>
      </c>
      <c r="E1658" t="s">
        <v>9529</v>
      </c>
      <c r="F1658" t="s">
        <v>73</v>
      </c>
      <c r="G1658" t="s">
        <v>72</v>
      </c>
      <c r="H1658" t="s">
        <v>40</v>
      </c>
      <c r="I1658">
        <v>1</v>
      </c>
      <c r="J1658">
        <v>554.34</v>
      </c>
      <c r="K1658">
        <v>436.57</v>
      </c>
      <c r="L1658">
        <v>554.34</v>
      </c>
      <c r="M1658">
        <v>436.57</v>
      </c>
      <c r="N1658" t="s">
        <v>29251</v>
      </c>
      <c r="O1658" t="s">
        <v>29250</v>
      </c>
      <c r="P1658" t="s">
        <v>26</v>
      </c>
      <c r="Q1658">
        <v>11.0168</v>
      </c>
      <c r="R1658">
        <v>76.955799999999996</v>
      </c>
      <c r="S1658" t="s">
        <v>628</v>
      </c>
      <c r="T1658" t="s">
        <v>627</v>
      </c>
      <c r="U1658" t="s">
        <v>46</v>
      </c>
      <c r="V1658" t="s">
        <v>22</v>
      </c>
    </row>
    <row r="1659" spans="1:22">
      <c r="A1659" t="s">
        <v>29249</v>
      </c>
      <c r="B1659" s="2">
        <v>45147.474999999999</v>
      </c>
      <c r="C1659" s="2">
        <f t="shared" si="25"/>
        <v>45145</v>
      </c>
      <c r="D1659" t="s">
        <v>1862</v>
      </c>
      <c r="E1659" t="s">
        <v>7727</v>
      </c>
      <c r="F1659" t="s">
        <v>166</v>
      </c>
      <c r="G1659" t="s">
        <v>82</v>
      </c>
      <c r="H1659" t="s">
        <v>71</v>
      </c>
      <c r="I1659">
        <v>1</v>
      </c>
      <c r="J1659">
        <v>1799.62</v>
      </c>
      <c r="K1659">
        <v>1456.96</v>
      </c>
      <c r="L1659">
        <v>1799.62</v>
      </c>
      <c r="M1659">
        <v>1456.96</v>
      </c>
      <c r="N1659" t="s">
        <v>29248</v>
      </c>
      <c r="O1659" t="s">
        <v>29247</v>
      </c>
      <c r="P1659" t="s">
        <v>37</v>
      </c>
      <c r="Q1659">
        <v>10.7905</v>
      </c>
      <c r="R1659">
        <v>78.704700000000003</v>
      </c>
      <c r="S1659" t="s">
        <v>250</v>
      </c>
      <c r="T1659" t="s">
        <v>249</v>
      </c>
      <c r="U1659" t="s">
        <v>46</v>
      </c>
      <c r="V1659" t="s">
        <v>22</v>
      </c>
    </row>
    <row r="1660" spans="1:22">
      <c r="A1660" t="s">
        <v>29246</v>
      </c>
      <c r="B1660" s="2">
        <v>45384.662499999999</v>
      </c>
      <c r="C1660" s="2">
        <f t="shared" si="25"/>
        <v>45383</v>
      </c>
      <c r="D1660" t="s">
        <v>1857</v>
      </c>
      <c r="E1660" t="s">
        <v>1856</v>
      </c>
      <c r="F1660" t="s">
        <v>201</v>
      </c>
      <c r="G1660" t="s">
        <v>91</v>
      </c>
      <c r="H1660" t="s">
        <v>52</v>
      </c>
      <c r="I1660">
        <v>2</v>
      </c>
      <c r="J1660">
        <v>634.4</v>
      </c>
      <c r="K1660">
        <v>431.76</v>
      </c>
      <c r="L1660">
        <v>1268.8</v>
      </c>
      <c r="M1660">
        <v>863.52</v>
      </c>
      <c r="N1660" t="s">
        <v>29245</v>
      </c>
      <c r="O1660" t="s">
        <v>29244</v>
      </c>
      <c r="P1660" t="s">
        <v>49</v>
      </c>
      <c r="Q1660">
        <v>12.916499999999999</v>
      </c>
      <c r="R1660">
        <v>79.132499999999993</v>
      </c>
      <c r="S1660" t="s">
        <v>616</v>
      </c>
      <c r="T1660" t="s">
        <v>615</v>
      </c>
      <c r="U1660" t="s">
        <v>77</v>
      </c>
      <c r="V1660" t="s">
        <v>45</v>
      </c>
    </row>
    <row r="1661" spans="1:22">
      <c r="A1661" t="s">
        <v>29243</v>
      </c>
      <c r="B1661" s="2">
        <v>45274.808333333334</v>
      </c>
      <c r="C1661" s="2">
        <f t="shared" si="25"/>
        <v>45271</v>
      </c>
      <c r="D1661" t="s">
        <v>1852</v>
      </c>
      <c r="E1661" t="s">
        <v>13025</v>
      </c>
      <c r="F1661" t="s">
        <v>136</v>
      </c>
      <c r="G1661" t="s">
        <v>53</v>
      </c>
      <c r="H1661" t="s">
        <v>40</v>
      </c>
      <c r="I1661">
        <v>4</v>
      </c>
      <c r="J1661">
        <v>771.63</v>
      </c>
      <c r="K1661">
        <v>533.39</v>
      </c>
      <c r="L1661">
        <v>3086.52</v>
      </c>
      <c r="M1661">
        <v>2133.56</v>
      </c>
      <c r="N1661" t="s">
        <v>29242</v>
      </c>
      <c r="O1661" t="s">
        <v>29241</v>
      </c>
      <c r="P1661" t="s">
        <v>68</v>
      </c>
      <c r="Q1661">
        <v>11.34</v>
      </c>
      <c r="R1661">
        <v>77.717200000000005</v>
      </c>
      <c r="S1661" t="s">
        <v>257</v>
      </c>
      <c r="T1661" t="s">
        <v>256</v>
      </c>
      <c r="U1661" t="s">
        <v>77</v>
      </c>
      <c r="V1661" t="s">
        <v>45</v>
      </c>
    </row>
    <row r="1662" spans="1:22">
      <c r="A1662" t="s">
        <v>29240</v>
      </c>
      <c r="B1662" s="2">
        <v>45428.551388888889</v>
      </c>
      <c r="C1662" s="2">
        <f t="shared" si="25"/>
        <v>45425</v>
      </c>
      <c r="D1662" t="s">
        <v>1847</v>
      </c>
      <c r="E1662" t="s">
        <v>29239</v>
      </c>
      <c r="F1662" t="s">
        <v>64</v>
      </c>
      <c r="G1662" t="s">
        <v>17</v>
      </c>
      <c r="H1662" t="s">
        <v>63</v>
      </c>
      <c r="I1662">
        <v>1</v>
      </c>
      <c r="J1662">
        <v>2475.9</v>
      </c>
      <c r="K1662">
        <v>1680.57</v>
      </c>
      <c r="L1662">
        <v>2475.9</v>
      </c>
      <c r="M1662">
        <v>1680.57</v>
      </c>
      <c r="N1662" t="s">
        <v>29238</v>
      </c>
      <c r="O1662" t="s">
        <v>29237</v>
      </c>
      <c r="P1662" t="s">
        <v>13</v>
      </c>
      <c r="Q1662">
        <v>11.664300000000001</v>
      </c>
      <c r="R1662">
        <v>78.146000000000001</v>
      </c>
      <c r="S1662" t="s">
        <v>25</v>
      </c>
      <c r="T1662" t="s">
        <v>24</v>
      </c>
      <c r="U1662" t="s">
        <v>46</v>
      </c>
      <c r="V1662" t="s">
        <v>9</v>
      </c>
    </row>
    <row r="1663" spans="1:22">
      <c r="A1663" t="s">
        <v>29236</v>
      </c>
      <c r="B1663" s="2">
        <v>45092.80972222222</v>
      </c>
      <c r="C1663" s="2">
        <f t="shared" si="25"/>
        <v>45089</v>
      </c>
      <c r="D1663" t="s">
        <v>1842</v>
      </c>
      <c r="E1663" t="s">
        <v>7712</v>
      </c>
      <c r="F1663" t="s">
        <v>64</v>
      </c>
      <c r="G1663" t="s">
        <v>41</v>
      </c>
      <c r="H1663" t="s">
        <v>71</v>
      </c>
      <c r="I1663">
        <v>1</v>
      </c>
      <c r="J1663">
        <v>1656.55</v>
      </c>
      <c r="K1663">
        <v>1396.83</v>
      </c>
      <c r="L1663">
        <v>1656.55</v>
      </c>
      <c r="M1663">
        <v>1396.83</v>
      </c>
      <c r="N1663" t="s">
        <v>29235</v>
      </c>
      <c r="O1663" t="s">
        <v>29234</v>
      </c>
      <c r="P1663" t="s">
        <v>112</v>
      </c>
      <c r="Q1663">
        <v>13.082700000000001</v>
      </c>
      <c r="R1663">
        <v>80.270700000000005</v>
      </c>
      <c r="S1663" t="s">
        <v>59</v>
      </c>
      <c r="T1663" t="s">
        <v>58</v>
      </c>
      <c r="U1663" t="s">
        <v>23</v>
      </c>
      <c r="V1663" t="s">
        <v>22</v>
      </c>
    </row>
    <row r="1664" spans="1:22">
      <c r="A1664" t="s">
        <v>29233</v>
      </c>
      <c r="B1664" s="2">
        <v>44956.552777777775</v>
      </c>
      <c r="C1664" s="2">
        <f t="shared" si="25"/>
        <v>44956</v>
      </c>
      <c r="D1664" t="s">
        <v>1837</v>
      </c>
      <c r="E1664" t="s">
        <v>9507</v>
      </c>
      <c r="F1664" t="s">
        <v>83</v>
      </c>
      <c r="G1664" t="s">
        <v>17</v>
      </c>
      <c r="H1664" t="s">
        <v>40</v>
      </c>
      <c r="I1664">
        <v>1</v>
      </c>
      <c r="J1664">
        <v>865.11</v>
      </c>
      <c r="K1664">
        <v>599.46</v>
      </c>
      <c r="L1664">
        <v>865.11</v>
      </c>
      <c r="M1664">
        <v>599.46</v>
      </c>
      <c r="N1664" t="s">
        <v>29232</v>
      </c>
      <c r="O1664" t="s">
        <v>29231</v>
      </c>
      <c r="P1664" t="s">
        <v>60</v>
      </c>
      <c r="Q1664">
        <v>8.7139000000000006</v>
      </c>
      <c r="R1664">
        <v>77.756699999999995</v>
      </c>
      <c r="S1664" t="s">
        <v>762</v>
      </c>
      <c r="T1664" t="s">
        <v>761</v>
      </c>
      <c r="U1664" t="s">
        <v>23</v>
      </c>
      <c r="V1664" t="s">
        <v>22</v>
      </c>
    </row>
    <row r="1665" spans="1:22">
      <c r="A1665" t="s">
        <v>29230</v>
      </c>
      <c r="B1665" s="2">
        <v>45266.723611111112</v>
      </c>
      <c r="C1665" s="2">
        <f t="shared" si="25"/>
        <v>45264</v>
      </c>
      <c r="D1665" t="s">
        <v>1832</v>
      </c>
      <c r="E1665" t="s">
        <v>1831</v>
      </c>
      <c r="F1665" t="s">
        <v>201</v>
      </c>
      <c r="G1665" t="s">
        <v>30</v>
      </c>
      <c r="H1665" t="s">
        <v>16</v>
      </c>
      <c r="I1665">
        <v>2</v>
      </c>
      <c r="J1665">
        <v>2064.19</v>
      </c>
      <c r="K1665">
        <v>1843.22</v>
      </c>
      <c r="L1665">
        <v>4128.38</v>
      </c>
      <c r="M1665">
        <v>3686.44</v>
      </c>
      <c r="N1665" t="s">
        <v>29229</v>
      </c>
      <c r="O1665" t="s">
        <v>29228</v>
      </c>
      <c r="P1665" t="s">
        <v>37</v>
      </c>
      <c r="Q1665">
        <v>10.7905</v>
      </c>
      <c r="R1665">
        <v>78.704700000000003</v>
      </c>
      <c r="S1665" t="s">
        <v>295</v>
      </c>
      <c r="T1665" t="s">
        <v>294</v>
      </c>
      <c r="U1665" t="s">
        <v>46</v>
      </c>
      <c r="V1665" t="s">
        <v>9</v>
      </c>
    </row>
    <row r="1666" spans="1:22">
      <c r="A1666" t="s">
        <v>29227</v>
      </c>
      <c r="B1666" s="2">
        <v>45346.582638888889</v>
      </c>
      <c r="C1666" s="2">
        <f t="shared" si="25"/>
        <v>45341</v>
      </c>
      <c r="D1666" t="s">
        <v>1827</v>
      </c>
      <c r="E1666" t="s">
        <v>9500</v>
      </c>
      <c r="F1666" t="s">
        <v>166</v>
      </c>
      <c r="G1666" t="s">
        <v>53</v>
      </c>
      <c r="H1666" t="s">
        <v>52</v>
      </c>
      <c r="I1666">
        <v>2</v>
      </c>
      <c r="J1666">
        <v>1380.78</v>
      </c>
      <c r="K1666">
        <v>1170.3399999999999</v>
      </c>
      <c r="L1666">
        <v>2761.56</v>
      </c>
      <c r="M1666">
        <v>2340.6799999999998</v>
      </c>
      <c r="N1666" t="s">
        <v>29226</v>
      </c>
      <c r="O1666" t="s">
        <v>29225</v>
      </c>
      <c r="P1666" t="s">
        <v>68</v>
      </c>
      <c r="Q1666">
        <v>11.34</v>
      </c>
      <c r="R1666">
        <v>77.717200000000005</v>
      </c>
      <c r="S1666" t="s">
        <v>513</v>
      </c>
      <c r="T1666" t="s">
        <v>512</v>
      </c>
      <c r="U1666" t="s">
        <v>23</v>
      </c>
      <c r="V1666" t="s">
        <v>9</v>
      </c>
    </row>
    <row r="1667" spans="1:22">
      <c r="A1667" t="s">
        <v>29224</v>
      </c>
      <c r="B1667" s="2">
        <v>45457.909722222219</v>
      </c>
      <c r="C1667" s="2">
        <f t="shared" ref="C1667:C1730" si="26">INT(B1667) - WEEKDAY(INT(B1667), 2) + 1</f>
        <v>45453</v>
      </c>
      <c r="D1667" t="s">
        <v>1822</v>
      </c>
      <c r="E1667" t="s">
        <v>3944</v>
      </c>
      <c r="F1667" t="s">
        <v>201</v>
      </c>
      <c r="G1667" t="s">
        <v>115</v>
      </c>
      <c r="H1667" t="s">
        <v>16</v>
      </c>
      <c r="I1667">
        <v>2</v>
      </c>
      <c r="J1667">
        <v>1605.18</v>
      </c>
      <c r="K1667">
        <v>1358.12</v>
      </c>
      <c r="L1667">
        <v>3210.36</v>
      </c>
      <c r="M1667">
        <v>2716.24</v>
      </c>
      <c r="N1667" t="s">
        <v>29223</v>
      </c>
      <c r="O1667" t="s">
        <v>29222</v>
      </c>
      <c r="P1667" t="s">
        <v>68</v>
      </c>
      <c r="Q1667">
        <v>11.34</v>
      </c>
      <c r="R1667">
        <v>77.717200000000005</v>
      </c>
      <c r="S1667" t="s">
        <v>276</v>
      </c>
      <c r="T1667" t="s">
        <v>275</v>
      </c>
      <c r="U1667" t="s">
        <v>10</v>
      </c>
      <c r="V1667" t="s">
        <v>9</v>
      </c>
    </row>
    <row r="1668" spans="1:22">
      <c r="A1668" t="s">
        <v>29221</v>
      </c>
      <c r="B1668" s="2">
        <v>45189.520833333336</v>
      </c>
      <c r="C1668" s="2">
        <f t="shared" si="26"/>
        <v>45187</v>
      </c>
      <c r="D1668" t="s">
        <v>1817</v>
      </c>
      <c r="E1668" t="s">
        <v>24501</v>
      </c>
      <c r="F1668" t="s">
        <v>18</v>
      </c>
      <c r="G1668" t="s">
        <v>17</v>
      </c>
      <c r="H1668" t="s">
        <v>29</v>
      </c>
      <c r="I1668">
        <v>3</v>
      </c>
      <c r="J1668">
        <v>1274.76</v>
      </c>
      <c r="K1668">
        <v>984.24</v>
      </c>
      <c r="L1668">
        <v>3824.28</v>
      </c>
      <c r="M1668">
        <v>2952.72</v>
      </c>
      <c r="N1668" t="s">
        <v>29220</v>
      </c>
      <c r="O1668" t="s">
        <v>29219</v>
      </c>
      <c r="P1668" t="s">
        <v>68</v>
      </c>
      <c r="Q1668">
        <v>11.34</v>
      </c>
      <c r="R1668">
        <v>77.717200000000005</v>
      </c>
      <c r="S1668" t="s">
        <v>340</v>
      </c>
      <c r="T1668" t="s">
        <v>339</v>
      </c>
      <c r="U1668" t="s">
        <v>77</v>
      </c>
      <c r="V1668" t="s">
        <v>9</v>
      </c>
    </row>
    <row r="1669" spans="1:22">
      <c r="A1669" t="s">
        <v>29218</v>
      </c>
      <c r="B1669" s="2">
        <v>45216.775694444441</v>
      </c>
      <c r="C1669" s="2">
        <f t="shared" si="26"/>
        <v>45215</v>
      </c>
      <c r="D1669" t="s">
        <v>1812</v>
      </c>
      <c r="E1669" t="s">
        <v>9488</v>
      </c>
      <c r="F1669" t="s">
        <v>18</v>
      </c>
      <c r="G1669" t="s">
        <v>115</v>
      </c>
      <c r="H1669" t="s">
        <v>52</v>
      </c>
      <c r="I1669">
        <v>3</v>
      </c>
      <c r="J1669">
        <v>2043.26</v>
      </c>
      <c r="K1669">
        <v>1804.26</v>
      </c>
      <c r="L1669">
        <v>6129.78</v>
      </c>
      <c r="M1669">
        <v>5412.78</v>
      </c>
      <c r="N1669" t="s">
        <v>29217</v>
      </c>
      <c r="O1669" t="s">
        <v>29216</v>
      </c>
      <c r="P1669" t="s">
        <v>26</v>
      </c>
      <c r="Q1669">
        <v>11.0168</v>
      </c>
      <c r="R1669">
        <v>76.955799999999996</v>
      </c>
      <c r="S1669" t="s">
        <v>59</v>
      </c>
      <c r="T1669" t="s">
        <v>58</v>
      </c>
      <c r="U1669" t="s">
        <v>46</v>
      </c>
      <c r="V1669" t="s">
        <v>9</v>
      </c>
    </row>
    <row r="1670" spans="1:22">
      <c r="A1670" t="s">
        <v>29215</v>
      </c>
      <c r="B1670" s="2">
        <v>44991.561805555553</v>
      </c>
      <c r="C1670" s="2">
        <f t="shared" si="26"/>
        <v>44991</v>
      </c>
      <c r="D1670" t="s">
        <v>1807</v>
      </c>
      <c r="E1670" t="s">
        <v>7686</v>
      </c>
      <c r="F1670" t="s">
        <v>166</v>
      </c>
      <c r="G1670" t="s">
        <v>106</v>
      </c>
      <c r="H1670" t="s">
        <v>29</v>
      </c>
      <c r="I1670">
        <v>1</v>
      </c>
      <c r="J1670">
        <v>983.51</v>
      </c>
      <c r="K1670">
        <v>609.01</v>
      </c>
      <c r="L1670">
        <v>983.51</v>
      </c>
      <c r="M1670">
        <v>609.01</v>
      </c>
      <c r="N1670" t="s">
        <v>29214</v>
      </c>
      <c r="O1670" t="s">
        <v>29213</v>
      </c>
      <c r="P1670" t="s">
        <v>26</v>
      </c>
      <c r="Q1670">
        <v>11.0168</v>
      </c>
      <c r="R1670">
        <v>76.955799999999996</v>
      </c>
      <c r="S1670" t="s">
        <v>88</v>
      </c>
      <c r="T1670" t="s">
        <v>87</v>
      </c>
      <c r="U1670" t="s">
        <v>46</v>
      </c>
      <c r="V1670" t="s">
        <v>45</v>
      </c>
    </row>
    <row r="1671" spans="1:22">
      <c r="A1671" t="s">
        <v>29212</v>
      </c>
      <c r="B1671" s="2">
        <v>45043.811805555553</v>
      </c>
      <c r="C1671" s="2">
        <f t="shared" si="26"/>
        <v>45040</v>
      </c>
      <c r="D1671" t="s">
        <v>1802</v>
      </c>
      <c r="E1671" t="s">
        <v>29211</v>
      </c>
      <c r="F1671" t="s">
        <v>166</v>
      </c>
      <c r="G1671" t="s">
        <v>106</v>
      </c>
      <c r="H1671" t="s">
        <v>71</v>
      </c>
      <c r="I1671">
        <v>3</v>
      </c>
      <c r="J1671">
        <v>578.89</v>
      </c>
      <c r="K1671">
        <v>408.35</v>
      </c>
      <c r="L1671">
        <v>1736.67</v>
      </c>
      <c r="M1671">
        <v>1225.05</v>
      </c>
      <c r="N1671" t="s">
        <v>29210</v>
      </c>
      <c r="O1671" t="s">
        <v>29209</v>
      </c>
      <c r="P1671" t="s">
        <v>60</v>
      </c>
      <c r="Q1671">
        <v>8.7139000000000006</v>
      </c>
      <c r="R1671">
        <v>77.756699999999995</v>
      </c>
      <c r="S1671" t="s">
        <v>103</v>
      </c>
      <c r="T1671" t="s">
        <v>102</v>
      </c>
      <c r="U1671" t="s">
        <v>23</v>
      </c>
      <c r="V1671" t="s">
        <v>9</v>
      </c>
    </row>
    <row r="1672" spans="1:22">
      <c r="A1672" t="s">
        <v>29208</v>
      </c>
      <c r="B1672" s="2">
        <v>45099.612500000003</v>
      </c>
      <c r="C1672" s="2">
        <f t="shared" si="26"/>
        <v>45096</v>
      </c>
      <c r="D1672" t="s">
        <v>1797</v>
      </c>
      <c r="E1672" t="s">
        <v>5827</v>
      </c>
      <c r="F1672" t="s">
        <v>64</v>
      </c>
      <c r="G1672" t="s">
        <v>82</v>
      </c>
      <c r="H1672" t="s">
        <v>52</v>
      </c>
      <c r="I1672">
        <v>1</v>
      </c>
      <c r="J1672">
        <v>2279.64</v>
      </c>
      <c r="K1672">
        <v>1779.6</v>
      </c>
      <c r="L1672">
        <v>2279.64</v>
      </c>
      <c r="M1672">
        <v>1779.6</v>
      </c>
      <c r="N1672" t="s">
        <v>29207</v>
      </c>
      <c r="O1672" t="s">
        <v>29206</v>
      </c>
      <c r="P1672" t="s">
        <v>37</v>
      </c>
      <c r="Q1672">
        <v>10.7905</v>
      </c>
      <c r="R1672">
        <v>78.704700000000003</v>
      </c>
      <c r="S1672" t="s">
        <v>513</v>
      </c>
      <c r="T1672" t="s">
        <v>512</v>
      </c>
      <c r="U1672" t="s">
        <v>46</v>
      </c>
      <c r="V1672" t="s">
        <v>9</v>
      </c>
    </row>
    <row r="1673" spans="1:22">
      <c r="A1673" t="s">
        <v>29205</v>
      </c>
      <c r="B1673" s="2">
        <v>45247.830555555556</v>
      </c>
      <c r="C1673" s="2">
        <f t="shared" si="26"/>
        <v>45243</v>
      </c>
      <c r="D1673" t="s">
        <v>1792</v>
      </c>
      <c r="E1673" t="s">
        <v>11260</v>
      </c>
      <c r="F1673" t="s">
        <v>31</v>
      </c>
      <c r="G1673" t="s">
        <v>41</v>
      </c>
      <c r="H1673" t="s">
        <v>63</v>
      </c>
      <c r="I1673">
        <v>2</v>
      </c>
      <c r="J1673">
        <v>1868.4</v>
      </c>
      <c r="K1673">
        <v>1238.56</v>
      </c>
      <c r="L1673">
        <v>3736.8</v>
      </c>
      <c r="M1673">
        <v>2477.12</v>
      </c>
      <c r="N1673" t="s">
        <v>29204</v>
      </c>
      <c r="O1673" t="s">
        <v>29203</v>
      </c>
      <c r="P1673" t="s">
        <v>121</v>
      </c>
      <c r="Q1673">
        <v>9.9252000000000002</v>
      </c>
      <c r="R1673">
        <v>78.119799999999998</v>
      </c>
      <c r="S1673" t="s">
        <v>628</v>
      </c>
      <c r="T1673" t="s">
        <v>627</v>
      </c>
      <c r="U1673" t="s">
        <v>10</v>
      </c>
      <c r="V1673" t="s">
        <v>9</v>
      </c>
    </row>
    <row r="1674" spans="1:22">
      <c r="A1674" t="s">
        <v>29202</v>
      </c>
      <c r="B1674" s="2">
        <v>45502.725694444445</v>
      </c>
      <c r="C1674" s="2">
        <f t="shared" si="26"/>
        <v>45502</v>
      </c>
      <c r="D1674" t="s">
        <v>1787</v>
      </c>
      <c r="E1674" t="s">
        <v>1786</v>
      </c>
      <c r="F1674" t="s">
        <v>73</v>
      </c>
      <c r="G1674" t="s">
        <v>91</v>
      </c>
      <c r="H1674" t="s">
        <v>71</v>
      </c>
      <c r="I1674">
        <v>1</v>
      </c>
      <c r="J1674">
        <v>370.96</v>
      </c>
      <c r="K1674">
        <v>331.35</v>
      </c>
      <c r="L1674">
        <v>370.96</v>
      </c>
      <c r="M1674">
        <v>331.35</v>
      </c>
      <c r="N1674" t="s">
        <v>29201</v>
      </c>
      <c r="O1674" t="s">
        <v>29200</v>
      </c>
      <c r="P1674" t="s">
        <v>26</v>
      </c>
      <c r="Q1674">
        <v>11.0168</v>
      </c>
      <c r="R1674">
        <v>76.955799999999996</v>
      </c>
      <c r="S1674" t="s">
        <v>319</v>
      </c>
      <c r="T1674" t="s">
        <v>318</v>
      </c>
      <c r="U1674" t="s">
        <v>23</v>
      </c>
      <c r="V1674" t="s">
        <v>9</v>
      </c>
    </row>
    <row r="1675" spans="1:22">
      <c r="A1675" t="s">
        <v>29199</v>
      </c>
      <c r="B1675" s="2">
        <v>45475.537499999999</v>
      </c>
      <c r="C1675" s="2">
        <f t="shared" si="26"/>
        <v>45474</v>
      </c>
      <c r="D1675" t="s">
        <v>1782</v>
      </c>
      <c r="E1675" t="s">
        <v>29198</v>
      </c>
      <c r="F1675" t="s">
        <v>31</v>
      </c>
      <c r="G1675" t="s">
        <v>82</v>
      </c>
      <c r="H1675" t="s">
        <v>52</v>
      </c>
      <c r="I1675">
        <v>4</v>
      </c>
      <c r="J1675">
        <v>1800.06</v>
      </c>
      <c r="K1675">
        <v>1493.57</v>
      </c>
      <c r="L1675">
        <v>7200.24</v>
      </c>
      <c r="M1675">
        <v>5974.28</v>
      </c>
      <c r="N1675" t="s">
        <v>29197</v>
      </c>
      <c r="O1675" t="s">
        <v>29196</v>
      </c>
      <c r="P1675" t="s">
        <v>26</v>
      </c>
      <c r="Q1675">
        <v>11.0168</v>
      </c>
      <c r="R1675">
        <v>76.955799999999996</v>
      </c>
      <c r="S1675" t="s">
        <v>146</v>
      </c>
      <c r="T1675" t="s">
        <v>145</v>
      </c>
      <c r="U1675" t="s">
        <v>77</v>
      </c>
      <c r="V1675" t="s">
        <v>9</v>
      </c>
    </row>
    <row r="1676" spans="1:22">
      <c r="A1676" t="s">
        <v>29195</v>
      </c>
      <c r="B1676" s="2">
        <v>45213.765972222223</v>
      </c>
      <c r="C1676" s="2">
        <f t="shared" si="26"/>
        <v>45208</v>
      </c>
      <c r="D1676" t="s">
        <v>1777</v>
      </c>
      <c r="E1676" t="s">
        <v>16361</v>
      </c>
      <c r="F1676" t="s">
        <v>64</v>
      </c>
      <c r="G1676" t="s">
        <v>53</v>
      </c>
      <c r="H1676" t="s">
        <v>29</v>
      </c>
      <c r="I1676">
        <v>2</v>
      </c>
      <c r="J1676">
        <v>1860.82</v>
      </c>
      <c r="K1676">
        <v>1213.73</v>
      </c>
      <c r="L1676">
        <v>3721.64</v>
      </c>
      <c r="M1676">
        <v>2427.46</v>
      </c>
      <c r="N1676" t="s">
        <v>29194</v>
      </c>
      <c r="O1676" t="s">
        <v>29193</v>
      </c>
      <c r="P1676" t="s">
        <v>112</v>
      </c>
      <c r="Q1676">
        <v>13.082700000000001</v>
      </c>
      <c r="R1676">
        <v>80.270700000000005</v>
      </c>
      <c r="S1676" t="s">
        <v>206</v>
      </c>
      <c r="T1676" t="s">
        <v>205</v>
      </c>
      <c r="U1676" t="s">
        <v>10</v>
      </c>
      <c r="V1676" t="s">
        <v>9</v>
      </c>
    </row>
    <row r="1677" spans="1:22">
      <c r="A1677" t="s">
        <v>29192</v>
      </c>
      <c r="B1677" s="2">
        <v>45310.763888888891</v>
      </c>
      <c r="C1677" s="2">
        <f t="shared" si="26"/>
        <v>45306</v>
      </c>
      <c r="D1677" t="s">
        <v>1772</v>
      </c>
      <c r="E1677" t="s">
        <v>1771</v>
      </c>
      <c r="F1677" t="s">
        <v>136</v>
      </c>
      <c r="G1677" t="s">
        <v>91</v>
      </c>
      <c r="H1677" t="s">
        <v>52</v>
      </c>
      <c r="I1677">
        <v>2</v>
      </c>
      <c r="J1677">
        <v>2233.6799999999998</v>
      </c>
      <c r="K1677">
        <v>1656.58</v>
      </c>
      <c r="L1677">
        <v>4467.3599999999997</v>
      </c>
      <c r="M1677">
        <v>3313.16</v>
      </c>
      <c r="N1677" t="s">
        <v>29191</v>
      </c>
      <c r="O1677" t="s">
        <v>29190</v>
      </c>
      <c r="P1677" t="s">
        <v>68</v>
      </c>
      <c r="Q1677">
        <v>11.34</v>
      </c>
      <c r="R1677">
        <v>77.717200000000005</v>
      </c>
      <c r="S1677" t="s">
        <v>269</v>
      </c>
      <c r="T1677" t="s">
        <v>268</v>
      </c>
      <c r="U1677" t="s">
        <v>77</v>
      </c>
      <c r="V1677" t="s">
        <v>45</v>
      </c>
    </row>
    <row r="1678" spans="1:22">
      <c r="A1678" t="s">
        <v>29189</v>
      </c>
      <c r="B1678" s="2">
        <v>45175.566666666666</v>
      </c>
      <c r="C1678" s="2">
        <f t="shared" si="26"/>
        <v>45173</v>
      </c>
      <c r="D1678" t="s">
        <v>1767</v>
      </c>
      <c r="E1678" t="s">
        <v>29188</v>
      </c>
      <c r="F1678" t="s">
        <v>136</v>
      </c>
      <c r="G1678" t="s">
        <v>106</v>
      </c>
      <c r="H1678" t="s">
        <v>52</v>
      </c>
      <c r="I1678">
        <v>1</v>
      </c>
      <c r="J1678">
        <v>946.72</v>
      </c>
      <c r="K1678">
        <v>680.57</v>
      </c>
      <c r="L1678">
        <v>946.72</v>
      </c>
      <c r="M1678">
        <v>680.57</v>
      </c>
      <c r="N1678" t="s">
        <v>29187</v>
      </c>
      <c r="O1678" t="s">
        <v>29186</v>
      </c>
      <c r="P1678" t="s">
        <v>112</v>
      </c>
      <c r="Q1678">
        <v>13.082700000000001</v>
      </c>
      <c r="R1678">
        <v>80.270700000000005</v>
      </c>
      <c r="S1678" t="s">
        <v>103</v>
      </c>
      <c r="T1678" t="s">
        <v>102</v>
      </c>
      <c r="U1678" t="s">
        <v>57</v>
      </c>
      <c r="V1678" t="s">
        <v>9</v>
      </c>
    </row>
    <row r="1679" spans="1:22">
      <c r="A1679" t="s">
        <v>29185</v>
      </c>
      <c r="B1679" s="2">
        <v>45191.675694444442</v>
      </c>
      <c r="C1679" s="2">
        <f t="shared" si="26"/>
        <v>45187</v>
      </c>
      <c r="D1679" t="s">
        <v>1762</v>
      </c>
      <c r="E1679" t="s">
        <v>1761</v>
      </c>
      <c r="F1679" t="s">
        <v>166</v>
      </c>
      <c r="G1679" t="s">
        <v>91</v>
      </c>
      <c r="H1679" t="s">
        <v>63</v>
      </c>
      <c r="I1679">
        <v>4</v>
      </c>
      <c r="J1679">
        <v>663.81</v>
      </c>
      <c r="K1679">
        <v>413.87</v>
      </c>
      <c r="L1679">
        <v>2655.24</v>
      </c>
      <c r="M1679">
        <v>1655.48</v>
      </c>
      <c r="N1679" t="s">
        <v>29184</v>
      </c>
      <c r="O1679" t="s">
        <v>29183</v>
      </c>
      <c r="P1679" t="s">
        <v>49</v>
      </c>
      <c r="Q1679">
        <v>12.916499999999999</v>
      </c>
      <c r="R1679">
        <v>79.132499999999993</v>
      </c>
      <c r="S1679" t="s">
        <v>295</v>
      </c>
      <c r="T1679" t="s">
        <v>294</v>
      </c>
      <c r="U1679" t="s">
        <v>57</v>
      </c>
      <c r="V1679" t="s">
        <v>45</v>
      </c>
    </row>
    <row r="1680" spans="1:22">
      <c r="A1680" t="s">
        <v>29182</v>
      </c>
      <c r="B1680" s="2">
        <v>45439.839583333334</v>
      </c>
      <c r="C1680" s="2">
        <f t="shared" si="26"/>
        <v>45439</v>
      </c>
      <c r="D1680" t="s">
        <v>1757</v>
      </c>
      <c r="E1680" t="s">
        <v>1756</v>
      </c>
      <c r="F1680" t="s">
        <v>166</v>
      </c>
      <c r="G1680" t="s">
        <v>106</v>
      </c>
      <c r="H1680" t="s">
        <v>16</v>
      </c>
      <c r="I1680">
        <v>1</v>
      </c>
      <c r="J1680">
        <v>1779.57</v>
      </c>
      <c r="K1680">
        <v>1345.4</v>
      </c>
      <c r="L1680">
        <v>1779.57</v>
      </c>
      <c r="M1680">
        <v>1345.4</v>
      </c>
      <c r="N1680" t="s">
        <v>29181</v>
      </c>
      <c r="O1680" t="s">
        <v>29180</v>
      </c>
      <c r="P1680" t="s">
        <v>13</v>
      </c>
      <c r="Q1680">
        <v>11.664300000000001</v>
      </c>
      <c r="R1680">
        <v>78.146000000000001</v>
      </c>
      <c r="S1680" t="s">
        <v>616</v>
      </c>
      <c r="T1680" t="s">
        <v>615</v>
      </c>
      <c r="U1680" t="s">
        <v>23</v>
      </c>
      <c r="V1680" t="s">
        <v>22</v>
      </c>
    </row>
    <row r="1681" spans="1:22">
      <c r="A1681" t="s">
        <v>29179</v>
      </c>
      <c r="B1681" s="2">
        <v>45466.632638888892</v>
      </c>
      <c r="C1681" s="2">
        <f t="shared" si="26"/>
        <v>45460</v>
      </c>
      <c r="D1681" t="s">
        <v>1752</v>
      </c>
      <c r="E1681" t="s">
        <v>9445</v>
      </c>
      <c r="F1681" t="s">
        <v>166</v>
      </c>
      <c r="G1681" t="s">
        <v>17</v>
      </c>
      <c r="H1681" t="s">
        <v>29</v>
      </c>
      <c r="I1681">
        <v>2</v>
      </c>
      <c r="J1681">
        <v>359.61</v>
      </c>
      <c r="K1681">
        <v>302.36</v>
      </c>
      <c r="L1681">
        <v>719.22</v>
      </c>
      <c r="M1681">
        <v>604.72</v>
      </c>
      <c r="N1681" t="s">
        <v>29178</v>
      </c>
      <c r="O1681" t="s">
        <v>29177</v>
      </c>
      <c r="P1681" t="s">
        <v>121</v>
      </c>
      <c r="Q1681">
        <v>9.9252000000000002</v>
      </c>
      <c r="R1681">
        <v>78.119799999999998</v>
      </c>
      <c r="S1681" t="s">
        <v>333</v>
      </c>
      <c r="T1681" t="s">
        <v>332</v>
      </c>
      <c r="U1681" t="s">
        <v>77</v>
      </c>
      <c r="V1681" t="s">
        <v>45</v>
      </c>
    </row>
    <row r="1682" spans="1:22">
      <c r="A1682" t="s">
        <v>29176</v>
      </c>
      <c r="B1682" s="2">
        <v>45452.525000000001</v>
      </c>
      <c r="C1682" s="2">
        <f t="shared" si="26"/>
        <v>45446</v>
      </c>
      <c r="D1682" t="s">
        <v>1747</v>
      </c>
      <c r="E1682" t="s">
        <v>3887</v>
      </c>
      <c r="F1682" t="s">
        <v>73</v>
      </c>
      <c r="G1682" t="s">
        <v>30</v>
      </c>
      <c r="H1682" t="s">
        <v>29</v>
      </c>
      <c r="I1682">
        <v>2</v>
      </c>
      <c r="J1682">
        <v>1995.81</v>
      </c>
      <c r="K1682">
        <v>1312.31</v>
      </c>
      <c r="L1682">
        <v>3991.62</v>
      </c>
      <c r="M1682">
        <v>2624.62</v>
      </c>
      <c r="N1682" t="s">
        <v>29175</v>
      </c>
      <c r="O1682" t="s">
        <v>29174</v>
      </c>
      <c r="P1682" t="s">
        <v>121</v>
      </c>
      <c r="Q1682">
        <v>9.9252000000000002</v>
      </c>
      <c r="R1682">
        <v>78.119799999999998</v>
      </c>
      <c r="S1682" t="s">
        <v>276</v>
      </c>
      <c r="T1682" t="s">
        <v>275</v>
      </c>
      <c r="U1682" t="s">
        <v>10</v>
      </c>
      <c r="V1682" t="s">
        <v>9</v>
      </c>
    </row>
    <row r="1683" spans="1:22">
      <c r="A1683" t="s">
        <v>29173</v>
      </c>
      <c r="B1683" s="2">
        <v>44959.836111111108</v>
      </c>
      <c r="C1683" s="2">
        <f t="shared" si="26"/>
        <v>44956</v>
      </c>
      <c r="D1683" t="s">
        <v>1742</v>
      </c>
      <c r="E1683" t="s">
        <v>9437</v>
      </c>
      <c r="F1683" t="s">
        <v>18</v>
      </c>
      <c r="G1683" t="s">
        <v>82</v>
      </c>
      <c r="H1683" t="s">
        <v>63</v>
      </c>
      <c r="I1683">
        <v>1</v>
      </c>
      <c r="J1683">
        <v>1497.49</v>
      </c>
      <c r="K1683">
        <v>1192.27</v>
      </c>
      <c r="L1683">
        <v>1497.49</v>
      </c>
      <c r="M1683">
        <v>1192.27</v>
      </c>
      <c r="N1683" t="s">
        <v>29172</v>
      </c>
      <c r="O1683" t="s">
        <v>29171</v>
      </c>
      <c r="P1683" t="s">
        <v>37</v>
      </c>
      <c r="Q1683">
        <v>10.7905</v>
      </c>
      <c r="R1683">
        <v>78.704700000000003</v>
      </c>
      <c r="S1683" t="s">
        <v>906</v>
      </c>
      <c r="T1683" t="s">
        <v>905</v>
      </c>
      <c r="U1683" t="s">
        <v>77</v>
      </c>
      <c r="V1683" t="s">
        <v>9</v>
      </c>
    </row>
    <row r="1684" spans="1:22">
      <c r="A1684" t="s">
        <v>29170</v>
      </c>
      <c r="B1684" s="2">
        <v>45526.417361111111</v>
      </c>
      <c r="C1684" s="2">
        <f t="shared" si="26"/>
        <v>45523</v>
      </c>
      <c r="D1684" t="s">
        <v>1737</v>
      </c>
      <c r="E1684" t="s">
        <v>1736</v>
      </c>
      <c r="F1684" t="s">
        <v>31</v>
      </c>
      <c r="G1684" t="s">
        <v>72</v>
      </c>
      <c r="H1684" t="s">
        <v>40</v>
      </c>
      <c r="I1684">
        <v>1</v>
      </c>
      <c r="J1684">
        <v>891.51</v>
      </c>
      <c r="K1684">
        <v>689.51</v>
      </c>
      <c r="L1684">
        <v>891.51</v>
      </c>
      <c r="M1684">
        <v>689.51</v>
      </c>
      <c r="N1684" t="s">
        <v>29169</v>
      </c>
      <c r="O1684" t="s">
        <v>29168</v>
      </c>
      <c r="P1684" t="s">
        <v>49</v>
      </c>
      <c r="Q1684">
        <v>12.916499999999999</v>
      </c>
      <c r="R1684">
        <v>79.132499999999993</v>
      </c>
      <c r="S1684" t="s">
        <v>454</v>
      </c>
      <c r="T1684" t="s">
        <v>453</v>
      </c>
      <c r="U1684" t="s">
        <v>57</v>
      </c>
      <c r="V1684" t="s">
        <v>22</v>
      </c>
    </row>
    <row r="1685" spans="1:22">
      <c r="A1685" t="s">
        <v>29167</v>
      </c>
      <c r="B1685" s="2">
        <v>45171.702777777777</v>
      </c>
      <c r="C1685" s="2">
        <f t="shared" si="26"/>
        <v>45166</v>
      </c>
      <c r="D1685" t="s">
        <v>1732</v>
      </c>
      <c r="E1685" t="s">
        <v>12946</v>
      </c>
      <c r="F1685" t="s">
        <v>201</v>
      </c>
      <c r="G1685" t="s">
        <v>30</v>
      </c>
      <c r="H1685" t="s">
        <v>63</v>
      </c>
      <c r="I1685">
        <v>1</v>
      </c>
      <c r="J1685">
        <v>1729.04</v>
      </c>
      <c r="K1685">
        <v>1213.3399999999999</v>
      </c>
      <c r="L1685">
        <v>1729.04</v>
      </c>
      <c r="M1685">
        <v>1213.3399999999999</v>
      </c>
      <c r="N1685" t="s">
        <v>29166</v>
      </c>
      <c r="O1685" t="s">
        <v>29165</v>
      </c>
      <c r="P1685" t="s">
        <v>37</v>
      </c>
      <c r="Q1685">
        <v>10.7905</v>
      </c>
      <c r="R1685">
        <v>78.704700000000003</v>
      </c>
      <c r="S1685" t="s">
        <v>193</v>
      </c>
      <c r="T1685" t="s">
        <v>192</v>
      </c>
      <c r="U1685" t="s">
        <v>77</v>
      </c>
      <c r="V1685" t="s">
        <v>45</v>
      </c>
    </row>
    <row r="1686" spans="1:22">
      <c r="A1686" t="s">
        <v>29164</v>
      </c>
      <c r="B1686" s="2">
        <v>44972.696527777778</v>
      </c>
      <c r="C1686" s="2">
        <f t="shared" si="26"/>
        <v>44970</v>
      </c>
      <c r="D1686" t="s">
        <v>1727</v>
      </c>
      <c r="E1686" t="s">
        <v>1726</v>
      </c>
      <c r="F1686" t="s">
        <v>201</v>
      </c>
      <c r="G1686" t="s">
        <v>91</v>
      </c>
      <c r="H1686" t="s">
        <v>16</v>
      </c>
      <c r="I1686">
        <v>1</v>
      </c>
      <c r="J1686">
        <v>1872.05</v>
      </c>
      <c r="K1686">
        <v>1335.54</v>
      </c>
      <c r="L1686">
        <v>1872.05</v>
      </c>
      <c r="M1686">
        <v>1335.54</v>
      </c>
      <c r="N1686" t="s">
        <v>29163</v>
      </c>
      <c r="O1686" t="s">
        <v>29162</v>
      </c>
      <c r="P1686" t="s">
        <v>13</v>
      </c>
      <c r="Q1686">
        <v>11.664300000000001</v>
      </c>
      <c r="R1686">
        <v>78.146000000000001</v>
      </c>
      <c r="S1686" t="s">
        <v>176</v>
      </c>
      <c r="T1686" t="s">
        <v>175</v>
      </c>
      <c r="U1686" t="s">
        <v>23</v>
      </c>
      <c r="V1686" t="s">
        <v>9</v>
      </c>
    </row>
    <row r="1687" spans="1:22">
      <c r="A1687" t="s">
        <v>29161</v>
      </c>
      <c r="B1687" s="2">
        <v>44932.435416666667</v>
      </c>
      <c r="C1687" s="2">
        <f t="shared" si="26"/>
        <v>44928</v>
      </c>
      <c r="D1687" t="s">
        <v>1722</v>
      </c>
      <c r="E1687" t="s">
        <v>19626</v>
      </c>
      <c r="F1687" t="s">
        <v>136</v>
      </c>
      <c r="G1687" t="s">
        <v>53</v>
      </c>
      <c r="H1687" t="s">
        <v>71</v>
      </c>
      <c r="I1687">
        <v>4</v>
      </c>
      <c r="J1687">
        <v>251.91</v>
      </c>
      <c r="K1687">
        <v>203.06</v>
      </c>
      <c r="L1687">
        <v>1007.64</v>
      </c>
      <c r="M1687">
        <v>812.24</v>
      </c>
      <c r="N1687" t="s">
        <v>29160</v>
      </c>
      <c r="O1687" t="s">
        <v>29159</v>
      </c>
      <c r="P1687" t="s">
        <v>13</v>
      </c>
      <c r="Q1687">
        <v>11.664300000000001</v>
      </c>
      <c r="R1687">
        <v>78.146000000000001</v>
      </c>
      <c r="S1687" t="s">
        <v>214</v>
      </c>
      <c r="T1687" t="s">
        <v>213</v>
      </c>
      <c r="U1687" t="s">
        <v>57</v>
      </c>
      <c r="V1687" t="s">
        <v>9</v>
      </c>
    </row>
    <row r="1688" spans="1:22">
      <c r="A1688" t="s">
        <v>29158</v>
      </c>
      <c r="B1688" s="2">
        <v>45118.679166666669</v>
      </c>
      <c r="C1688" s="2">
        <f t="shared" si="26"/>
        <v>45117</v>
      </c>
      <c r="D1688" t="s">
        <v>1717</v>
      </c>
      <c r="E1688" t="s">
        <v>29157</v>
      </c>
      <c r="F1688" t="s">
        <v>73</v>
      </c>
      <c r="G1688" t="s">
        <v>53</v>
      </c>
      <c r="H1688" t="s">
        <v>71</v>
      </c>
      <c r="I1688">
        <v>1</v>
      </c>
      <c r="J1688">
        <v>228.97</v>
      </c>
      <c r="K1688">
        <v>143.97999999999999</v>
      </c>
      <c r="L1688">
        <v>228.97</v>
      </c>
      <c r="M1688">
        <v>143.97999999999999</v>
      </c>
      <c r="N1688" t="s">
        <v>29156</v>
      </c>
      <c r="O1688" t="s">
        <v>29155</v>
      </c>
      <c r="P1688" t="s">
        <v>60</v>
      </c>
      <c r="Q1688">
        <v>8.7139000000000006</v>
      </c>
      <c r="R1688">
        <v>77.756699999999995</v>
      </c>
      <c r="S1688" t="s">
        <v>48</v>
      </c>
      <c r="T1688" t="s">
        <v>47</v>
      </c>
      <c r="U1688" t="s">
        <v>10</v>
      </c>
      <c r="V1688" t="s">
        <v>9</v>
      </c>
    </row>
    <row r="1689" spans="1:22">
      <c r="A1689" t="s">
        <v>29154</v>
      </c>
      <c r="B1689" s="2">
        <v>45120.440972222219</v>
      </c>
      <c r="C1689" s="2">
        <f t="shared" si="26"/>
        <v>45117</v>
      </c>
      <c r="D1689" t="s">
        <v>1712</v>
      </c>
      <c r="E1689" t="s">
        <v>1711</v>
      </c>
      <c r="F1689" t="s">
        <v>136</v>
      </c>
      <c r="G1689" t="s">
        <v>106</v>
      </c>
      <c r="H1689" t="s">
        <v>29</v>
      </c>
      <c r="I1689">
        <v>2</v>
      </c>
      <c r="J1689">
        <v>561.97</v>
      </c>
      <c r="K1689">
        <v>450.3</v>
      </c>
      <c r="L1689">
        <v>1123.94</v>
      </c>
      <c r="M1689">
        <v>900.6</v>
      </c>
      <c r="N1689" t="s">
        <v>29153</v>
      </c>
      <c r="O1689" t="s">
        <v>29152</v>
      </c>
      <c r="P1689" t="s">
        <v>13</v>
      </c>
      <c r="Q1689">
        <v>11.664300000000001</v>
      </c>
      <c r="R1689">
        <v>78.146000000000001</v>
      </c>
      <c r="S1689" t="s">
        <v>352</v>
      </c>
      <c r="T1689" t="s">
        <v>351</v>
      </c>
      <c r="U1689" t="s">
        <v>46</v>
      </c>
      <c r="V1689" t="s">
        <v>9</v>
      </c>
    </row>
    <row r="1690" spans="1:22">
      <c r="A1690" t="s">
        <v>29151</v>
      </c>
      <c r="B1690" s="2">
        <v>45417.477777777778</v>
      </c>
      <c r="C1690" s="2">
        <f t="shared" si="26"/>
        <v>45411</v>
      </c>
      <c r="D1690" t="s">
        <v>1707</v>
      </c>
      <c r="E1690" t="s">
        <v>7615</v>
      </c>
      <c r="F1690" t="s">
        <v>31</v>
      </c>
      <c r="G1690" t="s">
        <v>17</v>
      </c>
      <c r="H1690" t="s">
        <v>63</v>
      </c>
      <c r="I1690">
        <v>2</v>
      </c>
      <c r="J1690">
        <v>1675.2</v>
      </c>
      <c r="K1690">
        <v>1392.16</v>
      </c>
      <c r="L1690">
        <v>3350.4</v>
      </c>
      <c r="M1690">
        <v>2784.32</v>
      </c>
      <c r="N1690" t="s">
        <v>29150</v>
      </c>
      <c r="O1690" t="s">
        <v>29149</v>
      </c>
      <c r="P1690" t="s">
        <v>112</v>
      </c>
      <c r="Q1690">
        <v>13.082700000000001</v>
      </c>
      <c r="R1690">
        <v>80.270700000000005</v>
      </c>
      <c r="S1690" t="s">
        <v>616</v>
      </c>
      <c r="T1690" t="s">
        <v>615</v>
      </c>
      <c r="U1690" t="s">
        <v>23</v>
      </c>
      <c r="V1690" t="s">
        <v>45</v>
      </c>
    </row>
    <row r="1691" spans="1:22">
      <c r="A1691" t="s">
        <v>29148</v>
      </c>
      <c r="B1691" s="2">
        <v>45019.833333333336</v>
      </c>
      <c r="C1691" s="2">
        <f t="shared" si="26"/>
        <v>45019</v>
      </c>
      <c r="D1691" t="s">
        <v>1702</v>
      </c>
      <c r="E1691" t="s">
        <v>9407</v>
      </c>
      <c r="F1691" t="s">
        <v>83</v>
      </c>
      <c r="G1691" t="s">
        <v>53</v>
      </c>
      <c r="H1691" t="s">
        <v>52</v>
      </c>
      <c r="I1691">
        <v>4</v>
      </c>
      <c r="J1691">
        <v>1617.01</v>
      </c>
      <c r="K1691">
        <v>1152.24</v>
      </c>
      <c r="L1691">
        <v>6468.04</v>
      </c>
      <c r="M1691">
        <v>4608.96</v>
      </c>
      <c r="N1691" t="s">
        <v>29147</v>
      </c>
      <c r="O1691" t="s">
        <v>29146</v>
      </c>
      <c r="P1691" t="s">
        <v>37</v>
      </c>
      <c r="Q1691">
        <v>10.7905</v>
      </c>
      <c r="R1691">
        <v>78.704700000000003</v>
      </c>
      <c r="S1691" t="s">
        <v>364</v>
      </c>
      <c r="T1691" t="s">
        <v>363</v>
      </c>
      <c r="U1691" t="s">
        <v>23</v>
      </c>
      <c r="V1691" t="s">
        <v>45</v>
      </c>
    </row>
    <row r="1692" spans="1:22">
      <c r="A1692" t="s">
        <v>29145</v>
      </c>
      <c r="B1692" s="2">
        <v>45566.457638888889</v>
      </c>
      <c r="C1692" s="2">
        <f t="shared" si="26"/>
        <v>45565</v>
      </c>
      <c r="D1692" t="s">
        <v>1697</v>
      </c>
      <c r="E1692" t="s">
        <v>16305</v>
      </c>
      <c r="F1692" t="s">
        <v>83</v>
      </c>
      <c r="G1692" t="s">
        <v>115</v>
      </c>
      <c r="H1692" t="s">
        <v>52</v>
      </c>
      <c r="I1692">
        <v>2</v>
      </c>
      <c r="J1692">
        <v>2141.6799999999998</v>
      </c>
      <c r="K1692">
        <v>1562.82</v>
      </c>
      <c r="L1692">
        <v>4283.3599999999997</v>
      </c>
      <c r="M1692">
        <v>3125.64</v>
      </c>
      <c r="N1692" t="s">
        <v>29144</v>
      </c>
      <c r="O1692" t="s">
        <v>29143</v>
      </c>
      <c r="P1692" t="s">
        <v>60</v>
      </c>
      <c r="Q1692">
        <v>8.7139000000000006</v>
      </c>
      <c r="R1692">
        <v>77.756699999999995</v>
      </c>
      <c r="S1692" t="s">
        <v>616</v>
      </c>
      <c r="T1692" t="s">
        <v>615</v>
      </c>
      <c r="U1692" t="s">
        <v>10</v>
      </c>
      <c r="V1692" t="s">
        <v>212</v>
      </c>
    </row>
    <row r="1693" spans="1:22">
      <c r="A1693" t="s">
        <v>29142</v>
      </c>
      <c r="B1693" s="2">
        <v>45465.799305555556</v>
      </c>
      <c r="C1693" s="2">
        <f t="shared" si="26"/>
        <v>45460</v>
      </c>
      <c r="D1693" t="s">
        <v>1692</v>
      </c>
      <c r="E1693" t="s">
        <v>3843</v>
      </c>
      <c r="F1693" t="s">
        <v>83</v>
      </c>
      <c r="G1693" t="s">
        <v>41</v>
      </c>
      <c r="H1693" t="s">
        <v>40</v>
      </c>
      <c r="I1693">
        <v>1</v>
      </c>
      <c r="J1693">
        <v>1721.8</v>
      </c>
      <c r="K1693">
        <v>1549.36</v>
      </c>
      <c r="L1693">
        <v>1721.8</v>
      </c>
      <c r="M1693">
        <v>1549.36</v>
      </c>
      <c r="N1693" t="s">
        <v>29141</v>
      </c>
      <c r="O1693" t="s">
        <v>29140</v>
      </c>
      <c r="P1693" t="s">
        <v>37</v>
      </c>
      <c r="Q1693">
        <v>10.7905</v>
      </c>
      <c r="R1693">
        <v>78.704700000000003</v>
      </c>
      <c r="S1693" t="s">
        <v>486</v>
      </c>
      <c r="T1693" t="s">
        <v>485</v>
      </c>
      <c r="U1693" t="s">
        <v>57</v>
      </c>
      <c r="V1693" t="s">
        <v>9</v>
      </c>
    </row>
    <row r="1694" spans="1:22">
      <c r="A1694" t="s">
        <v>29139</v>
      </c>
      <c r="B1694" s="2">
        <v>45097.695138888892</v>
      </c>
      <c r="C1694" s="2">
        <f t="shared" si="26"/>
        <v>45096</v>
      </c>
      <c r="D1694" t="s">
        <v>1687</v>
      </c>
      <c r="E1694" t="s">
        <v>5745</v>
      </c>
      <c r="F1694" t="s">
        <v>83</v>
      </c>
      <c r="G1694" t="s">
        <v>30</v>
      </c>
      <c r="H1694" t="s">
        <v>16</v>
      </c>
      <c r="I1694">
        <v>2</v>
      </c>
      <c r="J1694">
        <v>202.08</v>
      </c>
      <c r="K1694">
        <v>164.61</v>
      </c>
      <c r="L1694">
        <v>404.16</v>
      </c>
      <c r="M1694">
        <v>329.22</v>
      </c>
      <c r="N1694" t="s">
        <v>29138</v>
      </c>
      <c r="O1694" t="s">
        <v>29137</v>
      </c>
      <c r="P1694" t="s">
        <v>68</v>
      </c>
      <c r="Q1694">
        <v>11.34</v>
      </c>
      <c r="R1694">
        <v>77.717200000000005</v>
      </c>
      <c r="S1694" t="s">
        <v>420</v>
      </c>
      <c r="T1694" t="s">
        <v>419</v>
      </c>
      <c r="U1694" t="s">
        <v>57</v>
      </c>
      <c r="V1694" t="s">
        <v>45</v>
      </c>
    </row>
    <row r="1695" spans="1:22">
      <c r="A1695" t="s">
        <v>29136</v>
      </c>
      <c r="B1695" s="2">
        <v>45038.468055555553</v>
      </c>
      <c r="C1695" s="2">
        <f t="shared" si="26"/>
        <v>45033</v>
      </c>
      <c r="D1695" t="s">
        <v>1682</v>
      </c>
      <c r="E1695" t="s">
        <v>1681</v>
      </c>
      <c r="F1695" t="s">
        <v>64</v>
      </c>
      <c r="G1695" t="s">
        <v>17</v>
      </c>
      <c r="H1695" t="s">
        <v>52</v>
      </c>
      <c r="I1695">
        <v>4</v>
      </c>
      <c r="J1695">
        <v>2435.98</v>
      </c>
      <c r="K1695">
        <v>1472.02</v>
      </c>
      <c r="L1695">
        <v>9743.92</v>
      </c>
      <c r="M1695">
        <v>5888.08</v>
      </c>
      <c r="N1695" t="s">
        <v>29135</v>
      </c>
      <c r="O1695" t="s">
        <v>29134</v>
      </c>
      <c r="P1695" t="s">
        <v>13</v>
      </c>
      <c r="Q1695">
        <v>11.664300000000001</v>
      </c>
      <c r="R1695">
        <v>78.146000000000001</v>
      </c>
      <c r="S1695" t="s">
        <v>36</v>
      </c>
      <c r="T1695" t="s">
        <v>35</v>
      </c>
      <c r="U1695" t="s">
        <v>57</v>
      </c>
      <c r="V1695" t="s">
        <v>9</v>
      </c>
    </row>
    <row r="1696" spans="1:22">
      <c r="A1696" t="s">
        <v>29133</v>
      </c>
      <c r="B1696" s="2">
        <v>45317.672222222223</v>
      </c>
      <c r="C1696" s="2">
        <f t="shared" si="26"/>
        <v>45313</v>
      </c>
      <c r="D1696" t="s">
        <v>1677</v>
      </c>
      <c r="E1696" t="s">
        <v>29132</v>
      </c>
      <c r="F1696" t="s">
        <v>73</v>
      </c>
      <c r="G1696" t="s">
        <v>53</v>
      </c>
      <c r="H1696" t="s">
        <v>40</v>
      </c>
      <c r="I1696">
        <v>3</v>
      </c>
      <c r="J1696">
        <v>933</v>
      </c>
      <c r="K1696">
        <v>685.35</v>
      </c>
      <c r="L1696">
        <v>2799</v>
      </c>
      <c r="M1696">
        <v>2056.0500000000002</v>
      </c>
      <c r="N1696" t="s">
        <v>29131</v>
      </c>
      <c r="O1696" t="s">
        <v>29130</v>
      </c>
      <c r="P1696" t="s">
        <v>68</v>
      </c>
      <c r="Q1696">
        <v>11.34</v>
      </c>
      <c r="R1696">
        <v>77.717200000000005</v>
      </c>
      <c r="S1696" t="s">
        <v>214</v>
      </c>
      <c r="T1696" t="s">
        <v>213</v>
      </c>
      <c r="U1696" t="s">
        <v>77</v>
      </c>
      <c r="V1696" t="s">
        <v>45</v>
      </c>
    </row>
    <row r="1697" spans="1:22">
      <c r="A1697" t="s">
        <v>29129</v>
      </c>
      <c r="B1697" s="2">
        <v>45334.46597222222</v>
      </c>
      <c r="C1697" s="2">
        <f t="shared" si="26"/>
        <v>45334</v>
      </c>
      <c r="D1697" t="s">
        <v>1672</v>
      </c>
      <c r="E1697" t="s">
        <v>3828</v>
      </c>
      <c r="F1697" t="s">
        <v>64</v>
      </c>
      <c r="G1697" t="s">
        <v>30</v>
      </c>
      <c r="H1697" t="s">
        <v>29</v>
      </c>
      <c r="I1697">
        <v>2</v>
      </c>
      <c r="J1697">
        <v>366.86</v>
      </c>
      <c r="K1697">
        <v>294.20999999999998</v>
      </c>
      <c r="L1697">
        <v>733.72</v>
      </c>
      <c r="M1697">
        <v>588.41999999999996</v>
      </c>
      <c r="N1697" t="s">
        <v>29128</v>
      </c>
      <c r="O1697" t="s">
        <v>29127</v>
      </c>
      <c r="P1697" t="s">
        <v>49</v>
      </c>
      <c r="Q1697">
        <v>12.916499999999999</v>
      </c>
      <c r="R1697">
        <v>79.132499999999993</v>
      </c>
      <c r="S1697" t="s">
        <v>146</v>
      </c>
      <c r="T1697" t="s">
        <v>145</v>
      </c>
      <c r="U1697" t="s">
        <v>10</v>
      </c>
      <c r="V1697" t="s">
        <v>9</v>
      </c>
    </row>
    <row r="1698" spans="1:22">
      <c r="A1698" t="s">
        <v>29126</v>
      </c>
      <c r="B1698" s="2">
        <v>45463.582638888889</v>
      </c>
      <c r="C1698" s="2">
        <f t="shared" si="26"/>
        <v>45460</v>
      </c>
      <c r="D1698" t="s">
        <v>1667</v>
      </c>
      <c r="E1698" t="s">
        <v>3824</v>
      </c>
      <c r="F1698" t="s">
        <v>31</v>
      </c>
      <c r="G1698" t="s">
        <v>53</v>
      </c>
      <c r="H1698" t="s">
        <v>29</v>
      </c>
      <c r="I1698">
        <v>1</v>
      </c>
      <c r="J1698">
        <v>1772.51</v>
      </c>
      <c r="K1698">
        <v>1073.97</v>
      </c>
      <c r="L1698">
        <v>1772.51</v>
      </c>
      <c r="M1698">
        <v>1073.97</v>
      </c>
      <c r="N1698" t="s">
        <v>29125</v>
      </c>
      <c r="O1698" t="s">
        <v>29124</v>
      </c>
      <c r="P1698" t="s">
        <v>49</v>
      </c>
      <c r="Q1698">
        <v>12.916499999999999</v>
      </c>
      <c r="R1698">
        <v>79.132499999999993</v>
      </c>
      <c r="S1698" t="s">
        <v>176</v>
      </c>
      <c r="T1698" t="s">
        <v>175</v>
      </c>
      <c r="U1698" t="s">
        <v>57</v>
      </c>
      <c r="V1698" t="s">
        <v>22</v>
      </c>
    </row>
    <row r="1699" spans="1:22">
      <c r="A1699" t="s">
        <v>29123</v>
      </c>
      <c r="B1699" s="2">
        <v>45405.658333333333</v>
      </c>
      <c r="C1699" s="2">
        <f t="shared" si="26"/>
        <v>45404</v>
      </c>
      <c r="D1699" t="s">
        <v>1662</v>
      </c>
      <c r="E1699" t="s">
        <v>17948</v>
      </c>
      <c r="F1699" t="s">
        <v>83</v>
      </c>
      <c r="G1699" t="s">
        <v>53</v>
      </c>
      <c r="H1699" t="s">
        <v>52</v>
      </c>
      <c r="I1699">
        <v>1</v>
      </c>
      <c r="J1699">
        <v>1845.79</v>
      </c>
      <c r="K1699">
        <v>1507.04</v>
      </c>
      <c r="L1699">
        <v>1845.79</v>
      </c>
      <c r="M1699">
        <v>1507.04</v>
      </c>
      <c r="N1699" t="s">
        <v>29122</v>
      </c>
      <c r="O1699" t="s">
        <v>29121</v>
      </c>
      <c r="P1699" t="s">
        <v>112</v>
      </c>
      <c r="Q1699">
        <v>13.082700000000001</v>
      </c>
      <c r="R1699">
        <v>80.270700000000005</v>
      </c>
      <c r="S1699" t="s">
        <v>420</v>
      </c>
      <c r="T1699" t="s">
        <v>419</v>
      </c>
      <c r="U1699" t="s">
        <v>10</v>
      </c>
      <c r="V1699" t="s">
        <v>45</v>
      </c>
    </row>
    <row r="1700" spans="1:22">
      <c r="A1700" t="s">
        <v>29120</v>
      </c>
      <c r="B1700" s="2">
        <v>45110.84652777778</v>
      </c>
      <c r="C1700" s="2">
        <f t="shared" si="26"/>
        <v>45110</v>
      </c>
      <c r="D1700" t="s">
        <v>1657</v>
      </c>
      <c r="E1700" t="s">
        <v>3816</v>
      </c>
      <c r="F1700" t="s">
        <v>166</v>
      </c>
      <c r="G1700" t="s">
        <v>72</v>
      </c>
      <c r="H1700" t="s">
        <v>63</v>
      </c>
      <c r="I1700">
        <v>2</v>
      </c>
      <c r="J1700">
        <v>1786.76</v>
      </c>
      <c r="K1700">
        <v>1545.9</v>
      </c>
      <c r="L1700">
        <v>3573.52</v>
      </c>
      <c r="M1700">
        <v>3091.8</v>
      </c>
      <c r="N1700" t="s">
        <v>29119</v>
      </c>
      <c r="O1700" t="s">
        <v>29118</v>
      </c>
      <c r="P1700" t="s">
        <v>68</v>
      </c>
      <c r="Q1700">
        <v>11.34</v>
      </c>
      <c r="R1700">
        <v>77.717200000000005</v>
      </c>
      <c r="S1700" t="s">
        <v>735</v>
      </c>
      <c r="T1700" t="s">
        <v>734</v>
      </c>
      <c r="U1700" t="s">
        <v>57</v>
      </c>
      <c r="V1700" t="s">
        <v>9</v>
      </c>
    </row>
    <row r="1701" spans="1:22">
      <c r="A1701" t="s">
        <v>29117</v>
      </c>
      <c r="B1701" s="2">
        <v>45061.908333333333</v>
      </c>
      <c r="C1701" s="2">
        <f t="shared" si="26"/>
        <v>45061</v>
      </c>
      <c r="D1701" t="s">
        <v>1652</v>
      </c>
      <c r="E1701" t="s">
        <v>1651</v>
      </c>
      <c r="F1701" t="s">
        <v>166</v>
      </c>
      <c r="G1701" t="s">
        <v>115</v>
      </c>
      <c r="H1701" t="s">
        <v>40</v>
      </c>
      <c r="I1701">
        <v>4</v>
      </c>
      <c r="J1701">
        <v>2224.58</v>
      </c>
      <c r="K1701">
        <v>1521.57</v>
      </c>
      <c r="L1701">
        <v>8898.32</v>
      </c>
      <c r="M1701">
        <v>6086.28</v>
      </c>
      <c r="N1701" t="s">
        <v>29116</v>
      </c>
      <c r="O1701" t="s">
        <v>29115</v>
      </c>
      <c r="P1701" t="s">
        <v>26</v>
      </c>
      <c r="Q1701">
        <v>11.0168</v>
      </c>
      <c r="R1701">
        <v>76.955799999999996</v>
      </c>
      <c r="S1701" t="s">
        <v>153</v>
      </c>
      <c r="T1701" t="s">
        <v>152</v>
      </c>
      <c r="U1701" t="s">
        <v>10</v>
      </c>
      <c r="V1701" t="s">
        <v>212</v>
      </c>
    </row>
    <row r="1702" spans="1:22">
      <c r="A1702" t="s">
        <v>29114</v>
      </c>
      <c r="B1702" s="2">
        <v>44995.470138888886</v>
      </c>
      <c r="C1702" s="2">
        <f t="shared" si="26"/>
        <v>44991</v>
      </c>
      <c r="D1702" t="s">
        <v>1647</v>
      </c>
      <c r="E1702" t="s">
        <v>19578</v>
      </c>
      <c r="F1702" t="s">
        <v>201</v>
      </c>
      <c r="G1702" t="s">
        <v>82</v>
      </c>
      <c r="H1702" t="s">
        <v>63</v>
      </c>
      <c r="I1702">
        <v>1</v>
      </c>
      <c r="J1702">
        <v>217.9</v>
      </c>
      <c r="K1702">
        <v>179.96</v>
      </c>
      <c r="L1702">
        <v>217.9</v>
      </c>
      <c r="M1702">
        <v>179.96</v>
      </c>
      <c r="N1702" t="s">
        <v>29113</v>
      </c>
      <c r="O1702" t="s">
        <v>29112</v>
      </c>
      <c r="P1702" t="s">
        <v>60</v>
      </c>
      <c r="Q1702">
        <v>8.7139000000000006</v>
      </c>
      <c r="R1702">
        <v>77.756699999999995</v>
      </c>
      <c r="S1702" t="s">
        <v>413</v>
      </c>
      <c r="T1702" t="s">
        <v>412</v>
      </c>
      <c r="U1702" t="s">
        <v>10</v>
      </c>
      <c r="V1702" t="s">
        <v>22</v>
      </c>
    </row>
    <row r="1703" spans="1:22">
      <c r="A1703" t="s">
        <v>29111</v>
      </c>
      <c r="B1703" s="2">
        <v>44996.416666666664</v>
      </c>
      <c r="C1703" s="2">
        <f t="shared" si="26"/>
        <v>44991</v>
      </c>
      <c r="D1703" t="s">
        <v>1642</v>
      </c>
      <c r="E1703" t="s">
        <v>14577</v>
      </c>
      <c r="F1703" t="s">
        <v>83</v>
      </c>
      <c r="G1703" t="s">
        <v>72</v>
      </c>
      <c r="H1703" t="s">
        <v>16</v>
      </c>
      <c r="I1703">
        <v>2</v>
      </c>
      <c r="J1703">
        <v>429.37</v>
      </c>
      <c r="K1703">
        <v>304.42</v>
      </c>
      <c r="L1703">
        <v>858.74</v>
      </c>
      <c r="M1703">
        <v>608.84</v>
      </c>
      <c r="N1703" t="s">
        <v>29110</v>
      </c>
      <c r="O1703" t="s">
        <v>29109</v>
      </c>
      <c r="P1703" t="s">
        <v>68</v>
      </c>
      <c r="Q1703">
        <v>11.34</v>
      </c>
      <c r="R1703">
        <v>77.717200000000005</v>
      </c>
      <c r="S1703" t="s">
        <v>25</v>
      </c>
      <c r="T1703" t="s">
        <v>24</v>
      </c>
      <c r="U1703" t="s">
        <v>46</v>
      </c>
      <c r="V1703" t="s">
        <v>9</v>
      </c>
    </row>
    <row r="1704" spans="1:22">
      <c r="A1704" t="s">
        <v>29108</v>
      </c>
      <c r="B1704" s="2">
        <v>45252.430555555555</v>
      </c>
      <c r="C1704" s="2">
        <f t="shared" si="26"/>
        <v>45250</v>
      </c>
      <c r="D1704" t="s">
        <v>1637</v>
      </c>
      <c r="E1704" t="s">
        <v>11149</v>
      </c>
      <c r="F1704" t="s">
        <v>136</v>
      </c>
      <c r="G1704" t="s">
        <v>91</v>
      </c>
      <c r="H1704" t="s">
        <v>63</v>
      </c>
      <c r="I1704">
        <v>3</v>
      </c>
      <c r="J1704">
        <v>2113.58</v>
      </c>
      <c r="K1704">
        <v>1630.74</v>
      </c>
      <c r="L1704">
        <v>6340.74</v>
      </c>
      <c r="M1704">
        <v>4892.22</v>
      </c>
      <c r="N1704" t="s">
        <v>29107</v>
      </c>
      <c r="O1704" t="s">
        <v>29106</v>
      </c>
      <c r="P1704" t="s">
        <v>26</v>
      </c>
      <c r="Q1704">
        <v>11.0168</v>
      </c>
      <c r="R1704">
        <v>76.955799999999996</v>
      </c>
      <c r="S1704" t="s">
        <v>59</v>
      </c>
      <c r="T1704" t="s">
        <v>58</v>
      </c>
      <c r="U1704" t="s">
        <v>23</v>
      </c>
      <c r="V1704" t="s">
        <v>22</v>
      </c>
    </row>
    <row r="1705" spans="1:22">
      <c r="A1705" t="s">
        <v>29105</v>
      </c>
      <c r="B1705" s="2">
        <v>45306.50277777778</v>
      </c>
      <c r="C1705" s="2">
        <f t="shared" si="26"/>
        <v>45306</v>
      </c>
      <c r="D1705" t="s">
        <v>1632</v>
      </c>
      <c r="E1705" t="s">
        <v>7565</v>
      </c>
      <c r="F1705" t="s">
        <v>166</v>
      </c>
      <c r="G1705" t="s">
        <v>41</v>
      </c>
      <c r="H1705" t="s">
        <v>52</v>
      </c>
      <c r="I1705">
        <v>3</v>
      </c>
      <c r="J1705">
        <v>693.89</v>
      </c>
      <c r="K1705">
        <v>523.89</v>
      </c>
      <c r="L1705">
        <v>2081.67</v>
      </c>
      <c r="M1705">
        <v>1571.67</v>
      </c>
      <c r="N1705" t="s">
        <v>29104</v>
      </c>
      <c r="O1705" t="s">
        <v>29103</v>
      </c>
      <c r="P1705" t="s">
        <v>60</v>
      </c>
      <c r="Q1705">
        <v>8.7139000000000006</v>
      </c>
      <c r="R1705">
        <v>77.756699999999995</v>
      </c>
      <c r="S1705" t="s">
        <v>79</v>
      </c>
      <c r="T1705" t="s">
        <v>78</v>
      </c>
      <c r="U1705" t="s">
        <v>46</v>
      </c>
      <c r="V1705" t="s">
        <v>212</v>
      </c>
    </row>
    <row r="1706" spans="1:22">
      <c r="A1706" t="s">
        <v>29102</v>
      </c>
      <c r="B1706" s="2">
        <v>45405.704861111109</v>
      </c>
      <c r="C1706" s="2">
        <f t="shared" si="26"/>
        <v>45404</v>
      </c>
      <c r="D1706" t="s">
        <v>1627</v>
      </c>
      <c r="E1706" t="s">
        <v>29101</v>
      </c>
      <c r="F1706" t="s">
        <v>64</v>
      </c>
      <c r="G1706" t="s">
        <v>106</v>
      </c>
      <c r="H1706" t="s">
        <v>29</v>
      </c>
      <c r="I1706">
        <v>2</v>
      </c>
      <c r="J1706">
        <v>2385.16</v>
      </c>
      <c r="K1706">
        <v>1559.5</v>
      </c>
      <c r="L1706">
        <v>4770.32</v>
      </c>
      <c r="M1706">
        <v>3119</v>
      </c>
      <c r="N1706" t="s">
        <v>29100</v>
      </c>
      <c r="O1706" t="s">
        <v>29099</v>
      </c>
      <c r="P1706" t="s">
        <v>60</v>
      </c>
      <c r="Q1706">
        <v>8.7139000000000006</v>
      </c>
      <c r="R1706">
        <v>77.756699999999995</v>
      </c>
      <c r="S1706" t="s">
        <v>283</v>
      </c>
      <c r="T1706" t="s">
        <v>282</v>
      </c>
      <c r="U1706" t="s">
        <v>10</v>
      </c>
      <c r="V1706" t="s">
        <v>22</v>
      </c>
    </row>
    <row r="1707" spans="1:22">
      <c r="A1707" t="s">
        <v>29098</v>
      </c>
      <c r="B1707" s="2">
        <v>44943.440972222219</v>
      </c>
      <c r="C1707" s="2">
        <f t="shared" si="26"/>
        <v>44942</v>
      </c>
      <c r="D1707" t="s">
        <v>1622</v>
      </c>
      <c r="E1707" t="s">
        <v>17921</v>
      </c>
      <c r="F1707" t="s">
        <v>166</v>
      </c>
      <c r="G1707" t="s">
        <v>82</v>
      </c>
      <c r="H1707" t="s">
        <v>29</v>
      </c>
      <c r="I1707">
        <v>2</v>
      </c>
      <c r="J1707">
        <v>1452.42</v>
      </c>
      <c r="K1707">
        <v>1103.3900000000001</v>
      </c>
      <c r="L1707">
        <v>2904.84</v>
      </c>
      <c r="M1707">
        <v>2206.7800000000002</v>
      </c>
      <c r="N1707" t="s">
        <v>29097</v>
      </c>
      <c r="O1707" t="s">
        <v>29096</v>
      </c>
      <c r="P1707" t="s">
        <v>112</v>
      </c>
      <c r="Q1707">
        <v>13.082700000000001</v>
      </c>
      <c r="R1707">
        <v>80.270700000000005</v>
      </c>
      <c r="S1707" t="s">
        <v>25</v>
      </c>
      <c r="T1707" t="s">
        <v>24</v>
      </c>
      <c r="U1707" t="s">
        <v>10</v>
      </c>
      <c r="V1707" t="s">
        <v>45</v>
      </c>
    </row>
    <row r="1708" spans="1:22">
      <c r="A1708" t="s">
        <v>29095</v>
      </c>
      <c r="B1708" s="2">
        <v>44976.775694444441</v>
      </c>
      <c r="C1708" s="2">
        <f t="shared" si="26"/>
        <v>44970</v>
      </c>
      <c r="D1708" t="s">
        <v>1617</v>
      </c>
      <c r="E1708" t="s">
        <v>14560</v>
      </c>
      <c r="F1708" t="s">
        <v>31</v>
      </c>
      <c r="G1708" t="s">
        <v>115</v>
      </c>
      <c r="H1708" t="s">
        <v>40</v>
      </c>
      <c r="I1708">
        <v>1</v>
      </c>
      <c r="J1708">
        <v>758.83</v>
      </c>
      <c r="K1708">
        <v>601.52</v>
      </c>
      <c r="L1708">
        <v>758.83</v>
      </c>
      <c r="M1708">
        <v>601.52</v>
      </c>
      <c r="N1708" t="s">
        <v>29094</v>
      </c>
      <c r="O1708" t="s">
        <v>29093</v>
      </c>
      <c r="P1708" t="s">
        <v>68</v>
      </c>
      <c r="Q1708">
        <v>11.34</v>
      </c>
      <c r="R1708">
        <v>77.717200000000005</v>
      </c>
      <c r="S1708" t="s">
        <v>396</v>
      </c>
      <c r="T1708" t="s">
        <v>395</v>
      </c>
      <c r="U1708" t="s">
        <v>23</v>
      </c>
      <c r="V1708" t="s">
        <v>45</v>
      </c>
    </row>
    <row r="1709" spans="1:22">
      <c r="A1709" t="s">
        <v>29092</v>
      </c>
      <c r="B1709" s="2">
        <v>45106.510416666664</v>
      </c>
      <c r="C1709" s="2">
        <f t="shared" si="26"/>
        <v>45103</v>
      </c>
      <c r="D1709" t="s">
        <v>1612</v>
      </c>
      <c r="E1709" t="s">
        <v>16248</v>
      </c>
      <c r="F1709" t="s">
        <v>18</v>
      </c>
      <c r="G1709" t="s">
        <v>72</v>
      </c>
      <c r="H1709" t="s">
        <v>29</v>
      </c>
      <c r="I1709">
        <v>2</v>
      </c>
      <c r="J1709">
        <v>1603.91</v>
      </c>
      <c r="K1709">
        <v>1414.22</v>
      </c>
      <c r="L1709">
        <v>3207.82</v>
      </c>
      <c r="M1709">
        <v>2828.44</v>
      </c>
      <c r="N1709" t="s">
        <v>29091</v>
      </c>
      <c r="O1709" t="s">
        <v>29090</v>
      </c>
      <c r="P1709" t="s">
        <v>60</v>
      </c>
      <c r="Q1709">
        <v>8.7139000000000006</v>
      </c>
      <c r="R1709">
        <v>77.756699999999995</v>
      </c>
      <c r="S1709" t="s">
        <v>243</v>
      </c>
      <c r="T1709" t="s">
        <v>242</v>
      </c>
      <c r="U1709" t="s">
        <v>57</v>
      </c>
      <c r="V1709" t="s">
        <v>9</v>
      </c>
    </row>
    <row r="1710" spans="1:22">
      <c r="A1710" t="s">
        <v>29089</v>
      </c>
      <c r="B1710" s="2">
        <v>45363.435416666667</v>
      </c>
      <c r="C1710" s="2">
        <f t="shared" si="26"/>
        <v>45362</v>
      </c>
      <c r="D1710" t="s">
        <v>1607</v>
      </c>
      <c r="E1710" t="s">
        <v>7547</v>
      </c>
      <c r="F1710" t="s">
        <v>201</v>
      </c>
      <c r="G1710" t="s">
        <v>72</v>
      </c>
      <c r="H1710" t="s">
        <v>40</v>
      </c>
      <c r="I1710">
        <v>2</v>
      </c>
      <c r="J1710">
        <v>2451.54</v>
      </c>
      <c r="K1710">
        <v>1597.71</v>
      </c>
      <c r="L1710">
        <v>4903.08</v>
      </c>
      <c r="M1710">
        <v>3195.42</v>
      </c>
      <c r="N1710" t="s">
        <v>29088</v>
      </c>
      <c r="O1710" t="s">
        <v>29087</v>
      </c>
      <c r="P1710" t="s">
        <v>37</v>
      </c>
      <c r="Q1710">
        <v>10.7905</v>
      </c>
      <c r="R1710">
        <v>78.704700000000003</v>
      </c>
      <c r="S1710" t="s">
        <v>88</v>
      </c>
      <c r="T1710" t="s">
        <v>87</v>
      </c>
      <c r="U1710" t="s">
        <v>46</v>
      </c>
      <c r="V1710" t="s">
        <v>9</v>
      </c>
    </row>
    <row r="1711" spans="1:22">
      <c r="A1711" t="s">
        <v>29086</v>
      </c>
      <c r="B1711" s="2">
        <v>45159.789583333331</v>
      </c>
      <c r="C1711" s="2">
        <f t="shared" si="26"/>
        <v>45159</v>
      </c>
      <c r="D1711" t="s">
        <v>1602</v>
      </c>
      <c r="E1711" t="s">
        <v>24365</v>
      </c>
      <c r="F1711" t="s">
        <v>136</v>
      </c>
      <c r="G1711" t="s">
        <v>82</v>
      </c>
      <c r="H1711" t="s">
        <v>63</v>
      </c>
      <c r="I1711">
        <v>2</v>
      </c>
      <c r="J1711">
        <v>1035.2</v>
      </c>
      <c r="K1711">
        <v>883.45</v>
      </c>
      <c r="L1711">
        <v>2070.4</v>
      </c>
      <c r="M1711">
        <v>1766.9</v>
      </c>
      <c r="N1711" t="s">
        <v>29085</v>
      </c>
      <c r="O1711" t="s">
        <v>29084</v>
      </c>
      <c r="P1711" t="s">
        <v>49</v>
      </c>
      <c r="Q1711">
        <v>12.916499999999999</v>
      </c>
      <c r="R1711">
        <v>79.132499999999993</v>
      </c>
      <c r="S1711" t="s">
        <v>276</v>
      </c>
      <c r="T1711" t="s">
        <v>275</v>
      </c>
      <c r="U1711" t="s">
        <v>10</v>
      </c>
      <c r="V1711" t="s">
        <v>212</v>
      </c>
    </row>
    <row r="1712" spans="1:22">
      <c r="A1712" t="s">
        <v>29083</v>
      </c>
      <c r="B1712" s="2">
        <v>45198.651388888888</v>
      </c>
      <c r="C1712" s="2">
        <f t="shared" si="26"/>
        <v>45194</v>
      </c>
      <c r="D1712" t="s">
        <v>1597</v>
      </c>
      <c r="E1712" t="s">
        <v>3770</v>
      </c>
      <c r="F1712" t="s">
        <v>31</v>
      </c>
      <c r="G1712" t="s">
        <v>82</v>
      </c>
      <c r="H1712" t="s">
        <v>40</v>
      </c>
      <c r="I1712">
        <v>4</v>
      </c>
      <c r="J1712">
        <v>1585.81</v>
      </c>
      <c r="K1712">
        <v>985.42</v>
      </c>
      <c r="L1712">
        <v>6343.24</v>
      </c>
      <c r="M1712">
        <v>3941.68</v>
      </c>
      <c r="N1712" t="s">
        <v>29082</v>
      </c>
      <c r="O1712" t="s">
        <v>29081</v>
      </c>
      <c r="P1712" t="s">
        <v>60</v>
      </c>
      <c r="Q1712">
        <v>8.7139000000000006</v>
      </c>
      <c r="R1712">
        <v>77.756699999999995</v>
      </c>
      <c r="S1712" t="s">
        <v>226</v>
      </c>
      <c r="T1712" t="s">
        <v>225</v>
      </c>
      <c r="U1712" t="s">
        <v>23</v>
      </c>
      <c r="V1712" t="s">
        <v>45</v>
      </c>
    </row>
    <row r="1713" spans="1:22">
      <c r="A1713" t="s">
        <v>29080</v>
      </c>
      <c r="B1713" s="2">
        <v>44971.511805555558</v>
      </c>
      <c r="C1713" s="2">
        <f t="shared" si="26"/>
        <v>44970</v>
      </c>
      <c r="D1713" t="s">
        <v>1592</v>
      </c>
      <c r="E1713" t="s">
        <v>1591</v>
      </c>
      <c r="F1713" t="s">
        <v>64</v>
      </c>
      <c r="G1713" t="s">
        <v>91</v>
      </c>
      <c r="H1713" t="s">
        <v>29</v>
      </c>
      <c r="I1713">
        <v>2</v>
      </c>
      <c r="J1713">
        <v>1278.8399999999999</v>
      </c>
      <c r="K1713">
        <v>895.5</v>
      </c>
      <c r="L1713">
        <v>2557.6799999999998</v>
      </c>
      <c r="M1713">
        <v>1791</v>
      </c>
      <c r="N1713" t="s">
        <v>29079</v>
      </c>
      <c r="O1713" t="s">
        <v>29078</v>
      </c>
      <c r="P1713" t="s">
        <v>112</v>
      </c>
      <c r="Q1713">
        <v>13.082700000000001</v>
      </c>
      <c r="R1713">
        <v>80.270700000000005</v>
      </c>
      <c r="S1713" t="s">
        <v>333</v>
      </c>
      <c r="T1713" t="s">
        <v>332</v>
      </c>
      <c r="U1713" t="s">
        <v>10</v>
      </c>
      <c r="V1713" t="s">
        <v>9</v>
      </c>
    </row>
    <row r="1714" spans="1:22">
      <c r="A1714" t="s">
        <v>29077</v>
      </c>
      <c r="B1714" s="2">
        <v>44996.459722222222</v>
      </c>
      <c r="C1714" s="2">
        <f t="shared" si="26"/>
        <v>44991</v>
      </c>
      <c r="D1714" t="s">
        <v>1587</v>
      </c>
      <c r="E1714" t="s">
        <v>5668</v>
      </c>
      <c r="F1714" t="s">
        <v>64</v>
      </c>
      <c r="G1714" t="s">
        <v>72</v>
      </c>
      <c r="H1714" t="s">
        <v>71</v>
      </c>
      <c r="I1714">
        <v>1</v>
      </c>
      <c r="J1714">
        <v>2101.88</v>
      </c>
      <c r="K1714">
        <v>1322.93</v>
      </c>
      <c r="L1714">
        <v>2101.88</v>
      </c>
      <c r="M1714">
        <v>1322.93</v>
      </c>
      <c r="N1714" t="s">
        <v>29076</v>
      </c>
      <c r="O1714" t="s">
        <v>29075</v>
      </c>
      <c r="P1714" t="s">
        <v>49</v>
      </c>
      <c r="Q1714">
        <v>12.916499999999999</v>
      </c>
      <c r="R1714">
        <v>79.132499999999993</v>
      </c>
      <c r="S1714" t="s">
        <v>319</v>
      </c>
      <c r="T1714" t="s">
        <v>318</v>
      </c>
      <c r="U1714" t="s">
        <v>77</v>
      </c>
      <c r="V1714" t="s">
        <v>45</v>
      </c>
    </row>
    <row r="1715" spans="1:22">
      <c r="A1715" t="s">
        <v>29074</v>
      </c>
      <c r="B1715" s="2">
        <v>45384.595833333333</v>
      </c>
      <c r="C1715" s="2">
        <f t="shared" si="26"/>
        <v>45383</v>
      </c>
      <c r="D1715" t="s">
        <v>1582</v>
      </c>
      <c r="E1715" t="s">
        <v>5664</v>
      </c>
      <c r="F1715" t="s">
        <v>64</v>
      </c>
      <c r="G1715" t="s">
        <v>17</v>
      </c>
      <c r="H1715" t="s">
        <v>16</v>
      </c>
      <c r="I1715">
        <v>3</v>
      </c>
      <c r="J1715">
        <v>1684.14</v>
      </c>
      <c r="K1715">
        <v>1428.18</v>
      </c>
      <c r="L1715">
        <v>5052.42</v>
      </c>
      <c r="M1715">
        <v>4284.54</v>
      </c>
      <c r="N1715" t="s">
        <v>29073</v>
      </c>
      <c r="O1715" t="s">
        <v>29072</v>
      </c>
      <c r="P1715" t="s">
        <v>60</v>
      </c>
      <c r="Q1715">
        <v>8.7139000000000006</v>
      </c>
      <c r="R1715">
        <v>77.756699999999995</v>
      </c>
      <c r="S1715" t="s">
        <v>340</v>
      </c>
      <c r="T1715" t="s">
        <v>339</v>
      </c>
      <c r="U1715" t="s">
        <v>77</v>
      </c>
      <c r="V1715" t="s">
        <v>9</v>
      </c>
    </row>
    <row r="1716" spans="1:22">
      <c r="A1716" t="s">
        <v>29071</v>
      </c>
      <c r="B1716" s="2">
        <v>44996.695138888892</v>
      </c>
      <c r="C1716" s="2">
        <f t="shared" si="26"/>
        <v>44991</v>
      </c>
      <c r="D1716" t="s">
        <v>1577</v>
      </c>
      <c r="E1716" t="s">
        <v>1576</v>
      </c>
      <c r="F1716" t="s">
        <v>136</v>
      </c>
      <c r="G1716" t="s">
        <v>106</v>
      </c>
      <c r="H1716" t="s">
        <v>16</v>
      </c>
      <c r="I1716">
        <v>2</v>
      </c>
      <c r="J1716">
        <v>2227.96</v>
      </c>
      <c r="K1716">
        <v>1897.35</v>
      </c>
      <c r="L1716">
        <v>4455.92</v>
      </c>
      <c r="M1716">
        <v>3794.7</v>
      </c>
      <c r="N1716" t="s">
        <v>29070</v>
      </c>
      <c r="O1716" t="s">
        <v>29069</v>
      </c>
      <c r="P1716" t="s">
        <v>121</v>
      </c>
      <c r="Q1716">
        <v>9.9252000000000002</v>
      </c>
      <c r="R1716">
        <v>78.119799999999998</v>
      </c>
      <c r="S1716" t="s">
        <v>276</v>
      </c>
      <c r="T1716" t="s">
        <v>275</v>
      </c>
      <c r="U1716" t="s">
        <v>77</v>
      </c>
      <c r="V1716" t="s">
        <v>9</v>
      </c>
    </row>
    <row r="1717" spans="1:22">
      <c r="A1717" t="s">
        <v>29068</v>
      </c>
      <c r="B1717" s="2">
        <v>45305.527083333334</v>
      </c>
      <c r="C1717" s="2">
        <f t="shared" si="26"/>
        <v>45299</v>
      </c>
      <c r="D1717" t="s">
        <v>1572</v>
      </c>
      <c r="E1717" t="s">
        <v>1571</v>
      </c>
      <c r="F1717" t="s">
        <v>201</v>
      </c>
      <c r="G1717" t="s">
        <v>72</v>
      </c>
      <c r="H1717" t="s">
        <v>16</v>
      </c>
      <c r="I1717">
        <v>1</v>
      </c>
      <c r="J1717">
        <v>982.63</v>
      </c>
      <c r="K1717">
        <v>772.59</v>
      </c>
      <c r="L1717">
        <v>982.63</v>
      </c>
      <c r="M1717">
        <v>772.59</v>
      </c>
      <c r="N1717" t="s">
        <v>29067</v>
      </c>
      <c r="O1717" t="s">
        <v>29066</v>
      </c>
      <c r="P1717" t="s">
        <v>37</v>
      </c>
      <c r="Q1717">
        <v>10.7905</v>
      </c>
      <c r="R1717">
        <v>78.704700000000003</v>
      </c>
      <c r="S1717" t="s">
        <v>250</v>
      </c>
      <c r="T1717" t="s">
        <v>249</v>
      </c>
      <c r="U1717" t="s">
        <v>46</v>
      </c>
      <c r="V1717" t="s">
        <v>45</v>
      </c>
    </row>
    <row r="1718" spans="1:22">
      <c r="A1718" t="s">
        <v>29065</v>
      </c>
      <c r="B1718" s="2">
        <v>45506.65902777778</v>
      </c>
      <c r="C1718" s="2">
        <f t="shared" si="26"/>
        <v>45502</v>
      </c>
      <c r="D1718" t="s">
        <v>1567</v>
      </c>
      <c r="E1718" t="s">
        <v>29064</v>
      </c>
      <c r="F1718" t="s">
        <v>64</v>
      </c>
      <c r="G1718" t="s">
        <v>91</v>
      </c>
      <c r="H1718" t="s">
        <v>63</v>
      </c>
      <c r="I1718">
        <v>1</v>
      </c>
      <c r="J1718">
        <v>2205.13</v>
      </c>
      <c r="K1718">
        <v>1426.2</v>
      </c>
      <c r="L1718">
        <v>2205.13</v>
      </c>
      <c r="M1718">
        <v>1426.2</v>
      </c>
      <c r="N1718" t="s">
        <v>29063</v>
      </c>
      <c r="O1718" t="s">
        <v>29062</v>
      </c>
      <c r="P1718" t="s">
        <v>121</v>
      </c>
      <c r="Q1718">
        <v>9.9252000000000002</v>
      </c>
      <c r="R1718">
        <v>78.119799999999998</v>
      </c>
      <c r="S1718" t="s">
        <v>193</v>
      </c>
      <c r="T1718" t="s">
        <v>192</v>
      </c>
      <c r="U1718" t="s">
        <v>77</v>
      </c>
      <c r="V1718" t="s">
        <v>9</v>
      </c>
    </row>
    <row r="1719" spans="1:22">
      <c r="A1719" t="s">
        <v>29061</v>
      </c>
      <c r="B1719" s="2">
        <v>45061.76458333333</v>
      </c>
      <c r="C1719" s="2">
        <f t="shared" si="26"/>
        <v>45061</v>
      </c>
      <c r="D1719" t="s">
        <v>1562</v>
      </c>
      <c r="E1719" t="s">
        <v>3743</v>
      </c>
      <c r="F1719" t="s">
        <v>73</v>
      </c>
      <c r="G1719" t="s">
        <v>106</v>
      </c>
      <c r="H1719" t="s">
        <v>71</v>
      </c>
      <c r="I1719">
        <v>1</v>
      </c>
      <c r="J1719">
        <v>1851.26</v>
      </c>
      <c r="K1719">
        <v>1523.3</v>
      </c>
      <c r="L1719">
        <v>1851.26</v>
      </c>
      <c r="M1719">
        <v>1523.3</v>
      </c>
      <c r="N1719" t="s">
        <v>29060</v>
      </c>
      <c r="O1719" t="s">
        <v>29059</v>
      </c>
      <c r="P1719" t="s">
        <v>26</v>
      </c>
      <c r="Q1719">
        <v>11.0168</v>
      </c>
      <c r="R1719">
        <v>76.955799999999996</v>
      </c>
      <c r="S1719" t="s">
        <v>530</v>
      </c>
      <c r="T1719" t="s">
        <v>529</v>
      </c>
      <c r="U1719" t="s">
        <v>10</v>
      </c>
      <c r="V1719" t="s">
        <v>9</v>
      </c>
    </row>
    <row r="1720" spans="1:22">
      <c r="A1720" t="s">
        <v>29058</v>
      </c>
      <c r="B1720" s="2">
        <v>44960.511111111111</v>
      </c>
      <c r="C1720" s="2">
        <f t="shared" si="26"/>
        <v>44956</v>
      </c>
      <c r="D1720" t="s">
        <v>1557</v>
      </c>
      <c r="E1720" t="s">
        <v>1556</v>
      </c>
      <c r="F1720" t="s">
        <v>64</v>
      </c>
      <c r="G1720" t="s">
        <v>41</v>
      </c>
      <c r="H1720" t="s">
        <v>71</v>
      </c>
      <c r="I1720">
        <v>3</v>
      </c>
      <c r="J1720">
        <v>975.61</v>
      </c>
      <c r="K1720">
        <v>589.52</v>
      </c>
      <c r="L1720">
        <v>2926.83</v>
      </c>
      <c r="M1720">
        <v>1768.56</v>
      </c>
      <c r="N1720" t="s">
        <v>29057</v>
      </c>
      <c r="O1720" t="s">
        <v>29056</v>
      </c>
      <c r="P1720" t="s">
        <v>13</v>
      </c>
      <c r="Q1720">
        <v>11.664300000000001</v>
      </c>
      <c r="R1720">
        <v>78.146000000000001</v>
      </c>
      <c r="S1720" t="s">
        <v>59</v>
      </c>
      <c r="T1720" t="s">
        <v>58</v>
      </c>
      <c r="U1720" t="s">
        <v>46</v>
      </c>
      <c r="V1720" t="s">
        <v>22</v>
      </c>
    </row>
    <row r="1721" spans="1:22">
      <c r="A1721" t="s">
        <v>29055</v>
      </c>
      <c r="B1721" s="2">
        <v>45026.62777777778</v>
      </c>
      <c r="C1721" s="2">
        <f t="shared" si="26"/>
        <v>45026</v>
      </c>
      <c r="D1721" t="s">
        <v>1552</v>
      </c>
      <c r="E1721" t="s">
        <v>3735</v>
      </c>
      <c r="F1721" t="s">
        <v>136</v>
      </c>
      <c r="G1721" t="s">
        <v>115</v>
      </c>
      <c r="H1721" t="s">
        <v>63</v>
      </c>
      <c r="I1721">
        <v>1</v>
      </c>
      <c r="J1721">
        <v>1135.1099999999999</v>
      </c>
      <c r="K1721">
        <v>802.17</v>
      </c>
      <c r="L1721">
        <v>1135.1099999999999</v>
      </c>
      <c r="M1721">
        <v>802.17</v>
      </c>
      <c r="N1721" t="s">
        <v>29054</v>
      </c>
      <c r="O1721" t="s">
        <v>29053</v>
      </c>
      <c r="P1721" t="s">
        <v>26</v>
      </c>
      <c r="Q1721">
        <v>11.0168</v>
      </c>
      <c r="R1721">
        <v>76.955799999999996</v>
      </c>
      <c r="S1721" t="s">
        <v>1238</v>
      </c>
      <c r="T1721" t="s">
        <v>1237</v>
      </c>
      <c r="U1721" t="s">
        <v>46</v>
      </c>
      <c r="V1721" t="s">
        <v>9</v>
      </c>
    </row>
    <row r="1722" spans="1:22">
      <c r="A1722" t="s">
        <v>29052</v>
      </c>
      <c r="B1722" s="2">
        <v>45441.671527777777</v>
      </c>
      <c r="C1722" s="2">
        <f t="shared" si="26"/>
        <v>45439</v>
      </c>
      <c r="D1722" t="s">
        <v>1547</v>
      </c>
      <c r="E1722" t="s">
        <v>5639</v>
      </c>
      <c r="F1722" t="s">
        <v>64</v>
      </c>
      <c r="G1722" t="s">
        <v>106</v>
      </c>
      <c r="H1722" t="s">
        <v>71</v>
      </c>
      <c r="I1722">
        <v>1</v>
      </c>
      <c r="J1722">
        <v>1112.8399999999999</v>
      </c>
      <c r="K1722">
        <v>755.48</v>
      </c>
      <c r="L1722">
        <v>1112.8399999999999</v>
      </c>
      <c r="M1722">
        <v>755.48</v>
      </c>
      <c r="N1722" t="s">
        <v>29051</v>
      </c>
      <c r="O1722" t="s">
        <v>29050</v>
      </c>
      <c r="P1722" t="s">
        <v>68</v>
      </c>
      <c r="Q1722">
        <v>11.34</v>
      </c>
      <c r="R1722">
        <v>77.717200000000005</v>
      </c>
      <c r="S1722" t="s">
        <v>537</v>
      </c>
      <c r="T1722" t="s">
        <v>536</v>
      </c>
      <c r="U1722" t="s">
        <v>77</v>
      </c>
      <c r="V1722" t="s">
        <v>9</v>
      </c>
    </row>
    <row r="1723" spans="1:22">
      <c r="A1723" t="s">
        <v>29049</v>
      </c>
      <c r="B1723" s="2">
        <v>45171.638888888891</v>
      </c>
      <c r="C1723" s="2">
        <f t="shared" si="26"/>
        <v>45166</v>
      </c>
      <c r="D1723" t="s">
        <v>1542</v>
      </c>
      <c r="E1723" t="s">
        <v>1541</v>
      </c>
      <c r="F1723" t="s">
        <v>166</v>
      </c>
      <c r="G1723" t="s">
        <v>72</v>
      </c>
      <c r="H1723" t="s">
        <v>63</v>
      </c>
      <c r="I1723">
        <v>1</v>
      </c>
      <c r="J1723">
        <v>1116.55</v>
      </c>
      <c r="K1723">
        <v>676.35</v>
      </c>
      <c r="L1723">
        <v>1116.55</v>
      </c>
      <c r="M1723">
        <v>676.35</v>
      </c>
      <c r="N1723" t="s">
        <v>29048</v>
      </c>
      <c r="O1723" t="s">
        <v>29047</v>
      </c>
      <c r="P1723" t="s">
        <v>26</v>
      </c>
      <c r="Q1723">
        <v>11.0168</v>
      </c>
      <c r="R1723">
        <v>76.955799999999996</v>
      </c>
      <c r="S1723" t="s">
        <v>133</v>
      </c>
      <c r="T1723" t="s">
        <v>132</v>
      </c>
      <c r="U1723" t="s">
        <v>46</v>
      </c>
      <c r="V1723" t="s">
        <v>45</v>
      </c>
    </row>
    <row r="1724" spans="1:22">
      <c r="A1724" t="s">
        <v>29046</v>
      </c>
      <c r="B1724" s="2">
        <v>45429.501388888886</v>
      </c>
      <c r="C1724" s="2">
        <f t="shared" si="26"/>
        <v>45425</v>
      </c>
      <c r="D1724" t="s">
        <v>1537</v>
      </c>
      <c r="E1724" t="s">
        <v>1536</v>
      </c>
      <c r="F1724" t="s">
        <v>201</v>
      </c>
      <c r="G1724" t="s">
        <v>30</v>
      </c>
      <c r="H1724" t="s">
        <v>63</v>
      </c>
      <c r="I1724">
        <v>2</v>
      </c>
      <c r="J1724">
        <v>1024.07</v>
      </c>
      <c r="K1724">
        <v>868.77</v>
      </c>
      <c r="L1724">
        <v>2048.14</v>
      </c>
      <c r="M1724">
        <v>1737.54</v>
      </c>
      <c r="N1724" t="s">
        <v>29045</v>
      </c>
      <c r="O1724" t="s">
        <v>29044</v>
      </c>
      <c r="P1724" t="s">
        <v>68</v>
      </c>
      <c r="Q1724">
        <v>11.34</v>
      </c>
      <c r="R1724">
        <v>77.717200000000005</v>
      </c>
      <c r="S1724" t="s">
        <v>103</v>
      </c>
      <c r="T1724" t="s">
        <v>102</v>
      </c>
      <c r="U1724" t="s">
        <v>57</v>
      </c>
      <c r="V1724" t="s">
        <v>9</v>
      </c>
    </row>
    <row r="1725" spans="1:22">
      <c r="A1725" t="s">
        <v>29043</v>
      </c>
      <c r="B1725" s="2">
        <v>44941.506249999999</v>
      </c>
      <c r="C1725" s="2">
        <f t="shared" si="26"/>
        <v>44935</v>
      </c>
      <c r="D1725" t="s">
        <v>1532</v>
      </c>
      <c r="E1725" t="s">
        <v>21121</v>
      </c>
      <c r="F1725" t="s">
        <v>31</v>
      </c>
      <c r="G1725" t="s">
        <v>17</v>
      </c>
      <c r="H1725" t="s">
        <v>16</v>
      </c>
      <c r="I1725">
        <v>1</v>
      </c>
      <c r="J1725">
        <v>1275.3499999999999</v>
      </c>
      <c r="K1725">
        <v>919.87</v>
      </c>
      <c r="L1725">
        <v>1275.3499999999999</v>
      </c>
      <c r="M1725">
        <v>919.87</v>
      </c>
      <c r="N1725" t="s">
        <v>29042</v>
      </c>
      <c r="O1725" t="s">
        <v>29041</v>
      </c>
      <c r="P1725" t="s">
        <v>68</v>
      </c>
      <c r="Q1725">
        <v>11.34</v>
      </c>
      <c r="R1725">
        <v>77.717200000000005</v>
      </c>
      <c r="S1725" t="s">
        <v>319</v>
      </c>
      <c r="T1725" t="s">
        <v>318</v>
      </c>
      <c r="U1725" t="s">
        <v>10</v>
      </c>
      <c r="V1725" t="s">
        <v>45</v>
      </c>
    </row>
    <row r="1726" spans="1:22">
      <c r="A1726" t="s">
        <v>29040</v>
      </c>
      <c r="B1726" s="2">
        <v>45219.910416666666</v>
      </c>
      <c r="C1726" s="2">
        <f t="shared" si="26"/>
        <v>45215</v>
      </c>
      <c r="D1726" t="s">
        <v>1527</v>
      </c>
      <c r="E1726" t="s">
        <v>3716</v>
      </c>
      <c r="F1726" t="s">
        <v>64</v>
      </c>
      <c r="G1726" t="s">
        <v>91</v>
      </c>
      <c r="H1726" t="s">
        <v>52</v>
      </c>
      <c r="I1726">
        <v>2</v>
      </c>
      <c r="J1726">
        <v>1782.17</v>
      </c>
      <c r="K1726">
        <v>1571.21</v>
      </c>
      <c r="L1726">
        <v>3564.34</v>
      </c>
      <c r="M1726">
        <v>3142.42</v>
      </c>
      <c r="N1726" t="s">
        <v>29039</v>
      </c>
      <c r="O1726" t="s">
        <v>29038</v>
      </c>
      <c r="P1726" t="s">
        <v>112</v>
      </c>
      <c r="Q1726">
        <v>13.082700000000001</v>
      </c>
      <c r="R1726">
        <v>80.270700000000005</v>
      </c>
      <c r="S1726" t="s">
        <v>735</v>
      </c>
      <c r="T1726" t="s">
        <v>734</v>
      </c>
      <c r="U1726" t="s">
        <v>57</v>
      </c>
      <c r="V1726" t="s">
        <v>9</v>
      </c>
    </row>
    <row r="1727" spans="1:22">
      <c r="A1727" t="s">
        <v>29037</v>
      </c>
      <c r="B1727" s="2">
        <v>45396.518055555556</v>
      </c>
      <c r="C1727" s="2">
        <f t="shared" si="26"/>
        <v>45390</v>
      </c>
      <c r="D1727" t="s">
        <v>1522</v>
      </c>
      <c r="E1727" t="s">
        <v>5619</v>
      </c>
      <c r="F1727" t="s">
        <v>31</v>
      </c>
      <c r="G1727" t="s">
        <v>30</v>
      </c>
      <c r="H1727" t="s">
        <v>29</v>
      </c>
      <c r="I1727">
        <v>4</v>
      </c>
      <c r="J1727">
        <v>1283.1199999999999</v>
      </c>
      <c r="K1727">
        <v>1123.18</v>
      </c>
      <c r="L1727">
        <v>5132.4799999999996</v>
      </c>
      <c r="M1727">
        <v>4492.72</v>
      </c>
      <c r="N1727" t="s">
        <v>29036</v>
      </c>
      <c r="O1727" t="s">
        <v>29035</v>
      </c>
      <c r="P1727" t="s">
        <v>26</v>
      </c>
      <c r="Q1727">
        <v>11.0168</v>
      </c>
      <c r="R1727">
        <v>76.955799999999996</v>
      </c>
      <c r="S1727" t="s">
        <v>396</v>
      </c>
      <c r="T1727" t="s">
        <v>395</v>
      </c>
      <c r="U1727" t="s">
        <v>23</v>
      </c>
      <c r="V1727" t="s">
        <v>22</v>
      </c>
    </row>
    <row r="1728" spans="1:22">
      <c r="A1728" t="s">
        <v>29034</v>
      </c>
      <c r="B1728" s="2">
        <v>45178.7</v>
      </c>
      <c r="C1728" s="2">
        <f t="shared" si="26"/>
        <v>45173</v>
      </c>
      <c r="D1728" t="s">
        <v>1517</v>
      </c>
      <c r="E1728" t="s">
        <v>29033</v>
      </c>
      <c r="F1728" t="s">
        <v>201</v>
      </c>
      <c r="G1728" t="s">
        <v>53</v>
      </c>
      <c r="H1728" t="s">
        <v>71</v>
      </c>
      <c r="I1728">
        <v>3</v>
      </c>
      <c r="J1728">
        <v>737.15</v>
      </c>
      <c r="K1728">
        <v>662.22</v>
      </c>
      <c r="L1728">
        <v>2211.4499999999998</v>
      </c>
      <c r="M1728">
        <v>1986.66</v>
      </c>
      <c r="N1728" t="s">
        <v>29032</v>
      </c>
      <c r="O1728" t="s">
        <v>29031</v>
      </c>
      <c r="P1728" t="s">
        <v>37</v>
      </c>
      <c r="Q1728">
        <v>10.7905</v>
      </c>
      <c r="R1728">
        <v>78.704700000000003</v>
      </c>
      <c r="S1728" t="s">
        <v>513</v>
      </c>
      <c r="T1728" t="s">
        <v>512</v>
      </c>
      <c r="U1728" t="s">
        <v>77</v>
      </c>
      <c r="V1728" t="s">
        <v>45</v>
      </c>
    </row>
    <row r="1729" spans="1:22">
      <c r="A1729" t="s">
        <v>29030</v>
      </c>
      <c r="B1729" s="2">
        <v>45548.861805555556</v>
      </c>
      <c r="C1729" s="2">
        <f t="shared" si="26"/>
        <v>45544</v>
      </c>
      <c r="D1729" t="s">
        <v>1512</v>
      </c>
      <c r="E1729" t="s">
        <v>29029</v>
      </c>
      <c r="F1729" t="s">
        <v>136</v>
      </c>
      <c r="G1729" t="s">
        <v>30</v>
      </c>
      <c r="H1729" t="s">
        <v>52</v>
      </c>
      <c r="I1729">
        <v>1</v>
      </c>
      <c r="J1729">
        <v>1729.06</v>
      </c>
      <c r="K1729">
        <v>1185.8800000000001</v>
      </c>
      <c r="L1729">
        <v>1729.06</v>
      </c>
      <c r="M1729">
        <v>1185.8800000000001</v>
      </c>
      <c r="N1729" t="s">
        <v>29028</v>
      </c>
      <c r="O1729" t="s">
        <v>29027</v>
      </c>
      <c r="P1729" t="s">
        <v>37</v>
      </c>
      <c r="Q1729">
        <v>10.7905</v>
      </c>
      <c r="R1729">
        <v>78.704700000000003</v>
      </c>
      <c r="S1729" t="s">
        <v>1238</v>
      </c>
      <c r="T1729" t="s">
        <v>1237</v>
      </c>
      <c r="U1729" t="s">
        <v>77</v>
      </c>
      <c r="V1729" t="s">
        <v>45</v>
      </c>
    </row>
    <row r="1730" spans="1:22">
      <c r="A1730" t="s">
        <v>29026</v>
      </c>
      <c r="B1730" s="2">
        <v>45056.875694444447</v>
      </c>
      <c r="C1730" s="2">
        <f t="shared" si="26"/>
        <v>45054</v>
      </c>
      <c r="D1730" t="s">
        <v>1507</v>
      </c>
      <c r="E1730" t="s">
        <v>27464</v>
      </c>
      <c r="F1730" t="s">
        <v>31</v>
      </c>
      <c r="G1730" t="s">
        <v>41</v>
      </c>
      <c r="H1730" t="s">
        <v>29</v>
      </c>
      <c r="I1730">
        <v>1</v>
      </c>
      <c r="J1730">
        <v>2047.03</v>
      </c>
      <c r="K1730">
        <v>1714.41</v>
      </c>
      <c r="L1730">
        <v>2047.03</v>
      </c>
      <c r="M1730">
        <v>1714.41</v>
      </c>
      <c r="N1730" t="s">
        <v>29025</v>
      </c>
      <c r="O1730" t="s">
        <v>29024</v>
      </c>
      <c r="P1730" t="s">
        <v>49</v>
      </c>
      <c r="Q1730">
        <v>12.916499999999999</v>
      </c>
      <c r="R1730">
        <v>79.132499999999993</v>
      </c>
      <c r="S1730" t="s">
        <v>530</v>
      </c>
      <c r="T1730" t="s">
        <v>529</v>
      </c>
      <c r="U1730" t="s">
        <v>77</v>
      </c>
      <c r="V1730" t="s">
        <v>9</v>
      </c>
    </row>
    <row r="1731" spans="1:22">
      <c r="A1731" t="s">
        <v>29023</v>
      </c>
      <c r="B1731" s="2">
        <v>45052.753472222219</v>
      </c>
      <c r="C1731" s="2">
        <f t="shared" ref="C1731:C1794" si="27">INT(B1731) - WEEKDAY(INT(B1731), 2) + 1</f>
        <v>45047</v>
      </c>
      <c r="D1731" t="s">
        <v>1502</v>
      </c>
      <c r="E1731" t="s">
        <v>14480</v>
      </c>
      <c r="F1731" t="s">
        <v>64</v>
      </c>
      <c r="G1731" t="s">
        <v>106</v>
      </c>
      <c r="H1731" t="s">
        <v>63</v>
      </c>
      <c r="I1731">
        <v>4</v>
      </c>
      <c r="J1731">
        <v>1065.69</v>
      </c>
      <c r="K1731">
        <v>854.34</v>
      </c>
      <c r="L1731">
        <v>4262.76</v>
      </c>
      <c r="M1731">
        <v>3417.36</v>
      </c>
      <c r="N1731" t="s">
        <v>29022</v>
      </c>
      <c r="O1731" t="s">
        <v>29021</v>
      </c>
      <c r="P1731" t="s">
        <v>26</v>
      </c>
      <c r="Q1731">
        <v>11.0168</v>
      </c>
      <c r="R1731">
        <v>76.955799999999996</v>
      </c>
      <c r="S1731" t="s">
        <v>176</v>
      </c>
      <c r="T1731" t="s">
        <v>175</v>
      </c>
      <c r="U1731" t="s">
        <v>23</v>
      </c>
      <c r="V1731" t="s">
        <v>9</v>
      </c>
    </row>
    <row r="1732" spans="1:22">
      <c r="A1732" t="s">
        <v>29020</v>
      </c>
      <c r="B1732" s="2">
        <v>45435.690972222219</v>
      </c>
      <c r="C1732" s="2">
        <f t="shared" si="27"/>
        <v>45432</v>
      </c>
      <c r="D1732" t="s">
        <v>1497</v>
      </c>
      <c r="E1732" t="s">
        <v>21099</v>
      </c>
      <c r="F1732" t="s">
        <v>83</v>
      </c>
      <c r="G1732" t="s">
        <v>72</v>
      </c>
      <c r="H1732" t="s">
        <v>52</v>
      </c>
      <c r="I1732">
        <v>2</v>
      </c>
      <c r="J1732">
        <v>1423.5</v>
      </c>
      <c r="K1732">
        <v>1072.45</v>
      </c>
      <c r="L1732">
        <v>2847</v>
      </c>
      <c r="M1732">
        <v>2144.9</v>
      </c>
      <c r="N1732" t="s">
        <v>29019</v>
      </c>
      <c r="O1732" t="s">
        <v>29018</v>
      </c>
      <c r="P1732" t="s">
        <v>49</v>
      </c>
      <c r="Q1732">
        <v>12.916499999999999</v>
      </c>
      <c r="R1732">
        <v>79.132499999999993</v>
      </c>
      <c r="S1732" t="s">
        <v>454</v>
      </c>
      <c r="T1732" t="s">
        <v>453</v>
      </c>
      <c r="U1732" t="s">
        <v>77</v>
      </c>
      <c r="V1732" t="s">
        <v>9</v>
      </c>
    </row>
    <row r="1733" spans="1:22">
      <c r="A1733" t="s">
        <v>29017</v>
      </c>
      <c r="B1733" s="2">
        <v>45547.65347222222</v>
      </c>
      <c r="C1733" s="2">
        <f t="shared" si="27"/>
        <v>45544</v>
      </c>
      <c r="D1733" t="s">
        <v>1492</v>
      </c>
      <c r="E1733" t="s">
        <v>1491</v>
      </c>
      <c r="F1733" t="s">
        <v>166</v>
      </c>
      <c r="G1733" t="s">
        <v>106</v>
      </c>
      <c r="H1733" t="s">
        <v>63</v>
      </c>
      <c r="I1733">
        <v>1</v>
      </c>
      <c r="J1733">
        <v>1058.77</v>
      </c>
      <c r="K1733">
        <v>921.8</v>
      </c>
      <c r="L1733">
        <v>1058.77</v>
      </c>
      <c r="M1733">
        <v>921.8</v>
      </c>
      <c r="N1733" t="s">
        <v>29016</v>
      </c>
      <c r="O1733" t="s">
        <v>29015</v>
      </c>
      <c r="P1733" t="s">
        <v>26</v>
      </c>
      <c r="Q1733">
        <v>11.0168</v>
      </c>
      <c r="R1733">
        <v>76.955799999999996</v>
      </c>
      <c r="S1733" t="s">
        <v>176</v>
      </c>
      <c r="T1733" t="s">
        <v>175</v>
      </c>
      <c r="U1733" t="s">
        <v>10</v>
      </c>
      <c r="V1733" t="s">
        <v>45</v>
      </c>
    </row>
    <row r="1734" spans="1:22">
      <c r="A1734" t="s">
        <v>29014</v>
      </c>
      <c r="B1734" s="2">
        <v>45523.886111111111</v>
      </c>
      <c r="C1734" s="2">
        <f t="shared" si="27"/>
        <v>45523</v>
      </c>
      <c r="D1734" t="s">
        <v>1487</v>
      </c>
      <c r="E1734" t="s">
        <v>25871</v>
      </c>
      <c r="F1734" t="s">
        <v>83</v>
      </c>
      <c r="G1734" t="s">
        <v>72</v>
      </c>
      <c r="H1734" t="s">
        <v>16</v>
      </c>
      <c r="I1734">
        <v>1</v>
      </c>
      <c r="J1734">
        <v>786.51</v>
      </c>
      <c r="K1734">
        <v>533.86</v>
      </c>
      <c r="L1734">
        <v>786.51</v>
      </c>
      <c r="M1734">
        <v>533.86</v>
      </c>
      <c r="N1734" t="s">
        <v>29013</v>
      </c>
      <c r="O1734" t="s">
        <v>29012</v>
      </c>
      <c r="P1734" t="s">
        <v>49</v>
      </c>
      <c r="Q1734">
        <v>12.916499999999999</v>
      </c>
      <c r="R1734">
        <v>79.132499999999993</v>
      </c>
      <c r="S1734" t="s">
        <v>784</v>
      </c>
      <c r="T1734" t="s">
        <v>783</v>
      </c>
      <c r="U1734" t="s">
        <v>46</v>
      </c>
      <c r="V1734" t="s">
        <v>9</v>
      </c>
    </row>
    <row r="1735" spans="1:22">
      <c r="A1735" t="s">
        <v>29011</v>
      </c>
      <c r="B1735" s="2">
        <v>44952.572222222225</v>
      </c>
      <c r="C1735" s="2">
        <f t="shared" si="27"/>
        <v>44949</v>
      </c>
      <c r="D1735" t="s">
        <v>1482</v>
      </c>
      <c r="E1735" t="s">
        <v>19472</v>
      </c>
      <c r="F1735" t="s">
        <v>73</v>
      </c>
      <c r="G1735" t="s">
        <v>41</v>
      </c>
      <c r="H1735" t="s">
        <v>29</v>
      </c>
      <c r="I1735">
        <v>2</v>
      </c>
      <c r="J1735">
        <v>1147.5899999999999</v>
      </c>
      <c r="K1735">
        <v>887.86</v>
      </c>
      <c r="L1735">
        <v>2295.1799999999998</v>
      </c>
      <c r="M1735">
        <v>1775.72</v>
      </c>
      <c r="N1735" t="s">
        <v>29010</v>
      </c>
      <c r="O1735" t="s">
        <v>29009</v>
      </c>
      <c r="P1735" t="s">
        <v>13</v>
      </c>
      <c r="Q1735">
        <v>11.664300000000001</v>
      </c>
      <c r="R1735">
        <v>78.146000000000001</v>
      </c>
      <c r="S1735" t="s">
        <v>276</v>
      </c>
      <c r="T1735" t="s">
        <v>275</v>
      </c>
      <c r="U1735" t="s">
        <v>57</v>
      </c>
      <c r="V1735" t="s">
        <v>9</v>
      </c>
    </row>
    <row r="1736" spans="1:22">
      <c r="A1736" t="s">
        <v>29008</v>
      </c>
      <c r="B1736" s="2">
        <v>45182.6875</v>
      </c>
      <c r="C1736" s="2">
        <f t="shared" si="27"/>
        <v>45180</v>
      </c>
      <c r="D1736" t="s">
        <v>1477</v>
      </c>
      <c r="E1736" t="s">
        <v>29007</v>
      </c>
      <c r="F1736" t="s">
        <v>18</v>
      </c>
      <c r="G1736" t="s">
        <v>106</v>
      </c>
      <c r="H1736" t="s">
        <v>29</v>
      </c>
      <c r="I1736">
        <v>1</v>
      </c>
      <c r="J1736">
        <v>1092.29</v>
      </c>
      <c r="K1736">
        <v>707.78</v>
      </c>
      <c r="L1736">
        <v>1092.29</v>
      </c>
      <c r="M1736">
        <v>707.78</v>
      </c>
      <c r="N1736" t="s">
        <v>29006</v>
      </c>
      <c r="O1736" t="s">
        <v>29005</v>
      </c>
      <c r="P1736" t="s">
        <v>13</v>
      </c>
      <c r="Q1736">
        <v>11.664300000000001</v>
      </c>
      <c r="R1736">
        <v>78.146000000000001</v>
      </c>
      <c r="S1736" t="s">
        <v>530</v>
      </c>
      <c r="T1736" t="s">
        <v>529</v>
      </c>
      <c r="U1736" t="s">
        <v>77</v>
      </c>
      <c r="V1736" t="s">
        <v>9</v>
      </c>
    </row>
    <row r="1737" spans="1:22">
      <c r="A1737" t="s">
        <v>29004</v>
      </c>
      <c r="B1737" s="2">
        <v>45185.705555555556</v>
      </c>
      <c r="C1737" s="2">
        <f t="shared" si="27"/>
        <v>45180</v>
      </c>
      <c r="D1737" t="s">
        <v>1472</v>
      </c>
      <c r="E1737" t="s">
        <v>7449</v>
      </c>
      <c r="F1737" t="s">
        <v>136</v>
      </c>
      <c r="G1737" t="s">
        <v>72</v>
      </c>
      <c r="H1737" t="s">
        <v>40</v>
      </c>
      <c r="I1737">
        <v>3</v>
      </c>
      <c r="J1737">
        <v>1550.51</v>
      </c>
      <c r="K1737">
        <v>1151.95</v>
      </c>
      <c r="L1737">
        <v>4651.53</v>
      </c>
      <c r="M1737">
        <v>3455.85</v>
      </c>
      <c r="N1737" t="s">
        <v>29003</v>
      </c>
      <c r="O1737" t="s">
        <v>29002</v>
      </c>
      <c r="P1737" t="s">
        <v>13</v>
      </c>
      <c r="Q1737">
        <v>11.664300000000001</v>
      </c>
      <c r="R1737">
        <v>78.146000000000001</v>
      </c>
      <c r="S1737" t="s">
        <v>326</v>
      </c>
      <c r="T1737" t="s">
        <v>325</v>
      </c>
      <c r="U1737" t="s">
        <v>46</v>
      </c>
      <c r="V1737" t="s">
        <v>9</v>
      </c>
    </row>
    <row r="1738" spans="1:22">
      <c r="A1738" t="s">
        <v>29001</v>
      </c>
      <c r="B1738" s="2">
        <v>45138.75277777778</v>
      </c>
      <c r="C1738" s="2">
        <f t="shared" si="27"/>
        <v>45138</v>
      </c>
      <c r="D1738" t="s">
        <v>1467</v>
      </c>
      <c r="E1738" t="s">
        <v>3671</v>
      </c>
      <c r="F1738" t="s">
        <v>31</v>
      </c>
      <c r="G1738" t="s">
        <v>115</v>
      </c>
      <c r="H1738" t="s">
        <v>71</v>
      </c>
      <c r="I1738">
        <v>3</v>
      </c>
      <c r="J1738">
        <v>2085.6999999999998</v>
      </c>
      <c r="K1738">
        <v>1598.03</v>
      </c>
      <c r="L1738">
        <v>6257.1</v>
      </c>
      <c r="M1738">
        <v>4794.09</v>
      </c>
      <c r="N1738" t="s">
        <v>29000</v>
      </c>
      <c r="O1738" t="s">
        <v>28999</v>
      </c>
      <c r="P1738" t="s">
        <v>60</v>
      </c>
      <c r="Q1738">
        <v>8.7139000000000006</v>
      </c>
      <c r="R1738">
        <v>77.756699999999995</v>
      </c>
      <c r="S1738" t="s">
        <v>25</v>
      </c>
      <c r="T1738" t="s">
        <v>24</v>
      </c>
      <c r="U1738" t="s">
        <v>77</v>
      </c>
      <c r="V1738" t="s">
        <v>45</v>
      </c>
    </row>
    <row r="1739" spans="1:22">
      <c r="A1739" t="s">
        <v>28998</v>
      </c>
      <c r="B1739" s="2">
        <v>45219.553472222222</v>
      </c>
      <c r="C1739" s="2">
        <f t="shared" si="27"/>
        <v>45215</v>
      </c>
      <c r="D1739" t="s">
        <v>1462</v>
      </c>
      <c r="E1739" t="s">
        <v>17817</v>
      </c>
      <c r="F1739" t="s">
        <v>136</v>
      </c>
      <c r="G1739" t="s">
        <v>91</v>
      </c>
      <c r="H1739" t="s">
        <v>63</v>
      </c>
      <c r="I1739">
        <v>1</v>
      </c>
      <c r="J1739">
        <v>223.16</v>
      </c>
      <c r="K1739">
        <v>152.29</v>
      </c>
      <c r="L1739">
        <v>223.16</v>
      </c>
      <c r="M1739">
        <v>152.29</v>
      </c>
      <c r="N1739" t="s">
        <v>28997</v>
      </c>
      <c r="O1739" t="s">
        <v>28996</v>
      </c>
      <c r="P1739" t="s">
        <v>112</v>
      </c>
      <c r="Q1739">
        <v>13.082700000000001</v>
      </c>
      <c r="R1739">
        <v>80.270700000000005</v>
      </c>
      <c r="S1739" t="s">
        <v>243</v>
      </c>
      <c r="T1739" t="s">
        <v>242</v>
      </c>
      <c r="U1739" t="s">
        <v>46</v>
      </c>
      <c r="V1739" t="s">
        <v>9</v>
      </c>
    </row>
    <row r="1740" spans="1:22">
      <c r="A1740" t="s">
        <v>28995</v>
      </c>
      <c r="B1740" s="2">
        <v>44998.72152777778</v>
      </c>
      <c r="C1740" s="2">
        <f t="shared" si="27"/>
        <v>44998</v>
      </c>
      <c r="D1740" t="s">
        <v>1457</v>
      </c>
      <c r="E1740" t="s">
        <v>28994</v>
      </c>
      <c r="F1740" t="s">
        <v>64</v>
      </c>
      <c r="G1740" t="s">
        <v>106</v>
      </c>
      <c r="H1740" t="s">
        <v>63</v>
      </c>
      <c r="I1740">
        <v>3</v>
      </c>
      <c r="J1740">
        <v>1181.8800000000001</v>
      </c>
      <c r="K1740">
        <v>904.85</v>
      </c>
      <c r="L1740">
        <v>3545.64</v>
      </c>
      <c r="M1740">
        <v>2714.55</v>
      </c>
      <c r="N1740" t="s">
        <v>28993</v>
      </c>
      <c r="O1740" t="s">
        <v>28992</v>
      </c>
      <c r="P1740" t="s">
        <v>112</v>
      </c>
      <c r="Q1740">
        <v>13.082700000000001</v>
      </c>
      <c r="R1740">
        <v>80.270700000000005</v>
      </c>
      <c r="S1740" t="s">
        <v>784</v>
      </c>
      <c r="T1740" t="s">
        <v>783</v>
      </c>
      <c r="U1740" t="s">
        <v>57</v>
      </c>
      <c r="V1740" t="s">
        <v>45</v>
      </c>
    </row>
    <row r="1741" spans="1:22">
      <c r="A1741" t="s">
        <v>28991</v>
      </c>
      <c r="B1741" s="2">
        <v>45077.771527777775</v>
      </c>
      <c r="C1741" s="2">
        <f t="shared" si="27"/>
        <v>45075</v>
      </c>
      <c r="D1741" t="s">
        <v>1452</v>
      </c>
      <c r="E1741" t="s">
        <v>1451</v>
      </c>
      <c r="F1741" t="s">
        <v>201</v>
      </c>
      <c r="G1741" t="s">
        <v>115</v>
      </c>
      <c r="H1741" t="s">
        <v>52</v>
      </c>
      <c r="I1741">
        <v>4</v>
      </c>
      <c r="J1741">
        <v>1995.69</v>
      </c>
      <c r="K1741">
        <v>1326.14</v>
      </c>
      <c r="L1741">
        <v>7982.76</v>
      </c>
      <c r="M1741">
        <v>5304.56</v>
      </c>
      <c r="N1741" t="s">
        <v>28990</v>
      </c>
      <c r="O1741" t="s">
        <v>28989</v>
      </c>
      <c r="P1741" t="s">
        <v>26</v>
      </c>
      <c r="Q1741">
        <v>11.0168</v>
      </c>
      <c r="R1741">
        <v>76.955799999999996</v>
      </c>
      <c r="S1741" t="s">
        <v>564</v>
      </c>
      <c r="T1741" t="s">
        <v>563</v>
      </c>
      <c r="U1741" t="s">
        <v>46</v>
      </c>
      <c r="V1741" t="s">
        <v>9</v>
      </c>
    </row>
    <row r="1742" spans="1:22">
      <c r="A1742" t="s">
        <v>28988</v>
      </c>
      <c r="B1742" s="2">
        <v>45392.805555555555</v>
      </c>
      <c r="C1742" s="2">
        <f t="shared" si="27"/>
        <v>45390</v>
      </c>
      <c r="D1742" t="s">
        <v>1447</v>
      </c>
      <c r="E1742" t="s">
        <v>9230</v>
      </c>
      <c r="F1742" t="s">
        <v>73</v>
      </c>
      <c r="G1742" t="s">
        <v>82</v>
      </c>
      <c r="H1742" t="s">
        <v>40</v>
      </c>
      <c r="I1742">
        <v>3</v>
      </c>
      <c r="J1742">
        <v>2421.4299999999998</v>
      </c>
      <c r="K1742">
        <v>2136.89</v>
      </c>
      <c r="L1742">
        <v>7264.29</v>
      </c>
      <c r="M1742">
        <v>6410.67</v>
      </c>
      <c r="N1742" t="s">
        <v>28987</v>
      </c>
      <c r="O1742" t="s">
        <v>28986</v>
      </c>
      <c r="P1742" t="s">
        <v>49</v>
      </c>
      <c r="Q1742">
        <v>12.916499999999999</v>
      </c>
      <c r="R1742">
        <v>79.132499999999993</v>
      </c>
      <c r="S1742" t="s">
        <v>302</v>
      </c>
      <c r="T1742" t="s">
        <v>301</v>
      </c>
      <c r="U1742" t="s">
        <v>23</v>
      </c>
      <c r="V1742" t="s">
        <v>45</v>
      </c>
    </row>
    <row r="1743" spans="1:22">
      <c r="A1743" t="s">
        <v>28985</v>
      </c>
      <c r="B1743" s="2">
        <v>45489.630555555559</v>
      </c>
      <c r="C1743" s="2">
        <f t="shared" si="27"/>
        <v>45488</v>
      </c>
      <c r="D1743" t="s">
        <v>1442</v>
      </c>
      <c r="E1743" t="s">
        <v>12746</v>
      </c>
      <c r="F1743" t="s">
        <v>31</v>
      </c>
      <c r="G1743" t="s">
        <v>115</v>
      </c>
      <c r="H1743" t="s">
        <v>63</v>
      </c>
      <c r="I1743">
        <v>3</v>
      </c>
      <c r="J1743">
        <v>2177.23</v>
      </c>
      <c r="K1743">
        <v>1474.7</v>
      </c>
      <c r="L1743">
        <v>6531.69</v>
      </c>
      <c r="M1743">
        <v>4424.1000000000004</v>
      </c>
      <c r="N1743" t="s">
        <v>28984</v>
      </c>
      <c r="O1743" t="s">
        <v>28983</v>
      </c>
      <c r="P1743" t="s">
        <v>68</v>
      </c>
      <c r="Q1743">
        <v>11.34</v>
      </c>
      <c r="R1743">
        <v>77.717200000000005</v>
      </c>
      <c r="S1743" t="s">
        <v>396</v>
      </c>
      <c r="T1743" t="s">
        <v>395</v>
      </c>
      <c r="U1743" t="s">
        <v>77</v>
      </c>
      <c r="V1743" t="s">
        <v>9</v>
      </c>
    </row>
    <row r="1744" spans="1:22">
      <c r="A1744" t="s">
        <v>28982</v>
      </c>
      <c r="B1744" s="2">
        <v>45074.645138888889</v>
      </c>
      <c r="C1744" s="2">
        <f t="shared" si="27"/>
        <v>45068</v>
      </c>
      <c r="D1744" t="s">
        <v>1437</v>
      </c>
      <c r="E1744" t="s">
        <v>3648</v>
      </c>
      <c r="F1744" t="s">
        <v>64</v>
      </c>
      <c r="G1744" t="s">
        <v>41</v>
      </c>
      <c r="H1744" t="s">
        <v>16</v>
      </c>
      <c r="I1744">
        <v>2</v>
      </c>
      <c r="J1744">
        <v>1887.96</v>
      </c>
      <c r="K1744">
        <v>1174.45</v>
      </c>
      <c r="L1744">
        <v>3775.92</v>
      </c>
      <c r="M1744">
        <v>2348.9</v>
      </c>
      <c r="N1744" t="s">
        <v>28981</v>
      </c>
      <c r="O1744" t="s">
        <v>28980</v>
      </c>
      <c r="P1744" t="s">
        <v>60</v>
      </c>
      <c r="Q1744">
        <v>8.7139000000000006</v>
      </c>
      <c r="R1744">
        <v>77.756699999999995</v>
      </c>
      <c r="S1744" t="s">
        <v>295</v>
      </c>
      <c r="T1744" t="s">
        <v>294</v>
      </c>
      <c r="U1744" t="s">
        <v>10</v>
      </c>
      <c r="V1744" t="s">
        <v>45</v>
      </c>
    </row>
    <row r="1745" spans="1:22">
      <c r="A1745" t="s">
        <v>28979</v>
      </c>
      <c r="B1745" s="2">
        <v>45335.796527777777</v>
      </c>
      <c r="C1745" s="2">
        <f t="shared" si="27"/>
        <v>45334</v>
      </c>
      <c r="D1745" t="s">
        <v>1432</v>
      </c>
      <c r="E1745" t="s">
        <v>28978</v>
      </c>
      <c r="F1745" t="s">
        <v>201</v>
      </c>
      <c r="G1745" t="s">
        <v>72</v>
      </c>
      <c r="H1745" t="s">
        <v>16</v>
      </c>
      <c r="I1745">
        <v>1</v>
      </c>
      <c r="J1745">
        <v>1842.4</v>
      </c>
      <c r="K1745">
        <v>1512.21</v>
      </c>
      <c r="L1745">
        <v>1842.4</v>
      </c>
      <c r="M1745">
        <v>1512.21</v>
      </c>
      <c r="N1745" t="s">
        <v>28977</v>
      </c>
      <c r="O1745" t="s">
        <v>28976</v>
      </c>
      <c r="P1745" t="s">
        <v>60</v>
      </c>
      <c r="Q1745">
        <v>8.7139000000000006</v>
      </c>
      <c r="R1745">
        <v>77.756699999999995</v>
      </c>
      <c r="S1745" t="s">
        <v>420</v>
      </c>
      <c r="T1745" t="s">
        <v>419</v>
      </c>
      <c r="U1745" t="s">
        <v>10</v>
      </c>
      <c r="V1745" t="s">
        <v>9</v>
      </c>
    </row>
    <row r="1746" spans="1:22">
      <c r="A1746" t="s">
        <v>28975</v>
      </c>
      <c r="B1746" s="2">
        <v>45016.90902777778</v>
      </c>
      <c r="C1746" s="2">
        <f t="shared" si="27"/>
        <v>45012</v>
      </c>
      <c r="D1746" t="s">
        <v>1427</v>
      </c>
      <c r="E1746" t="s">
        <v>12735</v>
      </c>
      <c r="F1746" t="s">
        <v>166</v>
      </c>
      <c r="G1746" t="s">
        <v>72</v>
      </c>
      <c r="H1746" t="s">
        <v>40</v>
      </c>
      <c r="I1746">
        <v>1</v>
      </c>
      <c r="J1746">
        <v>1523.14</v>
      </c>
      <c r="K1746">
        <v>973.69</v>
      </c>
      <c r="L1746">
        <v>1523.14</v>
      </c>
      <c r="M1746">
        <v>973.69</v>
      </c>
      <c r="N1746" t="s">
        <v>28974</v>
      </c>
      <c r="O1746" t="s">
        <v>28973</v>
      </c>
      <c r="P1746" t="s">
        <v>49</v>
      </c>
      <c r="Q1746">
        <v>12.916499999999999</v>
      </c>
      <c r="R1746">
        <v>79.132499999999993</v>
      </c>
      <c r="S1746" t="s">
        <v>193</v>
      </c>
      <c r="T1746" t="s">
        <v>192</v>
      </c>
      <c r="U1746" t="s">
        <v>23</v>
      </c>
      <c r="V1746" t="s">
        <v>9</v>
      </c>
    </row>
    <row r="1747" spans="1:22">
      <c r="A1747" t="s">
        <v>28972</v>
      </c>
      <c r="B1747" s="2">
        <v>45224.576388888891</v>
      </c>
      <c r="C1747" s="2">
        <f t="shared" si="27"/>
        <v>45222</v>
      </c>
      <c r="D1747" t="s">
        <v>1422</v>
      </c>
      <c r="E1747" t="s">
        <v>5544</v>
      </c>
      <c r="F1747" t="s">
        <v>31</v>
      </c>
      <c r="G1747" t="s">
        <v>17</v>
      </c>
      <c r="H1747" t="s">
        <v>40</v>
      </c>
      <c r="I1747">
        <v>3</v>
      </c>
      <c r="J1747">
        <v>2129.02</v>
      </c>
      <c r="K1747">
        <v>1551.14</v>
      </c>
      <c r="L1747">
        <v>6387.06</v>
      </c>
      <c r="M1747">
        <v>4653.42</v>
      </c>
      <c r="N1747" t="s">
        <v>28971</v>
      </c>
      <c r="O1747" t="s">
        <v>28970</v>
      </c>
      <c r="P1747" t="s">
        <v>13</v>
      </c>
      <c r="Q1747">
        <v>11.664300000000001</v>
      </c>
      <c r="R1747">
        <v>78.146000000000001</v>
      </c>
      <c r="S1747" t="s">
        <v>146</v>
      </c>
      <c r="T1747" t="s">
        <v>145</v>
      </c>
      <c r="U1747" t="s">
        <v>77</v>
      </c>
      <c r="V1747" t="s">
        <v>9</v>
      </c>
    </row>
    <row r="1748" spans="1:22">
      <c r="A1748" t="s">
        <v>28969</v>
      </c>
      <c r="B1748" s="2">
        <v>45399.692361111112</v>
      </c>
      <c r="C1748" s="2">
        <f t="shared" si="27"/>
        <v>45397</v>
      </c>
      <c r="D1748" t="s">
        <v>1417</v>
      </c>
      <c r="E1748" t="s">
        <v>3632</v>
      </c>
      <c r="F1748" t="s">
        <v>73</v>
      </c>
      <c r="G1748" t="s">
        <v>82</v>
      </c>
      <c r="H1748" t="s">
        <v>29</v>
      </c>
      <c r="I1748">
        <v>1</v>
      </c>
      <c r="J1748">
        <v>1666.99</v>
      </c>
      <c r="K1748">
        <v>1004.87</v>
      </c>
      <c r="L1748">
        <v>1666.99</v>
      </c>
      <c r="M1748">
        <v>1004.87</v>
      </c>
      <c r="N1748" t="s">
        <v>28968</v>
      </c>
      <c r="O1748" t="s">
        <v>28967</v>
      </c>
      <c r="P1748" t="s">
        <v>112</v>
      </c>
      <c r="Q1748">
        <v>13.082700000000001</v>
      </c>
      <c r="R1748">
        <v>80.270700000000005</v>
      </c>
      <c r="S1748" t="s">
        <v>333</v>
      </c>
      <c r="T1748" t="s">
        <v>332</v>
      </c>
      <c r="U1748" t="s">
        <v>77</v>
      </c>
      <c r="V1748" t="s">
        <v>45</v>
      </c>
    </row>
    <row r="1749" spans="1:22">
      <c r="A1749" t="s">
        <v>28966</v>
      </c>
      <c r="B1749" s="2">
        <v>44948.861805555556</v>
      </c>
      <c r="C1749" s="2">
        <f t="shared" si="27"/>
        <v>44942</v>
      </c>
      <c r="D1749" t="s">
        <v>1412</v>
      </c>
      <c r="E1749" t="s">
        <v>24243</v>
      </c>
      <c r="F1749" t="s">
        <v>73</v>
      </c>
      <c r="G1749" t="s">
        <v>41</v>
      </c>
      <c r="H1749" t="s">
        <v>71</v>
      </c>
      <c r="I1749">
        <v>4</v>
      </c>
      <c r="J1749">
        <v>1782.31</v>
      </c>
      <c r="K1749">
        <v>1493.11</v>
      </c>
      <c r="L1749">
        <v>7129.24</v>
      </c>
      <c r="M1749">
        <v>5972.44</v>
      </c>
      <c r="N1749" t="s">
        <v>28965</v>
      </c>
      <c r="O1749" t="s">
        <v>28964</v>
      </c>
      <c r="P1749" t="s">
        <v>112</v>
      </c>
      <c r="Q1749">
        <v>13.082700000000001</v>
      </c>
      <c r="R1749">
        <v>80.270700000000005</v>
      </c>
      <c r="S1749" t="s">
        <v>454</v>
      </c>
      <c r="T1749" t="s">
        <v>453</v>
      </c>
      <c r="U1749" t="s">
        <v>77</v>
      </c>
      <c r="V1749" t="s">
        <v>9</v>
      </c>
    </row>
    <row r="1750" spans="1:22">
      <c r="A1750" t="s">
        <v>28963</v>
      </c>
      <c r="B1750" s="2">
        <v>45126.454861111109</v>
      </c>
      <c r="C1750" s="2">
        <f t="shared" si="27"/>
        <v>45124</v>
      </c>
      <c r="D1750" t="s">
        <v>1407</v>
      </c>
      <c r="E1750" t="s">
        <v>9199</v>
      </c>
      <c r="F1750" t="s">
        <v>166</v>
      </c>
      <c r="G1750" t="s">
        <v>41</v>
      </c>
      <c r="H1750" t="s">
        <v>63</v>
      </c>
      <c r="I1750">
        <v>2</v>
      </c>
      <c r="J1750">
        <v>1689.13</v>
      </c>
      <c r="K1750">
        <v>1186.53</v>
      </c>
      <c r="L1750">
        <v>3378.26</v>
      </c>
      <c r="M1750">
        <v>2373.06</v>
      </c>
      <c r="N1750" t="s">
        <v>28962</v>
      </c>
      <c r="O1750" t="s">
        <v>28961</v>
      </c>
      <c r="P1750" t="s">
        <v>60</v>
      </c>
      <c r="Q1750">
        <v>8.7139000000000006</v>
      </c>
      <c r="R1750">
        <v>77.756699999999995</v>
      </c>
      <c r="S1750" t="s">
        <v>420</v>
      </c>
      <c r="T1750" t="s">
        <v>419</v>
      </c>
      <c r="U1750" t="s">
        <v>57</v>
      </c>
      <c r="V1750" t="s">
        <v>9</v>
      </c>
    </row>
    <row r="1751" spans="1:22">
      <c r="A1751" t="s">
        <v>28960</v>
      </c>
      <c r="B1751" s="2">
        <v>45433.707638888889</v>
      </c>
      <c r="C1751" s="2">
        <f t="shared" si="27"/>
        <v>45432</v>
      </c>
      <c r="D1751" t="s">
        <v>1402</v>
      </c>
      <c r="E1751" t="s">
        <v>9195</v>
      </c>
      <c r="F1751" t="s">
        <v>18</v>
      </c>
      <c r="G1751" t="s">
        <v>91</v>
      </c>
      <c r="H1751" t="s">
        <v>40</v>
      </c>
      <c r="I1751">
        <v>1</v>
      </c>
      <c r="J1751">
        <v>758.24</v>
      </c>
      <c r="K1751">
        <v>680.52</v>
      </c>
      <c r="L1751">
        <v>758.24</v>
      </c>
      <c r="M1751">
        <v>680.52</v>
      </c>
      <c r="N1751" t="s">
        <v>28959</v>
      </c>
      <c r="O1751" t="s">
        <v>28958</v>
      </c>
      <c r="P1751" t="s">
        <v>121</v>
      </c>
      <c r="Q1751">
        <v>9.9252000000000002</v>
      </c>
      <c r="R1751">
        <v>78.119799999999998</v>
      </c>
      <c r="S1751" t="s">
        <v>513</v>
      </c>
      <c r="T1751" t="s">
        <v>512</v>
      </c>
      <c r="U1751" t="s">
        <v>23</v>
      </c>
      <c r="V1751" t="s">
        <v>45</v>
      </c>
    </row>
    <row r="1752" spans="1:22">
      <c r="A1752" t="s">
        <v>28957</v>
      </c>
      <c r="B1752" s="2">
        <v>45055.704861111109</v>
      </c>
      <c r="C1752" s="2">
        <f t="shared" si="27"/>
        <v>45054</v>
      </c>
      <c r="D1752" t="s">
        <v>1397</v>
      </c>
      <c r="E1752" t="s">
        <v>17774</v>
      </c>
      <c r="F1752" t="s">
        <v>201</v>
      </c>
      <c r="G1752" t="s">
        <v>91</v>
      </c>
      <c r="H1752" t="s">
        <v>63</v>
      </c>
      <c r="I1752">
        <v>4</v>
      </c>
      <c r="J1752">
        <v>1869.27</v>
      </c>
      <c r="K1752">
        <v>1490.03</v>
      </c>
      <c r="L1752">
        <v>7477.08</v>
      </c>
      <c r="M1752">
        <v>5960.12</v>
      </c>
      <c r="N1752" t="s">
        <v>28956</v>
      </c>
      <c r="O1752" t="s">
        <v>28955</v>
      </c>
      <c r="P1752" t="s">
        <v>112</v>
      </c>
      <c r="Q1752">
        <v>13.082700000000001</v>
      </c>
      <c r="R1752">
        <v>80.270700000000005</v>
      </c>
      <c r="S1752" t="s">
        <v>153</v>
      </c>
      <c r="T1752" t="s">
        <v>152</v>
      </c>
      <c r="U1752" t="s">
        <v>77</v>
      </c>
      <c r="V1752" t="s">
        <v>9</v>
      </c>
    </row>
    <row r="1753" spans="1:22">
      <c r="A1753" t="s">
        <v>28954</v>
      </c>
      <c r="B1753" s="2">
        <v>45402.617361111108</v>
      </c>
      <c r="C1753" s="2">
        <f t="shared" si="27"/>
        <v>45397</v>
      </c>
      <c r="D1753" t="s">
        <v>1392</v>
      </c>
      <c r="E1753" t="s">
        <v>1391</v>
      </c>
      <c r="F1753" t="s">
        <v>64</v>
      </c>
      <c r="G1753" t="s">
        <v>53</v>
      </c>
      <c r="H1753" t="s">
        <v>71</v>
      </c>
      <c r="I1753">
        <v>3</v>
      </c>
      <c r="J1753">
        <v>1937.49</v>
      </c>
      <c r="K1753">
        <v>1317.73</v>
      </c>
      <c r="L1753">
        <v>5812.47</v>
      </c>
      <c r="M1753">
        <v>3953.19</v>
      </c>
      <c r="N1753" t="s">
        <v>28953</v>
      </c>
      <c r="O1753" t="s">
        <v>28952</v>
      </c>
      <c r="P1753" t="s">
        <v>26</v>
      </c>
      <c r="Q1753">
        <v>11.0168</v>
      </c>
      <c r="R1753">
        <v>76.955799999999996</v>
      </c>
      <c r="S1753" t="s">
        <v>432</v>
      </c>
      <c r="T1753" t="s">
        <v>431</v>
      </c>
      <c r="U1753" t="s">
        <v>77</v>
      </c>
      <c r="V1753" t="s">
        <v>22</v>
      </c>
    </row>
    <row r="1754" spans="1:22">
      <c r="A1754" t="s">
        <v>28951</v>
      </c>
      <c r="B1754" s="2">
        <v>45236.802777777775</v>
      </c>
      <c r="C1754" s="2">
        <f t="shared" si="27"/>
        <v>45236</v>
      </c>
      <c r="D1754" t="s">
        <v>1387</v>
      </c>
      <c r="E1754" t="s">
        <v>5517</v>
      </c>
      <c r="F1754" t="s">
        <v>31</v>
      </c>
      <c r="G1754" t="s">
        <v>106</v>
      </c>
      <c r="H1754" t="s">
        <v>16</v>
      </c>
      <c r="I1754">
        <v>2</v>
      </c>
      <c r="J1754">
        <v>1169.17</v>
      </c>
      <c r="K1754">
        <v>979.94</v>
      </c>
      <c r="L1754">
        <v>2338.34</v>
      </c>
      <c r="M1754">
        <v>1959.88</v>
      </c>
      <c r="N1754" t="s">
        <v>28950</v>
      </c>
      <c r="O1754" t="s">
        <v>28949</v>
      </c>
      <c r="P1754" t="s">
        <v>60</v>
      </c>
      <c r="Q1754">
        <v>8.7139000000000006</v>
      </c>
      <c r="R1754">
        <v>77.756699999999995</v>
      </c>
      <c r="S1754" t="s">
        <v>352</v>
      </c>
      <c r="T1754" t="s">
        <v>351</v>
      </c>
      <c r="U1754" t="s">
        <v>23</v>
      </c>
      <c r="V1754" t="s">
        <v>22</v>
      </c>
    </row>
    <row r="1755" spans="1:22">
      <c r="A1755" t="s">
        <v>28948</v>
      </c>
      <c r="B1755" s="2">
        <v>45229.707638888889</v>
      </c>
      <c r="C1755" s="2">
        <f t="shared" si="27"/>
        <v>45229</v>
      </c>
      <c r="D1755" t="s">
        <v>1382</v>
      </c>
      <c r="E1755" t="s">
        <v>12704</v>
      </c>
      <c r="F1755" t="s">
        <v>64</v>
      </c>
      <c r="G1755" t="s">
        <v>82</v>
      </c>
      <c r="H1755" t="s">
        <v>52</v>
      </c>
      <c r="I1755">
        <v>2</v>
      </c>
      <c r="J1755">
        <v>1143.6199999999999</v>
      </c>
      <c r="K1755">
        <v>722.73</v>
      </c>
      <c r="L1755">
        <v>2287.2399999999998</v>
      </c>
      <c r="M1755">
        <v>1445.46</v>
      </c>
      <c r="N1755" t="s">
        <v>28947</v>
      </c>
      <c r="O1755" t="s">
        <v>28946</v>
      </c>
      <c r="P1755" t="s">
        <v>37</v>
      </c>
      <c r="Q1755">
        <v>10.7905</v>
      </c>
      <c r="R1755">
        <v>78.704700000000003</v>
      </c>
      <c r="S1755" t="s">
        <v>25</v>
      </c>
      <c r="T1755" t="s">
        <v>24</v>
      </c>
      <c r="U1755" t="s">
        <v>77</v>
      </c>
      <c r="V1755" t="s">
        <v>22</v>
      </c>
    </row>
    <row r="1756" spans="1:22">
      <c r="A1756" t="s">
        <v>28945</v>
      </c>
      <c r="B1756" s="2">
        <v>45515.434027777781</v>
      </c>
      <c r="C1756" s="2">
        <f t="shared" si="27"/>
        <v>45509</v>
      </c>
      <c r="D1756" t="s">
        <v>1377</v>
      </c>
      <c r="E1756" t="s">
        <v>10967</v>
      </c>
      <c r="F1756" t="s">
        <v>73</v>
      </c>
      <c r="G1756" t="s">
        <v>82</v>
      </c>
      <c r="H1756" t="s">
        <v>16</v>
      </c>
      <c r="I1756">
        <v>1</v>
      </c>
      <c r="J1756">
        <v>1447.43</v>
      </c>
      <c r="K1756">
        <v>1202.1199999999999</v>
      </c>
      <c r="L1756">
        <v>1447.43</v>
      </c>
      <c r="M1756">
        <v>1202.1199999999999</v>
      </c>
      <c r="N1756" t="s">
        <v>28944</v>
      </c>
      <c r="O1756" t="s">
        <v>28943</v>
      </c>
      <c r="P1756" t="s">
        <v>49</v>
      </c>
      <c r="Q1756">
        <v>12.916499999999999</v>
      </c>
      <c r="R1756">
        <v>79.132499999999993</v>
      </c>
      <c r="S1756" t="s">
        <v>283</v>
      </c>
      <c r="T1756" t="s">
        <v>282</v>
      </c>
      <c r="U1756" t="s">
        <v>23</v>
      </c>
      <c r="V1756" t="s">
        <v>212</v>
      </c>
    </row>
    <row r="1757" spans="1:22">
      <c r="A1757" t="s">
        <v>28942</v>
      </c>
      <c r="B1757" s="2">
        <v>44984.520833333336</v>
      </c>
      <c r="C1757" s="2">
        <f t="shared" si="27"/>
        <v>44984</v>
      </c>
      <c r="D1757" t="s">
        <v>1372</v>
      </c>
      <c r="E1757" t="s">
        <v>1371</v>
      </c>
      <c r="F1757" t="s">
        <v>201</v>
      </c>
      <c r="G1757" t="s">
        <v>53</v>
      </c>
      <c r="H1757" t="s">
        <v>29</v>
      </c>
      <c r="I1757">
        <v>1</v>
      </c>
      <c r="J1757">
        <v>381.28</v>
      </c>
      <c r="K1757">
        <v>316.04000000000002</v>
      </c>
      <c r="L1757">
        <v>381.28</v>
      </c>
      <c r="M1757">
        <v>316.04000000000002</v>
      </c>
      <c r="N1757" t="s">
        <v>28941</v>
      </c>
      <c r="O1757" t="s">
        <v>28940</v>
      </c>
      <c r="P1757" t="s">
        <v>49</v>
      </c>
      <c r="Q1757">
        <v>12.916499999999999</v>
      </c>
      <c r="R1757">
        <v>79.132499999999993</v>
      </c>
      <c r="S1757" t="s">
        <v>79</v>
      </c>
      <c r="T1757" t="s">
        <v>78</v>
      </c>
      <c r="U1757" t="s">
        <v>77</v>
      </c>
      <c r="V1757" t="s">
        <v>22</v>
      </c>
    </row>
    <row r="1758" spans="1:22">
      <c r="A1758" t="s">
        <v>28939</v>
      </c>
      <c r="B1758" s="2">
        <v>45306.436805555553</v>
      </c>
      <c r="C1758" s="2">
        <f t="shared" si="27"/>
        <v>45306</v>
      </c>
      <c r="D1758" t="s">
        <v>1367</v>
      </c>
      <c r="E1758" t="s">
        <v>1366</v>
      </c>
      <c r="F1758" t="s">
        <v>83</v>
      </c>
      <c r="G1758" t="s">
        <v>72</v>
      </c>
      <c r="H1758" t="s">
        <v>63</v>
      </c>
      <c r="I1758">
        <v>2</v>
      </c>
      <c r="J1758">
        <v>1518.24</v>
      </c>
      <c r="K1758">
        <v>1332.6</v>
      </c>
      <c r="L1758">
        <v>3036.48</v>
      </c>
      <c r="M1758">
        <v>2665.2</v>
      </c>
      <c r="N1758" t="s">
        <v>28938</v>
      </c>
      <c r="O1758" t="s">
        <v>28937</v>
      </c>
      <c r="P1758" t="s">
        <v>49</v>
      </c>
      <c r="Q1758">
        <v>12.916499999999999</v>
      </c>
      <c r="R1758">
        <v>79.132499999999993</v>
      </c>
      <c r="S1758" t="s">
        <v>206</v>
      </c>
      <c r="T1758" t="s">
        <v>205</v>
      </c>
      <c r="U1758" t="s">
        <v>46</v>
      </c>
      <c r="V1758" t="s">
        <v>22</v>
      </c>
    </row>
    <row r="1759" spans="1:22">
      <c r="A1759" t="s">
        <v>28936</v>
      </c>
      <c r="B1759" s="2">
        <v>45346.621527777781</v>
      </c>
      <c r="C1759" s="2">
        <f t="shared" si="27"/>
        <v>45341</v>
      </c>
      <c r="D1759" t="s">
        <v>1362</v>
      </c>
      <c r="E1759" t="s">
        <v>28935</v>
      </c>
      <c r="F1759" t="s">
        <v>136</v>
      </c>
      <c r="G1759" t="s">
        <v>41</v>
      </c>
      <c r="H1759" t="s">
        <v>16</v>
      </c>
      <c r="I1759">
        <v>3</v>
      </c>
      <c r="J1759">
        <v>1985.19</v>
      </c>
      <c r="K1759">
        <v>1769.69</v>
      </c>
      <c r="L1759">
        <v>5955.57</v>
      </c>
      <c r="M1759">
        <v>5309.07</v>
      </c>
      <c r="N1759" t="s">
        <v>28934</v>
      </c>
      <c r="O1759" t="s">
        <v>28933</v>
      </c>
      <c r="P1759" t="s">
        <v>68</v>
      </c>
      <c r="Q1759">
        <v>11.34</v>
      </c>
      <c r="R1759">
        <v>77.717200000000005</v>
      </c>
      <c r="S1759" t="s">
        <v>906</v>
      </c>
      <c r="T1759" t="s">
        <v>905</v>
      </c>
      <c r="U1759" t="s">
        <v>23</v>
      </c>
      <c r="V1759" t="s">
        <v>9</v>
      </c>
    </row>
    <row r="1760" spans="1:22">
      <c r="A1760" t="s">
        <v>28932</v>
      </c>
      <c r="B1760" s="2">
        <v>45230.559027777781</v>
      </c>
      <c r="C1760" s="2">
        <f t="shared" si="27"/>
        <v>45229</v>
      </c>
      <c r="D1760" t="s">
        <v>1357</v>
      </c>
      <c r="E1760" t="s">
        <v>5495</v>
      </c>
      <c r="F1760" t="s">
        <v>31</v>
      </c>
      <c r="G1760" t="s">
        <v>30</v>
      </c>
      <c r="H1760" t="s">
        <v>16</v>
      </c>
      <c r="I1760">
        <v>1</v>
      </c>
      <c r="J1760">
        <v>1899.25</v>
      </c>
      <c r="K1760">
        <v>1495.78</v>
      </c>
      <c r="L1760">
        <v>1899.25</v>
      </c>
      <c r="M1760">
        <v>1495.78</v>
      </c>
      <c r="N1760" t="s">
        <v>28931</v>
      </c>
      <c r="O1760" t="s">
        <v>28930</v>
      </c>
      <c r="P1760" t="s">
        <v>60</v>
      </c>
      <c r="Q1760">
        <v>8.7139000000000006</v>
      </c>
      <c r="R1760">
        <v>77.756699999999995</v>
      </c>
      <c r="S1760" t="s">
        <v>120</v>
      </c>
      <c r="T1760" t="s">
        <v>119</v>
      </c>
      <c r="U1760" t="s">
        <v>57</v>
      </c>
      <c r="V1760" t="s">
        <v>9</v>
      </c>
    </row>
    <row r="1761" spans="1:22">
      <c r="A1761" t="s">
        <v>28929</v>
      </c>
      <c r="B1761" s="2">
        <v>45568.67083333333</v>
      </c>
      <c r="C1761" s="2">
        <f t="shared" si="27"/>
        <v>45565</v>
      </c>
      <c r="D1761" t="s">
        <v>1352</v>
      </c>
      <c r="E1761" t="s">
        <v>14382</v>
      </c>
      <c r="F1761" t="s">
        <v>31</v>
      </c>
      <c r="G1761" t="s">
        <v>41</v>
      </c>
      <c r="H1761" t="s">
        <v>71</v>
      </c>
      <c r="I1761">
        <v>3</v>
      </c>
      <c r="J1761">
        <v>273.74</v>
      </c>
      <c r="K1761">
        <v>171.08</v>
      </c>
      <c r="L1761">
        <v>821.22</v>
      </c>
      <c r="M1761">
        <v>513.24</v>
      </c>
      <c r="N1761" t="s">
        <v>28928</v>
      </c>
      <c r="O1761" t="s">
        <v>28927</v>
      </c>
      <c r="P1761" t="s">
        <v>68</v>
      </c>
      <c r="Q1761">
        <v>11.34</v>
      </c>
      <c r="R1761">
        <v>77.717200000000005</v>
      </c>
      <c r="S1761" t="s">
        <v>326</v>
      </c>
      <c r="T1761" t="s">
        <v>325</v>
      </c>
      <c r="U1761" t="s">
        <v>10</v>
      </c>
      <c r="V1761" t="s">
        <v>22</v>
      </c>
    </row>
    <row r="1762" spans="1:22">
      <c r="A1762" t="s">
        <v>28926</v>
      </c>
      <c r="B1762" s="2">
        <v>45117.864583333336</v>
      </c>
      <c r="C1762" s="2">
        <f t="shared" si="27"/>
        <v>45117</v>
      </c>
      <c r="D1762" t="s">
        <v>1347</v>
      </c>
      <c r="E1762" t="s">
        <v>16067</v>
      </c>
      <c r="F1762" t="s">
        <v>136</v>
      </c>
      <c r="G1762" t="s">
        <v>17</v>
      </c>
      <c r="H1762" t="s">
        <v>71</v>
      </c>
      <c r="I1762">
        <v>1</v>
      </c>
      <c r="J1762">
        <v>1258.8900000000001</v>
      </c>
      <c r="K1762">
        <v>892.96</v>
      </c>
      <c r="L1762">
        <v>1258.8900000000001</v>
      </c>
      <c r="M1762">
        <v>892.96</v>
      </c>
      <c r="N1762" t="s">
        <v>28925</v>
      </c>
      <c r="O1762" t="s">
        <v>28924</v>
      </c>
      <c r="P1762" t="s">
        <v>112</v>
      </c>
      <c r="Q1762">
        <v>13.082700000000001</v>
      </c>
      <c r="R1762">
        <v>80.270700000000005</v>
      </c>
      <c r="S1762" t="s">
        <v>906</v>
      </c>
      <c r="T1762" t="s">
        <v>905</v>
      </c>
      <c r="U1762" t="s">
        <v>10</v>
      </c>
      <c r="V1762" t="s">
        <v>9</v>
      </c>
    </row>
    <row r="1763" spans="1:22">
      <c r="A1763" t="s">
        <v>28923</v>
      </c>
      <c r="B1763" s="2">
        <v>45156.739583333336</v>
      </c>
      <c r="C1763" s="2">
        <f t="shared" si="27"/>
        <v>45152</v>
      </c>
      <c r="D1763" t="s">
        <v>1342</v>
      </c>
      <c r="E1763" t="s">
        <v>17734</v>
      </c>
      <c r="F1763" t="s">
        <v>31</v>
      </c>
      <c r="G1763" t="s">
        <v>91</v>
      </c>
      <c r="H1763" t="s">
        <v>63</v>
      </c>
      <c r="I1763">
        <v>3</v>
      </c>
      <c r="J1763">
        <v>1293.46</v>
      </c>
      <c r="K1763">
        <v>1161.96</v>
      </c>
      <c r="L1763">
        <v>3880.38</v>
      </c>
      <c r="M1763">
        <v>3485.88</v>
      </c>
      <c r="N1763" t="s">
        <v>28922</v>
      </c>
      <c r="O1763" t="s">
        <v>28921</v>
      </c>
      <c r="P1763" t="s">
        <v>26</v>
      </c>
      <c r="Q1763">
        <v>11.0168</v>
      </c>
      <c r="R1763">
        <v>76.955799999999996</v>
      </c>
      <c r="S1763" t="s">
        <v>420</v>
      </c>
      <c r="T1763" t="s">
        <v>419</v>
      </c>
      <c r="U1763" t="s">
        <v>57</v>
      </c>
      <c r="V1763" t="s">
        <v>22</v>
      </c>
    </row>
    <row r="1764" spans="1:22">
      <c r="A1764" t="s">
        <v>28920</v>
      </c>
      <c r="B1764" s="2">
        <v>45563.856944444444</v>
      </c>
      <c r="C1764" s="2">
        <f t="shared" si="27"/>
        <v>45558</v>
      </c>
      <c r="D1764" t="s">
        <v>1337</v>
      </c>
      <c r="E1764" t="s">
        <v>20996</v>
      </c>
      <c r="F1764" t="s">
        <v>136</v>
      </c>
      <c r="G1764" t="s">
        <v>115</v>
      </c>
      <c r="H1764" t="s">
        <v>29</v>
      </c>
      <c r="I1764">
        <v>1</v>
      </c>
      <c r="J1764">
        <v>1973.61</v>
      </c>
      <c r="K1764">
        <v>1575.69</v>
      </c>
      <c r="L1764">
        <v>1973.61</v>
      </c>
      <c r="M1764">
        <v>1575.69</v>
      </c>
      <c r="N1764" t="s">
        <v>28919</v>
      </c>
      <c r="O1764" t="s">
        <v>28918</v>
      </c>
      <c r="P1764" t="s">
        <v>112</v>
      </c>
      <c r="Q1764">
        <v>13.082700000000001</v>
      </c>
      <c r="R1764">
        <v>80.270700000000005</v>
      </c>
      <c r="S1764" t="s">
        <v>79</v>
      </c>
      <c r="T1764" t="s">
        <v>78</v>
      </c>
      <c r="U1764" t="s">
        <v>23</v>
      </c>
      <c r="V1764" t="s">
        <v>22</v>
      </c>
    </row>
    <row r="1765" spans="1:22">
      <c r="A1765" t="s">
        <v>28917</v>
      </c>
      <c r="B1765" s="2">
        <v>45193.839583333334</v>
      </c>
      <c r="C1765" s="2">
        <f t="shared" si="27"/>
        <v>45187</v>
      </c>
      <c r="D1765" t="s">
        <v>1332</v>
      </c>
      <c r="E1765" t="s">
        <v>14368</v>
      </c>
      <c r="F1765" t="s">
        <v>18</v>
      </c>
      <c r="G1765" t="s">
        <v>17</v>
      </c>
      <c r="H1765" t="s">
        <v>40</v>
      </c>
      <c r="I1765">
        <v>1</v>
      </c>
      <c r="J1765">
        <v>2307.77</v>
      </c>
      <c r="K1765">
        <v>1419.29</v>
      </c>
      <c r="L1765">
        <v>2307.77</v>
      </c>
      <c r="M1765">
        <v>1419.29</v>
      </c>
      <c r="N1765" t="s">
        <v>28916</v>
      </c>
      <c r="O1765" t="s">
        <v>28915</v>
      </c>
      <c r="P1765" t="s">
        <v>121</v>
      </c>
      <c r="Q1765">
        <v>9.9252000000000002</v>
      </c>
      <c r="R1765">
        <v>78.119799999999998</v>
      </c>
      <c r="S1765" t="s">
        <v>276</v>
      </c>
      <c r="T1765" t="s">
        <v>275</v>
      </c>
      <c r="U1765" t="s">
        <v>23</v>
      </c>
      <c r="V1765" t="s">
        <v>22</v>
      </c>
    </row>
    <row r="1766" spans="1:22">
      <c r="A1766" t="s">
        <v>28914</v>
      </c>
      <c r="B1766" s="2">
        <v>45027.806250000001</v>
      </c>
      <c r="C1766" s="2">
        <f t="shared" si="27"/>
        <v>45026</v>
      </c>
      <c r="D1766" t="s">
        <v>1327</v>
      </c>
      <c r="E1766" t="s">
        <v>16052</v>
      </c>
      <c r="F1766" t="s">
        <v>31</v>
      </c>
      <c r="G1766" t="s">
        <v>82</v>
      </c>
      <c r="H1766" t="s">
        <v>40</v>
      </c>
      <c r="I1766">
        <v>1</v>
      </c>
      <c r="J1766">
        <v>2010.68</v>
      </c>
      <c r="K1766">
        <v>1452.96</v>
      </c>
      <c r="L1766">
        <v>2010.68</v>
      </c>
      <c r="M1766">
        <v>1452.96</v>
      </c>
      <c r="N1766" t="s">
        <v>28913</v>
      </c>
      <c r="O1766" t="s">
        <v>28912</v>
      </c>
      <c r="P1766" t="s">
        <v>112</v>
      </c>
      <c r="Q1766">
        <v>13.082700000000001</v>
      </c>
      <c r="R1766">
        <v>80.270700000000005</v>
      </c>
      <c r="S1766" t="s">
        <v>146</v>
      </c>
      <c r="T1766" t="s">
        <v>145</v>
      </c>
      <c r="U1766" t="s">
        <v>57</v>
      </c>
      <c r="V1766" t="s">
        <v>9</v>
      </c>
    </row>
    <row r="1767" spans="1:22">
      <c r="A1767" t="s">
        <v>28911</v>
      </c>
      <c r="B1767" s="2">
        <v>45462.782638888886</v>
      </c>
      <c r="C1767" s="2">
        <f t="shared" si="27"/>
        <v>45460</v>
      </c>
      <c r="D1767" t="s">
        <v>1322</v>
      </c>
      <c r="E1767" t="s">
        <v>3558</v>
      </c>
      <c r="F1767" t="s">
        <v>64</v>
      </c>
      <c r="G1767" t="s">
        <v>91</v>
      </c>
      <c r="H1767" t="s">
        <v>29</v>
      </c>
      <c r="I1767">
        <v>2</v>
      </c>
      <c r="J1767">
        <v>2150.33</v>
      </c>
      <c r="K1767">
        <v>1527.37</v>
      </c>
      <c r="L1767">
        <v>4300.66</v>
      </c>
      <c r="M1767">
        <v>3054.74</v>
      </c>
      <c r="N1767" t="s">
        <v>28910</v>
      </c>
      <c r="O1767" t="s">
        <v>28909</v>
      </c>
      <c r="P1767" t="s">
        <v>121</v>
      </c>
      <c r="Q1767">
        <v>9.9252000000000002</v>
      </c>
      <c r="R1767">
        <v>78.119799999999998</v>
      </c>
      <c r="S1767" t="s">
        <v>111</v>
      </c>
      <c r="T1767" t="s">
        <v>110</v>
      </c>
      <c r="U1767" t="s">
        <v>10</v>
      </c>
      <c r="V1767" t="s">
        <v>9</v>
      </c>
    </row>
    <row r="1768" spans="1:22">
      <c r="A1768" t="s">
        <v>28908</v>
      </c>
      <c r="B1768" s="2">
        <v>45311.693055555559</v>
      </c>
      <c r="C1768" s="2">
        <f t="shared" si="27"/>
        <v>45306</v>
      </c>
      <c r="D1768" t="s">
        <v>1317</v>
      </c>
      <c r="E1768" t="s">
        <v>17717</v>
      </c>
      <c r="F1768" t="s">
        <v>73</v>
      </c>
      <c r="G1768" t="s">
        <v>30</v>
      </c>
      <c r="H1768" t="s">
        <v>52</v>
      </c>
      <c r="I1768">
        <v>3</v>
      </c>
      <c r="J1768">
        <v>1413.4</v>
      </c>
      <c r="K1768">
        <v>1160.08</v>
      </c>
      <c r="L1768">
        <v>4240.2</v>
      </c>
      <c r="M1768">
        <v>3480.24</v>
      </c>
      <c r="N1768" t="s">
        <v>28907</v>
      </c>
      <c r="O1768" t="s">
        <v>28906</v>
      </c>
      <c r="P1768" t="s">
        <v>49</v>
      </c>
      <c r="Q1768">
        <v>12.916499999999999</v>
      </c>
      <c r="R1768">
        <v>79.132499999999993</v>
      </c>
      <c r="S1768" t="s">
        <v>59</v>
      </c>
      <c r="T1768" t="s">
        <v>58</v>
      </c>
      <c r="U1768" t="s">
        <v>57</v>
      </c>
      <c r="V1768" t="s">
        <v>45</v>
      </c>
    </row>
    <row r="1769" spans="1:22">
      <c r="A1769" t="s">
        <v>28905</v>
      </c>
      <c r="B1769" s="2">
        <v>45472.911111111112</v>
      </c>
      <c r="C1769" s="2">
        <f t="shared" si="27"/>
        <v>45467</v>
      </c>
      <c r="D1769" t="s">
        <v>1312</v>
      </c>
      <c r="E1769" t="s">
        <v>27340</v>
      </c>
      <c r="F1769" t="s">
        <v>136</v>
      </c>
      <c r="G1769" t="s">
        <v>53</v>
      </c>
      <c r="H1769" t="s">
        <v>29</v>
      </c>
      <c r="I1769">
        <v>1</v>
      </c>
      <c r="J1769">
        <v>1489.24</v>
      </c>
      <c r="K1769">
        <v>1041.9100000000001</v>
      </c>
      <c r="L1769">
        <v>1489.24</v>
      </c>
      <c r="M1769">
        <v>1041.9100000000001</v>
      </c>
      <c r="N1769" t="s">
        <v>28904</v>
      </c>
      <c r="O1769" t="s">
        <v>28903</v>
      </c>
      <c r="P1769" t="s">
        <v>26</v>
      </c>
      <c r="Q1769">
        <v>11.0168</v>
      </c>
      <c r="R1769">
        <v>76.955799999999996</v>
      </c>
      <c r="S1769" t="s">
        <v>25</v>
      </c>
      <c r="T1769" t="s">
        <v>24</v>
      </c>
      <c r="U1769" t="s">
        <v>46</v>
      </c>
      <c r="V1769" t="s">
        <v>9</v>
      </c>
    </row>
    <row r="1770" spans="1:22">
      <c r="A1770" t="s">
        <v>28902</v>
      </c>
      <c r="B1770" s="2">
        <v>45027.854861111111</v>
      </c>
      <c r="C1770" s="2">
        <f t="shared" si="27"/>
        <v>45026</v>
      </c>
      <c r="D1770" t="s">
        <v>1307</v>
      </c>
      <c r="E1770" t="s">
        <v>3546</v>
      </c>
      <c r="F1770" t="s">
        <v>136</v>
      </c>
      <c r="G1770" t="s">
        <v>106</v>
      </c>
      <c r="H1770" t="s">
        <v>52</v>
      </c>
      <c r="I1770">
        <v>1</v>
      </c>
      <c r="J1770">
        <v>1730.67</v>
      </c>
      <c r="K1770">
        <v>1546.35</v>
      </c>
      <c r="L1770">
        <v>1730.67</v>
      </c>
      <c r="M1770">
        <v>1546.35</v>
      </c>
      <c r="N1770" t="s">
        <v>28901</v>
      </c>
      <c r="O1770" t="s">
        <v>28900</v>
      </c>
      <c r="P1770" t="s">
        <v>13</v>
      </c>
      <c r="Q1770">
        <v>11.664300000000001</v>
      </c>
      <c r="R1770">
        <v>78.146000000000001</v>
      </c>
      <c r="S1770" t="s">
        <v>295</v>
      </c>
      <c r="T1770" t="s">
        <v>294</v>
      </c>
      <c r="U1770" t="s">
        <v>46</v>
      </c>
      <c r="V1770" t="s">
        <v>22</v>
      </c>
    </row>
    <row r="1771" spans="1:22">
      <c r="A1771" t="s">
        <v>28899</v>
      </c>
      <c r="B1771" s="2">
        <v>45400.722222222219</v>
      </c>
      <c r="C1771" s="2">
        <f t="shared" si="27"/>
        <v>45397</v>
      </c>
      <c r="D1771" t="s">
        <v>1302</v>
      </c>
      <c r="E1771" t="s">
        <v>3542</v>
      </c>
      <c r="F1771" t="s">
        <v>73</v>
      </c>
      <c r="G1771" t="s">
        <v>53</v>
      </c>
      <c r="H1771" t="s">
        <v>52</v>
      </c>
      <c r="I1771">
        <v>4</v>
      </c>
      <c r="J1771">
        <v>2294.84</v>
      </c>
      <c r="K1771">
        <v>1497.1</v>
      </c>
      <c r="L1771">
        <v>9179.36</v>
      </c>
      <c r="M1771">
        <v>5988.4</v>
      </c>
      <c r="N1771" t="s">
        <v>28898</v>
      </c>
      <c r="O1771" t="s">
        <v>28897</v>
      </c>
      <c r="P1771" t="s">
        <v>112</v>
      </c>
      <c r="Q1771">
        <v>13.082700000000001</v>
      </c>
      <c r="R1771">
        <v>80.270700000000005</v>
      </c>
      <c r="S1771" t="s">
        <v>103</v>
      </c>
      <c r="T1771" t="s">
        <v>102</v>
      </c>
      <c r="U1771" t="s">
        <v>23</v>
      </c>
      <c r="V1771" t="s">
        <v>22</v>
      </c>
    </row>
    <row r="1772" spans="1:22">
      <c r="A1772" t="s">
        <v>28896</v>
      </c>
      <c r="B1772" s="2">
        <v>45112.677083333336</v>
      </c>
      <c r="C1772" s="2">
        <f t="shared" si="27"/>
        <v>45110</v>
      </c>
      <c r="D1772" t="s">
        <v>1297</v>
      </c>
      <c r="E1772" t="s">
        <v>27330</v>
      </c>
      <c r="F1772" t="s">
        <v>64</v>
      </c>
      <c r="G1772" t="s">
        <v>106</v>
      </c>
      <c r="H1772" t="s">
        <v>16</v>
      </c>
      <c r="I1772">
        <v>3</v>
      </c>
      <c r="J1772">
        <v>1577.93</v>
      </c>
      <c r="K1772">
        <v>988.86</v>
      </c>
      <c r="L1772">
        <v>4733.79</v>
      </c>
      <c r="M1772">
        <v>2966.58</v>
      </c>
      <c r="N1772" t="s">
        <v>28895</v>
      </c>
      <c r="O1772" t="s">
        <v>28894</v>
      </c>
      <c r="P1772" t="s">
        <v>37</v>
      </c>
      <c r="Q1772">
        <v>10.7905</v>
      </c>
      <c r="R1772">
        <v>78.704700000000003</v>
      </c>
      <c r="S1772" t="s">
        <v>153</v>
      </c>
      <c r="T1772" t="s">
        <v>152</v>
      </c>
      <c r="U1772" t="s">
        <v>46</v>
      </c>
      <c r="V1772" t="s">
        <v>22</v>
      </c>
    </row>
    <row r="1773" spans="1:22">
      <c r="A1773" t="s">
        <v>28893</v>
      </c>
      <c r="B1773" s="2">
        <v>44964.613194444442</v>
      </c>
      <c r="C1773" s="2">
        <f t="shared" si="27"/>
        <v>44963</v>
      </c>
      <c r="D1773" t="s">
        <v>1292</v>
      </c>
      <c r="E1773" t="s">
        <v>7314</v>
      </c>
      <c r="F1773" t="s">
        <v>31</v>
      </c>
      <c r="G1773" t="s">
        <v>82</v>
      </c>
      <c r="H1773" t="s">
        <v>40</v>
      </c>
      <c r="I1773">
        <v>1</v>
      </c>
      <c r="J1773">
        <v>1521.52</v>
      </c>
      <c r="K1773">
        <v>1288.24</v>
      </c>
      <c r="L1773">
        <v>1521.52</v>
      </c>
      <c r="M1773">
        <v>1288.24</v>
      </c>
      <c r="N1773" t="s">
        <v>28892</v>
      </c>
      <c r="O1773" t="s">
        <v>28891</v>
      </c>
      <c r="P1773" t="s">
        <v>49</v>
      </c>
      <c r="Q1773">
        <v>12.916499999999999</v>
      </c>
      <c r="R1773">
        <v>79.132499999999993</v>
      </c>
      <c r="S1773" t="s">
        <v>48</v>
      </c>
      <c r="T1773" t="s">
        <v>47</v>
      </c>
      <c r="U1773" t="s">
        <v>77</v>
      </c>
      <c r="V1773" t="s">
        <v>45</v>
      </c>
    </row>
    <row r="1774" spans="1:22">
      <c r="A1774" t="s">
        <v>28890</v>
      </c>
      <c r="B1774" s="2">
        <v>45292.884027777778</v>
      </c>
      <c r="C1774" s="2">
        <f t="shared" si="27"/>
        <v>45292</v>
      </c>
      <c r="D1774" t="s">
        <v>1287</v>
      </c>
      <c r="E1774" t="s">
        <v>14338</v>
      </c>
      <c r="F1774" t="s">
        <v>201</v>
      </c>
      <c r="G1774" t="s">
        <v>53</v>
      </c>
      <c r="H1774" t="s">
        <v>40</v>
      </c>
      <c r="I1774">
        <v>1</v>
      </c>
      <c r="J1774">
        <v>1748.8</v>
      </c>
      <c r="K1774">
        <v>1516.88</v>
      </c>
      <c r="L1774">
        <v>1748.8</v>
      </c>
      <c r="M1774">
        <v>1516.88</v>
      </c>
      <c r="N1774" t="s">
        <v>28889</v>
      </c>
      <c r="O1774" t="s">
        <v>28888</v>
      </c>
      <c r="P1774" t="s">
        <v>26</v>
      </c>
      <c r="Q1774">
        <v>11.0168</v>
      </c>
      <c r="R1774">
        <v>76.955799999999996</v>
      </c>
      <c r="S1774" t="s">
        <v>486</v>
      </c>
      <c r="T1774" t="s">
        <v>485</v>
      </c>
      <c r="U1774" t="s">
        <v>46</v>
      </c>
      <c r="V1774" t="s">
        <v>45</v>
      </c>
    </row>
    <row r="1775" spans="1:22">
      <c r="A1775" t="s">
        <v>28887</v>
      </c>
      <c r="B1775" s="2">
        <v>45449.511805555558</v>
      </c>
      <c r="C1775" s="2">
        <f t="shared" si="27"/>
        <v>45446</v>
      </c>
      <c r="D1775" t="s">
        <v>1282</v>
      </c>
      <c r="E1775" t="s">
        <v>3526</v>
      </c>
      <c r="F1775" t="s">
        <v>201</v>
      </c>
      <c r="G1775" t="s">
        <v>106</v>
      </c>
      <c r="H1775" t="s">
        <v>29</v>
      </c>
      <c r="I1775">
        <v>2</v>
      </c>
      <c r="J1775">
        <v>660.81</v>
      </c>
      <c r="K1775">
        <v>592.85</v>
      </c>
      <c r="L1775">
        <v>1321.62</v>
      </c>
      <c r="M1775">
        <v>1185.7</v>
      </c>
      <c r="N1775" t="s">
        <v>28886</v>
      </c>
      <c r="O1775" t="s">
        <v>28885</v>
      </c>
      <c r="P1775" t="s">
        <v>49</v>
      </c>
      <c r="Q1775">
        <v>12.916499999999999</v>
      </c>
      <c r="R1775">
        <v>79.132499999999993</v>
      </c>
      <c r="S1775" t="s">
        <v>616</v>
      </c>
      <c r="T1775" t="s">
        <v>615</v>
      </c>
      <c r="U1775" t="s">
        <v>57</v>
      </c>
      <c r="V1775" t="s">
        <v>22</v>
      </c>
    </row>
    <row r="1776" spans="1:22">
      <c r="A1776" t="s">
        <v>28884</v>
      </c>
      <c r="B1776" s="2">
        <v>45448.782638888886</v>
      </c>
      <c r="C1776" s="2">
        <f t="shared" si="27"/>
        <v>45446</v>
      </c>
      <c r="D1776" t="s">
        <v>1277</v>
      </c>
      <c r="E1776" t="s">
        <v>28883</v>
      </c>
      <c r="F1776" t="s">
        <v>201</v>
      </c>
      <c r="G1776" t="s">
        <v>41</v>
      </c>
      <c r="H1776" t="s">
        <v>16</v>
      </c>
      <c r="I1776">
        <v>2</v>
      </c>
      <c r="J1776">
        <v>1850.85</v>
      </c>
      <c r="K1776">
        <v>1487.98</v>
      </c>
      <c r="L1776">
        <v>3701.7</v>
      </c>
      <c r="M1776">
        <v>2975.96</v>
      </c>
      <c r="N1776" t="s">
        <v>28882</v>
      </c>
      <c r="O1776" t="s">
        <v>28881</v>
      </c>
      <c r="P1776" t="s">
        <v>112</v>
      </c>
      <c r="Q1776">
        <v>13.082700000000001</v>
      </c>
      <c r="R1776">
        <v>80.270700000000005</v>
      </c>
      <c r="S1776" t="s">
        <v>96</v>
      </c>
      <c r="T1776" t="s">
        <v>95</v>
      </c>
      <c r="U1776" t="s">
        <v>57</v>
      </c>
      <c r="V1776" t="s">
        <v>45</v>
      </c>
    </row>
    <row r="1777" spans="1:22">
      <c r="A1777" t="s">
        <v>28880</v>
      </c>
      <c r="B1777" s="2">
        <v>45467.417361111111</v>
      </c>
      <c r="C1777" s="2">
        <f t="shared" si="27"/>
        <v>45467</v>
      </c>
      <c r="D1777" t="s">
        <v>1272</v>
      </c>
      <c r="E1777" t="s">
        <v>9107</v>
      </c>
      <c r="F1777" t="s">
        <v>136</v>
      </c>
      <c r="G1777" t="s">
        <v>41</v>
      </c>
      <c r="H1777" t="s">
        <v>63</v>
      </c>
      <c r="I1777">
        <v>4</v>
      </c>
      <c r="J1777">
        <v>1289.21</v>
      </c>
      <c r="K1777">
        <v>932.58</v>
      </c>
      <c r="L1777">
        <v>5156.84</v>
      </c>
      <c r="M1777">
        <v>3730.32</v>
      </c>
      <c r="N1777" t="s">
        <v>28879</v>
      </c>
      <c r="O1777" t="s">
        <v>28878</v>
      </c>
      <c r="P1777" t="s">
        <v>49</v>
      </c>
      <c r="Q1777">
        <v>12.916499999999999</v>
      </c>
      <c r="R1777">
        <v>79.132499999999993</v>
      </c>
      <c r="S1777" t="s">
        <v>513</v>
      </c>
      <c r="T1777" t="s">
        <v>512</v>
      </c>
      <c r="U1777" t="s">
        <v>46</v>
      </c>
      <c r="V1777" t="s">
        <v>22</v>
      </c>
    </row>
    <row r="1778" spans="1:22">
      <c r="A1778" t="s">
        <v>28877</v>
      </c>
      <c r="B1778" s="2">
        <v>45531.622916666667</v>
      </c>
      <c r="C1778" s="2">
        <f t="shared" si="27"/>
        <v>45530</v>
      </c>
      <c r="D1778" t="s">
        <v>1267</v>
      </c>
      <c r="E1778" t="s">
        <v>28876</v>
      </c>
      <c r="F1778" t="s">
        <v>31</v>
      </c>
      <c r="G1778" t="s">
        <v>41</v>
      </c>
      <c r="H1778" t="s">
        <v>52</v>
      </c>
      <c r="I1778">
        <v>1</v>
      </c>
      <c r="J1778">
        <v>200.55</v>
      </c>
      <c r="K1778">
        <v>130.47</v>
      </c>
      <c r="L1778">
        <v>200.55</v>
      </c>
      <c r="M1778">
        <v>130.47</v>
      </c>
      <c r="N1778" t="s">
        <v>28875</v>
      </c>
      <c r="O1778" t="s">
        <v>28874</v>
      </c>
      <c r="P1778" t="s">
        <v>37</v>
      </c>
      <c r="Q1778">
        <v>10.7905</v>
      </c>
      <c r="R1778">
        <v>78.704700000000003</v>
      </c>
      <c r="S1778" t="s">
        <v>1238</v>
      </c>
      <c r="T1778" t="s">
        <v>1237</v>
      </c>
      <c r="U1778" t="s">
        <v>57</v>
      </c>
      <c r="V1778" t="s">
        <v>9</v>
      </c>
    </row>
    <row r="1779" spans="1:22">
      <c r="A1779" t="s">
        <v>28873</v>
      </c>
      <c r="B1779" s="2">
        <v>44946.57916666667</v>
      </c>
      <c r="C1779" s="2">
        <f t="shared" si="27"/>
        <v>44942</v>
      </c>
      <c r="D1779" t="s">
        <v>1262</v>
      </c>
      <c r="E1779" t="s">
        <v>16008</v>
      </c>
      <c r="F1779" t="s">
        <v>201</v>
      </c>
      <c r="G1779" t="s">
        <v>17</v>
      </c>
      <c r="H1779" t="s">
        <v>29</v>
      </c>
      <c r="I1779">
        <v>3</v>
      </c>
      <c r="J1779">
        <v>1934.73</v>
      </c>
      <c r="K1779">
        <v>1434.53</v>
      </c>
      <c r="L1779">
        <v>5804.19</v>
      </c>
      <c r="M1779">
        <v>4303.59</v>
      </c>
      <c r="N1779" t="s">
        <v>28872</v>
      </c>
      <c r="O1779" t="s">
        <v>28871</v>
      </c>
      <c r="P1779" t="s">
        <v>121</v>
      </c>
      <c r="Q1779">
        <v>9.9252000000000002</v>
      </c>
      <c r="R1779">
        <v>78.119799999999998</v>
      </c>
      <c r="S1779" t="s">
        <v>1238</v>
      </c>
      <c r="T1779" t="s">
        <v>1237</v>
      </c>
      <c r="U1779" t="s">
        <v>57</v>
      </c>
      <c r="V1779" t="s">
        <v>9</v>
      </c>
    </row>
    <row r="1780" spans="1:22">
      <c r="A1780" t="s">
        <v>28870</v>
      </c>
      <c r="B1780" s="2">
        <v>45024.580555555556</v>
      </c>
      <c r="C1780" s="2">
        <f t="shared" si="27"/>
        <v>45019</v>
      </c>
      <c r="D1780" t="s">
        <v>1257</v>
      </c>
      <c r="E1780" t="s">
        <v>12614</v>
      </c>
      <c r="F1780" t="s">
        <v>83</v>
      </c>
      <c r="G1780" t="s">
        <v>72</v>
      </c>
      <c r="H1780" t="s">
        <v>40</v>
      </c>
      <c r="I1780">
        <v>2</v>
      </c>
      <c r="J1780">
        <v>267.95</v>
      </c>
      <c r="K1780">
        <v>195.65</v>
      </c>
      <c r="L1780">
        <v>535.9</v>
      </c>
      <c r="M1780">
        <v>391.3</v>
      </c>
      <c r="N1780" t="s">
        <v>28869</v>
      </c>
      <c r="O1780" t="s">
        <v>28868</v>
      </c>
      <c r="P1780" t="s">
        <v>121</v>
      </c>
      <c r="Q1780">
        <v>9.9252000000000002</v>
      </c>
      <c r="R1780">
        <v>78.119799999999998</v>
      </c>
      <c r="S1780" t="s">
        <v>396</v>
      </c>
      <c r="T1780" t="s">
        <v>395</v>
      </c>
      <c r="U1780" t="s">
        <v>77</v>
      </c>
      <c r="V1780" t="s">
        <v>22</v>
      </c>
    </row>
    <row r="1781" spans="1:22">
      <c r="A1781" t="s">
        <v>28867</v>
      </c>
      <c r="B1781" s="2">
        <v>45107.85833333333</v>
      </c>
      <c r="C1781" s="2">
        <f t="shared" si="27"/>
        <v>45103</v>
      </c>
      <c r="D1781" t="s">
        <v>1252</v>
      </c>
      <c r="E1781" t="s">
        <v>16001</v>
      </c>
      <c r="F1781" t="s">
        <v>201</v>
      </c>
      <c r="G1781" t="s">
        <v>91</v>
      </c>
      <c r="H1781" t="s">
        <v>40</v>
      </c>
      <c r="I1781">
        <v>2</v>
      </c>
      <c r="J1781">
        <v>1664.97</v>
      </c>
      <c r="K1781">
        <v>1116.02</v>
      </c>
      <c r="L1781">
        <v>3329.94</v>
      </c>
      <c r="M1781">
        <v>2232.04</v>
      </c>
      <c r="N1781" t="s">
        <v>28866</v>
      </c>
      <c r="O1781" t="s">
        <v>28865</v>
      </c>
      <c r="P1781" t="s">
        <v>68</v>
      </c>
      <c r="Q1781">
        <v>11.34</v>
      </c>
      <c r="R1781">
        <v>77.717200000000005</v>
      </c>
      <c r="S1781" t="s">
        <v>153</v>
      </c>
      <c r="T1781" t="s">
        <v>152</v>
      </c>
      <c r="U1781" t="s">
        <v>57</v>
      </c>
      <c r="V1781" t="s">
        <v>9</v>
      </c>
    </row>
    <row r="1782" spans="1:22">
      <c r="A1782" t="s">
        <v>28864</v>
      </c>
      <c r="B1782" s="2">
        <v>45303.736805555556</v>
      </c>
      <c r="C1782" s="2">
        <f t="shared" si="27"/>
        <v>45299</v>
      </c>
      <c r="D1782" t="s">
        <v>1247</v>
      </c>
      <c r="E1782" t="s">
        <v>1246</v>
      </c>
      <c r="F1782" t="s">
        <v>18</v>
      </c>
      <c r="G1782" t="s">
        <v>17</v>
      </c>
      <c r="H1782" t="s">
        <v>40</v>
      </c>
      <c r="I1782">
        <v>4</v>
      </c>
      <c r="J1782">
        <v>916.08</v>
      </c>
      <c r="K1782">
        <v>705.69</v>
      </c>
      <c r="L1782">
        <v>3664.32</v>
      </c>
      <c r="M1782">
        <v>2822.76</v>
      </c>
      <c r="N1782" t="s">
        <v>28863</v>
      </c>
      <c r="O1782" t="s">
        <v>28862</v>
      </c>
      <c r="P1782" t="s">
        <v>13</v>
      </c>
      <c r="Q1782">
        <v>11.664300000000001</v>
      </c>
      <c r="R1782">
        <v>78.146000000000001</v>
      </c>
      <c r="S1782" t="s">
        <v>120</v>
      </c>
      <c r="T1782" t="s">
        <v>119</v>
      </c>
      <c r="U1782" t="s">
        <v>77</v>
      </c>
      <c r="V1782" t="s">
        <v>9</v>
      </c>
    </row>
    <row r="1783" spans="1:22">
      <c r="A1783" t="s">
        <v>28861</v>
      </c>
      <c r="B1783" s="2">
        <v>45565.872916666667</v>
      </c>
      <c r="C1783" s="2">
        <f t="shared" si="27"/>
        <v>45565</v>
      </c>
      <c r="D1783" t="s">
        <v>1242</v>
      </c>
      <c r="E1783" t="s">
        <v>9086</v>
      </c>
      <c r="F1783" t="s">
        <v>83</v>
      </c>
      <c r="G1783" t="s">
        <v>53</v>
      </c>
      <c r="H1783" t="s">
        <v>29</v>
      </c>
      <c r="I1783">
        <v>4</v>
      </c>
      <c r="J1783">
        <v>449.8</v>
      </c>
      <c r="K1783">
        <v>333.68</v>
      </c>
      <c r="L1783">
        <v>1799.2</v>
      </c>
      <c r="M1783">
        <v>1334.72</v>
      </c>
      <c r="N1783" t="s">
        <v>28860</v>
      </c>
      <c r="O1783" t="s">
        <v>28859</v>
      </c>
      <c r="P1783" t="s">
        <v>112</v>
      </c>
      <c r="Q1783">
        <v>13.082700000000001</v>
      </c>
      <c r="R1783">
        <v>80.270700000000005</v>
      </c>
      <c r="S1783" t="s">
        <v>513</v>
      </c>
      <c r="T1783" t="s">
        <v>512</v>
      </c>
      <c r="U1783" t="s">
        <v>23</v>
      </c>
      <c r="V1783" t="s">
        <v>9</v>
      </c>
    </row>
    <row r="1784" spans="1:22">
      <c r="A1784" t="s">
        <v>28858</v>
      </c>
      <c r="B1784" s="2">
        <v>45367.863888888889</v>
      </c>
      <c r="C1784" s="2">
        <f t="shared" si="27"/>
        <v>45362</v>
      </c>
      <c r="D1784" t="s">
        <v>1235</v>
      </c>
      <c r="E1784" t="s">
        <v>9082</v>
      </c>
      <c r="F1784" t="s">
        <v>64</v>
      </c>
      <c r="G1784" t="s">
        <v>91</v>
      </c>
      <c r="H1784" t="s">
        <v>40</v>
      </c>
      <c r="I1784">
        <v>1</v>
      </c>
      <c r="J1784">
        <v>657.51</v>
      </c>
      <c r="K1784">
        <v>410.23</v>
      </c>
      <c r="L1784">
        <v>657.51</v>
      </c>
      <c r="M1784">
        <v>410.23</v>
      </c>
      <c r="N1784" t="s">
        <v>28857</v>
      </c>
      <c r="O1784" t="s">
        <v>28856</v>
      </c>
      <c r="P1784" t="s">
        <v>49</v>
      </c>
      <c r="Q1784">
        <v>12.916499999999999</v>
      </c>
      <c r="R1784">
        <v>79.132499999999993</v>
      </c>
      <c r="S1784" t="s">
        <v>193</v>
      </c>
      <c r="T1784" t="s">
        <v>192</v>
      </c>
      <c r="U1784" t="s">
        <v>46</v>
      </c>
      <c r="V1784" t="s">
        <v>9</v>
      </c>
    </row>
    <row r="1785" spans="1:22">
      <c r="A1785" t="s">
        <v>28855</v>
      </c>
      <c r="B1785" s="2">
        <v>45471.420138888891</v>
      </c>
      <c r="C1785" s="2">
        <f t="shared" si="27"/>
        <v>45467</v>
      </c>
      <c r="D1785" t="s">
        <v>1230</v>
      </c>
      <c r="E1785" t="s">
        <v>10867</v>
      </c>
      <c r="F1785" t="s">
        <v>83</v>
      </c>
      <c r="G1785" t="s">
        <v>30</v>
      </c>
      <c r="H1785" t="s">
        <v>40</v>
      </c>
      <c r="I1785">
        <v>2</v>
      </c>
      <c r="J1785">
        <v>510.04</v>
      </c>
      <c r="K1785">
        <v>445.83</v>
      </c>
      <c r="L1785">
        <v>1020.08</v>
      </c>
      <c r="M1785">
        <v>891.66</v>
      </c>
      <c r="N1785" t="s">
        <v>28854</v>
      </c>
      <c r="O1785" t="s">
        <v>28853</v>
      </c>
      <c r="P1785" t="s">
        <v>37</v>
      </c>
      <c r="Q1785">
        <v>10.7905</v>
      </c>
      <c r="R1785">
        <v>78.704700000000003</v>
      </c>
      <c r="S1785" t="s">
        <v>319</v>
      </c>
      <c r="T1785" t="s">
        <v>318</v>
      </c>
      <c r="U1785" t="s">
        <v>23</v>
      </c>
      <c r="V1785" t="s">
        <v>9</v>
      </c>
    </row>
    <row r="1786" spans="1:22">
      <c r="A1786" t="s">
        <v>28852</v>
      </c>
      <c r="B1786" s="2">
        <v>45232.704861111109</v>
      </c>
      <c r="C1786" s="2">
        <f t="shared" si="27"/>
        <v>45229</v>
      </c>
      <c r="D1786" t="s">
        <v>1225</v>
      </c>
      <c r="E1786" t="s">
        <v>28851</v>
      </c>
      <c r="F1786" t="s">
        <v>201</v>
      </c>
      <c r="G1786" t="s">
        <v>53</v>
      </c>
      <c r="H1786" t="s">
        <v>29</v>
      </c>
      <c r="I1786">
        <v>1</v>
      </c>
      <c r="J1786">
        <v>1090.4000000000001</v>
      </c>
      <c r="K1786">
        <v>736.45</v>
      </c>
      <c r="L1786">
        <v>1090.4000000000001</v>
      </c>
      <c r="M1786">
        <v>736.45</v>
      </c>
      <c r="N1786" t="s">
        <v>28850</v>
      </c>
      <c r="O1786" t="s">
        <v>28849</v>
      </c>
      <c r="P1786" t="s">
        <v>13</v>
      </c>
      <c r="Q1786">
        <v>11.664300000000001</v>
      </c>
      <c r="R1786">
        <v>78.146000000000001</v>
      </c>
      <c r="S1786" t="s">
        <v>616</v>
      </c>
      <c r="T1786" t="s">
        <v>615</v>
      </c>
      <c r="U1786" t="s">
        <v>10</v>
      </c>
      <c r="V1786" t="s">
        <v>45</v>
      </c>
    </row>
    <row r="1787" spans="1:22">
      <c r="A1787" t="s">
        <v>28848</v>
      </c>
      <c r="B1787" s="2">
        <v>45035.613888888889</v>
      </c>
      <c r="C1787" s="2">
        <f t="shared" si="27"/>
        <v>45033</v>
      </c>
      <c r="D1787" t="s">
        <v>1220</v>
      </c>
      <c r="E1787" t="s">
        <v>14294</v>
      </c>
      <c r="F1787" t="s">
        <v>73</v>
      </c>
      <c r="G1787" t="s">
        <v>72</v>
      </c>
      <c r="H1787" t="s">
        <v>63</v>
      </c>
      <c r="I1787">
        <v>2</v>
      </c>
      <c r="J1787">
        <v>2043.69</v>
      </c>
      <c r="K1787">
        <v>1711.62</v>
      </c>
      <c r="L1787">
        <v>4087.38</v>
      </c>
      <c r="M1787">
        <v>3423.24</v>
      </c>
      <c r="N1787" t="s">
        <v>28847</v>
      </c>
      <c r="O1787" t="s">
        <v>28846</v>
      </c>
      <c r="P1787" t="s">
        <v>112</v>
      </c>
      <c r="Q1787">
        <v>13.082700000000001</v>
      </c>
      <c r="R1787">
        <v>80.270700000000005</v>
      </c>
      <c r="S1787" t="s">
        <v>103</v>
      </c>
      <c r="T1787" t="s">
        <v>102</v>
      </c>
      <c r="U1787" t="s">
        <v>77</v>
      </c>
      <c r="V1787" t="s">
        <v>45</v>
      </c>
    </row>
    <row r="1788" spans="1:22">
      <c r="A1788" t="s">
        <v>28845</v>
      </c>
      <c r="B1788" s="2">
        <v>45562.823611111111</v>
      </c>
      <c r="C1788" s="2">
        <f t="shared" si="27"/>
        <v>45558</v>
      </c>
      <c r="D1788" t="s">
        <v>1215</v>
      </c>
      <c r="E1788" t="s">
        <v>28844</v>
      </c>
      <c r="F1788" t="s">
        <v>73</v>
      </c>
      <c r="G1788" t="s">
        <v>72</v>
      </c>
      <c r="H1788" t="s">
        <v>71</v>
      </c>
      <c r="I1788">
        <v>1</v>
      </c>
      <c r="J1788">
        <v>1464.95</v>
      </c>
      <c r="K1788">
        <v>1095.0999999999999</v>
      </c>
      <c r="L1788">
        <v>1464.95</v>
      </c>
      <c r="M1788">
        <v>1095.0999999999999</v>
      </c>
      <c r="N1788" t="s">
        <v>28843</v>
      </c>
      <c r="O1788" t="s">
        <v>28842</v>
      </c>
      <c r="P1788" t="s">
        <v>37</v>
      </c>
      <c r="Q1788">
        <v>10.7905</v>
      </c>
      <c r="R1788">
        <v>78.704700000000003</v>
      </c>
      <c r="S1788" t="s">
        <v>564</v>
      </c>
      <c r="T1788" t="s">
        <v>563</v>
      </c>
      <c r="U1788" t="s">
        <v>77</v>
      </c>
      <c r="V1788" t="s">
        <v>9</v>
      </c>
    </row>
    <row r="1789" spans="1:22">
      <c r="A1789" t="s">
        <v>28841</v>
      </c>
      <c r="B1789" s="2">
        <v>45294.754166666666</v>
      </c>
      <c r="C1789" s="2">
        <f t="shared" si="27"/>
        <v>45292</v>
      </c>
      <c r="D1789" t="s">
        <v>1210</v>
      </c>
      <c r="E1789" t="s">
        <v>9063</v>
      </c>
      <c r="F1789" t="s">
        <v>136</v>
      </c>
      <c r="G1789" t="s">
        <v>72</v>
      </c>
      <c r="H1789" t="s">
        <v>40</v>
      </c>
      <c r="I1789">
        <v>2</v>
      </c>
      <c r="J1789">
        <v>898.59</v>
      </c>
      <c r="K1789">
        <v>629.95000000000005</v>
      </c>
      <c r="L1789">
        <v>1797.18</v>
      </c>
      <c r="M1789">
        <v>1259.9000000000001</v>
      </c>
      <c r="N1789" t="s">
        <v>28840</v>
      </c>
      <c r="O1789" t="s">
        <v>28839</v>
      </c>
      <c r="P1789" t="s">
        <v>37</v>
      </c>
      <c r="Q1789">
        <v>10.7905</v>
      </c>
      <c r="R1789">
        <v>78.704700000000003</v>
      </c>
      <c r="S1789" t="s">
        <v>564</v>
      </c>
      <c r="T1789" t="s">
        <v>563</v>
      </c>
      <c r="U1789" t="s">
        <v>23</v>
      </c>
      <c r="V1789" t="s">
        <v>45</v>
      </c>
    </row>
    <row r="1790" spans="1:22">
      <c r="A1790" t="s">
        <v>28838</v>
      </c>
      <c r="B1790" s="2">
        <v>45296.829861111109</v>
      </c>
      <c r="C1790" s="2">
        <f t="shared" si="27"/>
        <v>45292</v>
      </c>
      <c r="D1790" t="s">
        <v>1205</v>
      </c>
      <c r="E1790" t="s">
        <v>5383</v>
      </c>
      <c r="F1790" t="s">
        <v>201</v>
      </c>
      <c r="G1790" t="s">
        <v>17</v>
      </c>
      <c r="H1790" t="s">
        <v>52</v>
      </c>
      <c r="I1790">
        <v>1</v>
      </c>
      <c r="J1790">
        <v>1219.48</v>
      </c>
      <c r="K1790">
        <v>799.82</v>
      </c>
      <c r="L1790">
        <v>1219.48</v>
      </c>
      <c r="M1790">
        <v>799.82</v>
      </c>
      <c r="N1790" t="s">
        <v>28837</v>
      </c>
      <c r="O1790" t="s">
        <v>28836</v>
      </c>
      <c r="P1790" t="s">
        <v>112</v>
      </c>
      <c r="Q1790">
        <v>13.082700000000001</v>
      </c>
      <c r="R1790">
        <v>80.270700000000005</v>
      </c>
      <c r="S1790" t="s">
        <v>628</v>
      </c>
      <c r="T1790" t="s">
        <v>627</v>
      </c>
      <c r="U1790" t="s">
        <v>10</v>
      </c>
      <c r="V1790" t="s">
        <v>9</v>
      </c>
    </row>
    <row r="1791" spans="1:22">
      <c r="A1791" t="s">
        <v>28835</v>
      </c>
      <c r="B1791" s="2">
        <v>45242.831250000003</v>
      </c>
      <c r="C1791" s="2">
        <f t="shared" si="27"/>
        <v>45236</v>
      </c>
      <c r="D1791" t="s">
        <v>1200</v>
      </c>
      <c r="E1791" t="s">
        <v>5379</v>
      </c>
      <c r="F1791" t="s">
        <v>64</v>
      </c>
      <c r="G1791" t="s">
        <v>41</v>
      </c>
      <c r="H1791" t="s">
        <v>52</v>
      </c>
      <c r="I1791">
        <v>4</v>
      </c>
      <c r="J1791">
        <v>485.74</v>
      </c>
      <c r="K1791">
        <v>375.89</v>
      </c>
      <c r="L1791">
        <v>1942.96</v>
      </c>
      <c r="M1791">
        <v>1503.56</v>
      </c>
      <c r="N1791" t="s">
        <v>28834</v>
      </c>
      <c r="O1791" t="s">
        <v>28833</v>
      </c>
      <c r="P1791" t="s">
        <v>112</v>
      </c>
      <c r="Q1791">
        <v>13.082700000000001</v>
      </c>
      <c r="R1791">
        <v>80.270700000000005</v>
      </c>
      <c r="S1791" t="s">
        <v>48</v>
      </c>
      <c r="T1791" t="s">
        <v>47</v>
      </c>
      <c r="U1791" t="s">
        <v>46</v>
      </c>
      <c r="V1791" t="s">
        <v>9</v>
      </c>
    </row>
    <row r="1792" spans="1:22">
      <c r="A1792" t="s">
        <v>28832</v>
      </c>
      <c r="B1792" s="2">
        <v>45359.664583333331</v>
      </c>
      <c r="C1792" s="2">
        <f t="shared" si="27"/>
        <v>45355</v>
      </c>
      <c r="D1792" t="s">
        <v>1195</v>
      </c>
      <c r="E1792" t="s">
        <v>9052</v>
      </c>
      <c r="F1792" t="s">
        <v>73</v>
      </c>
      <c r="G1792" t="s">
        <v>115</v>
      </c>
      <c r="H1792" t="s">
        <v>52</v>
      </c>
      <c r="I1792">
        <v>3</v>
      </c>
      <c r="J1792">
        <v>1483.93</v>
      </c>
      <c r="K1792">
        <v>1034.95</v>
      </c>
      <c r="L1792">
        <v>4451.79</v>
      </c>
      <c r="M1792">
        <v>3104.85</v>
      </c>
      <c r="N1792" t="s">
        <v>28831</v>
      </c>
      <c r="O1792" t="s">
        <v>28830</v>
      </c>
      <c r="P1792" t="s">
        <v>49</v>
      </c>
      <c r="Q1792">
        <v>12.916499999999999</v>
      </c>
      <c r="R1792">
        <v>79.132499999999993</v>
      </c>
      <c r="S1792" t="s">
        <v>564</v>
      </c>
      <c r="T1792" t="s">
        <v>563</v>
      </c>
      <c r="U1792" t="s">
        <v>23</v>
      </c>
      <c r="V1792" t="s">
        <v>45</v>
      </c>
    </row>
    <row r="1793" spans="1:22">
      <c r="A1793" t="s">
        <v>28829</v>
      </c>
      <c r="B1793" s="2">
        <v>45117.45</v>
      </c>
      <c r="C1793" s="2">
        <f t="shared" si="27"/>
        <v>45117</v>
      </c>
      <c r="D1793" t="s">
        <v>1190</v>
      </c>
      <c r="E1793" t="s">
        <v>7239</v>
      </c>
      <c r="F1793" t="s">
        <v>136</v>
      </c>
      <c r="G1793" t="s">
        <v>17</v>
      </c>
      <c r="H1793" t="s">
        <v>63</v>
      </c>
      <c r="I1793">
        <v>1</v>
      </c>
      <c r="J1793">
        <v>1541.9</v>
      </c>
      <c r="K1793">
        <v>1363.6</v>
      </c>
      <c r="L1793">
        <v>1541.9</v>
      </c>
      <c r="M1793">
        <v>1363.6</v>
      </c>
      <c r="N1793" t="s">
        <v>28828</v>
      </c>
      <c r="O1793" t="s">
        <v>28827</v>
      </c>
      <c r="P1793" t="s">
        <v>121</v>
      </c>
      <c r="Q1793">
        <v>9.9252000000000002</v>
      </c>
      <c r="R1793">
        <v>78.119799999999998</v>
      </c>
      <c r="S1793" t="s">
        <v>364</v>
      </c>
      <c r="T1793" t="s">
        <v>363</v>
      </c>
      <c r="U1793" t="s">
        <v>46</v>
      </c>
      <c r="V1793" t="s">
        <v>45</v>
      </c>
    </row>
    <row r="1794" spans="1:22">
      <c r="A1794" t="s">
        <v>28826</v>
      </c>
      <c r="B1794" s="2">
        <v>45242.868055555555</v>
      </c>
      <c r="C1794" s="2">
        <f t="shared" si="27"/>
        <v>45236</v>
      </c>
      <c r="D1794" t="s">
        <v>1185</v>
      </c>
      <c r="E1794" t="s">
        <v>3452</v>
      </c>
      <c r="F1794" t="s">
        <v>201</v>
      </c>
      <c r="G1794" t="s">
        <v>53</v>
      </c>
      <c r="H1794" t="s">
        <v>29</v>
      </c>
      <c r="I1794">
        <v>3</v>
      </c>
      <c r="J1794">
        <v>2264.27</v>
      </c>
      <c r="K1794">
        <v>2001.64</v>
      </c>
      <c r="L1794">
        <v>6792.81</v>
      </c>
      <c r="M1794">
        <v>6004.92</v>
      </c>
      <c r="N1794" t="s">
        <v>28825</v>
      </c>
      <c r="O1794" t="s">
        <v>28824</v>
      </c>
      <c r="P1794" t="s">
        <v>26</v>
      </c>
      <c r="Q1794">
        <v>11.0168</v>
      </c>
      <c r="R1794">
        <v>76.955799999999996</v>
      </c>
      <c r="S1794" t="s">
        <v>120</v>
      </c>
      <c r="T1794" t="s">
        <v>119</v>
      </c>
      <c r="U1794" t="s">
        <v>57</v>
      </c>
      <c r="V1794" t="s">
        <v>22</v>
      </c>
    </row>
    <row r="1795" spans="1:22">
      <c r="A1795" t="s">
        <v>28823</v>
      </c>
      <c r="B1795" s="2">
        <v>45185.515277777777</v>
      </c>
      <c r="C1795" s="2">
        <f t="shared" ref="C1795:C1858" si="28">INT(B1795) - WEEKDAY(INT(B1795), 2) + 1</f>
        <v>45180</v>
      </c>
      <c r="D1795" t="s">
        <v>1180</v>
      </c>
      <c r="E1795" t="s">
        <v>17626</v>
      </c>
      <c r="F1795" t="s">
        <v>31</v>
      </c>
      <c r="G1795" t="s">
        <v>91</v>
      </c>
      <c r="H1795" t="s">
        <v>29</v>
      </c>
      <c r="I1795">
        <v>2</v>
      </c>
      <c r="J1795">
        <v>613.76</v>
      </c>
      <c r="K1795">
        <v>536.63</v>
      </c>
      <c r="L1795">
        <v>1227.52</v>
      </c>
      <c r="M1795">
        <v>1073.26</v>
      </c>
      <c r="N1795" t="s">
        <v>28822</v>
      </c>
      <c r="O1795" t="s">
        <v>28821</v>
      </c>
      <c r="P1795" t="s">
        <v>37</v>
      </c>
      <c r="Q1795">
        <v>10.7905</v>
      </c>
      <c r="R1795">
        <v>78.704700000000003</v>
      </c>
      <c r="S1795" t="s">
        <v>133</v>
      </c>
      <c r="T1795" t="s">
        <v>132</v>
      </c>
      <c r="U1795" t="s">
        <v>57</v>
      </c>
      <c r="V1795" t="s">
        <v>45</v>
      </c>
    </row>
    <row r="1796" spans="1:22">
      <c r="A1796" t="s">
        <v>28820</v>
      </c>
      <c r="B1796" s="2">
        <v>45415.888194444444</v>
      </c>
      <c r="C1796" s="2">
        <f t="shared" si="28"/>
        <v>45411</v>
      </c>
      <c r="D1796" t="s">
        <v>1175</v>
      </c>
      <c r="E1796" t="s">
        <v>28819</v>
      </c>
      <c r="F1796" t="s">
        <v>83</v>
      </c>
      <c r="G1796" t="s">
        <v>41</v>
      </c>
      <c r="H1796" t="s">
        <v>52</v>
      </c>
      <c r="I1796">
        <v>3</v>
      </c>
      <c r="J1796">
        <v>1680.9</v>
      </c>
      <c r="K1796">
        <v>1393.27</v>
      </c>
      <c r="L1796">
        <v>5042.7</v>
      </c>
      <c r="M1796">
        <v>4179.8100000000004</v>
      </c>
      <c r="N1796" t="s">
        <v>28818</v>
      </c>
      <c r="O1796" t="s">
        <v>28817</v>
      </c>
      <c r="P1796" t="s">
        <v>13</v>
      </c>
      <c r="Q1796">
        <v>11.664300000000001</v>
      </c>
      <c r="R1796">
        <v>78.146000000000001</v>
      </c>
      <c r="S1796" t="s">
        <v>432</v>
      </c>
      <c r="T1796" t="s">
        <v>431</v>
      </c>
      <c r="U1796" t="s">
        <v>46</v>
      </c>
      <c r="V1796" t="s">
        <v>45</v>
      </c>
    </row>
    <row r="1797" spans="1:22">
      <c r="A1797" t="s">
        <v>28816</v>
      </c>
      <c r="B1797" s="2">
        <v>45420.863194444442</v>
      </c>
      <c r="C1797" s="2">
        <f t="shared" si="28"/>
        <v>45418</v>
      </c>
      <c r="D1797" t="s">
        <v>1170</v>
      </c>
      <c r="E1797" t="s">
        <v>3440</v>
      </c>
      <c r="F1797" t="s">
        <v>83</v>
      </c>
      <c r="G1797" t="s">
        <v>91</v>
      </c>
      <c r="H1797" t="s">
        <v>52</v>
      </c>
      <c r="I1797">
        <v>3</v>
      </c>
      <c r="J1797">
        <v>965.11</v>
      </c>
      <c r="K1797">
        <v>724.76</v>
      </c>
      <c r="L1797">
        <v>2895.33</v>
      </c>
      <c r="M1797">
        <v>2174.2800000000002</v>
      </c>
      <c r="N1797" t="s">
        <v>28815</v>
      </c>
      <c r="O1797" t="s">
        <v>28814</v>
      </c>
      <c r="P1797" t="s">
        <v>26</v>
      </c>
      <c r="Q1797">
        <v>11.0168</v>
      </c>
      <c r="R1797">
        <v>76.955799999999996</v>
      </c>
      <c r="S1797" t="s">
        <v>283</v>
      </c>
      <c r="T1797" t="s">
        <v>282</v>
      </c>
      <c r="U1797" t="s">
        <v>57</v>
      </c>
      <c r="V1797" t="s">
        <v>45</v>
      </c>
    </row>
    <row r="1798" spans="1:22">
      <c r="A1798" t="s">
        <v>28813</v>
      </c>
      <c r="B1798" s="2">
        <v>44936.426388888889</v>
      </c>
      <c r="C1798" s="2">
        <f t="shared" si="28"/>
        <v>44935</v>
      </c>
      <c r="D1798" t="s">
        <v>1165</v>
      </c>
      <c r="E1798" t="s">
        <v>12556</v>
      </c>
      <c r="F1798" t="s">
        <v>64</v>
      </c>
      <c r="G1798" t="s">
        <v>17</v>
      </c>
      <c r="H1798" t="s">
        <v>16</v>
      </c>
      <c r="I1798">
        <v>2</v>
      </c>
      <c r="J1798">
        <v>2421.9299999999998</v>
      </c>
      <c r="K1798">
        <v>1892.09</v>
      </c>
      <c r="L1798">
        <v>4843.8599999999997</v>
      </c>
      <c r="M1798">
        <v>3784.18</v>
      </c>
      <c r="N1798" t="s">
        <v>28812</v>
      </c>
      <c r="O1798" t="s">
        <v>28811</v>
      </c>
      <c r="P1798" t="s">
        <v>13</v>
      </c>
      <c r="Q1798">
        <v>11.664300000000001</v>
      </c>
      <c r="R1798">
        <v>78.146000000000001</v>
      </c>
      <c r="S1798" t="s">
        <v>413</v>
      </c>
      <c r="T1798" t="s">
        <v>412</v>
      </c>
      <c r="U1798" t="s">
        <v>57</v>
      </c>
      <c r="V1798" t="s">
        <v>9</v>
      </c>
    </row>
    <row r="1799" spans="1:22">
      <c r="A1799" t="s">
        <v>28810</v>
      </c>
      <c r="B1799" s="2">
        <v>45414.899305555555</v>
      </c>
      <c r="C1799" s="2">
        <f t="shared" si="28"/>
        <v>45411</v>
      </c>
      <c r="D1799" t="s">
        <v>1160</v>
      </c>
      <c r="E1799" t="s">
        <v>20884</v>
      </c>
      <c r="F1799" t="s">
        <v>166</v>
      </c>
      <c r="G1799" t="s">
        <v>17</v>
      </c>
      <c r="H1799" t="s">
        <v>40</v>
      </c>
      <c r="I1799">
        <v>4</v>
      </c>
      <c r="J1799">
        <v>1892.99</v>
      </c>
      <c r="K1799">
        <v>1222.2</v>
      </c>
      <c r="L1799">
        <v>7571.96</v>
      </c>
      <c r="M1799">
        <v>4888.8</v>
      </c>
      <c r="N1799" t="s">
        <v>28809</v>
      </c>
      <c r="O1799" t="s">
        <v>28808</v>
      </c>
      <c r="P1799" t="s">
        <v>26</v>
      </c>
      <c r="Q1799">
        <v>11.0168</v>
      </c>
      <c r="R1799">
        <v>76.955799999999996</v>
      </c>
      <c r="S1799" t="s">
        <v>352</v>
      </c>
      <c r="T1799" t="s">
        <v>351</v>
      </c>
      <c r="U1799" t="s">
        <v>46</v>
      </c>
      <c r="V1799" t="s">
        <v>9</v>
      </c>
    </row>
    <row r="1800" spans="1:22">
      <c r="A1800" t="s">
        <v>28807</v>
      </c>
      <c r="B1800" s="2">
        <v>45519.86041666667</v>
      </c>
      <c r="C1800" s="2">
        <f t="shared" si="28"/>
        <v>45516</v>
      </c>
      <c r="D1800" t="s">
        <v>1155</v>
      </c>
      <c r="E1800" t="s">
        <v>1154</v>
      </c>
      <c r="F1800" t="s">
        <v>31</v>
      </c>
      <c r="G1800" t="s">
        <v>41</v>
      </c>
      <c r="H1800" t="s">
        <v>29</v>
      </c>
      <c r="I1800">
        <v>3</v>
      </c>
      <c r="J1800">
        <v>821.57</v>
      </c>
      <c r="K1800">
        <v>617.32000000000005</v>
      </c>
      <c r="L1800">
        <v>2464.71</v>
      </c>
      <c r="M1800">
        <v>1851.96</v>
      </c>
      <c r="N1800" t="s">
        <v>28806</v>
      </c>
      <c r="O1800" t="s">
        <v>28805</v>
      </c>
      <c r="P1800" t="s">
        <v>68</v>
      </c>
      <c r="Q1800">
        <v>11.34</v>
      </c>
      <c r="R1800">
        <v>77.717200000000005</v>
      </c>
      <c r="S1800" t="s">
        <v>432</v>
      </c>
      <c r="T1800" t="s">
        <v>431</v>
      </c>
      <c r="U1800" t="s">
        <v>23</v>
      </c>
      <c r="V1800" t="s">
        <v>22</v>
      </c>
    </row>
    <row r="1801" spans="1:22">
      <c r="A1801" t="s">
        <v>28804</v>
      </c>
      <c r="B1801" s="2">
        <v>45561.74722222222</v>
      </c>
      <c r="C1801" s="2">
        <f t="shared" si="28"/>
        <v>45558</v>
      </c>
      <c r="D1801" t="s">
        <v>1150</v>
      </c>
      <c r="E1801" t="s">
        <v>5342</v>
      </c>
      <c r="F1801" t="s">
        <v>83</v>
      </c>
      <c r="G1801" t="s">
        <v>41</v>
      </c>
      <c r="H1801" t="s">
        <v>52</v>
      </c>
      <c r="I1801">
        <v>1</v>
      </c>
      <c r="J1801">
        <v>993.01</v>
      </c>
      <c r="K1801">
        <v>862.03</v>
      </c>
      <c r="L1801">
        <v>993.01</v>
      </c>
      <c r="M1801">
        <v>862.03</v>
      </c>
      <c r="N1801" t="s">
        <v>28803</v>
      </c>
      <c r="O1801" t="s">
        <v>28802</v>
      </c>
      <c r="P1801" t="s">
        <v>60</v>
      </c>
      <c r="Q1801">
        <v>8.7139000000000006</v>
      </c>
      <c r="R1801">
        <v>77.756699999999995</v>
      </c>
      <c r="S1801" t="s">
        <v>340</v>
      </c>
      <c r="T1801" t="s">
        <v>339</v>
      </c>
      <c r="U1801" t="s">
        <v>10</v>
      </c>
      <c r="V1801" t="s">
        <v>45</v>
      </c>
    </row>
    <row r="1802" spans="1:22">
      <c r="A1802" t="s">
        <v>28801</v>
      </c>
      <c r="B1802" s="2">
        <v>45116.670138888891</v>
      </c>
      <c r="C1802" s="2">
        <f t="shared" si="28"/>
        <v>45110</v>
      </c>
      <c r="D1802" t="s">
        <v>1145</v>
      </c>
      <c r="E1802" t="s">
        <v>14242</v>
      </c>
      <c r="F1802" t="s">
        <v>64</v>
      </c>
      <c r="G1802" t="s">
        <v>72</v>
      </c>
      <c r="H1802" t="s">
        <v>29</v>
      </c>
      <c r="I1802">
        <v>2</v>
      </c>
      <c r="J1802">
        <v>2484.42</v>
      </c>
      <c r="K1802">
        <v>1499.28</v>
      </c>
      <c r="L1802">
        <v>4968.84</v>
      </c>
      <c r="M1802">
        <v>2998.56</v>
      </c>
      <c r="N1802" t="s">
        <v>28800</v>
      </c>
      <c r="O1802" t="s">
        <v>28799</v>
      </c>
      <c r="P1802" t="s">
        <v>112</v>
      </c>
      <c r="Q1802">
        <v>13.082700000000001</v>
      </c>
      <c r="R1802">
        <v>80.270700000000005</v>
      </c>
      <c r="S1802" t="s">
        <v>1238</v>
      </c>
      <c r="T1802" t="s">
        <v>1237</v>
      </c>
      <c r="U1802" t="s">
        <v>10</v>
      </c>
      <c r="V1802" t="s">
        <v>45</v>
      </c>
    </row>
    <row r="1803" spans="1:22">
      <c r="A1803" t="s">
        <v>28798</v>
      </c>
      <c r="B1803" s="2">
        <v>45121.727777777778</v>
      </c>
      <c r="C1803" s="2">
        <f t="shared" si="28"/>
        <v>45117</v>
      </c>
      <c r="D1803" t="s">
        <v>1140</v>
      </c>
      <c r="E1803" t="s">
        <v>14238</v>
      </c>
      <c r="F1803" t="s">
        <v>201</v>
      </c>
      <c r="G1803" t="s">
        <v>91</v>
      </c>
      <c r="H1803" t="s">
        <v>16</v>
      </c>
      <c r="I1803">
        <v>3</v>
      </c>
      <c r="J1803">
        <v>733.91</v>
      </c>
      <c r="K1803">
        <v>440.55</v>
      </c>
      <c r="L1803">
        <v>2201.73</v>
      </c>
      <c r="M1803">
        <v>1321.65</v>
      </c>
      <c r="N1803" t="s">
        <v>28797</v>
      </c>
      <c r="O1803" t="s">
        <v>28796</v>
      </c>
      <c r="P1803" t="s">
        <v>121</v>
      </c>
      <c r="Q1803">
        <v>9.9252000000000002</v>
      </c>
      <c r="R1803">
        <v>78.119799999999998</v>
      </c>
      <c r="S1803" t="s">
        <v>396</v>
      </c>
      <c r="T1803" t="s">
        <v>395</v>
      </c>
      <c r="U1803" t="s">
        <v>10</v>
      </c>
      <c r="V1803" t="s">
        <v>9</v>
      </c>
    </row>
    <row r="1804" spans="1:22">
      <c r="A1804" t="s">
        <v>28795</v>
      </c>
      <c r="B1804" s="2">
        <v>45419.908333333333</v>
      </c>
      <c r="C1804" s="2">
        <f t="shared" si="28"/>
        <v>45418</v>
      </c>
      <c r="D1804" t="s">
        <v>1135</v>
      </c>
      <c r="E1804" t="s">
        <v>14234</v>
      </c>
      <c r="F1804" t="s">
        <v>73</v>
      </c>
      <c r="G1804" t="s">
        <v>41</v>
      </c>
      <c r="H1804" t="s">
        <v>71</v>
      </c>
      <c r="I1804">
        <v>2</v>
      </c>
      <c r="J1804">
        <v>1808.95</v>
      </c>
      <c r="K1804">
        <v>1338.14</v>
      </c>
      <c r="L1804">
        <v>3617.9</v>
      </c>
      <c r="M1804">
        <v>2676.28</v>
      </c>
      <c r="N1804" t="s">
        <v>28794</v>
      </c>
      <c r="O1804" t="s">
        <v>28793</v>
      </c>
      <c r="P1804" t="s">
        <v>37</v>
      </c>
      <c r="Q1804">
        <v>10.7905</v>
      </c>
      <c r="R1804">
        <v>78.704700000000003</v>
      </c>
      <c r="S1804" t="s">
        <v>96</v>
      </c>
      <c r="T1804" t="s">
        <v>95</v>
      </c>
      <c r="U1804" t="s">
        <v>77</v>
      </c>
      <c r="V1804" t="s">
        <v>212</v>
      </c>
    </row>
    <row r="1805" spans="1:22">
      <c r="A1805" t="s">
        <v>28792</v>
      </c>
      <c r="B1805" s="2">
        <v>45259.472222222219</v>
      </c>
      <c r="C1805" s="2">
        <f t="shared" si="28"/>
        <v>45257</v>
      </c>
      <c r="D1805" t="s">
        <v>1130</v>
      </c>
      <c r="E1805" t="s">
        <v>5327</v>
      </c>
      <c r="F1805" t="s">
        <v>201</v>
      </c>
      <c r="G1805" t="s">
        <v>72</v>
      </c>
      <c r="H1805" t="s">
        <v>63</v>
      </c>
      <c r="I1805">
        <v>3</v>
      </c>
      <c r="J1805">
        <v>1982.94</v>
      </c>
      <c r="K1805">
        <v>1503.13</v>
      </c>
      <c r="L1805">
        <v>5948.82</v>
      </c>
      <c r="M1805">
        <v>4509.3900000000003</v>
      </c>
      <c r="N1805" t="s">
        <v>28791</v>
      </c>
      <c r="O1805" t="s">
        <v>28790</v>
      </c>
      <c r="P1805" t="s">
        <v>37</v>
      </c>
      <c r="Q1805">
        <v>10.7905</v>
      </c>
      <c r="R1805">
        <v>78.704700000000003</v>
      </c>
      <c r="S1805" t="s">
        <v>59</v>
      </c>
      <c r="T1805" t="s">
        <v>58</v>
      </c>
      <c r="U1805" t="s">
        <v>10</v>
      </c>
      <c r="V1805" t="s">
        <v>9</v>
      </c>
    </row>
    <row r="1806" spans="1:22">
      <c r="A1806" t="s">
        <v>28789</v>
      </c>
      <c r="B1806" s="2">
        <v>45132.543055555558</v>
      </c>
      <c r="C1806" s="2">
        <f t="shared" si="28"/>
        <v>45131</v>
      </c>
      <c r="D1806" t="s">
        <v>1125</v>
      </c>
      <c r="E1806" t="s">
        <v>1124</v>
      </c>
      <c r="F1806" t="s">
        <v>166</v>
      </c>
      <c r="G1806" t="s">
        <v>30</v>
      </c>
      <c r="H1806" t="s">
        <v>16</v>
      </c>
      <c r="I1806">
        <v>2</v>
      </c>
      <c r="J1806">
        <v>1599.63</v>
      </c>
      <c r="K1806">
        <v>1297.04</v>
      </c>
      <c r="L1806">
        <v>3199.26</v>
      </c>
      <c r="M1806">
        <v>2594.08</v>
      </c>
      <c r="N1806" t="s">
        <v>28788</v>
      </c>
      <c r="O1806" t="s">
        <v>28787</v>
      </c>
      <c r="P1806" t="s">
        <v>68</v>
      </c>
      <c r="Q1806">
        <v>11.34</v>
      </c>
      <c r="R1806">
        <v>77.717200000000005</v>
      </c>
      <c r="S1806" t="s">
        <v>193</v>
      </c>
      <c r="T1806" t="s">
        <v>192</v>
      </c>
      <c r="U1806" t="s">
        <v>10</v>
      </c>
      <c r="V1806" t="s">
        <v>22</v>
      </c>
    </row>
    <row r="1807" spans="1:22">
      <c r="A1807" t="s">
        <v>28786</v>
      </c>
      <c r="B1807" s="2">
        <v>45221.536111111112</v>
      </c>
      <c r="C1807" s="2">
        <f t="shared" si="28"/>
        <v>45215</v>
      </c>
      <c r="D1807" t="s">
        <v>1120</v>
      </c>
      <c r="E1807" t="s">
        <v>27221</v>
      </c>
      <c r="F1807" t="s">
        <v>136</v>
      </c>
      <c r="G1807" t="s">
        <v>41</v>
      </c>
      <c r="H1807" t="s">
        <v>71</v>
      </c>
      <c r="I1807">
        <v>2</v>
      </c>
      <c r="J1807">
        <v>1358.23</v>
      </c>
      <c r="K1807">
        <v>1179.24</v>
      </c>
      <c r="L1807">
        <v>2716.46</v>
      </c>
      <c r="M1807">
        <v>2358.48</v>
      </c>
      <c r="N1807" t="s">
        <v>28785</v>
      </c>
      <c r="O1807" t="s">
        <v>28784</v>
      </c>
      <c r="P1807" t="s">
        <v>68</v>
      </c>
      <c r="Q1807">
        <v>11.34</v>
      </c>
      <c r="R1807">
        <v>77.717200000000005</v>
      </c>
      <c r="S1807" t="s">
        <v>79</v>
      </c>
      <c r="T1807" t="s">
        <v>78</v>
      </c>
      <c r="U1807" t="s">
        <v>23</v>
      </c>
      <c r="V1807" t="s">
        <v>9</v>
      </c>
    </row>
    <row r="1808" spans="1:22">
      <c r="A1808" t="s">
        <v>28783</v>
      </c>
      <c r="B1808" s="2">
        <v>45535.818055555559</v>
      </c>
      <c r="C1808" s="2">
        <f t="shared" si="28"/>
        <v>45530</v>
      </c>
      <c r="D1808" t="s">
        <v>1115</v>
      </c>
      <c r="E1808" t="s">
        <v>1114</v>
      </c>
      <c r="F1808" t="s">
        <v>201</v>
      </c>
      <c r="G1808" t="s">
        <v>53</v>
      </c>
      <c r="H1808" t="s">
        <v>16</v>
      </c>
      <c r="I1808">
        <v>3</v>
      </c>
      <c r="J1808">
        <v>975.11</v>
      </c>
      <c r="K1808">
        <v>622.79999999999995</v>
      </c>
      <c r="L1808">
        <v>2925.33</v>
      </c>
      <c r="M1808">
        <v>1868.4</v>
      </c>
      <c r="N1808" t="s">
        <v>28782</v>
      </c>
      <c r="O1808" t="s">
        <v>28781</v>
      </c>
      <c r="P1808" t="s">
        <v>26</v>
      </c>
      <c r="Q1808">
        <v>11.0168</v>
      </c>
      <c r="R1808">
        <v>76.955799999999996</v>
      </c>
      <c r="S1808" t="s">
        <v>12</v>
      </c>
      <c r="T1808" t="s">
        <v>11</v>
      </c>
      <c r="U1808" t="s">
        <v>10</v>
      </c>
      <c r="V1808" t="s">
        <v>9</v>
      </c>
    </row>
    <row r="1809" spans="1:22">
      <c r="A1809" t="s">
        <v>28780</v>
      </c>
      <c r="B1809" s="2">
        <v>45267.731944444444</v>
      </c>
      <c r="C1809" s="2">
        <f t="shared" si="28"/>
        <v>45264</v>
      </c>
      <c r="D1809" t="s">
        <v>1110</v>
      </c>
      <c r="E1809" t="s">
        <v>14217</v>
      </c>
      <c r="F1809" t="s">
        <v>83</v>
      </c>
      <c r="G1809" t="s">
        <v>115</v>
      </c>
      <c r="H1809" t="s">
        <v>52</v>
      </c>
      <c r="I1809">
        <v>4</v>
      </c>
      <c r="J1809">
        <v>2450.54</v>
      </c>
      <c r="K1809">
        <v>1902.92</v>
      </c>
      <c r="L1809">
        <v>9802.16</v>
      </c>
      <c r="M1809">
        <v>7611.68</v>
      </c>
      <c r="N1809" t="s">
        <v>28779</v>
      </c>
      <c r="O1809" t="s">
        <v>28778</v>
      </c>
      <c r="P1809" t="s">
        <v>68</v>
      </c>
      <c r="Q1809">
        <v>11.34</v>
      </c>
      <c r="R1809">
        <v>77.717200000000005</v>
      </c>
      <c r="S1809" t="s">
        <v>133</v>
      </c>
      <c r="T1809" t="s">
        <v>132</v>
      </c>
      <c r="U1809" t="s">
        <v>23</v>
      </c>
      <c r="V1809" t="s">
        <v>9</v>
      </c>
    </row>
    <row r="1810" spans="1:22">
      <c r="A1810" t="s">
        <v>28777</v>
      </c>
      <c r="B1810" s="2">
        <v>45289.728472222225</v>
      </c>
      <c r="C1810" s="2">
        <f t="shared" si="28"/>
        <v>45285</v>
      </c>
      <c r="D1810" t="s">
        <v>1105</v>
      </c>
      <c r="E1810" t="s">
        <v>17576</v>
      </c>
      <c r="F1810" t="s">
        <v>64</v>
      </c>
      <c r="G1810" t="s">
        <v>91</v>
      </c>
      <c r="H1810" t="s">
        <v>16</v>
      </c>
      <c r="I1810">
        <v>3</v>
      </c>
      <c r="J1810">
        <v>1157.07</v>
      </c>
      <c r="K1810">
        <v>700.11</v>
      </c>
      <c r="L1810">
        <v>3471.21</v>
      </c>
      <c r="M1810">
        <v>2100.33</v>
      </c>
      <c r="N1810" t="s">
        <v>28776</v>
      </c>
      <c r="O1810" t="s">
        <v>28775</v>
      </c>
      <c r="P1810" t="s">
        <v>37</v>
      </c>
      <c r="Q1810">
        <v>10.7905</v>
      </c>
      <c r="R1810">
        <v>78.704700000000003</v>
      </c>
      <c r="S1810" t="s">
        <v>206</v>
      </c>
      <c r="T1810" t="s">
        <v>205</v>
      </c>
      <c r="U1810" t="s">
        <v>57</v>
      </c>
      <c r="V1810" t="s">
        <v>45</v>
      </c>
    </row>
    <row r="1811" spans="1:22">
      <c r="A1811" t="s">
        <v>28774</v>
      </c>
      <c r="B1811" s="2">
        <v>45328.42083333333</v>
      </c>
      <c r="C1811" s="2">
        <f t="shared" si="28"/>
        <v>45327</v>
      </c>
      <c r="D1811" t="s">
        <v>1100</v>
      </c>
      <c r="E1811" t="s">
        <v>7172</v>
      </c>
      <c r="F1811" t="s">
        <v>166</v>
      </c>
      <c r="G1811" t="s">
        <v>41</v>
      </c>
      <c r="H1811" t="s">
        <v>40</v>
      </c>
      <c r="I1811">
        <v>4</v>
      </c>
      <c r="J1811">
        <v>571.26</v>
      </c>
      <c r="K1811">
        <v>406.51</v>
      </c>
      <c r="L1811">
        <v>2285.04</v>
      </c>
      <c r="M1811">
        <v>1626.04</v>
      </c>
      <c r="N1811" t="s">
        <v>28773</v>
      </c>
      <c r="O1811" t="s">
        <v>28772</v>
      </c>
      <c r="P1811" t="s">
        <v>112</v>
      </c>
      <c r="Q1811">
        <v>13.082700000000001</v>
      </c>
      <c r="R1811">
        <v>80.270700000000005</v>
      </c>
      <c r="S1811" t="s">
        <v>364</v>
      </c>
      <c r="T1811" t="s">
        <v>363</v>
      </c>
      <c r="U1811" t="s">
        <v>10</v>
      </c>
      <c r="V1811" t="s">
        <v>45</v>
      </c>
    </row>
    <row r="1812" spans="1:22">
      <c r="A1812" t="s">
        <v>28771</v>
      </c>
      <c r="B1812" s="2">
        <v>45477.806944444441</v>
      </c>
      <c r="C1812" s="2">
        <f t="shared" si="28"/>
        <v>45474</v>
      </c>
      <c r="D1812" t="s">
        <v>1095</v>
      </c>
      <c r="E1812" t="s">
        <v>7168</v>
      </c>
      <c r="F1812" t="s">
        <v>18</v>
      </c>
      <c r="G1812" t="s">
        <v>72</v>
      </c>
      <c r="H1812" t="s">
        <v>52</v>
      </c>
      <c r="I1812">
        <v>1</v>
      </c>
      <c r="J1812">
        <v>810.65</v>
      </c>
      <c r="K1812">
        <v>559.98</v>
      </c>
      <c r="L1812">
        <v>810.65</v>
      </c>
      <c r="M1812">
        <v>559.98</v>
      </c>
      <c r="N1812" t="s">
        <v>28770</v>
      </c>
      <c r="O1812" t="s">
        <v>28769</v>
      </c>
      <c r="P1812" t="s">
        <v>112</v>
      </c>
      <c r="Q1812">
        <v>13.082700000000001</v>
      </c>
      <c r="R1812">
        <v>80.270700000000005</v>
      </c>
      <c r="S1812" t="s">
        <v>214</v>
      </c>
      <c r="T1812" t="s">
        <v>213</v>
      </c>
      <c r="U1812" t="s">
        <v>77</v>
      </c>
      <c r="V1812" t="s">
        <v>9</v>
      </c>
    </row>
    <row r="1813" spans="1:22">
      <c r="A1813" t="s">
        <v>28768</v>
      </c>
      <c r="B1813" s="2">
        <v>45101.691666666666</v>
      </c>
      <c r="C1813" s="2">
        <f t="shared" si="28"/>
        <v>45096</v>
      </c>
      <c r="D1813" t="s">
        <v>1090</v>
      </c>
      <c r="E1813" t="s">
        <v>5295</v>
      </c>
      <c r="F1813" t="s">
        <v>64</v>
      </c>
      <c r="G1813" t="s">
        <v>82</v>
      </c>
      <c r="H1813" t="s">
        <v>52</v>
      </c>
      <c r="I1813">
        <v>2</v>
      </c>
      <c r="J1813">
        <v>1138.3900000000001</v>
      </c>
      <c r="K1813">
        <v>755.19</v>
      </c>
      <c r="L1813">
        <v>2276.7800000000002</v>
      </c>
      <c r="M1813">
        <v>1510.38</v>
      </c>
      <c r="N1813" t="s">
        <v>28767</v>
      </c>
      <c r="O1813" t="s">
        <v>28766</v>
      </c>
      <c r="P1813" t="s">
        <v>68</v>
      </c>
      <c r="Q1813">
        <v>11.34</v>
      </c>
      <c r="R1813">
        <v>77.717200000000005</v>
      </c>
      <c r="S1813" t="s">
        <v>153</v>
      </c>
      <c r="T1813" t="s">
        <v>152</v>
      </c>
      <c r="U1813" t="s">
        <v>10</v>
      </c>
      <c r="V1813" t="s">
        <v>9</v>
      </c>
    </row>
    <row r="1814" spans="1:22">
      <c r="A1814" t="s">
        <v>28765</v>
      </c>
      <c r="B1814" s="2">
        <v>45240.605555555558</v>
      </c>
      <c r="C1814" s="2">
        <f t="shared" si="28"/>
        <v>45236</v>
      </c>
      <c r="D1814" t="s">
        <v>1085</v>
      </c>
      <c r="E1814" t="s">
        <v>20834</v>
      </c>
      <c r="F1814" t="s">
        <v>73</v>
      </c>
      <c r="G1814" t="s">
        <v>91</v>
      </c>
      <c r="H1814" t="s">
        <v>63</v>
      </c>
      <c r="I1814">
        <v>1</v>
      </c>
      <c r="J1814">
        <v>935.12</v>
      </c>
      <c r="K1814">
        <v>608.1</v>
      </c>
      <c r="L1814">
        <v>935.12</v>
      </c>
      <c r="M1814">
        <v>608.1</v>
      </c>
      <c r="N1814" t="s">
        <v>28764</v>
      </c>
      <c r="O1814" t="s">
        <v>28763</v>
      </c>
      <c r="P1814" t="s">
        <v>37</v>
      </c>
      <c r="Q1814">
        <v>10.7905</v>
      </c>
      <c r="R1814">
        <v>78.704700000000003</v>
      </c>
      <c r="S1814" t="s">
        <v>146</v>
      </c>
      <c r="T1814" t="s">
        <v>145</v>
      </c>
      <c r="U1814" t="s">
        <v>77</v>
      </c>
      <c r="V1814" t="s">
        <v>45</v>
      </c>
    </row>
    <row r="1815" spans="1:22">
      <c r="A1815" t="s">
        <v>28762</v>
      </c>
      <c r="B1815" s="2">
        <v>45097.445833333331</v>
      </c>
      <c r="C1815" s="2">
        <f t="shared" si="28"/>
        <v>45096</v>
      </c>
      <c r="D1815" t="s">
        <v>1080</v>
      </c>
      <c r="E1815" t="s">
        <v>7157</v>
      </c>
      <c r="F1815" t="s">
        <v>64</v>
      </c>
      <c r="G1815" t="s">
        <v>72</v>
      </c>
      <c r="H1815" t="s">
        <v>40</v>
      </c>
      <c r="I1815">
        <v>1</v>
      </c>
      <c r="J1815">
        <v>1637.54</v>
      </c>
      <c r="K1815">
        <v>1106.5999999999999</v>
      </c>
      <c r="L1815">
        <v>1637.54</v>
      </c>
      <c r="M1815">
        <v>1106.5999999999999</v>
      </c>
      <c r="N1815" t="s">
        <v>28761</v>
      </c>
      <c r="O1815" t="s">
        <v>28760</v>
      </c>
      <c r="P1815" t="s">
        <v>60</v>
      </c>
      <c r="Q1815">
        <v>8.7139000000000006</v>
      </c>
      <c r="R1815">
        <v>77.756699999999995</v>
      </c>
      <c r="S1815" t="s">
        <v>250</v>
      </c>
      <c r="T1815" t="s">
        <v>249</v>
      </c>
      <c r="U1815" t="s">
        <v>57</v>
      </c>
      <c r="V1815" t="s">
        <v>45</v>
      </c>
    </row>
    <row r="1816" spans="1:22">
      <c r="A1816" t="s">
        <v>28759</v>
      </c>
      <c r="B1816" s="2">
        <v>45361.787499999999</v>
      </c>
      <c r="C1816" s="2">
        <f t="shared" si="28"/>
        <v>45355</v>
      </c>
      <c r="D1816" t="s">
        <v>1075</v>
      </c>
      <c r="E1816" t="s">
        <v>7153</v>
      </c>
      <c r="F1816" t="s">
        <v>31</v>
      </c>
      <c r="G1816" t="s">
        <v>30</v>
      </c>
      <c r="H1816" t="s">
        <v>16</v>
      </c>
      <c r="I1816">
        <v>2</v>
      </c>
      <c r="J1816">
        <v>1934.85</v>
      </c>
      <c r="K1816">
        <v>1172.82</v>
      </c>
      <c r="L1816">
        <v>3869.7</v>
      </c>
      <c r="M1816">
        <v>2345.64</v>
      </c>
      <c r="N1816" t="s">
        <v>28758</v>
      </c>
      <c r="O1816" t="s">
        <v>28757</v>
      </c>
      <c r="P1816" t="s">
        <v>13</v>
      </c>
      <c r="Q1816">
        <v>11.664300000000001</v>
      </c>
      <c r="R1816">
        <v>78.146000000000001</v>
      </c>
      <c r="S1816" t="s">
        <v>214</v>
      </c>
      <c r="T1816" t="s">
        <v>213</v>
      </c>
      <c r="U1816" t="s">
        <v>57</v>
      </c>
      <c r="V1816" t="s">
        <v>9</v>
      </c>
    </row>
    <row r="1817" spans="1:22">
      <c r="A1817" t="s">
        <v>28756</v>
      </c>
      <c r="B1817" s="2">
        <v>45089.863194444442</v>
      </c>
      <c r="C1817" s="2">
        <f t="shared" si="28"/>
        <v>45089</v>
      </c>
      <c r="D1817" t="s">
        <v>1070</v>
      </c>
      <c r="E1817" t="s">
        <v>10756</v>
      </c>
      <c r="F1817" t="s">
        <v>73</v>
      </c>
      <c r="G1817" t="s">
        <v>41</v>
      </c>
      <c r="H1817" t="s">
        <v>63</v>
      </c>
      <c r="I1817">
        <v>4</v>
      </c>
      <c r="J1817">
        <v>2180.84</v>
      </c>
      <c r="K1817">
        <v>1403.69</v>
      </c>
      <c r="L1817">
        <v>8723.36</v>
      </c>
      <c r="M1817">
        <v>5614.76</v>
      </c>
      <c r="N1817" t="s">
        <v>28755</v>
      </c>
      <c r="O1817" t="s">
        <v>28754</v>
      </c>
      <c r="P1817" t="s">
        <v>68</v>
      </c>
      <c r="Q1817">
        <v>11.34</v>
      </c>
      <c r="R1817">
        <v>77.717200000000005</v>
      </c>
      <c r="S1817" t="s">
        <v>36</v>
      </c>
      <c r="T1817" t="s">
        <v>35</v>
      </c>
      <c r="U1817" t="s">
        <v>57</v>
      </c>
      <c r="V1817" t="s">
        <v>9</v>
      </c>
    </row>
    <row r="1818" spans="1:22">
      <c r="A1818" t="s">
        <v>28753</v>
      </c>
      <c r="B1818" s="2">
        <v>45471.443055555559</v>
      </c>
      <c r="C1818" s="2">
        <f t="shared" si="28"/>
        <v>45467</v>
      </c>
      <c r="D1818" t="s">
        <v>1065</v>
      </c>
      <c r="E1818" t="s">
        <v>1064</v>
      </c>
      <c r="F1818" t="s">
        <v>136</v>
      </c>
      <c r="G1818" t="s">
        <v>82</v>
      </c>
      <c r="H1818" t="s">
        <v>29</v>
      </c>
      <c r="I1818">
        <v>4</v>
      </c>
      <c r="J1818">
        <v>661.76</v>
      </c>
      <c r="K1818">
        <v>418.41</v>
      </c>
      <c r="L1818">
        <v>2647.04</v>
      </c>
      <c r="M1818">
        <v>1673.64</v>
      </c>
      <c r="N1818" t="s">
        <v>28752</v>
      </c>
      <c r="O1818" t="s">
        <v>28751</v>
      </c>
      <c r="P1818" t="s">
        <v>121</v>
      </c>
      <c r="Q1818">
        <v>9.9252000000000002</v>
      </c>
      <c r="R1818">
        <v>78.119799999999998</v>
      </c>
      <c r="S1818" t="s">
        <v>302</v>
      </c>
      <c r="T1818" t="s">
        <v>301</v>
      </c>
      <c r="U1818" t="s">
        <v>23</v>
      </c>
      <c r="V1818" t="s">
        <v>22</v>
      </c>
    </row>
    <row r="1819" spans="1:22">
      <c r="A1819" t="s">
        <v>28750</v>
      </c>
      <c r="B1819" s="2">
        <v>45213.478472222225</v>
      </c>
      <c r="C1819" s="2">
        <f t="shared" si="28"/>
        <v>45208</v>
      </c>
      <c r="D1819" t="s">
        <v>1060</v>
      </c>
      <c r="E1819" t="s">
        <v>28749</v>
      </c>
      <c r="F1819" t="s">
        <v>31</v>
      </c>
      <c r="G1819" t="s">
        <v>17</v>
      </c>
      <c r="H1819" t="s">
        <v>52</v>
      </c>
      <c r="I1819">
        <v>1</v>
      </c>
      <c r="J1819">
        <v>474.23</v>
      </c>
      <c r="K1819">
        <v>376.88</v>
      </c>
      <c r="L1819">
        <v>474.23</v>
      </c>
      <c r="M1819">
        <v>376.88</v>
      </c>
      <c r="N1819" t="s">
        <v>28748</v>
      </c>
      <c r="O1819" t="s">
        <v>28747</v>
      </c>
      <c r="P1819" t="s">
        <v>60</v>
      </c>
      <c r="Q1819">
        <v>8.7139000000000006</v>
      </c>
      <c r="R1819">
        <v>77.756699999999995</v>
      </c>
      <c r="S1819" t="s">
        <v>513</v>
      </c>
      <c r="T1819" t="s">
        <v>512</v>
      </c>
      <c r="U1819" t="s">
        <v>23</v>
      </c>
      <c r="V1819" t="s">
        <v>45</v>
      </c>
    </row>
    <row r="1820" spans="1:22">
      <c r="A1820" t="s">
        <v>28746</v>
      </c>
      <c r="B1820" s="2">
        <v>45295.667361111111</v>
      </c>
      <c r="C1820" s="2">
        <f t="shared" si="28"/>
        <v>45292</v>
      </c>
      <c r="D1820" t="s">
        <v>1055</v>
      </c>
      <c r="E1820" t="s">
        <v>1054</v>
      </c>
      <c r="F1820" t="s">
        <v>166</v>
      </c>
      <c r="G1820" t="s">
        <v>30</v>
      </c>
      <c r="H1820" t="s">
        <v>40</v>
      </c>
      <c r="I1820">
        <v>3</v>
      </c>
      <c r="J1820">
        <v>2304.5700000000002</v>
      </c>
      <c r="K1820">
        <v>1982.7</v>
      </c>
      <c r="L1820">
        <v>6913.71</v>
      </c>
      <c r="M1820">
        <v>5948.1</v>
      </c>
      <c r="N1820" t="s">
        <v>28745</v>
      </c>
      <c r="O1820" t="s">
        <v>28744</v>
      </c>
      <c r="P1820" t="s">
        <v>49</v>
      </c>
      <c r="Q1820">
        <v>12.916499999999999</v>
      </c>
      <c r="R1820">
        <v>79.132499999999993</v>
      </c>
      <c r="S1820" t="s">
        <v>616</v>
      </c>
      <c r="T1820" t="s">
        <v>615</v>
      </c>
      <c r="U1820" t="s">
        <v>10</v>
      </c>
      <c r="V1820" t="s">
        <v>22</v>
      </c>
    </row>
    <row r="1821" spans="1:22">
      <c r="A1821" t="s">
        <v>28743</v>
      </c>
      <c r="B1821" s="2">
        <v>45167.453472222223</v>
      </c>
      <c r="C1821" s="2">
        <f t="shared" si="28"/>
        <v>45166</v>
      </c>
      <c r="D1821" t="s">
        <v>1050</v>
      </c>
      <c r="E1821" t="s">
        <v>10742</v>
      </c>
      <c r="F1821" t="s">
        <v>136</v>
      </c>
      <c r="G1821" t="s">
        <v>41</v>
      </c>
      <c r="H1821" t="s">
        <v>63</v>
      </c>
      <c r="I1821">
        <v>1</v>
      </c>
      <c r="J1821">
        <v>1394.34</v>
      </c>
      <c r="K1821">
        <v>1195.49</v>
      </c>
      <c r="L1821">
        <v>1394.34</v>
      </c>
      <c r="M1821">
        <v>1195.49</v>
      </c>
      <c r="N1821" t="s">
        <v>28742</v>
      </c>
      <c r="O1821" t="s">
        <v>28741</v>
      </c>
      <c r="P1821" t="s">
        <v>68</v>
      </c>
      <c r="Q1821">
        <v>11.34</v>
      </c>
      <c r="R1821">
        <v>77.717200000000005</v>
      </c>
      <c r="S1821" t="s">
        <v>25</v>
      </c>
      <c r="T1821" t="s">
        <v>24</v>
      </c>
      <c r="U1821" t="s">
        <v>10</v>
      </c>
      <c r="V1821" t="s">
        <v>9</v>
      </c>
    </row>
    <row r="1822" spans="1:22">
      <c r="A1822" t="s">
        <v>28740</v>
      </c>
      <c r="B1822" s="2">
        <v>45181.843055555553</v>
      </c>
      <c r="C1822" s="2">
        <f t="shared" si="28"/>
        <v>45180</v>
      </c>
      <c r="D1822" t="s">
        <v>1045</v>
      </c>
      <c r="E1822" t="s">
        <v>1044</v>
      </c>
      <c r="F1822" t="s">
        <v>166</v>
      </c>
      <c r="G1822" t="s">
        <v>82</v>
      </c>
      <c r="H1822" t="s">
        <v>16</v>
      </c>
      <c r="I1822">
        <v>3</v>
      </c>
      <c r="J1822">
        <v>1337.57</v>
      </c>
      <c r="K1822">
        <v>999.14</v>
      </c>
      <c r="L1822">
        <v>4012.71</v>
      </c>
      <c r="M1822">
        <v>2997.42</v>
      </c>
      <c r="N1822" t="s">
        <v>28739</v>
      </c>
      <c r="O1822" t="s">
        <v>28738</v>
      </c>
      <c r="P1822" t="s">
        <v>49</v>
      </c>
      <c r="Q1822">
        <v>12.916499999999999</v>
      </c>
      <c r="R1822">
        <v>79.132499999999993</v>
      </c>
      <c r="S1822" t="s">
        <v>59</v>
      </c>
      <c r="T1822" t="s">
        <v>58</v>
      </c>
      <c r="U1822" t="s">
        <v>46</v>
      </c>
      <c r="V1822" t="s">
        <v>22</v>
      </c>
    </row>
    <row r="1823" spans="1:22">
      <c r="A1823" t="s">
        <v>28737</v>
      </c>
      <c r="B1823" s="2">
        <v>45277.556250000001</v>
      </c>
      <c r="C1823" s="2">
        <f t="shared" si="28"/>
        <v>45271</v>
      </c>
      <c r="D1823" t="s">
        <v>1040</v>
      </c>
      <c r="E1823" t="s">
        <v>28736</v>
      </c>
      <c r="F1823" t="s">
        <v>201</v>
      </c>
      <c r="G1823" t="s">
        <v>72</v>
      </c>
      <c r="H1823" t="s">
        <v>29</v>
      </c>
      <c r="I1823">
        <v>1</v>
      </c>
      <c r="J1823">
        <v>2273.2199999999998</v>
      </c>
      <c r="K1823">
        <v>1932.63</v>
      </c>
      <c r="L1823">
        <v>2273.2199999999998</v>
      </c>
      <c r="M1823">
        <v>1932.63</v>
      </c>
      <c r="N1823" t="s">
        <v>28735</v>
      </c>
      <c r="O1823" t="s">
        <v>28734</v>
      </c>
      <c r="P1823" t="s">
        <v>37</v>
      </c>
      <c r="Q1823">
        <v>10.7905</v>
      </c>
      <c r="R1823">
        <v>78.704700000000003</v>
      </c>
      <c r="S1823" t="s">
        <v>269</v>
      </c>
      <c r="T1823" t="s">
        <v>268</v>
      </c>
      <c r="U1823" t="s">
        <v>23</v>
      </c>
      <c r="V1823" t="s">
        <v>212</v>
      </c>
    </row>
    <row r="1824" spans="1:22">
      <c r="A1824" t="s">
        <v>28733</v>
      </c>
      <c r="B1824" s="2">
        <v>45286.727777777778</v>
      </c>
      <c r="C1824" s="2">
        <f t="shared" si="28"/>
        <v>45285</v>
      </c>
      <c r="D1824" t="s">
        <v>1035</v>
      </c>
      <c r="E1824" t="s">
        <v>14170</v>
      </c>
      <c r="F1824" t="s">
        <v>201</v>
      </c>
      <c r="G1824" t="s">
        <v>17</v>
      </c>
      <c r="H1824" t="s">
        <v>29</v>
      </c>
      <c r="I1824">
        <v>3</v>
      </c>
      <c r="J1824">
        <v>2305.6</v>
      </c>
      <c r="K1824">
        <v>1470.24</v>
      </c>
      <c r="L1824">
        <v>6916.8</v>
      </c>
      <c r="M1824">
        <v>4410.72</v>
      </c>
      <c r="N1824" t="s">
        <v>28732</v>
      </c>
      <c r="O1824" t="s">
        <v>28731</v>
      </c>
      <c r="P1824" t="s">
        <v>13</v>
      </c>
      <c r="Q1824">
        <v>11.664300000000001</v>
      </c>
      <c r="R1824">
        <v>78.146000000000001</v>
      </c>
      <c r="S1824" t="s">
        <v>735</v>
      </c>
      <c r="T1824" t="s">
        <v>734</v>
      </c>
      <c r="U1824" t="s">
        <v>57</v>
      </c>
      <c r="V1824" t="s">
        <v>45</v>
      </c>
    </row>
    <row r="1825" spans="1:22">
      <c r="A1825" t="s">
        <v>28730</v>
      </c>
      <c r="B1825" s="2">
        <v>45198.603472222225</v>
      </c>
      <c r="C1825" s="2">
        <f t="shared" si="28"/>
        <v>45194</v>
      </c>
      <c r="D1825" t="s">
        <v>1030</v>
      </c>
      <c r="E1825" t="s">
        <v>7120</v>
      </c>
      <c r="F1825" t="s">
        <v>83</v>
      </c>
      <c r="G1825" t="s">
        <v>41</v>
      </c>
      <c r="H1825" t="s">
        <v>16</v>
      </c>
      <c r="I1825">
        <v>3</v>
      </c>
      <c r="J1825">
        <v>1262.22</v>
      </c>
      <c r="K1825">
        <v>765.36</v>
      </c>
      <c r="L1825">
        <v>3786.66</v>
      </c>
      <c r="M1825">
        <v>2296.08</v>
      </c>
      <c r="N1825" t="s">
        <v>28729</v>
      </c>
      <c r="O1825" t="s">
        <v>28728</v>
      </c>
      <c r="P1825" t="s">
        <v>60</v>
      </c>
      <c r="Q1825">
        <v>8.7139000000000006</v>
      </c>
      <c r="R1825">
        <v>77.756699999999995</v>
      </c>
      <c r="S1825" t="s">
        <v>432</v>
      </c>
      <c r="T1825" t="s">
        <v>431</v>
      </c>
      <c r="U1825" t="s">
        <v>57</v>
      </c>
      <c r="V1825" t="s">
        <v>9</v>
      </c>
    </row>
    <row r="1826" spans="1:22">
      <c r="A1826" t="s">
        <v>28727</v>
      </c>
      <c r="B1826" s="2">
        <v>45074.642361111109</v>
      </c>
      <c r="C1826" s="2">
        <f t="shared" si="28"/>
        <v>45068</v>
      </c>
      <c r="D1826" t="s">
        <v>1025</v>
      </c>
      <c r="E1826" t="s">
        <v>10724</v>
      </c>
      <c r="F1826" t="s">
        <v>64</v>
      </c>
      <c r="G1826" t="s">
        <v>41</v>
      </c>
      <c r="H1826" t="s">
        <v>63</v>
      </c>
      <c r="I1826">
        <v>1</v>
      </c>
      <c r="J1826">
        <v>349.12</v>
      </c>
      <c r="K1826">
        <v>289.35000000000002</v>
      </c>
      <c r="L1826">
        <v>349.12</v>
      </c>
      <c r="M1826">
        <v>289.35000000000002</v>
      </c>
      <c r="N1826" t="s">
        <v>28726</v>
      </c>
      <c r="O1826" t="s">
        <v>28725</v>
      </c>
      <c r="P1826" t="s">
        <v>68</v>
      </c>
      <c r="Q1826">
        <v>11.34</v>
      </c>
      <c r="R1826">
        <v>77.717200000000005</v>
      </c>
      <c r="S1826" t="s">
        <v>454</v>
      </c>
      <c r="T1826" t="s">
        <v>453</v>
      </c>
      <c r="U1826" t="s">
        <v>10</v>
      </c>
      <c r="V1826" t="s">
        <v>45</v>
      </c>
    </row>
    <row r="1827" spans="1:22">
      <c r="A1827" t="s">
        <v>28724</v>
      </c>
      <c r="B1827" s="2">
        <v>45204.738194444442</v>
      </c>
      <c r="C1827" s="2">
        <f t="shared" si="28"/>
        <v>45201</v>
      </c>
      <c r="D1827" t="s">
        <v>1020</v>
      </c>
      <c r="E1827" t="s">
        <v>15854</v>
      </c>
      <c r="F1827" t="s">
        <v>73</v>
      </c>
      <c r="G1827" t="s">
        <v>17</v>
      </c>
      <c r="H1827" t="s">
        <v>71</v>
      </c>
      <c r="I1827">
        <v>1</v>
      </c>
      <c r="J1827">
        <v>1145.1199999999999</v>
      </c>
      <c r="K1827">
        <v>872.09</v>
      </c>
      <c r="L1827">
        <v>1145.1199999999999</v>
      </c>
      <c r="M1827">
        <v>872.09</v>
      </c>
      <c r="N1827" t="s">
        <v>28723</v>
      </c>
      <c r="O1827" t="s">
        <v>28722</v>
      </c>
      <c r="P1827" t="s">
        <v>13</v>
      </c>
      <c r="Q1827">
        <v>11.664300000000001</v>
      </c>
      <c r="R1827">
        <v>78.146000000000001</v>
      </c>
      <c r="S1827" t="s">
        <v>283</v>
      </c>
      <c r="T1827" t="s">
        <v>282</v>
      </c>
      <c r="U1827" t="s">
        <v>46</v>
      </c>
      <c r="V1827" t="s">
        <v>45</v>
      </c>
    </row>
    <row r="1828" spans="1:22">
      <c r="A1828" t="s">
        <v>28721</v>
      </c>
      <c r="B1828" s="2">
        <v>45089.84652777778</v>
      </c>
      <c r="C1828" s="2">
        <f t="shared" si="28"/>
        <v>45089</v>
      </c>
      <c r="D1828" t="s">
        <v>1015</v>
      </c>
      <c r="E1828" t="s">
        <v>3319</v>
      </c>
      <c r="F1828" t="s">
        <v>201</v>
      </c>
      <c r="G1828" t="s">
        <v>17</v>
      </c>
      <c r="H1828" t="s">
        <v>63</v>
      </c>
      <c r="I1828">
        <v>1</v>
      </c>
      <c r="J1828">
        <v>2153</v>
      </c>
      <c r="K1828">
        <v>1856.77</v>
      </c>
      <c r="L1828">
        <v>2153</v>
      </c>
      <c r="M1828">
        <v>1856.77</v>
      </c>
      <c r="N1828" t="s">
        <v>28720</v>
      </c>
      <c r="O1828" t="s">
        <v>28719</v>
      </c>
      <c r="P1828" t="s">
        <v>68</v>
      </c>
      <c r="Q1828">
        <v>11.34</v>
      </c>
      <c r="R1828">
        <v>77.717200000000005</v>
      </c>
      <c r="S1828" t="s">
        <v>486</v>
      </c>
      <c r="T1828" t="s">
        <v>485</v>
      </c>
      <c r="U1828" t="s">
        <v>23</v>
      </c>
      <c r="V1828" t="s">
        <v>45</v>
      </c>
    </row>
    <row r="1829" spans="1:22">
      <c r="A1829" t="s">
        <v>28718</v>
      </c>
      <c r="B1829" s="2">
        <v>45037.484027777777</v>
      </c>
      <c r="C1829" s="2">
        <f t="shared" si="28"/>
        <v>45033</v>
      </c>
      <c r="D1829" t="s">
        <v>1010</v>
      </c>
      <c r="E1829" t="s">
        <v>15846</v>
      </c>
      <c r="F1829" t="s">
        <v>18</v>
      </c>
      <c r="G1829" t="s">
        <v>41</v>
      </c>
      <c r="H1829" t="s">
        <v>63</v>
      </c>
      <c r="I1829">
        <v>1</v>
      </c>
      <c r="J1829">
        <v>242.71</v>
      </c>
      <c r="K1829">
        <v>210.33</v>
      </c>
      <c r="L1829">
        <v>242.71</v>
      </c>
      <c r="M1829">
        <v>210.33</v>
      </c>
      <c r="N1829" t="s">
        <v>28717</v>
      </c>
      <c r="O1829" t="s">
        <v>28716</v>
      </c>
      <c r="P1829" t="s">
        <v>13</v>
      </c>
      <c r="Q1829">
        <v>11.664300000000001</v>
      </c>
      <c r="R1829">
        <v>78.146000000000001</v>
      </c>
      <c r="S1829" t="s">
        <v>906</v>
      </c>
      <c r="T1829" t="s">
        <v>905</v>
      </c>
      <c r="U1829" t="s">
        <v>23</v>
      </c>
      <c r="V1829" t="s">
        <v>9</v>
      </c>
    </row>
    <row r="1830" spans="1:22">
      <c r="A1830" t="s">
        <v>28715</v>
      </c>
      <c r="B1830" s="2">
        <v>45074.904861111114</v>
      </c>
      <c r="C1830" s="2">
        <f t="shared" si="28"/>
        <v>45068</v>
      </c>
      <c r="D1830" t="s">
        <v>1005</v>
      </c>
      <c r="E1830" t="s">
        <v>17508</v>
      </c>
      <c r="F1830" t="s">
        <v>31</v>
      </c>
      <c r="G1830" t="s">
        <v>115</v>
      </c>
      <c r="H1830" t="s">
        <v>16</v>
      </c>
      <c r="I1830">
        <v>2</v>
      </c>
      <c r="J1830">
        <v>1734.54</v>
      </c>
      <c r="K1830">
        <v>1168.1300000000001</v>
      </c>
      <c r="L1830">
        <v>3469.08</v>
      </c>
      <c r="M1830">
        <v>2336.2600000000002</v>
      </c>
      <c r="N1830" t="s">
        <v>28714</v>
      </c>
      <c r="O1830" t="s">
        <v>28713</v>
      </c>
      <c r="P1830" t="s">
        <v>112</v>
      </c>
      <c r="Q1830">
        <v>13.082700000000001</v>
      </c>
      <c r="R1830">
        <v>80.270700000000005</v>
      </c>
      <c r="S1830" t="s">
        <v>295</v>
      </c>
      <c r="T1830" t="s">
        <v>294</v>
      </c>
      <c r="U1830" t="s">
        <v>77</v>
      </c>
      <c r="V1830" t="s">
        <v>45</v>
      </c>
    </row>
    <row r="1831" spans="1:22">
      <c r="A1831" t="s">
        <v>28712</v>
      </c>
      <c r="B1831" s="2">
        <v>45392.716666666667</v>
      </c>
      <c r="C1831" s="2">
        <f t="shared" si="28"/>
        <v>45390</v>
      </c>
      <c r="D1831" t="s">
        <v>1000</v>
      </c>
      <c r="E1831" t="s">
        <v>999</v>
      </c>
      <c r="F1831" t="s">
        <v>83</v>
      </c>
      <c r="G1831" t="s">
        <v>82</v>
      </c>
      <c r="H1831" t="s">
        <v>40</v>
      </c>
      <c r="I1831">
        <v>1</v>
      </c>
      <c r="J1831">
        <v>939.36</v>
      </c>
      <c r="K1831">
        <v>608.6</v>
      </c>
      <c r="L1831">
        <v>939.36</v>
      </c>
      <c r="M1831">
        <v>608.6</v>
      </c>
      <c r="N1831" t="s">
        <v>28711</v>
      </c>
      <c r="O1831" t="s">
        <v>28710</v>
      </c>
      <c r="P1831" t="s">
        <v>112</v>
      </c>
      <c r="Q1831">
        <v>13.082700000000001</v>
      </c>
      <c r="R1831">
        <v>80.270700000000005</v>
      </c>
      <c r="S1831" t="s">
        <v>616</v>
      </c>
      <c r="T1831" t="s">
        <v>615</v>
      </c>
      <c r="U1831" t="s">
        <v>77</v>
      </c>
      <c r="V1831" t="s">
        <v>45</v>
      </c>
    </row>
    <row r="1832" spans="1:22">
      <c r="A1832" t="s">
        <v>28709</v>
      </c>
      <c r="B1832" s="2">
        <v>45060.798611111109</v>
      </c>
      <c r="C1832" s="2">
        <f t="shared" si="28"/>
        <v>45054</v>
      </c>
      <c r="D1832" t="s">
        <v>995</v>
      </c>
      <c r="E1832" t="s">
        <v>15834</v>
      </c>
      <c r="F1832" t="s">
        <v>83</v>
      </c>
      <c r="G1832" t="s">
        <v>82</v>
      </c>
      <c r="H1832" t="s">
        <v>52</v>
      </c>
      <c r="I1832">
        <v>2</v>
      </c>
      <c r="J1832">
        <v>1647.52</v>
      </c>
      <c r="K1832">
        <v>1470.9</v>
      </c>
      <c r="L1832">
        <v>3295.04</v>
      </c>
      <c r="M1832">
        <v>2941.8</v>
      </c>
      <c r="N1832" t="s">
        <v>28708</v>
      </c>
      <c r="O1832" t="s">
        <v>28707</v>
      </c>
      <c r="P1832" t="s">
        <v>49</v>
      </c>
      <c r="Q1832">
        <v>12.916499999999999</v>
      </c>
      <c r="R1832">
        <v>79.132499999999993</v>
      </c>
      <c r="S1832" t="s">
        <v>59</v>
      </c>
      <c r="T1832" t="s">
        <v>58</v>
      </c>
      <c r="U1832" t="s">
        <v>46</v>
      </c>
      <c r="V1832" t="s">
        <v>45</v>
      </c>
    </row>
    <row r="1833" spans="1:22">
      <c r="A1833" t="s">
        <v>28706</v>
      </c>
      <c r="B1833" s="2">
        <v>45142.481944444444</v>
      </c>
      <c r="C1833" s="2">
        <f t="shared" si="28"/>
        <v>45138</v>
      </c>
      <c r="D1833" t="s">
        <v>990</v>
      </c>
      <c r="E1833" t="s">
        <v>19151</v>
      </c>
      <c r="F1833" t="s">
        <v>166</v>
      </c>
      <c r="G1833" t="s">
        <v>72</v>
      </c>
      <c r="H1833" t="s">
        <v>29</v>
      </c>
      <c r="I1833">
        <v>2</v>
      </c>
      <c r="J1833">
        <v>2445.9299999999998</v>
      </c>
      <c r="K1833">
        <v>1981.36</v>
      </c>
      <c r="L1833">
        <v>4891.8599999999997</v>
      </c>
      <c r="M1833">
        <v>3962.72</v>
      </c>
      <c r="N1833" t="s">
        <v>28705</v>
      </c>
      <c r="O1833" t="s">
        <v>28704</v>
      </c>
      <c r="P1833" t="s">
        <v>49</v>
      </c>
      <c r="Q1833">
        <v>12.916499999999999</v>
      </c>
      <c r="R1833">
        <v>79.132499999999993</v>
      </c>
      <c r="S1833" t="s">
        <v>628</v>
      </c>
      <c r="T1833" t="s">
        <v>627</v>
      </c>
      <c r="U1833" t="s">
        <v>57</v>
      </c>
      <c r="V1833" t="s">
        <v>45</v>
      </c>
    </row>
    <row r="1834" spans="1:22">
      <c r="A1834" t="s">
        <v>28703</v>
      </c>
      <c r="B1834" s="2">
        <v>45253.487500000003</v>
      </c>
      <c r="C1834" s="2">
        <f t="shared" si="28"/>
        <v>45250</v>
      </c>
      <c r="D1834" t="s">
        <v>985</v>
      </c>
      <c r="E1834" t="s">
        <v>14137</v>
      </c>
      <c r="F1834" t="s">
        <v>64</v>
      </c>
      <c r="G1834" t="s">
        <v>53</v>
      </c>
      <c r="H1834" t="s">
        <v>29</v>
      </c>
      <c r="I1834">
        <v>4</v>
      </c>
      <c r="J1834">
        <v>1761.57</v>
      </c>
      <c r="K1834">
        <v>1440.13</v>
      </c>
      <c r="L1834">
        <v>7046.28</v>
      </c>
      <c r="M1834">
        <v>5760.52</v>
      </c>
      <c r="N1834" t="s">
        <v>28702</v>
      </c>
      <c r="O1834" t="s">
        <v>28701</v>
      </c>
      <c r="P1834" t="s">
        <v>26</v>
      </c>
      <c r="Q1834">
        <v>11.0168</v>
      </c>
      <c r="R1834">
        <v>76.955799999999996</v>
      </c>
      <c r="S1834" t="s">
        <v>396</v>
      </c>
      <c r="T1834" t="s">
        <v>395</v>
      </c>
      <c r="U1834" t="s">
        <v>57</v>
      </c>
      <c r="V1834" t="s">
        <v>45</v>
      </c>
    </row>
    <row r="1835" spans="1:22">
      <c r="A1835" t="s">
        <v>28700</v>
      </c>
      <c r="B1835" s="2">
        <v>45554.542361111111</v>
      </c>
      <c r="C1835" s="2">
        <f t="shared" si="28"/>
        <v>45551</v>
      </c>
      <c r="D1835" t="s">
        <v>980</v>
      </c>
      <c r="E1835" t="s">
        <v>8896</v>
      </c>
      <c r="F1835" t="s">
        <v>83</v>
      </c>
      <c r="G1835" t="s">
        <v>91</v>
      </c>
      <c r="H1835" t="s">
        <v>71</v>
      </c>
      <c r="I1835">
        <v>2</v>
      </c>
      <c r="J1835">
        <v>1287.8599999999999</v>
      </c>
      <c r="K1835">
        <v>1032.3900000000001</v>
      </c>
      <c r="L1835">
        <v>2575.7199999999998</v>
      </c>
      <c r="M1835">
        <v>2064.7800000000002</v>
      </c>
      <c r="N1835" t="s">
        <v>28699</v>
      </c>
      <c r="O1835" t="s">
        <v>28698</v>
      </c>
      <c r="P1835" t="s">
        <v>13</v>
      </c>
      <c r="Q1835">
        <v>11.664300000000001</v>
      </c>
      <c r="R1835">
        <v>78.146000000000001</v>
      </c>
      <c r="S1835" t="s">
        <v>250</v>
      </c>
      <c r="T1835" t="s">
        <v>249</v>
      </c>
      <c r="U1835" t="s">
        <v>77</v>
      </c>
      <c r="V1835" t="s">
        <v>9</v>
      </c>
    </row>
    <row r="1836" spans="1:22">
      <c r="A1836" t="s">
        <v>28697</v>
      </c>
      <c r="B1836" s="2">
        <v>45321.598611111112</v>
      </c>
      <c r="C1836" s="2">
        <f t="shared" si="28"/>
        <v>45320</v>
      </c>
      <c r="D1836" t="s">
        <v>975</v>
      </c>
      <c r="E1836" t="s">
        <v>3289</v>
      </c>
      <c r="F1836" t="s">
        <v>31</v>
      </c>
      <c r="G1836" t="s">
        <v>72</v>
      </c>
      <c r="H1836" t="s">
        <v>52</v>
      </c>
      <c r="I1836">
        <v>2</v>
      </c>
      <c r="J1836">
        <v>960.38</v>
      </c>
      <c r="K1836">
        <v>824.15</v>
      </c>
      <c r="L1836">
        <v>1920.76</v>
      </c>
      <c r="M1836">
        <v>1648.3</v>
      </c>
      <c r="N1836" t="s">
        <v>28696</v>
      </c>
      <c r="O1836" t="s">
        <v>28695</v>
      </c>
      <c r="P1836" t="s">
        <v>121</v>
      </c>
      <c r="Q1836">
        <v>9.9252000000000002</v>
      </c>
      <c r="R1836">
        <v>78.119799999999998</v>
      </c>
      <c r="S1836" t="s">
        <v>243</v>
      </c>
      <c r="T1836" t="s">
        <v>242</v>
      </c>
      <c r="U1836" t="s">
        <v>57</v>
      </c>
      <c r="V1836" t="s">
        <v>9</v>
      </c>
    </row>
    <row r="1837" spans="1:22">
      <c r="A1837" t="s">
        <v>28694</v>
      </c>
      <c r="B1837" s="2">
        <v>45234.81527777778</v>
      </c>
      <c r="C1837" s="2">
        <f t="shared" si="28"/>
        <v>45229</v>
      </c>
      <c r="D1837" t="s">
        <v>970</v>
      </c>
      <c r="E1837" t="s">
        <v>5201</v>
      </c>
      <c r="F1837" t="s">
        <v>166</v>
      </c>
      <c r="G1837" t="s">
        <v>30</v>
      </c>
      <c r="H1837" t="s">
        <v>29</v>
      </c>
      <c r="I1837">
        <v>1</v>
      </c>
      <c r="J1837">
        <v>998.21</v>
      </c>
      <c r="K1837">
        <v>724.42</v>
      </c>
      <c r="L1837">
        <v>998.21</v>
      </c>
      <c r="M1837">
        <v>724.42</v>
      </c>
      <c r="N1837" t="s">
        <v>28693</v>
      </c>
      <c r="O1837" t="s">
        <v>28692</v>
      </c>
      <c r="P1837" t="s">
        <v>112</v>
      </c>
      <c r="Q1837">
        <v>13.082700000000001</v>
      </c>
      <c r="R1837">
        <v>80.270700000000005</v>
      </c>
      <c r="S1837" t="s">
        <v>103</v>
      </c>
      <c r="T1837" t="s">
        <v>102</v>
      </c>
      <c r="U1837" t="s">
        <v>57</v>
      </c>
      <c r="V1837" t="s">
        <v>45</v>
      </c>
    </row>
    <row r="1838" spans="1:22">
      <c r="A1838" t="s">
        <v>28691</v>
      </c>
      <c r="B1838" s="2">
        <v>44937.594444444447</v>
      </c>
      <c r="C1838" s="2">
        <f t="shared" si="28"/>
        <v>44935</v>
      </c>
      <c r="D1838" t="s">
        <v>965</v>
      </c>
      <c r="E1838" t="s">
        <v>7076</v>
      </c>
      <c r="F1838" t="s">
        <v>136</v>
      </c>
      <c r="G1838" t="s">
        <v>115</v>
      </c>
      <c r="H1838" t="s">
        <v>29</v>
      </c>
      <c r="I1838">
        <v>4</v>
      </c>
      <c r="J1838">
        <v>1293.71</v>
      </c>
      <c r="K1838">
        <v>899.71</v>
      </c>
      <c r="L1838">
        <v>5174.84</v>
      </c>
      <c r="M1838">
        <v>3598.84</v>
      </c>
      <c r="N1838" t="s">
        <v>28690</v>
      </c>
      <c r="O1838" t="s">
        <v>28689</v>
      </c>
      <c r="P1838" t="s">
        <v>37</v>
      </c>
      <c r="Q1838">
        <v>10.7905</v>
      </c>
      <c r="R1838">
        <v>78.704700000000003</v>
      </c>
      <c r="S1838" t="s">
        <v>133</v>
      </c>
      <c r="T1838" t="s">
        <v>132</v>
      </c>
      <c r="U1838" t="s">
        <v>77</v>
      </c>
      <c r="V1838" t="s">
        <v>45</v>
      </c>
    </row>
    <row r="1839" spans="1:22">
      <c r="A1839" t="s">
        <v>28688</v>
      </c>
      <c r="B1839" s="2">
        <v>45100.881249999999</v>
      </c>
      <c r="C1839" s="2">
        <f t="shared" si="28"/>
        <v>45096</v>
      </c>
      <c r="D1839" t="s">
        <v>960</v>
      </c>
      <c r="E1839" t="s">
        <v>959</v>
      </c>
      <c r="F1839" t="s">
        <v>31</v>
      </c>
      <c r="G1839" t="s">
        <v>41</v>
      </c>
      <c r="H1839" t="s">
        <v>40</v>
      </c>
      <c r="I1839">
        <v>2</v>
      </c>
      <c r="J1839">
        <v>428.23</v>
      </c>
      <c r="K1839">
        <v>364.73</v>
      </c>
      <c r="L1839">
        <v>856.46</v>
      </c>
      <c r="M1839">
        <v>729.46</v>
      </c>
      <c r="N1839" t="s">
        <v>28687</v>
      </c>
      <c r="O1839" t="s">
        <v>28686</v>
      </c>
      <c r="P1839" t="s">
        <v>60</v>
      </c>
      <c r="Q1839">
        <v>8.7139000000000006</v>
      </c>
      <c r="R1839">
        <v>77.756699999999995</v>
      </c>
      <c r="S1839" t="s">
        <v>283</v>
      </c>
      <c r="T1839" t="s">
        <v>282</v>
      </c>
      <c r="U1839" t="s">
        <v>10</v>
      </c>
      <c r="V1839" t="s">
        <v>9</v>
      </c>
    </row>
    <row r="1840" spans="1:22">
      <c r="A1840" t="s">
        <v>28685</v>
      </c>
      <c r="B1840" s="2">
        <v>45532.579861111109</v>
      </c>
      <c r="C1840" s="2">
        <f t="shared" si="28"/>
        <v>45530</v>
      </c>
      <c r="D1840" t="s">
        <v>955</v>
      </c>
      <c r="E1840" t="s">
        <v>8878</v>
      </c>
      <c r="F1840" t="s">
        <v>64</v>
      </c>
      <c r="G1840" t="s">
        <v>115</v>
      </c>
      <c r="H1840" t="s">
        <v>29</v>
      </c>
      <c r="I1840">
        <v>2</v>
      </c>
      <c r="J1840">
        <v>1126.6500000000001</v>
      </c>
      <c r="K1840">
        <v>992.09</v>
      </c>
      <c r="L1840">
        <v>2253.3000000000002</v>
      </c>
      <c r="M1840">
        <v>1984.18</v>
      </c>
      <c r="N1840" t="s">
        <v>28684</v>
      </c>
      <c r="O1840" t="s">
        <v>28683</v>
      </c>
      <c r="P1840" t="s">
        <v>49</v>
      </c>
      <c r="Q1840">
        <v>12.916499999999999</v>
      </c>
      <c r="R1840">
        <v>79.132499999999993</v>
      </c>
      <c r="S1840" t="s">
        <v>616</v>
      </c>
      <c r="T1840" t="s">
        <v>615</v>
      </c>
      <c r="U1840" t="s">
        <v>57</v>
      </c>
      <c r="V1840" t="s">
        <v>9</v>
      </c>
    </row>
    <row r="1841" spans="1:22">
      <c r="A1841" t="s">
        <v>28682</v>
      </c>
      <c r="B1841" s="2">
        <v>44934.729166666664</v>
      </c>
      <c r="C1841" s="2">
        <f t="shared" si="28"/>
        <v>44928</v>
      </c>
      <c r="D1841" t="s">
        <v>950</v>
      </c>
      <c r="E1841" t="s">
        <v>8874</v>
      </c>
      <c r="F1841" t="s">
        <v>73</v>
      </c>
      <c r="G1841" t="s">
        <v>30</v>
      </c>
      <c r="H1841" t="s">
        <v>52</v>
      </c>
      <c r="I1841">
        <v>1</v>
      </c>
      <c r="J1841">
        <v>690.04</v>
      </c>
      <c r="K1841">
        <v>470.14</v>
      </c>
      <c r="L1841">
        <v>690.04</v>
      </c>
      <c r="M1841">
        <v>470.14</v>
      </c>
      <c r="N1841" t="s">
        <v>28681</v>
      </c>
      <c r="O1841" t="s">
        <v>28680</v>
      </c>
      <c r="P1841" t="s">
        <v>60</v>
      </c>
      <c r="Q1841">
        <v>8.7139000000000006</v>
      </c>
      <c r="R1841">
        <v>77.756699999999995</v>
      </c>
      <c r="S1841" t="s">
        <v>193</v>
      </c>
      <c r="T1841" t="s">
        <v>192</v>
      </c>
      <c r="U1841" t="s">
        <v>46</v>
      </c>
      <c r="V1841" t="s">
        <v>45</v>
      </c>
    </row>
    <row r="1842" spans="1:22">
      <c r="A1842" t="s">
        <v>28679</v>
      </c>
      <c r="B1842" s="2">
        <v>45124.695833333331</v>
      </c>
      <c r="C1842" s="2">
        <f t="shared" si="28"/>
        <v>45124</v>
      </c>
      <c r="D1842" t="s">
        <v>945</v>
      </c>
      <c r="E1842" t="s">
        <v>8870</v>
      </c>
      <c r="F1842" t="s">
        <v>73</v>
      </c>
      <c r="G1842" t="s">
        <v>53</v>
      </c>
      <c r="H1842" t="s">
        <v>63</v>
      </c>
      <c r="I1842">
        <v>1</v>
      </c>
      <c r="J1842">
        <v>2093.1</v>
      </c>
      <c r="K1842">
        <v>1282.22</v>
      </c>
      <c r="L1842">
        <v>2093.1</v>
      </c>
      <c r="M1842">
        <v>1282.22</v>
      </c>
      <c r="N1842" t="s">
        <v>28678</v>
      </c>
      <c r="O1842" t="s">
        <v>28677</v>
      </c>
      <c r="P1842" t="s">
        <v>112</v>
      </c>
      <c r="Q1842">
        <v>13.082700000000001</v>
      </c>
      <c r="R1842">
        <v>80.270700000000005</v>
      </c>
      <c r="S1842" t="s">
        <v>214</v>
      </c>
      <c r="T1842" t="s">
        <v>213</v>
      </c>
      <c r="U1842" t="s">
        <v>57</v>
      </c>
      <c r="V1842" t="s">
        <v>9</v>
      </c>
    </row>
    <row r="1843" spans="1:22">
      <c r="A1843" t="s">
        <v>28676</v>
      </c>
      <c r="B1843" s="2">
        <v>45233.595833333333</v>
      </c>
      <c r="C1843" s="2">
        <f t="shared" si="28"/>
        <v>45229</v>
      </c>
      <c r="D1843" t="s">
        <v>940</v>
      </c>
      <c r="E1843" t="s">
        <v>5178</v>
      </c>
      <c r="F1843" t="s">
        <v>83</v>
      </c>
      <c r="G1843" t="s">
        <v>115</v>
      </c>
      <c r="H1843" t="s">
        <v>71</v>
      </c>
      <c r="I1843">
        <v>3</v>
      </c>
      <c r="J1843">
        <v>2070.23</v>
      </c>
      <c r="K1843">
        <v>1621.97</v>
      </c>
      <c r="L1843">
        <v>6210.69</v>
      </c>
      <c r="M1843">
        <v>4865.91</v>
      </c>
      <c r="N1843" t="s">
        <v>28675</v>
      </c>
      <c r="O1843" t="s">
        <v>28674</v>
      </c>
      <c r="P1843" t="s">
        <v>60</v>
      </c>
      <c r="Q1843">
        <v>8.7139000000000006</v>
      </c>
      <c r="R1843">
        <v>77.756699999999995</v>
      </c>
      <c r="S1843" t="s">
        <v>153</v>
      </c>
      <c r="T1843" t="s">
        <v>152</v>
      </c>
      <c r="U1843" t="s">
        <v>77</v>
      </c>
      <c r="V1843" t="s">
        <v>212</v>
      </c>
    </row>
    <row r="1844" spans="1:22">
      <c r="A1844" t="s">
        <v>28673</v>
      </c>
      <c r="B1844" s="2">
        <v>45433.770138888889</v>
      </c>
      <c r="C1844" s="2">
        <f t="shared" si="28"/>
        <v>45432</v>
      </c>
      <c r="D1844" t="s">
        <v>935</v>
      </c>
      <c r="E1844" t="s">
        <v>934</v>
      </c>
      <c r="F1844" t="s">
        <v>166</v>
      </c>
      <c r="G1844" t="s">
        <v>106</v>
      </c>
      <c r="H1844" t="s">
        <v>63</v>
      </c>
      <c r="I1844">
        <v>2</v>
      </c>
      <c r="J1844">
        <v>1304.54</v>
      </c>
      <c r="K1844">
        <v>1026.83</v>
      </c>
      <c r="L1844">
        <v>2609.08</v>
      </c>
      <c r="M1844">
        <v>2053.66</v>
      </c>
      <c r="N1844" t="s">
        <v>28672</v>
      </c>
      <c r="O1844" t="s">
        <v>28671</v>
      </c>
      <c r="P1844" t="s">
        <v>13</v>
      </c>
      <c r="Q1844">
        <v>11.664300000000001</v>
      </c>
      <c r="R1844">
        <v>78.146000000000001</v>
      </c>
      <c r="S1844" t="s">
        <v>243</v>
      </c>
      <c r="T1844" t="s">
        <v>242</v>
      </c>
      <c r="U1844" t="s">
        <v>57</v>
      </c>
      <c r="V1844" t="s">
        <v>45</v>
      </c>
    </row>
    <row r="1845" spans="1:22">
      <c r="A1845" t="s">
        <v>28670</v>
      </c>
      <c r="B1845" s="2">
        <v>45466.600694444445</v>
      </c>
      <c r="C1845" s="2">
        <f t="shared" si="28"/>
        <v>45460</v>
      </c>
      <c r="D1845" t="s">
        <v>930</v>
      </c>
      <c r="E1845" t="s">
        <v>19112</v>
      </c>
      <c r="F1845" t="s">
        <v>166</v>
      </c>
      <c r="G1845" t="s">
        <v>91</v>
      </c>
      <c r="H1845" t="s">
        <v>16</v>
      </c>
      <c r="I1845">
        <v>1</v>
      </c>
      <c r="J1845">
        <v>2493.15</v>
      </c>
      <c r="K1845">
        <v>1836.85</v>
      </c>
      <c r="L1845">
        <v>2493.15</v>
      </c>
      <c r="M1845">
        <v>1836.85</v>
      </c>
      <c r="N1845" t="s">
        <v>28669</v>
      </c>
      <c r="O1845" t="s">
        <v>28668</v>
      </c>
      <c r="P1845" t="s">
        <v>60</v>
      </c>
      <c r="Q1845">
        <v>8.7139000000000006</v>
      </c>
      <c r="R1845">
        <v>77.756699999999995</v>
      </c>
      <c r="S1845" t="s">
        <v>537</v>
      </c>
      <c r="T1845" t="s">
        <v>536</v>
      </c>
      <c r="U1845" t="s">
        <v>57</v>
      </c>
      <c r="V1845" t="s">
        <v>45</v>
      </c>
    </row>
    <row r="1846" spans="1:22">
      <c r="A1846" t="s">
        <v>28667</v>
      </c>
      <c r="B1846" s="2">
        <v>45413.790972222225</v>
      </c>
      <c r="C1846" s="2">
        <f t="shared" si="28"/>
        <v>45411</v>
      </c>
      <c r="D1846" t="s">
        <v>925</v>
      </c>
      <c r="E1846" t="s">
        <v>10656</v>
      </c>
      <c r="F1846" t="s">
        <v>83</v>
      </c>
      <c r="G1846" t="s">
        <v>30</v>
      </c>
      <c r="H1846" t="s">
        <v>71</v>
      </c>
      <c r="I1846">
        <v>2</v>
      </c>
      <c r="J1846">
        <v>577.27</v>
      </c>
      <c r="K1846">
        <v>511.84</v>
      </c>
      <c r="L1846">
        <v>1154.54</v>
      </c>
      <c r="M1846">
        <v>1023.68</v>
      </c>
      <c r="N1846" t="s">
        <v>28666</v>
      </c>
      <c r="O1846" t="s">
        <v>28665</v>
      </c>
      <c r="P1846" t="s">
        <v>112</v>
      </c>
      <c r="Q1846">
        <v>13.082700000000001</v>
      </c>
      <c r="R1846">
        <v>80.270700000000005</v>
      </c>
      <c r="S1846" t="s">
        <v>326</v>
      </c>
      <c r="T1846" t="s">
        <v>325</v>
      </c>
      <c r="U1846" t="s">
        <v>23</v>
      </c>
      <c r="V1846" t="s">
        <v>9</v>
      </c>
    </row>
    <row r="1847" spans="1:22">
      <c r="A1847" t="s">
        <v>28664</v>
      </c>
      <c r="B1847" s="2">
        <v>45361.443749999999</v>
      </c>
      <c r="C1847" s="2">
        <f t="shared" si="28"/>
        <v>45355</v>
      </c>
      <c r="D1847" t="s">
        <v>920</v>
      </c>
      <c r="E1847" t="s">
        <v>5162</v>
      </c>
      <c r="F1847" t="s">
        <v>201</v>
      </c>
      <c r="G1847" t="s">
        <v>91</v>
      </c>
      <c r="H1847" t="s">
        <v>29</v>
      </c>
      <c r="I1847">
        <v>1</v>
      </c>
      <c r="J1847">
        <v>928.17</v>
      </c>
      <c r="K1847">
        <v>745.47</v>
      </c>
      <c r="L1847">
        <v>928.17</v>
      </c>
      <c r="M1847">
        <v>745.47</v>
      </c>
      <c r="N1847" t="s">
        <v>28663</v>
      </c>
      <c r="O1847" t="s">
        <v>28662</v>
      </c>
      <c r="P1847" t="s">
        <v>37</v>
      </c>
      <c r="Q1847">
        <v>10.7905</v>
      </c>
      <c r="R1847">
        <v>78.704700000000003</v>
      </c>
      <c r="S1847" t="s">
        <v>88</v>
      </c>
      <c r="T1847" t="s">
        <v>87</v>
      </c>
      <c r="U1847" t="s">
        <v>57</v>
      </c>
      <c r="V1847" t="s">
        <v>45</v>
      </c>
    </row>
    <row r="1848" spans="1:22">
      <c r="A1848" t="s">
        <v>28661</v>
      </c>
      <c r="B1848" s="2">
        <v>45241.911111111112</v>
      </c>
      <c r="C1848" s="2">
        <f t="shared" si="28"/>
        <v>45236</v>
      </c>
      <c r="D1848" t="s">
        <v>915</v>
      </c>
      <c r="E1848" t="s">
        <v>914</v>
      </c>
      <c r="F1848" t="s">
        <v>201</v>
      </c>
      <c r="G1848" t="s">
        <v>17</v>
      </c>
      <c r="H1848" t="s">
        <v>40</v>
      </c>
      <c r="I1848">
        <v>2</v>
      </c>
      <c r="J1848">
        <v>555.03</v>
      </c>
      <c r="K1848">
        <v>374.81</v>
      </c>
      <c r="L1848">
        <v>1110.06</v>
      </c>
      <c r="M1848">
        <v>749.62</v>
      </c>
      <c r="N1848" t="s">
        <v>28660</v>
      </c>
      <c r="O1848" t="s">
        <v>28659</v>
      </c>
      <c r="P1848" t="s">
        <v>112</v>
      </c>
      <c r="Q1848">
        <v>13.082700000000001</v>
      </c>
      <c r="R1848">
        <v>80.270700000000005</v>
      </c>
      <c r="S1848" t="s">
        <v>111</v>
      </c>
      <c r="T1848" t="s">
        <v>110</v>
      </c>
      <c r="U1848" t="s">
        <v>46</v>
      </c>
      <c r="V1848" t="s">
        <v>9</v>
      </c>
    </row>
    <row r="1849" spans="1:22">
      <c r="A1849" t="s">
        <v>28658</v>
      </c>
      <c r="B1849" s="2">
        <v>45407.802777777775</v>
      </c>
      <c r="C1849" s="2">
        <f t="shared" si="28"/>
        <v>45404</v>
      </c>
      <c r="D1849" t="s">
        <v>910</v>
      </c>
      <c r="E1849" t="s">
        <v>909</v>
      </c>
      <c r="F1849" t="s">
        <v>136</v>
      </c>
      <c r="G1849" t="s">
        <v>115</v>
      </c>
      <c r="H1849" t="s">
        <v>63</v>
      </c>
      <c r="I1849">
        <v>3</v>
      </c>
      <c r="J1849">
        <v>2495.1999999999998</v>
      </c>
      <c r="K1849">
        <v>1690.69</v>
      </c>
      <c r="L1849">
        <v>7485.6</v>
      </c>
      <c r="M1849">
        <v>5072.07</v>
      </c>
      <c r="N1849" t="s">
        <v>28657</v>
      </c>
      <c r="O1849" t="s">
        <v>28656</v>
      </c>
      <c r="P1849" t="s">
        <v>13</v>
      </c>
      <c r="Q1849">
        <v>11.664300000000001</v>
      </c>
      <c r="R1849">
        <v>78.146000000000001</v>
      </c>
      <c r="S1849" t="s">
        <v>784</v>
      </c>
      <c r="T1849" t="s">
        <v>783</v>
      </c>
      <c r="U1849" t="s">
        <v>77</v>
      </c>
      <c r="V1849" t="s">
        <v>9</v>
      </c>
    </row>
    <row r="1850" spans="1:22">
      <c r="A1850" t="s">
        <v>28655</v>
      </c>
      <c r="B1850" s="2">
        <v>45397.843055555553</v>
      </c>
      <c r="C1850" s="2">
        <f t="shared" si="28"/>
        <v>45397</v>
      </c>
      <c r="D1850" t="s">
        <v>903</v>
      </c>
      <c r="E1850" t="s">
        <v>14082</v>
      </c>
      <c r="F1850" t="s">
        <v>64</v>
      </c>
      <c r="G1850" t="s">
        <v>115</v>
      </c>
      <c r="H1850" t="s">
        <v>52</v>
      </c>
      <c r="I1850">
        <v>4</v>
      </c>
      <c r="J1850">
        <v>1684.24</v>
      </c>
      <c r="K1850">
        <v>1221.44</v>
      </c>
      <c r="L1850">
        <v>6736.96</v>
      </c>
      <c r="M1850">
        <v>4885.76</v>
      </c>
      <c r="N1850" t="s">
        <v>28654</v>
      </c>
      <c r="O1850" t="s">
        <v>28653</v>
      </c>
      <c r="P1850" t="s">
        <v>60</v>
      </c>
      <c r="Q1850">
        <v>8.7139000000000006</v>
      </c>
      <c r="R1850">
        <v>77.756699999999995</v>
      </c>
      <c r="S1850" t="s">
        <v>530</v>
      </c>
      <c r="T1850" t="s">
        <v>529</v>
      </c>
      <c r="U1850" t="s">
        <v>10</v>
      </c>
      <c r="V1850" t="s">
        <v>45</v>
      </c>
    </row>
    <row r="1851" spans="1:22">
      <c r="A1851" t="s">
        <v>28652</v>
      </c>
      <c r="B1851" s="2">
        <v>45120.84097222222</v>
      </c>
      <c r="C1851" s="2">
        <f t="shared" si="28"/>
        <v>45117</v>
      </c>
      <c r="D1851" t="s">
        <v>898</v>
      </c>
      <c r="E1851" t="s">
        <v>20712</v>
      </c>
      <c r="F1851" t="s">
        <v>64</v>
      </c>
      <c r="G1851" t="s">
        <v>72</v>
      </c>
      <c r="H1851" t="s">
        <v>40</v>
      </c>
      <c r="I1851">
        <v>2</v>
      </c>
      <c r="J1851">
        <v>1831.33</v>
      </c>
      <c r="K1851">
        <v>1391.14</v>
      </c>
      <c r="L1851">
        <v>3662.66</v>
      </c>
      <c r="M1851">
        <v>2782.28</v>
      </c>
      <c r="N1851" t="s">
        <v>28651</v>
      </c>
      <c r="O1851" t="s">
        <v>28650</v>
      </c>
      <c r="P1851" t="s">
        <v>68</v>
      </c>
      <c r="Q1851">
        <v>11.34</v>
      </c>
      <c r="R1851">
        <v>77.717200000000005</v>
      </c>
      <c r="S1851" t="s">
        <v>48</v>
      </c>
      <c r="T1851" t="s">
        <v>47</v>
      </c>
      <c r="U1851" t="s">
        <v>10</v>
      </c>
      <c r="V1851" t="s">
        <v>9</v>
      </c>
    </row>
    <row r="1852" spans="1:22">
      <c r="A1852" t="s">
        <v>28649</v>
      </c>
      <c r="B1852" s="2">
        <v>45237.529166666667</v>
      </c>
      <c r="C1852" s="2">
        <f t="shared" si="28"/>
        <v>45236</v>
      </c>
      <c r="D1852" t="s">
        <v>893</v>
      </c>
      <c r="E1852" t="s">
        <v>15768</v>
      </c>
      <c r="F1852" t="s">
        <v>83</v>
      </c>
      <c r="G1852" t="s">
        <v>17</v>
      </c>
      <c r="H1852" t="s">
        <v>16</v>
      </c>
      <c r="I1852">
        <v>4</v>
      </c>
      <c r="J1852">
        <v>1172.3499999999999</v>
      </c>
      <c r="K1852">
        <v>984.96</v>
      </c>
      <c r="L1852">
        <v>4689.3999999999996</v>
      </c>
      <c r="M1852">
        <v>3939.84</v>
      </c>
      <c r="N1852" t="s">
        <v>28648</v>
      </c>
      <c r="O1852" t="s">
        <v>28647</v>
      </c>
      <c r="P1852" t="s">
        <v>60</v>
      </c>
      <c r="Q1852">
        <v>8.7139000000000006</v>
      </c>
      <c r="R1852">
        <v>77.756699999999995</v>
      </c>
      <c r="S1852" t="s">
        <v>96</v>
      </c>
      <c r="T1852" t="s">
        <v>95</v>
      </c>
      <c r="U1852" t="s">
        <v>46</v>
      </c>
      <c r="V1852" t="s">
        <v>22</v>
      </c>
    </row>
    <row r="1853" spans="1:22">
      <c r="A1853" t="s">
        <v>28646</v>
      </c>
      <c r="B1853" s="2">
        <v>45091.657638888886</v>
      </c>
      <c r="C1853" s="2">
        <f t="shared" si="28"/>
        <v>45089</v>
      </c>
      <c r="D1853" t="s">
        <v>888</v>
      </c>
      <c r="E1853" t="s">
        <v>23916</v>
      </c>
      <c r="F1853" t="s">
        <v>64</v>
      </c>
      <c r="G1853" t="s">
        <v>72</v>
      </c>
      <c r="H1853" t="s">
        <v>71</v>
      </c>
      <c r="I1853">
        <v>2</v>
      </c>
      <c r="J1853">
        <v>757.31</v>
      </c>
      <c r="K1853">
        <v>548.46</v>
      </c>
      <c r="L1853">
        <v>1514.62</v>
      </c>
      <c r="M1853">
        <v>1096.92</v>
      </c>
      <c r="N1853" t="s">
        <v>28645</v>
      </c>
      <c r="O1853" t="s">
        <v>28644</v>
      </c>
      <c r="P1853" t="s">
        <v>121</v>
      </c>
      <c r="Q1853">
        <v>9.9252000000000002</v>
      </c>
      <c r="R1853">
        <v>78.119799999999998</v>
      </c>
      <c r="S1853" t="s">
        <v>283</v>
      </c>
      <c r="T1853" t="s">
        <v>282</v>
      </c>
      <c r="U1853" t="s">
        <v>23</v>
      </c>
      <c r="V1853" t="s">
        <v>9</v>
      </c>
    </row>
    <row r="1854" spans="1:22">
      <c r="A1854" t="s">
        <v>28643</v>
      </c>
      <c r="B1854" s="2">
        <v>45078.661111111112</v>
      </c>
      <c r="C1854" s="2">
        <f t="shared" si="28"/>
        <v>45075</v>
      </c>
      <c r="D1854" t="s">
        <v>883</v>
      </c>
      <c r="E1854" t="s">
        <v>5135</v>
      </c>
      <c r="F1854" t="s">
        <v>201</v>
      </c>
      <c r="G1854" t="s">
        <v>106</v>
      </c>
      <c r="H1854" t="s">
        <v>16</v>
      </c>
      <c r="I1854">
        <v>3</v>
      </c>
      <c r="J1854">
        <v>1610.92</v>
      </c>
      <c r="K1854">
        <v>1137.54</v>
      </c>
      <c r="L1854">
        <v>4832.76</v>
      </c>
      <c r="M1854">
        <v>3412.62</v>
      </c>
      <c r="N1854" t="s">
        <v>28642</v>
      </c>
      <c r="O1854" t="s">
        <v>28641</v>
      </c>
      <c r="P1854" t="s">
        <v>13</v>
      </c>
      <c r="Q1854">
        <v>11.664300000000001</v>
      </c>
      <c r="R1854">
        <v>78.146000000000001</v>
      </c>
      <c r="S1854" t="s">
        <v>762</v>
      </c>
      <c r="T1854" t="s">
        <v>761</v>
      </c>
      <c r="U1854" t="s">
        <v>77</v>
      </c>
      <c r="V1854" t="s">
        <v>9</v>
      </c>
    </row>
    <row r="1855" spans="1:22">
      <c r="A1855" t="s">
        <v>28640</v>
      </c>
      <c r="B1855" s="2">
        <v>45143.422222222223</v>
      </c>
      <c r="C1855" s="2">
        <f t="shared" si="28"/>
        <v>45138</v>
      </c>
      <c r="D1855" t="s">
        <v>878</v>
      </c>
      <c r="E1855" t="s">
        <v>5131</v>
      </c>
      <c r="F1855" t="s">
        <v>73</v>
      </c>
      <c r="G1855" t="s">
        <v>91</v>
      </c>
      <c r="H1855" t="s">
        <v>71</v>
      </c>
      <c r="I1855">
        <v>1</v>
      </c>
      <c r="J1855">
        <v>775.13</v>
      </c>
      <c r="K1855">
        <v>562.05999999999995</v>
      </c>
      <c r="L1855">
        <v>775.13</v>
      </c>
      <c r="M1855">
        <v>562.05999999999995</v>
      </c>
      <c r="N1855" t="s">
        <v>28639</v>
      </c>
      <c r="O1855" t="s">
        <v>28638</v>
      </c>
      <c r="P1855" t="s">
        <v>121</v>
      </c>
      <c r="Q1855">
        <v>9.9252000000000002</v>
      </c>
      <c r="R1855">
        <v>78.119799999999998</v>
      </c>
      <c r="S1855" t="s">
        <v>88</v>
      </c>
      <c r="T1855" t="s">
        <v>87</v>
      </c>
      <c r="U1855" t="s">
        <v>46</v>
      </c>
      <c r="V1855" t="s">
        <v>9</v>
      </c>
    </row>
    <row r="1856" spans="1:22">
      <c r="A1856" t="s">
        <v>28637</v>
      </c>
      <c r="B1856" s="2">
        <v>45154.838194444441</v>
      </c>
      <c r="C1856" s="2">
        <f t="shared" si="28"/>
        <v>45152</v>
      </c>
      <c r="D1856" t="s">
        <v>873</v>
      </c>
      <c r="E1856" t="s">
        <v>10620</v>
      </c>
      <c r="F1856" t="s">
        <v>64</v>
      </c>
      <c r="G1856" t="s">
        <v>106</v>
      </c>
      <c r="H1856" t="s">
        <v>71</v>
      </c>
      <c r="I1856">
        <v>3</v>
      </c>
      <c r="J1856">
        <v>2427.58</v>
      </c>
      <c r="K1856">
        <v>1788.26</v>
      </c>
      <c r="L1856">
        <v>7282.74</v>
      </c>
      <c r="M1856">
        <v>5364.78</v>
      </c>
      <c r="N1856" t="s">
        <v>28636</v>
      </c>
      <c r="O1856" t="s">
        <v>28635</v>
      </c>
      <c r="P1856" t="s">
        <v>121</v>
      </c>
      <c r="Q1856">
        <v>9.9252000000000002</v>
      </c>
      <c r="R1856">
        <v>78.119799999999998</v>
      </c>
      <c r="S1856" t="s">
        <v>616</v>
      </c>
      <c r="T1856" t="s">
        <v>615</v>
      </c>
      <c r="U1856" t="s">
        <v>46</v>
      </c>
      <c r="V1856" t="s">
        <v>22</v>
      </c>
    </row>
    <row r="1857" spans="1:22">
      <c r="A1857" t="s">
        <v>28634</v>
      </c>
      <c r="B1857" s="2">
        <v>45466.911111111112</v>
      </c>
      <c r="C1857" s="2">
        <f t="shared" si="28"/>
        <v>45460</v>
      </c>
      <c r="D1857" t="s">
        <v>868</v>
      </c>
      <c r="E1857" t="s">
        <v>10616</v>
      </c>
      <c r="F1857" t="s">
        <v>31</v>
      </c>
      <c r="G1857" t="s">
        <v>17</v>
      </c>
      <c r="H1857" t="s">
        <v>40</v>
      </c>
      <c r="I1857">
        <v>3</v>
      </c>
      <c r="J1857">
        <v>2333.0700000000002</v>
      </c>
      <c r="K1857">
        <v>1764.49</v>
      </c>
      <c r="L1857">
        <v>6999.21</v>
      </c>
      <c r="M1857">
        <v>5293.47</v>
      </c>
      <c r="N1857" t="s">
        <v>28633</v>
      </c>
      <c r="O1857" t="s">
        <v>28632</v>
      </c>
      <c r="P1857" t="s">
        <v>49</v>
      </c>
      <c r="Q1857">
        <v>12.916499999999999</v>
      </c>
      <c r="R1857">
        <v>79.132499999999993</v>
      </c>
      <c r="S1857" t="s">
        <v>530</v>
      </c>
      <c r="T1857" t="s">
        <v>529</v>
      </c>
      <c r="U1857" t="s">
        <v>10</v>
      </c>
      <c r="V1857" t="s">
        <v>9</v>
      </c>
    </row>
    <row r="1858" spans="1:22">
      <c r="A1858" t="s">
        <v>28631</v>
      </c>
      <c r="B1858" s="2">
        <v>45243.695138888892</v>
      </c>
      <c r="C1858" s="2">
        <f t="shared" si="28"/>
        <v>45243</v>
      </c>
      <c r="D1858" t="s">
        <v>863</v>
      </c>
      <c r="E1858" t="s">
        <v>28630</v>
      </c>
      <c r="F1858" t="s">
        <v>18</v>
      </c>
      <c r="G1858" t="s">
        <v>41</v>
      </c>
      <c r="H1858" t="s">
        <v>71</v>
      </c>
      <c r="I1858">
        <v>1</v>
      </c>
      <c r="J1858">
        <v>1959.85</v>
      </c>
      <c r="K1858">
        <v>1452.45</v>
      </c>
      <c r="L1858">
        <v>1959.85</v>
      </c>
      <c r="M1858">
        <v>1452.45</v>
      </c>
      <c r="N1858" t="s">
        <v>28629</v>
      </c>
      <c r="O1858" t="s">
        <v>28628</v>
      </c>
      <c r="P1858" t="s">
        <v>121</v>
      </c>
      <c r="Q1858">
        <v>9.9252000000000002</v>
      </c>
      <c r="R1858">
        <v>78.119799999999998</v>
      </c>
      <c r="S1858" t="s">
        <v>364</v>
      </c>
      <c r="T1858" t="s">
        <v>363</v>
      </c>
      <c r="U1858" t="s">
        <v>23</v>
      </c>
      <c r="V1858" t="s">
        <v>212</v>
      </c>
    </row>
    <row r="1859" spans="1:22">
      <c r="A1859" t="s">
        <v>28627</v>
      </c>
      <c r="B1859" s="2">
        <v>45133.73541666667</v>
      </c>
      <c r="C1859" s="2">
        <f t="shared" ref="C1859:C1922" si="29">INT(B1859) - WEEKDAY(INT(B1859), 2) + 1</f>
        <v>45131</v>
      </c>
      <c r="D1859" t="s">
        <v>858</v>
      </c>
      <c r="E1859" t="s">
        <v>28626</v>
      </c>
      <c r="F1859" t="s">
        <v>201</v>
      </c>
      <c r="G1859" t="s">
        <v>53</v>
      </c>
      <c r="H1859" t="s">
        <v>63</v>
      </c>
      <c r="I1859">
        <v>3</v>
      </c>
      <c r="J1859">
        <v>560.42999999999995</v>
      </c>
      <c r="K1859">
        <v>460.93</v>
      </c>
      <c r="L1859">
        <v>1681.29</v>
      </c>
      <c r="M1859">
        <v>1382.79</v>
      </c>
      <c r="N1859" t="s">
        <v>28625</v>
      </c>
      <c r="O1859" t="s">
        <v>28624</v>
      </c>
      <c r="P1859" t="s">
        <v>68</v>
      </c>
      <c r="Q1859">
        <v>11.34</v>
      </c>
      <c r="R1859">
        <v>77.717200000000005</v>
      </c>
      <c r="S1859" t="s">
        <v>79</v>
      </c>
      <c r="T1859" t="s">
        <v>78</v>
      </c>
      <c r="U1859" t="s">
        <v>57</v>
      </c>
      <c r="V1859" t="s">
        <v>212</v>
      </c>
    </row>
    <row r="1860" spans="1:22">
      <c r="A1860" t="s">
        <v>28623</v>
      </c>
      <c r="B1860" s="2">
        <v>45316.448611111111</v>
      </c>
      <c r="C1860" s="2">
        <f t="shared" si="29"/>
        <v>45313</v>
      </c>
      <c r="D1860" t="s">
        <v>853</v>
      </c>
      <c r="E1860" t="s">
        <v>3197</v>
      </c>
      <c r="F1860" t="s">
        <v>64</v>
      </c>
      <c r="G1860" t="s">
        <v>82</v>
      </c>
      <c r="H1860" t="s">
        <v>29</v>
      </c>
      <c r="I1860">
        <v>1</v>
      </c>
      <c r="J1860">
        <v>204.92</v>
      </c>
      <c r="K1860">
        <v>146.33000000000001</v>
      </c>
      <c r="L1860">
        <v>204.92</v>
      </c>
      <c r="M1860">
        <v>146.33000000000001</v>
      </c>
      <c r="N1860" t="s">
        <v>28622</v>
      </c>
      <c r="O1860" t="s">
        <v>28621</v>
      </c>
      <c r="P1860" t="s">
        <v>60</v>
      </c>
      <c r="Q1860">
        <v>8.7139000000000006</v>
      </c>
      <c r="R1860">
        <v>77.756699999999995</v>
      </c>
      <c r="S1860" t="s">
        <v>352</v>
      </c>
      <c r="T1860" t="s">
        <v>351</v>
      </c>
      <c r="U1860" t="s">
        <v>57</v>
      </c>
      <c r="V1860" t="s">
        <v>212</v>
      </c>
    </row>
    <row r="1861" spans="1:22">
      <c r="A1861" t="s">
        <v>28620</v>
      </c>
      <c r="B1861" s="2">
        <v>45459.60833333333</v>
      </c>
      <c r="C1861" s="2">
        <f t="shared" si="29"/>
        <v>45453</v>
      </c>
      <c r="D1861" t="s">
        <v>848</v>
      </c>
      <c r="E1861" t="s">
        <v>3193</v>
      </c>
      <c r="F1861" t="s">
        <v>73</v>
      </c>
      <c r="G1861" t="s">
        <v>41</v>
      </c>
      <c r="H1861" t="s">
        <v>29</v>
      </c>
      <c r="I1861">
        <v>2</v>
      </c>
      <c r="J1861">
        <v>486.36</v>
      </c>
      <c r="K1861">
        <v>433.43</v>
      </c>
      <c r="L1861">
        <v>972.72</v>
      </c>
      <c r="M1861">
        <v>866.86</v>
      </c>
      <c r="N1861" t="s">
        <v>28619</v>
      </c>
      <c r="O1861" t="s">
        <v>28618</v>
      </c>
      <c r="P1861" t="s">
        <v>60</v>
      </c>
      <c r="Q1861">
        <v>8.7139000000000006</v>
      </c>
      <c r="R1861">
        <v>77.756699999999995</v>
      </c>
      <c r="S1861" t="s">
        <v>12</v>
      </c>
      <c r="T1861" t="s">
        <v>11</v>
      </c>
      <c r="U1861" t="s">
        <v>46</v>
      </c>
      <c r="V1861" t="s">
        <v>212</v>
      </c>
    </row>
    <row r="1862" spans="1:22">
      <c r="A1862" t="s">
        <v>28617</v>
      </c>
      <c r="B1862" s="2">
        <v>45287.504861111112</v>
      </c>
      <c r="C1862" s="2">
        <f t="shared" si="29"/>
        <v>45285</v>
      </c>
      <c r="D1862" t="s">
        <v>843</v>
      </c>
      <c r="E1862" t="s">
        <v>14040</v>
      </c>
      <c r="F1862" t="s">
        <v>136</v>
      </c>
      <c r="G1862" t="s">
        <v>53</v>
      </c>
      <c r="H1862" t="s">
        <v>63</v>
      </c>
      <c r="I1862">
        <v>1</v>
      </c>
      <c r="J1862">
        <v>1335.05</v>
      </c>
      <c r="K1862">
        <v>872.48</v>
      </c>
      <c r="L1862">
        <v>1335.05</v>
      </c>
      <c r="M1862">
        <v>872.48</v>
      </c>
      <c r="N1862" t="s">
        <v>28616</v>
      </c>
      <c r="O1862" t="s">
        <v>28615</v>
      </c>
      <c r="P1862" t="s">
        <v>49</v>
      </c>
      <c r="Q1862">
        <v>12.916499999999999</v>
      </c>
      <c r="R1862">
        <v>79.132499999999993</v>
      </c>
      <c r="S1862" t="s">
        <v>79</v>
      </c>
      <c r="T1862" t="s">
        <v>78</v>
      </c>
      <c r="U1862" t="s">
        <v>23</v>
      </c>
      <c r="V1862" t="s">
        <v>9</v>
      </c>
    </row>
    <row r="1863" spans="1:22">
      <c r="A1863" t="s">
        <v>28614</v>
      </c>
      <c r="B1863" s="2">
        <v>45260.823611111111</v>
      </c>
      <c r="C1863" s="2">
        <f t="shared" si="29"/>
        <v>45257</v>
      </c>
      <c r="D1863" t="s">
        <v>838</v>
      </c>
      <c r="E1863" t="s">
        <v>5101</v>
      </c>
      <c r="F1863" t="s">
        <v>18</v>
      </c>
      <c r="G1863" t="s">
        <v>17</v>
      </c>
      <c r="H1863" t="s">
        <v>29</v>
      </c>
      <c r="I1863">
        <v>1</v>
      </c>
      <c r="J1863">
        <v>2166.6999999999998</v>
      </c>
      <c r="K1863">
        <v>1727.83</v>
      </c>
      <c r="L1863">
        <v>2166.6999999999998</v>
      </c>
      <c r="M1863">
        <v>1727.83</v>
      </c>
      <c r="N1863" t="s">
        <v>28613</v>
      </c>
      <c r="O1863" t="s">
        <v>28612</v>
      </c>
      <c r="P1863" t="s">
        <v>112</v>
      </c>
      <c r="Q1863">
        <v>13.082700000000001</v>
      </c>
      <c r="R1863">
        <v>80.270700000000005</v>
      </c>
      <c r="S1863" t="s">
        <v>352</v>
      </c>
      <c r="T1863" t="s">
        <v>351</v>
      </c>
      <c r="U1863" t="s">
        <v>57</v>
      </c>
      <c r="V1863" t="s">
        <v>45</v>
      </c>
    </row>
    <row r="1864" spans="1:22">
      <c r="A1864" t="s">
        <v>28611</v>
      </c>
      <c r="B1864" s="2">
        <v>45209.584027777775</v>
      </c>
      <c r="C1864" s="2">
        <f t="shared" si="29"/>
        <v>45208</v>
      </c>
      <c r="D1864" t="s">
        <v>833</v>
      </c>
      <c r="E1864" t="s">
        <v>28610</v>
      </c>
      <c r="F1864" t="s">
        <v>83</v>
      </c>
      <c r="G1864" t="s">
        <v>72</v>
      </c>
      <c r="H1864" t="s">
        <v>71</v>
      </c>
      <c r="I1864">
        <v>3</v>
      </c>
      <c r="J1864">
        <v>528.26</v>
      </c>
      <c r="K1864">
        <v>366.01</v>
      </c>
      <c r="L1864">
        <v>1584.78</v>
      </c>
      <c r="M1864">
        <v>1098.03</v>
      </c>
      <c r="N1864" t="s">
        <v>28609</v>
      </c>
      <c r="O1864" t="s">
        <v>28608</v>
      </c>
      <c r="P1864" t="s">
        <v>49</v>
      </c>
      <c r="Q1864">
        <v>12.916499999999999</v>
      </c>
      <c r="R1864">
        <v>79.132499999999993</v>
      </c>
      <c r="S1864" t="s">
        <v>103</v>
      </c>
      <c r="T1864" t="s">
        <v>102</v>
      </c>
      <c r="U1864" t="s">
        <v>57</v>
      </c>
      <c r="V1864" t="s">
        <v>9</v>
      </c>
    </row>
    <row r="1865" spans="1:22">
      <c r="A1865" t="s">
        <v>28607</v>
      </c>
      <c r="B1865" s="2">
        <v>45296.520138888889</v>
      </c>
      <c r="C1865" s="2">
        <f t="shared" si="29"/>
        <v>45292</v>
      </c>
      <c r="D1865" t="s">
        <v>828</v>
      </c>
      <c r="E1865" t="s">
        <v>5093</v>
      </c>
      <c r="F1865" t="s">
        <v>31</v>
      </c>
      <c r="G1865" t="s">
        <v>91</v>
      </c>
      <c r="H1865" t="s">
        <v>52</v>
      </c>
      <c r="I1865">
        <v>2</v>
      </c>
      <c r="J1865">
        <v>1686.72</v>
      </c>
      <c r="K1865">
        <v>1287.99</v>
      </c>
      <c r="L1865">
        <v>3373.44</v>
      </c>
      <c r="M1865">
        <v>2575.98</v>
      </c>
      <c r="N1865" t="s">
        <v>28606</v>
      </c>
      <c r="O1865" t="s">
        <v>28605</v>
      </c>
      <c r="P1865" t="s">
        <v>49</v>
      </c>
      <c r="Q1865">
        <v>12.916499999999999</v>
      </c>
      <c r="R1865">
        <v>79.132499999999993</v>
      </c>
      <c r="S1865" t="s">
        <v>762</v>
      </c>
      <c r="T1865" t="s">
        <v>761</v>
      </c>
      <c r="U1865" t="s">
        <v>10</v>
      </c>
      <c r="V1865" t="s">
        <v>45</v>
      </c>
    </row>
    <row r="1866" spans="1:22">
      <c r="A1866" t="s">
        <v>28604</v>
      </c>
      <c r="B1866" s="2">
        <v>44960.770833333336</v>
      </c>
      <c r="C1866" s="2">
        <f t="shared" si="29"/>
        <v>44956</v>
      </c>
      <c r="D1866" t="s">
        <v>823</v>
      </c>
      <c r="E1866" t="s">
        <v>22282</v>
      </c>
      <c r="F1866" t="s">
        <v>201</v>
      </c>
      <c r="G1866" t="s">
        <v>82</v>
      </c>
      <c r="H1866" t="s">
        <v>63</v>
      </c>
      <c r="I1866">
        <v>1</v>
      </c>
      <c r="J1866">
        <v>2429.27</v>
      </c>
      <c r="K1866">
        <v>1901.16</v>
      </c>
      <c r="L1866">
        <v>2429.27</v>
      </c>
      <c r="M1866">
        <v>1901.16</v>
      </c>
      <c r="N1866" t="s">
        <v>28603</v>
      </c>
      <c r="O1866" t="s">
        <v>28602</v>
      </c>
      <c r="P1866" t="s">
        <v>60</v>
      </c>
      <c r="Q1866">
        <v>8.7139000000000006</v>
      </c>
      <c r="R1866">
        <v>77.756699999999995</v>
      </c>
      <c r="S1866" t="s">
        <v>340</v>
      </c>
      <c r="T1866" t="s">
        <v>339</v>
      </c>
      <c r="U1866" t="s">
        <v>23</v>
      </c>
      <c r="V1866" t="s">
        <v>9</v>
      </c>
    </row>
    <row r="1867" spans="1:22">
      <c r="A1867" t="s">
        <v>28601</v>
      </c>
      <c r="B1867" s="2">
        <v>45186.724305555559</v>
      </c>
      <c r="C1867" s="2">
        <f t="shared" si="29"/>
        <v>45180</v>
      </c>
      <c r="D1867" t="s">
        <v>818</v>
      </c>
      <c r="E1867" t="s">
        <v>10580</v>
      </c>
      <c r="F1867" t="s">
        <v>18</v>
      </c>
      <c r="G1867" t="s">
        <v>41</v>
      </c>
      <c r="H1867" t="s">
        <v>40</v>
      </c>
      <c r="I1867">
        <v>1</v>
      </c>
      <c r="J1867">
        <v>819.32</v>
      </c>
      <c r="K1867">
        <v>636.76</v>
      </c>
      <c r="L1867">
        <v>819.32</v>
      </c>
      <c r="M1867">
        <v>636.76</v>
      </c>
      <c r="N1867" t="s">
        <v>28600</v>
      </c>
      <c r="O1867" t="s">
        <v>28599</v>
      </c>
      <c r="P1867" t="s">
        <v>37</v>
      </c>
      <c r="Q1867">
        <v>10.7905</v>
      </c>
      <c r="R1867">
        <v>78.704700000000003</v>
      </c>
      <c r="S1867" t="s">
        <v>454</v>
      </c>
      <c r="T1867" t="s">
        <v>453</v>
      </c>
      <c r="U1867" t="s">
        <v>57</v>
      </c>
      <c r="V1867" t="s">
        <v>9</v>
      </c>
    </row>
    <row r="1868" spans="1:22">
      <c r="A1868" t="s">
        <v>28598</v>
      </c>
      <c r="B1868" s="2">
        <v>45323.490972222222</v>
      </c>
      <c r="C1868" s="2">
        <f t="shared" si="29"/>
        <v>45320</v>
      </c>
      <c r="D1868" t="s">
        <v>813</v>
      </c>
      <c r="E1868" t="s">
        <v>28597</v>
      </c>
      <c r="F1868" t="s">
        <v>31</v>
      </c>
      <c r="G1868" t="s">
        <v>115</v>
      </c>
      <c r="H1868" t="s">
        <v>29</v>
      </c>
      <c r="I1868">
        <v>2</v>
      </c>
      <c r="J1868">
        <v>2385.79</v>
      </c>
      <c r="K1868">
        <v>1483.31</v>
      </c>
      <c r="L1868">
        <v>4771.58</v>
      </c>
      <c r="M1868">
        <v>2966.62</v>
      </c>
      <c r="N1868" t="s">
        <v>28596</v>
      </c>
      <c r="O1868" t="s">
        <v>28595</v>
      </c>
      <c r="P1868" t="s">
        <v>13</v>
      </c>
      <c r="Q1868">
        <v>11.664300000000001</v>
      </c>
      <c r="R1868">
        <v>78.146000000000001</v>
      </c>
      <c r="S1868" t="s">
        <v>176</v>
      </c>
      <c r="T1868" t="s">
        <v>175</v>
      </c>
      <c r="U1868" t="s">
        <v>10</v>
      </c>
      <c r="V1868" t="s">
        <v>22</v>
      </c>
    </row>
    <row r="1869" spans="1:22">
      <c r="A1869" t="s">
        <v>28594</v>
      </c>
      <c r="B1869" s="2">
        <v>45118.522916666669</v>
      </c>
      <c r="C1869" s="2">
        <f t="shared" si="29"/>
        <v>45117</v>
      </c>
      <c r="D1869" t="s">
        <v>808</v>
      </c>
      <c r="E1869" t="s">
        <v>3164</v>
      </c>
      <c r="F1869" t="s">
        <v>31</v>
      </c>
      <c r="G1869" t="s">
        <v>82</v>
      </c>
      <c r="H1869" t="s">
        <v>71</v>
      </c>
      <c r="I1869">
        <v>2</v>
      </c>
      <c r="J1869">
        <v>389.14</v>
      </c>
      <c r="K1869">
        <v>282.31</v>
      </c>
      <c r="L1869">
        <v>778.28</v>
      </c>
      <c r="M1869">
        <v>564.62</v>
      </c>
      <c r="N1869" t="s">
        <v>28593</v>
      </c>
      <c r="O1869" t="s">
        <v>28592</v>
      </c>
      <c r="P1869" t="s">
        <v>37</v>
      </c>
      <c r="Q1869">
        <v>10.7905</v>
      </c>
      <c r="R1869">
        <v>78.704700000000003</v>
      </c>
      <c r="S1869" t="s">
        <v>176</v>
      </c>
      <c r="T1869" t="s">
        <v>175</v>
      </c>
      <c r="U1869" t="s">
        <v>77</v>
      </c>
      <c r="V1869" t="s">
        <v>9</v>
      </c>
    </row>
    <row r="1870" spans="1:22">
      <c r="A1870" t="s">
        <v>28591</v>
      </c>
      <c r="B1870" s="2">
        <v>45290.518055555556</v>
      </c>
      <c r="C1870" s="2">
        <f t="shared" si="29"/>
        <v>45285</v>
      </c>
      <c r="D1870" t="s">
        <v>803</v>
      </c>
      <c r="E1870" t="s">
        <v>3160</v>
      </c>
      <c r="F1870" t="s">
        <v>31</v>
      </c>
      <c r="G1870" t="s">
        <v>91</v>
      </c>
      <c r="H1870" t="s">
        <v>52</v>
      </c>
      <c r="I1870">
        <v>2</v>
      </c>
      <c r="J1870">
        <v>1915.2</v>
      </c>
      <c r="K1870">
        <v>1267.06</v>
      </c>
      <c r="L1870">
        <v>3830.4</v>
      </c>
      <c r="M1870">
        <v>2534.12</v>
      </c>
      <c r="N1870" t="s">
        <v>28590</v>
      </c>
      <c r="O1870" t="s">
        <v>28589</v>
      </c>
      <c r="P1870" t="s">
        <v>13</v>
      </c>
      <c r="Q1870">
        <v>11.664300000000001</v>
      </c>
      <c r="R1870">
        <v>78.146000000000001</v>
      </c>
      <c r="S1870" t="s">
        <v>243</v>
      </c>
      <c r="T1870" t="s">
        <v>242</v>
      </c>
      <c r="U1870" t="s">
        <v>10</v>
      </c>
      <c r="V1870" t="s">
        <v>45</v>
      </c>
    </row>
    <row r="1871" spans="1:22">
      <c r="A1871" t="s">
        <v>28588</v>
      </c>
      <c r="B1871" s="2">
        <v>45117.613888888889</v>
      </c>
      <c r="C1871" s="2">
        <f t="shared" si="29"/>
        <v>45117</v>
      </c>
      <c r="D1871" t="s">
        <v>798</v>
      </c>
      <c r="E1871" t="s">
        <v>10564</v>
      </c>
      <c r="F1871" t="s">
        <v>64</v>
      </c>
      <c r="G1871" t="s">
        <v>17</v>
      </c>
      <c r="H1871" t="s">
        <v>16</v>
      </c>
      <c r="I1871">
        <v>4</v>
      </c>
      <c r="J1871">
        <v>438.23</v>
      </c>
      <c r="K1871">
        <v>373.07</v>
      </c>
      <c r="L1871">
        <v>1752.92</v>
      </c>
      <c r="M1871">
        <v>1492.28</v>
      </c>
      <c r="N1871" t="s">
        <v>28587</v>
      </c>
      <c r="O1871" t="s">
        <v>28586</v>
      </c>
      <c r="P1871" t="s">
        <v>121</v>
      </c>
      <c r="Q1871">
        <v>9.9252000000000002</v>
      </c>
      <c r="R1871">
        <v>78.119799999999998</v>
      </c>
      <c r="S1871" t="s">
        <v>59</v>
      </c>
      <c r="T1871" t="s">
        <v>58</v>
      </c>
      <c r="U1871" t="s">
        <v>57</v>
      </c>
      <c r="V1871" t="s">
        <v>45</v>
      </c>
    </row>
    <row r="1872" spans="1:22">
      <c r="A1872" t="s">
        <v>28585</v>
      </c>
      <c r="B1872" s="2">
        <v>45026.443055555559</v>
      </c>
      <c r="C1872" s="2">
        <f t="shared" si="29"/>
        <v>45026</v>
      </c>
      <c r="D1872" t="s">
        <v>793</v>
      </c>
      <c r="E1872" t="s">
        <v>6952</v>
      </c>
      <c r="F1872" t="s">
        <v>166</v>
      </c>
      <c r="G1872" t="s">
        <v>17</v>
      </c>
      <c r="H1872" t="s">
        <v>16</v>
      </c>
      <c r="I1872">
        <v>1</v>
      </c>
      <c r="J1872">
        <v>2476.96</v>
      </c>
      <c r="K1872">
        <v>1976.59</v>
      </c>
      <c r="L1872">
        <v>2476.96</v>
      </c>
      <c r="M1872">
        <v>1976.59</v>
      </c>
      <c r="N1872" t="s">
        <v>28584</v>
      </c>
      <c r="O1872" t="s">
        <v>28583</v>
      </c>
      <c r="P1872" t="s">
        <v>37</v>
      </c>
      <c r="Q1872">
        <v>10.7905</v>
      </c>
      <c r="R1872">
        <v>78.704700000000003</v>
      </c>
      <c r="S1872" t="s">
        <v>257</v>
      </c>
      <c r="T1872" t="s">
        <v>256</v>
      </c>
      <c r="U1872" t="s">
        <v>46</v>
      </c>
      <c r="V1872" t="s">
        <v>45</v>
      </c>
    </row>
    <row r="1873" spans="1:22">
      <c r="A1873" t="s">
        <v>28582</v>
      </c>
      <c r="B1873" s="2">
        <v>45403.600694444445</v>
      </c>
      <c r="C1873" s="2">
        <f t="shared" si="29"/>
        <v>45397</v>
      </c>
      <c r="D1873" t="s">
        <v>788</v>
      </c>
      <c r="E1873" t="s">
        <v>12306</v>
      </c>
      <c r="F1873" t="s">
        <v>166</v>
      </c>
      <c r="G1873" t="s">
        <v>115</v>
      </c>
      <c r="H1873" t="s">
        <v>52</v>
      </c>
      <c r="I1873">
        <v>2</v>
      </c>
      <c r="J1873">
        <v>992.18</v>
      </c>
      <c r="K1873">
        <v>801.8</v>
      </c>
      <c r="L1873">
        <v>1984.36</v>
      </c>
      <c r="M1873">
        <v>1603.6</v>
      </c>
      <c r="N1873" t="s">
        <v>28581</v>
      </c>
      <c r="O1873" t="s">
        <v>28580</v>
      </c>
      <c r="P1873" t="s">
        <v>68</v>
      </c>
      <c r="Q1873">
        <v>11.34</v>
      </c>
      <c r="R1873">
        <v>77.717200000000005</v>
      </c>
      <c r="S1873" t="s">
        <v>513</v>
      </c>
      <c r="T1873" t="s">
        <v>512</v>
      </c>
      <c r="U1873" t="s">
        <v>46</v>
      </c>
      <c r="V1873" t="s">
        <v>9</v>
      </c>
    </row>
    <row r="1874" spans="1:22">
      <c r="A1874" t="s">
        <v>28579</v>
      </c>
      <c r="B1874" s="2">
        <v>45420.873611111114</v>
      </c>
      <c r="C1874" s="2">
        <f t="shared" si="29"/>
        <v>45418</v>
      </c>
      <c r="D1874" t="s">
        <v>781</v>
      </c>
      <c r="E1874" t="s">
        <v>28578</v>
      </c>
      <c r="F1874" t="s">
        <v>18</v>
      </c>
      <c r="G1874" t="s">
        <v>72</v>
      </c>
      <c r="H1874" t="s">
        <v>63</v>
      </c>
      <c r="I1874">
        <v>3</v>
      </c>
      <c r="J1874">
        <v>1847.02</v>
      </c>
      <c r="K1874">
        <v>1326.67</v>
      </c>
      <c r="L1874">
        <v>5541.06</v>
      </c>
      <c r="M1874">
        <v>3980.01</v>
      </c>
      <c r="N1874" t="s">
        <v>28577</v>
      </c>
      <c r="O1874" t="s">
        <v>28576</v>
      </c>
      <c r="P1874" t="s">
        <v>26</v>
      </c>
      <c r="Q1874">
        <v>11.0168</v>
      </c>
      <c r="R1874">
        <v>76.955799999999996</v>
      </c>
      <c r="S1874" t="s">
        <v>36</v>
      </c>
      <c r="T1874" t="s">
        <v>35</v>
      </c>
      <c r="U1874" t="s">
        <v>10</v>
      </c>
      <c r="V1874" t="s">
        <v>9</v>
      </c>
    </row>
    <row r="1875" spans="1:22">
      <c r="A1875" t="s">
        <v>28575</v>
      </c>
      <c r="B1875" s="2">
        <v>45367.665972222225</v>
      </c>
      <c r="C1875" s="2">
        <f t="shared" si="29"/>
        <v>45362</v>
      </c>
      <c r="D1875" t="s">
        <v>776</v>
      </c>
      <c r="E1875" t="s">
        <v>28574</v>
      </c>
      <c r="F1875" t="s">
        <v>136</v>
      </c>
      <c r="G1875" t="s">
        <v>53</v>
      </c>
      <c r="H1875" t="s">
        <v>71</v>
      </c>
      <c r="I1875">
        <v>1</v>
      </c>
      <c r="J1875">
        <v>1580.42</v>
      </c>
      <c r="K1875">
        <v>1082.93</v>
      </c>
      <c r="L1875">
        <v>1580.42</v>
      </c>
      <c r="M1875">
        <v>1082.93</v>
      </c>
      <c r="N1875" t="s">
        <v>28573</v>
      </c>
      <c r="O1875" t="s">
        <v>28572</v>
      </c>
      <c r="P1875" t="s">
        <v>26</v>
      </c>
      <c r="Q1875">
        <v>11.0168</v>
      </c>
      <c r="R1875">
        <v>76.955799999999996</v>
      </c>
      <c r="S1875" t="s">
        <v>120</v>
      </c>
      <c r="T1875" t="s">
        <v>119</v>
      </c>
      <c r="U1875" t="s">
        <v>77</v>
      </c>
      <c r="V1875" t="s">
        <v>22</v>
      </c>
    </row>
    <row r="1876" spans="1:22">
      <c r="A1876" t="s">
        <v>28571</v>
      </c>
      <c r="B1876" s="2">
        <v>45499.553472222222</v>
      </c>
      <c r="C1876" s="2">
        <f t="shared" si="29"/>
        <v>45495</v>
      </c>
      <c r="D1876" t="s">
        <v>771</v>
      </c>
      <c r="E1876" t="s">
        <v>6937</v>
      </c>
      <c r="F1876" t="s">
        <v>73</v>
      </c>
      <c r="G1876" t="s">
        <v>115</v>
      </c>
      <c r="H1876" t="s">
        <v>29</v>
      </c>
      <c r="I1876">
        <v>3</v>
      </c>
      <c r="J1876">
        <v>779.11</v>
      </c>
      <c r="K1876">
        <v>554.02</v>
      </c>
      <c r="L1876">
        <v>2337.33</v>
      </c>
      <c r="M1876">
        <v>1662.06</v>
      </c>
      <c r="N1876" t="s">
        <v>28570</v>
      </c>
      <c r="O1876" t="s">
        <v>28569</v>
      </c>
      <c r="P1876" t="s">
        <v>37</v>
      </c>
      <c r="Q1876">
        <v>10.7905</v>
      </c>
      <c r="R1876">
        <v>78.704700000000003</v>
      </c>
      <c r="S1876" t="s">
        <v>513</v>
      </c>
      <c r="T1876" t="s">
        <v>512</v>
      </c>
      <c r="U1876" t="s">
        <v>10</v>
      </c>
      <c r="V1876" t="s">
        <v>9</v>
      </c>
    </row>
    <row r="1877" spans="1:22">
      <c r="A1877" t="s">
        <v>28568</v>
      </c>
      <c r="B1877" s="2">
        <v>44940.6875</v>
      </c>
      <c r="C1877" s="2">
        <f t="shared" si="29"/>
        <v>44935</v>
      </c>
      <c r="D1877" t="s">
        <v>766</v>
      </c>
      <c r="E1877" t="s">
        <v>28567</v>
      </c>
      <c r="F1877" t="s">
        <v>83</v>
      </c>
      <c r="G1877" t="s">
        <v>106</v>
      </c>
      <c r="H1877" t="s">
        <v>16</v>
      </c>
      <c r="I1877">
        <v>3</v>
      </c>
      <c r="J1877">
        <v>247.13</v>
      </c>
      <c r="K1877">
        <v>149.52000000000001</v>
      </c>
      <c r="L1877">
        <v>741.39</v>
      </c>
      <c r="M1877">
        <v>448.56</v>
      </c>
      <c r="N1877" t="s">
        <v>28566</v>
      </c>
      <c r="O1877" t="s">
        <v>28565</v>
      </c>
      <c r="P1877" t="s">
        <v>13</v>
      </c>
      <c r="Q1877">
        <v>11.664300000000001</v>
      </c>
      <c r="R1877">
        <v>78.146000000000001</v>
      </c>
      <c r="S1877" t="s">
        <v>486</v>
      </c>
      <c r="T1877" t="s">
        <v>485</v>
      </c>
      <c r="U1877" t="s">
        <v>57</v>
      </c>
      <c r="V1877" t="s">
        <v>9</v>
      </c>
    </row>
    <row r="1878" spans="1:22">
      <c r="A1878" t="s">
        <v>28564</v>
      </c>
      <c r="B1878" s="2">
        <v>45265.788888888892</v>
      </c>
      <c r="C1878" s="2">
        <f t="shared" si="29"/>
        <v>45264</v>
      </c>
      <c r="D1878" t="s">
        <v>759</v>
      </c>
      <c r="E1878" t="s">
        <v>3129</v>
      </c>
      <c r="F1878" t="s">
        <v>73</v>
      </c>
      <c r="G1878" t="s">
        <v>115</v>
      </c>
      <c r="H1878" t="s">
        <v>29</v>
      </c>
      <c r="I1878">
        <v>1</v>
      </c>
      <c r="J1878">
        <v>437.5</v>
      </c>
      <c r="K1878">
        <v>269.33999999999997</v>
      </c>
      <c r="L1878">
        <v>437.5</v>
      </c>
      <c r="M1878">
        <v>269.33999999999997</v>
      </c>
      <c r="N1878" t="s">
        <v>28563</v>
      </c>
      <c r="O1878" t="s">
        <v>28562</v>
      </c>
      <c r="P1878" t="s">
        <v>26</v>
      </c>
      <c r="Q1878">
        <v>11.0168</v>
      </c>
      <c r="R1878">
        <v>76.955799999999996</v>
      </c>
      <c r="S1878" t="s">
        <v>36</v>
      </c>
      <c r="T1878" t="s">
        <v>35</v>
      </c>
      <c r="U1878" t="s">
        <v>57</v>
      </c>
      <c r="V1878" t="s">
        <v>9</v>
      </c>
    </row>
    <row r="1879" spans="1:22">
      <c r="A1879" t="s">
        <v>28561</v>
      </c>
      <c r="B1879" s="2">
        <v>45210.743055555555</v>
      </c>
      <c r="C1879" s="2">
        <f t="shared" si="29"/>
        <v>45208</v>
      </c>
      <c r="D1879" t="s">
        <v>754</v>
      </c>
      <c r="E1879" t="s">
        <v>28560</v>
      </c>
      <c r="F1879" t="s">
        <v>83</v>
      </c>
      <c r="G1879" t="s">
        <v>30</v>
      </c>
      <c r="H1879" t="s">
        <v>16</v>
      </c>
      <c r="I1879">
        <v>1</v>
      </c>
      <c r="J1879">
        <v>504.09</v>
      </c>
      <c r="K1879">
        <v>410.42</v>
      </c>
      <c r="L1879">
        <v>504.09</v>
      </c>
      <c r="M1879">
        <v>410.42</v>
      </c>
      <c r="N1879" t="s">
        <v>28559</v>
      </c>
      <c r="O1879" t="s">
        <v>28558</v>
      </c>
      <c r="P1879" t="s">
        <v>112</v>
      </c>
      <c r="Q1879">
        <v>13.082700000000001</v>
      </c>
      <c r="R1879">
        <v>80.270700000000005</v>
      </c>
      <c r="S1879" t="s">
        <v>628</v>
      </c>
      <c r="T1879" t="s">
        <v>627</v>
      </c>
      <c r="U1879" t="s">
        <v>10</v>
      </c>
      <c r="V1879" t="s">
        <v>22</v>
      </c>
    </row>
    <row r="1880" spans="1:22">
      <c r="A1880" t="s">
        <v>28557</v>
      </c>
      <c r="B1880" s="2">
        <v>45210.543749999997</v>
      </c>
      <c r="C1880" s="2">
        <f t="shared" si="29"/>
        <v>45208</v>
      </c>
      <c r="D1880" t="s">
        <v>749</v>
      </c>
      <c r="E1880" t="s">
        <v>3121</v>
      </c>
      <c r="F1880" t="s">
        <v>64</v>
      </c>
      <c r="G1880" t="s">
        <v>106</v>
      </c>
      <c r="H1880" t="s">
        <v>16</v>
      </c>
      <c r="I1880">
        <v>1</v>
      </c>
      <c r="J1880">
        <v>2404.6999999999998</v>
      </c>
      <c r="K1880">
        <v>1972.85</v>
      </c>
      <c r="L1880">
        <v>2404.6999999999998</v>
      </c>
      <c r="M1880">
        <v>1972.85</v>
      </c>
      <c r="N1880" t="s">
        <v>28556</v>
      </c>
      <c r="O1880" t="s">
        <v>28555</v>
      </c>
      <c r="P1880" t="s">
        <v>37</v>
      </c>
      <c r="Q1880">
        <v>10.7905</v>
      </c>
      <c r="R1880">
        <v>78.704700000000003</v>
      </c>
      <c r="S1880" t="s">
        <v>193</v>
      </c>
      <c r="T1880" t="s">
        <v>192</v>
      </c>
      <c r="U1880" t="s">
        <v>23</v>
      </c>
      <c r="V1880" t="s">
        <v>9</v>
      </c>
    </row>
    <row r="1881" spans="1:22">
      <c r="A1881" t="s">
        <v>28554</v>
      </c>
      <c r="B1881" s="2">
        <v>45413.558333333334</v>
      </c>
      <c r="C1881" s="2">
        <f t="shared" si="29"/>
        <v>45411</v>
      </c>
      <c r="D1881" t="s">
        <v>744</v>
      </c>
      <c r="E1881" t="s">
        <v>743</v>
      </c>
      <c r="F1881" t="s">
        <v>31</v>
      </c>
      <c r="G1881" t="s">
        <v>72</v>
      </c>
      <c r="H1881" t="s">
        <v>52</v>
      </c>
      <c r="I1881">
        <v>2</v>
      </c>
      <c r="J1881">
        <v>313.73</v>
      </c>
      <c r="K1881">
        <v>268.12</v>
      </c>
      <c r="L1881">
        <v>627.46</v>
      </c>
      <c r="M1881">
        <v>536.24</v>
      </c>
      <c r="N1881" t="s">
        <v>28553</v>
      </c>
      <c r="O1881" t="s">
        <v>28552</v>
      </c>
      <c r="P1881" t="s">
        <v>121</v>
      </c>
      <c r="Q1881">
        <v>9.9252000000000002</v>
      </c>
      <c r="R1881">
        <v>78.119799999999998</v>
      </c>
      <c r="S1881" t="s">
        <v>513</v>
      </c>
      <c r="T1881" t="s">
        <v>512</v>
      </c>
      <c r="U1881" t="s">
        <v>46</v>
      </c>
      <c r="V1881" t="s">
        <v>9</v>
      </c>
    </row>
    <row r="1882" spans="1:22">
      <c r="A1882" t="s">
        <v>28551</v>
      </c>
      <c r="B1882" s="2">
        <v>44933.900694444441</v>
      </c>
      <c r="C1882" s="2">
        <f t="shared" si="29"/>
        <v>44928</v>
      </c>
      <c r="D1882" t="s">
        <v>739</v>
      </c>
      <c r="E1882" t="s">
        <v>23824</v>
      </c>
      <c r="F1882" t="s">
        <v>31</v>
      </c>
      <c r="G1882" t="s">
        <v>106</v>
      </c>
      <c r="H1882" t="s">
        <v>52</v>
      </c>
      <c r="I1882">
        <v>1</v>
      </c>
      <c r="J1882">
        <v>524.67999999999995</v>
      </c>
      <c r="K1882">
        <v>318.83</v>
      </c>
      <c r="L1882">
        <v>524.67999999999995</v>
      </c>
      <c r="M1882">
        <v>318.83</v>
      </c>
      <c r="N1882" t="s">
        <v>28550</v>
      </c>
      <c r="O1882" t="s">
        <v>28549</v>
      </c>
      <c r="P1882" t="s">
        <v>26</v>
      </c>
      <c r="Q1882">
        <v>11.0168</v>
      </c>
      <c r="R1882">
        <v>76.955799999999996</v>
      </c>
      <c r="S1882" t="s">
        <v>302</v>
      </c>
      <c r="T1882" t="s">
        <v>301</v>
      </c>
      <c r="U1882" t="s">
        <v>23</v>
      </c>
      <c r="V1882" t="s">
        <v>9</v>
      </c>
    </row>
    <row r="1883" spans="1:22">
      <c r="A1883" t="s">
        <v>28548</v>
      </c>
      <c r="B1883" s="2">
        <v>45444.737500000003</v>
      </c>
      <c r="C1883" s="2">
        <f t="shared" si="29"/>
        <v>45439</v>
      </c>
      <c r="D1883" t="s">
        <v>732</v>
      </c>
      <c r="E1883" t="s">
        <v>13969</v>
      </c>
      <c r="F1883" t="s">
        <v>166</v>
      </c>
      <c r="G1883" t="s">
        <v>53</v>
      </c>
      <c r="H1883" t="s">
        <v>29</v>
      </c>
      <c r="I1883">
        <v>1</v>
      </c>
      <c r="J1883">
        <v>583.04999999999995</v>
      </c>
      <c r="K1883">
        <v>442.3</v>
      </c>
      <c r="L1883">
        <v>583.04999999999995</v>
      </c>
      <c r="M1883">
        <v>442.3</v>
      </c>
      <c r="N1883" t="s">
        <v>28547</v>
      </c>
      <c r="O1883" t="s">
        <v>28546</v>
      </c>
      <c r="P1883" t="s">
        <v>37</v>
      </c>
      <c r="Q1883">
        <v>10.7905</v>
      </c>
      <c r="R1883">
        <v>78.704700000000003</v>
      </c>
      <c r="S1883" t="s">
        <v>36</v>
      </c>
      <c r="T1883" t="s">
        <v>35</v>
      </c>
      <c r="U1883" t="s">
        <v>23</v>
      </c>
      <c r="V1883" t="s">
        <v>9</v>
      </c>
    </row>
    <row r="1884" spans="1:22">
      <c r="A1884" t="s">
        <v>28545</v>
      </c>
      <c r="B1884" s="2">
        <v>45310.543055555558</v>
      </c>
      <c r="C1884" s="2">
        <f t="shared" si="29"/>
        <v>45306</v>
      </c>
      <c r="D1884" t="s">
        <v>727</v>
      </c>
      <c r="E1884" t="s">
        <v>726</v>
      </c>
      <c r="F1884" t="s">
        <v>166</v>
      </c>
      <c r="G1884" t="s">
        <v>53</v>
      </c>
      <c r="H1884" t="s">
        <v>40</v>
      </c>
      <c r="I1884">
        <v>1</v>
      </c>
      <c r="J1884">
        <v>695.01</v>
      </c>
      <c r="K1884">
        <v>430.75</v>
      </c>
      <c r="L1884">
        <v>695.01</v>
      </c>
      <c r="M1884">
        <v>430.75</v>
      </c>
      <c r="N1884" t="s">
        <v>28544</v>
      </c>
      <c r="O1884" t="s">
        <v>28543</v>
      </c>
      <c r="P1884" t="s">
        <v>68</v>
      </c>
      <c r="Q1884">
        <v>11.34</v>
      </c>
      <c r="R1884">
        <v>77.717200000000005</v>
      </c>
      <c r="S1884" t="s">
        <v>628</v>
      </c>
      <c r="T1884" t="s">
        <v>627</v>
      </c>
      <c r="U1884" t="s">
        <v>57</v>
      </c>
      <c r="V1884" t="s">
        <v>45</v>
      </c>
    </row>
    <row r="1885" spans="1:22">
      <c r="A1885" t="s">
        <v>28542</v>
      </c>
      <c r="B1885" s="2">
        <v>45272.447916666664</v>
      </c>
      <c r="C1885" s="2">
        <f t="shared" si="29"/>
        <v>45271</v>
      </c>
      <c r="D1885" t="s">
        <v>722</v>
      </c>
      <c r="E1885" t="s">
        <v>18981</v>
      </c>
      <c r="F1885" t="s">
        <v>64</v>
      </c>
      <c r="G1885" t="s">
        <v>115</v>
      </c>
      <c r="H1885" t="s">
        <v>71</v>
      </c>
      <c r="I1885">
        <v>2</v>
      </c>
      <c r="J1885">
        <v>1241.9000000000001</v>
      </c>
      <c r="K1885">
        <v>936.22</v>
      </c>
      <c r="L1885">
        <v>2483.8000000000002</v>
      </c>
      <c r="M1885">
        <v>1872.44</v>
      </c>
      <c r="N1885" t="s">
        <v>28541</v>
      </c>
      <c r="O1885" t="s">
        <v>28540</v>
      </c>
      <c r="P1885" t="s">
        <v>121</v>
      </c>
      <c r="Q1885">
        <v>9.9252000000000002</v>
      </c>
      <c r="R1885">
        <v>78.119799999999998</v>
      </c>
      <c r="S1885" t="s">
        <v>25</v>
      </c>
      <c r="T1885" t="s">
        <v>24</v>
      </c>
      <c r="U1885" t="s">
        <v>23</v>
      </c>
      <c r="V1885" t="s">
        <v>212</v>
      </c>
    </row>
    <row r="1886" spans="1:22">
      <c r="A1886" t="s">
        <v>28539</v>
      </c>
      <c r="B1886" s="2">
        <v>45390.546527777777</v>
      </c>
      <c r="C1886" s="2">
        <f t="shared" si="29"/>
        <v>45390</v>
      </c>
      <c r="D1886" t="s">
        <v>717</v>
      </c>
      <c r="E1886" t="s">
        <v>5016</v>
      </c>
      <c r="F1886" t="s">
        <v>31</v>
      </c>
      <c r="G1886" t="s">
        <v>72</v>
      </c>
      <c r="H1886" t="s">
        <v>71</v>
      </c>
      <c r="I1886">
        <v>1</v>
      </c>
      <c r="J1886">
        <v>584.4</v>
      </c>
      <c r="K1886">
        <v>473.1</v>
      </c>
      <c r="L1886">
        <v>584.4</v>
      </c>
      <c r="M1886">
        <v>473.1</v>
      </c>
      <c r="N1886" t="s">
        <v>28538</v>
      </c>
      <c r="O1886" t="s">
        <v>28537</v>
      </c>
      <c r="P1886" t="s">
        <v>68</v>
      </c>
      <c r="Q1886">
        <v>11.34</v>
      </c>
      <c r="R1886">
        <v>77.717200000000005</v>
      </c>
      <c r="S1886" t="s">
        <v>111</v>
      </c>
      <c r="T1886" t="s">
        <v>110</v>
      </c>
      <c r="U1886" t="s">
        <v>77</v>
      </c>
      <c r="V1886" t="s">
        <v>9</v>
      </c>
    </row>
    <row r="1887" spans="1:22">
      <c r="A1887" t="s">
        <v>28536</v>
      </c>
      <c r="B1887" s="2">
        <v>45434.554861111108</v>
      </c>
      <c r="C1887" s="2">
        <f t="shared" si="29"/>
        <v>45432</v>
      </c>
      <c r="D1887" t="s">
        <v>712</v>
      </c>
      <c r="E1887" t="s">
        <v>15655</v>
      </c>
      <c r="F1887" t="s">
        <v>136</v>
      </c>
      <c r="G1887" t="s">
        <v>82</v>
      </c>
      <c r="H1887" t="s">
        <v>29</v>
      </c>
      <c r="I1887">
        <v>1</v>
      </c>
      <c r="J1887">
        <v>1451.66</v>
      </c>
      <c r="K1887">
        <v>1193.18</v>
      </c>
      <c r="L1887">
        <v>1451.66</v>
      </c>
      <c r="M1887">
        <v>1193.18</v>
      </c>
      <c r="N1887" t="s">
        <v>28535</v>
      </c>
      <c r="O1887" t="s">
        <v>28534</v>
      </c>
      <c r="P1887" t="s">
        <v>26</v>
      </c>
      <c r="Q1887">
        <v>11.0168</v>
      </c>
      <c r="R1887">
        <v>76.955799999999996</v>
      </c>
      <c r="S1887" t="s">
        <v>340</v>
      </c>
      <c r="T1887" t="s">
        <v>339</v>
      </c>
      <c r="U1887" t="s">
        <v>77</v>
      </c>
      <c r="V1887" t="s">
        <v>9</v>
      </c>
    </row>
    <row r="1888" spans="1:22">
      <c r="A1888" t="s">
        <v>28533</v>
      </c>
      <c r="B1888" s="2">
        <v>45385.694444444445</v>
      </c>
      <c r="C1888" s="2">
        <f t="shared" si="29"/>
        <v>45383</v>
      </c>
      <c r="D1888" t="s">
        <v>707</v>
      </c>
      <c r="E1888" t="s">
        <v>15651</v>
      </c>
      <c r="F1888" t="s">
        <v>201</v>
      </c>
      <c r="G1888" t="s">
        <v>72</v>
      </c>
      <c r="H1888" t="s">
        <v>63</v>
      </c>
      <c r="I1888">
        <v>3</v>
      </c>
      <c r="J1888">
        <v>406.11</v>
      </c>
      <c r="K1888">
        <v>259.08999999999997</v>
      </c>
      <c r="L1888">
        <v>1218.33</v>
      </c>
      <c r="M1888">
        <v>777.27</v>
      </c>
      <c r="N1888" t="s">
        <v>28532</v>
      </c>
      <c r="O1888" t="s">
        <v>28531</v>
      </c>
      <c r="P1888" t="s">
        <v>68</v>
      </c>
      <c r="Q1888">
        <v>11.34</v>
      </c>
      <c r="R1888">
        <v>77.717200000000005</v>
      </c>
      <c r="S1888" t="s">
        <v>616</v>
      </c>
      <c r="T1888" t="s">
        <v>615</v>
      </c>
      <c r="U1888" t="s">
        <v>23</v>
      </c>
      <c r="V1888" t="s">
        <v>22</v>
      </c>
    </row>
    <row r="1889" spans="1:22">
      <c r="A1889" t="s">
        <v>28530</v>
      </c>
      <c r="B1889" s="2">
        <v>45464.851388888892</v>
      </c>
      <c r="C1889" s="2">
        <f t="shared" si="29"/>
        <v>45460</v>
      </c>
      <c r="D1889" t="s">
        <v>702</v>
      </c>
      <c r="E1889" t="s">
        <v>8704</v>
      </c>
      <c r="F1889" t="s">
        <v>136</v>
      </c>
      <c r="G1889" t="s">
        <v>115</v>
      </c>
      <c r="H1889" t="s">
        <v>40</v>
      </c>
      <c r="I1889">
        <v>1</v>
      </c>
      <c r="J1889">
        <v>2251.86</v>
      </c>
      <c r="K1889">
        <v>1371.91</v>
      </c>
      <c r="L1889">
        <v>2251.86</v>
      </c>
      <c r="M1889">
        <v>1371.91</v>
      </c>
      <c r="N1889" t="s">
        <v>28529</v>
      </c>
      <c r="O1889" t="s">
        <v>28528</v>
      </c>
      <c r="P1889" t="s">
        <v>60</v>
      </c>
      <c r="Q1889">
        <v>8.7139000000000006</v>
      </c>
      <c r="R1889">
        <v>77.756699999999995</v>
      </c>
      <c r="S1889" t="s">
        <v>79</v>
      </c>
      <c r="T1889" t="s">
        <v>78</v>
      </c>
      <c r="U1889" t="s">
        <v>46</v>
      </c>
      <c r="V1889" t="s">
        <v>9</v>
      </c>
    </row>
    <row r="1890" spans="1:22">
      <c r="A1890" t="s">
        <v>28527</v>
      </c>
      <c r="B1890" s="2">
        <v>45413.831250000003</v>
      </c>
      <c r="C1890" s="2">
        <f t="shared" si="29"/>
        <v>45411</v>
      </c>
      <c r="D1890" t="s">
        <v>697</v>
      </c>
      <c r="E1890" t="s">
        <v>15644</v>
      </c>
      <c r="F1890" t="s">
        <v>18</v>
      </c>
      <c r="G1890" t="s">
        <v>72</v>
      </c>
      <c r="H1890" t="s">
        <v>71</v>
      </c>
      <c r="I1890">
        <v>2</v>
      </c>
      <c r="J1890">
        <v>895.48</v>
      </c>
      <c r="K1890">
        <v>751.05</v>
      </c>
      <c r="L1890">
        <v>1790.96</v>
      </c>
      <c r="M1890">
        <v>1502.1</v>
      </c>
      <c r="N1890" t="s">
        <v>28526</v>
      </c>
      <c r="O1890" t="s">
        <v>28525</v>
      </c>
      <c r="P1890" t="s">
        <v>68</v>
      </c>
      <c r="Q1890">
        <v>11.34</v>
      </c>
      <c r="R1890">
        <v>77.717200000000005</v>
      </c>
      <c r="S1890" t="s">
        <v>193</v>
      </c>
      <c r="T1890" t="s">
        <v>192</v>
      </c>
      <c r="U1890" t="s">
        <v>23</v>
      </c>
      <c r="V1890" t="s">
        <v>9</v>
      </c>
    </row>
    <row r="1891" spans="1:22">
      <c r="A1891" t="s">
        <v>28524</v>
      </c>
      <c r="B1891" s="2">
        <v>45145.456250000003</v>
      </c>
      <c r="C1891" s="2">
        <f t="shared" si="29"/>
        <v>45145</v>
      </c>
      <c r="D1891" t="s">
        <v>692</v>
      </c>
      <c r="E1891" t="s">
        <v>13939</v>
      </c>
      <c r="F1891" t="s">
        <v>166</v>
      </c>
      <c r="G1891" t="s">
        <v>82</v>
      </c>
      <c r="H1891" t="s">
        <v>63</v>
      </c>
      <c r="I1891">
        <v>4</v>
      </c>
      <c r="J1891">
        <v>1301.79</v>
      </c>
      <c r="K1891">
        <v>821.91</v>
      </c>
      <c r="L1891">
        <v>5207.16</v>
      </c>
      <c r="M1891">
        <v>3287.64</v>
      </c>
      <c r="N1891" t="s">
        <v>28523</v>
      </c>
      <c r="O1891" t="s">
        <v>28522</v>
      </c>
      <c r="P1891" t="s">
        <v>37</v>
      </c>
      <c r="Q1891">
        <v>10.7905</v>
      </c>
      <c r="R1891">
        <v>78.704700000000003</v>
      </c>
      <c r="S1891" t="s">
        <v>206</v>
      </c>
      <c r="T1891" t="s">
        <v>205</v>
      </c>
      <c r="U1891" t="s">
        <v>10</v>
      </c>
      <c r="V1891" t="s">
        <v>45</v>
      </c>
    </row>
    <row r="1892" spans="1:22">
      <c r="A1892" t="s">
        <v>28521</v>
      </c>
      <c r="B1892" s="2">
        <v>45325.781944444447</v>
      </c>
      <c r="C1892" s="2">
        <f t="shared" si="29"/>
        <v>45320</v>
      </c>
      <c r="D1892" t="s">
        <v>687</v>
      </c>
      <c r="E1892" t="s">
        <v>15636</v>
      </c>
      <c r="F1892" t="s">
        <v>83</v>
      </c>
      <c r="G1892" t="s">
        <v>82</v>
      </c>
      <c r="H1892" t="s">
        <v>40</v>
      </c>
      <c r="I1892">
        <v>1</v>
      </c>
      <c r="J1892">
        <v>937.61</v>
      </c>
      <c r="K1892">
        <v>747.87</v>
      </c>
      <c r="L1892">
        <v>937.61</v>
      </c>
      <c r="M1892">
        <v>747.87</v>
      </c>
      <c r="N1892" t="s">
        <v>28520</v>
      </c>
      <c r="O1892" t="s">
        <v>28519</v>
      </c>
      <c r="P1892" t="s">
        <v>68</v>
      </c>
      <c r="Q1892">
        <v>11.34</v>
      </c>
      <c r="R1892">
        <v>77.717200000000005</v>
      </c>
      <c r="S1892" t="s">
        <v>413</v>
      </c>
      <c r="T1892" t="s">
        <v>412</v>
      </c>
      <c r="U1892" t="s">
        <v>46</v>
      </c>
      <c r="V1892" t="s">
        <v>9</v>
      </c>
    </row>
    <row r="1893" spans="1:22">
      <c r="A1893" t="s">
        <v>28518</v>
      </c>
      <c r="B1893" s="2">
        <v>45332.633333333331</v>
      </c>
      <c r="C1893" s="2">
        <f t="shared" si="29"/>
        <v>45327</v>
      </c>
      <c r="D1893" t="s">
        <v>682</v>
      </c>
      <c r="E1893" t="s">
        <v>13932</v>
      </c>
      <c r="F1893" t="s">
        <v>201</v>
      </c>
      <c r="G1893" t="s">
        <v>53</v>
      </c>
      <c r="H1893" t="s">
        <v>63</v>
      </c>
      <c r="I1893">
        <v>4</v>
      </c>
      <c r="J1893">
        <v>1201.4000000000001</v>
      </c>
      <c r="K1893">
        <v>865.69</v>
      </c>
      <c r="L1893">
        <v>4805.6000000000004</v>
      </c>
      <c r="M1893">
        <v>3462.76</v>
      </c>
      <c r="N1893" t="s">
        <v>28517</v>
      </c>
      <c r="O1893" t="s">
        <v>28516</v>
      </c>
      <c r="P1893" t="s">
        <v>112</v>
      </c>
      <c r="Q1893">
        <v>13.082700000000001</v>
      </c>
      <c r="R1893">
        <v>80.270700000000005</v>
      </c>
      <c r="S1893" t="s">
        <v>396</v>
      </c>
      <c r="T1893" t="s">
        <v>395</v>
      </c>
      <c r="U1893" t="s">
        <v>46</v>
      </c>
      <c r="V1893" t="s">
        <v>9</v>
      </c>
    </row>
    <row r="1894" spans="1:22">
      <c r="A1894" t="s">
        <v>28515</v>
      </c>
      <c r="B1894" s="2">
        <v>45301.738888888889</v>
      </c>
      <c r="C1894" s="2">
        <f t="shared" si="29"/>
        <v>45299</v>
      </c>
      <c r="D1894" t="s">
        <v>677</v>
      </c>
      <c r="E1894" t="s">
        <v>28514</v>
      </c>
      <c r="F1894" t="s">
        <v>64</v>
      </c>
      <c r="G1894" t="s">
        <v>115</v>
      </c>
      <c r="H1894" t="s">
        <v>40</v>
      </c>
      <c r="I1894">
        <v>2</v>
      </c>
      <c r="J1894">
        <v>1069.8499999999999</v>
      </c>
      <c r="K1894">
        <v>869.8</v>
      </c>
      <c r="L1894">
        <v>2139.6999999999998</v>
      </c>
      <c r="M1894">
        <v>1739.6</v>
      </c>
      <c r="N1894" t="s">
        <v>28513</v>
      </c>
      <c r="O1894" t="s">
        <v>28512</v>
      </c>
      <c r="P1894" t="s">
        <v>112</v>
      </c>
      <c r="Q1894">
        <v>13.082700000000001</v>
      </c>
      <c r="R1894">
        <v>80.270700000000005</v>
      </c>
      <c r="S1894" t="s">
        <v>25</v>
      </c>
      <c r="T1894" t="s">
        <v>24</v>
      </c>
      <c r="U1894" t="s">
        <v>46</v>
      </c>
      <c r="V1894" t="s">
        <v>45</v>
      </c>
    </row>
    <row r="1895" spans="1:22">
      <c r="A1895" t="s">
        <v>28511</v>
      </c>
      <c r="B1895" s="2">
        <v>44940.680555555555</v>
      </c>
      <c r="C1895" s="2">
        <f t="shared" si="29"/>
        <v>44935</v>
      </c>
      <c r="D1895" t="s">
        <v>672</v>
      </c>
      <c r="E1895" t="s">
        <v>671</v>
      </c>
      <c r="F1895" t="s">
        <v>201</v>
      </c>
      <c r="G1895" t="s">
        <v>30</v>
      </c>
      <c r="H1895" t="s">
        <v>16</v>
      </c>
      <c r="I1895">
        <v>1</v>
      </c>
      <c r="J1895">
        <v>637.88</v>
      </c>
      <c r="K1895">
        <v>562.79</v>
      </c>
      <c r="L1895">
        <v>637.88</v>
      </c>
      <c r="M1895">
        <v>562.79</v>
      </c>
      <c r="N1895" t="s">
        <v>28510</v>
      </c>
      <c r="O1895" t="s">
        <v>28509</v>
      </c>
      <c r="P1895" t="s">
        <v>121</v>
      </c>
      <c r="Q1895">
        <v>9.9252000000000002</v>
      </c>
      <c r="R1895">
        <v>78.119799999999998</v>
      </c>
      <c r="S1895" t="s">
        <v>283</v>
      </c>
      <c r="T1895" t="s">
        <v>282</v>
      </c>
      <c r="U1895" t="s">
        <v>23</v>
      </c>
      <c r="V1895" t="s">
        <v>9</v>
      </c>
    </row>
    <row r="1896" spans="1:22">
      <c r="A1896" t="s">
        <v>28508</v>
      </c>
      <c r="B1896" s="2">
        <v>45265.896527777775</v>
      </c>
      <c r="C1896" s="2">
        <f t="shared" si="29"/>
        <v>45264</v>
      </c>
      <c r="D1896" t="s">
        <v>667</v>
      </c>
      <c r="E1896" t="s">
        <v>12227</v>
      </c>
      <c r="F1896" t="s">
        <v>73</v>
      </c>
      <c r="G1896" t="s">
        <v>115</v>
      </c>
      <c r="H1896" t="s">
        <v>52</v>
      </c>
      <c r="I1896">
        <v>4</v>
      </c>
      <c r="J1896">
        <v>1198.3599999999999</v>
      </c>
      <c r="K1896">
        <v>1052.83</v>
      </c>
      <c r="L1896">
        <v>4793.4399999999996</v>
      </c>
      <c r="M1896">
        <v>4211.32</v>
      </c>
      <c r="N1896" t="s">
        <v>28507</v>
      </c>
      <c r="O1896" t="s">
        <v>28506</v>
      </c>
      <c r="P1896" t="s">
        <v>112</v>
      </c>
      <c r="Q1896">
        <v>13.082700000000001</v>
      </c>
      <c r="R1896">
        <v>80.270700000000005</v>
      </c>
      <c r="S1896" t="s">
        <v>513</v>
      </c>
      <c r="T1896" t="s">
        <v>512</v>
      </c>
      <c r="U1896" t="s">
        <v>10</v>
      </c>
      <c r="V1896" t="s">
        <v>9</v>
      </c>
    </row>
    <row r="1897" spans="1:22">
      <c r="A1897" t="s">
        <v>28505</v>
      </c>
      <c r="B1897" s="2">
        <v>45310.743055555555</v>
      </c>
      <c r="C1897" s="2">
        <f t="shared" si="29"/>
        <v>45306</v>
      </c>
      <c r="D1897" t="s">
        <v>662</v>
      </c>
      <c r="E1897" t="s">
        <v>10469</v>
      </c>
      <c r="F1897" t="s">
        <v>201</v>
      </c>
      <c r="G1897" t="s">
        <v>91</v>
      </c>
      <c r="H1897" t="s">
        <v>40</v>
      </c>
      <c r="I1897">
        <v>3</v>
      </c>
      <c r="J1897">
        <v>641.58000000000004</v>
      </c>
      <c r="K1897">
        <v>428.23</v>
      </c>
      <c r="L1897">
        <v>1924.74</v>
      </c>
      <c r="M1897">
        <v>1284.69</v>
      </c>
      <c r="N1897" t="s">
        <v>28504</v>
      </c>
      <c r="O1897" t="s">
        <v>28503</v>
      </c>
      <c r="P1897" t="s">
        <v>60</v>
      </c>
      <c r="Q1897">
        <v>8.7139000000000006</v>
      </c>
      <c r="R1897">
        <v>77.756699999999995</v>
      </c>
      <c r="S1897" t="s">
        <v>250</v>
      </c>
      <c r="T1897" t="s">
        <v>249</v>
      </c>
      <c r="U1897" t="s">
        <v>57</v>
      </c>
      <c r="V1897" t="s">
        <v>9</v>
      </c>
    </row>
    <row r="1898" spans="1:22">
      <c r="A1898" t="s">
        <v>28502</v>
      </c>
      <c r="B1898" s="2">
        <v>45103.652083333334</v>
      </c>
      <c r="C1898" s="2">
        <f t="shared" si="29"/>
        <v>45103</v>
      </c>
      <c r="D1898" t="s">
        <v>657</v>
      </c>
      <c r="E1898" t="s">
        <v>3051</v>
      </c>
      <c r="F1898" t="s">
        <v>73</v>
      </c>
      <c r="G1898" t="s">
        <v>41</v>
      </c>
      <c r="H1898" t="s">
        <v>16</v>
      </c>
      <c r="I1898">
        <v>2</v>
      </c>
      <c r="J1898">
        <v>492.96</v>
      </c>
      <c r="K1898">
        <v>417.59</v>
      </c>
      <c r="L1898">
        <v>985.92</v>
      </c>
      <c r="M1898">
        <v>835.18</v>
      </c>
      <c r="N1898" t="s">
        <v>28501</v>
      </c>
      <c r="O1898" t="s">
        <v>28500</v>
      </c>
      <c r="P1898" t="s">
        <v>60</v>
      </c>
      <c r="Q1898">
        <v>8.7139000000000006</v>
      </c>
      <c r="R1898">
        <v>77.756699999999995</v>
      </c>
      <c r="S1898" t="s">
        <v>283</v>
      </c>
      <c r="T1898" t="s">
        <v>282</v>
      </c>
      <c r="U1898" t="s">
        <v>23</v>
      </c>
      <c r="V1898" t="s">
        <v>9</v>
      </c>
    </row>
    <row r="1899" spans="1:22">
      <c r="A1899" t="s">
        <v>28499</v>
      </c>
      <c r="B1899" s="2">
        <v>45193.894444444442</v>
      </c>
      <c r="C1899" s="2">
        <f t="shared" si="29"/>
        <v>45187</v>
      </c>
      <c r="D1899" t="s">
        <v>652</v>
      </c>
      <c r="E1899" t="s">
        <v>28498</v>
      </c>
      <c r="F1899" t="s">
        <v>18</v>
      </c>
      <c r="G1899" t="s">
        <v>17</v>
      </c>
      <c r="H1899" t="s">
        <v>71</v>
      </c>
      <c r="I1899">
        <v>1</v>
      </c>
      <c r="J1899">
        <v>1759.1</v>
      </c>
      <c r="K1899">
        <v>1307.27</v>
      </c>
      <c r="L1899">
        <v>1759.1</v>
      </c>
      <c r="M1899">
        <v>1307.27</v>
      </c>
      <c r="N1899" t="s">
        <v>28497</v>
      </c>
      <c r="O1899" t="s">
        <v>28496</v>
      </c>
      <c r="P1899" t="s">
        <v>37</v>
      </c>
      <c r="Q1899">
        <v>10.7905</v>
      </c>
      <c r="R1899">
        <v>78.704700000000003</v>
      </c>
      <c r="S1899" t="s">
        <v>420</v>
      </c>
      <c r="T1899" t="s">
        <v>419</v>
      </c>
      <c r="U1899" t="s">
        <v>23</v>
      </c>
      <c r="V1899" t="s">
        <v>212</v>
      </c>
    </row>
    <row r="1900" spans="1:22">
      <c r="A1900" t="s">
        <v>28495</v>
      </c>
      <c r="B1900" s="2">
        <v>45031.550694444442</v>
      </c>
      <c r="C1900" s="2">
        <f t="shared" si="29"/>
        <v>45026</v>
      </c>
      <c r="D1900" t="s">
        <v>647</v>
      </c>
      <c r="E1900" t="s">
        <v>646</v>
      </c>
      <c r="F1900" t="s">
        <v>83</v>
      </c>
      <c r="G1900" t="s">
        <v>115</v>
      </c>
      <c r="H1900" t="s">
        <v>71</v>
      </c>
      <c r="I1900">
        <v>4</v>
      </c>
      <c r="J1900">
        <v>520.91</v>
      </c>
      <c r="K1900">
        <v>433.93</v>
      </c>
      <c r="L1900">
        <v>2083.64</v>
      </c>
      <c r="M1900">
        <v>1735.72</v>
      </c>
      <c r="N1900" t="s">
        <v>28494</v>
      </c>
      <c r="O1900" t="s">
        <v>28493</v>
      </c>
      <c r="P1900" t="s">
        <v>37</v>
      </c>
      <c r="Q1900">
        <v>10.7905</v>
      </c>
      <c r="R1900">
        <v>78.704700000000003</v>
      </c>
      <c r="S1900" t="s">
        <v>257</v>
      </c>
      <c r="T1900" t="s">
        <v>256</v>
      </c>
      <c r="U1900" t="s">
        <v>10</v>
      </c>
      <c r="V1900" t="s">
        <v>45</v>
      </c>
    </row>
    <row r="1901" spans="1:22">
      <c r="A1901" t="s">
        <v>28492</v>
      </c>
      <c r="B1901" s="2">
        <v>45333.59375</v>
      </c>
      <c r="C1901" s="2">
        <f t="shared" si="29"/>
        <v>45327</v>
      </c>
      <c r="D1901" t="s">
        <v>642</v>
      </c>
      <c r="E1901" t="s">
        <v>26930</v>
      </c>
      <c r="F1901" t="s">
        <v>166</v>
      </c>
      <c r="G1901" t="s">
        <v>17</v>
      </c>
      <c r="H1901" t="s">
        <v>29</v>
      </c>
      <c r="I1901">
        <v>3</v>
      </c>
      <c r="J1901">
        <v>241.11</v>
      </c>
      <c r="K1901">
        <v>168.88</v>
      </c>
      <c r="L1901">
        <v>723.33</v>
      </c>
      <c r="M1901">
        <v>506.64</v>
      </c>
      <c r="N1901" t="s">
        <v>28491</v>
      </c>
      <c r="O1901" t="s">
        <v>28490</v>
      </c>
      <c r="P1901" t="s">
        <v>68</v>
      </c>
      <c r="Q1901">
        <v>11.34</v>
      </c>
      <c r="R1901">
        <v>77.717200000000005</v>
      </c>
      <c r="S1901" t="s">
        <v>146</v>
      </c>
      <c r="T1901" t="s">
        <v>145</v>
      </c>
      <c r="U1901" t="s">
        <v>10</v>
      </c>
      <c r="V1901" t="s">
        <v>9</v>
      </c>
    </row>
    <row r="1902" spans="1:22">
      <c r="A1902" t="s">
        <v>28489</v>
      </c>
      <c r="B1902" s="2">
        <v>45046.752083333333</v>
      </c>
      <c r="C1902" s="2">
        <f t="shared" si="29"/>
        <v>45040</v>
      </c>
      <c r="D1902" t="s">
        <v>637</v>
      </c>
      <c r="E1902" t="s">
        <v>636</v>
      </c>
      <c r="F1902" t="s">
        <v>18</v>
      </c>
      <c r="G1902" t="s">
        <v>82</v>
      </c>
      <c r="H1902" t="s">
        <v>63</v>
      </c>
      <c r="I1902">
        <v>2</v>
      </c>
      <c r="J1902">
        <v>684.45</v>
      </c>
      <c r="K1902">
        <v>605.5</v>
      </c>
      <c r="L1902">
        <v>1368.9</v>
      </c>
      <c r="M1902">
        <v>1211</v>
      </c>
      <c r="N1902" t="s">
        <v>28488</v>
      </c>
      <c r="O1902" t="s">
        <v>28487</v>
      </c>
      <c r="P1902" t="s">
        <v>37</v>
      </c>
      <c r="Q1902">
        <v>10.7905</v>
      </c>
      <c r="R1902">
        <v>78.704700000000003</v>
      </c>
      <c r="S1902" t="s">
        <v>628</v>
      </c>
      <c r="T1902" t="s">
        <v>627</v>
      </c>
      <c r="U1902" t="s">
        <v>23</v>
      </c>
      <c r="V1902" t="s">
        <v>9</v>
      </c>
    </row>
    <row r="1903" spans="1:22">
      <c r="A1903" t="s">
        <v>28486</v>
      </c>
      <c r="B1903" s="2">
        <v>45145.579861111109</v>
      </c>
      <c r="C1903" s="2">
        <f t="shared" si="29"/>
        <v>45145</v>
      </c>
      <c r="D1903" t="s">
        <v>632</v>
      </c>
      <c r="E1903" t="s">
        <v>10447</v>
      </c>
      <c r="F1903" t="s">
        <v>166</v>
      </c>
      <c r="G1903" t="s">
        <v>82</v>
      </c>
      <c r="H1903" t="s">
        <v>40</v>
      </c>
      <c r="I1903">
        <v>1</v>
      </c>
      <c r="J1903">
        <v>1692.12</v>
      </c>
      <c r="K1903">
        <v>1457.52</v>
      </c>
      <c r="L1903">
        <v>1692.12</v>
      </c>
      <c r="M1903">
        <v>1457.52</v>
      </c>
      <c r="N1903" t="s">
        <v>28485</v>
      </c>
      <c r="O1903" t="s">
        <v>28484</v>
      </c>
      <c r="P1903" t="s">
        <v>68</v>
      </c>
      <c r="Q1903">
        <v>11.34</v>
      </c>
      <c r="R1903">
        <v>77.717200000000005</v>
      </c>
      <c r="S1903" t="s">
        <v>96</v>
      </c>
      <c r="T1903" t="s">
        <v>95</v>
      </c>
      <c r="U1903" t="s">
        <v>46</v>
      </c>
      <c r="V1903" t="s">
        <v>45</v>
      </c>
    </row>
    <row r="1904" spans="1:22">
      <c r="A1904" t="s">
        <v>28483</v>
      </c>
      <c r="B1904" s="2">
        <v>45413.855555555558</v>
      </c>
      <c r="C1904" s="2">
        <f t="shared" si="29"/>
        <v>45411</v>
      </c>
      <c r="D1904" t="s">
        <v>625</v>
      </c>
      <c r="E1904" t="s">
        <v>624</v>
      </c>
      <c r="F1904" t="s">
        <v>18</v>
      </c>
      <c r="G1904" t="s">
        <v>82</v>
      </c>
      <c r="H1904" t="s">
        <v>29</v>
      </c>
      <c r="I1904">
        <v>4</v>
      </c>
      <c r="J1904">
        <v>789.73</v>
      </c>
      <c r="K1904">
        <v>694.29</v>
      </c>
      <c r="L1904">
        <v>3158.92</v>
      </c>
      <c r="M1904">
        <v>2777.16</v>
      </c>
      <c r="N1904" t="s">
        <v>28482</v>
      </c>
      <c r="O1904" t="s">
        <v>28481</v>
      </c>
      <c r="P1904" t="s">
        <v>26</v>
      </c>
      <c r="Q1904">
        <v>11.0168</v>
      </c>
      <c r="R1904">
        <v>76.955799999999996</v>
      </c>
      <c r="S1904" t="s">
        <v>537</v>
      </c>
      <c r="T1904" t="s">
        <v>536</v>
      </c>
      <c r="U1904" t="s">
        <v>46</v>
      </c>
      <c r="V1904" t="s">
        <v>45</v>
      </c>
    </row>
    <row r="1905" spans="1:22">
      <c r="A1905" t="s">
        <v>28480</v>
      </c>
      <c r="B1905" s="2">
        <v>45313.807638888888</v>
      </c>
      <c r="C1905" s="2">
        <f t="shared" si="29"/>
        <v>45313</v>
      </c>
      <c r="D1905" t="s">
        <v>620</v>
      </c>
      <c r="E1905" t="s">
        <v>619</v>
      </c>
      <c r="F1905" t="s">
        <v>166</v>
      </c>
      <c r="G1905" t="s">
        <v>41</v>
      </c>
      <c r="H1905" t="s">
        <v>40</v>
      </c>
      <c r="I1905">
        <v>2</v>
      </c>
      <c r="J1905">
        <v>2210.88</v>
      </c>
      <c r="K1905">
        <v>1415.75</v>
      </c>
      <c r="L1905">
        <v>4421.76</v>
      </c>
      <c r="M1905">
        <v>2831.5</v>
      </c>
      <c r="N1905" t="s">
        <v>28479</v>
      </c>
      <c r="O1905" t="s">
        <v>28478</v>
      </c>
      <c r="P1905" t="s">
        <v>121</v>
      </c>
      <c r="Q1905">
        <v>9.9252000000000002</v>
      </c>
      <c r="R1905">
        <v>78.119799999999998</v>
      </c>
      <c r="S1905" t="s">
        <v>319</v>
      </c>
      <c r="T1905" t="s">
        <v>318</v>
      </c>
      <c r="U1905" t="s">
        <v>57</v>
      </c>
      <c r="V1905" t="s">
        <v>9</v>
      </c>
    </row>
    <row r="1906" spans="1:22">
      <c r="A1906" t="s">
        <v>28477</v>
      </c>
      <c r="B1906" s="2">
        <v>45039.595138888886</v>
      </c>
      <c r="C1906" s="2">
        <f t="shared" si="29"/>
        <v>45033</v>
      </c>
      <c r="D1906" t="s">
        <v>613</v>
      </c>
      <c r="E1906" t="s">
        <v>22157</v>
      </c>
      <c r="F1906" t="s">
        <v>201</v>
      </c>
      <c r="G1906" t="s">
        <v>30</v>
      </c>
      <c r="H1906" t="s">
        <v>16</v>
      </c>
      <c r="I1906">
        <v>2</v>
      </c>
      <c r="J1906">
        <v>2413.27</v>
      </c>
      <c r="K1906">
        <v>1921.16</v>
      </c>
      <c r="L1906">
        <v>4826.54</v>
      </c>
      <c r="M1906">
        <v>3842.32</v>
      </c>
      <c r="N1906" t="s">
        <v>28476</v>
      </c>
      <c r="O1906" t="s">
        <v>28475</v>
      </c>
      <c r="P1906" t="s">
        <v>13</v>
      </c>
      <c r="Q1906">
        <v>11.664300000000001</v>
      </c>
      <c r="R1906">
        <v>78.146000000000001</v>
      </c>
      <c r="S1906" t="s">
        <v>214</v>
      </c>
      <c r="T1906" t="s">
        <v>213</v>
      </c>
      <c r="U1906" t="s">
        <v>46</v>
      </c>
      <c r="V1906" t="s">
        <v>22</v>
      </c>
    </row>
    <row r="1907" spans="1:22">
      <c r="A1907" t="s">
        <v>28474</v>
      </c>
      <c r="B1907" s="2">
        <v>45471.675000000003</v>
      </c>
      <c r="C1907" s="2">
        <f t="shared" si="29"/>
        <v>45467</v>
      </c>
      <c r="D1907" t="s">
        <v>608</v>
      </c>
      <c r="E1907" t="s">
        <v>15586</v>
      </c>
      <c r="F1907" t="s">
        <v>166</v>
      </c>
      <c r="G1907" t="s">
        <v>82</v>
      </c>
      <c r="H1907" t="s">
        <v>63</v>
      </c>
      <c r="I1907">
        <v>1</v>
      </c>
      <c r="J1907">
        <v>1531.96</v>
      </c>
      <c r="K1907">
        <v>1202.8800000000001</v>
      </c>
      <c r="L1907">
        <v>1531.96</v>
      </c>
      <c r="M1907">
        <v>1202.8800000000001</v>
      </c>
      <c r="N1907" t="s">
        <v>28473</v>
      </c>
      <c r="O1907" t="s">
        <v>28472</v>
      </c>
      <c r="P1907" t="s">
        <v>37</v>
      </c>
      <c r="Q1907">
        <v>10.7905</v>
      </c>
      <c r="R1907">
        <v>78.704700000000003</v>
      </c>
      <c r="S1907" t="s">
        <v>319</v>
      </c>
      <c r="T1907" t="s">
        <v>318</v>
      </c>
      <c r="U1907" t="s">
        <v>77</v>
      </c>
      <c r="V1907" t="s">
        <v>22</v>
      </c>
    </row>
    <row r="1908" spans="1:22">
      <c r="A1908" t="s">
        <v>28471</v>
      </c>
      <c r="B1908" s="2">
        <v>45190.569444444445</v>
      </c>
      <c r="C1908" s="2">
        <f t="shared" si="29"/>
        <v>45187</v>
      </c>
      <c r="D1908" t="s">
        <v>603</v>
      </c>
      <c r="E1908" t="s">
        <v>4939</v>
      </c>
      <c r="F1908" t="s">
        <v>136</v>
      </c>
      <c r="G1908" t="s">
        <v>53</v>
      </c>
      <c r="H1908" t="s">
        <v>63</v>
      </c>
      <c r="I1908">
        <v>2</v>
      </c>
      <c r="J1908">
        <v>2406.71</v>
      </c>
      <c r="K1908">
        <v>1764.56</v>
      </c>
      <c r="L1908">
        <v>4813.42</v>
      </c>
      <c r="M1908">
        <v>3529.12</v>
      </c>
      <c r="N1908" t="s">
        <v>28470</v>
      </c>
      <c r="O1908" t="s">
        <v>28469</v>
      </c>
      <c r="P1908" t="s">
        <v>26</v>
      </c>
      <c r="Q1908">
        <v>11.0168</v>
      </c>
      <c r="R1908">
        <v>76.955799999999996</v>
      </c>
      <c r="S1908" t="s">
        <v>276</v>
      </c>
      <c r="T1908" t="s">
        <v>275</v>
      </c>
      <c r="U1908" t="s">
        <v>46</v>
      </c>
      <c r="V1908" t="s">
        <v>45</v>
      </c>
    </row>
    <row r="1909" spans="1:22">
      <c r="A1909" t="s">
        <v>28468</v>
      </c>
      <c r="B1909" s="2">
        <v>45417.802083333336</v>
      </c>
      <c r="C1909" s="2">
        <f t="shared" si="29"/>
        <v>45411</v>
      </c>
      <c r="D1909" t="s">
        <v>598</v>
      </c>
      <c r="E1909" t="s">
        <v>597</v>
      </c>
      <c r="F1909" t="s">
        <v>31</v>
      </c>
      <c r="G1909" t="s">
        <v>72</v>
      </c>
      <c r="H1909" t="s">
        <v>63</v>
      </c>
      <c r="I1909">
        <v>1</v>
      </c>
      <c r="J1909">
        <v>1164.94</v>
      </c>
      <c r="K1909">
        <v>868.48</v>
      </c>
      <c r="L1909">
        <v>1164.94</v>
      </c>
      <c r="M1909">
        <v>868.48</v>
      </c>
      <c r="N1909" t="s">
        <v>28467</v>
      </c>
      <c r="O1909" t="s">
        <v>28466</v>
      </c>
      <c r="P1909" t="s">
        <v>37</v>
      </c>
      <c r="Q1909">
        <v>10.7905</v>
      </c>
      <c r="R1909">
        <v>78.704700000000003</v>
      </c>
      <c r="S1909" t="s">
        <v>269</v>
      </c>
      <c r="T1909" t="s">
        <v>268</v>
      </c>
      <c r="U1909" t="s">
        <v>10</v>
      </c>
      <c r="V1909" t="s">
        <v>45</v>
      </c>
    </row>
    <row r="1910" spans="1:22">
      <c r="A1910" t="s">
        <v>28465</v>
      </c>
      <c r="B1910" s="2">
        <v>45093.678472222222</v>
      </c>
      <c r="C1910" s="2">
        <f t="shared" si="29"/>
        <v>45089</v>
      </c>
      <c r="D1910" t="s">
        <v>593</v>
      </c>
      <c r="E1910" t="s">
        <v>8635</v>
      </c>
      <c r="F1910" t="s">
        <v>136</v>
      </c>
      <c r="G1910" t="s">
        <v>53</v>
      </c>
      <c r="H1910" t="s">
        <v>63</v>
      </c>
      <c r="I1910">
        <v>3</v>
      </c>
      <c r="J1910">
        <v>2250.34</v>
      </c>
      <c r="K1910">
        <v>1922.48</v>
      </c>
      <c r="L1910">
        <v>6751.02</v>
      </c>
      <c r="M1910">
        <v>5767.44</v>
      </c>
      <c r="N1910" t="s">
        <v>28464</v>
      </c>
      <c r="O1910" t="s">
        <v>28463</v>
      </c>
      <c r="P1910" t="s">
        <v>26</v>
      </c>
      <c r="Q1910">
        <v>11.0168</v>
      </c>
      <c r="R1910">
        <v>76.955799999999996</v>
      </c>
      <c r="S1910" t="s">
        <v>12</v>
      </c>
      <c r="T1910" t="s">
        <v>11</v>
      </c>
      <c r="U1910" t="s">
        <v>23</v>
      </c>
      <c r="V1910" t="s">
        <v>45</v>
      </c>
    </row>
    <row r="1911" spans="1:22">
      <c r="A1911" t="s">
        <v>28462</v>
      </c>
      <c r="B1911" s="2">
        <v>45572.788888888892</v>
      </c>
      <c r="C1911" s="2">
        <f t="shared" si="29"/>
        <v>45572</v>
      </c>
      <c r="D1911" t="s">
        <v>588</v>
      </c>
      <c r="E1911" t="s">
        <v>4927</v>
      </c>
      <c r="F1911" t="s">
        <v>166</v>
      </c>
      <c r="G1911" t="s">
        <v>53</v>
      </c>
      <c r="H1911" t="s">
        <v>52</v>
      </c>
      <c r="I1911">
        <v>1</v>
      </c>
      <c r="J1911">
        <v>932.79</v>
      </c>
      <c r="K1911">
        <v>810.06</v>
      </c>
      <c r="L1911">
        <v>932.79</v>
      </c>
      <c r="M1911">
        <v>810.06</v>
      </c>
      <c r="N1911" t="s">
        <v>28461</v>
      </c>
      <c r="O1911" t="s">
        <v>28460</v>
      </c>
      <c r="P1911" t="s">
        <v>60</v>
      </c>
      <c r="Q1911">
        <v>8.7139000000000006</v>
      </c>
      <c r="R1911">
        <v>77.756699999999995</v>
      </c>
      <c r="S1911" t="s">
        <v>153</v>
      </c>
      <c r="T1911" t="s">
        <v>152</v>
      </c>
      <c r="U1911" t="s">
        <v>57</v>
      </c>
      <c r="V1911" t="s">
        <v>45</v>
      </c>
    </row>
    <row r="1912" spans="1:22">
      <c r="A1912" t="s">
        <v>28459</v>
      </c>
      <c r="B1912" s="2">
        <v>45249.715277777781</v>
      </c>
      <c r="C1912" s="2">
        <f t="shared" si="29"/>
        <v>45243</v>
      </c>
      <c r="D1912" t="s">
        <v>583</v>
      </c>
      <c r="E1912" t="s">
        <v>28458</v>
      </c>
      <c r="F1912" t="s">
        <v>73</v>
      </c>
      <c r="G1912" t="s">
        <v>82</v>
      </c>
      <c r="H1912" t="s">
        <v>63</v>
      </c>
      <c r="I1912">
        <v>4</v>
      </c>
      <c r="J1912">
        <v>1439.28</v>
      </c>
      <c r="K1912">
        <v>1056.19</v>
      </c>
      <c r="L1912">
        <v>5757.12</v>
      </c>
      <c r="M1912">
        <v>4224.76</v>
      </c>
      <c r="N1912" t="s">
        <v>28457</v>
      </c>
      <c r="O1912" t="s">
        <v>28456</v>
      </c>
      <c r="P1912" t="s">
        <v>26</v>
      </c>
      <c r="Q1912">
        <v>11.0168</v>
      </c>
      <c r="R1912">
        <v>76.955799999999996</v>
      </c>
      <c r="S1912" t="s">
        <v>319</v>
      </c>
      <c r="T1912" t="s">
        <v>318</v>
      </c>
      <c r="U1912" t="s">
        <v>57</v>
      </c>
      <c r="V1912" t="s">
        <v>9</v>
      </c>
    </row>
    <row r="1913" spans="1:22">
      <c r="A1913" t="s">
        <v>28455</v>
      </c>
      <c r="B1913" s="2">
        <v>45294.626388888886</v>
      </c>
      <c r="C1913" s="2">
        <f t="shared" si="29"/>
        <v>45292</v>
      </c>
      <c r="D1913" t="s">
        <v>578</v>
      </c>
      <c r="E1913" t="s">
        <v>26889</v>
      </c>
      <c r="F1913" t="s">
        <v>18</v>
      </c>
      <c r="G1913" t="s">
        <v>30</v>
      </c>
      <c r="H1913" t="s">
        <v>71</v>
      </c>
      <c r="I1913">
        <v>2</v>
      </c>
      <c r="J1913">
        <v>1378.69</v>
      </c>
      <c r="K1913">
        <v>1121.75</v>
      </c>
      <c r="L1913">
        <v>2757.38</v>
      </c>
      <c r="M1913">
        <v>2243.5</v>
      </c>
      <c r="N1913" t="s">
        <v>28454</v>
      </c>
      <c r="O1913" t="s">
        <v>28453</v>
      </c>
      <c r="P1913" t="s">
        <v>37</v>
      </c>
      <c r="Q1913">
        <v>10.7905</v>
      </c>
      <c r="R1913">
        <v>78.704700000000003</v>
      </c>
      <c r="S1913" t="s">
        <v>906</v>
      </c>
      <c r="T1913" t="s">
        <v>905</v>
      </c>
      <c r="U1913" t="s">
        <v>23</v>
      </c>
      <c r="V1913" t="s">
        <v>9</v>
      </c>
    </row>
    <row r="1914" spans="1:22">
      <c r="A1914" t="s">
        <v>28452</v>
      </c>
      <c r="B1914" s="2">
        <v>45201.71875</v>
      </c>
      <c r="C1914" s="2">
        <f t="shared" si="29"/>
        <v>45201</v>
      </c>
      <c r="D1914" t="s">
        <v>573</v>
      </c>
      <c r="E1914" t="s">
        <v>28451</v>
      </c>
      <c r="F1914" t="s">
        <v>201</v>
      </c>
      <c r="G1914" t="s">
        <v>72</v>
      </c>
      <c r="H1914" t="s">
        <v>16</v>
      </c>
      <c r="I1914">
        <v>3</v>
      </c>
      <c r="J1914">
        <v>1820.55</v>
      </c>
      <c r="K1914">
        <v>1146.51</v>
      </c>
      <c r="L1914">
        <v>5461.65</v>
      </c>
      <c r="M1914">
        <v>3439.53</v>
      </c>
      <c r="N1914" t="s">
        <v>28450</v>
      </c>
      <c r="O1914" t="s">
        <v>28449</v>
      </c>
      <c r="P1914" t="s">
        <v>37</v>
      </c>
      <c r="Q1914">
        <v>10.7905</v>
      </c>
      <c r="R1914">
        <v>78.704700000000003</v>
      </c>
      <c r="S1914" t="s">
        <v>133</v>
      </c>
      <c r="T1914" t="s">
        <v>132</v>
      </c>
      <c r="U1914" t="s">
        <v>46</v>
      </c>
      <c r="V1914" t="s">
        <v>9</v>
      </c>
    </row>
    <row r="1915" spans="1:22">
      <c r="A1915" t="s">
        <v>28448</v>
      </c>
      <c r="B1915" s="2">
        <v>45517.508333333331</v>
      </c>
      <c r="C1915" s="2">
        <f t="shared" si="29"/>
        <v>45516</v>
      </c>
      <c r="D1915" t="s">
        <v>568</v>
      </c>
      <c r="E1915" t="s">
        <v>10403</v>
      </c>
      <c r="F1915" t="s">
        <v>31</v>
      </c>
      <c r="G1915" t="s">
        <v>53</v>
      </c>
      <c r="H1915" t="s">
        <v>63</v>
      </c>
      <c r="I1915">
        <v>2</v>
      </c>
      <c r="J1915">
        <v>712.32</v>
      </c>
      <c r="K1915">
        <v>587.36</v>
      </c>
      <c r="L1915">
        <v>1424.64</v>
      </c>
      <c r="M1915">
        <v>1174.72</v>
      </c>
      <c r="N1915" t="s">
        <v>28447</v>
      </c>
      <c r="O1915" t="s">
        <v>28446</v>
      </c>
      <c r="P1915" t="s">
        <v>60</v>
      </c>
      <c r="Q1915">
        <v>8.7139000000000006</v>
      </c>
      <c r="R1915">
        <v>77.756699999999995</v>
      </c>
      <c r="S1915" t="s">
        <v>243</v>
      </c>
      <c r="T1915" t="s">
        <v>242</v>
      </c>
      <c r="U1915" t="s">
        <v>10</v>
      </c>
      <c r="V1915" t="s">
        <v>22</v>
      </c>
    </row>
    <row r="1916" spans="1:22">
      <c r="A1916" t="s">
        <v>28445</v>
      </c>
      <c r="B1916" s="2">
        <v>45211.773611111108</v>
      </c>
      <c r="C1916" s="2">
        <f t="shared" si="29"/>
        <v>45208</v>
      </c>
      <c r="D1916" t="s">
        <v>561</v>
      </c>
      <c r="E1916" t="s">
        <v>18880</v>
      </c>
      <c r="F1916" t="s">
        <v>83</v>
      </c>
      <c r="G1916" t="s">
        <v>53</v>
      </c>
      <c r="H1916" t="s">
        <v>29</v>
      </c>
      <c r="I1916">
        <v>4</v>
      </c>
      <c r="J1916">
        <v>1574.93</v>
      </c>
      <c r="K1916">
        <v>951.98</v>
      </c>
      <c r="L1916">
        <v>6299.72</v>
      </c>
      <c r="M1916">
        <v>3807.92</v>
      </c>
      <c r="N1916" t="s">
        <v>28444</v>
      </c>
      <c r="O1916" t="s">
        <v>28443</v>
      </c>
      <c r="P1916" t="s">
        <v>37</v>
      </c>
      <c r="Q1916">
        <v>10.7905</v>
      </c>
      <c r="R1916">
        <v>78.704700000000003</v>
      </c>
      <c r="S1916" t="s">
        <v>340</v>
      </c>
      <c r="T1916" t="s">
        <v>339</v>
      </c>
      <c r="U1916" t="s">
        <v>57</v>
      </c>
      <c r="V1916" t="s">
        <v>9</v>
      </c>
    </row>
    <row r="1917" spans="1:22">
      <c r="A1917" t="s">
        <v>28442</v>
      </c>
      <c r="B1917" s="2">
        <v>45156.496527777781</v>
      </c>
      <c r="C1917" s="2">
        <f t="shared" si="29"/>
        <v>45152</v>
      </c>
      <c r="D1917" t="s">
        <v>556</v>
      </c>
      <c r="E1917" t="s">
        <v>20499</v>
      </c>
      <c r="F1917" t="s">
        <v>136</v>
      </c>
      <c r="G1917" t="s">
        <v>17</v>
      </c>
      <c r="H1917" t="s">
        <v>71</v>
      </c>
      <c r="I1917">
        <v>3</v>
      </c>
      <c r="J1917">
        <v>1091.73</v>
      </c>
      <c r="K1917">
        <v>729.09</v>
      </c>
      <c r="L1917">
        <v>3275.19</v>
      </c>
      <c r="M1917">
        <v>2187.27</v>
      </c>
      <c r="N1917" t="s">
        <v>28441</v>
      </c>
      <c r="O1917" t="s">
        <v>28440</v>
      </c>
      <c r="P1917" t="s">
        <v>37</v>
      </c>
      <c r="Q1917">
        <v>10.7905</v>
      </c>
      <c r="R1917">
        <v>78.704700000000003</v>
      </c>
      <c r="S1917" t="s">
        <v>214</v>
      </c>
      <c r="T1917" t="s">
        <v>213</v>
      </c>
      <c r="U1917" t="s">
        <v>46</v>
      </c>
      <c r="V1917" t="s">
        <v>22</v>
      </c>
    </row>
    <row r="1918" spans="1:22">
      <c r="A1918" t="s">
        <v>28439</v>
      </c>
      <c r="B1918" s="2">
        <v>45477.582638888889</v>
      </c>
      <c r="C1918" s="2">
        <f t="shared" si="29"/>
        <v>45474</v>
      </c>
      <c r="D1918" t="s">
        <v>551</v>
      </c>
      <c r="E1918" t="s">
        <v>17215</v>
      </c>
      <c r="F1918" t="s">
        <v>136</v>
      </c>
      <c r="G1918" t="s">
        <v>17</v>
      </c>
      <c r="H1918" t="s">
        <v>16</v>
      </c>
      <c r="I1918">
        <v>2</v>
      </c>
      <c r="J1918">
        <v>357.2</v>
      </c>
      <c r="K1918">
        <v>316.67</v>
      </c>
      <c r="L1918">
        <v>714.4</v>
      </c>
      <c r="M1918">
        <v>633.34</v>
      </c>
      <c r="N1918" t="s">
        <v>28438</v>
      </c>
      <c r="O1918" t="s">
        <v>28437</v>
      </c>
      <c r="P1918" t="s">
        <v>26</v>
      </c>
      <c r="Q1918">
        <v>11.0168</v>
      </c>
      <c r="R1918">
        <v>76.955799999999996</v>
      </c>
      <c r="S1918" t="s">
        <v>319</v>
      </c>
      <c r="T1918" t="s">
        <v>318</v>
      </c>
      <c r="U1918" t="s">
        <v>46</v>
      </c>
      <c r="V1918" t="s">
        <v>45</v>
      </c>
    </row>
    <row r="1919" spans="1:22">
      <c r="A1919" t="s">
        <v>28436</v>
      </c>
      <c r="B1919" s="2">
        <v>45052.866666666669</v>
      </c>
      <c r="C1919" s="2">
        <f t="shared" si="29"/>
        <v>45047</v>
      </c>
      <c r="D1919" t="s">
        <v>546</v>
      </c>
      <c r="E1919" t="s">
        <v>28435</v>
      </c>
      <c r="F1919" t="s">
        <v>73</v>
      </c>
      <c r="G1919" t="s">
        <v>53</v>
      </c>
      <c r="H1919" t="s">
        <v>52</v>
      </c>
      <c r="I1919">
        <v>2</v>
      </c>
      <c r="J1919">
        <v>274.66000000000003</v>
      </c>
      <c r="K1919">
        <v>226.15</v>
      </c>
      <c r="L1919">
        <v>549.32000000000005</v>
      </c>
      <c r="M1919">
        <v>452.3</v>
      </c>
      <c r="N1919" t="s">
        <v>28434</v>
      </c>
      <c r="O1919" t="s">
        <v>28433</v>
      </c>
      <c r="P1919" t="s">
        <v>112</v>
      </c>
      <c r="Q1919">
        <v>13.082700000000001</v>
      </c>
      <c r="R1919">
        <v>80.270700000000005</v>
      </c>
      <c r="S1919" t="s">
        <v>176</v>
      </c>
      <c r="T1919" t="s">
        <v>175</v>
      </c>
      <c r="U1919" t="s">
        <v>57</v>
      </c>
      <c r="V1919" t="s">
        <v>9</v>
      </c>
    </row>
    <row r="1920" spans="1:22">
      <c r="A1920" t="s">
        <v>28432</v>
      </c>
      <c r="B1920" s="2">
        <v>45013.459027777775</v>
      </c>
      <c r="C1920" s="2">
        <f t="shared" si="29"/>
        <v>45012</v>
      </c>
      <c r="D1920" t="s">
        <v>541</v>
      </c>
      <c r="E1920" t="s">
        <v>6775</v>
      </c>
      <c r="F1920" t="s">
        <v>73</v>
      </c>
      <c r="G1920" t="s">
        <v>106</v>
      </c>
      <c r="H1920" t="s">
        <v>52</v>
      </c>
      <c r="I1920">
        <v>1</v>
      </c>
      <c r="J1920">
        <v>581.22</v>
      </c>
      <c r="K1920">
        <v>519.97</v>
      </c>
      <c r="L1920">
        <v>581.22</v>
      </c>
      <c r="M1920">
        <v>519.97</v>
      </c>
      <c r="N1920" t="s">
        <v>28431</v>
      </c>
      <c r="O1920" t="s">
        <v>28430</v>
      </c>
      <c r="P1920" t="s">
        <v>26</v>
      </c>
      <c r="Q1920">
        <v>11.0168</v>
      </c>
      <c r="R1920">
        <v>76.955799999999996</v>
      </c>
      <c r="S1920" t="s">
        <v>735</v>
      </c>
      <c r="T1920" t="s">
        <v>734</v>
      </c>
      <c r="U1920" t="s">
        <v>46</v>
      </c>
      <c r="V1920" t="s">
        <v>22</v>
      </c>
    </row>
    <row r="1921" spans="1:22">
      <c r="A1921" t="s">
        <v>28429</v>
      </c>
      <c r="B1921" s="2">
        <v>44989.734027777777</v>
      </c>
      <c r="C1921" s="2">
        <f t="shared" si="29"/>
        <v>44984</v>
      </c>
      <c r="D1921" t="s">
        <v>534</v>
      </c>
      <c r="E1921" t="s">
        <v>22109</v>
      </c>
      <c r="F1921" t="s">
        <v>136</v>
      </c>
      <c r="G1921" t="s">
        <v>106</v>
      </c>
      <c r="H1921" t="s">
        <v>40</v>
      </c>
      <c r="I1921">
        <v>1</v>
      </c>
      <c r="J1921">
        <v>1874.02</v>
      </c>
      <c r="K1921">
        <v>1177.21</v>
      </c>
      <c r="L1921">
        <v>1874.02</v>
      </c>
      <c r="M1921">
        <v>1177.21</v>
      </c>
      <c r="N1921" t="s">
        <v>28428</v>
      </c>
      <c r="O1921" t="s">
        <v>28427</v>
      </c>
      <c r="P1921" t="s">
        <v>49</v>
      </c>
      <c r="Q1921">
        <v>12.916499999999999</v>
      </c>
      <c r="R1921">
        <v>79.132499999999993</v>
      </c>
      <c r="S1921" t="s">
        <v>120</v>
      </c>
      <c r="T1921" t="s">
        <v>119</v>
      </c>
      <c r="U1921" t="s">
        <v>57</v>
      </c>
      <c r="V1921" t="s">
        <v>9</v>
      </c>
    </row>
    <row r="1922" spans="1:22">
      <c r="A1922" t="s">
        <v>28426</v>
      </c>
      <c r="B1922" s="2">
        <v>45355.572222222225</v>
      </c>
      <c r="C1922" s="2">
        <f t="shared" si="29"/>
        <v>45355</v>
      </c>
      <c r="D1922" t="s">
        <v>527</v>
      </c>
      <c r="E1922" t="s">
        <v>12135</v>
      </c>
      <c r="F1922" t="s">
        <v>201</v>
      </c>
      <c r="G1922" t="s">
        <v>53</v>
      </c>
      <c r="H1922" t="s">
        <v>29</v>
      </c>
      <c r="I1922">
        <v>1</v>
      </c>
      <c r="J1922">
        <v>1952.76</v>
      </c>
      <c r="K1922">
        <v>1741.38</v>
      </c>
      <c r="L1922">
        <v>1952.76</v>
      </c>
      <c r="M1922">
        <v>1741.38</v>
      </c>
      <c r="N1922" t="s">
        <v>28425</v>
      </c>
      <c r="O1922" t="s">
        <v>28424</v>
      </c>
      <c r="P1922" t="s">
        <v>26</v>
      </c>
      <c r="Q1922">
        <v>11.0168</v>
      </c>
      <c r="R1922">
        <v>76.955799999999996</v>
      </c>
      <c r="S1922" t="s">
        <v>454</v>
      </c>
      <c r="T1922" t="s">
        <v>453</v>
      </c>
      <c r="U1922" t="s">
        <v>77</v>
      </c>
      <c r="V1922" t="s">
        <v>9</v>
      </c>
    </row>
    <row r="1923" spans="1:22">
      <c r="A1923" t="s">
        <v>28423</v>
      </c>
      <c r="B1923" s="2">
        <v>44951.549305555556</v>
      </c>
      <c r="C1923" s="2">
        <f t="shared" ref="C1923:C1986" si="30">INT(B1923) - WEEKDAY(INT(B1923), 2) + 1</f>
        <v>44949</v>
      </c>
      <c r="D1923" t="s">
        <v>522</v>
      </c>
      <c r="E1923" t="s">
        <v>13832</v>
      </c>
      <c r="F1923" t="s">
        <v>31</v>
      </c>
      <c r="G1923" t="s">
        <v>17</v>
      </c>
      <c r="H1923" t="s">
        <v>63</v>
      </c>
      <c r="I1923">
        <v>4</v>
      </c>
      <c r="J1923">
        <v>1041.27</v>
      </c>
      <c r="K1923">
        <v>921.4</v>
      </c>
      <c r="L1923">
        <v>4165.08</v>
      </c>
      <c r="M1923">
        <v>3685.6</v>
      </c>
      <c r="N1923" t="s">
        <v>28422</v>
      </c>
      <c r="O1923" t="s">
        <v>28421</v>
      </c>
      <c r="P1923" t="s">
        <v>60</v>
      </c>
      <c r="Q1923">
        <v>8.7139000000000006</v>
      </c>
      <c r="R1923">
        <v>77.756699999999995</v>
      </c>
      <c r="S1923" t="s">
        <v>88</v>
      </c>
      <c r="T1923" t="s">
        <v>87</v>
      </c>
      <c r="U1923" t="s">
        <v>23</v>
      </c>
      <c r="V1923" t="s">
        <v>45</v>
      </c>
    </row>
    <row r="1924" spans="1:22">
      <c r="A1924" t="s">
        <v>28420</v>
      </c>
      <c r="B1924" s="2">
        <v>45140.499305555553</v>
      </c>
      <c r="C1924" s="2">
        <f t="shared" si="30"/>
        <v>45138</v>
      </c>
      <c r="D1924" t="s">
        <v>517</v>
      </c>
      <c r="E1924" t="s">
        <v>23693</v>
      </c>
      <c r="F1924" t="s">
        <v>18</v>
      </c>
      <c r="G1924" t="s">
        <v>82</v>
      </c>
      <c r="H1924" t="s">
        <v>16</v>
      </c>
      <c r="I1924">
        <v>1</v>
      </c>
      <c r="J1924">
        <v>1795.64</v>
      </c>
      <c r="K1924">
        <v>1289.97</v>
      </c>
      <c r="L1924">
        <v>1795.64</v>
      </c>
      <c r="M1924">
        <v>1289.97</v>
      </c>
      <c r="N1924" t="s">
        <v>28419</v>
      </c>
      <c r="O1924" t="s">
        <v>28418</v>
      </c>
      <c r="P1924" t="s">
        <v>37</v>
      </c>
      <c r="Q1924">
        <v>10.7905</v>
      </c>
      <c r="R1924">
        <v>78.704700000000003</v>
      </c>
      <c r="S1924" t="s">
        <v>295</v>
      </c>
      <c r="T1924" t="s">
        <v>294</v>
      </c>
      <c r="U1924" t="s">
        <v>77</v>
      </c>
      <c r="V1924" t="s">
        <v>22</v>
      </c>
    </row>
    <row r="1925" spans="1:22">
      <c r="A1925" t="s">
        <v>28417</v>
      </c>
      <c r="B1925" s="2">
        <v>45169.631944444445</v>
      </c>
      <c r="C1925" s="2">
        <f t="shared" si="30"/>
        <v>45166</v>
      </c>
      <c r="D1925" t="s">
        <v>510</v>
      </c>
      <c r="E1925" t="s">
        <v>18852</v>
      </c>
      <c r="F1925" t="s">
        <v>31</v>
      </c>
      <c r="G1925" t="s">
        <v>72</v>
      </c>
      <c r="H1925" t="s">
        <v>71</v>
      </c>
      <c r="I1925">
        <v>2</v>
      </c>
      <c r="J1925">
        <v>1471.51</v>
      </c>
      <c r="K1925">
        <v>893.95</v>
      </c>
      <c r="L1925">
        <v>2943.02</v>
      </c>
      <c r="M1925">
        <v>1787.9</v>
      </c>
      <c r="N1925" t="s">
        <v>28416</v>
      </c>
      <c r="O1925" t="s">
        <v>28415</v>
      </c>
      <c r="P1925" t="s">
        <v>60</v>
      </c>
      <c r="Q1925">
        <v>8.7139000000000006</v>
      </c>
      <c r="R1925">
        <v>77.756699999999995</v>
      </c>
      <c r="S1925" t="s">
        <v>530</v>
      </c>
      <c r="T1925" t="s">
        <v>529</v>
      </c>
      <c r="U1925" t="s">
        <v>23</v>
      </c>
      <c r="V1925" t="s">
        <v>9</v>
      </c>
    </row>
    <row r="1926" spans="1:22">
      <c r="A1926" t="s">
        <v>28414</v>
      </c>
      <c r="B1926" s="2">
        <v>45319.490972222222</v>
      </c>
      <c r="C1926" s="2">
        <f t="shared" si="30"/>
        <v>45313</v>
      </c>
      <c r="D1926" t="s">
        <v>505</v>
      </c>
      <c r="E1926" t="s">
        <v>10363</v>
      </c>
      <c r="F1926" t="s">
        <v>18</v>
      </c>
      <c r="G1926" t="s">
        <v>17</v>
      </c>
      <c r="H1926" t="s">
        <v>40</v>
      </c>
      <c r="I1926">
        <v>1</v>
      </c>
      <c r="J1926">
        <v>682.84</v>
      </c>
      <c r="K1926">
        <v>568.70000000000005</v>
      </c>
      <c r="L1926">
        <v>682.84</v>
      </c>
      <c r="M1926">
        <v>568.70000000000005</v>
      </c>
      <c r="N1926" t="s">
        <v>28413</v>
      </c>
      <c r="O1926" t="s">
        <v>28412</v>
      </c>
      <c r="P1926" t="s">
        <v>49</v>
      </c>
      <c r="Q1926">
        <v>12.916499999999999</v>
      </c>
      <c r="R1926">
        <v>79.132499999999993</v>
      </c>
      <c r="S1926" t="s">
        <v>257</v>
      </c>
      <c r="T1926" t="s">
        <v>256</v>
      </c>
      <c r="U1926" t="s">
        <v>77</v>
      </c>
      <c r="V1926" t="s">
        <v>22</v>
      </c>
    </row>
    <row r="1927" spans="1:22">
      <c r="A1927" t="s">
        <v>28411</v>
      </c>
      <c r="B1927" s="2">
        <v>45243.507638888892</v>
      </c>
      <c r="C1927" s="2">
        <f t="shared" si="30"/>
        <v>45243</v>
      </c>
      <c r="D1927" t="s">
        <v>500</v>
      </c>
      <c r="E1927" t="s">
        <v>15521</v>
      </c>
      <c r="F1927" t="s">
        <v>201</v>
      </c>
      <c r="G1927" t="s">
        <v>106</v>
      </c>
      <c r="H1927" t="s">
        <v>52</v>
      </c>
      <c r="I1927">
        <v>3</v>
      </c>
      <c r="J1927">
        <v>1606.03</v>
      </c>
      <c r="K1927">
        <v>985.05</v>
      </c>
      <c r="L1927">
        <v>4818.09</v>
      </c>
      <c r="M1927">
        <v>2955.15</v>
      </c>
      <c r="N1927" t="s">
        <v>28410</v>
      </c>
      <c r="O1927" t="s">
        <v>28409</v>
      </c>
      <c r="P1927" t="s">
        <v>26</v>
      </c>
      <c r="Q1927">
        <v>11.0168</v>
      </c>
      <c r="R1927">
        <v>76.955799999999996</v>
      </c>
      <c r="S1927" t="s">
        <v>257</v>
      </c>
      <c r="T1927" t="s">
        <v>256</v>
      </c>
      <c r="U1927" t="s">
        <v>77</v>
      </c>
      <c r="V1927" t="s">
        <v>9</v>
      </c>
    </row>
    <row r="1928" spans="1:22">
      <c r="A1928" t="s">
        <v>28408</v>
      </c>
      <c r="B1928" s="2">
        <v>45415.443749999999</v>
      </c>
      <c r="C1928" s="2">
        <f t="shared" si="30"/>
        <v>45411</v>
      </c>
      <c r="D1928" t="s">
        <v>495</v>
      </c>
      <c r="E1928" t="s">
        <v>10355</v>
      </c>
      <c r="F1928" t="s">
        <v>64</v>
      </c>
      <c r="G1928" t="s">
        <v>30</v>
      </c>
      <c r="H1928" t="s">
        <v>40</v>
      </c>
      <c r="I1928">
        <v>3</v>
      </c>
      <c r="J1928">
        <v>2217.46</v>
      </c>
      <c r="K1928">
        <v>1907.73</v>
      </c>
      <c r="L1928">
        <v>6652.38</v>
      </c>
      <c r="M1928">
        <v>5723.19</v>
      </c>
      <c r="N1928" t="s">
        <v>28407</v>
      </c>
      <c r="O1928" t="s">
        <v>28406</v>
      </c>
      <c r="P1928" t="s">
        <v>49</v>
      </c>
      <c r="Q1928">
        <v>12.916499999999999</v>
      </c>
      <c r="R1928">
        <v>79.132499999999993</v>
      </c>
      <c r="S1928" t="s">
        <v>762</v>
      </c>
      <c r="T1928" t="s">
        <v>761</v>
      </c>
      <c r="U1928" t="s">
        <v>10</v>
      </c>
      <c r="V1928" t="s">
        <v>9</v>
      </c>
    </row>
    <row r="1929" spans="1:22">
      <c r="A1929" t="s">
        <v>28405</v>
      </c>
      <c r="B1929" s="2">
        <v>45220.434027777781</v>
      </c>
      <c r="C1929" s="2">
        <f t="shared" si="30"/>
        <v>45215</v>
      </c>
      <c r="D1929" t="s">
        <v>490</v>
      </c>
      <c r="E1929" t="s">
        <v>2932</v>
      </c>
      <c r="F1929" t="s">
        <v>166</v>
      </c>
      <c r="G1929" t="s">
        <v>72</v>
      </c>
      <c r="H1929" t="s">
        <v>16</v>
      </c>
      <c r="I1929">
        <v>1</v>
      </c>
      <c r="J1929">
        <v>1482.86</v>
      </c>
      <c r="K1929">
        <v>1179.47</v>
      </c>
      <c r="L1929">
        <v>1482.86</v>
      </c>
      <c r="M1929">
        <v>1179.47</v>
      </c>
      <c r="N1929" t="s">
        <v>28404</v>
      </c>
      <c r="O1929" t="s">
        <v>28403</v>
      </c>
      <c r="P1929" t="s">
        <v>26</v>
      </c>
      <c r="Q1929">
        <v>11.0168</v>
      </c>
      <c r="R1929">
        <v>76.955799999999996</v>
      </c>
      <c r="S1929" t="s">
        <v>1238</v>
      </c>
      <c r="T1929" t="s">
        <v>1237</v>
      </c>
      <c r="U1929" t="s">
        <v>57</v>
      </c>
      <c r="V1929" t="s">
        <v>9</v>
      </c>
    </row>
    <row r="1930" spans="1:22">
      <c r="A1930" t="s">
        <v>28402</v>
      </c>
      <c r="B1930" s="2">
        <v>45027.715277777781</v>
      </c>
      <c r="C1930" s="2">
        <f t="shared" si="30"/>
        <v>45026</v>
      </c>
      <c r="D1930" t="s">
        <v>483</v>
      </c>
      <c r="E1930" t="s">
        <v>4854</v>
      </c>
      <c r="F1930" t="s">
        <v>64</v>
      </c>
      <c r="G1930" t="s">
        <v>115</v>
      </c>
      <c r="H1930" t="s">
        <v>40</v>
      </c>
      <c r="I1930">
        <v>3</v>
      </c>
      <c r="J1930">
        <v>1346.86</v>
      </c>
      <c r="K1930">
        <v>826.32</v>
      </c>
      <c r="L1930">
        <v>4040.58</v>
      </c>
      <c r="M1930">
        <v>2478.96</v>
      </c>
      <c r="N1930" t="s">
        <v>28401</v>
      </c>
      <c r="O1930" t="s">
        <v>28400</v>
      </c>
      <c r="P1930" t="s">
        <v>37</v>
      </c>
      <c r="Q1930">
        <v>10.7905</v>
      </c>
      <c r="R1930">
        <v>78.704700000000003</v>
      </c>
      <c r="S1930" t="s">
        <v>396</v>
      </c>
      <c r="T1930" t="s">
        <v>395</v>
      </c>
      <c r="U1930" t="s">
        <v>77</v>
      </c>
      <c r="V1930" t="s">
        <v>9</v>
      </c>
    </row>
    <row r="1931" spans="1:22">
      <c r="A1931" t="s">
        <v>28399</v>
      </c>
      <c r="B1931" s="2">
        <v>45047.915277777778</v>
      </c>
      <c r="C1931" s="2">
        <f t="shared" si="30"/>
        <v>45047</v>
      </c>
      <c r="D1931" t="s">
        <v>478</v>
      </c>
      <c r="E1931" t="s">
        <v>2924</v>
      </c>
      <c r="F1931" t="s">
        <v>201</v>
      </c>
      <c r="G1931" t="s">
        <v>82</v>
      </c>
      <c r="H1931" t="s">
        <v>63</v>
      </c>
      <c r="I1931">
        <v>2</v>
      </c>
      <c r="J1931">
        <v>780.06</v>
      </c>
      <c r="K1931">
        <v>529</v>
      </c>
      <c r="L1931">
        <v>1560.12</v>
      </c>
      <c r="M1931">
        <v>1058</v>
      </c>
      <c r="N1931" t="s">
        <v>28398</v>
      </c>
      <c r="O1931" t="s">
        <v>28397</v>
      </c>
      <c r="P1931" t="s">
        <v>68</v>
      </c>
      <c r="Q1931">
        <v>11.34</v>
      </c>
      <c r="R1931">
        <v>77.717200000000005</v>
      </c>
      <c r="S1931" t="s">
        <v>432</v>
      </c>
      <c r="T1931" t="s">
        <v>431</v>
      </c>
      <c r="U1931" t="s">
        <v>57</v>
      </c>
      <c r="V1931" t="s">
        <v>22</v>
      </c>
    </row>
    <row r="1932" spans="1:22">
      <c r="A1932" t="s">
        <v>28396</v>
      </c>
      <c r="B1932" s="2">
        <v>45346.49722222222</v>
      </c>
      <c r="C1932" s="2">
        <f t="shared" si="30"/>
        <v>45341</v>
      </c>
      <c r="D1932" t="s">
        <v>473</v>
      </c>
      <c r="E1932" t="s">
        <v>25247</v>
      </c>
      <c r="F1932" t="s">
        <v>64</v>
      </c>
      <c r="G1932" t="s">
        <v>91</v>
      </c>
      <c r="H1932" t="s">
        <v>16</v>
      </c>
      <c r="I1932">
        <v>1</v>
      </c>
      <c r="J1932">
        <v>1573.9</v>
      </c>
      <c r="K1932">
        <v>1167.42</v>
      </c>
      <c r="L1932">
        <v>1573.9</v>
      </c>
      <c r="M1932">
        <v>1167.42</v>
      </c>
      <c r="N1932" t="s">
        <v>28395</v>
      </c>
      <c r="O1932" t="s">
        <v>28394</v>
      </c>
      <c r="P1932" t="s">
        <v>26</v>
      </c>
      <c r="Q1932">
        <v>11.0168</v>
      </c>
      <c r="R1932">
        <v>76.955799999999996</v>
      </c>
      <c r="S1932" t="s">
        <v>513</v>
      </c>
      <c r="T1932" t="s">
        <v>512</v>
      </c>
      <c r="U1932" t="s">
        <v>23</v>
      </c>
      <c r="V1932" t="s">
        <v>22</v>
      </c>
    </row>
    <row r="1933" spans="1:22">
      <c r="A1933" t="s">
        <v>28393</v>
      </c>
      <c r="B1933" s="2">
        <v>45380.633333333331</v>
      </c>
      <c r="C1933" s="2">
        <f t="shared" si="30"/>
        <v>45376</v>
      </c>
      <c r="D1933" t="s">
        <v>468</v>
      </c>
      <c r="E1933" t="s">
        <v>467</v>
      </c>
      <c r="F1933" t="s">
        <v>31</v>
      </c>
      <c r="G1933" t="s">
        <v>106</v>
      </c>
      <c r="H1933" t="s">
        <v>63</v>
      </c>
      <c r="I1933">
        <v>3</v>
      </c>
      <c r="J1933">
        <v>821</v>
      </c>
      <c r="K1933">
        <v>657.11</v>
      </c>
      <c r="L1933">
        <v>2463</v>
      </c>
      <c r="M1933">
        <v>1971.33</v>
      </c>
      <c r="N1933" t="s">
        <v>28392</v>
      </c>
      <c r="O1933" t="s">
        <v>28391</v>
      </c>
      <c r="P1933" t="s">
        <v>26</v>
      </c>
      <c r="Q1933">
        <v>11.0168</v>
      </c>
      <c r="R1933">
        <v>76.955799999999996</v>
      </c>
      <c r="S1933" t="s">
        <v>120</v>
      </c>
      <c r="T1933" t="s">
        <v>119</v>
      </c>
      <c r="U1933" t="s">
        <v>57</v>
      </c>
      <c r="V1933" t="s">
        <v>45</v>
      </c>
    </row>
    <row r="1934" spans="1:22">
      <c r="A1934" t="s">
        <v>28390</v>
      </c>
      <c r="B1934" s="2">
        <v>45451.476388888892</v>
      </c>
      <c r="C1934" s="2">
        <f t="shared" si="30"/>
        <v>45446</v>
      </c>
      <c r="D1934" t="s">
        <v>463</v>
      </c>
      <c r="E1934" t="s">
        <v>20442</v>
      </c>
      <c r="F1934" t="s">
        <v>201</v>
      </c>
      <c r="G1934" t="s">
        <v>115</v>
      </c>
      <c r="H1934" t="s">
        <v>16</v>
      </c>
      <c r="I1934">
        <v>3</v>
      </c>
      <c r="J1934">
        <v>2405.8000000000002</v>
      </c>
      <c r="K1934">
        <v>1806.08</v>
      </c>
      <c r="L1934">
        <v>7217.4</v>
      </c>
      <c r="M1934">
        <v>5418.24</v>
      </c>
      <c r="N1934" t="s">
        <v>28389</v>
      </c>
      <c r="O1934" t="s">
        <v>28388</v>
      </c>
      <c r="P1934" t="s">
        <v>13</v>
      </c>
      <c r="Q1934">
        <v>11.664300000000001</v>
      </c>
      <c r="R1934">
        <v>78.146000000000001</v>
      </c>
      <c r="S1934" t="s">
        <v>530</v>
      </c>
      <c r="T1934" t="s">
        <v>529</v>
      </c>
      <c r="U1934" t="s">
        <v>57</v>
      </c>
      <c r="V1934" t="s">
        <v>212</v>
      </c>
    </row>
    <row r="1935" spans="1:22">
      <c r="A1935" t="s">
        <v>28387</v>
      </c>
      <c r="B1935" s="2">
        <v>45523.779861111114</v>
      </c>
      <c r="C1935" s="2">
        <f t="shared" si="30"/>
        <v>45523</v>
      </c>
      <c r="D1935" t="s">
        <v>458</v>
      </c>
      <c r="E1935" t="s">
        <v>13792</v>
      </c>
      <c r="F1935" t="s">
        <v>136</v>
      </c>
      <c r="G1935" t="s">
        <v>30</v>
      </c>
      <c r="H1935" t="s">
        <v>52</v>
      </c>
      <c r="I1935">
        <v>1</v>
      </c>
      <c r="J1935">
        <v>1654.96</v>
      </c>
      <c r="K1935">
        <v>1108.29</v>
      </c>
      <c r="L1935">
        <v>1654.96</v>
      </c>
      <c r="M1935">
        <v>1108.29</v>
      </c>
      <c r="N1935" t="s">
        <v>28386</v>
      </c>
      <c r="O1935" t="s">
        <v>28385</v>
      </c>
      <c r="P1935" t="s">
        <v>37</v>
      </c>
      <c r="Q1935">
        <v>10.7905</v>
      </c>
      <c r="R1935">
        <v>78.704700000000003</v>
      </c>
      <c r="S1935" t="s">
        <v>333</v>
      </c>
      <c r="T1935" t="s">
        <v>332</v>
      </c>
      <c r="U1935" t="s">
        <v>10</v>
      </c>
      <c r="V1935" t="s">
        <v>9</v>
      </c>
    </row>
    <row r="1936" spans="1:22">
      <c r="A1936" t="s">
        <v>28384</v>
      </c>
      <c r="B1936" s="2">
        <v>45510.854166666664</v>
      </c>
      <c r="C1936" s="2">
        <f t="shared" si="30"/>
        <v>45509</v>
      </c>
      <c r="D1936" t="s">
        <v>451</v>
      </c>
      <c r="E1936" t="s">
        <v>18816</v>
      </c>
      <c r="F1936" t="s">
        <v>18</v>
      </c>
      <c r="G1936" t="s">
        <v>106</v>
      </c>
      <c r="H1936" t="s">
        <v>52</v>
      </c>
      <c r="I1936">
        <v>1</v>
      </c>
      <c r="J1936">
        <v>979.55</v>
      </c>
      <c r="K1936">
        <v>828.5</v>
      </c>
      <c r="L1936">
        <v>979.55</v>
      </c>
      <c r="M1936">
        <v>828.5</v>
      </c>
      <c r="N1936" t="s">
        <v>28383</v>
      </c>
      <c r="O1936" t="s">
        <v>28382</v>
      </c>
      <c r="P1936" t="s">
        <v>112</v>
      </c>
      <c r="Q1936">
        <v>13.082700000000001</v>
      </c>
      <c r="R1936">
        <v>80.270700000000005</v>
      </c>
      <c r="S1936" t="s">
        <v>214</v>
      </c>
      <c r="T1936" t="s">
        <v>213</v>
      </c>
      <c r="U1936" t="s">
        <v>10</v>
      </c>
      <c r="V1936" t="s">
        <v>45</v>
      </c>
    </row>
    <row r="1937" spans="1:22">
      <c r="A1937" t="s">
        <v>28381</v>
      </c>
      <c r="B1937" s="2">
        <v>45011.513888888891</v>
      </c>
      <c r="C1937" s="2">
        <f t="shared" si="30"/>
        <v>45005</v>
      </c>
      <c r="D1937" t="s">
        <v>446</v>
      </c>
      <c r="E1937" t="s">
        <v>10323</v>
      </c>
      <c r="F1937" t="s">
        <v>166</v>
      </c>
      <c r="G1937" t="s">
        <v>106</v>
      </c>
      <c r="H1937" t="s">
        <v>16</v>
      </c>
      <c r="I1937">
        <v>3</v>
      </c>
      <c r="J1937">
        <v>780.59</v>
      </c>
      <c r="K1937">
        <v>472.7</v>
      </c>
      <c r="L1937">
        <v>2341.77</v>
      </c>
      <c r="M1937">
        <v>1418.1</v>
      </c>
      <c r="N1937" t="s">
        <v>28380</v>
      </c>
      <c r="O1937" t="s">
        <v>28379</v>
      </c>
      <c r="P1937" t="s">
        <v>49</v>
      </c>
      <c r="Q1937">
        <v>12.916499999999999</v>
      </c>
      <c r="R1937">
        <v>79.132499999999993</v>
      </c>
      <c r="S1937" t="s">
        <v>454</v>
      </c>
      <c r="T1937" t="s">
        <v>453</v>
      </c>
      <c r="U1937" t="s">
        <v>46</v>
      </c>
      <c r="V1937" t="s">
        <v>9</v>
      </c>
    </row>
    <row r="1938" spans="1:22">
      <c r="A1938" t="s">
        <v>28378</v>
      </c>
      <c r="B1938" s="2">
        <v>45381.724999999999</v>
      </c>
      <c r="C1938" s="2">
        <f t="shared" si="30"/>
        <v>45376</v>
      </c>
      <c r="D1938" t="s">
        <v>441</v>
      </c>
      <c r="E1938" t="s">
        <v>25227</v>
      </c>
      <c r="F1938" t="s">
        <v>83</v>
      </c>
      <c r="G1938" t="s">
        <v>82</v>
      </c>
      <c r="H1938" t="s">
        <v>16</v>
      </c>
      <c r="I1938">
        <v>1</v>
      </c>
      <c r="J1938">
        <v>2367.39</v>
      </c>
      <c r="K1938">
        <v>2120.9299999999998</v>
      </c>
      <c r="L1938">
        <v>2367.39</v>
      </c>
      <c r="M1938">
        <v>2120.9299999999998</v>
      </c>
      <c r="N1938" t="s">
        <v>28377</v>
      </c>
      <c r="O1938" t="s">
        <v>28376</v>
      </c>
      <c r="P1938" t="s">
        <v>26</v>
      </c>
      <c r="Q1938">
        <v>11.0168</v>
      </c>
      <c r="R1938">
        <v>76.955799999999996</v>
      </c>
      <c r="S1938" t="s">
        <v>784</v>
      </c>
      <c r="T1938" t="s">
        <v>783</v>
      </c>
      <c r="U1938" t="s">
        <v>57</v>
      </c>
      <c r="V1938" t="s">
        <v>9</v>
      </c>
    </row>
    <row r="1939" spans="1:22">
      <c r="A1939" t="s">
        <v>28375</v>
      </c>
      <c r="B1939" s="2">
        <v>44984.556944444441</v>
      </c>
      <c r="C1939" s="2">
        <f t="shared" si="30"/>
        <v>44984</v>
      </c>
      <c r="D1939" t="s">
        <v>436</v>
      </c>
      <c r="E1939" t="s">
        <v>6704</v>
      </c>
      <c r="F1939" t="s">
        <v>201</v>
      </c>
      <c r="G1939" t="s">
        <v>53</v>
      </c>
      <c r="H1939" t="s">
        <v>71</v>
      </c>
      <c r="I1939">
        <v>3</v>
      </c>
      <c r="J1939">
        <v>1440.57</v>
      </c>
      <c r="K1939">
        <v>1199.96</v>
      </c>
      <c r="L1939">
        <v>4321.71</v>
      </c>
      <c r="M1939">
        <v>3599.88</v>
      </c>
      <c r="N1939" t="s">
        <v>28374</v>
      </c>
      <c r="O1939" t="s">
        <v>28373</v>
      </c>
      <c r="P1939" t="s">
        <v>49</v>
      </c>
      <c r="Q1939">
        <v>12.916499999999999</v>
      </c>
      <c r="R1939">
        <v>79.132499999999993</v>
      </c>
      <c r="S1939" t="s">
        <v>1238</v>
      </c>
      <c r="T1939" t="s">
        <v>1237</v>
      </c>
      <c r="U1939" t="s">
        <v>77</v>
      </c>
      <c r="V1939" t="s">
        <v>45</v>
      </c>
    </row>
    <row r="1940" spans="1:22">
      <c r="A1940" t="s">
        <v>28372</v>
      </c>
      <c r="B1940" s="2">
        <v>45135.59375</v>
      </c>
      <c r="C1940" s="2">
        <f t="shared" si="30"/>
        <v>45131</v>
      </c>
      <c r="D1940" t="s">
        <v>429</v>
      </c>
      <c r="E1940" t="s">
        <v>6700</v>
      </c>
      <c r="F1940" t="s">
        <v>83</v>
      </c>
      <c r="G1940" t="s">
        <v>17</v>
      </c>
      <c r="H1940" t="s">
        <v>29</v>
      </c>
      <c r="I1940">
        <v>2</v>
      </c>
      <c r="J1940">
        <v>1822.93</v>
      </c>
      <c r="K1940">
        <v>1409.49</v>
      </c>
      <c r="L1940">
        <v>3645.86</v>
      </c>
      <c r="M1940">
        <v>2818.98</v>
      </c>
      <c r="N1940" t="s">
        <v>28371</v>
      </c>
      <c r="O1940" t="s">
        <v>28370</v>
      </c>
      <c r="P1940" t="s">
        <v>37</v>
      </c>
      <c r="Q1940">
        <v>10.7905</v>
      </c>
      <c r="R1940">
        <v>78.704700000000003</v>
      </c>
      <c r="S1940" t="s">
        <v>176</v>
      </c>
      <c r="T1940" t="s">
        <v>175</v>
      </c>
      <c r="U1940" t="s">
        <v>77</v>
      </c>
      <c r="V1940" t="s">
        <v>45</v>
      </c>
    </row>
    <row r="1941" spans="1:22">
      <c r="A1941" t="s">
        <v>28369</v>
      </c>
      <c r="B1941" s="2">
        <v>45505.758333333331</v>
      </c>
      <c r="C1941" s="2">
        <f t="shared" si="30"/>
        <v>45502</v>
      </c>
      <c r="D1941" t="s">
        <v>424</v>
      </c>
      <c r="E1941" t="s">
        <v>10309</v>
      </c>
      <c r="F1941" t="s">
        <v>18</v>
      </c>
      <c r="G1941" t="s">
        <v>53</v>
      </c>
      <c r="H1941" t="s">
        <v>16</v>
      </c>
      <c r="I1941">
        <v>2</v>
      </c>
      <c r="J1941">
        <v>1732.88</v>
      </c>
      <c r="K1941">
        <v>1109.76</v>
      </c>
      <c r="L1941">
        <v>3465.76</v>
      </c>
      <c r="M1941">
        <v>2219.52</v>
      </c>
      <c r="N1941" t="s">
        <v>28368</v>
      </c>
      <c r="O1941" t="s">
        <v>28367</v>
      </c>
      <c r="P1941" t="s">
        <v>49</v>
      </c>
      <c r="Q1941">
        <v>12.916499999999999</v>
      </c>
      <c r="R1941">
        <v>79.132499999999993</v>
      </c>
      <c r="S1941" t="s">
        <v>79</v>
      </c>
      <c r="T1941" t="s">
        <v>78</v>
      </c>
      <c r="U1941" t="s">
        <v>77</v>
      </c>
      <c r="V1941" t="s">
        <v>9</v>
      </c>
    </row>
    <row r="1942" spans="1:22">
      <c r="A1942" t="s">
        <v>28366</v>
      </c>
      <c r="B1942" s="2">
        <v>45192.491666666669</v>
      </c>
      <c r="C1942" s="2">
        <f t="shared" si="30"/>
        <v>45187</v>
      </c>
      <c r="D1942" t="s">
        <v>417</v>
      </c>
      <c r="E1942" t="s">
        <v>4810</v>
      </c>
      <c r="F1942" t="s">
        <v>73</v>
      </c>
      <c r="G1942" t="s">
        <v>17</v>
      </c>
      <c r="H1942" t="s">
        <v>71</v>
      </c>
      <c r="I1942">
        <v>1</v>
      </c>
      <c r="J1942">
        <v>1364.33</v>
      </c>
      <c r="K1942">
        <v>829.09</v>
      </c>
      <c r="L1942">
        <v>1364.33</v>
      </c>
      <c r="M1942">
        <v>829.09</v>
      </c>
      <c r="N1942" t="s">
        <v>28365</v>
      </c>
      <c r="O1942" t="s">
        <v>28364</v>
      </c>
      <c r="P1942" t="s">
        <v>60</v>
      </c>
      <c r="Q1942">
        <v>8.7139000000000006</v>
      </c>
      <c r="R1942">
        <v>77.756699999999995</v>
      </c>
      <c r="S1942" t="s">
        <v>103</v>
      </c>
      <c r="T1942" t="s">
        <v>102</v>
      </c>
      <c r="U1942" t="s">
        <v>10</v>
      </c>
      <c r="V1942" t="s">
        <v>212</v>
      </c>
    </row>
    <row r="1943" spans="1:22">
      <c r="A1943" t="s">
        <v>28363</v>
      </c>
      <c r="B1943" s="2">
        <v>45528.854861111111</v>
      </c>
      <c r="C1943" s="2">
        <f t="shared" si="30"/>
        <v>45523</v>
      </c>
      <c r="D1943" t="s">
        <v>410</v>
      </c>
      <c r="E1943" t="s">
        <v>22038</v>
      </c>
      <c r="F1943" t="s">
        <v>83</v>
      </c>
      <c r="G1943" t="s">
        <v>72</v>
      </c>
      <c r="H1943" t="s">
        <v>40</v>
      </c>
      <c r="I1943">
        <v>3</v>
      </c>
      <c r="J1943">
        <v>659.19</v>
      </c>
      <c r="K1943">
        <v>407.35</v>
      </c>
      <c r="L1943">
        <v>1977.57</v>
      </c>
      <c r="M1943">
        <v>1222.05</v>
      </c>
      <c r="N1943" t="s">
        <v>28362</v>
      </c>
      <c r="O1943" t="s">
        <v>28361</v>
      </c>
      <c r="P1943" t="s">
        <v>68</v>
      </c>
      <c r="Q1943">
        <v>11.34</v>
      </c>
      <c r="R1943">
        <v>77.717200000000005</v>
      </c>
      <c r="S1943" t="s">
        <v>333</v>
      </c>
      <c r="T1943" t="s">
        <v>332</v>
      </c>
      <c r="U1943" t="s">
        <v>57</v>
      </c>
      <c r="V1943" t="s">
        <v>45</v>
      </c>
    </row>
    <row r="1944" spans="1:22">
      <c r="A1944" t="s">
        <v>28360</v>
      </c>
      <c r="B1944" s="2">
        <v>45552.699305555558</v>
      </c>
      <c r="C1944" s="2">
        <f t="shared" si="30"/>
        <v>45551</v>
      </c>
      <c r="D1944" t="s">
        <v>405</v>
      </c>
      <c r="E1944" t="s">
        <v>404</v>
      </c>
      <c r="F1944" t="s">
        <v>64</v>
      </c>
      <c r="G1944" t="s">
        <v>53</v>
      </c>
      <c r="H1944" t="s">
        <v>63</v>
      </c>
      <c r="I1944">
        <v>1</v>
      </c>
      <c r="J1944">
        <v>1522.39</v>
      </c>
      <c r="K1944">
        <v>1319.88</v>
      </c>
      <c r="L1944">
        <v>1522.39</v>
      </c>
      <c r="M1944">
        <v>1319.88</v>
      </c>
      <c r="N1944" t="s">
        <v>28359</v>
      </c>
      <c r="O1944" t="s">
        <v>28358</v>
      </c>
      <c r="P1944" t="s">
        <v>112</v>
      </c>
      <c r="Q1944">
        <v>13.082700000000001</v>
      </c>
      <c r="R1944">
        <v>80.270700000000005</v>
      </c>
      <c r="S1944" t="s">
        <v>564</v>
      </c>
      <c r="T1944" t="s">
        <v>563</v>
      </c>
      <c r="U1944" t="s">
        <v>46</v>
      </c>
      <c r="V1944" t="s">
        <v>45</v>
      </c>
    </row>
    <row r="1945" spans="1:22">
      <c r="A1945" t="s">
        <v>28357</v>
      </c>
      <c r="B1945" s="2">
        <v>45350.660416666666</v>
      </c>
      <c r="C1945" s="2">
        <f t="shared" si="30"/>
        <v>45348</v>
      </c>
      <c r="D1945" t="s">
        <v>400</v>
      </c>
      <c r="E1945" t="s">
        <v>6681</v>
      </c>
      <c r="F1945" t="s">
        <v>83</v>
      </c>
      <c r="G1945" t="s">
        <v>17</v>
      </c>
      <c r="H1945" t="s">
        <v>52</v>
      </c>
      <c r="I1945">
        <v>1</v>
      </c>
      <c r="J1945">
        <v>2037.87</v>
      </c>
      <c r="K1945">
        <v>1542.28</v>
      </c>
      <c r="L1945">
        <v>2037.87</v>
      </c>
      <c r="M1945">
        <v>1542.28</v>
      </c>
      <c r="N1945" t="s">
        <v>28356</v>
      </c>
      <c r="O1945" t="s">
        <v>28355</v>
      </c>
      <c r="P1945" t="s">
        <v>13</v>
      </c>
      <c r="Q1945">
        <v>11.664300000000001</v>
      </c>
      <c r="R1945">
        <v>78.146000000000001</v>
      </c>
      <c r="S1945" t="s">
        <v>762</v>
      </c>
      <c r="T1945" t="s">
        <v>761</v>
      </c>
      <c r="U1945" t="s">
        <v>10</v>
      </c>
      <c r="V1945" t="s">
        <v>9</v>
      </c>
    </row>
    <row r="1946" spans="1:22">
      <c r="A1946" t="s">
        <v>28354</v>
      </c>
      <c r="B1946" s="2">
        <v>45284.463194444441</v>
      </c>
      <c r="C1946" s="2">
        <f t="shared" si="30"/>
        <v>45278</v>
      </c>
      <c r="D1946" t="s">
        <v>393</v>
      </c>
      <c r="E1946" t="s">
        <v>15458</v>
      </c>
      <c r="F1946" t="s">
        <v>83</v>
      </c>
      <c r="G1946" t="s">
        <v>82</v>
      </c>
      <c r="H1946" t="s">
        <v>16</v>
      </c>
      <c r="I1946">
        <v>4</v>
      </c>
      <c r="J1946">
        <v>2244.91</v>
      </c>
      <c r="K1946">
        <v>1978.55</v>
      </c>
      <c r="L1946">
        <v>8979.64</v>
      </c>
      <c r="M1946">
        <v>7914.2</v>
      </c>
      <c r="N1946" t="s">
        <v>28353</v>
      </c>
      <c r="O1946" t="s">
        <v>28352</v>
      </c>
      <c r="P1946" t="s">
        <v>112</v>
      </c>
      <c r="Q1946">
        <v>13.082700000000001</v>
      </c>
      <c r="R1946">
        <v>80.270700000000005</v>
      </c>
      <c r="S1946" t="s">
        <v>111</v>
      </c>
      <c r="T1946" t="s">
        <v>110</v>
      </c>
      <c r="U1946" t="s">
        <v>77</v>
      </c>
      <c r="V1946" t="s">
        <v>45</v>
      </c>
    </row>
    <row r="1947" spans="1:22">
      <c r="A1947" t="s">
        <v>28351</v>
      </c>
      <c r="B1947" s="2">
        <v>44961.681944444441</v>
      </c>
      <c r="C1947" s="2">
        <f t="shared" si="30"/>
        <v>44956</v>
      </c>
      <c r="D1947" t="s">
        <v>388</v>
      </c>
      <c r="E1947" t="s">
        <v>23619</v>
      </c>
      <c r="F1947" t="s">
        <v>166</v>
      </c>
      <c r="G1947" t="s">
        <v>82</v>
      </c>
      <c r="H1947" t="s">
        <v>40</v>
      </c>
      <c r="I1947">
        <v>2</v>
      </c>
      <c r="J1947">
        <v>440.29</v>
      </c>
      <c r="K1947">
        <v>323.52</v>
      </c>
      <c r="L1947">
        <v>880.58</v>
      </c>
      <c r="M1947">
        <v>647.04</v>
      </c>
      <c r="N1947" t="s">
        <v>28350</v>
      </c>
      <c r="O1947" t="s">
        <v>28349</v>
      </c>
      <c r="P1947" t="s">
        <v>68</v>
      </c>
      <c r="Q1947">
        <v>11.34</v>
      </c>
      <c r="R1947">
        <v>77.717200000000005</v>
      </c>
      <c r="S1947" t="s">
        <v>735</v>
      </c>
      <c r="T1947" t="s">
        <v>734</v>
      </c>
      <c r="U1947" t="s">
        <v>77</v>
      </c>
      <c r="V1947" t="s">
        <v>45</v>
      </c>
    </row>
    <row r="1948" spans="1:22">
      <c r="A1948" t="s">
        <v>28348</v>
      </c>
      <c r="B1948" s="2">
        <v>45113.489583333336</v>
      </c>
      <c r="C1948" s="2">
        <f t="shared" si="30"/>
        <v>45110</v>
      </c>
      <c r="D1948" t="s">
        <v>383</v>
      </c>
      <c r="E1948" t="s">
        <v>2857</v>
      </c>
      <c r="F1948" t="s">
        <v>31</v>
      </c>
      <c r="G1948" t="s">
        <v>41</v>
      </c>
      <c r="H1948" t="s">
        <v>16</v>
      </c>
      <c r="I1948">
        <v>2</v>
      </c>
      <c r="J1948">
        <v>2072.35</v>
      </c>
      <c r="K1948">
        <v>1620.23</v>
      </c>
      <c r="L1948">
        <v>4144.7</v>
      </c>
      <c r="M1948">
        <v>3240.46</v>
      </c>
      <c r="N1948" t="s">
        <v>28347</v>
      </c>
      <c r="O1948" t="s">
        <v>28346</v>
      </c>
      <c r="P1948" t="s">
        <v>112</v>
      </c>
      <c r="Q1948">
        <v>13.082700000000001</v>
      </c>
      <c r="R1948">
        <v>80.270700000000005</v>
      </c>
      <c r="S1948" t="s">
        <v>36</v>
      </c>
      <c r="T1948" t="s">
        <v>35</v>
      </c>
      <c r="U1948" t="s">
        <v>46</v>
      </c>
      <c r="V1948" t="s">
        <v>45</v>
      </c>
    </row>
    <row r="1949" spans="1:22">
      <c r="A1949" t="s">
        <v>28345</v>
      </c>
      <c r="B1949" s="2">
        <v>45544.587500000001</v>
      </c>
      <c r="C1949" s="2">
        <f t="shared" si="30"/>
        <v>45544</v>
      </c>
      <c r="D1949" t="s">
        <v>378</v>
      </c>
      <c r="E1949" t="s">
        <v>12042</v>
      </c>
      <c r="F1949" t="s">
        <v>136</v>
      </c>
      <c r="G1949" t="s">
        <v>72</v>
      </c>
      <c r="H1949" t="s">
        <v>52</v>
      </c>
      <c r="I1949">
        <v>1</v>
      </c>
      <c r="J1949">
        <v>1194.6300000000001</v>
      </c>
      <c r="K1949">
        <v>1009.5</v>
      </c>
      <c r="L1949">
        <v>1194.6300000000001</v>
      </c>
      <c r="M1949">
        <v>1009.5</v>
      </c>
      <c r="N1949" t="s">
        <v>28344</v>
      </c>
      <c r="O1949" t="s">
        <v>28343</v>
      </c>
      <c r="P1949" t="s">
        <v>26</v>
      </c>
      <c r="Q1949">
        <v>11.0168</v>
      </c>
      <c r="R1949">
        <v>76.955799999999996</v>
      </c>
      <c r="S1949" t="s">
        <v>735</v>
      </c>
      <c r="T1949" t="s">
        <v>734</v>
      </c>
      <c r="U1949" t="s">
        <v>77</v>
      </c>
      <c r="V1949" t="s">
        <v>45</v>
      </c>
    </row>
    <row r="1950" spans="1:22">
      <c r="A1950" t="s">
        <v>28342</v>
      </c>
      <c r="B1950" s="2">
        <v>45054.526388888888</v>
      </c>
      <c r="C1950" s="2">
        <f t="shared" si="30"/>
        <v>45054</v>
      </c>
      <c r="D1950" t="s">
        <v>373</v>
      </c>
      <c r="E1950" t="s">
        <v>13742</v>
      </c>
      <c r="F1950" t="s">
        <v>166</v>
      </c>
      <c r="G1950" t="s">
        <v>106</v>
      </c>
      <c r="H1950" t="s">
        <v>40</v>
      </c>
      <c r="I1950">
        <v>1</v>
      </c>
      <c r="J1950">
        <v>351.44</v>
      </c>
      <c r="K1950">
        <v>276.45999999999998</v>
      </c>
      <c r="L1950">
        <v>351.44</v>
      </c>
      <c r="M1950">
        <v>276.45999999999998</v>
      </c>
      <c r="N1950" t="s">
        <v>28341</v>
      </c>
      <c r="O1950" t="s">
        <v>28340</v>
      </c>
      <c r="P1950" t="s">
        <v>121</v>
      </c>
      <c r="Q1950">
        <v>9.9252000000000002</v>
      </c>
      <c r="R1950">
        <v>78.119799999999998</v>
      </c>
      <c r="S1950" t="s">
        <v>120</v>
      </c>
      <c r="T1950" t="s">
        <v>119</v>
      </c>
      <c r="U1950" t="s">
        <v>10</v>
      </c>
      <c r="V1950" t="s">
        <v>9</v>
      </c>
    </row>
    <row r="1951" spans="1:22">
      <c r="A1951" t="s">
        <v>28339</v>
      </c>
      <c r="B1951" s="2">
        <v>45307.57916666667</v>
      </c>
      <c r="C1951" s="2">
        <f t="shared" si="30"/>
        <v>45306</v>
      </c>
      <c r="D1951" t="s">
        <v>368</v>
      </c>
      <c r="E1951" t="s">
        <v>4776</v>
      </c>
      <c r="F1951" t="s">
        <v>201</v>
      </c>
      <c r="G1951" t="s">
        <v>91</v>
      </c>
      <c r="H1951" t="s">
        <v>29</v>
      </c>
      <c r="I1951">
        <v>2</v>
      </c>
      <c r="J1951">
        <v>769.52</v>
      </c>
      <c r="K1951">
        <v>654.14</v>
      </c>
      <c r="L1951">
        <v>1539.04</v>
      </c>
      <c r="M1951">
        <v>1308.28</v>
      </c>
      <c r="N1951" t="s">
        <v>28338</v>
      </c>
      <c r="O1951" t="s">
        <v>28337</v>
      </c>
      <c r="P1951" t="s">
        <v>112</v>
      </c>
      <c r="Q1951">
        <v>13.082700000000001</v>
      </c>
      <c r="R1951">
        <v>80.270700000000005</v>
      </c>
      <c r="S1951" t="s">
        <v>214</v>
      </c>
      <c r="T1951" t="s">
        <v>213</v>
      </c>
      <c r="U1951" t="s">
        <v>10</v>
      </c>
      <c r="V1951" t="s">
        <v>22</v>
      </c>
    </row>
    <row r="1952" spans="1:22">
      <c r="A1952" t="s">
        <v>28336</v>
      </c>
      <c r="B1952" s="2">
        <v>45190.87777777778</v>
      </c>
      <c r="C1952" s="2">
        <f t="shared" si="30"/>
        <v>45187</v>
      </c>
      <c r="D1952" t="s">
        <v>361</v>
      </c>
      <c r="E1952" t="s">
        <v>360</v>
      </c>
      <c r="F1952" t="s">
        <v>31</v>
      </c>
      <c r="G1952" t="s">
        <v>30</v>
      </c>
      <c r="H1952" t="s">
        <v>40</v>
      </c>
      <c r="I1952">
        <v>1</v>
      </c>
      <c r="J1952">
        <v>385.79</v>
      </c>
      <c r="K1952">
        <v>276.3</v>
      </c>
      <c r="L1952">
        <v>385.79</v>
      </c>
      <c r="M1952">
        <v>276.3</v>
      </c>
      <c r="N1952" t="s">
        <v>28335</v>
      </c>
      <c r="O1952" t="s">
        <v>28334</v>
      </c>
      <c r="P1952" t="s">
        <v>112</v>
      </c>
      <c r="Q1952">
        <v>13.082700000000001</v>
      </c>
      <c r="R1952">
        <v>80.270700000000005</v>
      </c>
      <c r="S1952" t="s">
        <v>762</v>
      </c>
      <c r="T1952" t="s">
        <v>761</v>
      </c>
      <c r="U1952" t="s">
        <v>77</v>
      </c>
      <c r="V1952" t="s">
        <v>9</v>
      </c>
    </row>
    <row r="1953" spans="1:22">
      <c r="A1953" t="s">
        <v>28333</v>
      </c>
      <c r="B1953" s="2">
        <v>45317.695138888892</v>
      </c>
      <c r="C1953" s="2">
        <f t="shared" si="30"/>
        <v>45313</v>
      </c>
      <c r="D1953" t="s">
        <v>356</v>
      </c>
      <c r="E1953" t="s">
        <v>8483</v>
      </c>
      <c r="F1953" t="s">
        <v>18</v>
      </c>
      <c r="G1953" t="s">
        <v>115</v>
      </c>
      <c r="H1953" t="s">
        <v>16</v>
      </c>
      <c r="I1953">
        <v>1</v>
      </c>
      <c r="J1953">
        <v>1683.13</v>
      </c>
      <c r="K1953">
        <v>1128.26</v>
      </c>
      <c r="L1953">
        <v>1683.13</v>
      </c>
      <c r="M1953">
        <v>1128.26</v>
      </c>
      <c r="N1953" t="s">
        <v>28332</v>
      </c>
      <c r="O1953" t="s">
        <v>28331</v>
      </c>
      <c r="P1953" t="s">
        <v>68</v>
      </c>
      <c r="Q1953">
        <v>11.34</v>
      </c>
      <c r="R1953">
        <v>77.717200000000005</v>
      </c>
      <c r="S1953" t="s">
        <v>206</v>
      </c>
      <c r="T1953" t="s">
        <v>205</v>
      </c>
      <c r="U1953" t="s">
        <v>10</v>
      </c>
      <c r="V1953" t="s">
        <v>45</v>
      </c>
    </row>
    <row r="1954" spans="1:22">
      <c r="A1954" t="s">
        <v>28330</v>
      </c>
      <c r="B1954" s="2">
        <v>45402.548611111109</v>
      </c>
      <c r="C1954" s="2">
        <f t="shared" si="30"/>
        <v>45397</v>
      </c>
      <c r="D1954" t="s">
        <v>349</v>
      </c>
      <c r="E1954" t="s">
        <v>348</v>
      </c>
      <c r="F1954" t="s">
        <v>73</v>
      </c>
      <c r="G1954" t="s">
        <v>30</v>
      </c>
      <c r="H1954" t="s">
        <v>16</v>
      </c>
      <c r="I1954">
        <v>1</v>
      </c>
      <c r="J1954">
        <v>2119.2399999999998</v>
      </c>
      <c r="K1954">
        <v>1500.92</v>
      </c>
      <c r="L1954">
        <v>2119.2399999999998</v>
      </c>
      <c r="M1954">
        <v>1500.92</v>
      </c>
      <c r="N1954" t="s">
        <v>28329</v>
      </c>
      <c r="O1954" t="s">
        <v>28328</v>
      </c>
      <c r="P1954" t="s">
        <v>13</v>
      </c>
      <c r="Q1954">
        <v>11.664300000000001</v>
      </c>
      <c r="R1954">
        <v>78.146000000000001</v>
      </c>
      <c r="S1954" t="s">
        <v>906</v>
      </c>
      <c r="T1954" t="s">
        <v>905</v>
      </c>
      <c r="U1954" t="s">
        <v>23</v>
      </c>
      <c r="V1954" t="s">
        <v>9</v>
      </c>
    </row>
    <row r="1955" spans="1:22">
      <c r="A1955" t="s">
        <v>28327</v>
      </c>
      <c r="B1955" s="2">
        <v>45324.460416666669</v>
      </c>
      <c r="C1955" s="2">
        <f t="shared" si="30"/>
        <v>45320</v>
      </c>
      <c r="D1955" t="s">
        <v>344</v>
      </c>
      <c r="E1955" t="s">
        <v>28326</v>
      </c>
      <c r="F1955" t="s">
        <v>136</v>
      </c>
      <c r="G1955" t="s">
        <v>41</v>
      </c>
      <c r="H1955" t="s">
        <v>63</v>
      </c>
      <c r="I1955">
        <v>1</v>
      </c>
      <c r="J1955">
        <v>494.06</v>
      </c>
      <c r="K1955">
        <v>342.74</v>
      </c>
      <c r="L1955">
        <v>494.06</v>
      </c>
      <c r="M1955">
        <v>342.74</v>
      </c>
      <c r="N1955" t="s">
        <v>28325</v>
      </c>
      <c r="O1955" t="s">
        <v>28324</v>
      </c>
      <c r="P1955" t="s">
        <v>37</v>
      </c>
      <c r="Q1955">
        <v>10.7905</v>
      </c>
      <c r="R1955">
        <v>78.704700000000003</v>
      </c>
      <c r="S1955" t="s">
        <v>79</v>
      </c>
      <c r="T1955" t="s">
        <v>78</v>
      </c>
      <c r="U1955" t="s">
        <v>57</v>
      </c>
      <c r="V1955" t="s">
        <v>22</v>
      </c>
    </row>
    <row r="1956" spans="1:22">
      <c r="A1956" t="s">
        <v>28323</v>
      </c>
      <c r="B1956" s="2">
        <v>45261.740972222222</v>
      </c>
      <c r="C1956" s="2">
        <f t="shared" si="30"/>
        <v>45257</v>
      </c>
      <c r="D1956" t="s">
        <v>337</v>
      </c>
      <c r="E1956" t="s">
        <v>26753</v>
      </c>
      <c r="F1956" t="s">
        <v>201</v>
      </c>
      <c r="G1956" t="s">
        <v>106</v>
      </c>
      <c r="H1956" t="s">
        <v>40</v>
      </c>
      <c r="I1956">
        <v>2</v>
      </c>
      <c r="J1956">
        <v>1337.94</v>
      </c>
      <c r="K1956">
        <v>923.17</v>
      </c>
      <c r="L1956">
        <v>2675.88</v>
      </c>
      <c r="M1956">
        <v>1846.34</v>
      </c>
      <c r="N1956" t="s">
        <v>28322</v>
      </c>
      <c r="O1956" t="s">
        <v>28321</v>
      </c>
      <c r="P1956" t="s">
        <v>112</v>
      </c>
      <c r="Q1956">
        <v>13.082700000000001</v>
      </c>
      <c r="R1956">
        <v>80.270700000000005</v>
      </c>
      <c r="S1956" t="s">
        <v>25</v>
      </c>
      <c r="T1956" t="s">
        <v>24</v>
      </c>
      <c r="U1956" t="s">
        <v>77</v>
      </c>
      <c r="V1956" t="s">
        <v>45</v>
      </c>
    </row>
    <row r="1957" spans="1:22">
      <c r="A1957" t="s">
        <v>28320</v>
      </c>
      <c r="B1957" s="2">
        <v>45031.746527777781</v>
      </c>
      <c r="C1957" s="2">
        <f t="shared" si="30"/>
        <v>45026</v>
      </c>
      <c r="D1957" t="s">
        <v>330</v>
      </c>
      <c r="E1957" t="s">
        <v>28319</v>
      </c>
      <c r="F1957" t="s">
        <v>83</v>
      </c>
      <c r="G1957" t="s">
        <v>91</v>
      </c>
      <c r="H1957" t="s">
        <v>63</v>
      </c>
      <c r="I1957">
        <v>2</v>
      </c>
      <c r="J1957">
        <v>729</v>
      </c>
      <c r="K1957">
        <v>438.65</v>
      </c>
      <c r="L1957">
        <v>1458</v>
      </c>
      <c r="M1957">
        <v>877.3</v>
      </c>
      <c r="N1957" t="s">
        <v>28318</v>
      </c>
      <c r="O1957" t="s">
        <v>28317</v>
      </c>
      <c r="P1957" t="s">
        <v>26</v>
      </c>
      <c r="Q1957">
        <v>11.0168</v>
      </c>
      <c r="R1957">
        <v>76.955799999999996</v>
      </c>
      <c r="S1957" t="s">
        <v>88</v>
      </c>
      <c r="T1957" t="s">
        <v>87</v>
      </c>
      <c r="U1957" t="s">
        <v>46</v>
      </c>
      <c r="V1957" t="s">
        <v>22</v>
      </c>
    </row>
    <row r="1958" spans="1:22">
      <c r="A1958" t="s">
        <v>28316</v>
      </c>
      <c r="B1958" s="2">
        <v>45350.536805555559</v>
      </c>
      <c r="C1958" s="2">
        <f t="shared" si="30"/>
        <v>45348</v>
      </c>
      <c r="D1958" t="s">
        <v>323</v>
      </c>
      <c r="E1958" t="s">
        <v>6634</v>
      </c>
      <c r="F1958" t="s">
        <v>73</v>
      </c>
      <c r="G1958" t="s">
        <v>91</v>
      </c>
      <c r="H1958" t="s">
        <v>29</v>
      </c>
      <c r="I1958">
        <v>1</v>
      </c>
      <c r="J1958">
        <v>1625.92</v>
      </c>
      <c r="K1958">
        <v>1236.81</v>
      </c>
      <c r="L1958">
        <v>1625.92</v>
      </c>
      <c r="M1958">
        <v>1236.81</v>
      </c>
      <c r="N1958" t="s">
        <v>28315</v>
      </c>
      <c r="O1958" t="s">
        <v>28314</v>
      </c>
      <c r="P1958" t="s">
        <v>26</v>
      </c>
      <c r="Q1958">
        <v>11.0168</v>
      </c>
      <c r="R1958">
        <v>76.955799999999996</v>
      </c>
      <c r="S1958" t="s">
        <v>103</v>
      </c>
      <c r="T1958" t="s">
        <v>102</v>
      </c>
      <c r="U1958" t="s">
        <v>77</v>
      </c>
      <c r="V1958" t="s">
        <v>212</v>
      </c>
    </row>
    <row r="1959" spans="1:22">
      <c r="A1959" t="s">
        <v>28313</v>
      </c>
      <c r="B1959" s="2">
        <v>44966.443055555559</v>
      </c>
      <c r="C1959" s="2">
        <f t="shared" si="30"/>
        <v>44963</v>
      </c>
      <c r="D1959" t="s">
        <v>316</v>
      </c>
      <c r="E1959" t="s">
        <v>8460</v>
      </c>
      <c r="F1959" t="s">
        <v>166</v>
      </c>
      <c r="G1959" t="s">
        <v>106</v>
      </c>
      <c r="H1959" t="s">
        <v>29</v>
      </c>
      <c r="I1959">
        <v>4</v>
      </c>
      <c r="J1959">
        <v>1848.63</v>
      </c>
      <c r="K1959">
        <v>1439.11</v>
      </c>
      <c r="L1959">
        <v>7394.52</v>
      </c>
      <c r="M1959">
        <v>5756.44</v>
      </c>
      <c r="N1959" t="s">
        <v>28312</v>
      </c>
      <c r="O1959" t="s">
        <v>28311</v>
      </c>
      <c r="P1959" t="s">
        <v>60</v>
      </c>
      <c r="Q1959">
        <v>8.7139000000000006</v>
      </c>
      <c r="R1959">
        <v>77.756699999999995</v>
      </c>
      <c r="S1959" t="s">
        <v>486</v>
      </c>
      <c r="T1959" t="s">
        <v>485</v>
      </c>
      <c r="U1959" t="s">
        <v>10</v>
      </c>
      <c r="V1959" t="s">
        <v>9</v>
      </c>
    </row>
    <row r="1960" spans="1:22">
      <c r="A1960" t="s">
        <v>28310</v>
      </c>
      <c r="B1960" s="2">
        <v>45138.447916666664</v>
      </c>
      <c r="C1960" s="2">
        <f t="shared" si="30"/>
        <v>45138</v>
      </c>
      <c r="D1960" t="s">
        <v>311</v>
      </c>
      <c r="E1960" t="s">
        <v>12005</v>
      </c>
      <c r="F1960" t="s">
        <v>64</v>
      </c>
      <c r="G1960" t="s">
        <v>82</v>
      </c>
      <c r="H1960" t="s">
        <v>40</v>
      </c>
      <c r="I1960">
        <v>1</v>
      </c>
      <c r="J1960">
        <v>445.44</v>
      </c>
      <c r="K1960">
        <v>390.63</v>
      </c>
      <c r="L1960">
        <v>445.44</v>
      </c>
      <c r="M1960">
        <v>390.63</v>
      </c>
      <c r="N1960" t="s">
        <v>28309</v>
      </c>
      <c r="O1960" t="s">
        <v>28308</v>
      </c>
      <c r="P1960" t="s">
        <v>37</v>
      </c>
      <c r="Q1960">
        <v>10.7905</v>
      </c>
      <c r="R1960">
        <v>78.704700000000003</v>
      </c>
      <c r="S1960" t="s">
        <v>530</v>
      </c>
      <c r="T1960" t="s">
        <v>529</v>
      </c>
      <c r="U1960" t="s">
        <v>23</v>
      </c>
      <c r="V1960" t="s">
        <v>45</v>
      </c>
    </row>
    <row r="1961" spans="1:22">
      <c r="A1961" t="s">
        <v>28307</v>
      </c>
      <c r="B1961" s="2">
        <v>45450.510416666664</v>
      </c>
      <c r="C1961" s="2">
        <f t="shared" si="30"/>
        <v>45446</v>
      </c>
      <c r="D1961" t="s">
        <v>306</v>
      </c>
      <c r="E1961" t="s">
        <v>28306</v>
      </c>
      <c r="F1961" t="s">
        <v>31</v>
      </c>
      <c r="G1961" t="s">
        <v>41</v>
      </c>
      <c r="H1961" t="s">
        <v>71</v>
      </c>
      <c r="I1961">
        <v>2</v>
      </c>
      <c r="J1961">
        <v>1054.5</v>
      </c>
      <c r="K1961">
        <v>698.78</v>
      </c>
      <c r="L1961">
        <v>2109</v>
      </c>
      <c r="M1961">
        <v>1397.56</v>
      </c>
      <c r="N1961" t="s">
        <v>28305</v>
      </c>
      <c r="O1961" t="s">
        <v>28304</v>
      </c>
      <c r="P1961" t="s">
        <v>13</v>
      </c>
      <c r="Q1961">
        <v>11.664300000000001</v>
      </c>
      <c r="R1961">
        <v>78.146000000000001</v>
      </c>
      <c r="S1961" t="s">
        <v>103</v>
      </c>
      <c r="T1961" t="s">
        <v>102</v>
      </c>
      <c r="U1961" t="s">
        <v>77</v>
      </c>
      <c r="V1961" t="s">
        <v>22</v>
      </c>
    </row>
    <row r="1962" spans="1:22">
      <c r="A1962" t="s">
        <v>28303</v>
      </c>
      <c r="B1962" s="2">
        <v>45430.632638888892</v>
      </c>
      <c r="C1962" s="2">
        <f t="shared" si="30"/>
        <v>45425</v>
      </c>
      <c r="D1962" t="s">
        <v>299</v>
      </c>
      <c r="E1962" t="s">
        <v>11998</v>
      </c>
      <c r="F1962" t="s">
        <v>18</v>
      </c>
      <c r="G1962" t="s">
        <v>115</v>
      </c>
      <c r="H1962" t="s">
        <v>71</v>
      </c>
      <c r="I1962">
        <v>2</v>
      </c>
      <c r="J1962">
        <v>1560.29</v>
      </c>
      <c r="K1962">
        <v>1337.94</v>
      </c>
      <c r="L1962">
        <v>3120.58</v>
      </c>
      <c r="M1962">
        <v>2675.88</v>
      </c>
      <c r="N1962" t="s">
        <v>28302</v>
      </c>
      <c r="O1962" t="s">
        <v>28301</v>
      </c>
      <c r="P1962" t="s">
        <v>37</v>
      </c>
      <c r="Q1962">
        <v>10.7905</v>
      </c>
      <c r="R1962">
        <v>78.704700000000003</v>
      </c>
      <c r="S1962" t="s">
        <v>396</v>
      </c>
      <c r="T1962" t="s">
        <v>395</v>
      </c>
      <c r="U1962" t="s">
        <v>23</v>
      </c>
      <c r="V1962" t="s">
        <v>22</v>
      </c>
    </row>
    <row r="1963" spans="1:22">
      <c r="A1963" t="s">
        <v>28300</v>
      </c>
      <c r="B1963" s="2">
        <v>45239.426388888889</v>
      </c>
      <c r="C1963" s="2">
        <f t="shared" si="30"/>
        <v>45236</v>
      </c>
      <c r="D1963" t="s">
        <v>292</v>
      </c>
      <c r="E1963" t="s">
        <v>13699</v>
      </c>
      <c r="F1963" t="s">
        <v>18</v>
      </c>
      <c r="G1963" t="s">
        <v>82</v>
      </c>
      <c r="H1963" t="s">
        <v>63</v>
      </c>
      <c r="I1963">
        <v>1</v>
      </c>
      <c r="J1963">
        <v>915.4</v>
      </c>
      <c r="K1963">
        <v>637.12</v>
      </c>
      <c r="L1963">
        <v>915.4</v>
      </c>
      <c r="M1963">
        <v>637.12</v>
      </c>
      <c r="N1963" t="s">
        <v>28299</v>
      </c>
      <c r="O1963" t="s">
        <v>28298</v>
      </c>
      <c r="P1963" t="s">
        <v>49</v>
      </c>
      <c r="Q1963">
        <v>12.916499999999999</v>
      </c>
      <c r="R1963">
        <v>79.132499999999993</v>
      </c>
      <c r="S1963" t="s">
        <v>432</v>
      </c>
      <c r="T1963" t="s">
        <v>431</v>
      </c>
      <c r="U1963" t="s">
        <v>10</v>
      </c>
      <c r="V1963" t="s">
        <v>9</v>
      </c>
    </row>
    <row r="1964" spans="1:22">
      <c r="A1964" t="s">
        <v>28297</v>
      </c>
      <c r="B1964" s="2">
        <v>45147.752083333333</v>
      </c>
      <c r="C1964" s="2">
        <f t="shared" si="30"/>
        <v>45145</v>
      </c>
      <c r="D1964" t="s">
        <v>287</v>
      </c>
      <c r="E1964" t="s">
        <v>6612</v>
      </c>
      <c r="F1964" t="s">
        <v>136</v>
      </c>
      <c r="G1964" t="s">
        <v>115</v>
      </c>
      <c r="H1964" t="s">
        <v>16</v>
      </c>
      <c r="I1964">
        <v>1</v>
      </c>
      <c r="J1964">
        <v>2283.52</v>
      </c>
      <c r="K1964">
        <v>2042.62</v>
      </c>
      <c r="L1964">
        <v>2283.52</v>
      </c>
      <c r="M1964">
        <v>2042.62</v>
      </c>
      <c r="N1964" t="s">
        <v>28296</v>
      </c>
      <c r="O1964" t="s">
        <v>28295</v>
      </c>
      <c r="P1964" t="s">
        <v>60</v>
      </c>
      <c r="Q1964">
        <v>8.7139000000000006</v>
      </c>
      <c r="R1964">
        <v>77.756699999999995</v>
      </c>
      <c r="S1964" t="s">
        <v>250</v>
      </c>
      <c r="T1964" t="s">
        <v>249</v>
      </c>
      <c r="U1964" t="s">
        <v>57</v>
      </c>
      <c r="V1964" t="s">
        <v>9</v>
      </c>
    </row>
    <row r="1965" spans="1:22">
      <c r="A1965" t="s">
        <v>28294</v>
      </c>
      <c r="B1965" s="2">
        <v>45154.563888888886</v>
      </c>
      <c r="C1965" s="2">
        <f t="shared" si="30"/>
        <v>45152</v>
      </c>
      <c r="D1965" t="s">
        <v>280</v>
      </c>
      <c r="E1965" t="s">
        <v>10225</v>
      </c>
      <c r="F1965" t="s">
        <v>136</v>
      </c>
      <c r="G1965" t="s">
        <v>106</v>
      </c>
      <c r="H1965" t="s">
        <v>29</v>
      </c>
      <c r="I1965">
        <v>2</v>
      </c>
      <c r="J1965">
        <v>385.95</v>
      </c>
      <c r="K1965">
        <v>332.87</v>
      </c>
      <c r="L1965">
        <v>771.9</v>
      </c>
      <c r="M1965">
        <v>665.74</v>
      </c>
      <c r="N1965" t="s">
        <v>28293</v>
      </c>
      <c r="O1965" t="s">
        <v>28292</v>
      </c>
      <c r="P1965" t="s">
        <v>68</v>
      </c>
      <c r="Q1965">
        <v>11.34</v>
      </c>
      <c r="R1965">
        <v>77.717200000000005</v>
      </c>
      <c r="S1965" t="s">
        <v>243</v>
      </c>
      <c r="T1965" t="s">
        <v>242</v>
      </c>
      <c r="U1965" t="s">
        <v>57</v>
      </c>
      <c r="V1965" t="s">
        <v>9</v>
      </c>
    </row>
    <row r="1966" spans="1:22">
      <c r="A1966" t="s">
        <v>28291</v>
      </c>
      <c r="B1966" s="2">
        <v>45485.612500000003</v>
      </c>
      <c r="C1966" s="2">
        <f t="shared" si="30"/>
        <v>45481</v>
      </c>
      <c r="D1966" t="s">
        <v>273</v>
      </c>
      <c r="E1966" t="s">
        <v>25138</v>
      </c>
      <c r="F1966" t="s">
        <v>64</v>
      </c>
      <c r="G1966" t="s">
        <v>53</v>
      </c>
      <c r="H1966" t="s">
        <v>63</v>
      </c>
      <c r="I1966">
        <v>3</v>
      </c>
      <c r="J1966">
        <v>2111.38</v>
      </c>
      <c r="K1966">
        <v>1685.51</v>
      </c>
      <c r="L1966">
        <v>6334.14</v>
      </c>
      <c r="M1966">
        <v>5056.53</v>
      </c>
      <c r="N1966" t="s">
        <v>28290</v>
      </c>
      <c r="O1966" t="s">
        <v>28289</v>
      </c>
      <c r="P1966" t="s">
        <v>13</v>
      </c>
      <c r="Q1966">
        <v>11.664300000000001</v>
      </c>
      <c r="R1966">
        <v>78.146000000000001</v>
      </c>
      <c r="S1966" t="s">
        <v>333</v>
      </c>
      <c r="T1966" t="s">
        <v>332</v>
      </c>
      <c r="U1966" t="s">
        <v>77</v>
      </c>
      <c r="V1966" t="s">
        <v>22</v>
      </c>
    </row>
    <row r="1967" spans="1:22">
      <c r="A1967" t="s">
        <v>28288</v>
      </c>
      <c r="B1967" s="2">
        <v>45183.786805555559</v>
      </c>
      <c r="C1967" s="2">
        <f t="shared" si="30"/>
        <v>45180</v>
      </c>
      <c r="D1967" t="s">
        <v>266</v>
      </c>
      <c r="E1967" t="s">
        <v>17052</v>
      </c>
      <c r="F1967" t="s">
        <v>31</v>
      </c>
      <c r="G1967" t="s">
        <v>91</v>
      </c>
      <c r="H1967" t="s">
        <v>16</v>
      </c>
      <c r="I1967">
        <v>1</v>
      </c>
      <c r="J1967">
        <v>2250.35</v>
      </c>
      <c r="K1967">
        <v>1462.2</v>
      </c>
      <c r="L1967">
        <v>2250.35</v>
      </c>
      <c r="M1967">
        <v>1462.2</v>
      </c>
      <c r="N1967" t="s">
        <v>28287</v>
      </c>
      <c r="O1967" t="s">
        <v>28286</v>
      </c>
      <c r="P1967" t="s">
        <v>37</v>
      </c>
      <c r="Q1967">
        <v>10.7905</v>
      </c>
      <c r="R1967">
        <v>78.704700000000003</v>
      </c>
      <c r="S1967" t="s">
        <v>432</v>
      </c>
      <c r="T1967" t="s">
        <v>431</v>
      </c>
      <c r="U1967" t="s">
        <v>23</v>
      </c>
      <c r="V1967" t="s">
        <v>9</v>
      </c>
    </row>
    <row r="1968" spans="1:22">
      <c r="A1968" t="s">
        <v>28285</v>
      </c>
      <c r="B1968" s="2">
        <v>45024.693749999999</v>
      </c>
      <c r="C1968" s="2">
        <f t="shared" si="30"/>
        <v>45019</v>
      </c>
      <c r="D1968" t="s">
        <v>261</v>
      </c>
      <c r="E1968" t="s">
        <v>260</v>
      </c>
      <c r="F1968" t="s">
        <v>136</v>
      </c>
      <c r="G1968" t="s">
        <v>82</v>
      </c>
      <c r="H1968" t="s">
        <v>29</v>
      </c>
      <c r="I1968">
        <v>1</v>
      </c>
      <c r="J1968">
        <v>523.14</v>
      </c>
      <c r="K1968">
        <v>375</v>
      </c>
      <c r="L1968">
        <v>523.14</v>
      </c>
      <c r="M1968">
        <v>375</v>
      </c>
      <c r="N1968" t="s">
        <v>28284</v>
      </c>
      <c r="O1968" t="s">
        <v>28283</v>
      </c>
      <c r="P1968" t="s">
        <v>26</v>
      </c>
      <c r="Q1968">
        <v>11.0168</v>
      </c>
      <c r="R1968">
        <v>76.955799999999996</v>
      </c>
      <c r="S1968" t="s">
        <v>302</v>
      </c>
      <c r="T1968" t="s">
        <v>301</v>
      </c>
      <c r="U1968" t="s">
        <v>23</v>
      </c>
      <c r="V1968" t="s">
        <v>9</v>
      </c>
    </row>
    <row r="1969" spans="1:22">
      <c r="A1969" t="s">
        <v>28282</v>
      </c>
      <c r="B1969" s="2">
        <v>45194.496527777781</v>
      </c>
      <c r="C1969" s="2">
        <f t="shared" si="30"/>
        <v>45194</v>
      </c>
      <c r="D1969" t="s">
        <v>254</v>
      </c>
      <c r="E1969" t="s">
        <v>8425</v>
      </c>
      <c r="F1969" t="s">
        <v>136</v>
      </c>
      <c r="G1969" t="s">
        <v>106</v>
      </c>
      <c r="H1969" t="s">
        <v>71</v>
      </c>
      <c r="I1969">
        <v>1</v>
      </c>
      <c r="J1969">
        <v>1230.7</v>
      </c>
      <c r="K1969">
        <v>1084.56</v>
      </c>
      <c r="L1969">
        <v>1230.7</v>
      </c>
      <c r="M1969">
        <v>1084.56</v>
      </c>
      <c r="N1969" t="s">
        <v>28281</v>
      </c>
      <c r="O1969" t="s">
        <v>28280</v>
      </c>
      <c r="P1969" t="s">
        <v>60</v>
      </c>
      <c r="Q1969">
        <v>8.7139000000000006</v>
      </c>
      <c r="R1969">
        <v>77.756699999999995</v>
      </c>
      <c r="S1969" t="s">
        <v>48</v>
      </c>
      <c r="T1969" t="s">
        <v>47</v>
      </c>
      <c r="U1969" t="s">
        <v>57</v>
      </c>
      <c r="V1969" t="s">
        <v>9</v>
      </c>
    </row>
    <row r="1970" spans="1:22">
      <c r="A1970" t="s">
        <v>28279</v>
      </c>
      <c r="B1970" s="2">
        <v>45405.648611111108</v>
      </c>
      <c r="C1970" s="2">
        <f t="shared" si="30"/>
        <v>45404</v>
      </c>
      <c r="D1970" t="s">
        <v>247</v>
      </c>
      <c r="E1970" t="s">
        <v>28278</v>
      </c>
      <c r="F1970" t="s">
        <v>201</v>
      </c>
      <c r="G1970" t="s">
        <v>41</v>
      </c>
      <c r="H1970" t="s">
        <v>63</v>
      </c>
      <c r="I1970">
        <v>3</v>
      </c>
      <c r="J1970">
        <v>1945.18</v>
      </c>
      <c r="K1970">
        <v>1494.55</v>
      </c>
      <c r="L1970">
        <v>5835.54</v>
      </c>
      <c r="M1970">
        <v>4483.6499999999996</v>
      </c>
      <c r="N1970" t="s">
        <v>28277</v>
      </c>
      <c r="O1970" t="s">
        <v>28276</v>
      </c>
      <c r="P1970" t="s">
        <v>26</v>
      </c>
      <c r="Q1970">
        <v>11.0168</v>
      </c>
      <c r="R1970">
        <v>76.955799999999996</v>
      </c>
      <c r="S1970" t="s">
        <v>628</v>
      </c>
      <c r="T1970" t="s">
        <v>627</v>
      </c>
      <c r="U1970" t="s">
        <v>77</v>
      </c>
      <c r="V1970" t="s">
        <v>9</v>
      </c>
    </row>
    <row r="1971" spans="1:22">
      <c r="A1971" t="s">
        <v>28275</v>
      </c>
      <c r="B1971" s="2">
        <v>45122.611805555556</v>
      </c>
      <c r="C1971" s="2">
        <f t="shared" si="30"/>
        <v>45117</v>
      </c>
      <c r="D1971" t="s">
        <v>240</v>
      </c>
      <c r="E1971" t="s">
        <v>2768</v>
      </c>
      <c r="F1971" t="s">
        <v>166</v>
      </c>
      <c r="G1971" t="s">
        <v>106</v>
      </c>
      <c r="H1971" t="s">
        <v>71</v>
      </c>
      <c r="I1971">
        <v>2</v>
      </c>
      <c r="J1971">
        <v>500.67</v>
      </c>
      <c r="K1971">
        <v>386.22</v>
      </c>
      <c r="L1971">
        <v>1001.34</v>
      </c>
      <c r="M1971">
        <v>772.44</v>
      </c>
      <c r="N1971" t="s">
        <v>28274</v>
      </c>
      <c r="O1971" t="s">
        <v>28273</v>
      </c>
      <c r="P1971" t="s">
        <v>60</v>
      </c>
      <c r="Q1971">
        <v>8.7139000000000006</v>
      </c>
      <c r="R1971">
        <v>77.756699999999995</v>
      </c>
      <c r="S1971" t="s">
        <v>762</v>
      </c>
      <c r="T1971" t="s">
        <v>761</v>
      </c>
      <c r="U1971" t="s">
        <v>10</v>
      </c>
      <c r="V1971" t="s">
        <v>212</v>
      </c>
    </row>
    <row r="1972" spans="1:22">
      <c r="A1972" t="s">
        <v>28272</v>
      </c>
      <c r="B1972" s="2">
        <v>45091.794444444444</v>
      </c>
      <c r="C1972" s="2">
        <f t="shared" si="30"/>
        <v>45089</v>
      </c>
      <c r="D1972" t="s">
        <v>235</v>
      </c>
      <c r="E1972" t="s">
        <v>2764</v>
      </c>
      <c r="F1972" t="s">
        <v>18</v>
      </c>
      <c r="G1972" t="s">
        <v>115</v>
      </c>
      <c r="H1972" t="s">
        <v>63</v>
      </c>
      <c r="I1972">
        <v>1</v>
      </c>
      <c r="J1972">
        <v>602.38</v>
      </c>
      <c r="K1972">
        <v>469.2</v>
      </c>
      <c r="L1972">
        <v>602.38</v>
      </c>
      <c r="M1972">
        <v>469.2</v>
      </c>
      <c r="N1972" t="s">
        <v>28271</v>
      </c>
      <c r="O1972" t="s">
        <v>28270</v>
      </c>
      <c r="P1972" t="s">
        <v>49</v>
      </c>
      <c r="Q1972">
        <v>12.916499999999999</v>
      </c>
      <c r="R1972">
        <v>79.132499999999993</v>
      </c>
      <c r="S1972" t="s">
        <v>283</v>
      </c>
      <c r="T1972" t="s">
        <v>282</v>
      </c>
      <c r="U1972" t="s">
        <v>23</v>
      </c>
      <c r="V1972" t="s">
        <v>9</v>
      </c>
    </row>
    <row r="1973" spans="1:22">
      <c r="A1973" t="s">
        <v>28269</v>
      </c>
      <c r="B1973" s="2">
        <v>45470.822916666664</v>
      </c>
      <c r="C1973" s="2">
        <f t="shared" si="30"/>
        <v>45467</v>
      </c>
      <c r="D1973" t="s">
        <v>230</v>
      </c>
      <c r="E1973" t="s">
        <v>8409</v>
      </c>
      <c r="F1973" t="s">
        <v>166</v>
      </c>
      <c r="G1973" t="s">
        <v>72</v>
      </c>
      <c r="H1973" t="s">
        <v>16</v>
      </c>
      <c r="I1973">
        <v>2</v>
      </c>
      <c r="J1973">
        <v>791.51</v>
      </c>
      <c r="K1973">
        <v>608.85</v>
      </c>
      <c r="L1973">
        <v>1583.02</v>
      </c>
      <c r="M1973">
        <v>1217.7</v>
      </c>
      <c r="N1973" t="s">
        <v>28268</v>
      </c>
      <c r="O1973" t="s">
        <v>28267</v>
      </c>
      <c r="P1973" t="s">
        <v>68</v>
      </c>
      <c r="Q1973">
        <v>11.34</v>
      </c>
      <c r="R1973">
        <v>77.717200000000005</v>
      </c>
      <c r="S1973" t="s">
        <v>513</v>
      </c>
      <c r="T1973" t="s">
        <v>512</v>
      </c>
      <c r="U1973" t="s">
        <v>46</v>
      </c>
      <c r="V1973" t="s">
        <v>9</v>
      </c>
    </row>
    <row r="1974" spans="1:22">
      <c r="A1974" t="s">
        <v>28266</v>
      </c>
      <c r="B1974" s="2">
        <v>45273.482638888891</v>
      </c>
      <c r="C1974" s="2">
        <f t="shared" si="30"/>
        <v>45271</v>
      </c>
      <c r="D1974" t="s">
        <v>223</v>
      </c>
      <c r="E1974" t="s">
        <v>13662</v>
      </c>
      <c r="F1974" t="s">
        <v>136</v>
      </c>
      <c r="G1974" t="s">
        <v>30</v>
      </c>
      <c r="H1974" t="s">
        <v>63</v>
      </c>
      <c r="I1974">
        <v>4</v>
      </c>
      <c r="J1974">
        <v>711.41</v>
      </c>
      <c r="K1974">
        <v>543.12</v>
      </c>
      <c r="L1974">
        <v>2845.64</v>
      </c>
      <c r="M1974">
        <v>2172.48</v>
      </c>
      <c r="N1974" t="s">
        <v>28265</v>
      </c>
      <c r="O1974" t="s">
        <v>28264</v>
      </c>
      <c r="P1974" t="s">
        <v>60</v>
      </c>
      <c r="Q1974">
        <v>8.7139000000000006</v>
      </c>
      <c r="R1974">
        <v>77.756699999999995</v>
      </c>
      <c r="S1974" t="s">
        <v>111</v>
      </c>
      <c r="T1974" t="s">
        <v>110</v>
      </c>
      <c r="U1974" t="s">
        <v>77</v>
      </c>
      <c r="V1974" t="s">
        <v>9</v>
      </c>
    </row>
    <row r="1975" spans="1:22">
      <c r="A1975" t="s">
        <v>28263</v>
      </c>
      <c r="B1975" s="2">
        <v>45018.861111111109</v>
      </c>
      <c r="C1975" s="2">
        <f t="shared" si="30"/>
        <v>45012</v>
      </c>
      <c r="D1975" t="s">
        <v>218</v>
      </c>
      <c r="E1975" t="s">
        <v>4685</v>
      </c>
      <c r="F1975" t="s">
        <v>136</v>
      </c>
      <c r="G1975" t="s">
        <v>53</v>
      </c>
      <c r="H1975" t="s">
        <v>63</v>
      </c>
      <c r="I1975">
        <v>1</v>
      </c>
      <c r="J1975">
        <v>1021.06</v>
      </c>
      <c r="K1975">
        <v>769.68</v>
      </c>
      <c r="L1975">
        <v>1021.06</v>
      </c>
      <c r="M1975">
        <v>769.68</v>
      </c>
      <c r="N1975" t="s">
        <v>28262</v>
      </c>
      <c r="O1975" t="s">
        <v>28261</v>
      </c>
      <c r="P1975" t="s">
        <v>37</v>
      </c>
      <c r="Q1975">
        <v>10.7905</v>
      </c>
      <c r="R1975">
        <v>78.704700000000003</v>
      </c>
      <c r="S1975" t="s">
        <v>340</v>
      </c>
      <c r="T1975" t="s">
        <v>339</v>
      </c>
      <c r="U1975" t="s">
        <v>57</v>
      </c>
      <c r="V1975" t="s">
        <v>22</v>
      </c>
    </row>
    <row r="1976" spans="1:22">
      <c r="A1976" t="s">
        <v>28260</v>
      </c>
      <c r="B1976" s="2">
        <v>45366.885416666664</v>
      </c>
      <c r="C1976" s="2">
        <f t="shared" si="30"/>
        <v>45362</v>
      </c>
      <c r="D1976" t="s">
        <v>210</v>
      </c>
      <c r="E1976" t="s">
        <v>23527</v>
      </c>
      <c r="F1976" t="s">
        <v>73</v>
      </c>
      <c r="G1976" t="s">
        <v>53</v>
      </c>
      <c r="H1976" t="s">
        <v>71</v>
      </c>
      <c r="I1976">
        <v>1</v>
      </c>
      <c r="J1976">
        <v>2179.5</v>
      </c>
      <c r="K1976">
        <v>1648.89</v>
      </c>
      <c r="L1976">
        <v>2179.5</v>
      </c>
      <c r="M1976">
        <v>1648.89</v>
      </c>
      <c r="N1976" t="s">
        <v>28259</v>
      </c>
      <c r="O1976" t="s">
        <v>28258</v>
      </c>
      <c r="P1976" t="s">
        <v>13</v>
      </c>
      <c r="Q1976">
        <v>11.664300000000001</v>
      </c>
      <c r="R1976">
        <v>78.146000000000001</v>
      </c>
      <c r="S1976" t="s">
        <v>88</v>
      </c>
      <c r="T1976" t="s">
        <v>87</v>
      </c>
      <c r="U1976" t="s">
        <v>46</v>
      </c>
      <c r="V1976" t="s">
        <v>9</v>
      </c>
    </row>
    <row r="1977" spans="1:22">
      <c r="A1977" t="s">
        <v>28257</v>
      </c>
      <c r="B1977" s="2">
        <v>45052.834027777775</v>
      </c>
      <c r="C1977" s="2">
        <f t="shared" si="30"/>
        <v>45047</v>
      </c>
      <c r="D1977" t="s">
        <v>203</v>
      </c>
      <c r="E1977" t="s">
        <v>10184</v>
      </c>
      <c r="F1977" t="s">
        <v>166</v>
      </c>
      <c r="G1977" t="s">
        <v>106</v>
      </c>
      <c r="H1977" t="s">
        <v>16</v>
      </c>
      <c r="I1977">
        <v>4</v>
      </c>
      <c r="J1977">
        <v>1816.4</v>
      </c>
      <c r="K1977">
        <v>1112.73</v>
      </c>
      <c r="L1977">
        <v>7265.6</v>
      </c>
      <c r="M1977">
        <v>4450.92</v>
      </c>
      <c r="N1977" t="s">
        <v>28256</v>
      </c>
      <c r="O1977" t="s">
        <v>28255</v>
      </c>
      <c r="P1977" t="s">
        <v>13</v>
      </c>
      <c r="Q1977">
        <v>11.664300000000001</v>
      </c>
      <c r="R1977">
        <v>78.146000000000001</v>
      </c>
      <c r="S1977" t="s">
        <v>111</v>
      </c>
      <c r="T1977" t="s">
        <v>110</v>
      </c>
      <c r="U1977" t="s">
        <v>57</v>
      </c>
      <c r="V1977" t="s">
        <v>9</v>
      </c>
    </row>
    <row r="1978" spans="1:22">
      <c r="A1978" t="s">
        <v>28254</v>
      </c>
      <c r="B1978" s="2">
        <v>45516.643750000003</v>
      </c>
      <c r="C1978" s="2">
        <f t="shared" si="30"/>
        <v>45516</v>
      </c>
      <c r="D1978" t="s">
        <v>197</v>
      </c>
      <c r="E1978" t="s">
        <v>196</v>
      </c>
      <c r="F1978" t="s">
        <v>64</v>
      </c>
      <c r="G1978" t="s">
        <v>106</v>
      </c>
      <c r="H1978" t="s">
        <v>52</v>
      </c>
      <c r="I1978">
        <v>1</v>
      </c>
      <c r="J1978">
        <v>2137.65</v>
      </c>
      <c r="K1978">
        <v>1581.4</v>
      </c>
      <c r="L1978">
        <v>2137.65</v>
      </c>
      <c r="M1978">
        <v>1581.4</v>
      </c>
      <c r="N1978" t="s">
        <v>28253</v>
      </c>
      <c r="O1978" t="s">
        <v>28252</v>
      </c>
      <c r="P1978" t="s">
        <v>60</v>
      </c>
      <c r="Q1978">
        <v>8.7139000000000006</v>
      </c>
      <c r="R1978">
        <v>77.756699999999995</v>
      </c>
      <c r="S1978" t="s">
        <v>133</v>
      </c>
      <c r="T1978" t="s">
        <v>132</v>
      </c>
      <c r="U1978" t="s">
        <v>10</v>
      </c>
      <c r="V1978" t="s">
        <v>9</v>
      </c>
    </row>
    <row r="1979" spans="1:22">
      <c r="A1979" t="s">
        <v>28251</v>
      </c>
      <c r="B1979" s="2">
        <v>44987.770138888889</v>
      </c>
      <c r="C1979" s="2">
        <f t="shared" si="30"/>
        <v>44984</v>
      </c>
      <c r="D1979" t="s">
        <v>190</v>
      </c>
      <c r="E1979" t="s">
        <v>189</v>
      </c>
      <c r="F1979" t="s">
        <v>31</v>
      </c>
      <c r="G1979" t="s">
        <v>106</v>
      </c>
      <c r="H1979" t="s">
        <v>63</v>
      </c>
      <c r="I1979">
        <v>1</v>
      </c>
      <c r="J1979">
        <v>205.65</v>
      </c>
      <c r="K1979">
        <v>149.04</v>
      </c>
      <c r="L1979">
        <v>205.65</v>
      </c>
      <c r="M1979">
        <v>149.04</v>
      </c>
      <c r="N1979" t="s">
        <v>28250</v>
      </c>
      <c r="O1979" t="s">
        <v>28249</v>
      </c>
      <c r="P1979" t="s">
        <v>68</v>
      </c>
      <c r="Q1979">
        <v>11.34</v>
      </c>
      <c r="R1979">
        <v>77.717200000000005</v>
      </c>
      <c r="S1979" t="s">
        <v>176</v>
      </c>
      <c r="T1979" t="s">
        <v>175</v>
      </c>
      <c r="U1979" t="s">
        <v>46</v>
      </c>
      <c r="V1979" t="s">
        <v>45</v>
      </c>
    </row>
    <row r="1980" spans="1:22">
      <c r="A1980" t="s">
        <v>28248</v>
      </c>
      <c r="B1980" s="2">
        <v>45400.830555555556</v>
      </c>
      <c r="C1980" s="2">
        <f t="shared" si="30"/>
        <v>45397</v>
      </c>
      <c r="D1980" t="s">
        <v>185</v>
      </c>
      <c r="E1980" t="s">
        <v>28247</v>
      </c>
      <c r="F1980" t="s">
        <v>166</v>
      </c>
      <c r="G1980" t="s">
        <v>106</v>
      </c>
      <c r="H1980" t="s">
        <v>52</v>
      </c>
      <c r="I1980">
        <v>3</v>
      </c>
      <c r="J1980">
        <v>1650.05</v>
      </c>
      <c r="K1980">
        <v>1252.3399999999999</v>
      </c>
      <c r="L1980">
        <v>4950.1499999999996</v>
      </c>
      <c r="M1980">
        <v>3757.02</v>
      </c>
      <c r="N1980" t="s">
        <v>28246</v>
      </c>
      <c r="O1980" t="s">
        <v>28245</v>
      </c>
      <c r="P1980" t="s">
        <v>121</v>
      </c>
      <c r="Q1980">
        <v>9.9252000000000002</v>
      </c>
      <c r="R1980">
        <v>78.119799999999998</v>
      </c>
      <c r="S1980" t="s">
        <v>25</v>
      </c>
      <c r="T1980" t="s">
        <v>24</v>
      </c>
      <c r="U1980" t="s">
        <v>77</v>
      </c>
      <c r="V1980" t="s">
        <v>212</v>
      </c>
    </row>
    <row r="1981" spans="1:22">
      <c r="A1981" t="s">
        <v>28244</v>
      </c>
      <c r="B1981" s="2">
        <v>44971.911805555559</v>
      </c>
      <c r="C1981" s="2">
        <f t="shared" si="30"/>
        <v>44970</v>
      </c>
      <c r="D1981" t="s">
        <v>180</v>
      </c>
      <c r="E1981" t="s">
        <v>4662</v>
      </c>
      <c r="F1981" t="s">
        <v>73</v>
      </c>
      <c r="G1981" t="s">
        <v>106</v>
      </c>
      <c r="H1981" t="s">
        <v>52</v>
      </c>
      <c r="I1981">
        <v>4</v>
      </c>
      <c r="J1981">
        <v>481.38</v>
      </c>
      <c r="K1981">
        <v>424.92</v>
      </c>
      <c r="L1981">
        <v>1925.52</v>
      </c>
      <c r="M1981">
        <v>1699.68</v>
      </c>
      <c r="N1981" t="s">
        <v>28243</v>
      </c>
      <c r="O1981" t="s">
        <v>28242</v>
      </c>
      <c r="P1981" t="s">
        <v>37</v>
      </c>
      <c r="Q1981">
        <v>10.7905</v>
      </c>
      <c r="R1981">
        <v>78.704700000000003</v>
      </c>
      <c r="S1981" t="s">
        <v>454</v>
      </c>
      <c r="T1981" t="s">
        <v>453</v>
      </c>
      <c r="U1981" t="s">
        <v>10</v>
      </c>
      <c r="V1981" t="s">
        <v>212</v>
      </c>
    </row>
    <row r="1982" spans="1:22">
      <c r="A1982" t="s">
        <v>28241</v>
      </c>
      <c r="B1982" s="2">
        <v>45226.561805555553</v>
      </c>
      <c r="C1982" s="2">
        <f t="shared" si="30"/>
        <v>45222</v>
      </c>
      <c r="D1982" t="s">
        <v>173</v>
      </c>
      <c r="E1982" t="s">
        <v>172</v>
      </c>
      <c r="F1982" t="s">
        <v>64</v>
      </c>
      <c r="G1982" t="s">
        <v>106</v>
      </c>
      <c r="H1982" t="s">
        <v>40</v>
      </c>
      <c r="I1982">
        <v>3</v>
      </c>
      <c r="J1982">
        <v>1134.54</v>
      </c>
      <c r="K1982">
        <v>737.51</v>
      </c>
      <c r="L1982">
        <v>3403.62</v>
      </c>
      <c r="M1982">
        <v>2212.5300000000002</v>
      </c>
      <c r="N1982" t="s">
        <v>28240</v>
      </c>
      <c r="O1982" t="s">
        <v>28239</v>
      </c>
      <c r="P1982" t="s">
        <v>60</v>
      </c>
      <c r="Q1982">
        <v>8.7139000000000006</v>
      </c>
      <c r="R1982">
        <v>77.756699999999995</v>
      </c>
      <c r="S1982" t="s">
        <v>257</v>
      </c>
      <c r="T1982" t="s">
        <v>256</v>
      </c>
      <c r="U1982" t="s">
        <v>46</v>
      </c>
      <c r="V1982" t="s">
        <v>212</v>
      </c>
    </row>
    <row r="1983" spans="1:22">
      <c r="A1983" t="s">
        <v>28238</v>
      </c>
      <c r="B1983" s="2">
        <v>44942.48541666667</v>
      </c>
      <c r="C1983" s="2">
        <f t="shared" si="30"/>
        <v>44942</v>
      </c>
      <c r="D1983" t="s">
        <v>168</v>
      </c>
      <c r="E1983" t="s">
        <v>13628</v>
      </c>
      <c r="F1983" t="s">
        <v>18</v>
      </c>
      <c r="G1983" t="s">
        <v>115</v>
      </c>
      <c r="H1983" t="s">
        <v>29</v>
      </c>
      <c r="I1983">
        <v>1</v>
      </c>
      <c r="J1983">
        <v>503.93</v>
      </c>
      <c r="K1983">
        <v>392.38</v>
      </c>
      <c r="L1983">
        <v>503.93</v>
      </c>
      <c r="M1983">
        <v>392.38</v>
      </c>
      <c r="N1983" t="s">
        <v>28237</v>
      </c>
      <c r="O1983" t="s">
        <v>28236</v>
      </c>
      <c r="P1983" t="s">
        <v>68</v>
      </c>
      <c r="Q1983">
        <v>11.34</v>
      </c>
      <c r="R1983">
        <v>77.717200000000005</v>
      </c>
      <c r="S1983" t="s">
        <v>79</v>
      </c>
      <c r="T1983" t="s">
        <v>78</v>
      </c>
      <c r="U1983" t="s">
        <v>23</v>
      </c>
      <c r="V1983" t="s">
        <v>9</v>
      </c>
    </row>
    <row r="1984" spans="1:22">
      <c r="A1984" t="s">
        <v>28235</v>
      </c>
      <c r="B1984" s="2">
        <v>45219.635416666664</v>
      </c>
      <c r="C1984" s="2">
        <f t="shared" si="30"/>
        <v>45215</v>
      </c>
      <c r="D1984" t="s">
        <v>162</v>
      </c>
      <c r="E1984" t="s">
        <v>6537</v>
      </c>
      <c r="F1984" t="s">
        <v>136</v>
      </c>
      <c r="G1984" t="s">
        <v>53</v>
      </c>
      <c r="H1984" t="s">
        <v>71</v>
      </c>
      <c r="I1984">
        <v>1</v>
      </c>
      <c r="J1984">
        <v>1850.58</v>
      </c>
      <c r="K1984">
        <v>1529.49</v>
      </c>
      <c r="L1984">
        <v>1850.58</v>
      </c>
      <c r="M1984">
        <v>1529.49</v>
      </c>
      <c r="N1984" t="s">
        <v>28234</v>
      </c>
      <c r="O1984" t="s">
        <v>28233</v>
      </c>
      <c r="P1984" t="s">
        <v>37</v>
      </c>
      <c r="Q1984">
        <v>10.7905</v>
      </c>
      <c r="R1984">
        <v>78.704700000000003</v>
      </c>
      <c r="S1984" t="s">
        <v>340</v>
      </c>
      <c r="T1984" t="s">
        <v>339</v>
      </c>
      <c r="U1984" t="s">
        <v>10</v>
      </c>
      <c r="V1984" t="s">
        <v>22</v>
      </c>
    </row>
    <row r="1985" spans="1:22">
      <c r="A1985" t="s">
        <v>28232</v>
      </c>
      <c r="B1985" s="2">
        <v>44984.866666666669</v>
      </c>
      <c r="C1985" s="2">
        <f t="shared" si="30"/>
        <v>44984</v>
      </c>
      <c r="D1985" t="s">
        <v>157</v>
      </c>
      <c r="E1985" t="s">
        <v>25076</v>
      </c>
      <c r="F1985" t="s">
        <v>201</v>
      </c>
      <c r="G1985" t="s">
        <v>106</v>
      </c>
      <c r="H1985" t="s">
        <v>63</v>
      </c>
      <c r="I1985">
        <v>2</v>
      </c>
      <c r="J1985">
        <v>1697.74</v>
      </c>
      <c r="K1985">
        <v>1131.4100000000001</v>
      </c>
      <c r="L1985">
        <v>3395.48</v>
      </c>
      <c r="M1985">
        <v>2262.8200000000002</v>
      </c>
      <c r="N1985" t="s">
        <v>28231</v>
      </c>
      <c r="O1985" t="s">
        <v>28230</v>
      </c>
      <c r="P1985" t="s">
        <v>121</v>
      </c>
      <c r="Q1985">
        <v>9.9252000000000002</v>
      </c>
      <c r="R1985">
        <v>78.119799999999998</v>
      </c>
      <c r="S1985" t="s">
        <v>413</v>
      </c>
      <c r="T1985" t="s">
        <v>412</v>
      </c>
      <c r="U1985" t="s">
        <v>77</v>
      </c>
      <c r="V1985" t="s">
        <v>9</v>
      </c>
    </row>
    <row r="1986" spans="1:22">
      <c r="A1986" t="s">
        <v>28229</v>
      </c>
      <c r="B1986" s="2">
        <v>44980.550694444442</v>
      </c>
      <c r="C1986" s="2">
        <f t="shared" si="30"/>
        <v>44977</v>
      </c>
      <c r="D1986" t="s">
        <v>150</v>
      </c>
      <c r="E1986" t="s">
        <v>16988</v>
      </c>
      <c r="F1986" t="s">
        <v>31</v>
      </c>
      <c r="G1986" t="s">
        <v>53</v>
      </c>
      <c r="H1986" t="s">
        <v>16</v>
      </c>
      <c r="I1986">
        <v>1</v>
      </c>
      <c r="J1986">
        <v>815.63</v>
      </c>
      <c r="K1986">
        <v>712.44</v>
      </c>
      <c r="L1986">
        <v>815.63</v>
      </c>
      <c r="M1986">
        <v>712.44</v>
      </c>
      <c r="N1986" t="s">
        <v>28228</v>
      </c>
      <c r="O1986" t="s">
        <v>28227</v>
      </c>
      <c r="P1986" t="s">
        <v>26</v>
      </c>
      <c r="Q1986">
        <v>11.0168</v>
      </c>
      <c r="R1986">
        <v>76.955799999999996</v>
      </c>
      <c r="S1986" t="s">
        <v>1238</v>
      </c>
      <c r="T1986" t="s">
        <v>1237</v>
      </c>
      <c r="U1986" t="s">
        <v>46</v>
      </c>
      <c r="V1986" t="s">
        <v>45</v>
      </c>
    </row>
    <row r="1987" spans="1:22">
      <c r="A1987" t="s">
        <v>28226</v>
      </c>
      <c r="B1987" s="2">
        <v>45166.429166666669</v>
      </c>
      <c r="C1987" s="2">
        <f t="shared" ref="C1987:C2050" si="31">INT(B1987) - WEEKDAY(INT(B1987), 2) + 1</f>
        <v>45166</v>
      </c>
      <c r="D1987" t="s">
        <v>143</v>
      </c>
      <c r="E1987" t="s">
        <v>28225</v>
      </c>
      <c r="F1987" t="s">
        <v>166</v>
      </c>
      <c r="G1987" t="s">
        <v>30</v>
      </c>
      <c r="H1987" t="s">
        <v>16</v>
      </c>
      <c r="I1987">
        <v>2</v>
      </c>
      <c r="J1987">
        <v>230.52</v>
      </c>
      <c r="K1987">
        <v>176.2</v>
      </c>
      <c r="L1987">
        <v>461.04</v>
      </c>
      <c r="M1987">
        <v>352.4</v>
      </c>
      <c r="N1987" t="s">
        <v>28224</v>
      </c>
      <c r="O1987" t="s">
        <v>28223</v>
      </c>
      <c r="P1987" t="s">
        <v>37</v>
      </c>
      <c r="Q1987">
        <v>10.7905</v>
      </c>
      <c r="R1987">
        <v>78.704700000000003</v>
      </c>
      <c r="S1987" t="s">
        <v>48</v>
      </c>
      <c r="T1987" t="s">
        <v>47</v>
      </c>
      <c r="U1987" t="s">
        <v>77</v>
      </c>
      <c r="V1987" t="s">
        <v>45</v>
      </c>
    </row>
    <row r="1988" spans="1:22">
      <c r="A1988" t="s">
        <v>28222</v>
      </c>
      <c r="B1988" s="2">
        <v>45410.502083333333</v>
      </c>
      <c r="C1988" s="2">
        <f t="shared" si="31"/>
        <v>45404</v>
      </c>
      <c r="D1988" t="s">
        <v>138</v>
      </c>
      <c r="E1988" t="s">
        <v>21895</v>
      </c>
      <c r="F1988" t="s">
        <v>83</v>
      </c>
      <c r="G1988" t="s">
        <v>17</v>
      </c>
      <c r="H1988" t="s">
        <v>29</v>
      </c>
      <c r="I1988">
        <v>1</v>
      </c>
      <c r="J1988">
        <v>957.95</v>
      </c>
      <c r="K1988">
        <v>684.44</v>
      </c>
      <c r="L1988">
        <v>957.95</v>
      </c>
      <c r="M1988">
        <v>684.44</v>
      </c>
      <c r="N1988" t="s">
        <v>28221</v>
      </c>
      <c r="O1988" t="s">
        <v>28220</v>
      </c>
      <c r="P1988" t="s">
        <v>68</v>
      </c>
      <c r="Q1988">
        <v>11.34</v>
      </c>
      <c r="R1988">
        <v>77.717200000000005</v>
      </c>
      <c r="S1988" t="s">
        <v>364</v>
      </c>
      <c r="T1988" t="s">
        <v>363</v>
      </c>
      <c r="U1988" t="s">
        <v>23</v>
      </c>
      <c r="V1988" t="s">
        <v>9</v>
      </c>
    </row>
    <row r="1989" spans="1:22">
      <c r="A1989" t="s">
        <v>28219</v>
      </c>
      <c r="B1989" s="2">
        <v>45328.765972222223</v>
      </c>
      <c r="C1989" s="2">
        <f t="shared" si="31"/>
        <v>45327</v>
      </c>
      <c r="D1989" t="s">
        <v>130</v>
      </c>
      <c r="E1989" t="s">
        <v>129</v>
      </c>
      <c r="F1989" t="s">
        <v>18</v>
      </c>
      <c r="G1989" t="s">
        <v>72</v>
      </c>
      <c r="H1989" t="s">
        <v>52</v>
      </c>
      <c r="I1989">
        <v>1</v>
      </c>
      <c r="J1989">
        <v>1488.01</v>
      </c>
      <c r="K1989">
        <v>1093.8599999999999</v>
      </c>
      <c r="L1989">
        <v>1488.01</v>
      </c>
      <c r="M1989">
        <v>1093.8599999999999</v>
      </c>
      <c r="N1989" t="s">
        <v>28218</v>
      </c>
      <c r="O1989" t="s">
        <v>28217</v>
      </c>
      <c r="P1989" t="s">
        <v>37</v>
      </c>
      <c r="Q1989">
        <v>10.7905</v>
      </c>
      <c r="R1989">
        <v>78.704700000000003</v>
      </c>
      <c r="S1989" t="s">
        <v>25</v>
      </c>
      <c r="T1989" t="s">
        <v>24</v>
      </c>
      <c r="U1989" t="s">
        <v>46</v>
      </c>
      <c r="V1989" t="s">
        <v>9</v>
      </c>
    </row>
    <row r="1990" spans="1:22">
      <c r="A1990" t="s">
        <v>28216</v>
      </c>
      <c r="B1990" s="2">
        <v>45347.907638888886</v>
      </c>
      <c r="C1990" s="2">
        <f t="shared" si="31"/>
        <v>45341</v>
      </c>
      <c r="D1990" t="s">
        <v>125</v>
      </c>
      <c r="E1990" t="s">
        <v>16974</v>
      </c>
      <c r="F1990" t="s">
        <v>73</v>
      </c>
      <c r="G1990" t="s">
        <v>115</v>
      </c>
      <c r="H1990" t="s">
        <v>71</v>
      </c>
      <c r="I1990">
        <v>2</v>
      </c>
      <c r="J1990">
        <v>1282.3599999999999</v>
      </c>
      <c r="K1990">
        <v>850.74</v>
      </c>
      <c r="L1990">
        <v>2564.7199999999998</v>
      </c>
      <c r="M1990">
        <v>1701.48</v>
      </c>
      <c r="N1990" t="s">
        <v>28215</v>
      </c>
      <c r="O1990" t="s">
        <v>28214</v>
      </c>
      <c r="P1990" t="s">
        <v>121</v>
      </c>
      <c r="Q1990">
        <v>9.9252000000000002</v>
      </c>
      <c r="R1990">
        <v>78.119799999999998</v>
      </c>
      <c r="S1990" t="s">
        <v>454</v>
      </c>
      <c r="T1990" t="s">
        <v>453</v>
      </c>
      <c r="U1990" t="s">
        <v>23</v>
      </c>
      <c r="V1990" t="s">
        <v>22</v>
      </c>
    </row>
    <row r="1991" spans="1:22">
      <c r="A1991" t="s">
        <v>28213</v>
      </c>
      <c r="B1991" s="2">
        <v>45275.899305555555</v>
      </c>
      <c r="C1991" s="2">
        <f t="shared" si="31"/>
        <v>45271</v>
      </c>
      <c r="D1991" t="s">
        <v>117</v>
      </c>
      <c r="E1991" t="s">
        <v>10134</v>
      </c>
      <c r="F1991" t="s">
        <v>31</v>
      </c>
      <c r="G1991" t="s">
        <v>82</v>
      </c>
      <c r="H1991" t="s">
        <v>71</v>
      </c>
      <c r="I1991">
        <v>2</v>
      </c>
      <c r="J1991">
        <v>1882.09</v>
      </c>
      <c r="K1991">
        <v>1687.86</v>
      </c>
      <c r="L1991">
        <v>3764.18</v>
      </c>
      <c r="M1991">
        <v>3375.72</v>
      </c>
      <c r="N1991" t="s">
        <v>28212</v>
      </c>
      <c r="O1991" t="s">
        <v>28211</v>
      </c>
      <c r="P1991" t="s">
        <v>49</v>
      </c>
      <c r="Q1991">
        <v>12.916499999999999</v>
      </c>
      <c r="R1991">
        <v>79.132499999999993</v>
      </c>
      <c r="S1991" t="s">
        <v>735</v>
      </c>
      <c r="T1991" t="s">
        <v>734</v>
      </c>
      <c r="U1991" t="s">
        <v>77</v>
      </c>
      <c r="V1991" t="s">
        <v>22</v>
      </c>
    </row>
    <row r="1992" spans="1:22">
      <c r="A1992" t="s">
        <v>28210</v>
      </c>
      <c r="B1992" s="2">
        <v>45104.864583333336</v>
      </c>
      <c r="C1992" s="2">
        <f t="shared" si="31"/>
        <v>45103</v>
      </c>
      <c r="D1992" t="s">
        <v>108</v>
      </c>
      <c r="E1992" t="s">
        <v>6508</v>
      </c>
      <c r="F1992" t="s">
        <v>201</v>
      </c>
      <c r="G1992" t="s">
        <v>106</v>
      </c>
      <c r="H1992" t="s">
        <v>52</v>
      </c>
      <c r="I1992">
        <v>1</v>
      </c>
      <c r="J1992">
        <v>2429.4299999999998</v>
      </c>
      <c r="K1992">
        <v>1689.92</v>
      </c>
      <c r="L1992">
        <v>2429.4299999999998</v>
      </c>
      <c r="M1992">
        <v>1689.92</v>
      </c>
      <c r="N1992" t="s">
        <v>28209</v>
      </c>
      <c r="O1992" t="s">
        <v>28208</v>
      </c>
      <c r="P1992" t="s">
        <v>26</v>
      </c>
      <c r="Q1992">
        <v>11.0168</v>
      </c>
      <c r="R1992">
        <v>76.955799999999996</v>
      </c>
      <c r="S1992" t="s">
        <v>486</v>
      </c>
      <c r="T1992" t="s">
        <v>485</v>
      </c>
      <c r="U1992" t="s">
        <v>10</v>
      </c>
      <c r="V1992" t="s">
        <v>9</v>
      </c>
    </row>
    <row r="1993" spans="1:22">
      <c r="A1993" t="s">
        <v>28207</v>
      </c>
      <c r="B1993" s="2">
        <v>45193.709027777775</v>
      </c>
      <c r="C1993" s="2">
        <f t="shared" si="31"/>
        <v>45187</v>
      </c>
      <c r="D1993" t="s">
        <v>100</v>
      </c>
      <c r="E1993" t="s">
        <v>4617</v>
      </c>
      <c r="F1993" t="s">
        <v>83</v>
      </c>
      <c r="G1993" t="s">
        <v>91</v>
      </c>
      <c r="H1993" t="s">
        <v>40</v>
      </c>
      <c r="I1993">
        <v>1</v>
      </c>
      <c r="J1993">
        <v>1708.29</v>
      </c>
      <c r="K1993">
        <v>1353.8</v>
      </c>
      <c r="L1993">
        <v>1708.29</v>
      </c>
      <c r="M1993">
        <v>1353.8</v>
      </c>
      <c r="N1993" t="s">
        <v>28206</v>
      </c>
      <c r="O1993" t="s">
        <v>28205</v>
      </c>
      <c r="P1993" t="s">
        <v>68</v>
      </c>
      <c r="Q1993">
        <v>11.34</v>
      </c>
      <c r="R1993">
        <v>77.717200000000005</v>
      </c>
      <c r="S1993" t="s">
        <v>257</v>
      </c>
      <c r="T1993" t="s">
        <v>256</v>
      </c>
      <c r="U1993" t="s">
        <v>23</v>
      </c>
      <c r="V1993" t="s">
        <v>9</v>
      </c>
    </row>
    <row r="1994" spans="1:22">
      <c r="A1994" t="s">
        <v>28204</v>
      </c>
      <c r="B1994" s="2">
        <v>45063.43472222222</v>
      </c>
      <c r="C1994" s="2">
        <f t="shared" si="31"/>
        <v>45061</v>
      </c>
      <c r="D1994" t="s">
        <v>93</v>
      </c>
      <c r="E1994" t="s">
        <v>21876</v>
      </c>
      <c r="F1994" t="s">
        <v>83</v>
      </c>
      <c r="G1994" t="s">
        <v>106</v>
      </c>
      <c r="H1994" t="s">
        <v>16</v>
      </c>
      <c r="I1994">
        <v>1</v>
      </c>
      <c r="J1994">
        <v>596.61</v>
      </c>
      <c r="K1994">
        <v>503.96</v>
      </c>
      <c r="L1994">
        <v>596.61</v>
      </c>
      <c r="M1994">
        <v>503.96</v>
      </c>
      <c r="N1994" t="s">
        <v>28203</v>
      </c>
      <c r="O1994" t="s">
        <v>28202</v>
      </c>
      <c r="P1994" t="s">
        <v>68</v>
      </c>
      <c r="Q1994">
        <v>11.34</v>
      </c>
      <c r="R1994">
        <v>77.717200000000005</v>
      </c>
      <c r="S1994" t="s">
        <v>193</v>
      </c>
      <c r="T1994" t="s">
        <v>192</v>
      </c>
      <c r="U1994" t="s">
        <v>46</v>
      </c>
      <c r="V1994" t="s">
        <v>22</v>
      </c>
    </row>
    <row r="1995" spans="1:22">
      <c r="A1995" t="s">
        <v>28201</v>
      </c>
      <c r="B1995" s="2">
        <v>45189.913888888892</v>
      </c>
      <c r="C1995" s="2">
        <f t="shared" si="31"/>
        <v>45187</v>
      </c>
      <c r="D1995" t="s">
        <v>85</v>
      </c>
      <c r="E1995" t="s">
        <v>8328</v>
      </c>
      <c r="F1995" t="s">
        <v>166</v>
      </c>
      <c r="G1995" t="s">
        <v>72</v>
      </c>
      <c r="H1995" t="s">
        <v>40</v>
      </c>
      <c r="I1995">
        <v>2</v>
      </c>
      <c r="J1995">
        <v>2400.0700000000002</v>
      </c>
      <c r="K1995">
        <v>1705.2</v>
      </c>
      <c r="L1995">
        <v>4800.1400000000003</v>
      </c>
      <c r="M1995">
        <v>3410.4</v>
      </c>
      <c r="N1995" t="s">
        <v>28200</v>
      </c>
      <c r="O1995" t="s">
        <v>28199</v>
      </c>
      <c r="P1995" t="s">
        <v>68</v>
      </c>
      <c r="Q1995">
        <v>11.34</v>
      </c>
      <c r="R1995">
        <v>77.717200000000005</v>
      </c>
      <c r="S1995" t="s">
        <v>454</v>
      </c>
      <c r="T1995" t="s">
        <v>453</v>
      </c>
      <c r="U1995" t="s">
        <v>10</v>
      </c>
      <c r="V1995" t="s">
        <v>9</v>
      </c>
    </row>
    <row r="1996" spans="1:22">
      <c r="A1996" t="s">
        <v>28198</v>
      </c>
      <c r="B1996" s="2">
        <v>45347.453472222223</v>
      </c>
      <c r="C1996" s="2">
        <f t="shared" si="31"/>
        <v>45341</v>
      </c>
      <c r="D1996" t="s">
        <v>75</v>
      </c>
      <c r="E1996" t="s">
        <v>4606</v>
      </c>
      <c r="F1996" t="s">
        <v>31</v>
      </c>
      <c r="G1996" t="s">
        <v>53</v>
      </c>
      <c r="H1996" t="s">
        <v>63</v>
      </c>
      <c r="I1996">
        <v>2</v>
      </c>
      <c r="J1996">
        <v>2121.73</v>
      </c>
      <c r="K1996">
        <v>1527.1</v>
      </c>
      <c r="L1996">
        <v>4243.46</v>
      </c>
      <c r="M1996">
        <v>3054.2</v>
      </c>
      <c r="N1996" t="s">
        <v>28197</v>
      </c>
      <c r="O1996" t="s">
        <v>28196</v>
      </c>
      <c r="P1996" t="s">
        <v>26</v>
      </c>
      <c r="Q1996">
        <v>11.0168</v>
      </c>
      <c r="R1996">
        <v>76.955799999999996</v>
      </c>
      <c r="S1996" t="s">
        <v>111</v>
      </c>
      <c r="T1996" t="s">
        <v>110</v>
      </c>
      <c r="U1996" t="s">
        <v>46</v>
      </c>
      <c r="V1996" t="s">
        <v>22</v>
      </c>
    </row>
    <row r="1997" spans="1:22">
      <c r="A1997" t="s">
        <v>28195</v>
      </c>
      <c r="B1997" s="2">
        <v>45218.865277777775</v>
      </c>
      <c r="C1997" s="2">
        <f t="shared" si="31"/>
        <v>45215</v>
      </c>
      <c r="D1997" t="s">
        <v>66</v>
      </c>
      <c r="E1997" t="s">
        <v>21866</v>
      </c>
      <c r="F1997" t="s">
        <v>83</v>
      </c>
      <c r="G1997" t="s">
        <v>72</v>
      </c>
      <c r="H1997" t="s">
        <v>40</v>
      </c>
      <c r="I1997">
        <v>1</v>
      </c>
      <c r="J1997">
        <v>945.15</v>
      </c>
      <c r="K1997">
        <v>759.58</v>
      </c>
      <c r="L1997">
        <v>945.15</v>
      </c>
      <c r="M1997">
        <v>759.58</v>
      </c>
      <c r="N1997" t="s">
        <v>28194</v>
      </c>
      <c r="O1997" t="s">
        <v>28193</v>
      </c>
      <c r="P1997" t="s">
        <v>60</v>
      </c>
      <c r="Q1997">
        <v>8.7139000000000006</v>
      </c>
      <c r="R1997">
        <v>77.756699999999995</v>
      </c>
      <c r="S1997" t="s">
        <v>616</v>
      </c>
      <c r="T1997" t="s">
        <v>615</v>
      </c>
      <c r="U1997" t="s">
        <v>23</v>
      </c>
      <c r="V1997" t="s">
        <v>22</v>
      </c>
    </row>
    <row r="1998" spans="1:22">
      <c r="A1998" t="s">
        <v>28192</v>
      </c>
      <c r="B1998" s="2">
        <v>45293.470833333333</v>
      </c>
      <c r="C1998" s="2">
        <f t="shared" si="31"/>
        <v>45292</v>
      </c>
      <c r="D1998" t="s">
        <v>55</v>
      </c>
      <c r="E1998" t="s">
        <v>13579</v>
      </c>
      <c r="F1998" t="s">
        <v>201</v>
      </c>
      <c r="G1998" t="s">
        <v>17</v>
      </c>
      <c r="H1998" t="s">
        <v>71</v>
      </c>
      <c r="I1998">
        <v>4</v>
      </c>
      <c r="J1998">
        <v>1719.49</v>
      </c>
      <c r="K1998">
        <v>1219.74</v>
      </c>
      <c r="L1998">
        <v>6877.96</v>
      </c>
      <c r="M1998">
        <v>4878.96</v>
      </c>
      <c r="N1998" t="s">
        <v>28191</v>
      </c>
      <c r="O1998" t="s">
        <v>28190</v>
      </c>
      <c r="P1998" t="s">
        <v>26</v>
      </c>
      <c r="Q1998">
        <v>11.0168</v>
      </c>
      <c r="R1998">
        <v>76.955799999999996</v>
      </c>
      <c r="S1998" t="s">
        <v>243</v>
      </c>
      <c r="T1998" t="s">
        <v>242</v>
      </c>
      <c r="U1998" t="s">
        <v>10</v>
      </c>
      <c r="V1998" t="s">
        <v>22</v>
      </c>
    </row>
    <row r="1999" spans="1:22">
      <c r="A1999" t="s">
        <v>28189</v>
      </c>
      <c r="B1999" s="2">
        <v>45437.462500000001</v>
      </c>
      <c r="C1999" s="2">
        <f t="shared" si="31"/>
        <v>45432</v>
      </c>
      <c r="D1999" t="s">
        <v>43</v>
      </c>
      <c r="E1999" t="s">
        <v>8314</v>
      </c>
      <c r="F1999" t="s">
        <v>83</v>
      </c>
      <c r="G1999" t="s">
        <v>82</v>
      </c>
      <c r="H1999" t="s">
        <v>52</v>
      </c>
      <c r="I1999">
        <v>3</v>
      </c>
      <c r="J1999">
        <v>1974.42</v>
      </c>
      <c r="K1999">
        <v>1196.6300000000001</v>
      </c>
      <c r="L1999">
        <v>5923.26</v>
      </c>
      <c r="M1999">
        <v>3589.89</v>
      </c>
      <c r="N1999" t="s">
        <v>28188</v>
      </c>
      <c r="O1999" t="s">
        <v>28187</v>
      </c>
      <c r="P1999" t="s">
        <v>49</v>
      </c>
      <c r="Q1999">
        <v>12.916499999999999</v>
      </c>
      <c r="R1999">
        <v>79.132499999999993</v>
      </c>
      <c r="S1999" t="s">
        <v>454</v>
      </c>
      <c r="T1999" t="s">
        <v>453</v>
      </c>
      <c r="U1999" t="s">
        <v>10</v>
      </c>
      <c r="V1999" t="s">
        <v>22</v>
      </c>
    </row>
    <row r="2000" spans="1:22">
      <c r="A2000" t="s">
        <v>28186</v>
      </c>
      <c r="B2000" s="2">
        <v>45362.638888888891</v>
      </c>
      <c r="C2000" s="2">
        <f t="shared" si="31"/>
        <v>45362</v>
      </c>
      <c r="D2000" t="s">
        <v>33</v>
      </c>
      <c r="E2000" t="s">
        <v>10104</v>
      </c>
      <c r="F2000" t="s">
        <v>136</v>
      </c>
      <c r="G2000" t="s">
        <v>82</v>
      </c>
      <c r="H2000" t="s">
        <v>29</v>
      </c>
      <c r="I2000">
        <v>3</v>
      </c>
      <c r="J2000">
        <v>1998.81</v>
      </c>
      <c r="K2000">
        <v>1686.37</v>
      </c>
      <c r="L2000">
        <v>5996.43</v>
      </c>
      <c r="M2000">
        <v>5059.1099999999997</v>
      </c>
      <c r="N2000" t="s">
        <v>28185</v>
      </c>
      <c r="O2000" t="s">
        <v>28184</v>
      </c>
      <c r="P2000" t="s">
        <v>49</v>
      </c>
      <c r="Q2000">
        <v>12.916499999999999</v>
      </c>
      <c r="R2000">
        <v>79.132499999999993</v>
      </c>
      <c r="S2000" t="s">
        <v>486</v>
      </c>
      <c r="T2000" t="s">
        <v>485</v>
      </c>
      <c r="U2000" t="s">
        <v>77</v>
      </c>
      <c r="V2000" t="s">
        <v>22</v>
      </c>
    </row>
    <row r="2001" spans="1:22">
      <c r="A2001" t="s">
        <v>28183</v>
      </c>
      <c r="B2001" s="2">
        <v>45032.768055555556</v>
      </c>
      <c r="C2001" s="2">
        <f t="shared" si="31"/>
        <v>45026</v>
      </c>
      <c r="D2001" t="s">
        <v>20</v>
      </c>
      <c r="E2001" t="s">
        <v>4587</v>
      </c>
      <c r="F2001" t="s">
        <v>166</v>
      </c>
      <c r="G2001" t="s">
        <v>115</v>
      </c>
      <c r="H2001" t="s">
        <v>63</v>
      </c>
      <c r="I2001">
        <v>1</v>
      </c>
      <c r="J2001">
        <v>2113.69</v>
      </c>
      <c r="K2001">
        <v>1464.69</v>
      </c>
      <c r="L2001">
        <v>2113.69</v>
      </c>
      <c r="M2001">
        <v>1464.69</v>
      </c>
      <c r="N2001" t="s">
        <v>28182</v>
      </c>
      <c r="O2001" t="s">
        <v>28181</v>
      </c>
      <c r="P2001" t="s">
        <v>60</v>
      </c>
      <c r="Q2001">
        <v>8.7139000000000006</v>
      </c>
      <c r="R2001">
        <v>77.756699999999995</v>
      </c>
      <c r="S2001" t="s">
        <v>193</v>
      </c>
      <c r="T2001" t="s">
        <v>192</v>
      </c>
      <c r="U2001" t="s">
        <v>77</v>
      </c>
      <c r="V2001" t="s">
        <v>22</v>
      </c>
    </row>
    <row r="2002" spans="1:22">
      <c r="A2002" t="s">
        <v>28180</v>
      </c>
      <c r="B2002" s="2">
        <v>45539.527083333334</v>
      </c>
      <c r="C2002" s="2">
        <f t="shared" si="31"/>
        <v>45537</v>
      </c>
      <c r="D2002" t="s">
        <v>2647</v>
      </c>
      <c r="E2002" t="s">
        <v>8303</v>
      </c>
      <c r="F2002" t="s">
        <v>166</v>
      </c>
      <c r="G2002" t="s">
        <v>17</v>
      </c>
      <c r="H2002" t="s">
        <v>63</v>
      </c>
      <c r="I2002">
        <v>1</v>
      </c>
      <c r="J2002">
        <v>365.31</v>
      </c>
      <c r="K2002">
        <v>282.69</v>
      </c>
      <c r="L2002">
        <v>365.31</v>
      </c>
      <c r="M2002">
        <v>282.69</v>
      </c>
      <c r="N2002" t="s">
        <v>28179</v>
      </c>
      <c r="O2002" t="s">
        <v>28178</v>
      </c>
      <c r="P2002" t="s">
        <v>13</v>
      </c>
      <c r="Q2002">
        <v>11.664300000000001</v>
      </c>
      <c r="R2002">
        <v>78.146000000000001</v>
      </c>
      <c r="S2002" t="s">
        <v>1238</v>
      </c>
      <c r="T2002" t="s">
        <v>1237</v>
      </c>
      <c r="U2002" t="s">
        <v>46</v>
      </c>
      <c r="V2002" t="s">
        <v>22</v>
      </c>
    </row>
    <row r="2003" spans="1:22">
      <c r="A2003" t="s">
        <v>28177</v>
      </c>
      <c r="B2003" s="2">
        <v>45513.436805555553</v>
      </c>
      <c r="C2003" s="2">
        <f t="shared" si="31"/>
        <v>45509</v>
      </c>
      <c r="D2003" t="s">
        <v>2642</v>
      </c>
      <c r="E2003" t="s">
        <v>4580</v>
      </c>
      <c r="F2003" t="s">
        <v>166</v>
      </c>
      <c r="G2003" t="s">
        <v>72</v>
      </c>
      <c r="H2003" t="s">
        <v>63</v>
      </c>
      <c r="I2003">
        <v>3</v>
      </c>
      <c r="J2003">
        <v>1428.1</v>
      </c>
      <c r="K2003">
        <v>883.29</v>
      </c>
      <c r="L2003">
        <v>4284.3</v>
      </c>
      <c r="M2003">
        <v>2649.87</v>
      </c>
      <c r="N2003" t="s">
        <v>28176</v>
      </c>
      <c r="O2003" t="s">
        <v>28175</v>
      </c>
      <c r="P2003" t="s">
        <v>112</v>
      </c>
      <c r="Q2003">
        <v>13.082700000000001</v>
      </c>
      <c r="R2003">
        <v>80.270700000000005</v>
      </c>
      <c r="S2003" t="s">
        <v>111</v>
      </c>
      <c r="T2003" t="s">
        <v>110</v>
      </c>
      <c r="U2003" t="s">
        <v>10</v>
      </c>
      <c r="V2003" t="s">
        <v>45</v>
      </c>
    </row>
    <row r="2004" spans="1:22">
      <c r="A2004" t="s">
        <v>28174</v>
      </c>
      <c r="B2004" s="2">
        <v>45062.628472222219</v>
      </c>
      <c r="C2004" s="2">
        <f t="shared" si="31"/>
        <v>45061</v>
      </c>
      <c r="D2004" t="s">
        <v>2637</v>
      </c>
      <c r="E2004" t="s">
        <v>28173</v>
      </c>
      <c r="F2004" t="s">
        <v>83</v>
      </c>
      <c r="G2004" t="s">
        <v>41</v>
      </c>
      <c r="H2004" t="s">
        <v>16</v>
      </c>
      <c r="I2004">
        <v>4</v>
      </c>
      <c r="J2004">
        <v>1631.72</v>
      </c>
      <c r="K2004">
        <v>1082.0899999999999</v>
      </c>
      <c r="L2004">
        <v>6526.88</v>
      </c>
      <c r="M2004">
        <v>4328.3599999999997</v>
      </c>
      <c r="N2004" t="s">
        <v>28172</v>
      </c>
      <c r="O2004" t="s">
        <v>28171</v>
      </c>
      <c r="P2004" t="s">
        <v>68</v>
      </c>
      <c r="Q2004">
        <v>11.34</v>
      </c>
      <c r="R2004">
        <v>77.717200000000005</v>
      </c>
      <c r="S2004" t="s">
        <v>784</v>
      </c>
      <c r="T2004" t="s">
        <v>783</v>
      </c>
      <c r="U2004" t="s">
        <v>23</v>
      </c>
      <c r="V2004" t="s">
        <v>9</v>
      </c>
    </row>
    <row r="2005" spans="1:22">
      <c r="A2005" t="s">
        <v>28170</v>
      </c>
      <c r="B2005" s="2">
        <v>45147.690972222219</v>
      </c>
      <c r="C2005" s="2">
        <f t="shared" si="31"/>
        <v>45145</v>
      </c>
      <c r="D2005" t="s">
        <v>2632</v>
      </c>
      <c r="E2005" t="s">
        <v>4572</v>
      </c>
      <c r="F2005" t="s">
        <v>73</v>
      </c>
      <c r="G2005" t="s">
        <v>17</v>
      </c>
      <c r="H2005" t="s">
        <v>29</v>
      </c>
      <c r="I2005">
        <v>2</v>
      </c>
      <c r="J2005">
        <v>1580.5</v>
      </c>
      <c r="K2005">
        <v>1411.53</v>
      </c>
      <c r="L2005">
        <v>3161</v>
      </c>
      <c r="M2005">
        <v>2823.06</v>
      </c>
      <c r="N2005" t="s">
        <v>28169</v>
      </c>
      <c r="O2005" t="s">
        <v>28168</v>
      </c>
      <c r="P2005" t="s">
        <v>121</v>
      </c>
      <c r="Q2005">
        <v>9.9252000000000002</v>
      </c>
      <c r="R2005">
        <v>78.119799999999998</v>
      </c>
      <c r="S2005" t="s">
        <v>628</v>
      </c>
      <c r="T2005" t="s">
        <v>627</v>
      </c>
      <c r="U2005" t="s">
        <v>46</v>
      </c>
      <c r="V2005" t="s">
        <v>45</v>
      </c>
    </row>
    <row r="2006" spans="1:22">
      <c r="A2006" t="s">
        <v>28167</v>
      </c>
      <c r="B2006" s="2">
        <v>45344.446527777778</v>
      </c>
      <c r="C2006" s="2">
        <f t="shared" si="31"/>
        <v>45341</v>
      </c>
      <c r="D2006" t="s">
        <v>2627</v>
      </c>
      <c r="E2006" t="s">
        <v>6459</v>
      </c>
      <c r="F2006" t="s">
        <v>201</v>
      </c>
      <c r="G2006" t="s">
        <v>82</v>
      </c>
      <c r="H2006" t="s">
        <v>63</v>
      </c>
      <c r="I2006">
        <v>1</v>
      </c>
      <c r="J2006">
        <v>1657.78</v>
      </c>
      <c r="K2006">
        <v>1277.68</v>
      </c>
      <c r="L2006">
        <v>1657.78</v>
      </c>
      <c r="M2006">
        <v>1277.68</v>
      </c>
      <c r="N2006" t="s">
        <v>28166</v>
      </c>
      <c r="O2006" t="s">
        <v>28165</v>
      </c>
      <c r="P2006" t="s">
        <v>37</v>
      </c>
      <c r="Q2006">
        <v>10.7905</v>
      </c>
      <c r="R2006">
        <v>78.704700000000003</v>
      </c>
      <c r="S2006" t="s">
        <v>513</v>
      </c>
      <c r="T2006" t="s">
        <v>512</v>
      </c>
      <c r="U2006" t="s">
        <v>57</v>
      </c>
      <c r="V2006" t="s">
        <v>22</v>
      </c>
    </row>
    <row r="2007" spans="1:22">
      <c r="A2007" t="s">
        <v>28164</v>
      </c>
      <c r="B2007" s="2">
        <v>45175.551388888889</v>
      </c>
      <c r="C2007" s="2">
        <f t="shared" si="31"/>
        <v>45173</v>
      </c>
      <c r="D2007" t="s">
        <v>2622</v>
      </c>
      <c r="E2007" t="s">
        <v>13548</v>
      </c>
      <c r="F2007" t="s">
        <v>136</v>
      </c>
      <c r="G2007" t="s">
        <v>41</v>
      </c>
      <c r="H2007" t="s">
        <v>29</v>
      </c>
      <c r="I2007">
        <v>3</v>
      </c>
      <c r="J2007">
        <v>2313.48</v>
      </c>
      <c r="K2007">
        <v>1864</v>
      </c>
      <c r="L2007">
        <v>6940.44</v>
      </c>
      <c r="M2007">
        <v>5592</v>
      </c>
      <c r="N2007" t="s">
        <v>28163</v>
      </c>
      <c r="O2007" t="s">
        <v>28162</v>
      </c>
      <c r="P2007" t="s">
        <v>60</v>
      </c>
      <c r="Q2007">
        <v>8.7139000000000006</v>
      </c>
      <c r="R2007">
        <v>77.756699999999995</v>
      </c>
      <c r="S2007" t="s">
        <v>735</v>
      </c>
      <c r="T2007" t="s">
        <v>734</v>
      </c>
      <c r="U2007" t="s">
        <v>23</v>
      </c>
      <c r="V2007" t="s">
        <v>212</v>
      </c>
    </row>
    <row r="2008" spans="1:22">
      <c r="A2008" t="s">
        <v>28161</v>
      </c>
      <c r="B2008" s="2">
        <v>45410.847916666666</v>
      </c>
      <c r="C2008" s="2">
        <f t="shared" si="31"/>
        <v>45404</v>
      </c>
      <c r="D2008" t="s">
        <v>2617</v>
      </c>
      <c r="E2008" t="s">
        <v>28160</v>
      </c>
      <c r="F2008" t="s">
        <v>73</v>
      </c>
      <c r="G2008" t="s">
        <v>53</v>
      </c>
      <c r="H2008" t="s">
        <v>16</v>
      </c>
      <c r="I2008">
        <v>2</v>
      </c>
      <c r="J2008">
        <v>1629.75</v>
      </c>
      <c r="K2008">
        <v>1040.54</v>
      </c>
      <c r="L2008">
        <v>3259.5</v>
      </c>
      <c r="M2008">
        <v>2081.08</v>
      </c>
      <c r="N2008" t="s">
        <v>28159</v>
      </c>
      <c r="O2008" t="s">
        <v>28158</v>
      </c>
      <c r="P2008" t="s">
        <v>26</v>
      </c>
      <c r="Q2008">
        <v>11.0168</v>
      </c>
      <c r="R2008">
        <v>76.955799999999996</v>
      </c>
      <c r="S2008" t="s">
        <v>762</v>
      </c>
      <c r="T2008" t="s">
        <v>761</v>
      </c>
      <c r="U2008" t="s">
        <v>77</v>
      </c>
      <c r="V2008" t="s">
        <v>45</v>
      </c>
    </row>
    <row r="2009" spans="1:22">
      <c r="A2009" t="s">
        <v>28157</v>
      </c>
      <c r="B2009" s="2">
        <v>45099.84652777778</v>
      </c>
      <c r="C2009" s="2">
        <f t="shared" si="31"/>
        <v>45096</v>
      </c>
      <c r="D2009" t="s">
        <v>2612</v>
      </c>
      <c r="E2009" t="s">
        <v>28156</v>
      </c>
      <c r="F2009" t="s">
        <v>201</v>
      </c>
      <c r="G2009" t="s">
        <v>53</v>
      </c>
      <c r="H2009" t="s">
        <v>29</v>
      </c>
      <c r="I2009">
        <v>1</v>
      </c>
      <c r="J2009">
        <v>894.23</v>
      </c>
      <c r="K2009">
        <v>674.01</v>
      </c>
      <c r="L2009">
        <v>894.23</v>
      </c>
      <c r="M2009">
        <v>674.01</v>
      </c>
      <c r="N2009" t="s">
        <v>28155</v>
      </c>
      <c r="O2009" t="s">
        <v>28154</v>
      </c>
      <c r="P2009" t="s">
        <v>13</v>
      </c>
      <c r="Q2009">
        <v>11.664300000000001</v>
      </c>
      <c r="R2009">
        <v>78.146000000000001</v>
      </c>
      <c r="S2009" t="s">
        <v>513</v>
      </c>
      <c r="T2009" t="s">
        <v>512</v>
      </c>
      <c r="U2009" t="s">
        <v>10</v>
      </c>
      <c r="V2009" t="s">
        <v>45</v>
      </c>
    </row>
    <row r="2010" spans="1:22">
      <c r="A2010" t="s">
        <v>28153</v>
      </c>
      <c r="B2010" s="2">
        <v>45330.822916666664</v>
      </c>
      <c r="C2010" s="2">
        <f t="shared" si="31"/>
        <v>45327</v>
      </c>
      <c r="D2010" t="s">
        <v>2607</v>
      </c>
      <c r="E2010" t="s">
        <v>20201</v>
      </c>
      <c r="F2010" t="s">
        <v>201</v>
      </c>
      <c r="G2010" t="s">
        <v>91</v>
      </c>
      <c r="H2010" t="s">
        <v>52</v>
      </c>
      <c r="I2010">
        <v>1</v>
      </c>
      <c r="J2010">
        <v>2273.8000000000002</v>
      </c>
      <c r="K2010">
        <v>1988.76</v>
      </c>
      <c r="L2010">
        <v>2273.8000000000002</v>
      </c>
      <c r="M2010">
        <v>1988.76</v>
      </c>
      <c r="N2010" t="s">
        <v>28152</v>
      </c>
      <c r="O2010" t="s">
        <v>28151</v>
      </c>
      <c r="P2010" t="s">
        <v>13</v>
      </c>
      <c r="Q2010">
        <v>11.664300000000001</v>
      </c>
      <c r="R2010">
        <v>78.146000000000001</v>
      </c>
      <c r="S2010" t="s">
        <v>25</v>
      </c>
      <c r="T2010" t="s">
        <v>24</v>
      </c>
      <c r="U2010" t="s">
        <v>57</v>
      </c>
      <c r="V2010" t="s">
        <v>22</v>
      </c>
    </row>
    <row r="2011" spans="1:22">
      <c r="A2011" t="s">
        <v>28150</v>
      </c>
      <c r="B2011" s="2">
        <v>45431.500694444447</v>
      </c>
      <c r="C2011" s="2">
        <f t="shared" si="31"/>
        <v>45425</v>
      </c>
      <c r="D2011" t="s">
        <v>2602</v>
      </c>
      <c r="E2011" t="s">
        <v>18570</v>
      </c>
      <c r="F2011" t="s">
        <v>64</v>
      </c>
      <c r="G2011" t="s">
        <v>41</v>
      </c>
      <c r="H2011" t="s">
        <v>63</v>
      </c>
      <c r="I2011">
        <v>3</v>
      </c>
      <c r="J2011">
        <v>525.55999999999995</v>
      </c>
      <c r="K2011">
        <v>427.34</v>
      </c>
      <c r="L2011">
        <v>1576.68</v>
      </c>
      <c r="M2011">
        <v>1282.02</v>
      </c>
      <c r="N2011" t="s">
        <v>28149</v>
      </c>
      <c r="O2011" t="s">
        <v>28148</v>
      </c>
      <c r="P2011" t="s">
        <v>49</v>
      </c>
      <c r="Q2011">
        <v>12.916499999999999</v>
      </c>
      <c r="R2011">
        <v>79.132499999999993</v>
      </c>
      <c r="S2011" t="s">
        <v>333</v>
      </c>
      <c r="T2011" t="s">
        <v>332</v>
      </c>
      <c r="U2011" t="s">
        <v>46</v>
      </c>
      <c r="V2011" t="s">
        <v>9</v>
      </c>
    </row>
    <row r="2012" spans="1:22">
      <c r="A2012" t="s">
        <v>28147</v>
      </c>
      <c r="B2012" s="2">
        <v>45356.451388888891</v>
      </c>
      <c r="C2012" s="2">
        <f t="shared" si="31"/>
        <v>45355</v>
      </c>
      <c r="D2012" t="s">
        <v>2597</v>
      </c>
      <c r="E2012" t="s">
        <v>8266</v>
      </c>
      <c r="F2012" t="s">
        <v>31</v>
      </c>
      <c r="G2012" t="s">
        <v>106</v>
      </c>
      <c r="H2012" t="s">
        <v>63</v>
      </c>
      <c r="I2012">
        <v>1</v>
      </c>
      <c r="J2012">
        <v>330.87</v>
      </c>
      <c r="K2012">
        <v>203.73</v>
      </c>
      <c r="L2012">
        <v>330.87</v>
      </c>
      <c r="M2012">
        <v>203.73</v>
      </c>
      <c r="N2012" t="s">
        <v>28146</v>
      </c>
      <c r="O2012" t="s">
        <v>28145</v>
      </c>
      <c r="P2012" t="s">
        <v>112</v>
      </c>
      <c r="Q2012">
        <v>13.082700000000001</v>
      </c>
      <c r="R2012">
        <v>80.270700000000005</v>
      </c>
      <c r="S2012" t="s">
        <v>111</v>
      </c>
      <c r="T2012" t="s">
        <v>110</v>
      </c>
      <c r="U2012" t="s">
        <v>46</v>
      </c>
      <c r="V2012" t="s">
        <v>9</v>
      </c>
    </row>
    <row r="2013" spans="1:22">
      <c r="A2013" t="s">
        <v>28144</v>
      </c>
      <c r="B2013" s="2">
        <v>45204.886805555558</v>
      </c>
      <c r="C2013" s="2">
        <f t="shared" si="31"/>
        <v>45201</v>
      </c>
      <c r="D2013" t="s">
        <v>2592</v>
      </c>
      <c r="E2013" t="s">
        <v>16897</v>
      </c>
      <c r="F2013" t="s">
        <v>18</v>
      </c>
      <c r="G2013" t="s">
        <v>82</v>
      </c>
      <c r="H2013" t="s">
        <v>63</v>
      </c>
      <c r="I2013">
        <v>2</v>
      </c>
      <c r="J2013">
        <v>1123.32</v>
      </c>
      <c r="K2013">
        <v>931.74</v>
      </c>
      <c r="L2013">
        <v>2246.64</v>
      </c>
      <c r="M2013">
        <v>1863.48</v>
      </c>
      <c r="N2013" t="s">
        <v>28143</v>
      </c>
      <c r="O2013" t="s">
        <v>28142</v>
      </c>
      <c r="P2013" t="s">
        <v>68</v>
      </c>
      <c r="Q2013">
        <v>11.34</v>
      </c>
      <c r="R2013">
        <v>77.717200000000005</v>
      </c>
      <c r="S2013" t="s">
        <v>333</v>
      </c>
      <c r="T2013" t="s">
        <v>332</v>
      </c>
      <c r="U2013" t="s">
        <v>10</v>
      </c>
      <c r="V2013" t="s">
        <v>9</v>
      </c>
    </row>
    <row r="2014" spans="1:22">
      <c r="A2014" t="s">
        <v>28141</v>
      </c>
      <c r="B2014" s="2">
        <v>45521.600694444445</v>
      </c>
      <c r="C2014" s="2">
        <f t="shared" si="31"/>
        <v>45516</v>
      </c>
      <c r="D2014" t="s">
        <v>2587</v>
      </c>
      <c r="E2014" t="s">
        <v>28140</v>
      </c>
      <c r="F2014" t="s">
        <v>201</v>
      </c>
      <c r="G2014" t="s">
        <v>106</v>
      </c>
      <c r="H2014" t="s">
        <v>63</v>
      </c>
      <c r="I2014">
        <v>2</v>
      </c>
      <c r="J2014">
        <v>2136.54</v>
      </c>
      <c r="K2014">
        <v>1288.57</v>
      </c>
      <c r="L2014">
        <v>4273.08</v>
      </c>
      <c r="M2014">
        <v>2577.14</v>
      </c>
      <c r="N2014" t="s">
        <v>28139</v>
      </c>
      <c r="O2014" t="s">
        <v>28138</v>
      </c>
      <c r="P2014" t="s">
        <v>49</v>
      </c>
      <c r="Q2014">
        <v>12.916499999999999</v>
      </c>
      <c r="R2014">
        <v>79.132499999999993</v>
      </c>
      <c r="S2014" t="s">
        <v>111</v>
      </c>
      <c r="T2014" t="s">
        <v>110</v>
      </c>
      <c r="U2014" t="s">
        <v>77</v>
      </c>
      <c r="V2014" t="s">
        <v>22</v>
      </c>
    </row>
    <row r="2015" spans="1:22">
      <c r="A2015" t="s">
        <v>28137</v>
      </c>
      <c r="B2015" s="2">
        <v>45340.595138888886</v>
      </c>
      <c r="C2015" s="2">
        <f t="shared" si="31"/>
        <v>45334</v>
      </c>
      <c r="D2015" t="s">
        <v>2582</v>
      </c>
      <c r="E2015" t="s">
        <v>28136</v>
      </c>
      <c r="F2015" t="s">
        <v>73</v>
      </c>
      <c r="G2015" t="s">
        <v>30</v>
      </c>
      <c r="H2015" t="s">
        <v>52</v>
      </c>
      <c r="I2015">
        <v>1</v>
      </c>
      <c r="J2015">
        <v>454.35</v>
      </c>
      <c r="K2015">
        <v>358.17</v>
      </c>
      <c r="L2015">
        <v>454.35</v>
      </c>
      <c r="M2015">
        <v>358.17</v>
      </c>
      <c r="N2015" t="s">
        <v>28135</v>
      </c>
      <c r="O2015" t="s">
        <v>28134</v>
      </c>
      <c r="P2015" t="s">
        <v>60</v>
      </c>
      <c r="Q2015">
        <v>8.7139000000000006</v>
      </c>
      <c r="R2015">
        <v>77.756699999999995</v>
      </c>
      <c r="S2015" t="s">
        <v>276</v>
      </c>
      <c r="T2015" t="s">
        <v>275</v>
      </c>
      <c r="U2015" t="s">
        <v>10</v>
      </c>
      <c r="V2015" t="s">
        <v>9</v>
      </c>
    </row>
    <row r="2016" spans="1:22">
      <c r="A2016" t="s">
        <v>28133</v>
      </c>
      <c r="B2016" s="2">
        <v>45048.688194444447</v>
      </c>
      <c r="C2016" s="2">
        <f t="shared" si="31"/>
        <v>45047</v>
      </c>
      <c r="D2016" t="s">
        <v>2577</v>
      </c>
      <c r="E2016" t="s">
        <v>28132</v>
      </c>
      <c r="F2016" t="s">
        <v>31</v>
      </c>
      <c r="G2016" t="s">
        <v>72</v>
      </c>
      <c r="H2016" t="s">
        <v>16</v>
      </c>
      <c r="I2016">
        <v>1</v>
      </c>
      <c r="J2016">
        <v>1450.74</v>
      </c>
      <c r="K2016">
        <v>1162.46</v>
      </c>
      <c r="L2016">
        <v>1450.74</v>
      </c>
      <c r="M2016">
        <v>1162.46</v>
      </c>
      <c r="N2016" t="s">
        <v>28131</v>
      </c>
      <c r="O2016" t="s">
        <v>28130</v>
      </c>
      <c r="P2016" t="s">
        <v>60</v>
      </c>
      <c r="Q2016">
        <v>8.7139000000000006</v>
      </c>
      <c r="R2016">
        <v>77.756699999999995</v>
      </c>
      <c r="S2016" t="s">
        <v>283</v>
      </c>
      <c r="T2016" t="s">
        <v>282</v>
      </c>
      <c r="U2016" t="s">
        <v>46</v>
      </c>
      <c r="V2016" t="s">
        <v>9</v>
      </c>
    </row>
    <row r="2017" spans="1:22">
      <c r="A2017" t="s">
        <v>28129</v>
      </c>
      <c r="B2017" s="2">
        <v>44939.690972222219</v>
      </c>
      <c r="C2017" s="2">
        <f t="shared" si="31"/>
        <v>44935</v>
      </c>
      <c r="D2017" t="s">
        <v>2572</v>
      </c>
      <c r="E2017" t="s">
        <v>16884</v>
      </c>
      <c r="F2017" t="s">
        <v>136</v>
      </c>
      <c r="G2017" t="s">
        <v>17</v>
      </c>
      <c r="H2017" t="s">
        <v>29</v>
      </c>
      <c r="I2017">
        <v>1</v>
      </c>
      <c r="J2017">
        <v>1737.24</v>
      </c>
      <c r="K2017">
        <v>1161.26</v>
      </c>
      <c r="L2017">
        <v>1737.24</v>
      </c>
      <c r="M2017">
        <v>1161.26</v>
      </c>
      <c r="N2017" t="s">
        <v>28128</v>
      </c>
      <c r="O2017" t="s">
        <v>28127</v>
      </c>
      <c r="P2017" t="s">
        <v>60</v>
      </c>
      <c r="Q2017">
        <v>8.7139000000000006</v>
      </c>
      <c r="R2017">
        <v>77.756699999999995</v>
      </c>
      <c r="S2017" t="s">
        <v>214</v>
      </c>
      <c r="T2017" t="s">
        <v>213</v>
      </c>
      <c r="U2017" t="s">
        <v>77</v>
      </c>
      <c r="V2017" t="s">
        <v>9</v>
      </c>
    </row>
    <row r="2018" spans="1:22">
      <c r="A2018" t="s">
        <v>28126</v>
      </c>
      <c r="B2018" s="2">
        <v>45133.888888888891</v>
      </c>
      <c r="C2018" s="2">
        <f t="shared" si="31"/>
        <v>45131</v>
      </c>
      <c r="D2018" t="s">
        <v>2567</v>
      </c>
      <c r="E2018" t="s">
        <v>2566</v>
      </c>
      <c r="F2018" t="s">
        <v>136</v>
      </c>
      <c r="G2018" t="s">
        <v>106</v>
      </c>
      <c r="H2018" t="s">
        <v>71</v>
      </c>
      <c r="I2018">
        <v>3</v>
      </c>
      <c r="J2018">
        <v>2160.09</v>
      </c>
      <c r="K2018">
        <v>1654.91</v>
      </c>
      <c r="L2018">
        <v>6480.27</v>
      </c>
      <c r="M2018">
        <v>4964.7299999999996</v>
      </c>
      <c r="N2018" t="s">
        <v>28125</v>
      </c>
      <c r="O2018" t="s">
        <v>28124</v>
      </c>
      <c r="P2018" t="s">
        <v>49</v>
      </c>
      <c r="Q2018">
        <v>12.916499999999999</v>
      </c>
      <c r="R2018">
        <v>79.132499999999993</v>
      </c>
      <c r="S2018" t="s">
        <v>333</v>
      </c>
      <c r="T2018" t="s">
        <v>332</v>
      </c>
      <c r="U2018" t="s">
        <v>57</v>
      </c>
      <c r="V2018" t="s">
        <v>9</v>
      </c>
    </row>
    <row r="2019" spans="1:22">
      <c r="A2019" t="s">
        <v>28123</v>
      </c>
      <c r="B2019" s="2">
        <v>45393.870833333334</v>
      </c>
      <c r="C2019" s="2">
        <f t="shared" si="31"/>
        <v>45390</v>
      </c>
      <c r="D2019" t="s">
        <v>2562</v>
      </c>
      <c r="E2019" t="s">
        <v>20172</v>
      </c>
      <c r="F2019" t="s">
        <v>18</v>
      </c>
      <c r="G2019" t="s">
        <v>53</v>
      </c>
      <c r="H2019" t="s">
        <v>63</v>
      </c>
      <c r="I2019">
        <v>4</v>
      </c>
      <c r="J2019">
        <v>2271.5100000000002</v>
      </c>
      <c r="K2019">
        <v>1751.5</v>
      </c>
      <c r="L2019">
        <v>9086.0400000000009</v>
      </c>
      <c r="M2019">
        <v>7006</v>
      </c>
      <c r="N2019" t="s">
        <v>28122</v>
      </c>
      <c r="O2019" t="s">
        <v>28121</v>
      </c>
      <c r="P2019" t="s">
        <v>112</v>
      </c>
      <c r="Q2019">
        <v>13.082700000000001</v>
      </c>
      <c r="R2019">
        <v>80.270700000000005</v>
      </c>
      <c r="S2019" t="s">
        <v>326</v>
      </c>
      <c r="T2019" t="s">
        <v>325</v>
      </c>
      <c r="U2019" t="s">
        <v>57</v>
      </c>
      <c r="V2019" t="s">
        <v>45</v>
      </c>
    </row>
    <row r="2020" spans="1:22">
      <c r="A2020" t="s">
        <v>28120</v>
      </c>
      <c r="B2020" s="2">
        <v>45164.807638888888</v>
      </c>
      <c r="C2020" s="2">
        <f t="shared" si="31"/>
        <v>45159</v>
      </c>
      <c r="D2020" t="s">
        <v>2557</v>
      </c>
      <c r="E2020" t="s">
        <v>8238</v>
      </c>
      <c r="F2020" t="s">
        <v>73</v>
      </c>
      <c r="G2020" t="s">
        <v>72</v>
      </c>
      <c r="H2020" t="s">
        <v>16</v>
      </c>
      <c r="I2020">
        <v>3</v>
      </c>
      <c r="J2020">
        <v>828.09</v>
      </c>
      <c r="K2020">
        <v>572.03</v>
      </c>
      <c r="L2020">
        <v>2484.27</v>
      </c>
      <c r="M2020">
        <v>1716.09</v>
      </c>
      <c r="N2020" t="s">
        <v>28119</v>
      </c>
      <c r="O2020" t="s">
        <v>28118</v>
      </c>
      <c r="P2020" t="s">
        <v>26</v>
      </c>
      <c r="Q2020">
        <v>11.0168</v>
      </c>
      <c r="R2020">
        <v>76.955799999999996</v>
      </c>
      <c r="S2020" t="s">
        <v>333</v>
      </c>
      <c r="T2020" t="s">
        <v>332</v>
      </c>
      <c r="U2020" t="s">
        <v>57</v>
      </c>
      <c r="V2020" t="s">
        <v>9</v>
      </c>
    </row>
    <row r="2021" spans="1:22">
      <c r="A2021" t="s">
        <v>28117</v>
      </c>
      <c r="B2021" s="2">
        <v>45325.654861111114</v>
      </c>
      <c r="C2021" s="2">
        <f t="shared" si="31"/>
        <v>45320</v>
      </c>
      <c r="D2021" t="s">
        <v>2552</v>
      </c>
      <c r="E2021" t="s">
        <v>11798</v>
      </c>
      <c r="F2021" t="s">
        <v>83</v>
      </c>
      <c r="G2021" t="s">
        <v>82</v>
      </c>
      <c r="H2021" t="s">
        <v>63</v>
      </c>
      <c r="I2021">
        <v>4</v>
      </c>
      <c r="J2021">
        <v>678.51</v>
      </c>
      <c r="K2021">
        <v>473.03</v>
      </c>
      <c r="L2021">
        <v>2714.04</v>
      </c>
      <c r="M2021">
        <v>1892.12</v>
      </c>
      <c r="N2021" t="s">
        <v>28116</v>
      </c>
      <c r="O2021" t="s">
        <v>28115</v>
      </c>
      <c r="P2021" t="s">
        <v>60</v>
      </c>
      <c r="Q2021">
        <v>8.7139000000000006</v>
      </c>
      <c r="R2021">
        <v>77.756699999999995</v>
      </c>
      <c r="S2021" t="s">
        <v>12</v>
      </c>
      <c r="T2021" t="s">
        <v>11</v>
      </c>
      <c r="U2021" t="s">
        <v>46</v>
      </c>
      <c r="V2021" t="s">
        <v>9</v>
      </c>
    </row>
    <row r="2022" spans="1:22">
      <c r="A2022" t="s">
        <v>28114</v>
      </c>
      <c r="B2022" s="2">
        <v>45340.854861111111</v>
      </c>
      <c r="C2022" s="2">
        <f t="shared" si="31"/>
        <v>45334</v>
      </c>
      <c r="D2022" t="s">
        <v>2547</v>
      </c>
      <c r="E2022" t="s">
        <v>2546</v>
      </c>
      <c r="F2022" t="s">
        <v>166</v>
      </c>
      <c r="G2022" t="s">
        <v>106</v>
      </c>
      <c r="H2022" t="s">
        <v>16</v>
      </c>
      <c r="I2022">
        <v>2</v>
      </c>
      <c r="J2022">
        <v>406.92</v>
      </c>
      <c r="K2022">
        <v>312.93</v>
      </c>
      <c r="L2022">
        <v>813.84</v>
      </c>
      <c r="M2022">
        <v>625.86</v>
      </c>
      <c r="N2022" t="s">
        <v>28113</v>
      </c>
      <c r="O2022" t="s">
        <v>28112</v>
      </c>
      <c r="P2022" t="s">
        <v>121</v>
      </c>
      <c r="Q2022">
        <v>9.9252000000000002</v>
      </c>
      <c r="R2022">
        <v>78.119799999999998</v>
      </c>
      <c r="S2022" t="s">
        <v>295</v>
      </c>
      <c r="T2022" t="s">
        <v>294</v>
      </c>
      <c r="U2022" t="s">
        <v>77</v>
      </c>
      <c r="V2022" t="s">
        <v>45</v>
      </c>
    </row>
    <row r="2023" spans="1:22">
      <c r="A2023" t="s">
        <v>28111</v>
      </c>
      <c r="B2023" s="2">
        <v>45000.470833333333</v>
      </c>
      <c r="C2023" s="2">
        <f t="shared" si="31"/>
        <v>44998</v>
      </c>
      <c r="D2023" t="s">
        <v>2542</v>
      </c>
      <c r="E2023" t="s">
        <v>8226</v>
      </c>
      <c r="F2023" t="s">
        <v>201</v>
      </c>
      <c r="G2023" t="s">
        <v>53</v>
      </c>
      <c r="H2023" t="s">
        <v>29</v>
      </c>
      <c r="I2023">
        <v>4</v>
      </c>
      <c r="J2023">
        <v>301.68</v>
      </c>
      <c r="K2023">
        <v>203.15</v>
      </c>
      <c r="L2023">
        <v>1206.72</v>
      </c>
      <c r="M2023">
        <v>812.6</v>
      </c>
      <c r="N2023" t="s">
        <v>28110</v>
      </c>
      <c r="O2023" t="s">
        <v>28109</v>
      </c>
      <c r="P2023" t="s">
        <v>13</v>
      </c>
      <c r="Q2023">
        <v>11.664300000000001</v>
      </c>
      <c r="R2023">
        <v>78.146000000000001</v>
      </c>
      <c r="S2023" t="s">
        <v>226</v>
      </c>
      <c r="T2023" t="s">
        <v>225</v>
      </c>
      <c r="U2023" t="s">
        <v>46</v>
      </c>
      <c r="V2023" t="s">
        <v>45</v>
      </c>
    </row>
    <row r="2024" spans="1:22">
      <c r="A2024" t="s">
        <v>28108</v>
      </c>
      <c r="B2024" s="2">
        <v>45424.422222222223</v>
      </c>
      <c r="C2024" s="2">
        <f t="shared" si="31"/>
        <v>45418</v>
      </c>
      <c r="D2024" t="s">
        <v>2537</v>
      </c>
      <c r="E2024" t="s">
        <v>6388</v>
      </c>
      <c r="F2024" t="s">
        <v>64</v>
      </c>
      <c r="G2024" t="s">
        <v>53</v>
      </c>
      <c r="H2024" t="s">
        <v>16</v>
      </c>
      <c r="I2024">
        <v>3</v>
      </c>
      <c r="J2024">
        <v>2421.3200000000002</v>
      </c>
      <c r="K2024">
        <v>1458.77</v>
      </c>
      <c r="L2024">
        <v>7263.96</v>
      </c>
      <c r="M2024">
        <v>4376.3100000000004</v>
      </c>
      <c r="N2024" t="s">
        <v>28107</v>
      </c>
      <c r="O2024" t="s">
        <v>28106</v>
      </c>
      <c r="P2024" t="s">
        <v>68</v>
      </c>
      <c r="Q2024">
        <v>11.34</v>
      </c>
      <c r="R2024">
        <v>77.717200000000005</v>
      </c>
      <c r="S2024" t="s">
        <v>111</v>
      </c>
      <c r="T2024" t="s">
        <v>110</v>
      </c>
      <c r="U2024" t="s">
        <v>10</v>
      </c>
      <c r="V2024" t="s">
        <v>9</v>
      </c>
    </row>
    <row r="2025" spans="1:22">
      <c r="A2025" t="s">
        <v>28105</v>
      </c>
      <c r="B2025" s="2">
        <v>45498.538888888892</v>
      </c>
      <c r="C2025" s="2">
        <f t="shared" si="31"/>
        <v>45495</v>
      </c>
      <c r="D2025" t="s">
        <v>2532</v>
      </c>
      <c r="E2025" t="s">
        <v>6384</v>
      </c>
      <c r="F2025" t="s">
        <v>73</v>
      </c>
      <c r="G2025" t="s">
        <v>53</v>
      </c>
      <c r="H2025" t="s">
        <v>52</v>
      </c>
      <c r="I2025">
        <v>1</v>
      </c>
      <c r="J2025">
        <v>309.02</v>
      </c>
      <c r="K2025">
        <v>242.22</v>
      </c>
      <c r="L2025">
        <v>309.02</v>
      </c>
      <c r="M2025">
        <v>242.22</v>
      </c>
      <c r="N2025" t="s">
        <v>28104</v>
      </c>
      <c r="O2025" t="s">
        <v>28103</v>
      </c>
      <c r="P2025" t="s">
        <v>26</v>
      </c>
      <c r="Q2025">
        <v>11.0168</v>
      </c>
      <c r="R2025">
        <v>76.955799999999996</v>
      </c>
      <c r="S2025" t="s">
        <v>88</v>
      </c>
      <c r="T2025" t="s">
        <v>87</v>
      </c>
      <c r="U2025" t="s">
        <v>77</v>
      </c>
      <c r="V2025" t="s">
        <v>212</v>
      </c>
    </row>
    <row r="2026" spans="1:22">
      <c r="A2026" t="s">
        <v>28102</v>
      </c>
      <c r="B2026" s="2">
        <v>45073.852777777778</v>
      </c>
      <c r="C2026" s="2">
        <f t="shared" si="31"/>
        <v>45068</v>
      </c>
      <c r="D2026" t="s">
        <v>2527</v>
      </c>
      <c r="E2026" t="s">
        <v>15185</v>
      </c>
      <c r="F2026" t="s">
        <v>18</v>
      </c>
      <c r="G2026" t="s">
        <v>106</v>
      </c>
      <c r="H2026" t="s">
        <v>40</v>
      </c>
      <c r="I2026">
        <v>2</v>
      </c>
      <c r="J2026">
        <v>1880.63</v>
      </c>
      <c r="K2026">
        <v>1152.26</v>
      </c>
      <c r="L2026">
        <v>3761.26</v>
      </c>
      <c r="M2026">
        <v>2304.52</v>
      </c>
      <c r="N2026" t="s">
        <v>28101</v>
      </c>
      <c r="O2026" t="s">
        <v>28100</v>
      </c>
      <c r="P2026" t="s">
        <v>68</v>
      </c>
      <c r="Q2026">
        <v>11.34</v>
      </c>
      <c r="R2026">
        <v>77.717200000000005</v>
      </c>
      <c r="S2026" t="s">
        <v>1238</v>
      </c>
      <c r="T2026" t="s">
        <v>1237</v>
      </c>
      <c r="U2026" t="s">
        <v>23</v>
      </c>
      <c r="V2026" t="s">
        <v>9</v>
      </c>
    </row>
    <row r="2027" spans="1:22">
      <c r="A2027" t="s">
        <v>28099</v>
      </c>
      <c r="B2027" s="2">
        <v>44934.629861111112</v>
      </c>
      <c r="C2027" s="2">
        <f t="shared" si="31"/>
        <v>44928</v>
      </c>
      <c r="D2027" t="s">
        <v>2522</v>
      </c>
      <c r="E2027" t="s">
        <v>4487</v>
      </c>
      <c r="F2027" t="s">
        <v>201</v>
      </c>
      <c r="G2027" t="s">
        <v>82</v>
      </c>
      <c r="H2027" t="s">
        <v>63</v>
      </c>
      <c r="I2027">
        <v>1</v>
      </c>
      <c r="J2027">
        <v>1143.3800000000001</v>
      </c>
      <c r="K2027">
        <v>805.28</v>
      </c>
      <c r="L2027">
        <v>1143.3800000000001</v>
      </c>
      <c r="M2027">
        <v>805.28</v>
      </c>
      <c r="N2027" t="s">
        <v>28098</v>
      </c>
      <c r="O2027" t="s">
        <v>28097</v>
      </c>
      <c r="P2027" t="s">
        <v>60</v>
      </c>
      <c r="Q2027">
        <v>8.7139000000000006</v>
      </c>
      <c r="R2027">
        <v>77.756699999999995</v>
      </c>
      <c r="S2027" t="s">
        <v>628</v>
      </c>
      <c r="T2027" t="s">
        <v>627</v>
      </c>
      <c r="U2027" t="s">
        <v>10</v>
      </c>
      <c r="V2027" t="s">
        <v>45</v>
      </c>
    </row>
    <row r="2028" spans="1:22">
      <c r="A2028" t="s">
        <v>28096</v>
      </c>
      <c r="B2028" s="2">
        <v>45002.446527777778</v>
      </c>
      <c r="C2028" s="2">
        <f t="shared" si="31"/>
        <v>44998</v>
      </c>
      <c r="D2028" t="s">
        <v>2517</v>
      </c>
      <c r="E2028" t="s">
        <v>8206</v>
      </c>
      <c r="F2028" t="s">
        <v>83</v>
      </c>
      <c r="G2028" t="s">
        <v>17</v>
      </c>
      <c r="H2028" t="s">
        <v>16</v>
      </c>
      <c r="I2028">
        <v>1</v>
      </c>
      <c r="J2028">
        <v>253.15</v>
      </c>
      <c r="K2028">
        <v>155.77000000000001</v>
      </c>
      <c r="L2028">
        <v>253.15</v>
      </c>
      <c r="M2028">
        <v>155.77000000000001</v>
      </c>
      <c r="N2028" t="s">
        <v>28095</v>
      </c>
      <c r="O2028" t="s">
        <v>28094</v>
      </c>
      <c r="P2028" t="s">
        <v>68</v>
      </c>
      <c r="Q2028">
        <v>11.34</v>
      </c>
      <c r="R2028">
        <v>77.717200000000005</v>
      </c>
      <c r="S2028" t="s">
        <v>276</v>
      </c>
      <c r="T2028" t="s">
        <v>275</v>
      </c>
      <c r="U2028" t="s">
        <v>46</v>
      </c>
      <c r="V2028" t="s">
        <v>9</v>
      </c>
    </row>
    <row r="2029" spans="1:22">
      <c r="A2029" t="s">
        <v>28093</v>
      </c>
      <c r="B2029" s="2">
        <v>45547.487500000003</v>
      </c>
      <c r="C2029" s="2">
        <f t="shared" si="31"/>
        <v>45544</v>
      </c>
      <c r="D2029" t="s">
        <v>2512</v>
      </c>
      <c r="E2029" t="s">
        <v>26526</v>
      </c>
      <c r="F2029" t="s">
        <v>136</v>
      </c>
      <c r="G2029" t="s">
        <v>72</v>
      </c>
      <c r="H2029" t="s">
        <v>63</v>
      </c>
      <c r="I2029">
        <v>2</v>
      </c>
      <c r="J2029">
        <v>2045.64</v>
      </c>
      <c r="K2029">
        <v>1679.48</v>
      </c>
      <c r="L2029">
        <v>4091.28</v>
      </c>
      <c r="M2029">
        <v>3358.96</v>
      </c>
      <c r="N2029" t="s">
        <v>28092</v>
      </c>
      <c r="O2029" t="s">
        <v>28091</v>
      </c>
      <c r="P2029" t="s">
        <v>49</v>
      </c>
      <c r="Q2029">
        <v>12.916499999999999</v>
      </c>
      <c r="R2029">
        <v>79.132499999999993</v>
      </c>
      <c r="S2029" t="s">
        <v>176</v>
      </c>
      <c r="T2029" t="s">
        <v>175</v>
      </c>
      <c r="U2029" t="s">
        <v>23</v>
      </c>
      <c r="V2029" t="s">
        <v>9</v>
      </c>
    </row>
    <row r="2030" spans="1:22">
      <c r="A2030" t="s">
        <v>28090</v>
      </c>
      <c r="B2030" s="2">
        <v>45120.422222222223</v>
      </c>
      <c r="C2030" s="2">
        <f t="shared" si="31"/>
        <v>45117</v>
      </c>
      <c r="D2030" t="s">
        <v>2507</v>
      </c>
      <c r="E2030" t="s">
        <v>11768</v>
      </c>
      <c r="F2030" t="s">
        <v>201</v>
      </c>
      <c r="G2030" t="s">
        <v>82</v>
      </c>
      <c r="H2030" t="s">
        <v>29</v>
      </c>
      <c r="I2030">
        <v>1</v>
      </c>
      <c r="J2030">
        <v>1993.1</v>
      </c>
      <c r="K2030">
        <v>1555.87</v>
      </c>
      <c r="L2030">
        <v>1993.1</v>
      </c>
      <c r="M2030">
        <v>1555.87</v>
      </c>
      <c r="N2030" t="s">
        <v>28089</v>
      </c>
      <c r="O2030" t="s">
        <v>28088</v>
      </c>
      <c r="P2030" t="s">
        <v>60</v>
      </c>
      <c r="Q2030">
        <v>8.7139000000000006</v>
      </c>
      <c r="R2030">
        <v>77.756699999999995</v>
      </c>
      <c r="S2030" t="s">
        <v>340</v>
      </c>
      <c r="T2030" t="s">
        <v>339</v>
      </c>
      <c r="U2030" t="s">
        <v>46</v>
      </c>
      <c r="V2030" t="s">
        <v>9</v>
      </c>
    </row>
    <row r="2031" spans="1:22">
      <c r="A2031" t="s">
        <v>28087</v>
      </c>
      <c r="B2031" s="2">
        <v>45222.62222222222</v>
      </c>
      <c r="C2031" s="2">
        <f t="shared" si="31"/>
        <v>45222</v>
      </c>
      <c r="D2031" t="s">
        <v>2502</v>
      </c>
      <c r="E2031" t="s">
        <v>2501</v>
      </c>
      <c r="F2031" t="s">
        <v>18</v>
      </c>
      <c r="G2031" t="s">
        <v>91</v>
      </c>
      <c r="H2031" t="s">
        <v>71</v>
      </c>
      <c r="I2031">
        <v>1</v>
      </c>
      <c r="J2031">
        <v>2179.38</v>
      </c>
      <c r="K2031">
        <v>1316.28</v>
      </c>
      <c r="L2031">
        <v>2179.38</v>
      </c>
      <c r="M2031">
        <v>1316.28</v>
      </c>
      <c r="N2031" t="s">
        <v>28086</v>
      </c>
      <c r="O2031" t="s">
        <v>28085</v>
      </c>
      <c r="P2031" t="s">
        <v>68</v>
      </c>
      <c r="Q2031">
        <v>11.34</v>
      </c>
      <c r="R2031">
        <v>77.717200000000005</v>
      </c>
      <c r="S2031" t="s">
        <v>206</v>
      </c>
      <c r="T2031" t="s">
        <v>205</v>
      </c>
      <c r="U2031" t="s">
        <v>46</v>
      </c>
      <c r="V2031" t="s">
        <v>9</v>
      </c>
    </row>
    <row r="2032" spans="1:22">
      <c r="A2032" t="s">
        <v>28084</v>
      </c>
      <c r="B2032" s="2">
        <v>45371.445833333331</v>
      </c>
      <c r="C2032" s="2">
        <f t="shared" si="31"/>
        <v>45369</v>
      </c>
      <c r="D2032" t="s">
        <v>2497</v>
      </c>
      <c r="E2032" t="s">
        <v>8190</v>
      </c>
      <c r="F2032" t="s">
        <v>64</v>
      </c>
      <c r="G2032" t="s">
        <v>41</v>
      </c>
      <c r="H2032" t="s">
        <v>16</v>
      </c>
      <c r="I2032">
        <v>1</v>
      </c>
      <c r="J2032">
        <v>1217.95</v>
      </c>
      <c r="K2032">
        <v>772.66</v>
      </c>
      <c r="L2032">
        <v>1217.95</v>
      </c>
      <c r="M2032">
        <v>772.66</v>
      </c>
      <c r="N2032" t="s">
        <v>28083</v>
      </c>
      <c r="O2032" t="s">
        <v>28082</v>
      </c>
      <c r="P2032" t="s">
        <v>121</v>
      </c>
      <c r="Q2032">
        <v>9.9252000000000002</v>
      </c>
      <c r="R2032">
        <v>78.119799999999998</v>
      </c>
      <c r="S2032" t="s">
        <v>295</v>
      </c>
      <c r="T2032" t="s">
        <v>294</v>
      </c>
      <c r="U2032" t="s">
        <v>57</v>
      </c>
      <c r="V2032" t="s">
        <v>9</v>
      </c>
    </row>
    <row r="2033" spans="1:22">
      <c r="A2033" t="s">
        <v>28081</v>
      </c>
      <c r="B2033" s="2">
        <v>45471.451388888891</v>
      </c>
      <c r="C2033" s="2">
        <f t="shared" si="31"/>
        <v>45467</v>
      </c>
      <c r="D2033" t="s">
        <v>2492</v>
      </c>
      <c r="E2033" t="s">
        <v>2491</v>
      </c>
      <c r="F2033" t="s">
        <v>73</v>
      </c>
      <c r="G2033" t="s">
        <v>53</v>
      </c>
      <c r="H2033" t="s">
        <v>29</v>
      </c>
      <c r="I2033">
        <v>3</v>
      </c>
      <c r="J2033">
        <v>1784.36</v>
      </c>
      <c r="K2033">
        <v>1565.07</v>
      </c>
      <c r="L2033">
        <v>5353.08</v>
      </c>
      <c r="M2033">
        <v>4695.21</v>
      </c>
      <c r="N2033" t="s">
        <v>28080</v>
      </c>
      <c r="O2033" t="s">
        <v>28079</v>
      </c>
      <c r="P2033" t="s">
        <v>37</v>
      </c>
      <c r="Q2033">
        <v>10.7905</v>
      </c>
      <c r="R2033">
        <v>78.704700000000003</v>
      </c>
      <c r="S2033" t="s">
        <v>176</v>
      </c>
      <c r="T2033" t="s">
        <v>175</v>
      </c>
      <c r="U2033" t="s">
        <v>57</v>
      </c>
      <c r="V2033" t="s">
        <v>9</v>
      </c>
    </row>
    <row r="2034" spans="1:22">
      <c r="A2034" t="s">
        <v>28078</v>
      </c>
      <c r="B2034" s="2">
        <v>45147.685416666667</v>
      </c>
      <c r="C2034" s="2">
        <f t="shared" si="31"/>
        <v>45145</v>
      </c>
      <c r="D2034" t="s">
        <v>2487</v>
      </c>
      <c r="E2034" t="s">
        <v>2486</v>
      </c>
      <c r="F2034" t="s">
        <v>136</v>
      </c>
      <c r="G2034" t="s">
        <v>91</v>
      </c>
      <c r="H2034" t="s">
        <v>63</v>
      </c>
      <c r="I2034">
        <v>1</v>
      </c>
      <c r="J2034">
        <v>609.94000000000005</v>
      </c>
      <c r="K2034">
        <v>523.17999999999995</v>
      </c>
      <c r="L2034">
        <v>609.94000000000005</v>
      </c>
      <c r="M2034">
        <v>523.17999999999995</v>
      </c>
      <c r="N2034" t="s">
        <v>28077</v>
      </c>
      <c r="O2034" t="s">
        <v>28076</v>
      </c>
      <c r="P2034" t="s">
        <v>68</v>
      </c>
      <c r="Q2034">
        <v>11.34</v>
      </c>
      <c r="R2034">
        <v>77.717200000000005</v>
      </c>
      <c r="S2034" t="s">
        <v>226</v>
      </c>
      <c r="T2034" t="s">
        <v>225</v>
      </c>
      <c r="U2034" t="s">
        <v>57</v>
      </c>
      <c r="V2034" t="s">
        <v>22</v>
      </c>
    </row>
    <row r="2035" spans="1:22">
      <c r="A2035" t="s">
        <v>28075</v>
      </c>
      <c r="B2035" s="2">
        <v>45189.590277777781</v>
      </c>
      <c r="C2035" s="2">
        <f t="shared" si="31"/>
        <v>45187</v>
      </c>
      <c r="D2035" t="s">
        <v>2482</v>
      </c>
      <c r="E2035" t="s">
        <v>15156</v>
      </c>
      <c r="F2035" t="s">
        <v>64</v>
      </c>
      <c r="G2035" t="s">
        <v>106</v>
      </c>
      <c r="H2035" t="s">
        <v>71</v>
      </c>
      <c r="I2035">
        <v>3</v>
      </c>
      <c r="J2035">
        <v>1853.74</v>
      </c>
      <c r="K2035">
        <v>1557.58</v>
      </c>
      <c r="L2035">
        <v>5561.22</v>
      </c>
      <c r="M2035">
        <v>4672.74</v>
      </c>
      <c r="N2035" t="s">
        <v>28074</v>
      </c>
      <c r="O2035" t="s">
        <v>28073</v>
      </c>
      <c r="P2035" t="s">
        <v>37</v>
      </c>
      <c r="Q2035">
        <v>10.7905</v>
      </c>
      <c r="R2035">
        <v>78.704700000000003</v>
      </c>
      <c r="S2035" t="s">
        <v>103</v>
      </c>
      <c r="T2035" t="s">
        <v>102</v>
      </c>
      <c r="U2035" t="s">
        <v>46</v>
      </c>
      <c r="V2035" t="s">
        <v>9</v>
      </c>
    </row>
    <row r="2036" spans="1:22">
      <c r="A2036" t="s">
        <v>28072</v>
      </c>
      <c r="B2036" s="2">
        <v>45247.476388888892</v>
      </c>
      <c r="C2036" s="2">
        <f t="shared" si="31"/>
        <v>45243</v>
      </c>
      <c r="D2036" t="s">
        <v>2477</v>
      </c>
      <c r="E2036" t="s">
        <v>21739</v>
      </c>
      <c r="F2036" t="s">
        <v>64</v>
      </c>
      <c r="G2036" t="s">
        <v>115</v>
      </c>
      <c r="H2036" t="s">
        <v>52</v>
      </c>
      <c r="I2036">
        <v>1</v>
      </c>
      <c r="J2036">
        <v>607.82000000000005</v>
      </c>
      <c r="K2036">
        <v>522</v>
      </c>
      <c r="L2036">
        <v>607.82000000000005</v>
      </c>
      <c r="M2036">
        <v>522</v>
      </c>
      <c r="N2036" t="s">
        <v>28071</v>
      </c>
      <c r="O2036" t="s">
        <v>28070</v>
      </c>
      <c r="P2036" t="s">
        <v>26</v>
      </c>
      <c r="Q2036">
        <v>11.0168</v>
      </c>
      <c r="R2036">
        <v>76.955799999999996</v>
      </c>
      <c r="S2036" t="s">
        <v>59</v>
      </c>
      <c r="T2036" t="s">
        <v>58</v>
      </c>
      <c r="U2036" t="s">
        <v>23</v>
      </c>
      <c r="V2036" t="s">
        <v>22</v>
      </c>
    </row>
    <row r="2037" spans="1:22">
      <c r="A2037" t="s">
        <v>28069</v>
      </c>
      <c r="B2037" s="2">
        <v>45182.427777777775</v>
      </c>
      <c r="C2037" s="2">
        <f t="shared" si="31"/>
        <v>45180</v>
      </c>
      <c r="D2037" t="s">
        <v>2472</v>
      </c>
      <c r="E2037" t="s">
        <v>4448</v>
      </c>
      <c r="F2037" t="s">
        <v>136</v>
      </c>
      <c r="G2037" t="s">
        <v>72</v>
      </c>
      <c r="H2037" t="s">
        <v>52</v>
      </c>
      <c r="I2037">
        <v>1</v>
      </c>
      <c r="J2037">
        <v>1703.36</v>
      </c>
      <c r="K2037">
        <v>1031.6600000000001</v>
      </c>
      <c r="L2037">
        <v>1703.36</v>
      </c>
      <c r="M2037">
        <v>1031.6600000000001</v>
      </c>
      <c r="N2037" t="s">
        <v>28068</v>
      </c>
      <c r="O2037" t="s">
        <v>28067</v>
      </c>
      <c r="P2037" t="s">
        <v>49</v>
      </c>
      <c r="Q2037">
        <v>12.916499999999999</v>
      </c>
      <c r="R2037">
        <v>79.132499999999993</v>
      </c>
      <c r="S2037" t="s">
        <v>784</v>
      </c>
      <c r="T2037" t="s">
        <v>783</v>
      </c>
      <c r="U2037" t="s">
        <v>23</v>
      </c>
      <c r="V2037" t="s">
        <v>45</v>
      </c>
    </row>
    <row r="2038" spans="1:22">
      <c r="A2038" t="s">
        <v>28066</v>
      </c>
      <c r="B2038" s="2">
        <v>45009.831944444442</v>
      </c>
      <c r="C2038" s="2">
        <f t="shared" si="31"/>
        <v>45005</v>
      </c>
      <c r="D2038" t="s">
        <v>2467</v>
      </c>
      <c r="E2038" t="s">
        <v>8166</v>
      </c>
      <c r="F2038" t="s">
        <v>136</v>
      </c>
      <c r="G2038" t="s">
        <v>17</v>
      </c>
      <c r="H2038" t="s">
        <v>40</v>
      </c>
      <c r="I2038">
        <v>3</v>
      </c>
      <c r="J2038">
        <v>285.52</v>
      </c>
      <c r="K2038">
        <v>202.22</v>
      </c>
      <c r="L2038">
        <v>856.56</v>
      </c>
      <c r="M2038">
        <v>606.66</v>
      </c>
      <c r="N2038" t="s">
        <v>28065</v>
      </c>
      <c r="O2038" t="s">
        <v>28064</v>
      </c>
      <c r="P2038" t="s">
        <v>60</v>
      </c>
      <c r="Q2038">
        <v>8.7139000000000006</v>
      </c>
      <c r="R2038">
        <v>77.756699999999995</v>
      </c>
      <c r="S2038" t="s">
        <v>176</v>
      </c>
      <c r="T2038" t="s">
        <v>175</v>
      </c>
      <c r="U2038" t="s">
        <v>23</v>
      </c>
      <c r="V2038" t="s">
        <v>9</v>
      </c>
    </row>
    <row r="2039" spans="1:22">
      <c r="A2039" t="s">
        <v>28063</v>
      </c>
      <c r="B2039" s="2">
        <v>44938.53125</v>
      </c>
      <c r="C2039" s="2">
        <f t="shared" si="31"/>
        <v>44935</v>
      </c>
      <c r="D2039" t="s">
        <v>2462</v>
      </c>
      <c r="E2039" t="s">
        <v>6331</v>
      </c>
      <c r="F2039" t="s">
        <v>136</v>
      </c>
      <c r="G2039" t="s">
        <v>91</v>
      </c>
      <c r="H2039" t="s">
        <v>29</v>
      </c>
      <c r="I2039">
        <v>1</v>
      </c>
      <c r="J2039">
        <v>1876.73</v>
      </c>
      <c r="K2039">
        <v>1362.32</v>
      </c>
      <c r="L2039">
        <v>1876.73</v>
      </c>
      <c r="M2039">
        <v>1362.32</v>
      </c>
      <c r="N2039" t="s">
        <v>28062</v>
      </c>
      <c r="O2039" t="s">
        <v>28061</v>
      </c>
      <c r="P2039" t="s">
        <v>112</v>
      </c>
      <c r="Q2039">
        <v>13.082700000000001</v>
      </c>
      <c r="R2039">
        <v>80.270700000000005</v>
      </c>
      <c r="S2039" t="s">
        <v>193</v>
      </c>
      <c r="T2039" t="s">
        <v>192</v>
      </c>
      <c r="U2039" t="s">
        <v>46</v>
      </c>
      <c r="V2039" t="s">
        <v>45</v>
      </c>
    </row>
    <row r="2040" spans="1:22">
      <c r="A2040" t="s">
        <v>28060</v>
      </c>
      <c r="B2040" s="2">
        <v>45564.621527777781</v>
      </c>
      <c r="C2040" s="2">
        <f t="shared" si="31"/>
        <v>45558</v>
      </c>
      <c r="D2040" t="s">
        <v>2457</v>
      </c>
      <c r="E2040" t="s">
        <v>2456</v>
      </c>
      <c r="F2040" t="s">
        <v>136</v>
      </c>
      <c r="G2040" t="s">
        <v>53</v>
      </c>
      <c r="H2040" t="s">
        <v>29</v>
      </c>
      <c r="I2040">
        <v>1</v>
      </c>
      <c r="J2040">
        <v>1528.86</v>
      </c>
      <c r="K2040">
        <v>947.19</v>
      </c>
      <c r="L2040">
        <v>1528.86</v>
      </c>
      <c r="M2040">
        <v>947.19</v>
      </c>
      <c r="N2040" t="s">
        <v>28059</v>
      </c>
      <c r="O2040" t="s">
        <v>28058</v>
      </c>
      <c r="P2040" t="s">
        <v>68</v>
      </c>
      <c r="Q2040">
        <v>11.34</v>
      </c>
      <c r="R2040">
        <v>77.717200000000005</v>
      </c>
      <c r="S2040" t="s">
        <v>432</v>
      </c>
      <c r="T2040" t="s">
        <v>431</v>
      </c>
      <c r="U2040" t="s">
        <v>57</v>
      </c>
      <c r="V2040" t="s">
        <v>9</v>
      </c>
    </row>
    <row r="2041" spans="1:22">
      <c r="A2041" t="s">
        <v>28057</v>
      </c>
      <c r="B2041" s="2">
        <v>45209.469444444447</v>
      </c>
      <c r="C2041" s="2">
        <f t="shared" si="31"/>
        <v>45208</v>
      </c>
      <c r="D2041" t="s">
        <v>2452</v>
      </c>
      <c r="E2041" t="s">
        <v>23322</v>
      </c>
      <c r="F2041" t="s">
        <v>73</v>
      </c>
      <c r="G2041" t="s">
        <v>17</v>
      </c>
      <c r="H2041" t="s">
        <v>40</v>
      </c>
      <c r="I2041">
        <v>3</v>
      </c>
      <c r="J2041">
        <v>1911.9</v>
      </c>
      <c r="K2041">
        <v>1414.98</v>
      </c>
      <c r="L2041">
        <v>5735.7</v>
      </c>
      <c r="M2041">
        <v>4244.9399999999996</v>
      </c>
      <c r="N2041" t="s">
        <v>28056</v>
      </c>
      <c r="O2041" t="s">
        <v>28055</v>
      </c>
      <c r="P2041" t="s">
        <v>49</v>
      </c>
      <c r="Q2041">
        <v>12.916499999999999</v>
      </c>
      <c r="R2041">
        <v>79.132499999999993</v>
      </c>
      <c r="S2041" t="s">
        <v>153</v>
      </c>
      <c r="T2041" t="s">
        <v>152</v>
      </c>
      <c r="U2041" t="s">
        <v>10</v>
      </c>
      <c r="V2041" t="s">
        <v>22</v>
      </c>
    </row>
    <row r="2042" spans="1:22">
      <c r="A2042" t="s">
        <v>28054</v>
      </c>
      <c r="B2042" s="2">
        <v>45075.517361111109</v>
      </c>
      <c r="C2042" s="2">
        <f t="shared" si="31"/>
        <v>45075</v>
      </c>
      <c r="D2042" t="s">
        <v>2447</v>
      </c>
      <c r="E2042" t="s">
        <v>4428</v>
      </c>
      <c r="F2042" t="s">
        <v>31</v>
      </c>
      <c r="G2042" t="s">
        <v>53</v>
      </c>
      <c r="H2042" t="s">
        <v>40</v>
      </c>
      <c r="I2042">
        <v>1</v>
      </c>
      <c r="J2042">
        <v>1075.3499999999999</v>
      </c>
      <c r="K2042">
        <v>651.19000000000005</v>
      </c>
      <c r="L2042">
        <v>1075.3499999999999</v>
      </c>
      <c r="M2042">
        <v>651.19000000000005</v>
      </c>
      <c r="N2042" t="s">
        <v>28053</v>
      </c>
      <c r="O2042" t="s">
        <v>28052</v>
      </c>
      <c r="P2042" t="s">
        <v>112</v>
      </c>
      <c r="Q2042">
        <v>13.082700000000001</v>
      </c>
      <c r="R2042">
        <v>80.270700000000005</v>
      </c>
      <c r="S2042" t="s">
        <v>48</v>
      </c>
      <c r="T2042" t="s">
        <v>47</v>
      </c>
      <c r="U2042" t="s">
        <v>46</v>
      </c>
      <c r="V2042" t="s">
        <v>212</v>
      </c>
    </row>
    <row r="2043" spans="1:22">
      <c r="A2043" t="s">
        <v>28051</v>
      </c>
      <c r="B2043" s="2">
        <v>45398.595833333333</v>
      </c>
      <c r="C2043" s="2">
        <f t="shared" si="31"/>
        <v>45397</v>
      </c>
      <c r="D2043" t="s">
        <v>2442</v>
      </c>
      <c r="E2043" t="s">
        <v>9952</v>
      </c>
      <c r="F2043" t="s">
        <v>136</v>
      </c>
      <c r="G2043" t="s">
        <v>53</v>
      </c>
      <c r="H2043" t="s">
        <v>29</v>
      </c>
      <c r="I2043">
        <v>1</v>
      </c>
      <c r="J2043">
        <v>2080.3200000000002</v>
      </c>
      <c r="K2043">
        <v>1865.98</v>
      </c>
      <c r="L2043">
        <v>2080.3200000000002</v>
      </c>
      <c r="M2043">
        <v>1865.98</v>
      </c>
      <c r="N2043" t="s">
        <v>28050</v>
      </c>
      <c r="O2043" t="s">
        <v>28049</v>
      </c>
      <c r="P2043" t="s">
        <v>121</v>
      </c>
      <c r="Q2043">
        <v>9.9252000000000002</v>
      </c>
      <c r="R2043">
        <v>78.119799999999998</v>
      </c>
      <c r="S2043" t="s">
        <v>432</v>
      </c>
      <c r="T2043" t="s">
        <v>431</v>
      </c>
      <c r="U2043" t="s">
        <v>57</v>
      </c>
      <c r="V2043" t="s">
        <v>45</v>
      </c>
    </row>
    <row r="2044" spans="1:22">
      <c r="A2044" t="s">
        <v>28048</v>
      </c>
      <c r="B2044" s="2">
        <v>45191.423611111109</v>
      </c>
      <c r="C2044" s="2">
        <f t="shared" si="31"/>
        <v>45187</v>
      </c>
      <c r="D2044" t="s">
        <v>2437</v>
      </c>
      <c r="E2044" t="s">
        <v>6311</v>
      </c>
      <c r="F2044" t="s">
        <v>73</v>
      </c>
      <c r="G2044" t="s">
        <v>106</v>
      </c>
      <c r="H2044" t="s">
        <v>63</v>
      </c>
      <c r="I2044">
        <v>4</v>
      </c>
      <c r="J2044">
        <v>2478.37</v>
      </c>
      <c r="K2044">
        <v>1817.97</v>
      </c>
      <c r="L2044">
        <v>9913.48</v>
      </c>
      <c r="M2044">
        <v>7271.88</v>
      </c>
      <c r="N2044" t="s">
        <v>28047</v>
      </c>
      <c r="O2044" t="s">
        <v>28046</v>
      </c>
      <c r="P2044" t="s">
        <v>60</v>
      </c>
      <c r="Q2044">
        <v>8.7139000000000006</v>
      </c>
      <c r="R2044">
        <v>77.756699999999995</v>
      </c>
      <c r="S2044" t="s">
        <v>243</v>
      </c>
      <c r="T2044" t="s">
        <v>242</v>
      </c>
      <c r="U2044" t="s">
        <v>23</v>
      </c>
      <c r="V2044" t="s">
        <v>22</v>
      </c>
    </row>
    <row r="2045" spans="1:22">
      <c r="A2045" t="s">
        <v>28045</v>
      </c>
      <c r="B2045" s="2">
        <v>45339.488194444442</v>
      </c>
      <c r="C2045" s="2">
        <f t="shared" si="31"/>
        <v>45334</v>
      </c>
      <c r="D2045" t="s">
        <v>2432</v>
      </c>
      <c r="E2045" t="s">
        <v>9944</v>
      </c>
      <c r="F2045" t="s">
        <v>136</v>
      </c>
      <c r="G2045" t="s">
        <v>30</v>
      </c>
      <c r="H2045" t="s">
        <v>63</v>
      </c>
      <c r="I2045">
        <v>4</v>
      </c>
      <c r="J2045">
        <v>942.47</v>
      </c>
      <c r="K2045">
        <v>719.71</v>
      </c>
      <c r="L2045">
        <v>3769.88</v>
      </c>
      <c r="M2045">
        <v>2878.84</v>
      </c>
      <c r="N2045" t="s">
        <v>28044</v>
      </c>
      <c r="O2045" t="s">
        <v>28043</v>
      </c>
      <c r="P2045" t="s">
        <v>60</v>
      </c>
      <c r="Q2045">
        <v>8.7139000000000006</v>
      </c>
      <c r="R2045">
        <v>77.756699999999995</v>
      </c>
      <c r="S2045" t="s">
        <v>96</v>
      </c>
      <c r="T2045" t="s">
        <v>95</v>
      </c>
      <c r="U2045" t="s">
        <v>10</v>
      </c>
      <c r="V2045" t="s">
        <v>9</v>
      </c>
    </row>
    <row r="2046" spans="1:22">
      <c r="A2046" t="s">
        <v>28042</v>
      </c>
      <c r="B2046" s="2">
        <v>45022.661111111112</v>
      </c>
      <c r="C2046" s="2">
        <f t="shared" si="31"/>
        <v>45019</v>
      </c>
      <c r="D2046" t="s">
        <v>2427</v>
      </c>
      <c r="E2046" t="s">
        <v>15117</v>
      </c>
      <c r="F2046" t="s">
        <v>136</v>
      </c>
      <c r="G2046" t="s">
        <v>72</v>
      </c>
      <c r="H2046" t="s">
        <v>52</v>
      </c>
      <c r="I2046">
        <v>3</v>
      </c>
      <c r="J2046">
        <v>322.7</v>
      </c>
      <c r="K2046">
        <v>275.67</v>
      </c>
      <c r="L2046">
        <v>968.1</v>
      </c>
      <c r="M2046">
        <v>827.01</v>
      </c>
      <c r="N2046" t="s">
        <v>28041</v>
      </c>
      <c r="O2046" t="s">
        <v>28040</v>
      </c>
      <c r="P2046" t="s">
        <v>13</v>
      </c>
      <c r="Q2046">
        <v>11.664300000000001</v>
      </c>
      <c r="R2046">
        <v>78.146000000000001</v>
      </c>
      <c r="S2046" t="s">
        <v>762</v>
      </c>
      <c r="T2046" t="s">
        <v>761</v>
      </c>
      <c r="U2046" t="s">
        <v>77</v>
      </c>
      <c r="V2046" t="s">
        <v>9</v>
      </c>
    </row>
    <row r="2047" spans="1:22">
      <c r="A2047" t="s">
        <v>28039</v>
      </c>
      <c r="B2047" s="2">
        <v>45336.661805555559</v>
      </c>
      <c r="C2047" s="2">
        <f t="shared" si="31"/>
        <v>45334</v>
      </c>
      <c r="D2047" t="s">
        <v>2422</v>
      </c>
      <c r="E2047" t="s">
        <v>18451</v>
      </c>
      <c r="F2047" t="s">
        <v>136</v>
      </c>
      <c r="G2047" t="s">
        <v>115</v>
      </c>
      <c r="H2047" t="s">
        <v>71</v>
      </c>
      <c r="I2047">
        <v>1</v>
      </c>
      <c r="J2047">
        <v>1116.8800000000001</v>
      </c>
      <c r="K2047">
        <v>710.21</v>
      </c>
      <c r="L2047">
        <v>1116.8800000000001</v>
      </c>
      <c r="M2047">
        <v>710.21</v>
      </c>
      <c r="N2047" t="s">
        <v>28038</v>
      </c>
      <c r="O2047" t="s">
        <v>28037</v>
      </c>
      <c r="P2047" t="s">
        <v>13</v>
      </c>
      <c r="Q2047">
        <v>11.664300000000001</v>
      </c>
      <c r="R2047">
        <v>78.146000000000001</v>
      </c>
      <c r="S2047" t="s">
        <v>88</v>
      </c>
      <c r="T2047" t="s">
        <v>87</v>
      </c>
      <c r="U2047" t="s">
        <v>77</v>
      </c>
      <c r="V2047" t="s">
        <v>9</v>
      </c>
    </row>
    <row r="2048" spans="1:22">
      <c r="A2048" t="s">
        <v>28036</v>
      </c>
      <c r="B2048" s="2">
        <v>45197.420138888891</v>
      </c>
      <c r="C2048" s="2">
        <f t="shared" si="31"/>
        <v>45194</v>
      </c>
      <c r="D2048" t="s">
        <v>2417</v>
      </c>
      <c r="E2048" t="s">
        <v>15109</v>
      </c>
      <c r="F2048" t="s">
        <v>166</v>
      </c>
      <c r="G2048" t="s">
        <v>106</v>
      </c>
      <c r="H2048" t="s">
        <v>52</v>
      </c>
      <c r="I2048">
        <v>1</v>
      </c>
      <c r="J2048">
        <v>402.09</v>
      </c>
      <c r="K2048">
        <v>323.64999999999998</v>
      </c>
      <c r="L2048">
        <v>402.09</v>
      </c>
      <c r="M2048">
        <v>323.64999999999998</v>
      </c>
      <c r="N2048" t="s">
        <v>28035</v>
      </c>
      <c r="O2048" t="s">
        <v>28034</v>
      </c>
      <c r="P2048" t="s">
        <v>13</v>
      </c>
      <c r="Q2048">
        <v>11.664300000000001</v>
      </c>
      <c r="R2048">
        <v>78.146000000000001</v>
      </c>
      <c r="S2048" t="s">
        <v>59</v>
      </c>
      <c r="T2048" t="s">
        <v>58</v>
      </c>
      <c r="U2048" t="s">
        <v>23</v>
      </c>
      <c r="V2048" t="s">
        <v>9</v>
      </c>
    </row>
    <row r="2049" spans="1:22">
      <c r="A2049" t="s">
        <v>28033</v>
      </c>
      <c r="B2049" s="2">
        <v>45304.720138888886</v>
      </c>
      <c r="C2049" s="2">
        <f t="shared" si="31"/>
        <v>45299</v>
      </c>
      <c r="D2049" t="s">
        <v>2412</v>
      </c>
      <c r="E2049" t="s">
        <v>9929</v>
      </c>
      <c r="F2049" t="s">
        <v>83</v>
      </c>
      <c r="G2049" t="s">
        <v>115</v>
      </c>
      <c r="H2049" t="s">
        <v>40</v>
      </c>
      <c r="I2049">
        <v>1</v>
      </c>
      <c r="J2049">
        <v>1819.4</v>
      </c>
      <c r="K2049">
        <v>1233.6199999999999</v>
      </c>
      <c r="L2049">
        <v>1819.4</v>
      </c>
      <c r="M2049">
        <v>1233.6199999999999</v>
      </c>
      <c r="N2049" t="s">
        <v>28032</v>
      </c>
      <c r="O2049" t="s">
        <v>28031</v>
      </c>
      <c r="P2049" t="s">
        <v>13</v>
      </c>
      <c r="Q2049">
        <v>11.664300000000001</v>
      </c>
      <c r="R2049">
        <v>78.146000000000001</v>
      </c>
      <c r="S2049" t="s">
        <v>36</v>
      </c>
      <c r="T2049" t="s">
        <v>35</v>
      </c>
      <c r="U2049" t="s">
        <v>23</v>
      </c>
      <c r="V2049" t="s">
        <v>45</v>
      </c>
    </row>
    <row r="2050" spans="1:22">
      <c r="A2050" t="s">
        <v>28030</v>
      </c>
      <c r="B2050" s="2">
        <v>45539.700694444444</v>
      </c>
      <c r="C2050" s="2">
        <f t="shared" si="31"/>
        <v>45537</v>
      </c>
      <c r="D2050" t="s">
        <v>2407</v>
      </c>
      <c r="E2050" t="s">
        <v>4397</v>
      </c>
      <c r="F2050" t="s">
        <v>31</v>
      </c>
      <c r="G2050" t="s">
        <v>72</v>
      </c>
      <c r="H2050" t="s">
        <v>40</v>
      </c>
      <c r="I2050">
        <v>4</v>
      </c>
      <c r="J2050">
        <v>1567.46</v>
      </c>
      <c r="K2050">
        <v>1217.6199999999999</v>
      </c>
      <c r="L2050">
        <v>6269.84</v>
      </c>
      <c r="M2050">
        <v>4870.4799999999996</v>
      </c>
      <c r="N2050" t="s">
        <v>28029</v>
      </c>
      <c r="O2050" t="s">
        <v>28028</v>
      </c>
      <c r="P2050" t="s">
        <v>13</v>
      </c>
      <c r="Q2050">
        <v>11.664300000000001</v>
      </c>
      <c r="R2050">
        <v>78.146000000000001</v>
      </c>
      <c r="S2050" t="s">
        <v>243</v>
      </c>
      <c r="T2050" t="s">
        <v>242</v>
      </c>
      <c r="U2050" t="s">
        <v>23</v>
      </c>
      <c r="V2050" t="s">
        <v>9</v>
      </c>
    </row>
    <row r="2051" spans="1:22">
      <c r="A2051" t="s">
        <v>28027</v>
      </c>
      <c r="B2051" s="2">
        <v>45371.601388888892</v>
      </c>
      <c r="C2051" s="2">
        <f t="shared" ref="C2051:C2114" si="32">INT(B2051) - WEEKDAY(INT(B2051), 2) + 1</f>
        <v>45369</v>
      </c>
      <c r="D2051" t="s">
        <v>2402</v>
      </c>
      <c r="E2051" t="s">
        <v>28026</v>
      </c>
      <c r="F2051" t="s">
        <v>18</v>
      </c>
      <c r="G2051" t="s">
        <v>82</v>
      </c>
      <c r="H2051" t="s">
        <v>71</v>
      </c>
      <c r="I2051">
        <v>2</v>
      </c>
      <c r="J2051">
        <v>1642.96</v>
      </c>
      <c r="K2051">
        <v>1468.52</v>
      </c>
      <c r="L2051">
        <v>3285.92</v>
      </c>
      <c r="M2051">
        <v>2937.04</v>
      </c>
      <c r="N2051" t="s">
        <v>28025</v>
      </c>
      <c r="O2051" t="s">
        <v>28024</v>
      </c>
      <c r="P2051" t="s">
        <v>37</v>
      </c>
      <c r="Q2051">
        <v>10.7905</v>
      </c>
      <c r="R2051">
        <v>78.704700000000003</v>
      </c>
      <c r="S2051" t="s">
        <v>59</v>
      </c>
      <c r="T2051" t="s">
        <v>58</v>
      </c>
      <c r="U2051" t="s">
        <v>23</v>
      </c>
      <c r="V2051" t="s">
        <v>9</v>
      </c>
    </row>
    <row r="2052" spans="1:22">
      <c r="A2052" t="s">
        <v>28023</v>
      </c>
      <c r="B2052" s="2">
        <v>45228.8125</v>
      </c>
      <c r="C2052" s="2">
        <f t="shared" si="32"/>
        <v>45222</v>
      </c>
      <c r="D2052" t="s">
        <v>2397</v>
      </c>
      <c r="E2052" t="s">
        <v>23286</v>
      </c>
      <c r="F2052" t="s">
        <v>31</v>
      </c>
      <c r="G2052" t="s">
        <v>106</v>
      </c>
      <c r="H2052" t="s">
        <v>16</v>
      </c>
      <c r="I2052">
        <v>4</v>
      </c>
      <c r="J2052">
        <v>1180.33</v>
      </c>
      <c r="K2052">
        <v>825.86</v>
      </c>
      <c r="L2052">
        <v>4721.32</v>
      </c>
      <c r="M2052">
        <v>3303.44</v>
      </c>
      <c r="N2052" t="s">
        <v>28022</v>
      </c>
      <c r="O2052" t="s">
        <v>28021</v>
      </c>
      <c r="P2052" t="s">
        <v>13</v>
      </c>
      <c r="Q2052">
        <v>11.664300000000001</v>
      </c>
      <c r="R2052">
        <v>78.146000000000001</v>
      </c>
      <c r="S2052" t="s">
        <v>48</v>
      </c>
      <c r="T2052" t="s">
        <v>47</v>
      </c>
      <c r="U2052" t="s">
        <v>57</v>
      </c>
      <c r="V2052" t="s">
        <v>45</v>
      </c>
    </row>
    <row r="2053" spans="1:22">
      <c r="A2053" t="s">
        <v>28020</v>
      </c>
      <c r="B2053" s="2">
        <v>45512.463194444441</v>
      </c>
      <c r="C2053" s="2">
        <f t="shared" si="32"/>
        <v>45509</v>
      </c>
      <c r="D2053" t="s">
        <v>2392</v>
      </c>
      <c r="E2053" t="s">
        <v>2391</v>
      </c>
      <c r="F2053" t="s">
        <v>201</v>
      </c>
      <c r="G2053" t="s">
        <v>72</v>
      </c>
      <c r="H2053" t="s">
        <v>16</v>
      </c>
      <c r="I2053">
        <v>2</v>
      </c>
      <c r="J2053">
        <v>714.96</v>
      </c>
      <c r="K2053">
        <v>524.19000000000005</v>
      </c>
      <c r="L2053">
        <v>1429.92</v>
      </c>
      <c r="M2053">
        <v>1048.3800000000001</v>
      </c>
      <c r="N2053" t="s">
        <v>28019</v>
      </c>
      <c r="O2053" t="s">
        <v>28018</v>
      </c>
      <c r="P2053" t="s">
        <v>121</v>
      </c>
      <c r="Q2053">
        <v>9.9252000000000002</v>
      </c>
      <c r="R2053">
        <v>78.119799999999998</v>
      </c>
      <c r="S2053" t="s">
        <v>1238</v>
      </c>
      <c r="T2053" t="s">
        <v>1237</v>
      </c>
      <c r="U2053" t="s">
        <v>23</v>
      </c>
      <c r="V2053" t="s">
        <v>9</v>
      </c>
    </row>
    <row r="2054" spans="1:22">
      <c r="A2054" t="s">
        <v>28017</v>
      </c>
      <c r="B2054" s="2">
        <v>45241.828472222223</v>
      </c>
      <c r="C2054" s="2">
        <f t="shared" si="32"/>
        <v>45236</v>
      </c>
      <c r="D2054" t="s">
        <v>2387</v>
      </c>
      <c r="E2054" t="s">
        <v>16758</v>
      </c>
      <c r="F2054" t="s">
        <v>83</v>
      </c>
      <c r="G2054" t="s">
        <v>17</v>
      </c>
      <c r="H2054" t="s">
        <v>63</v>
      </c>
      <c r="I2054">
        <v>1</v>
      </c>
      <c r="J2054">
        <v>1943.57</v>
      </c>
      <c r="K2054">
        <v>1395.42</v>
      </c>
      <c r="L2054">
        <v>1943.57</v>
      </c>
      <c r="M2054">
        <v>1395.42</v>
      </c>
      <c r="N2054" t="s">
        <v>28016</v>
      </c>
      <c r="O2054" t="s">
        <v>28015</v>
      </c>
      <c r="P2054" t="s">
        <v>49</v>
      </c>
      <c r="Q2054">
        <v>12.916499999999999</v>
      </c>
      <c r="R2054">
        <v>79.132499999999993</v>
      </c>
      <c r="S2054" t="s">
        <v>96</v>
      </c>
      <c r="T2054" t="s">
        <v>95</v>
      </c>
      <c r="U2054" t="s">
        <v>23</v>
      </c>
      <c r="V2054" t="s">
        <v>22</v>
      </c>
    </row>
    <row r="2055" spans="1:22">
      <c r="A2055" t="s">
        <v>28014</v>
      </c>
      <c r="B2055" s="2">
        <v>45464.552777777775</v>
      </c>
      <c r="C2055" s="2">
        <f t="shared" si="32"/>
        <v>45460</v>
      </c>
      <c r="D2055" t="s">
        <v>2382</v>
      </c>
      <c r="E2055" t="s">
        <v>16754</v>
      </c>
      <c r="F2055" t="s">
        <v>136</v>
      </c>
      <c r="G2055" t="s">
        <v>106</v>
      </c>
      <c r="H2055" t="s">
        <v>71</v>
      </c>
      <c r="I2055">
        <v>1</v>
      </c>
      <c r="J2055">
        <v>1118.8599999999999</v>
      </c>
      <c r="K2055">
        <v>1002.26</v>
      </c>
      <c r="L2055">
        <v>1118.8599999999999</v>
      </c>
      <c r="M2055">
        <v>1002.26</v>
      </c>
      <c r="N2055" t="s">
        <v>28013</v>
      </c>
      <c r="O2055" t="s">
        <v>28012</v>
      </c>
      <c r="P2055" t="s">
        <v>68</v>
      </c>
      <c r="Q2055">
        <v>11.34</v>
      </c>
      <c r="R2055">
        <v>77.717200000000005</v>
      </c>
      <c r="S2055" t="s">
        <v>257</v>
      </c>
      <c r="T2055" t="s">
        <v>256</v>
      </c>
      <c r="U2055" t="s">
        <v>10</v>
      </c>
      <c r="V2055" t="s">
        <v>9</v>
      </c>
    </row>
    <row r="2056" spans="1:22">
      <c r="A2056" t="s">
        <v>28011</v>
      </c>
      <c r="B2056" s="2">
        <v>44992.637499999997</v>
      </c>
      <c r="C2056" s="2">
        <f t="shared" si="32"/>
        <v>44991</v>
      </c>
      <c r="D2056" t="s">
        <v>2377</v>
      </c>
      <c r="E2056" t="s">
        <v>23273</v>
      </c>
      <c r="F2056" t="s">
        <v>83</v>
      </c>
      <c r="G2056" t="s">
        <v>30</v>
      </c>
      <c r="H2056" t="s">
        <v>63</v>
      </c>
      <c r="I2056">
        <v>1</v>
      </c>
      <c r="J2056">
        <v>1490.2</v>
      </c>
      <c r="K2056">
        <v>957.87</v>
      </c>
      <c r="L2056">
        <v>1490.2</v>
      </c>
      <c r="M2056">
        <v>957.87</v>
      </c>
      <c r="N2056" t="s">
        <v>28010</v>
      </c>
      <c r="O2056" t="s">
        <v>28009</v>
      </c>
      <c r="P2056" t="s">
        <v>37</v>
      </c>
      <c r="Q2056">
        <v>10.7905</v>
      </c>
      <c r="R2056">
        <v>78.704700000000003</v>
      </c>
      <c r="S2056" t="s">
        <v>243</v>
      </c>
      <c r="T2056" t="s">
        <v>242</v>
      </c>
      <c r="U2056" t="s">
        <v>77</v>
      </c>
      <c r="V2056" t="s">
        <v>9</v>
      </c>
    </row>
    <row r="2057" spans="1:22">
      <c r="A2057" t="s">
        <v>28008</v>
      </c>
      <c r="B2057" s="2">
        <v>45288.557638888888</v>
      </c>
      <c r="C2057" s="2">
        <f t="shared" si="32"/>
        <v>45285</v>
      </c>
      <c r="D2057" t="s">
        <v>2372</v>
      </c>
      <c r="E2057" t="s">
        <v>8097</v>
      </c>
      <c r="F2057" t="s">
        <v>73</v>
      </c>
      <c r="G2057" t="s">
        <v>30</v>
      </c>
      <c r="H2057" t="s">
        <v>63</v>
      </c>
      <c r="I2057">
        <v>2</v>
      </c>
      <c r="J2057">
        <v>1745.79</v>
      </c>
      <c r="K2057">
        <v>1064.3</v>
      </c>
      <c r="L2057">
        <v>3491.58</v>
      </c>
      <c r="M2057">
        <v>2128.6</v>
      </c>
      <c r="N2057" t="s">
        <v>28007</v>
      </c>
      <c r="O2057" t="s">
        <v>28006</v>
      </c>
      <c r="P2057" t="s">
        <v>49</v>
      </c>
      <c r="Q2057">
        <v>12.916499999999999</v>
      </c>
      <c r="R2057">
        <v>79.132499999999993</v>
      </c>
      <c r="S2057" t="s">
        <v>88</v>
      </c>
      <c r="T2057" t="s">
        <v>87</v>
      </c>
      <c r="U2057" t="s">
        <v>10</v>
      </c>
      <c r="V2057" t="s">
        <v>9</v>
      </c>
    </row>
    <row r="2058" spans="1:22">
      <c r="A2058" t="s">
        <v>28005</v>
      </c>
      <c r="B2058" s="2">
        <v>45013.758333333331</v>
      </c>
      <c r="C2058" s="2">
        <f t="shared" si="32"/>
        <v>45012</v>
      </c>
      <c r="D2058" t="s">
        <v>2367</v>
      </c>
      <c r="E2058" t="s">
        <v>21667</v>
      </c>
      <c r="F2058" t="s">
        <v>64</v>
      </c>
      <c r="G2058" t="s">
        <v>30</v>
      </c>
      <c r="H2058" t="s">
        <v>63</v>
      </c>
      <c r="I2058">
        <v>1</v>
      </c>
      <c r="J2058">
        <v>334.76</v>
      </c>
      <c r="K2058">
        <v>222.5</v>
      </c>
      <c r="L2058">
        <v>334.76</v>
      </c>
      <c r="M2058">
        <v>222.5</v>
      </c>
      <c r="N2058" t="s">
        <v>28004</v>
      </c>
      <c r="O2058" t="s">
        <v>28003</v>
      </c>
      <c r="P2058" t="s">
        <v>112</v>
      </c>
      <c r="Q2058">
        <v>13.082700000000001</v>
      </c>
      <c r="R2058">
        <v>80.270700000000005</v>
      </c>
      <c r="S2058" t="s">
        <v>413</v>
      </c>
      <c r="T2058" t="s">
        <v>412</v>
      </c>
      <c r="U2058" t="s">
        <v>10</v>
      </c>
      <c r="V2058" t="s">
        <v>9</v>
      </c>
    </row>
    <row r="2059" spans="1:22">
      <c r="A2059" t="s">
        <v>28002</v>
      </c>
      <c r="B2059" s="2">
        <v>45576.654166666667</v>
      </c>
      <c r="C2059" s="2">
        <f t="shared" si="32"/>
        <v>45572</v>
      </c>
      <c r="D2059" t="s">
        <v>2362</v>
      </c>
      <c r="E2059" t="s">
        <v>11669</v>
      </c>
      <c r="F2059" t="s">
        <v>83</v>
      </c>
      <c r="G2059" t="s">
        <v>17</v>
      </c>
      <c r="H2059" t="s">
        <v>29</v>
      </c>
      <c r="I2059">
        <v>2</v>
      </c>
      <c r="J2059">
        <v>1136.43</v>
      </c>
      <c r="K2059">
        <v>1018.69</v>
      </c>
      <c r="L2059">
        <v>2272.86</v>
      </c>
      <c r="M2059">
        <v>2037.38</v>
      </c>
      <c r="N2059" t="s">
        <v>28001</v>
      </c>
      <c r="O2059" t="s">
        <v>28000</v>
      </c>
      <c r="P2059" t="s">
        <v>26</v>
      </c>
      <c r="Q2059">
        <v>11.0168</v>
      </c>
      <c r="R2059">
        <v>76.955799999999996</v>
      </c>
      <c r="S2059" t="s">
        <v>133</v>
      </c>
      <c r="T2059" t="s">
        <v>132</v>
      </c>
      <c r="U2059" t="s">
        <v>46</v>
      </c>
      <c r="V2059" t="s">
        <v>9</v>
      </c>
    </row>
    <row r="2060" spans="1:22">
      <c r="A2060" t="s">
        <v>27999</v>
      </c>
      <c r="B2060" s="2">
        <v>45436.67083333333</v>
      </c>
      <c r="C2060" s="2">
        <f t="shared" si="32"/>
        <v>45432</v>
      </c>
      <c r="D2060" t="s">
        <v>2357</v>
      </c>
      <c r="E2060" t="s">
        <v>11665</v>
      </c>
      <c r="F2060" t="s">
        <v>64</v>
      </c>
      <c r="G2060" t="s">
        <v>30</v>
      </c>
      <c r="H2060" t="s">
        <v>63</v>
      </c>
      <c r="I2060">
        <v>2</v>
      </c>
      <c r="J2060">
        <v>1094.98</v>
      </c>
      <c r="K2060">
        <v>840.17</v>
      </c>
      <c r="L2060">
        <v>2189.96</v>
      </c>
      <c r="M2060">
        <v>1680.34</v>
      </c>
      <c r="N2060" t="s">
        <v>27998</v>
      </c>
      <c r="O2060" t="s">
        <v>27997</v>
      </c>
      <c r="P2060" t="s">
        <v>121</v>
      </c>
      <c r="Q2060">
        <v>9.9252000000000002</v>
      </c>
      <c r="R2060">
        <v>78.119799999999998</v>
      </c>
      <c r="S2060" t="s">
        <v>79</v>
      </c>
      <c r="T2060" t="s">
        <v>78</v>
      </c>
      <c r="U2060" t="s">
        <v>23</v>
      </c>
      <c r="V2060" t="s">
        <v>9</v>
      </c>
    </row>
    <row r="2061" spans="1:22">
      <c r="A2061" t="s">
        <v>27996</v>
      </c>
      <c r="B2061" s="2">
        <v>45301.474999999999</v>
      </c>
      <c r="C2061" s="2">
        <f t="shared" si="32"/>
        <v>45299</v>
      </c>
      <c r="D2061" t="s">
        <v>2352</v>
      </c>
      <c r="E2061" t="s">
        <v>20035</v>
      </c>
      <c r="F2061" t="s">
        <v>64</v>
      </c>
      <c r="G2061" t="s">
        <v>72</v>
      </c>
      <c r="H2061" t="s">
        <v>52</v>
      </c>
      <c r="I2061">
        <v>2</v>
      </c>
      <c r="J2061">
        <v>774.26</v>
      </c>
      <c r="K2061">
        <v>597.79</v>
      </c>
      <c r="L2061">
        <v>1548.52</v>
      </c>
      <c r="M2061">
        <v>1195.58</v>
      </c>
      <c r="N2061" t="s">
        <v>27995</v>
      </c>
      <c r="O2061" t="s">
        <v>27994</v>
      </c>
      <c r="P2061" t="s">
        <v>13</v>
      </c>
      <c r="Q2061">
        <v>11.664300000000001</v>
      </c>
      <c r="R2061">
        <v>78.146000000000001</v>
      </c>
      <c r="S2061" t="s">
        <v>226</v>
      </c>
      <c r="T2061" t="s">
        <v>225</v>
      </c>
      <c r="U2061" t="s">
        <v>77</v>
      </c>
      <c r="V2061" t="s">
        <v>212</v>
      </c>
    </row>
    <row r="2062" spans="1:22">
      <c r="A2062" t="s">
        <v>27993</v>
      </c>
      <c r="B2062" s="2">
        <v>45540.77847222222</v>
      </c>
      <c r="C2062" s="2">
        <f t="shared" si="32"/>
        <v>45537</v>
      </c>
      <c r="D2062" t="s">
        <v>2347</v>
      </c>
      <c r="E2062" t="s">
        <v>8078</v>
      </c>
      <c r="F2062" t="s">
        <v>73</v>
      </c>
      <c r="G2062" t="s">
        <v>30</v>
      </c>
      <c r="H2062" t="s">
        <v>40</v>
      </c>
      <c r="I2062">
        <v>1</v>
      </c>
      <c r="J2062">
        <v>1156.1199999999999</v>
      </c>
      <c r="K2062">
        <v>966.62</v>
      </c>
      <c r="L2062">
        <v>1156.1199999999999</v>
      </c>
      <c r="M2062">
        <v>966.62</v>
      </c>
      <c r="N2062" t="s">
        <v>27992</v>
      </c>
      <c r="O2062" t="s">
        <v>27991</v>
      </c>
      <c r="P2062" t="s">
        <v>26</v>
      </c>
      <c r="Q2062">
        <v>11.0168</v>
      </c>
      <c r="R2062">
        <v>76.955799999999996</v>
      </c>
      <c r="S2062" t="s">
        <v>120</v>
      </c>
      <c r="T2062" t="s">
        <v>119</v>
      </c>
      <c r="U2062" t="s">
        <v>57</v>
      </c>
      <c r="V2062" t="s">
        <v>45</v>
      </c>
    </row>
    <row r="2063" spans="1:22">
      <c r="A2063" t="s">
        <v>27990</v>
      </c>
      <c r="B2063" s="2">
        <v>45281.668749999997</v>
      </c>
      <c r="C2063" s="2">
        <f t="shared" si="32"/>
        <v>45278</v>
      </c>
      <c r="D2063" t="s">
        <v>2342</v>
      </c>
      <c r="E2063" t="s">
        <v>6242</v>
      </c>
      <c r="F2063" t="s">
        <v>31</v>
      </c>
      <c r="G2063" t="s">
        <v>41</v>
      </c>
      <c r="H2063" t="s">
        <v>52</v>
      </c>
      <c r="I2063">
        <v>1</v>
      </c>
      <c r="J2063">
        <v>456.77</v>
      </c>
      <c r="K2063">
        <v>336.91</v>
      </c>
      <c r="L2063">
        <v>456.77</v>
      </c>
      <c r="M2063">
        <v>336.91</v>
      </c>
      <c r="N2063" t="s">
        <v>27989</v>
      </c>
      <c r="O2063" t="s">
        <v>27988</v>
      </c>
      <c r="P2063" t="s">
        <v>37</v>
      </c>
      <c r="Q2063">
        <v>10.7905</v>
      </c>
      <c r="R2063">
        <v>78.704700000000003</v>
      </c>
      <c r="S2063" t="s">
        <v>352</v>
      </c>
      <c r="T2063" t="s">
        <v>351</v>
      </c>
      <c r="U2063" t="s">
        <v>57</v>
      </c>
      <c r="V2063" t="s">
        <v>45</v>
      </c>
    </row>
    <row r="2064" spans="1:22">
      <c r="A2064" t="s">
        <v>27987</v>
      </c>
      <c r="B2064" s="2">
        <v>45380.888194444444</v>
      </c>
      <c r="C2064" s="2">
        <f t="shared" si="32"/>
        <v>45376</v>
      </c>
      <c r="D2064" t="s">
        <v>2337</v>
      </c>
      <c r="E2064" t="s">
        <v>6238</v>
      </c>
      <c r="F2064" t="s">
        <v>136</v>
      </c>
      <c r="G2064" t="s">
        <v>72</v>
      </c>
      <c r="H2064" t="s">
        <v>29</v>
      </c>
      <c r="I2064">
        <v>4</v>
      </c>
      <c r="J2064">
        <v>984.11</v>
      </c>
      <c r="K2064">
        <v>750.94</v>
      </c>
      <c r="L2064">
        <v>3936.44</v>
      </c>
      <c r="M2064">
        <v>3003.76</v>
      </c>
      <c r="N2064" t="s">
        <v>27986</v>
      </c>
      <c r="O2064" t="s">
        <v>27985</v>
      </c>
      <c r="P2064" t="s">
        <v>112</v>
      </c>
      <c r="Q2064">
        <v>13.082700000000001</v>
      </c>
      <c r="R2064">
        <v>80.270700000000005</v>
      </c>
      <c r="S2064" t="s">
        <v>214</v>
      </c>
      <c r="T2064" t="s">
        <v>213</v>
      </c>
      <c r="U2064" t="s">
        <v>10</v>
      </c>
      <c r="V2064" t="s">
        <v>9</v>
      </c>
    </row>
    <row r="2065" spans="1:22">
      <c r="A2065" t="s">
        <v>27984</v>
      </c>
      <c r="B2065" s="2">
        <v>45473.839583333334</v>
      </c>
      <c r="C2065" s="2">
        <f t="shared" si="32"/>
        <v>45467</v>
      </c>
      <c r="D2065" t="s">
        <v>2332</v>
      </c>
      <c r="E2065" t="s">
        <v>8066</v>
      </c>
      <c r="F2065" t="s">
        <v>64</v>
      </c>
      <c r="G2065" t="s">
        <v>72</v>
      </c>
      <c r="H2065" t="s">
        <v>29</v>
      </c>
      <c r="I2065">
        <v>1</v>
      </c>
      <c r="J2065">
        <v>1356.4</v>
      </c>
      <c r="K2065">
        <v>1066.6199999999999</v>
      </c>
      <c r="L2065">
        <v>1356.4</v>
      </c>
      <c r="M2065">
        <v>1066.6199999999999</v>
      </c>
      <c r="N2065" t="s">
        <v>27983</v>
      </c>
      <c r="O2065" t="s">
        <v>27982</v>
      </c>
      <c r="P2065" t="s">
        <v>26</v>
      </c>
      <c r="Q2065">
        <v>11.0168</v>
      </c>
      <c r="R2065">
        <v>76.955799999999996</v>
      </c>
      <c r="S2065" t="s">
        <v>153</v>
      </c>
      <c r="T2065" t="s">
        <v>152</v>
      </c>
      <c r="U2065" t="s">
        <v>23</v>
      </c>
      <c r="V2065" t="s">
        <v>9</v>
      </c>
    </row>
    <row r="2066" spans="1:22">
      <c r="A2066" t="s">
        <v>27981</v>
      </c>
      <c r="B2066" s="2">
        <v>44929.88958333333</v>
      </c>
      <c r="C2066" s="2">
        <f t="shared" si="32"/>
        <v>44928</v>
      </c>
      <c r="D2066" t="s">
        <v>2327</v>
      </c>
      <c r="E2066" t="s">
        <v>6230</v>
      </c>
      <c r="F2066" t="s">
        <v>73</v>
      </c>
      <c r="G2066" t="s">
        <v>17</v>
      </c>
      <c r="H2066" t="s">
        <v>16</v>
      </c>
      <c r="I2066">
        <v>2</v>
      </c>
      <c r="J2066">
        <v>1902.08</v>
      </c>
      <c r="K2066">
        <v>1499.43</v>
      </c>
      <c r="L2066">
        <v>3804.16</v>
      </c>
      <c r="M2066">
        <v>2998.86</v>
      </c>
      <c r="N2066" t="s">
        <v>27980</v>
      </c>
      <c r="O2066" t="s">
        <v>27979</v>
      </c>
      <c r="P2066" t="s">
        <v>49</v>
      </c>
      <c r="Q2066">
        <v>12.916499999999999</v>
      </c>
      <c r="R2066">
        <v>79.132499999999993</v>
      </c>
      <c r="S2066" t="s">
        <v>25</v>
      </c>
      <c r="T2066" t="s">
        <v>24</v>
      </c>
      <c r="U2066" t="s">
        <v>57</v>
      </c>
      <c r="V2066" t="s">
        <v>9</v>
      </c>
    </row>
    <row r="2067" spans="1:22">
      <c r="A2067" t="s">
        <v>27978</v>
      </c>
      <c r="B2067" s="2">
        <v>45171.487500000003</v>
      </c>
      <c r="C2067" s="2">
        <f t="shared" si="32"/>
        <v>45166</v>
      </c>
      <c r="D2067" t="s">
        <v>2322</v>
      </c>
      <c r="E2067" t="s">
        <v>26406</v>
      </c>
      <c r="F2067" t="s">
        <v>166</v>
      </c>
      <c r="G2067" t="s">
        <v>53</v>
      </c>
      <c r="H2067" t="s">
        <v>29</v>
      </c>
      <c r="I2067">
        <v>1</v>
      </c>
      <c r="J2067">
        <v>1127.43</v>
      </c>
      <c r="K2067">
        <v>916.17</v>
      </c>
      <c r="L2067">
        <v>1127.43</v>
      </c>
      <c r="M2067">
        <v>916.17</v>
      </c>
      <c r="N2067" t="s">
        <v>27977</v>
      </c>
      <c r="O2067" t="s">
        <v>27976</v>
      </c>
      <c r="P2067" t="s">
        <v>49</v>
      </c>
      <c r="Q2067">
        <v>12.916499999999999</v>
      </c>
      <c r="R2067">
        <v>79.132499999999993</v>
      </c>
      <c r="S2067" t="s">
        <v>250</v>
      </c>
      <c r="T2067" t="s">
        <v>249</v>
      </c>
      <c r="U2067" t="s">
        <v>23</v>
      </c>
      <c r="V2067" t="s">
        <v>45</v>
      </c>
    </row>
    <row r="2068" spans="1:22">
      <c r="A2068" t="s">
        <v>27975</v>
      </c>
      <c r="B2068" s="2">
        <v>45256.820833333331</v>
      </c>
      <c r="C2068" s="2">
        <f t="shared" si="32"/>
        <v>45250</v>
      </c>
      <c r="D2068" t="s">
        <v>2317</v>
      </c>
      <c r="E2068" t="s">
        <v>8056</v>
      </c>
      <c r="F2068" t="s">
        <v>136</v>
      </c>
      <c r="G2068" t="s">
        <v>41</v>
      </c>
      <c r="H2068" t="s">
        <v>63</v>
      </c>
      <c r="I2068">
        <v>1</v>
      </c>
      <c r="J2068">
        <v>1939.9</v>
      </c>
      <c r="K2068">
        <v>1228.29</v>
      </c>
      <c r="L2068">
        <v>1939.9</v>
      </c>
      <c r="M2068">
        <v>1228.29</v>
      </c>
      <c r="N2068" t="s">
        <v>27974</v>
      </c>
      <c r="O2068" t="s">
        <v>27973</v>
      </c>
      <c r="P2068" t="s">
        <v>68</v>
      </c>
      <c r="Q2068">
        <v>11.34</v>
      </c>
      <c r="R2068">
        <v>77.717200000000005</v>
      </c>
      <c r="S2068" t="s">
        <v>111</v>
      </c>
      <c r="T2068" t="s">
        <v>110</v>
      </c>
      <c r="U2068" t="s">
        <v>77</v>
      </c>
      <c r="V2068" t="s">
        <v>45</v>
      </c>
    </row>
    <row r="2069" spans="1:22">
      <c r="A2069" t="s">
        <v>27972</v>
      </c>
      <c r="B2069" s="2">
        <v>45471.695138888892</v>
      </c>
      <c r="C2069" s="2">
        <f t="shared" si="32"/>
        <v>45467</v>
      </c>
      <c r="D2069" t="s">
        <v>2312</v>
      </c>
      <c r="E2069" t="s">
        <v>23231</v>
      </c>
      <c r="F2069" t="s">
        <v>136</v>
      </c>
      <c r="G2069" t="s">
        <v>106</v>
      </c>
      <c r="H2069" t="s">
        <v>63</v>
      </c>
      <c r="I2069">
        <v>2</v>
      </c>
      <c r="J2069">
        <v>419.08</v>
      </c>
      <c r="K2069">
        <v>266.45999999999998</v>
      </c>
      <c r="L2069">
        <v>838.16</v>
      </c>
      <c r="M2069">
        <v>532.91999999999996</v>
      </c>
      <c r="N2069" t="s">
        <v>27971</v>
      </c>
      <c r="O2069" t="s">
        <v>27970</v>
      </c>
      <c r="P2069" t="s">
        <v>49</v>
      </c>
      <c r="Q2069">
        <v>12.916499999999999</v>
      </c>
      <c r="R2069">
        <v>79.132499999999993</v>
      </c>
      <c r="S2069" t="s">
        <v>537</v>
      </c>
      <c r="T2069" t="s">
        <v>536</v>
      </c>
      <c r="U2069" t="s">
        <v>77</v>
      </c>
      <c r="V2069" t="s">
        <v>9</v>
      </c>
    </row>
    <row r="2070" spans="1:22">
      <c r="A2070" t="s">
        <v>27969</v>
      </c>
      <c r="B2070" s="2">
        <v>45436.592361111114</v>
      </c>
      <c r="C2070" s="2">
        <f t="shared" si="32"/>
        <v>45432</v>
      </c>
      <c r="D2070" t="s">
        <v>2307</v>
      </c>
      <c r="E2070" t="s">
        <v>27968</v>
      </c>
      <c r="F2070" t="s">
        <v>31</v>
      </c>
      <c r="G2070" t="s">
        <v>82</v>
      </c>
      <c r="H2070" t="s">
        <v>16</v>
      </c>
      <c r="I2070">
        <v>1</v>
      </c>
      <c r="J2070">
        <v>2284.38</v>
      </c>
      <c r="K2070">
        <v>1717.65</v>
      </c>
      <c r="L2070">
        <v>2284.38</v>
      </c>
      <c r="M2070">
        <v>1717.65</v>
      </c>
      <c r="N2070" t="s">
        <v>27967</v>
      </c>
      <c r="O2070" t="s">
        <v>27966</v>
      </c>
      <c r="P2070" t="s">
        <v>60</v>
      </c>
      <c r="Q2070">
        <v>8.7139000000000006</v>
      </c>
      <c r="R2070">
        <v>77.756699999999995</v>
      </c>
      <c r="S2070" t="s">
        <v>396</v>
      </c>
      <c r="T2070" t="s">
        <v>395</v>
      </c>
      <c r="U2070" t="s">
        <v>57</v>
      </c>
      <c r="V2070" t="s">
        <v>45</v>
      </c>
    </row>
    <row r="2071" spans="1:22">
      <c r="A2071" t="s">
        <v>27965</v>
      </c>
      <c r="B2071" s="2">
        <v>45313.78402777778</v>
      </c>
      <c r="C2071" s="2">
        <f t="shared" si="32"/>
        <v>45313</v>
      </c>
      <c r="D2071" t="s">
        <v>2302</v>
      </c>
      <c r="E2071" t="s">
        <v>4314</v>
      </c>
      <c r="F2071" t="s">
        <v>31</v>
      </c>
      <c r="G2071" t="s">
        <v>72</v>
      </c>
      <c r="H2071" t="s">
        <v>29</v>
      </c>
      <c r="I2071">
        <v>2</v>
      </c>
      <c r="J2071">
        <v>434.53</v>
      </c>
      <c r="K2071">
        <v>270.24</v>
      </c>
      <c r="L2071">
        <v>869.06</v>
      </c>
      <c r="M2071">
        <v>540.48</v>
      </c>
      <c r="N2071" t="s">
        <v>27964</v>
      </c>
      <c r="O2071" t="s">
        <v>27963</v>
      </c>
      <c r="P2071" t="s">
        <v>121</v>
      </c>
      <c r="Q2071">
        <v>9.9252000000000002</v>
      </c>
      <c r="R2071">
        <v>78.119799999999998</v>
      </c>
      <c r="S2071" t="s">
        <v>146</v>
      </c>
      <c r="T2071" t="s">
        <v>145</v>
      </c>
      <c r="U2071" t="s">
        <v>10</v>
      </c>
      <c r="V2071" t="s">
        <v>9</v>
      </c>
    </row>
    <row r="2072" spans="1:22">
      <c r="A2072" t="s">
        <v>27962</v>
      </c>
      <c r="B2072" s="2">
        <v>45227.566666666666</v>
      </c>
      <c r="C2072" s="2">
        <f t="shared" si="32"/>
        <v>45222</v>
      </c>
      <c r="D2072" t="s">
        <v>2297</v>
      </c>
      <c r="E2072" t="s">
        <v>11621</v>
      </c>
      <c r="F2072" t="s">
        <v>83</v>
      </c>
      <c r="G2072" t="s">
        <v>17</v>
      </c>
      <c r="H2072" t="s">
        <v>71</v>
      </c>
      <c r="I2072">
        <v>2</v>
      </c>
      <c r="J2072">
        <v>2373.62</v>
      </c>
      <c r="K2072">
        <v>1814.54</v>
      </c>
      <c r="L2072">
        <v>4747.24</v>
      </c>
      <c r="M2072">
        <v>3629.08</v>
      </c>
      <c r="N2072" t="s">
        <v>27961</v>
      </c>
      <c r="O2072" t="s">
        <v>27960</v>
      </c>
      <c r="P2072" t="s">
        <v>121</v>
      </c>
      <c r="Q2072">
        <v>9.9252000000000002</v>
      </c>
      <c r="R2072">
        <v>78.119799999999998</v>
      </c>
      <c r="S2072" t="s">
        <v>103</v>
      </c>
      <c r="T2072" t="s">
        <v>102</v>
      </c>
      <c r="U2072" t="s">
        <v>10</v>
      </c>
      <c r="V2072" t="s">
        <v>9</v>
      </c>
    </row>
    <row r="2073" spans="1:22">
      <c r="A2073" t="s">
        <v>27959</v>
      </c>
      <c r="B2073" s="2">
        <v>45546.529861111114</v>
      </c>
      <c r="C2073" s="2">
        <f t="shared" si="32"/>
        <v>45544</v>
      </c>
      <c r="D2073" t="s">
        <v>2292</v>
      </c>
      <c r="E2073" t="s">
        <v>27958</v>
      </c>
      <c r="F2073" t="s">
        <v>201</v>
      </c>
      <c r="G2073" t="s">
        <v>82</v>
      </c>
      <c r="H2073" t="s">
        <v>29</v>
      </c>
      <c r="I2073">
        <v>2</v>
      </c>
      <c r="J2073">
        <v>1266.82</v>
      </c>
      <c r="K2073">
        <v>1049.33</v>
      </c>
      <c r="L2073">
        <v>2533.64</v>
      </c>
      <c r="M2073">
        <v>2098.66</v>
      </c>
      <c r="N2073" t="s">
        <v>27957</v>
      </c>
      <c r="O2073" t="s">
        <v>27956</v>
      </c>
      <c r="P2073" t="s">
        <v>49</v>
      </c>
      <c r="Q2073">
        <v>12.916499999999999</v>
      </c>
      <c r="R2073">
        <v>79.132499999999993</v>
      </c>
      <c r="S2073" t="s">
        <v>762</v>
      </c>
      <c r="T2073" t="s">
        <v>761</v>
      </c>
      <c r="U2073" t="s">
        <v>57</v>
      </c>
      <c r="V2073" t="s">
        <v>212</v>
      </c>
    </row>
    <row r="2074" spans="1:22">
      <c r="A2074" t="s">
        <v>27955</v>
      </c>
      <c r="B2074" s="2">
        <v>45267.513888888891</v>
      </c>
      <c r="C2074" s="2">
        <f t="shared" si="32"/>
        <v>45264</v>
      </c>
      <c r="D2074" t="s">
        <v>2287</v>
      </c>
      <c r="E2074" t="s">
        <v>2286</v>
      </c>
      <c r="F2074" t="s">
        <v>18</v>
      </c>
      <c r="G2074" t="s">
        <v>30</v>
      </c>
      <c r="H2074" t="s">
        <v>29</v>
      </c>
      <c r="I2074">
        <v>2</v>
      </c>
      <c r="J2074">
        <v>481.26</v>
      </c>
      <c r="K2074">
        <v>411.27</v>
      </c>
      <c r="L2074">
        <v>962.52</v>
      </c>
      <c r="M2074">
        <v>822.54</v>
      </c>
      <c r="N2074" t="s">
        <v>27954</v>
      </c>
      <c r="O2074" t="s">
        <v>27953</v>
      </c>
      <c r="P2074" t="s">
        <v>37</v>
      </c>
      <c r="Q2074">
        <v>10.7905</v>
      </c>
      <c r="R2074">
        <v>78.704700000000003</v>
      </c>
      <c r="S2074" t="s">
        <v>333</v>
      </c>
      <c r="T2074" t="s">
        <v>332</v>
      </c>
      <c r="U2074" t="s">
        <v>77</v>
      </c>
      <c r="V2074" t="s">
        <v>9</v>
      </c>
    </row>
    <row r="2075" spans="1:22">
      <c r="A2075" t="s">
        <v>27952</v>
      </c>
      <c r="B2075" s="2">
        <v>45196.577777777777</v>
      </c>
      <c r="C2075" s="2">
        <f t="shared" si="32"/>
        <v>45194</v>
      </c>
      <c r="D2075" t="s">
        <v>2282</v>
      </c>
      <c r="E2075" t="s">
        <v>27951</v>
      </c>
      <c r="F2075" t="s">
        <v>31</v>
      </c>
      <c r="G2075" t="s">
        <v>115</v>
      </c>
      <c r="H2075" t="s">
        <v>16</v>
      </c>
      <c r="I2075">
        <v>3</v>
      </c>
      <c r="J2075">
        <v>306.94</v>
      </c>
      <c r="K2075">
        <v>194.38</v>
      </c>
      <c r="L2075">
        <v>920.82</v>
      </c>
      <c r="M2075">
        <v>583.14</v>
      </c>
      <c r="N2075" t="s">
        <v>27950</v>
      </c>
      <c r="O2075" t="s">
        <v>27949</v>
      </c>
      <c r="P2075" t="s">
        <v>26</v>
      </c>
      <c r="Q2075">
        <v>11.0168</v>
      </c>
      <c r="R2075">
        <v>76.955799999999996</v>
      </c>
      <c r="S2075" t="s">
        <v>193</v>
      </c>
      <c r="T2075" t="s">
        <v>192</v>
      </c>
      <c r="U2075" t="s">
        <v>77</v>
      </c>
      <c r="V2075" t="s">
        <v>22</v>
      </c>
    </row>
    <row r="2076" spans="1:22">
      <c r="A2076" t="s">
        <v>27948</v>
      </c>
      <c r="B2076" s="2">
        <v>45150.71597222222</v>
      </c>
      <c r="C2076" s="2">
        <f t="shared" si="32"/>
        <v>45145</v>
      </c>
      <c r="D2076" t="s">
        <v>2277</v>
      </c>
      <c r="E2076" t="s">
        <v>16689</v>
      </c>
      <c r="F2076" t="s">
        <v>64</v>
      </c>
      <c r="G2076" t="s">
        <v>106</v>
      </c>
      <c r="H2076" t="s">
        <v>63</v>
      </c>
      <c r="I2076">
        <v>4</v>
      </c>
      <c r="J2076">
        <v>1935.06</v>
      </c>
      <c r="K2076">
        <v>1321.3</v>
      </c>
      <c r="L2076">
        <v>7740.24</v>
      </c>
      <c r="M2076">
        <v>5285.2</v>
      </c>
      <c r="N2076" t="s">
        <v>27947</v>
      </c>
      <c r="O2076" t="s">
        <v>27946</v>
      </c>
      <c r="P2076" t="s">
        <v>37</v>
      </c>
      <c r="Q2076">
        <v>10.7905</v>
      </c>
      <c r="R2076">
        <v>78.704700000000003</v>
      </c>
      <c r="S2076" t="s">
        <v>250</v>
      </c>
      <c r="T2076" t="s">
        <v>249</v>
      </c>
      <c r="U2076" t="s">
        <v>46</v>
      </c>
      <c r="V2076" t="s">
        <v>45</v>
      </c>
    </row>
    <row r="2077" spans="1:22">
      <c r="A2077" t="s">
        <v>27945</v>
      </c>
      <c r="B2077" s="2">
        <v>45215.470138888886</v>
      </c>
      <c r="C2077" s="2">
        <f t="shared" si="32"/>
        <v>45215</v>
      </c>
      <c r="D2077" t="s">
        <v>2272</v>
      </c>
      <c r="E2077" t="s">
        <v>8023</v>
      </c>
      <c r="F2077" t="s">
        <v>18</v>
      </c>
      <c r="G2077" t="s">
        <v>106</v>
      </c>
      <c r="H2077" t="s">
        <v>16</v>
      </c>
      <c r="I2077">
        <v>1</v>
      </c>
      <c r="J2077">
        <v>2279.9699999999998</v>
      </c>
      <c r="K2077">
        <v>1455.39</v>
      </c>
      <c r="L2077">
        <v>2279.9699999999998</v>
      </c>
      <c r="M2077">
        <v>1455.39</v>
      </c>
      <c r="N2077" t="s">
        <v>27944</v>
      </c>
      <c r="O2077" t="s">
        <v>27943</v>
      </c>
      <c r="P2077" t="s">
        <v>121</v>
      </c>
      <c r="Q2077">
        <v>9.9252000000000002</v>
      </c>
      <c r="R2077">
        <v>78.119799999999998</v>
      </c>
      <c r="S2077" t="s">
        <v>214</v>
      </c>
      <c r="T2077" t="s">
        <v>213</v>
      </c>
      <c r="U2077" t="s">
        <v>57</v>
      </c>
      <c r="V2077" t="s">
        <v>9</v>
      </c>
    </row>
    <row r="2078" spans="1:22">
      <c r="A2078" t="s">
        <v>27942</v>
      </c>
      <c r="B2078" s="2">
        <v>45543.679166666669</v>
      </c>
      <c r="C2078" s="2">
        <f t="shared" si="32"/>
        <v>45537</v>
      </c>
      <c r="D2078" t="s">
        <v>2267</v>
      </c>
      <c r="E2078" t="s">
        <v>4287</v>
      </c>
      <c r="F2078" t="s">
        <v>136</v>
      </c>
      <c r="G2078" t="s">
        <v>53</v>
      </c>
      <c r="H2078" t="s">
        <v>40</v>
      </c>
      <c r="I2078">
        <v>1</v>
      </c>
      <c r="J2078">
        <v>450.63</v>
      </c>
      <c r="K2078">
        <v>304.27</v>
      </c>
      <c r="L2078">
        <v>450.63</v>
      </c>
      <c r="M2078">
        <v>304.27</v>
      </c>
      <c r="N2078" t="s">
        <v>27941</v>
      </c>
      <c r="O2078" t="s">
        <v>27940</v>
      </c>
      <c r="P2078" t="s">
        <v>37</v>
      </c>
      <c r="Q2078">
        <v>10.7905</v>
      </c>
      <c r="R2078">
        <v>78.704700000000003</v>
      </c>
      <c r="S2078" t="s">
        <v>432</v>
      </c>
      <c r="T2078" t="s">
        <v>431</v>
      </c>
      <c r="U2078" t="s">
        <v>46</v>
      </c>
      <c r="V2078" t="s">
        <v>212</v>
      </c>
    </row>
    <row r="2079" spans="1:22">
      <c r="A2079" t="s">
        <v>27939</v>
      </c>
      <c r="B2079" s="2">
        <v>45508.776388888888</v>
      </c>
      <c r="C2079" s="2">
        <f t="shared" si="32"/>
        <v>45502</v>
      </c>
      <c r="D2079" t="s">
        <v>2262</v>
      </c>
      <c r="E2079" t="s">
        <v>4283</v>
      </c>
      <c r="F2079" t="s">
        <v>31</v>
      </c>
      <c r="G2079" t="s">
        <v>115</v>
      </c>
      <c r="H2079" t="s">
        <v>52</v>
      </c>
      <c r="I2079">
        <v>4</v>
      </c>
      <c r="J2079">
        <v>761.73</v>
      </c>
      <c r="K2079">
        <v>533.62</v>
      </c>
      <c r="L2079">
        <v>3046.92</v>
      </c>
      <c r="M2079">
        <v>2134.48</v>
      </c>
      <c r="N2079" t="s">
        <v>27938</v>
      </c>
      <c r="O2079" t="s">
        <v>27937</v>
      </c>
      <c r="P2079" t="s">
        <v>60</v>
      </c>
      <c r="Q2079">
        <v>8.7139000000000006</v>
      </c>
      <c r="R2079">
        <v>77.756699999999995</v>
      </c>
      <c r="S2079" t="s">
        <v>513</v>
      </c>
      <c r="T2079" t="s">
        <v>512</v>
      </c>
      <c r="U2079" t="s">
        <v>77</v>
      </c>
      <c r="V2079" t="s">
        <v>9</v>
      </c>
    </row>
    <row r="2080" spans="1:22">
      <c r="A2080" t="s">
        <v>27936</v>
      </c>
      <c r="B2080" s="2">
        <v>45487.688194444447</v>
      </c>
      <c r="C2080" s="2">
        <f t="shared" si="32"/>
        <v>45481</v>
      </c>
      <c r="D2080" t="s">
        <v>2257</v>
      </c>
      <c r="E2080" t="s">
        <v>13298</v>
      </c>
      <c r="F2080" t="s">
        <v>83</v>
      </c>
      <c r="G2080" t="s">
        <v>72</v>
      </c>
      <c r="H2080" t="s">
        <v>63</v>
      </c>
      <c r="I2080">
        <v>2</v>
      </c>
      <c r="J2080">
        <v>2269.4499999999998</v>
      </c>
      <c r="K2080">
        <v>1590.54</v>
      </c>
      <c r="L2080">
        <v>4538.8999999999996</v>
      </c>
      <c r="M2080">
        <v>3181.08</v>
      </c>
      <c r="N2080" t="s">
        <v>27935</v>
      </c>
      <c r="O2080" t="s">
        <v>27934</v>
      </c>
      <c r="P2080" t="s">
        <v>68</v>
      </c>
      <c r="Q2080">
        <v>11.34</v>
      </c>
      <c r="R2080">
        <v>77.717200000000005</v>
      </c>
      <c r="S2080" t="s">
        <v>340</v>
      </c>
      <c r="T2080" t="s">
        <v>339</v>
      </c>
      <c r="U2080" t="s">
        <v>46</v>
      </c>
      <c r="V2080" t="s">
        <v>9</v>
      </c>
    </row>
    <row r="2081" spans="1:22">
      <c r="A2081" t="s">
        <v>27933</v>
      </c>
      <c r="B2081" s="2">
        <v>45118.865972222222</v>
      </c>
      <c r="C2081" s="2">
        <f t="shared" si="32"/>
        <v>45117</v>
      </c>
      <c r="D2081" t="s">
        <v>2252</v>
      </c>
      <c r="E2081" t="s">
        <v>8009</v>
      </c>
      <c r="F2081" t="s">
        <v>166</v>
      </c>
      <c r="G2081" t="s">
        <v>53</v>
      </c>
      <c r="H2081" t="s">
        <v>29</v>
      </c>
      <c r="I2081">
        <v>1</v>
      </c>
      <c r="J2081">
        <v>547.51</v>
      </c>
      <c r="K2081">
        <v>443.6</v>
      </c>
      <c r="L2081">
        <v>547.51</v>
      </c>
      <c r="M2081">
        <v>443.6</v>
      </c>
      <c r="N2081" t="s">
        <v>27932</v>
      </c>
      <c r="O2081" t="s">
        <v>27931</v>
      </c>
      <c r="P2081" t="s">
        <v>60</v>
      </c>
      <c r="Q2081">
        <v>8.7139000000000006</v>
      </c>
      <c r="R2081">
        <v>77.756699999999995</v>
      </c>
      <c r="S2081" t="s">
        <v>96</v>
      </c>
      <c r="T2081" t="s">
        <v>95</v>
      </c>
      <c r="U2081" t="s">
        <v>23</v>
      </c>
      <c r="V2081" t="s">
        <v>9</v>
      </c>
    </row>
    <row r="2082" spans="1:22">
      <c r="A2082" t="s">
        <v>27930</v>
      </c>
      <c r="B2082" s="2">
        <v>45094.879861111112</v>
      </c>
      <c r="C2082" s="2">
        <f t="shared" si="32"/>
        <v>45089</v>
      </c>
      <c r="D2082" t="s">
        <v>2247</v>
      </c>
      <c r="E2082" t="s">
        <v>18339</v>
      </c>
      <c r="F2082" t="s">
        <v>136</v>
      </c>
      <c r="G2082" t="s">
        <v>82</v>
      </c>
      <c r="H2082" t="s">
        <v>29</v>
      </c>
      <c r="I2082">
        <v>1</v>
      </c>
      <c r="J2082">
        <v>2384.9</v>
      </c>
      <c r="K2082">
        <v>2007.35</v>
      </c>
      <c r="L2082">
        <v>2384.9</v>
      </c>
      <c r="M2082">
        <v>2007.35</v>
      </c>
      <c r="N2082" t="s">
        <v>27929</v>
      </c>
      <c r="O2082" t="s">
        <v>27928</v>
      </c>
      <c r="P2082" t="s">
        <v>37</v>
      </c>
      <c r="Q2082">
        <v>10.7905</v>
      </c>
      <c r="R2082">
        <v>78.704700000000003</v>
      </c>
      <c r="S2082" t="s">
        <v>333</v>
      </c>
      <c r="T2082" t="s">
        <v>332</v>
      </c>
      <c r="U2082" t="s">
        <v>77</v>
      </c>
      <c r="V2082" t="s">
        <v>9</v>
      </c>
    </row>
    <row r="2083" spans="1:22">
      <c r="A2083" t="s">
        <v>27927</v>
      </c>
      <c r="B2083" s="2">
        <v>45172.806250000001</v>
      </c>
      <c r="C2083" s="2">
        <f t="shared" si="32"/>
        <v>45166</v>
      </c>
      <c r="D2083" t="s">
        <v>2242</v>
      </c>
      <c r="E2083" t="s">
        <v>4267</v>
      </c>
      <c r="F2083" t="s">
        <v>31</v>
      </c>
      <c r="G2083" t="s">
        <v>115</v>
      </c>
      <c r="H2083" t="s">
        <v>29</v>
      </c>
      <c r="I2083">
        <v>3</v>
      </c>
      <c r="J2083">
        <v>495.56</v>
      </c>
      <c r="K2083">
        <v>310.38</v>
      </c>
      <c r="L2083">
        <v>1486.68</v>
      </c>
      <c r="M2083">
        <v>931.14</v>
      </c>
      <c r="N2083" t="s">
        <v>27926</v>
      </c>
      <c r="O2083" t="s">
        <v>27925</v>
      </c>
      <c r="P2083" t="s">
        <v>68</v>
      </c>
      <c r="Q2083">
        <v>11.34</v>
      </c>
      <c r="R2083">
        <v>77.717200000000005</v>
      </c>
      <c r="S2083" t="s">
        <v>269</v>
      </c>
      <c r="T2083" t="s">
        <v>268</v>
      </c>
      <c r="U2083" t="s">
        <v>77</v>
      </c>
      <c r="V2083" t="s">
        <v>9</v>
      </c>
    </row>
    <row r="2084" spans="1:22">
      <c r="A2084" t="s">
        <v>27924</v>
      </c>
      <c r="B2084" s="2">
        <v>45471.867361111108</v>
      </c>
      <c r="C2084" s="2">
        <f t="shared" si="32"/>
        <v>45467</v>
      </c>
      <c r="D2084" t="s">
        <v>2237</v>
      </c>
      <c r="E2084" t="s">
        <v>9803</v>
      </c>
      <c r="F2084" t="s">
        <v>64</v>
      </c>
      <c r="G2084" t="s">
        <v>30</v>
      </c>
      <c r="H2084" t="s">
        <v>16</v>
      </c>
      <c r="I2084">
        <v>3</v>
      </c>
      <c r="J2084">
        <v>2430.59</v>
      </c>
      <c r="K2084">
        <v>1476.59</v>
      </c>
      <c r="L2084">
        <v>7291.77</v>
      </c>
      <c r="M2084">
        <v>4429.7700000000004</v>
      </c>
      <c r="N2084" t="s">
        <v>27923</v>
      </c>
      <c r="O2084" t="s">
        <v>27922</v>
      </c>
      <c r="P2084" t="s">
        <v>49</v>
      </c>
      <c r="Q2084">
        <v>12.916499999999999</v>
      </c>
      <c r="R2084">
        <v>79.132499999999993</v>
      </c>
      <c r="S2084" t="s">
        <v>396</v>
      </c>
      <c r="T2084" t="s">
        <v>395</v>
      </c>
      <c r="U2084" t="s">
        <v>10</v>
      </c>
      <c r="V2084" t="s">
        <v>45</v>
      </c>
    </row>
    <row r="2085" spans="1:22">
      <c r="A2085" t="s">
        <v>27921</v>
      </c>
      <c r="B2085" s="2">
        <v>45437.543055555558</v>
      </c>
      <c r="C2085" s="2">
        <f t="shared" si="32"/>
        <v>45432</v>
      </c>
      <c r="D2085" t="s">
        <v>2232</v>
      </c>
      <c r="E2085" t="s">
        <v>6159</v>
      </c>
      <c r="F2085" t="s">
        <v>73</v>
      </c>
      <c r="G2085" t="s">
        <v>30</v>
      </c>
      <c r="H2085" t="s">
        <v>52</v>
      </c>
      <c r="I2085">
        <v>1</v>
      </c>
      <c r="J2085">
        <v>1808.99</v>
      </c>
      <c r="K2085">
        <v>1244.5999999999999</v>
      </c>
      <c r="L2085">
        <v>1808.99</v>
      </c>
      <c r="M2085">
        <v>1244.5999999999999</v>
      </c>
      <c r="N2085" t="s">
        <v>27920</v>
      </c>
      <c r="O2085" t="s">
        <v>27919</v>
      </c>
      <c r="P2085" t="s">
        <v>49</v>
      </c>
      <c r="Q2085">
        <v>12.916499999999999</v>
      </c>
      <c r="R2085">
        <v>79.132499999999993</v>
      </c>
      <c r="S2085" t="s">
        <v>513</v>
      </c>
      <c r="T2085" t="s">
        <v>512</v>
      </c>
      <c r="U2085" t="s">
        <v>57</v>
      </c>
      <c r="V2085" t="s">
        <v>9</v>
      </c>
    </row>
    <row r="2086" spans="1:22">
      <c r="A2086" t="s">
        <v>27918</v>
      </c>
      <c r="B2086" s="2">
        <v>45459.449305555558</v>
      </c>
      <c r="C2086" s="2">
        <f t="shared" si="32"/>
        <v>45453</v>
      </c>
      <c r="D2086" t="s">
        <v>2227</v>
      </c>
      <c r="E2086" t="s">
        <v>18325</v>
      </c>
      <c r="F2086" t="s">
        <v>136</v>
      </c>
      <c r="G2086" t="s">
        <v>41</v>
      </c>
      <c r="H2086" t="s">
        <v>40</v>
      </c>
      <c r="I2086">
        <v>1</v>
      </c>
      <c r="J2086">
        <v>465.78</v>
      </c>
      <c r="K2086">
        <v>289.44</v>
      </c>
      <c r="L2086">
        <v>465.78</v>
      </c>
      <c r="M2086">
        <v>289.44</v>
      </c>
      <c r="N2086" t="s">
        <v>27917</v>
      </c>
      <c r="O2086" t="s">
        <v>27916</v>
      </c>
      <c r="P2086" t="s">
        <v>49</v>
      </c>
      <c r="Q2086">
        <v>12.916499999999999</v>
      </c>
      <c r="R2086">
        <v>79.132499999999993</v>
      </c>
      <c r="S2086" t="s">
        <v>784</v>
      </c>
      <c r="T2086" t="s">
        <v>783</v>
      </c>
      <c r="U2086" t="s">
        <v>77</v>
      </c>
      <c r="V2086" t="s">
        <v>9</v>
      </c>
    </row>
    <row r="2087" spans="1:22">
      <c r="A2087" t="s">
        <v>27915</v>
      </c>
      <c r="B2087" s="2">
        <v>45421.638888888891</v>
      </c>
      <c r="C2087" s="2">
        <f t="shared" si="32"/>
        <v>45418</v>
      </c>
      <c r="D2087" t="s">
        <v>2222</v>
      </c>
      <c r="E2087" t="s">
        <v>18321</v>
      </c>
      <c r="F2087" t="s">
        <v>201</v>
      </c>
      <c r="G2087" t="s">
        <v>41</v>
      </c>
      <c r="H2087" t="s">
        <v>29</v>
      </c>
      <c r="I2087">
        <v>1</v>
      </c>
      <c r="J2087">
        <v>847.62</v>
      </c>
      <c r="K2087">
        <v>528.29999999999995</v>
      </c>
      <c r="L2087">
        <v>847.62</v>
      </c>
      <c r="M2087">
        <v>528.29999999999995</v>
      </c>
      <c r="N2087" t="s">
        <v>27914</v>
      </c>
      <c r="O2087" t="s">
        <v>27913</v>
      </c>
      <c r="P2087" t="s">
        <v>60</v>
      </c>
      <c r="Q2087">
        <v>8.7139000000000006</v>
      </c>
      <c r="R2087">
        <v>77.756699999999995</v>
      </c>
      <c r="S2087" t="s">
        <v>396</v>
      </c>
      <c r="T2087" t="s">
        <v>395</v>
      </c>
      <c r="U2087" t="s">
        <v>57</v>
      </c>
      <c r="V2087" t="s">
        <v>9</v>
      </c>
    </row>
    <row r="2088" spans="1:22">
      <c r="A2088" t="s">
        <v>27912</v>
      </c>
      <c r="B2088" s="2">
        <v>45021.750694444447</v>
      </c>
      <c r="C2088" s="2">
        <f t="shared" si="32"/>
        <v>45019</v>
      </c>
      <c r="D2088" t="s">
        <v>2217</v>
      </c>
      <c r="E2088" t="s">
        <v>11565</v>
      </c>
      <c r="F2088" t="s">
        <v>83</v>
      </c>
      <c r="G2088" t="s">
        <v>72</v>
      </c>
      <c r="H2088" t="s">
        <v>63</v>
      </c>
      <c r="I2088">
        <v>2</v>
      </c>
      <c r="J2088">
        <v>1611.54</v>
      </c>
      <c r="K2088">
        <v>1268.42</v>
      </c>
      <c r="L2088">
        <v>3223.08</v>
      </c>
      <c r="M2088">
        <v>2536.84</v>
      </c>
      <c r="N2088" t="s">
        <v>27911</v>
      </c>
      <c r="O2088" t="s">
        <v>27910</v>
      </c>
      <c r="P2088" t="s">
        <v>49</v>
      </c>
      <c r="Q2088">
        <v>12.916499999999999</v>
      </c>
      <c r="R2088">
        <v>79.132499999999993</v>
      </c>
      <c r="S2088" t="s">
        <v>120</v>
      </c>
      <c r="T2088" t="s">
        <v>119</v>
      </c>
      <c r="U2088" t="s">
        <v>10</v>
      </c>
      <c r="V2088" t="s">
        <v>9</v>
      </c>
    </row>
    <row r="2089" spans="1:22">
      <c r="A2089" t="s">
        <v>27909</v>
      </c>
      <c r="B2089" s="2">
        <v>45240.624305555553</v>
      </c>
      <c r="C2089" s="2">
        <f t="shared" si="32"/>
        <v>45236</v>
      </c>
      <c r="D2089" t="s">
        <v>2212</v>
      </c>
      <c r="E2089" t="s">
        <v>6144</v>
      </c>
      <c r="F2089" t="s">
        <v>83</v>
      </c>
      <c r="G2089" t="s">
        <v>53</v>
      </c>
      <c r="H2089" t="s">
        <v>52</v>
      </c>
      <c r="I2089">
        <v>3</v>
      </c>
      <c r="J2089">
        <v>1360.68</v>
      </c>
      <c r="K2089">
        <v>1177.8800000000001</v>
      </c>
      <c r="L2089">
        <v>4082.04</v>
      </c>
      <c r="M2089">
        <v>3533.64</v>
      </c>
      <c r="N2089" t="s">
        <v>27908</v>
      </c>
      <c r="O2089" t="s">
        <v>27907</v>
      </c>
      <c r="P2089" t="s">
        <v>121</v>
      </c>
      <c r="Q2089">
        <v>9.9252000000000002</v>
      </c>
      <c r="R2089">
        <v>78.119799999999998</v>
      </c>
      <c r="S2089" t="s">
        <v>352</v>
      </c>
      <c r="T2089" t="s">
        <v>351</v>
      </c>
      <c r="U2089" t="s">
        <v>77</v>
      </c>
      <c r="V2089" t="s">
        <v>22</v>
      </c>
    </row>
    <row r="2090" spans="1:22">
      <c r="A2090" t="s">
        <v>27906</v>
      </c>
      <c r="B2090" s="2">
        <v>45503.431944444441</v>
      </c>
      <c r="C2090" s="2">
        <f t="shared" si="32"/>
        <v>45502</v>
      </c>
      <c r="D2090" t="s">
        <v>2207</v>
      </c>
      <c r="E2090" t="s">
        <v>27905</v>
      </c>
      <c r="F2090" t="s">
        <v>64</v>
      </c>
      <c r="G2090" t="s">
        <v>17</v>
      </c>
      <c r="H2090" t="s">
        <v>29</v>
      </c>
      <c r="I2090">
        <v>1</v>
      </c>
      <c r="J2090">
        <v>1126.8399999999999</v>
      </c>
      <c r="K2090">
        <v>681.69</v>
      </c>
      <c r="L2090">
        <v>1126.8399999999999</v>
      </c>
      <c r="M2090">
        <v>681.69</v>
      </c>
      <c r="N2090" t="s">
        <v>27904</v>
      </c>
      <c r="O2090" t="s">
        <v>27903</v>
      </c>
      <c r="P2090" t="s">
        <v>37</v>
      </c>
      <c r="Q2090">
        <v>10.7905</v>
      </c>
      <c r="R2090">
        <v>78.704700000000003</v>
      </c>
      <c r="S2090" t="s">
        <v>214</v>
      </c>
      <c r="T2090" t="s">
        <v>213</v>
      </c>
      <c r="U2090" t="s">
        <v>57</v>
      </c>
      <c r="V2090" t="s">
        <v>45</v>
      </c>
    </row>
    <row r="2091" spans="1:22">
      <c r="A2091" t="s">
        <v>27902</v>
      </c>
      <c r="B2091" s="2">
        <v>45456.606944444444</v>
      </c>
      <c r="C2091" s="2">
        <f t="shared" si="32"/>
        <v>45453</v>
      </c>
      <c r="D2091" t="s">
        <v>2202</v>
      </c>
      <c r="E2091" t="s">
        <v>7970</v>
      </c>
      <c r="F2091" t="s">
        <v>31</v>
      </c>
      <c r="G2091" t="s">
        <v>17</v>
      </c>
      <c r="H2091" t="s">
        <v>16</v>
      </c>
      <c r="I2091">
        <v>4</v>
      </c>
      <c r="J2091">
        <v>2387.64</v>
      </c>
      <c r="K2091">
        <v>1978.48</v>
      </c>
      <c r="L2091">
        <v>9550.56</v>
      </c>
      <c r="M2091">
        <v>7913.92</v>
      </c>
      <c r="N2091" t="s">
        <v>27901</v>
      </c>
      <c r="O2091" t="s">
        <v>27900</v>
      </c>
      <c r="P2091" t="s">
        <v>13</v>
      </c>
      <c r="Q2091">
        <v>11.664300000000001</v>
      </c>
      <c r="R2091">
        <v>78.146000000000001</v>
      </c>
      <c r="S2091" t="s">
        <v>79</v>
      </c>
      <c r="T2091" t="s">
        <v>78</v>
      </c>
      <c r="U2091" t="s">
        <v>10</v>
      </c>
      <c r="V2091" t="s">
        <v>45</v>
      </c>
    </row>
    <row r="2092" spans="1:22">
      <c r="A2092" t="s">
        <v>27899</v>
      </c>
      <c r="B2092" s="2">
        <v>45206.423611111109</v>
      </c>
      <c r="C2092" s="2">
        <f t="shared" si="32"/>
        <v>45201</v>
      </c>
      <c r="D2092" t="s">
        <v>2197</v>
      </c>
      <c r="E2092" t="s">
        <v>27898</v>
      </c>
      <c r="F2092" t="s">
        <v>18</v>
      </c>
      <c r="G2092" t="s">
        <v>91</v>
      </c>
      <c r="H2092" t="s">
        <v>40</v>
      </c>
      <c r="I2092">
        <v>1</v>
      </c>
      <c r="J2092">
        <v>1055.28</v>
      </c>
      <c r="K2092">
        <v>727.76</v>
      </c>
      <c r="L2092">
        <v>1055.28</v>
      </c>
      <c r="M2092">
        <v>727.76</v>
      </c>
      <c r="N2092" t="s">
        <v>27897</v>
      </c>
      <c r="O2092" t="s">
        <v>27896</v>
      </c>
      <c r="P2092" t="s">
        <v>60</v>
      </c>
      <c r="Q2092">
        <v>8.7139000000000006</v>
      </c>
      <c r="R2092">
        <v>77.756699999999995</v>
      </c>
      <c r="S2092" t="s">
        <v>48</v>
      </c>
      <c r="T2092" t="s">
        <v>47</v>
      </c>
      <c r="U2092" t="s">
        <v>46</v>
      </c>
      <c r="V2092" t="s">
        <v>9</v>
      </c>
    </row>
    <row r="2093" spans="1:22">
      <c r="A2093" t="s">
        <v>27895</v>
      </c>
      <c r="B2093" s="2">
        <v>45484.900694444441</v>
      </c>
      <c r="C2093" s="2">
        <f t="shared" si="32"/>
        <v>45481</v>
      </c>
      <c r="D2093" t="s">
        <v>2192</v>
      </c>
      <c r="E2093" t="s">
        <v>2191</v>
      </c>
      <c r="F2093" t="s">
        <v>64</v>
      </c>
      <c r="G2093" t="s">
        <v>106</v>
      </c>
      <c r="H2093" t="s">
        <v>63</v>
      </c>
      <c r="I2093">
        <v>1</v>
      </c>
      <c r="J2093">
        <v>696.28</v>
      </c>
      <c r="K2093">
        <v>426.87</v>
      </c>
      <c r="L2093">
        <v>696.28</v>
      </c>
      <c r="M2093">
        <v>426.87</v>
      </c>
      <c r="N2093" t="s">
        <v>27894</v>
      </c>
      <c r="O2093" t="s">
        <v>27893</v>
      </c>
      <c r="P2093" t="s">
        <v>37</v>
      </c>
      <c r="Q2093">
        <v>10.7905</v>
      </c>
      <c r="R2093">
        <v>78.704700000000003</v>
      </c>
      <c r="S2093" t="s">
        <v>486</v>
      </c>
      <c r="T2093" t="s">
        <v>485</v>
      </c>
      <c r="U2093" t="s">
        <v>77</v>
      </c>
      <c r="V2093" t="s">
        <v>45</v>
      </c>
    </row>
    <row r="2094" spans="1:22">
      <c r="A2094" t="s">
        <v>27892</v>
      </c>
      <c r="B2094" s="2">
        <v>45125.789583333331</v>
      </c>
      <c r="C2094" s="2">
        <f t="shared" si="32"/>
        <v>45124</v>
      </c>
      <c r="D2094" t="s">
        <v>2187</v>
      </c>
      <c r="E2094" t="s">
        <v>27891</v>
      </c>
      <c r="F2094" t="s">
        <v>83</v>
      </c>
      <c r="G2094" t="s">
        <v>30</v>
      </c>
      <c r="H2094" t="s">
        <v>40</v>
      </c>
      <c r="I2094">
        <v>1</v>
      </c>
      <c r="J2094">
        <v>248.68</v>
      </c>
      <c r="K2094">
        <v>174.33</v>
      </c>
      <c r="L2094">
        <v>248.68</v>
      </c>
      <c r="M2094">
        <v>174.33</v>
      </c>
      <c r="N2094" t="s">
        <v>27890</v>
      </c>
      <c r="O2094" t="s">
        <v>27889</v>
      </c>
      <c r="P2094" t="s">
        <v>13</v>
      </c>
      <c r="Q2094">
        <v>11.664300000000001</v>
      </c>
      <c r="R2094">
        <v>78.146000000000001</v>
      </c>
      <c r="S2094" t="s">
        <v>432</v>
      </c>
      <c r="T2094" t="s">
        <v>431</v>
      </c>
      <c r="U2094" t="s">
        <v>57</v>
      </c>
      <c r="V2094" t="s">
        <v>9</v>
      </c>
    </row>
    <row r="2095" spans="1:22">
      <c r="A2095" t="s">
        <v>27888</v>
      </c>
      <c r="B2095" s="2">
        <v>45020.537499999999</v>
      </c>
      <c r="C2095" s="2">
        <f t="shared" si="32"/>
        <v>45019</v>
      </c>
      <c r="D2095" t="s">
        <v>2182</v>
      </c>
      <c r="E2095" t="s">
        <v>27887</v>
      </c>
      <c r="F2095" t="s">
        <v>166</v>
      </c>
      <c r="G2095" t="s">
        <v>106</v>
      </c>
      <c r="H2095" t="s">
        <v>29</v>
      </c>
      <c r="I2095">
        <v>1</v>
      </c>
      <c r="J2095">
        <v>1156.92</v>
      </c>
      <c r="K2095">
        <v>753.96</v>
      </c>
      <c r="L2095">
        <v>1156.92</v>
      </c>
      <c r="M2095">
        <v>753.96</v>
      </c>
      <c r="N2095" t="s">
        <v>27886</v>
      </c>
      <c r="O2095" t="s">
        <v>27885</v>
      </c>
      <c r="P2095" t="s">
        <v>68</v>
      </c>
      <c r="Q2095">
        <v>11.34</v>
      </c>
      <c r="R2095">
        <v>77.717200000000005</v>
      </c>
      <c r="S2095" t="s">
        <v>454</v>
      </c>
      <c r="T2095" t="s">
        <v>453</v>
      </c>
      <c r="U2095" t="s">
        <v>46</v>
      </c>
      <c r="V2095" t="s">
        <v>9</v>
      </c>
    </row>
    <row r="2096" spans="1:22">
      <c r="A2096" t="s">
        <v>27884</v>
      </c>
      <c r="B2096" s="2">
        <v>45002.681250000001</v>
      </c>
      <c r="C2096" s="2">
        <f t="shared" si="32"/>
        <v>44998</v>
      </c>
      <c r="D2096" t="s">
        <v>2177</v>
      </c>
      <c r="E2096" t="s">
        <v>2176</v>
      </c>
      <c r="F2096" t="s">
        <v>136</v>
      </c>
      <c r="G2096" t="s">
        <v>41</v>
      </c>
      <c r="H2096" t="s">
        <v>16</v>
      </c>
      <c r="I2096">
        <v>2</v>
      </c>
      <c r="J2096">
        <v>577.75</v>
      </c>
      <c r="K2096">
        <v>387.69</v>
      </c>
      <c r="L2096">
        <v>1155.5</v>
      </c>
      <c r="M2096">
        <v>775.38</v>
      </c>
      <c r="N2096" t="s">
        <v>27883</v>
      </c>
      <c r="O2096" t="s">
        <v>27882</v>
      </c>
      <c r="P2096" t="s">
        <v>60</v>
      </c>
      <c r="Q2096">
        <v>8.7139000000000006</v>
      </c>
      <c r="R2096">
        <v>77.756699999999995</v>
      </c>
      <c r="S2096" t="s">
        <v>59</v>
      </c>
      <c r="T2096" t="s">
        <v>58</v>
      </c>
      <c r="U2096" t="s">
        <v>57</v>
      </c>
      <c r="V2096" t="s">
        <v>45</v>
      </c>
    </row>
    <row r="2097" spans="1:22">
      <c r="A2097" t="s">
        <v>27881</v>
      </c>
      <c r="B2097" s="2">
        <v>45253.580555555556</v>
      </c>
      <c r="C2097" s="2">
        <f t="shared" si="32"/>
        <v>45250</v>
      </c>
      <c r="D2097" t="s">
        <v>2172</v>
      </c>
      <c r="E2097" t="s">
        <v>11535</v>
      </c>
      <c r="F2097" t="s">
        <v>201</v>
      </c>
      <c r="G2097" t="s">
        <v>41</v>
      </c>
      <c r="H2097" t="s">
        <v>16</v>
      </c>
      <c r="I2097">
        <v>1</v>
      </c>
      <c r="J2097">
        <v>472.31</v>
      </c>
      <c r="K2097">
        <v>390.52</v>
      </c>
      <c r="L2097">
        <v>472.31</v>
      </c>
      <c r="M2097">
        <v>390.52</v>
      </c>
      <c r="N2097" t="s">
        <v>27880</v>
      </c>
      <c r="O2097" t="s">
        <v>27879</v>
      </c>
      <c r="P2097" t="s">
        <v>60</v>
      </c>
      <c r="Q2097">
        <v>8.7139000000000006</v>
      </c>
      <c r="R2097">
        <v>77.756699999999995</v>
      </c>
      <c r="S2097" t="s">
        <v>283</v>
      </c>
      <c r="T2097" t="s">
        <v>282</v>
      </c>
      <c r="U2097" t="s">
        <v>46</v>
      </c>
      <c r="V2097" t="s">
        <v>45</v>
      </c>
    </row>
    <row r="2098" spans="1:22">
      <c r="A2098" t="s">
        <v>27878</v>
      </c>
      <c r="B2098" s="2">
        <v>44990.655555555553</v>
      </c>
      <c r="C2098" s="2">
        <f t="shared" si="32"/>
        <v>44984</v>
      </c>
      <c r="D2098" t="s">
        <v>2167</v>
      </c>
      <c r="E2098" t="s">
        <v>26309</v>
      </c>
      <c r="F2098" t="s">
        <v>31</v>
      </c>
      <c r="G2098" t="s">
        <v>115</v>
      </c>
      <c r="H2098" t="s">
        <v>40</v>
      </c>
      <c r="I2098">
        <v>2</v>
      </c>
      <c r="J2098">
        <v>1512.71</v>
      </c>
      <c r="K2098">
        <v>1258.04</v>
      </c>
      <c r="L2098">
        <v>3025.42</v>
      </c>
      <c r="M2098">
        <v>2516.08</v>
      </c>
      <c r="N2098" t="s">
        <v>27877</v>
      </c>
      <c r="O2098" t="s">
        <v>27876</v>
      </c>
      <c r="P2098" t="s">
        <v>26</v>
      </c>
      <c r="Q2098">
        <v>11.0168</v>
      </c>
      <c r="R2098">
        <v>76.955799999999996</v>
      </c>
      <c r="S2098" t="s">
        <v>88</v>
      </c>
      <c r="T2098" t="s">
        <v>87</v>
      </c>
      <c r="U2098" t="s">
        <v>10</v>
      </c>
      <c r="V2098" t="s">
        <v>9</v>
      </c>
    </row>
    <row r="2099" spans="1:22">
      <c r="A2099" t="s">
        <v>27875</v>
      </c>
      <c r="B2099" s="2">
        <v>45530.555555555555</v>
      </c>
      <c r="C2099" s="2">
        <f t="shared" si="32"/>
        <v>45530</v>
      </c>
      <c r="D2099" t="s">
        <v>2162</v>
      </c>
      <c r="E2099" t="s">
        <v>4206</v>
      </c>
      <c r="F2099" t="s">
        <v>73</v>
      </c>
      <c r="G2099" t="s">
        <v>17</v>
      </c>
      <c r="H2099" t="s">
        <v>52</v>
      </c>
      <c r="I2099">
        <v>4</v>
      </c>
      <c r="J2099">
        <v>470.19</v>
      </c>
      <c r="K2099">
        <v>307.45999999999998</v>
      </c>
      <c r="L2099">
        <v>1880.76</v>
      </c>
      <c r="M2099">
        <v>1229.8399999999999</v>
      </c>
      <c r="N2099" t="s">
        <v>27874</v>
      </c>
      <c r="O2099" t="s">
        <v>27873</v>
      </c>
      <c r="P2099" t="s">
        <v>26</v>
      </c>
      <c r="Q2099">
        <v>11.0168</v>
      </c>
      <c r="R2099">
        <v>76.955799999999996</v>
      </c>
      <c r="S2099" t="s">
        <v>88</v>
      </c>
      <c r="T2099" t="s">
        <v>87</v>
      </c>
      <c r="U2099" t="s">
        <v>46</v>
      </c>
      <c r="V2099" t="s">
        <v>45</v>
      </c>
    </row>
    <row r="2100" spans="1:22">
      <c r="A2100" t="s">
        <v>27872</v>
      </c>
      <c r="B2100" s="2">
        <v>45557.686111111114</v>
      </c>
      <c r="C2100" s="2">
        <f t="shared" si="32"/>
        <v>45551</v>
      </c>
      <c r="D2100" t="s">
        <v>2157</v>
      </c>
      <c r="E2100" t="s">
        <v>6104</v>
      </c>
      <c r="F2100" t="s">
        <v>64</v>
      </c>
      <c r="G2100" t="s">
        <v>91</v>
      </c>
      <c r="H2100" t="s">
        <v>40</v>
      </c>
      <c r="I2100">
        <v>4</v>
      </c>
      <c r="J2100">
        <v>445.22</v>
      </c>
      <c r="K2100">
        <v>313.29000000000002</v>
      </c>
      <c r="L2100">
        <v>1780.88</v>
      </c>
      <c r="M2100">
        <v>1253.1600000000001</v>
      </c>
      <c r="N2100" t="s">
        <v>27871</v>
      </c>
      <c r="O2100" t="s">
        <v>27870</v>
      </c>
      <c r="P2100" t="s">
        <v>13</v>
      </c>
      <c r="Q2100">
        <v>11.664300000000001</v>
      </c>
      <c r="R2100">
        <v>78.146000000000001</v>
      </c>
      <c r="S2100" t="s">
        <v>486</v>
      </c>
      <c r="T2100" t="s">
        <v>485</v>
      </c>
      <c r="U2100" t="s">
        <v>46</v>
      </c>
      <c r="V2100" t="s">
        <v>212</v>
      </c>
    </row>
    <row r="2101" spans="1:22">
      <c r="A2101" t="s">
        <v>27869</v>
      </c>
      <c r="B2101" s="2">
        <v>45023.74722222222</v>
      </c>
      <c r="C2101" s="2">
        <f t="shared" si="32"/>
        <v>45019</v>
      </c>
      <c r="D2101" t="s">
        <v>2152</v>
      </c>
      <c r="E2101" t="s">
        <v>2151</v>
      </c>
      <c r="F2101" t="s">
        <v>18</v>
      </c>
      <c r="G2101" t="s">
        <v>115</v>
      </c>
      <c r="H2101" t="s">
        <v>29</v>
      </c>
      <c r="I2101">
        <v>1</v>
      </c>
      <c r="J2101">
        <v>360.51</v>
      </c>
      <c r="K2101">
        <v>243.98</v>
      </c>
      <c r="L2101">
        <v>360.51</v>
      </c>
      <c r="M2101">
        <v>243.98</v>
      </c>
      <c r="N2101" t="s">
        <v>27868</v>
      </c>
      <c r="O2101" t="s">
        <v>27867</v>
      </c>
      <c r="P2101" t="s">
        <v>60</v>
      </c>
      <c r="Q2101">
        <v>8.7139000000000006</v>
      </c>
      <c r="R2101">
        <v>77.756699999999995</v>
      </c>
      <c r="S2101" t="s">
        <v>486</v>
      </c>
      <c r="T2101" t="s">
        <v>485</v>
      </c>
      <c r="U2101" t="s">
        <v>57</v>
      </c>
      <c r="V2101" t="s">
        <v>9</v>
      </c>
    </row>
    <row r="2102" spans="1:22">
      <c r="A2102" t="s">
        <v>27866</v>
      </c>
      <c r="B2102" s="2">
        <v>45054.438888888886</v>
      </c>
      <c r="C2102" s="2">
        <f t="shared" si="32"/>
        <v>45054</v>
      </c>
      <c r="D2102" t="s">
        <v>2147</v>
      </c>
      <c r="E2102" t="s">
        <v>9736</v>
      </c>
      <c r="F2102" t="s">
        <v>201</v>
      </c>
      <c r="G2102" t="s">
        <v>41</v>
      </c>
      <c r="H2102" t="s">
        <v>71</v>
      </c>
      <c r="I2102">
        <v>1</v>
      </c>
      <c r="J2102">
        <v>1140.3399999999999</v>
      </c>
      <c r="K2102">
        <v>754.73</v>
      </c>
      <c r="L2102">
        <v>1140.3399999999999</v>
      </c>
      <c r="M2102">
        <v>754.73</v>
      </c>
      <c r="N2102" t="s">
        <v>27865</v>
      </c>
      <c r="O2102" t="s">
        <v>27864</v>
      </c>
      <c r="P2102" t="s">
        <v>13</v>
      </c>
      <c r="Q2102">
        <v>11.664300000000001</v>
      </c>
      <c r="R2102">
        <v>78.146000000000001</v>
      </c>
      <c r="S2102" t="s">
        <v>257</v>
      </c>
      <c r="T2102" t="s">
        <v>256</v>
      </c>
      <c r="U2102" t="s">
        <v>57</v>
      </c>
      <c r="V2102" t="s">
        <v>9</v>
      </c>
    </row>
    <row r="2103" spans="1:22">
      <c r="A2103" t="s">
        <v>27863</v>
      </c>
      <c r="B2103" s="2">
        <v>45188.445138888892</v>
      </c>
      <c r="C2103" s="2">
        <f t="shared" si="32"/>
        <v>45187</v>
      </c>
      <c r="D2103" t="s">
        <v>2142</v>
      </c>
      <c r="E2103" t="s">
        <v>26293</v>
      </c>
      <c r="F2103" t="s">
        <v>201</v>
      </c>
      <c r="G2103" t="s">
        <v>41</v>
      </c>
      <c r="H2103" t="s">
        <v>29</v>
      </c>
      <c r="I2103">
        <v>2</v>
      </c>
      <c r="J2103">
        <v>1966.57</v>
      </c>
      <c r="K2103">
        <v>1276.8699999999999</v>
      </c>
      <c r="L2103">
        <v>3933.14</v>
      </c>
      <c r="M2103">
        <v>2553.7399999999998</v>
      </c>
      <c r="N2103" t="s">
        <v>27862</v>
      </c>
      <c r="O2103" t="s">
        <v>27861</v>
      </c>
      <c r="P2103" t="s">
        <v>60</v>
      </c>
      <c r="Q2103">
        <v>8.7139000000000006</v>
      </c>
      <c r="R2103">
        <v>77.756699999999995</v>
      </c>
      <c r="S2103" t="s">
        <v>454</v>
      </c>
      <c r="T2103" t="s">
        <v>453</v>
      </c>
      <c r="U2103" t="s">
        <v>23</v>
      </c>
      <c r="V2103" t="s">
        <v>9</v>
      </c>
    </row>
    <row r="2104" spans="1:22">
      <c r="A2104" t="s">
        <v>27860</v>
      </c>
      <c r="B2104" s="2">
        <v>45416.793749999997</v>
      </c>
      <c r="C2104" s="2">
        <f t="shared" si="32"/>
        <v>45411</v>
      </c>
      <c r="D2104" t="s">
        <v>2137</v>
      </c>
      <c r="E2104" t="s">
        <v>21519</v>
      </c>
      <c r="F2104" t="s">
        <v>31</v>
      </c>
      <c r="G2104" t="s">
        <v>30</v>
      </c>
      <c r="H2104" t="s">
        <v>16</v>
      </c>
      <c r="I2104">
        <v>2</v>
      </c>
      <c r="J2104">
        <v>1509.7</v>
      </c>
      <c r="K2104">
        <v>1091.74</v>
      </c>
      <c r="L2104">
        <v>3019.4</v>
      </c>
      <c r="M2104">
        <v>2183.48</v>
      </c>
      <c r="N2104" t="s">
        <v>27859</v>
      </c>
      <c r="O2104" t="s">
        <v>27858</v>
      </c>
      <c r="P2104" t="s">
        <v>60</v>
      </c>
      <c r="Q2104">
        <v>8.7139000000000006</v>
      </c>
      <c r="R2104">
        <v>77.756699999999995</v>
      </c>
      <c r="S2104" t="s">
        <v>283</v>
      </c>
      <c r="T2104" t="s">
        <v>282</v>
      </c>
      <c r="U2104" t="s">
        <v>46</v>
      </c>
      <c r="V2104" t="s">
        <v>9</v>
      </c>
    </row>
    <row r="2105" spans="1:22">
      <c r="A2105" t="s">
        <v>27857</v>
      </c>
      <c r="B2105" s="2">
        <v>45052.754861111112</v>
      </c>
      <c r="C2105" s="2">
        <f t="shared" si="32"/>
        <v>45047</v>
      </c>
      <c r="D2105" t="s">
        <v>2132</v>
      </c>
      <c r="E2105" t="s">
        <v>9725</v>
      </c>
      <c r="F2105" t="s">
        <v>64</v>
      </c>
      <c r="G2105" t="s">
        <v>115</v>
      </c>
      <c r="H2105" t="s">
        <v>40</v>
      </c>
      <c r="I2105">
        <v>3</v>
      </c>
      <c r="J2105">
        <v>498.93</v>
      </c>
      <c r="K2105">
        <v>373.7</v>
      </c>
      <c r="L2105">
        <v>1496.79</v>
      </c>
      <c r="M2105">
        <v>1121.0999999999999</v>
      </c>
      <c r="N2105" t="s">
        <v>27856</v>
      </c>
      <c r="O2105" t="s">
        <v>27855</v>
      </c>
      <c r="P2105" t="s">
        <v>121</v>
      </c>
      <c r="Q2105">
        <v>9.9252000000000002</v>
      </c>
      <c r="R2105">
        <v>78.119799999999998</v>
      </c>
      <c r="S2105" t="s">
        <v>564</v>
      </c>
      <c r="T2105" t="s">
        <v>563</v>
      </c>
      <c r="U2105" t="s">
        <v>23</v>
      </c>
      <c r="V2105" t="s">
        <v>45</v>
      </c>
    </row>
    <row r="2106" spans="1:22">
      <c r="A2106" t="s">
        <v>27854</v>
      </c>
      <c r="B2106" s="2">
        <v>45191.787499999999</v>
      </c>
      <c r="C2106" s="2">
        <f t="shared" si="32"/>
        <v>45187</v>
      </c>
      <c r="D2106" t="s">
        <v>2127</v>
      </c>
      <c r="E2106" t="s">
        <v>27853</v>
      </c>
      <c r="F2106" t="s">
        <v>64</v>
      </c>
      <c r="G2106" t="s">
        <v>82</v>
      </c>
      <c r="H2106" t="s">
        <v>52</v>
      </c>
      <c r="I2106">
        <v>1</v>
      </c>
      <c r="J2106">
        <v>1829.73</v>
      </c>
      <c r="K2106">
        <v>1440.05</v>
      </c>
      <c r="L2106">
        <v>1829.73</v>
      </c>
      <c r="M2106">
        <v>1440.05</v>
      </c>
      <c r="N2106" t="s">
        <v>27852</v>
      </c>
      <c r="O2106" t="s">
        <v>27851</v>
      </c>
      <c r="P2106" t="s">
        <v>112</v>
      </c>
      <c r="Q2106">
        <v>13.082700000000001</v>
      </c>
      <c r="R2106">
        <v>80.270700000000005</v>
      </c>
      <c r="S2106" t="s">
        <v>283</v>
      </c>
      <c r="T2106" t="s">
        <v>282</v>
      </c>
      <c r="U2106" t="s">
        <v>57</v>
      </c>
      <c r="V2106" t="s">
        <v>22</v>
      </c>
    </row>
    <row r="2107" spans="1:22">
      <c r="A2107" t="s">
        <v>27850</v>
      </c>
      <c r="B2107" s="2">
        <v>45345.761805555558</v>
      </c>
      <c r="C2107" s="2">
        <f t="shared" si="32"/>
        <v>45341</v>
      </c>
      <c r="D2107" t="s">
        <v>2122</v>
      </c>
      <c r="E2107" t="s">
        <v>11497</v>
      </c>
      <c r="F2107" t="s">
        <v>166</v>
      </c>
      <c r="G2107" t="s">
        <v>106</v>
      </c>
      <c r="H2107" t="s">
        <v>16</v>
      </c>
      <c r="I2107">
        <v>1</v>
      </c>
      <c r="J2107">
        <v>1967.72</v>
      </c>
      <c r="K2107">
        <v>1529.9</v>
      </c>
      <c r="L2107">
        <v>1967.72</v>
      </c>
      <c r="M2107">
        <v>1529.9</v>
      </c>
      <c r="N2107" t="s">
        <v>27849</v>
      </c>
      <c r="O2107" t="s">
        <v>27848</v>
      </c>
      <c r="P2107" t="s">
        <v>26</v>
      </c>
      <c r="Q2107">
        <v>11.0168</v>
      </c>
      <c r="R2107">
        <v>76.955799999999996</v>
      </c>
      <c r="S2107" t="s">
        <v>214</v>
      </c>
      <c r="T2107" t="s">
        <v>213</v>
      </c>
      <c r="U2107" t="s">
        <v>77</v>
      </c>
      <c r="V2107" t="s">
        <v>9</v>
      </c>
    </row>
    <row r="2108" spans="1:22">
      <c r="A2108" t="s">
        <v>27847</v>
      </c>
      <c r="B2108" s="2">
        <v>45128.876388888886</v>
      </c>
      <c r="C2108" s="2">
        <f t="shared" si="32"/>
        <v>45124</v>
      </c>
      <c r="D2108" t="s">
        <v>2117</v>
      </c>
      <c r="E2108" t="s">
        <v>7912</v>
      </c>
      <c r="F2108" t="s">
        <v>64</v>
      </c>
      <c r="G2108" t="s">
        <v>30</v>
      </c>
      <c r="H2108" t="s">
        <v>52</v>
      </c>
      <c r="I2108">
        <v>2</v>
      </c>
      <c r="J2108">
        <v>212.87</v>
      </c>
      <c r="K2108">
        <v>130.44999999999999</v>
      </c>
      <c r="L2108">
        <v>425.74</v>
      </c>
      <c r="M2108">
        <v>260.89999999999998</v>
      </c>
      <c r="N2108" t="s">
        <v>27846</v>
      </c>
      <c r="O2108" t="s">
        <v>27845</v>
      </c>
      <c r="P2108" t="s">
        <v>121</v>
      </c>
      <c r="Q2108">
        <v>9.9252000000000002</v>
      </c>
      <c r="R2108">
        <v>78.119799999999998</v>
      </c>
      <c r="S2108" t="s">
        <v>454</v>
      </c>
      <c r="T2108" t="s">
        <v>453</v>
      </c>
      <c r="U2108" t="s">
        <v>77</v>
      </c>
      <c r="V2108" t="s">
        <v>9</v>
      </c>
    </row>
    <row r="2109" spans="1:22">
      <c r="A2109" t="s">
        <v>27844</v>
      </c>
      <c r="B2109" s="2">
        <v>45085.480555555558</v>
      </c>
      <c r="C2109" s="2">
        <f t="shared" si="32"/>
        <v>45082</v>
      </c>
      <c r="D2109" t="s">
        <v>2112</v>
      </c>
      <c r="E2109" t="s">
        <v>14902</v>
      </c>
      <c r="F2109" t="s">
        <v>64</v>
      </c>
      <c r="G2109" t="s">
        <v>30</v>
      </c>
      <c r="H2109" t="s">
        <v>63</v>
      </c>
      <c r="I2109">
        <v>2</v>
      </c>
      <c r="J2109">
        <v>1187.44</v>
      </c>
      <c r="K2109">
        <v>981.23</v>
      </c>
      <c r="L2109">
        <v>2374.88</v>
      </c>
      <c r="M2109">
        <v>1962.46</v>
      </c>
      <c r="N2109" t="s">
        <v>27843</v>
      </c>
      <c r="O2109" t="s">
        <v>27842</v>
      </c>
      <c r="P2109" t="s">
        <v>121</v>
      </c>
      <c r="Q2109">
        <v>9.9252000000000002</v>
      </c>
      <c r="R2109">
        <v>78.119799999999998</v>
      </c>
      <c r="S2109" t="s">
        <v>12</v>
      </c>
      <c r="T2109" t="s">
        <v>11</v>
      </c>
      <c r="U2109" t="s">
        <v>10</v>
      </c>
      <c r="V2109" t="s">
        <v>212</v>
      </c>
    </row>
    <row r="2110" spans="1:22">
      <c r="A2110" t="s">
        <v>27841</v>
      </c>
      <c r="B2110" s="2">
        <v>45306.911111111112</v>
      </c>
      <c r="C2110" s="2">
        <f t="shared" si="32"/>
        <v>45306</v>
      </c>
      <c r="D2110" t="s">
        <v>2107</v>
      </c>
      <c r="E2110" t="s">
        <v>16575</v>
      </c>
      <c r="F2110" t="s">
        <v>201</v>
      </c>
      <c r="G2110" t="s">
        <v>41</v>
      </c>
      <c r="H2110" t="s">
        <v>71</v>
      </c>
      <c r="I2110">
        <v>3</v>
      </c>
      <c r="J2110">
        <v>2129.98</v>
      </c>
      <c r="K2110">
        <v>1859.29</v>
      </c>
      <c r="L2110">
        <v>6389.94</v>
      </c>
      <c r="M2110">
        <v>5577.87</v>
      </c>
      <c r="N2110" t="s">
        <v>27840</v>
      </c>
      <c r="O2110" t="s">
        <v>27839</v>
      </c>
      <c r="P2110" t="s">
        <v>37</v>
      </c>
      <c r="Q2110">
        <v>10.7905</v>
      </c>
      <c r="R2110">
        <v>78.704700000000003</v>
      </c>
      <c r="S2110" t="s">
        <v>269</v>
      </c>
      <c r="T2110" t="s">
        <v>268</v>
      </c>
      <c r="U2110" t="s">
        <v>10</v>
      </c>
      <c r="V2110" t="s">
        <v>45</v>
      </c>
    </row>
    <row r="2111" spans="1:22">
      <c r="A2111" t="s">
        <v>27838</v>
      </c>
      <c r="B2111" s="2">
        <v>45258.754166666666</v>
      </c>
      <c r="C2111" s="2">
        <f t="shared" si="32"/>
        <v>45257</v>
      </c>
      <c r="D2111" t="s">
        <v>2102</v>
      </c>
      <c r="E2111" t="s">
        <v>14895</v>
      </c>
      <c r="F2111" t="s">
        <v>136</v>
      </c>
      <c r="G2111" t="s">
        <v>72</v>
      </c>
      <c r="H2111" t="s">
        <v>71</v>
      </c>
      <c r="I2111">
        <v>2</v>
      </c>
      <c r="J2111">
        <v>2197.56</v>
      </c>
      <c r="K2111">
        <v>1740.09</v>
      </c>
      <c r="L2111">
        <v>4395.12</v>
      </c>
      <c r="M2111">
        <v>3480.18</v>
      </c>
      <c r="N2111" t="s">
        <v>27837</v>
      </c>
      <c r="O2111" t="s">
        <v>27836</v>
      </c>
      <c r="P2111" t="s">
        <v>37</v>
      </c>
      <c r="Q2111">
        <v>10.7905</v>
      </c>
      <c r="R2111">
        <v>78.704700000000003</v>
      </c>
      <c r="S2111" t="s">
        <v>250</v>
      </c>
      <c r="T2111" t="s">
        <v>249</v>
      </c>
      <c r="U2111" t="s">
        <v>46</v>
      </c>
      <c r="V2111" t="s">
        <v>45</v>
      </c>
    </row>
    <row r="2112" spans="1:22">
      <c r="A2112" t="s">
        <v>27835</v>
      </c>
      <c r="B2112" s="2">
        <v>45217.737500000003</v>
      </c>
      <c r="C2112" s="2">
        <f t="shared" si="32"/>
        <v>45215</v>
      </c>
      <c r="D2112" t="s">
        <v>2097</v>
      </c>
      <c r="E2112" t="s">
        <v>2096</v>
      </c>
      <c r="F2112" t="s">
        <v>73</v>
      </c>
      <c r="G2112" t="s">
        <v>91</v>
      </c>
      <c r="H2112" t="s">
        <v>52</v>
      </c>
      <c r="I2112">
        <v>1</v>
      </c>
      <c r="J2112">
        <v>223.54</v>
      </c>
      <c r="K2112">
        <v>135.61000000000001</v>
      </c>
      <c r="L2112">
        <v>223.54</v>
      </c>
      <c r="M2112">
        <v>135.61000000000001</v>
      </c>
      <c r="N2112" t="s">
        <v>27834</v>
      </c>
      <c r="O2112" t="s">
        <v>27833</v>
      </c>
      <c r="P2112" t="s">
        <v>26</v>
      </c>
      <c r="Q2112">
        <v>11.0168</v>
      </c>
      <c r="R2112">
        <v>76.955799999999996</v>
      </c>
      <c r="S2112" t="s">
        <v>176</v>
      </c>
      <c r="T2112" t="s">
        <v>175</v>
      </c>
      <c r="U2112" t="s">
        <v>23</v>
      </c>
      <c r="V2112" t="s">
        <v>22</v>
      </c>
    </row>
    <row r="2113" spans="1:22">
      <c r="A2113" t="s">
        <v>27832</v>
      </c>
      <c r="B2113" s="2">
        <v>44932.468055555553</v>
      </c>
      <c r="C2113" s="2">
        <f t="shared" si="32"/>
        <v>44928</v>
      </c>
      <c r="D2113" t="s">
        <v>2092</v>
      </c>
      <c r="E2113" t="s">
        <v>6053</v>
      </c>
      <c r="F2113" t="s">
        <v>73</v>
      </c>
      <c r="G2113" t="s">
        <v>72</v>
      </c>
      <c r="H2113" t="s">
        <v>40</v>
      </c>
      <c r="I2113">
        <v>1</v>
      </c>
      <c r="J2113">
        <v>2469.63</v>
      </c>
      <c r="K2113">
        <v>1708.49</v>
      </c>
      <c r="L2113">
        <v>2469.63</v>
      </c>
      <c r="M2113">
        <v>1708.49</v>
      </c>
      <c r="N2113" t="s">
        <v>27831</v>
      </c>
      <c r="O2113" t="s">
        <v>27830</v>
      </c>
      <c r="P2113" t="s">
        <v>60</v>
      </c>
      <c r="Q2113">
        <v>8.7139000000000006</v>
      </c>
      <c r="R2113">
        <v>77.756699999999995</v>
      </c>
      <c r="S2113" t="s">
        <v>530</v>
      </c>
      <c r="T2113" t="s">
        <v>529</v>
      </c>
      <c r="U2113" t="s">
        <v>77</v>
      </c>
      <c r="V2113" t="s">
        <v>9</v>
      </c>
    </row>
    <row r="2114" spans="1:22">
      <c r="A2114" t="s">
        <v>27829</v>
      </c>
      <c r="B2114" s="2">
        <v>45009.70208333333</v>
      </c>
      <c r="C2114" s="2">
        <f t="shared" si="32"/>
        <v>45005</v>
      </c>
      <c r="D2114" t="s">
        <v>2087</v>
      </c>
      <c r="E2114" t="s">
        <v>9692</v>
      </c>
      <c r="F2114" t="s">
        <v>201</v>
      </c>
      <c r="G2114" t="s">
        <v>30</v>
      </c>
      <c r="H2114" t="s">
        <v>52</v>
      </c>
      <c r="I2114">
        <v>2</v>
      </c>
      <c r="J2114">
        <v>704.31</v>
      </c>
      <c r="K2114">
        <v>487.08</v>
      </c>
      <c r="L2114">
        <v>1408.62</v>
      </c>
      <c r="M2114">
        <v>974.16</v>
      </c>
      <c r="N2114" t="s">
        <v>27828</v>
      </c>
      <c r="O2114" t="s">
        <v>27827</v>
      </c>
      <c r="P2114" t="s">
        <v>60</v>
      </c>
      <c r="Q2114">
        <v>8.7139000000000006</v>
      </c>
      <c r="R2114">
        <v>77.756699999999995</v>
      </c>
      <c r="S2114" t="s">
        <v>153</v>
      </c>
      <c r="T2114" t="s">
        <v>152</v>
      </c>
      <c r="U2114" t="s">
        <v>77</v>
      </c>
      <c r="V2114" t="s">
        <v>9</v>
      </c>
    </row>
    <row r="2115" spans="1:22">
      <c r="A2115" t="s">
        <v>27826</v>
      </c>
      <c r="B2115" s="2">
        <v>45560.779166666667</v>
      </c>
      <c r="C2115" s="2">
        <f t="shared" ref="C2115:C2178" si="33">INT(B2115) - WEEKDAY(INT(B2115), 2) + 1</f>
        <v>45558</v>
      </c>
      <c r="D2115" t="s">
        <v>2082</v>
      </c>
      <c r="E2115" t="s">
        <v>9688</v>
      </c>
      <c r="F2115" t="s">
        <v>73</v>
      </c>
      <c r="G2115" t="s">
        <v>72</v>
      </c>
      <c r="H2115" t="s">
        <v>29</v>
      </c>
      <c r="I2115">
        <v>2</v>
      </c>
      <c r="J2115">
        <v>2202.86</v>
      </c>
      <c r="K2115">
        <v>1896.73</v>
      </c>
      <c r="L2115">
        <v>4405.72</v>
      </c>
      <c r="M2115">
        <v>3793.46</v>
      </c>
      <c r="N2115" t="s">
        <v>27825</v>
      </c>
      <c r="O2115" t="s">
        <v>27824</v>
      </c>
      <c r="P2115" t="s">
        <v>68</v>
      </c>
      <c r="Q2115">
        <v>11.34</v>
      </c>
      <c r="R2115">
        <v>77.717200000000005</v>
      </c>
      <c r="S2115" t="s">
        <v>206</v>
      </c>
      <c r="T2115" t="s">
        <v>205</v>
      </c>
      <c r="U2115" t="s">
        <v>46</v>
      </c>
      <c r="V2115" t="s">
        <v>9</v>
      </c>
    </row>
    <row r="2116" spans="1:22">
      <c r="A2116" t="s">
        <v>27823</v>
      </c>
      <c r="B2116" s="2">
        <v>45303.651388888888</v>
      </c>
      <c r="C2116" s="2">
        <f t="shared" si="33"/>
        <v>45299</v>
      </c>
      <c r="D2116" t="s">
        <v>2077</v>
      </c>
      <c r="E2116" t="s">
        <v>13176</v>
      </c>
      <c r="F2116" t="s">
        <v>73</v>
      </c>
      <c r="G2116" t="s">
        <v>115</v>
      </c>
      <c r="H2116" t="s">
        <v>63</v>
      </c>
      <c r="I2116">
        <v>2</v>
      </c>
      <c r="J2116">
        <v>2146.44</v>
      </c>
      <c r="K2116">
        <v>1719.43</v>
      </c>
      <c r="L2116">
        <v>4292.88</v>
      </c>
      <c r="M2116">
        <v>3438.86</v>
      </c>
      <c r="N2116" t="s">
        <v>27822</v>
      </c>
      <c r="O2116" t="s">
        <v>27821</v>
      </c>
      <c r="P2116" t="s">
        <v>26</v>
      </c>
      <c r="Q2116">
        <v>11.0168</v>
      </c>
      <c r="R2116">
        <v>76.955799999999996</v>
      </c>
      <c r="S2116" t="s">
        <v>454</v>
      </c>
      <c r="T2116" t="s">
        <v>453</v>
      </c>
      <c r="U2116" t="s">
        <v>77</v>
      </c>
      <c r="V2116" t="s">
        <v>45</v>
      </c>
    </row>
    <row r="2117" spans="1:22">
      <c r="A2117" t="s">
        <v>27820</v>
      </c>
      <c r="B2117" s="2">
        <v>45403.726388888892</v>
      </c>
      <c r="C2117" s="2">
        <f t="shared" si="33"/>
        <v>45397</v>
      </c>
      <c r="D2117" t="s">
        <v>2072</v>
      </c>
      <c r="E2117" t="s">
        <v>2071</v>
      </c>
      <c r="F2117" t="s">
        <v>64</v>
      </c>
      <c r="G2117" t="s">
        <v>91</v>
      </c>
      <c r="H2117" t="s">
        <v>40</v>
      </c>
      <c r="I2117">
        <v>4</v>
      </c>
      <c r="J2117">
        <v>356.23</v>
      </c>
      <c r="K2117">
        <v>285.68</v>
      </c>
      <c r="L2117">
        <v>1424.92</v>
      </c>
      <c r="M2117">
        <v>1142.72</v>
      </c>
      <c r="N2117" t="s">
        <v>27819</v>
      </c>
      <c r="O2117" t="s">
        <v>27818</v>
      </c>
      <c r="P2117" t="s">
        <v>68</v>
      </c>
      <c r="Q2117">
        <v>11.34</v>
      </c>
      <c r="R2117">
        <v>77.717200000000005</v>
      </c>
      <c r="S2117" t="s">
        <v>153</v>
      </c>
      <c r="T2117" t="s">
        <v>152</v>
      </c>
      <c r="U2117" t="s">
        <v>10</v>
      </c>
      <c r="V2117" t="s">
        <v>212</v>
      </c>
    </row>
    <row r="2118" spans="1:22">
      <c r="A2118" t="s">
        <v>27817</v>
      </c>
      <c r="B2118" s="2">
        <v>45575.803472222222</v>
      </c>
      <c r="C2118" s="2">
        <f t="shared" si="33"/>
        <v>45572</v>
      </c>
      <c r="D2118" t="s">
        <v>2067</v>
      </c>
      <c r="E2118" t="s">
        <v>7877</v>
      </c>
      <c r="F2118" t="s">
        <v>31</v>
      </c>
      <c r="G2118" t="s">
        <v>115</v>
      </c>
      <c r="H2118" t="s">
        <v>29</v>
      </c>
      <c r="I2118">
        <v>4</v>
      </c>
      <c r="J2118">
        <v>1734.6</v>
      </c>
      <c r="K2118">
        <v>1506.94</v>
      </c>
      <c r="L2118">
        <v>6938.4</v>
      </c>
      <c r="M2118">
        <v>6027.76</v>
      </c>
      <c r="N2118" t="s">
        <v>27816</v>
      </c>
      <c r="O2118" t="s">
        <v>27815</v>
      </c>
      <c r="P2118" t="s">
        <v>37</v>
      </c>
      <c r="Q2118">
        <v>10.7905</v>
      </c>
      <c r="R2118">
        <v>78.704700000000003</v>
      </c>
      <c r="S2118" t="s">
        <v>103</v>
      </c>
      <c r="T2118" t="s">
        <v>102</v>
      </c>
      <c r="U2118" t="s">
        <v>57</v>
      </c>
      <c r="V2118" t="s">
        <v>9</v>
      </c>
    </row>
    <row r="2119" spans="1:22">
      <c r="A2119" t="s">
        <v>27814</v>
      </c>
      <c r="B2119" s="2">
        <v>45302.67291666667</v>
      </c>
      <c r="C2119" s="2">
        <f t="shared" si="33"/>
        <v>45299</v>
      </c>
      <c r="D2119" t="s">
        <v>2062</v>
      </c>
      <c r="E2119" t="s">
        <v>7873</v>
      </c>
      <c r="F2119" t="s">
        <v>166</v>
      </c>
      <c r="G2119" t="s">
        <v>106</v>
      </c>
      <c r="H2119" t="s">
        <v>16</v>
      </c>
      <c r="I2119">
        <v>2</v>
      </c>
      <c r="J2119">
        <v>1815.29</v>
      </c>
      <c r="K2119">
        <v>1615.76</v>
      </c>
      <c r="L2119">
        <v>3630.58</v>
      </c>
      <c r="M2119">
        <v>3231.52</v>
      </c>
      <c r="N2119" t="s">
        <v>27813</v>
      </c>
      <c r="O2119" t="s">
        <v>27812</v>
      </c>
      <c r="P2119" t="s">
        <v>121</v>
      </c>
      <c r="Q2119">
        <v>9.9252000000000002</v>
      </c>
      <c r="R2119">
        <v>78.119799999999998</v>
      </c>
      <c r="S2119" t="s">
        <v>79</v>
      </c>
      <c r="T2119" t="s">
        <v>78</v>
      </c>
      <c r="U2119" t="s">
        <v>46</v>
      </c>
      <c r="V2119" t="s">
        <v>9</v>
      </c>
    </row>
    <row r="2120" spans="1:22">
      <c r="A2120" t="s">
        <v>27811</v>
      </c>
      <c r="B2120" s="2">
        <v>45122.80972222222</v>
      </c>
      <c r="C2120" s="2">
        <f t="shared" si="33"/>
        <v>45117</v>
      </c>
      <c r="D2120" t="s">
        <v>2057</v>
      </c>
      <c r="E2120" t="s">
        <v>2056</v>
      </c>
      <c r="F2120" t="s">
        <v>166</v>
      </c>
      <c r="G2120" t="s">
        <v>41</v>
      </c>
      <c r="H2120" t="s">
        <v>16</v>
      </c>
      <c r="I2120">
        <v>2</v>
      </c>
      <c r="J2120">
        <v>753.23</v>
      </c>
      <c r="K2120">
        <v>568.44000000000005</v>
      </c>
      <c r="L2120">
        <v>1506.46</v>
      </c>
      <c r="M2120">
        <v>1136.8800000000001</v>
      </c>
      <c r="N2120" t="s">
        <v>27810</v>
      </c>
      <c r="O2120" t="s">
        <v>27809</v>
      </c>
      <c r="P2120" t="s">
        <v>37</v>
      </c>
      <c r="Q2120">
        <v>10.7905</v>
      </c>
      <c r="R2120">
        <v>78.704700000000003</v>
      </c>
      <c r="S2120" t="s">
        <v>530</v>
      </c>
      <c r="T2120" t="s">
        <v>529</v>
      </c>
      <c r="U2120" t="s">
        <v>77</v>
      </c>
      <c r="V2120" t="s">
        <v>212</v>
      </c>
    </row>
    <row r="2121" spans="1:22">
      <c r="A2121" t="s">
        <v>27808</v>
      </c>
      <c r="B2121" s="2">
        <v>45297.53125</v>
      </c>
      <c r="C2121" s="2">
        <f t="shared" si="33"/>
        <v>45292</v>
      </c>
      <c r="D2121" t="s">
        <v>2052</v>
      </c>
      <c r="E2121" t="s">
        <v>7865</v>
      </c>
      <c r="F2121" t="s">
        <v>83</v>
      </c>
      <c r="G2121" t="s">
        <v>53</v>
      </c>
      <c r="H2121" t="s">
        <v>52</v>
      </c>
      <c r="I2121">
        <v>2</v>
      </c>
      <c r="J2121">
        <v>412.57</v>
      </c>
      <c r="K2121">
        <v>300.79000000000002</v>
      </c>
      <c r="L2121">
        <v>825.14</v>
      </c>
      <c r="M2121">
        <v>601.58000000000004</v>
      </c>
      <c r="N2121" t="s">
        <v>27807</v>
      </c>
      <c r="O2121" t="s">
        <v>27806</v>
      </c>
      <c r="P2121" t="s">
        <v>121</v>
      </c>
      <c r="Q2121">
        <v>9.9252000000000002</v>
      </c>
      <c r="R2121">
        <v>78.119799999999998</v>
      </c>
      <c r="S2121" t="s">
        <v>103</v>
      </c>
      <c r="T2121" t="s">
        <v>102</v>
      </c>
      <c r="U2121" t="s">
        <v>57</v>
      </c>
      <c r="V2121" t="s">
        <v>9</v>
      </c>
    </row>
    <row r="2122" spans="1:22">
      <c r="A2122" t="s">
        <v>27805</v>
      </c>
      <c r="B2122" s="2">
        <v>45308.84097222222</v>
      </c>
      <c r="C2122" s="2">
        <f t="shared" si="33"/>
        <v>45306</v>
      </c>
      <c r="D2122" t="s">
        <v>2047</v>
      </c>
      <c r="E2122" t="s">
        <v>26231</v>
      </c>
      <c r="F2122" t="s">
        <v>18</v>
      </c>
      <c r="G2122" t="s">
        <v>106</v>
      </c>
      <c r="H2122" t="s">
        <v>63</v>
      </c>
      <c r="I2122">
        <v>2</v>
      </c>
      <c r="J2122">
        <v>868.11</v>
      </c>
      <c r="K2122">
        <v>609.34</v>
      </c>
      <c r="L2122">
        <v>1736.22</v>
      </c>
      <c r="M2122">
        <v>1218.68</v>
      </c>
      <c r="N2122" t="s">
        <v>27804</v>
      </c>
      <c r="O2122" t="s">
        <v>27803</v>
      </c>
      <c r="P2122" t="s">
        <v>26</v>
      </c>
      <c r="Q2122">
        <v>11.0168</v>
      </c>
      <c r="R2122">
        <v>76.955799999999996</v>
      </c>
      <c r="S2122" t="s">
        <v>176</v>
      </c>
      <c r="T2122" t="s">
        <v>175</v>
      </c>
      <c r="U2122" t="s">
        <v>10</v>
      </c>
      <c r="V2122" t="s">
        <v>9</v>
      </c>
    </row>
    <row r="2123" spans="1:22">
      <c r="A2123" t="s">
        <v>27802</v>
      </c>
      <c r="B2123" s="2">
        <v>45535.459722222222</v>
      </c>
      <c r="C2123" s="2">
        <f t="shared" si="33"/>
        <v>45530</v>
      </c>
      <c r="D2123" t="s">
        <v>2042</v>
      </c>
      <c r="E2123" t="s">
        <v>27801</v>
      </c>
      <c r="F2123" t="s">
        <v>136</v>
      </c>
      <c r="G2123" t="s">
        <v>30</v>
      </c>
      <c r="H2123" t="s">
        <v>63</v>
      </c>
      <c r="I2123">
        <v>1</v>
      </c>
      <c r="J2123">
        <v>2010.01</v>
      </c>
      <c r="K2123">
        <v>1484.48</v>
      </c>
      <c r="L2123">
        <v>2010.01</v>
      </c>
      <c r="M2123">
        <v>1484.48</v>
      </c>
      <c r="N2123" t="s">
        <v>27800</v>
      </c>
      <c r="O2123" t="s">
        <v>27799</v>
      </c>
      <c r="P2123" t="s">
        <v>60</v>
      </c>
      <c r="Q2123">
        <v>8.7139000000000006</v>
      </c>
      <c r="R2123">
        <v>77.756699999999995</v>
      </c>
      <c r="S2123" t="s">
        <v>432</v>
      </c>
      <c r="T2123" t="s">
        <v>431</v>
      </c>
      <c r="U2123" t="s">
        <v>57</v>
      </c>
      <c r="V2123" t="s">
        <v>9</v>
      </c>
    </row>
    <row r="2124" spans="1:22">
      <c r="A2124" t="s">
        <v>27798</v>
      </c>
      <c r="B2124" s="2">
        <v>45576.863888888889</v>
      </c>
      <c r="C2124" s="2">
        <f t="shared" si="33"/>
        <v>45572</v>
      </c>
      <c r="D2124" t="s">
        <v>2037</v>
      </c>
      <c r="E2124" t="s">
        <v>18198</v>
      </c>
      <c r="F2124" t="s">
        <v>83</v>
      </c>
      <c r="G2124" t="s">
        <v>41</v>
      </c>
      <c r="H2124" t="s">
        <v>29</v>
      </c>
      <c r="I2124">
        <v>4</v>
      </c>
      <c r="J2124">
        <v>1553.98</v>
      </c>
      <c r="K2124">
        <v>1295.27</v>
      </c>
      <c r="L2124">
        <v>6215.92</v>
      </c>
      <c r="M2124">
        <v>5181.08</v>
      </c>
      <c r="N2124" t="s">
        <v>27797</v>
      </c>
      <c r="O2124" t="s">
        <v>27796</v>
      </c>
      <c r="P2124" t="s">
        <v>112</v>
      </c>
      <c r="Q2124">
        <v>13.082700000000001</v>
      </c>
      <c r="R2124">
        <v>80.270700000000005</v>
      </c>
      <c r="S2124" t="s">
        <v>153</v>
      </c>
      <c r="T2124" t="s">
        <v>152</v>
      </c>
      <c r="U2124" t="s">
        <v>10</v>
      </c>
      <c r="V2124" t="s">
        <v>45</v>
      </c>
    </row>
    <row r="2125" spans="1:22">
      <c r="A2125" t="s">
        <v>27795</v>
      </c>
      <c r="B2125" s="2">
        <v>44987.5</v>
      </c>
      <c r="C2125" s="2">
        <f t="shared" si="33"/>
        <v>44984</v>
      </c>
      <c r="D2125" t="s">
        <v>2032</v>
      </c>
      <c r="E2125" t="s">
        <v>2031</v>
      </c>
      <c r="F2125" t="s">
        <v>18</v>
      </c>
      <c r="G2125" t="s">
        <v>53</v>
      </c>
      <c r="H2125" t="s">
        <v>29</v>
      </c>
      <c r="I2125">
        <v>1</v>
      </c>
      <c r="J2125">
        <v>2239.4899999999998</v>
      </c>
      <c r="K2125">
        <v>1794.28</v>
      </c>
      <c r="L2125">
        <v>2239.4899999999998</v>
      </c>
      <c r="M2125">
        <v>1794.28</v>
      </c>
      <c r="N2125" t="s">
        <v>27794</v>
      </c>
      <c r="O2125" t="s">
        <v>27793</v>
      </c>
      <c r="P2125" t="s">
        <v>68</v>
      </c>
      <c r="Q2125">
        <v>11.34</v>
      </c>
      <c r="R2125">
        <v>77.717200000000005</v>
      </c>
      <c r="S2125" t="s">
        <v>340</v>
      </c>
      <c r="T2125" t="s">
        <v>339</v>
      </c>
      <c r="U2125" t="s">
        <v>57</v>
      </c>
      <c r="V2125" t="s">
        <v>45</v>
      </c>
    </row>
    <row r="2126" spans="1:22">
      <c r="A2126" t="s">
        <v>27792</v>
      </c>
      <c r="B2126" s="2">
        <v>45565.45416666667</v>
      </c>
      <c r="C2126" s="2">
        <f t="shared" si="33"/>
        <v>45565</v>
      </c>
      <c r="D2126" t="s">
        <v>2027</v>
      </c>
      <c r="E2126" t="s">
        <v>14846</v>
      </c>
      <c r="F2126" t="s">
        <v>18</v>
      </c>
      <c r="G2126" t="s">
        <v>106</v>
      </c>
      <c r="H2126" t="s">
        <v>29</v>
      </c>
      <c r="I2126">
        <v>1</v>
      </c>
      <c r="J2126">
        <v>2430.75</v>
      </c>
      <c r="K2126">
        <v>2132.77</v>
      </c>
      <c r="L2126">
        <v>2430.75</v>
      </c>
      <c r="M2126">
        <v>2132.77</v>
      </c>
      <c r="N2126" t="s">
        <v>27791</v>
      </c>
      <c r="O2126" t="s">
        <v>27790</v>
      </c>
      <c r="P2126" t="s">
        <v>60</v>
      </c>
      <c r="Q2126">
        <v>8.7139000000000006</v>
      </c>
      <c r="R2126">
        <v>77.756699999999995</v>
      </c>
      <c r="S2126" t="s">
        <v>276</v>
      </c>
      <c r="T2126" t="s">
        <v>275</v>
      </c>
      <c r="U2126" t="s">
        <v>10</v>
      </c>
      <c r="V2126" t="s">
        <v>45</v>
      </c>
    </row>
    <row r="2127" spans="1:22">
      <c r="A2127" t="s">
        <v>27789</v>
      </c>
      <c r="B2127" s="2">
        <v>45534.604861111111</v>
      </c>
      <c r="C2127" s="2">
        <f t="shared" si="33"/>
        <v>45530</v>
      </c>
      <c r="D2127" t="s">
        <v>2022</v>
      </c>
      <c r="E2127" t="s">
        <v>27788</v>
      </c>
      <c r="F2127" t="s">
        <v>201</v>
      </c>
      <c r="G2127" t="s">
        <v>91</v>
      </c>
      <c r="H2127" t="s">
        <v>29</v>
      </c>
      <c r="I2127">
        <v>2</v>
      </c>
      <c r="J2127">
        <v>1942.61</v>
      </c>
      <c r="K2127">
        <v>1493.95</v>
      </c>
      <c r="L2127">
        <v>3885.22</v>
      </c>
      <c r="M2127">
        <v>2987.9</v>
      </c>
      <c r="N2127" t="s">
        <v>27787</v>
      </c>
      <c r="O2127" t="s">
        <v>27786</v>
      </c>
      <c r="P2127" t="s">
        <v>49</v>
      </c>
      <c r="Q2127">
        <v>12.916499999999999</v>
      </c>
      <c r="R2127">
        <v>79.132499999999993</v>
      </c>
      <c r="S2127" t="s">
        <v>206</v>
      </c>
      <c r="T2127" t="s">
        <v>205</v>
      </c>
      <c r="U2127" t="s">
        <v>57</v>
      </c>
      <c r="V2127" t="s">
        <v>45</v>
      </c>
    </row>
    <row r="2128" spans="1:22">
      <c r="A2128" t="s">
        <v>27785</v>
      </c>
      <c r="B2128" s="2">
        <v>45005.681250000001</v>
      </c>
      <c r="C2128" s="2">
        <f t="shared" si="33"/>
        <v>45005</v>
      </c>
      <c r="D2128" t="s">
        <v>2017</v>
      </c>
      <c r="E2128" t="s">
        <v>7839</v>
      </c>
      <c r="F2128" t="s">
        <v>136</v>
      </c>
      <c r="G2128" t="s">
        <v>106</v>
      </c>
      <c r="H2128" t="s">
        <v>16</v>
      </c>
      <c r="I2128">
        <v>3</v>
      </c>
      <c r="J2128">
        <v>827.93</v>
      </c>
      <c r="K2128">
        <v>652.35</v>
      </c>
      <c r="L2128">
        <v>2483.79</v>
      </c>
      <c r="M2128">
        <v>1957.05</v>
      </c>
      <c r="N2128" t="s">
        <v>27784</v>
      </c>
      <c r="O2128" t="s">
        <v>27783</v>
      </c>
      <c r="P2128" t="s">
        <v>112</v>
      </c>
      <c r="Q2128">
        <v>13.082700000000001</v>
      </c>
      <c r="R2128">
        <v>80.270700000000005</v>
      </c>
      <c r="S2128" t="s">
        <v>25</v>
      </c>
      <c r="T2128" t="s">
        <v>24</v>
      </c>
      <c r="U2128" t="s">
        <v>46</v>
      </c>
      <c r="V2128" t="s">
        <v>22</v>
      </c>
    </row>
    <row r="2129" spans="1:22">
      <c r="A2129" t="s">
        <v>27782</v>
      </c>
      <c r="B2129" s="2">
        <v>45465.769444444442</v>
      </c>
      <c r="C2129" s="2">
        <f t="shared" si="33"/>
        <v>45460</v>
      </c>
      <c r="D2129" t="s">
        <v>2012</v>
      </c>
      <c r="E2129" t="s">
        <v>5992</v>
      </c>
      <c r="F2129" t="s">
        <v>136</v>
      </c>
      <c r="G2129" t="s">
        <v>82</v>
      </c>
      <c r="H2129" t="s">
        <v>52</v>
      </c>
      <c r="I2129">
        <v>1</v>
      </c>
      <c r="J2129">
        <v>2015.39</v>
      </c>
      <c r="K2129">
        <v>1287.95</v>
      </c>
      <c r="L2129">
        <v>2015.39</v>
      </c>
      <c r="M2129">
        <v>1287.95</v>
      </c>
      <c r="N2129" t="s">
        <v>27781</v>
      </c>
      <c r="O2129" t="s">
        <v>27780</v>
      </c>
      <c r="P2129" t="s">
        <v>60</v>
      </c>
      <c r="Q2129">
        <v>8.7139000000000006</v>
      </c>
      <c r="R2129">
        <v>77.756699999999995</v>
      </c>
      <c r="S2129" t="s">
        <v>295</v>
      </c>
      <c r="T2129" t="s">
        <v>294</v>
      </c>
      <c r="U2129" t="s">
        <v>10</v>
      </c>
      <c r="V2129" t="s">
        <v>45</v>
      </c>
    </row>
    <row r="2130" spans="1:22">
      <c r="A2130" t="s">
        <v>27779</v>
      </c>
      <c r="B2130" s="2">
        <v>44979.442361111112</v>
      </c>
      <c r="C2130" s="2">
        <f t="shared" si="33"/>
        <v>44977</v>
      </c>
      <c r="D2130" t="s">
        <v>2007</v>
      </c>
      <c r="E2130" t="s">
        <v>2006</v>
      </c>
      <c r="F2130" t="s">
        <v>136</v>
      </c>
      <c r="G2130" t="s">
        <v>72</v>
      </c>
      <c r="H2130" t="s">
        <v>40</v>
      </c>
      <c r="I2130">
        <v>3</v>
      </c>
      <c r="J2130">
        <v>1847.65</v>
      </c>
      <c r="K2130">
        <v>1360.47</v>
      </c>
      <c r="L2130">
        <v>5542.95</v>
      </c>
      <c r="M2130">
        <v>4081.41</v>
      </c>
      <c r="N2130" t="s">
        <v>27778</v>
      </c>
      <c r="O2130" t="s">
        <v>27777</v>
      </c>
      <c r="P2130" t="s">
        <v>37</v>
      </c>
      <c r="Q2130">
        <v>10.7905</v>
      </c>
      <c r="R2130">
        <v>78.704700000000003</v>
      </c>
      <c r="S2130" t="s">
        <v>120</v>
      </c>
      <c r="T2130" t="s">
        <v>119</v>
      </c>
      <c r="U2130" t="s">
        <v>23</v>
      </c>
      <c r="V2130" t="s">
        <v>9</v>
      </c>
    </row>
    <row r="2131" spans="1:22">
      <c r="A2131" t="s">
        <v>27776</v>
      </c>
      <c r="B2131" s="2">
        <v>45235.625694444447</v>
      </c>
      <c r="C2131" s="2">
        <f t="shared" si="33"/>
        <v>45229</v>
      </c>
      <c r="D2131" t="s">
        <v>2002</v>
      </c>
      <c r="E2131" t="s">
        <v>11411</v>
      </c>
      <c r="F2131" t="s">
        <v>18</v>
      </c>
      <c r="G2131" t="s">
        <v>106</v>
      </c>
      <c r="H2131" t="s">
        <v>52</v>
      </c>
      <c r="I2131">
        <v>4</v>
      </c>
      <c r="J2131">
        <v>2354.58</v>
      </c>
      <c r="K2131">
        <v>1980.05</v>
      </c>
      <c r="L2131">
        <v>9418.32</v>
      </c>
      <c r="M2131">
        <v>7920.2</v>
      </c>
      <c r="N2131" t="s">
        <v>27775</v>
      </c>
      <c r="O2131" t="s">
        <v>27774</v>
      </c>
      <c r="P2131" t="s">
        <v>26</v>
      </c>
      <c r="Q2131">
        <v>11.0168</v>
      </c>
      <c r="R2131">
        <v>76.955799999999996</v>
      </c>
      <c r="S2131" t="s">
        <v>530</v>
      </c>
      <c r="T2131" t="s">
        <v>529</v>
      </c>
      <c r="U2131" t="s">
        <v>10</v>
      </c>
      <c r="V2131" t="s">
        <v>45</v>
      </c>
    </row>
    <row r="2132" spans="1:22">
      <c r="A2132" t="s">
        <v>27773</v>
      </c>
      <c r="B2132" s="2">
        <v>45204.743750000001</v>
      </c>
      <c r="C2132" s="2">
        <f t="shared" si="33"/>
        <v>45201</v>
      </c>
      <c r="D2132" t="s">
        <v>1997</v>
      </c>
      <c r="E2132" t="s">
        <v>1996</v>
      </c>
      <c r="F2132" t="s">
        <v>201</v>
      </c>
      <c r="G2132" t="s">
        <v>82</v>
      </c>
      <c r="H2132" t="s">
        <v>16</v>
      </c>
      <c r="I2132">
        <v>1</v>
      </c>
      <c r="J2132">
        <v>1809.98</v>
      </c>
      <c r="K2132">
        <v>1089.29</v>
      </c>
      <c r="L2132">
        <v>1809.98</v>
      </c>
      <c r="M2132">
        <v>1089.29</v>
      </c>
      <c r="N2132" t="s">
        <v>27772</v>
      </c>
      <c r="O2132" t="s">
        <v>27771</v>
      </c>
      <c r="P2132" t="s">
        <v>37</v>
      </c>
      <c r="Q2132">
        <v>10.7905</v>
      </c>
      <c r="R2132">
        <v>78.704700000000003</v>
      </c>
      <c r="S2132" t="s">
        <v>276</v>
      </c>
      <c r="T2132" t="s">
        <v>275</v>
      </c>
      <c r="U2132" t="s">
        <v>77</v>
      </c>
      <c r="V2132" t="s">
        <v>45</v>
      </c>
    </row>
    <row r="2133" spans="1:22">
      <c r="A2133" t="s">
        <v>27770</v>
      </c>
      <c r="B2133" s="2">
        <v>45233.493055555555</v>
      </c>
      <c r="C2133" s="2">
        <f t="shared" si="33"/>
        <v>45229</v>
      </c>
      <c r="D2133" t="s">
        <v>1992</v>
      </c>
      <c r="E2133" t="s">
        <v>5977</v>
      </c>
      <c r="F2133" t="s">
        <v>18</v>
      </c>
      <c r="G2133" t="s">
        <v>82</v>
      </c>
      <c r="H2133" t="s">
        <v>63</v>
      </c>
      <c r="I2133">
        <v>1</v>
      </c>
      <c r="J2133">
        <v>760.83</v>
      </c>
      <c r="K2133">
        <v>524.49</v>
      </c>
      <c r="L2133">
        <v>760.83</v>
      </c>
      <c r="M2133">
        <v>524.49</v>
      </c>
      <c r="N2133" t="s">
        <v>27769</v>
      </c>
      <c r="O2133" t="s">
        <v>27768</v>
      </c>
      <c r="P2133" t="s">
        <v>49</v>
      </c>
      <c r="Q2133">
        <v>12.916499999999999</v>
      </c>
      <c r="R2133">
        <v>79.132499999999993</v>
      </c>
      <c r="S2133" t="s">
        <v>326</v>
      </c>
      <c r="T2133" t="s">
        <v>325</v>
      </c>
      <c r="U2133" t="s">
        <v>57</v>
      </c>
      <c r="V2133" t="s">
        <v>9</v>
      </c>
    </row>
    <row r="2134" spans="1:22">
      <c r="A2134" t="s">
        <v>27767</v>
      </c>
      <c r="B2134" s="2">
        <v>45291.611111111109</v>
      </c>
      <c r="C2134" s="2">
        <f t="shared" si="33"/>
        <v>45285</v>
      </c>
      <c r="D2134" t="s">
        <v>1987</v>
      </c>
      <c r="E2134" t="s">
        <v>5973</v>
      </c>
      <c r="F2134" t="s">
        <v>31</v>
      </c>
      <c r="G2134" t="s">
        <v>106</v>
      </c>
      <c r="H2134" t="s">
        <v>63</v>
      </c>
      <c r="I2134">
        <v>4</v>
      </c>
      <c r="J2134">
        <v>1221.3499999999999</v>
      </c>
      <c r="K2134">
        <v>756.38</v>
      </c>
      <c r="L2134">
        <v>4885.3999999999996</v>
      </c>
      <c r="M2134">
        <v>3025.52</v>
      </c>
      <c r="N2134" t="s">
        <v>27766</v>
      </c>
      <c r="O2134" t="s">
        <v>27765</v>
      </c>
      <c r="P2134" t="s">
        <v>60</v>
      </c>
      <c r="Q2134">
        <v>8.7139000000000006</v>
      </c>
      <c r="R2134">
        <v>77.756699999999995</v>
      </c>
      <c r="S2134" t="s">
        <v>326</v>
      </c>
      <c r="T2134" t="s">
        <v>325</v>
      </c>
      <c r="U2134" t="s">
        <v>23</v>
      </c>
      <c r="V2134" t="s">
        <v>22</v>
      </c>
    </row>
    <row r="2135" spans="1:22">
      <c r="A2135" t="s">
        <v>27764</v>
      </c>
      <c r="B2135" s="2">
        <v>45444.518750000003</v>
      </c>
      <c r="C2135" s="2">
        <f t="shared" si="33"/>
        <v>45439</v>
      </c>
      <c r="D2135" t="s">
        <v>1982</v>
      </c>
      <c r="E2135" t="s">
        <v>23018</v>
      </c>
      <c r="F2135" t="s">
        <v>166</v>
      </c>
      <c r="G2135" t="s">
        <v>53</v>
      </c>
      <c r="H2135" t="s">
        <v>40</v>
      </c>
      <c r="I2135">
        <v>2</v>
      </c>
      <c r="J2135">
        <v>2260.15</v>
      </c>
      <c r="K2135">
        <v>1825.17</v>
      </c>
      <c r="L2135">
        <v>4520.3</v>
      </c>
      <c r="M2135">
        <v>3650.34</v>
      </c>
      <c r="N2135" t="s">
        <v>27763</v>
      </c>
      <c r="O2135" t="s">
        <v>27762</v>
      </c>
      <c r="P2135" t="s">
        <v>37</v>
      </c>
      <c r="Q2135">
        <v>10.7905</v>
      </c>
      <c r="R2135">
        <v>78.704700000000003</v>
      </c>
      <c r="S2135" t="s">
        <v>103</v>
      </c>
      <c r="T2135" t="s">
        <v>102</v>
      </c>
      <c r="U2135" t="s">
        <v>10</v>
      </c>
      <c r="V2135" t="s">
        <v>45</v>
      </c>
    </row>
    <row r="2136" spans="1:22">
      <c r="A2136" t="s">
        <v>27761</v>
      </c>
      <c r="B2136" s="2">
        <v>45006.456944444442</v>
      </c>
      <c r="C2136" s="2">
        <f t="shared" si="33"/>
        <v>45005</v>
      </c>
      <c r="D2136" t="s">
        <v>1977</v>
      </c>
      <c r="E2136" t="s">
        <v>7811</v>
      </c>
      <c r="F2136" t="s">
        <v>18</v>
      </c>
      <c r="G2136" t="s">
        <v>41</v>
      </c>
      <c r="H2136" t="s">
        <v>52</v>
      </c>
      <c r="I2136">
        <v>2</v>
      </c>
      <c r="J2136">
        <v>420.7</v>
      </c>
      <c r="K2136">
        <v>303.16000000000003</v>
      </c>
      <c r="L2136">
        <v>841.4</v>
      </c>
      <c r="M2136">
        <v>606.32000000000005</v>
      </c>
      <c r="N2136" t="s">
        <v>27760</v>
      </c>
      <c r="O2136" t="s">
        <v>27759</v>
      </c>
      <c r="P2136" t="s">
        <v>68</v>
      </c>
      <c r="Q2136">
        <v>11.34</v>
      </c>
      <c r="R2136">
        <v>77.717200000000005</v>
      </c>
      <c r="S2136" t="s">
        <v>214</v>
      </c>
      <c r="T2136" t="s">
        <v>213</v>
      </c>
      <c r="U2136" t="s">
        <v>10</v>
      </c>
      <c r="V2136" t="s">
        <v>9</v>
      </c>
    </row>
    <row r="2137" spans="1:22">
      <c r="A2137" t="s">
        <v>27758</v>
      </c>
      <c r="B2137" s="2">
        <v>45549.904861111114</v>
      </c>
      <c r="C2137" s="2">
        <f t="shared" si="33"/>
        <v>45544</v>
      </c>
      <c r="D2137" t="s">
        <v>1972</v>
      </c>
      <c r="E2137" t="s">
        <v>14808</v>
      </c>
      <c r="F2137" t="s">
        <v>136</v>
      </c>
      <c r="G2137" t="s">
        <v>72</v>
      </c>
      <c r="H2137" t="s">
        <v>63</v>
      </c>
      <c r="I2137">
        <v>4</v>
      </c>
      <c r="J2137">
        <v>1188.73</v>
      </c>
      <c r="K2137">
        <v>717.17</v>
      </c>
      <c r="L2137">
        <v>4754.92</v>
      </c>
      <c r="M2137">
        <v>2868.68</v>
      </c>
      <c r="N2137" t="s">
        <v>27757</v>
      </c>
      <c r="O2137" t="s">
        <v>27756</v>
      </c>
      <c r="P2137" t="s">
        <v>68</v>
      </c>
      <c r="Q2137">
        <v>11.34</v>
      </c>
      <c r="R2137">
        <v>77.717200000000005</v>
      </c>
      <c r="S2137" t="s">
        <v>12</v>
      </c>
      <c r="T2137" t="s">
        <v>11</v>
      </c>
      <c r="U2137" t="s">
        <v>23</v>
      </c>
      <c r="V2137" t="s">
        <v>9</v>
      </c>
    </row>
    <row r="2138" spans="1:22">
      <c r="A2138" t="s">
        <v>27755</v>
      </c>
      <c r="B2138" s="2">
        <v>45529.716666666667</v>
      </c>
      <c r="C2138" s="2">
        <f t="shared" si="33"/>
        <v>45523</v>
      </c>
      <c r="D2138" t="s">
        <v>1967</v>
      </c>
      <c r="E2138" t="s">
        <v>5957</v>
      </c>
      <c r="F2138" t="s">
        <v>136</v>
      </c>
      <c r="G2138" t="s">
        <v>82</v>
      </c>
      <c r="H2138" t="s">
        <v>16</v>
      </c>
      <c r="I2138">
        <v>3</v>
      </c>
      <c r="J2138">
        <v>2304.34</v>
      </c>
      <c r="K2138">
        <v>2066.4299999999998</v>
      </c>
      <c r="L2138">
        <v>6913.02</v>
      </c>
      <c r="M2138">
        <v>6199.29</v>
      </c>
      <c r="N2138" t="s">
        <v>27754</v>
      </c>
      <c r="O2138" t="s">
        <v>27753</v>
      </c>
      <c r="P2138" t="s">
        <v>26</v>
      </c>
      <c r="Q2138">
        <v>11.0168</v>
      </c>
      <c r="R2138">
        <v>76.955799999999996</v>
      </c>
      <c r="S2138" t="s">
        <v>530</v>
      </c>
      <c r="T2138" t="s">
        <v>529</v>
      </c>
      <c r="U2138" t="s">
        <v>77</v>
      </c>
      <c r="V2138" t="s">
        <v>9</v>
      </c>
    </row>
    <row r="2139" spans="1:22">
      <c r="A2139" t="s">
        <v>27752</v>
      </c>
      <c r="B2139" s="2">
        <v>45495.884722222225</v>
      </c>
      <c r="C2139" s="2">
        <f t="shared" si="33"/>
        <v>45495</v>
      </c>
      <c r="D2139" t="s">
        <v>1962</v>
      </c>
      <c r="E2139" t="s">
        <v>27751</v>
      </c>
      <c r="F2139" t="s">
        <v>83</v>
      </c>
      <c r="G2139" t="s">
        <v>115</v>
      </c>
      <c r="H2139" t="s">
        <v>52</v>
      </c>
      <c r="I2139">
        <v>1</v>
      </c>
      <c r="J2139">
        <v>1889.08</v>
      </c>
      <c r="K2139">
        <v>1522.36</v>
      </c>
      <c r="L2139">
        <v>1889.08</v>
      </c>
      <c r="M2139">
        <v>1522.36</v>
      </c>
      <c r="N2139" t="s">
        <v>27750</v>
      </c>
      <c r="O2139" t="s">
        <v>27749</v>
      </c>
      <c r="P2139" t="s">
        <v>60</v>
      </c>
      <c r="Q2139">
        <v>8.7139000000000006</v>
      </c>
      <c r="R2139">
        <v>77.756699999999995</v>
      </c>
      <c r="S2139" t="s">
        <v>146</v>
      </c>
      <c r="T2139" t="s">
        <v>145</v>
      </c>
      <c r="U2139" t="s">
        <v>57</v>
      </c>
      <c r="V2139" t="s">
        <v>9</v>
      </c>
    </row>
    <row r="2140" spans="1:22">
      <c r="A2140" t="s">
        <v>27748</v>
      </c>
      <c r="B2140" s="2">
        <v>45133.504166666666</v>
      </c>
      <c r="C2140" s="2">
        <f t="shared" si="33"/>
        <v>45131</v>
      </c>
      <c r="D2140" t="s">
        <v>1957</v>
      </c>
      <c r="E2140" t="s">
        <v>4049</v>
      </c>
      <c r="F2140" t="s">
        <v>136</v>
      </c>
      <c r="G2140" t="s">
        <v>91</v>
      </c>
      <c r="H2140" t="s">
        <v>40</v>
      </c>
      <c r="I2140">
        <v>2</v>
      </c>
      <c r="J2140">
        <v>2203.0500000000002</v>
      </c>
      <c r="K2140">
        <v>1324.56</v>
      </c>
      <c r="L2140">
        <v>4406.1000000000004</v>
      </c>
      <c r="M2140">
        <v>2649.12</v>
      </c>
      <c r="N2140" t="s">
        <v>27747</v>
      </c>
      <c r="O2140" t="s">
        <v>27746</v>
      </c>
      <c r="P2140" t="s">
        <v>60</v>
      </c>
      <c r="Q2140">
        <v>8.7139000000000006</v>
      </c>
      <c r="R2140">
        <v>77.756699999999995</v>
      </c>
      <c r="S2140" t="s">
        <v>340</v>
      </c>
      <c r="T2140" t="s">
        <v>339</v>
      </c>
      <c r="U2140" t="s">
        <v>57</v>
      </c>
      <c r="V2140" t="s">
        <v>9</v>
      </c>
    </row>
    <row r="2141" spans="1:22">
      <c r="A2141" t="s">
        <v>27745</v>
      </c>
      <c r="B2141" s="2">
        <v>44940.634722222225</v>
      </c>
      <c r="C2141" s="2">
        <f t="shared" si="33"/>
        <v>44935</v>
      </c>
      <c r="D2141" t="s">
        <v>1952</v>
      </c>
      <c r="E2141" t="s">
        <v>7793</v>
      </c>
      <c r="F2141" t="s">
        <v>31</v>
      </c>
      <c r="G2141" t="s">
        <v>91</v>
      </c>
      <c r="H2141" t="s">
        <v>63</v>
      </c>
      <c r="I2141">
        <v>1</v>
      </c>
      <c r="J2141">
        <v>1909.77</v>
      </c>
      <c r="K2141">
        <v>1613.13</v>
      </c>
      <c r="L2141">
        <v>1909.77</v>
      </c>
      <c r="M2141">
        <v>1613.13</v>
      </c>
      <c r="N2141" t="s">
        <v>27744</v>
      </c>
      <c r="O2141" t="s">
        <v>27743</v>
      </c>
      <c r="P2141" t="s">
        <v>112</v>
      </c>
      <c r="Q2141">
        <v>13.082700000000001</v>
      </c>
      <c r="R2141">
        <v>80.270700000000005</v>
      </c>
      <c r="S2141" t="s">
        <v>283</v>
      </c>
      <c r="T2141" t="s">
        <v>282</v>
      </c>
      <c r="U2141" t="s">
        <v>23</v>
      </c>
      <c r="V2141" t="s">
        <v>22</v>
      </c>
    </row>
    <row r="2142" spans="1:22">
      <c r="A2142" t="s">
        <v>27742</v>
      </c>
      <c r="B2142" s="2">
        <v>45372.640277777777</v>
      </c>
      <c r="C2142" s="2">
        <f t="shared" si="33"/>
        <v>45369</v>
      </c>
      <c r="D2142" t="s">
        <v>1947</v>
      </c>
      <c r="E2142" t="s">
        <v>1946</v>
      </c>
      <c r="F2142" t="s">
        <v>73</v>
      </c>
      <c r="G2142" t="s">
        <v>30</v>
      </c>
      <c r="H2142" t="s">
        <v>71</v>
      </c>
      <c r="I2142">
        <v>2</v>
      </c>
      <c r="J2142">
        <v>2022.11</v>
      </c>
      <c r="K2142">
        <v>1465.67</v>
      </c>
      <c r="L2142">
        <v>4044.22</v>
      </c>
      <c r="M2142">
        <v>2931.34</v>
      </c>
      <c r="N2142" t="s">
        <v>27741</v>
      </c>
      <c r="O2142" t="s">
        <v>27740</v>
      </c>
      <c r="P2142" t="s">
        <v>26</v>
      </c>
      <c r="Q2142">
        <v>11.0168</v>
      </c>
      <c r="R2142">
        <v>76.955799999999996</v>
      </c>
      <c r="S2142" t="s">
        <v>616</v>
      </c>
      <c r="T2142" t="s">
        <v>615</v>
      </c>
      <c r="U2142" t="s">
        <v>57</v>
      </c>
      <c r="V2142" t="s">
        <v>9</v>
      </c>
    </row>
    <row r="2143" spans="1:22">
      <c r="A2143" t="s">
        <v>27739</v>
      </c>
      <c r="B2143" s="2">
        <v>44987.628472222219</v>
      </c>
      <c r="C2143" s="2">
        <f t="shared" si="33"/>
        <v>44984</v>
      </c>
      <c r="D2143" t="s">
        <v>1942</v>
      </c>
      <c r="E2143" t="s">
        <v>16468</v>
      </c>
      <c r="F2143" t="s">
        <v>31</v>
      </c>
      <c r="G2143" t="s">
        <v>106</v>
      </c>
      <c r="H2143" t="s">
        <v>63</v>
      </c>
      <c r="I2143">
        <v>1</v>
      </c>
      <c r="J2143">
        <v>751.1</v>
      </c>
      <c r="K2143">
        <v>644.34</v>
      </c>
      <c r="L2143">
        <v>751.1</v>
      </c>
      <c r="M2143">
        <v>644.34</v>
      </c>
      <c r="N2143" t="s">
        <v>27738</v>
      </c>
      <c r="O2143" t="s">
        <v>27737</v>
      </c>
      <c r="P2143" t="s">
        <v>49</v>
      </c>
      <c r="Q2143">
        <v>12.916499999999999</v>
      </c>
      <c r="R2143">
        <v>79.132499999999993</v>
      </c>
      <c r="S2143" t="s">
        <v>454</v>
      </c>
      <c r="T2143" t="s">
        <v>453</v>
      </c>
      <c r="U2143" t="s">
        <v>57</v>
      </c>
      <c r="V2143" t="s">
        <v>9</v>
      </c>
    </row>
    <row r="2144" spans="1:22">
      <c r="A2144" t="s">
        <v>27736</v>
      </c>
      <c r="B2144" s="2">
        <v>45527.805555555555</v>
      </c>
      <c r="C2144" s="2">
        <f t="shared" si="33"/>
        <v>45523</v>
      </c>
      <c r="D2144" t="s">
        <v>1937</v>
      </c>
      <c r="E2144" t="s">
        <v>4033</v>
      </c>
      <c r="F2144" t="s">
        <v>73</v>
      </c>
      <c r="G2144" t="s">
        <v>17</v>
      </c>
      <c r="H2144" t="s">
        <v>52</v>
      </c>
      <c r="I2144">
        <v>2</v>
      </c>
      <c r="J2144">
        <v>952.82</v>
      </c>
      <c r="K2144">
        <v>610.61</v>
      </c>
      <c r="L2144">
        <v>1905.64</v>
      </c>
      <c r="M2144">
        <v>1221.22</v>
      </c>
      <c r="N2144" t="s">
        <v>27735</v>
      </c>
      <c r="O2144" t="s">
        <v>27734</v>
      </c>
      <c r="P2144" t="s">
        <v>37</v>
      </c>
      <c r="Q2144">
        <v>10.7905</v>
      </c>
      <c r="R2144">
        <v>78.704700000000003</v>
      </c>
      <c r="S2144" t="s">
        <v>243</v>
      </c>
      <c r="T2144" t="s">
        <v>242</v>
      </c>
      <c r="U2144" t="s">
        <v>23</v>
      </c>
      <c r="V2144" t="s">
        <v>9</v>
      </c>
    </row>
    <row r="2145" spans="1:22">
      <c r="A2145" t="s">
        <v>27733</v>
      </c>
      <c r="B2145" s="2">
        <v>45028.750694444447</v>
      </c>
      <c r="C2145" s="2">
        <f t="shared" si="33"/>
        <v>45026</v>
      </c>
      <c r="D2145" t="s">
        <v>1932</v>
      </c>
      <c r="E2145" t="s">
        <v>27732</v>
      </c>
      <c r="F2145" t="s">
        <v>166</v>
      </c>
      <c r="G2145" t="s">
        <v>30</v>
      </c>
      <c r="H2145" t="s">
        <v>40</v>
      </c>
      <c r="I2145">
        <v>3</v>
      </c>
      <c r="J2145">
        <v>1797.02</v>
      </c>
      <c r="K2145">
        <v>1526.87</v>
      </c>
      <c r="L2145">
        <v>5391.06</v>
      </c>
      <c r="M2145">
        <v>4580.6099999999997</v>
      </c>
      <c r="N2145" t="s">
        <v>27731</v>
      </c>
      <c r="O2145" t="s">
        <v>27730</v>
      </c>
      <c r="P2145" t="s">
        <v>60</v>
      </c>
      <c r="Q2145">
        <v>8.7139000000000006</v>
      </c>
      <c r="R2145">
        <v>77.756699999999995</v>
      </c>
      <c r="S2145" t="s">
        <v>302</v>
      </c>
      <c r="T2145" t="s">
        <v>301</v>
      </c>
      <c r="U2145" t="s">
        <v>57</v>
      </c>
      <c r="V2145" t="s">
        <v>45</v>
      </c>
    </row>
    <row r="2146" spans="1:22">
      <c r="A2146" t="s">
        <v>27729</v>
      </c>
      <c r="B2146" s="2">
        <v>45477.789583333331</v>
      </c>
      <c r="C2146" s="2">
        <f t="shared" si="33"/>
        <v>45474</v>
      </c>
      <c r="D2146" t="s">
        <v>1927</v>
      </c>
      <c r="E2146" t="s">
        <v>27728</v>
      </c>
      <c r="F2146" t="s">
        <v>18</v>
      </c>
      <c r="G2146" t="s">
        <v>17</v>
      </c>
      <c r="H2146" t="s">
        <v>16</v>
      </c>
      <c r="I2146">
        <v>4</v>
      </c>
      <c r="J2146">
        <v>2301.77</v>
      </c>
      <c r="K2146">
        <v>2049.37</v>
      </c>
      <c r="L2146">
        <v>9207.08</v>
      </c>
      <c r="M2146">
        <v>8197.48</v>
      </c>
      <c r="N2146" t="s">
        <v>27727</v>
      </c>
      <c r="O2146" t="s">
        <v>27726</v>
      </c>
      <c r="P2146" t="s">
        <v>60</v>
      </c>
      <c r="Q2146">
        <v>8.7139000000000006</v>
      </c>
      <c r="R2146">
        <v>77.756699999999995</v>
      </c>
      <c r="S2146" t="s">
        <v>283</v>
      </c>
      <c r="T2146" t="s">
        <v>282</v>
      </c>
      <c r="U2146" t="s">
        <v>23</v>
      </c>
      <c r="V2146" t="s">
        <v>9</v>
      </c>
    </row>
    <row r="2147" spans="1:22">
      <c r="A2147" t="s">
        <v>27725</v>
      </c>
      <c r="B2147" s="2">
        <v>45477.549305555556</v>
      </c>
      <c r="C2147" s="2">
        <f t="shared" si="33"/>
        <v>45474</v>
      </c>
      <c r="D2147" t="s">
        <v>1922</v>
      </c>
      <c r="E2147" t="s">
        <v>27724</v>
      </c>
      <c r="F2147" t="s">
        <v>18</v>
      </c>
      <c r="G2147" t="s">
        <v>115</v>
      </c>
      <c r="H2147" t="s">
        <v>52</v>
      </c>
      <c r="I2147">
        <v>2</v>
      </c>
      <c r="J2147">
        <v>1241.93</v>
      </c>
      <c r="K2147">
        <v>1072.19</v>
      </c>
      <c r="L2147">
        <v>2483.86</v>
      </c>
      <c r="M2147">
        <v>2144.38</v>
      </c>
      <c r="N2147" t="s">
        <v>27723</v>
      </c>
      <c r="O2147" t="s">
        <v>27722</v>
      </c>
      <c r="P2147" t="s">
        <v>121</v>
      </c>
      <c r="Q2147">
        <v>9.9252000000000002</v>
      </c>
      <c r="R2147">
        <v>78.119799999999998</v>
      </c>
      <c r="S2147" t="s">
        <v>628</v>
      </c>
      <c r="T2147" t="s">
        <v>627</v>
      </c>
      <c r="U2147" t="s">
        <v>57</v>
      </c>
      <c r="V2147" t="s">
        <v>45</v>
      </c>
    </row>
    <row r="2148" spans="1:22">
      <c r="A2148" t="s">
        <v>27721</v>
      </c>
      <c r="B2148" s="2">
        <v>44992.572916666664</v>
      </c>
      <c r="C2148" s="2">
        <f t="shared" si="33"/>
        <v>44991</v>
      </c>
      <c r="D2148" t="s">
        <v>1917</v>
      </c>
      <c r="E2148" t="s">
        <v>4017</v>
      </c>
      <c r="F2148" t="s">
        <v>64</v>
      </c>
      <c r="G2148" t="s">
        <v>106</v>
      </c>
      <c r="H2148" t="s">
        <v>16</v>
      </c>
      <c r="I2148">
        <v>1</v>
      </c>
      <c r="J2148">
        <v>1762.15</v>
      </c>
      <c r="K2148">
        <v>1518.93</v>
      </c>
      <c r="L2148">
        <v>1762.15</v>
      </c>
      <c r="M2148">
        <v>1518.93</v>
      </c>
      <c r="N2148" t="s">
        <v>27720</v>
      </c>
      <c r="O2148" t="s">
        <v>27719</v>
      </c>
      <c r="P2148" t="s">
        <v>68</v>
      </c>
      <c r="Q2148">
        <v>11.34</v>
      </c>
      <c r="R2148">
        <v>77.717200000000005</v>
      </c>
      <c r="S2148" t="s">
        <v>564</v>
      </c>
      <c r="T2148" t="s">
        <v>563</v>
      </c>
      <c r="U2148" t="s">
        <v>77</v>
      </c>
      <c r="V2148" t="s">
        <v>45</v>
      </c>
    </row>
    <row r="2149" spans="1:22">
      <c r="A2149" t="s">
        <v>27718</v>
      </c>
      <c r="B2149" s="2">
        <v>45169.850694444445</v>
      </c>
      <c r="C2149" s="2">
        <f t="shared" si="33"/>
        <v>45166</v>
      </c>
      <c r="D2149" t="s">
        <v>1912</v>
      </c>
      <c r="E2149" t="s">
        <v>1911</v>
      </c>
      <c r="F2149" t="s">
        <v>166</v>
      </c>
      <c r="G2149" t="s">
        <v>53</v>
      </c>
      <c r="H2149" t="s">
        <v>63</v>
      </c>
      <c r="I2149">
        <v>1</v>
      </c>
      <c r="J2149">
        <v>1229.3499999999999</v>
      </c>
      <c r="K2149">
        <v>1075.81</v>
      </c>
      <c r="L2149">
        <v>1229.3499999999999</v>
      </c>
      <c r="M2149">
        <v>1075.81</v>
      </c>
      <c r="N2149" t="s">
        <v>27717</v>
      </c>
      <c r="O2149" t="s">
        <v>27716</v>
      </c>
      <c r="P2149" t="s">
        <v>68</v>
      </c>
      <c r="Q2149">
        <v>11.34</v>
      </c>
      <c r="R2149">
        <v>77.717200000000005</v>
      </c>
      <c r="S2149" t="s">
        <v>153</v>
      </c>
      <c r="T2149" t="s">
        <v>152</v>
      </c>
      <c r="U2149" t="s">
        <v>46</v>
      </c>
      <c r="V2149" t="s">
        <v>22</v>
      </c>
    </row>
    <row r="2150" spans="1:22">
      <c r="A2150" t="s">
        <v>27715</v>
      </c>
      <c r="B2150" s="2">
        <v>45231.547222222223</v>
      </c>
      <c r="C2150" s="2">
        <f t="shared" si="33"/>
        <v>45229</v>
      </c>
      <c r="D2150" t="s">
        <v>1907</v>
      </c>
      <c r="E2150" t="s">
        <v>1906</v>
      </c>
      <c r="F2150" t="s">
        <v>83</v>
      </c>
      <c r="G2150" t="s">
        <v>106</v>
      </c>
      <c r="H2150" t="s">
        <v>40</v>
      </c>
      <c r="I2150">
        <v>4</v>
      </c>
      <c r="J2150">
        <v>1423.96</v>
      </c>
      <c r="K2150">
        <v>900.15</v>
      </c>
      <c r="L2150">
        <v>5695.84</v>
      </c>
      <c r="M2150">
        <v>3600.6</v>
      </c>
      <c r="N2150" t="s">
        <v>27714</v>
      </c>
      <c r="O2150" t="s">
        <v>27713</v>
      </c>
      <c r="P2150" t="s">
        <v>112</v>
      </c>
      <c r="Q2150">
        <v>13.082700000000001</v>
      </c>
      <c r="R2150">
        <v>80.270700000000005</v>
      </c>
      <c r="S2150" t="s">
        <v>364</v>
      </c>
      <c r="T2150" t="s">
        <v>363</v>
      </c>
      <c r="U2150" t="s">
        <v>77</v>
      </c>
      <c r="V2150" t="s">
        <v>45</v>
      </c>
    </row>
    <row r="2151" spans="1:22">
      <c r="A2151" t="s">
        <v>27712</v>
      </c>
      <c r="B2151" s="2">
        <v>45181.719444444447</v>
      </c>
      <c r="C2151" s="2">
        <f t="shared" si="33"/>
        <v>45180</v>
      </c>
      <c r="D2151" t="s">
        <v>1902</v>
      </c>
      <c r="E2151" t="s">
        <v>27711</v>
      </c>
      <c r="F2151" t="s">
        <v>31</v>
      </c>
      <c r="G2151" t="s">
        <v>30</v>
      </c>
      <c r="H2151" t="s">
        <v>40</v>
      </c>
      <c r="I2151">
        <v>2</v>
      </c>
      <c r="J2151">
        <v>1147.1099999999999</v>
      </c>
      <c r="K2151">
        <v>694.84</v>
      </c>
      <c r="L2151">
        <v>2294.2199999999998</v>
      </c>
      <c r="M2151">
        <v>1389.68</v>
      </c>
      <c r="N2151" t="s">
        <v>27710</v>
      </c>
      <c r="O2151" t="s">
        <v>27709</v>
      </c>
      <c r="P2151" t="s">
        <v>26</v>
      </c>
      <c r="Q2151">
        <v>11.0168</v>
      </c>
      <c r="R2151">
        <v>76.955799999999996</v>
      </c>
      <c r="S2151" t="s">
        <v>133</v>
      </c>
      <c r="T2151" t="s">
        <v>132</v>
      </c>
      <c r="U2151" t="s">
        <v>46</v>
      </c>
      <c r="V2151" t="s">
        <v>22</v>
      </c>
    </row>
    <row r="2152" spans="1:22">
      <c r="A2152" t="s">
        <v>27708</v>
      </c>
      <c r="B2152" s="2">
        <v>44949.784722222219</v>
      </c>
      <c r="C2152" s="2">
        <f t="shared" si="33"/>
        <v>44949</v>
      </c>
      <c r="D2152" t="s">
        <v>1897</v>
      </c>
      <c r="E2152" t="s">
        <v>5903</v>
      </c>
      <c r="F2152" t="s">
        <v>18</v>
      </c>
      <c r="G2152" t="s">
        <v>106</v>
      </c>
      <c r="H2152" t="s">
        <v>71</v>
      </c>
      <c r="I2152">
        <v>1</v>
      </c>
      <c r="J2152">
        <v>286.89999999999998</v>
      </c>
      <c r="K2152">
        <v>256.27999999999997</v>
      </c>
      <c r="L2152">
        <v>286.89999999999998</v>
      </c>
      <c r="M2152">
        <v>256.27999999999997</v>
      </c>
      <c r="N2152" t="s">
        <v>27707</v>
      </c>
      <c r="O2152" t="s">
        <v>27706</v>
      </c>
      <c r="P2152" t="s">
        <v>121</v>
      </c>
      <c r="Q2152">
        <v>9.9252000000000002</v>
      </c>
      <c r="R2152">
        <v>78.119799999999998</v>
      </c>
      <c r="S2152" t="s">
        <v>340</v>
      </c>
      <c r="T2152" t="s">
        <v>339</v>
      </c>
      <c r="U2152" t="s">
        <v>23</v>
      </c>
      <c r="V2152" t="s">
        <v>45</v>
      </c>
    </row>
    <row r="2153" spans="1:22">
      <c r="A2153" t="s">
        <v>27705</v>
      </c>
      <c r="B2153" s="2">
        <v>44930.845833333333</v>
      </c>
      <c r="C2153" s="2">
        <f t="shared" si="33"/>
        <v>44928</v>
      </c>
      <c r="D2153" t="s">
        <v>1892</v>
      </c>
      <c r="E2153" t="s">
        <v>1891</v>
      </c>
      <c r="F2153" t="s">
        <v>201</v>
      </c>
      <c r="G2153" t="s">
        <v>106</v>
      </c>
      <c r="H2153" t="s">
        <v>40</v>
      </c>
      <c r="I2153">
        <v>3</v>
      </c>
      <c r="J2153">
        <v>362.54</v>
      </c>
      <c r="K2153">
        <v>276.36</v>
      </c>
      <c r="L2153">
        <v>1087.6199999999999</v>
      </c>
      <c r="M2153">
        <v>829.08</v>
      </c>
      <c r="N2153" t="s">
        <v>27704</v>
      </c>
      <c r="O2153" t="s">
        <v>27703</v>
      </c>
      <c r="P2153" t="s">
        <v>68</v>
      </c>
      <c r="Q2153">
        <v>11.34</v>
      </c>
      <c r="R2153">
        <v>77.717200000000005</v>
      </c>
      <c r="S2153" t="s">
        <v>352</v>
      </c>
      <c r="T2153" t="s">
        <v>351</v>
      </c>
      <c r="U2153" t="s">
        <v>23</v>
      </c>
      <c r="V2153" t="s">
        <v>45</v>
      </c>
    </row>
    <row r="2154" spans="1:22">
      <c r="A2154" t="s">
        <v>27702</v>
      </c>
      <c r="B2154" s="2">
        <v>45507.779861111114</v>
      </c>
      <c r="C2154" s="2">
        <f t="shared" si="33"/>
        <v>45502</v>
      </c>
      <c r="D2154" t="s">
        <v>1887</v>
      </c>
      <c r="E2154" t="s">
        <v>21356</v>
      </c>
      <c r="F2154" t="s">
        <v>64</v>
      </c>
      <c r="G2154" t="s">
        <v>115</v>
      </c>
      <c r="H2154" t="s">
        <v>29</v>
      </c>
      <c r="I2154">
        <v>1</v>
      </c>
      <c r="J2154">
        <v>1415.98</v>
      </c>
      <c r="K2154">
        <v>1243.78</v>
      </c>
      <c r="L2154">
        <v>1415.98</v>
      </c>
      <c r="M2154">
        <v>1243.78</v>
      </c>
      <c r="N2154" t="s">
        <v>27701</v>
      </c>
      <c r="O2154" t="s">
        <v>27700</v>
      </c>
      <c r="P2154" t="s">
        <v>13</v>
      </c>
      <c r="Q2154">
        <v>11.664300000000001</v>
      </c>
      <c r="R2154">
        <v>78.146000000000001</v>
      </c>
      <c r="S2154" t="s">
        <v>120</v>
      </c>
      <c r="T2154" t="s">
        <v>119</v>
      </c>
      <c r="U2154" t="s">
        <v>46</v>
      </c>
      <c r="V2154" t="s">
        <v>45</v>
      </c>
    </row>
    <row r="2155" spans="1:22">
      <c r="A2155" t="s">
        <v>27699</v>
      </c>
      <c r="B2155" s="2">
        <v>45205.851388888892</v>
      </c>
      <c r="C2155" s="2">
        <f t="shared" si="33"/>
        <v>45201</v>
      </c>
      <c r="D2155" t="s">
        <v>1882</v>
      </c>
      <c r="E2155" t="s">
        <v>18091</v>
      </c>
      <c r="F2155" t="s">
        <v>73</v>
      </c>
      <c r="G2155" t="s">
        <v>106</v>
      </c>
      <c r="H2155" t="s">
        <v>52</v>
      </c>
      <c r="I2155">
        <v>1</v>
      </c>
      <c r="J2155">
        <v>465.17</v>
      </c>
      <c r="K2155">
        <v>408.56</v>
      </c>
      <c r="L2155">
        <v>465.17</v>
      </c>
      <c r="M2155">
        <v>408.56</v>
      </c>
      <c r="N2155" t="s">
        <v>27698</v>
      </c>
      <c r="O2155" t="s">
        <v>27697</v>
      </c>
      <c r="P2155" t="s">
        <v>121</v>
      </c>
      <c r="Q2155">
        <v>9.9252000000000002</v>
      </c>
      <c r="R2155">
        <v>78.119799999999998</v>
      </c>
      <c r="S2155" t="s">
        <v>193</v>
      </c>
      <c r="T2155" t="s">
        <v>192</v>
      </c>
      <c r="U2155" t="s">
        <v>77</v>
      </c>
      <c r="V2155" t="s">
        <v>45</v>
      </c>
    </row>
    <row r="2156" spans="1:22">
      <c r="A2156" t="s">
        <v>27696</v>
      </c>
      <c r="B2156" s="2">
        <v>45460.536111111112</v>
      </c>
      <c r="C2156" s="2">
        <f t="shared" si="33"/>
        <v>45460</v>
      </c>
      <c r="D2156" t="s">
        <v>1877</v>
      </c>
      <c r="E2156" t="s">
        <v>27695</v>
      </c>
      <c r="F2156" t="s">
        <v>83</v>
      </c>
      <c r="G2156" t="s">
        <v>41</v>
      </c>
      <c r="H2156" t="s">
        <v>40</v>
      </c>
      <c r="I2156">
        <v>1</v>
      </c>
      <c r="J2156">
        <v>1635.87</v>
      </c>
      <c r="K2156">
        <v>1017.19</v>
      </c>
      <c r="L2156">
        <v>1635.87</v>
      </c>
      <c r="M2156">
        <v>1017.19</v>
      </c>
      <c r="N2156" t="s">
        <v>27694</v>
      </c>
      <c r="O2156" t="s">
        <v>27693</v>
      </c>
      <c r="P2156" t="s">
        <v>13</v>
      </c>
      <c r="Q2156">
        <v>11.664300000000001</v>
      </c>
      <c r="R2156">
        <v>78.146000000000001</v>
      </c>
      <c r="S2156" t="s">
        <v>302</v>
      </c>
      <c r="T2156" t="s">
        <v>301</v>
      </c>
      <c r="U2156" t="s">
        <v>10</v>
      </c>
      <c r="V2156" t="s">
        <v>9</v>
      </c>
    </row>
    <row r="2157" spans="1:22">
      <c r="A2157" t="s">
        <v>27692</v>
      </c>
      <c r="B2157" s="2">
        <v>45470.50277777778</v>
      </c>
      <c r="C2157" s="2">
        <f t="shared" si="33"/>
        <v>45467</v>
      </c>
      <c r="D2157" t="s">
        <v>1872</v>
      </c>
      <c r="E2157" t="s">
        <v>5883</v>
      </c>
      <c r="F2157" t="s">
        <v>136</v>
      </c>
      <c r="G2157" t="s">
        <v>30</v>
      </c>
      <c r="H2157" t="s">
        <v>40</v>
      </c>
      <c r="I2157">
        <v>4</v>
      </c>
      <c r="J2157">
        <v>1526.92</v>
      </c>
      <c r="K2157">
        <v>1307.77</v>
      </c>
      <c r="L2157">
        <v>6107.68</v>
      </c>
      <c r="M2157">
        <v>5231.08</v>
      </c>
      <c r="N2157" t="s">
        <v>27691</v>
      </c>
      <c r="O2157" t="s">
        <v>27690</v>
      </c>
      <c r="P2157" t="s">
        <v>13</v>
      </c>
      <c r="Q2157">
        <v>11.664300000000001</v>
      </c>
      <c r="R2157">
        <v>78.146000000000001</v>
      </c>
      <c r="S2157" t="s">
        <v>616</v>
      </c>
      <c r="T2157" t="s">
        <v>615</v>
      </c>
      <c r="U2157" t="s">
        <v>57</v>
      </c>
      <c r="V2157" t="s">
        <v>9</v>
      </c>
    </row>
    <row r="2158" spans="1:22">
      <c r="A2158" t="s">
        <v>27689</v>
      </c>
      <c r="B2158" s="2">
        <v>45560.627083333333</v>
      </c>
      <c r="C2158" s="2">
        <f t="shared" si="33"/>
        <v>45558</v>
      </c>
      <c r="D2158" t="s">
        <v>1867</v>
      </c>
      <c r="E2158" t="s">
        <v>13036</v>
      </c>
      <c r="F2158" t="s">
        <v>136</v>
      </c>
      <c r="G2158" t="s">
        <v>106</v>
      </c>
      <c r="H2158" t="s">
        <v>29</v>
      </c>
      <c r="I2158">
        <v>2</v>
      </c>
      <c r="J2158">
        <v>260.39</v>
      </c>
      <c r="K2158">
        <v>185.66</v>
      </c>
      <c r="L2158">
        <v>520.78</v>
      </c>
      <c r="M2158">
        <v>371.32</v>
      </c>
      <c r="N2158" t="s">
        <v>27688</v>
      </c>
      <c r="O2158" t="s">
        <v>27687</v>
      </c>
      <c r="P2158" t="s">
        <v>60</v>
      </c>
      <c r="Q2158">
        <v>8.7139000000000006</v>
      </c>
      <c r="R2158">
        <v>77.756699999999995</v>
      </c>
      <c r="S2158" t="s">
        <v>396</v>
      </c>
      <c r="T2158" t="s">
        <v>395</v>
      </c>
      <c r="U2158" t="s">
        <v>10</v>
      </c>
      <c r="V2158" t="s">
        <v>9</v>
      </c>
    </row>
    <row r="2159" spans="1:22">
      <c r="A2159" t="s">
        <v>27686</v>
      </c>
      <c r="B2159" s="2">
        <v>45379.581250000003</v>
      </c>
      <c r="C2159" s="2">
        <f t="shared" si="33"/>
        <v>45376</v>
      </c>
      <c r="D2159" t="s">
        <v>1862</v>
      </c>
      <c r="E2159" t="s">
        <v>5876</v>
      </c>
      <c r="F2159" t="s">
        <v>201</v>
      </c>
      <c r="G2159" t="s">
        <v>82</v>
      </c>
      <c r="H2159" t="s">
        <v>29</v>
      </c>
      <c r="I2159">
        <v>1</v>
      </c>
      <c r="J2159">
        <v>2403.6</v>
      </c>
      <c r="K2159">
        <v>1598.46</v>
      </c>
      <c r="L2159">
        <v>2403.6</v>
      </c>
      <c r="M2159">
        <v>1598.46</v>
      </c>
      <c r="N2159" t="s">
        <v>27685</v>
      </c>
      <c r="O2159" t="s">
        <v>27684</v>
      </c>
      <c r="P2159" t="s">
        <v>49</v>
      </c>
      <c r="Q2159">
        <v>12.916499999999999</v>
      </c>
      <c r="R2159">
        <v>79.132499999999993</v>
      </c>
      <c r="S2159" t="s">
        <v>454</v>
      </c>
      <c r="T2159" t="s">
        <v>453</v>
      </c>
      <c r="U2159" t="s">
        <v>57</v>
      </c>
      <c r="V2159" t="s">
        <v>9</v>
      </c>
    </row>
    <row r="2160" spans="1:22">
      <c r="A2160" t="s">
        <v>27683</v>
      </c>
      <c r="B2160" s="2">
        <v>44958.574305555558</v>
      </c>
      <c r="C2160" s="2">
        <f t="shared" si="33"/>
        <v>44956</v>
      </c>
      <c r="D2160" t="s">
        <v>1857</v>
      </c>
      <c r="E2160" t="s">
        <v>3970</v>
      </c>
      <c r="F2160" t="s">
        <v>18</v>
      </c>
      <c r="G2160" t="s">
        <v>72</v>
      </c>
      <c r="H2160" t="s">
        <v>63</v>
      </c>
      <c r="I2160">
        <v>3</v>
      </c>
      <c r="J2160">
        <v>1481.6</v>
      </c>
      <c r="K2160">
        <v>980.9</v>
      </c>
      <c r="L2160">
        <v>4444.8</v>
      </c>
      <c r="M2160">
        <v>2942.7</v>
      </c>
      <c r="N2160" t="s">
        <v>27682</v>
      </c>
      <c r="O2160" t="s">
        <v>27681</v>
      </c>
      <c r="P2160" t="s">
        <v>26</v>
      </c>
      <c r="Q2160">
        <v>11.0168</v>
      </c>
      <c r="R2160">
        <v>76.955799999999996</v>
      </c>
      <c r="S2160" t="s">
        <v>906</v>
      </c>
      <c r="T2160" t="s">
        <v>905</v>
      </c>
      <c r="U2160" t="s">
        <v>57</v>
      </c>
      <c r="V2160" t="s">
        <v>45</v>
      </c>
    </row>
    <row r="2161" spans="1:22">
      <c r="A2161" t="s">
        <v>27680</v>
      </c>
      <c r="B2161" s="2">
        <v>45332.618055555555</v>
      </c>
      <c r="C2161" s="2">
        <f t="shared" si="33"/>
        <v>45327</v>
      </c>
      <c r="D2161" t="s">
        <v>1852</v>
      </c>
      <c r="E2161" t="s">
        <v>7719</v>
      </c>
      <c r="F2161" t="s">
        <v>83</v>
      </c>
      <c r="G2161" t="s">
        <v>30</v>
      </c>
      <c r="H2161" t="s">
        <v>40</v>
      </c>
      <c r="I2161">
        <v>1</v>
      </c>
      <c r="J2161">
        <v>255.51</v>
      </c>
      <c r="K2161">
        <v>200.1</v>
      </c>
      <c r="L2161">
        <v>255.51</v>
      </c>
      <c r="M2161">
        <v>200.1</v>
      </c>
      <c r="N2161" t="s">
        <v>27679</v>
      </c>
      <c r="O2161" t="s">
        <v>27678</v>
      </c>
      <c r="P2161" t="s">
        <v>68</v>
      </c>
      <c r="Q2161">
        <v>11.34</v>
      </c>
      <c r="R2161">
        <v>77.717200000000005</v>
      </c>
      <c r="S2161" t="s">
        <v>206</v>
      </c>
      <c r="T2161" t="s">
        <v>205</v>
      </c>
      <c r="U2161" t="s">
        <v>10</v>
      </c>
      <c r="V2161" t="s">
        <v>9</v>
      </c>
    </row>
    <row r="2162" spans="1:22">
      <c r="A2162" t="s">
        <v>27677</v>
      </c>
      <c r="B2162" s="2">
        <v>45401.902777777781</v>
      </c>
      <c r="C2162" s="2">
        <f t="shared" si="33"/>
        <v>45397</v>
      </c>
      <c r="D2162" t="s">
        <v>1847</v>
      </c>
      <c r="E2162" t="s">
        <v>9514</v>
      </c>
      <c r="F2162" t="s">
        <v>73</v>
      </c>
      <c r="G2162" t="s">
        <v>82</v>
      </c>
      <c r="H2162" t="s">
        <v>40</v>
      </c>
      <c r="I2162">
        <v>1</v>
      </c>
      <c r="J2162">
        <v>567.86</v>
      </c>
      <c r="K2162">
        <v>388.04</v>
      </c>
      <c r="L2162">
        <v>567.86</v>
      </c>
      <c r="M2162">
        <v>388.04</v>
      </c>
      <c r="N2162" t="s">
        <v>27676</v>
      </c>
      <c r="O2162" t="s">
        <v>27675</v>
      </c>
      <c r="P2162" t="s">
        <v>13</v>
      </c>
      <c r="Q2162">
        <v>11.664300000000001</v>
      </c>
      <c r="R2162">
        <v>78.146000000000001</v>
      </c>
      <c r="S2162" t="s">
        <v>432</v>
      </c>
      <c r="T2162" t="s">
        <v>431</v>
      </c>
      <c r="U2162" t="s">
        <v>57</v>
      </c>
      <c r="V2162" t="s">
        <v>212</v>
      </c>
    </row>
    <row r="2163" spans="1:22">
      <c r="A2163" t="s">
        <v>27674</v>
      </c>
      <c r="B2163" s="2">
        <v>45141.739583333336</v>
      </c>
      <c r="C2163" s="2">
        <f t="shared" si="33"/>
        <v>45138</v>
      </c>
      <c r="D2163" t="s">
        <v>1842</v>
      </c>
      <c r="E2163" t="s">
        <v>13018</v>
      </c>
      <c r="F2163" t="s">
        <v>83</v>
      </c>
      <c r="G2163" t="s">
        <v>53</v>
      </c>
      <c r="H2163" t="s">
        <v>40</v>
      </c>
      <c r="I2163">
        <v>1</v>
      </c>
      <c r="J2163">
        <v>1372.41</v>
      </c>
      <c r="K2163">
        <v>989.61</v>
      </c>
      <c r="L2163">
        <v>1372.41</v>
      </c>
      <c r="M2163">
        <v>989.61</v>
      </c>
      <c r="N2163" t="s">
        <v>27673</v>
      </c>
      <c r="O2163" t="s">
        <v>27672</v>
      </c>
      <c r="P2163" t="s">
        <v>13</v>
      </c>
      <c r="Q2163">
        <v>11.664300000000001</v>
      </c>
      <c r="R2163">
        <v>78.146000000000001</v>
      </c>
      <c r="S2163" t="s">
        <v>1238</v>
      </c>
      <c r="T2163" t="s">
        <v>1237</v>
      </c>
      <c r="U2163" t="s">
        <v>10</v>
      </c>
      <c r="V2163" t="s">
        <v>9</v>
      </c>
    </row>
    <row r="2164" spans="1:22">
      <c r="A2164" t="s">
        <v>27671</v>
      </c>
      <c r="B2164" s="2">
        <v>45189.500694444447</v>
      </c>
      <c r="C2164" s="2">
        <f t="shared" si="33"/>
        <v>45187</v>
      </c>
      <c r="D2164" t="s">
        <v>1837</v>
      </c>
      <c r="E2164" t="s">
        <v>27670</v>
      </c>
      <c r="F2164" t="s">
        <v>166</v>
      </c>
      <c r="G2164" t="s">
        <v>91</v>
      </c>
      <c r="H2164" t="s">
        <v>40</v>
      </c>
      <c r="I2164">
        <v>3</v>
      </c>
      <c r="J2164">
        <v>2390.29</v>
      </c>
      <c r="K2164">
        <v>2002.82</v>
      </c>
      <c r="L2164">
        <v>7170.87</v>
      </c>
      <c r="M2164">
        <v>6008.46</v>
      </c>
      <c r="N2164" t="s">
        <v>27669</v>
      </c>
      <c r="O2164" t="s">
        <v>27668</v>
      </c>
      <c r="P2164" t="s">
        <v>49</v>
      </c>
      <c r="Q2164">
        <v>12.916499999999999</v>
      </c>
      <c r="R2164">
        <v>79.132499999999993</v>
      </c>
      <c r="S2164" t="s">
        <v>784</v>
      </c>
      <c r="T2164" t="s">
        <v>783</v>
      </c>
      <c r="U2164" t="s">
        <v>57</v>
      </c>
      <c r="V2164" t="s">
        <v>9</v>
      </c>
    </row>
    <row r="2165" spans="1:22">
      <c r="A2165" t="s">
        <v>27667</v>
      </c>
      <c r="B2165" s="2">
        <v>45303.746527777781</v>
      </c>
      <c r="C2165" s="2">
        <f t="shared" si="33"/>
        <v>45299</v>
      </c>
      <c r="D2165" t="s">
        <v>1832</v>
      </c>
      <c r="E2165" t="s">
        <v>14712</v>
      </c>
      <c r="F2165" t="s">
        <v>136</v>
      </c>
      <c r="G2165" t="s">
        <v>30</v>
      </c>
      <c r="H2165" t="s">
        <v>16</v>
      </c>
      <c r="I2165">
        <v>1</v>
      </c>
      <c r="J2165">
        <v>1750.73</v>
      </c>
      <c r="K2165">
        <v>1261.26</v>
      </c>
      <c r="L2165">
        <v>1750.73</v>
      </c>
      <c r="M2165">
        <v>1261.26</v>
      </c>
      <c r="N2165" t="s">
        <v>27666</v>
      </c>
      <c r="O2165" t="s">
        <v>27665</v>
      </c>
      <c r="P2165" t="s">
        <v>13</v>
      </c>
      <c r="Q2165">
        <v>11.664300000000001</v>
      </c>
      <c r="R2165">
        <v>78.146000000000001</v>
      </c>
      <c r="S2165" t="s">
        <v>319</v>
      </c>
      <c r="T2165" t="s">
        <v>318</v>
      </c>
      <c r="U2165" t="s">
        <v>46</v>
      </c>
      <c r="V2165" t="s">
        <v>22</v>
      </c>
    </row>
    <row r="2166" spans="1:22">
      <c r="A2166" t="s">
        <v>27664</v>
      </c>
      <c r="B2166" s="2">
        <v>45291.748611111114</v>
      </c>
      <c r="C2166" s="2">
        <f t="shared" si="33"/>
        <v>45285</v>
      </c>
      <c r="D2166" t="s">
        <v>1827</v>
      </c>
      <c r="E2166" t="s">
        <v>3948</v>
      </c>
      <c r="F2166" t="s">
        <v>201</v>
      </c>
      <c r="G2166" t="s">
        <v>17</v>
      </c>
      <c r="H2166" t="s">
        <v>40</v>
      </c>
      <c r="I2166">
        <v>2</v>
      </c>
      <c r="J2166">
        <v>1154.68</v>
      </c>
      <c r="K2166">
        <v>744.46</v>
      </c>
      <c r="L2166">
        <v>2309.36</v>
      </c>
      <c r="M2166">
        <v>1488.92</v>
      </c>
      <c r="N2166" t="s">
        <v>27663</v>
      </c>
      <c r="O2166" t="s">
        <v>27662</v>
      </c>
      <c r="P2166" t="s">
        <v>112</v>
      </c>
      <c r="Q2166">
        <v>13.082700000000001</v>
      </c>
      <c r="R2166">
        <v>80.270700000000005</v>
      </c>
      <c r="S2166" t="s">
        <v>111</v>
      </c>
      <c r="T2166" t="s">
        <v>110</v>
      </c>
      <c r="U2166" t="s">
        <v>10</v>
      </c>
      <c r="V2166" t="s">
        <v>9</v>
      </c>
    </row>
    <row r="2167" spans="1:22">
      <c r="A2167" t="s">
        <v>27661</v>
      </c>
      <c r="B2167" s="2">
        <v>45549.619444444441</v>
      </c>
      <c r="C2167" s="2">
        <f t="shared" si="33"/>
        <v>45544</v>
      </c>
      <c r="D2167" t="s">
        <v>1822</v>
      </c>
      <c r="E2167" t="s">
        <v>11282</v>
      </c>
      <c r="F2167" t="s">
        <v>73</v>
      </c>
      <c r="G2167" t="s">
        <v>91</v>
      </c>
      <c r="H2167" t="s">
        <v>29</v>
      </c>
      <c r="I2167">
        <v>3</v>
      </c>
      <c r="J2167">
        <v>1460.1</v>
      </c>
      <c r="K2167">
        <v>886.56</v>
      </c>
      <c r="L2167">
        <v>4380.3</v>
      </c>
      <c r="M2167">
        <v>2659.68</v>
      </c>
      <c r="N2167" t="s">
        <v>27660</v>
      </c>
      <c r="O2167" t="s">
        <v>27659</v>
      </c>
      <c r="P2167" t="s">
        <v>37</v>
      </c>
      <c r="Q2167">
        <v>10.7905</v>
      </c>
      <c r="R2167">
        <v>78.704700000000003</v>
      </c>
      <c r="S2167" t="s">
        <v>48</v>
      </c>
      <c r="T2167" t="s">
        <v>47</v>
      </c>
      <c r="U2167" t="s">
        <v>57</v>
      </c>
      <c r="V2167" t="s">
        <v>9</v>
      </c>
    </row>
    <row r="2168" spans="1:22">
      <c r="A2168" t="s">
        <v>27658</v>
      </c>
      <c r="B2168" s="2">
        <v>45423.692361111112</v>
      </c>
      <c r="C2168" s="2">
        <f t="shared" si="33"/>
        <v>45418</v>
      </c>
      <c r="D2168" t="s">
        <v>1817</v>
      </c>
      <c r="E2168" t="s">
        <v>5842</v>
      </c>
      <c r="F2168" t="s">
        <v>201</v>
      </c>
      <c r="G2168" t="s">
        <v>53</v>
      </c>
      <c r="H2168" t="s">
        <v>40</v>
      </c>
      <c r="I2168">
        <v>4</v>
      </c>
      <c r="J2168">
        <v>997.27</v>
      </c>
      <c r="K2168">
        <v>658.65</v>
      </c>
      <c r="L2168">
        <v>3989.08</v>
      </c>
      <c r="M2168">
        <v>2634.6</v>
      </c>
      <c r="N2168" t="s">
        <v>27657</v>
      </c>
      <c r="O2168" t="s">
        <v>27656</v>
      </c>
      <c r="P2168" t="s">
        <v>112</v>
      </c>
      <c r="Q2168">
        <v>13.082700000000001</v>
      </c>
      <c r="R2168">
        <v>80.270700000000005</v>
      </c>
      <c r="S2168" t="s">
        <v>1238</v>
      </c>
      <c r="T2168" t="s">
        <v>1237</v>
      </c>
      <c r="U2168" t="s">
        <v>46</v>
      </c>
      <c r="V2168" t="s">
        <v>22</v>
      </c>
    </row>
    <row r="2169" spans="1:22">
      <c r="A2169" t="s">
        <v>27655</v>
      </c>
      <c r="B2169" s="2">
        <v>45451.419444444444</v>
      </c>
      <c r="C2169" s="2">
        <f t="shared" si="33"/>
        <v>45446</v>
      </c>
      <c r="D2169" t="s">
        <v>1812</v>
      </c>
      <c r="E2169" t="s">
        <v>3937</v>
      </c>
      <c r="F2169" t="s">
        <v>136</v>
      </c>
      <c r="G2169" t="s">
        <v>17</v>
      </c>
      <c r="H2169" t="s">
        <v>29</v>
      </c>
      <c r="I2169">
        <v>2</v>
      </c>
      <c r="J2169">
        <v>1607.94</v>
      </c>
      <c r="K2169">
        <v>1229.71</v>
      </c>
      <c r="L2169">
        <v>3215.88</v>
      </c>
      <c r="M2169">
        <v>2459.42</v>
      </c>
      <c r="N2169" t="s">
        <v>27654</v>
      </c>
      <c r="O2169" t="s">
        <v>27653</v>
      </c>
      <c r="P2169" t="s">
        <v>68</v>
      </c>
      <c r="Q2169">
        <v>11.34</v>
      </c>
      <c r="R2169">
        <v>77.717200000000005</v>
      </c>
      <c r="S2169" t="s">
        <v>326</v>
      </c>
      <c r="T2169" t="s">
        <v>325</v>
      </c>
      <c r="U2169" t="s">
        <v>10</v>
      </c>
      <c r="V2169" t="s">
        <v>45</v>
      </c>
    </row>
    <row r="2170" spans="1:22">
      <c r="A2170" t="s">
        <v>27652</v>
      </c>
      <c r="B2170" s="2">
        <v>45104.505555555559</v>
      </c>
      <c r="C2170" s="2">
        <f t="shared" si="33"/>
        <v>45103</v>
      </c>
      <c r="D2170" t="s">
        <v>1807</v>
      </c>
      <c r="E2170" t="s">
        <v>24494</v>
      </c>
      <c r="F2170" t="s">
        <v>64</v>
      </c>
      <c r="G2170" t="s">
        <v>106</v>
      </c>
      <c r="H2170" t="s">
        <v>29</v>
      </c>
      <c r="I2170">
        <v>4</v>
      </c>
      <c r="J2170">
        <v>1903.19</v>
      </c>
      <c r="K2170">
        <v>1634.25</v>
      </c>
      <c r="L2170">
        <v>7612.76</v>
      </c>
      <c r="M2170">
        <v>6537</v>
      </c>
      <c r="N2170" t="s">
        <v>27651</v>
      </c>
      <c r="O2170" t="s">
        <v>27650</v>
      </c>
      <c r="P2170" t="s">
        <v>60</v>
      </c>
      <c r="Q2170">
        <v>8.7139000000000006</v>
      </c>
      <c r="R2170">
        <v>77.756699999999995</v>
      </c>
      <c r="S2170" t="s">
        <v>319</v>
      </c>
      <c r="T2170" t="s">
        <v>318</v>
      </c>
      <c r="U2170" t="s">
        <v>77</v>
      </c>
      <c r="V2170" t="s">
        <v>45</v>
      </c>
    </row>
    <row r="2171" spans="1:22">
      <c r="A2171" t="s">
        <v>27649</v>
      </c>
      <c r="B2171" s="2">
        <v>45151.620138888888</v>
      </c>
      <c r="C2171" s="2">
        <f t="shared" si="33"/>
        <v>45145</v>
      </c>
      <c r="D2171" t="s">
        <v>1802</v>
      </c>
      <c r="E2171" t="s">
        <v>19677</v>
      </c>
      <c r="F2171" t="s">
        <v>201</v>
      </c>
      <c r="G2171" t="s">
        <v>41</v>
      </c>
      <c r="H2171" t="s">
        <v>40</v>
      </c>
      <c r="I2171">
        <v>1</v>
      </c>
      <c r="J2171">
        <v>1716.62</v>
      </c>
      <c r="K2171">
        <v>1239.5</v>
      </c>
      <c r="L2171">
        <v>1716.62</v>
      </c>
      <c r="M2171">
        <v>1239.5</v>
      </c>
      <c r="N2171" t="s">
        <v>27648</v>
      </c>
      <c r="O2171" t="s">
        <v>27647</v>
      </c>
      <c r="P2171" t="s">
        <v>13</v>
      </c>
      <c r="Q2171">
        <v>11.664300000000001</v>
      </c>
      <c r="R2171">
        <v>78.146000000000001</v>
      </c>
      <c r="S2171" t="s">
        <v>1238</v>
      </c>
      <c r="T2171" t="s">
        <v>1237</v>
      </c>
      <c r="U2171" t="s">
        <v>77</v>
      </c>
      <c r="V2171" t="s">
        <v>9</v>
      </c>
    </row>
    <row r="2172" spans="1:22">
      <c r="A2172" t="s">
        <v>27646</v>
      </c>
      <c r="B2172" s="2">
        <v>45097.907638888886</v>
      </c>
      <c r="C2172" s="2">
        <f t="shared" si="33"/>
        <v>45096</v>
      </c>
      <c r="D2172" t="s">
        <v>1797</v>
      </c>
      <c r="E2172" t="s">
        <v>11264</v>
      </c>
      <c r="F2172" t="s">
        <v>83</v>
      </c>
      <c r="G2172" t="s">
        <v>30</v>
      </c>
      <c r="H2172" t="s">
        <v>63</v>
      </c>
      <c r="I2172">
        <v>1</v>
      </c>
      <c r="J2172">
        <v>1780</v>
      </c>
      <c r="K2172">
        <v>1222.48</v>
      </c>
      <c r="L2172">
        <v>1780</v>
      </c>
      <c r="M2172">
        <v>1222.48</v>
      </c>
      <c r="N2172" t="s">
        <v>27645</v>
      </c>
      <c r="O2172" t="s">
        <v>27644</v>
      </c>
      <c r="P2172" t="s">
        <v>112</v>
      </c>
      <c r="Q2172">
        <v>13.082700000000001</v>
      </c>
      <c r="R2172">
        <v>80.270700000000005</v>
      </c>
      <c r="S2172" t="s">
        <v>214</v>
      </c>
      <c r="T2172" t="s">
        <v>213</v>
      </c>
      <c r="U2172" t="s">
        <v>46</v>
      </c>
      <c r="V2172" t="s">
        <v>9</v>
      </c>
    </row>
    <row r="2173" spans="1:22">
      <c r="A2173" t="s">
        <v>27643</v>
      </c>
      <c r="B2173" s="2">
        <v>45479.665277777778</v>
      </c>
      <c r="C2173" s="2">
        <f t="shared" si="33"/>
        <v>45474</v>
      </c>
      <c r="D2173" t="s">
        <v>1792</v>
      </c>
      <c r="E2173" t="s">
        <v>11260</v>
      </c>
      <c r="F2173" t="s">
        <v>31</v>
      </c>
      <c r="G2173" t="s">
        <v>106</v>
      </c>
      <c r="H2173" t="s">
        <v>52</v>
      </c>
      <c r="I2173">
        <v>2</v>
      </c>
      <c r="J2173">
        <v>1978.54</v>
      </c>
      <c r="K2173">
        <v>1740.56</v>
      </c>
      <c r="L2173">
        <v>3957.08</v>
      </c>
      <c r="M2173">
        <v>3481.12</v>
      </c>
      <c r="N2173" t="s">
        <v>27642</v>
      </c>
      <c r="O2173" t="s">
        <v>27641</v>
      </c>
      <c r="P2173" t="s">
        <v>60</v>
      </c>
      <c r="Q2173">
        <v>8.7139000000000006</v>
      </c>
      <c r="R2173">
        <v>77.756699999999995</v>
      </c>
      <c r="S2173" t="s">
        <v>530</v>
      </c>
      <c r="T2173" t="s">
        <v>529</v>
      </c>
      <c r="U2173" t="s">
        <v>46</v>
      </c>
      <c r="V2173" t="s">
        <v>45</v>
      </c>
    </row>
    <row r="2174" spans="1:22">
      <c r="A2174" t="s">
        <v>27640</v>
      </c>
      <c r="B2174" s="2">
        <v>45386.843055555553</v>
      </c>
      <c r="C2174" s="2">
        <f t="shared" si="33"/>
        <v>45383</v>
      </c>
      <c r="D2174" t="s">
        <v>1787</v>
      </c>
      <c r="E2174" t="s">
        <v>21290</v>
      </c>
      <c r="F2174" t="s">
        <v>83</v>
      </c>
      <c r="G2174" t="s">
        <v>106</v>
      </c>
      <c r="H2174" t="s">
        <v>71</v>
      </c>
      <c r="I2174">
        <v>1</v>
      </c>
      <c r="J2174">
        <v>1287.98</v>
      </c>
      <c r="K2174">
        <v>1082.7</v>
      </c>
      <c r="L2174">
        <v>1287.98</v>
      </c>
      <c r="M2174">
        <v>1082.7</v>
      </c>
      <c r="N2174" t="s">
        <v>27639</v>
      </c>
      <c r="O2174" t="s">
        <v>27638</v>
      </c>
      <c r="P2174" t="s">
        <v>26</v>
      </c>
      <c r="Q2174">
        <v>11.0168</v>
      </c>
      <c r="R2174">
        <v>76.955799999999996</v>
      </c>
      <c r="S2174" t="s">
        <v>762</v>
      </c>
      <c r="T2174" t="s">
        <v>761</v>
      </c>
      <c r="U2174" t="s">
        <v>77</v>
      </c>
      <c r="V2174" t="s">
        <v>45</v>
      </c>
    </row>
    <row r="2175" spans="1:22">
      <c r="A2175" t="s">
        <v>27637</v>
      </c>
      <c r="B2175" s="2">
        <v>45439.805555555555</v>
      </c>
      <c r="C2175" s="2">
        <f t="shared" si="33"/>
        <v>45439</v>
      </c>
      <c r="D2175" t="s">
        <v>1782</v>
      </c>
      <c r="E2175" t="s">
        <v>9466</v>
      </c>
      <c r="F2175" t="s">
        <v>64</v>
      </c>
      <c r="G2175" t="s">
        <v>115</v>
      </c>
      <c r="H2175" t="s">
        <v>63</v>
      </c>
      <c r="I2175">
        <v>3</v>
      </c>
      <c r="J2175">
        <v>2093.94</v>
      </c>
      <c r="K2175">
        <v>1353.27</v>
      </c>
      <c r="L2175">
        <v>6281.82</v>
      </c>
      <c r="M2175">
        <v>4059.81</v>
      </c>
      <c r="N2175" t="s">
        <v>27636</v>
      </c>
      <c r="O2175" t="s">
        <v>27635</v>
      </c>
      <c r="P2175" t="s">
        <v>26</v>
      </c>
      <c r="Q2175">
        <v>11.0168</v>
      </c>
      <c r="R2175">
        <v>76.955799999999996</v>
      </c>
      <c r="S2175" t="s">
        <v>628</v>
      </c>
      <c r="T2175" t="s">
        <v>627</v>
      </c>
      <c r="U2175" t="s">
        <v>46</v>
      </c>
      <c r="V2175" t="s">
        <v>9</v>
      </c>
    </row>
    <row r="2176" spans="1:22">
      <c r="A2176" t="s">
        <v>27634</v>
      </c>
      <c r="B2176" s="2">
        <v>45144.675694444442</v>
      </c>
      <c r="C2176" s="2">
        <f t="shared" si="33"/>
        <v>45138</v>
      </c>
      <c r="D2176" t="s">
        <v>1777</v>
      </c>
      <c r="E2176" t="s">
        <v>26058</v>
      </c>
      <c r="F2176" t="s">
        <v>83</v>
      </c>
      <c r="G2176" t="s">
        <v>72</v>
      </c>
      <c r="H2176" t="s">
        <v>40</v>
      </c>
      <c r="I2176">
        <v>1</v>
      </c>
      <c r="J2176">
        <v>2474.87</v>
      </c>
      <c r="K2176">
        <v>1982.57</v>
      </c>
      <c r="L2176">
        <v>2474.87</v>
      </c>
      <c r="M2176">
        <v>1982.57</v>
      </c>
      <c r="N2176" t="s">
        <v>27633</v>
      </c>
      <c r="O2176" t="s">
        <v>27632</v>
      </c>
      <c r="P2176" t="s">
        <v>68</v>
      </c>
      <c r="Q2176">
        <v>11.34</v>
      </c>
      <c r="R2176">
        <v>77.717200000000005</v>
      </c>
      <c r="S2176" t="s">
        <v>564</v>
      </c>
      <c r="T2176" t="s">
        <v>563</v>
      </c>
      <c r="U2176" t="s">
        <v>77</v>
      </c>
      <c r="V2176" t="s">
        <v>9</v>
      </c>
    </row>
    <row r="2177" spans="1:22">
      <c r="A2177" t="s">
        <v>27631</v>
      </c>
      <c r="B2177" s="2">
        <v>45228.719444444447</v>
      </c>
      <c r="C2177" s="2">
        <f t="shared" si="33"/>
        <v>45222</v>
      </c>
      <c r="D2177" t="s">
        <v>1772</v>
      </c>
      <c r="E2177" t="s">
        <v>1771</v>
      </c>
      <c r="F2177" t="s">
        <v>136</v>
      </c>
      <c r="G2177" t="s">
        <v>115</v>
      </c>
      <c r="H2177" t="s">
        <v>63</v>
      </c>
      <c r="I2177">
        <v>1</v>
      </c>
      <c r="J2177">
        <v>734.03</v>
      </c>
      <c r="K2177">
        <v>633.92999999999995</v>
      </c>
      <c r="L2177">
        <v>734.03</v>
      </c>
      <c r="M2177">
        <v>633.92999999999995</v>
      </c>
      <c r="N2177" t="s">
        <v>27630</v>
      </c>
      <c r="O2177" t="s">
        <v>27629</v>
      </c>
      <c r="P2177" t="s">
        <v>49</v>
      </c>
      <c r="Q2177">
        <v>12.916499999999999</v>
      </c>
      <c r="R2177">
        <v>79.132499999999993</v>
      </c>
      <c r="S2177" t="s">
        <v>48</v>
      </c>
      <c r="T2177" t="s">
        <v>47</v>
      </c>
      <c r="U2177" t="s">
        <v>23</v>
      </c>
      <c r="V2177" t="s">
        <v>22</v>
      </c>
    </row>
    <row r="2178" spans="1:22">
      <c r="A2178" t="s">
        <v>27628</v>
      </c>
      <c r="B2178" s="2">
        <v>45470.501388888886</v>
      </c>
      <c r="C2178" s="2">
        <f t="shared" si="33"/>
        <v>45467</v>
      </c>
      <c r="D2178" t="s">
        <v>1767</v>
      </c>
      <c r="E2178" t="s">
        <v>12969</v>
      </c>
      <c r="F2178" t="s">
        <v>18</v>
      </c>
      <c r="G2178" t="s">
        <v>115</v>
      </c>
      <c r="H2178" t="s">
        <v>29</v>
      </c>
      <c r="I2178">
        <v>2</v>
      </c>
      <c r="J2178">
        <v>435.94</v>
      </c>
      <c r="K2178">
        <v>373.02</v>
      </c>
      <c r="L2178">
        <v>871.88</v>
      </c>
      <c r="M2178">
        <v>746.04</v>
      </c>
      <c r="N2178" t="s">
        <v>27627</v>
      </c>
      <c r="O2178" t="s">
        <v>27626</v>
      </c>
      <c r="P2178" t="s">
        <v>37</v>
      </c>
      <c r="Q2178">
        <v>10.7905</v>
      </c>
      <c r="R2178">
        <v>78.704700000000003</v>
      </c>
      <c r="S2178" t="s">
        <v>352</v>
      </c>
      <c r="T2178" t="s">
        <v>351</v>
      </c>
      <c r="U2178" t="s">
        <v>77</v>
      </c>
      <c r="V2178" t="s">
        <v>45</v>
      </c>
    </row>
    <row r="2179" spans="1:22">
      <c r="A2179" t="s">
        <v>27625</v>
      </c>
      <c r="B2179" s="2">
        <v>45317.902777777781</v>
      </c>
      <c r="C2179" s="2">
        <f t="shared" ref="C2179:C2242" si="34">INT(B2179) - WEEKDAY(INT(B2179), 2) + 1</f>
        <v>45313</v>
      </c>
      <c r="D2179" t="s">
        <v>1762</v>
      </c>
      <c r="E2179" t="s">
        <v>24465</v>
      </c>
      <c r="F2179" t="s">
        <v>31</v>
      </c>
      <c r="G2179" t="s">
        <v>17</v>
      </c>
      <c r="H2179" t="s">
        <v>16</v>
      </c>
      <c r="I2179">
        <v>2</v>
      </c>
      <c r="J2179">
        <v>680.9</v>
      </c>
      <c r="K2179">
        <v>501.11</v>
      </c>
      <c r="L2179">
        <v>1361.8</v>
      </c>
      <c r="M2179">
        <v>1002.22</v>
      </c>
      <c r="N2179" t="s">
        <v>27624</v>
      </c>
      <c r="O2179" t="s">
        <v>27623</v>
      </c>
      <c r="P2179" t="s">
        <v>68</v>
      </c>
      <c r="Q2179">
        <v>11.34</v>
      </c>
      <c r="R2179">
        <v>77.717200000000005</v>
      </c>
      <c r="S2179" t="s">
        <v>295</v>
      </c>
      <c r="T2179" t="s">
        <v>294</v>
      </c>
      <c r="U2179" t="s">
        <v>10</v>
      </c>
      <c r="V2179" t="s">
        <v>212</v>
      </c>
    </row>
    <row r="2180" spans="1:22">
      <c r="A2180" t="s">
        <v>27622</v>
      </c>
      <c r="B2180" s="2">
        <v>45028.906944444447</v>
      </c>
      <c r="C2180" s="2">
        <f t="shared" si="34"/>
        <v>45026</v>
      </c>
      <c r="D2180" t="s">
        <v>1757</v>
      </c>
      <c r="E2180" t="s">
        <v>21269</v>
      </c>
      <c r="F2180" t="s">
        <v>64</v>
      </c>
      <c r="G2180" t="s">
        <v>91</v>
      </c>
      <c r="H2180" t="s">
        <v>29</v>
      </c>
      <c r="I2180">
        <v>1</v>
      </c>
      <c r="J2180">
        <v>778.83</v>
      </c>
      <c r="K2180">
        <v>567.66</v>
      </c>
      <c r="L2180">
        <v>778.83</v>
      </c>
      <c r="M2180">
        <v>567.66</v>
      </c>
      <c r="N2180" t="s">
        <v>27621</v>
      </c>
      <c r="O2180" t="s">
        <v>27620</v>
      </c>
      <c r="P2180" t="s">
        <v>68</v>
      </c>
      <c r="Q2180">
        <v>11.34</v>
      </c>
      <c r="R2180">
        <v>77.717200000000005</v>
      </c>
      <c r="S2180" t="s">
        <v>432</v>
      </c>
      <c r="T2180" t="s">
        <v>431</v>
      </c>
      <c r="U2180" t="s">
        <v>23</v>
      </c>
      <c r="V2180" t="s">
        <v>45</v>
      </c>
    </row>
    <row r="2181" spans="1:22">
      <c r="A2181" t="s">
        <v>27619</v>
      </c>
      <c r="B2181" s="2">
        <v>45243.486111111109</v>
      </c>
      <c r="C2181" s="2">
        <f t="shared" si="34"/>
        <v>45243</v>
      </c>
      <c r="D2181" t="s">
        <v>1752</v>
      </c>
      <c r="E2181" t="s">
        <v>16343</v>
      </c>
      <c r="F2181" t="s">
        <v>83</v>
      </c>
      <c r="G2181" t="s">
        <v>17</v>
      </c>
      <c r="H2181" t="s">
        <v>63</v>
      </c>
      <c r="I2181">
        <v>1</v>
      </c>
      <c r="J2181">
        <v>695.04</v>
      </c>
      <c r="K2181">
        <v>484.59</v>
      </c>
      <c r="L2181">
        <v>695.04</v>
      </c>
      <c r="M2181">
        <v>484.59</v>
      </c>
      <c r="N2181" t="s">
        <v>27618</v>
      </c>
      <c r="O2181" t="s">
        <v>27617</v>
      </c>
      <c r="P2181" t="s">
        <v>121</v>
      </c>
      <c r="Q2181">
        <v>9.9252000000000002</v>
      </c>
      <c r="R2181">
        <v>78.119799999999998</v>
      </c>
      <c r="S2181" t="s">
        <v>269</v>
      </c>
      <c r="T2181" t="s">
        <v>268</v>
      </c>
      <c r="U2181" t="s">
        <v>10</v>
      </c>
      <c r="V2181" t="s">
        <v>212</v>
      </c>
    </row>
    <row r="2182" spans="1:22">
      <c r="A2182" t="s">
        <v>27616</v>
      </c>
      <c r="B2182" s="2">
        <v>45264.826388888891</v>
      </c>
      <c r="C2182" s="2">
        <f t="shared" si="34"/>
        <v>45264</v>
      </c>
      <c r="D2182" t="s">
        <v>1747</v>
      </c>
      <c r="E2182" t="s">
        <v>14653</v>
      </c>
      <c r="F2182" t="s">
        <v>31</v>
      </c>
      <c r="G2182" t="s">
        <v>91</v>
      </c>
      <c r="H2182" t="s">
        <v>63</v>
      </c>
      <c r="I2182">
        <v>1</v>
      </c>
      <c r="J2182">
        <v>1066.69</v>
      </c>
      <c r="K2182">
        <v>841.04</v>
      </c>
      <c r="L2182">
        <v>1066.69</v>
      </c>
      <c r="M2182">
        <v>841.04</v>
      </c>
      <c r="N2182" t="s">
        <v>27615</v>
      </c>
      <c r="O2182" t="s">
        <v>27614</v>
      </c>
      <c r="P2182" t="s">
        <v>49</v>
      </c>
      <c r="Q2182">
        <v>12.916499999999999</v>
      </c>
      <c r="R2182">
        <v>79.132499999999993</v>
      </c>
      <c r="S2182" t="s">
        <v>735</v>
      </c>
      <c r="T2182" t="s">
        <v>734</v>
      </c>
      <c r="U2182" t="s">
        <v>23</v>
      </c>
      <c r="V2182" t="s">
        <v>9</v>
      </c>
    </row>
    <row r="2183" spans="1:22">
      <c r="A2183" t="s">
        <v>27613</v>
      </c>
      <c r="B2183" s="2">
        <v>45282.513888888891</v>
      </c>
      <c r="C2183" s="2">
        <f t="shared" si="34"/>
        <v>45278</v>
      </c>
      <c r="D2183" t="s">
        <v>1742</v>
      </c>
      <c r="E2183" t="s">
        <v>9437</v>
      </c>
      <c r="F2183" t="s">
        <v>18</v>
      </c>
      <c r="G2183" t="s">
        <v>82</v>
      </c>
      <c r="H2183" t="s">
        <v>29</v>
      </c>
      <c r="I2183">
        <v>2</v>
      </c>
      <c r="J2183">
        <v>1066.8599999999999</v>
      </c>
      <c r="K2183">
        <v>640.54999999999995</v>
      </c>
      <c r="L2183">
        <v>2133.7199999999998</v>
      </c>
      <c r="M2183">
        <v>1281.0999999999999</v>
      </c>
      <c r="N2183" t="s">
        <v>27612</v>
      </c>
      <c r="O2183" t="s">
        <v>27611</v>
      </c>
      <c r="P2183" t="s">
        <v>37</v>
      </c>
      <c r="Q2183">
        <v>10.7905</v>
      </c>
      <c r="R2183">
        <v>78.704700000000003</v>
      </c>
      <c r="S2183" t="s">
        <v>79</v>
      </c>
      <c r="T2183" t="s">
        <v>78</v>
      </c>
      <c r="U2183" t="s">
        <v>23</v>
      </c>
      <c r="V2183" t="s">
        <v>45</v>
      </c>
    </row>
    <row r="2184" spans="1:22">
      <c r="A2184" t="s">
        <v>27610</v>
      </c>
      <c r="B2184" s="2">
        <v>45217.54583333333</v>
      </c>
      <c r="C2184" s="2">
        <f t="shared" si="34"/>
        <v>45215</v>
      </c>
      <c r="D2184" t="s">
        <v>1737</v>
      </c>
      <c r="E2184" t="s">
        <v>27609</v>
      </c>
      <c r="F2184" t="s">
        <v>64</v>
      </c>
      <c r="G2184" t="s">
        <v>30</v>
      </c>
      <c r="H2184" t="s">
        <v>71</v>
      </c>
      <c r="I2184">
        <v>4</v>
      </c>
      <c r="J2184">
        <v>2222.66</v>
      </c>
      <c r="K2184">
        <v>1359.76</v>
      </c>
      <c r="L2184">
        <v>8890.64</v>
      </c>
      <c r="M2184">
        <v>5439.04</v>
      </c>
      <c r="N2184" t="s">
        <v>27608</v>
      </c>
      <c r="O2184" t="s">
        <v>27607</v>
      </c>
      <c r="P2184" t="s">
        <v>37</v>
      </c>
      <c r="Q2184">
        <v>10.7905</v>
      </c>
      <c r="R2184">
        <v>78.704700000000003</v>
      </c>
      <c r="S2184" t="s">
        <v>243</v>
      </c>
      <c r="T2184" t="s">
        <v>242</v>
      </c>
      <c r="U2184" t="s">
        <v>10</v>
      </c>
      <c r="V2184" t="s">
        <v>9</v>
      </c>
    </row>
    <row r="2185" spans="1:22">
      <c r="A2185" t="s">
        <v>27606</v>
      </c>
      <c r="B2185" s="2">
        <v>45569.736111111109</v>
      </c>
      <c r="C2185" s="2">
        <f t="shared" si="34"/>
        <v>45565</v>
      </c>
      <c r="D2185" t="s">
        <v>1732</v>
      </c>
      <c r="E2185" t="s">
        <v>14641</v>
      </c>
      <c r="F2185" t="s">
        <v>31</v>
      </c>
      <c r="G2185" t="s">
        <v>30</v>
      </c>
      <c r="H2185" t="s">
        <v>29</v>
      </c>
      <c r="I2185">
        <v>1</v>
      </c>
      <c r="J2185">
        <v>1101.5</v>
      </c>
      <c r="K2185">
        <v>830.55</v>
      </c>
      <c r="L2185">
        <v>1101.5</v>
      </c>
      <c r="M2185">
        <v>830.55</v>
      </c>
      <c r="N2185" t="s">
        <v>27605</v>
      </c>
      <c r="O2185" t="s">
        <v>27604</v>
      </c>
      <c r="P2185" t="s">
        <v>49</v>
      </c>
      <c r="Q2185">
        <v>12.916499999999999</v>
      </c>
      <c r="R2185">
        <v>79.132499999999993</v>
      </c>
      <c r="S2185" t="s">
        <v>12</v>
      </c>
      <c r="T2185" t="s">
        <v>11</v>
      </c>
      <c r="U2185" t="s">
        <v>46</v>
      </c>
      <c r="V2185" t="s">
        <v>9</v>
      </c>
    </row>
    <row r="2186" spans="1:22">
      <c r="A2186" t="s">
        <v>27603</v>
      </c>
      <c r="B2186" s="2">
        <v>45453.701388888891</v>
      </c>
      <c r="C2186" s="2">
        <f t="shared" si="34"/>
        <v>45453</v>
      </c>
      <c r="D2186" t="s">
        <v>1727</v>
      </c>
      <c r="E2186" t="s">
        <v>12942</v>
      </c>
      <c r="F2186" t="s">
        <v>64</v>
      </c>
      <c r="G2186" t="s">
        <v>53</v>
      </c>
      <c r="H2186" t="s">
        <v>52</v>
      </c>
      <c r="I2186">
        <v>3</v>
      </c>
      <c r="J2186">
        <v>1464.97</v>
      </c>
      <c r="K2186">
        <v>1060.67</v>
      </c>
      <c r="L2186">
        <v>4394.91</v>
      </c>
      <c r="M2186">
        <v>3182.01</v>
      </c>
      <c r="N2186" t="s">
        <v>27602</v>
      </c>
      <c r="O2186" t="s">
        <v>27601</v>
      </c>
      <c r="P2186" t="s">
        <v>68</v>
      </c>
      <c r="Q2186">
        <v>11.34</v>
      </c>
      <c r="R2186">
        <v>77.717200000000005</v>
      </c>
      <c r="S2186" t="s">
        <v>628</v>
      </c>
      <c r="T2186" t="s">
        <v>627</v>
      </c>
      <c r="U2186" t="s">
        <v>57</v>
      </c>
      <c r="V2186" t="s">
        <v>22</v>
      </c>
    </row>
    <row r="2187" spans="1:22">
      <c r="A2187" t="s">
        <v>27600</v>
      </c>
      <c r="B2187" s="2">
        <v>44974.779166666667</v>
      </c>
      <c r="C2187" s="2">
        <f t="shared" si="34"/>
        <v>44970</v>
      </c>
      <c r="D2187" t="s">
        <v>1722</v>
      </c>
      <c r="E2187" t="s">
        <v>26023</v>
      </c>
      <c r="F2187" t="s">
        <v>201</v>
      </c>
      <c r="G2187" t="s">
        <v>82</v>
      </c>
      <c r="H2187" t="s">
        <v>40</v>
      </c>
      <c r="I2187">
        <v>1</v>
      </c>
      <c r="J2187">
        <v>2087.8000000000002</v>
      </c>
      <c r="K2187">
        <v>1289.6400000000001</v>
      </c>
      <c r="L2187">
        <v>2087.8000000000002</v>
      </c>
      <c r="M2187">
        <v>1289.6400000000001</v>
      </c>
      <c r="N2187" t="s">
        <v>27599</v>
      </c>
      <c r="O2187" t="s">
        <v>27598</v>
      </c>
      <c r="P2187" t="s">
        <v>60</v>
      </c>
      <c r="Q2187">
        <v>8.7139000000000006</v>
      </c>
      <c r="R2187">
        <v>77.756699999999995</v>
      </c>
      <c r="S2187" t="s">
        <v>432</v>
      </c>
      <c r="T2187" t="s">
        <v>431</v>
      </c>
      <c r="U2187" t="s">
        <v>46</v>
      </c>
      <c r="V2187" t="s">
        <v>212</v>
      </c>
    </row>
    <row r="2188" spans="1:22">
      <c r="A2188" t="s">
        <v>27597</v>
      </c>
      <c r="B2188" s="2">
        <v>45515.510416666664</v>
      </c>
      <c r="C2188" s="2">
        <f t="shared" si="34"/>
        <v>45509</v>
      </c>
      <c r="D2188" t="s">
        <v>1717</v>
      </c>
      <c r="E2188" t="s">
        <v>26019</v>
      </c>
      <c r="F2188" t="s">
        <v>83</v>
      </c>
      <c r="G2188" t="s">
        <v>115</v>
      </c>
      <c r="H2188" t="s">
        <v>52</v>
      </c>
      <c r="I2188">
        <v>3</v>
      </c>
      <c r="J2188">
        <v>1554.23</v>
      </c>
      <c r="K2188">
        <v>1077.6400000000001</v>
      </c>
      <c r="L2188">
        <v>4662.6899999999996</v>
      </c>
      <c r="M2188">
        <v>3232.92</v>
      </c>
      <c r="N2188" t="s">
        <v>27596</v>
      </c>
      <c r="O2188" t="s">
        <v>27595</v>
      </c>
      <c r="P2188" t="s">
        <v>60</v>
      </c>
      <c r="Q2188">
        <v>8.7139000000000006</v>
      </c>
      <c r="R2188">
        <v>77.756699999999995</v>
      </c>
      <c r="S2188" t="s">
        <v>364</v>
      </c>
      <c r="T2188" t="s">
        <v>363</v>
      </c>
      <c r="U2188" t="s">
        <v>23</v>
      </c>
      <c r="V2188" t="s">
        <v>45</v>
      </c>
    </row>
    <row r="2189" spans="1:22">
      <c r="A2189" t="s">
        <v>27594</v>
      </c>
      <c r="B2189" s="2">
        <v>45219.79791666667</v>
      </c>
      <c r="C2189" s="2">
        <f t="shared" si="34"/>
        <v>45215</v>
      </c>
      <c r="D2189" t="s">
        <v>1712</v>
      </c>
      <c r="E2189" t="s">
        <v>3859</v>
      </c>
      <c r="F2189" t="s">
        <v>83</v>
      </c>
      <c r="G2189" t="s">
        <v>30</v>
      </c>
      <c r="H2189" t="s">
        <v>16</v>
      </c>
      <c r="I2189">
        <v>2</v>
      </c>
      <c r="J2189">
        <v>1762.87</v>
      </c>
      <c r="K2189">
        <v>1224.57</v>
      </c>
      <c r="L2189">
        <v>3525.74</v>
      </c>
      <c r="M2189">
        <v>2449.14</v>
      </c>
      <c r="N2189" t="s">
        <v>27593</v>
      </c>
      <c r="O2189" t="s">
        <v>27592</v>
      </c>
      <c r="P2189" t="s">
        <v>121</v>
      </c>
      <c r="Q2189">
        <v>9.9252000000000002</v>
      </c>
      <c r="R2189">
        <v>78.119799999999998</v>
      </c>
      <c r="S2189" t="s">
        <v>319</v>
      </c>
      <c r="T2189" t="s">
        <v>318</v>
      </c>
      <c r="U2189" t="s">
        <v>57</v>
      </c>
      <c r="V2189" t="s">
        <v>9</v>
      </c>
    </row>
    <row r="2190" spans="1:22">
      <c r="A2190" t="s">
        <v>27591</v>
      </c>
      <c r="B2190" s="2">
        <v>45442.489583333336</v>
      </c>
      <c r="C2190" s="2">
        <f t="shared" si="34"/>
        <v>45439</v>
      </c>
      <c r="D2190" t="s">
        <v>1707</v>
      </c>
      <c r="E2190" t="s">
        <v>12929</v>
      </c>
      <c r="F2190" t="s">
        <v>136</v>
      </c>
      <c r="G2190" t="s">
        <v>17</v>
      </c>
      <c r="H2190" t="s">
        <v>63</v>
      </c>
      <c r="I2190">
        <v>1</v>
      </c>
      <c r="J2190">
        <v>228.96</v>
      </c>
      <c r="K2190">
        <v>199.07</v>
      </c>
      <c r="L2190">
        <v>228.96</v>
      </c>
      <c r="M2190">
        <v>199.07</v>
      </c>
      <c r="N2190" t="s">
        <v>27590</v>
      </c>
      <c r="O2190" t="s">
        <v>27589</v>
      </c>
      <c r="P2190" t="s">
        <v>37</v>
      </c>
      <c r="Q2190">
        <v>10.7905</v>
      </c>
      <c r="R2190">
        <v>78.704700000000003</v>
      </c>
      <c r="S2190" t="s">
        <v>513</v>
      </c>
      <c r="T2190" t="s">
        <v>512</v>
      </c>
      <c r="U2190" t="s">
        <v>77</v>
      </c>
      <c r="V2190" t="s">
        <v>212</v>
      </c>
    </row>
    <row r="2191" spans="1:22">
      <c r="A2191" t="s">
        <v>27588</v>
      </c>
      <c r="B2191" s="2">
        <v>45304.592361111114</v>
      </c>
      <c r="C2191" s="2">
        <f t="shared" si="34"/>
        <v>45299</v>
      </c>
      <c r="D2191" t="s">
        <v>1702</v>
      </c>
      <c r="E2191" t="s">
        <v>1701</v>
      </c>
      <c r="F2191" t="s">
        <v>64</v>
      </c>
      <c r="G2191" t="s">
        <v>72</v>
      </c>
      <c r="H2191" t="s">
        <v>63</v>
      </c>
      <c r="I2191">
        <v>4</v>
      </c>
      <c r="J2191">
        <v>808.96</v>
      </c>
      <c r="K2191">
        <v>636.16999999999996</v>
      </c>
      <c r="L2191">
        <v>3235.84</v>
      </c>
      <c r="M2191">
        <v>2544.6799999999998</v>
      </c>
      <c r="N2191" t="s">
        <v>27587</v>
      </c>
      <c r="O2191" t="s">
        <v>27586</v>
      </c>
      <c r="P2191" t="s">
        <v>112</v>
      </c>
      <c r="Q2191">
        <v>13.082700000000001</v>
      </c>
      <c r="R2191">
        <v>80.270700000000005</v>
      </c>
      <c r="S2191" t="s">
        <v>486</v>
      </c>
      <c r="T2191" t="s">
        <v>485</v>
      </c>
      <c r="U2191" t="s">
        <v>57</v>
      </c>
      <c r="V2191" t="s">
        <v>45</v>
      </c>
    </row>
    <row r="2192" spans="1:22">
      <c r="A2192" t="s">
        <v>27585</v>
      </c>
      <c r="B2192" s="2">
        <v>45265.853472222225</v>
      </c>
      <c r="C2192" s="2">
        <f t="shared" si="34"/>
        <v>45264</v>
      </c>
      <c r="D2192" t="s">
        <v>1697</v>
      </c>
      <c r="E2192" t="s">
        <v>3847</v>
      </c>
      <c r="F2192" t="s">
        <v>136</v>
      </c>
      <c r="G2192" t="s">
        <v>72</v>
      </c>
      <c r="H2192" t="s">
        <v>16</v>
      </c>
      <c r="I2192">
        <v>3</v>
      </c>
      <c r="J2192">
        <v>1329.62</v>
      </c>
      <c r="K2192">
        <v>1070</v>
      </c>
      <c r="L2192">
        <v>3988.86</v>
      </c>
      <c r="M2192">
        <v>3210</v>
      </c>
      <c r="N2192" t="s">
        <v>27584</v>
      </c>
      <c r="O2192" t="s">
        <v>27583</v>
      </c>
      <c r="P2192" t="s">
        <v>26</v>
      </c>
      <c r="Q2192">
        <v>11.0168</v>
      </c>
      <c r="R2192">
        <v>76.955799999999996</v>
      </c>
      <c r="S2192" t="s">
        <v>176</v>
      </c>
      <c r="T2192" t="s">
        <v>175</v>
      </c>
      <c r="U2192" t="s">
        <v>10</v>
      </c>
      <c r="V2192" t="s">
        <v>9</v>
      </c>
    </row>
    <row r="2193" spans="1:22">
      <c r="A2193" t="s">
        <v>27582</v>
      </c>
      <c r="B2193" s="2">
        <v>44993.544444444444</v>
      </c>
      <c r="C2193" s="2">
        <f t="shared" si="34"/>
        <v>44991</v>
      </c>
      <c r="D2193" t="s">
        <v>1692</v>
      </c>
      <c r="E2193" t="s">
        <v>16301</v>
      </c>
      <c r="F2193" t="s">
        <v>136</v>
      </c>
      <c r="G2193" t="s">
        <v>17</v>
      </c>
      <c r="H2193" t="s">
        <v>40</v>
      </c>
      <c r="I2193">
        <v>1</v>
      </c>
      <c r="J2193">
        <v>1273.45</v>
      </c>
      <c r="K2193">
        <v>802.38</v>
      </c>
      <c r="L2193">
        <v>1273.45</v>
      </c>
      <c r="M2193">
        <v>802.38</v>
      </c>
      <c r="N2193" t="s">
        <v>27581</v>
      </c>
      <c r="O2193" t="s">
        <v>27580</v>
      </c>
      <c r="P2193" t="s">
        <v>60</v>
      </c>
      <c r="Q2193">
        <v>8.7139000000000006</v>
      </c>
      <c r="R2193">
        <v>77.756699999999995</v>
      </c>
      <c r="S2193" t="s">
        <v>153</v>
      </c>
      <c r="T2193" t="s">
        <v>152</v>
      </c>
      <c r="U2193" t="s">
        <v>23</v>
      </c>
      <c r="V2193" t="s">
        <v>9</v>
      </c>
    </row>
    <row r="2194" spans="1:22">
      <c r="A2194" t="s">
        <v>27579</v>
      </c>
      <c r="B2194" s="2">
        <v>45145.602083333331</v>
      </c>
      <c r="C2194" s="2">
        <f t="shared" si="34"/>
        <v>45145</v>
      </c>
      <c r="D2194" t="s">
        <v>1687</v>
      </c>
      <c r="E2194" t="s">
        <v>27578</v>
      </c>
      <c r="F2194" t="s">
        <v>73</v>
      </c>
      <c r="G2194" t="s">
        <v>115</v>
      </c>
      <c r="H2194" t="s">
        <v>29</v>
      </c>
      <c r="I2194">
        <v>2</v>
      </c>
      <c r="J2194">
        <v>389.41</v>
      </c>
      <c r="K2194">
        <v>297.93</v>
      </c>
      <c r="L2194">
        <v>778.82</v>
      </c>
      <c r="M2194">
        <v>595.86</v>
      </c>
      <c r="N2194" t="s">
        <v>27577</v>
      </c>
      <c r="O2194" t="s">
        <v>27576</v>
      </c>
      <c r="P2194" t="s">
        <v>13</v>
      </c>
      <c r="Q2194">
        <v>11.664300000000001</v>
      </c>
      <c r="R2194">
        <v>78.146000000000001</v>
      </c>
      <c r="S2194" t="s">
        <v>88</v>
      </c>
      <c r="T2194" t="s">
        <v>87</v>
      </c>
      <c r="U2194" t="s">
        <v>77</v>
      </c>
      <c r="V2194" t="s">
        <v>9</v>
      </c>
    </row>
    <row r="2195" spans="1:22">
      <c r="A2195" t="s">
        <v>27575</v>
      </c>
      <c r="B2195" s="2">
        <v>45103.748611111114</v>
      </c>
      <c r="C2195" s="2">
        <f t="shared" si="34"/>
        <v>45103</v>
      </c>
      <c r="D2195" t="s">
        <v>1682</v>
      </c>
      <c r="E2195" t="s">
        <v>27574</v>
      </c>
      <c r="F2195" t="s">
        <v>166</v>
      </c>
      <c r="G2195" t="s">
        <v>72</v>
      </c>
      <c r="H2195" t="s">
        <v>71</v>
      </c>
      <c r="I2195">
        <v>2</v>
      </c>
      <c r="J2195">
        <v>941.93</v>
      </c>
      <c r="K2195">
        <v>584.25</v>
      </c>
      <c r="L2195">
        <v>1883.86</v>
      </c>
      <c r="M2195">
        <v>1168.5</v>
      </c>
      <c r="N2195" t="s">
        <v>27573</v>
      </c>
      <c r="O2195" t="s">
        <v>27572</v>
      </c>
      <c r="P2195" t="s">
        <v>121</v>
      </c>
      <c r="Q2195">
        <v>9.9252000000000002</v>
      </c>
      <c r="R2195">
        <v>78.119799999999998</v>
      </c>
      <c r="S2195" t="s">
        <v>413</v>
      </c>
      <c r="T2195" t="s">
        <v>412</v>
      </c>
      <c r="U2195" t="s">
        <v>23</v>
      </c>
      <c r="V2195" t="s">
        <v>45</v>
      </c>
    </row>
    <row r="2196" spans="1:22">
      <c r="A2196" t="s">
        <v>27571</v>
      </c>
      <c r="B2196" s="2">
        <v>44948.734027777777</v>
      </c>
      <c r="C2196" s="2">
        <f t="shared" si="34"/>
        <v>44942</v>
      </c>
      <c r="D2196" t="s">
        <v>1677</v>
      </c>
      <c r="E2196" t="s">
        <v>17958</v>
      </c>
      <c r="F2196" t="s">
        <v>136</v>
      </c>
      <c r="G2196" t="s">
        <v>82</v>
      </c>
      <c r="H2196" t="s">
        <v>16</v>
      </c>
      <c r="I2196">
        <v>2</v>
      </c>
      <c r="J2196">
        <v>967.54</v>
      </c>
      <c r="K2196">
        <v>868.48</v>
      </c>
      <c r="L2196">
        <v>1935.08</v>
      </c>
      <c r="M2196">
        <v>1736.96</v>
      </c>
      <c r="N2196" t="s">
        <v>27570</v>
      </c>
      <c r="O2196" t="s">
        <v>27569</v>
      </c>
      <c r="P2196" t="s">
        <v>13</v>
      </c>
      <c r="Q2196">
        <v>11.664300000000001</v>
      </c>
      <c r="R2196">
        <v>78.146000000000001</v>
      </c>
      <c r="S2196" t="s">
        <v>762</v>
      </c>
      <c r="T2196" t="s">
        <v>761</v>
      </c>
      <c r="U2196" t="s">
        <v>23</v>
      </c>
      <c r="V2196" t="s">
        <v>45</v>
      </c>
    </row>
    <row r="2197" spans="1:22">
      <c r="A2197" t="s">
        <v>27568</v>
      </c>
      <c r="B2197" s="2">
        <v>44993.45208333333</v>
      </c>
      <c r="C2197" s="2">
        <f t="shared" si="34"/>
        <v>44991</v>
      </c>
      <c r="D2197" t="s">
        <v>1672</v>
      </c>
      <c r="E2197" t="s">
        <v>11177</v>
      </c>
      <c r="F2197" t="s">
        <v>201</v>
      </c>
      <c r="G2197" t="s">
        <v>106</v>
      </c>
      <c r="H2197" t="s">
        <v>16</v>
      </c>
      <c r="I2197">
        <v>1</v>
      </c>
      <c r="J2197">
        <v>506.81</v>
      </c>
      <c r="K2197">
        <v>437.87</v>
      </c>
      <c r="L2197">
        <v>506.81</v>
      </c>
      <c r="M2197">
        <v>437.87</v>
      </c>
      <c r="N2197" t="s">
        <v>27567</v>
      </c>
      <c r="O2197" t="s">
        <v>27566</v>
      </c>
      <c r="P2197" t="s">
        <v>60</v>
      </c>
      <c r="Q2197">
        <v>8.7139000000000006</v>
      </c>
      <c r="R2197">
        <v>77.756699999999995</v>
      </c>
      <c r="S2197" t="s">
        <v>257</v>
      </c>
      <c r="T2197" t="s">
        <v>256</v>
      </c>
      <c r="U2197" t="s">
        <v>57</v>
      </c>
      <c r="V2197" t="s">
        <v>9</v>
      </c>
    </row>
    <row r="2198" spans="1:22">
      <c r="A2198" t="s">
        <v>27565</v>
      </c>
      <c r="B2198" s="2">
        <v>45258.442361111112</v>
      </c>
      <c r="C2198" s="2">
        <f t="shared" si="34"/>
        <v>45257</v>
      </c>
      <c r="D2198" t="s">
        <v>1667</v>
      </c>
      <c r="E2198" t="s">
        <v>27564</v>
      </c>
      <c r="F2198" t="s">
        <v>166</v>
      </c>
      <c r="G2198" t="s">
        <v>115</v>
      </c>
      <c r="H2198" t="s">
        <v>16</v>
      </c>
      <c r="I2198">
        <v>1</v>
      </c>
      <c r="J2198">
        <v>2431.1799999999998</v>
      </c>
      <c r="K2198">
        <v>1945.81</v>
      </c>
      <c r="L2198">
        <v>2431.1799999999998</v>
      </c>
      <c r="M2198">
        <v>1945.81</v>
      </c>
      <c r="N2198" t="s">
        <v>27563</v>
      </c>
      <c r="O2198" t="s">
        <v>27562</v>
      </c>
      <c r="P2198" t="s">
        <v>26</v>
      </c>
      <c r="Q2198">
        <v>11.0168</v>
      </c>
      <c r="R2198">
        <v>76.955799999999996</v>
      </c>
      <c r="S2198" t="s">
        <v>295</v>
      </c>
      <c r="T2198" t="s">
        <v>294</v>
      </c>
      <c r="U2198" t="s">
        <v>10</v>
      </c>
      <c r="V2198" t="s">
        <v>9</v>
      </c>
    </row>
    <row r="2199" spans="1:22">
      <c r="A2199" t="s">
        <v>27561</v>
      </c>
      <c r="B2199" s="2">
        <v>45433.813888888886</v>
      </c>
      <c r="C2199" s="2">
        <f t="shared" si="34"/>
        <v>45432</v>
      </c>
      <c r="D2199" t="s">
        <v>1662</v>
      </c>
      <c r="E2199" t="s">
        <v>3820</v>
      </c>
      <c r="F2199" t="s">
        <v>201</v>
      </c>
      <c r="G2199" t="s">
        <v>106</v>
      </c>
      <c r="H2199" t="s">
        <v>40</v>
      </c>
      <c r="I2199">
        <v>1</v>
      </c>
      <c r="J2199">
        <v>1570.36</v>
      </c>
      <c r="K2199">
        <v>1090.4000000000001</v>
      </c>
      <c r="L2199">
        <v>1570.36</v>
      </c>
      <c r="M2199">
        <v>1090.4000000000001</v>
      </c>
      <c r="N2199" t="s">
        <v>27560</v>
      </c>
      <c r="O2199" t="s">
        <v>27559</v>
      </c>
      <c r="P2199" t="s">
        <v>37</v>
      </c>
      <c r="Q2199">
        <v>10.7905</v>
      </c>
      <c r="R2199">
        <v>78.704700000000003</v>
      </c>
      <c r="S2199" t="s">
        <v>111</v>
      </c>
      <c r="T2199" t="s">
        <v>110</v>
      </c>
      <c r="U2199" t="s">
        <v>23</v>
      </c>
      <c r="V2199" t="s">
        <v>22</v>
      </c>
    </row>
    <row r="2200" spans="1:22">
      <c r="A2200" t="s">
        <v>27558</v>
      </c>
      <c r="B2200" s="2">
        <v>45291.700694444444</v>
      </c>
      <c r="C2200" s="2">
        <f t="shared" si="34"/>
        <v>45285</v>
      </c>
      <c r="D2200" t="s">
        <v>1657</v>
      </c>
      <c r="E2200" t="s">
        <v>21204</v>
      </c>
      <c r="F2200" t="s">
        <v>18</v>
      </c>
      <c r="G2200" t="s">
        <v>41</v>
      </c>
      <c r="H2200" t="s">
        <v>40</v>
      </c>
      <c r="I2200">
        <v>2</v>
      </c>
      <c r="J2200">
        <v>1655.28</v>
      </c>
      <c r="K2200">
        <v>1113.3900000000001</v>
      </c>
      <c r="L2200">
        <v>3310.56</v>
      </c>
      <c r="M2200">
        <v>2226.7800000000002</v>
      </c>
      <c r="N2200" t="s">
        <v>27557</v>
      </c>
      <c r="O2200" t="s">
        <v>27556</v>
      </c>
      <c r="P2200" t="s">
        <v>49</v>
      </c>
      <c r="Q2200">
        <v>12.916499999999999</v>
      </c>
      <c r="R2200">
        <v>79.132499999999993</v>
      </c>
      <c r="S2200" t="s">
        <v>513</v>
      </c>
      <c r="T2200" t="s">
        <v>512</v>
      </c>
      <c r="U2200" t="s">
        <v>10</v>
      </c>
      <c r="V2200" t="s">
        <v>45</v>
      </c>
    </row>
    <row r="2201" spans="1:22">
      <c r="A2201" t="s">
        <v>27555</v>
      </c>
      <c r="B2201" s="2">
        <v>45210.768055555556</v>
      </c>
      <c r="C2201" s="2">
        <f t="shared" si="34"/>
        <v>45208</v>
      </c>
      <c r="D2201" t="s">
        <v>1652</v>
      </c>
      <c r="E2201" t="s">
        <v>11161</v>
      </c>
      <c r="F2201" t="s">
        <v>83</v>
      </c>
      <c r="G2201" t="s">
        <v>91</v>
      </c>
      <c r="H2201" t="s">
        <v>29</v>
      </c>
      <c r="I2201">
        <v>1</v>
      </c>
      <c r="J2201">
        <v>290.60000000000002</v>
      </c>
      <c r="K2201">
        <v>206.03</v>
      </c>
      <c r="L2201">
        <v>290.60000000000002</v>
      </c>
      <c r="M2201">
        <v>206.03</v>
      </c>
      <c r="N2201" t="s">
        <v>27554</v>
      </c>
      <c r="O2201" t="s">
        <v>27553</v>
      </c>
      <c r="P2201" t="s">
        <v>68</v>
      </c>
      <c r="Q2201">
        <v>11.34</v>
      </c>
      <c r="R2201">
        <v>77.717200000000005</v>
      </c>
      <c r="S2201" t="s">
        <v>206</v>
      </c>
      <c r="T2201" t="s">
        <v>205</v>
      </c>
      <c r="U2201" t="s">
        <v>46</v>
      </c>
      <c r="V2201" t="s">
        <v>22</v>
      </c>
    </row>
    <row r="2202" spans="1:22">
      <c r="A2202" t="s">
        <v>27552</v>
      </c>
      <c r="B2202" s="2">
        <v>45323.496527777781</v>
      </c>
      <c r="C2202" s="2">
        <f t="shared" si="34"/>
        <v>45320</v>
      </c>
      <c r="D2202" t="s">
        <v>1647</v>
      </c>
      <c r="E2202" t="s">
        <v>5714</v>
      </c>
      <c r="F2202" t="s">
        <v>136</v>
      </c>
      <c r="G2202" t="s">
        <v>106</v>
      </c>
      <c r="H2202" t="s">
        <v>63</v>
      </c>
      <c r="I2202">
        <v>1</v>
      </c>
      <c r="J2202">
        <v>2126.84</v>
      </c>
      <c r="K2202">
        <v>1889.11</v>
      </c>
      <c r="L2202">
        <v>2126.84</v>
      </c>
      <c r="M2202">
        <v>1889.11</v>
      </c>
      <c r="N2202" t="s">
        <v>27551</v>
      </c>
      <c r="O2202" t="s">
        <v>27550</v>
      </c>
      <c r="P2202" t="s">
        <v>26</v>
      </c>
      <c r="Q2202">
        <v>11.0168</v>
      </c>
      <c r="R2202">
        <v>76.955799999999996</v>
      </c>
      <c r="S2202" t="s">
        <v>25</v>
      </c>
      <c r="T2202" t="s">
        <v>24</v>
      </c>
      <c r="U2202" t="s">
        <v>77</v>
      </c>
      <c r="V2202" t="s">
        <v>22</v>
      </c>
    </row>
    <row r="2203" spans="1:22">
      <c r="A2203" t="s">
        <v>27549</v>
      </c>
      <c r="B2203" s="2">
        <v>44953.453472222223</v>
      </c>
      <c r="C2203" s="2">
        <f t="shared" si="34"/>
        <v>44949</v>
      </c>
      <c r="D2203" t="s">
        <v>1642</v>
      </c>
      <c r="E2203" t="s">
        <v>3806</v>
      </c>
      <c r="F2203" t="s">
        <v>18</v>
      </c>
      <c r="G2203" t="s">
        <v>53</v>
      </c>
      <c r="H2203" t="s">
        <v>63</v>
      </c>
      <c r="I2203">
        <v>4</v>
      </c>
      <c r="J2203">
        <v>1583.38</v>
      </c>
      <c r="K2203">
        <v>1269.07</v>
      </c>
      <c r="L2203">
        <v>6333.52</v>
      </c>
      <c r="M2203">
        <v>5076.28</v>
      </c>
      <c r="N2203" t="s">
        <v>27548</v>
      </c>
      <c r="O2203" t="s">
        <v>27547</v>
      </c>
      <c r="P2203" t="s">
        <v>26</v>
      </c>
      <c r="Q2203">
        <v>11.0168</v>
      </c>
      <c r="R2203">
        <v>76.955799999999996</v>
      </c>
      <c r="S2203" t="s">
        <v>103</v>
      </c>
      <c r="T2203" t="s">
        <v>102</v>
      </c>
      <c r="U2203" t="s">
        <v>77</v>
      </c>
      <c r="V2203" t="s">
        <v>22</v>
      </c>
    </row>
    <row r="2204" spans="1:22">
      <c r="A2204" t="s">
        <v>27546</v>
      </c>
      <c r="B2204" s="2">
        <v>45179.665972222225</v>
      </c>
      <c r="C2204" s="2">
        <f t="shared" si="34"/>
        <v>45173</v>
      </c>
      <c r="D2204" t="s">
        <v>1637</v>
      </c>
      <c r="E2204" t="s">
        <v>1636</v>
      </c>
      <c r="F2204" t="s">
        <v>201</v>
      </c>
      <c r="G2204" t="s">
        <v>30</v>
      </c>
      <c r="H2204" t="s">
        <v>52</v>
      </c>
      <c r="I2204">
        <v>2</v>
      </c>
      <c r="J2204">
        <v>1685.13</v>
      </c>
      <c r="K2204">
        <v>1509.41</v>
      </c>
      <c r="L2204">
        <v>3370.26</v>
      </c>
      <c r="M2204">
        <v>3018.82</v>
      </c>
      <c r="N2204" t="s">
        <v>27545</v>
      </c>
      <c r="O2204" t="s">
        <v>27544</v>
      </c>
      <c r="P2204" t="s">
        <v>26</v>
      </c>
      <c r="Q2204">
        <v>11.0168</v>
      </c>
      <c r="R2204">
        <v>76.955799999999996</v>
      </c>
      <c r="S2204" t="s">
        <v>762</v>
      </c>
      <c r="T2204" t="s">
        <v>761</v>
      </c>
      <c r="U2204" t="s">
        <v>46</v>
      </c>
      <c r="V2204" t="s">
        <v>9</v>
      </c>
    </row>
    <row r="2205" spans="1:22">
      <c r="A2205" t="s">
        <v>27543</v>
      </c>
      <c r="B2205" s="2">
        <v>45066.740277777775</v>
      </c>
      <c r="C2205" s="2">
        <f t="shared" si="34"/>
        <v>45061</v>
      </c>
      <c r="D2205" t="s">
        <v>1632</v>
      </c>
      <c r="E2205" t="s">
        <v>1631</v>
      </c>
      <c r="F2205" t="s">
        <v>73</v>
      </c>
      <c r="G2205" t="s">
        <v>17</v>
      </c>
      <c r="H2205" t="s">
        <v>63</v>
      </c>
      <c r="I2205">
        <v>3</v>
      </c>
      <c r="J2205">
        <v>387.2</v>
      </c>
      <c r="K2205">
        <v>233.65</v>
      </c>
      <c r="L2205">
        <v>1161.5999999999999</v>
      </c>
      <c r="M2205">
        <v>700.95</v>
      </c>
      <c r="N2205" t="s">
        <v>27542</v>
      </c>
      <c r="O2205" t="s">
        <v>27541</v>
      </c>
      <c r="P2205" t="s">
        <v>112</v>
      </c>
      <c r="Q2205">
        <v>13.082700000000001</v>
      </c>
      <c r="R2205">
        <v>80.270700000000005</v>
      </c>
      <c r="S2205" t="s">
        <v>226</v>
      </c>
      <c r="T2205" t="s">
        <v>225</v>
      </c>
      <c r="U2205" t="s">
        <v>10</v>
      </c>
      <c r="V2205" t="s">
        <v>9</v>
      </c>
    </row>
    <row r="2206" spans="1:22">
      <c r="A2206" t="s">
        <v>27540</v>
      </c>
      <c r="B2206" s="2">
        <v>45204.624305555553</v>
      </c>
      <c r="C2206" s="2">
        <f t="shared" si="34"/>
        <v>45201</v>
      </c>
      <c r="D2206" t="s">
        <v>1627</v>
      </c>
      <c r="E2206" t="s">
        <v>27539</v>
      </c>
      <c r="F2206" t="s">
        <v>83</v>
      </c>
      <c r="G2206" t="s">
        <v>91</v>
      </c>
      <c r="H2206" t="s">
        <v>52</v>
      </c>
      <c r="I2206">
        <v>1</v>
      </c>
      <c r="J2206">
        <v>682.6</v>
      </c>
      <c r="K2206">
        <v>610.63</v>
      </c>
      <c r="L2206">
        <v>682.6</v>
      </c>
      <c r="M2206">
        <v>610.63</v>
      </c>
      <c r="N2206" t="s">
        <v>27538</v>
      </c>
      <c r="O2206" t="s">
        <v>27537</v>
      </c>
      <c r="P2206" t="s">
        <v>112</v>
      </c>
      <c r="Q2206">
        <v>13.082700000000001</v>
      </c>
      <c r="R2206">
        <v>80.270700000000005</v>
      </c>
      <c r="S2206" t="s">
        <v>257</v>
      </c>
      <c r="T2206" t="s">
        <v>256</v>
      </c>
      <c r="U2206" t="s">
        <v>77</v>
      </c>
      <c r="V2206" t="s">
        <v>9</v>
      </c>
    </row>
    <row r="2207" spans="1:22">
      <c r="A2207" t="s">
        <v>27536</v>
      </c>
      <c r="B2207" s="2">
        <v>45383.642361111109</v>
      </c>
      <c r="C2207" s="2">
        <f t="shared" si="34"/>
        <v>45383</v>
      </c>
      <c r="D2207" t="s">
        <v>1622</v>
      </c>
      <c r="E2207" t="s">
        <v>12870</v>
      </c>
      <c r="F2207" t="s">
        <v>201</v>
      </c>
      <c r="G2207" t="s">
        <v>82</v>
      </c>
      <c r="H2207" t="s">
        <v>29</v>
      </c>
      <c r="I2207">
        <v>2</v>
      </c>
      <c r="J2207">
        <v>1080.71</v>
      </c>
      <c r="K2207">
        <v>954.56</v>
      </c>
      <c r="L2207">
        <v>2161.42</v>
      </c>
      <c r="M2207">
        <v>1909.12</v>
      </c>
      <c r="N2207" t="s">
        <v>27535</v>
      </c>
      <c r="O2207" t="s">
        <v>27534</v>
      </c>
      <c r="P2207" t="s">
        <v>60</v>
      </c>
      <c r="Q2207">
        <v>8.7139000000000006</v>
      </c>
      <c r="R2207">
        <v>77.756699999999995</v>
      </c>
      <c r="S2207" t="s">
        <v>364</v>
      </c>
      <c r="T2207" t="s">
        <v>363</v>
      </c>
      <c r="U2207" t="s">
        <v>23</v>
      </c>
      <c r="V2207" t="s">
        <v>45</v>
      </c>
    </row>
    <row r="2208" spans="1:22">
      <c r="A2208" t="s">
        <v>27533</v>
      </c>
      <c r="B2208" s="2">
        <v>45310.609027777777</v>
      </c>
      <c r="C2208" s="2">
        <f t="shared" si="34"/>
        <v>45306</v>
      </c>
      <c r="D2208" t="s">
        <v>1617</v>
      </c>
      <c r="E2208" t="s">
        <v>7555</v>
      </c>
      <c r="F2208" t="s">
        <v>64</v>
      </c>
      <c r="G2208" t="s">
        <v>72</v>
      </c>
      <c r="H2208" t="s">
        <v>52</v>
      </c>
      <c r="I2208">
        <v>4</v>
      </c>
      <c r="J2208">
        <v>2475.11</v>
      </c>
      <c r="K2208">
        <v>2145.02</v>
      </c>
      <c r="L2208">
        <v>9900.44</v>
      </c>
      <c r="M2208">
        <v>8580.08</v>
      </c>
      <c r="N2208" t="s">
        <v>27532</v>
      </c>
      <c r="O2208" t="s">
        <v>27531</v>
      </c>
      <c r="P2208" t="s">
        <v>37</v>
      </c>
      <c r="Q2208">
        <v>10.7905</v>
      </c>
      <c r="R2208">
        <v>78.704700000000003</v>
      </c>
      <c r="S2208" t="s">
        <v>1238</v>
      </c>
      <c r="T2208" t="s">
        <v>1237</v>
      </c>
      <c r="U2208" t="s">
        <v>10</v>
      </c>
      <c r="V2208" t="s">
        <v>45</v>
      </c>
    </row>
    <row r="2209" spans="1:22">
      <c r="A2209" t="s">
        <v>27530</v>
      </c>
      <c r="B2209" s="2">
        <v>45140.652777777781</v>
      </c>
      <c r="C2209" s="2">
        <f t="shared" si="34"/>
        <v>45138</v>
      </c>
      <c r="D2209" t="s">
        <v>1612</v>
      </c>
      <c r="E2209" t="s">
        <v>16248</v>
      </c>
      <c r="F2209" t="s">
        <v>18</v>
      </c>
      <c r="G2209" t="s">
        <v>115</v>
      </c>
      <c r="H2209" t="s">
        <v>16</v>
      </c>
      <c r="I2209">
        <v>1</v>
      </c>
      <c r="J2209">
        <v>1613.31</v>
      </c>
      <c r="K2209">
        <v>1296.94</v>
      </c>
      <c r="L2209">
        <v>1613.31</v>
      </c>
      <c r="M2209">
        <v>1296.94</v>
      </c>
      <c r="N2209" t="s">
        <v>27529</v>
      </c>
      <c r="O2209" t="s">
        <v>27528</v>
      </c>
      <c r="P2209" t="s">
        <v>49</v>
      </c>
      <c r="Q2209">
        <v>12.916499999999999</v>
      </c>
      <c r="R2209">
        <v>79.132499999999993</v>
      </c>
      <c r="S2209" t="s">
        <v>36</v>
      </c>
      <c r="T2209" t="s">
        <v>35</v>
      </c>
      <c r="U2209" t="s">
        <v>23</v>
      </c>
      <c r="V2209" t="s">
        <v>9</v>
      </c>
    </row>
    <row r="2210" spans="1:22">
      <c r="A2210" t="s">
        <v>27527</v>
      </c>
      <c r="B2210" s="2">
        <v>45155.570138888892</v>
      </c>
      <c r="C2210" s="2">
        <f t="shared" si="34"/>
        <v>45152</v>
      </c>
      <c r="D2210" t="s">
        <v>1607</v>
      </c>
      <c r="E2210" t="s">
        <v>21171</v>
      </c>
      <c r="F2210" t="s">
        <v>18</v>
      </c>
      <c r="G2210" t="s">
        <v>72</v>
      </c>
      <c r="H2210" t="s">
        <v>29</v>
      </c>
      <c r="I2210">
        <v>4</v>
      </c>
      <c r="J2210">
        <v>228.49</v>
      </c>
      <c r="K2210">
        <v>164.47</v>
      </c>
      <c r="L2210">
        <v>913.96</v>
      </c>
      <c r="M2210">
        <v>657.88</v>
      </c>
      <c r="N2210" t="s">
        <v>27526</v>
      </c>
      <c r="O2210" t="s">
        <v>27525</v>
      </c>
      <c r="P2210" t="s">
        <v>112</v>
      </c>
      <c r="Q2210">
        <v>13.082700000000001</v>
      </c>
      <c r="R2210">
        <v>80.270700000000005</v>
      </c>
      <c r="S2210" t="s">
        <v>283</v>
      </c>
      <c r="T2210" t="s">
        <v>282</v>
      </c>
      <c r="U2210" t="s">
        <v>10</v>
      </c>
      <c r="V2210" t="s">
        <v>9</v>
      </c>
    </row>
    <row r="2211" spans="1:22">
      <c r="A2211" t="s">
        <v>27524</v>
      </c>
      <c r="B2211" s="2">
        <v>45226.870138888888</v>
      </c>
      <c r="C2211" s="2">
        <f t="shared" si="34"/>
        <v>45222</v>
      </c>
      <c r="D2211" t="s">
        <v>1602</v>
      </c>
      <c r="E2211" t="s">
        <v>11124</v>
      </c>
      <c r="F2211" t="s">
        <v>31</v>
      </c>
      <c r="G2211" t="s">
        <v>82</v>
      </c>
      <c r="H2211" t="s">
        <v>29</v>
      </c>
      <c r="I2211">
        <v>4</v>
      </c>
      <c r="J2211">
        <v>2235.7399999999998</v>
      </c>
      <c r="K2211">
        <v>1346.94</v>
      </c>
      <c r="L2211">
        <v>8942.9599999999991</v>
      </c>
      <c r="M2211">
        <v>5387.76</v>
      </c>
      <c r="N2211" t="s">
        <v>27523</v>
      </c>
      <c r="O2211" t="s">
        <v>27522</v>
      </c>
      <c r="P2211" t="s">
        <v>121</v>
      </c>
      <c r="Q2211">
        <v>9.9252000000000002</v>
      </c>
      <c r="R2211">
        <v>78.119799999999998</v>
      </c>
      <c r="S2211" t="s">
        <v>352</v>
      </c>
      <c r="T2211" t="s">
        <v>351</v>
      </c>
      <c r="U2211" t="s">
        <v>57</v>
      </c>
      <c r="V2211" t="s">
        <v>9</v>
      </c>
    </row>
    <row r="2212" spans="1:22">
      <c r="A2212" t="s">
        <v>27521</v>
      </c>
      <c r="B2212" s="2">
        <v>45343.427777777775</v>
      </c>
      <c r="C2212" s="2">
        <f t="shared" si="34"/>
        <v>45341</v>
      </c>
      <c r="D2212" t="s">
        <v>1597</v>
      </c>
      <c r="E2212" t="s">
        <v>1596</v>
      </c>
      <c r="F2212" t="s">
        <v>18</v>
      </c>
      <c r="G2212" t="s">
        <v>91</v>
      </c>
      <c r="H2212" t="s">
        <v>71</v>
      </c>
      <c r="I2212">
        <v>1</v>
      </c>
      <c r="J2212">
        <v>459</v>
      </c>
      <c r="K2212">
        <v>400.99</v>
      </c>
      <c r="L2212">
        <v>459</v>
      </c>
      <c r="M2212">
        <v>400.99</v>
      </c>
      <c r="N2212" t="s">
        <v>27520</v>
      </c>
      <c r="O2212" t="s">
        <v>27519</v>
      </c>
      <c r="P2212" t="s">
        <v>121</v>
      </c>
      <c r="Q2212">
        <v>9.9252000000000002</v>
      </c>
      <c r="R2212">
        <v>78.119799999999998</v>
      </c>
      <c r="S2212" t="s">
        <v>295</v>
      </c>
      <c r="T2212" t="s">
        <v>294</v>
      </c>
      <c r="U2212" t="s">
        <v>77</v>
      </c>
      <c r="V2212" t="s">
        <v>9</v>
      </c>
    </row>
    <row r="2213" spans="1:22">
      <c r="A2213" t="s">
        <v>27518</v>
      </c>
      <c r="B2213" s="2">
        <v>45053.749305555553</v>
      </c>
      <c r="C2213" s="2">
        <f t="shared" si="34"/>
        <v>45047</v>
      </c>
      <c r="D2213" t="s">
        <v>1592</v>
      </c>
      <c r="E2213" t="s">
        <v>3766</v>
      </c>
      <c r="F2213" t="s">
        <v>136</v>
      </c>
      <c r="G2213" t="s">
        <v>17</v>
      </c>
      <c r="H2213" t="s">
        <v>71</v>
      </c>
      <c r="I2213">
        <v>1</v>
      </c>
      <c r="J2213">
        <v>410.25</v>
      </c>
      <c r="K2213">
        <v>268.08999999999997</v>
      </c>
      <c r="L2213">
        <v>410.25</v>
      </c>
      <c r="M2213">
        <v>268.08999999999997</v>
      </c>
      <c r="N2213" t="s">
        <v>27517</v>
      </c>
      <c r="O2213" t="s">
        <v>27516</v>
      </c>
      <c r="P2213" t="s">
        <v>49</v>
      </c>
      <c r="Q2213">
        <v>12.916499999999999</v>
      </c>
      <c r="R2213">
        <v>79.132499999999993</v>
      </c>
      <c r="S2213" t="s">
        <v>616</v>
      </c>
      <c r="T2213" t="s">
        <v>615</v>
      </c>
      <c r="U2213" t="s">
        <v>57</v>
      </c>
      <c r="V2213" t="s">
        <v>212</v>
      </c>
    </row>
    <row r="2214" spans="1:22">
      <c r="A2214" t="s">
        <v>27515</v>
      </c>
      <c r="B2214" s="2">
        <v>45374.808333333334</v>
      </c>
      <c r="C2214" s="2">
        <f t="shared" si="34"/>
        <v>45369</v>
      </c>
      <c r="D2214" t="s">
        <v>1587</v>
      </c>
      <c r="E2214" t="s">
        <v>1586</v>
      </c>
      <c r="F2214" t="s">
        <v>73</v>
      </c>
      <c r="G2214" t="s">
        <v>115</v>
      </c>
      <c r="H2214" t="s">
        <v>52</v>
      </c>
      <c r="I2214">
        <v>1</v>
      </c>
      <c r="J2214">
        <v>2024.43</v>
      </c>
      <c r="K2214">
        <v>1305.8499999999999</v>
      </c>
      <c r="L2214">
        <v>2024.43</v>
      </c>
      <c r="M2214">
        <v>1305.8499999999999</v>
      </c>
      <c r="N2214" t="s">
        <v>27514</v>
      </c>
      <c r="O2214" t="s">
        <v>27513</v>
      </c>
      <c r="P2214" t="s">
        <v>121</v>
      </c>
      <c r="Q2214">
        <v>9.9252000000000002</v>
      </c>
      <c r="R2214">
        <v>78.119799999999998</v>
      </c>
      <c r="S2214" t="s">
        <v>784</v>
      </c>
      <c r="T2214" t="s">
        <v>783</v>
      </c>
      <c r="U2214" t="s">
        <v>46</v>
      </c>
      <c r="V2214" t="s">
        <v>212</v>
      </c>
    </row>
    <row r="2215" spans="1:22">
      <c r="A2215" t="s">
        <v>27512</v>
      </c>
      <c r="B2215" s="2">
        <v>45355.555555555555</v>
      </c>
      <c r="C2215" s="2">
        <f t="shared" si="34"/>
        <v>45355</v>
      </c>
      <c r="D2215" t="s">
        <v>1582</v>
      </c>
      <c r="E2215" t="s">
        <v>5664</v>
      </c>
      <c r="F2215" t="s">
        <v>64</v>
      </c>
      <c r="G2215" t="s">
        <v>53</v>
      </c>
      <c r="H2215" t="s">
        <v>29</v>
      </c>
      <c r="I2215">
        <v>1</v>
      </c>
      <c r="J2215">
        <v>2188.84</v>
      </c>
      <c r="K2215">
        <v>1357.34</v>
      </c>
      <c r="L2215">
        <v>2188.84</v>
      </c>
      <c r="M2215">
        <v>1357.34</v>
      </c>
      <c r="N2215" t="s">
        <v>27511</v>
      </c>
      <c r="O2215" t="s">
        <v>27510</v>
      </c>
      <c r="P2215" t="s">
        <v>112</v>
      </c>
      <c r="Q2215">
        <v>13.082700000000001</v>
      </c>
      <c r="R2215">
        <v>80.270700000000005</v>
      </c>
      <c r="S2215" t="s">
        <v>153</v>
      </c>
      <c r="T2215" t="s">
        <v>152</v>
      </c>
      <c r="U2215" t="s">
        <v>57</v>
      </c>
      <c r="V2215" t="s">
        <v>9</v>
      </c>
    </row>
    <row r="2216" spans="1:22">
      <c r="A2216" t="s">
        <v>27509</v>
      </c>
      <c r="B2216" s="2">
        <v>45349.458333333336</v>
      </c>
      <c r="C2216" s="2">
        <f t="shared" si="34"/>
        <v>45348</v>
      </c>
      <c r="D2216" t="s">
        <v>1577</v>
      </c>
      <c r="E2216" t="s">
        <v>3754</v>
      </c>
      <c r="F2216" t="s">
        <v>73</v>
      </c>
      <c r="G2216" t="s">
        <v>17</v>
      </c>
      <c r="H2216" t="s">
        <v>29</v>
      </c>
      <c r="I2216">
        <v>2</v>
      </c>
      <c r="J2216">
        <v>646.32000000000005</v>
      </c>
      <c r="K2216">
        <v>515.02</v>
      </c>
      <c r="L2216">
        <v>1292.6400000000001</v>
      </c>
      <c r="M2216">
        <v>1030.04</v>
      </c>
      <c r="N2216" t="s">
        <v>27508</v>
      </c>
      <c r="O2216" t="s">
        <v>27507</v>
      </c>
      <c r="P2216" t="s">
        <v>60</v>
      </c>
      <c r="Q2216">
        <v>8.7139000000000006</v>
      </c>
      <c r="R2216">
        <v>77.756699999999995</v>
      </c>
      <c r="S2216" t="s">
        <v>302</v>
      </c>
      <c r="T2216" t="s">
        <v>301</v>
      </c>
      <c r="U2216" t="s">
        <v>57</v>
      </c>
      <c r="V2216" t="s">
        <v>45</v>
      </c>
    </row>
    <row r="2217" spans="1:22">
      <c r="A2217" t="s">
        <v>27506</v>
      </c>
      <c r="B2217" s="2">
        <v>45482.554861111108</v>
      </c>
      <c r="C2217" s="2">
        <f t="shared" si="34"/>
        <v>45481</v>
      </c>
      <c r="D2217" t="s">
        <v>1572</v>
      </c>
      <c r="E2217" t="s">
        <v>1571</v>
      </c>
      <c r="F2217" t="s">
        <v>201</v>
      </c>
      <c r="G2217" t="s">
        <v>17</v>
      </c>
      <c r="H2217" t="s">
        <v>40</v>
      </c>
      <c r="I2217">
        <v>4</v>
      </c>
      <c r="J2217">
        <v>1342.42</v>
      </c>
      <c r="K2217">
        <v>963.96</v>
      </c>
      <c r="L2217">
        <v>5369.68</v>
      </c>
      <c r="M2217">
        <v>3855.84</v>
      </c>
      <c r="N2217" t="s">
        <v>27505</v>
      </c>
      <c r="O2217" t="s">
        <v>27504</v>
      </c>
      <c r="P2217" t="s">
        <v>13</v>
      </c>
      <c r="Q2217">
        <v>11.664300000000001</v>
      </c>
      <c r="R2217">
        <v>78.146000000000001</v>
      </c>
      <c r="S2217" t="s">
        <v>214</v>
      </c>
      <c r="T2217" t="s">
        <v>213</v>
      </c>
      <c r="U2217" t="s">
        <v>23</v>
      </c>
      <c r="V2217" t="s">
        <v>9</v>
      </c>
    </row>
    <row r="2218" spans="1:22">
      <c r="A2218" t="s">
        <v>27503</v>
      </c>
      <c r="B2218" s="2">
        <v>45241.811111111114</v>
      </c>
      <c r="C2218" s="2">
        <f t="shared" si="34"/>
        <v>45236</v>
      </c>
      <c r="D2218" t="s">
        <v>1567</v>
      </c>
      <c r="E2218" t="s">
        <v>1566</v>
      </c>
      <c r="F2218" t="s">
        <v>136</v>
      </c>
      <c r="G2218" t="s">
        <v>30</v>
      </c>
      <c r="H2218" t="s">
        <v>63</v>
      </c>
      <c r="I2218">
        <v>1</v>
      </c>
      <c r="J2218">
        <v>1982.1</v>
      </c>
      <c r="K2218">
        <v>1389.85</v>
      </c>
      <c r="L2218">
        <v>1982.1</v>
      </c>
      <c r="M2218">
        <v>1389.85</v>
      </c>
      <c r="N2218" t="s">
        <v>27502</v>
      </c>
      <c r="O2218" t="s">
        <v>27501</v>
      </c>
      <c r="P2218" t="s">
        <v>68</v>
      </c>
      <c r="Q2218">
        <v>11.34</v>
      </c>
      <c r="R2218">
        <v>77.717200000000005</v>
      </c>
      <c r="S2218" t="s">
        <v>413</v>
      </c>
      <c r="T2218" t="s">
        <v>412</v>
      </c>
      <c r="U2218" t="s">
        <v>46</v>
      </c>
      <c r="V2218" t="s">
        <v>45</v>
      </c>
    </row>
    <row r="2219" spans="1:22">
      <c r="A2219" t="s">
        <v>27500</v>
      </c>
      <c r="B2219" s="2">
        <v>45338.441666666666</v>
      </c>
      <c r="C2219" s="2">
        <f t="shared" si="34"/>
        <v>45334</v>
      </c>
      <c r="D2219" t="s">
        <v>1562</v>
      </c>
      <c r="E2219" t="s">
        <v>22753</v>
      </c>
      <c r="F2219" t="s">
        <v>201</v>
      </c>
      <c r="G2219" t="s">
        <v>91</v>
      </c>
      <c r="H2219" t="s">
        <v>71</v>
      </c>
      <c r="I2219">
        <v>4</v>
      </c>
      <c r="J2219">
        <v>540.66</v>
      </c>
      <c r="K2219">
        <v>456.03</v>
      </c>
      <c r="L2219">
        <v>2162.64</v>
      </c>
      <c r="M2219">
        <v>1824.12</v>
      </c>
      <c r="N2219" t="s">
        <v>27499</v>
      </c>
      <c r="O2219" t="s">
        <v>27498</v>
      </c>
      <c r="P2219" t="s">
        <v>49</v>
      </c>
      <c r="Q2219">
        <v>12.916499999999999</v>
      </c>
      <c r="R2219">
        <v>79.132499999999993</v>
      </c>
      <c r="S2219" t="s">
        <v>319</v>
      </c>
      <c r="T2219" t="s">
        <v>318</v>
      </c>
      <c r="U2219" t="s">
        <v>77</v>
      </c>
      <c r="V2219" t="s">
        <v>45</v>
      </c>
    </row>
    <row r="2220" spans="1:22">
      <c r="A2220" t="s">
        <v>27497</v>
      </c>
      <c r="B2220" s="2">
        <v>45200.831250000003</v>
      </c>
      <c r="C2220" s="2">
        <f t="shared" si="34"/>
        <v>45194</v>
      </c>
      <c r="D2220" t="s">
        <v>1557</v>
      </c>
      <c r="E2220" t="s">
        <v>9308</v>
      </c>
      <c r="F2220" t="s">
        <v>136</v>
      </c>
      <c r="G2220" t="s">
        <v>53</v>
      </c>
      <c r="H2220" t="s">
        <v>63</v>
      </c>
      <c r="I2220">
        <v>2</v>
      </c>
      <c r="J2220">
        <v>1112.2</v>
      </c>
      <c r="K2220">
        <v>790.78</v>
      </c>
      <c r="L2220">
        <v>2224.4</v>
      </c>
      <c r="M2220">
        <v>1581.56</v>
      </c>
      <c r="N2220" t="s">
        <v>27496</v>
      </c>
      <c r="O2220" t="s">
        <v>27495</v>
      </c>
      <c r="P2220" t="s">
        <v>13</v>
      </c>
      <c r="Q2220">
        <v>11.664300000000001</v>
      </c>
      <c r="R2220">
        <v>78.146000000000001</v>
      </c>
      <c r="S2220" t="s">
        <v>250</v>
      </c>
      <c r="T2220" t="s">
        <v>249</v>
      </c>
      <c r="U2220" t="s">
        <v>10</v>
      </c>
      <c r="V2220" t="s">
        <v>9</v>
      </c>
    </row>
    <row r="2221" spans="1:22">
      <c r="A2221" t="s">
        <v>27494</v>
      </c>
      <c r="B2221" s="2">
        <v>45112.864583333336</v>
      </c>
      <c r="C2221" s="2">
        <f t="shared" si="34"/>
        <v>45110</v>
      </c>
      <c r="D2221" t="s">
        <v>1552</v>
      </c>
      <c r="E2221" t="s">
        <v>27493</v>
      </c>
      <c r="F2221" t="s">
        <v>166</v>
      </c>
      <c r="G2221" t="s">
        <v>30</v>
      </c>
      <c r="H2221" t="s">
        <v>29</v>
      </c>
      <c r="I2221">
        <v>3</v>
      </c>
      <c r="J2221">
        <v>2188.15</v>
      </c>
      <c r="K2221">
        <v>1767.99</v>
      </c>
      <c r="L2221">
        <v>6564.45</v>
      </c>
      <c r="M2221">
        <v>5303.97</v>
      </c>
      <c r="N2221" t="s">
        <v>27492</v>
      </c>
      <c r="O2221" t="s">
        <v>27491</v>
      </c>
      <c r="P2221" t="s">
        <v>121</v>
      </c>
      <c r="Q2221">
        <v>9.9252000000000002</v>
      </c>
      <c r="R2221">
        <v>78.119799999999998</v>
      </c>
      <c r="S2221" t="s">
        <v>96</v>
      </c>
      <c r="T2221" t="s">
        <v>95</v>
      </c>
      <c r="U2221" t="s">
        <v>77</v>
      </c>
      <c r="V2221" t="s">
        <v>45</v>
      </c>
    </row>
    <row r="2222" spans="1:22">
      <c r="A2222" t="s">
        <v>27490</v>
      </c>
      <c r="B2222" s="2">
        <v>45333.447222222225</v>
      </c>
      <c r="C2222" s="2">
        <f t="shared" si="34"/>
        <v>45327</v>
      </c>
      <c r="D2222" t="s">
        <v>1547</v>
      </c>
      <c r="E2222" t="s">
        <v>19516</v>
      </c>
      <c r="F2222" t="s">
        <v>166</v>
      </c>
      <c r="G2222" t="s">
        <v>17</v>
      </c>
      <c r="H2222" t="s">
        <v>29</v>
      </c>
      <c r="I2222">
        <v>1</v>
      </c>
      <c r="J2222">
        <v>1351.74</v>
      </c>
      <c r="K2222">
        <v>1009.57</v>
      </c>
      <c r="L2222">
        <v>1351.74</v>
      </c>
      <c r="M2222">
        <v>1009.57</v>
      </c>
      <c r="N2222" t="s">
        <v>27489</v>
      </c>
      <c r="O2222" t="s">
        <v>27488</v>
      </c>
      <c r="P2222" t="s">
        <v>13</v>
      </c>
      <c r="Q2222">
        <v>11.664300000000001</v>
      </c>
      <c r="R2222">
        <v>78.146000000000001</v>
      </c>
      <c r="S2222" t="s">
        <v>269</v>
      </c>
      <c r="T2222" t="s">
        <v>268</v>
      </c>
      <c r="U2222" t="s">
        <v>23</v>
      </c>
      <c r="V2222" t="s">
        <v>22</v>
      </c>
    </row>
    <row r="2223" spans="1:22">
      <c r="A2223" t="s">
        <v>27487</v>
      </c>
      <c r="B2223" s="2">
        <v>45223.53125</v>
      </c>
      <c r="C2223" s="2">
        <f t="shared" si="34"/>
        <v>45222</v>
      </c>
      <c r="D2223" t="s">
        <v>1542</v>
      </c>
      <c r="E2223" t="s">
        <v>3728</v>
      </c>
      <c r="F2223" t="s">
        <v>83</v>
      </c>
      <c r="G2223" t="s">
        <v>17</v>
      </c>
      <c r="H2223" t="s">
        <v>29</v>
      </c>
      <c r="I2223">
        <v>2</v>
      </c>
      <c r="J2223">
        <v>2221.2399999999998</v>
      </c>
      <c r="K2223">
        <v>1787.13</v>
      </c>
      <c r="L2223">
        <v>4442.4799999999996</v>
      </c>
      <c r="M2223">
        <v>3574.26</v>
      </c>
      <c r="N2223" t="s">
        <v>27486</v>
      </c>
      <c r="O2223" t="s">
        <v>27485</v>
      </c>
      <c r="P2223" t="s">
        <v>68</v>
      </c>
      <c r="Q2223">
        <v>11.34</v>
      </c>
      <c r="R2223">
        <v>77.717200000000005</v>
      </c>
      <c r="S2223" t="s">
        <v>530</v>
      </c>
      <c r="T2223" t="s">
        <v>529</v>
      </c>
      <c r="U2223" t="s">
        <v>57</v>
      </c>
      <c r="V2223" t="s">
        <v>9</v>
      </c>
    </row>
    <row r="2224" spans="1:22">
      <c r="A2224" t="s">
        <v>27484</v>
      </c>
      <c r="B2224" s="2">
        <v>45278.879861111112</v>
      </c>
      <c r="C2224" s="2">
        <f t="shared" si="34"/>
        <v>45278</v>
      </c>
      <c r="D2224" t="s">
        <v>1537</v>
      </c>
      <c r="E2224" t="s">
        <v>27483</v>
      </c>
      <c r="F2224" t="s">
        <v>18</v>
      </c>
      <c r="G2224" t="s">
        <v>17</v>
      </c>
      <c r="H2224" t="s">
        <v>63</v>
      </c>
      <c r="I2224">
        <v>1</v>
      </c>
      <c r="J2224">
        <v>2203.9299999999998</v>
      </c>
      <c r="K2224">
        <v>1869.47</v>
      </c>
      <c r="L2224">
        <v>2203.9299999999998</v>
      </c>
      <c r="M2224">
        <v>1869.47</v>
      </c>
      <c r="N2224" t="s">
        <v>27482</v>
      </c>
      <c r="O2224" t="s">
        <v>27481</v>
      </c>
      <c r="P2224" t="s">
        <v>112</v>
      </c>
      <c r="Q2224">
        <v>13.082700000000001</v>
      </c>
      <c r="R2224">
        <v>80.270700000000005</v>
      </c>
      <c r="S2224" t="s">
        <v>333</v>
      </c>
      <c r="T2224" t="s">
        <v>332</v>
      </c>
      <c r="U2224" t="s">
        <v>10</v>
      </c>
      <c r="V2224" t="s">
        <v>9</v>
      </c>
    </row>
    <row r="2225" spans="1:22">
      <c r="A2225" t="s">
        <v>27480</v>
      </c>
      <c r="B2225" s="2">
        <v>45161.714583333334</v>
      </c>
      <c r="C2225" s="2">
        <f t="shared" si="34"/>
        <v>45159</v>
      </c>
      <c r="D2225" t="s">
        <v>1532</v>
      </c>
      <c r="E2225" t="s">
        <v>9289</v>
      </c>
      <c r="F2225" t="s">
        <v>136</v>
      </c>
      <c r="G2225" t="s">
        <v>106</v>
      </c>
      <c r="H2225" t="s">
        <v>52</v>
      </c>
      <c r="I2225">
        <v>4</v>
      </c>
      <c r="J2225">
        <v>799.38</v>
      </c>
      <c r="K2225">
        <v>608.70000000000005</v>
      </c>
      <c r="L2225">
        <v>3197.52</v>
      </c>
      <c r="M2225">
        <v>2434.8000000000002</v>
      </c>
      <c r="N2225" t="s">
        <v>27479</v>
      </c>
      <c r="O2225" t="s">
        <v>27478</v>
      </c>
      <c r="P2225" t="s">
        <v>60</v>
      </c>
      <c r="Q2225">
        <v>8.7139000000000006</v>
      </c>
      <c r="R2225">
        <v>77.756699999999995</v>
      </c>
      <c r="S2225" t="s">
        <v>364</v>
      </c>
      <c r="T2225" t="s">
        <v>363</v>
      </c>
      <c r="U2225" t="s">
        <v>23</v>
      </c>
      <c r="V2225" t="s">
        <v>45</v>
      </c>
    </row>
    <row r="2226" spans="1:22">
      <c r="A2226" t="s">
        <v>27477</v>
      </c>
      <c r="B2226" s="2">
        <v>45273.720833333333</v>
      </c>
      <c r="C2226" s="2">
        <f t="shared" si="34"/>
        <v>45271</v>
      </c>
      <c r="D2226" t="s">
        <v>1527</v>
      </c>
      <c r="E2226" t="s">
        <v>12807</v>
      </c>
      <c r="F2226" t="s">
        <v>136</v>
      </c>
      <c r="G2226" t="s">
        <v>30</v>
      </c>
      <c r="H2226" t="s">
        <v>16</v>
      </c>
      <c r="I2226">
        <v>1</v>
      </c>
      <c r="J2226">
        <v>2497.0100000000002</v>
      </c>
      <c r="K2226">
        <v>1551.92</v>
      </c>
      <c r="L2226">
        <v>2497.0100000000002</v>
      </c>
      <c r="M2226">
        <v>1551.92</v>
      </c>
      <c r="N2226" t="s">
        <v>27476</v>
      </c>
      <c r="O2226" t="s">
        <v>27475</v>
      </c>
      <c r="P2226" t="s">
        <v>112</v>
      </c>
      <c r="Q2226">
        <v>13.082700000000001</v>
      </c>
      <c r="R2226">
        <v>80.270700000000005</v>
      </c>
      <c r="S2226" t="s">
        <v>735</v>
      </c>
      <c r="T2226" t="s">
        <v>734</v>
      </c>
      <c r="U2226" t="s">
        <v>46</v>
      </c>
      <c r="V2226" t="s">
        <v>45</v>
      </c>
    </row>
    <row r="2227" spans="1:22">
      <c r="A2227" t="s">
        <v>27474</v>
      </c>
      <c r="B2227" s="2">
        <v>44955.540277777778</v>
      </c>
      <c r="C2227" s="2">
        <f t="shared" si="34"/>
        <v>44949</v>
      </c>
      <c r="D2227" t="s">
        <v>1522</v>
      </c>
      <c r="E2227" t="s">
        <v>11067</v>
      </c>
      <c r="F2227" t="s">
        <v>64</v>
      </c>
      <c r="G2227" t="s">
        <v>91</v>
      </c>
      <c r="H2227" t="s">
        <v>63</v>
      </c>
      <c r="I2227">
        <v>2</v>
      </c>
      <c r="J2227">
        <v>482.42</v>
      </c>
      <c r="K2227">
        <v>371.27</v>
      </c>
      <c r="L2227">
        <v>964.84</v>
      </c>
      <c r="M2227">
        <v>742.54</v>
      </c>
      <c r="N2227" t="s">
        <v>27473</v>
      </c>
      <c r="O2227" t="s">
        <v>27472</v>
      </c>
      <c r="P2227" t="s">
        <v>37</v>
      </c>
      <c r="Q2227">
        <v>10.7905</v>
      </c>
      <c r="R2227">
        <v>78.704700000000003</v>
      </c>
      <c r="S2227" t="s">
        <v>326</v>
      </c>
      <c r="T2227" t="s">
        <v>325</v>
      </c>
      <c r="U2227" t="s">
        <v>77</v>
      </c>
      <c r="V2227" t="s">
        <v>22</v>
      </c>
    </row>
    <row r="2228" spans="1:22">
      <c r="A2228" t="s">
        <v>27471</v>
      </c>
      <c r="B2228" s="2">
        <v>45102.6</v>
      </c>
      <c r="C2228" s="2">
        <f t="shared" si="34"/>
        <v>45096</v>
      </c>
      <c r="D2228" t="s">
        <v>1517</v>
      </c>
      <c r="E2228" t="s">
        <v>25890</v>
      </c>
      <c r="F2228" t="s">
        <v>18</v>
      </c>
      <c r="G2228" t="s">
        <v>53</v>
      </c>
      <c r="H2228" t="s">
        <v>52</v>
      </c>
      <c r="I2228">
        <v>1</v>
      </c>
      <c r="J2228">
        <v>432.59</v>
      </c>
      <c r="K2228">
        <v>274.12</v>
      </c>
      <c r="L2228">
        <v>432.59</v>
      </c>
      <c r="M2228">
        <v>274.12</v>
      </c>
      <c r="N2228" t="s">
        <v>27470</v>
      </c>
      <c r="O2228" t="s">
        <v>27469</v>
      </c>
      <c r="P2228" t="s">
        <v>68</v>
      </c>
      <c r="Q2228">
        <v>11.34</v>
      </c>
      <c r="R2228">
        <v>77.717200000000005</v>
      </c>
      <c r="S2228" t="s">
        <v>735</v>
      </c>
      <c r="T2228" t="s">
        <v>734</v>
      </c>
      <c r="U2228" t="s">
        <v>23</v>
      </c>
      <c r="V2228" t="s">
        <v>9</v>
      </c>
    </row>
    <row r="2229" spans="1:22">
      <c r="A2229" t="s">
        <v>27468</v>
      </c>
      <c r="B2229" s="2">
        <v>45299.806944444441</v>
      </c>
      <c r="C2229" s="2">
        <f t="shared" si="34"/>
        <v>45299</v>
      </c>
      <c r="D2229" t="s">
        <v>1512</v>
      </c>
      <c r="E2229" t="s">
        <v>1511</v>
      </c>
      <c r="F2229" t="s">
        <v>18</v>
      </c>
      <c r="G2229" t="s">
        <v>30</v>
      </c>
      <c r="H2229" t="s">
        <v>16</v>
      </c>
      <c r="I2229">
        <v>1</v>
      </c>
      <c r="J2229">
        <v>1812.23</v>
      </c>
      <c r="K2229">
        <v>1596.04</v>
      </c>
      <c r="L2229">
        <v>1812.23</v>
      </c>
      <c r="M2229">
        <v>1596.04</v>
      </c>
      <c r="N2229" t="s">
        <v>27467</v>
      </c>
      <c r="O2229" t="s">
        <v>27466</v>
      </c>
      <c r="P2229" t="s">
        <v>13</v>
      </c>
      <c r="Q2229">
        <v>11.664300000000001</v>
      </c>
      <c r="R2229">
        <v>78.146000000000001</v>
      </c>
      <c r="S2229" t="s">
        <v>454</v>
      </c>
      <c r="T2229" t="s">
        <v>453</v>
      </c>
      <c r="U2229" t="s">
        <v>57</v>
      </c>
      <c r="V2229" t="s">
        <v>9</v>
      </c>
    </row>
    <row r="2230" spans="1:22">
      <c r="A2230" t="s">
        <v>27465</v>
      </c>
      <c r="B2230" s="2">
        <v>45359.56527777778</v>
      </c>
      <c r="C2230" s="2">
        <f t="shared" si="34"/>
        <v>45355</v>
      </c>
      <c r="D2230" t="s">
        <v>1507</v>
      </c>
      <c r="E2230" t="s">
        <v>27464</v>
      </c>
      <c r="F2230" t="s">
        <v>31</v>
      </c>
      <c r="G2230" t="s">
        <v>30</v>
      </c>
      <c r="H2230" t="s">
        <v>40</v>
      </c>
      <c r="I2230">
        <v>1</v>
      </c>
      <c r="J2230">
        <v>1255.17</v>
      </c>
      <c r="K2230">
        <v>976.63</v>
      </c>
      <c r="L2230">
        <v>1255.17</v>
      </c>
      <c r="M2230">
        <v>976.63</v>
      </c>
      <c r="N2230" t="s">
        <v>27463</v>
      </c>
      <c r="O2230" t="s">
        <v>27462</v>
      </c>
      <c r="P2230" t="s">
        <v>13</v>
      </c>
      <c r="Q2230">
        <v>11.664300000000001</v>
      </c>
      <c r="R2230">
        <v>78.146000000000001</v>
      </c>
      <c r="S2230" t="s">
        <v>206</v>
      </c>
      <c r="T2230" t="s">
        <v>205</v>
      </c>
      <c r="U2230" t="s">
        <v>10</v>
      </c>
      <c r="V2230" t="s">
        <v>45</v>
      </c>
    </row>
    <row r="2231" spans="1:22">
      <c r="A2231" t="s">
        <v>27461</v>
      </c>
      <c r="B2231" s="2">
        <v>45100.749305555553</v>
      </c>
      <c r="C2231" s="2">
        <f t="shared" si="34"/>
        <v>45096</v>
      </c>
      <c r="D2231" t="s">
        <v>1502</v>
      </c>
      <c r="E2231" t="s">
        <v>7471</v>
      </c>
      <c r="F2231" t="s">
        <v>201</v>
      </c>
      <c r="G2231" t="s">
        <v>53</v>
      </c>
      <c r="H2231" t="s">
        <v>71</v>
      </c>
      <c r="I2231">
        <v>1</v>
      </c>
      <c r="J2231">
        <v>344.94</v>
      </c>
      <c r="K2231">
        <v>250.88</v>
      </c>
      <c r="L2231">
        <v>344.94</v>
      </c>
      <c r="M2231">
        <v>250.88</v>
      </c>
      <c r="N2231" t="s">
        <v>27460</v>
      </c>
      <c r="O2231" t="s">
        <v>27459</v>
      </c>
      <c r="P2231" t="s">
        <v>37</v>
      </c>
      <c r="Q2231">
        <v>10.7905</v>
      </c>
      <c r="R2231">
        <v>78.704700000000003</v>
      </c>
      <c r="S2231" t="s">
        <v>250</v>
      </c>
      <c r="T2231" t="s">
        <v>249</v>
      </c>
      <c r="U2231" t="s">
        <v>46</v>
      </c>
      <c r="V2231" t="s">
        <v>9</v>
      </c>
    </row>
    <row r="2232" spans="1:22">
      <c r="A2232" t="s">
        <v>27458</v>
      </c>
      <c r="B2232" s="2">
        <v>44937.556944444441</v>
      </c>
      <c r="C2232" s="2">
        <f t="shared" si="34"/>
        <v>44935</v>
      </c>
      <c r="D2232" t="s">
        <v>1497</v>
      </c>
      <c r="E2232" t="s">
        <v>1496</v>
      </c>
      <c r="F2232" t="s">
        <v>31</v>
      </c>
      <c r="G2232" t="s">
        <v>41</v>
      </c>
      <c r="H2232" t="s">
        <v>40</v>
      </c>
      <c r="I2232">
        <v>2</v>
      </c>
      <c r="J2232">
        <v>962.89</v>
      </c>
      <c r="K2232">
        <v>630.16</v>
      </c>
      <c r="L2232">
        <v>1925.78</v>
      </c>
      <c r="M2232">
        <v>1260.32</v>
      </c>
      <c r="N2232" t="s">
        <v>27457</v>
      </c>
      <c r="O2232" t="s">
        <v>27456</v>
      </c>
      <c r="P2232" t="s">
        <v>68</v>
      </c>
      <c r="Q2232">
        <v>11.34</v>
      </c>
      <c r="R2232">
        <v>77.717200000000005</v>
      </c>
      <c r="S2232" t="s">
        <v>735</v>
      </c>
      <c r="T2232" t="s">
        <v>734</v>
      </c>
      <c r="U2232" t="s">
        <v>46</v>
      </c>
      <c r="V2232" t="s">
        <v>9</v>
      </c>
    </row>
    <row r="2233" spans="1:22">
      <c r="A2233" t="s">
        <v>27455</v>
      </c>
      <c r="B2233" s="2">
        <v>45085.816666666666</v>
      </c>
      <c r="C2233" s="2">
        <f t="shared" si="34"/>
        <v>45082</v>
      </c>
      <c r="D2233" t="s">
        <v>1492</v>
      </c>
      <c r="E2233" t="s">
        <v>27454</v>
      </c>
      <c r="F2233" t="s">
        <v>18</v>
      </c>
      <c r="G2233" t="s">
        <v>30</v>
      </c>
      <c r="H2233" t="s">
        <v>29</v>
      </c>
      <c r="I2233">
        <v>4</v>
      </c>
      <c r="J2233">
        <v>553.45000000000005</v>
      </c>
      <c r="K2233">
        <v>434.4</v>
      </c>
      <c r="L2233">
        <v>2213.8000000000002</v>
      </c>
      <c r="M2233">
        <v>1737.6</v>
      </c>
      <c r="N2233" t="s">
        <v>27453</v>
      </c>
      <c r="O2233" t="s">
        <v>27452</v>
      </c>
      <c r="P2233" t="s">
        <v>26</v>
      </c>
      <c r="Q2233">
        <v>11.0168</v>
      </c>
      <c r="R2233">
        <v>76.955799999999996</v>
      </c>
      <c r="S2233" t="s">
        <v>616</v>
      </c>
      <c r="T2233" t="s">
        <v>615</v>
      </c>
      <c r="U2233" t="s">
        <v>23</v>
      </c>
      <c r="V2233" t="s">
        <v>45</v>
      </c>
    </row>
    <row r="2234" spans="1:22">
      <c r="A2234" t="s">
        <v>27451</v>
      </c>
      <c r="B2234" s="2">
        <v>45027.700694444444</v>
      </c>
      <c r="C2234" s="2">
        <f t="shared" si="34"/>
        <v>45026</v>
      </c>
      <c r="D2234" t="s">
        <v>1487</v>
      </c>
      <c r="E2234" t="s">
        <v>27450</v>
      </c>
      <c r="F2234" t="s">
        <v>136</v>
      </c>
      <c r="G2234" t="s">
        <v>91</v>
      </c>
      <c r="H2234" t="s">
        <v>52</v>
      </c>
      <c r="I2234">
        <v>2</v>
      </c>
      <c r="J2234">
        <v>1798.42</v>
      </c>
      <c r="K2234">
        <v>1245.44</v>
      </c>
      <c r="L2234">
        <v>3596.84</v>
      </c>
      <c r="M2234">
        <v>2490.88</v>
      </c>
      <c r="N2234" t="s">
        <v>27449</v>
      </c>
      <c r="O2234" t="s">
        <v>27448</v>
      </c>
      <c r="P2234" t="s">
        <v>60</v>
      </c>
      <c r="Q2234">
        <v>8.7139000000000006</v>
      </c>
      <c r="R2234">
        <v>77.756699999999995</v>
      </c>
      <c r="S2234" t="s">
        <v>176</v>
      </c>
      <c r="T2234" t="s">
        <v>175</v>
      </c>
      <c r="U2234" t="s">
        <v>77</v>
      </c>
      <c r="V2234" t="s">
        <v>9</v>
      </c>
    </row>
    <row r="2235" spans="1:22">
      <c r="A2235" t="s">
        <v>27447</v>
      </c>
      <c r="B2235" s="2">
        <v>45496.791666666664</v>
      </c>
      <c r="C2235" s="2">
        <f t="shared" si="34"/>
        <v>45495</v>
      </c>
      <c r="D2235" t="s">
        <v>1482</v>
      </c>
      <c r="E2235" t="s">
        <v>11039</v>
      </c>
      <c r="F2235" t="s">
        <v>201</v>
      </c>
      <c r="G2235" t="s">
        <v>82</v>
      </c>
      <c r="H2235" t="s">
        <v>16</v>
      </c>
      <c r="I2235">
        <v>2</v>
      </c>
      <c r="J2235">
        <v>2019.77</v>
      </c>
      <c r="K2235">
        <v>1551.04</v>
      </c>
      <c r="L2235">
        <v>4039.54</v>
      </c>
      <c r="M2235">
        <v>3102.08</v>
      </c>
      <c r="N2235" t="s">
        <v>27446</v>
      </c>
      <c r="O2235" t="s">
        <v>27445</v>
      </c>
      <c r="P2235" t="s">
        <v>13</v>
      </c>
      <c r="Q2235">
        <v>11.664300000000001</v>
      </c>
      <c r="R2235">
        <v>78.146000000000001</v>
      </c>
      <c r="S2235" t="s">
        <v>88</v>
      </c>
      <c r="T2235" t="s">
        <v>87</v>
      </c>
      <c r="U2235" t="s">
        <v>77</v>
      </c>
      <c r="V2235" t="s">
        <v>22</v>
      </c>
    </row>
    <row r="2236" spans="1:22">
      <c r="A2236" t="s">
        <v>27444</v>
      </c>
      <c r="B2236" s="2">
        <v>45159.488194444442</v>
      </c>
      <c r="C2236" s="2">
        <f t="shared" si="34"/>
        <v>45159</v>
      </c>
      <c r="D2236" t="s">
        <v>1477</v>
      </c>
      <c r="E2236" t="s">
        <v>11035</v>
      </c>
      <c r="F2236" t="s">
        <v>73</v>
      </c>
      <c r="G2236" t="s">
        <v>91</v>
      </c>
      <c r="H2236" t="s">
        <v>71</v>
      </c>
      <c r="I2236">
        <v>3</v>
      </c>
      <c r="J2236">
        <v>864.44</v>
      </c>
      <c r="K2236">
        <v>563.33000000000004</v>
      </c>
      <c r="L2236">
        <v>2593.3200000000002</v>
      </c>
      <c r="M2236">
        <v>1689.99</v>
      </c>
      <c r="N2236" t="s">
        <v>27443</v>
      </c>
      <c r="O2236" t="s">
        <v>27442</v>
      </c>
      <c r="P2236" t="s">
        <v>37</v>
      </c>
      <c r="Q2236">
        <v>10.7905</v>
      </c>
      <c r="R2236">
        <v>78.704700000000003</v>
      </c>
      <c r="S2236" t="s">
        <v>906</v>
      </c>
      <c r="T2236" t="s">
        <v>905</v>
      </c>
      <c r="U2236" t="s">
        <v>57</v>
      </c>
      <c r="V2236" t="s">
        <v>45</v>
      </c>
    </row>
    <row r="2237" spans="1:22">
      <c r="A2237" t="s">
        <v>27441</v>
      </c>
      <c r="B2237" s="2">
        <v>45422.906944444447</v>
      </c>
      <c r="C2237" s="2">
        <f t="shared" si="34"/>
        <v>45418</v>
      </c>
      <c r="D2237" t="s">
        <v>1472</v>
      </c>
      <c r="E2237" t="s">
        <v>7449</v>
      </c>
      <c r="F2237" t="s">
        <v>136</v>
      </c>
      <c r="G2237" t="s">
        <v>30</v>
      </c>
      <c r="H2237" t="s">
        <v>52</v>
      </c>
      <c r="I2237">
        <v>3</v>
      </c>
      <c r="J2237">
        <v>1193.79</v>
      </c>
      <c r="K2237">
        <v>929.29</v>
      </c>
      <c r="L2237">
        <v>3581.37</v>
      </c>
      <c r="M2237">
        <v>2787.87</v>
      </c>
      <c r="N2237" t="s">
        <v>27440</v>
      </c>
      <c r="O2237" t="s">
        <v>27439</v>
      </c>
      <c r="P2237" t="s">
        <v>112</v>
      </c>
      <c r="Q2237">
        <v>13.082700000000001</v>
      </c>
      <c r="R2237">
        <v>80.270700000000005</v>
      </c>
      <c r="S2237" t="s">
        <v>153</v>
      </c>
      <c r="T2237" t="s">
        <v>152</v>
      </c>
      <c r="U2237" t="s">
        <v>46</v>
      </c>
      <c r="V2237" t="s">
        <v>45</v>
      </c>
    </row>
    <row r="2238" spans="1:22">
      <c r="A2238" t="s">
        <v>27438</v>
      </c>
      <c r="B2238" s="2">
        <v>45153.572916666664</v>
      </c>
      <c r="C2238" s="2">
        <f t="shared" si="34"/>
        <v>45152</v>
      </c>
      <c r="D2238" t="s">
        <v>1467</v>
      </c>
      <c r="E2238" t="s">
        <v>7445</v>
      </c>
      <c r="F2238" t="s">
        <v>73</v>
      </c>
      <c r="G2238" t="s">
        <v>91</v>
      </c>
      <c r="H2238" t="s">
        <v>52</v>
      </c>
      <c r="I2238">
        <v>4</v>
      </c>
      <c r="J2238">
        <v>1822.66</v>
      </c>
      <c r="K2238">
        <v>1465.54</v>
      </c>
      <c r="L2238">
        <v>7290.64</v>
      </c>
      <c r="M2238">
        <v>5862.16</v>
      </c>
      <c r="N2238" t="s">
        <v>27437</v>
      </c>
      <c r="O2238" t="s">
        <v>27436</v>
      </c>
      <c r="P2238" t="s">
        <v>68</v>
      </c>
      <c r="Q2238">
        <v>11.34</v>
      </c>
      <c r="R2238">
        <v>77.717200000000005</v>
      </c>
      <c r="S2238" t="s">
        <v>103</v>
      </c>
      <c r="T2238" t="s">
        <v>102</v>
      </c>
      <c r="U2238" t="s">
        <v>10</v>
      </c>
      <c r="V2238" t="s">
        <v>9</v>
      </c>
    </row>
    <row r="2239" spans="1:22">
      <c r="A2239" t="s">
        <v>27435</v>
      </c>
      <c r="B2239" s="2">
        <v>45117.569444444445</v>
      </c>
      <c r="C2239" s="2">
        <f t="shared" si="34"/>
        <v>45117</v>
      </c>
      <c r="D2239" t="s">
        <v>1462</v>
      </c>
      <c r="E2239" t="s">
        <v>3667</v>
      </c>
      <c r="F2239" t="s">
        <v>73</v>
      </c>
      <c r="G2239" t="s">
        <v>30</v>
      </c>
      <c r="H2239" t="s">
        <v>71</v>
      </c>
      <c r="I2239">
        <v>2</v>
      </c>
      <c r="J2239">
        <v>1122.1600000000001</v>
      </c>
      <c r="K2239">
        <v>818.33</v>
      </c>
      <c r="L2239">
        <v>2244.3200000000002</v>
      </c>
      <c r="M2239">
        <v>1636.66</v>
      </c>
      <c r="N2239" t="s">
        <v>27434</v>
      </c>
      <c r="O2239" t="s">
        <v>27433</v>
      </c>
      <c r="P2239" t="s">
        <v>60</v>
      </c>
      <c r="Q2239">
        <v>8.7139000000000006</v>
      </c>
      <c r="R2239">
        <v>77.756699999999995</v>
      </c>
      <c r="S2239" t="s">
        <v>12</v>
      </c>
      <c r="T2239" t="s">
        <v>11</v>
      </c>
      <c r="U2239" t="s">
        <v>23</v>
      </c>
      <c r="V2239" t="s">
        <v>9</v>
      </c>
    </row>
    <row r="2240" spans="1:22">
      <c r="A2240" t="s">
        <v>27432</v>
      </c>
      <c r="B2240" s="2">
        <v>44964.657638888886</v>
      </c>
      <c r="C2240" s="2">
        <f t="shared" si="34"/>
        <v>44963</v>
      </c>
      <c r="D2240" t="s">
        <v>1457</v>
      </c>
      <c r="E2240" t="s">
        <v>19454</v>
      </c>
      <c r="F2240" t="s">
        <v>136</v>
      </c>
      <c r="G2240" t="s">
        <v>41</v>
      </c>
      <c r="H2240" t="s">
        <v>40</v>
      </c>
      <c r="I2240">
        <v>4</v>
      </c>
      <c r="J2240">
        <v>2162.16</v>
      </c>
      <c r="K2240">
        <v>1439.84</v>
      </c>
      <c r="L2240">
        <v>8648.64</v>
      </c>
      <c r="M2240">
        <v>5759.36</v>
      </c>
      <c r="N2240" t="s">
        <v>27431</v>
      </c>
      <c r="O2240" t="s">
        <v>27430</v>
      </c>
      <c r="P2240" t="s">
        <v>37</v>
      </c>
      <c r="Q2240">
        <v>10.7905</v>
      </c>
      <c r="R2240">
        <v>78.704700000000003</v>
      </c>
      <c r="S2240" t="s">
        <v>250</v>
      </c>
      <c r="T2240" t="s">
        <v>249</v>
      </c>
      <c r="U2240" t="s">
        <v>23</v>
      </c>
      <c r="V2240" t="s">
        <v>9</v>
      </c>
    </row>
    <row r="2241" spans="1:22">
      <c r="A2241" t="s">
        <v>27429</v>
      </c>
      <c r="B2241" s="2">
        <v>44969.758333333331</v>
      </c>
      <c r="C2241" s="2">
        <f t="shared" si="34"/>
        <v>44963</v>
      </c>
      <c r="D2241" t="s">
        <v>1452</v>
      </c>
      <c r="E2241" t="s">
        <v>12754</v>
      </c>
      <c r="F2241" t="s">
        <v>83</v>
      </c>
      <c r="G2241" t="s">
        <v>41</v>
      </c>
      <c r="H2241" t="s">
        <v>16</v>
      </c>
      <c r="I2241">
        <v>4</v>
      </c>
      <c r="J2241">
        <v>1365.6</v>
      </c>
      <c r="K2241">
        <v>1163.49</v>
      </c>
      <c r="L2241">
        <v>5462.4</v>
      </c>
      <c r="M2241">
        <v>4653.96</v>
      </c>
      <c r="N2241" t="s">
        <v>27428</v>
      </c>
      <c r="O2241" t="s">
        <v>27427</v>
      </c>
      <c r="P2241" t="s">
        <v>121</v>
      </c>
      <c r="Q2241">
        <v>9.9252000000000002</v>
      </c>
      <c r="R2241">
        <v>78.119799999999998</v>
      </c>
      <c r="S2241" t="s">
        <v>762</v>
      </c>
      <c r="T2241" t="s">
        <v>761</v>
      </c>
      <c r="U2241" t="s">
        <v>77</v>
      </c>
      <c r="V2241" t="s">
        <v>9</v>
      </c>
    </row>
    <row r="2242" spans="1:22">
      <c r="A2242" t="s">
        <v>27426</v>
      </c>
      <c r="B2242" s="2">
        <v>45305.5625</v>
      </c>
      <c r="C2242" s="2">
        <f t="shared" si="34"/>
        <v>45299</v>
      </c>
      <c r="D2242" t="s">
        <v>1447</v>
      </c>
      <c r="E2242" t="s">
        <v>12750</v>
      </c>
      <c r="F2242" t="s">
        <v>18</v>
      </c>
      <c r="G2242" t="s">
        <v>115</v>
      </c>
      <c r="H2242" t="s">
        <v>71</v>
      </c>
      <c r="I2242">
        <v>3</v>
      </c>
      <c r="J2242">
        <v>972.6</v>
      </c>
      <c r="K2242">
        <v>622.73</v>
      </c>
      <c r="L2242">
        <v>2917.8</v>
      </c>
      <c r="M2242">
        <v>1868.19</v>
      </c>
      <c r="N2242" t="s">
        <v>27425</v>
      </c>
      <c r="O2242" t="s">
        <v>27424</v>
      </c>
      <c r="P2242" t="s">
        <v>112</v>
      </c>
      <c r="Q2242">
        <v>13.082700000000001</v>
      </c>
      <c r="R2242">
        <v>80.270700000000005</v>
      </c>
      <c r="S2242" t="s">
        <v>413</v>
      </c>
      <c r="T2242" t="s">
        <v>412</v>
      </c>
      <c r="U2242" t="s">
        <v>46</v>
      </c>
      <c r="V2242" t="s">
        <v>45</v>
      </c>
    </row>
    <row r="2243" spans="1:22">
      <c r="A2243" t="s">
        <v>27423</v>
      </c>
      <c r="B2243" s="2">
        <v>44975.902083333334</v>
      </c>
      <c r="C2243" s="2">
        <f t="shared" ref="C2243:C2306" si="35">INT(B2243) - WEEKDAY(INT(B2243), 2) + 1</f>
        <v>44970</v>
      </c>
      <c r="D2243" t="s">
        <v>1442</v>
      </c>
      <c r="E2243" t="s">
        <v>3652</v>
      </c>
      <c r="F2243" t="s">
        <v>18</v>
      </c>
      <c r="G2243" t="s">
        <v>82</v>
      </c>
      <c r="H2243" t="s">
        <v>16</v>
      </c>
      <c r="I2243">
        <v>2</v>
      </c>
      <c r="J2243">
        <v>2089.06</v>
      </c>
      <c r="K2243">
        <v>1574.19</v>
      </c>
      <c r="L2243">
        <v>4178.12</v>
      </c>
      <c r="M2243">
        <v>3148.38</v>
      </c>
      <c r="N2243" t="s">
        <v>27422</v>
      </c>
      <c r="O2243" t="s">
        <v>27421</v>
      </c>
      <c r="P2243" t="s">
        <v>37</v>
      </c>
      <c r="Q2243">
        <v>10.7905</v>
      </c>
      <c r="R2243">
        <v>78.704700000000003</v>
      </c>
      <c r="S2243" t="s">
        <v>103</v>
      </c>
      <c r="T2243" t="s">
        <v>102</v>
      </c>
      <c r="U2243" t="s">
        <v>23</v>
      </c>
      <c r="V2243" t="s">
        <v>9</v>
      </c>
    </row>
    <row r="2244" spans="1:22">
      <c r="A2244" t="s">
        <v>27420</v>
      </c>
      <c r="B2244" s="2">
        <v>45393.554166666669</v>
      </c>
      <c r="C2244" s="2">
        <f t="shared" si="35"/>
        <v>45390</v>
      </c>
      <c r="D2244" t="s">
        <v>1437</v>
      </c>
      <c r="E2244" t="s">
        <v>12742</v>
      </c>
      <c r="F2244" t="s">
        <v>83</v>
      </c>
      <c r="G2244" t="s">
        <v>72</v>
      </c>
      <c r="H2244" t="s">
        <v>29</v>
      </c>
      <c r="I2244">
        <v>2</v>
      </c>
      <c r="J2244">
        <v>1706.28</v>
      </c>
      <c r="K2244">
        <v>1216.1099999999999</v>
      </c>
      <c r="L2244">
        <v>3412.56</v>
      </c>
      <c r="M2244">
        <v>2432.2199999999998</v>
      </c>
      <c r="N2244" t="s">
        <v>27419</v>
      </c>
      <c r="O2244" t="s">
        <v>27418</v>
      </c>
      <c r="P2244" t="s">
        <v>49</v>
      </c>
      <c r="Q2244">
        <v>12.916499999999999</v>
      </c>
      <c r="R2244">
        <v>79.132499999999993</v>
      </c>
      <c r="S2244" t="s">
        <v>364</v>
      </c>
      <c r="T2244" t="s">
        <v>363</v>
      </c>
      <c r="U2244" t="s">
        <v>23</v>
      </c>
      <c r="V2244" t="s">
        <v>22</v>
      </c>
    </row>
    <row r="2245" spans="1:22">
      <c r="A2245" t="s">
        <v>27417</v>
      </c>
      <c r="B2245" s="2">
        <v>45565.747916666667</v>
      </c>
      <c r="C2245" s="2">
        <f t="shared" si="35"/>
        <v>45565</v>
      </c>
      <c r="D2245" t="s">
        <v>1432</v>
      </c>
      <c r="E2245" t="s">
        <v>11003</v>
      </c>
      <c r="F2245" t="s">
        <v>31</v>
      </c>
      <c r="G2245" t="s">
        <v>17</v>
      </c>
      <c r="H2245" t="s">
        <v>52</v>
      </c>
      <c r="I2245">
        <v>2</v>
      </c>
      <c r="J2245">
        <v>384.21</v>
      </c>
      <c r="K2245">
        <v>277</v>
      </c>
      <c r="L2245">
        <v>768.42</v>
      </c>
      <c r="M2245">
        <v>554</v>
      </c>
      <c r="N2245" t="s">
        <v>27416</v>
      </c>
      <c r="O2245" t="s">
        <v>27415</v>
      </c>
      <c r="P2245" t="s">
        <v>60</v>
      </c>
      <c r="Q2245">
        <v>8.7139000000000006</v>
      </c>
      <c r="R2245">
        <v>77.756699999999995</v>
      </c>
      <c r="S2245" t="s">
        <v>133</v>
      </c>
      <c r="T2245" t="s">
        <v>132</v>
      </c>
      <c r="U2245" t="s">
        <v>10</v>
      </c>
      <c r="V2245" t="s">
        <v>212</v>
      </c>
    </row>
    <row r="2246" spans="1:22">
      <c r="A2246" t="s">
        <v>27414</v>
      </c>
      <c r="B2246" s="2">
        <v>45170.553472222222</v>
      </c>
      <c r="C2246" s="2">
        <f t="shared" si="35"/>
        <v>45166</v>
      </c>
      <c r="D2246" t="s">
        <v>1427</v>
      </c>
      <c r="E2246" t="s">
        <v>3640</v>
      </c>
      <c r="F2246" t="s">
        <v>73</v>
      </c>
      <c r="G2246" t="s">
        <v>53</v>
      </c>
      <c r="H2246" t="s">
        <v>16</v>
      </c>
      <c r="I2246">
        <v>4</v>
      </c>
      <c r="J2246">
        <v>2023.54</v>
      </c>
      <c r="K2246">
        <v>1476.76</v>
      </c>
      <c r="L2246">
        <v>8094.16</v>
      </c>
      <c r="M2246">
        <v>5907.04</v>
      </c>
      <c r="N2246" t="s">
        <v>27413</v>
      </c>
      <c r="O2246" t="s">
        <v>27412</v>
      </c>
      <c r="P2246" t="s">
        <v>112</v>
      </c>
      <c r="Q2246">
        <v>13.082700000000001</v>
      </c>
      <c r="R2246">
        <v>80.270700000000005</v>
      </c>
      <c r="S2246" t="s">
        <v>295</v>
      </c>
      <c r="T2246" t="s">
        <v>294</v>
      </c>
      <c r="U2246" t="s">
        <v>23</v>
      </c>
      <c r="V2246" t="s">
        <v>9</v>
      </c>
    </row>
    <row r="2247" spans="1:22">
      <c r="A2247" t="s">
        <v>27411</v>
      </c>
      <c r="B2247" s="2">
        <v>45231.892361111109</v>
      </c>
      <c r="C2247" s="2">
        <f t="shared" si="35"/>
        <v>45229</v>
      </c>
      <c r="D2247" t="s">
        <v>1422</v>
      </c>
      <c r="E2247" t="s">
        <v>1421</v>
      </c>
      <c r="F2247" t="s">
        <v>83</v>
      </c>
      <c r="G2247" t="s">
        <v>115</v>
      </c>
      <c r="H2247" t="s">
        <v>29</v>
      </c>
      <c r="I2247">
        <v>2</v>
      </c>
      <c r="J2247">
        <v>2248.37</v>
      </c>
      <c r="K2247">
        <v>1579.51</v>
      </c>
      <c r="L2247">
        <v>4496.74</v>
      </c>
      <c r="M2247">
        <v>3159.02</v>
      </c>
      <c r="N2247" t="s">
        <v>27410</v>
      </c>
      <c r="O2247" t="s">
        <v>27409</v>
      </c>
      <c r="P2247" t="s">
        <v>26</v>
      </c>
      <c r="Q2247">
        <v>11.0168</v>
      </c>
      <c r="R2247">
        <v>76.955799999999996</v>
      </c>
      <c r="S2247" t="s">
        <v>193</v>
      </c>
      <c r="T2247" t="s">
        <v>192</v>
      </c>
      <c r="U2247" t="s">
        <v>23</v>
      </c>
      <c r="V2247" t="s">
        <v>45</v>
      </c>
    </row>
    <row r="2248" spans="1:22">
      <c r="A2248" t="s">
        <v>27408</v>
      </c>
      <c r="B2248" s="2">
        <v>45228.844444444447</v>
      </c>
      <c r="C2248" s="2">
        <f t="shared" si="35"/>
        <v>45222</v>
      </c>
      <c r="D2248" t="s">
        <v>1417</v>
      </c>
      <c r="E2248" t="s">
        <v>7407</v>
      </c>
      <c r="F2248" t="s">
        <v>166</v>
      </c>
      <c r="G2248" t="s">
        <v>53</v>
      </c>
      <c r="H2248" t="s">
        <v>29</v>
      </c>
      <c r="I2248">
        <v>2</v>
      </c>
      <c r="J2248">
        <v>1560.84</v>
      </c>
      <c r="K2248">
        <v>942.43</v>
      </c>
      <c r="L2248">
        <v>3121.68</v>
      </c>
      <c r="M2248">
        <v>1884.86</v>
      </c>
      <c r="N2248" t="s">
        <v>27407</v>
      </c>
      <c r="O2248" t="s">
        <v>27406</v>
      </c>
      <c r="P2248" t="s">
        <v>112</v>
      </c>
      <c r="Q2248">
        <v>13.082700000000001</v>
      </c>
      <c r="R2248">
        <v>80.270700000000005</v>
      </c>
      <c r="S2248" t="s">
        <v>269</v>
      </c>
      <c r="T2248" t="s">
        <v>268</v>
      </c>
      <c r="U2248" t="s">
        <v>57</v>
      </c>
      <c r="V2248" t="s">
        <v>9</v>
      </c>
    </row>
    <row r="2249" spans="1:22">
      <c r="A2249" t="s">
        <v>27405</v>
      </c>
      <c r="B2249" s="2">
        <v>44927.71597222222</v>
      </c>
      <c r="C2249" s="2">
        <f t="shared" si="35"/>
        <v>44921</v>
      </c>
      <c r="D2249" t="s">
        <v>1412</v>
      </c>
      <c r="E2249" t="s">
        <v>24243</v>
      </c>
      <c r="F2249" t="s">
        <v>73</v>
      </c>
      <c r="G2249" t="s">
        <v>30</v>
      </c>
      <c r="H2249" t="s">
        <v>40</v>
      </c>
      <c r="I2249">
        <v>2</v>
      </c>
      <c r="J2249">
        <v>2395.69</v>
      </c>
      <c r="K2249">
        <v>1676.8</v>
      </c>
      <c r="L2249">
        <v>4791.38</v>
      </c>
      <c r="M2249">
        <v>3353.6</v>
      </c>
      <c r="N2249" t="s">
        <v>27404</v>
      </c>
      <c r="O2249" t="s">
        <v>27403</v>
      </c>
      <c r="P2249" t="s">
        <v>26</v>
      </c>
      <c r="Q2249">
        <v>11.0168</v>
      </c>
      <c r="R2249">
        <v>76.955799999999996</v>
      </c>
      <c r="S2249" t="s">
        <v>59</v>
      </c>
      <c r="T2249" t="s">
        <v>58</v>
      </c>
      <c r="U2249" t="s">
        <v>46</v>
      </c>
      <c r="V2249" t="s">
        <v>45</v>
      </c>
    </row>
    <row r="2250" spans="1:22">
      <c r="A2250" t="s">
        <v>27402</v>
      </c>
      <c r="B2250" s="2">
        <v>45294.599305555559</v>
      </c>
      <c r="C2250" s="2">
        <f t="shared" si="35"/>
        <v>45292</v>
      </c>
      <c r="D2250" t="s">
        <v>1407</v>
      </c>
      <c r="E2250" t="s">
        <v>27401</v>
      </c>
      <c r="F2250" t="s">
        <v>201</v>
      </c>
      <c r="G2250" t="s">
        <v>82</v>
      </c>
      <c r="H2250" t="s">
        <v>40</v>
      </c>
      <c r="I2250">
        <v>2</v>
      </c>
      <c r="J2250">
        <v>1722.06</v>
      </c>
      <c r="K2250">
        <v>1405.79</v>
      </c>
      <c r="L2250">
        <v>3444.12</v>
      </c>
      <c r="M2250">
        <v>2811.58</v>
      </c>
      <c r="N2250" t="s">
        <v>27400</v>
      </c>
      <c r="O2250" t="s">
        <v>27399</v>
      </c>
      <c r="P2250" t="s">
        <v>68</v>
      </c>
      <c r="Q2250">
        <v>11.34</v>
      </c>
      <c r="R2250">
        <v>77.717200000000005</v>
      </c>
      <c r="S2250" t="s">
        <v>12</v>
      </c>
      <c r="T2250" t="s">
        <v>11</v>
      </c>
      <c r="U2250" t="s">
        <v>23</v>
      </c>
      <c r="V2250" t="s">
        <v>9</v>
      </c>
    </row>
    <row r="2251" spans="1:22">
      <c r="A2251" t="s">
        <v>27398</v>
      </c>
      <c r="B2251" s="2">
        <v>45092.461111111108</v>
      </c>
      <c r="C2251" s="2">
        <f t="shared" si="35"/>
        <v>45089</v>
      </c>
      <c r="D2251" t="s">
        <v>1402</v>
      </c>
      <c r="E2251" t="s">
        <v>3620</v>
      </c>
      <c r="F2251" t="s">
        <v>136</v>
      </c>
      <c r="G2251" t="s">
        <v>82</v>
      </c>
      <c r="H2251" t="s">
        <v>63</v>
      </c>
      <c r="I2251">
        <v>2</v>
      </c>
      <c r="J2251">
        <v>1618.5</v>
      </c>
      <c r="K2251">
        <v>1275.01</v>
      </c>
      <c r="L2251">
        <v>3237</v>
      </c>
      <c r="M2251">
        <v>2550.02</v>
      </c>
      <c r="N2251" t="s">
        <v>27397</v>
      </c>
      <c r="O2251" t="s">
        <v>27396</v>
      </c>
      <c r="P2251" t="s">
        <v>49</v>
      </c>
      <c r="Q2251">
        <v>12.916499999999999</v>
      </c>
      <c r="R2251">
        <v>79.132499999999993</v>
      </c>
      <c r="S2251" t="s">
        <v>153</v>
      </c>
      <c r="T2251" t="s">
        <v>152</v>
      </c>
      <c r="U2251" t="s">
        <v>23</v>
      </c>
      <c r="V2251" t="s">
        <v>212</v>
      </c>
    </row>
    <row r="2252" spans="1:22">
      <c r="A2252" t="s">
        <v>27395</v>
      </c>
      <c r="B2252" s="2">
        <v>45119.615972222222</v>
      </c>
      <c r="C2252" s="2">
        <f t="shared" si="35"/>
        <v>45117</v>
      </c>
      <c r="D2252" t="s">
        <v>1397</v>
      </c>
      <c r="E2252" t="s">
        <v>12715</v>
      </c>
      <c r="F2252" t="s">
        <v>136</v>
      </c>
      <c r="G2252" t="s">
        <v>17</v>
      </c>
      <c r="H2252" t="s">
        <v>63</v>
      </c>
      <c r="I2252">
        <v>2</v>
      </c>
      <c r="J2252">
        <v>1763.71</v>
      </c>
      <c r="K2252">
        <v>1398.41</v>
      </c>
      <c r="L2252">
        <v>3527.42</v>
      </c>
      <c r="M2252">
        <v>2796.82</v>
      </c>
      <c r="N2252" t="s">
        <v>27394</v>
      </c>
      <c r="O2252" t="s">
        <v>27393</v>
      </c>
      <c r="P2252" t="s">
        <v>121</v>
      </c>
      <c r="Q2252">
        <v>9.9252000000000002</v>
      </c>
      <c r="R2252">
        <v>78.119799999999998</v>
      </c>
      <c r="S2252" t="s">
        <v>420</v>
      </c>
      <c r="T2252" t="s">
        <v>419</v>
      </c>
      <c r="U2252" t="s">
        <v>23</v>
      </c>
      <c r="V2252" t="s">
        <v>22</v>
      </c>
    </row>
    <row r="2253" spans="1:22">
      <c r="A2253" t="s">
        <v>27392</v>
      </c>
      <c r="B2253" s="2">
        <v>45486.630555555559</v>
      </c>
      <c r="C2253" s="2">
        <f t="shared" si="35"/>
        <v>45481</v>
      </c>
      <c r="D2253" t="s">
        <v>1392</v>
      </c>
      <c r="E2253" t="s">
        <v>27391</v>
      </c>
      <c r="F2253" t="s">
        <v>201</v>
      </c>
      <c r="G2253" t="s">
        <v>82</v>
      </c>
      <c r="H2253" t="s">
        <v>52</v>
      </c>
      <c r="I2253">
        <v>1</v>
      </c>
      <c r="J2253">
        <v>463.79</v>
      </c>
      <c r="K2253">
        <v>416.26</v>
      </c>
      <c r="L2253">
        <v>463.79</v>
      </c>
      <c r="M2253">
        <v>416.26</v>
      </c>
      <c r="N2253" t="s">
        <v>27390</v>
      </c>
      <c r="O2253" t="s">
        <v>27389</v>
      </c>
      <c r="P2253" t="s">
        <v>112</v>
      </c>
      <c r="Q2253">
        <v>13.082700000000001</v>
      </c>
      <c r="R2253">
        <v>80.270700000000005</v>
      </c>
      <c r="S2253" t="s">
        <v>454</v>
      </c>
      <c r="T2253" t="s">
        <v>453</v>
      </c>
      <c r="U2253" t="s">
        <v>77</v>
      </c>
      <c r="V2253" t="s">
        <v>45</v>
      </c>
    </row>
    <row r="2254" spans="1:22">
      <c r="A2254" t="s">
        <v>27388</v>
      </c>
      <c r="B2254" s="2">
        <v>45123.731944444444</v>
      </c>
      <c r="C2254" s="2">
        <f t="shared" si="35"/>
        <v>45117</v>
      </c>
      <c r="D2254" t="s">
        <v>1387</v>
      </c>
      <c r="E2254" t="s">
        <v>3608</v>
      </c>
      <c r="F2254" t="s">
        <v>18</v>
      </c>
      <c r="G2254" t="s">
        <v>41</v>
      </c>
      <c r="H2254" t="s">
        <v>71</v>
      </c>
      <c r="I2254">
        <v>2</v>
      </c>
      <c r="J2254">
        <v>2227.0500000000002</v>
      </c>
      <c r="K2254">
        <v>1727.76</v>
      </c>
      <c r="L2254">
        <v>4454.1000000000004</v>
      </c>
      <c r="M2254">
        <v>3455.52</v>
      </c>
      <c r="N2254" t="s">
        <v>27387</v>
      </c>
      <c r="O2254" t="s">
        <v>27386</v>
      </c>
      <c r="P2254" t="s">
        <v>37</v>
      </c>
      <c r="Q2254">
        <v>10.7905</v>
      </c>
      <c r="R2254">
        <v>78.704700000000003</v>
      </c>
      <c r="S2254" t="s">
        <v>413</v>
      </c>
      <c r="T2254" t="s">
        <v>412</v>
      </c>
      <c r="U2254" t="s">
        <v>23</v>
      </c>
      <c r="V2254" t="s">
        <v>9</v>
      </c>
    </row>
    <row r="2255" spans="1:22">
      <c r="A2255" t="s">
        <v>27385</v>
      </c>
      <c r="B2255" s="2">
        <v>45433.527777777781</v>
      </c>
      <c r="C2255" s="2">
        <f t="shared" si="35"/>
        <v>45432</v>
      </c>
      <c r="D2255" t="s">
        <v>1382</v>
      </c>
      <c r="E2255" t="s">
        <v>5513</v>
      </c>
      <c r="F2255" t="s">
        <v>83</v>
      </c>
      <c r="G2255" t="s">
        <v>30</v>
      </c>
      <c r="H2255" t="s">
        <v>71</v>
      </c>
      <c r="I2255">
        <v>1</v>
      </c>
      <c r="J2255">
        <v>2003.86</v>
      </c>
      <c r="K2255">
        <v>1603.21</v>
      </c>
      <c r="L2255">
        <v>2003.86</v>
      </c>
      <c r="M2255">
        <v>1603.21</v>
      </c>
      <c r="N2255" t="s">
        <v>27384</v>
      </c>
      <c r="O2255" t="s">
        <v>27383</v>
      </c>
      <c r="P2255" t="s">
        <v>68</v>
      </c>
      <c r="Q2255">
        <v>11.34</v>
      </c>
      <c r="R2255">
        <v>77.717200000000005</v>
      </c>
      <c r="S2255" t="s">
        <v>486</v>
      </c>
      <c r="T2255" t="s">
        <v>485</v>
      </c>
      <c r="U2255" t="s">
        <v>46</v>
      </c>
      <c r="V2255" t="s">
        <v>45</v>
      </c>
    </row>
    <row r="2256" spans="1:22">
      <c r="A2256" t="s">
        <v>27382</v>
      </c>
      <c r="B2256" s="2">
        <v>45511.57916666667</v>
      </c>
      <c r="C2256" s="2">
        <f t="shared" si="35"/>
        <v>45509</v>
      </c>
      <c r="D2256" t="s">
        <v>1377</v>
      </c>
      <c r="E2256" t="s">
        <v>27381</v>
      </c>
      <c r="F2256" t="s">
        <v>136</v>
      </c>
      <c r="G2256" t="s">
        <v>53</v>
      </c>
      <c r="H2256" t="s">
        <v>71</v>
      </c>
      <c r="I2256">
        <v>3</v>
      </c>
      <c r="J2256">
        <v>499.44</v>
      </c>
      <c r="K2256">
        <v>444.6</v>
      </c>
      <c r="L2256">
        <v>1498.32</v>
      </c>
      <c r="M2256">
        <v>1333.8</v>
      </c>
      <c r="N2256" t="s">
        <v>27380</v>
      </c>
      <c r="O2256" t="s">
        <v>27379</v>
      </c>
      <c r="P2256" t="s">
        <v>60</v>
      </c>
      <c r="Q2256">
        <v>8.7139000000000006</v>
      </c>
      <c r="R2256">
        <v>77.756699999999995</v>
      </c>
      <c r="S2256" t="s">
        <v>214</v>
      </c>
      <c r="T2256" t="s">
        <v>213</v>
      </c>
      <c r="U2256" t="s">
        <v>46</v>
      </c>
      <c r="V2256" t="s">
        <v>45</v>
      </c>
    </row>
    <row r="2257" spans="1:22">
      <c r="A2257" t="s">
        <v>27378</v>
      </c>
      <c r="B2257" s="2">
        <v>45454.463194444441</v>
      </c>
      <c r="C2257" s="2">
        <f t="shared" si="35"/>
        <v>45453</v>
      </c>
      <c r="D2257" t="s">
        <v>1372</v>
      </c>
      <c r="E2257" t="s">
        <v>22631</v>
      </c>
      <c r="F2257" t="s">
        <v>18</v>
      </c>
      <c r="G2257" t="s">
        <v>17</v>
      </c>
      <c r="H2257" t="s">
        <v>52</v>
      </c>
      <c r="I2257">
        <v>4</v>
      </c>
      <c r="J2257">
        <v>572.08000000000004</v>
      </c>
      <c r="K2257">
        <v>406.63</v>
      </c>
      <c r="L2257">
        <v>2288.3200000000002</v>
      </c>
      <c r="M2257">
        <v>1626.52</v>
      </c>
      <c r="N2257" t="s">
        <v>27377</v>
      </c>
      <c r="O2257" t="s">
        <v>27376</v>
      </c>
      <c r="P2257" t="s">
        <v>37</v>
      </c>
      <c r="Q2257">
        <v>10.7905</v>
      </c>
      <c r="R2257">
        <v>78.704700000000003</v>
      </c>
      <c r="S2257" t="s">
        <v>36</v>
      </c>
      <c r="T2257" t="s">
        <v>35</v>
      </c>
      <c r="U2257" t="s">
        <v>23</v>
      </c>
      <c r="V2257" t="s">
        <v>45</v>
      </c>
    </row>
    <row r="2258" spans="1:22">
      <c r="A2258" t="s">
        <v>27375</v>
      </c>
      <c r="B2258" s="2">
        <v>44991.670138888891</v>
      </c>
      <c r="C2258" s="2">
        <f t="shared" si="35"/>
        <v>44991</v>
      </c>
      <c r="D2258" t="s">
        <v>1367</v>
      </c>
      <c r="E2258" t="s">
        <v>5503</v>
      </c>
      <c r="F2258" t="s">
        <v>64</v>
      </c>
      <c r="G2258" t="s">
        <v>115</v>
      </c>
      <c r="H2258" t="s">
        <v>71</v>
      </c>
      <c r="I2258">
        <v>1</v>
      </c>
      <c r="J2258">
        <v>2044.42</v>
      </c>
      <c r="K2258">
        <v>1787.89</v>
      </c>
      <c r="L2258">
        <v>2044.42</v>
      </c>
      <c r="M2258">
        <v>1787.89</v>
      </c>
      <c r="N2258" t="s">
        <v>27374</v>
      </c>
      <c r="O2258" t="s">
        <v>27373</v>
      </c>
      <c r="P2258" t="s">
        <v>68</v>
      </c>
      <c r="Q2258">
        <v>11.34</v>
      </c>
      <c r="R2258">
        <v>77.717200000000005</v>
      </c>
      <c r="S2258" t="s">
        <v>48</v>
      </c>
      <c r="T2258" t="s">
        <v>47</v>
      </c>
      <c r="U2258" t="s">
        <v>77</v>
      </c>
      <c r="V2258" t="s">
        <v>45</v>
      </c>
    </row>
    <row r="2259" spans="1:22">
      <c r="A2259" t="s">
        <v>27372</v>
      </c>
      <c r="B2259" s="2">
        <v>45418.8</v>
      </c>
      <c r="C2259" s="2">
        <f t="shared" si="35"/>
        <v>45418</v>
      </c>
      <c r="D2259" t="s">
        <v>1362</v>
      </c>
      <c r="E2259" t="s">
        <v>3590</v>
      </c>
      <c r="F2259" t="s">
        <v>64</v>
      </c>
      <c r="G2259" t="s">
        <v>53</v>
      </c>
      <c r="H2259" t="s">
        <v>52</v>
      </c>
      <c r="I2259">
        <v>2</v>
      </c>
      <c r="J2259">
        <v>679.61</v>
      </c>
      <c r="K2259">
        <v>563.75</v>
      </c>
      <c r="L2259">
        <v>1359.22</v>
      </c>
      <c r="M2259">
        <v>1127.5</v>
      </c>
      <c r="N2259" t="s">
        <v>27371</v>
      </c>
      <c r="O2259" t="s">
        <v>27370</v>
      </c>
      <c r="P2259" t="s">
        <v>26</v>
      </c>
      <c r="Q2259">
        <v>11.0168</v>
      </c>
      <c r="R2259">
        <v>76.955799999999996</v>
      </c>
      <c r="S2259" t="s">
        <v>283</v>
      </c>
      <c r="T2259" t="s">
        <v>282</v>
      </c>
      <c r="U2259" t="s">
        <v>46</v>
      </c>
      <c r="V2259" t="s">
        <v>9</v>
      </c>
    </row>
    <row r="2260" spans="1:22">
      <c r="A2260" t="s">
        <v>27369</v>
      </c>
      <c r="B2260" s="2">
        <v>45543.786111111112</v>
      </c>
      <c r="C2260" s="2">
        <f t="shared" si="35"/>
        <v>45537</v>
      </c>
      <c r="D2260" t="s">
        <v>1357</v>
      </c>
      <c r="E2260" t="s">
        <v>5495</v>
      </c>
      <c r="F2260" t="s">
        <v>31</v>
      </c>
      <c r="G2260" t="s">
        <v>53</v>
      </c>
      <c r="H2260" t="s">
        <v>29</v>
      </c>
      <c r="I2260">
        <v>1</v>
      </c>
      <c r="J2260">
        <v>1099.01</v>
      </c>
      <c r="K2260">
        <v>688.98</v>
      </c>
      <c r="L2260">
        <v>1099.01</v>
      </c>
      <c r="M2260">
        <v>688.98</v>
      </c>
      <c r="N2260" t="s">
        <v>27368</v>
      </c>
      <c r="O2260" t="s">
        <v>27367</v>
      </c>
      <c r="P2260" t="s">
        <v>37</v>
      </c>
      <c r="Q2260">
        <v>10.7905</v>
      </c>
      <c r="R2260">
        <v>78.704700000000003</v>
      </c>
      <c r="S2260" t="s">
        <v>762</v>
      </c>
      <c r="T2260" t="s">
        <v>761</v>
      </c>
      <c r="U2260" t="s">
        <v>57</v>
      </c>
      <c r="V2260" t="s">
        <v>9</v>
      </c>
    </row>
    <row r="2261" spans="1:22">
      <c r="A2261" t="s">
        <v>27366</v>
      </c>
      <c r="B2261" s="2">
        <v>45333.636111111111</v>
      </c>
      <c r="C2261" s="2">
        <f t="shared" si="35"/>
        <v>45327</v>
      </c>
      <c r="D2261" t="s">
        <v>1352</v>
      </c>
      <c r="E2261" t="s">
        <v>3582</v>
      </c>
      <c r="F2261" t="s">
        <v>18</v>
      </c>
      <c r="G2261" t="s">
        <v>53</v>
      </c>
      <c r="H2261" t="s">
        <v>16</v>
      </c>
      <c r="I2261">
        <v>3</v>
      </c>
      <c r="J2261">
        <v>1208.3900000000001</v>
      </c>
      <c r="K2261">
        <v>925.22</v>
      </c>
      <c r="L2261">
        <v>3625.17</v>
      </c>
      <c r="M2261">
        <v>2775.66</v>
      </c>
      <c r="N2261" t="s">
        <v>27365</v>
      </c>
      <c r="O2261" t="s">
        <v>27364</v>
      </c>
      <c r="P2261" t="s">
        <v>121</v>
      </c>
      <c r="Q2261">
        <v>9.9252000000000002</v>
      </c>
      <c r="R2261">
        <v>78.119799999999998</v>
      </c>
      <c r="S2261" t="s">
        <v>12</v>
      </c>
      <c r="T2261" t="s">
        <v>11</v>
      </c>
      <c r="U2261" t="s">
        <v>10</v>
      </c>
      <c r="V2261" t="s">
        <v>9</v>
      </c>
    </row>
    <row r="2262" spans="1:22">
      <c r="A2262" t="s">
        <v>27363</v>
      </c>
      <c r="B2262" s="2">
        <v>45289.561111111114</v>
      </c>
      <c r="C2262" s="2">
        <f t="shared" si="35"/>
        <v>45285</v>
      </c>
      <c r="D2262" t="s">
        <v>1347</v>
      </c>
      <c r="E2262" t="s">
        <v>1346</v>
      </c>
      <c r="F2262" t="s">
        <v>64</v>
      </c>
      <c r="G2262" t="s">
        <v>53</v>
      </c>
      <c r="H2262" t="s">
        <v>16</v>
      </c>
      <c r="I2262">
        <v>3</v>
      </c>
      <c r="J2262">
        <v>1085.54</v>
      </c>
      <c r="K2262">
        <v>692.54</v>
      </c>
      <c r="L2262">
        <v>3256.62</v>
      </c>
      <c r="M2262">
        <v>2077.62</v>
      </c>
      <c r="N2262" t="s">
        <v>27362</v>
      </c>
      <c r="O2262" t="s">
        <v>27361</v>
      </c>
      <c r="P2262" t="s">
        <v>121</v>
      </c>
      <c r="Q2262">
        <v>9.9252000000000002</v>
      </c>
      <c r="R2262">
        <v>78.119799999999998</v>
      </c>
      <c r="S2262" t="s">
        <v>396</v>
      </c>
      <c r="T2262" t="s">
        <v>395</v>
      </c>
      <c r="U2262" t="s">
        <v>57</v>
      </c>
      <c r="V2262" t="s">
        <v>9</v>
      </c>
    </row>
    <row r="2263" spans="1:22">
      <c r="A2263" t="s">
        <v>27360</v>
      </c>
      <c r="B2263" s="2">
        <v>45177.690972222219</v>
      </c>
      <c r="C2263" s="2">
        <f t="shared" si="35"/>
        <v>45173</v>
      </c>
      <c r="D2263" t="s">
        <v>1342</v>
      </c>
      <c r="E2263" t="s">
        <v>27359</v>
      </c>
      <c r="F2263" t="s">
        <v>18</v>
      </c>
      <c r="G2263" t="s">
        <v>53</v>
      </c>
      <c r="H2263" t="s">
        <v>16</v>
      </c>
      <c r="I2263">
        <v>2</v>
      </c>
      <c r="J2263">
        <v>2192.34</v>
      </c>
      <c r="K2263">
        <v>1901.04</v>
      </c>
      <c r="L2263">
        <v>4384.68</v>
      </c>
      <c r="M2263">
        <v>3802.08</v>
      </c>
      <c r="N2263" t="s">
        <v>27358</v>
      </c>
      <c r="O2263" t="s">
        <v>27357</v>
      </c>
      <c r="P2263" t="s">
        <v>37</v>
      </c>
      <c r="Q2263">
        <v>10.7905</v>
      </c>
      <c r="R2263">
        <v>78.704700000000003</v>
      </c>
      <c r="S2263" t="s">
        <v>243</v>
      </c>
      <c r="T2263" t="s">
        <v>242</v>
      </c>
      <c r="U2263" t="s">
        <v>46</v>
      </c>
      <c r="V2263" t="s">
        <v>9</v>
      </c>
    </row>
    <row r="2264" spans="1:22">
      <c r="A2264" t="s">
        <v>27356</v>
      </c>
      <c r="B2264" s="2">
        <v>45102.427083333336</v>
      </c>
      <c r="C2264" s="2">
        <f t="shared" si="35"/>
        <v>45096</v>
      </c>
      <c r="D2264" t="s">
        <v>1337</v>
      </c>
      <c r="E2264" t="s">
        <v>5481</v>
      </c>
      <c r="F2264" t="s">
        <v>83</v>
      </c>
      <c r="G2264" t="s">
        <v>72</v>
      </c>
      <c r="H2264" t="s">
        <v>52</v>
      </c>
      <c r="I2264">
        <v>1</v>
      </c>
      <c r="J2264">
        <v>1824.08</v>
      </c>
      <c r="K2264">
        <v>1634.21</v>
      </c>
      <c r="L2264">
        <v>1824.08</v>
      </c>
      <c r="M2264">
        <v>1634.21</v>
      </c>
      <c r="N2264" t="s">
        <v>27355</v>
      </c>
      <c r="O2264" t="s">
        <v>27354</v>
      </c>
      <c r="P2264" t="s">
        <v>121</v>
      </c>
      <c r="Q2264">
        <v>9.9252000000000002</v>
      </c>
      <c r="R2264">
        <v>78.119799999999998</v>
      </c>
      <c r="S2264" t="s">
        <v>340</v>
      </c>
      <c r="T2264" t="s">
        <v>339</v>
      </c>
      <c r="U2264" t="s">
        <v>46</v>
      </c>
      <c r="V2264" t="s">
        <v>22</v>
      </c>
    </row>
    <row r="2265" spans="1:22">
      <c r="A2265" t="s">
        <v>27353</v>
      </c>
      <c r="B2265" s="2">
        <v>45266.81527777778</v>
      </c>
      <c r="C2265" s="2">
        <f t="shared" si="35"/>
        <v>45264</v>
      </c>
      <c r="D2265" t="s">
        <v>1332</v>
      </c>
      <c r="E2265" t="s">
        <v>17727</v>
      </c>
      <c r="F2265" t="s">
        <v>83</v>
      </c>
      <c r="G2265" t="s">
        <v>17</v>
      </c>
      <c r="H2265" t="s">
        <v>40</v>
      </c>
      <c r="I2265">
        <v>1</v>
      </c>
      <c r="J2265">
        <v>1858.35</v>
      </c>
      <c r="K2265">
        <v>1473.42</v>
      </c>
      <c r="L2265">
        <v>1858.35</v>
      </c>
      <c r="M2265">
        <v>1473.42</v>
      </c>
      <c r="N2265" t="s">
        <v>27352</v>
      </c>
      <c r="O2265" t="s">
        <v>27351</v>
      </c>
      <c r="P2265" t="s">
        <v>112</v>
      </c>
      <c r="Q2265">
        <v>13.082700000000001</v>
      </c>
      <c r="R2265">
        <v>80.270700000000005</v>
      </c>
      <c r="S2265" t="s">
        <v>193</v>
      </c>
      <c r="T2265" t="s">
        <v>192</v>
      </c>
      <c r="U2265" t="s">
        <v>10</v>
      </c>
      <c r="V2265" t="s">
        <v>9</v>
      </c>
    </row>
    <row r="2266" spans="1:22">
      <c r="A2266" t="s">
        <v>27350</v>
      </c>
      <c r="B2266" s="2">
        <v>45294.767361111109</v>
      </c>
      <c r="C2266" s="2">
        <f t="shared" si="35"/>
        <v>45292</v>
      </c>
      <c r="D2266" t="s">
        <v>1327</v>
      </c>
      <c r="E2266" t="s">
        <v>12665</v>
      </c>
      <c r="F2266" t="s">
        <v>73</v>
      </c>
      <c r="G2266" t="s">
        <v>91</v>
      </c>
      <c r="H2266" t="s">
        <v>29</v>
      </c>
      <c r="I2266">
        <v>2</v>
      </c>
      <c r="J2266">
        <v>752.74</v>
      </c>
      <c r="K2266">
        <v>532.66</v>
      </c>
      <c r="L2266">
        <v>1505.48</v>
      </c>
      <c r="M2266">
        <v>1065.32</v>
      </c>
      <c r="N2266" t="s">
        <v>27349</v>
      </c>
      <c r="O2266" t="s">
        <v>27348</v>
      </c>
      <c r="P2266" t="s">
        <v>112</v>
      </c>
      <c r="Q2266">
        <v>13.082700000000001</v>
      </c>
      <c r="R2266">
        <v>80.270700000000005</v>
      </c>
      <c r="S2266" t="s">
        <v>762</v>
      </c>
      <c r="T2266" t="s">
        <v>761</v>
      </c>
      <c r="U2266" t="s">
        <v>10</v>
      </c>
      <c r="V2266" t="s">
        <v>9</v>
      </c>
    </row>
    <row r="2267" spans="1:22">
      <c r="A2267" t="s">
        <v>27347</v>
      </c>
      <c r="B2267" s="2">
        <v>45521.697222222225</v>
      </c>
      <c r="C2267" s="2">
        <f t="shared" si="35"/>
        <v>45516</v>
      </c>
      <c r="D2267" t="s">
        <v>1322</v>
      </c>
      <c r="E2267" t="s">
        <v>7337</v>
      </c>
      <c r="F2267" t="s">
        <v>83</v>
      </c>
      <c r="G2267" t="s">
        <v>115</v>
      </c>
      <c r="H2267" t="s">
        <v>52</v>
      </c>
      <c r="I2267">
        <v>1</v>
      </c>
      <c r="J2267">
        <v>266.37</v>
      </c>
      <c r="K2267">
        <v>164.95</v>
      </c>
      <c r="L2267">
        <v>266.37</v>
      </c>
      <c r="M2267">
        <v>164.95</v>
      </c>
      <c r="N2267" t="s">
        <v>27346</v>
      </c>
      <c r="O2267" t="s">
        <v>27345</v>
      </c>
      <c r="P2267" t="s">
        <v>121</v>
      </c>
      <c r="Q2267">
        <v>9.9252000000000002</v>
      </c>
      <c r="R2267">
        <v>78.119799999999998</v>
      </c>
      <c r="S2267" t="s">
        <v>333</v>
      </c>
      <c r="T2267" t="s">
        <v>332</v>
      </c>
      <c r="U2267" t="s">
        <v>77</v>
      </c>
      <c r="V2267" t="s">
        <v>9</v>
      </c>
    </row>
    <row r="2268" spans="1:22">
      <c r="A2268" t="s">
        <v>27344</v>
      </c>
      <c r="B2268" s="2">
        <v>45276.758333333331</v>
      </c>
      <c r="C2268" s="2">
        <f t="shared" si="35"/>
        <v>45271</v>
      </c>
      <c r="D2268" t="s">
        <v>1317</v>
      </c>
      <c r="E2268" t="s">
        <v>17717</v>
      </c>
      <c r="F2268" t="s">
        <v>73</v>
      </c>
      <c r="G2268" t="s">
        <v>115</v>
      </c>
      <c r="H2268" t="s">
        <v>16</v>
      </c>
      <c r="I2268">
        <v>4</v>
      </c>
      <c r="J2268">
        <v>2138.1999999999998</v>
      </c>
      <c r="K2268">
        <v>1465.3</v>
      </c>
      <c r="L2268">
        <v>8552.7999999999993</v>
      </c>
      <c r="M2268">
        <v>5861.2</v>
      </c>
      <c r="N2268" t="s">
        <v>27343</v>
      </c>
      <c r="O2268" t="s">
        <v>27342</v>
      </c>
      <c r="P2268" t="s">
        <v>60</v>
      </c>
      <c r="Q2268">
        <v>8.7139000000000006</v>
      </c>
      <c r="R2268">
        <v>77.756699999999995</v>
      </c>
      <c r="S2268" t="s">
        <v>352</v>
      </c>
      <c r="T2268" t="s">
        <v>351</v>
      </c>
      <c r="U2268" t="s">
        <v>46</v>
      </c>
      <c r="V2268" t="s">
        <v>45</v>
      </c>
    </row>
    <row r="2269" spans="1:22">
      <c r="A2269" t="s">
        <v>27341</v>
      </c>
      <c r="B2269" s="2">
        <v>45391.706944444442</v>
      </c>
      <c r="C2269" s="2">
        <f t="shared" si="35"/>
        <v>45390</v>
      </c>
      <c r="D2269" t="s">
        <v>1312</v>
      </c>
      <c r="E2269" t="s">
        <v>27340</v>
      </c>
      <c r="F2269" t="s">
        <v>136</v>
      </c>
      <c r="G2269" t="s">
        <v>115</v>
      </c>
      <c r="H2269" t="s">
        <v>40</v>
      </c>
      <c r="I2269">
        <v>2</v>
      </c>
      <c r="J2269">
        <v>1957.19</v>
      </c>
      <c r="K2269">
        <v>1756.73</v>
      </c>
      <c r="L2269">
        <v>3914.38</v>
      </c>
      <c r="M2269">
        <v>3513.46</v>
      </c>
      <c r="N2269" t="s">
        <v>27339</v>
      </c>
      <c r="O2269" t="s">
        <v>27338</v>
      </c>
      <c r="P2269" t="s">
        <v>13</v>
      </c>
      <c r="Q2269">
        <v>11.664300000000001</v>
      </c>
      <c r="R2269">
        <v>78.146000000000001</v>
      </c>
      <c r="S2269" t="s">
        <v>25</v>
      </c>
      <c r="T2269" t="s">
        <v>24</v>
      </c>
      <c r="U2269" t="s">
        <v>10</v>
      </c>
      <c r="V2269" t="s">
        <v>9</v>
      </c>
    </row>
    <row r="2270" spans="1:22">
      <c r="A2270" t="s">
        <v>27337</v>
      </c>
      <c r="B2270" s="2">
        <v>45151.589583333334</v>
      </c>
      <c r="C2270" s="2">
        <f t="shared" si="35"/>
        <v>45145</v>
      </c>
      <c r="D2270" t="s">
        <v>1307</v>
      </c>
      <c r="E2270" t="s">
        <v>12650</v>
      </c>
      <c r="F2270" t="s">
        <v>18</v>
      </c>
      <c r="G2270" t="s">
        <v>106</v>
      </c>
      <c r="H2270" t="s">
        <v>52</v>
      </c>
      <c r="I2270">
        <v>1</v>
      </c>
      <c r="J2270">
        <v>762.81</v>
      </c>
      <c r="K2270">
        <v>653.41999999999996</v>
      </c>
      <c r="L2270">
        <v>762.81</v>
      </c>
      <c r="M2270">
        <v>653.41999999999996</v>
      </c>
      <c r="N2270" t="s">
        <v>27336</v>
      </c>
      <c r="O2270" t="s">
        <v>27335</v>
      </c>
      <c r="P2270" t="s">
        <v>26</v>
      </c>
      <c r="Q2270">
        <v>11.0168</v>
      </c>
      <c r="R2270">
        <v>76.955799999999996</v>
      </c>
      <c r="S2270" t="s">
        <v>283</v>
      </c>
      <c r="T2270" t="s">
        <v>282</v>
      </c>
      <c r="U2270" t="s">
        <v>57</v>
      </c>
      <c r="V2270" t="s">
        <v>9</v>
      </c>
    </row>
    <row r="2271" spans="1:22">
      <c r="A2271" t="s">
        <v>27334</v>
      </c>
      <c r="B2271" s="2">
        <v>45305.418055555558</v>
      </c>
      <c r="C2271" s="2">
        <f t="shared" si="35"/>
        <v>45299</v>
      </c>
      <c r="D2271" t="s">
        <v>1302</v>
      </c>
      <c r="E2271" t="s">
        <v>16035</v>
      </c>
      <c r="F2271" t="s">
        <v>201</v>
      </c>
      <c r="G2271" t="s">
        <v>106</v>
      </c>
      <c r="H2271" t="s">
        <v>16</v>
      </c>
      <c r="I2271">
        <v>2</v>
      </c>
      <c r="J2271">
        <v>1246.6199999999999</v>
      </c>
      <c r="K2271">
        <v>856.67</v>
      </c>
      <c r="L2271">
        <v>2493.2399999999998</v>
      </c>
      <c r="M2271">
        <v>1713.34</v>
      </c>
      <c r="N2271" t="s">
        <v>27333</v>
      </c>
      <c r="O2271" t="s">
        <v>27332</v>
      </c>
      <c r="P2271" t="s">
        <v>49</v>
      </c>
      <c r="Q2271">
        <v>12.916499999999999</v>
      </c>
      <c r="R2271">
        <v>79.132499999999993</v>
      </c>
      <c r="S2271" t="s">
        <v>79</v>
      </c>
      <c r="T2271" t="s">
        <v>78</v>
      </c>
      <c r="U2271" t="s">
        <v>77</v>
      </c>
      <c r="V2271" t="s">
        <v>45</v>
      </c>
    </row>
    <row r="2272" spans="1:22">
      <c r="A2272" t="s">
        <v>27331</v>
      </c>
      <c r="B2272" s="2">
        <v>45078.75</v>
      </c>
      <c r="C2272" s="2">
        <f t="shared" si="35"/>
        <v>45075</v>
      </c>
      <c r="D2272" t="s">
        <v>1297</v>
      </c>
      <c r="E2272" t="s">
        <v>27330</v>
      </c>
      <c r="F2272" t="s">
        <v>64</v>
      </c>
      <c r="G2272" t="s">
        <v>91</v>
      </c>
      <c r="H2272" t="s">
        <v>40</v>
      </c>
      <c r="I2272">
        <v>1</v>
      </c>
      <c r="J2272">
        <v>768.89</v>
      </c>
      <c r="K2272">
        <v>553.91</v>
      </c>
      <c r="L2272">
        <v>768.89</v>
      </c>
      <c r="M2272">
        <v>553.91</v>
      </c>
      <c r="N2272" t="s">
        <v>27329</v>
      </c>
      <c r="O2272" t="s">
        <v>27328</v>
      </c>
      <c r="P2272" t="s">
        <v>49</v>
      </c>
      <c r="Q2272">
        <v>12.916499999999999</v>
      </c>
      <c r="R2272">
        <v>79.132499999999993</v>
      </c>
      <c r="S2272" t="s">
        <v>319</v>
      </c>
      <c r="T2272" t="s">
        <v>318</v>
      </c>
      <c r="U2272" t="s">
        <v>10</v>
      </c>
      <c r="V2272" t="s">
        <v>212</v>
      </c>
    </row>
    <row r="2273" spans="1:22">
      <c r="A2273" t="s">
        <v>27327</v>
      </c>
      <c r="B2273" s="2">
        <v>45394.851388888892</v>
      </c>
      <c r="C2273" s="2">
        <f t="shared" si="35"/>
        <v>45390</v>
      </c>
      <c r="D2273" t="s">
        <v>1292</v>
      </c>
      <c r="E2273" t="s">
        <v>3534</v>
      </c>
      <c r="F2273" t="s">
        <v>18</v>
      </c>
      <c r="G2273" t="s">
        <v>53</v>
      </c>
      <c r="H2273" t="s">
        <v>71</v>
      </c>
      <c r="I2273">
        <v>1</v>
      </c>
      <c r="J2273">
        <v>1225.45</v>
      </c>
      <c r="K2273">
        <v>862.68</v>
      </c>
      <c r="L2273">
        <v>1225.45</v>
      </c>
      <c r="M2273">
        <v>862.68</v>
      </c>
      <c r="N2273" t="s">
        <v>27326</v>
      </c>
      <c r="O2273" t="s">
        <v>27325</v>
      </c>
      <c r="P2273" t="s">
        <v>49</v>
      </c>
      <c r="Q2273">
        <v>12.916499999999999</v>
      </c>
      <c r="R2273">
        <v>79.132499999999993</v>
      </c>
      <c r="S2273" t="s">
        <v>176</v>
      </c>
      <c r="T2273" t="s">
        <v>175</v>
      </c>
      <c r="U2273" t="s">
        <v>10</v>
      </c>
      <c r="V2273" t="s">
        <v>9</v>
      </c>
    </row>
    <row r="2274" spans="1:22">
      <c r="A2274" t="s">
        <v>27324</v>
      </c>
      <c r="B2274" s="2">
        <v>45470.804861111108</v>
      </c>
      <c r="C2274" s="2">
        <f t="shared" si="35"/>
        <v>45467</v>
      </c>
      <c r="D2274" t="s">
        <v>1287</v>
      </c>
      <c r="E2274" t="s">
        <v>3530</v>
      </c>
      <c r="F2274" t="s">
        <v>83</v>
      </c>
      <c r="G2274" t="s">
        <v>72</v>
      </c>
      <c r="H2274" t="s">
        <v>16</v>
      </c>
      <c r="I2274">
        <v>1</v>
      </c>
      <c r="J2274">
        <v>702.37</v>
      </c>
      <c r="K2274">
        <v>548.47</v>
      </c>
      <c r="L2274">
        <v>702.37</v>
      </c>
      <c r="M2274">
        <v>548.47</v>
      </c>
      <c r="N2274" t="s">
        <v>27323</v>
      </c>
      <c r="O2274" t="s">
        <v>27322</v>
      </c>
      <c r="P2274" t="s">
        <v>121</v>
      </c>
      <c r="Q2274">
        <v>9.9252000000000002</v>
      </c>
      <c r="R2274">
        <v>78.119799999999998</v>
      </c>
      <c r="S2274" t="s">
        <v>12</v>
      </c>
      <c r="T2274" t="s">
        <v>11</v>
      </c>
      <c r="U2274" t="s">
        <v>10</v>
      </c>
      <c r="V2274" t="s">
        <v>9</v>
      </c>
    </row>
    <row r="2275" spans="1:22">
      <c r="A2275" t="s">
        <v>27321</v>
      </c>
      <c r="B2275" s="2">
        <v>45290.618750000001</v>
      </c>
      <c r="C2275" s="2">
        <f t="shared" si="35"/>
        <v>45285</v>
      </c>
      <c r="D2275" t="s">
        <v>1282</v>
      </c>
      <c r="E2275" t="s">
        <v>27320</v>
      </c>
      <c r="F2275" t="s">
        <v>136</v>
      </c>
      <c r="G2275" t="s">
        <v>115</v>
      </c>
      <c r="H2275" t="s">
        <v>63</v>
      </c>
      <c r="I2275">
        <v>1</v>
      </c>
      <c r="J2275">
        <v>1932.36</v>
      </c>
      <c r="K2275">
        <v>1330.05</v>
      </c>
      <c r="L2275">
        <v>1932.36</v>
      </c>
      <c r="M2275">
        <v>1330.05</v>
      </c>
      <c r="N2275" t="s">
        <v>27319</v>
      </c>
      <c r="O2275" t="s">
        <v>27318</v>
      </c>
      <c r="P2275" t="s">
        <v>60</v>
      </c>
      <c r="Q2275">
        <v>8.7139000000000006</v>
      </c>
      <c r="R2275">
        <v>77.756699999999995</v>
      </c>
      <c r="S2275" t="s">
        <v>364</v>
      </c>
      <c r="T2275" t="s">
        <v>363</v>
      </c>
      <c r="U2275" t="s">
        <v>23</v>
      </c>
      <c r="V2275" t="s">
        <v>9</v>
      </c>
    </row>
    <row r="2276" spans="1:22">
      <c r="A2276" t="s">
        <v>27317</v>
      </c>
      <c r="B2276" s="2">
        <v>45423.759722222225</v>
      </c>
      <c r="C2276" s="2">
        <f t="shared" si="35"/>
        <v>45418</v>
      </c>
      <c r="D2276" t="s">
        <v>1277</v>
      </c>
      <c r="E2276" t="s">
        <v>3522</v>
      </c>
      <c r="F2276" t="s">
        <v>18</v>
      </c>
      <c r="G2276" t="s">
        <v>82</v>
      </c>
      <c r="H2276" t="s">
        <v>40</v>
      </c>
      <c r="I2276">
        <v>2</v>
      </c>
      <c r="J2276">
        <v>494.53</v>
      </c>
      <c r="K2276">
        <v>362.05</v>
      </c>
      <c r="L2276">
        <v>989.06</v>
      </c>
      <c r="M2276">
        <v>724.1</v>
      </c>
      <c r="N2276" t="s">
        <v>27316</v>
      </c>
      <c r="O2276" t="s">
        <v>27315</v>
      </c>
      <c r="P2276" t="s">
        <v>121</v>
      </c>
      <c r="Q2276">
        <v>9.9252000000000002</v>
      </c>
      <c r="R2276">
        <v>78.119799999999998</v>
      </c>
      <c r="S2276" t="s">
        <v>616</v>
      </c>
      <c r="T2276" t="s">
        <v>615</v>
      </c>
      <c r="U2276" t="s">
        <v>23</v>
      </c>
      <c r="V2276" t="s">
        <v>45</v>
      </c>
    </row>
    <row r="2277" spans="1:22">
      <c r="A2277" t="s">
        <v>27314</v>
      </c>
      <c r="B2277" s="2">
        <v>45504.556944444441</v>
      </c>
      <c r="C2277" s="2">
        <f t="shared" si="35"/>
        <v>45502</v>
      </c>
      <c r="D2277" t="s">
        <v>1272</v>
      </c>
      <c r="E2277" t="s">
        <v>7299</v>
      </c>
      <c r="F2277" t="s">
        <v>83</v>
      </c>
      <c r="G2277" t="s">
        <v>82</v>
      </c>
      <c r="H2277" t="s">
        <v>40</v>
      </c>
      <c r="I2277">
        <v>3</v>
      </c>
      <c r="J2277">
        <v>1671.12</v>
      </c>
      <c r="K2277">
        <v>1089.3599999999999</v>
      </c>
      <c r="L2277">
        <v>5013.3599999999997</v>
      </c>
      <c r="M2277">
        <v>3268.08</v>
      </c>
      <c r="N2277" t="s">
        <v>27313</v>
      </c>
      <c r="O2277" t="s">
        <v>27312</v>
      </c>
      <c r="P2277" t="s">
        <v>26</v>
      </c>
      <c r="Q2277">
        <v>11.0168</v>
      </c>
      <c r="R2277">
        <v>76.955799999999996</v>
      </c>
      <c r="S2277" t="s">
        <v>1238</v>
      </c>
      <c r="T2277" t="s">
        <v>1237</v>
      </c>
      <c r="U2277" t="s">
        <v>57</v>
      </c>
      <c r="V2277" t="s">
        <v>9</v>
      </c>
    </row>
    <row r="2278" spans="1:22">
      <c r="A2278" t="s">
        <v>27311</v>
      </c>
      <c r="B2278" s="2">
        <v>45370.649305555555</v>
      </c>
      <c r="C2278" s="2">
        <f t="shared" si="35"/>
        <v>45369</v>
      </c>
      <c r="D2278" t="s">
        <v>1267</v>
      </c>
      <c r="E2278" t="s">
        <v>12621</v>
      </c>
      <c r="F2278" t="s">
        <v>136</v>
      </c>
      <c r="G2278" t="s">
        <v>41</v>
      </c>
      <c r="H2278" t="s">
        <v>16</v>
      </c>
      <c r="I2278">
        <v>2</v>
      </c>
      <c r="J2278">
        <v>2470.8200000000002</v>
      </c>
      <c r="K2278">
        <v>1897.51</v>
      </c>
      <c r="L2278">
        <v>4941.6400000000003</v>
      </c>
      <c r="M2278">
        <v>3795.02</v>
      </c>
      <c r="N2278" t="s">
        <v>27310</v>
      </c>
      <c r="O2278" t="s">
        <v>27309</v>
      </c>
      <c r="P2278" t="s">
        <v>68</v>
      </c>
      <c r="Q2278">
        <v>11.34</v>
      </c>
      <c r="R2278">
        <v>77.717200000000005</v>
      </c>
      <c r="S2278" t="s">
        <v>176</v>
      </c>
      <c r="T2278" t="s">
        <v>175</v>
      </c>
      <c r="U2278" t="s">
        <v>77</v>
      </c>
      <c r="V2278" t="s">
        <v>45</v>
      </c>
    </row>
    <row r="2279" spans="1:22">
      <c r="A2279" t="s">
        <v>27308</v>
      </c>
      <c r="B2279" s="2">
        <v>45379.46875</v>
      </c>
      <c r="C2279" s="2">
        <f t="shared" si="35"/>
        <v>45376</v>
      </c>
      <c r="D2279" t="s">
        <v>1262</v>
      </c>
      <c r="E2279" t="s">
        <v>1261</v>
      </c>
      <c r="F2279" t="s">
        <v>31</v>
      </c>
      <c r="G2279" t="s">
        <v>30</v>
      </c>
      <c r="H2279" t="s">
        <v>16</v>
      </c>
      <c r="I2279">
        <v>2</v>
      </c>
      <c r="J2279">
        <v>2122.6799999999998</v>
      </c>
      <c r="K2279">
        <v>1869.6</v>
      </c>
      <c r="L2279">
        <v>4245.3599999999997</v>
      </c>
      <c r="M2279">
        <v>3739.2</v>
      </c>
      <c r="N2279" t="s">
        <v>27307</v>
      </c>
      <c r="O2279" t="s">
        <v>27306</v>
      </c>
      <c r="P2279" t="s">
        <v>112</v>
      </c>
      <c r="Q2279">
        <v>13.082700000000001</v>
      </c>
      <c r="R2279">
        <v>80.270700000000005</v>
      </c>
      <c r="S2279" t="s">
        <v>146</v>
      </c>
      <c r="T2279" t="s">
        <v>145</v>
      </c>
      <c r="U2279" t="s">
        <v>77</v>
      </c>
      <c r="V2279" t="s">
        <v>9</v>
      </c>
    </row>
    <row r="2280" spans="1:22">
      <c r="A2280" t="s">
        <v>27305</v>
      </c>
      <c r="B2280" s="2">
        <v>45016.635416666664</v>
      </c>
      <c r="C2280" s="2">
        <f t="shared" si="35"/>
        <v>45012</v>
      </c>
      <c r="D2280" t="s">
        <v>1257</v>
      </c>
      <c r="E2280" t="s">
        <v>19328</v>
      </c>
      <c r="F2280" t="s">
        <v>18</v>
      </c>
      <c r="G2280" t="s">
        <v>41</v>
      </c>
      <c r="H2280" t="s">
        <v>40</v>
      </c>
      <c r="I2280">
        <v>1</v>
      </c>
      <c r="J2280">
        <v>1859.75</v>
      </c>
      <c r="K2280">
        <v>1194.45</v>
      </c>
      <c r="L2280">
        <v>1859.75</v>
      </c>
      <c r="M2280">
        <v>1194.45</v>
      </c>
      <c r="N2280" t="s">
        <v>27304</v>
      </c>
      <c r="O2280" t="s">
        <v>27303</v>
      </c>
      <c r="P2280" t="s">
        <v>13</v>
      </c>
      <c r="Q2280">
        <v>11.664300000000001</v>
      </c>
      <c r="R2280">
        <v>78.146000000000001</v>
      </c>
      <c r="S2280" t="s">
        <v>432</v>
      </c>
      <c r="T2280" t="s">
        <v>431</v>
      </c>
      <c r="U2280" t="s">
        <v>46</v>
      </c>
      <c r="V2280" t="s">
        <v>9</v>
      </c>
    </row>
    <row r="2281" spans="1:22">
      <c r="A2281" t="s">
        <v>27302</v>
      </c>
      <c r="B2281" s="2">
        <v>45497.532638888886</v>
      </c>
      <c r="C2281" s="2">
        <f t="shared" si="35"/>
        <v>45495</v>
      </c>
      <c r="D2281" t="s">
        <v>1252</v>
      </c>
      <c r="E2281" t="s">
        <v>16001</v>
      </c>
      <c r="F2281" t="s">
        <v>201</v>
      </c>
      <c r="G2281" t="s">
        <v>115</v>
      </c>
      <c r="H2281" t="s">
        <v>29</v>
      </c>
      <c r="I2281">
        <v>1</v>
      </c>
      <c r="J2281">
        <v>1602.76</v>
      </c>
      <c r="K2281">
        <v>1157.22</v>
      </c>
      <c r="L2281">
        <v>1602.76</v>
      </c>
      <c r="M2281">
        <v>1157.22</v>
      </c>
      <c r="N2281" t="s">
        <v>27301</v>
      </c>
      <c r="O2281" t="s">
        <v>27300</v>
      </c>
      <c r="P2281" t="s">
        <v>49</v>
      </c>
      <c r="Q2281">
        <v>12.916499999999999</v>
      </c>
      <c r="R2281">
        <v>79.132499999999993</v>
      </c>
      <c r="S2281" t="s">
        <v>326</v>
      </c>
      <c r="T2281" t="s">
        <v>325</v>
      </c>
      <c r="U2281" t="s">
        <v>10</v>
      </c>
      <c r="V2281" t="s">
        <v>9</v>
      </c>
    </row>
    <row r="2282" spans="1:22">
      <c r="A2282" t="s">
        <v>27299</v>
      </c>
      <c r="B2282" s="2">
        <v>45132.726388888892</v>
      </c>
      <c r="C2282" s="2">
        <f t="shared" si="35"/>
        <v>45131</v>
      </c>
      <c r="D2282" t="s">
        <v>1247</v>
      </c>
      <c r="E2282" t="s">
        <v>27298</v>
      </c>
      <c r="F2282" t="s">
        <v>83</v>
      </c>
      <c r="G2282" t="s">
        <v>17</v>
      </c>
      <c r="H2282" t="s">
        <v>29</v>
      </c>
      <c r="I2282">
        <v>2</v>
      </c>
      <c r="J2282">
        <v>480.8</v>
      </c>
      <c r="K2282">
        <v>304.74</v>
      </c>
      <c r="L2282">
        <v>961.6</v>
      </c>
      <c r="M2282">
        <v>609.48</v>
      </c>
      <c r="N2282" t="s">
        <v>27297</v>
      </c>
      <c r="O2282" t="s">
        <v>27296</v>
      </c>
      <c r="P2282" t="s">
        <v>112</v>
      </c>
      <c r="Q2282">
        <v>13.082700000000001</v>
      </c>
      <c r="R2282">
        <v>80.270700000000005</v>
      </c>
      <c r="S2282" t="s">
        <v>530</v>
      </c>
      <c r="T2282" t="s">
        <v>529</v>
      </c>
      <c r="U2282" t="s">
        <v>57</v>
      </c>
      <c r="V2282" t="s">
        <v>22</v>
      </c>
    </row>
    <row r="2283" spans="1:22">
      <c r="A2283" t="s">
        <v>27295</v>
      </c>
      <c r="B2283" s="2">
        <v>44974.779166666667</v>
      </c>
      <c r="C2283" s="2">
        <f t="shared" si="35"/>
        <v>44970</v>
      </c>
      <c r="D2283" t="s">
        <v>1242</v>
      </c>
      <c r="E2283" t="s">
        <v>1241</v>
      </c>
      <c r="F2283" t="s">
        <v>166</v>
      </c>
      <c r="G2283" t="s">
        <v>82</v>
      </c>
      <c r="H2283" t="s">
        <v>71</v>
      </c>
      <c r="I2283">
        <v>1</v>
      </c>
      <c r="J2283">
        <v>2125.77</v>
      </c>
      <c r="K2283">
        <v>1666.4</v>
      </c>
      <c r="L2283">
        <v>2125.77</v>
      </c>
      <c r="M2283">
        <v>1666.4</v>
      </c>
      <c r="N2283" t="s">
        <v>27294</v>
      </c>
      <c r="O2283" t="s">
        <v>27293</v>
      </c>
      <c r="P2283" t="s">
        <v>49</v>
      </c>
      <c r="Q2283">
        <v>12.916499999999999</v>
      </c>
      <c r="R2283">
        <v>79.132499999999993</v>
      </c>
      <c r="S2283" t="s">
        <v>269</v>
      </c>
      <c r="T2283" t="s">
        <v>268</v>
      </c>
      <c r="U2283" t="s">
        <v>46</v>
      </c>
      <c r="V2283" t="s">
        <v>9</v>
      </c>
    </row>
    <row r="2284" spans="1:22">
      <c r="A2284" t="s">
        <v>27292</v>
      </c>
      <c r="B2284" s="2">
        <v>45039.417361111111</v>
      </c>
      <c r="C2284" s="2">
        <f t="shared" si="35"/>
        <v>45033</v>
      </c>
      <c r="D2284" t="s">
        <v>1235</v>
      </c>
      <c r="E2284" t="s">
        <v>19312</v>
      </c>
      <c r="F2284" t="s">
        <v>166</v>
      </c>
      <c r="G2284" t="s">
        <v>82</v>
      </c>
      <c r="H2284" t="s">
        <v>40</v>
      </c>
      <c r="I2284">
        <v>4</v>
      </c>
      <c r="J2284">
        <v>2330.23</v>
      </c>
      <c r="K2284">
        <v>1965.4</v>
      </c>
      <c r="L2284">
        <v>9320.92</v>
      </c>
      <c r="M2284">
        <v>7861.6</v>
      </c>
      <c r="N2284" t="s">
        <v>27291</v>
      </c>
      <c r="O2284" t="s">
        <v>27290</v>
      </c>
      <c r="P2284" t="s">
        <v>60</v>
      </c>
      <c r="Q2284">
        <v>8.7139000000000006</v>
      </c>
      <c r="R2284">
        <v>77.756699999999995</v>
      </c>
      <c r="S2284" t="s">
        <v>48</v>
      </c>
      <c r="T2284" t="s">
        <v>47</v>
      </c>
      <c r="U2284" t="s">
        <v>57</v>
      </c>
      <c r="V2284" t="s">
        <v>9</v>
      </c>
    </row>
    <row r="2285" spans="1:22">
      <c r="A2285" t="s">
        <v>27289</v>
      </c>
      <c r="B2285" s="2">
        <v>45465.679166666669</v>
      </c>
      <c r="C2285" s="2">
        <f t="shared" si="35"/>
        <v>45460</v>
      </c>
      <c r="D2285" t="s">
        <v>1230</v>
      </c>
      <c r="E2285" t="s">
        <v>9078</v>
      </c>
      <c r="F2285" t="s">
        <v>201</v>
      </c>
      <c r="G2285" t="s">
        <v>53</v>
      </c>
      <c r="H2285" t="s">
        <v>40</v>
      </c>
      <c r="I2285">
        <v>1</v>
      </c>
      <c r="J2285">
        <v>1100.07</v>
      </c>
      <c r="K2285">
        <v>844.73</v>
      </c>
      <c r="L2285">
        <v>1100.07</v>
      </c>
      <c r="M2285">
        <v>844.73</v>
      </c>
      <c r="N2285" t="s">
        <v>27288</v>
      </c>
      <c r="O2285" t="s">
        <v>27287</v>
      </c>
      <c r="P2285" t="s">
        <v>121</v>
      </c>
      <c r="Q2285">
        <v>9.9252000000000002</v>
      </c>
      <c r="R2285">
        <v>78.119799999999998</v>
      </c>
      <c r="S2285" t="s">
        <v>1238</v>
      </c>
      <c r="T2285" t="s">
        <v>1237</v>
      </c>
      <c r="U2285" t="s">
        <v>77</v>
      </c>
      <c r="V2285" t="s">
        <v>9</v>
      </c>
    </row>
    <row r="2286" spans="1:22">
      <c r="A2286" t="s">
        <v>27286</v>
      </c>
      <c r="B2286" s="2">
        <v>45372.913194444445</v>
      </c>
      <c r="C2286" s="2">
        <f t="shared" si="35"/>
        <v>45369</v>
      </c>
      <c r="D2286" t="s">
        <v>1225</v>
      </c>
      <c r="E2286" t="s">
        <v>9074</v>
      </c>
      <c r="F2286" t="s">
        <v>64</v>
      </c>
      <c r="G2286" t="s">
        <v>72</v>
      </c>
      <c r="H2286" t="s">
        <v>63</v>
      </c>
      <c r="I2286">
        <v>1</v>
      </c>
      <c r="J2286">
        <v>736.02</v>
      </c>
      <c r="K2286">
        <v>571.59</v>
      </c>
      <c r="L2286">
        <v>736.02</v>
      </c>
      <c r="M2286">
        <v>571.59</v>
      </c>
      <c r="N2286" t="s">
        <v>27285</v>
      </c>
      <c r="O2286" t="s">
        <v>27284</v>
      </c>
      <c r="P2286" t="s">
        <v>26</v>
      </c>
      <c r="Q2286">
        <v>11.0168</v>
      </c>
      <c r="R2286">
        <v>76.955799999999996</v>
      </c>
      <c r="S2286" t="s">
        <v>12</v>
      </c>
      <c r="T2286" t="s">
        <v>11</v>
      </c>
      <c r="U2286" t="s">
        <v>10</v>
      </c>
      <c r="V2286" t="s">
        <v>45</v>
      </c>
    </row>
    <row r="2287" spans="1:22">
      <c r="A2287" t="s">
        <v>27283</v>
      </c>
      <c r="B2287" s="2">
        <v>45527.777083333334</v>
      </c>
      <c r="C2287" s="2">
        <f t="shared" si="35"/>
        <v>45523</v>
      </c>
      <c r="D2287" t="s">
        <v>1220</v>
      </c>
      <c r="E2287" t="s">
        <v>17653</v>
      </c>
      <c r="F2287" t="s">
        <v>83</v>
      </c>
      <c r="G2287" t="s">
        <v>17</v>
      </c>
      <c r="H2287" t="s">
        <v>29</v>
      </c>
      <c r="I2287">
        <v>3</v>
      </c>
      <c r="J2287">
        <v>1495.7</v>
      </c>
      <c r="K2287">
        <v>1239.71</v>
      </c>
      <c r="L2287">
        <v>4487.1000000000004</v>
      </c>
      <c r="M2287">
        <v>3719.13</v>
      </c>
      <c r="N2287" t="s">
        <v>27282</v>
      </c>
      <c r="O2287" t="s">
        <v>27281</v>
      </c>
      <c r="P2287" t="s">
        <v>121</v>
      </c>
      <c r="Q2287">
        <v>9.9252000000000002</v>
      </c>
      <c r="R2287">
        <v>78.119799999999998</v>
      </c>
      <c r="S2287" t="s">
        <v>340</v>
      </c>
      <c r="T2287" t="s">
        <v>339</v>
      </c>
      <c r="U2287" t="s">
        <v>10</v>
      </c>
      <c r="V2287" t="s">
        <v>9</v>
      </c>
    </row>
    <row r="2288" spans="1:22">
      <c r="A2288" t="s">
        <v>27280</v>
      </c>
      <c r="B2288" s="2">
        <v>45165.6875</v>
      </c>
      <c r="C2288" s="2">
        <f t="shared" si="35"/>
        <v>45159</v>
      </c>
      <c r="D2288" t="s">
        <v>1215</v>
      </c>
      <c r="E2288" t="s">
        <v>19297</v>
      </c>
      <c r="F2288" t="s">
        <v>64</v>
      </c>
      <c r="G2288" t="s">
        <v>91</v>
      </c>
      <c r="H2288" t="s">
        <v>52</v>
      </c>
      <c r="I2288">
        <v>3</v>
      </c>
      <c r="J2288">
        <v>939.65</v>
      </c>
      <c r="K2288">
        <v>569.27</v>
      </c>
      <c r="L2288">
        <v>2818.95</v>
      </c>
      <c r="M2288">
        <v>1707.81</v>
      </c>
      <c r="N2288" t="s">
        <v>27279</v>
      </c>
      <c r="O2288" t="s">
        <v>27278</v>
      </c>
      <c r="P2288" t="s">
        <v>26</v>
      </c>
      <c r="Q2288">
        <v>11.0168</v>
      </c>
      <c r="R2288">
        <v>76.955799999999996</v>
      </c>
      <c r="S2288" t="s">
        <v>243</v>
      </c>
      <c r="T2288" t="s">
        <v>242</v>
      </c>
      <c r="U2288" t="s">
        <v>57</v>
      </c>
      <c r="V2288" t="s">
        <v>9</v>
      </c>
    </row>
    <row r="2289" spans="1:22">
      <c r="A2289" t="s">
        <v>27277</v>
      </c>
      <c r="B2289" s="2">
        <v>44998.825694444444</v>
      </c>
      <c r="C2289" s="2">
        <f t="shared" si="35"/>
        <v>44998</v>
      </c>
      <c r="D2289" t="s">
        <v>1210</v>
      </c>
      <c r="E2289" t="s">
        <v>5387</v>
      </c>
      <c r="F2289" t="s">
        <v>64</v>
      </c>
      <c r="G2289" t="s">
        <v>91</v>
      </c>
      <c r="H2289" t="s">
        <v>29</v>
      </c>
      <c r="I2289">
        <v>1</v>
      </c>
      <c r="J2289">
        <v>325.14</v>
      </c>
      <c r="K2289">
        <v>259.14</v>
      </c>
      <c r="L2289">
        <v>325.14</v>
      </c>
      <c r="M2289">
        <v>259.14</v>
      </c>
      <c r="N2289" t="s">
        <v>27276</v>
      </c>
      <c r="O2289" t="s">
        <v>27275</v>
      </c>
      <c r="P2289" t="s">
        <v>112</v>
      </c>
      <c r="Q2289">
        <v>13.082700000000001</v>
      </c>
      <c r="R2289">
        <v>80.270700000000005</v>
      </c>
      <c r="S2289" t="s">
        <v>530</v>
      </c>
      <c r="T2289" t="s">
        <v>529</v>
      </c>
      <c r="U2289" t="s">
        <v>77</v>
      </c>
      <c r="V2289" t="s">
        <v>9</v>
      </c>
    </row>
    <row r="2290" spans="1:22">
      <c r="A2290" t="s">
        <v>27274</v>
      </c>
      <c r="B2290" s="2">
        <v>45471.619444444441</v>
      </c>
      <c r="C2290" s="2">
        <f t="shared" si="35"/>
        <v>45467</v>
      </c>
      <c r="D2290" t="s">
        <v>1205</v>
      </c>
      <c r="E2290" t="s">
        <v>27273</v>
      </c>
      <c r="F2290" t="s">
        <v>73</v>
      </c>
      <c r="G2290" t="s">
        <v>106</v>
      </c>
      <c r="H2290" t="s">
        <v>16</v>
      </c>
      <c r="I2290">
        <v>1</v>
      </c>
      <c r="J2290">
        <v>948.4</v>
      </c>
      <c r="K2290">
        <v>611.92999999999995</v>
      </c>
      <c r="L2290">
        <v>948.4</v>
      </c>
      <c r="M2290">
        <v>611.92999999999995</v>
      </c>
      <c r="N2290" t="s">
        <v>27272</v>
      </c>
      <c r="O2290" t="s">
        <v>27271</v>
      </c>
      <c r="P2290" t="s">
        <v>49</v>
      </c>
      <c r="Q2290">
        <v>12.916499999999999</v>
      </c>
      <c r="R2290">
        <v>79.132499999999993</v>
      </c>
      <c r="S2290" t="s">
        <v>628</v>
      </c>
      <c r="T2290" t="s">
        <v>627</v>
      </c>
      <c r="U2290" t="s">
        <v>77</v>
      </c>
      <c r="V2290" t="s">
        <v>9</v>
      </c>
    </row>
    <row r="2291" spans="1:22">
      <c r="A2291" t="s">
        <v>27270</v>
      </c>
      <c r="B2291" s="2">
        <v>45330.65</v>
      </c>
      <c r="C2291" s="2">
        <f t="shared" si="35"/>
        <v>45327</v>
      </c>
      <c r="D2291" t="s">
        <v>1200</v>
      </c>
      <c r="E2291" t="s">
        <v>19287</v>
      </c>
      <c r="F2291" t="s">
        <v>73</v>
      </c>
      <c r="G2291" t="s">
        <v>91</v>
      </c>
      <c r="H2291" t="s">
        <v>29</v>
      </c>
      <c r="I2291">
        <v>2</v>
      </c>
      <c r="J2291">
        <v>836.23</v>
      </c>
      <c r="K2291">
        <v>746.26</v>
      </c>
      <c r="L2291">
        <v>1672.46</v>
      </c>
      <c r="M2291">
        <v>1492.52</v>
      </c>
      <c r="N2291" t="s">
        <v>27269</v>
      </c>
      <c r="O2291" t="s">
        <v>27268</v>
      </c>
      <c r="P2291" t="s">
        <v>121</v>
      </c>
      <c r="Q2291">
        <v>9.9252000000000002</v>
      </c>
      <c r="R2291">
        <v>78.119799999999998</v>
      </c>
      <c r="S2291" t="s">
        <v>564</v>
      </c>
      <c r="T2291" t="s">
        <v>563</v>
      </c>
      <c r="U2291" t="s">
        <v>10</v>
      </c>
      <c r="V2291" t="s">
        <v>45</v>
      </c>
    </row>
    <row r="2292" spans="1:22">
      <c r="A2292" t="s">
        <v>27267</v>
      </c>
      <c r="B2292" s="2">
        <v>45095.54791666667</v>
      </c>
      <c r="C2292" s="2">
        <f t="shared" si="35"/>
        <v>45089</v>
      </c>
      <c r="D2292" t="s">
        <v>1195</v>
      </c>
      <c r="E2292" t="s">
        <v>17637</v>
      </c>
      <c r="F2292" t="s">
        <v>18</v>
      </c>
      <c r="G2292" t="s">
        <v>91</v>
      </c>
      <c r="H2292" t="s">
        <v>40</v>
      </c>
      <c r="I2292">
        <v>1</v>
      </c>
      <c r="J2292">
        <v>1850.72</v>
      </c>
      <c r="K2292">
        <v>1449.84</v>
      </c>
      <c r="L2292">
        <v>1850.72</v>
      </c>
      <c r="M2292">
        <v>1449.84</v>
      </c>
      <c r="N2292" t="s">
        <v>27266</v>
      </c>
      <c r="O2292" t="s">
        <v>27265</v>
      </c>
      <c r="P2292" t="s">
        <v>112</v>
      </c>
      <c r="Q2292">
        <v>13.082700000000001</v>
      </c>
      <c r="R2292">
        <v>80.270700000000005</v>
      </c>
      <c r="S2292" t="s">
        <v>454</v>
      </c>
      <c r="T2292" t="s">
        <v>453</v>
      </c>
      <c r="U2292" t="s">
        <v>23</v>
      </c>
      <c r="V2292" t="s">
        <v>9</v>
      </c>
    </row>
    <row r="2293" spans="1:22">
      <c r="A2293" t="s">
        <v>27264</v>
      </c>
      <c r="B2293" s="2">
        <v>45043.602777777778</v>
      </c>
      <c r="C2293" s="2">
        <f t="shared" si="35"/>
        <v>45040</v>
      </c>
      <c r="D2293" t="s">
        <v>1190</v>
      </c>
      <c r="E2293" t="s">
        <v>5372</v>
      </c>
      <c r="F2293" t="s">
        <v>64</v>
      </c>
      <c r="G2293" t="s">
        <v>41</v>
      </c>
      <c r="H2293" t="s">
        <v>40</v>
      </c>
      <c r="I2293">
        <v>1</v>
      </c>
      <c r="J2293">
        <v>656.33</v>
      </c>
      <c r="K2293">
        <v>538.04999999999995</v>
      </c>
      <c r="L2293">
        <v>656.33</v>
      </c>
      <c r="M2293">
        <v>538.04999999999995</v>
      </c>
      <c r="N2293" t="s">
        <v>27263</v>
      </c>
      <c r="O2293" t="s">
        <v>27262</v>
      </c>
      <c r="P2293" t="s">
        <v>68</v>
      </c>
      <c r="Q2293">
        <v>11.34</v>
      </c>
      <c r="R2293">
        <v>77.717200000000005</v>
      </c>
      <c r="S2293" t="s">
        <v>214</v>
      </c>
      <c r="T2293" t="s">
        <v>213</v>
      </c>
      <c r="U2293" t="s">
        <v>57</v>
      </c>
      <c r="V2293" t="s">
        <v>45</v>
      </c>
    </row>
    <row r="2294" spans="1:22">
      <c r="A2294" t="s">
        <v>27261</v>
      </c>
      <c r="B2294" s="2">
        <v>45326.505555555559</v>
      </c>
      <c r="C2294" s="2">
        <f t="shared" si="35"/>
        <v>45320</v>
      </c>
      <c r="D2294" t="s">
        <v>1185</v>
      </c>
      <c r="E2294" t="s">
        <v>10834</v>
      </c>
      <c r="F2294" t="s">
        <v>64</v>
      </c>
      <c r="G2294" t="s">
        <v>72</v>
      </c>
      <c r="H2294" t="s">
        <v>52</v>
      </c>
      <c r="I2294">
        <v>3</v>
      </c>
      <c r="J2294">
        <v>2263.75</v>
      </c>
      <c r="K2294">
        <v>1450.73</v>
      </c>
      <c r="L2294">
        <v>6791.25</v>
      </c>
      <c r="M2294">
        <v>4352.1899999999996</v>
      </c>
      <c r="N2294" t="s">
        <v>27260</v>
      </c>
      <c r="O2294" t="s">
        <v>27259</v>
      </c>
      <c r="P2294" t="s">
        <v>49</v>
      </c>
      <c r="Q2294">
        <v>12.916499999999999</v>
      </c>
      <c r="R2294">
        <v>79.132499999999993</v>
      </c>
      <c r="S2294" t="s">
        <v>111</v>
      </c>
      <c r="T2294" t="s">
        <v>110</v>
      </c>
      <c r="U2294" t="s">
        <v>23</v>
      </c>
      <c r="V2294" t="s">
        <v>9</v>
      </c>
    </row>
    <row r="2295" spans="1:22">
      <c r="A2295" t="s">
        <v>27258</v>
      </c>
      <c r="B2295" s="2">
        <v>45089.699305555558</v>
      </c>
      <c r="C2295" s="2">
        <f t="shared" si="35"/>
        <v>45089</v>
      </c>
      <c r="D2295" t="s">
        <v>1180</v>
      </c>
      <c r="E2295" t="s">
        <v>22510</v>
      </c>
      <c r="F2295" t="s">
        <v>136</v>
      </c>
      <c r="G2295" t="s">
        <v>82</v>
      </c>
      <c r="H2295" t="s">
        <v>40</v>
      </c>
      <c r="I2295">
        <v>1</v>
      </c>
      <c r="J2295">
        <v>1798.59</v>
      </c>
      <c r="K2295">
        <v>1311.24</v>
      </c>
      <c r="L2295">
        <v>1798.59</v>
      </c>
      <c r="M2295">
        <v>1311.24</v>
      </c>
      <c r="N2295" t="s">
        <v>27257</v>
      </c>
      <c r="O2295" t="s">
        <v>27256</v>
      </c>
      <c r="P2295" t="s">
        <v>112</v>
      </c>
      <c r="Q2295">
        <v>13.082700000000001</v>
      </c>
      <c r="R2295">
        <v>80.270700000000005</v>
      </c>
      <c r="S2295" t="s">
        <v>12</v>
      </c>
      <c r="T2295" t="s">
        <v>11</v>
      </c>
      <c r="U2295" t="s">
        <v>23</v>
      </c>
      <c r="V2295" t="s">
        <v>22</v>
      </c>
    </row>
    <row r="2296" spans="1:22">
      <c r="A2296" t="s">
        <v>27255</v>
      </c>
      <c r="B2296" s="2">
        <v>45376.706944444442</v>
      </c>
      <c r="C2296" s="2">
        <f t="shared" si="35"/>
        <v>45376</v>
      </c>
      <c r="D2296" t="s">
        <v>1175</v>
      </c>
      <c r="E2296" t="s">
        <v>1174</v>
      </c>
      <c r="F2296" t="s">
        <v>166</v>
      </c>
      <c r="G2296" t="s">
        <v>91</v>
      </c>
      <c r="H2296" t="s">
        <v>52</v>
      </c>
      <c r="I2296">
        <v>3</v>
      </c>
      <c r="J2296">
        <v>2020.62</v>
      </c>
      <c r="K2296">
        <v>1791.53</v>
      </c>
      <c r="L2296">
        <v>6061.86</v>
      </c>
      <c r="M2296">
        <v>5374.59</v>
      </c>
      <c r="N2296" t="s">
        <v>27254</v>
      </c>
      <c r="O2296" t="s">
        <v>27253</v>
      </c>
      <c r="P2296" t="s">
        <v>13</v>
      </c>
      <c r="Q2296">
        <v>11.664300000000001</v>
      </c>
      <c r="R2296">
        <v>78.146000000000001</v>
      </c>
      <c r="S2296" t="s">
        <v>243</v>
      </c>
      <c r="T2296" t="s">
        <v>242</v>
      </c>
      <c r="U2296" t="s">
        <v>57</v>
      </c>
      <c r="V2296" t="s">
        <v>9</v>
      </c>
    </row>
    <row r="2297" spans="1:22">
      <c r="A2297" t="s">
        <v>27252</v>
      </c>
      <c r="B2297" s="2">
        <v>45195.90902777778</v>
      </c>
      <c r="C2297" s="2">
        <f t="shared" si="35"/>
        <v>45194</v>
      </c>
      <c r="D2297" t="s">
        <v>1170</v>
      </c>
      <c r="E2297" t="s">
        <v>9034</v>
      </c>
      <c r="F2297" t="s">
        <v>64</v>
      </c>
      <c r="G2297" t="s">
        <v>91</v>
      </c>
      <c r="H2297" t="s">
        <v>40</v>
      </c>
      <c r="I2297">
        <v>1</v>
      </c>
      <c r="J2297">
        <v>1077.93</v>
      </c>
      <c r="K2297">
        <v>767.97</v>
      </c>
      <c r="L2297">
        <v>1077.93</v>
      </c>
      <c r="M2297">
        <v>767.97</v>
      </c>
      <c r="N2297" t="s">
        <v>27251</v>
      </c>
      <c r="O2297" t="s">
        <v>27250</v>
      </c>
      <c r="P2297" t="s">
        <v>26</v>
      </c>
      <c r="Q2297">
        <v>11.0168</v>
      </c>
      <c r="R2297">
        <v>76.955799999999996</v>
      </c>
      <c r="S2297" t="s">
        <v>564</v>
      </c>
      <c r="T2297" t="s">
        <v>563</v>
      </c>
      <c r="U2297" t="s">
        <v>23</v>
      </c>
      <c r="V2297" t="s">
        <v>9</v>
      </c>
    </row>
    <row r="2298" spans="1:22">
      <c r="A2298" t="s">
        <v>27249</v>
      </c>
      <c r="B2298" s="2">
        <v>45085.644444444442</v>
      </c>
      <c r="C2298" s="2">
        <f t="shared" si="35"/>
        <v>45082</v>
      </c>
      <c r="D2298" t="s">
        <v>1165</v>
      </c>
      <c r="E2298" t="s">
        <v>22500</v>
      </c>
      <c r="F2298" t="s">
        <v>83</v>
      </c>
      <c r="G2298" t="s">
        <v>30</v>
      </c>
      <c r="H2298" t="s">
        <v>52</v>
      </c>
      <c r="I2298">
        <v>3</v>
      </c>
      <c r="J2298">
        <v>321.5</v>
      </c>
      <c r="K2298">
        <v>271.70999999999998</v>
      </c>
      <c r="L2298">
        <v>964.5</v>
      </c>
      <c r="M2298">
        <v>815.13</v>
      </c>
      <c r="N2298" t="s">
        <v>27248</v>
      </c>
      <c r="O2298" t="s">
        <v>27247</v>
      </c>
      <c r="P2298" t="s">
        <v>13</v>
      </c>
      <c r="Q2298">
        <v>11.664300000000001</v>
      </c>
      <c r="R2298">
        <v>78.146000000000001</v>
      </c>
      <c r="S2298" t="s">
        <v>111</v>
      </c>
      <c r="T2298" t="s">
        <v>110</v>
      </c>
      <c r="U2298" t="s">
        <v>46</v>
      </c>
      <c r="V2298" t="s">
        <v>22</v>
      </c>
    </row>
    <row r="2299" spans="1:22">
      <c r="A2299" t="s">
        <v>27246</v>
      </c>
      <c r="B2299" s="2">
        <v>45463.513194444444</v>
      </c>
      <c r="C2299" s="2">
        <f t="shared" si="35"/>
        <v>45460</v>
      </c>
      <c r="D2299" t="s">
        <v>1160</v>
      </c>
      <c r="E2299" t="s">
        <v>7216</v>
      </c>
      <c r="F2299" t="s">
        <v>31</v>
      </c>
      <c r="G2299" t="s">
        <v>30</v>
      </c>
      <c r="H2299" t="s">
        <v>71</v>
      </c>
      <c r="I2299">
        <v>3</v>
      </c>
      <c r="J2299">
        <v>1287.7</v>
      </c>
      <c r="K2299">
        <v>1062.49</v>
      </c>
      <c r="L2299">
        <v>3863.1</v>
      </c>
      <c r="M2299">
        <v>3187.47</v>
      </c>
      <c r="N2299" t="s">
        <v>27245</v>
      </c>
      <c r="O2299" t="s">
        <v>27244</v>
      </c>
      <c r="P2299" t="s">
        <v>60</v>
      </c>
      <c r="Q2299">
        <v>8.7139000000000006</v>
      </c>
      <c r="R2299">
        <v>77.756699999999995</v>
      </c>
      <c r="S2299" t="s">
        <v>530</v>
      </c>
      <c r="T2299" t="s">
        <v>529</v>
      </c>
      <c r="U2299" t="s">
        <v>23</v>
      </c>
      <c r="V2299" t="s">
        <v>22</v>
      </c>
    </row>
    <row r="2300" spans="1:22">
      <c r="A2300" t="s">
        <v>27243</v>
      </c>
      <c r="B2300" s="2">
        <v>45324.474305555559</v>
      </c>
      <c r="C2300" s="2">
        <f t="shared" si="35"/>
        <v>45320</v>
      </c>
      <c r="D2300" t="s">
        <v>1155</v>
      </c>
      <c r="E2300" t="s">
        <v>5346</v>
      </c>
      <c r="F2300" t="s">
        <v>166</v>
      </c>
      <c r="G2300" t="s">
        <v>82</v>
      </c>
      <c r="H2300" t="s">
        <v>63</v>
      </c>
      <c r="I2300">
        <v>2</v>
      </c>
      <c r="J2300">
        <v>205.81</v>
      </c>
      <c r="K2300">
        <v>129.72999999999999</v>
      </c>
      <c r="L2300">
        <v>411.62</v>
      </c>
      <c r="M2300">
        <v>259.45999999999998</v>
      </c>
      <c r="N2300" t="s">
        <v>27242</v>
      </c>
      <c r="O2300" t="s">
        <v>27241</v>
      </c>
      <c r="P2300" t="s">
        <v>121</v>
      </c>
      <c r="Q2300">
        <v>9.9252000000000002</v>
      </c>
      <c r="R2300">
        <v>78.119799999999998</v>
      </c>
      <c r="S2300" t="s">
        <v>364</v>
      </c>
      <c r="T2300" t="s">
        <v>363</v>
      </c>
      <c r="U2300" t="s">
        <v>10</v>
      </c>
      <c r="V2300" t="s">
        <v>9</v>
      </c>
    </row>
    <row r="2301" spans="1:22">
      <c r="A2301" t="s">
        <v>27240</v>
      </c>
      <c r="B2301" s="2">
        <v>45441.892361111109</v>
      </c>
      <c r="C2301" s="2">
        <f t="shared" si="35"/>
        <v>45439</v>
      </c>
      <c r="D2301" t="s">
        <v>1150</v>
      </c>
      <c r="E2301" t="s">
        <v>24082</v>
      </c>
      <c r="F2301" t="s">
        <v>73</v>
      </c>
      <c r="G2301" t="s">
        <v>72</v>
      </c>
      <c r="H2301" t="s">
        <v>63</v>
      </c>
      <c r="I2301">
        <v>1</v>
      </c>
      <c r="J2301">
        <v>1152.45</v>
      </c>
      <c r="K2301">
        <v>903.75</v>
      </c>
      <c r="L2301">
        <v>1152.45</v>
      </c>
      <c r="M2301">
        <v>903.75</v>
      </c>
      <c r="N2301" t="s">
        <v>27239</v>
      </c>
      <c r="O2301" t="s">
        <v>27238</v>
      </c>
      <c r="P2301" t="s">
        <v>112</v>
      </c>
      <c r="Q2301">
        <v>13.082700000000001</v>
      </c>
      <c r="R2301">
        <v>80.270700000000005</v>
      </c>
      <c r="S2301" t="s">
        <v>295</v>
      </c>
      <c r="T2301" t="s">
        <v>294</v>
      </c>
      <c r="U2301" t="s">
        <v>46</v>
      </c>
      <c r="V2301" t="s">
        <v>22</v>
      </c>
    </row>
    <row r="2302" spans="1:22">
      <c r="A2302" t="s">
        <v>27237</v>
      </c>
      <c r="B2302" s="2">
        <v>45065.57708333333</v>
      </c>
      <c r="C2302" s="2">
        <f t="shared" si="35"/>
        <v>45061</v>
      </c>
      <c r="D2302" t="s">
        <v>1145</v>
      </c>
      <c r="E2302" t="s">
        <v>24078</v>
      </c>
      <c r="F2302" t="s">
        <v>73</v>
      </c>
      <c r="G2302" t="s">
        <v>72</v>
      </c>
      <c r="H2302" t="s">
        <v>29</v>
      </c>
      <c r="I2302">
        <v>4</v>
      </c>
      <c r="J2302">
        <v>650.11</v>
      </c>
      <c r="K2302">
        <v>539.17999999999995</v>
      </c>
      <c r="L2302">
        <v>2600.44</v>
      </c>
      <c r="M2302">
        <v>2156.7199999999998</v>
      </c>
      <c r="N2302" t="s">
        <v>27236</v>
      </c>
      <c r="O2302" t="s">
        <v>27235</v>
      </c>
      <c r="P2302" t="s">
        <v>26</v>
      </c>
      <c r="Q2302">
        <v>11.0168</v>
      </c>
      <c r="R2302">
        <v>76.955799999999996</v>
      </c>
      <c r="S2302" t="s">
        <v>214</v>
      </c>
      <c r="T2302" t="s">
        <v>213</v>
      </c>
      <c r="U2302" t="s">
        <v>57</v>
      </c>
      <c r="V2302" t="s">
        <v>22</v>
      </c>
    </row>
    <row r="2303" spans="1:22">
      <c r="A2303" t="s">
        <v>27234</v>
      </c>
      <c r="B2303" s="2">
        <v>44942.587500000001</v>
      </c>
      <c r="C2303" s="2">
        <f t="shared" si="35"/>
        <v>44942</v>
      </c>
      <c r="D2303" t="s">
        <v>1140</v>
      </c>
      <c r="E2303" t="s">
        <v>9013</v>
      </c>
      <c r="F2303" t="s">
        <v>83</v>
      </c>
      <c r="G2303" t="s">
        <v>91</v>
      </c>
      <c r="H2303" t="s">
        <v>16</v>
      </c>
      <c r="I2303">
        <v>4</v>
      </c>
      <c r="J2303">
        <v>2377.5700000000002</v>
      </c>
      <c r="K2303">
        <v>1482.21</v>
      </c>
      <c r="L2303">
        <v>9510.2800000000007</v>
      </c>
      <c r="M2303">
        <v>5928.84</v>
      </c>
      <c r="N2303" t="s">
        <v>27233</v>
      </c>
      <c r="O2303" t="s">
        <v>27232</v>
      </c>
      <c r="P2303" t="s">
        <v>60</v>
      </c>
      <c r="Q2303">
        <v>8.7139000000000006</v>
      </c>
      <c r="R2303">
        <v>77.756699999999995</v>
      </c>
      <c r="S2303" t="s">
        <v>12</v>
      </c>
      <c r="T2303" t="s">
        <v>11</v>
      </c>
      <c r="U2303" t="s">
        <v>77</v>
      </c>
      <c r="V2303" t="s">
        <v>9</v>
      </c>
    </row>
    <row r="2304" spans="1:22">
      <c r="A2304" t="s">
        <v>27231</v>
      </c>
      <c r="B2304" s="2">
        <v>45333.647916666669</v>
      </c>
      <c r="C2304" s="2">
        <f t="shared" si="35"/>
        <v>45327</v>
      </c>
      <c r="D2304" t="s">
        <v>1135</v>
      </c>
      <c r="E2304" t="s">
        <v>1134</v>
      </c>
      <c r="F2304" t="s">
        <v>136</v>
      </c>
      <c r="G2304" t="s">
        <v>115</v>
      </c>
      <c r="H2304" t="s">
        <v>71</v>
      </c>
      <c r="I2304">
        <v>2</v>
      </c>
      <c r="J2304">
        <v>2313.36</v>
      </c>
      <c r="K2304">
        <v>1666.03</v>
      </c>
      <c r="L2304">
        <v>4626.72</v>
      </c>
      <c r="M2304">
        <v>3332.06</v>
      </c>
      <c r="N2304" t="s">
        <v>27230</v>
      </c>
      <c r="O2304" t="s">
        <v>27229</v>
      </c>
      <c r="P2304" t="s">
        <v>49</v>
      </c>
      <c r="Q2304">
        <v>12.916499999999999</v>
      </c>
      <c r="R2304">
        <v>79.132499999999993</v>
      </c>
      <c r="S2304" t="s">
        <v>214</v>
      </c>
      <c r="T2304" t="s">
        <v>213</v>
      </c>
      <c r="U2304" t="s">
        <v>57</v>
      </c>
      <c r="V2304" t="s">
        <v>9</v>
      </c>
    </row>
    <row r="2305" spans="1:22">
      <c r="A2305" t="s">
        <v>27228</v>
      </c>
      <c r="B2305" s="2">
        <v>45052.57708333333</v>
      </c>
      <c r="C2305" s="2">
        <f t="shared" si="35"/>
        <v>45047</v>
      </c>
      <c r="D2305" t="s">
        <v>1130</v>
      </c>
      <c r="E2305" t="s">
        <v>20865</v>
      </c>
      <c r="F2305" t="s">
        <v>64</v>
      </c>
      <c r="G2305" t="s">
        <v>30</v>
      </c>
      <c r="H2305" t="s">
        <v>16</v>
      </c>
      <c r="I2305">
        <v>4</v>
      </c>
      <c r="J2305">
        <v>2251.3000000000002</v>
      </c>
      <c r="K2305">
        <v>2006.7</v>
      </c>
      <c r="L2305">
        <v>9005.2000000000007</v>
      </c>
      <c r="M2305">
        <v>8026.8</v>
      </c>
      <c r="N2305" t="s">
        <v>27227</v>
      </c>
      <c r="O2305" t="s">
        <v>27226</v>
      </c>
      <c r="P2305" t="s">
        <v>112</v>
      </c>
      <c r="Q2305">
        <v>13.082700000000001</v>
      </c>
      <c r="R2305">
        <v>80.270700000000005</v>
      </c>
      <c r="S2305" t="s">
        <v>79</v>
      </c>
      <c r="T2305" t="s">
        <v>78</v>
      </c>
      <c r="U2305" t="s">
        <v>77</v>
      </c>
      <c r="V2305" t="s">
        <v>45</v>
      </c>
    </row>
    <row r="2306" spans="1:22">
      <c r="A2306" t="s">
        <v>27225</v>
      </c>
      <c r="B2306" s="2">
        <v>45438.706250000003</v>
      </c>
      <c r="C2306" s="2">
        <f t="shared" si="35"/>
        <v>45432</v>
      </c>
      <c r="D2306" t="s">
        <v>1125</v>
      </c>
      <c r="E2306" t="s">
        <v>3405</v>
      </c>
      <c r="F2306" t="s">
        <v>201</v>
      </c>
      <c r="G2306" t="s">
        <v>72</v>
      </c>
      <c r="H2306" t="s">
        <v>71</v>
      </c>
      <c r="I2306">
        <v>4</v>
      </c>
      <c r="J2306">
        <v>2233.36</v>
      </c>
      <c r="K2306">
        <v>1396.23</v>
      </c>
      <c r="L2306">
        <v>8933.44</v>
      </c>
      <c r="M2306">
        <v>5584.92</v>
      </c>
      <c r="N2306" t="s">
        <v>27224</v>
      </c>
      <c r="O2306" t="s">
        <v>27223</v>
      </c>
      <c r="P2306" t="s">
        <v>68</v>
      </c>
      <c r="Q2306">
        <v>11.34</v>
      </c>
      <c r="R2306">
        <v>77.717200000000005</v>
      </c>
      <c r="S2306" t="s">
        <v>486</v>
      </c>
      <c r="T2306" t="s">
        <v>485</v>
      </c>
      <c r="U2306" t="s">
        <v>46</v>
      </c>
      <c r="V2306" t="s">
        <v>9</v>
      </c>
    </row>
    <row r="2307" spans="1:22">
      <c r="A2307" t="s">
        <v>27222</v>
      </c>
      <c r="B2307" s="2">
        <v>45262.51666666667</v>
      </c>
      <c r="C2307" s="2">
        <f t="shared" ref="C2307:C2370" si="36">INT(B2307) - WEEKDAY(INT(B2307), 2) + 1</f>
        <v>45257</v>
      </c>
      <c r="D2307" t="s">
        <v>1120</v>
      </c>
      <c r="E2307" t="s">
        <v>27221</v>
      </c>
      <c r="F2307" t="s">
        <v>136</v>
      </c>
      <c r="G2307" t="s">
        <v>106</v>
      </c>
      <c r="H2307" t="s">
        <v>52</v>
      </c>
      <c r="I2307">
        <v>2</v>
      </c>
      <c r="J2307">
        <v>491.31</v>
      </c>
      <c r="K2307">
        <v>345.85</v>
      </c>
      <c r="L2307">
        <v>982.62</v>
      </c>
      <c r="M2307">
        <v>691.7</v>
      </c>
      <c r="N2307" t="s">
        <v>27220</v>
      </c>
      <c r="O2307" t="s">
        <v>27219</v>
      </c>
      <c r="P2307" t="s">
        <v>68</v>
      </c>
      <c r="Q2307">
        <v>11.34</v>
      </c>
      <c r="R2307">
        <v>77.717200000000005</v>
      </c>
      <c r="S2307" t="s">
        <v>206</v>
      </c>
      <c r="T2307" t="s">
        <v>205</v>
      </c>
      <c r="U2307" t="s">
        <v>10</v>
      </c>
      <c r="V2307" t="s">
        <v>45</v>
      </c>
    </row>
    <row r="2308" spans="1:22">
      <c r="A2308" t="s">
        <v>27218</v>
      </c>
      <c r="B2308" s="2">
        <v>45147.678472222222</v>
      </c>
      <c r="C2308" s="2">
        <f t="shared" si="36"/>
        <v>45145</v>
      </c>
      <c r="D2308" t="s">
        <v>1115</v>
      </c>
      <c r="E2308" t="s">
        <v>7183</v>
      </c>
      <c r="F2308" t="s">
        <v>18</v>
      </c>
      <c r="G2308" t="s">
        <v>115</v>
      </c>
      <c r="H2308" t="s">
        <v>71</v>
      </c>
      <c r="I2308">
        <v>3</v>
      </c>
      <c r="J2308">
        <v>1276.55</v>
      </c>
      <c r="K2308">
        <v>849.22</v>
      </c>
      <c r="L2308">
        <v>3829.65</v>
      </c>
      <c r="M2308">
        <v>2547.66</v>
      </c>
      <c r="N2308" t="s">
        <v>27217</v>
      </c>
      <c r="O2308" t="s">
        <v>27216</v>
      </c>
      <c r="P2308" t="s">
        <v>121</v>
      </c>
      <c r="Q2308">
        <v>9.9252000000000002</v>
      </c>
      <c r="R2308">
        <v>78.119799999999998</v>
      </c>
      <c r="S2308" t="s">
        <v>413</v>
      </c>
      <c r="T2308" t="s">
        <v>412</v>
      </c>
      <c r="U2308" t="s">
        <v>77</v>
      </c>
      <c r="V2308" t="s">
        <v>9</v>
      </c>
    </row>
    <row r="2309" spans="1:22">
      <c r="A2309" t="s">
        <v>27215</v>
      </c>
      <c r="B2309" s="2">
        <v>45144.896527777775</v>
      </c>
      <c r="C2309" s="2">
        <f t="shared" si="36"/>
        <v>45138</v>
      </c>
      <c r="D2309" t="s">
        <v>1110</v>
      </c>
      <c r="E2309" t="s">
        <v>3394</v>
      </c>
      <c r="F2309" t="s">
        <v>166</v>
      </c>
      <c r="G2309" t="s">
        <v>53</v>
      </c>
      <c r="H2309" t="s">
        <v>40</v>
      </c>
      <c r="I2309">
        <v>1</v>
      </c>
      <c r="J2309">
        <v>521.32000000000005</v>
      </c>
      <c r="K2309">
        <v>446.22</v>
      </c>
      <c r="L2309">
        <v>521.32000000000005</v>
      </c>
      <c r="M2309">
        <v>446.22</v>
      </c>
      <c r="N2309" t="s">
        <v>27214</v>
      </c>
      <c r="O2309" t="s">
        <v>27213</v>
      </c>
      <c r="P2309" t="s">
        <v>121</v>
      </c>
      <c r="Q2309">
        <v>9.9252000000000002</v>
      </c>
      <c r="R2309">
        <v>78.119799999999998</v>
      </c>
      <c r="S2309" t="s">
        <v>243</v>
      </c>
      <c r="T2309" t="s">
        <v>242</v>
      </c>
      <c r="U2309" t="s">
        <v>57</v>
      </c>
      <c r="V2309" t="s">
        <v>45</v>
      </c>
    </row>
    <row r="2310" spans="1:22">
      <c r="A2310" t="s">
        <v>27212</v>
      </c>
      <c r="B2310" s="2">
        <v>45186.771527777775</v>
      </c>
      <c r="C2310" s="2">
        <f t="shared" si="36"/>
        <v>45180</v>
      </c>
      <c r="D2310" t="s">
        <v>1105</v>
      </c>
      <c r="E2310" t="s">
        <v>7176</v>
      </c>
      <c r="F2310" t="s">
        <v>18</v>
      </c>
      <c r="G2310" t="s">
        <v>30</v>
      </c>
      <c r="H2310" t="s">
        <v>29</v>
      </c>
      <c r="I2310">
        <v>4</v>
      </c>
      <c r="J2310">
        <v>1729.97</v>
      </c>
      <c r="K2310">
        <v>1407.88</v>
      </c>
      <c r="L2310">
        <v>6919.88</v>
      </c>
      <c r="M2310">
        <v>5631.52</v>
      </c>
      <c r="N2310" t="s">
        <v>27211</v>
      </c>
      <c r="O2310" t="s">
        <v>27210</v>
      </c>
      <c r="P2310" t="s">
        <v>68</v>
      </c>
      <c r="Q2310">
        <v>11.34</v>
      </c>
      <c r="R2310">
        <v>77.717200000000005</v>
      </c>
      <c r="S2310" t="s">
        <v>153</v>
      </c>
      <c r="T2310" t="s">
        <v>152</v>
      </c>
      <c r="U2310" t="s">
        <v>23</v>
      </c>
      <c r="V2310" t="s">
        <v>45</v>
      </c>
    </row>
    <row r="2311" spans="1:22">
      <c r="A2311" t="s">
        <v>27209</v>
      </c>
      <c r="B2311" s="2">
        <v>45500.586111111108</v>
      </c>
      <c r="C2311" s="2">
        <f t="shared" si="36"/>
        <v>45495</v>
      </c>
      <c r="D2311" t="s">
        <v>1100</v>
      </c>
      <c r="E2311" t="s">
        <v>3387</v>
      </c>
      <c r="F2311" t="s">
        <v>31</v>
      </c>
      <c r="G2311" t="s">
        <v>115</v>
      </c>
      <c r="H2311" t="s">
        <v>52</v>
      </c>
      <c r="I2311">
        <v>2</v>
      </c>
      <c r="J2311">
        <v>1412.02</v>
      </c>
      <c r="K2311">
        <v>1081.7</v>
      </c>
      <c r="L2311">
        <v>2824.04</v>
      </c>
      <c r="M2311">
        <v>2163.4</v>
      </c>
      <c r="N2311" t="s">
        <v>27208</v>
      </c>
      <c r="O2311" t="s">
        <v>27207</v>
      </c>
      <c r="P2311" t="s">
        <v>49</v>
      </c>
      <c r="Q2311">
        <v>12.916499999999999</v>
      </c>
      <c r="R2311">
        <v>79.132499999999993</v>
      </c>
      <c r="S2311" t="s">
        <v>413</v>
      </c>
      <c r="T2311" t="s">
        <v>412</v>
      </c>
      <c r="U2311" t="s">
        <v>23</v>
      </c>
      <c r="V2311" t="s">
        <v>22</v>
      </c>
    </row>
    <row r="2312" spans="1:22">
      <c r="A2312" t="s">
        <v>27206</v>
      </c>
      <c r="B2312" s="2">
        <v>45516.720833333333</v>
      </c>
      <c r="C2312" s="2">
        <f t="shared" si="36"/>
        <v>45516</v>
      </c>
      <c r="D2312" t="s">
        <v>1095</v>
      </c>
      <c r="E2312" t="s">
        <v>5299</v>
      </c>
      <c r="F2312" t="s">
        <v>31</v>
      </c>
      <c r="G2312" t="s">
        <v>17</v>
      </c>
      <c r="H2312" t="s">
        <v>63</v>
      </c>
      <c r="I2312">
        <v>2</v>
      </c>
      <c r="J2312">
        <v>1353.63</v>
      </c>
      <c r="K2312">
        <v>1164.0999999999999</v>
      </c>
      <c r="L2312">
        <v>2707.26</v>
      </c>
      <c r="M2312">
        <v>2328.1999999999998</v>
      </c>
      <c r="N2312" t="s">
        <v>27205</v>
      </c>
      <c r="O2312" t="s">
        <v>27204</v>
      </c>
      <c r="P2312" t="s">
        <v>37</v>
      </c>
      <c r="Q2312">
        <v>10.7905</v>
      </c>
      <c r="R2312">
        <v>78.704700000000003</v>
      </c>
      <c r="S2312" t="s">
        <v>146</v>
      </c>
      <c r="T2312" t="s">
        <v>145</v>
      </c>
      <c r="U2312" t="s">
        <v>57</v>
      </c>
      <c r="V2312" t="s">
        <v>212</v>
      </c>
    </row>
    <row r="2313" spans="1:22">
      <c r="A2313" t="s">
        <v>27203</v>
      </c>
      <c r="B2313" s="2">
        <v>45443.87777777778</v>
      </c>
      <c r="C2313" s="2">
        <f t="shared" si="36"/>
        <v>45439</v>
      </c>
      <c r="D2313" t="s">
        <v>1090</v>
      </c>
      <c r="E2313" t="s">
        <v>3379</v>
      </c>
      <c r="F2313" t="s">
        <v>136</v>
      </c>
      <c r="G2313" t="s">
        <v>53</v>
      </c>
      <c r="H2313" t="s">
        <v>71</v>
      </c>
      <c r="I2313">
        <v>4</v>
      </c>
      <c r="J2313">
        <v>981</v>
      </c>
      <c r="K2313">
        <v>680.08</v>
      </c>
      <c r="L2313">
        <v>3924</v>
      </c>
      <c r="M2313">
        <v>2720.32</v>
      </c>
      <c r="N2313" t="s">
        <v>27202</v>
      </c>
      <c r="O2313" t="s">
        <v>27201</v>
      </c>
      <c r="P2313" t="s">
        <v>121</v>
      </c>
      <c r="Q2313">
        <v>9.9252000000000002</v>
      </c>
      <c r="R2313">
        <v>78.119799999999998</v>
      </c>
      <c r="S2313" t="s">
        <v>146</v>
      </c>
      <c r="T2313" t="s">
        <v>145</v>
      </c>
      <c r="U2313" t="s">
        <v>10</v>
      </c>
      <c r="V2313" t="s">
        <v>45</v>
      </c>
    </row>
    <row r="2314" spans="1:22">
      <c r="A2314" t="s">
        <v>27200</v>
      </c>
      <c r="B2314" s="2">
        <v>45546.818749999999</v>
      </c>
      <c r="C2314" s="2">
        <f t="shared" si="36"/>
        <v>45544</v>
      </c>
      <c r="D2314" t="s">
        <v>1085</v>
      </c>
      <c r="E2314" t="s">
        <v>5291</v>
      </c>
      <c r="F2314" t="s">
        <v>83</v>
      </c>
      <c r="G2314" t="s">
        <v>91</v>
      </c>
      <c r="H2314" t="s">
        <v>29</v>
      </c>
      <c r="I2314">
        <v>1</v>
      </c>
      <c r="J2314">
        <v>1146.4100000000001</v>
      </c>
      <c r="K2314">
        <v>933.79</v>
      </c>
      <c r="L2314">
        <v>1146.4100000000001</v>
      </c>
      <c r="M2314">
        <v>933.79</v>
      </c>
      <c r="N2314" t="s">
        <v>27199</v>
      </c>
      <c r="O2314" t="s">
        <v>27198</v>
      </c>
      <c r="P2314" t="s">
        <v>49</v>
      </c>
      <c r="Q2314">
        <v>12.916499999999999</v>
      </c>
      <c r="R2314">
        <v>79.132499999999993</v>
      </c>
      <c r="S2314" t="s">
        <v>111</v>
      </c>
      <c r="T2314" t="s">
        <v>110</v>
      </c>
      <c r="U2314" t="s">
        <v>77</v>
      </c>
      <c r="V2314" t="s">
        <v>9</v>
      </c>
    </row>
    <row r="2315" spans="1:22">
      <c r="A2315" t="s">
        <v>27197</v>
      </c>
      <c r="B2315" s="2">
        <v>45243.642361111109</v>
      </c>
      <c r="C2315" s="2">
        <f t="shared" si="36"/>
        <v>45243</v>
      </c>
      <c r="D2315" t="s">
        <v>1080</v>
      </c>
      <c r="E2315" t="s">
        <v>17558</v>
      </c>
      <c r="F2315" t="s">
        <v>18</v>
      </c>
      <c r="G2315" t="s">
        <v>30</v>
      </c>
      <c r="H2315" t="s">
        <v>16</v>
      </c>
      <c r="I2315">
        <v>1</v>
      </c>
      <c r="J2315">
        <v>2210.1999999999998</v>
      </c>
      <c r="K2315">
        <v>1914.45</v>
      </c>
      <c r="L2315">
        <v>2210.1999999999998</v>
      </c>
      <c r="M2315">
        <v>1914.45</v>
      </c>
      <c r="N2315" t="s">
        <v>27196</v>
      </c>
      <c r="O2315" t="s">
        <v>27195</v>
      </c>
      <c r="P2315" t="s">
        <v>37</v>
      </c>
      <c r="Q2315">
        <v>10.7905</v>
      </c>
      <c r="R2315">
        <v>78.704700000000003</v>
      </c>
      <c r="S2315" t="s">
        <v>206</v>
      </c>
      <c r="T2315" t="s">
        <v>205</v>
      </c>
      <c r="U2315" t="s">
        <v>46</v>
      </c>
      <c r="V2315" t="s">
        <v>9</v>
      </c>
    </row>
    <row r="2316" spans="1:22">
      <c r="A2316" t="s">
        <v>27194</v>
      </c>
      <c r="B2316" s="2">
        <v>44934.844444444447</v>
      </c>
      <c r="C2316" s="2">
        <f t="shared" si="36"/>
        <v>44928</v>
      </c>
      <c r="D2316" t="s">
        <v>1075</v>
      </c>
      <c r="E2316" t="s">
        <v>1074</v>
      </c>
      <c r="F2316" t="s">
        <v>166</v>
      </c>
      <c r="G2316" t="s">
        <v>82</v>
      </c>
      <c r="H2316" t="s">
        <v>40</v>
      </c>
      <c r="I2316">
        <v>4</v>
      </c>
      <c r="J2316">
        <v>537.25</v>
      </c>
      <c r="K2316">
        <v>468.8</v>
      </c>
      <c r="L2316">
        <v>2149</v>
      </c>
      <c r="M2316">
        <v>1875.2</v>
      </c>
      <c r="N2316" t="s">
        <v>27193</v>
      </c>
      <c r="O2316" t="s">
        <v>27192</v>
      </c>
      <c r="P2316" t="s">
        <v>60</v>
      </c>
      <c r="Q2316">
        <v>8.7139000000000006</v>
      </c>
      <c r="R2316">
        <v>77.756699999999995</v>
      </c>
      <c r="S2316" t="s">
        <v>628</v>
      </c>
      <c r="T2316" t="s">
        <v>627</v>
      </c>
      <c r="U2316" t="s">
        <v>77</v>
      </c>
      <c r="V2316" t="s">
        <v>9</v>
      </c>
    </row>
    <row r="2317" spans="1:22">
      <c r="A2317" t="s">
        <v>27191</v>
      </c>
      <c r="B2317" s="2">
        <v>45111.865972222222</v>
      </c>
      <c r="C2317" s="2">
        <f t="shared" si="36"/>
        <v>45110</v>
      </c>
      <c r="D2317" t="s">
        <v>1070</v>
      </c>
      <c r="E2317" t="s">
        <v>27190</v>
      </c>
      <c r="F2317" t="s">
        <v>201</v>
      </c>
      <c r="G2317" t="s">
        <v>91</v>
      </c>
      <c r="H2317" t="s">
        <v>16</v>
      </c>
      <c r="I2317">
        <v>1</v>
      </c>
      <c r="J2317">
        <v>2008.51</v>
      </c>
      <c r="K2317">
        <v>1741.44</v>
      </c>
      <c r="L2317">
        <v>2008.51</v>
      </c>
      <c r="M2317">
        <v>1741.44</v>
      </c>
      <c r="N2317" t="s">
        <v>27189</v>
      </c>
      <c r="O2317" t="s">
        <v>27188</v>
      </c>
      <c r="P2317" t="s">
        <v>13</v>
      </c>
      <c r="Q2317">
        <v>11.664300000000001</v>
      </c>
      <c r="R2317">
        <v>78.146000000000001</v>
      </c>
      <c r="S2317" t="s">
        <v>762</v>
      </c>
      <c r="T2317" t="s">
        <v>761</v>
      </c>
      <c r="U2317" t="s">
        <v>77</v>
      </c>
      <c r="V2317" t="s">
        <v>22</v>
      </c>
    </row>
    <row r="2318" spans="1:22">
      <c r="A2318" t="s">
        <v>27187</v>
      </c>
      <c r="B2318" s="2">
        <v>45286.915972222225</v>
      </c>
      <c r="C2318" s="2">
        <f t="shared" si="36"/>
        <v>45285</v>
      </c>
      <c r="D2318" t="s">
        <v>1065</v>
      </c>
      <c r="E2318" t="s">
        <v>25607</v>
      </c>
      <c r="F2318" t="s">
        <v>18</v>
      </c>
      <c r="G2318" t="s">
        <v>115</v>
      </c>
      <c r="H2318" t="s">
        <v>16</v>
      </c>
      <c r="I2318">
        <v>1</v>
      </c>
      <c r="J2318">
        <v>1958.72</v>
      </c>
      <c r="K2318">
        <v>1318.57</v>
      </c>
      <c r="L2318">
        <v>1958.72</v>
      </c>
      <c r="M2318">
        <v>1318.57</v>
      </c>
      <c r="N2318" t="s">
        <v>27186</v>
      </c>
      <c r="O2318" t="s">
        <v>27185</v>
      </c>
      <c r="P2318" t="s">
        <v>26</v>
      </c>
      <c r="Q2318">
        <v>11.0168</v>
      </c>
      <c r="R2318">
        <v>76.955799999999996</v>
      </c>
      <c r="S2318" t="s">
        <v>59</v>
      </c>
      <c r="T2318" t="s">
        <v>58</v>
      </c>
      <c r="U2318" t="s">
        <v>46</v>
      </c>
      <c r="V2318" t="s">
        <v>9</v>
      </c>
    </row>
    <row r="2319" spans="1:22">
      <c r="A2319" t="s">
        <v>27184</v>
      </c>
      <c r="B2319" s="2">
        <v>45472.604861111111</v>
      </c>
      <c r="C2319" s="2">
        <f t="shared" si="36"/>
        <v>45467</v>
      </c>
      <c r="D2319" t="s">
        <v>1060</v>
      </c>
      <c r="E2319" t="s">
        <v>8954</v>
      </c>
      <c r="F2319" t="s">
        <v>83</v>
      </c>
      <c r="G2319" t="s">
        <v>53</v>
      </c>
      <c r="H2319" t="s">
        <v>52</v>
      </c>
      <c r="I2319">
        <v>3</v>
      </c>
      <c r="J2319">
        <v>1364.86</v>
      </c>
      <c r="K2319">
        <v>1175.51</v>
      </c>
      <c r="L2319">
        <v>4094.58</v>
      </c>
      <c r="M2319">
        <v>3526.53</v>
      </c>
      <c r="N2319" t="s">
        <v>27183</v>
      </c>
      <c r="O2319" t="s">
        <v>27182</v>
      </c>
      <c r="P2319" t="s">
        <v>60</v>
      </c>
      <c r="Q2319">
        <v>8.7139000000000006</v>
      </c>
      <c r="R2319">
        <v>77.756699999999995</v>
      </c>
      <c r="S2319" t="s">
        <v>79</v>
      </c>
      <c r="T2319" t="s">
        <v>78</v>
      </c>
      <c r="U2319" t="s">
        <v>23</v>
      </c>
      <c r="V2319" t="s">
        <v>45</v>
      </c>
    </row>
    <row r="2320" spans="1:22">
      <c r="A2320" t="s">
        <v>27181</v>
      </c>
      <c r="B2320" s="2">
        <v>45065.663888888892</v>
      </c>
      <c r="C2320" s="2">
        <f t="shared" si="36"/>
        <v>45061</v>
      </c>
      <c r="D2320" t="s">
        <v>1055</v>
      </c>
      <c r="E2320" t="s">
        <v>12482</v>
      </c>
      <c r="F2320" t="s">
        <v>83</v>
      </c>
      <c r="G2320" t="s">
        <v>72</v>
      </c>
      <c r="H2320" t="s">
        <v>63</v>
      </c>
      <c r="I2320">
        <v>4</v>
      </c>
      <c r="J2320">
        <v>1610.45</v>
      </c>
      <c r="K2320">
        <v>1159.71</v>
      </c>
      <c r="L2320">
        <v>6441.8</v>
      </c>
      <c r="M2320">
        <v>4638.84</v>
      </c>
      <c r="N2320" t="s">
        <v>27180</v>
      </c>
      <c r="O2320" t="s">
        <v>27179</v>
      </c>
      <c r="P2320" t="s">
        <v>60</v>
      </c>
      <c r="Q2320">
        <v>8.7139000000000006</v>
      </c>
      <c r="R2320">
        <v>77.756699999999995</v>
      </c>
      <c r="S2320" t="s">
        <v>88</v>
      </c>
      <c r="T2320" t="s">
        <v>87</v>
      </c>
      <c r="U2320" t="s">
        <v>77</v>
      </c>
      <c r="V2320" t="s">
        <v>9</v>
      </c>
    </row>
    <row r="2321" spans="1:22">
      <c r="A2321" t="s">
        <v>27178</v>
      </c>
      <c r="B2321" s="2">
        <v>44934.47152777778</v>
      </c>
      <c r="C2321" s="2">
        <f t="shared" si="36"/>
        <v>44928</v>
      </c>
      <c r="D2321" t="s">
        <v>1050</v>
      </c>
      <c r="E2321" t="s">
        <v>17539</v>
      </c>
      <c r="F2321" t="s">
        <v>64</v>
      </c>
      <c r="G2321" t="s">
        <v>106</v>
      </c>
      <c r="H2321" t="s">
        <v>63</v>
      </c>
      <c r="I2321">
        <v>1</v>
      </c>
      <c r="J2321">
        <v>1239.8399999999999</v>
      </c>
      <c r="K2321">
        <v>1047.97</v>
      </c>
      <c r="L2321">
        <v>1239.8399999999999</v>
      </c>
      <c r="M2321">
        <v>1047.97</v>
      </c>
      <c r="N2321" t="s">
        <v>27177</v>
      </c>
      <c r="O2321" t="s">
        <v>27176</v>
      </c>
      <c r="P2321" t="s">
        <v>37</v>
      </c>
      <c r="Q2321">
        <v>10.7905</v>
      </c>
      <c r="R2321">
        <v>78.704700000000003</v>
      </c>
      <c r="S2321" t="s">
        <v>36</v>
      </c>
      <c r="T2321" t="s">
        <v>35</v>
      </c>
      <c r="U2321" t="s">
        <v>57</v>
      </c>
      <c r="V2321" t="s">
        <v>9</v>
      </c>
    </row>
    <row r="2322" spans="1:22">
      <c r="A2322" t="s">
        <v>27175</v>
      </c>
      <c r="B2322" s="2">
        <v>45273.61041666667</v>
      </c>
      <c r="C2322" s="2">
        <f t="shared" si="36"/>
        <v>45271</v>
      </c>
      <c r="D2322" t="s">
        <v>1045</v>
      </c>
      <c r="E2322" t="s">
        <v>5260</v>
      </c>
      <c r="F2322" t="s">
        <v>64</v>
      </c>
      <c r="G2322" t="s">
        <v>30</v>
      </c>
      <c r="H2322" t="s">
        <v>71</v>
      </c>
      <c r="I2322">
        <v>3</v>
      </c>
      <c r="J2322">
        <v>1043.43</v>
      </c>
      <c r="K2322">
        <v>820.67</v>
      </c>
      <c r="L2322">
        <v>3130.29</v>
      </c>
      <c r="M2322">
        <v>2462.0100000000002</v>
      </c>
      <c r="N2322" t="s">
        <v>27174</v>
      </c>
      <c r="O2322" t="s">
        <v>27173</v>
      </c>
      <c r="P2322" t="s">
        <v>49</v>
      </c>
      <c r="Q2322">
        <v>12.916499999999999</v>
      </c>
      <c r="R2322">
        <v>79.132499999999993</v>
      </c>
      <c r="S2322" t="s">
        <v>59</v>
      </c>
      <c r="T2322" t="s">
        <v>58</v>
      </c>
      <c r="U2322" t="s">
        <v>77</v>
      </c>
      <c r="V2322" t="s">
        <v>9</v>
      </c>
    </row>
    <row r="2323" spans="1:22">
      <c r="A2323" t="s">
        <v>27172</v>
      </c>
      <c r="B2323" s="2">
        <v>44969.70416666667</v>
      </c>
      <c r="C2323" s="2">
        <f t="shared" si="36"/>
        <v>44963</v>
      </c>
      <c r="D2323" t="s">
        <v>1040</v>
      </c>
      <c r="E2323" t="s">
        <v>3339</v>
      </c>
      <c r="F2323" t="s">
        <v>73</v>
      </c>
      <c r="G2323" t="s">
        <v>53</v>
      </c>
      <c r="H2323" t="s">
        <v>52</v>
      </c>
      <c r="I2323">
        <v>1</v>
      </c>
      <c r="J2323">
        <v>1748.87</v>
      </c>
      <c r="K2323">
        <v>1058.95</v>
      </c>
      <c r="L2323">
        <v>1748.87</v>
      </c>
      <c r="M2323">
        <v>1058.95</v>
      </c>
      <c r="N2323" t="s">
        <v>27171</v>
      </c>
      <c r="O2323" t="s">
        <v>27170</v>
      </c>
      <c r="P2323" t="s">
        <v>60</v>
      </c>
      <c r="Q2323">
        <v>8.7139000000000006</v>
      </c>
      <c r="R2323">
        <v>77.756699999999995</v>
      </c>
      <c r="S2323" t="s">
        <v>906</v>
      </c>
      <c r="T2323" t="s">
        <v>905</v>
      </c>
      <c r="U2323" t="s">
        <v>57</v>
      </c>
      <c r="V2323" t="s">
        <v>22</v>
      </c>
    </row>
    <row r="2324" spans="1:22">
      <c r="A2324" t="s">
        <v>27169</v>
      </c>
      <c r="B2324" s="2">
        <v>45418.554166666669</v>
      </c>
      <c r="C2324" s="2">
        <f t="shared" si="36"/>
        <v>45418</v>
      </c>
      <c r="D2324" t="s">
        <v>1035</v>
      </c>
      <c r="E2324" t="s">
        <v>7124</v>
      </c>
      <c r="F2324" t="s">
        <v>136</v>
      </c>
      <c r="G2324" t="s">
        <v>72</v>
      </c>
      <c r="H2324" t="s">
        <v>16</v>
      </c>
      <c r="I2324">
        <v>2</v>
      </c>
      <c r="J2324">
        <v>1799.66</v>
      </c>
      <c r="K2324">
        <v>1390.27</v>
      </c>
      <c r="L2324">
        <v>3599.32</v>
      </c>
      <c r="M2324">
        <v>2780.54</v>
      </c>
      <c r="N2324" t="s">
        <v>27168</v>
      </c>
      <c r="O2324" t="s">
        <v>27167</v>
      </c>
      <c r="P2324" t="s">
        <v>13</v>
      </c>
      <c r="Q2324">
        <v>11.664300000000001</v>
      </c>
      <c r="R2324">
        <v>78.146000000000001</v>
      </c>
      <c r="S2324" t="s">
        <v>364</v>
      </c>
      <c r="T2324" t="s">
        <v>363</v>
      </c>
      <c r="U2324" t="s">
        <v>46</v>
      </c>
      <c r="V2324" t="s">
        <v>45</v>
      </c>
    </row>
    <row r="2325" spans="1:22">
      <c r="A2325" t="s">
        <v>27166</v>
      </c>
      <c r="B2325" s="2">
        <v>45050.709027777775</v>
      </c>
      <c r="C2325" s="2">
        <f t="shared" si="36"/>
        <v>45047</v>
      </c>
      <c r="D2325" t="s">
        <v>1030</v>
      </c>
      <c r="E2325" t="s">
        <v>17525</v>
      </c>
      <c r="F2325" t="s">
        <v>201</v>
      </c>
      <c r="G2325" t="s">
        <v>30</v>
      </c>
      <c r="H2325" t="s">
        <v>63</v>
      </c>
      <c r="I2325">
        <v>2</v>
      </c>
      <c r="J2325">
        <v>917.35</v>
      </c>
      <c r="K2325">
        <v>672.53</v>
      </c>
      <c r="L2325">
        <v>1834.7</v>
      </c>
      <c r="M2325">
        <v>1345.06</v>
      </c>
      <c r="N2325" t="s">
        <v>27165</v>
      </c>
      <c r="O2325" t="s">
        <v>27164</v>
      </c>
      <c r="P2325" t="s">
        <v>121</v>
      </c>
      <c r="Q2325">
        <v>9.9252000000000002</v>
      </c>
      <c r="R2325">
        <v>78.119799999999998</v>
      </c>
      <c r="S2325" t="s">
        <v>48</v>
      </c>
      <c r="T2325" t="s">
        <v>47</v>
      </c>
      <c r="U2325" t="s">
        <v>10</v>
      </c>
      <c r="V2325" t="s">
        <v>9</v>
      </c>
    </row>
    <row r="2326" spans="1:22">
      <c r="A2326" t="s">
        <v>27163</v>
      </c>
      <c r="B2326" s="2">
        <v>45005.488194444442</v>
      </c>
      <c r="C2326" s="2">
        <f t="shared" si="36"/>
        <v>45005</v>
      </c>
      <c r="D2326" t="s">
        <v>1025</v>
      </c>
      <c r="E2326" t="s">
        <v>27162</v>
      </c>
      <c r="F2326" t="s">
        <v>136</v>
      </c>
      <c r="G2326" t="s">
        <v>30</v>
      </c>
      <c r="H2326" t="s">
        <v>52</v>
      </c>
      <c r="I2326">
        <v>4</v>
      </c>
      <c r="J2326">
        <v>987.6</v>
      </c>
      <c r="K2326">
        <v>888.31</v>
      </c>
      <c r="L2326">
        <v>3950.4</v>
      </c>
      <c r="M2326">
        <v>3553.24</v>
      </c>
      <c r="N2326" t="s">
        <v>27161</v>
      </c>
      <c r="O2326" t="s">
        <v>27160</v>
      </c>
      <c r="P2326" t="s">
        <v>112</v>
      </c>
      <c r="Q2326">
        <v>13.082700000000001</v>
      </c>
      <c r="R2326">
        <v>80.270700000000005</v>
      </c>
      <c r="S2326" t="s">
        <v>214</v>
      </c>
      <c r="T2326" t="s">
        <v>213</v>
      </c>
      <c r="U2326" t="s">
        <v>77</v>
      </c>
      <c r="V2326" t="s">
        <v>9</v>
      </c>
    </row>
    <row r="2327" spans="1:22">
      <c r="A2327" t="s">
        <v>27159</v>
      </c>
      <c r="B2327" s="2">
        <v>44929.450694444444</v>
      </c>
      <c r="C2327" s="2">
        <f t="shared" si="36"/>
        <v>44928</v>
      </c>
      <c r="D2327" t="s">
        <v>1020</v>
      </c>
      <c r="E2327" t="s">
        <v>19171</v>
      </c>
      <c r="F2327" t="s">
        <v>136</v>
      </c>
      <c r="G2327" t="s">
        <v>17</v>
      </c>
      <c r="H2327" t="s">
        <v>52</v>
      </c>
      <c r="I2327">
        <v>1</v>
      </c>
      <c r="J2327">
        <v>1689.27</v>
      </c>
      <c r="K2327">
        <v>1082.67</v>
      </c>
      <c r="L2327">
        <v>1689.27</v>
      </c>
      <c r="M2327">
        <v>1082.67</v>
      </c>
      <c r="N2327" t="s">
        <v>27158</v>
      </c>
      <c r="O2327" t="s">
        <v>27157</v>
      </c>
      <c r="P2327" t="s">
        <v>13</v>
      </c>
      <c r="Q2327">
        <v>11.664300000000001</v>
      </c>
      <c r="R2327">
        <v>78.146000000000001</v>
      </c>
      <c r="S2327" t="s">
        <v>214</v>
      </c>
      <c r="T2327" t="s">
        <v>213</v>
      </c>
      <c r="U2327" t="s">
        <v>46</v>
      </c>
      <c r="V2327" t="s">
        <v>9</v>
      </c>
    </row>
    <row r="2328" spans="1:22">
      <c r="A2328" t="s">
        <v>27156</v>
      </c>
      <c r="B2328" s="2">
        <v>45310.706944444442</v>
      </c>
      <c r="C2328" s="2">
        <f t="shared" si="36"/>
        <v>45306</v>
      </c>
      <c r="D2328" t="s">
        <v>1015</v>
      </c>
      <c r="E2328" t="s">
        <v>25574</v>
      </c>
      <c r="F2328" t="s">
        <v>83</v>
      </c>
      <c r="G2328" t="s">
        <v>17</v>
      </c>
      <c r="H2328" t="s">
        <v>52</v>
      </c>
      <c r="I2328">
        <v>4</v>
      </c>
      <c r="J2328">
        <v>746.53</v>
      </c>
      <c r="K2328">
        <v>560.63</v>
      </c>
      <c r="L2328">
        <v>2986.12</v>
      </c>
      <c r="M2328">
        <v>2242.52</v>
      </c>
      <c r="N2328" t="s">
        <v>27155</v>
      </c>
      <c r="O2328" t="s">
        <v>27154</v>
      </c>
      <c r="P2328" t="s">
        <v>37</v>
      </c>
      <c r="Q2328">
        <v>10.7905</v>
      </c>
      <c r="R2328">
        <v>78.704700000000003</v>
      </c>
      <c r="S2328" t="s">
        <v>111</v>
      </c>
      <c r="T2328" t="s">
        <v>110</v>
      </c>
      <c r="U2328" t="s">
        <v>57</v>
      </c>
      <c r="V2328" t="s">
        <v>45</v>
      </c>
    </row>
    <row r="2329" spans="1:22">
      <c r="A2329" t="s">
        <v>27153</v>
      </c>
      <c r="B2329" s="2">
        <v>45529.804861111108</v>
      </c>
      <c r="C2329" s="2">
        <f t="shared" si="36"/>
        <v>45523</v>
      </c>
      <c r="D2329" t="s">
        <v>1010</v>
      </c>
      <c r="E2329" t="s">
        <v>3315</v>
      </c>
      <c r="F2329" t="s">
        <v>73</v>
      </c>
      <c r="G2329" t="s">
        <v>82</v>
      </c>
      <c r="H2329" t="s">
        <v>40</v>
      </c>
      <c r="I2329">
        <v>2</v>
      </c>
      <c r="J2329">
        <v>1856.18</v>
      </c>
      <c r="K2329">
        <v>1203.28</v>
      </c>
      <c r="L2329">
        <v>3712.36</v>
      </c>
      <c r="M2329">
        <v>2406.56</v>
      </c>
      <c r="N2329" t="s">
        <v>27152</v>
      </c>
      <c r="O2329" t="s">
        <v>27151</v>
      </c>
      <c r="P2329" t="s">
        <v>37</v>
      </c>
      <c r="Q2329">
        <v>10.7905</v>
      </c>
      <c r="R2329">
        <v>78.704700000000003</v>
      </c>
      <c r="S2329" t="s">
        <v>302</v>
      </c>
      <c r="T2329" t="s">
        <v>301</v>
      </c>
      <c r="U2329" t="s">
        <v>57</v>
      </c>
      <c r="V2329" t="s">
        <v>9</v>
      </c>
    </row>
    <row r="2330" spans="1:22">
      <c r="A2330" t="s">
        <v>27150</v>
      </c>
      <c r="B2330" s="2">
        <v>45338.428472222222</v>
      </c>
      <c r="C2330" s="2">
        <f t="shared" si="36"/>
        <v>45334</v>
      </c>
      <c r="D2330" t="s">
        <v>1005</v>
      </c>
      <c r="E2330" t="s">
        <v>17508</v>
      </c>
      <c r="F2330" t="s">
        <v>31</v>
      </c>
      <c r="G2330" t="s">
        <v>30</v>
      </c>
      <c r="H2330" t="s">
        <v>71</v>
      </c>
      <c r="I2330">
        <v>4</v>
      </c>
      <c r="J2330">
        <v>622.6</v>
      </c>
      <c r="K2330">
        <v>469.1</v>
      </c>
      <c r="L2330">
        <v>2490.4</v>
      </c>
      <c r="M2330">
        <v>1876.4</v>
      </c>
      <c r="N2330" t="s">
        <v>27149</v>
      </c>
      <c r="O2330" t="s">
        <v>27148</v>
      </c>
      <c r="P2330" t="s">
        <v>112</v>
      </c>
      <c r="Q2330">
        <v>13.082700000000001</v>
      </c>
      <c r="R2330">
        <v>80.270700000000005</v>
      </c>
      <c r="S2330" t="s">
        <v>25</v>
      </c>
      <c r="T2330" t="s">
        <v>24</v>
      </c>
      <c r="U2330" t="s">
        <v>77</v>
      </c>
      <c r="V2330" t="s">
        <v>22</v>
      </c>
    </row>
    <row r="2331" spans="1:22">
      <c r="A2331" t="s">
        <v>27147</v>
      </c>
      <c r="B2331" s="2">
        <v>44987.888888888891</v>
      </c>
      <c r="C2331" s="2">
        <f t="shared" si="36"/>
        <v>44984</v>
      </c>
      <c r="D2331" t="s">
        <v>1000</v>
      </c>
      <c r="E2331" t="s">
        <v>5225</v>
      </c>
      <c r="F2331" t="s">
        <v>64</v>
      </c>
      <c r="G2331" t="s">
        <v>106</v>
      </c>
      <c r="H2331" t="s">
        <v>63</v>
      </c>
      <c r="I2331">
        <v>3</v>
      </c>
      <c r="J2331">
        <v>1017.73</v>
      </c>
      <c r="K2331">
        <v>885.36</v>
      </c>
      <c r="L2331">
        <v>3053.19</v>
      </c>
      <c r="M2331">
        <v>2656.08</v>
      </c>
      <c r="N2331" t="s">
        <v>27146</v>
      </c>
      <c r="O2331" t="s">
        <v>27145</v>
      </c>
      <c r="P2331" t="s">
        <v>112</v>
      </c>
      <c r="Q2331">
        <v>13.082700000000001</v>
      </c>
      <c r="R2331">
        <v>80.270700000000005</v>
      </c>
      <c r="S2331" t="s">
        <v>96</v>
      </c>
      <c r="T2331" t="s">
        <v>95</v>
      </c>
      <c r="U2331" t="s">
        <v>46</v>
      </c>
      <c r="V2331" t="s">
        <v>9</v>
      </c>
    </row>
    <row r="2332" spans="1:22">
      <c r="A2332" t="s">
        <v>27144</v>
      </c>
      <c r="B2332" s="2">
        <v>45003.573611111111</v>
      </c>
      <c r="C2332" s="2">
        <f t="shared" si="36"/>
        <v>44998</v>
      </c>
      <c r="D2332" t="s">
        <v>995</v>
      </c>
      <c r="E2332" t="s">
        <v>7095</v>
      </c>
      <c r="F2332" t="s">
        <v>73</v>
      </c>
      <c r="G2332" t="s">
        <v>115</v>
      </c>
      <c r="H2332" t="s">
        <v>71</v>
      </c>
      <c r="I2332">
        <v>3</v>
      </c>
      <c r="J2332">
        <v>1392.34</v>
      </c>
      <c r="K2332">
        <v>866.71</v>
      </c>
      <c r="L2332">
        <v>4177.0200000000004</v>
      </c>
      <c r="M2332">
        <v>2600.13</v>
      </c>
      <c r="N2332" t="s">
        <v>27143</v>
      </c>
      <c r="O2332" t="s">
        <v>27142</v>
      </c>
      <c r="P2332" t="s">
        <v>121</v>
      </c>
      <c r="Q2332">
        <v>9.9252000000000002</v>
      </c>
      <c r="R2332">
        <v>78.119799999999998</v>
      </c>
      <c r="S2332" t="s">
        <v>12</v>
      </c>
      <c r="T2332" t="s">
        <v>11</v>
      </c>
      <c r="U2332" t="s">
        <v>46</v>
      </c>
      <c r="V2332" t="s">
        <v>45</v>
      </c>
    </row>
    <row r="2333" spans="1:22">
      <c r="A2333" t="s">
        <v>27141</v>
      </c>
      <c r="B2333" s="2">
        <v>44998.62222222222</v>
      </c>
      <c r="C2333" s="2">
        <f t="shared" si="36"/>
        <v>44998</v>
      </c>
      <c r="D2333" t="s">
        <v>990</v>
      </c>
      <c r="E2333" t="s">
        <v>989</v>
      </c>
      <c r="F2333" t="s">
        <v>18</v>
      </c>
      <c r="G2333" t="s">
        <v>72</v>
      </c>
      <c r="H2333" t="s">
        <v>63</v>
      </c>
      <c r="I2333">
        <v>1</v>
      </c>
      <c r="J2333">
        <v>2195.52</v>
      </c>
      <c r="K2333">
        <v>1558.68</v>
      </c>
      <c r="L2333">
        <v>2195.52</v>
      </c>
      <c r="M2333">
        <v>1558.68</v>
      </c>
      <c r="N2333" t="s">
        <v>27140</v>
      </c>
      <c r="O2333" t="s">
        <v>27139</v>
      </c>
      <c r="P2333" t="s">
        <v>13</v>
      </c>
      <c r="Q2333">
        <v>11.664300000000001</v>
      </c>
      <c r="R2333">
        <v>78.146000000000001</v>
      </c>
      <c r="S2333" t="s">
        <v>486</v>
      </c>
      <c r="T2333" t="s">
        <v>485</v>
      </c>
      <c r="U2333" t="s">
        <v>77</v>
      </c>
      <c r="V2333" t="s">
        <v>45</v>
      </c>
    </row>
    <row r="2334" spans="1:22">
      <c r="A2334" t="s">
        <v>27138</v>
      </c>
      <c r="B2334" s="2">
        <v>44955.875694444447</v>
      </c>
      <c r="C2334" s="2">
        <f t="shared" si="36"/>
        <v>44949</v>
      </c>
      <c r="D2334" t="s">
        <v>985</v>
      </c>
      <c r="E2334" t="s">
        <v>14137</v>
      </c>
      <c r="F2334" t="s">
        <v>64</v>
      </c>
      <c r="G2334" t="s">
        <v>72</v>
      </c>
      <c r="H2334" t="s">
        <v>63</v>
      </c>
      <c r="I2334">
        <v>2</v>
      </c>
      <c r="J2334">
        <v>2067.5700000000002</v>
      </c>
      <c r="K2334">
        <v>1360.83</v>
      </c>
      <c r="L2334">
        <v>4135.1400000000003</v>
      </c>
      <c r="M2334">
        <v>2721.66</v>
      </c>
      <c r="N2334" t="s">
        <v>27137</v>
      </c>
      <c r="O2334" t="s">
        <v>27136</v>
      </c>
      <c r="P2334" t="s">
        <v>121</v>
      </c>
      <c r="Q2334">
        <v>9.9252000000000002</v>
      </c>
      <c r="R2334">
        <v>78.119799999999998</v>
      </c>
      <c r="S2334" t="s">
        <v>214</v>
      </c>
      <c r="T2334" t="s">
        <v>213</v>
      </c>
      <c r="U2334" t="s">
        <v>10</v>
      </c>
      <c r="V2334" t="s">
        <v>9</v>
      </c>
    </row>
    <row r="2335" spans="1:22">
      <c r="A2335" t="s">
        <v>27135</v>
      </c>
      <c r="B2335" s="2">
        <v>45080.867361111108</v>
      </c>
      <c r="C2335" s="2">
        <f t="shared" si="36"/>
        <v>45075</v>
      </c>
      <c r="D2335" t="s">
        <v>980</v>
      </c>
      <c r="E2335" t="s">
        <v>25551</v>
      </c>
      <c r="F2335" t="s">
        <v>73</v>
      </c>
      <c r="G2335" t="s">
        <v>41</v>
      </c>
      <c r="H2335" t="s">
        <v>63</v>
      </c>
      <c r="I2335">
        <v>1</v>
      </c>
      <c r="J2335">
        <v>570.16</v>
      </c>
      <c r="K2335">
        <v>373.1</v>
      </c>
      <c r="L2335">
        <v>570.16</v>
      </c>
      <c r="M2335">
        <v>373.1</v>
      </c>
      <c r="N2335" t="s">
        <v>27134</v>
      </c>
      <c r="O2335" t="s">
        <v>27133</v>
      </c>
      <c r="P2335" t="s">
        <v>49</v>
      </c>
      <c r="Q2335">
        <v>12.916499999999999</v>
      </c>
      <c r="R2335">
        <v>79.132499999999993</v>
      </c>
      <c r="S2335" t="s">
        <v>48</v>
      </c>
      <c r="T2335" t="s">
        <v>47</v>
      </c>
      <c r="U2335" t="s">
        <v>23</v>
      </c>
      <c r="V2335" t="s">
        <v>9</v>
      </c>
    </row>
    <row r="2336" spans="1:22">
      <c r="A2336" t="s">
        <v>27132</v>
      </c>
      <c r="B2336" s="2">
        <v>45294.738888888889</v>
      </c>
      <c r="C2336" s="2">
        <f t="shared" si="36"/>
        <v>45292</v>
      </c>
      <c r="D2336" t="s">
        <v>975</v>
      </c>
      <c r="E2336" t="s">
        <v>10689</v>
      </c>
      <c r="F2336" t="s">
        <v>83</v>
      </c>
      <c r="G2336" t="s">
        <v>53</v>
      </c>
      <c r="H2336" t="s">
        <v>16</v>
      </c>
      <c r="I2336">
        <v>2</v>
      </c>
      <c r="J2336">
        <v>283.14999999999998</v>
      </c>
      <c r="K2336">
        <v>197.19</v>
      </c>
      <c r="L2336">
        <v>566.29999999999995</v>
      </c>
      <c r="M2336">
        <v>394.38</v>
      </c>
      <c r="N2336" t="s">
        <v>27131</v>
      </c>
      <c r="O2336" t="s">
        <v>27130</v>
      </c>
      <c r="P2336" t="s">
        <v>68</v>
      </c>
      <c r="Q2336">
        <v>11.34</v>
      </c>
      <c r="R2336">
        <v>77.717200000000005</v>
      </c>
      <c r="S2336" t="s">
        <v>96</v>
      </c>
      <c r="T2336" t="s">
        <v>95</v>
      </c>
      <c r="U2336" t="s">
        <v>77</v>
      </c>
      <c r="V2336" t="s">
        <v>9</v>
      </c>
    </row>
    <row r="2337" spans="1:22">
      <c r="A2337" t="s">
        <v>27129</v>
      </c>
      <c r="B2337" s="2">
        <v>45423.886111111111</v>
      </c>
      <c r="C2337" s="2">
        <f t="shared" si="36"/>
        <v>45418</v>
      </c>
      <c r="D2337" t="s">
        <v>970</v>
      </c>
      <c r="E2337" t="s">
        <v>22376</v>
      </c>
      <c r="F2337" t="s">
        <v>201</v>
      </c>
      <c r="G2337" t="s">
        <v>106</v>
      </c>
      <c r="H2337" t="s">
        <v>63</v>
      </c>
      <c r="I2337">
        <v>2</v>
      </c>
      <c r="J2337">
        <v>2447.52</v>
      </c>
      <c r="K2337">
        <v>1895.94</v>
      </c>
      <c r="L2337">
        <v>4895.04</v>
      </c>
      <c r="M2337">
        <v>3791.88</v>
      </c>
      <c r="N2337" t="s">
        <v>27128</v>
      </c>
      <c r="O2337" t="s">
        <v>27127</v>
      </c>
      <c r="P2337" t="s">
        <v>112</v>
      </c>
      <c r="Q2337">
        <v>13.082700000000001</v>
      </c>
      <c r="R2337">
        <v>80.270700000000005</v>
      </c>
      <c r="S2337" t="s">
        <v>96</v>
      </c>
      <c r="T2337" t="s">
        <v>95</v>
      </c>
      <c r="U2337" t="s">
        <v>77</v>
      </c>
      <c r="V2337" t="s">
        <v>9</v>
      </c>
    </row>
    <row r="2338" spans="1:22">
      <c r="A2338" t="s">
        <v>27126</v>
      </c>
      <c r="B2338" s="2">
        <v>45490.902777777781</v>
      </c>
      <c r="C2338" s="2">
        <f t="shared" si="36"/>
        <v>45488</v>
      </c>
      <c r="D2338" t="s">
        <v>965</v>
      </c>
      <c r="E2338" t="s">
        <v>8885</v>
      </c>
      <c r="F2338" t="s">
        <v>83</v>
      </c>
      <c r="G2338" t="s">
        <v>41</v>
      </c>
      <c r="H2338" t="s">
        <v>16</v>
      </c>
      <c r="I2338">
        <v>1</v>
      </c>
      <c r="J2338">
        <v>756.83</v>
      </c>
      <c r="K2338">
        <v>552.30999999999995</v>
      </c>
      <c r="L2338">
        <v>756.83</v>
      </c>
      <c r="M2338">
        <v>552.30999999999995</v>
      </c>
      <c r="N2338" t="s">
        <v>27125</v>
      </c>
      <c r="O2338" t="s">
        <v>27124</v>
      </c>
      <c r="P2338" t="s">
        <v>121</v>
      </c>
      <c r="Q2338">
        <v>9.9252000000000002</v>
      </c>
      <c r="R2338">
        <v>78.119799999999998</v>
      </c>
      <c r="S2338" t="s">
        <v>146</v>
      </c>
      <c r="T2338" t="s">
        <v>145</v>
      </c>
      <c r="U2338" t="s">
        <v>10</v>
      </c>
      <c r="V2338" t="s">
        <v>212</v>
      </c>
    </row>
    <row r="2339" spans="1:22">
      <c r="A2339" t="s">
        <v>27123</v>
      </c>
      <c r="B2339" s="2">
        <v>45092.837500000001</v>
      </c>
      <c r="C2339" s="2">
        <f t="shared" si="36"/>
        <v>45089</v>
      </c>
      <c r="D2339" t="s">
        <v>960</v>
      </c>
      <c r="E2339" t="s">
        <v>27122</v>
      </c>
      <c r="F2339" t="s">
        <v>73</v>
      </c>
      <c r="G2339" t="s">
        <v>106</v>
      </c>
      <c r="H2339" t="s">
        <v>52</v>
      </c>
      <c r="I2339">
        <v>4</v>
      </c>
      <c r="J2339">
        <v>901.35</v>
      </c>
      <c r="K2339">
        <v>638.16999999999996</v>
      </c>
      <c r="L2339">
        <v>3605.4</v>
      </c>
      <c r="M2339">
        <v>2552.6799999999998</v>
      </c>
      <c r="N2339" t="s">
        <v>27121</v>
      </c>
      <c r="O2339" t="s">
        <v>27120</v>
      </c>
      <c r="P2339" t="s">
        <v>121</v>
      </c>
      <c r="Q2339">
        <v>9.9252000000000002</v>
      </c>
      <c r="R2339">
        <v>78.119799999999998</v>
      </c>
      <c r="S2339" t="s">
        <v>36</v>
      </c>
      <c r="T2339" t="s">
        <v>35</v>
      </c>
      <c r="U2339" t="s">
        <v>23</v>
      </c>
      <c r="V2339" t="s">
        <v>9</v>
      </c>
    </row>
    <row r="2340" spans="1:22">
      <c r="A2340" t="s">
        <v>27119</v>
      </c>
      <c r="B2340" s="2">
        <v>45200.459722222222</v>
      </c>
      <c r="C2340" s="2">
        <f t="shared" si="36"/>
        <v>45194</v>
      </c>
      <c r="D2340" t="s">
        <v>955</v>
      </c>
      <c r="E2340" t="s">
        <v>15807</v>
      </c>
      <c r="F2340" t="s">
        <v>73</v>
      </c>
      <c r="G2340" t="s">
        <v>115</v>
      </c>
      <c r="H2340" t="s">
        <v>63</v>
      </c>
      <c r="I2340">
        <v>1</v>
      </c>
      <c r="J2340">
        <v>1931.42</v>
      </c>
      <c r="K2340">
        <v>1370.76</v>
      </c>
      <c r="L2340">
        <v>1931.42</v>
      </c>
      <c r="M2340">
        <v>1370.76</v>
      </c>
      <c r="N2340" t="s">
        <v>27118</v>
      </c>
      <c r="O2340" t="s">
        <v>27117</v>
      </c>
      <c r="P2340" t="s">
        <v>26</v>
      </c>
      <c r="Q2340">
        <v>11.0168</v>
      </c>
      <c r="R2340">
        <v>76.955799999999996</v>
      </c>
      <c r="S2340" t="s">
        <v>206</v>
      </c>
      <c r="T2340" t="s">
        <v>205</v>
      </c>
      <c r="U2340" t="s">
        <v>77</v>
      </c>
      <c r="V2340" t="s">
        <v>9</v>
      </c>
    </row>
    <row r="2341" spans="1:22">
      <c r="A2341" t="s">
        <v>27116</v>
      </c>
      <c r="B2341" s="2">
        <v>45399.647222222222</v>
      </c>
      <c r="C2341" s="2">
        <f t="shared" si="36"/>
        <v>45397</v>
      </c>
      <c r="D2341" t="s">
        <v>950</v>
      </c>
      <c r="E2341" t="s">
        <v>8874</v>
      </c>
      <c r="F2341" t="s">
        <v>73</v>
      </c>
      <c r="G2341" t="s">
        <v>72</v>
      </c>
      <c r="H2341" t="s">
        <v>71</v>
      </c>
      <c r="I2341">
        <v>1</v>
      </c>
      <c r="J2341">
        <v>1674.57</v>
      </c>
      <c r="K2341">
        <v>1483.79</v>
      </c>
      <c r="L2341">
        <v>1674.57</v>
      </c>
      <c r="M2341">
        <v>1483.79</v>
      </c>
      <c r="N2341" t="s">
        <v>27115</v>
      </c>
      <c r="O2341" t="s">
        <v>27114</v>
      </c>
      <c r="P2341" t="s">
        <v>112</v>
      </c>
      <c r="Q2341">
        <v>13.082700000000001</v>
      </c>
      <c r="R2341">
        <v>80.270700000000005</v>
      </c>
      <c r="S2341" t="s">
        <v>302</v>
      </c>
      <c r="T2341" t="s">
        <v>301</v>
      </c>
      <c r="U2341" t="s">
        <v>46</v>
      </c>
      <c r="V2341" t="s">
        <v>9</v>
      </c>
    </row>
    <row r="2342" spans="1:22">
      <c r="A2342" t="s">
        <v>27113</v>
      </c>
      <c r="B2342" s="2">
        <v>45472.651388888888</v>
      </c>
      <c r="C2342" s="2">
        <f t="shared" si="36"/>
        <v>45467</v>
      </c>
      <c r="D2342" t="s">
        <v>945</v>
      </c>
      <c r="E2342" t="s">
        <v>3266</v>
      </c>
      <c r="F2342" t="s">
        <v>201</v>
      </c>
      <c r="G2342" t="s">
        <v>106</v>
      </c>
      <c r="H2342" t="s">
        <v>16</v>
      </c>
      <c r="I2342">
        <v>4</v>
      </c>
      <c r="J2342">
        <v>2119.17</v>
      </c>
      <c r="K2342">
        <v>1367</v>
      </c>
      <c r="L2342">
        <v>8476.68</v>
      </c>
      <c r="M2342">
        <v>5468</v>
      </c>
      <c r="N2342" t="s">
        <v>27112</v>
      </c>
      <c r="O2342" t="s">
        <v>27111</v>
      </c>
      <c r="P2342" t="s">
        <v>26</v>
      </c>
      <c r="Q2342">
        <v>11.0168</v>
      </c>
      <c r="R2342">
        <v>76.955799999999996</v>
      </c>
      <c r="S2342" t="s">
        <v>333</v>
      </c>
      <c r="T2342" t="s">
        <v>332</v>
      </c>
      <c r="U2342" t="s">
        <v>46</v>
      </c>
      <c r="V2342" t="s">
        <v>9</v>
      </c>
    </row>
    <row r="2343" spans="1:22">
      <c r="A2343" t="s">
        <v>27110</v>
      </c>
      <c r="B2343" s="2">
        <v>45355.496527777781</v>
      </c>
      <c r="C2343" s="2">
        <f t="shared" si="36"/>
        <v>45355</v>
      </c>
      <c r="D2343" t="s">
        <v>940</v>
      </c>
      <c r="E2343" t="s">
        <v>25525</v>
      </c>
      <c r="F2343" t="s">
        <v>18</v>
      </c>
      <c r="G2343" t="s">
        <v>91</v>
      </c>
      <c r="H2343" t="s">
        <v>63</v>
      </c>
      <c r="I2343">
        <v>1</v>
      </c>
      <c r="J2343">
        <v>957.33</v>
      </c>
      <c r="K2343">
        <v>614.70000000000005</v>
      </c>
      <c r="L2343">
        <v>957.33</v>
      </c>
      <c r="M2343">
        <v>614.70000000000005</v>
      </c>
      <c r="N2343" t="s">
        <v>27109</v>
      </c>
      <c r="O2343" t="s">
        <v>27108</v>
      </c>
      <c r="P2343" t="s">
        <v>37</v>
      </c>
      <c r="Q2343">
        <v>10.7905</v>
      </c>
      <c r="R2343">
        <v>78.704700000000003</v>
      </c>
      <c r="S2343" t="s">
        <v>133</v>
      </c>
      <c r="T2343" t="s">
        <v>132</v>
      </c>
      <c r="U2343" t="s">
        <v>57</v>
      </c>
      <c r="V2343" t="s">
        <v>9</v>
      </c>
    </row>
    <row r="2344" spans="1:22">
      <c r="A2344" t="s">
        <v>27107</v>
      </c>
      <c r="B2344" s="2">
        <v>45168.765972222223</v>
      </c>
      <c r="C2344" s="2">
        <f t="shared" si="36"/>
        <v>45166</v>
      </c>
      <c r="D2344" t="s">
        <v>935</v>
      </c>
      <c r="E2344" t="s">
        <v>934</v>
      </c>
      <c r="F2344" t="s">
        <v>166</v>
      </c>
      <c r="G2344" t="s">
        <v>41</v>
      </c>
      <c r="H2344" t="s">
        <v>40</v>
      </c>
      <c r="I2344">
        <v>1</v>
      </c>
      <c r="J2344">
        <v>2087.96</v>
      </c>
      <c r="K2344">
        <v>1425.49</v>
      </c>
      <c r="L2344">
        <v>2087.96</v>
      </c>
      <c r="M2344">
        <v>1425.49</v>
      </c>
      <c r="N2344" t="s">
        <v>27106</v>
      </c>
      <c r="O2344" t="s">
        <v>27105</v>
      </c>
      <c r="P2344" t="s">
        <v>37</v>
      </c>
      <c r="Q2344">
        <v>10.7905</v>
      </c>
      <c r="R2344">
        <v>78.704700000000003</v>
      </c>
      <c r="S2344" t="s">
        <v>153</v>
      </c>
      <c r="T2344" t="s">
        <v>152</v>
      </c>
      <c r="U2344" t="s">
        <v>10</v>
      </c>
      <c r="V2344" t="s">
        <v>9</v>
      </c>
    </row>
    <row r="2345" spans="1:22">
      <c r="A2345" t="s">
        <v>27104</v>
      </c>
      <c r="B2345" s="2">
        <v>45444.549305555556</v>
      </c>
      <c r="C2345" s="2">
        <f t="shared" si="36"/>
        <v>45439</v>
      </c>
      <c r="D2345" t="s">
        <v>930</v>
      </c>
      <c r="E2345" t="s">
        <v>19112</v>
      </c>
      <c r="F2345" t="s">
        <v>166</v>
      </c>
      <c r="G2345" t="s">
        <v>30</v>
      </c>
      <c r="H2345" t="s">
        <v>52</v>
      </c>
      <c r="I2345">
        <v>1</v>
      </c>
      <c r="J2345">
        <v>1031.78</v>
      </c>
      <c r="K2345">
        <v>805.21</v>
      </c>
      <c r="L2345">
        <v>1031.78</v>
      </c>
      <c r="M2345">
        <v>805.21</v>
      </c>
      <c r="N2345" t="s">
        <v>27103</v>
      </c>
      <c r="O2345" t="s">
        <v>27102</v>
      </c>
      <c r="P2345" t="s">
        <v>121</v>
      </c>
      <c r="Q2345">
        <v>9.9252000000000002</v>
      </c>
      <c r="R2345">
        <v>78.119799999999998</v>
      </c>
      <c r="S2345" t="s">
        <v>537</v>
      </c>
      <c r="T2345" t="s">
        <v>536</v>
      </c>
      <c r="U2345" t="s">
        <v>77</v>
      </c>
      <c r="V2345" t="s">
        <v>9</v>
      </c>
    </row>
    <row r="2346" spans="1:22">
      <c r="A2346" t="s">
        <v>27101</v>
      </c>
      <c r="B2346" s="2">
        <v>45323.70416666667</v>
      </c>
      <c r="C2346" s="2">
        <f t="shared" si="36"/>
        <v>45320</v>
      </c>
      <c r="D2346" t="s">
        <v>925</v>
      </c>
      <c r="E2346" t="s">
        <v>10656</v>
      </c>
      <c r="F2346" t="s">
        <v>83</v>
      </c>
      <c r="G2346" t="s">
        <v>53</v>
      </c>
      <c r="H2346" t="s">
        <v>40</v>
      </c>
      <c r="I2346">
        <v>2</v>
      </c>
      <c r="J2346">
        <v>818.12</v>
      </c>
      <c r="K2346">
        <v>620.85</v>
      </c>
      <c r="L2346">
        <v>1636.24</v>
      </c>
      <c r="M2346">
        <v>1241.7</v>
      </c>
      <c r="N2346" t="s">
        <v>27100</v>
      </c>
      <c r="O2346" t="s">
        <v>27099</v>
      </c>
      <c r="P2346" t="s">
        <v>68</v>
      </c>
      <c r="Q2346">
        <v>11.34</v>
      </c>
      <c r="R2346">
        <v>77.717200000000005</v>
      </c>
      <c r="S2346" t="s">
        <v>59</v>
      </c>
      <c r="T2346" t="s">
        <v>58</v>
      </c>
      <c r="U2346" t="s">
        <v>57</v>
      </c>
      <c r="V2346" t="s">
        <v>9</v>
      </c>
    </row>
    <row r="2347" spans="1:22">
      <c r="A2347" t="s">
        <v>27098</v>
      </c>
      <c r="B2347" s="2">
        <v>45500.879166666666</v>
      </c>
      <c r="C2347" s="2">
        <f t="shared" si="36"/>
        <v>45495</v>
      </c>
      <c r="D2347" t="s">
        <v>920</v>
      </c>
      <c r="E2347" t="s">
        <v>7042</v>
      </c>
      <c r="F2347" t="s">
        <v>31</v>
      </c>
      <c r="G2347" t="s">
        <v>72</v>
      </c>
      <c r="H2347" t="s">
        <v>29</v>
      </c>
      <c r="I2347">
        <v>2</v>
      </c>
      <c r="J2347">
        <v>1638.41</v>
      </c>
      <c r="K2347">
        <v>1384.6</v>
      </c>
      <c r="L2347">
        <v>3276.82</v>
      </c>
      <c r="M2347">
        <v>2769.2</v>
      </c>
      <c r="N2347" t="s">
        <v>27097</v>
      </c>
      <c r="O2347" t="s">
        <v>27096</v>
      </c>
      <c r="P2347" t="s">
        <v>68</v>
      </c>
      <c r="Q2347">
        <v>11.34</v>
      </c>
      <c r="R2347">
        <v>77.717200000000005</v>
      </c>
      <c r="S2347" t="s">
        <v>226</v>
      </c>
      <c r="T2347" t="s">
        <v>225</v>
      </c>
      <c r="U2347" t="s">
        <v>10</v>
      </c>
      <c r="V2347" t="s">
        <v>9</v>
      </c>
    </row>
    <row r="2348" spans="1:22">
      <c r="A2348" t="s">
        <v>27095</v>
      </c>
      <c r="B2348" s="2">
        <v>45351.87222222222</v>
      </c>
      <c r="C2348" s="2">
        <f t="shared" si="36"/>
        <v>45348</v>
      </c>
      <c r="D2348" t="s">
        <v>915</v>
      </c>
      <c r="E2348" t="s">
        <v>3244</v>
      </c>
      <c r="F2348" t="s">
        <v>166</v>
      </c>
      <c r="G2348" t="s">
        <v>30</v>
      </c>
      <c r="H2348" t="s">
        <v>16</v>
      </c>
      <c r="I2348">
        <v>2</v>
      </c>
      <c r="J2348">
        <v>639.94000000000005</v>
      </c>
      <c r="K2348">
        <v>548.36</v>
      </c>
      <c r="L2348">
        <v>1279.8800000000001</v>
      </c>
      <c r="M2348">
        <v>1096.72</v>
      </c>
      <c r="N2348" t="s">
        <v>27094</v>
      </c>
      <c r="O2348" t="s">
        <v>27093</v>
      </c>
      <c r="P2348" t="s">
        <v>37</v>
      </c>
      <c r="Q2348">
        <v>10.7905</v>
      </c>
      <c r="R2348">
        <v>78.704700000000003</v>
      </c>
      <c r="S2348" t="s">
        <v>276</v>
      </c>
      <c r="T2348" t="s">
        <v>275</v>
      </c>
      <c r="U2348" t="s">
        <v>57</v>
      </c>
      <c r="V2348" t="s">
        <v>45</v>
      </c>
    </row>
    <row r="2349" spans="1:22">
      <c r="A2349" t="s">
        <v>27092</v>
      </c>
      <c r="B2349" s="2">
        <v>45500.575694444444</v>
      </c>
      <c r="C2349" s="2">
        <f t="shared" si="36"/>
        <v>45495</v>
      </c>
      <c r="D2349" t="s">
        <v>910</v>
      </c>
      <c r="E2349" t="s">
        <v>909</v>
      </c>
      <c r="F2349" t="s">
        <v>136</v>
      </c>
      <c r="G2349" t="s">
        <v>41</v>
      </c>
      <c r="H2349" t="s">
        <v>63</v>
      </c>
      <c r="I2349">
        <v>3</v>
      </c>
      <c r="J2349">
        <v>988.75</v>
      </c>
      <c r="K2349">
        <v>880.64</v>
      </c>
      <c r="L2349">
        <v>2966.25</v>
      </c>
      <c r="M2349">
        <v>2641.92</v>
      </c>
      <c r="N2349" t="s">
        <v>27091</v>
      </c>
      <c r="O2349" t="s">
        <v>27090</v>
      </c>
      <c r="P2349" t="s">
        <v>26</v>
      </c>
      <c r="Q2349">
        <v>11.0168</v>
      </c>
      <c r="R2349">
        <v>76.955799999999996</v>
      </c>
      <c r="S2349" t="s">
        <v>352</v>
      </c>
      <c r="T2349" t="s">
        <v>351</v>
      </c>
      <c r="U2349" t="s">
        <v>77</v>
      </c>
      <c r="V2349" t="s">
        <v>45</v>
      </c>
    </row>
    <row r="2350" spans="1:22">
      <c r="A2350" t="s">
        <v>27089</v>
      </c>
      <c r="B2350" s="2">
        <v>45378.59097222222</v>
      </c>
      <c r="C2350" s="2">
        <f t="shared" si="36"/>
        <v>45376</v>
      </c>
      <c r="D2350" t="s">
        <v>903</v>
      </c>
      <c r="E2350" t="s">
        <v>17443</v>
      </c>
      <c r="F2350" t="s">
        <v>18</v>
      </c>
      <c r="G2350" t="s">
        <v>53</v>
      </c>
      <c r="H2350" t="s">
        <v>52</v>
      </c>
      <c r="I2350">
        <v>3</v>
      </c>
      <c r="J2350">
        <v>2443.9299999999998</v>
      </c>
      <c r="K2350">
        <v>2098.73</v>
      </c>
      <c r="L2350">
        <v>7331.79</v>
      </c>
      <c r="M2350">
        <v>6296.19</v>
      </c>
      <c r="N2350" t="s">
        <v>27088</v>
      </c>
      <c r="O2350" t="s">
        <v>27087</v>
      </c>
      <c r="P2350" t="s">
        <v>112</v>
      </c>
      <c r="Q2350">
        <v>13.082700000000001</v>
      </c>
      <c r="R2350">
        <v>80.270700000000005</v>
      </c>
      <c r="S2350" t="s">
        <v>628</v>
      </c>
      <c r="T2350" t="s">
        <v>627</v>
      </c>
      <c r="U2350" t="s">
        <v>57</v>
      </c>
      <c r="V2350" t="s">
        <v>9</v>
      </c>
    </row>
    <row r="2351" spans="1:22">
      <c r="A2351" t="s">
        <v>27086</v>
      </c>
      <c r="B2351" s="2">
        <v>45453.489583333336</v>
      </c>
      <c r="C2351" s="2">
        <f t="shared" si="36"/>
        <v>45453</v>
      </c>
      <c r="D2351" t="s">
        <v>898</v>
      </c>
      <c r="E2351" t="s">
        <v>14078</v>
      </c>
      <c r="F2351" t="s">
        <v>31</v>
      </c>
      <c r="G2351" t="s">
        <v>82</v>
      </c>
      <c r="H2351" t="s">
        <v>16</v>
      </c>
      <c r="I2351">
        <v>2</v>
      </c>
      <c r="J2351">
        <v>325.39999999999998</v>
      </c>
      <c r="K2351">
        <v>227.43</v>
      </c>
      <c r="L2351">
        <v>650.79999999999995</v>
      </c>
      <c r="M2351">
        <v>454.86</v>
      </c>
      <c r="N2351" t="s">
        <v>27085</v>
      </c>
      <c r="O2351" t="s">
        <v>27084</v>
      </c>
      <c r="P2351" t="s">
        <v>68</v>
      </c>
      <c r="Q2351">
        <v>11.34</v>
      </c>
      <c r="R2351">
        <v>77.717200000000005</v>
      </c>
      <c r="S2351" t="s">
        <v>176</v>
      </c>
      <c r="T2351" t="s">
        <v>175</v>
      </c>
      <c r="U2351" t="s">
        <v>23</v>
      </c>
      <c r="V2351" t="s">
        <v>9</v>
      </c>
    </row>
    <row r="2352" spans="1:22">
      <c r="A2352" t="s">
        <v>27083</v>
      </c>
      <c r="B2352" s="2">
        <v>45227.512499999997</v>
      </c>
      <c r="C2352" s="2">
        <f t="shared" si="36"/>
        <v>45222</v>
      </c>
      <c r="D2352" t="s">
        <v>893</v>
      </c>
      <c r="E2352" t="s">
        <v>7025</v>
      </c>
      <c r="F2352" t="s">
        <v>31</v>
      </c>
      <c r="G2352" t="s">
        <v>115</v>
      </c>
      <c r="H2352" t="s">
        <v>52</v>
      </c>
      <c r="I2352">
        <v>3</v>
      </c>
      <c r="J2352">
        <v>1962.31</v>
      </c>
      <c r="K2352">
        <v>1398.14</v>
      </c>
      <c r="L2352">
        <v>5886.93</v>
      </c>
      <c r="M2352">
        <v>4194.42</v>
      </c>
      <c r="N2352" t="s">
        <v>27082</v>
      </c>
      <c r="O2352" t="s">
        <v>27081</v>
      </c>
      <c r="P2352" t="s">
        <v>13</v>
      </c>
      <c r="Q2352">
        <v>11.664300000000001</v>
      </c>
      <c r="R2352">
        <v>78.146000000000001</v>
      </c>
      <c r="S2352" t="s">
        <v>413</v>
      </c>
      <c r="T2352" t="s">
        <v>412</v>
      </c>
      <c r="U2352" t="s">
        <v>10</v>
      </c>
      <c r="V2352" t="s">
        <v>22</v>
      </c>
    </row>
    <row r="2353" spans="1:22">
      <c r="A2353" t="s">
        <v>27080</v>
      </c>
      <c r="B2353" s="2">
        <v>45294.834027777775</v>
      </c>
      <c r="C2353" s="2">
        <f t="shared" si="36"/>
        <v>45292</v>
      </c>
      <c r="D2353" t="s">
        <v>888</v>
      </c>
      <c r="E2353" t="s">
        <v>10632</v>
      </c>
      <c r="F2353" t="s">
        <v>31</v>
      </c>
      <c r="G2353" t="s">
        <v>72</v>
      </c>
      <c r="H2353" t="s">
        <v>29</v>
      </c>
      <c r="I2353">
        <v>1</v>
      </c>
      <c r="J2353">
        <v>2429.92</v>
      </c>
      <c r="K2353">
        <v>1584.53</v>
      </c>
      <c r="L2353">
        <v>2429.92</v>
      </c>
      <c r="M2353">
        <v>1584.53</v>
      </c>
      <c r="N2353" t="s">
        <v>27079</v>
      </c>
      <c r="O2353" t="s">
        <v>27078</v>
      </c>
      <c r="P2353" t="s">
        <v>68</v>
      </c>
      <c r="Q2353">
        <v>11.34</v>
      </c>
      <c r="R2353">
        <v>77.717200000000005</v>
      </c>
      <c r="S2353" t="s">
        <v>333</v>
      </c>
      <c r="T2353" t="s">
        <v>332</v>
      </c>
      <c r="U2353" t="s">
        <v>23</v>
      </c>
      <c r="V2353" t="s">
        <v>9</v>
      </c>
    </row>
    <row r="2354" spans="1:22">
      <c r="A2354" t="s">
        <v>27077</v>
      </c>
      <c r="B2354" s="2">
        <v>45071.670138888891</v>
      </c>
      <c r="C2354" s="2">
        <f t="shared" si="36"/>
        <v>45068</v>
      </c>
      <c r="D2354" t="s">
        <v>883</v>
      </c>
      <c r="E2354" t="s">
        <v>3220</v>
      </c>
      <c r="F2354" t="s">
        <v>73</v>
      </c>
      <c r="G2354" t="s">
        <v>41</v>
      </c>
      <c r="H2354" t="s">
        <v>71</v>
      </c>
      <c r="I2354">
        <v>1</v>
      </c>
      <c r="J2354">
        <v>1538.12</v>
      </c>
      <c r="K2354">
        <v>1163.78</v>
      </c>
      <c r="L2354">
        <v>1538.12</v>
      </c>
      <c r="M2354">
        <v>1163.78</v>
      </c>
      <c r="N2354" t="s">
        <v>27076</v>
      </c>
      <c r="O2354" t="s">
        <v>27075</v>
      </c>
      <c r="P2354" t="s">
        <v>26</v>
      </c>
      <c r="Q2354">
        <v>11.0168</v>
      </c>
      <c r="R2354">
        <v>76.955799999999996</v>
      </c>
      <c r="S2354" t="s">
        <v>530</v>
      </c>
      <c r="T2354" t="s">
        <v>529</v>
      </c>
      <c r="U2354" t="s">
        <v>23</v>
      </c>
      <c r="V2354" t="s">
        <v>9</v>
      </c>
    </row>
    <row r="2355" spans="1:22">
      <c r="A2355" t="s">
        <v>27074</v>
      </c>
      <c r="B2355" s="2">
        <v>45142.706250000003</v>
      </c>
      <c r="C2355" s="2">
        <f t="shared" si="36"/>
        <v>45138</v>
      </c>
      <c r="D2355" t="s">
        <v>878</v>
      </c>
      <c r="E2355" t="s">
        <v>22316</v>
      </c>
      <c r="F2355" t="s">
        <v>64</v>
      </c>
      <c r="G2355" t="s">
        <v>82</v>
      </c>
      <c r="H2355" t="s">
        <v>40</v>
      </c>
      <c r="I2355">
        <v>1</v>
      </c>
      <c r="J2355">
        <v>2344.63</v>
      </c>
      <c r="K2355">
        <v>1510.03</v>
      </c>
      <c r="L2355">
        <v>2344.63</v>
      </c>
      <c r="M2355">
        <v>1510.03</v>
      </c>
      <c r="N2355" t="s">
        <v>27073</v>
      </c>
      <c r="O2355" t="s">
        <v>27072</v>
      </c>
      <c r="P2355" t="s">
        <v>37</v>
      </c>
      <c r="Q2355">
        <v>10.7905</v>
      </c>
      <c r="R2355">
        <v>78.704700000000003</v>
      </c>
      <c r="S2355" t="s">
        <v>352</v>
      </c>
      <c r="T2355" t="s">
        <v>351</v>
      </c>
      <c r="U2355" t="s">
        <v>77</v>
      </c>
      <c r="V2355" t="s">
        <v>9</v>
      </c>
    </row>
    <row r="2356" spans="1:22">
      <c r="A2356" t="s">
        <v>27071</v>
      </c>
      <c r="B2356" s="2">
        <v>45377.854166666664</v>
      </c>
      <c r="C2356" s="2">
        <f t="shared" si="36"/>
        <v>45376</v>
      </c>
      <c r="D2356" t="s">
        <v>873</v>
      </c>
      <c r="E2356" t="s">
        <v>5127</v>
      </c>
      <c r="F2356" t="s">
        <v>83</v>
      </c>
      <c r="G2356" t="s">
        <v>72</v>
      </c>
      <c r="H2356" t="s">
        <v>29</v>
      </c>
      <c r="I2356">
        <v>3</v>
      </c>
      <c r="J2356">
        <v>251.4</v>
      </c>
      <c r="K2356">
        <v>163.78</v>
      </c>
      <c r="L2356">
        <v>754.2</v>
      </c>
      <c r="M2356">
        <v>491.34</v>
      </c>
      <c r="N2356" t="s">
        <v>27070</v>
      </c>
      <c r="O2356" t="s">
        <v>27069</v>
      </c>
      <c r="P2356" t="s">
        <v>37</v>
      </c>
      <c r="Q2356">
        <v>10.7905</v>
      </c>
      <c r="R2356">
        <v>78.704700000000003</v>
      </c>
      <c r="S2356" t="s">
        <v>88</v>
      </c>
      <c r="T2356" t="s">
        <v>87</v>
      </c>
      <c r="U2356" t="s">
        <v>77</v>
      </c>
      <c r="V2356" t="s">
        <v>9</v>
      </c>
    </row>
    <row r="2357" spans="1:22">
      <c r="A2357" t="s">
        <v>27068</v>
      </c>
      <c r="B2357" s="2">
        <v>45294.758333333331</v>
      </c>
      <c r="C2357" s="2">
        <f t="shared" si="36"/>
        <v>45292</v>
      </c>
      <c r="D2357" t="s">
        <v>868</v>
      </c>
      <c r="E2357" t="s">
        <v>17421</v>
      </c>
      <c r="F2357" t="s">
        <v>64</v>
      </c>
      <c r="G2357" t="s">
        <v>17</v>
      </c>
      <c r="H2357" t="s">
        <v>29</v>
      </c>
      <c r="I2357">
        <v>3</v>
      </c>
      <c r="J2357">
        <v>1066.27</v>
      </c>
      <c r="K2357">
        <v>823.35</v>
      </c>
      <c r="L2357">
        <v>3198.81</v>
      </c>
      <c r="M2357">
        <v>2470.0500000000002</v>
      </c>
      <c r="N2357" t="s">
        <v>27067</v>
      </c>
      <c r="O2357" t="s">
        <v>27066</v>
      </c>
      <c r="P2357" t="s">
        <v>112</v>
      </c>
      <c r="Q2357">
        <v>13.082700000000001</v>
      </c>
      <c r="R2357">
        <v>80.270700000000005</v>
      </c>
      <c r="S2357" t="s">
        <v>333</v>
      </c>
      <c r="T2357" t="s">
        <v>332</v>
      </c>
      <c r="U2357" t="s">
        <v>23</v>
      </c>
      <c r="V2357" t="s">
        <v>9</v>
      </c>
    </row>
    <row r="2358" spans="1:22">
      <c r="A2358" t="s">
        <v>27065</v>
      </c>
      <c r="B2358" s="2">
        <v>44944.570833333331</v>
      </c>
      <c r="C2358" s="2">
        <f t="shared" si="36"/>
        <v>44942</v>
      </c>
      <c r="D2358" t="s">
        <v>863</v>
      </c>
      <c r="E2358" t="s">
        <v>862</v>
      </c>
      <c r="F2358" t="s">
        <v>83</v>
      </c>
      <c r="G2358" t="s">
        <v>30</v>
      </c>
      <c r="H2358" t="s">
        <v>71</v>
      </c>
      <c r="I2358">
        <v>2</v>
      </c>
      <c r="J2358">
        <v>2356.98</v>
      </c>
      <c r="K2358">
        <v>1417.22</v>
      </c>
      <c r="L2358">
        <v>4713.96</v>
      </c>
      <c r="M2358">
        <v>2834.44</v>
      </c>
      <c r="N2358" t="s">
        <v>27064</v>
      </c>
      <c r="O2358" t="s">
        <v>27063</v>
      </c>
      <c r="P2358" t="s">
        <v>68</v>
      </c>
      <c r="Q2358">
        <v>11.34</v>
      </c>
      <c r="R2358">
        <v>77.717200000000005</v>
      </c>
      <c r="S2358" t="s">
        <v>513</v>
      </c>
      <c r="T2358" t="s">
        <v>512</v>
      </c>
      <c r="U2358" t="s">
        <v>77</v>
      </c>
      <c r="V2358" t="s">
        <v>45</v>
      </c>
    </row>
    <row r="2359" spans="1:22">
      <c r="A2359" t="s">
        <v>27062</v>
      </c>
      <c r="B2359" s="2">
        <v>45502.456250000003</v>
      </c>
      <c r="C2359" s="2">
        <f t="shared" si="36"/>
        <v>45502</v>
      </c>
      <c r="D2359" t="s">
        <v>858</v>
      </c>
      <c r="E2359" t="s">
        <v>857</v>
      </c>
      <c r="F2359" t="s">
        <v>136</v>
      </c>
      <c r="G2359" t="s">
        <v>53</v>
      </c>
      <c r="H2359" t="s">
        <v>16</v>
      </c>
      <c r="I2359">
        <v>1</v>
      </c>
      <c r="J2359">
        <v>983.88</v>
      </c>
      <c r="K2359">
        <v>872.11</v>
      </c>
      <c r="L2359">
        <v>983.88</v>
      </c>
      <c r="M2359">
        <v>872.11</v>
      </c>
      <c r="N2359" t="s">
        <v>27061</v>
      </c>
      <c r="O2359" t="s">
        <v>27060</v>
      </c>
      <c r="P2359" t="s">
        <v>121</v>
      </c>
      <c r="Q2359">
        <v>9.9252000000000002</v>
      </c>
      <c r="R2359">
        <v>78.119799999999998</v>
      </c>
      <c r="S2359" t="s">
        <v>146</v>
      </c>
      <c r="T2359" t="s">
        <v>145</v>
      </c>
      <c r="U2359" t="s">
        <v>46</v>
      </c>
      <c r="V2359" t="s">
        <v>9</v>
      </c>
    </row>
    <row r="2360" spans="1:22">
      <c r="A2360" t="s">
        <v>27059</v>
      </c>
      <c r="B2360" s="2">
        <v>45379.6875</v>
      </c>
      <c r="C2360" s="2">
        <f t="shared" si="36"/>
        <v>45376</v>
      </c>
      <c r="D2360" t="s">
        <v>853</v>
      </c>
      <c r="E2360" t="s">
        <v>27058</v>
      </c>
      <c r="F2360" t="s">
        <v>31</v>
      </c>
      <c r="G2360" t="s">
        <v>30</v>
      </c>
      <c r="H2360" t="s">
        <v>29</v>
      </c>
      <c r="I2360">
        <v>1</v>
      </c>
      <c r="J2360">
        <v>1604.72</v>
      </c>
      <c r="K2360">
        <v>1307.45</v>
      </c>
      <c r="L2360">
        <v>1604.72</v>
      </c>
      <c r="M2360">
        <v>1307.45</v>
      </c>
      <c r="N2360" t="s">
        <v>27057</v>
      </c>
      <c r="O2360" t="s">
        <v>27056</v>
      </c>
      <c r="P2360" t="s">
        <v>26</v>
      </c>
      <c r="Q2360">
        <v>11.0168</v>
      </c>
      <c r="R2360">
        <v>76.955799999999996</v>
      </c>
      <c r="S2360" t="s">
        <v>257</v>
      </c>
      <c r="T2360" t="s">
        <v>256</v>
      </c>
      <c r="U2360" t="s">
        <v>10</v>
      </c>
      <c r="V2360" t="s">
        <v>9</v>
      </c>
    </row>
    <row r="2361" spans="1:22">
      <c r="A2361" t="s">
        <v>27055</v>
      </c>
      <c r="B2361" s="2">
        <v>45422.543055555558</v>
      </c>
      <c r="C2361" s="2">
        <f t="shared" si="36"/>
        <v>45418</v>
      </c>
      <c r="D2361" t="s">
        <v>848</v>
      </c>
      <c r="E2361" t="s">
        <v>15738</v>
      </c>
      <c r="F2361" t="s">
        <v>166</v>
      </c>
      <c r="G2361" t="s">
        <v>41</v>
      </c>
      <c r="H2361" t="s">
        <v>63</v>
      </c>
      <c r="I2361">
        <v>2</v>
      </c>
      <c r="J2361">
        <v>1198.0999999999999</v>
      </c>
      <c r="K2361">
        <v>748.66</v>
      </c>
      <c r="L2361">
        <v>2396.1999999999998</v>
      </c>
      <c r="M2361">
        <v>1497.32</v>
      </c>
      <c r="N2361" t="s">
        <v>27054</v>
      </c>
      <c r="O2361" t="s">
        <v>27053</v>
      </c>
      <c r="P2361" t="s">
        <v>112</v>
      </c>
      <c r="Q2361">
        <v>13.082700000000001</v>
      </c>
      <c r="R2361">
        <v>80.270700000000005</v>
      </c>
      <c r="S2361" t="s">
        <v>25</v>
      </c>
      <c r="T2361" t="s">
        <v>24</v>
      </c>
      <c r="U2361" t="s">
        <v>46</v>
      </c>
      <c r="V2361" t="s">
        <v>45</v>
      </c>
    </row>
    <row r="2362" spans="1:22">
      <c r="A2362" t="s">
        <v>27052</v>
      </c>
      <c r="B2362" s="2">
        <v>44993.646527777775</v>
      </c>
      <c r="C2362" s="2">
        <f t="shared" si="36"/>
        <v>44991</v>
      </c>
      <c r="D2362" t="s">
        <v>843</v>
      </c>
      <c r="E2362" t="s">
        <v>17405</v>
      </c>
      <c r="F2362" t="s">
        <v>201</v>
      </c>
      <c r="G2362" t="s">
        <v>106</v>
      </c>
      <c r="H2362" t="s">
        <v>29</v>
      </c>
      <c r="I2362">
        <v>3</v>
      </c>
      <c r="J2362">
        <v>2304.2199999999998</v>
      </c>
      <c r="K2362">
        <v>1479.49</v>
      </c>
      <c r="L2362">
        <v>6912.66</v>
      </c>
      <c r="M2362">
        <v>4438.47</v>
      </c>
      <c r="N2362" t="s">
        <v>27051</v>
      </c>
      <c r="O2362" t="s">
        <v>27050</v>
      </c>
      <c r="P2362" t="s">
        <v>60</v>
      </c>
      <c r="Q2362">
        <v>8.7139000000000006</v>
      </c>
      <c r="R2362">
        <v>77.756699999999995</v>
      </c>
      <c r="S2362" t="s">
        <v>333</v>
      </c>
      <c r="T2362" t="s">
        <v>332</v>
      </c>
      <c r="U2362" t="s">
        <v>23</v>
      </c>
      <c r="V2362" t="s">
        <v>9</v>
      </c>
    </row>
    <row r="2363" spans="1:22">
      <c r="A2363" t="s">
        <v>27049</v>
      </c>
      <c r="B2363" s="2">
        <v>45276.730555555558</v>
      </c>
      <c r="C2363" s="2">
        <f t="shared" si="36"/>
        <v>45271</v>
      </c>
      <c r="D2363" t="s">
        <v>838</v>
      </c>
      <c r="E2363" t="s">
        <v>3186</v>
      </c>
      <c r="F2363" t="s">
        <v>201</v>
      </c>
      <c r="G2363" t="s">
        <v>115</v>
      </c>
      <c r="H2363" t="s">
        <v>29</v>
      </c>
      <c r="I2363">
        <v>1</v>
      </c>
      <c r="J2363">
        <v>1451.78</v>
      </c>
      <c r="K2363">
        <v>1221.3599999999999</v>
      </c>
      <c r="L2363">
        <v>1451.78</v>
      </c>
      <c r="M2363">
        <v>1221.3599999999999</v>
      </c>
      <c r="N2363" t="s">
        <v>27048</v>
      </c>
      <c r="O2363" t="s">
        <v>27047</v>
      </c>
      <c r="P2363" t="s">
        <v>68</v>
      </c>
      <c r="Q2363">
        <v>11.34</v>
      </c>
      <c r="R2363">
        <v>77.717200000000005</v>
      </c>
      <c r="S2363" t="s">
        <v>96</v>
      </c>
      <c r="T2363" t="s">
        <v>95</v>
      </c>
      <c r="U2363" t="s">
        <v>10</v>
      </c>
      <c r="V2363" t="s">
        <v>9</v>
      </c>
    </row>
    <row r="2364" spans="1:22">
      <c r="A2364" t="s">
        <v>27046</v>
      </c>
      <c r="B2364" s="2">
        <v>45276.835416666669</v>
      </c>
      <c r="C2364" s="2">
        <f t="shared" si="36"/>
        <v>45271</v>
      </c>
      <c r="D2364" t="s">
        <v>833</v>
      </c>
      <c r="E2364" t="s">
        <v>27045</v>
      </c>
      <c r="F2364" t="s">
        <v>31</v>
      </c>
      <c r="G2364" t="s">
        <v>41</v>
      </c>
      <c r="H2364" t="s">
        <v>29</v>
      </c>
      <c r="I2364">
        <v>1</v>
      </c>
      <c r="J2364">
        <v>1793.46</v>
      </c>
      <c r="K2364">
        <v>1362.38</v>
      </c>
      <c r="L2364">
        <v>1793.46</v>
      </c>
      <c r="M2364">
        <v>1362.38</v>
      </c>
      <c r="N2364" t="s">
        <v>27044</v>
      </c>
      <c r="O2364" t="s">
        <v>27043</v>
      </c>
      <c r="P2364" t="s">
        <v>121</v>
      </c>
      <c r="Q2364">
        <v>9.9252000000000002</v>
      </c>
      <c r="R2364">
        <v>78.119799999999998</v>
      </c>
      <c r="S2364" t="s">
        <v>432</v>
      </c>
      <c r="T2364" t="s">
        <v>431</v>
      </c>
      <c r="U2364" t="s">
        <v>46</v>
      </c>
      <c r="V2364" t="s">
        <v>9</v>
      </c>
    </row>
    <row r="2365" spans="1:22">
      <c r="A2365" t="s">
        <v>27042</v>
      </c>
      <c r="B2365" s="2">
        <v>45209.618055555555</v>
      </c>
      <c r="C2365" s="2">
        <f t="shared" si="36"/>
        <v>45208</v>
      </c>
      <c r="D2365" t="s">
        <v>828</v>
      </c>
      <c r="E2365" t="s">
        <v>3178</v>
      </c>
      <c r="F2365" t="s">
        <v>64</v>
      </c>
      <c r="G2365" t="s">
        <v>91</v>
      </c>
      <c r="H2365" t="s">
        <v>40</v>
      </c>
      <c r="I2365">
        <v>3</v>
      </c>
      <c r="J2365">
        <v>864.28</v>
      </c>
      <c r="K2365">
        <v>619.04</v>
      </c>
      <c r="L2365">
        <v>2592.84</v>
      </c>
      <c r="M2365">
        <v>1857.12</v>
      </c>
      <c r="N2365" t="s">
        <v>27041</v>
      </c>
      <c r="O2365" t="s">
        <v>27040</v>
      </c>
      <c r="P2365" t="s">
        <v>112</v>
      </c>
      <c r="Q2365">
        <v>13.082700000000001</v>
      </c>
      <c r="R2365">
        <v>80.270700000000005</v>
      </c>
      <c r="S2365" t="s">
        <v>153</v>
      </c>
      <c r="T2365" t="s">
        <v>152</v>
      </c>
      <c r="U2365" t="s">
        <v>23</v>
      </c>
      <c r="V2365" t="s">
        <v>22</v>
      </c>
    </row>
    <row r="2366" spans="1:22">
      <c r="A2366" t="s">
        <v>27039</v>
      </c>
      <c r="B2366" s="2">
        <v>45334.706250000003</v>
      </c>
      <c r="C2366" s="2">
        <f t="shared" si="36"/>
        <v>45334</v>
      </c>
      <c r="D2366" t="s">
        <v>823</v>
      </c>
      <c r="E2366" t="s">
        <v>822</v>
      </c>
      <c r="F2366" t="s">
        <v>166</v>
      </c>
      <c r="G2366" t="s">
        <v>91</v>
      </c>
      <c r="H2366" t="s">
        <v>29</v>
      </c>
      <c r="I2366">
        <v>3</v>
      </c>
      <c r="J2366">
        <v>414.39</v>
      </c>
      <c r="K2366">
        <v>254.34</v>
      </c>
      <c r="L2366">
        <v>1243.17</v>
      </c>
      <c r="M2366">
        <v>763.02</v>
      </c>
      <c r="N2366" t="s">
        <v>27038</v>
      </c>
      <c r="O2366" t="s">
        <v>27037</v>
      </c>
      <c r="P2366" t="s">
        <v>37</v>
      </c>
      <c r="Q2366">
        <v>10.7905</v>
      </c>
      <c r="R2366">
        <v>78.704700000000003</v>
      </c>
      <c r="S2366" t="s">
        <v>486</v>
      </c>
      <c r="T2366" t="s">
        <v>485</v>
      </c>
      <c r="U2366" t="s">
        <v>57</v>
      </c>
      <c r="V2366" t="s">
        <v>9</v>
      </c>
    </row>
    <row r="2367" spans="1:22">
      <c r="A2367" t="s">
        <v>27036</v>
      </c>
      <c r="B2367" s="2">
        <v>44999.520833333336</v>
      </c>
      <c r="C2367" s="2">
        <f t="shared" si="36"/>
        <v>44998</v>
      </c>
      <c r="D2367" t="s">
        <v>818</v>
      </c>
      <c r="E2367" t="s">
        <v>27035</v>
      </c>
      <c r="F2367" t="s">
        <v>31</v>
      </c>
      <c r="G2367" t="s">
        <v>82</v>
      </c>
      <c r="H2367" t="s">
        <v>29</v>
      </c>
      <c r="I2367">
        <v>2</v>
      </c>
      <c r="J2367">
        <v>354.35</v>
      </c>
      <c r="K2367">
        <v>257.43</v>
      </c>
      <c r="L2367">
        <v>708.7</v>
      </c>
      <c r="M2367">
        <v>514.86</v>
      </c>
      <c r="N2367" t="s">
        <v>27034</v>
      </c>
      <c r="O2367" t="s">
        <v>27033</v>
      </c>
      <c r="P2367" t="s">
        <v>49</v>
      </c>
      <c r="Q2367">
        <v>12.916499999999999</v>
      </c>
      <c r="R2367">
        <v>79.132499999999993</v>
      </c>
      <c r="S2367" t="s">
        <v>364</v>
      </c>
      <c r="T2367" t="s">
        <v>363</v>
      </c>
      <c r="U2367" t="s">
        <v>23</v>
      </c>
      <c r="V2367" t="s">
        <v>9</v>
      </c>
    </row>
    <row r="2368" spans="1:22">
      <c r="A2368" t="s">
        <v>27032</v>
      </c>
      <c r="B2368" s="2">
        <v>45183.892361111109</v>
      </c>
      <c r="C2368" s="2">
        <f t="shared" si="36"/>
        <v>45180</v>
      </c>
      <c r="D2368" t="s">
        <v>813</v>
      </c>
      <c r="E2368" t="s">
        <v>10576</v>
      </c>
      <c r="F2368" t="s">
        <v>64</v>
      </c>
      <c r="G2368" t="s">
        <v>91</v>
      </c>
      <c r="H2368" t="s">
        <v>71</v>
      </c>
      <c r="I2368">
        <v>1</v>
      </c>
      <c r="J2368">
        <v>1036.8</v>
      </c>
      <c r="K2368">
        <v>644.69000000000005</v>
      </c>
      <c r="L2368">
        <v>1036.8</v>
      </c>
      <c r="M2368">
        <v>644.69000000000005</v>
      </c>
      <c r="N2368" t="s">
        <v>27031</v>
      </c>
      <c r="O2368" t="s">
        <v>27030</v>
      </c>
      <c r="P2368" t="s">
        <v>68</v>
      </c>
      <c r="Q2368">
        <v>11.34</v>
      </c>
      <c r="R2368">
        <v>77.717200000000005</v>
      </c>
      <c r="S2368" t="s">
        <v>59</v>
      </c>
      <c r="T2368" t="s">
        <v>58</v>
      </c>
      <c r="U2368" t="s">
        <v>10</v>
      </c>
      <c r="V2368" t="s">
        <v>9</v>
      </c>
    </row>
    <row r="2369" spans="1:22">
      <c r="A2369" t="s">
        <v>27029</v>
      </c>
      <c r="B2369" s="2">
        <v>45296.701388888891</v>
      </c>
      <c r="C2369" s="2">
        <f t="shared" si="36"/>
        <v>45292</v>
      </c>
      <c r="D2369" t="s">
        <v>808</v>
      </c>
      <c r="E2369" t="s">
        <v>14016</v>
      </c>
      <c r="F2369" t="s">
        <v>136</v>
      </c>
      <c r="G2369" t="s">
        <v>53</v>
      </c>
      <c r="H2369" t="s">
        <v>71</v>
      </c>
      <c r="I2369">
        <v>2</v>
      </c>
      <c r="J2369">
        <v>2422.5300000000002</v>
      </c>
      <c r="K2369">
        <v>1564.79</v>
      </c>
      <c r="L2369">
        <v>4845.0600000000004</v>
      </c>
      <c r="M2369">
        <v>3129.58</v>
      </c>
      <c r="N2369" t="s">
        <v>27028</v>
      </c>
      <c r="O2369" t="s">
        <v>27027</v>
      </c>
      <c r="P2369" t="s">
        <v>121</v>
      </c>
      <c r="Q2369">
        <v>9.9252000000000002</v>
      </c>
      <c r="R2369">
        <v>78.119799999999998</v>
      </c>
      <c r="S2369" t="s">
        <v>257</v>
      </c>
      <c r="T2369" t="s">
        <v>256</v>
      </c>
      <c r="U2369" t="s">
        <v>57</v>
      </c>
      <c r="V2369" t="s">
        <v>45</v>
      </c>
    </row>
    <row r="2370" spans="1:22">
      <c r="A2370" t="s">
        <v>27026</v>
      </c>
      <c r="B2370" s="2">
        <v>45409.606944444444</v>
      </c>
      <c r="C2370" s="2">
        <f t="shared" si="36"/>
        <v>45404</v>
      </c>
      <c r="D2370" t="s">
        <v>803</v>
      </c>
      <c r="E2370" t="s">
        <v>14012</v>
      </c>
      <c r="F2370" t="s">
        <v>166</v>
      </c>
      <c r="G2370" t="s">
        <v>91</v>
      </c>
      <c r="H2370" t="s">
        <v>63</v>
      </c>
      <c r="I2370">
        <v>2</v>
      </c>
      <c r="J2370">
        <v>1477.69</v>
      </c>
      <c r="K2370">
        <v>1252.32</v>
      </c>
      <c r="L2370">
        <v>2955.38</v>
      </c>
      <c r="M2370">
        <v>2504.64</v>
      </c>
      <c r="N2370" t="s">
        <v>27025</v>
      </c>
      <c r="O2370" t="s">
        <v>27024</v>
      </c>
      <c r="P2370" t="s">
        <v>13</v>
      </c>
      <c r="Q2370">
        <v>11.664300000000001</v>
      </c>
      <c r="R2370">
        <v>78.146000000000001</v>
      </c>
      <c r="S2370" t="s">
        <v>513</v>
      </c>
      <c r="T2370" t="s">
        <v>512</v>
      </c>
      <c r="U2370" t="s">
        <v>46</v>
      </c>
      <c r="V2370" t="s">
        <v>9</v>
      </c>
    </row>
    <row r="2371" spans="1:22">
      <c r="A2371" t="s">
        <v>27023</v>
      </c>
      <c r="B2371" s="2">
        <v>45254.859027777777</v>
      </c>
      <c r="C2371" s="2">
        <f t="shared" ref="C2371:C2434" si="37">INT(B2371) - WEEKDAY(INT(B2371), 2) + 1</f>
        <v>45250</v>
      </c>
      <c r="D2371" t="s">
        <v>798</v>
      </c>
      <c r="E2371" t="s">
        <v>10564</v>
      </c>
      <c r="F2371" t="s">
        <v>64</v>
      </c>
      <c r="G2371" t="s">
        <v>82</v>
      </c>
      <c r="H2371" t="s">
        <v>29</v>
      </c>
      <c r="I2371">
        <v>3</v>
      </c>
      <c r="J2371">
        <v>1695.23</v>
      </c>
      <c r="K2371">
        <v>1477.06</v>
      </c>
      <c r="L2371">
        <v>5085.6899999999996</v>
      </c>
      <c r="M2371">
        <v>4431.18</v>
      </c>
      <c r="N2371" t="s">
        <v>27022</v>
      </c>
      <c r="O2371" t="s">
        <v>27021</v>
      </c>
      <c r="P2371" t="s">
        <v>13</v>
      </c>
      <c r="Q2371">
        <v>11.664300000000001</v>
      </c>
      <c r="R2371">
        <v>78.146000000000001</v>
      </c>
      <c r="S2371" t="s">
        <v>564</v>
      </c>
      <c r="T2371" t="s">
        <v>563</v>
      </c>
      <c r="U2371" t="s">
        <v>23</v>
      </c>
      <c r="V2371" t="s">
        <v>45</v>
      </c>
    </row>
    <row r="2372" spans="1:22">
      <c r="A2372" t="s">
        <v>27020</v>
      </c>
      <c r="B2372" s="2">
        <v>44982.534722222219</v>
      </c>
      <c r="C2372" s="2">
        <f t="shared" si="37"/>
        <v>44977</v>
      </c>
      <c r="D2372" t="s">
        <v>793</v>
      </c>
      <c r="E2372" t="s">
        <v>17369</v>
      </c>
      <c r="F2372" t="s">
        <v>136</v>
      </c>
      <c r="G2372" t="s">
        <v>41</v>
      </c>
      <c r="H2372" t="s">
        <v>40</v>
      </c>
      <c r="I2372">
        <v>2</v>
      </c>
      <c r="J2372">
        <v>381.03</v>
      </c>
      <c r="K2372">
        <v>284.20999999999998</v>
      </c>
      <c r="L2372">
        <v>762.06</v>
      </c>
      <c r="M2372">
        <v>568.41999999999996</v>
      </c>
      <c r="N2372" t="s">
        <v>27019</v>
      </c>
      <c r="O2372" t="s">
        <v>27018</v>
      </c>
      <c r="P2372" t="s">
        <v>68</v>
      </c>
      <c r="Q2372">
        <v>11.34</v>
      </c>
      <c r="R2372">
        <v>77.717200000000005</v>
      </c>
      <c r="S2372" t="s">
        <v>226</v>
      </c>
      <c r="T2372" t="s">
        <v>225</v>
      </c>
      <c r="U2372" t="s">
        <v>46</v>
      </c>
      <c r="V2372" t="s">
        <v>9</v>
      </c>
    </row>
    <row r="2373" spans="1:22">
      <c r="A2373" t="s">
        <v>27017</v>
      </c>
      <c r="B2373" s="2">
        <v>45063.538888888892</v>
      </c>
      <c r="C2373" s="2">
        <f t="shared" si="37"/>
        <v>45061</v>
      </c>
      <c r="D2373" t="s">
        <v>788</v>
      </c>
      <c r="E2373" t="s">
        <v>10557</v>
      </c>
      <c r="F2373" t="s">
        <v>64</v>
      </c>
      <c r="G2373" t="s">
        <v>41</v>
      </c>
      <c r="H2373" t="s">
        <v>63</v>
      </c>
      <c r="I2373">
        <v>4</v>
      </c>
      <c r="J2373">
        <v>1028.8699999999999</v>
      </c>
      <c r="K2373">
        <v>749.09</v>
      </c>
      <c r="L2373">
        <v>4115.4799999999996</v>
      </c>
      <c r="M2373">
        <v>2996.36</v>
      </c>
      <c r="N2373" t="s">
        <v>27016</v>
      </c>
      <c r="O2373" t="s">
        <v>27015</v>
      </c>
      <c r="P2373" t="s">
        <v>26</v>
      </c>
      <c r="Q2373">
        <v>11.0168</v>
      </c>
      <c r="R2373">
        <v>76.955799999999996</v>
      </c>
      <c r="S2373" t="s">
        <v>111</v>
      </c>
      <c r="T2373" t="s">
        <v>110</v>
      </c>
      <c r="U2373" t="s">
        <v>77</v>
      </c>
      <c r="V2373" t="s">
        <v>9</v>
      </c>
    </row>
    <row r="2374" spans="1:22">
      <c r="A2374" t="s">
        <v>27014</v>
      </c>
      <c r="B2374" s="2">
        <v>45565.828472222223</v>
      </c>
      <c r="C2374" s="2">
        <f t="shared" si="37"/>
        <v>45565</v>
      </c>
      <c r="D2374" t="s">
        <v>781</v>
      </c>
      <c r="E2374" t="s">
        <v>13998</v>
      </c>
      <c r="F2374" t="s">
        <v>136</v>
      </c>
      <c r="G2374" t="s">
        <v>72</v>
      </c>
      <c r="H2374" t="s">
        <v>16</v>
      </c>
      <c r="I2374">
        <v>2</v>
      </c>
      <c r="J2374">
        <v>1092.6199999999999</v>
      </c>
      <c r="K2374">
        <v>746.57</v>
      </c>
      <c r="L2374">
        <v>2185.2399999999998</v>
      </c>
      <c r="M2374">
        <v>1493.14</v>
      </c>
      <c r="N2374" t="s">
        <v>27013</v>
      </c>
      <c r="O2374" t="s">
        <v>27012</v>
      </c>
      <c r="P2374" t="s">
        <v>60</v>
      </c>
      <c r="Q2374">
        <v>8.7139000000000006</v>
      </c>
      <c r="R2374">
        <v>77.756699999999995</v>
      </c>
      <c r="S2374" t="s">
        <v>326</v>
      </c>
      <c r="T2374" t="s">
        <v>325</v>
      </c>
      <c r="U2374" t="s">
        <v>77</v>
      </c>
      <c r="V2374" t="s">
        <v>9</v>
      </c>
    </row>
    <row r="2375" spans="1:22">
      <c r="A2375" t="s">
        <v>27011</v>
      </c>
      <c r="B2375" s="2">
        <v>45297.554166666669</v>
      </c>
      <c r="C2375" s="2">
        <f t="shared" si="37"/>
        <v>45292</v>
      </c>
      <c r="D2375" t="s">
        <v>776</v>
      </c>
      <c r="E2375" t="s">
        <v>3141</v>
      </c>
      <c r="F2375" t="s">
        <v>18</v>
      </c>
      <c r="G2375" t="s">
        <v>115</v>
      </c>
      <c r="H2375" t="s">
        <v>40</v>
      </c>
      <c r="I2375">
        <v>2</v>
      </c>
      <c r="J2375">
        <v>307.26</v>
      </c>
      <c r="K2375">
        <v>224.21</v>
      </c>
      <c r="L2375">
        <v>614.52</v>
      </c>
      <c r="M2375">
        <v>448.42</v>
      </c>
      <c r="N2375" t="s">
        <v>27010</v>
      </c>
      <c r="O2375" t="s">
        <v>27009</v>
      </c>
      <c r="P2375" t="s">
        <v>60</v>
      </c>
      <c r="Q2375">
        <v>8.7139000000000006</v>
      </c>
      <c r="R2375">
        <v>77.756699999999995</v>
      </c>
      <c r="S2375" t="s">
        <v>206</v>
      </c>
      <c r="T2375" t="s">
        <v>205</v>
      </c>
      <c r="U2375" t="s">
        <v>23</v>
      </c>
      <c r="V2375" t="s">
        <v>45</v>
      </c>
    </row>
    <row r="2376" spans="1:22">
      <c r="A2376" t="s">
        <v>27008</v>
      </c>
      <c r="B2376" s="2">
        <v>45464.444444444445</v>
      </c>
      <c r="C2376" s="2">
        <f t="shared" si="37"/>
        <v>45460</v>
      </c>
      <c r="D2376" t="s">
        <v>771</v>
      </c>
      <c r="E2376" t="s">
        <v>10546</v>
      </c>
      <c r="F2376" t="s">
        <v>201</v>
      </c>
      <c r="G2376" t="s">
        <v>115</v>
      </c>
      <c r="H2376" t="s">
        <v>71</v>
      </c>
      <c r="I2376">
        <v>1</v>
      </c>
      <c r="J2376">
        <v>825.44</v>
      </c>
      <c r="K2376">
        <v>590.38</v>
      </c>
      <c r="L2376">
        <v>825.44</v>
      </c>
      <c r="M2376">
        <v>590.38</v>
      </c>
      <c r="N2376" t="s">
        <v>27007</v>
      </c>
      <c r="O2376" t="s">
        <v>27006</v>
      </c>
      <c r="P2376" t="s">
        <v>13</v>
      </c>
      <c r="Q2376">
        <v>11.664300000000001</v>
      </c>
      <c r="R2376">
        <v>78.146000000000001</v>
      </c>
      <c r="S2376" t="s">
        <v>243</v>
      </c>
      <c r="T2376" t="s">
        <v>242</v>
      </c>
      <c r="U2376" t="s">
        <v>46</v>
      </c>
      <c r="V2376" t="s">
        <v>45</v>
      </c>
    </row>
    <row r="2377" spans="1:22">
      <c r="A2377" t="s">
        <v>27005</v>
      </c>
      <c r="B2377" s="2">
        <v>45404.896527777775</v>
      </c>
      <c r="C2377" s="2">
        <f t="shared" si="37"/>
        <v>45404</v>
      </c>
      <c r="D2377" t="s">
        <v>766</v>
      </c>
      <c r="E2377" t="s">
        <v>6933</v>
      </c>
      <c r="F2377" t="s">
        <v>201</v>
      </c>
      <c r="G2377" t="s">
        <v>115</v>
      </c>
      <c r="H2377" t="s">
        <v>71</v>
      </c>
      <c r="I2377">
        <v>3</v>
      </c>
      <c r="J2377">
        <v>541.04999999999995</v>
      </c>
      <c r="K2377">
        <v>438.58</v>
      </c>
      <c r="L2377">
        <v>1623.15</v>
      </c>
      <c r="M2377">
        <v>1315.74</v>
      </c>
      <c r="N2377" t="s">
        <v>27004</v>
      </c>
      <c r="O2377" t="s">
        <v>27003</v>
      </c>
      <c r="P2377" t="s">
        <v>13</v>
      </c>
      <c r="Q2377">
        <v>11.664300000000001</v>
      </c>
      <c r="R2377">
        <v>78.146000000000001</v>
      </c>
      <c r="S2377" t="s">
        <v>120</v>
      </c>
      <c r="T2377" t="s">
        <v>119</v>
      </c>
      <c r="U2377" t="s">
        <v>77</v>
      </c>
      <c r="V2377" t="s">
        <v>45</v>
      </c>
    </row>
    <row r="2378" spans="1:22">
      <c r="A2378" t="s">
        <v>27002</v>
      </c>
      <c r="B2378" s="2">
        <v>45398.763888888891</v>
      </c>
      <c r="C2378" s="2">
        <f t="shared" si="37"/>
        <v>45397</v>
      </c>
      <c r="D2378" t="s">
        <v>759</v>
      </c>
      <c r="E2378" t="s">
        <v>758</v>
      </c>
      <c r="F2378" t="s">
        <v>83</v>
      </c>
      <c r="G2378" t="s">
        <v>72</v>
      </c>
      <c r="H2378" t="s">
        <v>71</v>
      </c>
      <c r="I2378">
        <v>1</v>
      </c>
      <c r="J2378">
        <v>827.05</v>
      </c>
      <c r="K2378">
        <v>622.19000000000005</v>
      </c>
      <c r="L2378">
        <v>827.05</v>
      </c>
      <c r="M2378">
        <v>622.19000000000005</v>
      </c>
      <c r="N2378" t="s">
        <v>27001</v>
      </c>
      <c r="O2378" t="s">
        <v>27000</v>
      </c>
      <c r="P2378" t="s">
        <v>121</v>
      </c>
      <c r="Q2378">
        <v>9.9252000000000002</v>
      </c>
      <c r="R2378">
        <v>78.119799999999998</v>
      </c>
      <c r="S2378" t="s">
        <v>735</v>
      </c>
      <c r="T2378" t="s">
        <v>734</v>
      </c>
      <c r="U2378" t="s">
        <v>77</v>
      </c>
      <c r="V2378" t="s">
        <v>45</v>
      </c>
    </row>
    <row r="2379" spans="1:22">
      <c r="A2379" t="s">
        <v>26999</v>
      </c>
      <c r="B2379" s="2">
        <v>45132.892361111109</v>
      </c>
      <c r="C2379" s="2">
        <f t="shared" si="37"/>
        <v>45131</v>
      </c>
      <c r="D2379" t="s">
        <v>754</v>
      </c>
      <c r="E2379" t="s">
        <v>19002</v>
      </c>
      <c r="F2379" t="s">
        <v>18</v>
      </c>
      <c r="G2379" t="s">
        <v>115</v>
      </c>
      <c r="H2379" t="s">
        <v>16</v>
      </c>
      <c r="I2379">
        <v>1</v>
      </c>
      <c r="J2379">
        <v>686.38</v>
      </c>
      <c r="K2379">
        <v>466.55</v>
      </c>
      <c r="L2379">
        <v>686.38</v>
      </c>
      <c r="M2379">
        <v>466.55</v>
      </c>
      <c r="N2379" t="s">
        <v>26998</v>
      </c>
      <c r="O2379" t="s">
        <v>26997</v>
      </c>
      <c r="P2379" t="s">
        <v>121</v>
      </c>
      <c r="Q2379">
        <v>9.9252000000000002</v>
      </c>
      <c r="R2379">
        <v>78.119799999999998</v>
      </c>
      <c r="S2379" t="s">
        <v>88</v>
      </c>
      <c r="T2379" t="s">
        <v>87</v>
      </c>
      <c r="U2379" t="s">
        <v>23</v>
      </c>
      <c r="V2379" t="s">
        <v>9</v>
      </c>
    </row>
    <row r="2380" spans="1:22">
      <c r="A2380" t="s">
        <v>26996</v>
      </c>
      <c r="B2380" s="2">
        <v>44988.584722222222</v>
      </c>
      <c r="C2380" s="2">
        <f t="shared" si="37"/>
        <v>44984</v>
      </c>
      <c r="D2380" t="s">
        <v>749</v>
      </c>
      <c r="E2380" t="s">
        <v>3121</v>
      </c>
      <c r="F2380" t="s">
        <v>64</v>
      </c>
      <c r="G2380" t="s">
        <v>53</v>
      </c>
      <c r="H2380" t="s">
        <v>29</v>
      </c>
      <c r="I2380">
        <v>2</v>
      </c>
      <c r="J2380">
        <v>279.13</v>
      </c>
      <c r="K2380">
        <v>202.18</v>
      </c>
      <c r="L2380">
        <v>558.26</v>
      </c>
      <c r="M2380">
        <v>404.36</v>
      </c>
      <c r="N2380" t="s">
        <v>26995</v>
      </c>
      <c r="O2380" t="s">
        <v>26994</v>
      </c>
      <c r="P2380" t="s">
        <v>68</v>
      </c>
      <c r="Q2380">
        <v>11.34</v>
      </c>
      <c r="R2380">
        <v>77.717200000000005</v>
      </c>
      <c r="S2380" t="s">
        <v>616</v>
      </c>
      <c r="T2380" t="s">
        <v>615</v>
      </c>
      <c r="U2380" t="s">
        <v>57</v>
      </c>
      <c r="V2380" t="s">
        <v>212</v>
      </c>
    </row>
    <row r="2381" spans="1:22">
      <c r="A2381" t="s">
        <v>26993</v>
      </c>
      <c r="B2381" s="2">
        <v>45053.511805555558</v>
      </c>
      <c r="C2381" s="2">
        <f t="shared" si="37"/>
        <v>45047</v>
      </c>
      <c r="D2381" t="s">
        <v>744</v>
      </c>
      <c r="E2381" t="s">
        <v>12279</v>
      </c>
      <c r="F2381" t="s">
        <v>166</v>
      </c>
      <c r="G2381" t="s">
        <v>17</v>
      </c>
      <c r="H2381" t="s">
        <v>29</v>
      </c>
      <c r="I2381">
        <v>3</v>
      </c>
      <c r="J2381">
        <v>2405</v>
      </c>
      <c r="K2381">
        <v>1458.47</v>
      </c>
      <c r="L2381">
        <v>7215</v>
      </c>
      <c r="M2381">
        <v>4375.41</v>
      </c>
      <c r="N2381" t="s">
        <v>26992</v>
      </c>
      <c r="O2381" t="s">
        <v>26991</v>
      </c>
      <c r="P2381" t="s">
        <v>112</v>
      </c>
      <c r="Q2381">
        <v>13.082700000000001</v>
      </c>
      <c r="R2381">
        <v>80.270700000000005</v>
      </c>
      <c r="S2381" t="s">
        <v>432</v>
      </c>
      <c r="T2381" t="s">
        <v>431</v>
      </c>
      <c r="U2381" t="s">
        <v>57</v>
      </c>
      <c r="V2381" t="s">
        <v>9</v>
      </c>
    </row>
    <row r="2382" spans="1:22">
      <c r="A2382" t="s">
        <v>26990</v>
      </c>
      <c r="B2382" s="2">
        <v>45407.910416666666</v>
      </c>
      <c r="C2382" s="2">
        <f t="shared" si="37"/>
        <v>45404</v>
      </c>
      <c r="D2382" t="s">
        <v>739</v>
      </c>
      <c r="E2382" t="s">
        <v>13973</v>
      </c>
      <c r="F2382" t="s">
        <v>18</v>
      </c>
      <c r="G2382" t="s">
        <v>30</v>
      </c>
      <c r="H2382" t="s">
        <v>40</v>
      </c>
      <c r="I2382">
        <v>2</v>
      </c>
      <c r="J2382">
        <v>1676.31</v>
      </c>
      <c r="K2382">
        <v>1493.28</v>
      </c>
      <c r="L2382">
        <v>3352.62</v>
      </c>
      <c r="M2382">
        <v>2986.56</v>
      </c>
      <c r="N2382" t="s">
        <v>26989</v>
      </c>
      <c r="O2382" t="s">
        <v>26988</v>
      </c>
      <c r="P2382" t="s">
        <v>60</v>
      </c>
      <c r="Q2382">
        <v>8.7139000000000006</v>
      </c>
      <c r="R2382">
        <v>77.756699999999995</v>
      </c>
      <c r="S2382" t="s">
        <v>146</v>
      </c>
      <c r="T2382" t="s">
        <v>145</v>
      </c>
      <c r="U2382" t="s">
        <v>10</v>
      </c>
      <c r="V2382" t="s">
        <v>9</v>
      </c>
    </row>
    <row r="2383" spans="1:22">
      <c r="A2383" t="s">
        <v>26987</v>
      </c>
      <c r="B2383" s="2">
        <v>45016.660416666666</v>
      </c>
      <c r="C2383" s="2">
        <f t="shared" si="37"/>
        <v>45012</v>
      </c>
      <c r="D2383" t="s">
        <v>732</v>
      </c>
      <c r="E2383" t="s">
        <v>18988</v>
      </c>
      <c r="F2383" t="s">
        <v>83</v>
      </c>
      <c r="G2383" t="s">
        <v>115</v>
      </c>
      <c r="H2383" t="s">
        <v>16</v>
      </c>
      <c r="I2383">
        <v>1</v>
      </c>
      <c r="J2383">
        <v>1440.87</v>
      </c>
      <c r="K2383">
        <v>1163.18</v>
      </c>
      <c r="L2383">
        <v>1440.87</v>
      </c>
      <c r="M2383">
        <v>1163.18</v>
      </c>
      <c r="N2383" t="s">
        <v>26986</v>
      </c>
      <c r="O2383" t="s">
        <v>26985</v>
      </c>
      <c r="P2383" t="s">
        <v>68</v>
      </c>
      <c r="Q2383">
        <v>11.34</v>
      </c>
      <c r="R2383">
        <v>77.717200000000005</v>
      </c>
      <c r="S2383" t="s">
        <v>302</v>
      </c>
      <c r="T2383" t="s">
        <v>301</v>
      </c>
      <c r="U2383" t="s">
        <v>46</v>
      </c>
      <c r="V2383" t="s">
        <v>9</v>
      </c>
    </row>
    <row r="2384" spans="1:22">
      <c r="A2384" t="s">
        <v>26984</v>
      </c>
      <c r="B2384" s="2">
        <v>45200.865277777775</v>
      </c>
      <c r="C2384" s="2">
        <f t="shared" si="37"/>
        <v>45194</v>
      </c>
      <c r="D2384" t="s">
        <v>727</v>
      </c>
      <c r="E2384" t="s">
        <v>6909</v>
      </c>
      <c r="F2384" t="s">
        <v>64</v>
      </c>
      <c r="G2384" t="s">
        <v>115</v>
      </c>
      <c r="H2384" t="s">
        <v>40</v>
      </c>
      <c r="I2384">
        <v>2</v>
      </c>
      <c r="J2384">
        <v>1063.67</v>
      </c>
      <c r="K2384">
        <v>780.93</v>
      </c>
      <c r="L2384">
        <v>2127.34</v>
      </c>
      <c r="M2384">
        <v>1561.86</v>
      </c>
      <c r="N2384" t="s">
        <v>26983</v>
      </c>
      <c r="O2384" t="s">
        <v>26982</v>
      </c>
      <c r="P2384" t="s">
        <v>26</v>
      </c>
      <c r="Q2384">
        <v>11.0168</v>
      </c>
      <c r="R2384">
        <v>76.955799999999996</v>
      </c>
      <c r="S2384" t="s">
        <v>276</v>
      </c>
      <c r="T2384" t="s">
        <v>275</v>
      </c>
      <c r="U2384" t="s">
        <v>46</v>
      </c>
      <c r="V2384" t="s">
        <v>212</v>
      </c>
    </row>
    <row r="2385" spans="1:22">
      <c r="A2385" t="s">
        <v>26981</v>
      </c>
      <c r="B2385" s="2">
        <v>45440.821527777778</v>
      </c>
      <c r="C2385" s="2">
        <f t="shared" si="37"/>
        <v>45439</v>
      </c>
      <c r="D2385" t="s">
        <v>722</v>
      </c>
      <c r="E2385" t="s">
        <v>6905</v>
      </c>
      <c r="F2385" t="s">
        <v>18</v>
      </c>
      <c r="G2385" t="s">
        <v>30</v>
      </c>
      <c r="H2385" t="s">
        <v>40</v>
      </c>
      <c r="I2385">
        <v>2</v>
      </c>
      <c r="J2385">
        <v>1130.3900000000001</v>
      </c>
      <c r="K2385">
        <v>777.09</v>
      </c>
      <c r="L2385">
        <v>2260.7800000000002</v>
      </c>
      <c r="M2385">
        <v>1554.18</v>
      </c>
      <c r="N2385" t="s">
        <v>26980</v>
      </c>
      <c r="O2385" t="s">
        <v>26979</v>
      </c>
      <c r="P2385" t="s">
        <v>26</v>
      </c>
      <c r="Q2385">
        <v>11.0168</v>
      </c>
      <c r="R2385">
        <v>76.955799999999996</v>
      </c>
      <c r="S2385" t="s">
        <v>146</v>
      </c>
      <c r="T2385" t="s">
        <v>145</v>
      </c>
      <c r="U2385" t="s">
        <v>23</v>
      </c>
      <c r="V2385" t="s">
        <v>9</v>
      </c>
    </row>
    <row r="2386" spans="1:22">
      <c r="A2386" t="s">
        <v>26978</v>
      </c>
      <c r="B2386" s="2">
        <v>45079.67083333333</v>
      </c>
      <c r="C2386" s="2">
        <f t="shared" si="37"/>
        <v>45075</v>
      </c>
      <c r="D2386" t="s">
        <v>717</v>
      </c>
      <c r="E2386" t="s">
        <v>3098</v>
      </c>
      <c r="F2386" t="s">
        <v>73</v>
      </c>
      <c r="G2386" t="s">
        <v>82</v>
      </c>
      <c r="H2386" t="s">
        <v>52</v>
      </c>
      <c r="I2386">
        <v>4</v>
      </c>
      <c r="J2386">
        <v>203.07</v>
      </c>
      <c r="K2386">
        <v>141.57</v>
      </c>
      <c r="L2386">
        <v>812.28</v>
      </c>
      <c r="M2386">
        <v>566.28</v>
      </c>
      <c r="N2386" t="s">
        <v>26977</v>
      </c>
      <c r="O2386" t="s">
        <v>26976</v>
      </c>
      <c r="P2386" t="s">
        <v>68</v>
      </c>
      <c r="Q2386">
        <v>11.34</v>
      </c>
      <c r="R2386">
        <v>77.717200000000005</v>
      </c>
      <c r="S2386" t="s">
        <v>25</v>
      </c>
      <c r="T2386" t="s">
        <v>24</v>
      </c>
      <c r="U2386" t="s">
        <v>23</v>
      </c>
      <c r="V2386" t="s">
        <v>45</v>
      </c>
    </row>
    <row r="2387" spans="1:22">
      <c r="A2387" t="s">
        <v>26975</v>
      </c>
      <c r="B2387" s="2">
        <v>45069.904861111114</v>
      </c>
      <c r="C2387" s="2">
        <f t="shared" si="37"/>
        <v>45068</v>
      </c>
      <c r="D2387" t="s">
        <v>712</v>
      </c>
      <c r="E2387" t="s">
        <v>711</v>
      </c>
      <c r="F2387" t="s">
        <v>73</v>
      </c>
      <c r="G2387" t="s">
        <v>30</v>
      </c>
      <c r="H2387" t="s">
        <v>29</v>
      </c>
      <c r="I2387">
        <v>1</v>
      </c>
      <c r="J2387">
        <v>413.54</v>
      </c>
      <c r="K2387">
        <v>312.24</v>
      </c>
      <c r="L2387">
        <v>413.54</v>
      </c>
      <c r="M2387">
        <v>312.24</v>
      </c>
      <c r="N2387" t="s">
        <v>26974</v>
      </c>
      <c r="O2387" t="s">
        <v>26973</v>
      </c>
      <c r="P2387" t="s">
        <v>112</v>
      </c>
      <c r="Q2387">
        <v>13.082700000000001</v>
      </c>
      <c r="R2387">
        <v>80.270700000000005</v>
      </c>
      <c r="S2387" t="s">
        <v>420</v>
      </c>
      <c r="T2387" t="s">
        <v>419</v>
      </c>
      <c r="U2387" t="s">
        <v>10</v>
      </c>
      <c r="V2387" t="s">
        <v>9</v>
      </c>
    </row>
    <row r="2388" spans="1:22">
      <c r="A2388" t="s">
        <v>26972</v>
      </c>
      <c r="B2388" s="2">
        <v>45065.701388888891</v>
      </c>
      <c r="C2388" s="2">
        <f t="shared" si="37"/>
        <v>45061</v>
      </c>
      <c r="D2388" t="s">
        <v>707</v>
      </c>
      <c r="E2388" t="s">
        <v>26971</v>
      </c>
      <c r="F2388" t="s">
        <v>64</v>
      </c>
      <c r="G2388" t="s">
        <v>106</v>
      </c>
      <c r="H2388" t="s">
        <v>40</v>
      </c>
      <c r="I2388">
        <v>4</v>
      </c>
      <c r="J2388">
        <v>803.45</v>
      </c>
      <c r="K2388">
        <v>651.77</v>
      </c>
      <c r="L2388">
        <v>3213.8</v>
      </c>
      <c r="M2388">
        <v>2607.08</v>
      </c>
      <c r="N2388" t="s">
        <v>26970</v>
      </c>
      <c r="O2388" t="s">
        <v>26969</v>
      </c>
      <c r="P2388" t="s">
        <v>26</v>
      </c>
      <c r="Q2388">
        <v>11.0168</v>
      </c>
      <c r="R2388">
        <v>76.955799999999996</v>
      </c>
      <c r="S2388" t="s">
        <v>432</v>
      </c>
      <c r="T2388" t="s">
        <v>431</v>
      </c>
      <c r="U2388" t="s">
        <v>46</v>
      </c>
      <c r="V2388" t="s">
        <v>45</v>
      </c>
    </row>
    <row r="2389" spans="1:22">
      <c r="A2389" t="s">
        <v>26968</v>
      </c>
      <c r="B2389" s="2">
        <v>45042.625694444447</v>
      </c>
      <c r="C2389" s="2">
        <f t="shared" si="37"/>
        <v>45040</v>
      </c>
      <c r="D2389" t="s">
        <v>702</v>
      </c>
      <c r="E2389" t="s">
        <v>10498</v>
      </c>
      <c r="F2389" t="s">
        <v>73</v>
      </c>
      <c r="G2389" t="s">
        <v>53</v>
      </c>
      <c r="H2389" t="s">
        <v>63</v>
      </c>
      <c r="I2389">
        <v>2</v>
      </c>
      <c r="J2389">
        <v>903.25</v>
      </c>
      <c r="K2389">
        <v>666.49</v>
      </c>
      <c r="L2389">
        <v>1806.5</v>
      </c>
      <c r="M2389">
        <v>1332.98</v>
      </c>
      <c r="N2389" t="s">
        <v>26967</v>
      </c>
      <c r="O2389" t="s">
        <v>26966</v>
      </c>
      <c r="P2389" t="s">
        <v>68</v>
      </c>
      <c r="Q2389">
        <v>11.34</v>
      </c>
      <c r="R2389">
        <v>77.717200000000005</v>
      </c>
      <c r="S2389" t="s">
        <v>257</v>
      </c>
      <c r="T2389" t="s">
        <v>256</v>
      </c>
      <c r="U2389" t="s">
        <v>57</v>
      </c>
      <c r="V2389" t="s">
        <v>9</v>
      </c>
    </row>
    <row r="2390" spans="1:22">
      <c r="A2390" t="s">
        <v>26965</v>
      </c>
      <c r="B2390" s="2">
        <v>45048.729166666664</v>
      </c>
      <c r="C2390" s="2">
        <f t="shared" si="37"/>
        <v>45047</v>
      </c>
      <c r="D2390" t="s">
        <v>697</v>
      </c>
      <c r="E2390" t="s">
        <v>10494</v>
      </c>
      <c r="F2390" t="s">
        <v>31</v>
      </c>
      <c r="G2390" t="s">
        <v>115</v>
      </c>
      <c r="H2390" t="s">
        <v>71</v>
      </c>
      <c r="I2390">
        <v>1</v>
      </c>
      <c r="J2390">
        <v>654.59</v>
      </c>
      <c r="K2390">
        <v>486.94</v>
      </c>
      <c r="L2390">
        <v>654.59</v>
      </c>
      <c r="M2390">
        <v>486.94</v>
      </c>
      <c r="N2390" t="s">
        <v>26964</v>
      </c>
      <c r="O2390" t="s">
        <v>26963</v>
      </c>
      <c r="P2390" t="s">
        <v>37</v>
      </c>
      <c r="Q2390">
        <v>10.7905</v>
      </c>
      <c r="R2390">
        <v>78.704700000000003</v>
      </c>
      <c r="S2390" t="s">
        <v>25</v>
      </c>
      <c r="T2390" t="s">
        <v>24</v>
      </c>
      <c r="U2390" t="s">
        <v>46</v>
      </c>
      <c r="V2390" t="s">
        <v>45</v>
      </c>
    </row>
    <row r="2391" spans="1:22">
      <c r="A2391" t="s">
        <v>26962</v>
      </c>
      <c r="B2391" s="2">
        <v>45503.694444444445</v>
      </c>
      <c r="C2391" s="2">
        <f t="shared" si="37"/>
        <v>45502</v>
      </c>
      <c r="D2391" t="s">
        <v>692</v>
      </c>
      <c r="E2391" t="s">
        <v>20586</v>
      </c>
      <c r="F2391" t="s">
        <v>136</v>
      </c>
      <c r="G2391" t="s">
        <v>41</v>
      </c>
      <c r="H2391" t="s">
        <v>40</v>
      </c>
      <c r="I2391">
        <v>1</v>
      </c>
      <c r="J2391">
        <v>1749.65</v>
      </c>
      <c r="K2391">
        <v>1536.74</v>
      </c>
      <c r="L2391">
        <v>1749.65</v>
      </c>
      <c r="M2391">
        <v>1536.74</v>
      </c>
      <c r="N2391" t="s">
        <v>26961</v>
      </c>
      <c r="O2391" t="s">
        <v>26960</v>
      </c>
      <c r="P2391" t="s">
        <v>112</v>
      </c>
      <c r="Q2391">
        <v>13.082700000000001</v>
      </c>
      <c r="R2391">
        <v>80.270700000000005</v>
      </c>
      <c r="S2391" t="s">
        <v>146</v>
      </c>
      <c r="T2391" t="s">
        <v>145</v>
      </c>
      <c r="U2391" t="s">
        <v>77</v>
      </c>
      <c r="V2391" t="s">
        <v>9</v>
      </c>
    </row>
    <row r="2392" spans="1:22">
      <c r="A2392" t="s">
        <v>26959</v>
      </c>
      <c r="B2392" s="2">
        <v>45152.56527777778</v>
      </c>
      <c r="C2392" s="2">
        <f t="shared" si="37"/>
        <v>45152</v>
      </c>
      <c r="D2392" t="s">
        <v>687</v>
      </c>
      <c r="E2392" t="s">
        <v>15636</v>
      </c>
      <c r="F2392" t="s">
        <v>83</v>
      </c>
      <c r="G2392" t="s">
        <v>41</v>
      </c>
      <c r="H2392" t="s">
        <v>63</v>
      </c>
      <c r="I2392">
        <v>1</v>
      </c>
      <c r="J2392">
        <v>880.78</v>
      </c>
      <c r="K2392">
        <v>614.66</v>
      </c>
      <c r="L2392">
        <v>880.78</v>
      </c>
      <c r="M2392">
        <v>614.66</v>
      </c>
      <c r="N2392" t="s">
        <v>26958</v>
      </c>
      <c r="O2392" t="s">
        <v>26957</v>
      </c>
      <c r="P2392" t="s">
        <v>49</v>
      </c>
      <c r="Q2392">
        <v>12.916499999999999</v>
      </c>
      <c r="R2392">
        <v>79.132499999999993</v>
      </c>
      <c r="S2392" t="s">
        <v>269</v>
      </c>
      <c r="T2392" t="s">
        <v>268</v>
      </c>
      <c r="U2392" t="s">
        <v>57</v>
      </c>
      <c r="V2392" t="s">
        <v>9</v>
      </c>
    </row>
    <row r="2393" spans="1:22">
      <c r="A2393" t="s">
        <v>26956</v>
      </c>
      <c r="B2393" s="2">
        <v>45551.512499999997</v>
      </c>
      <c r="C2393" s="2">
        <f t="shared" si="37"/>
        <v>45551</v>
      </c>
      <c r="D2393" t="s">
        <v>682</v>
      </c>
      <c r="E2393" t="s">
        <v>6874</v>
      </c>
      <c r="F2393" t="s">
        <v>73</v>
      </c>
      <c r="G2393" t="s">
        <v>53</v>
      </c>
      <c r="H2393" t="s">
        <v>40</v>
      </c>
      <c r="I2393">
        <v>1</v>
      </c>
      <c r="J2393">
        <v>2184.96</v>
      </c>
      <c r="K2393">
        <v>1584.1</v>
      </c>
      <c r="L2393">
        <v>2184.96</v>
      </c>
      <c r="M2393">
        <v>1584.1</v>
      </c>
      <c r="N2393" t="s">
        <v>26955</v>
      </c>
      <c r="O2393" t="s">
        <v>26954</v>
      </c>
      <c r="P2393" t="s">
        <v>60</v>
      </c>
      <c r="Q2393">
        <v>8.7139000000000006</v>
      </c>
      <c r="R2393">
        <v>77.756699999999995</v>
      </c>
      <c r="S2393" t="s">
        <v>193</v>
      </c>
      <c r="T2393" t="s">
        <v>192</v>
      </c>
      <c r="U2393" t="s">
        <v>46</v>
      </c>
      <c r="V2393" t="s">
        <v>9</v>
      </c>
    </row>
    <row r="2394" spans="1:22">
      <c r="A2394" t="s">
        <v>26953</v>
      </c>
      <c r="B2394" s="2">
        <v>45410.845833333333</v>
      </c>
      <c r="C2394" s="2">
        <f t="shared" si="37"/>
        <v>45404</v>
      </c>
      <c r="D2394" t="s">
        <v>677</v>
      </c>
      <c r="E2394" t="s">
        <v>3066</v>
      </c>
      <c r="F2394" t="s">
        <v>166</v>
      </c>
      <c r="G2394" t="s">
        <v>53</v>
      </c>
      <c r="H2394" t="s">
        <v>29</v>
      </c>
      <c r="I2394">
        <v>1</v>
      </c>
      <c r="J2394">
        <v>904.14</v>
      </c>
      <c r="K2394">
        <v>609.66999999999996</v>
      </c>
      <c r="L2394">
        <v>904.14</v>
      </c>
      <c r="M2394">
        <v>609.66999999999996</v>
      </c>
      <c r="N2394" t="s">
        <v>26952</v>
      </c>
      <c r="O2394" t="s">
        <v>26951</v>
      </c>
      <c r="P2394" t="s">
        <v>26</v>
      </c>
      <c r="Q2394">
        <v>11.0168</v>
      </c>
      <c r="R2394">
        <v>76.955799999999996</v>
      </c>
      <c r="S2394" t="s">
        <v>153</v>
      </c>
      <c r="T2394" t="s">
        <v>152</v>
      </c>
      <c r="U2394" t="s">
        <v>77</v>
      </c>
      <c r="V2394" t="s">
        <v>9</v>
      </c>
    </row>
    <row r="2395" spans="1:22">
      <c r="A2395" t="s">
        <v>26950</v>
      </c>
      <c r="B2395" s="2">
        <v>45176.45</v>
      </c>
      <c r="C2395" s="2">
        <f t="shared" si="37"/>
        <v>45173</v>
      </c>
      <c r="D2395" t="s">
        <v>672</v>
      </c>
      <c r="E2395" t="s">
        <v>26949</v>
      </c>
      <c r="F2395" t="s">
        <v>73</v>
      </c>
      <c r="G2395" t="s">
        <v>91</v>
      </c>
      <c r="H2395" t="s">
        <v>52</v>
      </c>
      <c r="I2395">
        <v>2</v>
      </c>
      <c r="J2395">
        <v>1500.52</v>
      </c>
      <c r="K2395">
        <v>1096.71</v>
      </c>
      <c r="L2395">
        <v>3001.04</v>
      </c>
      <c r="M2395">
        <v>2193.42</v>
      </c>
      <c r="N2395" t="s">
        <v>26948</v>
      </c>
      <c r="O2395" t="s">
        <v>26947</v>
      </c>
      <c r="P2395" t="s">
        <v>26</v>
      </c>
      <c r="Q2395">
        <v>11.0168</v>
      </c>
      <c r="R2395">
        <v>76.955799999999996</v>
      </c>
      <c r="S2395" t="s">
        <v>486</v>
      </c>
      <c r="T2395" t="s">
        <v>485</v>
      </c>
      <c r="U2395" t="s">
        <v>46</v>
      </c>
      <c r="V2395" t="s">
        <v>9</v>
      </c>
    </row>
    <row r="2396" spans="1:22">
      <c r="A2396" t="s">
        <v>26946</v>
      </c>
      <c r="B2396" s="2">
        <v>45277.517361111109</v>
      </c>
      <c r="C2396" s="2">
        <f t="shared" si="37"/>
        <v>45271</v>
      </c>
      <c r="D2396" t="s">
        <v>667</v>
      </c>
      <c r="E2396" t="s">
        <v>23781</v>
      </c>
      <c r="F2396" t="s">
        <v>83</v>
      </c>
      <c r="G2396" t="s">
        <v>30</v>
      </c>
      <c r="H2396" t="s">
        <v>16</v>
      </c>
      <c r="I2396">
        <v>1</v>
      </c>
      <c r="J2396">
        <v>1734.03</v>
      </c>
      <c r="K2396">
        <v>1272.98</v>
      </c>
      <c r="L2396">
        <v>1734.03</v>
      </c>
      <c r="M2396">
        <v>1272.98</v>
      </c>
      <c r="N2396" t="s">
        <v>26945</v>
      </c>
      <c r="O2396" t="s">
        <v>26944</v>
      </c>
      <c r="P2396" t="s">
        <v>112</v>
      </c>
      <c r="Q2396">
        <v>13.082700000000001</v>
      </c>
      <c r="R2396">
        <v>80.270700000000005</v>
      </c>
      <c r="S2396" t="s">
        <v>214</v>
      </c>
      <c r="T2396" t="s">
        <v>213</v>
      </c>
      <c r="U2396" t="s">
        <v>77</v>
      </c>
      <c r="V2396" t="s">
        <v>9</v>
      </c>
    </row>
    <row r="2397" spans="1:22">
      <c r="A2397" t="s">
        <v>26943</v>
      </c>
      <c r="B2397" s="2">
        <v>45534.837500000001</v>
      </c>
      <c r="C2397" s="2">
        <f t="shared" si="37"/>
        <v>45530</v>
      </c>
      <c r="D2397" t="s">
        <v>662</v>
      </c>
      <c r="E2397" t="s">
        <v>4979</v>
      </c>
      <c r="F2397" t="s">
        <v>136</v>
      </c>
      <c r="G2397" t="s">
        <v>30</v>
      </c>
      <c r="H2397" t="s">
        <v>16</v>
      </c>
      <c r="I2397">
        <v>4</v>
      </c>
      <c r="J2397">
        <v>1866.65</v>
      </c>
      <c r="K2397">
        <v>1139.9000000000001</v>
      </c>
      <c r="L2397">
        <v>7466.6</v>
      </c>
      <c r="M2397">
        <v>4559.6000000000004</v>
      </c>
      <c r="N2397" t="s">
        <v>26942</v>
      </c>
      <c r="O2397" t="s">
        <v>26941</v>
      </c>
      <c r="P2397" t="s">
        <v>26</v>
      </c>
      <c r="Q2397">
        <v>11.0168</v>
      </c>
      <c r="R2397">
        <v>76.955799999999996</v>
      </c>
      <c r="S2397" t="s">
        <v>257</v>
      </c>
      <c r="T2397" t="s">
        <v>256</v>
      </c>
      <c r="U2397" t="s">
        <v>23</v>
      </c>
      <c r="V2397" t="s">
        <v>9</v>
      </c>
    </row>
    <row r="2398" spans="1:22">
      <c r="A2398" t="s">
        <v>26940</v>
      </c>
      <c r="B2398" s="2">
        <v>45575.845138888886</v>
      </c>
      <c r="C2398" s="2">
        <f t="shared" si="37"/>
        <v>45572</v>
      </c>
      <c r="D2398" t="s">
        <v>657</v>
      </c>
      <c r="E2398" t="s">
        <v>12219</v>
      </c>
      <c r="F2398" t="s">
        <v>166</v>
      </c>
      <c r="G2398" t="s">
        <v>17</v>
      </c>
      <c r="H2398" t="s">
        <v>71</v>
      </c>
      <c r="I2398">
        <v>1</v>
      </c>
      <c r="J2398">
        <v>1300.98</v>
      </c>
      <c r="K2398">
        <v>939.08</v>
      </c>
      <c r="L2398">
        <v>1300.98</v>
      </c>
      <c r="M2398">
        <v>939.08</v>
      </c>
      <c r="N2398" t="s">
        <v>26939</v>
      </c>
      <c r="O2398" t="s">
        <v>26938</v>
      </c>
      <c r="P2398" t="s">
        <v>121</v>
      </c>
      <c r="Q2398">
        <v>9.9252000000000002</v>
      </c>
      <c r="R2398">
        <v>78.119799999999998</v>
      </c>
      <c r="S2398" t="s">
        <v>486</v>
      </c>
      <c r="T2398" t="s">
        <v>485</v>
      </c>
      <c r="U2398" t="s">
        <v>77</v>
      </c>
      <c r="V2398" t="s">
        <v>9</v>
      </c>
    </row>
    <row r="2399" spans="1:22">
      <c r="A2399" t="s">
        <v>26937</v>
      </c>
      <c r="B2399" s="2">
        <v>45494.453472222223</v>
      </c>
      <c r="C2399" s="2">
        <f t="shared" si="37"/>
        <v>45488</v>
      </c>
      <c r="D2399" t="s">
        <v>652</v>
      </c>
      <c r="E2399" t="s">
        <v>4972</v>
      </c>
      <c r="F2399" t="s">
        <v>201</v>
      </c>
      <c r="G2399" t="s">
        <v>17</v>
      </c>
      <c r="H2399" t="s">
        <v>40</v>
      </c>
      <c r="I2399">
        <v>2</v>
      </c>
      <c r="J2399">
        <v>1896.34</v>
      </c>
      <c r="K2399">
        <v>1139.29</v>
      </c>
      <c r="L2399">
        <v>3792.68</v>
      </c>
      <c r="M2399">
        <v>2278.58</v>
      </c>
      <c r="N2399" t="s">
        <v>26936</v>
      </c>
      <c r="O2399" t="s">
        <v>26935</v>
      </c>
      <c r="P2399" t="s">
        <v>112</v>
      </c>
      <c r="Q2399">
        <v>13.082700000000001</v>
      </c>
      <c r="R2399">
        <v>80.270700000000005</v>
      </c>
      <c r="S2399" t="s">
        <v>432</v>
      </c>
      <c r="T2399" t="s">
        <v>431</v>
      </c>
      <c r="U2399" t="s">
        <v>57</v>
      </c>
      <c r="V2399" t="s">
        <v>212</v>
      </c>
    </row>
    <row r="2400" spans="1:22">
      <c r="A2400" t="s">
        <v>26934</v>
      </c>
      <c r="B2400" s="2">
        <v>45335.730555555558</v>
      </c>
      <c r="C2400" s="2">
        <f t="shared" si="37"/>
        <v>45334</v>
      </c>
      <c r="D2400" t="s">
        <v>647</v>
      </c>
      <c r="E2400" t="s">
        <v>10458</v>
      </c>
      <c r="F2400" t="s">
        <v>73</v>
      </c>
      <c r="G2400" t="s">
        <v>17</v>
      </c>
      <c r="H2400" t="s">
        <v>71</v>
      </c>
      <c r="I2400">
        <v>1</v>
      </c>
      <c r="J2400">
        <v>240.4</v>
      </c>
      <c r="K2400">
        <v>188.9</v>
      </c>
      <c r="L2400">
        <v>240.4</v>
      </c>
      <c r="M2400">
        <v>188.9</v>
      </c>
      <c r="N2400" t="s">
        <v>26933</v>
      </c>
      <c r="O2400" t="s">
        <v>26932</v>
      </c>
      <c r="P2400" t="s">
        <v>49</v>
      </c>
      <c r="Q2400">
        <v>12.916499999999999</v>
      </c>
      <c r="R2400">
        <v>79.132499999999993</v>
      </c>
      <c r="S2400" t="s">
        <v>420</v>
      </c>
      <c r="T2400" t="s">
        <v>419</v>
      </c>
      <c r="U2400" t="s">
        <v>23</v>
      </c>
      <c r="V2400" t="s">
        <v>22</v>
      </c>
    </row>
    <row r="2401" spans="1:22">
      <c r="A2401" t="s">
        <v>26931</v>
      </c>
      <c r="B2401" s="2">
        <v>45224.703472222223</v>
      </c>
      <c r="C2401" s="2">
        <f t="shared" si="37"/>
        <v>45222</v>
      </c>
      <c r="D2401" t="s">
        <v>642</v>
      </c>
      <c r="E2401" t="s">
        <v>26930</v>
      </c>
      <c r="F2401" t="s">
        <v>166</v>
      </c>
      <c r="G2401" t="s">
        <v>82</v>
      </c>
      <c r="H2401" t="s">
        <v>16</v>
      </c>
      <c r="I2401">
        <v>1</v>
      </c>
      <c r="J2401">
        <v>2070.17</v>
      </c>
      <c r="K2401">
        <v>1826.18</v>
      </c>
      <c r="L2401">
        <v>2070.17</v>
      </c>
      <c r="M2401">
        <v>1826.18</v>
      </c>
      <c r="N2401" t="s">
        <v>26929</v>
      </c>
      <c r="O2401" t="s">
        <v>26928</v>
      </c>
      <c r="P2401" t="s">
        <v>68</v>
      </c>
      <c r="Q2401">
        <v>11.34</v>
      </c>
      <c r="R2401">
        <v>77.717200000000005</v>
      </c>
      <c r="S2401" t="s">
        <v>616</v>
      </c>
      <c r="T2401" t="s">
        <v>615</v>
      </c>
      <c r="U2401" t="s">
        <v>23</v>
      </c>
      <c r="V2401" t="s">
        <v>9</v>
      </c>
    </row>
    <row r="2402" spans="1:22">
      <c r="A2402" t="s">
        <v>26927</v>
      </c>
      <c r="B2402" s="2">
        <v>45145.693749999999</v>
      </c>
      <c r="C2402" s="2">
        <f t="shared" si="37"/>
        <v>45145</v>
      </c>
      <c r="D2402" t="s">
        <v>637</v>
      </c>
      <c r="E2402" t="s">
        <v>3035</v>
      </c>
      <c r="F2402" t="s">
        <v>73</v>
      </c>
      <c r="G2402" t="s">
        <v>30</v>
      </c>
      <c r="H2402" t="s">
        <v>71</v>
      </c>
      <c r="I2402">
        <v>1</v>
      </c>
      <c r="J2402">
        <v>1192.1400000000001</v>
      </c>
      <c r="K2402">
        <v>874.78</v>
      </c>
      <c r="L2402">
        <v>1192.1400000000001</v>
      </c>
      <c r="M2402">
        <v>874.78</v>
      </c>
      <c r="N2402" t="s">
        <v>26926</v>
      </c>
      <c r="O2402" t="s">
        <v>26925</v>
      </c>
      <c r="P2402" t="s">
        <v>37</v>
      </c>
      <c r="Q2402">
        <v>10.7905</v>
      </c>
      <c r="R2402">
        <v>78.704700000000003</v>
      </c>
      <c r="S2402" t="s">
        <v>257</v>
      </c>
      <c r="T2402" t="s">
        <v>256</v>
      </c>
      <c r="U2402" t="s">
        <v>46</v>
      </c>
      <c r="V2402" t="s">
        <v>9</v>
      </c>
    </row>
    <row r="2403" spans="1:22">
      <c r="A2403" t="s">
        <v>26924</v>
      </c>
      <c r="B2403" s="2">
        <v>45127.71597222222</v>
      </c>
      <c r="C2403" s="2">
        <f t="shared" si="37"/>
        <v>45124</v>
      </c>
      <c r="D2403" t="s">
        <v>632</v>
      </c>
      <c r="E2403" t="s">
        <v>26923</v>
      </c>
      <c r="F2403" t="s">
        <v>18</v>
      </c>
      <c r="G2403" t="s">
        <v>53</v>
      </c>
      <c r="H2403" t="s">
        <v>29</v>
      </c>
      <c r="I2403">
        <v>1</v>
      </c>
      <c r="J2403">
        <v>1708.17</v>
      </c>
      <c r="K2403">
        <v>1400.88</v>
      </c>
      <c r="L2403">
        <v>1708.17</v>
      </c>
      <c r="M2403">
        <v>1400.88</v>
      </c>
      <c r="N2403" t="s">
        <v>26922</v>
      </c>
      <c r="O2403" t="s">
        <v>26921</v>
      </c>
      <c r="P2403" t="s">
        <v>121</v>
      </c>
      <c r="Q2403">
        <v>9.9252000000000002</v>
      </c>
      <c r="R2403">
        <v>78.119799999999998</v>
      </c>
      <c r="S2403" t="s">
        <v>276</v>
      </c>
      <c r="T2403" t="s">
        <v>275</v>
      </c>
      <c r="U2403" t="s">
        <v>77</v>
      </c>
      <c r="V2403" t="s">
        <v>22</v>
      </c>
    </row>
    <row r="2404" spans="1:22">
      <c r="A2404" t="s">
        <v>26920</v>
      </c>
      <c r="B2404" s="2">
        <v>45164.606249999997</v>
      </c>
      <c r="C2404" s="2">
        <f t="shared" si="37"/>
        <v>45159</v>
      </c>
      <c r="D2404" t="s">
        <v>625</v>
      </c>
      <c r="E2404" t="s">
        <v>6832</v>
      </c>
      <c r="F2404" t="s">
        <v>136</v>
      </c>
      <c r="G2404" t="s">
        <v>30</v>
      </c>
      <c r="H2404" t="s">
        <v>40</v>
      </c>
      <c r="I2404">
        <v>2</v>
      </c>
      <c r="J2404">
        <v>326.39</v>
      </c>
      <c r="K2404">
        <v>213.13</v>
      </c>
      <c r="L2404">
        <v>652.78</v>
      </c>
      <c r="M2404">
        <v>426.26</v>
      </c>
      <c r="N2404" t="s">
        <v>26919</v>
      </c>
      <c r="O2404" t="s">
        <v>26918</v>
      </c>
      <c r="P2404" t="s">
        <v>26</v>
      </c>
      <c r="Q2404">
        <v>11.0168</v>
      </c>
      <c r="R2404">
        <v>76.955799999999996</v>
      </c>
      <c r="S2404" t="s">
        <v>319</v>
      </c>
      <c r="T2404" t="s">
        <v>318</v>
      </c>
      <c r="U2404" t="s">
        <v>23</v>
      </c>
      <c r="V2404" t="s">
        <v>9</v>
      </c>
    </row>
    <row r="2405" spans="1:22">
      <c r="A2405" t="s">
        <v>26917</v>
      </c>
      <c r="B2405" s="2">
        <v>45283.626388888886</v>
      </c>
      <c r="C2405" s="2">
        <f t="shared" si="37"/>
        <v>45278</v>
      </c>
      <c r="D2405" t="s">
        <v>620</v>
      </c>
      <c r="E2405" t="s">
        <v>25331</v>
      </c>
      <c r="F2405" t="s">
        <v>18</v>
      </c>
      <c r="G2405" t="s">
        <v>106</v>
      </c>
      <c r="H2405" t="s">
        <v>40</v>
      </c>
      <c r="I2405">
        <v>1</v>
      </c>
      <c r="J2405">
        <v>1144.56</v>
      </c>
      <c r="K2405">
        <v>782.76</v>
      </c>
      <c r="L2405">
        <v>1144.56</v>
      </c>
      <c r="M2405">
        <v>782.76</v>
      </c>
      <c r="N2405" t="s">
        <v>26916</v>
      </c>
      <c r="O2405" t="s">
        <v>26915</v>
      </c>
      <c r="P2405" t="s">
        <v>112</v>
      </c>
      <c r="Q2405">
        <v>13.082700000000001</v>
      </c>
      <c r="R2405">
        <v>80.270700000000005</v>
      </c>
      <c r="S2405" t="s">
        <v>12</v>
      </c>
      <c r="T2405" t="s">
        <v>11</v>
      </c>
      <c r="U2405" t="s">
        <v>46</v>
      </c>
      <c r="V2405" t="s">
        <v>9</v>
      </c>
    </row>
    <row r="2406" spans="1:22">
      <c r="A2406" t="s">
        <v>26914</v>
      </c>
      <c r="B2406" s="2">
        <v>45323.768750000003</v>
      </c>
      <c r="C2406" s="2">
        <f t="shared" si="37"/>
        <v>45320</v>
      </c>
      <c r="D2406" t="s">
        <v>613</v>
      </c>
      <c r="E2406" t="s">
        <v>20535</v>
      </c>
      <c r="F2406" t="s">
        <v>83</v>
      </c>
      <c r="G2406" t="s">
        <v>53</v>
      </c>
      <c r="H2406" t="s">
        <v>29</v>
      </c>
      <c r="I2406">
        <v>2</v>
      </c>
      <c r="J2406">
        <v>993.21</v>
      </c>
      <c r="K2406">
        <v>789.32</v>
      </c>
      <c r="L2406">
        <v>1986.42</v>
      </c>
      <c r="M2406">
        <v>1578.64</v>
      </c>
      <c r="N2406" t="s">
        <v>26913</v>
      </c>
      <c r="O2406" t="s">
        <v>26912</v>
      </c>
      <c r="P2406" t="s">
        <v>60</v>
      </c>
      <c r="Q2406">
        <v>8.7139000000000006</v>
      </c>
      <c r="R2406">
        <v>77.756699999999995</v>
      </c>
      <c r="S2406" t="s">
        <v>628</v>
      </c>
      <c r="T2406" t="s">
        <v>627</v>
      </c>
      <c r="U2406" t="s">
        <v>57</v>
      </c>
      <c r="V2406" t="s">
        <v>45</v>
      </c>
    </row>
    <row r="2407" spans="1:22">
      <c r="A2407" t="s">
        <v>26911</v>
      </c>
      <c r="B2407" s="2">
        <v>45500.534722222219</v>
      </c>
      <c r="C2407" s="2">
        <f t="shared" si="37"/>
        <v>45495</v>
      </c>
      <c r="D2407" t="s">
        <v>608</v>
      </c>
      <c r="E2407" t="s">
        <v>26910</v>
      </c>
      <c r="F2407" t="s">
        <v>73</v>
      </c>
      <c r="G2407" t="s">
        <v>53</v>
      </c>
      <c r="H2407" t="s">
        <v>71</v>
      </c>
      <c r="I2407">
        <v>2</v>
      </c>
      <c r="J2407">
        <v>1665.74</v>
      </c>
      <c r="K2407">
        <v>1393.08</v>
      </c>
      <c r="L2407">
        <v>3331.48</v>
      </c>
      <c r="M2407">
        <v>2786.16</v>
      </c>
      <c r="N2407" t="s">
        <v>26909</v>
      </c>
      <c r="O2407" t="s">
        <v>26908</v>
      </c>
      <c r="P2407" t="s">
        <v>13</v>
      </c>
      <c r="Q2407">
        <v>11.664300000000001</v>
      </c>
      <c r="R2407">
        <v>78.146000000000001</v>
      </c>
      <c r="S2407" t="s">
        <v>454</v>
      </c>
      <c r="T2407" t="s">
        <v>453</v>
      </c>
      <c r="U2407" t="s">
        <v>57</v>
      </c>
      <c r="V2407" t="s">
        <v>9</v>
      </c>
    </row>
    <row r="2408" spans="1:22">
      <c r="A2408" t="s">
        <v>26907</v>
      </c>
      <c r="B2408" s="2">
        <v>45381.50277777778</v>
      </c>
      <c r="C2408" s="2">
        <f t="shared" si="37"/>
        <v>45376</v>
      </c>
      <c r="D2408" t="s">
        <v>603</v>
      </c>
      <c r="E2408" t="s">
        <v>17249</v>
      </c>
      <c r="F2408" t="s">
        <v>201</v>
      </c>
      <c r="G2408" t="s">
        <v>91</v>
      </c>
      <c r="H2408" t="s">
        <v>29</v>
      </c>
      <c r="I2408">
        <v>1</v>
      </c>
      <c r="J2408">
        <v>378.63</v>
      </c>
      <c r="K2408">
        <v>336.19</v>
      </c>
      <c r="L2408">
        <v>378.63</v>
      </c>
      <c r="M2408">
        <v>336.19</v>
      </c>
      <c r="N2408" t="s">
        <v>26906</v>
      </c>
      <c r="O2408" t="s">
        <v>26905</v>
      </c>
      <c r="P2408" t="s">
        <v>13</v>
      </c>
      <c r="Q2408">
        <v>11.664300000000001</v>
      </c>
      <c r="R2408">
        <v>78.146000000000001</v>
      </c>
      <c r="S2408" t="s">
        <v>326</v>
      </c>
      <c r="T2408" t="s">
        <v>325</v>
      </c>
      <c r="U2408" t="s">
        <v>77</v>
      </c>
      <c r="V2408" t="s">
        <v>22</v>
      </c>
    </row>
    <row r="2409" spans="1:22">
      <c r="A2409" t="s">
        <v>26904</v>
      </c>
      <c r="B2409" s="2">
        <v>45498.830555555556</v>
      </c>
      <c r="C2409" s="2">
        <f t="shared" si="37"/>
        <v>45495</v>
      </c>
      <c r="D2409" t="s">
        <v>598</v>
      </c>
      <c r="E2409" t="s">
        <v>6813</v>
      </c>
      <c r="F2409" t="s">
        <v>136</v>
      </c>
      <c r="G2409" t="s">
        <v>53</v>
      </c>
      <c r="H2409" t="s">
        <v>16</v>
      </c>
      <c r="I2409">
        <v>2</v>
      </c>
      <c r="J2409">
        <v>1880.22</v>
      </c>
      <c r="K2409">
        <v>1284.25</v>
      </c>
      <c r="L2409">
        <v>3760.44</v>
      </c>
      <c r="M2409">
        <v>2568.5</v>
      </c>
      <c r="N2409" t="s">
        <v>26903</v>
      </c>
      <c r="O2409" t="s">
        <v>26902</v>
      </c>
      <c r="P2409" t="s">
        <v>37</v>
      </c>
      <c r="Q2409">
        <v>10.7905</v>
      </c>
      <c r="R2409">
        <v>78.704700000000003</v>
      </c>
      <c r="S2409" t="s">
        <v>120</v>
      </c>
      <c r="T2409" t="s">
        <v>119</v>
      </c>
      <c r="U2409" t="s">
        <v>10</v>
      </c>
      <c r="V2409" t="s">
        <v>45</v>
      </c>
    </row>
    <row r="2410" spans="1:22">
      <c r="A2410" t="s">
        <v>26901</v>
      </c>
      <c r="B2410" s="2">
        <v>45391.615277777775</v>
      </c>
      <c r="C2410" s="2">
        <f t="shared" si="37"/>
        <v>45390</v>
      </c>
      <c r="D2410" t="s">
        <v>593</v>
      </c>
      <c r="E2410" t="s">
        <v>26900</v>
      </c>
      <c r="F2410" t="s">
        <v>166</v>
      </c>
      <c r="G2410" t="s">
        <v>106</v>
      </c>
      <c r="H2410" t="s">
        <v>29</v>
      </c>
      <c r="I2410">
        <v>2</v>
      </c>
      <c r="J2410">
        <v>1981.12</v>
      </c>
      <c r="K2410">
        <v>1344.66</v>
      </c>
      <c r="L2410">
        <v>3962.24</v>
      </c>
      <c r="M2410">
        <v>2689.32</v>
      </c>
      <c r="N2410" t="s">
        <v>26899</v>
      </c>
      <c r="O2410" t="s">
        <v>26898</v>
      </c>
      <c r="P2410" t="s">
        <v>121</v>
      </c>
      <c r="Q2410">
        <v>9.9252000000000002</v>
      </c>
      <c r="R2410">
        <v>78.119799999999998</v>
      </c>
      <c r="S2410" t="s">
        <v>326</v>
      </c>
      <c r="T2410" t="s">
        <v>325</v>
      </c>
      <c r="U2410" t="s">
        <v>23</v>
      </c>
      <c r="V2410" t="s">
        <v>45</v>
      </c>
    </row>
    <row r="2411" spans="1:22">
      <c r="A2411" t="s">
        <v>26897</v>
      </c>
      <c r="B2411" s="2">
        <v>45140.49722222222</v>
      </c>
      <c r="C2411" s="2">
        <f t="shared" si="37"/>
        <v>45138</v>
      </c>
      <c r="D2411" t="s">
        <v>588</v>
      </c>
      <c r="E2411" t="s">
        <v>26896</v>
      </c>
      <c r="F2411" t="s">
        <v>136</v>
      </c>
      <c r="G2411" t="s">
        <v>17</v>
      </c>
      <c r="H2411" t="s">
        <v>63</v>
      </c>
      <c r="I2411">
        <v>2</v>
      </c>
      <c r="J2411">
        <v>834.67</v>
      </c>
      <c r="K2411">
        <v>606.24</v>
      </c>
      <c r="L2411">
        <v>1669.34</v>
      </c>
      <c r="M2411">
        <v>1212.48</v>
      </c>
      <c r="N2411" t="s">
        <v>26895</v>
      </c>
      <c r="O2411" t="s">
        <v>26894</v>
      </c>
      <c r="P2411" t="s">
        <v>13</v>
      </c>
      <c r="Q2411">
        <v>11.664300000000001</v>
      </c>
      <c r="R2411">
        <v>78.146000000000001</v>
      </c>
      <c r="S2411" t="s">
        <v>153</v>
      </c>
      <c r="T2411" t="s">
        <v>152</v>
      </c>
      <c r="U2411" t="s">
        <v>10</v>
      </c>
      <c r="V2411" t="s">
        <v>45</v>
      </c>
    </row>
    <row r="2412" spans="1:22">
      <c r="A2412" t="s">
        <v>26893</v>
      </c>
      <c r="B2412" s="2">
        <v>45058.603472222225</v>
      </c>
      <c r="C2412" s="2">
        <f t="shared" si="37"/>
        <v>45054</v>
      </c>
      <c r="D2412" t="s">
        <v>583</v>
      </c>
      <c r="E2412" t="s">
        <v>15570</v>
      </c>
      <c r="F2412" t="s">
        <v>18</v>
      </c>
      <c r="G2412" t="s">
        <v>53</v>
      </c>
      <c r="H2412" t="s">
        <v>29</v>
      </c>
      <c r="I2412">
        <v>3</v>
      </c>
      <c r="J2412">
        <v>2167.46</v>
      </c>
      <c r="K2412">
        <v>1583.72</v>
      </c>
      <c r="L2412">
        <v>6502.38</v>
      </c>
      <c r="M2412">
        <v>4751.16</v>
      </c>
      <c r="N2412" t="s">
        <v>26892</v>
      </c>
      <c r="O2412" t="s">
        <v>26891</v>
      </c>
      <c r="P2412" t="s">
        <v>112</v>
      </c>
      <c r="Q2412">
        <v>13.082700000000001</v>
      </c>
      <c r="R2412">
        <v>80.270700000000005</v>
      </c>
      <c r="S2412" t="s">
        <v>276</v>
      </c>
      <c r="T2412" t="s">
        <v>275</v>
      </c>
      <c r="U2412" t="s">
        <v>23</v>
      </c>
      <c r="V2412" t="s">
        <v>9</v>
      </c>
    </row>
    <row r="2413" spans="1:22">
      <c r="A2413" t="s">
        <v>26890</v>
      </c>
      <c r="B2413" s="2">
        <v>45172.787499999999</v>
      </c>
      <c r="C2413" s="2">
        <f t="shared" si="37"/>
        <v>45166</v>
      </c>
      <c r="D2413" t="s">
        <v>578</v>
      </c>
      <c r="E2413" t="s">
        <v>26889</v>
      </c>
      <c r="F2413" t="s">
        <v>18</v>
      </c>
      <c r="G2413" t="s">
        <v>82</v>
      </c>
      <c r="H2413" t="s">
        <v>52</v>
      </c>
      <c r="I2413">
        <v>3</v>
      </c>
      <c r="J2413">
        <v>218.53</v>
      </c>
      <c r="K2413">
        <v>180.85</v>
      </c>
      <c r="L2413">
        <v>655.59</v>
      </c>
      <c r="M2413">
        <v>542.54999999999995</v>
      </c>
      <c r="N2413" t="s">
        <v>26888</v>
      </c>
      <c r="O2413" t="s">
        <v>26887</v>
      </c>
      <c r="P2413" t="s">
        <v>68</v>
      </c>
      <c r="Q2413">
        <v>11.34</v>
      </c>
      <c r="R2413">
        <v>77.717200000000005</v>
      </c>
      <c r="S2413" t="s">
        <v>257</v>
      </c>
      <c r="T2413" t="s">
        <v>256</v>
      </c>
      <c r="U2413" t="s">
        <v>77</v>
      </c>
      <c r="V2413" t="s">
        <v>45</v>
      </c>
    </row>
    <row r="2414" spans="1:22">
      <c r="A2414" t="s">
        <v>26886</v>
      </c>
      <c r="B2414" s="2">
        <v>45333.810416666667</v>
      </c>
      <c r="C2414" s="2">
        <f t="shared" si="37"/>
        <v>45327</v>
      </c>
      <c r="D2414" t="s">
        <v>573</v>
      </c>
      <c r="E2414" t="s">
        <v>10407</v>
      </c>
      <c r="F2414" t="s">
        <v>166</v>
      </c>
      <c r="G2414" t="s">
        <v>17</v>
      </c>
      <c r="H2414" t="s">
        <v>29</v>
      </c>
      <c r="I2414">
        <v>1</v>
      </c>
      <c r="J2414">
        <v>633.30999999999995</v>
      </c>
      <c r="K2414">
        <v>529.04</v>
      </c>
      <c r="L2414">
        <v>633.30999999999995</v>
      </c>
      <c r="M2414">
        <v>529.04</v>
      </c>
      <c r="N2414" t="s">
        <v>26885</v>
      </c>
      <c r="O2414" t="s">
        <v>26884</v>
      </c>
      <c r="P2414" t="s">
        <v>13</v>
      </c>
      <c r="Q2414">
        <v>11.664300000000001</v>
      </c>
      <c r="R2414">
        <v>78.146000000000001</v>
      </c>
      <c r="S2414" t="s">
        <v>352</v>
      </c>
      <c r="T2414" t="s">
        <v>351</v>
      </c>
      <c r="U2414" t="s">
        <v>57</v>
      </c>
      <c r="V2414" t="s">
        <v>45</v>
      </c>
    </row>
    <row r="2415" spans="1:22">
      <c r="A2415" t="s">
        <v>26883</v>
      </c>
      <c r="B2415" s="2">
        <v>45314.840277777781</v>
      </c>
      <c r="C2415" s="2">
        <f t="shared" si="37"/>
        <v>45313</v>
      </c>
      <c r="D2415" t="s">
        <v>568</v>
      </c>
      <c r="E2415" t="s">
        <v>18884</v>
      </c>
      <c r="F2415" t="s">
        <v>166</v>
      </c>
      <c r="G2415" t="s">
        <v>82</v>
      </c>
      <c r="H2415" t="s">
        <v>52</v>
      </c>
      <c r="I2415">
        <v>4</v>
      </c>
      <c r="J2415">
        <v>350.86</v>
      </c>
      <c r="K2415">
        <v>284.73</v>
      </c>
      <c r="L2415">
        <v>1403.44</v>
      </c>
      <c r="M2415">
        <v>1138.92</v>
      </c>
      <c r="N2415" t="s">
        <v>26882</v>
      </c>
      <c r="O2415" t="s">
        <v>26881</v>
      </c>
      <c r="P2415" t="s">
        <v>37</v>
      </c>
      <c r="Q2415">
        <v>10.7905</v>
      </c>
      <c r="R2415">
        <v>78.704700000000003</v>
      </c>
      <c r="S2415" t="s">
        <v>153</v>
      </c>
      <c r="T2415" t="s">
        <v>152</v>
      </c>
      <c r="U2415" t="s">
        <v>23</v>
      </c>
      <c r="V2415" t="s">
        <v>9</v>
      </c>
    </row>
    <row r="2416" spans="1:22">
      <c r="A2416" t="s">
        <v>26880</v>
      </c>
      <c r="B2416" s="2">
        <v>45280.678472222222</v>
      </c>
      <c r="C2416" s="2">
        <f t="shared" si="37"/>
        <v>45278</v>
      </c>
      <c r="D2416" t="s">
        <v>561</v>
      </c>
      <c r="E2416" t="s">
        <v>560</v>
      </c>
      <c r="F2416" t="s">
        <v>64</v>
      </c>
      <c r="G2416" t="s">
        <v>72</v>
      </c>
      <c r="H2416" t="s">
        <v>71</v>
      </c>
      <c r="I2416">
        <v>1</v>
      </c>
      <c r="J2416">
        <v>263.23</v>
      </c>
      <c r="K2416">
        <v>163.05000000000001</v>
      </c>
      <c r="L2416">
        <v>263.23</v>
      </c>
      <c r="M2416">
        <v>163.05000000000001</v>
      </c>
      <c r="N2416" t="s">
        <v>26879</v>
      </c>
      <c r="O2416" t="s">
        <v>26878</v>
      </c>
      <c r="P2416" t="s">
        <v>37</v>
      </c>
      <c r="Q2416">
        <v>10.7905</v>
      </c>
      <c r="R2416">
        <v>78.704700000000003</v>
      </c>
      <c r="S2416" t="s">
        <v>319</v>
      </c>
      <c r="T2416" t="s">
        <v>318</v>
      </c>
      <c r="U2416" t="s">
        <v>23</v>
      </c>
      <c r="V2416" t="s">
        <v>22</v>
      </c>
    </row>
    <row r="2417" spans="1:22">
      <c r="A2417" t="s">
        <v>26877</v>
      </c>
      <c r="B2417" s="2">
        <v>45404.555555555555</v>
      </c>
      <c r="C2417" s="2">
        <f t="shared" si="37"/>
        <v>45404</v>
      </c>
      <c r="D2417" t="s">
        <v>556</v>
      </c>
      <c r="E2417" t="s">
        <v>17219</v>
      </c>
      <c r="F2417" t="s">
        <v>201</v>
      </c>
      <c r="G2417" t="s">
        <v>17</v>
      </c>
      <c r="H2417" t="s">
        <v>40</v>
      </c>
      <c r="I2417">
        <v>1</v>
      </c>
      <c r="J2417">
        <v>1418.77</v>
      </c>
      <c r="K2417">
        <v>1210.26</v>
      </c>
      <c r="L2417">
        <v>1418.77</v>
      </c>
      <c r="M2417">
        <v>1210.26</v>
      </c>
      <c r="N2417" t="s">
        <v>26876</v>
      </c>
      <c r="O2417" t="s">
        <v>26875</v>
      </c>
      <c r="P2417" t="s">
        <v>26</v>
      </c>
      <c r="Q2417">
        <v>11.0168</v>
      </c>
      <c r="R2417">
        <v>76.955799999999996</v>
      </c>
      <c r="S2417" t="s">
        <v>243</v>
      </c>
      <c r="T2417" t="s">
        <v>242</v>
      </c>
      <c r="U2417" t="s">
        <v>23</v>
      </c>
      <c r="V2417" t="s">
        <v>45</v>
      </c>
    </row>
    <row r="2418" spans="1:22">
      <c r="A2418" t="s">
        <v>26874</v>
      </c>
      <c r="B2418" s="2">
        <v>45079.631249999999</v>
      </c>
      <c r="C2418" s="2">
        <f t="shared" si="37"/>
        <v>45075</v>
      </c>
      <c r="D2418" t="s">
        <v>551</v>
      </c>
      <c r="E2418" t="s">
        <v>6782</v>
      </c>
      <c r="F2418" t="s">
        <v>18</v>
      </c>
      <c r="G2418" t="s">
        <v>91</v>
      </c>
      <c r="H2418" t="s">
        <v>71</v>
      </c>
      <c r="I2418">
        <v>2</v>
      </c>
      <c r="J2418">
        <v>2499.2399999999998</v>
      </c>
      <c r="K2418">
        <v>1791.03</v>
      </c>
      <c r="L2418">
        <v>4998.4799999999996</v>
      </c>
      <c r="M2418">
        <v>3582.06</v>
      </c>
      <c r="N2418" t="s">
        <v>26873</v>
      </c>
      <c r="O2418" t="s">
        <v>26872</v>
      </c>
      <c r="P2418" t="s">
        <v>26</v>
      </c>
      <c r="Q2418">
        <v>11.0168</v>
      </c>
      <c r="R2418">
        <v>76.955799999999996</v>
      </c>
      <c r="S2418" t="s">
        <v>88</v>
      </c>
      <c r="T2418" t="s">
        <v>87</v>
      </c>
      <c r="U2418" t="s">
        <v>23</v>
      </c>
      <c r="V2418" t="s">
        <v>9</v>
      </c>
    </row>
    <row r="2419" spans="1:22">
      <c r="A2419" t="s">
        <v>26871</v>
      </c>
      <c r="B2419" s="2">
        <v>45178.674305555556</v>
      </c>
      <c r="C2419" s="2">
        <f t="shared" si="37"/>
        <v>45173</v>
      </c>
      <c r="D2419" t="s">
        <v>546</v>
      </c>
      <c r="E2419" t="s">
        <v>4897</v>
      </c>
      <c r="F2419" t="s">
        <v>64</v>
      </c>
      <c r="G2419" t="s">
        <v>53</v>
      </c>
      <c r="H2419" t="s">
        <v>40</v>
      </c>
      <c r="I2419">
        <v>2</v>
      </c>
      <c r="J2419">
        <v>1777.64</v>
      </c>
      <c r="K2419">
        <v>1295.3499999999999</v>
      </c>
      <c r="L2419">
        <v>3555.28</v>
      </c>
      <c r="M2419">
        <v>2590.6999999999998</v>
      </c>
      <c r="N2419" t="s">
        <v>26870</v>
      </c>
      <c r="O2419" t="s">
        <v>26869</v>
      </c>
      <c r="P2419" t="s">
        <v>37</v>
      </c>
      <c r="Q2419">
        <v>10.7905</v>
      </c>
      <c r="R2419">
        <v>78.704700000000003</v>
      </c>
      <c r="S2419" t="s">
        <v>432</v>
      </c>
      <c r="T2419" t="s">
        <v>431</v>
      </c>
      <c r="U2419" t="s">
        <v>46</v>
      </c>
      <c r="V2419" t="s">
        <v>9</v>
      </c>
    </row>
    <row r="2420" spans="1:22">
      <c r="A2420" t="s">
        <v>26868</v>
      </c>
      <c r="B2420" s="2">
        <v>45489.75</v>
      </c>
      <c r="C2420" s="2">
        <f t="shared" si="37"/>
        <v>45488</v>
      </c>
      <c r="D2420" t="s">
        <v>541</v>
      </c>
      <c r="E2420" t="s">
        <v>4893</v>
      </c>
      <c r="F2420" t="s">
        <v>166</v>
      </c>
      <c r="G2420" t="s">
        <v>53</v>
      </c>
      <c r="H2420" t="s">
        <v>29</v>
      </c>
      <c r="I2420">
        <v>1</v>
      </c>
      <c r="J2420">
        <v>2189.84</v>
      </c>
      <c r="K2420">
        <v>1694.7</v>
      </c>
      <c r="L2420">
        <v>2189.84</v>
      </c>
      <c r="M2420">
        <v>1694.7</v>
      </c>
      <c r="N2420" t="s">
        <v>26867</v>
      </c>
      <c r="O2420" t="s">
        <v>26866</v>
      </c>
      <c r="P2420" t="s">
        <v>60</v>
      </c>
      <c r="Q2420">
        <v>8.7139000000000006</v>
      </c>
      <c r="R2420">
        <v>77.756699999999995</v>
      </c>
      <c r="S2420" t="s">
        <v>250</v>
      </c>
      <c r="T2420" t="s">
        <v>249</v>
      </c>
      <c r="U2420" t="s">
        <v>46</v>
      </c>
      <c r="V2420" t="s">
        <v>45</v>
      </c>
    </row>
    <row r="2421" spans="1:22">
      <c r="A2421" t="s">
        <v>26865</v>
      </c>
      <c r="B2421" s="2">
        <v>44999.511111111111</v>
      </c>
      <c r="C2421" s="2">
        <f t="shared" si="37"/>
        <v>44998</v>
      </c>
      <c r="D2421" t="s">
        <v>534</v>
      </c>
      <c r="E2421" t="s">
        <v>2964</v>
      </c>
      <c r="F2421" t="s">
        <v>166</v>
      </c>
      <c r="G2421" t="s">
        <v>30</v>
      </c>
      <c r="H2421" t="s">
        <v>40</v>
      </c>
      <c r="I2421">
        <v>1</v>
      </c>
      <c r="J2421">
        <v>745.82</v>
      </c>
      <c r="K2421">
        <v>545.4</v>
      </c>
      <c r="L2421">
        <v>745.82</v>
      </c>
      <c r="M2421">
        <v>545.4</v>
      </c>
      <c r="N2421" t="s">
        <v>26864</v>
      </c>
      <c r="O2421" t="s">
        <v>26863</v>
      </c>
      <c r="P2421" t="s">
        <v>60</v>
      </c>
      <c r="Q2421">
        <v>8.7139000000000006</v>
      </c>
      <c r="R2421">
        <v>77.756699999999995</v>
      </c>
      <c r="S2421" t="s">
        <v>413</v>
      </c>
      <c r="T2421" t="s">
        <v>412</v>
      </c>
      <c r="U2421" t="s">
        <v>46</v>
      </c>
      <c r="V2421" t="s">
        <v>9</v>
      </c>
    </row>
    <row r="2422" spans="1:22">
      <c r="A2422" t="s">
        <v>26862</v>
      </c>
      <c r="B2422" s="2">
        <v>45483.510416666664</v>
      </c>
      <c r="C2422" s="2">
        <f t="shared" si="37"/>
        <v>45481</v>
      </c>
      <c r="D2422" t="s">
        <v>527</v>
      </c>
      <c r="E2422" t="s">
        <v>15537</v>
      </c>
      <c r="F2422" t="s">
        <v>64</v>
      </c>
      <c r="G2422" t="s">
        <v>106</v>
      </c>
      <c r="H2422" t="s">
        <v>71</v>
      </c>
      <c r="I2422">
        <v>2</v>
      </c>
      <c r="J2422">
        <v>2204.64</v>
      </c>
      <c r="K2422">
        <v>1345.15</v>
      </c>
      <c r="L2422">
        <v>4409.28</v>
      </c>
      <c r="M2422">
        <v>2690.3</v>
      </c>
      <c r="N2422" t="s">
        <v>26861</v>
      </c>
      <c r="O2422" t="s">
        <v>26860</v>
      </c>
      <c r="P2422" t="s">
        <v>68</v>
      </c>
      <c r="Q2422">
        <v>11.34</v>
      </c>
      <c r="R2422">
        <v>77.717200000000005</v>
      </c>
      <c r="S2422" t="s">
        <v>96</v>
      </c>
      <c r="T2422" t="s">
        <v>95</v>
      </c>
      <c r="U2422" t="s">
        <v>23</v>
      </c>
      <c r="V2422" t="s">
        <v>22</v>
      </c>
    </row>
    <row r="2423" spans="1:22">
      <c r="A2423" t="s">
        <v>26859</v>
      </c>
      <c r="B2423" s="2">
        <v>45189.824999999997</v>
      </c>
      <c r="C2423" s="2">
        <f t="shared" si="37"/>
        <v>45187</v>
      </c>
      <c r="D2423" t="s">
        <v>522</v>
      </c>
      <c r="E2423" t="s">
        <v>10374</v>
      </c>
      <c r="F2423" t="s">
        <v>64</v>
      </c>
      <c r="G2423" t="s">
        <v>17</v>
      </c>
      <c r="H2423" t="s">
        <v>63</v>
      </c>
      <c r="I2423">
        <v>4</v>
      </c>
      <c r="J2423">
        <v>1830.59</v>
      </c>
      <c r="K2423">
        <v>1222.46</v>
      </c>
      <c r="L2423">
        <v>7322.36</v>
      </c>
      <c r="M2423">
        <v>4889.84</v>
      </c>
      <c r="N2423" t="s">
        <v>26858</v>
      </c>
      <c r="O2423" t="s">
        <v>26857</v>
      </c>
      <c r="P2423" t="s">
        <v>26</v>
      </c>
      <c r="Q2423">
        <v>11.0168</v>
      </c>
      <c r="R2423">
        <v>76.955799999999996</v>
      </c>
      <c r="S2423" t="s">
        <v>454</v>
      </c>
      <c r="T2423" t="s">
        <v>453</v>
      </c>
      <c r="U2423" t="s">
        <v>57</v>
      </c>
      <c r="V2423" t="s">
        <v>22</v>
      </c>
    </row>
    <row r="2424" spans="1:22">
      <c r="A2424" t="s">
        <v>26856</v>
      </c>
      <c r="B2424" s="2">
        <v>45353.460416666669</v>
      </c>
      <c r="C2424" s="2">
        <f t="shared" si="37"/>
        <v>45348</v>
      </c>
      <c r="D2424" t="s">
        <v>517</v>
      </c>
      <c r="E2424" t="s">
        <v>25272</v>
      </c>
      <c r="F2424" t="s">
        <v>166</v>
      </c>
      <c r="G2424" t="s">
        <v>53</v>
      </c>
      <c r="H2424" t="s">
        <v>29</v>
      </c>
      <c r="I2424">
        <v>1</v>
      </c>
      <c r="J2424">
        <v>1474.88</v>
      </c>
      <c r="K2424">
        <v>1179.98</v>
      </c>
      <c r="L2424">
        <v>1474.88</v>
      </c>
      <c r="M2424">
        <v>1179.98</v>
      </c>
      <c r="N2424" t="s">
        <v>26855</v>
      </c>
      <c r="O2424" t="s">
        <v>26854</v>
      </c>
      <c r="P2424" t="s">
        <v>26</v>
      </c>
      <c r="Q2424">
        <v>11.0168</v>
      </c>
      <c r="R2424">
        <v>76.955799999999996</v>
      </c>
      <c r="S2424" t="s">
        <v>36</v>
      </c>
      <c r="T2424" t="s">
        <v>35</v>
      </c>
      <c r="U2424" t="s">
        <v>23</v>
      </c>
      <c r="V2424" t="s">
        <v>9</v>
      </c>
    </row>
    <row r="2425" spans="1:22">
      <c r="A2425" t="s">
        <v>26853</v>
      </c>
      <c r="B2425" s="2">
        <v>45531.763194444444</v>
      </c>
      <c r="C2425" s="2">
        <f t="shared" si="37"/>
        <v>45530</v>
      </c>
      <c r="D2425" t="s">
        <v>510</v>
      </c>
      <c r="E2425" t="s">
        <v>4874</v>
      </c>
      <c r="F2425" t="s">
        <v>166</v>
      </c>
      <c r="G2425" t="s">
        <v>115</v>
      </c>
      <c r="H2425" t="s">
        <v>63</v>
      </c>
      <c r="I2425">
        <v>3</v>
      </c>
      <c r="J2425">
        <v>1338.39</v>
      </c>
      <c r="K2425">
        <v>1182.76</v>
      </c>
      <c r="L2425">
        <v>4015.17</v>
      </c>
      <c r="M2425">
        <v>3548.28</v>
      </c>
      <c r="N2425" t="s">
        <v>26852</v>
      </c>
      <c r="O2425" t="s">
        <v>26851</v>
      </c>
      <c r="P2425" t="s">
        <v>13</v>
      </c>
      <c r="Q2425">
        <v>11.664300000000001</v>
      </c>
      <c r="R2425">
        <v>78.146000000000001</v>
      </c>
      <c r="S2425" t="s">
        <v>486</v>
      </c>
      <c r="T2425" t="s">
        <v>485</v>
      </c>
      <c r="U2425" t="s">
        <v>77</v>
      </c>
      <c r="V2425" t="s">
        <v>45</v>
      </c>
    </row>
    <row r="2426" spans="1:22">
      <c r="A2426" t="s">
        <v>26850</v>
      </c>
      <c r="B2426" s="2">
        <v>45412.751388888886</v>
      </c>
      <c r="C2426" s="2">
        <f t="shared" si="37"/>
        <v>45411</v>
      </c>
      <c r="D2426" t="s">
        <v>505</v>
      </c>
      <c r="E2426" t="s">
        <v>26849</v>
      </c>
      <c r="F2426" t="s">
        <v>31</v>
      </c>
      <c r="G2426" t="s">
        <v>17</v>
      </c>
      <c r="H2426" t="s">
        <v>16</v>
      </c>
      <c r="I2426">
        <v>4</v>
      </c>
      <c r="J2426">
        <v>485.63</v>
      </c>
      <c r="K2426">
        <v>428.05</v>
      </c>
      <c r="L2426">
        <v>1942.52</v>
      </c>
      <c r="M2426">
        <v>1712.2</v>
      </c>
      <c r="N2426" t="s">
        <v>26848</v>
      </c>
      <c r="O2426" t="s">
        <v>26847</v>
      </c>
      <c r="P2426" t="s">
        <v>13</v>
      </c>
      <c r="Q2426">
        <v>11.664300000000001</v>
      </c>
      <c r="R2426">
        <v>78.146000000000001</v>
      </c>
      <c r="S2426" t="s">
        <v>153</v>
      </c>
      <c r="T2426" t="s">
        <v>152</v>
      </c>
      <c r="U2426" t="s">
        <v>57</v>
      </c>
      <c r="V2426" t="s">
        <v>22</v>
      </c>
    </row>
    <row r="2427" spans="1:22">
      <c r="A2427" t="s">
        <v>26846</v>
      </c>
      <c r="B2427" s="2">
        <v>45555.876388888886</v>
      </c>
      <c r="C2427" s="2">
        <f t="shared" si="37"/>
        <v>45551</v>
      </c>
      <c r="D2427" t="s">
        <v>500</v>
      </c>
      <c r="E2427" t="s">
        <v>26845</v>
      </c>
      <c r="F2427" t="s">
        <v>136</v>
      </c>
      <c r="G2427" t="s">
        <v>53</v>
      </c>
      <c r="H2427" t="s">
        <v>40</v>
      </c>
      <c r="I2427">
        <v>1</v>
      </c>
      <c r="J2427">
        <v>2494.0500000000002</v>
      </c>
      <c r="K2427">
        <v>2201.5700000000002</v>
      </c>
      <c r="L2427">
        <v>2494.0500000000002</v>
      </c>
      <c r="M2427">
        <v>2201.5700000000002</v>
      </c>
      <c r="N2427" t="s">
        <v>26844</v>
      </c>
      <c r="O2427" t="s">
        <v>26843</v>
      </c>
      <c r="P2427" t="s">
        <v>121</v>
      </c>
      <c r="Q2427">
        <v>9.9252000000000002</v>
      </c>
      <c r="R2427">
        <v>78.119799999999998</v>
      </c>
      <c r="S2427" t="s">
        <v>153</v>
      </c>
      <c r="T2427" t="s">
        <v>152</v>
      </c>
      <c r="U2427" t="s">
        <v>77</v>
      </c>
      <c r="V2427" t="s">
        <v>9</v>
      </c>
    </row>
    <row r="2428" spans="1:22">
      <c r="A2428" t="s">
        <v>26842</v>
      </c>
      <c r="B2428" s="2">
        <v>45363.754861111112</v>
      </c>
      <c r="C2428" s="2">
        <f t="shared" si="37"/>
        <v>45362</v>
      </c>
      <c r="D2428" t="s">
        <v>495</v>
      </c>
      <c r="E2428" t="s">
        <v>2936</v>
      </c>
      <c r="F2428" t="s">
        <v>73</v>
      </c>
      <c r="G2428" t="s">
        <v>72</v>
      </c>
      <c r="H2428" t="s">
        <v>63</v>
      </c>
      <c r="I2428">
        <v>2</v>
      </c>
      <c r="J2428">
        <v>848.7</v>
      </c>
      <c r="K2428">
        <v>648.67999999999995</v>
      </c>
      <c r="L2428">
        <v>1697.4</v>
      </c>
      <c r="M2428">
        <v>1297.3599999999999</v>
      </c>
      <c r="N2428" t="s">
        <v>26841</v>
      </c>
      <c r="O2428" t="s">
        <v>26840</v>
      </c>
      <c r="P2428" t="s">
        <v>26</v>
      </c>
      <c r="Q2428">
        <v>11.0168</v>
      </c>
      <c r="R2428">
        <v>76.955799999999996</v>
      </c>
      <c r="S2428" t="s">
        <v>432</v>
      </c>
      <c r="T2428" t="s">
        <v>431</v>
      </c>
      <c r="U2428" t="s">
        <v>77</v>
      </c>
      <c r="V2428" t="s">
        <v>9</v>
      </c>
    </row>
    <row r="2429" spans="1:22">
      <c r="A2429" t="s">
        <v>26839</v>
      </c>
      <c r="B2429" s="2">
        <v>44981.85</v>
      </c>
      <c r="C2429" s="2">
        <f t="shared" si="37"/>
        <v>44977</v>
      </c>
      <c r="D2429" t="s">
        <v>490</v>
      </c>
      <c r="E2429" t="s">
        <v>26838</v>
      </c>
      <c r="F2429" t="s">
        <v>31</v>
      </c>
      <c r="G2429" t="s">
        <v>82</v>
      </c>
      <c r="H2429" t="s">
        <v>16</v>
      </c>
      <c r="I2429">
        <v>2</v>
      </c>
      <c r="J2429">
        <v>2429.38</v>
      </c>
      <c r="K2429">
        <v>2174.88</v>
      </c>
      <c r="L2429">
        <v>4858.76</v>
      </c>
      <c r="M2429">
        <v>4349.76</v>
      </c>
      <c r="N2429" t="s">
        <v>26837</v>
      </c>
      <c r="O2429" t="s">
        <v>26836</v>
      </c>
      <c r="P2429" t="s">
        <v>37</v>
      </c>
      <c r="Q2429">
        <v>10.7905</v>
      </c>
      <c r="R2429">
        <v>78.704700000000003</v>
      </c>
      <c r="S2429" t="s">
        <v>214</v>
      </c>
      <c r="T2429" t="s">
        <v>213</v>
      </c>
      <c r="U2429" t="s">
        <v>77</v>
      </c>
      <c r="V2429" t="s">
        <v>9</v>
      </c>
    </row>
    <row r="2430" spans="1:22">
      <c r="A2430" t="s">
        <v>26835</v>
      </c>
      <c r="B2430" s="2">
        <v>45048.849305555559</v>
      </c>
      <c r="C2430" s="2">
        <f t="shared" si="37"/>
        <v>45047</v>
      </c>
      <c r="D2430" t="s">
        <v>483</v>
      </c>
      <c r="E2430" t="s">
        <v>4854</v>
      </c>
      <c r="F2430" t="s">
        <v>64</v>
      </c>
      <c r="G2430" t="s">
        <v>30</v>
      </c>
      <c r="H2430" t="s">
        <v>63</v>
      </c>
      <c r="I2430">
        <v>2</v>
      </c>
      <c r="J2430">
        <v>2118.79</v>
      </c>
      <c r="K2430">
        <v>1464.62</v>
      </c>
      <c r="L2430">
        <v>4237.58</v>
      </c>
      <c r="M2430">
        <v>2929.24</v>
      </c>
      <c r="N2430" t="s">
        <v>26834</v>
      </c>
      <c r="O2430" t="s">
        <v>26833</v>
      </c>
      <c r="P2430" t="s">
        <v>37</v>
      </c>
      <c r="Q2430">
        <v>10.7905</v>
      </c>
      <c r="R2430">
        <v>78.704700000000003</v>
      </c>
      <c r="S2430" t="s">
        <v>762</v>
      </c>
      <c r="T2430" t="s">
        <v>761</v>
      </c>
      <c r="U2430" t="s">
        <v>57</v>
      </c>
      <c r="V2430" t="s">
        <v>45</v>
      </c>
    </row>
    <row r="2431" spans="1:22">
      <c r="A2431" t="s">
        <v>26832</v>
      </c>
      <c r="B2431" s="2">
        <v>45231.835416666669</v>
      </c>
      <c r="C2431" s="2">
        <f t="shared" si="37"/>
        <v>45229</v>
      </c>
      <c r="D2431" t="s">
        <v>478</v>
      </c>
      <c r="E2431" t="s">
        <v>2924</v>
      </c>
      <c r="F2431" t="s">
        <v>201</v>
      </c>
      <c r="G2431" t="s">
        <v>82</v>
      </c>
      <c r="H2431" t="s">
        <v>63</v>
      </c>
      <c r="I2431">
        <v>1</v>
      </c>
      <c r="J2431">
        <v>1721.96</v>
      </c>
      <c r="K2431">
        <v>1491.19</v>
      </c>
      <c r="L2431">
        <v>1721.96</v>
      </c>
      <c r="M2431">
        <v>1491.19</v>
      </c>
      <c r="N2431" t="s">
        <v>26831</v>
      </c>
      <c r="O2431" t="s">
        <v>26830</v>
      </c>
      <c r="P2431" t="s">
        <v>68</v>
      </c>
      <c r="Q2431">
        <v>11.34</v>
      </c>
      <c r="R2431">
        <v>77.717200000000005</v>
      </c>
      <c r="S2431" t="s">
        <v>326</v>
      </c>
      <c r="T2431" t="s">
        <v>325</v>
      </c>
      <c r="U2431" t="s">
        <v>23</v>
      </c>
      <c r="V2431" t="s">
        <v>45</v>
      </c>
    </row>
    <row r="2432" spans="1:22">
      <c r="A2432" t="s">
        <v>26829</v>
      </c>
      <c r="B2432" s="2">
        <v>45393.49722222222</v>
      </c>
      <c r="C2432" s="2">
        <f t="shared" si="37"/>
        <v>45390</v>
      </c>
      <c r="D2432" t="s">
        <v>473</v>
      </c>
      <c r="E2432" t="s">
        <v>12101</v>
      </c>
      <c r="F2432" t="s">
        <v>18</v>
      </c>
      <c r="G2432" t="s">
        <v>82</v>
      </c>
      <c r="H2432" t="s">
        <v>52</v>
      </c>
      <c r="I2432">
        <v>3</v>
      </c>
      <c r="J2432">
        <v>433.62</v>
      </c>
      <c r="K2432">
        <v>305.32</v>
      </c>
      <c r="L2432">
        <v>1300.8599999999999</v>
      </c>
      <c r="M2432">
        <v>915.96</v>
      </c>
      <c r="N2432" t="s">
        <v>26828</v>
      </c>
      <c r="O2432" t="s">
        <v>26827</v>
      </c>
      <c r="P2432" t="s">
        <v>60</v>
      </c>
      <c r="Q2432">
        <v>8.7139000000000006</v>
      </c>
      <c r="R2432">
        <v>77.756699999999995</v>
      </c>
      <c r="S2432" t="s">
        <v>36</v>
      </c>
      <c r="T2432" t="s">
        <v>35</v>
      </c>
      <c r="U2432" t="s">
        <v>57</v>
      </c>
      <c r="V2432" t="s">
        <v>9</v>
      </c>
    </row>
    <row r="2433" spans="1:22">
      <c r="A2433" t="s">
        <v>26826</v>
      </c>
      <c r="B2433" s="2">
        <v>45276.800000000003</v>
      </c>
      <c r="C2433" s="2">
        <f t="shared" si="37"/>
        <v>45271</v>
      </c>
      <c r="D2433" t="s">
        <v>468</v>
      </c>
      <c r="E2433" t="s">
        <v>22071</v>
      </c>
      <c r="F2433" t="s">
        <v>83</v>
      </c>
      <c r="G2433" t="s">
        <v>30</v>
      </c>
      <c r="H2433" t="s">
        <v>71</v>
      </c>
      <c r="I2433">
        <v>1</v>
      </c>
      <c r="J2433">
        <v>321.11</v>
      </c>
      <c r="K2433">
        <v>206.32</v>
      </c>
      <c r="L2433">
        <v>321.11</v>
      </c>
      <c r="M2433">
        <v>206.32</v>
      </c>
      <c r="N2433" t="s">
        <v>26825</v>
      </c>
      <c r="O2433" t="s">
        <v>26824</v>
      </c>
      <c r="P2433" t="s">
        <v>121</v>
      </c>
      <c r="Q2433">
        <v>9.9252000000000002</v>
      </c>
      <c r="R2433">
        <v>78.119799999999998</v>
      </c>
      <c r="S2433" t="s">
        <v>616</v>
      </c>
      <c r="T2433" t="s">
        <v>615</v>
      </c>
      <c r="U2433" t="s">
        <v>77</v>
      </c>
      <c r="V2433" t="s">
        <v>22</v>
      </c>
    </row>
    <row r="2434" spans="1:22">
      <c r="A2434" t="s">
        <v>26823</v>
      </c>
      <c r="B2434" s="2">
        <v>45315.709722222222</v>
      </c>
      <c r="C2434" s="2">
        <f t="shared" si="37"/>
        <v>45313</v>
      </c>
      <c r="D2434" t="s">
        <v>463</v>
      </c>
      <c r="E2434" t="s">
        <v>26822</v>
      </c>
      <c r="F2434" t="s">
        <v>64</v>
      </c>
      <c r="G2434" t="s">
        <v>30</v>
      </c>
      <c r="H2434" t="s">
        <v>16</v>
      </c>
      <c r="I2434">
        <v>1</v>
      </c>
      <c r="J2434">
        <v>346.91</v>
      </c>
      <c r="K2434">
        <v>245.24</v>
      </c>
      <c r="L2434">
        <v>346.91</v>
      </c>
      <c r="M2434">
        <v>245.24</v>
      </c>
      <c r="N2434" t="s">
        <v>26821</v>
      </c>
      <c r="O2434" t="s">
        <v>26820</v>
      </c>
      <c r="P2434" t="s">
        <v>60</v>
      </c>
      <c r="Q2434">
        <v>8.7139000000000006</v>
      </c>
      <c r="R2434">
        <v>77.756699999999995</v>
      </c>
      <c r="S2434" t="s">
        <v>103</v>
      </c>
      <c r="T2434" t="s">
        <v>102</v>
      </c>
      <c r="U2434" t="s">
        <v>46</v>
      </c>
      <c r="V2434" t="s">
        <v>9</v>
      </c>
    </row>
    <row r="2435" spans="1:22">
      <c r="A2435" t="s">
        <v>26819</v>
      </c>
      <c r="B2435" s="2">
        <v>45317.683333333334</v>
      </c>
      <c r="C2435" s="2">
        <f t="shared" ref="C2435:C2498" si="38">INT(B2435) - WEEKDAY(INT(B2435), 2) + 1</f>
        <v>45313</v>
      </c>
      <c r="D2435" t="s">
        <v>458</v>
      </c>
      <c r="E2435" t="s">
        <v>457</v>
      </c>
      <c r="F2435" t="s">
        <v>83</v>
      </c>
      <c r="G2435" t="s">
        <v>30</v>
      </c>
      <c r="H2435" t="s">
        <v>71</v>
      </c>
      <c r="I2435">
        <v>4</v>
      </c>
      <c r="J2435">
        <v>2393.96</v>
      </c>
      <c r="K2435">
        <v>1601.79</v>
      </c>
      <c r="L2435">
        <v>9575.84</v>
      </c>
      <c r="M2435">
        <v>6407.16</v>
      </c>
      <c r="N2435" t="s">
        <v>26818</v>
      </c>
      <c r="O2435" t="s">
        <v>26817</v>
      </c>
      <c r="P2435" t="s">
        <v>13</v>
      </c>
      <c r="Q2435">
        <v>11.664300000000001</v>
      </c>
      <c r="R2435">
        <v>78.146000000000001</v>
      </c>
      <c r="S2435" t="s">
        <v>88</v>
      </c>
      <c r="T2435" t="s">
        <v>87</v>
      </c>
      <c r="U2435" t="s">
        <v>46</v>
      </c>
      <c r="V2435" t="s">
        <v>22</v>
      </c>
    </row>
    <row r="2436" spans="1:22">
      <c r="A2436" t="s">
        <v>26816</v>
      </c>
      <c r="B2436" s="2">
        <v>45091.890972222223</v>
      </c>
      <c r="C2436" s="2">
        <f t="shared" si="38"/>
        <v>45089</v>
      </c>
      <c r="D2436" t="s">
        <v>451</v>
      </c>
      <c r="E2436" t="s">
        <v>8542</v>
      </c>
      <c r="F2436" t="s">
        <v>83</v>
      </c>
      <c r="G2436" t="s">
        <v>106</v>
      </c>
      <c r="H2436" t="s">
        <v>63</v>
      </c>
      <c r="I2436">
        <v>1</v>
      </c>
      <c r="J2436">
        <v>1608.21</v>
      </c>
      <c r="K2436">
        <v>1102.71</v>
      </c>
      <c r="L2436">
        <v>1608.21</v>
      </c>
      <c r="M2436">
        <v>1102.71</v>
      </c>
      <c r="N2436" t="s">
        <v>26815</v>
      </c>
      <c r="O2436" t="s">
        <v>26814</v>
      </c>
      <c r="P2436" t="s">
        <v>26</v>
      </c>
      <c r="Q2436">
        <v>11.0168</v>
      </c>
      <c r="R2436">
        <v>76.955799999999996</v>
      </c>
      <c r="S2436" t="s">
        <v>432</v>
      </c>
      <c r="T2436" t="s">
        <v>431</v>
      </c>
      <c r="U2436" t="s">
        <v>10</v>
      </c>
      <c r="V2436" t="s">
        <v>22</v>
      </c>
    </row>
    <row r="2437" spans="1:22">
      <c r="A2437" t="s">
        <v>26813</v>
      </c>
      <c r="B2437" s="2">
        <v>45351.732638888891</v>
      </c>
      <c r="C2437" s="2">
        <f t="shared" si="38"/>
        <v>45348</v>
      </c>
      <c r="D2437" t="s">
        <v>446</v>
      </c>
      <c r="E2437" t="s">
        <v>25231</v>
      </c>
      <c r="F2437" t="s">
        <v>201</v>
      </c>
      <c r="G2437" t="s">
        <v>17</v>
      </c>
      <c r="H2437" t="s">
        <v>71</v>
      </c>
      <c r="I2437">
        <v>1</v>
      </c>
      <c r="J2437">
        <v>2488.9</v>
      </c>
      <c r="K2437">
        <v>1792.32</v>
      </c>
      <c r="L2437">
        <v>2488.9</v>
      </c>
      <c r="M2437">
        <v>1792.32</v>
      </c>
      <c r="N2437" t="s">
        <v>26812</v>
      </c>
      <c r="O2437" t="s">
        <v>26811</v>
      </c>
      <c r="P2437" t="s">
        <v>26</v>
      </c>
      <c r="Q2437">
        <v>11.0168</v>
      </c>
      <c r="R2437">
        <v>76.955799999999996</v>
      </c>
      <c r="S2437" t="s">
        <v>564</v>
      </c>
      <c r="T2437" t="s">
        <v>563</v>
      </c>
      <c r="U2437" t="s">
        <v>77</v>
      </c>
      <c r="V2437" t="s">
        <v>45</v>
      </c>
    </row>
    <row r="2438" spans="1:22">
      <c r="A2438" t="s">
        <v>26810</v>
      </c>
      <c r="B2438" s="2">
        <v>45341.850694444445</v>
      </c>
      <c r="C2438" s="2">
        <f t="shared" si="38"/>
        <v>45341</v>
      </c>
      <c r="D2438" t="s">
        <v>441</v>
      </c>
      <c r="E2438" t="s">
        <v>26809</v>
      </c>
      <c r="F2438" t="s">
        <v>136</v>
      </c>
      <c r="G2438" t="s">
        <v>72</v>
      </c>
      <c r="H2438" t="s">
        <v>16</v>
      </c>
      <c r="I2438">
        <v>2</v>
      </c>
      <c r="J2438">
        <v>1963.44</v>
      </c>
      <c r="K2438">
        <v>1352.05</v>
      </c>
      <c r="L2438">
        <v>3926.88</v>
      </c>
      <c r="M2438">
        <v>2704.1</v>
      </c>
      <c r="N2438" t="s">
        <v>26808</v>
      </c>
      <c r="O2438" t="s">
        <v>26807</v>
      </c>
      <c r="P2438" t="s">
        <v>13</v>
      </c>
      <c r="Q2438">
        <v>11.664300000000001</v>
      </c>
      <c r="R2438">
        <v>78.146000000000001</v>
      </c>
      <c r="S2438" t="s">
        <v>537</v>
      </c>
      <c r="T2438" t="s">
        <v>536</v>
      </c>
      <c r="U2438" t="s">
        <v>57</v>
      </c>
      <c r="V2438" t="s">
        <v>22</v>
      </c>
    </row>
    <row r="2439" spans="1:22">
      <c r="A2439" t="s">
        <v>26806</v>
      </c>
      <c r="B2439" s="2">
        <v>44940.881944444445</v>
      </c>
      <c r="C2439" s="2">
        <f t="shared" si="38"/>
        <v>44935</v>
      </c>
      <c r="D2439" t="s">
        <v>436</v>
      </c>
      <c r="E2439" t="s">
        <v>6704</v>
      </c>
      <c r="F2439" t="s">
        <v>201</v>
      </c>
      <c r="G2439" t="s">
        <v>30</v>
      </c>
      <c r="H2439" t="s">
        <v>63</v>
      </c>
      <c r="I2439">
        <v>1</v>
      </c>
      <c r="J2439">
        <v>265.77</v>
      </c>
      <c r="K2439">
        <v>231.93</v>
      </c>
      <c r="L2439">
        <v>265.77</v>
      </c>
      <c r="M2439">
        <v>231.93</v>
      </c>
      <c r="N2439" t="s">
        <v>26805</v>
      </c>
      <c r="O2439" t="s">
        <v>26804</v>
      </c>
      <c r="P2439" t="s">
        <v>68</v>
      </c>
      <c r="Q2439">
        <v>11.34</v>
      </c>
      <c r="R2439">
        <v>77.717200000000005</v>
      </c>
      <c r="S2439" t="s">
        <v>628</v>
      </c>
      <c r="T2439" t="s">
        <v>627</v>
      </c>
      <c r="U2439" t="s">
        <v>46</v>
      </c>
      <c r="V2439" t="s">
        <v>9</v>
      </c>
    </row>
    <row r="2440" spans="1:22">
      <c r="A2440" t="s">
        <v>26803</v>
      </c>
      <c r="B2440" s="2">
        <v>45461.877083333333</v>
      </c>
      <c r="C2440" s="2">
        <f t="shared" si="38"/>
        <v>45460</v>
      </c>
      <c r="D2440" t="s">
        <v>429</v>
      </c>
      <c r="E2440" t="s">
        <v>17145</v>
      </c>
      <c r="F2440" t="s">
        <v>73</v>
      </c>
      <c r="G2440" t="s">
        <v>72</v>
      </c>
      <c r="H2440" t="s">
        <v>71</v>
      </c>
      <c r="I2440">
        <v>1</v>
      </c>
      <c r="J2440">
        <v>1250.8599999999999</v>
      </c>
      <c r="K2440">
        <v>904.71</v>
      </c>
      <c r="L2440">
        <v>1250.8599999999999</v>
      </c>
      <c r="M2440">
        <v>904.71</v>
      </c>
      <c r="N2440" t="s">
        <v>26802</v>
      </c>
      <c r="O2440" t="s">
        <v>26801</v>
      </c>
      <c r="P2440" t="s">
        <v>60</v>
      </c>
      <c r="Q2440">
        <v>8.7139000000000006</v>
      </c>
      <c r="R2440">
        <v>77.756699999999995</v>
      </c>
      <c r="S2440" t="s">
        <v>616</v>
      </c>
      <c r="T2440" t="s">
        <v>615</v>
      </c>
      <c r="U2440" t="s">
        <v>23</v>
      </c>
      <c r="V2440" t="s">
        <v>9</v>
      </c>
    </row>
    <row r="2441" spans="1:22">
      <c r="A2441" t="s">
        <v>26800</v>
      </c>
      <c r="B2441" s="2">
        <v>45287.502083333333</v>
      </c>
      <c r="C2441" s="2">
        <f t="shared" si="38"/>
        <v>45285</v>
      </c>
      <c r="D2441" t="s">
        <v>424</v>
      </c>
      <c r="E2441" t="s">
        <v>10309</v>
      </c>
      <c r="F2441" t="s">
        <v>18</v>
      </c>
      <c r="G2441" t="s">
        <v>91</v>
      </c>
      <c r="H2441" t="s">
        <v>63</v>
      </c>
      <c r="I2441">
        <v>1</v>
      </c>
      <c r="J2441">
        <v>1671.22</v>
      </c>
      <c r="K2441">
        <v>1288.57</v>
      </c>
      <c r="L2441">
        <v>1671.22</v>
      </c>
      <c r="M2441">
        <v>1288.57</v>
      </c>
      <c r="N2441" t="s">
        <v>26799</v>
      </c>
      <c r="O2441" t="s">
        <v>26798</v>
      </c>
      <c r="P2441" t="s">
        <v>112</v>
      </c>
      <c r="Q2441">
        <v>13.082700000000001</v>
      </c>
      <c r="R2441">
        <v>80.270700000000005</v>
      </c>
      <c r="S2441" t="s">
        <v>735</v>
      </c>
      <c r="T2441" t="s">
        <v>734</v>
      </c>
      <c r="U2441" t="s">
        <v>10</v>
      </c>
      <c r="V2441" t="s">
        <v>9</v>
      </c>
    </row>
    <row r="2442" spans="1:22">
      <c r="A2442" t="s">
        <v>26797</v>
      </c>
      <c r="B2442" s="2">
        <v>45000.84097222222</v>
      </c>
      <c r="C2442" s="2">
        <f t="shared" si="38"/>
        <v>44998</v>
      </c>
      <c r="D2442" t="s">
        <v>417</v>
      </c>
      <c r="E2442" t="s">
        <v>416</v>
      </c>
      <c r="F2442" t="s">
        <v>31</v>
      </c>
      <c r="G2442" t="s">
        <v>91</v>
      </c>
      <c r="H2442" t="s">
        <v>16</v>
      </c>
      <c r="I2442">
        <v>1</v>
      </c>
      <c r="J2442">
        <v>540.29999999999995</v>
      </c>
      <c r="K2442">
        <v>385.48</v>
      </c>
      <c r="L2442">
        <v>540.29999999999995</v>
      </c>
      <c r="M2442">
        <v>385.48</v>
      </c>
      <c r="N2442" t="s">
        <v>26796</v>
      </c>
      <c r="O2442" t="s">
        <v>26795</v>
      </c>
      <c r="P2442" t="s">
        <v>13</v>
      </c>
      <c r="Q2442">
        <v>11.664300000000001</v>
      </c>
      <c r="R2442">
        <v>78.146000000000001</v>
      </c>
      <c r="S2442" t="s">
        <v>120</v>
      </c>
      <c r="T2442" t="s">
        <v>119</v>
      </c>
      <c r="U2442" t="s">
        <v>10</v>
      </c>
      <c r="V2442" t="s">
        <v>9</v>
      </c>
    </row>
    <row r="2443" spans="1:22">
      <c r="A2443" t="s">
        <v>26794</v>
      </c>
      <c r="B2443" s="2">
        <v>45371.517361111109</v>
      </c>
      <c r="C2443" s="2">
        <f t="shared" si="38"/>
        <v>45369</v>
      </c>
      <c r="D2443" t="s">
        <v>410</v>
      </c>
      <c r="E2443" t="s">
        <v>2876</v>
      </c>
      <c r="F2443" t="s">
        <v>201</v>
      </c>
      <c r="G2443" t="s">
        <v>30</v>
      </c>
      <c r="H2443" t="s">
        <v>29</v>
      </c>
      <c r="I2443">
        <v>2</v>
      </c>
      <c r="J2443">
        <v>1916.24</v>
      </c>
      <c r="K2443">
        <v>1718.96</v>
      </c>
      <c r="L2443">
        <v>3832.48</v>
      </c>
      <c r="M2443">
        <v>3437.92</v>
      </c>
      <c r="N2443" t="s">
        <v>26793</v>
      </c>
      <c r="O2443" t="s">
        <v>26792</v>
      </c>
      <c r="P2443" t="s">
        <v>112</v>
      </c>
      <c r="Q2443">
        <v>13.082700000000001</v>
      </c>
      <c r="R2443">
        <v>80.270700000000005</v>
      </c>
      <c r="S2443" t="s">
        <v>257</v>
      </c>
      <c r="T2443" t="s">
        <v>256</v>
      </c>
      <c r="U2443" t="s">
        <v>10</v>
      </c>
      <c r="V2443" t="s">
        <v>45</v>
      </c>
    </row>
    <row r="2444" spans="1:22">
      <c r="A2444" t="s">
        <v>26791</v>
      </c>
      <c r="B2444" s="2">
        <v>45576.700694444444</v>
      </c>
      <c r="C2444" s="2">
        <f t="shared" si="38"/>
        <v>45572</v>
      </c>
      <c r="D2444" t="s">
        <v>405</v>
      </c>
      <c r="E2444" t="s">
        <v>4803</v>
      </c>
      <c r="F2444" t="s">
        <v>83</v>
      </c>
      <c r="G2444" t="s">
        <v>82</v>
      </c>
      <c r="H2444" t="s">
        <v>63</v>
      </c>
      <c r="I2444">
        <v>1</v>
      </c>
      <c r="J2444">
        <v>1061.75</v>
      </c>
      <c r="K2444">
        <v>717.45</v>
      </c>
      <c r="L2444">
        <v>1061.75</v>
      </c>
      <c r="M2444">
        <v>717.45</v>
      </c>
      <c r="N2444" t="s">
        <v>26790</v>
      </c>
      <c r="O2444" t="s">
        <v>26789</v>
      </c>
      <c r="P2444" t="s">
        <v>37</v>
      </c>
      <c r="Q2444">
        <v>10.7905</v>
      </c>
      <c r="R2444">
        <v>78.704700000000003</v>
      </c>
      <c r="S2444" t="s">
        <v>276</v>
      </c>
      <c r="T2444" t="s">
        <v>275</v>
      </c>
      <c r="U2444" t="s">
        <v>23</v>
      </c>
      <c r="V2444" t="s">
        <v>22</v>
      </c>
    </row>
    <row r="2445" spans="1:22">
      <c r="A2445" t="s">
        <v>26788</v>
      </c>
      <c r="B2445" s="2">
        <v>45001.493750000001</v>
      </c>
      <c r="C2445" s="2">
        <f t="shared" si="38"/>
        <v>44998</v>
      </c>
      <c r="D2445" t="s">
        <v>400</v>
      </c>
      <c r="E2445" t="s">
        <v>12057</v>
      </c>
      <c r="F2445" t="s">
        <v>31</v>
      </c>
      <c r="G2445" t="s">
        <v>17</v>
      </c>
      <c r="H2445" t="s">
        <v>63</v>
      </c>
      <c r="I2445">
        <v>2</v>
      </c>
      <c r="J2445">
        <v>1584.95</v>
      </c>
      <c r="K2445">
        <v>1166.81</v>
      </c>
      <c r="L2445">
        <v>3169.9</v>
      </c>
      <c r="M2445">
        <v>2333.62</v>
      </c>
      <c r="N2445" t="s">
        <v>26787</v>
      </c>
      <c r="O2445" t="s">
        <v>26786</v>
      </c>
      <c r="P2445" t="s">
        <v>37</v>
      </c>
      <c r="Q2445">
        <v>10.7905</v>
      </c>
      <c r="R2445">
        <v>78.704700000000003</v>
      </c>
      <c r="S2445" t="s">
        <v>243</v>
      </c>
      <c r="T2445" t="s">
        <v>242</v>
      </c>
      <c r="U2445" t="s">
        <v>10</v>
      </c>
      <c r="V2445" t="s">
        <v>45</v>
      </c>
    </row>
    <row r="2446" spans="1:22">
      <c r="A2446" t="s">
        <v>26785</v>
      </c>
      <c r="B2446" s="2">
        <v>45192.626388888886</v>
      </c>
      <c r="C2446" s="2">
        <f t="shared" si="38"/>
        <v>45187</v>
      </c>
      <c r="D2446" t="s">
        <v>393</v>
      </c>
      <c r="E2446" t="s">
        <v>15458</v>
      </c>
      <c r="F2446" t="s">
        <v>83</v>
      </c>
      <c r="G2446" t="s">
        <v>30</v>
      </c>
      <c r="H2446" t="s">
        <v>52</v>
      </c>
      <c r="I2446">
        <v>2</v>
      </c>
      <c r="J2446">
        <v>2496.1</v>
      </c>
      <c r="K2446">
        <v>1633.56</v>
      </c>
      <c r="L2446">
        <v>4992.2</v>
      </c>
      <c r="M2446">
        <v>3267.12</v>
      </c>
      <c r="N2446" t="s">
        <v>26784</v>
      </c>
      <c r="O2446" t="s">
        <v>26783</v>
      </c>
      <c r="P2446" t="s">
        <v>68</v>
      </c>
      <c r="Q2446">
        <v>11.34</v>
      </c>
      <c r="R2446">
        <v>77.717200000000005</v>
      </c>
      <c r="S2446" t="s">
        <v>333</v>
      </c>
      <c r="T2446" t="s">
        <v>332</v>
      </c>
      <c r="U2446" t="s">
        <v>57</v>
      </c>
      <c r="V2446" t="s">
        <v>45</v>
      </c>
    </row>
    <row r="2447" spans="1:22">
      <c r="A2447" t="s">
        <v>26782</v>
      </c>
      <c r="B2447" s="2">
        <v>45005.48541666667</v>
      </c>
      <c r="C2447" s="2">
        <f t="shared" si="38"/>
        <v>45005</v>
      </c>
      <c r="D2447" t="s">
        <v>388</v>
      </c>
      <c r="E2447" t="s">
        <v>23619</v>
      </c>
      <c r="F2447" t="s">
        <v>166</v>
      </c>
      <c r="G2447" t="s">
        <v>106</v>
      </c>
      <c r="H2447" t="s">
        <v>29</v>
      </c>
      <c r="I2447">
        <v>2</v>
      </c>
      <c r="J2447">
        <v>2150.23</v>
      </c>
      <c r="K2447">
        <v>1775.12</v>
      </c>
      <c r="L2447">
        <v>4300.46</v>
      </c>
      <c r="M2447">
        <v>3550.24</v>
      </c>
      <c r="N2447" t="s">
        <v>26781</v>
      </c>
      <c r="O2447" t="s">
        <v>26780</v>
      </c>
      <c r="P2447" t="s">
        <v>13</v>
      </c>
      <c r="Q2447">
        <v>11.664300000000001</v>
      </c>
      <c r="R2447">
        <v>78.146000000000001</v>
      </c>
      <c r="S2447" t="s">
        <v>146</v>
      </c>
      <c r="T2447" t="s">
        <v>145</v>
      </c>
      <c r="U2447" t="s">
        <v>10</v>
      </c>
      <c r="V2447" t="s">
        <v>9</v>
      </c>
    </row>
    <row r="2448" spans="1:22">
      <c r="A2448" t="s">
        <v>26779</v>
      </c>
      <c r="B2448" s="2">
        <v>45219.736805555556</v>
      </c>
      <c r="C2448" s="2">
        <f t="shared" si="38"/>
        <v>45215</v>
      </c>
      <c r="D2448" t="s">
        <v>383</v>
      </c>
      <c r="E2448" t="s">
        <v>4788</v>
      </c>
      <c r="F2448" t="s">
        <v>73</v>
      </c>
      <c r="G2448" t="s">
        <v>30</v>
      </c>
      <c r="H2448" t="s">
        <v>71</v>
      </c>
      <c r="I2448">
        <v>2</v>
      </c>
      <c r="J2448">
        <v>440.17</v>
      </c>
      <c r="K2448">
        <v>324.06</v>
      </c>
      <c r="L2448">
        <v>880.34</v>
      </c>
      <c r="M2448">
        <v>648.12</v>
      </c>
      <c r="N2448" t="s">
        <v>26778</v>
      </c>
      <c r="O2448" t="s">
        <v>26777</v>
      </c>
      <c r="P2448" t="s">
        <v>37</v>
      </c>
      <c r="Q2448">
        <v>10.7905</v>
      </c>
      <c r="R2448">
        <v>78.704700000000003</v>
      </c>
      <c r="S2448" t="s">
        <v>486</v>
      </c>
      <c r="T2448" t="s">
        <v>485</v>
      </c>
      <c r="U2448" t="s">
        <v>57</v>
      </c>
      <c r="V2448" t="s">
        <v>22</v>
      </c>
    </row>
    <row r="2449" spans="1:22">
      <c r="A2449" t="s">
        <v>26776</v>
      </c>
      <c r="B2449" s="2">
        <v>45247.59097222222</v>
      </c>
      <c r="C2449" s="2">
        <f t="shared" si="38"/>
        <v>45243</v>
      </c>
      <c r="D2449" t="s">
        <v>378</v>
      </c>
      <c r="E2449" t="s">
        <v>17114</v>
      </c>
      <c r="F2449" t="s">
        <v>18</v>
      </c>
      <c r="G2449" t="s">
        <v>106</v>
      </c>
      <c r="H2449" t="s">
        <v>52</v>
      </c>
      <c r="I2449">
        <v>3</v>
      </c>
      <c r="J2449">
        <v>1854.15</v>
      </c>
      <c r="K2449">
        <v>1470.05</v>
      </c>
      <c r="L2449">
        <v>5562.45</v>
      </c>
      <c r="M2449">
        <v>4410.1499999999996</v>
      </c>
      <c r="N2449" t="s">
        <v>26775</v>
      </c>
      <c r="O2449" t="s">
        <v>26774</v>
      </c>
      <c r="P2449" t="s">
        <v>26</v>
      </c>
      <c r="Q2449">
        <v>11.0168</v>
      </c>
      <c r="R2449">
        <v>76.955799999999996</v>
      </c>
      <c r="S2449" t="s">
        <v>257</v>
      </c>
      <c r="T2449" t="s">
        <v>256</v>
      </c>
      <c r="U2449" t="s">
        <v>23</v>
      </c>
      <c r="V2449" t="s">
        <v>45</v>
      </c>
    </row>
    <row r="2450" spans="1:22">
      <c r="A2450" t="s">
        <v>26773</v>
      </c>
      <c r="B2450" s="2">
        <v>45264.768055555556</v>
      </c>
      <c r="C2450" s="2">
        <f t="shared" si="38"/>
        <v>45264</v>
      </c>
      <c r="D2450" t="s">
        <v>373</v>
      </c>
      <c r="E2450" t="s">
        <v>2850</v>
      </c>
      <c r="F2450" t="s">
        <v>31</v>
      </c>
      <c r="G2450" t="s">
        <v>53</v>
      </c>
      <c r="H2450" t="s">
        <v>16</v>
      </c>
      <c r="I2450">
        <v>2</v>
      </c>
      <c r="J2450">
        <v>203.26</v>
      </c>
      <c r="K2450">
        <v>156.1</v>
      </c>
      <c r="L2450">
        <v>406.52</v>
      </c>
      <c r="M2450">
        <v>312.2</v>
      </c>
      <c r="N2450" t="s">
        <v>26772</v>
      </c>
      <c r="O2450" t="s">
        <v>26771</v>
      </c>
      <c r="P2450" t="s">
        <v>68</v>
      </c>
      <c r="Q2450">
        <v>11.34</v>
      </c>
      <c r="R2450">
        <v>77.717200000000005</v>
      </c>
      <c r="S2450" t="s">
        <v>12</v>
      </c>
      <c r="T2450" t="s">
        <v>11</v>
      </c>
      <c r="U2450" t="s">
        <v>23</v>
      </c>
      <c r="V2450" t="s">
        <v>45</v>
      </c>
    </row>
    <row r="2451" spans="1:22">
      <c r="A2451" t="s">
        <v>26770</v>
      </c>
      <c r="B2451" s="2">
        <v>45310.88958333333</v>
      </c>
      <c r="C2451" s="2">
        <f t="shared" si="38"/>
        <v>45306</v>
      </c>
      <c r="D2451" t="s">
        <v>368</v>
      </c>
      <c r="E2451" t="s">
        <v>17106</v>
      </c>
      <c r="F2451" t="s">
        <v>64</v>
      </c>
      <c r="G2451" t="s">
        <v>91</v>
      </c>
      <c r="H2451" t="s">
        <v>29</v>
      </c>
      <c r="I2451">
        <v>2</v>
      </c>
      <c r="J2451">
        <v>1077.8800000000001</v>
      </c>
      <c r="K2451">
        <v>749.91</v>
      </c>
      <c r="L2451">
        <v>2155.7600000000002</v>
      </c>
      <c r="M2451">
        <v>1499.82</v>
      </c>
      <c r="N2451" t="s">
        <v>26769</v>
      </c>
      <c r="O2451" t="s">
        <v>26768</v>
      </c>
      <c r="P2451" t="s">
        <v>49</v>
      </c>
      <c r="Q2451">
        <v>12.916499999999999</v>
      </c>
      <c r="R2451">
        <v>79.132499999999993</v>
      </c>
      <c r="S2451" t="s">
        <v>12</v>
      </c>
      <c r="T2451" t="s">
        <v>11</v>
      </c>
      <c r="U2451" t="s">
        <v>23</v>
      </c>
      <c r="V2451" t="s">
        <v>212</v>
      </c>
    </row>
    <row r="2452" spans="1:22">
      <c r="A2452" t="s">
        <v>26767</v>
      </c>
      <c r="B2452" s="2">
        <v>45481.506944444445</v>
      </c>
      <c r="C2452" s="2">
        <f t="shared" si="38"/>
        <v>45481</v>
      </c>
      <c r="D2452" t="s">
        <v>361</v>
      </c>
      <c r="E2452" t="s">
        <v>20385</v>
      </c>
      <c r="F2452" t="s">
        <v>201</v>
      </c>
      <c r="G2452" t="s">
        <v>53</v>
      </c>
      <c r="H2452" t="s">
        <v>29</v>
      </c>
      <c r="I2452">
        <v>2</v>
      </c>
      <c r="J2452">
        <v>1781.88</v>
      </c>
      <c r="K2452">
        <v>1321.03</v>
      </c>
      <c r="L2452">
        <v>3563.76</v>
      </c>
      <c r="M2452">
        <v>2642.06</v>
      </c>
      <c r="N2452" t="s">
        <v>26766</v>
      </c>
      <c r="O2452" t="s">
        <v>26765</v>
      </c>
      <c r="P2452" t="s">
        <v>13</v>
      </c>
      <c r="Q2452">
        <v>11.664300000000001</v>
      </c>
      <c r="R2452">
        <v>78.146000000000001</v>
      </c>
      <c r="S2452" t="s">
        <v>333</v>
      </c>
      <c r="T2452" t="s">
        <v>332</v>
      </c>
      <c r="U2452" t="s">
        <v>46</v>
      </c>
      <c r="V2452" t="s">
        <v>22</v>
      </c>
    </row>
    <row r="2453" spans="1:22">
      <c r="A2453" t="s">
        <v>26764</v>
      </c>
      <c r="B2453" s="2">
        <v>45496.636805555558</v>
      </c>
      <c r="C2453" s="2">
        <f t="shared" si="38"/>
        <v>45495</v>
      </c>
      <c r="D2453" t="s">
        <v>356</v>
      </c>
      <c r="E2453" t="s">
        <v>26763</v>
      </c>
      <c r="F2453" t="s">
        <v>201</v>
      </c>
      <c r="G2453" t="s">
        <v>17</v>
      </c>
      <c r="H2453" t="s">
        <v>63</v>
      </c>
      <c r="I2453">
        <v>2</v>
      </c>
      <c r="J2453">
        <v>1912.67</v>
      </c>
      <c r="K2453">
        <v>1582.53</v>
      </c>
      <c r="L2453">
        <v>3825.34</v>
      </c>
      <c r="M2453">
        <v>3165.06</v>
      </c>
      <c r="N2453" t="s">
        <v>26762</v>
      </c>
      <c r="O2453" t="s">
        <v>26761</v>
      </c>
      <c r="P2453" t="s">
        <v>112</v>
      </c>
      <c r="Q2453">
        <v>13.082700000000001</v>
      </c>
      <c r="R2453">
        <v>80.270700000000005</v>
      </c>
      <c r="S2453" t="s">
        <v>146</v>
      </c>
      <c r="T2453" t="s">
        <v>145</v>
      </c>
      <c r="U2453" t="s">
        <v>57</v>
      </c>
      <c r="V2453" t="s">
        <v>45</v>
      </c>
    </row>
    <row r="2454" spans="1:22">
      <c r="A2454" t="s">
        <v>26760</v>
      </c>
      <c r="B2454" s="2">
        <v>45575.871527777781</v>
      </c>
      <c r="C2454" s="2">
        <f t="shared" si="38"/>
        <v>45572</v>
      </c>
      <c r="D2454" t="s">
        <v>349</v>
      </c>
      <c r="E2454" t="s">
        <v>18758</v>
      </c>
      <c r="F2454" t="s">
        <v>201</v>
      </c>
      <c r="G2454" t="s">
        <v>72</v>
      </c>
      <c r="H2454" t="s">
        <v>16</v>
      </c>
      <c r="I2454">
        <v>1</v>
      </c>
      <c r="J2454">
        <v>2436.1999999999998</v>
      </c>
      <c r="K2454">
        <v>1869.92</v>
      </c>
      <c r="L2454">
        <v>2436.1999999999998</v>
      </c>
      <c r="M2454">
        <v>1869.92</v>
      </c>
      <c r="N2454" t="s">
        <v>26759</v>
      </c>
      <c r="O2454" t="s">
        <v>26758</v>
      </c>
      <c r="P2454" t="s">
        <v>60</v>
      </c>
      <c r="Q2454">
        <v>8.7139000000000006</v>
      </c>
      <c r="R2454">
        <v>77.756699999999995</v>
      </c>
      <c r="S2454" t="s">
        <v>243</v>
      </c>
      <c r="T2454" t="s">
        <v>242</v>
      </c>
      <c r="U2454" t="s">
        <v>10</v>
      </c>
      <c r="V2454" t="s">
        <v>22</v>
      </c>
    </row>
    <row r="2455" spans="1:22">
      <c r="A2455" t="s">
        <v>26757</v>
      </c>
      <c r="B2455" s="2">
        <v>45169.852083333331</v>
      </c>
      <c r="C2455" s="2">
        <f t="shared" si="38"/>
        <v>45166</v>
      </c>
      <c r="D2455" t="s">
        <v>344</v>
      </c>
      <c r="E2455" t="s">
        <v>10260</v>
      </c>
      <c r="F2455" t="s">
        <v>201</v>
      </c>
      <c r="G2455" t="s">
        <v>106</v>
      </c>
      <c r="H2455" t="s">
        <v>71</v>
      </c>
      <c r="I2455">
        <v>1</v>
      </c>
      <c r="J2455">
        <v>1308.19</v>
      </c>
      <c r="K2455">
        <v>1058.6400000000001</v>
      </c>
      <c r="L2455">
        <v>1308.19</v>
      </c>
      <c r="M2455">
        <v>1058.6400000000001</v>
      </c>
      <c r="N2455" t="s">
        <v>26756</v>
      </c>
      <c r="O2455" t="s">
        <v>26755</v>
      </c>
      <c r="P2455" t="s">
        <v>37</v>
      </c>
      <c r="Q2455">
        <v>10.7905</v>
      </c>
      <c r="R2455">
        <v>78.704700000000003</v>
      </c>
      <c r="S2455" t="s">
        <v>214</v>
      </c>
      <c r="T2455" t="s">
        <v>213</v>
      </c>
      <c r="U2455" t="s">
        <v>77</v>
      </c>
      <c r="V2455" t="s">
        <v>45</v>
      </c>
    </row>
    <row r="2456" spans="1:22">
      <c r="A2456" t="s">
        <v>26754</v>
      </c>
      <c r="B2456" s="2">
        <v>44960.679166666669</v>
      </c>
      <c r="C2456" s="2">
        <f t="shared" si="38"/>
        <v>44956</v>
      </c>
      <c r="D2456" t="s">
        <v>337</v>
      </c>
      <c r="E2456" t="s">
        <v>26753</v>
      </c>
      <c r="F2456" t="s">
        <v>201</v>
      </c>
      <c r="G2456" t="s">
        <v>82</v>
      </c>
      <c r="H2456" t="s">
        <v>52</v>
      </c>
      <c r="I2456">
        <v>1</v>
      </c>
      <c r="J2456">
        <v>612.51</v>
      </c>
      <c r="K2456">
        <v>472.84</v>
      </c>
      <c r="L2456">
        <v>612.51</v>
      </c>
      <c r="M2456">
        <v>472.84</v>
      </c>
      <c r="N2456" t="s">
        <v>26752</v>
      </c>
      <c r="O2456" t="s">
        <v>26751</v>
      </c>
      <c r="P2456" t="s">
        <v>13</v>
      </c>
      <c r="Q2456">
        <v>11.664300000000001</v>
      </c>
      <c r="R2456">
        <v>78.146000000000001</v>
      </c>
      <c r="S2456" t="s">
        <v>276</v>
      </c>
      <c r="T2456" t="s">
        <v>275</v>
      </c>
      <c r="U2456" t="s">
        <v>46</v>
      </c>
      <c r="V2456" t="s">
        <v>45</v>
      </c>
    </row>
    <row r="2457" spans="1:22">
      <c r="A2457" t="s">
        <v>26750</v>
      </c>
      <c r="B2457" s="2">
        <v>45566.574305555558</v>
      </c>
      <c r="C2457" s="2">
        <f t="shared" si="38"/>
        <v>45565</v>
      </c>
      <c r="D2457" t="s">
        <v>330</v>
      </c>
      <c r="E2457" t="s">
        <v>2822</v>
      </c>
      <c r="F2457" t="s">
        <v>136</v>
      </c>
      <c r="G2457" t="s">
        <v>41</v>
      </c>
      <c r="H2457" t="s">
        <v>40</v>
      </c>
      <c r="I2457">
        <v>1</v>
      </c>
      <c r="J2457">
        <v>1231.6099999999999</v>
      </c>
      <c r="K2457">
        <v>873.29</v>
      </c>
      <c r="L2457">
        <v>1231.6099999999999</v>
      </c>
      <c r="M2457">
        <v>873.29</v>
      </c>
      <c r="N2457" t="s">
        <v>26749</v>
      </c>
      <c r="O2457" t="s">
        <v>26748</v>
      </c>
      <c r="P2457" t="s">
        <v>37</v>
      </c>
      <c r="Q2457">
        <v>10.7905</v>
      </c>
      <c r="R2457">
        <v>78.704700000000003</v>
      </c>
      <c r="S2457" t="s">
        <v>96</v>
      </c>
      <c r="T2457" t="s">
        <v>95</v>
      </c>
      <c r="U2457" t="s">
        <v>10</v>
      </c>
      <c r="V2457" t="s">
        <v>45</v>
      </c>
    </row>
    <row r="2458" spans="1:22">
      <c r="A2458" t="s">
        <v>26747</v>
      </c>
      <c r="B2458" s="2">
        <v>45573.686111111114</v>
      </c>
      <c r="C2458" s="2">
        <f t="shared" si="38"/>
        <v>45572</v>
      </c>
      <c r="D2458" t="s">
        <v>323</v>
      </c>
      <c r="E2458" t="s">
        <v>2818</v>
      </c>
      <c r="F2458" t="s">
        <v>136</v>
      </c>
      <c r="G2458" t="s">
        <v>41</v>
      </c>
      <c r="H2458" t="s">
        <v>71</v>
      </c>
      <c r="I2458">
        <v>4</v>
      </c>
      <c r="J2458">
        <v>2377.8000000000002</v>
      </c>
      <c r="K2458">
        <v>1634.78</v>
      </c>
      <c r="L2458">
        <v>9511.2000000000007</v>
      </c>
      <c r="M2458">
        <v>6539.12</v>
      </c>
      <c r="N2458" t="s">
        <v>26746</v>
      </c>
      <c r="O2458" t="s">
        <v>26745</v>
      </c>
      <c r="P2458" t="s">
        <v>60</v>
      </c>
      <c r="Q2458">
        <v>8.7139000000000006</v>
      </c>
      <c r="R2458">
        <v>77.756699999999995</v>
      </c>
      <c r="S2458" t="s">
        <v>48</v>
      </c>
      <c r="T2458" t="s">
        <v>47</v>
      </c>
      <c r="U2458" t="s">
        <v>46</v>
      </c>
      <c r="V2458" t="s">
        <v>9</v>
      </c>
    </row>
    <row r="2459" spans="1:22">
      <c r="A2459" t="s">
        <v>26744</v>
      </c>
      <c r="B2459" s="2">
        <v>45074.49722222222</v>
      </c>
      <c r="C2459" s="2">
        <f t="shared" si="38"/>
        <v>45068</v>
      </c>
      <c r="D2459" t="s">
        <v>316</v>
      </c>
      <c r="E2459" t="s">
        <v>8460</v>
      </c>
      <c r="F2459" t="s">
        <v>166</v>
      </c>
      <c r="G2459" t="s">
        <v>72</v>
      </c>
      <c r="H2459" t="s">
        <v>71</v>
      </c>
      <c r="I2459">
        <v>2</v>
      </c>
      <c r="J2459">
        <v>2189.89</v>
      </c>
      <c r="K2459">
        <v>1596.56</v>
      </c>
      <c r="L2459">
        <v>4379.78</v>
      </c>
      <c r="M2459">
        <v>3193.12</v>
      </c>
      <c r="N2459" t="s">
        <v>26743</v>
      </c>
      <c r="O2459" t="s">
        <v>26742</v>
      </c>
      <c r="P2459" t="s">
        <v>49</v>
      </c>
      <c r="Q2459">
        <v>12.916499999999999</v>
      </c>
      <c r="R2459">
        <v>79.132499999999993</v>
      </c>
      <c r="S2459" t="s">
        <v>454</v>
      </c>
      <c r="T2459" t="s">
        <v>453</v>
      </c>
      <c r="U2459" t="s">
        <v>10</v>
      </c>
      <c r="V2459" t="s">
        <v>9</v>
      </c>
    </row>
    <row r="2460" spans="1:22">
      <c r="A2460" t="s">
        <v>26741</v>
      </c>
      <c r="B2460" s="2">
        <v>45304.802083333336</v>
      </c>
      <c r="C2460" s="2">
        <f t="shared" si="38"/>
        <v>45299</v>
      </c>
      <c r="D2460" t="s">
        <v>311</v>
      </c>
      <c r="E2460" t="s">
        <v>6627</v>
      </c>
      <c r="F2460" t="s">
        <v>201</v>
      </c>
      <c r="G2460" t="s">
        <v>82</v>
      </c>
      <c r="H2460" t="s">
        <v>63</v>
      </c>
      <c r="I2460">
        <v>4</v>
      </c>
      <c r="J2460">
        <v>767.91</v>
      </c>
      <c r="K2460">
        <v>685.85</v>
      </c>
      <c r="L2460">
        <v>3071.64</v>
      </c>
      <c r="M2460">
        <v>2743.4</v>
      </c>
      <c r="N2460" t="s">
        <v>26740</v>
      </c>
      <c r="O2460" t="s">
        <v>26739</v>
      </c>
      <c r="P2460" t="s">
        <v>13</v>
      </c>
      <c r="Q2460">
        <v>11.664300000000001</v>
      </c>
      <c r="R2460">
        <v>78.146000000000001</v>
      </c>
      <c r="S2460" t="s">
        <v>48</v>
      </c>
      <c r="T2460" t="s">
        <v>47</v>
      </c>
      <c r="U2460" t="s">
        <v>77</v>
      </c>
      <c r="V2460" t="s">
        <v>45</v>
      </c>
    </row>
    <row r="2461" spans="1:22">
      <c r="A2461" t="s">
        <v>26738</v>
      </c>
      <c r="B2461" s="2">
        <v>45444.589583333334</v>
      </c>
      <c r="C2461" s="2">
        <f t="shared" si="38"/>
        <v>45439</v>
      </c>
      <c r="D2461" t="s">
        <v>306</v>
      </c>
      <c r="E2461" t="s">
        <v>305</v>
      </c>
      <c r="F2461" t="s">
        <v>136</v>
      </c>
      <c r="G2461" t="s">
        <v>106</v>
      </c>
      <c r="H2461" t="s">
        <v>52</v>
      </c>
      <c r="I2461">
        <v>2</v>
      </c>
      <c r="J2461">
        <v>915.4</v>
      </c>
      <c r="K2461">
        <v>634.78</v>
      </c>
      <c r="L2461">
        <v>1830.8</v>
      </c>
      <c r="M2461">
        <v>1269.56</v>
      </c>
      <c r="N2461" t="s">
        <v>26737</v>
      </c>
      <c r="O2461" t="s">
        <v>26736</v>
      </c>
      <c r="P2461" t="s">
        <v>37</v>
      </c>
      <c r="Q2461">
        <v>10.7905</v>
      </c>
      <c r="R2461">
        <v>78.704700000000003</v>
      </c>
      <c r="S2461" t="s">
        <v>735</v>
      </c>
      <c r="T2461" t="s">
        <v>734</v>
      </c>
      <c r="U2461" t="s">
        <v>46</v>
      </c>
      <c r="V2461" t="s">
        <v>22</v>
      </c>
    </row>
    <row r="2462" spans="1:22">
      <c r="A2462" t="s">
        <v>26735</v>
      </c>
      <c r="B2462" s="2">
        <v>45075.55</v>
      </c>
      <c r="C2462" s="2">
        <f t="shared" si="38"/>
        <v>45075</v>
      </c>
      <c r="D2462" t="s">
        <v>299</v>
      </c>
      <c r="E2462" t="s">
        <v>26734</v>
      </c>
      <c r="F2462" t="s">
        <v>83</v>
      </c>
      <c r="G2462" t="s">
        <v>41</v>
      </c>
      <c r="H2462" t="s">
        <v>52</v>
      </c>
      <c r="I2462">
        <v>2</v>
      </c>
      <c r="J2462">
        <v>922.92</v>
      </c>
      <c r="K2462">
        <v>577.20000000000005</v>
      </c>
      <c r="L2462">
        <v>1845.84</v>
      </c>
      <c r="M2462">
        <v>1154.4000000000001</v>
      </c>
      <c r="N2462" t="s">
        <v>26733</v>
      </c>
      <c r="O2462" t="s">
        <v>26732</v>
      </c>
      <c r="P2462" t="s">
        <v>121</v>
      </c>
      <c r="Q2462">
        <v>9.9252000000000002</v>
      </c>
      <c r="R2462">
        <v>78.119799999999998</v>
      </c>
      <c r="S2462" t="s">
        <v>906</v>
      </c>
      <c r="T2462" t="s">
        <v>905</v>
      </c>
      <c r="U2462" t="s">
        <v>57</v>
      </c>
      <c r="V2462" t="s">
        <v>9</v>
      </c>
    </row>
    <row r="2463" spans="1:22">
      <c r="A2463" t="s">
        <v>26731</v>
      </c>
      <c r="B2463" s="2">
        <v>45228.759027777778</v>
      </c>
      <c r="C2463" s="2">
        <f t="shared" si="38"/>
        <v>45222</v>
      </c>
      <c r="D2463" t="s">
        <v>292</v>
      </c>
      <c r="E2463" t="s">
        <v>6616</v>
      </c>
      <c r="F2463" t="s">
        <v>166</v>
      </c>
      <c r="G2463" t="s">
        <v>82</v>
      </c>
      <c r="H2463" t="s">
        <v>29</v>
      </c>
      <c r="I2463">
        <v>3</v>
      </c>
      <c r="J2463">
        <v>589.32000000000005</v>
      </c>
      <c r="K2463">
        <v>443.88</v>
      </c>
      <c r="L2463">
        <v>1767.96</v>
      </c>
      <c r="M2463">
        <v>1331.64</v>
      </c>
      <c r="N2463" t="s">
        <v>26730</v>
      </c>
      <c r="O2463" t="s">
        <v>26729</v>
      </c>
      <c r="P2463" t="s">
        <v>13</v>
      </c>
      <c r="Q2463">
        <v>11.664300000000001</v>
      </c>
      <c r="R2463">
        <v>78.146000000000001</v>
      </c>
      <c r="S2463" t="s">
        <v>12</v>
      </c>
      <c r="T2463" t="s">
        <v>11</v>
      </c>
      <c r="U2463" t="s">
        <v>23</v>
      </c>
      <c r="V2463" t="s">
        <v>45</v>
      </c>
    </row>
    <row r="2464" spans="1:22">
      <c r="A2464" t="s">
        <v>26728</v>
      </c>
      <c r="B2464" s="2">
        <v>45197.529861111114</v>
      </c>
      <c r="C2464" s="2">
        <f t="shared" si="38"/>
        <v>45194</v>
      </c>
      <c r="D2464" t="s">
        <v>287</v>
      </c>
      <c r="E2464" t="s">
        <v>25146</v>
      </c>
      <c r="F2464" t="s">
        <v>31</v>
      </c>
      <c r="G2464" t="s">
        <v>106</v>
      </c>
      <c r="H2464" t="s">
        <v>71</v>
      </c>
      <c r="I2464">
        <v>3</v>
      </c>
      <c r="J2464">
        <v>687.56</v>
      </c>
      <c r="K2464">
        <v>482.71</v>
      </c>
      <c r="L2464">
        <v>2062.6799999999998</v>
      </c>
      <c r="M2464">
        <v>1448.13</v>
      </c>
      <c r="N2464" t="s">
        <v>26727</v>
      </c>
      <c r="O2464" t="s">
        <v>26726</v>
      </c>
      <c r="P2464" t="s">
        <v>121</v>
      </c>
      <c r="Q2464">
        <v>9.9252000000000002</v>
      </c>
      <c r="R2464">
        <v>78.119799999999998</v>
      </c>
      <c r="S2464" t="s">
        <v>276</v>
      </c>
      <c r="T2464" t="s">
        <v>275</v>
      </c>
      <c r="U2464" t="s">
        <v>46</v>
      </c>
      <c r="V2464" t="s">
        <v>9</v>
      </c>
    </row>
    <row r="2465" spans="1:22">
      <c r="A2465" t="s">
        <v>26725</v>
      </c>
      <c r="B2465" s="2">
        <v>45133.907638888886</v>
      </c>
      <c r="C2465" s="2">
        <f t="shared" si="38"/>
        <v>45131</v>
      </c>
      <c r="D2465" t="s">
        <v>280</v>
      </c>
      <c r="E2465" t="s">
        <v>13692</v>
      </c>
      <c r="F2465" t="s">
        <v>31</v>
      </c>
      <c r="G2465" t="s">
        <v>106</v>
      </c>
      <c r="H2465" t="s">
        <v>16</v>
      </c>
      <c r="I2465">
        <v>3</v>
      </c>
      <c r="J2465">
        <v>512.67999999999995</v>
      </c>
      <c r="K2465">
        <v>372.92</v>
      </c>
      <c r="L2465">
        <v>1538.04</v>
      </c>
      <c r="M2465">
        <v>1118.76</v>
      </c>
      <c r="N2465" t="s">
        <v>26724</v>
      </c>
      <c r="O2465" t="s">
        <v>26723</v>
      </c>
      <c r="P2465" t="s">
        <v>37</v>
      </c>
      <c r="Q2465">
        <v>10.7905</v>
      </c>
      <c r="R2465">
        <v>78.704700000000003</v>
      </c>
      <c r="S2465" t="s">
        <v>906</v>
      </c>
      <c r="T2465" t="s">
        <v>905</v>
      </c>
      <c r="U2465" t="s">
        <v>57</v>
      </c>
      <c r="V2465" t="s">
        <v>9</v>
      </c>
    </row>
    <row r="2466" spans="1:22">
      <c r="A2466" t="s">
        <v>26722</v>
      </c>
      <c r="B2466" s="2">
        <v>45015.588888888888</v>
      </c>
      <c r="C2466" s="2">
        <f t="shared" si="38"/>
        <v>45012</v>
      </c>
      <c r="D2466" t="s">
        <v>273</v>
      </c>
      <c r="E2466" t="s">
        <v>15389</v>
      </c>
      <c r="F2466" t="s">
        <v>166</v>
      </c>
      <c r="G2466" t="s">
        <v>106</v>
      </c>
      <c r="H2466" t="s">
        <v>63</v>
      </c>
      <c r="I2466">
        <v>1</v>
      </c>
      <c r="J2466">
        <v>826.17</v>
      </c>
      <c r="K2466">
        <v>515.75</v>
      </c>
      <c r="L2466">
        <v>826.17</v>
      </c>
      <c r="M2466">
        <v>515.75</v>
      </c>
      <c r="N2466" t="s">
        <v>26721</v>
      </c>
      <c r="O2466" t="s">
        <v>26720</v>
      </c>
      <c r="P2466" t="s">
        <v>49</v>
      </c>
      <c r="Q2466">
        <v>12.916499999999999</v>
      </c>
      <c r="R2466">
        <v>79.132499999999993</v>
      </c>
      <c r="S2466" t="s">
        <v>454</v>
      </c>
      <c r="T2466" t="s">
        <v>453</v>
      </c>
      <c r="U2466" t="s">
        <v>23</v>
      </c>
      <c r="V2466" t="s">
        <v>45</v>
      </c>
    </row>
    <row r="2467" spans="1:22">
      <c r="A2467" t="s">
        <v>26719</v>
      </c>
      <c r="B2467" s="2">
        <v>45353.711805555555</v>
      </c>
      <c r="C2467" s="2">
        <f t="shared" si="38"/>
        <v>45348</v>
      </c>
      <c r="D2467" t="s">
        <v>266</v>
      </c>
      <c r="E2467" t="s">
        <v>15385</v>
      </c>
      <c r="F2467" t="s">
        <v>64</v>
      </c>
      <c r="G2467" t="s">
        <v>41</v>
      </c>
      <c r="H2467" t="s">
        <v>52</v>
      </c>
      <c r="I2467">
        <v>1</v>
      </c>
      <c r="J2467">
        <v>1037.56</v>
      </c>
      <c r="K2467">
        <v>762.44</v>
      </c>
      <c r="L2467">
        <v>1037.56</v>
      </c>
      <c r="M2467">
        <v>762.44</v>
      </c>
      <c r="N2467" t="s">
        <v>26718</v>
      </c>
      <c r="O2467" t="s">
        <v>26717</v>
      </c>
      <c r="P2467" t="s">
        <v>26</v>
      </c>
      <c r="Q2467">
        <v>11.0168</v>
      </c>
      <c r="R2467">
        <v>76.955799999999996</v>
      </c>
      <c r="S2467" t="s">
        <v>364</v>
      </c>
      <c r="T2467" t="s">
        <v>363</v>
      </c>
      <c r="U2467" t="s">
        <v>10</v>
      </c>
      <c r="V2467" t="s">
        <v>45</v>
      </c>
    </row>
    <row r="2468" spans="1:22">
      <c r="A2468" t="s">
        <v>26716</v>
      </c>
      <c r="B2468" s="2">
        <v>45486.47152777778</v>
      </c>
      <c r="C2468" s="2">
        <f t="shared" si="38"/>
        <v>45481</v>
      </c>
      <c r="D2468" t="s">
        <v>261</v>
      </c>
      <c r="E2468" t="s">
        <v>26715</v>
      </c>
      <c r="F2468" t="s">
        <v>31</v>
      </c>
      <c r="G2468" t="s">
        <v>106</v>
      </c>
      <c r="H2468" t="s">
        <v>16</v>
      </c>
      <c r="I2468">
        <v>1</v>
      </c>
      <c r="J2468">
        <v>836.87</v>
      </c>
      <c r="K2468">
        <v>564.61</v>
      </c>
      <c r="L2468">
        <v>836.87</v>
      </c>
      <c r="M2468">
        <v>564.61</v>
      </c>
      <c r="N2468" t="s">
        <v>26714</v>
      </c>
      <c r="O2468" t="s">
        <v>26713</v>
      </c>
      <c r="P2468" t="s">
        <v>49</v>
      </c>
      <c r="Q2468">
        <v>12.916499999999999</v>
      </c>
      <c r="R2468">
        <v>79.132499999999993</v>
      </c>
      <c r="S2468" t="s">
        <v>226</v>
      </c>
      <c r="T2468" t="s">
        <v>225</v>
      </c>
      <c r="U2468" t="s">
        <v>77</v>
      </c>
      <c r="V2468" t="s">
        <v>212</v>
      </c>
    </row>
    <row r="2469" spans="1:22">
      <c r="A2469" t="s">
        <v>26712</v>
      </c>
      <c r="B2469" s="2">
        <v>45079.523611111108</v>
      </c>
      <c r="C2469" s="2">
        <f t="shared" si="38"/>
        <v>45075</v>
      </c>
      <c r="D2469" t="s">
        <v>254</v>
      </c>
      <c r="E2469" t="s">
        <v>6593</v>
      </c>
      <c r="F2469" t="s">
        <v>18</v>
      </c>
      <c r="G2469" t="s">
        <v>106</v>
      </c>
      <c r="H2469" t="s">
        <v>16</v>
      </c>
      <c r="I2469">
        <v>3</v>
      </c>
      <c r="J2469">
        <v>375.7</v>
      </c>
      <c r="K2469">
        <v>236.22</v>
      </c>
      <c r="L2469">
        <v>1127.0999999999999</v>
      </c>
      <c r="M2469">
        <v>708.66</v>
      </c>
      <c r="N2469" t="s">
        <v>26711</v>
      </c>
      <c r="O2469" t="s">
        <v>26710</v>
      </c>
      <c r="P2469" t="s">
        <v>121</v>
      </c>
      <c r="Q2469">
        <v>9.9252000000000002</v>
      </c>
      <c r="R2469">
        <v>78.119799999999998</v>
      </c>
      <c r="S2469" t="s">
        <v>784</v>
      </c>
      <c r="T2469" t="s">
        <v>783</v>
      </c>
      <c r="U2469" t="s">
        <v>10</v>
      </c>
      <c r="V2469" t="s">
        <v>45</v>
      </c>
    </row>
    <row r="2470" spans="1:22">
      <c r="A2470" t="s">
        <v>26709</v>
      </c>
      <c r="B2470" s="2">
        <v>45248.823611111111</v>
      </c>
      <c r="C2470" s="2">
        <f t="shared" si="38"/>
        <v>45243</v>
      </c>
      <c r="D2470" t="s">
        <v>247</v>
      </c>
      <c r="E2470" t="s">
        <v>4705</v>
      </c>
      <c r="F2470" t="s">
        <v>83</v>
      </c>
      <c r="G2470" t="s">
        <v>106</v>
      </c>
      <c r="H2470" t="s">
        <v>63</v>
      </c>
      <c r="I2470">
        <v>2</v>
      </c>
      <c r="J2470">
        <v>328.43</v>
      </c>
      <c r="K2470">
        <v>293.39</v>
      </c>
      <c r="L2470">
        <v>656.86</v>
      </c>
      <c r="M2470">
        <v>586.78</v>
      </c>
      <c r="N2470" t="s">
        <v>26708</v>
      </c>
      <c r="O2470" t="s">
        <v>26707</v>
      </c>
      <c r="P2470" t="s">
        <v>112</v>
      </c>
      <c r="Q2470">
        <v>13.082700000000001</v>
      </c>
      <c r="R2470">
        <v>80.270700000000005</v>
      </c>
      <c r="S2470" t="s">
        <v>537</v>
      </c>
      <c r="T2470" t="s">
        <v>536</v>
      </c>
      <c r="U2470" t="s">
        <v>57</v>
      </c>
      <c r="V2470" t="s">
        <v>45</v>
      </c>
    </row>
    <row r="2471" spans="1:22">
      <c r="A2471" t="s">
        <v>26706</v>
      </c>
      <c r="B2471" s="2">
        <v>45440.628472222219</v>
      </c>
      <c r="C2471" s="2">
        <f t="shared" si="38"/>
        <v>45439</v>
      </c>
      <c r="D2471" t="s">
        <v>240</v>
      </c>
      <c r="E2471" t="s">
        <v>2768</v>
      </c>
      <c r="F2471" t="s">
        <v>166</v>
      </c>
      <c r="G2471" t="s">
        <v>53</v>
      </c>
      <c r="H2471" t="s">
        <v>52</v>
      </c>
      <c r="I2471">
        <v>3</v>
      </c>
      <c r="J2471">
        <v>1945.16</v>
      </c>
      <c r="K2471">
        <v>1278.3900000000001</v>
      </c>
      <c r="L2471">
        <v>5835.48</v>
      </c>
      <c r="M2471">
        <v>3835.17</v>
      </c>
      <c r="N2471" t="s">
        <v>26705</v>
      </c>
      <c r="O2471" t="s">
        <v>26704</v>
      </c>
      <c r="P2471" t="s">
        <v>112</v>
      </c>
      <c r="Q2471">
        <v>13.082700000000001</v>
      </c>
      <c r="R2471">
        <v>80.270700000000005</v>
      </c>
      <c r="S2471" t="s">
        <v>153</v>
      </c>
      <c r="T2471" t="s">
        <v>152</v>
      </c>
      <c r="U2471" t="s">
        <v>23</v>
      </c>
      <c r="V2471" t="s">
        <v>9</v>
      </c>
    </row>
    <row r="2472" spans="1:22">
      <c r="A2472" t="s">
        <v>26703</v>
      </c>
      <c r="B2472" s="2">
        <v>45296.823611111111</v>
      </c>
      <c r="C2472" s="2">
        <f t="shared" si="38"/>
        <v>45292</v>
      </c>
      <c r="D2472" t="s">
        <v>235</v>
      </c>
      <c r="E2472" t="s">
        <v>2764</v>
      </c>
      <c r="F2472" t="s">
        <v>18</v>
      </c>
      <c r="G2472" t="s">
        <v>30</v>
      </c>
      <c r="H2472" t="s">
        <v>16</v>
      </c>
      <c r="I2472">
        <v>2</v>
      </c>
      <c r="J2472">
        <v>752.61</v>
      </c>
      <c r="K2472">
        <v>510.99</v>
      </c>
      <c r="L2472">
        <v>1505.22</v>
      </c>
      <c r="M2472">
        <v>1021.98</v>
      </c>
      <c r="N2472" t="s">
        <v>26702</v>
      </c>
      <c r="O2472" t="s">
        <v>26701</v>
      </c>
      <c r="P2472" t="s">
        <v>60</v>
      </c>
      <c r="Q2472">
        <v>8.7139000000000006</v>
      </c>
      <c r="R2472">
        <v>77.756699999999995</v>
      </c>
      <c r="S2472" t="s">
        <v>88</v>
      </c>
      <c r="T2472" t="s">
        <v>87</v>
      </c>
      <c r="U2472" t="s">
        <v>77</v>
      </c>
      <c r="V2472" t="s">
        <v>9</v>
      </c>
    </row>
    <row r="2473" spans="1:22">
      <c r="A2473" t="s">
        <v>26700</v>
      </c>
      <c r="B2473" s="2">
        <v>45146.486805555556</v>
      </c>
      <c r="C2473" s="2">
        <f t="shared" si="38"/>
        <v>45145</v>
      </c>
      <c r="D2473" t="s">
        <v>230</v>
      </c>
      <c r="E2473" t="s">
        <v>6579</v>
      </c>
      <c r="F2473" t="s">
        <v>136</v>
      </c>
      <c r="G2473" t="s">
        <v>30</v>
      </c>
      <c r="H2473" t="s">
        <v>71</v>
      </c>
      <c r="I2473">
        <v>1</v>
      </c>
      <c r="J2473">
        <v>1803.42</v>
      </c>
      <c r="K2473">
        <v>1620.65</v>
      </c>
      <c r="L2473">
        <v>1803.42</v>
      </c>
      <c r="M2473">
        <v>1620.65</v>
      </c>
      <c r="N2473" t="s">
        <v>26699</v>
      </c>
      <c r="O2473" t="s">
        <v>26698</v>
      </c>
      <c r="P2473" t="s">
        <v>26</v>
      </c>
      <c r="Q2473">
        <v>11.0168</v>
      </c>
      <c r="R2473">
        <v>76.955799999999996</v>
      </c>
      <c r="S2473" t="s">
        <v>36</v>
      </c>
      <c r="T2473" t="s">
        <v>35</v>
      </c>
      <c r="U2473" t="s">
        <v>23</v>
      </c>
      <c r="V2473" t="s">
        <v>45</v>
      </c>
    </row>
    <row r="2474" spans="1:22">
      <c r="A2474" t="s">
        <v>26697</v>
      </c>
      <c r="B2474" s="2">
        <v>44935.594444444447</v>
      </c>
      <c r="C2474" s="2">
        <f t="shared" si="38"/>
        <v>44935</v>
      </c>
      <c r="D2474" t="s">
        <v>223</v>
      </c>
      <c r="E2474" t="s">
        <v>222</v>
      </c>
      <c r="F2474" t="s">
        <v>18</v>
      </c>
      <c r="G2474" t="s">
        <v>41</v>
      </c>
      <c r="H2474" t="s">
        <v>29</v>
      </c>
      <c r="I2474">
        <v>4</v>
      </c>
      <c r="J2474">
        <v>711.82</v>
      </c>
      <c r="K2474">
        <v>578.52</v>
      </c>
      <c r="L2474">
        <v>2847.28</v>
      </c>
      <c r="M2474">
        <v>2314.08</v>
      </c>
      <c r="N2474" t="s">
        <v>26696</v>
      </c>
      <c r="O2474" t="s">
        <v>26695</v>
      </c>
      <c r="P2474" t="s">
        <v>121</v>
      </c>
      <c r="Q2474">
        <v>9.9252000000000002</v>
      </c>
      <c r="R2474">
        <v>78.119799999999998</v>
      </c>
      <c r="S2474" t="s">
        <v>257</v>
      </c>
      <c r="T2474" t="s">
        <v>256</v>
      </c>
      <c r="U2474" t="s">
        <v>77</v>
      </c>
      <c r="V2474" t="s">
        <v>22</v>
      </c>
    </row>
    <row r="2475" spans="1:22">
      <c r="A2475" t="s">
        <v>26694</v>
      </c>
      <c r="B2475" s="2">
        <v>44982.77847222222</v>
      </c>
      <c r="C2475" s="2">
        <f t="shared" si="38"/>
        <v>44977</v>
      </c>
      <c r="D2475" t="s">
        <v>218</v>
      </c>
      <c r="E2475" t="s">
        <v>4685</v>
      </c>
      <c r="F2475" t="s">
        <v>136</v>
      </c>
      <c r="G2475" t="s">
        <v>17</v>
      </c>
      <c r="H2475" t="s">
        <v>71</v>
      </c>
      <c r="I2475">
        <v>1</v>
      </c>
      <c r="J2475">
        <v>2125.75</v>
      </c>
      <c r="K2475">
        <v>1873.68</v>
      </c>
      <c r="L2475">
        <v>2125.75</v>
      </c>
      <c r="M2475">
        <v>1873.68</v>
      </c>
      <c r="N2475" t="s">
        <v>26693</v>
      </c>
      <c r="O2475" t="s">
        <v>26692</v>
      </c>
      <c r="P2475" t="s">
        <v>68</v>
      </c>
      <c r="Q2475">
        <v>11.34</v>
      </c>
      <c r="R2475">
        <v>77.717200000000005</v>
      </c>
      <c r="S2475" t="s">
        <v>226</v>
      </c>
      <c r="T2475" t="s">
        <v>225</v>
      </c>
      <c r="U2475" t="s">
        <v>57</v>
      </c>
      <c r="V2475" t="s">
        <v>22</v>
      </c>
    </row>
    <row r="2476" spans="1:22">
      <c r="A2476" t="s">
        <v>26691</v>
      </c>
      <c r="B2476" s="2">
        <v>45572.48333333333</v>
      </c>
      <c r="C2476" s="2">
        <f t="shared" si="38"/>
        <v>45572</v>
      </c>
      <c r="D2476" t="s">
        <v>210</v>
      </c>
      <c r="E2476" t="s">
        <v>4681</v>
      </c>
      <c r="F2476" t="s">
        <v>201</v>
      </c>
      <c r="G2476" t="s">
        <v>17</v>
      </c>
      <c r="H2476" t="s">
        <v>71</v>
      </c>
      <c r="I2476">
        <v>2</v>
      </c>
      <c r="J2476">
        <v>2419.23</v>
      </c>
      <c r="K2476">
        <v>1873.49</v>
      </c>
      <c r="L2476">
        <v>4838.46</v>
      </c>
      <c r="M2476">
        <v>3746.98</v>
      </c>
      <c r="N2476" t="s">
        <v>26690</v>
      </c>
      <c r="O2476" t="s">
        <v>26689</v>
      </c>
      <c r="P2476" t="s">
        <v>60</v>
      </c>
      <c r="Q2476">
        <v>8.7139000000000006</v>
      </c>
      <c r="R2476">
        <v>77.756699999999995</v>
      </c>
      <c r="S2476" t="s">
        <v>111</v>
      </c>
      <c r="T2476" t="s">
        <v>110</v>
      </c>
      <c r="U2476" t="s">
        <v>57</v>
      </c>
      <c r="V2476" t="s">
        <v>9</v>
      </c>
    </row>
    <row r="2477" spans="1:22">
      <c r="A2477" t="s">
        <v>26688</v>
      </c>
      <c r="B2477" s="2">
        <v>45517.828472222223</v>
      </c>
      <c r="C2477" s="2">
        <f t="shared" si="38"/>
        <v>45516</v>
      </c>
      <c r="D2477" t="s">
        <v>203</v>
      </c>
      <c r="E2477" t="s">
        <v>202</v>
      </c>
      <c r="F2477" t="s">
        <v>201</v>
      </c>
      <c r="G2477" t="s">
        <v>82</v>
      </c>
      <c r="H2477" t="s">
        <v>16</v>
      </c>
      <c r="I2477">
        <v>1</v>
      </c>
      <c r="J2477">
        <v>220.43</v>
      </c>
      <c r="K2477">
        <v>134.68</v>
      </c>
      <c r="L2477">
        <v>220.43</v>
      </c>
      <c r="M2477">
        <v>134.68</v>
      </c>
      <c r="N2477" t="s">
        <v>26687</v>
      </c>
      <c r="O2477" t="s">
        <v>26686</v>
      </c>
      <c r="P2477" t="s">
        <v>68</v>
      </c>
      <c r="Q2477">
        <v>11.34</v>
      </c>
      <c r="R2477">
        <v>77.717200000000005</v>
      </c>
      <c r="S2477" t="s">
        <v>176</v>
      </c>
      <c r="T2477" t="s">
        <v>175</v>
      </c>
      <c r="U2477" t="s">
        <v>57</v>
      </c>
      <c r="V2477" t="s">
        <v>45</v>
      </c>
    </row>
    <row r="2478" spans="1:22">
      <c r="A2478" t="s">
        <v>26685</v>
      </c>
      <c r="B2478" s="2">
        <v>45314.620138888888</v>
      </c>
      <c r="C2478" s="2">
        <f t="shared" si="38"/>
        <v>45313</v>
      </c>
      <c r="D2478" t="s">
        <v>197</v>
      </c>
      <c r="E2478" t="s">
        <v>2741</v>
      </c>
      <c r="F2478" t="s">
        <v>136</v>
      </c>
      <c r="G2478" t="s">
        <v>106</v>
      </c>
      <c r="H2478" t="s">
        <v>29</v>
      </c>
      <c r="I2478">
        <v>2</v>
      </c>
      <c r="J2478">
        <v>824.36</v>
      </c>
      <c r="K2478">
        <v>566.75</v>
      </c>
      <c r="L2478">
        <v>1648.72</v>
      </c>
      <c r="M2478">
        <v>1133.5</v>
      </c>
      <c r="N2478" t="s">
        <v>26684</v>
      </c>
      <c r="O2478" t="s">
        <v>26683</v>
      </c>
      <c r="P2478" t="s">
        <v>26</v>
      </c>
      <c r="Q2478">
        <v>11.0168</v>
      </c>
      <c r="R2478">
        <v>76.955799999999996</v>
      </c>
      <c r="S2478" t="s">
        <v>111</v>
      </c>
      <c r="T2478" t="s">
        <v>110</v>
      </c>
      <c r="U2478" t="s">
        <v>77</v>
      </c>
      <c r="V2478" t="s">
        <v>9</v>
      </c>
    </row>
    <row r="2479" spans="1:22">
      <c r="A2479" t="s">
        <v>26682</v>
      </c>
      <c r="B2479" s="2">
        <v>45007.791666666664</v>
      </c>
      <c r="C2479" s="2">
        <f t="shared" si="38"/>
        <v>45005</v>
      </c>
      <c r="D2479" t="s">
        <v>190</v>
      </c>
      <c r="E2479" t="s">
        <v>189</v>
      </c>
      <c r="F2479" t="s">
        <v>31</v>
      </c>
      <c r="G2479" t="s">
        <v>91</v>
      </c>
      <c r="H2479" t="s">
        <v>16</v>
      </c>
      <c r="I2479">
        <v>1</v>
      </c>
      <c r="J2479">
        <v>601.14</v>
      </c>
      <c r="K2479">
        <v>466.91</v>
      </c>
      <c r="L2479">
        <v>601.14</v>
      </c>
      <c r="M2479">
        <v>466.91</v>
      </c>
      <c r="N2479" t="s">
        <v>26681</v>
      </c>
      <c r="O2479" t="s">
        <v>26680</v>
      </c>
      <c r="P2479" t="s">
        <v>68</v>
      </c>
      <c r="Q2479">
        <v>11.34</v>
      </c>
      <c r="R2479">
        <v>77.717200000000005</v>
      </c>
      <c r="S2479" t="s">
        <v>269</v>
      </c>
      <c r="T2479" t="s">
        <v>268</v>
      </c>
      <c r="U2479" t="s">
        <v>46</v>
      </c>
      <c r="V2479" t="s">
        <v>9</v>
      </c>
    </row>
    <row r="2480" spans="1:22">
      <c r="A2480" t="s">
        <v>26679</v>
      </c>
      <c r="B2480" s="2">
        <v>45092.561805555553</v>
      </c>
      <c r="C2480" s="2">
        <f t="shared" si="38"/>
        <v>45089</v>
      </c>
      <c r="D2480" t="s">
        <v>185</v>
      </c>
      <c r="E2480" t="s">
        <v>15343</v>
      </c>
      <c r="F2480" t="s">
        <v>31</v>
      </c>
      <c r="G2480" t="s">
        <v>115</v>
      </c>
      <c r="H2480" t="s">
        <v>29</v>
      </c>
      <c r="I2480">
        <v>2</v>
      </c>
      <c r="J2480">
        <v>2386.94</v>
      </c>
      <c r="K2480">
        <v>2035.43</v>
      </c>
      <c r="L2480">
        <v>4773.88</v>
      </c>
      <c r="M2480">
        <v>4070.86</v>
      </c>
      <c r="N2480" t="s">
        <v>26678</v>
      </c>
      <c r="O2480" t="s">
        <v>26677</v>
      </c>
      <c r="P2480" t="s">
        <v>49</v>
      </c>
      <c r="Q2480">
        <v>12.916499999999999</v>
      </c>
      <c r="R2480">
        <v>79.132499999999993</v>
      </c>
      <c r="S2480" t="s">
        <v>564</v>
      </c>
      <c r="T2480" t="s">
        <v>563</v>
      </c>
      <c r="U2480" t="s">
        <v>10</v>
      </c>
      <c r="V2480" t="s">
        <v>212</v>
      </c>
    </row>
    <row r="2481" spans="1:22">
      <c r="A2481" t="s">
        <v>26676</v>
      </c>
      <c r="B2481" s="2">
        <v>45179.74722222222</v>
      </c>
      <c r="C2481" s="2">
        <f t="shared" si="38"/>
        <v>45173</v>
      </c>
      <c r="D2481" t="s">
        <v>180</v>
      </c>
      <c r="E2481" t="s">
        <v>2729</v>
      </c>
      <c r="F2481" t="s">
        <v>64</v>
      </c>
      <c r="G2481" t="s">
        <v>53</v>
      </c>
      <c r="H2481" t="s">
        <v>40</v>
      </c>
      <c r="I2481">
        <v>2</v>
      </c>
      <c r="J2481">
        <v>1577.68</v>
      </c>
      <c r="K2481">
        <v>1060.93</v>
      </c>
      <c r="L2481">
        <v>3155.36</v>
      </c>
      <c r="M2481">
        <v>2121.86</v>
      </c>
      <c r="N2481" t="s">
        <v>26675</v>
      </c>
      <c r="O2481" t="s">
        <v>26674</v>
      </c>
      <c r="P2481" t="s">
        <v>121</v>
      </c>
      <c r="Q2481">
        <v>9.9252000000000002</v>
      </c>
      <c r="R2481">
        <v>78.119799999999998</v>
      </c>
      <c r="S2481" t="s">
        <v>12</v>
      </c>
      <c r="T2481" t="s">
        <v>11</v>
      </c>
      <c r="U2481" t="s">
        <v>57</v>
      </c>
      <c r="V2481" t="s">
        <v>22</v>
      </c>
    </row>
    <row r="2482" spans="1:22">
      <c r="A2482" t="s">
        <v>26673</v>
      </c>
      <c r="B2482" s="2">
        <v>45245.418055555558</v>
      </c>
      <c r="C2482" s="2">
        <f t="shared" si="38"/>
        <v>45243</v>
      </c>
      <c r="D2482" t="s">
        <v>173</v>
      </c>
      <c r="E2482" t="s">
        <v>25086</v>
      </c>
      <c r="F2482" t="s">
        <v>18</v>
      </c>
      <c r="G2482" t="s">
        <v>82</v>
      </c>
      <c r="H2482" t="s">
        <v>71</v>
      </c>
      <c r="I2482">
        <v>4</v>
      </c>
      <c r="J2482">
        <v>217.03</v>
      </c>
      <c r="K2482">
        <v>183.4</v>
      </c>
      <c r="L2482">
        <v>868.12</v>
      </c>
      <c r="M2482">
        <v>733.6</v>
      </c>
      <c r="N2482" t="s">
        <v>26672</v>
      </c>
      <c r="O2482" t="s">
        <v>26671</v>
      </c>
      <c r="P2482" t="s">
        <v>121</v>
      </c>
      <c r="Q2482">
        <v>9.9252000000000002</v>
      </c>
      <c r="R2482">
        <v>78.119799999999998</v>
      </c>
      <c r="S2482" t="s">
        <v>59</v>
      </c>
      <c r="T2482" t="s">
        <v>58</v>
      </c>
      <c r="U2482" t="s">
        <v>23</v>
      </c>
      <c r="V2482" t="s">
        <v>9</v>
      </c>
    </row>
    <row r="2483" spans="1:22">
      <c r="A2483" t="s">
        <v>26670</v>
      </c>
      <c r="B2483" s="2">
        <v>45263.694444444445</v>
      </c>
      <c r="C2483" s="2">
        <f t="shared" si="38"/>
        <v>45257</v>
      </c>
      <c r="D2483" t="s">
        <v>168</v>
      </c>
      <c r="E2483" t="s">
        <v>2721</v>
      </c>
      <c r="F2483" t="s">
        <v>136</v>
      </c>
      <c r="G2483" t="s">
        <v>82</v>
      </c>
      <c r="H2483" t="s">
        <v>71</v>
      </c>
      <c r="I2483">
        <v>1</v>
      </c>
      <c r="J2483">
        <v>1636.48</v>
      </c>
      <c r="K2483">
        <v>1454.66</v>
      </c>
      <c r="L2483">
        <v>1636.48</v>
      </c>
      <c r="M2483">
        <v>1454.66</v>
      </c>
      <c r="N2483" t="s">
        <v>26669</v>
      </c>
      <c r="O2483" t="s">
        <v>26668</v>
      </c>
      <c r="P2483" t="s">
        <v>49</v>
      </c>
      <c r="Q2483">
        <v>12.916499999999999</v>
      </c>
      <c r="R2483">
        <v>79.132499999999993</v>
      </c>
      <c r="S2483" t="s">
        <v>36</v>
      </c>
      <c r="T2483" t="s">
        <v>35</v>
      </c>
      <c r="U2483" t="s">
        <v>46</v>
      </c>
      <c r="V2483" t="s">
        <v>9</v>
      </c>
    </row>
    <row r="2484" spans="1:22">
      <c r="A2484" t="s">
        <v>26667</v>
      </c>
      <c r="B2484" s="2">
        <v>45467.655555555553</v>
      </c>
      <c r="C2484" s="2">
        <f t="shared" si="38"/>
        <v>45467</v>
      </c>
      <c r="D2484" t="s">
        <v>162</v>
      </c>
      <c r="E2484" t="s">
        <v>4651</v>
      </c>
      <c r="F2484" t="s">
        <v>83</v>
      </c>
      <c r="G2484" t="s">
        <v>30</v>
      </c>
      <c r="H2484" t="s">
        <v>71</v>
      </c>
      <c r="I2484">
        <v>2</v>
      </c>
      <c r="J2484">
        <v>2453.11</v>
      </c>
      <c r="K2484">
        <v>2193.37</v>
      </c>
      <c r="L2484">
        <v>4906.22</v>
      </c>
      <c r="M2484">
        <v>4386.74</v>
      </c>
      <c r="N2484" t="s">
        <v>26666</v>
      </c>
      <c r="O2484" t="s">
        <v>26665</v>
      </c>
      <c r="P2484" t="s">
        <v>68</v>
      </c>
      <c r="Q2484">
        <v>11.34</v>
      </c>
      <c r="R2484">
        <v>77.717200000000005</v>
      </c>
      <c r="S2484" t="s">
        <v>133</v>
      </c>
      <c r="T2484" t="s">
        <v>132</v>
      </c>
      <c r="U2484" t="s">
        <v>23</v>
      </c>
      <c r="V2484" t="s">
        <v>45</v>
      </c>
    </row>
    <row r="2485" spans="1:22">
      <c r="A2485" t="s">
        <v>26664</v>
      </c>
      <c r="B2485" s="2">
        <v>45172.446527777778</v>
      </c>
      <c r="C2485" s="2">
        <f t="shared" si="38"/>
        <v>45166</v>
      </c>
      <c r="D2485" t="s">
        <v>157</v>
      </c>
      <c r="E2485" t="s">
        <v>156</v>
      </c>
      <c r="F2485" t="s">
        <v>18</v>
      </c>
      <c r="G2485" t="s">
        <v>91</v>
      </c>
      <c r="H2485" t="s">
        <v>63</v>
      </c>
      <c r="I2485">
        <v>2</v>
      </c>
      <c r="J2485">
        <v>1807.67</v>
      </c>
      <c r="K2485">
        <v>1332.02</v>
      </c>
      <c r="L2485">
        <v>3615.34</v>
      </c>
      <c r="M2485">
        <v>2664.04</v>
      </c>
      <c r="N2485" t="s">
        <v>26663</v>
      </c>
      <c r="O2485" t="s">
        <v>26662</v>
      </c>
      <c r="P2485" t="s">
        <v>112</v>
      </c>
      <c r="Q2485">
        <v>13.082700000000001</v>
      </c>
      <c r="R2485">
        <v>80.270700000000005</v>
      </c>
      <c r="S2485" t="s">
        <v>1238</v>
      </c>
      <c r="T2485" t="s">
        <v>1237</v>
      </c>
      <c r="U2485" t="s">
        <v>46</v>
      </c>
      <c r="V2485" t="s">
        <v>9</v>
      </c>
    </row>
    <row r="2486" spans="1:22">
      <c r="A2486" t="s">
        <v>26661</v>
      </c>
      <c r="B2486" s="2">
        <v>45272.463888888888</v>
      </c>
      <c r="C2486" s="2">
        <f t="shared" si="38"/>
        <v>45271</v>
      </c>
      <c r="D2486" t="s">
        <v>150</v>
      </c>
      <c r="E2486" t="s">
        <v>8362</v>
      </c>
      <c r="F2486" t="s">
        <v>201</v>
      </c>
      <c r="G2486" t="s">
        <v>53</v>
      </c>
      <c r="H2486" t="s">
        <v>29</v>
      </c>
      <c r="I2486">
        <v>4</v>
      </c>
      <c r="J2486">
        <v>661.71</v>
      </c>
      <c r="K2486">
        <v>478.72</v>
      </c>
      <c r="L2486">
        <v>2646.84</v>
      </c>
      <c r="M2486">
        <v>1914.88</v>
      </c>
      <c r="N2486" t="s">
        <v>26660</v>
      </c>
      <c r="O2486" t="s">
        <v>26659</v>
      </c>
      <c r="P2486" t="s">
        <v>13</v>
      </c>
      <c r="Q2486">
        <v>11.664300000000001</v>
      </c>
      <c r="R2486">
        <v>78.146000000000001</v>
      </c>
      <c r="S2486" t="s">
        <v>1238</v>
      </c>
      <c r="T2486" t="s">
        <v>1237</v>
      </c>
      <c r="U2486" t="s">
        <v>57</v>
      </c>
      <c r="V2486" t="s">
        <v>212</v>
      </c>
    </row>
    <row r="2487" spans="1:22">
      <c r="A2487" t="s">
        <v>26658</v>
      </c>
      <c r="B2487" s="2">
        <v>45317.466666666667</v>
      </c>
      <c r="C2487" s="2">
        <f t="shared" si="38"/>
        <v>45313</v>
      </c>
      <c r="D2487" t="s">
        <v>143</v>
      </c>
      <c r="E2487" t="s">
        <v>6526</v>
      </c>
      <c r="F2487" t="s">
        <v>136</v>
      </c>
      <c r="G2487" t="s">
        <v>41</v>
      </c>
      <c r="H2487" t="s">
        <v>71</v>
      </c>
      <c r="I2487">
        <v>1</v>
      </c>
      <c r="J2487">
        <v>1371.88</v>
      </c>
      <c r="K2487">
        <v>1033.3599999999999</v>
      </c>
      <c r="L2487">
        <v>1371.88</v>
      </c>
      <c r="M2487">
        <v>1033.3599999999999</v>
      </c>
      <c r="N2487" t="s">
        <v>26657</v>
      </c>
      <c r="O2487" t="s">
        <v>26656</v>
      </c>
      <c r="P2487" t="s">
        <v>60</v>
      </c>
      <c r="Q2487">
        <v>8.7139000000000006</v>
      </c>
      <c r="R2487">
        <v>77.756699999999995</v>
      </c>
      <c r="S2487" t="s">
        <v>762</v>
      </c>
      <c r="T2487" t="s">
        <v>761</v>
      </c>
      <c r="U2487" t="s">
        <v>23</v>
      </c>
      <c r="V2487" t="s">
        <v>9</v>
      </c>
    </row>
    <row r="2488" spans="1:22">
      <c r="A2488" t="s">
        <v>26655</v>
      </c>
      <c r="B2488" s="2">
        <v>45456.82916666667</v>
      </c>
      <c r="C2488" s="2">
        <f t="shared" si="38"/>
        <v>45453</v>
      </c>
      <c r="D2488" t="s">
        <v>138</v>
      </c>
      <c r="E2488" t="s">
        <v>8354</v>
      </c>
      <c r="F2488" t="s">
        <v>31</v>
      </c>
      <c r="G2488" t="s">
        <v>17</v>
      </c>
      <c r="H2488" t="s">
        <v>52</v>
      </c>
      <c r="I2488">
        <v>1</v>
      </c>
      <c r="J2488">
        <v>2235.0500000000002</v>
      </c>
      <c r="K2488">
        <v>1826.35</v>
      </c>
      <c r="L2488">
        <v>2235.0500000000002</v>
      </c>
      <c r="M2488">
        <v>1826.35</v>
      </c>
      <c r="N2488" t="s">
        <v>26654</v>
      </c>
      <c r="O2488" t="s">
        <v>26653</v>
      </c>
      <c r="P2488" t="s">
        <v>26</v>
      </c>
      <c r="Q2488">
        <v>11.0168</v>
      </c>
      <c r="R2488">
        <v>76.955799999999996</v>
      </c>
      <c r="S2488" t="s">
        <v>243</v>
      </c>
      <c r="T2488" t="s">
        <v>242</v>
      </c>
      <c r="U2488" t="s">
        <v>57</v>
      </c>
      <c r="V2488" t="s">
        <v>22</v>
      </c>
    </row>
    <row r="2489" spans="1:22">
      <c r="A2489" t="s">
        <v>26652</v>
      </c>
      <c r="B2489" s="2">
        <v>45362.802083333336</v>
      </c>
      <c r="C2489" s="2">
        <f t="shared" si="38"/>
        <v>45362</v>
      </c>
      <c r="D2489" t="s">
        <v>130</v>
      </c>
      <c r="E2489" t="s">
        <v>16978</v>
      </c>
      <c r="F2489" t="s">
        <v>31</v>
      </c>
      <c r="G2489" t="s">
        <v>41</v>
      </c>
      <c r="H2489" t="s">
        <v>29</v>
      </c>
      <c r="I2489">
        <v>2</v>
      </c>
      <c r="J2489">
        <v>301.99</v>
      </c>
      <c r="K2489">
        <v>210.41</v>
      </c>
      <c r="L2489">
        <v>603.98</v>
      </c>
      <c r="M2489">
        <v>420.82</v>
      </c>
      <c r="N2489" t="s">
        <v>26651</v>
      </c>
      <c r="O2489" t="s">
        <v>26650</v>
      </c>
      <c r="P2489" t="s">
        <v>37</v>
      </c>
      <c r="Q2489">
        <v>10.7905</v>
      </c>
      <c r="R2489">
        <v>78.704700000000003</v>
      </c>
      <c r="S2489" t="s">
        <v>628</v>
      </c>
      <c r="T2489" t="s">
        <v>627</v>
      </c>
      <c r="U2489" t="s">
        <v>57</v>
      </c>
      <c r="V2489" t="s">
        <v>212</v>
      </c>
    </row>
    <row r="2490" spans="1:22">
      <c r="A2490" t="s">
        <v>26649</v>
      </c>
      <c r="B2490" s="2">
        <v>45296.693749999999</v>
      </c>
      <c r="C2490" s="2">
        <f t="shared" si="38"/>
        <v>45292</v>
      </c>
      <c r="D2490" t="s">
        <v>125</v>
      </c>
      <c r="E2490" t="s">
        <v>15310</v>
      </c>
      <c r="F2490" t="s">
        <v>83</v>
      </c>
      <c r="G2490" t="s">
        <v>41</v>
      </c>
      <c r="H2490" t="s">
        <v>71</v>
      </c>
      <c r="I2490">
        <v>4</v>
      </c>
      <c r="J2490">
        <v>1124.95</v>
      </c>
      <c r="K2490">
        <v>697.45</v>
      </c>
      <c r="L2490">
        <v>4499.8</v>
      </c>
      <c r="M2490">
        <v>2789.8</v>
      </c>
      <c r="N2490" t="s">
        <v>26648</v>
      </c>
      <c r="O2490" t="s">
        <v>26647</v>
      </c>
      <c r="P2490" t="s">
        <v>60</v>
      </c>
      <c r="Q2490">
        <v>8.7139000000000006</v>
      </c>
      <c r="R2490">
        <v>77.756699999999995</v>
      </c>
      <c r="S2490" t="s">
        <v>295</v>
      </c>
      <c r="T2490" t="s">
        <v>294</v>
      </c>
      <c r="U2490" t="s">
        <v>46</v>
      </c>
      <c r="V2490" t="s">
        <v>45</v>
      </c>
    </row>
    <row r="2491" spans="1:22">
      <c r="A2491" t="s">
        <v>26646</v>
      </c>
      <c r="B2491" s="2">
        <v>45262.611111111109</v>
      </c>
      <c r="C2491" s="2">
        <f t="shared" si="38"/>
        <v>45257</v>
      </c>
      <c r="D2491" t="s">
        <v>117</v>
      </c>
      <c r="E2491" t="s">
        <v>116</v>
      </c>
      <c r="F2491" t="s">
        <v>83</v>
      </c>
      <c r="G2491" t="s">
        <v>115</v>
      </c>
      <c r="H2491" t="s">
        <v>63</v>
      </c>
      <c r="I2491">
        <v>3</v>
      </c>
      <c r="J2491">
        <v>1149.79</v>
      </c>
      <c r="K2491">
        <v>737.97</v>
      </c>
      <c r="L2491">
        <v>3449.37</v>
      </c>
      <c r="M2491">
        <v>2213.91</v>
      </c>
      <c r="N2491" t="s">
        <v>26645</v>
      </c>
      <c r="O2491" t="s">
        <v>26644</v>
      </c>
      <c r="P2491" t="s">
        <v>112</v>
      </c>
      <c r="Q2491">
        <v>13.082700000000001</v>
      </c>
      <c r="R2491">
        <v>80.270700000000005</v>
      </c>
      <c r="S2491" t="s">
        <v>302</v>
      </c>
      <c r="T2491" t="s">
        <v>301</v>
      </c>
      <c r="U2491" t="s">
        <v>57</v>
      </c>
      <c r="V2491" t="s">
        <v>212</v>
      </c>
    </row>
    <row r="2492" spans="1:22">
      <c r="A2492" t="s">
        <v>26643</v>
      </c>
      <c r="B2492" s="2">
        <v>45256.740972222222</v>
      </c>
      <c r="C2492" s="2">
        <f t="shared" si="38"/>
        <v>45250</v>
      </c>
      <c r="D2492" t="s">
        <v>108</v>
      </c>
      <c r="E2492" t="s">
        <v>107</v>
      </c>
      <c r="F2492" t="s">
        <v>73</v>
      </c>
      <c r="G2492" t="s">
        <v>72</v>
      </c>
      <c r="H2492" t="s">
        <v>71</v>
      </c>
      <c r="I2492">
        <v>1</v>
      </c>
      <c r="J2492">
        <v>2313.65</v>
      </c>
      <c r="K2492">
        <v>1853.19</v>
      </c>
      <c r="L2492">
        <v>2313.65</v>
      </c>
      <c r="M2492">
        <v>1853.19</v>
      </c>
      <c r="N2492" t="s">
        <v>26642</v>
      </c>
      <c r="O2492" t="s">
        <v>26641</v>
      </c>
      <c r="P2492" t="s">
        <v>112</v>
      </c>
      <c r="Q2492">
        <v>13.082700000000001</v>
      </c>
      <c r="R2492">
        <v>80.270700000000005</v>
      </c>
      <c r="S2492" t="s">
        <v>326</v>
      </c>
      <c r="T2492" t="s">
        <v>325</v>
      </c>
      <c r="U2492" t="s">
        <v>57</v>
      </c>
      <c r="V2492" t="s">
        <v>9</v>
      </c>
    </row>
    <row r="2493" spans="1:22">
      <c r="A2493" t="s">
        <v>26640</v>
      </c>
      <c r="B2493" s="2">
        <v>44935.527777777781</v>
      </c>
      <c r="C2493" s="2">
        <f t="shared" si="38"/>
        <v>44935</v>
      </c>
      <c r="D2493" t="s">
        <v>100</v>
      </c>
      <c r="E2493" t="s">
        <v>16964</v>
      </c>
      <c r="F2493" t="s">
        <v>73</v>
      </c>
      <c r="G2493" t="s">
        <v>106</v>
      </c>
      <c r="H2493" t="s">
        <v>71</v>
      </c>
      <c r="I2493">
        <v>1</v>
      </c>
      <c r="J2493">
        <v>781.81</v>
      </c>
      <c r="K2493">
        <v>629.36</v>
      </c>
      <c r="L2493">
        <v>781.81</v>
      </c>
      <c r="M2493">
        <v>629.36</v>
      </c>
      <c r="N2493" t="s">
        <v>26639</v>
      </c>
      <c r="O2493" t="s">
        <v>26638</v>
      </c>
      <c r="P2493" t="s">
        <v>49</v>
      </c>
      <c r="Q2493">
        <v>12.916499999999999</v>
      </c>
      <c r="R2493">
        <v>79.132499999999993</v>
      </c>
      <c r="S2493" t="s">
        <v>513</v>
      </c>
      <c r="T2493" t="s">
        <v>512</v>
      </c>
      <c r="U2493" t="s">
        <v>77</v>
      </c>
      <c r="V2493" t="s">
        <v>9</v>
      </c>
    </row>
    <row r="2494" spans="1:22">
      <c r="A2494" t="s">
        <v>26637</v>
      </c>
      <c r="B2494" s="2">
        <v>45397.864583333336</v>
      </c>
      <c r="C2494" s="2">
        <f t="shared" si="38"/>
        <v>45397</v>
      </c>
      <c r="D2494" t="s">
        <v>93</v>
      </c>
      <c r="E2494" t="s">
        <v>13594</v>
      </c>
      <c r="F2494" t="s">
        <v>18</v>
      </c>
      <c r="G2494" t="s">
        <v>106</v>
      </c>
      <c r="H2494" t="s">
        <v>52</v>
      </c>
      <c r="I2494">
        <v>1</v>
      </c>
      <c r="J2494">
        <v>1572.5</v>
      </c>
      <c r="K2494">
        <v>1001.4</v>
      </c>
      <c r="L2494">
        <v>1572.5</v>
      </c>
      <c r="M2494">
        <v>1001.4</v>
      </c>
      <c r="N2494" t="s">
        <v>26636</v>
      </c>
      <c r="O2494" t="s">
        <v>26635</v>
      </c>
      <c r="P2494" t="s">
        <v>68</v>
      </c>
      <c r="Q2494">
        <v>11.34</v>
      </c>
      <c r="R2494">
        <v>77.717200000000005</v>
      </c>
      <c r="S2494" t="s">
        <v>396</v>
      </c>
      <c r="T2494" t="s">
        <v>395</v>
      </c>
      <c r="U2494" t="s">
        <v>46</v>
      </c>
      <c r="V2494" t="s">
        <v>9</v>
      </c>
    </row>
    <row r="2495" spans="1:22">
      <c r="A2495" t="s">
        <v>26634</v>
      </c>
      <c r="B2495" s="2">
        <v>45553.46875</v>
      </c>
      <c r="C2495" s="2">
        <f t="shared" si="38"/>
        <v>45551</v>
      </c>
      <c r="D2495" t="s">
        <v>85</v>
      </c>
      <c r="E2495" t="s">
        <v>15291</v>
      </c>
      <c r="F2495" t="s">
        <v>64</v>
      </c>
      <c r="G2495" t="s">
        <v>41</v>
      </c>
      <c r="H2495" t="s">
        <v>29</v>
      </c>
      <c r="I2495">
        <v>1</v>
      </c>
      <c r="J2495">
        <v>1398.26</v>
      </c>
      <c r="K2495">
        <v>1141.1400000000001</v>
      </c>
      <c r="L2495">
        <v>1398.26</v>
      </c>
      <c r="M2495">
        <v>1141.1400000000001</v>
      </c>
      <c r="N2495" t="s">
        <v>26633</v>
      </c>
      <c r="O2495" t="s">
        <v>26632</v>
      </c>
      <c r="P2495" t="s">
        <v>112</v>
      </c>
      <c r="Q2495">
        <v>13.082700000000001</v>
      </c>
      <c r="R2495">
        <v>80.270700000000005</v>
      </c>
      <c r="S2495" t="s">
        <v>120</v>
      </c>
      <c r="T2495" t="s">
        <v>119</v>
      </c>
      <c r="U2495" t="s">
        <v>23</v>
      </c>
      <c r="V2495" t="s">
        <v>45</v>
      </c>
    </row>
    <row r="2496" spans="1:22">
      <c r="A2496" t="s">
        <v>26631</v>
      </c>
      <c r="B2496" s="2">
        <v>45383.646527777775</v>
      </c>
      <c r="C2496" s="2">
        <f t="shared" si="38"/>
        <v>45383</v>
      </c>
      <c r="D2496" t="s">
        <v>75</v>
      </c>
      <c r="E2496" t="s">
        <v>13587</v>
      </c>
      <c r="F2496" t="s">
        <v>201</v>
      </c>
      <c r="G2496" t="s">
        <v>30</v>
      </c>
      <c r="H2496" t="s">
        <v>71</v>
      </c>
      <c r="I2496">
        <v>1</v>
      </c>
      <c r="J2496">
        <v>283.38</v>
      </c>
      <c r="K2496">
        <v>242.81</v>
      </c>
      <c r="L2496">
        <v>283.38</v>
      </c>
      <c r="M2496">
        <v>242.81</v>
      </c>
      <c r="N2496" t="s">
        <v>26630</v>
      </c>
      <c r="O2496" t="s">
        <v>26629</v>
      </c>
      <c r="P2496" t="s">
        <v>121</v>
      </c>
      <c r="Q2496">
        <v>9.9252000000000002</v>
      </c>
      <c r="R2496">
        <v>78.119799999999998</v>
      </c>
      <c r="S2496" t="s">
        <v>454</v>
      </c>
      <c r="T2496" t="s">
        <v>453</v>
      </c>
      <c r="U2496" t="s">
        <v>57</v>
      </c>
      <c r="V2496" t="s">
        <v>45</v>
      </c>
    </row>
    <row r="2497" spans="1:22">
      <c r="A2497" t="s">
        <v>26628</v>
      </c>
      <c r="B2497" s="2">
        <v>45077.838888888888</v>
      </c>
      <c r="C2497" s="2">
        <f t="shared" si="38"/>
        <v>45075</v>
      </c>
      <c r="D2497" t="s">
        <v>66</v>
      </c>
      <c r="E2497" t="s">
        <v>15284</v>
      </c>
      <c r="F2497" t="s">
        <v>31</v>
      </c>
      <c r="G2497" t="s">
        <v>30</v>
      </c>
      <c r="H2497" t="s">
        <v>29</v>
      </c>
      <c r="I2497">
        <v>4</v>
      </c>
      <c r="J2497">
        <v>312.83999999999997</v>
      </c>
      <c r="K2497">
        <v>197.89</v>
      </c>
      <c r="L2497">
        <v>1251.3599999999999</v>
      </c>
      <c r="M2497">
        <v>791.56</v>
      </c>
      <c r="N2497" t="s">
        <v>26627</v>
      </c>
      <c r="O2497" t="s">
        <v>26626</v>
      </c>
      <c r="P2497" t="s">
        <v>121</v>
      </c>
      <c r="Q2497">
        <v>9.9252000000000002</v>
      </c>
      <c r="R2497">
        <v>78.119799999999998</v>
      </c>
      <c r="S2497" t="s">
        <v>735</v>
      </c>
      <c r="T2497" t="s">
        <v>734</v>
      </c>
      <c r="U2497" t="s">
        <v>77</v>
      </c>
      <c r="V2497" t="s">
        <v>45</v>
      </c>
    </row>
    <row r="2498" spans="1:22">
      <c r="A2498" t="s">
        <v>26625</v>
      </c>
      <c r="B2498" s="2">
        <v>45268.805555555555</v>
      </c>
      <c r="C2498" s="2">
        <f t="shared" si="38"/>
        <v>45264</v>
      </c>
      <c r="D2498" t="s">
        <v>55</v>
      </c>
      <c r="E2498" t="s">
        <v>26624</v>
      </c>
      <c r="F2498" t="s">
        <v>136</v>
      </c>
      <c r="G2498" t="s">
        <v>91</v>
      </c>
      <c r="H2498" t="s">
        <v>52</v>
      </c>
      <c r="I2498">
        <v>2</v>
      </c>
      <c r="J2498">
        <v>2328.2600000000002</v>
      </c>
      <c r="K2498">
        <v>1709.06</v>
      </c>
      <c r="L2498">
        <v>4656.5200000000004</v>
      </c>
      <c r="M2498">
        <v>3418.12</v>
      </c>
      <c r="N2498" t="s">
        <v>26623</v>
      </c>
      <c r="O2498" t="s">
        <v>26622</v>
      </c>
      <c r="P2498" t="s">
        <v>121</v>
      </c>
      <c r="Q2498">
        <v>9.9252000000000002</v>
      </c>
      <c r="R2498">
        <v>78.119799999999998</v>
      </c>
      <c r="S2498" t="s">
        <v>193</v>
      </c>
      <c r="T2498" t="s">
        <v>192</v>
      </c>
      <c r="U2498" t="s">
        <v>46</v>
      </c>
      <c r="V2498" t="s">
        <v>9</v>
      </c>
    </row>
    <row r="2499" spans="1:22">
      <c r="A2499" t="s">
        <v>26621</v>
      </c>
      <c r="B2499" s="2">
        <v>45039.426388888889</v>
      </c>
      <c r="C2499" s="2">
        <f t="shared" ref="C2499:C2562" si="39">INT(B2499) - WEEKDAY(INT(B2499), 2) + 1</f>
        <v>45033</v>
      </c>
      <c r="D2499" t="s">
        <v>43</v>
      </c>
      <c r="E2499" t="s">
        <v>2659</v>
      </c>
      <c r="F2499" t="s">
        <v>73</v>
      </c>
      <c r="G2499" t="s">
        <v>91</v>
      </c>
      <c r="H2499" t="s">
        <v>40</v>
      </c>
      <c r="I2499">
        <v>1</v>
      </c>
      <c r="J2499">
        <v>1639.98</v>
      </c>
      <c r="K2499">
        <v>1188.56</v>
      </c>
      <c r="L2499">
        <v>1639.98</v>
      </c>
      <c r="M2499">
        <v>1188.56</v>
      </c>
      <c r="N2499" t="s">
        <v>26620</v>
      </c>
      <c r="O2499" t="s">
        <v>26619</v>
      </c>
      <c r="P2499" t="s">
        <v>60</v>
      </c>
      <c r="Q2499">
        <v>8.7139000000000006</v>
      </c>
      <c r="R2499">
        <v>77.756699999999995</v>
      </c>
      <c r="S2499" t="s">
        <v>295</v>
      </c>
      <c r="T2499" t="s">
        <v>294</v>
      </c>
      <c r="U2499" t="s">
        <v>77</v>
      </c>
      <c r="V2499" t="s">
        <v>22</v>
      </c>
    </row>
    <row r="2500" spans="1:22">
      <c r="A2500" t="s">
        <v>26618</v>
      </c>
      <c r="B2500" s="2">
        <v>45554.752083333333</v>
      </c>
      <c r="C2500" s="2">
        <f t="shared" si="39"/>
        <v>45551</v>
      </c>
      <c r="D2500" t="s">
        <v>33</v>
      </c>
      <c r="E2500" t="s">
        <v>10104</v>
      </c>
      <c r="F2500" t="s">
        <v>136</v>
      </c>
      <c r="G2500" t="s">
        <v>82</v>
      </c>
      <c r="H2500" t="s">
        <v>16</v>
      </c>
      <c r="I2500">
        <v>4</v>
      </c>
      <c r="J2500">
        <v>1560.33</v>
      </c>
      <c r="K2500">
        <v>1103.82</v>
      </c>
      <c r="L2500">
        <v>6241.32</v>
      </c>
      <c r="M2500">
        <v>4415.28</v>
      </c>
      <c r="N2500" t="s">
        <v>26617</v>
      </c>
      <c r="O2500" t="s">
        <v>26616</v>
      </c>
      <c r="P2500" t="s">
        <v>60</v>
      </c>
      <c r="Q2500">
        <v>8.7139000000000006</v>
      </c>
      <c r="R2500">
        <v>77.756699999999995</v>
      </c>
      <c r="S2500" t="s">
        <v>628</v>
      </c>
      <c r="T2500" t="s">
        <v>627</v>
      </c>
      <c r="U2500" t="s">
        <v>77</v>
      </c>
      <c r="V2500" t="s">
        <v>22</v>
      </c>
    </row>
    <row r="2501" spans="1:22">
      <c r="A2501" t="s">
        <v>26615</v>
      </c>
      <c r="B2501" s="2">
        <v>45508.456944444442</v>
      </c>
      <c r="C2501" s="2">
        <f t="shared" si="39"/>
        <v>45502</v>
      </c>
      <c r="D2501" t="s">
        <v>20</v>
      </c>
      <c r="E2501" t="s">
        <v>19</v>
      </c>
      <c r="F2501" t="s">
        <v>18</v>
      </c>
      <c r="G2501" t="s">
        <v>17</v>
      </c>
      <c r="H2501" t="s">
        <v>40</v>
      </c>
      <c r="I2501">
        <v>4</v>
      </c>
      <c r="J2501">
        <v>2207.91</v>
      </c>
      <c r="K2501">
        <v>1547.91</v>
      </c>
      <c r="L2501">
        <v>8831.64</v>
      </c>
      <c r="M2501">
        <v>6191.64</v>
      </c>
      <c r="N2501" t="s">
        <v>26614</v>
      </c>
      <c r="O2501" t="s">
        <v>26613</v>
      </c>
      <c r="P2501" t="s">
        <v>37</v>
      </c>
      <c r="Q2501">
        <v>10.7905</v>
      </c>
      <c r="R2501">
        <v>78.704700000000003</v>
      </c>
      <c r="S2501" t="s">
        <v>276</v>
      </c>
      <c r="T2501" t="s">
        <v>275</v>
      </c>
      <c r="U2501" t="s">
        <v>10</v>
      </c>
      <c r="V2501" t="s">
        <v>45</v>
      </c>
    </row>
    <row r="2502" spans="1:22">
      <c r="A2502" t="s">
        <v>26612</v>
      </c>
      <c r="B2502" s="2">
        <v>45329.579861111109</v>
      </c>
      <c r="C2502" s="2">
        <f t="shared" si="39"/>
        <v>45327</v>
      </c>
      <c r="D2502" t="s">
        <v>2647</v>
      </c>
      <c r="E2502" t="s">
        <v>18601</v>
      </c>
      <c r="F2502" t="s">
        <v>201</v>
      </c>
      <c r="G2502" t="s">
        <v>72</v>
      </c>
      <c r="H2502" t="s">
        <v>63</v>
      </c>
      <c r="I2502">
        <v>2</v>
      </c>
      <c r="J2502">
        <v>546.67999999999995</v>
      </c>
      <c r="K2502">
        <v>373.74</v>
      </c>
      <c r="L2502">
        <v>1093.3599999999999</v>
      </c>
      <c r="M2502">
        <v>747.48</v>
      </c>
      <c r="N2502" t="s">
        <v>26611</v>
      </c>
      <c r="O2502" t="s">
        <v>26610</v>
      </c>
      <c r="P2502" t="s">
        <v>13</v>
      </c>
      <c r="Q2502">
        <v>11.664300000000001</v>
      </c>
      <c r="R2502">
        <v>78.146000000000001</v>
      </c>
      <c r="S2502" t="s">
        <v>146</v>
      </c>
      <c r="T2502" t="s">
        <v>145</v>
      </c>
      <c r="U2502" t="s">
        <v>46</v>
      </c>
      <c r="V2502" t="s">
        <v>22</v>
      </c>
    </row>
    <row r="2503" spans="1:22">
      <c r="A2503" t="s">
        <v>26609</v>
      </c>
      <c r="B2503" s="2">
        <v>44987.509722222225</v>
      </c>
      <c r="C2503" s="2">
        <f t="shared" si="39"/>
        <v>44984</v>
      </c>
      <c r="D2503" t="s">
        <v>2642</v>
      </c>
      <c r="E2503" t="s">
        <v>4580</v>
      </c>
      <c r="F2503" t="s">
        <v>166</v>
      </c>
      <c r="G2503" t="s">
        <v>82</v>
      </c>
      <c r="H2503" t="s">
        <v>63</v>
      </c>
      <c r="I2503">
        <v>3</v>
      </c>
      <c r="J2503">
        <v>252.67</v>
      </c>
      <c r="K2503">
        <v>224.29</v>
      </c>
      <c r="L2503">
        <v>758.01</v>
      </c>
      <c r="M2503">
        <v>672.87</v>
      </c>
      <c r="N2503" t="s">
        <v>26608</v>
      </c>
      <c r="O2503" t="s">
        <v>26607</v>
      </c>
      <c r="P2503" t="s">
        <v>121</v>
      </c>
      <c r="Q2503">
        <v>9.9252000000000002</v>
      </c>
      <c r="R2503">
        <v>78.119799999999998</v>
      </c>
      <c r="S2503" t="s">
        <v>226</v>
      </c>
      <c r="T2503" t="s">
        <v>225</v>
      </c>
      <c r="U2503" t="s">
        <v>23</v>
      </c>
      <c r="V2503" t="s">
        <v>9</v>
      </c>
    </row>
    <row r="2504" spans="1:22">
      <c r="A2504" t="s">
        <v>26606</v>
      </c>
      <c r="B2504" s="2">
        <v>45150.535416666666</v>
      </c>
      <c r="C2504" s="2">
        <f t="shared" si="39"/>
        <v>45145</v>
      </c>
      <c r="D2504" t="s">
        <v>2637</v>
      </c>
      <c r="E2504" t="s">
        <v>6467</v>
      </c>
      <c r="F2504" t="s">
        <v>64</v>
      </c>
      <c r="G2504" t="s">
        <v>30</v>
      </c>
      <c r="H2504" t="s">
        <v>71</v>
      </c>
      <c r="I2504">
        <v>4</v>
      </c>
      <c r="J2504">
        <v>1932.79</v>
      </c>
      <c r="K2504">
        <v>1722.57</v>
      </c>
      <c r="L2504">
        <v>7731.16</v>
      </c>
      <c r="M2504">
        <v>6890.28</v>
      </c>
      <c r="N2504" t="s">
        <v>26605</v>
      </c>
      <c r="O2504" t="s">
        <v>26604</v>
      </c>
      <c r="P2504" t="s">
        <v>121</v>
      </c>
      <c r="Q2504">
        <v>9.9252000000000002</v>
      </c>
      <c r="R2504">
        <v>78.119799999999998</v>
      </c>
      <c r="S2504" t="s">
        <v>319</v>
      </c>
      <c r="T2504" t="s">
        <v>318</v>
      </c>
      <c r="U2504" t="s">
        <v>57</v>
      </c>
      <c r="V2504" t="s">
        <v>9</v>
      </c>
    </row>
    <row r="2505" spans="1:22">
      <c r="A2505" t="s">
        <v>26603</v>
      </c>
      <c r="B2505" s="2">
        <v>45438.904166666667</v>
      </c>
      <c r="C2505" s="2">
        <f t="shared" si="39"/>
        <v>45432</v>
      </c>
      <c r="D2505" t="s">
        <v>2632</v>
      </c>
      <c r="E2505" t="s">
        <v>2631</v>
      </c>
      <c r="F2505" t="s">
        <v>83</v>
      </c>
      <c r="G2505" t="s">
        <v>53</v>
      </c>
      <c r="H2505" t="s">
        <v>40</v>
      </c>
      <c r="I2505">
        <v>1</v>
      </c>
      <c r="J2505">
        <v>1905.54</v>
      </c>
      <c r="K2505">
        <v>1335.11</v>
      </c>
      <c r="L2505">
        <v>1905.54</v>
      </c>
      <c r="M2505">
        <v>1335.11</v>
      </c>
      <c r="N2505" t="s">
        <v>26602</v>
      </c>
      <c r="O2505" t="s">
        <v>26601</v>
      </c>
      <c r="P2505" t="s">
        <v>68</v>
      </c>
      <c r="Q2505">
        <v>11.34</v>
      </c>
      <c r="R2505">
        <v>77.717200000000005</v>
      </c>
      <c r="S2505" t="s">
        <v>88</v>
      </c>
      <c r="T2505" t="s">
        <v>87</v>
      </c>
      <c r="U2505" t="s">
        <v>77</v>
      </c>
      <c r="V2505" t="s">
        <v>22</v>
      </c>
    </row>
    <row r="2506" spans="1:22">
      <c r="A2506" t="s">
        <v>26600</v>
      </c>
      <c r="B2506" s="2">
        <v>45162.681250000001</v>
      </c>
      <c r="C2506" s="2">
        <f t="shared" si="39"/>
        <v>45159</v>
      </c>
      <c r="D2506" t="s">
        <v>2627</v>
      </c>
      <c r="E2506" t="s">
        <v>10083</v>
      </c>
      <c r="F2506" t="s">
        <v>31</v>
      </c>
      <c r="G2506" t="s">
        <v>91</v>
      </c>
      <c r="H2506" t="s">
        <v>52</v>
      </c>
      <c r="I2506">
        <v>2</v>
      </c>
      <c r="J2506">
        <v>2347.0500000000002</v>
      </c>
      <c r="K2506">
        <v>1432.86</v>
      </c>
      <c r="L2506">
        <v>4694.1000000000004</v>
      </c>
      <c r="M2506">
        <v>2865.72</v>
      </c>
      <c r="N2506" t="s">
        <v>26599</v>
      </c>
      <c r="O2506" t="s">
        <v>26598</v>
      </c>
      <c r="P2506" t="s">
        <v>49</v>
      </c>
      <c r="Q2506">
        <v>12.916499999999999</v>
      </c>
      <c r="R2506">
        <v>79.132499999999993</v>
      </c>
      <c r="S2506" t="s">
        <v>326</v>
      </c>
      <c r="T2506" t="s">
        <v>325</v>
      </c>
      <c r="U2506" t="s">
        <v>10</v>
      </c>
      <c r="V2506" t="s">
        <v>212</v>
      </c>
    </row>
    <row r="2507" spans="1:22">
      <c r="A2507" t="s">
        <v>26597</v>
      </c>
      <c r="B2507" s="2">
        <v>45427.789583333331</v>
      </c>
      <c r="C2507" s="2">
        <f t="shared" si="39"/>
        <v>45425</v>
      </c>
      <c r="D2507" t="s">
        <v>2622</v>
      </c>
      <c r="E2507" t="s">
        <v>26596</v>
      </c>
      <c r="F2507" t="s">
        <v>83</v>
      </c>
      <c r="G2507" t="s">
        <v>41</v>
      </c>
      <c r="H2507" t="s">
        <v>71</v>
      </c>
      <c r="I2507">
        <v>1</v>
      </c>
      <c r="J2507">
        <v>1776.83</v>
      </c>
      <c r="K2507">
        <v>1431.34</v>
      </c>
      <c r="L2507">
        <v>1776.83</v>
      </c>
      <c r="M2507">
        <v>1431.34</v>
      </c>
      <c r="N2507" t="s">
        <v>26595</v>
      </c>
      <c r="O2507" t="s">
        <v>26594</v>
      </c>
      <c r="P2507" t="s">
        <v>68</v>
      </c>
      <c r="Q2507">
        <v>11.34</v>
      </c>
      <c r="R2507">
        <v>77.717200000000005</v>
      </c>
      <c r="S2507" t="s">
        <v>243</v>
      </c>
      <c r="T2507" t="s">
        <v>242</v>
      </c>
      <c r="U2507" t="s">
        <v>46</v>
      </c>
      <c r="V2507" t="s">
        <v>9</v>
      </c>
    </row>
    <row r="2508" spans="1:22">
      <c r="A2508" t="s">
        <v>26593</v>
      </c>
      <c r="B2508" s="2">
        <v>44944.847222222219</v>
      </c>
      <c r="C2508" s="2">
        <f t="shared" si="39"/>
        <v>44942</v>
      </c>
      <c r="D2508" t="s">
        <v>2617</v>
      </c>
      <c r="E2508" t="s">
        <v>4561</v>
      </c>
      <c r="F2508" t="s">
        <v>136</v>
      </c>
      <c r="G2508" t="s">
        <v>41</v>
      </c>
      <c r="H2508" t="s">
        <v>63</v>
      </c>
      <c r="I2508">
        <v>4</v>
      </c>
      <c r="J2508">
        <v>2260.04</v>
      </c>
      <c r="K2508">
        <v>1891.46</v>
      </c>
      <c r="L2508">
        <v>9040.16</v>
      </c>
      <c r="M2508">
        <v>7565.84</v>
      </c>
      <c r="N2508" t="s">
        <v>26592</v>
      </c>
      <c r="O2508" t="s">
        <v>26591</v>
      </c>
      <c r="P2508" t="s">
        <v>26</v>
      </c>
      <c r="Q2508">
        <v>11.0168</v>
      </c>
      <c r="R2508">
        <v>76.955799999999996</v>
      </c>
      <c r="S2508" t="s">
        <v>25</v>
      </c>
      <c r="T2508" t="s">
        <v>24</v>
      </c>
      <c r="U2508" t="s">
        <v>23</v>
      </c>
      <c r="V2508" t="s">
        <v>9</v>
      </c>
    </row>
    <row r="2509" spans="1:22">
      <c r="A2509" t="s">
        <v>26590</v>
      </c>
      <c r="B2509" s="2">
        <v>45053.72152777778</v>
      </c>
      <c r="C2509" s="2">
        <f t="shared" si="39"/>
        <v>45047</v>
      </c>
      <c r="D2509" t="s">
        <v>2612</v>
      </c>
      <c r="E2509" t="s">
        <v>2611</v>
      </c>
      <c r="F2509" t="s">
        <v>136</v>
      </c>
      <c r="G2509" t="s">
        <v>72</v>
      </c>
      <c r="H2509" t="s">
        <v>71</v>
      </c>
      <c r="I2509">
        <v>1</v>
      </c>
      <c r="J2509">
        <v>1952.36</v>
      </c>
      <c r="K2509">
        <v>1229.75</v>
      </c>
      <c r="L2509">
        <v>1952.36</v>
      </c>
      <c r="M2509">
        <v>1229.75</v>
      </c>
      <c r="N2509" t="s">
        <v>26589</v>
      </c>
      <c r="O2509" t="s">
        <v>26588</v>
      </c>
      <c r="P2509" t="s">
        <v>37</v>
      </c>
      <c r="Q2509">
        <v>10.7905</v>
      </c>
      <c r="R2509">
        <v>78.704700000000003</v>
      </c>
      <c r="S2509" t="s">
        <v>413</v>
      </c>
      <c r="T2509" t="s">
        <v>412</v>
      </c>
      <c r="U2509" t="s">
        <v>46</v>
      </c>
      <c r="V2509" t="s">
        <v>45</v>
      </c>
    </row>
    <row r="2510" spans="1:22">
      <c r="A2510" t="s">
        <v>26587</v>
      </c>
      <c r="B2510" s="2">
        <v>45184.493055555555</v>
      </c>
      <c r="C2510" s="2">
        <f t="shared" si="39"/>
        <v>45180</v>
      </c>
      <c r="D2510" t="s">
        <v>2607</v>
      </c>
      <c r="E2510" t="s">
        <v>2606</v>
      </c>
      <c r="F2510" t="s">
        <v>64</v>
      </c>
      <c r="G2510" t="s">
        <v>82</v>
      </c>
      <c r="H2510" t="s">
        <v>52</v>
      </c>
      <c r="I2510">
        <v>4</v>
      </c>
      <c r="J2510">
        <v>2407.85</v>
      </c>
      <c r="K2510">
        <v>1718.55</v>
      </c>
      <c r="L2510">
        <v>9631.4</v>
      </c>
      <c r="M2510">
        <v>6874.2</v>
      </c>
      <c r="N2510" t="s">
        <v>26586</v>
      </c>
      <c r="O2510" t="s">
        <v>26585</v>
      </c>
      <c r="P2510" t="s">
        <v>121</v>
      </c>
      <c r="Q2510">
        <v>9.9252000000000002</v>
      </c>
      <c r="R2510">
        <v>78.119799999999998</v>
      </c>
      <c r="S2510" t="s">
        <v>762</v>
      </c>
      <c r="T2510" t="s">
        <v>761</v>
      </c>
      <c r="U2510" t="s">
        <v>23</v>
      </c>
      <c r="V2510" t="s">
        <v>9</v>
      </c>
    </row>
    <row r="2511" spans="1:22">
      <c r="A2511" t="s">
        <v>26584</v>
      </c>
      <c r="B2511" s="2">
        <v>44933.546527777777</v>
      </c>
      <c r="C2511" s="2">
        <f t="shared" si="39"/>
        <v>44928</v>
      </c>
      <c r="D2511" t="s">
        <v>2602</v>
      </c>
      <c r="E2511" t="s">
        <v>13534</v>
      </c>
      <c r="F2511" t="s">
        <v>83</v>
      </c>
      <c r="G2511" t="s">
        <v>53</v>
      </c>
      <c r="H2511" t="s">
        <v>29</v>
      </c>
      <c r="I2511">
        <v>2</v>
      </c>
      <c r="J2511">
        <v>1522.81</v>
      </c>
      <c r="K2511">
        <v>927.8</v>
      </c>
      <c r="L2511">
        <v>3045.62</v>
      </c>
      <c r="M2511">
        <v>1855.6</v>
      </c>
      <c r="N2511" t="s">
        <v>26583</v>
      </c>
      <c r="O2511" t="s">
        <v>26582</v>
      </c>
      <c r="P2511" t="s">
        <v>26</v>
      </c>
      <c r="Q2511">
        <v>11.0168</v>
      </c>
      <c r="R2511">
        <v>76.955799999999996</v>
      </c>
      <c r="S2511" t="s">
        <v>906</v>
      </c>
      <c r="T2511" t="s">
        <v>905</v>
      </c>
      <c r="U2511" t="s">
        <v>10</v>
      </c>
      <c r="V2511" t="s">
        <v>9</v>
      </c>
    </row>
    <row r="2512" spans="1:22">
      <c r="A2512" t="s">
        <v>26581</v>
      </c>
      <c r="B2512" s="2">
        <v>45057.544444444444</v>
      </c>
      <c r="C2512" s="2">
        <f t="shared" si="39"/>
        <v>45054</v>
      </c>
      <c r="D2512" t="s">
        <v>2597</v>
      </c>
      <c r="E2512" t="s">
        <v>6435</v>
      </c>
      <c r="F2512" t="s">
        <v>18</v>
      </c>
      <c r="G2512" t="s">
        <v>17</v>
      </c>
      <c r="H2512" t="s">
        <v>71</v>
      </c>
      <c r="I2512">
        <v>1</v>
      </c>
      <c r="J2512">
        <v>1175.98</v>
      </c>
      <c r="K2512">
        <v>1028.6400000000001</v>
      </c>
      <c r="L2512">
        <v>1175.98</v>
      </c>
      <c r="M2512">
        <v>1028.6400000000001</v>
      </c>
      <c r="N2512" t="s">
        <v>26580</v>
      </c>
      <c r="O2512" t="s">
        <v>26579</v>
      </c>
      <c r="P2512" t="s">
        <v>26</v>
      </c>
      <c r="Q2512">
        <v>11.0168</v>
      </c>
      <c r="R2512">
        <v>76.955799999999996</v>
      </c>
      <c r="S2512" t="s">
        <v>79</v>
      </c>
      <c r="T2512" t="s">
        <v>78</v>
      </c>
      <c r="U2512" t="s">
        <v>23</v>
      </c>
      <c r="V2512" t="s">
        <v>9</v>
      </c>
    </row>
    <row r="2513" spans="1:22">
      <c r="A2513" t="s">
        <v>26578</v>
      </c>
      <c r="B2513" s="2">
        <v>45250.614583333336</v>
      </c>
      <c r="C2513" s="2">
        <f t="shared" si="39"/>
        <v>45250</v>
      </c>
      <c r="D2513" t="s">
        <v>2592</v>
      </c>
      <c r="E2513" t="s">
        <v>4541</v>
      </c>
      <c r="F2513" t="s">
        <v>166</v>
      </c>
      <c r="G2513" t="s">
        <v>41</v>
      </c>
      <c r="H2513" t="s">
        <v>71</v>
      </c>
      <c r="I2513">
        <v>3</v>
      </c>
      <c r="J2513">
        <v>1356.48</v>
      </c>
      <c r="K2513">
        <v>923.36</v>
      </c>
      <c r="L2513">
        <v>4069.44</v>
      </c>
      <c r="M2513">
        <v>2770.08</v>
      </c>
      <c r="N2513" t="s">
        <v>26577</v>
      </c>
      <c r="O2513" t="s">
        <v>26576</v>
      </c>
      <c r="P2513" t="s">
        <v>112</v>
      </c>
      <c r="Q2513">
        <v>13.082700000000001</v>
      </c>
      <c r="R2513">
        <v>80.270700000000005</v>
      </c>
      <c r="S2513" t="s">
        <v>120</v>
      </c>
      <c r="T2513" t="s">
        <v>119</v>
      </c>
      <c r="U2513" t="s">
        <v>77</v>
      </c>
      <c r="V2513" t="s">
        <v>9</v>
      </c>
    </row>
    <row r="2514" spans="1:22">
      <c r="A2514" t="s">
        <v>26575</v>
      </c>
      <c r="B2514" s="2">
        <v>45316.50277777778</v>
      </c>
      <c r="C2514" s="2">
        <f t="shared" si="39"/>
        <v>45313</v>
      </c>
      <c r="D2514" t="s">
        <v>2587</v>
      </c>
      <c r="E2514" t="s">
        <v>21814</v>
      </c>
      <c r="F2514" t="s">
        <v>83</v>
      </c>
      <c r="G2514" t="s">
        <v>115</v>
      </c>
      <c r="H2514" t="s">
        <v>40</v>
      </c>
      <c r="I2514">
        <v>4</v>
      </c>
      <c r="J2514">
        <v>1093.24</v>
      </c>
      <c r="K2514">
        <v>851.55</v>
      </c>
      <c r="L2514">
        <v>4372.96</v>
      </c>
      <c r="M2514">
        <v>3406.2</v>
      </c>
      <c r="N2514" t="s">
        <v>26574</v>
      </c>
      <c r="O2514" t="s">
        <v>26573</v>
      </c>
      <c r="P2514" t="s">
        <v>26</v>
      </c>
      <c r="Q2514">
        <v>11.0168</v>
      </c>
      <c r="R2514">
        <v>76.955799999999996</v>
      </c>
      <c r="S2514" t="s">
        <v>735</v>
      </c>
      <c r="T2514" t="s">
        <v>734</v>
      </c>
      <c r="U2514" t="s">
        <v>23</v>
      </c>
      <c r="V2514" t="s">
        <v>45</v>
      </c>
    </row>
    <row r="2515" spans="1:22">
      <c r="A2515" t="s">
        <v>26572</v>
      </c>
      <c r="B2515" s="2">
        <v>45252.90902777778</v>
      </c>
      <c r="C2515" s="2">
        <f t="shared" si="39"/>
        <v>45250</v>
      </c>
      <c r="D2515" t="s">
        <v>2582</v>
      </c>
      <c r="E2515" t="s">
        <v>8255</v>
      </c>
      <c r="F2515" t="s">
        <v>31</v>
      </c>
      <c r="G2515" t="s">
        <v>115</v>
      </c>
      <c r="H2515" t="s">
        <v>29</v>
      </c>
      <c r="I2515">
        <v>4</v>
      </c>
      <c r="J2515">
        <v>1894.9</v>
      </c>
      <c r="K2515">
        <v>1531.45</v>
      </c>
      <c r="L2515">
        <v>7579.6</v>
      </c>
      <c r="M2515">
        <v>6125.8</v>
      </c>
      <c r="N2515" t="s">
        <v>26571</v>
      </c>
      <c r="O2515" t="s">
        <v>26570</v>
      </c>
      <c r="P2515" t="s">
        <v>26</v>
      </c>
      <c r="Q2515">
        <v>11.0168</v>
      </c>
      <c r="R2515">
        <v>76.955799999999996</v>
      </c>
      <c r="S2515" t="s">
        <v>735</v>
      </c>
      <c r="T2515" t="s">
        <v>734</v>
      </c>
      <c r="U2515" t="s">
        <v>57</v>
      </c>
      <c r="V2515" t="s">
        <v>9</v>
      </c>
    </row>
    <row r="2516" spans="1:22">
      <c r="A2516" t="s">
        <v>26569</v>
      </c>
      <c r="B2516" s="2">
        <v>45145.481944444444</v>
      </c>
      <c r="C2516" s="2">
        <f t="shared" si="39"/>
        <v>45145</v>
      </c>
      <c r="D2516" t="s">
        <v>2577</v>
      </c>
      <c r="E2516" t="s">
        <v>26568</v>
      </c>
      <c r="F2516" t="s">
        <v>166</v>
      </c>
      <c r="G2516" t="s">
        <v>30</v>
      </c>
      <c r="H2516" t="s">
        <v>52</v>
      </c>
      <c r="I2516">
        <v>1</v>
      </c>
      <c r="J2516">
        <v>244.4</v>
      </c>
      <c r="K2516">
        <v>217.42</v>
      </c>
      <c r="L2516">
        <v>244.4</v>
      </c>
      <c r="M2516">
        <v>217.42</v>
      </c>
      <c r="N2516" t="s">
        <v>26567</v>
      </c>
      <c r="O2516" t="s">
        <v>26566</v>
      </c>
      <c r="P2516" t="s">
        <v>68</v>
      </c>
      <c r="Q2516">
        <v>11.34</v>
      </c>
      <c r="R2516">
        <v>77.717200000000005</v>
      </c>
      <c r="S2516" t="s">
        <v>146</v>
      </c>
      <c r="T2516" t="s">
        <v>145</v>
      </c>
      <c r="U2516" t="s">
        <v>10</v>
      </c>
      <c r="V2516" t="s">
        <v>22</v>
      </c>
    </row>
    <row r="2517" spans="1:22">
      <c r="A2517" t="s">
        <v>26565</v>
      </c>
      <c r="B2517" s="2">
        <v>45024.802777777775</v>
      </c>
      <c r="C2517" s="2">
        <f t="shared" si="39"/>
        <v>45019</v>
      </c>
      <c r="D2517" t="s">
        <v>2572</v>
      </c>
      <c r="E2517" t="s">
        <v>4526</v>
      </c>
      <c r="F2517" t="s">
        <v>31</v>
      </c>
      <c r="G2517" t="s">
        <v>82</v>
      </c>
      <c r="H2517" t="s">
        <v>16</v>
      </c>
      <c r="I2517">
        <v>2</v>
      </c>
      <c r="J2517">
        <v>1561.75</v>
      </c>
      <c r="K2517">
        <v>1190.1099999999999</v>
      </c>
      <c r="L2517">
        <v>3123.5</v>
      </c>
      <c r="M2517">
        <v>2380.2199999999998</v>
      </c>
      <c r="N2517" t="s">
        <v>26564</v>
      </c>
      <c r="O2517" t="s">
        <v>26563</v>
      </c>
      <c r="P2517" t="s">
        <v>26</v>
      </c>
      <c r="Q2517">
        <v>11.0168</v>
      </c>
      <c r="R2517">
        <v>76.955799999999996</v>
      </c>
      <c r="S2517" t="s">
        <v>295</v>
      </c>
      <c r="T2517" t="s">
        <v>294</v>
      </c>
      <c r="U2517" t="s">
        <v>77</v>
      </c>
      <c r="V2517" t="s">
        <v>212</v>
      </c>
    </row>
    <row r="2518" spans="1:22">
      <c r="A2518" t="s">
        <v>26562</v>
      </c>
      <c r="B2518" s="2">
        <v>45248.67291666667</v>
      </c>
      <c r="C2518" s="2">
        <f t="shared" si="39"/>
        <v>45243</v>
      </c>
      <c r="D2518" t="s">
        <v>2567</v>
      </c>
      <c r="E2518" t="s">
        <v>8245</v>
      </c>
      <c r="F2518" t="s">
        <v>18</v>
      </c>
      <c r="G2518" t="s">
        <v>91</v>
      </c>
      <c r="H2518" t="s">
        <v>71</v>
      </c>
      <c r="I2518">
        <v>3</v>
      </c>
      <c r="J2518">
        <v>348.06</v>
      </c>
      <c r="K2518">
        <v>219.24</v>
      </c>
      <c r="L2518">
        <v>1044.18</v>
      </c>
      <c r="M2518">
        <v>657.72</v>
      </c>
      <c r="N2518" t="s">
        <v>26561</v>
      </c>
      <c r="O2518" t="s">
        <v>26560</v>
      </c>
      <c r="P2518" t="s">
        <v>13</v>
      </c>
      <c r="Q2518">
        <v>11.664300000000001</v>
      </c>
      <c r="R2518">
        <v>78.146000000000001</v>
      </c>
      <c r="S2518" t="s">
        <v>176</v>
      </c>
      <c r="T2518" t="s">
        <v>175</v>
      </c>
      <c r="U2518" t="s">
        <v>57</v>
      </c>
      <c r="V2518" t="s">
        <v>9</v>
      </c>
    </row>
    <row r="2519" spans="1:22">
      <c r="A2519" t="s">
        <v>26559</v>
      </c>
      <c r="B2519" s="2">
        <v>45199.828472222223</v>
      </c>
      <c r="C2519" s="2">
        <f t="shared" si="39"/>
        <v>45194</v>
      </c>
      <c r="D2519" t="s">
        <v>2562</v>
      </c>
      <c r="E2519" t="s">
        <v>2561</v>
      </c>
      <c r="F2519" t="s">
        <v>73</v>
      </c>
      <c r="G2519" t="s">
        <v>72</v>
      </c>
      <c r="H2519" t="s">
        <v>16</v>
      </c>
      <c r="I2519">
        <v>1</v>
      </c>
      <c r="J2519">
        <v>938.24</v>
      </c>
      <c r="K2519">
        <v>680.98</v>
      </c>
      <c r="L2519">
        <v>938.24</v>
      </c>
      <c r="M2519">
        <v>680.98</v>
      </c>
      <c r="N2519" t="s">
        <v>26558</v>
      </c>
      <c r="O2519" t="s">
        <v>26557</v>
      </c>
      <c r="P2519" t="s">
        <v>13</v>
      </c>
      <c r="Q2519">
        <v>11.664300000000001</v>
      </c>
      <c r="R2519">
        <v>78.146000000000001</v>
      </c>
      <c r="S2519" t="s">
        <v>735</v>
      </c>
      <c r="T2519" t="s">
        <v>734</v>
      </c>
      <c r="U2519" t="s">
        <v>46</v>
      </c>
      <c r="V2519" t="s">
        <v>9</v>
      </c>
    </row>
    <row r="2520" spans="1:22">
      <c r="A2520" t="s">
        <v>26556</v>
      </c>
      <c r="B2520" s="2">
        <v>45313.839583333334</v>
      </c>
      <c r="C2520" s="2">
        <f t="shared" si="39"/>
        <v>45313</v>
      </c>
      <c r="D2520" t="s">
        <v>2557</v>
      </c>
      <c r="E2520" t="s">
        <v>21793</v>
      </c>
      <c r="F2520" t="s">
        <v>83</v>
      </c>
      <c r="G2520" t="s">
        <v>106</v>
      </c>
      <c r="H2520" t="s">
        <v>40</v>
      </c>
      <c r="I2520">
        <v>1</v>
      </c>
      <c r="J2520">
        <v>510.21</v>
      </c>
      <c r="K2520">
        <v>310.10000000000002</v>
      </c>
      <c r="L2520">
        <v>510.21</v>
      </c>
      <c r="M2520">
        <v>310.10000000000002</v>
      </c>
      <c r="N2520" t="s">
        <v>26555</v>
      </c>
      <c r="O2520" t="s">
        <v>26554</v>
      </c>
      <c r="P2520" t="s">
        <v>49</v>
      </c>
      <c r="Q2520">
        <v>12.916499999999999</v>
      </c>
      <c r="R2520">
        <v>79.132499999999993</v>
      </c>
      <c r="S2520" t="s">
        <v>1238</v>
      </c>
      <c r="T2520" t="s">
        <v>1237</v>
      </c>
      <c r="U2520" t="s">
        <v>57</v>
      </c>
      <c r="V2520" t="s">
        <v>45</v>
      </c>
    </row>
    <row r="2521" spans="1:22">
      <c r="A2521" t="s">
        <v>26553</v>
      </c>
      <c r="B2521" s="2">
        <v>45026.711111111108</v>
      </c>
      <c r="C2521" s="2">
        <f t="shared" si="39"/>
        <v>45026</v>
      </c>
      <c r="D2521" t="s">
        <v>2552</v>
      </c>
      <c r="E2521" t="s">
        <v>26552</v>
      </c>
      <c r="F2521" t="s">
        <v>31</v>
      </c>
      <c r="G2521" t="s">
        <v>82</v>
      </c>
      <c r="H2521" t="s">
        <v>40</v>
      </c>
      <c r="I2521">
        <v>3</v>
      </c>
      <c r="J2521">
        <v>430.1</v>
      </c>
      <c r="K2521">
        <v>378.57</v>
      </c>
      <c r="L2521">
        <v>1290.3</v>
      </c>
      <c r="M2521">
        <v>1135.71</v>
      </c>
      <c r="N2521" t="s">
        <v>26551</v>
      </c>
      <c r="O2521" t="s">
        <v>26550</v>
      </c>
      <c r="P2521" t="s">
        <v>68</v>
      </c>
      <c r="Q2521">
        <v>11.34</v>
      </c>
      <c r="R2521">
        <v>77.717200000000005</v>
      </c>
      <c r="S2521" t="s">
        <v>206</v>
      </c>
      <c r="T2521" t="s">
        <v>205</v>
      </c>
      <c r="U2521" t="s">
        <v>23</v>
      </c>
      <c r="V2521" t="s">
        <v>45</v>
      </c>
    </row>
    <row r="2522" spans="1:22">
      <c r="A2522" t="s">
        <v>26549</v>
      </c>
      <c r="B2522" s="2">
        <v>44998.736111111109</v>
      </c>
      <c r="C2522" s="2">
        <f t="shared" si="39"/>
        <v>44998</v>
      </c>
      <c r="D2522" t="s">
        <v>2547</v>
      </c>
      <c r="E2522" t="s">
        <v>13498</v>
      </c>
      <c r="F2522" t="s">
        <v>31</v>
      </c>
      <c r="G2522" t="s">
        <v>115</v>
      </c>
      <c r="H2522" t="s">
        <v>52</v>
      </c>
      <c r="I2522">
        <v>4</v>
      </c>
      <c r="J2522">
        <v>1702.89</v>
      </c>
      <c r="K2522">
        <v>1218.1199999999999</v>
      </c>
      <c r="L2522">
        <v>6811.56</v>
      </c>
      <c r="M2522">
        <v>4872.4799999999996</v>
      </c>
      <c r="N2522" t="s">
        <v>26548</v>
      </c>
      <c r="O2522" t="s">
        <v>26547</v>
      </c>
      <c r="P2522" t="s">
        <v>49</v>
      </c>
      <c r="Q2522">
        <v>12.916499999999999</v>
      </c>
      <c r="R2522">
        <v>79.132499999999993</v>
      </c>
      <c r="S2522" t="s">
        <v>243</v>
      </c>
      <c r="T2522" t="s">
        <v>242</v>
      </c>
      <c r="U2522" t="s">
        <v>23</v>
      </c>
      <c r="V2522" t="s">
        <v>9</v>
      </c>
    </row>
    <row r="2523" spans="1:22">
      <c r="A2523" t="s">
        <v>26546</v>
      </c>
      <c r="B2523" s="2">
        <v>45364.717361111114</v>
      </c>
      <c r="C2523" s="2">
        <f t="shared" si="39"/>
        <v>45362</v>
      </c>
      <c r="D2523" t="s">
        <v>2542</v>
      </c>
      <c r="E2523" t="s">
        <v>2541</v>
      </c>
      <c r="F2523" t="s">
        <v>166</v>
      </c>
      <c r="G2523" t="s">
        <v>91</v>
      </c>
      <c r="H2523" t="s">
        <v>29</v>
      </c>
      <c r="I2523">
        <v>2</v>
      </c>
      <c r="J2523">
        <v>1492.93</v>
      </c>
      <c r="K2523">
        <v>1104.1500000000001</v>
      </c>
      <c r="L2523">
        <v>2985.86</v>
      </c>
      <c r="M2523">
        <v>2208.3000000000002</v>
      </c>
      <c r="N2523" t="s">
        <v>26545</v>
      </c>
      <c r="O2523" t="s">
        <v>26544</v>
      </c>
      <c r="P2523" t="s">
        <v>26</v>
      </c>
      <c r="Q2523">
        <v>11.0168</v>
      </c>
      <c r="R2523">
        <v>76.955799999999996</v>
      </c>
      <c r="S2523" t="s">
        <v>243</v>
      </c>
      <c r="T2523" t="s">
        <v>242</v>
      </c>
      <c r="U2523" t="s">
        <v>10</v>
      </c>
      <c r="V2523" t="s">
        <v>45</v>
      </c>
    </row>
    <row r="2524" spans="1:22">
      <c r="A2524" t="s">
        <v>26543</v>
      </c>
      <c r="B2524" s="2">
        <v>45353.493055555555</v>
      </c>
      <c r="C2524" s="2">
        <f t="shared" si="39"/>
        <v>45348</v>
      </c>
      <c r="D2524" t="s">
        <v>2537</v>
      </c>
      <c r="E2524" t="s">
        <v>18526</v>
      </c>
      <c r="F2524" t="s">
        <v>136</v>
      </c>
      <c r="G2524" t="s">
        <v>106</v>
      </c>
      <c r="H2524" t="s">
        <v>52</v>
      </c>
      <c r="I2524">
        <v>1</v>
      </c>
      <c r="J2524">
        <v>2421.69</v>
      </c>
      <c r="K2524">
        <v>1826.68</v>
      </c>
      <c r="L2524">
        <v>2421.69</v>
      </c>
      <c r="M2524">
        <v>1826.68</v>
      </c>
      <c r="N2524" t="s">
        <v>26542</v>
      </c>
      <c r="O2524" t="s">
        <v>26541</v>
      </c>
      <c r="P2524" t="s">
        <v>26</v>
      </c>
      <c r="Q2524">
        <v>11.0168</v>
      </c>
      <c r="R2524">
        <v>76.955799999999996</v>
      </c>
      <c r="S2524" t="s">
        <v>420</v>
      </c>
      <c r="T2524" t="s">
        <v>419</v>
      </c>
      <c r="U2524" t="s">
        <v>77</v>
      </c>
      <c r="V2524" t="s">
        <v>9</v>
      </c>
    </row>
    <row r="2525" spans="1:22">
      <c r="A2525" t="s">
        <v>26540</v>
      </c>
      <c r="B2525" s="2">
        <v>45234.827777777777</v>
      </c>
      <c r="C2525" s="2">
        <f t="shared" si="39"/>
        <v>45229</v>
      </c>
      <c r="D2525" t="s">
        <v>2532</v>
      </c>
      <c r="E2525" t="s">
        <v>16858</v>
      </c>
      <c r="F2525" t="s">
        <v>83</v>
      </c>
      <c r="G2525" t="s">
        <v>30</v>
      </c>
      <c r="H2525" t="s">
        <v>40</v>
      </c>
      <c r="I2525">
        <v>1</v>
      </c>
      <c r="J2525">
        <v>946.47</v>
      </c>
      <c r="K2525">
        <v>794.67</v>
      </c>
      <c r="L2525">
        <v>946.47</v>
      </c>
      <c r="M2525">
        <v>794.67</v>
      </c>
      <c r="N2525" t="s">
        <v>26539</v>
      </c>
      <c r="O2525" t="s">
        <v>26538</v>
      </c>
      <c r="P2525" t="s">
        <v>68</v>
      </c>
      <c r="Q2525">
        <v>11.34</v>
      </c>
      <c r="R2525">
        <v>77.717200000000005</v>
      </c>
      <c r="S2525" t="s">
        <v>206</v>
      </c>
      <c r="T2525" t="s">
        <v>205</v>
      </c>
      <c r="U2525" t="s">
        <v>10</v>
      </c>
      <c r="V2525" t="s">
        <v>22</v>
      </c>
    </row>
    <row r="2526" spans="1:22">
      <c r="A2526" t="s">
        <v>26537</v>
      </c>
      <c r="B2526" s="2">
        <v>45063.673611111109</v>
      </c>
      <c r="C2526" s="2">
        <f t="shared" si="39"/>
        <v>45061</v>
      </c>
      <c r="D2526" t="s">
        <v>2527</v>
      </c>
      <c r="E2526" t="s">
        <v>13484</v>
      </c>
      <c r="F2526" t="s">
        <v>31</v>
      </c>
      <c r="G2526" t="s">
        <v>30</v>
      </c>
      <c r="H2526" t="s">
        <v>71</v>
      </c>
      <c r="I2526">
        <v>1</v>
      </c>
      <c r="J2526">
        <v>1596.85</v>
      </c>
      <c r="K2526">
        <v>958.23</v>
      </c>
      <c r="L2526">
        <v>1596.85</v>
      </c>
      <c r="M2526">
        <v>958.23</v>
      </c>
      <c r="N2526" t="s">
        <v>26536</v>
      </c>
      <c r="O2526" t="s">
        <v>26535</v>
      </c>
      <c r="P2526" t="s">
        <v>112</v>
      </c>
      <c r="Q2526">
        <v>13.082700000000001</v>
      </c>
      <c r="R2526">
        <v>80.270700000000005</v>
      </c>
      <c r="S2526" t="s">
        <v>48</v>
      </c>
      <c r="T2526" t="s">
        <v>47</v>
      </c>
      <c r="U2526" t="s">
        <v>23</v>
      </c>
      <c r="V2526" t="s">
        <v>45</v>
      </c>
    </row>
    <row r="2527" spans="1:22">
      <c r="A2527" t="s">
        <v>26534</v>
      </c>
      <c r="B2527" s="2">
        <v>45450.554861111108</v>
      </c>
      <c r="C2527" s="2">
        <f t="shared" si="39"/>
        <v>45446</v>
      </c>
      <c r="D2527" t="s">
        <v>2522</v>
      </c>
      <c r="E2527" t="s">
        <v>4487</v>
      </c>
      <c r="F2527" t="s">
        <v>201</v>
      </c>
      <c r="G2527" t="s">
        <v>30</v>
      </c>
      <c r="H2527" t="s">
        <v>63</v>
      </c>
      <c r="I2527">
        <v>2</v>
      </c>
      <c r="J2527">
        <v>949.75</v>
      </c>
      <c r="K2527">
        <v>730.26</v>
      </c>
      <c r="L2527">
        <v>1899.5</v>
      </c>
      <c r="M2527">
        <v>1460.52</v>
      </c>
      <c r="N2527" t="s">
        <v>26533</v>
      </c>
      <c r="O2527" t="s">
        <v>26532</v>
      </c>
      <c r="P2527" t="s">
        <v>112</v>
      </c>
      <c r="Q2527">
        <v>13.082700000000001</v>
      </c>
      <c r="R2527">
        <v>80.270700000000005</v>
      </c>
      <c r="S2527" t="s">
        <v>735</v>
      </c>
      <c r="T2527" t="s">
        <v>734</v>
      </c>
      <c r="U2527" t="s">
        <v>77</v>
      </c>
      <c r="V2527" t="s">
        <v>9</v>
      </c>
    </row>
    <row r="2528" spans="1:22">
      <c r="A2528" t="s">
        <v>26531</v>
      </c>
      <c r="B2528" s="2">
        <v>45048.831944444442</v>
      </c>
      <c r="C2528" s="2">
        <f t="shared" si="39"/>
        <v>45047</v>
      </c>
      <c r="D2528" t="s">
        <v>2517</v>
      </c>
      <c r="E2528" t="s">
        <v>26530</v>
      </c>
      <c r="F2528" t="s">
        <v>201</v>
      </c>
      <c r="G2528" t="s">
        <v>106</v>
      </c>
      <c r="H2528" t="s">
        <v>71</v>
      </c>
      <c r="I2528">
        <v>3</v>
      </c>
      <c r="J2528">
        <v>1878.09</v>
      </c>
      <c r="K2528">
        <v>1267.83</v>
      </c>
      <c r="L2528">
        <v>5634.27</v>
      </c>
      <c r="M2528">
        <v>3803.49</v>
      </c>
      <c r="N2528" t="s">
        <v>26529</v>
      </c>
      <c r="O2528" t="s">
        <v>26528</v>
      </c>
      <c r="P2528" t="s">
        <v>68</v>
      </c>
      <c r="Q2528">
        <v>11.34</v>
      </c>
      <c r="R2528">
        <v>77.717200000000005</v>
      </c>
      <c r="S2528" t="s">
        <v>36</v>
      </c>
      <c r="T2528" t="s">
        <v>35</v>
      </c>
      <c r="U2528" t="s">
        <v>77</v>
      </c>
      <c r="V2528" t="s">
        <v>212</v>
      </c>
    </row>
    <row r="2529" spans="1:22">
      <c r="A2529" t="s">
        <v>26527</v>
      </c>
      <c r="B2529" s="2">
        <v>45397.67083333333</v>
      </c>
      <c r="C2529" s="2">
        <f t="shared" si="39"/>
        <v>45397</v>
      </c>
      <c r="D2529" t="s">
        <v>2512</v>
      </c>
      <c r="E2529" t="s">
        <v>26526</v>
      </c>
      <c r="F2529" t="s">
        <v>136</v>
      </c>
      <c r="G2529" t="s">
        <v>106</v>
      </c>
      <c r="H2529" t="s">
        <v>63</v>
      </c>
      <c r="I2529">
        <v>3</v>
      </c>
      <c r="J2529">
        <v>1444.81</v>
      </c>
      <c r="K2529">
        <v>1281.52</v>
      </c>
      <c r="L2529">
        <v>4334.43</v>
      </c>
      <c r="M2529">
        <v>3844.56</v>
      </c>
      <c r="N2529" t="s">
        <v>26525</v>
      </c>
      <c r="O2529" t="s">
        <v>26524</v>
      </c>
      <c r="P2529" t="s">
        <v>68</v>
      </c>
      <c r="Q2529">
        <v>11.34</v>
      </c>
      <c r="R2529">
        <v>77.717200000000005</v>
      </c>
      <c r="S2529" t="s">
        <v>326</v>
      </c>
      <c r="T2529" t="s">
        <v>325</v>
      </c>
      <c r="U2529" t="s">
        <v>77</v>
      </c>
      <c r="V2529" t="s">
        <v>9</v>
      </c>
    </row>
    <row r="2530" spans="1:22">
      <c r="A2530" t="s">
        <v>26523</v>
      </c>
      <c r="B2530" s="2">
        <v>45181.665277777778</v>
      </c>
      <c r="C2530" s="2">
        <f t="shared" si="39"/>
        <v>45180</v>
      </c>
      <c r="D2530" t="s">
        <v>2507</v>
      </c>
      <c r="E2530" t="s">
        <v>20134</v>
      </c>
      <c r="F2530" t="s">
        <v>18</v>
      </c>
      <c r="G2530" t="s">
        <v>41</v>
      </c>
      <c r="H2530" t="s">
        <v>52</v>
      </c>
      <c r="I2530">
        <v>2</v>
      </c>
      <c r="J2530">
        <v>1313.31</v>
      </c>
      <c r="K2530">
        <v>994.94</v>
      </c>
      <c r="L2530">
        <v>2626.62</v>
      </c>
      <c r="M2530">
        <v>1989.88</v>
      </c>
      <c r="N2530" t="s">
        <v>26522</v>
      </c>
      <c r="O2530" t="s">
        <v>26521</v>
      </c>
      <c r="P2530" t="s">
        <v>68</v>
      </c>
      <c r="Q2530">
        <v>11.34</v>
      </c>
      <c r="R2530">
        <v>77.717200000000005</v>
      </c>
      <c r="S2530" t="s">
        <v>906</v>
      </c>
      <c r="T2530" t="s">
        <v>905</v>
      </c>
      <c r="U2530" t="s">
        <v>46</v>
      </c>
      <c r="V2530" t="s">
        <v>22</v>
      </c>
    </row>
    <row r="2531" spans="1:22">
      <c r="A2531" t="s">
        <v>26520</v>
      </c>
      <c r="B2531" s="2">
        <v>45383.893055555556</v>
      </c>
      <c r="C2531" s="2">
        <f t="shared" si="39"/>
        <v>45383</v>
      </c>
      <c r="D2531" t="s">
        <v>2502</v>
      </c>
      <c r="E2531" t="s">
        <v>4471</v>
      </c>
      <c r="F2531" t="s">
        <v>83</v>
      </c>
      <c r="G2531" t="s">
        <v>106</v>
      </c>
      <c r="H2531" t="s">
        <v>29</v>
      </c>
      <c r="I2531">
        <v>1</v>
      </c>
      <c r="J2531">
        <v>1808.57</v>
      </c>
      <c r="K2531">
        <v>1483.99</v>
      </c>
      <c r="L2531">
        <v>1808.57</v>
      </c>
      <c r="M2531">
        <v>1483.99</v>
      </c>
      <c r="N2531" t="s">
        <v>26519</v>
      </c>
      <c r="O2531" t="s">
        <v>26518</v>
      </c>
      <c r="P2531" t="s">
        <v>121</v>
      </c>
      <c r="Q2531">
        <v>9.9252000000000002</v>
      </c>
      <c r="R2531">
        <v>78.119799999999998</v>
      </c>
      <c r="S2531" t="s">
        <v>784</v>
      </c>
      <c r="T2531" t="s">
        <v>783</v>
      </c>
      <c r="U2531" t="s">
        <v>57</v>
      </c>
      <c r="V2531" t="s">
        <v>9</v>
      </c>
    </row>
    <row r="2532" spans="1:22">
      <c r="A2532" t="s">
        <v>26517</v>
      </c>
      <c r="B2532" s="2">
        <v>45115.573611111111</v>
      </c>
      <c r="C2532" s="2">
        <f t="shared" si="39"/>
        <v>45110</v>
      </c>
      <c r="D2532" t="s">
        <v>2497</v>
      </c>
      <c r="E2532" t="s">
        <v>18500</v>
      </c>
      <c r="F2532" t="s">
        <v>136</v>
      </c>
      <c r="G2532" t="s">
        <v>82</v>
      </c>
      <c r="H2532" t="s">
        <v>52</v>
      </c>
      <c r="I2532">
        <v>3</v>
      </c>
      <c r="J2532">
        <v>236.1</v>
      </c>
      <c r="K2532">
        <v>162.16</v>
      </c>
      <c r="L2532">
        <v>708.3</v>
      </c>
      <c r="M2532">
        <v>486.48</v>
      </c>
      <c r="N2532" t="s">
        <v>26516</v>
      </c>
      <c r="O2532" t="s">
        <v>26515</v>
      </c>
      <c r="P2532" t="s">
        <v>121</v>
      </c>
      <c r="Q2532">
        <v>9.9252000000000002</v>
      </c>
      <c r="R2532">
        <v>78.119799999999998</v>
      </c>
      <c r="S2532" t="s">
        <v>206</v>
      </c>
      <c r="T2532" t="s">
        <v>205</v>
      </c>
      <c r="U2532" t="s">
        <v>10</v>
      </c>
      <c r="V2532" t="s">
        <v>9</v>
      </c>
    </row>
    <row r="2533" spans="1:22">
      <c r="A2533" t="s">
        <v>26514</v>
      </c>
      <c r="B2533" s="2">
        <v>45343.512499999997</v>
      </c>
      <c r="C2533" s="2">
        <f t="shared" si="39"/>
        <v>45341</v>
      </c>
      <c r="D2533" t="s">
        <v>2492</v>
      </c>
      <c r="E2533" t="s">
        <v>18496</v>
      </c>
      <c r="F2533" t="s">
        <v>166</v>
      </c>
      <c r="G2533" t="s">
        <v>115</v>
      </c>
      <c r="H2533" t="s">
        <v>40</v>
      </c>
      <c r="I2533">
        <v>1</v>
      </c>
      <c r="J2533">
        <v>1586.28</v>
      </c>
      <c r="K2533">
        <v>1040.72</v>
      </c>
      <c r="L2533">
        <v>1586.28</v>
      </c>
      <c r="M2533">
        <v>1040.72</v>
      </c>
      <c r="N2533" t="s">
        <v>26513</v>
      </c>
      <c r="O2533" t="s">
        <v>26512</v>
      </c>
      <c r="P2533" t="s">
        <v>60</v>
      </c>
      <c r="Q2533">
        <v>8.7139000000000006</v>
      </c>
      <c r="R2533">
        <v>77.756699999999995</v>
      </c>
      <c r="S2533" t="s">
        <v>762</v>
      </c>
      <c r="T2533" t="s">
        <v>761</v>
      </c>
      <c r="U2533" t="s">
        <v>10</v>
      </c>
      <c r="V2533" t="s">
        <v>9</v>
      </c>
    </row>
    <row r="2534" spans="1:22">
      <c r="A2534" t="s">
        <v>26511</v>
      </c>
      <c r="B2534" s="2">
        <v>45279.554861111108</v>
      </c>
      <c r="C2534" s="2">
        <f t="shared" si="39"/>
        <v>45278</v>
      </c>
      <c r="D2534" t="s">
        <v>2487</v>
      </c>
      <c r="E2534" t="s">
        <v>23346</v>
      </c>
      <c r="F2534" t="s">
        <v>73</v>
      </c>
      <c r="G2534" t="s">
        <v>72</v>
      </c>
      <c r="H2534" t="s">
        <v>16</v>
      </c>
      <c r="I2534">
        <v>3</v>
      </c>
      <c r="J2534">
        <v>364.27</v>
      </c>
      <c r="K2534">
        <v>269.63</v>
      </c>
      <c r="L2534">
        <v>1092.81</v>
      </c>
      <c r="M2534">
        <v>808.89</v>
      </c>
      <c r="N2534" t="s">
        <v>26510</v>
      </c>
      <c r="O2534" t="s">
        <v>26509</v>
      </c>
      <c r="P2534" t="s">
        <v>37</v>
      </c>
      <c r="Q2534">
        <v>10.7905</v>
      </c>
      <c r="R2534">
        <v>78.704700000000003</v>
      </c>
      <c r="S2534" t="s">
        <v>243</v>
      </c>
      <c r="T2534" t="s">
        <v>242</v>
      </c>
      <c r="U2534" t="s">
        <v>77</v>
      </c>
      <c r="V2534" t="s">
        <v>9</v>
      </c>
    </row>
    <row r="2535" spans="1:22">
      <c r="A2535" t="s">
        <v>26508</v>
      </c>
      <c r="B2535" s="2">
        <v>45041.463194444441</v>
      </c>
      <c r="C2535" s="2">
        <f t="shared" si="39"/>
        <v>45040</v>
      </c>
      <c r="D2535" t="s">
        <v>2482</v>
      </c>
      <c r="E2535" t="s">
        <v>8178</v>
      </c>
      <c r="F2535" t="s">
        <v>31</v>
      </c>
      <c r="G2535" t="s">
        <v>17</v>
      </c>
      <c r="H2535" t="s">
        <v>71</v>
      </c>
      <c r="I2535">
        <v>1</v>
      </c>
      <c r="J2535">
        <v>1685.82</v>
      </c>
      <c r="K2535">
        <v>1191.6600000000001</v>
      </c>
      <c r="L2535">
        <v>1685.82</v>
      </c>
      <c r="M2535">
        <v>1191.6600000000001</v>
      </c>
      <c r="N2535" t="s">
        <v>26507</v>
      </c>
      <c r="O2535" t="s">
        <v>26506</v>
      </c>
      <c r="P2535" t="s">
        <v>37</v>
      </c>
      <c r="Q2535">
        <v>10.7905</v>
      </c>
      <c r="R2535">
        <v>78.704700000000003</v>
      </c>
      <c r="S2535" t="s">
        <v>454</v>
      </c>
      <c r="T2535" t="s">
        <v>453</v>
      </c>
      <c r="U2535" t="s">
        <v>10</v>
      </c>
      <c r="V2535" t="s">
        <v>22</v>
      </c>
    </row>
    <row r="2536" spans="1:22">
      <c r="A2536" t="s">
        <v>26505</v>
      </c>
      <c r="B2536" s="2">
        <v>45364.77847222222</v>
      </c>
      <c r="C2536" s="2">
        <f t="shared" si="39"/>
        <v>45362</v>
      </c>
      <c r="D2536" t="s">
        <v>2477</v>
      </c>
      <c r="E2536" t="s">
        <v>2476</v>
      </c>
      <c r="F2536" t="s">
        <v>136</v>
      </c>
      <c r="G2536" t="s">
        <v>17</v>
      </c>
      <c r="H2536" t="s">
        <v>63</v>
      </c>
      <c r="I2536">
        <v>1</v>
      </c>
      <c r="J2536">
        <v>697.42</v>
      </c>
      <c r="K2536">
        <v>521.79</v>
      </c>
      <c r="L2536">
        <v>697.42</v>
      </c>
      <c r="M2536">
        <v>521.79</v>
      </c>
      <c r="N2536" t="s">
        <v>26504</v>
      </c>
      <c r="O2536" t="s">
        <v>26503</v>
      </c>
      <c r="P2536" t="s">
        <v>49</v>
      </c>
      <c r="Q2536">
        <v>12.916499999999999</v>
      </c>
      <c r="R2536">
        <v>79.132499999999993</v>
      </c>
      <c r="S2536" t="s">
        <v>735</v>
      </c>
      <c r="T2536" t="s">
        <v>734</v>
      </c>
      <c r="U2536" t="s">
        <v>77</v>
      </c>
      <c r="V2536" t="s">
        <v>22</v>
      </c>
    </row>
    <row r="2537" spans="1:22">
      <c r="A2537" t="s">
        <v>26502</v>
      </c>
      <c r="B2537" s="2">
        <v>45418.678472222222</v>
      </c>
      <c r="C2537" s="2">
        <f t="shared" si="39"/>
        <v>45418</v>
      </c>
      <c r="D2537" t="s">
        <v>2472</v>
      </c>
      <c r="E2537" t="s">
        <v>9975</v>
      </c>
      <c r="F2537" t="s">
        <v>83</v>
      </c>
      <c r="G2537" t="s">
        <v>41</v>
      </c>
      <c r="H2537" t="s">
        <v>71</v>
      </c>
      <c r="I2537">
        <v>1</v>
      </c>
      <c r="J2537">
        <v>1274.5</v>
      </c>
      <c r="K2537">
        <v>1034.19</v>
      </c>
      <c r="L2537">
        <v>1274.5</v>
      </c>
      <c r="M2537">
        <v>1034.19</v>
      </c>
      <c r="N2537" t="s">
        <v>26501</v>
      </c>
      <c r="O2537" t="s">
        <v>26500</v>
      </c>
      <c r="P2537" t="s">
        <v>26</v>
      </c>
      <c r="Q2537">
        <v>11.0168</v>
      </c>
      <c r="R2537">
        <v>76.955799999999996</v>
      </c>
      <c r="S2537" t="s">
        <v>153</v>
      </c>
      <c r="T2537" t="s">
        <v>152</v>
      </c>
      <c r="U2537" t="s">
        <v>46</v>
      </c>
      <c r="V2537" t="s">
        <v>212</v>
      </c>
    </row>
    <row r="2538" spans="1:22">
      <c r="A2538" t="s">
        <v>26499</v>
      </c>
      <c r="B2538" s="2">
        <v>45127.543749999997</v>
      </c>
      <c r="C2538" s="2">
        <f t="shared" si="39"/>
        <v>45124</v>
      </c>
      <c r="D2538" t="s">
        <v>2467</v>
      </c>
      <c r="E2538" t="s">
        <v>8166</v>
      </c>
      <c r="F2538" t="s">
        <v>136</v>
      </c>
      <c r="G2538" t="s">
        <v>30</v>
      </c>
      <c r="H2538" t="s">
        <v>63</v>
      </c>
      <c r="I2538">
        <v>3</v>
      </c>
      <c r="J2538">
        <v>551.16999999999996</v>
      </c>
      <c r="K2538">
        <v>477.33</v>
      </c>
      <c r="L2538">
        <v>1653.51</v>
      </c>
      <c r="M2538">
        <v>1431.99</v>
      </c>
      <c r="N2538" t="s">
        <v>26498</v>
      </c>
      <c r="O2538" t="s">
        <v>26497</v>
      </c>
      <c r="P2538" t="s">
        <v>37</v>
      </c>
      <c r="Q2538">
        <v>10.7905</v>
      </c>
      <c r="R2538">
        <v>78.704700000000003</v>
      </c>
      <c r="S2538" t="s">
        <v>12</v>
      </c>
      <c r="T2538" t="s">
        <v>11</v>
      </c>
      <c r="U2538" t="s">
        <v>77</v>
      </c>
      <c r="V2538" t="s">
        <v>45</v>
      </c>
    </row>
    <row r="2539" spans="1:22">
      <c r="A2539" t="s">
        <v>26496</v>
      </c>
      <c r="B2539" s="2">
        <v>45402.675694444442</v>
      </c>
      <c r="C2539" s="2">
        <f t="shared" si="39"/>
        <v>45397</v>
      </c>
      <c r="D2539" t="s">
        <v>2462</v>
      </c>
      <c r="E2539" t="s">
        <v>2461</v>
      </c>
      <c r="F2539" t="s">
        <v>31</v>
      </c>
      <c r="G2539" t="s">
        <v>41</v>
      </c>
      <c r="H2539" t="s">
        <v>52</v>
      </c>
      <c r="I2539">
        <v>1</v>
      </c>
      <c r="J2539">
        <v>1376.05</v>
      </c>
      <c r="K2539">
        <v>1088.32</v>
      </c>
      <c r="L2539">
        <v>1376.05</v>
      </c>
      <c r="M2539">
        <v>1088.32</v>
      </c>
      <c r="N2539" t="s">
        <v>26495</v>
      </c>
      <c r="O2539" t="s">
        <v>26494</v>
      </c>
      <c r="P2539" t="s">
        <v>13</v>
      </c>
      <c r="Q2539">
        <v>11.664300000000001</v>
      </c>
      <c r="R2539">
        <v>78.146000000000001</v>
      </c>
      <c r="S2539" t="s">
        <v>413</v>
      </c>
      <c r="T2539" t="s">
        <v>412</v>
      </c>
      <c r="U2539" t="s">
        <v>77</v>
      </c>
      <c r="V2539" t="s">
        <v>9</v>
      </c>
    </row>
    <row r="2540" spans="1:22">
      <c r="A2540" t="s">
        <v>26493</v>
      </c>
      <c r="B2540" s="2">
        <v>45356.547222222223</v>
      </c>
      <c r="C2540" s="2">
        <f t="shared" si="39"/>
        <v>45355</v>
      </c>
      <c r="D2540" t="s">
        <v>2457</v>
      </c>
      <c r="E2540" t="s">
        <v>23326</v>
      </c>
      <c r="F2540" t="s">
        <v>166</v>
      </c>
      <c r="G2540" t="s">
        <v>17</v>
      </c>
      <c r="H2540" t="s">
        <v>52</v>
      </c>
      <c r="I2540">
        <v>1</v>
      </c>
      <c r="J2540">
        <v>2331.02</v>
      </c>
      <c r="K2540">
        <v>1405.47</v>
      </c>
      <c r="L2540">
        <v>2331.02</v>
      </c>
      <c r="M2540">
        <v>1405.47</v>
      </c>
      <c r="N2540" t="s">
        <v>26492</v>
      </c>
      <c r="O2540" t="s">
        <v>26491</v>
      </c>
      <c r="P2540" t="s">
        <v>37</v>
      </c>
      <c r="Q2540">
        <v>10.7905</v>
      </c>
      <c r="R2540">
        <v>78.704700000000003</v>
      </c>
      <c r="S2540" t="s">
        <v>12</v>
      </c>
      <c r="T2540" t="s">
        <v>11</v>
      </c>
      <c r="U2540" t="s">
        <v>23</v>
      </c>
      <c r="V2540" t="s">
        <v>9</v>
      </c>
    </row>
    <row r="2541" spans="1:22">
      <c r="A2541" t="s">
        <v>26490</v>
      </c>
      <c r="B2541" s="2">
        <v>45087.490277777775</v>
      </c>
      <c r="C2541" s="2">
        <f t="shared" si="39"/>
        <v>45082</v>
      </c>
      <c r="D2541" t="s">
        <v>2452</v>
      </c>
      <c r="E2541" t="s">
        <v>26489</v>
      </c>
      <c r="F2541" t="s">
        <v>201</v>
      </c>
      <c r="G2541" t="s">
        <v>41</v>
      </c>
      <c r="H2541" t="s">
        <v>71</v>
      </c>
      <c r="I2541">
        <v>1</v>
      </c>
      <c r="J2541">
        <v>2114.73</v>
      </c>
      <c r="K2541">
        <v>1827.5</v>
      </c>
      <c r="L2541">
        <v>2114.73</v>
      </c>
      <c r="M2541">
        <v>1827.5</v>
      </c>
      <c r="N2541" t="s">
        <v>26488</v>
      </c>
      <c r="O2541" t="s">
        <v>26487</v>
      </c>
      <c r="P2541" t="s">
        <v>26</v>
      </c>
      <c r="Q2541">
        <v>11.0168</v>
      </c>
      <c r="R2541">
        <v>76.955799999999996</v>
      </c>
      <c r="S2541" t="s">
        <v>396</v>
      </c>
      <c r="T2541" t="s">
        <v>395</v>
      </c>
      <c r="U2541" t="s">
        <v>57</v>
      </c>
      <c r="V2541" t="s">
        <v>9</v>
      </c>
    </row>
    <row r="2542" spans="1:22">
      <c r="A2542" t="s">
        <v>26486</v>
      </c>
      <c r="B2542" s="2">
        <v>45321.833333333336</v>
      </c>
      <c r="C2542" s="2">
        <f t="shared" si="39"/>
        <v>45320</v>
      </c>
      <c r="D2542" t="s">
        <v>2447</v>
      </c>
      <c r="E2542" t="s">
        <v>9956</v>
      </c>
      <c r="F2542" t="s">
        <v>201</v>
      </c>
      <c r="G2542" t="s">
        <v>41</v>
      </c>
      <c r="H2542" t="s">
        <v>16</v>
      </c>
      <c r="I2542">
        <v>4</v>
      </c>
      <c r="J2542">
        <v>1749.66</v>
      </c>
      <c r="K2542">
        <v>1252.8800000000001</v>
      </c>
      <c r="L2542">
        <v>6998.64</v>
      </c>
      <c r="M2542">
        <v>5011.5200000000004</v>
      </c>
      <c r="N2542" t="s">
        <v>26485</v>
      </c>
      <c r="O2542" t="s">
        <v>26484</v>
      </c>
      <c r="P2542" t="s">
        <v>13</v>
      </c>
      <c r="Q2542">
        <v>11.664300000000001</v>
      </c>
      <c r="R2542">
        <v>78.146000000000001</v>
      </c>
      <c r="S2542" t="s">
        <v>250</v>
      </c>
      <c r="T2542" t="s">
        <v>249</v>
      </c>
      <c r="U2542" t="s">
        <v>57</v>
      </c>
      <c r="V2542" t="s">
        <v>45</v>
      </c>
    </row>
    <row r="2543" spans="1:22">
      <c r="A2543" t="s">
        <v>26483</v>
      </c>
      <c r="B2543" s="2">
        <v>45370.84652777778</v>
      </c>
      <c r="C2543" s="2">
        <f t="shared" si="39"/>
        <v>45369</v>
      </c>
      <c r="D2543" t="s">
        <v>2442</v>
      </c>
      <c r="E2543" t="s">
        <v>26482</v>
      </c>
      <c r="F2543" t="s">
        <v>166</v>
      </c>
      <c r="G2543" t="s">
        <v>72</v>
      </c>
      <c r="H2543" t="s">
        <v>16</v>
      </c>
      <c r="I2543">
        <v>1</v>
      </c>
      <c r="J2543">
        <v>914.62</v>
      </c>
      <c r="K2543">
        <v>787.6</v>
      </c>
      <c r="L2543">
        <v>914.62</v>
      </c>
      <c r="M2543">
        <v>787.6</v>
      </c>
      <c r="N2543" t="s">
        <v>26481</v>
      </c>
      <c r="O2543" t="s">
        <v>26480</v>
      </c>
      <c r="P2543" t="s">
        <v>13</v>
      </c>
      <c r="Q2543">
        <v>11.664300000000001</v>
      </c>
      <c r="R2543">
        <v>78.146000000000001</v>
      </c>
      <c r="S2543" t="s">
        <v>250</v>
      </c>
      <c r="T2543" t="s">
        <v>249</v>
      </c>
      <c r="U2543" t="s">
        <v>10</v>
      </c>
      <c r="V2543" t="s">
        <v>9</v>
      </c>
    </row>
    <row r="2544" spans="1:22">
      <c r="A2544" t="s">
        <v>26479</v>
      </c>
      <c r="B2544" s="2">
        <v>45037.615277777775</v>
      </c>
      <c r="C2544" s="2">
        <f t="shared" si="39"/>
        <v>45033</v>
      </c>
      <c r="D2544" t="s">
        <v>2437</v>
      </c>
      <c r="E2544" t="s">
        <v>13425</v>
      </c>
      <c r="F2544" t="s">
        <v>64</v>
      </c>
      <c r="G2544" t="s">
        <v>53</v>
      </c>
      <c r="H2544" t="s">
        <v>16</v>
      </c>
      <c r="I2544">
        <v>2</v>
      </c>
      <c r="J2544">
        <v>2312.25</v>
      </c>
      <c r="K2544">
        <v>1926.86</v>
      </c>
      <c r="L2544">
        <v>4624.5</v>
      </c>
      <c r="M2544">
        <v>3853.72</v>
      </c>
      <c r="N2544" t="s">
        <v>26478</v>
      </c>
      <c r="O2544" t="s">
        <v>26477</v>
      </c>
      <c r="P2544" t="s">
        <v>60</v>
      </c>
      <c r="Q2544">
        <v>8.7139000000000006</v>
      </c>
      <c r="R2544">
        <v>77.756699999999995</v>
      </c>
      <c r="S2544" t="s">
        <v>103</v>
      </c>
      <c r="T2544" t="s">
        <v>102</v>
      </c>
      <c r="U2544" t="s">
        <v>57</v>
      </c>
      <c r="V2544" t="s">
        <v>9</v>
      </c>
    </row>
    <row r="2545" spans="1:22">
      <c r="A2545" t="s">
        <v>26476</v>
      </c>
      <c r="B2545" s="2">
        <v>45561.505555555559</v>
      </c>
      <c r="C2545" s="2">
        <f t="shared" si="39"/>
        <v>45558</v>
      </c>
      <c r="D2545" t="s">
        <v>2432</v>
      </c>
      <c r="E2545" t="s">
        <v>2431</v>
      </c>
      <c r="F2545" t="s">
        <v>64</v>
      </c>
      <c r="G2545" t="s">
        <v>41</v>
      </c>
      <c r="H2545" t="s">
        <v>40</v>
      </c>
      <c r="I2545">
        <v>1</v>
      </c>
      <c r="J2545">
        <v>1548.64</v>
      </c>
      <c r="K2545">
        <v>965.09</v>
      </c>
      <c r="L2545">
        <v>1548.64</v>
      </c>
      <c r="M2545">
        <v>965.09</v>
      </c>
      <c r="N2545" t="s">
        <v>26475</v>
      </c>
      <c r="O2545" t="s">
        <v>26474</v>
      </c>
      <c r="P2545" t="s">
        <v>26</v>
      </c>
      <c r="Q2545">
        <v>11.0168</v>
      </c>
      <c r="R2545">
        <v>76.955799999999996</v>
      </c>
      <c r="S2545" t="s">
        <v>762</v>
      </c>
      <c r="T2545" t="s">
        <v>761</v>
      </c>
      <c r="U2545" t="s">
        <v>23</v>
      </c>
      <c r="V2545" t="s">
        <v>22</v>
      </c>
    </row>
    <row r="2546" spans="1:22">
      <c r="A2546" t="s">
        <v>26473</v>
      </c>
      <c r="B2546" s="2">
        <v>45094.470833333333</v>
      </c>
      <c r="C2546" s="2">
        <f t="shared" si="39"/>
        <v>45089</v>
      </c>
      <c r="D2546" t="s">
        <v>2427</v>
      </c>
      <c r="E2546" t="s">
        <v>15117</v>
      </c>
      <c r="F2546" t="s">
        <v>136</v>
      </c>
      <c r="G2546" t="s">
        <v>41</v>
      </c>
      <c r="H2546" t="s">
        <v>29</v>
      </c>
      <c r="I2546">
        <v>3</v>
      </c>
      <c r="J2546">
        <v>1039.69</v>
      </c>
      <c r="K2546">
        <v>766.67</v>
      </c>
      <c r="L2546">
        <v>3119.07</v>
      </c>
      <c r="M2546">
        <v>2300.0100000000002</v>
      </c>
      <c r="N2546" t="s">
        <v>26472</v>
      </c>
      <c r="O2546" t="s">
        <v>26471</v>
      </c>
      <c r="P2546" t="s">
        <v>13</v>
      </c>
      <c r="Q2546">
        <v>11.664300000000001</v>
      </c>
      <c r="R2546">
        <v>78.146000000000001</v>
      </c>
      <c r="S2546" t="s">
        <v>176</v>
      </c>
      <c r="T2546" t="s">
        <v>175</v>
      </c>
      <c r="U2546" t="s">
        <v>77</v>
      </c>
      <c r="V2546" t="s">
        <v>45</v>
      </c>
    </row>
    <row r="2547" spans="1:22">
      <c r="A2547" t="s">
        <v>26470</v>
      </c>
      <c r="B2547" s="2">
        <v>45416.800694444442</v>
      </c>
      <c r="C2547" s="2">
        <f t="shared" si="39"/>
        <v>45411</v>
      </c>
      <c r="D2547" t="s">
        <v>2422</v>
      </c>
      <c r="E2547" t="s">
        <v>9937</v>
      </c>
      <c r="F2547" t="s">
        <v>31</v>
      </c>
      <c r="G2547" t="s">
        <v>53</v>
      </c>
      <c r="H2547" t="s">
        <v>52</v>
      </c>
      <c r="I2547">
        <v>2</v>
      </c>
      <c r="J2547">
        <v>881.16</v>
      </c>
      <c r="K2547">
        <v>694.53</v>
      </c>
      <c r="L2547">
        <v>1762.32</v>
      </c>
      <c r="M2547">
        <v>1389.06</v>
      </c>
      <c r="N2547" t="s">
        <v>26469</v>
      </c>
      <c r="O2547" t="s">
        <v>26468</v>
      </c>
      <c r="P2547" t="s">
        <v>68</v>
      </c>
      <c r="Q2547">
        <v>11.34</v>
      </c>
      <c r="R2547">
        <v>77.717200000000005</v>
      </c>
      <c r="S2547" t="s">
        <v>333</v>
      </c>
      <c r="T2547" t="s">
        <v>332</v>
      </c>
      <c r="U2547" t="s">
        <v>23</v>
      </c>
      <c r="V2547" t="s">
        <v>9</v>
      </c>
    </row>
    <row r="2548" spans="1:22">
      <c r="A2548" t="s">
        <v>26467</v>
      </c>
      <c r="B2548" s="2">
        <v>45200.436805555553</v>
      </c>
      <c r="C2548" s="2">
        <f t="shared" si="39"/>
        <v>45194</v>
      </c>
      <c r="D2548" t="s">
        <v>2417</v>
      </c>
      <c r="E2548" t="s">
        <v>6295</v>
      </c>
      <c r="F2548" t="s">
        <v>83</v>
      </c>
      <c r="G2548" t="s">
        <v>91</v>
      </c>
      <c r="H2548" t="s">
        <v>63</v>
      </c>
      <c r="I2548">
        <v>1</v>
      </c>
      <c r="J2548">
        <v>1829.3</v>
      </c>
      <c r="K2548">
        <v>1146.81</v>
      </c>
      <c r="L2548">
        <v>1829.3</v>
      </c>
      <c r="M2548">
        <v>1146.81</v>
      </c>
      <c r="N2548" t="s">
        <v>26466</v>
      </c>
      <c r="O2548" t="s">
        <v>26465</v>
      </c>
      <c r="P2548" t="s">
        <v>26</v>
      </c>
      <c r="Q2548">
        <v>11.0168</v>
      </c>
      <c r="R2548">
        <v>76.955799999999996</v>
      </c>
      <c r="S2548" t="s">
        <v>364</v>
      </c>
      <c r="T2548" t="s">
        <v>363</v>
      </c>
      <c r="U2548" t="s">
        <v>23</v>
      </c>
      <c r="V2548" t="s">
        <v>9</v>
      </c>
    </row>
    <row r="2549" spans="1:22">
      <c r="A2549" t="s">
        <v>26464</v>
      </c>
      <c r="B2549" s="2">
        <v>45346.718055555553</v>
      </c>
      <c r="C2549" s="2">
        <f t="shared" si="39"/>
        <v>45341</v>
      </c>
      <c r="D2549" t="s">
        <v>2412</v>
      </c>
      <c r="E2549" t="s">
        <v>26463</v>
      </c>
      <c r="F2549" t="s">
        <v>73</v>
      </c>
      <c r="G2549" t="s">
        <v>41</v>
      </c>
      <c r="H2549" t="s">
        <v>52</v>
      </c>
      <c r="I2549">
        <v>2</v>
      </c>
      <c r="J2549">
        <v>1499.54</v>
      </c>
      <c r="K2549">
        <v>1110.3599999999999</v>
      </c>
      <c r="L2549">
        <v>2999.08</v>
      </c>
      <c r="M2549">
        <v>2220.7199999999998</v>
      </c>
      <c r="N2549" t="s">
        <v>26462</v>
      </c>
      <c r="O2549" t="s">
        <v>26461</v>
      </c>
      <c r="P2549" t="s">
        <v>13</v>
      </c>
      <c r="Q2549">
        <v>11.664300000000001</v>
      </c>
      <c r="R2549">
        <v>78.146000000000001</v>
      </c>
      <c r="S2549" t="s">
        <v>103</v>
      </c>
      <c r="T2549" t="s">
        <v>102</v>
      </c>
      <c r="U2549" t="s">
        <v>10</v>
      </c>
      <c r="V2549" t="s">
        <v>22</v>
      </c>
    </row>
    <row r="2550" spans="1:22">
      <c r="A2550" t="s">
        <v>26460</v>
      </c>
      <c r="B2550" s="2">
        <v>45504.824999999997</v>
      </c>
      <c r="C2550" s="2">
        <f t="shared" si="39"/>
        <v>45502</v>
      </c>
      <c r="D2550" t="s">
        <v>2407</v>
      </c>
      <c r="E2550" t="s">
        <v>15101</v>
      </c>
      <c r="F2550" t="s">
        <v>136</v>
      </c>
      <c r="G2550" t="s">
        <v>115</v>
      </c>
      <c r="H2550" t="s">
        <v>29</v>
      </c>
      <c r="I2550">
        <v>1</v>
      </c>
      <c r="J2550">
        <v>1017.27</v>
      </c>
      <c r="K2550">
        <v>688.66</v>
      </c>
      <c r="L2550">
        <v>1017.27</v>
      </c>
      <c r="M2550">
        <v>688.66</v>
      </c>
      <c r="N2550" t="s">
        <v>26459</v>
      </c>
      <c r="O2550" t="s">
        <v>26458</v>
      </c>
      <c r="P2550" t="s">
        <v>49</v>
      </c>
      <c r="Q2550">
        <v>12.916499999999999</v>
      </c>
      <c r="R2550">
        <v>79.132499999999993</v>
      </c>
      <c r="S2550" t="s">
        <v>537</v>
      </c>
      <c r="T2550" t="s">
        <v>536</v>
      </c>
      <c r="U2550" t="s">
        <v>10</v>
      </c>
      <c r="V2550" t="s">
        <v>212</v>
      </c>
    </row>
    <row r="2551" spans="1:22">
      <c r="A2551" t="s">
        <v>26457</v>
      </c>
      <c r="B2551" s="2">
        <v>45100.612500000003</v>
      </c>
      <c r="C2551" s="2">
        <f t="shared" si="39"/>
        <v>45096</v>
      </c>
      <c r="D2551" t="s">
        <v>2402</v>
      </c>
      <c r="E2551" t="s">
        <v>2401</v>
      </c>
      <c r="F2551" t="s">
        <v>136</v>
      </c>
      <c r="G2551" t="s">
        <v>82</v>
      </c>
      <c r="H2551" t="s">
        <v>29</v>
      </c>
      <c r="I2551">
        <v>3</v>
      </c>
      <c r="J2551">
        <v>318.58</v>
      </c>
      <c r="K2551">
        <v>282.77999999999997</v>
      </c>
      <c r="L2551">
        <v>955.74</v>
      </c>
      <c r="M2551">
        <v>848.34</v>
      </c>
      <c r="N2551" t="s">
        <v>26456</v>
      </c>
      <c r="O2551" t="s">
        <v>26455</v>
      </c>
      <c r="P2551" t="s">
        <v>26</v>
      </c>
      <c r="Q2551">
        <v>11.0168</v>
      </c>
      <c r="R2551">
        <v>76.955799999999996</v>
      </c>
      <c r="S2551" t="s">
        <v>1238</v>
      </c>
      <c r="T2551" t="s">
        <v>1237</v>
      </c>
      <c r="U2551" t="s">
        <v>23</v>
      </c>
      <c r="V2551" t="s">
        <v>9</v>
      </c>
    </row>
    <row r="2552" spans="1:22">
      <c r="A2552" t="s">
        <v>26454</v>
      </c>
      <c r="B2552" s="2">
        <v>45107.849305555559</v>
      </c>
      <c r="C2552" s="2">
        <f t="shared" si="39"/>
        <v>45103</v>
      </c>
      <c r="D2552" t="s">
        <v>2397</v>
      </c>
      <c r="E2552" t="s">
        <v>16766</v>
      </c>
      <c r="F2552" t="s">
        <v>201</v>
      </c>
      <c r="G2552" t="s">
        <v>30</v>
      </c>
      <c r="H2552" t="s">
        <v>16</v>
      </c>
      <c r="I2552">
        <v>1</v>
      </c>
      <c r="J2552">
        <v>515.09</v>
      </c>
      <c r="K2552">
        <v>396.38</v>
      </c>
      <c r="L2552">
        <v>515.09</v>
      </c>
      <c r="M2552">
        <v>396.38</v>
      </c>
      <c r="N2552" t="s">
        <v>26453</v>
      </c>
      <c r="O2552" t="s">
        <v>26452</v>
      </c>
      <c r="P2552" t="s">
        <v>112</v>
      </c>
      <c r="Q2552">
        <v>13.082700000000001</v>
      </c>
      <c r="R2552">
        <v>80.270700000000005</v>
      </c>
      <c r="S2552" t="s">
        <v>295</v>
      </c>
      <c r="T2552" t="s">
        <v>294</v>
      </c>
      <c r="U2552" t="s">
        <v>10</v>
      </c>
      <c r="V2552" t="s">
        <v>212</v>
      </c>
    </row>
    <row r="2553" spans="1:22">
      <c r="A2553" t="s">
        <v>26451</v>
      </c>
      <c r="B2553" s="2">
        <v>45335.856249999997</v>
      </c>
      <c r="C2553" s="2">
        <f t="shared" si="39"/>
        <v>45334</v>
      </c>
      <c r="D2553" t="s">
        <v>2392</v>
      </c>
      <c r="E2553" t="s">
        <v>26450</v>
      </c>
      <c r="F2553" t="s">
        <v>73</v>
      </c>
      <c r="G2553" t="s">
        <v>106</v>
      </c>
      <c r="H2553" t="s">
        <v>52</v>
      </c>
      <c r="I2553">
        <v>2</v>
      </c>
      <c r="J2553">
        <v>2468.7199999999998</v>
      </c>
      <c r="K2553">
        <v>1808.22</v>
      </c>
      <c r="L2553">
        <v>4937.4399999999996</v>
      </c>
      <c r="M2553">
        <v>3616.44</v>
      </c>
      <c r="N2553" t="s">
        <v>26449</v>
      </c>
      <c r="O2553" t="s">
        <v>26448</v>
      </c>
      <c r="P2553" t="s">
        <v>121</v>
      </c>
      <c r="Q2553">
        <v>9.9252000000000002</v>
      </c>
      <c r="R2553">
        <v>78.119799999999998</v>
      </c>
      <c r="S2553" t="s">
        <v>302</v>
      </c>
      <c r="T2553" t="s">
        <v>301</v>
      </c>
      <c r="U2553" t="s">
        <v>57</v>
      </c>
      <c r="V2553" t="s">
        <v>9</v>
      </c>
    </row>
    <row r="2554" spans="1:22">
      <c r="A2554" t="s">
        <v>26447</v>
      </c>
      <c r="B2554" s="2">
        <v>45263.688888888886</v>
      </c>
      <c r="C2554" s="2">
        <f t="shared" si="39"/>
        <v>45257</v>
      </c>
      <c r="D2554" t="s">
        <v>2387</v>
      </c>
      <c r="E2554" t="s">
        <v>11688</v>
      </c>
      <c r="F2554" t="s">
        <v>64</v>
      </c>
      <c r="G2554" t="s">
        <v>72</v>
      </c>
      <c r="H2554" t="s">
        <v>40</v>
      </c>
      <c r="I2554">
        <v>1</v>
      </c>
      <c r="J2554">
        <v>1786.51</v>
      </c>
      <c r="K2554">
        <v>1440.73</v>
      </c>
      <c r="L2554">
        <v>1786.51</v>
      </c>
      <c r="M2554">
        <v>1440.73</v>
      </c>
      <c r="N2554" t="s">
        <v>26446</v>
      </c>
      <c r="O2554" t="s">
        <v>26445</v>
      </c>
      <c r="P2554" t="s">
        <v>112</v>
      </c>
      <c r="Q2554">
        <v>13.082700000000001</v>
      </c>
      <c r="R2554">
        <v>80.270700000000005</v>
      </c>
      <c r="S2554" t="s">
        <v>762</v>
      </c>
      <c r="T2554" t="s">
        <v>761</v>
      </c>
      <c r="U2554" t="s">
        <v>46</v>
      </c>
      <c r="V2554" t="s">
        <v>22</v>
      </c>
    </row>
    <row r="2555" spans="1:22">
      <c r="A2555" t="s">
        <v>26444</v>
      </c>
      <c r="B2555" s="2">
        <v>45385.56527777778</v>
      </c>
      <c r="C2555" s="2">
        <f t="shared" si="39"/>
        <v>45383</v>
      </c>
      <c r="D2555" t="s">
        <v>2382</v>
      </c>
      <c r="E2555" t="s">
        <v>13386</v>
      </c>
      <c r="F2555" t="s">
        <v>201</v>
      </c>
      <c r="G2555" t="s">
        <v>91</v>
      </c>
      <c r="H2555" t="s">
        <v>16</v>
      </c>
      <c r="I2555">
        <v>4</v>
      </c>
      <c r="J2555">
        <v>671.31</v>
      </c>
      <c r="K2555">
        <v>582.98</v>
      </c>
      <c r="L2555">
        <v>2685.24</v>
      </c>
      <c r="M2555">
        <v>2331.92</v>
      </c>
      <c r="N2555" t="s">
        <v>26443</v>
      </c>
      <c r="O2555" t="s">
        <v>26442</v>
      </c>
      <c r="P2555" t="s">
        <v>68</v>
      </c>
      <c r="Q2555">
        <v>11.34</v>
      </c>
      <c r="R2555">
        <v>77.717200000000005</v>
      </c>
      <c r="S2555" t="s">
        <v>333</v>
      </c>
      <c r="T2555" t="s">
        <v>332</v>
      </c>
      <c r="U2555" t="s">
        <v>23</v>
      </c>
      <c r="V2555" t="s">
        <v>45</v>
      </c>
    </row>
    <row r="2556" spans="1:22">
      <c r="A2556" t="s">
        <v>26441</v>
      </c>
      <c r="B2556" s="2">
        <v>45530.913888888892</v>
      </c>
      <c r="C2556" s="2">
        <f t="shared" si="39"/>
        <v>45530</v>
      </c>
      <c r="D2556" t="s">
        <v>2377</v>
      </c>
      <c r="E2556" t="s">
        <v>2376</v>
      </c>
      <c r="F2556" t="s">
        <v>64</v>
      </c>
      <c r="G2556" t="s">
        <v>72</v>
      </c>
      <c r="H2556" t="s">
        <v>16</v>
      </c>
      <c r="I2556">
        <v>1</v>
      </c>
      <c r="J2556">
        <v>2126.5700000000002</v>
      </c>
      <c r="K2556">
        <v>1839.34</v>
      </c>
      <c r="L2556">
        <v>2126.5700000000002</v>
      </c>
      <c r="M2556">
        <v>1839.34</v>
      </c>
      <c r="N2556" t="s">
        <v>26440</v>
      </c>
      <c r="O2556" t="s">
        <v>26439</v>
      </c>
      <c r="P2556" t="s">
        <v>26</v>
      </c>
      <c r="Q2556">
        <v>11.0168</v>
      </c>
      <c r="R2556">
        <v>76.955799999999996</v>
      </c>
      <c r="S2556" t="s">
        <v>530</v>
      </c>
      <c r="T2556" t="s">
        <v>529</v>
      </c>
      <c r="U2556" t="s">
        <v>23</v>
      </c>
      <c r="V2556" t="s">
        <v>22</v>
      </c>
    </row>
    <row r="2557" spans="1:22">
      <c r="A2557" t="s">
        <v>26438</v>
      </c>
      <c r="B2557" s="2">
        <v>45229.538888888892</v>
      </c>
      <c r="C2557" s="2">
        <f t="shared" si="39"/>
        <v>45229</v>
      </c>
      <c r="D2557" t="s">
        <v>2372</v>
      </c>
      <c r="E2557" t="s">
        <v>2371</v>
      </c>
      <c r="F2557" t="s">
        <v>136</v>
      </c>
      <c r="G2557" t="s">
        <v>17</v>
      </c>
      <c r="H2557" t="s">
        <v>71</v>
      </c>
      <c r="I2557">
        <v>3</v>
      </c>
      <c r="J2557">
        <v>1196.74</v>
      </c>
      <c r="K2557">
        <v>990.42</v>
      </c>
      <c r="L2557">
        <v>3590.22</v>
      </c>
      <c r="M2557">
        <v>2971.26</v>
      </c>
      <c r="N2557" t="s">
        <v>26437</v>
      </c>
      <c r="O2557" t="s">
        <v>26436</v>
      </c>
      <c r="P2557" t="s">
        <v>60</v>
      </c>
      <c r="Q2557">
        <v>8.7139000000000006</v>
      </c>
      <c r="R2557">
        <v>77.756699999999995</v>
      </c>
      <c r="S2557" t="s">
        <v>96</v>
      </c>
      <c r="T2557" t="s">
        <v>95</v>
      </c>
      <c r="U2557" t="s">
        <v>77</v>
      </c>
      <c r="V2557" t="s">
        <v>45</v>
      </c>
    </row>
    <row r="2558" spans="1:22">
      <c r="A2558" t="s">
        <v>26435</v>
      </c>
      <c r="B2558" s="2">
        <v>44990.447916666664</v>
      </c>
      <c r="C2558" s="2">
        <f t="shared" si="39"/>
        <v>44984</v>
      </c>
      <c r="D2558" t="s">
        <v>2367</v>
      </c>
      <c r="E2558" t="s">
        <v>21667</v>
      </c>
      <c r="F2558" t="s">
        <v>64</v>
      </c>
      <c r="G2558" t="s">
        <v>41</v>
      </c>
      <c r="H2558" t="s">
        <v>29</v>
      </c>
      <c r="I2558">
        <v>4</v>
      </c>
      <c r="J2558">
        <v>1380.39</v>
      </c>
      <c r="K2558">
        <v>1004.41</v>
      </c>
      <c r="L2558">
        <v>5521.56</v>
      </c>
      <c r="M2558">
        <v>4017.64</v>
      </c>
      <c r="N2558" t="s">
        <v>26434</v>
      </c>
      <c r="O2558" t="s">
        <v>26433</v>
      </c>
      <c r="P2558" t="s">
        <v>37</v>
      </c>
      <c r="Q2558">
        <v>10.7905</v>
      </c>
      <c r="R2558">
        <v>78.704700000000003</v>
      </c>
      <c r="S2558" t="s">
        <v>257</v>
      </c>
      <c r="T2558" t="s">
        <v>256</v>
      </c>
      <c r="U2558" t="s">
        <v>57</v>
      </c>
      <c r="V2558" t="s">
        <v>9</v>
      </c>
    </row>
    <row r="2559" spans="1:22">
      <c r="A2559" t="s">
        <v>26432</v>
      </c>
      <c r="B2559" s="2">
        <v>45505.647222222222</v>
      </c>
      <c r="C2559" s="2">
        <f t="shared" si="39"/>
        <v>45502</v>
      </c>
      <c r="D2559" t="s">
        <v>2362</v>
      </c>
      <c r="E2559" t="s">
        <v>11669</v>
      </c>
      <c r="F2559" t="s">
        <v>83</v>
      </c>
      <c r="G2559" t="s">
        <v>41</v>
      </c>
      <c r="H2559" t="s">
        <v>40</v>
      </c>
      <c r="I2559">
        <v>2</v>
      </c>
      <c r="J2559">
        <v>2079.39</v>
      </c>
      <c r="K2559">
        <v>1819.05</v>
      </c>
      <c r="L2559">
        <v>4158.78</v>
      </c>
      <c r="M2559">
        <v>3638.1</v>
      </c>
      <c r="N2559" t="s">
        <v>26431</v>
      </c>
      <c r="O2559" t="s">
        <v>26430</v>
      </c>
      <c r="P2559" t="s">
        <v>60</v>
      </c>
      <c r="Q2559">
        <v>8.7139000000000006</v>
      </c>
      <c r="R2559">
        <v>77.756699999999995</v>
      </c>
      <c r="S2559" t="s">
        <v>96</v>
      </c>
      <c r="T2559" t="s">
        <v>95</v>
      </c>
      <c r="U2559" t="s">
        <v>77</v>
      </c>
      <c r="V2559" t="s">
        <v>9</v>
      </c>
    </row>
    <row r="2560" spans="1:22">
      <c r="A2560" t="s">
        <v>26429</v>
      </c>
      <c r="B2560" s="2">
        <v>45120.881249999999</v>
      </c>
      <c r="C2560" s="2">
        <f t="shared" si="39"/>
        <v>45117</v>
      </c>
      <c r="D2560" t="s">
        <v>2357</v>
      </c>
      <c r="E2560" t="s">
        <v>21660</v>
      </c>
      <c r="F2560" t="s">
        <v>201</v>
      </c>
      <c r="G2560" t="s">
        <v>41</v>
      </c>
      <c r="H2560" t="s">
        <v>63</v>
      </c>
      <c r="I2560">
        <v>2</v>
      </c>
      <c r="J2560">
        <v>419.73</v>
      </c>
      <c r="K2560">
        <v>265.85000000000002</v>
      </c>
      <c r="L2560">
        <v>839.46</v>
      </c>
      <c r="M2560">
        <v>531.70000000000005</v>
      </c>
      <c r="N2560" t="s">
        <v>26428</v>
      </c>
      <c r="O2560" t="s">
        <v>26427</v>
      </c>
      <c r="P2560" t="s">
        <v>49</v>
      </c>
      <c r="Q2560">
        <v>12.916499999999999</v>
      </c>
      <c r="R2560">
        <v>79.132499999999993</v>
      </c>
      <c r="S2560" t="s">
        <v>906</v>
      </c>
      <c r="T2560" t="s">
        <v>905</v>
      </c>
      <c r="U2560" t="s">
        <v>23</v>
      </c>
      <c r="V2560" t="s">
        <v>45</v>
      </c>
    </row>
    <row r="2561" spans="1:22">
      <c r="A2561" t="s">
        <v>26426</v>
      </c>
      <c r="B2561" s="2">
        <v>45512.696527777778</v>
      </c>
      <c r="C2561" s="2">
        <f t="shared" si="39"/>
        <v>45509</v>
      </c>
      <c r="D2561" t="s">
        <v>2352</v>
      </c>
      <c r="E2561" t="s">
        <v>6250</v>
      </c>
      <c r="F2561" t="s">
        <v>73</v>
      </c>
      <c r="G2561" t="s">
        <v>17</v>
      </c>
      <c r="H2561" t="s">
        <v>16</v>
      </c>
      <c r="I2561">
        <v>1</v>
      </c>
      <c r="J2561">
        <v>681.69</v>
      </c>
      <c r="K2561">
        <v>603.07000000000005</v>
      </c>
      <c r="L2561">
        <v>681.69</v>
      </c>
      <c r="M2561">
        <v>603.07000000000005</v>
      </c>
      <c r="N2561" t="s">
        <v>26425</v>
      </c>
      <c r="O2561" t="s">
        <v>26424</v>
      </c>
      <c r="P2561" t="s">
        <v>26</v>
      </c>
      <c r="Q2561">
        <v>11.0168</v>
      </c>
      <c r="R2561">
        <v>76.955799999999996</v>
      </c>
      <c r="S2561" t="s">
        <v>352</v>
      </c>
      <c r="T2561" t="s">
        <v>351</v>
      </c>
      <c r="U2561" t="s">
        <v>23</v>
      </c>
      <c r="V2561" t="s">
        <v>9</v>
      </c>
    </row>
    <row r="2562" spans="1:22">
      <c r="A2562" t="s">
        <v>26423</v>
      </c>
      <c r="B2562" s="2">
        <v>44966.845833333333</v>
      </c>
      <c r="C2562" s="2">
        <f t="shared" si="39"/>
        <v>44963</v>
      </c>
      <c r="D2562" t="s">
        <v>2347</v>
      </c>
      <c r="E2562" t="s">
        <v>6246</v>
      </c>
      <c r="F2562" t="s">
        <v>136</v>
      </c>
      <c r="G2562" t="s">
        <v>72</v>
      </c>
      <c r="H2562" t="s">
        <v>16</v>
      </c>
      <c r="I2562">
        <v>1</v>
      </c>
      <c r="J2562">
        <v>1087.53</v>
      </c>
      <c r="K2562">
        <v>903.88</v>
      </c>
      <c r="L2562">
        <v>1087.53</v>
      </c>
      <c r="M2562">
        <v>903.88</v>
      </c>
      <c r="N2562" t="s">
        <v>26422</v>
      </c>
      <c r="O2562" t="s">
        <v>26421</v>
      </c>
      <c r="P2562" t="s">
        <v>60</v>
      </c>
      <c r="Q2562">
        <v>8.7139000000000006</v>
      </c>
      <c r="R2562">
        <v>77.756699999999995</v>
      </c>
      <c r="S2562" t="s">
        <v>616</v>
      </c>
      <c r="T2562" t="s">
        <v>615</v>
      </c>
      <c r="U2562" t="s">
        <v>57</v>
      </c>
      <c r="V2562" t="s">
        <v>9</v>
      </c>
    </row>
    <row r="2563" spans="1:22">
      <c r="A2563" t="s">
        <v>26420</v>
      </c>
      <c r="B2563" s="2">
        <v>45460.77847222222</v>
      </c>
      <c r="C2563" s="2">
        <f t="shared" ref="C2563:C2626" si="40">INT(B2563) - WEEKDAY(INT(B2563), 2) + 1</f>
        <v>45460</v>
      </c>
      <c r="D2563" t="s">
        <v>2342</v>
      </c>
      <c r="E2563" t="s">
        <v>26419</v>
      </c>
      <c r="F2563" t="s">
        <v>166</v>
      </c>
      <c r="G2563" t="s">
        <v>115</v>
      </c>
      <c r="H2563" t="s">
        <v>52</v>
      </c>
      <c r="I2563">
        <v>3</v>
      </c>
      <c r="J2563">
        <v>630.23</v>
      </c>
      <c r="K2563">
        <v>470.6</v>
      </c>
      <c r="L2563">
        <v>1890.69</v>
      </c>
      <c r="M2563">
        <v>1411.8</v>
      </c>
      <c r="N2563" t="s">
        <v>26418</v>
      </c>
      <c r="O2563" t="s">
        <v>26417</v>
      </c>
      <c r="P2563" t="s">
        <v>68</v>
      </c>
      <c r="Q2563">
        <v>11.34</v>
      </c>
      <c r="R2563">
        <v>77.717200000000005</v>
      </c>
      <c r="S2563" t="s">
        <v>420</v>
      </c>
      <c r="T2563" t="s">
        <v>419</v>
      </c>
      <c r="U2563" t="s">
        <v>10</v>
      </c>
      <c r="V2563" t="s">
        <v>9</v>
      </c>
    </row>
    <row r="2564" spans="1:22">
      <c r="A2564" t="s">
        <v>26416</v>
      </c>
      <c r="B2564" s="2">
        <v>45445.703472222223</v>
      </c>
      <c r="C2564" s="2">
        <f t="shared" si="40"/>
        <v>45439</v>
      </c>
      <c r="D2564" t="s">
        <v>2337</v>
      </c>
      <c r="E2564" t="s">
        <v>20024</v>
      </c>
      <c r="F2564" t="s">
        <v>73</v>
      </c>
      <c r="G2564" t="s">
        <v>41</v>
      </c>
      <c r="H2564" t="s">
        <v>63</v>
      </c>
      <c r="I2564">
        <v>1</v>
      </c>
      <c r="J2564">
        <v>263.69</v>
      </c>
      <c r="K2564">
        <v>169.25</v>
      </c>
      <c r="L2564">
        <v>263.69</v>
      </c>
      <c r="M2564">
        <v>169.25</v>
      </c>
      <c r="N2564" t="s">
        <v>26415</v>
      </c>
      <c r="O2564" t="s">
        <v>26414</v>
      </c>
      <c r="P2564" t="s">
        <v>121</v>
      </c>
      <c r="Q2564">
        <v>9.9252000000000002</v>
      </c>
      <c r="R2564">
        <v>78.119799999999998</v>
      </c>
      <c r="S2564" t="s">
        <v>79</v>
      </c>
      <c r="T2564" t="s">
        <v>78</v>
      </c>
      <c r="U2564" t="s">
        <v>77</v>
      </c>
      <c r="V2564" t="s">
        <v>9</v>
      </c>
    </row>
    <row r="2565" spans="1:22">
      <c r="A2565" t="s">
        <v>26413</v>
      </c>
      <c r="B2565" s="2">
        <v>45297.772222222222</v>
      </c>
      <c r="C2565" s="2">
        <f t="shared" si="40"/>
        <v>45292</v>
      </c>
      <c r="D2565" t="s">
        <v>2332</v>
      </c>
      <c r="E2565" t="s">
        <v>2331</v>
      </c>
      <c r="F2565" t="s">
        <v>201</v>
      </c>
      <c r="G2565" t="s">
        <v>106</v>
      </c>
      <c r="H2565" t="s">
        <v>63</v>
      </c>
      <c r="I2565">
        <v>4</v>
      </c>
      <c r="J2565">
        <v>2177.66</v>
      </c>
      <c r="K2565">
        <v>1814.74</v>
      </c>
      <c r="L2565">
        <v>8710.64</v>
      </c>
      <c r="M2565">
        <v>7258.96</v>
      </c>
      <c r="N2565" t="s">
        <v>26412</v>
      </c>
      <c r="O2565" t="s">
        <v>26411</v>
      </c>
      <c r="P2565" t="s">
        <v>68</v>
      </c>
      <c r="Q2565">
        <v>11.34</v>
      </c>
      <c r="R2565">
        <v>77.717200000000005</v>
      </c>
      <c r="S2565" t="s">
        <v>364</v>
      </c>
      <c r="T2565" t="s">
        <v>363</v>
      </c>
      <c r="U2565" t="s">
        <v>57</v>
      </c>
      <c r="V2565" t="s">
        <v>45</v>
      </c>
    </row>
    <row r="2566" spans="1:22">
      <c r="A2566" t="s">
        <v>26410</v>
      </c>
      <c r="B2566" s="2">
        <v>45086.791666666664</v>
      </c>
      <c r="C2566" s="2">
        <f t="shared" si="40"/>
        <v>45082</v>
      </c>
      <c r="D2566" t="s">
        <v>2327</v>
      </c>
      <c r="E2566" t="s">
        <v>4334</v>
      </c>
      <c r="F2566" t="s">
        <v>83</v>
      </c>
      <c r="G2566" t="s">
        <v>91</v>
      </c>
      <c r="H2566" t="s">
        <v>71</v>
      </c>
      <c r="I2566">
        <v>4</v>
      </c>
      <c r="J2566">
        <v>1060.5899999999999</v>
      </c>
      <c r="K2566">
        <v>694.45</v>
      </c>
      <c r="L2566">
        <v>4242.3599999999997</v>
      </c>
      <c r="M2566">
        <v>2777.8</v>
      </c>
      <c r="N2566" t="s">
        <v>26409</v>
      </c>
      <c r="O2566" t="s">
        <v>26408</v>
      </c>
      <c r="P2566" t="s">
        <v>13</v>
      </c>
      <c r="Q2566">
        <v>11.664300000000001</v>
      </c>
      <c r="R2566">
        <v>78.146000000000001</v>
      </c>
      <c r="S2566" t="s">
        <v>206</v>
      </c>
      <c r="T2566" t="s">
        <v>205</v>
      </c>
      <c r="U2566" t="s">
        <v>10</v>
      </c>
      <c r="V2566" t="s">
        <v>22</v>
      </c>
    </row>
    <row r="2567" spans="1:22">
      <c r="A2567" t="s">
        <v>26407</v>
      </c>
      <c r="B2567" s="2">
        <v>44974.522222222222</v>
      </c>
      <c r="C2567" s="2">
        <f t="shared" si="40"/>
        <v>44970</v>
      </c>
      <c r="D2567" t="s">
        <v>2322</v>
      </c>
      <c r="E2567" t="s">
        <v>26406</v>
      </c>
      <c r="F2567" t="s">
        <v>166</v>
      </c>
      <c r="G2567" t="s">
        <v>82</v>
      </c>
      <c r="H2567" t="s">
        <v>63</v>
      </c>
      <c r="I2567">
        <v>1</v>
      </c>
      <c r="J2567">
        <v>1352.84</v>
      </c>
      <c r="K2567">
        <v>1097.76</v>
      </c>
      <c r="L2567">
        <v>1352.84</v>
      </c>
      <c r="M2567">
        <v>1097.76</v>
      </c>
      <c r="N2567" t="s">
        <v>26405</v>
      </c>
      <c r="O2567" t="s">
        <v>26404</v>
      </c>
      <c r="P2567" t="s">
        <v>26</v>
      </c>
      <c r="Q2567">
        <v>11.0168</v>
      </c>
      <c r="R2567">
        <v>76.955799999999996</v>
      </c>
      <c r="S2567" t="s">
        <v>120</v>
      </c>
      <c r="T2567" t="s">
        <v>119</v>
      </c>
      <c r="U2567" t="s">
        <v>57</v>
      </c>
      <c r="V2567" t="s">
        <v>22</v>
      </c>
    </row>
    <row r="2568" spans="1:22">
      <c r="A2568" t="s">
        <v>26403</v>
      </c>
      <c r="B2568" s="2">
        <v>45028.711805555555</v>
      </c>
      <c r="C2568" s="2">
        <f t="shared" si="40"/>
        <v>45026</v>
      </c>
      <c r="D2568" t="s">
        <v>2317</v>
      </c>
      <c r="E2568" t="s">
        <v>26402</v>
      </c>
      <c r="F2568" t="s">
        <v>73</v>
      </c>
      <c r="G2568" t="s">
        <v>115</v>
      </c>
      <c r="H2568" t="s">
        <v>29</v>
      </c>
      <c r="I2568">
        <v>1</v>
      </c>
      <c r="J2568">
        <v>1294.33</v>
      </c>
      <c r="K2568">
        <v>1030.3800000000001</v>
      </c>
      <c r="L2568">
        <v>1294.33</v>
      </c>
      <c r="M2568">
        <v>1030.3800000000001</v>
      </c>
      <c r="N2568" t="s">
        <v>26401</v>
      </c>
      <c r="O2568" t="s">
        <v>26400</v>
      </c>
      <c r="P2568" t="s">
        <v>13</v>
      </c>
      <c r="Q2568">
        <v>11.664300000000001</v>
      </c>
      <c r="R2568">
        <v>78.146000000000001</v>
      </c>
      <c r="S2568" t="s">
        <v>250</v>
      </c>
      <c r="T2568" t="s">
        <v>249</v>
      </c>
      <c r="U2568" t="s">
        <v>77</v>
      </c>
      <c r="V2568" t="s">
        <v>212</v>
      </c>
    </row>
    <row r="2569" spans="1:22">
      <c r="A2569" t="s">
        <v>26399</v>
      </c>
      <c r="B2569" s="2">
        <v>45021.508333333331</v>
      </c>
      <c r="C2569" s="2">
        <f t="shared" si="40"/>
        <v>45019</v>
      </c>
      <c r="D2569" t="s">
        <v>2312</v>
      </c>
      <c r="E2569" t="s">
        <v>26398</v>
      </c>
      <c r="F2569" t="s">
        <v>83</v>
      </c>
      <c r="G2569" t="s">
        <v>91</v>
      </c>
      <c r="H2569" t="s">
        <v>52</v>
      </c>
      <c r="I2569">
        <v>1</v>
      </c>
      <c r="J2569">
        <v>1760.48</v>
      </c>
      <c r="K2569">
        <v>1488.76</v>
      </c>
      <c r="L2569">
        <v>1760.48</v>
      </c>
      <c r="M2569">
        <v>1488.76</v>
      </c>
      <c r="N2569" t="s">
        <v>26397</v>
      </c>
      <c r="O2569" t="s">
        <v>26396</v>
      </c>
      <c r="P2569" t="s">
        <v>37</v>
      </c>
      <c r="Q2569">
        <v>10.7905</v>
      </c>
      <c r="R2569">
        <v>78.704700000000003</v>
      </c>
      <c r="S2569" t="s">
        <v>352</v>
      </c>
      <c r="T2569" t="s">
        <v>351</v>
      </c>
      <c r="U2569" t="s">
        <v>10</v>
      </c>
      <c r="V2569" t="s">
        <v>45</v>
      </c>
    </row>
    <row r="2570" spans="1:22">
      <c r="A2570" t="s">
        <v>26395</v>
      </c>
      <c r="B2570" s="2">
        <v>45293.696527777778</v>
      </c>
      <c r="C2570" s="2">
        <f t="shared" si="40"/>
        <v>45292</v>
      </c>
      <c r="D2570" t="s">
        <v>2307</v>
      </c>
      <c r="E2570" t="s">
        <v>26394</v>
      </c>
      <c r="F2570" t="s">
        <v>64</v>
      </c>
      <c r="G2570" t="s">
        <v>41</v>
      </c>
      <c r="H2570" t="s">
        <v>63</v>
      </c>
      <c r="I2570">
        <v>4</v>
      </c>
      <c r="J2570">
        <v>1854.32</v>
      </c>
      <c r="K2570">
        <v>1182.98</v>
      </c>
      <c r="L2570">
        <v>7417.28</v>
      </c>
      <c r="M2570">
        <v>4731.92</v>
      </c>
      <c r="N2570" t="s">
        <v>26393</v>
      </c>
      <c r="O2570" t="s">
        <v>26392</v>
      </c>
      <c r="P2570" t="s">
        <v>26</v>
      </c>
      <c r="Q2570">
        <v>11.0168</v>
      </c>
      <c r="R2570">
        <v>76.955799999999996</v>
      </c>
      <c r="S2570" t="s">
        <v>36</v>
      </c>
      <c r="T2570" t="s">
        <v>35</v>
      </c>
      <c r="U2570" t="s">
        <v>57</v>
      </c>
      <c r="V2570" t="s">
        <v>22</v>
      </c>
    </row>
    <row r="2571" spans="1:22">
      <c r="A2571" t="s">
        <v>26391</v>
      </c>
      <c r="B2571" s="2">
        <v>44958.836111111108</v>
      </c>
      <c r="C2571" s="2">
        <f t="shared" si="40"/>
        <v>44956</v>
      </c>
      <c r="D2571" t="s">
        <v>2302</v>
      </c>
      <c r="E2571" t="s">
        <v>4314</v>
      </c>
      <c r="F2571" t="s">
        <v>31</v>
      </c>
      <c r="G2571" t="s">
        <v>17</v>
      </c>
      <c r="H2571" t="s">
        <v>40</v>
      </c>
      <c r="I2571">
        <v>2</v>
      </c>
      <c r="J2571">
        <v>2062.04</v>
      </c>
      <c r="K2571">
        <v>1830.23</v>
      </c>
      <c r="L2571">
        <v>4124.08</v>
      </c>
      <c r="M2571">
        <v>3660.46</v>
      </c>
      <c r="N2571" t="s">
        <v>26390</v>
      </c>
      <c r="O2571" t="s">
        <v>26389</v>
      </c>
      <c r="P2571" t="s">
        <v>26</v>
      </c>
      <c r="Q2571">
        <v>11.0168</v>
      </c>
      <c r="R2571">
        <v>76.955799999999996</v>
      </c>
      <c r="S2571" t="s">
        <v>413</v>
      </c>
      <c r="T2571" t="s">
        <v>412</v>
      </c>
      <c r="U2571" t="s">
        <v>10</v>
      </c>
      <c r="V2571" t="s">
        <v>45</v>
      </c>
    </row>
    <row r="2572" spans="1:22">
      <c r="A2572" t="s">
        <v>26388</v>
      </c>
      <c r="B2572" s="2">
        <v>45167.868750000001</v>
      </c>
      <c r="C2572" s="2">
        <f t="shared" si="40"/>
        <v>45166</v>
      </c>
      <c r="D2572" t="s">
        <v>2297</v>
      </c>
      <c r="E2572" t="s">
        <v>8041</v>
      </c>
      <c r="F2572" t="s">
        <v>31</v>
      </c>
      <c r="G2572" t="s">
        <v>53</v>
      </c>
      <c r="H2572" t="s">
        <v>29</v>
      </c>
      <c r="I2572">
        <v>1</v>
      </c>
      <c r="J2572">
        <v>1144.94</v>
      </c>
      <c r="K2572">
        <v>814.6</v>
      </c>
      <c r="L2572">
        <v>1144.94</v>
      </c>
      <c r="M2572">
        <v>814.6</v>
      </c>
      <c r="N2572" t="s">
        <v>26387</v>
      </c>
      <c r="O2572" t="s">
        <v>26386</v>
      </c>
      <c r="P2572" t="s">
        <v>60</v>
      </c>
      <c r="Q2572">
        <v>8.7139000000000006</v>
      </c>
      <c r="R2572">
        <v>77.756699999999995</v>
      </c>
      <c r="S2572" t="s">
        <v>396</v>
      </c>
      <c r="T2572" t="s">
        <v>395</v>
      </c>
      <c r="U2572" t="s">
        <v>10</v>
      </c>
      <c r="V2572" t="s">
        <v>22</v>
      </c>
    </row>
    <row r="2573" spans="1:22">
      <c r="A2573" t="s">
        <v>26385</v>
      </c>
      <c r="B2573" s="2">
        <v>45119.463888888888</v>
      </c>
      <c r="C2573" s="2">
        <f t="shared" si="40"/>
        <v>45117</v>
      </c>
      <c r="D2573" t="s">
        <v>2292</v>
      </c>
      <c r="E2573" t="s">
        <v>2291</v>
      </c>
      <c r="F2573" t="s">
        <v>18</v>
      </c>
      <c r="G2573" t="s">
        <v>91</v>
      </c>
      <c r="H2573" t="s">
        <v>29</v>
      </c>
      <c r="I2573">
        <v>2</v>
      </c>
      <c r="J2573">
        <v>1903.07</v>
      </c>
      <c r="K2573">
        <v>1393.55</v>
      </c>
      <c r="L2573">
        <v>3806.14</v>
      </c>
      <c r="M2573">
        <v>2787.1</v>
      </c>
      <c r="N2573" t="s">
        <v>26384</v>
      </c>
      <c r="O2573" t="s">
        <v>26383</v>
      </c>
      <c r="P2573" t="s">
        <v>112</v>
      </c>
      <c r="Q2573">
        <v>13.082700000000001</v>
      </c>
      <c r="R2573">
        <v>80.270700000000005</v>
      </c>
      <c r="S2573" t="s">
        <v>319</v>
      </c>
      <c r="T2573" t="s">
        <v>318</v>
      </c>
      <c r="U2573" t="s">
        <v>46</v>
      </c>
      <c r="V2573" t="s">
        <v>9</v>
      </c>
    </row>
    <row r="2574" spans="1:22">
      <c r="A2574" t="s">
        <v>26382</v>
      </c>
      <c r="B2574" s="2">
        <v>45504.824305555558</v>
      </c>
      <c r="C2574" s="2">
        <f t="shared" si="40"/>
        <v>45502</v>
      </c>
      <c r="D2574" t="s">
        <v>2287</v>
      </c>
      <c r="E2574" t="s">
        <v>19989</v>
      </c>
      <c r="F2574" t="s">
        <v>166</v>
      </c>
      <c r="G2574" t="s">
        <v>72</v>
      </c>
      <c r="H2574" t="s">
        <v>63</v>
      </c>
      <c r="I2574">
        <v>3</v>
      </c>
      <c r="J2574">
        <v>2471.4699999999998</v>
      </c>
      <c r="K2574">
        <v>1759.04</v>
      </c>
      <c r="L2574">
        <v>7414.41</v>
      </c>
      <c r="M2574">
        <v>5277.12</v>
      </c>
      <c r="N2574" t="s">
        <v>26381</v>
      </c>
      <c r="O2574" t="s">
        <v>26380</v>
      </c>
      <c r="P2574" t="s">
        <v>26</v>
      </c>
      <c r="Q2574">
        <v>11.0168</v>
      </c>
      <c r="R2574">
        <v>76.955799999999996</v>
      </c>
      <c r="S2574" t="s">
        <v>432</v>
      </c>
      <c r="T2574" t="s">
        <v>431</v>
      </c>
      <c r="U2574" t="s">
        <v>23</v>
      </c>
      <c r="V2574" t="s">
        <v>212</v>
      </c>
    </row>
    <row r="2575" spans="1:22">
      <c r="A2575" t="s">
        <v>26379</v>
      </c>
      <c r="B2575" s="2">
        <v>45224.548611111109</v>
      </c>
      <c r="C2575" s="2">
        <f t="shared" si="40"/>
        <v>45222</v>
      </c>
      <c r="D2575" t="s">
        <v>2282</v>
      </c>
      <c r="E2575" t="s">
        <v>4299</v>
      </c>
      <c r="F2575" t="s">
        <v>64</v>
      </c>
      <c r="G2575" t="s">
        <v>91</v>
      </c>
      <c r="H2575" t="s">
        <v>63</v>
      </c>
      <c r="I2575">
        <v>1</v>
      </c>
      <c r="J2575">
        <v>2373.6799999999998</v>
      </c>
      <c r="K2575">
        <v>2126.92</v>
      </c>
      <c r="L2575">
        <v>2373.6799999999998</v>
      </c>
      <c r="M2575">
        <v>2126.92</v>
      </c>
      <c r="N2575" t="s">
        <v>26378</v>
      </c>
      <c r="O2575" t="s">
        <v>26377</v>
      </c>
      <c r="P2575" t="s">
        <v>121</v>
      </c>
      <c r="Q2575">
        <v>9.9252000000000002</v>
      </c>
      <c r="R2575">
        <v>78.119799999999998</v>
      </c>
      <c r="S2575" t="s">
        <v>96</v>
      </c>
      <c r="T2575" t="s">
        <v>95</v>
      </c>
      <c r="U2575" t="s">
        <v>57</v>
      </c>
      <c r="V2575" t="s">
        <v>9</v>
      </c>
    </row>
    <row r="2576" spans="1:22">
      <c r="A2576" t="s">
        <v>26376</v>
      </c>
      <c r="B2576" s="2">
        <v>44956.475694444445</v>
      </c>
      <c r="C2576" s="2">
        <f t="shared" si="40"/>
        <v>44956</v>
      </c>
      <c r="D2576" t="s">
        <v>2277</v>
      </c>
      <c r="E2576" t="s">
        <v>8027</v>
      </c>
      <c r="F2576" t="s">
        <v>73</v>
      </c>
      <c r="G2576" t="s">
        <v>41</v>
      </c>
      <c r="H2576" t="s">
        <v>71</v>
      </c>
      <c r="I2576">
        <v>4</v>
      </c>
      <c r="J2576">
        <v>2144.16</v>
      </c>
      <c r="K2576">
        <v>1734.42</v>
      </c>
      <c r="L2576">
        <v>8576.64</v>
      </c>
      <c r="M2576">
        <v>6937.68</v>
      </c>
      <c r="N2576" t="s">
        <v>26375</v>
      </c>
      <c r="O2576" t="s">
        <v>26374</v>
      </c>
      <c r="P2576" t="s">
        <v>121</v>
      </c>
      <c r="Q2576">
        <v>9.9252000000000002</v>
      </c>
      <c r="R2576">
        <v>78.119799999999998</v>
      </c>
      <c r="S2576" t="s">
        <v>176</v>
      </c>
      <c r="T2576" t="s">
        <v>175</v>
      </c>
      <c r="U2576" t="s">
        <v>57</v>
      </c>
      <c r="V2576" t="s">
        <v>45</v>
      </c>
    </row>
    <row r="2577" spans="1:22">
      <c r="A2577" t="s">
        <v>26373</v>
      </c>
      <c r="B2577" s="2">
        <v>45428.795138888891</v>
      </c>
      <c r="C2577" s="2">
        <f t="shared" si="40"/>
        <v>45425</v>
      </c>
      <c r="D2577" t="s">
        <v>2272</v>
      </c>
      <c r="E2577" t="s">
        <v>2271</v>
      </c>
      <c r="F2577" t="s">
        <v>64</v>
      </c>
      <c r="G2577" t="s">
        <v>53</v>
      </c>
      <c r="H2577" t="s">
        <v>29</v>
      </c>
      <c r="I2577">
        <v>1</v>
      </c>
      <c r="J2577">
        <v>416.92</v>
      </c>
      <c r="K2577">
        <v>303.7</v>
      </c>
      <c r="L2577">
        <v>416.92</v>
      </c>
      <c r="M2577">
        <v>303.7</v>
      </c>
      <c r="N2577" t="s">
        <v>26372</v>
      </c>
      <c r="O2577" t="s">
        <v>26371</v>
      </c>
      <c r="P2577" t="s">
        <v>13</v>
      </c>
      <c r="Q2577">
        <v>11.664300000000001</v>
      </c>
      <c r="R2577">
        <v>78.146000000000001</v>
      </c>
      <c r="S2577" t="s">
        <v>88</v>
      </c>
      <c r="T2577" t="s">
        <v>87</v>
      </c>
      <c r="U2577" t="s">
        <v>23</v>
      </c>
      <c r="V2577" t="s">
        <v>45</v>
      </c>
    </row>
    <row r="2578" spans="1:22">
      <c r="A2578" t="s">
        <v>26370</v>
      </c>
      <c r="B2578" s="2">
        <v>45566.577777777777</v>
      </c>
      <c r="C2578" s="2">
        <f t="shared" si="40"/>
        <v>45565</v>
      </c>
      <c r="D2578" t="s">
        <v>2267</v>
      </c>
      <c r="E2578" t="s">
        <v>4287</v>
      </c>
      <c r="F2578" t="s">
        <v>136</v>
      </c>
      <c r="G2578" t="s">
        <v>17</v>
      </c>
      <c r="H2578" t="s">
        <v>52</v>
      </c>
      <c r="I2578">
        <v>1</v>
      </c>
      <c r="J2578">
        <v>292.64999999999998</v>
      </c>
      <c r="K2578">
        <v>248.21</v>
      </c>
      <c r="L2578">
        <v>292.64999999999998</v>
      </c>
      <c r="M2578">
        <v>248.21</v>
      </c>
      <c r="N2578" t="s">
        <v>26369</v>
      </c>
      <c r="O2578" t="s">
        <v>26368</v>
      </c>
      <c r="P2578" t="s">
        <v>68</v>
      </c>
      <c r="Q2578">
        <v>11.34</v>
      </c>
      <c r="R2578">
        <v>77.717200000000005</v>
      </c>
      <c r="S2578" t="s">
        <v>333</v>
      </c>
      <c r="T2578" t="s">
        <v>332</v>
      </c>
      <c r="U2578" t="s">
        <v>57</v>
      </c>
      <c r="V2578" t="s">
        <v>45</v>
      </c>
    </row>
    <row r="2579" spans="1:22">
      <c r="A2579" t="s">
        <v>26367</v>
      </c>
      <c r="B2579" s="2">
        <v>45321.705555555556</v>
      </c>
      <c r="C2579" s="2">
        <f t="shared" si="40"/>
        <v>45320</v>
      </c>
      <c r="D2579" t="s">
        <v>2262</v>
      </c>
      <c r="E2579" t="s">
        <v>18349</v>
      </c>
      <c r="F2579" t="s">
        <v>201</v>
      </c>
      <c r="G2579" t="s">
        <v>30</v>
      </c>
      <c r="H2579" t="s">
        <v>16</v>
      </c>
      <c r="I2579">
        <v>4</v>
      </c>
      <c r="J2579">
        <v>1264.51</v>
      </c>
      <c r="K2579">
        <v>1133.98</v>
      </c>
      <c r="L2579">
        <v>5058.04</v>
      </c>
      <c r="M2579">
        <v>4535.92</v>
      </c>
      <c r="N2579" t="s">
        <v>26366</v>
      </c>
      <c r="O2579" t="s">
        <v>26365</v>
      </c>
      <c r="P2579" t="s">
        <v>60</v>
      </c>
      <c r="Q2579">
        <v>8.7139000000000006</v>
      </c>
      <c r="R2579">
        <v>77.756699999999995</v>
      </c>
      <c r="S2579" t="s">
        <v>120</v>
      </c>
      <c r="T2579" t="s">
        <v>119</v>
      </c>
      <c r="U2579" t="s">
        <v>46</v>
      </c>
      <c r="V2579" t="s">
        <v>45</v>
      </c>
    </row>
    <row r="2580" spans="1:22">
      <c r="A2580" t="s">
        <v>26364</v>
      </c>
      <c r="B2580" s="2">
        <v>45427.906944444447</v>
      </c>
      <c r="C2580" s="2">
        <f t="shared" si="40"/>
        <v>45425</v>
      </c>
      <c r="D2580" t="s">
        <v>2257</v>
      </c>
      <c r="E2580" t="s">
        <v>15000</v>
      </c>
      <c r="F2580" t="s">
        <v>201</v>
      </c>
      <c r="G2580" t="s">
        <v>82</v>
      </c>
      <c r="H2580" t="s">
        <v>63</v>
      </c>
      <c r="I2580">
        <v>3</v>
      </c>
      <c r="J2580">
        <v>2357.9899999999998</v>
      </c>
      <c r="K2580">
        <v>1423.57</v>
      </c>
      <c r="L2580">
        <v>7073.97</v>
      </c>
      <c r="M2580">
        <v>4270.71</v>
      </c>
      <c r="N2580" t="s">
        <v>26363</v>
      </c>
      <c r="O2580" t="s">
        <v>26362</v>
      </c>
      <c r="P2580" t="s">
        <v>26</v>
      </c>
      <c r="Q2580">
        <v>11.0168</v>
      </c>
      <c r="R2580">
        <v>76.955799999999996</v>
      </c>
      <c r="S2580" t="s">
        <v>36</v>
      </c>
      <c r="T2580" t="s">
        <v>35</v>
      </c>
      <c r="U2580" t="s">
        <v>46</v>
      </c>
      <c r="V2580" t="s">
        <v>45</v>
      </c>
    </row>
    <row r="2581" spans="1:22">
      <c r="A2581" t="s">
        <v>26361</v>
      </c>
      <c r="B2581" s="2">
        <v>45039.805555555555</v>
      </c>
      <c r="C2581" s="2">
        <f t="shared" si="40"/>
        <v>45033</v>
      </c>
      <c r="D2581" t="s">
        <v>2252</v>
      </c>
      <c r="E2581" t="s">
        <v>14996</v>
      </c>
      <c r="F2581" t="s">
        <v>31</v>
      </c>
      <c r="G2581" t="s">
        <v>72</v>
      </c>
      <c r="H2581" t="s">
        <v>29</v>
      </c>
      <c r="I2581">
        <v>2</v>
      </c>
      <c r="J2581">
        <v>2140.94</v>
      </c>
      <c r="K2581">
        <v>1716.83</v>
      </c>
      <c r="L2581">
        <v>4281.88</v>
      </c>
      <c r="M2581">
        <v>3433.66</v>
      </c>
      <c r="N2581" t="s">
        <v>26360</v>
      </c>
      <c r="O2581" t="s">
        <v>26359</v>
      </c>
      <c r="P2581" t="s">
        <v>68</v>
      </c>
      <c r="Q2581">
        <v>11.34</v>
      </c>
      <c r="R2581">
        <v>77.717200000000005</v>
      </c>
      <c r="S2581" t="s">
        <v>352</v>
      </c>
      <c r="T2581" t="s">
        <v>351</v>
      </c>
      <c r="U2581" t="s">
        <v>23</v>
      </c>
      <c r="V2581" t="s">
        <v>45</v>
      </c>
    </row>
    <row r="2582" spans="1:22">
      <c r="A2582" t="s">
        <v>26358</v>
      </c>
      <c r="B2582" s="2">
        <v>45124.455555555556</v>
      </c>
      <c r="C2582" s="2">
        <f t="shared" si="40"/>
        <v>45124</v>
      </c>
      <c r="D2582" t="s">
        <v>2247</v>
      </c>
      <c r="E2582" t="s">
        <v>4271</v>
      </c>
      <c r="F2582" t="s">
        <v>31</v>
      </c>
      <c r="G2582" t="s">
        <v>106</v>
      </c>
      <c r="H2582" t="s">
        <v>16</v>
      </c>
      <c r="I2582">
        <v>4</v>
      </c>
      <c r="J2582">
        <v>1467.86</v>
      </c>
      <c r="K2582">
        <v>971.73</v>
      </c>
      <c r="L2582">
        <v>5871.44</v>
      </c>
      <c r="M2582">
        <v>3886.92</v>
      </c>
      <c r="N2582" t="s">
        <v>26357</v>
      </c>
      <c r="O2582" t="s">
        <v>26356</v>
      </c>
      <c r="P2582" t="s">
        <v>26</v>
      </c>
      <c r="Q2582">
        <v>11.0168</v>
      </c>
      <c r="R2582">
        <v>76.955799999999996</v>
      </c>
      <c r="S2582" t="s">
        <v>326</v>
      </c>
      <c r="T2582" t="s">
        <v>325</v>
      </c>
      <c r="U2582" t="s">
        <v>23</v>
      </c>
      <c r="V2582" t="s">
        <v>45</v>
      </c>
    </row>
    <row r="2583" spans="1:22">
      <c r="A2583" t="s">
        <v>26355</v>
      </c>
      <c r="B2583" s="2">
        <v>45148.746527777781</v>
      </c>
      <c r="C2583" s="2">
        <f t="shared" si="40"/>
        <v>45145</v>
      </c>
      <c r="D2583" t="s">
        <v>2242</v>
      </c>
      <c r="E2583" t="s">
        <v>19961</v>
      </c>
      <c r="F2583" t="s">
        <v>18</v>
      </c>
      <c r="G2583" t="s">
        <v>41</v>
      </c>
      <c r="H2583" t="s">
        <v>52</v>
      </c>
      <c r="I2583">
        <v>1</v>
      </c>
      <c r="J2583">
        <v>1683.69</v>
      </c>
      <c r="K2583">
        <v>1195.0899999999999</v>
      </c>
      <c r="L2583">
        <v>1683.69</v>
      </c>
      <c r="M2583">
        <v>1195.0899999999999</v>
      </c>
      <c r="N2583" t="s">
        <v>26354</v>
      </c>
      <c r="O2583" t="s">
        <v>26353</v>
      </c>
      <c r="P2583" t="s">
        <v>112</v>
      </c>
      <c r="Q2583">
        <v>13.082700000000001</v>
      </c>
      <c r="R2583">
        <v>80.270700000000005</v>
      </c>
      <c r="S2583" t="s">
        <v>513</v>
      </c>
      <c r="T2583" t="s">
        <v>512</v>
      </c>
      <c r="U2583" t="s">
        <v>10</v>
      </c>
      <c r="V2583" t="s">
        <v>9</v>
      </c>
    </row>
    <row r="2584" spans="1:22">
      <c r="A2584" t="s">
        <v>26352</v>
      </c>
      <c r="B2584" s="2">
        <v>45124.451388888891</v>
      </c>
      <c r="C2584" s="2">
        <f t="shared" si="40"/>
        <v>45124</v>
      </c>
      <c r="D2584" t="s">
        <v>2237</v>
      </c>
      <c r="E2584" t="s">
        <v>7998</v>
      </c>
      <c r="F2584" t="s">
        <v>201</v>
      </c>
      <c r="G2584" t="s">
        <v>106</v>
      </c>
      <c r="H2584" t="s">
        <v>52</v>
      </c>
      <c r="I2584">
        <v>4</v>
      </c>
      <c r="J2584">
        <v>224.17</v>
      </c>
      <c r="K2584">
        <v>185.73</v>
      </c>
      <c r="L2584">
        <v>896.68</v>
      </c>
      <c r="M2584">
        <v>742.92</v>
      </c>
      <c r="N2584" t="s">
        <v>26351</v>
      </c>
      <c r="O2584" t="s">
        <v>26350</v>
      </c>
      <c r="P2584" t="s">
        <v>26</v>
      </c>
      <c r="Q2584">
        <v>11.0168</v>
      </c>
      <c r="R2584">
        <v>76.955799999999996</v>
      </c>
      <c r="S2584" t="s">
        <v>88</v>
      </c>
      <c r="T2584" t="s">
        <v>87</v>
      </c>
      <c r="U2584" t="s">
        <v>10</v>
      </c>
      <c r="V2584" t="s">
        <v>45</v>
      </c>
    </row>
    <row r="2585" spans="1:22">
      <c r="A2585" t="s">
        <v>26349</v>
      </c>
      <c r="B2585" s="2">
        <v>44996.48333333333</v>
      </c>
      <c r="C2585" s="2">
        <f t="shared" si="40"/>
        <v>44991</v>
      </c>
      <c r="D2585" t="s">
        <v>2232</v>
      </c>
      <c r="E2585" t="s">
        <v>2231</v>
      </c>
      <c r="F2585" t="s">
        <v>64</v>
      </c>
      <c r="G2585" t="s">
        <v>91</v>
      </c>
      <c r="H2585" t="s">
        <v>40</v>
      </c>
      <c r="I2585">
        <v>2</v>
      </c>
      <c r="J2585">
        <v>1978.8</v>
      </c>
      <c r="K2585">
        <v>1218.18</v>
      </c>
      <c r="L2585">
        <v>3957.6</v>
      </c>
      <c r="M2585">
        <v>2436.36</v>
      </c>
      <c r="N2585" t="s">
        <v>26348</v>
      </c>
      <c r="O2585" t="s">
        <v>26347</v>
      </c>
      <c r="P2585" t="s">
        <v>68</v>
      </c>
      <c r="Q2585">
        <v>11.34</v>
      </c>
      <c r="R2585">
        <v>77.717200000000005</v>
      </c>
      <c r="S2585" t="s">
        <v>319</v>
      </c>
      <c r="T2585" t="s">
        <v>318</v>
      </c>
      <c r="U2585" t="s">
        <v>77</v>
      </c>
      <c r="V2585" t="s">
        <v>45</v>
      </c>
    </row>
    <row r="2586" spans="1:22">
      <c r="A2586" t="s">
        <v>26346</v>
      </c>
      <c r="B2586" s="2">
        <v>44951.627083333333</v>
      </c>
      <c r="C2586" s="2">
        <f t="shared" si="40"/>
        <v>44949</v>
      </c>
      <c r="D2586" t="s">
        <v>2227</v>
      </c>
      <c r="E2586" t="s">
        <v>6155</v>
      </c>
      <c r="F2586" t="s">
        <v>64</v>
      </c>
      <c r="G2586" t="s">
        <v>72</v>
      </c>
      <c r="H2586" t="s">
        <v>52</v>
      </c>
      <c r="I2586">
        <v>3</v>
      </c>
      <c r="J2586">
        <v>677.2</v>
      </c>
      <c r="K2586">
        <v>459.57</v>
      </c>
      <c r="L2586">
        <v>2031.6</v>
      </c>
      <c r="M2586">
        <v>1378.71</v>
      </c>
      <c r="N2586" t="s">
        <v>26345</v>
      </c>
      <c r="O2586" t="s">
        <v>26344</v>
      </c>
      <c r="P2586" t="s">
        <v>26</v>
      </c>
      <c r="Q2586">
        <v>11.0168</v>
      </c>
      <c r="R2586">
        <v>76.955799999999996</v>
      </c>
      <c r="S2586" t="s">
        <v>48</v>
      </c>
      <c r="T2586" t="s">
        <v>47</v>
      </c>
      <c r="U2586" t="s">
        <v>77</v>
      </c>
      <c r="V2586" t="s">
        <v>45</v>
      </c>
    </row>
    <row r="2587" spans="1:22">
      <c r="A2587" t="s">
        <v>26343</v>
      </c>
      <c r="B2587" s="2">
        <v>45208.461111111108</v>
      </c>
      <c r="C2587" s="2">
        <f t="shared" si="40"/>
        <v>45208</v>
      </c>
      <c r="D2587" t="s">
        <v>2222</v>
      </c>
      <c r="E2587" t="s">
        <v>18321</v>
      </c>
      <c r="F2587" t="s">
        <v>201</v>
      </c>
      <c r="G2587" t="s">
        <v>53</v>
      </c>
      <c r="H2587" t="s">
        <v>40</v>
      </c>
      <c r="I2587">
        <v>3</v>
      </c>
      <c r="J2587">
        <v>1206.94</v>
      </c>
      <c r="K2587">
        <v>924.97</v>
      </c>
      <c r="L2587">
        <v>3620.82</v>
      </c>
      <c r="M2587">
        <v>2774.91</v>
      </c>
      <c r="N2587" t="s">
        <v>26342</v>
      </c>
      <c r="O2587" t="s">
        <v>26341</v>
      </c>
      <c r="P2587" t="s">
        <v>13</v>
      </c>
      <c r="Q2587">
        <v>11.664300000000001</v>
      </c>
      <c r="R2587">
        <v>78.146000000000001</v>
      </c>
      <c r="S2587" t="s">
        <v>12</v>
      </c>
      <c r="T2587" t="s">
        <v>11</v>
      </c>
      <c r="U2587" t="s">
        <v>23</v>
      </c>
      <c r="V2587" t="s">
        <v>9</v>
      </c>
    </row>
    <row r="2588" spans="1:22">
      <c r="A2588" t="s">
        <v>26340</v>
      </c>
      <c r="B2588" s="2">
        <v>45446.717361111114</v>
      </c>
      <c r="C2588" s="2">
        <f t="shared" si="40"/>
        <v>45446</v>
      </c>
      <c r="D2588" t="s">
        <v>2217</v>
      </c>
      <c r="E2588" t="s">
        <v>2216</v>
      </c>
      <c r="F2588" t="s">
        <v>18</v>
      </c>
      <c r="G2588" t="s">
        <v>30</v>
      </c>
      <c r="H2588" t="s">
        <v>71</v>
      </c>
      <c r="I2588">
        <v>2</v>
      </c>
      <c r="J2588">
        <v>1645.04</v>
      </c>
      <c r="K2588">
        <v>1349.31</v>
      </c>
      <c r="L2588">
        <v>3290.08</v>
      </c>
      <c r="M2588">
        <v>2698.62</v>
      </c>
      <c r="N2588" t="s">
        <v>26339</v>
      </c>
      <c r="O2588" t="s">
        <v>26338</v>
      </c>
      <c r="P2588" t="s">
        <v>37</v>
      </c>
      <c r="Q2588">
        <v>10.7905</v>
      </c>
      <c r="R2588">
        <v>78.704700000000003</v>
      </c>
      <c r="S2588" t="s">
        <v>326</v>
      </c>
      <c r="T2588" t="s">
        <v>325</v>
      </c>
      <c r="U2588" t="s">
        <v>23</v>
      </c>
      <c r="V2588" t="s">
        <v>9</v>
      </c>
    </row>
    <row r="2589" spans="1:22">
      <c r="A2589" t="s">
        <v>26337</v>
      </c>
      <c r="B2589" s="2">
        <v>45330.882638888892</v>
      </c>
      <c r="C2589" s="2">
        <f t="shared" si="40"/>
        <v>45327</v>
      </c>
      <c r="D2589" t="s">
        <v>2212</v>
      </c>
      <c r="E2589" t="s">
        <v>18314</v>
      </c>
      <c r="F2589" t="s">
        <v>136</v>
      </c>
      <c r="G2589" t="s">
        <v>72</v>
      </c>
      <c r="H2589" t="s">
        <v>63</v>
      </c>
      <c r="I2589">
        <v>1</v>
      </c>
      <c r="J2589">
        <v>506.98</v>
      </c>
      <c r="K2589">
        <v>347.91</v>
      </c>
      <c r="L2589">
        <v>506.98</v>
      </c>
      <c r="M2589">
        <v>347.91</v>
      </c>
      <c r="N2589" t="s">
        <v>26336</v>
      </c>
      <c r="O2589" t="s">
        <v>26335</v>
      </c>
      <c r="P2589" t="s">
        <v>112</v>
      </c>
      <c r="Q2589">
        <v>13.082700000000001</v>
      </c>
      <c r="R2589">
        <v>80.270700000000005</v>
      </c>
      <c r="S2589" t="s">
        <v>432</v>
      </c>
      <c r="T2589" t="s">
        <v>431</v>
      </c>
      <c r="U2589" t="s">
        <v>10</v>
      </c>
      <c r="V2589" t="s">
        <v>22</v>
      </c>
    </row>
    <row r="2590" spans="1:22">
      <c r="A2590" t="s">
        <v>26334</v>
      </c>
      <c r="B2590" s="2">
        <v>45247.715277777781</v>
      </c>
      <c r="C2590" s="2">
        <f t="shared" si="40"/>
        <v>45243</v>
      </c>
      <c r="D2590" t="s">
        <v>2207</v>
      </c>
      <c r="E2590" t="s">
        <v>6140</v>
      </c>
      <c r="F2590" t="s">
        <v>201</v>
      </c>
      <c r="G2590" t="s">
        <v>72</v>
      </c>
      <c r="H2590" t="s">
        <v>52</v>
      </c>
      <c r="I2590">
        <v>2</v>
      </c>
      <c r="J2590">
        <v>1825.9</v>
      </c>
      <c r="K2590">
        <v>1117.53</v>
      </c>
      <c r="L2590">
        <v>3651.8</v>
      </c>
      <c r="M2590">
        <v>2235.06</v>
      </c>
      <c r="N2590" t="s">
        <v>26333</v>
      </c>
      <c r="O2590" t="s">
        <v>26332</v>
      </c>
      <c r="P2590" t="s">
        <v>112</v>
      </c>
      <c r="Q2590">
        <v>13.082700000000001</v>
      </c>
      <c r="R2590">
        <v>80.270700000000005</v>
      </c>
      <c r="S2590" t="s">
        <v>530</v>
      </c>
      <c r="T2590" t="s">
        <v>529</v>
      </c>
      <c r="U2590" t="s">
        <v>46</v>
      </c>
      <c r="V2590" t="s">
        <v>9</v>
      </c>
    </row>
    <row r="2591" spans="1:22">
      <c r="A2591" t="s">
        <v>26331</v>
      </c>
      <c r="B2591" s="2">
        <v>45282.499305555553</v>
      </c>
      <c r="C2591" s="2">
        <f t="shared" si="40"/>
        <v>45278</v>
      </c>
      <c r="D2591" t="s">
        <v>2202</v>
      </c>
      <c r="E2591" t="s">
        <v>7970</v>
      </c>
      <c r="F2591" t="s">
        <v>31</v>
      </c>
      <c r="G2591" t="s">
        <v>30</v>
      </c>
      <c r="H2591" t="s">
        <v>71</v>
      </c>
      <c r="I2591">
        <v>3</v>
      </c>
      <c r="J2591">
        <v>1246.71</v>
      </c>
      <c r="K2591">
        <v>877.98</v>
      </c>
      <c r="L2591">
        <v>3740.13</v>
      </c>
      <c r="M2591">
        <v>2633.94</v>
      </c>
      <c r="N2591" t="s">
        <v>26330</v>
      </c>
      <c r="O2591" t="s">
        <v>26329</v>
      </c>
      <c r="P2591" t="s">
        <v>13</v>
      </c>
      <c r="Q2591">
        <v>11.664300000000001</v>
      </c>
      <c r="R2591">
        <v>78.146000000000001</v>
      </c>
      <c r="S2591" t="s">
        <v>243</v>
      </c>
      <c r="T2591" t="s">
        <v>242</v>
      </c>
      <c r="U2591" t="s">
        <v>77</v>
      </c>
      <c r="V2591" t="s">
        <v>9</v>
      </c>
    </row>
    <row r="2592" spans="1:22">
      <c r="A2592" t="s">
        <v>26328</v>
      </c>
      <c r="B2592" s="2">
        <v>45335.423611111109</v>
      </c>
      <c r="C2592" s="2">
        <f t="shared" si="40"/>
        <v>45334</v>
      </c>
      <c r="D2592" t="s">
        <v>2197</v>
      </c>
      <c r="E2592" t="s">
        <v>18304</v>
      </c>
      <c r="F2592" t="s">
        <v>31</v>
      </c>
      <c r="G2592" t="s">
        <v>106</v>
      </c>
      <c r="H2592" t="s">
        <v>71</v>
      </c>
      <c r="I2592">
        <v>1</v>
      </c>
      <c r="J2592">
        <v>1216.8399999999999</v>
      </c>
      <c r="K2592">
        <v>969.3</v>
      </c>
      <c r="L2592">
        <v>1216.8399999999999</v>
      </c>
      <c r="M2592">
        <v>969.3</v>
      </c>
      <c r="N2592" t="s">
        <v>26327</v>
      </c>
      <c r="O2592" t="s">
        <v>26326</v>
      </c>
      <c r="P2592" t="s">
        <v>112</v>
      </c>
      <c r="Q2592">
        <v>13.082700000000001</v>
      </c>
      <c r="R2592">
        <v>80.270700000000005</v>
      </c>
      <c r="S2592" t="s">
        <v>153</v>
      </c>
      <c r="T2592" t="s">
        <v>152</v>
      </c>
      <c r="U2592" t="s">
        <v>57</v>
      </c>
      <c r="V2592" t="s">
        <v>9</v>
      </c>
    </row>
    <row r="2593" spans="1:22">
      <c r="A2593" t="s">
        <v>26325</v>
      </c>
      <c r="B2593" s="2">
        <v>45148.559027777781</v>
      </c>
      <c r="C2593" s="2">
        <f t="shared" si="40"/>
        <v>45145</v>
      </c>
      <c r="D2593" t="s">
        <v>2192</v>
      </c>
      <c r="E2593" t="s">
        <v>14956</v>
      </c>
      <c r="F2593" t="s">
        <v>73</v>
      </c>
      <c r="G2593" t="s">
        <v>72</v>
      </c>
      <c r="H2593" t="s">
        <v>63</v>
      </c>
      <c r="I2593">
        <v>4</v>
      </c>
      <c r="J2593">
        <v>2123.6999999999998</v>
      </c>
      <c r="K2593">
        <v>1566.52</v>
      </c>
      <c r="L2593">
        <v>8494.7999999999993</v>
      </c>
      <c r="M2593">
        <v>6266.08</v>
      </c>
      <c r="N2593" t="s">
        <v>26324</v>
      </c>
      <c r="O2593" t="s">
        <v>26323</v>
      </c>
      <c r="P2593" t="s">
        <v>37</v>
      </c>
      <c r="Q2593">
        <v>10.7905</v>
      </c>
      <c r="R2593">
        <v>78.704700000000003</v>
      </c>
      <c r="S2593" t="s">
        <v>12</v>
      </c>
      <c r="T2593" t="s">
        <v>11</v>
      </c>
      <c r="U2593" t="s">
        <v>23</v>
      </c>
      <c r="V2593" t="s">
        <v>9</v>
      </c>
    </row>
    <row r="2594" spans="1:22">
      <c r="A2594" t="s">
        <v>26322</v>
      </c>
      <c r="B2594" s="2">
        <v>45104.90902777778</v>
      </c>
      <c r="C2594" s="2">
        <f t="shared" si="40"/>
        <v>45103</v>
      </c>
      <c r="D2594" t="s">
        <v>2187</v>
      </c>
      <c r="E2594" t="s">
        <v>13248</v>
      </c>
      <c r="F2594" t="s">
        <v>31</v>
      </c>
      <c r="G2594" t="s">
        <v>72</v>
      </c>
      <c r="H2594" t="s">
        <v>71</v>
      </c>
      <c r="I2594">
        <v>4</v>
      </c>
      <c r="J2594">
        <v>586.84</v>
      </c>
      <c r="K2594">
        <v>377.43</v>
      </c>
      <c r="L2594">
        <v>2347.36</v>
      </c>
      <c r="M2594">
        <v>1509.72</v>
      </c>
      <c r="N2594" t="s">
        <v>26321</v>
      </c>
      <c r="O2594" t="s">
        <v>26320</v>
      </c>
      <c r="P2594" t="s">
        <v>121</v>
      </c>
      <c r="Q2594">
        <v>9.9252000000000002</v>
      </c>
      <c r="R2594">
        <v>78.119799999999998</v>
      </c>
      <c r="S2594" t="s">
        <v>153</v>
      </c>
      <c r="T2594" t="s">
        <v>152</v>
      </c>
      <c r="U2594" t="s">
        <v>23</v>
      </c>
      <c r="V2594" t="s">
        <v>9</v>
      </c>
    </row>
    <row r="2595" spans="1:22">
      <c r="A2595" t="s">
        <v>26319</v>
      </c>
      <c r="B2595" s="2">
        <v>45254.715277777781</v>
      </c>
      <c r="C2595" s="2">
        <f t="shared" si="40"/>
        <v>45250</v>
      </c>
      <c r="D2595" t="s">
        <v>2182</v>
      </c>
      <c r="E2595" t="s">
        <v>7956</v>
      </c>
      <c r="F2595" t="s">
        <v>136</v>
      </c>
      <c r="G2595" t="s">
        <v>106</v>
      </c>
      <c r="H2595" t="s">
        <v>29</v>
      </c>
      <c r="I2595">
        <v>4</v>
      </c>
      <c r="J2595">
        <v>1056.44</v>
      </c>
      <c r="K2595">
        <v>751.63</v>
      </c>
      <c r="L2595">
        <v>4225.76</v>
      </c>
      <c r="M2595">
        <v>3006.52</v>
      </c>
      <c r="N2595" t="s">
        <v>26318</v>
      </c>
      <c r="O2595" t="s">
        <v>26317</v>
      </c>
      <c r="P2595" t="s">
        <v>37</v>
      </c>
      <c r="Q2595">
        <v>10.7905</v>
      </c>
      <c r="R2595">
        <v>78.704700000000003</v>
      </c>
      <c r="S2595" t="s">
        <v>96</v>
      </c>
      <c r="T2595" t="s">
        <v>95</v>
      </c>
      <c r="U2595" t="s">
        <v>46</v>
      </c>
      <c r="V2595" t="s">
        <v>22</v>
      </c>
    </row>
    <row r="2596" spans="1:22">
      <c r="A2596" t="s">
        <v>26316</v>
      </c>
      <c r="B2596" s="2">
        <v>45053.488888888889</v>
      </c>
      <c r="C2596" s="2">
        <f t="shared" si="40"/>
        <v>45047</v>
      </c>
      <c r="D2596" t="s">
        <v>2177</v>
      </c>
      <c r="E2596" t="s">
        <v>6119</v>
      </c>
      <c r="F2596" t="s">
        <v>201</v>
      </c>
      <c r="G2596" t="s">
        <v>30</v>
      </c>
      <c r="H2596" t="s">
        <v>16</v>
      </c>
      <c r="I2596">
        <v>2</v>
      </c>
      <c r="J2596">
        <v>2499.75</v>
      </c>
      <c r="K2596">
        <v>1772.76</v>
      </c>
      <c r="L2596">
        <v>4999.5</v>
      </c>
      <c r="M2596">
        <v>3545.52</v>
      </c>
      <c r="N2596" t="s">
        <v>26315</v>
      </c>
      <c r="O2596" t="s">
        <v>26314</v>
      </c>
      <c r="P2596" t="s">
        <v>121</v>
      </c>
      <c r="Q2596">
        <v>9.9252000000000002</v>
      </c>
      <c r="R2596">
        <v>78.119799999999998</v>
      </c>
      <c r="S2596" t="s">
        <v>616</v>
      </c>
      <c r="T2596" t="s">
        <v>615</v>
      </c>
      <c r="U2596" t="s">
        <v>77</v>
      </c>
      <c r="V2596" t="s">
        <v>9</v>
      </c>
    </row>
    <row r="2597" spans="1:22">
      <c r="A2597" t="s">
        <v>26313</v>
      </c>
      <c r="B2597" s="2">
        <v>44967.874305555553</v>
      </c>
      <c r="C2597" s="2">
        <f t="shared" si="40"/>
        <v>44963</v>
      </c>
      <c r="D2597" t="s">
        <v>2172</v>
      </c>
      <c r="E2597" t="s">
        <v>4213</v>
      </c>
      <c r="F2597" t="s">
        <v>83</v>
      </c>
      <c r="G2597" t="s">
        <v>17</v>
      </c>
      <c r="H2597" t="s">
        <v>63</v>
      </c>
      <c r="I2597">
        <v>2</v>
      </c>
      <c r="J2597">
        <v>2159.33</v>
      </c>
      <c r="K2597">
        <v>1701.08</v>
      </c>
      <c r="L2597">
        <v>4318.66</v>
      </c>
      <c r="M2597">
        <v>3402.16</v>
      </c>
      <c r="N2597" t="s">
        <v>26312</v>
      </c>
      <c r="O2597" t="s">
        <v>26311</v>
      </c>
      <c r="P2597" t="s">
        <v>26</v>
      </c>
      <c r="Q2597">
        <v>11.0168</v>
      </c>
      <c r="R2597">
        <v>76.955799999999996</v>
      </c>
      <c r="S2597" t="s">
        <v>396</v>
      </c>
      <c r="T2597" t="s">
        <v>395</v>
      </c>
      <c r="U2597" t="s">
        <v>57</v>
      </c>
      <c r="V2597" t="s">
        <v>212</v>
      </c>
    </row>
    <row r="2598" spans="1:22">
      <c r="A2598" t="s">
        <v>26310</v>
      </c>
      <c r="B2598" s="2">
        <v>45526.448611111111</v>
      </c>
      <c r="C2598" s="2">
        <f t="shared" si="40"/>
        <v>45523</v>
      </c>
      <c r="D2598" t="s">
        <v>2167</v>
      </c>
      <c r="E2598" t="s">
        <v>26309</v>
      </c>
      <c r="F2598" t="s">
        <v>31</v>
      </c>
      <c r="G2598" t="s">
        <v>53</v>
      </c>
      <c r="H2598" t="s">
        <v>29</v>
      </c>
      <c r="I2598">
        <v>1</v>
      </c>
      <c r="J2598">
        <v>2484.73</v>
      </c>
      <c r="K2598">
        <v>1555.45</v>
      </c>
      <c r="L2598">
        <v>2484.73</v>
      </c>
      <c r="M2598">
        <v>1555.45</v>
      </c>
      <c r="N2598" t="s">
        <v>26308</v>
      </c>
      <c r="O2598" t="s">
        <v>26307</v>
      </c>
      <c r="P2598" t="s">
        <v>26</v>
      </c>
      <c r="Q2598">
        <v>11.0168</v>
      </c>
      <c r="R2598">
        <v>76.955799999999996</v>
      </c>
      <c r="S2598" t="s">
        <v>784</v>
      </c>
      <c r="T2598" t="s">
        <v>783</v>
      </c>
      <c r="U2598" t="s">
        <v>77</v>
      </c>
      <c r="V2598" t="s">
        <v>45</v>
      </c>
    </row>
    <row r="2599" spans="1:22">
      <c r="A2599" t="s">
        <v>26306</v>
      </c>
      <c r="B2599" s="2">
        <v>45487.604861111111</v>
      </c>
      <c r="C2599" s="2">
        <f t="shared" si="40"/>
        <v>45481</v>
      </c>
      <c r="D2599" t="s">
        <v>2162</v>
      </c>
      <c r="E2599" t="s">
        <v>14936</v>
      </c>
      <c r="F2599" t="s">
        <v>31</v>
      </c>
      <c r="G2599" t="s">
        <v>30</v>
      </c>
      <c r="H2599" t="s">
        <v>40</v>
      </c>
      <c r="I2599">
        <v>1</v>
      </c>
      <c r="J2599">
        <v>2052.14</v>
      </c>
      <c r="K2599">
        <v>1317.11</v>
      </c>
      <c r="L2599">
        <v>2052.14</v>
      </c>
      <c r="M2599">
        <v>1317.11</v>
      </c>
      <c r="N2599" t="s">
        <v>26305</v>
      </c>
      <c r="O2599" t="s">
        <v>26304</v>
      </c>
      <c r="P2599" t="s">
        <v>121</v>
      </c>
      <c r="Q2599">
        <v>9.9252000000000002</v>
      </c>
      <c r="R2599">
        <v>78.119799999999998</v>
      </c>
      <c r="S2599" t="s">
        <v>628</v>
      </c>
      <c r="T2599" t="s">
        <v>627</v>
      </c>
      <c r="U2599" t="s">
        <v>46</v>
      </c>
      <c r="V2599" t="s">
        <v>45</v>
      </c>
    </row>
    <row r="2600" spans="1:22">
      <c r="A2600" t="s">
        <v>26303</v>
      </c>
      <c r="B2600" s="2">
        <v>45199.856249999997</v>
      </c>
      <c r="C2600" s="2">
        <f t="shared" si="40"/>
        <v>45194</v>
      </c>
      <c r="D2600" t="s">
        <v>2157</v>
      </c>
      <c r="E2600" t="s">
        <v>11523</v>
      </c>
      <c r="F2600" t="s">
        <v>166</v>
      </c>
      <c r="G2600" t="s">
        <v>106</v>
      </c>
      <c r="H2600" t="s">
        <v>29</v>
      </c>
      <c r="I2600">
        <v>1</v>
      </c>
      <c r="J2600">
        <v>310.87</v>
      </c>
      <c r="K2600">
        <v>249.22</v>
      </c>
      <c r="L2600">
        <v>310.87</v>
      </c>
      <c r="M2600">
        <v>249.22</v>
      </c>
      <c r="N2600" t="s">
        <v>26302</v>
      </c>
      <c r="O2600" t="s">
        <v>26301</v>
      </c>
      <c r="P2600" t="s">
        <v>68</v>
      </c>
      <c r="Q2600">
        <v>11.34</v>
      </c>
      <c r="R2600">
        <v>77.717200000000005</v>
      </c>
      <c r="S2600" t="s">
        <v>88</v>
      </c>
      <c r="T2600" t="s">
        <v>87</v>
      </c>
      <c r="U2600" t="s">
        <v>77</v>
      </c>
      <c r="V2600" t="s">
        <v>22</v>
      </c>
    </row>
    <row r="2601" spans="1:22">
      <c r="A2601" t="s">
        <v>26300</v>
      </c>
      <c r="B2601" s="2">
        <v>45568.863194444442</v>
      </c>
      <c r="C2601" s="2">
        <f t="shared" si="40"/>
        <v>45565</v>
      </c>
      <c r="D2601" t="s">
        <v>2152</v>
      </c>
      <c r="E2601" t="s">
        <v>19904</v>
      </c>
      <c r="F2601" t="s">
        <v>166</v>
      </c>
      <c r="G2601" t="s">
        <v>72</v>
      </c>
      <c r="H2601" t="s">
        <v>52</v>
      </c>
      <c r="I2601">
        <v>1</v>
      </c>
      <c r="J2601">
        <v>682.4</v>
      </c>
      <c r="K2601">
        <v>476.65</v>
      </c>
      <c r="L2601">
        <v>682.4</v>
      </c>
      <c r="M2601">
        <v>476.65</v>
      </c>
      <c r="N2601" t="s">
        <v>26299</v>
      </c>
      <c r="O2601" t="s">
        <v>26298</v>
      </c>
      <c r="P2601" t="s">
        <v>26</v>
      </c>
      <c r="Q2601">
        <v>11.0168</v>
      </c>
      <c r="R2601">
        <v>76.955799999999996</v>
      </c>
      <c r="S2601" t="s">
        <v>513</v>
      </c>
      <c r="T2601" t="s">
        <v>512</v>
      </c>
      <c r="U2601" t="s">
        <v>77</v>
      </c>
      <c r="V2601" t="s">
        <v>9</v>
      </c>
    </row>
    <row r="2602" spans="1:22">
      <c r="A2602" t="s">
        <v>26297</v>
      </c>
      <c r="B2602" s="2">
        <v>45492.759027777778</v>
      </c>
      <c r="C2602" s="2">
        <f t="shared" si="40"/>
        <v>45488</v>
      </c>
      <c r="D2602" t="s">
        <v>2147</v>
      </c>
      <c r="E2602" t="s">
        <v>9736</v>
      </c>
      <c r="F2602" t="s">
        <v>201</v>
      </c>
      <c r="G2602" t="s">
        <v>82</v>
      </c>
      <c r="H2602" t="s">
        <v>40</v>
      </c>
      <c r="I2602">
        <v>1</v>
      </c>
      <c r="J2602">
        <v>1618.48</v>
      </c>
      <c r="K2602">
        <v>1125.83</v>
      </c>
      <c r="L2602">
        <v>1618.48</v>
      </c>
      <c r="M2602">
        <v>1125.83</v>
      </c>
      <c r="N2602" t="s">
        <v>26296</v>
      </c>
      <c r="O2602" t="s">
        <v>26295</v>
      </c>
      <c r="P2602" t="s">
        <v>13</v>
      </c>
      <c r="Q2602">
        <v>11.664300000000001</v>
      </c>
      <c r="R2602">
        <v>78.146000000000001</v>
      </c>
      <c r="S2602" t="s">
        <v>352</v>
      </c>
      <c r="T2602" t="s">
        <v>351</v>
      </c>
      <c r="U2602" t="s">
        <v>23</v>
      </c>
      <c r="V2602" t="s">
        <v>9</v>
      </c>
    </row>
    <row r="2603" spans="1:22">
      <c r="A2603" t="s">
        <v>26294</v>
      </c>
      <c r="B2603" s="2">
        <v>45367.901388888888</v>
      </c>
      <c r="C2603" s="2">
        <f t="shared" si="40"/>
        <v>45362</v>
      </c>
      <c r="D2603" t="s">
        <v>2142</v>
      </c>
      <c r="E2603" t="s">
        <v>26293</v>
      </c>
      <c r="F2603" t="s">
        <v>201</v>
      </c>
      <c r="G2603" t="s">
        <v>115</v>
      </c>
      <c r="H2603" t="s">
        <v>29</v>
      </c>
      <c r="I2603">
        <v>4</v>
      </c>
      <c r="J2603">
        <v>960.62</v>
      </c>
      <c r="K2603">
        <v>580.67999999999995</v>
      </c>
      <c r="L2603">
        <v>3842.48</v>
      </c>
      <c r="M2603">
        <v>2322.7199999999998</v>
      </c>
      <c r="N2603" t="s">
        <v>26292</v>
      </c>
      <c r="O2603" t="s">
        <v>26291</v>
      </c>
      <c r="P2603" t="s">
        <v>49</v>
      </c>
      <c r="Q2603">
        <v>12.916499999999999</v>
      </c>
      <c r="R2603">
        <v>79.132499999999993</v>
      </c>
      <c r="S2603" t="s">
        <v>295</v>
      </c>
      <c r="T2603" t="s">
        <v>294</v>
      </c>
      <c r="U2603" t="s">
        <v>23</v>
      </c>
      <c r="V2603" t="s">
        <v>22</v>
      </c>
    </row>
    <row r="2604" spans="1:22">
      <c r="A2604" t="s">
        <v>26290</v>
      </c>
      <c r="B2604" s="2">
        <v>44962.570138888892</v>
      </c>
      <c r="C2604" s="2">
        <f t="shared" si="40"/>
        <v>44956</v>
      </c>
      <c r="D2604" t="s">
        <v>2137</v>
      </c>
      <c r="E2604" t="s">
        <v>2136</v>
      </c>
      <c r="F2604" t="s">
        <v>64</v>
      </c>
      <c r="G2604" t="s">
        <v>115</v>
      </c>
      <c r="H2604" t="s">
        <v>29</v>
      </c>
      <c r="I2604">
        <v>1</v>
      </c>
      <c r="J2604">
        <v>2236.15</v>
      </c>
      <c r="K2604">
        <v>1584.26</v>
      </c>
      <c r="L2604">
        <v>2236.15</v>
      </c>
      <c r="M2604">
        <v>1584.26</v>
      </c>
      <c r="N2604" t="s">
        <v>26289</v>
      </c>
      <c r="O2604" t="s">
        <v>26288</v>
      </c>
      <c r="P2604" t="s">
        <v>60</v>
      </c>
      <c r="Q2604">
        <v>8.7139000000000006</v>
      </c>
      <c r="R2604">
        <v>77.756699999999995</v>
      </c>
      <c r="S2604" t="s">
        <v>1238</v>
      </c>
      <c r="T2604" t="s">
        <v>1237</v>
      </c>
      <c r="U2604" t="s">
        <v>46</v>
      </c>
      <c r="V2604" t="s">
        <v>22</v>
      </c>
    </row>
    <row r="2605" spans="1:22">
      <c r="A2605" t="s">
        <v>26287</v>
      </c>
      <c r="B2605" s="2">
        <v>45533.74722222222</v>
      </c>
      <c r="C2605" s="2">
        <f t="shared" si="40"/>
        <v>45530</v>
      </c>
      <c r="D2605" t="s">
        <v>2132</v>
      </c>
      <c r="E2605" t="s">
        <v>9725</v>
      </c>
      <c r="F2605" t="s">
        <v>64</v>
      </c>
      <c r="G2605" t="s">
        <v>17</v>
      </c>
      <c r="H2605" t="s">
        <v>63</v>
      </c>
      <c r="I2605">
        <v>1</v>
      </c>
      <c r="J2605">
        <v>614.67999999999995</v>
      </c>
      <c r="K2605">
        <v>380.41</v>
      </c>
      <c r="L2605">
        <v>614.67999999999995</v>
      </c>
      <c r="M2605">
        <v>380.41</v>
      </c>
      <c r="N2605" t="s">
        <v>26286</v>
      </c>
      <c r="O2605" t="s">
        <v>26285</v>
      </c>
      <c r="P2605" t="s">
        <v>37</v>
      </c>
      <c r="Q2605">
        <v>10.7905</v>
      </c>
      <c r="R2605">
        <v>78.704700000000003</v>
      </c>
      <c r="S2605" t="s">
        <v>454</v>
      </c>
      <c r="T2605" t="s">
        <v>453</v>
      </c>
      <c r="U2605" t="s">
        <v>57</v>
      </c>
      <c r="V2605" t="s">
        <v>22</v>
      </c>
    </row>
    <row r="2606" spans="1:22">
      <c r="A2606" t="s">
        <v>26284</v>
      </c>
      <c r="B2606" s="2">
        <v>45172.842361111114</v>
      </c>
      <c r="C2606" s="2">
        <f t="shared" si="40"/>
        <v>45166</v>
      </c>
      <c r="D2606" t="s">
        <v>2127</v>
      </c>
      <c r="E2606" t="s">
        <v>9721</v>
      </c>
      <c r="F2606" t="s">
        <v>166</v>
      </c>
      <c r="G2606" t="s">
        <v>91</v>
      </c>
      <c r="H2606" t="s">
        <v>29</v>
      </c>
      <c r="I2606">
        <v>1</v>
      </c>
      <c r="J2606">
        <v>1284.1500000000001</v>
      </c>
      <c r="K2606">
        <v>1138.8800000000001</v>
      </c>
      <c r="L2606">
        <v>1284.1500000000001</v>
      </c>
      <c r="M2606">
        <v>1138.8800000000001</v>
      </c>
      <c r="N2606" t="s">
        <v>26283</v>
      </c>
      <c r="O2606" t="s">
        <v>26282</v>
      </c>
      <c r="P2606" t="s">
        <v>121</v>
      </c>
      <c r="Q2606">
        <v>9.9252000000000002</v>
      </c>
      <c r="R2606">
        <v>78.119799999999998</v>
      </c>
      <c r="S2606" t="s">
        <v>276</v>
      </c>
      <c r="T2606" t="s">
        <v>275</v>
      </c>
      <c r="U2606" t="s">
        <v>46</v>
      </c>
      <c r="V2606" t="s">
        <v>9</v>
      </c>
    </row>
    <row r="2607" spans="1:22">
      <c r="A2607" t="s">
        <v>26281</v>
      </c>
      <c r="B2607" s="2">
        <v>45208.830555555556</v>
      </c>
      <c r="C2607" s="2">
        <f t="shared" si="40"/>
        <v>45208</v>
      </c>
      <c r="D2607" t="s">
        <v>2122</v>
      </c>
      <c r="E2607" t="s">
        <v>11497</v>
      </c>
      <c r="F2607" t="s">
        <v>166</v>
      </c>
      <c r="G2607" t="s">
        <v>30</v>
      </c>
      <c r="H2607" t="s">
        <v>71</v>
      </c>
      <c r="I2607">
        <v>1</v>
      </c>
      <c r="J2607">
        <v>1061.82</v>
      </c>
      <c r="K2607">
        <v>786.52</v>
      </c>
      <c r="L2607">
        <v>1061.82</v>
      </c>
      <c r="M2607">
        <v>786.52</v>
      </c>
      <c r="N2607" t="s">
        <v>26280</v>
      </c>
      <c r="O2607" t="s">
        <v>26279</v>
      </c>
      <c r="P2607" t="s">
        <v>26</v>
      </c>
      <c r="Q2607">
        <v>11.0168</v>
      </c>
      <c r="R2607">
        <v>76.955799999999996</v>
      </c>
      <c r="S2607" t="s">
        <v>319</v>
      </c>
      <c r="T2607" t="s">
        <v>318</v>
      </c>
      <c r="U2607" t="s">
        <v>57</v>
      </c>
      <c r="V2607" t="s">
        <v>45</v>
      </c>
    </row>
    <row r="2608" spans="1:22">
      <c r="A2608" t="s">
        <v>26278</v>
      </c>
      <c r="B2608" s="2">
        <v>45204.69027777778</v>
      </c>
      <c r="C2608" s="2">
        <f t="shared" si="40"/>
        <v>45201</v>
      </c>
      <c r="D2608" t="s">
        <v>2117</v>
      </c>
      <c r="E2608" t="s">
        <v>6073</v>
      </c>
      <c r="F2608" t="s">
        <v>136</v>
      </c>
      <c r="G2608" t="s">
        <v>106</v>
      </c>
      <c r="H2608" t="s">
        <v>52</v>
      </c>
      <c r="I2608">
        <v>2</v>
      </c>
      <c r="J2608">
        <v>2100.63</v>
      </c>
      <c r="K2608">
        <v>1545.31</v>
      </c>
      <c r="L2608">
        <v>4201.26</v>
      </c>
      <c r="M2608">
        <v>3090.62</v>
      </c>
      <c r="N2608" t="s">
        <v>26277</v>
      </c>
      <c r="O2608" t="s">
        <v>26276</v>
      </c>
      <c r="P2608" t="s">
        <v>37</v>
      </c>
      <c r="Q2608">
        <v>10.7905</v>
      </c>
      <c r="R2608">
        <v>78.704700000000003</v>
      </c>
      <c r="S2608" t="s">
        <v>333</v>
      </c>
      <c r="T2608" t="s">
        <v>332</v>
      </c>
      <c r="U2608" t="s">
        <v>77</v>
      </c>
      <c r="V2608" t="s">
        <v>9</v>
      </c>
    </row>
    <row r="2609" spans="1:22">
      <c r="A2609" t="s">
        <v>26275</v>
      </c>
      <c r="B2609" s="2">
        <v>45267.877083333333</v>
      </c>
      <c r="C2609" s="2">
        <f t="shared" si="40"/>
        <v>45264</v>
      </c>
      <c r="D2609" t="s">
        <v>2112</v>
      </c>
      <c r="E2609" t="s">
        <v>4168</v>
      </c>
      <c r="F2609" t="s">
        <v>73</v>
      </c>
      <c r="G2609" t="s">
        <v>41</v>
      </c>
      <c r="H2609" t="s">
        <v>63</v>
      </c>
      <c r="I2609">
        <v>4</v>
      </c>
      <c r="J2609">
        <v>1977.8</v>
      </c>
      <c r="K2609">
        <v>1565.3</v>
      </c>
      <c r="L2609">
        <v>7911.2</v>
      </c>
      <c r="M2609">
        <v>6261.2</v>
      </c>
      <c r="N2609" t="s">
        <v>26274</v>
      </c>
      <c r="O2609" t="s">
        <v>26273</v>
      </c>
      <c r="P2609" t="s">
        <v>68</v>
      </c>
      <c r="Q2609">
        <v>11.34</v>
      </c>
      <c r="R2609">
        <v>77.717200000000005</v>
      </c>
      <c r="S2609" t="s">
        <v>616</v>
      </c>
      <c r="T2609" t="s">
        <v>615</v>
      </c>
      <c r="U2609" t="s">
        <v>77</v>
      </c>
      <c r="V2609" t="s">
        <v>22</v>
      </c>
    </row>
    <row r="2610" spans="1:22">
      <c r="A2610" t="s">
        <v>26272</v>
      </c>
      <c r="B2610" s="2">
        <v>45309.526388888888</v>
      </c>
      <c r="C2610" s="2">
        <f t="shared" si="40"/>
        <v>45306</v>
      </c>
      <c r="D2610" t="s">
        <v>2107</v>
      </c>
      <c r="E2610" t="s">
        <v>26271</v>
      </c>
      <c r="F2610" t="s">
        <v>136</v>
      </c>
      <c r="G2610" t="s">
        <v>30</v>
      </c>
      <c r="H2610" t="s">
        <v>29</v>
      </c>
      <c r="I2610">
        <v>3</v>
      </c>
      <c r="J2610">
        <v>952.33</v>
      </c>
      <c r="K2610">
        <v>665.41</v>
      </c>
      <c r="L2610">
        <v>2856.99</v>
      </c>
      <c r="M2610">
        <v>1996.23</v>
      </c>
      <c r="N2610" t="s">
        <v>26270</v>
      </c>
      <c r="O2610" t="s">
        <v>26269</v>
      </c>
      <c r="P2610" t="s">
        <v>37</v>
      </c>
      <c r="Q2610">
        <v>10.7905</v>
      </c>
      <c r="R2610">
        <v>78.704700000000003</v>
      </c>
      <c r="S2610" t="s">
        <v>295</v>
      </c>
      <c r="T2610" t="s">
        <v>294</v>
      </c>
      <c r="U2610" t="s">
        <v>10</v>
      </c>
      <c r="V2610" t="s">
        <v>9</v>
      </c>
    </row>
    <row r="2611" spans="1:22">
      <c r="A2611" t="s">
        <v>26268</v>
      </c>
      <c r="B2611" s="2">
        <v>45315.511805555558</v>
      </c>
      <c r="C2611" s="2">
        <f t="shared" si="40"/>
        <v>45313</v>
      </c>
      <c r="D2611" t="s">
        <v>2102</v>
      </c>
      <c r="E2611" t="s">
        <v>26267</v>
      </c>
      <c r="F2611" t="s">
        <v>73</v>
      </c>
      <c r="G2611" t="s">
        <v>82</v>
      </c>
      <c r="H2611" t="s">
        <v>16</v>
      </c>
      <c r="I2611">
        <v>3</v>
      </c>
      <c r="J2611">
        <v>971.57</v>
      </c>
      <c r="K2611">
        <v>736.09</v>
      </c>
      <c r="L2611">
        <v>2914.71</v>
      </c>
      <c r="M2611">
        <v>2208.27</v>
      </c>
      <c r="N2611" t="s">
        <v>26266</v>
      </c>
      <c r="O2611" t="s">
        <v>26265</v>
      </c>
      <c r="P2611" t="s">
        <v>37</v>
      </c>
      <c r="Q2611">
        <v>10.7905</v>
      </c>
      <c r="R2611">
        <v>78.704700000000003</v>
      </c>
      <c r="S2611" t="s">
        <v>735</v>
      </c>
      <c r="T2611" t="s">
        <v>734</v>
      </c>
      <c r="U2611" t="s">
        <v>46</v>
      </c>
      <c r="V2611" t="s">
        <v>22</v>
      </c>
    </row>
    <row r="2612" spans="1:22">
      <c r="A2612" t="s">
        <v>26264</v>
      </c>
      <c r="B2612" s="2">
        <v>45368.798611111109</v>
      </c>
      <c r="C2612" s="2">
        <f t="shared" si="40"/>
        <v>45362</v>
      </c>
      <c r="D2612" t="s">
        <v>2097</v>
      </c>
      <c r="E2612" t="s">
        <v>24679</v>
      </c>
      <c r="F2612" t="s">
        <v>31</v>
      </c>
      <c r="G2612" t="s">
        <v>17</v>
      </c>
      <c r="H2612" t="s">
        <v>52</v>
      </c>
      <c r="I2612">
        <v>1</v>
      </c>
      <c r="J2612">
        <v>907.82</v>
      </c>
      <c r="K2612">
        <v>579.12</v>
      </c>
      <c r="L2612">
        <v>907.82</v>
      </c>
      <c r="M2612">
        <v>579.12</v>
      </c>
      <c r="N2612" t="s">
        <v>26263</v>
      </c>
      <c r="O2612" t="s">
        <v>26262</v>
      </c>
      <c r="P2612" t="s">
        <v>112</v>
      </c>
      <c r="Q2612">
        <v>13.082700000000001</v>
      </c>
      <c r="R2612">
        <v>80.270700000000005</v>
      </c>
      <c r="S2612" t="s">
        <v>146</v>
      </c>
      <c r="T2612" t="s">
        <v>145</v>
      </c>
      <c r="U2612" t="s">
        <v>23</v>
      </c>
      <c r="V2612" t="s">
        <v>9</v>
      </c>
    </row>
    <row r="2613" spans="1:22">
      <c r="A2613" t="s">
        <v>26261</v>
      </c>
      <c r="B2613" s="2">
        <v>45421.84375</v>
      </c>
      <c r="C2613" s="2">
        <f t="shared" si="40"/>
        <v>45418</v>
      </c>
      <c r="D2613" t="s">
        <v>2092</v>
      </c>
      <c r="E2613" t="s">
        <v>14888</v>
      </c>
      <c r="F2613" t="s">
        <v>201</v>
      </c>
      <c r="G2613" t="s">
        <v>115</v>
      </c>
      <c r="H2613" t="s">
        <v>29</v>
      </c>
      <c r="I2613">
        <v>1</v>
      </c>
      <c r="J2613">
        <v>1217.99</v>
      </c>
      <c r="K2613">
        <v>932.34</v>
      </c>
      <c r="L2613">
        <v>1217.99</v>
      </c>
      <c r="M2613">
        <v>932.34</v>
      </c>
      <c r="N2613" t="s">
        <v>26260</v>
      </c>
      <c r="O2613" t="s">
        <v>26259</v>
      </c>
      <c r="P2613" t="s">
        <v>37</v>
      </c>
      <c r="Q2613">
        <v>10.7905</v>
      </c>
      <c r="R2613">
        <v>78.704700000000003</v>
      </c>
      <c r="S2613" t="s">
        <v>88</v>
      </c>
      <c r="T2613" t="s">
        <v>87</v>
      </c>
      <c r="U2613" t="s">
        <v>77</v>
      </c>
      <c r="V2613" t="s">
        <v>9</v>
      </c>
    </row>
    <row r="2614" spans="1:22">
      <c r="A2614" t="s">
        <v>26258</v>
      </c>
      <c r="B2614" s="2">
        <v>45002.602083333331</v>
      </c>
      <c r="C2614" s="2">
        <f t="shared" si="40"/>
        <v>44998</v>
      </c>
      <c r="D2614" t="s">
        <v>2087</v>
      </c>
      <c r="E2614" t="s">
        <v>4148</v>
      </c>
      <c r="F2614" t="s">
        <v>166</v>
      </c>
      <c r="G2614" t="s">
        <v>53</v>
      </c>
      <c r="H2614" t="s">
        <v>40</v>
      </c>
      <c r="I2614">
        <v>1</v>
      </c>
      <c r="J2614">
        <v>1944.89</v>
      </c>
      <c r="K2614">
        <v>1517.85</v>
      </c>
      <c r="L2614">
        <v>1944.89</v>
      </c>
      <c r="M2614">
        <v>1517.85</v>
      </c>
      <c r="N2614" t="s">
        <v>26257</v>
      </c>
      <c r="O2614" t="s">
        <v>26256</v>
      </c>
      <c r="P2614" t="s">
        <v>60</v>
      </c>
      <c r="Q2614">
        <v>8.7139000000000006</v>
      </c>
      <c r="R2614">
        <v>77.756699999999995</v>
      </c>
      <c r="S2614" t="s">
        <v>340</v>
      </c>
      <c r="T2614" t="s">
        <v>339</v>
      </c>
      <c r="U2614" t="s">
        <v>46</v>
      </c>
      <c r="V2614" t="s">
        <v>9</v>
      </c>
    </row>
    <row r="2615" spans="1:22">
      <c r="A2615" t="s">
        <v>26255</v>
      </c>
      <c r="B2615" s="2">
        <v>45152.513888888891</v>
      </c>
      <c r="C2615" s="2">
        <f t="shared" si="40"/>
        <v>45152</v>
      </c>
      <c r="D2615" t="s">
        <v>2082</v>
      </c>
      <c r="E2615" t="s">
        <v>26254</v>
      </c>
      <c r="F2615" t="s">
        <v>18</v>
      </c>
      <c r="G2615" t="s">
        <v>41</v>
      </c>
      <c r="H2615" t="s">
        <v>40</v>
      </c>
      <c r="I2615">
        <v>1</v>
      </c>
      <c r="J2615">
        <v>2245.36</v>
      </c>
      <c r="K2615">
        <v>1866.78</v>
      </c>
      <c r="L2615">
        <v>2245.36</v>
      </c>
      <c r="M2615">
        <v>1866.78</v>
      </c>
      <c r="N2615" t="s">
        <v>26253</v>
      </c>
      <c r="O2615" t="s">
        <v>26252</v>
      </c>
      <c r="P2615" t="s">
        <v>112</v>
      </c>
      <c r="Q2615">
        <v>13.082700000000001</v>
      </c>
      <c r="R2615">
        <v>80.270700000000005</v>
      </c>
      <c r="S2615" t="s">
        <v>326</v>
      </c>
      <c r="T2615" t="s">
        <v>325</v>
      </c>
      <c r="U2615" t="s">
        <v>77</v>
      </c>
      <c r="V2615" t="s">
        <v>9</v>
      </c>
    </row>
    <row r="2616" spans="1:22">
      <c r="A2616" t="s">
        <v>26251</v>
      </c>
      <c r="B2616" s="2">
        <v>45194.538888888892</v>
      </c>
      <c r="C2616" s="2">
        <f t="shared" si="40"/>
        <v>45194</v>
      </c>
      <c r="D2616" t="s">
        <v>2077</v>
      </c>
      <c r="E2616" t="s">
        <v>26250</v>
      </c>
      <c r="F2616" t="s">
        <v>64</v>
      </c>
      <c r="G2616" t="s">
        <v>106</v>
      </c>
      <c r="H2616" t="s">
        <v>52</v>
      </c>
      <c r="I2616">
        <v>2</v>
      </c>
      <c r="J2616">
        <v>1808.55</v>
      </c>
      <c r="K2616">
        <v>1270.47</v>
      </c>
      <c r="L2616">
        <v>3617.1</v>
      </c>
      <c r="M2616">
        <v>2540.94</v>
      </c>
      <c r="N2616" t="s">
        <v>26249</v>
      </c>
      <c r="O2616" t="s">
        <v>26248</v>
      </c>
      <c r="P2616" t="s">
        <v>112</v>
      </c>
      <c r="Q2616">
        <v>13.082700000000001</v>
      </c>
      <c r="R2616">
        <v>80.270700000000005</v>
      </c>
      <c r="S2616" t="s">
        <v>513</v>
      </c>
      <c r="T2616" t="s">
        <v>512</v>
      </c>
      <c r="U2616" t="s">
        <v>23</v>
      </c>
      <c r="V2616" t="s">
        <v>9</v>
      </c>
    </row>
    <row r="2617" spans="1:22">
      <c r="A2617" t="s">
        <v>26247</v>
      </c>
      <c r="B2617" s="2">
        <v>45208.465277777781</v>
      </c>
      <c r="C2617" s="2">
        <f t="shared" si="40"/>
        <v>45208</v>
      </c>
      <c r="D2617" t="s">
        <v>2072</v>
      </c>
      <c r="E2617" t="s">
        <v>2071</v>
      </c>
      <c r="F2617" t="s">
        <v>64</v>
      </c>
      <c r="G2617" t="s">
        <v>30</v>
      </c>
      <c r="H2617" t="s">
        <v>52</v>
      </c>
      <c r="I2617">
        <v>1</v>
      </c>
      <c r="J2617">
        <v>523.6</v>
      </c>
      <c r="K2617">
        <v>348.67</v>
      </c>
      <c r="L2617">
        <v>523.6</v>
      </c>
      <c r="M2617">
        <v>348.67</v>
      </c>
      <c r="N2617" t="s">
        <v>26246</v>
      </c>
      <c r="O2617" t="s">
        <v>26245</v>
      </c>
      <c r="P2617" t="s">
        <v>13</v>
      </c>
      <c r="Q2617">
        <v>11.664300000000001</v>
      </c>
      <c r="R2617">
        <v>78.146000000000001</v>
      </c>
      <c r="S2617" t="s">
        <v>486</v>
      </c>
      <c r="T2617" t="s">
        <v>485</v>
      </c>
      <c r="U2617" t="s">
        <v>10</v>
      </c>
      <c r="V2617" t="s">
        <v>9</v>
      </c>
    </row>
    <row r="2618" spans="1:22">
      <c r="A2618" t="s">
        <v>26244</v>
      </c>
      <c r="B2618" s="2">
        <v>45240.435416666667</v>
      </c>
      <c r="C2618" s="2">
        <f t="shared" si="40"/>
        <v>45236</v>
      </c>
      <c r="D2618" t="s">
        <v>2067</v>
      </c>
      <c r="E2618" t="s">
        <v>24659</v>
      </c>
      <c r="F2618" t="s">
        <v>136</v>
      </c>
      <c r="G2618" t="s">
        <v>30</v>
      </c>
      <c r="H2618" t="s">
        <v>16</v>
      </c>
      <c r="I2618">
        <v>1</v>
      </c>
      <c r="J2618">
        <v>2477.92</v>
      </c>
      <c r="K2618">
        <v>2140.3200000000002</v>
      </c>
      <c r="L2618">
        <v>2477.92</v>
      </c>
      <c r="M2618">
        <v>2140.3200000000002</v>
      </c>
      <c r="N2618" t="s">
        <v>26243</v>
      </c>
      <c r="O2618" t="s">
        <v>26242</v>
      </c>
      <c r="P2618" t="s">
        <v>112</v>
      </c>
      <c r="Q2618">
        <v>13.082700000000001</v>
      </c>
      <c r="R2618">
        <v>80.270700000000005</v>
      </c>
      <c r="S2618" t="s">
        <v>616</v>
      </c>
      <c r="T2618" t="s">
        <v>615</v>
      </c>
      <c r="U2618" t="s">
        <v>23</v>
      </c>
      <c r="V2618" t="s">
        <v>45</v>
      </c>
    </row>
    <row r="2619" spans="1:22">
      <c r="A2619" t="s">
        <v>26241</v>
      </c>
      <c r="B2619" s="2">
        <v>44956.660416666666</v>
      </c>
      <c r="C2619" s="2">
        <f t="shared" si="40"/>
        <v>44956</v>
      </c>
      <c r="D2619" t="s">
        <v>2062</v>
      </c>
      <c r="E2619" t="s">
        <v>6030</v>
      </c>
      <c r="F2619" t="s">
        <v>83</v>
      </c>
      <c r="G2619" t="s">
        <v>82</v>
      </c>
      <c r="H2619" t="s">
        <v>40</v>
      </c>
      <c r="I2619">
        <v>3</v>
      </c>
      <c r="J2619">
        <v>406.31</v>
      </c>
      <c r="K2619">
        <v>333.24</v>
      </c>
      <c r="L2619">
        <v>1218.93</v>
      </c>
      <c r="M2619">
        <v>999.72</v>
      </c>
      <c r="N2619" t="s">
        <v>26240</v>
      </c>
      <c r="O2619" t="s">
        <v>26239</v>
      </c>
      <c r="P2619" t="s">
        <v>121</v>
      </c>
      <c r="Q2619">
        <v>9.9252000000000002</v>
      </c>
      <c r="R2619">
        <v>78.119799999999998</v>
      </c>
      <c r="S2619" t="s">
        <v>79</v>
      </c>
      <c r="T2619" t="s">
        <v>78</v>
      </c>
      <c r="U2619" t="s">
        <v>10</v>
      </c>
      <c r="V2619" t="s">
        <v>45</v>
      </c>
    </row>
    <row r="2620" spans="1:22">
      <c r="A2620" t="s">
        <v>26238</v>
      </c>
      <c r="B2620" s="2">
        <v>45573.814583333333</v>
      </c>
      <c r="C2620" s="2">
        <f t="shared" si="40"/>
        <v>45572</v>
      </c>
      <c r="D2620" t="s">
        <v>2057</v>
      </c>
      <c r="E2620" t="s">
        <v>4126</v>
      </c>
      <c r="F2620" t="s">
        <v>18</v>
      </c>
      <c r="G2620" t="s">
        <v>72</v>
      </c>
      <c r="H2620" t="s">
        <v>71</v>
      </c>
      <c r="I2620">
        <v>1</v>
      </c>
      <c r="J2620">
        <v>1712.99</v>
      </c>
      <c r="K2620">
        <v>1137.3399999999999</v>
      </c>
      <c r="L2620">
        <v>1712.99</v>
      </c>
      <c r="M2620">
        <v>1137.3399999999999</v>
      </c>
      <c r="N2620" t="s">
        <v>26237</v>
      </c>
      <c r="O2620" t="s">
        <v>26236</v>
      </c>
      <c r="P2620" t="s">
        <v>121</v>
      </c>
      <c r="Q2620">
        <v>9.9252000000000002</v>
      </c>
      <c r="R2620">
        <v>78.119799999999998</v>
      </c>
      <c r="S2620" t="s">
        <v>48</v>
      </c>
      <c r="T2620" t="s">
        <v>47</v>
      </c>
      <c r="U2620" t="s">
        <v>10</v>
      </c>
      <c r="V2620" t="s">
        <v>22</v>
      </c>
    </row>
    <row r="2621" spans="1:22">
      <c r="A2621" t="s">
        <v>26235</v>
      </c>
      <c r="B2621" s="2">
        <v>45002.59097222222</v>
      </c>
      <c r="C2621" s="2">
        <f t="shared" si="40"/>
        <v>44998</v>
      </c>
      <c r="D2621" t="s">
        <v>2052</v>
      </c>
      <c r="E2621" t="s">
        <v>4122</v>
      </c>
      <c r="F2621" t="s">
        <v>18</v>
      </c>
      <c r="G2621" t="s">
        <v>53</v>
      </c>
      <c r="H2621" t="s">
        <v>29</v>
      </c>
      <c r="I2621">
        <v>1</v>
      </c>
      <c r="J2621">
        <v>895.35</v>
      </c>
      <c r="K2621">
        <v>768.34</v>
      </c>
      <c r="L2621">
        <v>895.35</v>
      </c>
      <c r="M2621">
        <v>768.34</v>
      </c>
      <c r="N2621" t="s">
        <v>26234</v>
      </c>
      <c r="O2621" t="s">
        <v>26233</v>
      </c>
      <c r="P2621" t="s">
        <v>121</v>
      </c>
      <c r="Q2621">
        <v>9.9252000000000002</v>
      </c>
      <c r="R2621">
        <v>78.119799999999998</v>
      </c>
      <c r="S2621" t="s">
        <v>333</v>
      </c>
      <c r="T2621" t="s">
        <v>332</v>
      </c>
      <c r="U2621" t="s">
        <v>10</v>
      </c>
      <c r="V2621" t="s">
        <v>9</v>
      </c>
    </row>
    <row r="2622" spans="1:22">
      <c r="A2622" t="s">
        <v>26232</v>
      </c>
      <c r="B2622" s="2">
        <v>44938.559027777781</v>
      </c>
      <c r="C2622" s="2">
        <f t="shared" si="40"/>
        <v>44935</v>
      </c>
      <c r="D2622" t="s">
        <v>2047</v>
      </c>
      <c r="E2622" t="s">
        <v>26231</v>
      </c>
      <c r="F2622" t="s">
        <v>18</v>
      </c>
      <c r="G2622" t="s">
        <v>53</v>
      </c>
      <c r="H2622" t="s">
        <v>29</v>
      </c>
      <c r="I2622">
        <v>4</v>
      </c>
      <c r="J2622">
        <v>1651.45</v>
      </c>
      <c r="K2622">
        <v>1245.51</v>
      </c>
      <c r="L2622">
        <v>6605.8</v>
      </c>
      <c r="M2622">
        <v>4982.04</v>
      </c>
      <c r="N2622" t="s">
        <v>26230</v>
      </c>
      <c r="O2622" t="s">
        <v>26229</v>
      </c>
      <c r="P2622" t="s">
        <v>37</v>
      </c>
      <c r="Q2622">
        <v>10.7905</v>
      </c>
      <c r="R2622">
        <v>78.704700000000003</v>
      </c>
      <c r="S2622" t="s">
        <v>79</v>
      </c>
      <c r="T2622" t="s">
        <v>78</v>
      </c>
      <c r="U2622" t="s">
        <v>23</v>
      </c>
      <c r="V2622" t="s">
        <v>9</v>
      </c>
    </row>
    <row r="2623" spans="1:22">
      <c r="A2623" t="s">
        <v>26228</v>
      </c>
      <c r="B2623" s="2">
        <v>45387.618055555555</v>
      </c>
      <c r="C2623" s="2">
        <f t="shared" si="40"/>
        <v>45383</v>
      </c>
      <c r="D2623" t="s">
        <v>2042</v>
      </c>
      <c r="E2623" t="s">
        <v>6014</v>
      </c>
      <c r="F2623" t="s">
        <v>31</v>
      </c>
      <c r="G2623" t="s">
        <v>17</v>
      </c>
      <c r="H2623" t="s">
        <v>40</v>
      </c>
      <c r="I2623">
        <v>1</v>
      </c>
      <c r="J2623">
        <v>2126.64</v>
      </c>
      <c r="K2623">
        <v>1416.12</v>
      </c>
      <c r="L2623">
        <v>2126.64</v>
      </c>
      <c r="M2623">
        <v>1416.12</v>
      </c>
      <c r="N2623" t="s">
        <v>26227</v>
      </c>
      <c r="O2623" t="s">
        <v>26226</v>
      </c>
      <c r="P2623" t="s">
        <v>60</v>
      </c>
      <c r="Q2623">
        <v>8.7139000000000006</v>
      </c>
      <c r="R2623">
        <v>77.756699999999995</v>
      </c>
      <c r="S2623" t="s">
        <v>12</v>
      </c>
      <c r="T2623" t="s">
        <v>11</v>
      </c>
      <c r="U2623" t="s">
        <v>23</v>
      </c>
      <c r="V2623" t="s">
        <v>9</v>
      </c>
    </row>
    <row r="2624" spans="1:22">
      <c r="A2624" t="s">
        <v>26225</v>
      </c>
      <c r="B2624" s="2">
        <v>45155.456944444442</v>
      </c>
      <c r="C2624" s="2">
        <f t="shared" si="40"/>
        <v>45152</v>
      </c>
      <c r="D2624" t="s">
        <v>2037</v>
      </c>
      <c r="E2624" t="s">
        <v>14853</v>
      </c>
      <c r="F2624" t="s">
        <v>64</v>
      </c>
      <c r="G2624" t="s">
        <v>72</v>
      </c>
      <c r="H2624" t="s">
        <v>71</v>
      </c>
      <c r="I2624">
        <v>2</v>
      </c>
      <c r="J2624">
        <v>1988.58</v>
      </c>
      <c r="K2624">
        <v>1487.11</v>
      </c>
      <c r="L2624">
        <v>3977.16</v>
      </c>
      <c r="M2624">
        <v>2974.22</v>
      </c>
      <c r="N2624" t="s">
        <v>26224</v>
      </c>
      <c r="O2624" t="s">
        <v>26223</v>
      </c>
      <c r="P2624" t="s">
        <v>49</v>
      </c>
      <c r="Q2624">
        <v>12.916499999999999</v>
      </c>
      <c r="R2624">
        <v>79.132499999999993</v>
      </c>
      <c r="S2624" t="s">
        <v>396</v>
      </c>
      <c r="T2624" t="s">
        <v>395</v>
      </c>
      <c r="U2624" t="s">
        <v>77</v>
      </c>
      <c r="V2624" t="s">
        <v>45</v>
      </c>
    </row>
    <row r="2625" spans="1:22">
      <c r="A2625" t="s">
        <v>26222</v>
      </c>
      <c r="B2625" s="2">
        <v>45504.598611111112</v>
      </c>
      <c r="C2625" s="2">
        <f t="shared" si="40"/>
        <v>45502</v>
      </c>
      <c r="D2625" t="s">
        <v>2032</v>
      </c>
      <c r="E2625" t="s">
        <v>13146</v>
      </c>
      <c r="F2625" t="s">
        <v>31</v>
      </c>
      <c r="G2625" t="s">
        <v>30</v>
      </c>
      <c r="H2625" t="s">
        <v>40</v>
      </c>
      <c r="I2625">
        <v>2</v>
      </c>
      <c r="J2625">
        <v>1220.6500000000001</v>
      </c>
      <c r="K2625">
        <v>851.57</v>
      </c>
      <c r="L2625">
        <v>2441.3000000000002</v>
      </c>
      <c r="M2625">
        <v>1703.14</v>
      </c>
      <c r="N2625" t="s">
        <v>26221</v>
      </c>
      <c r="O2625" t="s">
        <v>26220</v>
      </c>
      <c r="P2625" t="s">
        <v>112</v>
      </c>
      <c r="Q2625">
        <v>13.082700000000001</v>
      </c>
      <c r="R2625">
        <v>80.270700000000005</v>
      </c>
      <c r="S2625" t="s">
        <v>564</v>
      </c>
      <c r="T2625" t="s">
        <v>563</v>
      </c>
      <c r="U2625" t="s">
        <v>46</v>
      </c>
      <c r="V2625" t="s">
        <v>22</v>
      </c>
    </row>
    <row r="2626" spans="1:22">
      <c r="A2626" t="s">
        <v>26219</v>
      </c>
      <c r="B2626" s="2">
        <v>44963.793055555558</v>
      </c>
      <c r="C2626" s="2">
        <f t="shared" si="40"/>
        <v>44963</v>
      </c>
      <c r="D2626" t="s">
        <v>2027</v>
      </c>
      <c r="E2626" t="s">
        <v>9648</v>
      </c>
      <c r="F2626" t="s">
        <v>31</v>
      </c>
      <c r="G2626" t="s">
        <v>53</v>
      </c>
      <c r="H2626" t="s">
        <v>16</v>
      </c>
      <c r="I2626">
        <v>2</v>
      </c>
      <c r="J2626">
        <v>475.63</v>
      </c>
      <c r="K2626">
        <v>410.84</v>
      </c>
      <c r="L2626">
        <v>951.26</v>
      </c>
      <c r="M2626">
        <v>821.68</v>
      </c>
      <c r="N2626" t="s">
        <v>26218</v>
      </c>
      <c r="O2626" t="s">
        <v>26217</v>
      </c>
      <c r="P2626" t="s">
        <v>26</v>
      </c>
      <c r="Q2626">
        <v>11.0168</v>
      </c>
      <c r="R2626">
        <v>76.955799999999996</v>
      </c>
      <c r="S2626" t="s">
        <v>352</v>
      </c>
      <c r="T2626" t="s">
        <v>351</v>
      </c>
      <c r="U2626" t="s">
        <v>10</v>
      </c>
      <c r="V2626" t="s">
        <v>9</v>
      </c>
    </row>
    <row r="2627" spans="1:22">
      <c r="A2627" t="s">
        <v>26216</v>
      </c>
      <c r="B2627" s="2">
        <v>45433.52847222222</v>
      </c>
      <c r="C2627" s="2">
        <f t="shared" ref="C2627:C2690" si="41">INT(B2627) - WEEKDAY(INT(B2627), 2) + 1</f>
        <v>45432</v>
      </c>
      <c r="D2627" t="s">
        <v>2022</v>
      </c>
      <c r="E2627" t="s">
        <v>6000</v>
      </c>
      <c r="F2627" t="s">
        <v>18</v>
      </c>
      <c r="G2627" t="s">
        <v>41</v>
      </c>
      <c r="H2627" t="s">
        <v>52</v>
      </c>
      <c r="I2627">
        <v>3</v>
      </c>
      <c r="J2627">
        <v>1379.81</v>
      </c>
      <c r="K2627">
        <v>929.81</v>
      </c>
      <c r="L2627">
        <v>4139.43</v>
      </c>
      <c r="M2627">
        <v>2789.43</v>
      </c>
      <c r="N2627" t="s">
        <v>26215</v>
      </c>
      <c r="O2627" t="s">
        <v>26214</v>
      </c>
      <c r="P2627" t="s">
        <v>26</v>
      </c>
      <c r="Q2627">
        <v>11.0168</v>
      </c>
      <c r="R2627">
        <v>76.955799999999996</v>
      </c>
      <c r="S2627" t="s">
        <v>226</v>
      </c>
      <c r="T2627" t="s">
        <v>225</v>
      </c>
      <c r="U2627" t="s">
        <v>46</v>
      </c>
      <c r="V2627" t="s">
        <v>22</v>
      </c>
    </row>
    <row r="2628" spans="1:22">
      <c r="A2628" t="s">
        <v>26213</v>
      </c>
      <c r="B2628" s="2">
        <v>45488.551388888889</v>
      </c>
      <c r="C2628" s="2">
        <f t="shared" si="41"/>
        <v>45488</v>
      </c>
      <c r="D2628" t="s">
        <v>2017</v>
      </c>
      <c r="E2628" t="s">
        <v>5996</v>
      </c>
      <c r="F2628" t="s">
        <v>201</v>
      </c>
      <c r="G2628" t="s">
        <v>106</v>
      </c>
      <c r="H2628" t="s">
        <v>29</v>
      </c>
      <c r="I2628">
        <v>1</v>
      </c>
      <c r="J2628">
        <v>1424.14</v>
      </c>
      <c r="K2628">
        <v>1182.78</v>
      </c>
      <c r="L2628">
        <v>1424.14</v>
      </c>
      <c r="M2628">
        <v>1182.78</v>
      </c>
      <c r="N2628" t="s">
        <v>26212</v>
      </c>
      <c r="O2628" t="s">
        <v>26211</v>
      </c>
      <c r="P2628" t="s">
        <v>121</v>
      </c>
      <c r="Q2628">
        <v>9.9252000000000002</v>
      </c>
      <c r="R2628">
        <v>78.119799999999998</v>
      </c>
      <c r="S2628" t="s">
        <v>283</v>
      </c>
      <c r="T2628" t="s">
        <v>282</v>
      </c>
      <c r="U2628" t="s">
        <v>23</v>
      </c>
      <c r="V2628" t="s">
        <v>22</v>
      </c>
    </row>
    <row r="2629" spans="1:22">
      <c r="A2629" t="s">
        <v>26210</v>
      </c>
      <c r="B2629" s="2">
        <v>45419.740972222222</v>
      </c>
      <c r="C2629" s="2">
        <f t="shared" si="41"/>
        <v>45418</v>
      </c>
      <c r="D2629" t="s">
        <v>2012</v>
      </c>
      <c r="E2629" t="s">
        <v>18181</v>
      </c>
      <c r="F2629" t="s">
        <v>18</v>
      </c>
      <c r="G2629" t="s">
        <v>30</v>
      </c>
      <c r="H2629" t="s">
        <v>29</v>
      </c>
      <c r="I2629">
        <v>2</v>
      </c>
      <c r="J2629">
        <v>2226.87</v>
      </c>
      <c r="K2629">
        <v>1746.92</v>
      </c>
      <c r="L2629">
        <v>4453.74</v>
      </c>
      <c r="M2629">
        <v>3493.84</v>
      </c>
      <c r="N2629" t="s">
        <v>26209</v>
      </c>
      <c r="O2629" t="s">
        <v>26208</v>
      </c>
      <c r="P2629" t="s">
        <v>26</v>
      </c>
      <c r="Q2629">
        <v>11.0168</v>
      </c>
      <c r="R2629">
        <v>76.955799999999996</v>
      </c>
      <c r="S2629" t="s">
        <v>784</v>
      </c>
      <c r="T2629" t="s">
        <v>783</v>
      </c>
      <c r="U2629" t="s">
        <v>57</v>
      </c>
      <c r="V2629" t="s">
        <v>9</v>
      </c>
    </row>
    <row r="2630" spans="1:22">
      <c r="A2630" t="s">
        <v>26207</v>
      </c>
      <c r="B2630" s="2">
        <v>45461.675694444442</v>
      </c>
      <c r="C2630" s="2">
        <f t="shared" si="41"/>
        <v>45460</v>
      </c>
      <c r="D2630" t="s">
        <v>2007</v>
      </c>
      <c r="E2630" t="s">
        <v>26206</v>
      </c>
      <c r="F2630" t="s">
        <v>73</v>
      </c>
      <c r="G2630" t="s">
        <v>115</v>
      </c>
      <c r="H2630" t="s">
        <v>16</v>
      </c>
      <c r="I2630">
        <v>4</v>
      </c>
      <c r="J2630">
        <v>465.4</v>
      </c>
      <c r="K2630">
        <v>327.60000000000002</v>
      </c>
      <c r="L2630">
        <v>1861.6</v>
      </c>
      <c r="M2630">
        <v>1310.4000000000001</v>
      </c>
      <c r="N2630" t="s">
        <v>26205</v>
      </c>
      <c r="O2630" t="s">
        <v>26204</v>
      </c>
      <c r="P2630" t="s">
        <v>26</v>
      </c>
      <c r="Q2630">
        <v>11.0168</v>
      </c>
      <c r="R2630">
        <v>76.955799999999996</v>
      </c>
      <c r="S2630" t="s">
        <v>432</v>
      </c>
      <c r="T2630" t="s">
        <v>431</v>
      </c>
      <c r="U2630" t="s">
        <v>77</v>
      </c>
      <c r="V2630" t="s">
        <v>9</v>
      </c>
    </row>
    <row r="2631" spans="1:22">
      <c r="A2631" t="s">
        <v>26203</v>
      </c>
      <c r="B2631" s="2">
        <v>45511.750694444447</v>
      </c>
      <c r="C2631" s="2">
        <f t="shared" si="41"/>
        <v>45509</v>
      </c>
      <c r="D2631" t="s">
        <v>2002</v>
      </c>
      <c r="E2631" t="s">
        <v>26202</v>
      </c>
      <c r="F2631" t="s">
        <v>83</v>
      </c>
      <c r="G2631" t="s">
        <v>17</v>
      </c>
      <c r="H2631" t="s">
        <v>52</v>
      </c>
      <c r="I2631">
        <v>1</v>
      </c>
      <c r="J2631">
        <v>1774.45</v>
      </c>
      <c r="K2631">
        <v>1180.27</v>
      </c>
      <c r="L2631">
        <v>1774.45</v>
      </c>
      <c r="M2631">
        <v>1180.27</v>
      </c>
      <c r="N2631" t="s">
        <v>26201</v>
      </c>
      <c r="O2631" t="s">
        <v>26200</v>
      </c>
      <c r="P2631" t="s">
        <v>121</v>
      </c>
      <c r="Q2631">
        <v>9.9252000000000002</v>
      </c>
      <c r="R2631">
        <v>78.119799999999998</v>
      </c>
      <c r="S2631" t="s">
        <v>735</v>
      </c>
      <c r="T2631" t="s">
        <v>734</v>
      </c>
      <c r="U2631" t="s">
        <v>46</v>
      </c>
      <c r="V2631" t="s">
        <v>45</v>
      </c>
    </row>
    <row r="2632" spans="1:22">
      <c r="A2632" t="s">
        <v>26199</v>
      </c>
      <c r="B2632" s="2">
        <v>45566.865972222222</v>
      </c>
      <c r="C2632" s="2">
        <f t="shared" si="41"/>
        <v>45565</v>
      </c>
      <c r="D2632" t="s">
        <v>1997</v>
      </c>
      <c r="E2632" t="s">
        <v>13122</v>
      </c>
      <c r="F2632" t="s">
        <v>136</v>
      </c>
      <c r="G2632" t="s">
        <v>30</v>
      </c>
      <c r="H2632" t="s">
        <v>52</v>
      </c>
      <c r="I2632">
        <v>2</v>
      </c>
      <c r="J2632">
        <v>825.57</v>
      </c>
      <c r="K2632">
        <v>616.71</v>
      </c>
      <c r="L2632">
        <v>1651.14</v>
      </c>
      <c r="M2632">
        <v>1233.42</v>
      </c>
      <c r="N2632" t="s">
        <v>26198</v>
      </c>
      <c r="O2632" t="s">
        <v>26197</v>
      </c>
      <c r="P2632" t="s">
        <v>37</v>
      </c>
      <c r="Q2632">
        <v>10.7905</v>
      </c>
      <c r="R2632">
        <v>78.704700000000003</v>
      </c>
      <c r="S2632" t="s">
        <v>79</v>
      </c>
      <c r="T2632" t="s">
        <v>78</v>
      </c>
      <c r="U2632" t="s">
        <v>10</v>
      </c>
      <c r="V2632" t="s">
        <v>45</v>
      </c>
    </row>
    <row r="2633" spans="1:22">
      <c r="A2633" t="s">
        <v>26196</v>
      </c>
      <c r="B2633" s="2">
        <v>45190.508333333331</v>
      </c>
      <c r="C2633" s="2">
        <f t="shared" si="41"/>
        <v>45187</v>
      </c>
      <c r="D2633" t="s">
        <v>1992</v>
      </c>
      <c r="E2633" t="s">
        <v>5977</v>
      </c>
      <c r="F2633" t="s">
        <v>18</v>
      </c>
      <c r="G2633" t="s">
        <v>72</v>
      </c>
      <c r="H2633" t="s">
        <v>29</v>
      </c>
      <c r="I2633">
        <v>2</v>
      </c>
      <c r="J2633">
        <v>1692.06</v>
      </c>
      <c r="K2633">
        <v>1213.31</v>
      </c>
      <c r="L2633">
        <v>3384.12</v>
      </c>
      <c r="M2633">
        <v>2426.62</v>
      </c>
      <c r="N2633" t="s">
        <v>26195</v>
      </c>
      <c r="O2633" t="s">
        <v>26194</v>
      </c>
      <c r="P2633" t="s">
        <v>26</v>
      </c>
      <c r="Q2633">
        <v>11.0168</v>
      </c>
      <c r="R2633">
        <v>76.955799999999996</v>
      </c>
      <c r="S2633" t="s">
        <v>530</v>
      </c>
      <c r="T2633" t="s">
        <v>529</v>
      </c>
      <c r="U2633" t="s">
        <v>77</v>
      </c>
      <c r="V2633" t="s">
        <v>9</v>
      </c>
    </row>
    <row r="2634" spans="1:22">
      <c r="A2634" t="s">
        <v>26193</v>
      </c>
      <c r="B2634" s="2">
        <v>45251.837500000001</v>
      </c>
      <c r="C2634" s="2">
        <f t="shared" si="41"/>
        <v>45250</v>
      </c>
      <c r="D2634" t="s">
        <v>1987</v>
      </c>
      <c r="E2634" t="s">
        <v>1986</v>
      </c>
      <c r="F2634" t="s">
        <v>136</v>
      </c>
      <c r="G2634" t="s">
        <v>106</v>
      </c>
      <c r="H2634" t="s">
        <v>40</v>
      </c>
      <c r="I2634">
        <v>1</v>
      </c>
      <c r="J2634">
        <v>386.95</v>
      </c>
      <c r="K2634">
        <v>334.37</v>
      </c>
      <c r="L2634">
        <v>386.95</v>
      </c>
      <c r="M2634">
        <v>334.37</v>
      </c>
      <c r="N2634" t="s">
        <v>26192</v>
      </c>
      <c r="O2634" t="s">
        <v>26191</v>
      </c>
      <c r="P2634" t="s">
        <v>60</v>
      </c>
      <c r="Q2634">
        <v>8.7139000000000006</v>
      </c>
      <c r="R2634">
        <v>77.756699999999995</v>
      </c>
      <c r="S2634" t="s">
        <v>59</v>
      </c>
      <c r="T2634" t="s">
        <v>58</v>
      </c>
      <c r="U2634" t="s">
        <v>10</v>
      </c>
      <c r="V2634" t="s">
        <v>9</v>
      </c>
    </row>
    <row r="2635" spans="1:22">
      <c r="A2635" t="s">
        <v>26190</v>
      </c>
      <c r="B2635" s="2">
        <v>44960.698611111111</v>
      </c>
      <c r="C2635" s="2">
        <f t="shared" si="41"/>
        <v>44956</v>
      </c>
      <c r="D2635" t="s">
        <v>1982</v>
      </c>
      <c r="E2635" t="s">
        <v>23018</v>
      </c>
      <c r="F2635" t="s">
        <v>166</v>
      </c>
      <c r="G2635" t="s">
        <v>41</v>
      </c>
      <c r="H2635" t="s">
        <v>40</v>
      </c>
      <c r="I2635">
        <v>1</v>
      </c>
      <c r="J2635">
        <v>2206.8000000000002</v>
      </c>
      <c r="K2635">
        <v>1671.46</v>
      </c>
      <c r="L2635">
        <v>2206.8000000000002</v>
      </c>
      <c r="M2635">
        <v>1671.46</v>
      </c>
      <c r="N2635" t="s">
        <v>26189</v>
      </c>
      <c r="O2635" t="s">
        <v>26188</v>
      </c>
      <c r="P2635" t="s">
        <v>112</v>
      </c>
      <c r="Q2635">
        <v>13.082700000000001</v>
      </c>
      <c r="R2635">
        <v>80.270700000000005</v>
      </c>
      <c r="S2635" t="s">
        <v>513</v>
      </c>
      <c r="T2635" t="s">
        <v>512</v>
      </c>
      <c r="U2635" t="s">
        <v>10</v>
      </c>
      <c r="V2635" t="s">
        <v>9</v>
      </c>
    </row>
    <row r="2636" spans="1:22">
      <c r="A2636" t="s">
        <v>26187</v>
      </c>
      <c r="B2636" s="2">
        <v>44941.754166666666</v>
      </c>
      <c r="C2636" s="2">
        <f t="shared" si="41"/>
        <v>44935</v>
      </c>
      <c r="D2636" t="s">
        <v>1977</v>
      </c>
      <c r="E2636" t="s">
        <v>1976</v>
      </c>
      <c r="F2636" t="s">
        <v>73</v>
      </c>
      <c r="G2636" t="s">
        <v>115</v>
      </c>
      <c r="H2636" t="s">
        <v>52</v>
      </c>
      <c r="I2636">
        <v>3</v>
      </c>
      <c r="J2636">
        <v>2345.2800000000002</v>
      </c>
      <c r="K2636">
        <v>1622.36</v>
      </c>
      <c r="L2636">
        <v>7035.84</v>
      </c>
      <c r="M2636">
        <v>4867.08</v>
      </c>
      <c r="N2636" t="s">
        <v>26186</v>
      </c>
      <c r="O2636" t="s">
        <v>26185</v>
      </c>
      <c r="P2636" t="s">
        <v>26</v>
      </c>
      <c r="Q2636">
        <v>11.0168</v>
      </c>
      <c r="R2636">
        <v>76.955799999999996</v>
      </c>
      <c r="S2636" t="s">
        <v>906</v>
      </c>
      <c r="T2636" t="s">
        <v>905</v>
      </c>
      <c r="U2636" t="s">
        <v>23</v>
      </c>
      <c r="V2636" t="s">
        <v>22</v>
      </c>
    </row>
    <row r="2637" spans="1:22">
      <c r="A2637" t="s">
        <v>26184</v>
      </c>
      <c r="B2637" s="2">
        <v>44958.782638888886</v>
      </c>
      <c r="C2637" s="2">
        <f t="shared" si="41"/>
        <v>44956</v>
      </c>
      <c r="D2637" t="s">
        <v>1972</v>
      </c>
      <c r="E2637" t="s">
        <v>14808</v>
      </c>
      <c r="F2637" t="s">
        <v>136</v>
      </c>
      <c r="G2637" t="s">
        <v>91</v>
      </c>
      <c r="H2637" t="s">
        <v>71</v>
      </c>
      <c r="I2637">
        <v>4</v>
      </c>
      <c r="J2637">
        <v>2107.62</v>
      </c>
      <c r="K2637">
        <v>1385.21</v>
      </c>
      <c r="L2637">
        <v>8430.48</v>
      </c>
      <c r="M2637">
        <v>5540.84</v>
      </c>
      <c r="N2637" t="s">
        <v>26183</v>
      </c>
      <c r="O2637" t="s">
        <v>26182</v>
      </c>
      <c r="P2637" t="s">
        <v>60</v>
      </c>
      <c r="Q2637">
        <v>8.7139000000000006</v>
      </c>
      <c r="R2637">
        <v>77.756699999999995</v>
      </c>
      <c r="S2637" t="s">
        <v>133</v>
      </c>
      <c r="T2637" t="s">
        <v>132</v>
      </c>
      <c r="U2637" t="s">
        <v>57</v>
      </c>
      <c r="V2637" t="s">
        <v>9</v>
      </c>
    </row>
    <row r="2638" spans="1:22">
      <c r="A2638" t="s">
        <v>26181</v>
      </c>
      <c r="B2638" s="2">
        <v>45451.71597222222</v>
      </c>
      <c r="C2638" s="2">
        <f t="shared" si="41"/>
        <v>45446</v>
      </c>
      <c r="D2638" t="s">
        <v>1967</v>
      </c>
      <c r="E2638" t="s">
        <v>26180</v>
      </c>
      <c r="F2638" t="s">
        <v>166</v>
      </c>
      <c r="G2638" t="s">
        <v>106</v>
      </c>
      <c r="H2638" t="s">
        <v>63</v>
      </c>
      <c r="I2638">
        <v>3</v>
      </c>
      <c r="J2638">
        <v>503.07</v>
      </c>
      <c r="K2638">
        <v>359.64</v>
      </c>
      <c r="L2638">
        <v>1509.21</v>
      </c>
      <c r="M2638">
        <v>1078.92</v>
      </c>
      <c r="N2638" t="s">
        <v>26179</v>
      </c>
      <c r="O2638" t="s">
        <v>26178</v>
      </c>
      <c r="P2638" t="s">
        <v>68</v>
      </c>
      <c r="Q2638">
        <v>11.34</v>
      </c>
      <c r="R2638">
        <v>77.717200000000005</v>
      </c>
      <c r="S2638" t="s">
        <v>193</v>
      </c>
      <c r="T2638" t="s">
        <v>192</v>
      </c>
      <c r="U2638" t="s">
        <v>10</v>
      </c>
      <c r="V2638" t="s">
        <v>9</v>
      </c>
    </row>
    <row r="2639" spans="1:22">
      <c r="A2639" t="s">
        <v>26177</v>
      </c>
      <c r="B2639" s="2">
        <v>45059.749305555553</v>
      </c>
      <c r="C2639" s="2">
        <f t="shared" si="41"/>
        <v>45054</v>
      </c>
      <c r="D2639" t="s">
        <v>1962</v>
      </c>
      <c r="E2639" t="s">
        <v>4053</v>
      </c>
      <c r="F2639" t="s">
        <v>31</v>
      </c>
      <c r="G2639" t="s">
        <v>82</v>
      </c>
      <c r="H2639" t="s">
        <v>63</v>
      </c>
      <c r="I2639">
        <v>1</v>
      </c>
      <c r="J2639">
        <v>1544.01</v>
      </c>
      <c r="K2639">
        <v>1097.6099999999999</v>
      </c>
      <c r="L2639">
        <v>1544.01</v>
      </c>
      <c r="M2639">
        <v>1097.6099999999999</v>
      </c>
      <c r="N2639" t="s">
        <v>26176</v>
      </c>
      <c r="O2639" t="s">
        <v>26175</v>
      </c>
      <c r="P2639" t="s">
        <v>26</v>
      </c>
      <c r="Q2639">
        <v>11.0168</v>
      </c>
      <c r="R2639">
        <v>76.955799999999996</v>
      </c>
      <c r="S2639" t="s">
        <v>283</v>
      </c>
      <c r="T2639" t="s">
        <v>282</v>
      </c>
      <c r="U2639" t="s">
        <v>23</v>
      </c>
      <c r="V2639" t="s">
        <v>45</v>
      </c>
    </row>
    <row r="2640" spans="1:22">
      <c r="A2640" t="s">
        <v>26174</v>
      </c>
      <c r="B2640" s="2">
        <v>45156.765972222223</v>
      </c>
      <c r="C2640" s="2">
        <f t="shared" si="41"/>
        <v>45152</v>
      </c>
      <c r="D2640" t="s">
        <v>1957</v>
      </c>
      <c r="E2640" t="s">
        <v>4049</v>
      </c>
      <c r="F2640" t="s">
        <v>136</v>
      </c>
      <c r="G2640" t="s">
        <v>82</v>
      </c>
      <c r="H2640" t="s">
        <v>71</v>
      </c>
      <c r="I2640">
        <v>2</v>
      </c>
      <c r="J2640">
        <v>1284.8</v>
      </c>
      <c r="K2640">
        <v>874.53</v>
      </c>
      <c r="L2640">
        <v>2569.6</v>
      </c>
      <c r="M2640">
        <v>1749.06</v>
      </c>
      <c r="N2640" t="s">
        <v>26173</v>
      </c>
      <c r="O2640" t="s">
        <v>26172</v>
      </c>
      <c r="P2640" t="s">
        <v>26</v>
      </c>
      <c r="Q2640">
        <v>11.0168</v>
      </c>
      <c r="R2640">
        <v>76.955799999999996</v>
      </c>
      <c r="S2640" t="s">
        <v>243</v>
      </c>
      <c r="T2640" t="s">
        <v>242</v>
      </c>
      <c r="U2640" t="s">
        <v>23</v>
      </c>
      <c r="V2640" t="s">
        <v>9</v>
      </c>
    </row>
    <row r="2641" spans="1:22">
      <c r="A2641" t="s">
        <v>26171</v>
      </c>
      <c r="B2641" s="2">
        <v>44963.585416666669</v>
      </c>
      <c r="C2641" s="2">
        <f t="shared" si="41"/>
        <v>44963</v>
      </c>
      <c r="D2641" t="s">
        <v>1952</v>
      </c>
      <c r="E2641" t="s">
        <v>7793</v>
      </c>
      <c r="F2641" t="s">
        <v>31</v>
      </c>
      <c r="G2641" t="s">
        <v>17</v>
      </c>
      <c r="H2641" t="s">
        <v>16</v>
      </c>
      <c r="I2641">
        <v>1</v>
      </c>
      <c r="J2641">
        <v>1425.5</v>
      </c>
      <c r="K2641">
        <v>1122.51</v>
      </c>
      <c r="L2641">
        <v>1425.5</v>
      </c>
      <c r="M2641">
        <v>1122.51</v>
      </c>
      <c r="N2641" t="s">
        <v>26170</v>
      </c>
      <c r="O2641" t="s">
        <v>26169</v>
      </c>
      <c r="P2641" t="s">
        <v>112</v>
      </c>
      <c r="Q2641">
        <v>13.082700000000001</v>
      </c>
      <c r="R2641">
        <v>80.270700000000005</v>
      </c>
      <c r="S2641" t="s">
        <v>214</v>
      </c>
      <c r="T2641" t="s">
        <v>213</v>
      </c>
      <c r="U2641" t="s">
        <v>46</v>
      </c>
      <c r="V2641" t="s">
        <v>45</v>
      </c>
    </row>
    <row r="2642" spans="1:22">
      <c r="A2642" t="s">
        <v>26168</v>
      </c>
      <c r="B2642" s="2">
        <v>45569.627083333333</v>
      </c>
      <c r="C2642" s="2">
        <f t="shared" si="41"/>
        <v>45565</v>
      </c>
      <c r="D2642" t="s">
        <v>1947</v>
      </c>
      <c r="E2642" t="s">
        <v>26167</v>
      </c>
      <c r="F2642" t="s">
        <v>136</v>
      </c>
      <c r="G2642" t="s">
        <v>41</v>
      </c>
      <c r="H2642" t="s">
        <v>16</v>
      </c>
      <c r="I2642">
        <v>1</v>
      </c>
      <c r="J2642">
        <v>636.99</v>
      </c>
      <c r="K2642">
        <v>447.83</v>
      </c>
      <c r="L2642">
        <v>636.99</v>
      </c>
      <c r="M2642">
        <v>447.83</v>
      </c>
      <c r="N2642" t="s">
        <v>26166</v>
      </c>
      <c r="O2642" t="s">
        <v>26165</v>
      </c>
      <c r="P2642" t="s">
        <v>49</v>
      </c>
      <c r="Q2642">
        <v>12.916499999999999</v>
      </c>
      <c r="R2642">
        <v>79.132499999999993</v>
      </c>
      <c r="S2642" t="s">
        <v>59</v>
      </c>
      <c r="T2642" t="s">
        <v>58</v>
      </c>
      <c r="U2642" t="s">
        <v>10</v>
      </c>
      <c r="V2642" t="s">
        <v>22</v>
      </c>
    </row>
    <row r="2643" spans="1:22">
      <c r="A2643" t="s">
        <v>26164</v>
      </c>
      <c r="B2643" s="2">
        <v>45325.472916666666</v>
      </c>
      <c r="C2643" s="2">
        <f t="shared" si="41"/>
        <v>45320</v>
      </c>
      <c r="D2643" t="s">
        <v>1942</v>
      </c>
      <c r="E2643" t="s">
        <v>26163</v>
      </c>
      <c r="F2643" t="s">
        <v>166</v>
      </c>
      <c r="G2643" t="s">
        <v>41</v>
      </c>
      <c r="H2643" t="s">
        <v>40</v>
      </c>
      <c r="I2643">
        <v>1</v>
      </c>
      <c r="J2643">
        <v>2305.69</v>
      </c>
      <c r="K2643">
        <v>1973.1</v>
      </c>
      <c r="L2643">
        <v>2305.69</v>
      </c>
      <c r="M2643">
        <v>1973.1</v>
      </c>
      <c r="N2643" t="s">
        <v>26162</v>
      </c>
      <c r="O2643" t="s">
        <v>26161</v>
      </c>
      <c r="P2643" t="s">
        <v>37</v>
      </c>
      <c r="Q2643">
        <v>10.7905</v>
      </c>
      <c r="R2643">
        <v>78.704700000000003</v>
      </c>
      <c r="S2643" t="s">
        <v>269</v>
      </c>
      <c r="T2643" t="s">
        <v>268</v>
      </c>
      <c r="U2643" t="s">
        <v>77</v>
      </c>
      <c r="V2643" t="s">
        <v>9</v>
      </c>
    </row>
    <row r="2644" spans="1:22">
      <c r="A2644" t="s">
        <v>26160</v>
      </c>
      <c r="B2644" s="2">
        <v>45303.704861111109</v>
      </c>
      <c r="C2644" s="2">
        <f t="shared" si="41"/>
        <v>45299</v>
      </c>
      <c r="D2644" t="s">
        <v>1937</v>
      </c>
      <c r="E2644" t="s">
        <v>9582</v>
      </c>
      <c r="F2644" t="s">
        <v>83</v>
      </c>
      <c r="G2644" t="s">
        <v>91</v>
      </c>
      <c r="H2644" t="s">
        <v>63</v>
      </c>
      <c r="I2644">
        <v>3</v>
      </c>
      <c r="J2644">
        <v>1477.64</v>
      </c>
      <c r="K2644">
        <v>933.86</v>
      </c>
      <c r="L2644">
        <v>4432.92</v>
      </c>
      <c r="M2644">
        <v>2801.58</v>
      </c>
      <c r="N2644" t="s">
        <v>26159</v>
      </c>
      <c r="O2644" t="s">
        <v>26158</v>
      </c>
      <c r="P2644" t="s">
        <v>13</v>
      </c>
      <c r="Q2644">
        <v>11.664300000000001</v>
      </c>
      <c r="R2644">
        <v>78.146000000000001</v>
      </c>
      <c r="S2644" t="s">
        <v>302</v>
      </c>
      <c r="T2644" t="s">
        <v>301</v>
      </c>
      <c r="U2644" t="s">
        <v>23</v>
      </c>
      <c r="V2644" t="s">
        <v>9</v>
      </c>
    </row>
    <row r="2645" spans="1:22">
      <c r="A2645" t="s">
        <v>26157</v>
      </c>
      <c r="B2645" s="2">
        <v>45553.67291666667</v>
      </c>
      <c r="C2645" s="2">
        <f t="shared" si="41"/>
        <v>45551</v>
      </c>
      <c r="D2645" t="s">
        <v>1932</v>
      </c>
      <c r="E2645" t="s">
        <v>7778</v>
      </c>
      <c r="F2645" t="s">
        <v>201</v>
      </c>
      <c r="G2645" t="s">
        <v>53</v>
      </c>
      <c r="H2645" t="s">
        <v>16</v>
      </c>
      <c r="I2645">
        <v>4</v>
      </c>
      <c r="J2645">
        <v>242.47</v>
      </c>
      <c r="K2645">
        <v>149.99</v>
      </c>
      <c r="L2645">
        <v>969.88</v>
      </c>
      <c r="M2645">
        <v>599.96</v>
      </c>
      <c r="N2645" t="s">
        <v>26156</v>
      </c>
      <c r="O2645" t="s">
        <v>26155</v>
      </c>
      <c r="P2645" t="s">
        <v>37</v>
      </c>
      <c r="Q2645">
        <v>10.7905</v>
      </c>
      <c r="R2645">
        <v>78.704700000000003</v>
      </c>
      <c r="S2645" t="s">
        <v>206</v>
      </c>
      <c r="T2645" t="s">
        <v>205</v>
      </c>
      <c r="U2645" t="s">
        <v>23</v>
      </c>
      <c r="V2645" t="s">
        <v>9</v>
      </c>
    </row>
    <row r="2646" spans="1:22">
      <c r="A2646" t="s">
        <v>26154</v>
      </c>
      <c r="B2646" s="2">
        <v>45504.847916666666</v>
      </c>
      <c r="C2646" s="2">
        <f t="shared" si="41"/>
        <v>45502</v>
      </c>
      <c r="D2646" t="s">
        <v>1927</v>
      </c>
      <c r="E2646" t="s">
        <v>19757</v>
      </c>
      <c r="F2646" t="s">
        <v>31</v>
      </c>
      <c r="G2646" t="s">
        <v>17</v>
      </c>
      <c r="H2646" t="s">
        <v>52</v>
      </c>
      <c r="I2646">
        <v>1</v>
      </c>
      <c r="J2646">
        <v>976.05</v>
      </c>
      <c r="K2646">
        <v>777.69</v>
      </c>
      <c r="L2646">
        <v>976.05</v>
      </c>
      <c r="M2646">
        <v>777.69</v>
      </c>
      <c r="N2646" t="s">
        <v>26153</v>
      </c>
      <c r="O2646" t="s">
        <v>26152</v>
      </c>
      <c r="P2646" t="s">
        <v>60</v>
      </c>
      <c r="Q2646">
        <v>8.7139000000000006</v>
      </c>
      <c r="R2646">
        <v>77.756699999999995</v>
      </c>
      <c r="S2646" t="s">
        <v>326</v>
      </c>
      <c r="T2646" t="s">
        <v>325</v>
      </c>
      <c r="U2646" t="s">
        <v>10</v>
      </c>
      <c r="V2646" t="s">
        <v>9</v>
      </c>
    </row>
    <row r="2647" spans="1:22">
      <c r="A2647" t="s">
        <v>26151</v>
      </c>
      <c r="B2647" s="2">
        <v>45528.535416666666</v>
      </c>
      <c r="C2647" s="2">
        <f t="shared" si="41"/>
        <v>45523</v>
      </c>
      <c r="D2647" t="s">
        <v>1922</v>
      </c>
      <c r="E2647" t="s">
        <v>16455</v>
      </c>
      <c r="F2647" t="s">
        <v>83</v>
      </c>
      <c r="G2647" t="s">
        <v>82</v>
      </c>
      <c r="H2647" t="s">
        <v>52</v>
      </c>
      <c r="I2647">
        <v>4</v>
      </c>
      <c r="J2647">
        <v>1251.79</v>
      </c>
      <c r="K2647">
        <v>957.97</v>
      </c>
      <c r="L2647">
        <v>5007.16</v>
      </c>
      <c r="M2647">
        <v>3831.88</v>
      </c>
      <c r="N2647" t="s">
        <v>26150</v>
      </c>
      <c r="O2647" t="s">
        <v>26149</v>
      </c>
      <c r="P2647" t="s">
        <v>68</v>
      </c>
      <c r="Q2647">
        <v>11.34</v>
      </c>
      <c r="R2647">
        <v>77.717200000000005</v>
      </c>
      <c r="S2647" t="s">
        <v>513</v>
      </c>
      <c r="T2647" t="s">
        <v>512</v>
      </c>
      <c r="U2647" t="s">
        <v>10</v>
      </c>
      <c r="V2647" t="s">
        <v>9</v>
      </c>
    </row>
    <row r="2648" spans="1:22">
      <c r="A2648" t="s">
        <v>26148</v>
      </c>
      <c r="B2648" s="2">
        <v>44995.884722222225</v>
      </c>
      <c r="C2648" s="2">
        <f t="shared" si="41"/>
        <v>44991</v>
      </c>
      <c r="D2648" t="s">
        <v>1917</v>
      </c>
      <c r="E2648" t="s">
        <v>26147</v>
      </c>
      <c r="F2648" t="s">
        <v>166</v>
      </c>
      <c r="G2648" t="s">
        <v>72</v>
      </c>
      <c r="H2648" t="s">
        <v>29</v>
      </c>
      <c r="I2648">
        <v>3</v>
      </c>
      <c r="J2648">
        <v>1330.88</v>
      </c>
      <c r="K2648">
        <v>1146.93</v>
      </c>
      <c r="L2648">
        <v>3992.64</v>
      </c>
      <c r="M2648">
        <v>3440.79</v>
      </c>
      <c r="N2648" t="s">
        <v>26146</v>
      </c>
      <c r="O2648" t="s">
        <v>26145</v>
      </c>
      <c r="P2648" t="s">
        <v>37</v>
      </c>
      <c r="Q2648">
        <v>10.7905</v>
      </c>
      <c r="R2648">
        <v>78.704700000000003</v>
      </c>
      <c r="S2648" t="s">
        <v>784</v>
      </c>
      <c r="T2648" t="s">
        <v>783</v>
      </c>
      <c r="U2648" t="s">
        <v>46</v>
      </c>
      <c r="V2648" t="s">
        <v>22</v>
      </c>
    </row>
    <row r="2649" spans="1:22">
      <c r="A2649" t="s">
        <v>26144</v>
      </c>
      <c r="B2649" s="2">
        <v>45122.463888888888</v>
      </c>
      <c r="C2649" s="2">
        <f t="shared" si="41"/>
        <v>45117</v>
      </c>
      <c r="D2649" t="s">
        <v>1912</v>
      </c>
      <c r="E2649" t="s">
        <v>9563</v>
      </c>
      <c r="F2649" t="s">
        <v>136</v>
      </c>
      <c r="G2649" t="s">
        <v>115</v>
      </c>
      <c r="H2649" t="s">
        <v>29</v>
      </c>
      <c r="I2649">
        <v>2</v>
      </c>
      <c r="J2649">
        <v>1602.3</v>
      </c>
      <c r="K2649">
        <v>1309.28</v>
      </c>
      <c r="L2649">
        <v>3204.6</v>
      </c>
      <c r="M2649">
        <v>2618.56</v>
      </c>
      <c r="N2649" t="s">
        <v>26143</v>
      </c>
      <c r="O2649" t="s">
        <v>26142</v>
      </c>
      <c r="P2649" t="s">
        <v>121</v>
      </c>
      <c r="Q2649">
        <v>9.9252000000000002</v>
      </c>
      <c r="R2649">
        <v>78.119799999999998</v>
      </c>
      <c r="S2649" t="s">
        <v>120</v>
      </c>
      <c r="T2649" t="s">
        <v>119</v>
      </c>
      <c r="U2649" t="s">
        <v>10</v>
      </c>
      <c r="V2649" t="s">
        <v>22</v>
      </c>
    </row>
    <row r="2650" spans="1:22">
      <c r="A2650" t="s">
        <v>26141</v>
      </c>
      <c r="B2650" s="2">
        <v>44943.703472222223</v>
      </c>
      <c r="C2650" s="2">
        <f t="shared" si="41"/>
        <v>44942</v>
      </c>
      <c r="D2650" t="s">
        <v>1907</v>
      </c>
      <c r="E2650" t="s">
        <v>18108</v>
      </c>
      <c r="F2650" t="s">
        <v>166</v>
      </c>
      <c r="G2650" t="s">
        <v>82</v>
      </c>
      <c r="H2650" t="s">
        <v>29</v>
      </c>
      <c r="I2650">
        <v>3</v>
      </c>
      <c r="J2650">
        <v>1506.92</v>
      </c>
      <c r="K2650">
        <v>1084.27</v>
      </c>
      <c r="L2650">
        <v>4520.76</v>
      </c>
      <c r="M2650">
        <v>3252.81</v>
      </c>
      <c r="N2650" t="s">
        <v>26140</v>
      </c>
      <c r="O2650" t="s">
        <v>26139</v>
      </c>
      <c r="P2650" t="s">
        <v>26</v>
      </c>
      <c r="Q2650">
        <v>11.0168</v>
      </c>
      <c r="R2650">
        <v>76.955799999999996</v>
      </c>
      <c r="S2650" t="s">
        <v>413</v>
      </c>
      <c r="T2650" t="s">
        <v>412</v>
      </c>
      <c r="U2650" t="s">
        <v>77</v>
      </c>
      <c r="V2650" t="s">
        <v>45</v>
      </c>
    </row>
    <row r="2651" spans="1:22">
      <c r="A2651" t="s">
        <v>26138</v>
      </c>
      <c r="B2651" s="2">
        <v>45562.689583333333</v>
      </c>
      <c r="C2651" s="2">
        <f t="shared" si="41"/>
        <v>45558</v>
      </c>
      <c r="D2651" t="s">
        <v>1902</v>
      </c>
      <c r="E2651" t="s">
        <v>1901</v>
      </c>
      <c r="F2651" t="s">
        <v>73</v>
      </c>
      <c r="G2651" t="s">
        <v>17</v>
      </c>
      <c r="H2651" t="s">
        <v>16</v>
      </c>
      <c r="I2651">
        <v>4</v>
      </c>
      <c r="J2651">
        <v>658.44</v>
      </c>
      <c r="K2651">
        <v>407.95</v>
      </c>
      <c r="L2651">
        <v>2633.76</v>
      </c>
      <c r="M2651">
        <v>1631.8</v>
      </c>
      <c r="N2651" t="s">
        <v>26137</v>
      </c>
      <c r="O2651" t="s">
        <v>26136</v>
      </c>
      <c r="P2651" t="s">
        <v>112</v>
      </c>
      <c r="Q2651">
        <v>13.082700000000001</v>
      </c>
      <c r="R2651">
        <v>80.270700000000005</v>
      </c>
      <c r="S2651" t="s">
        <v>432</v>
      </c>
      <c r="T2651" t="s">
        <v>431</v>
      </c>
      <c r="U2651" t="s">
        <v>77</v>
      </c>
      <c r="V2651" t="s">
        <v>45</v>
      </c>
    </row>
    <row r="2652" spans="1:22">
      <c r="A2652" t="s">
        <v>26135</v>
      </c>
      <c r="B2652" s="2">
        <v>45485.852777777778</v>
      </c>
      <c r="C2652" s="2">
        <f t="shared" si="41"/>
        <v>45481</v>
      </c>
      <c r="D2652" t="s">
        <v>1897</v>
      </c>
      <c r="E2652" t="s">
        <v>5903</v>
      </c>
      <c r="F2652" t="s">
        <v>18</v>
      </c>
      <c r="G2652" t="s">
        <v>17</v>
      </c>
      <c r="H2652" t="s">
        <v>71</v>
      </c>
      <c r="I2652">
        <v>4</v>
      </c>
      <c r="J2652">
        <v>1763.17</v>
      </c>
      <c r="K2652">
        <v>1575.23</v>
      </c>
      <c r="L2652">
        <v>7052.68</v>
      </c>
      <c r="M2652">
        <v>6300.92</v>
      </c>
      <c r="N2652" t="s">
        <v>26134</v>
      </c>
      <c r="O2652" t="s">
        <v>26133</v>
      </c>
      <c r="P2652" t="s">
        <v>37</v>
      </c>
      <c r="Q2652">
        <v>10.7905</v>
      </c>
      <c r="R2652">
        <v>78.704700000000003</v>
      </c>
      <c r="S2652" t="s">
        <v>302</v>
      </c>
      <c r="T2652" t="s">
        <v>301</v>
      </c>
      <c r="U2652" t="s">
        <v>23</v>
      </c>
      <c r="V2652" t="s">
        <v>45</v>
      </c>
    </row>
    <row r="2653" spans="1:22">
      <c r="A2653" t="s">
        <v>26132</v>
      </c>
      <c r="B2653" s="2">
        <v>45466.738888888889</v>
      </c>
      <c r="C2653" s="2">
        <f t="shared" si="41"/>
        <v>45460</v>
      </c>
      <c r="D2653" t="s">
        <v>1892</v>
      </c>
      <c r="E2653" t="s">
        <v>1891</v>
      </c>
      <c r="F2653" t="s">
        <v>201</v>
      </c>
      <c r="G2653" t="s">
        <v>30</v>
      </c>
      <c r="H2653" t="s">
        <v>16</v>
      </c>
      <c r="I2653">
        <v>2</v>
      </c>
      <c r="J2653">
        <v>2175.5</v>
      </c>
      <c r="K2653">
        <v>1889.97</v>
      </c>
      <c r="L2653">
        <v>4351</v>
      </c>
      <c r="M2653">
        <v>3779.94</v>
      </c>
      <c r="N2653" t="s">
        <v>26131</v>
      </c>
      <c r="O2653" t="s">
        <v>26130</v>
      </c>
      <c r="P2653" t="s">
        <v>26</v>
      </c>
      <c r="Q2653">
        <v>11.0168</v>
      </c>
      <c r="R2653">
        <v>76.955799999999996</v>
      </c>
      <c r="S2653" t="s">
        <v>413</v>
      </c>
      <c r="T2653" t="s">
        <v>412</v>
      </c>
      <c r="U2653" t="s">
        <v>77</v>
      </c>
      <c r="V2653" t="s">
        <v>9</v>
      </c>
    </row>
    <row r="2654" spans="1:22">
      <c r="A2654" t="s">
        <v>26129</v>
      </c>
      <c r="B2654" s="2">
        <v>45548.856944444444</v>
      </c>
      <c r="C2654" s="2">
        <f t="shared" si="41"/>
        <v>45544</v>
      </c>
      <c r="D2654" t="s">
        <v>1887</v>
      </c>
      <c r="E2654" t="s">
        <v>21356</v>
      </c>
      <c r="F2654" t="s">
        <v>64</v>
      </c>
      <c r="G2654" t="s">
        <v>106</v>
      </c>
      <c r="H2654" t="s">
        <v>40</v>
      </c>
      <c r="I2654">
        <v>1</v>
      </c>
      <c r="J2654">
        <v>1086.76</v>
      </c>
      <c r="K2654">
        <v>959.49</v>
      </c>
      <c r="L2654">
        <v>1086.76</v>
      </c>
      <c r="M2654">
        <v>959.49</v>
      </c>
      <c r="N2654" t="s">
        <v>26128</v>
      </c>
      <c r="O2654" t="s">
        <v>26127</v>
      </c>
      <c r="P2654" t="s">
        <v>121</v>
      </c>
      <c r="Q2654">
        <v>9.9252000000000002</v>
      </c>
      <c r="R2654">
        <v>78.119799999999998</v>
      </c>
      <c r="S2654" t="s">
        <v>79</v>
      </c>
      <c r="T2654" t="s">
        <v>78</v>
      </c>
      <c r="U2654" t="s">
        <v>46</v>
      </c>
      <c r="V2654" t="s">
        <v>9</v>
      </c>
    </row>
    <row r="2655" spans="1:22">
      <c r="A2655" t="s">
        <v>26126</v>
      </c>
      <c r="B2655" s="2">
        <v>45505.688888888886</v>
      </c>
      <c r="C2655" s="2">
        <f t="shared" si="41"/>
        <v>45502</v>
      </c>
      <c r="D2655" t="s">
        <v>1882</v>
      </c>
      <c r="E2655" t="s">
        <v>13046</v>
      </c>
      <c r="F2655" t="s">
        <v>31</v>
      </c>
      <c r="G2655" t="s">
        <v>106</v>
      </c>
      <c r="H2655" t="s">
        <v>16</v>
      </c>
      <c r="I2655">
        <v>1</v>
      </c>
      <c r="J2655">
        <v>1247.8900000000001</v>
      </c>
      <c r="K2655">
        <v>884.75</v>
      </c>
      <c r="L2655">
        <v>1247.8900000000001</v>
      </c>
      <c r="M2655">
        <v>884.75</v>
      </c>
      <c r="N2655" t="s">
        <v>26125</v>
      </c>
      <c r="O2655" t="s">
        <v>26124</v>
      </c>
      <c r="P2655" t="s">
        <v>13</v>
      </c>
      <c r="Q2655">
        <v>11.664300000000001</v>
      </c>
      <c r="R2655">
        <v>78.146000000000001</v>
      </c>
      <c r="S2655" t="s">
        <v>206</v>
      </c>
      <c r="T2655" t="s">
        <v>205</v>
      </c>
      <c r="U2655" t="s">
        <v>77</v>
      </c>
      <c r="V2655" t="s">
        <v>45</v>
      </c>
    </row>
    <row r="2656" spans="1:22">
      <c r="A2656" t="s">
        <v>26123</v>
      </c>
      <c r="B2656" s="2">
        <v>45336.758333333331</v>
      </c>
      <c r="C2656" s="2">
        <f t="shared" si="41"/>
        <v>45334</v>
      </c>
      <c r="D2656" t="s">
        <v>1877</v>
      </c>
      <c r="E2656" t="s">
        <v>3986</v>
      </c>
      <c r="F2656" t="s">
        <v>18</v>
      </c>
      <c r="G2656" t="s">
        <v>41</v>
      </c>
      <c r="H2656" t="s">
        <v>52</v>
      </c>
      <c r="I2656">
        <v>2</v>
      </c>
      <c r="J2656">
        <v>718.27</v>
      </c>
      <c r="K2656">
        <v>640.9</v>
      </c>
      <c r="L2656">
        <v>1436.54</v>
      </c>
      <c r="M2656">
        <v>1281.8</v>
      </c>
      <c r="N2656" t="s">
        <v>26122</v>
      </c>
      <c r="O2656" t="s">
        <v>26121</v>
      </c>
      <c r="P2656" t="s">
        <v>68</v>
      </c>
      <c r="Q2656">
        <v>11.34</v>
      </c>
      <c r="R2656">
        <v>77.717200000000005</v>
      </c>
      <c r="S2656" t="s">
        <v>340</v>
      </c>
      <c r="T2656" t="s">
        <v>339</v>
      </c>
      <c r="U2656" t="s">
        <v>23</v>
      </c>
      <c r="V2656" t="s">
        <v>9</v>
      </c>
    </row>
    <row r="2657" spans="1:22">
      <c r="A2657" t="s">
        <v>26120</v>
      </c>
      <c r="B2657" s="2">
        <v>45180.842361111114</v>
      </c>
      <c r="C2657" s="2">
        <f t="shared" si="41"/>
        <v>45180</v>
      </c>
      <c r="D2657" t="s">
        <v>1872</v>
      </c>
      <c r="E2657" t="s">
        <v>26119</v>
      </c>
      <c r="F2657" t="s">
        <v>83</v>
      </c>
      <c r="G2657" t="s">
        <v>17</v>
      </c>
      <c r="H2657" t="s">
        <v>71</v>
      </c>
      <c r="I2657">
        <v>2</v>
      </c>
      <c r="J2657">
        <v>2061.35</v>
      </c>
      <c r="K2657">
        <v>1818.33</v>
      </c>
      <c r="L2657">
        <v>4122.7</v>
      </c>
      <c r="M2657">
        <v>3636.66</v>
      </c>
      <c r="N2657" t="s">
        <v>26118</v>
      </c>
      <c r="O2657" t="s">
        <v>26117</v>
      </c>
      <c r="P2657" t="s">
        <v>26</v>
      </c>
      <c r="Q2657">
        <v>11.0168</v>
      </c>
      <c r="R2657">
        <v>76.955799999999996</v>
      </c>
      <c r="S2657" t="s">
        <v>25</v>
      </c>
      <c r="T2657" t="s">
        <v>24</v>
      </c>
      <c r="U2657" t="s">
        <v>77</v>
      </c>
      <c r="V2657" t="s">
        <v>22</v>
      </c>
    </row>
    <row r="2658" spans="1:22">
      <c r="A2658" t="s">
        <v>26116</v>
      </c>
      <c r="B2658" s="2">
        <v>45018.439583333333</v>
      </c>
      <c r="C2658" s="2">
        <f t="shared" si="41"/>
        <v>45012</v>
      </c>
      <c r="D2658" t="s">
        <v>1867</v>
      </c>
      <c r="E2658" t="s">
        <v>9529</v>
      </c>
      <c r="F2658" t="s">
        <v>73</v>
      </c>
      <c r="G2658" t="s">
        <v>72</v>
      </c>
      <c r="H2658" t="s">
        <v>29</v>
      </c>
      <c r="I2658">
        <v>1</v>
      </c>
      <c r="J2658">
        <v>1622.06</v>
      </c>
      <c r="K2658">
        <v>1037</v>
      </c>
      <c r="L2658">
        <v>1622.06</v>
      </c>
      <c r="M2658">
        <v>1037</v>
      </c>
      <c r="N2658" t="s">
        <v>26115</v>
      </c>
      <c r="O2658" t="s">
        <v>26114</v>
      </c>
      <c r="P2658" t="s">
        <v>68</v>
      </c>
      <c r="Q2658">
        <v>11.34</v>
      </c>
      <c r="R2658">
        <v>77.717200000000005</v>
      </c>
      <c r="S2658" t="s">
        <v>420</v>
      </c>
      <c r="T2658" t="s">
        <v>419</v>
      </c>
      <c r="U2658" t="s">
        <v>46</v>
      </c>
      <c r="V2658" t="s">
        <v>45</v>
      </c>
    </row>
    <row r="2659" spans="1:22">
      <c r="A2659" t="s">
        <v>26113</v>
      </c>
      <c r="B2659" s="2">
        <v>45150.753472222219</v>
      </c>
      <c r="C2659" s="2">
        <f t="shared" si="41"/>
        <v>45145</v>
      </c>
      <c r="D2659" t="s">
        <v>1862</v>
      </c>
      <c r="E2659" t="s">
        <v>26112</v>
      </c>
      <c r="F2659" t="s">
        <v>18</v>
      </c>
      <c r="G2659" t="s">
        <v>115</v>
      </c>
      <c r="H2659" t="s">
        <v>63</v>
      </c>
      <c r="I2659">
        <v>1</v>
      </c>
      <c r="J2659">
        <v>1352.85</v>
      </c>
      <c r="K2659">
        <v>908.78</v>
      </c>
      <c r="L2659">
        <v>1352.85</v>
      </c>
      <c r="M2659">
        <v>908.78</v>
      </c>
      <c r="N2659" t="s">
        <v>26111</v>
      </c>
      <c r="O2659" t="s">
        <v>26110</v>
      </c>
      <c r="P2659" t="s">
        <v>13</v>
      </c>
      <c r="Q2659">
        <v>11.664300000000001</v>
      </c>
      <c r="R2659">
        <v>78.146000000000001</v>
      </c>
      <c r="S2659" t="s">
        <v>735</v>
      </c>
      <c r="T2659" t="s">
        <v>734</v>
      </c>
      <c r="U2659" t="s">
        <v>23</v>
      </c>
      <c r="V2659" t="s">
        <v>9</v>
      </c>
    </row>
    <row r="2660" spans="1:22">
      <c r="A2660" t="s">
        <v>26109</v>
      </c>
      <c r="B2660" s="2">
        <v>45310.643055555556</v>
      </c>
      <c r="C2660" s="2">
        <f t="shared" si="41"/>
        <v>45306</v>
      </c>
      <c r="D2660" t="s">
        <v>1857</v>
      </c>
      <c r="E2660" t="s">
        <v>1856</v>
      </c>
      <c r="F2660" t="s">
        <v>201</v>
      </c>
      <c r="G2660" t="s">
        <v>30</v>
      </c>
      <c r="H2660" t="s">
        <v>40</v>
      </c>
      <c r="I2660">
        <v>1</v>
      </c>
      <c r="J2660">
        <v>238.94</v>
      </c>
      <c r="K2660">
        <v>180.79</v>
      </c>
      <c r="L2660">
        <v>238.94</v>
      </c>
      <c r="M2660">
        <v>180.79</v>
      </c>
      <c r="N2660" t="s">
        <v>26108</v>
      </c>
      <c r="O2660" t="s">
        <v>26107</v>
      </c>
      <c r="P2660" t="s">
        <v>60</v>
      </c>
      <c r="Q2660">
        <v>8.7139000000000006</v>
      </c>
      <c r="R2660">
        <v>77.756699999999995</v>
      </c>
      <c r="S2660" t="s">
        <v>762</v>
      </c>
      <c r="T2660" t="s">
        <v>761</v>
      </c>
      <c r="U2660" t="s">
        <v>57</v>
      </c>
      <c r="V2660" t="s">
        <v>45</v>
      </c>
    </row>
    <row r="2661" spans="1:22">
      <c r="A2661" t="s">
        <v>26106</v>
      </c>
      <c r="B2661" s="2">
        <v>45144.429166666669</v>
      </c>
      <c r="C2661" s="2">
        <f t="shared" si="41"/>
        <v>45138</v>
      </c>
      <c r="D2661" t="s">
        <v>1852</v>
      </c>
      <c r="E2661" t="s">
        <v>9518</v>
      </c>
      <c r="F2661" t="s">
        <v>18</v>
      </c>
      <c r="G2661" t="s">
        <v>82</v>
      </c>
      <c r="H2661" t="s">
        <v>52</v>
      </c>
      <c r="I2661">
        <v>3</v>
      </c>
      <c r="J2661">
        <v>2094.59</v>
      </c>
      <c r="K2661">
        <v>1389.64</v>
      </c>
      <c r="L2661">
        <v>6283.77</v>
      </c>
      <c r="M2661">
        <v>4168.92</v>
      </c>
      <c r="N2661" t="s">
        <v>26105</v>
      </c>
      <c r="O2661" t="s">
        <v>26104</v>
      </c>
      <c r="P2661" t="s">
        <v>112</v>
      </c>
      <c r="Q2661">
        <v>13.082700000000001</v>
      </c>
      <c r="R2661">
        <v>80.270700000000005</v>
      </c>
      <c r="S2661" t="s">
        <v>326</v>
      </c>
      <c r="T2661" t="s">
        <v>325</v>
      </c>
      <c r="U2661" t="s">
        <v>10</v>
      </c>
      <c r="V2661" t="s">
        <v>45</v>
      </c>
    </row>
    <row r="2662" spans="1:22">
      <c r="A2662" t="s">
        <v>26103</v>
      </c>
      <c r="B2662" s="2">
        <v>45240.661805555559</v>
      </c>
      <c r="C2662" s="2">
        <f t="shared" si="41"/>
        <v>45236</v>
      </c>
      <c r="D2662" t="s">
        <v>1847</v>
      </c>
      <c r="E2662" t="s">
        <v>3963</v>
      </c>
      <c r="F2662" t="s">
        <v>136</v>
      </c>
      <c r="G2662" t="s">
        <v>53</v>
      </c>
      <c r="H2662" t="s">
        <v>63</v>
      </c>
      <c r="I2662">
        <v>1</v>
      </c>
      <c r="J2662">
        <v>2048.64</v>
      </c>
      <c r="K2662">
        <v>1506.98</v>
      </c>
      <c r="L2662">
        <v>2048.64</v>
      </c>
      <c r="M2662">
        <v>1506.98</v>
      </c>
      <c r="N2662" t="s">
        <v>26102</v>
      </c>
      <c r="O2662" t="s">
        <v>26101</v>
      </c>
      <c r="P2662" t="s">
        <v>13</v>
      </c>
      <c r="Q2662">
        <v>11.664300000000001</v>
      </c>
      <c r="R2662">
        <v>78.146000000000001</v>
      </c>
      <c r="S2662" t="s">
        <v>420</v>
      </c>
      <c r="T2662" t="s">
        <v>419</v>
      </c>
      <c r="U2662" t="s">
        <v>57</v>
      </c>
      <c r="V2662" t="s">
        <v>9</v>
      </c>
    </row>
    <row r="2663" spans="1:22">
      <c r="A2663" t="s">
        <v>26100</v>
      </c>
      <c r="B2663" s="2">
        <v>45264.809027777781</v>
      </c>
      <c r="C2663" s="2">
        <f t="shared" si="41"/>
        <v>45264</v>
      </c>
      <c r="D2663" t="s">
        <v>1842</v>
      </c>
      <c r="E2663" t="s">
        <v>1841</v>
      </c>
      <c r="F2663" t="s">
        <v>166</v>
      </c>
      <c r="G2663" t="s">
        <v>30</v>
      </c>
      <c r="H2663" t="s">
        <v>40</v>
      </c>
      <c r="I2663">
        <v>2</v>
      </c>
      <c r="J2663">
        <v>1832.54</v>
      </c>
      <c r="K2663">
        <v>1381.41</v>
      </c>
      <c r="L2663">
        <v>3665.08</v>
      </c>
      <c r="M2663">
        <v>2762.82</v>
      </c>
      <c r="N2663" t="s">
        <v>26099</v>
      </c>
      <c r="O2663" t="s">
        <v>26098</v>
      </c>
      <c r="P2663" t="s">
        <v>60</v>
      </c>
      <c r="Q2663">
        <v>8.7139000000000006</v>
      </c>
      <c r="R2663">
        <v>77.756699999999995</v>
      </c>
      <c r="S2663" t="s">
        <v>784</v>
      </c>
      <c r="T2663" t="s">
        <v>783</v>
      </c>
      <c r="U2663" t="s">
        <v>57</v>
      </c>
      <c r="V2663" t="s">
        <v>22</v>
      </c>
    </row>
    <row r="2664" spans="1:22">
      <c r="A2664" t="s">
        <v>26097</v>
      </c>
      <c r="B2664" s="2">
        <v>45531.772916666669</v>
      </c>
      <c r="C2664" s="2">
        <f t="shared" si="41"/>
        <v>45530</v>
      </c>
      <c r="D2664" t="s">
        <v>1837</v>
      </c>
      <c r="E2664" t="s">
        <v>14716</v>
      </c>
      <c r="F2664" t="s">
        <v>18</v>
      </c>
      <c r="G2664" t="s">
        <v>82</v>
      </c>
      <c r="H2664" t="s">
        <v>63</v>
      </c>
      <c r="I2664">
        <v>1</v>
      </c>
      <c r="J2664">
        <v>715.6</v>
      </c>
      <c r="K2664">
        <v>506.45</v>
      </c>
      <c r="L2664">
        <v>715.6</v>
      </c>
      <c r="M2664">
        <v>506.45</v>
      </c>
      <c r="N2664" t="s">
        <v>26096</v>
      </c>
      <c r="O2664" t="s">
        <v>26095</v>
      </c>
      <c r="P2664" t="s">
        <v>121</v>
      </c>
      <c r="Q2664">
        <v>9.9252000000000002</v>
      </c>
      <c r="R2664">
        <v>78.119799999999998</v>
      </c>
      <c r="S2664" t="s">
        <v>486</v>
      </c>
      <c r="T2664" t="s">
        <v>485</v>
      </c>
      <c r="U2664" t="s">
        <v>57</v>
      </c>
      <c r="V2664" t="s">
        <v>9</v>
      </c>
    </row>
    <row r="2665" spans="1:22">
      <c r="A2665" t="s">
        <v>26094</v>
      </c>
      <c r="B2665" s="2">
        <v>45076.699305555558</v>
      </c>
      <c r="C2665" s="2">
        <f t="shared" si="41"/>
        <v>45075</v>
      </c>
      <c r="D2665" t="s">
        <v>1832</v>
      </c>
      <c r="E2665" t="s">
        <v>11289</v>
      </c>
      <c r="F2665" t="s">
        <v>166</v>
      </c>
      <c r="G2665" t="s">
        <v>115</v>
      </c>
      <c r="H2665" t="s">
        <v>29</v>
      </c>
      <c r="I2665">
        <v>3</v>
      </c>
      <c r="J2665">
        <v>2251.12</v>
      </c>
      <c r="K2665">
        <v>1563.77</v>
      </c>
      <c r="L2665">
        <v>6753.36</v>
      </c>
      <c r="M2665">
        <v>4691.3100000000004</v>
      </c>
      <c r="N2665" t="s">
        <v>26093</v>
      </c>
      <c r="O2665" t="s">
        <v>26092</v>
      </c>
      <c r="P2665" t="s">
        <v>112</v>
      </c>
      <c r="Q2665">
        <v>13.082700000000001</v>
      </c>
      <c r="R2665">
        <v>80.270700000000005</v>
      </c>
      <c r="S2665" t="s">
        <v>420</v>
      </c>
      <c r="T2665" t="s">
        <v>419</v>
      </c>
      <c r="U2665" t="s">
        <v>23</v>
      </c>
      <c r="V2665" t="s">
        <v>9</v>
      </c>
    </row>
    <row r="2666" spans="1:22">
      <c r="A2666" t="s">
        <v>26091</v>
      </c>
      <c r="B2666" s="2">
        <v>45067.711111111108</v>
      </c>
      <c r="C2666" s="2">
        <f t="shared" si="41"/>
        <v>45061</v>
      </c>
      <c r="D2666" t="s">
        <v>1827</v>
      </c>
      <c r="E2666" t="s">
        <v>5849</v>
      </c>
      <c r="F2666" t="s">
        <v>64</v>
      </c>
      <c r="G2666" t="s">
        <v>30</v>
      </c>
      <c r="H2666" t="s">
        <v>52</v>
      </c>
      <c r="I2666">
        <v>1</v>
      </c>
      <c r="J2666">
        <v>1878.71</v>
      </c>
      <c r="K2666">
        <v>1549.53</v>
      </c>
      <c r="L2666">
        <v>1878.71</v>
      </c>
      <c r="M2666">
        <v>1549.53</v>
      </c>
      <c r="N2666" t="s">
        <v>26090</v>
      </c>
      <c r="O2666" t="s">
        <v>26089</v>
      </c>
      <c r="P2666" t="s">
        <v>60</v>
      </c>
      <c r="Q2666">
        <v>8.7139000000000006</v>
      </c>
      <c r="R2666">
        <v>77.756699999999995</v>
      </c>
      <c r="S2666" t="s">
        <v>564</v>
      </c>
      <c r="T2666" t="s">
        <v>563</v>
      </c>
      <c r="U2666" t="s">
        <v>57</v>
      </c>
      <c r="V2666" t="s">
        <v>45</v>
      </c>
    </row>
    <row r="2667" spans="1:22">
      <c r="A2667" t="s">
        <v>26088</v>
      </c>
      <c r="B2667" s="2">
        <v>45054.660416666666</v>
      </c>
      <c r="C2667" s="2">
        <f t="shared" si="41"/>
        <v>45054</v>
      </c>
      <c r="D2667" t="s">
        <v>1822</v>
      </c>
      <c r="E2667" t="s">
        <v>26087</v>
      </c>
      <c r="F2667" t="s">
        <v>31</v>
      </c>
      <c r="G2667" t="s">
        <v>115</v>
      </c>
      <c r="H2667" t="s">
        <v>40</v>
      </c>
      <c r="I2667">
        <v>1</v>
      </c>
      <c r="J2667">
        <v>682.03</v>
      </c>
      <c r="K2667">
        <v>494.61</v>
      </c>
      <c r="L2667">
        <v>682.03</v>
      </c>
      <c r="M2667">
        <v>494.61</v>
      </c>
      <c r="N2667" t="s">
        <v>26086</v>
      </c>
      <c r="O2667" t="s">
        <v>26085</v>
      </c>
      <c r="P2667" t="s">
        <v>68</v>
      </c>
      <c r="Q2667">
        <v>11.34</v>
      </c>
      <c r="R2667">
        <v>77.717200000000005</v>
      </c>
      <c r="S2667" t="s">
        <v>513</v>
      </c>
      <c r="T2667" t="s">
        <v>512</v>
      </c>
      <c r="U2667" t="s">
        <v>23</v>
      </c>
      <c r="V2667" t="s">
        <v>45</v>
      </c>
    </row>
    <row r="2668" spans="1:22">
      <c r="A2668" t="s">
        <v>26084</v>
      </c>
      <c r="B2668" s="2">
        <v>45487.515972222223</v>
      </c>
      <c r="C2668" s="2">
        <f t="shared" si="41"/>
        <v>45481</v>
      </c>
      <c r="D2668" t="s">
        <v>1817</v>
      </c>
      <c r="E2668" t="s">
        <v>24501</v>
      </c>
      <c r="F2668" t="s">
        <v>18</v>
      </c>
      <c r="G2668" t="s">
        <v>91</v>
      </c>
      <c r="H2668" t="s">
        <v>29</v>
      </c>
      <c r="I2668">
        <v>2</v>
      </c>
      <c r="J2668">
        <v>483.44</v>
      </c>
      <c r="K2668">
        <v>390.17</v>
      </c>
      <c r="L2668">
        <v>966.88</v>
      </c>
      <c r="M2668">
        <v>780.34</v>
      </c>
      <c r="N2668" t="s">
        <v>26083</v>
      </c>
      <c r="O2668" t="s">
        <v>26082</v>
      </c>
      <c r="P2668" t="s">
        <v>49</v>
      </c>
      <c r="Q2668">
        <v>12.916499999999999</v>
      </c>
      <c r="R2668">
        <v>79.132499999999993</v>
      </c>
      <c r="S2668" t="s">
        <v>302</v>
      </c>
      <c r="T2668" t="s">
        <v>301</v>
      </c>
      <c r="U2668" t="s">
        <v>46</v>
      </c>
      <c r="V2668" t="s">
        <v>9</v>
      </c>
    </row>
    <row r="2669" spans="1:22">
      <c r="A2669" t="s">
        <v>26081</v>
      </c>
      <c r="B2669" s="2">
        <v>45402.444444444445</v>
      </c>
      <c r="C2669" s="2">
        <f t="shared" si="41"/>
        <v>45397</v>
      </c>
      <c r="D2669" t="s">
        <v>1812</v>
      </c>
      <c r="E2669" t="s">
        <v>7690</v>
      </c>
      <c r="F2669" t="s">
        <v>73</v>
      </c>
      <c r="G2669" t="s">
        <v>17</v>
      </c>
      <c r="H2669" t="s">
        <v>29</v>
      </c>
      <c r="I2669">
        <v>4</v>
      </c>
      <c r="J2669">
        <v>927.03</v>
      </c>
      <c r="K2669">
        <v>768.51</v>
      </c>
      <c r="L2669">
        <v>3708.12</v>
      </c>
      <c r="M2669">
        <v>3074.04</v>
      </c>
      <c r="N2669" t="s">
        <v>26080</v>
      </c>
      <c r="O2669" t="s">
        <v>26079</v>
      </c>
      <c r="P2669" t="s">
        <v>37</v>
      </c>
      <c r="Q2669">
        <v>10.7905</v>
      </c>
      <c r="R2669">
        <v>78.704700000000003</v>
      </c>
      <c r="S2669" t="s">
        <v>784</v>
      </c>
      <c r="T2669" t="s">
        <v>783</v>
      </c>
      <c r="U2669" t="s">
        <v>57</v>
      </c>
      <c r="V2669" t="s">
        <v>9</v>
      </c>
    </row>
    <row r="2670" spans="1:22">
      <c r="A2670" t="s">
        <v>26078</v>
      </c>
      <c r="B2670" s="2">
        <v>44941.677083333336</v>
      </c>
      <c r="C2670" s="2">
        <f t="shared" si="41"/>
        <v>44935</v>
      </c>
      <c r="D2670" t="s">
        <v>1807</v>
      </c>
      <c r="E2670" t="s">
        <v>3933</v>
      </c>
      <c r="F2670" t="s">
        <v>73</v>
      </c>
      <c r="G2670" t="s">
        <v>30</v>
      </c>
      <c r="H2670" t="s">
        <v>71</v>
      </c>
      <c r="I2670">
        <v>2</v>
      </c>
      <c r="J2670">
        <v>1898.3</v>
      </c>
      <c r="K2670">
        <v>1579.89</v>
      </c>
      <c r="L2670">
        <v>3796.6</v>
      </c>
      <c r="M2670">
        <v>3159.78</v>
      </c>
      <c r="N2670" t="s">
        <v>26077</v>
      </c>
      <c r="O2670" t="s">
        <v>26076</v>
      </c>
      <c r="P2670" t="s">
        <v>121</v>
      </c>
      <c r="Q2670">
        <v>9.9252000000000002</v>
      </c>
      <c r="R2670">
        <v>78.119799999999998</v>
      </c>
      <c r="S2670" t="s">
        <v>413</v>
      </c>
      <c r="T2670" t="s">
        <v>412</v>
      </c>
      <c r="U2670" t="s">
        <v>77</v>
      </c>
      <c r="V2670" t="s">
        <v>9</v>
      </c>
    </row>
    <row r="2671" spans="1:22">
      <c r="A2671" t="s">
        <v>26075</v>
      </c>
      <c r="B2671" s="2">
        <v>45321.454861111109</v>
      </c>
      <c r="C2671" s="2">
        <f t="shared" si="41"/>
        <v>45320</v>
      </c>
      <c r="D2671" t="s">
        <v>1802</v>
      </c>
      <c r="E2671" t="s">
        <v>1801</v>
      </c>
      <c r="F2671" t="s">
        <v>64</v>
      </c>
      <c r="G2671" t="s">
        <v>41</v>
      </c>
      <c r="H2671" t="s">
        <v>71</v>
      </c>
      <c r="I2671">
        <v>3</v>
      </c>
      <c r="J2671">
        <v>1884.83</v>
      </c>
      <c r="K2671">
        <v>1468.11</v>
      </c>
      <c r="L2671">
        <v>5654.49</v>
      </c>
      <c r="M2671">
        <v>4404.33</v>
      </c>
      <c r="N2671" t="s">
        <v>26074</v>
      </c>
      <c r="O2671" t="s">
        <v>26073</v>
      </c>
      <c r="P2671" t="s">
        <v>112</v>
      </c>
      <c r="Q2671">
        <v>13.082700000000001</v>
      </c>
      <c r="R2671">
        <v>80.270700000000005</v>
      </c>
      <c r="S2671" t="s">
        <v>513</v>
      </c>
      <c r="T2671" t="s">
        <v>512</v>
      </c>
      <c r="U2671" t="s">
        <v>10</v>
      </c>
      <c r="V2671" t="s">
        <v>9</v>
      </c>
    </row>
    <row r="2672" spans="1:22">
      <c r="A2672" t="s">
        <v>26072</v>
      </c>
      <c r="B2672" s="2">
        <v>45150.544444444444</v>
      </c>
      <c r="C2672" s="2">
        <f t="shared" si="41"/>
        <v>45145</v>
      </c>
      <c r="D2672" t="s">
        <v>1797</v>
      </c>
      <c r="E2672" t="s">
        <v>26071</v>
      </c>
      <c r="F2672" t="s">
        <v>73</v>
      </c>
      <c r="G2672" t="s">
        <v>17</v>
      </c>
      <c r="H2672" t="s">
        <v>71</v>
      </c>
      <c r="I2672">
        <v>4</v>
      </c>
      <c r="J2672">
        <v>1165.6300000000001</v>
      </c>
      <c r="K2672">
        <v>1010.5</v>
      </c>
      <c r="L2672">
        <v>4662.5200000000004</v>
      </c>
      <c r="M2672">
        <v>4042</v>
      </c>
      <c r="N2672" t="s">
        <v>26070</v>
      </c>
      <c r="O2672" t="s">
        <v>26069</v>
      </c>
      <c r="P2672" t="s">
        <v>60</v>
      </c>
      <c r="Q2672">
        <v>8.7139000000000006</v>
      </c>
      <c r="R2672">
        <v>77.756699999999995</v>
      </c>
      <c r="S2672" t="s">
        <v>269</v>
      </c>
      <c r="T2672" t="s">
        <v>268</v>
      </c>
      <c r="U2672" t="s">
        <v>10</v>
      </c>
      <c r="V2672" t="s">
        <v>22</v>
      </c>
    </row>
    <row r="2673" spans="1:22">
      <c r="A2673" t="s">
        <v>26068</v>
      </c>
      <c r="B2673" s="2">
        <v>45211.455555555556</v>
      </c>
      <c r="C2673" s="2">
        <f t="shared" si="41"/>
        <v>45208</v>
      </c>
      <c r="D2673" t="s">
        <v>1792</v>
      </c>
      <c r="E2673" t="s">
        <v>3922</v>
      </c>
      <c r="F2673" t="s">
        <v>136</v>
      </c>
      <c r="G2673" t="s">
        <v>17</v>
      </c>
      <c r="H2673" t="s">
        <v>71</v>
      </c>
      <c r="I2673">
        <v>4</v>
      </c>
      <c r="J2673">
        <v>846.16</v>
      </c>
      <c r="K2673">
        <v>651.01</v>
      </c>
      <c r="L2673">
        <v>3384.64</v>
      </c>
      <c r="M2673">
        <v>2604.04</v>
      </c>
      <c r="N2673" t="s">
        <v>26067</v>
      </c>
      <c r="O2673" t="s">
        <v>26066</v>
      </c>
      <c r="P2673" t="s">
        <v>112</v>
      </c>
      <c r="Q2673">
        <v>13.082700000000001</v>
      </c>
      <c r="R2673">
        <v>80.270700000000005</v>
      </c>
      <c r="S2673" t="s">
        <v>257</v>
      </c>
      <c r="T2673" t="s">
        <v>256</v>
      </c>
      <c r="U2673" t="s">
        <v>23</v>
      </c>
      <c r="V2673" t="s">
        <v>22</v>
      </c>
    </row>
    <row r="2674" spans="1:22">
      <c r="A2674" t="s">
        <v>26065</v>
      </c>
      <c r="B2674" s="2">
        <v>44975.661805555559</v>
      </c>
      <c r="C2674" s="2">
        <f t="shared" si="41"/>
        <v>44970</v>
      </c>
      <c r="D2674" t="s">
        <v>1787</v>
      </c>
      <c r="E2674" t="s">
        <v>5820</v>
      </c>
      <c r="F2674" t="s">
        <v>64</v>
      </c>
      <c r="G2674" t="s">
        <v>41</v>
      </c>
      <c r="H2674" t="s">
        <v>29</v>
      </c>
      <c r="I2674">
        <v>3</v>
      </c>
      <c r="J2674">
        <v>357.78</v>
      </c>
      <c r="K2674">
        <v>272.35000000000002</v>
      </c>
      <c r="L2674">
        <v>1073.3399999999999</v>
      </c>
      <c r="M2674">
        <v>817.05</v>
      </c>
      <c r="N2674" t="s">
        <v>26064</v>
      </c>
      <c r="O2674" t="s">
        <v>26063</v>
      </c>
      <c r="P2674" t="s">
        <v>26</v>
      </c>
      <c r="Q2674">
        <v>11.0168</v>
      </c>
      <c r="R2674">
        <v>76.955799999999996</v>
      </c>
      <c r="S2674" t="s">
        <v>762</v>
      </c>
      <c r="T2674" t="s">
        <v>761</v>
      </c>
      <c r="U2674" t="s">
        <v>46</v>
      </c>
      <c r="V2674" t="s">
        <v>45</v>
      </c>
    </row>
    <row r="2675" spans="1:22">
      <c r="A2675" t="s">
        <v>26062</v>
      </c>
      <c r="B2675" s="2">
        <v>45031.434027777781</v>
      </c>
      <c r="C2675" s="2">
        <f t="shared" si="41"/>
        <v>45026</v>
      </c>
      <c r="D2675" t="s">
        <v>1782</v>
      </c>
      <c r="E2675" t="s">
        <v>3914</v>
      </c>
      <c r="F2675" t="s">
        <v>73</v>
      </c>
      <c r="G2675" t="s">
        <v>17</v>
      </c>
      <c r="H2675" t="s">
        <v>52</v>
      </c>
      <c r="I2675">
        <v>2</v>
      </c>
      <c r="J2675">
        <v>359.05</v>
      </c>
      <c r="K2675">
        <v>252.91</v>
      </c>
      <c r="L2675">
        <v>718.1</v>
      </c>
      <c r="M2675">
        <v>505.82</v>
      </c>
      <c r="N2675" t="s">
        <v>26061</v>
      </c>
      <c r="O2675" t="s">
        <v>26060</v>
      </c>
      <c r="P2675" t="s">
        <v>112</v>
      </c>
      <c r="Q2675">
        <v>13.082700000000001</v>
      </c>
      <c r="R2675">
        <v>80.270700000000005</v>
      </c>
      <c r="S2675" t="s">
        <v>784</v>
      </c>
      <c r="T2675" t="s">
        <v>783</v>
      </c>
      <c r="U2675" t="s">
        <v>46</v>
      </c>
      <c r="V2675" t="s">
        <v>45</v>
      </c>
    </row>
    <row r="2676" spans="1:22">
      <c r="A2676" t="s">
        <v>26059</v>
      </c>
      <c r="B2676" s="2">
        <v>45050.709027777775</v>
      </c>
      <c r="C2676" s="2">
        <f t="shared" si="41"/>
        <v>45047</v>
      </c>
      <c r="D2676" t="s">
        <v>1777</v>
      </c>
      <c r="E2676" t="s">
        <v>26058</v>
      </c>
      <c r="F2676" t="s">
        <v>83</v>
      </c>
      <c r="G2676" t="s">
        <v>72</v>
      </c>
      <c r="H2676" t="s">
        <v>40</v>
      </c>
      <c r="I2676">
        <v>1</v>
      </c>
      <c r="J2676">
        <v>1240.83</v>
      </c>
      <c r="K2676">
        <v>933.06</v>
      </c>
      <c r="L2676">
        <v>1240.83</v>
      </c>
      <c r="M2676">
        <v>933.06</v>
      </c>
      <c r="N2676" t="s">
        <v>26057</v>
      </c>
      <c r="O2676" t="s">
        <v>26056</v>
      </c>
      <c r="P2676" t="s">
        <v>49</v>
      </c>
      <c r="Q2676">
        <v>12.916499999999999</v>
      </c>
      <c r="R2676">
        <v>79.132499999999993</v>
      </c>
      <c r="S2676" t="s">
        <v>432</v>
      </c>
      <c r="T2676" t="s">
        <v>431</v>
      </c>
      <c r="U2676" t="s">
        <v>77</v>
      </c>
      <c r="V2676" t="s">
        <v>45</v>
      </c>
    </row>
    <row r="2677" spans="1:22">
      <c r="A2677" t="s">
        <v>26055</v>
      </c>
      <c r="B2677" s="2">
        <v>44948.427083333336</v>
      </c>
      <c r="C2677" s="2">
        <f t="shared" si="41"/>
        <v>44942</v>
      </c>
      <c r="D2677" t="s">
        <v>1772</v>
      </c>
      <c r="E2677" t="s">
        <v>7660</v>
      </c>
      <c r="F2677" t="s">
        <v>73</v>
      </c>
      <c r="G2677" t="s">
        <v>53</v>
      </c>
      <c r="H2677" t="s">
        <v>29</v>
      </c>
      <c r="I2677">
        <v>4</v>
      </c>
      <c r="J2677">
        <v>869.09</v>
      </c>
      <c r="K2677">
        <v>762.11</v>
      </c>
      <c r="L2677">
        <v>3476.36</v>
      </c>
      <c r="M2677">
        <v>3048.44</v>
      </c>
      <c r="N2677" t="s">
        <v>26054</v>
      </c>
      <c r="O2677" t="s">
        <v>26053</v>
      </c>
      <c r="P2677" t="s">
        <v>37</v>
      </c>
      <c r="Q2677">
        <v>10.7905</v>
      </c>
      <c r="R2677">
        <v>78.704700000000003</v>
      </c>
      <c r="S2677" t="s">
        <v>413</v>
      </c>
      <c r="T2677" t="s">
        <v>412</v>
      </c>
      <c r="U2677" t="s">
        <v>77</v>
      </c>
      <c r="V2677" t="s">
        <v>45</v>
      </c>
    </row>
    <row r="2678" spans="1:22">
      <c r="A2678" t="s">
        <v>26052</v>
      </c>
      <c r="B2678" s="2">
        <v>45138.801388888889</v>
      </c>
      <c r="C2678" s="2">
        <f t="shared" si="41"/>
        <v>45138</v>
      </c>
      <c r="D2678" t="s">
        <v>1767</v>
      </c>
      <c r="E2678" t="s">
        <v>9455</v>
      </c>
      <c r="F2678" t="s">
        <v>83</v>
      </c>
      <c r="G2678" t="s">
        <v>106</v>
      </c>
      <c r="H2678" t="s">
        <v>29</v>
      </c>
      <c r="I2678">
        <v>1</v>
      </c>
      <c r="J2678">
        <v>1036.71</v>
      </c>
      <c r="K2678">
        <v>850.95</v>
      </c>
      <c r="L2678">
        <v>1036.71</v>
      </c>
      <c r="M2678">
        <v>850.95</v>
      </c>
      <c r="N2678" t="s">
        <v>26051</v>
      </c>
      <c r="O2678" t="s">
        <v>26050</v>
      </c>
      <c r="P2678" t="s">
        <v>13</v>
      </c>
      <c r="Q2678">
        <v>11.664300000000001</v>
      </c>
      <c r="R2678">
        <v>78.146000000000001</v>
      </c>
      <c r="S2678" t="s">
        <v>111</v>
      </c>
      <c r="T2678" t="s">
        <v>110</v>
      </c>
      <c r="U2678" t="s">
        <v>10</v>
      </c>
      <c r="V2678" t="s">
        <v>9</v>
      </c>
    </row>
    <row r="2679" spans="1:22">
      <c r="A2679" t="s">
        <v>26049</v>
      </c>
      <c r="B2679" s="2">
        <v>45260.787499999999</v>
      </c>
      <c r="C2679" s="2">
        <f t="shared" si="41"/>
        <v>45257</v>
      </c>
      <c r="D2679" t="s">
        <v>1762</v>
      </c>
      <c r="E2679" t="s">
        <v>21273</v>
      </c>
      <c r="F2679" t="s">
        <v>73</v>
      </c>
      <c r="G2679" t="s">
        <v>17</v>
      </c>
      <c r="H2679" t="s">
        <v>40</v>
      </c>
      <c r="I2679">
        <v>2</v>
      </c>
      <c r="J2679">
        <v>351.07</v>
      </c>
      <c r="K2679">
        <v>236.88</v>
      </c>
      <c r="L2679">
        <v>702.14</v>
      </c>
      <c r="M2679">
        <v>473.76</v>
      </c>
      <c r="N2679" t="s">
        <v>26048</v>
      </c>
      <c r="O2679" t="s">
        <v>26047</v>
      </c>
      <c r="P2679" t="s">
        <v>13</v>
      </c>
      <c r="Q2679">
        <v>11.664300000000001</v>
      </c>
      <c r="R2679">
        <v>78.146000000000001</v>
      </c>
      <c r="S2679" t="s">
        <v>319</v>
      </c>
      <c r="T2679" t="s">
        <v>318</v>
      </c>
      <c r="U2679" t="s">
        <v>57</v>
      </c>
      <c r="V2679" t="s">
        <v>45</v>
      </c>
    </row>
    <row r="2680" spans="1:22">
      <c r="A2680" t="s">
        <v>26046</v>
      </c>
      <c r="B2680" s="2">
        <v>45298.427083333336</v>
      </c>
      <c r="C2680" s="2">
        <f t="shared" si="41"/>
        <v>45292</v>
      </c>
      <c r="D2680" t="s">
        <v>1757</v>
      </c>
      <c r="E2680" t="s">
        <v>3895</v>
      </c>
      <c r="F2680" t="s">
        <v>31</v>
      </c>
      <c r="G2680" t="s">
        <v>30</v>
      </c>
      <c r="H2680" t="s">
        <v>52</v>
      </c>
      <c r="I2680">
        <v>3</v>
      </c>
      <c r="J2680">
        <v>493.46</v>
      </c>
      <c r="K2680">
        <v>360.13</v>
      </c>
      <c r="L2680">
        <v>1480.38</v>
      </c>
      <c r="M2680">
        <v>1080.3900000000001</v>
      </c>
      <c r="N2680" t="s">
        <v>26045</v>
      </c>
      <c r="O2680" t="s">
        <v>26044</v>
      </c>
      <c r="P2680" t="s">
        <v>49</v>
      </c>
      <c r="Q2680">
        <v>12.916499999999999</v>
      </c>
      <c r="R2680">
        <v>79.132499999999993</v>
      </c>
      <c r="S2680" t="s">
        <v>762</v>
      </c>
      <c r="T2680" t="s">
        <v>761</v>
      </c>
      <c r="U2680" t="s">
        <v>10</v>
      </c>
      <c r="V2680" t="s">
        <v>45</v>
      </c>
    </row>
    <row r="2681" spans="1:22">
      <c r="A2681" t="s">
        <v>26043</v>
      </c>
      <c r="B2681" s="2">
        <v>45009.689583333333</v>
      </c>
      <c r="C2681" s="2">
        <f t="shared" si="41"/>
        <v>45005</v>
      </c>
      <c r="D2681" t="s">
        <v>1752</v>
      </c>
      <c r="E2681" t="s">
        <v>5793</v>
      </c>
      <c r="F2681" t="s">
        <v>18</v>
      </c>
      <c r="G2681" t="s">
        <v>53</v>
      </c>
      <c r="H2681" t="s">
        <v>52</v>
      </c>
      <c r="I2681">
        <v>1</v>
      </c>
      <c r="J2681">
        <v>2331.13</v>
      </c>
      <c r="K2681">
        <v>1854.62</v>
      </c>
      <c r="L2681">
        <v>2331.13</v>
      </c>
      <c r="M2681">
        <v>1854.62</v>
      </c>
      <c r="N2681" t="s">
        <v>26042</v>
      </c>
      <c r="O2681" t="s">
        <v>26041</v>
      </c>
      <c r="P2681" t="s">
        <v>121</v>
      </c>
      <c r="Q2681">
        <v>9.9252000000000002</v>
      </c>
      <c r="R2681">
        <v>78.119799999999998</v>
      </c>
      <c r="S2681" t="s">
        <v>333</v>
      </c>
      <c r="T2681" t="s">
        <v>332</v>
      </c>
      <c r="U2681" t="s">
        <v>57</v>
      </c>
      <c r="V2681" t="s">
        <v>9</v>
      </c>
    </row>
    <row r="2682" spans="1:22">
      <c r="A2682" t="s">
        <v>26040</v>
      </c>
      <c r="B2682" s="2">
        <v>45520.861805555556</v>
      </c>
      <c r="C2682" s="2">
        <f t="shared" si="41"/>
        <v>45516</v>
      </c>
      <c r="D2682" t="s">
        <v>1747</v>
      </c>
      <c r="E2682" t="s">
        <v>5789</v>
      </c>
      <c r="F2682" t="s">
        <v>18</v>
      </c>
      <c r="G2682" t="s">
        <v>91</v>
      </c>
      <c r="H2682" t="s">
        <v>52</v>
      </c>
      <c r="I2682">
        <v>2</v>
      </c>
      <c r="J2682">
        <v>754.55</v>
      </c>
      <c r="K2682">
        <v>503.07</v>
      </c>
      <c r="L2682">
        <v>1509.1</v>
      </c>
      <c r="M2682">
        <v>1006.14</v>
      </c>
      <c r="N2682" t="s">
        <v>26039</v>
      </c>
      <c r="O2682" t="s">
        <v>26038</v>
      </c>
      <c r="P2682" t="s">
        <v>13</v>
      </c>
      <c r="Q2682">
        <v>11.664300000000001</v>
      </c>
      <c r="R2682">
        <v>78.146000000000001</v>
      </c>
      <c r="S2682" t="s">
        <v>762</v>
      </c>
      <c r="T2682" t="s">
        <v>761</v>
      </c>
      <c r="U2682" t="s">
        <v>77</v>
      </c>
      <c r="V2682" t="s">
        <v>45</v>
      </c>
    </row>
    <row r="2683" spans="1:22">
      <c r="A2683" t="s">
        <v>26037</v>
      </c>
      <c r="B2683" s="2">
        <v>45545.904861111114</v>
      </c>
      <c r="C2683" s="2">
        <f t="shared" si="41"/>
        <v>45544</v>
      </c>
      <c r="D2683" t="s">
        <v>1742</v>
      </c>
      <c r="E2683" t="s">
        <v>14649</v>
      </c>
      <c r="F2683" t="s">
        <v>201</v>
      </c>
      <c r="G2683" t="s">
        <v>91</v>
      </c>
      <c r="H2683" t="s">
        <v>29</v>
      </c>
      <c r="I2683">
        <v>2</v>
      </c>
      <c r="J2683">
        <v>2496.02</v>
      </c>
      <c r="K2683">
        <v>1534.45</v>
      </c>
      <c r="L2683">
        <v>4992.04</v>
      </c>
      <c r="M2683">
        <v>3068.9</v>
      </c>
      <c r="N2683" t="s">
        <v>26036</v>
      </c>
      <c r="O2683" t="s">
        <v>26035</v>
      </c>
      <c r="P2683" t="s">
        <v>112</v>
      </c>
      <c r="Q2683">
        <v>13.082700000000001</v>
      </c>
      <c r="R2683">
        <v>80.270700000000005</v>
      </c>
      <c r="S2683" t="s">
        <v>79</v>
      </c>
      <c r="T2683" t="s">
        <v>78</v>
      </c>
      <c r="U2683" t="s">
        <v>77</v>
      </c>
      <c r="V2683" t="s">
        <v>22</v>
      </c>
    </row>
    <row r="2684" spans="1:22">
      <c r="A2684" t="s">
        <v>26034</v>
      </c>
      <c r="B2684" s="2">
        <v>45213.637499999997</v>
      </c>
      <c r="C2684" s="2">
        <f t="shared" si="41"/>
        <v>45208</v>
      </c>
      <c r="D2684" t="s">
        <v>1737</v>
      </c>
      <c r="E2684" t="s">
        <v>11223</v>
      </c>
      <c r="F2684" t="s">
        <v>18</v>
      </c>
      <c r="G2684" t="s">
        <v>17</v>
      </c>
      <c r="H2684" t="s">
        <v>16</v>
      </c>
      <c r="I2684">
        <v>2</v>
      </c>
      <c r="J2684">
        <v>288.39</v>
      </c>
      <c r="K2684">
        <v>210.57</v>
      </c>
      <c r="L2684">
        <v>576.78</v>
      </c>
      <c r="M2684">
        <v>421.14</v>
      </c>
      <c r="N2684" t="s">
        <v>26033</v>
      </c>
      <c r="O2684" t="s">
        <v>26032</v>
      </c>
      <c r="P2684" t="s">
        <v>112</v>
      </c>
      <c r="Q2684">
        <v>13.082700000000001</v>
      </c>
      <c r="R2684">
        <v>80.270700000000005</v>
      </c>
      <c r="S2684" t="s">
        <v>48</v>
      </c>
      <c r="T2684" t="s">
        <v>47</v>
      </c>
      <c r="U2684" t="s">
        <v>10</v>
      </c>
      <c r="V2684" t="s">
        <v>45</v>
      </c>
    </row>
    <row r="2685" spans="1:22">
      <c r="A2685" t="s">
        <v>26031</v>
      </c>
      <c r="B2685" s="2">
        <v>45364.661111111112</v>
      </c>
      <c r="C2685" s="2">
        <f t="shared" si="41"/>
        <v>45362</v>
      </c>
      <c r="D2685" t="s">
        <v>1732</v>
      </c>
      <c r="E2685" t="s">
        <v>26030</v>
      </c>
      <c r="F2685" t="s">
        <v>83</v>
      </c>
      <c r="G2685" t="s">
        <v>30</v>
      </c>
      <c r="H2685" t="s">
        <v>71</v>
      </c>
      <c r="I2685">
        <v>4</v>
      </c>
      <c r="J2685">
        <v>2244.8000000000002</v>
      </c>
      <c r="K2685">
        <v>1909.73</v>
      </c>
      <c r="L2685">
        <v>8979.2000000000007</v>
      </c>
      <c r="M2685">
        <v>7638.92</v>
      </c>
      <c r="N2685" t="s">
        <v>26029</v>
      </c>
      <c r="O2685" t="s">
        <v>26028</v>
      </c>
      <c r="P2685" t="s">
        <v>68</v>
      </c>
      <c r="Q2685">
        <v>11.34</v>
      </c>
      <c r="R2685">
        <v>77.717200000000005</v>
      </c>
      <c r="S2685" t="s">
        <v>454</v>
      </c>
      <c r="T2685" t="s">
        <v>453</v>
      </c>
      <c r="U2685" t="s">
        <v>46</v>
      </c>
      <c r="V2685" t="s">
        <v>9</v>
      </c>
    </row>
    <row r="2686" spans="1:22">
      <c r="A2686" t="s">
        <v>26027</v>
      </c>
      <c r="B2686" s="2">
        <v>45322.604166666664</v>
      </c>
      <c r="C2686" s="2">
        <f t="shared" si="41"/>
        <v>45320</v>
      </c>
      <c r="D2686" t="s">
        <v>1727</v>
      </c>
      <c r="E2686" t="s">
        <v>16327</v>
      </c>
      <c r="F2686" t="s">
        <v>166</v>
      </c>
      <c r="G2686" t="s">
        <v>17</v>
      </c>
      <c r="H2686" t="s">
        <v>40</v>
      </c>
      <c r="I2686">
        <v>4</v>
      </c>
      <c r="J2686">
        <v>2359.38</v>
      </c>
      <c r="K2686">
        <v>1845.51</v>
      </c>
      <c r="L2686">
        <v>9437.52</v>
      </c>
      <c r="M2686">
        <v>7382.04</v>
      </c>
      <c r="N2686" t="s">
        <v>26026</v>
      </c>
      <c r="O2686" t="s">
        <v>26025</v>
      </c>
      <c r="P2686" t="s">
        <v>26</v>
      </c>
      <c r="Q2686">
        <v>11.0168</v>
      </c>
      <c r="R2686">
        <v>76.955799999999996</v>
      </c>
      <c r="S2686" t="s">
        <v>530</v>
      </c>
      <c r="T2686" t="s">
        <v>529</v>
      </c>
      <c r="U2686" t="s">
        <v>23</v>
      </c>
      <c r="V2686" t="s">
        <v>45</v>
      </c>
    </row>
    <row r="2687" spans="1:22">
      <c r="A2687" t="s">
        <v>26024</v>
      </c>
      <c r="B2687" s="2">
        <v>45029.70208333333</v>
      </c>
      <c r="C2687" s="2">
        <f t="shared" si="41"/>
        <v>45026</v>
      </c>
      <c r="D2687" t="s">
        <v>1722</v>
      </c>
      <c r="E2687" t="s">
        <v>26023</v>
      </c>
      <c r="F2687" t="s">
        <v>201</v>
      </c>
      <c r="G2687" t="s">
        <v>41</v>
      </c>
      <c r="H2687" t="s">
        <v>29</v>
      </c>
      <c r="I2687">
        <v>1</v>
      </c>
      <c r="J2687">
        <v>1146.04</v>
      </c>
      <c r="K2687">
        <v>894.89</v>
      </c>
      <c r="L2687">
        <v>1146.04</v>
      </c>
      <c r="M2687">
        <v>894.89</v>
      </c>
      <c r="N2687" t="s">
        <v>26022</v>
      </c>
      <c r="O2687" t="s">
        <v>26021</v>
      </c>
      <c r="P2687" t="s">
        <v>112</v>
      </c>
      <c r="Q2687">
        <v>13.082700000000001</v>
      </c>
      <c r="R2687">
        <v>80.270700000000005</v>
      </c>
      <c r="S2687" t="s">
        <v>302</v>
      </c>
      <c r="T2687" t="s">
        <v>301</v>
      </c>
      <c r="U2687" t="s">
        <v>23</v>
      </c>
      <c r="V2687" t="s">
        <v>45</v>
      </c>
    </row>
    <row r="2688" spans="1:22">
      <c r="A2688" t="s">
        <v>26020</v>
      </c>
      <c r="B2688" s="2">
        <v>45576.633333333331</v>
      </c>
      <c r="C2688" s="2">
        <f t="shared" si="41"/>
        <v>45572</v>
      </c>
      <c r="D2688" t="s">
        <v>1717</v>
      </c>
      <c r="E2688" t="s">
        <v>26019</v>
      </c>
      <c r="F2688" t="s">
        <v>83</v>
      </c>
      <c r="G2688" t="s">
        <v>53</v>
      </c>
      <c r="H2688" t="s">
        <v>71</v>
      </c>
      <c r="I2688">
        <v>3</v>
      </c>
      <c r="J2688">
        <v>297.39999999999998</v>
      </c>
      <c r="K2688">
        <v>228.3</v>
      </c>
      <c r="L2688">
        <v>892.2</v>
      </c>
      <c r="M2688">
        <v>684.9</v>
      </c>
      <c r="N2688" t="s">
        <v>26018</v>
      </c>
      <c r="O2688" t="s">
        <v>26017</v>
      </c>
      <c r="P2688" t="s">
        <v>26</v>
      </c>
      <c r="Q2688">
        <v>11.0168</v>
      </c>
      <c r="R2688">
        <v>76.955799999999996</v>
      </c>
      <c r="S2688" t="s">
        <v>340</v>
      </c>
      <c r="T2688" t="s">
        <v>339</v>
      </c>
      <c r="U2688" t="s">
        <v>10</v>
      </c>
      <c r="V2688" t="s">
        <v>9</v>
      </c>
    </row>
    <row r="2689" spans="1:22">
      <c r="A2689" t="s">
        <v>26016</v>
      </c>
      <c r="B2689" s="2">
        <v>45280.52847222222</v>
      </c>
      <c r="C2689" s="2">
        <f t="shared" si="41"/>
        <v>45278</v>
      </c>
      <c r="D2689" t="s">
        <v>1712</v>
      </c>
      <c r="E2689" t="s">
        <v>26015</v>
      </c>
      <c r="F2689" t="s">
        <v>201</v>
      </c>
      <c r="G2689" t="s">
        <v>106</v>
      </c>
      <c r="H2689" t="s">
        <v>40</v>
      </c>
      <c r="I2689">
        <v>4</v>
      </c>
      <c r="J2689">
        <v>964.38</v>
      </c>
      <c r="K2689">
        <v>710.34</v>
      </c>
      <c r="L2689">
        <v>3857.52</v>
      </c>
      <c r="M2689">
        <v>2841.36</v>
      </c>
      <c r="N2689" t="s">
        <v>26014</v>
      </c>
      <c r="O2689" t="s">
        <v>26013</v>
      </c>
      <c r="P2689" t="s">
        <v>26</v>
      </c>
      <c r="Q2689">
        <v>11.0168</v>
      </c>
      <c r="R2689">
        <v>76.955799999999996</v>
      </c>
      <c r="S2689" t="s">
        <v>214</v>
      </c>
      <c r="T2689" t="s">
        <v>213</v>
      </c>
      <c r="U2689" t="s">
        <v>23</v>
      </c>
      <c r="V2689" t="s">
        <v>9</v>
      </c>
    </row>
    <row r="2690" spans="1:22">
      <c r="A2690" t="s">
        <v>26012</v>
      </c>
      <c r="B2690" s="2">
        <v>45273.688888888886</v>
      </c>
      <c r="C2690" s="2">
        <f t="shared" si="41"/>
        <v>45271</v>
      </c>
      <c r="D2690" t="s">
        <v>1707</v>
      </c>
      <c r="E2690" t="s">
        <v>11201</v>
      </c>
      <c r="F2690" t="s">
        <v>73</v>
      </c>
      <c r="G2690" t="s">
        <v>106</v>
      </c>
      <c r="H2690" t="s">
        <v>52</v>
      </c>
      <c r="I2690">
        <v>4</v>
      </c>
      <c r="J2690">
        <v>1241.27</v>
      </c>
      <c r="K2690">
        <v>1040.19</v>
      </c>
      <c r="L2690">
        <v>4965.08</v>
      </c>
      <c r="M2690">
        <v>4160.76</v>
      </c>
      <c r="N2690" t="s">
        <v>26011</v>
      </c>
      <c r="O2690" t="s">
        <v>26010</v>
      </c>
      <c r="P2690" t="s">
        <v>60</v>
      </c>
      <c r="Q2690">
        <v>8.7139000000000006</v>
      </c>
      <c r="R2690">
        <v>77.756699999999995</v>
      </c>
      <c r="S2690" t="s">
        <v>1238</v>
      </c>
      <c r="T2690" t="s">
        <v>1237</v>
      </c>
      <c r="U2690" t="s">
        <v>10</v>
      </c>
      <c r="V2690" t="s">
        <v>45</v>
      </c>
    </row>
    <row r="2691" spans="1:22">
      <c r="A2691" t="s">
        <v>26009</v>
      </c>
      <c r="B2691" s="2">
        <v>45426.785416666666</v>
      </c>
      <c r="C2691" s="2">
        <f t="shared" ref="C2691:C2754" si="42">INT(B2691) - WEEKDAY(INT(B2691), 2) + 1</f>
        <v>45425</v>
      </c>
      <c r="D2691" t="s">
        <v>1702</v>
      </c>
      <c r="E2691" t="s">
        <v>26008</v>
      </c>
      <c r="F2691" t="s">
        <v>201</v>
      </c>
      <c r="G2691" t="s">
        <v>17</v>
      </c>
      <c r="H2691" t="s">
        <v>16</v>
      </c>
      <c r="I2691">
        <v>1</v>
      </c>
      <c r="J2691">
        <v>1299.54</v>
      </c>
      <c r="K2691">
        <v>993.75</v>
      </c>
      <c r="L2691">
        <v>1299.54</v>
      </c>
      <c r="M2691">
        <v>993.75</v>
      </c>
      <c r="N2691" t="s">
        <v>26007</v>
      </c>
      <c r="O2691" t="s">
        <v>26006</v>
      </c>
      <c r="P2691" t="s">
        <v>68</v>
      </c>
      <c r="Q2691">
        <v>11.34</v>
      </c>
      <c r="R2691">
        <v>77.717200000000005</v>
      </c>
      <c r="S2691" t="s">
        <v>88</v>
      </c>
      <c r="T2691" t="s">
        <v>87</v>
      </c>
      <c r="U2691" t="s">
        <v>10</v>
      </c>
      <c r="V2691" t="s">
        <v>45</v>
      </c>
    </row>
    <row r="2692" spans="1:22">
      <c r="A2692" t="s">
        <v>26005</v>
      </c>
      <c r="B2692" s="2">
        <v>45055.707638888889</v>
      </c>
      <c r="C2692" s="2">
        <f t="shared" si="42"/>
        <v>45054</v>
      </c>
      <c r="D2692" t="s">
        <v>1697</v>
      </c>
      <c r="E2692" t="s">
        <v>3847</v>
      </c>
      <c r="F2692" t="s">
        <v>136</v>
      </c>
      <c r="G2692" t="s">
        <v>72</v>
      </c>
      <c r="H2692" t="s">
        <v>71</v>
      </c>
      <c r="I2692">
        <v>3</v>
      </c>
      <c r="J2692">
        <v>608.94000000000005</v>
      </c>
      <c r="K2692">
        <v>374.72</v>
      </c>
      <c r="L2692">
        <v>1826.82</v>
      </c>
      <c r="M2692">
        <v>1124.1600000000001</v>
      </c>
      <c r="N2692" t="s">
        <v>26004</v>
      </c>
      <c r="O2692" t="s">
        <v>26003</v>
      </c>
      <c r="P2692" t="s">
        <v>121</v>
      </c>
      <c r="Q2692">
        <v>9.9252000000000002</v>
      </c>
      <c r="R2692">
        <v>78.119799999999998</v>
      </c>
      <c r="S2692" t="s">
        <v>295</v>
      </c>
      <c r="T2692" t="s">
        <v>294</v>
      </c>
      <c r="U2692" t="s">
        <v>23</v>
      </c>
      <c r="V2692" t="s">
        <v>22</v>
      </c>
    </row>
    <row r="2693" spans="1:22">
      <c r="A2693" t="s">
        <v>26002</v>
      </c>
      <c r="B2693" s="2">
        <v>45370.561805555553</v>
      </c>
      <c r="C2693" s="2">
        <f t="shared" si="42"/>
        <v>45369</v>
      </c>
      <c r="D2693" t="s">
        <v>1692</v>
      </c>
      <c r="E2693" t="s">
        <v>19607</v>
      </c>
      <c r="F2693" t="s">
        <v>31</v>
      </c>
      <c r="G2693" t="s">
        <v>82</v>
      </c>
      <c r="H2693" t="s">
        <v>40</v>
      </c>
      <c r="I2693">
        <v>2</v>
      </c>
      <c r="J2693">
        <v>655.34</v>
      </c>
      <c r="K2693">
        <v>574.23</v>
      </c>
      <c r="L2693">
        <v>1310.68</v>
      </c>
      <c r="M2693">
        <v>1148.46</v>
      </c>
      <c r="N2693" t="s">
        <v>26001</v>
      </c>
      <c r="O2693" t="s">
        <v>26000</v>
      </c>
      <c r="P2693" t="s">
        <v>26</v>
      </c>
      <c r="Q2693">
        <v>11.0168</v>
      </c>
      <c r="R2693">
        <v>76.955799999999996</v>
      </c>
      <c r="S2693" t="s">
        <v>784</v>
      </c>
      <c r="T2693" t="s">
        <v>783</v>
      </c>
      <c r="U2693" t="s">
        <v>77</v>
      </c>
      <c r="V2693" t="s">
        <v>45</v>
      </c>
    </row>
    <row r="2694" spans="1:22">
      <c r="A2694" t="s">
        <v>25999</v>
      </c>
      <c r="B2694" s="2">
        <v>45214.772222222222</v>
      </c>
      <c r="C2694" s="2">
        <f t="shared" si="42"/>
        <v>45208</v>
      </c>
      <c r="D2694" t="s">
        <v>1687</v>
      </c>
      <c r="E2694" t="s">
        <v>14609</v>
      </c>
      <c r="F2694" t="s">
        <v>166</v>
      </c>
      <c r="G2694" t="s">
        <v>17</v>
      </c>
      <c r="H2694" t="s">
        <v>71</v>
      </c>
      <c r="I2694">
        <v>1</v>
      </c>
      <c r="J2694">
        <v>1500.43</v>
      </c>
      <c r="K2694">
        <v>1127.1099999999999</v>
      </c>
      <c r="L2694">
        <v>1500.43</v>
      </c>
      <c r="M2694">
        <v>1127.1099999999999</v>
      </c>
      <c r="N2694" t="s">
        <v>25998</v>
      </c>
      <c r="O2694" t="s">
        <v>25997</v>
      </c>
      <c r="P2694" t="s">
        <v>37</v>
      </c>
      <c r="Q2694">
        <v>10.7905</v>
      </c>
      <c r="R2694">
        <v>78.704700000000003</v>
      </c>
      <c r="S2694" t="s">
        <v>762</v>
      </c>
      <c r="T2694" t="s">
        <v>761</v>
      </c>
      <c r="U2694" t="s">
        <v>77</v>
      </c>
      <c r="V2694" t="s">
        <v>9</v>
      </c>
    </row>
    <row r="2695" spans="1:22">
      <c r="A2695" t="s">
        <v>25996</v>
      </c>
      <c r="B2695" s="2">
        <v>45059.423611111109</v>
      </c>
      <c r="C2695" s="2">
        <f t="shared" si="42"/>
        <v>45054</v>
      </c>
      <c r="D2695" t="s">
        <v>1682</v>
      </c>
      <c r="E2695" t="s">
        <v>1681</v>
      </c>
      <c r="F2695" t="s">
        <v>64</v>
      </c>
      <c r="G2695" t="s">
        <v>72</v>
      </c>
      <c r="H2695" t="s">
        <v>40</v>
      </c>
      <c r="I2695">
        <v>1</v>
      </c>
      <c r="J2695">
        <v>810.25</v>
      </c>
      <c r="K2695">
        <v>501.3</v>
      </c>
      <c r="L2695">
        <v>810.25</v>
      </c>
      <c r="M2695">
        <v>501.3</v>
      </c>
      <c r="N2695" t="s">
        <v>25995</v>
      </c>
      <c r="O2695" t="s">
        <v>25994</v>
      </c>
      <c r="P2695" t="s">
        <v>121</v>
      </c>
      <c r="Q2695">
        <v>9.9252000000000002</v>
      </c>
      <c r="R2695">
        <v>78.119799999999998</v>
      </c>
      <c r="S2695" t="s">
        <v>206</v>
      </c>
      <c r="T2695" t="s">
        <v>205</v>
      </c>
      <c r="U2695" t="s">
        <v>10</v>
      </c>
      <c r="V2695" t="s">
        <v>9</v>
      </c>
    </row>
    <row r="2696" spans="1:22">
      <c r="A2696" t="s">
        <v>25993</v>
      </c>
      <c r="B2696" s="2">
        <v>44947.78402777778</v>
      </c>
      <c r="C2696" s="2">
        <f t="shared" si="42"/>
        <v>44942</v>
      </c>
      <c r="D2696" t="s">
        <v>1677</v>
      </c>
      <c r="E2696" t="s">
        <v>5737</v>
      </c>
      <c r="F2696" t="s">
        <v>64</v>
      </c>
      <c r="G2696" t="s">
        <v>30</v>
      </c>
      <c r="H2696" t="s">
        <v>40</v>
      </c>
      <c r="I2696">
        <v>1</v>
      </c>
      <c r="J2696">
        <v>643.33000000000004</v>
      </c>
      <c r="K2696">
        <v>518.86</v>
      </c>
      <c r="L2696">
        <v>643.33000000000004</v>
      </c>
      <c r="M2696">
        <v>518.86</v>
      </c>
      <c r="N2696" t="s">
        <v>25992</v>
      </c>
      <c r="O2696" t="s">
        <v>25991</v>
      </c>
      <c r="P2696" t="s">
        <v>26</v>
      </c>
      <c r="Q2696">
        <v>11.0168</v>
      </c>
      <c r="R2696">
        <v>76.955799999999996</v>
      </c>
      <c r="S2696" t="s">
        <v>133</v>
      </c>
      <c r="T2696" t="s">
        <v>132</v>
      </c>
      <c r="U2696" t="s">
        <v>10</v>
      </c>
      <c r="V2696" t="s">
        <v>9</v>
      </c>
    </row>
    <row r="2697" spans="1:22">
      <c r="A2697" t="s">
        <v>25990</v>
      </c>
      <c r="B2697" s="2">
        <v>45104.795138888891</v>
      </c>
      <c r="C2697" s="2">
        <f t="shared" si="42"/>
        <v>45103</v>
      </c>
      <c r="D2697" t="s">
        <v>1672</v>
      </c>
      <c r="E2697" t="s">
        <v>25989</v>
      </c>
      <c r="F2697" t="s">
        <v>83</v>
      </c>
      <c r="G2697" t="s">
        <v>72</v>
      </c>
      <c r="H2697" t="s">
        <v>40</v>
      </c>
      <c r="I2697">
        <v>1</v>
      </c>
      <c r="J2697">
        <v>438.27</v>
      </c>
      <c r="K2697">
        <v>334.35</v>
      </c>
      <c r="L2697">
        <v>438.27</v>
      </c>
      <c r="M2697">
        <v>334.35</v>
      </c>
      <c r="N2697" t="s">
        <v>25988</v>
      </c>
      <c r="O2697" t="s">
        <v>25987</v>
      </c>
      <c r="P2697" t="s">
        <v>112</v>
      </c>
      <c r="Q2697">
        <v>13.082700000000001</v>
      </c>
      <c r="R2697">
        <v>80.270700000000005</v>
      </c>
      <c r="S2697" t="s">
        <v>111</v>
      </c>
      <c r="T2697" t="s">
        <v>110</v>
      </c>
      <c r="U2697" t="s">
        <v>10</v>
      </c>
      <c r="V2697" t="s">
        <v>45</v>
      </c>
    </row>
    <row r="2698" spans="1:22">
      <c r="A2698" t="s">
        <v>25986</v>
      </c>
      <c r="B2698" s="2">
        <v>45131.568055555559</v>
      </c>
      <c r="C2698" s="2">
        <f t="shared" si="42"/>
        <v>45131</v>
      </c>
      <c r="D2698" t="s">
        <v>1667</v>
      </c>
      <c r="E2698" t="s">
        <v>5729</v>
      </c>
      <c r="F2698" t="s">
        <v>83</v>
      </c>
      <c r="G2698" t="s">
        <v>91</v>
      </c>
      <c r="H2698" t="s">
        <v>63</v>
      </c>
      <c r="I2698">
        <v>1</v>
      </c>
      <c r="J2698">
        <v>1042.5</v>
      </c>
      <c r="K2698">
        <v>827.36</v>
      </c>
      <c r="L2698">
        <v>1042.5</v>
      </c>
      <c r="M2698">
        <v>827.36</v>
      </c>
      <c r="N2698" t="s">
        <v>25985</v>
      </c>
      <c r="O2698" t="s">
        <v>25984</v>
      </c>
      <c r="P2698" t="s">
        <v>121</v>
      </c>
      <c r="Q2698">
        <v>9.9252000000000002</v>
      </c>
      <c r="R2698">
        <v>78.119799999999998</v>
      </c>
      <c r="S2698" t="s">
        <v>59</v>
      </c>
      <c r="T2698" t="s">
        <v>58</v>
      </c>
      <c r="U2698" t="s">
        <v>46</v>
      </c>
      <c r="V2698" t="s">
        <v>9</v>
      </c>
    </row>
    <row r="2699" spans="1:22">
      <c r="A2699" t="s">
        <v>25983</v>
      </c>
      <c r="B2699" s="2">
        <v>45542.454861111109</v>
      </c>
      <c r="C2699" s="2">
        <f t="shared" si="42"/>
        <v>45537</v>
      </c>
      <c r="D2699" t="s">
        <v>1662</v>
      </c>
      <c r="E2699" t="s">
        <v>1661</v>
      </c>
      <c r="F2699" t="s">
        <v>31</v>
      </c>
      <c r="G2699" t="s">
        <v>106</v>
      </c>
      <c r="H2699" t="s">
        <v>71</v>
      </c>
      <c r="I2699">
        <v>4</v>
      </c>
      <c r="J2699">
        <v>2277.8200000000002</v>
      </c>
      <c r="K2699">
        <v>1524.63</v>
      </c>
      <c r="L2699">
        <v>9111.2800000000007</v>
      </c>
      <c r="M2699">
        <v>6098.52</v>
      </c>
      <c r="N2699" t="s">
        <v>25982</v>
      </c>
      <c r="O2699" t="s">
        <v>25981</v>
      </c>
      <c r="P2699" t="s">
        <v>68</v>
      </c>
      <c r="Q2699">
        <v>11.34</v>
      </c>
      <c r="R2699">
        <v>77.717200000000005</v>
      </c>
      <c r="S2699" t="s">
        <v>250</v>
      </c>
      <c r="T2699" t="s">
        <v>249</v>
      </c>
      <c r="U2699" t="s">
        <v>57</v>
      </c>
      <c r="V2699" t="s">
        <v>9</v>
      </c>
    </row>
    <row r="2700" spans="1:22">
      <c r="A2700" t="s">
        <v>25980</v>
      </c>
      <c r="B2700" s="2">
        <v>44982.452777777777</v>
      </c>
      <c r="C2700" s="2">
        <f t="shared" si="42"/>
        <v>44977</v>
      </c>
      <c r="D2700" t="s">
        <v>1657</v>
      </c>
      <c r="E2700" t="s">
        <v>25979</v>
      </c>
      <c r="F2700" t="s">
        <v>201</v>
      </c>
      <c r="G2700" t="s">
        <v>82</v>
      </c>
      <c r="H2700" t="s">
        <v>16</v>
      </c>
      <c r="I2700">
        <v>1</v>
      </c>
      <c r="J2700">
        <v>1429.72</v>
      </c>
      <c r="K2700">
        <v>866.49</v>
      </c>
      <c r="L2700">
        <v>1429.72</v>
      </c>
      <c r="M2700">
        <v>866.49</v>
      </c>
      <c r="N2700" t="s">
        <v>25978</v>
      </c>
      <c r="O2700" t="s">
        <v>25977</v>
      </c>
      <c r="P2700" t="s">
        <v>49</v>
      </c>
      <c r="Q2700">
        <v>12.916499999999999</v>
      </c>
      <c r="R2700">
        <v>79.132499999999993</v>
      </c>
      <c r="S2700" t="s">
        <v>906</v>
      </c>
      <c r="T2700" t="s">
        <v>905</v>
      </c>
      <c r="U2700" t="s">
        <v>57</v>
      </c>
      <c r="V2700" t="s">
        <v>9</v>
      </c>
    </row>
    <row r="2701" spans="1:22">
      <c r="A2701" t="s">
        <v>25976</v>
      </c>
      <c r="B2701" s="2">
        <v>45030.738194444442</v>
      </c>
      <c r="C2701" s="2">
        <f t="shared" si="42"/>
        <v>45026</v>
      </c>
      <c r="D2701" t="s">
        <v>1652</v>
      </c>
      <c r="E2701" t="s">
        <v>25975</v>
      </c>
      <c r="F2701" t="s">
        <v>31</v>
      </c>
      <c r="G2701" t="s">
        <v>106</v>
      </c>
      <c r="H2701" t="s">
        <v>16</v>
      </c>
      <c r="I2701">
        <v>2</v>
      </c>
      <c r="J2701">
        <v>351.54</v>
      </c>
      <c r="K2701">
        <v>260.33</v>
      </c>
      <c r="L2701">
        <v>703.08</v>
      </c>
      <c r="M2701">
        <v>520.66</v>
      </c>
      <c r="N2701" t="s">
        <v>25974</v>
      </c>
      <c r="O2701" t="s">
        <v>25973</v>
      </c>
      <c r="P2701" t="s">
        <v>60</v>
      </c>
      <c r="Q2701">
        <v>8.7139000000000006</v>
      </c>
      <c r="R2701">
        <v>77.756699999999995</v>
      </c>
      <c r="S2701" t="s">
        <v>352</v>
      </c>
      <c r="T2701" t="s">
        <v>351</v>
      </c>
      <c r="U2701" t="s">
        <v>46</v>
      </c>
      <c r="V2701" t="s">
        <v>9</v>
      </c>
    </row>
    <row r="2702" spans="1:22">
      <c r="A2702" t="s">
        <v>25972</v>
      </c>
      <c r="B2702" s="2">
        <v>45357.810416666667</v>
      </c>
      <c r="C2702" s="2">
        <f t="shared" si="42"/>
        <v>45355</v>
      </c>
      <c r="D2702" t="s">
        <v>1647</v>
      </c>
      <c r="E2702" t="s">
        <v>21196</v>
      </c>
      <c r="F2702" t="s">
        <v>64</v>
      </c>
      <c r="G2702" t="s">
        <v>106</v>
      </c>
      <c r="H2702" t="s">
        <v>63</v>
      </c>
      <c r="I2702">
        <v>2</v>
      </c>
      <c r="J2702">
        <v>1984.48</v>
      </c>
      <c r="K2702">
        <v>1240.69</v>
      </c>
      <c r="L2702">
        <v>3968.96</v>
      </c>
      <c r="M2702">
        <v>2481.38</v>
      </c>
      <c r="N2702" t="s">
        <v>25971</v>
      </c>
      <c r="O2702" t="s">
        <v>25970</v>
      </c>
      <c r="P2702" t="s">
        <v>26</v>
      </c>
      <c r="Q2702">
        <v>11.0168</v>
      </c>
      <c r="R2702">
        <v>76.955799999999996</v>
      </c>
      <c r="S2702" t="s">
        <v>420</v>
      </c>
      <c r="T2702" t="s">
        <v>419</v>
      </c>
      <c r="U2702" t="s">
        <v>10</v>
      </c>
      <c r="V2702" t="s">
        <v>9</v>
      </c>
    </row>
    <row r="2703" spans="1:22">
      <c r="A2703" t="s">
        <v>25969</v>
      </c>
      <c r="B2703" s="2">
        <v>45505.655555555553</v>
      </c>
      <c r="C2703" s="2">
        <f t="shared" si="42"/>
        <v>45502</v>
      </c>
      <c r="D2703" t="s">
        <v>1642</v>
      </c>
      <c r="E2703" t="s">
        <v>1641</v>
      </c>
      <c r="F2703" t="s">
        <v>31</v>
      </c>
      <c r="G2703" t="s">
        <v>30</v>
      </c>
      <c r="H2703" t="s">
        <v>52</v>
      </c>
      <c r="I2703">
        <v>1</v>
      </c>
      <c r="J2703">
        <v>1237.69</v>
      </c>
      <c r="K2703">
        <v>1064.03</v>
      </c>
      <c r="L2703">
        <v>1237.69</v>
      </c>
      <c r="M2703">
        <v>1064.03</v>
      </c>
      <c r="N2703" t="s">
        <v>25968</v>
      </c>
      <c r="O2703" t="s">
        <v>25967</v>
      </c>
      <c r="P2703" t="s">
        <v>37</v>
      </c>
      <c r="Q2703">
        <v>10.7905</v>
      </c>
      <c r="R2703">
        <v>78.704700000000003</v>
      </c>
      <c r="S2703" t="s">
        <v>319</v>
      </c>
      <c r="T2703" t="s">
        <v>318</v>
      </c>
      <c r="U2703" t="s">
        <v>23</v>
      </c>
      <c r="V2703" t="s">
        <v>45</v>
      </c>
    </row>
    <row r="2704" spans="1:22">
      <c r="A2704" t="s">
        <v>25966</v>
      </c>
      <c r="B2704" s="2">
        <v>45025.42083333333</v>
      </c>
      <c r="C2704" s="2">
        <f t="shared" si="42"/>
        <v>45019</v>
      </c>
      <c r="D2704" t="s">
        <v>1637</v>
      </c>
      <c r="E2704" t="s">
        <v>25965</v>
      </c>
      <c r="F2704" t="s">
        <v>64</v>
      </c>
      <c r="G2704" t="s">
        <v>82</v>
      </c>
      <c r="H2704" t="s">
        <v>52</v>
      </c>
      <c r="I2704">
        <v>4</v>
      </c>
      <c r="J2704">
        <v>411.79</v>
      </c>
      <c r="K2704">
        <v>276.69</v>
      </c>
      <c r="L2704">
        <v>1647.16</v>
      </c>
      <c r="M2704">
        <v>1106.76</v>
      </c>
      <c r="N2704" t="s">
        <v>25964</v>
      </c>
      <c r="O2704" t="s">
        <v>25963</v>
      </c>
      <c r="P2704" t="s">
        <v>68</v>
      </c>
      <c r="Q2704">
        <v>11.34</v>
      </c>
      <c r="R2704">
        <v>77.717200000000005</v>
      </c>
      <c r="S2704" t="s">
        <v>413</v>
      </c>
      <c r="T2704" t="s">
        <v>412</v>
      </c>
      <c r="U2704" t="s">
        <v>57</v>
      </c>
      <c r="V2704" t="s">
        <v>9</v>
      </c>
    </row>
    <row r="2705" spans="1:22">
      <c r="A2705" t="s">
        <v>25962</v>
      </c>
      <c r="B2705" s="2">
        <v>44992.750694444447</v>
      </c>
      <c r="C2705" s="2">
        <f t="shared" si="42"/>
        <v>44991</v>
      </c>
      <c r="D2705" t="s">
        <v>1632</v>
      </c>
      <c r="E2705" t="s">
        <v>7565</v>
      </c>
      <c r="F2705" t="s">
        <v>166</v>
      </c>
      <c r="G2705" t="s">
        <v>53</v>
      </c>
      <c r="H2705" t="s">
        <v>16</v>
      </c>
      <c r="I2705">
        <v>1</v>
      </c>
      <c r="J2705">
        <v>1321.18</v>
      </c>
      <c r="K2705">
        <v>937.46</v>
      </c>
      <c r="L2705">
        <v>1321.18</v>
      </c>
      <c r="M2705">
        <v>937.46</v>
      </c>
      <c r="N2705" t="s">
        <v>25961</v>
      </c>
      <c r="O2705" t="s">
        <v>25960</v>
      </c>
      <c r="P2705" t="s">
        <v>112</v>
      </c>
      <c r="Q2705">
        <v>13.082700000000001</v>
      </c>
      <c r="R2705">
        <v>80.270700000000005</v>
      </c>
      <c r="S2705" t="s">
        <v>226</v>
      </c>
      <c r="T2705" t="s">
        <v>225</v>
      </c>
      <c r="U2705" t="s">
        <v>46</v>
      </c>
      <c r="V2705" t="s">
        <v>9</v>
      </c>
    </row>
    <row r="2706" spans="1:22">
      <c r="A2706" t="s">
        <v>25959</v>
      </c>
      <c r="B2706" s="2">
        <v>45171.669444444444</v>
      </c>
      <c r="C2706" s="2">
        <f t="shared" si="42"/>
        <v>45166</v>
      </c>
      <c r="D2706" t="s">
        <v>1627</v>
      </c>
      <c r="E2706" t="s">
        <v>16258</v>
      </c>
      <c r="F2706" t="s">
        <v>18</v>
      </c>
      <c r="G2706" t="s">
        <v>53</v>
      </c>
      <c r="H2706" t="s">
        <v>40</v>
      </c>
      <c r="I2706">
        <v>2</v>
      </c>
      <c r="J2706">
        <v>264.41000000000003</v>
      </c>
      <c r="K2706">
        <v>232.56</v>
      </c>
      <c r="L2706">
        <v>528.82000000000005</v>
      </c>
      <c r="M2706">
        <v>465.12</v>
      </c>
      <c r="N2706" t="s">
        <v>25958</v>
      </c>
      <c r="O2706" t="s">
        <v>25957</v>
      </c>
      <c r="P2706" t="s">
        <v>49</v>
      </c>
      <c r="Q2706">
        <v>12.916499999999999</v>
      </c>
      <c r="R2706">
        <v>79.132499999999993</v>
      </c>
      <c r="S2706" t="s">
        <v>340</v>
      </c>
      <c r="T2706" t="s">
        <v>339</v>
      </c>
      <c r="U2706" t="s">
        <v>46</v>
      </c>
      <c r="V2706" t="s">
        <v>22</v>
      </c>
    </row>
    <row r="2707" spans="1:22">
      <c r="A2707" t="s">
        <v>25956</v>
      </c>
      <c r="B2707" s="2">
        <v>45266.430555555555</v>
      </c>
      <c r="C2707" s="2">
        <f t="shared" si="42"/>
        <v>45264</v>
      </c>
      <c r="D2707" t="s">
        <v>1622</v>
      </c>
      <c r="E2707" t="s">
        <v>17921</v>
      </c>
      <c r="F2707" t="s">
        <v>166</v>
      </c>
      <c r="G2707" t="s">
        <v>72</v>
      </c>
      <c r="H2707" t="s">
        <v>52</v>
      </c>
      <c r="I2707">
        <v>1</v>
      </c>
      <c r="J2707">
        <v>1103.77</v>
      </c>
      <c r="K2707">
        <v>884.1</v>
      </c>
      <c r="L2707">
        <v>1103.77</v>
      </c>
      <c r="M2707">
        <v>884.1</v>
      </c>
      <c r="N2707" t="s">
        <v>25955</v>
      </c>
      <c r="O2707" t="s">
        <v>25954</v>
      </c>
      <c r="P2707" t="s">
        <v>37</v>
      </c>
      <c r="Q2707">
        <v>10.7905</v>
      </c>
      <c r="R2707">
        <v>78.704700000000003</v>
      </c>
      <c r="S2707" t="s">
        <v>25</v>
      </c>
      <c r="T2707" t="s">
        <v>24</v>
      </c>
      <c r="U2707" t="s">
        <v>57</v>
      </c>
      <c r="V2707" t="s">
        <v>9</v>
      </c>
    </row>
    <row r="2708" spans="1:22">
      <c r="A2708" t="s">
        <v>25953</v>
      </c>
      <c r="B2708" s="2">
        <v>45232.588194444441</v>
      </c>
      <c r="C2708" s="2">
        <f t="shared" si="42"/>
        <v>45229</v>
      </c>
      <c r="D2708" t="s">
        <v>1617</v>
      </c>
      <c r="E2708" t="s">
        <v>7555</v>
      </c>
      <c r="F2708" t="s">
        <v>64</v>
      </c>
      <c r="G2708" t="s">
        <v>17</v>
      </c>
      <c r="H2708" t="s">
        <v>16</v>
      </c>
      <c r="I2708">
        <v>2</v>
      </c>
      <c r="J2708">
        <v>686.43</v>
      </c>
      <c r="K2708">
        <v>526.09</v>
      </c>
      <c r="L2708">
        <v>1372.86</v>
      </c>
      <c r="M2708">
        <v>1052.18</v>
      </c>
      <c r="N2708" t="s">
        <v>25952</v>
      </c>
      <c r="O2708" t="s">
        <v>25951</v>
      </c>
      <c r="P2708" t="s">
        <v>60</v>
      </c>
      <c r="Q2708">
        <v>8.7139000000000006</v>
      </c>
      <c r="R2708">
        <v>77.756699999999995</v>
      </c>
      <c r="S2708" t="s">
        <v>326</v>
      </c>
      <c r="T2708" t="s">
        <v>325</v>
      </c>
      <c r="U2708" t="s">
        <v>57</v>
      </c>
      <c r="V2708" t="s">
        <v>45</v>
      </c>
    </row>
    <row r="2709" spans="1:22">
      <c r="A2709" t="s">
        <v>25950</v>
      </c>
      <c r="B2709" s="2">
        <v>45008.648611111108</v>
      </c>
      <c r="C2709" s="2">
        <f t="shared" si="42"/>
        <v>45005</v>
      </c>
      <c r="D2709" t="s">
        <v>1612</v>
      </c>
      <c r="E2709" t="s">
        <v>7551</v>
      </c>
      <c r="F2709" t="s">
        <v>83</v>
      </c>
      <c r="G2709" t="s">
        <v>30</v>
      </c>
      <c r="H2709" t="s">
        <v>16</v>
      </c>
      <c r="I2709">
        <v>1</v>
      </c>
      <c r="J2709">
        <v>719.75</v>
      </c>
      <c r="K2709">
        <v>569.92999999999995</v>
      </c>
      <c r="L2709">
        <v>719.75</v>
      </c>
      <c r="M2709">
        <v>569.92999999999995</v>
      </c>
      <c r="N2709" t="s">
        <v>25949</v>
      </c>
      <c r="O2709" t="s">
        <v>25948</v>
      </c>
      <c r="P2709" t="s">
        <v>112</v>
      </c>
      <c r="Q2709">
        <v>13.082700000000001</v>
      </c>
      <c r="R2709">
        <v>80.270700000000005</v>
      </c>
      <c r="S2709" t="s">
        <v>420</v>
      </c>
      <c r="T2709" t="s">
        <v>419</v>
      </c>
      <c r="U2709" t="s">
        <v>10</v>
      </c>
      <c r="V2709" t="s">
        <v>9</v>
      </c>
    </row>
    <row r="2710" spans="1:22">
      <c r="A2710" t="s">
        <v>25947</v>
      </c>
      <c r="B2710" s="2">
        <v>45224.607638888891</v>
      </c>
      <c r="C2710" s="2">
        <f t="shared" si="42"/>
        <v>45222</v>
      </c>
      <c r="D2710" t="s">
        <v>1607</v>
      </c>
      <c r="E2710" t="s">
        <v>11128</v>
      </c>
      <c r="F2710" t="s">
        <v>83</v>
      </c>
      <c r="G2710" t="s">
        <v>53</v>
      </c>
      <c r="H2710" t="s">
        <v>40</v>
      </c>
      <c r="I2710">
        <v>4</v>
      </c>
      <c r="J2710">
        <v>2352.5100000000002</v>
      </c>
      <c r="K2710">
        <v>2085.9699999999998</v>
      </c>
      <c r="L2710">
        <v>9410.0400000000009</v>
      </c>
      <c r="M2710">
        <v>8343.8799999999992</v>
      </c>
      <c r="N2710" t="s">
        <v>25946</v>
      </c>
      <c r="O2710" t="s">
        <v>25945</v>
      </c>
      <c r="P2710" t="s">
        <v>121</v>
      </c>
      <c r="Q2710">
        <v>9.9252000000000002</v>
      </c>
      <c r="R2710">
        <v>78.119799999999998</v>
      </c>
      <c r="S2710" t="s">
        <v>79</v>
      </c>
      <c r="T2710" t="s">
        <v>78</v>
      </c>
      <c r="U2710" t="s">
        <v>57</v>
      </c>
      <c r="V2710" t="s">
        <v>9</v>
      </c>
    </row>
    <row r="2711" spans="1:22">
      <c r="A2711" t="s">
        <v>25944</v>
      </c>
      <c r="B2711" s="2">
        <v>45483.836805555555</v>
      </c>
      <c r="C2711" s="2">
        <f t="shared" si="42"/>
        <v>45481</v>
      </c>
      <c r="D2711" t="s">
        <v>1602</v>
      </c>
      <c r="E2711" t="s">
        <v>25943</v>
      </c>
      <c r="F2711" t="s">
        <v>201</v>
      </c>
      <c r="G2711" t="s">
        <v>115</v>
      </c>
      <c r="H2711" t="s">
        <v>29</v>
      </c>
      <c r="I2711">
        <v>4</v>
      </c>
      <c r="J2711">
        <v>332.67</v>
      </c>
      <c r="K2711">
        <v>218.21</v>
      </c>
      <c r="L2711">
        <v>1330.68</v>
      </c>
      <c r="M2711">
        <v>872.84</v>
      </c>
      <c r="N2711" t="s">
        <v>25942</v>
      </c>
      <c r="O2711" t="s">
        <v>25941</v>
      </c>
      <c r="P2711" t="s">
        <v>121</v>
      </c>
      <c r="Q2711">
        <v>9.9252000000000002</v>
      </c>
      <c r="R2711">
        <v>78.119799999999998</v>
      </c>
      <c r="S2711" t="s">
        <v>413</v>
      </c>
      <c r="T2711" t="s">
        <v>412</v>
      </c>
      <c r="U2711" t="s">
        <v>57</v>
      </c>
      <c r="V2711" t="s">
        <v>45</v>
      </c>
    </row>
    <row r="2712" spans="1:22">
      <c r="A2712" t="s">
        <v>25940</v>
      </c>
      <c r="B2712" s="2">
        <v>45291.869444444441</v>
      </c>
      <c r="C2712" s="2">
        <f t="shared" si="42"/>
        <v>45285</v>
      </c>
      <c r="D2712" t="s">
        <v>1597</v>
      </c>
      <c r="E2712" t="s">
        <v>17905</v>
      </c>
      <c r="F2712" t="s">
        <v>83</v>
      </c>
      <c r="G2712" t="s">
        <v>17</v>
      </c>
      <c r="H2712" t="s">
        <v>40</v>
      </c>
      <c r="I2712">
        <v>1</v>
      </c>
      <c r="J2712">
        <v>494.44</v>
      </c>
      <c r="K2712">
        <v>367.07</v>
      </c>
      <c r="L2712">
        <v>494.44</v>
      </c>
      <c r="M2712">
        <v>367.07</v>
      </c>
      <c r="N2712" t="s">
        <v>25939</v>
      </c>
      <c r="O2712" t="s">
        <v>25938</v>
      </c>
      <c r="P2712" t="s">
        <v>68</v>
      </c>
      <c r="Q2712">
        <v>11.34</v>
      </c>
      <c r="R2712">
        <v>77.717200000000005</v>
      </c>
      <c r="S2712" t="s">
        <v>326</v>
      </c>
      <c r="T2712" t="s">
        <v>325</v>
      </c>
      <c r="U2712" t="s">
        <v>77</v>
      </c>
      <c r="V2712" t="s">
        <v>9</v>
      </c>
    </row>
    <row r="2713" spans="1:22">
      <c r="A2713" t="s">
        <v>25937</v>
      </c>
      <c r="B2713" s="2">
        <v>45289.62777777778</v>
      </c>
      <c r="C2713" s="2">
        <f t="shared" si="42"/>
        <v>45285</v>
      </c>
      <c r="D2713" t="s">
        <v>1592</v>
      </c>
      <c r="E2713" t="s">
        <v>7536</v>
      </c>
      <c r="F2713" t="s">
        <v>73</v>
      </c>
      <c r="G2713" t="s">
        <v>17</v>
      </c>
      <c r="H2713" t="s">
        <v>71</v>
      </c>
      <c r="I2713">
        <v>1</v>
      </c>
      <c r="J2713">
        <v>2277.6799999999998</v>
      </c>
      <c r="K2713">
        <v>1372.41</v>
      </c>
      <c r="L2713">
        <v>2277.6799999999998</v>
      </c>
      <c r="M2713">
        <v>1372.41</v>
      </c>
      <c r="N2713" t="s">
        <v>25936</v>
      </c>
      <c r="O2713" t="s">
        <v>25935</v>
      </c>
      <c r="P2713" t="s">
        <v>68</v>
      </c>
      <c r="Q2713">
        <v>11.34</v>
      </c>
      <c r="R2713">
        <v>77.717200000000005</v>
      </c>
      <c r="S2713" t="s">
        <v>1238</v>
      </c>
      <c r="T2713" t="s">
        <v>1237</v>
      </c>
      <c r="U2713" t="s">
        <v>46</v>
      </c>
      <c r="V2713" t="s">
        <v>9</v>
      </c>
    </row>
    <row r="2714" spans="1:22">
      <c r="A2714" t="s">
        <v>25934</v>
      </c>
      <c r="B2714" s="2">
        <v>45067.819444444445</v>
      </c>
      <c r="C2714" s="2">
        <f t="shared" si="42"/>
        <v>45061</v>
      </c>
      <c r="D2714" t="s">
        <v>1587</v>
      </c>
      <c r="E2714" t="s">
        <v>1586</v>
      </c>
      <c r="F2714" t="s">
        <v>73</v>
      </c>
      <c r="G2714" t="s">
        <v>30</v>
      </c>
      <c r="H2714" t="s">
        <v>29</v>
      </c>
      <c r="I2714">
        <v>1</v>
      </c>
      <c r="J2714">
        <v>452.23</v>
      </c>
      <c r="K2714">
        <v>314.60000000000002</v>
      </c>
      <c r="L2714">
        <v>452.23</v>
      </c>
      <c r="M2714">
        <v>314.60000000000002</v>
      </c>
      <c r="N2714" t="s">
        <v>25933</v>
      </c>
      <c r="O2714" t="s">
        <v>25932</v>
      </c>
      <c r="P2714" t="s">
        <v>49</v>
      </c>
      <c r="Q2714">
        <v>12.916499999999999</v>
      </c>
      <c r="R2714">
        <v>79.132499999999993</v>
      </c>
      <c r="S2714" t="s">
        <v>454</v>
      </c>
      <c r="T2714" t="s">
        <v>453</v>
      </c>
      <c r="U2714" t="s">
        <v>10</v>
      </c>
      <c r="V2714" t="s">
        <v>9</v>
      </c>
    </row>
    <row r="2715" spans="1:22">
      <c r="A2715" t="s">
        <v>25931</v>
      </c>
      <c r="B2715" s="2">
        <v>45041.587500000001</v>
      </c>
      <c r="C2715" s="2">
        <f t="shared" si="42"/>
        <v>45040</v>
      </c>
      <c r="D2715" t="s">
        <v>1582</v>
      </c>
      <c r="E2715" t="s">
        <v>21154</v>
      </c>
      <c r="F2715" t="s">
        <v>18</v>
      </c>
      <c r="G2715" t="s">
        <v>30</v>
      </c>
      <c r="H2715" t="s">
        <v>16</v>
      </c>
      <c r="I2715">
        <v>1</v>
      </c>
      <c r="J2715">
        <v>1601.9</v>
      </c>
      <c r="K2715">
        <v>1053.07</v>
      </c>
      <c r="L2715">
        <v>1601.9</v>
      </c>
      <c r="M2715">
        <v>1053.07</v>
      </c>
      <c r="N2715" t="s">
        <v>25930</v>
      </c>
      <c r="O2715" t="s">
        <v>25929</v>
      </c>
      <c r="P2715" t="s">
        <v>60</v>
      </c>
      <c r="Q2715">
        <v>8.7139000000000006</v>
      </c>
      <c r="R2715">
        <v>77.756699999999995</v>
      </c>
      <c r="S2715" t="s">
        <v>340</v>
      </c>
      <c r="T2715" t="s">
        <v>339</v>
      </c>
      <c r="U2715" t="s">
        <v>10</v>
      </c>
      <c r="V2715" t="s">
        <v>9</v>
      </c>
    </row>
    <row r="2716" spans="1:22">
      <c r="A2716" t="s">
        <v>25928</v>
      </c>
      <c r="B2716" s="2">
        <v>45104.727777777778</v>
      </c>
      <c r="C2716" s="2">
        <f t="shared" si="42"/>
        <v>45103</v>
      </c>
      <c r="D2716" t="s">
        <v>1577</v>
      </c>
      <c r="E2716" t="s">
        <v>12839</v>
      </c>
      <c r="F2716" t="s">
        <v>31</v>
      </c>
      <c r="G2716" t="s">
        <v>30</v>
      </c>
      <c r="H2716" t="s">
        <v>63</v>
      </c>
      <c r="I2716">
        <v>4</v>
      </c>
      <c r="J2716">
        <v>1837.12</v>
      </c>
      <c r="K2716">
        <v>1511.42</v>
      </c>
      <c r="L2716">
        <v>7348.48</v>
      </c>
      <c r="M2716">
        <v>6045.68</v>
      </c>
      <c r="N2716" t="s">
        <v>25927</v>
      </c>
      <c r="O2716" t="s">
        <v>25926</v>
      </c>
      <c r="P2716" t="s">
        <v>121</v>
      </c>
      <c r="Q2716">
        <v>9.9252000000000002</v>
      </c>
      <c r="R2716">
        <v>78.119799999999998</v>
      </c>
      <c r="S2716" t="s">
        <v>784</v>
      </c>
      <c r="T2716" t="s">
        <v>783</v>
      </c>
      <c r="U2716" t="s">
        <v>57</v>
      </c>
      <c r="V2716" t="s">
        <v>45</v>
      </c>
    </row>
    <row r="2717" spans="1:22">
      <c r="A2717" t="s">
        <v>25925</v>
      </c>
      <c r="B2717" s="2">
        <v>45250.872916666667</v>
      </c>
      <c r="C2717" s="2">
        <f t="shared" si="42"/>
        <v>45250</v>
      </c>
      <c r="D2717" t="s">
        <v>1572</v>
      </c>
      <c r="E2717" t="s">
        <v>3750</v>
      </c>
      <c r="F2717" t="s">
        <v>31</v>
      </c>
      <c r="G2717" t="s">
        <v>17</v>
      </c>
      <c r="H2717" t="s">
        <v>63</v>
      </c>
      <c r="I2717">
        <v>1</v>
      </c>
      <c r="J2717">
        <v>1972.68</v>
      </c>
      <c r="K2717">
        <v>1248.9000000000001</v>
      </c>
      <c r="L2717">
        <v>1972.68</v>
      </c>
      <c r="M2717">
        <v>1248.9000000000001</v>
      </c>
      <c r="N2717" t="s">
        <v>25924</v>
      </c>
      <c r="O2717" t="s">
        <v>25923</v>
      </c>
      <c r="P2717" t="s">
        <v>112</v>
      </c>
      <c r="Q2717">
        <v>13.082700000000001</v>
      </c>
      <c r="R2717">
        <v>80.270700000000005</v>
      </c>
      <c r="S2717" t="s">
        <v>59</v>
      </c>
      <c r="T2717" t="s">
        <v>58</v>
      </c>
      <c r="U2717" t="s">
        <v>23</v>
      </c>
      <c r="V2717" t="s">
        <v>9</v>
      </c>
    </row>
    <row r="2718" spans="1:22">
      <c r="A2718" t="s">
        <v>25922</v>
      </c>
      <c r="B2718" s="2">
        <v>44944.552777777775</v>
      </c>
      <c r="C2718" s="2">
        <f t="shared" si="42"/>
        <v>44942</v>
      </c>
      <c r="D2718" t="s">
        <v>1567</v>
      </c>
      <c r="E2718" t="s">
        <v>1566</v>
      </c>
      <c r="F2718" t="s">
        <v>136</v>
      </c>
      <c r="G2718" t="s">
        <v>30</v>
      </c>
      <c r="H2718" t="s">
        <v>29</v>
      </c>
      <c r="I2718">
        <v>1</v>
      </c>
      <c r="J2718">
        <v>2016.96</v>
      </c>
      <c r="K2718">
        <v>1279.44</v>
      </c>
      <c r="L2718">
        <v>2016.96</v>
      </c>
      <c r="M2718">
        <v>1279.44</v>
      </c>
      <c r="N2718" t="s">
        <v>25921</v>
      </c>
      <c r="O2718" t="s">
        <v>25920</v>
      </c>
      <c r="P2718" t="s">
        <v>68</v>
      </c>
      <c r="Q2718">
        <v>11.34</v>
      </c>
      <c r="R2718">
        <v>77.717200000000005</v>
      </c>
      <c r="S2718" t="s">
        <v>111</v>
      </c>
      <c r="T2718" t="s">
        <v>110</v>
      </c>
      <c r="U2718" t="s">
        <v>46</v>
      </c>
      <c r="V2718" t="s">
        <v>9</v>
      </c>
    </row>
    <row r="2719" spans="1:22">
      <c r="A2719" t="s">
        <v>25919</v>
      </c>
      <c r="B2719" s="2">
        <v>45004.87777777778</v>
      </c>
      <c r="C2719" s="2">
        <f t="shared" si="42"/>
        <v>44998</v>
      </c>
      <c r="D2719" t="s">
        <v>1562</v>
      </c>
      <c r="E2719" t="s">
        <v>22753</v>
      </c>
      <c r="F2719" t="s">
        <v>201</v>
      </c>
      <c r="G2719" t="s">
        <v>91</v>
      </c>
      <c r="H2719" t="s">
        <v>29</v>
      </c>
      <c r="I2719">
        <v>1</v>
      </c>
      <c r="J2719">
        <v>1833.33</v>
      </c>
      <c r="K2719">
        <v>1518.92</v>
      </c>
      <c r="L2719">
        <v>1833.33</v>
      </c>
      <c r="M2719">
        <v>1518.92</v>
      </c>
      <c r="N2719" t="s">
        <v>25918</v>
      </c>
      <c r="O2719" t="s">
        <v>25917</v>
      </c>
      <c r="P2719" t="s">
        <v>68</v>
      </c>
      <c r="Q2719">
        <v>11.34</v>
      </c>
      <c r="R2719">
        <v>77.717200000000005</v>
      </c>
      <c r="S2719" t="s">
        <v>537</v>
      </c>
      <c r="T2719" t="s">
        <v>536</v>
      </c>
      <c r="U2719" t="s">
        <v>23</v>
      </c>
      <c r="V2719" t="s">
        <v>9</v>
      </c>
    </row>
    <row r="2720" spans="1:22">
      <c r="A2720" t="s">
        <v>25916</v>
      </c>
      <c r="B2720" s="2">
        <v>45536.487500000003</v>
      </c>
      <c r="C2720" s="2">
        <f t="shared" si="42"/>
        <v>45530</v>
      </c>
      <c r="D2720" t="s">
        <v>1557</v>
      </c>
      <c r="E2720" t="s">
        <v>16211</v>
      </c>
      <c r="F2720" t="s">
        <v>73</v>
      </c>
      <c r="G2720" t="s">
        <v>91</v>
      </c>
      <c r="H2720" t="s">
        <v>40</v>
      </c>
      <c r="I2720">
        <v>4</v>
      </c>
      <c r="J2720">
        <v>1688.69</v>
      </c>
      <c r="K2720">
        <v>1202.42</v>
      </c>
      <c r="L2720">
        <v>6754.76</v>
      </c>
      <c r="M2720">
        <v>4809.68</v>
      </c>
      <c r="N2720" t="s">
        <v>25915</v>
      </c>
      <c r="O2720" t="s">
        <v>25914</v>
      </c>
      <c r="P2720" t="s">
        <v>60</v>
      </c>
      <c r="Q2720">
        <v>8.7139000000000006</v>
      </c>
      <c r="R2720">
        <v>77.756699999999995</v>
      </c>
      <c r="S2720" t="s">
        <v>59</v>
      </c>
      <c r="T2720" t="s">
        <v>58</v>
      </c>
      <c r="U2720" t="s">
        <v>10</v>
      </c>
      <c r="V2720" t="s">
        <v>45</v>
      </c>
    </row>
    <row r="2721" spans="1:22">
      <c r="A2721" t="s">
        <v>25913</v>
      </c>
      <c r="B2721" s="2">
        <v>45409.642361111109</v>
      </c>
      <c r="C2721" s="2">
        <f t="shared" si="42"/>
        <v>45404</v>
      </c>
      <c r="D2721" t="s">
        <v>1552</v>
      </c>
      <c r="E2721" t="s">
        <v>9304</v>
      </c>
      <c r="F2721" t="s">
        <v>73</v>
      </c>
      <c r="G2721" t="s">
        <v>53</v>
      </c>
      <c r="H2721" t="s">
        <v>16</v>
      </c>
      <c r="I2721">
        <v>1</v>
      </c>
      <c r="J2721">
        <v>1581.09</v>
      </c>
      <c r="K2721">
        <v>1070.83</v>
      </c>
      <c r="L2721">
        <v>1581.09</v>
      </c>
      <c r="M2721">
        <v>1070.83</v>
      </c>
      <c r="N2721" t="s">
        <v>25912</v>
      </c>
      <c r="O2721" t="s">
        <v>25911</v>
      </c>
      <c r="P2721" t="s">
        <v>13</v>
      </c>
      <c r="Q2721">
        <v>11.664300000000001</v>
      </c>
      <c r="R2721">
        <v>78.146000000000001</v>
      </c>
      <c r="S2721" t="s">
        <v>906</v>
      </c>
      <c r="T2721" t="s">
        <v>905</v>
      </c>
      <c r="U2721" t="s">
        <v>77</v>
      </c>
      <c r="V2721" t="s">
        <v>45</v>
      </c>
    </row>
    <row r="2722" spans="1:22">
      <c r="A2722" t="s">
        <v>25910</v>
      </c>
      <c r="B2722" s="2">
        <v>45143.646527777775</v>
      </c>
      <c r="C2722" s="2">
        <f t="shared" si="42"/>
        <v>45138</v>
      </c>
      <c r="D2722" t="s">
        <v>1547</v>
      </c>
      <c r="E2722" t="s">
        <v>1546</v>
      </c>
      <c r="F2722" t="s">
        <v>73</v>
      </c>
      <c r="G2722" t="s">
        <v>115</v>
      </c>
      <c r="H2722" t="s">
        <v>29</v>
      </c>
      <c r="I2722">
        <v>2</v>
      </c>
      <c r="J2722">
        <v>959.61</v>
      </c>
      <c r="K2722">
        <v>611.96</v>
      </c>
      <c r="L2722">
        <v>1919.22</v>
      </c>
      <c r="M2722">
        <v>1223.92</v>
      </c>
      <c r="N2722" t="s">
        <v>25909</v>
      </c>
      <c r="O2722" t="s">
        <v>25908</v>
      </c>
      <c r="P2722" t="s">
        <v>68</v>
      </c>
      <c r="Q2722">
        <v>11.34</v>
      </c>
      <c r="R2722">
        <v>77.717200000000005</v>
      </c>
      <c r="S2722" t="s">
        <v>250</v>
      </c>
      <c r="T2722" t="s">
        <v>249</v>
      </c>
      <c r="U2722" t="s">
        <v>23</v>
      </c>
      <c r="V2722" t="s">
        <v>9</v>
      </c>
    </row>
    <row r="2723" spans="1:22">
      <c r="A2723" t="s">
        <v>25907</v>
      </c>
      <c r="B2723" s="2">
        <v>45235.806944444441</v>
      </c>
      <c r="C2723" s="2">
        <f t="shared" si="42"/>
        <v>45229</v>
      </c>
      <c r="D2723" t="s">
        <v>1542</v>
      </c>
      <c r="E2723" t="s">
        <v>17869</v>
      </c>
      <c r="F2723" t="s">
        <v>64</v>
      </c>
      <c r="G2723" t="s">
        <v>72</v>
      </c>
      <c r="H2723" t="s">
        <v>40</v>
      </c>
      <c r="I2723">
        <v>1</v>
      </c>
      <c r="J2723">
        <v>1538.47</v>
      </c>
      <c r="K2723">
        <v>1285.9100000000001</v>
      </c>
      <c r="L2723">
        <v>1538.47</v>
      </c>
      <c r="M2723">
        <v>1285.9100000000001</v>
      </c>
      <c r="N2723" t="s">
        <v>25906</v>
      </c>
      <c r="O2723" t="s">
        <v>25905</v>
      </c>
      <c r="P2723" t="s">
        <v>121</v>
      </c>
      <c r="Q2723">
        <v>9.9252000000000002</v>
      </c>
      <c r="R2723">
        <v>78.119799999999998</v>
      </c>
      <c r="S2723" t="s">
        <v>133</v>
      </c>
      <c r="T2723" t="s">
        <v>132</v>
      </c>
      <c r="U2723" t="s">
        <v>77</v>
      </c>
      <c r="V2723" t="s">
        <v>9</v>
      </c>
    </row>
    <row r="2724" spans="1:22">
      <c r="A2724" t="s">
        <v>25904</v>
      </c>
      <c r="B2724" s="2">
        <v>45037.488888888889</v>
      </c>
      <c r="C2724" s="2">
        <f t="shared" si="42"/>
        <v>45033</v>
      </c>
      <c r="D2724" t="s">
        <v>1537</v>
      </c>
      <c r="E2724" t="s">
        <v>14503</v>
      </c>
      <c r="F2724" t="s">
        <v>64</v>
      </c>
      <c r="G2724" t="s">
        <v>82</v>
      </c>
      <c r="H2724" t="s">
        <v>63</v>
      </c>
      <c r="I2724">
        <v>4</v>
      </c>
      <c r="J2724">
        <v>2051.4699999999998</v>
      </c>
      <c r="K2724">
        <v>1801.01</v>
      </c>
      <c r="L2724">
        <v>8205.8799999999992</v>
      </c>
      <c r="M2724">
        <v>7204.04</v>
      </c>
      <c r="N2724" t="s">
        <v>25903</v>
      </c>
      <c r="O2724" t="s">
        <v>25902</v>
      </c>
      <c r="P2724" t="s">
        <v>49</v>
      </c>
      <c r="Q2724">
        <v>12.916499999999999</v>
      </c>
      <c r="R2724">
        <v>79.132499999999993</v>
      </c>
      <c r="S2724" t="s">
        <v>12</v>
      </c>
      <c r="T2724" t="s">
        <v>11</v>
      </c>
      <c r="U2724" t="s">
        <v>46</v>
      </c>
      <c r="V2724" t="s">
        <v>9</v>
      </c>
    </row>
    <row r="2725" spans="1:22">
      <c r="A2725" t="s">
        <v>25901</v>
      </c>
      <c r="B2725" s="2">
        <v>44982.573611111111</v>
      </c>
      <c r="C2725" s="2">
        <f t="shared" si="42"/>
        <v>44977</v>
      </c>
      <c r="D2725" t="s">
        <v>1532</v>
      </c>
      <c r="E2725" t="s">
        <v>21121</v>
      </c>
      <c r="F2725" t="s">
        <v>31</v>
      </c>
      <c r="G2725" t="s">
        <v>53</v>
      </c>
      <c r="H2725" t="s">
        <v>52</v>
      </c>
      <c r="I2725">
        <v>4</v>
      </c>
      <c r="J2725">
        <v>382.03</v>
      </c>
      <c r="K2725">
        <v>242.7</v>
      </c>
      <c r="L2725">
        <v>1528.12</v>
      </c>
      <c r="M2725">
        <v>970.8</v>
      </c>
      <c r="N2725" t="s">
        <v>25900</v>
      </c>
      <c r="O2725" t="s">
        <v>25899</v>
      </c>
      <c r="P2725" t="s">
        <v>49</v>
      </c>
      <c r="Q2725">
        <v>12.916499999999999</v>
      </c>
      <c r="R2725">
        <v>79.132499999999993</v>
      </c>
      <c r="S2725" t="s">
        <v>120</v>
      </c>
      <c r="T2725" t="s">
        <v>119</v>
      </c>
      <c r="U2725" t="s">
        <v>46</v>
      </c>
      <c r="V2725" t="s">
        <v>45</v>
      </c>
    </row>
    <row r="2726" spans="1:22">
      <c r="A2726" t="s">
        <v>25898</v>
      </c>
      <c r="B2726" s="2">
        <v>45041.8125</v>
      </c>
      <c r="C2726" s="2">
        <f t="shared" si="42"/>
        <v>45040</v>
      </c>
      <c r="D2726" t="s">
        <v>1527</v>
      </c>
      <c r="E2726" t="s">
        <v>5623</v>
      </c>
      <c r="F2726" t="s">
        <v>201</v>
      </c>
      <c r="G2726" t="s">
        <v>106</v>
      </c>
      <c r="H2726" t="s">
        <v>16</v>
      </c>
      <c r="I2726">
        <v>1</v>
      </c>
      <c r="J2726">
        <v>683.65</v>
      </c>
      <c r="K2726">
        <v>428.19</v>
      </c>
      <c r="L2726">
        <v>683.65</v>
      </c>
      <c r="M2726">
        <v>428.19</v>
      </c>
      <c r="N2726" t="s">
        <v>25897</v>
      </c>
      <c r="O2726" t="s">
        <v>25896</v>
      </c>
      <c r="P2726" t="s">
        <v>60</v>
      </c>
      <c r="Q2726">
        <v>8.7139000000000006</v>
      </c>
      <c r="R2726">
        <v>77.756699999999995</v>
      </c>
      <c r="S2726" t="s">
        <v>59</v>
      </c>
      <c r="T2726" t="s">
        <v>58</v>
      </c>
      <c r="U2726" t="s">
        <v>57</v>
      </c>
      <c r="V2726" t="s">
        <v>9</v>
      </c>
    </row>
    <row r="2727" spans="1:22">
      <c r="A2727" t="s">
        <v>25895</v>
      </c>
      <c r="B2727" s="2">
        <v>45028.821527777778</v>
      </c>
      <c r="C2727" s="2">
        <f t="shared" si="42"/>
        <v>45026</v>
      </c>
      <c r="D2727" t="s">
        <v>1522</v>
      </c>
      <c r="E2727" t="s">
        <v>25894</v>
      </c>
      <c r="F2727" t="s">
        <v>73</v>
      </c>
      <c r="G2727" t="s">
        <v>72</v>
      </c>
      <c r="H2727" t="s">
        <v>40</v>
      </c>
      <c r="I2727">
        <v>1</v>
      </c>
      <c r="J2727">
        <v>2452.0500000000002</v>
      </c>
      <c r="K2727">
        <v>1525.26</v>
      </c>
      <c r="L2727">
        <v>2452.0500000000002</v>
      </c>
      <c r="M2727">
        <v>1525.26</v>
      </c>
      <c r="N2727" t="s">
        <v>25893</v>
      </c>
      <c r="O2727" t="s">
        <v>25892</v>
      </c>
      <c r="P2727" t="s">
        <v>49</v>
      </c>
      <c r="Q2727">
        <v>12.916499999999999</v>
      </c>
      <c r="R2727">
        <v>79.132499999999993</v>
      </c>
      <c r="S2727" t="s">
        <v>269</v>
      </c>
      <c r="T2727" t="s">
        <v>268</v>
      </c>
      <c r="U2727" t="s">
        <v>10</v>
      </c>
      <c r="V2727" t="s">
        <v>45</v>
      </c>
    </row>
    <row r="2728" spans="1:22">
      <c r="A2728" t="s">
        <v>25891</v>
      </c>
      <c r="B2728" s="2">
        <v>45111.509722222225</v>
      </c>
      <c r="C2728" s="2">
        <f t="shared" si="42"/>
        <v>45110</v>
      </c>
      <c r="D2728" t="s">
        <v>1517</v>
      </c>
      <c r="E2728" t="s">
        <v>25890</v>
      </c>
      <c r="F2728" t="s">
        <v>18</v>
      </c>
      <c r="G2728" t="s">
        <v>91</v>
      </c>
      <c r="H2728" t="s">
        <v>63</v>
      </c>
      <c r="I2728">
        <v>1</v>
      </c>
      <c r="J2728">
        <v>2250.64</v>
      </c>
      <c r="K2728">
        <v>1730.47</v>
      </c>
      <c r="L2728">
        <v>2250.64</v>
      </c>
      <c r="M2728">
        <v>1730.47</v>
      </c>
      <c r="N2728" t="s">
        <v>25889</v>
      </c>
      <c r="O2728" t="s">
        <v>25888</v>
      </c>
      <c r="P2728" t="s">
        <v>68</v>
      </c>
      <c r="Q2728">
        <v>11.34</v>
      </c>
      <c r="R2728">
        <v>77.717200000000005</v>
      </c>
      <c r="S2728" t="s">
        <v>302</v>
      </c>
      <c r="T2728" t="s">
        <v>301</v>
      </c>
      <c r="U2728" t="s">
        <v>57</v>
      </c>
      <c r="V2728" t="s">
        <v>9</v>
      </c>
    </row>
    <row r="2729" spans="1:22">
      <c r="A2729" t="s">
        <v>25887</v>
      </c>
      <c r="B2729" s="2">
        <v>45155.711805555555</v>
      </c>
      <c r="C2729" s="2">
        <f t="shared" si="42"/>
        <v>45152</v>
      </c>
      <c r="D2729" t="s">
        <v>1512</v>
      </c>
      <c r="E2729" t="s">
        <v>14487</v>
      </c>
      <c r="F2729" t="s">
        <v>31</v>
      </c>
      <c r="G2729" t="s">
        <v>91</v>
      </c>
      <c r="H2729" t="s">
        <v>52</v>
      </c>
      <c r="I2729">
        <v>3</v>
      </c>
      <c r="J2729">
        <v>1400.2</v>
      </c>
      <c r="K2729">
        <v>1022.46</v>
      </c>
      <c r="L2729">
        <v>4200.6000000000004</v>
      </c>
      <c r="M2729">
        <v>3067.38</v>
      </c>
      <c r="N2729" t="s">
        <v>25886</v>
      </c>
      <c r="O2729" t="s">
        <v>25885</v>
      </c>
      <c r="P2729" t="s">
        <v>37</v>
      </c>
      <c r="Q2729">
        <v>10.7905</v>
      </c>
      <c r="R2729">
        <v>78.704700000000003</v>
      </c>
      <c r="S2729" t="s">
        <v>486</v>
      </c>
      <c r="T2729" t="s">
        <v>485</v>
      </c>
      <c r="U2729" t="s">
        <v>23</v>
      </c>
      <c r="V2729" t="s">
        <v>45</v>
      </c>
    </row>
    <row r="2730" spans="1:22">
      <c r="A2730" t="s">
        <v>25884</v>
      </c>
      <c r="B2730" s="2">
        <v>45051.64166666667</v>
      </c>
      <c r="C2730" s="2">
        <f t="shared" si="42"/>
        <v>45047</v>
      </c>
      <c r="D2730" t="s">
        <v>1507</v>
      </c>
      <c r="E2730" t="s">
        <v>7475</v>
      </c>
      <c r="F2730" t="s">
        <v>73</v>
      </c>
      <c r="G2730" t="s">
        <v>106</v>
      </c>
      <c r="H2730" t="s">
        <v>63</v>
      </c>
      <c r="I2730">
        <v>1</v>
      </c>
      <c r="J2730">
        <v>2488.7199999999998</v>
      </c>
      <c r="K2730">
        <v>1625.95</v>
      </c>
      <c r="L2730">
        <v>2488.7199999999998</v>
      </c>
      <c r="M2730">
        <v>1625.95</v>
      </c>
      <c r="N2730" t="s">
        <v>25883</v>
      </c>
      <c r="O2730" t="s">
        <v>25882</v>
      </c>
      <c r="P2730" t="s">
        <v>121</v>
      </c>
      <c r="Q2730">
        <v>9.9252000000000002</v>
      </c>
      <c r="R2730">
        <v>78.119799999999998</v>
      </c>
      <c r="S2730" t="s">
        <v>564</v>
      </c>
      <c r="T2730" t="s">
        <v>563</v>
      </c>
      <c r="U2730" t="s">
        <v>77</v>
      </c>
      <c r="V2730" t="s">
        <v>9</v>
      </c>
    </row>
    <row r="2731" spans="1:22">
      <c r="A2731" t="s">
        <v>25881</v>
      </c>
      <c r="B2731" s="2">
        <v>45282.49722222222</v>
      </c>
      <c r="C2731" s="2">
        <f t="shared" si="42"/>
        <v>45278</v>
      </c>
      <c r="D2731" t="s">
        <v>1502</v>
      </c>
      <c r="E2731" t="s">
        <v>7471</v>
      </c>
      <c r="F2731" t="s">
        <v>201</v>
      </c>
      <c r="G2731" t="s">
        <v>91</v>
      </c>
      <c r="H2731" t="s">
        <v>71</v>
      </c>
      <c r="I2731">
        <v>2</v>
      </c>
      <c r="J2731">
        <v>2172.94</v>
      </c>
      <c r="K2731">
        <v>1341.67</v>
      </c>
      <c r="L2731">
        <v>4345.88</v>
      </c>
      <c r="M2731">
        <v>2683.34</v>
      </c>
      <c r="N2731" t="s">
        <v>25880</v>
      </c>
      <c r="O2731" t="s">
        <v>25879</v>
      </c>
      <c r="P2731" t="s">
        <v>26</v>
      </c>
      <c r="Q2731">
        <v>11.0168</v>
      </c>
      <c r="R2731">
        <v>76.955799999999996</v>
      </c>
      <c r="S2731" t="s">
        <v>486</v>
      </c>
      <c r="T2731" t="s">
        <v>485</v>
      </c>
      <c r="U2731" t="s">
        <v>10</v>
      </c>
      <c r="V2731" t="s">
        <v>9</v>
      </c>
    </row>
    <row r="2732" spans="1:22">
      <c r="A2732" t="s">
        <v>25878</v>
      </c>
      <c r="B2732" s="2">
        <v>45269.70208333333</v>
      </c>
      <c r="C2732" s="2">
        <f t="shared" si="42"/>
        <v>45264</v>
      </c>
      <c r="D2732" t="s">
        <v>1497</v>
      </c>
      <c r="E2732" t="s">
        <v>14476</v>
      </c>
      <c r="F2732" t="s">
        <v>64</v>
      </c>
      <c r="G2732" t="s">
        <v>106</v>
      </c>
      <c r="H2732" t="s">
        <v>40</v>
      </c>
      <c r="I2732">
        <v>4</v>
      </c>
      <c r="J2732">
        <v>642.69000000000005</v>
      </c>
      <c r="K2732">
        <v>436.57</v>
      </c>
      <c r="L2732">
        <v>2570.7600000000002</v>
      </c>
      <c r="M2732">
        <v>1746.28</v>
      </c>
      <c r="N2732" t="s">
        <v>25877</v>
      </c>
      <c r="O2732" t="s">
        <v>25876</v>
      </c>
      <c r="P2732" t="s">
        <v>26</v>
      </c>
      <c r="Q2732">
        <v>11.0168</v>
      </c>
      <c r="R2732">
        <v>76.955799999999996</v>
      </c>
      <c r="S2732" t="s">
        <v>111</v>
      </c>
      <c r="T2732" t="s">
        <v>110</v>
      </c>
      <c r="U2732" t="s">
        <v>23</v>
      </c>
      <c r="V2732" t="s">
        <v>9</v>
      </c>
    </row>
    <row r="2733" spans="1:22">
      <c r="A2733" t="s">
        <v>25875</v>
      </c>
      <c r="B2733" s="2">
        <v>45469.724999999999</v>
      </c>
      <c r="C2733" s="2">
        <f t="shared" si="42"/>
        <v>45467</v>
      </c>
      <c r="D2733" t="s">
        <v>1492</v>
      </c>
      <c r="E2733" t="s">
        <v>1491</v>
      </c>
      <c r="F2733" t="s">
        <v>166</v>
      </c>
      <c r="G2733" t="s">
        <v>53</v>
      </c>
      <c r="H2733" t="s">
        <v>29</v>
      </c>
      <c r="I2733">
        <v>1</v>
      </c>
      <c r="J2733">
        <v>2406.15</v>
      </c>
      <c r="K2733">
        <v>1447.98</v>
      </c>
      <c r="L2733">
        <v>2406.15</v>
      </c>
      <c r="M2733">
        <v>1447.98</v>
      </c>
      <c r="N2733" t="s">
        <v>25874</v>
      </c>
      <c r="O2733" t="s">
        <v>25873</v>
      </c>
      <c r="P2733" t="s">
        <v>68</v>
      </c>
      <c r="Q2733">
        <v>11.34</v>
      </c>
      <c r="R2733">
        <v>77.717200000000005</v>
      </c>
      <c r="S2733" t="s">
        <v>784</v>
      </c>
      <c r="T2733" t="s">
        <v>783</v>
      </c>
      <c r="U2733" t="s">
        <v>57</v>
      </c>
      <c r="V2733" t="s">
        <v>9</v>
      </c>
    </row>
    <row r="2734" spans="1:22">
      <c r="A2734" t="s">
        <v>25872</v>
      </c>
      <c r="B2734" s="2">
        <v>44958.472222222219</v>
      </c>
      <c r="C2734" s="2">
        <f t="shared" si="42"/>
        <v>44956</v>
      </c>
      <c r="D2734" t="s">
        <v>1487</v>
      </c>
      <c r="E2734" t="s">
        <v>25871</v>
      </c>
      <c r="F2734" t="s">
        <v>83</v>
      </c>
      <c r="G2734" t="s">
        <v>106</v>
      </c>
      <c r="H2734" t="s">
        <v>71</v>
      </c>
      <c r="I2734">
        <v>2</v>
      </c>
      <c r="J2734">
        <v>1454.2</v>
      </c>
      <c r="K2734">
        <v>1057.08</v>
      </c>
      <c r="L2734">
        <v>2908.4</v>
      </c>
      <c r="M2734">
        <v>2114.16</v>
      </c>
      <c r="N2734" t="s">
        <v>25870</v>
      </c>
      <c r="O2734" t="s">
        <v>25869</v>
      </c>
      <c r="P2734" t="s">
        <v>60</v>
      </c>
      <c r="Q2734">
        <v>8.7139000000000006</v>
      </c>
      <c r="R2734">
        <v>77.756699999999995</v>
      </c>
      <c r="S2734" t="s">
        <v>269</v>
      </c>
      <c r="T2734" t="s">
        <v>268</v>
      </c>
      <c r="U2734" t="s">
        <v>10</v>
      </c>
      <c r="V2734" t="s">
        <v>9</v>
      </c>
    </row>
    <row r="2735" spans="1:22">
      <c r="A2735" t="s">
        <v>25868</v>
      </c>
      <c r="B2735" s="2">
        <v>45268.682638888888</v>
      </c>
      <c r="C2735" s="2">
        <f t="shared" si="42"/>
        <v>45264</v>
      </c>
      <c r="D2735" t="s">
        <v>1482</v>
      </c>
      <c r="E2735" t="s">
        <v>9253</v>
      </c>
      <c r="F2735" t="s">
        <v>64</v>
      </c>
      <c r="G2735" t="s">
        <v>30</v>
      </c>
      <c r="H2735" t="s">
        <v>71</v>
      </c>
      <c r="I2735">
        <v>2</v>
      </c>
      <c r="J2735">
        <v>2445.9699999999998</v>
      </c>
      <c r="K2735">
        <v>2173.3000000000002</v>
      </c>
      <c r="L2735">
        <v>4891.9399999999996</v>
      </c>
      <c r="M2735">
        <v>4346.6000000000004</v>
      </c>
      <c r="N2735" t="s">
        <v>25867</v>
      </c>
      <c r="O2735" t="s">
        <v>25866</v>
      </c>
      <c r="P2735" t="s">
        <v>13</v>
      </c>
      <c r="Q2735">
        <v>11.664300000000001</v>
      </c>
      <c r="R2735">
        <v>78.146000000000001</v>
      </c>
      <c r="S2735" t="s">
        <v>25</v>
      </c>
      <c r="T2735" t="s">
        <v>24</v>
      </c>
      <c r="U2735" t="s">
        <v>77</v>
      </c>
      <c r="V2735" t="s">
        <v>22</v>
      </c>
    </row>
    <row r="2736" spans="1:22">
      <c r="A2736" t="s">
        <v>25865</v>
      </c>
      <c r="B2736" s="2">
        <v>45563.832638888889</v>
      </c>
      <c r="C2736" s="2">
        <f t="shared" si="42"/>
        <v>45558</v>
      </c>
      <c r="D2736" t="s">
        <v>1477</v>
      </c>
      <c r="E2736" t="s">
        <v>12772</v>
      </c>
      <c r="F2736" t="s">
        <v>166</v>
      </c>
      <c r="G2736" t="s">
        <v>106</v>
      </c>
      <c r="H2736" t="s">
        <v>16</v>
      </c>
      <c r="I2736">
        <v>2</v>
      </c>
      <c r="J2736">
        <v>2486.19</v>
      </c>
      <c r="K2736">
        <v>1897.12</v>
      </c>
      <c r="L2736">
        <v>4972.38</v>
      </c>
      <c r="M2736">
        <v>3794.24</v>
      </c>
      <c r="N2736" t="s">
        <v>25864</v>
      </c>
      <c r="O2736" t="s">
        <v>25863</v>
      </c>
      <c r="P2736" t="s">
        <v>112</v>
      </c>
      <c r="Q2736">
        <v>13.082700000000001</v>
      </c>
      <c r="R2736">
        <v>80.270700000000005</v>
      </c>
      <c r="S2736" t="s">
        <v>243</v>
      </c>
      <c r="T2736" t="s">
        <v>242</v>
      </c>
      <c r="U2736" t="s">
        <v>46</v>
      </c>
      <c r="V2736" t="s">
        <v>22</v>
      </c>
    </row>
    <row r="2737" spans="1:22">
      <c r="A2737" t="s">
        <v>25862</v>
      </c>
      <c r="B2737" s="2">
        <v>45234.881249999999</v>
      </c>
      <c r="C2737" s="2">
        <f t="shared" si="42"/>
        <v>45229</v>
      </c>
      <c r="D2737" t="s">
        <v>1472</v>
      </c>
      <c r="E2737" t="s">
        <v>5582</v>
      </c>
      <c r="F2737" t="s">
        <v>31</v>
      </c>
      <c r="G2737" t="s">
        <v>17</v>
      </c>
      <c r="H2737" t="s">
        <v>29</v>
      </c>
      <c r="I2737">
        <v>4</v>
      </c>
      <c r="J2737">
        <v>351.32</v>
      </c>
      <c r="K2737">
        <v>296.13</v>
      </c>
      <c r="L2737">
        <v>1405.28</v>
      </c>
      <c r="M2737">
        <v>1184.52</v>
      </c>
      <c r="N2737" t="s">
        <v>25861</v>
      </c>
      <c r="O2737" t="s">
        <v>25860</v>
      </c>
      <c r="P2737" t="s">
        <v>26</v>
      </c>
      <c r="Q2737">
        <v>11.0168</v>
      </c>
      <c r="R2737">
        <v>76.955799999999996</v>
      </c>
      <c r="S2737" t="s">
        <v>454</v>
      </c>
      <c r="T2737" t="s">
        <v>453</v>
      </c>
      <c r="U2737" t="s">
        <v>77</v>
      </c>
      <c r="V2737" t="s">
        <v>9</v>
      </c>
    </row>
    <row r="2738" spans="1:22">
      <c r="A2738" t="s">
        <v>25859</v>
      </c>
      <c r="B2738" s="2">
        <v>45546.589583333334</v>
      </c>
      <c r="C2738" s="2">
        <f t="shared" si="42"/>
        <v>45544</v>
      </c>
      <c r="D2738" t="s">
        <v>1467</v>
      </c>
      <c r="E2738" t="s">
        <v>3671</v>
      </c>
      <c r="F2738" t="s">
        <v>31</v>
      </c>
      <c r="G2738" t="s">
        <v>41</v>
      </c>
      <c r="H2738" t="s">
        <v>52</v>
      </c>
      <c r="I2738">
        <v>1</v>
      </c>
      <c r="J2738">
        <v>1389.13</v>
      </c>
      <c r="K2738">
        <v>915.44</v>
      </c>
      <c r="L2738">
        <v>1389.13</v>
      </c>
      <c r="M2738">
        <v>915.44</v>
      </c>
      <c r="N2738" t="s">
        <v>25858</v>
      </c>
      <c r="O2738" t="s">
        <v>25857</v>
      </c>
      <c r="P2738" t="s">
        <v>37</v>
      </c>
      <c r="Q2738">
        <v>10.7905</v>
      </c>
      <c r="R2738">
        <v>78.704700000000003</v>
      </c>
      <c r="S2738" t="s">
        <v>193</v>
      </c>
      <c r="T2738" t="s">
        <v>192</v>
      </c>
      <c r="U2738" t="s">
        <v>77</v>
      </c>
      <c r="V2738" t="s">
        <v>9</v>
      </c>
    </row>
    <row r="2739" spans="1:22">
      <c r="A2739" t="s">
        <v>25856</v>
      </c>
      <c r="B2739" s="2">
        <v>45419.746527777781</v>
      </c>
      <c r="C2739" s="2">
        <f t="shared" si="42"/>
        <v>45418</v>
      </c>
      <c r="D2739" t="s">
        <v>1462</v>
      </c>
      <c r="E2739" t="s">
        <v>3667</v>
      </c>
      <c r="F2739" t="s">
        <v>73</v>
      </c>
      <c r="G2739" t="s">
        <v>53</v>
      </c>
      <c r="H2739" t="s">
        <v>71</v>
      </c>
      <c r="I2739">
        <v>1</v>
      </c>
      <c r="J2739">
        <v>1034.1199999999999</v>
      </c>
      <c r="K2739">
        <v>910.78</v>
      </c>
      <c r="L2739">
        <v>1034.1199999999999</v>
      </c>
      <c r="M2739">
        <v>910.78</v>
      </c>
      <c r="N2739" t="s">
        <v>25855</v>
      </c>
      <c r="O2739" t="s">
        <v>25854</v>
      </c>
      <c r="P2739" t="s">
        <v>26</v>
      </c>
      <c r="Q2739">
        <v>11.0168</v>
      </c>
      <c r="R2739">
        <v>76.955799999999996</v>
      </c>
      <c r="S2739" t="s">
        <v>243</v>
      </c>
      <c r="T2739" t="s">
        <v>242</v>
      </c>
      <c r="U2739" t="s">
        <v>46</v>
      </c>
      <c r="V2739" t="s">
        <v>9</v>
      </c>
    </row>
    <row r="2740" spans="1:22">
      <c r="A2740" t="s">
        <v>25853</v>
      </c>
      <c r="B2740" s="2">
        <v>45294.478472222225</v>
      </c>
      <c r="C2740" s="2">
        <f t="shared" si="42"/>
        <v>45292</v>
      </c>
      <c r="D2740" t="s">
        <v>1457</v>
      </c>
      <c r="E2740" t="s">
        <v>19454</v>
      </c>
      <c r="F2740" t="s">
        <v>136</v>
      </c>
      <c r="G2740" t="s">
        <v>17</v>
      </c>
      <c r="H2740" t="s">
        <v>52</v>
      </c>
      <c r="I2740">
        <v>2</v>
      </c>
      <c r="J2740">
        <v>1519.8</v>
      </c>
      <c r="K2740">
        <v>1124.3499999999999</v>
      </c>
      <c r="L2740">
        <v>3039.6</v>
      </c>
      <c r="M2740">
        <v>2248.6999999999998</v>
      </c>
      <c r="N2740" t="s">
        <v>25852</v>
      </c>
      <c r="O2740" t="s">
        <v>25851</v>
      </c>
      <c r="P2740" t="s">
        <v>121</v>
      </c>
      <c r="Q2740">
        <v>9.9252000000000002</v>
      </c>
      <c r="R2740">
        <v>78.119799999999998</v>
      </c>
      <c r="S2740" t="s">
        <v>364</v>
      </c>
      <c r="T2740" t="s">
        <v>363</v>
      </c>
      <c r="U2740" t="s">
        <v>10</v>
      </c>
      <c r="V2740" t="s">
        <v>45</v>
      </c>
    </row>
    <row r="2741" spans="1:22">
      <c r="A2741" t="s">
        <v>25850</v>
      </c>
      <c r="B2741" s="2">
        <v>45340.548611111109</v>
      </c>
      <c r="C2741" s="2">
        <f t="shared" si="42"/>
        <v>45334</v>
      </c>
      <c r="D2741" t="s">
        <v>1452</v>
      </c>
      <c r="E2741" t="s">
        <v>25849</v>
      </c>
      <c r="F2741" t="s">
        <v>18</v>
      </c>
      <c r="G2741" t="s">
        <v>91</v>
      </c>
      <c r="H2741" t="s">
        <v>71</v>
      </c>
      <c r="I2741">
        <v>3</v>
      </c>
      <c r="J2741">
        <v>1898.22</v>
      </c>
      <c r="K2741">
        <v>1591.75</v>
      </c>
      <c r="L2741">
        <v>5694.66</v>
      </c>
      <c r="M2741">
        <v>4775.25</v>
      </c>
      <c r="N2741" t="s">
        <v>25848</v>
      </c>
      <c r="O2741" t="s">
        <v>25847</v>
      </c>
      <c r="P2741" t="s">
        <v>121</v>
      </c>
      <c r="Q2741">
        <v>9.9252000000000002</v>
      </c>
      <c r="R2741">
        <v>78.119799999999998</v>
      </c>
      <c r="S2741" t="s">
        <v>319</v>
      </c>
      <c r="T2741" t="s">
        <v>318</v>
      </c>
      <c r="U2741" t="s">
        <v>23</v>
      </c>
      <c r="V2741" t="s">
        <v>22</v>
      </c>
    </row>
    <row r="2742" spans="1:22">
      <c r="A2742" t="s">
        <v>25846</v>
      </c>
      <c r="B2742" s="2">
        <v>45193.622916666667</v>
      </c>
      <c r="C2742" s="2">
        <f t="shared" si="42"/>
        <v>45187</v>
      </c>
      <c r="D2742" t="s">
        <v>1447</v>
      </c>
      <c r="E2742" t="s">
        <v>7429</v>
      </c>
      <c r="F2742" t="s">
        <v>31</v>
      </c>
      <c r="G2742" t="s">
        <v>17</v>
      </c>
      <c r="H2742" t="s">
        <v>71</v>
      </c>
      <c r="I2742">
        <v>1</v>
      </c>
      <c r="J2742">
        <v>1930.32</v>
      </c>
      <c r="K2742">
        <v>1375.46</v>
      </c>
      <c r="L2742">
        <v>1930.32</v>
      </c>
      <c r="M2742">
        <v>1375.46</v>
      </c>
      <c r="N2742" t="s">
        <v>25845</v>
      </c>
      <c r="O2742" t="s">
        <v>25844</v>
      </c>
      <c r="P2742" t="s">
        <v>60</v>
      </c>
      <c r="Q2742">
        <v>8.7139000000000006</v>
      </c>
      <c r="R2742">
        <v>77.756699999999995</v>
      </c>
      <c r="S2742" t="s">
        <v>530</v>
      </c>
      <c r="T2742" t="s">
        <v>529</v>
      </c>
      <c r="U2742" t="s">
        <v>46</v>
      </c>
      <c r="V2742" t="s">
        <v>45</v>
      </c>
    </row>
    <row r="2743" spans="1:22">
      <c r="A2743" t="s">
        <v>25843</v>
      </c>
      <c r="B2743" s="2">
        <v>45242.61041666667</v>
      </c>
      <c r="C2743" s="2">
        <f t="shared" si="42"/>
        <v>45236</v>
      </c>
      <c r="D2743" t="s">
        <v>1442</v>
      </c>
      <c r="E2743" t="s">
        <v>22677</v>
      </c>
      <c r="F2743" t="s">
        <v>136</v>
      </c>
      <c r="G2743" t="s">
        <v>30</v>
      </c>
      <c r="H2743" t="s">
        <v>71</v>
      </c>
      <c r="I2743">
        <v>4</v>
      </c>
      <c r="J2743">
        <v>608.19000000000005</v>
      </c>
      <c r="K2743">
        <v>418.77</v>
      </c>
      <c r="L2743">
        <v>2432.7600000000002</v>
      </c>
      <c r="M2743">
        <v>1675.08</v>
      </c>
      <c r="N2743" t="s">
        <v>25842</v>
      </c>
      <c r="O2743" t="s">
        <v>25841</v>
      </c>
      <c r="P2743" t="s">
        <v>37</v>
      </c>
      <c r="Q2743">
        <v>10.7905</v>
      </c>
      <c r="R2743">
        <v>78.704700000000003</v>
      </c>
      <c r="S2743" t="s">
        <v>283</v>
      </c>
      <c r="T2743" t="s">
        <v>282</v>
      </c>
      <c r="U2743" t="s">
        <v>23</v>
      </c>
      <c r="V2743" t="s">
        <v>45</v>
      </c>
    </row>
    <row r="2744" spans="1:22">
      <c r="A2744" t="s">
        <v>25840</v>
      </c>
      <c r="B2744" s="2">
        <v>45326.599305555559</v>
      </c>
      <c r="C2744" s="2">
        <f t="shared" si="42"/>
        <v>45320</v>
      </c>
      <c r="D2744" t="s">
        <v>1437</v>
      </c>
      <c r="E2744" t="s">
        <v>11007</v>
      </c>
      <c r="F2744" t="s">
        <v>73</v>
      </c>
      <c r="G2744" t="s">
        <v>17</v>
      </c>
      <c r="H2744" t="s">
        <v>52</v>
      </c>
      <c r="I2744">
        <v>1</v>
      </c>
      <c r="J2744">
        <v>1433.79</v>
      </c>
      <c r="K2744">
        <v>1179.48</v>
      </c>
      <c r="L2744">
        <v>1433.79</v>
      </c>
      <c r="M2744">
        <v>1179.48</v>
      </c>
      <c r="N2744" t="s">
        <v>25839</v>
      </c>
      <c r="O2744" t="s">
        <v>25838</v>
      </c>
      <c r="P2744" t="s">
        <v>60</v>
      </c>
      <c r="Q2744">
        <v>8.7139000000000006</v>
      </c>
      <c r="R2744">
        <v>77.756699999999995</v>
      </c>
      <c r="S2744" t="s">
        <v>206</v>
      </c>
      <c r="T2744" t="s">
        <v>205</v>
      </c>
      <c r="U2744" t="s">
        <v>10</v>
      </c>
      <c r="V2744" t="s">
        <v>9</v>
      </c>
    </row>
    <row r="2745" spans="1:22">
      <c r="A2745" t="s">
        <v>25837</v>
      </c>
      <c r="B2745" s="2">
        <v>45379.862500000003</v>
      </c>
      <c r="C2745" s="2">
        <f t="shared" si="42"/>
        <v>45376</v>
      </c>
      <c r="D2745" t="s">
        <v>1432</v>
      </c>
      <c r="E2745" t="s">
        <v>16127</v>
      </c>
      <c r="F2745" t="s">
        <v>83</v>
      </c>
      <c r="G2745" t="s">
        <v>30</v>
      </c>
      <c r="H2745" t="s">
        <v>16</v>
      </c>
      <c r="I2745">
        <v>1</v>
      </c>
      <c r="J2745">
        <v>992.04</v>
      </c>
      <c r="K2745">
        <v>788.14</v>
      </c>
      <c r="L2745">
        <v>992.04</v>
      </c>
      <c r="M2745">
        <v>788.14</v>
      </c>
      <c r="N2745" t="s">
        <v>25836</v>
      </c>
      <c r="O2745" t="s">
        <v>25835</v>
      </c>
      <c r="P2745" t="s">
        <v>49</v>
      </c>
      <c r="Q2745">
        <v>12.916499999999999</v>
      </c>
      <c r="R2745">
        <v>79.132499999999993</v>
      </c>
      <c r="S2745" t="s">
        <v>530</v>
      </c>
      <c r="T2745" t="s">
        <v>529</v>
      </c>
      <c r="U2745" t="s">
        <v>10</v>
      </c>
      <c r="V2745" t="s">
        <v>9</v>
      </c>
    </row>
    <row r="2746" spans="1:22">
      <c r="A2746" t="s">
        <v>25834</v>
      </c>
      <c r="B2746" s="2">
        <v>45182.868055555555</v>
      </c>
      <c r="C2746" s="2">
        <f t="shared" si="42"/>
        <v>45180</v>
      </c>
      <c r="D2746" t="s">
        <v>1427</v>
      </c>
      <c r="E2746" t="s">
        <v>1426</v>
      </c>
      <c r="F2746" t="s">
        <v>136</v>
      </c>
      <c r="G2746" t="s">
        <v>17</v>
      </c>
      <c r="H2746" t="s">
        <v>40</v>
      </c>
      <c r="I2746">
        <v>4</v>
      </c>
      <c r="J2746">
        <v>2006.88</v>
      </c>
      <c r="K2746">
        <v>1746.21</v>
      </c>
      <c r="L2746">
        <v>8027.52</v>
      </c>
      <c r="M2746">
        <v>6984.84</v>
      </c>
      <c r="N2746" t="s">
        <v>25833</v>
      </c>
      <c r="O2746" t="s">
        <v>25832</v>
      </c>
      <c r="P2746" t="s">
        <v>68</v>
      </c>
      <c r="Q2746">
        <v>11.34</v>
      </c>
      <c r="R2746">
        <v>77.717200000000005</v>
      </c>
      <c r="S2746" t="s">
        <v>413</v>
      </c>
      <c r="T2746" t="s">
        <v>412</v>
      </c>
      <c r="U2746" t="s">
        <v>10</v>
      </c>
      <c r="V2746" t="s">
        <v>9</v>
      </c>
    </row>
    <row r="2747" spans="1:22">
      <c r="A2747" t="s">
        <v>25831</v>
      </c>
      <c r="B2747" s="2">
        <v>45069.724305555559</v>
      </c>
      <c r="C2747" s="2">
        <f t="shared" si="42"/>
        <v>45068</v>
      </c>
      <c r="D2747" t="s">
        <v>1422</v>
      </c>
      <c r="E2747" t="s">
        <v>9210</v>
      </c>
      <c r="F2747" t="s">
        <v>136</v>
      </c>
      <c r="G2747" t="s">
        <v>72</v>
      </c>
      <c r="H2747" t="s">
        <v>40</v>
      </c>
      <c r="I2747">
        <v>1</v>
      </c>
      <c r="J2747">
        <v>932.39</v>
      </c>
      <c r="K2747">
        <v>736.43</v>
      </c>
      <c r="L2747">
        <v>932.39</v>
      </c>
      <c r="M2747">
        <v>736.43</v>
      </c>
      <c r="N2747" t="s">
        <v>25830</v>
      </c>
      <c r="O2747" t="s">
        <v>25829</v>
      </c>
      <c r="P2747" t="s">
        <v>68</v>
      </c>
      <c r="Q2747">
        <v>11.34</v>
      </c>
      <c r="R2747">
        <v>77.717200000000005</v>
      </c>
      <c r="S2747" t="s">
        <v>146</v>
      </c>
      <c r="T2747" t="s">
        <v>145</v>
      </c>
      <c r="U2747" t="s">
        <v>23</v>
      </c>
      <c r="V2747" t="s">
        <v>45</v>
      </c>
    </row>
    <row r="2748" spans="1:22">
      <c r="A2748" t="s">
        <v>25828</v>
      </c>
      <c r="B2748" s="2">
        <v>45566.839583333334</v>
      </c>
      <c r="C2748" s="2">
        <f t="shared" si="42"/>
        <v>45565</v>
      </c>
      <c r="D2748" t="s">
        <v>1417</v>
      </c>
      <c r="E2748" t="s">
        <v>5540</v>
      </c>
      <c r="F2748" t="s">
        <v>201</v>
      </c>
      <c r="G2748" t="s">
        <v>17</v>
      </c>
      <c r="H2748" t="s">
        <v>52</v>
      </c>
      <c r="I2748">
        <v>2</v>
      </c>
      <c r="J2748">
        <v>1588.28</v>
      </c>
      <c r="K2748">
        <v>1396.68</v>
      </c>
      <c r="L2748">
        <v>3176.56</v>
      </c>
      <c r="M2748">
        <v>2793.36</v>
      </c>
      <c r="N2748" t="s">
        <v>25827</v>
      </c>
      <c r="O2748" t="s">
        <v>25826</v>
      </c>
      <c r="P2748" t="s">
        <v>112</v>
      </c>
      <c r="Q2748">
        <v>13.082700000000001</v>
      </c>
      <c r="R2748">
        <v>80.270700000000005</v>
      </c>
      <c r="S2748" t="s">
        <v>48</v>
      </c>
      <c r="T2748" t="s">
        <v>47</v>
      </c>
      <c r="U2748" t="s">
        <v>10</v>
      </c>
      <c r="V2748" t="s">
        <v>45</v>
      </c>
    </row>
    <row r="2749" spans="1:22">
      <c r="A2749" t="s">
        <v>25825</v>
      </c>
      <c r="B2749" s="2">
        <v>45479.457638888889</v>
      </c>
      <c r="C2749" s="2">
        <f t="shared" si="42"/>
        <v>45474</v>
      </c>
      <c r="D2749" t="s">
        <v>1412</v>
      </c>
      <c r="E2749" t="s">
        <v>16113</v>
      </c>
      <c r="F2749" t="s">
        <v>201</v>
      </c>
      <c r="G2749" t="s">
        <v>17</v>
      </c>
      <c r="H2749" t="s">
        <v>52</v>
      </c>
      <c r="I2749">
        <v>1</v>
      </c>
      <c r="J2749">
        <v>573.25</v>
      </c>
      <c r="K2749">
        <v>346.09</v>
      </c>
      <c r="L2749">
        <v>573.25</v>
      </c>
      <c r="M2749">
        <v>346.09</v>
      </c>
      <c r="N2749" t="s">
        <v>25824</v>
      </c>
      <c r="O2749" t="s">
        <v>25823</v>
      </c>
      <c r="P2749" t="s">
        <v>121</v>
      </c>
      <c r="Q2749">
        <v>9.9252000000000002</v>
      </c>
      <c r="R2749">
        <v>78.119799999999998</v>
      </c>
      <c r="S2749" t="s">
        <v>103</v>
      </c>
      <c r="T2749" t="s">
        <v>102</v>
      </c>
      <c r="U2749" t="s">
        <v>23</v>
      </c>
      <c r="V2749" t="s">
        <v>45</v>
      </c>
    </row>
    <row r="2750" spans="1:22">
      <c r="A2750" t="s">
        <v>25822</v>
      </c>
      <c r="B2750" s="2">
        <v>45038.834027777775</v>
      </c>
      <c r="C2750" s="2">
        <f t="shared" si="42"/>
        <v>45033</v>
      </c>
      <c r="D2750" t="s">
        <v>1407</v>
      </c>
      <c r="E2750" t="s">
        <v>16109</v>
      </c>
      <c r="F2750" t="s">
        <v>83</v>
      </c>
      <c r="G2750" t="s">
        <v>115</v>
      </c>
      <c r="H2750" t="s">
        <v>40</v>
      </c>
      <c r="I2750">
        <v>1</v>
      </c>
      <c r="J2750">
        <v>1076.18</v>
      </c>
      <c r="K2750">
        <v>777.28</v>
      </c>
      <c r="L2750">
        <v>1076.18</v>
      </c>
      <c r="M2750">
        <v>777.28</v>
      </c>
      <c r="N2750" t="s">
        <v>25821</v>
      </c>
      <c r="O2750" t="s">
        <v>25820</v>
      </c>
      <c r="P2750" t="s">
        <v>26</v>
      </c>
      <c r="Q2750">
        <v>11.0168</v>
      </c>
      <c r="R2750">
        <v>76.955799999999996</v>
      </c>
      <c r="S2750" t="s">
        <v>413</v>
      </c>
      <c r="T2750" t="s">
        <v>412</v>
      </c>
      <c r="U2750" t="s">
        <v>77</v>
      </c>
      <c r="V2750" t="s">
        <v>22</v>
      </c>
    </row>
    <row r="2751" spans="1:22">
      <c r="A2751" t="s">
        <v>25819</v>
      </c>
      <c r="B2751" s="2">
        <v>45242.765277777777</v>
      </c>
      <c r="C2751" s="2">
        <f t="shared" si="42"/>
        <v>45236</v>
      </c>
      <c r="D2751" t="s">
        <v>1402</v>
      </c>
      <c r="E2751" t="s">
        <v>14416</v>
      </c>
      <c r="F2751" t="s">
        <v>166</v>
      </c>
      <c r="G2751" t="s">
        <v>115</v>
      </c>
      <c r="H2751" t="s">
        <v>16</v>
      </c>
      <c r="I2751">
        <v>2</v>
      </c>
      <c r="J2751">
        <v>2252.7800000000002</v>
      </c>
      <c r="K2751">
        <v>1505.1</v>
      </c>
      <c r="L2751">
        <v>4505.5600000000004</v>
      </c>
      <c r="M2751">
        <v>3010.2</v>
      </c>
      <c r="N2751" t="s">
        <v>25818</v>
      </c>
      <c r="O2751" t="s">
        <v>25817</v>
      </c>
      <c r="P2751" t="s">
        <v>26</v>
      </c>
      <c r="Q2751">
        <v>11.0168</v>
      </c>
      <c r="R2751">
        <v>76.955799999999996</v>
      </c>
      <c r="S2751" t="s">
        <v>193</v>
      </c>
      <c r="T2751" t="s">
        <v>192</v>
      </c>
      <c r="U2751" t="s">
        <v>77</v>
      </c>
      <c r="V2751" t="s">
        <v>22</v>
      </c>
    </row>
    <row r="2752" spans="1:22">
      <c r="A2752" t="s">
        <v>25816</v>
      </c>
      <c r="B2752" s="2">
        <v>45286.715277777781</v>
      </c>
      <c r="C2752" s="2">
        <f t="shared" si="42"/>
        <v>45285</v>
      </c>
      <c r="D2752" t="s">
        <v>1397</v>
      </c>
      <c r="E2752" t="s">
        <v>17774</v>
      </c>
      <c r="F2752" t="s">
        <v>201</v>
      </c>
      <c r="G2752" t="s">
        <v>106</v>
      </c>
      <c r="H2752" t="s">
        <v>40</v>
      </c>
      <c r="I2752">
        <v>1</v>
      </c>
      <c r="J2752">
        <v>837.08</v>
      </c>
      <c r="K2752">
        <v>586.54999999999995</v>
      </c>
      <c r="L2752">
        <v>837.08</v>
      </c>
      <c r="M2752">
        <v>586.54999999999995</v>
      </c>
      <c r="N2752" t="s">
        <v>25815</v>
      </c>
      <c r="O2752" t="s">
        <v>25814</v>
      </c>
      <c r="P2752" t="s">
        <v>121</v>
      </c>
      <c r="Q2752">
        <v>9.9252000000000002</v>
      </c>
      <c r="R2752">
        <v>78.119799999999998</v>
      </c>
      <c r="S2752" t="s">
        <v>364</v>
      </c>
      <c r="T2752" t="s">
        <v>363</v>
      </c>
      <c r="U2752" t="s">
        <v>57</v>
      </c>
      <c r="V2752" t="s">
        <v>9</v>
      </c>
    </row>
    <row r="2753" spans="1:22">
      <c r="A2753" t="s">
        <v>25813</v>
      </c>
      <c r="B2753" s="2">
        <v>45342.537499999999</v>
      </c>
      <c r="C2753" s="2">
        <f t="shared" si="42"/>
        <v>45341</v>
      </c>
      <c r="D2753" t="s">
        <v>1392</v>
      </c>
      <c r="E2753" t="s">
        <v>21031</v>
      </c>
      <c r="F2753" t="s">
        <v>18</v>
      </c>
      <c r="G2753" t="s">
        <v>115</v>
      </c>
      <c r="H2753" t="s">
        <v>16</v>
      </c>
      <c r="I2753">
        <v>3</v>
      </c>
      <c r="J2753">
        <v>1407.9</v>
      </c>
      <c r="K2753">
        <v>1197.31</v>
      </c>
      <c r="L2753">
        <v>4223.7</v>
      </c>
      <c r="M2753">
        <v>3591.93</v>
      </c>
      <c r="N2753" t="s">
        <v>25812</v>
      </c>
      <c r="O2753" t="s">
        <v>25811</v>
      </c>
      <c r="P2753" t="s">
        <v>49</v>
      </c>
      <c r="Q2753">
        <v>12.916499999999999</v>
      </c>
      <c r="R2753">
        <v>79.132499999999993</v>
      </c>
      <c r="S2753" t="s">
        <v>340</v>
      </c>
      <c r="T2753" t="s">
        <v>339</v>
      </c>
      <c r="U2753" t="s">
        <v>57</v>
      </c>
      <c r="V2753" t="s">
        <v>9</v>
      </c>
    </row>
    <row r="2754" spans="1:22">
      <c r="A2754" t="s">
        <v>25810</v>
      </c>
      <c r="B2754" s="2">
        <v>44948.561111111114</v>
      </c>
      <c r="C2754" s="2">
        <f t="shared" si="42"/>
        <v>44942</v>
      </c>
      <c r="D2754" t="s">
        <v>1387</v>
      </c>
      <c r="E2754" t="s">
        <v>21027</v>
      </c>
      <c r="F2754" t="s">
        <v>166</v>
      </c>
      <c r="G2754" t="s">
        <v>17</v>
      </c>
      <c r="H2754" t="s">
        <v>16</v>
      </c>
      <c r="I2754">
        <v>2</v>
      </c>
      <c r="J2754">
        <v>977.88</v>
      </c>
      <c r="K2754">
        <v>685.61</v>
      </c>
      <c r="L2754">
        <v>1955.76</v>
      </c>
      <c r="M2754">
        <v>1371.22</v>
      </c>
      <c r="N2754" t="s">
        <v>25809</v>
      </c>
      <c r="O2754" t="s">
        <v>25808</v>
      </c>
      <c r="P2754" t="s">
        <v>13</v>
      </c>
      <c r="Q2754">
        <v>11.664300000000001</v>
      </c>
      <c r="R2754">
        <v>78.146000000000001</v>
      </c>
      <c r="S2754" t="s">
        <v>784</v>
      </c>
      <c r="T2754" t="s">
        <v>783</v>
      </c>
      <c r="U2754" t="s">
        <v>46</v>
      </c>
      <c r="V2754" t="s">
        <v>9</v>
      </c>
    </row>
    <row r="2755" spans="1:22">
      <c r="A2755" t="s">
        <v>25807</v>
      </c>
      <c r="B2755" s="2">
        <v>44947.463888888888</v>
      </c>
      <c r="C2755" s="2">
        <f t="shared" ref="C2755:C2818" si="43">INT(B2755) - WEEKDAY(INT(B2755), 2) + 1</f>
        <v>44942</v>
      </c>
      <c r="D2755" t="s">
        <v>1382</v>
      </c>
      <c r="E2755" t="s">
        <v>25806</v>
      </c>
      <c r="F2755" t="s">
        <v>31</v>
      </c>
      <c r="G2755" t="s">
        <v>17</v>
      </c>
      <c r="H2755" t="s">
        <v>29</v>
      </c>
      <c r="I2755">
        <v>2</v>
      </c>
      <c r="J2755">
        <v>2117.7600000000002</v>
      </c>
      <c r="K2755">
        <v>1521.64</v>
      </c>
      <c r="L2755">
        <v>4235.5200000000004</v>
      </c>
      <c r="M2755">
        <v>3043.28</v>
      </c>
      <c r="N2755" t="s">
        <v>25805</v>
      </c>
      <c r="O2755" t="s">
        <v>25804</v>
      </c>
      <c r="P2755" t="s">
        <v>121</v>
      </c>
      <c r="Q2755">
        <v>9.9252000000000002</v>
      </c>
      <c r="R2755">
        <v>78.119799999999998</v>
      </c>
      <c r="S2755" t="s">
        <v>735</v>
      </c>
      <c r="T2755" t="s">
        <v>734</v>
      </c>
      <c r="U2755" t="s">
        <v>77</v>
      </c>
      <c r="V2755" t="s">
        <v>9</v>
      </c>
    </row>
    <row r="2756" spans="1:22">
      <c r="A2756" t="s">
        <v>25803</v>
      </c>
      <c r="B2756" s="2">
        <v>45293.525694444441</v>
      </c>
      <c r="C2756" s="2">
        <f t="shared" si="43"/>
        <v>45292</v>
      </c>
      <c r="D2756" t="s">
        <v>1377</v>
      </c>
      <c r="E2756" t="s">
        <v>1376</v>
      </c>
      <c r="F2756" t="s">
        <v>166</v>
      </c>
      <c r="G2756" t="s">
        <v>30</v>
      </c>
      <c r="H2756" t="s">
        <v>40</v>
      </c>
      <c r="I2756">
        <v>1</v>
      </c>
      <c r="J2756">
        <v>381.15</v>
      </c>
      <c r="K2756">
        <v>305.26</v>
      </c>
      <c r="L2756">
        <v>381.15</v>
      </c>
      <c r="M2756">
        <v>305.26</v>
      </c>
      <c r="N2756" t="s">
        <v>25802</v>
      </c>
      <c r="O2756" t="s">
        <v>25801</v>
      </c>
      <c r="P2756" t="s">
        <v>68</v>
      </c>
      <c r="Q2756">
        <v>11.34</v>
      </c>
      <c r="R2756">
        <v>77.717200000000005</v>
      </c>
      <c r="S2756" t="s">
        <v>513</v>
      </c>
      <c r="T2756" t="s">
        <v>512</v>
      </c>
      <c r="U2756" t="s">
        <v>57</v>
      </c>
      <c r="V2756" t="s">
        <v>45</v>
      </c>
    </row>
    <row r="2757" spans="1:22">
      <c r="A2757" t="s">
        <v>25800</v>
      </c>
      <c r="B2757" s="2">
        <v>45016.790277777778</v>
      </c>
      <c r="C2757" s="2">
        <f t="shared" si="43"/>
        <v>45012</v>
      </c>
      <c r="D2757" t="s">
        <v>1372</v>
      </c>
      <c r="E2757" t="s">
        <v>16084</v>
      </c>
      <c r="F2757" t="s">
        <v>31</v>
      </c>
      <c r="G2757" t="s">
        <v>17</v>
      </c>
      <c r="H2757" t="s">
        <v>63</v>
      </c>
      <c r="I2757">
        <v>3</v>
      </c>
      <c r="J2757">
        <v>1574.68</v>
      </c>
      <c r="K2757">
        <v>1382.73</v>
      </c>
      <c r="L2757">
        <v>4724.04</v>
      </c>
      <c r="M2757">
        <v>4148.1899999999996</v>
      </c>
      <c r="N2757" t="s">
        <v>25799</v>
      </c>
      <c r="O2757" t="s">
        <v>25798</v>
      </c>
      <c r="P2757" t="s">
        <v>121</v>
      </c>
      <c r="Q2757">
        <v>9.9252000000000002</v>
      </c>
      <c r="R2757">
        <v>78.119799999999998</v>
      </c>
      <c r="S2757" t="s">
        <v>25</v>
      </c>
      <c r="T2757" t="s">
        <v>24</v>
      </c>
      <c r="U2757" t="s">
        <v>57</v>
      </c>
      <c r="V2757" t="s">
        <v>9</v>
      </c>
    </row>
    <row r="2758" spans="1:22">
      <c r="A2758" t="s">
        <v>25797</v>
      </c>
      <c r="B2758" s="2">
        <v>45185.578472222223</v>
      </c>
      <c r="C2758" s="2">
        <f t="shared" si="43"/>
        <v>45180</v>
      </c>
      <c r="D2758" t="s">
        <v>1367</v>
      </c>
      <c r="E2758" t="s">
        <v>1366</v>
      </c>
      <c r="F2758" t="s">
        <v>83</v>
      </c>
      <c r="G2758" t="s">
        <v>17</v>
      </c>
      <c r="H2758" t="s">
        <v>16</v>
      </c>
      <c r="I2758">
        <v>2</v>
      </c>
      <c r="J2758">
        <v>513.69000000000005</v>
      </c>
      <c r="K2758">
        <v>320.91000000000003</v>
      </c>
      <c r="L2758">
        <v>1027.3800000000001</v>
      </c>
      <c r="M2758">
        <v>641.82000000000005</v>
      </c>
      <c r="N2758" t="s">
        <v>25796</v>
      </c>
      <c r="O2758" t="s">
        <v>25795</v>
      </c>
      <c r="P2758" t="s">
        <v>26</v>
      </c>
      <c r="Q2758">
        <v>11.0168</v>
      </c>
      <c r="R2758">
        <v>76.955799999999996</v>
      </c>
      <c r="S2758" t="s">
        <v>96</v>
      </c>
      <c r="T2758" t="s">
        <v>95</v>
      </c>
      <c r="U2758" t="s">
        <v>10</v>
      </c>
      <c r="V2758" t="s">
        <v>22</v>
      </c>
    </row>
    <row r="2759" spans="1:22">
      <c r="A2759" t="s">
        <v>25794</v>
      </c>
      <c r="B2759" s="2">
        <v>45475.45208333333</v>
      </c>
      <c r="C2759" s="2">
        <f t="shared" si="43"/>
        <v>45474</v>
      </c>
      <c r="D2759" t="s">
        <v>1362</v>
      </c>
      <c r="E2759" t="s">
        <v>7367</v>
      </c>
      <c r="F2759" t="s">
        <v>31</v>
      </c>
      <c r="G2759" t="s">
        <v>115</v>
      </c>
      <c r="H2759" t="s">
        <v>71</v>
      </c>
      <c r="I2759">
        <v>3</v>
      </c>
      <c r="J2759">
        <v>692.89</v>
      </c>
      <c r="K2759">
        <v>578.36</v>
      </c>
      <c r="L2759">
        <v>2078.67</v>
      </c>
      <c r="M2759">
        <v>1735.08</v>
      </c>
      <c r="N2759" t="s">
        <v>25793</v>
      </c>
      <c r="O2759" t="s">
        <v>25792</v>
      </c>
      <c r="P2759" t="s">
        <v>49</v>
      </c>
      <c r="Q2759">
        <v>12.916499999999999</v>
      </c>
      <c r="R2759">
        <v>79.132499999999993</v>
      </c>
      <c r="S2759" t="s">
        <v>340</v>
      </c>
      <c r="T2759" t="s">
        <v>339</v>
      </c>
      <c r="U2759" t="s">
        <v>10</v>
      </c>
      <c r="V2759" t="s">
        <v>212</v>
      </c>
    </row>
    <row r="2760" spans="1:22">
      <c r="A2760" t="s">
        <v>25791</v>
      </c>
      <c r="B2760" s="2">
        <v>45022.657638888886</v>
      </c>
      <c r="C2760" s="2">
        <f t="shared" si="43"/>
        <v>45019</v>
      </c>
      <c r="D2760" t="s">
        <v>1357</v>
      </c>
      <c r="E2760" t="s">
        <v>7363</v>
      </c>
      <c r="F2760" t="s">
        <v>136</v>
      </c>
      <c r="G2760" t="s">
        <v>91</v>
      </c>
      <c r="H2760" t="s">
        <v>63</v>
      </c>
      <c r="I2760">
        <v>3</v>
      </c>
      <c r="J2760">
        <v>1321.31</v>
      </c>
      <c r="K2760">
        <v>808.85</v>
      </c>
      <c r="L2760">
        <v>3963.93</v>
      </c>
      <c r="M2760">
        <v>2426.5500000000002</v>
      </c>
      <c r="N2760" t="s">
        <v>25790</v>
      </c>
      <c r="O2760" t="s">
        <v>25789</v>
      </c>
      <c r="P2760" t="s">
        <v>121</v>
      </c>
      <c r="Q2760">
        <v>9.9252000000000002</v>
      </c>
      <c r="R2760">
        <v>78.119799999999998</v>
      </c>
      <c r="S2760" t="s">
        <v>784</v>
      </c>
      <c r="T2760" t="s">
        <v>783</v>
      </c>
      <c r="U2760" t="s">
        <v>57</v>
      </c>
      <c r="V2760" t="s">
        <v>9</v>
      </c>
    </row>
    <row r="2761" spans="1:22">
      <c r="A2761" t="s">
        <v>25788</v>
      </c>
      <c r="B2761" s="2">
        <v>45353.863194444442</v>
      </c>
      <c r="C2761" s="2">
        <f t="shared" si="43"/>
        <v>45348</v>
      </c>
      <c r="D2761" t="s">
        <v>1352</v>
      </c>
      <c r="E2761" t="s">
        <v>25787</v>
      </c>
      <c r="F2761" t="s">
        <v>201</v>
      </c>
      <c r="G2761" t="s">
        <v>72</v>
      </c>
      <c r="H2761" t="s">
        <v>71</v>
      </c>
      <c r="I2761">
        <v>1</v>
      </c>
      <c r="J2761">
        <v>700.92</v>
      </c>
      <c r="K2761">
        <v>566.35</v>
      </c>
      <c r="L2761">
        <v>700.92</v>
      </c>
      <c r="M2761">
        <v>566.35</v>
      </c>
      <c r="N2761" t="s">
        <v>25786</v>
      </c>
      <c r="O2761" t="s">
        <v>25785</v>
      </c>
      <c r="P2761" t="s">
        <v>37</v>
      </c>
      <c r="Q2761">
        <v>10.7905</v>
      </c>
      <c r="R2761">
        <v>78.704700000000003</v>
      </c>
      <c r="S2761" t="s">
        <v>283</v>
      </c>
      <c r="T2761" t="s">
        <v>282</v>
      </c>
      <c r="U2761" t="s">
        <v>23</v>
      </c>
      <c r="V2761" t="s">
        <v>9</v>
      </c>
    </row>
    <row r="2762" spans="1:22">
      <c r="A2762" t="s">
        <v>25784</v>
      </c>
      <c r="B2762" s="2">
        <v>45386.904166666667</v>
      </c>
      <c r="C2762" s="2">
        <f t="shared" si="43"/>
        <v>45383</v>
      </c>
      <c r="D2762" t="s">
        <v>1347</v>
      </c>
      <c r="E2762" t="s">
        <v>3578</v>
      </c>
      <c r="F2762" t="s">
        <v>166</v>
      </c>
      <c r="G2762" t="s">
        <v>72</v>
      </c>
      <c r="H2762" t="s">
        <v>63</v>
      </c>
      <c r="I2762">
        <v>1</v>
      </c>
      <c r="J2762">
        <v>2366.19</v>
      </c>
      <c r="K2762">
        <v>1885.07</v>
      </c>
      <c r="L2762">
        <v>2366.19</v>
      </c>
      <c r="M2762">
        <v>1885.07</v>
      </c>
      <c r="N2762" t="s">
        <v>25783</v>
      </c>
      <c r="O2762" t="s">
        <v>25782</v>
      </c>
      <c r="P2762" t="s">
        <v>26</v>
      </c>
      <c r="Q2762">
        <v>11.0168</v>
      </c>
      <c r="R2762">
        <v>76.955799999999996</v>
      </c>
      <c r="S2762" t="s">
        <v>295</v>
      </c>
      <c r="T2762" t="s">
        <v>294</v>
      </c>
      <c r="U2762" t="s">
        <v>10</v>
      </c>
      <c r="V2762" t="s">
        <v>22</v>
      </c>
    </row>
    <row r="2763" spans="1:22">
      <c r="A2763" t="s">
        <v>25781</v>
      </c>
      <c r="B2763" s="2">
        <v>45077.560416666667</v>
      </c>
      <c r="C2763" s="2">
        <f t="shared" si="43"/>
        <v>45075</v>
      </c>
      <c r="D2763" t="s">
        <v>1342</v>
      </c>
      <c r="E2763" t="s">
        <v>3574</v>
      </c>
      <c r="F2763" t="s">
        <v>136</v>
      </c>
      <c r="G2763" t="s">
        <v>72</v>
      </c>
      <c r="H2763" t="s">
        <v>16</v>
      </c>
      <c r="I2763">
        <v>2</v>
      </c>
      <c r="J2763">
        <v>1653.35</v>
      </c>
      <c r="K2763">
        <v>1251.05</v>
      </c>
      <c r="L2763">
        <v>3306.7</v>
      </c>
      <c r="M2763">
        <v>2502.1</v>
      </c>
      <c r="N2763" t="s">
        <v>25780</v>
      </c>
      <c r="O2763" t="s">
        <v>25779</v>
      </c>
      <c r="P2763" t="s">
        <v>49</v>
      </c>
      <c r="Q2763">
        <v>12.916499999999999</v>
      </c>
      <c r="R2763">
        <v>79.132499999999993</v>
      </c>
      <c r="S2763" t="s">
        <v>269</v>
      </c>
      <c r="T2763" t="s">
        <v>268</v>
      </c>
      <c r="U2763" t="s">
        <v>57</v>
      </c>
      <c r="V2763" t="s">
        <v>9</v>
      </c>
    </row>
    <row r="2764" spans="1:22">
      <c r="A2764" t="s">
        <v>25778</v>
      </c>
      <c r="B2764" s="2">
        <v>45134.481249999997</v>
      </c>
      <c r="C2764" s="2">
        <f t="shared" si="43"/>
        <v>45131</v>
      </c>
      <c r="D2764" t="s">
        <v>1337</v>
      </c>
      <c r="E2764" t="s">
        <v>16060</v>
      </c>
      <c r="F2764" t="s">
        <v>18</v>
      </c>
      <c r="G2764" t="s">
        <v>53</v>
      </c>
      <c r="H2764" t="s">
        <v>16</v>
      </c>
      <c r="I2764">
        <v>2</v>
      </c>
      <c r="J2764">
        <v>1183.24</v>
      </c>
      <c r="K2764">
        <v>839.53</v>
      </c>
      <c r="L2764">
        <v>2366.48</v>
      </c>
      <c r="M2764">
        <v>1679.06</v>
      </c>
      <c r="N2764" t="s">
        <v>25777</v>
      </c>
      <c r="O2764" t="s">
        <v>25776</v>
      </c>
      <c r="P2764" t="s">
        <v>121</v>
      </c>
      <c r="Q2764">
        <v>9.9252000000000002</v>
      </c>
      <c r="R2764">
        <v>78.119799999999998</v>
      </c>
      <c r="S2764" t="s">
        <v>120</v>
      </c>
      <c r="T2764" t="s">
        <v>119</v>
      </c>
      <c r="U2764" t="s">
        <v>77</v>
      </c>
      <c r="V2764" t="s">
        <v>45</v>
      </c>
    </row>
    <row r="2765" spans="1:22">
      <c r="A2765" t="s">
        <v>25775</v>
      </c>
      <c r="B2765" s="2">
        <v>45448.695138888892</v>
      </c>
      <c r="C2765" s="2">
        <f t="shared" si="43"/>
        <v>45446</v>
      </c>
      <c r="D2765" t="s">
        <v>1332</v>
      </c>
      <c r="E2765" t="s">
        <v>25774</v>
      </c>
      <c r="F2765" t="s">
        <v>64</v>
      </c>
      <c r="G2765" t="s">
        <v>72</v>
      </c>
      <c r="H2765" t="s">
        <v>40</v>
      </c>
      <c r="I2765">
        <v>4</v>
      </c>
      <c r="J2765">
        <v>468.88</v>
      </c>
      <c r="K2765">
        <v>351.52</v>
      </c>
      <c r="L2765">
        <v>1875.52</v>
      </c>
      <c r="M2765">
        <v>1406.08</v>
      </c>
      <c r="N2765" t="s">
        <v>25773</v>
      </c>
      <c r="O2765" t="s">
        <v>25772</v>
      </c>
      <c r="P2765" t="s">
        <v>60</v>
      </c>
      <c r="Q2765">
        <v>8.7139000000000006</v>
      </c>
      <c r="R2765">
        <v>77.756699999999995</v>
      </c>
      <c r="S2765" t="s">
        <v>193</v>
      </c>
      <c r="T2765" t="s">
        <v>192</v>
      </c>
      <c r="U2765" t="s">
        <v>57</v>
      </c>
      <c r="V2765" t="s">
        <v>45</v>
      </c>
    </row>
    <row r="2766" spans="1:22">
      <c r="A2766" t="s">
        <v>25771</v>
      </c>
      <c r="B2766" s="2">
        <v>45443.717361111114</v>
      </c>
      <c r="C2766" s="2">
        <f t="shared" si="43"/>
        <v>45439</v>
      </c>
      <c r="D2766" t="s">
        <v>1327</v>
      </c>
      <c r="E2766" t="s">
        <v>5473</v>
      </c>
      <c r="F2766" t="s">
        <v>166</v>
      </c>
      <c r="G2766" t="s">
        <v>53</v>
      </c>
      <c r="H2766" t="s">
        <v>40</v>
      </c>
      <c r="I2766">
        <v>1</v>
      </c>
      <c r="J2766">
        <v>1887.93</v>
      </c>
      <c r="K2766">
        <v>1293.98</v>
      </c>
      <c r="L2766">
        <v>1887.93</v>
      </c>
      <c r="M2766">
        <v>1293.98</v>
      </c>
      <c r="N2766" t="s">
        <v>25770</v>
      </c>
      <c r="O2766" t="s">
        <v>25769</v>
      </c>
      <c r="P2766" t="s">
        <v>37</v>
      </c>
      <c r="Q2766">
        <v>10.7905</v>
      </c>
      <c r="R2766">
        <v>78.704700000000003</v>
      </c>
      <c r="S2766" t="s">
        <v>48</v>
      </c>
      <c r="T2766" t="s">
        <v>47</v>
      </c>
      <c r="U2766" t="s">
        <v>10</v>
      </c>
      <c r="V2766" t="s">
        <v>9</v>
      </c>
    </row>
    <row r="2767" spans="1:22">
      <c r="A2767" t="s">
        <v>25768</v>
      </c>
      <c r="B2767" s="2">
        <v>45133.572222222225</v>
      </c>
      <c r="C2767" s="2">
        <f t="shared" si="43"/>
        <v>45131</v>
      </c>
      <c r="D2767" t="s">
        <v>1322</v>
      </c>
      <c r="E2767" t="s">
        <v>5469</v>
      </c>
      <c r="F2767" t="s">
        <v>31</v>
      </c>
      <c r="G2767" t="s">
        <v>41</v>
      </c>
      <c r="H2767" t="s">
        <v>40</v>
      </c>
      <c r="I2767">
        <v>1</v>
      </c>
      <c r="J2767">
        <v>314.77999999999997</v>
      </c>
      <c r="K2767">
        <v>241.36</v>
      </c>
      <c r="L2767">
        <v>314.77999999999997</v>
      </c>
      <c r="M2767">
        <v>241.36</v>
      </c>
      <c r="N2767" t="s">
        <v>25767</v>
      </c>
      <c r="O2767" t="s">
        <v>25766</v>
      </c>
      <c r="P2767" t="s">
        <v>60</v>
      </c>
      <c r="Q2767">
        <v>8.7139000000000006</v>
      </c>
      <c r="R2767">
        <v>77.756699999999995</v>
      </c>
      <c r="S2767" t="s">
        <v>340</v>
      </c>
      <c r="T2767" t="s">
        <v>339</v>
      </c>
      <c r="U2767" t="s">
        <v>46</v>
      </c>
      <c r="V2767" t="s">
        <v>9</v>
      </c>
    </row>
    <row r="2768" spans="1:22">
      <c r="A2768" t="s">
        <v>25765</v>
      </c>
      <c r="B2768" s="2">
        <v>44940.472222222219</v>
      </c>
      <c r="C2768" s="2">
        <f t="shared" si="43"/>
        <v>44935</v>
      </c>
      <c r="D2768" t="s">
        <v>1317</v>
      </c>
      <c r="E2768" t="s">
        <v>7333</v>
      </c>
      <c r="F2768" t="s">
        <v>201</v>
      </c>
      <c r="G2768" t="s">
        <v>115</v>
      </c>
      <c r="H2768" t="s">
        <v>40</v>
      </c>
      <c r="I2768">
        <v>4</v>
      </c>
      <c r="J2768">
        <v>1121.3599999999999</v>
      </c>
      <c r="K2768">
        <v>835.24</v>
      </c>
      <c r="L2768">
        <v>4485.4399999999996</v>
      </c>
      <c r="M2768">
        <v>3340.96</v>
      </c>
      <c r="N2768" t="s">
        <v>25764</v>
      </c>
      <c r="O2768" t="s">
        <v>25763</v>
      </c>
      <c r="P2768" t="s">
        <v>112</v>
      </c>
      <c r="Q2768">
        <v>13.082700000000001</v>
      </c>
      <c r="R2768">
        <v>80.270700000000005</v>
      </c>
      <c r="S2768" t="s">
        <v>59</v>
      </c>
      <c r="T2768" t="s">
        <v>58</v>
      </c>
      <c r="U2768" t="s">
        <v>10</v>
      </c>
      <c r="V2768" t="s">
        <v>45</v>
      </c>
    </row>
    <row r="2769" spans="1:22">
      <c r="A2769" t="s">
        <v>25762</v>
      </c>
      <c r="B2769" s="2">
        <v>45158.570138888892</v>
      </c>
      <c r="C2769" s="2">
        <f t="shared" si="43"/>
        <v>45152</v>
      </c>
      <c r="D2769" t="s">
        <v>1312</v>
      </c>
      <c r="E2769" t="s">
        <v>12654</v>
      </c>
      <c r="F2769" t="s">
        <v>18</v>
      </c>
      <c r="G2769" t="s">
        <v>82</v>
      </c>
      <c r="H2769" t="s">
        <v>16</v>
      </c>
      <c r="I2769">
        <v>1</v>
      </c>
      <c r="J2769">
        <v>1224.42</v>
      </c>
      <c r="K2769">
        <v>768.38</v>
      </c>
      <c r="L2769">
        <v>1224.42</v>
      </c>
      <c r="M2769">
        <v>768.38</v>
      </c>
      <c r="N2769" t="s">
        <v>25761</v>
      </c>
      <c r="O2769" t="s">
        <v>25760</v>
      </c>
      <c r="P2769" t="s">
        <v>60</v>
      </c>
      <c r="Q2769">
        <v>8.7139000000000006</v>
      </c>
      <c r="R2769">
        <v>77.756699999999995</v>
      </c>
      <c r="S2769" t="s">
        <v>48</v>
      </c>
      <c r="T2769" t="s">
        <v>47</v>
      </c>
      <c r="U2769" t="s">
        <v>77</v>
      </c>
      <c r="V2769" t="s">
        <v>45</v>
      </c>
    </row>
    <row r="2770" spans="1:22">
      <c r="A2770" t="s">
        <v>25759</v>
      </c>
      <c r="B2770" s="2">
        <v>45329.461111111108</v>
      </c>
      <c r="C2770" s="2">
        <f t="shared" si="43"/>
        <v>45327</v>
      </c>
      <c r="D2770" t="s">
        <v>1307</v>
      </c>
      <c r="E2770" t="s">
        <v>20976</v>
      </c>
      <c r="F2770" t="s">
        <v>31</v>
      </c>
      <c r="G2770" t="s">
        <v>106</v>
      </c>
      <c r="H2770" t="s">
        <v>16</v>
      </c>
      <c r="I2770">
        <v>2</v>
      </c>
      <c r="J2770">
        <v>2188.3000000000002</v>
      </c>
      <c r="K2770">
        <v>1500.37</v>
      </c>
      <c r="L2770">
        <v>4376.6000000000004</v>
      </c>
      <c r="M2770">
        <v>3000.74</v>
      </c>
      <c r="N2770" t="s">
        <v>25758</v>
      </c>
      <c r="O2770" t="s">
        <v>25757</v>
      </c>
      <c r="P2770" t="s">
        <v>49</v>
      </c>
      <c r="Q2770">
        <v>12.916499999999999</v>
      </c>
      <c r="R2770">
        <v>79.132499999999993</v>
      </c>
      <c r="S2770" t="s">
        <v>352</v>
      </c>
      <c r="T2770" t="s">
        <v>351</v>
      </c>
      <c r="U2770" t="s">
        <v>46</v>
      </c>
      <c r="V2770" t="s">
        <v>45</v>
      </c>
    </row>
    <row r="2771" spans="1:22">
      <c r="A2771" t="s">
        <v>25756</v>
      </c>
      <c r="B2771" s="2">
        <v>45326.899305555555</v>
      </c>
      <c r="C2771" s="2">
        <f t="shared" si="43"/>
        <v>45320</v>
      </c>
      <c r="D2771" t="s">
        <v>1302</v>
      </c>
      <c r="E2771" t="s">
        <v>12646</v>
      </c>
      <c r="F2771" t="s">
        <v>64</v>
      </c>
      <c r="G2771" t="s">
        <v>106</v>
      </c>
      <c r="H2771" t="s">
        <v>63</v>
      </c>
      <c r="I2771">
        <v>1</v>
      </c>
      <c r="J2771">
        <v>2195.2800000000002</v>
      </c>
      <c r="K2771">
        <v>1575.21</v>
      </c>
      <c r="L2771">
        <v>2195.2800000000002</v>
      </c>
      <c r="M2771">
        <v>1575.21</v>
      </c>
      <c r="N2771" t="s">
        <v>25755</v>
      </c>
      <c r="O2771" t="s">
        <v>25754</v>
      </c>
      <c r="P2771" t="s">
        <v>13</v>
      </c>
      <c r="Q2771">
        <v>11.664300000000001</v>
      </c>
      <c r="R2771">
        <v>78.146000000000001</v>
      </c>
      <c r="S2771" t="s">
        <v>103</v>
      </c>
      <c r="T2771" t="s">
        <v>102</v>
      </c>
      <c r="U2771" t="s">
        <v>23</v>
      </c>
      <c r="V2771" t="s">
        <v>9</v>
      </c>
    </row>
    <row r="2772" spans="1:22">
      <c r="A2772" t="s">
        <v>25753</v>
      </c>
      <c r="B2772" s="2">
        <v>45164.706250000003</v>
      </c>
      <c r="C2772" s="2">
        <f t="shared" si="43"/>
        <v>45159</v>
      </c>
      <c r="D2772" t="s">
        <v>1297</v>
      </c>
      <c r="E2772" t="s">
        <v>14345</v>
      </c>
      <c r="F2772" t="s">
        <v>18</v>
      </c>
      <c r="G2772" t="s">
        <v>17</v>
      </c>
      <c r="H2772" t="s">
        <v>40</v>
      </c>
      <c r="I2772">
        <v>1</v>
      </c>
      <c r="J2772">
        <v>1281.76</v>
      </c>
      <c r="K2772">
        <v>1036.6199999999999</v>
      </c>
      <c r="L2772">
        <v>1281.76</v>
      </c>
      <c r="M2772">
        <v>1036.6199999999999</v>
      </c>
      <c r="N2772" t="s">
        <v>25752</v>
      </c>
      <c r="O2772" t="s">
        <v>25751</v>
      </c>
      <c r="P2772" t="s">
        <v>13</v>
      </c>
      <c r="Q2772">
        <v>11.664300000000001</v>
      </c>
      <c r="R2772">
        <v>78.146000000000001</v>
      </c>
      <c r="S2772" t="s">
        <v>413</v>
      </c>
      <c r="T2772" t="s">
        <v>412</v>
      </c>
      <c r="U2772" t="s">
        <v>23</v>
      </c>
      <c r="V2772" t="s">
        <v>45</v>
      </c>
    </row>
    <row r="2773" spans="1:22">
      <c r="A2773" t="s">
        <v>25750</v>
      </c>
      <c r="B2773" s="2">
        <v>45304.78402777778</v>
      </c>
      <c r="C2773" s="2">
        <f t="shared" si="43"/>
        <v>45299</v>
      </c>
      <c r="D2773" t="s">
        <v>1292</v>
      </c>
      <c r="E2773" t="s">
        <v>17701</v>
      </c>
      <c r="F2773" t="s">
        <v>64</v>
      </c>
      <c r="G2773" t="s">
        <v>17</v>
      </c>
      <c r="H2773" t="s">
        <v>16</v>
      </c>
      <c r="I2773">
        <v>4</v>
      </c>
      <c r="J2773">
        <v>983.76</v>
      </c>
      <c r="K2773">
        <v>728.32</v>
      </c>
      <c r="L2773">
        <v>3935.04</v>
      </c>
      <c r="M2773">
        <v>2913.28</v>
      </c>
      <c r="N2773" t="s">
        <v>25749</v>
      </c>
      <c r="O2773" t="s">
        <v>25748</v>
      </c>
      <c r="P2773" t="s">
        <v>26</v>
      </c>
      <c r="Q2773">
        <v>11.0168</v>
      </c>
      <c r="R2773">
        <v>76.955799999999996</v>
      </c>
      <c r="S2773" t="s">
        <v>762</v>
      </c>
      <c r="T2773" t="s">
        <v>761</v>
      </c>
      <c r="U2773" t="s">
        <v>46</v>
      </c>
      <c r="V2773" t="s">
        <v>45</v>
      </c>
    </row>
    <row r="2774" spans="1:22">
      <c r="A2774" t="s">
        <v>25747</v>
      </c>
      <c r="B2774" s="2">
        <v>45129.63958333333</v>
      </c>
      <c r="C2774" s="2">
        <f t="shared" si="43"/>
        <v>45124</v>
      </c>
      <c r="D2774" t="s">
        <v>1287</v>
      </c>
      <c r="E2774" t="s">
        <v>25746</v>
      </c>
      <c r="F2774" t="s">
        <v>18</v>
      </c>
      <c r="G2774" t="s">
        <v>82</v>
      </c>
      <c r="H2774" t="s">
        <v>29</v>
      </c>
      <c r="I2774">
        <v>1</v>
      </c>
      <c r="J2774">
        <v>1333.5</v>
      </c>
      <c r="K2774">
        <v>1029.28</v>
      </c>
      <c r="L2774">
        <v>1333.5</v>
      </c>
      <c r="M2774">
        <v>1029.28</v>
      </c>
      <c r="N2774" t="s">
        <v>25745</v>
      </c>
      <c r="O2774" t="s">
        <v>25744</v>
      </c>
      <c r="P2774" t="s">
        <v>60</v>
      </c>
      <c r="Q2774">
        <v>8.7139000000000006</v>
      </c>
      <c r="R2774">
        <v>77.756699999999995</v>
      </c>
      <c r="S2774" t="s">
        <v>103</v>
      </c>
      <c r="T2774" t="s">
        <v>102</v>
      </c>
      <c r="U2774" t="s">
        <v>57</v>
      </c>
      <c r="V2774" t="s">
        <v>9</v>
      </c>
    </row>
    <row r="2775" spans="1:22">
      <c r="A2775" t="s">
        <v>25743</v>
      </c>
      <c r="B2775" s="2">
        <v>45035.842361111114</v>
      </c>
      <c r="C2775" s="2">
        <f t="shared" si="43"/>
        <v>45033</v>
      </c>
      <c r="D2775" t="s">
        <v>1282</v>
      </c>
      <c r="E2775" t="s">
        <v>7306</v>
      </c>
      <c r="F2775" t="s">
        <v>83</v>
      </c>
      <c r="G2775" t="s">
        <v>72</v>
      </c>
      <c r="H2775" t="s">
        <v>52</v>
      </c>
      <c r="I2775">
        <v>1</v>
      </c>
      <c r="J2775">
        <v>724.68</v>
      </c>
      <c r="K2775">
        <v>634.74</v>
      </c>
      <c r="L2775">
        <v>724.68</v>
      </c>
      <c r="M2775">
        <v>634.74</v>
      </c>
      <c r="N2775" t="s">
        <v>25742</v>
      </c>
      <c r="O2775" t="s">
        <v>25741</v>
      </c>
      <c r="P2775" t="s">
        <v>60</v>
      </c>
      <c r="Q2775">
        <v>8.7139000000000006</v>
      </c>
      <c r="R2775">
        <v>77.756699999999995</v>
      </c>
      <c r="S2775" t="s">
        <v>269</v>
      </c>
      <c r="T2775" t="s">
        <v>268</v>
      </c>
      <c r="U2775" t="s">
        <v>23</v>
      </c>
      <c r="V2775" t="s">
        <v>45</v>
      </c>
    </row>
    <row r="2776" spans="1:22">
      <c r="A2776" t="s">
        <v>25740</v>
      </c>
      <c r="B2776" s="2">
        <v>45383.806944444441</v>
      </c>
      <c r="C2776" s="2">
        <f t="shared" si="43"/>
        <v>45383</v>
      </c>
      <c r="D2776" t="s">
        <v>1277</v>
      </c>
      <c r="E2776" t="s">
        <v>3522</v>
      </c>
      <c r="F2776" t="s">
        <v>18</v>
      </c>
      <c r="G2776" t="s">
        <v>53</v>
      </c>
      <c r="H2776" t="s">
        <v>16</v>
      </c>
      <c r="I2776">
        <v>2</v>
      </c>
      <c r="J2776">
        <v>875.74</v>
      </c>
      <c r="K2776">
        <v>743.01</v>
      </c>
      <c r="L2776">
        <v>1751.48</v>
      </c>
      <c r="M2776">
        <v>1486.02</v>
      </c>
      <c r="N2776" t="s">
        <v>25739</v>
      </c>
      <c r="O2776" t="s">
        <v>25738</v>
      </c>
      <c r="P2776" t="s">
        <v>37</v>
      </c>
      <c r="Q2776">
        <v>10.7905</v>
      </c>
      <c r="R2776">
        <v>78.704700000000003</v>
      </c>
      <c r="S2776" t="s">
        <v>762</v>
      </c>
      <c r="T2776" t="s">
        <v>761</v>
      </c>
      <c r="U2776" t="s">
        <v>57</v>
      </c>
      <c r="V2776" t="s">
        <v>9</v>
      </c>
    </row>
    <row r="2777" spans="1:22">
      <c r="A2777" t="s">
        <v>25737</v>
      </c>
      <c r="B2777" s="2">
        <v>45342.859027777777</v>
      </c>
      <c r="C2777" s="2">
        <f t="shared" si="43"/>
        <v>45341</v>
      </c>
      <c r="D2777" t="s">
        <v>1272</v>
      </c>
      <c r="E2777" t="s">
        <v>7299</v>
      </c>
      <c r="F2777" t="s">
        <v>83</v>
      </c>
      <c r="G2777" t="s">
        <v>91</v>
      </c>
      <c r="H2777" t="s">
        <v>52</v>
      </c>
      <c r="I2777">
        <v>1</v>
      </c>
      <c r="J2777">
        <v>2292.84</v>
      </c>
      <c r="K2777">
        <v>1919.72</v>
      </c>
      <c r="L2777">
        <v>2292.84</v>
      </c>
      <c r="M2777">
        <v>1919.72</v>
      </c>
      <c r="N2777" t="s">
        <v>25736</v>
      </c>
      <c r="O2777" t="s">
        <v>25735</v>
      </c>
      <c r="P2777" t="s">
        <v>26</v>
      </c>
      <c r="Q2777">
        <v>11.0168</v>
      </c>
      <c r="R2777">
        <v>76.955799999999996</v>
      </c>
      <c r="S2777" t="s">
        <v>226</v>
      </c>
      <c r="T2777" t="s">
        <v>225</v>
      </c>
      <c r="U2777" t="s">
        <v>46</v>
      </c>
      <c r="V2777" t="s">
        <v>9</v>
      </c>
    </row>
    <row r="2778" spans="1:22">
      <c r="A2778" t="s">
        <v>25734</v>
      </c>
      <c r="B2778" s="2">
        <v>45293.443749999999</v>
      </c>
      <c r="C2778" s="2">
        <f t="shared" si="43"/>
        <v>45292</v>
      </c>
      <c r="D2778" t="s">
        <v>1267</v>
      </c>
      <c r="E2778" t="s">
        <v>1266</v>
      </c>
      <c r="F2778" t="s">
        <v>83</v>
      </c>
      <c r="G2778" t="s">
        <v>115</v>
      </c>
      <c r="H2778" t="s">
        <v>29</v>
      </c>
      <c r="I2778">
        <v>1</v>
      </c>
      <c r="J2778">
        <v>1369.73</v>
      </c>
      <c r="K2778">
        <v>855.72</v>
      </c>
      <c r="L2778">
        <v>1369.73</v>
      </c>
      <c r="M2778">
        <v>855.72</v>
      </c>
      <c r="N2778" t="s">
        <v>25733</v>
      </c>
      <c r="O2778" t="s">
        <v>25732</v>
      </c>
      <c r="P2778" t="s">
        <v>49</v>
      </c>
      <c r="Q2778">
        <v>12.916499999999999</v>
      </c>
      <c r="R2778">
        <v>79.132499999999993</v>
      </c>
      <c r="S2778" t="s">
        <v>302</v>
      </c>
      <c r="T2778" t="s">
        <v>301</v>
      </c>
      <c r="U2778" t="s">
        <v>77</v>
      </c>
      <c r="V2778" t="s">
        <v>45</v>
      </c>
    </row>
    <row r="2779" spans="1:22">
      <c r="A2779" t="s">
        <v>25731</v>
      </c>
      <c r="B2779" s="2">
        <v>45405.706250000003</v>
      </c>
      <c r="C2779" s="2">
        <f t="shared" si="43"/>
        <v>45404</v>
      </c>
      <c r="D2779" t="s">
        <v>1262</v>
      </c>
      <c r="E2779" t="s">
        <v>16008</v>
      </c>
      <c r="F2779" t="s">
        <v>201</v>
      </c>
      <c r="G2779" t="s">
        <v>17</v>
      </c>
      <c r="H2779" t="s">
        <v>63</v>
      </c>
      <c r="I2779">
        <v>1</v>
      </c>
      <c r="J2779">
        <v>1324.24</v>
      </c>
      <c r="K2779">
        <v>830.01</v>
      </c>
      <c r="L2779">
        <v>1324.24</v>
      </c>
      <c r="M2779">
        <v>830.01</v>
      </c>
      <c r="N2779" t="s">
        <v>25730</v>
      </c>
      <c r="O2779" t="s">
        <v>25729</v>
      </c>
      <c r="P2779" t="s">
        <v>60</v>
      </c>
      <c r="Q2779">
        <v>8.7139000000000006</v>
      </c>
      <c r="R2779">
        <v>77.756699999999995</v>
      </c>
      <c r="S2779" t="s">
        <v>340</v>
      </c>
      <c r="T2779" t="s">
        <v>339</v>
      </c>
      <c r="U2779" t="s">
        <v>46</v>
      </c>
      <c r="V2779" t="s">
        <v>22</v>
      </c>
    </row>
    <row r="2780" spans="1:22">
      <c r="A2780" t="s">
        <v>25728</v>
      </c>
      <c r="B2780" s="2">
        <v>45178.46597222222</v>
      </c>
      <c r="C2780" s="2">
        <f t="shared" si="43"/>
        <v>45173</v>
      </c>
      <c r="D2780" t="s">
        <v>1257</v>
      </c>
      <c r="E2780" t="s">
        <v>1256</v>
      </c>
      <c r="F2780" t="s">
        <v>31</v>
      </c>
      <c r="G2780" t="s">
        <v>82</v>
      </c>
      <c r="H2780" t="s">
        <v>52</v>
      </c>
      <c r="I2780">
        <v>1</v>
      </c>
      <c r="J2780">
        <v>617.02</v>
      </c>
      <c r="K2780">
        <v>431.38</v>
      </c>
      <c r="L2780">
        <v>617.02</v>
      </c>
      <c r="M2780">
        <v>431.38</v>
      </c>
      <c r="N2780" t="s">
        <v>25727</v>
      </c>
      <c r="O2780" t="s">
        <v>25726</v>
      </c>
      <c r="P2780" t="s">
        <v>37</v>
      </c>
      <c r="Q2780">
        <v>10.7905</v>
      </c>
      <c r="R2780">
        <v>78.704700000000003</v>
      </c>
      <c r="S2780" t="s">
        <v>25</v>
      </c>
      <c r="T2780" t="s">
        <v>24</v>
      </c>
      <c r="U2780" t="s">
        <v>57</v>
      </c>
      <c r="V2780" t="s">
        <v>9</v>
      </c>
    </row>
    <row r="2781" spans="1:22">
      <c r="A2781" t="s">
        <v>25725</v>
      </c>
      <c r="B2781" s="2">
        <v>45276.897222222222</v>
      </c>
      <c r="C2781" s="2">
        <f t="shared" si="43"/>
        <v>45271</v>
      </c>
      <c r="D2781" t="s">
        <v>1252</v>
      </c>
      <c r="E2781" t="s">
        <v>25724</v>
      </c>
      <c r="F2781" t="s">
        <v>73</v>
      </c>
      <c r="G2781" t="s">
        <v>17</v>
      </c>
      <c r="H2781" t="s">
        <v>16</v>
      </c>
      <c r="I2781">
        <v>2</v>
      </c>
      <c r="J2781">
        <v>638.54999999999995</v>
      </c>
      <c r="K2781">
        <v>489.01</v>
      </c>
      <c r="L2781">
        <v>1277.0999999999999</v>
      </c>
      <c r="M2781">
        <v>978.02</v>
      </c>
      <c r="N2781" t="s">
        <v>25723</v>
      </c>
      <c r="O2781" t="s">
        <v>25722</v>
      </c>
      <c r="P2781" t="s">
        <v>26</v>
      </c>
      <c r="Q2781">
        <v>11.0168</v>
      </c>
      <c r="R2781">
        <v>76.955799999999996</v>
      </c>
      <c r="S2781" t="s">
        <v>153</v>
      </c>
      <c r="T2781" t="s">
        <v>152</v>
      </c>
      <c r="U2781" t="s">
        <v>57</v>
      </c>
      <c r="V2781" t="s">
        <v>9</v>
      </c>
    </row>
    <row r="2782" spans="1:22">
      <c r="A2782" t="s">
        <v>25721</v>
      </c>
      <c r="B2782" s="2">
        <v>45191.616666666669</v>
      </c>
      <c r="C2782" s="2">
        <f t="shared" si="43"/>
        <v>45187</v>
      </c>
      <c r="D2782" t="s">
        <v>1247</v>
      </c>
      <c r="E2782" t="s">
        <v>19320</v>
      </c>
      <c r="F2782" t="s">
        <v>136</v>
      </c>
      <c r="G2782" t="s">
        <v>106</v>
      </c>
      <c r="H2782" t="s">
        <v>29</v>
      </c>
      <c r="I2782">
        <v>4</v>
      </c>
      <c r="J2782">
        <v>898.14</v>
      </c>
      <c r="K2782">
        <v>706.19</v>
      </c>
      <c r="L2782">
        <v>3592.56</v>
      </c>
      <c r="M2782">
        <v>2824.76</v>
      </c>
      <c r="N2782" t="s">
        <v>25720</v>
      </c>
      <c r="O2782" t="s">
        <v>25719</v>
      </c>
      <c r="P2782" t="s">
        <v>60</v>
      </c>
      <c r="Q2782">
        <v>8.7139000000000006</v>
      </c>
      <c r="R2782">
        <v>77.756699999999995</v>
      </c>
      <c r="S2782" t="s">
        <v>352</v>
      </c>
      <c r="T2782" t="s">
        <v>351</v>
      </c>
      <c r="U2782" t="s">
        <v>23</v>
      </c>
      <c r="V2782" t="s">
        <v>9</v>
      </c>
    </row>
    <row r="2783" spans="1:22">
      <c r="A2783" t="s">
        <v>25718</v>
      </c>
      <c r="B2783" s="2">
        <v>45203.843055555553</v>
      </c>
      <c r="C2783" s="2">
        <f t="shared" si="43"/>
        <v>45201</v>
      </c>
      <c r="D2783" t="s">
        <v>1242</v>
      </c>
      <c r="E2783" t="s">
        <v>19316</v>
      </c>
      <c r="F2783" t="s">
        <v>31</v>
      </c>
      <c r="G2783" t="s">
        <v>41</v>
      </c>
      <c r="H2783" t="s">
        <v>29</v>
      </c>
      <c r="I2783">
        <v>3</v>
      </c>
      <c r="J2783">
        <v>1038.05</v>
      </c>
      <c r="K2783">
        <v>915.12</v>
      </c>
      <c r="L2783">
        <v>3114.15</v>
      </c>
      <c r="M2783">
        <v>2745.36</v>
      </c>
      <c r="N2783" t="s">
        <v>25717</v>
      </c>
      <c r="O2783" t="s">
        <v>25716</v>
      </c>
      <c r="P2783" t="s">
        <v>60</v>
      </c>
      <c r="Q2783">
        <v>8.7139000000000006</v>
      </c>
      <c r="R2783">
        <v>77.756699999999995</v>
      </c>
      <c r="S2783" t="s">
        <v>333</v>
      </c>
      <c r="T2783" t="s">
        <v>332</v>
      </c>
      <c r="U2783" t="s">
        <v>46</v>
      </c>
      <c r="V2783" t="s">
        <v>45</v>
      </c>
    </row>
    <row r="2784" spans="1:22">
      <c r="A2784" t="s">
        <v>25715</v>
      </c>
      <c r="B2784" s="2">
        <v>45357.864583333336</v>
      </c>
      <c r="C2784" s="2">
        <f t="shared" si="43"/>
        <v>45355</v>
      </c>
      <c r="D2784" t="s">
        <v>1235</v>
      </c>
      <c r="E2784" t="s">
        <v>1234</v>
      </c>
      <c r="F2784" t="s">
        <v>31</v>
      </c>
      <c r="G2784" t="s">
        <v>91</v>
      </c>
      <c r="H2784" t="s">
        <v>63</v>
      </c>
      <c r="I2784">
        <v>1</v>
      </c>
      <c r="J2784">
        <v>1484.49</v>
      </c>
      <c r="K2784">
        <v>1241.0899999999999</v>
      </c>
      <c r="L2784">
        <v>1484.49</v>
      </c>
      <c r="M2784">
        <v>1241.0899999999999</v>
      </c>
      <c r="N2784" t="s">
        <v>25714</v>
      </c>
      <c r="O2784" t="s">
        <v>25713</v>
      </c>
      <c r="P2784" t="s">
        <v>49</v>
      </c>
      <c r="Q2784">
        <v>12.916499999999999</v>
      </c>
      <c r="R2784">
        <v>79.132499999999993</v>
      </c>
      <c r="S2784" t="s">
        <v>319</v>
      </c>
      <c r="T2784" t="s">
        <v>318</v>
      </c>
      <c r="U2784" t="s">
        <v>77</v>
      </c>
      <c r="V2784" t="s">
        <v>9</v>
      </c>
    </row>
    <row r="2785" spans="1:22">
      <c r="A2785" t="s">
        <v>25712</v>
      </c>
      <c r="B2785" s="2">
        <v>45490.472916666666</v>
      </c>
      <c r="C2785" s="2">
        <f t="shared" si="43"/>
        <v>45488</v>
      </c>
      <c r="D2785" t="s">
        <v>1230</v>
      </c>
      <c r="E2785" t="s">
        <v>10867</v>
      </c>
      <c r="F2785" t="s">
        <v>83</v>
      </c>
      <c r="G2785" t="s">
        <v>30</v>
      </c>
      <c r="H2785" t="s">
        <v>29</v>
      </c>
      <c r="I2785">
        <v>4</v>
      </c>
      <c r="J2785">
        <v>1866.26</v>
      </c>
      <c r="K2785">
        <v>1380.2</v>
      </c>
      <c r="L2785">
        <v>7465.04</v>
      </c>
      <c r="M2785">
        <v>5520.8</v>
      </c>
      <c r="N2785" t="s">
        <v>25711</v>
      </c>
      <c r="O2785" t="s">
        <v>25710</v>
      </c>
      <c r="P2785" t="s">
        <v>121</v>
      </c>
      <c r="Q2785">
        <v>9.9252000000000002</v>
      </c>
      <c r="R2785">
        <v>78.119799999999998</v>
      </c>
      <c r="S2785" t="s">
        <v>48</v>
      </c>
      <c r="T2785" t="s">
        <v>47</v>
      </c>
      <c r="U2785" t="s">
        <v>57</v>
      </c>
      <c r="V2785" t="s">
        <v>45</v>
      </c>
    </row>
    <row r="2786" spans="1:22">
      <c r="A2786" t="s">
        <v>25709</v>
      </c>
      <c r="B2786" s="2">
        <v>44983.431944444441</v>
      </c>
      <c r="C2786" s="2">
        <f t="shared" si="43"/>
        <v>44977</v>
      </c>
      <c r="D2786" t="s">
        <v>1225</v>
      </c>
      <c r="E2786" t="s">
        <v>9074</v>
      </c>
      <c r="F2786" t="s">
        <v>64</v>
      </c>
      <c r="G2786" t="s">
        <v>53</v>
      </c>
      <c r="H2786" t="s">
        <v>71</v>
      </c>
      <c r="I2786">
        <v>2</v>
      </c>
      <c r="J2786">
        <v>867.12</v>
      </c>
      <c r="K2786">
        <v>778.17</v>
      </c>
      <c r="L2786">
        <v>1734.24</v>
      </c>
      <c r="M2786">
        <v>1556.34</v>
      </c>
      <c r="N2786" t="s">
        <v>25708</v>
      </c>
      <c r="O2786" t="s">
        <v>25707</v>
      </c>
      <c r="P2786" t="s">
        <v>26</v>
      </c>
      <c r="Q2786">
        <v>11.0168</v>
      </c>
      <c r="R2786">
        <v>76.955799999999996</v>
      </c>
      <c r="S2786" t="s">
        <v>784</v>
      </c>
      <c r="T2786" t="s">
        <v>783</v>
      </c>
      <c r="U2786" t="s">
        <v>46</v>
      </c>
      <c r="V2786" t="s">
        <v>9</v>
      </c>
    </row>
    <row r="2787" spans="1:22">
      <c r="A2787" t="s">
        <v>25706</v>
      </c>
      <c r="B2787" s="2">
        <v>45457.752083333333</v>
      </c>
      <c r="C2787" s="2">
        <f t="shared" si="43"/>
        <v>45453</v>
      </c>
      <c r="D2787" t="s">
        <v>1220</v>
      </c>
      <c r="E2787" t="s">
        <v>1219</v>
      </c>
      <c r="F2787" t="s">
        <v>136</v>
      </c>
      <c r="G2787" t="s">
        <v>115</v>
      </c>
      <c r="H2787" t="s">
        <v>29</v>
      </c>
      <c r="I2787">
        <v>3</v>
      </c>
      <c r="J2787">
        <v>1430.42</v>
      </c>
      <c r="K2787">
        <v>914.23</v>
      </c>
      <c r="L2787">
        <v>4291.26</v>
      </c>
      <c r="M2787">
        <v>2742.69</v>
      </c>
      <c r="N2787" t="s">
        <v>25705</v>
      </c>
      <c r="O2787" t="s">
        <v>25704</v>
      </c>
      <c r="P2787" t="s">
        <v>13</v>
      </c>
      <c r="Q2787">
        <v>11.664300000000001</v>
      </c>
      <c r="R2787">
        <v>78.146000000000001</v>
      </c>
      <c r="S2787" t="s">
        <v>243</v>
      </c>
      <c r="T2787" t="s">
        <v>242</v>
      </c>
      <c r="U2787" t="s">
        <v>10</v>
      </c>
      <c r="V2787" t="s">
        <v>9</v>
      </c>
    </row>
    <row r="2788" spans="1:22">
      <c r="A2788" t="s">
        <v>25703</v>
      </c>
      <c r="B2788" s="2">
        <v>45445.771527777775</v>
      </c>
      <c r="C2788" s="2">
        <f t="shared" si="43"/>
        <v>45439</v>
      </c>
      <c r="D2788" t="s">
        <v>1215</v>
      </c>
      <c r="E2788" t="s">
        <v>15978</v>
      </c>
      <c r="F2788" t="s">
        <v>31</v>
      </c>
      <c r="G2788" t="s">
        <v>91</v>
      </c>
      <c r="H2788" t="s">
        <v>29</v>
      </c>
      <c r="I2788">
        <v>3</v>
      </c>
      <c r="J2788">
        <v>2164.65</v>
      </c>
      <c r="K2788">
        <v>1902.87</v>
      </c>
      <c r="L2788">
        <v>6493.95</v>
      </c>
      <c r="M2788">
        <v>5708.61</v>
      </c>
      <c r="N2788" t="s">
        <v>25702</v>
      </c>
      <c r="O2788" t="s">
        <v>25701</v>
      </c>
      <c r="P2788" t="s">
        <v>60</v>
      </c>
      <c r="Q2788">
        <v>8.7139000000000006</v>
      </c>
      <c r="R2788">
        <v>77.756699999999995</v>
      </c>
      <c r="S2788" t="s">
        <v>103</v>
      </c>
      <c r="T2788" t="s">
        <v>102</v>
      </c>
      <c r="U2788" t="s">
        <v>46</v>
      </c>
      <c r="V2788" t="s">
        <v>9</v>
      </c>
    </row>
    <row r="2789" spans="1:22">
      <c r="A2789" t="s">
        <v>25700</v>
      </c>
      <c r="B2789" s="2">
        <v>45439.633333333331</v>
      </c>
      <c r="C2789" s="2">
        <f t="shared" si="43"/>
        <v>45439</v>
      </c>
      <c r="D2789" t="s">
        <v>1210</v>
      </c>
      <c r="E2789" t="s">
        <v>14287</v>
      </c>
      <c r="F2789" t="s">
        <v>201</v>
      </c>
      <c r="G2789" t="s">
        <v>17</v>
      </c>
      <c r="H2789" t="s">
        <v>29</v>
      </c>
      <c r="I2789">
        <v>3</v>
      </c>
      <c r="J2789">
        <v>548.87</v>
      </c>
      <c r="K2789">
        <v>419.33</v>
      </c>
      <c r="L2789">
        <v>1646.61</v>
      </c>
      <c r="M2789">
        <v>1257.99</v>
      </c>
      <c r="N2789" t="s">
        <v>25699</v>
      </c>
      <c r="O2789" t="s">
        <v>25698</v>
      </c>
      <c r="P2789" t="s">
        <v>49</v>
      </c>
      <c r="Q2789">
        <v>12.916499999999999</v>
      </c>
      <c r="R2789">
        <v>79.132499999999993</v>
      </c>
      <c r="S2789" t="s">
        <v>226</v>
      </c>
      <c r="T2789" t="s">
        <v>225</v>
      </c>
      <c r="U2789" t="s">
        <v>10</v>
      </c>
      <c r="V2789" t="s">
        <v>45</v>
      </c>
    </row>
    <row r="2790" spans="1:22">
      <c r="A2790" t="s">
        <v>25697</v>
      </c>
      <c r="B2790" s="2">
        <v>45524.886805555558</v>
      </c>
      <c r="C2790" s="2">
        <f t="shared" si="43"/>
        <v>45523</v>
      </c>
      <c r="D2790" t="s">
        <v>1205</v>
      </c>
      <c r="E2790" t="s">
        <v>25696</v>
      </c>
      <c r="F2790" t="s">
        <v>18</v>
      </c>
      <c r="G2790" t="s">
        <v>72</v>
      </c>
      <c r="H2790" t="s">
        <v>29</v>
      </c>
      <c r="I2790">
        <v>2</v>
      </c>
      <c r="J2790">
        <v>1573.33</v>
      </c>
      <c r="K2790">
        <v>1174.78</v>
      </c>
      <c r="L2790">
        <v>3146.66</v>
      </c>
      <c r="M2790">
        <v>2349.56</v>
      </c>
      <c r="N2790" t="s">
        <v>25695</v>
      </c>
      <c r="O2790" t="s">
        <v>25694</v>
      </c>
      <c r="P2790" t="s">
        <v>60</v>
      </c>
      <c r="Q2790">
        <v>8.7139000000000006</v>
      </c>
      <c r="R2790">
        <v>77.756699999999995</v>
      </c>
      <c r="S2790" t="s">
        <v>120</v>
      </c>
      <c r="T2790" t="s">
        <v>119</v>
      </c>
      <c r="U2790" t="s">
        <v>23</v>
      </c>
      <c r="V2790" t="s">
        <v>9</v>
      </c>
    </row>
    <row r="2791" spans="1:22">
      <c r="A2791" t="s">
        <v>25693</v>
      </c>
      <c r="B2791" s="2">
        <v>45359.62222222222</v>
      </c>
      <c r="C2791" s="2">
        <f t="shared" si="43"/>
        <v>45355</v>
      </c>
      <c r="D2791" t="s">
        <v>1200</v>
      </c>
      <c r="E2791" t="s">
        <v>25692</v>
      </c>
      <c r="F2791" t="s">
        <v>83</v>
      </c>
      <c r="G2791" t="s">
        <v>53</v>
      </c>
      <c r="H2791" t="s">
        <v>52</v>
      </c>
      <c r="I2791">
        <v>3</v>
      </c>
      <c r="J2791">
        <v>760.55</v>
      </c>
      <c r="K2791">
        <v>461.43</v>
      </c>
      <c r="L2791">
        <v>2281.65</v>
      </c>
      <c r="M2791">
        <v>1384.29</v>
      </c>
      <c r="N2791" t="s">
        <v>25691</v>
      </c>
      <c r="O2791" t="s">
        <v>25690</v>
      </c>
      <c r="P2791" t="s">
        <v>121</v>
      </c>
      <c r="Q2791">
        <v>9.9252000000000002</v>
      </c>
      <c r="R2791">
        <v>78.119799999999998</v>
      </c>
      <c r="S2791" t="s">
        <v>762</v>
      </c>
      <c r="T2791" t="s">
        <v>761</v>
      </c>
      <c r="U2791" t="s">
        <v>57</v>
      </c>
      <c r="V2791" t="s">
        <v>9</v>
      </c>
    </row>
    <row r="2792" spans="1:22">
      <c r="A2792" t="s">
        <v>25689</v>
      </c>
      <c r="B2792" s="2">
        <v>45452.637499999997</v>
      </c>
      <c r="C2792" s="2">
        <f t="shared" si="43"/>
        <v>45446</v>
      </c>
      <c r="D2792" t="s">
        <v>1195</v>
      </c>
      <c r="E2792" t="s">
        <v>7243</v>
      </c>
      <c r="F2792" t="s">
        <v>201</v>
      </c>
      <c r="G2792" t="s">
        <v>53</v>
      </c>
      <c r="H2792" t="s">
        <v>29</v>
      </c>
      <c r="I2792">
        <v>1</v>
      </c>
      <c r="J2792">
        <v>2359.23</v>
      </c>
      <c r="K2792">
        <v>1717.99</v>
      </c>
      <c r="L2792">
        <v>2359.23</v>
      </c>
      <c r="M2792">
        <v>1717.99</v>
      </c>
      <c r="N2792" t="s">
        <v>25688</v>
      </c>
      <c r="O2792" t="s">
        <v>25687</v>
      </c>
      <c r="P2792" t="s">
        <v>68</v>
      </c>
      <c r="Q2792">
        <v>11.34</v>
      </c>
      <c r="R2792">
        <v>77.717200000000005</v>
      </c>
      <c r="S2792" t="s">
        <v>340</v>
      </c>
      <c r="T2792" t="s">
        <v>339</v>
      </c>
      <c r="U2792" t="s">
        <v>46</v>
      </c>
      <c r="V2792" t="s">
        <v>45</v>
      </c>
    </row>
    <row r="2793" spans="1:22">
      <c r="A2793" t="s">
        <v>25686</v>
      </c>
      <c r="B2793" s="2">
        <v>45430.636805555558</v>
      </c>
      <c r="C2793" s="2">
        <f t="shared" si="43"/>
        <v>45425</v>
      </c>
      <c r="D2793" t="s">
        <v>1190</v>
      </c>
      <c r="E2793" t="s">
        <v>7239</v>
      </c>
      <c r="F2793" t="s">
        <v>136</v>
      </c>
      <c r="G2793" t="s">
        <v>82</v>
      </c>
      <c r="H2793" t="s">
        <v>63</v>
      </c>
      <c r="I2793">
        <v>2</v>
      </c>
      <c r="J2793">
        <v>2316</v>
      </c>
      <c r="K2793">
        <v>2020.29</v>
      </c>
      <c r="L2793">
        <v>4632</v>
      </c>
      <c r="M2793">
        <v>4040.58</v>
      </c>
      <c r="N2793" t="s">
        <v>25685</v>
      </c>
      <c r="O2793" t="s">
        <v>25684</v>
      </c>
      <c r="P2793" t="s">
        <v>121</v>
      </c>
      <c r="Q2793">
        <v>9.9252000000000002</v>
      </c>
      <c r="R2793">
        <v>78.119799999999998</v>
      </c>
      <c r="S2793" t="s">
        <v>120</v>
      </c>
      <c r="T2793" t="s">
        <v>119</v>
      </c>
      <c r="U2793" t="s">
        <v>46</v>
      </c>
      <c r="V2793" t="s">
        <v>9</v>
      </c>
    </row>
    <row r="2794" spans="1:22">
      <c r="A2794" t="s">
        <v>25683</v>
      </c>
      <c r="B2794" s="2">
        <v>45269.532638888886</v>
      </c>
      <c r="C2794" s="2">
        <f t="shared" si="43"/>
        <v>45264</v>
      </c>
      <c r="D2794" t="s">
        <v>1185</v>
      </c>
      <c r="E2794" t="s">
        <v>15959</v>
      </c>
      <c r="F2794" t="s">
        <v>83</v>
      </c>
      <c r="G2794" t="s">
        <v>17</v>
      </c>
      <c r="H2794" t="s">
        <v>63</v>
      </c>
      <c r="I2794">
        <v>3</v>
      </c>
      <c r="J2794">
        <v>2336.3200000000002</v>
      </c>
      <c r="K2794">
        <v>1816.26</v>
      </c>
      <c r="L2794">
        <v>7008.96</v>
      </c>
      <c r="M2794">
        <v>5448.78</v>
      </c>
      <c r="N2794" t="s">
        <v>25682</v>
      </c>
      <c r="O2794" t="s">
        <v>25681</v>
      </c>
      <c r="P2794" t="s">
        <v>13</v>
      </c>
      <c r="Q2794">
        <v>11.664300000000001</v>
      </c>
      <c r="R2794">
        <v>78.146000000000001</v>
      </c>
      <c r="S2794" t="s">
        <v>283</v>
      </c>
      <c r="T2794" t="s">
        <v>282</v>
      </c>
      <c r="U2794" t="s">
        <v>77</v>
      </c>
      <c r="V2794" t="s">
        <v>9</v>
      </c>
    </row>
    <row r="2795" spans="1:22">
      <c r="A2795" t="s">
        <v>25680</v>
      </c>
      <c r="B2795" s="2">
        <v>45005.539583333331</v>
      </c>
      <c r="C2795" s="2">
        <f t="shared" si="43"/>
        <v>45005</v>
      </c>
      <c r="D2795" t="s">
        <v>1180</v>
      </c>
      <c r="E2795" t="s">
        <v>1179</v>
      </c>
      <c r="F2795" t="s">
        <v>201</v>
      </c>
      <c r="G2795" t="s">
        <v>115</v>
      </c>
      <c r="H2795" t="s">
        <v>63</v>
      </c>
      <c r="I2795">
        <v>3</v>
      </c>
      <c r="J2795">
        <v>1242.3</v>
      </c>
      <c r="K2795">
        <v>1071.08</v>
      </c>
      <c r="L2795">
        <v>3726.9</v>
      </c>
      <c r="M2795">
        <v>3213.24</v>
      </c>
      <c r="N2795" t="s">
        <v>25679</v>
      </c>
      <c r="O2795" t="s">
        <v>25678</v>
      </c>
      <c r="P2795" t="s">
        <v>13</v>
      </c>
      <c r="Q2795">
        <v>11.664300000000001</v>
      </c>
      <c r="R2795">
        <v>78.146000000000001</v>
      </c>
      <c r="S2795" t="s">
        <v>103</v>
      </c>
      <c r="T2795" t="s">
        <v>102</v>
      </c>
      <c r="U2795" t="s">
        <v>57</v>
      </c>
      <c r="V2795" t="s">
        <v>45</v>
      </c>
    </row>
    <row r="2796" spans="1:22">
      <c r="A2796" t="s">
        <v>25677</v>
      </c>
      <c r="B2796" s="2">
        <v>45297.84097222222</v>
      </c>
      <c r="C2796" s="2">
        <f t="shared" si="43"/>
        <v>45292</v>
      </c>
      <c r="D2796" t="s">
        <v>1175</v>
      </c>
      <c r="E2796" t="s">
        <v>7228</v>
      </c>
      <c r="F2796" t="s">
        <v>18</v>
      </c>
      <c r="G2796" t="s">
        <v>82</v>
      </c>
      <c r="H2796" t="s">
        <v>16</v>
      </c>
      <c r="I2796">
        <v>1</v>
      </c>
      <c r="J2796">
        <v>2407.29</v>
      </c>
      <c r="K2796">
        <v>1516.6</v>
      </c>
      <c r="L2796">
        <v>2407.29</v>
      </c>
      <c r="M2796">
        <v>1516.6</v>
      </c>
      <c r="N2796" t="s">
        <v>25676</v>
      </c>
      <c r="O2796" t="s">
        <v>25675</v>
      </c>
      <c r="P2796" t="s">
        <v>26</v>
      </c>
      <c r="Q2796">
        <v>11.0168</v>
      </c>
      <c r="R2796">
        <v>76.955799999999996</v>
      </c>
      <c r="S2796" t="s">
        <v>906</v>
      </c>
      <c r="T2796" t="s">
        <v>905</v>
      </c>
      <c r="U2796" t="s">
        <v>46</v>
      </c>
      <c r="V2796" t="s">
        <v>45</v>
      </c>
    </row>
    <row r="2797" spans="1:22">
      <c r="A2797" t="s">
        <v>25674</v>
      </c>
      <c r="B2797" s="2">
        <v>45240.436805555553</v>
      </c>
      <c r="C2797" s="2">
        <f t="shared" si="43"/>
        <v>45236</v>
      </c>
      <c r="D2797" t="s">
        <v>1170</v>
      </c>
      <c r="E2797" t="s">
        <v>3440</v>
      </c>
      <c r="F2797" t="s">
        <v>83</v>
      </c>
      <c r="G2797" t="s">
        <v>41</v>
      </c>
      <c r="H2797" t="s">
        <v>52</v>
      </c>
      <c r="I2797">
        <v>1</v>
      </c>
      <c r="J2797">
        <v>2367.1999999999998</v>
      </c>
      <c r="K2797">
        <v>1703.15</v>
      </c>
      <c r="L2797">
        <v>2367.1999999999998</v>
      </c>
      <c r="M2797">
        <v>1703.15</v>
      </c>
      <c r="N2797" t="s">
        <v>25673</v>
      </c>
      <c r="O2797" t="s">
        <v>25672</v>
      </c>
      <c r="P2797" t="s">
        <v>112</v>
      </c>
      <c r="Q2797">
        <v>13.082700000000001</v>
      </c>
      <c r="R2797">
        <v>80.270700000000005</v>
      </c>
      <c r="S2797" t="s">
        <v>735</v>
      </c>
      <c r="T2797" t="s">
        <v>734</v>
      </c>
      <c r="U2797" t="s">
        <v>10</v>
      </c>
      <c r="V2797" t="s">
        <v>9</v>
      </c>
    </row>
    <row r="2798" spans="1:22">
      <c r="A2798" t="s">
        <v>25671</v>
      </c>
      <c r="B2798" s="2">
        <v>45061.67083333333</v>
      </c>
      <c r="C2798" s="2">
        <f t="shared" si="43"/>
        <v>45061</v>
      </c>
      <c r="D2798" t="s">
        <v>1165</v>
      </c>
      <c r="E2798" t="s">
        <v>14256</v>
      </c>
      <c r="F2798" t="s">
        <v>18</v>
      </c>
      <c r="G2798" t="s">
        <v>82</v>
      </c>
      <c r="H2798" t="s">
        <v>63</v>
      </c>
      <c r="I2798">
        <v>2</v>
      </c>
      <c r="J2798">
        <v>1358.78</v>
      </c>
      <c r="K2798">
        <v>1001.05</v>
      </c>
      <c r="L2798">
        <v>2717.56</v>
      </c>
      <c r="M2798">
        <v>2002.1</v>
      </c>
      <c r="N2798" t="s">
        <v>25670</v>
      </c>
      <c r="O2798" t="s">
        <v>25669</v>
      </c>
      <c r="P2798" t="s">
        <v>37</v>
      </c>
      <c r="Q2798">
        <v>10.7905</v>
      </c>
      <c r="R2798">
        <v>78.704700000000003</v>
      </c>
      <c r="S2798" t="s">
        <v>352</v>
      </c>
      <c r="T2798" t="s">
        <v>351</v>
      </c>
      <c r="U2798" t="s">
        <v>23</v>
      </c>
      <c r="V2798" t="s">
        <v>9</v>
      </c>
    </row>
    <row r="2799" spans="1:22">
      <c r="A2799" t="s">
        <v>25668</v>
      </c>
      <c r="B2799" s="2">
        <v>44976.441666666666</v>
      </c>
      <c r="C2799" s="2">
        <f t="shared" si="43"/>
        <v>44970</v>
      </c>
      <c r="D2799" t="s">
        <v>1160</v>
      </c>
      <c r="E2799" t="s">
        <v>14252</v>
      </c>
      <c r="F2799" t="s">
        <v>73</v>
      </c>
      <c r="G2799" t="s">
        <v>30</v>
      </c>
      <c r="H2799" t="s">
        <v>52</v>
      </c>
      <c r="I2799">
        <v>1</v>
      </c>
      <c r="J2799">
        <v>1603.57</v>
      </c>
      <c r="K2799">
        <v>1302.9100000000001</v>
      </c>
      <c r="L2799">
        <v>1603.57</v>
      </c>
      <c r="M2799">
        <v>1302.9100000000001</v>
      </c>
      <c r="N2799" t="s">
        <v>25667</v>
      </c>
      <c r="O2799" t="s">
        <v>25666</v>
      </c>
      <c r="P2799" t="s">
        <v>26</v>
      </c>
      <c r="Q2799">
        <v>11.0168</v>
      </c>
      <c r="R2799">
        <v>76.955799999999996</v>
      </c>
      <c r="S2799" t="s">
        <v>214</v>
      </c>
      <c r="T2799" t="s">
        <v>213</v>
      </c>
      <c r="U2799" t="s">
        <v>77</v>
      </c>
      <c r="V2799" t="s">
        <v>9</v>
      </c>
    </row>
    <row r="2800" spans="1:22">
      <c r="A2800" t="s">
        <v>25665</v>
      </c>
      <c r="B2800" s="2">
        <v>45356.470138888886</v>
      </c>
      <c r="C2800" s="2">
        <f t="shared" si="43"/>
        <v>45355</v>
      </c>
      <c r="D2800" t="s">
        <v>1155</v>
      </c>
      <c r="E2800" t="s">
        <v>17609</v>
      </c>
      <c r="F2800" t="s">
        <v>73</v>
      </c>
      <c r="G2800" t="s">
        <v>30</v>
      </c>
      <c r="H2800" t="s">
        <v>29</v>
      </c>
      <c r="I2800">
        <v>2</v>
      </c>
      <c r="J2800">
        <v>881.65</v>
      </c>
      <c r="K2800">
        <v>679.66</v>
      </c>
      <c r="L2800">
        <v>1763.3</v>
      </c>
      <c r="M2800">
        <v>1359.32</v>
      </c>
      <c r="N2800" t="s">
        <v>25664</v>
      </c>
      <c r="O2800" t="s">
        <v>25663</v>
      </c>
      <c r="P2800" t="s">
        <v>60</v>
      </c>
      <c r="Q2800">
        <v>8.7139000000000006</v>
      </c>
      <c r="R2800">
        <v>77.756699999999995</v>
      </c>
      <c r="S2800" t="s">
        <v>153</v>
      </c>
      <c r="T2800" t="s">
        <v>152</v>
      </c>
      <c r="U2800" t="s">
        <v>10</v>
      </c>
      <c r="V2800" t="s">
        <v>22</v>
      </c>
    </row>
    <row r="2801" spans="1:22">
      <c r="A2801" t="s">
        <v>25662</v>
      </c>
      <c r="B2801" s="2">
        <v>45353.658333333333</v>
      </c>
      <c r="C2801" s="2">
        <f t="shared" si="43"/>
        <v>45348</v>
      </c>
      <c r="D2801" t="s">
        <v>1150</v>
      </c>
      <c r="E2801" t="s">
        <v>10810</v>
      </c>
      <c r="F2801" t="s">
        <v>64</v>
      </c>
      <c r="G2801" t="s">
        <v>53</v>
      </c>
      <c r="H2801" t="s">
        <v>16</v>
      </c>
      <c r="I2801">
        <v>1</v>
      </c>
      <c r="J2801">
        <v>1566.57</v>
      </c>
      <c r="K2801">
        <v>1316.46</v>
      </c>
      <c r="L2801">
        <v>1566.57</v>
      </c>
      <c r="M2801">
        <v>1316.46</v>
      </c>
      <c r="N2801" t="s">
        <v>25661</v>
      </c>
      <c r="O2801" t="s">
        <v>25660</v>
      </c>
      <c r="P2801" t="s">
        <v>121</v>
      </c>
      <c r="Q2801">
        <v>9.9252000000000002</v>
      </c>
      <c r="R2801">
        <v>78.119799999999998</v>
      </c>
      <c r="S2801" t="s">
        <v>193</v>
      </c>
      <c r="T2801" t="s">
        <v>192</v>
      </c>
      <c r="U2801" t="s">
        <v>10</v>
      </c>
      <c r="V2801" t="s">
        <v>45</v>
      </c>
    </row>
    <row r="2802" spans="1:22">
      <c r="A2802" t="s">
        <v>25659</v>
      </c>
      <c r="B2802" s="2">
        <v>45098.532638888886</v>
      </c>
      <c r="C2802" s="2">
        <f t="shared" si="43"/>
        <v>45096</v>
      </c>
      <c r="D2802" t="s">
        <v>1145</v>
      </c>
      <c r="E2802" t="s">
        <v>1144</v>
      </c>
      <c r="F2802" t="s">
        <v>31</v>
      </c>
      <c r="G2802" t="s">
        <v>82</v>
      </c>
      <c r="H2802" t="s">
        <v>63</v>
      </c>
      <c r="I2802">
        <v>4</v>
      </c>
      <c r="J2802">
        <v>1669.57</v>
      </c>
      <c r="K2802">
        <v>1240.6300000000001</v>
      </c>
      <c r="L2802">
        <v>6678.28</v>
      </c>
      <c r="M2802">
        <v>4962.5200000000004</v>
      </c>
      <c r="N2802" t="s">
        <v>25658</v>
      </c>
      <c r="O2802" t="s">
        <v>25657</v>
      </c>
      <c r="P2802" t="s">
        <v>68</v>
      </c>
      <c r="Q2802">
        <v>11.34</v>
      </c>
      <c r="R2802">
        <v>77.717200000000005</v>
      </c>
      <c r="S2802" t="s">
        <v>269</v>
      </c>
      <c r="T2802" t="s">
        <v>268</v>
      </c>
      <c r="U2802" t="s">
        <v>57</v>
      </c>
      <c r="V2802" t="s">
        <v>22</v>
      </c>
    </row>
    <row r="2803" spans="1:22">
      <c r="A2803" t="s">
        <v>25656</v>
      </c>
      <c r="B2803" s="2">
        <v>45568.777083333334</v>
      </c>
      <c r="C2803" s="2">
        <f t="shared" si="43"/>
        <v>45565</v>
      </c>
      <c r="D2803" t="s">
        <v>1140</v>
      </c>
      <c r="E2803" t="s">
        <v>10802</v>
      </c>
      <c r="F2803" t="s">
        <v>136</v>
      </c>
      <c r="G2803" t="s">
        <v>106</v>
      </c>
      <c r="H2803" t="s">
        <v>71</v>
      </c>
      <c r="I2803">
        <v>3</v>
      </c>
      <c r="J2803">
        <v>1011.37</v>
      </c>
      <c r="K2803">
        <v>871.29</v>
      </c>
      <c r="L2803">
        <v>3034.11</v>
      </c>
      <c r="M2803">
        <v>2613.87</v>
      </c>
      <c r="N2803" t="s">
        <v>25655</v>
      </c>
      <c r="O2803" t="s">
        <v>25654</v>
      </c>
      <c r="P2803" t="s">
        <v>37</v>
      </c>
      <c r="Q2803">
        <v>10.7905</v>
      </c>
      <c r="R2803">
        <v>78.704700000000003</v>
      </c>
      <c r="S2803" t="s">
        <v>454</v>
      </c>
      <c r="T2803" t="s">
        <v>453</v>
      </c>
      <c r="U2803" t="s">
        <v>46</v>
      </c>
      <c r="V2803" t="s">
        <v>45</v>
      </c>
    </row>
    <row r="2804" spans="1:22">
      <c r="A2804" t="s">
        <v>25653</v>
      </c>
      <c r="B2804" s="2">
        <v>45127.695833333331</v>
      </c>
      <c r="C2804" s="2">
        <f t="shared" si="43"/>
        <v>45124</v>
      </c>
      <c r="D2804" t="s">
        <v>1135</v>
      </c>
      <c r="E2804" t="s">
        <v>1134</v>
      </c>
      <c r="F2804" t="s">
        <v>136</v>
      </c>
      <c r="G2804" t="s">
        <v>82</v>
      </c>
      <c r="H2804" t="s">
        <v>40</v>
      </c>
      <c r="I2804">
        <v>1</v>
      </c>
      <c r="J2804">
        <v>1185.19</v>
      </c>
      <c r="K2804">
        <v>900.06</v>
      </c>
      <c r="L2804">
        <v>1185.19</v>
      </c>
      <c r="M2804">
        <v>900.06</v>
      </c>
      <c r="N2804" t="s">
        <v>25652</v>
      </c>
      <c r="O2804" t="s">
        <v>25651</v>
      </c>
      <c r="P2804" t="s">
        <v>121</v>
      </c>
      <c r="Q2804">
        <v>9.9252000000000002</v>
      </c>
      <c r="R2804">
        <v>78.119799999999998</v>
      </c>
      <c r="S2804" t="s">
        <v>530</v>
      </c>
      <c r="T2804" t="s">
        <v>529</v>
      </c>
      <c r="U2804" t="s">
        <v>10</v>
      </c>
      <c r="V2804" t="s">
        <v>212</v>
      </c>
    </row>
    <row r="2805" spans="1:22">
      <c r="A2805" t="s">
        <v>25650</v>
      </c>
      <c r="B2805" s="2">
        <v>45104.895138888889</v>
      </c>
      <c r="C2805" s="2">
        <f t="shared" si="43"/>
        <v>45103</v>
      </c>
      <c r="D2805" t="s">
        <v>1130</v>
      </c>
      <c r="E2805" t="s">
        <v>7194</v>
      </c>
      <c r="F2805" t="s">
        <v>18</v>
      </c>
      <c r="G2805" t="s">
        <v>115</v>
      </c>
      <c r="H2805" t="s">
        <v>16</v>
      </c>
      <c r="I2805">
        <v>1</v>
      </c>
      <c r="J2805">
        <v>1265.43</v>
      </c>
      <c r="K2805">
        <v>882.23</v>
      </c>
      <c r="L2805">
        <v>1265.43</v>
      </c>
      <c r="M2805">
        <v>882.23</v>
      </c>
      <c r="N2805" t="s">
        <v>25649</v>
      </c>
      <c r="O2805" t="s">
        <v>25648</v>
      </c>
      <c r="P2805" t="s">
        <v>121</v>
      </c>
      <c r="Q2805">
        <v>9.9252000000000002</v>
      </c>
      <c r="R2805">
        <v>78.119799999999998</v>
      </c>
      <c r="S2805" t="s">
        <v>48</v>
      </c>
      <c r="T2805" t="s">
        <v>47</v>
      </c>
      <c r="U2805" t="s">
        <v>77</v>
      </c>
      <c r="V2805" t="s">
        <v>212</v>
      </c>
    </row>
    <row r="2806" spans="1:22">
      <c r="A2806" t="s">
        <v>25647</v>
      </c>
      <c r="B2806" s="2">
        <v>45322.870138888888</v>
      </c>
      <c r="C2806" s="2">
        <f t="shared" si="43"/>
        <v>45320</v>
      </c>
      <c r="D2806" t="s">
        <v>1125</v>
      </c>
      <c r="E2806" t="s">
        <v>25646</v>
      </c>
      <c r="F2806" t="s">
        <v>64</v>
      </c>
      <c r="G2806" t="s">
        <v>91</v>
      </c>
      <c r="H2806" t="s">
        <v>16</v>
      </c>
      <c r="I2806">
        <v>2</v>
      </c>
      <c r="J2806">
        <v>1185.21</v>
      </c>
      <c r="K2806">
        <v>876.36</v>
      </c>
      <c r="L2806">
        <v>2370.42</v>
      </c>
      <c r="M2806">
        <v>1752.72</v>
      </c>
      <c r="N2806" t="s">
        <v>25645</v>
      </c>
      <c r="O2806" t="s">
        <v>25644</v>
      </c>
      <c r="P2806" t="s">
        <v>121</v>
      </c>
      <c r="Q2806">
        <v>9.9252000000000002</v>
      </c>
      <c r="R2806">
        <v>78.119799999999998</v>
      </c>
      <c r="S2806" t="s">
        <v>36</v>
      </c>
      <c r="T2806" t="s">
        <v>35</v>
      </c>
      <c r="U2806" t="s">
        <v>57</v>
      </c>
      <c r="V2806" t="s">
        <v>9</v>
      </c>
    </row>
    <row r="2807" spans="1:22">
      <c r="A2807" t="s">
        <v>25643</v>
      </c>
      <c r="B2807" s="2">
        <v>45562.76666666667</v>
      </c>
      <c r="C2807" s="2">
        <f t="shared" si="43"/>
        <v>45558</v>
      </c>
      <c r="D2807" t="s">
        <v>1120</v>
      </c>
      <c r="E2807" t="s">
        <v>5319</v>
      </c>
      <c r="F2807" t="s">
        <v>73</v>
      </c>
      <c r="G2807" t="s">
        <v>106</v>
      </c>
      <c r="H2807" t="s">
        <v>52</v>
      </c>
      <c r="I2807">
        <v>2</v>
      </c>
      <c r="J2807">
        <v>782.98</v>
      </c>
      <c r="K2807">
        <v>618.58000000000004</v>
      </c>
      <c r="L2807">
        <v>1565.96</v>
      </c>
      <c r="M2807">
        <v>1237.1600000000001</v>
      </c>
      <c r="N2807" t="s">
        <v>25642</v>
      </c>
      <c r="O2807" t="s">
        <v>25641</v>
      </c>
      <c r="P2807" t="s">
        <v>26</v>
      </c>
      <c r="Q2807">
        <v>11.0168</v>
      </c>
      <c r="R2807">
        <v>76.955799999999996</v>
      </c>
      <c r="S2807" t="s">
        <v>120</v>
      </c>
      <c r="T2807" t="s">
        <v>119</v>
      </c>
      <c r="U2807" t="s">
        <v>23</v>
      </c>
      <c r="V2807" t="s">
        <v>9</v>
      </c>
    </row>
    <row r="2808" spans="1:22">
      <c r="A2808" t="s">
        <v>25640</v>
      </c>
      <c r="B2808" s="2">
        <v>45034.620138888888</v>
      </c>
      <c r="C2808" s="2">
        <f t="shared" si="43"/>
        <v>45033</v>
      </c>
      <c r="D2808" t="s">
        <v>1115</v>
      </c>
      <c r="E2808" t="s">
        <v>7183</v>
      </c>
      <c r="F2808" t="s">
        <v>18</v>
      </c>
      <c r="G2808" t="s">
        <v>41</v>
      </c>
      <c r="H2808" t="s">
        <v>40</v>
      </c>
      <c r="I2808">
        <v>2</v>
      </c>
      <c r="J2808">
        <v>1187.18</v>
      </c>
      <c r="K2808">
        <v>1031.9000000000001</v>
      </c>
      <c r="L2808">
        <v>2374.36</v>
      </c>
      <c r="M2808">
        <v>2063.8000000000002</v>
      </c>
      <c r="N2808" t="s">
        <v>25639</v>
      </c>
      <c r="O2808" t="s">
        <v>25638</v>
      </c>
      <c r="P2808" t="s">
        <v>26</v>
      </c>
      <c r="Q2808">
        <v>11.0168</v>
      </c>
      <c r="R2808">
        <v>76.955799999999996</v>
      </c>
      <c r="S2808" t="s">
        <v>133</v>
      </c>
      <c r="T2808" t="s">
        <v>132</v>
      </c>
      <c r="U2808" t="s">
        <v>46</v>
      </c>
      <c r="V2808" t="s">
        <v>9</v>
      </c>
    </row>
    <row r="2809" spans="1:22">
      <c r="A2809" t="s">
        <v>25637</v>
      </c>
      <c r="B2809" s="2">
        <v>45114.538888888892</v>
      </c>
      <c r="C2809" s="2">
        <f t="shared" si="43"/>
        <v>45110</v>
      </c>
      <c r="D2809" t="s">
        <v>1110</v>
      </c>
      <c r="E2809" t="s">
        <v>3394</v>
      </c>
      <c r="F2809" t="s">
        <v>166</v>
      </c>
      <c r="G2809" t="s">
        <v>91</v>
      </c>
      <c r="H2809" t="s">
        <v>16</v>
      </c>
      <c r="I2809">
        <v>4</v>
      </c>
      <c r="J2809">
        <v>1585.78</v>
      </c>
      <c r="K2809">
        <v>1256</v>
      </c>
      <c r="L2809">
        <v>6343.12</v>
      </c>
      <c r="M2809">
        <v>5024</v>
      </c>
      <c r="N2809" t="s">
        <v>25636</v>
      </c>
      <c r="O2809" t="s">
        <v>25635</v>
      </c>
      <c r="P2809" t="s">
        <v>68</v>
      </c>
      <c r="Q2809">
        <v>11.34</v>
      </c>
      <c r="R2809">
        <v>77.717200000000005</v>
      </c>
      <c r="S2809" t="s">
        <v>432</v>
      </c>
      <c r="T2809" t="s">
        <v>431</v>
      </c>
      <c r="U2809" t="s">
        <v>46</v>
      </c>
      <c r="V2809" t="s">
        <v>9</v>
      </c>
    </row>
    <row r="2810" spans="1:22">
      <c r="A2810" t="s">
        <v>25634</v>
      </c>
      <c r="B2810" s="2">
        <v>45103.584722222222</v>
      </c>
      <c r="C2810" s="2">
        <f t="shared" si="43"/>
        <v>45103</v>
      </c>
      <c r="D2810" t="s">
        <v>1105</v>
      </c>
      <c r="E2810" t="s">
        <v>7176</v>
      </c>
      <c r="F2810" t="s">
        <v>18</v>
      </c>
      <c r="G2810" t="s">
        <v>30</v>
      </c>
      <c r="H2810" t="s">
        <v>40</v>
      </c>
      <c r="I2810">
        <v>1</v>
      </c>
      <c r="J2810">
        <v>1980.64</v>
      </c>
      <c r="K2810">
        <v>1331.01</v>
      </c>
      <c r="L2810">
        <v>1980.64</v>
      </c>
      <c r="M2810">
        <v>1331.01</v>
      </c>
      <c r="N2810" t="s">
        <v>25633</v>
      </c>
      <c r="O2810" t="s">
        <v>25632</v>
      </c>
      <c r="P2810" t="s">
        <v>49</v>
      </c>
      <c r="Q2810">
        <v>12.916499999999999</v>
      </c>
      <c r="R2810">
        <v>79.132499999999993</v>
      </c>
      <c r="S2810" t="s">
        <v>1238</v>
      </c>
      <c r="T2810" t="s">
        <v>1237</v>
      </c>
      <c r="U2810" t="s">
        <v>10</v>
      </c>
      <c r="V2810" t="s">
        <v>45</v>
      </c>
    </row>
    <row r="2811" spans="1:22">
      <c r="A2811" t="s">
        <v>25631</v>
      </c>
      <c r="B2811" s="2">
        <v>45400.557638888888</v>
      </c>
      <c r="C2811" s="2">
        <f t="shared" si="43"/>
        <v>45397</v>
      </c>
      <c r="D2811" t="s">
        <v>1100</v>
      </c>
      <c r="E2811" t="s">
        <v>5303</v>
      </c>
      <c r="F2811" t="s">
        <v>18</v>
      </c>
      <c r="G2811" t="s">
        <v>72</v>
      </c>
      <c r="H2811" t="s">
        <v>71</v>
      </c>
      <c r="I2811">
        <v>2</v>
      </c>
      <c r="J2811">
        <v>2056.5300000000002</v>
      </c>
      <c r="K2811">
        <v>1456.46</v>
      </c>
      <c r="L2811">
        <v>4113.0600000000004</v>
      </c>
      <c r="M2811">
        <v>2912.92</v>
      </c>
      <c r="N2811" t="s">
        <v>25630</v>
      </c>
      <c r="O2811" t="s">
        <v>25629</v>
      </c>
      <c r="P2811" t="s">
        <v>26</v>
      </c>
      <c r="Q2811">
        <v>11.0168</v>
      </c>
      <c r="R2811">
        <v>76.955799999999996</v>
      </c>
      <c r="S2811" t="s">
        <v>326</v>
      </c>
      <c r="T2811" t="s">
        <v>325</v>
      </c>
      <c r="U2811" t="s">
        <v>46</v>
      </c>
      <c r="V2811" t="s">
        <v>9</v>
      </c>
    </row>
    <row r="2812" spans="1:22">
      <c r="A2812" t="s">
        <v>25628</v>
      </c>
      <c r="B2812" s="2">
        <v>45240.565972222219</v>
      </c>
      <c r="C2812" s="2">
        <f t="shared" si="43"/>
        <v>45236</v>
      </c>
      <c r="D2812" t="s">
        <v>1095</v>
      </c>
      <c r="E2812" t="s">
        <v>7168</v>
      </c>
      <c r="F2812" t="s">
        <v>18</v>
      </c>
      <c r="G2812" t="s">
        <v>106</v>
      </c>
      <c r="H2812" t="s">
        <v>63</v>
      </c>
      <c r="I2812">
        <v>1</v>
      </c>
      <c r="J2812">
        <v>1228.95</v>
      </c>
      <c r="K2812">
        <v>1059.45</v>
      </c>
      <c r="L2812">
        <v>1228.95</v>
      </c>
      <c r="M2812">
        <v>1059.45</v>
      </c>
      <c r="N2812" t="s">
        <v>25627</v>
      </c>
      <c r="O2812" t="s">
        <v>25626</v>
      </c>
      <c r="P2812" t="s">
        <v>49</v>
      </c>
      <c r="Q2812">
        <v>12.916499999999999</v>
      </c>
      <c r="R2812">
        <v>79.132499999999993</v>
      </c>
      <c r="S2812" t="s">
        <v>214</v>
      </c>
      <c r="T2812" t="s">
        <v>213</v>
      </c>
      <c r="U2812" t="s">
        <v>77</v>
      </c>
      <c r="V2812" t="s">
        <v>22</v>
      </c>
    </row>
    <row r="2813" spans="1:22">
      <c r="A2813" t="s">
        <v>25625</v>
      </c>
      <c r="B2813" s="2">
        <v>45263.484027777777</v>
      </c>
      <c r="C2813" s="2">
        <f t="shared" si="43"/>
        <v>45257</v>
      </c>
      <c r="D2813" t="s">
        <v>1090</v>
      </c>
      <c r="E2813" t="s">
        <v>1089</v>
      </c>
      <c r="F2813" t="s">
        <v>83</v>
      </c>
      <c r="G2813" t="s">
        <v>17</v>
      </c>
      <c r="H2813" t="s">
        <v>40</v>
      </c>
      <c r="I2813">
        <v>4</v>
      </c>
      <c r="J2813">
        <v>327.39999999999998</v>
      </c>
      <c r="K2813">
        <v>256.98</v>
      </c>
      <c r="L2813">
        <v>1309.5999999999999</v>
      </c>
      <c r="M2813">
        <v>1027.92</v>
      </c>
      <c r="N2813" t="s">
        <v>25624</v>
      </c>
      <c r="O2813" t="s">
        <v>25623</v>
      </c>
      <c r="P2813" t="s">
        <v>49</v>
      </c>
      <c r="Q2813">
        <v>12.916499999999999</v>
      </c>
      <c r="R2813">
        <v>79.132499999999993</v>
      </c>
      <c r="S2813" t="s">
        <v>120</v>
      </c>
      <c r="T2813" t="s">
        <v>119</v>
      </c>
      <c r="U2813" t="s">
        <v>46</v>
      </c>
      <c r="V2813" t="s">
        <v>45</v>
      </c>
    </row>
    <row r="2814" spans="1:22">
      <c r="A2814" t="s">
        <v>25622</v>
      </c>
      <c r="B2814" s="2">
        <v>45372.53402777778</v>
      </c>
      <c r="C2814" s="2">
        <f t="shared" si="43"/>
        <v>45369</v>
      </c>
      <c r="D2814" t="s">
        <v>1085</v>
      </c>
      <c r="E2814" t="s">
        <v>25621</v>
      </c>
      <c r="F2814" t="s">
        <v>18</v>
      </c>
      <c r="G2814" t="s">
        <v>41</v>
      </c>
      <c r="H2814" t="s">
        <v>63</v>
      </c>
      <c r="I2814">
        <v>1</v>
      </c>
      <c r="J2814">
        <v>1061.23</v>
      </c>
      <c r="K2814">
        <v>951.85</v>
      </c>
      <c r="L2814">
        <v>1061.23</v>
      </c>
      <c r="M2814">
        <v>951.85</v>
      </c>
      <c r="N2814" t="s">
        <v>25620</v>
      </c>
      <c r="O2814" t="s">
        <v>25619</v>
      </c>
      <c r="P2814" t="s">
        <v>26</v>
      </c>
      <c r="Q2814">
        <v>11.0168</v>
      </c>
      <c r="R2814">
        <v>76.955799999999996</v>
      </c>
      <c r="S2814" t="s">
        <v>537</v>
      </c>
      <c r="T2814" t="s">
        <v>536</v>
      </c>
      <c r="U2814" t="s">
        <v>46</v>
      </c>
      <c r="V2814" t="s">
        <v>45</v>
      </c>
    </row>
    <row r="2815" spans="1:22">
      <c r="A2815" t="s">
        <v>25618</v>
      </c>
      <c r="B2815" s="2">
        <v>45123.57708333333</v>
      </c>
      <c r="C2815" s="2">
        <f t="shared" si="43"/>
        <v>45117</v>
      </c>
      <c r="D2815" t="s">
        <v>1080</v>
      </c>
      <c r="E2815" t="s">
        <v>19210</v>
      </c>
      <c r="F2815" t="s">
        <v>201</v>
      </c>
      <c r="G2815" t="s">
        <v>17</v>
      </c>
      <c r="H2815" t="s">
        <v>52</v>
      </c>
      <c r="I2815">
        <v>1</v>
      </c>
      <c r="J2815">
        <v>1558.03</v>
      </c>
      <c r="K2815">
        <v>1010.75</v>
      </c>
      <c r="L2815">
        <v>1558.03</v>
      </c>
      <c r="M2815">
        <v>1010.75</v>
      </c>
      <c r="N2815" t="s">
        <v>25617</v>
      </c>
      <c r="O2815" t="s">
        <v>25616</v>
      </c>
      <c r="P2815" t="s">
        <v>26</v>
      </c>
      <c r="Q2815">
        <v>11.0168</v>
      </c>
      <c r="R2815">
        <v>76.955799999999996</v>
      </c>
      <c r="S2815" t="s">
        <v>413</v>
      </c>
      <c r="T2815" t="s">
        <v>412</v>
      </c>
      <c r="U2815" t="s">
        <v>10</v>
      </c>
      <c r="V2815" t="s">
        <v>9</v>
      </c>
    </row>
    <row r="2816" spans="1:22">
      <c r="A2816" t="s">
        <v>25615</v>
      </c>
      <c r="B2816" s="2">
        <v>45567.649305555555</v>
      </c>
      <c r="C2816" s="2">
        <f t="shared" si="43"/>
        <v>45565</v>
      </c>
      <c r="D2816" t="s">
        <v>1075</v>
      </c>
      <c r="E2816" t="s">
        <v>25614</v>
      </c>
      <c r="F2816" t="s">
        <v>18</v>
      </c>
      <c r="G2816" t="s">
        <v>72</v>
      </c>
      <c r="H2816" t="s">
        <v>29</v>
      </c>
      <c r="I2816">
        <v>1</v>
      </c>
      <c r="J2816">
        <v>471.18</v>
      </c>
      <c r="K2816">
        <v>315.5</v>
      </c>
      <c r="L2816">
        <v>471.18</v>
      </c>
      <c r="M2816">
        <v>315.5</v>
      </c>
      <c r="N2816" t="s">
        <v>25613</v>
      </c>
      <c r="O2816" t="s">
        <v>25612</v>
      </c>
      <c r="P2816" t="s">
        <v>49</v>
      </c>
      <c r="Q2816">
        <v>12.916499999999999</v>
      </c>
      <c r="R2816">
        <v>79.132499999999993</v>
      </c>
      <c r="S2816" t="s">
        <v>103</v>
      </c>
      <c r="T2816" t="s">
        <v>102</v>
      </c>
      <c r="U2816" t="s">
        <v>10</v>
      </c>
      <c r="V2816" t="s">
        <v>9</v>
      </c>
    </row>
    <row r="2817" spans="1:22">
      <c r="A2817" t="s">
        <v>25611</v>
      </c>
      <c r="B2817" s="2">
        <v>45514.527777777781</v>
      </c>
      <c r="C2817" s="2">
        <f t="shared" si="43"/>
        <v>45509</v>
      </c>
      <c r="D2817" t="s">
        <v>1070</v>
      </c>
      <c r="E2817" t="s">
        <v>24032</v>
      </c>
      <c r="F2817" t="s">
        <v>136</v>
      </c>
      <c r="G2817" t="s">
        <v>30</v>
      </c>
      <c r="H2817" t="s">
        <v>52</v>
      </c>
      <c r="I2817">
        <v>2</v>
      </c>
      <c r="J2817">
        <v>1703.15</v>
      </c>
      <c r="K2817">
        <v>1170.56</v>
      </c>
      <c r="L2817">
        <v>3406.3</v>
      </c>
      <c r="M2817">
        <v>2341.12</v>
      </c>
      <c r="N2817" t="s">
        <v>25610</v>
      </c>
      <c r="O2817" t="s">
        <v>25609</v>
      </c>
      <c r="P2817" t="s">
        <v>37</v>
      </c>
      <c r="Q2817">
        <v>10.7905</v>
      </c>
      <c r="R2817">
        <v>78.704700000000003</v>
      </c>
      <c r="S2817" t="s">
        <v>88</v>
      </c>
      <c r="T2817" t="s">
        <v>87</v>
      </c>
      <c r="U2817" t="s">
        <v>57</v>
      </c>
      <c r="V2817" t="s">
        <v>45</v>
      </c>
    </row>
    <row r="2818" spans="1:22">
      <c r="A2818" t="s">
        <v>25608</v>
      </c>
      <c r="B2818" s="2">
        <v>45308.713194444441</v>
      </c>
      <c r="C2818" s="2">
        <f t="shared" si="43"/>
        <v>45306</v>
      </c>
      <c r="D2818" t="s">
        <v>1065</v>
      </c>
      <c r="E2818" t="s">
        <v>25607</v>
      </c>
      <c r="F2818" t="s">
        <v>18</v>
      </c>
      <c r="G2818" t="s">
        <v>41</v>
      </c>
      <c r="H2818" t="s">
        <v>63</v>
      </c>
      <c r="I2818">
        <v>3</v>
      </c>
      <c r="J2818">
        <v>1630.33</v>
      </c>
      <c r="K2818">
        <v>1220.81</v>
      </c>
      <c r="L2818">
        <v>4890.99</v>
      </c>
      <c r="M2818">
        <v>3662.43</v>
      </c>
      <c r="N2818" t="s">
        <v>25606</v>
      </c>
      <c r="O2818" t="s">
        <v>25605</v>
      </c>
      <c r="P2818" t="s">
        <v>121</v>
      </c>
      <c r="Q2818">
        <v>9.9252000000000002</v>
      </c>
      <c r="R2818">
        <v>78.119799999999998</v>
      </c>
      <c r="S2818" t="s">
        <v>243</v>
      </c>
      <c r="T2818" t="s">
        <v>242</v>
      </c>
      <c r="U2818" t="s">
        <v>57</v>
      </c>
      <c r="V2818" t="s">
        <v>45</v>
      </c>
    </row>
    <row r="2819" spans="1:22">
      <c r="A2819" t="s">
        <v>25604</v>
      </c>
      <c r="B2819" s="2">
        <v>45121.474999999999</v>
      </c>
      <c r="C2819" s="2">
        <f t="shared" ref="C2819:C2882" si="44">INT(B2819) - WEEKDAY(INT(B2819), 2) + 1</f>
        <v>45117</v>
      </c>
      <c r="D2819" t="s">
        <v>1060</v>
      </c>
      <c r="E2819" t="s">
        <v>25603</v>
      </c>
      <c r="F2819" t="s">
        <v>64</v>
      </c>
      <c r="G2819" t="s">
        <v>53</v>
      </c>
      <c r="H2819" t="s">
        <v>52</v>
      </c>
      <c r="I2819">
        <v>4</v>
      </c>
      <c r="J2819">
        <v>1255.1400000000001</v>
      </c>
      <c r="K2819">
        <v>1106.44</v>
      </c>
      <c r="L2819">
        <v>5020.5600000000004</v>
      </c>
      <c r="M2819">
        <v>4425.76</v>
      </c>
      <c r="N2819" t="s">
        <v>25602</v>
      </c>
      <c r="O2819" t="s">
        <v>25601</v>
      </c>
      <c r="P2819" t="s">
        <v>68</v>
      </c>
      <c r="Q2819">
        <v>11.34</v>
      </c>
      <c r="R2819">
        <v>77.717200000000005</v>
      </c>
      <c r="S2819" t="s">
        <v>214</v>
      </c>
      <c r="T2819" t="s">
        <v>213</v>
      </c>
      <c r="U2819" t="s">
        <v>57</v>
      </c>
      <c r="V2819" t="s">
        <v>9</v>
      </c>
    </row>
    <row r="2820" spans="1:22">
      <c r="A2820" t="s">
        <v>25600</v>
      </c>
      <c r="B2820" s="2">
        <v>44996.879166666666</v>
      </c>
      <c r="C2820" s="2">
        <f t="shared" si="44"/>
        <v>44991</v>
      </c>
      <c r="D2820" t="s">
        <v>1055</v>
      </c>
      <c r="E2820" t="s">
        <v>7138</v>
      </c>
      <c r="F2820" t="s">
        <v>73</v>
      </c>
      <c r="G2820" t="s">
        <v>82</v>
      </c>
      <c r="H2820" t="s">
        <v>52</v>
      </c>
      <c r="I2820">
        <v>1</v>
      </c>
      <c r="J2820">
        <v>1464.27</v>
      </c>
      <c r="K2820">
        <v>912.87</v>
      </c>
      <c r="L2820">
        <v>1464.27</v>
      </c>
      <c r="M2820">
        <v>912.87</v>
      </c>
      <c r="N2820" t="s">
        <v>25599</v>
      </c>
      <c r="O2820" t="s">
        <v>25598</v>
      </c>
      <c r="P2820" t="s">
        <v>121</v>
      </c>
      <c r="Q2820">
        <v>9.9252000000000002</v>
      </c>
      <c r="R2820">
        <v>78.119799999999998</v>
      </c>
      <c r="S2820" t="s">
        <v>784</v>
      </c>
      <c r="T2820" t="s">
        <v>783</v>
      </c>
      <c r="U2820" t="s">
        <v>23</v>
      </c>
      <c r="V2820" t="s">
        <v>45</v>
      </c>
    </row>
    <row r="2821" spans="1:22">
      <c r="A2821" t="s">
        <v>25597</v>
      </c>
      <c r="B2821" s="2">
        <v>45540.493750000001</v>
      </c>
      <c r="C2821" s="2">
        <f t="shared" si="44"/>
        <v>45537</v>
      </c>
      <c r="D2821" t="s">
        <v>1050</v>
      </c>
      <c r="E2821" t="s">
        <v>25596</v>
      </c>
      <c r="F2821" t="s">
        <v>83</v>
      </c>
      <c r="G2821" t="s">
        <v>115</v>
      </c>
      <c r="H2821" t="s">
        <v>40</v>
      </c>
      <c r="I2821">
        <v>2</v>
      </c>
      <c r="J2821">
        <v>245.36</v>
      </c>
      <c r="K2821">
        <v>203</v>
      </c>
      <c r="L2821">
        <v>490.72</v>
      </c>
      <c r="M2821">
        <v>406</v>
      </c>
      <c r="N2821" t="s">
        <v>25595</v>
      </c>
      <c r="O2821" t="s">
        <v>25594</v>
      </c>
      <c r="P2821" t="s">
        <v>37</v>
      </c>
      <c r="Q2821">
        <v>10.7905</v>
      </c>
      <c r="R2821">
        <v>78.704700000000003</v>
      </c>
      <c r="S2821" t="s">
        <v>214</v>
      </c>
      <c r="T2821" t="s">
        <v>213</v>
      </c>
      <c r="U2821" t="s">
        <v>57</v>
      </c>
      <c r="V2821" t="s">
        <v>45</v>
      </c>
    </row>
    <row r="2822" spans="1:22">
      <c r="A2822" t="s">
        <v>25593</v>
      </c>
      <c r="B2822" s="2">
        <v>45162.76666666667</v>
      </c>
      <c r="C2822" s="2">
        <f t="shared" si="44"/>
        <v>45159</v>
      </c>
      <c r="D2822" t="s">
        <v>1045</v>
      </c>
      <c r="E2822" t="s">
        <v>3343</v>
      </c>
      <c r="F2822" t="s">
        <v>31</v>
      </c>
      <c r="G2822" t="s">
        <v>82</v>
      </c>
      <c r="H2822" t="s">
        <v>71</v>
      </c>
      <c r="I2822">
        <v>3</v>
      </c>
      <c r="J2822">
        <v>734.93</v>
      </c>
      <c r="K2822">
        <v>635.15</v>
      </c>
      <c r="L2822">
        <v>2204.79</v>
      </c>
      <c r="M2822">
        <v>1905.45</v>
      </c>
      <c r="N2822" t="s">
        <v>25592</v>
      </c>
      <c r="O2822" t="s">
        <v>25591</v>
      </c>
      <c r="P2822" t="s">
        <v>49</v>
      </c>
      <c r="Q2822">
        <v>12.916499999999999</v>
      </c>
      <c r="R2822">
        <v>79.132499999999993</v>
      </c>
      <c r="S2822" t="s">
        <v>513</v>
      </c>
      <c r="T2822" t="s">
        <v>512</v>
      </c>
      <c r="U2822" t="s">
        <v>46</v>
      </c>
      <c r="V2822" t="s">
        <v>45</v>
      </c>
    </row>
    <row r="2823" spans="1:22">
      <c r="A2823" t="s">
        <v>25590</v>
      </c>
      <c r="B2823" s="2">
        <v>45276.844444444447</v>
      </c>
      <c r="C2823" s="2">
        <f t="shared" si="44"/>
        <v>45271</v>
      </c>
      <c r="D2823" t="s">
        <v>1040</v>
      </c>
      <c r="E2823" t="s">
        <v>8940</v>
      </c>
      <c r="F2823" t="s">
        <v>136</v>
      </c>
      <c r="G2823" t="s">
        <v>30</v>
      </c>
      <c r="H2823" t="s">
        <v>52</v>
      </c>
      <c r="I2823">
        <v>2</v>
      </c>
      <c r="J2823">
        <v>1862.98</v>
      </c>
      <c r="K2823">
        <v>1337.57</v>
      </c>
      <c r="L2823">
        <v>3725.96</v>
      </c>
      <c r="M2823">
        <v>2675.14</v>
      </c>
      <c r="N2823" t="s">
        <v>25589</v>
      </c>
      <c r="O2823" t="s">
        <v>25588</v>
      </c>
      <c r="P2823" t="s">
        <v>68</v>
      </c>
      <c r="Q2823">
        <v>11.34</v>
      </c>
      <c r="R2823">
        <v>77.717200000000005</v>
      </c>
      <c r="S2823" t="s">
        <v>420</v>
      </c>
      <c r="T2823" t="s">
        <v>419</v>
      </c>
      <c r="U2823" t="s">
        <v>23</v>
      </c>
      <c r="V2823" t="s">
        <v>9</v>
      </c>
    </row>
    <row r="2824" spans="1:22">
      <c r="A2824" t="s">
        <v>25587</v>
      </c>
      <c r="B2824" s="2">
        <v>45068.824305555558</v>
      </c>
      <c r="C2824" s="2">
        <f t="shared" si="44"/>
        <v>45068</v>
      </c>
      <c r="D2824" t="s">
        <v>1035</v>
      </c>
      <c r="E2824" t="s">
        <v>17529</v>
      </c>
      <c r="F2824" t="s">
        <v>166</v>
      </c>
      <c r="G2824" t="s">
        <v>115</v>
      </c>
      <c r="H2824" t="s">
        <v>63</v>
      </c>
      <c r="I2824">
        <v>4</v>
      </c>
      <c r="J2824">
        <v>1065.18</v>
      </c>
      <c r="K2824">
        <v>800.88</v>
      </c>
      <c r="L2824">
        <v>4260.72</v>
      </c>
      <c r="M2824">
        <v>3203.52</v>
      </c>
      <c r="N2824" t="s">
        <v>25586</v>
      </c>
      <c r="O2824" t="s">
        <v>25585</v>
      </c>
      <c r="P2824" t="s">
        <v>13</v>
      </c>
      <c r="Q2824">
        <v>11.664300000000001</v>
      </c>
      <c r="R2824">
        <v>78.146000000000001</v>
      </c>
      <c r="S2824" t="s">
        <v>88</v>
      </c>
      <c r="T2824" t="s">
        <v>87</v>
      </c>
      <c r="U2824" t="s">
        <v>46</v>
      </c>
      <c r="V2824" t="s">
        <v>9</v>
      </c>
    </row>
    <row r="2825" spans="1:22">
      <c r="A2825" t="s">
        <v>25584</v>
      </c>
      <c r="B2825" s="2">
        <v>45163.572916666664</v>
      </c>
      <c r="C2825" s="2">
        <f t="shared" si="44"/>
        <v>45159</v>
      </c>
      <c r="D2825" t="s">
        <v>1030</v>
      </c>
      <c r="E2825" t="s">
        <v>10728</v>
      </c>
      <c r="F2825" t="s">
        <v>73</v>
      </c>
      <c r="G2825" t="s">
        <v>106</v>
      </c>
      <c r="H2825" t="s">
        <v>71</v>
      </c>
      <c r="I2825">
        <v>4</v>
      </c>
      <c r="J2825">
        <v>2383.12</v>
      </c>
      <c r="K2825">
        <v>1679.16</v>
      </c>
      <c r="L2825">
        <v>9532.48</v>
      </c>
      <c r="M2825">
        <v>6716.64</v>
      </c>
      <c r="N2825" t="s">
        <v>25583</v>
      </c>
      <c r="O2825" t="s">
        <v>25582</v>
      </c>
      <c r="P2825" t="s">
        <v>49</v>
      </c>
      <c r="Q2825">
        <v>12.916499999999999</v>
      </c>
      <c r="R2825">
        <v>79.132499999999993</v>
      </c>
      <c r="S2825" t="s">
        <v>257</v>
      </c>
      <c r="T2825" t="s">
        <v>256</v>
      </c>
      <c r="U2825" t="s">
        <v>23</v>
      </c>
      <c r="V2825" t="s">
        <v>9</v>
      </c>
    </row>
    <row r="2826" spans="1:22">
      <c r="A2826" t="s">
        <v>25581</v>
      </c>
      <c r="B2826" s="2">
        <v>45043.695833333331</v>
      </c>
      <c r="C2826" s="2">
        <f t="shared" si="44"/>
        <v>45040</v>
      </c>
      <c r="D2826" t="s">
        <v>1025</v>
      </c>
      <c r="E2826" t="s">
        <v>1024</v>
      </c>
      <c r="F2826" t="s">
        <v>18</v>
      </c>
      <c r="G2826" t="s">
        <v>72</v>
      </c>
      <c r="H2826" t="s">
        <v>29</v>
      </c>
      <c r="I2826">
        <v>4</v>
      </c>
      <c r="J2826">
        <v>1284.6400000000001</v>
      </c>
      <c r="K2826">
        <v>1071.08</v>
      </c>
      <c r="L2826">
        <v>5138.5600000000004</v>
      </c>
      <c r="M2826">
        <v>4284.32</v>
      </c>
      <c r="N2826" t="s">
        <v>25580</v>
      </c>
      <c r="O2826" t="s">
        <v>25579</v>
      </c>
      <c r="P2826" t="s">
        <v>112</v>
      </c>
      <c r="Q2826">
        <v>13.082700000000001</v>
      </c>
      <c r="R2826">
        <v>80.270700000000005</v>
      </c>
      <c r="S2826" t="s">
        <v>762</v>
      </c>
      <c r="T2826" t="s">
        <v>761</v>
      </c>
      <c r="U2826" t="s">
        <v>23</v>
      </c>
      <c r="V2826" t="s">
        <v>9</v>
      </c>
    </row>
    <row r="2827" spans="1:22">
      <c r="A2827" t="s">
        <v>25578</v>
      </c>
      <c r="B2827" s="2">
        <v>45343.420138888891</v>
      </c>
      <c r="C2827" s="2">
        <f t="shared" si="44"/>
        <v>45341</v>
      </c>
      <c r="D2827" t="s">
        <v>1020</v>
      </c>
      <c r="E2827" t="s">
        <v>19171</v>
      </c>
      <c r="F2827" t="s">
        <v>136</v>
      </c>
      <c r="G2827" t="s">
        <v>17</v>
      </c>
      <c r="H2827" t="s">
        <v>71</v>
      </c>
      <c r="I2827">
        <v>1</v>
      </c>
      <c r="J2827">
        <v>1250.68</v>
      </c>
      <c r="K2827">
        <v>1060.27</v>
      </c>
      <c r="L2827">
        <v>1250.68</v>
      </c>
      <c r="M2827">
        <v>1060.27</v>
      </c>
      <c r="N2827" t="s">
        <v>25577</v>
      </c>
      <c r="O2827" t="s">
        <v>25576</v>
      </c>
      <c r="P2827" t="s">
        <v>26</v>
      </c>
      <c r="Q2827">
        <v>11.0168</v>
      </c>
      <c r="R2827">
        <v>76.955799999999996</v>
      </c>
      <c r="S2827" t="s">
        <v>333</v>
      </c>
      <c r="T2827" t="s">
        <v>332</v>
      </c>
      <c r="U2827" t="s">
        <v>46</v>
      </c>
      <c r="V2827" t="s">
        <v>45</v>
      </c>
    </row>
    <row r="2828" spans="1:22">
      <c r="A2828" t="s">
        <v>25575</v>
      </c>
      <c r="B2828" s="2">
        <v>45130.620833333334</v>
      </c>
      <c r="C2828" s="2">
        <f t="shared" si="44"/>
        <v>45124</v>
      </c>
      <c r="D2828" t="s">
        <v>1015</v>
      </c>
      <c r="E2828" t="s">
        <v>25574</v>
      </c>
      <c r="F2828" t="s">
        <v>83</v>
      </c>
      <c r="G2828" t="s">
        <v>106</v>
      </c>
      <c r="H2828" t="s">
        <v>16</v>
      </c>
      <c r="I2828">
        <v>1</v>
      </c>
      <c r="J2828">
        <v>2467.2800000000002</v>
      </c>
      <c r="K2828">
        <v>1964.95</v>
      </c>
      <c r="L2828">
        <v>2467.2800000000002</v>
      </c>
      <c r="M2828">
        <v>1964.95</v>
      </c>
      <c r="N2828" t="s">
        <v>25573</v>
      </c>
      <c r="O2828" t="s">
        <v>25572</v>
      </c>
      <c r="P2828" t="s">
        <v>37</v>
      </c>
      <c r="Q2828">
        <v>10.7905</v>
      </c>
      <c r="R2828">
        <v>78.704700000000003</v>
      </c>
      <c r="S2828" t="s">
        <v>120</v>
      </c>
      <c r="T2828" t="s">
        <v>119</v>
      </c>
      <c r="U2828" t="s">
        <v>23</v>
      </c>
      <c r="V2828" t="s">
        <v>9</v>
      </c>
    </row>
    <row r="2829" spans="1:22">
      <c r="A2829" t="s">
        <v>25571</v>
      </c>
      <c r="B2829" s="2">
        <v>45222.861805555556</v>
      </c>
      <c r="C2829" s="2">
        <f t="shared" si="44"/>
        <v>45222</v>
      </c>
      <c r="D2829" t="s">
        <v>1010</v>
      </c>
      <c r="E2829" t="s">
        <v>7105</v>
      </c>
      <c r="F2829" t="s">
        <v>166</v>
      </c>
      <c r="G2829" t="s">
        <v>91</v>
      </c>
      <c r="H2829" t="s">
        <v>52</v>
      </c>
      <c r="I2829">
        <v>1</v>
      </c>
      <c r="J2829">
        <v>872.97</v>
      </c>
      <c r="K2829">
        <v>668.29</v>
      </c>
      <c r="L2829">
        <v>872.97</v>
      </c>
      <c r="M2829">
        <v>668.29</v>
      </c>
      <c r="N2829" t="s">
        <v>25570</v>
      </c>
      <c r="O2829" t="s">
        <v>25569</v>
      </c>
      <c r="P2829" t="s">
        <v>60</v>
      </c>
      <c r="Q2829">
        <v>8.7139000000000006</v>
      </c>
      <c r="R2829">
        <v>77.756699999999995</v>
      </c>
      <c r="S2829" t="s">
        <v>413</v>
      </c>
      <c r="T2829" t="s">
        <v>412</v>
      </c>
      <c r="U2829" t="s">
        <v>10</v>
      </c>
      <c r="V2829" t="s">
        <v>9</v>
      </c>
    </row>
    <row r="2830" spans="1:22">
      <c r="A2830" t="s">
        <v>25568</v>
      </c>
      <c r="B2830" s="2">
        <v>44968.465277777781</v>
      </c>
      <c r="C2830" s="2">
        <f t="shared" si="44"/>
        <v>44963</v>
      </c>
      <c r="D2830" t="s">
        <v>1005</v>
      </c>
      <c r="E2830" t="s">
        <v>14150</v>
      </c>
      <c r="F2830" t="s">
        <v>64</v>
      </c>
      <c r="G2830" t="s">
        <v>106</v>
      </c>
      <c r="H2830" t="s">
        <v>29</v>
      </c>
      <c r="I2830">
        <v>1</v>
      </c>
      <c r="J2830">
        <v>1710.88</v>
      </c>
      <c r="K2830">
        <v>1408.75</v>
      </c>
      <c r="L2830">
        <v>1710.88</v>
      </c>
      <c r="M2830">
        <v>1408.75</v>
      </c>
      <c r="N2830" t="s">
        <v>25567</v>
      </c>
      <c r="O2830" t="s">
        <v>25566</v>
      </c>
      <c r="P2830" t="s">
        <v>112</v>
      </c>
      <c r="Q2830">
        <v>13.082700000000001</v>
      </c>
      <c r="R2830">
        <v>80.270700000000005</v>
      </c>
      <c r="S2830" t="s">
        <v>432</v>
      </c>
      <c r="T2830" t="s">
        <v>431</v>
      </c>
      <c r="U2830" t="s">
        <v>57</v>
      </c>
      <c r="V2830" t="s">
        <v>22</v>
      </c>
    </row>
    <row r="2831" spans="1:22">
      <c r="A2831" t="s">
        <v>25565</v>
      </c>
      <c r="B2831" s="2">
        <v>45222.490277777775</v>
      </c>
      <c r="C2831" s="2">
        <f t="shared" si="44"/>
        <v>45222</v>
      </c>
      <c r="D2831" t="s">
        <v>1000</v>
      </c>
      <c r="E2831" t="s">
        <v>15838</v>
      </c>
      <c r="F2831" t="s">
        <v>136</v>
      </c>
      <c r="G2831" t="s">
        <v>72</v>
      </c>
      <c r="H2831" t="s">
        <v>16</v>
      </c>
      <c r="I2831">
        <v>1</v>
      </c>
      <c r="J2831">
        <v>720.86</v>
      </c>
      <c r="K2831">
        <v>626.65</v>
      </c>
      <c r="L2831">
        <v>720.86</v>
      </c>
      <c r="M2831">
        <v>626.65</v>
      </c>
      <c r="N2831" t="s">
        <v>25564</v>
      </c>
      <c r="O2831" t="s">
        <v>25563</v>
      </c>
      <c r="P2831" t="s">
        <v>49</v>
      </c>
      <c r="Q2831">
        <v>12.916499999999999</v>
      </c>
      <c r="R2831">
        <v>79.132499999999993</v>
      </c>
      <c r="S2831" t="s">
        <v>1238</v>
      </c>
      <c r="T2831" t="s">
        <v>1237</v>
      </c>
      <c r="U2831" t="s">
        <v>23</v>
      </c>
      <c r="V2831" t="s">
        <v>45</v>
      </c>
    </row>
    <row r="2832" spans="1:22">
      <c r="A2832" t="s">
        <v>25562</v>
      </c>
      <c r="B2832" s="2">
        <v>45563.746527777781</v>
      </c>
      <c r="C2832" s="2">
        <f t="shared" si="44"/>
        <v>45558</v>
      </c>
      <c r="D2832" t="s">
        <v>995</v>
      </c>
      <c r="E2832" t="s">
        <v>15834</v>
      </c>
      <c r="F2832" t="s">
        <v>83</v>
      </c>
      <c r="G2832" t="s">
        <v>17</v>
      </c>
      <c r="H2832" t="s">
        <v>63</v>
      </c>
      <c r="I2832">
        <v>4</v>
      </c>
      <c r="J2832">
        <v>276.35000000000002</v>
      </c>
      <c r="K2832">
        <v>248.45</v>
      </c>
      <c r="L2832">
        <v>1105.4000000000001</v>
      </c>
      <c r="M2832">
        <v>993.8</v>
      </c>
      <c r="N2832" t="s">
        <v>25561</v>
      </c>
      <c r="O2832" t="s">
        <v>25560</v>
      </c>
      <c r="P2832" t="s">
        <v>37</v>
      </c>
      <c r="Q2832">
        <v>10.7905</v>
      </c>
      <c r="R2832">
        <v>78.704700000000003</v>
      </c>
      <c r="S2832" t="s">
        <v>628</v>
      </c>
      <c r="T2832" t="s">
        <v>627</v>
      </c>
      <c r="U2832" t="s">
        <v>57</v>
      </c>
      <c r="V2832" t="s">
        <v>45</v>
      </c>
    </row>
    <row r="2833" spans="1:22">
      <c r="A2833" t="s">
        <v>25559</v>
      </c>
      <c r="B2833" s="2">
        <v>44991.760416666664</v>
      </c>
      <c r="C2833" s="2">
        <f t="shared" si="44"/>
        <v>44991</v>
      </c>
      <c r="D2833" t="s">
        <v>990</v>
      </c>
      <c r="E2833" t="s">
        <v>25558</v>
      </c>
      <c r="F2833" t="s">
        <v>201</v>
      </c>
      <c r="G2833" t="s">
        <v>41</v>
      </c>
      <c r="H2833" t="s">
        <v>29</v>
      </c>
      <c r="I2833">
        <v>1</v>
      </c>
      <c r="J2833">
        <v>1104.55</v>
      </c>
      <c r="K2833">
        <v>901.81</v>
      </c>
      <c r="L2833">
        <v>1104.55</v>
      </c>
      <c r="M2833">
        <v>901.81</v>
      </c>
      <c r="N2833" t="s">
        <v>25557</v>
      </c>
      <c r="O2833" t="s">
        <v>25556</v>
      </c>
      <c r="P2833" t="s">
        <v>112</v>
      </c>
      <c r="Q2833">
        <v>13.082700000000001</v>
      </c>
      <c r="R2833">
        <v>80.270700000000005</v>
      </c>
      <c r="S2833" t="s">
        <v>396</v>
      </c>
      <c r="T2833" t="s">
        <v>395</v>
      </c>
      <c r="U2833" t="s">
        <v>77</v>
      </c>
      <c r="V2833" t="s">
        <v>9</v>
      </c>
    </row>
    <row r="2834" spans="1:22">
      <c r="A2834" t="s">
        <v>25555</v>
      </c>
      <c r="B2834" s="2">
        <v>45138.805555555555</v>
      </c>
      <c r="C2834" s="2">
        <f t="shared" si="44"/>
        <v>45138</v>
      </c>
      <c r="D2834" t="s">
        <v>985</v>
      </c>
      <c r="E2834" t="s">
        <v>14137</v>
      </c>
      <c r="F2834" t="s">
        <v>64</v>
      </c>
      <c r="G2834" t="s">
        <v>53</v>
      </c>
      <c r="H2834" t="s">
        <v>40</v>
      </c>
      <c r="I2834">
        <v>1</v>
      </c>
      <c r="J2834">
        <v>2406.44</v>
      </c>
      <c r="K2834">
        <v>2020.41</v>
      </c>
      <c r="L2834">
        <v>2406.44</v>
      </c>
      <c r="M2834">
        <v>2020.41</v>
      </c>
      <c r="N2834" t="s">
        <v>25554</v>
      </c>
      <c r="O2834" t="s">
        <v>25553</v>
      </c>
      <c r="P2834" t="s">
        <v>60</v>
      </c>
      <c r="Q2834">
        <v>8.7139000000000006</v>
      </c>
      <c r="R2834">
        <v>77.756699999999995</v>
      </c>
      <c r="S2834" t="s">
        <v>616</v>
      </c>
      <c r="T2834" t="s">
        <v>615</v>
      </c>
      <c r="U2834" t="s">
        <v>46</v>
      </c>
      <c r="V2834" t="s">
        <v>9</v>
      </c>
    </row>
    <row r="2835" spans="1:22">
      <c r="A2835" t="s">
        <v>25552</v>
      </c>
      <c r="B2835" s="2">
        <v>45225.533333333333</v>
      </c>
      <c r="C2835" s="2">
        <f t="shared" si="44"/>
        <v>45222</v>
      </c>
      <c r="D2835" t="s">
        <v>980</v>
      </c>
      <c r="E2835" t="s">
        <v>25551</v>
      </c>
      <c r="F2835" t="s">
        <v>73</v>
      </c>
      <c r="G2835" t="s">
        <v>115</v>
      </c>
      <c r="H2835" t="s">
        <v>52</v>
      </c>
      <c r="I2835">
        <v>2</v>
      </c>
      <c r="J2835">
        <v>684.06</v>
      </c>
      <c r="K2835">
        <v>485.55</v>
      </c>
      <c r="L2835">
        <v>1368.12</v>
      </c>
      <c r="M2835">
        <v>971.1</v>
      </c>
      <c r="N2835" t="s">
        <v>25550</v>
      </c>
      <c r="O2835" t="s">
        <v>25549</v>
      </c>
      <c r="P2835" t="s">
        <v>26</v>
      </c>
      <c r="Q2835">
        <v>11.0168</v>
      </c>
      <c r="R2835">
        <v>76.955799999999996</v>
      </c>
      <c r="S2835" t="s">
        <v>59</v>
      </c>
      <c r="T2835" t="s">
        <v>58</v>
      </c>
      <c r="U2835" t="s">
        <v>23</v>
      </c>
      <c r="V2835" t="s">
        <v>45</v>
      </c>
    </row>
    <row r="2836" spans="1:22">
      <c r="A2836" t="s">
        <v>25548</v>
      </c>
      <c r="B2836" s="2">
        <v>45499.463194444441</v>
      </c>
      <c r="C2836" s="2">
        <f t="shared" si="44"/>
        <v>45495</v>
      </c>
      <c r="D2836" t="s">
        <v>975</v>
      </c>
      <c r="E2836" t="s">
        <v>974</v>
      </c>
      <c r="F2836" t="s">
        <v>18</v>
      </c>
      <c r="G2836" t="s">
        <v>115</v>
      </c>
      <c r="H2836" t="s">
        <v>40</v>
      </c>
      <c r="I2836">
        <v>2</v>
      </c>
      <c r="J2836">
        <v>1624.07</v>
      </c>
      <c r="K2836">
        <v>1374.37</v>
      </c>
      <c r="L2836">
        <v>3248.14</v>
      </c>
      <c r="M2836">
        <v>2748.74</v>
      </c>
      <c r="N2836" t="s">
        <v>25547</v>
      </c>
      <c r="O2836" t="s">
        <v>25546</v>
      </c>
      <c r="P2836" t="s">
        <v>26</v>
      </c>
      <c r="Q2836">
        <v>11.0168</v>
      </c>
      <c r="R2836">
        <v>76.955799999999996</v>
      </c>
      <c r="S2836" t="s">
        <v>25</v>
      </c>
      <c r="T2836" t="s">
        <v>24</v>
      </c>
      <c r="U2836" t="s">
        <v>23</v>
      </c>
      <c r="V2836" t="s">
        <v>22</v>
      </c>
    </row>
    <row r="2837" spans="1:22">
      <c r="A2837" t="s">
        <v>25545</v>
      </c>
      <c r="B2837" s="2">
        <v>45042.750694444447</v>
      </c>
      <c r="C2837" s="2">
        <f t="shared" si="44"/>
        <v>45040</v>
      </c>
      <c r="D2837" t="s">
        <v>970</v>
      </c>
      <c r="E2837" t="s">
        <v>15818</v>
      </c>
      <c r="F2837" t="s">
        <v>136</v>
      </c>
      <c r="G2837" t="s">
        <v>82</v>
      </c>
      <c r="H2837" t="s">
        <v>40</v>
      </c>
      <c r="I2837">
        <v>4</v>
      </c>
      <c r="J2837">
        <v>524.41</v>
      </c>
      <c r="K2837">
        <v>443.82</v>
      </c>
      <c r="L2837">
        <v>2097.64</v>
      </c>
      <c r="M2837">
        <v>1775.28</v>
      </c>
      <c r="N2837" t="s">
        <v>25544</v>
      </c>
      <c r="O2837" t="s">
        <v>25543</v>
      </c>
      <c r="P2837" t="s">
        <v>37</v>
      </c>
      <c r="Q2837">
        <v>10.7905</v>
      </c>
      <c r="R2837">
        <v>78.704700000000003</v>
      </c>
      <c r="S2837" t="s">
        <v>133</v>
      </c>
      <c r="T2837" t="s">
        <v>132</v>
      </c>
      <c r="U2837" t="s">
        <v>57</v>
      </c>
      <c r="V2837" t="s">
        <v>212</v>
      </c>
    </row>
    <row r="2838" spans="1:22">
      <c r="A2838" t="s">
        <v>25542</v>
      </c>
      <c r="B2838" s="2">
        <v>45502.504166666666</v>
      </c>
      <c r="C2838" s="2">
        <f t="shared" si="44"/>
        <v>45502</v>
      </c>
      <c r="D2838" t="s">
        <v>965</v>
      </c>
      <c r="E2838" t="s">
        <v>19134</v>
      </c>
      <c r="F2838" t="s">
        <v>64</v>
      </c>
      <c r="G2838" t="s">
        <v>41</v>
      </c>
      <c r="H2838" t="s">
        <v>16</v>
      </c>
      <c r="I2838">
        <v>1</v>
      </c>
      <c r="J2838">
        <v>992.05</v>
      </c>
      <c r="K2838">
        <v>792.92</v>
      </c>
      <c r="L2838">
        <v>992.05</v>
      </c>
      <c r="M2838">
        <v>792.92</v>
      </c>
      <c r="N2838" t="s">
        <v>25541</v>
      </c>
      <c r="O2838" t="s">
        <v>25540</v>
      </c>
      <c r="P2838" t="s">
        <v>49</v>
      </c>
      <c r="Q2838">
        <v>12.916499999999999</v>
      </c>
      <c r="R2838">
        <v>79.132499999999993</v>
      </c>
      <c r="S2838" t="s">
        <v>906</v>
      </c>
      <c r="T2838" t="s">
        <v>905</v>
      </c>
      <c r="U2838" t="s">
        <v>23</v>
      </c>
      <c r="V2838" t="s">
        <v>22</v>
      </c>
    </row>
    <row r="2839" spans="1:22">
      <c r="A2839" t="s">
        <v>25539</v>
      </c>
      <c r="B2839" s="2">
        <v>45511.779166666667</v>
      </c>
      <c r="C2839" s="2">
        <f t="shared" si="44"/>
        <v>45509</v>
      </c>
      <c r="D2839" t="s">
        <v>960</v>
      </c>
      <c r="E2839" t="s">
        <v>17479</v>
      </c>
      <c r="F2839" t="s">
        <v>136</v>
      </c>
      <c r="G2839" t="s">
        <v>91</v>
      </c>
      <c r="H2839" t="s">
        <v>16</v>
      </c>
      <c r="I2839">
        <v>3</v>
      </c>
      <c r="J2839">
        <v>2351.29</v>
      </c>
      <c r="K2839">
        <v>1456.54</v>
      </c>
      <c r="L2839">
        <v>7053.87</v>
      </c>
      <c r="M2839">
        <v>4369.62</v>
      </c>
      <c r="N2839" t="s">
        <v>25538</v>
      </c>
      <c r="O2839" t="s">
        <v>25537</v>
      </c>
      <c r="P2839" t="s">
        <v>121</v>
      </c>
      <c r="Q2839">
        <v>9.9252000000000002</v>
      </c>
      <c r="R2839">
        <v>78.119799999999998</v>
      </c>
      <c r="S2839" t="s">
        <v>413</v>
      </c>
      <c r="T2839" t="s">
        <v>412</v>
      </c>
      <c r="U2839" t="s">
        <v>10</v>
      </c>
      <c r="V2839" t="s">
        <v>9</v>
      </c>
    </row>
    <row r="2840" spans="1:22">
      <c r="A2840" t="s">
        <v>25536</v>
      </c>
      <c r="B2840" s="2">
        <v>45051.452777777777</v>
      </c>
      <c r="C2840" s="2">
        <f t="shared" si="44"/>
        <v>45047</v>
      </c>
      <c r="D2840" t="s">
        <v>955</v>
      </c>
      <c r="E2840" t="s">
        <v>25535</v>
      </c>
      <c r="F2840" t="s">
        <v>18</v>
      </c>
      <c r="G2840" t="s">
        <v>106</v>
      </c>
      <c r="H2840" t="s">
        <v>29</v>
      </c>
      <c r="I2840">
        <v>3</v>
      </c>
      <c r="J2840">
        <v>2181.86</v>
      </c>
      <c r="K2840">
        <v>1395.57</v>
      </c>
      <c r="L2840">
        <v>6545.58</v>
      </c>
      <c r="M2840">
        <v>4186.71</v>
      </c>
      <c r="N2840" t="s">
        <v>25534</v>
      </c>
      <c r="O2840" t="s">
        <v>25533</v>
      </c>
      <c r="P2840" t="s">
        <v>121</v>
      </c>
      <c r="Q2840">
        <v>9.9252000000000002</v>
      </c>
      <c r="R2840">
        <v>78.119799999999998</v>
      </c>
      <c r="S2840" t="s">
        <v>616</v>
      </c>
      <c r="T2840" t="s">
        <v>615</v>
      </c>
      <c r="U2840" t="s">
        <v>46</v>
      </c>
      <c r="V2840" t="s">
        <v>9</v>
      </c>
    </row>
    <row r="2841" spans="1:22">
      <c r="A2841" t="s">
        <v>25532</v>
      </c>
      <c r="B2841" s="2">
        <v>45455.815972222219</v>
      </c>
      <c r="C2841" s="2">
        <f t="shared" si="44"/>
        <v>45453</v>
      </c>
      <c r="D2841" t="s">
        <v>950</v>
      </c>
      <c r="E2841" t="s">
        <v>12411</v>
      </c>
      <c r="F2841" t="s">
        <v>201</v>
      </c>
      <c r="G2841" t="s">
        <v>72</v>
      </c>
      <c r="H2841" t="s">
        <v>40</v>
      </c>
      <c r="I2841">
        <v>2</v>
      </c>
      <c r="J2841">
        <v>793.5</v>
      </c>
      <c r="K2841">
        <v>493.47</v>
      </c>
      <c r="L2841">
        <v>1587</v>
      </c>
      <c r="M2841">
        <v>986.94</v>
      </c>
      <c r="N2841" t="s">
        <v>25531</v>
      </c>
      <c r="O2841" t="s">
        <v>25530</v>
      </c>
      <c r="P2841" t="s">
        <v>112</v>
      </c>
      <c r="Q2841">
        <v>13.082700000000001</v>
      </c>
      <c r="R2841">
        <v>80.270700000000005</v>
      </c>
      <c r="S2841" t="s">
        <v>616</v>
      </c>
      <c r="T2841" t="s">
        <v>615</v>
      </c>
      <c r="U2841" t="s">
        <v>57</v>
      </c>
      <c r="V2841" t="s">
        <v>45</v>
      </c>
    </row>
    <row r="2842" spans="1:22">
      <c r="A2842" t="s">
        <v>25529</v>
      </c>
      <c r="B2842" s="2">
        <v>45401.560416666667</v>
      </c>
      <c r="C2842" s="2">
        <f t="shared" si="44"/>
        <v>45397</v>
      </c>
      <c r="D2842" t="s">
        <v>945</v>
      </c>
      <c r="E2842" t="s">
        <v>8870</v>
      </c>
      <c r="F2842" t="s">
        <v>73</v>
      </c>
      <c r="G2842" t="s">
        <v>91</v>
      </c>
      <c r="H2842" t="s">
        <v>29</v>
      </c>
      <c r="I2842">
        <v>4</v>
      </c>
      <c r="J2842">
        <v>2045.86</v>
      </c>
      <c r="K2842">
        <v>1574.62</v>
      </c>
      <c r="L2842">
        <v>8183.44</v>
      </c>
      <c r="M2842">
        <v>6298.48</v>
      </c>
      <c r="N2842" t="s">
        <v>25528</v>
      </c>
      <c r="O2842" t="s">
        <v>25527</v>
      </c>
      <c r="P2842" t="s">
        <v>68</v>
      </c>
      <c r="Q2842">
        <v>11.34</v>
      </c>
      <c r="R2842">
        <v>77.717200000000005</v>
      </c>
      <c r="S2842" t="s">
        <v>319</v>
      </c>
      <c r="T2842" t="s">
        <v>318</v>
      </c>
      <c r="U2842" t="s">
        <v>23</v>
      </c>
      <c r="V2842" t="s">
        <v>9</v>
      </c>
    </row>
    <row r="2843" spans="1:22">
      <c r="A2843" t="s">
        <v>25526</v>
      </c>
      <c r="B2843" s="2">
        <v>45513.663888888892</v>
      </c>
      <c r="C2843" s="2">
        <f t="shared" si="44"/>
        <v>45509</v>
      </c>
      <c r="D2843" t="s">
        <v>940</v>
      </c>
      <c r="E2843" t="s">
        <v>25525</v>
      </c>
      <c r="F2843" t="s">
        <v>18</v>
      </c>
      <c r="G2843" t="s">
        <v>41</v>
      </c>
      <c r="H2843" t="s">
        <v>29</v>
      </c>
      <c r="I2843">
        <v>1</v>
      </c>
      <c r="J2843">
        <v>355.25</v>
      </c>
      <c r="K2843">
        <v>236.29</v>
      </c>
      <c r="L2843">
        <v>355.25</v>
      </c>
      <c r="M2843">
        <v>236.29</v>
      </c>
      <c r="N2843" t="s">
        <v>25524</v>
      </c>
      <c r="O2843" t="s">
        <v>25523</v>
      </c>
      <c r="P2843" t="s">
        <v>112</v>
      </c>
      <c r="Q2843">
        <v>13.082700000000001</v>
      </c>
      <c r="R2843">
        <v>80.270700000000005</v>
      </c>
      <c r="S2843" t="s">
        <v>12</v>
      </c>
      <c r="T2843" t="s">
        <v>11</v>
      </c>
      <c r="U2843" t="s">
        <v>23</v>
      </c>
      <c r="V2843" t="s">
        <v>9</v>
      </c>
    </row>
    <row r="2844" spans="1:22">
      <c r="A2844" t="s">
        <v>25522</v>
      </c>
      <c r="B2844" s="2">
        <v>45227.722222222219</v>
      </c>
      <c r="C2844" s="2">
        <f t="shared" si="44"/>
        <v>45222</v>
      </c>
      <c r="D2844" t="s">
        <v>935</v>
      </c>
      <c r="E2844" t="s">
        <v>8863</v>
      </c>
      <c r="F2844" t="s">
        <v>83</v>
      </c>
      <c r="G2844" t="s">
        <v>17</v>
      </c>
      <c r="H2844" t="s">
        <v>71</v>
      </c>
      <c r="I2844">
        <v>1</v>
      </c>
      <c r="J2844">
        <v>1555.16</v>
      </c>
      <c r="K2844">
        <v>1269.9100000000001</v>
      </c>
      <c r="L2844">
        <v>1555.16</v>
      </c>
      <c r="M2844">
        <v>1269.9100000000001</v>
      </c>
      <c r="N2844" t="s">
        <v>25521</v>
      </c>
      <c r="O2844" t="s">
        <v>25520</v>
      </c>
      <c r="P2844" t="s">
        <v>37</v>
      </c>
      <c r="Q2844">
        <v>10.7905</v>
      </c>
      <c r="R2844">
        <v>78.704700000000003</v>
      </c>
      <c r="S2844" t="s">
        <v>564</v>
      </c>
      <c r="T2844" t="s">
        <v>563</v>
      </c>
      <c r="U2844" t="s">
        <v>57</v>
      </c>
      <c r="V2844" t="s">
        <v>45</v>
      </c>
    </row>
    <row r="2845" spans="1:22">
      <c r="A2845" t="s">
        <v>25519</v>
      </c>
      <c r="B2845" s="2">
        <v>45429.476388888892</v>
      </c>
      <c r="C2845" s="2">
        <f t="shared" si="44"/>
        <v>45425</v>
      </c>
      <c r="D2845" t="s">
        <v>930</v>
      </c>
      <c r="E2845" t="s">
        <v>20731</v>
      </c>
      <c r="F2845" t="s">
        <v>64</v>
      </c>
      <c r="G2845" t="s">
        <v>41</v>
      </c>
      <c r="H2845" t="s">
        <v>63</v>
      </c>
      <c r="I2845">
        <v>3</v>
      </c>
      <c r="J2845">
        <v>1336.26</v>
      </c>
      <c r="K2845">
        <v>966.07</v>
      </c>
      <c r="L2845">
        <v>4008.78</v>
      </c>
      <c r="M2845">
        <v>2898.21</v>
      </c>
      <c r="N2845" t="s">
        <v>25518</v>
      </c>
      <c r="O2845" t="s">
        <v>25517</v>
      </c>
      <c r="P2845" t="s">
        <v>37</v>
      </c>
      <c r="Q2845">
        <v>10.7905</v>
      </c>
      <c r="R2845">
        <v>78.704700000000003</v>
      </c>
      <c r="S2845" t="s">
        <v>454</v>
      </c>
      <c r="T2845" t="s">
        <v>453</v>
      </c>
      <c r="U2845" t="s">
        <v>46</v>
      </c>
      <c r="V2845" t="s">
        <v>22</v>
      </c>
    </row>
    <row r="2846" spans="1:22">
      <c r="A2846" t="s">
        <v>25516</v>
      </c>
      <c r="B2846" s="2">
        <v>45090.588888888888</v>
      </c>
      <c r="C2846" s="2">
        <f t="shared" si="44"/>
        <v>45089</v>
      </c>
      <c r="D2846" t="s">
        <v>925</v>
      </c>
      <c r="E2846" t="s">
        <v>10656</v>
      </c>
      <c r="F2846" t="s">
        <v>83</v>
      </c>
      <c r="G2846" t="s">
        <v>30</v>
      </c>
      <c r="H2846" t="s">
        <v>16</v>
      </c>
      <c r="I2846">
        <v>1</v>
      </c>
      <c r="J2846">
        <v>2157.08</v>
      </c>
      <c r="K2846">
        <v>1590.93</v>
      </c>
      <c r="L2846">
        <v>2157.08</v>
      </c>
      <c r="M2846">
        <v>1590.93</v>
      </c>
      <c r="N2846" t="s">
        <v>25515</v>
      </c>
      <c r="O2846" t="s">
        <v>25514</v>
      </c>
      <c r="P2846" t="s">
        <v>121</v>
      </c>
      <c r="Q2846">
        <v>9.9252000000000002</v>
      </c>
      <c r="R2846">
        <v>78.119799999999998</v>
      </c>
      <c r="S2846" t="s">
        <v>486</v>
      </c>
      <c r="T2846" t="s">
        <v>485</v>
      </c>
      <c r="U2846" t="s">
        <v>77</v>
      </c>
      <c r="V2846" t="s">
        <v>45</v>
      </c>
    </row>
    <row r="2847" spans="1:22">
      <c r="A2847" t="s">
        <v>25513</v>
      </c>
      <c r="B2847" s="2">
        <v>44942.628472222219</v>
      </c>
      <c r="C2847" s="2">
        <f t="shared" si="44"/>
        <v>44942</v>
      </c>
      <c r="D2847" t="s">
        <v>920</v>
      </c>
      <c r="E2847" t="s">
        <v>14092</v>
      </c>
      <c r="F2847" t="s">
        <v>73</v>
      </c>
      <c r="G2847" t="s">
        <v>106</v>
      </c>
      <c r="H2847" t="s">
        <v>63</v>
      </c>
      <c r="I2847">
        <v>1</v>
      </c>
      <c r="J2847">
        <v>1209.72</v>
      </c>
      <c r="K2847">
        <v>1015.1</v>
      </c>
      <c r="L2847">
        <v>1209.72</v>
      </c>
      <c r="M2847">
        <v>1015.1</v>
      </c>
      <c r="N2847" t="s">
        <v>25512</v>
      </c>
      <c r="O2847" t="s">
        <v>25511</v>
      </c>
      <c r="P2847" t="s">
        <v>26</v>
      </c>
      <c r="Q2847">
        <v>11.0168</v>
      </c>
      <c r="R2847">
        <v>76.955799999999996</v>
      </c>
      <c r="S2847" t="s">
        <v>906</v>
      </c>
      <c r="T2847" t="s">
        <v>905</v>
      </c>
      <c r="U2847" t="s">
        <v>77</v>
      </c>
      <c r="V2847" t="s">
        <v>9</v>
      </c>
    </row>
    <row r="2848" spans="1:22">
      <c r="A2848" t="s">
        <v>25510</v>
      </c>
      <c r="B2848" s="2">
        <v>44987.540277777778</v>
      </c>
      <c r="C2848" s="2">
        <f t="shared" si="44"/>
        <v>44984</v>
      </c>
      <c r="D2848" t="s">
        <v>915</v>
      </c>
      <c r="E2848" t="s">
        <v>3244</v>
      </c>
      <c r="F2848" t="s">
        <v>166</v>
      </c>
      <c r="G2848" t="s">
        <v>17</v>
      </c>
      <c r="H2848" t="s">
        <v>40</v>
      </c>
      <c r="I2848">
        <v>1</v>
      </c>
      <c r="J2848">
        <v>2328.25</v>
      </c>
      <c r="K2848">
        <v>2007.73</v>
      </c>
      <c r="L2848">
        <v>2328.25</v>
      </c>
      <c r="M2848">
        <v>2007.73</v>
      </c>
      <c r="N2848" t="s">
        <v>25509</v>
      </c>
      <c r="O2848" t="s">
        <v>25508</v>
      </c>
      <c r="P2848" t="s">
        <v>121</v>
      </c>
      <c r="Q2848">
        <v>9.9252000000000002</v>
      </c>
      <c r="R2848">
        <v>78.119799999999998</v>
      </c>
      <c r="S2848" t="s">
        <v>762</v>
      </c>
      <c r="T2848" t="s">
        <v>761</v>
      </c>
      <c r="U2848" t="s">
        <v>10</v>
      </c>
      <c r="V2848" t="s">
        <v>9</v>
      </c>
    </row>
    <row r="2849" spans="1:22">
      <c r="A2849" t="s">
        <v>25507</v>
      </c>
      <c r="B2849" s="2">
        <v>45149.543055555558</v>
      </c>
      <c r="C2849" s="2">
        <f t="shared" si="44"/>
        <v>45145</v>
      </c>
      <c r="D2849" t="s">
        <v>910</v>
      </c>
      <c r="E2849" t="s">
        <v>3240</v>
      </c>
      <c r="F2849" t="s">
        <v>83</v>
      </c>
      <c r="G2849" t="s">
        <v>106</v>
      </c>
      <c r="H2849" t="s">
        <v>52</v>
      </c>
      <c r="I2849">
        <v>2</v>
      </c>
      <c r="J2849">
        <v>575.41</v>
      </c>
      <c r="K2849">
        <v>488.57</v>
      </c>
      <c r="L2849">
        <v>1150.82</v>
      </c>
      <c r="M2849">
        <v>977.14</v>
      </c>
      <c r="N2849" t="s">
        <v>25506</v>
      </c>
      <c r="O2849" t="s">
        <v>25505</v>
      </c>
      <c r="P2849" t="s">
        <v>13</v>
      </c>
      <c r="Q2849">
        <v>11.664300000000001</v>
      </c>
      <c r="R2849">
        <v>78.146000000000001</v>
      </c>
      <c r="S2849" t="s">
        <v>269</v>
      </c>
      <c r="T2849" t="s">
        <v>268</v>
      </c>
      <c r="U2849" t="s">
        <v>23</v>
      </c>
      <c r="V2849" t="s">
        <v>9</v>
      </c>
    </row>
    <row r="2850" spans="1:22">
      <c r="A2850" t="s">
        <v>25504</v>
      </c>
      <c r="B2850" s="2">
        <v>45137.652777777781</v>
      </c>
      <c r="C2850" s="2">
        <f t="shared" si="44"/>
        <v>45131</v>
      </c>
      <c r="D2850" t="s">
        <v>903</v>
      </c>
      <c r="E2850" t="s">
        <v>3236</v>
      </c>
      <c r="F2850" t="s">
        <v>166</v>
      </c>
      <c r="G2850" t="s">
        <v>30</v>
      </c>
      <c r="H2850" t="s">
        <v>40</v>
      </c>
      <c r="I2850">
        <v>1</v>
      </c>
      <c r="J2850">
        <v>1645.94</v>
      </c>
      <c r="K2850">
        <v>1424.7</v>
      </c>
      <c r="L2850">
        <v>1645.94</v>
      </c>
      <c r="M2850">
        <v>1424.7</v>
      </c>
      <c r="N2850" t="s">
        <v>25503</v>
      </c>
      <c r="O2850" t="s">
        <v>25502</v>
      </c>
      <c r="P2850" t="s">
        <v>60</v>
      </c>
      <c r="Q2850">
        <v>8.7139000000000006</v>
      </c>
      <c r="R2850">
        <v>77.756699999999995</v>
      </c>
      <c r="S2850" t="s">
        <v>1238</v>
      </c>
      <c r="T2850" t="s">
        <v>1237</v>
      </c>
      <c r="U2850" t="s">
        <v>46</v>
      </c>
      <c r="V2850" t="s">
        <v>45</v>
      </c>
    </row>
    <row r="2851" spans="1:22">
      <c r="A2851" t="s">
        <v>25501</v>
      </c>
      <c r="B2851" s="2">
        <v>45445.595138888886</v>
      </c>
      <c r="C2851" s="2">
        <f t="shared" si="44"/>
        <v>45439</v>
      </c>
      <c r="D2851" t="s">
        <v>898</v>
      </c>
      <c r="E2851" t="s">
        <v>5147</v>
      </c>
      <c r="F2851" t="s">
        <v>73</v>
      </c>
      <c r="G2851" t="s">
        <v>41</v>
      </c>
      <c r="H2851" t="s">
        <v>52</v>
      </c>
      <c r="I2851">
        <v>2</v>
      </c>
      <c r="J2851">
        <v>1925.19</v>
      </c>
      <c r="K2851">
        <v>1273.2</v>
      </c>
      <c r="L2851">
        <v>3850.38</v>
      </c>
      <c r="M2851">
        <v>2546.4</v>
      </c>
      <c r="N2851" t="s">
        <v>25500</v>
      </c>
      <c r="O2851" t="s">
        <v>25499</v>
      </c>
      <c r="P2851" t="s">
        <v>60</v>
      </c>
      <c r="Q2851">
        <v>8.7139000000000006</v>
      </c>
      <c r="R2851">
        <v>77.756699999999995</v>
      </c>
      <c r="S2851" t="s">
        <v>120</v>
      </c>
      <c r="T2851" t="s">
        <v>119</v>
      </c>
      <c r="U2851" t="s">
        <v>57</v>
      </c>
      <c r="V2851" t="s">
        <v>9</v>
      </c>
    </row>
    <row r="2852" spans="1:22">
      <c r="A2852" t="s">
        <v>25498</v>
      </c>
      <c r="B2852" s="2">
        <v>45373.604166666664</v>
      </c>
      <c r="C2852" s="2">
        <f t="shared" si="44"/>
        <v>45369</v>
      </c>
      <c r="D2852" t="s">
        <v>893</v>
      </c>
      <c r="E2852" t="s">
        <v>8835</v>
      </c>
      <c r="F2852" t="s">
        <v>136</v>
      </c>
      <c r="G2852" t="s">
        <v>41</v>
      </c>
      <c r="H2852" t="s">
        <v>29</v>
      </c>
      <c r="I2852">
        <v>2</v>
      </c>
      <c r="J2852">
        <v>988.74</v>
      </c>
      <c r="K2852">
        <v>759.96</v>
      </c>
      <c r="L2852">
        <v>1977.48</v>
      </c>
      <c r="M2852">
        <v>1519.92</v>
      </c>
      <c r="N2852" t="s">
        <v>25497</v>
      </c>
      <c r="O2852" t="s">
        <v>25496</v>
      </c>
      <c r="P2852" t="s">
        <v>49</v>
      </c>
      <c r="Q2852">
        <v>12.916499999999999</v>
      </c>
      <c r="R2852">
        <v>79.132499999999993</v>
      </c>
      <c r="S2852" t="s">
        <v>616</v>
      </c>
      <c r="T2852" t="s">
        <v>615</v>
      </c>
      <c r="U2852" t="s">
        <v>23</v>
      </c>
      <c r="V2852" t="s">
        <v>9</v>
      </c>
    </row>
    <row r="2853" spans="1:22">
      <c r="A2853" t="s">
        <v>25495</v>
      </c>
      <c r="B2853" s="2">
        <v>45312.655555555553</v>
      </c>
      <c r="C2853" s="2">
        <f t="shared" si="44"/>
        <v>45306</v>
      </c>
      <c r="D2853" t="s">
        <v>888</v>
      </c>
      <c r="E2853" t="s">
        <v>10632</v>
      </c>
      <c r="F2853" t="s">
        <v>31</v>
      </c>
      <c r="G2853" t="s">
        <v>30</v>
      </c>
      <c r="H2853" t="s">
        <v>71</v>
      </c>
      <c r="I2853">
        <v>2</v>
      </c>
      <c r="J2853">
        <v>1114.67</v>
      </c>
      <c r="K2853">
        <v>896.28</v>
      </c>
      <c r="L2853">
        <v>2229.34</v>
      </c>
      <c r="M2853">
        <v>1792.56</v>
      </c>
      <c r="N2853" t="s">
        <v>25494</v>
      </c>
      <c r="O2853" t="s">
        <v>25493</v>
      </c>
      <c r="P2853" t="s">
        <v>60</v>
      </c>
      <c r="Q2853">
        <v>8.7139000000000006</v>
      </c>
      <c r="R2853">
        <v>77.756699999999995</v>
      </c>
      <c r="S2853" t="s">
        <v>226</v>
      </c>
      <c r="T2853" t="s">
        <v>225</v>
      </c>
      <c r="U2853" t="s">
        <v>77</v>
      </c>
      <c r="V2853" t="s">
        <v>22</v>
      </c>
    </row>
    <row r="2854" spans="1:22">
      <c r="A2854" t="s">
        <v>25492</v>
      </c>
      <c r="B2854" s="2">
        <v>45506.419444444444</v>
      </c>
      <c r="C2854" s="2">
        <f t="shared" si="44"/>
        <v>45502</v>
      </c>
      <c r="D2854" t="s">
        <v>883</v>
      </c>
      <c r="E2854" t="s">
        <v>7017</v>
      </c>
      <c r="F2854" t="s">
        <v>83</v>
      </c>
      <c r="G2854" t="s">
        <v>53</v>
      </c>
      <c r="H2854" t="s">
        <v>63</v>
      </c>
      <c r="I2854">
        <v>2</v>
      </c>
      <c r="J2854">
        <v>2458.1799999999998</v>
      </c>
      <c r="K2854">
        <v>1747.59</v>
      </c>
      <c r="L2854">
        <v>4916.3599999999997</v>
      </c>
      <c r="M2854">
        <v>3495.18</v>
      </c>
      <c r="N2854" t="s">
        <v>25491</v>
      </c>
      <c r="O2854" t="s">
        <v>25490</v>
      </c>
      <c r="P2854" t="s">
        <v>121</v>
      </c>
      <c r="Q2854">
        <v>9.9252000000000002</v>
      </c>
      <c r="R2854">
        <v>78.119799999999998</v>
      </c>
      <c r="S2854" t="s">
        <v>333</v>
      </c>
      <c r="T2854" t="s">
        <v>332</v>
      </c>
      <c r="U2854" t="s">
        <v>10</v>
      </c>
      <c r="V2854" t="s">
        <v>9</v>
      </c>
    </row>
    <row r="2855" spans="1:22">
      <c r="A2855" t="s">
        <v>25489</v>
      </c>
      <c r="B2855" s="2">
        <v>45333.630555555559</v>
      </c>
      <c r="C2855" s="2">
        <f t="shared" si="44"/>
        <v>45327</v>
      </c>
      <c r="D2855" t="s">
        <v>878</v>
      </c>
      <c r="E2855" t="s">
        <v>15758</v>
      </c>
      <c r="F2855" t="s">
        <v>31</v>
      </c>
      <c r="G2855" t="s">
        <v>91</v>
      </c>
      <c r="H2855" t="s">
        <v>40</v>
      </c>
      <c r="I2855">
        <v>2</v>
      </c>
      <c r="J2855">
        <v>2348.09</v>
      </c>
      <c r="K2855">
        <v>1510.42</v>
      </c>
      <c r="L2855">
        <v>4696.18</v>
      </c>
      <c r="M2855">
        <v>3020.84</v>
      </c>
      <c r="N2855" t="s">
        <v>25488</v>
      </c>
      <c r="O2855" t="s">
        <v>25487</v>
      </c>
      <c r="P2855" t="s">
        <v>121</v>
      </c>
      <c r="Q2855">
        <v>9.9252000000000002</v>
      </c>
      <c r="R2855">
        <v>78.119799999999998</v>
      </c>
      <c r="S2855" t="s">
        <v>59</v>
      </c>
      <c r="T2855" t="s">
        <v>58</v>
      </c>
      <c r="U2855" t="s">
        <v>23</v>
      </c>
      <c r="V2855" t="s">
        <v>212</v>
      </c>
    </row>
    <row r="2856" spans="1:22">
      <c r="A2856" t="s">
        <v>25486</v>
      </c>
      <c r="B2856" s="2">
        <v>45059.538194444445</v>
      </c>
      <c r="C2856" s="2">
        <f t="shared" si="44"/>
        <v>45054</v>
      </c>
      <c r="D2856" t="s">
        <v>873</v>
      </c>
      <c r="E2856" t="s">
        <v>8821</v>
      </c>
      <c r="F2856" t="s">
        <v>136</v>
      </c>
      <c r="G2856" t="s">
        <v>41</v>
      </c>
      <c r="H2856" t="s">
        <v>71</v>
      </c>
      <c r="I2856">
        <v>2</v>
      </c>
      <c r="J2856">
        <v>267.68</v>
      </c>
      <c r="K2856">
        <v>187.9</v>
      </c>
      <c r="L2856">
        <v>535.36</v>
      </c>
      <c r="M2856">
        <v>375.8</v>
      </c>
      <c r="N2856" t="s">
        <v>25485</v>
      </c>
      <c r="O2856" t="s">
        <v>25484</v>
      </c>
      <c r="P2856" t="s">
        <v>60</v>
      </c>
      <c r="Q2856">
        <v>8.7139000000000006</v>
      </c>
      <c r="R2856">
        <v>77.756699999999995</v>
      </c>
      <c r="S2856" t="s">
        <v>295</v>
      </c>
      <c r="T2856" t="s">
        <v>294</v>
      </c>
      <c r="U2856" t="s">
        <v>23</v>
      </c>
      <c r="V2856" t="s">
        <v>22</v>
      </c>
    </row>
    <row r="2857" spans="1:22">
      <c r="A2857" t="s">
        <v>25483</v>
      </c>
      <c r="B2857" s="2">
        <v>45306.542361111111</v>
      </c>
      <c r="C2857" s="2">
        <f t="shared" si="44"/>
        <v>45306</v>
      </c>
      <c r="D2857" t="s">
        <v>868</v>
      </c>
      <c r="E2857" t="s">
        <v>14059</v>
      </c>
      <c r="F2857" t="s">
        <v>136</v>
      </c>
      <c r="G2857" t="s">
        <v>30</v>
      </c>
      <c r="H2857" t="s">
        <v>16</v>
      </c>
      <c r="I2857">
        <v>4</v>
      </c>
      <c r="J2857">
        <v>1524.23</v>
      </c>
      <c r="K2857">
        <v>1290.5</v>
      </c>
      <c r="L2857">
        <v>6096.92</v>
      </c>
      <c r="M2857">
        <v>5162</v>
      </c>
      <c r="N2857" t="s">
        <v>25482</v>
      </c>
      <c r="O2857" t="s">
        <v>25481</v>
      </c>
      <c r="P2857" t="s">
        <v>13</v>
      </c>
      <c r="Q2857">
        <v>11.664300000000001</v>
      </c>
      <c r="R2857">
        <v>78.146000000000001</v>
      </c>
      <c r="S2857" t="s">
        <v>133</v>
      </c>
      <c r="T2857" t="s">
        <v>132</v>
      </c>
      <c r="U2857" t="s">
        <v>23</v>
      </c>
      <c r="V2857" t="s">
        <v>212</v>
      </c>
    </row>
    <row r="2858" spans="1:22">
      <c r="A2858" t="s">
        <v>25480</v>
      </c>
      <c r="B2858" s="2">
        <v>45433.871527777781</v>
      </c>
      <c r="C2858" s="2">
        <f t="shared" si="44"/>
        <v>45432</v>
      </c>
      <c r="D2858" t="s">
        <v>863</v>
      </c>
      <c r="E2858" t="s">
        <v>3205</v>
      </c>
      <c r="F2858" t="s">
        <v>166</v>
      </c>
      <c r="G2858" t="s">
        <v>72</v>
      </c>
      <c r="H2858" t="s">
        <v>40</v>
      </c>
      <c r="I2858">
        <v>2</v>
      </c>
      <c r="J2858">
        <v>1151.48</v>
      </c>
      <c r="K2858">
        <v>880.97</v>
      </c>
      <c r="L2858">
        <v>2302.96</v>
      </c>
      <c r="M2858">
        <v>1761.94</v>
      </c>
      <c r="N2858" t="s">
        <v>25479</v>
      </c>
      <c r="O2858" t="s">
        <v>25478</v>
      </c>
      <c r="P2858" t="s">
        <v>26</v>
      </c>
      <c r="Q2858">
        <v>11.0168</v>
      </c>
      <c r="R2858">
        <v>76.955799999999996</v>
      </c>
      <c r="S2858" t="s">
        <v>454</v>
      </c>
      <c r="T2858" t="s">
        <v>453</v>
      </c>
      <c r="U2858" t="s">
        <v>46</v>
      </c>
      <c r="V2858" t="s">
        <v>22</v>
      </c>
    </row>
    <row r="2859" spans="1:22">
      <c r="A2859" t="s">
        <v>25477</v>
      </c>
      <c r="B2859" s="2">
        <v>45119.581944444442</v>
      </c>
      <c r="C2859" s="2">
        <f t="shared" si="44"/>
        <v>45117</v>
      </c>
      <c r="D2859" t="s">
        <v>858</v>
      </c>
      <c r="E2859" t="s">
        <v>5116</v>
      </c>
      <c r="F2859" t="s">
        <v>166</v>
      </c>
      <c r="G2859" t="s">
        <v>53</v>
      </c>
      <c r="H2859" t="s">
        <v>52</v>
      </c>
      <c r="I2859">
        <v>1</v>
      </c>
      <c r="J2859">
        <v>957.59</v>
      </c>
      <c r="K2859">
        <v>680.31</v>
      </c>
      <c r="L2859">
        <v>957.59</v>
      </c>
      <c r="M2859">
        <v>680.31</v>
      </c>
      <c r="N2859" t="s">
        <v>25476</v>
      </c>
      <c r="O2859" t="s">
        <v>25475</v>
      </c>
      <c r="P2859" t="s">
        <v>121</v>
      </c>
      <c r="Q2859">
        <v>9.9252000000000002</v>
      </c>
      <c r="R2859">
        <v>78.119799999999998</v>
      </c>
      <c r="S2859" t="s">
        <v>420</v>
      </c>
      <c r="T2859" t="s">
        <v>419</v>
      </c>
      <c r="U2859" t="s">
        <v>57</v>
      </c>
      <c r="V2859" t="s">
        <v>9</v>
      </c>
    </row>
    <row r="2860" spans="1:22">
      <c r="A2860" t="s">
        <v>25474</v>
      </c>
      <c r="B2860" s="2">
        <v>44952.578472222223</v>
      </c>
      <c r="C2860" s="2">
        <f t="shared" si="44"/>
        <v>44949</v>
      </c>
      <c r="D2860" t="s">
        <v>853</v>
      </c>
      <c r="E2860" t="s">
        <v>14048</v>
      </c>
      <c r="F2860" t="s">
        <v>73</v>
      </c>
      <c r="G2860" t="s">
        <v>115</v>
      </c>
      <c r="H2860" t="s">
        <v>63</v>
      </c>
      <c r="I2860">
        <v>1</v>
      </c>
      <c r="J2860">
        <v>510.15</v>
      </c>
      <c r="K2860">
        <v>345.32</v>
      </c>
      <c r="L2860">
        <v>510.15</v>
      </c>
      <c r="M2860">
        <v>345.32</v>
      </c>
      <c r="N2860" t="s">
        <v>25473</v>
      </c>
      <c r="O2860" t="s">
        <v>25472</v>
      </c>
      <c r="P2860" t="s">
        <v>121</v>
      </c>
      <c r="Q2860">
        <v>9.9252000000000002</v>
      </c>
      <c r="R2860">
        <v>78.119799999999998</v>
      </c>
      <c r="S2860" t="s">
        <v>193</v>
      </c>
      <c r="T2860" t="s">
        <v>192</v>
      </c>
      <c r="U2860" t="s">
        <v>10</v>
      </c>
      <c r="V2860" t="s">
        <v>9</v>
      </c>
    </row>
    <row r="2861" spans="1:22">
      <c r="A2861" t="s">
        <v>25471</v>
      </c>
      <c r="B2861" s="2">
        <v>45559.606249999997</v>
      </c>
      <c r="C2861" s="2">
        <f t="shared" si="44"/>
        <v>45558</v>
      </c>
      <c r="D2861" t="s">
        <v>848</v>
      </c>
      <c r="E2861" t="s">
        <v>6991</v>
      </c>
      <c r="F2861" t="s">
        <v>64</v>
      </c>
      <c r="G2861" t="s">
        <v>82</v>
      </c>
      <c r="H2861" t="s">
        <v>29</v>
      </c>
      <c r="I2861">
        <v>1</v>
      </c>
      <c r="J2861">
        <v>2218.48</v>
      </c>
      <c r="K2861">
        <v>1621.3</v>
      </c>
      <c r="L2861">
        <v>2218.48</v>
      </c>
      <c r="M2861">
        <v>1621.3</v>
      </c>
      <c r="N2861" t="s">
        <v>25470</v>
      </c>
      <c r="O2861" t="s">
        <v>25469</v>
      </c>
      <c r="P2861" t="s">
        <v>112</v>
      </c>
      <c r="Q2861">
        <v>13.082700000000001</v>
      </c>
      <c r="R2861">
        <v>80.270700000000005</v>
      </c>
      <c r="S2861" t="s">
        <v>616</v>
      </c>
      <c r="T2861" t="s">
        <v>615</v>
      </c>
      <c r="U2861" t="s">
        <v>10</v>
      </c>
      <c r="V2861" t="s">
        <v>22</v>
      </c>
    </row>
    <row r="2862" spans="1:22">
      <c r="A2862" t="s">
        <v>25468</v>
      </c>
      <c r="B2862" s="2">
        <v>45104.713888888888</v>
      </c>
      <c r="C2862" s="2">
        <f t="shared" si="44"/>
        <v>45103</v>
      </c>
      <c r="D2862" t="s">
        <v>843</v>
      </c>
      <c r="E2862" t="s">
        <v>23887</v>
      </c>
      <c r="F2862" t="s">
        <v>83</v>
      </c>
      <c r="G2862" t="s">
        <v>53</v>
      </c>
      <c r="H2862" t="s">
        <v>71</v>
      </c>
      <c r="I2862">
        <v>1</v>
      </c>
      <c r="J2862">
        <v>1456.37</v>
      </c>
      <c r="K2862">
        <v>977.6</v>
      </c>
      <c r="L2862">
        <v>1456.37</v>
      </c>
      <c r="M2862">
        <v>977.6</v>
      </c>
      <c r="N2862" t="s">
        <v>25467</v>
      </c>
      <c r="O2862" t="s">
        <v>25466</v>
      </c>
      <c r="P2862" t="s">
        <v>49</v>
      </c>
      <c r="Q2862">
        <v>12.916499999999999</v>
      </c>
      <c r="R2862">
        <v>79.132499999999993</v>
      </c>
      <c r="S2862" t="s">
        <v>48</v>
      </c>
      <c r="T2862" t="s">
        <v>47</v>
      </c>
      <c r="U2862" t="s">
        <v>46</v>
      </c>
      <c r="V2862" t="s">
        <v>9</v>
      </c>
    </row>
    <row r="2863" spans="1:22">
      <c r="A2863" t="s">
        <v>25465</v>
      </c>
      <c r="B2863" s="2">
        <v>45368.656944444447</v>
      </c>
      <c r="C2863" s="2">
        <f t="shared" si="44"/>
        <v>45362</v>
      </c>
      <c r="D2863" t="s">
        <v>838</v>
      </c>
      <c r="E2863" t="s">
        <v>12338</v>
      </c>
      <c r="F2863" t="s">
        <v>31</v>
      </c>
      <c r="G2863" t="s">
        <v>91</v>
      </c>
      <c r="H2863" t="s">
        <v>63</v>
      </c>
      <c r="I2863">
        <v>4</v>
      </c>
      <c r="J2863">
        <v>598.09</v>
      </c>
      <c r="K2863">
        <v>383.88</v>
      </c>
      <c r="L2863">
        <v>2392.36</v>
      </c>
      <c r="M2863">
        <v>1535.52</v>
      </c>
      <c r="N2863" t="s">
        <v>25464</v>
      </c>
      <c r="O2863" t="s">
        <v>25463</v>
      </c>
      <c r="P2863" t="s">
        <v>60</v>
      </c>
      <c r="Q2863">
        <v>8.7139000000000006</v>
      </c>
      <c r="R2863">
        <v>77.756699999999995</v>
      </c>
      <c r="S2863" t="s">
        <v>48</v>
      </c>
      <c r="T2863" t="s">
        <v>47</v>
      </c>
      <c r="U2863" t="s">
        <v>77</v>
      </c>
      <c r="V2863" t="s">
        <v>9</v>
      </c>
    </row>
    <row r="2864" spans="1:22">
      <c r="A2864" t="s">
        <v>25462</v>
      </c>
      <c r="B2864" s="2">
        <v>45109.538888888892</v>
      </c>
      <c r="C2864" s="2">
        <f t="shared" si="44"/>
        <v>45103</v>
      </c>
      <c r="D2864" t="s">
        <v>833</v>
      </c>
      <c r="E2864" t="s">
        <v>3182</v>
      </c>
      <c r="F2864" t="s">
        <v>201</v>
      </c>
      <c r="G2864" t="s">
        <v>106</v>
      </c>
      <c r="H2864" t="s">
        <v>52</v>
      </c>
      <c r="I2864">
        <v>1</v>
      </c>
      <c r="J2864">
        <v>1947.72</v>
      </c>
      <c r="K2864">
        <v>1451.69</v>
      </c>
      <c r="L2864">
        <v>1947.72</v>
      </c>
      <c r="M2864">
        <v>1451.69</v>
      </c>
      <c r="N2864" t="s">
        <v>25461</v>
      </c>
      <c r="O2864" t="s">
        <v>25460</v>
      </c>
      <c r="P2864" t="s">
        <v>49</v>
      </c>
      <c r="Q2864">
        <v>12.916499999999999</v>
      </c>
      <c r="R2864">
        <v>79.132499999999993</v>
      </c>
      <c r="S2864" t="s">
        <v>319</v>
      </c>
      <c r="T2864" t="s">
        <v>318</v>
      </c>
      <c r="U2864" t="s">
        <v>23</v>
      </c>
      <c r="V2864" t="s">
        <v>9</v>
      </c>
    </row>
    <row r="2865" spans="1:22">
      <c r="A2865" t="s">
        <v>25459</v>
      </c>
      <c r="B2865" s="2">
        <v>45276.439583333333</v>
      </c>
      <c r="C2865" s="2">
        <f t="shared" si="44"/>
        <v>45271</v>
      </c>
      <c r="D2865" t="s">
        <v>828</v>
      </c>
      <c r="E2865" t="s">
        <v>5093</v>
      </c>
      <c r="F2865" t="s">
        <v>31</v>
      </c>
      <c r="G2865" t="s">
        <v>72</v>
      </c>
      <c r="H2865" t="s">
        <v>71</v>
      </c>
      <c r="I2865">
        <v>4</v>
      </c>
      <c r="J2865">
        <v>1179.74</v>
      </c>
      <c r="K2865">
        <v>775.15</v>
      </c>
      <c r="L2865">
        <v>4718.96</v>
      </c>
      <c r="M2865">
        <v>3100.6</v>
      </c>
      <c r="N2865" t="s">
        <v>25458</v>
      </c>
      <c r="O2865" t="s">
        <v>25457</v>
      </c>
      <c r="P2865" t="s">
        <v>26</v>
      </c>
      <c r="Q2865">
        <v>11.0168</v>
      </c>
      <c r="R2865">
        <v>76.955799999999996</v>
      </c>
      <c r="S2865" t="s">
        <v>735</v>
      </c>
      <c r="T2865" t="s">
        <v>734</v>
      </c>
      <c r="U2865" t="s">
        <v>57</v>
      </c>
      <c r="V2865" t="s">
        <v>9</v>
      </c>
    </row>
    <row r="2866" spans="1:22">
      <c r="A2866" t="s">
        <v>25456</v>
      </c>
      <c r="B2866" s="2">
        <v>45070.656944444447</v>
      </c>
      <c r="C2866" s="2">
        <f t="shared" si="44"/>
        <v>45068</v>
      </c>
      <c r="D2866" t="s">
        <v>823</v>
      </c>
      <c r="E2866" t="s">
        <v>822</v>
      </c>
      <c r="F2866" t="s">
        <v>166</v>
      </c>
      <c r="G2866" t="s">
        <v>91</v>
      </c>
      <c r="H2866" t="s">
        <v>16</v>
      </c>
      <c r="I2866">
        <v>1</v>
      </c>
      <c r="J2866">
        <v>1321.4</v>
      </c>
      <c r="K2866">
        <v>943.95</v>
      </c>
      <c r="L2866">
        <v>1321.4</v>
      </c>
      <c r="M2866">
        <v>943.95</v>
      </c>
      <c r="N2866" t="s">
        <v>25455</v>
      </c>
      <c r="O2866" t="s">
        <v>25454</v>
      </c>
      <c r="P2866" t="s">
        <v>112</v>
      </c>
      <c r="Q2866">
        <v>13.082700000000001</v>
      </c>
      <c r="R2866">
        <v>80.270700000000005</v>
      </c>
      <c r="S2866" t="s">
        <v>333</v>
      </c>
      <c r="T2866" t="s">
        <v>332</v>
      </c>
      <c r="U2866" t="s">
        <v>10</v>
      </c>
      <c r="V2866" t="s">
        <v>22</v>
      </c>
    </row>
    <row r="2867" spans="1:22">
      <c r="A2867" t="s">
        <v>25453</v>
      </c>
      <c r="B2867" s="2">
        <v>45394.833333333336</v>
      </c>
      <c r="C2867" s="2">
        <f t="shared" si="44"/>
        <v>45390</v>
      </c>
      <c r="D2867" t="s">
        <v>818</v>
      </c>
      <c r="E2867" t="s">
        <v>8782</v>
      </c>
      <c r="F2867" t="s">
        <v>201</v>
      </c>
      <c r="G2867" t="s">
        <v>17</v>
      </c>
      <c r="H2867" t="s">
        <v>52</v>
      </c>
      <c r="I2867">
        <v>3</v>
      </c>
      <c r="J2867">
        <v>1376.48</v>
      </c>
      <c r="K2867">
        <v>1115.25</v>
      </c>
      <c r="L2867">
        <v>4129.4399999999996</v>
      </c>
      <c r="M2867">
        <v>3345.75</v>
      </c>
      <c r="N2867" t="s">
        <v>25452</v>
      </c>
      <c r="O2867" t="s">
        <v>25451</v>
      </c>
      <c r="P2867" t="s">
        <v>49</v>
      </c>
      <c r="Q2867">
        <v>12.916499999999999</v>
      </c>
      <c r="R2867">
        <v>79.132499999999993</v>
      </c>
      <c r="S2867" t="s">
        <v>413</v>
      </c>
      <c r="T2867" t="s">
        <v>412</v>
      </c>
      <c r="U2867" t="s">
        <v>77</v>
      </c>
      <c r="V2867" t="s">
        <v>9</v>
      </c>
    </row>
    <row r="2868" spans="1:22">
      <c r="A2868" t="s">
        <v>25450</v>
      </c>
      <c r="B2868" s="2">
        <v>45483.659722222219</v>
      </c>
      <c r="C2868" s="2">
        <f t="shared" si="44"/>
        <v>45481</v>
      </c>
      <c r="D2868" t="s">
        <v>813</v>
      </c>
      <c r="E2868" t="s">
        <v>3168</v>
      </c>
      <c r="F2868" t="s">
        <v>73</v>
      </c>
      <c r="G2868" t="s">
        <v>72</v>
      </c>
      <c r="H2868" t="s">
        <v>52</v>
      </c>
      <c r="I2868">
        <v>3</v>
      </c>
      <c r="J2868">
        <v>1614.61</v>
      </c>
      <c r="K2868">
        <v>1380.12</v>
      </c>
      <c r="L2868">
        <v>4843.83</v>
      </c>
      <c r="M2868">
        <v>4140.3599999999997</v>
      </c>
      <c r="N2868" t="s">
        <v>25449</v>
      </c>
      <c r="O2868" t="s">
        <v>25448</v>
      </c>
      <c r="P2868" t="s">
        <v>112</v>
      </c>
      <c r="Q2868">
        <v>13.082700000000001</v>
      </c>
      <c r="R2868">
        <v>80.270700000000005</v>
      </c>
      <c r="S2868" t="s">
        <v>283</v>
      </c>
      <c r="T2868" t="s">
        <v>282</v>
      </c>
      <c r="U2868" t="s">
        <v>10</v>
      </c>
      <c r="V2868" t="s">
        <v>9</v>
      </c>
    </row>
    <row r="2869" spans="1:22">
      <c r="A2869" t="s">
        <v>25447</v>
      </c>
      <c r="B2869" s="2">
        <v>45156.539583333331</v>
      </c>
      <c r="C2869" s="2">
        <f t="shared" si="44"/>
        <v>45152</v>
      </c>
      <c r="D2869" t="s">
        <v>808</v>
      </c>
      <c r="E2869" t="s">
        <v>25446</v>
      </c>
      <c r="F2869" t="s">
        <v>73</v>
      </c>
      <c r="G2869" t="s">
        <v>115</v>
      </c>
      <c r="H2869" t="s">
        <v>71</v>
      </c>
      <c r="I2869">
        <v>2</v>
      </c>
      <c r="J2869">
        <v>1408.63</v>
      </c>
      <c r="K2869">
        <v>985.22</v>
      </c>
      <c r="L2869">
        <v>2817.26</v>
      </c>
      <c r="M2869">
        <v>1970.44</v>
      </c>
      <c r="N2869" t="s">
        <v>25445</v>
      </c>
      <c r="O2869" t="s">
        <v>25444</v>
      </c>
      <c r="P2869" t="s">
        <v>121</v>
      </c>
      <c r="Q2869">
        <v>9.9252000000000002</v>
      </c>
      <c r="R2869">
        <v>78.119799999999998</v>
      </c>
      <c r="S2869" t="s">
        <v>352</v>
      </c>
      <c r="T2869" t="s">
        <v>351</v>
      </c>
      <c r="U2869" t="s">
        <v>10</v>
      </c>
      <c r="V2869" t="s">
        <v>9</v>
      </c>
    </row>
    <row r="2870" spans="1:22">
      <c r="A2870" t="s">
        <v>25443</v>
      </c>
      <c r="B2870" s="2">
        <v>45564.572222222225</v>
      </c>
      <c r="C2870" s="2">
        <f t="shared" si="44"/>
        <v>45558</v>
      </c>
      <c r="D2870" t="s">
        <v>803</v>
      </c>
      <c r="E2870" t="s">
        <v>25442</v>
      </c>
      <c r="F2870" t="s">
        <v>73</v>
      </c>
      <c r="G2870" t="s">
        <v>115</v>
      </c>
      <c r="H2870" t="s">
        <v>40</v>
      </c>
      <c r="I2870">
        <v>3</v>
      </c>
      <c r="J2870">
        <v>1397.38</v>
      </c>
      <c r="K2870">
        <v>869.33</v>
      </c>
      <c r="L2870">
        <v>4192.1400000000003</v>
      </c>
      <c r="M2870">
        <v>2607.9899999999998</v>
      </c>
      <c r="N2870" t="s">
        <v>25441</v>
      </c>
      <c r="O2870" t="s">
        <v>25440</v>
      </c>
      <c r="P2870" t="s">
        <v>49</v>
      </c>
      <c r="Q2870">
        <v>12.916499999999999</v>
      </c>
      <c r="R2870">
        <v>79.132499999999993</v>
      </c>
      <c r="S2870" t="s">
        <v>906</v>
      </c>
      <c r="T2870" t="s">
        <v>905</v>
      </c>
      <c r="U2870" t="s">
        <v>23</v>
      </c>
      <c r="V2870" t="s">
        <v>9</v>
      </c>
    </row>
    <row r="2871" spans="1:22">
      <c r="A2871" t="s">
        <v>25439</v>
      </c>
      <c r="B2871" s="2">
        <v>45259.830555555556</v>
      </c>
      <c r="C2871" s="2">
        <f t="shared" si="44"/>
        <v>45257</v>
      </c>
      <c r="D2871" t="s">
        <v>798</v>
      </c>
      <c r="E2871" t="s">
        <v>25438</v>
      </c>
      <c r="F2871" t="s">
        <v>166</v>
      </c>
      <c r="G2871" t="s">
        <v>53</v>
      </c>
      <c r="H2871" t="s">
        <v>71</v>
      </c>
      <c r="I2871">
        <v>1</v>
      </c>
      <c r="J2871">
        <v>217.46</v>
      </c>
      <c r="K2871">
        <v>167.84</v>
      </c>
      <c r="L2871">
        <v>217.46</v>
      </c>
      <c r="M2871">
        <v>167.84</v>
      </c>
      <c r="N2871" t="s">
        <v>25437</v>
      </c>
      <c r="O2871" t="s">
        <v>25436</v>
      </c>
      <c r="P2871" t="s">
        <v>37</v>
      </c>
      <c r="Q2871">
        <v>10.7905</v>
      </c>
      <c r="R2871">
        <v>78.704700000000003</v>
      </c>
      <c r="S2871" t="s">
        <v>133</v>
      </c>
      <c r="T2871" t="s">
        <v>132</v>
      </c>
      <c r="U2871" t="s">
        <v>46</v>
      </c>
      <c r="V2871" t="s">
        <v>45</v>
      </c>
    </row>
    <row r="2872" spans="1:22">
      <c r="A2872" t="s">
        <v>25435</v>
      </c>
      <c r="B2872" s="2">
        <v>45393.787499999999</v>
      </c>
      <c r="C2872" s="2">
        <f t="shared" si="44"/>
        <v>45390</v>
      </c>
      <c r="D2872" t="s">
        <v>793</v>
      </c>
      <c r="E2872" t="s">
        <v>3152</v>
      </c>
      <c r="F2872" t="s">
        <v>64</v>
      </c>
      <c r="G2872" t="s">
        <v>115</v>
      </c>
      <c r="H2872" t="s">
        <v>29</v>
      </c>
      <c r="I2872">
        <v>1</v>
      </c>
      <c r="J2872">
        <v>2408.0700000000002</v>
      </c>
      <c r="K2872">
        <v>1607.88</v>
      </c>
      <c r="L2872">
        <v>2408.0700000000002</v>
      </c>
      <c r="M2872">
        <v>1607.88</v>
      </c>
      <c r="N2872" t="s">
        <v>25434</v>
      </c>
      <c r="O2872" t="s">
        <v>25433</v>
      </c>
      <c r="P2872" t="s">
        <v>13</v>
      </c>
      <c r="Q2872">
        <v>11.664300000000001</v>
      </c>
      <c r="R2872">
        <v>78.146000000000001</v>
      </c>
      <c r="S2872" t="s">
        <v>48</v>
      </c>
      <c r="T2872" t="s">
        <v>47</v>
      </c>
      <c r="U2872" t="s">
        <v>57</v>
      </c>
      <c r="V2872" t="s">
        <v>212</v>
      </c>
    </row>
    <row r="2873" spans="1:22">
      <c r="A2873" t="s">
        <v>25432</v>
      </c>
      <c r="B2873" s="2">
        <v>45398.675000000003</v>
      </c>
      <c r="C2873" s="2">
        <f t="shared" si="44"/>
        <v>45397</v>
      </c>
      <c r="D2873" t="s">
        <v>788</v>
      </c>
      <c r="E2873" t="s">
        <v>5064</v>
      </c>
      <c r="F2873" t="s">
        <v>31</v>
      </c>
      <c r="G2873" t="s">
        <v>72</v>
      </c>
      <c r="H2873" t="s">
        <v>63</v>
      </c>
      <c r="I2873">
        <v>4</v>
      </c>
      <c r="J2873">
        <v>1287.1300000000001</v>
      </c>
      <c r="K2873">
        <v>795.89</v>
      </c>
      <c r="L2873">
        <v>5148.5200000000004</v>
      </c>
      <c r="M2873">
        <v>3183.56</v>
      </c>
      <c r="N2873" t="s">
        <v>25431</v>
      </c>
      <c r="O2873" t="s">
        <v>25430</v>
      </c>
      <c r="P2873" t="s">
        <v>68</v>
      </c>
      <c r="Q2873">
        <v>11.34</v>
      </c>
      <c r="R2873">
        <v>77.717200000000005</v>
      </c>
      <c r="S2873" t="s">
        <v>103</v>
      </c>
      <c r="T2873" t="s">
        <v>102</v>
      </c>
      <c r="U2873" t="s">
        <v>10</v>
      </c>
      <c r="V2873" t="s">
        <v>45</v>
      </c>
    </row>
    <row r="2874" spans="1:22">
      <c r="A2874" t="s">
        <v>25429</v>
      </c>
      <c r="B2874" s="2">
        <v>45266.584722222222</v>
      </c>
      <c r="C2874" s="2">
        <f t="shared" si="44"/>
        <v>45264</v>
      </c>
      <c r="D2874" t="s">
        <v>781</v>
      </c>
      <c r="E2874" t="s">
        <v>17362</v>
      </c>
      <c r="F2874" t="s">
        <v>64</v>
      </c>
      <c r="G2874" t="s">
        <v>41</v>
      </c>
      <c r="H2874" t="s">
        <v>29</v>
      </c>
      <c r="I2874">
        <v>3</v>
      </c>
      <c r="J2874">
        <v>1749.36</v>
      </c>
      <c r="K2874">
        <v>1202.69</v>
      </c>
      <c r="L2874">
        <v>5248.08</v>
      </c>
      <c r="M2874">
        <v>3608.07</v>
      </c>
      <c r="N2874" t="s">
        <v>25428</v>
      </c>
      <c r="O2874" t="s">
        <v>25427</v>
      </c>
      <c r="P2874" t="s">
        <v>68</v>
      </c>
      <c r="Q2874">
        <v>11.34</v>
      </c>
      <c r="R2874">
        <v>77.717200000000005</v>
      </c>
      <c r="S2874" t="s">
        <v>103</v>
      </c>
      <c r="T2874" t="s">
        <v>102</v>
      </c>
      <c r="U2874" t="s">
        <v>77</v>
      </c>
      <c r="V2874" t="s">
        <v>9</v>
      </c>
    </row>
    <row r="2875" spans="1:22">
      <c r="A2875" t="s">
        <v>25426</v>
      </c>
      <c r="B2875" s="2">
        <v>45224.593055555553</v>
      </c>
      <c r="C2875" s="2">
        <f t="shared" si="44"/>
        <v>45222</v>
      </c>
      <c r="D2875" t="s">
        <v>776</v>
      </c>
      <c r="E2875" t="s">
        <v>25425</v>
      </c>
      <c r="F2875" t="s">
        <v>83</v>
      </c>
      <c r="G2875" t="s">
        <v>72</v>
      </c>
      <c r="H2875" t="s">
        <v>71</v>
      </c>
      <c r="I2875">
        <v>1</v>
      </c>
      <c r="J2875">
        <v>2021.64</v>
      </c>
      <c r="K2875">
        <v>1815.45</v>
      </c>
      <c r="L2875">
        <v>2021.64</v>
      </c>
      <c r="M2875">
        <v>1815.45</v>
      </c>
      <c r="N2875" t="s">
        <v>25424</v>
      </c>
      <c r="O2875" t="s">
        <v>25423</v>
      </c>
      <c r="P2875" t="s">
        <v>68</v>
      </c>
      <c r="Q2875">
        <v>11.34</v>
      </c>
      <c r="R2875">
        <v>77.717200000000005</v>
      </c>
      <c r="S2875" t="s">
        <v>111</v>
      </c>
      <c r="T2875" t="s">
        <v>110</v>
      </c>
      <c r="U2875" t="s">
        <v>77</v>
      </c>
      <c r="V2875" t="s">
        <v>45</v>
      </c>
    </row>
    <row r="2876" spans="1:22">
      <c r="A2876" t="s">
        <v>25422</v>
      </c>
      <c r="B2876" s="2">
        <v>45556.65347222222</v>
      </c>
      <c r="C2876" s="2">
        <f t="shared" si="44"/>
        <v>45551</v>
      </c>
      <c r="D2876" t="s">
        <v>771</v>
      </c>
      <c r="E2876" t="s">
        <v>770</v>
      </c>
      <c r="F2876" t="s">
        <v>136</v>
      </c>
      <c r="G2876" t="s">
        <v>41</v>
      </c>
      <c r="H2876" t="s">
        <v>52</v>
      </c>
      <c r="I2876">
        <v>1</v>
      </c>
      <c r="J2876">
        <v>1513.89</v>
      </c>
      <c r="K2876">
        <v>911.81</v>
      </c>
      <c r="L2876">
        <v>1513.89</v>
      </c>
      <c r="M2876">
        <v>911.81</v>
      </c>
      <c r="N2876" t="s">
        <v>25421</v>
      </c>
      <c r="O2876" t="s">
        <v>25420</v>
      </c>
      <c r="P2876" t="s">
        <v>112</v>
      </c>
      <c r="Q2876">
        <v>13.082700000000001</v>
      </c>
      <c r="R2876">
        <v>80.270700000000005</v>
      </c>
      <c r="S2876" t="s">
        <v>762</v>
      </c>
      <c r="T2876" t="s">
        <v>761</v>
      </c>
      <c r="U2876" t="s">
        <v>23</v>
      </c>
      <c r="V2876" t="s">
        <v>212</v>
      </c>
    </row>
    <row r="2877" spans="1:22">
      <c r="A2877" t="s">
        <v>25419</v>
      </c>
      <c r="B2877" s="2">
        <v>45351.73541666667</v>
      </c>
      <c r="C2877" s="2">
        <f t="shared" si="44"/>
        <v>45348</v>
      </c>
      <c r="D2877" t="s">
        <v>766</v>
      </c>
      <c r="E2877" t="s">
        <v>765</v>
      </c>
      <c r="F2877" t="s">
        <v>64</v>
      </c>
      <c r="G2877" t="s">
        <v>53</v>
      </c>
      <c r="H2877" t="s">
        <v>52</v>
      </c>
      <c r="I2877">
        <v>1</v>
      </c>
      <c r="J2877">
        <v>782.98</v>
      </c>
      <c r="K2877">
        <v>675.48</v>
      </c>
      <c r="L2877">
        <v>782.98</v>
      </c>
      <c r="M2877">
        <v>675.48</v>
      </c>
      <c r="N2877" t="s">
        <v>25418</v>
      </c>
      <c r="O2877" t="s">
        <v>25417</v>
      </c>
      <c r="P2877" t="s">
        <v>49</v>
      </c>
      <c r="Q2877">
        <v>12.916499999999999</v>
      </c>
      <c r="R2877">
        <v>79.132499999999993</v>
      </c>
      <c r="S2877" t="s">
        <v>432</v>
      </c>
      <c r="T2877" t="s">
        <v>431</v>
      </c>
      <c r="U2877" t="s">
        <v>46</v>
      </c>
      <c r="V2877" t="s">
        <v>45</v>
      </c>
    </row>
    <row r="2878" spans="1:22">
      <c r="A2878" t="s">
        <v>25416</v>
      </c>
      <c r="B2878" s="2">
        <v>45225.535416666666</v>
      </c>
      <c r="C2878" s="2">
        <f t="shared" si="44"/>
        <v>45222</v>
      </c>
      <c r="D2878" t="s">
        <v>759</v>
      </c>
      <c r="E2878" t="s">
        <v>15685</v>
      </c>
      <c r="F2878" t="s">
        <v>201</v>
      </c>
      <c r="G2878" t="s">
        <v>53</v>
      </c>
      <c r="H2878" t="s">
        <v>52</v>
      </c>
      <c r="I2878">
        <v>2</v>
      </c>
      <c r="J2878">
        <v>1925.72</v>
      </c>
      <c r="K2878">
        <v>1472.04</v>
      </c>
      <c r="L2878">
        <v>3851.44</v>
      </c>
      <c r="M2878">
        <v>2944.08</v>
      </c>
      <c r="N2878" t="s">
        <v>25415</v>
      </c>
      <c r="O2878" t="s">
        <v>25414</v>
      </c>
      <c r="P2878" t="s">
        <v>60</v>
      </c>
      <c r="Q2878">
        <v>8.7139000000000006</v>
      </c>
      <c r="R2878">
        <v>77.756699999999995</v>
      </c>
      <c r="S2878" t="s">
        <v>352</v>
      </c>
      <c r="T2878" t="s">
        <v>351</v>
      </c>
      <c r="U2878" t="s">
        <v>10</v>
      </c>
      <c r="V2878" t="s">
        <v>9</v>
      </c>
    </row>
    <row r="2879" spans="1:22">
      <c r="A2879" t="s">
        <v>25413</v>
      </c>
      <c r="B2879" s="2">
        <v>45175.815972222219</v>
      </c>
      <c r="C2879" s="2">
        <f t="shared" si="44"/>
        <v>45173</v>
      </c>
      <c r="D2879" t="s">
        <v>754</v>
      </c>
      <c r="E2879" t="s">
        <v>10534</v>
      </c>
      <c r="F2879" t="s">
        <v>64</v>
      </c>
      <c r="G2879" t="s">
        <v>106</v>
      </c>
      <c r="H2879" t="s">
        <v>40</v>
      </c>
      <c r="I2879">
        <v>2</v>
      </c>
      <c r="J2879">
        <v>270.52</v>
      </c>
      <c r="K2879">
        <v>174.49</v>
      </c>
      <c r="L2879">
        <v>541.04</v>
      </c>
      <c r="M2879">
        <v>348.98</v>
      </c>
      <c r="N2879" t="s">
        <v>25412</v>
      </c>
      <c r="O2879" t="s">
        <v>25411</v>
      </c>
      <c r="P2879" t="s">
        <v>49</v>
      </c>
      <c r="Q2879">
        <v>12.916499999999999</v>
      </c>
      <c r="R2879">
        <v>79.132499999999993</v>
      </c>
      <c r="S2879" t="s">
        <v>59</v>
      </c>
      <c r="T2879" t="s">
        <v>58</v>
      </c>
      <c r="U2879" t="s">
        <v>10</v>
      </c>
      <c r="V2879" t="s">
        <v>22</v>
      </c>
    </row>
    <row r="2880" spans="1:22">
      <c r="A2880" t="s">
        <v>25410</v>
      </c>
      <c r="B2880" s="2">
        <v>45292.488888888889</v>
      </c>
      <c r="C2880" s="2">
        <f t="shared" si="44"/>
        <v>45292</v>
      </c>
      <c r="D2880" t="s">
        <v>749</v>
      </c>
      <c r="E2880" t="s">
        <v>25409</v>
      </c>
      <c r="F2880" t="s">
        <v>166</v>
      </c>
      <c r="G2880" t="s">
        <v>82</v>
      </c>
      <c r="H2880" t="s">
        <v>71</v>
      </c>
      <c r="I2880">
        <v>4</v>
      </c>
      <c r="J2880">
        <v>1670.48</v>
      </c>
      <c r="K2880">
        <v>1464.44</v>
      </c>
      <c r="L2880">
        <v>6681.92</v>
      </c>
      <c r="M2880">
        <v>5857.76</v>
      </c>
      <c r="N2880" t="s">
        <v>25408</v>
      </c>
      <c r="O2880" t="s">
        <v>25407</v>
      </c>
      <c r="P2880" t="s">
        <v>68</v>
      </c>
      <c r="Q2880">
        <v>11.34</v>
      </c>
      <c r="R2880">
        <v>77.717200000000005</v>
      </c>
      <c r="S2880" t="s">
        <v>319</v>
      </c>
      <c r="T2880" t="s">
        <v>318</v>
      </c>
      <c r="U2880" t="s">
        <v>77</v>
      </c>
      <c r="V2880" t="s">
        <v>45</v>
      </c>
    </row>
    <row r="2881" spans="1:22">
      <c r="A2881" t="s">
        <v>25406</v>
      </c>
      <c r="B2881" s="2">
        <v>45025.697916666664</v>
      </c>
      <c r="C2881" s="2">
        <f t="shared" si="44"/>
        <v>45019</v>
      </c>
      <c r="D2881" t="s">
        <v>744</v>
      </c>
      <c r="E2881" t="s">
        <v>10527</v>
      </c>
      <c r="F2881" t="s">
        <v>83</v>
      </c>
      <c r="G2881" t="s">
        <v>41</v>
      </c>
      <c r="H2881" t="s">
        <v>29</v>
      </c>
      <c r="I2881">
        <v>3</v>
      </c>
      <c r="J2881">
        <v>2033.29</v>
      </c>
      <c r="K2881">
        <v>1428.49</v>
      </c>
      <c r="L2881">
        <v>6099.87</v>
      </c>
      <c r="M2881">
        <v>4285.47</v>
      </c>
      <c r="N2881" t="s">
        <v>25405</v>
      </c>
      <c r="O2881" t="s">
        <v>25404</v>
      </c>
      <c r="P2881" t="s">
        <v>26</v>
      </c>
      <c r="Q2881">
        <v>11.0168</v>
      </c>
      <c r="R2881">
        <v>76.955799999999996</v>
      </c>
      <c r="S2881" t="s">
        <v>133</v>
      </c>
      <c r="T2881" t="s">
        <v>132</v>
      </c>
      <c r="U2881" t="s">
        <v>46</v>
      </c>
      <c r="V2881" t="s">
        <v>9</v>
      </c>
    </row>
    <row r="2882" spans="1:22">
      <c r="A2882" t="s">
        <v>25403</v>
      </c>
      <c r="B2882" s="2">
        <v>45512.446527777778</v>
      </c>
      <c r="C2882" s="2">
        <f t="shared" si="44"/>
        <v>45509</v>
      </c>
      <c r="D2882" t="s">
        <v>739</v>
      </c>
      <c r="E2882" t="s">
        <v>3113</v>
      </c>
      <c r="F2882" t="s">
        <v>136</v>
      </c>
      <c r="G2882" t="s">
        <v>72</v>
      </c>
      <c r="H2882" t="s">
        <v>29</v>
      </c>
      <c r="I2882">
        <v>2</v>
      </c>
      <c r="J2882">
        <v>1014.21</v>
      </c>
      <c r="K2882">
        <v>911.79</v>
      </c>
      <c r="L2882">
        <v>2028.42</v>
      </c>
      <c r="M2882">
        <v>1823.58</v>
      </c>
      <c r="N2882" t="s">
        <v>25402</v>
      </c>
      <c r="O2882" t="s">
        <v>25401</v>
      </c>
      <c r="P2882" t="s">
        <v>13</v>
      </c>
      <c r="Q2882">
        <v>11.664300000000001</v>
      </c>
      <c r="R2882">
        <v>78.146000000000001</v>
      </c>
      <c r="S2882" t="s">
        <v>735</v>
      </c>
      <c r="T2882" t="s">
        <v>734</v>
      </c>
      <c r="U2882" t="s">
        <v>10</v>
      </c>
      <c r="V2882" t="s">
        <v>9</v>
      </c>
    </row>
    <row r="2883" spans="1:22">
      <c r="A2883" t="s">
        <v>25400</v>
      </c>
      <c r="B2883" s="2">
        <v>45209.431250000001</v>
      </c>
      <c r="C2883" s="2">
        <f t="shared" ref="C2883:C2946" si="45">INT(B2883) - WEEKDAY(INT(B2883), 2) + 1</f>
        <v>45208</v>
      </c>
      <c r="D2883" t="s">
        <v>732</v>
      </c>
      <c r="E2883" t="s">
        <v>731</v>
      </c>
      <c r="F2883" t="s">
        <v>31</v>
      </c>
      <c r="G2883" t="s">
        <v>30</v>
      </c>
      <c r="H2883" t="s">
        <v>16</v>
      </c>
      <c r="I2883">
        <v>1</v>
      </c>
      <c r="J2883">
        <v>2132.0700000000002</v>
      </c>
      <c r="K2883">
        <v>1896.76</v>
      </c>
      <c r="L2883">
        <v>2132.0700000000002</v>
      </c>
      <c r="M2883">
        <v>1896.76</v>
      </c>
      <c r="N2883" t="s">
        <v>25399</v>
      </c>
      <c r="O2883" t="s">
        <v>25398</v>
      </c>
      <c r="P2883" t="s">
        <v>26</v>
      </c>
      <c r="Q2883">
        <v>11.0168</v>
      </c>
      <c r="R2883">
        <v>76.955799999999996</v>
      </c>
      <c r="S2883" t="s">
        <v>36</v>
      </c>
      <c r="T2883" t="s">
        <v>35</v>
      </c>
      <c r="U2883" t="s">
        <v>57</v>
      </c>
      <c r="V2883" t="s">
        <v>9</v>
      </c>
    </row>
    <row r="2884" spans="1:22">
      <c r="A2884" t="s">
        <v>25397</v>
      </c>
      <c r="B2884" s="2">
        <v>45210.692361111112</v>
      </c>
      <c r="C2884" s="2">
        <f t="shared" si="45"/>
        <v>45208</v>
      </c>
      <c r="D2884" t="s">
        <v>727</v>
      </c>
      <c r="E2884" t="s">
        <v>25396</v>
      </c>
      <c r="F2884" t="s">
        <v>31</v>
      </c>
      <c r="G2884" t="s">
        <v>41</v>
      </c>
      <c r="H2884" t="s">
        <v>63</v>
      </c>
      <c r="I2884">
        <v>1</v>
      </c>
      <c r="J2884">
        <v>667.57</v>
      </c>
      <c r="K2884">
        <v>419.15</v>
      </c>
      <c r="L2884">
        <v>667.57</v>
      </c>
      <c r="M2884">
        <v>419.15</v>
      </c>
      <c r="N2884" t="s">
        <v>25395</v>
      </c>
      <c r="O2884" t="s">
        <v>25394</v>
      </c>
      <c r="P2884" t="s">
        <v>26</v>
      </c>
      <c r="Q2884">
        <v>11.0168</v>
      </c>
      <c r="R2884">
        <v>76.955799999999996</v>
      </c>
      <c r="S2884" t="s">
        <v>214</v>
      </c>
      <c r="T2884" t="s">
        <v>213</v>
      </c>
      <c r="U2884" t="s">
        <v>23</v>
      </c>
      <c r="V2884" t="s">
        <v>212</v>
      </c>
    </row>
    <row r="2885" spans="1:22">
      <c r="A2885" t="s">
        <v>25393</v>
      </c>
      <c r="B2885" s="2">
        <v>44968.56527777778</v>
      </c>
      <c r="C2885" s="2">
        <f t="shared" si="45"/>
        <v>44963</v>
      </c>
      <c r="D2885" t="s">
        <v>722</v>
      </c>
      <c r="E2885" t="s">
        <v>721</v>
      </c>
      <c r="F2885" t="s">
        <v>166</v>
      </c>
      <c r="G2885" t="s">
        <v>82</v>
      </c>
      <c r="H2885" t="s">
        <v>16</v>
      </c>
      <c r="I2885">
        <v>1</v>
      </c>
      <c r="J2885">
        <v>1627.63</v>
      </c>
      <c r="K2885">
        <v>1407.29</v>
      </c>
      <c r="L2885">
        <v>1627.63</v>
      </c>
      <c r="M2885">
        <v>1407.29</v>
      </c>
      <c r="N2885" t="s">
        <v>25392</v>
      </c>
      <c r="O2885" t="s">
        <v>25391</v>
      </c>
      <c r="P2885" t="s">
        <v>112</v>
      </c>
      <c r="Q2885">
        <v>13.082700000000001</v>
      </c>
      <c r="R2885">
        <v>80.270700000000005</v>
      </c>
      <c r="S2885" t="s">
        <v>352</v>
      </c>
      <c r="T2885" t="s">
        <v>351</v>
      </c>
      <c r="U2885" t="s">
        <v>77</v>
      </c>
      <c r="V2885" t="s">
        <v>9</v>
      </c>
    </row>
    <row r="2886" spans="1:22">
      <c r="A2886" t="s">
        <v>25390</v>
      </c>
      <c r="B2886" s="2">
        <v>45155.693055555559</v>
      </c>
      <c r="C2886" s="2">
        <f t="shared" si="45"/>
        <v>45152</v>
      </c>
      <c r="D2886" t="s">
        <v>717</v>
      </c>
      <c r="E2886" t="s">
        <v>716</v>
      </c>
      <c r="F2886" t="s">
        <v>136</v>
      </c>
      <c r="G2886" t="s">
        <v>53</v>
      </c>
      <c r="H2886" t="s">
        <v>16</v>
      </c>
      <c r="I2886">
        <v>1</v>
      </c>
      <c r="J2886">
        <v>1990.48</v>
      </c>
      <c r="K2886">
        <v>1235.98</v>
      </c>
      <c r="L2886">
        <v>1990.48</v>
      </c>
      <c r="M2886">
        <v>1235.98</v>
      </c>
      <c r="N2886" t="s">
        <v>25389</v>
      </c>
      <c r="O2886" t="s">
        <v>25388</v>
      </c>
      <c r="P2886" t="s">
        <v>49</v>
      </c>
      <c r="Q2886">
        <v>12.916499999999999</v>
      </c>
      <c r="R2886">
        <v>79.132499999999993</v>
      </c>
      <c r="S2886" t="s">
        <v>628</v>
      </c>
      <c r="T2886" t="s">
        <v>627</v>
      </c>
      <c r="U2886" t="s">
        <v>23</v>
      </c>
      <c r="V2886" t="s">
        <v>45</v>
      </c>
    </row>
    <row r="2887" spans="1:22">
      <c r="A2887" t="s">
        <v>25387</v>
      </c>
      <c r="B2887" s="2">
        <v>45288.509722222225</v>
      </c>
      <c r="C2887" s="2">
        <f t="shared" si="45"/>
        <v>45285</v>
      </c>
      <c r="D2887" t="s">
        <v>712</v>
      </c>
      <c r="E2887" t="s">
        <v>711</v>
      </c>
      <c r="F2887" t="s">
        <v>73</v>
      </c>
      <c r="G2887" t="s">
        <v>30</v>
      </c>
      <c r="H2887" t="s">
        <v>71</v>
      </c>
      <c r="I2887">
        <v>1</v>
      </c>
      <c r="J2887">
        <v>2472.42</v>
      </c>
      <c r="K2887">
        <v>1697.76</v>
      </c>
      <c r="L2887">
        <v>2472.42</v>
      </c>
      <c r="M2887">
        <v>1697.76</v>
      </c>
      <c r="N2887" t="s">
        <v>25386</v>
      </c>
      <c r="O2887" t="s">
        <v>25385</v>
      </c>
      <c r="P2887" t="s">
        <v>49</v>
      </c>
      <c r="Q2887">
        <v>12.916499999999999</v>
      </c>
      <c r="R2887">
        <v>79.132499999999993</v>
      </c>
      <c r="S2887" t="s">
        <v>193</v>
      </c>
      <c r="T2887" t="s">
        <v>192</v>
      </c>
      <c r="U2887" t="s">
        <v>10</v>
      </c>
      <c r="V2887" t="s">
        <v>9</v>
      </c>
    </row>
    <row r="2888" spans="1:22">
      <c r="A2888" t="s">
        <v>25384</v>
      </c>
      <c r="B2888" s="2">
        <v>45020.654166666667</v>
      </c>
      <c r="C2888" s="2">
        <f t="shared" si="45"/>
        <v>45019</v>
      </c>
      <c r="D2888" t="s">
        <v>707</v>
      </c>
      <c r="E2888" t="s">
        <v>15651</v>
      </c>
      <c r="F2888" t="s">
        <v>201</v>
      </c>
      <c r="G2888" t="s">
        <v>53</v>
      </c>
      <c r="H2888" t="s">
        <v>16</v>
      </c>
      <c r="I2888">
        <v>1</v>
      </c>
      <c r="J2888">
        <v>2376.1999999999998</v>
      </c>
      <c r="K2888">
        <v>1626.28</v>
      </c>
      <c r="L2888">
        <v>2376.1999999999998</v>
      </c>
      <c r="M2888">
        <v>1626.28</v>
      </c>
      <c r="N2888" t="s">
        <v>25383</v>
      </c>
      <c r="O2888" t="s">
        <v>25382</v>
      </c>
      <c r="P2888" t="s">
        <v>13</v>
      </c>
      <c r="Q2888">
        <v>11.664300000000001</v>
      </c>
      <c r="R2888">
        <v>78.146000000000001</v>
      </c>
      <c r="S2888" t="s">
        <v>319</v>
      </c>
      <c r="T2888" t="s">
        <v>318</v>
      </c>
      <c r="U2888" t="s">
        <v>46</v>
      </c>
      <c r="V2888" t="s">
        <v>9</v>
      </c>
    </row>
    <row r="2889" spans="1:22">
      <c r="A2889" t="s">
        <v>25381</v>
      </c>
      <c r="B2889" s="2">
        <v>45313.765972222223</v>
      </c>
      <c r="C2889" s="2">
        <f t="shared" si="45"/>
        <v>45313</v>
      </c>
      <c r="D2889" t="s">
        <v>702</v>
      </c>
      <c r="E2889" t="s">
        <v>701</v>
      </c>
      <c r="F2889" t="s">
        <v>201</v>
      </c>
      <c r="G2889" t="s">
        <v>91</v>
      </c>
      <c r="H2889" t="s">
        <v>52</v>
      </c>
      <c r="I2889">
        <v>2</v>
      </c>
      <c r="J2889">
        <v>1813.99</v>
      </c>
      <c r="K2889">
        <v>1327.33</v>
      </c>
      <c r="L2889">
        <v>3627.98</v>
      </c>
      <c r="M2889">
        <v>2654.66</v>
      </c>
      <c r="N2889" t="s">
        <v>25380</v>
      </c>
      <c r="O2889" t="s">
        <v>25379</v>
      </c>
      <c r="P2889" t="s">
        <v>49</v>
      </c>
      <c r="Q2889">
        <v>12.916499999999999</v>
      </c>
      <c r="R2889">
        <v>79.132499999999993</v>
      </c>
      <c r="S2889" t="s">
        <v>420</v>
      </c>
      <c r="T2889" t="s">
        <v>419</v>
      </c>
      <c r="U2889" t="s">
        <v>10</v>
      </c>
      <c r="V2889" t="s">
        <v>9</v>
      </c>
    </row>
    <row r="2890" spans="1:22">
      <c r="A2890" t="s">
        <v>25378</v>
      </c>
      <c r="B2890" s="2">
        <v>45114.479861111111</v>
      </c>
      <c r="C2890" s="2">
        <f t="shared" si="45"/>
        <v>45110</v>
      </c>
      <c r="D2890" t="s">
        <v>697</v>
      </c>
      <c r="E2890" t="s">
        <v>17310</v>
      </c>
      <c r="F2890" t="s">
        <v>136</v>
      </c>
      <c r="G2890" t="s">
        <v>72</v>
      </c>
      <c r="H2890" t="s">
        <v>16</v>
      </c>
      <c r="I2890">
        <v>4</v>
      </c>
      <c r="J2890">
        <v>1684.58</v>
      </c>
      <c r="K2890">
        <v>1033.3699999999999</v>
      </c>
      <c r="L2890">
        <v>6738.32</v>
      </c>
      <c r="M2890">
        <v>4133.4799999999996</v>
      </c>
      <c r="N2890" t="s">
        <v>25377</v>
      </c>
      <c r="O2890" t="s">
        <v>25376</v>
      </c>
      <c r="P2890" t="s">
        <v>37</v>
      </c>
      <c r="Q2890">
        <v>10.7905</v>
      </c>
      <c r="R2890">
        <v>78.704700000000003</v>
      </c>
      <c r="S2890" t="s">
        <v>276</v>
      </c>
      <c r="T2890" t="s">
        <v>275</v>
      </c>
      <c r="U2890" t="s">
        <v>23</v>
      </c>
      <c r="V2890" t="s">
        <v>9</v>
      </c>
    </row>
    <row r="2891" spans="1:22">
      <c r="A2891" t="s">
        <v>25375</v>
      </c>
      <c r="B2891" s="2">
        <v>45279.448611111111</v>
      </c>
      <c r="C2891" s="2">
        <f t="shared" si="45"/>
        <v>45278</v>
      </c>
      <c r="D2891" t="s">
        <v>692</v>
      </c>
      <c r="E2891" t="s">
        <v>15640</v>
      </c>
      <c r="F2891" t="s">
        <v>83</v>
      </c>
      <c r="G2891" t="s">
        <v>53</v>
      </c>
      <c r="H2891" t="s">
        <v>52</v>
      </c>
      <c r="I2891">
        <v>4</v>
      </c>
      <c r="J2891">
        <v>1187.58</v>
      </c>
      <c r="K2891">
        <v>1014.95</v>
      </c>
      <c r="L2891">
        <v>4750.32</v>
      </c>
      <c r="M2891">
        <v>4059.8</v>
      </c>
      <c r="N2891" t="s">
        <v>25374</v>
      </c>
      <c r="O2891" t="s">
        <v>25373</v>
      </c>
      <c r="P2891" t="s">
        <v>13</v>
      </c>
      <c r="Q2891">
        <v>11.664300000000001</v>
      </c>
      <c r="R2891">
        <v>78.146000000000001</v>
      </c>
      <c r="S2891" t="s">
        <v>352</v>
      </c>
      <c r="T2891" t="s">
        <v>351</v>
      </c>
      <c r="U2891" t="s">
        <v>57</v>
      </c>
      <c r="V2891" t="s">
        <v>22</v>
      </c>
    </row>
    <row r="2892" spans="1:22">
      <c r="A2892" t="s">
        <v>25372</v>
      </c>
      <c r="B2892" s="2">
        <v>45432.779166666667</v>
      </c>
      <c r="C2892" s="2">
        <f t="shared" si="45"/>
        <v>45432</v>
      </c>
      <c r="D2892" t="s">
        <v>687</v>
      </c>
      <c r="E2892" t="s">
        <v>6878</v>
      </c>
      <c r="F2892" t="s">
        <v>73</v>
      </c>
      <c r="G2892" t="s">
        <v>72</v>
      </c>
      <c r="H2892" t="s">
        <v>29</v>
      </c>
      <c r="I2892">
        <v>1</v>
      </c>
      <c r="J2892">
        <v>728.83</v>
      </c>
      <c r="K2892">
        <v>511.18</v>
      </c>
      <c r="L2892">
        <v>728.83</v>
      </c>
      <c r="M2892">
        <v>511.18</v>
      </c>
      <c r="N2892" t="s">
        <v>25371</v>
      </c>
      <c r="O2892" t="s">
        <v>25370</v>
      </c>
      <c r="P2892" t="s">
        <v>13</v>
      </c>
      <c r="Q2892">
        <v>11.664300000000001</v>
      </c>
      <c r="R2892">
        <v>78.146000000000001</v>
      </c>
      <c r="S2892" t="s">
        <v>176</v>
      </c>
      <c r="T2892" t="s">
        <v>175</v>
      </c>
      <c r="U2892" t="s">
        <v>46</v>
      </c>
      <c r="V2892" t="s">
        <v>45</v>
      </c>
    </row>
    <row r="2893" spans="1:22">
      <c r="A2893" t="s">
        <v>25369</v>
      </c>
      <c r="B2893" s="2">
        <v>45575.828472222223</v>
      </c>
      <c r="C2893" s="2">
        <f t="shared" si="45"/>
        <v>45572</v>
      </c>
      <c r="D2893" t="s">
        <v>682</v>
      </c>
      <c r="E2893" t="s">
        <v>18955</v>
      </c>
      <c r="F2893" t="s">
        <v>18</v>
      </c>
      <c r="G2893" t="s">
        <v>41</v>
      </c>
      <c r="H2893" t="s">
        <v>52</v>
      </c>
      <c r="I2893">
        <v>2</v>
      </c>
      <c r="J2893">
        <v>2336.86</v>
      </c>
      <c r="K2893">
        <v>1577</v>
      </c>
      <c r="L2893">
        <v>4673.72</v>
      </c>
      <c r="M2893">
        <v>3154</v>
      </c>
      <c r="N2893" t="s">
        <v>25368</v>
      </c>
      <c r="O2893" t="s">
        <v>25367</v>
      </c>
      <c r="P2893" t="s">
        <v>112</v>
      </c>
      <c r="Q2893">
        <v>13.082700000000001</v>
      </c>
      <c r="R2893">
        <v>80.270700000000005</v>
      </c>
      <c r="S2893" t="s">
        <v>537</v>
      </c>
      <c r="T2893" t="s">
        <v>536</v>
      </c>
      <c r="U2893" t="s">
        <v>46</v>
      </c>
      <c r="V2893" t="s">
        <v>9</v>
      </c>
    </row>
    <row r="2894" spans="1:22">
      <c r="A2894" t="s">
        <v>25366</v>
      </c>
      <c r="B2894" s="2">
        <v>45132.908333333333</v>
      </c>
      <c r="C2894" s="2">
        <f t="shared" si="45"/>
        <v>45131</v>
      </c>
      <c r="D2894" t="s">
        <v>677</v>
      </c>
      <c r="E2894" t="s">
        <v>10480</v>
      </c>
      <c r="F2894" t="s">
        <v>18</v>
      </c>
      <c r="G2894" t="s">
        <v>91</v>
      </c>
      <c r="H2894" t="s">
        <v>29</v>
      </c>
      <c r="I2894">
        <v>4</v>
      </c>
      <c r="J2894">
        <v>743.2</v>
      </c>
      <c r="K2894">
        <v>529.97</v>
      </c>
      <c r="L2894">
        <v>2972.8</v>
      </c>
      <c r="M2894">
        <v>2119.88</v>
      </c>
      <c r="N2894" t="s">
        <v>25365</v>
      </c>
      <c r="O2894" t="s">
        <v>25364</v>
      </c>
      <c r="P2894" t="s">
        <v>112</v>
      </c>
      <c r="Q2894">
        <v>13.082700000000001</v>
      </c>
      <c r="R2894">
        <v>80.270700000000005</v>
      </c>
      <c r="S2894" t="s">
        <v>176</v>
      </c>
      <c r="T2894" t="s">
        <v>175</v>
      </c>
      <c r="U2894" t="s">
        <v>10</v>
      </c>
      <c r="V2894" t="s">
        <v>22</v>
      </c>
    </row>
    <row r="2895" spans="1:22">
      <c r="A2895" t="s">
        <v>25363</v>
      </c>
      <c r="B2895" s="2">
        <v>45256.703472222223</v>
      </c>
      <c r="C2895" s="2">
        <f t="shared" si="45"/>
        <v>45250</v>
      </c>
      <c r="D2895" t="s">
        <v>672</v>
      </c>
      <c r="E2895" t="s">
        <v>25362</v>
      </c>
      <c r="F2895" t="s">
        <v>31</v>
      </c>
      <c r="G2895" t="s">
        <v>91</v>
      </c>
      <c r="H2895" t="s">
        <v>16</v>
      </c>
      <c r="I2895">
        <v>3</v>
      </c>
      <c r="J2895">
        <v>1851.22</v>
      </c>
      <c r="K2895">
        <v>1225.79</v>
      </c>
      <c r="L2895">
        <v>5553.66</v>
      </c>
      <c r="M2895">
        <v>3677.37</v>
      </c>
      <c r="N2895" t="s">
        <v>25361</v>
      </c>
      <c r="O2895" t="s">
        <v>25360</v>
      </c>
      <c r="P2895" t="s">
        <v>26</v>
      </c>
      <c r="Q2895">
        <v>11.0168</v>
      </c>
      <c r="R2895">
        <v>76.955799999999996</v>
      </c>
      <c r="S2895" t="s">
        <v>784</v>
      </c>
      <c r="T2895" t="s">
        <v>783</v>
      </c>
      <c r="U2895" t="s">
        <v>77</v>
      </c>
      <c r="V2895" t="s">
        <v>45</v>
      </c>
    </row>
    <row r="2896" spans="1:22">
      <c r="A2896" t="s">
        <v>25359</v>
      </c>
      <c r="B2896" s="2">
        <v>45030.720138888886</v>
      </c>
      <c r="C2896" s="2">
        <f t="shared" si="45"/>
        <v>45026</v>
      </c>
      <c r="D2896" t="s">
        <v>667</v>
      </c>
      <c r="E2896" t="s">
        <v>4983</v>
      </c>
      <c r="F2896" t="s">
        <v>136</v>
      </c>
      <c r="G2896" t="s">
        <v>106</v>
      </c>
      <c r="H2896" t="s">
        <v>29</v>
      </c>
      <c r="I2896">
        <v>2</v>
      </c>
      <c r="J2896">
        <v>330.99</v>
      </c>
      <c r="K2896">
        <v>219.02</v>
      </c>
      <c r="L2896">
        <v>661.98</v>
      </c>
      <c r="M2896">
        <v>438.04</v>
      </c>
      <c r="N2896" t="s">
        <v>25358</v>
      </c>
      <c r="O2896" t="s">
        <v>25357</v>
      </c>
      <c r="P2896" t="s">
        <v>49</v>
      </c>
      <c r="Q2896">
        <v>12.916499999999999</v>
      </c>
      <c r="R2896">
        <v>79.132499999999993</v>
      </c>
      <c r="S2896" t="s">
        <v>59</v>
      </c>
      <c r="T2896" t="s">
        <v>58</v>
      </c>
      <c r="U2896" t="s">
        <v>57</v>
      </c>
      <c r="V2896" t="s">
        <v>45</v>
      </c>
    </row>
    <row r="2897" spans="1:22">
      <c r="A2897" t="s">
        <v>25356</v>
      </c>
      <c r="B2897" s="2">
        <v>45236.651388888888</v>
      </c>
      <c r="C2897" s="2">
        <f t="shared" si="45"/>
        <v>45236</v>
      </c>
      <c r="D2897" t="s">
        <v>662</v>
      </c>
      <c r="E2897" t="s">
        <v>661</v>
      </c>
      <c r="F2897" t="s">
        <v>31</v>
      </c>
      <c r="G2897" t="s">
        <v>17</v>
      </c>
      <c r="H2897" t="s">
        <v>29</v>
      </c>
      <c r="I2897">
        <v>1</v>
      </c>
      <c r="J2897">
        <v>458.53</v>
      </c>
      <c r="K2897">
        <v>337.28</v>
      </c>
      <c r="L2897">
        <v>458.53</v>
      </c>
      <c r="M2897">
        <v>337.28</v>
      </c>
      <c r="N2897" t="s">
        <v>25355</v>
      </c>
      <c r="O2897" t="s">
        <v>25354</v>
      </c>
      <c r="P2897" t="s">
        <v>26</v>
      </c>
      <c r="Q2897">
        <v>11.0168</v>
      </c>
      <c r="R2897">
        <v>76.955799999999996</v>
      </c>
      <c r="S2897" t="s">
        <v>283</v>
      </c>
      <c r="T2897" t="s">
        <v>282</v>
      </c>
      <c r="U2897" t="s">
        <v>46</v>
      </c>
      <c r="V2897" t="s">
        <v>22</v>
      </c>
    </row>
    <row r="2898" spans="1:22">
      <c r="A2898" t="s">
        <v>25353</v>
      </c>
      <c r="B2898" s="2">
        <v>45052.872916666667</v>
      </c>
      <c r="C2898" s="2">
        <f t="shared" si="45"/>
        <v>45047</v>
      </c>
      <c r="D2898" t="s">
        <v>657</v>
      </c>
      <c r="E2898" t="s">
        <v>13914</v>
      </c>
      <c r="F2898" t="s">
        <v>31</v>
      </c>
      <c r="G2898" t="s">
        <v>82</v>
      </c>
      <c r="H2898" t="s">
        <v>16</v>
      </c>
      <c r="I2898">
        <v>3</v>
      </c>
      <c r="J2898">
        <v>2154.25</v>
      </c>
      <c r="K2898">
        <v>1924.63</v>
      </c>
      <c r="L2898">
        <v>6462.75</v>
      </c>
      <c r="M2898">
        <v>5773.89</v>
      </c>
      <c r="N2898" t="s">
        <v>25352</v>
      </c>
      <c r="O2898" t="s">
        <v>25351</v>
      </c>
      <c r="P2898" t="s">
        <v>121</v>
      </c>
      <c r="Q2898">
        <v>9.9252000000000002</v>
      </c>
      <c r="R2898">
        <v>78.119799999999998</v>
      </c>
      <c r="S2898" t="s">
        <v>340</v>
      </c>
      <c r="T2898" t="s">
        <v>339</v>
      </c>
      <c r="U2898" t="s">
        <v>10</v>
      </c>
      <c r="V2898" t="s">
        <v>45</v>
      </c>
    </row>
    <row r="2899" spans="1:22">
      <c r="A2899" t="s">
        <v>25350</v>
      </c>
      <c r="B2899" s="2">
        <v>45029.706250000003</v>
      </c>
      <c r="C2899" s="2">
        <f t="shared" si="45"/>
        <v>45026</v>
      </c>
      <c r="D2899" t="s">
        <v>652</v>
      </c>
      <c r="E2899" t="s">
        <v>18935</v>
      </c>
      <c r="F2899" t="s">
        <v>136</v>
      </c>
      <c r="G2899" t="s">
        <v>115</v>
      </c>
      <c r="H2899" t="s">
        <v>16</v>
      </c>
      <c r="I2899">
        <v>1</v>
      </c>
      <c r="J2899">
        <v>1483.06</v>
      </c>
      <c r="K2899">
        <v>1141.54</v>
      </c>
      <c r="L2899">
        <v>1483.06</v>
      </c>
      <c r="M2899">
        <v>1141.54</v>
      </c>
      <c r="N2899" t="s">
        <v>25349</v>
      </c>
      <c r="O2899" t="s">
        <v>25348</v>
      </c>
      <c r="P2899" t="s">
        <v>37</v>
      </c>
      <c r="Q2899">
        <v>10.7905</v>
      </c>
      <c r="R2899">
        <v>78.704700000000003</v>
      </c>
      <c r="S2899" t="s">
        <v>88</v>
      </c>
      <c r="T2899" t="s">
        <v>87</v>
      </c>
      <c r="U2899" t="s">
        <v>46</v>
      </c>
      <c r="V2899" t="s">
        <v>45</v>
      </c>
    </row>
    <row r="2900" spans="1:22">
      <c r="A2900" t="s">
        <v>25347</v>
      </c>
      <c r="B2900" s="2">
        <v>45120.726388888892</v>
      </c>
      <c r="C2900" s="2">
        <f t="shared" si="45"/>
        <v>45117</v>
      </c>
      <c r="D2900" t="s">
        <v>647</v>
      </c>
      <c r="E2900" t="s">
        <v>646</v>
      </c>
      <c r="F2900" t="s">
        <v>83</v>
      </c>
      <c r="G2900" t="s">
        <v>72</v>
      </c>
      <c r="H2900" t="s">
        <v>29</v>
      </c>
      <c r="I2900">
        <v>1</v>
      </c>
      <c r="J2900">
        <v>329.42</v>
      </c>
      <c r="K2900">
        <v>240.41</v>
      </c>
      <c r="L2900">
        <v>329.42</v>
      </c>
      <c r="M2900">
        <v>240.41</v>
      </c>
      <c r="N2900" t="s">
        <v>25346</v>
      </c>
      <c r="O2900" t="s">
        <v>25345</v>
      </c>
      <c r="P2900" t="s">
        <v>121</v>
      </c>
      <c r="Q2900">
        <v>9.9252000000000002</v>
      </c>
      <c r="R2900">
        <v>78.119799999999998</v>
      </c>
      <c r="S2900" t="s">
        <v>133</v>
      </c>
      <c r="T2900" t="s">
        <v>132</v>
      </c>
      <c r="U2900" t="s">
        <v>10</v>
      </c>
      <c r="V2900" t="s">
        <v>45</v>
      </c>
    </row>
    <row r="2901" spans="1:22">
      <c r="A2901" t="s">
        <v>25344</v>
      </c>
      <c r="B2901" s="2">
        <v>45432.693055555559</v>
      </c>
      <c r="C2901" s="2">
        <f t="shared" si="45"/>
        <v>45432</v>
      </c>
      <c r="D2901" t="s">
        <v>642</v>
      </c>
      <c r="E2901" t="s">
        <v>20553</v>
      </c>
      <c r="F2901" t="s">
        <v>31</v>
      </c>
      <c r="G2901" t="s">
        <v>17</v>
      </c>
      <c r="H2901" t="s">
        <v>29</v>
      </c>
      <c r="I2901">
        <v>4</v>
      </c>
      <c r="J2901">
        <v>1599.71</v>
      </c>
      <c r="K2901">
        <v>1146.1199999999999</v>
      </c>
      <c r="L2901">
        <v>6398.84</v>
      </c>
      <c r="M2901">
        <v>4584.4799999999996</v>
      </c>
      <c r="N2901" t="s">
        <v>25343</v>
      </c>
      <c r="O2901" t="s">
        <v>25342</v>
      </c>
      <c r="P2901" t="s">
        <v>49</v>
      </c>
      <c r="Q2901">
        <v>12.916499999999999</v>
      </c>
      <c r="R2901">
        <v>79.132499999999993</v>
      </c>
      <c r="S2901" t="s">
        <v>214</v>
      </c>
      <c r="T2901" t="s">
        <v>213</v>
      </c>
      <c r="U2901" t="s">
        <v>46</v>
      </c>
      <c r="V2901" t="s">
        <v>9</v>
      </c>
    </row>
    <row r="2902" spans="1:22">
      <c r="A2902" t="s">
        <v>25341</v>
      </c>
      <c r="B2902" s="2">
        <v>45200.852777777778</v>
      </c>
      <c r="C2902" s="2">
        <f t="shared" si="45"/>
        <v>45194</v>
      </c>
      <c r="D2902" t="s">
        <v>637</v>
      </c>
      <c r="E2902" t="s">
        <v>3035</v>
      </c>
      <c r="F2902" t="s">
        <v>73</v>
      </c>
      <c r="G2902" t="s">
        <v>106</v>
      </c>
      <c r="H2902" t="s">
        <v>52</v>
      </c>
      <c r="I2902">
        <v>1</v>
      </c>
      <c r="J2902">
        <v>1162.4000000000001</v>
      </c>
      <c r="K2902">
        <v>976.92</v>
      </c>
      <c r="L2902">
        <v>1162.4000000000001</v>
      </c>
      <c r="M2902">
        <v>976.92</v>
      </c>
      <c r="N2902" t="s">
        <v>25340</v>
      </c>
      <c r="O2902" t="s">
        <v>25339</v>
      </c>
      <c r="P2902" t="s">
        <v>26</v>
      </c>
      <c r="Q2902">
        <v>11.0168</v>
      </c>
      <c r="R2902">
        <v>76.955799999999996</v>
      </c>
      <c r="S2902" t="s">
        <v>25</v>
      </c>
      <c r="T2902" t="s">
        <v>24</v>
      </c>
      <c r="U2902" t="s">
        <v>57</v>
      </c>
      <c r="V2902" t="s">
        <v>9</v>
      </c>
    </row>
    <row r="2903" spans="1:22">
      <c r="A2903" t="s">
        <v>25338</v>
      </c>
      <c r="B2903" s="2">
        <v>45277.552777777775</v>
      </c>
      <c r="C2903" s="2">
        <f t="shared" si="45"/>
        <v>45271</v>
      </c>
      <c r="D2903" t="s">
        <v>632</v>
      </c>
      <c r="E2903" t="s">
        <v>12203</v>
      </c>
      <c r="F2903" t="s">
        <v>201</v>
      </c>
      <c r="G2903" t="s">
        <v>91</v>
      </c>
      <c r="H2903" t="s">
        <v>40</v>
      </c>
      <c r="I2903">
        <v>3</v>
      </c>
      <c r="J2903">
        <v>2367.65</v>
      </c>
      <c r="K2903">
        <v>2128.98</v>
      </c>
      <c r="L2903">
        <v>7102.95</v>
      </c>
      <c r="M2903">
        <v>6386.94</v>
      </c>
      <c r="N2903" t="s">
        <v>25337</v>
      </c>
      <c r="O2903" t="s">
        <v>25336</v>
      </c>
      <c r="P2903" t="s">
        <v>26</v>
      </c>
      <c r="Q2903">
        <v>11.0168</v>
      </c>
      <c r="R2903">
        <v>76.955799999999996</v>
      </c>
      <c r="S2903" t="s">
        <v>176</v>
      </c>
      <c r="T2903" t="s">
        <v>175</v>
      </c>
      <c r="U2903" t="s">
        <v>57</v>
      </c>
      <c r="V2903" t="s">
        <v>45</v>
      </c>
    </row>
    <row r="2904" spans="1:22">
      <c r="A2904" t="s">
        <v>25335</v>
      </c>
      <c r="B2904" s="2">
        <v>45110.685416666667</v>
      </c>
      <c r="C2904" s="2">
        <f t="shared" si="45"/>
        <v>45110</v>
      </c>
      <c r="D2904" t="s">
        <v>625</v>
      </c>
      <c r="E2904" t="s">
        <v>6832</v>
      </c>
      <c r="F2904" t="s">
        <v>136</v>
      </c>
      <c r="G2904" t="s">
        <v>82</v>
      </c>
      <c r="H2904" t="s">
        <v>52</v>
      </c>
      <c r="I2904">
        <v>1</v>
      </c>
      <c r="J2904">
        <v>773.81</v>
      </c>
      <c r="K2904">
        <v>506.28</v>
      </c>
      <c r="L2904">
        <v>773.81</v>
      </c>
      <c r="M2904">
        <v>506.28</v>
      </c>
      <c r="N2904" t="s">
        <v>25334</v>
      </c>
      <c r="O2904" t="s">
        <v>25333</v>
      </c>
      <c r="P2904" t="s">
        <v>68</v>
      </c>
      <c r="Q2904">
        <v>11.34</v>
      </c>
      <c r="R2904">
        <v>77.717200000000005</v>
      </c>
      <c r="S2904" t="s">
        <v>226</v>
      </c>
      <c r="T2904" t="s">
        <v>225</v>
      </c>
      <c r="U2904" t="s">
        <v>57</v>
      </c>
      <c r="V2904" t="s">
        <v>9</v>
      </c>
    </row>
    <row r="2905" spans="1:22">
      <c r="A2905" t="s">
        <v>25332</v>
      </c>
      <c r="B2905" s="2">
        <v>45227.449305555558</v>
      </c>
      <c r="C2905" s="2">
        <f t="shared" si="45"/>
        <v>45222</v>
      </c>
      <c r="D2905" t="s">
        <v>620</v>
      </c>
      <c r="E2905" t="s">
        <v>25331</v>
      </c>
      <c r="F2905" t="s">
        <v>18</v>
      </c>
      <c r="G2905" t="s">
        <v>72</v>
      </c>
      <c r="H2905" t="s">
        <v>40</v>
      </c>
      <c r="I2905">
        <v>2</v>
      </c>
      <c r="J2905">
        <v>523.91999999999996</v>
      </c>
      <c r="K2905">
        <v>421.82</v>
      </c>
      <c r="L2905">
        <v>1047.8399999999999</v>
      </c>
      <c r="M2905">
        <v>843.64</v>
      </c>
      <c r="N2905" t="s">
        <v>25330</v>
      </c>
      <c r="O2905" t="s">
        <v>25329</v>
      </c>
      <c r="P2905" t="s">
        <v>68</v>
      </c>
      <c r="Q2905">
        <v>11.34</v>
      </c>
      <c r="R2905">
        <v>77.717200000000005</v>
      </c>
      <c r="S2905" t="s">
        <v>352</v>
      </c>
      <c r="T2905" t="s">
        <v>351</v>
      </c>
      <c r="U2905" t="s">
        <v>46</v>
      </c>
      <c r="V2905" t="s">
        <v>9</v>
      </c>
    </row>
    <row r="2906" spans="1:22">
      <c r="A2906" t="s">
        <v>25328</v>
      </c>
      <c r="B2906" s="2">
        <v>45129.861111111109</v>
      </c>
      <c r="C2906" s="2">
        <f t="shared" si="45"/>
        <v>45124</v>
      </c>
      <c r="D2906" t="s">
        <v>613</v>
      </c>
      <c r="E2906" t="s">
        <v>612</v>
      </c>
      <c r="F2906" t="s">
        <v>166</v>
      </c>
      <c r="G2906" t="s">
        <v>82</v>
      </c>
      <c r="H2906" t="s">
        <v>29</v>
      </c>
      <c r="I2906">
        <v>1</v>
      </c>
      <c r="J2906">
        <v>1486.62</v>
      </c>
      <c r="K2906">
        <v>912.39</v>
      </c>
      <c r="L2906">
        <v>1486.62</v>
      </c>
      <c r="M2906">
        <v>912.39</v>
      </c>
      <c r="N2906" t="s">
        <v>25327</v>
      </c>
      <c r="O2906" t="s">
        <v>25326</v>
      </c>
      <c r="P2906" t="s">
        <v>60</v>
      </c>
      <c r="Q2906">
        <v>8.7139000000000006</v>
      </c>
      <c r="R2906">
        <v>77.756699999999995</v>
      </c>
      <c r="S2906" t="s">
        <v>276</v>
      </c>
      <c r="T2906" t="s">
        <v>275</v>
      </c>
      <c r="U2906" t="s">
        <v>10</v>
      </c>
      <c r="V2906" t="s">
        <v>9</v>
      </c>
    </row>
    <row r="2907" spans="1:22">
      <c r="A2907" t="s">
        <v>25325</v>
      </c>
      <c r="B2907" s="2">
        <v>45532.749305555553</v>
      </c>
      <c r="C2907" s="2">
        <f t="shared" si="45"/>
        <v>45530</v>
      </c>
      <c r="D2907" t="s">
        <v>608</v>
      </c>
      <c r="E2907" t="s">
        <v>17253</v>
      </c>
      <c r="F2907" t="s">
        <v>31</v>
      </c>
      <c r="G2907" t="s">
        <v>91</v>
      </c>
      <c r="H2907" t="s">
        <v>16</v>
      </c>
      <c r="I2907">
        <v>1</v>
      </c>
      <c r="J2907">
        <v>1982.19</v>
      </c>
      <c r="K2907">
        <v>1510.25</v>
      </c>
      <c r="L2907">
        <v>1982.19</v>
      </c>
      <c r="M2907">
        <v>1510.25</v>
      </c>
      <c r="N2907" t="s">
        <v>25324</v>
      </c>
      <c r="O2907" t="s">
        <v>25323</v>
      </c>
      <c r="P2907" t="s">
        <v>26</v>
      </c>
      <c r="Q2907">
        <v>11.0168</v>
      </c>
      <c r="R2907">
        <v>76.955799999999996</v>
      </c>
      <c r="S2907" t="s">
        <v>1238</v>
      </c>
      <c r="T2907" t="s">
        <v>1237</v>
      </c>
      <c r="U2907" t="s">
        <v>46</v>
      </c>
      <c r="V2907" t="s">
        <v>45</v>
      </c>
    </row>
    <row r="2908" spans="1:22">
      <c r="A2908" t="s">
        <v>25322</v>
      </c>
      <c r="B2908" s="2">
        <v>45023.607638888891</v>
      </c>
      <c r="C2908" s="2">
        <f t="shared" si="45"/>
        <v>45019</v>
      </c>
      <c r="D2908" t="s">
        <v>603</v>
      </c>
      <c r="E2908" t="s">
        <v>23744</v>
      </c>
      <c r="F2908" t="s">
        <v>166</v>
      </c>
      <c r="G2908" t="s">
        <v>72</v>
      </c>
      <c r="H2908" t="s">
        <v>16</v>
      </c>
      <c r="I2908">
        <v>4</v>
      </c>
      <c r="J2908">
        <v>817.95</v>
      </c>
      <c r="K2908">
        <v>520.52</v>
      </c>
      <c r="L2908">
        <v>3271.8</v>
      </c>
      <c r="M2908">
        <v>2082.08</v>
      </c>
      <c r="N2908" t="s">
        <v>25321</v>
      </c>
      <c r="O2908" t="s">
        <v>25320</v>
      </c>
      <c r="P2908" t="s">
        <v>37</v>
      </c>
      <c r="Q2908">
        <v>10.7905</v>
      </c>
      <c r="R2908">
        <v>78.704700000000003</v>
      </c>
      <c r="S2908" t="s">
        <v>103</v>
      </c>
      <c r="T2908" t="s">
        <v>102</v>
      </c>
      <c r="U2908" t="s">
        <v>46</v>
      </c>
      <c r="V2908" t="s">
        <v>45</v>
      </c>
    </row>
    <row r="2909" spans="1:22">
      <c r="A2909" t="s">
        <v>25319</v>
      </c>
      <c r="B2909" s="2">
        <v>45290.525000000001</v>
      </c>
      <c r="C2909" s="2">
        <f t="shared" si="45"/>
        <v>45285</v>
      </c>
      <c r="D2909" t="s">
        <v>598</v>
      </c>
      <c r="E2909" t="s">
        <v>597</v>
      </c>
      <c r="F2909" t="s">
        <v>31</v>
      </c>
      <c r="G2909" t="s">
        <v>17</v>
      </c>
      <c r="H2909" t="s">
        <v>16</v>
      </c>
      <c r="I2909">
        <v>1</v>
      </c>
      <c r="J2909">
        <v>865.73</v>
      </c>
      <c r="K2909">
        <v>698.46</v>
      </c>
      <c r="L2909">
        <v>865.73</v>
      </c>
      <c r="M2909">
        <v>698.46</v>
      </c>
      <c r="N2909" t="s">
        <v>25318</v>
      </c>
      <c r="O2909" t="s">
        <v>25317</v>
      </c>
      <c r="P2909" t="s">
        <v>60</v>
      </c>
      <c r="Q2909">
        <v>8.7139000000000006</v>
      </c>
      <c r="R2909">
        <v>77.756699999999995</v>
      </c>
      <c r="S2909" t="s">
        <v>513</v>
      </c>
      <c r="T2909" t="s">
        <v>512</v>
      </c>
      <c r="U2909" t="s">
        <v>46</v>
      </c>
      <c r="V2909" t="s">
        <v>22</v>
      </c>
    </row>
    <row r="2910" spans="1:22">
      <c r="A2910" t="s">
        <v>25316</v>
      </c>
      <c r="B2910" s="2">
        <v>45146.879166666666</v>
      </c>
      <c r="C2910" s="2">
        <f t="shared" si="45"/>
        <v>45145</v>
      </c>
      <c r="D2910" t="s">
        <v>593</v>
      </c>
      <c r="E2910" t="s">
        <v>3005</v>
      </c>
      <c r="F2910" t="s">
        <v>83</v>
      </c>
      <c r="G2910" t="s">
        <v>91</v>
      </c>
      <c r="H2910" t="s">
        <v>71</v>
      </c>
      <c r="I2910">
        <v>1</v>
      </c>
      <c r="J2910">
        <v>1184.51</v>
      </c>
      <c r="K2910">
        <v>826.56</v>
      </c>
      <c r="L2910">
        <v>1184.51</v>
      </c>
      <c r="M2910">
        <v>826.56</v>
      </c>
      <c r="N2910" t="s">
        <v>25315</v>
      </c>
      <c r="O2910" t="s">
        <v>25314</v>
      </c>
      <c r="P2910" t="s">
        <v>68</v>
      </c>
      <c r="Q2910">
        <v>11.34</v>
      </c>
      <c r="R2910">
        <v>77.717200000000005</v>
      </c>
      <c r="S2910" t="s">
        <v>103</v>
      </c>
      <c r="T2910" t="s">
        <v>102</v>
      </c>
      <c r="U2910" t="s">
        <v>77</v>
      </c>
      <c r="V2910" t="s">
        <v>45</v>
      </c>
    </row>
    <row r="2911" spans="1:22">
      <c r="A2911" t="s">
        <v>25313</v>
      </c>
      <c r="B2911" s="2">
        <v>45346.487500000003</v>
      </c>
      <c r="C2911" s="2">
        <f t="shared" si="45"/>
        <v>45341</v>
      </c>
      <c r="D2911" t="s">
        <v>588</v>
      </c>
      <c r="E2911" t="s">
        <v>4927</v>
      </c>
      <c r="F2911" t="s">
        <v>166</v>
      </c>
      <c r="G2911" t="s">
        <v>53</v>
      </c>
      <c r="H2911" t="s">
        <v>40</v>
      </c>
      <c r="I2911">
        <v>3</v>
      </c>
      <c r="J2911">
        <v>2389.08</v>
      </c>
      <c r="K2911">
        <v>1934.14</v>
      </c>
      <c r="L2911">
        <v>7167.24</v>
      </c>
      <c r="M2911">
        <v>5802.42</v>
      </c>
      <c r="N2911" t="s">
        <v>25312</v>
      </c>
      <c r="O2911" t="s">
        <v>25311</v>
      </c>
      <c r="P2911" t="s">
        <v>13</v>
      </c>
      <c r="Q2911">
        <v>11.664300000000001</v>
      </c>
      <c r="R2911">
        <v>78.146000000000001</v>
      </c>
      <c r="S2911" t="s">
        <v>295</v>
      </c>
      <c r="T2911" t="s">
        <v>294</v>
      </c>
      <c r="U2911" t="s">
        <v>46</v>
      </c>
      <c r="V2911" t="s">
        <v>9</v>
      </c>
    </row>
    <row r="2912" spans="1:22">
      <c r="A2912" t="s">
        <v>25310</v>
      </c>
      <c r="B2912" s="2">
        <v>45328.673611111109</v>
      </c>
      <c r="C2912" s="2">
        <f t="shared" si="45"/>
        <v>45327</v>
      </c>
      <c r="D2912" t="s">
        <v>583</v>
      </c>
      <c r="E2912" t="s">
        <v>4923</v>
      </c>
      <c r="F2912" t="s">
        <v>201</v>
      </c>
      <c r="G2912" t="s">
        <v>17</v>
      </c>
      <c r="H2912" t="s">
        <v>52</v>
      </c>
      <c r="I2912">
        <v>3</v>
      </c>
      <c r="J2912">
        <v>987.8</v>
      </c>
      <c r="K2912">
        <v>875.11</v>
      </c>
      <c r="L2912">
        <v>2963.4</v>
      </c>
      <c r="M2912">
        <v>2625.33</v>
      </c>
      <c r="N2912" t="s">
        <v>25309</v>
      </c>
      <c r="O2912" t="s">
        <v>25308</v>
      </c>
      <c r="P2912" t="s">
        <v>13</v>
      </c>
      <c r="Q2912">
        <v>11.664300000000001</v>
      </c>
      <c r="R2912">
        <v>78.146000000000001</v>
      </c>
      <c r="S2912" t="s">
        <v>295</v>
      </c>
      <c r="T2912" t="s">
        <v>294</v>
      </c>
      <c r="U2912" t="s">
        <v>46</v>
      </c>
      <c r="V2912" t="s">
        <v>9</v>
      </c>
    </row>
    <row r="2913" spans="1:22">
      <c r="A2913" t="s">
        <v>25307</v>
      </c>
      <c r="B2913" s="2">
        <v>45084.663888888892</v>
      </c>
      <c r="C2913" s="2">
        <f t="shared" si="45"/>
        <v>45082</v>
      </c>
      <c r="D2913" t="s">
        <v>578</v>
      </c>
      <c r="E2913" t="s">
        <v>8624</v>
      </c>
      <c r="F2913" t="s">
        <v>166</v>
      </c>
      <c r="G2913" t="s">
        <v>82</v>
      </c>
      <c r="H2913" t="s">
        <v>71</v>
      </c>
      <c r="I2913">
        <v>2</v>
      </c>
      <c r="J2913">
        <v>549.51</v>
      </c>
      <c r="K2913">
        <v>335.99</v>
      </c>
      <c r="L2913">
        <v>1099.02</v>
      </c>
      <c r="M2913">
        <v>671.98</v>
      </c>
      <c r="N2913" t="s">
        <v>25306</v>
      </c>
      <c r="O2913" t="s">
        <v>25305</v>
      </c>
      <c r="P2913" t="s">
        <v>13</v>
      </c>
      <c r="Q2913">
        <v>11.664300000000001</v>
      </c>
      <c r="R2913">
        <v>78.146000000000001</v>
      </c>
      <c r="S2913" t="s">
        <v>243</v>
      </c>
      <c r="T2913" t="s">
        <v>242</v>
      </c>
      <c r="U2913" t="s">
        <v>10</v>
      </c>
      <c r="V2913" t="s">
        <v>45</v>
      </c>
    </row>
    <row r="2914" spans="1:22">
      <c r="A2914" t="s">
        <v>25304</v>
      </c>
      <c r="B2914" s="2">
        <v>45394.570833333331</v>
      </c>
      <c r="C2914" s="2">
        <f t="shared" si="45"/>
        <v>45390</v>
      </c>
      <c r="D2914" t="s">
        <v>573</v>
      </c>
      <c r="E2914" t="s">
        <v>8620</v>
      </c>
      <c r="F2914" t="s">
        <v>136</v>
      </c>
      <c r="G2914" t="s">
        <v>41</v>
      </c>
      <c r="H2914" t="s">
        <v>52</v>
      </c>
      <c r="I2914">
        <v>2</v>
      </c>
      <c r="J2914">
        <v>578.98</v>
      </c>
      <c r="K2914">
        <v>470.07</v>
      </c>
      <c r="L2914">
        <v>1157.96</v>
      </c>
      <c r="M2914">
        <v>940.14</v>
      </c>
      <c r="N2914" t="s">
        <v>25303</v>
      </c>
      <c r="O2914" t="s">
        <v>25302</v>
      </c>
      <c r="P2914" t="s">
        <v>60</v>
      </c>
      <c r="Q2914">
        <v>8.7139000000000006</v>
      </c>
      <c r="R2914">
        <v>77.756699999999995</v>
      </c>
      <c r="S2914" t="s">
        <v>319</v>
      </c>
      <c r="T2914" t="s">
        <v>318</v>
      </c>
      <c r="U2914" t="s">
        <v>46</v>
      </c>
      <c r="V2914" t="s">
        <v>9</v>
      </c>
    </row>
    <row r="2915" spans="1:22">
      <c r="A2915" t="s">
        <v>25301</v>
      </c>
      <c r="B2915" s="2">
        <v>45342.872916666667</v>
      </c>
      <c r="C2915" s="2">
        <f t="shared" si="45"/>
        <v>45341</v>
      </c>
      <c r="D2915" t="s">
        <v>568</v>
      </c>
      <c r="E2915" t="s">
        <v>13858</v>
      </c>
      <c r="F2915" t="s">
        <v>18</v>
      </c>
      <c r="G2915" t="s">
        <v>106</v>
      </c>
      <c r="H2915" t="s">
        <v>63</v>
      </c>
      <c r="I2915">
        <v>1</v>
      </c>
      <c r="J2915">
        <v>1590.03</v>
      </c>
      <c r="K2915">
        <v>1098.44</v>
      </c>
      <c r="L2915">
        <v>1590.03</v>
      </c>
      <c r="M2915">
        <v>1098.44</v>
      </c>
      <c r="N2915" t="s">
        <v>25300</v>
      </c>
      <c r="O2915" t="s">
        <v>25299</v>
      </c>
      <c r="P2915" t="s">
        <v>37</v>
      </c>
      <c r="Q2915">
        <v>10.7905</v>
      </c>
      <c r="R2915">
        <v>78.704700000000003</v>
      </c>
      <c r="S2915" t="s">
        <v>628</v>
      </c>
      <c r="T2915" t="s">
        <v>627</v>
      </c>
      <c r="U2915" t="s">
        <v>46</v>
      </c>
      <c r="V2915" t="s">
        <v>22</v>
      </c>
    </row>
    <row r="2916" spans="1:22">
      <c r="A2916" t="s">
        <v>25298</v>
      </c>
      <c r="B2916" s="2">
        <v>45057.68472222222</v>
      </c>
      <c r="C2916" s="2">
        <f t="shared" si="45"/>
        <v>45054</v>
      </c>
      <c r="D2916" t="s">
        <v>561</v>
      </c>
      <c r="E2916" t="s">
        <v>6789</v>
      </c>
      <c r="F2916" t="s">
        <v>31</v>
      </c>
      <c r="G2916" t="s">
        <v>17</v>
      </c>
      <c r="H2916" t="s">
        <v>16</v>
      </c>
      <c r="I2916">
        <v>2</v>
      </c>
      <c r="J2916">
        <v>590.73</v>
      </c>
      <c r="K2916">
        <v>505.59</v>
      </c>
      <c r="L2916">
        <v>1181.46</v>
      </c>
      <c r="M2916">
        <v>1011.18</v>
      </c>
      <c r="N2916" t="s">
        <v>25297</v>
      </c>
      <c r="O2916" t="s">
        <v>25296</v>
      </c>
      <c r="P2916" t="s">
        <v>112</v>
      </c>
      <c r="Q2916">
        <v>13.082700000000001</v>
      </c>
      <c r="R2916">
        <v>80.270700000000005</v>
      </c>
      <c r="S2916" t="s">
        <v>537</v>
      </c>
      <c r="T2916" t="s">
        <v>536</v>
      </c>
      <c r="U2916" t="s">
        <v>57</v>
      </c>
      <c r="V2916" t="s">
        <v>22</v>
      </c>
    </row>
    <row r="2917" spans="1:22">
      <c r="A2917" t="s">
        <v>25295</v>
      </c>
      <c r="B2917" s="2">
        <v>45133.724305555559</v>
      </c>
      <c r="C2917" s="2">
        <f t="shared" si="45"/>
        <v>45131</v>
      </c>
      <c r="D2917" t="s">
        <v>556</v>
      </c>
      <c r="E2917" t="s">
        <v>25294</v>
      </c>
      <c r="F2917" t="s">
        <v>64</v>
      </c>
      <c r="G2917" t="s">
        <v>82</v>
      </c>
      <c r="H2917" t="s">
        <v>16</v>
      </c>
      <c r="I2917">
        <v>2</v>
      </c>
      <c r="J2917">
        <v>422.85</v>
      </c>
      <c r="K2917">
        <v>283.64</v>
      </c>
      <c r="L2917">
        <v>845.7</v>
      </c>
      <c r="M2917">
        <v>567.28</v>
      </c>
      <c r="N2917" t="s">
        <v>25293</v>
      </c>
      <c r="O2917" t="s">
        <v>25292</v>
      </c>
      <c r="P2917" t="s">
        <v>37</v>
      </c>
      <c r="Q2917">
        <v>10.7905</v>
      </c>
      <c r="R2917">
        <v>78.704700000000003</v>
      </c>
      <c r="S2917" t="s">
        <v>295</v>
      </c>
      <c r="T2917" t="s">
        <v>294</v>
      </c>
      <c r="U2917" t="s">
        <v>10</v>
      </c>
      <c r="V2917" t="s">
        <v>9</v>
      </c>
    </row>
    <row r="2918" spans="1:22">
      <c r="A2918" t="s">
        <v>25291</v>
      </c>
      <c r="B2918" s="2">
        <v>44960.905555555553</v>
      </c>
      <c r="C2918" s="2">
        <f t="shared" si="45"/>
        <v>44956</v>
      </c>
      <c r="D2918" t="s">
        <v>551</v>
      </c>
      <c r="E2918" t="s">
        <v>550</v>
      </c>
      <c r="F2918" t="s">
        <v>201</v>
      </c>
      <c r="G2918" t="s">
        <v>106</v>
      </c>
      <c r="H2918" t="s">
        <v>63</v>
      </c>
      <c r="I2918">
        <v>1</v>
      </c>
      <c r="J2918">
        <v>1922.32</v>
      </c>
      <c r="K2918">
        <v>1334.8</v>
      </c>
      <c r="L2918">
        <v>1922.32</v>
      </c>
      <c r="M2918">
        <v>1334.8</v>
      </c>
      <c r="N2918" t="s">
        <v>25290</v>
      </c>
      <c r="O2918" t="s">
        <v>25289</v>
      </c>
      <c r="P2918" t="s">
        <v>49</v>
      </c>
      <c r="Q2918">
        <v>12.916499999999999</v>
      </c>
      <c r="R2918">
        <v>79.132499999999993</v>
      </c>
      <c r="S2918" t="s">
        <v>243</v>
      </c>
      <c r="T2918" t="s">
        <v>242</v>
      </c>
      <c r="U2918" t="s">
        <v>57</v>
      </c>
      <c r="V2918" t="s">
        <v>9</v>
      </c>
    </row>
    <row r="2919" spans="1:22">
      <c r="A2919" t="s">
        <v>25288</v>
      </c>
      <c r="B2919" s="2">
        <v>45338.777083333334</v>
      </c>
      <c r="C2919" s="2">
        <f t="shared" si="45"/>
        <v>45334</v>
      </c>
      <c r="D2919" t="s">
        <v>546</v>
      </c>
      <c r="E2919" t="s">
        <v>12147</v>
      </c>
      <c r="F2919" t="s">
        <v>136</v>
      </c>
      <c r="G2919" t="s">
        <v>91</v>
      </c>
      <c r="H2919" t="s">
        <v>71</v>
      </c>
      <c r="I2919">
        <v>4</v>
      </c>
      <c r="J2919">
        <v>1151.32</v>
      </c>
      <c r="K2919">
        <v>819.73</v>
      </c>
      <c r="L2919">
        <v>4605.28</v>
      </c>
      <c r="M2919">
        <v>3278.92</v>
      </c>
      <c r="N2919" t="s">
        <v>25287</v>
      </c>
      <c r="O2919" t="s">
        <v>25286</v>
      </c>
      <c r="P2919" t="s">
        <v>26</v>
      </c>
      <c r="Q2919">
        <v>11.0168</v>
      </c>
      <c r="R2919">
        <v>76.955799999999996</v>
      </c>
      <c r="S2919" t="s">
        <v>906</v>
      </c>
      <c r="T2919" t="s">
        <v>905</v>
      </c>
      <c r="U2919" t="s">
        <v>77</v>
      </c>
      <c r="V2919" t="s">
        <v>22</v>
      </c>
    </row>
    <row r="2920" spans="1:22">
      <c r="A2920" t="s">
        <v>25285</v>
      </c>
      <c r="B2920" s="2">
        <v>45293.452777777777</v>
      </c>
      <c r="C2920" s="2">
        <f t="shared" si="45"/>
        <v>45292</v>
      </c>
      <c r="D2920" t="s">
        <v>541</v>
      </c>
      <c r="E2920" t="s">
        <v>6775</v>
      </c>
      <c r="F2920" t="s">
        <v>73</v>
      </c>
      <c r="G2920" t="s">
        <v>30</v>
      </c>
      <c r="H2920" t="s">
        <v>29</v>
      </c>
      <c r="I2920">
        <v>1</v>
      </c>
      <c r="J2920">
        <v>1077.51</v>
      </c>
      <c r="K2920">
        <v>883.99</v>
      </c>
      <c r="L2920">
        <v>1077.51</v>
      </c>
      <c r="M2920">
        <v>883.99</v>
      </c>
      <c r="N2920" t="s">
        <v>25284</v>
      </c>
      <c r="O2920" t="s">
        <v>25283</v>
      </c>
      <c r="P2920" t="s">
        <v>37</v>
      </c>
      <c r="Q2920">
        <v>10.7905</v>
      </c>
      <c r="R2920">
        <v>78.704700000000003</v>
      </c>
      <c r="S2920" t="s">
        <v>1238</v>
      </c>
      <c r="T2920" t="s">
        <v>1237</v>
      </c>
      <c r="U2920" t="s">
        <v>57</v>
      </c>
      <c r="V2920" t="s">
        <v>9</v>
      </c>
    </row>
    <row r="2921" spans="1:22">
      <c r="A2921" t="s">
        <v>25282</v>
      </c>
      <c r="B2921" s="2">
        <v>45530.740972222222</v>
      </c>
      <c r="C2921" s="2">
        <f t="shared" si="45"/>
        <v>45530</v>
      </c>
      <c r="D2921" t="s">
        <v>534</v>
      </c>
      <c r="E2921" t="s">
        <v>12139</v>
      </c>
      <c r="F2921" t="s">
        <v>18</v>
      </c>
      <c r="G2921" t="s">
        <v>30</v>
      </c>
      <c r="H2921" t="s">
        <v>40</v>
      </c>
      <c r="I2921">
        <v>1</v>
      </c>
      <c r="J2921">
        <v>390.28</v>
      </c>
      <c r="K2921">
        <v>295.45</v>
      </c>
      <c r="L2921">
        <v>390.28</v>
      </c>
      <c r="M2921">
        <v>295.45</v>
      </c>
      <c r="N2921" t="s">
        <v>25281</v>
      </c>
      <c r="O2921" t="s">
        <v>25280</v>
      </c>
      <c r="P2921" t="s">
        <v>26</v>
      </c>
      <c r="Q2921">
        <v>11.0168</v>
      </c>
      <c r="R2921">
        <v>76.955799999999996</v>
      </c>
      <c r="S2921" t="s">
        <v>276</v>
      </c>
      <c r="T2921" t="s">
        <v>275</v>
      </c>
      <c r="U2921" t="s">
        <v>23</v>
      </c>
      <c r="V2921" t="s">
        <v>45</v>
      </c>
    </row>
    <row r="2922" spans="1:22">
      <c r="A2922" t="s">
        <v>25279</v>
      </c>
      <c r="B2922" s="2">
        <v>45501.691666666666</v>
      </c>
      <c r="C2922" s="2">
        <f t="shared" si="45"/>
        <v>45495</v>
      </c>
      <c r="D2922" t="s">
        <v>527</v>
      </c>
      <c r="E2922" t="s">
        <v>10378</v>
      </c>
      <c r="F2922" t="s">
        <v>136</v>
      </c>
      <c r="G2922" t="s">
        <v>53</v>
      </c>
      <c r="H2922" t="s">
        <v>29</v>
      </c>
      <c r="I2922">
        <v>4</v>
      </c>
      <c r="J2922">
        <v>2020.53</v>
      </c>
      <c r="K2922">
        <v>1702.16</v>
      </c>
      <c r="L2922">
        <v>8082.12</v>
      </c>
      <c r="M2922">
        <v>6808.64</v>
      </c>
      <c r="N2922" t="s">
        <v>25278</v>
      </c>
      <c r="O2922" t="s">
        <v>25277</v>
      </c>
      <c r="P2922" t="s">
        <v>121</v>
      </c>
      <c r="Q2922">
        <v>9.9252000000000002</v>
      </c>
      <c r="R2922">
        <v>78.119799999999998</v>
      </c>
      <c r="S2922" t="s">
        <v>784</v>
      </c>
      <c r="T2922" t="s">
        <v>783</v>
      </c>
      <c r="U2922" t="s">
        <v>10</v>
      </c>
      <c r="V2922" t="s">
        <v>9</v>
      </c>
    </row>
    <row r="2923" spans="1:22">
      <c r="A2923" t="s">
        <v>25276</v>
      </c>
      <c r="B2923" s="2">
        <v>45228.526388888888</v>
      </c>
      <c r="C2923" s="2">
        <f t="shared" si="45"/>
        <v>45222</v>
      </c>
      <c r="D2923" t="s">
        <v>522</v>
      </c>
      <c r="E2923" t="s">
        <v>13832</v>
      </c>
      <c r="F2923" t="s">
        <v>31</v>
      </c>
      <c r="G2923" t="s">
        <v>115</v>
      </c>
      <c r="H2923" t="s">
        <v>16</v>
      </c>
      <c r="I2923">
        <v>1</v>
      </c>
      <c r="J2923">
        <v>2452.2399999999998</v>
      </c>
      <c r="K2923">
        <v>2056.44</v>
      </c>
      <c r="L2923">
        <v>2452.2399999999998</v>
      </c>
      <c r="M2923">
        <v>2056.44</v>
      </c>
      <c r="N2923" t="s">
        <v>25275</v>
      </c>
      <c r="O2923" t="s">
        <v>25274</v>
      </c>
      <c r="P2923" t="s">
        <v>26</v>
      </c>
      <c r="Q2923">
        <v>11.0168</v>
      </c>
      <c r="R2923">
        <v>76.955799999999996</v>
      </c>
      <c r="S2923" t="s">
        <v>413</v>
      </c>
      <c r="T2923" t="s">
        <v>412</v>
      </c>
      <c r="U2923" t="s">
        <v>77</v>
      </c>
      <c r="V2923" t="s">
        <v>45</v>
      </c>
    </row>
    <row r="2924" spans="1:22">
      <c r="A2924" t="s">
        <v>25273</v>
      </c>
      <c r="B2924" s="2">
        <v>45386.492361111108</v>
      </c>
      <c r="C2924" s="2">
        <f t="shared" si="45"/>
        <v>45383</v>
      </c>
      <c r="D2924" t="s">
        <v>517</v>
      </c>
      <c r="E2924" t="s">
        <v>25272</v>
      </c>
      <c r="F2924" t="s">
        <v>166</v>
      </c>
      <c r="G2924" t="s">
        <v>106</v>
      </c>
      <c r="H2924" t="s">
        <v>63</v>
      </c>
      <c r="I2924">
        <v>4</v>
      </c>
      <c r="J2924">
        <v>2070.02</v>
      </c>
      <c r="K2924">
        <v>1766.64</v>
      </c>
      <c r="L2924">
        <v>8280.08</v>
      </c>
      <c r="M2924">
        <v>7066.56</v>
      </c>
      <c r="N2924" t="s">
        <v>25271</v>
      </c>
      <c r="O2924" t="s">
        <v>25270</v>
      </c>
      <c r="P2924" t="s">
        <v>13</v>
      </c>
      <c r="Q2924">
        <v>11.664300000000001</v>
      </c>
      <c r="R2924">
        <v>78.146000000000001</v>
      </c>
      <c r="S2924" t="s">
        <v>340</v>
      </c>
      <c r="T2924" t="s">
        <v>339</v>
      </c>
      <c r="U2924" t="s">
        <v>77</v>
      </c>
      <c r="V2924" t="s">
        <v>9</v>
      </c>
    </row>
    <row r="2925" spans="1:22">
      <c r="A2925" t="s">
        <v>25269</v>
      </c>
      <c r="B2925" s="2">
        <v>45095.551388888889</v>
      </c>
      <c r="C2925" s="2">
        <f t="shared" si="45"/>
        <v>45089</v>
      </c>
      <c r="D2925" t="s">
        <v>510</v>
      </c>
      <c r="E2925" t="s">
        <v>2948</v>
      </c>
      <c r="F2925" t="s">
        <v>136</v>
      </c>
      <c r="G2925" t="s">
        <v>106</v>
      </c>
      <c r="H2925" t="s">
        <v>63</v>
      </c>
      <c r="I2925">
        <v>1</v>
      </c>
      <c r="J2925">
        <v>1724.95</v>
      </c>
      <c r="K2925">
        <v>1383.61</v>
      </c>
      <c r="L2925">
        <v>1724.95</v>
      </c>
      <c r="M2925">
        <v>1383.61</v>
      </c>
      <c r="N2925" t="s">
        <v>25268</v>
      </c>
      <c r="O2925" t="s">
        <v>25267</v>
      </c>
      <c r="P2925" t="s">
        <v>26</v>
      </c>
      <c r="Q2925">
        <v>11.0168</v>
      </c>
      <c r="R2925">
        <v>76.955799999999996</v>
      </c>
      <c r="S2925" t="s">
        <v>454</v>
      </c>
      <c r="T2925" t="s">
        <v>453</v>
      </c>
      <c r="U2925" t="s">
        <v>77</v>
      </c>
      <c r="V2925" t="s">
        <v>22</v>
      </c>
    </row>
    <row r="2926" spans="1:22">
      <c r="A2926" t="s">
        <v>25266</v>
      </c>
      <c r="B2926" s="2">
        <v>45130.765972222223</v>
      </c>
      <c r="C2926" s="2">
        <f t="shared" si="45"/>
        <v>45124</v>
      </c>
      <c r="D2926" t="s">
        <v>505</v>
      </c>
      <c r="E2926" t="s">
        <v>22093</v>
      </c>
      <c r="F2926" t="s">
        <v>166</v>
      </c>
      <c r="G2926" t="s">
        <v>30</v>
      </c>
      <c r="H2926" t="s">
        <v>40</v>
      </c>
      <c r="I2926">
        <v>4</v>
      </c>
      <c r="J2926">
        <v>981.26</v>
      </c>
      <c r="K2926">
        <v>775.53</v>
      </c>
      <c r="L2926">
        <v>3925.04</v>
      </c>
      <c r="M2926">
        <v>3102.12</v>
      </c>
      <c r="N2926" t="s">
        <v>25265</v>
      </c>
      <c r="O2926" t="s">
        <v>25264</v>
      </c>
      <c r="P2926" t="s">
        <v>13</v>
      </c>
      <c r="Q2926">
        <v>11.664300000000001</v>
      </c>
      <c r="R2926">
        <v>78.146000000000001</v>
      </c>
      <c r="S2926" t="s">
        <v>59</v>
      </c>
      <c r="T2926" t="s">
        <v>58</v>
      </c>
      <c r="U2926" t="s">
        <v>57</v>
      </c>
      <c r="V2926" t="s">
        <v>212</v>
      </c>
    </row>
    <row r="2927" spans="1:22">
      <c r="A2927" t="s">
        <v>25263</v>
      </c>
      <c r="B2927" s="2">
        <v>45311.547222222223</v>
      </c>
      <c r="C2927" s="2">
        <f t="shared" si="45"/>
        <v>45306</v>
      </c>
      <c r="D2927" t="s">
        <v>500</v>
      </c>
      <c r="E2927" t="s">
        <v>15521</v>
      </c>
      <c r="F2927" t="s">
        <v>201</v>
      </c>
      <c r="G2927" t="s">
        <v>53</v>
      </c>
      <c r="H2927" t="s">
        <v>29</v>
      </c>
      <c r="I2927">
        <v>4</v>
      </c>
      <c r="J2927">
        <v>1213.6199999999999</v>
      </c>
      <c r="K2927">
        <v>1018.2</v>
      </c>
      <c r="L2927">
        <v>4854.4799999999996</v>
      </c>
      <c r="M2927">
        <v>4072.8</v>
      </c>
      <c r="N2927" t="s">
        <v>25262</v>
      </c>
      <c r="O2927" t="s">
        <v>25261</v>
      </c>
      <c r="P2927" t="s">
        <v>49</v>
      </c>
      <c r="Q2927">
        <v>12.916499999999999</v>
      </c>
      <c r="R2927">
        <v>79.132499999999993</v>
      </c>
      <c r="S2927" t="s">
        <v>530</v>
      </c>
      <c r="T2927" t="s">
        <v>529</v>
      </c>
      <c r="U2927" t="s">
        <v>10</v>
      </c>
      <c r="V2927" t="s">
        <v>45</v>
      </c>
    </row>
    <row r="2928" spans="1:22">
      <c r="A2928" t="s">
        <v>25260</v>
      </c>
      <c r="B2928" s="2">
        <v>45486.845833333333</v>
      </c>
      <c r="C2928" s="2">
        <f t="shared" si="45"/>
        <v>45481</v>
      </c>
      <c r="D2928" t="s">
        <v>495</v>
      </c>
      <c r="E2928" t="s">
        <v>20462</v>
      </c>
      <c r="F2928" t="s">
        <v>18</v>
      </c>
      <c r="G2928" t="s">
        <v>82</v>
      </c>
      <c r="H2928" t="s">
        <v>16</v>
      </c>
      <c r="I2928">
        <v>3</v>
      </c>
      <c r="J2928">
        <v>1695.33</v>
      </c>
      <c r="K2928">
        <v>1180.96</v>
      </c>
      <c r="L2928">
        <v>5085.99</v>
      </c>
      <c r="M2928">
        <v>3542.88</v>
      </c>
      <c r="N2928" t="s">
        <v>25259</v>
      </c>
      <c r="O2928" t="s">
        <v>25258</v>
      </c>
      <c r="P2928" t="s">
        <v>112</v>
      </c>
      <c r="Q2928">
        <v>13.082700000000001</v>
      </c>
      <c r="R2928">
        <v>80.270700000000005</v>
      </c>
      <c r="S2928" t="s">
        <v>283</v>
      </c>
      <c r="T2928" t="s">
        <v>282</v>
      </c>
      <c r="U2928" t="s">
        <v>57</v>
      </c>
      <c r="V2928" t="s">
        <v>9</v>
      </c>
    </row>
    <row r="2929" spans="1:22">
      <c r="A2929" t="s">
        <v>25257</v>
      </c>
      <c r="B2929" s="2">
        <v>44953.625</v>
      </c>
      <c r="C2929" s="2">
        <f t="shared" si="45"/>
        <v>44949</v>
      </c>
      <c r="D2929" t="s">
        <v>490</v>
      </c>
      <c r="E2929" t="s">
        <v>2932</v>
      </c>
      <c r="F2929" t="s">
        <v>166</v>
      </c>
      <c r="G2929" t="s">
        <v>53</v>
      </c>
      <c r="H2929" t="s">
        <v>71</v>
      </c>
      <c r="I2929">
        <v>2</v>
      </c>
      <c r="J2929">
        <v>2232.87</v>
      </c>
      <c r="K2929">
        <v>1949.75</v>
      </c>
      <c r="L2929">
        <v>4465.74</v>
      </c>
      <c r="M2929">
        <v>3899.5</v>
      </c>
      <c r="N2929" t="s">
        <v>25256</v>
      </c>
      <c r="O2929" t="s">
        <v>25255</v>
      </c>
      <c r="P2929" t="s">
        <v>121</v>
      </c>
      <c r="Q2929">
        <v>9.9252000000000002</v>
      </c>
      <c r="R2929">
        <v>78.119799999999998</v>
      </c>
      <c r="S2929" t="s">
        <v>319</v>
      </c>
      <c r="T2929" t="s">
        <v>318</v>
      </c>
      <c r="U2929" t="s">
        <v>77</v>
      </c>
      <c r="V2929" t="s">
        <v>45</v>
      </c>
    </row>
    <row r="2930" spans="1:22">
      <c r="A2930" t="s">
        <v>25254</v>
      </c>
      <c r="B2930" s="2">
        <v>45550.82916666667</v>
      </c>
      <c r="C2930" s="2">
        <f t="shared" si="45"/>
        <v>45544</v>
      </c>
      <c r="D2930" t="s">
        <v>483</v>
      </c>
      <c r="E2930" t="s">
        <v>482</v>
      </c>
      <c r="F2930" t="s">
        <v>73</v>
      </c>
      <c r="G2930" t="s">
        <v>72</v>
      </c>
      <c r="H2930" t="s">
        <v>63</v>
      </c>
      <c r="I2930">
        <v>4</v>
      </c>
      <c r="J2930">
        <v>2002.56</v>
      </c>
      <c r="K2930">
        <v>1469.97</v>
      </c>
      <c r="L2930">
        <v>8010.24</v>
      </c>
      <c r="M2930">
        <v>5879.88</v>
      </c>
      <c r="N2930" t="s">
        <v>25253</v>
      </c>
      <c r="O2930" t="s">
        <v>25252</v>
      </c>
      <c r="P2930" t="s">
        <v>26</v>
      </c>
      <c r="Q2930">
        <v>11.0168</v>
      </c>
      <c r="R2930">
        <v>76.955799999999996</v>
      </c>
      <c r="S2930" t="s">
        <v>276</v>
      </c>
      <c r="T2930" t="s">
        <v>275</v>
      </c>
      <c r="U2930" t="s">
        <v>77</v>
      </c>
      <c r="V2930" t="s">
        <v>45</v>
      </c>
    </row>
    <row r="2931" spans="1:22">
      <c r="A2931" t="s">
        <v>25251</v>
      </c>
      <c r="B2931" s="2">
        <v>45488.750694444447</v>
      </c>
      <c r="C2931" s="2">
        <f t="shared" si="45"/>
        <v>45488</v>
      </c>
      <c r="D2931" t="s">
        <v>478</v>
      </c>
      <c r="E2931" t="s">
        <v>477</v>
      </c>
      <c r="F2931" t="s">
        <v>18</v>
      </c>
      <c r="G2931" t="s">
        <v>53</v>
      </c>
      <c r="H2931" t="s">
        <v>40</v>
      </c>
      <c r="I2931">
        <v>1</v>
      </c>
      <c r="J2931">
        <v>1664.97</v>
      </c>
      <c r="K2931">
        <v>1371.83</v>
      </c>
      <c r="L2931">
        <v>1664.97</v>
      </c>
      <c r="M2931">
        <v>1371.83</v>
      </c>
      <c r="N2931" t="s">
        <v>25250</v>
      </c>
      <c r="O2931" t="s">
        <v>25249</v>
      </c>
      <c r="P2931" t="s">
        <v>13</v>
      </c>
      <c r="Q2931">
        <v>11.664300000000001</v>
      </c>
      <c r="R2931">
        <v>78.146000000000001</v>
      </c>
      <c r="S2931" t="s">
        <v>283</v>
      </c>
      <c r="T2931" t="s">
        <v>282</v>
      </c>
      <c r="U2931" t="s">
        <v>46</v>
      </c>
      <c r="V2931" t="s">
        <v>9</v>
      </c>
    </row>
    <row r="2932" spans="1:22">
      <c r="A2932" t="s">
        <v>25248</v>
      </c>
      <c r="B2932" s="2">
        <v>45529.748611111114</v>
      </c>
      <c r="C2932" s="2">
        <f t="shared" si="45"/>
        <v>45523</v>
      </c>
      <c r="D2932" t="s">
        <v>473</v>
      </c>
      <c r="E2932" t="s">
        <v>25247</v>
      </c>
      <c r="F2932" t="s">
        <v>64</v>
      </c>
      <c r="G2932" t="s">
        <v>53</v>
      </c>
      <c r="H2932" t="s">
        <v>40</v>
      </c>
      <c r="I2932">
        <v>1</v>
      </c>
      <c r="J2932">
        <v>1004.84</v>
      </c>
      <c r="K2932">
        <v>766.6</v>
      </c>
      <c r="L2932">
        <v>1004.84</v>
      </c>
      <c r="M2932">
        <v>766.6</v>
      </c>
      <c r="N2932" t="s">
        <v>25246</v>
      </c>
      <c r="O2932" t="s">
        <v>25245</v>
      </c>
      <c r="P2932" t="s">
        <v>49</v>
      </c>
      <c r="Q2932">
        <v>12.916499999999999</v>
      </c>
      <c r="R2932">
        <v>79.132499999999993</v>
      </c>
      <c r="S2932" t="s">
        <v>25</v>
      </c>
      <c r="T2932" t="s">
        <v>24</v>
      </c>
      <c r="U2932" t="s">
        <v>57</v>
      </c>
      <c r="V2932" t="s">
        <v>9</v>
      </c>
    </row>
    <row r="2933" spans="1:22">
      <c r="A2933" t="s">
        <v>25244</v>
      </c>
      <c r="B2933" s="2">
        <v>45176.446527777778</v>
      </c>
      <c r="C2933" s="2">
        <f t="shared" si="45"/>
        <v>45173</v>
      </c>
      <c r="D2933" t="s">
        <v>468</v>
      </c>
      <c r="E2933" t="s">
        <v>6725</v>
      </c>
      <c r="F2933" t="s">
        <v>201</v>
      </c>
      <c r="G2933" t="s">
        <v>82</v>
      </c>
      <c r="H2933" t="s">
        <v>40</v>
      </c>
      <c r="I2933">
        <v>2</v>
      </c>
      <c r="J2933">
        <v>923.94</v>
      </c>
      <c r="K2933">
        <v>827.53</v>
      </c>
      <c r="L2933">
        <v>1847.88</v>
      </c>
      <c r="M2933">
        <v>1655.06</v>
      </c>
      <c r="N2933" t="s">
        <v>25243</v>
      </c>
      <c r="O2933" t="s">
        <v>25242</v>
      </c>
      <c r="P2933" t="s">
        <v>26</v>
      </c>
      <c r="Q2933">
        <v>11.0168</v>
      </c>
      <c r="R2933">
        <v>76.955799999999996</v>
      </c>
      <c r="S2933" t="s">
        <v>214</v>
      </c>
      <c r="T2933" t="s">
        <v>213</v>
      </c>
      <c r="U2933" t="s">
        <v>77</v>
      </c>
      <c r="V2933" t="s">
        <v>22</v>
      </c>
    </row>
    <row r="2934" spans="1:22">
      <c r="A2934" t="s">
        <v>25241</v>
      </c>
      <c r="B2934" s="2">
        <v>45229.756944444445</v>
      </c>
      <c r="C2934" s="2">
        <f t="shared" si="45"/>
        <v>45229</v>
      </c>
      <c r="D2934" t="s">
        <v>463</v>
      </c>
      <c r="E2934" t="s">
        <v>462</v>
      </c>
      <c r="F2934" t="s">
        <v>31</v>
      </c>
      <c r="G2934" t="s">
        <v>115</v>
      </c>
      <c r="H2934" t="s">
        <v>40</v>
      </c>
      <c r="I2934">
        <v>1</v>
      </c>
      <c r="J2934">
        <v>484.65</v>
      </c>
      <c r="K2934">
        <v>302.43</v>
      </c>
      <c r="L2934">
        <v>484.65</v>
      </c>
      <c r="M2934">
        <v>302.43</v>
      </c>
      <c r="N2934" t="s">
        <v>25240</v>
      </c>
      <c r="O2934" t="s">
        <v>25239</v>
      </c>
      <c r="P2934" t="s">
        <v>26</v>
      </c>
      <c r="Q2934">
        <v>11.0168</v>
      </c>
      <c r="R2934">
        <v>76.955799999999996</v>
      </c>
      <c r="S2934" t="s">
        <v>616</v>
      </c>
      <c r="T2934" t="s">
        <v>615</v>
      </c>
      <c r="U2934" t="s">
        <v>57</v>
      </c>
      <c r="V2934" t="s">
        <v>22</v>
      </c>
    </row>
    <row r="2935" spans="1:22">
      <c r="A2935" t="s">
        <v>25238</v>
      </c>
      <c r="B2935" s="2">
        <v>45418.456250000003</v>
      </c>
      <c r="C2935" s="2">
        <f t="shared" si="45"/>
        <v>45418</v>
      </c>
      <c r="D2935" t="s">
        <v>458</v>
      </c>
      <c r="E2935" t="s">
        <v>4838</v>
      </c>
      <c r="F2935" t="s">
        <v>18</v>
      </c>
      <c r="G2935" t="s">
        <v>106</v>
      </c>
      <c r="H2935" t="s">
        <v>29</v>
      </c>
      <c r="I2935">
        <v>3</v>
      </c>
      <c r="J2935">
        <v>2460.94</v>
      </c>
      <c r="K2935">
        <v>1519.38</v>
      </c>
      <c r="L2935">
        <v>7382.82</v>
      </c>
      <c r="M2935">
        <v>4558.1400000000003</v>
      </c>
      <c r="N2935" t="s">
        <v>25237</v>
      </c>
      <c r="O2935" t="s">
        <v>25236</v>
      </c>
      <c r="P2935" t="s">
        <v>49</v>
      </c>
      <c r="Q2935">
        <v>12.916499999999999</v>
      </c>
      <c r="R2935">
        <v>79.132499999999993</v>
      </c>
      <c r="S2935" t="s">
        <v>48</v>
      </c>
      <c r="T2935" t="s">
        <v>47</v>
      </c>
      <c r="U2935" t="s">
        <v>23</v>
      </c>
      <c r="V2935" t="s">
        <v>9</v>
      </c>
    </row>
    <row r="2936" spans="1:22">
      <c r="A2936" t="s">
        <v>25235</v>
      </c>
      <c r="B2936" s="2">
        <v>45306.618055555555</v>
      </c>
      <c r="C2936" s="2">
        <f t="shared" si="45"/>
        <v>45306</v>
      </c>
      <c r="D2936" t="s">
        <v>451</v>
      </c>
      <c r="E2936" t="s">
        <v>15491</v>
      </c>
      <c r="F2936" t="s">
        <v>201</v>
      </c>
      <c r="G2936" t="s">
        <v>41</v>
      </c>
      <c r="H2936" t="s">
        <v>63</v>
      </c>
      <c r="I2936">
        <v>4</v>
      </c>
      <c r="J2936">
        <v>2097.71</v>
      </c>
      <c r="K2936">
        <v>1279.58</v>
      </c>
      <c r="L2936">
        <v>8390.84</v>
      </c>
      <c r="M2936">
        <v>5118.32</v>
      </c>
      <c r="N2936" t="s">
        <v>25234</v>
      </c>
      <c r="O2936" t="s">
        <v>25233</v>
      </c>
      <c r="P2936" t="s">
        <v>26</v>
      </c>
      <c r="Q2936">
        <v>11.0168</v>
      </c>
      <c r="R2936">
        <v>76.955799999999996</v>
      </c>
      <c r="S2936" t="s">
        <v>153</v>
      </c>
      <c r="T2936" t="s">
        <v>152</v>
      </c>
      <c r="U2936" t="s">
        <v>10</v>
      </c>
      <c r="V2936" t="s">
        <v>9</v>
      </c>
    </row>
    <row r="2937" spans="1:22">
      <c r="A2937" t="s">
        <v>25232</v>
      </c>
      <c r="B2937" s="2">
        <v>45160.788888888892</v>
      </c>
      <c r="C2937" s="2">
        <f t="shared" si="45"/>
        <v>45159</v>
      </c>
      <c r="D2937" t="s">
        <v>446</v>
      </c>
      <c r="E2937" t="s">
        <v>25231</v>
      </c>
      <c r="F2937" t="s">
        <v>201</v>
      </c>
      <c r="G2937" t="s">
        <v>41</v>
      </c>
      <c r="H2937" t="s">
        <v>52</v>
      </c>
      <c r="I2937">
        <v>2</v>
      </c>
      <c r="J2937">
        <v>1705.4</v>
      </c>
      <c r="K2937">
        <v>1153.3800000000001</v>
      </c>
      <c r="L2937">
        <v>3410.8</v>
      </c>
      <c r="M2937">
        <v>2306.7600000000002</v>
      </c>
      <c r="N2937" t="s">
        <v>25230</v>
      </c>
      <c r="O2937" t="s">
        <v>25229</v>
      </c>
      <c r="P2937" t="s">
        <v>68</v>
      </c>
      <c r="Q2937">
        <v>11.34</v>
      </c>
      <c r="R2937">
        <v>77.717200000000005</v>
      </c>
      <c r="S2937" t="s">
        <v>333</v>
      </c>
      <c r="T2937" t="s">
        <v>332</v>
      </c>
      <c r="U2937" t="s">
        <v>46</v>
      </c>
      <c r="V2937" t="s">
        <v>212</v>
      </c>
    </row>
    <row r="2938" spans="1:22">
      <c r="A2938" t="s">
        <v>25228</v>
      </c>
      <c r="B2938" s="2">
        <v>45207.440972222219</v>
      </c>
      <c r="C2938" s="2">
        <f t="shared" si="45"/>
        <v>45201</v>
      </c>
      <c r="D2938" t="s">
        <v>441</v>
      </c>
      <c r="E2938" t="s">
        <v>25227</v>
      </c>
      <c r="F2938" t="s">
        <v>83</v>
      </c>
      <c r="G2938" t="s">
        <v>30</v>
      </c>
      <c r="H2938" t="s">
        <v>71</v>
      </c>
      <c r="I2938">
        <v>1</v>
      </c>
      <c r="J2938">
        <v>1150.6199999999999</v>
      </c>
      <c r="K2938">
        <v>835.43</v>
      </c>
      <c r="L2938">
        <v>1150.6199999999999</v>
      </c>
      <c r="M2938">
        <v>835.43</v>
      </c>
      <c r="N2938" t="s">
        <v>25226</v>
      </c>
      <c r="O2938" t="s">
        <v>25225</v>
      </c>
      <c r="P2938" t="s">
        <v>121</v>
      </c>
      <c r="Q2938">
        <v>9.9252000000000002</v>
      </c>
      <c r="R2938">
        <v>78.119799999999998</v>
      </c>
      <c r="S2938" t="s">
        <v>319</v>
      </c>
      <c r="T2938" t="s">
        <v>318</v>
      </c>
      <c r="U2938" t="s">
        <v>57</v>
      </c>
      <c r="V2938" t="s">
        <v>9</v>
      </c>
    </row>
    <row r="2939" spans="1:22">
      <c r="A2939" t="s">
        <v>25224</v>
      </c>
      <c r="B2939" s="2">
        <v>44984.506249999999</v>
      </c>
      <c r="C2939" s="2">
        <f t="shared" si="45"/>
        <v>44984</v>
      </c>
      <c r="D2939" t="s">
        <v>436</v>
      </c>
      <c r="E2939" t="s">
        <v>4822</v>
      </c>
      <c r="F2939" t="s">
        <v>31</v>
      </c>
      <c r="G2939" t="s">
        <v>115</v>
      </c>
      <c r="H2939" t="s">
        <v>63</v>
      </c>
      <c r="I2939">
        <v>2</v>
      </c>
      <c r="J2939">
        <v>2304.8200000000002</v>
      </c>
      <c r="K2939">
        <v>1547.33</v>
      </c>
      <c r="L2939">
        <v>4609.6400000000003</v>
      </c>
      <c r="M2939">
        <v>3094.66</v>
      </c>
      <c r="N2939" t="s">
        <v>25223</v>
      </c>
      <c r="O2939" t="s">
        <v>25222</v>
      </c>
      <c r="P2939" t="s">
        <v>112</v>
      </c>
      <c r="Q2939">
        <v>13.082700000000001</v>
      </c>
      <c r="R2939">
        <v>80.270700000000005</v>
      </c>
      <c r="S2939" t="s">
        <v>269</v>
      </c>
      <c r="T2939" t="s">
        <v>268</v>
      </c>
      <c r="U2939" t="s">
        <v>46</v>
      </c>
      <c r="V2939" t="s">
        <v>45</v>
      </c>
    </row>
    <row r="2940" spans="1:22">
      <c r="A2940" t="s">
        <v>25221</v>
      </c>
      <c r="B2940" s="2">
        <v>45205.477083333331</v>
      </c>
      <c r="C2940" s="2">
        <f t="shared" si="45"/>
        <v>45201</v>
      </c>
      <c r="D2940" t="s">
        <v>429</v>
      </c>
      <c r="E2940" t="s">
        <v>2888</v>
      </c>
      <c r="F2940" t="s">
        <v>166</v>
      </c>
      <c r="G2940" t="s">
        <v>41</v>
      </c>
      <c r="H2940" t="s">
        <v>29</v>
      </c>
      <c r="I2940">
        <v>2</v>
      </c>
      <c r="J2940">
        <v>1387.34</v>
      </c>
      <c r="K2940">
        <v>1195.81</v>
      </c>
      <c r="L2940">
        <v>2774.68</v>
      </c>
      <c r="M2940">
        <v>2391.62</v>
      </c>
      <c r="N2940" t="s">
        <v>25220</v>
      </c>
      <c r="O2940" t="s">
        <v>25219</v>
      </c>
      <c r="P2940" t="s">
        <v>13</v>
      </c>
      <c r="Q2940">
        <v>11.664300000000001</v>
      </c>
      <c r="R2940">
        <v>78.146000000000001</v>
      </c>
      <c r="S2940" t="s">
        <v>120</v>
      </c>
      <c r="T2940" t="s">
        <v>119</v>
      </c>
      <c r="U2940" t="s">
        <v>77</v>
      </c>
      <c r="V2940" t="s">
        <v>9</v>
      </c>
    </row>
    <row r="2941" spans="1:22">
      <c r="A2941" t="s">
        <v>25218</v>
      </c>
      <c r="B2941" s="2">
        <v>45060.444444444445</v>
      </c>
      <c r="C2941" s="2">
        <f t="shared" si="45"/>
        <v>45054</v>
      </c>
      <c r="D2941" t="s">
        <v>424</v>
      </c>
      <c r="E2941" t="s">
        <v>12070</v>
      </c>
      <c r="F2941" t="s">
        <v>31</v>
      </c>
      <c r="G2941" t="s">
        <v>106</v>
      </c>
      <c r="H2941" t="s">
        <v>29</v>
      </c>
      <c r="I2941">
        <v>1</v>
      </c>
      <c r="J2941">
        <v>1668.72</v>
      </c>
      <c r="K2941">
        <v>1296.47</v>
      </c>
      <c r="L2941">
        <v>1668.72</v>
      </c>
      <c r="M2941">
        <v>1296.47</v>
      </c>
      <c r="N2941" t="s">
        <v>25217</v>
      </c>
      <c r="O2941" t="s">
        <v>25216</v>
      </c>
      <c r="P2941" t="s">
        <v>68</v>
      </c>
      <c r="Q2941">
        <v>11.34</v>
      </c>
      <c r="R2941">
        <v>77.717200000000005</v>
      </c>
      <c r="S2941" t="s">
        <v>269</v>
      </c>
      <c r="T2941" t="s">
        <v>268</v>
      </c>
      <c r="U2941" t="s">
        <v>77</v>
      </c>
      <c r="V2941" t="s">
        <v>22</v>
      </c>
    </row>
    <row r="2942" spans="1:22">
      <c r="A2942" t="s">
        <v>25215</v>
      </c>
      <c r="B2942" s="2">
        <v>45015.852777777778</v>
      </c>
      <c r="C2942" s="2">
        <f t="shared" si="45"/>
        <v>45012</v>
      </c>
      <c r="D2942" t="s">
        <v>417</v>
      </c>
      <c r="E2942" t="s">
        <v>25214</v>
      </c>
      <c r="F2942" t="s">
        <v>201</v>
      </c>
      <c r="G2942" t="s">
        <v>53</v>
      </c>
      <c r="H2942" t="s">
        <v>71</v>
      </c>
      <c r="I2942">
        <v>2</v>
      </c>
      <c r="J2942">
        <v>1150.03</v>
      </c>
      <c r="K2942">
        <v>856.48</v>
      </c>
      <c r="L2942">
        <v>2300.06</v>
      </c>
      <c r="M2942">
        <v>1712.96</v>
      </c>
      <c r="N2942" t="s">
        <v>25213</v>
      </c>
      <c r="O2942" t="s">
        <v>25212</v>
      </c>
      <c r="P2942" t="s">
        <v>112</v>
      </c>
      <c r="Q2942">
        <v>13.082700000000001</v>
      </c>
      <c r="R2942">
        <v>80.270700000000005</v>
      </c>
      <c r="S2942" t="s">
        <v>214</v>
      </c>
      <c r="T2942" t="s">
        <v>213</v>
      </c>
      <c r="U2942" t="s">
        <v>46</v>
      </c>
      <c r="V2942" t="s">
        <v>45</v>
      </c>
    </row>
    <row r="2943" spans="1:22">
      <c r="A2943" t="s">
        <v>25211</v>
      </c>
      <c r="B2943" s="2">
        <v>45225.876388888886</v>
      </c>
      <c r="C2943" s="2">
        <f t="shared" si="45"/>
        <v>45222</v>
      </c>
      <c r="D2943" t="s">
        <v>410</v>
      </c>
      <c r="E2943" t="s">
        <v>13766</v>
      </c>
      <c r="F2943" t="s">
        <v>31</v>
      </c>
      <c r="G2943" t="s">
        <v>106</v>
      </c>
      <c r="H2943" t="s">
        <v>29</v>
      </c>
      <c r="I2943">
        <v>1</v>
      </c>
      <c r="J2943">
        <v>1087.6199999999999</v>
      </c>
      <c r="K2943">
        <v>881.28</v>
      </c>
      <c r="L2943">
        <v>1087.6199999999999</v>
      </c>
      <c r="M2943">
        <v>881.28</v>
      </c>
      <c r="N2943" t="s">
        <v>25210</v>
      </c>
      <c r="O2943" t="s">
        <v>25209</v>
      </c>
      <c r="P2943" t="s">
        <v>13</v>
      </c>
      <c r="Q2943">
        <v>11.664300000000001</v>
      </c>
      <c r="R2943">
        <v>78.146000000000001</v>
      </c>
      <c r="S2943" t="s">
        <v>214</v>
      </c>
      <c r="T2943" t="s">
        <v>213</v>
      </c>
      <c r="U2943" t="s">
        <v>46</v>
      </c>
      <c r="V2943" t="s">
        <v>9</v>
      </c>
    </row>
    <row r="2944" spans="1:22">
      <c r="A2944" t="s">
        <v>25208</v>
      </c>
      <c r="B2944" s="2">
        <v>44933.595833333333</v>
      </c>
      <c r="C2944" s="2">
        <f t="shared" si="45"/>
        <v>44928</v>
      </c>
      <c r="D2944" t="s">
        <v>405</v>
      </c>
      <c r="E2944" t="s">
        <v>4803</v>
      </c>
      <c r="F2944" t="s">
        <v>83</v>
      </c>
      <c r="G2944" t="s">
        <v>72</v>
      </c>
      <c r="H2944" t="s">
        <v>71</v>
      </c>
      <c r="I2944">
        <v>4</v>
      </c>
      <c r="J2944">
        <v>2260.65</v>
      </c>
      <c r="K2944">
        <v>1518.27</v>
      </c>
      <c r="L2944">
        <v>9042.6</v>
      </c>
      <c r="M2944">
        <v>6073.08</v>
      </c>
      <c r="N2944" t="s">
        <v>25207</v>
      </c>
      <c r="O2944" t="s">
        <v>25206</v>
      </c>
      <c r="P2944" t="s">
        <v>112</v>
      </c>
      <c r="Q2944">
        <v>13.082700000000001</v>
      </c>
      <c r="R2944">
        <v>80.270700000000005</v>
      </c>
      <c r="S2944" t="s">
        <v>88</v>
      </c>
      <c r="T2944" t="s">
        <v>87</v>
      </c>
      <c r="U2944" t="s">
        <v>46</v>
      </c>
      <c r="V2944" t="s">
        <v>9</v>
      </c>
    </row>
    <row r="2945" spans="1:22">
      <c r="A2945" t="s">
        <v>25205</v>
      </c>
      <c r="B2945" s="2">
        <v>45056.662499999999</v>
      </c>
      <c r="C2945" s="2">
        <f t="shared" si="45"/>
        <v>45054</v>
      </c>
      <c r="D2945" t="s">
        <v>400</v>
      </c>
      <c r="E2945" t="s">
        <v>12057</v>
      </c>
      <c r="F2945" t="s">
        <v>31</v>
      </c>
      <c r="G2945" t="s">
        <v>115</v>
      </c>
      <c r="H2945" t="s">
        <v>52</v>
      </c>
      <c r="I2945">
        <v>4</v>
      </c>
      <c r="J2945">
        <v>1699.63</v>
      </c>
      <c r="K2945">
        <v>1380.86</v>
      </c>
      <c r="L2945">
        <v>6798.52</v>
      </c>
      <c r="M2945">
        <v>5523.44</v>
      </c>
      <c r="N2945" t="s">
        <v>25204</v>
      </c>
      <c r="O2945" t="s">
        <v>25203</v>
      </c>
      <c r="P2945" t="s">
        <v>112</v>
      </c>
      <c r="Q2945">
        <v>13.082700000000001</v>
      </c>
      <c r="R2945">
        <v>80.270700000000005</v>
      </c>
      <c r="S2945" t="s">
        <v>454</v>
      </c>
      <c r="T2945" t="s">
        <v>453</v>
      </c>
      <c r="U2945" t="s">
        <v>23</v>
      </c>
      <c r="V2945" t="s">
        <v>9</v>
      </c>
    </row>
    <row r="2946" spans="1:22">
      <c r="A2946" t="s">
        <v>25202</v>
      </c>
      <c r="B2946" s="2">
        <v>45433.683333333334</v>
      </c>
      <c r="C2946" s="2">
        <f t="shared" si="45"/>
        <v>45432</v>
      </c>
      <c r="D2946" t="s">
        <v>393</v>
      </c>
      <c r="E2946" t="s">
        <v>392</v>
      </c>
      <c r="F2946" t="s">
        <v>64</v>
      </c>
      <c r="G2946" t="s">
        <v>115</v>
      </c>
      <c r="H2946" t="s">
        <v>63</v>
      </c>
      <c r="I2946">
        <v>1</v>
      </c>
      <c r="J2946">
        <v>2399.42</v>
      </c>
      <c r="K2946">
        <v>1990.2</v>
      </c>
      <c r="L2946">
        <v>2399.42</v>
      </c>
      <c r="M2946">
        <v>1990.2</v>
      </c>
      <c r="N2946" t="s">
        <v>25201</v>
      </c>
      <c r="O2946" t="s">
        <v>25200</v>
      </c>
      <c r="P2946" t="s">
        <v>68</v>
      </c>
      <c r="Q2946">
        <v>11.34</v>
      </c>
      <c r="R2946">
        <v>77.717200000000005</v>
      </c>
      <c r="S2946" t="s">
        <v>269</v>
      </c>
      <c r="T2946" t="s">
        <v>268</v>
      </c>
      <c r="U2946" t="s">
        <v>23</v>
      </c>
      <c r="V2946" t="s">
        <v>22</v>
      </c>
    </row>
    <row r="2947" spans="1:22">
      <c r="A2947" t="s">
        <v>25199</v>
      </c>
      <c r="B2947" s="2">
        <v>45190.788888888892</v>
      </c>
      <c r="C2947" s="2">
        <f t="shared" ref="C2947:C3010" si="46">INT(B2947) - WEEKDAY(INT(B2947), 2) + 1</f>
        <v>45187</v>
      </c>
      <c r="D2947" t="s">
        <v>388</v>
      </c>
      <c r="E2947" t="s">
        <v>4792</v>
      </c>
      <c r="F2947" t="s">
        <v>18</v>
      </c>
      <c r="G2947" t="s">
        <v>53</v>
      </c>
      <c r="H2947" t="s">
        <v>63</v>
      </c>
      <c r="I2947">
        <v>1</v>
      </c>
      <c r="J2947">
        <v>763.72</v>
      </c>
      <c r="K2947">
        <v>621.99</v>
      </c>
      <c r="L2947">
        <v>763.72</v>
      </c>
      <c r="M2947">
        <v>621.99</v>
      </c>
      <c r="N2947" t="s">
        <v>25198</v>
      </c>
      <c r="O2947" t="s">
        <v>25197</v>
      </c>
      <c r="P2947" t="s">
        <v>13</v>
      </c>
      <c r="Q2947">
        <v>11.664300000000001</v>
      </c>
      <c r="R2947">
        <v>78.146000000000001</v>
      </c>
      <c r="S2947" t="s">
        <v>133</v>
      </c>
      <c r="T2947" t="s">
        <v>132</v>
      </c>
      <c r="U2947" t="s">
        <v>10</v>
      </c>
      <c r="V2947" t="s">
        <v>9</v>
      </c>
    </row>
    <row r="2948" spans="1:22">
      <c r="A2948" t="s">
        <v>25196</v>
      </c>
      <c r="B2948" s="2">
        <v>45265.761111111111</v>
      </c>
      <c r="C2948" s="2">
        <f t="shared" si="46"/>
        <v>45264</v>
      </c>
      <c r="D2948" t="s">
        <v>383</v>
      </c>
      <c r="E2948" t="s">
        <v>15451</v>
      </c>
      <c r="F2948" t="s">
        <v>201</v>
      </c>
      <c r="G2948" t="s">
        <v>115</v>
      </c>
      <c r="H2948" t="s">
        <v>16</v>
      </c>
      <c r="I2948">
        <v>1</v>
      </c>
      <c r="J2948">
        <v>1435.57</v>
      </c>
      <c r="K2948">
        <v>1225.6500000000001</v>
      </c>
      <c r="L2948">
        <v>1435.57</v>
      </c>
      <c r="M2948">
        <v>1225.6500000000001</v>
      </c>
      <c r="N2948" t="s">
        <v>25195</v>
      </c>
      <c r="O2948" t="s">
        <v>25194</v>
      </c>
      <c r="P2948" t="s">
        <v>60</v>
      </c>
      <c r="Q2948">
        <v>8.7139000000000006</v>
      </c>
      <c r="R2948">
        <v>77.756699999999995</v>
      </c>
      <c r="S2948" t="s">
        <v>276</v>
      </c>
      <c r="T2948" t="s">
        <v>275</v>
      </c>
      <c r="U2948" t="s">
        <v>10</v>
      </c>
      <c r="V2948" t="s">
        <v>9</v>
      </c>
    </row>
    <row r="2949" spans="1:22">
      <c r="A2949" t="s">
        <v>25193</v>
      </c>
      <c r="B2949" s="2">
        <v>45191.826388888891</v>
      </c>
      <c r="C2949" s="2">
        <f t="shared" si="46"/>
        <v>45187</v>
      </c>
      <c r="D2949" t="s">
        <v>378</v>
      </c>
      <c r="E2949" t="s">
        <v>377</v>
      </c>
      <c r="F2949" t="s">
        <v>166</v>
      </c>
      <c r="G2949" t="s">
        <v>53</v>
      </c>
      <c r="H2949" t="s">
        <v>52</v>
      </c>
      <c r="I2949">
        <v>2</v>
      </c>
      <c r="J2949">
        <v>797.81</v>
      </c>
      <c r="K2949">
        <v>550.64</v>
      </c>
      <c r="L2949">
        <v>1595.62</v>
      </c>
      <c r="M2949">
        <v>1101.28</v>
      </c>
      <c r="N2949" t="s">
        <v>25192</v>
      </c>
      <c r="O2949" t="s">
        <v>25191</v>
      </c>
      <c r="P2949" t="s">
        <v>121</v>
      </c>
      <c r="Q2949">
        <v>9.9252000000000002</v>
      </c>
      <c r="R2949">
        <v>78.119799999999998</v>
      </c>
      <c r="S2949" t="s">
        <v>616</v>
      </c>
      <c r="T2949" t="s">
        <v>615</v>
      </c>
      <c r="U2949" t="s">
        <v>23</v>
      </c>
      <c r="V2949" t="s">
        <v>9</v>
      </c>
    </row>
    <row r="2950" spans="1:22">
      <c r="A2950" t="s">
        <v>25190</v>
      </c>
      <c r="B2950" s="2">
        <v>45356.779166666667</v>
      </c>
      <c r="C2950" s="2">
        <f t="shared" si="46"/>
        <v>45355</v>
      </c>
      <c r="D2950" t="s">
        <v>373</v>
      </c>
      <c r="E2950" t="s">
        <v>6664</v>
      </c>
      <c r="F2950" t="s">
        <v>18</v>
      </c>
      <c r="G2950" t="s">
        <v>82</v>
      </c>
      <c r="H2950" t="s">
        <v>52</v>
      </c>
      <c r="I2950">
        <v>3</v>
      </c>
      <c r="J2950">
        <v>706.02</v>
      </c>
      <c r="K2950">
        <v>489.32</v>
      </c>
      <c r="L2950">
        <v>2118.06</v>
      </c>
      <c r="M2950">
        <v>1467.96</v>
      </c>
      <c r="N2950" t="s">
        <v>25189</v>
      </c>
      <c r="O2950" t="s">
        <v>25188</v>
      </c>
      <c r="P2950" t="s">
        <v>49</v>
      </c>
      <c r="Q2950">
        <v>12.916499999999999</v>
      </c>
      <c r="R2950">
        <v>79.132499999999993</v>
      </c>
      <c r="S2950" t="s">
        <v>454</v>
      </c>
      <c r="T2950" t="s">
        <v>453</v>
      </c>
      <c r="U2950" t="s">
        <v>46</v>
      </c>
      <c r="V2950" t="s">
        <v>9</v>
      </c>
    </row>
    <row r="2951" spans="1:22">
      <c r="A2951" t="s">
        <v>25187</v>
      </c>
      <c r="B2951" s="2">
        <v>44973.661111111112</v>
      </c>
      <c r="C2951" s="2">
        <f t="shared" si="46"/>
        <v>44970</v>
      </c>
      <c r="D2951" t="s">
        <v>368</v>
      </c>
      <c r="E2951" t="s">
        <v>367</v>
      </c>
      <c r="F2951" t="s">
        <v>136</v>
      </c>
      <c r="G2951" t="s">
        <v>82</v>
      </c>
      <c r="H2951" t="s">
        <v>71</v>
      </c>
      <c r="I2951">
        <v>2</v>
      </c>
      <c r="J2951">
        <v>414.33</v>
      </c>
      <c r="K2951">
        <v>365.16</v>
      </c>
      <c r="L2951">
        <v>828.66</v>
      </c>
      <c r="M2951">
        <v>730.32</v>
      </c>
      <c r="N2951" t="s">
        <v>25186</v>
      </c>
      <c r="O2951" t="s">
        <v>25185</v>
      </c>
      <c r="P2951" t="s">
        <v>60</v>
      </c>
      <c r="Q2951">
        <v>8.7139000000000006</v>
      </c>
      <c r="R2951">
        <v>77.756699999999995</v>
      </c>
      <c r="S2951" t="s">
        <v>295</v>
      </c>
      <c r="T2951" t="s">
        <v>294</v>
      </c>
      <c r="U2951" t="s">
        <v>10</v>
      </c>
      <c r="V2951" t="s">
        <v>45</v>
      </c>
    </row>
    <row r="2952" spans="1:22">
      <c r="A2952" t="s">
        <v>25184</v>
      </c>
      <c r="B2952" s="2">
        <v>45464.870833333334</v>
      </c>
      <c r="C2952" s="2">
        <f t="shared" si="46"/>
        <v>45460</v>
      </c>
      <c r="D2952" t="s">
        <v>361</v>
      </c>
      <c r="E2952" t="s">
        <v>20385</v>
      </c>
      <c r="F2952" t="s">
        <v>201</v>
      </c>
      <c r="G2952" t="s">
        <v>41</v>
      </c>
      <c r="H2952" t="s">
        <v>29</v>
      </c>
      <c r="I2952">
        <v>1</v>
      </c>
      <c r="J2952">
        <v>2147.41</v>
      </c>
      <c r="K2952">
        <v>1390.27</v>
      </c>
      <c r="L2952">
        <v>2147.41</v>
      </c>
      <c r="M2952">
        <v>1390.27</v>
      </c>
      <c r="N2952" t="s">
        <v>25183</v>
      </c>
      <c r="O2952" t="s">
        <v>25182</v>
      </c>
      <c r="P2952" t="s">
        <v>121</v>
      </c>
      <c r="Q2952">
        <v>9.9252000000000002</v>
      </c>
      <c r="R2952">
        <v>78.119799999999998</v>
      </c>
      <c r="S2952" t="s">
        <v>396</v>
      </c>
      <c r="T2952" t="s">
        <v>395</v>
      </c>
      <c r="U2952" t="s">
        <v>10</v>
      </c>
      <c r="V2952" t="s">
        <v>212</v>
      </c>
    </row>
    <row r="2953" spans="1:22">
      <c r="A2953" t="s">
        <v>25181</v>
      </c>
      <c r="B2953" s="2">
        <v>44941.794444444444</v>
      </c>
      <c r="C2953" s="2">
        <f t="shared" si="46"/>
        <v>44935</v>
      </c>
      <c r="D2953" t="s">
        <v>356</v>
      </c>
      <c r="E2953" t="s">
        <v>4769</v>
      </c>
      <c r="F2953" t="s">
        <v>73</v>
      </c>
      <c r="G2953" t="s">
        <v>115</v>
      </c>
      <c r="H2953" t="s">
        <v>16</v>
      </c>
      <c r="I2953">
        <v>1</v>
      </c>
      <c r="J2953">
        <v>2317.0100000000002</v>
      </c>
      <c r="K2953">
        <v>1837.6</v>
      </c>
      <c r="L2953">
        <v>2317.0100000000002</v>
      </c>
      <c r="M2953">
        <v>1837.6</v>
      </c>
      <c r="N2953" t="s">
        <v>25180</v>
      </c>
      <c r="O2953" t="s">
        <v>25179</v>
      </c>
      <c r="P2953" t="s">
        <v>13</v>
      </c>
      <c r="Q2953">
        <v>11.664300000000001</v>
      </c>
      <c r="R2953">
        <v>78.146000000000001</v>
      </c>
      <c r="S2953" t="s">
        <v>283</v>
      </c>
      <c r="T2953" t="s">
        <v>282</v>
      </c>
      <c r="U2953" t="s">
        <v>57</v>
      </c>
      <c r="V2953" t="s">
        <v>9</v>
      </c>
    </row>
    <row r="2954" spans="1:22">
      <c r="A2954" t="s">
        <v>25178</v>
      </c>
      <c r="B2954" s="2">
        <v>45103.463888888888</v>
      </c>
      <c r="C2954" s="2">
        <f t="shared" si="46"/>
        <v>45103</v>
      </c>
      <c r="D2954" t="s">
        <v>349</v>
      </c>
      <c r="E2954" t="s">
        <v>18758</v>
      </c>
      <c r="F2954" t="s">
        <v>201</v>
      </c>
      <c r="G2954" t="s">
        <v>41</v>
      </c>
      <c r="H2954" t="s">
        <v>29</v>
      </c>
      <c r="I2954">
        <v>2</v>
      </c>
      <c r="J2954">
        <v>2127</v>
      </c>
      <c r="K2954">
        <v>1384.44</v>
      </c>
      <c r="L2954">
        <v>4254</v>
      </c>
      <c r="M2954">
        <v>2768.88</v>
      </c>
      <c r="N2954" t="s">
        <v>25177</v>
      </c>
      <c r="O2954" t="s">
        <v>25176</v>
      </c>
      <c r="P2954" t="s">
        <v>112</v>
      </c>
      <c r="Q2954">
        <v>13.082700000000001</v>
      </c>
      <c r="R2954">
        <v>80.270700000000005</v>
      </c>
      <c r="S2954" t="s">
        <v>319</v>
      </c>
      <c r="T2954" t="s">
        <v>318</v>
      </c>
      <c r="U2954" t="s">
        <v>46</v>
      </c>
      <c r="V2954" t="s">
        <v>45</v>
      </c>
    </row>
    <row r="2955" spans="1:22">
      <c r="A2955" t="s">
        <v>25175</v>
      </c>
      <c r="B2955" s="2">
        <v>45380.50277777778</v>
      </c>
      <c r="C2955" s="2">
        <f t="shared" si="46"/>
        <v>45376</v>
      </c>
      <c r="D2955" t="s">
        <v>344</v>
      </c>
      <c r="E2955" t="s">
        <v>10260</v>
      </c>
      <c r="F2955" t="s">
        <v>201</v>
      </c>
      <c r="G2955" t="s">
        <v>72</v>
      </c>
      <c r="H2955" t="s">
        <v>40</v>
      </c>
      <c r="I2955">
        <v>2</v>
      </c>
      <c r="J2955">
        <v>1536.9</v>
      </c>
      <c r="K2955">
        <v>1163.99</v>
      </c>
      <c r="L2955">
        <v>3073.8</v>
      </c>
      <c r="M2955">
        <v>2327.98</v>
      </c>
      <c r="N2955" t="s">
        <v>25174</v>
      </c>
      <c r="O2955" t="s">
        <v>25173</v>
      </c>
      <c r="P2955" t="s">
        <v>121</v>
      </c>
      <c r="Q2955">
        <v>9.9252000000000002</v>
      </c>
      <c r="R2955">
        <v>78.119799999999998</v>
      </c>
      <c r="S2955" t="s">
        <v>564</v>
      </c>
      <c r="T2955" t="s">
        <v>563</v>
      </c>
      <c r="U2955" t="s">
        <v>10</v>
      </c>
      <c r="V2955" t="s">
        <v>9</v>
      </c>
    </row>
    <row r="2956" spans="1:22">
      <c r="A2956" t="s">
        <v>25172</v>
      </c>
      <c r="B2956" s="2">
        <v>45457.76666666667</v>
      </c>
      <c r="C2956" s="2">
        <f t="shared" si="46"/>
        <v>45453</v>
      </c>
      <c r="D2956" t="s">
        <v>337</v>
      </c>
      <c r="E2956" t="s">
        <v>8472</v>
      </c>
      <c r="F2956" t="s">
        <v>18</v>
      </c>
      <c r="G2956" t="s">
        <v>115</v>
      </c>
      <c r="H2956" t="s">
        <v>71</v>
      </c>
      <c r="I2956">
        <v>4</v>
      </c>
      <c r="J2956">
        <v>855.43</v>
      </c>
      <c r="K2956">
        <v>610.26</v>
      </c>
      <c r="L2956">
        <v>3421.72</v>
      </c>
      <c r="M2956">
        <v>2441.04</v>
      </c>
      <c r="N2956" t="s">
        <v>25171</v>
      </c>
      <c r="O2956" t="s">
        <v>25170</v>
      </c>
      <c r="P2956" t="s">
        <v>112</v>
      </c>
      <c r="Q2956">
        <v>13.082700000000001</v>
      </c>
      <c r="R2956">
        <v>80.270700000000005</v>
      </c>
      <c r="S2956" t="s">
        <v>396</v>
      </c>
      <c r="T2956" t="s">
        <v>395</v>
      </c>
      <c r="U2956" t="s">
        <v>46</v>
      </c>
      <c r="V2956" t="s">
        <v>212</v>
      </c>
    </row>
    <row r="2957" spans="1:22">
      <c r="A2957" t="s">
        <v>25169</v>
      </c>
      <c r="B2957" s="2">
        <v>45457.50277777778</v>
      </c>
      <c r="C2957" s="2">
        <f t="shared" si="46"/>
        <v>45453</v>
      </c>
      <c r="D2957" t="s">
        <v>330</v>
      </c>
      <c r="E2957" t="s">
        <v>8468</v>
      </c>
      <c r="F2957" t="s">
        <v>18</v>
      </c>
      <c r="G2957" t="s">
        <v>53</v>
      </c>
      <c r="H2957" t="s">
        <v>63</v>
      </c>
      <c r="I2957">
        <v>3</v>
      </c>
      <c r="J2957">
        <v>2250.83</v>
      </c>
      <c r="K2957">
        <v>1677.72</v>
      </c>
      <c r="L2957">
        <v>6752.49</v>
      </c>
      <c r="M2957">
        <v>5033.16</v>
      </c>
      <c r="N2957" t="s">
        <v>25168</v>
      </c>
      <c r="O2957" t="s">
        <v>25167</v>
      </c>
      <c r="P2957" t="s">
        <v>121</v>
      </c>
      <c r="Q2957">
        <v>9.9252000000000002</v>
      </c>
      <c r="R2957">
        <v>78.119799999999998</v>
      </c>
      <c r="S2957" t="s">
        <v>628</v>
      </c>
      <c r="T2957" t="s">
        <v>627</v>
      </c>
      <c r="U2957" t="s">
        <v>46</v>
      </c>
      <c r="V2957" t="s">
        <v>45</v>
      </c>
    </row>
    <row r="2958" spans="1:22">
      <c r="A2958" t="s">
        <v>25166</v>
      </c>
      <c r="B2958" s="2">
        <v>45529.613194444442</v>
      </c>
      <c r="C2958" s="2">
        <f t="shared" si="46"/>
        <v>45523</v>
      </c>
      <c r="D2958" t="s">
        <v>323</v>
      </c>
      <c r="E2958" t="s">
        <v>6634</v>
      </c>
      <c r="F2958" t="s">
        <v>73</v>
      </c>
      <c r="G2958" t="s">
        <v>106</v>
      </c>
      <c r="H2958" t="s">
        <v>40</v>
      </c>
      <c r="I2958">
        <v>2</v>
      </c>
      <c r="J2958">
        <v>1193.07</v>
      </c>
      <c r="K2958">
        <v>852.66</v>
      </c>
      <c r="L2958">
        <v>2386.14</v>
      </c>
      <c r="M2958">
        <v>1705.32</v>
      </c>
      <c r="N2958" t="s">
        <v>25165</v>
      </c>
      <c r="O2958" t="s">
        <v>25164</v>
      </c>
      <c r="P2958" t="s">
        <v>121</v>
      </c>
      <c r="Q2958">
        <v>9.9252000000000002</v>
      </c>
      <c r="R2958">
        <v>78.119799999999998</v>
      </c>
      <c r="S2958" t="s">
        <v>133</v>
      </c>
      <c r="T2958" t="s">
        <v>132</v>
      </c>
      <c r="U2958" t="s">
        <v>23</v>
      </c>
      <c r="V2958" t="s">
        <v>22</v>
      </c>
    </row>
    <row r="2959" spans="1:22">
      <c r="A2959" t="s">
        <v>25163</v>
      </c>
      <c r="B2959" s="2">
        <v>45347.895833333336</v>
      </c>
      <c r="C2959" s="2">
        <f t="shared" si="46"/>
        <v>45341</v>
      </c>
      <c r="D2959" t="s">
        <v>316</v>
      </c>
      <c r="E2959" t="s">
        <v>12009</v>
      </c>
      <c r="F2959" t="s">
        <v>31</v>
      </c>
      <c r="G2959" t="s">
        <v>30</v>
      </c>
      <c r="H2959" t="s">
        <v>40</v>
      </c>
      <c r="I2959">
        <v>2</v>
      </c>
      <c r="J2959">
        <v>688.34</v>
      </c>
      <c r="K2959">
        <v>428.41</v>
      </c>
      <c r="L2959">
        <v>1376.68</v>
      </c>
      <c r="M2959">
        <v>856.82</v>
      </c>
      <c r="N2959" t="s">
        <v>25162</v>
      </c>
      <c r="O2959" t="s">
        <v>25161</v>
      </c>
      <c r="P2959" t="s">
        <v>49</v>
      </c>
      <c r="Q2959">
        <v>12.916499999999999</v>
      </c>
      <c r="R2959">
        <v>79.132499999999993</v>
      </c>
      <c r="S2959" t="s">
        <v>762</v>
      </c>
      <c r="T2959" t="s">
        <v>761</v>
      </c>
      <c r="U2959" t="s">
        <v>23</v>
      </c>
      <c r="V2959" t="s">
        <v>9</v>
      </c>
    </row>
    <row r="2960" spans="1:22">
      <c r="A2960" t="s">
        <v>25160</v>
      </c>
      <c r="B2960" s="2">
        <v>45328.887499999997</v>
      </c>
      <c r="C2960" s="2">
        <f t="shared" si="46"/>
        <v>45327</v>
      </c>
      <c r="D2960" t="s">
        <v>311</v>
      </c>
      <c r="E2960" t="s">
        <v>6627</v>
      </c>
      <c r="F2960" t="s">
        <v>201</v>
      </c>
      <c r="G2960" t="s">
        <v>115</v>
      </c>
      <c r="H2960" t="s">
        <v>40</v>
      </c>
      <c r="I2960">
        <v>1</v>
      </c>
      <c r="J2960">
        <v>423.22</v>
      </c>
      <c r="K2960">
        <v>308.87</v>
      </c>
      <c r="L2960">
        <v>423.22</v>
      </c>
      <c r="M2960">
        <v>308.87</v>
      </c>
      <c r="N2960" t="s">
        <v>25159</v>
      </c>
      <c r="O2960" t="s">
        <v>25158</v>
      </c>
      <c r="P2960" t="s">
        <v>68</v>
      </c>
      <c r="Q2960">
        <v>11.34</v>
      </c>
      <c r="R2960">
        <v>77.717200000000005</v>
      </c>
      <c r="S2960" t="s">
        <v>340</v>
      </c>
      <c r="T2960" t="s">
        <v>339</v>
      </c>
      <c r="U2960" t="s">
        <v>57</v>
      </c>
      <c r="V2960" t="s">
        <v>22</v>
      </c>
    </row>
    <row r="2961" spans="1:22">
      <c r="A2961" t="s">
        <v>25157</v>
      </c>
      <c r="B2961" s="2">
        <v>45146.470138888886</v>
      </c>
      <c r="C2961" s="2">
        <f t="shared" si="46"/>
        <v>45145</v>
      </c>
      <c r="D2961" t="s">
        <v>306</v>
      </c>
      <c r="E2961" t="s">
        <v>15407</v>
      </c>
      <c r="F2961" t="s">
        <v>166</v>
      </c>
      <c r="G2961" t="s">
        <v>72</v>
      </c>
      <c r="H2961" t="s">
        <v>16</v>
      </c>
      <c r="I2961">
        <v>4</v>
      </c>
      <c r="J2961">
        <v>1044.29</v>
      </c>
      <c r="K2961">
        <v>774.12</v>
      </c>
      <c r="L2961">
        <v>4177.16</v>
      </c>
      <c r="M2961">
        <v>3096.48</v>
      </c>
      <c r="N2961" t="s">
        <v>25156</v>
      </c>
      <c r="O2961" t="s">
        <v>25155</v>
      </c>
      <c r="P2961" t="s">
        <v>121</v>
      </c>
      <c r="Q2961">
        <v>9.9252000000000002</v>
      </c>
      <c r="R2961">
        <v>78.119799999999998</v>
      </c>
      <c r="S2961" t="s">
        <v>48</v>
      </c>
      <c r="T2961" t="s">
        <v>47</v>
      </c>
      <c r="U2961" t="s">
        <v>77</v>
      </c>
      <c r="V2961" t="s">
        <v>9</v>
      </c>
    </row>
    <row r="2962" spans="1:22">
      <c r="A2962" t="s">
        <v>25154</v>
      </c>
      <c r="B2962" s="2">
        <v>45447.627083333333</v>
      </c>
      <c r="C2962" s="2">
        <f t="shared" si="46"/>
        <v>45446</v>
      </c>
      <c r="D2962" t="s">
        <v>299</v>
      </c>
      <c r="E2962" t="s">
        <v>11998</v>
      </c>
      <c r="F2962" t="s">
        <v>18</v>
      </c>
      <c r="G2962" t="s">
        <v>82</v>
      </c>
      <c r="H2962" t="s">
        <v>52</v>
      </c>
      <c r="I2962">
        <v>2</v>
      </c>
      <c r="J2962">
        <v>1048.73</v>
      </c>
      <c r="K2962">
        <v>815.53</v>
      </c>
      <c r="L2962">
        <v>2097.46</v>
      </c>
      <c r="M2962">
        <v>1631.06</v>
      </c>
      <c r="N2962" t="s">
        <v>25153</v>
      </c>
      <c r="O2962" t="s">
        <v>25152</v>
      </c>
      <c r="P2962" t="s">
        <v>37</v>
      </c>
      <c r="Q2962">
        <v>10.7905</v>
      </c>
      <c r="R2962">
        <v>78.704700000000003</v>
      </c>
      <c r="S2962" t="s">
        <v>537</v>
      </c>
      <c r="T2962" t="s">
        <v>536</v>
      </c>
      <c r="U2962" t="s">
        <v>77</v>
      </c>
      <c r="V2962" t="s">
        <v>9</v>
      </c>
    </row>
    <row r="2963" spans="1:22">
      <c r="A2963" t="s">
        <v>25151</v>
      </c>
      <c r="B2963" s="2">
        <v>45154.504166666666</v>
      </c>
      <c r="C2963" s="2">
        <f t="shared" si="46"/>
        <v>45152</v>
      </c>
      <c r="D2963" t="s">
        <v>292</v>
      </c>
      <c r="E2963" t="s">
        <v>25150</v>
      </c>
      <c r="F2963" t="s">
        <v>31</v>
      </c>
      <c r="G2963" t="s">
        <v>115</v>
      </c>
      <c r="H2963" t="s">
        <v>63</v>
      </c>
      <c r="I2963">
        <v>1</v>
      </c>
      <c r="J2963">
        <v>1524.2</v>
      </c>
      <c r="K2963">
        <v>1012.53</v>
      </c>
      <c r="L2963">
        <v>1524.2</v>
      </c>
      <c r="M2963">
        <v>1012.53</v>
      </c>
      <c r="N2963" t="s">
        <v>25149</v>
      </c>
      <c r="O2963" t="s">
        <v>25148</v>
      </c>
      <c r="P2963" t="s">
        <v>112</v>
      </c>
      <c r="Q2963">
        <v>13.082700000000001</v>
      </c>
      <c r="R2963">
        <v>80.270700000000005</v>
      </c>
      <c r="S2963" t="s">
        <v>193</v>
      </c>
      <c r="T2963" t="s">
        <v>192</v>
      </c>
      <c r="U2963" t="s">
        <v>46</v>
      </c>
      <c r="V2963" t="s">
        <v>45</v>
      </c>
    </row>
    <row r="2964" spans="1:22">
      <c r="A2964" t="s">
        <v>25147</v>
      </c>
      <c r="B2964" s="2">
        <v>45233.650694444441</v>
      </c>
      <c r="C2964" s="2">
        <f t="shared" si="46"/>
        <v>45229</v>
      </c>
      <c r="D2964" t="s">
        <v>287</v>
      </c>
      <c r="E2964" t="s">
        <v>25146</v>
      </c>
      <c r="F2964" t="s">
        <v>31</v>
      </c>
      <c r="G2964" t="s">
        <v>82</v>
      </c>
      <c r="H2964" t="s">
        <v>40</v>
      </c>
      <c r="I2964">
        <v>4</v>
      </c>
      <c r="J2964">
        <v>1305.8</v>
      </c>
      <c r="K2964">
        <v>1145.68</v>
      </c>
      <c r="L2964">
        <v>5223.2</v>
      </c>
      <c r="M2964">
        <v>4582.72</v>
      </c>
      <c r="N2964" t="s">
        <v>25145</v>
      </c>
      <c r="O2964" t="s">
        <v>25144</v>
      </c>
      <c r="P2964" t="s">
        <v>13</v>
      </c>
      <c r="Q2964">
        <v>11.664300000000001</v>
      </c>
      <c r="R2964">
        <v>78.146000000000001</v>
      </c>
      <c r="S2964" t="s">
        <v>96</v>
      </c>
      <c r="T2964" t="s">
        <v>95</v>
      </c>
      <c r="U2964" t="s">
        <v>46</v>
      </c>
      <c r="V2964" t="s">
        <v>9</v>
      </c>
    </row>
    <row r="2965" spans="1:22">
      <c r="A2965" t="s">
        <v>25143</v>
      </c>
      <c r="B2965" s="2">
        <v>45394.465277777781</v>
      </c>
      <c r="C2965" s="2">
        <f t="shared" si="46"/>
        <v>45390</v>
      </c>
      <c r="D2965" t="s">
        <v>280</v>
      </c>
      <c r="E2965" t="s">
        <v>25142</v>
      </c>
      <c r="F2965" t="s">
        <v>83</v>
      </c>
      <c r="G2965" t="s">
        <v>106</v>
      </c>
      <c r="H2965" t="s">
        <v>52</v>
      </c>
      <c r="I2965">
        <v>2</v>
      </c>
      <c r="J2965">
        <v>937.35</v>
      </c>
      <c r="K2965">
        <v>639.62</v>
      </c>
      <c r="L2965">
        <v>1874.7</v>
      </c>
      <c r="M2965">
        <v>1279.24</v>
      </c>
      <c r="N2965" t="s">
        <v>25141</v>
      </c>
      <c r="O2965" t="s">
        <v>25140</v>
      </c>
      <c r="P2965" t="s">
        <v>26</v>
      </c>
      <c r="Q2965">
        <v>11.0168</v>
      </c>
      <c r="R2965">
        <v>76.955799999999996</v>
      </c>
      <c r="S2965" t="s">
        <v>616</v>
      </c>
      <c r="T2965" t="s">
        <v>615</v>
      </c>
      <c r="U2965" t="s">
        <v>23</v>
      </c>
      <c r="V2965" t="s">
        <v>22</v>
      </c>
    </row>
    <row r="2966" spans="1:22">
      <c r="A2966" t="s">
        <v>25139</v>
      </c>
      <c r="B2966" s="2">
        <v>45191.896527777775</v>
      </c>
      <c r="C2966" s="2">
        <f t="shared" si="46"/>
        <v>45187</v>
      </c>
      <c r="D2966" t="s">
        <v>273</v>
      </c>
      <c r="E2966" t="s">
        <v>25138</v>
      </c>
      <c r="F2966" t="s">
        <v>64</v>
      </c>
      <c r="G2966" t="s">
        <v>106</v>
      </c>
      <c r="H2966" t="s">
        <v>40</v>
      </c>
      <c r="I2966">
        <v>3</v>
      </c>
      <c r="J2966">
        <v>2365.6799999999998</v>
      </c>
      <c r="K2966">
        <v>2073.15</v>
      </c>
      <c r="L2966">
        <v>7097.04</v>
      </c>
      <c r="M2966">
        <v>6219.45</v>
      </c>
      <c r="N2966" t="s">
        <v>25137</v>
      </c>
      <c r="O2966" t="s">
        <v>25136</v>
      </c>
      <c r="P2966" t="s">
        <v>13</v>
      </c>
      <c r="Q2966">
        <v>11.664300000000001</v>
      </c>
      <c r="R2966">
        <v>78.146000000000001</v>
      </c>
      <c r="S2966" t="s">
        <v>250</v>
      </c>
      <c r="T2966" t="s">
        <v>249</v>
      </c>
      <c r="U2966" t="s">
        <v>57</v>
      </c>
      <c r="V2966" t="s">
        <v>45</v>
      </c>
    </row>
    <row r="2967" spans="1:22">
      <c r="A2967" t="s">
        <v>25135</v>
      </c>
      <c r="B2967" s="2">
        <v>45501.484722222223</v>
      </c>
      <c r="C2967" s="2">
        <f t="shared" si="46"/>
        <v>45495</v>
      </c>
      <c r="D2967" t="s">
        <v>266</v>
      </c>
      <c r="E2967" t="s">
        <v>4717</v>
      </c>
      <c r="F2967" t="s">
        <v>136</v>
      </c>
      <c r="G2967" t="s">
        <v>91</v>
      </c>
      <c r="H2967" t="s">
        <v>71</v>
      </c>
      <c r="I2967">
        <v>1</v>
      </c>
      <c r="J2967">
        <v>570.20000000000005</v>
      </c>
      <c r="K2967">
        <v>412.14</v>
      </c>
      <c r="L2967">
        <v>570.20000000000005</v>
      </c>
      <c r="M2967">
        <v>412.14</v>
      </c>
      <c r="N2967" t="s">
        <v>25134</v>
      </c>
      <c r="O2967" t="s">
        <v>25133</v>
      </c>
      <c r="P2967" t="s">
        <v>68</v>
      </c>
      <c r="Q2967">
        <v>11.34</v>
      </c>
      <c r="R2967">
        <v>77.717200000000005</v>
      </c>
      <c r="S2967" t="s">
        <v>340</v>
      </c>
      <c r="T2967" t="s">
        <v>339</v>
      </c>
      <c r="U2967" t="s">
        <v>23</v>
      </c>
      <c r="V2967" t="s">
        <v>9</v>
      </c>
    </row>
    <row r="2968" spans="1:22">
      <c r="A2968" t="s">
        <v>25132</v>
      </c>
      <c r="B2968" s="2">
        <v>45357.723611111112</v>
      </c>
      <c r="C2968" s="2">
        <f t="shared" si="46"/>
        <v>45355</v>
      </c>
      <c r="D2968" t="s">
        <v>261</v>
      </c>
      <c r="E2968" t="s">
        <v>13682</v>
      </c>
      <c r="F2968" t="s">
        <v>64</v>
      </c>
      <c r="G2968" t="s">
        <v>82</v>
      </c>
      <c r="H2968" t="s">
        <v>40</v>
      </c>
      <c r="I2968">
        <v>1</v>
      </c>
      <c r="J2968">
        <v>1105.27</v>
      </c>
      <c r="K2968">
        <v>794.12</v>
      </c>
      <c r="L2968">
        <v>1105.27</v>
      </c>
      <c r="M2968">
        <v>794.12</v>
      </c>
      <c r="N2968" t="s">
        <v>25131</v>
      </c>
      <c r="O2968" t="s">
        <v>25130</v>
      </c>
      <c r="P2968" t="s">
        <v>121</v>
      </c>
      <c r="Q2968">
        <v>9.9252000000000002</v>
      </c>
      <c r="R2968">
        <v>78.119799999999998</v>
      </c>
      <c r="S2968" t="s">
        <v>146</v>
      </c>
      <c r="T2968" t="s">
        <v>145</v>
      </c>
      <c r="U2968" t="s">
        <v>23</v>
      </c>
      <c r="V2968" t="s">
        <v>9</v>
      </c>
    </row>
    <row r="2969" spans="1:22">
      <c r="A2969" t="s">
        <v>25129</v>
      </c>
      <c r="B2969" s="2">
        <v>45202.513194444444</v>
      </c>
      <c r="C2969" s="2">
        <f t="shared" si="46"/>
        <v>45201</v>
      </c>
      <c r="D2969" t="s">
        <v>254</v>
      </c>
      <c r="E2969" t="s">
        <v>25128</v>
      </c>
      <c r="F2969" t="s">
        <v>166</v>
      </c>
      <c r="G2969" t="s">
        <v>30</v>
      </c>
      <c r="H2969" t="s">
        <v>16</v>
      </c>
      <c r="I2969">
        <v>2</v>
      </c>
      <c r="J2969">
        <v>1698.4</v>
      </c>
      <c r="K2969">
        <v>1282.3</v>
      </c>
      <c r="L2969">
        <v>3396.8</v>
      </c>
      <c r="M2969">
        <v>2564.6</v>
      </c>
      <c r="N2969" t="s">
        <v>25127</v>
      </c>
      <c r="O2969" t="s">
        <v>25126</v>
      </c>
      <c r="P2969" t="s">
        <v>68</v>
      </c>
      <c r="Q2969">
        <v>11.34</v>
      </c>
      <c r="R2969">
        <v>77.717200000000005</v>
      </c>
      <c r="S2969" t="s">
        <v>193</v>
      </c>
      <c r="T2969" t="s">
        <v>192</v>
      </c>
      <c r="U2969" t="s">
        <v>23</v>
      </c>
      <c r="V2969" t="s">
        <v>9</v>
      </c>
    </row>
    <row r="2970" spans="1:22">
      <c r="A2970" t="s">
        <v>25125</v>
      </c>
      <c r="B2970" s="2">
        <v>45571.436805555553</v>
      </c>
      <c r="C2970" s="2">
        <f t="shared" si="46"/>
        <v>45565</v>
      </c>
      <c r="D2970" t="s">
        <v>247</v>
      </c>
      <c r="E2970" t="s">
        <v>25124</v>
      </c>
      <c r="F2970" t="s">
        <v>73</v>
      </c>
      <c r="G2970" t="s">
        <v>72</v>
      </c>
      <c r="H2970" t="s">
        <v>63</v>
      </c>
      <c r="I2970">
        <v>1</v>
      </c>
      <c r="J2970">
        <v>1404.63</v>
      </c>
      <c r="K2970">
        <v>890.85</v>
      </c>
      <c r="L2970">
        <v>1404.63</v>
      </c>
      <c r="M2970">
        <v>890.85</v>
      </c>
      <c r="N2970" t="s">
        <v>25123</v>
      </c>
      <c r="O2970" t="s">
        <v>25122</v>
      </c>
      <c r="P2970" t="s">
        <v>112</v>
      </c>
      <c r="Q2970">
        <v>13.082700000000001</v>
      </c>
      <c r="R2970">
        <v>80.270700000000005</v>
      </c>
      <c r="S2970" t="s">
        <v>96</v>
      </c>
      <c r="T2970" t="s">
        <v>95</v>
      </c>
      <c r="U2970" t="s">
        <v>57</v>
      </c>
      <c r="V2970" t="s">
        <v>45</v>
      </c>
    </row>
    <row r="2971" spans="1:22">
      <c r="A2971" t="s">
        <v>25121</v>
      </c>
      <c r="B2971" s="2">
        <v>45011.788194444445</v>
      </c>
      <c r="C2971" s="2">
        <f t="shared" si="46"/>
        <v>45005</v>
      </c>
      <c r="D2971" t="s">
        <v>240</v>
      </c>
      <c r="E2971" t="s">
        <v>2768</v>
      </c>
      <c r="F2971" t="s">
        <v>166</v>
      </c>
      <c r="G2971" t="s">
        <v>91</v>
      </c>
      <c r="H2971" t="s">
        <v>16</v>
      </c>
      <c r="I2971">
        <v>4</v>
      </c>
      <c r="J2971">
        <v>973.05</v>
      </c>
      <c r="K2971">
        <v>770.58</v>
      </c>
      <c r="L2971">
        <v>3892.2</v>
      </c>
      <c r="M2971">
        <v>3082.32</v>
      </c>
      <c r="N2971" t="s">
        <v>25120</v>
      </c>
      <c r="O2971" t="s">
        <v>25119</v>
      </c>
      <c r="P2971" t="s">
        <v>68</v>
      </c>
      <c r="Q2971">
        <v>11.34</v>
      </c>
      <c r="R2971">
        <v>77.717200000000005</v>
      </c>
      <c r="S2971" t="s">
        <v>784</v>
      </c>
      <c r="T2971" t="s">
        <v>783</v>
      </c>
      <c r="U2971" t="s">
        <v>10</v>
      </c>
      <c r="V2971" t="s">
        <v>22</v>
      </c>
    </row>
    <row r="2972" spans="1:22">
      <c r="A2972" t="s">
        <v>25118</v>
      </c>
      <c r="B2972" s="2">
        <v>45273.817361111112</v>
      </c>
      <c r="C2972" s="2">
        <f t="shared" si="46"/>
        <v>45271</v>
      </c>
      <c r="D2972" t="s">
        <v>235</v>
      </c>
      <c r="E2972" t="s">
        <v>25117</v>
      </c>
      <c r="F2972" t="s">
        <v>31</v>
      </c>
      <c r="G2972" t="s">
        <v>115</v>
      </c>
      <c r="H2972" t="s">
        <v>40</v>
      </c>
      <c r="I2972">
        <v>1</v>
      </c>
      <c r="J2972">
        <v>2196.7399999999998</v>
      </c>
      <c r="K2972">
        <v>1386.8</v>
      </c>
      <c r="L2972">
        <v>2196.7399999999998</v>
      </c>
      <c r="M2972">
        <v>1386.8</v>
      </c>
      <c r="N2972" t="s">
        <v>25116</v>
      </c>
      <c r="O2972" t="s">
        <v>25115</v>
      </c>
      <c r="P2972" t="s">
        <v>37</v>
      </c>
      <c r="Q2972">
        <v>10.7905</v>
      </c>
      <c r="R2972">
        <v>78.704700000000003</v>
      </c>
      <c r="S2972" t="s">
        <v>735</v>
      </c>
      <c r="T2972" t="s">
        <v>734</v>
      </c>
      <c r="U2972" t="s">
        <v>46</v>
      </c>
      <c r="V2972" t="s">
        <v>45</v>
      </c>
    </row>
    <row r="2973" spans="1:22">
      <c r="A2973" t="s">
        <v>25114</v>
      </c>
      <c r="B2973" s="2">
        <v>44927.631249999999</v>
      </c>
      <c r="C2973" s="2">
        <f t="shared" si="46"/>
        <v>44921</v>
      </c>
      <c r="D2973" t="s">
        <v>230</v>
      </c>
      <c r="E2973" t="s">
        <v>2760</v>
      </c>
      <c r="F2973" t="s">
        <v>64</v>
      </c>
      <c r="G2973" t="s">
        <v>115</v>
      </c>
      <c r="H2973" t="s">
        <v>40</v>
      </c>
      <c r="I2973">
        <v>1</v>
      </c>
      <c r="J2973">
        <v>1405</v>
      </c>
      <c r="K2973">
        <v>1099.27</v>
      </c>
      <c r="L2973">
        <v>1405</v>
      </c>
      <c r="M2973">
        <v>1099.27</v>
      </c>
      <c r="N2973" t="s">
        <v>25113</v>
      </c>
      <c r="O2973" t="s">
        <v>25112</v>
      </c>
      <c r="P2973" t="s">
        <v>121</v>
      </c>
      <c r="Q2973">
        <v>9.9252000000000002</v>
      </c>
      <c r="R2973">
        <v>78.119799999999998</v>
      </c>
      <c r="S2973" t="s">
        <v>396</v>
      </c>
      <c r="T2973" t="s">
        <v>395</v>
      </c>
      <c r="U2973" t="s">
        <v>57</v>
      </c>
      <c r="V2973" t="s">
        <v>45</v>
      </c>
    </row>
    <row r="2974" spans="1:22">
      <c r="A2974" t="s">
        <v>25111</v>
      </c>
      <c r="B2974" s="2">
        <v>45574.554861111108</v>
      </c>
      <c r="C2974" s="2">
        <f t="shared" si="46"/>
        <v>45572</v>
      </c>
      <c r="D2974" t="s">
        <v>223</v>
      </c>
      <c r="E2974" t="s">
        <v>8405</v>
      </c>
      <c r="F2974" t="s">
        <v>64</v>
      </c>
      <c r="G2974" t="s">
        <v>115</v>
      </c>
      <c r="H2974" t="s">
        <v>52</v>
      </c>
      <c r="I2974">
        <v>3</v>
      </c>
      <c r="J2974">
        <v>2392.33</v>
      </c>
      <c r="K2974">
        <v>1553.16</v>
      </c>
      <c r="L2974">
        <v>7176.99</v>
      </c>
      <c r="M2974">
        <v>4659.4799999999996</v>
      </c>
      <c r="N2974" t="s">
        <v>25110</v>
      </c>
      <c r="O2974" t="s">
        <v>25109</v>
      </c>
      <c r="P2974" t="s">
        <v>13</v>
      </c>
      <c r="Q2974">
        <v>11.664300000000001</v>
      </c>
      <c r="R2974">
        <v>78.146000000000001</v>
      </c>
      <c r="S2974" t="s">
        <v>257</v>
      </c>
      <c r="T2974" t="s">
        <v>256</v>
      </c>
      <c r="U2974" t="s">
        <v>10</v>
      </c>
      <c r="V2974" t="s">
        <v>9</v>
      </c>
    </row>
    <row r="2975" spans="1:22">
      <c r="A2975" t="s">
        <v>25108</v>
      </c>
      <c r="B2975" s="2">
        <v>45070.470833333333</v>
      </c>
      <c r="C2975" s="2">
        <f t="shared" si="46"/>
        <v>45068</v>
      </c>
      <c r="D2975" t="s">
        <v>218</v>
      </c>
      <c r="E2975" t="s">
        <v>2753</v>
      </c>
      <c r="F2975" t="s">
        <v>73</v>
      </c>
      <c r="G2975" t="s">
        <v>17</v>
      </c>
      <c r="H2975" t="s">
        <v>29</v>
      </c>
      <c r="I2975">
        <v>2</v>
      </c>
      <c r="J2975">
        <v>2156.1999999999998</v>
      </c>
      <c r="K2975">
        <v>1324.87</v>
      </c>
      <c r="L2975">
        <v>4312.3999999999996</v>
      </c>
      <c r="M2975">
        <v>2649.74</v>
      </c>
      <c r="N2975" t="s">
        <v>25107</v>
      </c>
      <c r="O2975" t="s">
        <v>25106</v>
      </c>
      <c r="P2975" t="s">
        <v>68</v>
      </c>
      <c r="Q2975">
        <v>11.34</v>
      </c>
      <c r="R2975">
        <v>77.717200000000005</v>
      </c>
      <c r="S2975" t="s">
        <v>12</v>
      </c>
      <c r="T2975" t="s">
        <v>11</v>
      </c>
      <c r="U2975" t="s">
        <v>46</v>
      </c>
      <c r="V2975" t="s">
        <v>22</v>
      </c>
    </row>
    <row r="2976" spans="1:22">
      <c r="A2976" t="s">
        <v>25105</v>
      </c>
      <c r="B2976" s="2">
        <v>45255.772222222222</v>
      </c>
      <c r="C2976" s="2">
        <f t="shared" si="46"/>
        <v>45250</v>
      </c>
      <c r="D2976" t="s">
        <v>210</v>
      </c>
      <c r="E2976" t="s">
        <v>13654</v>
      </c>
      <c r="F2976" t="s">
        <v>31</v>
      </c>
      <c r="G2976" t="s">
        <v>17</v>
      </c>
      <c r="H2976" t="s">
        <v>29</v>
      </c>
      <c r="I2976">
        <v>1</v>
      </c>
      <c r="J2976">
        <v>713.16</v>
      </c>
      <c r="K2976">
        <v>557.39</v>
      </c>
      <c r="L2976">
        <v>713.16</v>
      </c>
      <c r="M2976">
        <v>557.39</v>
      </c>
      <c r="N2976" t="s">
        <v>25104</v>
      </c>
      <c r="O2976" t="s">
        <v>25103</v>
      </c>
      <c r="P2976" t="s">
        <v>68</v>
      </c>
      <c r="Q2976">
        <v>11.34</v>
      </c>
      <c r="R2976">
        <v>77.717200000000005</v>
      </c>
      <c r="S2976" t="s">
        <v>1238</v>
      </c>
      <c r="T2976" t="s">
        <v>1237</v>
      </c>
      <c r="U2976" t="s">
        <v>23</v>
      </c>
      <c r="V2976" t="s">
        <v>212</v>
      </c>
    </row>
    <row r="2977" spans="1:22">
      <c r="A2977" t="s">
        <v>25102</v>
      </c>
      <c r="B2977" s="2">
        <v>44989.643055555556</v>
      </c>
      <c r="C2977" s="2">
        <f t="shared" si="46"/>
        <v>44984</v>
      </c>
      <c r="D2977" t="s">
        <v>203</v>
      </c>
      <c r="E2977" t="s">
        <v>4677</v>
      </c>
      <c r="F2977" t="s">
        <v>31</v>
      </c>
      <c r="G2977" t="s">
        <v>82</v>
      </c>
      <c r="H2977" t="s">
        <v>63</v>
      </c>
      <c r="I2977">
        <v>4</v>
      </c>
      <c r="J2977">
        <v>299.69</v>
      </c>
      <c r="K2977">
        <v>212.58</v>
      </c>
      <c r="L2977">
        <v>1198.76</v>
      </c>
      <c r="M2977">
        <v>850.32</v>
      </c>
      <c r="N2977" t="s">
        <v>25101</v>
      </c>
      <c r="O2977" t="s">
        <v>25100</v>
      </c>
      <c r="P2977" t="s">
        <v>60</v>
      </c>
      <c r="Q2977">
        <v>8.7139000000000006</v>
      </c>
      <c r="R2977">
        <v>77.756699999999995</v>
      </c>
      <c r="S2977" t="s">
        <v>432</v>
      </c>
      <c r="T2977" t="s">
        <v>431</v>
      </c>
      <c r="U2977" t="s">
        <v>77</v>
      </c>
      <c r="V2977" t="s">
        <v>9</v>
      </c>
    </row>
    <row r="2978" spans="1:22">
      <c r="A2978" t="s">
        <v>25099</v>
      </c>
      <c r="B2978" s="2">
        <v>45173.818749999999</v>
      </c>
      <c r="C2978" s="2">
        <f t="shared" si="46"/>
        <v>45173</v>
      </c>
      <c r="D2978" t="s">
        <v>197</v>
      </c>
      <c r="E2978" t="s">
        <v>8391</v>
      </c>
      <c r="F2978" t="s">
        <v>201</v>
      </c>
      <c r="G2978" t="s">
        <v>41</v>
      </c>
      <c r="H2978" t="s">
        <v>16</v>
      </c>
      <c r="I2978">
        <v>1</v>
      </c>
      <c r="J2978">
        <v>1400.6</v>
      </c>
      <c r="K2978">
        <v>1095.8</v>
      </c>
      <c r="L2978">
        <v>1400.6</v>
      </c>
      <c r="M2978">
        <v>1095.8</v>
      </c>
      <c r="N2978" t="s">
        <v>25098</v>
      </c>
      <c r="O2978" t="s">
        <v>25097</v>
      </c>
      <c r="P2978" t="s">
        <v>60</v>
      </c>
      <c r="Q2978">
        <v>8.7139000000000006</v>
      </c>
      <c r="R2978">
        <v>77.756699999999995</v>
      </c>
      <c r="S2978" t="s">
        <v>79</v>
      </c>
      <c r="T2978" t="s">
        <v>78</v>
      </c>
      <c r="U2978" t="s">
        <v>10</v>
      </c>
      <c r="V2978" t="s">
        <v>9</v>
      </c>
    </row>
    <row r="2979" spans="1:22">
      <c r="A2979" t="s">
        <v>25096</v>
      </c>
      <c r="B2979" s="2">
        <v>45175.904166666667</v>
      </c>
      <c r="C2979" s="2">
        <f t="shared" si="46"/>
        <v>45173</v>
      </c>
      <c r="D2979" t="s">
        <v>190</v>
      </c>
      <c r="E2979" t="s">
        <v>18675</v>
      </c>
      <c r="F2979" t="s">
        <v>136</v>
      </c>
      <c r="G2979" t="s">
        <v>30</v>
      </c>
      <c r="H2979" t="s">
        <v>71</v>
      </c>
      <c r="I2979">
        <v>2</v>
      </c>
      <c r="J2979">
        <v>1980.51</v>
      </c>
      <c r="K2979">
        <v>1427.75</v>
      </c>
      <c r="L2979">
        <v>3961.02</v>
      </c>
      <c r="M2979">
        <v>2855.5</v>
      </c>
      <c r="N2979" t="s">
        <v>25095</v>
      </c>
      <c r="O2979" t="s">
        <v>25094</v>
      </c>
      <c r="P2979" t="s">
        <v>26</v>
      </c>
      <c r="Q2979">
        <v>11.0168</v>
      </c>
      <c r="R2979">
        <v>76.955799999999996</v>
      </c>
      <c r="S2979" t="s">
        <v>257</v>
      </c>
      <c r="T2979" t="s">
        <v>256</v>
      </c>
      <c r="U2979" t="s">
        <v>77</v>
      </c>
      <c r="V2979" t="s">
        <v>9</v>
      </c>
    </row>
    <row r="2980" spans="1:22">
      <c r="A2980" t="s">
        <v>25093</v>
      </c>
      <c r="B2980" s="2">
        <v>45396.789583333331</v>
      </c>
      <c r="C2980" s="2">
        <f t="shared" si="46"/>
        <v>45390</v>
      </c>
      <c r="D2980" t="s">
        <v>185</v>
      </c>
      <c r="E2980" t="s">
        <v>8384</v>
      </c>
      <c r="F2980" t="s">
        <v>64</v>
      </c>
      <c r="G2980" t="s">
        <v>91</v>
      </c>
      <c r="H2980" t="s">
        <v>52</v>
      </c>
      <c r="I2980">
        <v>1</v>
      </c>
      <c r="J2980">
        <v>1468.86</v>
      </c>
      <c r="K2980">
        <v>1146.49</v>
      </c>
      <c r="L2980">
        <v>1468.86</v>
      </c>
      <c r="M2980">
        <v>1146.49</v>
      </c>
      <c r="N2980" t="s">
        <v>25092</v>
      </c>
      <c r="O2980" t="s">
        <v>25091</v>
      </c>
      <c r="P2980" t="s">
        <v>49</v>
      </c>
      <c r="Q2980">
        <v>12.916499999999999</v>
      </c>
      <c r="R2980">
        <v>79.132499999999993</v>
      </c>
      <c r="S2980" t="s">
        <v>537</v>
      </c>
      <c r="T2980" t="s">
        <v>536</v>
      </c>
      <c r="U2980" t="s">
        <v>57</v>
      </c>
      <c r="V2980" t="s">
        <v>22</v>
      </c>
    </row>
    <row r="2981" spans="1:22">
      <c r="A2981" t="s">
        <v>25090</v>
      </c>
      <c r="B2981" s="2">
        <v>45576.521527777775</v>
      </c>
      <c r="C2981" s="2">
        <f t="shared" si="46"/>
        <v>45572</v>
      </c>
      <c r="D2981" t="s">
        <v>180</v>
      </c>
      <c r="E2981" t="s">
        <v>11936</v>
      </c>
      <c r="F2981" t="s">
        <v>31</v>
      </c>
      <c r="G2981" t="s">
        <v>17</v>
      </c>
      <c r="H2981" t="s">
        <v>40</v>
      </c>
      <c r="I2981">
        <v>3</v>
      </c>
      <c r="J2981">
        <v>1277.0999999999999</v>
      </c>
      <c r="K2981">
        <v>924.82</v>
      </c>
      <c r="L2981">
        <v>3831.3</v>
      </c>
      <c r="M2981">
        <v>2774.46</v>
      </c>
      <c r="N2981" t="s">
        <v>25089</v>
      </c>
      <c r="O2981" t="s">
        <v>25088</v>
      </c>
      <c r="P2981" t="s">
        <v>68</v>
      </c>
      <c r="Q2981">
        <v>11.34</v>
      </c>
      <c r="R2981">
        <v>77.717200000000005</v>
      </c>
      <c r="S2981" t="s">
        <v>352</v>
      </c>
      <c r="T2981" t="s">
        <v>351</v>
      </c>
      <c r="U2981" t="s">
        <v>57</v>
      </c>
      <c r="V2981" t="s">
        <v>9</v>
      </c>
    </row>
    <row r="2982" spans="1:22">
      <c r="A2982" t="s">
        <v>25087</v>
      </c>
      <c r="B2982" s="2">
        <v>45302.556250000001</v>
      </c>
      <c r="C2982" s="2">
        <f t="shared" si="46"/>
        <v>45299</v>
      </c>
      <c r="D2982" t="s">
        <v>173</v>
      </c>
      <c r="E2982" t="s">
        <v>25086</v>
      </c>
      <c r="F2982" t="s">
        <v>18</v>
      </c>
      <c r="G2982" t="s">
        <v>41</v>
      </c>
      <c r="H2982" t="s">
        <v>63</v>
      </c>
      <c r="I2982">
        <v>2</v>
      </c>
      <c r="J2982">
        <v>1515.16</v>
      </c>
      <c r="K2982">
        <v>1226.0899999999999</v>
      </c>
      <c r="L2982">
        <v>3030.32</v>
      </c>
      <c r="M2982">
        <v>2452.1799999999998</v>
      </c>
      <c r="N2982" t="s">
        <v>25085</v>
      </c>
      <c r="O2982" t="s">
        <v>25084</v>
      </c>
      <c r="P2982" t="s">
        <v>49</v>
      </c>
      <c r="Q2982">
        <v>12.916499999999999</v>
      </c>
      <c r="R2982">
        <v>79.132499999999993</v>
      </c>
      <c r="S2982" t="s">
        <v>352</v>
      </c>
      <c r="T2982" t="s">
        <v>351</v>
      </c>
      <c r="U2982" t="s">
        <v>23</v>
      </c>
      <c r="V2982" t="s">
        <v>9</v>
      </c>
    </row>
    <row r="2983" spans="1:22">
      <c r="A2983" t="s">
        <v>25083</v>
      </c>
      <c r="B2983" s="2">
        <v>45364.573611111111</v>
      </c>
      <c r="C2983" s="2">
        <f t="shared" si="46"/>
        <v>45362</v>
      </c>
      <c r="D2983" t="s">
        <v>168</v>
      </c>
      <c r="E2983" t="s">
        <v>2721</v>
      </c>
      <c r="F2983" t="s">
        <v>136</v>
      </c>
      <c r="G2983" t="s">
        <v>91</v>
      </c>
      <c r="H2983" t="s">
        <v>63</v>
      </c>
      <c r="I2983">
        <v>4</v>
      </c>
      <c r="J2983">
        <v>1173.17</v>
      </c>
      <c r="K2983">
        <v>1021.82</v>
      </c>
      <c r="L2983">
        <v>4692.68</v>
      </c>
      <c r="M2983">
        <v>4087.28</v>
      </c>
      <c r="N2983" t="s">
        <v>25082</v>
      </c>
      <c r="O2983" t="s">
        <v>25081</v>
      </c>
      <c r="P2983" t="s">
        <v>49</v>
      </c>
      <c r="Q2983">
        <v>12.916499999999999</v>
      </c>
      <c r="R2983">
        <v>79.132499999999993</v>
      </c>
      <c r="S2983" t="s">
        <v>193</v>
      </c>
      <c r="T2983" t="s">
        <v>192</v>
      </c>
      <c r="U2983" t="s">
        <v>23</v>
      </c>
      <c r="V2983" t="s">
        <v>45</v>
      </c>
    </row>
    <row r="2984" spans="1:22">
      <c r="A2984" t="s">
        <v>25080</v>
      </c>
      <c r="B2984" s="2">
        <v>45241.686805555553</v>
      </c>
      <c r="C2984" s="2">
        <f t="shared" si="46"/>
        <v>45236</v>
      </c>
      <c r="D2984" t="s">
        <v>162</v>
      </c>
      <c r="E2984" t="s">
        <v>2717</v>
      </c>
      <c r="F2984" t="s">
        <v>31</v>
      </c>
      <c r="G2984" t="s">
        <v>53</v>
      </c>
      <c r="H2984" t="s">
        <v>52</v>
      </c>
      <c r="I2984">
        <v>1</v>
      </c>
      <c r="J2984">
        <v>2185.06</v>
      </c>
      <c r="K2984">
        <v>1503.19</v>
      </c>
      <c r="L2984">
        <v>2185.06</v>
      </c>
      <c r="M2984">
        <v>1503.19</v>
      </c>
      <c r="N2984" t="s">
        <v>25079</v>
      </c>
      <c r="O2984" t="s">
        <v>25078</v>
      </c>
      <c r="P2984" t="s">
        <v>26</v>
      </c>
      <c r="Q2984">
        <v>11.0168</v>
      </c>
      <c r="R2984">
        <v>76.955799999999996</v>
      </c>
      <c r="S2984" t="s">
        <v>513</v>
      </c>
      <c r="T2984" t="s">
        <v>512</v>
      </c>
      <c r="U2984" t="s">
        <v>57</v>
      </c>
      <c r="V2984" t="s">
        <v>9</v>
      </c>
    </row>
    <row r="2985" spans="1:22">
      <c r="A2985" t="s">
        <v>25077</v>
      </c>
      <c r="B2985" s="2">
        <v>45219.51458333333</v>
      </c>
      <c r="C2985" s="2">
        <f t="shared" si="46"/>
        <v>45215</v>
      </c>
      <c r="D2985" t="s">
        <v>157</v>
      </c>
      <c r="E2985" t="s">
        <v>25076</v>
      </c>
      <c r="F2985" t="s">
        <v>201</v>
      </c>
      <c r="G2985" t="s">
        <v>82</v>
      </c>
      <c r="H2985" t="s">
        <v>52</v>
      </c>
      <c r="I2985">
        <v>1</v>
      </c>
      <c r="J2985">
        <v>420.74</v>
      </c>
      <c r="K2985">
        <v>302.38</v>
      </c>
      <c r="L2985">
        <v>420.74</v>
      </c>
      <c r="M2985">
        <v>302.38</v>
      </c>
      <c r="N2985" t="s">
        <v>25075</v>
      </c>
      <c r="O2985" t="s">
        <v>25074</v>
      </c>
      <c r="P2985" t="s">
        <v>121</v>
      </c>
      <c r="Q2985">
        <v>9.9252000000000002</v>
      </c>
      <c r="R2985">
        <v>78.119799999999998</v>
      </c>
      <c r="S2985" t="s">
        <v>333</v>
      </c>
      <c r="T2985" t="s">
        <v>332</v>
      </c>
      <c r="U2985" t="s">
        <v>57</v>
      </c>
      <c r="V2985" t="s">
        <v>9</v>
      </c>
    </row>
    <row r="2986" spans="1:22">
      <c r="A2986" t="s">
        <v>25073</v>
      </c>
      <c r="B2986" s="2">
        <v>45261.794444444444</v>
      </c>
      <c r="C2986" s="2">
        <f t="shared" si="46"/>
        <v>45257</v>
      </c>
      <c r="D2986" t="s">
        <v>150</v>
      </c>
      <c r="E2986" t="s">
        <v>2709</v>
      </c>
      <c r="F2986" t="s">
        <v>64</v>
      </c>
      <c r="G2986" t="s">
        <v>72</v>
      </c>
      <c r="H2986" t="s">
        <v>52</v>
      </c>
      <c r="I2986">
        <v>4</v>
      </c>
      <c r="J2986">
        <v>2178.34</v>
      </c>
      <c r="K2986">
        <v>1774.57</v>
      </c>
      <c r="L2986">
        <v>8713.36</v>
      </c>
      <c r="M2986">
        <v>7098.28</v>
      </c>
      <c r="N2986" t="s">
        <v>25072</v>
      </c>
      <c r="O2986" t="s">
        <v>25071</v>
      </c>
      <c r="P2986" t="s">
        <v>37</v>
      </c>
      <c r="Q2986">
        <v>10.7905</v>
      </c>
      <c r="R2986">
        <v>78.704700000000003</v>
      </c>
      <c r="S2986" t="s">
        <v>784</v>
      </c>
      <c r="T2986" t="s">
        <v>783</v>
      </c>
      <c r="U2986" t="s">
        <v>57</v>
      </c>
      <c r="V2986" t="s">
        <v>45</v>
      </c>
    </row>
    <row r="2987" spans="1:22">
      <c r="A2987" t="s">
        <v>25070</v>
      </c>
      <c r="B2987" s="2">
        <v>45514.519444444442</v>
      </c>
      <c r="C2987" s="2">
        <f t="shared" si="46"/>
        <v>45509</v>
      </c>
      <c r="D2987" t="s">
        <v>143</v>
      </c>
      <c r="E2987" t="s">
        <v>142</v>
      </c>
      <c r="F2987" t="s">
        <v>73</v>
      </c>
      <c r="G2987" t="s">
        <v>106</v>
      </c>
      <c r="H2987" t="s">
        <v>29</v>
      </c>
      <c r="I2987">
        <v>1</v>
      </c>
      <c r="J2987">
        <v>1346.21</v>
      </c>
      <c r="K2987">
        <v>1202.1300000000001</v>
      </c>
      <c r="L2987">
        <v>1346.21</v>
      </c>
      <c r="M2987">
        <v>1202.1300000000001</v>
      </c>
      <c r="N2987" t="s">
        <v>25069</v>
      </c>
      <c r="O2987" t="s">
        <v>25068</v>
      </c>
      <c r="P2987" t="s">
        <v>49</v>
      </c>
      <c r="Q2987">
        <v>12.916499999999999</v>
      </c>
      <c r="R2987">
        <v>79.132499999999993</v>
      </c>
      <c r="S2987" t="s">
        <v>59</v>
      </c>
      <c r="T2987" t="s">
        <v>58</v>
      </c>
      <c r="U2987" t="s">
        <v>46</v>
      </c>
      <c r="V2987" t="s">
        <v>9</v>
      </c>
    </row>
    <row r="2988" spans="1:22">
      <c r="A2988" t="s">
        <v>25067</v>
      </c>
      <c r="B2988" s="2">
        <v>45542.588888888888</v>
      </c>
      <c r="C2988" s="2">
        <f t="shared" si="46"/>
        <v>45537</v>
      </c>
      <c r="D2988" t="s">
        <v>138</v>
      </c>
      <c r="E2988" t="s">
        <v>2701</v>
      </c>
      <c r="F2988" t="s">
        <v>18</v>
      </c>
      <c r="G2988" t="s">
        <v>30</v>
      </c>
      <c r="H2988" t="s">
        <v>52</v>
      </c>
      <c r="I2988">
        <v>1</v>
      </c>
      <c r="J2988">
        <v>270.11</v>
      </c>
      <c r="K2988">
        <v>163.75</v>
      </c>
      <c r="L2988">
        <v>270.11</v>
      </c>
      <c r="M2988">
        <v>163.75</v>
      </c>
      <c r="N2988" t="s">
        <v>25066</v>
      </c>
      <c r="O2988" t="s">
        <v>25065</v>
      </c>
      <c r="P2988" t="s">
        <v>112</v>
      </c>
      <c r="Q2988">
        <v>13.082700000000001</v>
      </c>
      <c r="R2988">
        <v>80.270700000000005</v>
      </c>
      <c r="S2988" t="s">
        <v>36</v>
      </c>
      <c r="T2988" t="s">
        <v>35</v>
      </c>
      <c r="U2988" t="s">
        <v>57</v>
      </c>
      <c r="V2988" t="s">
        <v>45</v>
      </c>
    </row>
    <row r="2989" spans="1:22">
      <c r="A2989" t="s">
        <v>25064</v>
      </c>
      <c r="B2989" s="2">
        <v>45184.911111111112</v>
      </c>
      <c r="C2989" s="2">
        <f t="shared" si="46"/>
        <v>45180</v>
      </c>
      <c r="D2989" t="s">
        <v>130</v>
      </c>
      <c r="E2989" t="s">
        <v>8350</v>
      </c>
      <c r="F2989" t="s">
        <v>64</v>
      </c>
      <c r="G2989" t="s">
        <v>106</v>
      </c>
      <c r="H2989" t="s">
        <v>52</v>
      </c>
      <c r="I2989">
        <v>1</v>
      </c>
      <c r="J2989">
        <v>591.70000000000005</v>
      </c>
      <c r="K2989">
        <v>476.86</v>
      </c>
      <c r="L2989">
        <v>591.70000000000005</v>
      </c>
      <c r="M2989">
        <v>476.86</v>
      </c>
      <c r="N2989" t="s">
        <v>25063</v>
      </c>
      <c r="O2989" t="s">
        <v>25062</v>
      </c>
      <c r="P2989" t="s">
        <v>112</v>
      </c>
      <c r="Q2989">
        <v>13.082700000000001</v>
      </c>
      <c r="R2989">
        <v>80.270700000000005</v>
      </c>
      <c r="S2989" t="s">
        <v>616</v>
      </c>
      <c r="T2989" t="s">
        <v>615</v>
      </c>
      <c r="U2989" t="s">
        <v>10</v>
      </c>
      <c r="V2989" t="s">
        <v>45</v>
      </c>
    </row>
    <row r="2990" spans="1:22">
      <c r="A2990" t="s">
        <v>25061</v>
      </c>
      <c r="B2990" s="2">
        <v>45221.667361111111</v>
      </c>
      <c r="C2990" s="2">
        <f t="shared" si="46"/>
        <v>45215</v>
      </c>
      <c r="D2990" t="s">
        <v>125</v>
      </c>
      <c r="E2990" t="s">
        <v>2693</v>
      </c>
      <c r="F2990" t="s">
        <v>18</v>
      </c>
      <c r="G2990" t="s">
        <v>30</v>
      </c>
      <c r="H2990" t="s">
        <v>52</v>
      </c>
      <c r="I2990">
        <v>1</v>
      </c>
      <c r="J2990">
        <v>534.99</v>
      </c>
      <c r="K2990">
        <v>460.47</v>
      </c>
      <c r="L2990">
        <v>534.99</v>
      </c>
      <c r="M2990">
        <v>460.47</v>
      </c>
      <c r="N2990" t="s">
        <v>25060</v>
      </c>
      <c r="O2990" t="s">
        <v>25059</v>
      </c>
      <c r="P2990" t="s">
        <v>112</v>
      </c>
      <c r="Q2990">
        <v>13.082700000000001</v>
      </c>
      <c r="R2990">
        <v>80.270700000000005</v>
      </c>
      <c r="S2990" t="s">
        <v>59</v>
      </c>
      <c r="T2990" t="s">
        <v>58</v>
      </c>
      <c r="U2990" t="s">
        <v>10</v>
      </c>
      <c r="V2990" t="s">
        <v>9</v>
      </c>
    </row>
    <row r="2991" spans="1:22">
      <c r="A2991" t="s">
        <v>25058</v>
      </c>
      <c r="B2991" s="2">
        <v>45345.506249999999</v>
      </c>
      <c r="C2991" s="2">
        <f t="shared" si="46"/>
        <v>45341</v>
      </c>
      <c r="D2991" t="s">
        <v>117</v>
      </c>
      <c r="E2991" t="s">
        <v>4625</v>
      </c>
      <c r="F2991" t="s">
        <v>201</v>
      </c>
      <c r="G2991" t="s">
        <v>72</v>
      </c>
      <c r="H2991" t="s">
        <v>71</v>
      </c>
      <c r="I2991">
        <v>1</v>
      </c>
      <c r="J2991">
        <v>1107.51</v>
      </c>
      <c r="K2991">
        <v>927.61</v>
      </c>
      <c r="L2991">
        <v>1107.51</v>
      </c>
      <c r="M2991">
        <v>927.61</v>
      </c>
      <c r="N2991" t="s">
        <v>25057</v>
      </c>
      <c r="O2991" t="s">
        <v>25056</v>
      </c>
      <c r="P2991" t="s">
        <v>26</v>
      </c>
      <c r="Q2991">
        <v>11.0168</v>
      </c>
      <c r="R2991">
        <v>76.955799999999996</v>
      </c>
      <c r="S2991" t="s">
        <v>735</v>
      </c>
      <c r="T2991" t="s">
        <v>734</v>
      </c>
      <c r="U2991" t="s">
        <v>10</v>
      </c>
      <c r="V2991" t="s">
        <v>9</v>
      </c>
    </row>
    <row r="2992" spans="1:22">
      <c r="A2992" t="s">
        <v>25055</v>
      </c>
      <c r="B2992" s="2">
        <v>45231.775694444441</v>
      </c>
      <c r="C2992" s="2">
        <f t="shared" si="46"/>
        <v>45229</v>
      </c>
      <c r="D2992" t="s">
        <v>108</v>
      </c>
      <c r="E2992" t="s">
        <v>25054</v>
      </c>
      <c r="F2992" t="s">
        <v>136</v>
      </c>
      <c r="G2992" t="s">
        <v>53</v>
      </c>
      <c r="H2992" t="s">
        <v>29</v>
      </c>
      <c r="I2992">
        <v>1</v>
      </c>
      <c r="J2992">
        <v>2498.04</v>
      </c>
      <c r="K2992">
        <v>2060.0100000000002</v>
      </c>
      <c r="L2992">
        <v>2498.04</v>
      </c>
      <c r="M2992">
        <v>2060.0100000000002</v>
      </c>
      <c r="N2992" t="s">
        <v>25053</v>
      </c>
      <c r="O2992" t="s">
        <v>25052</v>
      </c>
      <c r="P2992" t="s">
        <v>26</v>
      </c>
      <c r="Q2992">
        <v>11.0168</v>
      </c>
      <c r="R2992">
        <v>76.955799999999996</v>
      </c>
      <c r="S2992" t="s">
        <v>420</v>
      </c>
      <c r="T2992" t="s">
        <v>419</v>
      </c>
      <c r="U2992" t="s">
        <v>23</v>
      </c>
      <c r="V2992" t="s">
        <v>9</v>
      </c>
    </row>
    <row r="2993" spans="1:22">
      <c r="A2993" t="s">
        <v>25051</v>
      </c>
      <c r="B2993" s="2">
        <v>45326.650694444441</v>
      </c>
      <c r="C2993" s="2">
        <f t="shared" si="46"/>
        <v>45320</v>
      </c>
      <c r="D2993" t="s">
        <v>100</v>
      </c>
      <c r="E2993" t="s">
        <v>4617</v>
      </c>
      <c r="F2993" t="s">
        <v>83</v>
      </c>
      <c r="G2993" t="s">
        <v>53</v>
      </c>
      <c r="H2993" t="s">
        <v>29</v>
      </c>
      <c r="I2993">
        <v>1</v>
      </c>
      <c r="J2993">
        <v>1931.15</v>
      </c>
      <c r="K2993">
        <v>1257.8399999999999</v>
      </c>
      <c r="L2993">
        <v>1931.15</v>
      </c>
      <c r="M2993">
        <v>1257.8399999999999</v>
      </c>
      <c r="N2993" t="s">
        <v>25050</v>
      </c>
      <c r="O2993" t="s">
        <v>25049</v>
      </c>
      <c r="P2993" t="s">
        <v>112</v>
      </c>
      <c r="Q2993">
        <v>13.082700000000001</v>
      </c>
      <c r="R2993">
        <v>80.270700000000005</v>
      </c>
      <c r="S2993" t="s">
        <v>513</v>
      </c>
      <c r="T2993" t="s">
        <v>512</v>
      </c>
      <c r="U2993" t="s">
        <v>23</v>
      </c>
      <c r="V2993" t="s">
        <v>9</v>
      </c>
    </row>
    <row r="2994" spans="1:22">
      <c r="A2994" t="s">
        <v>25048</v>
      </c>
      <c r="B2994" s="2">
        <v>45466.707638888889</v>
      </c>
      <c r="C2994" s="2">
        <f t="shared" si="46"/>
        <v>45460</v>
      </c>
      <c r="D2994" t="s">
        <v>93</v>
      </c>
      <c r="E2994" t="s">
        <v>92</v>
      </c>
      <c r="F2994" t="s">
        <v>31</v>
      </c>
      <c r="G2994" t="s">
        <v>115</v>
      </c>
      <c r="H2994" t="s">
        <v>40</v>
      </c>
      <c r="I2994">
        <v>4</v>
      </c>
      <c r="J2994">
        <v>2235.4899999999998</v>
      </c>
      <c r="K2994">
        <v>1521.61</v>
      </c>
      <c r="L2994">
        <v>8941.9599999999991</v>
      </c>
      <c r="M2994">
        <v>6086.44</v>
      </c>
      <c r="N2994" t="s">
        <v>25047</v>
      </c>
      <c r="O2994" t="s">
        <v>25046</v>
      </c>
      <c r="P2994" t="s">
        <v>26</v>
      </c>
      <c r="Q2994">
        <v>11.0168</v>
      </c>
      <c r="R2994">
        <v>76.955799999999996</v>
      </c>
      <c r="S2994" t="s">
        <v>352</v>
      </c>
      <c r="T2994" t="s">
        <v>351</v>
      </c>
      <c r="U2994" t="s">
        <v>57</v>
      </c>
      <c r="V2994" t="s">
        <v>9</v>
      </c>
    </row>
    <row r="2995" spans="1:22">
      <c r="A2995" t="s">
        <v>25045</v>
      </c>
      <c r="B2995" s="2">
        <v>45085.56527777778</v>
      </c>
      <c r="C2995" s="2">
        <f t="shared" si="46"/>
        <v>45082</v>
      </c>
      <c r="D2995" t="s">
        <v>85</v>
      </c>
      <c r="E2995" t="s">
        <v>8328</v>
      </c>
      <c r="F2995" t="s">
        <v>166</v>
      </c>
      <c r="G2995" t="s">
        <v>72</v>
      </c>
      <c r="H2995" t="s">
        <v>63</v>
      </c>
      <c r="I2995">
        <v>4</v>
      </c>
      <c r="J2995">
        <v>1049.53</v>
      </c>
      <c r="K2995">
        <v>835.46</v>
      </c>
      <c r="L2995">
        <v>4198.12</v>
      </c>
      <c r="M2995">
        <v>3341.84</v>
      </c>
      <c r="N2995" t="s">
        <v>25044</v>
      </c>
      <c r="O2995" t="s">
        <v>25043</v>
      </c>
      <c r="P2995" t="s">
        <v>121</v>
      </c>
      <c r="Q2995">
        <v>9.9252000000000002</v>
      </c>
      <c r="R2995">
        <v>78.119799999999998</v>
      </c>
      <c r="S2995" t="s">
        <v>564</v>
      </c>
      <c r="T2995" t="s">
        <v>563</v>
      </c>
      <c r="U2995" t="s">
        <v>77</v>
      </c>
      <c r="V2995" t="s">
        <v>45</v>
      </c>
    </row>
    <row r="2996" spans="1:22">
      <c r="A2996" t="s">
        <v>25042</v>
      </c>
      <c r="B2996" s="2">
        <v>45301.468055555553</v>
      </c>
      <c r="C2996" s="2">
        <f t="shared" si="46"/>
        <v>45299</v>
      </c>
      <c r="D2996" t="s">
        <v>75</v>
      </c>
      <c r="E2996" t="s">
        <v>4606</v>
      </c>
      <c r="F2996" t="s">
        <v>31</v>
      </c>
      <c r="G2996" t="s">
        <v>53</v>
      </c>
      <c r="H2996" t="s">
        <v>16</v>
      </c>
      <c r="I2996">
        <v>1</v>
      </c>
      <c r="J2996">
        <v>2000.03</v>
      </c>
      <c r="K2996">
        <v>1598.31</v>
      </c>
      <c r="L2996">
        <v>2000.03</v>
      </c>
      <c r="M2996">
        <v>1598.31</v>
      </c>
      <c r="N2996" t="s">
        <v>25041</v>
      </c>
      <c r="O2996" t="s">
        <v>25040</v>
      </c>
      <c r="P2996" t="s">
        <v>26</v>
      </c>
      <c r="Q2996">
        <v>11.0168</v>
      </c>
      <c r="R2996">
        <v>76.955799999999996</v>
      </c>
      <c r="S2996" t="s">
        <v>735</v>
      </c>
      <c r="T2996" t="s">
        <v>734</v>
      </c>
      <c r="U2996" t="s">
        <v>10</v>
      </c>
      <c r="V2996" t="s">
        <v>9</v>
      </c>
    </row>
    <row r="2997" spans="1:22">
      <c r="A2997" t="s">
        <v>25039</v>
      </c>
      <c r="B2997" s="2">
        <v>45371.652777777781</v>
      </c>
      <c r="C2997" s="2">
        <f t="shared" si="46"/>
        <v>45369</v>
      </c>
      <c r="D2997" t="s">
        <v>66</v>
      </c>
      <c r="E2997" t="s">
        <v>65</v>
      </c>
      <c r="F2997" t="s">
        <v>64</v>
      </c>
      <c r="G2997" t="s">
        <v>41</v>
      </c>
      <c r="H2997" t="s">
        <v>71</v>
      </c>
      <c r="I2997">
        <v>1</v>
      </c>
      <c r="J2997">
        <v>867.74</v>
      </c>
      <c r="K2997">
        <v>574.33000000000004</v>
      </c>
      <c r="L2997">
        <v>867.74</v>
      </c>
      <c r="M2997">
        <v>574.33000000000004</v>
      </c>
      <c r="N2997" t="s">
        <v>25038</v>
      </c>
      <c r="O2997" t="s">
        <v>25037</v>
      </c>
      <c r="P2997" t="s">
        <v>68</v>
      </c>
      <c r="Q2997">
        <v>11.34</v>
      </c>
      <c r="R2997">
        <v>77.717200000000005</v>
      </c>
      <c r="S2997" t="s">
        <v>103</v>
      </c>
      <c r="T2997" t="s">
        <v>102</v>
      </c>
      <c r="U2997" t="s">
        <v>10</v>
      </c>
      <c r="V2997" t="s">
        <v>45</v>
      </c>
    </row>
    <row r="2998" spans="1:22">
      <c r="A2998" t="s">
        <v>25036</v>
      </c>
      <c r="B2998" s="2">
        <v>45236.675000000003</v>
      </c>
      <c r="C2998" s="2">
        <f t="shared" si="46"/>
        <v>45236</v>
      </c>
      <c r="D2998" t="s">
        <v>55</v>
      </c>
      <c r="E2998" t="s">
        <v>15280</v>
      </c>
      <c r="F2998" t="s">
        <v>83</v>
      </c>
      <c r="G2998" t="s">
        <v>82</v>
      </c>
      <c r="H2998" t="s">
        <v>63</v>
      </c>
      <c r="I2998">
        <v>1</v>
      </c>
      <c r="J2998">
        <v>375.38</v>
      </c>
      <c r="K2998">
        <v>328.92</v>
      </c>
      <c r="L2998">
        <v>375.38</v>
      </c>
      <c r="M2998">
        <v>328.92</v>
      </c>
      <c r="N2998" t="s">
        <v>25035</v>
      </c>
      <c r="O2998" t="s">
        <v>25034</v>
      </c>
      <c r="P2998" t="s">
        <v>68</v>
      </c>
      <c r="Q2998">
        <v>11.34</v>
      </c>
      <c r="R2998">
        <v>77.717200000000005</v>
      </c>
      <c r="S2998" t="s">
        <v>12</v>
      </c>
      <c r="T2998" t="s">
        <v>11</v>
      </c>
      <c r="U2998" t="s">
        <v>10</v>
      </c>
      <c r="V2998" t="s">
        <v>9</v>
      </c>
    </row>
    <row r="2999" spans="1:22">
      <c r="A2999" t="s">
        <v>25033</v>
      </c>
      <c r="B2999" s="2">
        <v>45559.727777777778</v>
      </c>
      <c r="C2999" s="2">
        <f t="shared" si="46"/>
        <v>45558</v>
      </c>
      <c r="D2999" t="s">
        <v>43</v>
      </c>
      <c r="E2999" t="s">
        <v>8314</v>
      </c>
      <c r="F2999" t="s">
        <v>83</v>
      </c>
      <c r="G2999" t="s">
        <v>41</v>
      </c>
      <c r="H2999" t="s">
        <v>40</v>
      </c>
      <c r="I2999">
        <v>2</v>
      </c>
      <c r="J2999">
        <v>1879.03</v>
      </c>
      <c r="K2999">
        <v>1579.2</v>
      </c>
      <c r="L2999">
        <v>3758.06</v>
      </c>
      <c r="M2999">
        <v>3158.4</v>
      </c>
      <c r="N2999" t="s">
        <v>25032</v>
      </c>
      <c r="O2999" t="s">
        <v>25031</v>
      </c>
      <c r="P2999" t="s">
        <v>68</v>
      </c>
      <c r="Q2999">
        <v>11.34</v>
      </c>
      <c r="R2999">
        <v>77.717200000000005</v>
      </c>
      <c r="S2999" t="s">
        <v>454</v>
      </c>
      <c r="T2999" t="s">
        <v>453</v>
      </c>
      <c r="U2999" t="s">
        <v>46</v>
      </c>
      <c r="V2999" t="s">
        <v>45</v>
      </c>
    </row>
    <row r="3000" spans="1:22">
      <c r="A3000" t="s">
        <v>25030</v>
      </c>
      <c r="B3000" s="2">
        <v>45348.579861111109</v>
      </c>
      <c r="C3000" s="2">
        <f t="shared" si="46"/>
        <v>45348</v>
      </c>
      <c r="D3000" t="s">
        <v>33</v>
      </c>
      <c r="E3000" t="s">
        <v>16940</v>
      </c>
      <c r="F3000" t="s">
        <v>201</v>
      </c>
      <c r="G3000" t="s">
        <v>82</v>
      </c>
      <c r="H3000" t="s">
        <v>29</v>
      </c>
      <c r="I3000">
        <v>1</v>
      </c>
      <c r="J3000">
        <v>803.63</v>
      </c>
      <c r="K3000">
        <v>538.22</v>
      </c>
      <c r="L3000">
        <v>803.63</v>
      </c>
      <c r="M3000">
        <v>538.22</v>
      </c>
      <c r="N3000" t="s">
        <v>25029</v>
      </c>
      <c r="O3000" t="s">
        <v>25028</v>
      </c>
      <c r="P3000" t="s">
        <v>112</v>
      </c>
      <c r="Q3000">
        <v>13.082700000000001</v>
      </c>
      <c r="R3000">
        <v>80.270700000000005</v>
      </c>
      <c r="S3000" t="s">
        <v>96</v>
      </c>
      <c r="T3000" t="s">
        <v>95</v>
      </c>
      <c r="U3000" t="s">
        <v>46</v>
      </c>
      <c r="V3000" t="s">
        <v>22</v>
      </c>
    </row>
    <row r="3001" spans="1:22">
      <c r="A3001" t="s">
        <v>25027</v>
      </c>
      <c r="B3001" s="2">
        <v>45120.637499999997</v>
      </c>
      <c r="C3001" s="2">
        <f t="shared" si="46"/>
        <v>45117</v>
      </c>
      <c r="D3001" t="s">
        <v>20</v>
      </c>
      <c r="E3001" t="s">
        <v>2651</v>
      </c>
      <c r="F3001" t="s">
        <v>83</v>
      </c>
      <c r="G3001" t="s">
        <v>82</v>
      </c>
      <c r="H3001" t="s">
        <v>29</v>
      </c>
      <c r="I3001">
        <v>1</v>
      </c>
      <c r="J3001">
        <v>735.04</v>
      </c>
      <c r="K3001">
        <v>579.16999999999996</v>
      </c>
      <c r="L3001">
        <v>735.04</v>
      </c>
      <c r="M3001">
        <v>579.16999999999996</v>
      </c>
      <c r="N3001" t="s">
        <v>25026</v>
      </c>
      <c r="O3001" t="s">
        <v>25025</v>
      </c>
      <c r="P3001" t="s">
        <v>26</v>
      </c>
      <c r="Q3001">
        <v>11.0168</v>
      </c>
      <c r="R3001">
        <v>76.955799999999996</v>
      </c>
      <c r="S3001" t="s">
        <v>36</v>
      </c>
      <c r="T3001" t="s">
        <v>35</v>
      </c>
      <c r="U3001" t="s">
        <v>23</v>
      </c>
      <c r="V3001" t="s">
        <v>22</v>
      </c>
    </row>
    <row r="3002" spans="1:22">
      <c r="A3002" t="s">
        <v>25024</v>
      </c>
      <c r="B3002" s="2">
        <v>45525.533333333333</v>
      </c>
      <c r="C3002" s="2">
        <f t="shared" si="46"/>
        <v>45523</v>
      </c>
      <c r="D3002" t="s">
        <v>2647</v>
      </c>
      <c r="E3002" t="s">
        <v>6475</v>
      </c>
      <c r="F3002" t="s">
        <v>31</v>
      </c>
      <c r="G3002" t="s">
        <v>41</v>
      </c>
      <c r="H3002" t="s">
        <v>71</v>
      </c>
      <c r="I3002">
        <v>3</v>
      </c>
      <c r="J3002">
        <v>309.79000000000002</v>
      </c>
      <c r="K3002">
        <v>259.24</v>
      </c>
      <c r="L3002">
        <v>929.37</v>
      </c>
      <c r="M3002">
        <v>777.72</v>
      </c>
      <c r="N3002" t="s">
        <v>25023</v>
      </c>
      <c r="O3002" t="s">
        <v>25022</v>
      </c>
      <c r="P3002" t="s">
        <v>60</v>
      </c>
      <c r="Q3002">
        <v>8.7139000000000006</v>
      </c>
      <c r="R3002">
        <v>77.756699999999995</v>
      </c>
      <c r="S3002" t="s">
        <v>319</v>
      </c>
      <c r="T3002" t="s">
        <v>318</v>
      </c>
      <c r="U3002" t="s">
        <v>46</v>
      </c>
      <c r="V3002" t="s">
        <v>9</v>
      </c>
    </row>
    <row r="3003" spans="1:22">
      <c r="A3003" t="s">
        <v>25021</v>
      </c>
      <c r="B3003" s="2">
        <v>45273.668749999997</v>
      </c>
      <c r="C3003" s="2">
        <f t="shared" si="46"/>
        <v>45271</v>
      </c>
      <c r="D3003" t="s">
        <v>2642</v>
      </c>
      <c r="E3003" t="s">
        <v>6471</v>
      </c>
      <c r="F3003" t="s">
        <v>31</v>
      </c>
      <c r="G3003" t="s">
        <v>72</v>
      </c>
      <c r="H3003" t="s">
        <v>29</v>
      </c>
      <c r="I3003">
        <v>2</v>
      </c>
      <c r="J3003">
        <v>936.58</v>
      </c>
      <c r="K3003">
        <v>691.41</v>
      </c>
      <c r="L3003">
        <v>1873.16</v>
      </c>
      <c r="M3003">
        <v>1382.82</v>
      </c>
      <c r="N3003" t="s">
        <v>25020</v>
      </c>
      <c r="O3003" t="s">
        <v>25019</v>
      </c>
      <c r="P3003" t="s">
        <v>112</v>
      </c>
      <c r="Q3003">
        <v>13.082700000000001</v>
      </c>
      <c r="R3003">
        <v>80.270700000000005</v>
      </c>
      <c r="S3003" t="s">
        <v>48</v>
      </c>
      <c r="T3003" t="s">
        <v>47</v>
      </c>
      <c r="U3003" t="s">
        <v>57</v>
      </c>
      <c r="V3003" t="s">
        <v>45</v>
      </c>
    </row>
    <row r="3004" spans="1:22">
      <c r="A3004" t="s">
        <v>25018</v>
      </c>
      <c r="B3004" s="2">
        <v>45076.531944444447</v>
      </c>
      <c r="C3004" s="2">
        <f t="shared" si="46"/>
        <v>45075</v>
      </c>
      <c r="D3004" t="s">
        <v>2637</v>
      </c>
      <c r="E3004" t="s">
        <v>6467</v>
      </c>
      <c r="F3004" t="s">
        <v>64</v>
      </c>
      <c r="G3004" t="s">
        <v>53</v>
      </c>
      <c r="H3004" t="s">
        <v>71</v>
      </c>
      <c r="I3004">
        <v>1</v>
      </c>
      <c r="J3004">
        <v>2116.0100000000002</v>
      </c>
      <c r="K3004">
        <v>1610.89</v>
      </c>
      <c r="L3004">
        <v>2116.0100000000002</v>
      </c>
      <c r="M3004">
        <v>1610.89</v>
      </c>
      <c r="N3004" t="s">
        <v>25017</v>
      </c>
      <c r="O3004" t="s">
        <v>25016</v>
      </c>
      <c r="P3004" t="s">
        <v>37</v>
      </c>
      <c r="Q3004">
        <v>10.7905</v>
      </c>
      <c r="R3004">
        <v>78.704700000000003</v>
      </c>
      <c r="S3004" t="s">
        <v>420</v>
      </c>
      <c r="T3004" t="s">
        <v>419</v>
      </c>
      <c r="U3004" t="s">
        <v>57</v>
      </c>
      <c r="V3004" t="s">
        <v>45</v>
      </c>
    </row>
    <row r="3005" spans="1:22">
      <c r="A3005" t="s">
        <v>25015</v>
      </c>
      <c r="B3005" s="2">
        <v>45262.865972222222</v>
      </c>
      <c r="C3005" s="2">
        <f t="shared" si="46"/>
        <v>45257</v>
      </c>
      <c r="D3005" t="s">
        <v>2632</v>
      </c>
      <c r="E3005" t="s">
        <v>25014</v>
      </c>
      <c r="F3005" t="s">
        <v>18</v>
      </c>
      <c r="G3005" t="s">
        <v>53</v>
      </c>
      <c r="H3005" t="s">
        <v>16</v>
      </c>
      <c r="I3005">
        <v>4</v>
      </c>
      <c r="J3005">
        <v>373.5</v>
      </c>
      <c r="K3005">
        <v>317.70999999999998</v>
      </c>
      <c r="L3005">
        <v>1494</v>
      </c>
      <c r="M3005">
        <v>1270.8399999999999</v>
      </c>
      <c r="N3005" t="s">
        <v>25013</v>
      </c>
      <c r="O3005" t="s">
        <v>25012</v>
      </c>
      <c r="P3005" t="s">
        <v>68</v>
      </c>
      <c r="Q3005">
        <v>11.34</v>
      </c>
      <c r="R3005">
        <v>77.717200000000005</v>
      </c>
      <c r="S3005" t="s">
        <v>176</v>
      </c>
      <c r="T3005" t="s">
        <v>175</v>
      </c>
      <c r="U3005" t="s">
        <v>46</v>
      </c>
      <c r="V3005" t="s">
        <v>45</v>
      </c>
    </row>
    <row r="3006" spans="1:22">
      <c r="A3006" t="s">
        <v>25011</v>
      </c>
      <c r="B3006" s="2">
        <v>45211.452777777777</v>
      </c>
      <c r="C3006" s="2">
        <f t="shared" si="46"/>
        <v>45208</v>
      </c>
      <c r="D3006" t="s">
        <v>2627</v>
      </c>
      <c r="E3006" t="s">
        <v>8288</v>
      </c>
      <c r="F3006" t="s">
        <v>136</v>
      </c>
      <c r="G3006" t="s">
        <v>41</v>
      </c>
      <c r="H3006" t="s">
        <v>16</v>
      </c>
      <c r="I3006">
        <v>1</v>
      </c>
      <c r="J3006">
        <v>620.84</v>
      </c>
      <c r="K3006">
        <v>523.02</v>
      </c>
      <c r="L3006">
        <v>620.84</v>
      </c>
      <c r="M3006">
        <v>523.02</v>
      </c>
      <c r="N3006" t="s">
        <v>25010</v>
      </c>
      <c r="O3006" t="s">
        <v>25009</v>
      </c>
      <c r="P3006" t="s">
        <v>68</v>
      </c>
      <c r="Q3006">
        <v>11.34</v>
      </c>
      <c r="R3006">
        <v>77.717200000000005</v>
      </c>
      <c r="S3006" t="s">
        <v>226</v>
      </c>
      <c r="T3006" t="s">
        <v>225</v>
      </c>
      <c r="U3006" t="s">
        <v>57</v>
      </c>
      <c r="V3006" t="s">
        <v>9</v>
      </c>
    </row>
    <row r="3007" spans="1:22">
      <c r="A3007" t="s">
        <v>25008</v>
      </c>
      <c r="B3007" s="2">
        <v>45324.519444444442</v>
      </c>
      <c r="C3007" s="2">
        <f t="shared" si="46"/>
        <v>45320</v>
      </c>
      <c r="D3007" t="s">
        <v>2622</v>
      </c>
      <c r="E3007" t="s">
        <v>10079</v>
      </c>
      <c r="F3007" t="s">
        <v>73</v>
      </c>
      <c r="G3007" t="s">
        <v>72</v>
      </c>
      <c r="H3007" t="s">
        <v>16</v>
      </c>
      <c r="I3007">
        <v>4</v>
      </c>
      <c r="J3007">
        <v>553.79999999999995</v>
      </c>
      <c r="K3007">
        <v>372.62</v>
      </c>
      <c r="L3007">
        <v>2215.1999999999998</v>
      </c>
      <c r="M3007">
        <v>1490.48</v>
      </c>
      <c r="N3007" t="s">
        <v>25007</v>
      </c>
      <c r="O3007" t="s">
        <v>25006</v>
      </c>
      <c r="P3007" t="s">
        <v>49</v>
      </c>
      <c r="Q3007">
        <v>12.916499999999999</v>
      </c>
      <c r="R3007">
        <v>79.132499999999993</v>
      </c>
      <c r="S3007" t="s">
        <v>295</v>
      </c>
      <c r="T3007" t="s">
        <v>294</v>
      </c>
      <c r="U3007" t="s">
        <v>10</v>
      </c>
      <c r="V3007" t="s">
        <v>9</v>
      </c>
    </row>
    <row r="3008" spans="1:22">
      <c r="A3008" t="s">
        <v>25005</v>
      </c>
      <c r="B3008" s="2">
        <v>45559.488194444442</v>
      </c>
      <c r="C3008" s="2">
        <f t="shared" si="46"/>
        <v>45558</v>
      </c>
      <c r="D3008" t="s">
        <v>2617</v>
      </c>
      <c r="E3008" t="s">
        <v>8281</v>
      </c>
      <c r="F3008" t="s">
        <v>83</v>
      </c>
      <c r="G3008" t="s">
        <v>41</v>
      </c>
      <c r="H3008" t="s">
        <v>63</v>
      </c>
      <c r="I3008">
        <v>4</v>
      </c>
      <c r="J3008">
        <v>343.18</v>
      </c>
      <c r="K3008">
        <v>300.83999999999997</v>
      </c>
      <c r="L3008">
        <v>1372.72</v>
      </c>
      <c r="M3008">
        <v>1203.3599999999999</v>
      </c>
      <c r="N3008" t="s">
        <v>25004</v>
      </c>
      <c r="O3008" t="s">
        <v>25003</v>
      </c>
      <c r="P3008" t="s">
        <v>68</v>
      </c>
      <c r="Q3008">
        <v>11.34</v>
      </c>
      <c r="R3008">
        <v>77.717200000000005</v>
      </c>
      <c r="S3008" t="s">
        <v>103</v>
      </c>
      <c r="T3008" t="s">
        <v>102</v>
      </c>
      <c r="U3008" t="s">
        <v>77</v>
      </c>
      <c r="V3008" t="s">
        <v>9</v>
      </c>
    </row>
    <row r="3009" spans="1:22">
      <c r="A3009" t="s">
        <v>25002</v>
      </c>
      <c r="B3009" s="2">
        <v>45042.7</v>
      </c>
      <c r="C3009" s="2">
        <f t="shared" si="46"/>
        <v>45040</v>
      </c>
      <c r="D3009" t="s">
        <v>2612</v>
      </c>
      <c r="E3009" t="s">
        <v>2611</v>
      </c>
      <c r="F3009" t="s">
        <v>136</v>
      </c>
      <c r="G3009" t="s">
        <v>91</v>
      </c>
      <c r="H3009" t="s">
        <v>16</v>
      </c>
      <c r="I3009">
        <v>1</v>
      </c>
      <c r="J3009">
        <v>1412.96</v>
      </c>
      <c r="K3009">
        <v>949.8</v>
      </c>
      <c r="L3009">
        <v>1412.96</v>
      </c>
      <c r="M3009">
        <v>949.8</v>
      </c>
      <c r="N3009" t="s">
        <v>25001</v>
      </c>
      <c r="O3009" t="s">
        <v>25000</v>
      </c>
      <c r="P3009" t="s">
        <v>68</v>
      </c>
      <c r="Q3009">
        <v>11.34</v>
      </c>
      <c r="R3009">
        <v>77.717200000000005</v>
      </c>
      <c r="S3009" t="s">
        <v>59</v>
      </c>
      <c r="T3009" t="s">
        <v>58</v>
      </c>
      <c r="U3009" t="s">
        <v>57</v>
      </c>
      <c r="V3009" t="s">
        <v>9</v>
      </c>
    </row>
    <row r="3010" spans="1:22">
      <c r="A3010" t="s">
        <v>24999</v>
      </c>
      <c r="B3010" s="2">
        <v>45420.70208333333</v>
      </c>
      <c r="C3010" s="2">
        <f t="shared" si="46"/>
        <v>45418</v>
      </c>
      <c r="D3010" t="s">
        <v>2607</v>
      </c>
      <c r="E3010" t="s">
        <v>2606</v>
      </c>
      <c r="F3010" t="s">
        <v>64</v>
      </c>
      <c r="G3010" t="s">
        <v>106</v>
      </c>
      <c r="H3010" t="s">
        <v>29</v>
      </c>
      <c r="I3010">
        <v>2</v>
      </c>
      <c r="J3010">
        <v>1833.97</v>
      </c>
      <c r="K3010">
        <v>1150.6400000000001</v>
      </c>
      <c r="L3010">
        <v>3667.94</v>
      </c>
      <c r="M3010">
        <v>2301.2800000000002</v>
      </c>
      <c r="N3010" t="s">
        <v>24998</v>
      </c>
      <c r="O3010" t="s">
        <v>24997</v>
      </c>
      <c r="P3010" t="s">
        <v>121</v>
      </c>
      <c r="Q3010">
        <v>9.9252000000000002</v>
      </c>
      <c r="R3010">
        <v>78.119799999999998</v>
      </c>
      <c r="S3010" t="s">
        <v>454</v>
      </c>
      <c r="T3010" t="s">
        <v>453</v>
      </c>
      <c r="U3010" t="s">
        <v>77</v>
      </c>
      <c r="V3010" t="s">
        <v>45</v>
      </c>
    </row>
    <row r="3011" spans="1:22">
      <c r="A3011" t="s">
        <v>24996</v>
      </c>
      <c r="B3011" s="2">
        <v>45557.879861111112</v>
      </c>
      <c r="C3011" s="2">
        <f t="shared" ref="C3011:C3074" si="47">INT(B3011) - WEEKDAY(INT(B3011), 2) + 1</f>
        <v>45551</v>
      </c>
      <c r="D3011" t="s">
        <v>2602</v>
      </c>
      <c r="E3011" t="s">
        <v>16904</v>
      </c>
      <c r="F3011" t="s">
        <v>136</v>
      </c>
      <c r="G3011" t="s">
        <v>17</v>
      </c>
      <c r="H3011" t="s">
        <v>16</v>
      </c>
      <c r="I3011">
        <v>1</v>
      </c>
      <c r="J3011">
        <v>2289.06</v>
      </c>
      <c r="K3011">
        <v>1659.58</v>
      </c>
      <c r="L3011">
        <v>2289.06</v>
      </c>
      <c r="M3011">
        <v>1659.58</v>
      </c>
      <c r="N3011" t="s">
        <v>24995</v>
      </c>
      <c r="O3011" t="s">
        <v>24994</v>
      </c>
      <c r="P3011" t="s">
        <v>121</v>
      </c>
      <c r="Q3011">
        <v>9.9252000000000002</v>
      </c>
      <c r="R3011">
        <v>78.119799999999998</v>
      </c>
      <c r="S3011" t="s">
        <v>269</v>
      </c>
      <c r="T3011" t="s">
        <v>268</v>
      </c>
      <c r="U3011" t="s">
        <v>10</v>
      </c>
      <c r="V3011" t="s">
        <v>45</v>
      </c>
    </row>
    <row r="3012" spans="1:22">
      <c r="A3012" t="s">
        <v>24993</v>
      </c>
      <c r="B3012" s="2">
        <v>45131.601388888892</v>
      </c>
      <c r="C3012" s="2">
        <f t="shared" si="47"/>
        <v>45131</v>
      </c>
      <c r="D3012" t="s">
        <v>2597</v>
      </c>
      <c r="E3012" t="s">
        <v>8266</v>
      </c>
      <c r="F3012" t="s">
        <v>31</v>
      </c>
      <c r="G3012" t="s">
        <v>91</v>
      </c>
      <c r="H3012" t="s">
        <v>16</v>
      </c>
      <c r="I3012">
        <v>4</v>
      </c>
      <c r="J3012">
        <v>611.08000000000004</v>
      </c>
      <c r="K3012">
        <v>433.25</v>
      </c>
      <c r="L3012">
        <v>2444.3200000000002</v>
      </c>
      <c r="M3012">
        <v>1733</v>
      </c>
      <c r="N3012" t="s">
        <v>24992</v>
      </c>
      <c r="O3012" t="s">
        <v>24991</v>
      </c>
      <c r="P3012" t="s">
        <v>112</v>
      </c>
      <c r="Q3012">
        <v>13.082700000000001</v>
      </c>
      <c r="R3012">
        <v>80.270700000000005</v>
      </c>
      <c r="S3012" t="s">
        <v>340</v>
      </c>
      <c r="T3012" t="s">
        <v>339</v>
      </c>
      <c r="U3012" t="s">
        <v>57</v>
      </c>
      <c r="V3012" t="s">
        <v>9</v>
      </c>
    </row>
    <row r="3013" spans="1:22">
      <c r="A3013" t="s">
        <v>24990</v>
      </c>
      <c r="B3013" s="2">
        <v>45116.714583333334</v>
      </c>
      <c r="C3013" s="2">
        <f t="shared" si="47"/>
        <v>45110</v>
      </c>
      <c r="D3013" t="s">
        <v>2592</v>
      </c>
      <c r="E3013" t="s">
        <v>24989</v>
      </c>
      <c r="F3013" t="s">
        <v>83</v>
      </c>
      <c r="G3013" t="s">
        <v>106</v>
      </c>
      <c r="H3013" t="s">
        <v>29</v>
      </c>
      <c r="I3013">
        <v>3</v>
      </c>
      <c r="J3013">
        <v>2219.9</v>
      </c>
      <c r="K3013">
        <v>1968.26</v>
      </c>
      <c r="L3013">
        <v>6659.7</v>
      </c>
      <c r="M3013">
        <v>5904.78</v>
      </c>
      <c r="N3013" t="s">
        <v>24988</v>
      </c>
      <c r="O3013" t="s">
        <v>24987</v>
      </c>
      <c r="P3013" t="s">
        <v>49</v>
      </c>
      <c r="Q3013">
        <v>12.916499999999999</v>
      </c>
      <c r="R3013">
        <v>79.132499999999993</v>
      </c>
      <c r="S3013" t="s">
        <v>48</v>
      </c>
      <c r="T3013" t="s">
        <v>47</v>
      </c>
      <c r="U3013" t="s">
        <v>77</v>
      </c>
      <c r="V3013" t="s">
        <v>9</v>
      </c>
    </row>
    <row r="3014" spans="1:22">
      <c r="A3014" t="s">
        <v>24986</v>
      </c>
      <c r="B3014" s="2">
        <v>45306.456944444442</v>
      </c>
      <c r="C3014" s="2">
        <f t="shared" si="47"/>
        <v>45306</v>
      </c>
      <c r="D3014" t="s">
        <v>2587</v>
      </c>
      <c r="E3014" t="s">
        <v>21814</v>
      </c>
      <c r="F3014" t="s">
        <v>83</v>
      </c>
      <c r="G3014" t="s">
        <v>91</v>
      </c>
      <c r="H3014" t="s">
        <v>71</v>
      </c>
      <c r="I3014">
        <v>1</v>
      </c>
      <c r="J3014">
        <v>418.25</v>
      </c>
      <c r="K3014">
        <v>326.17</v>
      </c>
      <c r="L3014">
        <v>418.25</v>
      </c>
      <c r="M3014">
        <v>326.17</v>
      </c>
      <c r="N3014" t="s">
        <v>24985</v>
      </c>
      <c r="O3014" t="s">
        <v>24984</v>
      </c>
      <c r="P3014" t="s">
        <v>49</v>
      </c>
      <c r="Q3014">
        <v>12.916499999999999</v>
      </c>
      <c r="R3014">
        <v>79.132499999999993</v>
      </c>
      <c r="S3014" t="s">
        <v>420</v>
      </c>
      <c r="T3014" t="s">
        <v>419</v>
      </c>
      <c r="U3014" t="s">
        <v>10</v>
      </c>
      <c r="V3014" t="s">
        <v>45</v>
      </c>
    </row>
    <row r="3015" spans="1:22">
      <c r="A3015" t="s">
        <v>24983</v>
      </c>
      <c r="B3015" s="2">
        <v>45109.544444444444</v>
      </c>
      <c r="C3015" s="2">
        <f t="shared" si="47"/>
        <v>45103</v>
      </c>
      <c r="D3015" t="s">
        <v>2582</v>
      </c>
      <c r="E3015" t="s">
        <v>6424</v>
      </c>
      <c r="F3015" t="s">
        <v>18</v>
      </c>
      <c r="G3015" t="s">
        <v>72</v>
      </c>
      <c r="H3015" t="s">
        <v>63</v>
      </c>
      <c r="I3015">
        <v>1</v>
      </c>
      <c r="J3015">
        <v>2274.9499999999998</v>
      </c>
      <c r="K3015">
        <v>1734.04</v>
      </c>
      <c r="L3015">
        <v>2274.9499999999998</v>
      </c>
      <c r="M3015">
        <v>1734.04</v>
      </c>
      <c r="N3015" t="s">
        <v>24982</v>
      </c>
      <c r="O3015" t="s">
        <v>24981</v>
      </c>
      <c r="P3015" t="s">
        <v>121</v>
      </c>
      <c r="Q3015">
        <v>9.9252000000000002</v>
      </c>
      <c r="R3015">
        <v>78.119799999999998</v>
      </c>
      <c r="S3015" t="s">
        <v>364</v>
      </c>
      <c r="T3015" t="s">
        <v>363</v>
      </c>
      <c r="U3015" t="s">
        <v>10</v>
      </c>
      <c r="V3015" t="s">
        <v>22</v>
      </c>
    </row>
    <row r="3016" spans="1:22">
      <c r="A3016" t="s">
        <v>24980</v>
      </c>
      <c r="B3016" s="2">
        <v>45381.824305555558</v>
      </c>
      <c r="C3016" s="2">
        <f t="shared" si="47"/>
        <v>45376</v>
      </c>
      <c r="D3016" t="s">
        <v>2577</v>
      </c>
      <c r="E3016" t="s">
        <v>24979</v>
      </c>
      <c r="F3016" t="s">
        <v>18</v>
      </c>
      <c r="G3016" t="s">
        <v>82</v>
      </c>
      <c r="H3016" t="s">
        <v>29</v>
      </c>
      <c r="I3016">
        <v>2</v>
      </c>
      <c r="J3016">
        <v>1434.89</v>
      </c>
      <c r="K3016">
        <v>1219.43</v>
      </c>
      <c r="L3016">
        <v>2869.78</v>
      </c>
      <c r="M3016">
        <v>2438.86</v>
      </c>
      <c r="N3016" t="s">
        <v>24978</v>
      </c>
      <c r="O3016" t="s">
        <v>24977</v>
      </c>
      <c r="P3016" t="s">
        <v>68</v>
      </c>
      <c r="Q3016">
        <v>11.34</v>
      </c>
      <c r="R3016">
        <v>77.717200000000005</v>
      </c>
      <c r="S3016" t="s">
        <v>120</v>
      </c>
      <c r="T3016" t="s">
        <v>119</v>
      </c>
      <c r="U3016" t="s">
        <v>46</v>
      </c>
      <c r="V3016" t="s">
        <v>212</v>
      </c>
    </row>
    <row r="3017" spans="1:22">
      <c r="A3017" t="s">
        <v>24976</v>
      </c>
      <c r="B3017" s="2">
        <v>45149.522916666669</v>
      </c>
      <c r="C3017" s="2">
        <f t="shared" si="47"/>
        <v>45145</v>
      </c>
      <c r="D3017" t="s">
        <v>2572</v>
      </c>
      <c r="E3017" t="s">
        <v>4526</v>
      </c>
      <c r="F3017" t="s">
        <v>31</v>
      </c>
      <c r="G3017" t="s">
        <v>106</v>
      </c>
      <c r="H3017" t="s">
        <v>52</v>
      </c>
      <c r="I3017">
        <v>3</v>
      </c>
      <c r="J3017">
        <v>1768.1</v>
      </c>
      <c r="K3017">
        <v>1425.12</v>
      </c>
      <c r="L3017">
        <v>5304.3</v>
      </c>
      <c r="M3017">
        <v>4275.3599999999997</v>
      </c>
      <c r="N3017" t="s">
        <v>24975</v>
      </c>
      <c r="O3017" t="s">
        <v>24974</v>
      </c>
      <c r="P3017" t="s">
        <v>49</v>
      </c>
      <c r="Q3017">
        <v>12.916499999999999</v>
      </c>
      <c r="R3017">
        <v>79.132499999999993</v>
      </c>
      <c r="S3017" t="s">
        <v>762</v>
      </c>
      <c r="T3017" t="s">
        <v>761</v>
      </c>
      <c r="U3017" t="s">
        <v>57</v>
      </c>
      <c r="V3017" t="s">
        <v>9</v>
      </c>
    </row>
    <row r="3018" spans="1:22">
      <c r="A3018" t="s">
        <v>24973</v>
      </c>
      <c r="B3018" s="2">
        <v>45515.607638888891</v>
      </c>
      <c r="C3018" s="2">
        <f t="shared" si="47"/>
        <v>45509</v>
      </c>
      <c r="D3018" t="s">
        <v>2567</v>
      </c>
      <c r="E3018" t="s">
        <v>15212</v>
      </c>
      <c r="F3018" t="s">
        <v>73</v>
      </c>
      <c r="G3018" t="s">
        <v>72</v>
      </c>
      <c r="H3018" t="s">
        <v>29</v>
      </c>
      <c r="I3018">
        <v>1</v>
      </c>
      <c r="J3018">
        <v>1135.3599999999999</v>
      </c>
      <c r="K3018">
        <v>861.95</v>
      </c>
      <c r="L3018">
        <v>1135.3599999999999</v>
      </c>
      <c r="M3018">
        <v>861.95</v>
      </c>
      <c r="N3018" t="s">
        <v>24972</v>
      </c>
      <c r="O3018" t="s">
        <v>24971</v>
      </c>
      <c r="P3018" t="s">
        <v>13</v>
      </c>
      <c r="Q3018">
        <v>11.664300000000001</v>
      </c>
      <c r="R3018">
        <v>78.146000000000001</v>
      </c>
      <c r="S3018" t="s">
        <v>513</v>
      </c>
      <c r="T3018" t="s">
        <v>512</v>
      </c>
      <c r="U3018" t="s">
        <v>77</v>
      </c>
      <c r="V3018" t="s">
        <v>9</v>
      </c>
    </row>
    <row r="3019" spans="1:22">
      <c r="A3019" t="s">
        <v>24970</v>
      </c>
      <c r="B3019" s="2">
        <v>45256.76666666667</v>
      </c>
      <c r="C3019" s="2">
        <f t="shared" si="47"/>
        <v>45250</v>
      </c>
      <c r="D3019" t="s">
        <v>2562</v>
      </c>
      <c r="E3019" t="s">
        <v>4518</v>
      </c>
      <c r="F3019" t="s">
        <v>31</v>
      </c>
      <c r="G3019" t="s">
        <v>106</v>
      </c>
      <c r="H3019" t="s">
        <v>29</v>
      </c>
      <c r="I3019">
        <v>2</v>
      </c>
      <c r="J3019">
        <v>2014.03</v>
      </c>
      <c r="K3019">
        <v>1622.21</v>
      </c>
      <c r="L3019">
        <v>4028.06</v>
      </c>
      <c r="M3019">
        <v>3244.42</v>
      </c>
      <c r="N3019" t="s">
        <v>24969</v>
      </c>
      <c r="O3019" t="s">
        <v>24968</v>
      </c>
      <c r="P3019" t="s">
        <v>60</v>
      </c>
      <c r="Q3019">
        <v>8.7139000000000006</v>
      </c>
      <c r="R3019">
        <v>77.756699999999995</v>
      </c>
      <c r="S3019" t="s">
        <v>193</v>
      </c>
      <c r="T3019" t="s">
        <v>192</v>
      </c>
      <c r="U3019" t="s">
        <v>77</v>
      </c>
      <c r="V3019" t="s">
        <v>22</v>
      </c>
    </row>
    <row r="3020" spans="1:22">
      <c r="A3020" t="s">
        <v>24967</v>
      </c>
      <c r="B3020" s="2">
        <v>45544.62777777778</v>
      </c>
      <c r="C3020" s="2">
        <f t="shared" si="47"/>
        <v>45544</v>
      </c>
      <c r="D3020" t="s">
        <v>2557</v>
      </c>
      <c r="E3020" t="s">
        <v>21793</v>
      </c>
      <c r="F3020" t="s">
        <v>83</v>
      </c>
      <c r="G3020" t="s">
        <v>72</v>
      </c>
      <c r="H3020" t="s">
        <v>29</v>
      </c>
      <c r="I3020">
        <v>2</v>
      </c>
      <c r="J3020">
        <v>272.08</v>
      </c>
      <c r="K3020">
        <v>171.96</v>
      </c>
      <c r="L3020">
        <v>544.16</v>
      </c>
      <c r="M3020">
        <v>343.92</v>
      </c>
      <c r="N3020" t="s">
        <v>24966</v>
      </c>
      <c r="O3020" t="s">
        <v>24965</v>
      </c>
      <c r="P3020" t="s">
        <v>68</v>
      </c>
      <c r="Q3020">
        <v>11.34</v>
      </c>
      <c r="R3020">
        <v>77.717200000000005</v>
      </c>
      <c r="S3020" t="s">
        <v>250</v>
      </c>
      <c r="T3020" t="s">
        <v>249</v>
      </c>
      <c r="U3020" t="s">
        <v>57</v>
      </c>
      <c r="V3020" t="s">
        <v>45</v>
      </c>
    </row>
    <row r="3021" spans="1:22">
      <c r="A3021" t="s">
        <v>24964</v>
      </c>
      <c r="B3021" s="2">
        <v>45284.709027777775</v>
      </c>
      <c r="C3021" s="2">
        <f t="shared" si="47"/>
        <v>45278</v>
      </c>
      <c r="D3021" t="s">
        <v>2552</v>
      </c>
      <c r="E3021" t="s">
        <v>10030</v>
      </c>
      <c r="F3021" t="s">
        <v>18</v>
      </c>
      <c r="G3021" t="s">
        <v>41</v>
      </c>
      <c r="H3021" t="s">
        <v>16</v>
      </c>
      <c r="I3021">
        <v>3</v>
      </c>
      <c r="J3021">
        <v>1979.07</v>
      </c>
      <c r="K3021">
        <v>1704.69</v>
      </c>
      <c r="L3021">
        <v>5937.21</v>
      </c>
      <c r="M3021">
        <v>5114.07</v>
      </c>
      <c r="N3021" t="s">
        <v>24963</v>
      </c>
      <c r="O3021" t="s">
        <v>24962</v>
      </c>
      <c r="P3021" t="s">
        <v>121</v>
      </c>
      <c r="Q3021">
        <v>9.9252000000000002</v>
      </c>
      <c r="R3021">
        <v>78.119799999999998</v>
      </c>
      <c r="S3021" t="s">
        <v>48</v>
      </c>
      <c r="T3021" t="s">
        <v>47</v>
      </c>
      <c r="U3021" t="s">
        <v>46</v>
      </c>
      <c r="V3021" t="s">
        <v>45</v>
      </c>
    </row>
    <row r="3022" spans="1:22">
      <c r="A3022" t="s">
        <v>24961</v>
      </c>
      <c r="B3022" s="2">
        <v>45066.711805555555</v>
      </c>
      <c r="C3022" s="2">
        <f t="shared" si="47"/>
        <v>45061</v>
      </c>
      <c r="D3022" t="s">
        <v>2547</v>
      </c>
      <c r="E3022" t="s">
        <v>2546</v>
      </c>
      <c r="F3022" t="s">
        <v>166</v>
      </c>
      <c r="G3022" t="s">
        <v>41</v>
      </c>
      <c r="H3022" t="s">
        <v>40</v>
      </c>
      <c r="I3022">
        <v>4</v>
      </c>
      <c r="J3022">
        <v>285.63</v>
      </c>
      <c r="K3022">
        <v>244.67</v>
      </c>
      <c r="L3022">
        <v>1142.52</v>
      </c>
      <c r="M3022">
        <v>978.68</v>
      </c>
      <c r="N3022" t="s">
        <v>24960</v>
      </c>
      <c r="O3022" t="s">
        <v>24959</v>
      </c>
      <c r="P3022" t="s">
        <v>26</v>
      </c>
      <c r="Q3022">
        <v>11.0168</v>
      </c>
      <c r="R3022">
        <v>76.955799999999996</v>
      </c>
      <c r="S3022" t="s">
        <v>628</v>
      </c>
      <c r="T3022" t="s">
        <v>627</v>
      </c>
      <c r="U3022" t="s">
        <v>46</v>
      </c>
      <c r="V3022" t="s">
        <v>9</v>
      </c>
    </row>
    <row r="3023" spans="1:22">
      <c r="A3023" t="s">
        <v>24958</v>
      </c>
      <c r="B3023" s="2">
        <v>45516.867361111108</v>
      </c>
      <c r="C3023" s="2">
        <f t="shared" si="47"/>
        <v>45516</v>
      </c>
      <c r="D3023" t="s">
        <v>2542</v>
      </c>
      <c r="E3023" t="s">
        <v>20157</v>
      </c>
      <c r="F3023" t="s">
        <v>64</v>
      </c>
      <c r="G3023" t="s">
        <v>115</v>
      </c>
      <c r="H3023" t="s">
        <v>71</v>
      </c>
      <c r="I3023">
        <v>2</v>
      </c>
      <c r="J3023">
        <v>1065.93</v>
      </c>
      <c r="K3023">
        <v>665.49</v>
      </c>
      <c r="L3023">
        <v>2131.86</v>
      </c>
      <c r="M3023">
        <v>1330.98</v>
      </c>
      <c r="N3023" t="s">
        <v>24957</v>
      </c>
      <c r="O3023" t="s">
        <v>24956</v>
      </c>
      <c r="P3023" t="s">
        <v>112</v>
      </c>
      <c r="Q3023">
        <v>13.082700000000001</v>
      </c>
      <c r="R3023">
        <v>80.270700000000005</v>
      </c>
      <c r="S3023" t="s">
        <v>486</v>
      </c>
      <c r="T3023" t="s">
        <v>485</v>
      </c>
      <c r="U3023" t="s">
        <v>23</v>
      </c>
      <c r="V3023" t="s">
        <v>45</v>
      </c>
    </row>
    <row r="3024" spans="1:22">
      <c r="A3024" t="s">
        <v>24955</v>
      </c>
      <c r="B3024" s="2">
        <v>45426.495138888888</v>
      </c>
      <c r="C3024" s="2">
        <f t="shared" si="47"/>
        <v>45425</v>
      </c>
      <c r="D3024" t="s">
        <v>2537</v>
      </c>
      <c r="E3024" t="s">
        <v>6388</v>
      </c>
      <c r="F3024" t="s">
        <v>64</v>
      </c>
      <c r="G3024" t="s">
        <v>106</v>
      </c>
      <c r="H3024" t="s">
        <v>63</v>
      </c>
      <c r="I3024">
        <v>1</v>
      </c>
      <c r="J3024">
        <v>1064.71</v>
      </c>
      <c r="K3024">
        <v>925.36</v>
      </c>
      <c r="L3024">
        <v>1064.71</v>
      </c>
      <c r="M3024">
        <v>925.36</v>
      </c>
      <c r="N3024" t="s">
        <v>24954</v>
      </c>
      <c r="O3024" t="s">
        <v>24953</v>
      </c>
      <c r="P3024" t="s">
        <v>49</v>
      </c>
      <c r="Q3024">
        <v>12.916499999999999</v>
      </c>
      <c r="R3024">
        <v>79.132499999999993</v>
      </c>
      <c r="S3024" t="s">
        <v>103</v>
      </c>
      <c r="T3024" t="s">
        <v>102</v>
      </c>
      <c r="U3024" t="s">
        <v>57</v>
      </c>
      <c r="V3024" t="s">
        <v>9</v>
      </c>
    </row>
    <row r="3025" spans="1:22">
      <c r="A3025" t="s">
        <v>24952</v>
      </c>
      <c r="B3025" s="2">
        <v>44938.789583333331</v>
      </c>
      <c r="C3025" s="2">
        <f t="shared" si="47"/>
        <v>44935</v>
      </c>
      <c r="D3025" t="s">
        <v>2532</v>
      </c>
      <c r="E3025" t="s">
        <v>8218</v>
      </c>
      <c r="F3025" t="s">
        <v>18</v>
      </c>
      <c r="G3025" t="s">
        <v>17</v>
      </c>
      <c r="H3025" t="s">
        <v>16</v>
      </c>
      <c r="I3025">
        <v>1</v>
      </c>
      <c r="J3025">
        <v>1169.1199999999999</v>
      </c>
      <c r="K3025">
        <v>1014.48</v>
      </c>
      <c r="L3025">
        <v>1169.1199999999999</v>
      </c>
      <c r="M3025">
        <v>1014.48</v>
      </c>
      <c r="N3025" t="s">
        <v>24951</v>
      </c>
      <c r="O3025" t="s">
        <v>24950</v>
      </c>
      <c r="P3025" t="s">
        <v>13</v>
      </c>
      <c r="Q3025">
        <v>11.664300000000001</v>
      </c>
      <c r="R3025">
        <v>78.146000000000001</v>
      </c>
      <c r="S3025" t="s">
        <v>257</v>
      </c>
      <c r="T3025" t="s">
        <v>256</v>
      </c>
      <c r="U3025" t="s">
        <v>10</v>
      </c>
      <c r="V3025" t="s">
        <v>9</v>
      </c>
    </row>
    <row r="3026" spans="1:22">
      <c r="A3026" t="s">
        <v>24949</v>
      </c>
      <c r="B3026" s="2">
        <v>45003.763888888891</v>
      </c>
      <c r="C3026" s="2">
        <f t="shared" si="47"/>
        <v>44998</v>
      </c>
      <c r="D3026" t="s">
        <v>2527</v>
      </c>
      <c r="E3026" t="s">
        <v>6380</v>
      </c>
      <c r="F3026" t="s">
        <v>73</v>
      </c>
      <c r="G3026" t="s">
        <v>72</v>
      </c>
      <c r="H3026" t="s">
        <v>16</v>
      </c>
      <c r="I3026">
        <v>3</v>
      </c>
      <c r="J3026">
        <v>1225.93</v>
      </c>
      <c r="K3026">
        <v>850.34</v>
      </c>
      <c r="L3026">
        <v>3677.79</v>
      </c>
      <c r="M3026">
        <v>2551.02</v>
      </c>
      <c r="N3026" t="s">
        <v>24948</v>
      </c>
      <c r="O3026" t="s">
        <v>24947</v>
      </c>
      <c r="P3026" t="s">
        <v>121</v>
      </c>
      <c r="Q3026">
        <v>9.9252000000000002</v>
      </c>
      <c r="R3026">
        <v>78.119799999999998</v>
      </c>
      <c r="S3026" t="s">
        <v>176</v>
      </c>
      <c r="T3026" t="s">
        <v>175</v>
      </c>
      <c r="U3026" t="s">
        <v>77</v>
      </c>
      <c r="V3026" t="s">
        <v>9</v>
      </c>
    </row>
    <row r="3027" spans="1:22">
      <c r="A3027" t="s">
        <v>24946</v>
      </c>
      <c r="B3027" s="2">
        <v>45101.640277777777</v>
      </c>
      <c r="C3027" s="2">
        <f t="shared" si="47"/>
        <v>45096</v>
      </c>
      <c r="D3027" t="s">
        <v>2522</v>
      </c>
      <c r="E3027" t="s">
        <v>8210</v>
      </c>
      <c r="F3027" t="s">
        <v>136</v>
      </c>
      <c r="G3027" t="s">
        <v>30</v>
      </c>
      <c r="H3027" t="s">
        <v>29</v>
      </c>
      <c r="I3027">
        <v>1</v>
      </c>
      <c r="J3027">
        <v>1372.21</v>
      </c>
      <c r="K3027">
        <v>1118.49</v>
      </c>
      <c r="L3027">
        <v>1372.21</v>
      </c>
      <c r="M3027">
        <v>1118.49</v>
      </c>
      <c r="N3027" t="s">
        <v>24945</v>
      </c>
      <c r="O3027" t="s">
        <v>24944</v>
      </c>
      <c r="P3027" t="s">
        <v>68</v>
      </c>
      <c r="Q3027">
        <v>11.34</v>
      </c>
      <c r="R3027">
        <v>77.717200000000005</v>
      </c>
      <c r="S3027" t="s">
        <v>364</v>
      </c>
      <c r="T3027" t="s">
        <v>363</v>
      </c>
      <c r="U3027" t="s">
        <v>46</v>
      </c>
      <c r="V3027" t="s">
        <v>9</v>
      </c>
    </row>
    <row r="3028" spans="1:22">
      <c r="A3028" t="s">
        <v>24943</v>
      </c>
      <c r="B3028" s="2">
        <v>44956.669444444444</v>
      </c>
      <c r="C3028" s="2">
        <f t="shared" si="47"/>
        <v>44956</v>
      </c>
      <c r="D3028" t="s">
        <v>2517</v>
      </c>
      <c r="E3028" t="s">
        <v>8206</v>
      </c>
      <c r="F3028" t="s">
        <v>83</v>
      </c>
      <c r="G3028" t="s">
        <v>41</v>
      </c>
      <c r="H3028" t="s">
        <v>71</v>
      </c>
      <c r="I3028">
        <v>4</v>
      </c>
      <c r="J3028">
        <v>2272.6</v>
      </c>
      <c r="K3028">
        <v>1374.43</v>
      </c>
      <c r="L3028">
        <v>9090.4</v>
      </c>
      <c r="M3028">
        <v>5497.72</v>
      </c>
      <c r="N3028" t="s">
        <v>24942</v>
      </c>
      <c r="O3028" t="s">
        <v>24941</v>
      </c>
      <c r="P3028" t="s">
        <v>112</v>
      </c>
      <c r="Q3028">
        <v>13.082700000000001</v>
      </c>
      <c r="R3028">
        <v>80.270700000000005</v>
      </c>
      <c r="S3028" t="s">
        <v>1238</v>
      </c>
      <c r="T3028" t="s">
        <v>1237</v>
      </c>
      <c r="U3028" t="s">
        <v>57</v>
      </c>
      <c r="V3028" t="s">
        <v>45</v>
      </c>
    </row>
    <row r="3029" spans="1:22">
      <c r="A3029" t="s">
        <v>24940</v>
      </c>
      <c r="B3029" s="2">
        <v>45481.692361111112</v>
      </c>
      <c r="C3029" s="2">
        <f t="shared" si="47"/>
        <v>45481</v>
      </c>
      <c r="D3029" t="s">
        <v>2512</v>
      </c>
      <c r="E3029" t="s">
        <v>24939</v>
      </c>
      <c r="F3029" t="s">
        <v>166</v>
      </c>
      <c r="G3029" t="s">
        <v>91</v>
      </c>
      <c r="H3029" t="s">
        <v>29</v>
      </c>
      <c r="I3029">
        <v>1</v>
      </c>
      <c r="J3029">
        <v>1195.01</v>
      </c>
      <c r="K3029">
        <v>798.49</v>
      </c>
      <c r="L3029">
        <v>1195.01</v>
      </c>
      <c r="M3029">
        <v>798.49</v>
      </c>
      <c r="N3029" t="s">
        <v>24938</v>
      </c>
      <c r="O3029" t="s">
        <v>24937</v>
      </c>
      <c r="P3029" t="s">
        <v>60</v>
      </c>
      <c r="Q3029">
        <v>8.7139000000000006</v>
      </c>
      <c r="R3029">
        <v>77.756699999999995</v>
      </c>
      <c r="S3029" t="s">
        <v>257</v>
      </c>
      <c r="T3029" t="s">
        <v>256</v>
      </c>
      <c r="U3029" t="s">
        <v>57</v>
      </c>
      <c r="V3029" t="s">
        <v>45</v>
      </c>
    </row>
    <row r="3030" spans="1:22">
      <c r="A3030" t="s">
        <v>24936</v>
      </c>
      <c r="B3030" s="2">
        <v>45092.7</v>
      </c>
      <c r="C3030" s="2">
        <f t="shared" si="47"/>
        <v>45089</v>
      </c>
      <c r="D3030" t="s">
        <v>2507</v>
      </c>
      <c r="E3030" t="s">
        <v>20134</v>
      </c>
      <c r="F3030" t="s">
        <v>18</v>
      </c>
      <c r="G3030" t="s">
        <v>72</v>
      </c>
      <c r="H3030" t="s">
        <v>29</v>
      </c>
      <c r="I3030">
        <v>2</v>
      </c>
      <c r="J3030">
        <v>1519.67</v>
      </c>
      <c r="K3030">
        <v>1256.74</v>
      </c>
      <c r="L3030">
        <v>3039.34</v>
      </c>
      <c r="M3030">
        <v>2513.48</v>
      </c>
      <c r="N3030" t="s">
        <v>24935</v>
      </c>
      <c r="O3030" t="s">
        <v>24934</v>
      </c>
      <c r="P3030" t="s">
        <v>26</v>
      </c>
      <c r="Q3030">
        <v>11.0168</v>
      </c>
      <c r="R3030">
        <v>76.955799999999996</v>
      </c>
      <c r="S3030" t="s">
        <v>214</v>
      </c>
      <c r="T3030" t="s">
        <v>213</v>
      </c>
      <c r="U3030" t="s">
        <v>23</v>
      </c>
      <c r="V3030" t="s">
        <v>45</v>
      </c>
    </row>
    <row r="3031" spans="1:22">
      <c r="A3031" t="s">
        <v>24933</v>
      </c>
      <c r="B3031" s="2">
        <v>45104.568749999999</v>
      </c>
      <c r="C3031" s="2">
        <f t="shared" si="47"/>
        <v>45103</v>
      </c>
      <c r="D3031" t="s">
        <v>2502</v>
      </c>
      <c r="E3031" t="s">
        <v>13467</v>
      </c>
      <c r="F3031" t="s">
        <v>201</v>
      </c>
      <c r="G3031" t="s">
        <v>91</v>
      </c>
      <c r="H3031" t="s">
        <v>40</v>
      </c>
      <c r="I3031">
        <v>1</v>
      </c>
      <c r="J3031">
        <v>784.12</v>
      </c>
      <c r="K3031">
        <v>524.6</v>
      </c>
      <c r="L3031">
        <v>784.12</v>
      </c>
      <c r="M3031">
        <v>524.6</v>
      </c>
      <c r="N3031" t="s">
        <v>24932</v>
      </c>
      <c r="O3031" t="s">
        <v>24931</v>
      </c>
      <c r="P3031" t="s">
        <v>112</v>
      </c>
      <c r="Q3031">
        <v>13.082700000000001</v>
      </c>
      <c r="R3031">
        <v>80.270700000000005</v>
      </c>
      <c r="S3031" t="s">
        <v>530</v>
      </c>
      <c r="T3031" t="s">
        <v>529</v>
      </c>
      <c r="U3031" t="s">
        <v>77</v>
      </c>
      <c r="V3031" t="s">
        <v>9</v>
      </c>
    </row>
    <row r="3032" spans="1:22">
      <c r="A3032" t="s">
        <v>24930</v>
      </c>
      <c r="B3032" s="2">
        <v>45324.666666666664</v>
      </c>
      <c r="C3032" s="2">
        <f t="shared" si="47"/>
        <v>45320</v>
      </c>
      <c r="D3032" t="s">
        <v>2497</v>
      </c>
      <c r="E3032" t="s">
        <v>8190</v>
      </c>
      <c r="F3032" t="s">
        <v>64</v>
      </c>
      <c r="G3032" t="s">
        <v>72</v>
      </c>
      <c r="H3032" t="s">
        <v>29</v>
      </c>
      <c r="I3032">
        <v>3</v>
      </c>
      <c r="J3032">
        <v>999.46</v>
      </c>
      <c r="K3032">
        <v>785.3</v>
      </c>
      <c r="L3032">
        <v>2998.38</v>
      </c>
      <c r="M3032">
        <v>2355.9</v>
      </c>
      <c r="N3032" t="s">
        <v>24929</v>
      </c>
      <c r="O3032" t="s">
        <v>24928</v>
      </c>
      <c r="P3032" t="s">
        <v>121</v>
      </c>
      <c r="Q3032">
        <v>9.9252000000000002</v>
      </c>
      <c r="R3032">
        <v>78.119799999999998</v>
      </c>
      <c r="S3032" t="s">
        <v>564</v>
      </c>
      <c r="T3032" t="s">
        <v>563</v>
      </c>
      <c r="U3032" t="s">
        <v>10</v>
      </c>
      <c r="V3032" t="s">
        <v>22</v>
      </c>
    </row>
    <row r="3033" spans="1:22">
      <c r="A3033" t="s">
        <v>24927</v>
      </c>
      <c r="B3033" s="2">
        <v>45306.734027777777</v>
      </c>
      <c r="C3033" s="2">
        <f t="shared" si="47"/>
        <v>45306</v>
      </c>
      <c r="D3033" t="s">
        <v>2492</v>
      </c>
      <c r="E3033" t="s">
        <v>18496</v>
      </c>
      <c r="F3033" t="s">
        <v>166</v>
      </c>
      <c r="G3033" t="s">
        <v>72</v>
      </c>
      <c r="H3033" t="s">
        <v>29</v>
      </c>
      <c r="I3033">
        <v>2</v>
      </c>
      <c r="J3033">
        <v>2183.96</v>
      </c>
      <c r="K3033">
        <v>1497.46</v>
      </c>
      <c r="L3033">
        <v>4367.92</v>
      </c>
      <c r="M3033">
        <v>2994.92</v>
      </c>
      <c r="N3033" t="s">
        <v>24926</v>
      </c>
      <c r="O3033" t="s">
        <v>24925</v>
      </c>
      <c r="P3033" t="s">
        <v>68</v>
      </c>
      <c r="Q3033">
        <v>11.34</v>
      </c>
      <c r="R3033">
        <v>77.717200000000005</v>
      </c>
      <c r="S3033" t="s">
        <v>352</v>
      </c>
      <c r="T3033" t="s">
        <v>351</v>
      </c>
      <c r="U3033" t="s">
        <v>77</v>
      </c>
      <c r="V3033" t="s">
        <v>9</v>
      </c>
    </row>
    <row r="3034" spans="1:22">
      <c r="A3034" t="s">
        <v>24924</v>
      </c>
      <c r="B3034" s="2">
        <v>45029.63958333333</v>
      </c>
      <c r="C3034" s="2">
        <f t="shared" si="47"/>
        <v>45026</v>
      </c>
      <c r="D3034" t="s">
        <v>2487</v>
      </c>
      <c r="E3034" t="s">
        <v>9985</v>
      </c>
      <c r="F3034" t="s">
        <v>166</v>
      </c>
      <c r="G3034" t="s">
        <v>41</v>
      </c>
      <c r="H3034" t="s">
        <v>71</v>
      </c>
      <c r="I3034">
        <v>1</v>
      </c>
      <c r="J3034">
        <v>805.25</v>
      </c>
      <c r="K3034">
        <v>596.6</v>
      </c>
      <c r="L3034">
        <v>805.25</v>
      </c>
      <c r="M3034">
        <v>596.6</v>
      </c>
      <c r="N3034" t="s">
        <v>24923</v>
      </c>
      <c r="O3034" t="s">
        <v>24922</v>
      </c>
      <c r="P3034" t="s">
        <v>26</v>
      </c>
      <c r="Q3034">
        <v>11.0168</v>
      </c>
      <c r="R3034">
        <v>76.955799999999996</v>
      </c>
      <c r="S3034" t="s">
        <v>537</v>
      </c>
      <c r="T3034" t="s">
        <v>536</v>
      </c>
      <c r="U3034" t="s">
        <v>57</v>
      </c>
      <c r="V3034" t="s">
        <v>9</v>
      </c>
    </row>
    <row r="3035" spans="1:22">
      <c r="A3035" t="s">
        <v>24921</v>
      </c>
      <c r="B3035" s="2">
        <v>45497.450694444444</v>
      </c>
      <c r="C3035" s="2">
        <f t="shared" si="47"/>
        <v>45495</v>
      </c>
      <c r="D3035" t="s">
        <v>2482</v>
      </c>
      <c r="E3035" t="s">
        <v>8178</v>
      </c>
      <c r="F3035" t="s">
        <v>31</v>
      </c>
      <c r="G3035" t="s">
        <v>17</v>
      </c>
      <c r="H3035" t="s">
        <v>40</v>
      </c>
      <c r="I3035">
        <v>2</v>
      </c>
      <c r="J3035">
        <v>2391.36</v>
      </c>
      <c r="K3035">
        <v>1911.59</v>
      </c>
      <c r="L3035">
        <v>4782.72</v>
      </c>
      <c r="M3035">
        <v>3823.18</v>
      </c>
      <c r="N3035" t="s">
        <v>24920</v>
      </c>
      <c r="O3035" t="s">
        <v>24919</v>
      </c>
      <c r="P3035" t="s">
        <v>13</v>
      </c>
      <c r="Q3035">
        <v>11.664300000000001</v>
      </c>
      <c r="R3035">
        <v>78.146000000000001</v>
      </c>
      <c r="S3035" t="s">
        <v>276</v>
      </c>
      <c r="T3035" t="s">
        <v>275</v>
      </c>
      <c r="U3035" t="s">
        <v>23</v>
      </c>
      <c r="V3035" t="s">
        <v>45</v>
      </c>
    </row>
    <row r="3036" spans="1:22">
      <c r="A3036" t="s">
        <v>24918</v>
      </c>
      <c r="B3036" s="2">
        <v>45539.501388888886</v>
      </c>
      <c r="C3036" s="2">
        <f t="shared" si="47"/>
        <v>45537</v>
      </c>
      <c r="D3036" t="s">
        <v>2477</v>
      </c>
      <c r="E3036" t="s">
        <v>2476</v>
      </c>
      <c r="F3036" t="s">
        <v>136</v>
      </c>
      <c r="G3036" t="s">
        <v>53</v>
      </c>
      <c r="H3036" t="s">
        <v>16</v>
      </c>
      <c r="I3036">
        <v>1</v>
      </c>
      <c r="J3036">
        <v>363.76</v>
      </c>
      <c r="K3036">
        <v>315.07</v>
      </c>
      <c r="L3036">
        <v>363.76</v>
      </c>
      <c r="M3036">
        <v>315.07</v>
      </c>
      <c r="N3036" t="s">
        <v>24917</v>
      </c>
      <c r="O3036" t="s">
        <v>24916</v>
      </c>
      <c r="P3036" t="s">
        <v>37</v>
      </c>
      <c r="Q3036">
        <v>10.7905</v>
      </c>
      <c r="R3036">
        <v>78.704700000000003</v>
      </c>
      <c r="S3036" t="s">
        <v>206</v>
      </c>
      <c r="T3036" t="s">
        <v>205</v>
      </c>
      <c r="U3036" t="s">
        <v>77</v>
      </c>
      <c r="V3036" t="s">
        <v>22</v>
      </c>
    </row>
    <row r="3037" spans="1:22">
      <c r="A3037" t="s">
        <v>24915</v>
      </c>
      <c r="B3037" s="2">
        <v>45424.525694444441</v>
      </c>
      <c r="C3037" s="2">
        <f t="shared" si="47"/>
        <v>45418</v>
      </c>
      <c r="D3037" t="s">
        <v>2472</v>
      </c>
      <c r="E3037" t="s">
        <v>11745</v>
      </c>
      <c r="F3037" t="s">
        <v>18</v>
      </c>
      <c r="G3037" t="s">
        <v>82</v>
      </c>
      <c r="H3037" t="s">
        <v>63</v>
      </c>
      <c r="I3037">
        <v>1</v>
      </c>
      <c r="J3037">
        <v>574.57000000000005</v>
      </c>
      <c r="K3037">
        <v>471.32</v>
      </c>
      <c r="L3037">
        <v>574.57000000000005</v>
      </c>
      <c r="M3037">
        <v>471.32</v>
      </c>
      <c r="N3037" t="s">
        <v>24914</v>
      </c>
      <c r="O3037" t="s">
        <v>24913</v>
      </c>
      <c r="P3037" t="s">
        <v>26</v>
      </c>
      <c r="Q3037">
        <v>11.0168</v>
      </c>
      <c r="R3037">
        <v>76.955799999999996</v>
      </c>
      <c r="S3037" t="s">
        <v>206</v>
      </c>
      <c r="T3037" t="s">
        <v>205</v>
      </c>
      <c r="U3037" t="s">
        <v>10</v>
      </c>
      <c r="V3037" t="s">
        <v>45</v>
      </c>
    </row>
    <row r="3038" spans="1:22">
      <c r="A3038" t="s">
        <v>24912</v>
      </c>
      <c r="B3038" s="2">
        <v>45399.663194444445</v>
      </c>
      <c r="C3038" s="2">
        <f t="shared" si="47"/>
        <v>45397</v>
      </c>
      <c r="D3038" t="s">
        <v>2467</v>
      </c>
      <c r="E3038" t="s">
        <v>4444</v>
      </c>
      <c r="F3038" t="s">
        <v>18</v>
      </c>
      <c r="G3038" t="s">
        <v>72</v>
      </c>
      <c r="H3038" t="s">
        <v>52</v>
      </c>
      <c r="I3038">
        <v>1</v>
      </c>
      <c r="J3038">
        <v>2451.77</v>
      </c>
      <c r="K3038">
        <v>1644.61</v>
      </c>
      <c r="L3038">
        <v>2451.77</v>
      </c>
      <c r="M3038">
        <v>1644.61</v>
      </c>
      <c r="N3038" t="s">
        <v>24911</v>
      </c>
      <c r="O3038" t="s">
        <v>24910</v>
      </c>
      <c r="P3038" t="s">
        <v>13</v>
      </c>
      <c r="Q3038">
        <v>11.664300000000001</v>
      </c>
      <c r="R3038">
        <v>78.146000000000001</v>
      </c>
      <c r="S3038" t="s">
        <v>283</v>
      </c>
      <c r="T3038" t="s">
        <v>282</v>
      </c>
      <c r="U3038" t="s">
        <v>10</v>
      </c>
      <c r="V3038" t="s">
        <v>9</v>
      </c>
    </row>
    <row r="3039" spans="1:22">
      <c r="A3039" t="s">
        <v>24909</v>
      </c>
      <c r="B3039" s="2">
        <v>45036.589583333334</v>
      </c>
      <c r="C3039" s="2">
        <f t="shared" si="47"/>
        <v>45033</v>
      </c>
      <c r="D3039" t="s">
        <v>2462</v>
      </c>
      <c r="E3039" t="s">
        <v>4440</v>
      </c>
      <c r="F3039" t="s">
        <v>64</v>
      </c>
      <c r="G3039" t="s">
        <v>91</v>
      </c>
      <c r="H3039" t="s">
        <v>29</v>
      </c>
      <c r="I3039">
        <v>1</v>
      </c>
      <c r="J3039">
        <v>576.77</v>
      </c>
      <c r="K3039">
        <v>353.01</v>
      </c>
      <c r="L3039">
        <v>576.77</v>
      </c>
      <c r="M3039">
        <v>353.01</v>
      </c>
      <c r="N3039" t="s">
        <v>24908</v>
      </c>
      <c r="O3039" t="s">
        <v>24907</v>
      </c>
      <c r="P3039" t="s">
        <v>60</v>
      </c>
      <c r="Q3039">
        <v>8.7139000000000006</v>
      </c>
      <c r="R3039">
        <v>77.756699999999995</v>
      </c>
      <c r="S3039" t="s">
        <v>735</v>
      </c>
      <c r="T3039" t="s">
        <v>734</v>
      </c>
      <c r="U3039" t="s">
        <v>23</v>
      </c>
      <c r="V3039" t="s">
        <v>9</v>
      </c>
    </row>
    <row r="3040" spans="1:22">
      <c r="A3040" t="s">
        <v>24906</v>
      </c>
      <c r="B3040" s="2">
        <v>45035.634722222225</v>
      </c>
      <c r="C3040" s="2">
        <f t="shared" si="47"/>
        <v>45033</v>
      </c>
      <c r="D3040" t="s">
        <v>2457</v>
      </c>
      <c r="E3040" t="s">
        <v>6327</v>
      </c>
      <c r="F3040" t="s">
        <v>83</v>
      </c>
      <c r="G3040" t="s">
        <v>17</v>
      </c>
      <c r="H3040" t="s">
        <v>40</v>
      </c>
      <c r="I3040">
        <v>1</v>
      </c>
      <c r="J3040">
        <v>1229.05</v>
      </c>
      <c r="K3040">
        <v>967.74</v>
      </c>
      <c r="L3040">
        <v>1229.05</v>
      </c>
      <c r="M3040">
        <v>967.74</v>
      </c>
      <c r="N3040" t="s">
        <v>24905</v>
      </c>
      <c r="O3040" t="s">
        <v>24904</v>
      </c>
      <c r="P3040" t="s">
        <v>68</v>
      </c>
      <c r="Q3040">
        <v>11.34</v>
      </c>
      <c r="R3040">
        <v>77.717200000000005</v>
      </c>
      <c r="S3040" t="s">
        <v>276</v>
      </c>
      <c r="T3040" t="s">
        <v>275</v>
      </c>
      <c r="U3040" t="s">
        <v>23</v>
      </c>
      <c r="V3040" t="s">
        <v>9</v>
      </c>
    </row>
    <row r="3041" spans="1:22">
      <c r="A3041" t="s">
        <v>24903</v>
      </c>
      <c r="B3041" s="2">
        <v>45017.893055555556</v>
      </c>
      <c r="C3041" s="2">
        <f t="shared" si="47"/>
        <v>45012</v>
      </c>
      <c r="D3041" t="s">
        <v>2452</v>
      </c>
      <c r="E3041" t="s">
        <v>23322</v>
      </c>
      <c r="F3041" t="s">
        <v>73</v>
      </c>
      <c r="G3041" t="s">
        <v>72</v>
      </c>
      <c r="H3041" t="s">
        <v>63</v>
      </c>
      <c r="I3041">
        <v>4</v>
      </c>
      <c r="J3041">
        <v>1302.0899999999999</v>
      </c>
      <c r="K3041">
        <v>854.07</v>
      </c>
      <c r="L3041">
        <v>5208.3599999999997</v>
      </c>
      <c r="M3041">
        <v>3416.28</v>
      </c>
      <c r="N3041" t="s">
        <v>24902</v>
      </c>
      <c r="O3041" t="s">
        <v>24901</v>
      </c>
      <c r="P3041" t="s">
        <v>60</v>
      </c>
      <c r="Q3041">
        <v>8.7139000000000006</v>
      </c>
      <c r="R3041">
        <v>77.756699999999995</v>
      </c>
      <c r="S3041" t="s">
        <v>12</v>
      </c>
      <c r="T3041" t="s">
        <v>11</v>
      </c>
      <c r="U3041" t="s">
        <v>77</v>
      </c>
      <c r="V3041" t="s">
        <v>45</v>
      </c>
    </row>
    <row r="3042" spans="1:22">
      <c r="A3042" t="s">
        <v>24900</v>
      </c>
      <c r="B3042" s="2">
        <v>45005.87222222222</v>
      </c>
      <c r="C3042" s="2">
        <f t="shared" si="47"/>
        <v>45005</v>
      </c>
      <c r="D3042" t="s">
        <v>2447</v>
      </c>
      <c r="E3042" t="s">
        <v>24899</v>
      </c>
      <c r="F3042" t="s">
        <v>64</v>
      </c>
      <c r="G3042" t="s">
        <v>115</v>
      </c>
      <c r="H3042" t="s">
        <v>52</v>
      </c>
      <c r="I3042">
        <v>1</v>
      </c>
      <c r="J3042">
        <v>2414.52</v>
      </c>
      <c r="K3042">
        <v>1902.83</v>
      </c>
      <c r="L3042">
        <v>2414.52</v>
      </c>
      <c r="M3042">
        <v>1902.83</v>
      </c>
      <c r="N3042" t="s">
        <v>24898</v>
      </c>
      <c r="O3042" t="s">
        <v>24897</v>
      </c>
      <c r="P3042" t="s">
        <v>112</v>
      </c>
      <c r="Q3042">
        <v>13.082700000000001</v>
      </c>
      <c r="R3042">
        <v>80.270700000000005</v>
      </c>
      <c r="S3042" t="s">
        <v>413</v>
      </c>
      <c r="T3042" t="s">
        <v>412</v>
      </c>
      <c r="U3042" t="s">
        <v>77</v>
      </c>
      <c r="V3042" t="s">
        <v>9</v>
      </c>
    </row>
    <row r="3043" spans="1:22">
      <c r="A3043" t="s">
        <v>24896</v>
      </c>
      <c r="B3043" s="2">
        <v>45436.862500000003</v>
      </c>
      <c r="C3043" s="2">
        <f t="shared" si="47"/>
        <v>45432</v>
      </c>
      <c r="D3043" t="s">
        <v>2442</v>
      </c>
      <c r="E3043" t="s">
        <v>15128</v>
      </c>
      <c r="F3043" t="s">
        <v>201</v>
      </c>
      <c r="G3043" t="s">
        <v>41</v>
      </c>
      <c r="H3043" t="s">
        <v>40</v>
      </c>
      <c r="I3043">
        <v>2</v>
      </c>
      <c r="J3043">
        <v>2449.91</v>
      </c>
      <c r="K3043">
        <v>1816.28</v>
      </c>
      <c r="L3043">
        <v>4899.82</v>
      </c>
      <c r="M3043">
        <v>3632.56</v>
      </c>
      <c r="N3043" t="s">
        <v>24895</v>
      </c>
      <c r="O3043" t="s">
        <v>24894</v>
      </c>
      <c r="P3043" t="s">
        <v>49</v>
      </c>
      <c r="Q3043">
        <v>12.916499999999999</v>
      </c>
      <c r="R3043">
        <v>79.132499999999993</v>
      </c>
      <c r="S3043" t="s">
        <v>564</v>
      </c>
      <c r="T3043" t="s">
        <v>563</v>
      </c>
      <c r="U3043" t="s">
        <v>57</v>
      </c>
      <c r="V3043" t="s">
        <v>9</v>
      </c>
    </row>
    <row r="3044" spans="1:22">
      <c r="A3044" t="s">
        <v>24893</v>
      </c>
      <c r="B3044" s="2">
        <v>45032.536805555559</v>
      </c>
      <c r="C3044" s="2">
        <f t="shared" si="47"/>
        <v>45026</v>
      </c>
      <c r="D3044" t="s">
        <v>2437</v>
      </c>
      <c r="E3044" t="s">
        <v>13425</v>
      </c>
      <c r="F3044" t="s">
        <v>64</v>
      </c>
      <c r="G3044" t="s">
        <v>82</v>
      </c>
      <c r="H3044" t="s">
        <v>63</v>
      </c>
      <c r="I3044">
        <v>1</v>
      </c>
      <c r="J3044">
        <v>1343.91</v>
      </c>
      <c r="K3044">
        <v>1087.82</v>
      </c>
      <c r="L3044">
        <v>1343.91</v>
      </c>
      <c r="M3044">
        <v>1087.82</v>
      </c>
      <c r="N3044" t="s">
        <v>24892</v>
      </c>
      <c r="O3044" t="s">
        <v>24891</v>
      </c>
      <c r="P3044" t="s">
        <v>37</v>
      </c>
      <c r="Q3044">
        <v>10.7905</v>
      </c>
      <c r="R3044">
        <v>78.704700000000003</v>
      </c>
      <c r="S3044" t="s">
        <v>226</v>
      </c>
      <c r="T3044" t="s">
        <v>225</v>
      </c>
      <c r="U3044" t="s">
        <v>77</v>
      </c>
      <c r="V3044" t="s">
        <v>9</v>
      </c>
    </row>
    <row r="3045" spans="1:22">
      <c r="A3045" t="s">
        <v>24890</v>
      </c>
      <c r="B3045" s="2">
        <v>45306.634027777778</v>
      </c>
      <c r="C3045" s="2">
        <f t="shared" si="47"/>
        <v>45306</v>
      </c>
      <c r="D3045" t="s">
        <v>2432</v>
      </c>
      <c r="E3045" t="s">
        <v>24889</v>
      </c>
      <c r="F3045" t="s">
        <v>18</v>
      </c>
      <c r="G3045" t="s">
        <v>115</v>
      </c>
      <c r="H3045" t="s">
        <v>52</v>
      </c>
      <c r="I3045">
        <v>1</v>
      </c>
      <c r="J3045">
        <v>1776.44</v>
      </c>
      <c r="K3045">
        <v>1350.45</v>
      </c>
      <c r="L3045">
        <v>1776.44</v>
      </c>
      <c r="M3045">
        <v>1350.45</v>
      </c>
      <c r="N3045" t="s">
        <v>24888</v>
      </c>
      <c r="O3045" t="s">
        <v>24887</v>
      </c>
      <c r="P3045" t="s">
        <v>13</v>
      </c>
      <c r="Q3045">
        <v>11.664300000000001</v>
      </c>
      <c r="R3045">
        <v>78.146000000000001</v>
      </c>
      <c r="S3045" t="s">
        <v>413</v>
      </c>
      <c r="T3045" t="s">
        <v>412</v>
      </c>
      <c r="U3045" t="s">
        <v>23</v>
      </c>
      <c r="V3045" t="s">
        <v>45</v>
      </c>
    </row>
    <row r="3046" spans="1:22">
      <c r="A3046" t="s">
        <v>24886</v>
      </c>
      <c r="B3046" s="2">
        <v>45081.769444444442</v>
      </c>
      <c r="C3046" s="2">
        <f t="shared" si="47"/>
        <v>45075</v>
      </c>
      <c r="D3046" t="s">
        <v>2427</v>
      </c>
      <c r="E3046" t="s">
        <v>18455</v>
      </c>
      <c r="F3046" t="s">
        <v>166</v>
      </c>
      <c r="G3046" t="s">
        <v>115</v>
      </c>
      <c r="H3046" t="s">
        <v>63</v>
      </c>
      <c r="I3046">
        <v>2</v>
      </c>
      <c r="J3046">
        <v>339.8</v>
      </c>
      <c r="K3046">
        <v>214.9</v>
      </c>
      <c r="L3046">
        <v>679.6</v>
      </c>
      <c r="M3046">
        <v>429.8</v>
      </c>
      <c r="N3046" t="s">
        <v>24885</v>
      </c>
      <c r="O3046" t="s">
        <v>24884</v>
      </c>
      <c r="P3046" t="s">
        <v>49</v>
      </c>
      <c r="Q3046">
        <v>12.916499999999999</v>
      </c>
      <c r="R3046">
        <v>79.132499999999993</v>
      </c>
      <c r="S3046" t="s">
        <v>12</v>
      </c>
      <c r="T3046" t="s">
        <v>11</v>
      </c>
      <c r="U3046" t="s">
        <v>77</v>
      </c>
      <c r="V3046" t="s">
        <v>45</v>
      </c>
    </row>
    <row r="3047" spans="1:22">
      <c r="A3047" t="s">
        <v>24883</v>
      </c>
      <c r="B3047" s="2">
        <v>45255.668055555558</v>
      </c>
      <c r="C3047" s="2">
        <f t="shared" si="47"/>
        <v>45250</v>
      </c>
      <c r="D3047" t="s">
        <v>2422</v>
      </c>
      <c r="E3047" t="s">
        <v>11712</v>
      </c>
      <c r="F3047" t="s">
        <v>166</v>
      </c>
      <c r="G3047" t="s">
        <v>53</v>
      </c>
      <c r="H3047" t="s">
        <v>63</v>
      </c>
      <c r="I3047">
        <v>1</v>
      </c>
      <c r="J3047">
        <v>761.75</v>
      </c>
      <c r="K3047">
        <v>663.54</v>
      </c>
      <c r="L3047">
        <v>761.75</v>
      </c>
      <c r="M3047">
        <v>663.54</v>
      </c>
      <c r="N3047" t="s">
        <v>24882</v>
      </c>
      <c r="O3047" t="s">
        <v>24881</v>
      </c>
      <c r="P3047" t="s">
        <v>60</v>
      </c>
      <c r="Q3047">
        <v>8.7139000000000006</v>
      </c>
      <c r="R3047">
        <v>77.756699999999995</v>
      </c>
      <c r="S3047" t="s">
        <v>1238</v>
      </c>
      <c r="T3047" t="s">
        <v>1237</v>
      </c>
      <c r="U3047" t="s">
        <v>10</v>
      </c>
      <c r="V3047" t="s">
        <v>22</v>
      </c>
    </row>
    <row r="3048" spans="1:22">
      <c r="A3048" t="s">
        <v>24880</v>
      </c>
      <c r="B3048" s="2">
        <v>44991.740972222222</v>
      </c>
      <c r="C3048" s="2">
        <f t="shared" si="47"/>
        <v>44991</v>
      </c>
      <c r="D3048" t="s">
        <v>2417</v>
      </c>
      <c r="E3048" t="s">
        <v>6295</v>
      </c>
      <c r="F3048" t="s">
        <v>83</v>
      </c>
      <c r="G3048" t="s">
        <v>53</v>
      </c>
      <c r="H3048" t="s">
        <v>52</v>
      </c>
      <c r="I3048">
        <v>2</v>
      </c>
      <c r="J3048">
        <v>2394.52</v>
      </c>
      <c r="K3048">
        <v>2047.84</v>
      </c>
      <c r="L3048">
        <v>4789.04</v>
      </c>
      <c r="M3048">
        <v>4095.68</v>
      </c>
      <c r="N3048" t="s">
        <v>24879</v>
      </c>
      <c r="O3048" t="s">
        <v>24878</v>
      </c>
      <c r="P3048" t="s">
        <v>121</v>
      </c>
      <c r="Q3048">
        <v>9.9252000000000002</v>
      </c>
      <c r="R3048">
        <v>78.119799999999998</v>
      </c>
      <c r="S3048" t="s">
        <v>513</v>
      </c>
      <c r="T3048" t="s">
        <v>512</v>
      </c>
      <c r="U3048" t="s">
        <v>10</v>
      </c>
      <c r="V3048" t="s">
        <v>45</v>
      </c>
    </row>
    <row r="3049" spans="1:22">
      <c r="A3049" t="s">
        <v>24877</v>
      </c>
      <c r="B3049" s="2">
        <v>45118.428472222222</v>
      </c>
      <c r="C3049" s="2">
        <f t="shared" si="47"/>
        <v>45117</v>
      </c>
      <c r="D3049" t="s">
        <v>2412</v>
      </c>
      <c r="E3049" t="s">
        <v>24876</v>
      </c>
      <c r="F3049" t="s">
        <v>166</v>
      </c>
      <c r="G3049" t="s">
        <v>17</v>
      </c>
      <c r="H3049" t="s">
        <v>63</v>
      </c>
      <c r="I3049">
        <v>4</v>
      </c>
      <c r="J3049">
        <v>681.15</v>
      </c>
      <c r="K3049">
        <v>535.22</v>
      </c>
      <c r="L3049">
        <v>2724.6</v>
      </c>
      <c r="M3049">
        <v>2140.88</v>
      </c>
      <c r="N3049" t="s">
        <v>24875</v>
      </c>
      <c r="O3049" t="s">
        <v>24874</v>
      </c>
      <c r="P3049" t="s">
        <v>60</v>
      </c>
      <c r="Q3049">
        <v>8.7139000000000006</v>
      </c>
      <c r="R3049">
        <v>77.756699999999995</v>
      </c>
      <c r="S3049" t="s">
        <v>319</v>
      </c>
      <c r="T3049" t="s">
        <v>318</v>
      </c>
      <c r="U3049" t="s">
        <v>10</v>
      </c>
      <c r="V3049" t="s">
        <v>9</v>
      </c>
    </row>
    <row r="3050" spans="1:22">
      <c r="A3050" t="s">
        <v>24873</v>
      </c>
      <c r="B3050" s="2">
        <v>45086.837500000001</v>
      </c>
      <c r="C3050" s="2">
        <f t="shared" si="47"/>
        <v>45082</v>
      </c>
      <c r="D3050" t="s">
        <v>2407</v>
      </c>
      <c r="E3050" t="s">
        <v>15101</v>
      </c>
      <c r="F3050" t="s">
        <v>136</v>
      </c>
      <c r="G3050" t="s">
        <v>82</v>
      </c>
      <c r="H3050" t="s">
        <v>40</v>
      </c>
      <c r="I3050">
        <v>4</v>
      </c>
      <c r="J3050">
        <v>413.7</v>
      </c>
      <c r="K3050">
        <v>295.07</v>
      </c>
      <c r="L3050">
        <v>1654.8</v>
      </c>
      <c r="M3050">
        <v>1180.28</v>
      </c>
      <c r="N3050" t="s">
        <v>24872</v>
      </c>
      <c r="O3050" t="s">
        <v>24871</v>
      </c>
      <c r="P3050" t="s">
        <v>26</v>
      </c>
      <c r="Q3050">
        <v>11.0168</v>
      </c>
      <c r="R3050">
        <v>76.955799999999996</v>
      </c>
      <c r="S3050" t="s">
        <v>276</v>
      </c>
      <c r="T3050" t="s">
        <v>275</v>
      </c>
      <c r="U3050" t="s">
        <v>10</v>
      </c>
      <c r="V3050" t="s">
        <v>9</v>
      </c>
    </row>
    <row r="3051" spans="1:22">
      <c r="A3051" t="s">
        <v>24870</v>
      </c>
      <c r="B3051" s="2">
        <v>45133.693749999999</v>
      </c>
      <c r="C3051" s="2">
        <f t="shared" si="47"/>
        <v>45131</v>
      </c>
      <c r="D3051" t="s">
        <v>2402</v>
      </c>
      <c r="E3051" t="s">
        <v>8118</v>
      </c>
      <c r="F3051" t="s">
        <v>73</v>
      </c>
      <c r="G3051" t="s">
        <v>91</v>
      </c>
      <c r="H3051" t="s">
        <v>71</v>
      </c>
      <c r="I3051">
        <v>2</v>
      </c>
      <c r="J3051">
        <v>689.16</v>
      </c>
      <c r="K3051">
        <v>529.67999999999995</v>
      </c>
      <c r="L3051">
        <v>1378.32</v>
      </c>
      <c r="M3051">
        <v>1059.3599999999999</v>
      </c>
      <c r="N3051" t="s">
        <v>24869</v>
      </c>
      <c r="O3051" t="s">
        <v>24868</v>
      </c>
      <c r="P3051" t="s">
        <v>68</v>
      </c>
      <c r="Q3051">
        <v>11.34</v>
      </c>
      <c r="R3051">
        <v>77.717200000000005</v>
      </c>
      <c r="S3051" t="s">
        <v>319</v>
      </c>
      <c r="T3051" t="s">
        <v>318</v>
      </c>
      <c r="U3051" t="s">
        <v>57</v>
      </c>
      <c r="V3051" t="s">
        <v>45</v>
      </c>
    </row>
    <row r="3052" spans="1:22">
      <c r="A3052" t="s">
        <v>24867</v>
      </c>
      <c r="B3052" s="2">
        <v>45276.722222222219</v>
      </c>
      <c r="C3052" s="2">
        <f t="shared" si="47"/>
        <v>45271</v>
      </c>
      <c r="D3052" t="s">
        <v>2397</v>
      </c>
      <c r="E3052" t="s">
        <v>9917</v>
      </c>
      <c r="F3052" t="s">
        <v>166</v>
      </c>
      <c r="G3052" t="s">
        <v>106</v>
      </c>
      <c r="H3052" t="s">
        <v>63</v>
      </c>
      <c r="I3052">
        <v>4</v>
      </c>
      <c r="J3052">
        <v>2255.9499999999998</v>
      </c>
      <c r="K3052">
        <v>1939.51</v>
      </c>
      <c r="L3052">
        <v>9023.7999999999993</v>
      </c>
      <c r="M3052">
        <v>7758.04</v>
      </c>
      <c r="N3052" t="s">
        <v>24866</v>
      </c>
      <c r="O3052" t="s">
        <v>24865</v>
      </c>
      <c r="P3052" t="s">
        <v>13</v>
      </c>
      <c r="Q3052">
        <v>11.664300000000001</v>
      </c>
      <c r="R3052">
        <v>78.146000000000001</v>
      </c>
      <c r="S3052" t="s">
        <v>36</v>
      </c>
      <c r="T3052" t="s">
        <v>35</v>
      </c>
      <c r="U3052" t="s">
        <v>46</v>
      </c>
      <c r="V3052" t="s">
        <v>45</v>
      </c>
    </row>
    <row r="3053" spans="1:22">
      <c r="A3053" t="s">
        <v>24864</v>
      </c>
      <c r="B3053" s="2">
        <v>45211.621527777781</v>
      </c>
      <c r="C3053" s="2">
        <f t="shared" si="47"/>
        <v>45208</v>
      </c>
      <c r="D3053" t="s">
        <v>2392</v>
      </c>
      <c r="E3053" t="s">
        <v>2391</v>
      </c>
      <c r="F3053" t="s">
        <v>201</v>
      </c>
      <c r="G3053" t="s">
        <v>41</v>
      </c>
      <c r="H3053" t="s">
        <v>40</v>
      </c>
      <c r="I3053">
        <v>2</v>
      </c>
      <c r="J3053">
        <v>2075.59</v>
      </c>
      <c r="K3053">
        <v>1510.3</v>
      </c>
      <c r="L3053">
        <v>4151.18</v>
      </c>
      <c r="M3053">
        <v>3020.6</v>
      </c>
      <c r="N3053" t="s">
        <v>24863</v>
      </c>
      <c r="O3053" t="s">
        <v>24862</v>
      </c>
      <c r="P3053" t="s">
        <v>121</v>
      </c>
      <c r="Q3053">
        <v>9.9252000000000002</v>
      </c>
      <c r="R3053">
        <v>78.119799999999998</v>
      </c>
      <c r="S3053" t="s">
        <v>176</v>
      </c>
      <c r="T3053" t="s">
        <v>175</v>
      </c>
      <c r="U3053" t="s">
        <v>10</v>
      </c>
      <c r="V3053" t="s">
        <v>45</v>
      </c>
    </row>
    <row r="3054" spans="1:22">
      <c r="A3054" t="s">
        <v>24861</v>
      </c>
      <c r="B3054" s="2">
        <v>44989.895833333336</v>
      </c>
      <c r="C3054" s="2">
        <f t="shared" si="47"/>
        <v>44984</v>
      </c>
      <c r="D3054" t="s">
        <v>2387</v>
      </c>
      <c r="E3054" t="s">
        <v>4382</v>
      </c>
      <c r="F3054" t="s">
        <v>201</v>
      </c>
      <c r="G3054" t="s">
        <v>115</v>
      </c>
      <c r="H3054" t="s">
        <v>52</v>
      </c>
      <c r="I3054">
        <v>3</v>
      </c>
      <c r="J3054">
        <v>2428.34</v>
      </c>
      <c r="K3054">
        <v>1689.7</v>
      </c>
      <c r="L3054">
        <v>7285.02</v>
      </c>
      <c r="M3054">
        <v>5069.1000000000004</v>
      </c>
      <c r="N3054" t="s">
        <v>24860</v>
      </c>
      <c r="O3054" t="s">
        <v>24859</v>
      </c>
      <c r="P3054" t="s">
        <v>13</v>
      </c>
      <c r="Q3054">
        <v>11.664300000000001</v>
      </c>
      <c r="R3054">
        <v>78.146000000000001</v>
      </c>
      <c r="S3054" t="s">
        <v>79</v>
      </c>
      <c r="T3054" t="s">
        <v>78</v>
      </c>
      <c r="U3054" t="s">
        <v>10</v>
      </c>
      <c r="V3054" t="s">
        <v>212</v>
      </c>
    </row>
    <row r="3055" spans="1:22">
      <c r="A3055" t="s">
        <v>24858</v>
      </c>
      <c r="B3055" s="2">
        <v>44987.780555555553</v>
      </c>
      <c r="C3055" s="2">
        <f t="shared" si="47"/>
        <v>44984</v>
      </c>
      <c r="D3055" t="s">
        <v>2382</v>
      </c>
      <c r="E3055" t="s">
        <v>24857</v>
      </c>
      <c r="F3055" t="s">
        <v>18</v>
      </c>
      <c r="G3055" t="s">
        <v>41</v>
      </c>
      <c r="H3055" t="s">
        <v>29</v>
      </c>
      <c r="I3055">
        <v>3</v>
      </c>
      <c r="J3055">
        <v>1711.1</v>
      </c>
      <c r="K3055">
        <v>1415.31</v>
      </c>
      <c r="L3055">
        <v>5133.3</v>
      </c>
      <c r="M3055">
        <v>4245.93</v>
      </c>
      <c r="N3055" t="s">
        <v>24856</v>
      </c>
      <c r="O3055" t="s">
        <v>24855</v>
      </c>
      <c r="P3055" t="s">
        <v>121</v>
      </c>
      <c r="Q3055">
        <v>9.9252000000000002</v>
      </c>
      <c r="R3055">
        <v>78.119799999999998</v>
      </c>
      <c r="S3055" t="s">
        <v>103</v>
      </c>
      <c r="T3055" t="s">
        <v>102</v>
      </c>
      <c r="U3055" t="s">
        <v>46</v>
      </c>
      <c r="V3055" t="s">
        <v>45</v>
      </c>
    </row>
    <row r="3056" spans="1:22">
      <c r="A3056" t="s">
        <v>24854</v>
      </c>
      <c r="B3056" s="2">
        <v>45050.54583333333</v>
      </c>
      <c r="C3056" s="2">
        <f t="shared" si="47"/>
        <v>45047</v>
      </c>
      <c r="D3056" t="s">
        <v>2377</v>
      </c>
      <c r="E3056" t="s">
        <v>23273</v>
      </c>
      <c r="F3056" t="s">
        <v>83</v>
      </c>
      <c r="G3056" t="s">
        <v>115</v>
      </c>
      <c r="H3056" t="s">
        <v>29</v>
      </c>
      <c r="I3056">
        <v>1</v>
      </c>
      <c r="J3056">
        <v>2163.66</v>
      </c>
      <c r="K3056">
        <v>1819.18</v>
      </c>
      <c r="L3056">
        <v>2163.66</v>
      </c>
      <c r="M3056">
        <v>1819.18</v>
      </c>
      <c r="N3056" t="s">
        <v>24853</v>
      </c>
      <c r="O3056" t="s">
        <v>24852</v>
      </c>
      <c r="P3056" t="s">
        <v>121</v>
      </c>
      <c r="Q3056">
        <v>9.9252000000000002</v>
      </c>
      <c r="R3056">
        <v>78.119799999999998</v>
      </c>
      <c r="S3056" t="s">
        <v>206</v>
      </c>
      <c r="T3056" t="s">
        <v>205</v>
      </c>
      <c r="U3056" t="s">
        <v>10</v>
      </c>
      <c r="V3056" t="s">
        <v>45</v>
      </c>
    </row>
    <row r="3057" spans="1:22">
      <c r="A3057" t="s">
        <v>24851</v>
      </c>
      <c r="B3057" s="2">
        <v>45356.5625</v>
      </c>
      <c r="C3057" s="2">
        <f t="shared" si="47"/>
        <v>45355</v>
      </c>
      <c r="D3057" t="s">
        <v>2372</v>
      </c>
      <c r="E3057" t="s">
        <v>8097</v>
      </c>
      <c r="F3057" t="s">
        <v>73</v>
      </c>
      <c r="G3057" t="s">
        <v>115</v>
      </c>
      <c r="H3057" t="s">
        <v>29</v>
      </c>
      <c r="I3057">
        <v>2</v>
      </c>
      <c r="J3057">
        <v>896.27</v>
      </c>
      <c r="K3057">
        <v>761.65</v>
      </c>
      <c r="L3057">
        <v>1792.54</v>
      </c>
      <c r="M3057">
        <v>1523.3</v>
      </c>
      <c r="N3057" t="s">
        <v>24850</v>
      </c>
      <c r="O3057" t="s">
        <v>24849</v>
      </c>
      <c r="P3057" t="s">
        <v>37</v>
      </c>
      <c r="Q3057">
        <v>10.7905</v>
      </c>
      <c r="R3057">
        <v>78.704700000000003</v>
      </c>
      <c r="S3057" t="s">
        <v>513</v>
      </c>
      <c r="T3057" t="s">
        <v>512</v>
      </c>
      <c r="U3057" t="s">
        <v>23</v>
      </c>
      <c r="V3057" t="s">
        <v>22</v>
      </c>
    </row>
    <row r="3058" spans="1:22">
      <c r="A3058" t="s">
        <v>24848</v>
      </c>
      <c r="B3058" s="2">
        <v>45437.426388888889</v>
      </c>
      <c r="C3058" s="2">
        <f t="shared" si="47"/>
        <v>45432</v>
      </c>
      <c r="D3058" t="s">
        <v>2367</v>
      </c>
      <c r="E3058" t="s">
        <v>15073</v>
      </c>
      <c r="F3058" t="s">
        <v>83</v>
      </c>
      <c r="G3058" t="s">
        <v>82</v>
      </c>
      <c r="H3058" t="s">
        <v>71</v>
      </c>
      <c r="I3058">
        <v>1</v>
      </c>
      <c r="J3058">
        <v>524.36</v>
      </c>
      <c r="K3058">
        <v>468.36</v>
      </c>
      <c r="L3058">
        <v>524.36</v>
      </c>
      <c r="M3058">
        <v>468.36</v>
      </c>
      <c r="N3058" t="s">
        <v>24847</v>
      </c>
      <c r="O3058" t="s">
        <v>24846</v>
      </c>
      <c r="P3058" t="s">
        <v>60</v>
      </c>
      <c r="Q3058">
        <v>8.7139000000000006</v>
      </c>
      <c r="R3058">
        <v>77.756699999999995</v>
      </c>
      <c r="S3058" t="s">
        <v>735</v>
      </c>
      <c r="T3058" t="s">
        <v>734</v>
      </c>
      <c r="U3058" t="s">
        <v>46</v>
      </c>
      <c r="V3058" t="s">
        <v>9</v>
      </c>
    </row>
    <row r="3059" spans="1:22">
      <c r="A3059" t="s">
        <v>24845</v>
      </c>
      <c r="B3059" s="2">
        <v>45309.688194444447</v>
      </c>
      <c r="C3059" s="2">
        <f t="shared" si="47"/>
        <v>45306</v>
      </c>
      <c r="D3059" t="s">
        <v>2362</v>
      </c>
      <c r="E3059" t="s">
        <v>18412</v>
      </c>
      <c r="F3059" t="s">
        <v>31</v>
      </c>
      <c r="G3059" t="s">
        <v>41</v>
      </c>
      <c r="H3059" t="s">
        <v>71</v>
      </c>
      <c r="I3059">
        <v>1</v>
      </c>
      <c r="J3059">
        <v>1948.08</v>
      </c>
      <c r="K3059">
        <v>1289.7</v>
      </c>
      <c r="L3059">
        <v>1948.08</v>
      </c>
      <c r="M3059">
        <v>1289.7</v>
      </c>
      <c r="N3059" t="s">
        <v>24844</v>
      </c>
      <c r="O3059" t="s">
        <v>24843</v>
      </c>
      <c r="P3059" t="s">
        <v>49</v>
      </c>
      <c r="Q3059">
        <v>12.916499999999999</v>
      </c>
      <c r="R3059">
        <v>79.132499999999993</v>
      </c>
      <c r="S3059" t="s">
        <v>36</v>
      </c>
      <c r="T3059" t="s">
        <v>35</v>
      </c>
      <c r="U3059" t="s">
        <v>23</v>
      </c>
      <c r="V3059" t="s">
        <v>9</v>
      </c>
    </row>
    <row r="3060" spans="1:22">
      <c r="A3060" t="s">
        <v>24842</v>
      </c>
      <c r="B3060" s="2">
        <v>45379.503472222219</v>
      </c>
      <c r="C3060" s="2">
        <f t="shared" si="47"/>
        <v>45376</v>
      </c>
      <c r="D3060" t="s">
        <v>2357</v>
      </c>
      <c r="E3060" t="s">
        <v>4358</v>
      </c>
      <c r="F3060" t="s">
        <v>18</v>
      </c>
      <c r="G3060" t="s">
        <v>72</v>
      </c>
      <c r="H3060" t="s">
        <v>16</v>
      </c>
      <c r="I3060">
        <v>3</v>
      </c>
      <c r="J3060">
        <v>1410.22</v>
      </c>
      <c r="K3060">
        <v>904.12</v>
      </c>
      <c r="L3060">
        <v>4230.66</v>
      </c>
      <c r="M3060">
        <v>2712.36</v>
      </c>
      <c r="N3060" t="s">
        <v>24841</v>
      </c>
      <c r="O3060" t="s">
        <v>24840</v>
      </c>
      <c r="P3060" t="s">
        <v>112</v>
      </c>
      <c r="Q3060">
        <v>13.082700000000001</v>
      </c>
      <c r="R3060">
        <v>80.270700000000005</v>
      </c>
      <c r="S3060" t="s">
        <v>1238</v>
      </c>
      <c r="T3060" t="s">
        <v>1237</v>
      </c>
      <c r="U3060" t="s">
        <v>57</v>
      </c>
      <c r="V3060" t="s">
        <v>22</v>
      </c>
    </row>
    <row r="3061" spans="1:22">
      <c r="A3061" t="s">
        <v>24839</v>
      </c>
      <c r="B3061" s="2">
        <v>45299.466666666667</v>
      </c>
      <c r="C3061" s="2">
        <f t="shared" si="47"/>
        <v>45299</v>
      </c>
      <c r="D3061" t="s">
        <v>2352</v>
      </c>
      <c r="E3061" t="s">
        <v>11661</v>
      </c>
      <c r="F3061" t="s">
        <v>83</v>
      </c>
      <c r="G3061" t="s">
        <v>41</v>
      </c>
      <c r="H3061" t="s">
        <v>52</v>
      </c>
      <c r="I3061">
        <v>1</v>
      </c>
      <c r="J3061">
        <v>1329.14</v>
      </c>
      <c r="K3061">
        <v>970.81</v>
      </c>
      <c r="L3061">
        <v>1329.14</v>
      </c>
      <c r="M3061">
        <v>970.81</v>
      </c>
      <c r="N3061" t="s">
        <v>24838</v>
      </c>
      <c r="O3061" t="s">
        <v>24837</v>
      </c>
      <c r="P3061" t="s">
        <v>26</v>
      </c>
      <c r="Q3061">
        <v>11.0168</v>
      </c>
      <c r="R3061">
        <v>76.955799999999996</v>
      </c>
      <c r="S3061" t="s">
        <v>133</v>
      </c>
      <c r="T3061" t="s">
        <v>132</v>
      </c>
      <c r="U3061" t="s">
        <v>10</v>
      </c>
      <c r="V3061" t="s">
        <v>9</v>
      </c>
    </row>
    <row r="3062" spans="1:22">
      <c r="A3062" t="s">
        <v>24836</v>
      </c>
      <c r="B3062" s="2">
        <v>45295.457638888889</v>
      </c>
      <c r="C3062" s="2">
        <f t="shared" si="47"/>
        <v>45292</v>
      </c>
      <c r="D3062" t="s">
        <v>2347</v>
      </c>
      <c r="E3062" t="s">
        <v>4350</v>
      </c>
      <c r="F3062" t="s">
        <v>201</v>
      </c>
      <c r="G3062" t="s">
        <v>82</v>
      </c>
      <c r="H3062" t="s">
        <v>40</v>
      </c>
      <c r="I3062">
        <v>4</v>
      </c>
      <c r="J3062">
        <v>378.05</v>
      </c>
      <c r="K3062">
        <v>252.26</v>
      </c>
      <c r="L3062">
        <v>1512.2</v>
      </c>
      <c r="M3062">
        <v>1009.04</v>
      </c>
      <c r="N3062" t="s">
        <v>24835</v>
      </c>
      <c r="O3062" t="s">
        <v>24834</v>
      </c>
      <c r="P3062" t="s">
        <v>37</v>
      </c>
      <c r="Q3062">
        <v>10.7905</v>
      </c>
      <c r="R3062">
        <v>78.704700000000003</v>
      </c>
      <c r="S3062" t="s">
        <v>25</v>
      </c>
      <c r="T3062" t="s">
        <v>24</v>
      </c>
      <c r="U3062" t="s">
        <v>10</v>
      </c>
      <c r="V3062" t="s">
        <v>45</v>
      </c>
    </row>
    <row r="3063" spans="1:22">
      <c r="A3063" t="s">
        <v>24833</v>
      </c>
      <c r="B3063" s="2">
        <v>45364.834027777775</v>
      </c>
      <c r="C3063" s="2">
        <f t="shared" si="47"/>
        <v>45362</v>
      </c>
      <c r="D3063" t="s">
        <v>2342</v>
      </c>
      <c r="E3063" t="s">
        <v>9877</v>
      </c>
      <c r="F3063" t="s">
        <v>64</v>
      </c>
      <c r="G3063" t="s">
        <v>91</v>
      </c>
      <c r="H3063" t="s">
        <v>29</v>
      </c>
      <c r="I3063">
        <v>1</v>
      </c>
      <c r="J3063">
        <v>224.3</v>
      </c>
      <c r="K3063">
        <v>173.46</v>
      </c>
      <c r="L3063">
        <v>224.3</v>
      </c>
      <c r="M3063">
        <v>173.46</v>
      </c>
      <c r="N3063" t="s">
        <v>24832</v>
      </c>
      <c r="O3063" t="s">
        <v>24831</v>
      </c>
      <c r="P3063" t="s">
        <v>60</v>
      </c>
      <c r="Q3063">
        <v>8.7139000000000006</v>
      </c>
      <c r="R3063">
        <v>77.756699999999995</v>
      </c>
      <c r="S3063" t="s">
        <v>120</v>
      </c>
      <c r="T3063" t="s">
        <v>119</v>
      </c>
      <c r="U3063" t="s">
        <v>10</v>
      </c>
      <c r="V3063" t="s">
        <v>9</v>
      </c>
    </row>
    <row r="3064" spans="1:22">
      <c r="A3064" t="s">
        <v>24830</v>
      </c>
      <c r="B3064" s="2">
        <v>45552.510416666664</v>
      </c>
      <c r="C3064" s="2">
        <f t="shared" si="47"/>
        <v>45551</v>
      </c>
      <c r="D3064" t="s">
        <v>2337</v>
      </c>
      <c r="E3064" t="s">
        <v>11649</v>
      </c>
      <c r="F3064" t="s">
        <v>64</v>
      </c>
      <c r="G3064" t="s">
        <v>53</v>
      </c>
      <c r="H3064" t="s">
        <v>29</v>
      </c>
      <c r="I3064">
        <v>2</v>
      </c>
      <c r="J3064">
        <v>1014.19</v>
      </c>
      <c r="K3064">
        <v>777.18</v>
      </c>
      <c r="L3064">
        <v>2028.38</v>
      </c>
      <c r="M3064">
        <v>1554.36</v>
      </c>
      <c r="N3064" t="s">
        <v>24829</v>
      </c>
      <c r="O3064" t="s">
        <v>24828</v>
      </c>
      <c r="P3064" t="s">
        <v>13</v>
      </c>
      <c r="Q3064">
        <v>11.664300000000001</v>
      </c>
      <c r="R3064">
        <v>78.146000000000001</v>
      </c>
      <c r="S3064" t="s">
        <v>364</v>
      </c>
      <c r="T3064" t="s">
        <v>363</v>
      </c>
      <c r="U3064" t="s">
        <v>10</v>
      </c>
      <c r="V3064" t="s">
        <v>9</v>
      </c>
    </row>
    <row r="3065" spans="1:22">
      <c r="A3065" t="s">
        <v>24827</v>
      </c>
      <c r="B3065" s="2">
        <v>45327.56527777778</v>
      </c>
      <c r="C3065" s="2">
        <f t="shared" si="47"/>
        <v>45327</v>
      </c>
      <c r="D3065" t="s">
        <v>2332</v>
      </c>
      <c r="E3065" t="s">
        <v>4338</v>
      </c>
      <c r="F3065" t="s">
        <v>31</v>
      </c>
      <c r="G3065" t="s">
        <v>91</v>
      </c>
      <c r="H3065" t="s">
        <v>52</v>
      </c>
      <c r="I3065">
        <v>2</v>
      </c>
      <c r="J3065">
        <v>1011.31</v>
      </c>
      <c r="K3065">
        <v>855.95</v>
      </c>
      <c r="L3065">
        <v>2022.62</v>
      </c>
      <c r="M3065">
        <v>1711.9</v>
      </c>
      <c r="N3065" t="s">
        <v>24826</v>
      </c>
      <c r="O3065" t="s">
        <v>24825</v>
      </c>
      <c r="P3065" t="s">
        <v>60</v>
      </c>
      <c r="Q3065">
        <v>8.7139000000000006</v>
      </c>
      <c r="R3065">
        <v>77.756699999999995</v>
      </c>
      <c r="S3065" t="s">
        <v>295</v>
      </c>
      <c r="T3065" t="s">
        <v>294</v>
      </c>
      <c r="U3065" t="s">
        <v>57</v>
      </c>
      <c r="V3065" t="s">
        <v>45</v>
      </c>
    </row>
    <row r="3066" spans="1:22">
      <c r="A3066" t="s">
        <v>24824</v>
      </c>
      <c r="B3066" s="2">
        <v>45277.55972222222</v>
      </c>
      <c r="C3066" s="2">
        <f t="shared" si="47"/>
        <v>45271</v>
      </c>
      <c r="D3066" t="s">
        <v>2327</v>
      </c>
      <c r="E3066" t="s">
        <v>2326</v>
      </c>
      <c r="F3066" t="s">
        <v>18</v>
      </c>
      <c r="G3066" t="s">
        <v>17</v>
      </c>
      <c r="H3066" t="s">
        <v>63</v>
      </c>
      <c r="I3066">
        <v>3</v>
      </c>
      <c r="J3066">
        <v>1678.49</v>
      </c>
      <c r="K3066">
        <v>1058.98</v>
      </c>
      <c r="L3066">
        <v>5035.47</v>
      </c>
      <c r="M3066">
        <v>3176.94</v>
      </c>
      <c r="N3066" t="s">
        <v>24823</v>
      </c>
      <c r="O3066" t="s">
        <v>24822</v>
      </c>
      <c r="P3066" t="s">
        <v>37</v>
      </c>
      <c r="Q3066">
        <v>10.7905</v>
      </c>
      <c r="R3066">
        <v>78.704700000000003</v>
      </c>
      <c r="S3066" t="s">
        <v>48</v>
      </c>
      <c r="T3066" t="s">
        <v>47</v>
      </c>
      <c r="U3066" t="s">
        <v>57</v>
      </c>
      <c r="V3066" t="s">
        <v>45</v>
      </c>
    </row>
    <row r="3067" spans="1:22">
      <c r="A3067" t="s">
        <v>24821</v>
      </c>
      <c r="B3067" s="2">
        <v>45514.698611111111</v>
      </c>
      <c r="C3067" s="2">
        <f t="shared" si="47"/>
        <v>45509</v>
      </c>
      <c r="D3067" t="s">
        <v>2322</v>
      </c>
      <c r="E3067" t="s">
        <v>2321</v>
      </c>
      <c r="F3067" t="s">
        <v>83</v>
      </c>
      <c r="G3067" t="s">
        <v>106</v>
      </c>
      <c r="H3067" t="s">
        <v>29</v>
      </c>
      <c r="I3067">
        <v>1</v>
      </c>
      <c r="J3067">
        <v>239.7</v>
      </c>
      <c r="K3067">
        <v>181.6</v>
      </c>
      <c r="L3067">
        <v>239.7</v>
      </c>
      <c r="M3067">
        <v>181.6</v>
      </c>
      <c r="N3067" t="s">
        <v>24820</v>
      </c>
      <c r="O3067" t="s">
        <v>24819</v>
      </c>
      <c r="P3067" t="s">
        <v>68</v>
      </c>
      <c r="Q3067">
        <v>11.34</v>
      </c>
      <c r="R3067">
        <v>77.717200000000005</v>
      </c>
      <c r="S3067" t="s">
        <v>364</v>
      </c>
      <c r="T3067" t="s">
        <v>363</v>
      </c>
      <c r="U3067" t="s">
        <v>10</v>
      </c>
      <c r="V3067" t="s">
        <v>9</v>
      </c>
    </row>
    <row r="3068" spans="1:22">
      <c r="A3068" t="s">
        <v>24818</v>
      </c>
      <c r="B3068" s="2">
        <v>45461.456250000003</v>
      </c>
      <c r="C3068" s="2">
        <f t="shared" si="47"/>
        <v>45460</v>
      </c>
      <c r="D3068" t="s">
        <v>2317</v>
      </c>
      <c r="E3068" t="s">
        <v>2316</v>
      </c>
      <c r="F3068" t="s">
        <v>166</v>
      </c>
      <c r="G3068" t="s">
        <v>53</v>
      </c>
      <c r="H3068" t="s">
        <v>71</v>
      </c>
      <c r="I3068">
        <v>1</v>
      </c>
      <c r="J3068">
        <v>2413.21</v>
      </c>
      <c r="K3068">
        <v>1665.53</v>
      </c>
      <c r="L3068">
        <v>2413.21</v>
      </c>
      <c r="M3068">
        <v>1665.53</v>
      </c>
      <c r="N3068" t="s">
        <v>24817</v>
      </c>
      <c r="O3068" t="s">
        <v>24816</v>
      </c>
      <c r="P3068" t="s">
        <v>112</v>
      </c>
      <c r="Q3068">
        <v>13.082700000000001</v>
      </c>
      <c r="R3068">
        <v>80.270700000000005</v>
      </c>
      <c r="S3068" t="s">
        <v>96</v>
      </c>
      <c r="T3068" t="s">
        <v>95</v>
      </c>
      <c r="U3068" t="s">
        <v>10</v>
      </c>
      <c r="V3068" t="s">
        <v>9</v>
      </c>
    </row>
    <row r="3069" spans="1:22">
      <c r="A3069" t="s">
        <v>24815</v>
      </c>
      <c r="B3069" s="2">
        <v>45486.905555555553</v>
      </c>
      <c r="C3069" s="2">
        <f t="shared" si="47"/>
        <v>45481</v>
      </c>
      <c r="D3069" t="s">
        <v>2312</v>
      </c>
      <c r="E3069" t="s">
        <v>6218</v>
      </c>
      <c r="F3069" t="s">
        <v>201</v>
      </c>
      <c r="G3069" t="s">
        <v>53</v>
      </c>
      <c r="H3069" t="s">
        <v>16</v>
      </c>
      <c r="I3069">
        <v>2</v>
      </c>
      <c r="J3069">
        <v>1349.8</v>
      </c>
      <c r="K3069">
        <v>1065.51</v>
      </c>
      <c r="L3069">
        <v>2699.6</v>
      </c>
      <c r="M3069">
        <v>2131.02</v>
      </c>
      <c r="N3069" t="s">
        <v>24814</v>
      </c>
      <c r="O3069" t="s">
        <v>24813</v>
      </c>
      <c r="P3069" t="s">
        <v>26</v>
      </c>
      <c r="Q3069">
        <v>11.0168</v>
      </c>
      <c r="R3069">
        <v>76.955799999999996</v>
      </c>
      <c r="S3069" t="s">
        <v>283</v>
      </c>
      <c r="T3069" t="s">
        <v>282</v>
      </c>
      <c r="U3069" t="s">
        <v>46</v>
      </c>
      <c r="V3069" t="s">
        <v>9</v>
      </c>
    </row>
    <row r="3070" spans="1:22">
      <c r="A3070" t="s">
        <v>24812</v>
      </c>
      <c r="B3070" s="2">
        <v>45016.422222222223</v>
      </c>
      <c r="C3070" s="2">
        <f t="shared" si="47"/>
        <v>45012</v>
      </c>
      <c r="D3070" t="s">
        <v>2307</v>
      </c>
      <c r="E3070" t="s">
        <v>2306</v>
      </c>
      <c r="F3070" t="s">
        <v>136</v>
      </c>
      <c r="G3070" t="s">
        <v>72</v>
      </c>
      <c r="H3070" t="s">
        <v>63</v>
      </c>
      <c r="I3070">
        <v>2</v>
      </c>
      <c r="J3070">
        <v>1010.81</v>
      </c>
      <c r="K3070">
        <v>629.78</v>
      </c>
      <c r="L3070">
        <v>2021.62</v>
      </c>
      <c r="M3070">
        <v>1259.56</v>
      </c>
      <c r="N3070" t="s">
        <v>24811</v>
      </c>
      <c r="O3070" t="s">
        <v>24810</v>
      </c>
      <c r="P3070" t="s">
        <v>37</v>
      </c>
      <c r="Q3070">
        <v>10.7905</v>
      </c>
      <c r="R3070">
        <v>78.704700000000003</v>
      </c>
      <c r="S3070" t="s">
        <v>153</v>
      </c>
      <c r="T3070" t="s">
        <v>152</v>
      </c>
      <c r="U3070" t="s">
        <v>57</v>
      </c>
      <c r="V3070" t="s">
        <v>9</v>
      </c>
    </row>
    <row r="3071" spans="1:22">
      <c r="A3071" t="s">
        <v>24809</v>
      </c>
      <c r="B3071" s="2">
        <v>45416.787499999999</v>
      </c>
      <c r="C3071" s="2">
        <f t="shared" si="47"/>
        <v>45411</v>
      </c>
      <c r="D3071" t="s">
        <v>2302</v>
      </c>
      <c r="E3071" t="s">
        <v>4314</v>
      </c>
      <c r="F3071" t="s">
        <v>31</v>
      </c>
      <c r="G3071" t="s">
        <v>106</v>
      </c>
      <c r="H3071" t="s">
        <v>40</v>
      </c>
      <c r="I3071">
        <v>1</v>
      </c>
      <c r="J3071">
        <v>2106</v>
      </c>
      <c r="K3071">
        <v>1734.89</v>
      </c>
      <c r="L3071">
        <v>2106</v>
      </c>
      <c r="M3071">
        <v>1734.89</v>
      </c>
      <c r="N3071" t="s">
        <v>24808</v>
      </c>
      <c r="O3071" t="s">
        <v>24807</v>
      </c>
      <c r="P3071" t="s">
        <v>37</v>
      </c>
      <c r="Q3071">
        <v>10.7905</v>
      </c>
      <c r="R3071">
        <v>78.704700000000003</v>
      </c>
      <c r="S3071" t="s">
        <v>326</v>
      </c>
      <c r="T3071" t="s">
        <v>325</v>
      </c>
      <c r="U3071" t="s">
        <v>23</v>
      </c>
      <c r="V3071" t="s">
        <v>22</v>
      </c>
    </row>
    <row r="3072" spans="1:22">
      <c r="A3072" t="s">
        <v>24806</v>
      </c>
      <c r="B3072" s="2">
        <v>45336.662499999999</v>
      </c>
      <c r="C3072" s="2">
        <f t="shared" si="47"/>
        <v>45334</v>
      </c>
      <c r="D3072" t="s">
        <v>2297</v>
      </c>
      <c r="E3072" t="s">
        <v>8041</v>
      </c>
      <c r="F3072" t="s">
        <v>31</v>
      </c>
      <c r="G3072" t="s">
        <v>82</v>
      </c>
      <c r="H3072" t="s">
        <v>16</v>
      </c>
      <c r="I3072">
        <v>1</v>
      </c>
      <c r="J3072">
        <v>1857.9</v>
      </c>
      <c r="K3072">
        <v>1254.6199999999999</v>
      </c>
      <c r="L3072">
        <v>1857.9</v>
      </c>
      <c r="M3072">
        <v>1254.6199999999999</v>
      </c>
      <c r="N3072" t="s">
        <v>24805</v>
      </c>
      <c r="O3072" t="s">
        <v>24804</v>
      </c>
      <c r="P3072" t="s">
        <v>60</v>
      </c>
      <c r="Q3072">
        <v>8.7139000000000006</v>
      </c>
      <c r="R3072">
        <v>77.756699999999995</v>
      </c>
      <c r="S3072" t="s">
        <v>276</v>
      </c>
      <c r="T3072" t="s">
        <v>275</v>
      </c>
      <c r="U3072" t="s">
        <v>10</v>
      </c>
      <c r="V3072" t="s">
        <v>9</v>
      </c>
    </row>
    <row r="3073" spans="1:22">
      <c r="A3073" t="s">
        <v>24803</v>
      </c>
      <c r="B3073" s="2">
        <v>45029.541666666664</v>
      </c>
      <c r="C3073" s="2">
        <f t="shared" si="47"/>
        <v>45026</v>
      </c>
      <c r="D3073" t="s">
        <v>2292</v>
      </c>
      <c r="E3073" t="s">
        <v>9842</v>
      </c>
      <c r="F3073" t="s">
        <v>166</v>
      </c>
      <c r="G3073" t="s">
        <v>53</v>
      </c>
      <c r="H3073" t="s">
        <v>71</v>
      </c>
      <c r="I3073">
        <v>1</v>
      </c>
      <c r="J3073">
        <v>708.84</v>
      </c>
      <c r="K3073">
        <v>537.46</v>
      </c>
      <c r="L3073">
        <v>708.84</v>
      </c>
      <c r="M3073">
        <v>537.46</v>
      </c>
      <c r="N3073" t="s">
        <v>24802</v>
      </c>
      <c r="O3073" t="s">
        <v>24801</v>
      </c>
      <c r="P3073" t="s">
        <v>68</v>
      </c>
      <c r="Q3073">
        <v>11.34</v>
      </c>
      <c r="R3073">
        <v>77.717200000000005</v>
      </c>
      <c r="S3073" t="s">
        <v>340</v>
      </c>
      <c r="T3073" t="s">
        <v>339</v>
      </c>
      <c r="U3073" t="s">
        <v>23</v>
      </c>
      <c r="V3073" t="s">
        <v>45</v>
      </c>
    </row>
    <row r="3074" spans="1:22">
      <c r="A3074" t="s">
        <v>24800</v>
      </c>
      <c r="B3074" s="2">
        <v>45037.811805555553</v>
      </c>
      <c r="C3074" s="2">
        <f t="shared" si="47"/>
        <v>45033</v>
      </c>
      <c r="D3074" t="s">
        <v>2287</v>
      </c>
      <c r="E3074" t="s">
        <v>24799</v>
      </c>
      <c r="F3074" t="s">
        <v>83</v>
      </c>
      <c r="G3074" t="s">
        <v>115</v>
      </c>
      <c r="H3074" t="s">
        <v>29</v>
      </c>
      <c r="I3074">
        <v>1</v>
      </c>
      <c r="J3074">
        <v>1821.6</v>
      </c>
      <c r="K3074">
        <v>1269</v>
      </c>
      <c r="L3074">
        <v>1821.6</v>
      </c>
      <c r="M3074">
        <v>1269</v>
      </c>
      <c r="N3074" t="s">
        <v>24798</v>
      </c>
      <c r="O3074" t="s">
        <v>24797</v>
      </c>
      <c r="P3074" t="s">
        <v>121</v>
      </c>
      <c r="Q3074">
        <v>9.9252000000000002</v>
      </c>
      <c r="R3074">
        <v>78.119799999999998</v>
      </c>
      <c r="S3074" t="s">
        <v>628</v>
      </c>
      <c r="T3074" t="s">
        <v>627</v>
      </c>
      <c r="U3074" t="s">
        <v>77</v>
      </c>
      <c r="V3074" t="s">
        <v>9</v>
      </c>
    </row>
    <row r="3075" spans="1:22">
      <c r="A3075" t="s">
        <v>24796</v>
      </c>
      <c r="B3075" s="2">
        <v>45141.70208333333</v>
      </c>
      <c r="C3075" s="2">
        <f t="shared" ref="C3075:C3138" si="48">INT(B3075) - WEEKDAY(INT(B3075), 2) + 1</f>
        <v>45138</v>
      </c>
      <c r="D3075" t="s">
        <v>2282</v>
      </c>
      <c r="E3075" t="s">
        <v>8031</v>
      </c>
      <c r="F3075" t="s">
        <v>166</v>
      </c>
      <c r="G3075" t="s">
        <v>91</v>
      </c>
      <c r="H3075" t="s">
        <v>71</v>
      </c>
      <c r="I3075">
        <v>2</v>
      </c>
      <c r="J3075">
        <v>712.85</v>
      </c>
      <c r="K3075">
        <v>559.48</v>
      </c>
      <c r="L3075">
        <v>1425.7</v>
      </c>
      <c r="M3075">
        <v>1118.96</v>
      </c>
      <c r="N3075" t="s">
        <v>24795</v>
      </c>
      <c r="O3075" t="s">
        <v>24794</v>
      </c>
      <c r="P3075" t="s">
        <v>68</v>
      </c>
      <c r="Q3075">
        <v>11.34</v>
      </c>
      <c r="R3075">
        <v>77.717200000000005</v>
      </c>
      <c r="S3075" t="s">
        <v>214</v>
      </c>
      <c r="T3075" t="s">
        <v>213</v>
      </c>
      <c r="U3075" t="s">
        <v>77</v>
      </c>
      <c r="V3075" t="s">
        <v>45</v>
      </c>
    </row>
    <row r="3076" spans="1:22">
      <c r="A3076" t="s">
        <v>24793</v>
      </c>
      <c r="B3076" s="2">
        <v>45085.914583333331</v>
      </c>
      <c r="C3076" s="2">
        <f t="shared" si="48"/>
        <v>45082</v>
      </c>
      <c r="D3076" t="s">
        <v>2277</v>
      </c>
      <c r="E3076" t="s">
        <v>15013</v>
      </c>
      <c r="F3076" t="s">
        <v>18</v>
      </c>
      <c r="G3076" t="s">
        <v>53</v>
      </c>
      <c r="H3076" t="s">
        <v>52</v>
      </c>
      <c r="I3076">
        <v>3</v>
      </c>
      <c r="J3076">
        <v>316.92</v>
      </c>
      <c r="K3076">
        <v>218.01</v>
      </c>
      <c r="L3076">
        <v>950.76</v>
      </c>
      <c r="M3076">
        <v>654.03</v>
      </c>
      <c r="N3076" t="s">
        <v>24792</v>
      </c>
      <c r="O3076" t="s">
        <v>24791</v>
      </c>
      <c r="P3076" t="s">
        <v>26</v>
      </c>
      <c r="Q3076">
        <v>11.0168</v>
      </c>
      <c r="R3076">
        <v>76.955799999999996</v>
      </c>
      <c r="S3076" t="s">
        <v>486</v>
      </c>
      <c r="T3076" t="s">
        <v>485</v>
      </c>
      <c r="U3076" t="s">
        <v>57</v>
      </c>
      <c r="V3076" t="s">
        <v>212</v>
      </c>
    </row>
    <row r="3077" spans="1:22">
      <c r="A3077" t="s">
        <v>24790</v>
      </c>
      <c r="B3077" s="2">
        <v>44959.82916666667</v>
      </c>
      <c r="C3077" s="2">
        <f t="shared" si="48"/>
        <v>44956</v>
      </c>
      <c r="D3077" t="s">
        <v>2272</v>
      </c>
      <c r="E3077" t="s">
        <v>24789</v>
      </c>
      <c r="F3077" t="s">
        <v>31</v>
      </c>
      <c r="G3077" t="s">
        <v>106</v>
      </c>
      <c r="H3077" t="s">
        <v>16</v>
      </c>
      <c r="I3077">
        <v>3</v>
      </c>
      <c r="J3077">
        <v>1571.85</v>
      </c>
      <c r="K3077">
        <v>1243.1600000000001</v>
      </c>
      <c r="L3077">
        <v>4715.55</v>
      </c>
      <c r="M3077">
        <v>3729.48</v>
      </c>
      <c r="N3077" t="s">
        <v>24788</v>
      </c>
      <c r="O3077" t="s">
        <v>24787</v>
      </c>
      <c r="P3077" t="s">
        <v>121</v>
      </c>
      <c r="Q3077">
        <v>9.9252000000000002</v>
      </c>
      <c r="R3077">
        <v>78.119799999999998</v>
      </c>
      <c r="S3077" t="s">
        <v>326</v>
      </c>
      <c r="T3077" t="s">
        <v>325</v>
      </c>
      <c r="U3077" t="s">
        <v>57</v>
      </c>
      <c r="V3077" t="s">
        <v>9</v>
      </c>
    </row>
    <row r="3078" spans="1:22">
      <c r="A3078" t="s">
        <v>24786</v>
      </c>
      <c r="B3078" s="2">
        <v>45479.779861111114</v>
      </c>
      <c r="C3078" s="2">
        <f t="shared" si="48"/>
        <v>45474</v>
      </c>
      <c r="D3078" t="s">
        <v>2267</v>
      </c>
      <c r="E3078" t="s">
        <v>16682</v>
      </c>
      <c r="F3078" t="s">
        <v>18</v>
      </c>
      <c r="G3078" t="s">
        <v>30</v>
      </c>
      <c r="H3078" t="s">
        <v>52</v>
      </c>
      <c r="I3078">
        <v>1</v>
      </c>
      <c r="J3078">
        <v>269.13</v>
      </c>
      <c r="K3078">
        <v>164.41</v>
      </c>
      <c r="L3078">
        <v>269.13</v>
      </c>
      <c r="M3078">
        <v>164.41</v>
      </c>
      <c r="N3078" t="s">
        <v>24785</v>
      </c>
      <c r="O3078" t="s">
        <v>24784</v>
      </c>
      <c r="P3078" t="s">
        <v>60</v>
      </c>
      <c r="Q3078">
        <v>8.7139000000000006</v>
      </c>
      <c r="R3078">
        <v>77.756699999999995</v>
      </c>
      <c r="S3078" t="s">
        <v>319</v>
      </c>
      <c r="T3078" t="s">
        <v>318</v>
      </c>
      <c r="U3078" t="s">
        <v>10</v>
      </c>
      <c r="V3078" t="s">
        <v>45</v>
      </c>
    </row>
    <row r="3079" spans="1:22">
      <c r="A3079" t="s">
        <v>24783</v>
      </c>
      <c r="B3079" s="2">
        <v>45546.679166666669</v>
      </c>
      <c r="C3079" s="2">
        <f t="shared" si="48"/>
        <v>45544</v>
      </c>
      <c r="D3079" t="s">
        <v>2262</v>
      </c>
      <c r="E3079" t="s">
        <v>24782</v>
      </c>
      <c r="F3079" t="s">
        <v>166</v>
      </c>
      <c r="G3079" t="s">
        <v>41</v>
      </c>
      <c r="H3079" t="s">
        <v>16</v>
      </c>
      <c r="I3079">
        <v>1</v>
      </c>
      <c r="J3079">
        <v>1605.78</v>
      </c>
      <c r="K3079">
        <v>1342.33</v>
      </c>
      <c r="L3079">
        <v>1605.78</v>
      </c>
      <c r="M3079">
        <v>1342.33</v>
      </c>
      <c r="N3079" t="s">
        <v>24781</v>
      </c>
      <c r="O3079" t="s">
        <v>24780</v>
      </c>
      <c r="P3079" t="s">
        <v>68</v>
      </c>
      <c r="Q3079">
        <v>11.34</v>
      </c>
      <c r="R3079">
        <v>77.717200000000005</v>
      </c>
      <c r="S3079" t="s">
        <v>193</v>
      </c>
      <c r="T3079" t="s">
        <v>192</v>
      </c>
      <c r="U3079" t="s">
        <v>10</v>
      </c>
      <c r="V3079" t="s">
        <v>9</v>
      </c>
    </row>
    <row r="3080" spans="1:22">
      <c r="A3080" t="s">
        <v>24779</v>
      </c>
      <c r="B3080" s="2">
        <v>45144.816666666666</v>
      </c>
      <c r="C3080" s="2">
        <f t="shared" si="48"/>
        <v>45138</v>
      </c>
      <c r="D3080" t="s">
        <v>2257</v>
      </c>
      <c r="E3080" t="s">
        <v>13298</v>
      </c>
      <c r="F3080" t="s">
        <v>83</v>
      </c>
      <c r="G3080" t="s">
        <v>30</v>
      </c>
      <c r="H3080" t="s">
        <v>29</v>
      </c>
      <c r="I3080">
        <v>4</v>
      </c>
      <c r="J3080">
        <v>615.29999999999995</v>
      </c>
      <c r="K3080">
        <v>382.04</v>
      </c>
      <c r="L3080">
        <v>2461.1999999999998</v>
      </c>
      <c r="M3080">
        <v>1528.16</v>
      </c>
      <c r="N3080" t="s">
        <v>24778</v>
      </c>
      <c r="O3080" t="s">
        <v>24777</v>
      </c>
      <c r="P3080" t="s">
        <v>68</v>
      </c>
      <c r="Q3080">
        <v>11.34</v>
      </c>
      <c r="R3080">
        <v>77.717200000000005</v>
      </c>
      <c r="S3080" t="s">
        <v>537</v>
      </c>
      <c r="T3080" t="s">
        <v>536</v>
      </c>
      <c r="U3080" t="s">
        <v>77</v>
      </c>
      <c r="V3080" t="s">
        <v>9</v>
      </c>
    </row>
    <row r="3081" spans="1:22">
      <c r="A3081" t="s">
        <v>24776</v>
      </c>
      <c r="B3081" s="2">
        <v>45204.456250000003</v>
      </c>
      <c r="C3081" s="2">
        <f t="shared" si="48"/>
        <v>45201</v>
      </c>
      <c r="D3081" t="s">
        <v>2252</v>
      </c>
      <c r="E3081" t="s">
        <v>24775</v>
      </c>
      <c r="F3081" t="s">
        <v>64</v>
      </c>
      <c r="G3081" t="s">
        <v>41</v>
      </c>
      <c r="H3081" t="s">
        <v>52</v>
      </c>
      <c r="I3081">
        <v>3</v>
      </c>
      <c r="J3081">
        <v>2266.0300000000002</v>
      </c>
      <c r="K3081">
        <v>2019.7</v>
      </c>
      <c r="L3081">
        <v>6798.09</v>
      </c>
      <c r="M3081">
        <v>6059.1</v>
      </c>
      <c r="N3081" t="s">
        <v>24774</v>
      </c>
      <c r="O3081" t="s">
        <v>24773</v>
      </c>
      <c r="P3081" t="s">
        <v>26</v>
      </c>
      <c r="Q3081">
        <v>11.0168</v>
      </c>
      <c r="R3081">
        <v>76.955799999999996</v>
      </c>
      <c r="S3081" t="s">
        <v>906</v>
      </c>
      <c r="T3081" t="s">
        <v>905</v>
      </c>
      <c r="U3081" t="s">
        <v>46</v>
      </c>
      <c r="V3081" t="s">
        <v>9</v>
      </c>
    </row>
    <row r="3082" spans="1:22">
      <c r="A3082" t="s">
        <v>24772</v>
      </c>
      <c r="B3082" s="2">
        <v>45360.90902777778</v>
      </c>
      <c r="C3082" s="2">
        <f t="shared" si="48"/>
        <v>45355</v>
      </c>
      <c r="D3082" t="s">
        <v>2247</v>
      </c>
      <c r="E3082" t="s">
        <v>13291</v>
      </c>
      <c r="F3082" t="s">
        <v>201</v>
      </c>
      <c r="G3082" t="s">
        <v>72</v>
      </c>
      <c r="H3082" t="s">
        <v>52</v>
      </c>
      <c r="I3082">
        <v>4</v>
      </c>
      <c r="J3082">
        <v>1455.35</v>
      </c>
      <c r="K3082">
        <v>1062.4100000000001</v>
      </c>
      <c r="L3082">
        <v>5821.4</v>
      </c>
      <c r="M3082">
        <v>4249.6400000000003</v>
      </c>
      <c r="N3082" t="s">
        <v>24771</v>
      </c>
      <c r="O3082" t="s">
        <v>24770</v>
      </c>
      <c r="P3082" t="s">
        <v>121</v>
      </c>
      <c r="Q3082">
        <v>9.9252000000000002</v>
      </c>
      <c r="R3082">
        <v>78.119799999999998</v>
      </c>
      <c r="S3082" t="s">
        <v>295</v>
      </c>
      <c r="T3082" t="s">
        <v>294</v>
      </c>
      <c r="U3082" t="s">
        <v>10</v>
      </c>
      <c r="V3082" t="s">
        <v>9</v>
      </c>
    </row>
    <row r="3083" spans="1:22">
      <c r="A3083" t="s">
        <v>24769</v>
      </c>
      <c r="B3083" s="2">
        <v>45552.6</v>
      </c>
      <c r="C3083" s="2">
        <f t="shared" si="48"/>
        <v>45551</v>
      </c>
      <c r="D3083" t="s">
        <v>2242</v>
      </c>
      <c r="E3083" t="s">
        <v>4267</v>
      </c>
      <c r="F3083" t="s">
        <v>31</v>
      </c>
      <c r="G3083" t="s">
        <v>115</v>
      </c>
      <c r="H3083" t="s">
        <v>71</v>
      </c>
      <c r="I3083">
        <v>2</v>
      </c>
      <c r="J3083">
        <v>2061.8000000000002</v>
      </c>
      <c r="K3083">
        <v>1624.42</v>
      </c>
      <c r="L3083">
        <v>4123.6000000000004</v>
      </c>
      <c r="M3083">
        <v>3248.84</v>
      </c>
      <c r="N3083" t="s">
        <v>24768</v>
      </c>
      <c r="O3083" t="s">
        <v>24767</v>
      </c>
      <c r="P3083" t="s">
        <v>49</v>
      </c>
      <c r="Q3083">
        <v>12.916499999999999</v>
      </c>
      <c r="R3083">
        <v>79.132499999999993</v>
      </c>
      <c r="S3083" t="s">
        <v>214</v>
      </c>
      <c r="T3083" t="s">
        <v>213</v>
      </c>
      <c r="U3083" t="s">
        <v>57</v>
      </c>
      <c r="V3083" t="s">
        <v>45</v>
      </c>
    </row>
    <row r="3084" spans="1:22">
      <c r="A3084" t="s">
        <v>24766</v>
      </c>
      <c r="B3084" s="2">
        <v>45381.602777777778</v>
      </c>
      <c r="C3084" s="2">
        <f t="shared" si="48"/>
        <v>45376</v>
      </c>
      <c r="D3084" t="s">
        <v>2237</v>
      </c>
      <c r="E3084" t="s">
        <v>11579</v>
      </c>
      <c r="F3084" t="s">
        <v>18</v>
      </c>
      <c r="G3084" t="s">
        <v>91</v>
      </c>
      <c r="H3084" t="s">
        <v>52</v>
      </c>
      <c r="I3084">
        <v>1</v>
      </c>
      <c r="J3084">
        <v>1676.63</v>
      </c>
      <c r="K3084">
        <v>1238.1199999999999</v>
      </c>
      <c r="L3084">
        <v>1676.63</v>
      </c>
      <c r="M3084">
        <v>1238.1199999999999</v>
      </c>
      <c r="N3084" t="s">
        <v>24765</v>
      </c>
      <c r="O3084" t="s">
        <v>24764</v>
      </c>
      <c r="P3084" t="s">
        <v>68</v>
      </c>
      <c r="Q3084">
        <v>11.34</v>
      </c>
      <c r="R3084">
        <v>77.717200000000005</v>
      </c>
      <c r="S3084" t="s">
        <v>25</v>
      </c>
      <c r="T3084" t="s">
        <v>24</v>
      </c>
      <c r="U3084" t="s">
        <v>23</v>
      </c>
      <c r="V3084" t="s">
        <v>45</v>
      </c>
    </row>
    <row r="3085" spans="1:22">
      <c r="A3085" t="s">
        <v>24763</v>
      </c>
      <c r="B3085" s="2">
        <v>45125.508333333331</v>
      </c>
      <c r="C3085" s="2">
        <f t="shared" si="48"/>
        <v>45124</v>
      </c>
      <c r="D3085" t="s">
        <v>2232</v>
      </c>
      <c r="E3085" t="s">
        <v>7994</v>
      </c>
      <c r="F3085" t="s">
        <v>201</v>
      </c>
      <c r="G3085" t="s">
        <v>41</v>
      </c>
      <c r="H3085" t="s">
        <v>52</v>
      </c>
      <c r="I3085">
        <v>1</v>
      </c>
      <c r="J3085">
        <v>2481.11</v>
      </c>
      <c r="K3085">
        <v>1489.3</v>
      </c>
      <c r="L3085">
        <v>2481.11</v>
      </c>
      <c r="M3085">
        <v>1489.3</v>
      </c>
      <c r="N3085" t="s">
        <v>24762</v>
      </c>
      <c r="O3085" t="s">
        <v>24761</v>
      </c>
      <c r="P3085" t="s">
        <v>37</v>
      </c>
      <c r="Q3085">
        <v>10.7905</v>
      </c>
      <c r="R3085">
        <v>78.704700000000003</v>
      </c>
      <c r="S3085" t="s">
        <v>206</v>
      </c>
      <c r="T3085" t="s">
        <v>205</v>
      </c>
      <c r="U3085" t="s">
        <v>23</v>
      </c>
      <c r="V3085" t="s">
        <v>45</v>
      </c>
    </row>
    <row r="3086" spans="1:22">
      <c r="A3086" t="s">
        <v>24760</v>
      </c>
      <c r="B3086" s="2">
        <v>45055.529861111114</v>
      </c>
      <c r="C3086" s="2">
        <f t="shared" si="48"/>
        <v>45054</v>
      </c>
      <c r="D3086" t="s">
        <v>2227</v>
      </c>
      <c r="E3086" t="s">
        <v>13277</v>
      </c>
      <c r="F3086" t="s">
        <v>166</v>
      </c>
      <c r="G3086" t="s">
        <v>106</v>
      </c>
      <c r="H3086" t="s">
        <v>71</v>
      </c>
      <c r="I3086">
        <v>1</v>
      </c>
      <c r="J3086">
        <v>873.69</v>
      </c>
      <c r="K3086">
        <v>601.74</v>
      </c>
      <c r="L3086">
        <v>873.69</v>
      </c>
      <c r="M3086">
        <v>601.74</v>
      </c>
      <c r="N3086" t="s">
        <v>24759</v>
      </c>
      <c r="O3086" t="s">
        <v>24758</v>
      </c>
      <c r="P3086" t="s">
        <v>60</v>
      </c>
      <c r="Q3086">
        <v>8.7139000000000006</v>
      </c>
      <c r="R3086">
        <v>77.756699999999995</v>
      </c>
      <c r="S3086" t="s">
        <v>302</v>
      </c>
      <c r="T3086" t="s">
        <v>301</v>
      </c>
      <c r="U3086" t="s">
        <v>23</v>
      </c>
      <c r="V3086" t="s">
        <v>22</v>
      </c>
    </row>
    <row r="3087" spans="1:22">
      <c r="A3087" t="s">
        <v>24757</v>
      </c>
      <c r="B3087" s="2">
        <v>45003.595138888886</v>
      </c>
      <c r="C3087" s="2">
        <f t="shared" si="48"/>
        <v>44998</v>
      </c>
      <c r="D3087" t="s">
        <v>2222</v>
      </c>
      <c r="E3087" t="s">
        <v>24756</v>
      </c>
      <c r="F3087" t="s">
        <v>73</v>
      </c>
      <c r="G3087" t="s">
        <v>82</v>
      </c>
      <c r="H3087" t="s">
        <v>71</v>
      </c>
      <c r="I3087">
        <v>2</v>
      </c>
      <c r="J3087">
        <v>425.26</v>
      </c>
      <c r="K3087">
        <v>356.01</v>
      </c>
      <c r="L3087">
        <v>850.52</v>
      </c>
      <c r="M3087">
        <v>712.02</v>
      </c>
      <c r="N3087" t="s">
        <v>24755</v>
      </c>
      <c r="O3087" t="s">
        <v>24754</v>
      </c>
      <c r="P3087" t="s">
        <v>112</v>
      </c>
      <c r="Q3087">
        <v>13.082700000000001</v>
      </c>
      <c r="R3087">
        <v>80.270700000000005</v>
      </c>
      <c r="S3087" t="s">
        <v>79</v>
      </c>
      <c r="T3087" t="s">
        <v>78</v>
      </c>
      <c r="U3087" t="s">
        <v>57</v>
      </c>
      <c r="V3087" t="s">
        <v>9</v>
      </c>
    </row>
    <row r="3088" spans="1:22">
      <c r="A3088" t="s">
        <v>24753</v>
      </c>
      <c r="B3088" s="2">
        <v>45295.767361111109</v>
      </c>
      <c r="C3088" s="2">
        <f t="shared" si="48"/>
        <v>45292</v>
      </c>
      <c r="D3088" t="s">
        <v>2217</v>
      </c>
      <c r="E3088" t="s">
        <v>2216</v>
      </c>
      <c r="F3088" t="s">
        <v>18</v>
      </c>
      <c r="G3088" t="s">
        <v>41</v>
      </c>
      <c r="H3088" t="s">
        <v>71</v>
      </c>
      <c r="I3088">
        <v>2</v>
      </c>
      <c r="J3088">
        <v>1650.73</v>
      </c>
      <c r="K3088">
        <v>1464.63</v>
      </c>
      <c r="L3088">
        <v>3301.46</v>
      </c>
      <c r="M3088">
        <v>2929.26</v>
      </c>
      <c r="N3088" t="s">
        <v>24752</v>
      </c>
      <c r="O3088" t="s">
        <v>24751</v>
      </c>
      <c r="P3088" t="s">
        <v>26</v>
      </c>
      <c r="Q3088">
        <v>11.0168</v>
      </c>
      <c r="R3088">
        <v>76.955799999999996</v>
      </c>
      <c r="S3088" t="s">
        <v>1238</v>
      </c>
      <c r="T3088" t="s">
        <v>1237</v>
      </c>
      <c r="U3088" t="s">
        <v>23</v>
      </c>
      <c r="V3088" t="s">
        <v>22</v>
      </c>
    </row>
    <row r="3089" spans="1:22">
      <c r="A3089" t="s">
        <v>24750</v>
      </c>
      <c r="B3089" s="2">
        <v>45172.744444444441</v>
      </c>
      <c r="C3089" s="2">
        <f t="shared" si="48"/>
        <v>45166</v>
      </c>
      <c r="D3089" t="s">
        <v>2212</v>
      </c>
      <c r="E3089" t="s">
        <v>21568</v>
      </c>
      <c r="F3089" t="s">
        <v>64</v>
      </c>
      <c r="G3089" t="s">
        <v>17</v>
      </c>
      <c r="H3089" t="s">
        <v>29</v>
      </c>
      <c r="I3089">
        <v>1</v>
      </c>
      <c r="J3089">
        <v>481.4</v>
      </c>
      <c r="K3089">
        <v>343.35</v>
      </c>
      <c r="L3089">
        <v>481.4</v>
      </c>
      <c r="M3089">
        <v>343.35</v>
      </c>
      <c r="N3089" t="s">
        <v>24749</v>
      </c>
      <c r="O3089" t="s">
        <v>24748</v>
      </c>
      <c r="P3089" t="s">
        <v>37</v>
      </c>
      <c r="Q3089">
        <v>10.7905</v>
      </c>
      <c r="R3089">
        <v>78.704700000000003</v>
      </c>
      <c r="S3089" t="s">
        <v>454</v>
      </c>
      <c r="T3089" t="s">
        <v>453</v>
      </c>
      <c r="U3089" t="s">
        <v>23</v>
      </c>
      <c r="V3089" t="s">
        <v>45</v>
      </c>
    </row>
    <row r="3090" spans="1:22">
      <c r="A3090" t="s">
        <v>24747</v>
      </c>
      <c r="B3090" s="2">
        <v>45015.447916666664</v>
      </c>
      <c r="C3090" s="2">
        <f t="shared" si="48"/>
        <v>45012</v>
      </c>
      <c r="D3090" t="s">
        <v>2207</v>
      </c>
      <c r="E3090" t="s">
        <v>14966</v>
      </c>
      <c r="F3090" t="s">
        <v>73</v>
      </c>
      <c r="G3090" t="s">
        <v>106</v>
      </c>
      <c r="H3090" t="s">
        <v>29</v>
      </c>
      <c r="I3090">
        <v>4</v>
      </c>
      <c r="J3090">
        <v>1078.23</v>
      </c>
      <c r="K3090">
        <v>689.8</v>
      </c>
      <c r="L3090">
        <v>4312.92</v>
      </c>
      <c r="M3090">
        <v>2759.2</v>
      </c>
      <c r="N3090" t="s">
        <v>24746</v>
      </c>
      <c r="O3090" t="s">
        <v>24745</v>
      </c>
      <c r="P3090" t="s">
        <v>26</v>
      </c>
      <c r="Q3090">
        <v>11.0168</v>
      </c>
      <c r="R3090">
        <v>76.955799999999996</v>
      </c>
      <c r="S3090" t="s">
        <v>302</v>
      </c>
      <c r="T3090" t="s">
        <v>301</v>
      </c>
      <c r="U3090" t="s">
        <v>57</v>
      </c>
      <c r="V3090" t="s">
        <v>22</v>
      </c>
    </row>
    <row r="3091" spans="1:22">
      <c r="A3091" t="s">
        <v>24744</v>
      </c>
      <c r="B3091" s="2">
        <v>45487.722916666666</v>
      </c>
      <c r="C3091" s="2">
        <f t="shared" si="48"/>
        <v>45481</v>
      </c>
      <c r="D3091" t="s">
        <v>2202</v>
      </c>
      <c r="E3091" t="s">
        <v>2201</v>
      </c>
      <c r="F3091" t="s">
        <v>136</v>
      </c>
      <c r="G3091" t="s">
        <v>41</v>
      </c>
      <c r="H3091" t="s">
        <v>40</v>
      </c>
      <c r="I3091">
        <v>2</v>
      </c>
      <c r="J3091">
        <v>753.24</v>
      </c>
      <c r="K3091">
        <v>495.91</v>
      </c>
      <c r="L3091">
        <v>1506.48</v>
      </c>
      <c r="M3091">
        <v>991.82</v>
      </c>
      <c r="N3091" t="s">
        <v>24743</v>
      </c>
      <c r="O3091" t="s">
        <v>24742</v>
      </c>
      <c r="P3091" t="s">
        <v>26</v>
      </c>
      <c r="Q3091">
        <v>11.0168</v>
      </c>
      <c r="R3091">
        <v>76.955799999999996</v>
      </c>
      <c r="S3091" t="s">
        <v>454</v>
      </c>
      <c r="T3091" t="s">
        <v>453</v>
      </c>
      <c r="U3091" t="s">
        <v>10</v>
      </c>
      <c r="V3091" t="s">
        <v>9</v>
      </c>
    </row>
    <row r="3092" spans="1:22">
      <c r="A3092" t="s">
        <v>24741</v>
      </c>
      <c r="B3092" s="2">
        <v>45473.522916666669</v>
      </c>
      <c r="C3092" s="2">
        <f t="shared" si="48"/>
        <v>45467</v>
      </c>
      <c r="D3092" t="s">
        <v>2197</v>
      </c>
      <c r="E3092" t="s">
        <v>16634</v>
      </c>
      <c r="F3092" t="s">
        <v>73</v>
      </c>
      <c r="G3092" t="s">
        <v>17</v>
      </c>
      <c r="H3092" t="s">
        <v>71</v>
      </c>
      <c r="I3092">
        <v>1</v>
      </c>
      <c r="J3092">
        <v>1507.1</v>
      </c>
      <c r="K3092">
        <v>1265.1199999999999</v>
      </c>
      <c r="L3092">
        <v>1507.1</v>
      </c>
      <c r="M3092">
        <v>1265.1199999999999</v>
      </c>
      <c r="N3092" t="s">
        <v>24740</v>
      </c>
      <c r="O3092" t="s">
        <v>24739</v>
      </c>
      <c r="P3092" t="s">
        <v>60</v>
      </c>
      <c r="Q3092">
        <v>8.7139000000000006</v>
      </c>
      <c r="R3092">
        <v>77.756699999999995</v>
      </c>
      <c r="S3092" t="s">
        <v>762</v>
      </c>
      <c r="T3092" t="s">
        <v>761</v>
      </c>
      <c r="U3092" t="s">
        <v>57</v>
      </c>
      <c r="V3092" t="s">
        <v>9</v>
      </c>
    </row>
    <row r="3093" spans="1:22">
      <c r="A3093" t="s">
        <v>24738</v>
      </c>
      <c r="B3093" s="2">
        <v>45268.481944444444</v>
      </c>
      <c r="C3093" s="2">
        <f t="shared" si="48"/>
        <v>45264</v>
      </c>
      <c r="D3093" t="s">
        <v>2192</v>
      </c>
      <c r="E3093" t="s">
        <v>14956</v>
      </c>
      <c r="F3093" t="s">
        <v>73</v>
      </c>
      <c r="G3093" t="s">
        <v>115</v>
      </c>
      <c r="H3093" t="s">
        <v>16</v>
      </c>
      <c r="I3093">
        <v>2</v>
      </c>
      <c r="J3093">
        <v>1876.03</v>
      </c>
      <c r="K3093">
        <v>1554.03</v>
      </c>
      <c r="L3093">
        <v>3752.06</v>
      </c>
      <c r="M3093">
        <v>3108.06</v>
      </c>
      <c r="N3093" t="s">
        <v>24737</v>
      </c>
      <c r="O3093" t="s">
        <v>24736</v>
      </c>
      <c r="P3093" t="s">
        <v>49</v>
      </c>
      <c r="Q3093">
        <v>12.916499999999999</v>
      </c>
      <c r="R3093">
        <v>79.132499999999993</v>
      </c>
      <c r="S3093" t="s">
        <v>79</v>
      </c>
      <c r="T3093" t="s">
        <v>78</v>
      </c>
      <c r="U3093" t="s">
        <v>46</v>
      </c>
      <c r="V3093" t="s">
        <v>9</v>
      </c>
    </row>
    <row r="3094" spans="1:22">
      <c r="A3094" t="s">
        <v>24735</v>
      </c>
      <c r="B3094" s="2">
        <v>45428.716666666667</v>
      </c>
      <c r="C3094" s="2">
        <f t="shared" si="48"/>
        <v>45425</v>
      </c>
      <c r="D3094" t="s">
        <v>2187</v>
      </c>
      <c r="E3094" t="s">
        <v>7960</v>
      </c>
      <c r="F3094" t="s">
        <v>18</v>
      </c>
      <c r="G3094" t="s">
        <v>91</v>
      </c>
      <c r="H3094" t="s">
        <v>71</v>
      </c>
      <c r="I3094">
        <v>4</v>
      </c>
      <c r="J3094">
        <v>1867.82</v>
      </c>
      <c r="K3094">
        <v>1432.81</v>
      </c>
      <c r="L3094">
        <v>7471.28</v>
      </c>
      <c r="M3094">
        <v>5731.24</v>
      </c>
      <c r="N3094" t="s">
        <v>24734</v>
      </c>
      <c r="O3094" t="s">
        <v>24733</v>
      </c>
      <c r="P3094" t="s">
        <v>112</v>
      </c>
      <c r="Q3094">
        <v>13.082700000000001</v>
      </c>
      <c r="R3094">
        <v>80.270700000000005</v>
      </c>
      <c r="S3094" t="s">
        <v>36</v>
      </c>
      <c r="T3094" t="s">
        <v>35</v>
      </c>
      <c r="U3094" t="s">
        <v>10</v>
      </c>
      <c r="V3094" t="s">
        <v>9</v>
      </c>
    </row>
    <row r="3095" spans="1:22">
      <c r="A3095" t="s">
        <v>24732</v>
      </c>
      <c r="B3095" s="2">
        <v>45268.54791666667</v>
      </c>
      <c r="C3095" s="2">
        <f t="shared" si="48"/>
        <v>45264</v>
      </c>
      <c r="D3095" t="s">
        <v>2182</v>
      </c>
      <c r="E3095" t="s">
        <v>13244</v>
      </c>
      <c r="F3095" t="s">
        <v>83</v>
      </c>
      <c r="G3095" t="s">
        <v>30</v>
      </c>
      <c r="H3095" t="s">
        <v>71</v>
      </c>
      <c r="I3095">
        <v>3</v>
      </c>
      <c r="J3095">
        <v>718.41</v>
      </c>
      <c r="K3095">
        <v>540.05999999999995</v>
      </c>
      <c r="L3095">
        <v>2155.23</v>
      </c>
      <c r="M3095">
        <v>1620.18</v>
      </c>
      <c r="N3095" t="s">
        <v>24731</v>
      </c>
      <c r="O3095" t="s">
        <v>24730</v>
      </c>
      <c r="P3095" t="s">
        <v>37</v>
      </c>
      <c r="Q3095">
        <v>10.7905</v>
      </c>
      <c r="R3095">
        <v>78.704700000000003</v>
      </c>
      <c r="S3095" t="s">
        <v>364</v>
      </c>
      <c r="T3095" t="s">
        <v>363</v>
      </c>
      <c r="U3095" t="s">
        <v>57</v>
      </c>
      <c r="V3095" t="s">
        <v>9</v>
      </c>
    </row>
    <row r="3096" spans="1:22">
      <c r="A3096" t="s">
        <v>24729</v>
      </c>
      <c r="B3096" s="2">
        <v>45320.448611111111</v>
      </c>
      <c r="C3096" s="2">
        <f t="shared" si="48"/>
        <v>45320</v>
      </c>
      <c r="D3096" t="s">
        <v>2177</v>
      </c>
      <c r="E3096" t="s">
        <v>6119</v>
      </c>
      <c r="F3096" t="s">
        <v>201</v>
      </c>
      <c r="G3096" t="s">
        <v>106</v>
      </c>
      <c r="H3096" t="s">
        <v>16</v>
      </c>
      <c r="I3096">
        <v>1</v>
      </c>
      <c r="J3096">
        <v>2236.5100000000002</v>
      </c>
      <c r="K3096">
        <v>1498.18</v>
      </c>
      <c r="L3096">
        <v>2236.5100000000002</v>
      </c>
      <c r="M3096">
        <v>1498.18</v>
      </c>
      <c r="N3096" t="s">
        <v>24728</v>
      </c>
      <c r="O3096" t="s">
        <v>24727</v>
      </c>
      <c r="P3096" t="s">
        <v>49</v>
      </c>
      <c r="Q3096">
        <v>12.916499999999999</v>
      </c>
      <c r="R3096">
        <v>79.132499999999993</v>
      </c>
      <c r="S3096" t="s">
        <v>103</v>
      </c>
      <c r="T3096" t="s">
        <v>102</v>
      </c>
      <c r="U3096" t="s">
        <v>57</v>
      </c>
      <c r="V3096" t="s">
        <v>45</v>
      </c>
    </row>
    <row r="3097" spans="1:22">
      <c r="A3097" t="s">
        <v>24726</v>
      </c>
      <c r="B3097" s="2">
        <v>45220.472222222219</v>
      </c>
      <c r="C3097" s="2">
        <f t="shared" si="48"/>
        <v>45215</v>
      </c>
      <c r="D3097" t="s">
        <v>2172</v>
      </c>
      <c r="E3097" t="s">
        <v>2171</v>
      </c>
      <c r="F3097" t="s">
        <v>31</v>
      </c>
      <c r="G3097" t="s">
        <v>115</v>
      </c>
      <c r="H3097" t="s">
        <v>63</v>
      </c>
      <c r="I3097">
        <v>3</v>
      </c>
      <c r="J3097">
        <v>1500.96</v>
      </c>
      <c r="K3097">
        <v>1252.8699999999999</v>
      </c>
      <c r="L3097">
        <v>4502.88</v>
      </c>
      <c r="M3097">
        <v>3758.61</v>
      </c>
      <c r="N3097" t="s">
        <v>24725</v>
      </c>
      <c r="O3097" t="s">
        <v>24724</v>
      </c>
      <c r="P3097" t="s">
        <v>112</v>
      </c>
      <c r="Q3097">
        <v>13.082700000000001</v>
      </c>
      <c r="R3097">
        <v>80.270700000000005</v>
      </c>
      <c r="S3097" t="s">
        <v>326</v>
      </c>
      <c r="T3097" t="s">
        <v>325</v>
      </c>
      <c r="U3097" t="s">
        <v>10</v>
      </c>
      <c r="V3097" t="s">
        <v>45</v>
      </c>
    </row>
    <row r="3098" spans="1:22">
      <c r="A3098" t="s">
        <v>24723</v>
      </c>
      <c r="B3098" s="2">
        <v>44941.908333333333</v>
      </c>
      <c r="C3098" s="2">
        <f t="shared" si="48"/>
        <v>44935</v>
      </c>
      <c r="D3098" t="s">
        <v>2167</v>
      </c>
      <c r="E3098" t="s">
        <v>16615</v>
      </c>
      <c r="F3098" t="s">
        <v>18</v>
      </c>
      <c r="G3098" t="s">
        <v>106</v>
      </c>
      <c r="H3098" t="s">
        <v>40</v>
      </c>
      <c r="I3098">
        <v>1</v>
      </c>
      <c r="J3098">
        <v>1308.82</v>
      </c>
      <c r="K3098">
        <v>1113.5999999999999</v>
      </c>
      <c r="L3098">
        <v>1308.82</v>
      </c>
      <c r="M3098">
        <v>1113.5999999999999</v>
      </c>
      <c r="N3098" t="s">
        <v>24722</v>
      </c>
      <c r="O3098" t="s">
        <v>24721</v>
      </c>
      <c r="P3098" t="s">
        <v>49</v>
      </c>
      <c r="Q3098">
        <v>12.916499999999999</v>
      </c>
      <c r="R3098">
        <v>79.132499999999993</v>
      </c>
      <c r="S3098" t="s">
        <v>176</v>
      </c>
      <c r="T3098" t="s">
        <v>175</v>
      </c>
      <c r="U3098" t="s">
        <v>10</v>
      </c>
      <c r="V3098" t="s">
        <v>9</v>
      </c>
    </row>
    <row r="3099" spans="1:22">
      <c r="A3099" t="s">
        <v>24720</v>
      </c>
      <c r="B3099" s="2">
        <v>45251.73541666667</v>
      </c>
      <c r="C3099" s="2">
        <f t="shared" si="48"/>
        <v>45250</v>
      </c>
      <c r="D3099" t="s">
        <v>2162</v>
      </c>
      <c r="E3099" t="s">
        <v>6108</v>
      </c>
      <c r="F3099" t="s">
        <v>166</v>
      </c>
      <c r="G3099" t="s">
        <v>106</v>
      </c>
      <c r="H3099" t="s">
        <v>16</v>
      </c>
      <c r="I3099">
        <v>2</v>
      </c>
      <c r="J3099">
        <v>607.61</v>
      </c>
      <c r="K3099">
        <v>417.86</v>
      </c>
      <c r="L3099">
        <v>1215.22</v>
      </c>
      <c r="M3099">
        <v>835.72</v>
      </c>
      <c r="N3099" t="s">
        <v>24719</v>
      </c>
      <c r="O3099" t="s">
        <v>24718</v>
      </c>
      <c r="P3099" t="s">
        <v>13</v>
      </c>
      <c r="Q3099">
        <v>11.664300000000001</v>
      </c>
      <c r="R3099">
        <v>78.146000000000001</v>
      </c>
      <c r="S3099" t="s">
        <v>283</v>
      </c>
      <c r="T3099" t="s">
        <v>282</v>
      </c>
      <c r="U3099" t="s">
        <v>23</v>
      </c>
      <c r="V3099" t="s">
        <v>9</v>
      </c>
    </row>
    <row r="3100" spans="1:22">
      <c r="A3100" t="s">
        <v>24717</v>
      </c>
      <c r="B3100" s="2">
        <v>45285.559027777781</v>
      </c>
      <c r="C3100" s="2">
        <f t="shared" si="48"/>
        <v>45285</v>
      </c>
      <c r="D3100" t="s">
        <v>2157</v>
      </c>
      <c r="E3100" t="s">
        <v>6104</v>
      </c>
      <c r="F3100" t="s">
        <v>64</v>
      </c>
      <c r="G3100" t="s">
        <v>106</v>
      </c>
      <c r="H3100" t="s">
        <v>40</v>
      </c>
      <c r="I3100">
        <v>1</v>
      </c>
      <c r="J3100">
        <v>2138.7600000000002</v>
      </c>
      <c r="K3100">
        <v>1659.61</v>
      </c>
      <c r="L3100">
        <v>2138.7600000000002</v>
      </c>
      <c r="M3100">
        <v>1659.61</v>
      </c>
      <c r="N3100" t="s">
        <v>24716</v>
      </c>
      <c r="O3100" t="s">
        <v>24715</v>
      </c>
      <c r="P3100" t="s">
        <v>112</v>
      </c>
      <c r="Q3100">
        <v>13.082700000000001</v>
      </c>
      <c r="R3100">
        <v>80.270700000000005</v>
      </c>
      <c r="S3100" t="s">
        <v>432</v>
      </c>
      <c r="T3100" t="s">
        <v>431</v>
      </c>
      <c r="U3100" t="s">
        <v>10</v>
      </c>
      <c r="V3100" t="s">
        <v>45</v>
      </c>
    </row>
    <row r="3101" spans="1:22">
      <c r="A3101" t="s">
        <v>24714</v>
      </c>
      <c r="B3101" s="2">
        <v>45168.431250000001</v>
      </c>
      <c r="C3101" s="2">
        <f t="shared" si="48"/>
        <v>45166</v>
      </c>
      <c r="D3101" t="s">
        <v>2152</v>
      </c>
      <c r="E3101" t="s">
        <v>7935</v>
      </c>
      <c r="F3101" t="s">
        <v>31</v>
      </c>
      <c r="G3101" t="s">
        <v>82</v>
      </c>
      <c r="H3101" t="s">
        <v>71</v>
      </c>
      <c r="I3101">
        <v>2</v>
      </c>
      <c r="J3101">
        <v>1916.06</v>
      </c>
      <c r="K3101">
        <v>1219.22</v>
      </c>
      <c r="L3101">
        <v>3832.12</v>
      </c>
      <c r="M3101">
        <v>2438.44</v>
      </c>
      <c r="N3101" t="s">
        <v>24713</v>
      </c>
      <c r="O3101" t="s">
        <v>24712</v>
      </c>
      <c r="P3101" t="s">
        <v>37</v>
      </c>
      <c r="Q3101">
        <v>10.7905</v>
      </c>
      <c r="R3101">
        <v>78.704700000000003</v>
      </c>
      <c r="S3101" t="s">
        <v>513</v>
      </c>
      <c r="T3101" t="s">
        <v>512</v>
      </c>
      <c r="U3101" t="s">
        <v>23</v>
      </c>
      <c r="V3101" t="s">
        <v>9</v>
      </c>
    </row>
    <row r="3102" spans="1:22">
      <c r="A3102" t="s">
        <v>24711</v>
      </c>
      <c r="B3102" s="2">
        <v>45071.597916666666</v>
      </c>
      <c r="C3102" s="2">
        <f t="shared" si="48"/>
        <v>45068</v>
      </c>
      <c r="D3102" t="s">
        <v>2147</v>
      </c>
      <c r="E3102" t="s">
        <v>24710</v>
      </c>
      <c r="F3102" t="s">
        <v>73</v>
      </c>
      <c r="G3102" t="s">
        <v>91</v>
      </c>
      <c r="H3102" t="s">
        <v>71</v>
      </c>
      <c r="I3102">
        <v>2</v>
      </c>
      <c r="J3102">
        <v>813.45</v>
      </c>
      <c r="K3102">
        <v>551.45000000000005</v>
      </c>
      <c r="L3102">
        <v>1626.9</v>
      </c>
      <c r="M3102">
        <v>1102.9000000000001</v>
      </c>
      <c r="N3102" t="s">
        <v>24709</v>
      </c>
      <c r="O3102" t="s">
        <v>24708</v>
      </c>
      <c r="P3102" t="s">
        <v>37</v>
      </c>
      <c r="Q3102">
        <v>10.7905</v>
      </c>
      <c r="R3102">
        <v>78.704700000000003</v>
      </c>
      <c r="S3102" t="s">
        <v>79</v>
      </c>
      <c r="T3102" t="s">
        <v>78</v>
      </c>
      <c r="U3102" t="s">
        <v>10</v>
      </c>
      <c r="V3102" t="s">
        <v>45</v>
      </c>
    </row>
    <row r="3103" spans="1:22">
      <c r="A3103" t="s">
        <v>24707</v>
      </c>
      <c r="B3103" s="2">
        <v>45243.643055555556</v>
      </c>
      <c r="C3103" s="2">
        <f t="shared" si="48"/>
        <v>45243</v>
      </c>
      <c r="D3103" t="s">
        <v>2142</v>
      </c>
      <c r="E3103" t="s">
        <v>14923</v>
      </c>
      <c r="F3103" t="s">
        <v>18</v>
      </c>
      <c r="G3103" t="s">
        <v>41</v>
      </c>
      <c r="H3103" t="s">
        <v>52</v>
      </c>
      <c r="I3103">
        <v>4</v>
      </c>
      <c r="J3103">
        <v>1853</v>
      </c>
      <c r="K3103">
        <v>1415.94</v>
      </c>
      <c r="L3103">
        <v>7412</v>
      </c>
      <c r="M3103">
        <v>5663.76</v>
      </c>
      <c r="N3103" t="s">
        <v>24706</v>
      </c>
      <c r="O3103" t="s">
        <v>24705</v>
      </c>
      <c r="P3103" t="s">
        <v>37</v>
      </c>
      <c r="Q3103">
        <v>10.7905</v>
      </c>
      <c r="R3103">
        <v>78.704700000000003</v>
      </c>
      <c r="S3103" t="s">
        <v>133</v>
      </c>
      <c r="T3103" t="s">
        <v>132</v>
      </c>
      <c r="U3103" t="s">
        <v>77</v>
      </c>
      <c r="V3103" t="s">
        <v>9</v>
      </c>
    </row>
    <row r="3104" spans="1:22">
      <c r="A3104" t="s">
        <v>24704</v>
      </c>
      <c r="B3104" s="2">
        <v>45217.801388888889</v>
      </c>
      <c r="C3104" s="2">
        <f t="shared" si="48"/>
        <v>45215</v>
      </c>
      <c r="D3104" t="s">
        <v>2137</v>
      </c>
      <c r="E3104" t="s">
        <v>9729</v>
      </c>
      <c r="F3104" t="s">
        <v>18</v>
      </c>
      <c r="G3104" t="s">
        <v>30</v>
      </c>
      <c r="H3104" t="s">
        <v>52</v>
      </c>
      <c r="I3104">
        <v>2</v>
      </c>
      <c r="J3104">
        <v>1490.41</v>
      </c>
      <c r="K3104">
        <v>1166.6199999999999</v>
      </c>
      <c r="L3104">
        <v>2980.82</v>
      </c>
      <c r="M3104">
        <v>2333.2399999999998</v>
      </c>
      <c r="N3104" t="s">
        <v>24703</v>
      </c>
      <c r="O3104" t="s">
        <v>24702</v>
      </c>
      <c r="P3104" t="s">
        <v>49</v>
      </c>
      <c r="Q3104">
        <v>12.916499999999999</v>
      </c>
      <c r="R3104">
        <v>79.132499999999993</v>
      </c>
      <c r="S3104" t="s">
        <v>146</v>
      </c>
      <c r="T3104" t="s">
        <v>145</v>
      </c>
      <c r="U3104" t="s">
        <v>77</v>
      </c>
      <c r="V3104" t="s">
        <v>212</v>
      </c>
    </row>
    <row r="3105" spans="1:22">
      <c r="A3105" t="s">
        <v>24701</v>
      </c>
      <c r="B3105" s="2">
        <v>45495.816666666666</v>
      </c>
      <c r="C3105" s="2">
        <f t="shared" si="48"/>
        <v>45495</v>
      </c>
      <c r="D3105" t="s">
        <v>2132</v>
      </c>
      <c r="E3105" t="s">
        <v>6085</v>
      </c>
      <c r="F3105" t="s">
        <v>18</v>
      </c>
      <c r="G3105" t="s">
        <v>91</v>
      </c>
      <c r="H3105" t="s">
        <v>52</v>
      </c>
      <c r="I3105">
        <v>2</v>
      </c>
      <c r="J3105">
        <v>1046.49</v>
      </c>
      <c r="K3105">
        <v>777.7</v>
      </c>
      <c r="L3105">
        <v>2092.98</v>
      </c>
      <c r="M3105">
        <v>1555.4</v>
      </c>
      <c r="N3105" t="s">
        <v>24700</v>
      </c>
      <c r="O3105" t="s">
        <v>24699</v>
      </c>
      <c r="P3105" t="s">
        <v>37</v>
      </c>
      <c r="Q3105">
        <v>10.7905</v>
      </c>
      <c r="R3105">
        <v>78.704700000000003</v>
      </c>
      <c r="S3105" t="s">
        <v>735</v>
      </c>
      <c r="T3105" t="s">
        <v>734</v>
      </c>
      <c r="U3105" t="s">
        <v>23</v>
      </c>
      <c r="V3105" t="s">
        <v>9</v>
      </c>
    </row>
    <row r="3106" spans="1:22">
      <c r="A3106" t="s">
        <v>24698</v>
      </c>
      <c r="B3106" s="2">
        <v>45208.774305555555</v>
      </c>
      <c r="C3106" s="2">
        <f t="shared" si="48"/>
        <v>45208</v>
      </c>
      <c r="D3106" t="s">
        <v>2127</v>
      </c>
      <c r="E3106" t="s">
        <v>2126</v>
      </c>
      <c r="F3106" t="s">
        <v>73</v>
      </c>
      <c r="G3106" t="s">
        <v>53</v>
      </c>
      <c r="H3106" t="s">
        <v>63</v>
      </c>
      <c r="I3106">
        <v>2</v>
      </c>
      <c r="J3106">
        <v>337.24</v>
      </c>
      <c r="K3106">
        <v>219.48</v>
      </c>
      <c r="L3106">
        <v>674.48</v>
      </c>
      <c r="M3106">
        <v>438.96</v>
      </c>
      <c r="N3106" t="s">
        <v>24697</v>
      </c>
      <c r="O3106" t="s">
        <v>24696</v>
      </c>
      <c r="P3106" t="s">
        <v>112</v>
      </c>
      <c r="Q3106">
        <v>13.082700000000001</v>
      </c>
      <c r="R3106">
        <v>80.270700000000005</v>
      </c>
      <c r="S3106" t="s">
        <v>206</v>
      </c>
      <c r="T3106" t="s">
        <v>205</v>
      </c>
      <c r="U3106" t="s">
        <v>77</v>
      </c>
      <c r="V3106" t="s">
        <v>22</v>
      </c>
    </row>
    <row r="3107" spans="1:22">
      <c r="A3107" t="s">
        <v>24695</v>
      </c>
      <c r="B3107" s="2">
        <v>45444.427777777775</v>
      </c>
      <c r="C3107" s="2">
        <f t="shared" si="48"/>
        <v>45439</v>
      </c>
      <c r="D3107" t="s">
        <v>2122</v>
      </c>
      <c r="E3107" t="s">
        <v>16585</v>
      </c>
      <c r="F3107" t="s">
        <v>201</v>
      </c>
      <c r="G3107" t="s">
        <v>30</v>
      </c>
      <c r="H3107" t="s">
        <v>29</v>
      </c>
      <c r="I3107">
        <v>2</v>
      </c>
      <c r="J3107">
        <v>1569.53</v>
      </c>
      <c r="K3107">
        <v>1307.6500000000001</v>
      </c>
      <c r="L3107">
        <v>3139.06</v>
      </c>
      <c r="M3107">
        <v>2615.3000000000002</v>
      </c>
      <c r="N3107" t="s">
        <v>24694</v>
      </c>
      <c r="O3107" t="s">
        <v>24693</v>
      </c>
      <c r="P3107" t="s">
        <v>112</v>
      </c>
      <c r="Q3107">
        <v>13.082700000000001</v>
      </c>
      <c r="R3107">
        <v>80.270700000000005</v>
      </c>
      <c r="S3107" t="s">
        <v>1238</v>
      </c>
      <c r="T3107" t="s">
        <v>1237</v>
      </c>
      <c r="U3107" t="s">
        <v>57</v>
      </c>
      <c r="V3107" t="s">
        <v>9</v>
      </c>
    </row>
    <row r="3108" spans="1:22">
      <c r="A3108" t="s">
        <v>24692</v>
      </c>
      <c r="B3108" s="2">
        <v>45255.696527777778</v>
      </c>
      <c r="C3108" s="2">
        <f t="shared" si="48"/>
        <v>45250</v>
      </c>
      <c r="D3108" t="s">
        <v>2117</v>
      </c>
      <c r="E3108" t="s">
        <v>7912</v>
      </c>
      <c r="F3108" t="s">
        <v>64</v>
      </c>
      <c r="G3108" t="s">
        <v>72</v>
      </c>
      <c r="H3108" t="s">
        <v>71</v>
      </c>
      <c r="I3108">
        <v>1</v>
      </c>
      <c r="J3108">
        <v>1545.09</v>
      </c>
      <c r="K3108">
        <v>995.11</v>
      </c>
      <c r="L3108">
        <v>1545.09</v>
      </c>
      <c r="M3108">
        <v>995.11</v>
      </c>
      <c r="N3108" t="s">
        <v>24691</v>
      </c>
      <c r="O3108" t="s">
        <v>24690</v>
      </c>
      <c r="P3108" t="s">
        <v>60</v>
      </c>
      <c r="Q3108">
        <v>8.7139000000000006</v>
      </c>
      <c r="R3108">
        <v>77.756699999999995</v>
      </c>
      <c r="S3108" t="s">
        <v>413</v>
      </c>
      <c r="T3108" t="s">
        <v>412</v>
      </c>
      <c r="U3108" t="s">
        <v>57</v>
      </c>
      <c r="V3108" t="s">
        <v>9</v>
      </c>
    </row>
    <row r="3109" spans="1:22">
      <c r="A3109" t="s">
        <v>24689</v>
      </c>
      <c r="B3109" s="2">
        <v>45381.458333333336</v>
      </c>
      <c r="C3109" s="2">
        <f t="shared" si="48"/>
        <v>45376</v>
      </c>
      <c r="D3109" t="s">
        <v>2112</v>
      </c>
      <c r="E3109" t="s">
        <v>4168</v>
      </c>
      <c r="F3109" t="s">
        <v>73</v>
      </c>
      <c r="G3109" t="s">
        <v>17</v>
      </c>
      <c r="H3109" t="s">
        <v>52</v>
      </c>
      <c r="I3109">
        <v>1</v>
      </c>
      <c r="J3109">
        <v>1610.88</v>
      </c>
      <c r="K3109">
        <v>980.92</v>
      </c>
      <c r="L3109">
        <v>1610.88</v>
      </c>
      <c r="M3109">
        <v>980.92</v>
      </c>
      <c r="N3109" t="s">
        <v>24688</v>
      </c>
      <c r="O3109" t="s">
        <v>24687</v>
      </c>
      <c r="P3109" t="s">
        <v>26</v>
      </c>
      <c r="Q3109">
        <v>11.0168</v>
      </c>
      <c r="R3109">
        <v>76.955799999999996</v>
      </c>
      <c r="S3109" t="s">
        <v>193</v>
      </c>
      <c r="T3109" t="s">
        <v>192</v>
      </c>
      <c r="U3109" t="s">
        <v>10</v>
      </c>
      <c r="V3109" t="s">
        <v>9</v>
      </c>
    </row>
    <row r="3110" spans="1:22">
      <c r="A3110" t="s">
        <v>24686</v>
      </c>
      <c r="B3110" s="2">
        <v>45254.813888888886</v>
      </c>
      <c r="C3110" s="2">
        <f t="shared" si="48"/>
        <v>45250</v>
      </c>
      <c r="D3110" t="s">
        <v>2107</v>
      </c>
      <c r="E3110" t="s">
        <v>6065</v>
      </c>
      <c r="F3110" t="s">
        <v>18</v>
      </c>
      <c r="G3110" t="s">
        <v>91</v>
      </c>
      <c r="H3110" t="s">
        <v>71</v>
      </c>
      <c r="I3110">
        <v>1</v>
      </c>
      <c r="J3110">
        <v>2008.19</v>
      </c>
      <c r="K3110">
        <v>1367.41</v>
      </c>
      <c r="L3110">
        <v>2008.19</v>
      </c>
      <c r="M3110">
        <v>1367.41</v>
      </c>
      <c r="N3110" t="s">
        <v>24685</v>
      </c>
      <c r="O3110" t="s">
        <v>24684</v>
      </c>
      <c r="P3110" t="s">
        <v>26</v>
      </c>
      <c r="Q3110">
        <v>11.0168</v>
      </c>
      <c r="R3110">
        <v>76.955799999999996</v>
      </c>
      <c r="S3110" t="s">
        <v>153</v>
      </c>
      <c r="T3110" t="s">
        <v>152</v>
      </c>
      <c r="U3110" t="s">
        <v>77</v>
      </c>
      <c r="V3110" t="s">
        <v>9</v>
      </c>
    </row>
    <row r="3111" spans="1:22">
      <c r="A3111" t="s">
        <v>24683</v>
      </c>
      <c r="B3111" s="2">
        <v>45403.715277777781</v>
      </c>
      <c r="C3111" s="2">
        <f t="shared" si="48"/>
        <v>45397</v>
      </c>
      <c r="D3111" t="s">
        <v>2102</v>
      </c>
      <c r="E3111" t="s">
        <v>9703</v>
      </c>
      <c r="F3111" t="s">
        <v>201</v>
      </c>
      <c r="G3111" t="s">
        <v>41</v>
      </c>
      <c r="H3111" t="s">
        <v>52</v>
      </c>
      <c r="I3111">
        <v>2</v>
      </c>
      <c r="J3111">
        <v>807.35</v>
      </c>
      <c r="K3111">
        <v>665.9</v>
      </c>
      <c r="L3111">
        <v>1614.7</v>
      </c>
      <c r="M3111">
        <v>1331.8</v>
      </c>
      <c r="N3111" t="s">
        <v>24682</v>
      </c>
      <c r="O3111" t="s">
        <v>24681</v>
      </c>
      <c r="P3111" t="s">
        <v>37</v>
      </c>
      <c r="Q3111">
        <v>10.7905</v>
      </c>
      <c r="R3111">
        <v>78.704700000000003</v>
      </c>
      <c r="S3111" t="s">
        <v>616</v>
      </c>
      <c r="T3111" t="s">
        <v>615</v>
      </c>
      <c r="U3111" t="s">
        <v>10</v>
      </c>
      <c r="V3111" t="s">
        <v>22</v>
      </c>
    </row>
    <row r="3112" spans="1:22">
      <c r="A3112" t="s">
        <v>24680</v>
      </c>
      <c r="B3112" s="2">
        <v>45042.500694444447</v>
      </c>
      <c r="C3112" s="2">
        <f t="shared" si="48"/>
        <v>45040</v>
      </c>
      <c r="D3112" t="s">
        <v>2097</v>
      </c>
      <c r="E3112" t="s">
        <v>24679</v>
      </c>
      <c r="F3112" t="s">
        <v>31</v>
      </c>
      <c r="G3112" t="s">
        <v>30</v>
      </c>
      <c r="H3112" t="s">
        <v>40</v>
      </c>
      <c r="I3112">
        <v>3</v>
      </c>
      <c r="J3112">
        <v>1884.45</v>
      </c>
      <c r="K3112">
        <v>1522.69</v>
      </c>
      <c r="L3112">
        <v>5653.35</v>
      </c>
      <c r="M3112">
        <v>4568.07</v>
      </c>
      <c r="N3112" t="s">
        <v>24678</v>
      </c>
      <c r="O3112" t="s">
        <v>24677</v>
      </c>
      <c r="P3112" t="s">
        <v>13</v>
      </c>
      <c r="Q3112">
        <v>11.664300000000001</v>
      </c>
      <c r="R3112">
        <v>78.146000000000001</v>
      </c>
      <c r="S3112" t="s">
        <v>364</v>
      </c>
      <c r="T3112" t="s">
        <v>363</v>
      </c>
      <c r="U3112" t="s">
        <v>57</v>
      </c>
      <c r="V3112" t="s">
        <v>45</v>
      </c>
    </row>
    <row r="3113" spans="1:22">
      <c r="A3113" t="s">
        <v>24676</v>
      </c>
      <c r="B3113" s="2">
        <v>45442.55972222222</v>
      </c>
      <c r="C3113" s="2">
        <f t="shared" si="48"/>
        <v>45439</v>
      </c>
      <c r="D3113" t="s">
        <v>2092</v>
      </c>
      <c r="E3113" t="s">
        <v>14888</v>
      </c>
      <c r="F3113" t="s">
        <v>201</v>
      </c>
      <c r="G3113" t="s">
        <v>53</v>
      </c>
      <c r="H3113" t="s">
        <v>52</v>
      </c>
      <c r="I3113">
        <v>3</v>
      </c>
      <c r="J3113">
        <v>1042.08</v>
      </c>
      <c r="K3113">
        <v>762.12</v>
      </c>
      <c r="L3113">
        <v>3126.24</v>
      </c>
      <c r="M3113">
        <v>2286.36</v>
      </c>
      <c r="N3113" t="s">
        <v>24675</v>
      </c>
      <c r="O3113" t="s">
        <v>24674</v>
      </c>
      <c r="P3113" t="s">
        <v>26</v>
      </c>
      <c r="Q3113">
        <v>11.0168</v>
      </c>
      <c r="R3113">
        <v>76.955799999999996</v>
      </c>
      <c r="S3113" t="s">
        <v>564</v>
      </c>
      <c r="T3113" t="s">
        <v>563</v>
      </c>
      <c r="U3113" t="s">
        <v>10</v>
      </c>
      <c r="V3113" t="s">
        <v>9</v>
      </c>
    </row>
    <row r="3114" spans="1:22">
      <c r="A3114" t="s">
        <v>24673</v>
      </c>
      <c r="B3114" s="2">
        <v>45296.651388888888</v>
      </c>
      <c r="C3114" s="2">
        <f t="shared" si="48"/>
        <v>45292</v>
      </c>
      <c r="D3114" t="s">
        <v>2087</v>
      </c>
      <c r="E3114" t="s">
        <v>9692</v>
      </c>
      <c r="F3114" t="s">
        <v>201</v>
      </c>
      <c r="G3114" t="s">
        <v>72</v>
      </c>
      <c r="H3114" t="s">
        <v>29</v>
      </c>
      <c r="I3114">
        <v>4</v>
      </c>
      <c r="J3114">
        <v>1857.56</v>
      </c>
      <c r="K3114">
        <v>1480.01</v>
      </c>
      <c r="L3114">
        <v>7430.24</v>
      </c>
      <c r="M3114">
        <v>5920.04</v>
      </c>
      <c r="N3114" t="s">
        <v>24672</v>
      </c>
      <c r="O3114" t="s">
        <v>24671</v>
      </c>
      <c r="P3114" t="s">
        <v>112</v>
      </c>
      <c r="Q3114">
        <v>13.082700000000001</v>
      </c>
      <c r="R3114">
        <v>80.270700000000005</v>
      </c>
      <c r="S3114" t="s">
        <v>48</v>
      </c>
      <c r="T3114" t="s">
        <v>47</v>
      </c>
      <c r="U3114" t="s">
        <v>46</v>
      </c>
      <c r="V3114" t="s">
        <v>9</v>
      </c>
    </row>
    <row r="3115" spans="1:22">
      <c r="A3115" t="s">
        <v>24670</v>
      </c>
      <c r="B3115" s="2">
        <v>45027.557638888888</v>
      </c>
      <c r="C3115" s="2">
        <f t="shared" si="48"/>
        <v>45026</v>
      </c>
      <c r="D3115" t="s">
        <v>2082</v>
      </c>
      <c r="E3115" t="s">
        <v>2081</v>
      </c>
      <c r="F3115" t="s">
        <v>83</v>
      </c>
      <c r="G3115" t="s">
        <v>53</v>
      </c>
      <c r="H3115" t="s">
        <v>71</v>
      </c>
      <c r="I3115">
        <v>1</v>
      </c>
      <c r="J3115">
        <v>2082.84</v>
      </c>
      <c r="K3115">
        <v>1643.09</v>
      </c>
      <c r="L3115">
        <v>2082.84</v>
      </c>
      <c r="M3115">
        <v>1643.09</v>
      </c>
      <c r="N3115" t="s">
        <v>24669</v>
      </c>
      <c r="O3115" t="s">
        <v>24668</v>
      </c>
      <c r="P3115" t="s">
        <v>112</v>
      </c>
      <c r="Q3115">
        <v>13.082700000000001</v>
      </c>
      <c r="R3115">
        <v>80.270700000000005</v>
      </c>
      <c r="S3115" t="s">
        <v>269</v>
      </c>
      <c r="T3115" t="s">
        <v>268</v>
      </c>
      <c r="U3115" t="s">
        <v>23</v>
      </c>
      <c r="V3115" t="s">
        <v>9</v>
      </c>
    </row>
    <row r="3116" spans="1:22">
      <c r="A3116" t="s">
        <v>24667</v>
      </c>
      <c r="B3116" s="2">
        <v>45392.447222222225</v>
      </c>
      <c r="C3116" s="2">
        <f t="shared" si="48"/>
        <v>45390</v>
      </c>
      <c r="D3116" t="s">
        <v>2077</v>
      </c>
      <c r="E3116" t="s">
        <v>7884</v>
      </c>
      <c r="F3116" t="s">
        <v>201</v>
      </c>
      <c r="G3116" t="s">
        <v>106</v>
      </c>
      <c r="H3116" t="s">
        <v>29</v>
      </c>
      <c r="I3116">
        <v>1</v>
      </c>
      <c r="J3116">
        <v>2311.58</v>
      </c>
      <c r="K3116">
        <v>1519.53</v>
      </c>
      <c r="L3116">
        <v>2311.58</v>
      </c>
      <c r="M3116">
        <v>1519.53</v>
      </c>
      <c r="N3116" t="s">
        <v>24666</v>
      </c>
      <c r="O3116" t="s">
        <v>24665</v>
      </c>
      <c r="P3116" t="s">
        <v>68</v>
      </c>
      <c r="Q3116">
        <v>11.34</v>
      </c>
      <c r="R3116">
        <v>77.717200000000005</v>
      </c>
      <c r="S3116" t="s">
        <v>48</v>
      </c>
      <c r="T3116" t="s">
        <v>47</v>
      </c>
      <c r="U3116" t="s">
        <v>77</v>
      </c>
      <c r="V3116" t="s">
        <v>45</v>
      </c>
    </row>
    <row r="3117" spans="1:22">
      <c r="A3117" t="s">
        <v>24664</v>
      </c>
      <c r="B3117" s="2">
        <v>45443.904861111114</v>
      </c>
      <c r="C3117" s="2">
        <f t="shared" si="48"/>
        <v>45439</v>
      </c>
      <c r="D3117" t="s">
        <v>2072</v>
      </c>
      <c r="E3117" t="s">
        <v>24663</v>
      </c>
      <c r="F3117" t="s">
        <v>166</v>
      </c>
      <c r="G3117" t="s">
        <v>82</v>
      </c>
      <c r="H3117" t="s">
        <v>16</v>
      </c>
      <c r="I3117">
        <v>1</v>
      </c>
      <c r="J3117">
        <v>269.33</v>
      </c>
      <c r="K3117">
        <v>220.79</v>
      </c>
      <c r="L3117">
        <v>269.33</v>
      </c>
      <c r="M3117">
        <v>220.79</v>
      </c>
      <c r="N3117" t="s">
        <v>24662</v>
      </c>
      <c r="O3117" t="s">
        <v>24661</v>
      </c>
      <c r="P3117" t="s">
        <v>13</v>
      </c>
      <c r="Q3117">
        <v>11.664300000000001</v>
      </c>
      <c r="R3117">
        <v>78.146000000000001</v>
      </c>
      <c r="S3117" t="s">
        <v>25</v>
      </c>
      <c r="T3117" t="s">
        <v>24</v>
      </c>
      <c r="U3117" t="s">
        <v>10</v>
      </c>
      <c r="V3117" t="s">
        <v>45</v>
      </c>
    </row>
    <row r="3118" spans="1:22">
      <c r="A3118" t="s">
        <v>24660</v>
      </c>
      <c r="B3118" s="2">
        <v>45088.617361111108</v>
      </c>
      <c r="C3118" s="2">
        <f t="shared" si="48"/>
        <v>45082</v>
      </c>
      <c r="D3118" t="s">
        <v>2067</v>
      </c>
      <c r="E3118" t="s">
        <v>24659</v>
      </c>
      <c r="F3118" t="s">
        <v>136</v>
      </c>
      <c r="G3118" t="s">
        <v>53</v>
      </c>
      <c r="H3118" t="s">
        <v>71</v>
      </c>
      <c r="I3118">
        <v>2</v>
      </c>
      <c r="J3118">
        <v>1767.91</v>
      </c>
      <c r="K3118">
        <v>1203.24</v>
      </c>
      <c r="L3118">
        <v>3535.82</v>
      </c>
      <c r="M3118">
        <v>2406.48</v>
      </c>
      <c r="N3118" t="s">
        <v>24658</v>
      </c>
      <c r="O3118" t="s">
        <v>24657</v>
      </c>
      <c r="P3118" t="s">
        <v>13</v>
      </c>
      <c r="Q3118">
        <v>11.664300000000001</v>
      </c>
      <c r="R3118">
        <v>78.146000000000001</v>
      </c>
      <c r="S3118" t="s">
        <v>111</v>
      </c>
      <c r="T3118" t="s">
        <v>110</v>
      </c>
      <c r="U3118" t="s">
        <v>23</v>
      </c>
      <c r="V3118" t="s">
        <v>45</v>
      </c>
    </row>
    <row r="3119" spans="1:22">
      <c r="A3119" t="s">
        <v>24656</v>
      </c>
      <c r="B3119" s="2">
        <v>45456.602777777778</v>
      </c>
      <c r="C3119" s="2">
        <f t="shared" si="48"/>
        <v>45453</v>
      </c>
      <c r="D3119" t="s">
        <v>2062</v>
      </c>
      <c r="E3119" t="s">
        <v>9673</v>
      </c>
      <c r="F3119" t="s">
        <v>64</v>
      </c>
      <c r="G3119" t="s">
        <v>53</v>
      </c>
      <c r="H3119" t="s">
        <v>63</v>
      </c>
      <c r="I3119">
        <v>3</v>
      </c>
      <c r="J3119">
        <v>971.68</v>
      </c>
      <c r="K3119">
        <v>623.91999999999996</v>
      </c>
      <c r="L3119">
        <v>2915.04</v>
      </c>
      <c r="M3119">
        <v>1871.76</v>
      </c>
      <c r="N3119" t="s">
        <v>24655</v>
      </c>
      <c r="O3119" t="s">
        <v>24654</v>
      </c>
      <c r="P3119" t="s">
        <v>13</v>
      </c>
      <c r="Q3119">
        <v>11.664300000000001</v>
      </c>
      <c r="R3119">
        <v>78.146000000000001</v>
      </c>
      <c r="S3119" t="s">
        <v>96</v>
      </c>
      <c r="T3119" t="s">
        <v>95</v>
      </c>
      <c r="U3119" t="s">
        <v>57</v>
      </c>
      <c r="V3119" t="s">
        <v>45</v>
      </c>
    </row>
    <row r="3120" spans="1:22">
      <c r="A3120" t="s">
        <v>24653</v>
      </c>
      <c r="B3120" s="2">
        <v>45101.440972222219</v>
      </c>
      <c r="C3120" s="2">
        <f t="shared" si="48"/>
        <v>45096</v>
      </c>
      <c r="D3120" t="s">
        <v>2057</v>
      </c>
      <c r="E3120" t="s">
        <v>6026</v>
      </c>
      <c r="F3120" t="s">
        <v>201</v>
      </c>
      <c r="G3120" t="s">
        <v>106</v>
      </c>
      <c r="H3120" t="s">
        <v>71</v>
      </c>
      <c r="I3120">
        <v>1</v>
      </c>
      <c r="J3120">
        <v>1005.46</v>
      </c>
      <c r="K3120">
        <v>836.11</v>
      </c>
      <c r="L3120">
        <v>1005.46</v>
      </c>
      <c r="M3120">
        <v>836.11</v>
      </c>
      <c r="N3120" t="s">
        <v>24652</v>
      </c>
      <c r="O3120" t="s">
        <v>24651</v>
      </c>
      <c r="P3120" t="s">
        <v>121</v>
      </c>
      <c r="Q3120">
        <v>9.9252000000000002</v>
      </c>
      <c r="R3120">
        <v>78.119799999999998</v>
      </c>
      <c r="S3120" t="s">
        <v>176</v>
      </c>
      <c r="T3120" t="s">
        <v>175</v>
      </c>
      <c r="U3120" t="s">
        <v>46</v>
      </c>
      <c r="V3120" t="s">
        <v>212</v>
      </c>
    </row>
    <row r="3121" spans="1:22">
      <c r="A3121" t="s">
        <v>24650</v>
      </c>
      <c r="B3121" s="2">
        <v>45331.656944444447</v>
      </c>
      <c r="C3121" s="2">
        <f t="shared" si="48"/>
        <v>45327</v>
      </c>
      <c r="D3121" t="s">
        <v>2052</v>
      </c>
      <c r="E3121" t="s">
        <v>4122</v>
      </c>
      <c r="F3121" t="s">
        <v>18</v>
      </c>
      <c r="G3121" t="s">
        <v>53</v>
      </c>
      <c r="H3121" t="s">
        <v>29</v>
      </c>
      <c r="I3121">
        <v>1</v>
      </c>
      <c r="J3121">
        <v>966.07</v>
      </c>
      <c r="K3121">
        <v>748.64</v>
      </c>
      <c r="L3121">
        <v>966.07</v>
      </c>
      <c r="M3121">
        <v>748.64</v>
      </c>
      <c r="N3121" t="s">
        <v>24649</v>
      </c>
      <c r="O3121" t="s">
        <v>24648</v>
      </c>
      <c r="P3121" t="s">
        <v>13</v>
      </c>
      <c r="Q3121">
        <v>11.664300000000001</v>
      </c>
      <c r="R3121">
        <v>78.146000000000001</v>
      </c>
      <c r="S3121" t="s">
        <v>243</v>
      </c>
      <c r="T3121" t="s">
        <v>242</v>
      </c>
      <c r="U3121" t="s">
        <v>77</v>
      </c>
      <c r="V3121" t="s">
        <v>9</v>
      </c>
    </row>
    <row r="3122" spans="1:22">
      <c r="A3122" t="s">
        <v>24647</v>
      </c>
      <c r="B3122" s="2">
        <v>44952.630555555559</v>
      </c>
      <c r="C3122" s="2">
        <f t="shared" si="48"/>
        <v>44949</v>
      </c>
      <c r="D3122" t="s">
        <v>2047</v>
      </c>
      <c r="E3122" t="s">
        <v>23061</v>
      </c>
      <c r="F3122" t="s">
        <v>64</v>
      </c>
      <c r="G3122" t="s">
        <v>53</v>
      </c>
      <c r="H3122" t="s">
        <v>40</v>
      </c>
      <c r="I3122">
        <v>3</v>
      </c>
      <c r="J3122">
        <v>525.13</v>
      </c>
      <c r="K3122">
        <v>383.94</v>
      </c>
      <c r="L3122">
        <v>1575.39</v>
      </c>
      <c r="M3122">
        <v>1151.82</v>
      </c>
      <c r="N3122" t="s">
        <v>24646</v>
      </c>
      <c r="O3122" t="s">
        <v>24645</v>
      </c>
      <c r="P3122" t="s">
        <v>60</v>
      </c>
      <c r="Q3122">
        <v>8.7139000000000006</v>
      </c>
      <c r="R3122">
        <v>77.756699999999995</v>
      </c>
      <c r="S3122" t="s">
        <v>96</v>
      </c>
      <c r="T3122" t="s">
        <v>95</v>
      </c>
      <c r="U3122" t="s">
        <v>57</v>
      </c>
      <c r="V3122" t="s">
        <v>212</v>
      </c>
    </row>
    <row r="3123" spans="1:22">
      <c r="A3123" t="s">
        <v>24644</v>
      </c>
      <c r="B3123" s="2">
        <v>44998.524305555555</v>
      </c>
      <c r="C3123" s="2">
        <f t="shared" si="48"/>
        <v>44998</v>
      </c>
      <c r="D3123" t="s">
        <v>2042</v>
      </c>
      <c r="E3123" t="s">
        <v>24643</v>
      </c>
      <c r="F3123" t="s">
        <v>83</v>
      </c>
      <c r="G3123" t="s">
        <v>82</v>
      </c>
      <c r="H3123" t="s">
        <v>40</v>
      </c>
      <c r="I3123">
        <v>3</v>
      </c>
      <c r="J3123">
        <v>1932.77</v>
      </c>
      <c r="K3123">
        <v>1197.8</v>
      </c>
      <c r="L3123">
        <v>5798.31</v>
      </c>
      <c r="M3123">
        <v>3593.4</v>
      </c>
      <c r="N3123" t="s">
        <v>24642</v>
      </c>
      <c r="O3123" t="s">
        <v>24641</v>
      </c>
      <c r="P3123" t="s">
        <v>26</v>
      </c>
      <c r="Q3123">
        <v>11.0168</v>
      </c>
      <c r="R3123">
        <v>76.955799999999996</v>
      </c>
      <c r="S3123" t="s">
        <v>193</v>
      </c>
      <c r="T3123" t="s">
        <v>192</v>
      </c>
      <c r="U3123" t="s">
        <v>57</v>
      </c>
      <c r="V3123" t="s">
        <v>9</v>
      </c>
    </row>
    <row r="3124" spans="1:22">
      <c r="A3124" t="s">
        <v>24640</v>
      </c>
      <c r="B3124" s="2">
        <v>45423.819444444445</v>
      </c>
      <c r="C3124" s="2">
        <f t="shared" si="48"/>
        <v>45418</v>
      </c>
      <c r="D3124" t="s">
        <v>2037</v>
      </c>
      <c r="E3124" t="s">
        <v>2036</v>
      </c>
      <c r="F3124" t="s">
        <v>166</v>
      </c>
      <c r="G3124" t="s">
        <v>17</v>
      </c>
      <c r="H3124" t="s">
        <v>40</v>
      </c>
      <c r="I3124">
        <v>2</v>
      </c>
      <c r="J3124">
        <v>531.88</v>
      </c>
      <c r="K3124">
        <v>460.03</v>
      </c>
      <c r="L3124">
        <v>1063.76</v>
      </c>
      <c r="M3124">
        <v>920.06</v>
      </c>
      <c r="N3124" t="s">
        <v>24639</v>
      </c>
      <c r="O3124" t="s">
        <v>24638</v>
      </c>
      <c r="P3124" t="s">
        <v>26</v>
      </c>
      <c r="Q3124">
        <v>11.0168</v>
      </c>
      <c r="R3124">
        <v>76.955799999999996</v>
      </c>
      <c r="S3124" t="s">
        <v>530</v>
      </c>
      <c r="T3124" t="s">
        <v>529</v>
      </c>
      <c r="U3124" t="s">
        <v>57</v>
      </c>
      <c r="V3124" t="s">
        <v>9</v>
      </c>
    </row>
    <row r="3125" spans="1:22">
      <c r="A3125" t="s">
        <v>24637</v>
      </c>
      <c r="B3125" s="2">
        <v>45193.729861111111</v>
      </c>
      <c r="C3125" s="2">
        <f t="shared" si="48"/>
        <v>45187</v>
      </c>
      <c r="D3125" t="s">
        <v>2032</v>
      </c>
      <c r="E3125" t="s">
        <v>18194</v>
      </c>
      <c r="F3125" t="s">
        <v>201</v>
      </c>
      <c r="G3125" t="s">
        <v>106</v>
      </c>
      <c r="H3125" t="s">
        <v>40</v>
      </c>
      <c r="I3125">
        <v>1</v>
      </c>
      <c r="J3125">
        <v>573.98</v>
      </c>
      <c r="K3125">
        <v>384</v>
      </c>
      <c r="L3125">
        <v>573.98</v>
      </c>
      <c r="M3125">
        <v>384</v>
      </c>
      <c r="N3125" t="s">
        <v>24636</v>
      </c>
      <c r="O3125" t="s">
        <v>24635</v>
      </c>
      <c r="P3125" t="s">
        <v>13</v>
      </c>
      <c r="Q3125">
        <v>11.664300000000001</v>
      </c>
      <c r="R3125">
        <v>78.146000000000001</v>
      </c>
      <c r="S3125" t="s">
        <v>36</v>
      </c>
      <c r="T3125" t="s">
        <v>35</v>
      </c>
      <c r="U3125" t="s">
        <v>10</v>
      </c>
      <c r="V3125" t="s">
        <v>45</v>
      </c>
    </row>
    <row r="3126" spans="1:22">
      <c r="A3126" t="s">
        <v>24634</v>
      </c>
      <c r="B3126" s="2">
        <v>44976.896527777775</v>
      </c>
      <c r="C3126" s="2">
        <f t="shared" si="48"/>
        <v>44970</v>
      </c>
      <c r="D3126" t="s">
        <v>2027</v>
      </c>
      <c r="E3126" t="s">
        <v>24633</v>
      </c>
      <c r="F3126" t="s">
        <v>201</v>
      </c>
      <c r="G3126" t="s">
        <v>82</v>
      </c>
      <c r="H3126" t="s">
        <v>52</v>
      </c>
      <c r="I3126">
        <v>4</v>
      </c>
      <c r="J3126">
        <v>2465.79</v>
      </c>
      <c r="K3126">
        <v>1739.46</v>
      </c>
      <c r="L3126">
        <v>9863.16</v>
      </c>
      <c r="M3126">
        <v>6957.84</v>
      </c>
      <c r="N3126" t="s">
        <v>24632</v>
      </c>
      <c r="O3126" t="s">
        <v>24631</v>
      </c>
      <c r="P3126" t="s">
        <v>60</v>
      </c>
      <c r="Q3126">
        <v>8.7139000000000006</v>
      </c>
      <c r="R3126">
        <v>77.756699999999995</v>
      </c>
      <c r="S3126" t="s">
        <v>784</v>
      </c>
      <c r="T3126" t="s">
        <v>783</v>
      </c>
      <c r="U3126" t="s">
        <v>23</v>
      </c>
      <c r="V3126" t="s">
        <v>9</v>
      </c>
    </row>
    <row r="3127" spans="1:22">
      <c r="A3127" t="s">
        <v>24630</v>
      </c>
      <c r="B3127" s="2">
        <v>45345.460416666669</v>
      </c>
      <c r="C3127" s="2">
        <f t="shared" si="48"/>
        <v>45341</v>
      </c>
      <c r="D3127" t="s">
        <v>2022</v>
      </c>
      <c r="E3127" t="s">
        <v>2021</v>
      </c>
      <c r="F3127" t="s">
        <v>31</v>
      </c>
      <c r="G3127" t="s">
        <v>72</v>
      </c>
      <c r="H3127" t="s">
        <v>52</v>
      </c>
      <c r="I3127">
        <v>2</v>
      </c>
      <c r="J3127">
        <v>2444.3200000000002</v>
      </c>
      <c r="K3127">
        <v>1738.79</v>
      </c>
      <c r="L3127">
        <v>4888.6400000000003</v>
      </c>
      <c r="M3127">
        <v>3477.58</v>
      </c>
      <c r="N3127" t="s">
        <v>24629</v>
      </c>
      <c r="O3127" t="s">
        <v>24628</v>
      </c>
      <c r="P3127" t="s">
        <v>60</v>
      </c>
      <c r="Q3127">
        <v>8.7139000000000006</v>
      </c>
      <c r="R3127">
        <v>77.756699999999995</v>
      </c>
      <c r="S3127" t="s">
        <v>326</v>
      </c>
      <c r="T3127" t="s">
        <v>325</v>
      </c>
      <c r="U3127" t="s">
        <v>10</v>
      </c>
      <c r="V3127" t="s">
        <v>45</v>
      </c>
    </row>
    <row r="3128" spans="1:22">
      <c r="A3128" t="s">
        <v>24627</v>
      </c>
      <c r="B3128" s="2">
        <v>44941.459027777775</v>
      </c>
      <c r="C3128" s="2">
        <f t="shared" si="48"/>
        <v>44935</v>
      </c>
      <c r="D3128" t="s">
        <v>2017</v>
      </c>
      <c r="E3128" t="s">
        <v>2016</v>
      </c>
      <c r="F3128" t="s">
        <v>83</v>
      </c>
      <c r="G3128" t="s">
        <v>17</v>
      </c>
      <c r="H3128" t="s">
        <v>52</v>
      </c>
      <c r="I3128">
        <v>2</v>
      </c>
      <c r="J3128">
        <v>361.76</v>
      </c>
      <c r="K3128">
        <v>299.22000000000003</v>
      </c>
      <c r="L3128">
        <v>723.52</v>
      </c>
      <c r="M3128">
        <v>598.44000000000005</v>
      </c>
      <c r="N3128" t="s">
        <v>24626</v>
      </c>
      <c r="O3128" t="s">
        <v>24625</v>
      </c>
      <c r="P3128" t="s">
        <v>37</v>
      </c>
      <c r="Q3128">
        <v>10.7905</v>
      </c>
      <c r="R3128">
        <v>78.704700000000003</v>
      </c>
      <c r="S3128" t="s">
        <v>432</v>
      </c>
      <c r="T3128" t="s">
        <v>431</v>
      </c>
      <c r="U3128" t="s">
        <v>23</v>
      </c>
      <c r="V3128" t="s">
        <v>9</v>
      </c>
    </row>
    <row r="3129" spans="1:22">
      <c r="A3129" t="s">
        <v>24624</v>
      </c>
      <c r="B3129" s="2">
        <v>45282.57708333333</v>
      </c>
      <c r="C3129" s="2">
        <f t="shared" si="48"/>
        <v>45278</v>
      </c>
      <c r="D3129" t="s">
        <v>2012</v>
      </c>
      <c r="E3129" t="s">
        <v>14835</v>
      </c>
      <c r="F3129" t="s">
        <v>166</v>
      </c>
      <c r="G3129" t="s">
        <v>30</v>
      </c>
      <c r="H3129" t="s">
        <v>29</v>
      </c>
      <c r="I3129">
        <v>1</v>
      </c>
      <c r="J3129">
        <v>387.66</v>
      </c>
      <c r="K3129">
        <v>288.60000000000002</v>
      </c>
      <c r="L3129">
        <v>387.66</v>
      </c>
      <c r="M3129">
        <v>288.60000000000002</v>
      </c>
      <c r="N3129" t="s">
        <v>24623</v>
      </c>
      <c r="O3129" t="s">
        <v>24622</v>
      </c>
      <c r="P3129" t="s">
        <v>60</v>
      </c>
      <c r="Q3129">
        <v>8.7139000000000006</v>
      </c>
      <c r="R3129">
        <v>77.756699999999995</v>
      </c>
      <c r="S3129" t="s">
        <v>326</v>
      </c>
      <c r="T3129" t="s">
        <v>325</v>
      </c>
      <c r="U3129" t="s">
        <v>57</v>
      </c>
      <c r="V3129" t="s">
        <v>22</v>
      </c>
    </row>
    <row r="3130" spans="1:22">
      <c r="A3130" t="s">
        <v>24621</v>
      </c>
      <c r="B3130" s="2">
        <v>45191.726388888892</v>
      </c>
      <c r="C3130" s="2">
        <f t="shared" si="48"/>
        <v>45187</v>
      </c>
      <c r="D3130" t="s">
        <v>2007</v>
      </c>
      <c r="E3130" t="s">
        <v>2006</v>
      </c>
      <c r="F3130" t="s">
        <v>136</v>
      </c>
      <c r="G3130" t="s">
        <v>53</v>
      </c>
      <c r="H3130" t="s">
        <v>29</v>
      </c>
      <c r="I3130">
        <v>1</v>
      </c>
      <c r="J3130">
        <v>1795.57</v>
      </c>
      <c r="K3130">
        <v>1560.25</v>
      </c>
      <c r="L3130">
        <v>1795.57</v>
      </c>
      <c r="M3130">
        <v>1560.25</v>
      </c>
      <c r="N3130" t="s">
        <v>24620</v>
      </c>
      <c r="O3130" t="s">
        <v>24619</v>
      </c>
      <c r="P3130" t="s">
        <v>13</v>
      </c>
      <c r="Q3130">
        <v>11.664300000000001</v>
      </c>
      <c r="R3130">
        <v>78.146000000000001</v>
      </c>
      <c r="S3130" t="s">
        <v>48</v>
      </c>
      <c r="T3130" t="s">
        <v>47</v>
      </c>
      <c r="U3130" t="s">
        <v>46</v>
      </c>
      <c r="V3130" t="s">
        <v>9</v>
      </c>
    </row>
    <row r="3131" spans="1:22">
      <c r="A3131" t="s">
        <v>24618</v>
      </c>
      <c r="B3131" s="2">
        <v>45022.504166666666</v>
      </c>
      <c r="C3131" s="2">
        <f t="shared" si="48"/>
        <v>45019</v>
      </c>
      <c r="D3131" t="s">
        <v>2002</v>
      </c>
      <c r="E3131" t="s">
        <v>16507</v>
      </c>
      <c r="F3131" t="s">
        <v>201</v>
      </c>
      <c r="G3131" t="s">
        <v>82</v>
      </c>
      <c r="H3131" t="s">
        <v>71</v>
      </c>
      <c r="I3131">
        <v>2</v>
      </c>
      <c r="J3131">
        <v>1237.6199999999999</v>
      </c>
      <c r="K3131">
        <v>898.27</v>
      </c>
      <c r="L3131">
        <v>2475.2399999999998</v>
      </c>
      <c r="M3131">
        <v>1796.54</v>
      </c>
      <c r="N3131" t="s">
        <v>24617</v>
      </c>
      <c r="O3131" t="s">
        <v>24616</v>
      </c>
      <c r="P3131" t="s">
        <v>49</v>
      </c>
      <c r="Q3131">
        <v>12.916499999999999</v>
      </c>
      <c r="R3131">
        <v>79.132499999999993</v>
      </c>
      <c r="S3131" t="s">
        <v>413</v>
      </c>
      <c r="T3131" t="s">
        <v>412</v>
      </c>
      <c r="U3131" t="s">
        <v>57</v>
      </c>
      <c r="V3131" t="s">
        <v>22</v>
      </c>
    </row>
    <row r="3132" spans="1:22">
      <c r="A3132" t="s">
        <v>24615</v>
      </c>
      <c r="B3132" s="2">
        <v>44974.438194444447</v>
      </c>
      <c r="C3132" s="2">
        <f t="shared" si="48"/>
        <v>44970</v>
      </c>
      <c r="D3132" t="s">
        <v>1997</v>
      </c>
      <c r="E3132" t="s">
        <v>21428</v>
      </c>
      <c r="F3132" t="s">
        <v>31</v>
      </c>
      <c r="G3132" t="s">
        <v>115</v>
      </c>
      <c r="H3132" t="s">
        <v>52</v>
      </c>
      <c r="I3132">
        <v>4</v>
      </c>
      <c r="J3132">
        <v>427.4</v>
      </c>
      <c r="K3132">
        <v>297.27999999999997</v>
      </c>
      <c r="L3132">
        <v>1709.6</v>
      </c>
      <c r="M3132">
        <v>1189.1199999999999</v>
      </c>
      <c r="N3132" t="s">
        <v>24614</v>
      </c>
      <c r="O3132" t="s">
        <v>24613</v>
      </c>
      <c r="P3132" t="s">
        <v>37</v>
      </c>
      <c r="Q3132">
        <v>10.7905</v>
      </c>
      <c r="R3132">
        <v>78.704700000000003</v>
      </c>
      <c r="S3132" t="s">
        <v>454</v>
      </c>
      <c r="T3132" t="s">
        <v>453</v>
      </c>
      <c r="U3132" t="s">
        <v>77</v>
      </c>
      <c r="V3132" t="s">
        <v>45</v>
      </c>
    </row>
    <row r="3133" spans="1:22">
      <c r="A3133" t="s">
        <v>24612</v>
      </c>
      <c r="B3133" s="2">
        <v>45269.890972222223</v>
      </c>
      <c r="C3133" s="2">
        <f t="shared" si="48"/>
        <v>45264</v>
      </c>
      <c r="D3133" t="s">
        <v>1992</v>
      </c>
      <c r="E3133" t="s">
        <v>9621</v>
      </c>
      <c r="F3133" t="s">
        <v>136</v>
      </c>
      <c r="G3133" t="s">
        <v>82</v>
      </c>
      <c r="H3133" t="s">
        <v>71</v>
      </c>
      <c r="I3133">
        <v>2</v>
      </c>
      <c r="J3133">
        <v>885.21</v>
      </c>
      <c r="K3133">
        <v>701.73</v>
      </c>
      <c r="L3133">
        <v>1770.42</v>
      </c>
      <c r="M3133">
        <v>1403.46</v>
      </c>
      <c r="N3133" t="s">
        <v>24611</v>
      </c>
      <c r="O3133" t="s">
        <v>24610</v>
      </c>
      <c r="P3133" t="s">
        <v>68</v>
      </c>
      <c r="Q3133">
        <v>11.34</v>
      </c>
      <c r="R3133">
        <v>77.717200000000005</v>
      </c>
      <c r="S3133" t="s">
        <v>364</v>
      </c>
      <c r="T3133" t="s">
        <v>363</v>
      </c>
      <c r="U3133" t="s">
        <v>46</v>
      </c>
      <c r="V3133" t="s">
        <v>9</v>
      </c>
    </row>
    <row r="3134" spans="1:22">
      <c r="A3134" t="s">
        <v>24609</v>
      </c>
      <c r="B3134" s="2">
        <v>45253.588888888888</v>
      </c>
      <c r="C3134" s="2">
        <f t="shared" si="48"/>
        <v>45250</v>
      </c>
      <c r="D3134" t="s">
        <v>1987</v>
      </c>
      <c r="E3134" t="s">
        <v>24608</v>
      </c>
      <c r="F3134" t="s">
        <v>64</v>
      </c>
      <c r="G3134" t="s">
        <v>82</v>
      </c>
      <c r="H3134" t="s">
        <v>52</v>
      </c>
      <c r="I3134">
        <v>2</v>
      </c>
      <c r="J3134">
        <v>1836.46</v>
      </c>
      <c r="K3134">
        <v>1309.93</v>
      </c>
      <c r="L3134">
        <v>3672.92</v>
      </c>
      <c r="M3134">
        <v>2619.86</v>
      </c>
      <c r="N3134" t="s">
        <v>24607</v>
      </c>
      <c r="O3134" t="s">
        <v>24606</v>
      </c>
      <c r="P3134" t="s">
        <v>121</v>
      </c>
      <c r="Q3134">
        <v>9.9252000000000002</v>
      </c>
      <c r="R3134">
        <v>78.119799999999998</v>
      </c>
      <c r="S3134" t="s">
        <v>762</v>
      </c>
      <c r="T3134" t="s">
        <v>761</v>
      </c>
      <c r="U3134" t="s">
        <v>77</v>
      </c>
      <c r="V3134" t="s">
        <v>9</v>
      </c>
    </row>
    <row r="3135" spans="1:22">
      <c r="A3135" t="s">
        <v>24605</v>
      </c>
      <c r="B3135" s="2">
        <v>45551.582638888889</v>
      </c>
      <c r="C3135" s="2">
        <f t="shared" si="48"/>
        <v>45551</v>
      </c>
      <c r="D3135" t="s">
        <v>1982</v>
      </c>
      <c r="E3135" t="s">
        <v>19793</v>
      </c>
      <c r="F3135" t="s">
        <v>83</v>
      </c>
      <c r="G3135" t="s">
        <v>41</v>
      </c>
      <c r="H3135" t="s">
        <v>16</v>
      </c>
      <c r="I3135">
        <v>3</v>
      </c>
      <c r="J3135">
        <v>1990.73</v>
      </c>
      <c r="K3135">
        <v>1388.92</v>
      </c>
      <c r="L3135">
        <v>5972.19</v>
      </c>
      <c r="M3135">
        <v>4166.76</v>
      </c>
      <c r="N3135" t="s">
        <v>24604</v>
      </c>
      <c r="O3135" t="s">
        <v>24603</v>
      </c>
      <c r="P3135" t="s">
        <v>112</v>
      </c>
      <c r="Q3135">
        <v>13.082700000000001</v>
      </c>
      <c r="R3135">
        <v>80.270700000000005</v>
      </c>
      <c r="S3135" t="s">
        <v>88</v>
      </c>
      <c r="T3135" t="s">
        <v>87</v>
      </c>
      <c r="U3135" t="s">
        <v>77</v>
      </c>
      <c r="V3135" t="s">
        <v>9</v>
      </c>
    </row>
    <row r="3136" spans="1:22">
      <c r="A3136" t="s">
        <v>24602</v>
      </c>
      <c r="B3136" s="2">
        <v>45235.597222222219</v>
      </c>
      <c r="C3136" s="2">
        <f t="shared" si="48"/>
        <v>45229</v>
      </c>
      <c r="D3136" t="s">
        <v>1977</v>
      </c>
      <c r="E3136" t="s">
        <v>24601</v>
      </c>
      <c r="F3136" t="s">
        <v>31</v>
      </c>
      <c r="G3136" t="s">
        <v>17</v>
      </c>
      <c r="H3136" t="s">
        <v>29</v>
      </c>
      <c r="I3136">
        <v>2</v>
      </c>
      <c r="J3136">
        <v>1028.05</v>
      </c>
      <c r="K3136">
        <v>891.16</v>
      </c>
      <c r="L3136">
        <v>2056.1</v>
      </c>
      <c r="M3136">
        <v>1782.32</v>
      </c>
      <c r="N3136" t="s">
        <v>24600</v>
      </c>
      <c r="O3136" t="s">
        <v>24599</v>
      </c>
      <c r="P3136" t="s">
        <v>60</v>
      </c>
      <c r="Q3136">
        <v>8.7139000000000006</v>
      </c>
      <c r="R3136">
        <v>77.756699999999995</v>
      </c>
      <c r="S3136" t="s">
        <v>103</v>
      </c>
      <c r="T3136" t="s">
        <v>102</v>
      </c>
      <c r="U3136" t="s">
        <v>46</v>
      </c>
      <c r="V3136" t="s">
        <v>45</v>
      </c>
    </row>
    <row r="3137" spans="1:22">
      <c r="A3137" t="s">
        <v>24598</v>
      </c>
      <c r="B3137" s="2">
        <v>45375.482638888891</v>
      </c>
      <c r="C3137" s="2">
        <f t="shared" si="48"/>
        <v>45369</v>
      </c>
      <c r="D3137" t="s">
        <v>1972</v>
      </c>
      <c r="E3137" t="s">
        <v>1971</v>
      </c>
      <c r="F3137" t="s">
        <v>18</v>
      </c>
      <c r="G3137" t="s">
        <v>115</v>
      </c>
      <c r="H3137" t="s">
        <v>63</v>
      </c>
      <c r="I3137">
        <v>1</v>
      </c>
      <c r="J3137">
        <v>2209.79</v>
      </c>
      <c r="K3137">
        <v>1657.98</v>
      </c>
      <c r="L3137">
        <v>2209.79</v>
      </c>
      <c r="M3137">
        <v>1657.98</v>
      </c>
      <c r="N3137" t="s">
        <v>24597</v>
      </c>
      <c r="O3137" t="s">
        <v>24596</v>
      </c>
      <c r="P3137" t="s">
        <v>68</v>
      </c>
      <c r="Q3137">
        <v>11.34</v>
      </c>
      <c r="R3137">
        <v>77.717200000000005</v>
      </c>
      <c r="S3137" t="s">
        <v>413</v>
      </c>
      <c r="T3137" t="s">
        <v>412</v>
      </c>
      <c r="U3137" t="s">
        <v>77</v>
      </c>
      <c r="V3137" t="s">
        <v>212</v>
      </c>
    </row>
    <row r="3138" spans="1:22">
      <c r="A3138" t="s">
        <v>24595</v>
      </c>
      <c r="B3138" s="2">
        <v>45142.88958333333</v>
      </c>
      <c r="C3138" s="2">
        <f t="shared" si="48"/>
        <v>45138</v>
      </c>
      <c r="D3138" t="s">
        <v>1967</v>
      </c>
      <c r="E3138" t="s">
        <v>5957</v>
      </c>
      <c r="F3138" t="s">
        <v>136</v>
      </c>
      <c r="G3138" t="s">
        <v>106</v>
      </c>
      <c r="H3138" t="s">
        <v>29</v>
      </c>
      <c r="I3138">
        <v>3</v>
      </c>
      <c r="J3138">
        <v>2060.9899999999998</v>
      </c>
      <c r="K3138">
        <v>1291.4000000000001</v>
      </c>
      <c r="L3138">
        <v>6182.97</v>
      </c>
      <c r="M3138">
        <v>3874.2</v>
      </c>
      <c r="N3138" t="s">
        <v>24594</v>
      </c>
      <c r="O3138" t="s">
        <v>24593</v>
      </c>
      <c r="P3138" t="s">
        <v>37</v>
      </c>
      <c r="Q3138">
        <v>10.7905</v>
      </c>
      <c r="R3138">
        <v>78.704700000000003</v>
      </c>
      <c r="S3138" t="s">
        <v>257</v>
      </c>
      <c r="T3138" t="s">
        <v>256</v>
      </c>
      <c r="U3138" t="s">
        <v>46</v>
      </c>
      <c r="V3138" t="s">
        <v>9</v>
      </c>
    </row>
    <row r="3139" spans="1:22">
      <c r="A3139" t="s">
        <v>24592</v>
      </c>
      <c r="B3139" s="2">
        <v>45178.463888888888</v>
      </c>
      <c r="C3139" s="2">
        <f t="shared" ref="C3139:C3202" si="49">INT(B3139) - WEEKDAY(INT(B3139), 2) + 1</f>
        <v>45173</v>
      </c>
      <c r="D3139" t="s">
        <v>1962</v>
      </c>
      <c r="E3139" t="s">
        <v>4053</v>
      </c>
      <c r="F3139" t="s">
        <v>31</v>
      </c>
      <c r="G3139" t="s">
        <v>106</v>
      </c>
      <c r="H3139" t="s">
        <v>52</v>
      </c>
      <c r="I3139">
        <v>2</v>
      </c>
      <c r="J3139">
        <v>325.08999999999997</v>
      </c>
      <c r="K3139">
        <v>220.97</v>
      </c>
      <c r="L3139">
        <v>650.17999999999995</v>
      </c>
      <c r="M3139">
        <v>441.94</v>
      </c>
      <c r="N3139" t="s">
        <v>24591</v>
      </c>
      <c r="O3139" t="s">
        <v>24590</v>
      </c>
      <c r="P3139" t="s">
        <v>26</v>
      </c>
      <c r="Q3139">
        <v>11.0168</v>
      </c>
      <c r="R3139">
        <v>76.955799999999996</v>
      </c>
      <c r="S3139" t="s">
        <v>396</v>
      </c>
      <c r="T3139" t="s">
        <v>395</v>
      </c>
      <c r="U3139" t="s">
        <v>23</v>
      </c>
      <c r="V3139" t="s">
        <v>9</v>
      </c>
    </row>
    <row r="3140" spans="1:22">
      <c r="A3140" t="s">
        <v>24589</v>
      </c>
      <c r="B3140" s="2">
        <v>45261.65</v>
      </c>
      <c r="C3140" s="2">
        <f t="shared" si="49"/>
        <v>45257</v>
      </c>
      <c r="D3140" t="s">
        <v>1957</v>
      </c>
      <c r="E3140" t="s">
        <v>7797</v>
      </c>
      <c r="F3140" t="s">
        <v>201</v>
      </c>
      <c r="G3140" t="s">
        <v>91</v>
      </c>
      <c r="H3140" t="s">
        <v>63</v>
      </c>
      <c r="I3140">
        <v>1</v>
      </c>
      <c r="J3140">
        <v>1394.27</v>
      </c>
      <c r="K3140">
        <v>1179.47</v>
      </c>
      <c r="L3140">
        <v>1394.27</v>
      </c>
      <c r="M3140">
        <v>1179.47</v>
      </c>
      <c r="N3140" t="s">
        <v>24588</v>
      </c>
      <c r="O3140" t="s">
        <v>24587</v>
      </c>
      <c r="P3140" t="s">
        <v>13</v>
      </c>
      <c r="Q3140">
        <v>11.664300000000001</v>
      </c>
      <c r="R3140">
        <v>78.146000000000001</v>
      </c>
      <c r="S3140" t="s">
        <v>96</v>
      </c>
      <c r="T3140" t="s">
        <v>95</v>
      </c>
      <c r="U3140" t="s">
        <v>57</v>
      </c>
      <c r="V3140" t="s">
        <v>45</v>
      </c>
    </row>
    <row r="3141" spans="1:22">
      <c r="A3141" t="s">
        <v>24586</v>
      </c>
      <c r="B3141" s="2">
        <v>45499.866666666669</v>
      </c>
      <c r="C3141" s="2">
        <f t="shared" si="49"/>
        <v>45495</v>
      </c>
      <c r="D3141" t="s">
        <v>1952</v>
      </c>
      <c r="E3141" t="s">
        <v>22997</v>
      </c>
      <c r="F3141" t="s">
        <v>64</v>
      </c>
      <c r="G3141" t="s">
        <v>30</v>
      </c>
      <c r="H3141" t="s">
        <v>52</v>
      </c>
      <c r="I3141">
        <v>1</v>
      </c>
      <c r="J3141">
        <v>1601.99</v>
      </c>
      <c r="K3141">
        <v>1288.83</v>
      </c>
      <c r="L3141">
        <v>1601.99</v>
      </c>
      <c r="M3141">
        <v>1288.83</v>
      </c>
      <c r="N3141" t="s">
        <v>24585</v>
      </c>
      <c r="O3141" t="s">
        <v>24584</v>
      </c>
      <c r="P3141" t="s">
        <v>26</v>
      </c>
      <c r="Q3141">
        <v>11.0168</v>
      </c>
      <c r="R3141">
        <v>76.955799999999996</v>
      </c>
      <c r="S3141" t="s">
        <v>25</v>
      </c>
      <c r="T3141" t="s">
        <v>24</v>
      </c>
      <c r="U3141" t="s">
        <v>77</v>
      </c>
      <c r="V3141" t="s">
        <v>9</v>
      </c>
    </row>
    <row r="3142" spans="1:22">
      <c r="A3142" t="s">
        <v>24583</v>
      </c>
      <c r="B3142" s="2">
        <v>45255.756944444445</v>
      </c>
      <c r="C3142" s="2">
        <f t="shared" si="49"/>
        <v>45250</v>
      </c>
      <c r="D3142" t="s">
        <v>1947</v>
      </c>
      <c r="E3142" t="s">
        <v>18135</v>
      </c>
      <c r="F3142" t="s">
        <v>31</v>
      </c>
      <c r="G3142" t="s">
        <v>30</v>
      </c>
      <c r="H3142" t="s">
        <v>40</v>
      </c>
      <c r="I3142">
        <v>1</v>
      </c>
      <c r="J3142">
        <v>434.98</v>
      </c>
      <c r="K3142">
        <v>378.73</v>
      </c>
      <c r="L3142">
        <v>434.98</v>
      </c>
      <c r="M3142">
        <v>378.73</v>
      </c>
      <c r="N3142" t="s">
        <v>24582</v>
      </c>
      <c r="O3142" t="s">
        <v>24581</v>
      </c>
      <c r="P3142" t="s">
        <v>112</v>
      </c>
      <c r="Q3142">
        <v>13.082700000000001</v>
      </c>
      <c r="R3142">
        <v>80.270700000000005</v>
      </c>
      <c r="S3142" t="s">
        <v>12</v>
      </c>
      <c r="T3142" t="s">
        <v>11</v>
      </c>
      <c r="U3142" t="s">
        <v>57</v>
      </c>
      <c r="V3142" t="s">
        <v>9</v>
      </c>
    </row>
    <row r="3143" spans="1:22">
      <c r="A3143" t="s">
        <v>24580</v>
      </c>
      <c r="B3143" s="2">
        <v>45336.552777777775</v>
      </c>
      <c r="C3143" s="2">
        <f t="shared" si="49"/>
        <v>45334</v>
      </c>
      <c r="D3143" t="s">
        <v>1942</v>
      </c>
      <c r="E3143" t="s">
        <v>7785</v>
      </c>
      <c r="F3143" t="s">
        <v>201</v>
      </c>
      <c r="G3143" t="s">
        <v>30</v>
      </c>
      <c r="H3143" t="s">
        <v>40</v>
      </c>
      <c r="I3143">
        <v>2</v>
      </c>
      <c r="J3143">
        <v>2364.81</v>
      </c>
      <c r="K3143">
        <v>1943.4</v>
      </c>
      <c r="L3143">
        <v>4729.62</v>
      </c>
      <c r="M3143">
        <v>3886.8</v>
      </c>
      <c r="N3143" t="s">
        <v>24579</v>
      </c>
      <c r="O3143" t="s">
        <v>24578</v>
      </c>
      <c r="P3143" t="s">
        <v>49</v>
      </c>
      <c r="Q3143">
        <v>12.916499999999999</v>
      </c>
      <c r="R3143">
        <v>79.132499999999993</v>
      </c>
      <c r="S3143" t="s">
        <v>276</v>
      </c>
      <c r="T3143" t="s">
        <v>275</v>
      </c>
      <c r="U3143" t="s">
        <v>10</v>
      </c>
      <c r="V3143" t="s">
        <v>45</v>
      </c>
    </row>
    <row r="3144" spans="1:22">
      <c r="A3144" t="s">
        <v>24577</v>
      </c>
      <c r="B3144" s="2">
        <v>45278.894444444442</v>
      </c>
      <c r="C3144" s="2">
        <f t="shared" si="49"/>
        <v>45278</v>
      </c>
      <c r="D3144" t="s">
        <v>1937</v>
      </c>
      <c r="E3144" t="s">
        <v>11362</v>
      </c>
      <c r="F3144" t="s">
        <v>166</v>
      </c>
      <c r="G3144" t="s">
        <v>41</v>
      </c>
      <c r="H3144" t="s">
        <v>16</v>
      </c>
      <c r="I3144">
        <v>2</v>
      </c>
      <c r="J3144">
        <v>1809.28</v>
      </c>
      <c r="K3144">
        <v>1111.6400000000001</v>
      </c>
      <c r="L3144">
        <v>3618.56</v>
      </c>
      <c r="M3144">
        <v>2223.2800000000002</v>
      </c>
      <c r="N3144" t="s">
        <v>24576</v>
      </c>
      <c r="O3144" t="s">
        <v>24575</v>
      </c>
      <c r="P3144" t="s">
        <v>26</v>
      </c>
      <c r="Q3144">
        <v>11.0168</v>
      </c>
      <c r="R3144">
        <v>76.955799999999996</v>
      </c>
      <c r="S3144" t="s">
        <v>146</v>
      </c>
      <c r="T3144" t="s">
        <v>145</v>
      </c>
      <c r="U3144" t="s">
        <v>57</v>
      </c>
      <c r="V3144" t="s">
        <v>9</v>
      </c>
    </row>
    <row r="3145" spans="1:22">
      <c r="A3145" t="s">
        <v>24574</v>
      </c>
      <c r="B3145" s="2">
        <v>45144.782638888886</v>
      </c>
      <c r="C3145" s="2">
        <f t="shared" si="49"/>
        <v>45138</v>
      </c>
      <c r="D3145" t="s">
        <v>1932</v>
      </c>
      <c r="E3145" t="s">
        <v>11358</v>
      </c>
      <c r="F3145" t="s">
        <v>83</v>
      </c>
      <c r="G3145" t="s">
        <v>106</v>
      </c>
      <c r="H3145" t="s">
        <v>52</v>
      </c>
      <c r="I3145">
        <v>4</v>
      </c>
      <c r="J3145">
        <v>1861.14</v>
      </c>
      <c r="K3145">
        <v>1621.41</v>
      </c>
      <c r="L3145">
        <v>7444.56</v>
      </c>
      <c r="M3145">
        <v>6485.64</v>
      </c>
      <c r="N3145" t="s">
        <v>24573</v>
      </c>
      <c r="O3145" t="s">
        <v>24572</v>
      </c>
      <c r="P3145" t="s">
        <v>26</v>
      </c>
      <c r="Q3145">
        <v>11.0168</v>
      </c>
      <c r="R3145">
        <v>76.955799999999996</v>
      </c>
      <c r="S3145" t="s">
        <v>906</v>
      </c>
      <c r="T3145" t="s">
        <v>905</v>
      </c>
      <c r="U3145" t="s">
        <v>77</v>
      </c>
      <c r="V3145" t="s">
        <v>9</v>
      </c>
    </row>
    <row r="3146" spans="1:22">
      <c r="A3146" t="s">
        <v>24571</v>
      </c>
      <c r="B3146" s="2">
        <v>45501.693055555559</v>
      </c>
      <c r="C3146" s="2">
        <f t="shared" si="49"/>
        <v>45495</v>
      </c>
      <c r="D3146" t="s">
        <v>1927</v>
      </c>
      <c r="E3146" t="s">
        <v>1926</v>
      </c>
      <c r="F3146" t="s">
        <v>136</v>
      </c>
      <c r="G3146" t="s">
        <v>91</v>
      </c>
      <c r="H3146" t="s">
        <v>16</v>
      </c>
      <c r="I3146">
        <v>1</v>
      </c>
      <c r="J3146">
        <v>740.82</v>
      </c>
      <c r="K3146">
        <v>585.37</v>
      </c>
      <c r="L3146">
        <v>740.82</v>
      </c>
      <c r="M3146">
        <v>585.37</v>
      </c>
      <c r="N3146" t="s">
        <v>24570</v>
      </c>
      <c r="O3146" t="s">
        <v>24569</v>
      </c>
      <c r="P3146" t="s">
        <v>60</v>
      </c>
      <c r="Q3146">
        <v>8.7139000000000006</v>
      </c>
      <c r="R3146">
        <v>77.756699999999995</v>
      </c>
      <c r="S3146" t="s">
        <v>176</v>
      </c>
      <c r="T3146" t="s">
        <v>175</v>
      </c>
      <c r="U3146" t="s">
        <v>23</v>
      </c>
      <c r="V3146" t="s">
        <v>22</v>
      </c>
    </row>
    <row r="3147" spans="1:22">
      <c r="A3147" t="s">
        <v>24568</v>
      </c>
      <c r="B3147" s="2">
        <v>45345.603472222225</v>
      </c>
      <c r="C3147" s="2">
        <f t="shared" si="49"/>
        <v>45341</v>
      </c>
      <c r="D3147" t="s">
        <v>1922</v>
      </c>
      <c r="E3147" t="s">
        <v>16455</v>
      </c>
      <c r="F3147" t="s">
        <v>83</v>
      </c>
      <c r="G3147" t="s">
        <v>82</v>
      </c>
      <c r="H3147" t="s">
        <v>40</v>
      </c>
      <c r="I3147">
        <v>4</v>
      </c>
      <c r="J3147">
        <v>2155.19</v>
      </c>
      <c r="K3147">
        <v>1906.29</v>
      </c>
      <c r="L3147">
        <v>8620.76</v>
      </c>
      <c r="M3147">
        <v>7625.16</v>
      </c>
      <c r="N3147" t="s">
        <v>24567</v>
      </c>
      <c r="O3147" t="s">
        <v>24566</v>
      </c>
      <c r="P3147" t="s">
        <v>121</v>
      </c>
      <c r="Q3147">
        <v>9.9252000000000002</v>
      </c>
      <c r="R3147">
        <v>78.119799999999998</v>
      </c>
      <c r="S3147" t="s">
        <v>454</v>
      </c>
      <c r="T3147" t="s">
        <v>453</v>
      </c>
      <c r="U3147" t="s">
        <v>57</v>
      </c>
      <c r="V3147" t="s">
        <v>9</v>
      </c>
    </row>
    <row r="3148" spans="1:22">
      <c r="A3148" t="s">
        <v>24565</v>
      </c>
      <c r="B3148" s="2">
        <v>45161.698611111111</v>
      </c>
      <c r="C3148" s="2">
        <f t="shared" si="49"/>
        <v>45159</v>
      </c>
      <c r="D3148" t="s">
        <v>1917</v>
      </c>
      <c r="E3148" t="s">
        <v>1916</v>
      </c>
      <c r="F3148" t="s">
        <v>136</v>
      </c>
      <c r="G3148" t="s">
        <v>82</v>
      </c>
      <c r="H3148" t="s">
        <v>63</v>
      </c>
      <c r="I3148">
        <v>3</v>
      </c>
      <c r="J3148">
        <v>2485.0100000000002</v>
      </c>
      <c r="K3148">
        <v>1830.74</v>
      </c>
      <c r="L3148">
        <v>7455.03</v>
      </c>
      <c r="M3148">
        <v>5492.22</v>
      </c>
      <c r="N3148" t="s">
        <v>24564</v>
      </c>
      <c r="O3148" t="s">
        <v>24563</v>
      </c>
      <c r="P3148" t="s">
        <v>49</v>
      </c>
      <c r="Q3148">
        <v>12.916499999999999</v>
      </c>
      <c r="R3148">
        <v>79.132499999999993</v>
      </c>
      <c r="S3148" t="s">
        <v>133</v>
      </c>
      <c r="T3148" t="s">
        <v>132</v>
      </c>
      <c r="U3148" t="s">
        <v>10</v>
      </c>
      <c r="V3148" t="s">
        <v>45</v>
      </c>
    </row>
    <row r="3149" spans="1:22">
      <c r="A3149" t="s">
        <v>24562</v>
      </c>
      <c r="B3149" s="2">
        <v>45391.811805555553</v>
      </c>
      <c r="C3149" s="2">
        <f t="shared" si="49"/>
        <v>45390</v>
      </c>
      <c r="D3149" t="s">
        <v>1912</v>
      </c>
      <c r="E3149" t="s">
        <v>9563</v>
      </c>
      <c r="F3149" t="s">
        <v>136</v>
      </c>
      <c r="G3149" t="s">
        <v>30</v>
      </c>
      <c r="H3149" t="s">
        <v>40</v>
      </c>
      <c r="I3149">
        <v>1</v>
      </c>
      <c r="J3149">
        <v>971.36</v>
      </c>
      <c r="K3149">
        <v>690.23</v>
      </c>
      <c r="L3149">
        <v>971.36</v>
      </c>
      <c r="M3149">
        <v>690.23</v>
      </c>
      <c r="N3149" t="s">
        <v>24561</v>
      </c>
      <c r="O3149" t="s">
        <v>24560</v>
      </c>
      <c r="P3149" t="s">
        <v>112</v>
      </c>
      <c r="Q3149">
        <v>13.082700000000001</v>
      </c>
      <c r="R3149">
        <v>80.270700000000005</v>
      </c>
      <c r="S3149" t="s">
        <v>79</v>
      </c>
      <c r="T3149" t="s">
        <v>78</v>
      </c>
      <c r="U3149" t="s">
        <v>57</v>
      </c>
      <c r="V3149" t="s">
        <v>9</v>
      </c>
    </row>
    <row r="3150" spans="1:22">
      <c r="A3150" t="s">
        <v>24559</v>
      </c>
      <c r="B3150" s="2">
        <v>45366.681944444441</v>
      </c>
      <c r="C3150" s="2">
        <f t="shared" si="49"/>
        <v>45362</v>
      </c>
      <c r="D3150" t="s">
        <v>1907</v>
      </c>
      <c r="E3150" t="s">
        <v>13064</v>
      </c>
      <c r="F3150" t="s">
        <v>201</v>
      </c>
      <c r="G3150" t="s">
        <v>115</v>
      </c>
      <c r="H3150" t="s">
        <v>40</v>
      </c>
      <c r="I3150">
        <v>2</v>
      </c>
      <c r="J3150">
        <v>2318.96</v>
      </c>
      <c r="K3150">
        <v>1566.47</v>
      </c>
      <c r="L3150">
        <v>4637.92</v>
      </c>
      <c r="M3150">
        <v>3132.94</v>
      </c>
      <c r="N3150" t="s">
        <v>24558</v>
      </c>
      <c r="O3150" t="s">
        <v>24557</v>
      </c>
      <c r="P3150" t="s">
        <v>121</v>
      </c>
      <c r="Q3150">
        <v>9.9252000000000002</v>
      </c>
      <c r="R3150">
        <v>78.119799999999998</v>
      </c>
      <c r="S3150" t="s">
        <v>276</v>
      </c>
      <c r="T3150" t="s">
        <v>275</v>
      </c>
      <c r="U3150" t="s">
        <v>46</v>
      </c>
      <c r="V3150" t="s">
        <v>9</v>
      </c>
    </row>
    <row r="3151" spans="1:22">
      <c r="A3151" t="s">
        <v>24556</v>
      </c>
      <c r="B3151" s="2">
        <v>45157.486805555556</v>
      </c>
      <c r="C3151" s="2">
        <f t="shared" si="49"/>
        <v>45152</v>
      </c>
      <c r="D3151" t="s">
        <v>1902</v>
      </c>
      <c r="E3151" t="s">
        <v>24555</v>
      </c>
      <c r="F3151" t="s">
        <v>136</v>
      </c>
      <c r="G3151" t="s">
        <v>72</v>
      </c>
      <c r="H3151" t="s">
        <v>52</v>
      </c>
      <c r="I3151">
        <v>1</v>
      </c>
      <c r="J3151">
        <v>1413.98</v>
      </c>
      <c r="K3151">
        <v>1147.27</v>
      </c>
      <c r="L3151">
        <v>1413.98</v>
      </c>
      <c r="M3151">
        <v>1147.27</v>
      </c>
      <c r="N3151" t="s">
        <v>24554</v>
      </c>
      <c r="O3151" t="s">
        <v>24553</v>
      </c>
      <c r="P3151" t="s">
        <v>68</v>
      </c>
      <c r="Q3151">
        <v>11.34</v>
      </c>
      <c r="R3151">
        <v>77.717200000000005</v>
      </c>
      <c r="S3151" t="s">
        <v>413</v>
      </c>
      <c r="T3151" t="s">
        <v>412</v>
      </c>
      <c r="U3151" t="s">
        <v>77</v>
      </c>
      <c r="V3151" t="s">
        <v>45</v>
      </c>
    </row>
    <row r="3152" spans="1:22">
      <c r="A3152" t="s">
        <v>24552</v>
      </c>
      <c r="B3152" s="2">
        <v>45485.897222222222</v>
      </c>
      <c r="C3152" s="2">
        <f t="shared" si="49"/>
        <v>45481</v>
      </c>
      <c r="D3152" t="s">
        <v>1897</v>
      </c>
      <c r="E3152" t="s">
        <v>13057</v>
      </c>
      <c r="F3152" t="s">
        <v>201</v>
      </c>
      <c r="G3152" t="s">
        <v>30</v>
      </c>
      <c r="H3152" t="s">
        <v>52</v>
      </c>
      <c r="I3152">
        <v>2</v>
      </c>
      <c r="J3152">
        <v>1584.71</v>
      </c>
      <c r="K3152">
        <v>1265.3</v>
      </c>
      <c r="L3152">
        <v>3169.42</v>
      </c>
      <c r="M3152">
        <v>2530.6</v>
      </c>
      <c r="N3152" t="s">
        <v>24551</v>
      </c>
      <c r="O3152" t="s">
        <v>24550</v>
      </c>
      <c r="P3152" t="s">
        <v>112</v>
      </c>
      <c r="Q3152">
        <v>13.082700000000001</v>
      </c>
      <c r="R3152">
        <v>80.270700000000005</v>
      </c>
      <c r="S3152" t="s">
        <v>616</v>
      </c>
      <c r="T3152" t="s">
        <v>615</v>
      </c>
      <c r="U3152" t="s">
        <v>77</v>
      </c>
      <c r="V3152" t="s">
        <v>9</v>
      </c>
    </row>
    <row r="3153" spans="1:22">
      <c r="A3153" t="s">
        <v>24549</v>
      </c>
      <c r="B3153" s="2">
        <v>45511.823611111111</v>
      </c>
      <c r="C3153" s="2">
        <f t="shared" si="49"/>
        <v>45509</v>
      </c>
      <c r="D3153" t="s">
        <v>1892</v>
      </c>
      <c r="E3153" t="s">
        <v>16435</v>
      </c>
      <c r="F3153" t="s">
        <v>166</v>
      </c>
      <c r="G3153" t="s">
        <v>41</v>
      </c>
      <c r="H3153" t="s">
        <v>40</v>
      </c>
      <c r="I3153">
        <v>1</v>
      </c>
      <c r="J3153">
        <v>2264.17</v>
      </c>
      <c r="K3153">
        <v>1394.61</v>
      </c>
      <c r="L3153">
        <v>2264.17</v>
      </c>
      <c r="M3153">
        <v>1394.61</v>
      </c>
      <c r="N3153" t="s">
        <v>24548</v>
      </c>
      <c r="O3153" t="s">
        <v>24547</v>
      </c>
      <c r="P3153" t="s">
        <v>60</v>
      </c>
      <c r="Q3153">
        <v>8.7139000000000006</v>
      </c>
      <c r="R3153">
        <v>77.756699999999995</v>
      </c>
      <c r="S3153" t="s">
        <v>243</v>
      </c>
      <c r="T3153" t="s">
        <v>242</v>
      </c>
      <c r="U3153" t="s">
        <v>46</v>
      </c>
      <c r="V3153" t="s">
        <v>9</v>
      </c>
    </row>
    <row r="3154" spans="1:22">
      <c r="A3154" t="s">
        <v>24546</v>
      </c>
      <c r="B3154" s="2">
        <v>45323.461111111108</v>
      </c>
      <c r="C3154" s="2">
        <f t="shared" si="49"/>
        <v>45320</v>
      </c>
      <c r="D3154" t="s">
        <v>1887</v>
      </c>
      <c r="E3154" t="s">
        <v>9545</v>
      </c>
      <c r="F3154" t="s">
        <v>73</v>
      </c>
      <c r="G3154" t="s">
        <v>41</v>
      </c>
      <c r="H3154" t="s">
        <v>63</v>
      </c>
      <c r="I3154">
        <v>1</v>
      </c>
      <c r="J3154">
        <v>263.77</v>
      </c>
      <c r="K3154">
        <v>162.76</v>
      </c>
      <c r="L3154">
        <v>263.77</v>
      </c>
      <c r="M3154">
        <v>162.76</v>
      </c>
      <c r="N3154" t="s">
        <v>24545</v>
      </c>
      <c r="O3154" t="s">
        <v>24544</v>
      </c>
      <c r="P3154" t="s">
        <v>112</v>
      </c>
      <c r="Q3154">
        <v>13.082700000000001</v>
      </c>
      <c r="R3154">
        <v>80.270700000000005</v>
      </c>
      <c r="S3154" t="s">
        <v>735</v>
      </c>
      <c r="T3154" t="s">
        <v>734</v>
      </c>
      <c r="U3154" t="s">
        <v>10</v>
      </c>
      <c r="V3154" t="s">
        <v>45</v>
      </c>
    </row>
    <row r="3155" spans="1:22">
      <c r="A3155" t="s">
        <v>24543</v>
      </c>
      <c r="B3155" s="2">
        <v>44970.770833333336</v>
      </c>
      <c r="C3155" s="2">
        <f t="shared" si="49"/>
        <v>44970</v>
      </c>
      <c r="D3155" t="s">
        <v>1882</v>
      </c>
      <c r="E3155" t="s">
        <v>1881</v>
      </c>
      <c r="F3155" t="s">
        <v>18</v>
      </c>
      <c r="G3155" t="s">
        <v>72</v>
      </c>
      <c r="H3155" t="s">
        <v>40</v>
      </c>
      <c r="I3155">
        <v>1</v>
      </c>
      <c r="J3155">
        <v>2139.37</v>
      </c>
      <c r="K3155">
        <v>1831.15</v>
      </c>
      <c r="L3155">
        <v>2139.37</v>
      </c>
      <c r="M3155">
        <v>1831.15</v>
      </c>
      <c r="N3155" t="s">
        <v>24542</v>
      </c>
      <c r="O3155" t="s">
        <v>24541</v>
      </c>
      <c r="P3155" t="s">
        <v>121</v>
      </c>
      <c r="Q3155">
        <v>9.9252000000000002</v>
      </c>
      <c r="R3155">
        <v>78.119799999999998</v>
      </c>
      <c r="S3155" t="s">
        <v>364</v>
      </c>
      <c r="T3155" t="s">
        <v>363</v>
      </c>
      <c r="U3155" t="s">
        <v>77</v>
      </c>
      <c r="V3155" t="s">
        <v>9</v>
      </c>
    </row>
    <row r="3156" spans="1:22">
      <c r="A3156" t="s">
        <v>24540</v>
      </c>
      <c r="B3156" s="2">
        <v>45403.744444444441</v>
      </c>
      <c r="C3156" s="2">
        <f t="shared" si="49"/>
        <v>45397</v>
      </c>
      <c r="D3156" t="s">
        <v>1877</v>
      </c>
      <c r="E3156" t="s">
        <v>3986</v>
      </c>
      <c r="F3156" t="s">
        <v>18</v>
      </c>
      <c r="G3156" t="s">
        <v>115</v>
      </c>
      <c r="H3156" t="s">
        <v>71</v>
      </c>
      <c r="I3156">
        <v>4</v>
      </c>
      <c r="J3156">
        <v>1485.73</v>
      </c>
      <c r="K3156">
        <v>1052.97</v>
      </c>
      <c r="L3156">
        <v>5942.92</v>
      </c>
      <c r="M3156">
        <v>4211.88</v>
      </c>
      <c r="N3156" t="s">
        <v>24539</v>
      </c>
      <c r="O3156" t="s">
        <v>24538</v>
      </c>
      <c r="P3156" t="s">
        <v>37</v>
      </c>
      <c r="Q3156">
        <v>10.7905</v>
      </c>
      <c r="R3156">
        <v>78.704700000000003</v>
      </c>
      <c r="S3156" t="s">
        <v>616</v>
      </c>
      <c r="T3156" t="s">
        <v>615</v>
      </c>
      <c r="U3156" t="s">
        <v>46</v>
      </c>
      <c r="V3156" t="s">
        <v>45</v>
      </c>
    </row>
    <row r="3157" spans="1:22">
      <c r="A3157" t="s">
        <v>24537</v>
      </c>
      <c r="B3157" s="2">
        <v>45343.574305555558</v>
      </c>
      <c r="C3157" s="2">
        <f t="shared" si="49"/>
        <v>45341</v>
      </c>
      <c r="D3157" t="s">
        <v>1872</v>
      </c>
      <c r="E3157" t="s">
        <v>1871</v>
      </c>
      <c r="F3157" t="s">
        <v>166</v>
      </c>
      <c r="G3157" t="s">
        <v>82</v>
      </c>
      <c r="H3157" t="s">
        <v>52</v>
      </c>
      <c r="I3157">
        <v>2</v>
      </c>
      <c r="J3157">
        <v>1344.57</v>
      </c>
      <c r="K3157">
        <v>1046.72</v>
      </c>
      <c r="L3157">
        <v>2689.14</v>
      </c>
      <c r="M3157">
        <v>2093.44</v>
      </c>
      <c r="N3157" t="s">
        <v>24536</v>
      </c>
      <c r="O3157" t="s">
        <v>24535</v>
      </c>
      <c r="P3157" t="s">
        <v>26</v>
      </c>
      <c r="Q3157">
        <v>11.0168</v>
      </c>
      <c r="R3157">
        <v>76.955799999999996</v>
      </c>
      <c r="S3157" t="s">
        <v>250</v>
      </c>
      <c r="T3157" t="s">
        <v>249</v>
      </c>
      <c r="U3157" t="s">
        <v>23</v>
      </c>
      <c r="V3157" t="s">
        <v>9</v>
      </c>
    </row>
    <row r="3158" spans="1:22">
      <c r="A3158" t="s">
        <v>24534</v>
      </c>
      <c r="B3158" s="2">
        <v>45473.431250000001</v>
      </c>
      <c r="C3158" s="2">
        <f t="shared" si="49"/>
        <v>45467</v>
      </c>
      <c r="D3158" t="s">
        <v>1867</v>
      </c>
      <c r="E3158" t="s">
        <v>3978</v>
      </c>
      <c r="F3158" t="s">
        <v>201</v>
      </c>
      <c r="G3158" t="s">
        <v>17</v>
      </c>
      <c r="H3158" t="s">
        <v>40</v>
      </c>
      <c r="I3158">
        <v>2</v>
      </c>
      <c r="J3158">
        <v>2128.3200000000002</v>
      </c>
      <c r="K3158">
        <v>1772.85</v>
      </c>
      <c r="L3158">
        <v>4256.6400000000003</v>
      </c>
      <c r="M3158">
        <v>3545.7</v>
      </c>
      <c r="N3158" t="s">
        <v>24533</v>
      </c>
      <c r="O3158" t="s">
        <v>24532</v>
      </c>
      <c r="P3158" t="s">
        <v>26</v>
      </c>
      <c r="Q3158">
        <v>11.0168</v>
      </c>
      <c r="R3158">
        <v>76.955799999999996</v>
      </c>
      <c r="S3158" t="s">
        <v>146</v>
      </c>
      <c r="T3158" t="s">
        <v>145</v>
      </c>
      <c r="U3158" t="s">
        <v>23</v>
      </c>
      <c r="V3158" t="s">
        <v>9</v>
      </c>
    </row>
    <row r="3159" spans="1:22">
      <c r="A3159" t="s">
        <v>24531</v>
      </c>
      <c r="B3159" s="2">
        <v>45139.713194444441</v>
      </c>
      <c r="C3159" s="2">
        <f t="shared" si="49"/>
        <v>45138</v>
      </c>
      <c r="D3159" t="s">
        <v>1862</v>
      </c>
      <c r="E3159" t="s">
        <v>7727</v>
      </c>
      <c r="F3159" t="s">
        <v>166</v>
      </c>
      <c r="G3159" t="s">
        <v>30</v>
      </c>
      <c r="H3159" t="s">
        <v>29</v>
      </c>
      <c r="I3159">
        <v>1</v>
      </c>
      <c r="J3159">
        <v>2005.73</v>
      </c>
      <c r="K3159">
        <v>1350.93</v>
      </c>
      <c r="L3159">
        <v>2005.73</v>
      </c>
      <c r="M3159">
        <v>1350.93</v>
      </c>
      <c r="N3159" t="s">
        <v>24530</v>
      </c>
      <c r="O3159" t="s">
        <v>24529</v>
      </c>
      <c r="P3159" t="s">
        <v>68</v>
      </c>
      <c r="Q3159">
        <v>11.34</v>
      </c>
      <c r="R3159">
        <v>77.717200000000005</v>
      </c>
      <c r="S3159" t="s">
        <v>295</v>
      </c>
      <c r="T3159" t="s">
        <v>294</v>
      </c>
      <c r="U3159" t="s">
        <v>77</v>
      </c>
      <c r="V3159" t="s">
        <v>9</v>
      </c>
    </row>
    <row r="3160" spans="1:22">
      <c r="A3160" t="s">
        <v>24528</v>
      </c>
      <c r="B3160" s="2">
        <v>45406.665972222225</v>
      </c>
      <c r="C3160" s="2">
        <f t="shared" si="49"/>
        <v>45404</v>
      </c>
      <c r="D3160" t="s">
        <v>1857</v>
      </c>
      <c r="E3160" t="s">
        <v>5872</v>
      </c>
      <c r="F3160" t="s">
        <v>83</v>
      </c>
      <c r="G3160" t="s">
        <v>106</v>
      </c>
      <c r="H3160" t="s">
        <v>16</v>
      </c>
      <c r="I3160">
        <v>1</v>
      </c>
      <c r="J3160">
        <v>1222.0899999999999</v>
      </c>
      <c r="K3160">
        <v>749.87</v>
      </c>
      <c r="L3160">
        <v>1222.0899999999999</v>
      </c>
      <c r="M3160">
        <v>749.87</v>
      </c>
      <c r="N3160" t="s">
        <v>24527</v>
      </c>
      <c r="O3160" t="s">
        <v>24526</v>
      </c>
      <c r="P3160" t="s">
        <v>68</v>
      </c>
      <c r="Q3160">
        <v>11.34</v>
      </c>
      <c r="R3160">
        <v>77.717200000000005</v>
      </c>
      <c r="S3160" t="s">
        <v>103</v>
      </c>
      <c r="T3160" t="s">
        <v>102</v>
      </c>
      <c r="U3160" t="s">
        <v>10</v>
      </c>
      <c r="V3160" t="s">
        <v>45</v>
      </c>
    </row>
    <row r="3161" spans="1:22">
      <c r="A3161" t="s">
        <v>24525</v>
      </c>
      <c r="B3161" s="2">
        <v>45162.806944444441</v>
      </c>
      <c r="C3161" s="2">
        <f t="shared" si="49"/>
        <v>45159</v>
      </c>
      <c r="D3161" t="s">
        <v>1852</v>
      </c>
      <c r="E3161" t="s">
        <v>9518</v>
      </c>
      <c r="F3161" t="s">
        <v>18</v>
      </c>
      <c r="G3161" t="s">
        <v>72</v>
      </c>
      <c r="H3161" t="s">
        <v>52</v>
      </c>
      <c r="I3161">
        <v>1</v>
      </c>
      <c r="J3161">
        <v>1599.74</v>
      </c>
      <c r="K3161">
        <v>1358.4</v>
      </c>
      <c r="L3161">
        <v>1599.74</v>
      </c>
      <c r="M3161">
        <v>1358.4</v>
      </c>
      <c r="N3161" t="s">
        <v>24524</v>
      </c>
      <c r="O3161" t="s">
        <v>24523</v>
      </c>
      <c r="P3161" t="s">
        <v>121</v>
      </c>
      <c r="Q3161">
        <v>9.9252000000000002</v>
      </c>
      <c r="R3161">
        <v>78.119799999999998</v>
      </c>
      <c r="S3161" t="s">
        <v>513</v>
      </c>
      <c r="T3161" t="s">
        <v>512</v>
      </c>
      <c r="U3161" t="s">
        <v>77</v>
      </c>
      <c r="V3161" t="s">
        <v>45</v>
      </c>
    </row>
    <row r="3162" spans="1:22">
      <c r="A3162" t="s">
        <v>24522</v>
      </c>
      <c r="B3162" s="2">
        <v>45080.525000000001</v>
      </c>
      <c r="C3162" s="2">
        <f t="shared" si="49"/>
        <v>45075</v>
      </c>
      <c r="D3162" t="s">
        <v>1847</v>
      </c>
      <c r="E3162" t="s">
        <v>24521</v>
      </c>
      <c r="F3162" t="s">
        <v>83</v>
      </c>
      <c r="G3162" t="s">
        <v>30</v>
      </c>
      <c r="H3162" t="s">
        <v>52</v>
      </c>
      <c r="I3162">
        <v>1</v>
      </c>
      <c r="J3162">
        <v>275.7</v>
      </c>
      <c r="K3162">
        <v>215.7</v>
      </c>
      <c r="L3162">
        <v>275.7</v>
      </c>
      <c r="M3162">
        <v>215.7</v>
      </c>
      <c r="N3162" t="s">
        <v>24520</v>
      </c>
      <c r="O3162" t="s">
        <v>24519</v>
      </c>
      <c r="P3162" t="s">
        <v>121</v>
      </c>
      <c r="Q3162">
        <v>9.9252000000000002</v>
      </c>
      <c r="R3162">
        <v>78.119799999999998</v>
      </c>
      <c r="S3162" t="s">
        <v>243</v>
      </c>
      <c r="T3162" t="s">
        <v>242</v>
      </c>
      <c r="U3162" t="s">
        <v>46</v>
      </c>
      <c r="V3162" t="s">
        <v>9</v>
      </c>
    </row>
    <row r="3163" spans="1:22">
      <c r="A3163" t="s">
        <v>24518</v>
      </c>
      <c r="B3163" s="2">
        <v>45543.895138888889</v>
      </c>
      <c r="C3163" s="2">
        <f t="shared" si="49"/>
        <v>45537</v>
      </c>
      <c r="D3163" t="s">
        <v>1842</v>
      </c>
      <c r="E3163" t="s">
        <v>7712</v>
      </c>
      <c r="F3163" t="s">
        <v>64</v>
      </c>
      <c r="G3163" t="s">
        <v>30</v>
      </c>
      <c r="H3163" t="s">
        <v>16</v>
      </c>
      <c r="I3163">
        <v>1</v>
      </c>
      <c r="J3163">
        <v>1683.42</v>
      </c>
      <c r="K3163">
        <v>1290.6600000000001</v>
      </c>
      <c r="L3163">
        <v>1683.42</v>
      </c>
      <c r="M3163">
        <v>1290.6600000000001</v>
      </c>
      <c r="N3163" t="s">
        <v>24517</v>
      </c>
      <c r="O3163" t="s">
        <v>24516</v>
      </c>
      <c r="P3163" t="s">
        <v>121</v>
      </c>
      <c r="Q3163">
        <v>9.9252000000000002</v>
      </c>
      <c r="R3163">
        <v>78.119799999999998</v>
      </c>
      <c r="S3163" t="s">
        <v>257</v>
      </c>
      <c r="T3163" t="s">
        <v>256</v>
      </c>
      <c r="U3163" t="s">
        <v>77</v>
      </c>
      <c r="V3163" t="s">
        <v>9</v>
      </c>
    </row>
    <row r="3164" spans="1:22">
      <c r="A3164" t="s">
        <v>24515</v>
      </c>
      <c r="B3164" s="2">
        <v>45339.863888888889</v>
      </c>
      <c r="C3164" s="2">
        <f t="shared" si="49"/>
        <v>45334</v>
      </c>
      <c r="D3164" t="s">
        <v>1837</v>
      </c>
      <c r="E3164" t="s">
        <v>9507</v>
      </c>
      <c r="F3164" t="s">
        <v>83</v>
      </c>
      <c r="G3164" t="s">
        <v>72</v>
      </c>
      <c r="H3164" t="s">
        <v>40</v>
      </c>
      <c r="I3164">
        <v>3</v>
      </c>
      <c r="J3164">
        <v>1595.57</v>
      </c>
      <c r="K3164">
        <v>1115.76</v>
      </c>
      <c r="L3164">
        <v>4786.71</v>
      </c>
      <c r="M3164">
        <v>3347.28</v>
      </c>
      <c r="N3164" t="s">
        <v>24514</v>
      </c>
      <c r="O3164" t="s">
        <v>24513</v>
      </c>
      <c r="P3164" t="s">
        <v>37</v>
      </c>
      <c r="Q3164">
        <v>10.7905</v>
      </c>
      <c r="R3164">
        <v>78.704700000000003</v>
      </c>
      <c r="S3164" t="s">
        <v>1238</v>
      </c>
      <c r="T3164" t="s">
        <v>1237</v>
      </c>
      <c r="U3164" t="s">
        <v>23</v>
      </c>
      <c r="V3164" t="s">
        <v>22</v>
      </c>
    </row>
    <row r="3165" spans="1:22">
      <c r="A3165" t="s">
        <v>24512</v>
      </c>
      <c r="B3165" s="2">
        <v>45258.477083333331</v>
      </c>
      <c r="C3165" s="2">
        <f t="shared" si="49"/>
        <v>45257</v>
      </c>
      <c r="D3165" t="s">
        <v>1832</v>
      </c>
      <c r="E3165" t="s">
        <v>24511</v>
      </c>
      <c r="F3165" t="s">
        <v>18</v>
      </c>
      <c r="G3165" t="s">
        <v>30</v>
      </c>
      <c r="H3165" t="s">
        <v>71</v>
      </c>
      <c r="I3165">
        <v>1</v>
      </c>
      <c r="J3165">
        <v>600.35</v>
      </c>
      <c r="K3165">
        <v>448.19</v>
      </c>
      <c r="L3165">
        <v>600.35</v>
      </c>
      <c r="M3165">
        <v>448.19</v>
      </c>
      <c r="N3165" t="s">
        <v>24510</v>
      </c>
      <c r="O3165" t="s">
        <v>24509</v>
      </c>
      <c r="P3165" t="s">
        <v>26</v>
      </c>
      <c r="Q3165">
        <v>11.0168</v>
      </c>
      <c r="R3165">
        <v>76.955799999999996</v>
      </c>
      <c r="S3165" t="s">
        <v>537</v>
      </c>
      <c r="T3165" t="s">
        <v>536</v>
      </c>
      <c r="U3165" t="s">
        <v>77</v>
      </c>
      <c r="V3165" t="s">
        <v>9</v>
      </c>
    </row>
    <row r="3166" spans="1:22">
      <c r="A3166" t="s">
        <v>24508</v>
      </c>
      <c r="B3166" s="2">
        <v>45461.563194444447</v>
      </c>
      <c r="C3166" s="2">
        <f t="shared" si="49"/>
        <v>45460</v>
      </c>
      <c r="D3166" t="s">
        <v>1827</v>
      </c>
      <c r="E3166" t="s">
        <v>9500</v>
      </c>
      <c r="F3166" t="s">
        <v>166</v>
      </c>
      <c r="G3166" t="s">
        <v>72</v>
      </c>
      <c r="H3166" t="s">
        <v>71</v>
      </c>
      <c r="I3166">
        <v>3</v>
      </c>
      <c r="J3166">
        <v>441.05</v>
      </c>
      <c r="K3166">
        <v>391.43</v>
      </c>
      <c r="L3166">
        <v>1323.15</v>
      </c>
      <c r="M3166">
        <v>1174.29</v>
      </c>
      <c r="N3166" t="s">
        <v>24507</v>
      </c>
      <c r="O3166" t="s">
        <v>24506</v>
      </c>
      <c r="P3166" t="s">
        <v>112</v>
      </c>
      <c r="Q3166">
        <v>13.082700000000001</v>
      </c>
      <c r="R3166">
        <v>80.270700000000005</v>
      </c>
      <c r="S3166" t="s">
        <v>226</v>
      </c>
      <c r="T3166" t="s">
        <v>225</v>
      </c>
      <c r="U3166" t="s">
        <v>46</v>
      </c>
      <c r="V3166" t="s">
        <v>45</v>
      </c>
    </row>
    <row r="3167" spans="1:22">
      <c r="A3167" t="s">
        <v>24505</v>
      </c>
      <c r="B3167" s="2">
        <v>45482.446527777778</v>
      </c>
      <c r="C3167" s="2">
        <f t="shared" si="49"/>
        <v>45481</v>
      </c>
      <c r="D3167" t="s">
        <v>1822</v>
      </c>
      <c r="E3167" t="s">
        <v>9496</v>
      </c>
      <c r="F3167" t="s">
        <v>166</v>
      </c>
      <c r="G3167" t="s">
        <v>17</v>
      </c>
      <c r="H3167" t="s">
        <v>52</v>
      </c>
      <c r="I3167">
        <v>3</v>
      </c>
      <c r="J3167">
        <v>2488.15</v>
      </c>
      <c r="K3167">
        <v>1718.61</v>
      </c>
      <c r="L3167">
        <v>7464.45</v>
      </c>
      <c r="M3167">
        <v>5155.83</v>
      </c>
      <c r="N3167" t="s">
        <v>24504</v>
      </c>
      <c r="O3167" t="s">
        <v>24503</v>
      </c>
      <c r="P3167" t="s">
        <v>49</v>
      </c>
      <c r="Q3167">
        <v>12.916499999999999</v>
      </c>
      <c r="R3167">
        <v>79.132499999999993</v>
      </c>
      <c r="S3167" t="s">
        <v>616</v>
      </c>
      <c r="T3167" t="s">
        <v>615</v>
      </c>
      <c r="U3167" t="s">
        <v>57</v>
      </c>
      <c r="V3167" t="s">
        <v>45</v>
      </c>
    </row>
    <row r="3168" spans="1:22">
      <c r="A3168" t="s">
        <v>24502</v>
      </c>
      <c r="B3168" s="2">
        <v>45082.701388888891</v>
      </c>
      <c r="C3168" s="2">
        <f t="shared" si="49"/>
        <v>45082</v>
      </c>
      <c r="D3168" t="s">
        <v>1817</v>
      </c>
      <c r="E3168" t="s">
        <v>24501</v>
      </c>
      <c r="F3168" t="s">
        <v>18</v>
      </c>
      <c r="G3168" t="s">
        <v>30</v>
      </c>
      <c r="H3168" t="s">
        <v>71</v>
      </c>
      <c r="I3168">
        <v>1</v>
      </c>
      <c r="J3168">
        <v>1517.39</v>
      </c>
      <c r="K3168">
        <v>1360.48</v>
      </c>
      <c r="L3168">
        <v>1517.39</v>
      </c>
      <c r="M3168">
        <v>1360.48</v>
      </c>
      <c r="N3168" t="s">
        <v>24500</v>
      </c>
      <c r="O3168" t="s">
        <v>24499</v>
      </c>
      <c r="P3168" t="s">
        <v>26</v>
      </c>
      <c r="Q3168">
        <v>11.0168</v>
      </c>
      <c r="R3168">
        <v>76.955799999999996</v>
      </c>
      <c r="S3168" t="s">
        <v>257</v>
      </c>
      <c r="T3168" t="s">
        <v>256</v>
      </c>
      <c r="U3168" t="s">
        <v>46</v>
      </c>
      <c r="V3168" t="s">
        <v>9</v>
      </c>
    </row>
    <row r="3169" spans="1:22">
      <c r="A3169" t="s">
        <v>24498</v>
      </c>
      <c r="B3169" s="2">
        <v>44974.584722222222</v>
      </c>
      <c r="C3169" s="2">
        <f t="shared" si="49"/>
        <v>44970</v>
      </c>
      <c r="D3169" t="s">
        <v>1812</v>
      </c>
      <c r="E3169" t="s">
        <v>7690</v>
      </c>
      <c r="F3169" t="s">
        <v>73</v>
      </c>
      <c r="G3169" t="s">
        <v>106</v>
      </c>
      <c r="H3169" t="s">
        <v>71</v>
      </c>
      <c r="I3169">
        <v>1</v>
      </c>
      <c r="J3169">
        <v>1328.86</v>
      </c>
      <c r="K3169">
        <v>975.95</v>
      </c>
      <c r="L3169">
        <v>1328.86</v>
      </c>
      <c r="M3169">
        <v>975.95</v>
      </c>
      <c r="N3169" t="s">
        <v>24497</v>
      </c>
      <c r="O3169" t="s">
        <v>24496</v>
      </c>
      <c r="P3169" t="s">
        <v>60</v>
      </c>
      <c r="Q3169">
        <v>8.7139000000000006</v>
      </c>
      <c r="R3169">
        <v>77.756699999999995</v>
      </c>
      <c r="S3169" t="s">
        <v>96</v>
      </c>
      <c r="T3169" t="s">
        <v>95</v>
      </c>
      <c r="U3169" t="s">
        <v>57</v>
      </c>
      <c r="V3169" t="s">
        <v>212</v>
      </c>
    </row>
    <row r="3170" spans="1:22">
      <c r="A3170" t="s">
        <v>24495</v>
      </c>
      <c r="B3170" s="2">
        <v>45559.902083333334</v>
      </c>
      <c r="C3170" s="2">
        <f t="shared" si="49"/>
        <v>45558</v>
      </c>
      <c r="D3170" t="s">
        <v>1807</v>
      </c>
      <c r="E3170" t="s">
        <v>24494</v>
      </c>
      <c r="F3170" t="s">
        <v>64</v>
      </c>
      <c r="G3170" t="s">
        <v>17</v>
      </c>
      <c r="H3170" t="s">
        <v>40</v>
      </c>
      <c r="I3170">
        <v>2</v>
      </c>
      <c r="J3170">
        <v>1364.19</v>
      </c>
      <c r="K3170">
        <v>1035.08</v>
      </c>
      <c r="L3170">
        <v>2728.38</v>
      </c>
      <c r="M3170">
        <v>2070.16</v>
      </c>
      <c r="N3170" t="s">
        <v>24493</v>
      </c>
      <c r="O3170" t="s">
        <v>24492</v>
      </c>
      <c r="P3170" t="s">
        <v>121</v>
      </c>
      <c r="Q3170">
        <v>9.9252000000000002</v>
      </c>
      <c r="R3170">
        <v>78.119799999999998</v>
      </c>
      <c r="S3170" t="s">
        <v>36</v>
      </c>
      <c r="T3170" t="s">
        <v>35</v>
      </c>
      <c r="U3170" t="s">
        <v>10</v>
      </c>
      <c r="V3170" t="s">
        <v>45</v>
      </c>
    </row>
    <row r="3171" spans="1:22">
      <c r="A3171" t="s">
        <v>24491</v>
      </c>
      <c r="B3171" s="2">
        <v>45261.667361111111</v>
      </c>
      <c r="C3171" s="2">
        <f t="shared" si="49"/>
        <v>45257</v>
      </c>
      <c r="D3171" t="s">
        <v>1802</v>
      </c>
      <c r="E3171" t="s">
        <v>5831</v>
      </c>
      <c r="F3171" t="s">
        <v>136</v>
      </c>
      <c r="G3171" t="s">
        <v>53</v>
      </c>
      <c r="H3171" t="s">
        <v>40</v>
      </c>
      <c r="I3171">
        <v>2</v>
      </c>
      <c r="J3171">
        <v>2064.35</v>
      </c>
      <c r="K3171">
        <v>1640.09</v>
      </c>
      <c r="L3171">
        <v>4128.7</v>
      </c>
      <c r="M3171">
        <v>3280.18</v>
      </c>
      <c r="N3171" t="s">
        <v>24490</v>
      </c>
      <c r="O3171" t="s">
        <v>24489</v>
      </c>
      <c r="P3171" t="s">
        <v>13</v>
      </c>
      <c r="Q3171">
        <v>11.664300000000001</v>
      </c>
      <c r="R3171">
        <v>78.146000000000001</v>
      </c>
      <c r="S3171" t="s">
        <v>283</v>
      </c>
      <c r="T3171" t="s">
        <v>282</v>
      </c>
      <c r="U3171" t="s">
        <v>77</v>
      </c>
      <c r="V3171" t="s">
        <v>9</v>
      </c>
    </row>
    <row r="3172" spans="1:22">
      <c r="A3172" t="s">
        <v>24488</v>
      </c>
      <c r="B3172" s="2">
        <v>45497.607638888891</v>
      </c>
      <c r="C3172" s="2">
        <f t="shared" si="49"/>
        <v>45495</v>
      </c>
      <c r="D3172" t="s">
        <v>1797</v>
      </c>
      <c r="E3172" t="s">
        <v>14686</v>
      </c>
      <c r="F3172" t="s">
        <v>201</v>
      </c>
      <c r="G3172" t="s">
        <v>72</v>
      </c>
      <c r="H3172" t="s">
        <v>52</v>
      </c>
      <c r="I3172">
        <v>1</v>
      </c>
      <c r="J3172">
        <v>396.41</v>
      </c>
      <c r="K3172">
        <v>312.35000000000002</v>
      </c>
      <c r="L3172">
        <v>396.41</v>
      </c>
      <c r="M3172">
        <v>312.35000000000002</v>
      </c>
      <c r="N3172" t="s">
        <v>24487</v>
      </c>
      <c r="O3172" t="s">
        <v>24486</v>
      </c>
      <c r="P3172" t="s">
        <v>49</v>
      </c>
      <c r="Q3172">
        <v>12.916499999999999</v>
      </c>
      <c r="R3172">
        <v>79.132499999999993</v>
      </c>
      <c r="S3172" t="s">
        <v>340</v>
      </c>
      <c r="T3172" t="s">
        <v>339</v>
      </c>
      <c r="U3172" t="s">
        <v>77</v>
      </c>
      <c r="V3172" t="s">
        <v>9</v>
      </c>
    </row>
    <row r="3173" spans="1:22">
      <c r="A3173" t="s">
        <v>24485</v>
      </c>
      <c r="B3173" s="2">
        <v>45109.698611111111</v>
      </c>
      <c r="C3173" s="2">
        <f t="shared" si="49"/>
        <v>45103</v>
      </c>
      <c r="D3173" t="s">
        <v>1792</v>
      </c>
      <c r="E3173" t="s">
        <v>21294</v>
      </c>
      <c r="F3173" t="s">
        <v>18</v>
      </c>
      <c r="G3173" t="s">
        <v>106</v>
      </c>
      <c r="H3173" t="s">
        <v>52</v>
      </c>
      <c r="I3173">
        <v>2</v>
      </c>
      <c r="J3173">
        <v>1007.48</v>
      </c>
      <c r="K3173">
        <v>872</v>
      </c>
      <c r="L3173">
        <v>2014.96</v>
      </c>
      <c r="M3173">
        <v>1744</v>
      </c>
      <c r="N3173" t="s">
        <v>24484</v>
      </c>
      <c r="O3173" t="s">
        <v>24483</v>
      </c>
      <c r="P3173" t="s">
        <v>121</v>
      </c>
      <c r="Q3173">
        <v>9.9252000000000002</v>
      </c>
      <c r="R3173">
        <v>78.119799999999998</v>
      </c>
      <c r="S3173" t="s">
        <v>243</v>
      </c>
      <c r="T3173" t="s">
        <v>242</v>
      </c>
      <c r="U3173" t="s">
        <v>23</v>
      </c>
      <c r="V3173" t="s">
        <v>9</v>
      </c>
    </row>
    <row r="3174" spans="1:22">
      <c r="A3174" t="s">
        <v>24482</v>
      </c>
      <c r="B3174" s="2">
        <v>45547.90347222222</v>
      </c>
      <c r="C3174" s="2">
        <f t="shared" si="49"/>
        <v>45544</v>
      </c>
      <c r="D3174" t="s">
        <v>1787</v>
      </c>
      <c r="E3174" t="s">
        <v>24481</v>
      </c>
      <c r="F3174" t="s">
        <v>166</v>
      </c>
      <c r="G3174" t="s">
        <v>91</v>
      </c>
      <c r="H3174" t="s">
        <v>16</v>
      </c>
      <c r="I3174">
        <v>1</v>
      </c>
      <c r="J3174">
        <v>1815.86</v>
      </c>
      <c r="K3174">
        <v>1511.16</v>
      </c>
      <c r="L3174">
        <v>1815.86</v>
      </c>
      <c r="M3174">
        <v>1511.16</v>
      </c>
      <c r="N3174" t="s">
        <v>24480</v>
      </c>
      <c r="O3174" t="s">
        <v>24479</v>
      </c>
      <c r="P3174" t="s">
        <v>13</v>
      </c>
      <c r="Q3174">
        <v>11.664300000000001</v>
      </c>
      <c r="R3174">
        <v>78.146000000000001</v>
      </c>
      <c r="S3174" t="s">
        <v>243</v>
      </c>
      <c r="T3174" t="s">
        <v>242</v>
      </c>
      <c r="U3174" t="s">
        <v>77</v>
      </c>
      <c r="V3174" t="s">
        <v>45</v>
      </c>
    </row>
    <row r="3175" spans="1:22">
      <c r="A3175" t="s">
        <v>24478</v>
      </c>
      <c r="B3175" s="2">
        <v>45110.57916666667</v>
      </c>
      <c r="C3175" s="2">
        <f t="shared" si="49"/>
        <v>45110</v>
      </c>
      <c r="D3175" t="s">
        <v>1782</v>
      </c>
      <c r="E3175" t="s">
        <v>5816</v>
      </c>
      <c r="F3175" t="s">
        <v>18</v>
      </c>
      <c r="G3175" t="s">
        <v>106</v>
      </c>
      <c r="H3175" t="s">
        <v>52</v>
      </c>
      <c r="I3175">
        <v>4</v>
      </c>
      <c r="J3175">
        <v>2060.9</v>
      </c>
      <c r="K3175">
        <v>1587.61</v>
      </c>
      <c r="L3175">
        <v>8243.6</v>
      </c>
      <c r="M3175">
        <v>6350.44</v>
      </c>
      <c r="N3175" t="s">
        <v>24477</v>
      </c>
      <c r="O3175" t="s">
        <v>24476</v>
      </c>
      <c r="P3175" t="s">
        <v>60</v>
      </c>
      <c r="Q3175">
        <v>8.7139000000000006</v>
      </c>
      <c r="R3175">
        <v>77.756699999999995</v>
      </c>
      <c r="S3175" t="s">
        <v>413</v>
      </c>
      <c r="T3175" t="s">
        <v>412</v>
      </c>
      <c r="U3175" t="s">
        <v>10</v>
      </c>
      <c r="V3175" t="s">
        <v>9</v>
      </c>
    </row>
    <row r="3176" spans="1:22">
      <c r="A3176" t="s">
        <v>24475</v>
      </c>
      <c r="B3176" s="2">
        <v>45576.902083333334</v>
      </c>
      <c r="C3176" s="2">
        <f t="shared" si="49"/>
        <v>45572</v>
      </c>
      <c r="D3176" t="s">
        <v>1777</v>
      </c>
      <c r="E3176" t="s">
        <v>5812</v>
      </c>
      <c r="F3176" t="s">
        <v>201</v>
      </c>
      <c r="G3176" t="s">
        <v>106</v>
      </c>
      <c r="H3176" t="s">
        <v>16</v>
      </c>
      <c r="I3176">
        <v>4</v>
      </c>
      <c r="J3176">
        <v>549.99</v>
      </c>
      <c r="K3176">
        <v>415.07</v>
      </c>
      <c r="L3176">
        <v>2199.96</v>
      </c>
      <c r="M3176">
        <v>1660.28</v>
      </c>
      <c r="N3176" t="s">
        <v>24474</v>
      </c>
      <c r="O3176" t="s">
        <v>24473</v>
      </c>
      <c r="P3176" t="s">
        <v>37</v>
      </c>
      <c r="Q3176">
        <v>10.7905</v>
      </c>
      <c r="R3176">
        <v>78.704700000000003</v>
      </c>
      <c r="S3176" t="s">
        <v>48</v>
      </c>
      <c r="T3176" t="s">
        <v>47</v>
      </c>
      <c r="U3176" t="s">
        <v>10</v>
      </c>
      <c r="V3176" t="s">
        <v>9</v>
      </c>
    </row>
    <row r="3177" spans="1:22">
      <c r="A3177" t="s">
        <v>24472</v>
      </c>
      <c r="B3177" s="2">
        <v>45029.62222222222</v>
      </c>
      <c r="C3177" s="2">
        <f t="shared" si="49"/>
        <v>45026</v>
      </c>
      <c r="D3177" t="s">
        <v>1772</v>
      </c>
      <c r="E3177" t="s">
        <v>16357</v>
      </c>
      <c r="F3177" t="s">
        <v>201</v>
      </c>
      <c r="G3177" t="s">
        <v>30</v>
      </c>
      <c r="H3177" t="s">
        <v>40</v>
      </c>
      <c r="I3177">
        <v>1</v>
      </c>
      <c r="J3177">
        <v>2436.44</v>
      </c>
      <c r="K3177">
        <v>1999.64</v>
      </c>
      <c r="L3177">
        <v>2436.44</v>
      </c>
      <c r="M3177">
        <v>1999.64</v>
      </c>
      <c r="N3177" t="s">
        <v>24471</v>
      </c>
      <c r="O3177" t="s">
        <v>24470</v>
      </c>
      <c r="P3177" t="s">
        <v>49</v>
      </c>
      <c r="Q3177">
        <v>12.916499999999999</v>
      </c>
      <c r="R3177">
        <v>79.132499999999993</v>
      </c>
      <c r="S3177" t="s">
        <v>784</v>
      </c>
      <c r="T3177" t="s">
        <v>783</v>
      </c>
      <c r="U3177" t="s">
        <v>10</v>
      </c>
      <c r="V3177" t="s">
        <v>9</v>
      </c>
    </row>
    <row r="3178" spans="1:22">
      <c r="A3178" t="s">
        <v>24469</v>
      </c>
      <c r="B3178" s="2">
        <v>44937.837500000001</v>
      </c>
      <c r="C3178" s="2">
        <f t="shared" si="49"/>
        <v>44935</v>
      </c>
      <c r="D3178" t="s">
        <v>1767</v>
      </c>
      <c r="E3178" t="s">
        <v>21277</v>
      </c>
      <c r="F3178" t="s">
        <v>73</v>
      </c>
      <c r="G3178" t="s">
        <v>17</v>
      </c>
      <c r="H3178" t="s">
        <v>29</v>
      </c>
      <c r="I3178">
        <v>4</v>
      </c>
      <c r="J3178">
        <v>2475.96</v>
      </c>
      <c r="K3178">
        <v>1666.28</v>
      </c>
      <c r="L3178">
        <v>9903.84</v>
      </c>
      <c r="M3178">
        <v>6665.12</v>
      </c>
      <c r="N3178" t="s">
        <v>24468</v>
      </c>
      <c r="O3178" t="s">
        <v>24467</v>
      </c>
      <c r="P3178" t="s">
        <v>68</v>
      </c>
      <c r="Q3178">
        <v>11.34</v>
      </c>
      <c r="R3178">
        <v>77.717200000000005</v>
      </c>
      <c r="S3178" t="s">
        <v>193</v>
      </c>
      <c r="T3178" t="s">
        <v>192</v>
      </c>
      <c r="U3178" t="s">
        <v>46</v>
      </c>
      <c r="V3178" t="s">
        <v>9</v>
      </c>
    </row>
    <row r="3179" spans="1:22">
      <c r="A3179" t="s">
        <v>24466</v>
      </c>
      <c r="B3179" s="2">
        <v>45471.643055555556</v>
      </c>
      <c r="C3179" s="2">
        <f t="shared" si="49"/>
        <v>45467</v>
      </c>
      <c r="D3179" t="s">
        <v>1762</v>
      </c>
      <c r="E3179" t="s">
        <v>24465</v>
      </c>
      <c r="F3179" t="s">
        <v>31</v>
      </c>
      <c r="G3179" t="s">
        <v>91</v>
      </c>
      <c r="H3179" t="s">
        <v>52</v>
      </c>
      <c r="I3179">
        <v>2</v>
      </c>
      <c r="J3179">
        <v>988.65</v>
      </c>
      <c r="K3179">
        <v>690.08</v>
      </c>
      <c r="L3179">
        <v>1977.3</v>
      </c>
      <c r="M3179">
        <v>1380.16</v>
      </c>
      <c r="N3179" t="s">
        <v>24464</v>
      </c>
      <c r="O3179" t="s">
        <v>24463</v>
      </c>
      <c r="P3179" t="s">
        <v>49</v>
      </c>
      <c r="Q3179">
        <v>12.916499999999999</v>
      </c>
      <c r="R3179">
        <v>79.132499999999993</v>
      </c>
      <c r="S3179" t="s">
        <v>326</v>
      </c>
      <c r="T3179" t="s">
        <v>325</v>
      </c>
      <c r="U3179" t="s">
        <v>77</v>
      </c>
      <c r="V3179" t="s">
        <v>22</v>
      </c>
    </row>
    <row r="3180" spans="1:22">
      <c r="A3180" t="s">
        <v>24462</v>
      </c>
      <c r="B3180" s="2">
        <v>45084.745833333334</v>
      </c>
      <c r="C3180" s="2">
        <f t="shared" si="49"/>
        <v>45082</v>
      </c>
      <c r="D3180" t="s">
        <v>1757</v>
      </c>
      <c r="E3180" t="s">
        <v>21269</v>
      </c>
      <c r="F3180" t="s">
        <v>64</v>
      </c>
      <c r="G3180" t="s">
        <v>17</v>
      </c>
      <c r="H3180" t="s">
        <v>63</v>
      </c>
      <c r="I3180">
        <v>1</v>
      </c>
      <c r="J3180">
        <v>2023.45</v>
      </c>
      <c r="K3180">
        <v>1478.63</v>
      </c>
      <c r="L3180">
        <v>2023.45</v>
      </c>
      <c r="M3180">
        <v>1478.63</v>
      </c>
      <c r="N3180" t="s">
        <v>24461</v>
      </c>
      <c r="O3180" t="s">
        <v>24460</v>
      </c>
      <c r="P3180" t="s">
        <v>26</v>
      </c>
      <c r="Q3180">
        <v>11.0168</v>
      </c>
      <c r="R3180">
        <v>76.955799999999996</v>
      </c>
      <c r="S3180" t="s">
        <v>96</v>
      </c>
      <c r="T3180" t="s">
        <v>95</v>
      </c>
      <c r="U3180" t="s">
        <v>57</v>
      </c>
      <c r="V3180" t="s">
        <v>22</v>
      </c>
    </row>
    <row r="3181" spans="1:22">
      <c r="A3181" t="s">
        <v>24459</v>
      </c>
      <c r="B3181" s="2">
        <v>45012.604166666664</v>
      </c>
      <c r="C3181" s="2">
        <f t="shared" si="49"/>
        <v>45012</v>
      </c>
      <c r="D3181" t="s">
        <v>1752</v>
      </c>
      <c r="E3181" t="s">
        <v>16343</v>
      </c>
      <c r="F3181" t="s">
        <v>83</v>
      </c>
      <c r="G3181" t="s">
        <v>106</v>
      </c>
      <c r="H3181" t="s">
        <v>29</v>
      </c>
      <c r="I3181">
        <v>3</v>
      </c>
      <c r="J3181">
        <v>531.78</v>
      </c>
      <c r="K3181">
        <v>405.44</v>
      </c>
      <c r="L3181">
        <v>1595.34</v>
      </c>
      <c r="M3181">
        <v>1216.32</v>
      </c>
      <c r="N3181" t="s">
        <v>24458</v>
      </c>
      <c r="O3181" t="s">
        <v>24457</v>
      </c>
      <c r="P3181" t="s">
        <v>26</v>
      </c>
      <c r="Q3181">
        <v>11.0168</v>
      </c>
      <c r="R3181">
        <v>76.955799999999996</v>
      </c>
      <c r="S3181" t="s">
        <v>276</v>
      </c>
      <c r="T3181" t="s">
        <v>275</v>
      </c>
      <c r="U3181" t="s">
        <v>46</v>
      </c>
      <c r="V3181" t="s">
        <v>45</v>
      </c>
    </row>
    <row r="3182" spans="1:22">
      <c r="A3182" t="s">
        <v>24456</v>
      </c>
      <c r="B3182" s="2">
        <v>45326.649305555555</v>
      </c>
      <c r="C3182" s="2">
        <f t="shared" si="49"/>
        <v>45320</v>
      </c>
      <c r="D3182" t="s">
        <v>1747</v>
      </c>
      <c r="E3182" t="s">
        <v>5789</v>
      </c>
      <c r="F3182" t="s">
        <v>18</v>
      </c>
      <c r="G3182" t="s">
        <v>53</v>
      </c>
      <c r="H3182" t="s">
        <v>40</v>
      </c>
      <c r="I3182">
        <v>1</v>
      </c>
      <c r="J3182">
        <v>1937.83</v>
      </c>
      <c r="K3182">
        <v>1396.08</v>
      </c>
      <c r="L3182">
        <v>1937.83</v>
      </c>
      <c r="M3182">
        <v>1396.08</v>
      </c>
      <c r="N3182" t="s">
        <v>24455</v>
      </c>
      <c r="O3182" t="s">
        <v>24454</v>
      </c>
      <c r="P3182" t="s">
        <v>13</v>
      </c>
      <c r="Q3182">
        <v>11.664300000000001</v>
      </c>
      <c r="R3182">
        <v>78.146000000000001</v>
      </c>
      <c r="S3182" t="s">
        <v>326</v>
      </c>
      <c r="T3182" t="s">
        <v>325</v>
      </c>
      <c r="U3182" t="s">
        <v>46</v>
      </c>
      <c r="V3182" t="s">
        <v>22</v>
      </c>
    </row>
    <row r="3183" spans="1:22">
      <c r="A3183" t="s">
        <v>24453</v>
      </c>
      <c r="B3183" s="2">
        <v>45149.695833333331</v>
      </c>
      <c r="C3183" s="2">
        <f t="shared" si="49"/>
        <v>45145</v>
      </c>
      <c r="D3183" t="s">
        <v>1742</v>
      </c>
      <c r="E3183" t="s">
        <v>7638</v>
      </c>
      <c r="F3183" t="s">
        <v>64</v>
      </c>
      <c r="G3183" t="s">
        <v>72</v>
      </c>
      <c r="H3183" t="s">
        <v>40</v>
      </c>
      <c r="I3183">
        <v>3</v>
      </c>
      <c r="J3183">
        <v>967.28</v>
      </c>
      <c r="K3183">
        <v>668.47</v>
      </c>
      <c r="L3183">
        <v>2901.84</v>
      </c>
      <c r="M3183">
        <v>2005.41</v>
      </c>
      <c r="N3183" t="s">
        <v>24452</v>
      </c>
      <c r="O3183" t="s">
        <v>24451</v>
      </c>
      <c r="P3183" t="s">
        <v>68</v>
      </c>
      <c r="Q3183">
        <v>11.34</v>
      </c>
      <c r="R3183">
        <v>77.717200000000005</v>
      </c>
      <c r="S3183" t="s">
        <v>364</v>
      </c>
      <c r="T3183" t="s">
        <v>363</v>
      </c>
      <c r="U3183" t="s">
        <v>77</v>
      </c>
      <c r="V3183" t="s">
        <v>45</v>
      </c>
    </row>
    <row r="3184" spans="1:22">
      <c r="A3184" t="s">
        <v>24450</v>
      </c>
      <c r="B3184" s="2">
        <v>45194.444444444445</v>
      </c>
      <c r="C3184" s="2">
        <f t="shared" si="49"/>
        <v>45194</v>
      </c>
      <c r="D3184" t="s">
        <v>1737</v>
      </c>
      <c r="E3184" t="s">
        <v>1736</v>
      </c>
      <c r="F3184" t="s">
        <v>31</v>
      </c>
      <c r="G3184" t="s">
        <v>72</v>
      </c>
      <c r="H3184" t="s">
        <v>29</v>
      </c>
      <c r="I3184">
        <v>3</v>
      </c>
      <c r="J3184">
        <v>320.42</v>
      </c>
      <c r="K3184">
        <v>279.08999999999997</v>
      </c>
      <c r="L3184">
        <v>961.26</v>
      </c>
      <c r="M3184">
        <v>837.27</v>
      </c>
      <c r="N3184" t="s">
        <v>24449</v>
      </c>
      <c r="O3184" t="s">
        <v>24448</v>
      </c>
      <c r="P3184" t="s">
        <v>60</v>
      </c>
      <c r="Q3184">
        <v>8.7139000000000006</v>
      </c>
      <c r="R3184">
        <v>77.756699999999995</v>
      </c>
      <c r="S3184" t="s">
        <v>432</v>
      </c>
      <c r="T3184" t="s">
        <v>431</v>
      </c>
      <c r="U3184" t="s">
        <v>57</v>
      </c>
      <c r="V3184" t="s">
        <v>45</v>
      </c>
    </row>
    <row r="3185" spans="1:22">
      <c r="A3185" t="s">
        <v>24447</v>
      </c>
      <c r="B3185" s="2">
        <v>45541.779861111114</v>
      </c>
      <c r="C3185" s="2">
        <f t="shared" si="49"/>
        <v>45537</v>
      </c>
      <c r="D3185" t="s">
        <v>1732</v>
      </c>
      <c r="E3185" t="s">
        <v>3875</v>
      </c>
      <c r="F3185" t="s">
        <v>73</v>
      </c>
      <c r="G3185" t="s">
        <v>106</v>
      </c>
      <c r="H3185" t="s">
        <v>40</v>
      </c>
      <c r="I3185">
        <v>2</v>
      </c>
      <c r="J3185">
        <v>1050.43</v>
      </c>
      <c r="K3185">
        <v>863</v>
      </c>
      <c r="L3185">
        <v>2100.86</v>
      </c>
      <c r="M3185">
        <v>1726</v>
      </c>
      <c r="N3185" t="s">
        <v>24446</v>
      </c>
      <c r="O3185" t="s">
        <v>24445</v>
      </c>
      <c r="P3185" t="s">
        <v>26</v>
      </c>
      <c r="Q3185">
        <v>11.0168</v>
      </c>
      <c r="R3185">
        <v>76.955799999999996</v>
      </c>
      <c r="S3185" t="s">
        <v>48</v>
      </c>
      <c r="T3185" t="s">
        <v>47</v>
      </c>
      <c r="U3185" t="s">
        <v>10</v>
      </c>
      <c r="V3185" t="s">
        <v>22</v>
      </c>
    </row>
    <row r="3186" spans="1:22">
      <c r="A3186" t="s">
        <v>24444</v>
      </c>
      <c r="B3186" s="2">
        <v>45118.683333333334</v>
      </c>
      <c r="C3186" s="2">
        <f t="shared" si="49"/>
        <v>45117</v>
      </c>
      <c r="D3186" t="s">
        <v>1727</v>
      </c>
      <c r="E3186" t="s">
        <v>1726</v>
      </c>
      <c r="F3186" t="s">
        <v>201</v>
      </c>
      <c r="G3186" t="s">
        <v>82</v>
      </c>
      <c r="H3186" t="s">
        <v>29</v>
      </c>
      <c r="I3186">
        <v>4</v>
      </c>
      <c r="J3186">
        <v>1312.23</v>
      </c>
      <c r="K3186">
        <v>946.62</v>
      </c>
      <c r="L3186">
        <v>5248.92</v>
      </c>
      <c r="M3186">
        <v>3786.48</v>
      </c>
      <c r="N3186" t="s">
        <v>24443</v>
      </c>
      <c r="O3186" t="s">
        <v>24442</v>
      </c>
      <c r="P3186" t="s">
        <v>60</v>
      </c>
      <c r="Q3186">
        <v>8.7139000000000006</v>
      </c>
      <c r="R3186">
        <v>77.756699999999995</v>
      </c>
      <c r="S3186" t="s">
        <v>762</v>
      </c>
      <c r="T3186" t="s">
        <v>761</v>
      </c>
      <c r="U3186" t="s">
        <v>46</v>
      </c>
      <c r="V3186" t="s">
        <v>9</v>
      </c>
    </row>
    <row r="3187" spans="1:22">
      <c r="A3187" t="s">
        <v>24441</v>
      </c>
      <c r="B3187" s="2">
        <v>45168.708333333336</v>
      </c>
      <c r="C3187" s="2">
        <f t="shared" si="49"/>
        <v>45166</v>
      </c>
      <c r="D3187" t="s">
        <v>1722</v>
      </c>
      <c r="E3187" t="s">
        <v>17987</v>
      </c>
      <c r="F3187" t="s">
        <v>31</v>
      </c>
      <c r="G3187" t="s">
        <v>41</v>
      </c>
      <c r="H3187" t="s">
        <v>16</v>
      </c>
      <c r="I3187">
        <v>2</v>
      </c>
      <c r="J3187">
        <v>1673.69</v>
      </c>
      <c r="K3187">
        <v>1412.64</v>
      </c>
      <c r="L3187">
        <v>3347.38</v>
      </c>
      <c r="M3187">
        <v>2825.28</v>
      </c>
      <c r="N3187" t="s">
        <v>24440</v>
      </c>
      <c r="O3187" t="s">
        <v>24439</v>
      </c>
      <c r="P3187" t="s">
        <v>26</v>
      </c>
      <c r="Q3187">
        <v>11.0168</v>
      </c>
      <c r="R3187">
        <v>76.955799999999996</v>
      </c>
      <c r="S3187" t="s">
        <v>88</v>
      </c>
      <c r="T3187" t="s">
        <v>87</v>
      </c>
      <c r="U3187" t="s">
        <v>46</v>
      </c>
      <c r="V3187" t="s">
        <v>9</v>
      </c>
    </row>
    <row r="3188" spans="1:22">
      <c r="A3188" t="s">
        <v>24438</v>
      </c>
      <c r="B3188" s="2">
        <v>45154.715277777781</v>
      </c>
      <c r="C3188" s="2">
        <f t="shared" si="49"/>
        <v>45152</v>
      </c>
      <c r="D3188" t="s">
        <v>1717</v>
      </c>
      <c r="E3188" t="s">
        <v>11209</v>
      </c>
      <c r="F3188" t="s">
        <v>64</v>
      </c>
      <c r="G3188" t="s">
        <v>115</v>
      </c>
      <c r="H3188" t="s">
        <v>71</v>
      </c>
      <c r="I3188">
        <v>1</v>
      </c>
      <c r="J3188">
        <v>1332.51</v>
      </c>
      <c r="K3188">
        <v>1179.8800000000001</v>
      </c>
      <c r="L3188">
        <v>1332.51</v>
      </c>
      <c r="M3188">
        <v>1179.8800000000001</v>
      </c>
      <c r="N3188" t="s">
        <v>24437</v>
      </c>
      <c r="O3188" t="s">
        <v>24436</v>
      </c>
      <c r="P3188" t="s">
        <v>49</v>
      </c>
      <c r="Q3188">
        <v>12.916499999999999</v>
      </c>
      <c r="R3188">
        <v>79.132499999999993</v>
      </c>
      <c r="S3188" t="s">
        <v>1238</v>
      </c>
      <c r="T3188" t="s">
        <v>1237</v>
      </c>
      <c r="U3188" t="s">
        <v>23</v>
      </c>
      <c r="V3188" t="s">
        <v>9</v>
      </c>
    </row>
    <row r="3189" spans="1:22">
      <c r="A3189" t="s">
        <v>24435</v>
      </c>
      <c r="B3189" s="2">
        <v>45050.84375</v>
      </c>
      <c r="C3189" s="2">
        <f t="shared" si="49"/>
        <v>45047</v>
      </c>
      <c r="D3189" t="s">
        <v>1712</v>
      </c>
      <c r="E3189" t="s">
        <v>9415</v>
      </c>
      <c r="F3189" t="s">
        <v>166</v>
      </c>
      <c r="G3189" t="s">
        <v>72</v>
      </c>
      <c r="H3189" t="s">
        <v>29</v>
      </c>
      <c r="I3189">
        <v>2</v>
      </c>
      <c r="J3189">
        <v>2106.11</v>
      </c>
      <c r="K3189">
        <v>1444.15</v>
      </c>
      <c r="L3189">
        <v>4212.22</v>
      </c>
      <c r="M3189">
        <v>2888.3</v>
      </c>
      <c r="N3189" t="s">
        <v>24434</v>
      </c>
      <c r="O3189" t="s">
        <v>24433</v>
      </c>
      <c r="P3189" t="s">
        <v>121</v>
      </c>
      <c r="Q3189">
        <v>9.9252000000000002</v>
      </c>
      <c r="R3189">
        <v>78.119799999999998</v>
      </c>
      <c r="S3189" t="s">
        <v>59</v>
      </c>
      <c r="T3189" t="s">
        <v>58</v>
      </c>
      <c r="U3189" t="s">
        <v>77</v>
      </c>
      <c r="V3189" t="s">
        <v>9</v>
      </c>
    </row>
    <row r="3190" spans="1:22">
      <c r="A3190" t="s">
        <v>24432</v>
      </c>
      <c r="B3190" s="2">
        <v>45047.904861111114</v>
      </c>
      <c r="C3190" s="2">
        <f t="shared" si="49"/>
        <v>45047</v>
      </c>
      <c r="D3190" t="s">
        <v>1707</v>
      </c>
      <c r="E3190" t="s">
        <v>24431</v>
      </c>
      <c r="F3190" t="s">
        <v>18</v>
      </c>
      <c r="G3190" t="s">
        <v>53</v>
      </c>
      <c r="H3190" t="s">
        <v>52</v>
      </c>
      <c r="I3190">
        <v>4</v>
      </c>
      <c r="J3190">
        <v>791.3</v>
      </c>
      <c r="K3190">
        <v>612.54</v>
      </c>
      <c r="L3190">
        <v>3165.2</v>
      </c>
      <c r="M3190">
        <v>2450.16</v>
      </c>
      <c r="N3190" t="s">
        <v>24430</v>
      </c>
      <c r="O3190" t="s">
        <v>24429</v>
      </c>
      <c r="P3190" t="s">
        <v>112</v>
      </c>
      <c r="Q3190">
        <v>13.082700000000001</v>
      </c>
      <c r="R3190">
        <v>80.270700000000005</v>
      </c>
      <c r="S3190" t="s">
        <v>364</v>
      </c>
      <c r="T3190" t="s">
        <v>363</v>
      </c>
      <c r="U3190" t="s">
        <v>57</v>
      </c>
      <c r="V3190" t="s">
        <v>22</v>
      </c>
    </row>
    <row r="3191" spans="1:22">
      <c r="A3191" t="s">
        <v>24428</v>
      </c>
      <c r="B3191" s="2">
        <v>45147.694444444445</v>
      </c>
      <c r="C3191" s="2">
        <f t="shared" si="49"/>
        <v>45145</v>
      </c>
      <c r="D3191" t="s">
        <v>1702</v>
      </c>
      <c r="E3191" t="s">
        <v>21234</v>
      </c>
      <c r="F3191" t="s">
        <v>136</v>
      </c>
      <c r="G3191" t="s">
        <v>91</v>
      </c>
      <c r="H3191" t="s">
        <v>52</v>
      </c>
      <c r="I3191">
        <v>1</v>
      </c>
      <c r="J3191">
        <v>1186.8699999999999</v>
      </c>
      <c r="K3191">
        <v>718.39</v>
      </c>
      <c r="L3191">
        <v>1186.8699999999999</v>
      </c>
      <c r="M3191">
        <v>718.39</v>
      </c>
      <c r="N3191" t="s">
        <v>24427</v>
      </c>
      <c r="O3191" t="s">
        <v>24426</v>
      </c>
      <c r="P3191" t="s">
        <v>26</v>
      </c>
      <c r="Q3191">
        <v>11.0168</v>
      </c>
      <c r="R3191">
        <v>76.955799999999996</v>
      </c>
      <c r="S3191" t="s">
        <v>243</v>
      </c>
      <c r="T3191" t="s">
        <v>242</v>
      </c>
      <c r="U3191" t="s">
        <v>77</v>
      </c>
      <c r="V3191" t="s">
        <v>22</v>
      </c>
    </row>
    <row r="3192" spans="1:22">
      <c r="A3192" t="s">
        <v>24425</v>
      </c>
      <c r="B3192" s="2">
        <v>45080.54583333333</v>
      </c>
      <c r="C3192" s="2">
        <f t="shared" si="49"/>
        <v>45075</v>
      </c>
      <c r="D3192" t="s">
        <v>1697</v>
      </c>
      <c r="E3192" t="s">
        <v>14617</v>
      </c>
      <c r="F3192" t="s">
        <v>73</v>
      </c>
      <c r="G3192" t="s">
        <v>30</v>
      </c>
      <c r="H3192" t="s">
        <v>16</v>
      </c>
      <c r="I3192">
        <v>4</v>
      </c>
      <c r="J3192">
        <v>599.74</v>
      </c>
      <c r="K3192">
        <v>399.89</v>
      </c>
      <c r="L3192">
        <v>2398.96</v>
      </c>
      <c r="M3192">
        <v>1599.56</v>
      </c>
      <c r="N3192" t="s">
        <v>24424</v>
      </c>
      <c r="O3192" t="s">
        <v>24423</v>
      </c>
      <c r="P3192" t="s">
        <v>68</v>
      </c>
      <c r="Q3192">
        <v>11.34</v>
      </c>
      <c r="R3192">
        <v>77.717200000000005</v>
      </c>
      <c r="S3192" t="s">
        <v>295</v>
      </c>
      <c r="T3192" t="s">
        <v>294</v>
      </c>
      <c r="U3192" t="s">
        <v>46</v>
      </c>
      <c r="V3192" t="s">
        <v>45</v>
      </c>
    </row>
    <row r="3193" spans="1:22">
      <c r="A3193" t="s">
        <v>24422</v>
      </c>
      <c r="B3193" s="2">
        <v>45243.84097222222</v>
      </c>
      <c r="C3193" s="2">
        <f t="shared" si="49"/>
        <v>45243</v>
      </c>
      <c r="D3193" t="s">
        <v>1692</v>
      </c>
      <c r="E3193" t="s">
        <v>16301</v>
      </c>
      <c r="F3193" t="s">
        <v>136</v>
      </c>
      <c r="G3193" t="s">
        <v>17</v>
      </c>
      <c r="H3193" t="s">
        <v>16</v>
      </c>
      <c r="I3193">
        <v>2</v>
      </c>
      <c r="J3193">
        <v>1864.9</v>
      </c>
      <c r="K3193">
        <v>1627.84</v>
      </c>
      <c r="L3193">
        <v>3729.8</v>
      </c>
      <c r="M3193">
        <v>3255.68</v>
      </c>
      <c r="N3193" t="s">
        <v>24421</v>
      </c>
      <c r="O3193" t="s">
        <v>24420</v>
      </c>
      <c r="P3193" t="s">
        <v>49</v>
      </c>
      <c r="Q3193">
        <v>12.916499999999999</v>
      </c>
      <c r="R3193">
        <v>79.132499999999993</v>
      </c>
      <c r="S3193" t="s">
        <v>413</v>
      </c>
      <c r="T3193" t="s">
        <v>412</v>
      </c>
      <c r="U3193" t="s">
        <v>10</v>
      </c>
      <c r="V3193" t="s">
        <v>9</v>
      </c>
    </row>
    <row r="3194" spans="1:22">
      <c r="A3194" t="s">
        <v>24419</v>
      </c>
      <c r="B3194" s="2">
        <v>44943.65</v>
      </c>
      <c r="C3194" s="2">
        <f t="shared" si="49"/>
        <v>44942</v>
      </c>
      <c r="D3194" t="s">
        <v>1687</v>
      </c>
      <c r="E3194" t="s">
        <v>1686</v>
      </c>
      <c r="F3194" t="s">
        <v>136</v>
      </c>
      <c r="G3194" t="s">
        <v>30</v>
      </c>
      <c r="H3194" t="s">
        <v>29</v>
      </c>
      <c r="I3194">
        <v>1</v>
      </c>
      <c r="J3194">
        <v>786.76</v>
      </c>
      <c r="K3194">
        <v>602.59</v>
      </c>
      <c r="L3194">
        <v>786.76</v>
      </c>
      <c r="M3194">
        <v>602.59</v>
      </c>
      <c r="N3194" t="s">
        <v>24418</v>
      </c>
      <c r="O3194" t="s">
        <v>24417</v>
      </c>
      <c r="P3194" t="s">
        <v>68</v>
      </c>
      <c r="Q3194">
        <v>11.34</v>
      </c>
      <c r="R3194">
        <v>77.717200000000005</v>
      </c>
      <c r="S3194" t="s">
        <v>146</v>
      </c>
      <c r="T3194" t="s">
        <v>145</v>
      </c>
      <c r="U3194" t="s">
        <v>46</v>
      </c>
      <c r="V3194" t="s">
        <v>22</v>
      </c>
    </row>
    <row r="3195" spans="1:22">
      <c r="A3195" t="s">
        <v>24416</v>
      </c>
      <c r="B3195" s="2">
        <v>45041.713194444441</v>
      </c>
      <c r="C3195" s="2">
        <f t="shared" si="49"/>
        <v>45040</v>
      </c>
      <c r="D3195" t="s">
        <v>1682</v>
      </c>
      <c r="E3195" t="s">
        <v>1681</v>
      </c>
      <c r="F3195" t="s">
        <v>64</v>
      </c>
      <c r="G3195" t="s">
        <v>91</v>
      </c>
      <c r="H3195" t="s">
        <v>16</v>
      </c>
      <c r="I3195">
        <v>1</v>
      </c>
      <c r="J3195">
        <v>2402.23</v>
      </c>
      <c r="K3195">
        <v>1771.86</v>
      </c>
      <c r="L3195">
        <v>2402.23</v>
      </c>
      <c r="M3195">
        <v>1771.86</v>
      </c>
      <c r="N3195" t="s">
        <v>24415</v>
      </c>
      <c r="O3195" t="s">
        <v>24414</v>
      </c>
      <c r="P3195" t="s">
        <v>121</v>
      </c>
      <c r="Q3195">
        <v>9.9252000000000002</v>
      </c>
      <c r="R3195">
        <v>78.119799999999998</v>
      </c>
      <c r="S3195" t="s">
        <v>120</v>
      </c>
      <c r="T3195" t="s">
        <v>119</v>
      </c>
      <c r="U3195" t="s">
        <v>46</v>
      </c>
      <c r="V3195" t="s">
        <v>9</v>
      </c>
    </row>
    <row r="3196" spans="1:22">
      <c r="A3196" t="s">
        <v>24413</v>
      </c>
      <c r="B3196" s="2">
        <v>45062.761805555558</v>
      </c>
      <c r="C3196" s="2">
        <f t="shared" si="49"/>
        <v>45061</v>
      </c>
      <c r="D3196" t="s">
        <v>1677</v>
      </c>
      <c r="E3196" t="s">
        <v>12908</v>
      </c>
      <c r="F3196" t="s">
        <v>201</v>
      </c>
      <c r="G3196" t="s">
        <v>41</v>
      </c>
      <c r="H3196" t="s">
        <v>71</v>
      </c>
      <c r="I3196">
        <v>3</v>
      </c>
      <c r="J3196">
        <v>2060.4899999999998</v>
      </c>
      <c r="K3196">
        <v>1797.62</v>
      </c>
      <c r="L3196">
        <v>6181.47</v>
      </c>
      <c r="M3196">
        <v>5392.86</v>
      </c>
      <c r="N3196" t="s">
        <v>24412</v>
      </c>
      <c r="O3196" t="s">
        <v>24411</v>
      </c>
      <c r="P3196" t="s">
        <v>49</v>
      </c>
      <c r="Q3196">
        <v>12.916499999999999</v>
      </c>
      <c r="R3196">
        <v>79.132499999999993</v>
      </c>
      <c r="S3196" t="s">
        <v>96</v>
      </c>
      <c r="T3196" t="s">
        <v>95</v>
      </c>
      <c r="U3196" t="s">
        <v>57</v>
      </c>
      <c r="V3196" t="s">
        <v>45</v>
      </c>
    </row>
    <row r="3197" spans="1:22">
      <c r="A3197" t="s">
        <v>24410</v>
      </c>
      <c r="B3197" s="2">
        <v>45455.89166666667</v>
      </c>
      <c r="C3197" s="2">
        <f t="shared" si="49"/>
        <v>45453</v>
      </c>
      <c r="D3197" t="s">
        <v>1672</v>
      </c>
      <c r="E3197" t="s">
        <v>11177</v>
      </c>
      <c r="F3197" t="s">
        <v>201</v>
      </c>
      <c r="G3197" t="s">
        <v>115</v>
      </c>
      <c r="H3197" t="s">
        <v>52</v>
      </c>
      <c r="I3197">
        <v>4</v>
      </c>
      <c r="J3197">
        <v>483.1</v>
      </c>
      <c r="K3197">
        <v>358.21</v>
      </c>
      <c r="L3197">
        <v>1932.4</v>
      </c>
      <c r="M3197">
        <v>1432.84</v>
      </c>
      <c r="N3197" t="s">
        <v>24409</v>
      </c>
      <c r="O3197" t="s">
        <v>24408</v>
      </c>
      <c r="P3197" t="s">
        <v>37</v>
      </c>
      <c r="Q3197">
        <v>10.7905</v>
      </c>
      <c r="R3197">
        <v>78.704700000000003</v>
      </c>
      <c r="S3197" t="s">
        <v>628</v>
      </c>
      <c r="T3197" t="s">
        <v>627</v>
      </c>
      <c r="U3197" t="s">
        <v>57</v>
      </c>
      <c r="V3197" t="s">
        <v>45</v>
      </c>
    </row>
    <row r="3198" spans="1:22">
      <c r="A3198" t="s">
        <v>24407</v>
      </c>
      <c r="B3198" s="2">
        <v>45334.842361111114</v>
      </c>
      <c r="C3198" s="2">
        <f t="shared" si="49"/>
        <v>45334</v>
      </c>
      <c r="D3198" t="s">
        <v>1667</v>
      </c>
      <c r="E3198" t="s">
        <v>3824</v>
      </c>
      <c r="F3198" t="s">
        <v>31</v>
      </c>
      <c r="G3198" t="s">
        <v>30</v>
      </c>
      <c r="H3198" t="s">
        <v>29</v>
      </c>
      <c r="I3198">
        <v>1</v>
      </c>
      <c r="J3198">
        <v>1381.26</v>
      </c>
      <c r="K3198">
        <v>1103.08</v>
      </c>
      <c r="L3198">
        <v>1381.26</v>
      </c>
      <c r="M3198">
        <v>1103.08</v>
      </c>
      <c r="N3198" t="s">
        <v>24406</v>
      </c>
      <c r="O3198" t="s">
        <v>24405</v>
      </c>
      <c r="P3198" t="s">
        <v>26</v>
      </c>
      <c r="Q3198">
        <v>11.0168</v>
      </c>
      <c r="R3198">
        <v>76.955799999999996</v>
      </c>
      <c r="S3198" t="s">
        <v>628</v>
      </c>
      <c r="T3198" t="s">
        <v>627</v>
      </c>
      <c r="U3198" t="s">
        <v>46</v>
      </c>
      <c r="V3198" t="s">
        <v>9</v>
      </c>
    </row>
    <row r="3199" spans="1:22">
      <c r="A3199" t="s">
        <v>24404</v>
      </c>
      <c r="B3199" s="2">
        <v>45285.574305555558</v>
      </c>
      <c r="C3199" s="2">
        <f t="shared" si="49"/>
        <v>45285</v>
      </c>
      <c r="D3199" t="s">
        <v>1662</v>
      </c>
      <c r="E3199" t="s">
        <v>17948</v>
      </c>
      <c r="F3199" t="s">
        <v>83</v>
      </c>
      <c r="G3199" t="s">
        <v>82</v>
      </c>
      <c r="H3199" t="s">
        <v>52</v>
      </c>
      <c r="I3199">
        <v>1</v>
      </c>
      <c r="J3199">
        <v>700.85</v>
      </c>
      <c r="K3199">
        <v>457.65</v>
      </c>
      <c r="L3199">
        <v>700.85</v>
      </c>
      <c r="M3199">
        <v>457.65</v>
      </c>
      <c r="N3199" t="s">
        <v>24403</v>
      </c>
      <c r="O3199" t="s">
        <v>24402</v>
      </c>
      <c r="P3199" t="s">
        <v>60</v>
      </c>
      <c r="Q3199">
        <v>8.7139000000000006</v>
      </c>
      <c r="R3199">
        <v>77.756699999999995</v>
      </c>
      <c r="S3199" t="s">
        <v>103</v>
      </c>
      <c r="T3199" t="s">
        <v>102</v>
      </c>
      <c r="U3199" t="s">
        <v>23</v>
      </c>
      <c r="V3199" t="s">
        <v>22</v>
      </c>
    </row>
    <row r="3200" spans="1:22">
      <c r="A3200" t="s">
        <v>24401</v>
      </c>
      <c r="B3200" s="2">
        <v>45159.718055555553</v>
      </c>
      <c r="C3200" s="2">
        <f t="shared" si="49"/>
        <v>45159</v>
      </c>
      <c r="D3200" t="s">
        <v>1657</v>
      </c>
      <c r="E3200" t="s">
        <v>16278</v>
      </c>
      <c r="F3200" t="s">
        <v>73</v>
      </c>
      <c r="G3200" t="s">
        <v>106</v>
      </c>
      <c r="H3200" t="s">
        <v>29</v>
      </c>
      <c r="I3200">
        <v>1</v>
      </c>
      <c r="J3200">
        <v>1249.46</v>
      </c>
      <c r="K3200">
        <v>760.4</v>
      </c>
      <c r="L3200">
        <v>1249.46</v>
      </c>
      <c r="M3200">
        <v>760.4</v>
      </c>
      <c r="N3200" t="s">
        <v>24400</v>
      </c>
      <c r="O3200" t="s">
        <v>24399</v>
      </c>
      <c r="P3200" t="s">
        <v>26</v>
      </c>
      <c r="Q3200">
        <v>11.0168</v>
      </c>
      <c r="R3200">
        <v>76.955799999999996</v>
      </c>
      <c r="S3200" t="s">
        <v>352</v>
      </c>
      <c r="T3200" t="s">
        <v>351</v>
      </c>
      <c r="U3200" t="s">
        <v>10</v>
      </c>
      <c r="V3200" t="s">
        <v>45</v>
      </c>
    </row>
    <row r="3201" spans="1:22">
      <c r="A3201" t="s">
        <v>24398</v>
      </c>
      <c r="B3201" s="2">
        <v>45524.633333333331</v>
      </c>
      <c r="C3201" s="2">
        <f t="shared" si="49"/>
        <v>45523</v>
      </c>
      <c r="D3201" t="s">
        <v>1652</v>
      </c>
      <c r="E3201" t="s">
        <v>11161</v>
      </c>
      <c r="F3201" t="s">
        <v>83</v>
      </c>
      <c r="G3201" t="s">
        <v>41</v>
      </c>
      <c r="H3201" t="s">
        <v>63</v>
      </c>
      <c r="I3201">
        <v>1</v>
      </c>
      <c r="J3201">
        <v>1187.29</v>
      </c>
      <c r="K3201">
        <v>993.12</v>
      </c>
      <c r="L3201">
        <v>1187.29</v>
      </c>
      <c r="M3201">
        <v>993.12</v>
      </c>
      <c r="N3201" t="s">
        <v>24397</v>
      </c>
      <c r="O3201" t="s">
        <v>24396</v>
      </c>
      <c r="P3201" t="s">
        <v>68</v>
      </c>
      <c r="Q3201">
        <v>11.34</v>
      </c>
      <c r="R3201">
        <v>77.717200000000005</v>
      </c>
      <c r="S3201" t="s">
        <v>396</v>
      </c>
      <c r="T3201" t="s">
        <v>395</v>
      </c>
      <c r="U3201" t="s">
        <v>77</v>
      </c>
      <c r="V3201" t="s">
        <v>45</v>
      </c>
    </row>
    <row r="3202" spans="1:22">
      <c r="A3202" t="s">
        <v>24395</v>
      </c>
      <c r="B3202" s="2">
        <v>45391.833333333336</v>
      </c>
      <c r="C3202" s="2">
        <f t="shared" si="49"/>
        <v>45390</v>
      </c>
      <c r="D3202" t="s">
        <v>1647</v>
      </c>
      <c r="E3202" t="s">
        <v>5714</v>
      </c>
      <c r="F3202" t="s">
        <v>136</v>
      </c>
      <c r="G3202" t="s">
        <v>82</v>
      </c>
      <c r="H3202" t="s">
        <v>71</v>
      </c>
      <c r="I3202">
        <v>1</v>
      </c>
      <c r="J3202">
        <v>2492.6999999999998</v>
      </c>
      <c r="K3202">
        <v>2138</v>
      </c>
      <c r="L3202">
        <v>2492.6999999999998</v>
      </c>
      <c r="M3202">
        <v>2138</v>
      </c>
      <c r="N3202" t="s">
        <v>24394</v>
      </c>
      <c r="O3202" t="s">
        <v>24393</v>
      </c>
      <c r="P3202" t="s">
        <v>112</v>
      </c>
      <c r="Q3202">
        <v>13.082700000000001</v>
      </c>
      <c r="R3202">
        <v>80.270700000000005</v>
      </c>
      <c r="S3202" t="s">
        <v>257</v>
      </c>
      <c r="T3202" t="s">
        <v>256</v>
      </c>
      <c r="U3202" t="s">
        <v>23</v>
      </c>
      <c r="V3202" t="s">
        <v>9</v>
      </c>
    </row>
    <row r="3203" spans="1:22">
      <c r="A3203" t="s">
        <v>24392</v>
      </c>
      <c r="B3203" s="2">
        <v>44931.441666666666</v>
      </c>
      <c r="C3203" s="2">
        <f t="shared" ref="C3203:C3266" si="50">INT(B3203) - WEEKDAY(INT(B3203), 2) + 1</f>
        <v>44928</v>
      </c>
      <c r="D3203" t="s">
        <v>1642</v>
      </c>
      <c r="E3203" t="s">
        <v>17935</v>
      </c>
      <c r="F3203" t="s">
        <v>201</v>
      </c>
      <c r="G3203" t="s">
        <v>17</v>
      </c>
      <c r="H3203" t="s">
        <v>71</v>
      </c>
      <c r="I3203">
        <v>1</v>
      </c>
      <c r="J3203">
        <v>1018.25</v>
      </c>
      <c r="K3203">
        <v>868.25</v>
      </c>
      <c r="L3203">
        <v>1018.25</v>
      </c>
      <c r="M3203">
        <v>868.25</v>
      </c>
      <c r="N3203" t="s">
        <v>24391</v>
      </c>
      <c r="O3203" t="s">
        <v>24390</v>
      </c>
      <c r="P3203" t="s">
        <v>13</v>
      </c>
      <c r="Q3203">
        <v>11.664300000000001</v>
      </c>
      <c r="R3203">
        <v>78.146000000000001</v>
      </c>
      <c r="S3203" t="s">
        <v>25</v>
      </c>
      <c r="T3203" t="s">
        <v>24</v>
      </c>
      <c r="U3203" t="s">
        <v>57</v>
      </c>
      <c r="V3203" t="s">
        <v>45</v>
      </c>
    </row>
    <row r="3204" spans="1:22">
      <c r="A3204" t="s">
        <v>24389</v>
      </c>
      <c r="B3204" s="2">
        <v>45412.9</v>
      </c>
      <c r="C3204" s="2">
        <f t="shared" si="50"/>
        <v>45411</v>
      </c>
      <c r="D3204" t="s">
        <v>1637</v>
      </c>
      <c r="E3204" t="s">
        <v>1636</v>
      </c>
      <c r="F3204" t="s">
        <v>201</v>
      </c>
      <c r="G3204" t="s">
        <v>72</v>
      </c>
      <c r="H3204" t="s">
        <v>71</v>
      </c>
      <c r="I3204">
        <v>1</v>
      </c>
      <c r="J3204">
        <v>2322.5</v>
      </c>
      <c r="K3204">
        <v>1558.57</v>
      </c>
      <c r="L3204">
        <v>2322.5</v>
      </c>
      <c r="M3204">
        <v>1558.57</v>
      </c>
      <c r="N3204" t="s">
        <v>24388</v>
      </c>
      <c r="O3204" t="s">
        <v>24387</v>
      </c>
      <c r="P3204" t="s">
        <v>49</v>
      </c>
      <c r="Q3204">
        <v>12.916499999999999</v>
      </c>
      <c r="R3204">
        <v>79.132499999999993</v>
      </c>
      <c r="S3204" t="s">
        <v>352</v>
      </c>
      <c r="T3204" t="s">
        <v>351</v>
      </c>
      <c r="U3204" t="s">
        <v>46</v>
      </c>
      <c r="V3204" t="s">
        <v>9</v>
      </c>
    </row>
    <row r="3205" spans="1:22">
      <c r="A3205" t="s">
        <v>24386</v>
      </c>
      <c r="B3205" s="2">
        <v>45277.478472222225</v>
      </c>
      <c r="C3205" s="2">
        <f t="shared" si="50"/>
        <v>45271</v>
      </c>
      <c r="D3205" t="s">
        <v>1632</v>
      </c>
      <c r="E3205" t="s">
        <v>24385</v>
      </c>
      <c r="F3205" t="s">
        <v>31</v>
      </c>
      <c r="G3205" t="s">
        <v>91</v>
      </c>
      <c r="H3205" t="s">
        <v>71</v>
      </c>
      <c r="I3205">
        <v>3</v>
      </c>
      <c r="J3205">
        <v>1459.75</v>
      </c>
      <c r="K3205">
        <v>1288.6300000000001</v>
      </c>
      <c r="L3205">
        <v>4379.25</v>
      </c>
      <c r="M3205">
        <v>3865.89</v>
      </c>
      <c r="N3205" t="s">
        <v>24384</v>
      </c>
      <c r="O3205" t="s">
        <v>24383</v>
      </c>
      <c r="P3205" t="s">
        <v>37</v>
      </c>
      <c r="Q3205">
        <v>10.7905</v>
      </c>
      <c r="R3205">
        <v>78.704700000000003</v>
      </c>
      <c r="S3205" t="s">
        <v>269</v>
      </c>
      <c r="T3205" t="s">
        <v>268</v>
      </c>
      <c r="U3205" t="s">
        <v>77</v>
      </c>
      <c r="V3205" t="s">
        <v>45</v>
      </c>
    </row>
    <row r="3206" spans="1:22">
      <c r="A3206" t="s">
        <v>24382</v>
      </c>
      <c r="B3206" s="2">
        <v>45035.54791666667</v>
      </c>
      <c r="C3206" s="2">
        <f t="shared" si="50"/>
        <v>45033</v>
      </c>
      <c r="D3206" t="s">
        <v>1627</v>
      </c>
      <c r="E3206" t="s">
        <v>9356</v>
      </c>
      <c r="F3206" t="s">
        <v>201</v>
      </c>
      <c r="G3206" t="s">
        <v>41</v>
      </c>
      <c r="H3206" t="s">
        <v>63</v>
      </c>
      <c r="I3206">
        <v>1</v>
      </c>
      <c r="J3206">
        <v>1796.53</v>
      </c>
      <c r="K3206">
        <v>1555.97</v>
      </c>
      <c r="L3206">
        <v>1796.53</v>
      </c>
      <c r="M3206">
        <v>1555.97</v>
      </c>
      <c r="N3206" t="s">
        <v>24381</v>
      </c>
      <c r="O3206" t="s">
        <v>24380</v>
      </c>
      <c r="P3206" t="s">
        <v>60</v>
      </c>
      <c r="Q3206">
        <v>8.7139000000000006</v>
      </c>
      <c r="R3206">
        <v>77.756699999999995</v>
      </c>
      <c r="S3206" t="s">
        <v>735</v>
      </c>
      <c r="T3206" t="s">
        <v>734</v>
      </c>
      <c r="U3206" t="s">
        <v>10</v>
      </c>
      <c r="V3206" t="s">
        <v>9</v>
      </c>
    </row>
    <row r="3207" spans="1:22">
      <c r="A3207" t="s">
        <v>24379</v>
      </c>
      <c r="B3207" s="2">
        <v>45301.724999999999</v>
      </c>
      <c r="C3207" s="2">
        <f t="shared" si="50"/>
        <v>45299</v>
      </c>
      <c r="D3207" t="s">
        <v>1622</v>
      </c>
      <c r="E3207" t="s">
        <v>12870</v>
      </c>
      <c r="F3207" t="s">
        <v>201</v>
      </c>
      <c r="G3207" t="s">
        <v>30</v>
      </c>
      <c r="H3207" t="s">
        <v>63</v>
      </c>
      <c r="I3207">
        <v>2</v>
      </c>
      <c r="J3207">
        <v>303.08</v>
      </c>
      <c r="K3207">
        <v>268.91000000000003</v>
      </c>
      <c r="L3207">
        <v>606.16</v>
      </c>
      <c r="M3207">
        <v>537.82000000000005</v>
      </c>
      <c r="N3207" t="s">
        <v>24378</v>
      </c>
      <c r="O3207" t="s">
        <v>24377</v>
      </c>
      <c r="P3207" t="s">
        <v>37</v>
      </c>
      <c r="Q3207">
        <v>10.7905</v>
      </c>
      <c r="R3207">
        <v>78.704700000000003</v>
      </c>
      <c r="S3207" t="s">
        <v>153</v>
      </c>
      <c r="T3207" t="s">
        <v>152</v>
      </c>
      <c r="U3207" t="s">
        <v>23</v>
      </c>
      <c r="V3207" t="s">
        <v>45</v>
      </c>
    </row>
    <row r="3208" spans="1:22">
      <c r="A3208" t="s">
        <v>24376</v>
      </c>
      <c r="B3208" s="2">
        <v>45546.571527777778</v>
      </c>
      <c r="C3208" s="2">
        <f t="shared" si="50"/>
        <v>45544</v>
      </c>
      <c r="D3208" t="s">
        <v>1617</v>
      </c>
      <c r="E3208" t="s">
        <v>24375</v>
      </c>
      <c r="F3208" t="s">
        <v>166</v>
      </c>
      <c r="G3208" t="s">
        <v>53</v>
      </c>
      <c r="H3208" t="s">
        <v>63</v>
      </c>
      <c r="I3208">
        <v>1</v>
      </c>
      <c r="J3208">
        <v>642.79999999999995</v>
      </c>
      <c r="K3208">
        <v>473.73</v>
      </c>
      <c r="L3208">
        <v>642.79999999999995</v>
      </c>
      <c r="M3208">
        <v>473.73</v>
      </c>
      <c r="N3208" t="s">
        <v>24374</v>
      </c>
      <c r="O3208" t="s">
        <v>24373</v>
      </c>
      <c r="P3208" t="s">
        <v>68</v>
      </c>
      <c r="Q3208">
        <v>11.34</v>
      </c>
      <c r="R3208">
        <v>77.717200000000005</v>
      </c>
      <c r="S3208" t="s">
        <v>295</v>
      </c>
      <c r="T3208" t="s">
        <v>294</v>
      </c>
      <c r="U3208" t="s">
        <v>23</v>
      </c>
      <c r="V3208" t="s">
        <v>9</v>
      </c>
    </row>
    <row r="3209" spans="1:22">
      <c r="A3209" t="s">
        <v>24372</v>
      </c>
      <c r="B3209" s="2">
        <v>44940.490277777775</v>
      </c>
      <c r="C3209" s="2">
        <f t="shared" si="50"/>
        <v>44935</v>
      </c>
      <c r="D3209" t="s">
        <v>1612</v>
      </c>
      <c r="E3209" t="s">
        <v>9346</v>
      </c>
      <c r="F3209" t="s">
        <v>136</v>
      </c>
      <c r="G3209" t="s">
        <v>72</v>
      </c>
      <c r="H3209" t="s">
        <v>29</v>
      </c>
      <c r="I3209">
        <v>3</v>
      </c>
      <c r="J3209">
        <v>2057.2800000000002</v>
      </c>
      <c r="K3209">
        <v>1531.52</v>
      </c>
      <c r="L3209">
        <v>6171.84</v>
      </c>
      <c r="M3209">
        <v>4594.5600000000004</v>
      </c>
      <c r="N3209" t="s">
        <v>24371</v>
      </c>
      <c r="O3209" t="s">
        <v>24370</v>
      </c>
      <c r="P3209" t="s">
        <v>60</v>
      </c>
      <c r="Q3209">
        <v>8.7139000000000006</v>
      </c>
      <c r="R3209">
        <v>77.756699999999995</v>
      </c>
      <c r="S3209" t="s">
        <v>120</v>
      </c>
      <c r="T3209" t="s">
        <v>119</v>
      </c>
      <c r="U3209" t="s">
        <v>57</v>
      </c>
      <c r="V3209" t="s">
        <v>9</v>
      </c>
    </row>
    <row r="3210" spans="1:22">
      <c r="A3210" t="s">
        <v>24369</v>
      </c>
      <c r="B3210" s="2">
        <v>45352.522222222222</v>
      </c>
      <c r="C3210" s="2">
        <f t="shared" si="50"/>
        <v>45348</v>
      </c>
      <c r="D3210" t="s">
        <v>1607</v>
      </c>
      <c r="E3210" t="s">
        <v>7547</v>
      </c>
      <c r="F3210" t="s">
        <v>201</v>
      </c>
      <c r="G3210" t="s">
        <v>30</v>
      </c>
      <c r="H3210" t="s">
        <v>63</v>
      </c>
      <c r="I3210">
        <v>3</v>
      </c>
      <c r="J3210">
        <v>2304.8200000000002</v>
      </c>
      <c r="K3210">
        <v>1919.09</v>
      </c>
      <c r="L3210">
        <v>6914.46</v>
      </c>
      <c r="M3210">
        <v>5757.27</v>
      </c>
      <c r="N3210" t="s">
        <v>24368</v>
      </c>
      <c r="O3210" t="s">
        <v>24367</v>
      </c>
      <c r="P3210" t="s">
        <v>112</v>
      </c>
      <c r="Q3210">
        <v>13.082700000000001</v>
      </c>
      <c r="R3210">
        <v>80.270700000000005</v>
      </c>
      <c r="S3210" t="s">
        <v>79</v>
      </c>
      <c r="T3210" t="s">
        <v>78</v>
      </c>
      <c r="U3210" t="s">
        <v>77</v>
      </c>
      <c r="V3210" t="s">
        <v>45</v>
      </c>
    </row>
    <row r="3211" spans="1:22">
      <c r="A3211" t="s">
        <v>24366</v>
      </c>
      <c r="B3211" s="2">
        <v>45137.48333333333</v>
      </c>
      <c r="C3211" s="2">
        <f t="shared" si="50"/>
        <v>45131</v>
      </c>
      <c r="D3211" t="s">
        <v>1602</v>
      </c>
      <c r="E3211" t="s">
        <v>24365</v>
      </c>
      <c r="F3211" t="s">
        <v>136</v>
      </c>
      <c r="G3211" t="s">
        <v>41</v>
      </c>
      <c r="H3211" t="s">
        <v>52</v>
      </c>
      <c r="I3211">
        <v>2</v>
      </c>
      <c r="J3211">
        <v>2364.9699999999998</v>
      </c>
      <c r="K3211">
        <v>1862.89</v>
      </c>
      <c r="L3211">
        <v>4729.9399999999996</v>
      </c>
      <c r="M3211">
        <v>3725.78</v>
      </c>
      <c r="N3211" t="s">
        <v>24364</v>
      </c>
      <c r="O3211" t="s">
        <v>24363</v>
      </c>
      <c r="P3211" t="s">
        <v>60</v>
      </c>
      <c r="Q3211">
        <v>8.7139000000000006</v>
      </c>
      <c r="R3211">
        <v>77.756699999999995</v>
      </c>
      <c r="S3211" t="s">
        <v>616</v>
      </c>
      <c r="T3211" t="s">
        <v>615</v>
      </c>
      <c r="U3211" t="s">
        <v>23</v>
      </c>
      <c r="V3211" t="s">
        <v>9</v>
      </c>
    </row>
    <row r="3212" spans="1:22">
      <c r="A3212" t="s">
        <v>24362</v>
      </c>
      <c r="B3212" s="2">
        <v>45023.754166666666</v>
      </c>
      <c r="C3212" s="2">
        <f t="shared" si="50"/>
        <v>45019</v>
      </c>
      <c r="D3212" t="s">
        <v>1597</v>
      </c>
      <c r="E3212" t="s">
        <v>1596</v>
      </c>
      <c r="F3212" t="s">
        <v>18</v>
      </c>
      <c r="G3212" t="s">
        <v>72</v>
      </c>
      <c r="H3212" t="s">
        <v>71</v>
      </c>
      <c r="I3212">
        <v>1</v>
      </c>
      <c r="J3212">
        <v>1656.71</v>
      </c>
      <c r="K3212">
        <v>1438.3</v>
      </c>
      <c r="L3212">
        <v>1656.71</v>
      </c>
      <c r="M3212">
        <v>1438.3</v>
      </c>
      <c r="N3212" t="s">
        <v>24361</v>
      </c>
      <c r="O3212" t="s">
        <v>24360</v>
      </c>
      <c r="P3212" t="s">
        <v>37</v>
      </c>
      <c r="Q3212">
        <v>10.7905</v>
      </c>
      <c r="R3212">
        <v>78.704700000000003</v>
      </c>
      <c r="S3212" t="s">
        <v>454</v>
      </c>
      <c r="T3212" t="s">
        <v>453</v>
      </c>
      <c r="U3212" t="s">
        <v>77</v>
      </c>
      <c r="V3212" t="s">
        <v>22</v>
      </c>
    </row>
    <row r="3213" spans="1:22">
      <c r="A3213" t="s">
        <v>24359</v>
      </c>
      <c r="B3213" s="2">
        <v>45309.737500000003</v>
      </c>
      <c r="C3213" s="2">
        <f t="shared" si="50"/>
        <v>45306</v>
      </c>
      <c r="D3213" t="s">
        <v>1592</v>
      </c>
      <c r="E3213" t="s">
        <v>1591</v>
      </c>
      <c r="F3213" t="s">
        <v>64</v>
      </c>
      <c r="G3213" t="s">
        <v>91</v>
      </c>
      <c r="H3213" t="s">
        <v>63</v>
      </c>
      <c r="I3213">
        <v>1</v>
      </c>
      <c r="J3213">
        <v>402.81</v>
      </c>
      <c r="K3213">
        <v>282.39</v>
      </c>
      <c r="L3213">
        <v>402.81</v>
      </c>
      <c r="M3213">
        <v>282.39</v>
      </c>
      <c r="N3213" t="s">
        <v>24358</v>
      </c>
      <c r="O3213" t="s">
        <v>24357</v>
      </c>
      <c r="P3213" t="s">
        <v>13</v>
      </c>
      <c r="Q3213">
        <v>11.664300000000001</v>
      </c>
      <c r="R3213">
        <v>78.146000000000001</v>
      </c>
      <c r="S3213" t="s">
        <v>302</v>
      </c>
      <c r="T3213" t="s">
        <v>301</v>
      </c>
      <c r="U3213" t="s">
        <v>57</v>
      </c>
      <c r="V3213" t="s">
        <v>45</v>
      </c>
    </row>
    <row r="3214" spans="1:22">
      <c r="A3214" t="s">
        <v>24356</v>
      </c>
      <c r="B3214" s="2">
        <v>45185.872916666667</v>
      </c>
      <c r="C3214" s="2">
        <f t="shared" si="50"/>
        <v>45180</v>
      </c>
      <c r="D3214" t="s">
        <v>1587</v>
      </c>
      <c r="E3214" t="s">
        <v>12846</v>
      </c>
      <c r="F3214" t="s">
        <v>83</v>
      </c>
      <c r="G3214" t="s">
        <v>53</v>
      </c>
      <c r="H3214" t="s">
        <v>63</v>
      </c>
      <c r="I3214">
        <v>1</v>
      </c>
      <c r="J3214">
        <v>1264.76</v>
      </c>
      <c r="K3214">
        <v>822.83</v>
      </c>
      <c r="L3214">
        <v>1264.76</v>
      </c>
      <c r="M3214">
        <v>822.83</v>
      </c>
      <c r="N3214" t="s">
        <v>24355</v>
      </c>
      <c r="O3214" t="s">
        <v>24354</v>
      </c>
      <c r="P3214" t="s">
        <v>13</v>
      </c>
      <c r="Q3214">
        <v>11.664300000000001</v>
      </c>
      <c r="R3214">
        <v>78.146000000000001</v>
      </c>
      <c r="S3214" t="s">
        <v>206</v>
      </c>
      <c r="T3214" t="s">
        <v>205</v>
      </c>
      <c r="U3214" t="s">
        <v>46</v>
      </c>
      <c r="V3214" t="s">
        <v>9</v>
      </c>
    </row>
    <row r="3215" spans="1:22">
      <c r="A3215" t="s">
        <v>24353</v>
      </c>
      <c r="B3215" s="2">
        <v>44939.746527777781</v>
      </c>
      <c r="C3215" s="2">
        <f t="shared" si="50"/>
        <v>44935</v>
      </c>
      <c r="D3215" t="s">
        <v>1582</v>
      </c>
      <c r="E3215" t="s">
        <v>5664</v>
      </c>
      <c r="F3215" t="s">
        <v>64</v>
      </c>
      <c r="G3215" t="s">
        <v>82</v>
      </c>
      <c r="H3215" t="s">
        <v>63</v>
      </c>
      <c r="I3215">
        <v>3</v>
      </c>
      <c r="J3215">
        <v>833.87</v>
      </c>
      <c r="K3215">
        <v>673.82</v>
      </c>
      <c r="L3215">
        <v>2501.61</v>
      </c>
      <c r="M3215">
        <v>2021.46</v>
      </c>
      <c r="N3215" t="s">
        <v>24352</v>
      </c>
      <c r="O3215" t="s">
        <v>24351</v>
      </c>
      <c r="P3215" t="s">
        <v>13</v>
      </c>
      <c r="Q3215">
        <v>11.664300000000001</v>
      </c>
      <c r="R3215">
        <v>78.146000000000001</v>
      </c>
      <c r="S3215" t="s">
        <v>420</v>
      </c>
      <c r="T3215" t="s">
        <v>419</v>
      </c>
      <c r="U3215" t="s">
        <v>23</v>
      </c>
      <c r="V3215" t="s">
        <v>9</v>
      </c>
    </row>
    <row r="3216" spans="1:22">
      <c r="A3216" t="s">
        <v>24350</v>
      </c>
      <c r="B3216" s="2">
        <v>45203.704861111109</v>
      </c>
      <c r="C3216" s="2">
        <f t="shared" si="50"/>
        <v>45201</v>
      </c>
      <c r="D3216" t="s">
        <v>1577</v>
      </c>
      <c r="E3216" t="s">
        <v>12839</v>
      </c>
      <c r="F3216" t="s">
        <v>31</v>
      </c>
      <c r="G3216" t="s">
        <v>82</v>
      </c>
      <c r="H3216" t="s">
        <v>29</v>
      </c>
      <c r="I3216">
        <v>4</v>
      </c>
      <c r="J3216">
        <v>2364.1999999999998</v>
      </c>
      <c r="K3216">
        <v>1816.24</v>
      </c>
      <c r="L3216">
        <v>9456.7999999999993</v>
      </c>
      <c r="M3216">
        <v>7264.96</v>
      </c>
      <c r="N3216" t="s">
        <v>24349</v>
      </c>
      <c r="O3216" t="s">
        <v>24348</v>
      </c>
      <c r="P3216" t="s">
        <v>13</v>
      </c>
      <c r="Q3216">
        <v>11.664300000000001</v>
      </c>
      <c r="R3216">
        <v>78.146000000000001</v>
      </c>
      <c r="S3216" t="s">
        <v>295</v>
      </c>
      <c r="T3216" t="s">
        <v>294</v>
      </c>
      <c r="U3216" t="s">
        <v>10</v>
      </c>
      <c r="V3216" t="s">
        <v>9</v>
      </c>
    </row>
    <row r="3217" spans="1:22">
      <c r="A3217" t="s">
        <v>24347</v>
      </c>
      <c r="B3217" s="2">
        <v>45355.615277777775</v>
      </c>
      <c r="C3217" s="2">
        <f t="shared" si="50"/>
        <v>45355</v>
      </c>
      <c r="D3217" t="s">
        <v>1572</v>
      </c>
      <c r="E3217" t="s">
        <v>1571</v>
      </c>
      <c r="F3217" t="s">
        <v>201</v>
      </c>
      <c r="G3217" t="s">
        <v>30</v>
      </c>
      <c r="H3217" t="s">
        <v>16</v>
      </c>
      <c r="I3217">
        <v>4</v>
      </c>
      <c r="J3217">
        <v>1689.96</v>
      </c>
      <c r="K3217">
        <v>1045.01</v>
      </c>
      <c r="L3217">
        <v>6759.84</v>
      </c>
      <c r="M3217">
        <v>4180.04</v>
      </c>
      <c r="N3217" t="s">
        <v>24346</v>
      </c>
      <c r="O3217" t="s">
        <v>24345</v>
      </c>
      <c r="P3217" t="s">
        <v>13</v>
      </c>
      <c r="Q3217">
        <v>11.664300000000001</v>
      </c>
      <c r="R3217">
        <v>78.146000000000001</v>
      </c>
      <c r="S3217" t="s">
        <v>396</v>
      </c>
      <c r="T3217" t="s">
        <v>395</v>
      </c>
      <c r="U3217" t="s">
        <v>57</v>
      </c>
      <c r="V3217" t="s">
        <v>9</v>
      </c>
    </row>
    <row r="3218" spans="1:22">
      <c r="A3218" t="s">
        <v>24344</v>
      </c>
      <c r="B3218" s="2">
        <v>45245.492361111108</v>
      </c>
      <c r="C3218" s="2">
        <f t="shared" si="50"/>
        <v>45243</v>
      </c>
      <c r="D3218" t="s">
        <v>1567</v>
      </c>
      <c r="E3218" t="s">
        <v>1566</v>
      </c>
      <c r="F3218" t="s">
        <v>136</v>
      </c>
      <c r="G3218" t="s">
        <v>82</v>
      </c>
      <c r="H3218" t="s">
        <v>52</v>
      </c>
      <c r="I3218">
        <v>2</v>
      </c>
      <c r="J3218">
        <v>1515.92</v>
      </c>
      <c r="K3218">
        <v>968.62</v>
      </c>
      <c r="L3218">
        <v>3031.84</v>
      </c>
      <c r="M3218">
        <v>1937.24</v>
      </c>
      <c r="N3218" t="s">
        <v>24343</v>
      </c>
      <c r="O3218" t="s">
        <v>24342</v>
      </c>
      <c r="P3218" t="s">
        <v>13</v>
      </c>
      <c r="Q3218">
        <v>11.664300000000001</v>
      </c>
      <c r="R3218">
        <v>78.146000000000001</v>
      </c>
      <c r="S3218" t="s">
        <v>206</v>
      </c>
      <c r="T3218" t="s">
        <v>205</v>
      </c>
      <c r="U3218" t="s">
        <v>77</v>
      </c>
      <c r="V3218" t="s">
        <v>9</v>
      </c>
    </row>
    <row r="3219" spans="1:22">
      <c r="A3219" t="s">
        <v>24341</v>
      </c>
      <c r="B3219" s="2">
        <v>45473.818749999999</v>
      </c>
      <c r="C3219" s="2">
        <f t="shared" si="50"/>
        <v>45467</v>
      </c>
      <c r="D3219" t="s">
        <v>1562</v>
      </c>
      <c r="E3219" t="s">
        <v>24340</v>
      </c>
      <c r="F3219" t="s">
        <v>166</v>
      </c>
      <c r="G3219" t="s">
        <v>17</v>
      </c>
      <c r="H3219" t="s">
        <v>40</v>
      </c>
      <c r="I3219">
        <v>4</v>
      </c>
      <c r="J3219">
        <v>1833.08</v>
      </c>
      <c r="K3219">
        <v>1505.15</v>
      </c>
      <c r="L3219">
        <v>7332.32</v>
      </c>
      <c r="M3219">
        <v>6020.6</v>
      </c>
      <c r="N3219" t="s">
        <v>24339</v>
      </c>
      <c r="O3219" t="s">
        <v>24338</v>
      </c>
      <c r="P3219" t="s">
        <v>121</v>
      </c>
      <c r="Q3219">
        <v>9.9252000000000002</v>
      </c>
      <c r="R3219">
        <v>78.119799999999998</v>
      </c>
      <c r="S3219" t="s">
        <v>243</v>
      </c>
      <c r="T3219" t="s">
        <v>242</v>
      </c>
      <c r="U3219" t="s">
        <v>23</v>
      </c>
      <c r="V3219" t="s">
        <v>45</v>
      </c>
    </row>
    <row r="3220" spans="1:22">
      <c r="A3220" t="s">
        <v>24337</v>
      </c>
      <c r="B3220" s="2">
        <v>44995.756944444445</v>
      </c>
      <c r="C3220" s="2">
        <f t="shared" si="50"/>
        <v>44991</v>
      </c>
      <c r="D3220" t="s">
        <v>1557</v>
      </c>
      <c r="E3220" t="s">
        <v>3739</v>
      </c>
      <c r="F3220" t="s">
        <v>166</v>
      </c>
      <c r="G3220" t="s">
        <v>115</v>
      </c>
      <c r="H3220" t="s">
        <v>16</v>
      </c>
      <c r="I3220">
        <v>1</v>
      </c>
      <c r="J3220">
        <v>1523.51</v>
      </c>
      <c r="K3220">
        <v>1094.3</v>
      </c>
      <c r="L3220">
        <v>1523.51</v>
      </c>
      <c r="M3220">
        <v>1094.3</v>
      </c>
      <c r="N3220" t="s">
        <v>24336</v>
      </c>
      <c r="O3220" t="s">
        <v>24335</v>
      </c>
      <c r="P3220" t="s">
        <v>121</v>
      </c>
      <c r="Q3220">
        <v>9.9252000000000002</v>
      </c>
      <c r="R3220">
        <v>78.119799999999998</v>
      </c>
      <c r="S3220" t="s">
        <v>111</v>
      </c>
      <c r="T3220" t="s">
        <v>110</v>
      </c>
      <c r="U3220" t="s">
        <v>46</v>
      </c>
      <c r="V3220" t="s">
        <v>9</v>
      </c>
    </row>
    <row r="3221" spans="1:22">
      <c r="A3221" t="s">
        <v>24334</v>
      </c>
      <c r="B3221" s="2">
        <v>45126.606944444444</v>
      </c>
      <c r="C3221" s="2">
        <f t="shared" si="50"/>
        <v>45124</v>
      </c>
      <c r="D3221" t="s">
        <v>1552</v>
      </c>
      <c r="E3221" t="s">
        <v>16207</v>
      </c>
      <c r="F3221" t="s">
        <v>64</v>
      </c>
      <c r="G3221" t="s">
        <v>17</v>
      </c>
      <c r="H3221" t="s">
        <v>40</v>
      </c>
      <c r="I3221">
        <v>1</v>
      </c>
      <c r="J3221">
        <v>509.94</v>
      </c>
      <c r="K3221">
        <v>453.61</v>
      </c>
      <c r="L3221">
        <v>509.94</v>
      </c>
      <c r="M3221">
        <v>453.61</v>
      </c>
      <c r="N3221" t="s">
        <v>24333</v>
      </c>
      <c r="O3221" t="s">
        <v>24332</v>
      </c>
      <c r="P3221" t="s">
        <v>13</v>
      </c>
      <c r="Q3221">
        <v>11.664300000000001</v>
      </c>
      <c r="R3221">
        <v>78.146000000000001</v>
      </c>
      <c r="S3221" t="s">
        <v>319</v>
      </c>
      <c r="T3221" t="s">
        <v>318</v>
      </c>
      <c r="U3221" t="s">
        <v>23</v>
      </c>
      <c r="V3221" t="s">
        <v>212</v>
      </c>
    </row>
    <row r="3222" spans="1:22">
      <c r="A3222" t="s">
        <v>24331</v>
      </c>
      <c r="B3222" s="2">
        <v>45317.818749999999</v>
      </c>
      <c r="C3222" s="2">
        <f t="shared" si="50"/>
        <v>45313</v>
      </c>
      <c r="D3222" t="s">
        <v>1547</v>
      </c>
      <c r="E3222" t="s">
        <v>24330</v>
      </c>
      <c r="F3222" t="s">
        <v>18</v>
      </c>
      <c r="G3222" t="s">
        <v>91</v>
      </c>
      <c r="H3222" t="s">
        <v>29</v>
      </c>
      <c r="I3222">
        <v>2</v>
      </c>
      <c r="J3222">
        <v>2235.3000000000002</v>
      </c>
      <c r="K3222">
        <v>1847.63</v>
      </c>
      <c r="L3222">
        <v>4470.6000000000004</v>
      </c>
      <c r="M3222">
        <v>3695.26</v>
      </c>
      <c r="N3222" t="s">
        <v>24329</v>
      </c>
      <c r="O3222" t="s">
        <v>24328</v>
      </c>
      <c r="P3222" t="s">
        <v>49</v>
      </c>
      <c r="Q3222">
        <v>12.916499999999999</v>
      </c>
      <c r="R3222">
        <v>79.132499999999993</v>
      </c>
      <c r="S3222" t="s">
        <v>120</v>
      </c>
      <c r="T3222" t="s">
        <v>119</v>
      </c>
      <c r="U3222" t="s">
        <v>10</v>
      </c>
      <c r="V3222" t="s">
        <v>22</v>
      </c>
    </row>
    <row r="3223" spans="1:22">
      <c r="A3223" t="s">
        <v>24327</v>
      </c>
      <c r="B3223" s="2">
        <v>45137.87777777778</v>
      </c>
      <c r="C3223" s="2">
        <f t="shared" si="50"/>
        <v>45131</v>
      </c>
      <c r="D3223" t="s">
        <v>1542</v>
      </c>
      <c r="E3223" t="s">
        <v>5635</v>
      </c>
      <c r="F3223" t="s">
        <v>18</v>
      </c>
      <c r="G3223" t="s">
        <v>91</v>
      </c>
      <c r="H3223" t="s">
        <v>71</v>
      </c>
      <c r="I3223">
        <v>4</v>
      </c>
      <c r="J3223">
        <v>271.67</v>
      </c>
      <c r="K3223">
        <v>185.12</v>
      </c>
      <c r="L3223">
        <v>1086.68</v>
      </c>
      <c r="M3223">
        <v>740.48</v>
      </c>
      <c r="N3223" t="s">
        <v>24326</v>
      </c>
      <c r="O3223" t="s">
        <v>24325</v>
      </c>
      <c r="P3223" t="s">
        <v>112</v>
      </c>
      <c r="Q3223">
        <v>13.082700000000001</v>
      </c>
      <c r="R3223">
        <v>80.270700000000005</v>
      </c>
      <c r="S3223" t="s">
        <v>153</v>
      </c>
      <c r="T3223" t="s">
        <v>152</v>
      </c>
      <c r="U3223" t="s">
        <v>77</v>
      </c>
      <c r="V3223" t="s">
        <v>45</v>
      </c>
    </row>
    <row r="3224" spans="1:22">
      <c r="A3224" t="s">
        <v>24324</v>
      </c>
      <c r="B3224" s="2">
        <v>45068.436805555553</v>
      </c>
      <c r="C3224" s="2">
        <f t="shared" si="50"/>
        <v>45068</v>
      </c>
      <c r="D3224" t="s">
        <v>1537</v>
      </c>
      <c r="E3224" t="s">
        <v>9293</v>
      </c>
      <c r="F3224" t="s">
        <v>31</v>
      </c>
      <c r="G3224" t="s">
        <v>17</v>
      </c>
      <c r="H3224" t="s">
        <v>63</v>
      </c>
      <c r="I3224">
        <v>2</v>
      </c>
      <c r="J3224">
        <v>2032.58</v>
      </c>
      <c r="K3224">
        <v>1733.24</v>
      </c>
      <c r="L3224">
        <v>4065.16</v>
      </c>
      <c r="M3224">
        <v>3466.48</v>
      </c>
      <c r="N3224" t="s">
        <v>24323</v>
      </c>
      <c r="O3224" t="s">
        <v>24322</v>
      </c>
      <c r="P3224" t="s">
        <v>13</v>
      </c>
      <c r="Q3224">
        <v>11.664300000000001</v>
      </c>
      <c r="R3224">
        <v>78.146000000000001</v>
      </c>
      <c r="S3224" t="s">
        <v>628</v>
      </c>
      <c r="T3224" t="s">
        <v>627</v>
      </c>
      <c r="U3224" t="s">
        <v>46</v>
      </c>
      <c r="V3224" t="s">
        <v>9</v>
      </c>
    </row>
    <row r="3225" spans="1:22">
      <c r="A3225" t="s">
        <v>24321</v>
      </c>
      <c r="B3225" s="2">
        <v>45187.630555555559</v>
      </c>
      <c r="C3225" s="2">
        <f t="shared" si="50"/>
        <v>45187</v>
      </c>
      <c r="D3225" t="s">
        <v>1532</v>
      </c>
      <c r="E3225" t="s">
        <v>24320</v>
      </c>
      <c r="F3225" t="s">
        <v>83</v>
      </c>
      <c r="G3225" t="s">
        <v>115</v>
      </c>
      <c r="H3225" t="s">
        <v>71</v>
      </c>
      <c r="I3225">
        <v>1</v>
      </c>
      <c r="J3225">
        <v>282.48</v>
      </c>
      <c r="K3225">
        <v>182.11</v>
      </c>
      <c r="L3225">
        <v>282.48</v>
      </c>
      <c r="M3225">
        <v>182.11</v>
      </c>
      <c r="N3225" t="s">
        <v>24319</v>
      </c>
      <c r="O3225" t="s">
        <v>24318</v>
      </c>
      <c r="P3225" t="s">
        <v>121</v>
      </c>
      <c r="Q3225">
        <v>9.9252000000000002</v>
      </c>
      <c r="R3225">
        <v>78.119799999999998</v>
      </c>
      <c r="S3225" t="s">
        <v>250</v>
      </c>
      <c r="T3225" t="s">
        <v>249</v>
      </c>
      <c r="U3225" t="s">
        <v>23</v>
      </c>
      <c r="V3225" t="s">
        <v>22</v>
      </c>
    </row>
    <row r="3226" spans="1:22">
      <c r="A3226" t="s">
        <v>24317</v>
      </c>
      <c r="B3226" s="2">
        <v>45381.602083333331</v>
      </c>
      <c r="C3226" s="2">
        <f t="shared" si="50"/>
        <v>45376</v>
      </c>
      <c r="D3226" t="s">
        <v>1527</v>
      </c>
      <c r="E3226" t="s">
        <v>22731</v>
      </c>
      <c r="F3226" t="s">
        <v>166</v>
      </c>
      <c r="G3226" t="s">
        <v>30</v>
      </c>
      <c r="H3226" t="s">
        <v>29</v>
      </c>
      <c r="I3226">
        <v>4</v>
      </c>
      <c r="J3226">
        <v>1440.9</v>
      </c>
      <c r="K3226">
        <v>943.64</v>
      </c>
      <c r="L3226">
        <v>5763.6</v>
      </c>
      <c r="M3226">
        <v>3774.56</v>
      </c>
      <c r="N3226" t="s">
        <v>24316</v>
      </c>
      <c r="O3226" t="s">
        <v>24315</v>
      </c>
      <c r="P3226" t="s">
        <v>13</v>
      </c>
      <c r="Q3226">
        <v>11.664300000000001</v>
      </c>
      <c r="R3226">
        <v>78.146000000000001</v>
      </c>
      <c r="S3226" t="s">
        <v>396</v>
      </c>
      <c r="T3226" t="s">
        <v>395</v>
      </c>
      <c r="U3226" t="s">
        <v>57</v>
      </c>
      <c r="V3226" t="s">
        <v>9</v>
      </c>
    </row>
    <row r="3227" spans="1:22">
      <c r="A3227" t="s">
        <v>24314</v>
      </c>
      <c r="B3227" s="2">
        <v>45212.810416666667</v>
      </c>
      <c r="C3227" s="2">
        <f t="shared" si="50"/>
        <v>45208</v>
      </c>
      <c r="D3227" t="s">
        <v>1522</v>
      </c>
      <c r="E3227" t="s">
        <v>24313</v>
      </c>
      <c r="F3227" t="s">
        <v>201</v>
      </c>
      <c r="G3227" t="s">
        <v>82</v>
      </c>
      <c r="H3227" t="s">
        <v>71</v>
      </c>
      <c r="I3227">
        <v>1</v>
      </c>
      <c r="J3227">
        <v>1864.81</v>
      </c>
      <c r="K3227">
        <v>1223.3699999999999</v>
      </c>
      <c r="L3227">
        <v>1864.81</v>
      </c>
      <c r="M3227">
        <v>1223.3699999999999</v>
      </c>
      <c r="N3227" t="s">
        <v>24312</v>
      </c>
      <c r="O3227" t="s">
        <v>24311</v>
      </c>
      <c r="P3227" t="s">
        <v>26</v>
      </c>
      <c r="Q3227">
        <v>11.0168</v>
      </c>
      <c r="R3227">
        <v>76.955799999999996</v>
      </c>
      <c r="S3227" t="s">
        <v>243</v>
      </c>
      <c r="T3227" t="s">
        <v>242</v>
      </c>
      <c r="U3227" t="s">
        <v>57</v>
      </c>
      <c r="V3227" t="s">
        <v>9</v>
      </c>
    </row>
    <row r="3228" spans="1:22">
      <c r="A3228" t="s">
        <v>24310</v>
      </c>
      <c r="B3228" s="2">
        <v>45407.643750000003</v>
      </c>
      <c r="C3228" s="2">
        <f t="shared" si="50"/>
        <v>45404</v>
      </c>
      <c r="D3228" t="s">
        <v>1517</v>
      </c>
      <c r="E3228" t="s">
        <v>7483</v>
      </c>
      <c r="F3228" t="s">
        <v>64</v>
      </c>
      <c r="G3228" t="s">
        <v>41</v>
      </c>
      <c r="H3228" t="s">
        <v>29</v>
      </c>
      <c r="I3228">
        <v>1</v>
      </c>
      <c r="J3228">
        <v>937.9</v>
      </c>
      <c r="K3228">
        <v>588.01</v>
      </c>
      <c r="L3228">
        <v>937.9</v>
      </c>
      <c r="M3228">
        <v>588.01</v>
      </c>
      <c r="N3228" t="s">
        <v>24309</v>
      </c>
      <c r="O3228" t="s">
        <v>24308</v>
      </c>
      <c r="P3228" t="s">
        <v>60</v>
      </c>
      <c r="Q3228">
        <v>8.7139000000000006</v>
      </c>
      <c r="R3228">
        <v>77.756699999999995</v>
      </c>
      <c r="S3228" t="s">
        <v>319</v>
      </c>
      <c r="T3228" t="s">
        <v>318</v>
      </c>
      <c r="U3228" t="s">
        <v>23</v>
      </c>
      <c r="V3228" t="s">
        <v>9</v>
      </c>
    </row>
    <row r="3229" spans="1:22">
      <c r="A3229" t="s">
        <v>24307</v>
      </c>
      <c r="B3229" s="2">
        <v>45183.723611111112</v>
      </c>
      <c r="C3229" s="2">
        <f t="shared" si="50"/>
        <v>45180</v>
      </c>
      <c r="D3229" t="s">
        <v>1512</v>
      </c>
      <c r="E3229" t="s">
        <v>3704</v>
      </c>
      <c r="F3229" t="s">
        <v>73</v>
      </c>
      <c r="G3229" t="s">
        <v>30</v>
      </c>
      <c r="H3229" t="s">
        <v>40</v>
      </c>
      <c r="I3229">
        <v>1</v>
      </c>
      <c r="J3229">
        <v>1454.08</v>
      </c>
      <c r="K3229">
        <v>1189.94</v>
      </c>
      <c r="L3229">
        <v>1454.08</v>
      </c>
      <c r="M3229">
        <v>1189.94</v>
      </c>
      <c r="N3229" t="s">
        <v>24306</v>
      </c>
      <c r="O3229" t="s">
        <v>24305</v>
      </c>
      <c r="P3229" t="s">
        <v>49</v>
      </c>
      <c r="Q3229">
        <v>12.916499999999999</v>
      </c>
      <c r="R3229">
        <v>79.132499999999993</v>
      </c>
      <c r="S3229" t="s">
        <v>762</v>
      </c>
      <c r="T3229" t="s">
        <v>761</v>
      </c>
      <c r="U3229" t="s">
        <v>46</v>
      </c>
      <c r="V3229" t="s">
        <v>9</v>
      </c>
    </row>
    <row r="3230" spans="1:22">
      <c r="A3230" t="s">
        <v>24304</v>
      </c>
      <c r="B3230" s="2">
        <v>45331.821527777778</v>
      </c>
      <c r="C3230" s="2">
        <f t="shared" si="50"/>
        <v>45327</v>
      </c>
      <c r="D3230" t="s">
        <v>1507</v>
      </c>
      <c r="E3230" t="s">
        <v>9273</v>
      </c>
      <c r="F3230" t="s">
        <v>83</v>
      </c>
      <c r="G3230" t="s">
        <v>17</v>
      </c>
      <c r="H3230" t="s">
        <v>40</v>
      </c>
      <c r="I3230">
        <v>4</v>
      </c>
      <c r="J3230">
        <v>1602.34</v>
      </c>
      <c r="K3230">
        <v>1247.3599999999999</v>
      </c>
      <c r="L3230">
        <v>6409.36</v>
      </c>
      <c r="M3230">
        <v>4989.4399999999996</v>
      </c>
      <c r="N3230" t="s">
        <v>24303</v>
      </c>
      <c r="O3230" t="s">
        <v>24302</v>
      </c>
      <c r="P3230" t="s">
        <v>68</v>
      </c>
      <c r="Q3230">
        <v>11.34</v>
      </c>
      <c r="R3230">
        <v>77.717200000000005</v>
      </c>
      <c r="S3230" t="s">
        <v>564</v>
      </c>
      <c r="T3230" t="s">
        <v>563</v>
      </c>
      <c r="U3230" t="s">
        <v>77</v>
      </c>
      <c r="V3230" t="s">
        <v>9</v>
      </c>
    </row>
    <row r="3231" spans="1:22">
      <c r="A3231" t="s">
        <v>24301</v>
      </c>
      <c r="B3231" s="2">
        <v>45258.439583333333</v>
      </c>
      <c r="C3231" s="2">
        <f t="shared" si="50"/>
        <v>45257</v>
      </c>
      <c r="D3231" t="s">
        <v>1502</v>
      </c>
      <c r="E3231" t="s">
        <v>9269</v>
      </c>
      <c r="F3231" t="s">
        <v>83</v>
      </c>
      <c r="G3231" t="s">
        <v>72</v>
      </c>
      <c r="H3231" t="s">
        <v>29</v>
      </c>
      <c r="I3231">
        <v>2</v>
      </c>
      <c r="J3231">
        <v>2215.5</v>
      </c>
      <c r="K3231">
        <v>1510.23</v>
      </c>
      <c r="L3231">
        <v>4431</v>
      </c>
      <c r="M3231">
        <v>3020.46</v>
      </c>
      <c r="N3231" t="s">
        <v>24300</v>
      </c>
      <c r="O3231" t="s">
        <v>24299</v>
      </c>
      <c r="P3231" t="s">
        <v>68</v>
      </c>
      <c r="Q3231">
        <v>11.34</v>
      </c>
      <c r="R3231">
        <v>77.717200000000005</v>
      </c>
      <c r="S3231" t="s">
        <v>906</v>
      </c>
      <c r="T3231" t="s">
        <v>905</v>
      </c>
      <c r="U3231" t="s">
        <v>57</v>
      </c>
      <c r="V3231" t="s">
        <v>9</v>
      </c>
    </row>
    <row r="3232" spans="1:22">
      <c r="A3232" t="s">
        <v>24298</v>
      </c>
      <c r="B3232" s="2">
        <v>45149.898611111108</v>
      </c>
      <c r="C3232" s="2">
        <f t="shared" si="50"/>
        <v>45145</v>
      </c>
      <c r="D3232" t="s">
        <v>1497</v>
      </c>
      <c r="E3232" t="s">
        <v>14476</v>
      </c>
      <c r="F3232" t="s">
        <v>64</v>
      </c>
      <c r="G3232" t="s">
        <v>91</v>
      </c>
      <c r="H3232" t="s">
        <v>63</v>
      </c>
      <c r="I3232">
        <v>3</v>
      </c>
      <c r="J3232">
        <v>1337.61</v>
      </c>
      <c r="K3232">
        <v>1055.1600000000001</v>
      </c>
      <c r="L3232">
        <v>4012.83</v>
      </c>
      <c r="M3232">
        <v>3165.48</v>
      </c>
      <c r="N3232" t="s">
        <v>24297</v>
      </c>
      <c r="O3232" t="s">
        <v>24296</v>
      </c>
      <c r="P3232" t="s">
        <v>60</v>
      </c>
      <c r="Q3232">
        <v>8.7139000000000006</v>
      </c>
      <c r="R3232">
        <v>77.756699999999995</v>
      </c>
      <c r="S3232" t="s">
        <v>226</v>
      </c>
      <c r="T3232" t="s">
        <v>225</v>
      </c>
      <c r="U3232" t="s">
        <v>77</v>
      </c>
      <c r="V3232" t="s">
        <v>22</v>
      </c>
    </row>
    <row r="3233" spans="1:22">
      <c r="A3233" t="s">
        <v>24295</v>
      </c>
      <c r="B3233" s="2">
        <v>45255.667361111111</v>
      </c>
      <c r="C3233" s="2">
        <f t="shared" si="50"/>
        <v>45250</v>
      </c>
      <c r="D3233" t="s">
        <v>1492</v>
      </c>
      <c r="E3233" t="s">
        <v>24294</v>
      </c>
      <c r="F3233" t="s">
        <v>64</v>
      </c>
      <c r="G3233" t="s">
        <v>82</v>
      </c>
      <c r="H3233" t="s">
        <v>40</v>
      </c>
      <c r="I3233">
        <v>3</v>
      </c>
      <c r="J3233">
        <v>2215.12</v>
      </c>
      <c r="K3233">
        <v>1678.48</v>
      </c>
      <c r="L3233">
        <v>6645.36</v>
      </c>
      <c r="M3233">
        <v>5035.4399999999996</v>
      </c>
      <c r="N3233" t="s">
        <v>24293</v>
      </c>
      <c r="O3233" t="s">
        <v>24292</v>
      </c>
      <c r="P3233" t="s">
        <v>68</v>
      </c>
      <c r="Q3233">
        <v>11.34</v>
      </c>
      <c r="R3233">
        <v>77.717200000000005</v>
      </c>
      <c r="S3233" t="s">
        <v>269</v>
      </c>
      <c r="T3233" t="s">
        <v>268</v>
      </c>
      <c r="U3233" t="s">
        <v>23</v>
      </c>
      <c r="V3233" t="s">
        <v>22</v>
      </c>
    </row>
    <row r="3234" spans="1:22">
      <c r="A3234" t="s">
        <v>24291</v>
      </c>
      <c r="B3234" s="2">
        <v>45505.543749999997</v>
      </c>
      <c r="C3234" s="2">
        <f t="shared" si="50"/>
        <v>45502</v>
      </c>
      <c r="D3234" t="s">
        <v>1487</v>
      </c>
      <c r="E3234" t="s">
        <v>1486</v>
      </c>
      <c r="F3234" t="s">
        <v>73</v>
      </c>
      <c r="G3234" t="s">
        <v>91</v>
      </c>
      <c r="H3234" t="s">
        <v>52</v>
      </c>
      <c r="I3234">
        <v>1</v>
      </c>
      <c r="J3234">
        <v>421.05</v>
      </c>
      <c r="K3234">
        <v>283.91000000000003</v>
      </c>
      <c r="L3234">
        <v>421.05</v>
      </c>
      <c r="M3234">
        <v>283.91000000000003</v>
      </c>
      <c r="N3234" t="s">
        <v>24290</v>
      </c>
      <c r="O3234" t="s">
        <v>24289</v>
      </c>
      <c r="P3234" t="s">
        <v>60</v>
      </c>
      <c r="Q3234">
        <v>8.7139000000000006</v>
      </c>
      <c r="R3234">
        <v>77.756699999999995</v>
      </c>
      <c r="S3234" t="s">
        <v>133</v>
      </c>
      <c r="T3234" t="s">
        <v>132</v>
      </c>
      <c r="U3234" t="s">
        <v>23</v>
      </c>
      <c r="V3234" t="s">
        <v>45</v>
      </c>
    </row>
    <row r="3235" spans="1:22">
      <c r="A3235" t="s">
        <v>24288</v>
      </c>
      <c r="B3235" s="2">
        <v>45104.902777777781</v>
      </c>
      <c r="C3235" s="2">
        <f t="shared" si="50"/>
        <v>45103</v>
      </c>
      <c r="D3235" t="s">
        <v>1482</v>
      </c>
      <c r="E3235" t="s">
        <v>1481</v>
      </c>
      <c r="F3235" t="s">
        <v>31</v>
      </c>
      <c r="G3235" t="s">
        <v>106</v>
      </c>
      <c r="H3235" t="s">
        <v>52</v>
      </c>
      <c r="I3235">
        <v>2</v>
      </c>
      <c r="J3235">
        <v>1241.96</v>
      </c>
      <c r="K3235">
        <v>1032.68</v>
      </c>
      <c r="L3235">
        <v>2483.92</v>
      </c>
      <c r="M3235">
        <v>2065.36</v>
      </c>
      <c r="N3235" t="s">
        <v>24287</v>
      </c>
      <c r="O3235" t="s">
        <v>24286</v>
      </c>
      <c r="P3235" t="s">
        <v>68</v>
      </c>
      <c r="Q3235">
        <v>11.34</v>
      </c>
      <c r="R3235">
        <v>77.717200000000005</v>
      </c>
      <c r="S3235" t="s">
        <v>176</v>
      </c>
      <c r="T3235" t="s">
        <v>175</v>
      </c>
      <c r="U3235" t="s">
        <v>23</v>
      </c>
      <c r="V3235" t="s">
        <v>9</v>
      </c>
    </row>
    <row r="3236" spans="1:22">
      <c r="A3236" t="s">
        <v>24285</v>
      </c>
      <c r="B3236" s="2">
        <v>45474.770833333336</v>
      </c>
      <c r="C3236" s="2">
        <f t="shared" si="50"/>
        <v>45474</v>
      </c>
      <c r="D3236" t="s">
        <v>1477</v>
      </c>
      <c r="E3236" t="s">
        <v>12772</v>
      </c>
      <c r="F3236" t="s">
        <v>166</v>
      </c>
      <c r="G3236" t="s">
        <v>30</v>
      </c>
      <c r="H3236" t="s">
        <v>52</v>
      </c>
      <c r="I3236">
        <v>2</v>
      </c>
      <c r="J3236">
        <v>808.98</v>
      </c>
      <c r="K3236">
        <v>584.44000000000005</v>
      </c>
      <c r="L3236">
        <v>1617.96</v>
      </c>
      <c r="M3236">
        <v>1168.8800000000001</v>
      </c>
      <c r="N3236" t="s">
        <v>24284</v>
      </c>
      <c r="O3236" t="s">
        <v>24283</v>
      </c>
      <c r="P3236" t="s">
        <v>49</v>
      </c>
      <c r="Q3236">
        <v>12.916499999999999</v>
      </c>
      <c r="R3236">
        <v>79.132499999999993</v>
      </c>
      <c r="S3236" t="s">
        <v>420</v>
      </c>
      <c r="T3236" t="s">
        <v>419</v>
      </c>
      <c r="U3236" t="s">
        <v>23</v>
      </c>
      <c r="V3236" t="s">
        <v>9</v>
      </c>
    </row>
    <row r="3237" spans="1:22">
      <c r="A3237" t="s">
        <v>24282</v>
      </c>
      <c r="B3237" s="2">
        <v>45312.436111111114</v>
      </c>
      <c r="C3237" s="2">
        <f t="shared" si="50"/>
        <v>45306</v>
      </c>
      <c r="D3237" t="s">
        <v>1472</v>
      </c>
      <c r="E3237" t="s">
        <v>5582</v>
      </c>
      <c r="F3237" t="s">
        <v>31</v>
      </c>
      <c r="G3237" t="s">
        <v>53</v>
      </c>
      <c r="H3237" t="s">
        <v>52</v>
      </c>
      <c r="I3237">
        <v>4</v>
      </c>
      <c r="J3237">
        <v>1812.45</v>
      </c>
      <c r="K3237">
        <v>1488.22</v>
      </c>
      <c r="L3237">
        <v>7249.8</v>
      </c>
      <c r="M3237">
        <v>5952.88</v>
      </c>
      <c r="N3237" t="s">
        <v>24281</v>
      </c>
      <c r="O3237" t="s">
        <v>24280</v>
      </c>
      <c r="P3237" t="s">
        <v>26</v>
      </c>
      <c r="Q3237">
        <v>11.0168</v>
      </c>
      <c r="R3237">
        <v>76.955799999999996</v>
      </c>
      <c r="S3237" t="s">
        <v>59</v>
      </c>
      <c r="T3237" t="s">
        <v>58</v>
      </c>
      <c r="U3237" t="s">
        <v>77</v>
      </c>
      <c r="V3237" t="s">
        <v>9</v>
      </c>
    </row>
    <row r="3238" spans="1:22">
      <c r="A3238" t="s">
        <v>24279</v>
      </c>
      <c r="B3238" s="2">
        <v>45357.702777777777</v>
      </c>
      <c r="C3238" s="2">
        <f t="shared" si="50"/>
        <v>45355</v>
      </c>
      <c r="D3238" t="s">
        <v>1467</v>
      </c>
      <c r="E3238" t="s">
        <v>17821</v>
      </c>
      <c r="F3238" t="s">
        <v>64</v>
      </c>
      <c r="G3238" t="s">
        <v>72</v>
      </c>
      <c r="H3238" t="s">
        <v>40</v>
      </c>
      <c r="I3238">
        <v>2</v>
      </c>
      <c r="J3238">
        <v>2400.15</v>
      </c>
      <c r="K3238">
        <v>2155.61</v>
      </c>
      <c r="L3238">
        <v>4800.3</v>
      </c>
      <c r="M3238">
        <v>4311.22</v>
      </c>
      <c r="N3238" t="s">
        <v>24278</v>
      </c>
      <c r="O3238" t="s">
        <v>24277</v>
      </c>
      <c r="P3238" t="s">
        <v>68</v>
      </c>
      <c r="Q3238">
        <v>11.34</v>
      </c>
      <c r="R3238">
        <v>77.717200000000005</v>
      </c>
      <c r="S3238" t="s">
        <v>537</v>
      </c>
      <c r="T3238" t="s">
        <v>536</v>
      </c>
      <c r="U3238" t="s">
        <v>46</v>
      </c>
      <c r="V3238" t="s">
        <v>45</v>
      </c>
    </row>
    <row r="3239" spans="1:22">
      <c r="A3239" t="s">
        <v>24276</v>
      </c>
      <c r="B3239" s="2">
        <v>45522.47152777778</v>
      </c>
      <c r="C3239" s="2">
        <f t="shared" si="50"/>
        <v>45516</v>
      </c>
      <c r="D3239" t="s">
        <v>1462</v>
      </c>
      <c r="E3239" t="s">
        <v>14454</v>
      </c>
      <c r="F3239" t="s">
        <v>166</v>
      </c>
      <c r="G3239" t="s">
        <v>41</v>
      </c>
      <c r="H3239" t="s">
        <v>16</v>
      </c>
      <c r="I3239">
        <v>2</v>
      </c>
      <c r="J3239">
        <v>270.73</v>
      </c>
      <c r="K3239">
        <v>238.33</v>
      </c>
      <c r="L3239">
        <v>541.46</v>
      </c>
      <c r="M3239">
        <v>476.66</v>
      </c>
      <c r="N3239" t="s">
        <v>24275</v>
      </c>
      <c r="O3239" t="s">
        <v>24274</v>
      </c>
      <c r="P3239" t="s">
        <v>60</v>
      </c>
      <c r="Q3239">
        <v>8.7139000000000006</v>
      </c>
      <c r="R3239">
        <v>77.756699999999995</v>
      </c>
      <c r="S3239" t="s">
        <v>36</v>
      </c>
      <c r="T3239" t="s">
        <v>35</v>
      </c>
      <c r="U3239" t="s">
        <v>23</v>
      </c>
      <c r="V3239" t="s">
        <v>9</v>
      </c>
    </row>
    <row r="3240" spans="1:22">
      <c r="A3240" t="s">
        <v>24273</v>
      </c>
      <c r="B3240" s="2">
        <v>45023.825694444444</v>
      </c>
      <c r="C3240" s="2">
        <f t="shared" si="50"/>
        <v>45019</v>
      </c>
      <c r="D3240" t="s">
        <v>1457</v>
      </c>
      <c r="E3240" t="s">
        <v>7437</v>
      </c>
      <c r="F3240" t="s">
        <v>31</v>
      </c>
      <c r="G3240" t="s">
        <v>53</v>
      </c>
      <c r="H3240" t="s">
        <v>16</v>
      </c>
      <c r="I3240">
        <v>4</v>
      </c>
      <c r="J3240">
        <v>2130.7800000000002</v>
      </c>
      <c r="K3240">
        <v>1754.79</v>
      </c>
      <c r="L3240">
        <v>8523.1200000000008</v>
      </c>
      <c r="M3240">
        <v>7019.16</v>
      </c>
      <c r="N3240" t="s">
        <v>24272</v>
      </c>
      <c r="O3240" t="s">
        <v>24271</v>
      </c>
      <c r="P3240" t="s">
        <v>121</v>
      </c>
      <c r="Q3240">
        <v>9.9252000000000002</v>
      </c>
      <c r="R3240">
        <v>78.119799999999998</v>
      </c>
      <c r="S3240" t="s">
        <v>96</v>
      </c>
      <c r="T3240" t="s">
        <v>95</v>
      </c>
      <c r="U3240" t="s">
        <v>10</v>
      </c>
      <c r="V3240" t="s">
        <v>9</v>
      </c>
    </row>
    <row r="3241" spans="1:22">
      <c r="A3241" t="s">
        <v>24270</v>
      </c>
      <c r="B3241" s="2">
        <v>44965.522916666669</v>
      </c>
      <c r="C3241" s="2">
        <f t="shared" si="50"/>
        <v>44963</v>
      </c>
      <c r="D3241" t="s">
        <v>1452</v>
      </c>
      <c r="E3241" t="s">
        <v>24269</v>
      </c>
      <c r="F3241" t="s">
        <v>136</v>
      </c>
      <c r="G3241" t="s">
        <v>72</v>
      </c>
      <c r="H3241" t="s">
        <v>63</v>
      </c>
      <c r="I3241">
        <v>4</v>
      </c>
      <c r="J3241">
        <v>1218.57</v>
      </c>
      <c r="K3241">
        <v>761.22</v>
      </c>
      <c r="L3241">
        <v>4874.28</v>
      </c>
      <c r="M3241">
        <v>3044.88</v>
      </c>
      <c r="N3241" t="s">
        <v>24268</v>
      </c>
      <c r="O3241" t="s">
        <v>24267</v>
      </c>
      <c r="P3241" t="s">
        <v>49</v>
      </c>
      <c r="Q3241">
        <v>12.916499999999999</v>
      </c>
      <c r="R3241">
        <v>79.132499999999993</v>
      </c>
      <c r="S3241" t="s">
        <v>432</v>
      </c>
      <c r="T3241" t="s">
        <v>431</v>
      </c>
      <c r="U3241" t="s">
        <v>23</v>
      </c>
      <c r="V3241" t="s">
        <v>9</v>
      </c>
    </row>
    <row r="3242" spans="1:22">
      <c r="A3242" t="s">
        <v>24266</v>
      </c>
      <c r="B3242" s="2">
        <v>45506.874305555553</v>
      </c>
      <c r="C3242" s="2">
        <f t="shared" si="50"/>
        <v>45502</v>
      </c>
      <c r="D3242" t="s">
        <v>1447</v>
      </c>
      <c r="E3242" t="s">
        <v>5562</v>
      </c>
      <c r="F3242" t="s">
        <v>166</v>
      </c>
      <c r="G3242" t="s">
        <v>82</v>
      </c>
      <c r="H3242" t="s">
        <v>52</v>
      </c>
      <c r="I3242">
        <v>2</v>
      </c>
      <c r="J3242">
        <v>1927.74</v>
      </c>
      <c r="K3242">
        <v>1273.8499999999999</v>
      </c>
      <c r="L3242">
        <v>3855.48</v>
      </c>
      <c r="M3242">
        <v>2547.6999999999998</v>
      </c>
      <c r="N3242" t="s">
        <v>24265</v>
      </c>
      <c r="O3242" t="s">
        <v>24264</v>
      </c>
      <c r="P3242" t="s">
        <v>60</v>
      </c>
      <c r="Q3242">
        <v>8.7139000000000006</v>
      </c>
      <c r="R3242">
        <v>77.756699999999995</v>
      </c>
      <c r="S3242" t="s">
        <v>133</v>
      </c>
      <c r="T3242" t="s">
        <v>132</v>
      </c>
      <c r="U3242" t="s">
        <v>23</v>
      </c>
      <c r="V3242" t="s">
        <v>45</v>
      </c>
    </row>
    <row r="3243" spans="1:22">
      <c r="A3243" t="s">
        <v>24263</v>
      </c>
      <c r="B3243" s="2">
        <v>45360.745833333334</v>
      </c>
      <c r="C3243" s="2">
        <f t="shared" si="50"/>
        <v>45355</v>
      </c>
      <c r="D3243" t="s">
        <v>1442</v>
      </c>
      <c r="E3243" t="s">
        <v>5558</v>
      </c>
      <c r="F3243" t="s">
        <v>64</v>
      </c>
      <c r="G3243" t="s">
        <v>17</v>
      </c>
      <c r="H3243" t="s">
        <v>63</v>
      </c>
      <c r="I3243">
        <v>2</v>
      </c>
      <c r="J3243">
        <v>1806.31</v>
      </c>
      <c r="K3243">
        <v>1309.6199999999999</v>
      </c>
      <c r="L3243">
        <v>3612.62</v>
      </c>
      <c r="M3243">
        <v>2619.2399999999998</v>
      </c>
      <c r="N3243" t="s">
        <v>24262</v>
      </c>
      <c r="O3243" t="s">
        <v>24261</v>
      </c>
      <c r="P3243" t="s">
        <v>121</v>
      </c>
      <c r="Q3243">
        <v>9.9252000000000002</v>
      </c>
      <c r="R3243">
        <v>78.119799999999998</v>
      </c>
      <c r="S3243" t="s">
        <v>176</v>
      </c>
      <c r="T3243" t="s">
        <v>175</v>
      </c>
      <c r="U3243" t="s">
        <v>57</v>
      </c>
      <c r="V3243" t="s">
        <v>45</v>
      </c>
    </row>
    <row r="3244" spans="1:22">
      <c r="A3244" t="s">
        <v>24260</v>
      </c>
      <c r="B3244" s="2">
        <v>45392.838194444441</v>
      </c>
      <c r="C3244" s="2">
        <f t="shared" si="50"/>
        <v>45390</v>
      </c>
      <c r="D3244" t="s">
        <v>1437</v>
      </c>
      <c r="E3244" t="s">
        <v>9222</v>
      </c>
      <c r="F3244" t="s">
        <v>31</v>
      </c>
      <c r="G3244" t="s">
        <v>53</v>
      </c>
      <c r="H3244" t="s">
        <v>71</v>
      </c>
      <c r="I3244">
        <v>2</v>
      </c>
      <c r="J3244">
        <v>1597.2</v>
      </c>
      <c r="K3244">
        <v>1140.6099999999999</v>
      </c>
      <c r="L3244">
        <v>3194.4</v>
      </c>
      <c r="M3244">
        <v>2281.2199999999998</v>
      </c>
      <c r="N3244" t="s">
        <v>24259</v>
      </c>
      <c r="O3244" t="s">
        <v>24258</v>
      </c>
      <c r="P3244" t="s">
        <v>121</v>
      </c>
      <c r="Q3244">
        <v>9.9252000000000002</v>
      </c>
      <c r="R3244">
        <v>78.119799999999998</v>
      </c>
      <c r="S3244" t="s">
        <v>12</v>
      </c>
      <c r="T3244" t="s">
        <v>11</v>
      </c>
      <c r="U3244" t="s">
        <v>77</v>
      </c>
      <c r="V3244" t="s">
        <v>22</v>
      </c>
    </row>
    <row r="3245" spans="1:22">
      <c r="A3245" t="s">
        <v>24257</v>
      </c>
      <c r="B3245" s="2">
        <v>44963.763194444444</v>
      </c>
      <c r="C3245" s="2">
        <f t="shared" si="50"/>
        <v>44963</v>
      </c>
      <c r="D3245" t="s">
        <v>1432</v>
      </c>
      <c r="E3245" t="s">
        <v>24256</v>
      </c>
      <c r="F3245" t="s">
        <v>18</v>
      </c>
      <c r="G3245" t="s">
        <v>30</v>
      </c>
      <c r="H3245" t="s">
        <v>52</v>
      </c>
      <c r="I3245">
        <v>2</v>
      </c>
      <c r="J3245">
        <v>1347.13</v>
      </c>
      <c r="K3245">
        <v>1185.96</v>
      </c>
      <c r="L3245">
        <v>2694.26</v>
      </c>
      <c r="M3245">
        <v>2371.92</v>
      </c>
      <c r="N3245" t="s">
        <v>24255</v>
      </c>
      <c r="O3245" t="s">
        <v>24254</v>
      </c>
      <c r="P3245" t="s">
        <v>121</v>
      </c>
      <c r="Q3245">
        <v>9.9252000000000002</v>
      </c>
      <c r="R3245">
        <v>78.119799999999998</v>
      </c>
      <c r="S3245" t="s">
        <v>295</v>
      </c>
      <c r="T3245" t="s">
        <v>294</v>
      </c>
      <c r="U3245" t="s">
        <v>23</v>
      </c>
      <c r="V3245" t="s">
        <v>45</v>
      </c>
    </row>
    <row r="3246" spans="1:22">
      <c r="A3246" t="s">
        <v>24253</v>
      </c>
      <c r="B3246" s="2">
        <v>45024.662499999999</v>
      </c>
      <c r="C3246" s="2">
        <f t="shared" si="50"/>
        <v>45019</v>
      </c>
      <c r="D3246" t="s">
        <v>1427</v>
      </c>
      <c r="E3246" t="s">
        <v>12735</v>
      </c>
      <c r="F3246" t="s">
        <v>166</v>
      </c>
      <c r="G3246" t="s">
        <v>106</v>
      </c>
      <c r="H3246" t="s">
        <v>29</v>
      </c>
      <c r="I3246">
        <v>1</v>
      </c>
      <c r="J3246">
        <v>751.49</v>
      </c>
      <c r="K3246">
        <v>534.86</v>
      </c>
      <c r="L3246">
        <v>751.49</v>
      </c>
      <c r="M3246">
        <v>534.86</v>
      </c>
      <c r="N3246" t="s">
        <v>24252</v>
      </c>
      <c r="O3246" t="s">
        <v>24251</v>
      </c>
      <c r="P3246" t="s">
        <v>60</v>
      </c>
      <c r="Q3246">
        <v>8.7139000000000006</v>
      </c>
      <c r="R3246">
        <v>77.756699999999995</v>
      </c>
      <c r="S3246" t="s">
        <v>413</v>
      </c>
      <c r="T3246" t="s">
        <v>412</v>
      </c>
      <c r="U3246" t="s">
        <v>57</v>
      </c>
      <c r="V3246" t="s">
        <v>9</v>
      </c>
    </row>
    <row r="3247" spans="1:22">
      <c r="A3247" t="s">
        <v>24250</v>
      </c>
      <c r="B3247" s="2">
        <v>44999.898611111108</v>
      </c>
      <c r="C3247" s="2">
        <f t="shared" si="50"/>
        <v>44998</v>
      </c>
      <c r="D3247" t="s">
        <v>1422</v>
      </c>
      <c r="E3247" t="s">
        <v>21051</v>
      </c>
      <c r="F3247" t="s">
        <v>73</v>
      </c>
      <c r="G3247" t="s">
        <v>30</v>
      </c>
      <c r="H3247" t="s">
        <v>52</v>
      </c>
      <c r="I3247">
        <v>2</v>
      </c>
      <c r="J3247">
        <v>1011.45</v>
      </c>
      <c r="K3247">
        <v>772.86</v>
      </c>
      <c r="L3247">
        <v>2022.9</v>
      </c>
      <c r="M3247">
        <v>1545.72</v>
      </c>
      <c r="N3247" t="s">
        <v>24249</v>
      </c>
      <c r="O3247" t="s">
        <v>24248</v>
      </c>
      <c r="P3247" t="s">
        <v>112</v>
      </c>
      <c r="Q3247">
        <v>13.082700000000001</v>
      </c>
      <c r="R3247">
        <v>80.270700000000005</v>
      </c>
      <c r="S3247" t="s">
        <v>276</v>
      </c>
      <c r="T3247" t="s">
        <v>275</v>
      </c>
      <c r="U3247" t="s">
        <v>10</v>
      </c>
      <c r="V3247" t="s">
        <v>9</v>
      </c>
    </row>
    <row r="3248" spans="1:22">
      <c r="A3248" t="s">
        <v>24247</v>
      </c>
      <c r="B3248" s="2">
        <v>45273.456250000003</v>
      </c>
      <c r="C3248" s="2">
        <f t="shared" si="50"/>
        <v>45271</v>
      </c>
      <c r="D3248" t="s">
        <v>1417</v>
      </c>
      <c r="E3248" t="s">
        <v>1416</v>
      </c>
      <c r="F3248" t="s">
        <v>64</v>
      </c>
      <c r="G3248" t="s">
        <v>30</v>
      </c>
      <c r="H3248" t="s">
        <v>63</v>
      </c>
      <c r="I3248">
        <v>1</v>
      </c>
      <c r="J3248">
        <v>922.24</v>
      </c>
      <c r="K3248">
        <v>689.6</v>
      </c>
      <c r="L3248">
        <v>922.24</v>
      </c>
      <c r="M3248">
        <v>689.6</v>
      </c>
      <c r="N3248" t="s">
        <v>24246</v>
      </c>
      <c r="O3248" t="s">
        <v>24245</v>
      </c>
      <c r="P3248" t="s">
        <v>49</v>
      </c>
      <c r="Q3248">
        <v>12.916499999999999</v>
      </c>
      <c r="R3248">
        <v>79.132499999999993</v>
      </c>
      <c r="S3248" t="s">
        <v>12</v>
      </c>
      <c r="T3248" t="s">
        <v>11</v>
      </c>
      <c r="U3248" t="s">
        <v>10</v>
      </c>
      <c r="V3248" t="s">
        <v>9</v>
      </c>
    </row>
    <row r="3249" spans="1:22">
      <c r="A3249" t="s">
        <v>24244</v>
      </c>
      <c r="B3249" s="2">
        <v>45057.772222222222</v>
      </c>
      <c r="C3249" s="2">
        <f t="shared" si="50"/>
        <v>45054</v>
      </c>
      <c r="D3249" t="s">
        <v>1412</v>
      </c>
      <c r="E3249" t="s">
        <v>24243</v>
      </c>
      <c r="F3249" t="s">
        <v>73</v>
      </c>
      <c r="G3249" t="s">
        <v>53</v>
      </c>
      <c r="H3249" t="s">
        <v>71</v>
      </c>
      <c r="I3249">
        <v>2</v>
      </c>
      <c r="J3249">
        <v>1073.1400000000001</v>
      </c>
      <c r="K3249">
        <v>844.38</v>
      </c>
      <c r="L3249">
        <v>2146.2800000000002</v>
      </c>
      <c r="M3249">
        <v>1688.76</v>
      </c>
      <c r="N3249" t="s">
        <v>24242</v>
      </c>
      <c r="O3249" t="s">
        <v>24241</v>
      </c>
      <c r="P3249" t="s">
        <v>112</v>
      </c>
      <c r="Q3249">
        <v>13.082700000000001</v>
      </c>
      <c r="R3249">
        <v>80.270700000000005</v>
      </c>
      <c r="S3249" t="s">
        <v>12</v>
      </c>
      <c r="T3249" t="s">
        <v>11</v>
      </c>
      <c r="U3249" t="s">
        <v>46</v>
      </c>
      <c r="V3249" t="s">
        <v>9</v>
      </c>
    </row>
    <row r="3250" spans="1:22">
      <c r="A3250" t="s">
        <v>24240</v>
      </c>
      <c r="B3250" s="2">
        <v>44999.559027777781</v>
      </c>
      <c r="C3250" s="2">
        <f t="shared" si="50"/>
        <v>44998</v>
      </c>
      <c r="D3250" t="s">
        <v>1407</v>
      </c>
      <c r="E3250" t="s">
        <v>12722</v>
      </c>
      <c r="F3250" t="s">
        <v>18</v>
      </c>
      <c r="G3250" t="s">
        <v>72</v>
      </c>
      <c r="H3250" t="s">
        <v>16</v>
      </c>
      <c r="I3250">
        <v>1</v>
      </c>
      <c r="J3250">
        <v>272.67</v>
      </c>
      <c r="K3250">
        <v>233.32</v>
      </c>
      <c r="L3250">
        <v>272.67</v>
      </c>
      <c r="M3250">
        <v>233.32</v>
      </c>
      <c r="N3250" t="s">
        <v>24239</v>
      </c>
      <c r="O3250" t="s">
        <v>24238</v>
      </c>
      <c r="P3250" t="s">
        <v>60</v>
      </c>
      <c r="Q3250">
        <v>8.7139000000000006</v>
      </c>
      <c r="R3250">
        <v>77.756699999999995</v>
      </c>
      <c r="S3250" t="s">
        <v>340</v>
      </c>
      <c r="T3250" t="s">
        <v>339</v>
      </c>
      <c r="U3250" t="s">
        <v>77</v>
      </c>
      <c r="V3250" t="s">
        <v>9</v>
      </c>
    </row>
    <row r="3251" spans="1:22">
      <c r="A3251" t="s">
        <v>24237</v>
      </c>
      <c r="B3251" s="2">
        <v>45016.870833333334</v>
      </c>
      <c r="C3251" s="2">
        <f t="shared" si="50"/>
        <v>45012</v>
      </c>
      <c r="D3251" t="s">
        <v>1402</v>
      </c>
      <c r="E3251" t="s">
        <v>24236</v>
      </c>
      <c r="F3251" t="s">
        <v>64</v>
      </c>
      <c r="G3251" t="s">
        <v>41</v>
      </c>
      <c r="H3251" t="s">
        <v>52</v>
      </c>
      <c r="I3251">
        <v>1</v>
      </c>
      <c r="J3251">
        <v>419.36</v>
      </c>
      <c r="K3251">
        <v>304.95</v>
      </c>
      <c r="L3251">
        <v>419.36</v>
      </c>
      <c r="M3251">
        <v>304.95</v>
      </c>
      <c r="N3251" t="s">
        <v>24235</v>
      </c>
      <c r="O3251" t="s">
        <v>24234</v>
      </c>
      <c r="P3251" t="s">
        <v>60</v>
      </c>
      <c r="Q3251">
        <v>8.7139000000000006</v>
      </c>
      <c r="R3251">
        <v>77.756699999999995</v>
      </c>
      <c r="S3251" t="s">
        <v>333</v>
      </c>
      <c r="T3251" t="s">
        <v>332</v>
      </c>
      <c r="U3251" t="s">
        <v>10</v>
      </c>
      <c r="V3251" t="s">
        <v>9</v>
      </c>
    </row>
    <row r="3252" spans="1:22">
      <c r="A3252" t="s">
        <v>24233</v>
      </c>
      <c r="B3252" s="2">
        <v>45521.783333333333</v>
      </c>
      <c r="C3252" s="2">
        <f t="shared" si="50"/>
        <v>45516</v>
      </c>
      <c r="D3252" t="s">
        <v>1397</v>
      </c>
      <c r="E3252" t="s">
        <v>5525</v>
      </c>
      <c r="F3252" t="s">
        <v>73</v>
      </c>
      <c r="G3252" t="s">
        <v>106</v>
      </c>
      <c r="H3252" t="s">
        <v>52</v>
      </c>
      <c r="I3252">
        <v>3</v>
      </c>
      <c r="J3252">
        <v>1539.98</v>
      </c>
      <c r="K3252">
        <v>1219.6600000000001</v>
      </c>
      <c r="L3252">
        <v>4619.9399999999996</v>
      </c>
      <c r="M3252">
        <v>3658.98</v>
      </c>
      <c r="N3252" t="s">
        <v>24232</v>
      </c>
      <c r="O3252" t="s">
        <v>24231</v>
      </c>
      <c r="P3252" t="s">
        <v>13</v>
      </c>
      <c r="Q3252">
        <v>11.664300000000001</v>
      </c>
      <c r="R3252">
        <v>78.146000000000001</v>
      </c>
      <c r="S3252" t="s">
        <v>146</v>
      </c>
      <c r="T3252" t="s">
        <v>145</v>
      </c>
      <c r="U3252" t="s">
        <v>23</v>
      </c>
      <c r="V3252" t="s">
        <v>9</v>
      </c>
    </row>
    <row r="3253" spans="1:22">
      <c r="A3253" t="s">
        <v>24230</v>
      </c>
      <c r="B3253" s="2">
        <v>44927.89166666667</v>
      </c>
      <c r="C3253" s="2">
        <f t="shared" si="50"/>
        <v>44921</v>
      </c>
      <c r="D3253" t="s">
        <v>1392</v>
      </c>
      <c r="E3253" t="s">
        <v>1391</v>
      </c>
      <c r="F3253" t="s">
        <v>64</v>
      </c>
      <c r="G3253" t="s">
        <v>41</v>
      </c>
      <c r="H3253" t="s">
        <v>52</v>
      </c>
      <c r="I3253">
        <v>2</v>
      </c>
      <c r="J3253">
        <v>1779.32</v>
      </c>
      <c r="K3253">
        <v>1598.69</v>
      </c>
      <c r="L3253">
        <v>3558.64</v>
      </c>
      <c r="M3253">
        <v>3197.38</v>
      </c>
      <c r="N3253" t="s">
        <v>24229</v>
      </c>
      <c r="O3253" t="s">
        <v>24228</v>
      </c>
      <c r="P3253" t="s">
        <v>121</v>
      </c>
      <c r="Q3253">
        <v>9.9252000000000002</v>
      </c>
      <c r="R3253">
        <v>78.119799999999998</v>
      </c>
      <c r="S3253" t="s">
        <v>735</v>
      </c>
      <c r="T3253" t="s">
        <v>734</v>
      </c>
      <c r="U3253" t="s">
        <v>23</v>
      </c>
      <c r="V3253" t="s">
        <v>212</v>
      </c>
    </row>
    <row r="3254" spans="1:22">
      <c r="A3254" t="s">
        <v>24227</v>
      </c>
      <c r="B3254" s="2">
        <v>45230.770138888889</v>
      </c>
      <c r="C3254" s="2">
        <f t="shared" si="50"/>
        <v>45229</v>
      </c>
      <c r="D3254" t="s">
        <v>1387</v>
      </c>
      <c r="E3254" t="s">
        <v>5517</v>
      </c>
      <c r="F3254" t="s">
        <v>31</v>
      </c>
      <c r="G3254" t="s">
        <v>72</v>
      </c>
      <c r="H3254" t="s">
        <v>29</v>
      </c>
      <c r="I3254">
        <v>4</v>
      </c>
      <c r="J3254">
        <v>1881.55</v>
      </c>
      <c r="K3254">
        <v>1263.08</v>
      </c>
      <c r="L3254">
        <v>7526.2</v>
      </c>
      <c r="M3254">
        <v>5052.32</v>
      </c>
      <c r="N3254" t="s">
        <v>24226</v>
      </c>
      <c r="O3254" t="s">
        <v>24225</v>
      </c>
      <c r="P3254" t="s">
        <v>112</v>
      </c>
      <c r="Q3254">
        <v>13.082700000000001</v>
      </c>
      <c r="R3254">
        <v>80.270700000000005</v>
      </c>
      <c r="S3254" t="s">
        <v>906</v>
      </c>
      <c r="T3254" t="s">
        <v>905</v>
      </c>
      <c r="U3254" t="s">
        <v>46</v>
      </c>
      <c r="V3254" t="s">
        <v>45</v>
      </c>
    </row>
    <row r="3255" spans="1:22">
      <c r="A3255" t="s">
        <v>24224</v>
      </c>
      <c r="B3255" s="2">
        <v>45210.459722222222</v>
      </c>
      <c r="C3255" s="2">
        <f t="shared" si="50"/>
        <v>45208</v>
      </c>
      <c r="D3255" t="s">
        <v>1382</v>
      </c>
      <c r="E3255" t="s">
        <v>14402</v>
      </c>
      <c r="F3255" t="s">
        <v>18</v>
      </c>
      <c r="G3255" t="s">
        <v>106</v>
      </c>
      <c r="H3255" t="s">
        <v>40</v>
      </c>
      <c r="I3255">
        <v>2</v>
      </c>
      <c r="J3255">
        <v>2367.75</v>
      </c>
      <c r="K3255">
        <v>2119.9899999999998</v>
      </c>
      <c r="L3255">
        <v>4735.5</v>
      </c>
      <c r="M3255">
        <v>4239.9799999999996</v>
      </c>
      <c r="N3255" t="s">
        <v>24223</v>
      </c>
      <c r="O3255" t="s">
        <v>24222</v>
      </c>
      <c r="P3255" t="s">
        <v>121</v>
      </c>
      <c r="Q3255">
        <v>9.9252000000000002</v>
      </c>
      <c r="R3255">
        <v>78.119799999999998</v>
      </c>
      <c r="S3255" t="s">
        <v>420</v>
      </c>
      <c r="T3255" t="s">
        <v>419</v>
      </c>
      <c r="U3255" t="s">
        <v>10</v>
      </c>
      <c r="V3255" t="s">
        <v>45</v>
      </c>
    </row>
    <row r="3256" spans="1:22">
      <c r="A3256" t="s">
        <v>24221</v>
      </c>
      <c r="B3256" s="2">
        <v>44988.587500000001</v>
      </c>
      <c r="C3256" s="2">
        <f t="shared" si="50"/>
        <v>44984</v>
      </c>
      <c r="D3256" t="s">
        <v>1377</v>
      </c>
      <c r="E3256" t="s">
        <v>14398</v>
      </c>
      <c r="F3256" t="s">
        <v>83</v>
      </c>
      <c r="G3256" t="s">
        <v>41</v>
      </c>
      <c r="H3256" t="s">
        <v>71</v>
      </c>
      <c r="I3256">
        <v>2</v>
      </c>
      <c r="J3256">
        <v>900.8</v>
      </c>
      <c r="K3256">
        <v>554.79</v>
      </c>
      <c r="L3256">
        <v>1801.6</v>
      </c>
      <c r="M3256">
        <v>1109.58</v>
      </c>
      <c r="N3256" t="s">
        <v>24220</v>
      </c>
      <c r="O3256" t="s">
        <v>24219</v>
      </c>
      <c r="P3256" t="s">
        <v>68</v>
      </c>
      <c r="Q3256">
        <v>11.34</v>
      </c>
      <c r="R3256">
        <v>77.717200000000005</v>
      </c>
      <c r="S3256" t="s">
        <v>432</v>
      </c>
      <c r="T3256" t="s">
        <v>431</v>
      </c>
      <c r="U3256" t="s">
        <v>57</v>
      </c>
      <c r="V3256" t="s">
        <v>9</v>
      </c>
    </row>
    <row r="3257" spans="1:22">
      <c r="A3257" t="s">
        <v>24218</v>
      </c>
      <c r="B3257" s="2">
        <v>45169.763194444444</v>
      </c>
      <c r="C3257" s="2">
        <f t="shared" si="50"/>
        <v>45166</v>
      </c>
      <c r="D3257" t="s">
        <v>1372</v>
      </c>
      <c r="E3257" t="s">
        <v>10963</v>
      </c>
      <c r="F3257" t="s">
        <v>136</v>
      </c>
      <c r="G3257" t="s">
        <v>91</v>
      </c>
      <c r="H3257" t="s">
        <v>71</v>
      </c>
      <c r="I3257">
        <v>1</v>
      </c>
      <c r="J3257">
        <v>516.23</v>
      </c>
      <c r="K3257">
        <v>312.47000000000003</v>
      </c>
      <c r="L3257">
        <v>516.23</v>
      </c>
      <c r="M3257">
        <v>312.47000000000003</v>
      </c>
      <c r="N3257" t="s">
        <v>24217</v>
      </c>
      <c r="O3257" t="s">
        <v>24216</v>
      </c>
      <c r="P3257" t="s">
        <v>49</v>
      </c>
      <c r="Q3257">
        <v>12.916499999999999</v>
      </c>
      <c r="R3257">
        <v>79.132499999999993</v>
      </c>
      <c r="S3257" t="s">
        <v>214</v>
      </c>
      <c r="T3257" t="s">
        <v>213</v>
      </c>
      <c r="U3257" t="s">
        <v>77</v>
      </c>
      <c r="V3257" t="s">
        <v>9</v>
      </c>
    </row>
    <row r="3258" spans="1:22">
      <c r="A3258" t="s">
        <v>24215</v>
      </c>
      <c r="B3258" s="2">
        <v>45216.845833333333</v>
      </c>
      <c r="C3258" s="2">
        <f t="shared" si="50"/>
        <v>45215</v>
      </c>
      <c r="D3258" t="s">
        <v>1367</v>
      </c>
      <c r="E3258" t="s">
        <v>10959</v>
      </c>
      <c r="F3258" t="s">
        <v>201</v>
      </c>
      <c r="G3258" t="s">
        <v>91</v>
      </c>
      <c r="H3258" t="s">
        <v>16</v>
      </c>
      <c r="I3258">
        <v>3</v>
      </c>
      <c r="J3258">
        <v>933.53</v>
      </c>
      <c r="K3258">
        <v>681.15</v>
      </c>
      <c r="L3258">
        <v>2800.59</v>
      </c>
      <c r="M3258">
        <v>2043.45</v>
      </c>
      <c r="N3258" t="s">
        <v>24214</v>
      </c>
      <c r="O3258" t="s">
        <v>24213</v>
      </c>
      <c r="P3258" t="s">
        <v>121</v>
      </c>
      <c r="Q3258">
        <v>9.9252000000000002</v>
      </c>
      <c r="R3258">
        <v>78.119799999999998</v>
      </c>
      <c r="S3258" t="s">
        <v>432</v>
      </c>
      <c r="T3258" t="s">
        <v>431</v>
      </c>
      <c r="U3258" t="s">
        <v>10</v>
      </c>
      <c r="V3258" t="s">
        <v>9</v>
      </c>
    </row>
    <row r="3259" spans="1:22">
      <c r="A3259" t="s">
        <v>24212</v>
      </c>
      <c r="B3259" s="2">
        <v>45391.429166666669</v>
      </c>
      <c r="C3259" s="2">
        <f t="shared" si="50"/>
        <v>45390</v>
      </c>
      <c r="D3259" t="s">
        <v>1362</v>
      </c>
      <c r="E3259" t="s">
        <v>17749</v>
      </c>
      <c r="F3259" t="s">
        <v>201</v>
      </c>
      <c r="G3259" t="s">
        <v>115</v>
      </c>
      <c r="H3259" t="s">
        <v>40</v>
      </c>
      <c r="I3259">
        <v>2</v>
      </c>
      <c r="J3259">
        <v>1170.76</v>
      </c>
      <c r="K3259">
        <v>966.7</v>
      </c>
      <c r="L3259">
        <v>2341.52</v>
      </c>
      <c r="M3259">
        <v>1933.4</v>
      </c>
      <c r="N3259" t="s">
        <v>24211</v>
      </c>
      <c r="O3259" t="s">
        <v>24210</v>
      </c>
      <c r="P3259" t="s">
        <v>37</v>
      </c>
      <c r="Q3259">
        <v>10.7905</v>
      </c>
      <c r="R3259">
        <v>78.704700000000003</v>
      </c>
      <c r="S3259" t="s">
        <v>283</v>
      </c>
      <c r="T3259" t="s">
        <v>282</v>
      </c>
      <c r="U3259" t="s">
        <v>46</v>
      </c>
      <c r="V3259" t="s">
        <v>9</v>
      </c>
    </row>
    <row r="3260" spans="1:22">
      <c r="A3260" t="s">
        <v>24209</v>
      </c>
      <c r="B3260" s="2">
        <v>45408.444444444445</v>
      </c>
      <c r="C3260" s="2">
        <f t="shared" si="50"/>
        <v>45404</v>
      </c>
      <c r="D3260" t="s">
        <v>1357</v>
      </c>
      <c r="E3260" t="s">
        <v>22621</v>
      </c>
      <c r="F3260" t="s">
        <v>18</v>
      </c>
      <c r="G3260" t="s">
        <v>72</v>
      </c>
      <c r="H3260" t="s">
        <v>40</v>
      </c>
      <c r="I3260">
        <v>2</v>
      </c>
      <c r="J3260">
        <v>1211.22</v>
      </c>
      <c r="K3260">
        <v>1084.1400000000001</v>
      </c>
      <c r="L3260">
        <v>2422.44</v>
      </c>
      <c r="M3260">
        <v>2168.2800000000002</v>
      </c>
      <c r="N3260" t="s">
        <v>24208</v>
      </c>
      <c r="O3260" t="s">
        <v>24207</v>
      </c>
      <c r="P3260" t="s">
        <v>60</v>
      </c>
      <c r="Q3260">
        <v>8.7139000000000006</v>
      </c>
      <c r="R3260">
        <v>77.756699999999995</v>
      </c>
      <c r="S3260" t="s">
        <v>537</v>
      </c>
      <c r="T3260" t="s">
        <v>536</v>
      </c>
      <c r="U3260" t="s">
        <v>10</v>
      </c>
      <c r="V3260" t="s">
        <v>22</v>
      </c>
    </row>
    <row r="3261" spans="1:22">
      <c r="A3261" t="s">
        <v>24206</v>
      </c>
      <c r="B3261" s="2">
        <v>45296.511805555558</v>
      </c>
      <c r="C3261" s="2">
        <f t="shared" si="50"/>
        <v>45292</v>
      </c>
      <c r="D3261" t="s">
        <v>1352</v>
      </c>
      <c r="E3261" t="s">
        <v>3582</v>
      </c>
      <c r="F3261" t="s">
        <v>18</v>
      </c>
      <c r="G3261" t="s">
        <v>106</v>
      </c>
      <c r="H3261" t="s">
        <v>63</v>
      </c>
      <c r="I3261">
        <v>1</v>
      </c>
      <c r="J3261">
        <v>2326.9</v>
      </c>
      <c r="K3261">
        <v>1520.9</v>
      </c>
      <c r="L3261">
        <v>2326.9</v>
      </c>
      <c r="M3261">
        <v>1520.9</v>
      </c>
      <c r="N3261" t="s">
        <v>24205</v>
      </c>
      <c r="O3261" t="s">
        <v>24204</v>
      </c>
      <c r="P3261" t="s">
        <v>112</v>
      </c>
      <c r="Q3261">
        <v>13.082700000000001</v>
      </c>
      <c r="R3261">
        <v>80.270700000000005</v>
      </c>
      <c r="S3261" t="s">
        <v>352</v>
      </c>
      <c r="T3261" t="s">
        <v>351</v>
      </c>
      <c r="U3261" t="s">
        <v>77</v>
      </c>
      <c r="V3261" t="s">
        <v>9</v>
      </c>
    </row>
    <row r="3262" spans="1:22">
      <c r="A3262" t="s">
        <v>24203</v>
      </c>
      <c r="B3262" s="2">
        <v>44980.870833333334</v>
      </c>
      <c r="C3262" s="2">
        <f t="shared" si="50"/>
        <v>44977</v>
      </c>
      <c r="D3262" t="s">
        <v>1347</v>
      </c>
      <c r="E3262" t="s">
        <v>5488</v>
      </c>
      <c r="F3262" t="s">
        <v>201</v>
      </c>
      <c r="G3262" t="s">
        <v>53</v>
      </c>
      <c r="H3262" t="s">
        <v>16</v>
      </c>
      <c r="I3262">
        <v>2</v>
      </c>
      <c r="J3262">
        <v>2027.18</v>
      </c>
      <c r="K3262">
        <v>1661.44</v>
      </c>
      <c r="L3262">
        <v>4054.36</v>
      </c>
      <c r="M3262">
        <v>3322.88</v>
      </c>
      <c r="N3262" t="s">
        <v>24202</v>
      </c>
      <c r="O3262" t="s">
        <v>24201</v>
      </c>
      <c r="P3262" t="s">
        <v>13</v>
      </c>
      <c r="Q3262">
        <v>11.664300000000001</v>
      </c>
      <c r="R3262">
        <v>78.146000000000001</v>
      </c>
      <c r="S3262" t="s">
        <v>537</v>
      </c>
      <c r="T3262" t="s">
        <v>536</v>
      </c>
      <c r="U3262" t="s">
        <v>23</v>
      </c>
      <c r="V3262" t="s">
        <v>9</v>
      </c>
    </row>
    <row r="3263" spans="1:22">
      <c r="A3263" t="s">
        <v>24200</v>
      </c>
      <c r="B3263" s="2">
        <v>44977.829861111109</v>
      </c>
      <c r="C3263" s="2">
        <f t="shared" si="50"/>
        <v>44977</v>
      </c>
      <c r="D3263" t="s">
        <v>1342</v>
      </c>
      <c r="E3263" t="s">
        <v>1341</v>
      </c>
      <c r="F3263" t="s">
        <v>64</v>
      </c>
      <c r="G3263" t="s">
        <v>72</v>
      </c>
      <c r="H3263" t="s">
        <v>52</v>
      </c>
      <c r="I3263">
        <v>1</v>
      </c>
      <c r="J3263">
        <v>287.36</v>
      </c>
      <c r="K3263">
        <v>190.39</v>
      </c>
      <c r="L3263">
        <v>287.36</v>
      </c>
      <c r="M3263">
        <v>190.39</v>
      </c>
      <c r="N3263" t="s">
        <v>24199</v>
      </c>
      <c r="O3263" t="s">
        <v>24198</v>
      </c>
      <c r="P3263" t="s">
        <v>37</v>
      </c>
      <c r="Q3263">
        <v>10.7905</v>
      </c>
      <c r="R3263">
        <v>78.704700000000003</v>
      </c>
      <c r="S3263" t="s">
        <v>12</v>
      </c>
      <c r="T3263" t="s">
        <v>11</v>
      </c>
      <c r="U3263" t="s">
        <v>57</v>
      </c>
      <c r="V3263" t="s">
        <v>45</v>
      </c>
    </row>
    <row r="3264" spans="1:22">
      <c r="A3264" t="s">
        <v>24197</v>
      </c>
      <c r="B3264" s="2">
        <v>45112.460416666669</v>
      </c>
      <c r="C3264" s="2">
        <f t="shared" si="50"/>
        <v>45110</v>
      </c>
      <c r="D3264" t="s">
        <v>1337</v>
      </c>
      <c r="E3264" t="s">
        <v>1336</v>
      </c>
      <c r="F3264" t="s">
        <v>73</v>
      </c>
      <c r="G3264" t="s">
        <v>106</v>
      </c>
      <c r="H3264" t="s">
        <v>29</v>
      </c>
      <c r="I3264">
        <v>1</v>
      </c>
      <c r="J3264">
        <v>1500.62</v>
      </c>
      <c r="K3264">
        <v>1098.02</v>
      </c>
      <c r="L3264">
        <v>1500.62</v>
      </c>
      <c r="M3264">
        <v>1098.02</v>
      </c>
      <c r="N3264" t="s">
        <v>24196</v>
      </c>
      <c r="O3264" t="s">
        <v>24195</v>
      </c>
      <c r="P3264" t="s">
        <v>26</v>
      </c>
      <c r="Q3264">
        <v>11.0168</v>
      </c>
      <c r="R3264">
        <v>76.955799999999996</v>
      </c>
      <c r="S3264" t="s">
        <v>906</v>
      </c>
      <c r="T3264" t="s">
        <v>905</v>
      </c>
      <c r="U3264" t="s">
        <v>10</v>
      </c>
      <c r="V3264" t="s">
        <v>9</v>
      </c>
    </row>
    <row r="3265" spans="1:22">
      <c r="A3265" t="s">
        <v>24194</v>
      </c>
      <c r="B3265" s="2">
        <v>45009.631249999999</v>
      </c>
      <c r="C3265" s="2">
        <f t="shared" si="50"/>
        <v>45005</v>
      </c>
      <c r="D3265" t="s">
        <v>1332</v>
      </c>
      <c r="E3265" t="s">
        <v>5477</v>
      </c>
      <c r="F3265" t="s">
        <v>73</v>
      </c>
      <c r="G3265" t="s">
        <v>17</v>
      </c>
      <c r="H3265" t="s">
        <v>71</v>
      </c>
      <c r="I3265">
        <v>1</v>
      </c>
      <c r="J3265">
        <v>752.74</v>
      </c>
      <c r="K3265">
        <v>581.42999999999995</v>
      </c>
      <c r="L3265">
        <v>752.74</v>
      </c>
      <c r="M3265">
        <v>581.42999999999995</v>
      </c>
      <c r="N3265" t="s">
        <v>24193</v>
      </c>
      <c r="O3265" t="s">
        <v>24192</v>
      </c>
      <c r="P3265" t="s">
        <v>112</v>
      </c>
      <c r="Q3265">
        <v>13.082700000000001</v>
      </c>
      <c r="R3265">
        <v>80.270700000000005</v>
      </c>
      <c r="S3265" t="s">
        <v>784</v>
      </c>
      <c r="T3265" t="s">
        <v>783</v>
      </c>
      <c r="U3265" t="s">
        <v>77</v>
      </c>
      <c r="V3265" t="s">
        <v>22</v>
      </c>
    </row>
    <row r="3266" spans="1:22">
      <c r="A3266" t="s">
        <v>24191</v>
      </c>
      <c r="B3266" s="2">
        <v>45291.822916666664</v>
      </c>
      <c r="C3266" s="2">
        <f t="shared" si="50"/>
        <v>45285</v>
      </c>
      <c r="D3266" t="s">
        <v>1327</v>
      </c>
      <c r="E3266" t="s">
        <v>1326</v>
      </c>
      <c r="F3266" t="s">
        <v>201</v>
      </c>
      <c r="G3266" t="s">
        <v>41</v>
      </c>
      <c r="H3266" t="s">
        <v>40</v>
      </c>
      <c r="I3266">
        <v>2</v>
      </c>
      <c r="J3266">
        <v>2432.2800000000002</v>
      </c>
      <c r="K3266">
        <v>1553.92</v>
      </c>
      <c r="L3266">
        <v>4864.5600000000004</v>
      </c>
      <c r="M3266">
        <v>3107.84</v>
      </c>
      <c r="N3266" t="s">
        <v>24190</v>
      </c>
      <c r="O3266" t="s">
        <v>24189</v>
      </c>
      <c r="P3266" t="s">
        <v>26</v>
      </c>
      <c r="Q3266">
        <v>11.0168</v>
      </c>
      <c r="R3266">
        <v>76.955799999999996</v>
      </c>
      <c r="S3266" t="s">
        <v>486</v>
      </c>
      <c r="T3266" t="s">
        <v>485</v>
      </c>
      <c r="U3266" t="s">
        <v>10</v>
      </c>
      <c r="V3266" t="s">
        <v>9</v>
      </c>
    </row>
    <row r="3267" spans="1:22">
      <c r="A3267" t="s">
        <v>24188</v>
      </c>
      <c r="B3267" s="2">
        <v>44999.652083333334</v>
      </c>
      <c r="C3267" s="2">
        <f t="shared" ref="C3267:C3330" si="51">INT(B3267) - WEEKDAY(INT(B3267), 2) + 1</f>
        <v>44998</v>
      </c>
      <c r="D3267" t="s">
        <v>1322</v>
      </c>
      <c r="E3267" t="s">
        <v>24187</v>
      </c>
      <c r="F3267" t="s">
        <v>136</v>
      </c>
      <c r="G3267" t="s">
        <v>82</v>
      </c>
      <c r="H3267" t="s">
        <v>40</v>
      </c>
      <c r="I3267">
        <v>1</v>
      </c>
      <c r="J3267">
        <v>301.91000000000003</v>
      </c>
      <c r="K3267">
        <v>210.18</v>
      </c>
      <c r="L3267">
        <v>301.91000000000003</v>
      </c>
      <c r="M3267">
        <v>210.18</v>
      </c>
      <c r="N3267" t="s">
        <v>24186</v>
      </c>
      <c r="O3267" t="s">
        <v>24185</v>
      </c>
      <c r="P3267" t="s">
        <v>37</v>
      </c>
      <c r="Q3267">
        <v>10.7905</v>
      </c>
      <c r="R3267">
        <v>78.704700000000003</v>
      </c>
      <c r="S3267" t="s">
        <v>111</v>
      </c>
      <c r="T3267" t="s">
        <v>110</v>
      </c>
      <c r="U3267" t="s">
        <v>23</v>
      </c>
      <c r="V3267" t="s">
        <v>45</v>
      </c>
    </row>
    <row r="3268" spans="1:22">
      <c r="A3268" t="s">
        <v>24184</v>
      </c>
      <c r="B3268" s="2">
        <v>45298.772916666669</v>
      </c>
      <c r="C3268" s="2">
        <f t="shared" si="51"/>
        <v>45292</v>
      </c>
      <c r="D3268" t="s">
        <v>1317</v>
      </c>
      <c r="E3268" t="s">
        <v>3554</v>
      </c>
      <c r="F3268" t="s">
        <v>83</v>
      </c>
      <c r="G3268" t="s">
        <v>91</v>
      </c>
      <c r="H3268" t="s">
        <v>16</v>
      </c>
      <c r="I3268">
        <v>2</v>
      </c>
      <c r="J3268">
        <v>693.47</v>
      </c>
      <c r="K3268">
        <v>524.15</v>
      </c>
      <c r="L3268">
        <v>1386.94</v>
      </c>
      <c r="M3268">
        <v>1048.3</v>
      </c>
      <c r="N3268" t="s">
        <v>24183</v>
      </c>
      <c r="O3268" t="s">
        <v>24182</v>
      </c>
      <c r="P3268" t="s">
        <v>13</v>
      </c>
      <c r="Q3268">
        <v>11.664300000000001</v>
      </c>
      <c r="R3268">
        <v>78.146000000000001</v>
      </c>
      <c r="S3268" t="s">
        <v>79</v>
      </c>
      <c r="T3268" t="s">
        <v>78</v>
      </c>
      <c r="U3268" t="s">
        <v>77</v>
      </c>
      <c r="V3268" t="s">
        <v>22</v>
      </c>
    </row>
    <row r="3269" spans="1:22">
      <c r="A3269" t="s">
        <v>24181</v>
      </c>
      <c r="B3269" s="2">
        <v>45361.800694444442</v>
      </c>
      <c r="C3269" s="2">
        <f t="shared" si="51"/>
        <v>45355</v>
      </c>
      <c r="D3269" t="s">
        <v>1312</v>
      </c>
      <c r="E3269" t="s">
        <v>12654</v>
      </c>
      <c r="F3269" t="s">
        <v>18</v>
      </c>
      <c r="G3269" t="s">
        <v>115</v>
      </c>
      <c r="H3269" t="s">
        <v>40</v>
      </c>
      <c r="I3269">
        <v>1</v>
      </c>
      <c r="J3269">
        <v>950.14</v>
      </c>
      <c r="K3269">
        <v>744.98</v>
      </c>
      <c r="L3269">
        <v>950.14</v>
      </c>
      <c r="M3269">
        <v>744.98</v>
      </c>
      <c r="N3269" t="s">
        <v>24180</v>
      </c>
      <c r="O3269" t="s">
        <v>24179</v>
      </c>
      <c r="P3269" t="s">
        <v>26</v>
      </c>
      <c r="Q3269">
        <v>11.0168</v>
      </c>
      <c r="R3269">
        <v>76.955799999999996</v>
      </c>
      <c r="S3269" t="s">
        <v>146</v>
      </c>
      <c r="T3269" t="s">
        <v>145</v>
      </c>
      <c r="U3269" t="s">
        <v>10</v>
      </c>
      <c r="V3269" t="s">
        <v>22</v>
      </c>
    </row>
    <row r="3270" spans="1:22">
      <c r="A3270" t="s">
        <v>24178</v>
      </c>
      <c r="B3270" s="2">
        <v>44960.487500000003</v>
      </c>
      <c r="C3270" s="2">
        <f t="shared" si="51"/>
        <v>44956</v>
      </c>
      <c r="D3270" t="s">
        <v>1307</v>
      </c>
      <c r="E3270" t="s">
        <v>12650</v>
      </c>
      <c r="F3270" t="s">
        <v>18</v>
      </c>
      <c r="G3270" t="s">
        <v>106</v>
      </c>
      <c r="H3270" t="s">
        <v>52</v>
      </c>
      <c r="I3270">
        <v>1</v>
      </c>
      <c r="J3270">
        <v>1533.76</v>
      </c>
      <c r="K3270">
        <v>1096.82</v>
      </c>
      <c r="L3270">
        <v>1533.76</v>
      </c>
      <c r="M3270">
        <v>1096.82</v>
      </c>
      <c r="N3270" t="s">
        <v>24177</v>
      </c>
      <c r="O3270" t="s">
        <v>24176</v>
      </c>
      <c r="P3270" t="s">
        <v>49</v>
      </c>
      <c r="Q3270">
        <v>12.916499999999999</v>
      </c>
      <c r="R3270">
        <v>79.132499999999993</v>
      </c>
      <c r="S3270" t="s">
        <v>269</v>
      </c>
      <c r="T3270" t="s">
        <v>268</v>
      </c>
      <c r="U3270" t="s">
        <v>77</v>
      </c>
      <c r="V3270" t="s">
        <v>9</v>
      </c>
    </row>
    <row r="3271" spans="1:22">
      <c r="A3271" t="s">
        <v>24175</v>
      </c>
      <c r="B3271" s="2">
        <v>44987.591666666667</v>
      </c>
      <c r="C3271" s="2">
        <f t="shared" si="51"/>
        <v>44984</v>
      </c>
      <c r="D3271" t="s">
        <v>1302</v>
      </c>
      <c r="E3271" t="s">
        <v>12646</v>
      </c>
      <c r="F3271" t="s">
        <v>64</v>
      </c>
      <c r="G3271" t="s">
        <v>30</v>
      </c>
      <c r="H3271" t="s">
        <v>16</v>
      </c>
      <c r="I3271">
        <v>2</v>
      </c>
      <c r="J3271">
        <v>1888.03</v>
      </c>
      <c r="K3271">
        <v>1571.21</v>
      </c>
      <c r="L3271">
        <v>3776.06</v>
      </c>
      <c r="M3271">
        <v>3142.42</v>
      </c>
      <c r="N3271" t="s">
        <v>24174</v>
      </c>
      <c r="O3271" t="s">
        <v>24173</v>
      </c>
      <c r="P3271" t="s">
        <v>121</v>
      </c>
      <c r="Q3271">
        <v>9.9252000000000002</v>
      </c>
      <c r="R3271">
        <v>78.119799999999998</v>
      </c>
      <c r="S3271" t="s">
        <v>176</v>
      </c>
      <c r="T3271" t="s">
        <v>175</v>
      </c>
      <c r="U3271" t="s">
        <v>10</v>
      </c>
      <c r="V3271" t="s">
        <v>45</v>
      </c>
    </row>
    <row r="3272" spans="1:22">
      <c r="A3272" t="s">
        <v>24172</v>
      </c>
      <c r="B3272" s="2">
        <v>45437.507638888892</v>
      </c>
      <c r="C3272" s="2">
        <f t="shared" si="51"/>
        <v>45432</v>
      </c>
      <c r="D3272" t="s">
        <v>1297</v>
      </c>
      <c r="E3272" t="s">
        <v>24171</v>
      </c>
      <c r="F3272" t="s">
        <v>83</v>
      </c>
      <c r="G3272" t="s">
        <v>82</v>
      </c>
      <c r="H3272" t="s">
        <v>52</v>
      </c>
      <c r="I3272">
        <v>3</v>
      </c>
      <c r="J3272">
        <v>2461.75</v>
      </c>
      <c r="K3272">
        <v>1495.88</v>
      </c>
      <c r="L3272">
        <v>7385.25</v>
      </c>
      <c r="M3272">
        <v>4487.6400000000003</v>
      </c>
      <c r="N3272" t="s">
        <v>24170</v>
      </c>
      <c r="O3272" t="s">
        <v>24169</v>
      </c>
      <c r="P3272" t="s">
        <v>26</v>
      </c>
      <c r="Q3272">
        <v>11.0168</v>
      </c>
      <c r="R3272">
        <v>76.955799999999996</v>
      </c>
      <c r="S3272" t="s">
        <v>269</v>
      </c>
      <c r="T3272" t="s">
        <v>268</v>
      </c>
      <c r="U3272" t="s">
        <v>23</v>
      </c>
      <c r="V3272" t="s">
        <v>212</v>
      </c>
    </row>
    <row r="3273" spans="1:22">
      <c r="A3273" t="s">
        <v>24168</v>
      </c>
      <c r="B3273" s="2">
        <v>45375.543749999997</v>
      </c>
      <c r="C3273" s="2">
        <f t="shared" si="51"/>
        <v>45369</v>
      </c>
      <c r="D3273" t="s">
        <v>1292</v>
      </c>
      <c r="E3273" t="s">
        <v>1291</v>
      </c>
      <c r="F3273" t="s">
        <v>201</v>
      </c>
      <c r="G3273" t="s">
        <v>115</v>
      </c>
      <c r="H3273" t="s">
        <v>40</v>
      </c>
      <c r="I3273">
        <v>2</v>
      </c>
      <c r="J3273">
        <v>582.63</v>
      </c>
      <c r="K3273">
        <v>375.4</v>
      </c>
      <c r="L3273">
        <v>1165.26</v>
      </c>
      <c r="M3273">
        <v>750.8</v>
      </c>
      <c r="N3273" t="s">
        <v>24167</v>
      </c>
      <c r="O3273" t="s">
        <v>24166</v>
      </c>
      <c r="P3273" t="s">
        <v>13</v>
      </c>
      <c r="Q3273">
        <v>11.664300000000001</v>
      </c>
      <c r="R3273">
        <v>78.146000000000001</v>
      </c>
      <c r="S3273" t="s">
        <v>352</v>
      </c>
      <c r="T3273" t="s">
        <v>351</v>
      </c>
      <c r="U3273" t="s">
        <v>46</v>
      </c>
      <c r="V3273" t="s">
        <v>45</v>
      </c>
    </row>
    <row r="3274" spans="1:22">
      <c r="A3274" t="s">
        <v>24165</v>
      </c>
      <c r="B3274" s="2">
        <v>45131.722916666666</v>
      </c>
      <c r="C3274" s="2">
        <f t="shared" si="51"/>
        <v>45131</v>
      </c>
      <c r="D3274" t="s">
        <v>1287</v>
      </c>
      <c r="E3274" t="s">
        <v>7310</v>
      </c>
      <c r="F3274" t="s">
        <v>64</v>
      </c>
      <c r="G3274" t="s">
        <v>30</v>
      </c>
      <c r="H3274" t="s">
        <v>40</v>
      </c>
      <c r="I3274">
        <v>4</v>
      </c>
      <c r="J3274">
        <v>1987.43</v>
      </c>
      <c r="K3274">
        <v>1744.86</v>
      </c>
      <c r="L3274">
        <v>7949.72</v>
      </c>
      <c r="M3274">
        <v>6979.44</v>
      </c>
      <c r="N3274" t="s">
        <v>24164</v>
      </c>
      <c r="O3274" t="s">
        <v>24163</v>
      </c>
      <c r="P3274" t="s">
        <v>112</v>
      </c>
      <c r="Q3274">
        <v>13.082700000000001</v>
      </c>
      <c r="R3274">
        <v>80.270700000000005</v>
      </c>
      <c r="S3274" t="s">
        <v>79</v>
      </c>
      <c r="T3274" t="s">
        <v>78</v>
      </c>
      <c r="U3274" t="s">
        <v>57</v>
      </c>
      <c r="V3274" t="s">
        <v>22</v>
      </c>
    </row>
    <row r="3275" spans="1:22">
      <c r="A3275" t="s">
        <v>24162</v>
      </c>
      <c r="B3275" s="2">
        <v>45457.763888888891</v>
      </c>
      <c r="C3275" s="2">
        <f t="shared" si="51"/>
        <v>45453</v>
      </c>
      <c r="D3275" t="s">
        <v>1282</v>
      </c>
      <c r="E3275" t="s">
        <v>5439</v>
      </c>
      <c r="F3275" t="s">
        <v>64</v>
      </c>
      <c r="G3275" t="s">
        <v>30</v>
      </c>
      <c r="H3275" t="s">
        <v>63</v>
      </c>
      <c r="I3275">
        <v>2</v>
      </c>
      <c r="J3275">
        <v>475.74</v>
      </c>
      <c r="K3275">
        <v>315.64999999999998</v>
      </c>
      <c r="L3275">
        <v>951.48</v>
      </c>
      <c r="M3275">
        <v>631.29999999999995</v>
      </c>
      <c r="N3275" t="s">
        <v>24161</v>
      </c>
      <c r="O3275" t="s">
        <v>24160</v>
      </c>
      <c r="P3275" t="s">
        <v>13</v>
      </c>
      <c r="Q3275">
        <v>11.664300000000001</v>
      </c>
      <c r="R3275">
        <v>78.146000000000001</v>
      </c>
      <c r="S3275" t="s">
        <v>12</v>
      </c>
      <c r="T3275" t="s">
        <v>11</v>
      </c>
      <c r="U3275" t="s">
        <v>10</v>
      </c>
      <c r="V3275" t="s">
        <v>45</v>
      </c>
    </row>
    <row r="3276" spans="1:22">
      <c r="A3276" t="s">
        <v>24159</v>
      </c>
      <c r="B3276" s="2">
        <v>45038.444444444445</v>
      </c>
      <c r="C3276" s="2">
        <f t="shared" si="51"/>
        <v>45033</v>
      </c>
      <c r="D3276" t="s">
        <v>1277</v>
      </c>
      <c r="E3276" t="s">
        <v>17691</v>
      </c>
      <c r="F3276" t="s">
        <v>31</v>
      </c>
      <c r="G3276" t="s">
        <v>17</v>
      </c>
      <c r="H3276" t="s">
        <v>16</v>
      </c>
      <c r="I3276">
        <v>1</v>
      </c>
      <c r="J3276">
        <v>837.78</v>
      </c>
      <c r="K3276">
        <v>674.54</v>
      </c>
      <c r="L3276">
        <v>837.78</v>
      </c>
      <c r="M3276">
        <v>674.54</v>
      </c>
      <c r="N3276" t="s">
        <v>24158</v>
      </c>
      <c r="O3276" t="s">
        <v>24157</v>
      </c>
      <c r="P3276" t="s">
        <v>60</v>
      </c>
      <c r="Q3276">
        <v>8.7139000000000006</v>
      </c>
      <c r="R3276">
        <v>77.756699999999995</v>
      </c>
      <c r="S3276" t="s">
        <v>257</v>
      </c>
      <c r="T3276" t="s">
        <v>256</v>
      </c>
      <c r="U3276" t="s">
        <v>77</v>
      </c>
      <c r="V3276" t="s">
        <v>45</v>
      </c>
    </row>
    <row r="3277" spans="1:22">
      <c r="A3277" t="s">
        <v>24156</v>
      </c>
      <c r="B3277" s="2">
        <v>45487.642361111109</v>
      </c>
      <c r="C3277" s="2">
        <f t="shared" si="51"/>
        <v>45481</v>
      </c>
      <c r="D3277" t="s">
        <v>1272</v>
      </c>
      <c r="E3277" t="s">
        <v>9107</v>
      </c>
      <c r="F3277" t="s">
        <v>136</v>
      </c>
      <c r="G3277" t="s">
        <v>41</v>
      </c>
      <c r="H3277" t="s">
        <v>52</v>
      </c>
      <c r="I3277">
        <v>1</v>
      </c>
      <c r="J3277">
        <v>903.25</v>
      </c>
      <c r="K3277">
        <v>652.62</v>
      </c>
      <c r="L3277">
        <v>903.25</v>
      </c>
      <c r="M3277">
        <v>652.62</v>
      </c>
      <c r="N3277" t="s">
        <v>24155</v>
      </c>
      <c r="O3277" t="s">
        <v>24154</v>
      </c>
      <c r="P3277" t="s">
        <v>60</v>
      </c>
      <c r="Q3277">
        <v>8.7139000000000006</v>
      </c>
      <c r="R3277">
        <v>77.756699999999995</v>
      </c>
      <c r="S3277" t="s">
        <v>295</v>
      </c>
      <c r="T3277" t="s">
        <v>294</v>
      </c>
      <c r="U3277" t="s">
        <v>46</v>
      </c>
      <c r="V3277" t="s">
        <v>22</v>
      </c>
    </row>
    <row r="3278" spans="1:22">
      <c r="A3278" t="s">
        <v>24153</v>
      </c>
      <c r="B3278" s="2">
        <v>45123.455555555556</v>
      </c>
      <c r="C3278" s="2">
        <f t="shared" si="51"/>
        <v>45117</v>
      </c>
      <c r="D3278" t="s">
        <v>1267</v>
      </c>
      <c r="E3278" t="s">
        <v>1266</v>
      </c>
      <c r="F3278" t="s">
        <v>83</v>
      </c>
      <c r="G3278" t="s">
        <v>91</v>
      </c>
      <c r="H3278" t="s">
        <v>16</v>
      </c>
      <c r="I3278">
        <v>3</v>
      </c>
      <c r="J3278">
        <v>740.97</v>
      </c>
      <c r="K3278">
        <v>569.34</v>
      </c>
      <c r="L3278">
        <v>2222.91</v>
      </c>
      <c r="M3278">
        <v>1708.02</v>
      </c>
      <c r="N3278" t="s">
        <v>24152</v>
      </c>
      <c r="O3278" t="s">
        <v>24151</v>
      </c>
      <c r="P3278" t="s">
        <v>60</v>
      </c>
      <c r="Q3278">
        <v>8.7139000000000006</v>
      </c>
      <c r="R3278">
        <v>77.756699999999995</v>
      </c>
      <c r="S3278" t="s">
        <v>564</v>
      </c>
      <c r="T3278" t="s">
        <v>563</v>
      </c>
      <c r="U3278" t="s">
        <v>46</v>
      </c>
      <c r="V3278" t="s">
        <v>45</v>
      </c>
    </row>
    <row r="3279" spans="1:22">
      <c r="A3279" t="s">
        <v>24150</v>
      </c>
      <c r="B3279" s="2">
        <v>45008.910416666666</v>
      </c>
      <c r="C3279" s="2">
        <f t="shared" si="51"/>
        <v>45005</v>
      </c>
      <c r="D3279" t="s">
        <v>1262</v>
      </c>
      <c r="E3279" t="s">
        <v>22561</v>
      </c>
      <c r="F3279" t="s">
        <v>136</v>
      </c>
      <c r="G3279" t="s">
        <v>82</v>
      </c>
      <c r="H3279" t="s">
        <v>16</v>
      </c>
      <c r="I3279">
        <v>1</v>
      </c>
      <c r="J3279">
        <v>557.35</v>
      </c>
      <c r="K3279">
        <v>403.7</v>
      </c>
      <c r="L3279">
        <v>557.35</v>
      </c>
      <c r="M3279">
        <v>403.7</v>
      </c>
      <c r="N3279" t="s">
        <v>24149</v>
      </c>
      <c r="O3279" t="s">
        <v>24148</v>
      </c>
      <c r="P3279" t="s">
        <v>121</v>
      </c>
      <c r="Q3279">
        <v>9.9252000000000002</v>
      </c>
      <c r="R3279">
        <v>78.119799999999998</v>
      </c>
      <c r="S3279" t="s">
        <v>413</v>
      </c>
      <c r="T3279" t="s">
        <v>412</v>
      </c>
      <c r="U3279" t="s">
        <v>46</v>
      </c>
      <c r="V3279" t="s">
        <v>9</v>
      </c>
    </row>
    <row r="3280" spans="1:22">
      <c r="A3280" t="s">
        <v>24147</v>
      </c>
      <c r="B3280" s="2">
        <v>45335.820138888892</v>
      </c>
      <c r="C3280" s="2">
        <f t="shared" si="51"/>
        <v>45334</v>
      </c>
      <c r="D3280" t="s">
        <v>1257</v>
      </c>
      <c r="E3280" t="s">
        <v>3506</v>
      </c>
      <c r="F3280" t="s">
        <v>64</v>
      </c>
      <c r="G3280" t="s">
        <v>106</v>
      </c>
      <c r="H3280" t="s">
        <v>16</v>
      </c>
      <c r="I3280">
        <v>1</v>
      </c>
      <c r="J3280">
        <v>542.79999999999995</v>
      </c>
      <c r="K3280">
        <v>382.04</v>
      </c>
      <c r="L3280">
        <v>542.79999999999995</v>
      </c>
      <c r="M3280">
        <v>382.04</v>
      </c>
      <c r="N3280" t="s">
        <v>24146</v>
      </c>
      <c r="O3280" t="s">
        <v>24145</v>
      </c>
      <c r="P3280" t="s">
        <v>60</v>
      </c>
      <c r="Q3280">
        <v>8.7139000000000006</v>
      </c>
      <c r="R3280">
        <v>77.756699999999995</v>
      </c>
      <c r="S3280" t="s">
        <v>206</v>
      </c>
      <c r="T3280" t="s">
        <v>205</v>
      </c>
      <c r="U3280" t="s">
        <v>23</v>
      </c>
      <c r="V3280" t="s">
        <v>9</v>
      </c>
    </row>
    <row r="3281" spans="1:22">
      <c r="A3281" t="s">
        <v>24144</v>
      </c>
      <c r="B3281" s="2">
        <v>44954.789583333331</v>
      </c>
      <c r="C3281" s="2">
        <f t="shared" si="51"/>
        <v>44949</v>
      </c>
      <c r="D3281" t="s">
        <v>1252</v>
      </c>
      <c r="E3281" t="s">
        <v>7283</v>
      </c>
      <c r="F3281" t="s">
        <v>31</v>
      </c>
      <c r="G3281" t="s">
        <v>106</v>
      </c>
      <c r="H3281" t="s">
        <v>71</v>
      </c>
      <c r="I3281">
        <v>1</v>
      </c>
      <c r="J3281">
        <v>1375.37</v>
      </c>
      <c r="K3281">
        <v>848.68</v>
      </c>
      <c r="L3281">
        <v>1375.37</v>
      </c>
      <c r="M3281">
        <v>848.68</v>
      </c>
      <c r="N3281" t="s">
        <v>24143</v>
      </c>
      <c r="O3281" t="s">
        <v>24142</v>
      </c>
      <c r="P3281" t="s">
        <v>49</v>
      </c>
      <c r="Q3281">
        <v>12.916499999999999</v>
      </c>
      <c r="R3281">
        <v>79.132499999999993</v>
      </c>
      <c r="S3281" t="s">
        <v>153</v>
      </c>
      <c r="T3281" t="s">
        <v>152</v>
      </c>
      <c r="U3281" t="s">
        <v>77</v>
      </c>
      <c r="V3281" t="s">
        <v>22</v>
      </c>
    </row>
    <row r="3282" spans="1:22">
      <c r="A3282" t="s">
        <v>24141</v>
      </c>
      <c r="B3282" s="2">
        <v>45061.474999999999</v>
      </c>
      <c r="C3282" s="2">
        <f t="shared" si="51"/>
        <v>45061</v>
      </c>
      <c r="D3282" t="s">
        <v>1247</v>
      </c>
      <c r="E3282" t="s">
        <v>1246</v>
      </c>
      <c r="F3282" t="s">
        <v>18</v>
      </c>
      <c r="G3282" t="s">
        <v>106</v>
      </c>
      <c r="H3282" t="s">
        <v>63</v>
      </c>
      <c r="I3282">
        <v>1</v>
      </c>
      <c r="J3282">
        <v>2440.83</v>
      </c>
      <c r="K3282">
        <v>2071.2800000000002</v>
      </c>
      <c r="L3282">
        <v>2440.83</v>
      </c>
      <c r="M3282">
        <v>2071.2800000000002</v>
      </c>
      <c r="N3282" t="s">
        <v>24140</v>
      </c>
      <c r="O3282" t="s">
        <v>24139</v>
      </c>
      <c r="P3282" t="s">
        <v>121</v>
      </c>
      <c r="Q3282">
        <v>9.9252000000000002</v>
      </c>
      <c r="R3282">
        <v>78.119799999999998</v>
      </c>
      <c r="S3282" t="s">
        <v>59</v>
      </c>
      <c r="T3282" t="s">
        <v>58</v>
      </c>
      <c r="U3282" t="s">
        <v>46</v>
      </c>
      <c r="V3282" t="s">
        <v>9</v>
      </c>
    </row>
    <row r="3283" spans="1:22">
      <c r="A3283" t="s">
        <v>24138</v>
      </c>
      <c r="B3283" s="2">
        <v>45012.893750000003</v>
      </c>
      <c r="C3283" s="2">
        <f t="shared" si="51"/>
        <v>45012</v>
      </c>
      <c r="D3283" t="s">
        <v>1242</v>
      </c>
      <c r="E3283" t="s">
        <v>5408</v>
      </c>
      <c r="F3283" t="s">
        <v>73</v>
      </c>
      <c r="G3283" t="s">
        <v>53</v>
      </c>
      <c r="H3283" t="s">
        <v>63</v>
      </c>
      <c r="I3283">
        <v>4</v>
      </c>
      <c r="J3283">
        <v>1373.44</v>
      </c>
      <c r="K3283">
        <v>1196.43</v>
      </c>
      <c r="L3283">
        <v>5493.76</v>
      </c>
      <c r="M3283">
        <v>4785.72</v>
      </c>
      <c r="N3283" t="s">
        <v>24137</v>
      </c>
      <c r="O3283" t="s">
        <v>24136</v>
      </c>
      <c r="P3283" t="s">
        <v>26</v>
      </c>
      <c r="Q3283">
        <v>11.0168</v>
      </c>
      <c r="R3283">
        <v>76.955799999999996</v>
      </c>
      <c r="S3283" t="s">
        <v>243</v>
      </c>
      <c r="T3283" t="s">
        <v>242</v>
      </c>
      <c r="U3283" t="s">
        <v>57</v>
      </c>
      <c r="V3283" t="s">
        <v>22</v>
      </c>
    </row>
    <row r="3284" spans="1:22">
      <c r="A3284" t="s">
        <v>24135</v>
      </c>
      <c r="B3284" s="2">
        <v>44980.75</v>
      </c>
      <c r="C3284" s="2">
        <f t="shared" si="51"/>
        <v>44977</v>
      </c>
      <c r="D3284" t="s">
        <v>1235</v>
      </c>
      <c r="E3284" t="s">
        <v>24134</v>
      </c>
      <c r="F3284" t="s">
        <v>18</v>
      </c>
      <c r="G3284" t="s">
        <v>41</v>
      </c>
      <c r="H3284" t="s">
        <v>40</v>
      </c>
      <c r="I3284">
        <v>1</v>
      </c>
      <c r="J3284">
        <v>1468.52</v>
      </c>
      <c r="K3284">
        <v>1238.78</v>
      </c>
      <c r="L3284">
        <v>1468.52</v>
      </c>
      <c r="M3284">
        <v>1238.78</v>
      </c>
      <c r="N3284" t="s">
        <v>24133</v>
      </c>
      <c r="O3284" t="s">
        <v>24132</v>
      </c>
      <c r="P3284" t="s">
        <v>121</v>
      </c>
      <c r="Q3284">
        <v>9.9252000000000002</v>
      </c>
      <c r="R3284">
        <v>78.119799999999998</v>
      </c>
      <c r="S3284" t="s">
        <v>243</v>
      </c>
      <c r="T3284" t="s">
        <v>242</v>
      </c>
      <c r="U3284" t="s">
        <v>57</v>
      </c>
      <c r="V3284" t="s">
        <v>9</v>
      </c>
    </row>
    <row r="3285" spans="1:22">
      <c r="A3285" t="s">
        <v>24131</v>
      </c>
      <c r="B3285" s="2">
        <v>45272.593055555553</v>
      </c>
      <c r="C3285" s="2">
        <f t="shared" si="51"/>
        <v>45271</v>
      </c>
      <c r="D3285" t="s">
        <v>1230</v>
      </c>
      <c r="E3285" t="s">
        <v>1229</v>
      </c>
      <c r="F3285" t="s">
        <v>31</v>
      </c>
      <c r="G3285" t="s">
        <v>91</v>
      </c>
      <c r="H3285" t="s">
        <v>29</v>
      </c>
      <c r="I3285">
        <v>4</v>
      </c>
      <c r="J3285">
        <v>1705.53</v>
      </c>
      <c r="K3285">
        <v>1281.23</v>
      </c>
      <c r="L3285">
        <v>6822.12</v>
      </c>
      <c r="M3285">
        <v>5124.92</v>
      </c>
      <c r="N3285" t="s">
        <v>24130</v>
      </c>
      <c r="O3285" t="s">
        <v>24129</v>
      </c>
      <c r="P3285" t="s">
        <v>68</v>
      </c>
      <c r="Q3285">
        <v>11.34</v>
      </c>
      <c r="R3285">
        <v>77.717200000000005</v>
      </c>
      <c r="S3285" t="s">
        <v>333</v>
      </c>
      <c r="T3285" t="s">
        <v>332</v>
      </c>
      <c r="U3285" t="s">
        <v>10</v>
      </c>
      <c r="V3285" t="s">
        <v>22</v>
      </c>
    </row>
    <row r="3286" spans="1:22">
      <c r="A3286" t="s">
        <v>24128</v>
      </c>
      <c r="B3286" s="2">
        <v>45399.636805555558</v>
      </c>
      <c r="C3286" s="2">
        <f t="shared" si="51"/>
        <v>45397</v>
      </c>
      <c r="D3286" t="s">
        <v>1225</v>
      </c>
      <c r="E3286" t="s">
        <v>1224</v>
      </c>
      <c r="F3286" t="s">
        <v>18</v>
      </c>
      <c r="G3286" t="s">
        <v>115</v>
      </c>
      <c r="H3286" t="s">
        <v>63</v>
      </c>
      <c r="I3286">
        <v>4</v>
      </c>
      <c r="J3286">
        <v>1230.7</v>
      </c>
      <c r="K3286">
        <v>858.27</v>
      </c>
      <c r="L3286">
        <v>4922.8</v>
      </c>
      <c r="M3286">
        <v>3433.08</v>
      </c>
      <c r="N3286" t="s">
        <v>24127</v>
      </c>
      <c r="O3286" t="s">
        <v>24126</v>
      </c>
      <c r="P3286" t="s">
        <v>68</v>
      </c>
      <c r="Q3286">
        <v>11.34</v>
      </c>
      <c r="R3286">
        <v>77.717200000000005</v>
      </c>
      <c r="S3286" t="s">
        <v>276</v>
      </c>
      <c r="T3286" t="s">
        <v>275</v>
      </c>
      <c r="U3286" t="s">
        <v>46</v>
      </c>
      <c r="V3286" t="s">
        <v>22</v>
      </c>
    </row>
    <row r="3287" spans="1:22">
      <c r="A3287" t="s">
        <v>24125</v>
      </c>
      <c r="B3287" s="2">
        <v>44998.65625</v>
      </c>
      <c r="C3287" s="2">
        <f t="shared" si="51"/>
        <v>44998</v>
      </c>
      <c r="D3287" t="s">
        <v>1220</v>
      </c>
      <c r="E3287" t="s">
        <v>7262</v>
      </c>
      <c r="F3287" t="s">
        <v>64</v>
      </c>
      <c r="G3287" t="s">
        <v>72</v>
      </c>
      <c r="H3287" t="s">
        <v>40</v>
      </c>
      <c r="I3287">
        <v>1</v>
      </c>
      <c r="J3287">
        <v>328.03</v>
      </c>
      <c r="K3287">
        <v>295.12</v>
      </c>
      <c r="L3287">
        <v>328.03</v>
      </c>
      <c r="M3287">
        <v>295.12</v>
      </c>
      <c r="N3287" t="s">
        <v>24124</v>
      </c>
      <c r="O3287" t="s">
        <v>24123</v>
      </c>
      <c r="P3287" t="s">
        <v>121</v>
      </c>
      <c r="Q3287">
        <v>9.9252000000000002</v>
      </c>
      <c r="R3287">
        <v>78.119799999999998</v>
      </c>
      <c r="S3287" t="s">
        <v>96</v>
      </c>
      <c r="T3287" t="s">
        <v>95</v>
      </c>
      <c r="U3287" t="s">
        <v>46</v>
      </c>
      <c r="V3287" t="s">
        <v>22</v>
      </c>
    </row>
    <row r="3288" spans="1:22">
      <c r="A3288" t="s">
        <v>24122</v>
      </c>
      <c r="B3288" s="2">
        <v>45378.468055555553</v>
      </c>
      <c r="C3288" s="2">
        <f t="shared" si="51"/>
        <v>45376</v>
      </c>
      <c r="D3288" t="s">
        <v>1215</v>
      </c>
      <c r="E3288" t="s">
        <v>9067</v>
      </c>
      <c r="F3288" t="s">
        <v>18</v>
      </c>
      <c r="G3288" t="s">
        <v>82</v>
      </c>
      <c r="H3288" t="s">
        <v>40</v>
      </c>
      <c r="I3288">
        <v>2</v>
      </c>
      <c r="J3288">
        <v>789.05</v>
      </c>
      <c r="K3288">
        <v>526.09</v>
      </c>
      <c r="L3288">
        <v>1578.1</v>
      </c>
      <c r="M3288">
        <v>1052.18</v>
      </c>
      <c r="N3288" t="s">
        <v>24121</v>
      </c>
      <c r="O3288" t="s">
        <v>24120</v>
      </c>
      <c r="P3288" t="s">
        <v>121</v>
      </c>
      <c r="Q3288">
        <v>9.9252000000000002</v>
      </c>
      <c r="R3288">
        <v>78.119799999999998</v>
      </c>
      <c r="S3288" t="s">
        <v>735</v>
      </c>
      <c r="T3288" t="s">
        <v>734</v>
      </c>
      <c r="U3288" t="s">
        <v>46</v>
      </c>
      <c r="V3288" t="s">
        <v>9</v>
      </c>
    </row>
    <row r="3289" spans="1:22">
      <c r="A3289" t="s">
        <v>24119</v>
      </c>
      <c r="B3289" s="2">
        <v>45056.786805555559</v>
      </c>
      <c r="C3289" s="2">
        <f t="shared" si="51"/>
        <v>45054</v>
      </c>
      <c r="D3289" t="s">
        <v>1210</v>
      </c>
      <c r="E3289" t="s">
        <v>14287</v>
      </c>
      <c r="F3289" t="s">
        <v>201</v>
      </c>
      <c r="G3289" t="s">
        <v>91</v>
      </c>
      <c r="H3289" t="s">
        <v>63</v>
      </c>
      <c r="I3289">
        <v>2</v>
      </c>
      <c r="J3289">
        <v>396.05</v>
      </c>
      <c r="K3289">
        <v>274.91000000000003</v>
      </c>
      <c r="L3289">
        <v>792.1</v>
      </c>
      <c r="M3289">
        <v>549.82000000000005</v>
      </c>
      <c r="N3289" t="s">
        <v>24118</v>
      </c>
      <c r="O3289" t="s">
        <v>24117</v>
      </c>
      <c r="P3289" t="s">
        <v>13</v>
      </c>
      <c r="Q3289">
        <v>11.664300000000001</v>
      </c>
      <c r="R3289">
        <v>78.146000000000001</v>
      </c>
      <c r="S3289" t="s">
        <v>295</v>
      </c>
      <c r="T3289" t="s">
        <v>294</v>
      </c>
      <c r="U3289" t="s">
        <v>57</v>
      </c>
      <c r="V3289" t="s">
        <v>22</v>
      </c>
    </row>
    <row r="3290" spans="1:22">
      <c r="A3290" t="s">
        <v>24116</v>
      </c>
      <c r="B3290" s="2">
        <v>45354.605555555558</v>
      </c>
      <c r="C3290" s="2">
        <f t="shared" si="51"/>
        <v>45348</v>
      </c>
      <c r="D3290" t="s">
        <v>1205</v>
      </c>
      <c r="E3290" t="s">
        <v>3467</v>
      </c>
      <c r="F3290" t="s">
        <v>166</v>
      </c>
      <c r="G3290" t="s">
        <v>17</v>
      </c>
      <c r="H3290" t="s">
        <v>63</v>
      </c>
      <c r="I3290">
        <v>3</v>
      </c>
      <c r="J3290">
        <v>1193.7</v>
      </c>
      <c r="K3290">
        <v>855.31</v>
      </c>
      <c r="L3290">
        <v>3581.1</v>
      </c>
      <c r="M3290">
        <v>2565.9299999999998</v>
      </c>
      <c r="N3290" t="s">
        <v>24115</v>
      </c>
      <c r="O3290" t="s">
        <v>24114</v>
      </c>
      <c r="P3290" t="s">
        <v>37</v>
      </c>
      <c r="Q3290">
        <v>10.7905</v>
      </c>
      <c r="R3290">
        <v>78.704700000000003</v>
      </c>
      <c r="S3290" t="s">
        <v>333</v>
      </c>
      <c r="T3290" t="s">
        <v>332</v>
      </c>
      <c r="U3290" t="s">
        <v>10</v>
      </c>
      <c r="V3290" t="s">
        <v>45</v>
      </c>
    </row>
    <row r="3291" spans="1:22">
      <c r="A3291" t="s">
        <v>24113</v>
      </c>
      <c r="B3291" s="2">
        <v>45550.8</v>
      </c>
      <c r="C3291" s="2">
        <f t="shared" si="51"/>
        <v>45544</v>
      </c>
      <c r="D3291" t="s">
        <v>1200</v>
      </c>
      <c r="E3291" t="s">
        <v>5379</v>
      </c>
      <c r="F3291" t="s">
        <v>64</v>
      </c>
      <c r="G3291" t="s">
        <v>17</v>
      </c>
      <c r="H3291" t="s">
        <v>29</v>
      </c>
      <c r="I3291">
        <v>1</v>
      </c>
      <c r="J3291">
        <v>455.14</v>
      </c>
      <c r="K3291">
        <v>375.6</v>
      </c>
      <c r="L3291">
        <v>455.14</v>
      </c>
      <c r="M3291">
        <v>375.6</v>
      </c>
      <c r="N3291" t="s">
        <v>24112</v>
      </c>
      <c r="O3291" t="s">
        <v>24111</v>
      </c>
      <c r="P3291" t="s">
        <v>13</v>
      </c>
      <c r="Q3291">
        <v>11.664300000000001</v>
      </c>
      <c r="R3291">
        <v>78.146000000000001</v>
      </c>
      <c r="S3291" t="s">
        <v>88</v>
      </c>
      <c r="T3291" t="s">
        <v>87</v>
      </c>
      <c r="U3291" t="s">
        <v>57</v>
      </c>
      <c r="V3291" t="s">
        <v>9</v>
      </c>
    </row>
    <row r="3292" spans="1:22">
      <c r="A3292" t="s">
        <v>24110</v>
      </c>
      <c r="B3292" s="2">
        <v>45383.805555555555</v>
      </c>
      <c r="C3292" s="2">
        <f t="shared" si="51"/>
        <v>45383</v>
      </c>
      <c r="D3292" t="s">
        <v>1195</v>
      </c>
      <c r="E3292" t="s">
        <v>14277</v>
      </c>
      <c r="F3292" t="s">
        <v>64</v>
      </c>
      <c r="G3292" t="s">
        <v>106</v>
      </c>
      <c r="H3292" t="s">
        <v>29</v>
      </c>
      <c r="I3292">
        <v>1</v>
      </c>
      <c r="J3292">
        <v>1361.86</v>
      </c>
      <c r="K3292">
        <v>1166.2</v>
      </c>
      <c r="L3292">
        <v>1361.86</v>
      </c>
      <c r="M3292">
        <v>1166.2</v>
      </c>
      <c r="N3292" t="s">
        <v>24109</v>
      </c>
      <c r="O3292" t="s">
        <v>24108</v>
      </c>
      <c r="P3292" t="s">
        <v>26</v>
      </c>
      <c r="Q3292">
        <v>11.0168</v>
      </c>
      <c r="R3292">
        <v>76.955799999999996</v>
      </c>
      <c r="S3292" t="s">
        <v>103</v>
      </c>
      <c r="T3292" t="s">
        <v>102</v>
      </c>
      <c r="U3292" t="s">
        <v>23</v>
      </c>
      <c r="V3292" t="s">
        <v>22</v>
      </c>
    </row>
    <row r="3293" spans="1:22">
      <c r="A3293" t="s">
        <v>24107</v>
      </c>
      <c r="B3293" s="2">
        <v>45415.831250000003</v>
      </c>
      <c r="C3293" s="2">
        <f t="shared" si="51"/>
        <v>45411</v>
      </c>
      <c r="D3293" t="s">
        <v>1190</v>
      </c>
      <c r="E3293" t="s">
        <v>1189</v>
      </c>
      <c r="F3293" t="s">
        <v>73</v>
      </c>
      <c r="G3293" t="s">
        <v>106</v>
      </c>
      <c r="H3293" t="s">
        <v>29</v>
      </c>
      <c r="I3293">
        <v>1</v>
      </c>
      <c r="J3293">
        <v>1203.28</v>
      </c>
      <c r="K3293">
        <v>814.47</v>
      </c>
      <c r="L3293">
        <v>1203.28</v>
      </c>
      <c r="M3293">
        <v>814.47</v>
      </c>
      <c r="N3293" t="s">
        <v>24106</v>
      </c>
      <c r="O3293" t="s">
        <v>24105</v>
      </c>
      <c r="P3293" t="s">
        <v>13</v>
      </c>
      <c r="Q3293">
        <v>11.664300000000001</v>
      </c>
      <c r="R3293">
        <v>78.146000000000001</v>
      </c>
      <c r="S3293" t="s">
        <v>537</v>
      </c>
      <c r="T3293" t="s">
        <v>536</v>
      </c>
      <c r="U3293" t="s">
        <v>10</v>
      </c>
      <c r="V3293" t="s">
        <v>9</v>
      </c>
    </row>
    <row r="3294" spans="1:22">
      <c r="A3294" t="s">
        <v>24104</v>
      </c>
      <c r="B3294" s="2">
        <v>44965.602083333331</v>
      </c>
      <c r="C3294" s="2">
        <f t="shared" si="51"/>
        <v>44963</v>
      </c>
      <c r="D3294" t="s">
        <v>1185</v>
      </c>
      <c r="E3294" t="s">
        <v>15959</v>
      </c>
      <c r="F3294" t="s">
        <v>83</v>
      </c>
      <c r="G3294" t="s">
        <v>17</v>
      </c>
      <c r="H3294" t="s">
        <v>52</v>
      </c>
      <c r="I3294">
        <v>1</v>
      </c>
      <c r="J3294">
        <v>1643.84</v>
      </c>
      <c r="K3294">
        <v>1057.6300000000001</v>
      </c>
      <c r="L3294">
        <v>1643.84</v>
      </c>
      <c r="M3294">
        <v>1057.6300000000001</v>
      </c>
      <c r="N3294" t="s">
        <v>24103</v>
      </c>
      <c r="O3294" t="s">
        <v>24102</v>
      </c>
      <c r="P3294" t="s">
        <v>68</v>
      </c>
      <c r="Q3294">
        <v>11.34</v>
      </c>
      <c r="R3294">
        <v>77.717200000000005</v>
      </c>
      <c r="S3294" t="s">
        <v>283</v>
      </c>
      <c r="T3294" t="s">
        <v>282</v>
      </c>
      <c r="U3294" t="s">
        <v>46</v>
      </c>
      <c r="V3294" t="s">
        <v>9</v>
      </c>
    </row>
    <row r="3295" spans="1:22">
      <c r="A3295" t="s">
        <v>24101</v>
      </c>
      <c r="B3295" s="2">
        <v>45254.463194444441</v>
      </c>
      <c r="C3295" s="2">
        <f t="shared" si="51"/>
        <v>45250</v>
      </c>
      <c r="D3295" t="s">
        <v>1180</v>
      </c>
      <c r="E3295" t="s">
        <v>22510</v>
      </c>
      <c r="F3295" t="s">
        <v>136</v>
      </c>
      <c r="G3295" t="s">
        <v>53</v>
      </c>
      <c r="H3295" t="s">
        <v>63</v>
      </c>
      <c r="I3295">
        <v>2</v>
      </c>
      <c r="J3295">
        <v>1742.6</v>
      </c>
      <c r="K3295">
        <v>1304.57</v>
      </c>
      <c r="L3295">
        <v>3485.2</v>
      </c>
      <c r="M3295">
        <v>2609.14</v>
      </c>
      <c r="N3295" t="s">
        <v>24100</v>
      </c>
      <c r="O3295" t="s">
        <v>24099</v>
      </c>
      <c r="P3295" t="s">
        <v>112</v>
      </c>
      <c r="Q3295">
        <v>13.082700000000001</v>
      </c>
      <c r="R3295">
        <v>80.270700000000005</v>
      </c>
      <c r="S3295" t="s">
        <v>319</v>
      </c>
      <c r="T3295" t="s">
        <v>318</v>
      </c>
      <c r="U3295" t="s">
        <v>57</v>
      </c>
      <c r="V3295" t="s">
        <v>45</v>
      </c>
    </row>
    <row r="3296" spans="1:22">
      <c r="A3296" t="s">
        <v>24098</v>
      </c>
      <c r="B3296" s="2">
        <v>45520.709722222222</v>
      </c>
      <c r="C3296" s="2">
        <f t="shared" si="51"/>
        <v>45516</v>
      </c>
      <c r="D3296" t="s">
        <v>1175</v>
      </c>
      <c r="E3296" t="s">
        <v>3444</v>
      </c>
      <c r="F3296" t="s">
        <v>73</v>
      </c>
      <c r="G3296" t="s">
        <v>17</v>
      </c>
      <c r="H3296" t="s">
        <v>63</v>
      </c>
      <c r="I3296">
        <v>2</v>
      </c>
      <c r="J3296">
        <v>2365.9</v>
      </c>
      <c r="K3296">
        <v>1646.67</v>
      </c>
      <c r="L3296">
        <v>4731.8</v>
      </c>
      <c r="M3296">
        <v>3293.34</v>
      </c>
      <c r="N3296" t="s">
        <v>24097</v>
      </c>
      <c r="O3296" t="s">
        <v>24096</v>
      </c>
      <c r="P3296" t="s">
        <v>112</v>
      </c>
      <c r="Q3296">
        <v>13.082700000000001</v>
      </c>
      <c r="R3296">
        <v>80.270700000000005</v>
      </c>
      <c r="S3296" t="s">
        <v>269</v>
      </c>
      <c r="T3296" t="s">
        <v>268</v>
      </c>
      <c r="U3296" t="s">
        <v>77</v>
      </c>
      <c r="V3296" t="s">
        <v>45</v>
      </c>
    </row>
    <row r="3297" spans="1:22">
      <c r="A3297" t="s">
        <v>24095</v>
      </c>
      <c r="B3297" s="2">
        <v>45144.859722222223</v>
      </c>
      <c r="C3297" s="2">
        <f t="shared" si="51"/>
        <v>45138</v>
      </c>
      <c r="D3297" t="s">
        <v>1170</v>
      </c>
      <c r="E3297" t="s">
        <v>7224</v>
      </c>
      <c r="F3297" t="s">
        <v>31</v>
      </c>
      <c r="G3297" t="s">
        <v>106</v>
      </c>
      <c r="H3297" t="s">
        <v>40</v>
      </c>
      <c r="I3297">
        <v>2</v>
      </c>
      <c r="J3297">
        <v>1662.2</v>
      </c>
      <c r="K3297">
        <v>1064.79</v>
      </c>
      <c r="L3297">
        <v>3324.4</v>
      </c>
      <c r="M3297">
        <v>2129.58</v>
      </c>
      <c r="N3297" t="s">
        <v>24094</v>
      </c>
      <c r="O3297" t="s">
        <v>24093</v>
      </c>
      <c r="P3297" t="s">
        <v>112</v>
      </c>
      <c r="Q3297">
        <v>13.082700000000001</v>
      </c>
      <c r="R3297">
        <v>80.270700000000005</v>
      </c>
      <c r="S3297" t="s">
        <v>269</v>
      </c>
      <c r="T3297" t="s">
        <v>268</v>
      </c>
      <c r="U3297" t="s">
        <v>23</v>
      </c>
      <c r="V3297" t="s">
        <v>22</v>
      </c>
    </row>
    <row r="3298" spans="1:22">
      <c r="A3298" t="s">
        <v>24092</v>
      </c>
      <c r="B3298" s="2">
        <v>45234.579861111109</v>
      </c>
      <c r="C3298" s="2">
        <f t="shared" si="51"/>
        <v>45229</v>
      </c>
      <c r="D3298" t="s">
        <v>1165</v>
      </c>
      <c r="E3298" t="s">
        <v>5354</v>
      </c>
      <c r="F3298" t="s">
        <v>136</v>
      </c>
      <c r="G3298" t="s">
        <v>72</v>
      </c>
      <c r="H3298" t="s">
        <v>40</v>
      </c>
      <c r="I3298">
        <v>4</v>
      </c>
      <c r="J3298">
        <v>1554.64</v>
      </c>
      <c r="K3298">
        <v>1241.71</v>
      </c>
      <c r="L3298">
        <v>6218.56</v>
      </c>
      <c r="M3298">
        <v>4966.84</v>
      </c>
      <c r="N3298" t="s">
        <v>24091</v>
      </c>
      <c r="O3298" t="s">
        <v>24090</v>
      </c>
      <c r="P3298" t="s">
        <v>49</v>
      </c>
      <c r="Q3298">
        <v>12.916499999999999</v>
      </c>
      <c r="R3298">
        <v>79.132499999999993</v>
      </c>
      <c r="S3298" t="s">
        <v>784</v>
      </c>
      <c r="T3298" t="s">
        <v>783</v>
      </c>
      <c r="U3298" t="s">
        <v>77</v>
      </c>
      <c r="V3298" t="s">
        <v>9</v>
      </c>
    </row>
    <row r="3299" spans="1:22">
      <c r="A3299" t="s">
        <v>24089</v>
      </c>
      <c r="B3299" s="2">
        <v>45348.425694444442</v>
      </c>
      <c r="C3299" s="2">
        <f t="shared" si="51"/>
        <v>45348</v>
      </c>
      <c r="D3299" t="s">
        <v>1160</v>
      </c>
      <c r="E3299" t="s">
        <v>5350</v>
      </c>
      <c r="F3299" t="s">
        <v>83</v>
      </c>
      <c r="G3299" t="s">
        <v>53</v>
      </c>
      <c r="H3299" t="s">
        <v>40</v>
      </c>
      <c r="I3299">
        <v>3</v>
      </c>
      <c r="J3299">
        <v>1715.84</v>
      </c>
      <c r="K3299">
        <v>1320.61</v>
      </c>
      <c r="L3299">
        <v>5147.5200000000004</v>
      </c>
      <c r="M3299">
        <v>3961.83</v>
      </c>
      <c r="N3299" t="s">
        <v>24088</v>
      </c>
      <c r="O3299" t="s">
        <v>24087</v>
      </c>
      <c r="P3299" t="s">
        <v>13</v>
      </c>
      <c r="Q3299">
        <v>11.664300000000001</v>
      </c>
      <c r="R3299">
        <v>78.146000000000001</v>
      </c>
      <c r="S3299" t="s">
        <v>413</v>
      </c>
      <c r="T3299" t="s">
        <v>412</v>
      </c>
      <c r="U3299" t="s">
        <v>77</v>
      </c>
      <c r="V3299" t="s">
        <v>9</v>
      </c>
    </row>
    <row r="3300" spans="1:22">
      <c r="A3300" t="s">
        <v>24086</v>
      </c>
      <c r="B3300" s="2">
        <v>44933.531944444447</v>
      </c>
      <c r="C3300" s="2">
        <f t="shared" si="51"/>
        <v>44928</v>
      </c>
      <c r="D3300" t="s">
        <v>1155</v>
      </c>
      <c r="E3300" t="s">
        <v>17609</v>
      </c>
      <c r="F3300" t="s">
        <v>73</v>
      </c>
      <c r="G3300" t="s">
        <v>53</v>
      </c>
      <c r="H3300" t="s">
        <v>40</v>
      </c>
      <c r="I3300">
        <v>1</v>
      </c>
      <c r="J3300">
        <v>1893.35</v>
      </c>
      <c r="K3300">
        <v>1551.91</v>
      </c>
      <c r="L3300">
        <v>1893.35</v>
      </c>
      <c r="M3300">
        <v>1551.91</v>
      </c>
      <c r="N3300" t="s">
        <v>24085</v>
      </c>
      <c r="O3300" t="s">
        <v>24084</v>
      </c>
      <c r="P3300" t="s">
        <v>37</v>
      </c>
      <c r="Q3300">
        <v>10.7905</v>
      </c>
      <c r="R3300">
        <v>78.704700000000003</v>
      </c>
      <c r="S3300" t="s">
        <v>420</v>
      </c>
      <c r="T3300" t="s">
        <v>419</v>
      </c>
      <c r="U3300" t="s">
        <v>23</v>
      </c>
      <c r="V3300" t="s">
        <v>212</v>
      </c>
    </row>
    <row r="3301" spans="1:22">
      <c r="A3301" t="s">
        <v>24083</v>
      </c>
      <c r="B3301" s="2">
        <v>45034.884027777778</v>
      </c>
      <c r="C3301" s="2">
        <f t="shared" si="51"/>
        <v>45033</v>
      </c>
      <c r="D3301" t="s">
        <v>1150</v>
      </c>
      <c r="E3301" t="s">
        <v>24082</v>
      </c>
      <c r="F3301" t="s">
        <v>73</v>
      </c>
      <c r="G3301" t="s">
        <v>106</v>
      </c>
      <c r="H3301" t="s">
        <v>40</v>
      </c>
      <c r="I3301">
        <v>2</v>
      </c>
      <c r="J3301">
        <v>292.77</v>
      </c>
      <c r="K3301">
        <v>198.43</v>
      </c>
      <c r="L3301">
        <v>585.54</v>
      </c>
      <c r="M3301">
        <v>396.86</v>
      </c>
      <c r="N3301" t="s">
        <v>24081</v>
      </c>
      <c r="O3301" t="s">
        <v>24080</v>
      </c>
      <c r="P3301" t="s">
        <v>68</v>
      </c>
      <c r="Q3301">
        <v>11.34</v>
      </c>
      <c r="R3301">
        <v>77.717200000000005</v>
      </c>
      <c r="S3301" t="s">
        <v>243</v>
      </c>
      <c r="T3301" t="s">
        <v>242</v>
      </c>
      <c r="U3301" t="s">
        <v>23</v>
      </c>
      <c r="V3301" t="s">
        <v>9</v>
      </c>
    </row>
    <row r="3302" spans="1:22">
      <c r="A3302" t="s">
        <v>24079</v>
      </c>
      <c r="B3302" s="2">
        <v>45127.773611111108</v>
      </c>
      <c r="C3302" s="2">
        <f t="shared" si="51"/>
        <v>45124</v>
      </c>
      <c r="D3302" t="s">
        <v>1145</v>
      </c>
      <c r="E3302" t="s">
        <v>24078</v>
      </c>
      <c r="F3302" t="s">
        <v>73</v>
      </c>
      <c r="G3302" t="s">
        <v>30</v>
      </c>
      <c r="H3302" t="s">
        <v>52</v>
      </c>
      <c r="I3302">
        <v>3</v>
      </c>
      <c r="J3302">
        <v>1704.47</v>
      </c>
      <c r="K3302">
        <v>1106.32</v>
      </c>
      <c r="L3302">
        <v>5113.41</v>
      </c>
      <c r="M3302">
        <v>3318.96</v>
      </c>
      <c r="N3302" t="s">
        <v>24077</v>
      </c>
      <c r="O3302" t="s">
        <v>24076</v>
      </c>
      <c r="P3302" t="s">
        <v>13</v>
      </c>
      <c r="Q3302">
        <v>11.664300000000001</v>
      </c>
      <c r="R3302">
        <v>78.146000000000001</v>
      </c>
      <c r="S3302" t="s">
        <v>79</v>
      </c>
      <c r="T3302" t="s">
        <v>78</v>
      </c>
      <c r="U3302" t="s">
        <v>10</v>
      </c>
      <c r="V3302" t="s">
        <v>9</v>
      </c>
    </row>
    <row r="3303" spans="1:22">
      <c r="A3303" t="s">
        <v>24075</v>
      </c>
      <c r="B3303" s="2">
        <v>44968.856249999997</v>
      </c>
      <c r="C3303" s="2">
        <f t="shared" si="51"/>
        <v>44963</v>
      </c>
      <c r="D3303" t="s">
        <v>1140</v>
      </c>
      <c r="E3303" t="s">
        <v>19247</v>
      </c>
      <c r="F3303" t="s">
        <v>166</v>
      </c>
      <c r="G3303" t="s">
        <v>82</v>
      </c>
      <c r="H3303" t="s">
        <v>52</v>
      </c>
      <c r="I3303">
        <v>1</v>
      </c>
      <c r="J3303">
        <v>906.66</v>
      </c>
      <c r="K3303">
        <v>645.16999999999996</v>
      </c>
      <c r="L3303">
        <v>906.66</v>
      </c>
      <c r="M3303">
        <v>645.16999999999996</v>
      </c>
      <c r="N3303" t="s">
        <v>24074</v>
      </c>
      <c r="O3303" t="s">
        <v>24073</v>
      </c>
      <c r="P3303" t="s">
        <v>13</v>
      </c>
      <c r="Q3303">
        <v>11.664300000000001</v>
      </c>
      <c r="R3303">
        <v>78.146000000000001</v>
      </c>
      <c r="S3303" t="s">
        <v>283</v>
      </c>
      <c r="T3303" t="s">
        <v>282</v>
      </c>
      <c r="U3303" t="s">
        <v>23</v>
      </c>
      <c r="V3303" t="s">
        <v>212</v>
      </c>
    </row>
    <row r="3304" spans="1:22">
      <c r="A3304" t="s">
        <v>24072</v>
      </c>
      <c r="B3304" s="2">
        <v>44980.857638888891</v>
      </c>
      <c r="C3304" s="2">
        <f t="shared" si="51"/>
        <v>44977</v>
      </c>
      <c r="D3304" t="s">
        <v>1135</v>
      </c>
      <c r="E3304" t="s">
        <v>14234</v>
      </c>
      <c r="F3304" t="s">
        <v>73</v>
      </c>
      <c r="G3304" t="s">
        <v>82</v>
      </c>
      <c r="H3304" t="s">
        <v>40</v>
      </c>
      <c r="I3304">
        <v>1</v>
      </c>
      <c r="J3304">
        <v>2384.91</v>
      </c>
      <c r="K3304">
        <v>2134.86</v>
      </c>
      <c r="L3304">
        <v>2384.91</v>
      </c>
      <c r="M3304">
        <v>2134.86</v>
      </c>
      <c r="N3304" t="s">
        <v>24071</v>
      </c>
      <c r="O3304" t="s">
        <v>24070</v>
      </c>
      <c r="P3304" t="s">
        <v>26</v>
      </c>
      <c r="Q3304">
        <v>11.0168</v>
      </c>
      <c r="R3304">
        <v>76.955799999999996</v>
      </c>
      <c r="S3304" t="s">
        <v>906</v>
      </c>
      <c r="T3304" t="s">
        <v>905</v>
      </c>
      <c r="U3304" t="s">
        <v>46</v>
      </c>
      <c r="V3304" t="s">
        <v>45</v>
      </c>
    </row>
    <row r="3305" spans="1:22">
      <c r="A3305" t="s">
        <v>24069</v>
      </c>
      <c r="B3305" s="2">
        <v>45490.842361111114</v>
      </c>
      <c r="C3305" s="2">
        <f t="shared" si="51"/>
        <v>45488</v>
      </c>
      <c r="D3305" t="s">
        <v>1130</v>
      </c>
      <c r="E3305" t="s">
        <v>9006</v>
      </c>
      <c r="F3305" t="s">
        <v>136</v>
      </c>
      <c r="G3305" t="s">
        <v>106</v>
      </c>
      <c r="H3305" t="s">
        <v>71</v>
      </c>
      <c r="I3305">
        <v>3</v>
      </c>
      <c r="J3305">
        <v>592.79999999999995</v>
      </c>
      <c r="K3305">
        <v>393.19</v>
      </c>
      <c r="L3305">
        <v>1778.4</v>
      </c>
      <c r="M3305">
        <v>1179.57</v>
      </c>
      <c r="N3305" t="s">
        <v>24068</v>
      </c>
      <c r="O3305" t="s">
        <v>24067</v>
      </c>
      <c r="P3305" t="s">
        <v>13</v>
      </c>
      <c r="Q3305">
        <v>11.664300000000001</v>
      </c>
      <c r="R3305">
        <v>78.146000000000001</v>
      </c>
      <c r="S3305" t="s">
        <v>88</v>
      </c>
      <c r="T3305" t="s">
        <v>87</v>
      </c>
      <c r="U3305" t="s">
        <v>57</v>
      </c>
      <c r="V3305" t="s">
        <v>9</v>
      </c>
    </row>
    <row r="3306" spans="1:22">
      <c r="A3306" t="s">
        <v>24066</v>
      </c>
      <c r="B3306" s="2">
        <v>45423.775000000001</v>
      </c>
      <c r="C3306" s="2">
        <f t="shared" si="51"/>
        <v>45418</v>
      </c>
      <c r="D3306" t="s">
        <v>1125</v>
      </c>
      <c r="E3306" t="s">
        <v>22473</v>
      </c>
      <c r="F3306" t="s">
        <v>73</v>
      </c>
      <c r="G3306" t="s">
        <v>106</v>
      </c>
      <c r="H3306" t="s">
        <v>16</v>
      </c>
      <c r="I3306">
        <v>2</v>
      </c>
      <c r="J3306">
        <v>706.74</v>
      </c>
      <c r="K3306">
        <v>507.6</v>
      </c>
      <c r="L3306">
        <v>1413.48</v>
      </c>
      <c r="M3306">
        <v>1015.2</v>
      </c>
      <c r="N3306" t="s">
        <v>24065</v>
      </c>
      <c r="O3306" t="s">
        <v>24064</v>
      </c>
      <c r="P3306" t="s">
        <v>37</v>
      </c>
      <c r="Q3306">
        <v>10.7905</v>
      </c>
      <c r="R3306">
        <v>78.704700000000003</v>
      </c>
      <c r="S3306" t="s">
        <v>616</v>
      </c>
      <c r="T3306" t="s">
        <v>615</v>
      </c>
      <c r="U3306" t="s">
        <v>57</v>
      </c>
      <c r="V3306" t="s">
        <v>22</v>
      </c>
    </row>
    <row r="3307" spans="1:22">
      <c r="A3307" t="s">
        <v>24063</v>
      </c>
      <c r="B3307" s="2">
        <v>45316.598611111112</v>
      </c>
      <c r="C3307" s="2">
        <f t="shared" si="51"/>
        <v>45313</v>
      </c>
      <c r="D3307" t="s">
        <v>1120</v>
      </c>
      <c r="E3307" t="s">
        <v>10789</v>
      </c>
      <c r="F3307" t="s">
        <v>166</v>
      </c>
      <c r="G3307" t="s">
        <v>41</v>
      </c>
      <c r="H3307" t="s">
        <v>52</v>
      </c>
      <c r="I3307">
        <v>1</v>
      </c>
      <c r="J3307">
        <v>974.94</v>
      </c>
      <c r="K3307">
        <v>817.47</v>
      </c>
      <c r="L3307">
        <v>974.94</v>
      </c>
      <c r="M3307">
        <v>817.47</v>
      </c>
      <c r="N3307" t="s">
        <v>24062</v>
      </c>
      <c r="O3307" t="s">
        <v>24061</v>
      </c>
      <c r="P3307" t="s">
        <v>68</v>
      </c>
      <c r="Q3307">
        <v>11.34</v>
      </c>
      <c r="R3307">
        <v>77.717200000000005</v>
      </c>
      <c r="S3307" t="s">
        <v>454</v>
      </c>
      <c r="T3307" t="s">
        <v>453</v>
      </c>
      <c r="U3307" t="s">
        <v>46</v>
      </c>
      <c r="V3307" t="s">
        <v>22</v>
      </c>
    </row>
    <row r="3308" spans="1:22">
      <c r="A3308" t="s">
        <v>24060</v>
      </c>
      <c r="B3308" s="2">
        <v>45033.6875</v>
      </c>
      <c r="C3308" s="2">
        <f t="shared" si="51"/>
        <v>45033</v>
      </c>
      <c r="D3308" t="s">
        <v>1115</v>
      </c>
      <c r="E3308" t="s">
        <v>12524</v>
      </c>
      <c r="F3308" t="s">
        <v>166</v>
      </c>
      <c r="G3308" t="s">
        <v>106</v>
      </c>
      <c r="H3308" t="s">
        <v>40</v>
      </c>
      <c r="I3308">
        <v>4</v>
      </c>
      <c r="J3308">
        <v>222.38</v>
      </c>
      <c r="K3308">
        <v>158.09</v>
      </c>
      <c r="L3308">
        <v>889.52</v>
      </c>
      <c r="M3308">
        <v>632.36</v>
      </c>
      <c r="N3308" t="s">
        <v>24059</v>
      </c>
      <c r="O3308" t="s">
        <v>24058</v>
      </c>
      <c r="P3308" t="s">
        <v>112</v>
      </c>
      <c r="Q3308">
        <v>13.082700000000001</v>
      </c>
      <c r="R3308">
        <v>80.270700000000005</v>
      </c>
      <c r="S3308" t="s">
        <v>257</v>
      </c>
      <c r="T3308" t="s">
        <v>256</v>
      </c>
      <c r="U3308" t="s">
        <v>77</v>
      </c>
      <c r="V3308" t="s">
        <v>22</v>
      </c>
    </row>
    <row r="3309" spans="1:22">
      <c r="A3309" t="s">
        <v>24057</v>
      </c>
      <c r="B3309" s="2">
        <v>45321.656944444447</v>
      </c>
      <c r="C3309" s="2">
        <f t="shared" si="51"/>
        <v>45320</v>
      </c>
      <c r="D3309" t="s">
        <v>1110</v>
      </c>
      <c r="E3309" t="s">
        <v>17580</v>
      </c>
      <c r="F3309" t="s">
        <v>64</v>
      </c>
      <c r="G3309" t="s">
        <v>106</v>
      </c>
      <c r="H3309" t="s">
        <v>16</v>
      </c>
      <c r="I3309">
        <v>3</v>
      </c>
      <c r="J3309">
        <v>1959.18</v>
      </c>
      <c r="K3309">
        <v>1283.32</v>
      </c>
      <c r="L3309">
        <v>5877.54</v>
      </c>
      <c r="M3309">
        <v>3849.96</v>
      </c>
      <c r="N3309" t="s">
        <v>24056</v>
      </c>
      <c r="O3309" t="s">
        <v>24055</v>
      </c>
      <c r="P3309" t="s">
        <v>37</v>
      </c>
      <c r="Q3309">
        <v>10.7905</v>
      </c>
      <c r="R3309">
        <v>78.704700000000003</v>
      </c>
      <c r="S3309" t="s">
        <v>283</v>
      </c>
      <c r="T3309" t="s">
        <v>282</v>
      </c>
      <c r="U3309" t="s">
        <v>46</v>
      </c>
      <c r="V3309" t="s">
        <v>9</v>
      </c>
    </row>
    <row r="3310" spans="1:22">
      <c r="A3310" t="s">
        <v>24054</v>
      </c>
      <c r="B3310" s="2">
        <v>45364.84652777778</v>
      </c>
      <c r="C3310" s="2">
        <f t="shared" si="51"/>
        <v>45362</v>
      </c>
      <c r="D3310" t="s">
        <v>1105</v>
      </c>
      <c r="E3310" t="s">
        <v>17576</v>
      </c>
      <c r="F3310" t="s">
        <v>64</v>
      </c>
      <c r="G3310" t="s">
        <v>91</v>
      </c>
      <c r="H3310" t="s">
        <v>29</v>
      </c>
      <c r="I3310">
        <v>4</v>
      </c>
      <c r="J3310">
        <v>956.73</v>
      </c>
      <c r="K3310">
        <v>700.91</v>
      </c>
      <c r="L3310">
        <v>3826.92</v>
      </c>
      <c r="M3310">
        <v>2803.64</v>
      </c>
      <c r="N3310" t="s">
        <v>24053</v>
      </c>
      <c r="O3310" t="s">
        <v>24052</v>
      </c>
      <c r="P3310" t="s">
        <v>112</v>
      </c>
      <c r="Q3310">
        <v>13.082700000000001</v>
      </c>
      <c r="R3310">
        <v>80.270700000000005</v>
      </c>
      <c r="S3310" t="s">
        <v>214</v>
      </c>
      <c r="T3310" t="s">
        <v>213</v>
      </c>
      <c r="U3310" t="s">
        <v>23</v>
      </c>
      <c r="V3310" t="s">
        <v>9</v>
      </c>
    </row>
    <row r="3311" spans="1:22">
      <c r="A3311" t="s">
        <v>24051</v>
      </c>
      <c r="B3311" s="2">
        <v>45051.631249999999</v>
      </c>
      <c r="C3311" s="2">
        <f t="shared" si="51"/>
        <v>45047</v>
      </c>
      <c r="D3311" t="s">
        <v>1100</v>
      </c>
      <c r="E3311" t="s">
        <v>3387</v>
      </c>
      <c r="F3311" t="s">
        <v>31</v>
      </c>
      <c r="G3311" t="s">
        <v>30</v>
      </c>
      <c r="H3311" t="s">
        <v>16</v>
      </c>
      <c r="I3311">
        <v>2</v>
      </c>
      <c r="J3311">
        <v>1579.61</v>
      </c>
      <c r="K3311">
        <v>1325.33</v>
      </c>
      <c r="L3311">
        <v>3159.22</v>
      </c>
      <c r="M3311">
        <v>2650.66</v>
      </c>
      <c r="N3311" t="s">
        <v>24050</v>
      </c>
      <c r="O3311" t="s">
        <v>24049</v>
      </c>
      <c r="P3311" t="s">
        <v>37</v>
      </c>
      <c r="Q3311">
        <v>10.7905</v>
      </c>
      <c r="R3311">
        <v>78.704700000000003</v>
      </c>
      <c r="S3311" t="s">
        <v>226</v>
      </c>
      <c r="T3311" t="s">
        <v>225</v>
      </c>
      <c r="U3311" t="s">
        <v>10</v>
      </c>
      <c r="V3311" t="s">
        <v>9</v>
      </c>
    </row>
    <row r="3312" spans="1:22">
      <c r="A3312" t="s">
        <v>24048</v>
      </c>
      <c r="B3312" s="2">
        <v>45415.456250000003</v>
      </c>
      <c r="C3312" s="2">
        <f t="shared" si="51"/>
        <v>45411</v>
      </c>
      <c r="D3312" t="s">
        <v>1095</v>
      </c>
      <c r="E3312" t="s">
        <v>3383</v>
      </c>
      <c r="F3312" t="s">
        <v>83</v>
      </c>
      <c r="G3312" t="s">
        <v>17</v>
      </c>
      <c r="H3312" t="s">
        <v>40</v>
      </c>
      <c r="I3312">
        <v>1</v>
      </c>
      <c r="J3312">
        <v>2382.96</v>
      </c>
      <c r="K3312">
        <v>1665.04</v>
      </c>
      <c r="L3312">
        <v>2382.96</v>
      </c>
      <c r="M3312">
        <v>1665.04</v>
      </c>
      <c r="N3312" t="s">
        <v>24047</v>
      </c>
      <c r="O3312" t="s">
        <v>24046</v>
      </c>
      <c r="P3312" t="s">
        <v>68</v>
      </c>
      <c r="Q3312">
        <v>11.34</v>
      </c>
      <c r="R3312">
        <v>77.717200000000005</v>
      </c>
      <c r="S3312" t="s">
        <v>295</v>
      </c>
      <c r="T3312" t="s">
        <v>294</v>
      </c>
      <c r="U3312" t="s">
        <v>23</v>
      </c>
      <c r="V3312" t="s">
        <v>9</v>
      </c>
    </row>
    <row r="3313" spans="1:22">
      <c r="A3313" t="s">
        <v>24045</v>
      </c>
      <c r="B3313" s="2">
        <v>45378.848611111112</v>
      </c>
      <c r="C3313" s="2">
        <f t="shared" si="51"/>
        <v>45376</v>
      </c>
      <c r="D3313" t="s">
        <v>1090</v>
      </c>
      <c r="E3313" t="s">
        <v>20838</v>
      </c>
      <c r="F3313" t="s">
        <v>166</v>
      </c>
      <c r="G3313" t="s">
        <v>41</v>
      </c>
      <c r="H3313" t="s">
        <v>71</v>
      </c>
      <c r="I3313">
        <v>2</v>
      </c>
      <c r="J3313">
        <v>511.38</v>
      </c>
      <c r="K3313">
        <v>364.2</v>
      </c>
      <c r="L3313">
        <v>1022.76</v>
      </c>
      <c r="M3313">
        <v>728.4</v>
      </c>
      <c r="N3313" t="s">
        <v>24044</v>
      </c>
      <c r="O3313" t="s">
        <v>24043</v>
      </c>
      <c r="P3313" t="s">
        <v>68</v>
      </c>
      <c r="Q3313">
        <v>11.34</v>
      </c>
      <c r="R3313">
        <v>77.717200000000005</v>
      </c>
      <c r="S3313" t="s">
        <v>176</v>
      </c>
      <c r="T3313" t="s">
        <v>175</v>
      </c>
      <c r="U3313" t="s">
        <v>46</v>
      </c>
      <c r="V3313" t="s">
        <v>9</v>
      </c>
    </row>
    <row r="3314" spans="1:22">
      <c r="A3314" t="s">
        <v>24042</v>
      </c>
      <c r="B3314" s="2">
        <v>45453.67083333333</v>
      </c>
      <c r="C3314" s="2">
        <f t="shared" si="51"/>
        <v>45453</v>
      </c>
      <c r="D3314" t="s">
        <v>1085</v>
      </c>
      <c r="E3314" t="s">
        <v>17562</v>
      </c>
      <c r="F3314" t="s">
        <v>201</v>
      </c>
      <c r="G3314" t="s">
        <v>30</v>
      </c>
      <c r="H3314" t="s">
        <v>52</v>
      </c>
      <c r="I3314">
        <v>1</v>
      </c>
      <c r="J3314">
        <v>513.70000000000005</v>
      </c>
      <c r="K3314">
        <v>425.2</v>
      </c>
      <c r="L3314">
        <v>513.70000000000005</v>
      </c>
      <c r="M3314">
        <v>425.2</v>
      </c>
      <c r="N3314" t="s">
        <v>24041</v>
      </c>
      <c r="O3314" t="s">
        <v>24040</v>
      </c>
      <c r="P3314" t="s">
        <v>37</v>
      </c>
      <c r="Q3314">
        <v>10.7905</v>
      </c>
      <c r="R3314">
        <v>78.704700000000003</v>
      </c>
      <c r="S3314" t="s">
        <v>537</v>
      </c>
      <c r="T3314" t="s">
        <v>536</v>
      </c>
      <c r="U3314" t="s">
        <v>57</v>
      </c>
      <c r="V3314" t="s">
        <v>45</v>
      </c>
    </row>
    <row r="3315" spans="1:22">
      <c r="A3315" t="s">
        <v>24039</v>
      </c>
      <c r="B3315" s="2">
        <v>45531.734722222223</v>
      </c>
      <c r="C3315" s="2">
        <f t="shared" si="51"/>
        <v>45530</v>
      </c>
      <c r="D3315" t="s">
        <v>1080</v>
      </c>
      <c r="E3315" t="s">
        <v>19210</v>
      </c>
      <c r="F3315" t="s">
        <v>201</v>
      </c>
      <c r="G3315" t="s">
        <v>30</v>
      </c>
      <c r="H3315" t="s">
        <v>52</v>
      </c>
      <c r="I3315">
        <v>2</v>
      </c>
      <c r="J3315">
        <v>2282.31</v>
      </c>
      <c r="K3315">
        <v>1763.9</v>
      </c>
      <c r="L3315">
        <v>4564.62</v>
      </c>
      <c r="M3315">
        <v>3527.8</v>
      </c>
      <c r="N3315" t="s">
        <v>24038</v>
      </c>
      <c r="O3315" t="s">
        <v>24037</v>
      </c>
      <c r="P3315" t="s">
        <v>49</v>
      </c>
      <c r="Q3315">
        <v>12.916499999999999</v>
      </c>
      <c r="R3315">
        <v>79.132499999999993</v>
      </c>
      <c r="S3315" t="s">
        <v>206</v>
      </c>
      <c r="T3315" t="s">
        <v>205</v>
      </c>
      <c r="U3315" t="s">
        <v>10</v>
      </c>
      <c r="V3315" t="s">
        <v>9</v>
      </c>
    </row>
    <row r="3316" spans="1:22">
      <c r="A3316" t="s">
        <v>24036</v>
      </c>
      <c r="B3316" s="2">
        <v>45295.566666666666</v>
      </c>
      <c r="C3316" s="2">
        <f t="shared" si="51"/>
        <v>45292</v>
      </c>
      <c r="D3316" t="s">
        <v>1075</v>
      </c>
      <c r="E3316" t="s">
        <v>8966</v>
      </c>
      <c r="F3316" t="s">
        <v>83</v>
      </c>
      <c r="G3316" t="s">
        <v>91</v>
      </c>
      <c r="H3316" t="s">
        <v>40</v>
      </c>
      <c r="I3316">
        <v>1</v>
      </c>
      <c r="J3316">
        <v>1276.82</v>
      </c>
      <c r="K3316">
        <v>1035.28</v>
      </c>
      <c r="L3316">
        <v>1276.82</v>
      </c>
      <c r="M3316">
        <v>1035.28</v>
      </c>
      <c r="N3316" t="s">
        <v>24035</v>
      </c>
      <c r="O3316" t="s">
        <v>24034</v>
      </c>
      <c r="P3316" t="s">
        <v>68</v>
      </c>
      <c r="Q3316">
        <v>11.34</v>
      </c>
      <c r="R3316">
        <v>77.717200000000005</v>
      </c>
      <c r="S3316" t="s">
        <v>103</v>
      </c>
      <c r="T3316" t="s">
        <v>102</v>
      </c>
      <c r="U3316" t="s">
        <v>46</v>
      </c>
      <c r="V3316" t="s">
        <v>45</v>
      </c>
    </row>
    <row r="3317" spans="1:22">
      <c r="A3317" t="s">
        <v>24033</v>
      </c>
      <c r="B3317" s="2">
        <v>45573.740972222222</v>
      </c>
      <c r="C3317" s="2">
        <f t="shared" si="51"/>
        <v>45572</v>
      </c>
      <c r="D3317" t="s">
        <v>1070</v>
      </c>
      <c r="E3317" t="s">
        <v>24032</v>
      </c>
      <c r="F3317" t="s">
        <v>136</v>
      </c>
      <c r="G3317" t="s">
        <v>91</v>
      </c>
      <c r="H3317" t="s">
        <v>52</v>
      </c>
      <c r="I3317">
        <v>3</v>
      </c>
      <c r="J3317">
        <v>1262.74</v>
      </c>
      <c r="K3317">
        <v>827.69</v>
      </c>
      <c r="L3317">
        <v>3788.22</v>
      </c>
      <c r="M3317">
        <v>2483.0700000000002</v>
      </c>
      <c r="N3317" t="s">
        <v>24031</v>
      </c>
      <c r="O3317" t="s">
        <v>24030</v>
      </c>
      <c r="P3317" t="s">
        <v>13</v>
      </c>
      <c r="Q3317">
        <v>11.664300000000001</v>
      </c>
      <c r="R3317">
        <v>78.146000000000001</v>
      </c>
      <c r="S3317" t="s">
        <v>250</v>
      </c>
      <c r="T3317" t="s">
        <v>249</v>
      </c>
      <c r="U3317" t="s">
        <v>10</v>
      </c>
      <c r="V3317" t="s">
        <v>212</v>
      </c>
    </row>
    <row r="3318" spans="1:22">
      <c r="A3318" t="s">
        <v>24029</v>
      </c>
      <c r="B3318" s="2">
        <v>45125.810416666667</v>
      </c>
      <c r="C3318" s="2">
        <f t="shared" si="51"/>
        <v>45124</v>
      </c>
      <c r="D3318" t="s">
        <v>1065</v>
      </c>
      <c r="E3318" t="s">
        <v>20820</v>
      </c>
      <c r="F3318" t="s">
        <v>166</v>
      </c>
      <c r="G3318" t="s">
        <v>91</v>
      </c>
      <c r="H3318" t="s">
        <v>52</v>
      </c>
      <c r="I3318">
        <v>2</v>
      </c>
      <c r="J3318">
        <v>2494.52</v>
      </c>
      <c r="K3318">
        <v>1995.26</v>
      </c>
      <c r="L3318">
        <v>4989.04</v>
      </c>
      <c r="M3318">
        <v>3990.52</v>
      </c>
      <c r="N3318" t="s">
        <v>24028</v>
      </c>
      <c r="O3318" t="s">
        <v>24027</v>
      </c>
      <c r="P3318" t="s">
        <v>121</v>
      </c>
      <c r="Q3318">
        <v>9.9252000000000002</v>
      </c>
      <c r="R3318">
        <v>78.119799999999998</v>
      </c>
      <c r="S3318" t="s">
        <v>564</v>
      </c>
      <c r="T3318" t="s">
        <v>563</v>
      </c>
      <c r="U3318" t="s">
        <v>23</v>
      </c>
      <c r="V3318" t="s">
        <v>9</v>
      </c>
    </row>
    <row r="3319" spans="1:22">
      <c r="A3319" t="s">
        <v>24026</v>
      </c>
      <c r="B3319" s="2">
        <v>45097.521527777775</v>
      </c>
      <c r="C3319" s="2">
        <f t="shared" si="51"/>
        <v>45096</v>
      </c>
      <c r="D3319" t="s">
        <v>1060</v>
      </c>
      <c r="E3319" t="s">
        <v>20816</v>
      </c>
      <c r="F3319" t="s">
        <v>18</v>
      </c>
      <c r="G3319" t="s">
        <v>91</v>
      </c>
      <c r="H3319" t="s">
        <v>40</v>
      </c>
      <c r="I3319">
        <v>2</v>
      </c>
      <c r="J3319">
        <v>2476</v>
      </c>
      <c r="K3319">
        <v>1571.64</v>
      </c>
      <c r="L3319">
        <v>4952</v>
      </c>
      <c r="M3319">
        <v>3143.28</v>
      </c>
      <c r="N3319" t="s">
        <v>24025</v>
      </c>
      <c r="O3319" t="s">
        <v>24024</v>
      </c>
      <c r="P3319" t="s">
        <v>37</v>
      </c>
      <c r="Q3319">
        <v>10.7905</v>
      </c>
      <c r="R3319">
        <v>78.704700000000003</v>
      </c>
      <c r="S3319" t="s">
        <v>1238</v>
      </c>
      <c r="T3319" t="s">
        <v>1237</v>
      </c>
      <c r="U3319" t="s">
        <v>23</v>
      </c>
      <c r="V3319" t="s">
        <v>9</v>
      </c>
    </row>
    <row r="3320" spans="1:22">
      <c r="A3320" t="s">
        <v>24023</v>
      </c>
      <c r="B3320" s="2">
        <v>45011.486111111109</v>
      </c>
      <c r="C3320" s="2">
        <f t="shared" si="51"/>
        <v>45005</v>
      </c>
      <c r="D3320" t="s">
        <v>1055</v>
      </c>
      <c r="E3320" t="s">
        <v>24022</v>
      </c>
      <c r="F3320" t="s">
        <v>136</v>
      </c>
      <c r="G3320" t="s">
        <v>91</v>
      </c>
      <c r="H3320" t="s">
        <v>16</v>
      </c>
      <c r="I3320">
        <v>1</v>
      </c>
      <c r="J3320">
        <v>2079.9299999999998</v>
      </c>
      <c r="K3320">
        <v>1712.32</v>
      </c>
      <c r="L3320">
        <v>2079.9299999999998</v>
      </c>
      <c r="M3320">
        <v>1712.32</v>
      </c>
      <c r="N3320" t="s">
        <v>24021</v>
      </c>
      <c r="O3320" t="s">
        <v>24020</v>
      </c>
      <c r="P3320" t="s">
        <v>60</v>
      </c>
      <c r="Q3320">
        <v>8.7139000000000006</v>
      </c>
      <c r="R3320">
        <v>77.756699999999995</v>
      </c>
      <c r="S3320" t="s">
        <v>36</v>
      </c>
      <c r="T3320" t="s">
        <v>35</v>
      </c>
      <c r="U3320" t="s">
        <v>10</v>
      </c>
      <c r="V3320" t="s">
        <v>45</v>
      </c>
    </row>
    <row r="3321" spans="1:22">
      <c r="A3321" t="s">
        <v>24019</v>
      </c>
      <c r="B3321" s="2">
        <v>45485.51666666667</v>
      </c>
      <c r="C3321" s="2">
        <f t="shared" si="51"/>
        <v>45481</v>
      </c>
      <c r="D3321" t="s">
        <v>1050</v>
      </c>
      <c r="E3321" t="s">
        <v>7134</v>
      </c>
      <c r="F3321" t="s">
        <v>201</v>
      </c>
      <c r="G3321" t="s">
        <v>72</v>
      </c>
      <c r="H3321" t="s">
        <v>71</v>
      </c>
      <c r="I3321">
        <v>2</v>
      </c>
      <c r="J3321">
        <v>1440.86</v>
      </c>
      <c r="K3321">
        <v>902.66</v>
      </c>
      <c r="L3321">
        <v>2881.72</v>
      </c>
      <c r="M3321">
        <v>1805.32</v>
      </c>
      <c r="N3321" t="s">
        <v>24018</v>
      </c>
      <c r="O3321" t="s">
        <v>24017</v>
      </c>
      <c r="P3321" t="s">
        <v>26</v>
      </c>
      <c r="Q3321">
        <v>11.0168</v>
      </c>
      <c r="R3321">
        <v>76.955799999999996</v>
      </c>
      <c r="S3321" t="s">
        <v>96</v>
      </c>
      <c r="T3321" t="s">
        <v>95</v>
      </c>
      <c r="U3321" t="s">
        <v>10</v>
      </c>
      <c r="V3321" t="s">
        <v>9</v>
      </c>
    </row>
    <row r="3322" spans="1:22">
      <c r="A3322" t="s">
        <v>24016</v>
      </c>
      <c r="B3322" s="2">
        <v>45194.685416666667</v>
      </c>
      <c r="C3322" s="2">
        <f t="shared" si="51"/>
        <v>45194</v>
      </c>
      <c r="D3322" t="s">
        <v>1045</v>
      </c>
      <c r="E3322" t="s">
        <v>24015</v>
      </c>
      <c r="F3322" t="s">
        <v>201</v>
      </c>
      <c r="G3322" t="s">
        <v>115</v>
      </c>
      <c r="H3322" t="s">
        <v>16</v>
      </c>
      <c r="I3322">
        <v>3</v>
      </c>
      <c r="J3322">
        <v>1323.75</v>
      </c>
      <c r="K3322">
        <v>1114.1300000000001</v>
      </c>
      <c r="L3322">
        <v>3971.25</v>
      </c>
      <c r="M3322">
        <v>3342.39</v>
      </c>
      <c r="N3322" t="s">
        <v>24014</v>
      </c>
      <c r="O3322" t="s">
        <v>24013</v>
      </c>
      <c r="P3322" t="s">
        <v>112</v>
      </c>
      <c r="Q3322">
        <v>13.082700000000001</v>
      </c>
      <c r="R3322">
        <v>80.270700000000005</v>
      </c>
      <c r="S3322" t="s">
        <v>628</v>
      </c>
      <c r="T3322" t="s">
        <v>627</v>
      </c>
      <c r="U3322" t="s">
        <v>57</v>
      </c>
      <c r="V3322" t="s">
        <v>45</v>
      </c>
    </row>
    <row r="3323" spans="1:22">
      <c r="A3323" t="s">
        <v>24012</v>
      </c>
      <c r="B3323" s="2">
        <v>45204.893055555556</v>
      </c>
      <c r="C3323" s="2">
        <f t="shared" si="51"/>
        <v>45201</v>
      </c>
      <c r="D3323" t="s">
        <v>1040</v>
      </c>
      <c r="E3323" t="s">
        <v>3339</v>
      </c>
      <c r="F3323" t="s">
        <v>73</v>
      </c>
      <c r="G3323" t="s">
        <v>82</v>
      </c>
      <c r="H3323" t="s">
        <v>52</v>
      </c>
      <c r="I3323">
        <v>2</v>
      </c>
      <c r="J3323">
        <v>1124.3</v>
      </c>
      <c r="K3323">
        <v>925.05</v>
      </c>
      <c r="L3323">
        <v>2248.6</v>
      </c>
      <c r="M3323">
        <v>1850.1</v>
      </c>
      <c r="N3323" t="s">
        <v>24011</v>
      </c>
      <c r="O3323" t="s">
        <v>24010</v>
      </c>
      <c r="P3323" t="s">
        <v>26</v>
      </c>
      <c r="Q3323">
        <v>11.0168</v>
      </c>
      <c r="R3323">
        <v>76.955799999999996</v>
      </c>
      <c r="S3323" t="s">
        <v>295</v>
      </c>
      <c r="T3323" t="s">
        <v>294</v>
      </c>
      <c r="U3323" t="s">
        <v>23</v>
      </c>
      <c r="V3323" t="s">
        <v>9</v>
      </c>
    </row>
    <row r="3324" spans="1:22">
      <c r="A3324" t="s">
        <v>24009</v>
      </c>
      <c r="B3324" s="2">
        <v>45478.649305555555</v>
      </c>
      <c r="C3324" s="2">
        <f t="shared" si="51"/>
        <v>45474</v>
      </c>
      <c r="D3324" t="s">
        <v>1035</v>
      </c>
      <c r="E3324" t="s">
        <v>7124</v>
      </c>
      <c r="F3324" t="s">
        <v>136</v>
      </c>
      <c r="G3324" t="s">
        <v>72</v>
      </c>
      <c r="H3324" t="s">
        <v>71</v>
      </c>
      <c r="I3324">
        <v>1</v>
      </c>
      <c r="J3324">
        <v>920.84</v>
      </c>
      <c r="K3324">
        <v>801.81</v>
      </c>
      <c r="L3324">
        <v>920.84</v>
      </c>
      <c r="M3324">
        <v>801.81</v>
      </c>
      <c r="N3324" t="s">
        <v>24008</v>
      </c>
      <c r="O3324" t="s">
        <v>24007</v>
      </c>
      <c r="P3324" t="s">
        <v>49</v>
      </c>
      <c r="Q3324">
        <v>12.916499999999999</v>
      </c>
      <c r="R3324">
        <v>79.132499999999993</v>
      </c>
      <c r="S3324" t="s">
        <v>537</v>
      </c>
      <c r="T3324" t="s">
        <v>536</v>
      </c>
      <c r="U3324" t="s">
        <v>10</v>
      </c>
      <c r="V3324" t="s">
        <v>9</v>
      </c>
    </row>
    <row r="3325" spans="1:22">
      <c r="A3325" t="s">
        <v>24006</v>
      </c>
      <c r="B3325" s="2">
        <v>45075.521527777775</v>
      </c>
      <c r="C3325" s="2">
        <f t="shared" si="51"/>
        <v>45075</v>
      </c>
      <c r="D3325" t="s">
        <v>1030</v>
      </c>
      <c r="E3325" t="s">
        <v>7120</v>
      </c>
      <c r="F3325" t="s">
        <v>83</v>
      </c>
      <c r="G3325" t="s">
        <v>53</v>
      </c>
      <c r="H3325" t="s">
        <v>16</v>
      </c>
      <c r="I3325">
        <v>3</v>
      </c>
      <c r="J3325">
        <v>294.91000000000003</v>
      </c>
      <c r="K3325">
        <v>263.63</v>
      </c>
      <c r="L3325">
        <v>884.73</v>
      </c>
      <c r="M3325">
        <v>790.89</v>
      </c>
      <c r="N3325" t="s">
        <v>24005</v>
      </c>
      <c r="O3325" t="s">
        <v>24004</v>
      </c>
      <c r="P3325" t="s">
        <v>37</v>
      </c>
      <c r="Q3325">
        <v>10.7905</v>
      </c>
      <c r="R3325">
        <v>78.704700000000003</v>
      </c>
      <c r="S3325" t="s">
        <v>283</v>
      </c>
      <c r="T3325" t="s">
        <v>282</v>
      </c>
      <c r="U3325" t="s">
        <v>77</v>
      </c>
      <c r="V3325" t="s">
        <v>22</v>
      </c>
    </row>
    <row r="3326" spans="1:22">
      <c r="A3326" t="s">
        <v>24003</v>
      </c>
      <c r="B3326" s="2">
        <v>45021.62222222222</v>
      </c>
      <c r="C3326" s="2">
        <f t="shared" si="51"/>
        <v>45019</v>
      </c>
      <c r="D3326" t="s">
        <v>1025</v>
      </c>
      <c r="E3326" t="s">
        <v>5244</v>
      </c>
      <c r="F3326" t="s">
        <v>83</v>
      </c>
      <c r="G3326" t="s">
        <v>72</v>
      </c>
      <c r="H3326" t="s">
        <v>52</v>
      </c>
      <c r="I3326">
        <v>4</v>
      </c>
      <c r="J3326">
        <v>2140.7199999999998</v>
      </c>
      <c r="K3326">
        <v>1809.94</v>
      </c>
      <c r="L3326">
        <v>8562.8799999999992</v>
      </c>
      <c r="M3326">
        <v>7239.76</v>
      </c>
      <c r="N3326" t="s">
        <v>24002</v>
      </c>
      <c r="O3326" t="s">
        <v>24001</v>
      </c>
      <c r="P3326" t="s">
        <v>112</v>
      </c>
      <c r="Q3326">
        <v>13.082700000000001</v>
      </c>
      <c r="R3326">
        <v>80.270700000000005</v>
      </c>
      <c r="S3326" t="s">
        <v>36</v>
      </c>
      <c r="T3326" t="s">
        <v>35</v>
      </c>
      <c r="U3326" t="s">
        <v>23</v>
      </c>
      <c r="V3326" t="s">
        <v>9</v>
      </c>
    </row>
    <row r="3327" spans="1:22">
      <c r="A3327" t="s">
        <v>24000</v>
      </c>
      <c r="B3327" s="2">
        <v>45568.554166666669</v>
      </c>
      <c r="C3327" s="2">
        <f t="shared" si="51"/>
        <v>45565</v>
      </c>
      <c r="D3327" t="s">
        <v>1020</v>
      </c>
      <c r="E3327" t="s">
        <v>20790</v>
      </c>
      <c r="F3327" t="s">
        <v>201</v>
      </c>
      <c r="G3327" t="s">
        <v>53</v>
      </c>
      <c r="H3327" t="s">
        <v>63</v>
      </c>
      <c r="I3327">
        <v>4</v>
      </c>
      <c r="J3327">
        <v>2415.2600000000002</v>
      </c>
      <c r="K3327">
        <v>1810.36</v>
      </c>
      <c r="L3327">
        <v>9661.0400000000009</v>
      </c>
      <c r="M3327">
        <v>7241.44</v>
      </c>
      <c r="N3327" t="s">
        <v>23999</v>
      </c>
      <c r="O3327" t="s">
        <v>23998</v>
      </c>
      <c r="P3327" t="s">
        <v>68</v>
      </c>
      <c r="Q3327">
        <v>11.34</v>
      </c>
      <c r="R3327">
        <v>77.717200000000005</v>
      </c>
      <c r="S3327" t="s">
        <v>283</v>
      </c>
      <c r="T3327" t="s">
        <v>282</v>
      </c>
      <c r="U3327" t="s">
        <v>46</v>
      </c>
      <c r="V3327" t="s">
        <v>45</v>
      </c>
    </row>
    <row r="3328" spans="1:22">
      <c r="A3328" t="s">
        <v>23997</v>
      </c>
      <c r="B3328" s="2">
        <v>45327.611111111109</v>
      </c>
      <c r="C3328" s="2">
        <f t="shared" si="51"/>
        <v>45327</v>
      </c>
      <c r="D3328" t="s">
        <v>1015</v>
      </c>
      <c r="E3328" t="s">
        <v>5236</v>
      </c>
      <c r="F3328" t="s">
        <v>18</v>
      </c>
      <c r="G3328" t="s">
        <v>115</v>
      </c>
      <c r="H3328" t="s">
        <v>16</v>
      </c>
      <c r="I3328">
        <v>4</v>
      </c>
      <c r="J3328">
        <v>1731.1</v>
      </c>
      <c r="K3328">
        <v>1063.1400000000001</v>
      </c>
      <c r="L3328">
        <v>6924.4</v>
      </c>
      <c r="M3328">
        <v>4252.5600000000004</v>
      </c>
      <c r="N3328" t="s">
        <v>23996</v>
      </c>
      <c r="O3328" t="s">
        <v>23995</v>
      </c>
      <c r="P3328" t="s">
        <v>26</v>
      </c>
      <c r="Q3328">
        <v>11.0168</v>
      </c>
      <c r="R3328">
        <v>76.955799999999996</v>
      </c>
      <c r="S3328" t="s">
        <v>120</v>
      </c>
      <c r="T3328" t="s">
        <v>119</v>
      </c>
      <c r="U3328" t="s">
        <v>77</v>
      </c>
      <c r="V3328" t="s">
        <v>22</v>
      </c>
    </row>
    <row r="3329" spans="1:22">
      <c r="A3329" t="s">
        <v>23994</v>
      </c>
      <c r="B3329" s="2">
        <v>45015.509722222225</v>
      </c>
      <c r="C3329" s="2">
        <f t="shared" si="51"/>
        <v>45012</v>
      </c>
      <c r="D3329" t="s">
        <v>1010</v>
      </c>
      <c r="E3329" t="s">
        <v>10714</v>
      </c>
      <c r="F3329" t="s">
        <v>136</v>
      </c>
      <c r="G3329" t="s">
        <v>30</v>
      </c>
      <c r="H3329" t="s">
        <v>63</v>
      </c>
      <c r="I3329">
        <v>1</v>
      </c>
      <c r="J3329">
        <v>1364.64</v>
      </c>
      <c r="K3329">
        <v>1019.47</v>
      </c>
      <c r="L3329">
        <v>1364.64</v>
      </c>
      <c r="M3329">
        <v>1019.47</v>
      </c>
      <c r="N3329" t="s">
        <v>23993</v>
      </c>
      <c r="O3329" t="s">
        <v>23992</v>
      </c>
      <c r="P3329" t="s">
        <v>121</v>
      </c>
      <c r="Q3329">
        <v>9.9252000000000002</v>
      </c>
      <c r="R3329">
        <v>78.119799999999998</v>
      </c>
      <c r="S3329" t="s">
        <v>762</v>
      </c>
      <c r="T3329" t="s">
        <v>761</v>
      </c>
      <c r="U3329" t="s">
        <v>77</v>
      </c>
      <c r="V3329" t="s">
        <v>9</v>
      </c>
    </row>
    <row r="3330" spans="1:22">
      <c r="A3330" t="s">
        <v>23991</v>
      </c>
      <c r="B3330" s="2">
        <v>45162.879166666666</v>
      </c>
      <c r="C3330" s="2">
        <f t="shared" si="51"/>
        <v>45159</v>
      </c>
      <c r="D3330" t="s">
        <v>1005</v>
      </c>
      <c r="E3330" t="s">
        <v>14150</v>
      </c>
      <c r="F3330" t="s">
        <v>64</v>
      </c>
      <c r="G3330" t="s">
        <v>82</v>
      </c>
      <c r="H3330" t="s">
        <v>40</v>
      </c>
      <c r="I3330">
        <v>1</v>
      </c>
      <c r="J3330">
        <v>2401.23</v>
      </c>
      <c r="K3330">
        <v>1616.74</v>
      </c>
      <c r="L3330">
        <v>2401.23</v>
      </c>
      <c r="M3330">
        <v>1616.74</v>
      </c>
      <c r="N3330" t="s">
        <v>23990</v>
      </c>
      <c r="O3330" t="s">
        <v>23989</v>
      </c>
      <c r="P3330" t="s">
        <v>112</v>
      </c>
      <c r="Q3330">
        <v>13.082700000000001</v>
      </c>
      <c r="R3330">
        <v>80.270700000000005</v>
      </c>
      <c r="S3330" t="s">
        <v>340</v>
      </c>
      <c r="T3330" t="s">
        <v>339</v>
      </c>
      <c r="U3330" t="s">
        <v>46</v>
      </c>
      <c r="V3330" t="s">
        <v>45</v>
      </c>
    </row>
    <row r="3331" spans="1:22">
      <c r="A3331" t="s">
        <v>23988</v>
      </c>
      <c r="B3331" s="2">
        <v>45515.780555555553</v>
      </c>
      <c r="C3331" s="2">
        <f t="shared" ref="C3331:C3394" si="52">INT(B3331) - WEEKDAY(INT(B3331), 2) + 1</f>
        <v>45509</v>
      </c>
      <c r="D3331" t="s">
        <v>1000</v>
      </c>
      <c r="E3331" t="s">
        <v>12446</v>
      </c>
      <c r="F3331" t="s">
        <v>31</v>
      </c>
      <c r="G3331" t="s">
        <v>106</v>
      </c>
      <c r="H3331" t="s">
        <v>16</v>
      </c>
      <c r="I3331">
        <v>2</v>
      </c>
      <c r="J3331">
        <v>1059.5899999999999</v>
      </c>
      <c r="K3331">
        <v>679.89</v>
      </c>
      <c r="L3331">
        <v>2119.1799999999998</v>
      </c>
      <c r="M3331">
        <v>1359.78</v>
      </c>
      <c r="N3331" t="s">
        <v>23987</v>
      </c>
      <c r="O3331" t="s">
        <v>23986</v>
      </c>
      <c r="P3331" t="s">
        <v>112</v>
      </c>
      <c r="Q3331">
        <v>13.082700000000001</v>
      </c>
      <c r="R3331">
        <v>80.270700000000005</v>
      </c>
      <c r="S3331" t="s">
        <v>12</v>
      </c>
      <c r="T3331" t="s">
        <v>11</v>
      </c>
      <c r="U3331" t="s">
        <v>77</v>
      </c>
      <c r="V3331" t="s">
        <v>45</v>
      </c>
    </row>
    <row r="3332" spans="1:22">
      <c r="A3332" t="s">
        <v>23985</v>
      </c>
      <c r="B3332" s="2">
        <v>45499.78125</v>
      </c>
      <c r="C3332" s="2">
        <f t="shared" si="52"/>
        <v>45495</v>
      </c>
      <c r="D3332" t="s">
        <v>995</v>
      </c>
      <c r="E3332" t="s">
        <v>23984</v>
      </c>
      <c r="F3332" t="s">
        <v>136</v>
      </c>
      <c r="G3332" t="s">
        <v>106</v>
      </c>
      <c r="H3332" t="s">
        <v>16</v>
      </c>
      <c r="I3332">
        <v>1</v>
      </c>
      <c r="J3332">
        <v>1366.2</v>
      </c>
      <c r="K3332">
        <v>881.19</v>
      </c>
      <c r="L3332">
        <v>1366.2</v>
      </c>
      <c r="M3332">
        <v>881.19</v>
      </c>
      <c r="N3332" t="s">
        <v>23983</v>
      </c>
      <c r="O3332" t="s">
        <v>23982</v>
      </c>
      <c r="P3332" t="s">
        <v>68</v>
      </c>
      <c r="Q3332">
        <v>11.34</v>
      </c>
      <c r="R3332">
        <v>77.717200000000005</v>
      </c>
      <c r="S3332" t="s">
        <v>352</v>
      </c>
      <c r="T3332" t="s">
        <v>351</v>
      </c>
      <c r="U3332" t="s">
        <v>77</v>
      </c>
      <c r="V3332" t="s">
        <v>45</v>
      </c>
    </row>
    <row r="3333" spans="1:22">
      <c r="A3333" t="s">
        <v>23981</v>
      </c>
      <c r="B3333" s="2">
        <v>45141.488194444442</v>
      </c>
      <c r="C3333" s="2">
        <f t="shared" si="52"/>
        <v>45138</v>
      </c>
      <c r="D3333" t="s">
        <v>990</v>
      </c>
      <c r="E3333" t="s">
        <v>3300</v>
      </c>
      <c r="F3333" t="s">
        <v>73</v>
      </c>
      <c r="G3333" t="s">
        <v>72</v>
      </c>
      <c r="H3333" t="s">
        <v>16</v>
      </c>
      <c r="I3333">
        <v>3</v>
      </c>
      <c r="J3333">
        <v>839.16</v>
      </c>
      <c r="K3333">
        <v>629.89</v>
      </c>
      <c r="L3333">
        <v>2517.48</v>
      </c>
      <c r="M3333">
        <v>1889.67</v>
      </c>
      <c r="N3333" t="s">
        <v>23980</v>
      </c>
      <c r="O3333" t="s">
        <v>23979</v>
      </c>
      <c r="P3333" t="s">
        <v>68</v>
      </c>
      <c r="Q3333">
        <v>11.34</v>
      </c>
      <c r="R3333">
        <v>77.717200000000005</v>
      </c>
      <c r="S3333" t="s">
        <v>146</v>
      </c>
      <c r="T3333" t="s">
        <v>145</v>
      </c>
      <c r="U3333" t="s">
        <v>10</v>
      </c>
      <c r="V3333" t="s">
        <v>9</v>
      </c>
    </row>
    <row r="3334" spans="1:22">
      <c r="A3334" t="s">
        <v>23978</v>
      </c>
      <c r="B3334" s="2">
        <v>45308.737500000003</v>
      </c>
      <c r="C3334" s="2">
        <f t="shared" si="52"/>
        <v>45306</v>
      </c>
      <c r="D3334" t="s">
        <v>985</v>
      </c>
      <c r="E3334" t="s">
        <v>23977</v>
      </c>
      <c r="F3334" t="s">
        <v>166</v>
      </c>
      <c r="G3334" t="s">
        <v>17</v>
      </c>
      <c r="H3334" t="s">
        <v>16</v>
      </c>
      <c r="I3334">
        <v>1</v>
      </c>
      <c r="J3334">
        <v>936.21</v>
      </c>
      <c r="K3334">
        <v>758.44</v>
      </c>
      <c r="L3334">
        <v>936.21</v>
      </c>
      <c r="M3334">
        <v>758.44</v>
      </c>
      <c r="N3334" t="s">
        <v>23976</v>
      </c>
      <c r="O3334" t="s">
        <v>23975</v>
      </c>
      <c r="P3334" t="s">
        <v>13</v>
      </c>
      <c r="Q3334">
        <v>11.664300000000001</v>
      </c>
      <c r="R3334">
        <v>78.146000000000001</v>
      </c>
      <c r="S3334" t="s">
        <v>193</v>
      </c>
      <c r="T3334" t="s">
        <v>192</v>
      </c>
      <c r="U3334" t="s">
        <v>46</v>
      </c>
      <c r="V3334" t="s">
        <v>9</v>
      </c>
    </row>
    <row r="3335" spans="1:22">
      <c r="A3335" t="s">
        <v>23974</v>
      </c>
      <c r="B3335" s="2">
        <v>45000.822916666664</v>
      </c>
      <c r="C3335" s="2">
        <f t="shared" si="52"/>
        <v>44998</v>
      </c>
      <c r="D3335" t="s">
        <v>980</v>
      </c>
      <c r="E3335" t="s">
        <v>10693</v>
      </c>
      <c r="F3335" t="s">
        <v>31</v>
      </c>
      <c r="G3335" t="s">
        <v>17</v>
      </c>
      <c r="H3335" t="s">
        <v>63</v>
      </c>
      <c r="I3335">
        <v>1</v>
      </c>
      <c r="J3335">
        <v>816.48</v>
      </c>
      <c r="K3335">
        <v>583.17999999999995</v>
      </c>
      <c r="L3335">
        <v>816.48</v>
      </c>
      <c r="M3335">
        <v>583.17999999999995</v>
      </c>
      <c r="N3335" t="s">
        <v>23973</v>
      </c>
      <c r="O3335" t="s">
        <v>23972</v>
      </c>
      <c r="P3335" t="s">
        <v>13</v>
      </c>
      <c r="Q3335">
        <v>11.664300000000001</v>
      </c>
      <c r="R3335">
        <v>78.146000000000001</v>
      </c>
      <c r="S3335" t="s">
        <v>413</v>
      </c>
      <c r="T3335" t="s">
        <v>412</v>
      </c>
      <c r="U3335" t="s">
        <v>77</v>
      </c>
      <c r="V3335" t="s">
        <v>9</v>
      </c>
    </row>
    <row r="3336" spans="1:22">
      <c r="A3336" t="s">
        <v>23971</v>
      </c>
      <c r="B3336" s="2">
        <v>45157.435416666667</v>
      </c>
      <c r="C3336" s="2">
        <f t="shared" si="52"/>
        <v>45152</v>
      </c>
      <c r="D3336" t="s">
        <v>975</v>
      </c>
      <c r="E3336" t="s">
        <v>5205</v>
      </c>
      <c r="F3336" t="s">
        <v>73</v>
      </c>
      <c r="G3336" t="s">
        <v>17</v>
      </c>
      <c r="H3336" t="s">
        <v>52</v>
      </c>
      <c r="I3336">
        <v>1</v>
      </c>
      <c r="J3336">
        <v>743.91</v>
      </c>
      <c r="K3336">
        <v>528</v>
      </c>
      <c r="L3336">
        <v>743.91</v>
      </c>
      <c r="M3336">
        <v>528</v>
      </c>
      <c r="N3336" t="s">
        <v>23970</v>
      </c>
      <c r="O3336" t="s">
        <v>23969</v>
      </c>
      <c r="P3336" t="s">
        <v>13</v>
      </c>
      <c r="Q3336">
        <v>11.664300000000001</v>
      </c>
      <c r="R3336">
        <v>78.146000000000001</v>
      </c>
      <c r="S3336" t="s">
        <v>616</v>
      </c>
      <c r="T3336" t="s">
        <v>615</v>
      </c>
      <c r="U3336" t="s">
        <v>46</v>
      </c>
      <c r="V3336" t="s">
        <v>9</v>
      </c>
    </row>
    <row r="3337" spans="1:22">
      <c r="A3337" t="s">
        <v>23968</v>
      </c>
      <c r="B3337" s="2">
        <v>45442.788194444445</v>
      </c>
      <c r="C3337" s="2">
        <f t="shared" si="52"/>
        <v>45439</v>
      </c>
      <c r="D3337" t="s">
        <v>970</v>
      </c>
      <c r="E3337" t="s">
        <v>15818</v>
      </c>
      <c r="F3337" t="s">
        <v>136</v>
      </c>
      <c r="G3337" t="s">
        <v>30</v>
      </c>
      <c r="H3337" t="s">
        <v>63</v>
      </c>
      <c r="I3337">
        <v>1</v>
      </c>
      <c r="J3337">
        <v>696.47</v>
      </c>
      <c r="K3337">
        <v>581.24</v>
      </c>
      <c r="L3337">
        <v>696.47</v>
      </c>
      <c r="M3337">
        <v>581.24</v>
      </c>
      <c r="N3337" t="s">
        <v>23967</v>
      </c>
      <c r="O3337" t="s">
        <v>23966</v>
      </c>
      <c r="P3337" t="s">
        <v>49</v>
      </c>
      <c r="Q3337">
        <v>12.916499999999999</v>
      </c>
      <c r="R3337">
        <v>79.132499999999993</v>
      </c>
      <c r="S3337" t="s">
        <v>302</v>
      </c>
      <c r="T3337" t="s">
        <v>301</v>
      </c>
      <c r="U3337" t="s">
        <v>77</v>
      </c>
      <c r="V3337" t="s">
        <v>9</v>
      </c>
    </row>
    <row r="3338" spans="1:22">
      <c r="A3338" t="s">
        <v>23965</v>
      </c>
      <c r="B3338" s="2">
        <v>45108.47152777778</v>
      </c>
      <c r="C3338" s="2">
        <f t="shared" si="52"/>
        <v>45103</v>
      </c>
      <c r="D3338" t="s">
        <v>965</v>
      </c>
      <c r="E3338" t="s">
        <v>19134</v>
      </c>
      <c r="F3338" t="s">
        <v>64</v>
      </c>
      <c r="G3338" t="s">
        <v>53</v>
      </c>
      <c r="H3338" t="s">
        <v>40</v>
      </c>
      <c r="I3338">
        <v>1</v>
      </c>
      <c r="J3338">
        <v>435.55</v>
      </c>
      <c r="K3338">
        <v>345.31</v>
      </c>
      <c r="L3338">
        <v>435.55</v>
      </c>
      <c r="M3338">
        <v>345.31</v>
      </c>
      <c r="N3338" t="s">
        <v>23964</v>
      </c>
      <c r="O3338" t="s">
        <v>23963</v>
      </c>
      <c r="P3338" t="s">
        <v>26</v>
      </c>
      <c r="Q3338">
        <v>11.0168</v>
      </c>
      <c r="R3338">
        <v>76.955799999999996</v>
      </c>
      <c r="S3338" t="s">
        <v>269</v>
      </c>
      <c r="T3338" t="s">
        <v>268</v>
      </c>
      <c r="U3338" t="s">
        <v>77</v>
      </c>
      <c r="V3338" t="s">
        <v>22</v>
      </c>
    </row>
    <row r="3339" spans="1:22">
      <c r="A3339" t="s">
        <v>23962</v>
      </c>
      <c r="B3339" s="2">
        <v>45138.743055555555</v>
      </c>
      <c r="C3339" s="2">
        <f t="shared" si="52"/>
        <v>45138</v>
      </c>
      <c r="D3339" t="s">
        <v>960</v>
      </c>
      <c r="E3339" t="s">
        <v>14121</v>
      </c>
      <c r="F3339" t="s">
        <v>166</v>
      </c>
      <c r="G3339" t="s">
        <v>82</v>
      </c>
      <c r="H3339" t="s">
        <v>63</v>
      </c>
      <c r="I3339">
        <v>4</v>
      </c>
      <c r="J3339">
        <v>1109.8800000000001</v>
      </c>
      <c r="K3339">
        <v>861.48</v>
      </c>
      <c r="L3339">
        <v>4439.5200000000004</v>
      </c>
      <c r="M3339">
        <v>3445.92</v>
      </c>
      <c r="N3339" t="s">
        <v>23961</v>
      </c>
      <c r="O3339" t="s">
        <v>23960</v>
      </c>
      <c r="P3339" t="s">
        <v>112</v>
      </c>
      <c r="Q3339">
        <v>13.082700000000001</v>
      </c>
      <c r="R3339">
        <v>80.270700000000005</v>
      </c>
      <c r="S3339" t="s">
        <v>111</v>
      </c>
      <c r="T3339" t="s">
        <v>110</v>
      </c>
      <c r="U3339" t="s">
        <v>23</v>
      </c>
      <c r="V3339" t="s">
        <v>45</v>
      </c>
    </row>
    <row r="3340" spans="1:22">
      <c r="A3340" t="s">
        <v>23959</v>
      </c>
      <c r="B3340" s="2">
        <v>45297.777777777781</v>
      </c>
      <c r="C3340" s="2">
        <f t="shared" si="52"/>
        <v>45292</v>
      </c>
      <c r="D3340" t="s">
        <v>955</v>
      </c>
      <c r="E3340" t="s">
        <v>3274</v>
      </c>
      <c r="F3340" t="s">
        <v>201</v>
      </c>
      <c r="G3340" t="s">
        <v>41</v>
      </c>
      <c r="H3340" t="s">
        <v>63</v>
      </c>
      <c r="I3340">
        <v>2</v>
      </c>
      <c r="J3340">
        <v>1128.94</v>
      </c>
      <c r="K3340">
        <v>939.58</v>
      </c>
      <c r="L3340">
        <v>2257.88</v>
      </c>
      <c r="M3340">
        <v>1879.16</v>
      </c>
      <c r="N3340" t="s">
        <v>23958</v>
      </c>
      <c r="O3340" t="s">
        <v>23957</v>
      </c>
      <c r="P3340" t="s">
        <v>26</v>
      </c>
      <c r="Q3340">
        <v>11.0168</v>
      </c>
      <c r="R3340">
        <v>76.955799999999996</v>
      </c>
      <c r="S3340" t="s">
        <v>735</v>
      </c>
      <c r="T3340" t="s">
        <v>734</v>
      </c>
      <c r="U3340" t="s">
        <v>23</v>
      </c>
      <c r="V3340" t="s">
        <v>9</v>
      </c>
    </row>
    <row r="3341" spans="1:22">
      <c r="A3341" t="s">
        <v>23956</v>
      </c>
      <c r="B3341" s="2">
        <v>45320.662499999999</v>
      </c>
      <c r="C3341" s="2">
        <f t="shared" si="52"/>
        <v>45320</v>
      </c>
      <c r="D3341" t="s">
        <v>950</v>
      </c>
      <c r="E3341" t="s">
        <v>12411</v>
      </c>
      <c r="F3341" t="s">
        <v>201</v>
      </c>
      <c r="G3341" t="s">
        <v>106</v>
      </c>
      <c r="H3341" t="s">
        <v>71</v>
      </c>
      <c r="I3341">
        <v>1</v>
      </c>
      <c r="J3341">
        <v>1449.25</v>
      </c>
      <c r="K3341">
        <v>1002.77</v>
      </c>
      <c r="L3341">
        <v>1449.25</v>
      </c>
      <c r="M3341">
        <v>1002.77</v>
      </c>
      <c r="N3341" t="s">
        <v>23955</v>
      </c>
      <c r="O3341" t="s">
        <v>23954</v>
      </c>
      <c r="P3341" t="s">
        <v>68</v>
      </c>
      <c r="Q3341">
        <v>11.34</v>
      </c>
      <c r="R3341">
        <v>77.717200000000005</v>
      </c>
      <c r="S3341" t="s">
        <v>413</v>
      </c>
      <c r="T3341" t="s">
        <v>412</v>
      </c>
      <c r="U3341" t="s">
        <v>77</v>
      </c>
      <c r="V3341" t="s">
        <v>22</v>
      </c>
    </row>
    <row r="3342" spans="1:22">
      <c r="A3342" t="s">
        <v>23953</v>
      </c>
      <c r="B3342" s="2">
        <v>45377.436805555553</v>
      </c>
      <c r="C3342" s="2">
        <f t="shared" si="52"/>
        <v>45376</v>
      </c>
      <c r="D3342" t="s">
        <v>945</v>
      </c>
      <c r="E3342" t="s">
        <v>10669</v>
      </c>
      <c r="F3342" t="s">
        <v>166</v>
      </c>
      <c r="G3342" t="s">
        <v>41</v>
      </c>
      <c r="H3342" t="s">
        <v>16</v>
      </c>
      <c r="I3342">
        <v>1</v>
      </c>
      <c r="J3342">
        <v>2406.9699999999998</v>
      </c>
      <c r="K3342">
        <v>1973.25</v>
      </c>
      <c r="L3342">
        <v>2406.9699999999998</v>
      </c>
      <c r="M3342">
        <v>1973.25</v>
      </c>
      <c r="N3342" t="s">
        <v>23952</v>
      </c>
      <c r="O3342" t="s">
        <v>23951</v>
      </c>
      <c r="P3342" t="s">
        <v>13</v>
      </c>
      <c r="Q3342">
        <v>11.664300000000001</v>
      </c>
      <c r="R3342">
        <v>78.146000000000001</v>
      </c>
      <c r="S3342" t="s">
        <v>283</v>
      </c>
      <c r="T3342" t="s">
        <v>282</v>
      </c>
      <c r="U3342" t="s">
        <v>77</v>
      </c>
      <c r="V3342" t="s">
        <v>45</v>
      </c>
    </row>
    <row r="3343" spans="1:22">
      <c r="A3343" t="s">
        <v>23950</v>
      </c>
      <c r="B3343" s="2">
        <v>44998.540277777778</v>
      </c>
      <c r="C3343" s="2">
        <f t="shared" si="52"/>
        <v>44998</v>
      </c>
      <c r="D3343" t="s">
        <v>940</v>
      </c>
      <c r="E3343" t="s">
        <v>5178</v>
      </c>
      <c r="F3343" t="s">
        <v>83</v>
      </c>
      <c r="G3343" t="s">
        <v>17</v>
      </c>
      <c r="H3343" t="s">
        <v>29</v>
      </c>
      <c r="I3343">
        <v>4</v>
      </c>
      <c r="J3343">
        <v>430.99</v>
      </c>
      <c r="K3343">
        <v>368.32</v>
      </c>
      <c r="L3343">
        <v>1723.96</v>
      </c>
      <c r="M3343">
        <v>1473.28</v>
      </c>
      <c r="N3343" t="s">
        <v>23949</v>
      </c>
      <c r="O3343" t="s">
        <v>23948</v>
      </c>
      <c r="P3343" t="s">
        <v>37</v>
      </c>
      <c r="Q3343">
        <v>10.7905</v>
      </c>
      <c r="R3343">
        <v>78.704700000000003</v>
      </c>
      <c r="S3343" t="s">
        <v>257</v>
      </c>
      <c r="T3343" t="s">
        <v>256</v>
      </c>
      <c r="U3343" t="s">
        <v>57</v>
      </c>
      <c r="V3343" t="s">
        <v>9</v>
      </c>
    </row>
    <row r="3344" spans="1:22">
      <c r="A3344" t="s">
        <v>23947</v>
      </c>
      <c r="B3344" s="2">
        <v>45137.638194444444</v>
      </c>
      <c r="C3344" s="2">
        <f t="shared" si="52"/>
        <v>45131</v>
      </c>
      <c r="D3344" t="s">
        <v>935</v>
      </c>
      <c r="E3344" t="s">
        <v>23946</v>
      </c>
      <c r="F3344" t="s">
        <v>64</v>
      </c>
      <c r="G3344" t="s">
        <v>41</v>
      </c>
      <c r="H3344" t="s">
        <v>63</v>
      </c>
      <c r="I3344">
        <v>1</v>
      </c>
      <c r="J3344">
        <v>1466.88</v>
      </c>
      <c r="K3344">
        <v>1156.23</v>
      </c>
      <c r="L3344">
        <v>1466.88</v>
      </c>
      <c r="M3344">
        <v>1156.23</v>
      </c>
      <c r="N3344" t="s">
        <v>23945</v>
      </c>
      <c r="O3344" t="s">
        <v>23944</v>
      </c>
      <c r="P3344" t="s">
        <v>13</v>
      </c>
      <c r="Q3344">
        <v>11.664300000000001</v>
      </c>
      <c r="R3344">
        <v>78.146000000000001</v>
      </c>
      <c r="S3344" t="s">
        <v>326</v>
      </c>
      <c r="T3344" t="s">
        <v>325</v>
      </c>
      <c r="U3344" t="s">
        <v>57</v>
      </c>
      <c r="V3344" t="s">
        <v>9</v>
      </c>
    </row>
    <row r="3345" spans="1:22">
      <c r="A3345" t="s">
        <v>23943</v>
      </c>
      <c r="B3345" s="2">
        <v>45239.825694444444</v>
      </c>
      <c r="C3345" s="2">
        <f t="shared" si="52"/>
        <v>45236</v>
      </c>
      <c r="D3345" t="s">
        <v>930</v>
      </c>
      <c r="E3345" t="s">
        <v>20731</v>
      </c>
      <c r="F3345" t="s">
        <v>64</v>
      </c>
      <c r="G3345" t="s">
        <v>72</v>
      </c>
      <c r="H3345" t="s">
        <v>63</v>
      </c>
      <c r="I3345">
        <v>1</v>
      </c>
      <c r="J3345">
        <v>2047.87</v>
      </c>
      <c r="K3345">
        <v>1528.58</v>
      </c>
      <c r="L3345">
        <v>2047.87</v>
      </c>
      <c r="M3345">
        <v>1528.58</v>
      </c>
      <c r="N3345" t="s">
        <v>23942</v>
      </c>
      <c r="O3345" t="s">
        <v>23941</v>
      </c>
      <c r="P3345" t="s">
        <v>26</v>
      </c>
      <c r="Q3345">
        <v>11.0168</v>
      </c>
      <c r="R3345">
        <v>76.955799999999996</v>
      </c>
      <c r="S3345" t="s">
        <v>226</v>
      </c>
      <c r="T3345" t="s">
        <v>225</v>
      </c>
      <c r="U3345" t="s">
        <v>77</v>
      </c>
      <c r="V3345" t="s">
        <v>22</v>
      </c>
    </row>
    <row r="3346" spans="1:22">
      <c r="A3346" t="s">
        <v>23940</v>
      </c>
      <c r="B3346" s="2">
        <v>45174.811805555553</v>
      </c>
      <c r="C3346" s="2">
        <f t="shared" si="52"/>
        <v>45173</v>
      </c>
      <c r="D3346" t="s">
        <v>925</v>
      </c>
      <c r="E3346" t="s">
        <v>5166</v>
      </c>
      <c r="F3346" t="s">
        <v>201</v>
      </c>
      <c r="G3346" t="s">
        <v>30</v>
      </c>
      <c r="H3346" t="s">
        <v>29</v>
      </c>
      <c r="I3346">
        <v>2</v>
      </c>
      <c r="J3346">
        <v>1046.47</v>
      </c>
      <c r="K3346">
        <v>698.14</v>
      </c>
      <c r="L3346">
        <v>2092.94</v>
      </c>
      <c r="M3346">
        <v>1396.28</v>
      </c>
      <c r="N3346" t="s">
        <v>23939</v>
      </c>
      <c r="O3346" t="s">
        <v>23938</v>
      </c>
      <c r="P3346" t="s">
        <v>49</v>
      </c>
      <c r="Q3346">
        <v>12.916499999999999</v>
      </c>
      <c r="R3346">
        <v>79.132499999999993</v>
      </c>
      <c r="S3346" t="s">
        <v>48</v>
      </c>
      <c r="T3346" t="s">
        <v>47</v>
      </c>
      <c r="U3346" t="s">
        <v>10</v>
      </c>
      <c r="V3346" t="s">
        <v>45</v>
      </c>
    </row>
    <row r="3347" spans="1:22">
      <c r="A3347" t="s">
        <v>23937</v>
      </c>
      <c r="B3347" s="2">
        <v>45456.841666666667</v>
      </c>
      <c r="C3347" s="2">
        <f t="shared" si="52"/>
        <v>45453</v>
      </c>
      <c r="D3347" t="s">
        <v>920</v>
      </c>
      <c r="E3347" t="s">
        <v>22344</v>
      </c>
      <c r="F3347" t="s">
        <v>166</v>
      </c>
      <c r="G3347" t="s">
        <v>41</v>
      </c>
      <c r="H3347" t="s">
        <v>52</v>
      </c>
      <c r="I3347">
        <v>2</v>
      </c>
      <c r="J3347">
        <v>2399.9699999999998</v>
      </c>
      <c r="K3347">
        <v>1999.33</v>
      </c>
      <c r="L3347">
        <v>4799.9399999999996</v>
      </c>
      <c r="M3347">
        <v>3998.66</v>
      </c>
      <c r="N3347" t="s">
        <v>23936</v>
      </c>
      <c r="O3347" t="s">
        <v>23935</v>
      </c>
      <c r="P3347" t="s">
        <v>60</v>
      </c>
      <c r="Q3347">
        <v>8.7139000000000006</v>
      </c>
      <c r="R3347">
        <v>77.756699999999995</v>
      </c>
      <c r="S3347" t="s">
        <v>513</v>
      </c>
      <c r="T3347" t="s">
        <v>512</v>
      </c>
      <c r="U3347" t="s">
        <v>46</v>
      </c>
      <c r="V3347" t="s">
        <v>45</v>
      </c>
    </row>
    <row r="3348" spans="1:22">
      <c r="A3348" t="s">
        <v>23934</v>
      </c>
      <c r="B3348" s="2">
        <v>45438.743055555555</v>
      </c>
      <c r="C3348" s="2">
        <f t="shared" si="52"/>
        <v>45432</v>
      </c>
      <c r="D3348" t="s">
        <v>915</v>
      </c>
      <c r="E3348" t="s">
        <v>914</v>
      </c>
      <c r="F3348" t="s">
        <v>201</v>
      </c>
      <c r="G3348" t="s">
        <v>91</v>
      </c>
      <c r="H3348" t="s">
        <v>16</v>
      </c>
      <c r="I3348">
        <v>2</v>
      </c>
      <c r="J3348">
        <v>1130.56</v>
      </c>
      <c r="K3348">
        <v>730.89</v>
      </c>
      <c r="L3348">
        <v>2261.12</v>
      </c>
      <c r="M3348">
        <v>1461.78</v>
      </c>
      <c r="N3348" t="s">
        <v>23933</v>
      </c>
      <c r="O3348" t="s">
        <v>23932</v>
      </c>
      <c r="P3348" t="s">
        <v>60</v>
      </c>
      <c r="Q3348">
        <v>8.7139000000000006</v>
      </c>
      <c r="R3348">
        <v>77.756699999999995</v>
      </c>
      <c r="S3348" t="s">
        <v>96</v>
      </c>
      <c r="T3348" t="s">
        <v>95</v>
      </c>
      <c r="U3348" t="s">
        <v>23</v>
      </c>
      <c r="V3348" t="s">
        <v>45</v>
      </c>
    </row>
    <row r="3349" spans="1:22">
      <c r="A3349" t="s">
        <v>23931</v>
      </c>
      <c r="B3349" s="2">
        <v>45279.854861111111</v>
      </c>
      <c r="C3349" s="2">
        <f t="shared" si="52"/>
        <v>45278</v>
      </c>
      <c r="D3349" t="s">
        <v>910</v>
      </c>
      <c r="E3349" t="s">
        <v>23930</v>
      </c>
      <c r="F3349" t="s">
        <v>166</v>
      </c>
      <c r="G3349" t="s">
        <v>115</v>
      </c>
      <c r="H3349" t="s">
        <v>71</v>
      </c>
      <c r="I3349">
        <v>1</v>
      </c>
      <c r="J3349">
        <v>1415.32</v>
      </c>
      <c r="K3349">
        <v>901.31</v>
      </c>
      <c r="L3349">
        <v>1415.32</v>
      </c>
      <c r="M3349">
        <v>901.31</v>
      </c>
      <c r="N3349" t="s">
        <v>23929</v>
      </c>
      <c r="O3349" t="s">
        <v>23928</v>
      </c>
      <c r="P3349" t="s">
        <v>26</v>
      </c>
      <c r="Q3349">
        <v>11.0168</v>
      </c>
      <c r="R3349">
        <v>76.955799999999996</v>
      </c>
      <c r="S3349" t="s">
        <v>226</v>
      </c>
      <c r="T3349" t="s">
        <v>225</v>
      </c>
      <c r="U3349" t="s">
        <v>77</v>
      </c>
      <c r="V3349" t="s">
        <v>45</v>
      </c>
    </row>
    <row r="3350" spans="1:22">
      <c r="A3350" t="s">
        <v>23927</v>
      </c>
      <c r="B3350" s="2">
        <v>45278.749305555553</v>
      </c>
      <c r="C3350" s="2">
        <f t="shared" si="52"/>
        <v>45278</v>
      </c>
      <c r="D3350" t="s">
        <v>903</v>
      </c>
      <c r="E3350" t="s">
        <v>14082</v>
      </c>
      <c r="F3350" t="s">
        <v>64</v>
      </c>
      <c r="G3350" t="s">
        <v>72</v>
      </c>
      <c r="H3350" t="s">
        <v>16</v>
      </c>
      <c r="I3350">
        <v>1</v>
      </c>
      <c r="J3350">
        <v>1986.78</v>
      </c>
      <c r="K3350">
        <v>1705.09</v>
      </c>
      <c r="L3350">
        <v>1986.78</v>
      </c>
      <c r="M3350">
        <v>1705.09</v>
      </c>
      <c r="N3350" t="s">
        <v>23926</v>
      </c>
      <c r="O3350" t="s">
        <v>23925</v>
      </c>
      <c r="P3350" t="s">
        <v>13</v>
      </c>
      <c r="Q3350">
        <v>11.664300000000001</v>
      </c>
      <c r="R3350">
        <v>78.146000000000001</v>
      </c>
      <c r="S3350" t="s">
        <v>454</v>
      </c>
      <c r="T3350" t="s">
        <v>453</v>
      </c>
      <c r="U3350" t="s">
        <v>46</v>
      </c>
      <c r="V3350" t="s">
        <v>9</v>
      </c>
    </row>
    <row r="3351" spans="1:22">
      <c r="A3351" t="s">
        <v>23924</v>
      </c>
      <c r="B3351" s="2">
        <v>45504.568749999999</v>
      </c>
      <c r="C3351" s="2">
        <f t="shared" si="52"/>
        <v>45502</v>
      </c>
      <c r="D3351" t="s">
        <v>898</v>
      </c>
      <c r="E3351" t="s">
        <v>23923</v>
      </c>
      <c r="F3351" t="s">
        <v>166</v>
      </c>
      <c r="G3351" t="s">
        <v>17</v>
      </c>
      <c r="H3351" t="s">
        <v>71</v>
      </c>
      <c r="I3351">
        <v>3</v>
      </c>
      <c r="J3351">
        <v>697.54</v>
      </c>
      <c r="K3351">
        <v>524.38</v>
      </c>
      <c r="L3351">
        <v>2092.62</v>
      </c>
      <c r="M3351">
        <v>1573.14</v>
      </c>
      <c r="N3351" t="s">
        <v>23922</v>
      </c>
      <c r="O3351" t="s">
        <v>23921</v>
      </c>
      <c r="P3351" t="s">
        <v>112</v>
      </c>
      <c r="Q3351">
        <v>13.082700000000001</v>
      </c>
      <c r="R3351">
        <v>80.270700000000005</v>
      </c>
      <c r="S3351" t="s">
        <v>96</v>
      </c>
      <c r="T3351" t="s">
        <v>95</v>
      </c>
      <c r="U3351" t="s">
        <v>10</v>
      </c>
      <c r="V3351" t="s">
        <v>212</v>
      </c>
    </row>
    <row r="3352" spans="1:22">
      <c r="A3352" t="s">
        <v>23920</v>
      </c>
      <c r="B3352" s="2">
        <v>45554.90347222222</v>
      </c>
      <c r="C3352" s="2">
        <f t="shared" si="52"/>
        <v>45551</v>
      </c>
      <c r="D3352" t="s">
        <v>893</v>
      </c>
      <c r="E3352" t="s">
        <v>8835</v>
      </c>
      <c r="F3352" t="s">
        <v>136</v>
      </c>
      <c r="G3352" t="s">
        <v>106</v>
      </c>
      <c r="H3352" t="s">
        <v>71</v>
      </c>
      <c r="I3352">
        <v>2</v>
      </c>
      <c r="J3352">
        <v>1899.54</v>
      </c>
      <c r="K3352">
        <v>1354.29</v>
      </c>
      <c r="L3352">
        <v>3799.08</v>
      </c>
      <c r="M3352">
        <v>2708.58</v>
      </c>
      <c r="N3352" t="s">
        <v>23919</v>
      </c>
      <c r="O3352" t="s">
        <v>23918</v>
      </c>
      <c r="P3352" t="s">
        <v>112</v>
      </c>
      <c r="Q3352">
        <v>13.082700000000001</v>
      </c>
      <c r="R3352">
        <v>80.270700000000005</v>
      </c>
      <c r="S3352" t="s">
        <v>59</v>
      </c>
      <c r="T3352" t="s">
        <v>58</v>
      </c>
      <c r="U3352" t="s">
        <v>10</v>
      </c>
      <c r="V3352" t="s">
        <v>9</v>
      </c>
    </row>
    <row r="3353" spans="1:22">
      <c r="A3353" t="s">
        <v>23917</v>
      </c>
      <c r="B3353" s="2">
        <v>45514.581944444442</v>
      </c>
      <c r="C3353" s="2">
        <f t="shared" si="52"/>
        <v>45509</v>
      </c>
      <c r="D3353" t="s">
        <v>888</v>
      </c>
      <c r="E3353" t="s">
        <v>23916</v>
      </c>
      <c r="F3353" t="s">
        <v>64</v>
      </c>
      <c r="G3353" t="s">
        <v>53</v>
      </c>
      <c r="H3353" t="s">
        <v>63</v>
      </c>
      <c r="I3353">
        <v>1</v>
      </c>
      <c r="J3353">
        <v>449.42</v>
      </c>
      <c r="K3353">
        <v>367.31</v>
      </c>
      <c r="L3353">
        <v>449.42</v>
      </c>
      <c r="M3353">
        <v>367.31</v>
      </c>
      <c r="N3353" t="s">
        <v>23915</v>
      </c>
      <c r="O3353" t="s">
        <v>23914</v>
      </c>
      <c r="P3353" t="s">
        <v>26</v>
      </c>
      <c r="Q3353">
        <v>11.0168</v>
      </c>
      <c r="R3353">
        <v>76.955799999999996</v>
      </c>
      <c r="S3353" t="s">
        <v>133</v>
      </c>
      <c r="T3353" t="s">
        <v>132</v>
      </c>
      <c r="U3353" t="s">
        <v>23</v>
      </c>
      <c r="V3353" t="s">
        <v>45</v>
      </c>
    </row>
    <row r="3354" spans="1:22">
      <c r="A3354" t="s">
        <v>23913</v>
      </c>
      <c r="B3354" s="2">
        <v>45019.63958333333</v>
      </c>
      <c r="C3354" s="2">
        <f t="shared" si="52"/>
        <v>45019</v>
      </c>
      <c r="D3354" t="s">
        <v>883</v>
      </c>
      <c r="E3354" t="s">
        <v>8828</v>
      </c>
      <c r="F3354" t="s">
        <v>31</v>
      </c>
      <c r="G3354" t="s">
        <v>82</v>
      </c>
      <c r="H3354" t="s">
        <v>63</v>
      </c>
      <c r="I3354">
        <v>1</v>
      </c>
      <c r="J3354">
        <v>1824.9</v>
      </c>
      <c r="K3354">
        <v>1469.81</v>
      </c>
      <c r="L3354">
        <v>1824.9</v>
      </c>
      <c r="M3354">
        <v>1469.81</v>
      </c>
      <c r="N3354" t="s">
        <v>23912</v>
      </c>
      <c r="O3354" t="s">
        <v>23911</v>
      </c>
      <c r="P3354" t="s">
        <v>121</v>
      </c>
      <c r="Q3354">
        <v>9.9252000000000002</v>
      </c>
      <c r="R3354">
        <v>78.119799999999998</v>
      </c>
      <c r="S3354" t="s">
        <v>111</v>
      </c>
      <c r="T3354" t="s">
        <v>110</v>
      </c>
      <c r="U3354" t="s">
        <v>57</v>
      </c>
      <c r="V3354" t="s">
        <v>9</v>
      </c>
    </row>
    <row r="3355" spans="1:22">
      <c r="A3355" t="s">
        <v>23910</v>
      </c>
      <c r="B3355" s="2">
        <v>45262.640972222223</v>
      </c>
      <c r="C3355" s="2">
        <f t="shared" si="52"/>
        <v>45257</v>
      </c>
      <c r="D3355" t="s">
        <v>878</v>
      </c>
      <c r="E3355" t="s">
        <v>3216</v>
      </c>
      <c r="F3355" t="s">
        <v>166</v>
      </c>
      <c r="G3355" t="s">
        <v>53</v>
      </c>
      <c r="H3355" t="s">
        <v>71</v>
      </c>
      <c r="I3355">
        <v>2</v>
      </c>
      <c r="J3355">
        <v>204.63</v>
      </c>
      <c r="K3355">
        <v>156.83000000000001</v>
      </c>
      <c r="L3355">
        <v>409.26</v>
      </c>
      <c r="M3355">
        <v>313.66000000000003</v>
      </c>
      <c r="N3355" t="s">
        <v>23909</v>
      </c>
      <c r="O3355" t="s">
        <v>23908</v>
      </c>
      <c r="P3355" t="s">
        <v>60</v>
      </c>
      <c r="Q3355">
        <v>8.7139000000000006</v>
      </c>
      <c r="R3355">
        <v>77.756699999999995</v>
      </c>
      <c r="S3355" t="s">
        <v>454</v>
      </c>
      <c r="T3355" t="s">
        <v>453</v>
      </c>
      <c r="U3355" t="s">
        <v>57</v>
      </c>
      <c r="V3355" t="s">
        <v>9</v>
      </c>
    </row>
    <row r="3356" spans="1:22">
      <c r="A3356" t="s">
        <v>23907</v>
      </c>
      <c r="B3356" s="2">
        <v>45081.768055555556</v>
      </c>
      <c r="C3356" s="2">
        <f t="shared" si="52"/>
        <v>45075</v>
      </c>
      <c r="D3356" t="s">
        <v>873</v>
      </c>
      <c r="E3356" t="s">
        <v>15754</v>
      </c>
      <c r="F3356" t="s">
        <v>201</v>
      </c>
      <c r="G3356" t="s">
        <v>115</v>
      </c>
      <c r="H3356" t="s">
        <v>52</v>
      </c>
      <c r="I3356">
        <v>3</v>
      </c>
      <c r="J3356">
        <v>954.14</v>
      </c>
      <c r="K3356">
        <v>773.41</v>
      </c>
      <c r="L3356">
        <v>2862.42</v>
      </c>
      <c r="M3356">
        <v>2320.23</v>
      </c>
      <c r="N3356" t="s">
        <v>23906</v>
      </c>
      <c r="O3356" t="s">
        <v>23905</v>
      </c>
      <c r="P3356" t="s">
        <v>112</v>
      </c>
      <c r="Q3356">
        <v>13.082700000000001</v>
      </c>
      <c r="R3356">
        <v>80.270700000000005</v>
      </c>
      <c r="S3356" t="s">
        <v>269</v>
      </c>
      <c r="T3356" t="s">
        <v>268</v>
      </c>
      <c r="U3356" t="s">
        <v>23</v>
      </c>
      <c r="V3356" t="s">
        <v>212</v>
      </c>
    </row>
    <row r="3357" spans="1:22">
      <c r="A3357" t="s">
        <v>23904</v>
      </c>
      <c r="B3357" s="2">
        <v>44956.597222222219</v>
      </c>
      <c r="C3357" s="2">
        <f t="shared" si="52"/>
        <v>44956</v>
      </c>
      <c r="D3357" t="s">
        <v>868</v>
      </c>
      <c r="E3357" t="s">
        <v>23903</v>
      </c>
      <c r="F3357" t="s">
        <v>18</v>
      </c>
      <c r="G3357" t="s">
        <v>91</v>
      </c>
      <c r="H3357" t="s">
        <v>63</v>
      </c>
      <c r="I3357">
        <v>1</v>
      </c>
      <c r="J3357">
        <v>2250.4899999999998</v>
      </c>
      <c r="K3357">
        <v>1398.52</v>
      </c>
      <c r="L3357">
        <v>2250.4899999999998</v>
      </c>
      <c r="M3357">
        <v>1398.52</v>
      </c>
      <c r="N3357" t="s">
        <v>23902</v>
      </c>
      <c r="O3357" t="s">
        <v>23901</v>
      </c>
      <c r="P3357" t="s">
        <v>60</v>
      </c>
      <c r="Q3357">
        <v>8.7139000000000006</v>
      </c>
      <c r="R3357">
        <v>77.756699999999995</v>
      </c>
      <c r="S3357" t="s">
        <v>295</v>
      </c>
      <c r="T3357" t="s">
        <v>294</v>
      </c>
      <c r="U3357" t="s">
        <v>57</v>
      </c>
      <c r="V3357" t="s">
        <v>9</v>
      </c>
    </row>
    <row r="3358" spans="1:22">
      <c r="A3358" t="s">
        <v>23900</v>
      </c>
      <c r="B3358" s="2">
        <v>45470.460416666669</v>
      </c>
      <c r="C3358" s="2">
        <f t="shared" si="52"/>
        <v>45467</v>
      </c>
      <c r="D3358" t="s">
        <v>863</v>
      </c>
      <c r="E3358" t="s">
        <v>19070</v>
      </c>
      <c r="F3358" t="s">
        <v>201</v>
      </c>
      <c r="G3358" t="s">
        <v>72</v>
      </c>
      <c r="H3358" t="s">
        <v>52</v>
      </c>
      <c r="I3358">
        <v>2</v>
      </c>
      <c r="J3358">
        <v>2065.5500000000002</v>
      </c>
      <c r="K3358">
        <v>1287.3399999999999</v>
      </c>
      <c r="L3358">
        <v>4131.1000000000004</v>
      </c>
      <c r="M3358">
        <v>2574.6799999999998</v>
      </c>
      <c r="N3358" t="s">
        <v>23899</v>
      </c>
      <c r="O3358" t="s">
        <v>23898</v>
      </c>
      <c r="P3358" t="s">
        <v>68</v>
      </c>
      <c r="Q3358">
        <v>11.34</v>
      </c>
      <c r="R3358">
        <v>77.717200000000005</v>
      </c>
      <c r="S3358" t="s">
        <v>250</v>
      </c>
      <c r="T3358" t="s">
        <v>249</v>
      </c>
      <c r="U3358" t="s">
        <v>23</v>
      </c>
      <c r="V3358" t="s">
        <v>45</v>
      </c>
    </row>
    <row r="3359" spans="1:22">
      <c r="A3359" t="s">
        <v>23897</v>
      </c>
      <c r="B3359" s="2">
        <v>45390.666666666664</v>
      </c>
      <c r="C3359" s="2">
        <f t="shared" si="52"/>
        <v>45390</v>
      </c>
      <c r="D3359" t="s">
        <v>858</v>
      </c>
      <c r="E3359" t="s">
        <v>8811</v>
      </c>
      <c r="F3359" t="s">
        <v>18</v>
      </c>
      <c r="G3359" t="s">
        <v>106</v>
      </c>
      <c r="H3359" t="s">
        <v>29</v>
      </c>
      <c r="I3359">
        <v>1</v>
      </c>
      <c r="J3359">
        <v>975.3</v>
      </c>
      <c r="K3359">
        <v>807.43</v>
      </c>
      <c r="L3359">
        <v>975.3</v>
      </c>
      <c r="M3359">
        <v>807.43</v>
      </c>
      <c r="N3359" t="s">
        <v>23896</v>
      </c>
      <c r="O3359" t="s">
        <v>23895</v>
      </c>
      <c r="P3359" t="s">
        <v>112</v>
      </c>
      <c r="Q3359">
        <v>13.082700000000001</v>
      </c>
      <c r="R3359">
        <v>80.270700000000005</v>
      </c>
      <c r="S3359" t="s">
        <v>762</v>
      </c>
      <c r="T3359" t="s">
        <v>761</v>
      </c>
      <c r="U3359" t="s">
        <v>23</v>
      </c>
      <c r="V3359" t="s">
        <v>45</v>
      </c>
    </row>
    <row r="3360" spans="1:22">
      <c r="A3360" t="s">
        <v>23894</v>
      </c>
      <c r="B3360" s="2">
        <v>45215.822222222225</v>
      </c>
      <c r="C3360" s="2">
        <f t="shared" si="52"/>
        <v>45215</v>
      </c>
      <c r="D3360" t="s">
        <v>853</v>
      </c>
      <c r="E3360" t="s">
        <v>3197</v>
      </c>
      <c r="F3360" t="s">
        <v>64</v>
      </c>
      <c r="G3360" t="s">
        <v>82</v>
      </c>
      <c r="H3360" t="s">
        <v>71</v>
      </c>
      <c r="I3360">
        <v>1</v>
      </c>
      <c r="J3360">
        <v>223.47</v>
      </c>
      <c r="K3360">
        <v>153.38</v>
      </c>
      <c r="L3360">
        <v>223.47</v>
      </c>
      <c r="M3360">
        <v>153.38</v>
      </c>
      <c r="N3360" t="s">
        <v>23893</v>
      </c>
      <c r="O3360" t="s">
        <v>23892</v>
      </c>
      <c r="P3360" t="s">
        <v>112</v>
      </c>
      <c r="Q3360">
        <v>13.082700000000001</v>
      </c>
      <c r="R3360">
        <v>80.270700000000005</v>
      </c>
      <c r="S3360" t="s">
        <v>432</v>
      </c>
      <c r="T3360" t="s">
        <v>431</v>
      </c>
      <c r="U3360" t="s">
        <v>46</v>
      </c>
      <c r="V3360" t="s">
        <v>9</v>
      </c>
    </row>
    <row r="3361" spans="1:22">
      <c r="A3361" t="s">
        <v>23891</v>
      </c>
      <c r="B3361" s="2">
        <v>44946.467361111114</v>
      </c>
      <c r="C3361" s="2">
        <f t="shared" si="52"/>
        <v>44942</v>
      </c>
      <c r="D3361" t="s">
        <v>848</v>
      </c>
      <c r="E3361" t="s">
        <v>12345</v>
      </c>
      <c r="F3361" t="s">
        <v>31</v>
      </c>
      <c r="G3361" t="s">
        <v>72</v>
      </c>
      <c r="H3361" t="s">
        <v>71</v>
      </c>
      <c r="I3361">
        <v>3</v>
      </c>
      <c r="J3361">
        <v>206.43</v>
      </c>
      <c r="K3361">
        <v>180.33</v>
      </c>
      <c r="L3361">
        <v>619.29</v>
      </c>
      <c r="M3361">
        <v>540.99</v>
      </c>
      <c r="N3361" t="s">
        <v>23890</v>
      </c>
      <c r="O3361" t="s">
        <v>23889</v>
      </c>
      <c r="P3361" t="s">
        <v>13</v>
      </c>
      <c r="Q3361">
        <v>11.664300000000001</v>
      </c>
      <c r="R3361">
        <v>78.146000000000001</v>
      </c>
      <c r="S3361" t="s">
        <v>193</v>
      </c>
      <c r="T3361" t="s">
        <v>192</v>
      </c>
      <c r="U3361" t="s">
        <v>77</v>
      </c>
      <c r="V3361" t="s">
        <v>9</v>
      </c>
    </row>
    <row r="3362" spans="1:22">
      <c r="A3362" t="s">
        <v>23888</v>
      </c>
      <c r="B3362" s="2">
        <v>45331.654861111114</v>
      </c>
      <c r="C3362" s="2">
        <f t="shared" si="52"/>
        <v>45327</v>
      </c>
      <c r="D3362" t="s">
        <v>843</v>
      </c>
      <c r="E3362" t="s">
        <v>23887</v>
      </c>
      <c r="F3362" t="s">
        <v>83</v>
      </c>
      <c r="G3362" t="s">
        <v>30</v>
      </c>
      <c r="H3362" t="s">
        <v>16</v>
      </c>
      <c r="I3362">
        <v>2</v>
      </c>
      <c r="J3362">
        <v>2244.7800000000002</v>
      </c>
      <c r="K3362">
        <v>1652.65</v>
      </c>
      <c r="L3362">
        <v>4489.5600000000004</v>
      </c>
      <c r="M3362">
        <v>3305.3</v>
      </c>
      <c r="N3362" t="s">
        <v>23886</v>
      </c>
      <c r="O3362" t="s">
        <v>23885</v>
      </c>
      <c r="P3362" t="s">
        <v>60</v>
      </c>
      <c r="Q3362">
        <v>8.7139000000000006</v>
      </c>
      <c r="R3362">
        <v>77.756699999999995</v>
      </c>
      <c r="S3362" t="s">
        <v>176</v>
      </c>
      <c r="T3362" t="s">
        <v>175</v>
      </c>
      <c r="U3362" t="s">
        <v>10</v>
      </c>
      <c r="V3362" t="s">
        <v>9</v>
      </c>
    </row>
    <row r="3363" spans="1:22">
      <c r="A3363" t="s">
        <v>23884</v>
      </c>
      <c r="B3363" s="2">
        <v>45107.849305555559</v>
      </c>
      <c r="C3363" s="2">
        <f t="shared" si="52"/>
        <v>45103</v>
      </c>
      <c r="D3363" t="s">
        <v>838</v>
      </c>
      <c r="E3363" t="s">
        <v>17401</v>
      </c>
      <c r="F3363" t="s">
        <v>64</v>
      </c>
      <c r="G3363" t="s">
        <v>17</v>
      </c>
      <c r="H3363" t="s">
        <v>52</v>
      </c>
      <c r="I3363">
        <v>1</v>
      </c>
      <c r="J3363">
        <v>1936.43</v>
      </c>
      <c r="K3363">
        <v>1700.33</v>
      </c>
      <c r="L3363">
        <v>1936.43</v>
      </c>
      <c r="M3363">
        <v>1700.33</v>
      </c>
      <c r="N3363" t="s">
        <v>23883</v>
      </c>
      <c r="O3363" t="s">
        <v>23882</v>
      </c>
      <c r="P3363" t="s">
        <v>112</v>
      </c>
      <c r="Q3363">
        <v>13.082700000000001</v>
      </c>
      <c r="R3363">
        <v>80.270700000000005</v>
      </c>
      <c r="S3363" t="s">
        <v>146</v>
      </c>
      <c r="T3363" t="s">
        <v>145</v>
      </c>
      <c r="U3363" t="s">
        <v>10</v>
      </c>
      <c r="V3363" t="s">
        <v>212</v>
      </c>
    </row>
    <row r="3364" spans="1:22">
      <c r="A3364" t="s">
        <v>23881</v>
      </c>
      <c r="B3364" s="2">
        <v>45410.564583333333</v>
      </c>
      <c r="C3364" s="2">
        <f t="shared" si="52"/>
        <v>45404</v>
      </c>
      <c r="D3364" t="s">
        <v>833</v>
      </c>
      <c r="E3364" t="s">
        <v>5097</v>
      </c>
      <c r="F3364" t="s">
        <v>18</v>
      </c>
      <c r="G3364" t="s">
        <v>82</v>
      </c>
      <c r="H3364" t="s">
        <v>63</v>
      </c>
      <c r="I3364">
        <v>4</v>
      </c>
      <c r="J3364">
        <v>209.03</v>
      </c>
      <c r="K3364">
        <v>148.26</v>
      </c>
      <c r="L3364">
        <v>836.12</v>
      </c>
      <c r="M3364">
        <v>593.04</v>
      </c>
      <c r="N3364" t="s">
        <v>23880</v>
      </c>
      <c r="O3364" t="s">
        <v>23879</v>
      </c>
      <c r="P3364" t="s">
        <v>60</v>
      </c>
      <c r="Q3364">
        <v>8.7139000000000006</v>
      </c>
      <c r="R3364">
        <v>77.756699999999995</v>
      </c>
      <c r="S3364" t="s">
        <v>333</v>
      </c>
      <c r="T3364" t="s">
        <v>332</v>
      </c>
      <c r="U3364" t="s">
        <v>10</v>
      </c>
      <c r="V3364" t="s">
        <v>45</v>
      </c>
    </row>
    <row r="3365" spans="1:22">
      <c r="A3365" t="s">
        <v>23878</v>
      </c>
      <c r="B3365" s="2">
        <v>45036.793749999997</v>
      </c>
      <c r="C3365" s="2">
        <f t="shared" si="52"/>
        <v>45033</v>
      </c>
      <c r="D3365" t="s">
        <v>828</v>
      </c>
      <c r="E3365" t="s">
        <v>827</v>
      </c>
      <c r="F3365" t="s">
        <v>18</v>
      </c>
      <c r="G3365" t="s">
        <v>41</v>
      </c>
      <c r="H3365" t="s">
        <v>29</v>
      </c>
      <c r="I3365">
        <v>1</v>
      </c>
      <c r="J3365">
        <v>2390.23</v>
      </c>
      <c r="K3365">
        <v>1873.37</v>
      </c>
      <c r="L3365">
        <v>2390.23</v>
      </c>
      <c r="M3365">
        <v>1873.37</v>
      </c>
      <c r="N3365" t="s">
        <v>23877</v>
      </c>
      <c r="O3365" t="s">
        <v>23876</v>
      </c>
      <c r="P3365" t="s">
        <v>37</v>
      </c>
      <c r="Q3365">
        <v>10.7905</v>
      </c>
      <c r="R3365">
        <v>78.704700000000003</v>
      </c>
      <c r="S3365" t="s">
        <v>413</v>
      </c>
      <c r="T3365" t="s">
        <v>412</v>
      </c>
      <c r="U3365" t="s">
        <v>23</v>
      </c>
      <c r="V3365" t="s">
        <v>45</v>
      </c>
    </row>
    <row r="3366" spans="1:22">
      <c r="A3366" t="s">
        <v>23875</v>
      </c>
      <c r="B3366" s="2">
        <v>44994.854861111111</v>
      </c>
      <c r="C3366" s="2">
        <f t="shared" si="52"/>
        <v>44991</v>
      </c>
      <c r="D3366" t="s">
        <v>823</v>
      </c>
      <c r="E3366" t="s">
        <v>23874</v>
      </c>
      <c r="F3366" t="s">
        <v>18</v>
      </c>
      <c r="G3366" t="s">
        <v>91</v>
      </c>
      <c r="H3366" t="s">
        <v>29</v>
      </c>
      <c r="I3366">
        <v>4</v>
      </c>
      <c r="J3366">
        <v>832.68</v>
      </c>
      <c r="K3366">
        <v>646.17999999999995</v>
      </c>
      <c r="L3366">
        <v>3330.72</v>
      </c>
      <c r="M3366">
        <v>2584.7199999999998</v>
      </c>
      <c r="N3366" t="s">
        <v>23873</v>
      </c>
      <c r="O3366" t="s">
        <v>23872</v>
      </c>
      <c r="P3366" t="s">
        <v>49</v>
      </c>
      <c r="Q3366">
        <v>12.916499999999999</v>
      </c>
      <c r="R3366">
        <v>79.132499999999993</v>
      </c>
      <c r="S3366" t="s">
        <v>784</v>
      </c>
      <c r="T3366" t="s">
        <v>783</v>
      </c>
      <c r="U3366" t="s">
        <v>23</v>
      </c>
      <c r="V3366" t="s">
        <v>9</v>
      </c>
    </row>
    <row r="3367" spans="1:22">
      <c r="A3367" t="s">
        <v>23871</v>
      </c>
      <c r="B3367" s="2">
        <v>45355.426388888889</v>
      </c>
      <c r="C3367" s="2">
        <f t="shared" si="52"/>
        <v>45355</v>
      </c>
      <c r="D3367" t="s">
        <v>818</v>
      </c>
      <c r="E3367" t="s">
        <v>23870</v>
      </c>
      <c r="F3367" t="s">
        <v>136</v>
      </c>
      <c r="G3367" t="s">
        <v>72</v>
      </c>
      <c r="H3367" t="s">
        <v>52</v>
      </c>
      <c r="I3367">
        <v>1</v>
      </c>
      <c r="J3367">
        <v>925.2</v>
      </c>
      <c r="K3367">
        <v>629.35</v>
      </c>
      <c r="L3367">
        <v>925.2</v>
      </c>
      <c r="M3367">
        <v>629.35</v>
      </c>
      <c r="N3367" t="s">
        <v>23869</v>
      </c>
      <c r="O3367" t="s">
        <v>23868</v>
      </c>
      <c r="P3367" t="s">
        <v>13</v>
      </c>
      <c r="Q3367">
        <v>11.664300000000001</v>
      </c>
      <c r="R3367">
        <v>78.146000000000001</v>
      </c>
      <c r="S3367" t="s">
        <v>283</v>
      </c>
      <c r="T3367" t="s">
        <v>282</v>
      </c>
      <c r="U3367" t="s">
        <v>57</v>
      </c>
      <c r="V3367" t="s">
        <v>9</v>
      </c>
    </row>
    <row r="3368" spans="1:22">
      <c r="A3368" t="s">
        <v>23867</v>
      </c>
      <c r="B3368" s="2">
        <v>45544.529166666667</v>
      </c>
      <c r="C3368" s="2">
        <f t="shared" si="52"/>
        <v>45544</v>
      </c>
      <c r="D3368" t="s">
        <v>813</v>
      </c>
      <c r="E3368" t="s">
        <v>10576</v>
      </c>
      <c r="F3368" t="s">
        <v>64</v>
      </c>
      <c r="G3368" t="s">
        <v>115</v>
      </c>
      <c r="H3368" t="s">
        <v>16</v>
      </c>
      <c r="I3368">
        <v>1</v>
      </c>
      <c r="J3368">
        <v>1811.55</v>
      </c>
      <c r="K3368">
        <v>1545.42</v>
      </c>
      <c r="L3368">
        <v>1811.55</v>
      </c>
      <c r="M3368">
        <v>1545.42</v>
      </c>
      <c r="N3368" t="s">
        <v>23866</v>
      </c>
      <c r="O3368" t="s">
        <v>23865</v>
      </c>
      <c r="P3368" t="s">
        <v>60</v>
      </c>
      <c r="Q3368">
        <v>8.7139000000000006</v>
      </c>
      <c r="R3368">
        <v>77.756699999999995</v>
      </c>
      <c r="S3368" t="s">
        <v>226</v>
      </c>
      <c r="T3368" t="s">
        <v>225</v>
      </c>
      <c r="U3368" t="s">
        <v>77</v>
      </c>
      <c r="V3368" t="s">
        <v>212</v>
      </c>
    </row>
    <row r="3369" spans="1:22">
      <c r="A3369" t="s">
        <v>23864</v>
      </c>
      <c r="B3369" s="2">
        <v>45313.822222222225</v>
      </c>
      <c r="C3369" s="2">
        <f t="shared" si="52"/>
        <v>45313</v>
      </c>
      <c r="D3369" t="s">
        <v>808</v>
      </c>
      <c r="E3369" t="s">
        <v>10572</v>
      </c>
      <c r="F3369" t="s">
        <v>18</v>
      </c>
      <c r="G3369" t="s">
        <v>106</v>
      </c>
      <c r="H3369" t="s">
        <v>16</v>
      </c>
      <c r="I3369">
        <v>2</v>
      </c>
      <c r="J3369">
        <v>2308.5700000000002</v>
      </c>
      <c r="K3369">
        <v>1441.6</v>
      </c>
      <c r="L3369">
        <v>4617.1400000000003</v>
      </c>
      <c r="M3369">
        <v>2883.2</v>
      </c>
      <c r="N3369" t="s">
        <v>23863</v>
      </c>
      <c r="O3369" t="s">
        <v>23862</v>
      </c>
      <c r="P3369" t="s">
        <v>13</v>
      </c>
      <c r="Q3369">
        <v>11.664300000000001</v>
      </c>
      <c r="R3369">
        <v>78.146000000000001</v>
      </c>
      <c r="S3369" t="s">
        <v>176</v>
      </c>
      <c r="T3369" t="s">
        <v>175</v>
      </c>
      <c r="U3369" t="s">
        <v>77</v>
      </c>
      <c r="V3369" t="s">
        <v>212</v>
      </c>
    </row>
    <row r="3370" spans="1:22">
      <c r="A3370" t="s">
        <v>23861</v>
      </c>
      <c r="B3370" s="2">
        <v>45466.660416666666</v>
      </c>
      <c r="C3370" s="2">
        <f t="shared" si="52"/>
        <v>45460</v>
      </c>
      <c r="D3370" t="s">
        <v>803</v>
      </c>
      <c r="E3370" t="s">
        <v>802</v>
      </c>
      <c r="F3370" t="s">
        <v>18</v>
      </c>
      <c r="G3370" t="s">
        <v>115</v>
      </c>
      <c r="H3370" t="s">
        <v>29</v>
      </c>
      <c r="I3370">
        <v>2</v>
      </c>
      <c r="J3370">
        <v>2090.9299999999998</v>
      </c>
      <c r="K3370">
        <v>1551.21</v>
      </c>
      <c r="L3370">
        <v>4181.8599999999997</v>
      </c>
      <c r="M3370">
        <v>3102.42</v>
      </c>
      <c r="N3370" t="s">
        <v>23860</v>
      </c>
      <c r="O3370" t="s">
        <v>23859</v>
      </c>
      <c r="P3370" t="s">
        <v>26</v>
      </c>
      <c r="Q3370">
        <v>11.0168</v>
      </c>
      <c r="R3370">
        <v>76.955799999999996</v>
      </c>
      <c r="S3370" t="s">
        <v>537</v>
      </c>
      <c r="T3370" t="s">
        <v>536</v>
      </c>
      <c r="U3370" t="s">
        <v>77</v>
      </c>
      <c r="V3370" t="s">
        <v>22</v>
      </c>
    </row>
    <row r="3371" spans="1:22">
      <c r="A3371" t="s">
        <v>23858</v>
      </c>
      <c r="B3371" s="2">
        <v>45052.488888888889</v>
      </c>
      <c r="C3371" s="2">
        <f t="shared" si="52"/>
        <v>45047</v>
      </c>
      <c r="D3371" t="s">
        <v>798</v>
      </c>
      <c r="E3371" t="s">
        <v>3156</v>
      </c>
      <c r="F3371" t="s">
        <v>136</v>
      </c>
      <c r="G3371" t="s">
        <v>115</v>
      </c>
      <c r="H3371" t="s">
        <v>16</v>
      </c>
      <c r="I3371">
        <v>1</v>
      </c>
      <c r="J3371">
        <v>1225.17</v>
      </c>
      <c r="K3371">
        <v>1035.8800000000001</v>
      </c>
      <c r="L3371">
        <v>1225.17</v>
      </c>
      <c r="M3371">
        <v>1035.8800000000001</v>
      </c>
      <c r="N3371" t="s">
        <v>23857</v>
      </c>
      <c r="O3371" t="s">
        <v>23856</v>
      </c>
      <c r="P3371" t="s">
        <v>49</v>
      </c>
      <c r="Q3371">
        <v>12.916499999999999</v>
      </c>
      <c r="R3371">
        <v>79.132499999999993</v>
      </c>
      <c r="S3371" t="s">
        <v>364</v>
      </c>
      <c r="T3371" t="s">
        <v>363</v>
      </c>
      <c r="U3371" t="s">
        <v>10</v>
      </c>
      <c r="V3371" t="s">
        <v>22</v>
      </c>
    </row>
    <row r="3372" spans="1:22">
      <c r="A3372" t="s">
        <v>23855</v>
      </c>
      <c r="B3372" s="2">
        <v>45429.506249999999</v>
      </c>
      <c r="C3372" s="2">
        <f t="shared" si="52"/>
        <v>45425</v>
      </c>
      <c r="D3372" t="s">
        <v>793</v>
      </c>
      <c r="E3372" t="s">
        <v>8763</v>
      </c>
      <c r="F3372" t="s">
        <v>83</v>
      </c>
      <c r="G3372" t="s">
        <v>41</v>
      </c>
      <c r="H3372" t="s">
        <v>16</v>
      </c>
      <c r="I3372">
        <v>2</v>
      </c>
      <c r="J3372">
        <v>1568.1</v>
      </c>
      <c r="K3372">
        <v>1306.49</v>
      </c>
      <c r="L3372">
        <v>3136.2</v>
      </c>
      <c r="M3372">
        <v>2612.98</v>
      </c>
      <c r="N3372" t="s">
        <v>23854</v>
      </c>
      <c r="O3372" t="s">
        <v>23853</v>
      </c>
      <c r="P3372" t="s">
        <v>112</v>
      </c>
      <c r="Q3372">
        <v>13.082700000000001</v>
      </c>
      <c r="R3372">
        <v>80.270700000000005</v>
      </c>
      <c r="S3372" t="s">
        <v>48</v>
      </c>
      <c r="T3372" t="s">
        <v>47</v>
      </c>
      <c r="U3372" t="s">
        <v>77</v>
      </c>
      <c r="V3372" t="s">
        <v>45</v>
      </c>
    </row>
    <row r="3373" spans="1:22">
      <c r="A3373" t="s">
        <v>23852</v>
      </c>
      <c r="B3373" s="2">
        <v>45405.879166666666</v>
      </c>
      <c r="C3373" s="2">
        <f t="shared" si="52"/>
        <v>45404</v>
      </c>
      <c r="D3373" t="s">
        <v>788</v>
      </c>
      <c r="E3373" t="s">
        <v>787</v>
      </c>
      <c r="F3373" t="s">
        <v>73</v>
      </c>
      <c r="G3373" t="s">
        <v>82</v>
      </c>
      <c r="H3373" t="s">
        <v>71</v>
      </c>
      <c r="I3373">
        <v>1</v>
      </c>
      <c r="J3373">
        <v>1791.44</v>
      </c>
      <c r="K3373">
        <v>1553.23</v>
      </c>
      <c r="L3373">
        <v>1791.44</v>
      </c>
      <c r="M3373">
        <v>1553.23</v>
      </c>
      <c r="N3373" t="s">
        <v>23851</v>
      </c>
      <c r="O3373" t="s">
        <v>23850</v>
      </c>
      <c r="P3373" t="s">
        <v>13</v>
      </c>
      <c r="Q3373">
        <v>11.664300000000001</v>
      </c>
      <c r="R3373">
        <v>78.146000000000001</v>
      </c>
      <c r="S3373" t="s">
        <v>396</v>
      </c>
      <c r="T3373" t="s">
        <v>395</v>
      </c>
      <c r="U3373" t="s">
        <v>46</v>
      </c>
      <c r="V3373" t="s">
        <v>9</v>
      </c>
    </row>
    <row r="3374" spans="1:22">
      <c r="A3374" t="s">
        <v>23849</v>
      </c>
      <c r="B3374" s="2">
        <v>45495.895833333336</v>
      </c>
      <c r="C3374" s="2">
        <f t="shared" si="52"/>
        <v>45495</v>
      </c>
      <c r="D3374" t="s">
        <v>781</v>
      </c>
      <c r="E3374" t="s">
        <v>17362</v>
      </c>
      <c r="F3374" t="s">
        <v>64</v>
      </c>
      <c r="G3374" t="s">
        <v>115</v>
      </c>
      <c r="H3374" t="s">
        <v>40</v>
      </c>
      <c r="I3374">
        <v>1</v>
      </c>
      <c r="J3374">
        <v>326.45999999999998</v>
      </c>
      <c r="K3374">
        <v>203.79</v>
      </c>
      <c r="L3374">
        <v>326.45999999999998</v>
      </c>
      <c r="M3374">
        <v>203.79</v>
      </c>
      <c r="N3374" t="s">
        <v>23848</v>
      </c>
      <c r="O3374" t="s">
        <v>23847</v>
      </c>
      <c r="P3374" t="s">
        <v>60</v>
      </c>
      <c r="Q3374">
        <v>8.7139000000000006</v>
      </c>
      <c r="R3374">
        <v>77.756699999999995</v>
      </c>
      <c r="S3374" t="s">
        <v>250</v>
      </c>
      <c r="T3374" t="s">
        <v>249</v>
      </c>
      <c r="U3374" t="s">
        <v>23</v>
      </c>
      <c r="V3374" t="s">
        <v>9</v>
      </c>
    </row>
    <row r="3375" spans="1:22">
      <c r="A3375" t="s">
        <v>23846</v>
      </c>
      <c r="B3375" s="2">
        <v>45049.859027777777</v>
      </c>
      <c r="C3375" s="2">
        <f t="shared" si="52"/>
        <v>45047</v>
      </c>
      <c r="D3375" t="s">
        <v>776</v>
      </c>
      <c r="E3375" t="s">
        <v>6941</v>
      </c>
      <c r="F3375" t="s">
        <v>31</v>
      </c>
      <c r="G3375" t="s">
        <v>72</v>
      </c>
      <c r="H3375" t="s">
        <v>16</v>
      </c>
      <c r="I3375">
        <v>1</v>
      </c>
      <c r="J3375">
        <v>789.59</v>
      </c>
      <c r="K3375">
        <v>487.05</v>
      </c>
      <c r="L3375">
        <v>789.59</v>
      </c>
      <c r="M3375">
        <v>487.05</v>
      </c>
      <c r="N3375" t="s">
        <v>23845</v>
      </c>
      <c r="O3375" t="s">
        <v>23844</v>
      </c>
      <c r="P3375" t="s">
        <v>13</v>
      </c>
      <c r="Q3375">
        <v>11.664300000000001</v>
      </c>
      <c r="R3375">
        <v>78.146000000000001</v>
      </c>
      <c r="S3375" t="s">
        <v>616</v>
      </c>
      <c r="T3375" t="s">
        <v>615</v>
      </c>
      <c r="U3375" t="s">
        <v>46</v>
      </c>
      <c r="V3375" t="s">
        <v>22</v>
      </c>
    </row>
    <row r="3376" spans="1:22">
      <c r="A3376" t="s">
        <v>23843</v>
      </c>
      <c r="B3376" s="2">
        <v>45457.747916666667</v>
      </c>
      <c r="C3376" s="2">
        <f t="shared" si="52"/>
        <v>45453</v>
      </c>
      <c r="D3376" t="s">
        <v>771</v>
      </c>
      <c r="E3376" t="s">
        <v>6937</v>
      </c>
      <c r="F3376" t="s">
        <v>73</v>
      </c>
      <c r="G3376" t="s">
        <v>115</v>
      </c>
      <c r="H3376" t="s">
        <v>16</v>
      </c>
      <c r="I3376">
        <v>4</v>
      </c>
      <c r="J3376">
        <v>2263.11</v>
      </c>
      <c r="K3376">
        <v>1956.75</v>
      </c>
      <c r="L3376">
        <v>9052.44</v>
      </c>
      <c r="M3376">
        <v>7827</v>
      </c>
      <c r="N3376" t="s">
        <v>23842</v>
      </c>
      <c r="O3376" t="s">
        <v>23841</v>
      </c>
      <c r="P3376" t="s">
        <v>49</v>
      </c>
      <c r="Q3376">
        <v>12.916499999999999</v>
      </c>
      <c r="R3376">
        <v>79.132499999999993</v>
      </c>
      <c r="S3376" t="s">
        <v>564</v>
      </c>
      <c r="T3376" t="s">
        <v>563</v>
      </c>
      <c r="U3376" t="s">
        <v>77</v>
      </c>
      <c r="V3376" t="s">
        <v>212</v>
      </c>
    </row>
    <row r="3377" spans="1:22">
      <c r="A3377" t="s">
        <v>23840</v>
      </c>
      <c r="B3377" s="2">
        <v>45203.631249999999</v>
      </c>
      <c r="C3377" s="2">
        <f t="shared" si="52"/>
        <v>45201</v>
      </c>
      <c r="D3377" t="s">
        <v>766</v>
      </c>
      <c r="E3377" t="s">
        <v>3133</v>
      </c>
      <c r="F3377" t="s">
        <v>31</v>
      </c>
      <c r="G3377" t="s">
        <v>30</v>
      </c>
      <c r="H3377" t="s">
        <v>29</v>
      </c>
      <c r="I3377">
        <v>2</v>
      </c>
      <c r="J3377">
        <v>715.5</v>
      </c>
      <c r="K3377">
        <v>452.08</v>
      </c>
      <c r="L3377">
        <v>1431</v>
      </c>
      <c r="M3377">
        <v>904.16</v>
      </c>
      <c r="N3377" t="s">
        <v>23839</v>
      </c>
      <c r="O3377" t="s">
        <v>23838</v>
      </c>
      <c r="P3377" t="s">
        <v>37</v>
      </c>
      <c r="Q3377">
        <v>10.7905</v>
      </c>
      <c r="R3377">
        <v>78.704700000000003</v>
      </c>
      <c r="S3377" t="s">
        <v>146</v>
      </c>
      <c r="T3377" t="s">
        <v>145</v>
      </c>
      <c r="U3377" t="s">
        <v>57</v>
      </c>
      <c r="V3377" t="s">
        <v>9</v>
      </c>
    </row>
    <row r="3378" spans="1:22">
      <c r="A3378" t="s">
        <v>23837</v>
      </c>
      <c r="B3378" s="2">
        <v>45547.55972222222</v>
      </c>
      <c r="C3378" s="2">
        <f t="shared" si="52"/>
        <v>45544</v>
      </c>
      <c r="D3378" t="s">
        <v>759</v>
      </c>
      <c r="E3378" t="s">
        <v>5045</v>
      </c>
      <c r="F3378" t="s">
        <v>166</v>
      </c>
      <c r="G3378" t="s">
        <v>30</v>
      </c>
      <c r="H3378" t="s">
        <v>52</v>
      </c>
      <c r="I3378">
        <v>1</v>
      </c>
      <c r="J3378">
        <v>601.66999999999996</v>
      </c>
      <c r="K3378">
        <v>480.41</v>
      </c>
      <c r="L3378">
        <v>601.66999999999996</v>
      </c>
      <c r="M3378">
        <v>480.41</v>
      </c>
      <c r="N3378" t="s">
        <v>23836</v>
      </c>
      <c r="O3378" t="s">
        <v>23835</v>
      </c>
      <c r="P3378" t="s">
        <v>37</v>
      </c>
      <c r="Q3378">
        <v>10.7905</v>
      </c>
      <c r="R3378">
        <v>78.704700000000003</v>
      </c>
      <c r="S3378" t="s">
        <v>206</v>
      </c>
      <c r="T3378" t="s">
        <v>205</v>
      </c>
      <c r="U3378" t="s">
        <v>10</v>
      </c>
      <c r="V3378" t="s">
        <v>45</v>
      </c>
    </row>
    <row r="3379" spans="1:22">
      <c r="A3379" t="s">
        <v>23834</v>
      </c>
      <c r="B3379" s="2">
        <v>45225.59375</v>
      </c>
      <c r="C3379" s="2">
        <f t="shared" si="52"/>
        <v>45222</v>
      </c>
      <c r="D3379" t="s">
        <v>754</v>
      </c>
      <c r="E3379" t="s">
        <v>3125</v>
      </c>
      <c r="F3379" t="s">
        <v>73</v>
      </c>
      <c r="G3379" t="s">
        <v>30</v>
      </c>
      <c r="H3379" t="s">
        <v>52</v>
      </c>
      <c r="I3379">
        <v>1</v>
      </c>
      <c r="J3379">
        <v>1678.07</v>
      </c>
      <c r="K3379">
        <v>1454.89</v>
      </c>
      <c r="L3379">
        <v>1678.07</v>
      </c>
      <c r="M3379">
        <v>1454.89</v>
      </c>
      <c r="N3379" t="s">
        <v>23833</v>
      </c>
      <c r="O3379" t="s">
        <v>23832</v>
      </c>
      <c r="P3379" t="s">
        <v>121</v>
      </c>
      <c r="Q3379">
        <v>9.9252000000000002</v>
      </c>
      <c r="R3379">
        <v>78.119799999999998</v>
      </c>
      <c r="S3379" t="s">
        <v>454</v>
      </c>
      <c r="T3379" t="s">
        <v>453</v>
      </c>
      <c r="U3379" t="s">
        <v>10</v>
      </c>
      <c r="V3379" t="s">
        <v>22</v>
      </c>
    </row>
    <row r="3380" spans="1:22">
      <c r="A3380" t="s">
        <v>23831</v>
      </c>
      <c r="B3380" s="2">
        <v>45275.577777777777</v>
      </c>
      <c r="C3380" s="2">
        <f t="shared" si="52"/>
        <v>45271</v>
      </c>
      <c r="D3380" t="s">
        <v>749</v>
      </c>
      <c r="E3380" t="s">
        <v>5038</v>
      </c>
      <c r="F3380" t="s">
        <v>136</v>
      </c>
      <c r="G3380" t="s">
        <v>17</v>
      </c>
      <c r="H3380" t="s">
        <v>16</v>
      </c>
      <c r="I3380">
        <v>2</v>
      </c>
      <c r="J3380">
        <v>1738.98</v>
      </c>
      <c r="K3380">
        <v>1178.3399999999999</v>
      </c>
      <c r="L3380">
        <v>3477.96</v>
      </c>
      <c r="M3380">
        <v>2356.6799999999998</v>
      </c>
      <c r="N3380" t="s">
        <v>23830</v>
      </c>
      <c r="O3380" t="s">
        <v>23829</v>
      </c>
      <c r="P3380" t="s">
        <v>121</v>
      </c>
      <c r="Q3380">
        <v>9.9252000000000002</v>
      </c>
      <c r="R3380">
        <v>78.119799999999998</v>
      </c>
      <c r="S3380" t="s">
        <v>226</v>
      </c>
      <c r="T3380" t="s">
        <v>225</v>
      </c>
      <c r="U3380" t="s">
        <v>10</v>
      </c>
      <c r="V3380" t="s">
        <v>45</v>
      </c>
    </row>
    <row r="3381" spans="1:22">
      <c r="A3381" t="s">
        <v>23828</v>
      </c>
      <c r="B3381" s="2">
        <v>45399.42291666667</v>
      </c>
      <c r="C3381" s="2">
        <f t="shared" si="52"/>
        <v>45397</v>
      </c>
      <c r="D3381" t="s">
        <v>744</v>
      </c>
      <c r="E3381" t="s">
        <v>10527</v>
      </c>
      <c r="F3381" t="s">
        <v>83</v>
      </c>
      <c r="G3381" t="s">
        <v>106</v>
      </c>
      <c r="H3381" t="s">
        <v>71</v>
      </c>
      <c r="I3381">
        <v>1</v>
      </c>
      <c r="J3381">
        <v>2393.98</v>
      </c>
      <c r="K3381">
        <v>2069.94</v>
      </c>
      <c r="L3381">
        <v>2393.98</v>
      </c>
      <c r="M3381">
        <v>2069.94</v>
      </c>
      <c r="N3381" t="s">
        <v>23827</v>
      </c>
      <c r="O3381" t="s">
        <v>23826</v>
      </c>
      <c r="P3381" t="s">
        <v>49</v>
      </c>
      <c r="Q3381">
        <v>12.916499999999999</v>
      </c>
      <c r="R3381">
        <v>79.132499999999993</v>
      </c>
      <c r="S3381" t="s">
        <v>564</v>
      </c>
      <c r="T3381" t="s">
        <v>563</v>
      </c>
      <c r="U3381" t="s">
        <v>10</v>
      </c>
      <c r="V3381" t="s">
        <v>22</v>
      </c>
    </row>
    <row r="3382" spans="1:22">
      <c r="A3382" t="s">
        <v>23825</v>
      </c>
      <c r="B3382" s="2">
        <v>45293.744444444441</v>
      </c>
      <c r="C3382" s="2">
        <f t="shared" si="52"/>
        <v>45292</v>
      </c>
      <c r="D3382" t="s">
        <v>739</v>
      </c>
      <c r="E3382" t="s">
        <v>23824</v>
      </c>
      <c r="F3382" t="s">
        <v>31</v>
      </c>
      <c r="G3382" t="s">
        <v>17</v>
      </c>
      <c r="H3382" t="s">
        <v>71</v>
      </c>
      <c r="I3382">
        <v>1</v>
      </c>
      <c r="J3382">
        <v>1488.24</v>
      </c>
      <c r="K3382">
        <v>1295.07</v>
      </c>
      <c r="L3382">
        <v>1488.24</v>
      </c>
      <c r="M3382">
        <v>1295.07</v>
      </c>
      <c r="N3382" t="s">
        <v>23823</v>
      </c>
      <c r="O3382" t="s">
        <v>23822</v>
      </c>
      <c r="P3382" t="s">
        <v>60</v>
      </c>
      <c r="Q3382">
        <v>8.7139000000000006</v>
      </c>
      <c r="R3382">
        <v>77.756699999999995</v>
      </c>
      <c r="S3382" t="s">
        <v>193</v>
      </c>
      <c r="T3382" t="s">
        <v>192</v>
      </c>
      <c r="U3382" t="s">
        <v>10</v>
      </c>
      <c r="V3382" t="s">
        <v>45</v>
      </c>
    </row>
    <row r="3383" spans="1:22">
      <c r="A3383" t="s">
        <v>23821</v>
      </c>
      <c r="B3383" s="2">
        <v>44947.571527777778</v>
      </c>
      <c r="C3383" s="2">
        <f t="shared" si="52"/>
        <v>44942</v>
      </c>
      <c r="D3383" t="s">
        <v>732</v>
      </c>
      <c r="E3383" t="s">
        <v>18988</v>
      </c>
      <c r="F3383" t="s">
        <v>83</v>
      </c>
      <c r="G3383" t="s">
        <v>106</v>
      </c>
      <c r="H3383" t="s">
        <v>29</v>
      </c>
      <c r="I3383">
        <v>4</v>
      </c>
      <c r="J3383">
        <v>519.61</v>
      </c>
      <c r="K3383">
        <v>382.14</v>
      </c>
      <c r="L3383">
        <v>2078.44</v>
      </c>
      <c r="M3383">
        <v>1528.56</v>
      </c>
      <c r="N3383" t="s">
        <v>23820</v>
      </c>
      <c r="O3383" t="s">
        <v>23819</v>
      </c>
      <c r="P3383" t="s">
        <v>13</v>
      </c>
      <c r="Q3383">
        <v>11.664300000000001</v>
      </c>
      <c r="R3383">
        <v>78.146000000000001</v>
      </c>
      <c r="S3383" t="s">
        <v>206</v>
      </c>
      <c r="T3383" t="s">
        <v>205</v>
      </c>
      <c r="U3383" t="s">
        <v>77</v>
      </c>
      <c r="V3383" t="s">
        <v>45</v>
      </c>
    </row>
    <row r="3384" spans="1:22">
      <c r="A3384" t="s">
        <v>23818</v>
      </c>
      <c r="B3384" s="2">
        <v>45177.79791666667</v>
      </c>
      <c r="C3384" s="2">
        <f t="shared" si="52"/>
        <v>45173</v>
      </c>
      <c r="D3384" t="s">
        <v>727</v>
      </c>
      <c r="E3384" t="s">
        <v>6909</v>
      </c>
      <c r="F3384" t="s">
        <v>64</v>
      </c>
      <c r="G3384" t="s">
        <v>115</v>
      </c>
      <c r="H3384" t="s">
        <v>40</v>
      </c>
      <c r="I3384">
        <v>1</v>
      </c>
      <c r="J3384">
        <v>779.82</v>
      </c>
      <c r="K3384">
        <v>689.64</v>
      </c>
      <c r="L3384">
        <v>779.82</v>
      </c>
      <c r="M3384">
        <v>689.64</v>
      </c>
      <c r="N3384" t="s">
        <v>23817</v>
      </c>
      <c r="O3384" t="s">
        <v>23816</v>
      </c>
      <c r="P3384" t="s">
        <v>49</v>
      </c>
      <c r="Q3384">
        <v>12.916499999999999</v>
      </c>
      <c r="R3384">
        <v>79.132499999999993</v>
      </c>
      <c r="S3384" t="s">
        <v>537</v>
      </c>
      <c r="T3384" t="s">
        <v>536</v>
      </c>
      <c r="U3384" t="s">
        <v>10</v>
      </c>
      <c r="V3384" t="s">
        <v>9</v>
      </c>
    </row>
    <row r="3385" spans="1:22">
      <c r="A3385" t="s">
        <v>23815</v>
      </c>
      <c r="B3385" s="2">
        <v>45276.433333333334</v>
      </c>
      <c r="C3385" s="2">
        <f t="shared" si="52"/>
        <v>45271</v>
      </c>
      <c r="D3385" t="s">
        <v>722</v>
      </c>
      <c r="E3385" t="s">
        <v>13961</v>
      </c>
      <c r="F3385" t="s">
        <v>73</v>
      </c>
      <c r="G3385" t="s">
        <v>17</v>
      </c>
      <c r="H3385" t="s">
        <v>16</v>
      </c>
      <c r="I3385">
        <v>1</v>
      </c>
      <c r="J3385">
        <v>544.26</v>
      </c>
      <c r="K3385">
        <v>448.33</v>
      </c>
      <c r="L3385">
        <v>544.26</v>
      </c>
      <c r="M3385">
        <v>448.33</v>
      </c>
      <c r="N3385" t="s">
        <v>23814</v>
      </c>
      <c r="O3385" t="s">
        <v>23813</v>
      </c>
      <c r="P3385" t="s">
        <v>26</v>
      </c>
      <c r="Q3385">
        <v>11.0168</v>
      </c>
      <c r="R3385">
        <v>76.955799999999996</v>
      </c>
      <c r="S3385" t="s">
        <v>1238</v>
      </c>
      <c r="T3385" t="s">
        <v>1237</v>
      </c>
      <c r="U3385" t="s">
        <v>46</v>
      </c>
      <c r="V3385" t="s">
        <v>9</v>
      </c>
    </row>
    <row r="3386" spans="1:22">
      <c r="A3386" t="s">
        <v>23812</v>
      </c>
      <c r="B3386" s="2">
        <v>45048.532638888886</v>
      </c>
      <c r="C3386" s="2">
        <f t="shared" si="52"/>
        <v>45047</v>
      </c>
      <c r="D3386" t="s">
        <v>717</v>
      </c>
      <c r="E3386" t="s">
        <v>716</v>
      </c>
      <c r="F3386" t="s">
        <v>136</v>
      </c>
      <c r="G3386" t="s">
        <v>30</v>
      </c>
      <c r="H3386" t="s">
        <v>63</v>
      </c>
      <c r="I3386">
        <v>1</v>
      </c>
      <c r="J3386">
        <v>611.32000000000005</v>
      </c>
      <c r="K3386">
        <v>467.99</v>
      </c>
      <c r="L3386">
        <v>611.32000000000005</v>
      </c>
      <c r="M3386">
        <v>467.99</v>
      </c>
      <c r="N3386" t="s">
        <v>23811</v>
      </c>
      <c r="O3386" t="s">
        <v>23810</v>
      </c>
      <c r="P3386" t="s">
        <v>68</v>
      </c>
      <c r="Q3386">
        <v>11.34</v>
      </c>
      <c r="R3386">
        <v>77.717200000000005</v>
      </c>
      <c r="S3386" t="s">
        <v>146</v>
      </c>
      <c r="T3386" t="s">
        <v>145</v>
      </c>
      <c r="U3386" t="s">
        <v>10</v>
      </c>
      <c r="V3386" t="s">
        <v>9</v>
      </c>
    </row>
    <row r="3387" spans="1:22">
      <c r="A3387" t="s">
        <v>23809</v>
      </c>
      <c r="B3387" s="2">
        <v>45188.531944444447</v>
      </c>
      <c r="C3387" s="2">
        <f t="shared" si="52"/>
        <v>45187</v>
      </c>
      <c r="D3387" t="s">
        <v>712</v>
      </c>
      <c r="E3387" t="s">
        <v>15655</v>
      </c>
      <c r="F3387" t="s">
        <v>136</v>
      </c>
      <c r="G3387" t="s">
        <v>72</v>
      </c>
      <c r="H3387" t="s">
        <v>40</v>
      </c>
      <c r="I3387">
        <v>1</v>
      </c>
      <c r="J3387">
        <v>2243.17</v>
      </c>
      <c r="K3387">
        <v>1957.95</v>
      </c>
      <c r="L3387">
        <v>2243.17</v>
      </c>
      <c r="M3387">
        <v>1957.95</v>
      </c>
      <c r="N3387" t="s">
        <v>23808</v>
      </c>
      <c r="O3387" t="s">
        <v>23807</v>
      </c>
      <c r="P3387" t="s">
        <v>121</v>
      </c>
      <c r="Q3387">
        <v>9.9252000000000002</v>
      </c>
      <c r="R3387">
        <v>78.119799999999998</v>
      </c>
      <c r="S3387" t="s">
        <v>352</v>
      </c>
      <c r="T3387" t="s">
        <v>351</v>
      </c>
      <c r="U3387" t="s">
        <v>46</v>
      </c>
      <c r="V3387" t="s">
        <v>9</v>
      </c>
    </row>
    <row r="3388" spans="1:22">
      <c r="A3388" t="s">
        <v>23806</v>
      </c>
      <c r="B3388" s="2">
        <v>44995.886805555558</v>
      </c>
      <c r="C3388" s="2">
        <f t="shared" si="52"/>
        <v>44991</v>
      </c>
      <c r="D3388" t="s">
        <v>707</v>
      </c>
      <c r="E3388" t="s">
        <v>10502</v>
      </c>
      <c r="F3388" t="s">
        <v>73</v>
      </c>
      <c r="G3388" t="s">
        <v>82</v>
      </c>
      <c r="H3388" t="s">
        <v>52</v>
      </c>
      <c r="I3388">
        <v>1</v>
      </c>
      <c r="J3388">
        <v>706.66</v>
      </c>
      <c r="K3388">
        <v>550.21</v>
      </c>
      <c r="L3388">
        <v>706.66</v>
      </c>
      <c r="M3388">
        <v>550.21</v>
      </c>
      <c r="N3388" t="s">
        <v>23805</v>
      </c>
      <c r="O3388" t="s">
        <v>23804</v>
      </c>
      <c r="P3388" t="s">
        <v>68</v>
      </c>
      <c r="Q3388">
        <v>11.34</v>
      </c>
      <c r="R3388">
        <v>77.717200000000005</v>
      </c>
      <c r="S3388" t="s">
        <v>120</v>
      </c>
      <c r="T3388" t="s">
        <v>119</v>
      </c>
      <c r="U3388" t="s">
        <v>57</v>
      </c>
      <c r="V3388" t="s">
        <v>9</v>
      </c>
    </row>
    <row r="3389" spans="1:22">
      <c r="A3389" t="s">
        <v>23803</v>
      </c>
      <c r="B3389" s="2">
        <v>45515.591666666667</v>
      </c>
      <c r="C3389" s="2">
        <f t="shared" si="52"/>
        <v>45509</v>
      </c>
      <c r="D3389" t="s">
        <v>702</v>
      </c>
      <c r="E3389" t="s">
        <v>3086</v>
      </c>
      <c r="F3389" t="s">
        <v>31</v>
      </c>
      <c r="G3389" t="s">
        <v>53</v>
      </c>
      <c r="H3389" t="s">
        <v>40</v>
      </c>
      <c r="I3389">
        <v>3</v>
      </c>
      <c r="J3389">
        <v>1005.37</v>
      </c>
      <c r="K3389">
        <v>824.7</v>
      </c>
      <c r="L3389">
        <v>3016.11</v>
      </c>
      <c r="M3389">
        <v>2474.1</v>
      </c>
      <c r="N3389" t="s">
        <v>23802</v>
      </c>
      <c r="O3389" t="s">
        <v>23801</v>
      </c>
      <c r="P3389" t="s">
        <v>68</v>
      </c>
      <c r="Q3389">
        <v>11.34</v>
      </c>
      <c r="R3389">
        <v>77.717200000000005</v>
      </c>
      <c r="S3389" t="s">
        <v>432</v>
      </c>
      <c r="T3389" t="s">
        <v>431</v>
      </c>
      <c r="U3389" t="s">
        <v>77</v>
      </c>
      <c r="V3389" t="s">
        <v>45</v>
      </c>
    </row>
    <row r="3390" spans="1:22">
      <c r="A3390" t="s">
        <v>23800</v>
      </c>
      <c r="B3390" s="2">
        <v>45538.470833333333</v>
      </c>
      <c r="C3390" s="2">
        <f t="shared" si="52"/>
        <v>45537</v>
      </c>
      <c r="D3390" t="s">
        <v>697</v>
      </c>
      <c r="E3390" t="s">
        <v>696</v>
      </c>
      <c r="F3390" t="s">
        <v>166</v>
      </c>
      <c r="G3390" t="s">
        <v>41</v>
      </c>
      <c r="H3390" t="s">
        <v>40</v>
      </c>
      <c r="I3390">
        <v>4</v>
      </c>
      <c r="J3390">
        <v>2204.9299999999998</v>
      </c>
      <c r="K3390">
        <v>1662.74</v>
      </c>
      <c r="L3390">
        <v>8819.7199999999993</v>
      </c>
      <c r="M3390">
        <v>6650.96</v>
      </c>
      <c r="N3390" t="s">
        <v>23799</v>
      </c>
      <c r="O3390" t="s">
        <v>23798</v>
      </c>
      <c r="P3390" t="s">
        <v>26</v>
      </c>
      <c r="Q3390">
        <v>11.0168</v>
      </c>
      <c r="R3390">
        <v>76.955799999999996</v>
      </c>
      <c r="S3390" t="s">
        <v>133</v>
      </c>
      <c r="T3390" t="s">
        <v>132</v>
      </c>
      <c r="U3390" t="s">
        <v>57</v>
      </c>
      <c r="V3390" t="s">
        <v>9</v>
      </c>
    </row>
    <row r="3391" spans="1:22">
      <c r="A3391" t="s">
        <v>23797</v>
      </c>
      <c r="B3391" s="2">
        <v>45309.611111111109</v>
      </c>
      <c r="C3391" s="2">
        <f t="shared" si="52"/>
        <v>45306</v>
      </c>
      <c r="D3391" t="s">
        <v>692</v>
      </c>
      <c r="E3391" t="s">
        <v>15640</v>
      </c>
      <c r="F3391" t="s">
        <v>83</v>
      </c>
      <c r="G3391" t="s">
        <v>72</v>
      </c>
      <c r="H3391" t="s">
        <v>52</v>
      </c>
      <c r="I3391">
        <v>1</v>
      </c>
      <c r="J3391">
        <v>1528.99</v>
      </c>
      <c r="K3391">
        <v>969.58</v>
      </c>
      <c r="L3391">
        <v>1528.99</v>
      </c>
      <c r="M3391">
        <v>969.58</v>
      </c>
      <c r="N3391" t="s">
        <v>23796</v>
      </c>
      <c r="O3391" t="s">
        <v>23795</v>
      </c>
      <c r="P3391" t="s">
        <v>112</v>
      </c>
      <c r="Q3391">
        <v>13.082700000000001</v>
      </c>
      <c r="R3391">
        <v>80.270700000000005</v>
      </c>
      <c r="S3391" t="s">
        <v>283</v>
      </c>
      <c r="T3391" t="s">
        <v>282</v>
      </c>
      <c r="U3391" t="s">
        <v>23</v>
      </c>
      <c r="V3391" t="s">
        <v>9</v>
      </c>
    </row>
    <row r="3392" spans="1:22">
      <c r="A3392" t="s">
        <v>23794</v>
      </c>
      <c r="B3392" s="2">
        <v>45237.603472222225</v>
      </c>
      <c r="C3392" s="2">
        <f t="shared" si="52"/>
        <v>45236</v>
      </c>
      <c r="D3392" t="s">
        <v>687</v>
      </c>
      <c r="E3392" t="s">
        <v>15636</v>
      </c>
      <c r="F3392" t="s">
        <v>83</v>
      </c>
      <c r="G3392" t="s">
        <v>106</v>
      </c>
      <c r="H3392" t="s">
        <v>29</v>
      </c>
      <c r="I3392">
        <v>4</v>
      </c>
      <c r="J3392">
        <v>1336.86</v>
      </c>
      <c r="K3392">
        <v>846.84</v>
      </c>
      <c r="L3392">
        <v>5347.44</v>
      </c>
      <c r="M3392">
        <v>3387.36</v>
      </c>
      <c r="N3392" t="s">
        <v>23793</v>
      </c>
      <c r="O3392" t="s">
        <v>23792</v>
      </c>
      <c r="P3392" t="s">
        <v>26</v>
      </c>
      <c r="Q3392">
        <v>11.0168</v>
      </c>
      <c r="R3392">
        <v>76.955799999999996</v>
      </c>
      <c r="S3392" t="s">
        <v>283</v>
      </c>
      <c r="T3392" t="s">
        <v>282</v>
      </c>
      <c r="U3392" t="s">
        <v>57</v>
      </c>
      <c r="V3392" t="s">
        <v>9</v>
      </c>
    </row>
    <row r="3393" spans="1:22">
      <c r="A3393" t="s">
        <v>23791</v>
      </c>
      <c r="B3393" s="2">
        <v>45002.883333333331</v>
      </c>
      <c r="C3393" s="2">
        <f t="shared" si="52"/>
        <v>44998</v>
      </c>
      <c r="D3393" t="s">
        <v>682</v>
      </c>
      <c r="E3393" t="s">
        <v>13932</v>
      </c>
      <c r="F3393" t="s">
        <v>201</v>
      </c>
      <c r="G3393" t="s">
        <v>17</v>
      </c>
      <c r="H3393" t="s">
        <v>63</v>
      </c>
      <c r="I3393">
        <v>4</v>
      </c>
      <c r="J3393">
        <v>1380.8</v>
      </c>
      <c r="K3393">
        <v>931.94</v>
      </c>
      <c r="L3393">
        <v>5523.2</v>
      </c>
      <c r="M3393">
        <v>3727.76</v>
      </c>
      <c r="N3393" t="s">
        <v>23790</v>
      </c>
      <c r="O3393" t="s">
        <v>23789</v>
      </c>
      <c r="P3393" t="s">
        <v>13</v>
      </c>
      <c r="Q3393">
        <v>11.664300000000001</v>
      </c>
      <c r="R3393">
        <v>78.146000000000001</v>
      </c>
      <c r="S3393" t="s">
        <v>176</v>
      </c>
      <c r="T3393" t="s">
        <v>175</v>
      </c>
      <c r="U3393" t="s">
        <v>77</v>
      </c>
      <c r="V3393" t="s">
        <v>45</v>
      </c>
    </row>
    <row r="3394" spans="1:22">
      <c r="A3394" t="s">
        <v>23788</v>
      </c>
      <c r="B3394" s="2">
        <v>45229.707638888889</v>
      </c>
      <c r="C3394" s="2">
        <f t="shared" si="52"/>
        <v>45229</v>
      </c>
      <c r="D3394" t="s">
        <v>677</v>
      </c>
      <c r="E3394" t="s">
        <v>12234</v>
      </c>
      <c r="F3394" t="s">
        <v>201</v>
      </c>
      <c r="G3394" t="s">
        <v>82</v>
      </c>
      <c r="H3394" t="s">
        <v>40</v>
      </c>
      <c r="I3394">
        <v>3</v>
      </c>
      <c r="J3394">
        <v>1786.8</v>
      </c>
      <c r="K3394">
        <v>1363.19</v>
      </c>
      <c r="L3394">
        <v>5360.4</v>
      </c>
      <c r="M3394">
        <v>4089.57</v>
      </c>
      <c r="N3394" t="s">
        <v>23787</v>
      </c>
      <c r="O3394" t="s">
        <v>23786</v>
      </c>
      <c r="P3394" t="s">
        <v>13</v>
      </c>
      <c r="Q3394">
        <v>11.664300000000001</v>
      </c>
      <c r="R3394">
        <v>78.146000000000001</v>
      </c>
      <c r="S3394" t="s">
        <v>295</v>
      </c>
      <c r="T3394" t="s">
        <v>294</v>
      </c>
      <c r="U3394" t="s">
        <v>57</v>
      </c>
      <c r="V3394" t="s">
        <v>45</v>
      </c>
    </row>
    <row r="3395" spans="1:22">
      <c r="A3395" t="s">
        <v>23785</v>
      </c>
      <c r="B3395" s="2">
        <v>45294.476388888892</v>
      </c>
      <c r="C3395" s="2">
        <f t="shared" ref="C3395:C3458" si="53">INT(B3395) - WEEKDAY(INT(B3395), 2) + 1</f>
        <v>45292</v>
      </c>
      <c r="D3395" t="s">
        <v>672</v>
      </c>
      <c r="E3395" t="s">
        <v>10476</v>
      </c>
      <c r="F3395" t="s">
        <v>136</v>
      </c>
      <c r="G3395" t="s">
        <v>115</v>
      </c>
      <c r="H3395" t="s">
        <v>71</v>
      </c>
      <c r="I3395">
        <v>3</v>
      </c>
      <c r="J3395">
        <v>2487.79</v>
      </c>
      <c r="K3395">
        <v>1833.84</v>
      </c>
      <c r="L3395">
        <v>7463.37</v>
      </c>
      <c r="M3395">
        <v>5501.52</v>
      </c>
      <c r="N3395" t="s">
        <v>23784</v>
      </c>
      <c r="O3395" t="s">
        <v>23783</v>
      </c>
      <c r="P3395" t="s">
        <v>60</v>
      </c>
      <c r="Q3395">
        <v>8.7139000000000006</v>
      </c>
      <c r="R3395">
        <v>77.756699999999995</v>
      </c>
      <c r="S3395" t="s">
        <v>250</v>
      </c>
      <c r="T3395" t="s">
        <v>249</v>
      </c>
      <c r="U3395" t="s">
        <v>46</v>
      </c>
      <c r="V3395" t="s">
        <v>9</v>
      </c>
    </row>
    <row r="3396" spans="1:22">
      <c r="A3396" t="s">
        <v>23782</v>
      </c>
      <c r="B3396" s="2">
        <v>44971.751388888886</v>
      </c>
      <c r="C3396" s="2">
        <f t="shared" si="53"/>
        <v>44970</v>
      </c>
      <c r="D3396" t="s">
        <v>667</v>
      </c>
      <c r="E3396" t="s">
        <v>23781</v>
      </c>
      <c r="F3396" t="s">
        <v>83</v>
      </c>
      <c r="G3396" t="s">
        <v>115</v>
      </c>
      <c r="H3396" t="s">
        <v>16</v>
      </c>
      <c r="I3396">
        <v>4</v>
      </c>
      <c r="J3396">
        <v>646.74</v>
      </c>
      <c r="K3396">
        <v>503.45</v>
      </c>
      <c r="L3396">
        <v>2586.96</v>
      </c>
      <c r="M3396">
        <v>2013.8</v>
      </c>
      <c r="N3396" t="s">
        <v>23780</v>
      </c>
      <c r="O3396" t="s">
        <v>23779</v>
      </c>
      <c r="P3396" t="s">
        <v>26</v>
      </c>
      <c r="Q3396">
        <v>11.0168</v>
      </c>
      <c r="R3396">
        <v>76.955799999999996</v>
      </c>
      <c r="S3396" t="s">
        <v>352</v>
      </c>
      <c r="T3396" t="s">
        <v>351</v>
      </c>
      <c r="U3396" t="s">
        <v>10</v>
      </c>
      <c r="V3396" t="s">
        <v>45</v>
      </c>
    </row>
    <row r="3397" spans="1:22">
      <c r="A3397" t="s">
        <v>23778</v>
      </c>
      <c r="B3397" s="2">
        <v>45418.492361111108</v>
      </c>
      <c r="C3397" s="2">
        <f t="shared" si="53"/>
        <v>45418</v>
      </c>
      <c r="D3397" t="s">
        <v>662</v>
      </c>
      <c r="E3397" t="s">
        <v>13918</v>
      </c>
      <c r="F3397" t="s">
        <v>18</v>
      </c>
      <c r="G3397" t="s">
        <v>106</v>
      </c>
      <c r="H3397" t="s">
        <v>29</v>
      </c>
      <c r="I3397">
        <v>2</v>
      </c>
      <c r="J3397">
        <v>1146.3</v>
      </c>
      <c r="K3397">
        <v>1004.79</v>
      </c>
      <c r="L3397">
        <v>2292.6</v>
      </c>
      <c r="M3397">
        <v>2009.58</v>
      </c>
      <c r="N3397" t="s">
        <v>23777</v>
      </c>
      <c r="O3397" t="s">
        <v>23776</v>
      </c>
      <c r="P3397" t="s">
        <v>49</v>
      </c>
      <c r="Q3397">
        <v>12.916499999999999</v>
      </c>
      <c r="R3397">
        <v>79.132499999999993</v>
      </c>
      <c r="S3397" t="s">
        <v>513</v>
      </c>
      <c r="T3397" t="s">
        <v>512</v>
      </c>
      <c r="U3397" t="s">
        <v>57</v>
      </c>
      <c r="V3397" t="s">
        <v>9</v>
      </c>
    </row>
    <row r="3398" spans="1:22">
      <c r="A3398" t="s">
        <v>23775</v>
      </c>
      <c r="B3398" s="2">
        <v>45251.759027777778</v>
      </c>
      <c r="C3398" s="2">
        <f t="shared" si="53"/>
        <v>45250</v>
      </c>
      <c r="D3398" t="s">
        <v>657</v>
      </c>
      <c r="E3398" t="s">
        <v>3051</v>
      </c>
      <c r="F3398" t="s">
        <v>73</v>
      </c>
      <c r="G3398" t="s">
        <v>106</v>
      </c>
      <c r="H3398" t="s">
        <v>63</v>
      </c>
      <c r="I3398">
        <v>4</v>
      </c>
      <c r="J3398">
        <v>2268.85</v>
      </c>
      <c r="K3398">
        <v>1880.41</v>
      </c>
      <c r="L3398">
        <v>9075.4</v>
      </c>
      <c r="M3398">
        <v>7521.64</v>
      </c>
      <c r="N3398" t="s">
        <v>23774</v>
      </c>
      <c r="O3398" t="s">
        <v>23773</v>
      </c>
      <c r="P3398" t="s">
        <v>37</v>
      </c>
      <c r="Q3398">
        <v>10.7905</v>
      </c>
      <c r="R3398">
        <v>78.704700000000003</v>
      </c>
      <c r="S3398" t="s">
        <v>628</v>
      </c>
      <c r="T3398" t="s">
        <v>627</v>
      </c>
      <c r="U3398" t="s">
        <v>57</v>
      </c>
      <c r="V3398" t="s">
        <v>9</v>
      </c>
    </row>
    <row r="3399" spans="1:22">
      <c r="A3399" t="s">
        <v>23772</v>
      </c>
      <c r="B3399" s="2">
        <v>45477.870833333334</v>
      </c>
      <c r="C3399" s="2">
        <f t="shared" si="53"/>
        <v>45474</v>
      </c>
      <c r="D3399" t="s">
        <v>652</v>
      </c>
      <c r="E3399" t="s">
        <v>18935</v>
      </c>
      <c r="F3399" t="s">
        <v>136</v>
      </c>
      <c r="G3399" t="s">
        <v>91</v>
      </c>
      <c r="H3399" t="s">
        <v>71</v>
      </c>
      <c r="I3399">
        <v>3</v>
      </c>
      <c r="J3399">
        <v>418.88</v>
      </c>
      <c r="K3399">
        <v>302.93</v>
      </c>
      <c r="L3399">
        <v>1256.6400000000001</v>
      </c>
      <c r="M3399">
        <v>908.79</v>
      </c>
      <c r="N3399" t="s">
        <v>23771</v>
      </c>
      <c r="O3399" t="s">
        <v>23770</v>
      </c>
      <c r="P3399" t="s">
        <v>60</v>
      </c>
      <c r="Q3399">
        <v>8.7139000000000006</v>
      </c>
      <c r="R3399">
        <v>77.756699999999995</v>
      </c>
      <c r="S3399" t="s">
        <v>340</v>
      </c>
      <c r="T3399" t="s">
        <v>339</v>
      </c>
      <c r="U3399" t="s">
        <v>57</v>
      </c>
      <c r="V3399" t="s">
        <v>9</v>
      </c>
    </row>
    <row r="3400" spans="1:22">
      <c r="A3400" t="s">
        <v>23769</v>
      </c>
      <c r="B3400" s="2">
        <v>45539.665972222225</v>
      </c>
      <c r="C3400" s="2">
        <f t="shared" si="53"/>
        <v>45537</v>
      </c>
      <c r="D3400" t="s">
        <v>647</v>
      </c>
      <c r="E3400" t="s">
        <v>15611</v>
      </c>
      <c r="F3400" t="s">
        <v>31</v>
      </c>
      <c r="G3400" t="s">
        <v>82</v>
      </c>
      <c r="H3400" t="s">
        <v>63</v>
      </c>
      <c r="I3400">
        <v>2</v>
      </c>
      <c r="J3400">
        <v>1671.51</v>
      </c>
      <c r="K3400">
        <v>1326.03</v>
      </c>
      <c r="L3400">
        <v>3343.02</v>
      </c>
      <c r="M3400">
        <v>2652.06</v>
      </c>
      <c r="N3400" t="s">
        <v>23768</v>
      </c>
      <c r="O3400" t="s">
        <v>23767</v>
      </c>
      <c r="P3400" t="s">
        <v>26</v>
      </c>
      <c r="Q3400">
        <v>11.0168</v>
      </c>
      <c r="R3400">
        <v>76.955799999999996</v>
      </c>
      <c r="S3400" t="s">
        <v>396</v>
      </c>
      <c r="T3400" t="s">
        <v>395</v>
      </c>
      <c r="U3400" t="s">
        <v>23</v>
      </c>
      <c r="V3400" t="s">
        <v>9</v>
      </c>
    </row>
    <row r="3401" spans="1:22">
      <c r="A3401" t="s">
        <v>23766</v>
      </c>
      <c r="B3401" s="2">
        <v>45031.518750000003</v>
      </c>
      <c r="C3401" s="2">
        <f t="shared" si="53"/>
        <v>45026</v>
      </c>
      <c r="D3401" t="s">
        <v>642</v>
      </c>
      <c r="E3401" t="s">
        <v>13904</v>
      </c>
      <c r="F3401" t="s">
        <v>201</v>
      </c>
      <c r="G3401" t="s">
        <v>72</v>
      </c>
      <c r="H3401" t="s">
        <v>52</v>
      </c>
      <c r="I3401">
        <v>4</v>
      </c>
      <c r="J3401">
        <v>2260.8000000000002</v>
      </c>
      <c r="K3401">
        <v>1825.31</v>
      </c>
      <c r="L3401">
        <v>9043.2000000000007</v>
      </c>
      <c r="M3401">
        <v>7301.24</v>
      </c>
      <c r="N3401" t="s">
        <v>23765</v>
      </c>
      <c r="O3401" t="s">
        <v>23764</v>
      </c>
      <c r="P3401" t="s">
        <v>68</v>
      </c>
      <c r="Q3401">
        <v>11.34</v>
      </c>
      <c r="R3401">
        <v>77.717200000000005</v>
      </c>
      <c r="S3401" t="s">
        <v>302</v>
      </c>
      <c r="T3401" t="s">
        <v>301</v>
      </c>
      <c r="U3401" t="s">
        <v>10</v>
      </c>
      <c r="V3401" t="s">
        <v>9</v>
      </c>
    </row>
    <row r="3402" spans="1:22">
      <c r="A3402" t="s">
        <v>23763</v>
      </c>
      <c r="B3402" s="2">
        <v>45095.850694444445</v>
      </c>
      <c r="C3402" s="2">
        <f t="shared" si="53"/>
        <v>45089</v>
      </c>
      <c r="D3402" t="s">
        <v>637</v>
      </c>
      <c r="E3402" t="s">
        <v>3035</v>
      </c>
      <c r="F3402" t="s">
        <v>73</v>
      </c>
      <c r="G3402" t="s">
        <v>106</v>
      </c>
      <c r="H3402" t="s">
        <v>40</v>
      </c>
      <c r="I3402">
        <v>1</v>
      </c>
      <c r="J3402">
        <v>1094.32</v>
      </c>
      <c r="K3402">
        <v>935.95</v>
      </c>
      <c r="L3402">
        <v>1094.32</v>
      </c>
      <c r="M3402">
        <v>935.95</v>
      </c>
      <c r="N3402" t="s">
        <v>23762</v>
      </c>
      <c r="O3402" t="s">
        <v>23761</v>
      </c>
      <c r="P3402" t="s">
        <v>112</v>
      </c>
      <c r="Q3402">
        <v>13.082700000000001</v>
      </c>
      <c r="R3402">
        <v>80.270700000000005</v>
      </c>
      <c r="S3402" t="s">
        <v>333</v>
      </c>
      <c r="T3402" t="s">
        <v>332</v>
      </c>
      <c r="U3402" t="s">
        <v>57</v>
      </c>
      <c r="V3402" t="s">
        <v>9</v>
      </c>
    </row>
    <row r="3403" spans="1:22">
      <c r="A3403" t="s">
        <v>23760</v>
      </c>
      <c r="B3403" s="2">
        <v>45340.484722222223</v>
      </c>
      <c r="C3403" s="2">
        <f t="shared" si="53"/>
        <v>45334</v>
      </c>
      <c r="D3403" t="s">
        <v>632</v>
      </c>
      <c r="E3403" t="s">
        <v>3031</v>
      </c>
      <c r="F3403" t="s">
        <v>83</v>
      </c>
      <c r="G3403" t="s">
        <v>53</v>
      </c>
      <c r="H3403" t="s">
        <v>16</v>
      </c>
      <c r="I3403">
        <v>3</v>
      </c>
      <c r="J3403">
        <v>1147.42</v>
      </c>
      <c r="K3403">
        <v>747.07</v>
      </c>
      <c r="L3403">
        <v>3442.26</v>
      </c>
      <c r="M3403">
        <v>2241.21</v>
      </c>
      <c r="N3403" t="s">
        <v>23759</v>
      </c>
      <c r="O3403" t="s">
        <v>23758</v>
      </c>
      <c r="P3403" t="s">
        <v>26</v>
      </c>
      <c r="Q3403">
        <v>11.0168</v>
      </c>
      <c r="R3403">
        <v>76.955799999999996</v>
      </c>
      <c r="S3403" t="s">
        <v>88</v>
      </c>
      <c r="T3403" t="s">
        <v>87</v>
      </c>
      <c r="U3403" t="s">
        <v>23</v>
      </c>
      <c r="V3403" t="s">
        <v>45</v>
      </c>
    </row>
    <row r="3404" spans="1:22">
      <c r="A3404" t="s">
        <v>23757</v>
      </c>
      <c r="B3404" s="2">
        <v>44941.522222222222</v>
      </c>
      <c r="C3404" s="2">
        <f t="shared" si="53"/>
        <v>44935</v>
      </c>
      <c r="D3404" t="s">
        <v>625</v>
      </c>
      <c r="E3404" t="s">
        <v>6832</v>
      </c>
      <c r="F3404" t="s">
        <v>136</v>
      </c>
      <c r="G3404" t="s">
        <v>17</v>
      </c>
      <c r="H3404" t="s">
        <v>29</v>
      </c>
      <c r="I3404">
        <v>2</v>
      </c>
      <c r="J3404">
        <v>2473.6799999999998</v>
      </c>
      <c r="K3404">
        <v>2049.2800000000002</v>
      </c>
      <c r="L3404">
        <v>4947.3599999999997</v>
      </c>
      <c r="M3404">
        <v>4098.5600000000004</v>
      </c>
      <c r="N3404" t="s">
        <v>23756</v>
      </c>
      <c r="O3404" t="s">
        <v>23755</v>
      </c>
      <c r="P3404" t="s">
        <v>60</v>
      </c>
      <c r="Q3404">
        <v>8.7139000000000006</v>
      </c>
      <c r="R3404">
        <v>77.756699999999995</v>
      </c>
      <c r="S3404" t="s">
        <v>88</v>
      </c>
      <c r="T3404" t="s">
        <v>87</v>
      </c>
      <c r="U3404" t="s">
        <v>10</v>
      </c>
      <c r="V3404" t="s">
        <v>9</v>
      </c>
    </row>
    <row r="3405" spans="1:22">
      <c r="A3405" t="s">
        <v>23754</v>
      </c>
      <c r="B3405" s="2">
        <v>44979.719444444447</v>
      </c>
      <c r="C3405" s="2">
        <f t="shared" si="53"/>
        <v>44977</v>
      </c>
      <c r="D3405" t="s">
        <v>620</v>
      </c>
      <c r="E3405" t="s">
        <v>619</v>
      </c>
      <c r="F3405" t="s">
        <v>166</v>
      </c>
      <c r="G3405" t="s">
        <v>106</v>
      </c>
      <c r="H3405" t="s">
        <v>29</v>
      </c>
      <c r="I3405">
        <v>4</v>
      </c>
      <c r="J3405">
        <v>790.09</v>
      </c>
      <c r="K3405">
        <v>691.19</v>
      </c>
      <c r="L3405">
        <v>3160.36</v>
      </c>
      <c r="M3405">
        <v>2764.76</v>
      </c>
      <c r="N3405" t="s">
        <v>23753</v>
      </c>
      <c r="O3405" t="s">
        <v>23752</v>
      </c>
      <c r="P3405" t="s">
        <v>49</v>
      </c>
      <c r="Q3405">
        <v>12.916499999999999</v>
      </c>
      <c r="R3405">
        <v>79.132499999999993</v>
      </c>
      <c r="S3405" t="s">
        <v>88</v>
      </c>
      <c r="T3405" t="s">
        <v>87</v>
      </c>
      <c r="U3405" t="s">
        <v>10</v>
      </c>
      <c r="V3405" t="s">
        <v>45</v>
      </c>
    </row>
    <row r="3406" spans="1:22">
      <c r="A3406" t="s">
        <v>23751</v>
      </c>
      <c r="B3406" s="2">
        <v>45251.761111111111</v>
      </c>
      <c r="C3406" s="2">
        <f t="shared" si="53"/>
        <v>45250</v>
      </c>
      <c r="D3406" t="s">
        <v>613</v>
      </c>
      <c r="E3406" t="s">
        <v>20535</v>
      </c>
      <c r="F3406" t="s">
        <v>83</v>
      </c>
      <c r="G3406" t="s">
        <v>115</v>
      </c>
      <c r="H3406" t="s">
        <v>52</v>
      </c>
      <c r="I3406">
        <v>1</v>
      </c>
      <c r="J3406">
        <v>2091.58</v>
      </c>
      <c r="K3406">
        <v>1332.25</v>
      </c>
      <c r="L3406">
        <v>2091.58</v>
      </c>
      <c r="M3406">
        <v>1332.25</v>
      </c>
      <c r="N3406" t="s">
        <v>23750</v>
      </c>
      <c r="O3406" t="s">
        <v>23749</v>
      </c>
      <c r="P3406" t="s">
        <v>68</v>
      </c>
      <c r="Q3406">
        <v>11.34</v>
      </c>
      <c r="R3406">
        <v>77.717200000000005</v>
      </c>
      <c r="S3406" t="s">
        <v>454</v>
      </c>
      <c r="T3406" t="s">
        <v>453</v>
      </c>
      <c r="U3406" t="s">
        <v>57</v>
      </c>
      <c r="V3406" t="s">
        <v>22</v>
      </c>
    </row>
    <row r="3407" spans="1:22">
      <c r="A3407" t="s">
        <v>23748</v>
      </c>
      <c r="B3407" s="2">
        <v>45170.73541666667</v>
      </c>
      <c r="C3407" s="2">
        <f t="shared" si="53"/>
        <v>45166</v>
      </c>
      <c r="D3407" t="s">
        <v>608</v>
      </c>
      <c r="E3407" t="s">
        <v>10432</v>
      </c>
      <c r="F3407" t="s">
        <v>64</v>
      </c>
      <c r="G3407" t="s">
        <v>30</v>
      </c>
      <c r="H3407" t="s">
        <v>63</v>
      </c>
      <c r="I3407">
        <v>2</v>
      </c>
      <c r="J3407">
        <v>710.7</v>
      </c>
      <c r="K3407">
        <v>632.26</v>
      </c>
      <c r="L3407">
        <v>1421.4</v>
      </c>
      <c r="M3407">
        <v>1264.52</v>
      </c>
      <c r="N3407" t="s">
        <v>23747</v>
      </c>
      <c r="O3407" t="s">
        <v>23746</v>
      </c>
      <c r="P3407" t="s">
        <v>60</v>
      </c>
      <c r="Q3407">
        <v>8.7139000000000006</v>
      </c>
      <c r="R3407">
        <v>77.756699999999995</v>
      </c>
      <c r="S3407" t="s">
        <v>530</v>
      </c>
      <c r="T3407" t="s">
        <v>529</v>
      </c>
      <c r="U3407" t="s">
        <v>57</v>
      </c>
      <c r="V3407" t="s">
        <v>9</v>
      </c>
    </row>
    <row r="3408" spans="1:22">
      <c r="A3408" t="s">
        <v>23745</v>
      </c>
      <c r="B3408" s="2">
        <v>45007.628472222219</v>
      </c>
      <c r="C3408" s="2">
        <f t="shared" si="53"/>
        <v>45005</v>
      </c>
      <c r="D3408" t="s">
        <v>603</v>
      </c>
      <c r="E3408" t="s">
        <v>23744</v>
      </c>
      <c r="F3408" t="s">
        <v>166</v>
      </c>
      <c r="G3408" t="s">
        <v>72</v>
      </c>
      <c r="H3408" t="s">
        <v>40</v>
      </c>
      <c r="I3408">
        <v>4</v>
      </c>
      <c r="J3408">
        <v>2266.0300000000002</v>
      </c>
      <c r="K3408">
        <v>1717.91</v>
      </c>
      <c r="L3408">
        <v>9064.1200000000008</v>
      </c>
      <c r="M3408">
        <v>6871.64</v>
      </c>
      <c r="N3408" t="s">
        <v>23743</v>
      </c>
      <c r="O3408" t="s">
        <v>23742</v>
      </c>
      <c r="P3408" t="s">
        <v>60</v>
      </c>
      <c r="Q3408">
        <v>8.7139000000000006</v>
      </c>
      <c r="R3408">
        <v>77.756699999999995</v>
      </c>
      <c r="S3408" t="s">
        <v>564</v>
      </c>
      <c r="T3408" t="s">
        <v>563</v>
      </c>
      <c r="U3408" t="s">
        <v>23</v>
      </c>
      <c r="V3408" t="s">
        <v>45</v>
      </c>
    </row>
    <row r="3409" spans="1:22">
      <c r="A3409" t="s">
        <v>23741</v>
      </c>
      <c r="B3409" s="2">
        <v>45479.425694444442</v>
      </c>
      <c r="C3409" s="2">
        <f t="shared" si="53"/>
        <v>45474</v>
      </c>
      <c r="D3409" t="s">
        <v>598</v>
      </c>
      <c r="E3409" t="s">
        <v>4935</v>
      </c>
      <c r="F3409" t="s">
        <v>201</v>
      </c>
      <c r="G3409" t="s">
        <v>41</v>
      </c>
      <c r="H3409" t="s">
        <v>40</v>
      </c>
      <c r="I3409">
        <v>2</v>
      </c>
      <c r="J3409">
        <v>1688.65</v>
      </c>
      <c r="K3409">
        <v>1442.45</v>
      </c>
      <c r="L3409">
        <v>3377.3</v>
      </c>
      <c r="M3409">
        <v>2884.9</v>
      </c>
      <c r="N3409" t="s">
        <v>23740</v>
      </c>
      <c r="O3409" t="s">
        <v>23739</v>
      </c>
      <c r="P3409" t="s">
        <v>26</v>
      </c>
      <c r="Q3409">
        <v>11.0168</v>
      </c>
      <c r="R3409">
        <v>76.955799999999996</v>
      </c>
      <c r="S3409" t="s">
        <v>616</v>
      </c>
      <c r="T3409" t="s">
        <v>615</v>
      </c>
      <c r="U3409" t="s">
        <v>57</v>
      </c>
      <c r="V3409" t="s">
        <v>9</v>
      </c>
    </row>
    <row r="3410" spans="1:22">
      <c r="A3410" t="s">
        <v>23738</v>
      </c>
      <c r="B3410" s="2">
        <v>45181.698611111111</v>
      </c>
      <c r="C3410" s="2">
        <f t="shared" si="53"/>
        <v>45180</v>
      </c>
      <c r="D3410" t="s">
        <v>593</v>
      </c>
      <c r="E3410" t="s">
        <v>4931</v>
      </c>
      <c r="F3410" t="s">
        <v>64</v>
      </c>
      <c r="G3410" t="s">
        <v>91</v>
      </c>
      <c r="H3410" t="s">
        <v>29</v>
      </c>
      <c r="I3410">
        <v>2</v>
      </c>
      <c r="J3410">
        <v>382.83</v>
      </c>
      <c r="K3410">
        <v>316.99</v>
      </c>
      <c r="L3410">
        <v>765.66</v>
      </c>
      <c r="M3410">
        <v>633.98</v>
      </c>
      <c r="N3410" t="s">
        <v>23737</v>
      </c>
      <c r="O3410" t="s">
        <v>23736</v>
      </c>
      <c r="P3410" t="s">
        <v>121</v>
      </c>
      <c r="Q3410">
        <v>9.9252000000000002</v>
      </c>
      <c r="R3410">
        <v>78.119799999999998</v>
      </c>
      <c r="S3410" t="s">
        <v>88</v>
      </c>
      <c r="T3410" t="s">
        <v>87</v>
      </c>
      <c r="U3410" t="s">
        <v>46</v>
      </c>
      <c r="V3410" t="s">
        <v>9</v>
      </c>
    </row>
    <row r="3411" spans="1:22">
      <c r="A3411" t="s">
        <v>23735</v>
      </c>
      <c r="B3411" s="2">
        <v>45216.777777777781</v>
      </c>
      <c r="C3411" s="2">
        <f t="shared" si="53"/>
        <v>45215</v>
      </c>
      <c r="D3411" t="s">
        <v>588</v>
      </c>
      <c r="E3411" t="s">
        <v>12175</v>
      </c>
      <c r="F3411" t="s">
        <v>31</v>
      </c>
      <c r="G3411" t="s">
        <v>106</v>
      </c>
      <c r="H3411" t="s">
        <v>40</v>
      </c>
      <c r="I3411">
        <v>4</v>
      </c>
      <c r="J3411">
        <v>370.08</v>
      </c>
      <c r="K3411">
        <v>320.39999999999998</v>
      </c>
      <c r="L3411">
        <v>1480.32</v>
      </c>
      <c r="M3411">
        <v>1281.5999999999999</v>
      </c>
      <c r="N3411" t="s">
        <v>23734</v>
      </c>
      <c r="O3411" t="s">
        <v>23733</v>
      </c>
      <c r="P3411" t="s">
        <v>60</v>
      </c>
      <c r="Q3411">
        <v>8.7139000000000006</v>
      </c>
      <c r="R3411">
        <v>77.756699999999995</v>
      </c>
      <c r="S3411" t="s">
        <v>1238</v>
      </c>
      <c r="T3411" t="s">
        <v>1237</v>
      </c>
      <c r="U3411" t="s">
        <v>10</v>
      </c>
      <c r="V3411" t="s">
        <v>9</v>
      </c>
    </row>
    <row r="3412" spans="1:22">
      <c r="A3412" t="s">
        <v>23732</v>
      </c>
      <c r="B3412" s="2">
        <v>45040.734722222223</v>
      </c>
      <c r="C3412" s="2">
        <f t="shared" si="53"/>
        <v>45040</v>
      </c>
      <c r="D3412" t="s">
        <v>583</v>
      </c>
      <c r="E3412" t="s">
        <v>10415</v>
      </c>
      <c r="F3412" t="s">
        <v>64</v>
      </c>
      <c r="G3412" t="s">
        <v>53</v>
      </c>
      <c r="H3412" t="s">
        <v>29</v>
      </c>
      <c r="I3412">
        <v>3</v>
      </c>
      <c r="J3412">
        <v>227.83</v>
      </c>
      <c r="K3412">
        <v>156.38999999999999</v>
      </c>
      <c r="L3412">
        <v>683.49</v>
      </c>
      <c r="M3412">
        <v>469.17</v>
      </c>
      <c r="N3412" t="s">
        <v>23731</v>
      </c>
      <c r="O3412" t="s">
        <v>23730</v>
      </c>
      <c r="P3412" t="s">
        <v>112</v>
      </c>
      <c r="Q3412">
        <v>13.082700000000001</v>
      </c>
      <c r="R3412">
        <v>80.270700000000005</v>
      </c>
      <c r="S3412" t="s">
        <v>79</v>
      </c>
      <c r="T3412" t="s">
        <v>78</v>
      </c>
      <c r="U3412" t="s">
        <v>57</v>
      </c>
      <c r="V3412" t="s">
        <v>9</v>
      </c>
    </row>
    <row r="3413" spans="1:22">
      <c r="A3413" t="s">
        <v>23729</v>
      </c>
      <c r="B3413" s="2">
        <v>44932.517361111109</v>
      </c>
      <c r="C3413" s="2">
        <f t="shared" si="53"/>
        <v>44928</v>
      </c>
      <c r="D3413" t="s">
        <v>578</v>
      </c>
      <c r="E3413" t="s">
        <v>4919</v>
      </c>
      <c r="F3413" t="s">
        <v>83</v>
      </c>
      <c r="G3413" t="s">
        <v>17</v>
      </c>
      <c r="H3413" t="s">
        <v>29</v>
      </c>
      <c r="I3413">
        <v>1</v>
      </c>
      <c r="J3413">
        <v>576.16999999999996</v>
      </c>
      <c r="K3413">
        <v>473.11</v>
      </c>
      <c r="L3413">
        <v>576.16999999999996</v>
      </c>
      <c r="M3413">
        <v>473.11</v>
      </c>
      <c r="N3413" t="s">
        <v>23728</v>
      </c>
      <c r="O3413" t="s">
        <v>23727</v>
      </c>
      <c r="P3413" t="s">
        <v>26</v>
      </c>
      <c r="Q3413">
        <v>11.0168</v>
      </c>
      <c r="R3413">
        <v>76.955799999999996</v>
      </c>
      <c r="S3413" t="s">
        <v>735</v>
      </c>
      <c r="T3413" t="s">
        <v>734</v>
      </c>
      <c r="U3413" t="s">
        <v>77</v>
      </c>
      <c r="V3413" t="s">
        <v>45</v>
      </c>
    </row>
    <row r="3414" spans="1:22">
      <c r="A3414" t="s">
        <v>23726</v>
      </c>
      <c r="B3414" s="2">
        <v>45522.46597222222</v>
      </c>
      <c r="C3414" s="2">
        <f t="shared" si="53"/>
        <v>45516</v>
      </c>
      <c r="D3414" t="s">
        <v>573</v>
      </c>
      <c r="E3414" t="s">
        <v>13862</v>
      </c>
      <c r="F3414" t="s">
        <v>83</v>
      </c>
      <c r="G3414" t="s">
        <v>41</v>
      </c>
      <c r="H3414" t="s">
        <v>52</v>
      </c>
      <c r="I3414">
        <v>2</v>
      </c>
      <c r="J3414">
        <v>234.55</v>
      </c>
      <c r="K3414">
        <v>176.49</v>
      </c>
      <c r="L3414">
        <v>469.1</v>
      </c>
      <c r="M3414">
        <v>352.98</v>
      </c>
      <c r="N3414" t="s">
        <v>23725</v>
      </c>
      <c r="O3414" t="s">
        <v>23724</v>
      </c>
      <c r="P3414" t="s">
        <v>37</v>
      </c>
      <c r="Q3414">
        <v>10.7905</v>
      </c>
      <c r="R3414">
        <v>78.704700000000003</v>
      </c>
      <c r="S3414" t="s">
        <v>36</v>
      </c>
      <c r="T3414" t="s">
        <v>35</v>
      </c>
      <c r="U3414" t="s">
        <v>46</v>
      </c>
      <c r="V3414" t="s">
        <v>22</v>
      </c>
    </row>
    <row r="3415" spans="1:22">
      <c r="A3415" t="s">
        <v>23723</v>
      </c>
      <c r="B3415" s="2">
        <v>45262.568749999999</v>
      </c>
      <c r="C3415" s="2">
        <f t="shared" si="53"/>
        <v>45257</v>
      </c>
      <c r="D3415" t="s">
        <v>568</v>
      </c>
      <c r="E3415" t="s">
        <v>23722</v>
      </c>
      <c r="F3415" t="s">
        <v>64</v>
      </c>
      <c r="G3415" t="s">
        <v>53</v>
      </c>
      <c r="H3415" t="s">
        <v>29</v>
      </c>
      <c r="I3415">
        <v>4</v>
      </c>
      <c r="J3415">
        <v>1476.26</v>
      </c>
      <c r="K3415">
        <v>1296.28</v>
      </c>
      <c r="L3415">
        <v>5905.04</v>
      </c>
      <c r="M3415">
        <v>5185.12</v>
      </c>
      <c r="N3415" t="s">
        <v>23721</v>
      </c>
      <c r="O3415" t="s">
        <v>23720</v>
      </c>
      <c r="P3415" t="s">
        <v>60</v>
      </c>
      <c r="Q3415">
        <v>8.7139000000000006</v>
      </c>
      <c r="R3415">
        <v>77.756699999999995</v>
      </c>
      <c r="S3415" t="s">
        <v>79</v>
      </c>
      <c r="T3415" t="s">
        <v>78</v>
      </c>
      <c r="U3415" t="s">
        <v>57</v>
      </c>
      <c r="V3415" t="s">
        <v>45</v>
      </c>
    </row>
    <row r="3416" spans="1:22">
      <c r="A3416" t="s">
        <v>23719</v>
      </c>
      <c r="B3416" s="2">
        <v>45143.558333333334</v>
      </c>
      <c r="C3416" s="2">
        <f t="shared" si="53"/>
        <v>45138</v>
      </c>
      <c r="D3416" t="s">
        <v>561</v>
      </c>
      <c r="E3416" t="s">
        <v>2982</v>
      </c>
      <c r="F3416" t="s">
        <v>136</v>
      </c>
      <c r="G3416" t="s">
        <v>30</v>
      </c>
      <c r="H3416" t="s">
        <v>71</v>
      </c>
      <c r="I3416">
        <v>2</v>
      </c>
      <c r="J3416">
        <v>1906.02</v>
      </c>
      <c r="K3416">
        <v>1351.32</v>
      </c>
      <c r="L3416">
        <v>3812.04</v>
      </c>
      <c r="M3416">
        <v>2702.64</v>
      </c>
      <c r="N3416" t="s">
        <v>23718</v>
      </c>
      <c r="O3416" t="s">
        <v>23717</v>
      </c>
      <c r="P3416" t="s">
        <v>68</v>
      </c>
      <c r="Q3416">
        <v>11.34</v>
      </c>
      <c r="R3416">
        <v>77.717200000000005</v>
      </c>
      <c r="S3416" t="s">
        <v>120</v>
      </c>
      <c r="T3416" t="s">
        <v>119</v>
      </c>
      <c r="U3416" t="s">
        <v>46</v>
      </c>
      <c r="V3416" t="s">
        <v>9</v>
      </c>
    </row>
    <row r="3417" spans="1:22">
      <c r="A3417" t="s">
        <v>23716</v>
      </c>
      <c r="B3417" s="2">
        <v>45072.906944444447</v>
      </c>
      <c r="C3417" s="2">
        <f t="shared" si="53"/>
        <v>45068</v>
      </c>
      <c r="D3417" t="s">
        <v>556</v>
      </c>
      <c r="E3417" t="s">
        <v>4904</v>
      </c>
      <c r="F3417" t="s">
        <v>73</v>
      </c>
      <c r="G3417" t="s">
        <v>30</v>
      </c>
      <c r="H3417" t="s">
        <v>40</v>
      </c>
      <c r="I3417">
        <v>1</v>
      </c>
      <c r="J3417">
        <v>614.54</v>
      </c>
      <c r="K3417">
        <v>462.82</v>
      </c>
      <c r="L3417">
        <v>614.54</v>
      </c>
      <c r="M3417">
        <v>462.82</v>
      </c>
      <c r="N3417" t="s">
        <v>23715</v>
      </c>
      <c r="O3417" t="s">
        <v>23714</v>
      </c>
      <c r="P3417" t="s">
        <v>68</v>
      </c>
      <c r="Q3417">
        <v>11.34</v>
      </c>
      <c r="R3417">
        <v>77.717200000000005</v>
      </c>
      <c r="S3417" t="s">
        <v>88</v>
      </c>
      <c r="T3417" t="s">
        <v>87</v>
      </c>
      <c r="U3417" t="s">
        <v>23</v>
      </c>
      <c r="V3417" t="s">
        <v>9</v>
      </c>
    </row>
    <row r="3418" spans="1:22">
      <c r="A3418" t="s">
        <v>23713</v>
      </c>
      <c r="B3418" s="2">
        <v>45255.466666666667</v>
      </c>
      <c r="C3418" s="2">
        <f t="shared" si="53"/>
        <v>45250</v>
      </c>
      <c r="D3418" t="s">
        <v>551</v>
      </c>
      <c r="E3418" t="s">
        <v>8605</v>
      </c>
      <c r="F3418" t="s">
        <v>64</v>
      </c>
      <c r="G3418" t="s">
        <v>115</v>
      </c>
      <c r="H3418" t="s">
        <v>52</v>
      </c>
      <c r="I3418">
        <v>2</v>
      </c>
      <c r="J3418">
        <v>2437.83</v>
      </c>
      <c r="K3418">
        <v>2158.77</v>
      </c>
      <c r="L3418">
        <v>4875.66</v>
      </c>
      <c r="M3418">
        <v>4317.54</v>
      </c>
      <c r="N3418" t="s">
        <v>23712</v>
      </c>
      <c r="O3418" t="s">
        <v>23711</v>
      </c>
      <c r="P3418" t="s">
        <v>112</v>
      </c>
      <c r="Q3418">
        <v>13.082700000000001</v>
      </c>
      <c r="R3418">
        <v>80.270700000000005</v>
      </c>
      <c r="S3418" t="s">
        <v>36</v>
      </c>
      <c r="T3418" t="s">
        <v>35</v>
      </c>
      <c r="U3418" t="s">
        <v>10</v>
      </c>
      <c r="V3418" t="s">
        <v>22</v>
      </c>
    </row>
    <row r="3419" spans="1:22">
      <c r="A3419" t="s">
        <v>23710</v>
      </c>
      <c r="B3419" s="2">
        <v>44931.761111111111</v>
      </c>
      <c r="C3419" s="2">
        <f t="shared" si="53"/>
        <v>44928</v>
      </c>
      <c r="D3419" t="s">
        <v>546</v>
      </c>
      <c r="E3419" t="s">
        <v>22116</v>
      </c>
      <c r="F3419" t="s">
        <v>83</v>
      </c>
      <c r="G3419" t="s">
        <v>17</v>
      </c>
      <c r="H3419" t="s">
        <v>63</v>
      </c>
      <c r="I3419">
        <v>3</v>
      </c>
      <c r="J3419">
        <v>2370.0500000000002</v>
      </c>
      <c r="K3419">
        <v>1765.91</v>
      </c>
      <c r="L3419">
        <v>7110.15</v>
      </c>
      <c r="M3419">
        <v>5297.73</v>
      </c>
      <c r="N3419" t="s">
        <v>23709</v>
      </c>
      <c r="O3419" t="s">
        <v>23708</v>
      </c>
      <c r="P3419" t="s">
        <v>68</v>
      </c>
      <c r="Q3419">
        <v>11.34</v>
      </c>
      <c r="R3419">
        <v>77.717200000000005</v>
      </c>
      <c r="S3419" t="s">
        <v>906</v>
      </c>
      <c r="T3419" t="s">
        <v>905</v>
      </c>
      <c r="U3419" t="s">
        <v>77</v>
      </c>
      <c r="V3419" t="s">
        <v>45</v>
      </c>
    </row>
    <row r="3420" spans="1:22">
      <c r="A3420" t="s">
        <v>23707</v>
      </c>
      <c r="B3420" s="2">
        <v>45573.75277777778</v>
      </c>
      <c r="C3420" s="2">
        <f t="shared" si="53"/>
        <v>45572</v>
      </c>
      <c r="D3420" t="s">
        <v>541</v>
      </c>
      <c r="E3420" t="s">
        <v>10385</v>
      </c>
      <c r="F3420" t="s">
        <v>31</v>
      </c>
      <c r="G3420" t="s">
        <v>72</v>
      </c>
      <c r="H3420" t="s">
        <v>40</v>
      </c>
      <c r="I3420">
        <v>1</v>
      </c>
      <c r="J3420">
        <v>717.78</v>
      </c>
      <c r="K3420">
        <v>443.66</v>
      </c>
      <c r="L3420">
        <v>717.78</v>
      </c>
      <c r="M3420">
        <v>443.66</v>
      </c>
      <c r="N3420" t="s">
        <v>23706</v>
      </c>
      <c r="O3420" t="s">
        <v>23705</v>
      </c>
      <c r="P3420" t="s">
        <v>26</v>
      </c>
      <c r="Q3420">
        <v>11.0168</v>
      </c>
      <c r="R3420">
        <v>76.955799999999996</v>
      </c>
      <c r="S3420" t="s">
        <v>96</v>
      </c>
      <c r="T3420" t="s">
        <v>95</v>
      </c>
      <c r="U3420" t="s">
        <v>77</v>
      </c>
      <c r="V3420" t="s">
        <v>9</v>
      </c>
    </row>
    <row r="3421" spans="1:22">
      <c r="A3421" t="s">
        <v>23704</v>
      </c>
      <c r="B3421" s="2">
        <v>44988.729166666664</v>
      </c>
      <c r="C3421" s="2">
        <f t="shared" si="53"/>
        <v>44984</v>
      </c>
      <c r="D3421" t="s">
        <v>534</v>
      </c>
      <c r="E3421" t="s">
        <v>23703</v>
      </c>
      <c r="F3421" t="s">
        <v>201</v>
      </c>
      <c r="G3421" t="s">
        <v>53</v>
      </c>
      <c r="H3421" t="s">
        <v>52</v>
      </c>
      <c r="I3421">
        <v>3</v>
      </c>
      <c r="J3421">
        <v>2430.2199999999998</v>
      </c>
      <c r="K3421">
        <v>1936.43</v>
      </c>
      <c r="L3421">
        <v>7290.66</v>
      </c>
      <c r="M3421">
        <v>5809.29</v>
      </c>
      <c r="N3421" t="s">
        <v>23702</v>
      </c>
      <c r="O3421" t="s">
        <v>23701</v>
      </c>
      <c r="P3421" t="s">
        <v>49</v>
      </c>
      <c r="Q3421">
        <v>12.916499999999999</v>
      </c>
      <c r="R3421">
        <v>79.132499999999993</v>
      </c>
      <c r="S3421" t="s">
        <v>88</v>
      </c>
      <c r="T3421" t="s">
        <v>87</v>
      </c>
      <c r="U3421" t="s">
        <v>23</v>
      </c>
      <c r="V3421" t="s">
        <v>45</v>
      </c>
    </row>
    <row r="3422" spans="1:22">
      <c r="A3422" t="s">
        <v>23700</v>
      </c>
      <c r="B3422" s="2">
        <v>45262.568749999999</v>
      </c>
      <c r="C3422" s="2">
        <f t="shared" si="53"/>
        <v>45257</v>
      </c>
      <c r="D3422" t="s">
        <v>527</v>
      </c>
      <c r="E3422" t="s">
        <v>17202</v>
      </c>
      <c r="F3422" t="s">
        <v>83</v>
      </c>
      <c r="G3422" t="s">
        <v>115</v>
      </c>
      <c r="H3422" t="s">
        <v>29</v>
      </c>
      <c r="I3422">
        <v>4</v>
      </c>
      <c r="J3422">
        <v>583.49</v>
      </c>
      <c r="K3422">
        <v>428.13</v>
      </c>
      <c r="L3422">
        <v>2333.96</v>
      </c>
      <c r="M3422">
        <v>1712.52</v>
      </c>
      <c r="N3422" t="s">
        <v>23699</v>
      </c>
      <c r="O3422" t="s">
        <v>23698</v>
      </c>
      <c r="P3422" t="s">
        <v>68</v>
      </c>
      <c r="Q3422">
        <v>11.34</v>
      </c>
      <c r="R3422">
        <v>77.717200000000005</v>
      </c>
      <c r="S3422" t="s">
        <v>420</v>
      </c>
      <c r="T3422" t="s">
        <v>419</v>
      </c>
      <c r="U3422" t="s">
        <v>23</v>
      </c>
      <c r="V3422" t="s">
        <v>45</v>
      </c>
    </row>
    <row r="3423" spans="1:22">
      <c r="A3423" t="s">
        <v>23697</v>
      </c>
      <c r="B3423" s="2">
        <v>45148.642361111109</v>
      </c>
      <c r="C3423" s="2">
        <f t="shared" si="53"/>
        <v>45145</v>
      </c>
      <c r="D3423" t="s">
        <v>522</v>
      </c>
      <c r="E3423" t="s">
        <v>20479</v>
      </c>
      <c r="F3423" t="s">
        <v>201</v>
      </c>
      <c r="G3423" t="s">
        <v>41</v>
      </c>
      <c r="H3423" t="s">
        <v>40</v>
      </c>
      <c r="I3423">
        <v>1</v>
      </c>
      <c r="J3423">
        <v>1103.77</v>
      </c>
      <c r="K3423">
        <v>978.65</v>
      </c>
      <c r="L3423">
        <v>1103.77</v>
      </c>
      <c r="M3423">
        <v>978.65</v>
      </c>
      <c r="N3423" t="s">
        <v>23696</v>
      </c>
      <c r="O3423" t="s">
        <v>23695</v>
      </c>
      <c r="P3423" t="s">
        <v>37</v>
      </c>
      <c r="Q3423">
        <v>10.7905</v>
      </c>
      <c r="R3423">
        <v>78.704700000000003</v>
      </c>
      <c r="S3423" t="s">
        <v>153</v>
      </c>
      <c r="T3423" t="s">
        <v>152</v>
      </c>
      <c r="U3423" t="s">
        <v>46</v>
      </c>
      <c r="V3423" t="s">
        <v>9</v>
      </c>
    </row>
    <row r="3424" spans="1:22">
      <c r="A3424" t="s">
        <v>23694</v>
      </c>
      <c r="B3424" s="2">
        <v>45211.777083333334</v>
      </c>
      <c r="C3424" s="2">
        <f t="shared" si="53"/>
        <v>45208</v>
      </c>
      <c r="D3424" t="s">
        <v>517</v>
      </c>
      <c r="E3424" t="s">
        <v>23693</v>
      </c>
      <c r="F3424" t="s">
        <v>18</v>
      </c>
      <c r="G3424" t="s">
        <v>72</v>
      </c>
      <c r="H3424" t="s">
        <v>29</v>
      </c>
      <c r="I3424">
        <v>1</v>
      </c>
      <c r="J3424">
        <v>695.47</v>
      </c>
      <c r="K3424">
        <v>590.22</v>
      </c>
      <c r="L3424">
        <v>695.47</v>
      </c>
      <c r="M3424">
        <v>590.22</v>
      </c>
      <c r="N3424" t="s">
        <v>23692</v>
      </c>
      <c r="O3424" t="s">
        <v>23691</v>
      </c>
      <c r="P3424" t="s">
        <v>121</v>
      </c>
      <c r="Q3424">
        <v>9.9252000000000002</v>
      </c>
      <c r="R3424">
        <v>78.119799999999998</v>
      </c>
      <c r="S3424" t="s">
        <v>283</v>
      </c>
      <c r="T3424" t="s">
        <v>282</v>
      </c>
      <c r="U3424" t="s">
        <v>57</v>
      </c>
      <c r="V3424" t="s">
        <v>22</v>
      </c>
    </row>
    <row r="3425" spans="1:22">
      <c r="A3425" t="s">
        <v>23690</v>
      </c>
      <c r="B3425" s="2">
        <v>45527.712500000001</v>
      </c>
      <c r="C3425" s="2">
        <f t="shared" si="53"/>
        <v>45523</v>
      </c>
      <c r="D3425" t="s">
        <v>510</v>
      </c>
      <c r="E3425" t="s">
        <v>23689</v>
      </c>
      <c r="F3425" t="s">
        <v>201</v>
      </c>
      <c r="G3425" t="s">
        <v>53</v>
      </c>
      <c r="H3425" t="s">
        <v>71</v>
      </c>
      <c r="I3425">
        <v>1</v>
      </c>
      <c r="J3425">
        <v>2146.37</v>
      </c>
      <c r="K3425">
        <v>1439.46</v>
      </c>
      <c r="L3425">
        <v>2146.37</v>
      </c>
      <c r="M3425">
        <v>1439.46</v>
      </c>
      <c r="N3425" t="s">
        <v>23688</v>
      </c>
      <c r="O3425" t="s">
        <v>23687</v>
      </c>
      <c r="P3425" t="s">
        <v>60</v>
      </c>
      <c r="Q3425">
        <v>8.7139000000000006</v>
      </c>
      <c r="R3425">
        <v>77.756699999999995</v>
      </c>
      <c r="S3425" t="s">
        <v>784</v>
      </c>
      <c r="T3425" t="s">
        <v>783</v>
      </c>
      <c r="U3425" t="s">
        <v>77</v>
      </c>
      <c r="V3425" t="s">
        <v>22</v>
      </c>
    </row>
    <row r="3426" spans="1:22">
      <c r="A3426" t="s">
        <v>23686</v>
      </c>
      <c r="B3426" s="2">
        <v>45037.453472222223</v>
      </c>
      <c r="C3426" s="2">
        <f t="shared" si="53"/>
        <v>45033</v>
      </c>
      <c r="D3426" t="s">
        <v>505</v>
      </c>
      <c r="E3426" t="s">
        <v>10363</v>
      </c>
      <c r="F3426" t="s">
        <v>18</v>
      </c>
      <c r="G3426" t="s">
        <v>17</v>
      </c>
      <c r="H3426" t="s">
        <v>29</v>
      </c>
      <c r="I3426">
        <v>1</v>
      </c>
      <c r="J3426">
        <v>711.49</v>
      </c>
      <c r="K3426">
        <v>550.08000000000004</v>
      </c>
      <c r="L3426">
        <v>711.49</v>
      </c>
      <c r="M3426">
        <v>550.08000000000004</v>
      </c>
      <c r="N3426" t="s">
        <v>23685</v>
      </c>
      <c r="O3426" t="s">
        <v>23684</v>
      </c>
      <c r="P3426" t="s">
        <v>13</v>
      </c>
      <c r="Q3426">
        <v>11.664300000000001</v>
      </c>
      <c r="R3426">
        <v>78.146000000000001</v>
      </c>
      <c r="S3426" t="s">
        <v>432</v>
      </c>
      <c r="T3426" t="s">
        <v>431</v>
      </c>
      <c r="U3426" t="s">
        <v>10</v>
      </c>
      <c r="V3426" t="s">
        <v>45</v>
      </c>
    </row>
    <row r="3427" spans="1:22">
      <c r="A3427" t="s">
        <v>23683</v>
      </c>
      <c r="B3427" s="2">
        <v>45099.73333333333</v>
      </c>
      <c r="C3427" s="2">
        <f t="shared" si="53"/>
        <v>45096</v>
      </c>
      <c r="D3427" t="s">
        <v>500</v>
      </c>
      <c r="E3427" t="s">
        <v>15521</v>
      </c>
      <c r="F3427" t="s">
        <v>201</v>
      </c>
      <c r="G3427" t="s">
        <v>91</v>
      </c>
      <c r="H3427" t="s">
        <v>29</v>
      </c>
      <c r="I3427">
        <v>4</v>
      </c>
      <c r="J3427">
        <v>957.74</v>
      </c>
      <c r="K3427">
        <v>691.77</v>
      </c>
      <c r="L3427">
        <v>3830.96</v>
      </c>
      <c r="M3427">
        <v>2767.08</v>
      </c>
      <c r="N3427" t="s">
        <v>23682</v>
      </c>
      <c r="O3427" t="s">
        <v>23681</v>
      </c>
      <c r="P3427" t="s">
        <v>26</v>
      </c>
      <c r="Q3427">
        <v>11.0168</v>
      </c>
      <c r="R3427">
        <v>76.955799999999996</v>
      </c>
      <c r="S3427" t="s">
        <v>295</v>
      </c>
      <c r="T3427" t="s">
        <v>294</v>
      </c>
      <c r="U3427" t="s">
        <v>46</v>
      </c>
      <c r="V3427" t="s">
        <v>212</v>
      </c>
    </row>
    <row r="3428" spans="1:22">
      <c r="A3428" t="s">
        <v>23680</v>
      </c>
      <c r="B3428" s="2">
        <v>45428.663194444445</v>
      </c>
      <c r="C3428" s="2">
        <f t="shared" si="53"/>
        <v>45425</v>
      </c>
      <c r="D3428" t="s">
        <v>495</v>
      </c>
      <c r="E3428" t="s">
        <v>494</v>
      </c>
      <c r="F3428" t="s">
        <v>83</v>
      </c>
      <c r="G3428" t="s">
        <v>30</v>
      </c>
      <c r="H3428" t="s">
        <v>63</v>
      </c>
      <c r="I3428">
        <v>2</v>
      </c>
      <c r="J3428">
        <v>1257.1099999999999</v>
      </c>
      <c r="K3428">
        <v>862.5</v>
      </c>
      <c r="L3428">
        <v>2514.2199999999998</v>
      </c>
      <c r="M3428">
        <v>1725</v>
      </c>
      <c r="N3428" t="s">
        <v>23679</v>
      </c>
      <c r="O3428" t="s">
        <v>23678</v>
      </c>
      <c r="P3428" t="s">
        <v>13</v>
      </c>
      <c r="Q3428">
        <v>11.664300000000001</v>
      </c>
      <c r="R3428">
        <v>78.146000000000001</v>
      </c>
      <c r="S3428" t="s">
        <v>206</v>
      </c>
      <c r="T3428" t="s">
        <v>205</v>
      </c>
      <c r="U3428" t="s">
        <v>77</v>
      </c>
      <c r="V3428" t="s">
        <v>212</v>
      </c>
    </row>
    <row r="3429" spans="1:22">
      <c r="A3429" t="s">
        <v>23677</v>
      </c>
      <c r="B3429" s="2">
        <v>45157.456944444442</v>
      </c>
      <c r="C3429" s="2">
        <f t="shared" si="53"/>
        <v>45152</v>
      </c>
      <c r="D3429" t="s">
        <v>490</v>
      </c>
      <c r="E3429" t="s">
        <v>2932</v>
      </c>
      <c r="F3429" t="s">
        <v>166</v>
      </c>
      <c r="G3429" t="s">
        <v>115</v>
      </c>
      <c r="H3429" t="s">
        <v>29</v>
      </c>
      <c r="I3429">
        <v>2</v>
      </c>
      <c r="J3429">
        <v>2488.92</v>
      </c>
      <c r="K3429">
        <v>2055.59</v>
      </c>
      <c r="L3429">
        <v>4977.84</v>
      </c>
      <c r="M3429">
        <v>4111.18</v>
      </c>
      <c r="N3429" t="s">
        <v>23676</v>
      </c>
      <c r="O3429" t="s">
        <v>23675</v>
      </c>
      <c r="P3429" t="s">
        <v>37</v>
      </c>
      <c r="Q3429">
        <v>10.7905</v>
      </c>
      <c r="R3429">
        <v>78.704700000000003</v>
      </c>
      <c r="S3429" t="s">
        <v>326</v>
      </c>
      <c r="T3429" t="s">
        <v>325</v>
      </c>
      <c r="U3429" t="s">
        <v>57</v>
      </c>
      <c r="V3429" t="s">
        <v>212</v>
      </c>
    </row>
    <row r="3430" spans="1:22">
      <c r="A3430" t="s">
        <v>23674</v>
      </c>
      <c r="B3430" s="2">
        <v>45192.813888888886</v>
      </c>
      <c r="C3430" s="2">
        <f t="shared" si="53"/>
        <v>45187</v>
      </c>
      <c r="D3430" t="s">
        <v>483</v>
      </c>
      <c r="E3430" t="s">
        <v>6737</v>
      </c>
      <c r="F3430" t="s">
        <v>166</v>
      </c>
      <c r="G3430" t="s">
        <v>106</v>
      </c>
      <c r="H3430" t="s">
        <v>71</v>
      </c>
      <c r="I3430">
        <v>2</v>
      </c>
      <c r="J3430">
        <v>1267.08</v>
      </c>
      <c r="K3430">
        <v>865.16</v>
      </c>
      <c r="L3430">
        <v>2534.16</v>
      </c>
      <c r="M3430">
        <v>1730.32</v>
      </c>
      <c r="N3430" t="s">
        <v>23673</v>
      </c>
      <c r="O3430" t="s">
        <v>23672</v>
      </c>
      <c r="P3430" t="s">
        <v>112</v>
      </c>
      <c r="Q3430">
        <v>13.082700000000001</v>
      </c>
      <c r="R3430">
        <v>80.270700000000005</v>
      </c>
      <c r="S3430" t="s">
        <v>432</v>
      </c>
      <c r="T3430" t="s">
        <v>431</v>
      </c>
      <c r="U3430" t="s">
        <v>23</v>
      </c>
      <c r="V3430" t="s">
        <v>9</v>
      </c>
    </row>
    <row r="3431" spans="1:22">
      <c r="A3431" t="s">
        <v>23671</v>
      </c>
      <c r="B3431" s="2">
        <v>45044.701388888891</v>
      </c>
      <c r="C3431" s="2">
        <f t="shared" si="53"/>
        <v>45040</v>
      </c>
      <c r="D3431" t="s">
        <v>478</v>
      </c>
      <c r="E3431" t="s">
        <v>20452</v>
      </c>
      <c r="F3431" t="s">
        <v>136</v>
      </c>
      <c r="G3431" t="s">
        <v>53</v>
      </c>
      <c r="H3431" t="s">
        <v>52</v>
      </c>
      <c r="I3431">
        <v>1</v>
      </c>
      <c r="J3431">
        <v>2014.12</v>
      </c>
      <c r="K3431">
        <v>1706.05</v>
      </c>
      <c r="L3431">
        <v>2014.12</v>
      </c>
      <c r="M3431">
        <v>1706.05</v>
      </c>
      <c r="N3431" t="s">
        <v>23670</v>
      </c>
      <c r="O3431" t="s">
        <v>23669</v>
      </c>
      <c r="P3431" t="s">
        <v>121</v>
      </c>
      <c r="Q3431">
        <v>9.9252000000000002</v>
      </c>
      <c r="R3431">
        <v>78.119799999999998</v>
      </c>
      <c r="S3431" t="s">
        <v>537</v>
      </c>
      <c r="T3431" t="s">
        <v>536</v>
      </c>
      <c r="U3431" t="s">
        <v>10</v>
      </c>
      <c r="V3431" t="s">
        <v>9</v>
      </c>
    </row>
    <row r="3432" spans="1:22">
      <c r="A3432" t="s">
        <v>23668</v>
      </c>
      <c r="B3432" s="2">
        <v>45367.863194444442</v>
      </c>
      <c r="C3432" s="2">
        <f t="shared" si="53"/>
        <v>45362</v>
      </c>
      <c r="D3432" t="s">
        <v>473</v>
      </c>
      <c r="E3432" t="s">
        <v>6729</v>
      </c>
      <c r="F3432" t="s">
        <v>31</v>
      </c>
      <c r="G3432" t="s">
        <v>82</v>
      </c>
      <c r="H3432" t="s">
        <v>40</v>
      </c>
      <c r="I3432">
        <v>1</v>
      </c>
      <c r="J3432">
        <v>2337.27</v>
      </c>
      <c r="K3432">
        <v>1714.58</v>
      </c>
      <c r="L3432">
        <v>2337.27</v>
      </c>
      <c r="M3432">
        <v>1714.58</v>
      </c>
      <c r="N3432" t="s">
        <v>23667</v>
      </c>
      <c r="O3432" t="s">
        <v>23666</v>
      </c>
      <c r="P3432" t="s">
        <v>49</v>
      </c>
      <c r="Q3432">
        <v>12.916499999999999</v>
      </c>
      <c r="R3432">
        <v>79.132499999999993</v>
      </c>
      <c r="S3432" t="s">
        <v>616</v>
      </c>
      <c r="T3432" t="s">
        <v>615</v>
      </c>
      <c r="U3432" t="s">
        <v>57</v>
      </c>
      <c r="V3432" t="s">
        <v>45</v>
      </c>
    </row>
    <row r="3433" spans="1:22">
      <c r="A3433" t="s">
        <v>23665</v>
      </c>
      <c r="B3433" s="2">
        <v>45566.551388888889</v>
      </c>
      <c r="C3433" s="2">
        <f t="shared" si="53"/>
        <v>45565</v>
      </c>
      <c r="D3433" t="s">
        <v>468</v>
      </c>
      <c r="E3433" t="s">
        <v>10337</v>
      </c>
      <c r="F3433" t="s">
        <v>64</v>
      </c>
      <c r="G3433" t="s">
        <v>115</v>
      </c>
      <c r="H3433" t="s">
        <v>52</v>
      </c>
      <c r="I3433">
        <v>2</v>
      </c>
      <c r="J3433">
        <v>1148.71</v>
      </c>
      <c r="K3433">
        <v>1013.69</v>
      </c>
      <c r="L3433">
        <v>2297.42</v>
      </c>
      <c r="M3433">
        <v>2027.38</v>
      </c>
      <c r="N3433" t="s">
        <v>23664</v>
      </c>
      <c r="O3433" t="s">
        <v>23663</v>
      </c>
      <c r="P3433" t="s">
        <v>112</v>
      </c>
      <c r="Q3433">
        <v>13.082700000000001</v>
      </c>
      <c r="R3433">
        <v>80.270700000000005</v>
      </c>
      <c r="S3433" t="s">
        <v>88</v>
      </c>
      <c r="T3433" t="s">
        <v>87</v>
      </c>
      <c r="U3433" t="s">
        <v>46</v>
      </c>
      <c r="V3433" t="s">
        <v>45</v>
      </c>
    </row>
    <row r="3434" spans="1:22">
      <c r="A3434" t="s">
        <v>23662</v>
      </c>
      <c r="B3434" s="2">
        <v>45262.691666666666</v>
      </c>
      <c r="C3434" s="2">
        <f t="shared" si="53"/>
        <v>45257</v>
      </c>
      <c r="D3434" t="s">
        <v>463</v>
      </c>
      <c r="E3434" t="s">
        <v>6721</v>
      </c>
      <c r="F3434" t="s">
        <v>166</v>
      </c>
      <c r="G3434" t="s">
        <v>53</v>
      </c>
      <c r="H3434" t="s">
        <v>71</v>
      </c>
      <c r="I3434">
        <v>1</v>
      </c>
      <c r="J3434">
        <v>2297.91</v>
      </c>
      <c r="K3434">
        <v>1987.6</v>
      </c>
      <c r="L3434">
        <v>2297.91</v>
      </c>
      <c r="M3434">
        <v>1987.6</v>
      </c>
      <c r="N3434" t="s">
        <v>23661</v>
      </c>
      <c r="O3434" t="s">
        <v>23660</v>
      </c>
      <c r="P3434" t="s">
        <v>13</v>
      </c>
      <c r="Q3434">
        <v>11.664300000000001</v>
      </c>
      <c r="R3434">
        <v>78.146000000000001</v>
      </c>
      <c r="S3434" t="s">
        <v>79</v>
      </c>
      <c r="T3434" t="s">
        <v>78</v>
      </c>
      <c r="U3434" t="s">
        <v>57</v>
      </c>
      <c r="V3434" t="s">
        <v>9</v>
      </c>
    </row>
    <row r="3435" spans="1:22">
      <c r="A3435" t="s">
        <v>23659</v>
      </c>
      <c r="B3435" s="2">
        <v>45558.777777777781</v>
      </c>
      <c r="C3435" s="2">
        <f t="shared" si="53"/>
        <v>45558</v>
      </c>
      <c r="D3435" t="s">
        <v>458</v>
      </c>
      <c r="E3435" t="s">
        <v>23658</v>
      </c>
      <c r="F3435" t="s">
        <v>166</v>
      </c>
      <c r="G3435" t="s">
        <v>106</v>
      </c>
      <c r="H3435" t="s">
        <v>52</v>
      </c>
      <c r="I3435">
        <v>3</v>
      </c>
      <c r="J3435">
        <v>224.08</v>
      </c>
      <c r="K3435">
        <v>200.44</v>
      </c>
      <c r="L3435">
        <v>672.24</v>
      </c>
      <c r="M3435">
        <v>601.32000000000005</v>
      </c>
      <c r="N3435" t="s">
        <v>23657</v>
      </c>
      <c r="O3435" t="s">
        <v>23656</v>
      </c>
      <c r="P3435" t="s">
        <v>13</v>
      </c>
      <c r="Q3435">
        <v>11.664300000000001</v>
      </c>
      <c r="R3435">
        <v>78.146000000000001</v>
      </c>
      <c r="S3435" t="s">
        <v>295</v>
      </c>
      <c r="T3435" t="s">
        <v>294</v>
      </c>
      <c r="U3435" t="s">
        <v>57</v>
      </c>
      <c r="V3435" t="s">
        <v>45</v>
      </c>
    </row>
    <row r="3436" spans="1:22">
      <c r="A3436" t="s">
        <v>23655</v>
      </c>
      <c r="B3436" s="2">
        <v>45247.897222222222</v>
      </c>
      <c r="C3436" s="2">
        <f t="shared" si="53"/>
        <v>45243</v>
      </c>
      <c r="D3436" t="s">
        <v>451</v>
      </c>
      <c r="E3436" t="s">
        <v>23654</v>
      </c>
      <c r="F3436" t="s">
        <v>136</v>
      </c>
      <c r="G3436" t="s">
        <v>82</v>
      </c>
      <c r="H3436" t="s">
        <v>63</v>
      </c>
      <c r="I3436">
        <v>2</v>
      </c>
      <c r="J3436">
        <v>2322.61</v>
      </c>
      <c r="K3436">
        <v>1757.83</v>
      </c>
      <c r="L3436">
        <v>4645.22</v>
      </c>
      <c r="M3436">
        <v>3515.66</v>
      </c>
      <c r="N3436" t="s">
        <v>23653</v>
      </c>
      <c r="O3436" t="s">
        <v>23652</v>
      </c>
      <c r="P3436" t="s">
        <v>60</v>
      </c>
      <c r="Q3436">
        <v>8.7139000000000006</v>
      </c>
      <c r="R3436">
        <v>77.756699999999995</v>
      </c>
      <c r="S3436" t="s">
        <v>616</v>
      </c>
      <c r="T3436" t="s">
        <v>615</v>
      </c>
      <c r="U3436" t="s">
        <v>23</v>
      </c>
      <c r="V3436" t="s">
        <v>45</v>
      </c>
    </row>
    <row r="3437" spans="1:22">
      <c r="A3437" t="s">
        <v>23651</v>
      </c>
      <c r="B3437" s="2">
        <v>45392.469444444447</v>
      </c>
      <c r="C3437" s="2">
        <f t="shared" si="53"/>
        <v>45390</v>
      </c>
      <c r="D3437" t="s">
        <v>446</v>
      </c>
      <c r="E3437" t="s">
        <v>2900</v>
      </c>
      <c r="F3437" t="s">
        <v>83</v>
      </c>
      <c r="G3437" t="s">
        <v>17</v>
      </c>
      <c r="H3437" t="s">
        <v>40</v>
      </c>
      <c r="I3437">
        <v>1</v>
      </c>
      <c r="J3437">
        <v>2122.42</v>
      </c>
      <c r="K3437">
        <v>1390.76</v>
      </c>
      <c r="L3437">
        <v>2122.42</v>
      </c>
      <c r="M3437">
        <v>1390.76</v>
      </c>
      <c r="N3437" t="s">
        <v>23650</v>
      </c>
      <c r="O3437" t="s">
        <v>23649</v>
      </c>
      <c r="P3437" t="s">
        <v>49</v>
      </c>
      <c r="Q3437">
        <v>12.916499999999999</v>
      </c>
      <c r="R3437">
        <v>79.132499999999993</v>
      </c>
      <c r="S3437" t="s">
        <v>120</v>
      </c>
      <c r="T3437" t="s">
        <v>119</v>
      </c>
      <c r="U3437" t="s">
        <v>46</v>
      </c>
      <c r="V3437" t="s">
        <v>9</v>
      </c>
    </row>
    <row r="3438" spans="1:22">
      <c r="A3438" t="s">
        <v>23648</v>
      </c>
      <c r="B3438" s="2">
        <v>45325.42083333333</v>
      </c>
      <c r="C3438" s="2">
        <f t="shared" si="53"/>
        <v>45320</v>
      </c>
      <c r="D3438" t="s">
        <v>441</v>
      </c>
      <c r="E3438" t="s">
        <v>8535</v>
      </c>
      <c r="F3438" t="s">
        <v>73</v>
      </c>
      <c r="G3438" t="s">
        <v>72</v>
      </c>
      <c r="H3438" t="s">
        <v>63</v>
      </c>
      <c r="I3438">
        <v>4</v>
      </c>
      <c r="J3438">
        <v>363.16</v>
      </c>
      <c r="K3438">
        <v>282.76</v>
      </c>
      <c r="L3438">
        <v>1452.64</v>
      </c>
      <c r="M3438">
        <v>1131.04</v>
      </c>
      <c r="N3438" t="s">
        <v>23647</v>
      </c>
      <c r="O3438" t="s">
        <v>23646</v>
      </c>
      <c r="P3438" t="s">
        <v>37</v>
      </c>
      <c r="Q3438">
        <v>10.7905</v>
      </c>
      <c r="R3438">
        <v>78.704700000000003</v>
      </c>
      <c r="S3438" t="s">
        <v>59</v>
      </c>
      <c r="T3438" t="s">
        <v>58</v>
      </c>
      <c r="U3438" t="s">
        <v>46</v>
      </c>
      <c r="V3438" t="s">
        <v>45</v>
      </c>
    </row>
    <row r="3439" spans="1:22">
      <c r="A3439" t="s">
        <v>23645</v>
      </c>
      <c r="B3439" s="2">
        <v>45070.546527777777</v>
      </c>
      <c r="C3439" s="2">
        <f t="shared" si="53"/>
        <v>45068</v>
      </c>
      <c r="D3439" t="s">
        <v>436</v>
      </c>
      <c r="E3439" t="s">
        <v>8531</v>
      </c>
      <c r="F3439" t="s">
        <v>73</v>
      </c>
      <c r="G3439" t="s">
        <v>91</v>
      </c>
      <c r="H3439" t="s">
        <v>71</v>
      </c>
      <c r="I3439">
        <v>1</v>
      </c>
      <c r="J3439">
        <v>249.66</v>
      </c>
      <c r="K3439">
        <v>178.52</v>
      </c>
      <c r="L3439">
        <v>249.66</v>
      </c>
      <c r="M3439">
        <v>178.52</v>
      </c>
      <c r="N3439" t="s">
        <v>23644</v>
      </c>
      <c r="O3439" t="s">
        <v>23643</v>
      </c>
      <c r="P3439" t="s">
        <v>13</v>
      </c>
      <c r="Q3439">
        <v>11.664300000000001</v>
      </c>
      <c r="R3439">
        <v>78.146000000000001</v>
      </c>
      <c r="S3439" t="s">
        <v>250</v>
      </c>
      <c r="T3439" t="s">
        <v>249</v>
      </c>
      <c r="U3439" t="s">
        <v>10</v>
      </c>
      <c r="V3439" t="s">
        <v>9</v>
      </c>
    </row>
    <row r="3440" spans="1:22">
      <c r="A3440" t="s">
        <v>23642</v>
      </c>
      <c r="B3440" s="2">
        <v>44971.822222222225</v>
      </c>
      <c r="C3440" s="2">
        <f t="shared" si="53"/>
        <v>44970</v>
      </c>
      <c r="D3440" t="s">
        <v>429</v>
      </c>
      <c r="E3440" t="s">
        <v>18803</v>
      </c>
      <c r="F3440" t="s">
        <v>64</v>
      </c>
      <c r="G3440" t="s">
        <v>82</v>
      </c>
      <c r="H3440" t="s">
        <v>52</v>
      </c>
      <c r="I3440">
        <v>1</v>
      </c>
      <c r="J3440">
        <v>1807.88</v>
      </c>
      <c r="K3440">
        <v>1226.23</v>
      </c>
      <c r="L3440">
        <v>1807.88</v>
      </c>
      <c r="M3440">
        <v>1226.23</v>
      </c>
      <c r="N3440" t="s">
        <v>23641</v>
      </c>
      <c r="O3440" t="s">
        <v>23640</v>
      </c>
      <c r="P3440" t="s">
        <v>26</v>
      </c>
      <c r="Q3440">
        <v>11.0168</v>
      </c>
      <c r="R3440">
        <v>76.955799999999996</v>
      </c>
      <c r="S3440" t="s">
        <v>537</v>
      </c>
      <c r="T3440" t="s">
        <v>536</v>
      </c>
      <c r="U3440" t="s">
        <v>46</v>
      </c>
      <c r="V3440" t="s">
        <v>212</v>
      </c>
    </row>
    <row r="3441" spans="1:22">
      <c r="A3441" t="s">
        <v>23639</v>
      </c>
      <c r="B3441" s="2">
        <v>45400.768750000003</v>
      </c>
      <c r="C3441" s="2">
        <f t="shared" si="53"/>
        <v>45397</v>
      </c>
      <c r="D3441" t="s">
        <v>424</v>
      </c>
      <c r="E3441" t="s">
        <v>22045</v>
      </c>
      <c r="F3441" t="s">
        <v>64</v>
      </c>
      <c r="G3441" t="s">
        <v>17</v>
      </c>
      <c r="H3441" t="s">
        <v>71</v>
      </c>
      <c r="I3441">
        <v>2</v>
      </c>
      <c r="J3441">
        <v>322.66000000000003</v>
      </c>
      <c r="K3441">
        <v>262.79000000000002</v>
      </c>
      <c r="L3441">
        <v>645.32000000000005</v>
      </c>
      <c r="M3441">
        <v>525.58000000000004</v>
      </c>
      <c r="N3441" t="s">
        <v>23638</v>
      </c>
      <c r="O3441" t="s">
        <v>23637</v>
      </c>
      <c r="P3441" t="s">
        <v>60</v>
      </c>
      <c r="Q3441">
        <v>8.7139000000000006</v>
      </c>
      <c r="R3441">
        <v>77.756699999999995</v>
      </c>
      <c r="S3441" t="s">
        <v>537</v>
      </c>
      <c r="T3441" t="s">
        <v>536</v>
      </c>
      <c r="U3441" t="s">
        <v>23</v>
      </c>
      <c r="V3441" t="s">
        <v>9</v>
      </c>
    </row>
    <row r="3442" spans="1:22">
      <c r="A3442" t="s">
        <v>23636</v>
      </c>
      <c r="B3442" s="2">
        <v>45280.802777777775</v>
      </c>
      <c r="C3442" s="2">
        <f t="shared" si="53"/>
        <v>45278</v>
      </c>
      <c r="D3442" t="s">
        <v>417</v>
      </c>
      <c r="E3442" t="s">
        <v>23635</v>
      </c>
      <c r="F3442" t="s">
        <v>64</v>
      </c>
      <c r="G3442" t="s">
        <v>30</v>
      </c>
      <c r="H3442" t="s">
        <v>71</v>
      </c>
      <c r="I3442">
        <v>3</v>
      </c>
      <c r="J3442">
        <v>1128.48</v>
      </c>
      <c r="K3442">
        <v>883.06</v>
      </c>
      <c r="L3442">
        <v>3385.44</v>
      </c>
      <c r="M3442">
        <v>2649.18</v>
      </c>
      <c r="N3442" t="s">
        <v>23634</v>
      </c>
      <c r="O3442" t="s">
        <v>23633</v>
      </c>
      <c r="P3442" t="s">
        <v>49</v>
      </c>
      <c r="Q3442">
        <v>12.916499999999999</v>
      </c>
      <c r="R3442">
        <v>79.132499999999993</v>
      </c>
      <c r="S3442" t="s">
        <v>12</v>
      </c>
      <c r="T3442" t="s">
        <v>11</v>
      </c>
      <c r="U3442" t="s">
        <v>10</v>
      </c>
      <c r="V3442" t="s">
        <v>9</v>
      </c>
    </row>
    <row r="3443" spans="1:22">
      <c r="A3443" t="s">
        <v>23632</v>
      </c>
      <c r="B3443" s="2">
        <v>45416.750694444447</v>
      </c>
      <c r="C3443" s="2">
        <f t="shared" si="53"/>
        <v>45411</v>
      </c>
      <c r="D3443" t="s">
        <v>410</v>
      </c>
      <c r="E3443" t="s">
        <v>13766</v>
      </c>
      <c r="F3443" t="s">
        <v>31</v>
      </c>
      <c r="G3443" t="s">
        <v>91</v>
      </c>
      <c r="H3443" t="s">
        <v>52</v>
      </c>
      <c r="I3443">
        <v>2</v>
      </c>
      <c r="J3443">
        <v>637.35</v>
      </c>
      <c r="K3443">
        <v>511.86</v>
      </c>
      <c r="L3443">
        <v>1274.7</v>
      </c>
      <c r="M3443">
        <v>1023.72</v>
      </c>
      <c r="N3443" t="s">
        <v>23631</v>
      </c>
      <c r="O3443" t="s">
        <v>23630</v>
      </c>
      <c r="P3443" t="s">
        <v>112</v>
      </c>
      <c r="Q3443">
        <v>13.082700000000001</v>
      </c>
      <c r="R3443">
        <v>80.270700000000005</v>
      </c>
      <c r="S3443" t="s">
        <v>111</v>
      </c>
      <c r="T3443" t="s">
        <v>110</v>
      </c>
      <c r="U3443" t="s">
        <v>10</v>
      </c>
      <c r="V3443" t="s">
        <v>9</v>
      </c>
    </row>
    <row r="3444" spans="1:22">
      <c r="A3444" t="s">
        <v>23629</v>
      </c>
      <c r="B3444" s="2">
        <v>45390.897222222222</v>
      </c>
      <c r="C3444" s="2">
        <f t="shared" si="53"/>
        <v>45390</v>
      </c>
      <c r="D3444" t="s">
        <v>405</v>
      </c>
      <c r="E3444" t="s">
        <v>8515</v>
      </c>
      <c r="F3444" t="s">
        <v>73</v>
      </c>
      <c r="G3444" t="s">
        <v>115</v>
      </c>
      <c r="H3444" t="s">
        <v>52</v>
      </c>
      <c r="I3444">
        <v>2</v>
      </c>
      <c r="J3444">
        <v>1686.4</v>
      </c>
      <c r="K3444">
        <v>1297.1300000000001</v>
      </c>
      <c r="L3444">
        <v>3372.8</v>
      </c>
      <c r="M3444">
        <v>2594.2600000000002</v>
      </c>
      <c r="N3444" t="s">
        <v>23628</v>
      </c>
      <c r="O3444" t="s">
        <v>23627</v>
      </c>
      <c r="P3444" t="s">
        <v>68</v>
      </c>
      <c r="Q3444">
        <v>11.34</v>
      </c>
      <c r="R3444">
        <v>77.717200000000005</v>
      </c>
      <c r="S3444" t="s">
        <v>59</v>
      </c>
      <c r="T3444" t="s">
        <v>58</v>
      </c>
      <c r="U3444" t="s">
        <v>23</v>
      </c>
      <c r="V3444" t="s">
        <v>9</v>
      </c>
    </row>
    <row r="3445" spans="1:22">
      <c r="A3445" t="s">
        <v>23626</v>
      </c>
      <c r="B3445" s="2">
        <v>45169.497916666667</v>
      </c>
      <c r="C3445" s="2">
        <f t="shared" si="53"/>
        <v>45166</v>
      </c>
      <c r="D3445" t="s">
        <v>400</v>
      </c>
      <c r="E3445" t="s">
        <v>8511</v>
      </c>
      <c r="F3445" t="s">
        <v>18</v>
      </c>
      <c r="G3445" t="s">
        <v>53</v>
      </c>
      <c r="H3445" t="s">
        <v>52</v>
      </c>
      <c r="I3445">
        <v>1</v>
      </c>
      <c r="J3445">
        <v>591.49</v>
      </c>
      <c r="K3445">
        <v>358.84</v>
      </c>
      <c r="L3445">
        <v>591.49</v>
      </c>
      <c r="M3445">
        <v>358.84</v>
      </c>
      <c r="N3445" t="s">
        <v>23625</v>
      </c>
      <c r="O3445" t="s">
        <v>23624</v>
      </c>
      <c r="P3445" t="s">
        <v>13</v>
      </c>
      <c r="Q3445">
        <v>11.664300000000001</v>
      </c>
      <c r="R3445">
        <v>78.146000000000001</v>
      </c>
      <c r="S3445" t="s">
        <v>176</v>
      </c>
      <c r="T3445" t="s">
        <v>175</v>
      </c>
      <c r="U3445" t="s">
        <v>10</v>
      </c>
      <c r="V3445" t="s">
        <v>9</v>
      </c>
    </row>
    <row r="3446" spans="1:22">
      <c r="A3446" t="s">
        <v>23623</v>
      </c>
      <c r="B3446" s="2">
        <v>45146.834722222222</v>
      </c>
      <c r="C3446" s="2">
        <f t="shared" si="53"/>
        <v>45145</v>
      </c>
      <c r="D3446" t="s">
        <v>393</v>
      </c>
      <c r="E3446" t="s">
        <v>22027</v>
      </c>
      <c r="F3446" t="s">
        <v>31</v>
      </c>
      <c r="G3446" t="s">
        <v>91</v>
      </c>
      <c r="H3446" t="s">
        <v>40</v>
      </c>
      <c r="I3446">
        <v>4</v>
      </c>
      <c r="J3446">
        <v>1981.19</v>
      </c>
      <c r="K3446">
        <v>1201.78</v>
      </c>
      <c r="L3446">
        <v>7924.76</v>
      </c>
      <c r="M3446">
        <v>4807.12</v>
      </c>
      <c r="N3446" t="s">
        <v>23622</v>
      </c>
      <c r="O3446" t="s">
        <v>23621</v>
      </c>
      <c r="P3446" t="s">
        <v>121</v>
      </c>
      <c r="Q3446">
        <v>9.9252000000000002</v>
      </c>
      <c r="R3446">
        <v>78.119799999999998</v>
      </c>
      <c r="S3446" t="s">
        <v>276</v>
      </c>
      <c r="T3446" t="s">
        <v>275</v>
      </c>
      <c r="U3446" t="s">
        <v>10</v>
      </c>
      <c r="V3446" t="s">
        <v>45</v>
      </c>
    </row>
    <row r="3447" spans="1:22">
      <c r="A3447" t="s">
        <v>23620</v>
      </c>
      <c r="B3447" s="2">
        <v>45269.439583333333</v>
      </c>
      <c r="C3447" s="2">
        <f t="shared" si="53"/>
        <v>45264</v>
      </c>
      <c r="D3447" t="s">
        <v>388</v>
      </c>
      <c r="E3447" t="s">
        <v>23619</v>
      </c>
      <c r="F3447" t="s">
        <v>166</v>
      </c>
      <c r="G3447" t="s">
        <v>115</v>
      </c>
      <c r="H3447" t="s">
        <v>71</v>
      </c>
      <c r="I3447">
        <v>1</v>
      </c>
      <c r="J3447">
        <v>281.45999999999998</v>
      </c>
      <c r="K3447">
        <v>231.86</v>
      </c>
      <c r="L3447">
        <v>281.45999999999998</v>
      </c>
      <c r="M3447">
        <v>231.86</v>
      </c>
      <c r="N3447" t="s">
        <v>23618</v>
      </c>
      <c r="O3447" t="s">
        <v>23617</v>
      </c>
      <c r="P3447" t="s">
        <v>121</v>
      </c>
      <c r="Q3447">
        <v>9.9252000000000002</v>
      </c>
      <c r="R3447">
        <v>78.119799999999998</v>
      </c>
      <c r="S3447" t="s">
        <v>257</v>
      </c>
      <c r="T3447" t="s">
        <v>256</v>
      </c>
      <c r="U3447" t="s">
        <v>77</v>
      </c>
      <c r="V3447" t="s">
        <v>9</v>
      </c>
    </row>
    <row r="3448" spans="1:22">
      <c r="A3448" t="s">
        <v>23616</v>
      </c>
      <c r="B3448" s="2">
        <v>45344.520833333336</v>
      </c>
      <c r="C3448" s="2">
        <f t="shared" si="53"/>
        <v>45341</v>
      </c>
      <c r="D3448" t="s">
        <v>383</v>
      </c>
      <c r="E3448" t="s">
        <v>2857</v>
      </c>
      <c r="F3448" t="s">
        <v>31</v>
      </c>
      <c r="G3448" t="s">
        <v>91</v>
      </c>
      <c r="H3448" t="s">
        <v>29</v>
      </c>
      <c r="I3448">
        <v>2</v>
      </c>
      <c r="J3448">
        <v>973.08</v>
      </c>
      <c r="K3448">
        <v>680.76</v>
      </c>
      <c r="L3448">
        <v>1946.16</v>
      </c>
      <c r="M3448">
        <v>1361.52</v>
      </c>
      <c r="N3448" t="s">
        <v>23615</v>
      </c>
      <c r="O3448" t="s">
        <v>23614</v>
      </c>
      <c r="P3448" t="s">
        <v>49</v>
      </c>
      <c r="Q3448">
        <v>12.916499999999999</v>
      </c>
      <c r="R3448">
        <v>79.132499999999993</v>
      </c>
      <c r="S3448" t="s">
        <v>79</v>
      </c>
      <c r="T3448" t="s">
        <v>78</v>
      </c>
      <c r="U3448" t="s">
        <v>57</v>
      </c>
      <c r="V3448" t="s">
        <v>45</v>
      </c>
    </row>
    <row r="3449" spans="1:22">
      <c r="A3449" t="s">
        <v>23613</v>
      </c>
      <c r="B3449" s="2">
        <v>45510.64166666667</v>
      </c>
      <c r="C3449" s="2">
        <f t="shared" si="53"/>
        <v>45509</v>
      </c>
      <c r="D3449" t="s">
        <v>378</v>
      </c>
      <c r="E3449" t="s">
        <v>6668</v>
      </c>
      <c r="F3449" t="s">
        <v>31</v>
      </c>
      <c r="G3449" t="s">
        <v>91</v>
      </c>
      <c r="H3449" t="s">
        <v>16</v>
      </c>
      <c r="I3449">
        <v>1</v>
      </c>
      <c r="J3449">
        <v>2481.5</v>
      </c>
      <c r="K3449">
        <v>2049.54</v>
      </c>
      <c r="L3449">
        <v>2481.5</v>
      </c>
      <c r="M3449">
        <v>2049.54</v>
      </c>
      <c r="N3449" t="s">
        <v>23612</v>
      </c>
      <c r="O3449" t="s">
        <v>23611</v>
      </c>
      <c r="P3449" t="s">
        <v>121</v>
      </c>
      <c r="Q3449">
        <v>9.9252000000000002</v>
      </c>
      <c r="R3449">
        <v>78.119799999999998</v>
      </c>
      <c r="S3449" t="s">
        <v>396</v>
      </c>
      <c r="T3449" t="s">
        <v>395</v>
      </c>
      <c r="U3449" t="s">
        <v>77</v>
      </c>
      <c r="V3449" t="s">
        <v>9</v>
      </c>
    </row>
    <row r="3450" spans="1:22">
      <c r="A3450" t="s">
        <v>23610</v>
      </c>
      <c r="B3450" s="2">
        <v>45552.54791666667</v>
      </c>
      <c r="C3450" s="2">
        <f t="shared" si="53"/>
        <v>45551</v>
      </c>
      <c r="D3450" t="s">
        <v>373</v>
      </c>
      <c r="E3450" t="s">
        <v>23609</v>
      </c>
      <c r="F3450" t="s">
        <v>64</v>
      </c>
      <c r="G3450" t="s">
        <v>17</v>
      </c>
      <c r="H3450" t="s">
        <v>40</v>
      </c>
      <c r="I3450">
        <v>1</v>
      </c>
      <c r="J3450">
        <v>652.13</v>
      </c>
      <c r="K3450">
        <v>577.96</v>
      </c>
      <c r="L3450">
        <v>652.13</v>
      </c>
      <c r="M3450">
        <v>577.96</v>
      </c>
      <c r="N3450" t="s">
        <v>23608</v>
      </c>
      <c r="O3450" t="s">
        <v>23607</v>
      </c>
      <c r="P3450" t="s">
        <v>112</v>
      </c>
      <c r="Q3450">
        <v>13.082700000000001</v>
      </c>
      <c r="R3450">
        <v>80.270700000000005</v>
      </c>
      <c r="S3450" t="s">
        <v>295</v>
      </c>
      <c r="T3450" t="s">
        <v>294</v>
      </c>
      <c r="U3450" t="s">
        <v>46</v>
      </c>
      <c r="V3450" t="s">
        <v>9</v>
      </c>
    </row>
    <row r="3451" spans="1:22">
      <c r="A3451" t="s">
        <v>23606</v>
      </c>
      <c r="B3451" s="2">
        <v>45315.820833333331</v>
      </c>
      <c r="C3451" s="2">
        <f t="shared" si="53"/>
        <v>45313</v>
      </c>
      <c r="D3451" t="s">
        <v>368</v>
      </c>
      <c r="E3451" t="s">
        <v>8491</v>
      </c>
      <c r="F3451" t="s">
        <v>31</v>
      </c>
      <c r="G3451" t="s">
        <v>91</v>
      </c>
      <c r="H3451" t="s">
        <v>40</v>
      </c>
      <c r="I3451">
        <v>2</v>
      </c>
      <c r="J3451">
        <v>963.56</v>
      </c>
      <c r="K3451">
        <v>741.07</v>
      </c>
      <c r="L3451">
        <v>1927.12</v>
      </c>
      <c r="M3451">
        <v>1482.14</v>
      </c>
      <c r="N3451" t="s">
        <v>23605</v>
      </c>
      <c r="O3451" t="s">
        <v>23604</v>
      </c>
      <c r="P3451" t="s">
        <v>121</v>
      </c>
      <c r="Q3451">
        <v>9.9252000000000002</v>
      </c>
      <c r="R3451">
        <v>78.119799999999998</v>
      </c>
      <c r="S3451" t="s">
        <v>243</v>
      </c>
      <c r="T3451" t="s">
        <v>242</v>
      </c>
      <c r="U3451" t="s">
        <v>77</v>
      </c>
      <c r="V3451" t="s">
        <v>22</v>
      </c>
    </row>
    <row r="3452" spans="1:22">
      <c r="A3452" t="s">
        <v>23603</v>
      </c>
      <c r="B3452" s="2">
        <v>45399.646527777775</v>
      </c>
      <c r="C3452" s="2">
        <f t="shared" si="53"/>
        <v>45397</v>
      </c>
      <c r="D3452" t="s">
        <v>361</v>
      </c>
      <c r="E3452" t="s">
        <v>13735</v>
      </c>
      <c r="F3452" t="s">
        <v>136</v>
      </c>
      <c r="G3452" t="s">
        <v>41</v>
      </c>
      <c r="H3452" t="s">
        <v>16</v>
      </c>
      <c r="I3452">
        <v>2</v>
      </c>
      <c r="J3452">
        <v>2125.2600000000002</v>
      </c>
      <c r="K3452">
        <v>1744.77</v>
      </c>
      <c r="L3452">
        <v>4250.5200000000004</v>
      </c>
      <c r="M3452">
        <v>3489.54</v>
      </c>
      <c r="N3452" t="s">
        <v>23602</v>
      </c>
      <c r="O3452" t="s">
        <v>23601</v>
      </c>
      <c r="P3452" t="s">
        <v>49</v>
      </c>
      <c r="Q3452">
        <v>12.916499999999999</v>
      </c>
      <c r="R3452">
        <v>79.132499999999993</v>
      </c>
      <c r="S3452" t="s">
        <v>243</v>
      </c>
      <c r="T3452" t="s">
        <v>242</v>
      </c>
      <c r="U3452" t="s">
        <v>46</v>
      </c>
      <c r="V3452" t="s">
        <v>9</v>
      </c>
    </row>
    <row r="3453" spans="1:22">
      <c r="A3453" t="s">
        <v>23600</v>
      </c>
      <c r="B3453" s="2">
        <v>45442.526388888888</v>
      </c>
      <c r="C3453" s="2">
        <f t="shared" si="53"/>
        <v>45439</v>
      </c>
      <c r="D3453" t="s">
        <v>356</v>
      </c>
      <c r="E3453" t="s">
        <v>15434</v>
      </c>
      <c r="F3453" t="s">
        <v>31</v>
      </c>
      <c r="G3453" t="s">
        <v>53</v>
      </c>
      <c r="H3453" t="s">
        <v>52</v>
      </c>
      <c r="I3453">
        <v>1</v>
      </c>
      <c r="J3453">
        <v>1647.2</v>
      </c>
      <c r="K3453">
        <v>1479.84</v>
      </c>
      <c r="L3453">
        <v>1647.2</v>
      </c>
      <c r="M3453">
        <v>1479.84</v>
      </c>
      <c r="N3453" t="s">
        <v>23599</v>
      </c>
      <c r="O3453" t="s">
        <v>23598</v>
      </c>
      <c r="P3453" t="s">
        <v>121</v>
      </c>
      <c r="Q3453">
        <v>9.9252000000000002</v>
      </c>
      <c r="R3453">
        <v>78.119799999999998</v>
      </c>
      <c r="S3453" t="s">
        <v>48</v>
      </c>
      <c r="T3453" t="s">
        <v>47</v>
      </c>
      <c r="U3453" t="s">
        <v>10</v>
      </c>
      <c r="V3453" t="s">
        <v>22</v>
      </c>
    </row>
    <row r="3454" spans="1:22">
      <c r="A3454" t="s">
        <v>23597</v>
      </c>
      <c r="B3454" s="2">
        <v>45574.835416666669</v>
      </c>
      <c r="C3454" s="2">
        <f t="shared" si="53"/>
        <v>45572</v>
      </c>
      <c r="D3454" t="s">
        <v>349</v>
      </c>
      <c r="E3454" t="s">
        <v>23596</v>
      </c>
      <c r="F3454" t="s">
        <v>136</v>
      </c>
      <c r="G3454" t="s">
        <v>82</v>
      </c>
      <c r="H3454" t="s">
        <v>52</v>
      </c>
      <c r="I3454">
        <v>2</v>
      </c>
      <c r="J3454">
        <v>950.63</v>
      </c>
      <c r="K3454">
        <v>749.02</v>
      </c>
      <c r="L3454">
        <v>1901.26</v>
      </c>
      <c r="M3454">
        <v>1498.04</v>
      </c>
      <c r="N3454" t="s">
        <v>23595</v>
      </c>
      <c r="O3454" t="s">
        <v>23594</v>
      </c>
      <c r="P3454" t="s">
        <v>13</v>
      </c>
      <c r="Q3454">
        <v>11.664300000000001</v>
      </c>
      <c r="R3454">
        <v>78.146000000000001</v>
      </c>
      <c r="S3454" t="s">
        <v>257</v>
      </c>
      <c r="T3454" t="s">
        <v>256</v>
      </c>
      <c r="U3454" t="s">
        <v>77</v>
      </c>
      <c r="V3454" t="s">
        <v>9</v>
      </c>
    </row>
    <row r="3455" spans="1:22">
      <c r="A3455" t="s">
        <v>23593</v>
      </c>
      <c r="B3455" s="2">
        <v>45394.463888888888</v>
      </c>
      <c r="C3455" s="2">
        <f t="shared" si="53"/>
        <v>45390</v>
      </c>
      <c r="D3455" t="s">
        <v>344</v>
      </c>
      <c r="E3455" t="s">
        <v>343</v>
      </c>
      <c r="F3455" t="s">
        <v>64</v>
      </c>
      <c r="G3455" t="s">
        <v>106</v>
      </c>
      <c r="H3455" t="s">
        <v>71</v>
      </c>
      <c r="I3455">
        <v>2</v>
      </c>
      <c r="J3455">
        <v>537.80999999999995</v>
      </c>
      <c r="K3455">
        <v>380.3</v>
      </c>
      <c r="L3455">
        <v>1075.6199999999999</v>
      </c>
      <c r="M3455">
        <v>760.6</v>
      </c>
      <c r="N3455" t="s">
        <v>23592</v>
      </c>
      <c r="O3455" t="s">
        <v>23591</v>
      </c>
      <c r="P3455" t="s">
        <v>26</v>
      </c>
      <c r="Q3455">
        <v>11.0168</v>
      </c>
      <c r="R3455">
        <v>76.955799999999996</v>
      </c>
      <c r="S3455" t="s">
        <v>283</v>
      </c>
      <c r="T3455" t="s">
        <v>282</v>
      </c>
      <c r="U3455" t="s">
        <v>57</v>
      </c>
      <c r="V3455" t="s">
        <v>45</v>
      </c>
    </row>
    <row r="3456" spans="1:22">
      <c r="A3456" t="s">
        <v>23590</v>
      </c>
      <c r="B3456" s="2">
        <v>45484.42291666667</v>
      </c>
      <c r="C3456" s="2">
        <f t="shared" si="53"/>
        <v>45481</v>
      </c>
      <c r="D3456" t="s">
        <v>337</v>
      </c>
      <c r="E3456" t="s">
        <v>10256</v>
      </c>
      <c r="F3456" t="s">
        <v>166</v>
      </c>
      <c r="G3456" t="s">
        <v>41</v>
      </c>
      <c r="H3456" t="s">
        <v>52</v>
      </c>
      <c r="I3456">
        <v>3</v>
      </c>
      <c r="J3456">
        <v>1773.75</v>
      </c>
      <c r="K3456">
        <v>1358.83</v>
      </c>
      <c r="L3456">
        <v>5321.25</v>
      </c>
      <c r="M3456">
        <v>4076.49</v>
      </c>
      <c r="N3456" t="s">
        <v>23589</v>
      </c>
      <c r="O3456" t="s">
        <v>23588</v>
      </c>
      <c r="P3456" t="s">
        <v>68</v>
      </c>
      <c r="Q3456">
        <v>11.34</v>
      </c>
      <c r="R3456">
        <v>77.717200000000005</v>
      </c>
      <c r="S3456" t="s">
        <v>302</v>
      </c>
      <c r="T3456" t="s">
        <v>301</v>
      </c>
      <c r="U3456" t="s">
        <v>46</v>
      </c>
      <c r="V3456" t="s">
        <v>22</v>
      </c>
    </row>
    <row r="3457" spans="1:22">
      <c r="A3457" t="s">
        <v>23587</v>
      </c>
      <c r="B3457" s="2">
        <v>45371.695138888892</v>
      </c>
      <c r="C3457" s="2">
        <f t="shared" si="53"/>
        <v>45369</v>
      </c>
      <c r="D3457" t="s">
        <v>330</v>
      </c>
      <c r="E3457" t="s">
        <v>329</v>
      </c>
      <c r="F3457" t="s">
        <v>73</v>
      </c>
      <c r="G3457" t="s">
        <v>53</v>
      </c>
      <c r="H3457" t="s">
        <v>52</v>
      </c>
      <c r="I3457">
        <v>1</v>
      </c>
      <c r="J3457">
        <v>2228.7199999999998</v>
      </c>
      <c r="K3457">
        <v>1358.79</v>
      </c>
      <c r="L3457">
        <v>2228.7199999999998</v>
      </c>
      <c r="M3457">
        <v>1358.79</v>
      </c>
      <c r="N3457" t="s">
        <v>23586</v>
      </c>
      <c r="O3457" t="s">
        <v>23585</v>
      </c>
      <c r="P3457" t="s">
        <v>49</v>
      </c>
      <c r="Q3457">
        <v>12.916499999999999</v>
      </c>
      <c r="R3457">
        <v>79.132499999999993</v>
      </c>
      <c r="S3457" t="s">
        <v>257</v>
      </c>
      <c r="T3457" t="s">
        <v>256</v>
      </c>
      <c r="U3457" t="s">
        <v>23</v>
      </c>
      <c r="V3457" t="s">
        <v>9</v>
      </c>
    </row>
    <row r="3458" spans="1:22">
      <c r="A3458" t="s">
        <v>23584</v>
      </c>
      <c r="B3458" s="2">
        <v>45415.740277777775</v>
      </c>
      <c r="C3458" s="2">
        <f t="shared" si="53"/>
        <v>45411</v>
      </c>
      <c r="D3458" t="s">
        <v>323</v>
      </c>
      <c r="E3458" t="s">
        <v>322</v>
      </c>
      <c r="F3458" t="s">
        <v>201</v>
      </c>
      <c r="G3458" t="s">
        <v>72</v>
      </c>
      <c r="H3458" t="s">
        <v>40</v>
      </c>
      <c r="I3458">
        <v>1</v>
      </c>
      <c r="J3458">
        <v>2438.1999999999998</v>
      </c>
      <c r="K3458">
        <v>1672.52</v>
      </c>
      <c r="L3458">
        <v>2438.1999999999998</v>
      </c>
      <c r="M3458">
        <v>1672.52</v>
      </c>
      <c r="N3458" t="s">
        <v>23583</v>
      </c>
      <c r="O3458" t="s">
        <v>23582</v>
      </c>
      <c r="P3458" t="s">
        <v>121</v>
      </c>
      <c r="Q3458">
        <v>9.9252000000000002</v>
      </c>
      <c r="R3458">
        <v>78.119799999999998</v>
      </c>
      <c r="S3458" t="s">
        <v>133</v>
      </c>
      <c r="T3458" t="s">
        <v>132</v>
      </c>
      <c r="U3458" t="s">
        <v>23</v>
      </c>
      <c r="V3458" t="s">
        <v>45</v>
      </c>
    </row>
    <row r="3459" spans="1:22">
      <c r="A3459" t="s">
        <v>23581</v>
      </c>
      <c r="B3459" s="2">
        <v>45077.850694444445</v>
      </c>
      <c r="C3459" s="2">
        <f t="shared" ref="C3459:C3522" si="54">INT(B3459) - WEEKDAY(INT(B3459), 2) + 1</f>
        <v>45075</v>
      </c>
      <c r="D3459" t="s">
        <v>316</v>
      </c>
      <c r="E3459" t="s">
        <v>8460</v>
      </c>
      <c r="F3459" t="s">
        <v>166</v>
      </c>
      <c r="G3459" t="s">
        <v>41</v>
      </c>
      <c r="H3459" t="s">
        <v>16</v>
      </c>
      <c r="I3459">
        <v>3</v>
      </c>
      <c r="J3459">
        <v>2319.15</v>
      </c>
      <c r="K3459">
        <v>1781.11</v>
      </c>
      <c r="L3459">
        <v>6957.45</v>
      </c>
      <c r="M3459">
        <v>5343.33</v>
      </c>
      <c r="N3459" t="s">
        <v>23580</v>
      </c>
      <c r="O3459" t="s">
        <v>23579</v>
      </c>
      <c r="P3459" t="s">
        <v>37</v>
      </c>
      <c r="Q3459">
        <v>10.7905</v>
      </c>
      <c r="R3459">
        <v>78.704700000000003</v>
      </c>
      <c r="S3459" t="s">
        <v>413</v>
      </c>
      <c r="T3459" t="s">
        <v>412</v>
      </c>
      <c r="U3459" t="s">
        <v>46</v>
      </c>
      <c r="V3459" t="s">
        <v>9</v>
      </c>
    </row>
    <row r="3460" spans="1:22">
      <c r="A3460" t="s">
        <v>23578</v>
      </c>
      <c r="B3460" s="2">
        <v>44956.6</v>
      </c>
      <c r="C3460" s="2">
        <f t="shared" si="54"/>
        <v>44956</v>
      </c>
      <c r="D3460" t="s">
        <v>311</v>
      </c>
      <c r="E3460" t="s">
        <v>4743</v>
      </c>
      <c r="F3460" t="s">
        <v>18</v>
      </c>
      <c r="G3460" t="s">
        <v>91</v>
      </c>
      <c r="H3460" t="s">
        <v>16</v>
      </c>
      <c r="I3460">
        <v>3</v>
      </c>
      <c r="J3460">
        <v>571.92999999999995</v>
      </c>
      <c r="K3460">
        <v>374.22</v>
      </c>
      <c r="L3460">
        <v>1715.79</v>
      </c>
      <c r="M3460">
        <v>1122.6600000000001</v>
      </c>
      <c r="N3460" t="s">
        <v>23577</v>
      </c>
      <c r="O3460" t="s">
        <v>23576</v>
      </c>
      <c r="P3460" t="s">
        <v>37</v>
      </c>
      <c r="Q3460">
        <v>10.7905</v>
      </c>
      <c r="R3460">
        <v>78.704700000000003</v>
      </c>
      <c r="S3460" t="s">
        <v>206</v>
      </c>
      <c r="T3460" t="s">
        <v>205</v>
      </c>
      <c r="U3460" t="s">
        <v>57</v>
      </c>
      <c r="V3460" t="s">
        <v>9</v>
      </c>
    </row>
    <row r="3461" spans="1:22">
      <c r="A3461" t="s">
        <v>23575</v>
      </c>
      <c r="B3461" s="2">
        <v>45298.600694444445</v>
      </c>
      <c r="C3461" s="2">
        <f t="shared" si="54"/>
        <v>45292</v>
      </c>
      <c r="D3461" t="s">
        <v>306</v>
      </c>
      <c r="E3461" t="s">
        <v>15407</v>
      </c>
      <c r="F3461" t="s">
        <v>166</v>
      </c>
      <c r="G3461" t="s">
        <v>41</v>
      </c>
      <c r="H3461" t="s">
        <v>63</v>
      </c>
      <c r="I3461">
        <v>2</v>
      </c>
      <c r="J3461">
        <v>745.55</v>
      </c>
      <c r="K3461">
        <v>642.82000000000005</v>
      </c>
      <c r="L3461">
        <v>1491.1</v>
      </c>
      <c r="M3461">
        <v>1285.6400000000001</v>
      </c>
      <c r="N3461" t="s">
        <v>23574</v>
      </c>
      <c r="O3461" t="s">
        <v>23573</v>
      </c>
      <c r="P3461" t="s">
        <v>49</v>
      </c>
      <c r="Q3461">
        <v>12.916499999999999</v>
      </c>
      <c r="R3461">
        <v>79.132499999999993</v>
      </c>
      <c r="S3461" t="s">
        <v>111</v>
      </c>
      <c r="T3461" t="s">
        <v>110</v>
      </c>
      <c r="U3461" t="s">
        <v>77</v>
      </c>
      <c r="V3461" t="s">
        <v>45</v>
      </c>
    </row>
    <row r="3462" spans="1:22">
      <c r="A3462" t="s">
        <v>23572</v>
      </c>
      <c r="B3462" s="2">
        <v>45402.790972222225</v>
      </c>
      <c r="C3462" s="2">
        <f t="shared" si="54"/>
        <v>45397</v>
      </c>
      <c r="D3462" t="s">
        <v>299</v>
      </c>
      <c r="E3462" t="s">
        <v>298</v>
      </c>
      <c r="F3462" t="s">
        <v>166</v>
      </c>
      <c r="G3462" t="s">
        <v>41</v>
      </c>
      <c r="H3462" t="s">
        <v>29</v>
      </c>
      <c r="I3462">
        <v>1</v>
      </c>
      <c r="J3462">
        <v>588.85</v>
      </c>
      <c r="K3462">
        <v>441.55</v>
      </c>
      <c r="L3462">
        <v>588.85</v>
      </c>
      <c r="M3462">
        <v>441.55</v>
      </c>
      <c r="N3462" t="s">
        <v>23571</v>
      </c>
      <c r="O3462" t="s">
        <v>23570</v>
      </c>
      <c r="P3462" t="s">
        <v>37</v>
      </c>
      <c r="Q3462">
        <v>10.7905</v>
      </c>
      <c r="R3462">
        <v>78.704700000000003</v>
      </c>
      <c r="S3462" t="s">
        <v>120</v>
      </c>
      <c r="T3462" t="s">
        <v>119</v>
      </c>
      <c r="U3462" t="s">
        <v>77</v>
      </c>
      <c r="V3462" t="s">
        <v>45</v>
      </c>
    </row>
    <row r="3463" spans="1:22">
      <c r="A3463" t="s">
        <v>23569</v>
      </c>
      <c r="B3463" s="2">
        <v>45398.443055555559</v>
      </c>
      <c r="C3463" s="2">
        <f t="shared" si="54"/>
        <v>45397</v>
      </c>
      <c r="D3463" t="s">
        <v>292</v>
      </c>
      <c r="E3463" t="s">
        <v>6616</v>
      </c>
      <c r="F3463" t="s">
        <v>166</v>
      </c>
      <c r="G3463" t="s">
        <v>41</v>
      </c>
      <c r="H3463" t="s">
        <v>71</v>
      </c>
      <c r="I3463">
        <v>1</v>
      </c>
      <c r="J3463">
        <v>957.33</v>
      </c>
      <c r="K3463">
        <v>815.47</v>
      </c>
      <c r="L3463">
        <v>957.33</v>
      </c>
      <c r="M3463">
        <v>815.47</v>
      </c>
      <c r="N3463" t="s">
        <v>23568</v>
      </c>
      <c r="O3463" t="s">
        <v>23567</v>
      </c>
      <c r="P3463" t="s">
        <v>49</v>
      </c>
      <c r="Q3463">
        <v>12.916499999999999</v>
      </c>
      <c r="R3463">
        <v>79.132499999999993</v>
      </c>
      <c r="S3463" t="s">
        <v>906</v>
      </c>
      <c r="T3463" t="s">
        <v>905</v>
      </c>
      <c r="U3463" t="s">
        <v>23</v>
      </c>
      <c r="V3463" t="s">
        <v>45</v>
      </c>
    </row>
    <row r="3464" spans="1:22">
      <c r="A3464" t="s">
        <v>23566</v>
      </c>
      <c r="B3464" s="2">
        <v>45422.790972222225</v>
      </c>
      <c r="C3464" s="2">
        <f t="shared" si="54"/>
        <v>45418</v>
      </c>
      <c r="D3464" t="s">
        <v>287</v>
      </c>
      <c r="E3464" t="s">
        <v>4729</v>
      </c>
      <c r="F3464" t="s">
        <v>166</v>
      </c>
      <c r="G3464" t="s">
        <v>72</v>
      </c>
      <c r="H3464" t="s">
        <v>52</v>
      </c>
      <c r="I3464">
        <v>4</v>
      </c>
      <c r="J3464">
        <v>1636.11</v>
      </c>
      <c r="K3464">
        <v>1158.8599999999999</v>
      </c>
      <c r="L3464">
        <v>6544.44</v>
      </c>
      <c r="M3464">
        <v>4635.4399999999996</v>
      </c>
      <c r="N3464" t="s">
        <v>23565</v>
      </c>
      <c r="O3464" t="s">
        <v>23564</v>
      </c>
      <c r="P3464" t="s">
        <v>26</v>
      </c>
      <c r="Q3464">
        <v>11.0168</v>
      </c>
      <c r="R3464">
        <v>76.955799999999996</v>
      </c>
      <c r="S3464" t="s">
        <v>319</v>
      </c>
      <c r="T3464" t="s">
        <v>318</v>
      </c>
      <c r="U3464" t="s">
        <v>23</v>
      </c>
      <c r="V3464" t="s">
        <v>45</v>
      </c>
    </row>
    <row r="3465" spans="1:22">
      <c r="A3465" t="s">
        <v>23563</v>
      </c>
      <c r="B3465" s="2">
        <v>45467.913888888892</v>
      </c>
      <c r="C3465" s="2">
        <f t="shared" si="54"/>
        <v>45467</v>
      </c>
      <c r="D3465" t="s">
        <v>280</v>
      </c>
      <c r="E3465" t="s">
        <v>23562</v>
      </c>
      <c r="F3465" t="s">
        <v>201</v>
      </c>
      <c r="G3465" t="s">
        <v>41</v>
      </c>
      <c r="H3465" t="s">
        <v>40</v>
      </c>
      <c r="I3465">
        <v>1</v>
      </c>
      <c r="J3465">
        <v>1569.55</v>
      </c>
      <c r="K3465">
        <v>1330.16</v>
      </c>
      <c r="L3465">
        <v>1569.55</v>
      </c>
      <c r="M3465">
        <v>1330.16</v>
      </c>
      <c r="N3465" t="s">
        <v>23561</v>
      </c>
      <c r="O3465" t="s">
        <v>23560</v>
      </c>
      <c r="P3465" t="s">
        <v>49</v>
      </c>
      <c r="Q3465">
        <v>12.916499999999999</v>
      </c>
      <c r="R3465">
        <v>79.132499999999993</v>
      </c>
      <c r="S3465" t="s">
        <v>364</v>
      </c>
      <c r="T3465" t="s">
        <v>363</v>
      </c>
      <c r="U3465" t="s">
        <v>46</v>
      </c>
      <c r="V3465" t="s">
        <v>22</v>
      </c>
    </row>
    <row r="3466" spans="1:22">
      <c r="A3466" t="s">
        <v>23559</v>
      </c>
      <c r="B3466" s="2">
        <v>45281.513888888891</v>
      </c>
      <c r="C3466" s="2">
        <f t="shared" si="54"/>
        <v>45278</v>
      </c>
      <c r="D3466" t="s">
        <v>273</v>
      </c>
      <c r="E3466" t="s">
        <v>272</v>
      </c>
      <c r="F3466" t="s">
        <v>136</v>
      </c>
      <c r="G3466" t="s">
        <v>106</v>
      </c>
      <c r="H3466" t="s">
        <v>52</v>
      </c>
      <c r="I3466">
        <v>1</v>
      </c>
      <c r="J3466">
        <v>1535.26</v>
      </c>
      <c r="K3466">
        <v>933.29</v>
      </c>
      <c r="L3466">
        <v>1535.26</v>
      </c>
      <c r="M3466">
        <v>933.29</v>
      </c>
      <c r="N3466" t="s">
        <v>23558</v>
      </c>
      <c r="O3466" t="s">
        <v>23557</v>
      </c>
      <c r="P3466" t="s">
        <v>112</v>
      </c>
      <c r="Q3466">
        <v>13.082700000000001</v>
      </c>
      <c r="R3466">
        <v>80.270700000000005</v>
      </c>
      <c r="S3466" t="s">
        <v>432</v>
      </c>
      <c r="T3466" t="s">
        <v>431</v>
      </c>
      <c r="U3466" t="s">
        <v>77</v>
      </c>
      <c r="V3466" t="s">
        <v>9</v>
      </c>
    </row>
    <row r="3467" spans="1:22">
      <c r="A3467" t="s">
        <v>23556</v>
      </c>
      <c r="B3467" s="2">
        <v>45463.502083333333</v>
      </c>
      <c r="C3467" s="2">
        <f t="shared" si="54"/>
        <v>45460</v>
      </c>
      <c r="D3467" t="s">
        <v>266</v>
      </c>
      <c r="E3467" t="s">
        <v>17052</v>
      </c>
      <c r="F3467" t="s">
        <v>31</v>
      </c>
      <c r="G3467" t="s">
        <v>53</v>
      </c>
      <c r="H3467" t="s">
        <v>29</v>
      </c>
      <c r="I3467">
        <v>3</v>
      </c>
      <c r="J3467">
        <v>2416.7600000000002</v>
      </c>
      <c r="K3467">
        <v>1736.88</v>
      </c>
      <c r="L3467">
        <v>7250.28</v>
      </c>
      <c r="M3467">
        <v>5210.6400000000003</v>
      </c>
      <c r="N3467" t="s">
        <v>23555</v>
      </c>
      <c r="O3467" t="s">
        <v>23554</v>
      </c>
      <c r="P3467" t="s">
        <v>26</v>
      </c>
      <c r="Q3467">
        <v>11.0168</v>
      </c>
      <c r="R3467">
        <v>76.955799999999996</v>
      </c>
      <c r="S3467" t="s">
        <v>88</v>
      </c>
      <c r="T3467" t="s">
        <v>87</v>
      </c>
      <c r="U3467" t="s">
        <v>23</v>
      </c>
      <c r="V3467" t="s">
        <v>45</v>
      </c>
    </row>
    <row r="3468" spans="1:22">
      <c r="A3468" t="s">
        <v>23553</v>
      </c>
      <c r="B3468" s="2">
        <v>44944.538888888892</v>
      </c>
      <c r="C3468" s="2">
        <f t="shared" si="54"/>
        <v>44942</v>
      </c>
      <c r="D3468" t="s">
        <v>261</v>
      </c>
      <c r="E3468" t="s">
        <v>2779</v>
      </c>
      <c r="F3468" t="s">
        <v>73</v>
      </c>
      <c r="G3468" t="s">
        <v>72</v>
      </c>
      <c r="H3468" t="s">
        <v>29</v>
      </c>
      <c r="I3468">
        <v>1</v>
      </c>
      <c r="J3468">
        <v>2192.02</v>
      </c>
      <c r="K3468">
        <v>1550.5</v>
      </c>
      <c r="L3468">
        <v>2192.02</v>
      </c>
      <c r="M3468">
        <v>1550.5</v>
      </c>
      <c r="N3468" t="s">
        <v>23552</v>
      </c>
      <c r="O3468" t="s">
        <v>23551</v>
      </c>
      <c r="P3468" t="s">
        <v>13</v>
      </c>
      <c r="Q3468">
        <v>11.664300000000001</v>
      </c>
      <c r="R3468">
        <v>78.146000000000001</v>
      </c>
      <c r="S3468" t="s">
        <v>25</v>
      </c>
      <c r="T3468" t="s">
        <v>24</v>
      </c>
      <c r="U3468" t="s">
        <v>23</v>
      </c>
      <c r="V3468" t="s">
        <v>9</v>
      </c>
    </row>
    <row r="3469" spans="1:22">
      <c r="A3469" t="s">
        <v>23550</v>
      </c>
      <c r="B3469" s="2">
        <v>45248.427777777775</v>
      </c>
      <c r="C3469" s="2">
        <f t="shared" si="54"/>
        <v>45243</v>
      </c>
      <c r="D3469" t="s">
        <v>254</v>
      </c>
      <c r="E3469" t="s">
        <v>17045</v>
      </c>
      <c r="F3469" t="s">
        <v>201</v>
      </c>
      <c r="G3469" t="s">
        <v>41</v>
      </c>
      <c r="H3469" t="s">
        <v>52</v>
      </c>
      <c r="I3469">
        <v>2</v>
      </c>
      <c r="J3469">
        <v>2274.84</v>
      </c>
      <c r="K3469">
        <v>1834.67</v>
      </c>
      <c r="L3469">
        <v>4549.68</v>
      </c>
      <c r="M3469">
        <v>3669.34</v>
      </c>
      <c r="N3469" t="s">
        <v>23549</v>
      </c>
      <c r="O3469" t="s">
        <v>23548</v>
      </c>
      <c r="P3469" t="s">
        <v>37</v>
      </c>
      <c r="Q3469">
        <v>10.7905</v>
      </c>
      <c r="R3469">
        <v>78.704700000000003</v>
      </c>
      <c r="S3469" t="s">
        <v>340</v>
      </c>
      <c r="T3469" t="s">
        <v>339</v>
      </c>
      <c r="U3469" t="s">
        <v>77</v>
      </c>
      <c r="V3469" t="s">
        <v>9</v>
      </c>
    </row>
    <row r="3470" spans="1:22">
      <c r="A3470" t="s">
        <v>23547</v>
      </c>
      <c r="B3470" s="2">
        <v>45558.693055555559</v>
      </c>
      <c r="C3470" s="2">
        <f t="shared" si="54"/>
        <v>45558</v>
      </c>
      <c r="D3470" t="s">
        <v>247</v>
      </c>
      <c r="E3470" t="s">
        <v>13675</v>
      </c>
      <c r="F3470" t="s">
        <v>31</v>
      </c>
      <c r="G3470" t="s">
        <v>106</v>
      </c>
      <c r="H3470" t="s">
        <v>52</v>
      </c>
      <c r="I3470">
        <v>1</v>
      </c>
      <c r="J3470">
        <v>1193.3</v>
      </c>
      <c r="K3470">
        <v>931</v>
      </c>
      <c r="L3470">
        <v>1193.3</v>
      </c>
      <c r="M3470">
        <v>931</v>
      </c>
      <c r="N3470" t="s">
        <v>23546</v>
      </c>
      <c r="O3470" t="s">
        <v>23545</v>
      </c>
      <c r="P3470" t="s">
        <v>121</v>
      </c>
      <c r="Q3470">
        <v>9.9252000000000002</v>
      </c>
      <c r="R3470">
        <v>78.119799999999998</v>
      </c>
      <c r="S3470" t="s">
        <v>906</v>
      </c>
      <c r="T3470" t="s">
        <v>905</v>
      </c>
      <c r="U3470" t="s">
        <v>46</v>
      </c>
      <c r="V3470" t="s">
        <v>9</v>
      </c>
    </row>
    <row r="3471" spans="1:22">
      <c r="A3471" t="s">
        <v>23544</v>
      </c>
      <c r="B3471" s="2">
        <v>44931.60833333333</v>
      </c>
      <c r="C3471" s="2">
        <f t="shared" si="54"/>
        <v>44928</v>
      </c>
      <c r="D3471" t="s">
        <v>240</v>
      </c>
      <c r="E3471" t="s">
        <v>2768</v>
      </c>
      <c r="F3471" t="s">
        <v>166</v>
      </c>
      <c r="G3471" t="s">
        <v>106</v>
      </c>
      <c r="H3471" t="s">
        <v>63</v>
      </c>
      <c r="I3471">
        <v>4</v>
      </c>
      <c r="J3471">
        <v>639.4</v>
      </c>
      <c r="K3471">
        <v>508.35</v>
      </c>
      <c r="L3471">
        <v>2557.6</v>
      </c>
      <c r="M3471">
        <v>2033.4</v>
      </c>
      <c r="N3471" t="s">
        <v>23543</v>
      </c>
      <c r="O3471" t="s">
        <v>23542</v>
      </c>
      <c r="P3471" t="s">
        <v>37</v>
      </c>
      <c r="Q3471">
        <v>10.7905</v>
      </c>
      <c r="R3471">
        <v>78.704700000000003</v>
      </c>
      <c r="S3471" t="s">
        <v>352</v>
      </c>
      <c r="T3471" t="s">
        <v>351</v>
      </c>
      <c r="U3471" t="s">
        <v>77</v>
      </c>
      <c r="V3471" t="s">
        <v>45</v>
      </c>
    </row>
    <row r="3472" spans="1:22">
      <c r="A3472" t="s">
        <v>23541</v>
      </c>
      <c r="B3472" s="2">
        <v>45056.694444444445</v>
      </c>
      <c r="C3472" s="2">
        <f t="shared" si="54"/>
        <v>45054</v>
      </c>
      <c r="D3472" t="s">
        <v>235</v>
      </c>
      <c r="E3472" t="s">
        <v>6583</v>
      </c>
      <c r="F3472" t="s">
        <v>73</v>
      </c>
      <c r="G3472" t="s">
        <v>106</v>
      </c>
      <c r="H3472" t="s">
        <v>40</v>
      </c>
      <c r="I3472">
        <v>2</v>
      </c>
      <c r="J3472">
        <v>270.25</v>
      </c>
      <c r="K3472">
        <v>169.55</v>
      </c>
      <c r="L3472">
        <v>540.5</v>
      </c>
      <c r="M3472">
        <v>339.1</v>
      </c>
      <c r="N3472" t="s">
        <v>23540</v>
      </c>
      <c r="O3472" t="s">
        <v>23539</v>
      </c>
      <c r="P3472" t="s">
        <v>112</v>
      </c>
      <c r="Q3472">
        <v>13.082700000000001</v>
      </c>
      <c r="R3472">
        <v>80.270700000000005</v>
      </c>
      <c r="S3472" t="s">
        <v>352</v>
      </c>
      <c r="T3472" t="s">
        <v>351</v>
      </c>
      <c r="U3472" t="s">
        <v>77</v>
      </c>
      <c r="V3472" t="s">
        <v>9</v>
      </c>
    </row>
    <row r="3473" spans="1:22">
      <c r="A3473" t="s">
        <v>23538</v>
      </c>
      <c r="B3473" s="2">
        <v>44977.617361111108</v>
      </c>
      <c r="C3473" s="2">
        <f t="shared" si="54"/>
        <v>44977</v>
      </c>
      <c r="D3473" t="s">
        <v>230</v>
      </c>
      <c r="E3473" t="s">
        <v>11963</v>
      </c>
      <c r="F3473" t="s">
        <v>31</v>
      </c>
      <c r="G3473" t="s">
        <v>72</v>
      </c>
      <c r="H3473" t="s">
        <v>71</v>
      </c>
      <c r="I3473">
        <v>2</v>
      </c>
      <c r="J3473">
        <v>868.61</v>
      </c>
      <c r="K3473">
        <v>760.92</v>
      </c>
      <c r="L3473">
        <v>1737.22</v>
      </c>
      <c r="M3473">
        <v>1521.84</v>
      </c>
      <c r="N3473" t="s">
        <v>23537</v>
      </c>
      <c r="O3473" t="s">
        <v>23536</v>
      </c>
      <c r="P3473" t="s">
        <v>121</v>
      </c>
      <c r="Q3473">
        <v>9.9252000000000002</v>
      </c>
      <c r="R3473">
        <v>78.119799999999998</v>
      </c>
      <c r="S3473" t="s">
        <v>269</v>
      </c>
      <c r="T3473" t="s">
        <v>268</v>
      </c>
      <c r="U3473" t="s">
        <v>57</v>
      </c>
      <c r="V3473" t="s">
        <v>45</v>
      </c>
    </row>
    <row r="3474" spans="1:22">
      <c r="A3474" t="s">
        <v>23535</v>
      </c>
      <c r="B3474" s="2">
        <v>45519.502083333333</v>
      </c>
      <c r="C3474" s="2">
        <f t="shared" si="54"/>
        <v>45516</v>
      </c>
      <c r="D3474" t="s">
        <v>223</v>
      </c>
      <c r="E3474" t="s">
        <v>23534</v>
      </c>
      <c r="F3474" t="s">
        <v>166</v>
      </c>
      <c r="G3474" t="s">
        <v>30</v>
      </c>
      <c r="H3474" t="s">
        <v>40</v>
      </c>
      <c r="I3474">
        <v>4</v>
      </c>
      <c r="J3474">
        <v>1538.08</v>
      </c>
      <c r="K3474">
        <v>1327.47</v>
      </c>
      <c r="L3474">
        <v>6152.32</v>
      </c>
      <c r="M3474">
        <v>5309.88</v>
      </c>
      <c r="N3474" t="s">
        <v>23533</v>
      </c>
      <c r="O3474" t="s">
        <v>23532</v>
      </c>
      <c r="P3474" t="s">
        <v>68</v>
      </c>
      <c r="Q3474">
        <v>11.34</v>
      </c>
      <c r="R3474">
        <v>77.717200000000005</v>
      </c>
      <c r="S3474" t="s">
        <v>96</v>
      </c>
      <c r="T3474" t="s">
        <v>95</v>
      </c>
      <c r="U3474" t="s">
        <v>77</v>
      </c>
      <c r="V3474" t="s">
        <v>9</v>
      </c>
    </row>
    <row r="3475" spans="1:22">
      <c r="A3475" t="s">
        <v>23531</v>
      </c>
      <c r="B3475" s="2">
        <v>45004.594444444447</v>
      </c>
      <c r="C3475" s="2">
        <f t="shared" si="54"/>
        <v>44998</v>
      </c>
      <c r="D3475" t="s">
        <v>218</v>
      </c>
      <c r="E3475" t="s">
        <v>13658</v>
      </c>
      <c r="F3475" t="s">
        <v>83</v>
      </c>
      <c r="G3475" t="s">
        <v>91</v>
      </c>
      <c r="H3475" t="s">
        <v>52</v>
      </c>
      <c r="I3475">
        <v>1</v>
      </c>
      <c r="J3475">
        <v>2013.43</v>
      </c>
      <c r="K3475">
        <v>1699.31</v>
      </c>
      <c r="L3475">
        <v>2013.43</v>
      </c>
      <c r="M3475">
        <v>1699.31</v>
      </c>
      <c r="N3475" t="s">
        <v>23530</v>
      </c>
      <c r="O3475" t="s">
        <v>23529</v>
      </c>
      <c r="P3475" t="s">
        <v>121</v>
      </c>
      <c r="Q3475">
        <v>9.9252000000000002</v>
      </c>
      <c r="R3475">
        <v>78.119799999999998</v>
      </c>
      <c r="S3475" t="s">
        <v>153</v>
      </c>
      <c r="T3475" t="s">
        <v>152</v>
      </c>
      <c r="U3475" t="s">
        <v>46</v>
      </c>
      <c r="V3475" t="s">
        <v>45</v>
      </c>
    </row>
    <row r="3476" spans="1:22">
      <c r="A3476" t="s">
        <v>23528</v>
      </c>
      <c r="B3476" s="2">
        <v>45070.463888888888</v>
      </c>
      <c r="C3476" s="2">
        <f t="shared" si="54"/>
        <v>45068</v>
      </c>
      <c r="D3476" t="s">
        <v>210</v>
      </c>
      <c r="E3476" t="s">
        <v>23527</v>
      </c>
      <c r="F3476" t="s">
        <v>73</v>
      </c>
      <c r="G3476" t="s">
        <v>72</v>
      </c>
      <c r="H3476" t="s">
        <v>16</v>
      </c>
      <c r="I3476">
        <v>1</v>
      </c>
      <c r="J3476">
        <v>1860.94</v>
      </c>
      <c r="K3476">
        <v>1511.63</v>
      </c>
      <c r="L3476">
        <v>1860.94</v>
      </c>
      <c r="M3476">
        <v>1511.63</v>
      </c>
      <c r="N3476" t="s">
        <v>23526</v>
      </c>
      <c r="O3476" t="s">
        <v>23525</v>
      </c>
      <c r="P3476" t="s">
        <v>13</v>
      </c>
      <c r="Q3476">
        <v>11.664300000000001</v>
      </c>
      <c r="R3476">
        <v>78.146000000000001</v>
      </c>
      <c r="S3476" t="s">
        <v>513</v>
      </c>
      <c r="T3476" t="s">
        <v>512</v>
      </c>
      <c r="U3476" t="s">
        <v>57</v>
      </c>
      <c r="V3476" t="s">
        <v>22</v>
      </c>
    </row>
    <row r="3477" spans="1:22">
      <c r="A3477" t="s">
        <v>23524</v>
      </c>
      <c r="B3477" s="2">
        <v>45274.81527777778</v>
      </c>
      <c r="C3477" s="2">
        <f t="shared" si="54"/>
        <v>45271</v>
      </c>
      <c r="D3477" t="s">
        <v>203</v>
      </c>
      <c r="E3477" t="s">
        <v>10184</v>
      </c>
      <c r="F3477" t="s">
        <v>166</v>
      </c>
      <c r="G3477" t="s">
        <v>106</v>
      </c>
      <c r="H3477" t="s">
        <v>63</v>
      </c>
      <c r="I3477">
        <v>1</v>
      </c>
      <c r="J3477">
        <v>545.84</v>
      </c>
      <c r="K3477">
        <v>458.33</v>
      </c>
      <c r="L3477">
        <v>545.84</v>
      </c>
      <c r="M3477">
        <v>458.33</v>
      </c>
      <c r="N3477" t="s">
        <v>23523</v>
      </c>
      <c r="O3477" t="s">
        <v>23522</v>
      </c>
      <c r="P3477" t="s">
        <v>60</v>
      </c>
      <c r="Q3477">
        <v>8.7139000000000006</v>
      </c>
      <c r="R3477">
        <v>77.756699999999995</v>
      </c>
      <c r="S3477" t="s">
        <v>352</v>
      </c>
      <c r="T3477" t="s">
        <v>351</v>
      </c>
      <c r="U3477" t="s">
        <v>57</v>
      </c>
      <c r="V3477" t="s">
        <v>45</v>
      </c>
    </row>
    <row r="3478" spans="1:22">
      <c r="A3478" t="s">
        <v>23521</v>
      </c>
      <c r="B3478" s="2">
        <v>45291.791666666664</v>
      </c>
      <c r="C3478" s="2">
        <f t="shared" si="54"/>
        <v>45285</v>
      </c>
      <c r="D3478" t="s">
        <v>197</v>
      </c>
      <c r="E3478" t="s">
        <v>6560</v>
      </c>
      <c r="F3478" t="s">
        <v>83</v>
      </c>
      <c r="G3478" t="s">
        <v>91</v>
      </c>
      <c r="H3478" t="s">
        <v>71</v>
      </c>
      <c r="I3478">
        <v>1</v>
      </c>
      <c r="J3478">
        <v>2197.84</v>
      </c>
      <c r="K3478">
        <v>1900.74</v>
      </c>
      <c r="L3478">
        <v>2197.84</v>
      </c>
      <c r="M3478">
        <v>1900.74</v>
      </c>
      <c r="N3478" t="s">
        <v>23520</v>
      </c>
      <c r="O3478" t="s">
        <v>23519</v>
      </c>
      <c r="P3478" t="s">
        <v>121</v>
      </c>
      <c r="Q3478">
        <v>9.9252000000000002</v>
      </c>
      <c r="R3478">
        <v>78.119799999999998</v>
      </c>
      <c r="S3478" t="s">
        <v>319</v>
      </c>
      <c r="T3478" t="s">
        <v>318</v>
      </c>
      <c r="U3478" t="s">
        <v>10</v>
      </c>
      <c r="V3478" t="s">
        <v>9</v>
      </c>
    </row>
    <row r="3479" spans="1:22">
      <c r="A3479" t="s">
        <v>23518</v>
      </c>
      <c r="B3479" s="2">
        <v>45216.683333333334</v>
      </c>
      <c r="C3479" s="2">
        <f t="shared" si="54"/>
        <v>45215</v>
      </c>
      <c r="D3479" t="s">
        <v>190</v>
      </c>
      <c r="E3479" t="s">
        <v>13643</v>
      </c>
      <c r="F3479" t="s">
        <v>73</v>
      </c>
      <c r="G3479" t="s">
        <v>115</v>
      </c>
      <c r="H3479" t="s">
        <v>16</v>
      </c>
      <c r="I3479">
        <v>1</v>
      </c>
      <c r="J3479">
        <v>2181.4299999999998</v>
      </c>
      <c r="K3479">
        <v>1899.7</v>
      </c>
      <c r="L3479">
        <v>2181.4299999999998</v>
      </c>
      <c r="M3479">
        <v>1899.7</v>
      </c>
      <c r="N3479" t="s">
        <v>23517</v>
      </c>
      <c r="O3479" t="s">
        <v>23516</v>
      </c>
      <c r="P3479" t="s">
        <v>26</v>
      </c>
      <c r="Q3479">
        <v>11.0168</v>
      </c>
      <c r="R3479">
        <v>76.955799999999996</v>
      </c>
      <c r="S3479" t="s">
        <v>176</v>
      </c>
      <c r="T3479" t="s">
        <v>175</v>
      </c>
      <c r="U3479" t="s">
        <v>46</v>
      </c>
      <c r="V3479" t="s">
        <v>9</v>
      </c>
    </row>
    <row r="3480" spans="1:22">
      <c r="A3480" t="s">
        <v>23515</v>
      </c>
      <c r="B3480" s="2">
        <v>45506.825694444444</v>
      </c>
      <c r="C3480" s="2">
        <f t="shared" si="54"/>
        <v>45502</v>
      </c>
      <c r="D3480" t="s">
        <v>185</v>
      </c>
      <c r="E3480" t="s">
        <v>10173</v>
      </c>
      <c r="F3480" t="s">
        <v>201</v>
      </c>
      <c r="G3480" t="s">
        <v>82</v>
      </c>
      <c r="H3480" t="s">
        <v>40</v>
      </c>
      <c r="I3480">
        <v>1</v>
      </c>
      <c r="J3480">
        <v>1569.77</v>
      </c>
      <c r="K3480">
        <v>1311.95</v>
      </c>
      <c r="L3480">
        <v>1569.77</v>
      </c>
      <c r="M3480">
        <v>1311.95</v>
      </c>
      <c r="N3480" t="s">
        <v>23514</v>
      </c>
      <c r="O3480" t="s">
        <v>23513</v>
      </c>
      <c r="P3480" t="s">
        <v>68</v>
      </c>
      <c r="Q3480">
        <v>11.34</v>
      </c>
      <c r="R3480">
        <v>77.717200000000005</v>
      </c>
      <c r="S3480" t="s">
        <v>432</v>
      </c>
      <c r="T3480" t="s">
        <v>431</v>
      </c>
      <c r="U3480" t="s">
        <v>46</v>
      </c>
      <c r="V3480" t="s">
        <v>9</v>
      </c>
    </row>
    <row r="3481" spans="1:22">
      <c r="A3481" t="s">
        <v>23512</v>
      </c>
      <c r="B3481" s="2">
        <v>45426.598611111112</v>
      </c>
      <c r="C3481" s="2">
        <f t="shared" si="54"/>
        <v>45425</v>
      </c>
      <c r="D3481" t="s">
        <v>180</v>
      </c>
      <c r="E3481" t="s">
        <v>23511</v>
      </c>
      <c r="F3481" t="s">
        <v>201</v>
      </c>
      <c r="G3481" t="s">
        <v>17</v>
      </c>
      <c r="H3481" t="s">
        <v>40</v>
      </c>
      <c r="I3481">
        <v>4</v>
      </c>
      <c r="J3481">
        <v>731.48</v>
      </c>
      <c r="K3481">
        <v>581.4</v>
      </c>
      <c r="L3481">
        <v>2925.92</v>
      </c>
      <c r="M3481">
        <v>2325.6</v>
      </c>
      <c r="N3481" t="s">
        <v>23510</v>
      </c>
      <c r="O3481" t="s">
        <v>23509</v>
      </c>
      <c r="P3481" t="s">
        <v>121</v>
      </c>
      <c r="Q3481">
        <v>9.9252000000000002</v>
      </c>
      <c r="R3481">
        <v>78.119799999999998</v>
      </c>
      <c r="S3481" t="s">
        <v>333</v>
      </c>
      <c r="T3481" t="s">
        <v>332</v>
      </c>
      <c r="U3481" t="s">
        <v>46</v>
      </c>
      <c r="V3481" t="s">
        <v>9</v>
      </c>
    </row>
    <row r="3482" spans="1:22">
      <c r="A3482" t="s">
        <v>23508</v>
      </c>
      <c r="B3482" s="2">
        <v>45084.644444444442</v>
      </c>
      <c r="C3482" s="2">
        <f t="shared" si="54"/>
        <v>45082</v>
      </c>
      <c r="D3482" t="s">
        <v>173</v>
      </c>
      <c r="E3482" t="s">
        <v>18665</v>
      </c>
      <c r="F3482" t="s">
        <v>201</v>
      </c>
      <c r="G3482" t="s">
        <v>41</v>
      </c>
      <c r="H3482" t="s">
        <v>29</v>
      </c>
      <c r="I3482">
        <v>4</v>
      </c>
      <c r="J3482">
        <v>537.63</v>
      </c>
      <c r="K3482">
        <v>369.64</v>
      </c>
      <c r="L3482">
        <v>2150.52</v>
      </c>
      <c r="M3482">
        <v>1478.56</v>
      </c>
      <c r="N3482" t="s">
        <v>23507</v>
      </c>
      <c r="O3482" t="s">
        <v>23506</v>
      </c>
      <c r="P3482" t="s">
        <v>13</v>
      </c>
      <c r="Q3482">
        <v>11.664300000000001</v>
      </c>
      <c r="R3482">
        <v>78.146000000000001</v>
      </c>
      <c r="S3482" t="s">
        <v>25</v>
      </c>
      <c r="T3482" t="s">
        <v>24</v>
      </c>
      <c r="U3482" t="s">
        <v>46</v>
      </c>
      <c r="V3482" t="s">
        <v>45</v>
      </c>
    </row>
    <row r="3483" spans="1:22">
      <c r="A3483" t="s">
        <v>23505</v>
      </c>
      <c r="B3483" s="2">
        <v>45256.606944444444</v>
      </c>
      <c r="C3483" s="2">
        <f t="shared" si="54"/>
        <v>45250</v>
      </c>
      <c r="D3483" t="s">
        <v>168</v>
      </c>
      <c r="E3483" t="s">
        <v>10163</v>
      </c>
      <c r="F3483" t="s">
        <v>31</v>
      </c>
      <c r="G3483" t="s">
        <v>41</v>
      </c>
      <c r="H3483" t="s">
        <v>16</v>
      </c>
      <c r="I3483">
        <v>2</v>
      </c>
      <c r="J3483">
        <v>241.44</v>
      </c>
      <c r="K3483">
        <v>151.66</v>
      </c>
      <c r="L3483">
        <v>482.88</v>
      </c>
      <c r="M3483">
        <v>303.32</v>
      </c>
      <c r="N3483" t="s">
        <v>23504</v>
      </c>
      <c r="O3483" t="s">
        <v>23503</v>
      </c>
      <c r="P3483" t="s">
        <v>37</v>
      </c>
      <c r="Q3483">
        <v>10.7905</v>
      </c>
      <c r="R3483">
        <v>78.704700000000003</v>
      </c>
      <c r="S3483" t="s">
        <v>12</v>
      </c>
      <c r="T3483" t="s">
        <v>11</v>
      </c>
      <c r="U3483" t="s">
        <v>57</v>
      </c>
      <c r="V3483" t="s">
        <v>9</v>
      </c>
    </row>
    <row r="3484" spans="1:22">
      <c r="A3484" t="s">
        <v>23502</v>
      </c>
      <c r="B3484" s="2">
        <v>45022.453472222223</v>
      </c>
      <c r="C3484" s="2">
        <f t="shared" si="54"/>
        <v>45019</v>
      </c>
      <c r="D3484" t="s">
        <v>162</v>
      </c>
      <c r="E3484" t="s">
        <v>8370</v>
      </c>
      <c r="F3484" t="s">
        <v>73</v>
      </c>
      <c r="G3484" t="s">
        <v>91</v>
      </c>
      <c r="H3484" t="s">
        <v>16</v>
      </c>
      <c r="I3484">
        <v>3</v>
      </c>
      <c r="J3484">
        <v>2279.4499999999998</v>
      </c>
      <c r="K3484">
        <v>1494.02</v>
      </c>
      <c r="L3484">
        <v>6838.35</v>
      </c>
      <c r="M3484">
        <v>4482.0600000000004</v>
      </c>
      <c r="N3484" t="s">
        <v>23501</v>
      </c>
      <c r="O3484" t="s">
        <v>23500</v>
      </c>
      <c r="P3484" t="s">
        <v>49</v>
      </c>
      <c r="Q3484">
        <v>12.916499999999999</v>
      </c>
      <c r="R3484">
        <v>79.132499999999993</v>
      </c>
      <c r="S3484" t="s">
        <v>420</v>
      </c>
      <c r="T3484" t="s">
        <v>419</v>
      </c>
      <c r="U3484" t="s">
        <v>57</v>
      </c>
      <c r="V3484" t="s">
        <v>9</v>
      </c>
    </row>
    <row r="3485" spans="1:22">
      <c r="A3485" t="s">
        <v>23499</v>
      </c>
      <c r="B3485" s="2">
        <v>45369.897222222222</v>
      </c>
      <c r="C3485" s="2">
        <f t="shared" si="54"/>
        <v>45369</v>
      </c>
      <c r="D3485" t="s">
        <v>157</v>
      </c>
      <c r="E3485" t="s">
        <v>156</v>
      </c>
      <c r="F3485" t="s">
        <v>18</v>
      </c>
      <c r="G3485" t="s">
        <v>91</v>
      </c>
      <c r="H3485" t="s">
        <v>71</v>
      </c>
      <c r="I3485">
        <v>2</v>
      </c>
      <c r="J3485">
        <v>515.22</v>
      </c>
      <c r="K3485">
        <v>428.57</v>
      </c>
      <c r="L3485">
        <v>1030.44</v>
      </c>
      <c r="M3485">
        <v>857.14</v>
      </c>
      <c r="N3485" t="s">
        <v>23498</v>
      </c>
      <c r="O3485" t="s">
        <v>23497</v>
      </c>
      <c r="P3485" t="s">
        <v>112</v>
      </c>
      <c r="Q3485">
        <v>13.082700000000001</v>
      </c>
      <c r="R3485">
        <v>80.270700000000005</v>
      </c>
      <c r="S3485" t="s">
        <v>133</v>
      </c>
      <c r="T3485" t="s">
        <v>132</v>
      </c>
      <c r="U3485" t="s">
        <v>46</v>
      </c>
      <c r="V3485" t="s">
        <v>9</v>
      </c>
    </row>
    <row r="3486" spans="1:22">
      <c r="A3486" t="s">
        <v>23496</v>
      </c>
      <c r="B3486" s="2">
        <v>45483.826388888891</v>
      </c>
      <c r="C3486" s="2">
        <f t="shared" si="54"/>
        <v>45481</v>
      </c>
      <c r="D3486" t="s">
        <v>150</v>
      </c>
      <c r="E3486" t="s">
        <v>2709</v>
      </c>
      <c r="F3486" t="s">
        <v>64</v>
      </c>
      <c r="G3486" t="s">
        <v>53</v>
      </c>
      <c r="H3486" t="s">
        <v>16</v>
      </c>
      <c r="I3486">
        <v>4</v>
      </c>
      <c r="J3486">
        <v>1048.77</v>
      </c>
      <c r="K3486">
        <v>840</v>
      </c>
      <c r="L3486">
        <v>4195.08</v>
      </c>
      <c r="M3486">
        <v>3360</v>
      </c>
      <c r="N3486" t="s">
        <v>23495</v>
      </c>
      <c r="O3486" t="s">
        <v>23494</v>
      </c>
      <c r="P3486" t="s">
        <v>121</v>
      </c>
      <c r="Q3486">
        <v>9.9252000000000002</v>
      </c>
      <c r="R3486">
        <v>78.119799999999998</v>
      </c>
      <c r="S3486" t="s">
        <v>564</v>
      </c>
      <c r="T3486" t="s">
        <v>563</v>
      </c>
      <c r="U3486" t="s">
        <v>77</v>
      </c>
      <c r="V3486" t="s">
        <v>9</v>
      </c>
    </row>
    <row r="3487" spans="1:22">
      <c r="A3487" t="s">
        <v>23493</v>
      </c>
      <c r="B3487" s="2">
        <v>45536.47152777778</v>
      </c>
      <c r="C3487" s="2">
        <f t="shared" si="54"/>
        <v>45530</v>
      </c>
      <c r="D3487" t="s">
        <v>143</v>
      </c>
      <c r="E3487" t="s">
        <v>8358</v>
      </c>
      <c r="F3487" t="s">
        <v>64</v>
      </c>
      <c r="G3487" t="s">
        <v>82</v>
      </c>
      <c r="H3487" t="s">
        <v>16</v>
      </c>
      <c r="I3487">
        <v>4</v>
      </c>
      <c r="J3487">
        <v>517.34</v>
      </c>
      <c r="K3487">
        <v>350.54</v>
      </c>
      <c r="L3487">
        <v>2069.36</v>
      </c>
      <c r="M3487">
        <v>1402.16</v>
      </c>
      <c r="N3487" t="s">
        <v>23492</v>
      </c>
      <c r="O3487" t="s">
        <v>23491</v>
      </c>
      <c r="P3487" t="s">
        <v>68</v>
      </c>
      <c r="Q3487">
        <v>11.34</v>
      </c>
      <c r="R3487">
        <v>77.717200000000005</v>
      </c>
      <c r="S3487" t="s">
        <v>396</v>
      </c>
      <c r="T3487" t="s">
        <v>395</v>
      </c>
      <c r="U3487" t="s">
        <v>46</v>
      </c>
      <c r="V3487" t="s">
        <v>9</v>
      </c>
    </row>
    <row r="3488" spans="1:22">
      <c r="A3488" t="s">
        <v>23490</v>
      </c>
      <c r="B3488" s="2">
        <v>45163.840277777781</v>
      </c>
      <c r="C3488" s="2">
        <f t="shared" si="54"/>
        <v>45159</v>
      </c>
      <c r="D3488" t="s">
        <v>138</v>
      </c>
      <c r="E3488" t="s">
        <v>23489</v>
      </c>
      <c r="F3488" t="s">
        <v>166</v>
      </c>
      <c r="G3488" t="s">
        <v>17</v>
      </c>
      <c r="H3488" t="s">
        <v>52</v>
      </c>
      <c r="I3488">
        <v>2</v>
      </c>
      <c r="J3488">
        <v>2235.11</v>
      </c>
      <c r="K3488">
        <v>1685.66</v>
      </c>
      <c r="L3488">
        <v>4470.22</v>
      </c>
      <c r="M3488">
        <v>3371.32</v>
      </c>
      <c r="N3488" t="s">
        <v>23488</v>
      </c>
      <c r="O3488" t="s">
        <v>23487</v>
      </c>
      <c r="P3488" t="s">
        <v>37</v>
      </c>
      <c r="Q3488">
        <v>10.7905</v>
      </c>
      <c r="R3488">
        <v>78.704700000000003</v>
      </c>
      <c r="S3488" t="s">
        <v>88</v>
      </c>
      <c r="T3488" t="s">
        <v>87</v>
      </c>
      <c r="U3488" t="s">
        <v>57</v>
      </c>
      <c r="V3488" t="s">
        <v>45</v>
      </c>
    </row>
    <row r="3489" spans="1:22">
      <c r="A3489" t="s">
        <v>23486</v>
      </c>
      <c r="B3489" s="2">
        <v>45304.467361111114</v>
      </c>
      <c r="C3489" s="2">
        <f t="shared" si="54"/>
        <v>45299</v>
      </c>
      <c r="D3489" t="s">
        <v>130</v>
      </c>
      <c r="E3489" t="s">
        <v>23485</v>
      </c>
      <c r="F3489" t="s">
        <v>201</v>
      </c>
      <c r="G3489" t="s">
        <v>115</v>
      </c>
      <c r="H3489" t="s">
        <v>63</v>
      </c>
      <c r="I3489">
        <v>3</v>
      </c>
      <c r="J3489">
        <v>633.6</v>
      </c>
      <c r="K3489">
        <v>422.51</v>
      </c>
      <c r="L3489">
        <v>1900.8</v>
      </c>
      <c r="M3489">
        <v>1267.53</v>
      </c>
      <c r="N3489" t="s">
        <v>23484</v>
      </c>
      <c r="O3489" t="s">
        <v>23483</v>
      </c>
      <c r="P3489" t="s">
        <v>121</v>
      </c>
      <c r="Q3489">
        <v>9.9252000000000002</v>
      </c>
      <c r="R3489">
        <v>78.119799999999998</v>
      </c>
      <c r="S3489" t="s">
        <v>243</v>
      </c>
      <c r="T3489" t="s">
        <v>242</v>
      </c>
      <c r="U3489" t="s">
        <v>10</v>
      </c>
      <c r="V3489" t="s">
        <v>212</v>
      </c>
    </row>
    <row r="3490" spans="1:22">
      <c r="A3490" t="s">
        <v>23482</v>
      </c>
      <c r="B3490" s="2">
        <v>45448.853472222225</v>
      </c>
      <c r="C3490" s="2">
        <f t="shared" si="54"/>
        <v>45446</v>
      </c>
      <c r="D3490" t="s">
        <v>125</v>
      </c>
      <c r="E3490" t="s">
        <v>2693</v>
      </c>
      <c r="F3490" t="s">
        <v>18</v>
      </c>
      <c r="G3490" t="s">
        <v>91</v>
      </c>
      <c r="H3490" t="s">
        <v>52</v>
      </c>
      <c r="I3490">
        <v>1</v>
      </c>
      <c r="J3490">
        <v>1083.23</v>
      </c>
      <c r="K3490">
        <v>852.48</v>
      </c>
      <c r="L3490">
        <v>1083.23</v>
      </c>
      <c r="M3490">
        <v>852.48</v>
      </c>
      <c r="N3490" t="s">
        <v>23481</v>
      </c>
      <c r="O3490" t="s">
        <v>23480</v>
      </c>
      <c r="P3490" t="s">
        <v>49</v>
      </c>
      <c r="Q3490">
        <v>12.916499999999999</v>
      </c>
      <c r="R3490">
        <v>79.132499999999993</v>
      </c>
      <c r="S3490" t="s">
        <v>193</v>
      </c>
      <c r="T3490" t="s">
        <v>192</v>
      </c>
      <c r="U3490" t="s">
        <v>23</v>
      </c>
      <c r="V3490" t="s">
        <v>45</v>
      </c>
    </row>
    <row r="3491" spans="1:22">
      <c r="A3491" t="s">
        <v>23479</v>
      </c>
      <c r="B3491" s="2">
        <v>45213.606249999997</v>
      </c>
      <c r="C3491" s="2">
        <f t="shared" si="54"/>
        <v>45208</v>
      </c>
      <c r="D3491" t="s">
        <v>117</v>
      </c>
      <c r="E3491" t="s">
        <v>11900</v>
      </c>
      <c r="F3491" t="s">
        <v>166</v>
      </c>
      <c r="G3491" t="s">
        <v>115</v>
      </c>
      <c r="H3491" t="s">
        <v>63</v>
      </c>
      <c r="I3491">
        <v>2</v>
      </c>
      <c r="J3491">
        <v>1519.46</v>
      </c>
      <c r="K3491">
        <v>1357.52</v>
      </c>
      <c r="L3491">
        <v>3038.92</v>
      </c>
      <c r="M3491">
        <v>2715.04</v>
      </c>
      <c r="N3491" t="s">
        <v>23478</v>
      </c>
      <c r="O3491" t="s">
        <v>23477</v>
      </c>
      <c r="P3491" t="s">
        <v>37</v>
      </c>
      <c r="Q3491">
        <v>10.7905</v>
      </c>
      <c r="R3491">
        <v>78.704700000000003</v>
      </c>
      <c r="S3491" t="s">
        <v>340</v>
      </c>
      <c r="T3491" t="s">
        <v>339</v>
      </c>
      <c r="U3491" t="s">
        <v>23</v>
      </c>
      <c r="V3491" t="s">
        <v>9</v>
      </c>
    </row>
    <row r="3492" spans="1:22">
      <c r="A3492" t="s">
        <v>23476</v>
      </c>
      <c r="B3492" s="2">
        <v>45489.446527777778</v>
      </c>
      <c r="C3492" s="2">
        <f t="shared" si="54"/>
        <v>45488</v>
      </c>
      <c r="D3492" t="s">
        <v>108</v>
      </c>
      <c r="E3492" t="s">
        <v>15302</v>
      </c>
      <c r="F3492" t="s">
        <v>166</v>
      </c>
      <c r="G3492" t="s">
        <v>41</v>
      </c>
      <c r="H3492" t="s">
        <v>29</v>
      </c>
      <c r="I3492">
        <v>1</v>
      </c>
      <c r="J3492">
        <v>1768.79</v>
      </c>
      <c r="K3492">
        <v>1388.8</v>
      </c>
      <c r="L3492">
        <v>1768.79</v>
      </c>
      <c r="M3492">
        <v>1388.8</v>
      </c>
      <c r="N3492" t="s">
        <v>23475</v>
      </c>
      <c r="O3492" t="s">
        <v>23474</v>
      </c>
      <c r="P3492" t="s">
        <v>68</v>
      </c>
      <c r="Q3492">
        <v>11.34</v>
      </c>
      <c r="R3492">
        <v>77.717200000000005</v>
      </c>
      <c r="S3492" t="s">
        <v>784</v>
      </c>
      <c r="T3492" t="s">
        <v>783</v>
      </c>
      <c r="U3492" t="s">
        <v>77</v>
      </c>
      <c r="V3492" t="s">
        <v>45</v>
      </c>
    </row>
    <row r="3493" spans="1:22">
      <c r="A3493" t="s">
        <v>23473</v>
      </c>
      <c r="B3493" s="2">
        <v>45253.862500000003</v>
      </c>
      <c r="C3493" s="2">
        <f t="shared" si="54"/>
        <v>45250</v>
      </c>
      <c r="D3493" t="s">
        <v>100</v>
      </c>
      <c r="E3493" t="s">
        <v>15298</v>
      </c>
      <c r="F3493" t="s">
        <v>201</v>
      </c>
      <c r="G3493" t="s">
        <v>72</v>
      </c>
      <c r="H3493" t="s">
        <v>52</v>
      </c>
      <c r="I3493">
        <v>2</v>
      </c>
      <c r="J3493">
        <v>1118.25</v>
      </c>
      <c r="K3493">
        <v>805.44</v>
      </c>
      <c r="L3493">
        <v>2236.5</v>
      </c>
      <c r="M3493">
        <v>1610.88</v>
      </c>
      <c r="N3493" t="s">
        <v>23472</v>
      </c>
      <c r="O3493" t="s">
        <v>23471</v>
      </c>
      <c r="P3493" t="s">
        <v>26</v>
      </c>
      <c r="Q3493">
        <v>11.0168</v>
      </c>
      <c r="R3493">
        <v>76.955799999999996</v>
      </c>
      <c r="S3493" t="s">
        <v>295</v>
      </c>
      <c r="T3493" t="s">
        <v>294</v>
      </c>
      <c r="U3493" t="s">
        <v>10</v>
      </c>
      <c r="V3493" t="s">
        <v>45</v>
      </c>
    </row>
    <row r="3494" spans="1:22">
      <c r="A3494" t="s">
        <v>23470</v>
      </c>
      <c r="B3494" s="2">
        <v>45190.498611111114</v>
      </c>
      <c r="C3494" s="2">
        <f t="shared" si="54"/>
        <v>45187</v>
      </c>
      <c r="D3494" t="s">
        <v>93</v>
      </c>
      <c r="E3494" t="s">
        <v>20256</v>
      </c>
      <c r="F3494" t="s">
        <v>166</v>
      </c>
      <c r="G3494" t="s">
        <v>17</v>
      </c>
      <c r="H3494" t="s">
        <v>16</v>
      </c>
      <c r="I3494">
        <v>1</v>
      </c>
      <c r="J3494">
        <v>274.27999999999997</v>
      </c>
      <c r="K3494">
        <v>201.26</v>
      </c>
      <c r="L3494">
        <v>274.27999999999997</v>
      </c>
      <c r="M3494">
        <v>201.26</v>
      </c>
      <c r="N3494" t="s">
        <v>23469</v>
      </c>
      <c r="O3494" t="s">
        <v>23468</v>
      </c>
      <c r="P3494" t="s">
        <v>26</v>
      </c>
      <c r="Q3494">
        <v>11.0168</v>
      </c>
      <c r="R3494">
        <v>76.955799999999996</v>
      </c>
      <c r="S3494" t="s">
        <v>616</v>
      </c>
      <c r="T3494" t="s">
        <v>615</v>
      </c>
      <c r="U3494" t="s">
        <v>77</v>
      </c>
      <c r="V3494" t="s">
        <v>45</v>
      </c>
    </row>
    <row r="3495" spans="1:22">
      <c r="A3495" t="s">
        <v>23467</v>
      </c>
      <c r="B3495" s="2">
        <v>45280.821527777778</v>
      </c>
      <c r="C3495" s="2">
        <f t="shared" si="54"/>
        <v>45278</v>
      </c>
      <c r="D3495" t="s">
        <v>85</v>
      </c>
      <c r="E3495" t="s">
        <v>2674</v>
      </c>
      <c r="F3495" t="s">
        <v>73</v>
      </c>
      <c r="G3495" t="s">
        <v>53</v>
      </c>
      <c r="H3495" t="s">
        <v>29</v>
      </c>
      <c r="I3495">
        <v>1</v>
      </c>
      <c r="J3495">
        <v>872.53</v>
      </c>
      <c r="K3495">
        <v>750.37</v>
      </c>
      <c r="L3495">
        <v>872.53</v>
      </c>
      <c r="M3495">
        <v>750.37</v>
      </c>
      <c r="N3495" t="s">
        <v>23466</v>
      </c>
      <c r="O3495" t="s">
        <v>23465</v>
      </c>
      <c r="P3495" t="s">
        <v>26</v>
      </c>
      <c r="Q3495">
        <v>11.0168</v>
      </c>
      <c r="R3495">
        <v>76.955799999999996</v>
      </c>
      <c r="S3495" t="s">
        <v>269</v>
      </c>
      <c r="T3495" t="s">
        <v>268</v>
      </c>
      <c r="U3495" t="s">
        <v>57</v>
      </c>
      <c r="V3495" t="s">
        <v>45</v>
      </c>
    </row>
    <row r="3496" spans="1:22">
      <c r="A3496" t="s">
        <v>23464</v>
      </c>
      <c r="B3496" s="2">
        <v>45147.484722222223</v>
      </c>
      <c r="C3496" s="2">
        <f t="shared" si="54"/>
        <v>45145</v>
      </c>
      <c r="D3496" t="s">
        <v>75</v>
      </c>
      <c r="E3496" t="s">
        <v>18621</v>
      </c>
      <c r="F3496" t="s">
        <v>18</v>
      </c>
      <c r="G3496" t="s">
        <v>30</v>
      </c>
      <c r="H3496" t="s">
        <v>52</v>
      </c>
      <c r="I3496">
        <v>2</v>
      </c>
      <c r="J3496">
        <v>734.34</v>
      </c>
      <c r="K3496">
        <v>502.19</v>
      </c>
      <c r="L3496">
        <v>1468.68</v>
      </c>
      <c r="M3496">
        <v>1004.38</v>
      </c>
      <c r="N3496" t="s">
        <v>23463</v>
      </c>
      <c r="O3496" t="s">
        <v>23462</v>
      </c>
      <c r="P3496" t="s">
        <v>49</v>
      </c>
      <c r="Q3496">
        <v>12.916499999999999</v>
      </c>
      <c r="R3496">
        <v>79.132499999999993</v>
      </c>
      <c r="S3496" t="s">
        <v>564</v>
      </c>
      <c r="T3496" t="s">
        <v>563</v>
      </c>
      <c r="U3496" t="s">
        <v>46</v>
      </c>
      <c r="V3496" t="s">
        <v>45</v>
      </c>
    </row>
    <row r="3497" spans="1:22">
      <c r="A3497" t="s">
        <v>23461</v>
      </c>
      <c r="B3497" s="2">
        <v>45558.520833333336</v>
      </c>
      <c r="C3497" s="2">
        <f t="shared" si="54"/>
        <v>45558</v>
      </c>
      <c r="D3497" t="s">
        <v>66</v>
      </c>
      <c r="E3497" t="s">
        <v>13583</v>
      </c>
      <c r="F3497" t="s">
        <v>136</v>
      </c>
      <c r="G3497" t="s">
        <v>41</v>
      </c>
      <c r="H3497" t="s">
        <v>71</v>
      </c>
      <c r="I3497">
        <v>1</v>
      </c>
      <c r="J3497">
        <v>2048.6799999999998</v>
      </c>
      <c r="K3497">
        <v>1495.2</v>
      </c>
      <c r="L3497">
        <v>2048.6799999999998</v>
      </c>
      <c r="M3497">
        <v>1495.2</v>
      </c>
      <c r="N3497" t="s">
        <v>23460</v>
      </c>
      <c r="O3497" t="s">
        <v>23459</v>
      </c>
      <c r="P3497" t="s">
        <v>60</v>
      </c>
      <c r="Q3497">
        <v>8.7139000000000006</v>
      </c>
      <c r="R3497">
        <v>77.756699999999995</v>
      </c>
      <c r="S3497" t="s">
        <v>25</v>
      </c>
      <c r="T3497" t="s">
        <v>24</v>
      </c>
      <c r="U3497" t="s">
        <v>57</v>
      </c>
      <c r="V3497" t="s">
        <v>9</v>
      </c>
    </row>
    <row r="3498" spans="1:22">
      <c r="A3498" t="s">
        <v>23458</v>
      </c>
      <c r="B3498" s="2">
        <v>45291.856944444444</v>
      </c>
      <c r="C3498" s="2">
        <f t="shared" si="54"/>
        <v>45285</v>
      </c>
      <c r="D3498" t="s">
        <v>55</v>
      </c>
      <c r="E3498" t="s">
        <v>10112</v>
      </c>
      <c r="F3498" t="s">
        <v>73</v>
      </c>
      <c r="G3498" t="s">
        <v>17</v>
      </c>
      <c r="H3498" t="s">
        <v>71</v>
      </c>
      <c r="I3498">
        <v>1</v>
      </c>
      <c r="J3498">
        <v>757.3</v>
      </c>
      <c r="K3498">
        <v>656.75</v>
      </c>
      <c r="L3498">
        <v>757.3</v>
      </c>
      <c r="M3498">
        <v>656.75</v>
      </c>
      <c r="N3498" t="s">
        <v>23457</v>
      </c>
      <c r="O3498" t="s">
        <v>23456</v>
      </c>
      <c r="P3498" t="s">
        <v>13</v>
      </c>
      <c r="Q3498">
        <v>11.664300000000001</v>
      </c>
      <c r="R3498">
        <v>78.146000000000001</v>
      </c>
      <c r="S3498" t="s">
        <v>269</v>
      </c>
      <c r="T3498" t="s">
        <v>268</v>
      </c>
      <c r="U3498" t="s">
        <v>23</v>
      </c>
      <c r="V3498" t="s">
        <v>9</v>
      </c>
    </row>
    <row r="3499" spans="1:22">
      <c r="A3499" t="s">
        <v>23455</v>
      </c>
      <c r="B3499" s="2">
        <v>45521.652083333334</v>
      </c>
      <c r="C3499" s="2">
        <f t="shared" si="54"/>
        <v>45516</v>
      </c>
      <c r="D3499" t="s">
        <v>43</v>
      </c>
      <c r="E3499" t="s">
        <v>4595</v>
      </c>
      <c r="F3499" t="s">
        <v>166</v>
      </c>
      <c r="G3499" t="s">
        <v>41</v>
      </c>
      <c r="H3499" t="s">
        <v>29</v>
      </c>
      <c r="I3499">
        <v>2</v>
      </c>
      <c r="J3499">
        <v>1700.83</v>
      </c>
      <c r="K3499">
        <v>1210.52</v>
      </c>
      <c r="L3499">
        <v>3401.66</v>
      </c>
      <c r="M3499">
        <v>2421.04</v>
      </c>
      <c r="N3499" t="s">
        <v>23454</v>
      </c>
      <c r="O3499" t="s">
        <v>23453</v>
      </c>
      <c r="P3499" t="s">
        <v>13</v>
      </c>
      <c r="Q3499">
        <v>11.664300000000001</v>
      </c>
      <c r="R3499">
        <v>78.146000000000001</v>
      </c>
      <c r="S3499" t="s">
        <v>193</v>
      </c>
      <c r="T3499" t="s">
        <v>192</v>
      </c>
      <c r="U3499" t="s">
        <v>23</v>
      </c>
      <c r="V3499" t="s">
        <v>9</v>
      </c>
    </row>
    <row r="3500" spans="1:22">
      <c r="A3500" t="s">
        <v>23452</v>
      </c>
      <c r="B3500" s="2">
        <v>45142.911111111112</v>
      </c>
      <c r="C3500" s="2">
        <f t="shared" si="54"/>
        <v>45138</v>
      </c>
      <c r="D3500" t="s">
        <v>33</v>
      </c>
      <c r="E3500" t="s">
        <v>2655</v>
      </c>
      <c r="F3500" t="s">
        <v>64</v>
      </c>
      <c r="G3500" t="s">
        <v>53</v>
      </c>
      <c r="H3500" t="s">
        <v>29</v>
      </c>
      <c r="I3500">
        <v>1</v>
      </c>
      <c r="J3500">
        <v>2049.87</v>
      </c>
      <c r="K3500">
        <v>1776.83</v>
      </c>
      <c r="L3500">
        <v>2049.87</v>
      </c>
      <c r="M3500">
        <v>1776.83</v>
      </c>
      <c r="N3500" t="s">
        <v>23451</v>
      </c>
      <c r="O3500" t="s">
        <v>23450</v>
      </c>
      <c r="P3500" t="s">
        <v>26</v>
      </c>
      <c r="Q3500">
        <v>11.0168</v>
      </c>
      <c r="R3500">
        <v>76.955799999999996</v>
      </c>
      <c r="S3500" t="s">
        <v>513</v>
      </c>
      <c r="T3500" t="s">
        <v>512</v>
      </c>
      <c r="U3500" t="s">
        <v>23</v>
      </c>
      <c r="V3500" t="s">
        <v>9</v>
      </c>
    </row>
    <row r="3501" spans="1:22">
      <c r="A3501" t="s">
        <v>23449</v>
      </c>
      <c r="B3501" s="2">
        <v>45557.772222222222</v>
      </c>
      <c r="C3501" s="2">
        <f t="shared" si="54"/>
        <v>45551</v>
      </c>
      <c r="D3501" t="s">
        <v>20</v>
      </c>
      <c r="E3501" t="s">
        <v>11865</v>
      </c>
      <c r="F3501" t="s">
        <v>136</v>
      </c>
      <c r="G3501" t="s">
        <v>91</v>
      </c>
      <c r="H3501" t="s">
        <v>29</v>
      </c>
      <c r="I3501">
        <v>4</v>
      </c>
      <c r="J3501">
        <v>1198.8800000000001</v>
      </c>
      <c r="K3501">
        <v>811.19</v>
      </c>
      <c r="L3501">
        <v>4795.5200000000004</v>
      </c>
      <c r="M3501">
        <v>3244.76</v>
      </c>
      <c r="N3501" t="s">
        <v>23448</v>
      </c>
      <c r="O3501" t="s">
        <v>23447</v>
      </c>
      <c r="P3501" t="s">
        <v>26</v>
      </c>
      <c r="Q3501">
        <v>11.0168</v>
      </c>
      <c r="R3501">
        <v>76.955799999999996</v>
      </c>
      <c r="S3501" t="s">
        <v>214</v>
      </c>
      <c r="T3501" t="s">
        <v>213</v>
      </c>
      <c r="U3501" t="s">
        <v>10</v>
      </c>
      <c r="V3501" t="s">
        <v>22</v>
      </c>
    </row>
    <row r="3502" spans="1:22">
      <c r="A3502" t="s">
        <v>23446</v>
      </c>
      <c r="B3502" s="2">
        <v>45067.442361111112</v>
      </c>
      <c r="C3502" s="2">
        <f t="shared" si="54"/>
        <v>45061</v>
      </c>
      <c r="D3502" t="s">
        <v>2647</v>
      </c>
      <c r="E3502" t="s">
        <v>23445</v>
      </c>
      <c r="F3502" t="s">
        <v>83</v>
      </c>
      <c r="G3502" t="s">
        <v>82</v>
      </c>
      <c r="H3502" t="s">
        <v>63</v>
      </c>
      <c r="I3502">
        <v>2</v>
      </c>
      <c r="J3502">
        <v>222.25</v>
      </c>
      <c r="K3502">
        <v>148.03</v>
      </c>
      <c r="L3502">
        <v>444.5</v>
      </c>
      <c r="M3502">
        <v>296.06</v>
      </c>
      <c r="N3502" t="s">
        <v>23444</v>
      </c>
      <c r="O3502" t="s">
        <v>23443</v>
      </c>
      <c r="P3502" t="s">
        <v>121</v>
      </c>
      <c r="Q3502">
        <v>9.9252000000000002</v>
      </c>
      <c r="R3502">
        <v>78.119799999999998</v>
      </c>
      <c r="S3502" t="s">
        <v>340</v>
      </c>
      <c r="T3502" t="s">
        <v>339</v>
      </c>
      <c r="U3502" t="s">
        <v>57</v>
      </c>
      <c r="V3502" t="s">
        <v>45</v>
      </c>
    </row>
    <row r="3503" spans="1:22">
      <c r="A3503" t="s">
        <v>23442</v>
      </c>
      <c r="B3503" s="2">
        <v>45359.861805555556</v>
      </c>
      <c r="C3503" s="2">
        <f t="shared" si="54"/>
        <v>45355</v>
      </c>
      <c r="D3503" t="s">
        <v>2642</v>
      </c>
      <c r="E3503" t="s">
        <v>6471</v>
      </c>
      <c r="F3503" t="s">
        <v>31</v>
      </c>
      <c r="G3503" t="s">
        <v>106</v>
      </c>
      <c r="H3503" t="s">
        <v>29</v>
      </c>
      <c r="I3503">
        <v>2</v>
      </c>
      <c r="J3503">
        <v>1791.76</v>
      </c>
      <c r="K3503">
        <v>1183.43</v>
      </c>
      <c r="L3503">
        <v>3583.52</v>
      </c>
      <c r="M3503">
        <v>2366.86</v>
      </c>
      <c r="N3503" t="s">
        <v>23441</v>
      </c>
      <c r="O3503" t="s">
        <v>23440</v>
      </c>
      <c r="P3503" t="s">
        <v>13</v>
      </c>
      <c r="Q3503">
        <v>11.664300000000001</v>
      </c>
      <c r="R3503">
        <v>78.146000000000001</v>
      </c>
      <c r="S3503" t="s">
        <v>326</v>
      </c>
      <c r="T3503" t="s">
        <v>325</v>
      </c>
      <c r="U3503" t="s">
        <v>10</v>
      </c>
      <c r="V3503" t="s">
        <v>45</v>
      </c>
    </row>
    <row r="3504" spans="1:22">
      <c r="A3504" t="s">
        <v>23439</v>
      </c>
      <c r="B3504" s="2">
        <v>44962.729861111111</v>
      </c>
      <c r="C3504" s="2">
        <f t="shared" si="54"/>
        <v>44956</v>
      </c>
      <c r="D3504" t="s">
        <v>2637</v>
      </c>
      <c r="E3504" t="s">
        <v>20221</v>
      </c>
      <c r="F3504" t="s">
        <v>73</v>
      </c>
      <c r="G3504" t="s">
        <v>115</v>
      </c>
      <c r="H3504" t="s">
        <v>52</v>
      </c>
      <c r="I3504">
        <v>1</v>
      </c>
      <c r="J3504">
        <v>2327.86</v>
      </c>
      <c r="K3504">
        <v>1782.13</v>
      </c>
      <c r="L3504">
        <v>2327.86</v>
      </c>
      <c r="M3504">
        <v>1782.13</v>
      </c>
      <c r="N3504" t="s">
        <v>23438</v>
      </c>
      <c r="O3504" t="s">
        <v>23437</v>
      </c>
      <c r="P3504" t="s">
        <v>37</v>
      </c>
      <c r="Q3504">
        <v>10.7905</v>
      </c>
      <c r="R3504">
        <v>78.704700000000003</v>
      </c>
      <c r="S3504" t="s">
        <v>396</v>
      </c>
      <c r="T3504" t="s">
        <v>395</v>
      </c>
      <c r="U3504" t="s">
        <v>46</v>
      </c>
      <c r="V3504" t="s">
        <v>9</v>
      </c>
    </row>
    <row r="3505" spans="1:22">
      <c r="A3505" t="s">
        <v>23436</v>
      </c>
      <c r="B3505" s="2">
        <v>45440.513888888891</v>
      </c>
      <c r="C3505" s="2">
        <f t="shared" si="54"/>
        <v>45439</v>
      </c>
      <c r="D3505" t="s">
        <v>2632</v>
      </c>
      <c r="E3505" t="s">
        <v>6463</v>
      </c>
      <c r="F3505" t="s">
        <v>201</v>
      </c>
      <c r="G3505" t="s">
        <v>41</v>
      </c>
      <c r="H3505" t="s">
        <v>71</v>
      </c>
      <c r="I3505">
        <v>2</v>
      </c>
      <c r="J3505">
        <v>1683.15</v>
      </c>
      <c r="K3505">
        <v>1371.11</v>
      </c>
      <c r="L3505">
        <v>3366.3</v>
      </c>
      <c r="M3505">
        <v>2742.22</v>
      </c>
      <c r="N3505" t="s">
        <v>23435</v>
      </c>
      <c r="O3505" t="s">
        <v>23434</v>
      </c>
      <c r="P3505" t="s">
        <v>68</v>
      </c>
      <c r="Q3505">
        <v>11.34</v>
      </c>
      <c r="R3505">
        <v>77.717200000000005</v>
      </c>
      <c r="S3505" t="s">
        <v>88</v>
      </c>
      <c r="T3505" t="s">
        <v>87</v>
      </c>
      <c r="U3505" t="s">
        <v>57</v>
      </c>
      <c r="V3505" t="s">
        <v>45</v>
      </c>
    </row>
    <row r="3506" spans="1:22">
      <c r="A3506" t="s">
        <v>23433</v>
      </c>
      <c r="B3506" s="2">
        <v>44989.42291666667</v>
      </c>
      <c r="C3506" s="2">
        <f t="shared" si="54"/>
        <v>44984</v>
      </c>
      <c r="D3506" t="s">
        <v>2627</v>
      </c>
      <c r="E3506" t="s">
        <v>10083</v>
      </c>
      <c r="F3506" t="s">
        <v>31</v>
      </c>
      <c r="G3506" t="s">
        <v>82</v>
      </c>
      <c r="H3506" t="s">
        <v>16</v>
      </c>
      <c r="I3506">
        <v>2</v>
      </c>
      <c r="J3506">
        <v>703.85</v>
      </c>
      <c r="K3506">
        <v>617.87</v>
      </c>
      <c r="L3506">
        <v>1407.7</v>
      </c>
      <c r="M3506">
        <v>1235.74</v>
      </c>
      <c r="N3506" t="s">
        <v>23432</v>
      </c>
      <c r="O3506" t="s">
        <v>23431</v>
      </c>
      <c r="P3506" t="s">
        <v>13</v>
      </c>
      <c r="Q3506">
        <v>11.664300000000001</v>
      </c>
      <c r="R3506">
        <v>78.146000000000001</v>
      </c>
      <c r="S3506" t="s">
        <v>413</v>
      </c>
      <c r="T3506" t="s">
        <v>412</v>
      </c>
      <c r="U3506" t="s">
        <v>46</v>
      </c>
      <c r="V3506" t="s">
        <v>9</v>
      </c>
    </row>
    <row r="3507" spans="1:22">
      <c r="A3507" t="s">
        <v>23430</v>
      </c>
      <c r="B3507" s="2">
        <v>45298.46597222222</v>
      </c>
      <c r="C3507" s="2">
        <f t="shared" si="54"/>
        <v>45292</v>
      </c>
      <c r="D3507" t="s">
        <v>2622</v>
      </c>
      <c r="E3507" t="s">
        <v>13548</v>
      </c>
      <c r="F3507" t="s">
        <v>136</v>
      </c>
      <c r="G3507" t="s">
        <v>106</v>
      </c>
      <c r="H3507" t="s">
        <v>40</v>
      </c>
      <c r="I3507">
        <v>1</v>
      </c>
      <c r="J3507">
        <v>649.9</v>
      </c>
      <c r="K3507">
        <v>508.96</v>
      </c>
      <c r="L3507">
        <v>649.9</v>
      </c>
      <c r="M3507">
        <v>508.96</v>
      </c>
      <c r="N3507" t="s">
        <v>23429</v>
      </c>
      <c r="O3507" t="s">
        <v>23428</v>
      </c>
      <c r="P3507" t="s">
        <v>26</v>
      </c>
      <c r="Q3507">
        <v>11.0168</v>
      </c>
      <c r="R3507">
        <v>76.955799999999996</v>
      </c>
      <c r="S3507" t="s">
        <v>133</v>
      </c>
      <c r="T3507" t="s">
        <v>132</v>
      </c>
      <c r="U3507" t="s">
        <v>57</v>
      </c>
      <c r="V3507" t="s">
        <v>45</v>
      </c>
    </row>
    <row r="3508" spans="1:22">
      <c r="A3508" t="s">
        <v>23427</v>
      </c>
      <c r="B3508" s="2">
        <v>45200.864583333336</v>
      </c>
      <c r="C3508" s="2">
        <f t="shared" si="54"/>
        <v>45194</v>
      </c>
      <c r="D3508" t="s">
        <v>2617</v>
      </c>
      <c r="E3508" t="s">
        <v>10075</v>
      </c>
      <c r="F3508" t="s">
        <v>18</v>
      </c>
      <c r="G3508" t="s">
        <v>82</v>
      </c>
      <c r="H3508" t="s">
        <v>40</v>
      </c>
      <c r="I3508">
        <v>1</v>
      </c>
      <c r="J3508">
        <v>505.18</v>
      </c>
      <c r="K3508">
        <v>414.95</v>
      </c>
      <c r="L3508">
        <v>505.18</v>
      </c>
      <c r="M3508">
        <v>414.95</v>
      </c>
      <c r="N3508" t="s">
        <v>23426</v>
      </c>
      <c r="O3508" t="s">
        <v>23425</v>
      </c>
      <c r="P3508" t="s">
        <v>112</v>
      </c>
      <c r="Q3508">
        <v>13.082700000000001</v>
      </c>
      <c r="R3508">
        <v>80.270700000000005</v>
      </c>
      <c r="S3508" t="s">
        <v>120</v>
      </c>
      <c r="T3508" t="s">
        <v>119</v>
      </c>
      <c r="U3508" t="s">
        <v>57</v>
      </c>
      <c r="V3508" t="s">
        <v>9</v>
      </c>
    </row>
    <row r="3509" spans="1:22">
      <c r="A3509" t="s">
        <v>23424</v>
      </c>
      <c r="B3509" s="2">
        <v>45482.709722222222</v>
      </c>
      <c r="C3509" s="2">
        <f t="shared" si="54"/>
        <v>45481</v>
      </c>
      <c r="D3509" t="s">
        <v>2612</v>
      </c>
      <c r="E3509" t="s">
        <v>10071</v>
      </c>
      <c r="F3509" t="s">
        <v>73</v>
      </c>
      <c r="G3509" t="s">
        <v>17</v>
      </c>
      <c r="H3509" t="s">
        <v>52</v>
      </c>
      <c r="I3509">
        <v>2</v>
      </c>
      <c r="J3509">
        <v>1796.72</v>
      </c>
      <c r="K3509">
        <v>1115.3800000000001</v>
      </c>
      <c r="L3509">
        <v>3593.44</v>
      </c>
      <c r="M3509">
        <v>2230.7600000000002</v>
      </c>
      <c r="N3509" t="s">
        <v>23423</v>
      </c>
      <c r="O3509" t="s">
        <v>23422</v>
      </c>
      <c r="P3509" t="s">
        <v>121</v>
      </c>
      <c r="Q3509">
        <v>9.9252000000000002</v>
      </c>
      <c r="R3509">
        <v>78.119799999999998</v>
      </c>
      <c r="S3509" t="s">
        <v>96</v>
      </c>
      <c r="T3509" t="s">
        <v>95</v>
      </c>
      <c r="U3509" t="s">
        <v>23</v>
      </c>
      <c r="V3509" t="s">
        <v>45</v>
      </c>
    </row>
    <row r="3510" spans="1:22">
      <c r="A3510" t="s">
        <v>23421</v>
      </c>
      <c r="B3510" s="2">
        <v>45411.597916666666</v>
      </c>
      <c r="C3510" s="2">
        <f t="shared" si="54"/>
        <v>45411</v>
      </c>
      <c r="D3510" t="s">
        <v>2607</v>
      </c>
      <c r="E3510" t="s">
        <v>4553</v>
      </c>
      <c r="F3510" t="s">
        <v>136</v>
      </c>
      <c r="G3510" t="s">
        <v>82</v>
      </c>
      <c r="H3510" t="s">
        <v>29</v>
      </c>
      <c r="I3510">
        <v>1</v>
      </c>
      <c r="J3510">
        <v>2248.87</v>
      </c>
      <c r="K3510">
        <v>1910</v>
      </c>
      <c r="L3510">
        <v>2248.87</v>
      </c>
      <c r="M3510">
        <v>1910</v>
      </c>
      <c r="N3510" t="s">
        <v>23420</v>
      </c>
      <c r="O3510" t="s">
        <v>23419</v>
      </c>
      <c r="P3510" t="s">
        <v>68</v>
      </c>
      <c r="Q3510">
        <v>11.34</v>
      </c>
      <c r="R3510">
        <v>77.717200000000005</v>
      </c>
      <c r="S3510" t="s">
        <v>243</v>
      </c>
      <c r="T3510" t="s">
        <v>242</v>
      </c>
      <c r="U3510" t="s">
        <v>10</v>
      </c>
      <c r="V3510" t="s">
        <v>45</v>
      </c>
    </row>
    <row r="3511" spans="1:22">
      <c r="A3511" t="s">
        <v>23418</v>
      </c>
      <c r="B3511" s="2">
        <v>45238.547222222223</v>
      </c>
      <c r="C3511" s="2">
        <f t="shared" si="54"/>
        <v>45236</v>
      </c>
      <c r="D3511" t="s">
        <v>2602</v>
      </c>
      <c r="E3511" t="s">
        <v>13534</v>
      </c>
      <c r="F3511" t="s">
        <v>83</v>
      </c>
      <c r="G3511" t="s">
        <v>17</v>
      </c>
      <c r="H3511" t="s">
        <v>29</v>
      </c>
      <c r="I3511">
        <v>1</v>
      </c>
      <c r="J3511">
        <v>1866.03</v>
      </c>
      <c r="K3511">
        <v>1165.94</v>
      </c>
      <c r="L3511">
        <v>1866.03</v>
      </c>
      <c r="M3511">
        <v>1165.94</v>
      </c>
      <c r="N3511" t="s">
        <v>23417</v>
      </c>
      <c r="O3511" t="s">
        <v>23416</v>
      </c>
      <c r="P3511" t="s">
        <v>13</v>
      </c>
      <c r="Q3511">
        <v>11.664300000000001</v>
      </c>
      <c r="R3511">
        <v>78.146000000000001</v>
      </c>
      <c r="S3511" t="s">
        <v>79</v>
      </c>
      <c r="T3511" t="s">
        <v>78</v>
      </c>
      <c r="U3511" t="s">
        <v>77</v>
      </c>
      <c r="V3511" t="s">
        <v>9</v>
      </c>
    </row>
    <row r="3512" spans="1:22">
      <c r="A3512" t="s">
        <v>23415</v>
      </c>
      <c r="B3512" s="2">
        <v>45311.665277777778</v>
      </c>
      <c r="C3512" s="2">
        <f t="shared" si="54"/>
        <v>45306</v>
      </c>
      <c r="D3512" t="s">
        <v>2597</v>
      </c>
      <c r="E3512" t="s">
        <v>6435</v>
      </c>
      <c r="F3512" t="s">
        <v>18</v>
      </c>
      <c r="G3512" t="s">
        <v>72</v>
      </c>
      <c r="H3512" t="s">
        <v>52</v>
      </c>
      <c r="I3512">
        <v>1</v>
      </c>
      <c r="J3512">
        <v>864.93</v>
      </c>
      <c r="K3512">
        <v>696.3</v>
      </c>
      <c r="L3512">
        <v>864.93</v>
      </c>
      <c r="M3512">
        <v>696.3</v>
      </c>
      <c r="N3512" t="s">
        <v>23414</v>
      </c>
      <c r="O3512" t="s">
        <v>23413</v>
      </c>
      <c r="P3512" t="s">
        <v>60</v>
      </c>
      <c r="Q3512">
        <v>8.7139000000000006</v>
      </c>
      <c r="R3512">
        <v>77.756699999999995</v>
      </c>
      <c r="S3512" t="s">
        <v>628</v>
      </c>
      <c r="T3512" t="s">
        <v>627</v>
      </c>
      <c r="U3512" t="s">
        <v>23</v>
      </c>
      <c r="V3512" t="s">
        <v>22</v>
      </c>
    </row>
    <row r="3513" spans="1:22">
      <c r="A3513" t="s">
        <v>23412</v>
      </c>
      <c r="B3513" s="2">
        <v>45359.551388888889</v>
      </c>
      <c r="C3513" s="2">
        <f t="shared" si="54"/>
        <v>45355</v>
      </c>
      <c r="D3513" t="s">
        <v>2592</v>
      </c>
      <c r="E3513" t="s">
        <v>2591</v>
      </c>
      <c r="F3513" t="s">
        <v>201</v>
      </c>
      <c r="G3513" t="s">
        <v>82</v>
      </c>
      <c r="H3513" t="s">
        <v>52</v>
      </c>
      <c r="I3513">
        <v>1</v>
      </c>
      <c r="J3513">
        <v>1000.6</v>
      </c>
      <c r="K3513">
        <v>668.16</v>
      </c>
      <c r="L3513">
        <v>1000.6</v>
      </c>
      <c r="M3513">
        <v>668.16</v>
      </c>
      <c r="N3513" t="s">
        <v>23411</v>
      </c>
      <c r="O3513" t="s">
        <v>23410</v>
      </c>
      <c r="P3513" t="s">
        <v>37</v>
      </c>
      <c r="Q3513">
        <v>10.7905</v>
      </c>
      <c r="R3513">
        <v>78.704700000000003</v>
      </c>
      <c r="S3513" t="s">
        <v>1238</v>
      </c>
      <c r="T3513" t="s">
        <v>1237</v>
      </c>
      <c r="U3513" t="s">
        <v>46</v>
      </c>
      <c r="V3513" t="s">
        <v>45</v>
      </c>
    </row>
    <row r="3514" spans="1:22">
      <c r="A3514" t="s">
        <v>23409</v>
      </c>
      <c r="B3514" s="2">
        <v>45394.65625</v>
      </c>
      <c r="C3514" s="2">
        <f t="shared" si="54"/>
        <v>45390</v>
      </c>
      <c r="D3514" t="s">
        <v>2587</v>
      </c>
      <c r="E3514" t="s">
        <v>8259</v>
      </c>
      <c r="F3514" t="s">
        <v>166</v>
      </c>
      <c r="G3514" t="s">
        <v>41</v>
      </c>
      <c r="H3514" t="s">
        <v>63</v>
      </c>
      <c r="I3514">
        <v>1</v>
      </c>
      <c r="J3514">
        <v>2241.61</v>
      </c>
      <c r="K3514">
        <v>1568.86</v>
      </c>
      <c r="L3514">
        <v>2241.61</v>
      </c>
      <c r="M3514">
        <v>1568.86</v>
      </c>
      <c r="N3514" t="s">
        <v>23408</v>
      </c>
      <c r="O3514" t="s">
        <v>23407</v>
      </c>
      <c r="P3514" t="s">
        <v>121</v>
      </c>
      <c r="Q3514">
        <v>9.9252000000000002</v>
      </c>
      <c r="R3514">
        <v>78.119799999999998</v>
      </c>
      <c r="S3514" t="s">
        <v>295</v>
      </c>
      <c r="T3514" t="s">
        <v>294</v>
      </c>
      <c r="U3514" t="s">
        <v>10</v>
      </c>
      <c r="V3514" t="s">
        <v>9</v>
      </c>
    </row>
    <row r="3515" spans="1:22">
      <c r="A3515" t="s">
        <v>23406</v>
      </c>
      <c r="B3515" s="2">
        <v>45051.763194444444</v>
      </c>
      <c r="C3515" s="2">
        <f t="shared" si="54"/>
        <v>45047</v>
      </c>
      <c r="D3515" t="s">
        <v>2582</v>
      </c>
      <c r="E3515" t="s">
        <v>6424</v>
      </c>
      <c r="F3515" t="s">
        <v>18</v>
      </c>
      <c r="G3515" t="s">
        <v>17</v>
      </c>
      <c r="H3515" t="s">
        <v>40</v>
      </c>
      <c r="I3515">
        <v>4</v>
      </c>
      <c r="J3515">
        <v>1933.25</v>
      </c>
      <c r="K3515">
        <v>1596.12</v>
      </c>
      <c r="L3515">
        <v>7733</v>
      </c>
      <c r="M3515">
        <v>6384.48</v>
      </c>
      <c r="N3515" t="s">
        <v>23405</v>
      </c>
      <c r="O3515" t="s">
        <v>23404</v>
      </c>
      <c r="P3515" t="s">
        <v>26</v>
      </c>
      <c r="Q3515">
        <v>11.0168</v>
      </c>
      <c r="R3515">
        <v>76.955799999999996</v>
      </c>
      <c r="S3515" t="s">
        <v>226</v>
      </c>
      <c r="T3515" t="s">
        <v>225</v>
      </c>
      <c r="U3515" t="s">
        <v>10</v>
      </c>
      <c r="V3515" t="s">
        <v>45</v>
      </c>
    </row>
    <row r="3516" spans="1:22">
      <c r="A3516" t="s">
        <v>23403</v>
      </c>
      <c r="B3516" s="2">
        <v>45028.461111111108</v>
      </c>
      <c r="C3516" s="2">
        <f t="shared" si="54"/>
        <v>45026</v>
      </c>
      <c r="D3516" t="s">
        <v>2577</v>
      </c>
      <c r="E3516" t="s">
        <v>10049</v>
      </c>
      <c r="F3516" t="s">
        <v>201</v>
      </c>
      <c r="G3516" t="s">
        <v>91</v>
      </c>
      <c r="H3516" t="s">
        <v>40</v>
      </c>
      <c r="I3516">
        <v>4</v>
      </c>
      <c r="J3516">
        <v>808.93</v>
      </c>
      <c r="K3516">
        <v>688.02</v>
      </c>
      <c r="L3516">
        <v>3235.72</v>
      </c>
      <c r="M3516">
        <v>2752.08</v>
      </c>
      <c r="N3516" t="s">
        <v>23402</v>
      </c>
      <c r="O3516" t="s">
        <v>23401</v>
      </c>
      <c r="P3516" t="s">
        <v>60</v>
      </c>
      <c r="Q3516">
        <v>8.7139000000000006</v>
      </c>
      <c r="R3516">
        <v>77.756699999999995</v>
      </c>
      <c r="S3516" t="s">
        <v>1238</v>
      </c>
      <c r="T3516" t="s">
        <v>1237</v>
      </c>
      <c r="U3516" t="s">
        <v>57</v>
      </c>
      <c r="V3516" t="s">
        <v>45</v>
      </c>
    </row>
    <row r="3517" spans="1:22">
      <c r="A3517" t="s">
        <v>23400</v>
      </c>
      <c r="B3517" s="2">
        <v>45299.466666666667</v>
      </c>
      <c r="C3517" s="2">
        <f t="shared" si="54"/>
        <v>45299</v>
      </c>
      <c r="D3517" t="s">
        <v>2572</v>
      </c>
      <c r="E3517" t="s">
        <v>6416</v>
      </c>
      <c r="F3517" t="s">
        <v>166</v>
      </c>
      <c r="G3517" t="s">
        <v>82</v>
      </c>
      <c r="H3517" t="s">
        <v>40</v>
      </c>
      <c r="I3517">
        <v>1</v>
      </c>
      <c r="J3517">
        <v>670.31</v>
      </c>
      <c r="K3517">
        <v>413.95</v>
      </c>
      <c r="L3517">
        <v>670.31</v>
      </c>
      <c r="M3517">
        <v>413.95</v>
      </c>
      <c r="N3517" t="s">
        <v>23399</v>
      </c>
      <c r="O3517" t="s">
        <v>23398</v>
      </c>
      <c r="P3517" t="s">
        <v>68</v>
      </c>
      <c r="Q3517">
        <v>11.34</v>
      </c>
      <c r="R3517">
        <v>77.717200000000005</v>
      </c>
      <c r="S3517" t="s">
        <v>616</v>
      </c>
      <c r="T3517" t="s">
        <v>615</v>
      </c>
      <c r="U3517" t="s">
        <v>10</v>
      </c>
      <c r="V3517" t="s">
        <v>212</v>
      </c>
    </row>
    <row r="3518" spans="1:22">
      <c r="A3518" t="s">
        <v>23397</v>
      </c>
      <c r="B3518" s="2">
        <v>45281.790972222225</v>
      </c>
      <c r="C3518" s="2">
        <f t="shared" si="54"/>
        <v>45278</v>
      </c>
      <c r="D3518" t="s">
        <v>2567</v>
      </c>
      <c r="E3518" t="s">
        <v>6412</v>
      </c>
      <c r="F3518" t="s">
        <v>166</v>
      </c>
      <c r="G3518" t="s">
        <v>72</v>
      </c>
      <c r="H3518" t="s">
        <v>16</v>
      </c>
      <c r="I3518">
        <v>4</v>
      </c>
      <c r="J3518">
        <v>1747.6</v>
      </c>
      <c r="K3518">
        <v>1563.53</v>
      </c>
      <c r="L3518">
        <v>6990.4</v>
      </c>
      <c r="M3518">
        <v>6254.12</v>
      </c>
      <c r="N3518" t="s">
        <v>23396</v>
      </c>
      <c r="O3518" t="s">
        <v>23395</v>
      </c>
      <c r="P3518" t="s">
        <v>37</v>
      </c>
      <c r="Q3518">
        <v>10.7905</v>
      </c>
      <c r="R3518">
        <v>78.704700000000003</v>
      </c>
      <c r="S3518" t="s">
        <v>133</v>
      </c>
      <c r="T3518" t="s">
        <v>132</v>
      </c>
      <c r="U3518" t="s">
        <v>77</v>
      </c>
      <c r="V3518" t="s">
        <v>9</v>
      </c>
    </row>
    <row r="3519" spans="1:22">
      <c r="A3519" t="s">
        <v>23394</v>
      </c>
      <c r="B3519" s="2">
        <v>45236.462500000001</v>
      </c>
      <c r="C3519" s="2">
        <f t="shared" si="54"/>
        <v>45236</v>
      </c>
      <c r="D3519" t="s">
        <v>2562</v>
      </c>
      <c r="E3519" t="s">
        <v>6408</v>
      </c>
      <c r="F3519" t="s">
        <v>201</v>
      </c>
      <c r="G3519" t="s">
        <v>53</v>
      </c>
      <c r="H3519" t="s">
        <v>29</v>
      </c>
      <c r="I3519">
        <v>1</v>
      </c>
      <c r="J3519">
        <v>380.29</v>
      </c>
      <c r="K3519">
        <v>230.54</v>
      </c>
      <c r="L3519">
        <v>380.29</v>
      </c>
      <c r="M3519">
        <v>230.54</v>
      </c>
      <c r="N3519" t="s">
        <v>23393</v>
      </c>
      <c r="O3519" t="s">
        <v>23392</v>
      </c>
      <c r="P3519" t="s">
        <v>26</v>
      </c>
      <c r="Q3519">
        <v>11.0168</v>
      </c>
      <c r="R3519">
        <v>76.955799999999996</v>
      </c>
      <c r="S3519" t="s">
        <v>120</v>
      </c>
      <c r="T3519" t="s">
        <v>119</v>
      </c>
      <c r="U3519" t="s">
        <v>57</v>
      </c>
      <c r="V3519" t="s">
        <v>45</v>
      </c>
    </row>
    <row r="3520" spans="1:22">
      <c r="A3520" t="s">
        <v>23391</v>
      </c>
      <c r="B3520" s="2">
        <v>45168.756944444445</v>
      </c>
      <c r="C3520" s="2">
        <f t="shared" si="54"/>
        <v>45166</v>
      </c>
      <c r="D3520" t="s">
        <v>2557</v>
      </c>
      <c r="E3520" t="s">
        <v>10034</v>
      </c>
      <c r="F3520" t="s">
        <v>64</v>
      </c>
      <c r="G3520" t="s">
        <v>17</v>
      </c>
      <c r="H3520" t="s">
        <v>52</v>
      </c>
      <c r="I3520">
        <v>1</v>
      </c>
      <c r="J3520">
        <v>2312.65</v>
      </c>
      <c r="K3520">
        <v>1678.33</v>
      </c>
      <c r="L3520">
        <v>2312.65</v>
      </c>
      <c r="M3520">
        <v>1678.33</v>
      </c>
      <c r="N3520" t="s">
        <v>23390</v>
      </c>
      <c r="O3520" t="s">
        <v>23389</v>
      </c>
      <c r="P3520" t="s">
        <v>26</v>
      </c>
      <c r="Q3520">
        <v>11.0168</v>
      </c>
      <c r="R3520">
        <v>76.955799999999996</v>
      </c>
      <c r="S3520" t="s">
        <v>59</v>
      </c>
      <c r="T3520" t="s">
        <v>58</v>
      </c>
      <c r="U3520" t="s">
        <v>10</v>
      </c>
      <c r="V3520" t="s">
        <v>9</v>
      </c>
    </row>
    <row r="3521" spans="1:22">
      <c r="A3521" t="s">
        <v>23388</v>
      </c>
      <c r="B3521" s="2">
        <v>45072.477083333331</v>
      </c>
      <c r="C3521" s="2">
        <f t="shared" si="54"/>
        <v>45068</v>
      </c>
      <c r="D3521" t="s">
        <v>2552</v>
      </c>
      <c r="E3521" t="s">
        <v>10030</v>
      </c>
      <c r="F3521" t="s">
        <v>18</v>
      </c>
      <c r="G3521" t="s">
        <v>30</v>
      </c>
      <c r="H3521" t="s">
        <v>52</v>
      </c>
      <c r="I3521">
        <v>3</v>
      </c>
      <c r="J3521">
        <v>854.5</v>
      </c>
      <c r="K3521">
        <v>720.2</v>
      </c>
      <c r="L3521">
        <v>2563.5</v>
      </c>
      <c r="M3521">
        <v>2160.6</v>
      </c>
      <c r="N3521" t="s">
        <v>23387</v>
      </c>
      <c r="O3521" t="s">
        <v>23386</v>
      </c>
      <c r="P3521" t="s">
        <v>68</v>
      </c>
      <c r="Q3521">
        <v>11.34</v>
      </c>
      <c r="R3521">
        <v>77.717200000000005</v>
      </c>
      <c r="S3521" t="s">
        <v>364</v>
      </c>
      <c r="T3521" t="s">
        <v>363</v>
      </c>
      <c r="U3521" t="s">
        <v>77</v>
      </c>
      <c r="V3521" t="s">
        <v>9</v>
      </c>
    </row>
    <row r="3522" spans="1:22">
      <c r="A3522" t="s">
        <v>23385</v>
      </c>
      <c r="B3522" s="2">
        <v>45047.549305555556</v>
      </c>
      <c r="C3522" s="2">
        <f t="shared" si="54"/>
        <v>45047</v>
      </c>
      <c r="D3522" t="s">
        <v>2547</v>
      </c>
      <c r="E3522" t="s">
        <v>23384</v>
      </c>
      <c r="F3522" t="s">
        <v>73</v>
      </c>
      <c r="G3522" t="s">
        <v>106</v>
      </c>
      <c r="H3522" t="s">
        <v>29</v>
      </c>
      <c r="I3522">
        <v>2</v>
      </c>
      <c r="J3522">
        <v>2320.02</v>
      </c>
      <c r="K3522">
        <v>1785.57</v>
      </c>
      <c r="L3522">
        <v>4640.04</v>
      </c>
      <c r="M3522">
        <v>3571.14</v>
      </c>
      <c r="N3522" t="s">
        <v>23383</v>
      </c>
      <c r="O3522" t="s">
        <v>23382</v>
      </c>
      <c r="P3522" t="s">
        <v>13</v>
      </c>
      <c r="Q3522">
        <v>11.664300000000001</v>
      </c>
      <c r="R3522">
        <v>78.146000000000001</v>
      </c>
      <c r="S3522" t="s">
        <v>283</v>
      </c>
      <c r="T3522" t="s">
        <v>282</v>
      </c>
      <c r="U3522" t="s">
        <v>77</v>
      </c>
      <c r="V3522" t="s">
        <v>45</v>
      </c>
    </row>
    <row r="3523" spans="1:22">
      <c r="A3523" t="s">
        <v>23381</v>
      </c>
      <c r="B3523" s="2">
        <v>45400.749305555553</v>
      </c>
      <c r="C3523" s="2">
        <f t="shared" ref="C3523:C3586" si="55">INT(B3523) - WEEKDAY(INT(B3523), 2) + 1</f>
        <v>45397</v>
      </c>
      <c r="D3523" t="s">
        <v>2542</v>
      </c>
      <c r="E3523" t="s">
        <v>2541</v>
      </c>
      <c r="F3523" t="s">
        <v>166</v>
      </c>
      <c r="G3523" t="s">
        <v>72</v>
      </c>
      <c r="H3523" t="s">
        <v>40</v>
      </c>
      <c r="I3523">
        <v>1</v>
      </c>
      <c r="J3523">
        <v>1367.78</v>
      </c>
      <c r="K3523">
        <v>987.66</v>
      </c>
      <c r="L3523">
        <v>1367.78</v>
      </c>
      <c r="M3523">
        <v>987.66</v>
      </c>
      <c r="N3523" t="s">
        <v>23380</v>
      </c>
      <c r="O3523" t="s">
        <v>23379</v>
      </c>
      <c r="P3523" t="s">
        <v>68</v>
      </c>
      <c r="Q3523">
        <v>11.34</v>
      </c>
      <c r="R3523">
        <v>77.717200000000005</v>
      </c>
      <c r="S3523" t="s">
        <v>340</v>
      </c>
      <c r="T3523" t="s">
        <v>339</v>
      </c>
      <c r="U3523" t="s">
        <v>77</v>
      </c>
      <c r="V3523" t="s">
        <v>9</v>
      </c>
    </row>
    <row r="3524" spans="1:22">
      <c r="A3524" t="s">
        <v>23378</v>
      </c>
      <c r="B3524" s="2">
        <v>45309.504861111112</v>
      </c>
      <c r="C3524" s="2">
        <f t="shared" si="55"/>
        <v>45306</v>
      </c>
      <c r="D3524" t="s">
        <v>2537</v>
      </c>
      <c r="E3524" t="s">
        <v>6388</v>
      </c>
      <c r="F3524" t="s">
        <v>64</v>
      </c>
      <c r="G3524" t="s">
        <v>82</v>
      </c>
      <c r="H3524" t="s">
        <v>63</v>
      </c>
      <c r="I3524">
        <v>1</v>
      </c>
      <c r="J3524">
        <v>2202.8000000000002</v>
      </c>
      <c r="K3524">
        <v>1530.95</v>
      </c>
      <c r="L3524">
        <v>2202.8000000000002</v>
      </c>
      <c r="M3524">
        <v>1530.95</v>
      </c>
      <c r="N3524" t="s">
        <v>23377</v>
      </c>
      <c r="O3524" t="s">
        <v>23376</v>
      </c>
      <c r="P3524" t="s">
        <v>112</v>
      </c>
      <c r="Q3524">
        <v>13.082700000000001</v>
      </c>
      <c r="R3524">
        <v>80.270700000000005</v>
      </c>
      <c r="S3524" t="s">
        <v>25</v>
      </c>
      <c r="T3524" t="s">
        <v>24</v>
      </c>
      <c r="U3524" t="s">
        <v>23</v>
      </c>
      <c r="V3524" t="s">
        <v>9</v>
      </c>
    </row>
    <row r="3525" spans="1:22">
      <c r="A3525" t="s">
        <v>23375</v>
      </c>
      <c r="B3525" s="2">
        <v>45125.494444444441</v>
      </c>
      <c r="C3525" s="2">
        <f t="shared" si="55"/>
        <v>45124</v>
      </c>
      <c r="D3525" t="s">
        <v>2532</v>
      </c>
      <c r="E3525" t="s">
        <v>8218</v>
      </c>
      <c r="F3525" t="s">
        <v>18</v>
      </c>
      <c r="G3525" t="s">
        <v>72</v>
      </c>
      <c r="H3525" t="s">
        <v>71</v>
      </c>
      <c r="I3525">
        <v>4</v>
      </c>
      <c r="J3525">
        <v>1785.8</v>
      </c>
      <c r="K3525">
        <v>1581.26</v>
      </c>
      <c r="L3525">
        <v>7143.2</v>
      </c>
      <c r="M3525">
        <v>6325.04</v>
      </c>
      <c r="N3525" t="s">
        <v>23374</v>
      </c>
      <c r="O3525" t="s">
        <v>23373</v>
      </c>
      <c r="P3525" t="s">
        <v>13</v>
      </c>
      <c r="Q3525">
        <v>11.664300000000001</v>
      </c>
      <c r="R3525">
        <v>78.146000000000001</v>
      </c>
      <c r="S3525" t="s">
        <v>269</v>
      </c>
      <c r="T3525" t="s">
        <v>268</v>
      </c>
      <c r="U3525" t="s">
        <v>10</v>
      </c>
      <c r="V3525" t="s">
        <v>45</v>
      </c>
    </row>
    <row r="3526" spans="1:22">
      <c r="A3526" t="s">
        <v>23372</v>
      </c>
      <c r="B3526" s="2">
        <v>44999.857638888891</v>
      </c>
      <c r="C3526" s="2">
        <f t="shared" si="55"/>
        <v>44998</v>
      </c>
      <c r="D3526" t="s">
        <v>2527</v>
      </c>
      <c r="E3526" t="s">
        <v>6380</v>
      </c>
      <c r="F3526" t="s">
        <v>73</v>
      </c>
      <c r="G3526" t="s">
        <v>91</v>
      </c>
      <c r="H3526" t="s">
        <v>63</v>
      </c>
      <c r="I3526">
        <v>1</v>
      </c>
      <c r="J3526">
        <v>1812.16</v>
      </c>
      <c r="K3526">
        <v>1321.71</v>
      </c>
      <c r="L3526">
        <v>1812.16</v>
      </c>
      <c r="M3526">
        <v>1321.71</v>
      </c>
      <c r="N3526" t="s">
        <v>23371</v>
      </c>
      <c r="O3526" t="s">
        <v>23370</v>
      </c>
      <c r="P3526" t="s">
        <v>112</v>
      </c>
      <c r="Q3526">
        <v>13.082700000000001</v>
      </c>
      <c r="R3526">
        <v>80.270700000000005</v>
      </c>
      <c r="S3526" t="s">
        <v>48</v>
      </c>
      <c r="T3526" t="s">
        <v>47</v>
      </c>
      <c r="U3526" t="s">
        <v>46</v>
      </c>
      <c r="V3526" t="s">
        <v>9</v>
      </c>
    </row>
    <row r="3527" spans="1:22">
      <c r="A3527" t="s">
        <v>23369</v>
      </c>
      <c r="B3527" s="2">
        <v>45182.9</v>
      </c>
      <c r="C3527" s="2">
        <f t="shared" si="55"/>
        <v>45180</v>
      </c>
      <c r="D3527" t="s">
        <v>2522</v>
      </c>
      <c r="E3527" t="s">
        <v>23368</v>
      </c>
      <c r="F3527" t="s">
        <v>64</v>
      </c>
      <c r="G3527" t="s">
        <v>82</v>
      </c>
      <c r="H3527" t="s">
        <v>71</v>
      </c>
      <c r="I3527">
        <v>3</v>
      </c>
      <c r="J3527">
        <v>1774.74</v>
      </c>
      <c r="K3527">
        <v>1303.76</v>
      </c>
      <c r="L3527">
        <v>5324.22</v>
      </c>
      <c r="M3527">
        <v>3911.28</v>
      </c>
      <c r="N3527" t="s">
        <v>23367</v>
      </c>
      <c r="O3527" t="s">
        <v>23366</v>
      </c>
      <c r="P3527" t="s">
        <v>121</v>
      </c>
      <c r="Q3527">
        <v>9.9252000000000002</v>
      </c>
      <c r="R3527">
        <v>78.119799999999998</v>
      </c>
      <c r="S3527" t="s">
        <v>432</v>
      </c>
      <c r="T3527" t="s">
        <v>431</v>
      </c>
      <c r="U3527" t="s">
        <v>23</v>
      </c>
      <c r="V3527" t="s">
        <v>9</v>
      </c>
    </row>
    <row r="3528" spans="1:22">
      <c r="A3528" t="s">
        <v>23365</v>
      </c>
      <c r="B3528" s="2">
        <v>45487.852777777778</v>
      </c>
      <c r="C3528" s="2">
        <f t="shared" si="55"/>
        <v>45481</v>
      </c>
      <c r="D3528" t="s">
        <v>2517</v>
      </c>
      <c r="E3528" t="s">
        <v>8206</v>
      </c>
      <c r="F3528" t="s">
        <v>83</v>
      </c>
      <c r="G3528" t="s">
        <v>17</v>
      </c>
      <c r="H3528" t="s">
        <v>71</v>
      </c>
      <c r="I3528">
        <v>2</v>
      </c>
      <c r="J3528">
        <v>1036.9000000000001</v>
      </c>
      <c r="K3528">
        <v>738.27</v>
      </c>
      <c r="L3528">
        <v>2073.8000000000002</v>
      </c>
      <c r="M3528">
        <v>1476.54</v>
      </c>
      <c r="N3528" t="s">
        <v>23364</v>
      </c>
      <c r="O3528" t="s">
        <v>23363</v>
      </c>
      <c r="P3528" t="s">
        <v>49</v>
      </c>
      <c r="Q3528">
        <v>12.916499999999999</v>
      </c>
      <c r="R3528">
        <v>79.132499999999993</v>
      </c>
      <c r="S3528" t="s">
        <v>206</v>
      </c>
      <c r="T3528" t="s">
        <v>205</v>
      </c>
      <c r="U3528" t="s">
        <v>57</v>
      </c>
      <c r="V3528" t="s">
        <v>22</v>
      </c>
    </row>
    <row r="3529" spans="1:22">
      <c r="A3529" t="s">
        <v>23362</v>
      </c>
      <c r="B3529" s="2">
        <v>45433.661805555559</v>
      </c>
      <c r="C3529" s="2">
        <f t="shared" si="55"/>
        <v>45432</v>
      </c>
      <c r="D3529" t="s">
        <v>2512</v>
      </c>
      <c r="E3529" t="s">
        <v>6368</v>
      </c>
      <c r="F3529" t="s">
        <v>18</v>
      </c>
      <c r="G3529" t="s">
        <v>106</v>
      </c>
      <c r="H3529" t="s">
        <v>63</v>
      </c>
      <c r="I3529">
        <v>3</v>
      </c>
      <c r="J3529">
        <v>1295.83</v>
      </c>
      <c r="K3529">
        <v>826.05</v>
      </c>
      <c r="L3529">
        <v>3887.49</v>
      </c>
      <c r="M3529">
        <v>2478.15</v>
      </c>
      <c r="N3529" t="s">
        <v>23361</v>
      </c>
      <c r="O3529" t="s">
        <v>23360</v>
      </c>
      <c r="P3529" t="s">
        <v>26</v>
      </c>
      <c r="Q3529">
        <v>11.0168</v>
      </c>
      <c r="R3529">
        <v>76.955799999999996</v>
      </c>
      <c r="S3529" t="s">
        <v>530</v>
      </c>
      <c r="T3529" t="s">
        <v>529</v>
      </c>
      <c r="U3529" t="s">
        <v>23</v>
      </c>
      <c r="V3529" t="s">
        <v>45</v>
      </c>
    </row>
    <row r="3530" spans="1:22">
      <c r="A3530" t="s">
        <v>23359</v>
      </c>
      <c r="B3530" s="2">
        <v>45037.869444444441</v>
      </c>
      <c r="C3530" s="2">
        <f t="shared" si="55"/>
        <v>45033</v>
      </c>
      <c r="D3530" t="s">
        <v>2507</v>
      </c>
      <c r="E3530" t="s">
        <v>2506</v>
      </c>
      <c r="F3530" t="s">
        <v>136</v>
      </c>
      <c r="G3530" t="s">
        <v>106</v>
      </c>
      <c r="H3530" t="s">
        <v>71</v>
      </c>
      <c r="I3530">
        <v>1</v>
      </c>
      <c r="J3530">
        <v>1704.63</v>
      </c>
      <c r="K3530">
        <v>1092.3499999999999</v>
      </c>
      <c r="L3530">
        <v>1704.63</v>
      </c>
      <c r="M3530">
        <v>1092.3499999999999</v>
      </c>
      <c r="N3530" t="s">
        <v>23358</v>
      </c>
      <c r="O3530" t="s">
        <v>23357</v>
      </c>
      <c r="P3530" t="s">
        <v>112</v>
      </c>
      <c r="Q3530">
        <v>13.082700000000001</v>
      </c>
      <c r="R3530">
        <v>80.270700000000005</v>
      </c>
      <c r="S3530" t="s">
        <v>537</v>
      </c>
      <c r="T3530" t="s">
        <v>536</v>
      </c>
      <c r="U3530" t="s">
        <v>46</v>
      </c>
      <c r="V3530" t="s">
        <v>45</v>
      </c>
    </row>
    <row r="3531" spans="1:22">
      <c r="A3531" t="s">
        <v>23356</v>
      </c>
      <c r="B3531" s="2">
        <v>45115.541666666664</v>
      </c>
      <c r="C3531" s="2">
        <f t="shared" si="55"/>
        <v>45110</v>
      </c>
      <c r="D3531" t="s">
        <v>2502</v>
      </c>
      <c r="E3531" t="s">
        <v>13467</v>
      </c>
      <c r="F3531" t="s">
        <v>201</v>
      </c>
      <c r="G3531" t="s">
        <v>53</v>
      </c>
      <c r="H3531" t="s">
        <v>63</v>
      </c>
      <c r="I3531">
        <v>3</v>
      </c>
      <c r="J3531">
        <v>1435.68</v>
      </c>
      <c r="K3531">
        <v>869.41</v>
      </c>
      <c r="L3531">
        <v>4307.04</v>
      </c>
      <c r="M3531">
        <v>2608.23</v>
      </c>
      <c r="N3531" t="s">
        <v>23355</v>
      </c>
      <c r="O3531" t="s">
        <v>23354</v>
      </c>
      <c r="P3531" t="s">
        <v>68</v>
      </c>
      <c r="Q3531">
        <v>11.34</v>
      </c>
      <c r="R3531">
        <v>77.717200000000005</v>
      </c>
      <c r="S3531" t="s">
        <v>243</v>
      </c>
      <c r="T3531" t="s">
        <v>242</v>
      </c>
      <c r="U3531" t="s">
        <v>23</v>
      </c>
      <c r="V3531" t="s">
        <v>45</v>
      </c>
    </row>
    <row r="3532" spans="1:22">
      <c r="A3532" t="s">
        <v>23353</v>
      </c>
      <c r="B3532" s="2">
        <v>45546.84375</v>
      </c>
      <c r="C3532" s="2">
        <f t="shared" si="55"/>
        <v>45544</v>
      </c>
      <c r="D3532" t="s">
        <v>2497</v>
      </c>
      <c r="E3532" t="s">
        <v>4467</v>
      </c>
      <c r="F3532" t="s">
        <v>31</v>
      </c>
      <c r="G3532" t="s">
        <v>91</v>
      </c>
      <c r="H3532" t="s">
        <v>16</v>
      </c>
      <c r="I3532">
        <v>4</v>
      </c>
      <c r="J3532">
        <v>1771.64</v>
      </c>
      <c r="K3532">
        <v>1320.29</v>
      </c>
      <c r="L3532">
        <v>7086.56</v>
      </c>
      <c r="M3532">
        <v>5281.16</v>
      </c>
      <c r="N3532" t="s">
        <v>23352</v>
      </c>
      <c r="O3532" t="s">
        <v>23351</v>
      </c>
      <c r="P3532" t="s">
        <v>49</v>
      </c>
      <c r="Q3532">
        <v>12.916499999999999</v>
      </c>
      <c r="R3532">
        <v>79.132499999999993</v>
      </c>
      <c r="S3532" t="s">
        <v>206</v>
      </c>
      <c r="T3532" t="s">
        <v>205</v>
      </c>
      <c r="U3532" t="s">
        <v>57</v>
      </c>
      <c r="V3532" t="s">
        <v>45</v>
      </c>
    </row>
    <row r="3533" spans="1:22">
      <c r="A3533" t="s">
        <v>23350</v>
      </c>
      <c r="B3533" s="2">
        <v>45517.430555555555</v>
      </c>
      <c r="C3533" s="2">
        <f t="shared" si="55"/>
        <v>45516</v>
      </c>
      <c r="D3533" t="s">
        <v>2492</v>
      </c>
      <c r="E3533" t="s">
        <v>20124</v>
      </c>
      <c r="F3533" t="s">
        <v>136</v>
      </c>
      <c r="G3533" t="s">
        <v>17</v>
      </c>
      <c r="H3533" t="s">
        <v>63</v>
      </c>
      <c r="I3533">
        <v>1</v>
      </c>
      <c r="J3533">
        <v>2121.85</v>
      </c>
      <c r="K3533">
        <v>1515.41</v>
      </c>
      <c r="L3533">
        <v>2121.85</v>
      </c>
      <c r="M3533">
        <v>1515.41</v>
      </c>
      <c r="N3533" t="s">
        <v>23349</v>
      </c>
      <c r="O3533" t="s">
        <v>23348</v>
      </c>
      <c r="P3533" t="s">
        <v>13</v>
      </c>
      <c r="Q3533">
        <v>11.664300000000001</v>
      </c>
      <c r="R3533">
        <v>78.146000000000001</v>
      </c>
      <c r="S3533" t="s">
        <v>153</v>
      </c>
      <c r="T3533" t="s">
        <v>152</v>
      </c>
      <c r="U3533" t="s">
        <v>46</v>
      </c>
      <c r="V3533" t="s">
        <v>9</v>
      </c>
    </row>
    <row r="3534" spans="1:22">
      <c r="A3534" t="s">
        <v>23347</v>
      </c>
      <c r="B3534" s="2">
        <v>44968.418055555558</v>
      </c>
      <c r="C3534" s="2">
        <f t="shared" si="55"/>
        <v>44963</v>
      </c>
      <c r="D3534" t="s">
        <v>2487</v>
      </c>
      <c r="E3534" t="s">
        <v>23346</v>
      </c>
      <c r="F3534" t="s">
        <v>73</v>
      </c>
      <c r="G3534" t="s">
        <v>106</v>
      </c>
      <c r="H3534" t="s">
        <v>16</v>
      </c>
      <c r="I3534">
        <v>1</v>
      </c>
      <c r="J3534">
        <v>2374.73</v>
      </c>
      <c r="K3534">
        <v>1691.01</v>
      </c>
      <c r="L3534">
        <v>2374.73</v>
      </c>
      <c r="M3534">
        <v>1691.01</v>
      </c>
      <c r="N3534" t="s">
        <v>23345</v>
      </c>
      <c r="O3534" t="s">
        <v>23344</v>
      </c>
      <c r="P3534" t="s">
        <v>37</v>
      </c>
      <c r="Q3534">
        <v>10.7905</v>
      </c>
      <c r="R3534">
        <v>78.704700000000003</v>
      </c>
      <c r="S3534" t="s">
        <v>48</v>
      </c>
      <c r="T3534" t="s">
        <v>47</v>
      </c>
      <c r="U3534" t="s">
        <v>10</v>
      </c>
      <c r="V3534" t="s">
        <v>45</v>
      </c>
    </row>
    <row r="3535" spans="1:22">
      <c r="A3535" t="s">
        <v>23343</v>
      </c>
      <c r="B3535" s="2">
        <v>45565.443749999999</v>
      </c>
      <c r="C3535" s="2">
        <f t="shared" si="55"/>
        <v>45565</v>
      </c>
      <c r="D3535" t="s">
        <v>2482</v>
      </c>
      <c r="E3535" t="s">
        <v>23342</v>
      </c>
      <c r="F3535" t="s">
        <v>166</v>
      </c>
      <c r="G3535" t="s">
        <v>53</v>
      </c>
      <c r="H3535" t="s">
        <v>29</v>
      </c>
      <c r="I3535">
        <v>4</v>
      </c>
      <c r="J3535">
        <v>1581.28</v>
      </c>
      <c r="K3535">
        <v>1273.6600000000001</v>
      </c>
      <c r="L3535">
        <v>6325.12</v>
      </c>
      <c r="M3535">
        <v>5094.6400000000003</v>
      </c>
      <c r="N3535" t="s">
        <v>23341</v>
      </c>
      <c r="O3535" t="s">
        <v>23340</v>
      </c>
      <c r="P3535" t="s">
        <v>13</v>
      </c>
      <c r="Q3535">
        <v>11.664300000000001</v>
      </c>
      <c r="R3535">
        <v>78.146000000000001</v>
      </c>
      <c r="S3535" t="s">
        <v>537</v>
      </c>
      <c r="T3535" t="s">
        <v>536</v>
      </c>
      <c r="U3535" t="s">
        <v>57</v>
      </c>
      <c r="V3535" t="s">
        <v>45</v>
      </c>
    </row>
    <row r="3536" spans="1:22">
      <c r="A3536" t="s">
        <v>23339</v>
      </c>
      <c r="B3536" s="2">
        <v>45230.609027777777</v>
      </c>
      <c r="C3536" s="2">
        <f t="shared" si="55"/>
        <v>45229</v>
      </c>
      <c r="D3536" t="s">
        <v>2477</v>
      </c>
      <c r="E3536" t="s">
        <v>2476</v>
      </c>
      <c r="F3536" t="s">
        <v>136</v>
      </c>
      <c r="G3536" t="s">
        <v>82</v>
      </c>
      <c r="H3536" t="s">
        <v>52</v>
      </c>
      <c r="I3536">
        <v>2</v>
      </c>
      <c r="J3536">
        <v>1102.96</v>
      </c>
      <c r="K3536">
        <v>721.94</v>
      </c>
      <c r="L3536">
        <v>2205.92</v>
      </c>
      <c r="M3536">
        <v>1443.88</v>
      </c>
      <c r="N3536" t="s">
        <v>23338</v>
      </c>
      <c r="O3536" t="s">
        <v>23337</v>
      </c>
      <c r="P3536" t="s">
        <v>37</v>
      </c>
      <c r="Q3536">
        <v>10.7905</v>
      </c>
      <c r="R3536">
        <v>78.704700000000003</v>
      </c>
      <c r="S3536" t="s">
        <v>214</v>
      </c>
      <c r="T3536" t="s">
        <v>213</v>
      </c>
      <c r="U3536" t="s">
        <v>77</v>
      </c>
      <c r="V3536" t="s">
        <v>9</v>
      </c>
    </row>
    <row r="3537" spans="1:22">
      <c r="A3537" t="s">
        <v>23336</v>
      </c>
      <c r="B3537" s="2">
        <v>45317.816666666666</v>
      </c>
      <c r="C3537" s="2">
        <f t="shared" si="55"/>
        <v>45313</v>
      </c>
      <c r="D3537" t="s">
        <v>2472</v>
      </c>
      <c r="E3537" t="s">
        <v>21735</v>
      </c>
      <c r="F3537" t="s">
        <v>64</v>
      </c>
      <c r="G3537" t="s">
        <v>82</v>
      </c>
      <c r="H3537" t="s">
        <v>29</v>
      </c>
      <c r="I3537">
        <v>2</v>
      </c>
      <c r="J3537">
        <v>956</v>
      </c>
      <c r="K3537">
        <v>608.41999999999996</v>
      </c>
      <c r="L3537">
        <v>1912</v>
      </c>
      <c r="M3537">
        <v>1216.8399999999999</v>
      </c>
      <c r="N3537" t="s">
        <v>23335</v>
      </c>
      <c r="O3537" t="s">
        <v>23334</v>
      </c>
      <c r="P3537" t="s">
        <v>68</v>
      </c>
      <c r="Q3537">
        <v>11.34</v>
      </c>
      <c r="R3537">
        <v>77.717200000000005</v>
      </c>
      <c r="S3537" t="s">
        <v>530</v>
      </c>
      <c r="T3537" t="s">
        <v>529</v>
      </c>
      <c r="U3537" t="s">
        <v>46</v>
      </c>
      <c r="V3537" t="s">
        <v>9</v>
      </c>
    </row>
    <row r="3538" spans="1:22">
      <c r="A3538" t="s">
        <v>23333</v>
      </c>
      <c r="B3538" s="2">
        <v>45230.433333333334</v>
      </c>
      <c r="C3538" s="2">
        <f t="shared" si="55"/>
        <v>45229</v>
      </c>
      <c r="D3538" t="s">
        <v>2467</v>
      </c>
      <c r="E3538" t="s">
        <v>4444</v>
      </c>
      <c r="F3538" t="s">
        <v>18</v>
      </c>
      <c r="G3538" t="s">
        <v>91</v>
      </c>
      <c r="H3538" t="s">
        <v>52</v>
      </c>
      <c r="I3538">
        <v>2</v>
      </c>
      <c r="J3538">
        <v>1190.29</v>
      </c>
      <c r="K3538">
        <v>877.47</v>
      </c>
      <c r="L3538">
        <v>2380.58</v>
      </c>
      <c r="M3538">
        <v>1754.94</v>
      </c>
      <c r="N3538" t="s">
        <v>23332</v>
      </c>
      <c r="O3538" t="s">
        <v>23331</v>
      </c>
      <c r="P3538" t="s">
        <v>60</v>
      </c>
      <c r="Q3538">
        <v>8.7139000000000006</v>
      </c>
      <c r="R3538">
        <v>77.756699999999995</v>
      </c>
      <c r="S3538" t="s">
        <v>628</v>
      </c>
      <c r="T3538" t="s">
        <v>627</v>
      </c>
      <c r="U3538" t="s">
        <v>46</v>
      </c>
      <c r="V3538" t="s">
        <v>9</v>
      </c>
    </row>
    <row r="3539" spans="1:22">
      <c r="A3539" t="s">
        <v>23330</v>
      </c>
      <c r="B3539" s="2">
        <v>45251.727083333331</v>
      </c>
      <c r="C3539" s="2">
        <f t="shared" si="55"/>
        <v>45250</v>
      </c>
      <c r="D3539" t="s">
        <v>2462</v>
      </c>
      <c r="E3539" t="s">
        <v>2461</v>
      </c>
      <c r="F3539" t="s">
        <v>31</v>
      </c>
      <c r="G3539" t="s">
        <v>115</v>
      </c>
      <c r="H3539" t="s">
        <v>52</v>
      </c>
      <c r="I3539">
        <v>2</v>
      </c>
      <c r="J3539">
        <v>957.13</v>
      </c>
      <c r="K3539">
        <v>692.19</v>
      </c>
      <c r="L3539">
        <v>1914.26</v>
      </c>
      <c r="M3539">
        <v>1384.38</v>
      </c>
      <c r="N3539" t="s">
        <v>23329</v>
      </c>
      <c r="O3539" t="s">
        <v>23328</v>
      </c>
      <c r="P3539" t="s">
        <v>13</v>
      </c>
      <c r="Q3539">
        <v>11.664300000000001</v>
      </c>
      <c r="R3539">
        <v>78.146000000000001</v>
      </c>
      <c r="S3539" t="s">
        <v>88</v>
      </c>
      <c r="T3539" t="s">
        <v>87</v>
      </c>
      <c r="U3539" t="s">
        <v>23</v>
      </c>
      <c r="V3539" t="s">
        <v>9</v>
      </c>
    </row>
    <row r="3540" spans="1:22">
      <c r="A3540" t="s">
        <v>23327</v>
      </c>
      <c r="B3540" s="2">
        <v>45488.581250000003</v>
      </c>
      <c r="C3540" s="2">
        <f t="shared" si="55"/>
        <v>45488</v>
      </c>
      <c r="D3540" t="s">
        <v>2457</v>
      </c>
      <c r="E3540" t="s">
        <v>23326</v>
      </c>
      <c r="F3540" t="s">
        <v>166</v>
      </c>
      <c r="G3540" t="s">
        <v>53</v>
      </c>
      <c r="H3540" t="s">
        <v>40</v>
      </c>
      <c r="I3540">
        <v>1</v>
      </c>
      <c r="J3540">
        <v>322.07</v>
      </c>
      <c r="K3540">
        <v>267.42</v>
      </c>
      <c r="L3540">
        <v>322.07</v>
      </c>
      <c r="M3540">
        <v>267.42</v>
      </c>
      <c r="N3540" t="s">
        <v>23325</v>
      </c>
      <c r="O3540" t="s">
        <v>23324</v>
      </c>
      <c r="P3540" t="s">
        <v>13</v>
      </c>
      <c r="Q3540">
        <v>11.664300000000001</v>
      </c>
      <c r="R3540">
        <v>78.146000000000001</v>
      </c>
      <c r="S3540" t="s">
        <v>420</v>
      </c>
      <c r="T3540" t="s">
        <v>419</v>
      </c>
      <c r="U3540" t="s">
        <v>10</v>
      </c>
      <c r="V3540" t="s">
        <v>9</v>
      </c>
    </row>
    <row r="3541" spans="1:22">
      <c r="A3541" t="s">
        <v>23323</v>
      </c>
      <c r="B3541" s="2">
        <v>45359.644444444442</v>
      </c>
      <c r="C3541" s="2">
        <f t="shared" si="55"/>
        <v>45355</v>
      </c>
      <c r="D3541" t="s">
        <v>2452</v>
      </c>
      <c r="E3541" t="s">
        <v>23322</v>
      </c>
      <c r="F3541" t="s">
        <v>73</v>
      </c>
      <c r="G3541" t="s">
        <v>91</v>
      </c>
      <c r="H3541" t="s">
        <v>40</v>
      </c>
      <c r="I3541">
        <v>1</v>
      </c>
      <c r="J3541">
        <v>1205.1600000000001</v>
      </c>
      <c r="K3541">
        <v>865.15</v>
      </c>
      <c r="L3541">
        <v>1205.1600000000001</v>
      </c>
      <c r="M3541">
        <v>865.15</v>
      </c>
      <c r="N3541" t="s">
        <v>23321</v>
      </c>
      <c r="O3541" t="s">
        <v>23320</v>
      </c>
      <c r="P3541" t="s">
        <v>49</v>
      </c>
      <c r="Q3541">
        <v>12.916499999999999</v>
      </c>
      <c r="R3541">
        <v>79.132499999999993</v>
      </c>
      <c r="S3541" t="s">
        <v>250</v>
      </c>
      <c r="T3541" t="s">
        <v>249</v>
      </c>
      <c r="U3541" t="s">
        <v>23</v>
      </c>
      <c r="V3541" t="s">
        <v>9</v>
      </c>
    </row>
    <row r="3542" spans="1:22">
      <c r="A3542" t="s">
        <v>23319</v>
      </c>
      <c r="B3542" s="2">
        <v>45251.695138888892</v>
      </c>
      <c r="C3542" s="2">
        <f t="shared" si="55"/>
        <v>45250</v>
      </c>
      <c r="D3542" t="s">
        <v>2447</v>
      </c>
      <c r="E3542" t="s">
        <v>23318</v>
      </c>
      <c r="F3542" t="s">
        <v>73</v>
      </c>
      <c r="G3542" t="s">
        <v>17</v>
      </c>
      <c r="H3542" t="s">
        <v>52</v>
      </c>
      <c r="I3542">
        <v>2</v>
      </c>
      <c r="J3542">
        <v>777.42</v>
      </c>
      <c r="K3542">
        <v>504.5</v>
      </c>
      <c r="L3542">
        <v>1554.84</v>
      </c>
      <c r="M3542">
        <v>1009</v>
      </c>
      <c r="N3542" t="s">
        <v>23317</v>
      </c>
      <c r="O3542" t="s">
        <v>23316</v>
      </c>
      <c r="P3542" t="s">
        <v>37</v>
      </c>
      <c r="Q3542">
        <v>10.7905</v>
      </c>
      <c r="R3542">
        <v>78.704700000000003</v>
      </c>
      <c r="S3542" t="s">
        <v>257</v>
      </c>
      <c r="T3542" t="s">
        <v>256</v>
      </c>
      <c r="U3542" t="s">
        <v>46</v>
      </c>
      <c r="V3542" t="s">
        <v>45</v>
      </c>
    </row>
    <row r="3543" spans="1:22">
      <c r="A3543" t="s">
        <v>23315</v>
      </c>
      <c r="B3543" s="2">
        <v>45186.438194444447</v>
      </c>
      <c r="C3543" s="2">
        <f t="shared" si="55"/>
        <v>45180</v>
      </c>
      <c r="D3543" t="s">
        <v>2442</v>
      </c>
      <c r="E3543" t="s">
        <v>6315</v>
      </c>
      <c r="F3543" t="s">
        <v>64</v>
      </c>
      <c r="G3543" t="s">
        <v>82</v>
      </c>
      <c r="H3543" t="s">
        <v>52</v>
      </c>
      <c r="I3543">
        <v>4</v>
      </c>
      <c r="J3543">
        <v>2246.0700000000002</v>
      </c>
      <c r="K3543">
        <v>1816.86</v>
      </c>
      <c r="L3543">
        <v>8984.2800000000007</v>
      </c>
      <c r="M3543">
        <v>7267.44</v>
      </c>
      <c r="N3543" t="s">
        <v>23314</v>
      </c>
      <c r="O3543" t="s">
        <v>23313</v>
      </c>
      <c r="P3543" t="s">
        <v>13</v>
      </c>
      <c r="Q3543">
        <v>11.664300000000001</v>
      </c>
      <c r="R3543">
        <v>78.146000000000001</v>
      </c>
      <c r="S3543" t="s">
        <v>537</v>
      </c>
      <c r="T3543" t="s">
        <v>536</v>
      </c>
      <c r="U3543" t="s">
        <v>57</v>
      </c>
      <c r="V3543" t="s">
        <v>45</v>
      </c>
    </row>
    <row r="3544" spans="1:22">
      <c r="A3544" t="s">
        <v>23312</v>
      </c>
      <c r="B3544" s="2">
        <v>45511.790277777778</v>
      </c>
      <c r="C3544" s="2">
        <f t="shared" si="55"/>
        <v>45509</v>
      </c>
      <c r="D3544" t="s">
        <v>2437</v>
      </c>
      <c r="E3544" t="s">
        <v>2436</v>
      </c>
      <c r="F3544" t="s">
        <v>18</v>
      </c>
      <c r="G3544" t="s">
        <v>91</v>
      </c>
      <c r="H3544" t="s">
        <v>16</v>
      </c>
      <c r="I3544">
        <v>1</v>
      </c>
      <c r="J3544">
        <v>2461.96</v>
      </c>
      <c r="K3544">
        <v>1741.84</v>
      </c>
      <c r="L3544">
        <v>2461.96</v>
      </c>
      <c r="M3544">
        <v>1741.84</v>
      </c>
      <c r="N3544" t="s">
        <v>23311</v>
      </c>
      <c r="O3544" t="s">
        <v>23310</v>
      </c>
      <c r="P3544" t="s">
        <v>13</v>
      </c>
      <c r="Q3544">
        <v>11.664300000000001</v>
      </c>
      <c r="R3544">
        <v>78.146000000000001</v>
      </c>
      <c r="S3544" t="s">
        <v>352</v>
      </c>
      <c r="T3544" t="s">
        <v>351</v>
      </c>
      <c r="U3544" t="s">
        <v>46</v>
      </c>
      <c r="V3544" t="s">
        <v>22</v>
      </c>
    </row>
    <row r="3545" spans="1:22">
      <c r="A3545" t="s">
        <v>23309</v>
      </c>
      <c r="B3545" s="2">
        <v>45140.482638888891</v>
      </c>
      <c r="C3545" s="2">
        <f t="shared" si="55"/>
        <v>45138</v>
      </c>
      <c r="D3545" t="s">
        <v>2432</v>
      </c>
      <c r="E3545" t="s">
        <v>11719</v>
      </c>
      <c r="F3545" t="s">
        <v>166</v>
      </c>
      <c r="G3545" t="s">
        <v>53</v>
      </c>
      <c r="H3545" t="s">
        <v>71</v>
      </c>
      <c r="I3545">
        <v>1</v>
      </c>
      <c r="J3545">
        <v>1160.49</v>
      </c>
      <c r="K3545">
        <v>770.12</v>
      </c>
      <c r="L3545">
        <v>1160.49</v>
      </c>
      <c r="M3545">
        <v>770.12</v>
      </c>
      <c r="N3545" t="s">
        <v>23308</v>
      </c>
      <c r="O3545" t="s">
        <v>23307</v>
      </c>
      <c r="P3545" t="s">
        <v>112</v>
      </c>
      <c r="Q3545">
        <v>13.082700000000001</v>
      </c>
      <c r="R3545">
        <v>80.270700000000005</v>
      </c>
      <c r="S3545" t="s">
        <v>1238</v>
      </c>
      <c r="T3545" t="s">
        <v>1237</v>
      </c>
      <c r="U3545" t="s">
        <v>10</v>
      </c>
      <c r="V3545" t="s">
        <v>45</v>
      </c>
    </row>
    <row r="3546" spans="1:22">
      <c r="A3546" t="s">
        <v>23306</v>
      </c>
      <c r="B3546" s="2">
        <v>45266.720833333333</v>
      </c>
      <c r="C3546" s="2">
        <f t="shared" si="55"/>
        <v>45264</v>
      </c>
      <c r="D3546" t="s">
        <v>2427</v>
      </c>
      <c r="E3546" t="s">
        <v>6303</v>
      </c>
      <c r="F3546" t="s">
        <v>73</v>
      </c>
      <c r="G3546" t="s">
        <v>41</v>
      </c>
      <c r="H3546" t="s">
        <v>52</v>
      </c>
      <c r="I3546">
        <v>1</v>
      </c>
      <c r="J3546">
        <v>986.11</v>
      </c>
      <c r="K3546">
        <v>791.51</v>
      </c>
      <c r="L3546">
        <v>986.11</v>
      </c>
      <c r="M3546">
        <v>791.51</v>
      </c>
      <c r="N3546" t="s">
        <v>23305</v>
      </c>
      <c r="O3546" t="s">
        <v>23304</v>
      </c>
      <c r="P3546" t="s">
        <v>121</v>
      </c>
      <c r="Q3546">
        <v>9.9252000000000002</v>
      </c>
      <c r="R3546">
        <v>78.119799999999998</v>
      </c>
      <c r="S3546" t="s">
        <v>48</v>
      </c>
      <c r="T3546" t="s">
        <v>47</v>
      </c>
      <c r="U3546" t="s">
        <v>77</v>
      </c>
      <c r="V3546" t="s">
        <v>9</v>
      </c>
    </row>
    <row r="3547" spans="1:22">
      <c r="A3547" t="s">
        <v>23303</v>
      </c>
      <c r="B3547" s="2">
        <v>45119.601388888892</v>
      </c>
      <c r="C3547" s="2">
        <f t="shared" si="55"/>
        <v>45117</v>
      </c>
      <c r="D3547" t="s">
        <v>2422</v>
      </c>
      <c r="E3547" t="s">
        <v>15113</v>
      </c>
      <c r="F3547" t="s">
        <v>64</v>
      </c>
      <c r="G3547" t="s">
        <v>82</v>
      </c>
      <c r="H3547" t="s">
        <v>29</v>
      </c>
      <c r="I3547">
        <v>4</v>
      </c>
      <c r="J3547">
        <v>1107.47</v>
      </c>
      <c r="K3547">
        <v>697.81</v>
      </c>
      <c r="L3547">
        <v>4429.88</v>
      </c>
      <c r="M3547">
        <v>2791.24</v>
      </c>
      <c r="N3547" t="s">
        <v>23302</v>
      </c>
      <c r="O3547" t="s">
        <v>23301</v>
      </c>
      <c r="P3547" t="s">
        <v>121</v>
      </c>
      <c r="Q3547">
        <v>9.9252000000000002</v>
      </c>
      <c r="R3547">
        <v>78.119799999999998</v>
      </c>
      <c r="S3547" t="s">
        <v>784</v>
      </c>
      <c r="T3547" t="s">
        <v>783</v>
      </c>
      <c r="U3547" t="s">
        <v>10</v>
      </c>
      <c r="V3547" t="s">
        <v>9</v>
      </c>
    </row>
    <row r="3548" spans="1:22">
      <c r="A3548" t="s">
        <v>23300</v>
      </c>
      <c r="B3548" s="2">
        <v>45422.619444444441</v>
      </c>
      <c r="C3548" s="2">
        <f t="shared" si="55"/>
        <v>45418</v>
      </c>
      <c r="D3548" t="s">
        <v>2417</v>
      </c>
      <c r="E3548" t="s">
        <v>23299</v>
      </c>
      <c r="F3548" t="s">
        <v>73</v>
      </c>
      <c r="G3548" t="s">
        <v>53</v>
      </c>
      <c r="H3548" t="s">
        <v>29</v>
      </c>
      <c r="I3548">
        <v>1</v>
      </c>
      <c r="J3548">
        <v>256.19</v>
      </c>
      <c r="K3548">
        <v>229.69</v>
      </c>
      <c r="L3548">
        <v>256.19</v>
      </c>
      <c r="M3548">
        <v>229.69</v>
      </c>
      <c r="N3548" t="s">
        <v>23298</v>
      </c>
      <c r="O3548" t="s">
        <v>23297</v>
      </c>
      <c r="P3548" t="s">
        <v>68</v>
      </c>
      <c r="Q3548">
        <v>11.34</v>
      </c>
      <c r="R3548">
        <v>77.717200000000005</v>
      </c>
      <c r="S3548" t="s">
        <v>257</v>
      </c>
      <c r="T3548" t="s">
        <v>256</v>
      </c>
      <c r="U3548" t="s">
        <v>23</v>
      </c>
      <c r="V3548" t="s">
        <v>45</v>
      </c>
    </row>
    <row r="3549" spans="1:22">
      <c r="A3549" t="s">
        <v>23296</v>
      </c>
      <c r="B3549" s="2">
        <v>45388.682638888888</v>
      </c>
      <c r="C3549" s="2">
        <f t="shared" si="55"/>
        <v>45383</v>
      </c>
      <c r="D3549" t="s">
        <v>2412</v>
      </c>
      <c r="E3549" t="s">
        <v>4401</v>
      </c>
      <c r="F3549" t="s">
        <v>136</v>
      </c>
      <c r="G3549" t="s">
        <v>106</v>
      </c>
      <c r="H3549" t="s">
        <v>29</v>
      </c>
      <c r="I3549">
        <v>4</v>
      </c>
      <c r="J3549">
        <v>1777.06</v>
      </c>
      <c r="K3549">
        <v>1548.72</v>
      </c>
      <c r="L3549">
        <v>7108.24</v>
      </c>
      <c r="M3549">
        <v>6194.88</v>
      </c>
      <c r="N3549" t="s">
        <v>23295</v>
      </c>
      <c r="O3549" t="s">
        <v>23294</v>
      </c>
      <c r="P3549" t="s">
        <v>68</v>
      </c>
      <c r="Q3549">
        <v>11.34</v>
      </c>
      <c r="R3549">
        <v>77.717200000000005</v>
      </c>
      <c r="S3549" t="s">
        <v>133</v>
      </c>
      <c r="T3549" t="s">
        <v>132</v>
      </c>
      <c r="U3549" t="s">
        <v>10</v>
      </c>
      <c r="V3549" t="s">
        <v>9</v>
      </c>
    </row>
    <row r="3550" spans="1:22">
      <c r="A3550" t="s">
        <v>23293</v>
      </c>
      <c r="B3550" s="2">
        <v>45321.648611111108</v>
      </c>
      <c r="C3550" s="2">
        <f t="shared" si="55"/>
        <v>45320</v>
      </c>
      <c r="D3550" t="s">
        <v>2407</v>
      </c>
      <c r="E3550" t="s">
        <v>9925</v>
      </c>
      <c r="F3550" t="s">
        <v>64</v>
      </c>
      <c r="G3550" t="s">
        <v>106</v>
      </c>
      <c r="H3550" t="s">
        <v>29</v>
      </c>
      <c r="I3550">
        <v>3</v>
      </c>
      <c r="J3550">
        <v>240.56</v>
      </c>
      <c r="K3550">
        <v>184.22</v>
      </c>
      <c r="L3550">
        <v>721.68</v>
      </c>
      <c r="M3550">
        <v>552.66</v>
      </c>
      <c r="N3550" t="s">
        <v>23292</v>
      </c>
      <c r="O3550" t="s">
        <v>23291</v>
      </c>
      <c r="P3550" t="s">
        <v>37</v>
      </c>
      <c r="Q3550">
        <v>10.7905</v>
      </c>
      <c r="R3550">
        <v>78.704700000000003</v>
      </c>
      <c r="S3550" t="s">
        <v>319</v>
      </c>
      <c r="T3550" t="s">
        <v>318</v>
      </c>
      <c r="U3550" t="s">
        <v>57</v>
      </c>
      <c r="V3550" t="s">
        <v>9</v>
      </c>
    </row>
    <row r="3551" spans="1:22">
      <c r="A3551" t="s">
        <v>23290</v>
      </c>
      <c r="B3551" s="2">
        <v>45302.62777777778</v>
      </c>
      <c r="C3551" s="2">
        <f t="shared" si="55"/>
        <v>45299</v>
      </c>
      <c r="D3551" t="s">
        <v>2402</v>
      </c>
      <c r="E3551" t="s">
        <v>2401</v>
      </c>
      <c r="F3551" t="s">
        <v>136</v>
      </c>
      <c r="G3551" t="s">
        <v>17</v>
      </c>
      <c r="H3551" t="s">
        <v>16</v>
      </c>
      <c r="I3551">
        <v>1</v>
      </c>
      <c r="J3551">
        <v>1606.29</v>
      </c>
      <c r="K3551">
        <v>1019.53</v>
      </c>
      <c r="L3551">
        <v>1606.29</v>
      </c>
      <c r="M3551">
        <v>1019.53</v>
      </c>
      <c r="N3551" t="s">
        <v>23289</v>
      </c>
      <c r="O3551" t="s">
        <v>23288</v>
      </c>
      <c r="P3551" t="s">
        <v>112</v>
      </c>
      <c r="Q3551">
        <v>13.082700000000001</v>
      </c>
      <c r="R3551">
        <v>80.270700000000005</v>
      </c>
      <c r="S3551" t="s">
        <v>906</v>
      </c>
      <c r="T3551" t="s">
        <v>905</v>
      </c>
      <c r="U3551" t="s">
        <v>10</v>
      </c>
      <c r="V3551" t="s">
        <v>22</v>
      </c>
    </row>
    <row r="3552" spans="1:22">
      <c r="A3552" t="s">
        <v>23287</v>
      </c>
      <c r="B3552" s="2">
        <v>45259.627083333333</v>
      </c>
      <c r="C3552" s="2">
        <f t="shared" si="55"/>
        <v>45257</v>
      </c>
      <c r="D3552" t="s">
        <v>2397</v>
      </c>
      <c r="E3552" t="s">
        <v>23286</v>
      </c>
      <c r="F3552" t="s">
        <v>31</v>
      </c>
      <c r="G3552" t="s">
        <v>41</v>
      </c>
      <c r="H3552" t="s">
        <v>29</v>
      </c>
      <c r="I3552">
        <v>1</v>
      </c>
      <c r="J3552">
        <v>1654.38</v>
      </c>
      <c r="K3552">
        <v>1362.72</v>
      </c>
      <c r="L3552">
        <v>1654.38</v>
      </c>
      <c r="M3552">
        <v>1362.72</v>
      </c>
      <c r="N3552" t="s">
        <v>23285</v>
      </c>
      <c r="O3552" t="s">
        <v>23284</v>
      </c>
      <c r="P3552" t="s">
        <v>13</v>
      </c>
      <c r="Q3552">
        <v>11.664300000000001</v>
      </c>
      <c r="R3552">
        <v>78.146000000000001</v>
      </c>
      <c r="S3552" t="s">
        <v>153</v>
      </c>
      <c r="T3552" t="s">
        <v>152</v>
      </c>
      <c r="U3552" t="s">
        <v>10</v>
      </c>
      <c r="V3552" t="s">
        <v>9</v>
      </c>
    </row>
    <row r="3553" spans="1:22">
      <c r="A3553" t="s">
        <v>23283</v>
      </c>
      <c r="B3553" s="2">
        <v>45118.71597222222</v>
      </c>
      <c r="C3553" s="2">
        <f t="shared" si="55"/>
        <v>45117</v>
      </c>
      <c r="D3553" t="s">
        <v>2392</v>
      </c>
      <c r="E3553" t="s">
        <v>15091</v>
      </c>
      <c r="F3553" t="s">
        <v>64</v>
      </c>
      <c r="G3553" t="s">
        <v>91</v>
      </c>
      <c r="H3553" t="s">
        <v>40</v>
      </c>
      <c r="I3553">
        <v>2</v>
      </c>
      <c r="J3553">
        <v>2376.9699999999998</v>
      </c>
      <c r="K3553">
        <v>1477.34</v>
      </c>
      <c r="L3553">
        <v>4753.9399999999996</v>
      </c>
      <c r="M3553">
        <v>2954.68</v>
      </c>
      <c r="N3553" t="s">
        <v>23282</v>
      </c>
      <c r="O3553" t="s">
        <v>23281</v>
      </c>
      <c r="P3553" t="s">
        <v>26</v>
      </c>
      <c r="Q3553">
        <v>11.0168</v>
      </c>
      <c r="R3553">
        <v>76.955799999999996</v>
      </c>
      <c r="S3553" t="s">
        <v>352</v>
      </c>
      <c r="T3553" t="s">
        <v>351</v>
      </c>
      <c r="U3553" t="s">
        <v>46</v>
      </c>
      <c r="V3553" t="s">
        <v>45</v>
      </c>
    </row>
    <row r="3554" spans="1:22">
      <c r="A3554" t="s">
        <v>23280</v>
      </c>
      <c r="B3554" s="2">
        <v>45243.718055555553</v>
      </c>
      <c r="C3554" s="2">
        <f t="shared" si="55"/>
        <v>45243</v>
      </c>
      <c r="D3554" t="s">
        <v>2387</v>
      </c>
      <c r="E3554" t="s">
        <v>4382</v>
      </c>
      <c r="F3554" t="s">
        <v>201</v>
      </c>
      <c r="G3554" t="s">
        <v>41</v>
      </c>
      <c r="H3554" t="s">
        <v>40</v>
      </c>
      <c r="I3554">
        <v>2</v>
      </c>
      <c r="J3554">
        <v>1014.75</v>
      </c>
      <c r="K3554">
        <v>863.72</v>
      </c>
      <c r="L3554">
        <v>2029.5</v>
      </c>
      <c r="M3554">
        <v>1727.44</v>
      </c>
      <c r="N3554" t="s">
        <v>23279</v>
      </c>
      <c r="O3554" t="s">
        <v>23278</v>
      </c>
      <c r="P3554" t="s">
        <v>68</v>
      </c>
      <c r="Q3554">
        <v>11.34</v>
      </c>
      <c r="R3554">
        <v>77.717200000000005</v>
      </c>
      <c r="S3554" t="s">
        <v>243</v>
      </c>
      <c r="T3554" t="s">
        <v>242</v>
      </c>
      <c r="U3554" t="s">
        <v>77</v>
      </c>
      <c r="V3554" t="s">
        <v>22</v>
      </c>
    </row>
    <row r="3555" spans="1:22">
      <c r="A3555" t="s">
        <v>23277</v>
      </c>
      <c r="B3555" s="2">
        <v>45270.457638888889</v>
      </c>
      <c r="C3555" s="2">
        <f t="shared" si="55"/>
        <v>45264</v>
      </c>
      <c r="D3555" t="s">
        <v>2382</v>
      </c>
      <c r="E3555" t="s">
        <v>4378</v>
      </c>
      <c r="F3555" t="s">
        <v>166</v>
      </c>
      <c r="G3555" t="s">
        <v>17</v>
      </c>
      <c r="H3555" t="s">
        <v>63</v>
      </c>
      <c r="I3555">
        <v>2</v>
      </c>
      <c r="J3555">
        <v>2263.4699999999998</v>
      </c>
      <c r="K3555">
        <v>1556.71</v>
      </c>
      <c r="L3555">
        <v>4526.9399999999996</v>
      </c>
      <c r="M3555">
        <v>3113.42</v>
      </c>
      <c r="N3555" t="s">
        <v>23276</v>
      </c>
      <c r="O3555" t="s">
        <v>23275</v>
      </c>
      <c r="P3555" t="s">
        <v>13</v>
      </c>
      <c r="Q3555">
        <v>11.664300000000001</v>
      </c>
      <c r="R3555">
        <v>78.146000000000001</v>
      </c>
      <c r="S3555" t="s">
        <v>628</v>
      </c>
      <c r="T3555" t="s">
        <v>627</v>
      </c>
      <c r="U3555" t="s">
        <v>46</v>
      </c>
      <c r="V3555" t="s">
        <v>45</v>
      </c>
    </row>
    <row r="3556" spans="1:22">
      <c r="A3556" t="s">
        <v>23274</v>
      </c>
      <c r="B3556" s="2">
        <v>45278.573611111111</v>
      </c>
      <c r="C3556" s="2">
        <f t="shared" si="55"/>
        <v>45278</v>
      </c>
      <c r="D3556" t="s">
        <v>2377</v>
      </c>
      <c r="E3556" t="s">
        <v>23273</v>
      </c>
      <c r="F3556" t="s">
        <v>83</v>
      </c>
      <c r="G3556" t="s">
        <v>115</v>
      </c>
      <c r="H3556" t="s">
        <v>29</v>
      </c>
      <c r="I3556">
        <v>3</v>
      </c>
      <c r="J3556">
        <v>776.41</v>
      </c>
      <c r="K3556">
        <v>550.04</v>
      </c>
      <c r="L3556">
        <v>2329.23</v>
      </c>
      <c r="M3556">
        <v>1650.12</v>
      </c>
      <c r="N3556" t="s">
        <v>23272</v>
      </c>
      <c r="O3556" t="s">
        <v>23271</v>
      </c>
      <c r="P3556" t="s">
        <v>26</v>
      </c>
      <c r="Q3556">
        <v>11.0168</v>
      </c>
      <c r="R3556">
        <v>76.955799999999996</v>
      </c>
      <c r="S3556" t="s">
        <v>364</v>
      </c>
      <c r="T3556" t="s">
        <v>363</v>
      </c>
      <c r="U3556" t="s">
        <v>23</v>
      </c>
      <c r="V3556" t="s">
        <v>9</v>
      </c>
    </row>
    <row r="3557" spans="1:22">
      <c r="A3557" t="s">
        <v>23270</v>
      </c>
      <c r="B3557" s="2">
        <v>45338.436111111114</v>
      </c>
      <c r="C3557" s="2">
        <f t="shared" si="55"/>
        <v>45334</v>
      </c>
      <c r="D3557" t="s">
        <v>2372</v>
      </c>
      <c r="E3557" t="s">
        <v>2371</v>
      </c>
      <c r="F3557" t="s">
        <v>136</v>
      </c>
      <c r="G3557" t="s">
        <v>115</v>
      </c>
      <c r="H3557" t="s">
        <v>52</v>
      </c>
      <c r="I3557">
        <v>1</v>
      </c>
      <c r="J3557">
        <v>1373.93</v>
      </c>
      <c r="K3557">
        <v>1017.01</v>
      </c>
      <c r="L3557">
        <v>1373.93</v>
      </c>
      <c r="M3557">
        <v>1017.01</v>
      </c>
      <c r="N3557" t="s">
        <v>23269</v>
      </c>
      <c r="O3557" t="s">
        <v>23268</v>
      </c>
      <c r="P3557" t="s">
        <v>121</v>
      </c>
      <c r="Q3557">
        <v>9.9252000000000002</v>
      </c>
      <c r="R3557">
        <v>78.119799999999998</v>
      </c>
      <c r="S3557" t="s">
        <v>36</v>
      </c>
      <c r="T3557" t="s">
        <v>35</v>
      </c>
      <c r="U3557" t="s">
        <v>10</v>
      </c>
      <c r="V3557" t="s">
        <v>22</v>
      </c>
    </row>
    <row r="3558" spans="1:22">
      <c r="A3558" t="s">
        <v>23267</v>
      </c>
      <c r="B3558" s="2">
        <v>45364.554861111108</v>
      </c>
      <c r="C3558" s="2">
        <f t="shared" si="55"/>
        <v>45362</v>
      </c>
      <c r="D3558" t="s">
        <v>2367</v>
      </c>
      <c r="E3558" t="s">
        <v>2366</v>
      </c>
      <c r="F3558" t="s">
        <v>166</v>
      </c>
      <c r="G3558" t="s">
        <v>72</v>
      </c>
      <c r="H3558" t="s">
        <v>52</v>
      </c>
      <c r="I3558">
        <v>3</v>
      </c>
      <c r="J3558">
        <v>1423.16</v>
      </c>
      <c r="K3558">
        <v>954.12</v>
      </c>
      <c r="L3558">
        <v>4269.4799999999996</v>
      </c>
      <c r="M3558">
        <v>2862.36</v>
      </c>
      <c r="N3558" t="s">
        <v>23266</v>
      </c>
      <c r="O3558" t="s">
        <v>23265</v>
      </c>
      <c r="P3558" t="s">
        <v>49</v>
      </c>
      <c r="Q3558">
        <v>12.916499999999999</v>
      </c>
      <c r="R3558">
        <v>79.132499999999993</v>
      </c>
      <c r="S3558" t="s">
        <v>302</v>
      </c>
      <c r="T3558" t="s">
        <v>301</v>
      </c>
      <c r="U3558" t="s">
        <v>10</v>
      </c>
      <c r="V3558" t="s">
        <v>9</v>
      </c>
    </row>
    <row r="3559" spans="1:22">
      <c r="A3559" t="s">
        <v>23264</v>
      </c>
      <c r="B3559" s="2">
        <v>45482.783333333333</v>
      </c>
      <c r="C3559" s="2">
        <f t="shared" si="55"/>
        <v>45481</v>
      </c>
      <c r="D3559" t="s">
        <v>2362</v>
      </c>
      <c r="E3559" t="s">
        <v>15069</v>
      </c>
      <c r="F3559" t="s">
        <v>136</v>
      </c>
      <c r="G3559" t="s">
        <v>106</v>
      </c>
      <c r="H3559" t="s">
        <v>71</v>
      </c>
      <c r="I3559">
        <v>1</v>
      </c>
      <c r="J3559">
        <v>933.02</v>
      </c>
      <c r="K3559">
        <v>604.73</v>
      </c>
      <c r="L3559">
        <v>933.02</v>
      </c>
      <c r="M3559">
        <v>604.73</v>
      </c>
      <c r="N3559" t="s">
        <v>23263</v>
      </c>
      <c r="O3559" t="s">
        <v>23262</v>
      </c>
      <c r="P3559" t="s">
        <v>112</v>
      </c>
      <c r="Q3559">
        <v>13.082700000000001</v>
      </c>
      <c r="R3559">
        <v>80.270700000000005</v>
      </c>
      <c r="S3559" t="s">
        <v>36</v>
      </c>
      <c r="T3559" t="s">
        <v>35</v>
      </c>
      <c r="U3559" t="s">
        <v>23</v>
      </c>
      <c r="V3559" t="s">
        <v>22</v>
      </c>
    </row>
    <row r="3560" spans="1:22">
      <c r="A3560" t="s">
        <v>23261</v>
      </c>
      <c r="B3560" s="2">
        <v>45259.589583333334</v>
      </c>
      <c r="C3560" s="2">
        <f t="shared" si="55"/>
        <v>45257</v>
      </c>
      <c r="D3560" t="s">
        <v>2357</v>
      </c>
      <c r="E3560" t="s">
        <v>13367</v>
      </c>
      <c r="F3560" t="s">
        <v>136</v>
      </c>
      <c r="G3560" t="s">
        <v>91</v>
      </c>
      <c r="H3560" t="s">
        <v>71</v>
      </c>
      <c r="I3560">
        <v>4</v>
      </c>
      <c r="J3560">
        <v>2478.66</v>
      </c>
      <c r="K3560">
        <v>1909.99</v>
      </c>
      <c r="L3560">
        <v>9914.64</v>
      </c>
      <c r="M3560">
        <v>7639.96</v>
      </c>
      <c r="N3560" t="s">
        <v>23260</v>
      </c>
      <c r="O3560" t="s">
        <v>23259</v>
      </c>
      <c r="P3560" t="s">
        <v>68</v>
      </c>
      <c r="Q3560">
        <v>11.34</v>
      </c>
      <c r="R3560">
        <v>77.717200000000005</v>
      </c>
      <c r="S3560" t="s">
        <v>59</v>
      </c>
      <c r="T3560" t="s">
        <v>58</v>
      </c>
      <c r="U3560" t="s">
        <v>57</v>
      </c>
      <c r="V3560" t="s">
        <v>9</v>
      </c>
    </row>
    <row r="3561" spans="1:22">
      <c r="A3561" t="s">
        <v>23258</v>
      </c>
      <c r="B3561" s="2">
        <v>45430.862500000003</v>
      </c>
      <c r="C3561" s="2">
        <f t="shared" si="55"/>
        <v>45425</v>
      </c>
      <c r="D3561" t="s">
        <v>2352</v>
      </c>
      <c r="E3561" t="s">
        <v>6250</v>
      </c>
      <c r="F3561" t="s">
        <v>73</v>
      </c>
      <c r="G3561" t="s">
        <v>72</v>
      </c>
      <c r="H3561" t="s">
        <v>52</v>
      </c>
      <c r="I3561">
        <v>2</v>
      </c>
      <c r="J3561">
        <v>1555.24</v>
      </c>
      <c r="K3561">
        <v>1136.5999999999999</v>
      </c>
      <c r="L3561">
        <v>3110.48</v>
      </c>
      <c r="M3561">
        <v>2273.1999999999998</v>
      </c>
      <c r="N3561" t="s">
        <v>23257</v>
      </c>
      <c r="O3561" t="s">
        <v>23256</v>
      </c>
      <c r="P3561" t="s">
        <v>37</v>
      </c>
      <c r="Q3561">
        <v>10.7905</v>
      </c>
      <c r="R3561">
        <v>78.704700000000003</v>
      </c>
      <c r="S3561" t="s">
        <v>193</v>
      </c>
      <c r="T3561" t="s">
        <v>192</v>
      </c>
      <c r="U3561" t="s">
        <v>57</v>
      </c>
      <c r="V3561" t="s">
        <v>9</v>
      </c>
    </row>
    <row r="3562" spans="1:22">
      <c r="A3562" t="s">
        <v>23255</v>
      </c>
      <c r="B3562" s="2">
        <v>45543.614583333336</v>
      </c>
      <c r="C3562" s="2">
        <f t="shared" si="55"/>
        <v>45537</v>
      </c>
      <c r="D3562" t="s">
        <v>2347</v>
      </c>
      <c r="E3562" t="s">
        <v>4350</v>
      </c>
      <c r="F3562" t="s">
        <v>201</v>
      </c>
      <c r="G3562" t="s">
        <v>82</v>
      </c>
      <c r="H3562" t="s">
        <v>71</v>
      </c>
      <c r="I3562">
        <v>1</v>
      </c>
      <c r="J3562">
        <v>754.37</v>
      </c>
      <c r="K3562">
        <v>467.24</v>
      </c>
      <c r="L3562">
        <v>754.37</v>
      </c>
      <c r="M3562">
        <v>467.24</v>
      </c>
      <c r="N3562" t="s">
        <v>23254</v>
      </c>
      <c r="O3562" t="s">
        <v>23253</v>
      </c>
      <c r="P3562" t="s">
        <v>26</v>
      </c>
      <c r="Q3562">
        <v>11.0168</v>
      </c>
      <c r="R3562">
        <v>76.955799999999996</v>
      </c>
      <c r="S3562" t="s">
        <v>283</v>
      </c>
      <c r="T3562" t="s">
        <v>282</v>
      </c>
      <c r="U3562" t="s">
        <v>23</v>
      </c>
      <c r="V3562" t="s">
        <v>9</v>
      </c>
    </row>
    <row r="3563" spans="1:22">
      <c r="A3563" t="s">
        <v>23252</v>
      </c>
      <c r="B3563" s="2">
        <v>45271.574305555558</v>
      </c>
      <c r="C3563" s="2">
        <f t="shared" si="55"/>
        <v>45271</v>
      </c>
      <c r="D3563" t="s">
        <v>2342</v>
      </c>
      <c r="E3563" t="s">
        <v>11653</v>
      </c>
      <c r="F3563" t="s">
        <v>136</v>
      </c>
      <c r="G3563" t="s">
        <v>115</v>
      </c>
      <c r="H3563" t="s">
        <v>52</v>
      </c>
      <c r="I3563">
        <v>1</v>
      </c>
      <c r="J3563">
        <v>1531.67</v>
      </c>
      <c r="K3563">
        <v>1195.79</v>
      </c>
      <c r="L3563">
        <v>1531.67</v>
      </c>
      <c r="M3563">
        <v>1195.79</v>
      </c>
      <c r="N3563" t="s">
        <v>23251</v>
      </c>
      <c r="O3563" t="s">
        <v>23250</v>
      </c>
      <c r="P3563" t="s">
        <v>49</v>
      </c>
      <c r="Q3563">
        <v>12.916499999999999</v>
      </c>
      <c r="R3563">
        <v>79.132499999999993</v>
      </c>
      <c r="S3563" t="s">
        <v>206</v>
      </c>
      <c r="T3563" t="s">
        <v>205</v>
      </c>
      <c r="U3563" t="s">
        <v>57</v>
      </c>
      <c r="V3563" t="s">
        <v>9</v>
      </c>
    </row>
    <row r="3564" spans="1:22">
      <c r="A3564" t="s">
        <v>23249</v>
      </c>
      <c r="B3564" s="2">
        <v>45309.48333333333</v>
      </c>
      <c r="C3564" s="2">
        <f t="shared" si="55"/>
        <v>45306</v>
      </c>
      <c r="D3564" t="s">
        <v>2337</v>
      </c>
      <c r="E3564" t="s">
        <v>20024</v>
      </c>
      <c r="F3564" t="s">
        <v>73</v>
      </c>
      <c r="G3564" t="s">
        <v>41</v>
      </c>
      <c r="H3564" t="s">
        <v>52</v>
      </c>
      <c r="I3564">
        <v>2</v>
      </c>
      <c r="J3564">
        <v>680.86</v>
      </c>
      <c r="K3564">
        <v>611.66</v>
      </c>
      <c r="L3564">
        <v>1361.72</v>
      </c>
      <c r="M3564">
        <v>1223.32</v>
      </c>
      <c r="N3564" t="s">
        <v>23248</v>
      </c>
      <c r="O3564" t="s">
        <v>23247</v>
      </c>
      <c r="P3564" t="s">
        <v>13</v>
      </c>
      <c r="Q3564">
        <v>11.664300000000001</v>
      </c>
      <c r="R3564">
        <v>78.146000000000001</v>
      </c>
      <c r="S3564" t="s">
        <v>226</v>
      </c>
      <c r="T3564" t="s">
        <v>225</v>
      </c>
      <c r="U3564" t="s">
        <v>10</v>
      </c>
      <c r="V3564" t="s">
        <v>9</v>
      </c>
    </row>
    <row r="3565" spans="1:22">
      <c r="A3565" t="s">
        <v>23246</v>
      </c>
      <c r="B3565" s="2">
        <v>45429.76458333333</v>
      </c>
      <c r="C3565" s="2">
        <f t="shared" si="55"/>
        <v>45425</v>
      </c>
      <c r="D3565" t="s">
        <v>2332</v>
      </c>
      <c r="E3565" t="s">
        <v>13349</v>
      </c>
      <c r="F3565" t="s">
        <v>83</v>
      </c>
      <c r="G3565" t="s">
        <v>115</v>
      </c>
      <c r="H3565" t="s">
        <v>71</v>
      </c>
      <c r="I3565">
        <v>2</v>
      </c>
      <c r="J3565">
        <v>394.8</v>
      </c>
      <c r="K3565">
        <v>336.47</v>
      </c>
      <c r="L3565">
        <v>789.6</v>
      </c>
      <c r="M3565">
        <v>672.94</v>
      </c>
      <c r="N3565" t="s">
        <v>23245</v>
      </c>
      <c r="O3565" t="s">
        <v>23244</v>
      </c>
      <c r="P3565" t="s">
        <v>112</v>
      </c>
      <c r="Q3565">
        <v>13.082700000000001</v>
      </c>
      <c r="R3565">
        <v>80.270700000000005</v>
      </c>
      <c r="S3565" t="s">
        <v>257</v>
      </c>
      <c r="T3565" t="s">
        <v>256</v>
      </c>
      <c r="U3565" t="s">
        <v>23</v>
      </c>
      <c r="V3565" t="s">
        <v>45</v>
      </c>
    </row>
    <row r="3566" spans="1:22">
      <c r="A3566" t="s">
        <v>23243</v>
      </c>
      <c r="B3566" s="2">
        <v>45204.659722222219</v>
      </c>
      <c r="C3566" s="2">
        <f t="shared" si="55"/>
        <v>45201</v>
      </c>
      <c r="D3566" t="s">
        <v>2327</v>
      </c>
      <c r="E3566" t="s">
        <v>23242</v>
      </c>
      <c r="F3566" t="s">
        <v>31</v>
      </c>
      <c r="G3566" t="s">
        <v>82</v>
      </c>
      <c r="H3566" t="s">
        <v>52</v>
      </c>
      <c r="I3566">
        <v>3</v>
      </c>
      <c r="J3566">
        <v>612.64</v>
      </c>
      <c r="K3566">
        <v>406.37</v>
      </c>
      <c r="L3566">
        <v>1837.92</v>
      </c>
      <c r="M3566">
        <v>1219.1099999999999</v>
      </c>
      <c r="N3566" t="s">
        <v>23241</v>
      </c>
      <c r="O3566" t="s">
        <v>23240</v>
      </c>
      <c r="P3566" t="s">
        <v>121</v>
      </c>
      <c r="Q3566">
        <v>9.9252000000000002</v>
      </c>
      <c r="R3566">
        <v>78.119799999999998</v>
      </c>
      <c r="S3566" t="s">
        <v>333</v>
      </c>
      <c r="T3566" t="s">
        <v>332</v>
      </c>
      <c r="U3566" t="s">
        <v>46</v>
      </c>
      <c r="V3566" t="s">
        <v>45</v>
      </c>
    </row>
    <row r="3567" spans="1:22">
      <c r="A3567" t="s">
        <v>23239</v>
      </c>
      <c r="B3567" s="2">
        <v>44931.770138888889</v>
      </c>
      <c r="C3567" s="2">
        <f t="shared" si="55"/>
        <v>44928</v>
      </c>
      <c r="D3567" t="s">
        <v>2322</v>
      </c>
      <c r="E3567" t="s">
        <v>6226</v>
      </c>
      <c r="F3567" t="s">
        <v>18</v>
      </c>
      <c r="G3567" t="s">
        <v>106</v>
      </c>
      <c r="H3567" t="s">
        <v>29</v>
      </c>
      <c r="I3567">
        <v>2</v>
      </c>
      <c r="J3567">
        <v>344.85</v>
      </c>
      <c r="K3567">
        <v>304.83</v>
      </c>
      <c r="L3567">
        <v>689.7</v>
      </c>
      <c r="M3567">
        <v>609.66</v>
      </c>
      <c r="N3567" t="s">
        <v>23238</v>
      </c>
      <c r="O3567" t="s">
        <v>23237</v>
      </c>
      <c r="P3567" t="s">
        <v>112</v>
      </c>
      <c r="Q3567">
        <v>13.082700000000001</v>
      </c>
      <c r="R3567">
        <v>80.270700000000005</v>
      </c>
      <c r="S3567" t="s">
        <v>269</v>
      </c>
      <c r="T3567" t="s">
        <v>268</v>
      </c>
      <c r="U3567" t="s">
        <v>57</v>
      </c>
      <c r="V3567" t="s">
        <v>45</v>
      </c>
    </row>
    <row r="3568" spans="1:22">
      <c r="A3568" t="s">
        <v>23236</v>
      </c>
      <c r="B3568" s="2">
        <v>45424.756944444445</v>
      </c>
      <c r="C3568" s="2">
        <f t="shared" si="55"/>
        <v>45418</v>
      </c>
      <c r="D3568" t="s">
        <v>2317</v>
      </c>
      <c r="E3568" t="s">
        <v>23235</v>
      </c>
      <c r="F3568" t="s">
        <v>201</v>
      </c>
      <c r="G3568" t="s">
        <v>17</v>
      </c>
      <c r="H3568" t="s">
        <v>63</v>
      </c>
      <c r="I3568">
        <v>1</v>
      </c>
      <c r="J3568">
        <v>768.68</v>
      </c>
      <c r="K3568">
        <v>651.59</v>
      </c>
      <c r="L3568">
        <v>768.68</v>
      </c>
      <c r="M3568">
        <v>651.59</v>
      </c>
      <c r="N3568" t="s">
        <v>23234</v>
      </c>
      <c r="O3568" t="s">
        <v>23233</v>
      </c>
      <c r="P3568" t="s">
        <v>49</v>
      </c>
      <c r="Q3568">
        <v>12.916499999999999</v>
      </c>
      <c r="R3568">
        <v>79.132499999999993</v>
      </c>
      <c r="S3568" t="s">
        <v>432</v>
      </c>
      <c r="T3568" t="s">
        <v>431</v>
      </c>
      <c r="U3568" t="s">
        <v>46</v>
      </c>
      <c r="V3568" t="s">
        <v>212</v>
      </c>
    </row>
    <row r="3569" spans="1:22">
      <c r="A3569" t="s">
        <v>23232</v>
      </c>
      <c r="B3569" s="2">
        <v>45129.57916666667</v>
      </c>
      <c r="C3569" s="2">
        <f t="shared" si="55"/>
        <v>45124</v>
      </c>
      <c r="D3569" t="s">
        <v>2312</v>
      </c>
      <c r="E3569" t="s">
        <v>23231</v>
      </c>
      <c r="F3569" t="s">
        <v>136</v>
      </c>
      <c r="G3569" t="s">
        <v>41</v>
      </c>
      <c r="H3569" t="s">
        <v>71</v>
      </c>
      <c r="I3569">
        <v>1</v>
      </c>
      <c r="J3569">
        <v>556.72</v>
      </c>
      <c r="K3569">
        <v>336.57</v>
      </c>
      <c r="L3569">
        <v>556.72</v>
      </c>
      <c r="M3569">
        <v>336.57</v>
      </c>
      <c r="N3569" t="s">
        <v>23230</v>
      </c>
      <c r="O3569" t="s">
        <v>23229</v>
      </c>
      <c r="P3569" t="s">
        <v>49</v>
      </c>
      <c r="Q3569">
        <v>12.916499999999999</v>
      </c>
      <c r="R3569">
        <v>79.132499999999993</v>
      </c>
      <c r="S3569" t="s">
        <v>193</v>
      </c>
      <c r="T3569" t="s">
        <v>192</v>
      </c>
      <c r="U3569" t="s">
        <v>77</v>
      </c>
      <c r="V3569" t="s">
        <v>9</v>
      </c>
    </row>
    <row r="3570" spans="1:22">
      <c r="A3570" t="s">
        <v>23228</v>
      </c>
      <c r="B3570" s="2">
        <v>45375.462500000001</v>
      </c>
      <c r="C3570" s="2">
        <f t="shared" si="55"/>
        <v>45369</v>
      </c>
      <c r="D3570" t="s">
        <v>2307</v>
      </c>
      <c r="E3570" t="s">
        <v>4318</v>
      </c>
      <c r="F3570" t="s">
        <v>73</v>
      </c>
      <c r="G3570" t="s">
        <v>53</v>
      </c>
      <c r="H3570" t="s">
        <v>16</v>
      </c>
      <c r="I3570">
        <v>1</v>
      </c>
      <c r="J3570">
        <v>628.01</v>
      </c>
      <c r="K3570">
        <v>400.26</v>
      </c>
      <c r="L3570">
        <v>628.01</v>
      </c>
      <c r="M3570">
        <v>400.26</v>
      </c>
      <c r="N3570" t="s">
        <v>23227</v>
      </c>
      <c r="O3570" t="s">
        <v>23226</v>
      </c>
      <c r="P3570" t="s">
        <v>26</v>
      </c>
      <c r="Q3570">
        <v>11.0168</v>
      </c>
      <c r="R3570">
        <v>76.955799999999996</v>
      </c>
      <c r="S3570" t="s">
        <v>784</v>
      </c>
      <c r="T3570" t="s">
        <v>783</v>
      </c>
      <c r="U3570" t="s">
        <v>57</v>
      </c>
      <c r="V3570" t="s">
        <v>9</v>
      </c>
    </row>
    <row r="3571" spans="1:22">
      <c r="A3571" t="s">
        <v>23225</v>
      </c>
      <c r="B3571" s="2">
        <v>45254.566666666666</v>
      </c>
      <c r="C3571" s="2">
        <f t="shared" si="55"/>
        <v>45250</v>
      </c>
      <c r="D3571" t="s">
        <v>2302</v>
      </c>
      <c r="E3571" t="s">
        <v>2301</v>
      </c>
      <c r="F3571" t="s">
        <v>83</v>
      </c>
      <c r="G3571" t="s">
        <v>106</v>
      </c>
      <c r="H3571" t="s">
        <v>29</v>
      </c>
      <c r="I3571">
        <v>1</v>
      </c>
      <c r="J3571">
        <v>445.09</v>
      </c>
      <c r="K3571">
        <v>284.47000000000003</v>
      </c>
      <c r="L3571">
        <v>445.09</v>
      </c>
      <c r="M3571">
        <v>284.47000000000003</v>
      </c>
      <c r="N3571" t="s">
        <v>23224</v>
      </c>
      <c r="O3571" t="s">
        <v>23223</v>
      </c>
      <c r="P3571" t="s">
        <v>112</v>
      </c>
      <c r="Q3571">
        <v>13.082700000000001</v>
      </c>
      <c r="R3571">
        <v>80.270700000000005</v>
      </c>
      <c r="S3571" t="s">
        <v>530</v>
      </c>
      <c r="T3571" t="s">
        <v>529</v>
      </c>
      <c r="U3571" t="s">
        <v>10</v>
      </c>
      <c r="V3571" t="s">
        <v>45</v>
      </c>
    </row>
    <row r="3572" spans="1:22">
      <c r="A3572" t="s">
        <v>23222</v>
      </c>
      <c r="B3572" s="2">
        <v>44967.475694444445</v>
      </c>
      <c r="C3572" s="2">
        <f t="shared" si="55"/>
        <v>44963</v>
      </c>
      <c r="D3572" t="s">
        <v>2297</v>
      </c>
      <c r="E3572" t="s">
        <v>6206</v>
      </c>
      <c r="F3572" t="s">
        <v>201</v>
      </c>
      <c r="G3572" t="s">
        <v>82</v>
      </c>
      <c r="H3572" t="s">
        <v>52</v>
      </c>
      <c r="I3572">
        <v>4</v>
      </c>
      <c r="J3572">
        <v>976.79</v>
      </c>
      <c r="K3572">
        <v>642.41</v>
      </c>
      <c r="L3572">
        <v>3907.16</v>
      </c>
      <c r="M3572">
        <v>2569.64</v>
      </c>
      <c r="N3572" t="s">
        <v>23221</v>
      </c>
      <c r="O3572" t="s">
        <v>23220</v>
      </c>
      <c r="P3572" t="s">
        <v>26</v>
      </c>
      <c r="Q3572">
        <v>11.0168</v>
      </c>
      <c r="R3572">
        <v>76.955799999999996</v>
      </c>
      <c r="S3572" t="s">
        <v>257</v>
      </c>
      <c r="T3572" t="s">
        <v>256</v>
      </c>
      <c r="U3572" t="s">
        <v>46</v>
      </c>
      <c r="V3572" t="s">
        <v>9</v>
      </c>
    </row>
    <row r="3573" spans="1:22">
      <c r="A3573" t="s">
        <v>23219</v>
      </c>
      <c r="B3573" s="2">
        <v>45044.581944444442</v>
      </c>
      <c r="C3573" s="2">
        <f t="shared" si="55"/>
        <v>45040</v>
      </c>
      <c r="D3573" t="s">
        <v>2292</v>
      </c>
      <c r="E3573" t="s">
        <v>9842</v>
      </c>
      <c r="F3573" t="s">
        <v>166</v>
      </c>
      <c r="G3573" t="s">
        <v>30</v>
      </c>
      <c r="H3573" t="s">
        <v>52</v>
      </c>
      <c r="I3573">
        <v>2</v>
      </c>
      <c r="J3573">
        <v>1832.46</v>
      </c>
      <c r="K3573">
        <v>1298.94</v>
      </c>
      <c r="L3573">
        <v>3664.92</v>
      </c>
      <c r="M3573">
        <v>2597.88</v>
      </c>
      <c r="N3573" t="s">
        <v>23218</v>
      </c>
      <c r="O3573" t="s">
        <v>23217</v>
      </c>
      <c r="P3573" t="s">
        <v>112</v>
      </c>
      <c r="Q3573">
        <v>13.082700000000001</v>
      </c>
      <c r="R3573">
        <v>80.270700000000005</v>
      </c>
      <c r="S3573" t="s">
        <v>96</v>
      </c>
      <c r="T3573" t="s">
        <v>95</v>
      </c>
      <c r="U3573" t="s">
        <v>57</v>
      </c>
      <c r="V3573" t="s">
        <v>9</v>
      </c>
    </row>
    <row r="3574" spans="1:22">
      <c r="A3574" t="s">
        <v>23216</v>
      </c>
      <c r="B3574" s="2">
        <v>44982.847222222219</v>
      </c>
      <c r="C3574" s="2">
        <f t="shared" si="55"/>
        <v>44977</v>
      </c>
      <c r="D3574" t="s">
        <v>2287</v>
      </c>
      <c r="E3574" t="s">
        <v>15020</v>
      </c>
      <c r="F3574" t="s">
        <v>31</v>
      </c>
      <c r="G3574" t="s">
        <v>106</v>
      </c>
      <c r="H3574" t="s">
        <v>63</v>
      </c>
      <c r="I3574">
        <v>2</v>
      </c>
      <c r="J3574">
        <v>1208.22</v>
      </c>
      <c r="K3574">
        <v>788.02</v>
      </c>
      <c r="L3574">
        <v>2416.44</v>
      </c>
      <c r="M3574">
        <v>1576.04</v>
      </c>
      <c r="N3574" t="s">
        <v>23215</v>
      </c>
      <c r="O3574" t="s">
        <v>23214</v>
      </c>
      <c r="P3574" t="s">
        <v>37</v>
      </c>
      <c r="Q3574">
        <v>10.7905</v>
      </c>
      <c r="R3574">
        <v>78.704700000000003</v>
      </c>
      <c r="S3574" t="s">
        <v>79</v>
      </c>
      <c r="T3574" t="s">
        <v>78</v>
      </c>
      <c r="U3574" t="s">
        <v>10</v>
      </c>
      <c r="V3574" t="s">
        <v>45</v>
      </c>
    </row>
    <row r="3575" spans="1:22">
      <c r="A3575" t="s">
        <v>23213</v>
      </c>
      <c r="B3575" s="2">
        <v>45040.724305555559</v>
      </c>
      <c r="C3575" s="2">
        <f t="shared" si="55"/>
        <v>45040</v>
      </c>
      <c r="D3575" t="s">
        <v>2282</v>
      </c>
      <c r="E3575" t="s">
        <v>4299</v>
      </c>
      <c r="F3575" t="s">
        <v>64</v>
      </c>
      <c r="G3575" t="s">
        <v>106</v>
      </c>
      <c r="H3575" t="s">
        <v>63</v>
      </c>
      <c r="I3575">
        <v>1</v>
      </c>
      <c r="J3575">
        <v>1886.92</v>
      </c>
      <c r="K3575">
        <v>1167.9000000000001</v>
      </c>
      <c r="L3575">
        <v>1886.92</v>
      </c>
      <c r="M3575">
        <v>1167.9000000000001</v>
      </c>
      <c r="N3575" t="s">
        <v>23212</v>
      </c>
      <c r="O3575" t="s">
        <v>23211</v>
      </c>
      <c r="P3575" t="s">
        <v>13</v>
      </c>
      <c r="Q3575">
        <v>11.664300000000001</v>
      </c>
      <c r="R3575">
        <v>78.146000000000001</v>
      </c>
      <c r="S3575" t="s">
        <v>537</v>
      </c>
      <c r="T3575" t="s">
        <v>536</v>
      </c>
      <c r="U3575" t="s">
        <v>10</v>
      </c>
      <c r="V3575" t="s">
        <v>9</v>
      </c>
    </row>
    <row r="3576" spans="1:22">
      <c r="A3576" t="s">
        <v>23210</v>
      </c>
      <c r="B3576" s="2">
        <v>45312.885416666664</v>
      </c>
      <c r="C3576" s="2">
        <f t="shared" si="55"/>
        <v>45306</v>
      </c>
      <c r="D3576" t="s">
        <v>2277</v>
      </c>
      <c r="E3576" t="s">
        <v>16689</v>
      </c>
      <c r="F3576" t="s">
        <v>64</v>
      </c>
      <c r="G3576" t="s">
        <v>41</v>
      </c>
      <c r="H3576" t="s">
        <v>29</v>
      </c>
      <c r="I3576">
        <v>4</v>
      </c>
      <c r="J3576">
        <v>2087.52</v>
      </c>
      <c r="K3576">
        <v>1825.38</v>
      </c>
      <c r="L3576">
        <v>8350.08</v>
      </c>
      <c r="M3576">
        <v>7301.52</v>
      </c>
      <c r="N3576" t="s">
        <v>23209</v>
      </c>
      <c r="O3576" t="s">
        <v>23208</v>
      </c>
      <c r="P3576" t="s">
        <v>26</v>
      </c>
      <c r="Q3576">
        <v>11.0168</v>
      </c>
      <c r="R3576">
        <v>76.955799999999996</v>
      </c>
      <c r="S3576" t="s">
        <v>530</v>
      </c>
      <c r="T3576" t="s">
        <v>529</v>
      </c>
      <c r="U3576" t="s">
        <v>46</v>
      </c>
      <c r="V3576" t="s">
        <v>45</v>
      </c>
    </row>
    <row r="3577" spans="1:22">
      <c r="A3577" t="s">
        <v>23207</v>
      </c>
      <c r="B3577" s="2">
        <v>45040.838194444441</v>
      </c>
      <c r="C3577" s="2">
        <f t="shared" si="55"/>
        <v>45040</v>
      </c>
      <c r="D3577" t="s">
        <v>2272</v>
      </c>
      <c r="E3577" t="s">
        <v>9828</v>
      </c>
      <c r="F3577" t="s">
        <v>73</v>
      </c>
      <c r="G3577" t="s">
        <v>41</v>
      </c>
      <c r="H3577" t="s">
        <v>63</v>
      </c>
      <c r="I3577">
        <v>1</v>
      </c>
      <c r="J3577">
        <v>2034.07</v>
      </c>
      <c r="K3577">
        <v>1371.29</v>
      </c>
      <c r="L3577">
        <v>2034.07</v>
      </c>
      <c r="M3577">
        <v>1371.29</v>
      </c>
      <c r="N3577" t="s">
        <v>23206</v>
      </c>
      <c r="O3577" t="s">
        <v>23205</v>
      </c>
      <c r="P3577" t="s">
        <v>37</v>
      </c>
      <c r="Q3577">
        <v>10.7905</v>
      </c>
      <c r="R3577">
        <v>78.704700000000003</v>
      </c>
      <c r="S3577" t="s">
        <v>735</v>
      </c>
      <c r="T3577" t="s">
        <v>734</v>
      </c>
      <c r="U3577" t="s">
        <v>23</v>
      </c>
      <c r="V3577" t="s">
        <v>9</v>
      </c>
    </row>
    <row r="3578" spans="1:22">
      <c r="A3578" t="s">
        <v>23204</v>
      </c>
      <c r="B3578" s="2">
        <v>45392.806250000001</v>
      </c>
      <c r="C3578" s="2">
        <f t="shared" si="55"/>
        <v>45390</v>
      </c>
      <c r="D3578" t="s">
        <v>2267</v>
      </c>
      <c r="E3578" t="s">
        <v>6184</v>
      </c>
      <c r="F3578" t="s">
        <v>73</v>
      </c>
      <c r="G3578" t="s">
        <v>115</v>
      </c>
      <c r="H3578" t="s">
        <v>29</v>
      </c>
      <c r="I3578">
        <v>1</v>
      </c>
      <c r="J3578">
        <v>1517.06</v>
      </c>
      <c r="K3578">
        <v>1038.52</v>
      </c>
      <c r="L3578">
        <v>1517.06</v>
      </c>
      <c r="M3578">
        <v>1038.52</v>
      </c>
      <c r="N3578" t="s">
        <v>23203</v>
      </c>
      <c r="O3578" t="s">
        <v>23202</v>
      </c>
      <c r="P3578" t="s">
        <v>49</v>
      </c>
      <c r="Q3578">
        <v>12.916499999999999</v>
      </c>
      <c r="R3578">
        <v>79.132499999999993</v>
      </c>
      <c r="S3578" t="s">
        <v>513</v>
      </c>
      <c r="T3578" t="s">
        <v>512</v>
      </c>
      <c r="U3578" t="s">
        <v>77</v>
      </c>
      <c r="V3578" t="s">
        <v>22</v>
      </c>
    </row>
    <row r="3579" spans="1:22">
      <c r="A3579" t="s">
        <v>23201</v>
      </c>
      <c r="B3579" s="2">
        <v>45571.591666666667</v>
      </c>
      <c r="C3579" s="2">
        <f t="shared" si="55"/>
        <v>45565</v>
      </c>
      <c r="D3579" t="s">
        <v>2262</v>
      </c>
      <c r="E3579" t="s">
        <v>18349</v>
      </c>
      <c r="F3579" t="s">
        <v>201</v>
      </c>
      <c r="G3579" t="s">
        <v>82</v>
      </c>
      <c r="H3579" t="s">
        <v>71</v>
      </c>
      <c r="I3579">
        <v>2</v>
      </c>
      <c r="J3579">
        <v>1070.55</v>
      </c>
      <c r="K3579">
        <v>864.77</v>
      </c>
      <c r="L3579">
        <v>2141.1</v>
      </c>
      <c r="M3579">
        <v>1729.54</v>
      </c>
      <c r="N3579" t="s">
        <v>23200</v>
      </c>
      <c r="O3579" t="s">
        <v>23199</v>
      </c>
      <c r="P3579" t="s">
        <v>37</v>
      </c>
      <c r="Q3579">
        <v>10.7905</v>
      </c>
      <c r="R3579">
        <v>78.704700000000003</v>
      </c>
      <c r="S3579" t="s">
        <v>276</v>
      </c>
      <c r="T3579" t="s">
        <v>275</v>
      </c>
      <c r="U3579" t="s">
        <v>57</v>
      </c>
      <c r="V3579" t="s">
        <v>9</v>
      </c>
    </row>
    <row r="3580" spans="1:22">
      <c r="A3580" t="s">
        <v>23198</v>
      </c>
      <c r="B3580" s="2">
        <v>45077.797222222223</v>
      </c>
      <c r="C3580" s="2">
        <f t="shared" si="55"/>
        <v>45075</v>
      </c>
      <c r="D3580" t="s">
        <v>2257</v>
      </c>
      <c r="E3580" t="s">
        <v>13298</v>
      </c>
      <c r="F3580" t="s">
        <v>83</v>
      </c>
      <c r="G3580" t="s">
        <v>30</v>
      </c>
      <c r="H3580" t="s">
        <v>63</v>
      </c>
      <c r="I3580">
        <v>4</v>
      </c>
      <c r="J3580">
        <v>2391.4499999999998</v>
      </c>
      <c r="K3580">
        <v>1868.13</v>
      </c>
      <c r="L3580">
        <v>9565.7999999999993</v>
      </c>
      <c r="M3580">
        <v>7472.52</v>
      </c>
      <c r="N3580" t="s">
        <v>23197</v>
      </c>
      <c r="O3580" t="s">
        <v>23196</v>
      </c>
      <c r="P3580" t="s">
        <v>26</v>
      </c>
      <c r="Q3580">
        <v>11.0168</v>
      </c>
      <c r="R3580">
        <v>76.955799999999996</v>
      </c>
      <c r="S3580" t="s">
        <v>906</v>
      </c>
      <c r="T3580" t="s">
        <v>905</v>
      </c>
      <c r="U3580" t="s">
        <v>10</v>
      </c>
      <c r="V3580" t="s">
        <v>45</v>
      </c>
    </row>
    <row r="3581" spans="1:22">
      <c r="A3581" t="s">
        <v>23195</v>
      </c>
      <c r="B3581" s="2">
        <v>45320.499305555553</v>
      </c>
      <c r="C3581" s="2">
        <f t="shared" si="55"/>
        <v>45320</v>
      </c>
      <c r="D3581" t="s">
        <v>2252</v>
      </c>
      <c r="E3581" t="s">
        <v>23194</v>
      </c>
      <c r="F3581" t="s">
        <v>83</v>
      </c>
      <c r="G3581" t="s">
        <v>41</v>
      </c>
      <c r="H3581" t="s">
        <v>29</v>
      </c>
      <c r="I3581">
        <v>2</v>
      </c>
      <c r="J3581">
        <v>1376.37</v>
      </c>
      <c r="K3581">
        <v>1171.97</v>
      </c>
      <c r="L3581">
        <v>2752.74</v>
      </c>
      <c r="M3581">
        <v>2343.94</v>
      </c>
      <c r="N3581" t="s">
        <v>23193</v>
      </c>
      <c r="O3581" t="s">
        <v>23192</v>
      </c>
      <c r="P3581" t="s">
        <v>13</v>
      </c>
      <c r="Q3581">
        <v>11.664300000000001</v>
      </c>
      <c r="R3581">
        <v>78.146000000000001</v>
      </c>
      <c r="S3581" t="s">
        <v>146</v>
      </c>
      <c r="T3581" t="s">
        <v>145</v>
      </c>
      <c r="U3581" t="s">
        <v>46</v>
      </c>
      <c r="V3581" t="s">
        <v>22</v>
      </c>
    </row>
    <row r="3582" spans="1:22">
      <c r="A3582" t="s">
        <v>23191</v>
      </c>
      <c r="B3582" s="2">
        <v>45567.52847222222</v>
      </c>
      <c r="C3582" s="2">
        <f t="shared" si="55"/>
        <v>45565</v>
      </c>
      <c r="D3582" t="s">
        <v>2247</v>
      </c>
      <c r="E3582" t="s">
        <v>4271</v>
      </c>
      <c r="F3582" t="s">
        <v>31</v>
      </c>
      <c r="G3582" t="s">
        <v>106</v>
      </c>
      <c r="H3582" t="s">
        <v>71</v>
      </c>
      <c r="I3582">
        <v>4</v>
      </c>
      <c r="J3582">
        <v>1785.83</v>
      </c>
      <c r="K3582">
        <v>1555.27</v>
      </c>
      <c r="L3582">
        <v>7143.32</v>
      </c>
      <c r="M3582">
        <v>6221.08</v>
      </c>
      <c r="N3582" t="s">
        <v>23190</v>
      </c>
      <c r="O3582" t="s">
        <v>23189</v>
      </c>
      <c r="P3582" t="s">
        <v>68</v>
      </c>
      <c r="Q3582">
        <v>11.34</v>
      </c>
      <c r="R3582">
        <v>77.717200000000005</v>
      </c>
      <c r="S3582" t="s">
        <v>616</v>
      </c>
      <c r="T3582" t="s">
        <v>615</v>
      </c>
      <c r="U3582" t="s">
        <v>77</v>
      </c>
      <c r="V3582" t="s">
        <v>9</v>
      </c>
    </row>
    <row r="3583" spans="1:22">
      <c r="A3583" t="s">
        <v>23188</v>
      </c>
      <c r="B3583" s="2">
        <v>45033.488888888889</v>
      </c>
      <c r="C3583" s="2">
        <f t="shared" si="55"/>
        <v>45033</v>
      </c>
      <c r="D3583" t="s">
        <v>2242</v>
      </c>
      <c r="E3583" t="s">
        <v>14989</v>
      </c>
      <c r="F3583" t="s">
        <v>136</v>
      </c>
      <c r="G3583" t="s">
        <v>30</v>
      </c>
      <c r="H3583" t="s">
        <v>16</v>
      </c>
      <c r="I3583">
        <v>2</v>
      </c>
      <c r="J3583">
        <v>504.95</v>
      </c>
      <c r="K3583">
        <v>442.36</v>
      </c>
      <c r="L3583">
        <v>1009.9</v>
      </c>
      <c r="M3583">
        <v>884.72</v>
      </c>
      <c r="N3583" t="s">
        <v>23187</v>
      </c>
      <c r="O3583" t="s">
        <v>23186</v>
      </c>
      <c r="P3583" t="s">
        <v>60</v>
      </c>
      <c r="Q3583">
        <v>8.7139000000000006</v>
      </c>
      <c r="R3583">
        <v>77.756699999999995</v>
      </c>
      <c r="S3583" t="s">
        <v>530</v>
      </c>
      <c r="T3583" t="s">
        <v>529</v>
      </c>
      <c r="U3583" t="s">
        <v>10</v>
      </c>
      <c r="V3583" t="s">
        <v>9</v>
      </c>
    </row>
    <row r="3584" spans="1:22">
      <c r="A3584" t="s">
        <v>23185</v>
      </c>
      <c r="B3584" s="2">
        <v>45162.57708333333</v>
      </c>
      <c r="C3584" s="2">
        <f t="shared" si="55"/>
        <v>45159</v>
      </c>
      <c r="D3584" t="s">
        <v>2237</v>
      </c>
      <c r="E3584" t="s">
        <v>11579</v>
      </c>
      <c r="F3584" t="s">
        <v>18</v>
      </c>
      <c r="G3584" t="s">
        <v>17</v>
      </c>
      <c r="H3584" t="s">
        <v>29</v>
      </c>
      <c r="I3584">
        <v>4</v>
      </c>
      <c r="J3584">
        <v>587.86</v>
      </c>
      <c r="K3584">
        <v>427.05</v>
      </c>
      <c r="L3584">
        <v>2351.44</v>
      </c>
      <c r="M3584">
        <v>1708.2</v>
      </c>
      <c r="N3584" t="s">
        <v>23184</v>
      </c>
      <c r="O3584" t="s">
        <v>23183</v>
      </c>
      <c r="P3584" t="s">
        <v>49</v>
      </c>
      <c r="Q3584">
        <v>12.916499999999999</v>
      </c>
      <c r="R3584">
        <v>79.132499999999993</v>
      </c>
      <c r="S3584" t="s">
        <v>146</v>
      </c>
      <c r="T3584" t="s">
        <v>145</v>
      </c>
      <c r="U3584" t="s">
        <v>77</v>
      </c>
      <c r="V3584" t="s">
        <v>45</v>
      </c>
    </row>
    <row r="3585" spans="1:22">
      <c r="A3585" t="s">
        <v>23182</v>
      </c>
      <c r="B3585" s="2">
        <v>45530.836111111108</v>
      </c>
      <c r="C3585" s="2">
        <f t="shared" si="55"/>
        <v>45530</v>
      </c>
      <c r="D3585" t="s">
        <v>2232</v>
      </c>
      <c r="E3585" t="s">
        <v>6159</v>
      </c>
      <c r="F3585" t="s">
        <v>73</v>
      </c>
      <c r="G3585" t="s">
        <v>106</v>
      </c>
      <c r="H3585" t="s">
        <v>52</v>
      </c>
      <c r="I3585">
        <v>2</v>
      </c>
      <c r="J3585">
        <v>1216.79</v>
      </c>
      <c r="K3585">
        <v>1054.94</v>
      </c>
      <c r="L3585">
        <v>2433.58</v>
      </c>
      <c r="M3585">
        <v>2109.88</v>
      </c>
      <c r="N3585" t="s">
        <v>23181</v>
      </c>
      <c r="O3585" t="s">
        <v>23180</v>
      </c>
      <c r="P3585" t="s">
        <v>60</v>
      </c>
      <c r="Q3585">
        <v>8.7139000000000006</v>
      </c>
      <c r="R3585">
        <v>77.756699999999995</v>
      </c>
      <c r="S3585" t="s">
        <v>340</v>
      </c>
      <c r="T3585" t="s">
        <v>339</v>
      </c>
      <c r="U3585" t="s">
        <v>57</v>
      </c>
      <c r="V3585" t="s">
        <v>45</v>
      </c>
    </row>
    <row r="3586" spans="1:22">
      <c r="A3586" t="s">
        <v>23179</v>
      </c>
      <c r="B3586" s="2">
        <v>45230.84652777778</v>
      </c>
      <c r="C3586" s="2">
        <f t="shared" si="55"/>
        <v>45229</v>
      </c>
      <c r="D3586" t="s">
        <v>2227</v>
      </c>
      <c r="E3586" t="s">
        <v>18325</v>
      </c>
      <c r="F3586" t="s">
        <v>136</v>
      </c>
      <c r="G3586" t="s">
        <v>17</v>
      </c>
      <c r="H3586" t="s">
        <v>29</v>
      </c>
      <c r="I3586">
        <v>2</v>
      </c>
      <c r="J3586">
        <v>2259.79</v>
      </c>
      <c r="K3586">
        <v>1644.55</v>
      </c>
      <c r="L3586">
        <v>4519.58</v>
      </c>
      <c r="M3586">
        <v>3289.1</v>
      </c>
      <c r="N3586" t="s">
        <v>23178</v>
      </c>
      <c r="O3586" t="s">
        <v>23177</v>
      </c>
      <c r="P3586" t="s">
        <v>60</v>
      </c>
      <c r="Q3586">
        <v>8.7139000000000006</v>
      </c>
      <c r="R3586">
        <v>77.756699999999995</v>
      </c>
      <c r="S3586" t="s">
        <v>432</v>
      </c>
      <c r="T3586" t="s">
        <v>431</v>
      </c>
      <c r="U3586" t="s">
        <v>23</v>
      </c>
      <c r="V3586" t="s">
        <v>45</v>
      </c>
    </row>
    <row r="3587" spans="1:22">
      <c r="A3587" t="s">
        <v>23176</v>
      </c>
      <c r="B3587" s="2">
        <v>45440.538888888892</v>
      </c>
      <c r="C3587" s="2">
        <f t="shared" ref="C3587:C3650" si="56">INT(B3587) - WEEKDAY(INT(B3587), 2) + 1</f>
        <v>45439</v>
      </c>
      <c r="D3587" t="s">
        <v>2222</v>
      </c>
      <c r="E3587" t="s">
        <v>18321</v>
      </c>
      <c r="F3587" t="s">
        <v>201</v>
      </c>
      <c r="G3587" t="s">
        <v>41</v>
      </c>
      <c r="H3587" t="s">
        <v>40</v>
      </c>
      <c r="I3587">
        <v>1</v>
      </c>
      <c r="J3587">
        <v>2057.38</v>
      </c>
      <c r="K3587">
        <v>1352.59</v>
      </c>
      <c r="L3587">
        <v>2057.38</v>
      </c>
      <c r="M3587">
        <v>1352.59</v>
      </c>
      <c r="N3587" t="s">
        <v>23175</v>
      </c>
      <c r="O3587" t="s">
        <v>23174</v>
      </c>
      <c r="P3587" t="s">
        <v>49</v>
      </c>
      <c r="Q3587">
        <v>12.916499999999999</v>
      </c>
      <c r="R3587">
        <v>79.132499999999993</v>
      </c>
      <c r="S3587" t="s">
        <v>176</v>
      </c>
      <c r="T3587" t="s">
        <v>175</v>
      </c>
      <c r="U3587" t="s">
        <v>23</v>
      </c>
      <c r="V3587" t="s">
        <v>9</v>
      </c>
    </row>
    <row r="3588" spans="1:22">
      <c r="A3588" t="s">
        <v>23173</v>
      </c>
      <c r="B3588" s="2">
        <v>45477.416666666664</v>
      </c>
      <c r="C3588" s="2">
        <f t="shared" si="56"/>
        <v>45474</v>
      </c>
      <c r="D3588" t="s">
        <v>2217</v>
      </c>
      <c r="E3588" t="s">
        <v>4248</v>
      </c>
      <c r="F3588" t="s">
        <v>201</v>
      </c>
      <c r="G3588" t="s">
        <v>41</v>
      </c>
      <c r="H3588" t="s">
        <v>52</v>
      </c>
      <c r="I3588">
        <v>1</v>
      </c>
      <c r="J3588">
        <v>307.67</v>
      </c>
      <c r="K3588">
        <v>212.63</v>
      </c>
      <c r="L3588">
        <v>307.67</v>
      </c>
      <c r="M3588">
        <v>212.63</v>
      </c>
      <c r="N3588" t="s">
        <v>23172</v>
      </c>
      <c r="O3588" t="s">
        <v>23171</v>
      </c>
      <c r="P3588" t="s">
        <v>13</v>
      </c>
      <c r="Q3588">
        <v>11.664300000000001</v>
      </c>
      <c r="R3588">
        <v>78.146000000000001</v>
      </c>
      <c r="S3588" t="s">
        <v>454</v>
      </c>
      <c r="T3588" t="s">
        <v>453</v>
      </c>
      <c r="U3588" t="s">
        <v>77</v>
      </c>
      <c r="V3588" t="s">
        <v>22</v>
      </c>
    </row>
    <row r="3589" spans="1:22">
      <c r="A3589" t="s">
        <v>23170</v>
      </c>
      <c r="B3589" s="2">
        <v>45215.529861111114</v>
      </c>
      <c r="C3589" s="2">
        <f t="shared" si="56"/>
        <v>45215</v>
      </c>
      <c r="D3589" t="s">
        <v>2212</v>
      </c>
      <c r="E3589" t="s">
        <v>23169</v>
      </c>
      <c r="F3589" t="s">
        <v>31</v>
      </c>
      <c r="G3589" t="s">
        <v>53</v>
      </c>
      <c r="H3589" t="s">
        <v>71</v>
      </c>
      <c r="I3589">
        <v>2</v>
      </c>
      <c r="J3589">
        <v>2127.41</v>
      </c>
      <c r="K3589">
        <v>1412.35</v>
      </c>
      <c r="L3589">
        <v>4254.82</v>
      </c>
      <c r="M3589">
        <v>2824.7</v>
      </c>
      <c r="N3589" t="s">
        <v>23168</v>
      </c>
      <c r="O3589" t="s">
        <v>23167</v>
      </c>
      <c r="P3589" t="s">
        <v>121</v>
      </c>
      <c r="Q3589">
        <v>9.9252000000000002</v>
      </c>
      <c r="R3589">
        <v>78.119799999999998</v>
      </c>
      <c r="S3589" t="s">
        <v>735</v>
      </c>
      <c r="T3589" t="s">
        <v>734</v>
      </c>
      <c r="U3589" t="s">
        <v>77</v>
      </c>
      <c r="V3589" t="s">
        <v>45</v>
      </c>
    </row>
    <row r="3590" spans="1:22">
      <c r="A3590" t="s">
        <v>23166</v>
      </c>
      <c r="B3590" s="2">
        <v>44995.698611111111</v>
      </c>
      <c r="C3590" s="2">
        <f t="shared" si="56"/>
        <v>44991</v>
      </c>
      <c r="D3590" t="s">
        <v>2207</v>
      </c>
      <c r="E3590" t="s">
        <v>14966</v>
      </c>
      <c r="F3590" t="s">
        <v>73</v>
      </c>
      <c r="G3590" t="s">
        <v>72</v>
      </c>
      <c r="H3590" t="s">
        <v>29</v>
      </c>
      <c r="I3590">
        <v>3</v>
      </c>
      <c r="J3590">
        <v>468.06</v>
      </c>
      <c r="K3590">
        <v>380.47</v>
      </c>
      <c r="L3590">
        <v>1404.18</v>
      </c>
      <c r="M3590">
        <v>1141.4100000000001</v>
      </c>
      <c r="N3590" t="s">
        <v>23165</v>
      </c>
      <c r="O3590" t="s">
        <v>23164</v>
      </c>
      <c r="P3590" t="s">
        <v>49</v>
      </c>
      <c r="Q3590">
        <v>12.916499999999999</v>
      </c>
      <c r="R3590">
        <v>79.132499999999993</v>
      </c>
      <c r="S3590" t="s">
        <v>333</v>
      </c>
      <c r="T3590" t="s">
        <v>332</v>
      </c>
      <c r="U3590" t="s">
        <v>10</v>
      </c>
      <c r="V3590" t="s">
        <v>9</v>
      </c>
    </row>
    <row r="3591" spans="1:22">
      <c r="A3591" t="s">
        <v>23163</v>
      </c>
      <c r="B3591" s="2">
        <v>45076.584027777775</v>
      </c>
      <c r="C3591" s="2">
        <f t="shared" si="56"/>
        <v>45075</v>
      </c>
      <c r="D3591" t="s">
        <v>2202</v>
      </c>
      <c r="E3591" t="s">
        <v>2201</v>
      </c>
      <c r="F3591" t="s">
        <v>136</v>
      </c>
      <c r="G3591" t="s">
        <v>91</v>
      </c>
      <c r="H3591" t="s">
        <v>63</v>
      </c>
      <c r="I3591">
        <v>3</v>
      </c>
      <c r="J3591">
        <v>360.43</v>
      </c>
      <c r="K3591">
        <v>238.12</v>
      </c>
      <c r="L3591">
        <v>1081.29</v>
      </c>
      <c r="M3591">
        <v>714.36</v>
      </c>
      <c r="N3591" t="s">
        <v>23162</v>
      </c>
      <c r="O3591" t="s">
        <v>23161</v>
      </c>
      <c r="P3591" t="s">
        <v>13</v>
      </c>
      <c r="Q3591">
        <v>11.664300000000001</v>
      </c>
      <c r="R3591">
        <v>78.146000000000001</v>
      </c>
      <c r="S3591" t="s">
        <v>340</v>
      </c>
      <c r="T3591" t="s">
        <v>339</v>
      </c>
      <c r="U3591" t="s">
        <v>46</v>
      </c>
      <c r="V3591" t="s">
        <v>45</v>
      </c>
    </row>
    <row r="3592" spans="1:22">
      <c r="A3592" t="s">
        <v>23160</v>
      </c>
      <c r="B3592" s="2">
        <v>45443.844444444447</v>
      </c>
      <c r="C3592" s="2">
        <f t="shared" si="56"/>
        <v>45439</v>
      </c>
      <c r="D3592" t="s">
        <v>2197</v>
      </c>
      <c r="E3592" t="s">
        <v>4232</v>
      </c>
      <c r="F3592" t="s">
        <v>64</v>
      </c>
      <c r="G3592" t="s">
        <v>72</v>
      </c>
      <c r="H3592" t="s">
        <v>40</v>
      </c>
      <c r="I3592">
        <v>3</v>
      </c>
      <c r="J3592">
        <v>1577.86</v>
      </c>
      <c r="K3592">
        <v>1061.1300000000001</v>
      </c>
      <c r="L3592">
        <v>4733.58</v>
      </c>
      <c r="M3592">
        <v>3183.39</v>
      </c>
      <c r="N3592" t="s">
        <v>23159</v>
      </c>
      <c r="O3592" t="s">
        <v>23158</v>
      </c>
      <c r="P3592" t="s">
        <v>112</v>
      </c>
      <c r="Q3592">
        <v>13.082700000000001</v>
      </c>
      <c r="R3592">
        <v>80.270700000000005</v>
      </c>
      <c r="S3592" t="s">
        <v>333</v>
      </c>
      <c r="T3592" t="s">
        <v>332</v>
      </c>
      <c r="U3592" t="s">
        <v>10</v>
      </c>
      <c r="V3592" t="s">
        <v>9</v>
      </c>
    </row>
    <row r="3593" spans="1:22">
      <c r="A3593" t="s">
        <v>23157</v>
      </c>
      <c r="B3593" s="2">
        <v>45139.554861111108</v>
      </c>
      <c r="C3593" s="2">
        <f t="shared" si="56"/>
        <v>45138</v>
      </c>
      <c r="D3593" t="s">
        <v>2192</v>
      </c>
      <c r="E3593" t="s">
        <v>13252</v>
      </c>
      <c r="F3593" t="s">
        <v>136</v>
      </c>
      <c r="G3593" t="s">
        <v>115</v>
      </c>
      <c r="H3593" t="s">
        <v>63</v>
      </c>
      <c r="I3593">
        <v>1</v>
      </c>
      <c r="J3593">
        <v>983.07</v>
      </c>
      <c r="K3593">
        <v>623.07000000000005</v>
      </c>
      <c r="L3593">
        <v>983.07</v>
      </c>
      <c r="M3593">
        <v>623.07000000000005</v>
      </c>
      <c r="N3593" t="s">
        <v>23156</v>
      </c>
      <c r="O3593" t="s">
        <v>23155</v>
      </c>
      <c r="P3593" t="s">
        <v>112</v>
      </c>
      <c r="Q3593">
        <v>13.082700000000001</v>
      </c>
      <c r="R3593">
        <v>80.270700000000005</v>
      </c>
      <c r="S3593" t="s">
        <v>250</v>
      </c>
      <c r="T3593" t="s">
        <v>249</v>
      </c>
      <c r="U3593" t="s">
        <v>23</v>
      </c>
      <c r="V3593" t="s">
        <v>45</v>
      </c>
    </row>
    <row r="3594" spans="1:22">
      <c r="A3594" t="s">
        <v>23154</v>
      </c>
      <c r="B3594" s="2">
        <v>45251.422222222223</v>
      </c>
      <c r="C3594" s="2">
        <f t="shared" si="56"/>
        <v>45250</v>
      </c>
      <c r="D3594" t="s">
        <v>2187</v>
      </c>
      <c r="E3594" t="s">
        <v>11545</v>
      </c>
      <c r="F3594" t="s">
        <v>136</v>
      </c>
      <c r="G3594" t="s">
        <v>82</v>
      </c>
      <c r="H3594" t="s">
        <v>29</v>
      </c>
      <c r="I3594">
        <v>1</v>
      </c>
      <c r="J3594">
        <v>447.18</v>
      </c>
      <c r="K3594">
        <v>373.68</v>
      </c>
      <c r="L3594">
        <v>447.18</v>
      </c>
      <c r="M3594">
        <v>373.68</v>
      </c>
      <c r="N3594" t="s">
        <v>23153</v>
      </c>
      <c r="O3594" t="s">
        <v>23152</v>
      </c>
      <c r="P3594" t="s">
        <v>13</v>
      </c>
      <c r="Q3594">
        <v>11.664300000000001</v>
      </c>
      <c r="R3594">
        <v>78.146000000000001</v>
      </c>
      <c r="S3594" t="s">
        <v>537</v>
      </c>
      <c r="T3594" t="s">
        <v>536</v>
      </c>
      <c r="U3594" t="s">
        <v>77</v>
      </c>
      <c r="V3594" t="s">
        <v>9</v>
      </c>
    </row>
    <row r="3595" spans="1:22">
      <c r="A3595" t="s">
        <v>23151</v>
      </c>
      <c r="B3595" s="2">
        <v>45000.765972222223</v>
      </c>
      <c r="C3595" s="2">
        <f t="shared" si="56"/>
        <v>44998</v>
      </c>
      <c r="D3595" t="s">
        <v>2182</v>
      </c>
      <c r="E3595" t="s">
        <v>7956</v>
      </c>
      <c r="F3595" t="s">
        <v>136</v>
      </c>
      <c r="G3595" t="s">
        <v>106</v>
      </c>
      <c r="H3595" t="s">
        <v>71</v>
      </c>
      <c r="I3595">
        <v>1</v>
      </c>
      <c r="J3595">
        <v>1938.13</v>
      </c>
      <c r="K3595">
        <v>1576.88</v>
      </c>
      <c r="L3595">
        <v>1938.13</v>
      </c>
      <c r="M3595">
        <v>1576.88</v>
      </c>
      <c r="N3595" t="s">
        <v>23150</v>
      </c>
      <c r="O3595" t="s">
        <v>23149</v>
      </c>
      <c r="P3595" t="s">
        <v>121</v>
      </c>
      <c r="Q3595">
        <v>9.9252000000000002</v>
      </c>
      <c r="R3595">
        <v>78.119799999999998</v>
      </c>
      <c r="S3595" t="s">
        <v>88</v>
      </c>
      <c r="T3595" t="s">
        <v>87</v>
      </c>
      <c r="U3595" t="s">
        <v>23</v>
      </c>
      <c r="V3595" t="s">
        <v>45</v>
      </c>
    </row>
    <row r="3596" spans="1:22">
      <c r="A3596" t="s">
        <v>23148</v>
      </c>
      <c r="B3596" s="2">
        <v>45067.729166666664</v>
      </c>
      <c r="C3596" s="2">
        <f t="shared" si="56"/>
        <v>45061</v>
      </c>
      <c r="D3596" t="s">
        <v>2177</v>
      </c>
      <c r="E3596" t="s">
        <v>7952</v>
      </c>
      <c r="F3596" t="s">
        <v>83</v>
      </c>
      <c r="G3596" t="s">
        <v>82</v>
      </c>
      <c r="H3596" t="s">
        <v>71</v>
      </c>
      <c r="I3596">
        <v>2</v>
      </c>
      <c r="J3596">
        <v>664.19</v>
      </c>
      <c r="K3596">
        <v>548.36</v>
      </c>
      <c r="L3596">
        <v>1328.38</v>
      </c>
      <c r="M3596">
        <v>1096.72</v>
      </c>
      <c r="N3596" t="s">
        <v>23147</v>
      </c>
      <c r="O3596" t="s">
        <v>23146</v>
      </c>
      <c r="P3596" t="s">
        <v>68</v>
      </c>
      <c r="Q3596">
        <v>11.34</v>
      </c>
      <c r="R3596">
        <v>77.717200000000005</v>
      </c>
      <c r="S3596" t="s">
        <v>243</v>
      </c>
      <c r="T3596" t="s">
        <v>242</v>
      </c>
      <c r="U3596" t="s">
        <v>46</v>
      </c>
      <c r="V3596" t="s">
        <v>45</v>
      </c>
    </row>
    <row r="3597" spans="1:22">
      <c r="A3597" t="s">
        <v>23145</v>
      </c>
      <c r="B3597" s="2">
        <v>45388.543749999997</v>
      </c>
      <c r="C3597" s="2">
        <f t="shared" si="56"/>
        <v>45383</v>
      </c>
      <c r="D3597" t="s">
        <v>2172</v>
      </c>
      <c r="E3597" t="s">
        <v>23144</v>
      </c>
      <c r="F3597" t="s">
        <v>18</v>
      </c>
      <c r="G3597" t="s">
        <v>17</v>
      </c>
      <c r="H3597" t="s">
        <v>16</v>
      </c>
      <c r="I3597">
        <v>1</v>
      </c>
      <c r="J3597">
        <v>891.5</v>
      </c>
      <c r="K3597">
        <v>604.63</v>
      </c>
      <c r="L3597">
        <v>891.5</v>
      </c>
      <c r="M3597">
        <v>604.63</v>
      </c>
      <c r="N3597" t="s">
        <v>23143</v>
      </c>
      <c r="O3597" t="s">
        <v>23142</v>
      </c>
      <c r="P3597" t="s">
        <v>13</v>
      </c>
      <c r="Q3597">
        <v>11.664300000000001</v>
      </c>
      <c r="R3597">
        <v>78.146000000000001</v>
      </c>
      <c r="S3597" t="s">
        <v>735</v>
      </c>
      <c r="T3597" t="s">
        <v>734</v>
      </c>
      <c r="U3597" t="s">
        <v>46</v>
      </c>
      <c r="V3597" t="s">
        <v>45</v>
      </c>
    </row>
    <row r="3598" spans="1:22">
      <c r="A3598" t="s">
        <v>23141</v>
      </c>
      <c r="B3598" s="2">
        <v>45506.568749999999</v>
      </c>
      <c r="C3598" s="2">
        <f t="shared" si="56"/>
        <v>45502</v>
      </c>
      <c r="D3598" t="s">
        <v>2167</v>
      </c>
      <c r="E3598" t="s">
        <v>11531</v>
      </c>
      <c r="F3598" t="s">
        <v>201</v>
      </c>
      <c r="G3598" t="s">
        <v>53</v>
      </c>
      <c r="H3598" t="s">
        <v>63</v>
      </c>
      <c r="I3598">
        <v>4</v>
      </c>
      <c r="J3598">
        <v>1961.35</v>
      </c>
      <c r="K3598">
        <v>1513.66</v>
      </c>
      <c r="L3598">
        <v>7845.4</v>
      </c>
      <c r="M3598">
        <v>6054.64</v>
      </c>
      <c r="N3598" t="s">
        <v>23140</v>
      </c>
      <c r="O3598" t="s">
        <v>23139</v>
      </c>
      <c r="P3598" t="s">
        <v>112</v>
      </c>
      <c r="Q3598">
        <v>13.082700000000001</v>
      </c>
      <c r="R3598">
        <v>80.270700000000005</v>
      </c>
      <c r="S3598" t="s">
        <v>12</v>
      </c>
      <c r="T3598" t="s">
        <v>11</v>
      </c>
      <c r="U3598" t="s">
        <v>46</v>
      </c>
      <c r="V3598" t="s">
        <v>9</v>
      </c>
    </row>
    <row r="3599" spans="1:22">
      <c r="A3599" t="s">
        <v>23138</v>
      </c>
      <c r="B3599" s="2">
        <v>45203.789583333331</v>
      </c>
      <c r="C3599" s="2">
        <f t="shared" si="56"/>
        <v>45201</v>
      </c>
      <c r="D3599" t="s">
        <v>2162</v>
      </c>
      <c r="E3599" t="s">
        <v>21536</v>
      </c>
      <c r="F3599" t="s">
        <v>64</v>
      </c>
      <c r="G3599" t="s">
        <v>106</v>
      </c>
      <c r="H3599" t="s">
        <v>71</v>
      </c>
      <c r="I3599">
        <v>4</v>
      </c>
      <c r="J3599">
        <v>2283.21</v>
      </c>
      <c r="K3599">
        <v>2036.51</v>
      </c>
      <c r="L3599">
        <v>9132.84</v>
      </c>
      <c r="M3599">
        <v>8146.04</v>
      </c>
      <c r="N3599" t="s">
        <v>23137</v>
      </c>
      <c r="O3599" t="s">
        <v>23136</v>
      </c>
      <c r="P3599" t="s">
        <v>37</v>
      </c>
      <c r="Q3599">
        <v>10.7905</v>
      </c>
      <c r="R3599">
        <v>78.704700000000003</v>
      </c>
      <c r="S3599" t="s">
        <v>762</v>
      </c>
      <c r="T3599" t="s">
        <v>761</v>
      </c>
      <c r="U3599" t="s">
        <v>23</v>
      </c>
      <c r="V3599" t="s">
        <v>22</v>
      </c>
    </row>
    <row r="3600" spans="1:22">
      <c r="A3600" t="s">
        <v>23135</v>
      </c>
      <c r="B3600" s="2">
        <v>45431.529166666667</v>
      </c>
      <c r="C3600" s="2">
        <f t="shared" si="56"/>
        <v>45425</v>
      </c>
      <c r="D3600" t="s">
        <v>2157</v>
      </c>
      <c r="E3600" t="s">
        <v>23134</v>
      </c>
      <c r="F3600" t="s">
        <v>201</v>
      </c>
      <c r="G3600" t="s">
        <v>72</v>
      </c>
      <c r="H3600" t="s">
        <v>71</v>
      </c>
      <c r="I3600">
        <v>1</v>
      </c>
      <c r="J3600">
        <v>931.31</v>
      </c>
      <c r="K3600">
        <v>591.14</v>
      </c>
      <c r="L3600">
        <v>931.31</v>
      </c>
      <c r="M3600">
        <v>591.14</v>
      </c>
      <c r="N3600" t="s">
        <v>23133</v>
      </c>
      <c r="O3600" t="s">
        <v>23132</v>
      </c>
      <c r="P3600" t="s">
        <v>121</v>
      </c>
      <c r="Q3600">
        <v>9.9252000000000002</v>
      </c>
      <c r="R3600">
        <v>78.119799999999998</v>
      </c>
      <c r="S3600" t="s">
        <v>1238</v>
      </c>
      <c r="T3600" t="s">
        <v>1237</v>
      </c>
      <c r="U3600" t="s">
        <v>57</v>
      </c>
      <c r="V3600" t="s">
        <v>22</v>
      </c>
    </row>
    <row r="3601" spans="1:22">
      <c r="A3601" t="s">
        <v>23131</v>
      </c>
      <c r="B3601" s="2">
        <v>45544.612500000003</v>
      </c>
      <c r="C3601" s="2">
        <f t="shared" si="56"/>
        <v>45544</v>
      </c>
      <c r="D3601" t="s">
        <v>2152</v>
      </c>
      <c r="E3601" t="s">
        <v>2151</v>
      </c>
      <c r="F3601" t="s">
        <v>18</v>
      </c>
      <c r="G3601" t="s">
        <v>30</v>
      </c>
      <c r="H3601" t="s">
        <v>16</v>
      </c>
      <c r="I3601">
        <v>2</v>
      </c>
      <c r="J3601">
        <v>1156.17</v>
      </c>
      <c r="K3601">
        <v>899.94</v>
      </c>
      <c r="L3601">
        <v>2312.34</v>
      </c>
      <c r="M3601">
        <v>1799.88</v>
      </c>
      <c r="N3601" t="s">
        <v>23130</v>
      </c>
      <c r="O3601" t="s">
        <v>23129</v>
      </c>
      <c r="P3601" t="s">
        <v>49</v>
      </c>
      <c r="Q3601">
        <v>12.916499999999999</v>
      </c>
      <c r="R3601">
        <v>79.132499999999993</v>
      </c>
      <c r="S3601" t="s">
        <v>111</v>
      </c>
      <c r="T3601" t="s">
        <v>110</v>
      </c>
      <c r="U3601" t="s">
        <v>10</v>
      </c>
      <c r="V3601" t="s">
        <v>45</v>
      </c>
    </row>
    <row r="3602" spans="1:22">
      <c r="A3602" t="s">
        <v>23128</v>
      </c>
      <c r="B3602" s="2">
        <v>45199.477777777778</v>
      </c>
      <c r="C3602" s="2">
        <f t="shared" si="56"/>
        <v>45194</v>
      </c>
      <c r="D3602" t="s">
        <v>2147</v>
      </c>
      <c r="E3602" t="s">
        <v>9736</v>
      </c>
      <c r="F3602" t="s">
        <v>201</v>
      </c>
      <c r="G3602" t="s">
        <v>41</v>
      </c>
      <c r="H3602" t="s">
        <v>63</v>
      </c>
      <c r="I3602">
        <v>1</v>
      </c>
      <c r="J3602">
        <v>879.96</v>
      </c>
      <c r="K3602">
        <v>710.75</v>
      </c>
      <c r="L3602">
        <v>879.96</v>
      </c>
      <c r="M3602">
        <v>710.75</v>
      </c>
      <c r="N3602" t="s">
        <v>23127</v>
      </c>
      <c r="O3602" t="s">
        <v>23126</v>
      </c>
      <c r="P3602" t="s">
        <v>68</v>
      </c>
      <c r="Q3602">
        <v>11.34</v>
      </c>
      <c r="R3602">
        <v>77.717200000000005</v>
      </c>
      <c r="S3602" t="s">
        <v>352</v>
      </c>
      <c r="T3602" t="s">
        <v>351</v>
      </c>
      <c r="U3602" t="s">
        <v>23</v>
      </c>
      <c r="V3602" t="s">
        <v>45</v>
      </c>
    </row>
    <row r="3603" spans="1:22">
      <c r="A3603" t="s">
        <v>23125</v>
      </c>
      <c r="B3603" s="2">
        <v>44949.509027777778</v>
      </c>
      <c r="C3603" s="2">
        <f t="shared" si="56"/>
        <v>44949</v>
      </c>
      <c r="D3603" t="s">
        <v>2142</v>
      </c>
      <c r="E3603" t="s">
        <v>14923</v>
      </c>
      <c r="F3603" t="s">
        <v>18</v>
      </c>
      <c r="G3603" t="s">
        <v>41</v>
      </c>
      <c r="H3603" t="s">
        <v>40</v>
      </c>
      <c r="I3603">
        <v>2</v>
      </c>
      <c r="J3603">
        <v>1149.58</v>
      </c>
      <c r="K3603">
        <v>929.96</v>
      </c>
      <c r="L3603">
        <v>2299.16</v>
      </c>
      <c r="M3603">
        <v>1859.92</v>
      </c>
      <c r="N3603" t="s">
        <v>23124</v>
      </c>
      <c r="O3603" t="s">
        <v>23123</v>
      </c>
      <c r="P3603" t="s">
        <v>60</v>
      </c>
      <c r="Q3603">
        <v>8.7139000000000006</v>
      </c>
      <c r="R3603">
        <v>77.756699999999995</v>
      </c>
      <c r="S3603" t="s">
        <v>250</v>
      </c>
      <c r="T3603" t="s">
        <v>249</v>
      </c>
      <c r="U3603" t="s">
        <v>23</v>
      </c>
      <c r="V3603" t="s">
        <v>9</v>
      </c>
    </row>
    <row r="3604" spans="1:22">
      <c r="A3604" t="s">
        <v>23122</v>
      </c>
      <c r="B3604" s="2">
        <v>45256.532638888886</v>
      </c>
      <c r="C3604" s="2">
        <f t="shared" si="56"/>
        <v>45250</v>
      </c>
      <c r="D3604" t="s">
        <v>2137</v>
      </c>
      <c r="E3604" t="s">
        <v>21519</v>
      </c>
      <c r="F3604" t="s">
        <v>31</v>
      </c>
      <c r="G3604" t="s">
        <v>41</v>
      </c>
      <c r="H3604" t="s">
        <v>63</v>
      </c>
      <c r="I3604">
        <v>4</v>
      </c>
      <c r="J3604">
        <v>1286.52</v>
      </c>
      <c r="K3604">
        <v>849.36</v>
      </c>
      <c r="L3604">
        <v>5146.08</v>
      </c>
      <c r="M3604">
        <v>3397.44</v>
      </c>
      <c r="N3604" t="s">
        <v>23121</v>
      </c>
      <c r="O3604" t="s">
        <v>23120</v>
      </c>
      <c r="P3604" t="s">
        <v>112</v>
      </c>
      <c r="Q3604">
        <v>13.082700000000001</v>
      </c>
      <c r="R3604">
        <v>80.270700000000005</v>
      </c>
      <c r="S3604" t="s">
        <v>193</v>
      </c>
      <c r="T3604" t="s">
        <v>192</v>
      </c>
      <c r="U3604" t="s">
        <v>57</v>
      </c>
      <c r="V3604" t="s">
        <v>9</v>
      </c>
    </row>
    <row r="3605" spans="1:22">
      <c r="A3605" t="s">
        <v>23119</v>
      </c>
      <c r="B3605" s="2">
        <v>44937.556944444441</v>
      </c>
      <c r="C3605" s="2">
        <f t="shared" si="56"/>
        <v>44935</v>
      </c>
      <c r="D3605" t="s">
        <v>2132</v>
      </c>
      <c r="E3605" t="s">
        <v>6085</v>
      </c>
      <c r="F3605" t="s">
        <v>18</v>
      </c>
      <c r="G3605" t="s">
        <v>72</v>
      </c>
      <c r="H3605" t="s">
        <v>52</v>
      </c>
      <c r="I3605">
        <v>4</v>
      </c>
      <c r="J3605">
        <v>1825.87</v>
      </c>
      <c r="K3605">
        <v>1503.47</v>
      </c>
      <c r="L3605">
        <v>7303.48</v>
      </c>
      <c r="M3605">
        <v>6013.88</v>
      </c>
      <c r="N3605" t="s">
        <v>23118</v>
      </c>
      <c r="O3605" t="s">
        <v>23117</v>
      </c>
      <c r="P3605" t="s">
        <v>68</v>
      </c>
      <c r="Q3605">
        <v>11.34</v>
      </c>
      <c r="R3605">
        <v>77.717200000000005</v>
      </c>
      <c r="S3605" t="s">
        <v>530</v>
      </c>
      <c r="T3605" t="s">
        <v>529</v>
      </c>
      <c r="U3605" t="s">
        <v>10</v>
      </c>
      <c r="V3605" t="s">
        <v>9</v>
      </c>
    </row>
    <row r="3606" spans="1:22">
      <c r="A3606" t="s">
        <v>23116</v>
      </c>
      <c r="B3606" s="2">
        <v>45400.609027777777</v>
      </c>
      <c r="C3606" s="2">
        <f t="shared" si="56"/>
        <v>45397</v>
      </c>
      <c r="D3606" t="s">
        <v>2127</v>
      </c>
      <c r="E3606" t="s">
        <v>11501</v>
      </c>
      <c r="F3606" t="s">
        <v>83</v>
      </c>
      <c r="G3606" t="s">
        <v>72</v>
      </c>
      <c r="H3606" t="s">
        <v>71</v>
      </c>
      <c r="I3606">
        <v>4</v>
      </c>
      <c r="J3606">
        <v>1690.59</v>
      </c>
      <c r="K3606">
        <v>1074.05</v>
      </c>
      <c r="L3606">
        <v>6762.36</v>
      </c>
      <c r="M3606">
        <v>4296.2</v>
      </c>
      <c r="N3606" t="s">
        <v>23115</v>
      </c>
      <c r="O3606" t="s">
        <v>23114</v>
      </c>
      <c r="P3606" t="s">
        <v>112</v>
      </c>
      <c r="Q3606">
        <v>13.082700000000001</v>
      </c>
      <c r="R3606">
        <v>80.270700000000005</v>
      </c>
      <c r="S3606" t="s">
        <v>214</v>
      </c>
      <c r="T3606" t="s">
        <v>213</v>
      </c>
      <c r="U3606" t="s">
        <v>23</v>
      </c>
      <c r="V3606" t="s">
        <v>45</v>
      </c>
    </row>
    <row r="3607" spans="1:22">
      <c r="A3607" t="s">
        <v>23113</v>
      </c>
      <c r="B3607" s="2">
        <v>45542.834027777775</v>
      </c>
      <c r="C3607" s="2">
        <f t="shared" si="56"/>
        <v>45537</v>
      </c>
      <c r="D3607" t="s">
        <v>2122</v>
      </c>
      <c r="E3607" t="s">
        <v>23112</v>
      </c>
      <c r="F3607" t="s">
        <v>83</v>
      </c>
      <c r="G3607" t="s">
        <v>53</v>
      </c>
      <c r="H3607" t="s">
        <v>71</v>
      </c>
      <c r="I3607">
        <v>3</v>
      </c>
      <c r="J3607">
        <v>322.95</v>
      </c>
      <c r="K3607">
        <v>223.65</v>
      </c>
      <c r="L3607">
        <v>968.85</v>
      </c>
      <c r="M3607">
        <v>670.95</v>
      </c>
      <c r="N3607" t="s">
        <v>23111</v>
      </c>
      <c r="O3607" t="s">
        <v>23110</v>
      </c>
      <c r="P3607" t="s">
        <v>49</v>
      </c>
      <c r="Q3607">
        <v>12.916499999999999</v>
      </c>
      <c r="R3607">
        <v>79.132499999999993</v>
      </c>
      <c r="S3607" t="s">
        <v>537</v>
      </c>
      <c r="T3607" t="s">
        <v>536</v>
      </c>
      <c r="U3607" t="s">
        <v>57</v>
      </c>
      <c r="V3607" t="s">
        <v>9</v>
      </c>
    </row>
    <row r="3608" spans="1:22">
      <c r="A3608" t="s">
        <v>23109</v>
      </c>
      <c r="B3608" s="2">
        <v>45114.713194444441</v>
      </c>
      <c r="C3608" s="2">
        <f t="shared" si="56"/>
        <v>45110</v>
      </c>
      <c r="D3608" t="s">
        <v>2117</v>
      </c>
      <c r="E3608" t="s">
        <v>6073</v>
      </c>
      <c r="F3608" t="s">
        <v>136</v>
      </c>
      <c r="G3608" t="s">
        <v>72</v>
      </c>
      <c r="H3608" t="s">
        <v>40</v>
      </c>
      <c r="I3608">
        <v>3</v>
      </c>
      <c r="J3608">
        <v>1964.92</v>
      </c>
      <c r="K3608">
        <v>1518.12</v>
      </c>
      <c r="L3608">
        <v>5894.76</v>
      </c>
      <c r="M3608">
        <v>4554.3599999999997</v>
      </c>
      <c r="N3608" t="s">
        <v>23108</v>
      </c>
      <c r="O3608" t="s">
        <v>23107</v>
      </c>
      <c r="P3608" t="s">
        <v>60</v>
      </c>
      <c r="Q3608">
        <v>8.7139000000000006</v>
      </c>
      <c r="R3608">
        <v>77.756699999999995</v>
      </c>
      <c r="S3608" t="s">
        <v>432</v>
      </c>
      <c r="T3608" t="s">
        <v>431</v>
      </c>
      <c r="U3608" t="s">
        <v>23</v>
      </c>
      <c r="V3608" t="s">
        <v>9</v>
      </c>
    </row>
    <row r="3609" spans="1:22">
      <c r="A3609" t="s">
        <v>23106</v>
      </c>
      <c r="B3609" s="2">
        <v>45463.887499999997</v>
      </c>
      <c r="C3609" s="2">
        <f t="shared" si="56"/>
        <v>45460</v>
      </c>
      <c r="D3609" t="s">
        <v>2112</v>
      </c>
      <c r="E3609" t="s">
        <v>21501</v>
      </c>
      <c r="F3609" t="s">
        <v>201</v>
      </c>
      <c r="G3609" t="s">
        <v>91</v>
      </c>
      <c r="H3609" t="s">
        <v>16</v>
      </c>
      <c r="I3609">
        <v>1</v>
      </c>
      <c r="J3609">
        <v>1882.33</v>
      </c>
      <c r="K3609">
        <v>1682.01</v>
      </c>
      <c r="L3609">
        <v>1882.33</v>
      </c>
      <c r="M3609">
        <v>1682.01</v>
      </c>
      <c r="N3609" t="s">
        <v>23105</v>
      </c>
      <c r="O3609" t="s">
        <v>23104</v>
      </c>
      <c r="P3609" t="s">
        <v>112</v>
      </c>
      <c r="Q3609">
        <v>13.082700000000001</v>
      </c>
      <c r="R3609">
        <v>80.270700000000005</v>
      </c>
      <c r="S3609" t="s">
        <v>784</v>
      </c>
      <c r="T3609" t="s">
        <v>783</v>
      </c>
      <c r="U3609" t="s">
        <v>57</v>
      </c>
      <c r="V3609" t="s">
        <v>9</v>
      </c>
    </row>
    <row r="3610" spans="1:22">
      <c r="A3610" t="s">
        <v>23103</v>
      </c>
      <c r="B3610" s="2">
        <v>45002.627083333333</v>
      </c>
      <c r="C3610" s="2">
        <f t="shared" si="56"/>
        <v>44998</v>
      </c>
      <c r="D3610" t="s">
        <v>2107</v>
      </c>
      <c r="E3610" t="s">
        <v>7904</v>
      </c>
      <c r="F3610" t="s">
        <v>31</v>
      </c>
      <c r="G3610" t="s">
        <v>106</v>
      </c>
      <c r="H3610" t="s">
        <v>52</v>
      </c>
      <c r="I3610">
        <v>4</v>
      </c>
      <c r="J3610">
        <v>379.68</v>
      </c>
      <c r="K3610">
        <v>268.51</v>
      </c>
      <c r="L3610">
        <v>1518.72</v>
      </c>
      <c r="M3610">
        <v>1074.04</v>
      </c>
      <c r="N3610" t="s">
        <v>23102</v>
      </c>
      <c r="O3610" t="s">
        <v>23101</v>
      </c>
      <c r="P3610" t="s">
        <v>37</v>
      </c>
      <c r="Q3610">
        <v>10.7905</v>
      </c>
      <c r="R3610">
        <v>78.704700000000003</v>
      </c>
      <c r="S3610" t="s">
        <v>413</v>
      </c>
      <c r="T3610" t="s">
        <v>412</v>
      </c>
      <c r="U3610" t="s">
        <v>23</v>
      </c>
      <c r="V3610" t="s">
        <v>22</v>
      </c>
    </row>
    <row r="3611" spans="1:22">
      <c r="A3611" t="s">
        <v>23100</v>
      </c>
      <c r="B3611" s="2">
        <v>45379.914583333331</v>
      </c>
      <c r="C3611" s="2">
        <f t="shared" si="56"/>
        <v>45376</v>
      </c>
      <c r="D3611" t="s">
        <v>2102</v>
      </c>
      <c r="E3611" t="s">
        <v>14895</v>
      </c>
      <c r="F3611" t="s">
        <v>136</v>
      </c>
      <c r="G3611" t="s">
        <v>30</v>
      </c>
      <c r="H3611" t="s">
        <v>52</v>
      </c>
      <c r="I3611">
        <v>3</v>
      </c>
      <c r="J3611">
        <v>2250.64</v>
      </c>
      <c r="K3611">
        <v>1615.14</v>
      </c>
      <c r="L3611">
        <v>6751.92</v>
      </c>
      <c r="M3611">
        <v>4845.42</v>
      </c>
      <c r="N3611" t="s">
        <v>23099</v>
      </c>
      <c r="O3611" t="s">
        <v>23098</v>
      </c>
      <c r="P3611" t="s">
        <v>121</v>
      </c>
      <c r="Q3611">
        <v>9.9252000000000002</v>
      </c>
      <c r="R3611">
        <v>78.119799999999998</v>
      </c>
      <c r="S3611" t="s">
        <v>103</v>
      </c>
      <c r="T3611" t="s">
        <v>102</v>
      </c>
      <c r="U3611" t="s">
        <v>23</v>
      </c>
      <c r="V3611" t="s">
        <v>45</v>
      </c>
    </row>
    <row r="3612" spans="1:22">
      <c r="A3612" t="s">
        <v>23097</v>
      </c>
      <c r="B3612" s="2">
        <v>45290.691666666666</v>
      </c>
      <c r="C3612" s="2">
        <f t="shared" si="56"/>
        <v>45285</v>
      </c>
      <c r="D3612" t="s">
        <v>2097</v>
      </c>
      <c r="E3612" t="s">
        <v>6057</v>
      </c>
      <c r="F3612" t="s">
        <v>136</v>
      </c>
      <c r="G3612" t="s">
        <v>91</v>
      </c>
      <c r="H3612" t="s">
        <v>29</v>
      </c>
      <c r="I3612">
        <v>2</v>
      </c>
      <c r="J3612">
        <v>2387.59</v>
      </c>
      <c r="K3612">
        <v>2027.89</v>
      </c>
      <c r="L3612">
        <v>4775.18</v>
      </c>
      <c r="M3612">
        <v>4055.78</v>
      </c>
      <c r="N3612" t="s">
        <v>23096</v>
      </c>
      <c r="O3612" t="s">
        <v>23095</v>
      </c>
      <c r="P3612" t="s">
        <v>26</v>
      </c>
      <c r="Q3612">
        <v>11.0168</v>
      </c>
      <c r="R3612">
        <v>76.955799999999996</v>
      </c>
      <c r="S3612" t="s">
        <v>486</v>
      </c>
      <c r="T3612" t="s">
        <v>485</v>
      </c>
      <c r="U3612" t="s">
        <v>77</v>
      </c>
      <c r="V3612" t="s">
        <v>9</v>
      </c>
    </row>
    <row r="3613" spans="1:22">
      <c r="A3613" t="s">
        <v>23094</v>
      </c>
      <c r="B3613" s="2">
        <v>45051.603472222225</v>
      </c>
      <c r="C3613" s="2">
        <f t="shared" si="56"/>
        <v>45047</v>
      </c>
      <c r="D3613" t="s">
        <v>2092</v>
      </c>
      <c r="E3613" t="s">
        <v>23093</v>
      </c>
      <c r="F3613" t="s">
        <v>136</v>
      </c>
      <c r="G3613" t="s">
        <v>53</v>
      </c>
      <c r="H3613" t="s">
        <v>16</v>
      </c>
      <c r="I3613">
        <v>1</v>
      </c>
      <c r="J3613">
        <v>372.01</v>
      </c>
      <c r="K3613">
        <v>251.3</v>
      </c>
      <c r="L3613">
        <v>372.01</v>
      </c>
      <c r="M3613">
        <v>251.3</v>
      </c>
      <c r="N3613" t="s">
        <v>23092</v>
      </c>
      <c r="O3613" t="s">
        <v>23091</v>
      </c>
      <c r="P3613" t="s">
        <v>49</v>
      </c>
      <c r="Q3613">
        <v>12.916499999999999</v>
      </c>
      <c r="R3613">
        <v>79.132499999999993</v>
      </c>
      <c r="S3613" t="s">
        <v>319</v>
      </c>
      <c r="T3613" t="s">
        <v>318</v>
      </c>
      <c r="U3613" t="s">
        <v>46</v>
      </c>
      <c r="V3613" t="s">
        <v>9</v>
      </c>
    </row>
    <row r="3614" spans="1:22">
      <c r="A3614" t="s">
        <v>23090</v>
      </c>
      <c r="B3614" s="2">
        <v>45042.804861111108</v>
      </c>
      <c r="C3614" s="2">
        <f t="shared" si="56"/>
        <v>45040</v>
      </c>
      <c r="D3614" t="s">
        <v>2087</v>
      </c>
      <c r="E3614" t="s">
        <v>16561</v>
      </c>
      <c r="F3614" t="s">
        <v>18</v>
      </c>
      <c r="G3614" t="s">
        <v>41</v>
      </c>
      <c r="H3614" t="s">
        <v>63</v>
      </c>
      <c r="I3614">
        <v>2</v>
      </c>
      <c r="J3614">
        <v>2498.21</v>
      </c>
      <c r="K3614">
        <v>2135.7600000000002</v>
      </c>
      <c r="L3614">
        <v>4996.42</v>
      </c>
      <c r="M3614">
        <v>4271.5200000000004</v>
      </c>
      <c r="N3614" t="s">
        <v>23089</v>
      </c>
      <c r="O3614" t="s">
        <v>23088</v>
      </c>
      <c r="P3614" t="s">
        <v>60</v>
      </c>
      <c r="Q3614">
        <v>8.7139000000000006</v>
      </c>
      <c r="R3614">
        <v>77.756699999999995</v>
      </c>
      <c r="S3614" t="s">
        <v>616</v>
      </c>
      <c r="T3614" t="s">
        <v>615</v>
      </c>
      <c r="U3614" t="s">
        <v>77</v>
      </c>
      <c r="V3614" t="s">
        <v>9</v>
      </c>
    </row>
    <row r="3615" spans="1:22">
      <c r="A3615" t="s">
        <v>23087</v>
      </c>
      <c r="B3615" s="2">
        <v>45353.836111111108</v>
      </c>
      <c r="C3615" s="2">
        <f t="shared" si="56"/>
        <v>45348</v>
      </c>
      <c r="D3615" t="s">
        <v>2082</v>
      </c>
      <c r="E3615" t="s">
        <v>18228</v>
      </c>
      <c r="F3615" t="s">
        <v>31</v>
      </c>
      <c r="G3615" t="s">
        <v>17</v>
      </c>
      <c r="H3615" t="s">
        <v>71</v>
      </c>
      <c r="I3615">
        <v>1</v>
      </c>
      <c r="J3615">
        <v>2327.09</v>
      </c>
      <c r="K3615">
        <v>1555.79</v>
      </c>
      <c r="L3615">
        <v>2327.09</v>
      </c>
      <c r="M3615">
        <v>1555.79</v>
      </c>
      <c r="N3615" t="s">
        <v>23086</v>
      </c>
      <c r="O3615" t="s">
        <v>23085</v>
      </c>
      <c r="P3615" t="s">
        <v>37</v>
      </c>
      <c r="Q3615">
        <v>10.7905</v>
      </c>
      <c r="R3615">
        <v>78.704700000000003</v>
      </c>
      <c r="S3615" t="s">
        <v>735</v>
      </c>
      <c r="T3615" t="s">
        <v>734</v>
      </c>
      <c r="U3615" t="s">
        <v>77</v>
      </c>
      <c r="V3615" t="s">
        <v>22</v>
      </c>
    </row>
    <row r="3616" spans="1:22">
      <c r="A3616" t="s">
        <v>23084</v>
      </c>
      <c r="B3616" s="2">
        <v>45247.836111111108</v>
      </c>
      <c r="C3616" s="2">
        <f t="shared" si="56"/>
        <v>45243</v>
      </c>
      <c r="D3616" t="s">
        <v>2077</v>
      </c>
      <c r="E3616" t="s">
        <v>23083</v>
      </c>
      <c r="F3616" t="s">
        <v>18</v>
      </c>
      <c r="G3616" t="s">
        <v>91</v>
      </c>
      <c r="H3616" t="s">
        <v>71</v>
      </c>
      <c r="I3616">
        <v>1</v>
      </c>
      <c r="J3616">
        <v>736.6</v>
      </c>
      <c r="K3616">
        <v>581.85</v>
      </c>
      <c r="L3616">
        <v>736.6</v>
      </c>
      <c r="M3616">
        <v>581.85</v>
      </c>
      <c r="N3616" t="s">
        <v>23082</v>
      </c>
      <c r="O3616" t="s">
        <v>23081</v>
      </c>
      <c r="P3616" t="s">
        <v>112</v>
      </c>
      <c r="Q3616">
        <v>13.082700000000001</v>
      </c>
      <c r="R3616">
        <v>80.270700000000005</v>
      </c>
      <c r="S3616" t="s">
        <v>333</v>
      </c>
      <c r="T3616" t="s">
        <v>332</v>
      </c>
      <c r="U3616" t="s">
        <v>57</v>
      </c>
      <c r="V3616" t="s">
        <v>9</v>
      </c>
    </row>
    <row r="3617" spans="1:22">
      <c r="A3617" t="s">
        <v>23080</v>
      </c>
      <c r="B3617" s="2">
        <v>45095.518750000003</v>
      </c>
      <c r="C3617" s="2">
        <f t="shared" si="56"/>
        <v>45089</v>
      </c>
      <c r="D3617" t="s">
        <v>2072</v>
      </c>
      <c r="E3617" t="s">
        <v>23079</v>
      </c>
      <c r="F3617" t="s">
        <v>18</v>
      </c>
      <c r="G3617" t="s">
        <v>106</v>
      </c>
      <c r="H3617" t="s">
        <v>29</v>
      </c>
      <c r="I3617">
        <v>2</v>
      </c>
      <c r="J3617">
        <v>1799.46</v>
      </c>
      <c r="K3617">
        <v>1464.41</v>
      </c>
      <c r="L3617">
        <v>3598.92</v>
      </c>
      <c r="M3617">
        <v>2928.82</v>
      </c>
      <c r="N3617" t="s">
        <v>23078</v>
      </c>
      <c r="O3617" t="s">
        <v>23077</v>
      </c>
      <c r="P3617" t="s">
        <v>121</v>
      </c>
      <c r="Q3617">
        <v>9.9252000000000002</v>
      </c>
      <c r="R3617">
        <v>78.119799999999998</v>
      </c>
      <c r="S3617" t="s">
        <v>530</v>
      </c>
      <c r="T3617" t="s">
        <v>529</v>
      </c>
      <c r="U3617" t="s">
        <v>46</v>
      </c>
      <c r="V3617" t="s">
        <v>22</v>
      </c>
    </row>
    <row r="3618" spans="1:22">
      <c r="A3618" t="s">
        <v>23076</v>
      </c>
      <c r="B3618" s="2">
        <v>45519.844444444447</v>
      </c>
      <c r="C3618" s="2">
        <f t="shared" si="56"/>
        <v>45516</v>
      </c>
      <c r="D3618" t="s">
        <v>2067</v>
      </c>
      <c r="E3618" t="s">
        <v>6034</v>
      </c>
      <c r="F3618" t="s">
        <v>166</v>
      </c>
      <c r="G3618" t="s">
        <v>91</v>
      </c>
      <c r="H3618" t="s">
        <v>63</v>
      </c>
      <c r="I3618">
        <v>2</v>
      </c>
      <c r="J3618">
        <v>2000.68</v>
      </c>
      <c r="K3618">
        <v>1420.57</v>
      </c>
      <c r="L3618">
        <v>4001.36</v>
      </c>
      <c r="M3618">
        <v>2841.14</v>
      </c>
      <c r="N3618" t="s">
        <v>23075</v>
      </c>
      <c r="O3618" t="s">
        <v>23074</v>
      </c>
      <c r="P3618" t="s">
        <v>68</v>
      </c>
      <c r="Q3618">
        <v>11.34</v>
      </c>
      <c r="R3618">
        <v>77.717200000000005</v>
      </c>
      <c r="S3618" t="s">
        <v>396</v>
      </c>
      <c r="T3618" t="s">
        <v>395</v>
      </c>
      <c r="U3618" t="s">
        <v>46</v>
      </c>
      <c r="V3618" t="s">
        <v>9</v>
      </c>
    </row>
    <row r="3619" spans="1:22">
      <c r="A3619" t="s">
        <v>23073</v>
      </c>
      <c r="B3619" s="2">
        <v>45103.658333333333</v>
      </c>
      <c r="C3619" s="2">
        <f t="shared" si="56"/>
        <v>45103</v>
      </c>
      <c r="D3619" t="s">
        <v>2062</v>
      </c>
      <c r="E3619" t="s">
        <v>2061</v>
      </c>
      <c r="F3619" t="s">
        <v>73</v>
      </c>
      <c r="G3619" t="s">
        <v>41</v>
      </c>
      <c r="H3619" t="s">
        <v>71</v>
      </c>
      <c r="I3619">
        <v>1</v>
      </c>
      <c r="J3619">
        <v>679.19</v>
      </c>
      <c r="K3619">
        <v>531.33000000000004</v>
      </c>
      <c r="L3619">
        <v>679.19</v>
      </c>
      <c r="M3619">
        <v>531.33000000000004</v>
      </c>
      <c r="N3619" t="s">
        <v>23072</v>
      </c>
      <c r="O3619" t="s">
        <v>23071</v>
      </c>
      <c r="P3619" t="s">
        <v>112</v>
      </c>
      <c r="Q3619">
        <v>13.082700000000001</v>
      </c>
      <c r="R3619">
        <v>80.270700000000005</v>
      </c>
      <c r="S3619" t="s">
        <v>364</v>
      </c>
      <c r="T3619" t="s">
        <v>363</v>
      </c>
      <c r="U3619" t="s">
        <v>46</v>
      </c>
      <c r="V3619" t="s">
        <v>22</v>
      </c>
    </row>
    <row r="3620" spans="1:22">
      <c r="A3620" t="s">
        <v>23070</v>
      </c>
      <c r="B3620" s="2">
        <v>45420.665277777778</v>
      </c>
      <c r="C3620" s="2">
        <f t="shared" si="56"/>
        <v>45418</v>
      </c>
      <c r="D3620" t="s">
        <v>2057</v>
      </c>
      <c r="E3620" t="s">
        <v>23069</v>
      </c>
      <c r="F3620" t="s">
        <v>136</v>
      </c>
      <c r="G3620" t="s">
        <v>41</v>
      </c>
      <c r="H3620" t="s">
        <v>52</v>
      </c>
      <c r="I3620">
        <v>1</v>
      </c>
      <c r="J3620">
        <v>1084.05</v>
      </c>
      <c r="K3620">
        <v>693.05</v>
      </c>
      <c r="L3620">
        <v>1084.05</v>
      </c>
      <c r="M3620">
        <v>693.05</v>
      </c>
      <c r="N3620" t="s">
        <v>23068</v>
      </c>
      <c r="O3620" t="s">
        <v>23067</v>
      </c>
      <c r="P3620" t="s">
        <v>26</v>
      </c>
      <c r="Q3620">
        <v>11.0168</v>
      </c>
      <c r="R3620">
        <v>76.955799999999996</v>
      </c>
      <c r="S3620" t="s">
        <v>413</v>
      </c>
      <c r="T3620" t="s">
        <v>412</v>
      </c>
      <c r="U3620" t="s">
        <v>23</v>
      </c>
      <c r="V3620" t="s">
        <v>22</v>
      </c>
    </row>
    <row r="3621" spans="1:22">
      <c r="A3621" t="s">
        <v>23066</v>
      </c>
      <c r="B3621" s="2">
        <v>45492.429166666669</v>
      </c>
      <c r="C3621" s="2">
        <f t="shared" si="56"/>
        <v>45488</v>
      </c>
      <c r="D3621" t="s">
        <v>2052</v>
      </c>
      <c r="E3621" t="s">
        <v>23065</v>
      </c>
      <c r="F3621" t="s">
        <v>136</v>
      </c>
      <c r="G3621" t="s">
        <v>41</v>
      </c>
      <c r="H3621" t="s">
        <v>63</v>
      </c>
      <c r="I3621">
        <v>1</v>
      </c>
      <c r="J3621">
        <v>1452.38</v>
      </c>
      <c r="K3621">
        <v>1061.57</v>
      </c>
      <c r="L3621">
        <v>1452.38</v>
      </c>
      <c r="M3621">
        <v>1061.57</v>
      </c>
      <c r="N3621" t="s">
        <v>23064</v>
      </c>
      <c r="O3621" t="s">
        <v>23063</v>
      </c>
      <c r="P3621" t="s">
        <v>112</v>
      </c>
      <c r="Q3621">
        <v>13.082700000000001</v>
      </c>
      <c r="R3621">
        <v>80.270700000000005</v>
      </c>
      <c r="S3621" t="s">
        <v>735</v>
      </c>
      <c r="T3621" t="s">
        <v>734</v>
      </c>
      <c r="U3621" t="s">
        <v>77</v>
      </c>
      <c r="V3621" t="s">
        <v>45</v>
      </c>
    </row>
    <row r="3622" spans="1:22">
      <c r="A3622" t="s">
        <v>23062</v>
      </c>
      <c r="B3622" s="2">
        <v>45197.848611111112</v>
      </c>
      <c r="C3622" s="2">
        <f t="shared" si="56"/>
        <v>45194</v>
      </c>
      <c r="D3622" t="s">
        <v>2047</v>
      </c>
      <c r="E3622" t="s">
        <v>23061</v>
      </c>
      <c r="F3622" t="s">
        <v>64</v>
      </c>
      <c r="G3622" t="s">
        <v>30</v>
      </c>
      <c r="H3622" t="s">
        <v>52</v>
      </c>
      <c r="I3622">
        <v>1</v>
      </c>
      <c r="J3622">
        <v>911.14</v>
      </c>
      <c r="K3622">
        <v>691.97</v>
      </c>
      <c r="L3622">
        <v>911.14</v>
      </c>
      <c r="M3622">
        <v>691.97</v>
      </c>
      <c r="N3622" t="s">
        <v>23060</v>
      </c>
      <c r="O3622" t="s">
        <v>23059</v>
      </c>
      <c r="P3622" t="s">
        <v>49</v>
      </c>
      <c r="Q3622">
        <v>12.916499999999999</v>
      </c>
      <c r="R3622">
        <v>79.132499999999993</v>
      </c>
      <c r="S3622" t="s">
        <v>103</v>
      </c>
      <c r="T3622" t="s">
        <v>102</v>
      </c>
      <c r="U3622" t="s">
        <v>77</v>
      </c>
      <c r="V3622" t="s">
        <v>22</v>
      </c>
    </row>
    <row r="3623" spans="1:22">
      <c r="A3623" t="s">
        <v>23058</v>
      </c>
      <c r="B3623" s="2">
        <v>45020.822222222225</v>
      </c>
      <c r="C3623" s="2">
        <f t="shared" si="56"/>
        <v>45019</v>
      </c>
      <c r="D3623" t="s">
        <v>2042</v>
      </c>
      <c r="E3623" t="s">
        <v>6014</v>
      </c>
      <c r="F3623" t="s">
        <v>31</v>
      </c>
      <c r="G3623" t="s">
        <v>53</v>
      </c>
      <c r="H3623" t="s">
        <v>16</v>
      </c>
      <c r="I3623">
        <v>4</v>
      </c>
      <c r="J3623">
        <v>1598.73</v>
      </c>
      <c r="K3623">
        <v>1267.18</v>
      </c>
      <c r="L3623">
        <v>6394.92</v>
      </c>
      <c r="M3623">
        <v>5068.72</v>
      </c>
      <c r="N3623" t="s">
        <v>23057</v>
      </c>
      <c r="O3623" t="s">
        <v>23056</v>
      </c>
      <c r="P3623" t="s">
        <v>26</v>
      </c>
      <c r="Q3623">
        <v>11.0168</v>
      </c>
      <c r="R3623">
        <v>76.955799999999996</v>
      </c>
      <c r="S3623" t="s">
        <v>12</v>
      </c>
      <c r="T3623" t="s">
        <v>11</v>
      </c>
      <c r="U3623" t="s">
        <v>23</v>
      </c>
      <c r="V3623" t="s">
        <v>45</v>
      </c>
    </row>
    <row r="3624" spans="1:22">
      <c r="A3624" t="s">
        <v>23055</v>
      </c>
      <c r="B3624" s="2">
        <v>45359.616666666669</v>
      </c>
      <c r="C3624" s="2">
        <f t="shared" si="56"/>
        <v>45355</v>
      </c>
      <c r="D3624" t="s">
        <v>2037</v>
      </c>
      <c r="E3624" t="s">
        <v>7854</v>
      </c>
      <c r="F3624" t="s">
        <v>31</v>
      </c>
      <c r="G3624" t="s">
        <v>72</v>
      </c>
      <c r="H3624" t="s">
        <v>71</v>
      </c>
      <c r="I3624">
        <v>3</v>
      </c>
      <c r="J3624">
        <v>1970.09</v>
      </c>
      <c r="K3624">
        <v>1325.05</v>
      </c>
      <c r="L3624">
        <v>5910.27</v>
      </c>
      <c r="M3624">
        <v>3975.15</v>
      </c>
      <c r="N3624" t="s">
        <v>23054</v>
      </c>
      <c r="O3624" t="s">
        <v>23053</v>
      </c>
      <c r="P3624" t="s">
        <v>112</v>
      </c>
      <c r="Q3624">
        <v>13.082700000000001</v>
      </c>
      <c r="R3624">
        <v>80.270700000000005</v>
      </c>
      <c r="S3624" t="s">
        <v>283</v>
      </c>
      <c r="T3624" t="s">
        <v>282</v>
      </c>
      <c r="U3624" t="s">
        <v>23</v>
      </c>
      <c r="V3624" t="s">
        <v>9</v>
      </c>
    </row>
    <row r="3625" spans="1:22">
      <c r="A3625" t="s">
        <v>23052</v>
      </c>
      <c r="B3625" s="2">
        <v>45567.854861111111</v>
      </c>
      <c r="C3625" s="2">
        <f t="shared" si="56"/>
        <v>45565</v>
      </c>
      <c r="D3625" t="s">
        <v>2032</v>
      </c>
      <c r="E3625" t="s">
        <v>23051</v>
      </c>
      <c r="F3625" t="s">
        <v>166</v>
      </c>
      <c r="G3625" t="s">
        <v>53</v>
      </c>
      <c r="H3625" t="s">
        <v>63</v>
      </c>
      <c r="I3625">
        <v>1</v>
      </c>
      <c r="J3625">
        <v>1321.29</v>
      </c>
      <c r="K3625">
        <v>850.83</v>
      </c>
      <c r="L3625">
        <v>1321.29</v>
      </c>
      <c r="M3625">
        <v>850.83</v>
      </c>
      <c r="N3625" t="s">
        <v>23050</v>
      </c>
      <c r="O3625" t="s">
        <v>23049</v>
      </c>
      <c r="P3625" t="s">
        <v>112</v>
      </c>
      <c r="Q3625">
        <v>13.082700000000001</v>
      </c>
      <c r="R3625">
        <v>80.270700000000005</v>
      </c>
      <c r="S3625" t="s">
        <v>176</v>
      </c>
      <c r="T3625" t="s">
        <v>175</v>
      </c>
      <c r="U3625" t="s">
        <v>77</v>
      </c>
      <c r="V3625" t="s">
        <v>212</v>
      </c>
    </row>
    <row r="3626" spans="1:22">
      <c r="A3626" t="s">
        <v>23048</v>
      </c>
      <c r="B3626" s="2">
        <v>45491.573611111111</v>
      </c>
      <c r="C3626" s="2">
        <f t="shared" si="56"/>
        <v>45488</v>
      </c>
      <c r="D3626" t="s">
        <v>2027</v>
      </c>
      <c r="E3626" t="s">
        <v>4102</v>
      </c>
      <c r="F3626" t="s">
        <v>83</v>
      </c>
      <c r="G3626" t="s">
        <v>91</v>
      </c>
      <c r="H3626" t="s">
        <v>40</v>
      </c>
      <c r="I3626">
        <v>1</v>
      </c>
      <c r="J3626">
        <v>2220.27</v>
      </c>
      <c r="K3626">
        <v>1686.13</v>
      </c>
      <c r="L3626">
        <v>2220.27</v>
      </c>
      <c r="M3626">
        <v>1686.13</v>
      </c>
      <c r="N3626" t="s">
        <v>23047</v>
      </c>
      <c r="O3626" t="s">
        <v>23046</v>
      </c>
      <c r="P3626" t="s">
        <v>37</v>
      </c>
      <c r="Q3626">
        <v>10.7905</v>
      </c>
      <c r="R3626">
        <v>78.704700000000003</v>
      </c>
      <c r="S3626" t="s">
        <v>530</v>
      </c>
      <c r="T3626" t="s">
        <v>529</v>
      </c>
      <c r="U3626" t="s">
        <v>57</v>
      </c>
      <c r="V3626" t="s">
        <v>9</v>
      </c>
    </row>
    <row r="3627" spans="1:22">
      <c r="A3627" t="s">
        <v>23045</v>
      </c>
      <c r="B3627" s="2">
        <v>45319.470833333333</v>
      </c>
      <c r="C3627" s="2">
        <f t="shared" si="56"/>
        <v>45313</v>
      </c>
      <c r="D3627" t="s">
        <v>2022</v>
      </c>
      <c r="E3627" t="s">
        <v>23044</v>
      </c>
      <c r="F3627" t="s">
        <v>64</v>
      </c>
      <c r="G3627" t="s">
        <v>106</v>
      </c>
      <c r="H3627" t="s">
        <v>71</v>
      </c>
      <c r="I3627">
        <v>1</v>
      </c>
      <c r="J3627">
        <v>994.52</v>
      </c>
      <c r="K3627">
        <v>845.29</v>
      </c>
      <c r="L3627">
        <v>994.52</v>
      </c>
      <c r="M3627">
        <v>845.29</v>
      </c>
      <c r="N3627" t="s">
        <v>23043</v>
      </c>
      <c r="O3627" t="s">
        <v>23042</v>
      </c>
      <c r="P3627" t="s">
        <v>121</v>
      </c>
      <c r="Q3627">
        <v>9.9252000000000002</v>
      </c>
      <c r="R3627">
        <v>78.119799999999998</v>
      </c>
      <c r="S3627" t="s">
        <v>340</v>
      </c>
      <c r="T3627" t="s">
        <v>339</v>
      </c>
      <c r="U3627" t="s">
        <v>46</v>
      </c>
      <c r="V3627" t="s">
        <v>9</v>
      </c>
    </row>
    <row r="3628" spans="1:22">
      <c r="A3628" t="s">
        <v>23041</v>
      </c>
      <c r="B3628" s="2">
        <v>45165.80972222222</v>
      </c>
      <c r="C3628" s="2">
        <f t="shared" si="56"/>
        <v>45159</v>
      </c>
      <c r="D3628" t="s">
        <v>2017</v>
      </c>
      <c r="E3628" t="s">
        <v>11422</v>
      </c>
      <c r="F3628" t="s">
        <v>18</v>
      </c>
      <c r="G3628" t="s">
        <v>17</v>
      </c>
      <c r="H3628" t="s">
        <v>29</v>
      </c>
      <c r="I3628">
        <v>1</v>
      </c>
      <c r="J3628">
        <v>1614.53</v>
      </c>
      <c r="K3628">
        <v>1027.6099999999999</v>
      </c>
      <c r="L3628">
        <v>1614.53</v>
      </c>
      <c r="M3628">
        <v>1027.6099999999999</v>
      </c>
      <c r="N3628" t="s">
        <v>23040</v>
      </c>
      <c r="O3628" t="s">
        <v>23039</v>
      </c>
      <c r="P3628" t="s">
        <v>26</v>
      </c>
      <c r="Q3628">
        <v>11.0168</v>
      </c>
      <c r="R3628">
        <v>76.955799999999996</v>
      </c>
      <c r="S3628" t="s">
        <v>269</v>
      </c>
      <c r="T3628" t="s">
        <v>268</v>
      </c>
      <c r="U3628" t="s">
        <v>23</v>
      </c>
      <c r="V3628" t="s">
        <v>9</v>
      </c>
    </row>
    <row r="3629" spans="1:22">
      <c r="A3629" t="s">
        <v>23038</v>
      </c>
      <c r="B3629" s="2">
        <v>44928.87777777778</v>
      </c>
      <c r="C3629" s="2">
        <f t="shared" si="56"/>
        <v>44928</v>
      </c>
      <c r="D3629" t="s">
        <v>2012</v>
      </c>
      <c r="E3629" t="s">
        <v>4090</v>
      </c>
      <c r="F3629" t="s">
        <v>83</v>
      </c>
      <c r="G3629" t="s">
        <v>41</v>
      </c>
      <c r="H3629" t="s">
        <v>63</v>
      </c>
      <c r="I3629">
        <v>4</v>
      </c>
      <c r="J3629">
        <v>1698.65</v>
      </c>
      <c r="K3629">
        <v>1235.23</v>
      </c>
      <c r="L3629">
        <v>6794.6</v>
      </c>
      <c r="M3629">
        <v>4940.92</v>
      </c>
      <c r="N3629" t="s">
        <v>23037</v>
      </c>
      <c r="O3629" t="s">
        <v>23036</v>
      </c>
      <c r="P3629" t="s">
        <v>68</v>
      </c>
      <c r="Q3629">
        <v>11.34</v>
      </c>
      <c r="R3629">
        <v>77.717200000000005</v>
      </c>
      <c r="S3629" t="s">
        <v>133</v>
      </c>
      <c r="T3629" t="s">
        <v>132</v>
      </c>
      <c r="U3629" t="s">
        <v>23</v>
      </c>
      <c r="V3629" t="s">
        <v>9</v>
      </c>
    </row>
    <row r="3630" spans="1:22">
      <c r="A3630" t="s">
        <v>23035</v>
      </c>
      <c r="B3630" s="2">
        <v>45075.438888888886</v>
      </c>
      <c r="C3630" s="2">
        <f t="shared" si="56"/>
        <v>45075</v>
      </c>
      <c r="D3630" t="s">
        <v>2007</v>
      </c>
      <c r="E3630" t="s">
        <v>23034</v>
      </c>
      <c r="F3630" t="s">
        <v>201</v>
      </c>
      <c r="G3630" t="s">
        <v>53</v>
      </c>
      <c r="H3630" t="s">
        <v>71</v>
      </c>
      <c r="I3630">
        <v>2</v>
      </c>
      <c r="J3630">
        <v>1088.97</v>
      </c>
      <c r="K3630">
        <v>731.14</v>
      </c>
      <c r="L3630">
        <v>2177.94</v>
      </c>
      <c r="M3630">
        <v>1462.28</v>
      </c>
      <c r="N3630" t="s">
        <v>23033</v>
      </c>
      <c r="O3630" t="s">
        <v>23032</v>
      </c>
      <c r="P3630" t="s">
        <v>60</v>
      </c>
      <c r="Q3630">
        <v>8.7139000000000006</v>
      </c>
      <c r="R3630">
        <v>77.756699999999995</v>
      </c>
      <c r="S3630" t="s">
        <v>176</v>
      </c>
      <c r="T3630" t="s">
        <v>175</v>
      </c>
      <c r="U3630" t="s">
        <v>46</v>
      </c>
      <c r="V3630" t="s">
        <v>45</v>
      </c>
    </row>
    <row r="3631" spans="1:22">
      <c r="A3631" t="s">
        <v>23031</v>
      </c>
      <c r="B3631" s="2">
        <v>45471.848611111112</v>
      </c>
      <c r="C3631" s="2">
        <f t="shared" si="56"/>
        <v>45467</v>
      </c>
      <c r="D3631" t="s">
        <v>2002</v>
      </c>
      <c r="E3631" t="s">
        <v>11411</v>
      </c>
      <c r="F3631" t="s">
        <v>18</v>
      </c>
      <c r="G3631" t="s">
        <v>17</v>
      </c>
      <c r="H3631" t="s">
        <v>40</v>
      </c>
      <c r="I3631">
        <v>1</v>
      </c>
      <c r="J3631">
        <v>232.91</v>
      </c>
      <c r="K3631">
        <v>148</v>
      </c>
      <c r="L3631">
        <v>232.91</v>
      </c>
      <c r="M3631">
        <v>148</v>
      </c>
      <c r="N3631" t="s">
        <v>23030</v>
      </c>
      <c r="O3631" t="s">
        <v>23029</v>
      </c>
      <c r="P3631" t="s">
        <v>60</v>
      </c>
      <c r="Q3631">
        <v>8.7139000000000006</v>
      </c>
      <c r="R3631">
        <v>77.756699999999995</v>
      </c>
      <c r="S3631" t="s">
        <v>333</v>
      </c>
      <c r="T3631" t="s">
        <v>332</v>
      </c>
      <c r="U3631" t="s">
        <v>57</v>
      </c>
      <c r="V3631" t="s">
        <v>9</v>
      </c>
    </row>
    <row r="3632" spans="1:22">
      <c r="A3632" t="s">
        <v>23028</v>
      </c>
      <c r="B3632" s="2">
        <v>45497.845138888886</v>
      </c>
      <c r="C3632" s="2">
        <f t="shared" si="56"/>
        <v>45495</v>
      </c>
      <c r="D3632" t="s">
        <v>1997</v>
      </c>
      <c r="E3632" t="s">
        <v>13122</v>
      </c>
      <c r="F3632" t="s">
        <v>136</v>
      </c>
      <c r="G3632" t="s">
        <v>82</v>
      </c>
      <c r="H3632" t="s">
        <v>16</v>
      </c>
      <c r="I3632">
        <v>1</v>
      </c>
      <c r="J3632">
        <v>549.34</v>
      </c>
      <c r="K3632">
        <v>359.21</v>
      </c>
      <c r="L3632">
        <v>549.34</v>
      </c>
      <c r="M3632">
        <v>359.21</v>
      </c>
      <c r="N3632" t="s">
        <v>23027</v>
      </c>
      <c r="O3632" t="s">
        <v>23026</v>
      </c>
      <c r="P3632" t="s">
        <v>60</v>
      </c>
      <c r="Q3632">
        <v>8.7139000000000006</v>
      </c>
      <c r="R3632">
        <v>77.756699999999995</v>
      </c>
      <c r="S3632" t="s">
        <v>59</v>
      </c>
      <c r="T3632" t="s">
        <v>58</v>
      </c>
      <c r="U3632" t="s">
        <v>46</v>
      </c>
      <c r="V3632" t="s">
        <v>45</v>
      </c>
    </row>
    <row r="3633" spans="1:22">
      <c r="A3633" t="s">
        <v>23025</v>
      </c>
      <c r="B3633" s="2">
        <v>45362.589583333334</v>
      </c>
      <c r="C3633" s="2">
        <f t="shared" si="56"/>
        <v>45362</v>
      </c>
      <c r="D3633" t="s">
        <v>1992</v>
      </c>
      <c r="E3633" t="s">
        <v>11404</v>
      </c>
      <c r="F3633" t="s">
        <v>166</v>
      </c>
      <c r="G3633" t="s">
        <v>17</v>
      </c>
      <c r="H3633" t="s">
        <v>16</v>
      </c>
      <c r="I3633">
        <v>4</v>
      </c>
      <c r="J3633">
        <v>1409.22</v>
      </c>
      <c r="K3633">
        <v>944.25</v>
      </c>
      <c r="L3633">
        <v>5636.88</v>
      </c>
      <c r="M3633">
        <v>3777</v>
      </c>
      <c r="N3633" t="s">
        <v>23024</v>
      </c>
      <c r="O3633" t="s">
        <v>23023</v>
      </c>
      <c r="P3633" t="s">
        <v>13</v>
      </c>
      <c r="Q3633">
        <v>11.664300000000001</v>
      </c>
      <c r="R3633">
        <v>78.146000000000001</v>
      </c>
      <c r="S3633" t="s">
        <v>257</v>
      </c>
      <c r="T3633" t="s">
        <v>256</v>
      </c>
      <c r="U3633" t="s">
        <v>46</v>
      </c>
      <c r="V3633" t="s">
        <v>9</v>
      </c>
    </row>
    <row r="3634" spans="1:22">
      <c r="A3634" t="s">
        <v>23022</v>
      </c>
      <c r="B3634" s="2">
        <v>45452.618055555555</v>
      </c>
      <c r="C3634" s="2">
        <f t="shared" si="56"/>
        <v>45446</v>
      </c>
      <c r="D3634" t="s">
        <v>1987</v>
      </c>
      <c r="E3634" t="s">
        <v>1986</v>
      </c>
      <c r="F3634" t="s">
        <v>136</v>
      </c>
      <c r="G3634" t="s">
        <v>115</v>
      </c>
      <c r="H3634" t="s">
        <v>71</v>
      </c>
      <c r="I3634">
        <v>2</v>
      </c>
      <c r="J3634">
        <v>709.45</v>
      </c>
      <c r="K3634">
        <v>574.33000000000004</v>
      </c>
      <c r="L3634">
        <v>1418.9</v>
      </c>
      <c r="M3634">
        <v>1148.6600000000001</v>
      </c>
      <c r="N3634" t="s">
        <v>23021</v>
      </c>
      <c r="O3634" t="s">
        <v>23020</v>
      </c>
      <c r="P3634" t="s">
        <v>112</v>
      </c>
      <c r="Q3634">
        <v>13.082700000000001</v>
      </c>
      <c r="R3634">
        <v>80.270700000000005</v>
      </c>
      <c r="S3634" t="s">
        <v>176</v>
      </c>
      <c r="T3634" t="s">
        <v>175</v>
      </c>
      <c r="U3634" t="s">
        <v>10</v>
      </c>
      <c r="V3634" t="s">
        <v>22</v>
      </c>
    </row>
    <row r="3635" spans="1:22">
      <c r="A3635" t="s">
        <v>23019</v>
      </c>
      <c r="B3635" s="2">
        <v>45481.71875</v>
      </c>
      <c r="C3635" s="2">
        <f t="shared" si="56"/>
        <v>45481</v>
      </c>
      <c r="D3635" t="s">
        <v>1982</v>
      </c>
      <c r="E3635" t="s">
        <v>23018</v>
      </c>
      <c r="F3635" t="s">
        <v>166</v>
      </c>
      <c r="G3635" t="s">
        <v>91</v>
      </c>
      <c r="H3635" t="s">
        <v>16</v>
      </c>
      <c r="I3635">
        <v>3</v>
      </c>
      <c r="J3635">
        <v>2380.88</v>
      </c>
      <c r="K3635">
        <v>1838.23</v>
      </c>
      <c r="L3635">
        <v>7142.64</v>
      </c>
      <c r="M3635">
        <v>5514.69</v>
      </c>
      <c r="N3635" t="s">
        <v>23017</v>
      </c>
      <c r="O3635" t="s">
        <v>23016</v>
      </c>
      <c r="P3635" t="s">
        <v>121</v>
      </c>
      <c r="Q3635">
        <v>9.9252000000000002</v>
      </c>
      <c r="R3635">
        <v>78.119799999999998</v>
      </c>
      <c r="S3635" t="s">
        <v>111</v>
      </c>
      <c r="T3635" t="s">
        <v>110</v>
      </c>
      <c r="U3635" t="s">
        <v>10</v>
      </c>
      <c r="V3635" t="s">
        <v>9</v>
      </c>
    </row>
    <row r="3636" spans="1:22">
      <c r="A3636" t="s">
        <v>23015</v>
      </c>
      <c r="B3636" s="2">
        <v>45257.868750000001</v>
      </c>
      <c r="C3636" s="2">
        <f t="shared" si="56"/>
        <v>45257</v>
      </c>
      <c r="D3636" t="s">
        <v>1977</v>
      </c>
      <c r="E3636" t="s">
        <v>7811</v>
      </c>
      <c r="F3636" t="s">
        <v>18</v>
      </c>
      <c r="G3636" t="s">
        <v>106</v>
      </c>
      <c r="H3636" t="s">
        <v>29</v>
      </c>
      <c r="I3636">
        <v>1</v>
      </c>
      <c r="J3636">
        <v>2316.56</v>
      </c>
      <c r="K3636">
        <v>1826.39</v>
      </c>
      <c r="L3636">
        <v>2316.56</v>
      </c>
      <c r="M3636">
        <v>1826.39</v>
      </c>
      <c r="N3636" t="s">
        <v>23014</v>
      </c>
      <c r="O3636" t="s">
        <v>23013</v>
      </c>
      <c r="P3636" t="s">
        <v>60</v>
      </c>
      <c r="Q3636">
        <v>8.7139000000000006</v>
      </c>
      <c r="R3636">
        <v>77.756699999999995</v>
      </c>
      <c r="S3636" t="s">
        <v>250</v>
      </c>
      <c r="T3636" t="s">
        <v>249</v>
      </c>
      <c r="U3636" t="s">
        <v>77</v>
      </c>
      <c r="V3636" t="s">
        <v>9</v>
      </c>
    </row>
    <row r="3637" spans="1:22">
      <c r="A3637" t="s">
        <v>23012</v>
      </c>
      <c r="B3637" s="2">
        <v>45498.72152777778</v>
      </c>
      <c r="C3637" s="2">
        <f t="shared" si="56"/>
        <v>45495</v>
      </c>
      <c r="D3637" t="s">
        <v>1972</v>
      </c>
      <c r="E3637" t="s">
        <v>23011</v>
      </c>
      <c r="F3637" t="s">
        <v>64</v>
      </c>
      <c r="G3637" t="s">
        <v>41</v>
      </c>
      <c r="H3637" t="s">
        <v>63</v>
      </c>
      <c r="I3637">
        <v>1</v>
      </c>
      <c r="J3637">
        <v>1267.72</v>
      </c>
      <c r="K3637">
        <v>885.41</v>
      </c>
      <c r="L3637">
        <v>1267.72</v>
      </c>
      <c r="M3637">
        <v>885.41</v>
      </c>
      <c r="N3637" t="s">
        <v>23010</v>
      </c>
      <c r="O3637" t="s">
        <v>23009</v>
      </c>
      <c r="P3637" t="s">
        <v>112</v>
      </c>
      <c r="Q3637">
        <v>13.082700000000001</v>
      </c>
      <c r="R3637">
        <v>80.270700000000005</v>
      </c>
      <c r="S3637" t="s">
        <v>352</v>
      </c>
      <c r="T3637" t="s">
        <v>351</v>
      </c>
      <c r="U3637" t="s">
        <v>23</v>
      </c>
      <c r="V3637" t="s">
        <v>9</v>
      </c>
    </row>
    <row r="3638" spans="1:22">
      <c r="A3638" t="s">
        <v>23008</v>
      </c>
      <c r="B3638" s="2">
        <v>45190.815972222219</v>
      </c>
      <c r="C3638" s="2">
        <f t="shared" si="56"/>
        <v>45187</v>
      </c>
      <c r="D3638" t="s">
        <v>1967</v>
      </c>
      <c r="E3638" t="s">
        <v>21409</v>
      </c>
      <c r="F3638" t="s">
        <v>18</v>
      </c>
      <c r="G3638" t="s">
        <v>106</v>
      </c>
      <c r="H3638" t="s">
        <v>63</v>
      </c>
      <c r="I3638">
        <v>1</v>
      </c>
      <c r="J3638">
        <v>1207.43</v>
      </c>
      <c r="K3638">
        <v>775.89</v>
      </c>
      <c r="L3638">
        <v>1207.43</v>
      </c>
      <c r="M3638">
        <v>775.89</v>
      </c>
      <c r="N3638" t="s">
        <v>23007</v>
      </c>
      <c r="O3638" t="s">
        <v>23006</v>
      </c>
      <c r="P3638" t="s">
        <v>37</v>
      </c>
      <c r="Q3638">
        <v>10.7905</v>
      </c>
      <c r="R3638">
        <v>78.704700000000003</v>
      </c>
      <c r="S3638" t="s">
        <v>333</v>
      </c>
      <c r="T3638" t="s">
        <v>332</v>
      </c>
      <c r="U3638" t="s">
        <v>23</v>
      </c>
      <c r="V3638" t="s">
        <v>45</v>
      </c>
    </row>
    <row r="3639" spans="1:22">
      <c r="A3639" t="s">
        <v>23005</v>
      </c>
      <c r="B3639" s="2">
        <v>45483.48541666667</v>
      </c>
      <c r="C3639" s="2">
        <f t="shared" si="56"/>
        <v>45481</v>
      </c>
      <c r="D3639" t="s">
        <v>1962</v>
      </c>
      <c r="E3639" t="s">
        <v>11381</v>
      </c>
      <c r="F3639" t="s">
        <v>166</v>
      </c>
      <c r="G3639" t="s">
        <v>106</v>
      </c>
      <c r="H3639" t="s">
        <v>52</v>
      </c>
      <c r="I3639">
        <v>1</v>
      </c>
      <c r="J3639">
        <v>262.76</v>
      </c>
      <c r="K3639">
        <v>175.8</v>
      </c>
      <c r="L3639">
        <v>262.76</v>
      </c>
      <c r="M3639">
        <v>175.8</v>
      </c>
      <c r="N3639" t="s">
        <v>23004</v>
      </c>
      <c r="O3639" t="s">
        <v>23003</v>
      </c>
      <c r="P3639" t="s">
        <v>26</v>
      </c>
      <c r="Q3639">
        <v>11.0168</v>
      </c>
      <c r="R3639">
        <v>76.955799999999996</v>
      </c>
      <c r="S3639" t="s">
        <v>735</v>
      </c>
      <c r="T3639" t="s">
        <v>734</v>
      </c>
      <c r="U3639" t="s">
        <v>23</v>
      </c>
      <c r="V3639" t="s">
        <v>9</v>
      </c>
    </row>
    <row r="3640" spans="1:22">
      <c r="A3640" t="s">
        <v>23002</v>
      </c>
      <c r="B3640" s="2">
        <v>45515.717361111114</v>
      </c>
      <c r="C3640" s="2">
        <f t="shared" si="56"/>
        <v>45509</v>
      </c>
      <c r="D3640" t="s">
        <v>1957</v>
      </c>
      <c r="E3640" t="s">
        <v>23001</v>
      </c>
      <c r="F3640" t="s">
        <v>83</v>
      </c>
      <c r="G3640" t="s">
        <v>115</v>
      </c>
      <c r="H3640" t="s">
        <v>63</v>
      </c>
      <c r="I3640">
        <v>2</v>
      </c>
      <c r="J3640">
        <v>1899.26</v>
      </c>
      <c r="K3640">
        <v>1566.79</v>
      </c>
      <c r="L3640">
        <v>3798.52</v>
      </c>
      <c r="M3640">
        <v>3133.58</v>
      </c>
      <c r="N3640" t="s">
        <v>23000</v>
      </c>
      <c r="O3640" t="s">
        <v>22999</v>
      </c>
      <c r="P3640" t="s">
        <v>112</v>
      </c>
      <c r="Q3640">
        <v>13.082700000000001</v>
      </c>
      <c r="R3640">
        <v>80.270700000000005</v>
      </c>
      <c r="S3640" t="s">
        <v>616</v>
      </c>
      <c r="T3640" t="s">
        <v>615</v>
      </c>
      <c r="U3640" t="s">
        <v>57</v>
      </c>
      <c r="V3640" t="s">
        <v>45</v>
      </c>
    </row>
    <row r="3641" spans="1:22">
      <c r="A3641" t="s">
        <v>22998</v>
      </c>
      <c r="B3641" s="2">
        <v>45020.493750000001</v>
      </c>
      <c r="C3641" s="2">
        <f t="shared" si="56"/>
        <v>45019</v>
      </c>
      <c r="D3641" t="s">
        <v>1952</v>
      </c>
      <c r="E3641" t="s">
        <v>22997</v>
      </c>
      <c r="F3641" t="s">
        <v>64</v>
      </c>
      <c r="G3641" t="s">
        <v>115</v>
      </c>
      <c r="H3641" t="s">
        <v>63</v>
      </c>
      <c r="I3641">
        <v>2</v>
      </c>
      <c r="J3641">
        <v>1973.32</v>
      </c>
      <c r="K3641">
        <v>1665.83</v>
      </c>
      <c r="L3641">
        <v>3946.64</v>
      </c>
      <c r="M3641">
        <v>3331.66</v>
      </c>
      <c r="N3641" t="s">
        <v>22996</v>
      </c>
      <c r="O3641" t="s">
        <v>22995</v>
      </c>
      <c r="P3641" t="s">
        <v>112</v>
      </c>
      <c r="Q3641">
        <v>13.082700000000001</v>
      </c>
      <c r="R3641">
        <v>80.270700000000005</v>
      </c>
      <c r="S3641" t="s">
        <v>276</v>
      </c>
      <c r="T3641" t="s">
        <v>275</v>
      </c>
      <c r="U3641" t="s">
        <v>46</v>
      </c>
      <c r="V3641" t="s">
        <v>45</v>
      </c>
    </row>
    <row r="3642" spans="1:22">
      <c r="A3642" t="s">
        <v>22994</v>
      </c>
      <c r="B3642" s="2">
        <v>45263.84652777778</v>
      </c>
      <c r="C3642" s="2">
        <f t="shared" si="56"/>
        <v>45257</v>
      </c>
      <c r="D3642" t="s">
        <v>1947</v>
      </c>
      <c r="E3642" t="s">
        <v>18135</v>
      </c>
      <c r="F3642" t="s">
        <v>31</v>
      </c>
      <c r="G3642" t="s">
        <v>30</v>
      </c>
      <c r="H3642" t="s">
        <v>16</v>
      </c>
      <c r="I3642">
        <v>2</v>
      </c>
      <c r="J3642">
        <v>2299.98</v>
      </c>
      <c r="K3642">
        <v>1681.51</v>
      </c>
      <c r="L3642">
        <v>4599.96</v>
      </c>
      <c r="M3642">
        <v>3363.02</v>
      </c>
      <c r="N3642" t="s">
        <v>22993</v>
      </c>
      <c r="O3642" t="s">
        <v>22992</v>
      </c>
      <c r="P3642" t="s">
        <v>37</v>
      </c>
      <c r="Q3642">
        <v>10.7905</v>
      </c>
      <c r="R3642">
        <v>78.704700000000003</v>
      </c>
      <c r="S3642" t="s">
        <v>564</v>
      </c>
      <c r="T3642" t="s">
        <v>563</v>
      </c>
      <c r="U3642" t="s">
        <v>23</v>
      </c>
      <c r="V3642" t="s">
        <v>9</v>
      </c>
    </row>
    <row r="3643" spans="1:22">
      <c r="A3643" t="s">
        <v>22991</v>
      </c>
      <c r="B3643" s="2">
        <v>45124.542361111111</v>
      </c>
      <c r="C3643" s="2">
        <f t="shared" si="56"/>
        <v>45124</v>
      </c>
      <c r="D3643" t="s">
        <v>1942</v>
      </c>
      <c r="E3643" t="s">
        <v>16468</v>
      </c>
      <c r="F3643" t="s">
        <v>31</v>
      </c>
      <c r="G3643" t="s">
        <v>30</v>
      </c>
      <c r="H3643" t="s">
        <v>71</v>
      </c>
      <c r="I3643">
        <v>4</v>
      </c>
      <c r="J3643">
        <v>874.58</v>
      </c>
      <c r="K3643">
        <v>696.57</v>
      </c>
      <c r="L3643">
        <v>3498.32</v>
      </c>
      <c r="M3643">
        <v>2786.28</v>
      </c>
      <c r="N3643" t="s">
        <v>22990</v>
      </c>
      <c r="O3643" t="s">
        <v>22989</v>
      </c>
      <c r="P3643" t="s">
        <v>121</v>
      </c>
      <c r="Q3643">
        <v>9.9252000000000002</v>
      </c>
      <c r="R3643">
        <v>78.119799999999998</v>
      </c>
      <c r="S3643" t="s">
        <v>352</v>
      </c>
      <c r="T3643" t="s">
        <v>351</v>
      </c>
      <c r="U3643" t="s">
        <v>46</v>
      </c>
      <c r="V3643" t="s">
        <v>22</v>
      </c>
    </row>
    <row r="3644" spans="1:22">
      <c r="A3644" t="s">
        <v>22988</v>
      </c>
      <c r="B3644" s="2">
        <v>44953.738194444442</v>
      </c>
      <c r="C3644" s="2">
        <f t="shared" si="56"/>
        <v>44949</v>
      </c>
      <c r="D3644" t="s">
        <v>1937</v>
      </c>
      <c r="E3644" t="s">
        <v>22987</v>
      </c>
      <c r="F3644" t="s">
        <v>18</v>
      </c>
      <c r="G3644" t="s">
        <v>41</v>
      </c>
      <c r="H3644" t="s">
        <v>16</v>
      </c>
      <c r="I3644">
        <v>4</v>
      </c>
      <c r="J3644">
        <v>695.44</v>
      </c>
      <c r="K3644">
        <v>529.42999999999995</v>
      </c>
      <c r="L3644">
        <v>2781.76</v>
      </c>
      <c r="M3644">
        <v>2117.7199999999998</v>
      </c>
      <c r="N3644" t="s">
        <v>22986</v>
      </c>
      <c r="O3644" t="s">
        <v>22985</v>
      </c>
      <c r="P3644" t="s">
        <v>60</v>
      </c>
      <c r="Q3644">
        <v>8.7139000000000006</v>
      </c>
      <c r="R3644">
        <v>77.756699999999995</v>
      </c>
      <c r="S3644" t="s">
        <v>88</v>
      </c>
      <c r="T3644" t="s">
        <v>87</v>
      </c>
      <c r="U3644" t="s">
        <v>57</v>
      </c>
      <c r="V3644" t="s">
        <v>9</v>
      </c>
    </row>
    <row r="3645" spans="1:22">
      <c r="A3645" t="s">
        <v>22984</v>
      </c>
      <c r="B3645" s="2">
        <v>45468.552083333336</v>
      </c>
      <c r="C3645" s="2">
        <f t="shared" si="56"/>
        <v>45467</v>
      </c>
      <c r="D3645" t="s">
        <v>1932</v>
      </c>
      <c r="E3645" t="s">
        <v>4029</v>
      </c>
      <c r="F3645" t="s">
        <v>64</v>
      </c>
      <c r="G3645" t="s">
        <v>91</v>
      </c>
      <c r="H3645" t="s">
        <v>52</v>
      </c>
      <c r="I3645">
        <v>4</v>
      </c>
      <c r="J3645">
        <v>1083.96</v>
      </c>
      <c r="K3645">
        <v>694.67</v>
      </c>
      <c r="L3645">
        <v>4335.84</v>
      </c>
      <c r="M3645">
        <v>2778.68</v>
      </c>
      <c r="N3645" t="s">
        <v>22983</v>
      </c>
      <c r="O3645" t="s">
        <v>22982</v>
      </c>
      <c r="P3645" t="s">
        <v>13</v>
      </c>
      <c r="Q3645">
        <v>11.664300000000001</v>
      </c>
      <c r="R3645">
        <v>78.146000000000001</v>
      </c>
      <c r="S3645" t="s">
        <v>340</v>
      </c>
      <c r="T3645" t="s">
        <v>339</v>
      </c>
      <c r="U3645" t="s">
        <v>77</v>
      </c>
      <c r="V3645" t="s">
        <v>45</v>
      </c>
    </row>
    <row r="3646" spans="1:22">
      <c r="A3646" t="s">
        <v>22981</v>
      </c>
      <c r="B3646" s="2">
        <v>45158.864583333336</v>
      </c>
      <c r="C3646" s="2">
        <f t="shared" si="56"/>
        <v>45152</v>
      </c>
      <c r="D3646" t="s">
        <v>1927</v>
      </c>
      <c r="E3646" t="s">
        <v>11354</v>
      </c>
      <c r="F3646" t="s">
        <v>73</v>
      </c>
      <c r="G3646" t="s">
        <v>106</v>
      </c>
      <c r="H3646" t="s">
        <v>16</v>
      </c>
      <c r="I3646">
        <v>4</v>
      </c>
      <c r="J3646">
        <v>495.71</v>
      </c>
      <c r="K3646">
        <v>443.89</v>
      </c>
      <c r="L3646">
        <v>1982.84</v>
      </c>
      <c r="M3646">
        <v>1775.56</v>
      </c>
      <c r="N3646" t="s">
        <v>22980</v>
      </c>
      <c r="O3646" t="s">
        <v>22979</v>
      </c>
      <c r="P3646" t="s">
        <v>49</v>
      </c>
      <c r="Q3646">
        <v>12.916499999999999</v>
      </c>
      <c r="R3646">
        <v>79.132499999999993</v>
      </c>
      <c r="S3646" t="s">
        <v>250</v>
      </c>
      <c r="T3646" t="s">
        <v>249</v>
      </c>
      <c r="U3646" t="s">
        <v>77</v>
      </c>
      <c r="V3646" t="s">
        <v>45</v>
      </c>
    </row>
    <row r="3647" spans="1:22">
      <c r="A3647" t="s">
        <v>22978</v>
      </c>
      <c r="B3647" s="2">
        <v>45322.681944444441</v>
      </c>
      <c r="C3647" s="2">
        <f t="shared" si="56"/>
        <v>45320</v>
      </c>
      <c r="D3647" t="s">
        <v>1922</v>
      </c>
      <c r="E3647" t="s">
        <v>1921</v>
      </c>
      <c r="F3647" t="s">
        <v>201</v>
      </c>
      <c r="G3647" t="s">
        <v>115</v>
      </c>
      <c r="H3647" t="s">
        <v>16</v>
      </c>
      <c r="I3647">
        <v>3</v>
      </c>
      <c r="J3647">
        <v>1274.68</v>
      </c>
      <c r="K3647">
        <v>837.84</v>
      </c>
      <c r="L3647">
        <v>3824.04</v>
      </c>
      <c r="M3647">
        <v>2513.52</v>
      </c>
      <c r="N3647" t="s">
        <v>22977</v>
      </c>
      <c r="O3647" t="s">
        <v>22976</v>
      </c>
      <c r="P3647" t="s">
        <v>121</v>
      </c>
      <c r="Q3647">
        <v>9.9252000000000002</v>
      </c>
      <c r="R3647">
        <v>78.119799999999998</v>
      </c>
      <c r="S3647" t="s">
        <v>133</v>
      </c>
      <c r="T3647" t="s">
        <v>132</v>
      </c>
      <c r="U3647" t="s">
        <v>10</v>
      </c>
      <c r="V3647" t="s">
        <v>9</v>
      </c>
    </row>
    <row r="3648" spans="1:22">
      <c r="A3648" t="s">
        <v>22975</v>
      </c>
      <c r="B3648" s="2">
        <v>45265.595138888886</v>
      </c>
      <c r="C3648" s="2">
        <f t="shared" si="56"/>
        <v>45264</v>
      </c>
      <c r="D3648" t="s">
        <v>1917</v>
      </c>
      <c r="E3648" t="s">
        <v>11347</v>
      </c>
      <c r="F3648" t="s">
        <v>18</v>
      </c>
      <c r="G3648" t="s">
        <v>30</v>
      </c>
      <c r="H3648" t="s">
        <v>71</v>
      </c>
      <c r="I3648">
        <v>1</v>
      </c>
      <c r="J3648">
        <v>1600.85</v>
      </c>
      <c r="K3648">
        <v>1065.43</v>
      </c>
      <c r="L3648">
        <v>1600.85</v>
      </c>
      <c r="M3648">
        <v>1065.43</v>
      </c>
      <c r="N3648" t="s">
        <v>22974</v>
      </c>
      <c r="O3648" t="s">
        <v>22973</v>
      </c>
      <c r="P3648" t="s">
        <v>37</v>
      </c>
      <c r="Q3648">
        <v>10.7905</v>
      </c>
      <c r="R3648">
        <v>78.704700000000003</v>
      </c>
      <c r="S3648" t="s">
        <v>364</v>
      </c>
      <c r="T3648" t="s">
        <v>363</v>
      </c>
      <c r="U3648" t="s">
        <v>46</v>
      </c>
      <c r="V3648" t="s">
        <v>45</v>
      </c>
    </row>
    <row r="3649" spans="1:22">
      <c r="A3649" t="s">
        <v>22972</v>
      </c>
      <c r="B3649" s="2">
        <v>45350.806250000001</v>
      </c>
      <c r="C3649" s="2">
        <f t="shared" si="56"/>
        <v>45348</v>
      </c>
      <c r="D3649" t="s">
        <v>1912</v>
      </c>
      <c r="E3649" t="s">
        <v>9563</v>
      </c>
      <c r="F3649" t="s">
        <v>136</v>
      </c>
      <c r="G3649" t="s">
        <v>82</v>
      </c>
      <c r="H3649" t="s">
        <v>16</v>
      </c>
      <c r="I3649">
        <v>1</v>
      </c>
      <c r="J3649">
        <v>204.21</v>
      </c>
      <c r="K3649">
        <v>143.38999999999999</v>
      </c>
      <c r="L3649">
        <v>204.21</v>
      </c>
      <c r="M3649">
        <v>143.38999999999999</v>
      </c>
      <c r="N3649" t="s">
        <v>22971</v>
      </c>
      <c r="O3649" t="s">
        <v>22970</v>
      </c>
      <c r="P3649" t="s">
        <v>13</v>
      </c>
      <c r="Q3649">
        <v>11.664300000000001</v>
      </c>
      <c r="R3649">
        <v>78.146000000000001</v>
      </c>
      <c r="S3649" t="s">
        <v>176</v>
      </c>
      <c r="T3649" t="s">
        <v>175</v>
      </c>
      <c r="U3649" t="s">
        <v>10</v>
      </c>
      <c r="V3649" t="s">
        <v>45</v>
      </c>
    </row>
    <row r="3650" spans="1:22">
      <c r="A3650" t="s">
        <v>22969</v>
      </c>
      <c r="B3650" s="2">
        <v>45455.606249999997</v>
      </c>
      <c r="C3650" s="2">
        <f t="shared" si="56"/>
        <v>45453</v>
      </c>
      <c r="D3650" t="s">
        <v>1907</v>
      </c>
      <c r="E3650" t="s">
        <v>18108</v>
      </c>
      <c r="F3650" t="s">
        <v>166</v>
      </c>
      <c r="G3650" t="s">
        <v>53</v>
      </c>
      <c r="H3650" t="s">
        <v>52</v>
      </c>
      <c r="I3650">
        <v>3</v>
      </c>
      <c r="J3650">
        <v>2456.86</v>
      </c>
      <c r="K3650">
        <v>1681.78</v>
      </c>
      <c r="L3650">
        <v>7370.58</v>
      </c>
      <c r="M3650">
        <v>5045.34</v>
      </c>
      <c r="N3650" t="s">
        <v>22968</v>
      </c>
      <c r="O3650" t="s">
        <v>22967</v>
      </c>
      <c r="P3650" t="s">
        <v>13</v>
      </c>
      <c r="Q3650">
        <v>11.664300000000001</v>
      </c>
      <c r="R3650">
        <v>78.146000000000001</v>
      </c>
      <c r="S3650" t="s">
        <v>96</v>
      </c>
      <c r="T3650" t="s">
        <v>95</v>
      </c>
      <c r="U3650" t="s">
        <v>10</v>
      </c>
      <c r="V3650" t="s">
        <v>9</v>
      </c>
    </row>
    <row r="3651" spans="1:22">
      <c r="A3651" t="s">
        <v>22966</v>
      </c>
      <c r="B3651" s="2">
        <v>45213.452777777777</v>
      </c>
      <c r="C3651" s="2">
        <f t="shared" ref="C3651:C3714" si="57">INT(B3651) - WEEKDAY(INT(B3651), 2) + 1</f>
        <v>45208</v>
      </c>
      <c r="D3651" t="s">
        <v>1902</v>
      </c>
      <c r="E3651" t="s">
        <v>21366</v>
      </c>
      <c r="F3651" t="s">
        <v>64</v>
      </c>
      <c r="G3651" t="s">
        <v>72</v>
      </c>
      <c r="H3651" t="s">
        <v>63</v>
      </c>
      <c r="I3651">
        <v>4</v>
      </c>
      <c r="J3651">
        <v>1576.66</v>
      </c>
      <c r="K3651">
        <v>1030.5</v>
      </c>
      <c r="L3651">
        <v>6306.64</v>
      </c>
      <c r="M3651">
        <v>4122</v>
      </c>
      <c r="N3651" t="s">
        <v>22965</v>
      </c>
      <c r="O3651" t="s">
        <v>22964</v>
      </c>
      <c r="P3651" t="s">
        <v>26</v>
      </c>
      <c r="Q3651">
        <v>11.0168</v>
      </c>
      <c r="R3651">
        <v>76.955799999999996</v>
      </c>
      <c r="S3651" t="s">
        <v>352</v>
      </c>
      <c r="T3651" t="s">
        <v>351</v>
      </c>
      <c r="U3651" t="s">
        <v>23</v>
      </c>
      <c r="V3651" t="s">
        <v>9</v>
      </c>
    </row>
    <row r="3652" spans="1:22">
      <c r="A3652" t="s">
        <v>22963</v>
      </c>
      <c r="B3652" s="2">
        <v>45021.455555555556</v>
      </c>
      <c r="C3652" s="2">
        <f t="shared" si="57"/>
        <v>45019</v>
      </c>
      <c r="D3652" t="s">
        <v>1897</v>
      </c>
      <c r="E3652" t="s">
        <v>5903</v>
      </c>
      <c r="F3652" t="s">
        <v>18</v>
      </c>
      <c r="G3652" t="s">
        <v>53</v>
      </c>
      <c r="H3652" t="s">
        <v>71</v>
      </c>
      <c r="I3652">
        <v>2</v>
      </c>
      <c r="J3652">
        <v>378.19</v>
      </c>
      <c r="K3652">
        <v>294.92</v>
      </c>
      <c r="L3652">
        <v>756.38</v>
      </c>
      <c r="M3652">
        <v>589.84</v>
      </c>
      <c r="N3652" t="s">
        <v>22962</v>
      </c>
      <c r="O3652" t="s">
        <v>22961</v>
      </c>
      <c r="P3652" t="s">
        <v>37</v>
      </c>
      <c r="Q3652">
        <v>10.7905</v>
      </c>
      <c r="R3652">
        <v>78.704700000000003</v>
      </c>
      <c r="S3652" t="s">
        <v>319</v>
      </c>
      <c r="T3652" t="s">
        <v>318</v>
      </c>
      <c r="U3652" t="s">
        <v>46</v>
      </c>
      <c r="V3652" t="s">
        <v>22</v>
      </c>
    </row>
    <row r="3653" spans="1:22">
      <c r="A3653" t="s">
        <v>22960</v>
      </c>
      <c r="B3653" s="2">
        <v>45078.577777777777</v>
      </c>
      <c r="C3653" s="2">
        <f t="shared" si="57"/>
        <v>45075</v>
      </c>
      <c r="D3653" t="s">
        <v>1892</v>
      </c>
      <c r="E3653" t="s">
        <v>9549</v>
      </c>
      <c r="F3653" t="s">
        <v>83</v>
      </c>
      <c r="G3653" t="s">
        <v>30</v>
      </c>
      <c r="H3653" t="s">
        <v>40</v>
      </c>
      <c r="I3653">
        <v>4</v>
      </c>
      <c r="J3653">
        <v>2100.9499999999998</v>
      </c>
      <c r="K3653">
        <v>1527.25</v>
      </c>
      <c r="L3653">
        <v>8403.7999999999993</v>
      </c>
      <c r="M3653">
        <v>6109</v>
      </c>
      <c r="N3653" t="s">
        <v>22959</v>
      </c>
      <c r="O3653" t="s">
        <v>22958</v>
      </c>
      <c r="P3653" t="s">
        <v>121</v>
      </c>
      <c r="Q3653">
        <v>9.9252000000000002</v>
      </c>
      <c r="R3653">
        <v>78.119799999999998</v>
      </c>
      <c r="S3653" t="s">
        <v>454</v>
      </c>
      <c r="T3653" t="s">
        <v>453</v>
      </c>
      <c r="U3653" t="s">
        <v>77</v>
      </c>
      <c r="V3653" t="s">
        <v>9</v>
      </c>
    </row>
    <row r="3654" spans="1:22">
      <c r="A3654" t="s">
        <v>22957</v>
      </c>
      <c r="B3654" s="2">
        <v>45090.887499999997</v>
      </c>
      <c r="C3654" s="2">
        <f t="shared" si="57"/>
        <v>45089</v>
      </c>
      <c r="D3654" t="s">
        <v>1887</v>
      </c>
      <c r="E3654" t="s">
        <v>5895</v>
      </c>
      <c r="F3654" t="s">
        <v>136</v>
      </c>
      <c r="G3654" t="s">
        <v>115</v>
      </c>
      <c r="H3654" t="s">
        <v>52</v>
      </c>
      <c r="I3654">
        <v>1</v>
      </c>
      <c r="J3654">
        <v>1997.7</v>
      </c>
      <c r="K3654">
        <v>1277.8</v>
      </c>
      <c r="L3654">
        <v>1997.7</v>
      </c>
      <c r="M3654">
        <v>1277.8</v>
      </c>
      <c r="N3654" t="s">
        <v>22956</v>
      </c>
      <c r="O3654" t="s">
        <v>22955</v>
      </c>
      <c r="P3654" t="s">
        <v>68</v>
      </c>
      <c r="Q3654">
        <v>11.34</v>
      </c>
      <c r="R3654">
        <v>77.717200000000005</v>
      </c>
      <c r="S3654" t="s">
        <v>432</v>
      </c>
      <c r="T3654" t="s">
        <v>431</v>
      </c>
      <c r="U3654" t="s">
        <v>46</v>
      </c>
      <c r="V3654" t="s">
        <v>45</v>
      </c>
    </row>
    <row r="3655" spans="1:22">
      <c r="A3655" t="s">
        <v>22954</v>
      </c>
      <c r="B3655" s="2">
        <v>45479.886111111111</v>
      </c>
      <c r="C3655" s="2">
        <f t="shared" si="57"/>
        <v>45474</v>
      </c>
      <c r="D3655" t="s">
        <v>1882</v>
      </c>
      <c r="E3655" t="s">
        <v>18091</v>
      </c>
      <c r="F3655" t="s">
        <v>73</v>
      </c>
      <c r="G3655" t="s">
        <v>106</v>
      </c>
      <c r="H3655" t="s">
        <v>40</v>
      </c>
      <c r="I3655">
        <v>3</v>
      </c>
      <c r="J3655">
        <v>205.8</v>
      </c>
      <c r="K3655">
        <v>146.63999999999999</v>
      </c>
      <c r="L3655">
        <v>617.4</v>
      </c>
      <c r="M3655">
        <v>439.92</v>
      </c>
      <c r="N3655" t="s">
        <v>22953</v>
      </c>
      <c r="O3655" t="s">
        <v>22952</v>
      </c>
      <c r="P3655" t="s">
        <v>68</v>
      </c>
      <c r="Q3655">
        <v>11.34</v>
      </c>
      <c r="R3655">
        <v>77.717200000000005</v>
      </c>
      <c r="S3655" t="s">
        <v>616</v>
      </c>
      <c r="T3655" t="s">
        <v>615</v>
      </c>
      <c r="U3655" t="s">
        <v>46</v>
      </c>
      <c r="V3655" t="s">
        <v>9</v>
      </c>
    </row>
    <row r="3656" spans="1:22">
      <c r="A3656" t="s">
        <v>22951</v>
      </c>
      <c r="B3656" s="2">
        <v>44999.615972222222</v>
      </c>
      <c r="C3656" s="2">
        <f t="shared" si="57"/>
        <v>44998</v>
      </c>
      <c r="D3656" t="s">
        <v>1877</v>
      </c>
      <c r="E3656" t="s">
        <v>14744</v>
      </c>
      <c r="F3656" t="s">
        <v>64</v>
      </c>
      <c r="G3656" t="s">
        <v>41</v>
      </c>
      <c r="H3656" t="s">
        <v>29</v>
      </c>
      <c r="I3656">
        <v>2</v>
      </c>
      <c r="J3656">
        <v>978.65</v>
      </c>
      <c r="K3656">
        <v>720.24</v>
      </c>
      <c r="L3656">
        <v>1957.3</v>
      </c>
      <c r="M3656">
        <v>1440.48</v>
      </c>
      <c r="N3656" t="s">
        <v>22950</v>
      </c>
      <c r="O3656" t="s">
        <v>22949</v>
      </c>
      <c r="P3656" t="s">
        <v>121</v>
      </c>
      <c r="Q3656">
        <v>9.9252000000000002</v>
      </c>
      <c r="R3656">
        <v>78.119799999999998</v>
      </c>
      <c r="S3656" t="s">
        <v>326</v>
      </c>
      <c r="T3656" t="s">
        <v>325</v>
      </c>
      <c r="U3656" t="s">
        <v>57</v>
      </c>
      <c r="V3656" t="s">
        <v>45</v>
      </c>
    </row>
    <row r="3657" spans="1:22">
      <c r="A3657" t="s">
        <v>22948</v>
      </c>
      <c r="B3657" s="2">
        <v>45295.752083333333</v>
      </c>
      <c r="C3657" s="2">
        <f t="shared" si="57"/>
        <v>45292</v>
      </c>
      <c r="D3657" t="s">
        <v>1872</v>
      </c>
      <c r="E3657" t="s">
        <v>16421</v>
      </c>
      <c r="F3657" t="s">
        <v>31</v>
      </c>
      <c r="G3657" t="s">
        <v>115</v>
      </c>
      <c r="H3657" t="s">
        <v>52</v>
      </c>
      <c r="I3657">
        <v>1</v>
      </c>
      <c r="J3657">
        <v>2089.84</v>
      </c>
      <c r="K3657">
        <v>1608.72</v>
      </c>
      <c r="L3657">
        <v>2089.84</v>
      </c>
      <c r="M3657">
        <v>1608.72</v>
      </c>
      <c r="N3657" t="s">
        <v>22947</v>
      </c>
      <c r="O3657" t="s">
        <v>22946</v>
      </c>
      <c r="P3657" t="s">
        <v>112</v>
      </c>
      <c r="Q3657">
        <v>13.082700000000001</v>
      </c>
      <c r="R3657">
        <v>80.270700000000005</v>
      </c>
      <c r="S3657" t="s">
        <v>564</v>
      </c>
      <c r="T3657" t="s">
        <v>563</v>
      </c>
      <c r="U3657" t="s">
        <v>23</v>
      </c>
      <c r="V3657" t="s">
        <v>9</v>
      </c>
    </row>
    <row r="3658" spans="1:22">
      <c r="A3658" t="s">
        <v>22945</v>
      </c>
      <c r="B3658" s="2">
        <v>45122.556250000001</v>
      </c>
      <c r="C3658" s="2">
        <f t="shared" si="57"/>
        <v>45117</v>
      </c>
      <c r="D3658" t="s">
        <v>1867</v>
      </c>
      <c r="E3658" t="s">
        <v>9529</v>
      </c>
      <c r="F3658" t="s">
        <v>73</v>
      </c>
      <c r="G3658" t="s">
        <v>91</v>
      </c>
      <c r="H3658" t="s">
        <v>63</v>
      </c>
      <c r="I3658">
        <v>1</v>
      </c>
      <c r="J3658">
        <v>810.43</v>
      </c>
      <c r="K3658">
        <v>529.75</v>
      </c>
      <c r="L3658">
        <v>810.43</v>
      </c>
      <c r="M3658">
        <v>529.75</v>
      </c>
      <c r="N3658" t="s">
        <v>22944</v>
      </c>
      <c r="O3658" t="s">
        <v>22943</v>
      </c>
      <c r="P3658" t="s">
        <v>37</v>
      </c>
      <c r="Q3658">
        <v>10.7905</v>
      </c>
      <c r="R3658">
        <v>78.704700000000003</v>
      </c>
      <c r="S3658" t="s">
        <v>762</v>
      </c>
      <c r="T3658" t="s">
        <v>761</v>
      </c>
      <c r="U3658" t="s">
        <v>77</v>
      </c>
      <c r="V3658" t="s">
        <v>22</v>
      </c>
    </row>
    <row r="3659" spans="1:22">
      <c r="A3659" t="s">
        <v>22942</v>
      </c>
      <c r="B3659" s="2">
        <v>45349.845833333333</v>
      </c>
      <c r="C3659" s="2">
        <f t="shared" si="57"/>
        <v>45348</v>
      </c>
      <c r="D3659" t="s">
        <v>1862</v>
      </c>
      <c r="E3659" t="s">
        <v>7727</v>
      </c>
      <c r="F3659" t="s">
        <v>166</v>
      </c>
      <c r="G3659" t="s">
        <v>115</v>
      </c>
      <c r="H3659" t="s">
        <v>29</v>
      </c>
      <c r="I3659">
        <v>1</v>
      </c>
      <c r="J3659">
        <v>988.01</v>
      </c>
      <c r="K3659">
        <v>599.57000000000005</v>
      </c>
      <c r="L3659">
        <v>988.01</v>
      </c>
      <c r="M3659">
        <v>599.57000000000005</v>
      </c>
      <c r="N3659" t="s">
        <v>22941</v>
      </c>
      <c r="O3659" t="s">
        <v>22940</v>
      </c>
      <c r="P3659" t="s">
        <v>37</v>
      </c>
      <c r="Q3659">
        <v>10.7905</v>
      </c>
      <c r="R3659">
        <v>78.704700000000003</v>
      </c>
      <c r="S3659" t="s">
        <v>513</v>
      </c>
      <c r="T3659" t="s">
        <v>512</v>
      </c>
      <c r="U3659" t="s">
        <v>23</v>
      </c>
      <c r="V3659" t="s">
        <v>45</v>
      </c>
    </row>
    <row r="3660" spans="1:22">
      <c r="A3660" t="s">
        <v>22939</v>
      </c>
      <c r="B3660" s="2">
        <v>45103.834722222222</v>
      </c>
      <c r="C3660" s="2">
        <f t="shared" si="57"/>
        <v>45103</v>
      </c>
      <c r="D3660" t="s">
        <v>1857</v>
      </c>
      <c r="E3660" t="s">
        <v>11306</v>
      </c>
      <c r="F3660" t="s">
        <v>73</v>
      </c>
      <c r="G3660" t="s">
        <v>91</v>
      </c>
      <c r="H3660" t="s">
        <v>63</v>
      </c>
      <c r="I3660">
        <v>4</v>
      </c>
      <c r="J3660">
        <v>1158.73</v>
      </c>
      <c r="K3660">
        <v>986.84</v>
      </c>
      <c r="L3660">
        <v>4634.92</v>
      </c>
      <c r="M3660">
        <v>3947.36</v>
      </c>
      <c r="N3660" t="s">
        <v>22938</v>
      </c>
      <c r="O3660" t="s">
        <v>22937</v>
      </c>
      <c r="P3660" t="s">
        <v>112</v>
      </c>
      <c r="Q3660">
        <v>13.082700000000001</v>
      </c>
      <c r="R3660">
        <v>80.270700000000005</v>
      </c>
      <c r="S3660" t="s">
        <v>302</v>
      </c>
      <c r="T3660" t="s">
        <v>301</v>
      </c>
      <c r="U3660" t="s">
        <v>46</v>
      </c>
      <c r="V3660" t="s">
        <v>45</v>
      </c>
    </row>
    <row r="3661" spans="1:22">
      <c r="A3661" t="s">
        <v>22936</v>
      </c>
      <c r="B3661" s="2">
        <v>45331.763888888891</v>
      </c>
      <c r="C3661" s="2">
        <f t="shared" si="57"/>
        <v>45327</v>
      </c>
      <c r="D3661" t="s">
        <v>1852</v>
      </c>
      <c r="E3661" t="s">
        <v>13025</v>
      </c>
      <c r="F3661" t="s">
        <v>136</v>
      </c>
      <c r="G3661" t="s">
        <v>72</v>
      </c>
      <c r="H3661" t="s">
        <v>40</v>
      </c>
      <c r="I3661">
        <v>1</v>
      </c>
      <c r="J3661">
        <v>2391.21</v>
      </c>
      <c r="K3661">
        <v>1996.86</v>
      </c>
      <c r="L3661">
        <v>2391.21</v>
      </c>
      <c r="M3661">
        <v>1996.86</v>
      </c>
      <c r="N3661" t="s">
        <v>22935</v>
      </c>
      <c r="O3661" t="s">
        <v>22934</v>
      </c>
      <c r="P3661" t="s">
        <v>13</v>
      </c>
      <c r="Q3661">
        <v>11.664300000000001</v>
      </c>
      <c r="R3661">
        <v>78.146000000000001</v>
      </c>
      <c r="S3661" t="s">
        <v>486</v>
      </c>
      <c r="T3661" t="s">
        <v>485</v>
      </c>
      <c r="U3661" t="s">
        <v>57</v>
      </c>
      <c r="V3661" t="s">
        <v>9</v>
      </c>
    </row>
    <row r="3662" spans="1:22">
      <c r="A3662" t="s">
        <v>22933</v>
      </c>
      <c r="B3662" s="2">
        <v>45055.67083333333</v>
      </c>
      <c r="C3662" s="2">
        <f t="shared" si="57"/>
        <v>45054</v>
      </c>
      <c r="D3662" t="s">
        <v>1847</v>
      </c>
      <c r="E3662" t="s">
        <v>21330</v>
      </c>
      <c r="F3662" t="s">
        <v>18</v>
      </c>
      <c r="G3662" t="s">
        <v>115</v>
      </c>
      <c r="H3662" t="s">
        <v>40</v>
      </c>
      <c r="I3662">
        <v>1</v>
      </c>
      <c r="J3662">
        <v>1824.67</v>
      </c>
      <c r="K3662">
        <v>1323.09</v>
      </c>
      <c r="L3662">
        <v>1824.67</v>
      </c>
      <c r="M3662">
        <v>1323.09</v>
      </c>
      <c r="N3662" t="s">
        <v>22932</v>
      </c>
      <c r="O3662" t="s">
        <v>22931</v>
      </c>
      <c r="P3662" t="s">
        <v>13</v>
      </c>
      <c r="Q3662">
        <v>11.664300000000001</v>
      </c>
      <c r="R3662">
        <v>78.146000000000001</v>
      </c>
      <c r="S3662" t="s">
        <v>120</v>
      </c>
      <c r="T3662" t="s">
        <v>119</v>
      </c>
      <c r="U3662" t="s">
        <v>23</v>
      </c>
      <c r="V3662" t="s">
        <v>45</v>
      </c>
    </row>
    <row r="3663" spans="1:22">
      <c r="A3663" t="s">
        <v>22930</v>
      </c>
      <c r="B3663" s="2">
        <v>45072.775000000001</v>
      </c>
      <c r="C3663" s="2">
        <f t="shared" si="57"/>
        <v>45068</v>
      </c>
      <c r="D3663" t="s">
        <v>1842</v>
      </c>
      <c r="E3663" t="s">
        <v>14720</v>
      </c>
      <c r="F3663" t="s">
        <v>73</v>
      </c>
      <c r="G3663" t="s">
        <v>17</v>
      </c>
      <c r="H3663" t="s">
        <v>16</v>
      </c>
      <c r="I3663">
        <v>2</v>
      </c>
      <c r="J3663">
        <v>1027.06</v>
      </c>
      <c r="K3663">
        <v>859.8</v>
      </c>
      <c r="L3663">
        <v>2054.12</v>
      </c>
      <c r="M3663">
        <v>1719.6</v>
      </c>
      <c r="N3663" t="s">
        <v>22929</v>
      </c>
      <c r="O3663" t="s">
        <v>22928</v>
      </c>
      <c r="P3663" t="s">
        <v>13</v>
      </c>
      <c r="Q3663">
        <v>11.664300000000001</v>
      </c>
      <c r="R3663">
        <v>78.146000000000001</v>
      </c>
      <c r="S3663" t="s">
        <v>628</v>
      </c>
      <c r="T3663" t="s">
        <v>627</v>
      </c>
      <c r="U3663" t="s">
        <v>77</v>
      </c>
      <c r="V3663" t="s">
        <v>9</v>
      </c>
    </row>
    <row r="3664" spans="1:22">
      <c r="A3664" t="s">
        <v>22927</v>
      </c>
      <c r="B3664" s="2">
        <v>45015.602083333331</v>
      </c>
      <c r="C3664" s="2">
        <f t="shared" si="57"/>
        <v>45012</v>
      </c>
      <c r="D3664" t="s">
        <v>1837</v>
      </c>
      <c r="E3664" t="s">
        <v>5857</v>
      </c>
      <c r="F3664" t="s">
        <v>73</v>
      </c>
      <c r="G3664" t="s">
        <v>106</v>
      </c>
      <c r="H3664" t="s">
        <v>40</v>
      </c>
      <c r="I3664">
        <v>4</v>
      </c>
      <c r="J3664">
        <v>939.3</v>
      </c>
      <c r="K3664">
        <v>677.99</v>
      </c>
      <c r="L3664">
        <v>3757.2</v>
      </c>
      <c r="M3664">
        <v>2711.96</v>
      </c>
      <c r="N3664" t="s">
        <v>22926</v>
      </c>
      <c r="O3664" t="s">
        <v>22925</v>
      </c>
      <c r="P3664" t="s">
        <v>112</v>
      </c>
      <c r="Q3664">
        <v>13.082700000000001</v>
      </c>
      <c r="R3664">
        <v>80.270700000000005</v>
      </c>
      <c r="S3664" t="s">
        <v>25</v>
      </c>
      <c r="T3664" t="s">
        <v>24</v>
      </c>
      <c r="U3664" t="s">
        <v>57</v>
      </c>
      <c r="V3664" t="s">
        <v>9</v>
      </c>
    </row>
    <row r="3665" spans="1:22">
      <c r="A3665" t="s">
        <v>22924</v>
      </c>
      <c r="B3665" s="2">
        <v>45452.730555555558</v>
      </c>
      <c r="C3665" s="2">
        <f t="shared" si="57"/>
        <v>45446</v>
      </c>
      <c r="D3665" t="s">
        <v>1832</v>
      </c>
      <c r="E3665" t="s">
        <v>14712</v>
      </c>
      <c r="F3665" t="s">
        <v>136</v>
      </c>
      <c r="G3665" t="s">
        <v>72</v>
      </c>
      <c r="H3665" t="s">
        <v>29</v>
      </c>
      <c r="I3665">
        <v>1</v>
      </c>
      <c r="J3665">
        <v>1432.86</v>
      </c>
      <c r="K3665">
        <v>1081.07</v>
      </c>
      <c r="L3665">
        <v>1432.86</v>
      </c>
      <c r="M3665">
        <v>1081.07</v>
      </c>
      <c r="N3665" t="s">
        <v>22923</v>
      </c>
      <c r="O3665" t="s">
        <v>22922</v>
      </c>
      <c r="P3665" t="s">
        <v>49</v>
      </c>
      <c r="Q3665">
        <v>12.916499999999999</v>
      </c>
      <c r="R3665">
        <v>79.132499999999993</v>
      </c>
      <c r="S3665" t="s">
        <v>628</v>
      </c>
      <c r="T3665" t="s">
        <v>627</v>
      </c>
      <c r="U3665" t="s">
        <v>46</v>
      </c>
      <c r="V3665" t="s">
        <v>9</v>
      </c>
    </row>
    <row r="3666" spans="1:22">
      <c r="A3666" t="s">
        <v>22921</v>
      </c>
      <c r="B3666" s="2">
        <v>44954.416666666664</v>
      </c>
      <c r="C3666" s="2">
        <f t="shared" si="57"/>
        <v>44949</v>
      </c>
      <c r="D3666" t="s">
        <v>1827</v>
      </c>
      <c r="E3666" t="s">
        <v>5849</v>
      </c>
      <c r="F3666" t="s">
        <v>64</v>
      </c>
      <c r="G3666" t="s">
        <v>30</v>
      </c>
      <c r="H3666" t="s">
        <v>52</v>
      </c>
      <c r="I3666">
        <v>1</v>
      </c>
      <c r="J3666">
        <v>415.74</v>
      </c>
      <c r="K3666">
        <v>330.9</v>
      </c>
      <c r="L3666">
        <v>415.74</v>
      </c>
      <c r="M3666">
        <v>330.9</v>
      </c>
      <c r="N3666" t="s">
        <v>22920</v>
      </c>
      <c r="O3666" t="s">
        <v>22919</v>
      </c>
      <c r="P3666" t="s">
        <v>121</v>
      </c>
      <c r="Q3666">
        <v>9.9252000000000002</v>
      </c>
      <c r="R3666">
        <v>78.119799999999998</v>
      </c>
      <c r="S3666" t="s">
        <v>352</v>
      </c>
      <c r="T3666" t="s">
        <v>351</v>
      </c>
      <c r="U3666" t="s">
        <v>57</v>
      </c>
      <c r="V3666" t="s">
        <v>22</v>
      </c>
    </row>
    <row r="3667" spans="1:22">
      <c r="A3667" t="s">
        <v>22918</v>
      </c>
      <c r="B3667" s="2">
        <v>45143.606944444444</v>
      </c>
      <c r="C3667" s="2">
        <f t="shared" si="57"/>
        <v>45138</v>
      </c>
      <c r="D3667" t="s">
        <v>1822</v>
      </c>
      <c r="E3667" t="s">
        <v>3944</v>
      </c>
      <c r="F3667" t="s">
        <v>201</v>
      </c>
      <c r="G3667" t="s">
        <v>115</v>
      </c>
      <c r="H3667" t="s">
        <v>29</v>
      </c>
      <c r="I3667">
        <v>2</v>
      </c>
      <c r="J3667">
        <v>882.03</v>
      </c>
      <c r="K3667">
        <v>749.88</v>
      </c>
      <c r="L3667">
        <v>1764.06</v>
      </c>
      <c r="M3667">
        <v>1499.76</v>
      </c>
      <c r="N3667" t="s">
        <v>22917</v>
      </c>
      <c r="O3667" t="s">
        <v>22916</v>
      </c>
      <c r="P3667" t="s">
        <v>112</v>
      </c>
      <c r="Q3667">
        <v>13.082700000000001</v>
      </c>
      <c r="R3667">
        <v>80.270700000000005</v>
      </c>
      <c r="S3667" t="s">
        <v>176</v>
      </c>
      <c r="T3667" t="s">
        <v>175</v>
      </c>
      <c r="U3667" t="s">
        <v>77</v>
      </c>
      <c r="V3667" t="s">
        <v>9</v>
      </c>
    </row>
    <row r="3668" spans="1:22">
      <c r="A3668" t="s">
        <v>22915</v>
      </c>
      <c r="B3668" s="2">
        <v>45034.424305555556</v>
      </c>
      <c r="C3668" s="2">
        <f t="shared" si="57"/>
        <v>45033</v>
      </c>
      <c r="D3668" t="s">
        <v>1817</v>
      </c>
      <c r="E3668" t="s">
        <v>11278</v>
      </c>
      <c r="F3668" t="s">
        <v>136</v>
      </c>
      <c r="G3668" t="s">
        <v>17</v>
      </c>
      <c r="H3668" t="s">
        <v>40</v>
      </c>
      <c r="I3668">
        <v>1</v>
      </c>
      <c r="J3668">
        <v>1742.18</v>
      </c>
      <c r="K3668">
        <v>1159.1500000000001</v>
      </c>
      <c r="L3668">
        <v>1742.18</v>
      </c>
      <c r="M3668">
        <v>1159.1500000000001</v>
      </c>
      <c r="N3668" t="s">
        <v>22914</v>
      </c>
      <c r="O3668" t="s">
        <v>22913</v>
      </c>
      <c r="P3668" t="s">
        <v>68</v>
      </c>
      <c r="Q3668">
        <v>11.34</v>
      </c>
      <c r="R3668">
        <v>77.717200000000005</v>
      </c>
      <c r="S3668" t="s">
        <v>396</v>
      </c>
      <c r="T3668" t="s">
        <v>395</v>
      </c>
      <c r="U3668" t="s">
        <v>10</v>
      </c>
      <c r="V3668" t="s">
        <v>9</v>
      </c>
    </row>
    <row r="3669" spans="1:22">
      <c r="A3669" t="s">
        <v>22912</v>
      </c>
      <c r="B3669" s="2">
        <v>45366.463888888888</v>
      </c>
      <c r="C3669" s="2">
        <f t="shared" si="57"/>
        <v>45362</v>
      </c>
      <c r="D3669" t="s">
        <v>1812</v>
      </c>
      <c r="E3669" t="s">
        <v>22911</v>
      </c>
      <c r="F3669" t="s">
        <v>83</v>
      </c>
      <c r="G3669" t="s">
        <v>17</v>
      </c>
      <c r="H3669" t="s">
        <v>63</v>
      </c>
      <c r="I3669">
        <v>1</v>
      </c>
      <c r="J3669">
        <v>1980.5</v>
      </c>
      <c r="K3669">
        <v>1232.6099999999999</v>
      </c>
      <c r="L3669">
        <v>1980.5</v>
      </c>
      <c r="M3669">
        <v>1232.6099999999999</v>
      </c>
      <c r="N3669" t="s">
        <v>22910</v>
      </c>
      <c r="O3669" t="s">
        <v>22909</v>
      </c>
      <c r="P3669" t="s">
        <v>37</v>
      </c>
      <c r="Q3669">
        <v>10.7905</v>
      </c>
      <c r="R3669">
        <v>78.704700000000003</v>
      </c>
      <c r="S3669" t="s">
        <v>530</v>
      </c>
      <c r="T3669" t="s">
        <v>529</v>
      </c>
      <c r="U3669" t="s">
        <v>57</v>
      </c>
      <c r="V3669" t="s">
        <v>45</v>
      </c>
    </row>
    <row r="3670" spans="1:22">
      <c r="A3670" t="s">
        <v>22908</v>
      </c>
      <c r="B3670" s="2">
        <v>45468.427083333336</v>
      </c>
      <c r="C3670" s="2">
        <f t="shared" si="57"/>
        <v>45467</v>
      </c>
      <c r="D3670" t="s">
        <v>1807</v>
      </c>
      <c r="E3670" t="s">
        <v>11271</v>
      </c>
      <c r="F3670" t="s">
        <v>18</v>
      </c>
      <c r="G3670" t="s">
        <v>115</v>
      </c>
      <c r="H3670" t="s">
        <v>40</v>
      </c>
      <c r="I3670">
        <v>1</v>
      </c>
      <c r="J3670">
        <v>1637.55</v>
      </c>
      <c r="K3670">
        <v>1288.5</v>
      </c>
      <c r="L3670">
        <v>1637.55</v>
      </c>
      <c r="M3670">
        <v>1288.5</v>
      </c>
      <c r="N3670" t="s">
        <v>22907</v>
      </c>
      <c r="O3670" t="s">
        <v>22906</v>
      </c>
      <c r="P3670" t="s">
        <v>49</v>
      </c>
      <c r="Q3670">
        <v>12.916499999999999</v>
      </c>
      <c r="R3670">
        <v>79.132499999999993</v>
      </c>
      <c r="S3670" t="s">
        <v>120</v>
      </c>
      <c r="T3670" t="s">
        <v>119</v>
      </c>
      <c r="U3670" t="s">
        <v>46</v>
      </c>
      <c r="V3670" t="s">
        <v>45</v>
      </c>
    </row>
    <row r="3671" spans="1:22">
      <c r="A3671" t="s">
        <v>22905</v>
      </c>
      <c r="B3671" s="2">
        <v>45022.682638888888</v>
      </c>
      <c r="C3671" s="2">
        <f t="shared" si="57"/>
        <v>45019</v>
      </c>
      <c r="D3671" t="s">
        <v>1802</v>
      </c>
      <c r="E3671" t="s">
        <v>9481</v>
      </c>
      <c r="F3671" t="s">
        <v>18</v>
      </c>
      <c r="G3671" t="s">
        <v>41</v>
      </c>
      <c r="H3671" t="s">
        <v>40</v>
      </c>
      <c r="I3671">
        <v>3</v>
      </c>
      <c r="J3671">
        <v>1404.28</v>
      </c>
      <c r="K3671">
        <v>896.66</v>
      </c>
      <c r="L3671">
        <v>4212.84</v>
      </c>
      <c r="M3671">
        <v>2689.98</v>
      </c>
      <c r="N3671" t="s">
        <v>22904</v>
      </c>
      <c r="O3671" t="s">
        <v>22903</v>
      </c>
      <c r="P3671" t="s">
        <v>13</v>
      </c>
      <c r="Q3671">
        <v>11.664300000000001</v>
      </c>
      <c r="R3671">
        <v>78.146000000000001</v>
      </c>
      <c r="S3671" t="s">
        <v>413</v>
      </c>
      <c r="T3671" t="s">
        <v>412</v>
      </c>
      <c r="U3671" t="s">
        <v>46</v>
      </c>
      <c r="V3671" t="s">
        <v>45</v>
      </c>
    </row>
    <row r="3672" spans="1:22">
      <c r="A3672" t="s">
        <v>22902</v>
      </c>
      <c r="B3672" s="2">
        <v>45160.456944444442</v>
      </c>
      <c r="C3672" s="2">
        <f t="shared" si="57"/>
        <v>45159</v>
      </c>
      <c r="D3672" t="s">
        <v>1797</v>
      </c>
      <c r="E3672" t="s">
        <v>1796</v>
      </c>
      <c r="F3672" t="s">
        <v>18</v>
      </c>
      <c r="G3672" t="s">
        <v>106</v>
      </c>
      <c r="H3672" t="s">
        <v>63</v>
      </c>
      <c r="I3672">
        <v>1</v>
      </c>
      <c r="J3672">
        <v>794.61</v>
      </c>
      <c r="K3672">
        <v>689.24</v>
      </c>
      <c r="L3672">
        <v>794.61</v>
      </c>
      <c r="M3672">
        <v>689.24</v>
      </c>
      <c r="N3672" t="s">
        <v>22901</v>
      </c>
      <c r="O3672" t="s">
        <v>22900</v>
      </c>
      <c r="P3672" t="s">
        <v>37</v>
      </c>
      <c r="Q3672">
        <v>10.7905</v>
      </c>
      <c r="R3672">
        <v>78.704700000000003</v>
      </c>
      <c r="S3672" t="s">
        <v>250</v>
      </c>
      <c r="T3672" t="s">
        <v>249</v>
      </c>
      <c r="U3672" t="s">
        <v>77</v>
      </c>
      <c r="V3672" t="s">
        <v>45</v>
      </c>
    </row>
    <row r="3673" spans="1:22">
      <c r="A3673" t="s">
        <v>22899</v>
      </c>
      <c r="B3673" s="2">
        <v>45240.474305555559</v>
      </c>
      <c r="C3673" s="2">
        <f t="shared" si="57"/>
        <v>45236</v>
      </c>
      <c r="D3673" t="s">
        <v>1792</v>
      </c>
      <c r="E3673" t="s">
        <v>7675</v>
      </c>
      <c r="F3673" t="s">
        <v>83</v>
      </c>
      <c r="G3673" t="s">
        <v>91</v>
      </c>
      <c r="H3673" t="s">
        <v>16</v>
      </c>
      <c r="I3673">
        <v>3</v>
      </c>
      <c r="J3673">
        <v>2335.06</v>
      </c>
      <c r="K3673">
        <v>1567.71</v>
      </c>
      <c r="L3673">
        <v>7005.18</v>
      </c>
      <c r="M3673">
        <v>4703.13</v>
      </c>
      <c r="N3673" t="s">
        <v>22898</v>
      </c>
      <c r="O3673" t="s">
        <v>22897</v>
      </c>
      <c r="P3673" t="s">
        <v>121</v>
      </c>
      <c r="Q3673">
        <v>9.9252000000000002</v>
      </c>
      <c r="R3673">
        <v>78.119799999999998</v>
      </c>
      <c r="S3673" t="s">
        <v>226</v>
      </c>
      <c r="T3673" t="s">
        <v>225</v>
      </c>
      <c r="U3673" t="s">
        <v>23</v>
      </c>
      <c r="V3673" t="s">
        <v>9</v>
      </c>
    </row>
    <row r="3674" spans="1:22">
      <c r="A3674" t="s">
        <v>22896</v>
      </c>
      <c r="B3674" s="2">
        <v>45476.731944444444</v>
      </c>
      <c r="C3674" s="2">
        <f t="shared" si="57"/>
        <v>45474</v>
      </c>
      <c r="D3674" t="s">
        <v>1787</v>
      </c>
      <c r="E3674" t="s">
        <v>9470</v>
      </c>
      <c r="F3674" t="s">
        <v>18</v>
      </c>
      <c r="G3674" t="s">
        <v>106</v>
      </c>
      <c r="H3674" t="s">
        <v>63</v>
      </c>
      <c r="I3674">
        <v>1</v>
      </c>
      <c r="J3674">
        <v>1594.59</v>
      </c>
      <c r="K3674">
        <v>1052.71</v>
      </c>
      <c r="L3674">
        <v>1594.59</v>
      </c>
      <c r="M3674">
        <v>1052.71</v>
      </c>
      <c r="N3674" t="s">
        <v>22895</v>
      </c>
      <c r="O3674" t="s">
        <v>22894</v>
      </c>
      <c r="P3674" t="s">
        <v>26</v>
      </c>
      <c r="Q3674">
        <v>11.0168</v>
      </c>
      <c r="R3674">
        <v>76.955799999999996</v>
      </c>
      <c r="S3674" t="s">
        <v>283</v>
      </c>
      <c r="T3674" t="s">
        <v>282</v>
      </c>
      <c r="U3674" t="s">
        <v>23</v>
      </c>
      <c r="V3674" t="s">
        <v>9</v>
      </c>
    </row>
    <row r="3675" spans="1:22">
      <c r="A3675" t="s">
        <v>22893</v>
      </c>
      <c r="B3675" s="2">
        <v>45150.836805555555</v>
      </c>
      <c r="C3675" s="2">
        <f t="shared" si="57"/>
        <v>45145</v>
      </c>
      <c r="D3675" t="s">
        <v>1782</v>
      </c>
      <c r="E3675" t="s">
        <v>7667</v>
      </c>
      <c r="F3675" t="s">
        <v>83</v>
      </c>
      <c r="G3675" t="s">
        <v>53</v>
      </c>
      <c r="H3675" t="s">
        <v>52</v>
      </c>
      <c r="I3675">
        <v>2</v>
      </c>
      <c r="J3675">
        <v>468.97</v>
      </c>
      <c r="K3675">
        <v>335.06</v>
      </c>
      <c r="L3675">
        <v>937.94</v>
      </c>
      <c r="M3675">
        <v>670.12</v>
      </c>
      <c r="N3675" t="s">
        <v>22892</v>
      </c>
      <c r="O3675" t="s">
        <v>22891</v>
      </c>
      <c r="P3675" t="s">
        <v>13</v>
      </c>
      <c r="Q3675">
        <v>11.664300000000001</v>
      </c>
      <c r="R3675">
        <v>78.146000000000001</v>
      </c>
      <c r="S3675" t="s">
        <v>12</v>
      </c>
      <c r="T3675" t="s">
        <v>11</v>
      </c>
      <c r="U3675" t="s">
        <v>23</v>
      </c>
      <c r="V3675" t="s">
        <v>22</v>
      </c>
    </row>
    <row r="3676" spans="1:22">
      <c r="A3676" t="s">
        <v>22890</v>
      </c>
      <c r="B3676" s="2">
        <v>45078.462500000001</v>
      </c>
      <c r="C3676" s="2">
        <f t="shared" si="57"/>
        <v>45075</v>
      </c>
      <c r="D3676" t="s">
        <v>1777</v>
      </c>
      <c r="E3676" t="s">
        <v>5812</v>
      </c>
      <c r="F3676" t="s">
        <v>201</v>
      </c>
      <c r="G3676" t="s">
        <v>30</v>
      </c>
      <c r="H3676" t="s">
        <v>16</v>
      </c>
      <c r="I3676">
        <v>3</v>
      </c>
      <c r="J3676">
        <v>2005.49</v>
      </c>
      <c r="K3676">
        <v>1341.46</v>
      </c>
      <c r="L3676">
        <v>6016.47</v>
      </c>
      <c r="M3676">
        <v>4024.38</v>
      </c>
      <c r="N3676" t="s">
        <v>22889</v>
      </c>
      <c r="O3676" t="s">
        <v>22888</v>
      </c>
      <c r="P3676" t="s">
        <v>13</v>
      </c>
      <c r="Q3676">
        <v>11.664300000000001</v>
      </c>
      <c r="R3676">
        <v>78.146000000000001</v>
      </c>
      <c r="S3676" t="s">
        <v>103</v>
      </c>
      <c r="T3676" t="s">
        <v>102</v>
      </c>
      <c r="U3676" t="s">
        <v>10</v>
      </c>
      <c r="V3676" t="s">
        <v>212</v>
      </c>
    </row>
    <row r="3677" spans="1:22">
      <c r="A3677" t="s">
        <v>22887</v>
      </c>
      <c r="B3677" s="2">
        <v>45559.461111111108</v>
      </c>
      <c r="C3677" s="2">
        <f t="shared" si="57"/>
        <v>45558</v>
      </c>
      <c r="D3677" t="s">
        <v>1772</v>
      </c>
      <c r="E3677" t="s">
        <v>7660</v>
      </c>
      <c r="F3677" t="s">
        <v>73</v>
      </c>
      <c r="G3677" t="s">
        <v>106</v>
      </c>
      <c r="H3677" t="s">
        <v>52</v>
      </c>
      <c r="I3677">
        <v>2</v>
      </c>
      <c r="J3677">
        <v>2017.28</v>
      </c>
      <c r="K3677">
        <v>1684.4</v>
      </c>
      <c r="L3677">
        <v>4034.56</v>
      </c>
      <c r="M3677">
        <v>3368.8</v>
      </c>
      <c r="N3677" t="s">
        <v>22886</v>
      </c>
      <c r="O3677" t="s">
        <v>22885</v>
      </c>
      <c r="P3677" t="s">
        <v>13</v>
      </c>
      <c r="Q3677">
        <v>11.664300000000001</v>
      </c>
      <c r="R3677">
        <v>78.146000000000001</v>
      </c>
      <c r="S3677" t="s">
        <v>906</v>
      </c>
      <c r="T3677" t="s">
        <v>905</v>
      </c>
      <c r="U3677" t="s">
        <v>77</v>
      </c>
      <c r="V3677" t="s">
        <v>9</v>
      </c>
    </row>
    <row r="3678" spans="1:22">
      <c r="A3678" t="s">
        <v>22884</v>
      </c>
      <c r="B3678" s="2">
        <v>45012.727083333331</v>
      </c>
      <c r="C3678" s="2">
        <f t="shared" si="57"/>
        <v>45012</v>
      </c>
      <c r="D3678" t="s">
        <v>1767</v>
      </c>
      <c r="E3678" t="s">
        <v>12969</v>
      </c>
      <c r="F3678" t="s">
        <v>18</v>
      </c>
      <c r="G3678" t="s">
        <v>41</v>
      </c>
      <c r="H3678" t="s">
        <v>29</v>
      </c>
      <c r="I3678">
        <v>3</v>
      </c>
      <c r="J3678">
        <v>866.3</v>
      </c>
      <c r="K3678">
        <v>632.29999999999995</v>
      </c>
      <c r="L3678">
        <v>2598.9</v>
      </c>
      <c r="M3678">
        <v>1896.9</v>
      </c>
      <c r="N3678" t="s">
        <v>22883</v>
      </c>
      <c r="O3678" t="s">
        <v>22882</v>
      </c>
      <c r="P3678" t="s">
        <v>68</v>
      </c>
      <c r="Q3678">
        <v>11.34</v>
      </c>
      <c r="R3678">
        <v>77.717200000000005</v>
      </c>
      <c r="S3678" t="s">
        <v>413</v>
      </c>
      <c r="T3678" t="s">
        <v>412</v>
      </c>
      <c r="U3678" t="s">
        <v>23</v>
      </c>
      <c r="V3678" t="s">
        <v>9</v>
      </c>
    </row>
    <row r="3679" spans="1:22">
      <c r="A3679" t="s">
        <v>22881</v>
      </c>
      <c r="B3679" s="2">
        <v>45244.436805555553</v>
      </c>
      <c r="C3679" s="2">
        <f t="shared" si="57"/>
        <v>45243</v>
      </c>
      <c r="D3679" t="s">
        <v>1762</v>
      </c>
      <c r="E3679" t="s">
        <v>22880</v>
      </c>
      <c r="F3679" t="s">
        <v>136</v>
      </c>
      <c r="G3679" t="s">
        <v>41</v>
      </c>
      <c r="H3679" t="s">
        <v>52</v>
      </c>
      <c r="I3679">
        <v>1</v>
      </c>
      <c r="J3679">
        <v>1685.03</v>
      </c>
      <c r="K3679">
        <v>1104.6500000000001</v>
      </c>
      <c r="L3679">
        <v>1685.03</v>
      </c>
      <c r="M3679">
        <v>1104.6500000000001</v>
      </c>
      <c r="N3679" t="s">
        <v>22879</v>
      </c>
      <c r="O3679" t="s">
        <v>22878</v>
      </c>
      <c r="P3679" t="s">
        <v>68</v>
      </c>
      <c r="Q3679">
        <v>11.34</v>
      </c>
      <c r="R3679">
        <v>77.717200000000005</v>
      </c>
      <c r="S3679" t="s">
        <v>257</v>
      </c>
      <c r="T3679" t="s">
        <v>256</v>
      </c>
      <c r="U3679" t="s">
        <v>77</v>
      </c>
      <c r="V3679" t="s">
        <v>9</v>
      </c>
    </row>
    <row r="3680" spans="1:22">
      <c r="A3680" t="s">
        <v>22877</v>
      </c>
      <c r="B3680" s="2">
        <v>45060.548611111109</v>
      </c>
      <c r="C3680" s="2">
        <f t="shared" si="57"/>
        <v>45054</v>
      </c>
      <c r="D3680" t="s">
        <v>1757</v>
      </c>
      <c r="E3680" t="s">
        <v>7648</v>
      </c>
      <c r="F3680" t="s">
        <v>83</v>
      </c>
      <c r="G3680" t="s">
        <v>41</v>
      </c>
      <c r="H3680" t="s">
        <v>16</v>
      </c>
      <c r="I3680">
        <v>3</v>
      </c>
      <c r="J3680">
        <v>1283.56</v>
      </c>
      <c r="K3680">
        <v>888.31</v>
      </c>
      <c r="L3680">
        <v>3850.68</v>
      </c>
      <c r="M3680">
        <v>2664.93</v>
      </c>
      <c r="N3680" t="s">
        <v>22876</v>
      </c>
      <c r="O3680" t="s">
        <v>22875</v>
      </c>
      <c r="P3680" t="s">
        <v>68</v>
      </c>
      <c r="Q3680">
        <v>11.34</v>
      </c>
      <c r="R3680">
        <v>77.717200000000005</v>
      </c>
      <c r="S3680" t="s">
        <v>564</v>
      </c>
      <c r="T3680" t="s">
        <v>563</v>
      </c>
      <c r="U3680" t="s">
        <v>23</v>
      </c>
      <c r="V3680" t="s">
        <v>9</v>
      </c>
    </row>
    <row r="3681" spans="1:22">
      <c r="A3681" t="s">
        <v>22874</v>
      </c>
      <c r="B3681" s="2">
        <v>45495.785416666666</v>
      </c>
      <c r="C3681" s="2">
        <f t="shared" si="57"/>
        <v>45495</v>
      </c>
      <c r="D3681" t="s">
        <v>1752</v>
      </c>
      <c r="E3681" t="s">
        <v>3891</v>
      </c>
      <c r="F3681" t="s">
        <v>73</v>
      </c>
      <c r="G3681" t="s">
        <v>72</v>
      </c>
      <c r="H3681" t="s">
        <v>63</v>
      </c>
      <c r="I3681">
        <v>4</v>
      </c>
      <c r="J3681">
        <v>2295.4699999999998</v>
      </c>
      <c r="K3681">
        <v>2044.58</v>
      </c>
      <c r="L3681">
        <v>9181.8799999999992</v>
      </c>
      <c r="M3681">
        <v>8178.32</v>
      </c>
      <c r="N3681" t="s">
        <v>22873</v>
      </c>
      <c r="O3681" t="s">
        <v>22872</v>
      </c>
      <c r="P3681" t="s">
        <v>112</v>
      </c>
      <c r="Q3681">
        <v>13.082700000000001</v>
      </c>
      <c r="R3681">
        <v>80.270700000000005</v>
      </c>
      <c r="S3681" t="s">
        <v>59</v>
      </c>
      <c r="T3681" t="s">
        <v>58</v>
      </c>
      <c r="U3681" t="s">
        <v>23</v>
      </c>
      <c r="V3681" t="s">
        <v>9</v>
      </c>
    </row>
    <row r="3682" spans="1:22">
      <c r="A3682" t="s">
        <v>22871</v>
      </c>
      <c r="B3682" s="2">
        <v>45249.573611111111</v>
      </c>
      <c r="C3682" s="2">
        <f t="shared" si="57"/>
        <v>45243</v>
      </c>
      <c r="D3682" t="s">
        <v>1747</v>
      </c>
      <c r="E3682" t="s">
        <v>3887</v>
      </c>
      <c r="F3682" t="s">
        <v>73</v>
      </c>
      <c r="G3682" t="s">
        <v>41</v>
      </c>
      <c r="H3682" t="s">
        <v>40</v>
      </c>
      <c r="I3682">
        <v>4</v>
      </c>
      <c r="J3682">
        <v>1415.14</v>
      </c>
      <c r="K3682">
        <v>1205.72</v>
      </c>
      <c r="L3682">
        <v>5660.56</v>
      </c>
      <c r="M3682">
        <v>4822.88</v>
      </c>
      <c r="N3682" t="s">
        <v>22870</v>
      </c>
      <c r="O3682" t="s">
        <v>22869</v>
      </c>
      <c r="P3682" t="s">
        <v>26</v>
      </c>
      <c r="Q3682">
        <v>11.0168</v>
      </c>
      <c r="R3682">
        <v>76.955799999999996</v>
      </c>
      <c r="S3682" t="s">
        <v>88</v>
      </c>
      <c r="T3682" t="s">
        <v>87</v>
      </c>
      <c r="U3682" t="s">
        <v>23</v>
      </c>
      <c r="V3682" t="s">
        <v>9</v>
      </c>
    </row>
    <row r="3683" spans="1:22">
      <c r="A3683" t="s">
        <v>22868</v>
      </c>
      <c r="B3683" s="2">
        <v>45024.745833333334</v>
      </c>
      <c r="C3683" s="2">
        <f t="shared" si="57"/>
        <v>45019</v>
      </c>
      <c r="D3683" t="s">
        <v>1742</v>
      </c>
      <c r="E3683" t="s">
        <v>7638</v>
      </c>
      <c r="F3683" t="s">
        <v>64</v>
      </c>
      <c r="G3683" t="s">
        <v>115</v>
      </c>
      <c r="H3683" t="s">
        <v>52</v>
      </c>
      <c r="I3683">
        <v>3</v>
      </c>
      <c r="J3683">
        <v>863.92</v>
      </c>
      <c r="K3683">
        <v>551.38</v>
      </c>
      <c r="L3683">
        <v>2591.7600000000002</v>
      </c>
      <c r="M3683">
        <v>1654.14</v>
      </c>
      <c r="N3683" t="s">
        <v>22867</v>
      </c>
      <c r="O3683" t="s">
        <v>22866</v>
      </c>
      <c r="P3683" t="s">
        <v>121</v>
      </c>
      <c r="Q3683">
        <v>9.9252000000000002</v>
      </c>
      <c r="R3683">
        <v>78.119799999999998</v>
      </c>
      <c r="S3683" t="s">
        <v>120</v>
      </c>
      <c r="T3683" t="s">
        <v>119</v>
      </c>
      <c r="U3683" t="s">
        <v>23</v>
      </c>
      <c r="V3683" t="s">
        <v>9</v>
      </c>
    </row>
    <row r="3684" spans="1:22">
      <c r="A3684" t="s">
        <v>22865</v>
      </c>
      <c r="B3684" s="2">
        <v>45119.612500000003</v>
      </c>
      <c r="C3684" s="2">
        <f t="shared" si="57"/>
        <v>45117</v>
      </c>
      <c r="D3684" t="s">
        <v>1737</v>
      </c>
      <c r="E3684" t="s">
        <v>1736</v>
      </c>
      <c r="F3684" t="s">
        <v>31</v>
      </c>
      <c r="G3684" t="s">
        <v>72</v>
      </c>
      <c r="H3684" t="s">
        <v>29</v>
      </c>
      <c r="I3684">
        <v>2</v>
      </c>
      <c r="J3684">
        <v>1174.46</v>
      </c>
      <c r="K3684">
        <v>938.59</v>
      </c>
      <c r="L3684">
        <v>2348.92</v>
      </c>
      <c r="M3684">
        <v>1877.18</v>
      </c>
      <c r="N3684" t="s">
        <v>22864</v>
      </c>
      <c r="O3684" t="s">
        <v>22863</v>
      </c>
      <c r="P3684" t="s">
        <v>37</v>
      </c>
      <c r="Q3684">
        <v>10.7905</v>
      </c>
      <c r="R3684">
        <v>78.704700000000003</v>
      </c>
      <c r="S3684" t="s">
        <v>269</v>
      </c>
      <c r="T3684" t="s">
        <v>268</v>
      </c>
      <c r="U3684" t="s">
        <v>10</v>
      </c>
      <c r="V3684" t="s">
        <v>9</v>
      </c>
    </row>
    <row r="3685" spans="1:22">
      <c r="A3685" t="s">
        <v>22862</v>
      </c>
      <c r="B3685" s="2">
        <v>44973.584027777775</v>
      </c>
      <c r="C3685" s="2">
        <f t="shared" si="57"/>
        <v>44970</v>
      </c>
      <c r="D3685" t="s">
        <v>1732</v>
      </c>
      <c r="E3685" t="s">
        <v>1731</v>
      </c>
      <c r="F3685" t="s">
        <v>166</v>
      </c>
      <c r="G3685" t="s">
        <v>53</v>
      </c>
      <c r="H3685" t="s">
        <v>29</v>
      </c>
      <c r="I3685">
        <v>2</v>
      </c>
      <c r="J3685">
        <v>1673.59</v>
      </c>
      <c r="K3685">
        <v>1035.6199999999999</v>
      </c>
      <c r="L3685">
        <v>3347.18</v>
      </c>
      <c r="M3685">
        <v>2071.2399999999998</v>
      </c>
      <c r="N3685" t="s">
        <v>22861</v>
      </c>
      <c r="O3685" t="s">
        <v>22860</v>
      </c>
      <c r="P3685" t="s">
        <v>121</v>
      </c>
      <c r="Q3685">
        <v>9.9252000000000002</v>
      </c>
      <c r="R3685">
        <v>78.119799999999998</v>
      </c>
      <c r="S3685" t="s">
        <v>486</v>
      </c>
      <c r="T3685" t="s">
        <v>485</v>
      </c>
      <c r="U3685" t="s">
        <v>46</v>
      </c>
      <c r="V3685" t="s">
        <v>9</v>
      </c>
    </row>
    <row r="3686" spans="1:22">
      <c r="A3686" t="s">
        <v>22859</v>
      </c>
      <c r="B3686" s="2">
        <v>45554.440972222219</v>
      </c>
      <c r="C3686" s="2">
        <f t="shared" si="57"/>
        <v>45551</v>
      </c>
      <c r="D3686" t="s">
        <v>1727</v>
      </c>
      <c r="E3686" t="s">
        <v>16327</v>
      </c>
      <c r="F3686" t="s">
        <v>166</v>
      </c>
      <c r="G3686" t="s">
        <v>115</v>
      </c>
      <c r="H3686" t="s">
        <v>71</v>
      </c>
      <c r="I3686">
        <v>1</v>
      </c>
      <c r="J3686">
        <v>2076.33</v>
      </c>
      <c r="K3686">
        <v>1268.5</v>
      </c>
      <c r="L3686">
        <v>2076.33</v>
      </c>
      <c r="M3686">
        <v>1268.5</v>
      </c>
      <c r="N3686" t="s">
        <v>22858</v>
      </c>
      <c r="O3686" t="s">
        <v>22857</v>
      </c>
      <c r="P3686" t="s">
        <v>68</v>
      </c>
      <c r="Q3686">
        <v>11.34</v>
      </c>
      <c r="R3686">
        <v>77.717200000000005</v>
      </c>
      <c r="S3686" t="s">
        <v>616</v>
      </c>
      <c r="T3686" t="s">
        <v>615</v>
      </c>
      <c r="U3686" t="s">
        <v>46</v>
      </c>
      <c r="V3686" t="s">
        <v>9</v>
      </c>
    </row>
    <row r="3687" spans="1:22">
      <c r="A3687" t="s">
        <v>22856</v>
      </c>
      <c r="B3687" s="2">
        <v>44929.77847222222</v>
      </c>
      <c r="C3687" s="2">
        <f t="shared" si="57"/>
        <v>44928</v>
      </c>
      <c r="D3687" t="s">
        <v>1722</v>
      </c>
      <c r="E3687" t="s">
        <v>9423</v>
      </c>
      <c r="F3687" t="s">
        <v>166</v>
      </c>
      <c r="G3687" t="s">
        <v>72</v>
      </c>
      <c r="H3687" t="s">
        <v>71</v>
      </c>
      <c r="I3687">
        <v>1</v>
      </c>
      <c r="J3687">
        <v>1308.79</v>
      </c>
      <c r="K3687">
        <v>802.89</v>
      </c>
      <c r="L3687">
        <v>1308.79</v>
      </c>
      <c r="M3687">
        <v>802.89</v>
      </c>
      <c r="N3687" t="s">
        <v>22855</v>
      </c>
      <c r="O3687" t="s">
        <v>22854</v>
      </c>
      <c r="P3687" t="s">
        <v>121</v>
      </c>
      <c r="Q3687">
        <v>9.9252000000000002</v>
      </c>
      <c r="R3687">
        <v>78.119799999999998</v>
      </c>
      <c r="S3687" t="s">
        <v>413</v>
      </c>
      <c r="T3687" t="s">
        <v>412</v>
      </c>
      <c r="U3687" t="s">
        <v>77</v>
      </c>
      <c r="V3687" t="s">
        <v>9</v>
      </c>
    </row>
    <row r="3688" spans="1:22">
      <c r="A3688" t="s">
        <v>22853</v>
      </c>
      <c r="B3688" s="2">
        <v>45292.615277777775</v>
      </c>
      <c r="C3688" s="2">
        <f t="shared" si="57"/>
        <v>45292</v>
      </c>
      <c r="D3688" t="s">
        <v>1717</v>
      </c>
      <c r="E3688" t="s">
        <v>11209</v>
      </c>
      <c r="F3688" t="s">
        <v>64</v>
      </c>
      <c r="G3688" t="s">
        <v>17</v>
      </c>
      <c r="H3688" t="s">
        <v>40</v>
      </c>
      <c r="I3688">
        <v>1</v>
      </c>
      <c r="J3688">
        <v>1865.17</v>
      </c>
      <c r="K3688">
        <v>1316.73</v>
      </c>
      <c r="L3688">
        <v>1865.17</v>
      </c>
      <c r="M3688">
        <v>1316.73</v>
      </c>
      <c r="N3688" t="s">
        <v>22852</v>
      </c>
      <c r="O3688" t="s">
        <v>22851</v>
      </c>
      <c r="P3688" t="s">
        <v>112</v>
      </c>
      <c r="Q3688">
        <v>13.082700000000001</v>
      </c>
      <c r="R3688">
        <v>80.270700000000005</v>
      </c>
      <c r="S3688" t="s">
        <v>257</v>
      </c>
      <c r="T3688" t="s">
        <v>256</v>
      </c>
      <c r="U3688" t="s">
        <v>57</v>
      </c>
      <c r="V3688" t="s">
        <v>9</v>
      </c>
    </row>
    <row r="3689" spans="1:22">
      <c r="A3689" t="s">
        <v>22850</v>
      </c>
      <c r="B3689" s="2">
        <v>45569.765277777777</v>
      </c>
      <c r="C3689" s="2">
        <f t="shared" si="57"/>
        <v>45565</v>
      </c>
      <c r="D3689" t="s">
        <v>1712</v>
      </c>
      <c r="E3689" t="s">
        <v>3859</v>
      </c>
      <c r="F3689" t="s">
        <v>83</v>
      </c>
      <c r="G3689" t="s">
        <v>30</v>
      </c>
      <c r="H3689" t="s">
        <v>71</v>
      </c>
      <c r="I3689">
        <v>4</v>
      </c>
      <c r="J3689">
        <v>1445.06</v>
      </c>
      <c r="K3689">
        <v>1211.24</v>
      </c>
      <c r="L3689">
        <v>5780.24</v>
      </c>
      <c r="M3689">
        <v>4844.96</v>
      </c>
      <c r="N3689" t="s">
        <v>22849</v>
      </c>
      <c r="O3689" t="s">
        <v>22848</v>
      </c>
      <c r="P3689" t="s">
        <v>37</v>
      </c>
      <c r="Q3689">
        <v>10.7905</v>
      </c>
      <c r="R3689">
        <v>78.704700000000003</v>
      </c>
      <c r="S3689" t="s">
        <v>396</v>
      </c>
      <c r="T3689" t="s">
        <v>395</v>
      </c>
      <c r="U3689" t="s">
        <v>46</v>
      </c>
      <c r="V3689" t="s">
        <v>9</v>
      </c>
    </row>
    <row r="3690" spans="1:22">
      <c r="A3690" t="s">
        <v>22847</v>
      </c>
      <c r="B3690" s="2">
        <v>45323.694444444445</v>
      </c>
      <c r="C3690" s="2">
        <f t="shared" si="57"/>
        <v>45320</v>
      </c>
      <c r="D3690" t="s">
        <v>1707</v>
      </c>
      <c r="E3690" t="s">
        <v>11201</v>
      </c>
      <c r="F3690" t="s">
        <v>73</v>
      </c>
      <c r="G3690" t="s">
        <v>72</v>
      </c>
      <c r="H3690" t="s">
        <v>71</v>
      </c>
      <c r="I3690">
        <v>1</v>
      </c>
      <c r="J3690">
        <v>1553.67</v>
      </c>
      <c r="K3690">
        <v>996.05</v>
      </c>
      <c r="L3690">
        <v>1553.67</v>
      </c>
      <c r="M3690">
        <v>996.05</v>
      </c>
      <c r="N3690" t="s">
        <v>22846</v>
      </c>
      <c r="O3690" t="s">
        <v>22845</v>
      </c>
      <c r="P3690" t="s">
        <v>121</v>
      </c>
      <c r="Q3690">
        <v>9.9252000000000002</v>
      </c>
      <c r="R3690">
        <v>78.119799999999998</v>
      </c>
      <c r="S3690" t="s">
        <v>276</v>
      </c>
      <c r="T3690" t="s">
        <v>275</v>
      </c>
      <c r="U3690" t="s">
        <v>10</v>
      </c>
      <c r="V3690" t="s">
        <v>45</v>
      </c>
    </row>
    <row r="3691" spans="1:22">
      <c r="A3691" t="s">
        <v>22844</v>
      </c>
      <c r="B3691" s="2">
        <v>45292.441666666666</v>
      </c>
      <c r="C3691" s="2">
        <f t="shared" si="57"/>
        <v>45292</v>
      </c>
      <c r="D3691" t="s">
        <v>1702</v>
      </c>
      <c r="E3691" t="s">
        <v>1701</v>
      </c>
      <c r="F3691" t="s">
        <v>64</v>
      </c>
      <c r="G3691" t="s">
        <v>30</v>
      </c>
      <c r="H3691" t="s">
        <v>71</v>
      </c>
      <c r="I3691">
        <v>1</v>
      </c>
      <c r="J3691">
        <v>1571.25</v>
      </c>
      <c r="K3691">
        <v>1386.97</v>
      </c>
      <c r="L3691">
        <v>1571.25</v>
      </c>
      <c r="M3691">
        <v>1386.97</v>
      </c>
      <c r="N3691" t="s">
        <v>22843</v>
      </c>
      <c r="O3691" t="s">
        <v>22842</v>
      </c>
      <c r="P3691" t="s">
        <v>112</v>
      </c>
      <c r="Q3691">
        <v>13.082700000000001</v>
      </c>
      <c r="R3691">
        <v>80.270700000000005</v>
      </c>
      <c r="S3691" t="s">
        <v>96</v>
      </c>
      <c r="T3691" t="s">
        <v>95</v>
      </c>
      <c r="U3691" t="s">
        <v>57</v>
      </c>
      <c r="V3691" t="s">
        <v>45</v>
      </c>
    </row>
    <row r="3692" spans="1:22">
      <c r="A3692" t="s">
        <v>22841</v>
      </c>
      <c r="B3692" s="2">
        <v>45323.819444444445</v>
      </c>
      <c r="C3692" s="2">
        <f t="shared" si="57"/>
        <v>45320</v>
      </c>
      <c r="D3692" t="s">
        <v>1697</v>
      </c>
      <c r="E3692" t="s">
        <v>22840</v>
      </c>
      <c r="F3692" t="s">
        <v>31</v>
      </c>
      <c r="G3692" t="s">
        <v>82</v>
      </c>
      <c r="H3692" t="s">
        <v>40</v>
      </c>
      <c r="I3692">
        <v>1</v>
      </c>
      <c r="J3692">
        <v>1257.5</v>
      </c>
      <c r="K3692">
        <v>1124.1600000000001</v>
      </c>
      <c r="L3692">
        <v>1257.5</v>
      </c>
      <c r="M3692">
        <v>1124.1600000000001</v>
      </c>
      <c r="N3692" t="s">
        <v>22839</v>
      </c>
      <c r="O3692" t="s">
        <v>22838</v>
      </c>
      <c r="P3692" t="s">
        <v>68</v>
      </c>
      <c r="Q3692">
        <v>11.34</v>
      </c>
      <c r="R3692">
        <v>77.717200000000005</v>
      </c>
      <c r="S3692" t="s">
        <v>25</v>
      </c>
      <c r="T3692" t="s">
        <v>24</v>
      </c>
      <c r="U3692" t="s">
        <v>23</v>
      </c>
      <c r="V3692" t="s">
        <v>212</v>
      </c>
    </row>
    <row r="3693" spans="1:22">
      <c r="A3693" t="s">
        <v>22837</v>
      </c>
      <c r="B3693" s="2">
        <v>45017.76666666667</v>
      </c>
      <c r="C3693" s="2">
        <f t="shared" si="57"/>
        <v>45012</v>
      </c>
      <c r="D3693" t="s">
        <v>1692</v>
      </c>
      <c r="E3693" t="s">
        <v>1691</v>
      </c>
      <c r="F3693" t="s">
        <v>64</v>
      </c>
      <c r="G3693" t="s">
        <v>91</v>
      </c>
      <c r="H3693" t="s">
        <v>71</v>
      </c>
      <c r="I3693">
        <v>3</v>
      </c>
      <c r="J3693">
        <v>1240</v>
      </c>
      <c r="K3693">
        <v>1073.24</v>
      </c>
      <c r="L3693">
        <v>3720</v>
      </c>
      <c r="M3693">
        <v>3219.72</v>
      </c>
      <c r="N3693" t="s">
        <v>22836</v>
      </c>
      <c r="O3693" t="s">
        <v>22835</v>
      </c>
      <c r="P3693" t="s">
        <v>13</v>
      </c>
      <c r="Q3693">
        <v>11.664300000000001</v>
      </c>
      <c r="R3693">
        <v>78.146000000000001</v>
      </c>
      <c r="S3693" t="s">
        <v>420</v>
      </c>
      <c r="T3693" t="s">
        <v>419</v>
      </c>
      <c r="U3693" t="s">
        <v>10</v>
      </c>
      <c r="V3693" t="s">
        <v>22</v>
      </c>
    </row>
    <row r="3694" spans="1:22">
      <c r="A3694" t="s">
        <v>22834</v>
      </c>
      <c r="B3694" s="2">
        <v>45151.618750000001</v>
      </c>
      <c r="C3694" s="2">
        <f t="shared" si="57"/>
        <v>45145</v>
      </c>
      <c r="D3694" t="s">
        <v>1687</v>
      </c>
      <c r="E3694" t="s">
        <v>17965</v>
      </c>
      <c r="F3694" t="s">
        <v>64</v>
      </c>
      <c r="G3694" t="s">
        <v>72</v>
      </c>
      <c r="H3694" t="s">
        <v>52</v>
      </c>
      <c r="I3694">
        <v>2</v>
      </c>
      <c r="J3694">
        <v>1906.76</v>
      </c>
      <c r="K3694">
        <v>1254.2</v>
      </c>
      <c r="L3694">
        <v>3813.52</v>
      </c>
      <c r="M3694">
        <v>2508.4</v>
      </c>
      <c r="N3694" t="s">
        <v>22833</v>
      </c>
      <c r="O3694" t="s">
        <v>22832</v>
      </c>
      <c r="P3694" t="s">
        <v>49</v>
      </c>
      <c r="Q3694">
        <v>12.916499999999999</v>
      </c>
      <c r="R3694">
        <v>79.132499999999993</v>
      </c>
      <c r="S3694" t="s">
        <v>326</v>
      </c>
      <c r="T3694" t="s">
        <v>325</v>
      </c>
      <c r="U3694" t="s">
        <v>46</v>
      </c>
      <c r="V3694" t="s">
        <v>9</v>
      </c>
    </row>
    <row r="3695" spans="1:22">
      <c r="A3695" t="s">
        <v>22831</v>
      </c>
      <c r="B3695" s="2">
        <v>45428.532638888886</v>
      </c>
      <c r="C3695" s="2">
        <f t="shared" si="57"/>
        <v>45425</v>
      </c>
      <c r="D3695" t="s">
        <v>1682</v>
      </c>
      <c r="E3695" t="s">
        <v>5741</v>
      </c>
      <c r="F3695" t="s">
        <v>83</v>
      </c>
      <c r="G3695" t="s">
        <v>72</v>
      </c>
      <c r="H3695" t="s">
        <v>71</v>
      </c>
      <c r="I3695">
        <v>2</v>
      </c>
      <c r="J3695">
        <v>1774.67</v>
      </c>
      <c r="K3695">
        <v>1553.23</v>
      </c>
      <c r="L3695">
        <v>3549.34</v>
      </c>
      <c r="M3695">
        <v>3106.46</v>
      </c>
      <c r="N3695" t="s">
        <v>22830</v>
      </c>
      <c r="O3695" t="s">
        <v>22829</v>
      </c>
      <c r="P3695" t="s">
        <v>112</v>
      </c>
      <c r="Q3695">
        <v>13.082700000000001</v>
      </c>
      <c r="R3695">
        <v>80.270700000000005</v>
      </c>
      <c r="S3695" t="s">
        <v>454</v>
      </c>
      <c r="T3695" t="s">
        <v>453</v>
      </c>
      <c r="U3695" t="s">
        <v>23</v>
      </c>
      <c r="V3695" t="s">
        <v>22</v>
      </c>
    </row>
    <row r="3696" spans="1:22">
      <c r="A3696" t="s">
        <v>22828</v>
      </c>
      <c r="B3696" s="2">
        <v>45192.536111111112</v>
      </c>
      <c r="C3696" s="2">
        <f t="shared" si="57"/>
        <v>45187</v>
      </c>
      <c r="D3696" t="s">
        <v>1677</v>
      </c>
      <c r="E3696" t="s">
        <v>21217</v>
      </c>
      <c r="F3696" t="s">
        <v>31</v>
      </c>
      <c r="G3696" t="s">
        <v>82</v>
      </c>
      <c r="H3696" t="s">
        <v>52</v>
      </c>
      <c r="I3696">
        <v>1</v>
      </c>
      <c r="J3696">
        <v>925.88</v>
      </c>
      <c r="K3696">
        <v>823.3</v>
      </c>
      <c r="L3696">
        <v>925.88</v>
      </c>
      <c r="M3696">
        <v>823.3</v>
      </c>
      <c r="N3696" t="s">
        <v>22827</v>
      </c>
      <c r="O3696" t="s">
        <v>22826</v>
      </c>
      <c r="P3696" t="s">
        <v>112</v>
      </c>
      <c r="Q3696">
        <v>13.082700000000001</v>
      </c>
      <c r="R3696">
        <v>80.270700000000005</v>
      </c>
      <c r="S3696" t="s">
        <v>396</v>
      </c>
      <c r="T3696" t="s">
        <v>395</v>
      </c>
      <c r="U3696" t="s">
        <v>46</v>
      </c>
      <c r="V3696" t="s">
        <v>9</v>
      </c>
    </row>
    <row r="3697" spans="1:22">
      <c r="A3697" t="s">
        <v>22825</v>
      </c>
      <c r="B3697" s="2">
        <v>45375.612500000003</v>
      </c>
      <c r="C3697" s="2">
        <f t="shared" si="57"/>
        <v>45369</v>
      </c>
      <c r="D3697" t="s">
        <v>1672</v>
      </c>
      <c r="E3697" t="s">
        <v>1671</v>
      </c>
      <c r="F3697" t="s">
        <v>73</v>
      </c>
      <c r="G3697" t="s">
        <v>72</v>
      </c>
      <c r="H3697" t="s">
        <v>63</v>
      </c>
      <c r="I3697">
        <v>2</v>
      </c>
      <c r="J3697">
        <v>536.16</v>
      </c>
      <c r="K3697">
        <v>455.15</v>
      </c>
      <c r="L3697">
        <v>1072.32</v>
      </c>
      <c r="M3697">
        <v>910.3</v>
      </c>
      <c r="N3697" t="s">
        <v>22824</v>
      </c>
      <c r="O3697" t="s">
        <v>22823</v>
      </c>
      <c r="P3697" t="s">
        <v>60</v>
      </c>
      <c r="Q3697">
        <v>8.7139000000000006</v>
      </c>
      <c r="R3697">
        <v>77.756699999999995</v>
      </c>
      <c r="S3697" t="s">
        <v>319</v>
      </c>
      <c r="T3697" t="s">
        <v>318</v>
      </c>
      <c r="U3697" t="s">
        <v>57</v>
      </c>
      <c r="V3697" t="s">
        <v>9</v>
      </c>
    </row>
    <row r="3698" spans="1:22">
      <c r="A3698" t="s">
        <v>22822</v>
      </c>
      <c r="B3698" s="2">
        <v>45346.604166666664</v>
      </c>
      <c r="C3698" s="2">
        <f t="shared" si="57"/>
        <v>45341</v>
      </c>
      <c r="D3698" t="s">
        <v>1667</v>
      </c>
      <c r="E3698" t="s">
        <v>11173</v>
      </c>
      <c r="F3698" t="s">
        <v>136</v>
      </c>
      <c r="G3698" t="s">
        <v>41</v>
      </c>
      <c r="H3698" t="s">
        <v>29</v>
      </c>
      <c r="I3698">
        <v>1</v>
      </c>
      <c r="J3698">
        <v>2137.73</v>
      </c>
      <c r="K3698">
        <v>1865.48</v>
      </c>
      <c r="L3698">
        <v>2137.73</v>
      </c>
      <c r="M3698">
        <v>1865.48</v>
      </c>
      <c r="N3698" t="s">
        <v>22821</v>
      </c>
      <c r="O3698" t="s">
        <v>22820</v>
      </c>
      <c r="P3698" t="s">
        <v>49</v>
      </c>
      <c r="Q3698">
        <v>12.916499999999999</v>
      </c>
      <c r="R3698">
        <v>79.132499999999993</v>
      </c>
      <c r="S3698" t="s">
        <v>295</v>
      </c>
      <c r="T3698" t="s">
        <v>294</v>
      </c>
      <c r="U3698" t="s">
        <v>57</v>
      </c>
      <c r="V3698" t="s">
        <v>45</v>
      </c>
    </row>
    <row r="3699" spans="1:22">
      <c r="A3699" t="s">
        <v>22819</v>
      </c>
      <c r="B3699" s="2">
        <v>45118.679861111108</v>
      </c>
      <c r="C3699" s="2">
        <f t="shared" si="57"/>
        <v>45117</v>
      </c>
      <c r="D3699" t="s">
        <v>1662</v>
      </c>
      <c r="E3699" t="s">
        <v>22818</v>
      </c>
      <c r="F3699" t="s">
        <v>64</v>
      </c>
      <c r="G3699" t="s">
        <v>106</v>
      </c>
      <c r="H3699" t="s">
        <v>63</v>
      </c>
      <c r="I3699">
        <v>1</v>
      </c>
      <c r="J3699">
        <v>1205.94</v>
      </c>
      <c r="K3699">
        <v>894.27</v>
      </c>
      <c r="L3699">
        <v>1205.94</v>
      </c>
      <c r="M3699">
        <v>894.27</v>
      </c>
      <c r="N3699" t="s">
        <v>22817</v>
      </c>
      <c r="O3699" t="s">
        <v>22816</v>
      </c>
      <c r="P3699" t="s">
        <v>121</v>
      </c>
      <c r="Q3699">
        <v>9.9252000000000002</v>
      </c>
      <c r="R3699">
        <v>78.119799999999998</v>
      </c>
      <c r="S3699" t="s">
        <v>735</v>
      </c>
      <c r="T3699" t="s">
        <v>734</v>
      </c>
      <c r="U3699" t="s">
        <v>23</v>
      </c>
      <c r="V3699" t="s">
        <v>9</v>
      </c>
    </row>
    <row r="3700" spans="1:22">
      <c r="A3700" t="s">
        <v>22815</v>
      </c>
      <c r="B3700" s="2">
        <v>45251.85833333333</v>
      </c>
      <c r="C3700" s="2">
        <f t="shared" si="57"/>
        <v>45250</v>
      </c>
      <c r="D3700" t="s">
        <v>1657</v>
      </c>
      <c r="E3700" t="s">
        <v>11165</v>
      </c>
      <c r="F3700" t="s">
        <v>31</v>
      </c>
      <c r="G3700" t="s">
        <v>17</v>
      </c>
      <c r="H3700" t="s">
        <v>52</v>
      </c>
      <c r="I3700">
        <v>2</v>
      </c>
      <c r="J3700">
        <v>2036.21</v>
      </c>
      <c r="K3700">
        <v>1791.89</v>
      </c>
      <c r="L3700">
        <v>4072.42</v>
      </c>
      <c r="M3700">
        <v>3583.78</v>
      </c>
      <c r="N3700" t="s">
        <v>22814</v>
      </c>
      <c r="O3700" t="s">
        <v>22813</v>
      </c>
      <c r="P3700" t="s">
        <v>13</v>
      </c>
      <c r="Q3700">
        <v>11.664300000000001</v>
      </c>
      <c r="R3700">
        <v>78.146000000000001</v>
      </c>
      <c r="S3700" t="s">
        <v>396</v>
      </c>
      <c r="T3700" t="s">
        <v>395</v>
      </c>
      <c r="U3700" t="s">
        <v>77</v>
      </c>
      <c r="V3700" t="s">
        <v>9</v>
      </c>
    </row>
    <row r="3701" spans="1:22">
      <c r="A3701" t="s">
        <v>22812</v>
      </c>
      <c r="B3701" s="2">
        <v>44978.620833333334</v>
      </c>
      <c r="C3701" s="2">
        <f t="shared" si="57"/>
        <v>44977</v>
      </c>
      <c r="D3701" t="s">
        <v>1652</v>
      </c>
      <c r="E3701" t="s">
        <v>22811</v>
      </c>
      <c r="F3701" t="s">
        <v>73</v>
      </c>
      <c r="G3701" t="s">
        <v>72</v>
      </c>
      <c r="H3701" t="s">
        <v>52</v>
      </c>
      <c r="I3701">
        <v>2</v>
      </c>
      <c r="J3701">
        <v>2370.48</v>
      </c>
      <c r="K3701">
        <v>2002.04</v>
      </c>
      <c r="L3701">
        <v>4740.96</v>
      </c>
      <c r="M3701">
        <v>4004.08</v>
      </c>
      <c r="N3701" t="s">
        <v>22810</v>
      </c>
      <c r="O3701" t="s">
        <v>22809</v>
      </c>
      <c r="P3701" t="s">
        <v>13</v>
      </c>
      <c r="Q3701">
        <v>11.664300000000001</v>
      </c>
      <c r="R3701">
        <v>78.146000000000001</v>
      </c>
      <c r="S3701" t="s">
        <v>1238</v>
      </c>
      <c r="T3701" t="s">
        <v>1237</v>
      </c>
      <c r="U3701" t="s">
        <v>46</v>
      </c>
      <c r="V3701" t="s">
        <v>9</v>
      </c>
    </row>
    <row r="3702" spans="1:22">
      <c r="A3702" t="s">
        <v>22808</v>
      </c>
      <c r="B3702" s="2">
        <v>45371.85833333333</v>
      </c>
      <c r="C3702" s="2">
        <f t="shared" si="57"/>
        <v>45369</v>
      </c>
      <c r="D3702" t="s">
        <v>1647</v>
      </c>
      <c r="E3702" t="s">
        <v>22807</v>
      </c>
      <c r="F3702" t="s">
        <v>83</v>
      </c>
      <c r="G3702" t="s">
        <v>30</v>
      </c>
      <c r="H3702" t="s">
        <v>16</v>
      </c>
      <c r="I3702">
        <v>1</v>
      </c>
      <c r="J3702">
        <v>864.3</v>
      </c>
      <c r="K3702">
        <v>587.08000000000004</v>
      </c>
      <c r="L3702">
        <v>864.3</v>
      </c>
      <c r="M3702">
        <v>587.08000000000004</v>
      </c>
      <c r="N3702" t="s">
        <v>22806</v>
      </c>
      <c r="O3702" t="s">
        <v>22805</v>
      </c>
      <c r="P3702" t="s">
        <v>68</v>
      </c>
      <c r="Q3702">
        <v>11.34</v>
      </c>
      <c r="R3702">
        <v>77.717200000000005</v>
      </c>
      <c r="S3702" t="s">
        <v>88</v>
      </c>
      <c r="T3702" t="s">
        <v>87</v>
      </c>
      <c r="U3702" t="s">
        <v>77</v>
      </c>
      <c r="V3702" t="s">
        <v>9</v>
      </c>
    </row>
    <row r="3703" spans="1:22">
      <c r="A3703" t="s">
        <v>22804</v>
      </c>
      <c r="B3703" s="2">
        <v>45123.702777777777</v>
      </c>
      <c r="C3703" s="2">
        <f t="shared" si="57"/>
        <v>45117</v>
      </c>
      <c r="D3703" t="s">
        <v>1642</v>
      </c>
      <c r="E3703" t="s">
        <v>11153</v>
      </c>
      <c r="F3703" t="s">
        <v>136</v>
      </c>
      <c r="G3703" t="s">
        <v>41</v>
      </c>
      <c r="H3703" t="s">
        <v>52</v>
      </c>
      <c r="I3703">
        <v>2</v>
      </c>
      <c r="J3703">
        <v>968.62</v>
      </c>
      <c r="K3703">
        <v>683.15</v>
      </c>
      <c r="L3703">
        <v>1937.24</v>
      </c>
      <c r="M3703">
        <v>1366.3</v>
      </c>
      <c r="N3703" t="s">
        <v>22803</v>
      </c>
      <c r="O3703" t="s">
        <v>22802</v>
      </c>
      <c r="P3703" t="s">
        <v>13</v>
      </c>
      <c r="Q3703">
        <v>11.664300000000001</v>
      </c>
      <c r="R3703">
        <v>78.146000000000001</v>
      </c>
      <c r="S3703" t="s">
        <v>250</v>
      </c>
      <c r="T3703" t="s">
        <v>249</v>
      </c>
      <c r="U3703" t="s">
        <v>57</v>
      </c>
      <c r="V3703" t="s">
        <v>9</v>
      </c>
    </row>
    <row r="3704" spans="1:22">
      <c r="A3704" t="s">
        <v>22801</v>
      </c>
      <c r="B3704" s="2">
        <v>44960.46597222222</v>
      </c>
      <c r="C3704" s="2">
        <f t="shared" si="57"/>
        <v>44956</v>
      </c>
      <c r="D3704" t="s">
        <v>1637</v>
      </c>
      <c r="E3704" t="s">
        <v>3802</v>
      </c>
      <c r="F3704" t="s">
        <v>83</v>
      </c>
      <c r="G3704" t="s">
        <v>30</v>
      </c>
      <c r="H3704" t="s">
        <v>71</v>
      </c>
      <c r="I3704">
        <v>3</v>
      </c>
      <c r="J3704">
        <v>387.48</v>
      </c>
      <c r="K3704">
        <v>237.18</v>
      </c>
      <c r="L3704">
        <v>1162.44</v>
      </c>
      <c r="M3704">
        <v>711.54</v>
      </c>
      <c r="N3704" t="s">
        <v>22800</v>
      </c>
      <c r="O3704" t="s">
        <v>22799</v>
      </c>
      <c r="P3704" t="s">
        <v>121</v>
      </c>
      <c r="Q3704">
        <v>9.9252000000000002</v>
      </c>
      <c r="R3704">
        <v>78.119799999999998</v>
      </c>
      <c r="S3704" t="s">
        <v>206</v>
      </c>
      <c r="T3704" t="s">
        <v>205</v>
      </c>
      <c r="U3704" t="s">
        <v>57</v>
      </c>
      <c r="V3704" t="s">
        <v>45</v>
      </c>
    </row>
    <row r="3705" spans="1:22">
      <c r="A3705" t="s">
        <v>22798</v>
      </c>
      <c r="B3705" s="2">
        <v>45141.771527777775</v>
      </c>
      <c r="C3705" s="2">
        <f t="shared" si="57"/>
        <v>45138</v>
      </c>
      <c r="D3705" t="s">
        <v>1632</v>
      </c>
      <c r="E3705" t="s">
        <v>7565</v>
      </c>
      <c r="F3705" t="s">
        <v>166</v>
      </c>
      <c r="G3705" t="s">
        <v>82</v>
      </c>
      <c r="H3705" t="s">
        <v>40</v>
      </c>
      <c r="I3705">
        <v>3</v>
      </c>
      <c r="J3705">
        <v>2070.0700000000002</v>
      </c>
      <c r="K3705">
        <v>1718.18</v>
      </c>
      <c r="L3705">
        <v>6210.21</v>
      </c>
      <c r="M3705">
        <v>5154.54</v>
      </c>
      <c r="N3705" t="s">
        <v>22797</v>
      </c>
      <c r="O3705" t="s">
        <v>22796</v>
      </c>
      <c r="P3705" t="s">
        <v>121</v>
      </c>
      <c r="Q3705">
        <v>9.9252000000000002</v>
      </c>
      <c r="R3705">
        <v>78.119799999999998</v>
      </c>
      <c r="S3705" t="s">
        <v>564</v>
      </c>
      <c r="T3705" t="s">
        <v>563</v>
      </c>
      <c r="U3705" t="s">
        <v>57</v>
      </c>
      <c r="V3705" t="s">
        <v>9</v>
      </c>
    </row>
    <row r="3706" spans="1:22">
      <c r="A3706" t="s">
        <v>22795</v>
      </c>
      <c r="B3706" s="2">
        <v>45437.625694444447</v>
      </c>
      <c r="C3706" s="2">
        <f t="shared" si="57"/>
        <v>45432</v>
      </c>
      <c r="D3706" t="s">
        <v>1627</v>
      </c>
      <c r="E3706" t="s">
        <v>9356</v>
      </c>
      <c r="F3706" t="s">
        <v>201</v>
      </c>
      <c r="G3706" t="s">
        <v>82</v>
      </c>
      <c r="H3706" t="s">
        <v>29</v>
      </c>
      <c r="I3706">
        <v>2</v>
      </c>
      <c r="J3706">
        <v>1319.71</v>
      </c>
      <c r="K3706">
        <v>890.3</v>
      </c>
      <c r="L3706">
        <v>2639.42</v>
      </c>
      <c r="M3706">
        <v>1780.6</v>
      </c>
      <c r="N3706" t="s">
        <v>22794</v>
      </c>
      <c r="O3706" t="s">
        <v>22793</v>
      </c>
      <c r="P3706" t="s">
        <v>112</v>
      </c>
      <c r="Q3706">
        <v>13.082700000000001</v>
      </c>
      <c r="R3706">
        <v>80.270700000000005</v>
      </c>
      <c r="S3706" t="s">
        <v>257</v>
      </c>
      <c r="T3706" t="s">
        <v>256</v>
      </c>
      <c r="U3706" t="s">
        <v>57</v>
      </c>
      <c r="V3706" t="s">
        <v>45</v>
      </c>
    </row>
    <row r="3707" spans="1:22">
      <c r="A3707" t="s">
        <v>22792</v>
      </c>
      <c r="B3707" s="2">
        <v>45036.772222222222</v>
      </c>
      <c r="C3707" s="2">
        <f t="shared" si="57"/>
        <v>45033</v>
      </c>
      <c r="D3707" t="s">
        <v>1622</v>
      </c>
      <c r="E3707" t="s">
        <v>3790</v>
      </c>
      <c r="F3707" t="s">
        <v>83</v>
      </c>
      <c r="G3707" t="s">
        <v>30</v>
      </c>
      <c r="H3707" t="s">
        <v>16</v>
      </c>
      <c r="I3707">
        <v>1</v>
      </c>
      <c r="J3707">
        <v>519.22</v>
      </c>
      <c r="K3707">
        <v>340.32</v>
      </c>
      <c r="L3707">
        <v>519.22</v>
      </c>
      <c r="M3707">
        <v>340.32</v>
      </c>
      <c r="N3707" t="s">
        <v>22791</v>
      </c>
      <c r="O3707" t="s">
        <v>22790</v>
      </c>
      <c r="P3707" t="s">
        <v>60</v>
      </c>
      <c r="Q3707">
        <v>8.7139000000000006</v>
      </c>
      <c r="R3707">
        <v>77.756699999999995</v>
      </c>
      <c r="S3707" t="s">
        <v>628</v>
      </c>
      <c r="T3707" t="s">
        <v>627</v>
      </c>
      <c r="U3707" t="s">
        <v>77</v>
      </c>
      <c r="V3707" t="s">
        <v>22</v>
      </c>
    </row>
    <row r="3708" spans="1:22">
      <c r="A3708" t="s">
        <v>22789</v>
      </c>
      <c r="B3708" s="2">
        <v>45270.899305555555</v>
      </c>
      <c r="C3708" s="2">
        <f t="shared" si="57"/>
        <v>45264</v>
      </c>
      <c r="D3708" t="s">
        <v>1617</v>
      </c>
      <c r="E3708" t="s">
        <v>11135</v>
      </c>
      <c r="F3708" t="s">
        <v>136</v>
      </c>
      <c r="G3708" t="s">
        <v>82</v>
      </c>
      <c r="H3708" t="s">
        <v>52</v>
      </c>
      <c r="I3708">
        <v>3</v>
      </c>
      <c r="J3708">
        <v>1634.76</v>
      </c>
      <c r="K3708">
        <v>1165.6300000000001</v>
      </c>
      <c r="L3708">
        <v>4904.28</v>
      </c>
      <c r="M3708">
        <v>3496.89</v>
      </c>
      <c r="N3708" t="s">
        <v>22788</v>
      </c>
      <c r="O3708" t="s">
        <v>22787</v>
      </c>
      <c r="P3708" t="s">
        <v>68</v>
      </c>
      <c r="Q3708">
        <v>11.34</v>
      </c>
      <c r="R3708">
        <v>77.717200000000005</v>
      </c>
      <c r="S3708" t="s">
        <v>513</v>
      </c>
      <c r="T3708" t="s">
        <v>512</v>
      </c>
      <c r="U3708" t="s">
        <v>77</v>
      </c>
      <c r="V3708" t="s">
        <v>9</v>
      </c>
    </row>
    <row r="3709" spans="1:22">
      <c r="A3709" t="s">
        <v>22786</v>
      </c>
      <c r="B3709" s="2">
        <v>44977.607638888891</v>
      </c>
      <c r="C3709" s="2">
        <f t="shared" si="57"/>
        <v>44977</v>
      </c>
      <c r="D3709" t="s">
        <v>1612</v>
      </c>
      <c r="E3709" t="s">
        <v>22785</v>
      </c>
      <c r="F3709" t="s">
        <v>64</v>
      </c>
      <c r="G3709" t="s">
        <v>115</v>
      </c>
      <c r="H3709" t="s">
        <v>16</v>
      </c>
      <c r="I3709">
        <v>1</v>
      </c>
      <c r="J3709">
        <v>1650.65</v>
      </c>
      <c r="K3709">
        <v>1285.6300000000001</v>
      </c>
      <c r="L3709">
        <v>1650.65</v>
      </c>
      <c r="M3709">
        <v>1285.6300000000001</v>
      </c>
      <c r="N3709" t="s">
        <v>22784</v>
      </c>
      <c r="O3709" t="s">
        <v>22783</v>
      </c>
      <c r="P3709" t="s">
        <v>112</v>
      </c>
      <c r="Q3709">
        <v>13.082700000000001</v>
      </c>
      <c r="R3709">
        <v>80.270700000000005</v>
      </c>
      <c r="S3709" t="s">
        <v>735</v>
      </c>
      <c r="T3709" t="s">
        <v>734</v>
      </c>
      <c r="U3709" t="s">
        <v>57</v>
      </c>
      <c r="V3709" t="s">
        <v>9</v>
      </c>
    </row>
    <row r="3710" spans="1:22">
      <c r="A3710" t="s">
        <v>22782</v>
      </c>
      <c r="B3710" s="2">
        <v>44969.557638888888</v>
      </c>
      <c r="C3710" s="2">
        <f t="shared" si="57"/>
        <v>44963</v>
      </c>
      <c r="D3710" t="s">
        <v>1607</v>
      </c>
      <c r="E3710" t="s">
        <v>1606</v>
      </c>
      <c r="F3710" t="s">
        <v>64</v>
      </c>
      <c r="G3710" t="s">
        <v>72</v>
      </c>
      <c r="H3710" t="s">
        <v>16</v>
      </c>
      <c r="I3710">
        <v>2</v>
      </c>
      <c r="J3710">
        <v>291.22000000000003</v>
      </c>
      <c r="K3710">
        <v>198.54</v>
      </c>
      <c r="L3710">
        <v>582.44000000000005</v>
      </c>
      <c r="M3710">
        <v>397.08</v>
      </c>
      <c r="N3710" t="s">
        <v>22781</v>
      </c>
      <c r="O3710" t="s">
        <v>22780</v>
      </c>
      <c r="P3710" t="s">
        <v>13</v>
      </c>
      <c r="Q3710">
        <v>11.664300000000001</v>
      </c>
      <c r="R3710">
        <v>78.146000000000001</v>
      </c>
      <c r="S3710" t="s">
        <v>193</v>
      </c>
      <c r="T3710" t="s">
        <v>192</v>
      </c>
      <c r="U3710" t="s">
        <v>46</v>
      </c>
      <c r="V3710" t="s">
        <v>45</v>
      </c>
    </row>
    <row r="3711" spans="1:22">
      <c r="A3711" t="s">
        <v>22779</v>
      </c>
      <c r="B3711" s="2">
        <v>45187.647222222222</v>
      </c>
      <c r="C3711" s="2">
        <f t="shared" si="57"/>
        <v>45187</v>
      </c>
      <c r="D3711" t="s">
        <v>1602</v>
      </c>
      <c r="E3711" t="s">
        <v>14550</v>
      </c>
      <c r="F3711" t="s">
        <v>166</v>
      </c>
      <c r="G3711" t="s">
        <v>82</v>
      </c>
      <c r="H3711" t="s">
        <v>71</v>
      </c>
      <c r="I3711">
        <v>1</v>
      </c>
      <c r="J3711">
        <v>1719.28</v>
      </c>
      <c r="K3711">
        <v>1331.8</v>
      </c>
      <c r="L3711">
        <v>1719.28</v>
      </c>
      <c r="M3711">
        <v>1331.8</v>
      </c>
      <c r="N3711" t="s">
        <v>22778</v>
      </c>
      <c r="O3711" t="s">
        <v>22777</v>
      </c>
      <c r="P3711" t="s">
        <v>68</v>
      </c>
      <c r="Q3711">
        <v>11.34</v>
      </c>
      <c r="R3711">
        <v>77.717200000000005</v>
      </c>
      <c r="S3711" t="s">
        <v>530</v>
      </c>
      <c r="T3711" t="s">
        <v>529</v>
      </c>
      <c r="U3711" t="s">
        <v>10</v>
      </c>
      <c r="V3711" t="s">
        <v>45</v>
      </c>
    </row>
    <row r="3712" spans="1:22">
      <c r="A3712" t="s">
        <v>22776</v>
      </c>
      <c r="B3712" s="2">
        <v>45477.714583333334</v>
      </c>
      <c r="C3712" s="2">
        <f t="shared" si="57"/>
        <v>45474</v>
      </c>
      <c r="D3712" t="s">
        <v>1597</v>
      </c>
      <c r="E3712" t="s">
        <v>3770</v>
      </c>
      <c r="F3712" t="s">
        <v>31</v>
      </c>
      <c r="G3712" t="s">
        <v>30</v>
      </c>
      <c r="H3712" t="s">
        <v>71</v>
      </c>
      <c r="I3712">
        <v>2</v>
      </c>
      <c r="J3712">
        <v>964.22</v>
      </c>
      <c r="K3712">
        <v>852.56</v>
      </c>
      <c r="L3712">
        <v>1928.44</v>
      </c>
      <c r="M3712">
        <v>1705.12</v>
      </c>
      <c r="N3712" t="s">
        <v>22775</v>
      </c>
      <c r="O3712" t="s">
        <v>22774</v>
      </c>
      <c r="P3712" t="s">
        <v>13</v>
      </c>
      <c r="Q3712">
        <v>11.664300000000001</v>
      </c>
      <c r="R3712">
        <v>78.146000000000001</v>
      </c>
      <c r="S3712" t="s">
        <v>396</v>
      </c>
      <c r="T3712" t="s">
        <v>395</v>
      </c>
      <c r="U3712" t="s">
        <v>23</v>
      </c>
      <c r="V3712" t="s">
        <v>45</v>
      </c>
    </row>
    <row r="3713" spans="1:22">
      <c r="A3713" t="s">
        <v>22773</v>
      </c>
      <c r="B3713" s="2">
        <v>45476.90347222222</v>
      </c>
      <c r="C3713" s="2">
        <f t="shared" si="57"/>
        <v>45474</v>
      </c>
      <c r="D3713" t="s">
        <v>1592</v>
      </c>
      <c r="E3713" t="s">
        <v>3766</v>
      </c>
      <c r="F3713" t="s">
        <v>136</v>
      </c>
      <c r="G3713" t="s">
        <v>41</v>
      </c>
      <c r="H3713" t="s">
        <v>71</v>
      </c>
      <c r="I3713">
        <v>1</v>
      </c>
      <c r="J3713">
        <v>325.52999999999997</v>
      </c>
      <c r="K3713">
        <v>250.61</v>
      </c>
      <c r="L3713">
        <v>325.52999999999997</v>
      </c>
      <c r="M3713">
        <v>250.61</v>
      </c>
      <c r="N3713" t="s">
        <v>22772</v>
      </c>
      <c r="O3713" t="s">
        <v>22771</v>
      </c>
      <c r="P3713" t="s">
        <v>68</v>
      </c>
      <c r="Q3713">
        <v>11.34</v>
      </c>
      <c r="R3713">
        <v>77.717200000000005</v>
      </c>
      <c r="S3713" t="s">
        <v>906</v>
      </c>
      <c r="T3713" t="s">
        <v>905</v>
      </c>
      <c r="U3713" t="s">
        <v>57</v>
      </c>
      <c r="V3713" t="s">
        <v>45</v>
      </c>
    </row>
    <row r="3714" spans="1:22">
      <c r="A3714" t="s">
        <v>22770</v>
      </c>
      <c r="B3714" s="2">
        <v>45524.54791666667</v>
      </c>
      <c r="C3714" s="2">
        <f t="shared" si="57"/>
        <v>45523</v>
      </c>
      <c r="D3714" t="s">
        <v>1587</v>
      </c>
      <c r="E3714" t="s">
        <v>3762</v>
      </c>
      <c r="F3714" t="s">
        <v>136</v>
      </c>
      <c r="G3714" t="s">
        <v>115</v>
      </c>
      <c r="H3714" t="s">
        <v>71</v>
      </c>
      <c r="I3714">
        <v>4</v>
      </c>
      <c r="J3714">
        <v>956.94</v>
      </c>
      <c r="K3714">
        <v>690.99</v>
      </c>
      <c r="L3714">
        <v>3827.76</v>
      </c>
      <c r="M3714">
        <v>2763.96</v>
      </c>
      <c r="N3714" t="s">
        <v>22769</v>
      </c>
      <c r="O3714" t="s">
        <v>22768</v>
      </c>
      <c r="P3714" t="s">
        <v>68</v>
      </c>
      <c r="Q3714">
        <v>11.34</v>
      </c>
      <c r="R3714">
        <v>77.717200000000005</v>
      </c>
      <c r="S3714" t="s">
        <v>486</v>
      </c>
      <c r="T3714" t="s">
        <v>485</v>
      </c>
      <c r="U3714" t="s">
        <v>23</v>
      </c>
      <c r="V3714" t="s">
        <v>22</v>
      </c>
    </row>
    <row r="3715" spans="1:22">
      <c r="A3715" t="s">
        <v>22767</v>
      </c>
      <c r="B3715" s="2">
        <v>45516.831944444442</v>
      </c>
      <c r="C3715" s="2">
        <f t="shared" ref="C3715:C3778" si="58">INT(B3715) - WEEKDAY(INT(B3715), 2) + 1</f>
        <v>45516</v>
      </c>
      <c r="D3715" t="s">
        <v>1582</v>
      </c>
      <c r="E3715" t="s">
        <v>22766</v>
      </c>
      <c r="F3715" t="s">
        <v>201</v>
      </c>
      <c r="G3715" t="s">
        <v>30</v>
      </c>
      <c r="H3715" t="s">
        <v>71</v>
      </c>
      <c r="I3715">
        <v>4</v>
      </c>
      <c r="J3715">
        <v>1231.5899999999999</v>
      </c>
      <c r="K3715">
        <v>935.17</v>
      </c>
      <c r="L3715">
        <v>4926.3599999999997</v>
      </c>
      <c r="M3715">
        <v>3740.68</v>
      </c>
      <c r="N3715" t="s">
        <v>22765</v>
      </c>
      <c r="O3715" t="s">
        <v>22764</v>
      </c>
      <c r="P3715" t="s">
        <v>26</v>
      </c>
      <c r="Q3715">
        <v>11.0168</v>
      </c>
      <c r="R3715">
        <v>76.955799999999996</v>
      </c>
      <c r="S3715" t="s">
        <v>48</v>
      </c>
      <c r="T3715" t="s">
        <v>47</v>
      </c>
      <c r="U3715" t="s">
        <v>77</v>
      </c>
      <c r="V3715" t="s">
        <v>212</v>
      </c>
    </row>
    <row r="3716" spans="1:22">
      <c r="A3716" t="s">
        <v>22763</v>
      </c>
      <c r="B3716" s="2">
        <v>45512.677083333336</v>
      </c>
      <c r="C3716" s="2">
        <f t="shared" si="58"/>
        <v>45509</v>
      </c>
      <c r="D3716" t="s">
        <v>1577</v>
      </c>
      <c r="E3716" t="s">
        <v>3754</v>
      </c>
      <c r="F3716" t="s">
        <v>73</v>
      </c>
      <c r="G3716" t="s">
        <v>17</v>
      </c>
      <c r="H3716" t="s">
        <v>63</v>
      </c>
      <c r="I3716">
        <v>3</v>
      </c>
      <c r="J3716">
        <v>1446.07</v>
      </c>
      <c r="K3716">
        <v>1281.25</v>
      </c>
      <c r="L3716">
        <v>4338.21</v>
      </c>
      <c r="M3716">
        <v>3843.75</v>
      </c>
      <c r="N3716" t="s">
        <v>22762</v>
      </c>
      <c r="O3716" t="s">
        <v>22761</v>
      </c>
      <c r="P3716" t="s">
        <v>112</v>
      </c>
      <c r="Q3716">
        <v>13.082700000000001</v>
      </c>
      <c r="R3716">
        <v>80.270700000000005</v>
      </c>
      <c r="S3716" t="s">
        <v>133</v>
      </c>
      <c r="T3716" t="s">
        <v>132</v>
      </c>
      <c r="U3716" t="s">
        <v>23</v>
      </c>
      <c r="V3716" t="s">
        <v>9</v>
      </c>
    </row>
    <row r="3717" spans="1:22">
      <c r="A3717" t="s">
        <v>22760</v>
      </c>
      <c r="B3717" s="2">
        <v>45129.561111111114</v>
      </c>
      <c r="C3717" s="2">
        <f t="shared" si="58"/>
        <v>45124</v>
      </c>
      <c r="D3717" t="s">
        <v>1572</v>
      </c>
      <c r="E3717" t="s">
        <v>16221</v>
      </c>
      <c r="F3717" t="s">
        <v>136</v>
      </c>
      <c r="G3717" t="s">
        <v>72</v>
      </c>
      <c r="H3717" t="s">
        <v>40</v>
      </c>
      <c r="I3717">
        <v>4</v>
      </c>
      <c r="J3717">
        <v>2050.63</v>
      </c>
      <c r="K3717">
        <v>1518.02</v>
      </c>
      <c r="L3717">
        <v>8202.52</v>
      </c>
      <c r="M3717">
        <v>6072.08</v>
      </c>
      <c r="N3717" t="s">
        <v>22759</v>
      </c>
      <c r="O3717" t="s">
        <v>22758</v>
      </c>
      <c r="P3717" t="s">
        <v>26</v>
      </c>
      <c r="Q3717">
        <v>11.0168</v>
      </c>
      <c r="R3717">
        <v>76.955799999999996</v>
      </c>
      <c r="S3717" t="s">
        <v>257</v>
      </c>
      <c r="T3717" t="s">
        <v>256</v>
      </c>
      <c r="U3717" t="s">
        <v>57</v>
      </c>
      <c r="V3717" t="s">
        <v>45</v>
      </c>
    </row>
    <row r="3718" spans="1:22">
      <c r="A3718" t="s">
        <v>22757</v>
      </c>
      <c r="B3718" s="2">
        <v>45474.622916666667</v>
      </c>
      <c r="C3718" s="2">
        <f t="shared" si="58"/>
        <v>45474</v>
      </c>
      <c r="D3718" t="s">
        <v>1567</v>
      </c>
      <c r="E3718" t="s">
        <v>19529</v>
      </c>
      <c r="F3718" t="s">
        <v>31</v>
      </c>
      <c r="G3718" t="s">
        <v>115</v>
      </c>
      <c r="H3718" t="s">
        <v>29</v>
      </c>
      <c r="I3718">
        <v>4</v>
      </c>
      <c r="J3718">
        <v>210.63</v>
      </c>
      <c r="K3718">
        <v>164.56</v>
      </c>
      <c r="L3718">
        <v>842.52</v>
      </c>
      <c r="M3718">
        <v>658.24</v>
      </c>
      <c r="N3718" t="s">
        <v>22756</v>
      </c>
      <c r="O3718" t="s">
        <v>22755</v>
      </c>
      <c r="P3718" t="s">
        <v>49</v>
      </c>
      <c r="Q3718">
        <v>12.916499999999999</v>
      </c>
      <c r="R3718">
        <v>79.132499999999993</v>
      </c>
      <c r="S3718" t="s">
        <v>96</v>
      </c>
      <c r="T3718" t="s">
        <v>95</v>
      </c>
      <c r="U3718" t="s">
        <v>57</v>
      </c>
      <c r="V3718" t="s">
        <v>9</v>
      </c>
    </row>
    <row r="3719" spans="1:22">
      <c r="A3719" t="s">
        <v>22754</v>
      </c>
      <c r="B3719" s="2">
        <v>45217.688888888886</v>
      </c>
      <c r="C3719" s="2">
        <f t="shared" si="58"/>
        <v>45215</v>
      </c>
      <c r="D3719" t="s">
        <v>1562</v>
      </c>
      <c r="E3719" t="s">
        <v>22753</v>
      </c>
      <c r="F3719" t="s">
        <v>201</v>
      </c>
      <c r="G3719" t="s">
        <v>41</v>
      </c>
      <c r="H3719" t="s">
        <v>63</v>
      </c>
      <c r="I3719">
        <v>1</v>
      </c>
      <c r="J3719">
        <v>1355.24</v>
      </c>
      <c r="K3719">
        <v>1199.82</v>
      </c>
      <c r="L3719">
        <v>1355.24</v>
      </c>
      <c r="M3719">
        <v>1199.82</v>
      </c>
      <c r="N3719" t="s">
        <v>22752</v>
      </c>
      <c r="O3719" t="s">
        <v>22751</v>
      </c>
      <c r="P3719" t="s">
        <v>60</v>
      </c>
      <c r="Q3719">
        <v>8.7139000000000006</v>
      </c>
      <c r="R3719">
        <v>77.756699999999995</v>
      </c>
      <c r="S3719" t="s">
        <v>206</v>
      </c>
      <c r="T3719" t="s">
        <v>205</v>
      </c>
      <c r="U3719" t="s">
        <v>46</v>
      </c>
      <c r="V3719" t="s">
        <v>9</v>
      </c>
    </row>
    <row r="3720" spans="1:22">
      <c r="A3720" t="s">
        <v>22750</v>
      </c>
      <c r="B3720" s="2">
        <v>45255.643055555556</v>
      </c>
      <c r="C3720" s="2">
        <f t="shared" si="58"/>
        <v>45250</v>
      </c>
      <c r="D3720" t="s">
        <v>1557</v>
      </c>
      <c r="E3720" t="s">
        <v>3739</v>
      </c>
      <c r="F3720" t="s">
        <v>166</v>
      </c>
      <c r="G3720" t="s">
        <v>115</v>
      </c>
      <c r="H3720" t="s">
        <v>29</v>
      </c>
      <c r="I3720">
        <v>2</v>
      </c>
      <c r="J3720">
        <v>1869.66</v>
      </c>
      <c r="K3720">
        <v>1335.63</v>
      </c>
      <c r="L3720">
        <v>3739.32</v>
      </c>
      <c r="M3720">
        <v>2671.26</v>
      </c>
      <c r="N3720" t="s">
        <v>22749</v>
      </c>
      <c r="O3720" t="s">
        <v>22748</v>
      </c>
      <c r="P3720" t="s">
        <v>37</v>
      </c>
      <c r="Q3720">
        <v>10.7905</v>
      </c>
      <c r="R3720">
        <v>78.704700000000003</v>
      </c>
      <c r="S3720" t="s">
        <v>12</v>
      </c>
      <c r="T3720" t="s">
        <v>11</v>
      </c>
      <c r="U3720" t="s">
        <v>77</v>
      </c>
      <c r="V3720" t="s">
        <v>212</v>
      </c>
    </row>
    <row r="3721" spans="1:22">
      <c r="A3721" t="s">
        <v>22747</v>
      </c>
      <c r="B3721" s="2">
        <v>45266.554861111108</v>
      </c>
      <c r="C3721" s="2">
        <f t="shared" si="58"/>
        <v>45264</v>
      </c>
      <c r="D3721" t="s">
        <v>1552</v>
      </c>
      <c r="E3721" t="s">
        <v>14515</v>
      </c>
      <c r="F3721" t="s">
        <v>201</v>
      </c>
      <c r="G3721" t="s">
        <v>17</v>
      </c>
      <c r="H3721" t="s">
        <v>52</v>
      </c>
      <c r="I3721">
        <v>3</v>
      </c>
      <c r="J3721">
        <v>2195.1</v>
      </c>
      <c r="K3721">
        <v>1711.43</v>
      </c>
      <c r="L3721">
        <v>6585.3</v>
      </c>
      <c r="M3721">
        <v>5134.29</v>
      </c>
      <c r="N3721" t="s">
        <v>22746</v>
      </c>
      <c r="O3721" t="s">
        <v>22745</v>
      </c>
      <c r="P3721" t="s">
        <v>112</v>
      </c>
      <c r="Q3721">
        <v>13.082700000000001</v>
      </c>
      <c r="R3721">
        <v>80.270700000000005</v>
      </c>
      <c r="S3721" t="s">
        <v>413</v>
      </c>
      <c r="T3721" t="s">
        <v>412</v>
      </c>
      <c r="U3721" t="s">
        <v>46</v>
      </c>
      <c r="V3721" t="s">
        <v>9</v>
      </c>
    </row>
    <row r="3722" spans="1:22">
      <c r="A3722" t="s">
        <v>22744</v>
      </c>
      <c r="B3722" s="2">
        <v>45423.901388888888</v>
      </c>
      <c r="C3722" s="2">
        <f t="shared" si="58"/>
        <v>45418</v>
      </c>
      <c r="D3722" t="s">
        <v>1547</v>
      </c>
      <c r="E3722" t="s">
        <v>16203</v>
      </c>
      <c r="F3722" t="s">
        <v>136</v>
      </c>
      <c r="G3722" t="s">
        <v>30</v>
      </c>
      <c r="H3722" t="s">
        <v>29</v>
      </c>
      <c r="I3722">
        <v>4</v>
      </c>
      <c r="J3722">
        <v>1479.82</v>
      </c>
      <c r="K3722">
        <v>1191.92</v>
      </c>
      <c r="L3722">
        <v>5919.28</v>
      </c>
      <c r="M3722">
        <v>4767.68</v>
      </c>
      <c r="N3722" t="s">
        <v>22743</v>
      </c>
      <c r="O3722" t="s">
        <v>22742</v>
      </c>
      <c r="P3722" t="s">
        <v>68</v>
      </c>
      <c r="Q3722">
        <v>11.34</v>
      </c>
      <c r="R3722">
        <v>77.717200000000005</v>
      </c>
      <c r="S3722" t="s">
        <v>153</v>
      </c>
      <c r="T3722" t="s">
        <v>152</v>
      </c>
      <c r="U3722" t="s">
        <v>10</v>
      </c>
      <c r="V3722" t="s">
        <v>9</v>
      </c>
    </row>
    <row r="3723" spans="1:22">
      <c r="A3723" t="s">
        <v>22741</v>
      </c>
      <c r="B3723" s="2">
        <v>44934.866666666669</v>
      </c>
      <c r="C3723" s="2">
        <f t="shared" si="58"/>
        <v>44928</v>
      </c>
      <c r="D3723" t="s">
        <v>1542</v>
      </c>
      <c r="E3723" t="s">
        <v>5635</v>
      </c>
      <c r="F3723" t="s">
        <v>18</v>
      </c>
      <c r="G3723" t="s">
        <v>106</v>
      </c>
      <c r="H3723" t="s">
        <v>40</v>
      </c>
      <c r="I3723">
        <v>1</v>
      </c>
      <c r="J3723">
        <v>1487.86</v>
      </c>
      <c r="K3723">
        <v>1023.13</v>
      </c>
      <c r="L3723">
        <v>1487.86</v>
      </c>
      <c r="M3723">
        <v>1023.13</v>
      </c>
      <c r="N3723" t="s">
        <v>22740</v>
      </c>
      <c r="O3723" t="s">
        <v>22739</v>
      </c>
      <c r="P3723" t="s">
        <v>68</v>
      </c>
      <c r="Q3723">
        <v>11.34</v>
      </c>
      <c r="R3723">
        <v>77.717200000000005</v>
      </c>
      <c r="S3723" t="s">
        <v>206</v>
      </c>
      <c r="T3723" t="s">
        <v>205</v>
      </c>
      <c r="U3723" t="s">
        <v>46</v>
      </c>
      <c r="V3723" t="s">
        <v>45</v>
      </c>
    </row>
    <row r="3724" spans="1:22">
      <c r="A3724" t="s">
        <v>22738</v>
      </c>
      <c r="B3724" s="2">
        <v>45409.67291666667</v>
      </c>
      <c r="C3724" s="2">
        <f t="shared" si="58"/>
        <v>45404</v>
      </c>
      <c r="D3724" t="s">
        <v>1537</v>
      </c>
      <c r="E3724" t="s">
        <v>9293</v>
      </c>
      <c r="F3724" t="s">
        <v>31</v>
      </c>
      <c r="G3724" t="s">
        <v>91</v>
      </c>
      <c r="H3724" t="s">
        <v>16</v>
      </c>
      <c r="I3724">
        <v>3</v>
      </c>
      <c r="J3724">
        <v>1018.66</v>
      </c>
      <c r="K3724">
        <v>624</v>
      </c>
      <c r="L3724">
        <v>3055.98</v>
      </c>
      <c r="M3724">
        <v>1872</v>
      </c>
      <c r="N3724" t="s">
        <v>22737</v>
      </c>
      <c r="O3724" t="s">
        <v>22736</v>
      </c>
      <c r="P3724" t="s">
        <v>49</v>
      </c>
      <c r="Q3724">
        <v>12.916499999999999</v>
      </c>
      <c r="R3724">
        <v>79.132499999999993</v>
      </c>
      <c r="S3724" t="s">
        <v>537</v>
      </c>
      <c r="T3724" t="s">
        <v>536</v>
      </c>
      <c r="U3724" t="s">
        <v>57</v>
      </c>
      <c r="V3724" t="s">
        <v>45</v>
      </c>
    </row>
    <row r="3725" spans="1:22">
      <c r="A3725" t="s">
        <v>22735</v>
      </c>
      <c r="B3725" s="2">
        <v>45108.57708333333</v>
      </c>
      <c r="C3725" s="2">
        <f t="shared" si="58"/>
        <v>45103</v>
      </c>
      <c r="D3725" t="s">
        <v>1532</v>
      </c>
      <c r="E3725" t="s">
        <v>3720</v>
      </c>
      <c r="F3725" t="s">
        <v>201</v>
      </c>
      <c r="G3725" t="s">
        <v>115</v>
      </c>
      <c r="H3725" t="s">
        <v>52</v>
      </c>
      <c r="I3725">
        <v>1</v>
      </c>
      <c r="J3725">
        <v>1280.19</v>
      </c>
      <c r="K3725">
        <v>1056.96</v>
      </c>
      <c r="L3725">
        <v>1280.19</v>
      </c>
      <c r="M3725">
        <v>1056.96</v>
      </c>
      <c r="N3725" t="s">
        <v>22734</v>
      </c>
      <c r="O3725" t="s">
        <v>22733</v>
      </c>
      <c r="P3725" t="s">
        <v>60</v>
      </c>
      <c r="Q3725">
        <v>8.7139000000000006</v>
      </c>
      <c r="R3725">
        <v>77.756699999999995</v>
      </c>
      <c r="S3725" t="s">
        <v>193</v>
      </c>
      <c r="T3725" t="s">
        <v>192</v>
      </c>
      <c r="U3725" t="s">
        <v>57</v>
      </c>
      <c r="V3725" t="s">
        <v>45</v>
      </c>
    </row>
    <row r="3726" spans="1:22">
      <c r="A3726" t="s">
        <v>22732</v>
      </c>
      <c r="B3726" s="2">
        <v>45161.538194444445</v>
      </c>
      <c r="C3726" s="2">
        <f t="shared" si="58"/>
        <v>45159</v>
      </c>
      <c r="D3726" t="s">
        <v>1527</v>
      </c>
      <c r="E3726" t="s">
        <v>22731</v>
      </c>
      <c r="F3726" t="s">
        <v>166</v>
      </c>
      <c r="G3726" t="s">
        <v>53</v>
      </c>
      <c r="H3726" t="s">
        <v>71</v>
      </c>
      <c r="I3726">
        <v>1</v>
      </c>
      <c r="J3726">
        <v>1444.12</v>
      </c>
      <c r="K3726">
        <v>1072.8499999999999</v>
      </c>
      <c r="L3726">
        <v>1444.12</v>
      </c>
      <c r="M3726">
        <v>1072.8499999999999</v>
      </c>
      <c r="N3726" t="s">
        <v>22730</v>
      </c>
      <c r="O3726" t="s">
        <v>22729</v>
      </c>
      <c r="P3726" t="s">
        <v>37</v>
      </c>
      <c r="Q3726">
        <v>10.7905</v>
      </c>
      <c r="R3726">
        <v>78.704700000000003</v>
      </c>
      <c r="S3726" t="s">
        <v>88</v>
      </c>
      <c r="T3726" t="s">
        <v>87</v>
      </c>
      <c r="U3726" t="s">
        <v>46</v>
      </c>
      <c r="V3726" t="s">
        <v>45</v>
      </c>
    </row>
    <row r="3727" spans="1:22">
      <c r="A3727" t="s">
        <v>22728</v>
      </c>
      <c r="B3727" s="2">
        <v>45349.543749999997</v>
      </c>
      <c r="C3727" s="2">
        <f t="shared" si="58"/>
        <v>45348</v>
      </c>
      <c r="D3727" t="s">
        <v>1522</v>
      </c>
      <c r="E3727" t="s">
        <v>11067</v>
      </c>
      <c r="F3727" t="s">
        <v>64</v>
      </c>
      <c r="G3727" t="s">
        <v>82</v>
      </c>
      <c r="H3727" t="s">
        <v>40</v>
      </c>
      <c r="I3727">
        <v>2</v>
      </c>
      <c r="J3727">
        <v>465.79</v>
      </c>
      <c r="K3727">
        <v>397.22</v>
      </c>
      <c r="L3727">
        <v>931.58</v>
      </c>
      <c r="M3727">
        <v>794.44</v>
      </c>
      <c r="N3727" t="s">
        <v>22727</v>
      </c>
      <c r="O3727" t="s">
        <v>22726</v>
      </c>
      <c r="P3727" t="s">
        <v>121</v>
      </c>
      <c r="Q3727">
        <v>9.9252000000000002</v>
      </c>
      <c r="R3727">
        <v>78.119799999999998</v>
      </c>
      <c r="S3727" t="s">
        <v>79</v>
      </c>
      <c r="T3727" t="s">
        <v>78</v>
      </c>
      <c r="U3727" t="s">
        <v>57</v>
      </c>
      <c r="V3727" t="s">
        <v>45</v>
      </c>
    </row>
    <row r="3728" spans="1:22">
      <c r="A3728" t="s">
        <v>22725</v>
      </c>
      <c r="B3728" s="2">
        <v>45572.602083333331</v>
      </c>
      <c r="C3728" s="2">
        <f t="shared" si="58"/>
        <v>45572</v>
      </c>
      <c r="D3728" t="s">
        <v>1517</v>
      </c>
      <c r="E3728" t="s">
        <v>17852</v>
      </c>
      <c r="F3728" t="s">
        <v>136</v>
      </c>
      <c r="G3728" t="s">
        <v>53</v>
      </c>
      <c r="H3728" t="s">
        <v>29</v>
      </c>
      <c r="I3728">
        <v>2</v>
      </c>
      <c r="J3728">
        <v>1550.54</v>
      </c>
      <c r="K3728">
        <v>1068.67</v>
      </c>
      <c r="L3728">
        <v>3101.08</v>
      </c>
      <c r="M3728">
        <v>2137.34</v>
      </c>
      <c r="N3728" t="s">
        <v>22724</v>
      </c>
      <c r="O3728" t="s">
        <v>22723</v>
      </c>
      <c r="P3728" t="s">
        <v>60</v>
      </c>
      <c r="Q3728">
        <v>8.7139000000000006</v>
      </c>
      <c r="R3728">
        <v>77.756699999999995</v>
      </c>
      <c r="S3728" t="s">
        <v>628</v>
      </c>
      <c r="T3728" t="s">
        <v>627</v>
      </c>
      <c r="U3728" t="s">
        <v>77</v>
      </c>
      <c r="V3728" t="s">
        <v>45</v>
      </c>
    </row>
    <row r="3729" spans="1:22">
      <c r="A3729" t="s">
        <v>22722</v>
      </c>
      <c r="B3729" s="2">
        <v>45515.591666666667</v>
      </c>
      <c r="C3729" s="2">
        <f t="shared" si="58"/>
        <v>45509</v>
      </c>
      <c r="D3729" t="s">
        <v>1512</v>
      </c>
      <c r="E3729" t="s">
        <v>22721</v>
      </c>
      <c r="F3729" t="s">
        <v>166</v>
      </c>
      <c r="G3729" t="s">
        <v>82</v>
      </c>
      <c r="H3729" t="s">
        <v>16</v>
      </c>
      <c r="I3729">
        <v>2</v>
      </c>
      <c r="J3729">
        <v>1784.45</v>
      </c>
      <c r="K3729">
        <v>1141.99</v>
      </c>
      <c r="L3729">
        <v>3568.9</v>
      </c>
      <c r="M3729">
        <v>2283.98</v>
      </c>
      <c r="N3729" t="s">
        <v>22720</v>
      </c>
      <c r="O3729" t="s">
        <v>22719</v>
      </c>
      <c r="P3729" t="s">
        <v>121</v>
      </c>
      <c r="Q3729">
        <v>9.9252000000000002</v>
      </c>
      <c r="R3729">
        <v>78.119799999999998</v>
      </c>
      <c r="S3729" t="s">
        <v>616</v>
      </c>
      <c r="T3729" t="s">
        <v>615</v>
      </c>
      <c r="U3729" t="s">
        <v>46</v>
      </c>
      <c r="V3729" t="s">
        <v>45</v>
      </c>
    </row>
    <row r="3730" spans="1:22">
      <c r="A3730" t="s">
        <v>22718</v>
      </c>
      <c r="B3730" s="2">
        <v>45253.800694444442</v>
      </c>
      <c r="C3730" s="2">
        <f t="shared" si="58"/>
        <v>45250</v>
      </c>
      <c r="D3730" t="s">
        <v>1507</v>
      </c>
      <c r="E3730" t="s">
        <v>3700</v>
      </c>
      <c r="F3730" t="s">
        <v>166</v>
      </c>
      <c r="G3730" t="s">
        <v>82</v>
      </c>
      <c r="H3730" t="s">
        <v>40</v>
      </c>
      <c r="I3730">
        <v>3</v>
      </c>
      <c r="J3730">
        <v>2276.44</v>
      </c>
      <c r="K3730">
        <v>1546.51</v>
      </c>
      <c r="L3730">
        <v>6829.32</v>
      </c>
      <c r="M3730">
        <v>4639.53</v>
      </c>
      <c r="N3730" t="s">
        <v>22717</v>
      </c>
      <c r="O3730" t="s">
        <v>22716</v>
      </c>
      <c r="P3730" t="s">
        <v>68</v>
      </c>
      <c r="Q3730">
        <v>11.34</v>
      </c>
      <c r="R3730">
        <v>77.717200000000005</v>
      </c>
      <c r="S3730" t="s">
        <v>340</v>
      </c>
      <c r="T3730" t="s">
        <v>339</v>
      </c>
      <c r="U3730" t="s">
        <v>10</v>
      </c>
      <c r="V3730" t="s">
        <v>9</v>
      </c>
    </row>
    <row r="3731" spans="1:22">
      <c r="A3731" t="s">
        <v>22715</v>
      </c>
      <c r="B3731" s="2">
        <v>45037.715277777781</v>
      </c>
      <c r="C3731" s="2">
        <f t="shared" si="58"/>
        <v>45033</v>
      </c>
      <c r="D3731" t="s">
        <v>1502</v>
      </c>
      <c r="E3731" t="s">
        <v>7471</v>
      </c>
      <c r="F3731" t="s">
        <v>201</v>
      </c>
      <c r="G3731" t="s">
        <v>72</v>
      </c>
      <c r="H3731" t="s">
        <v>29</v>
      </c>
      <c r="I3731">
        <v>1</v>
      </c>
      <c r="J3731">
        <v>1999.44</v>
      </c>
      <c r="K3731">
        <v>1759.85</v>
      </c>
      <c r="L3731">
        <v>1999.44</v>
      </c>
      <c r="M3731">
        <v>1759.85</v>
      </c>
      <c r="N3731" t="s">
        <v>22714</v>
      </c>
      <c r="O3731" t="s">
        <v>22713</v>
      </c>
      <c r="P3731" t="s">
        <v>68</v>
      </c>
      <c r="Q3731">
        <v>11.34</v>
      </c>
      <c r="R3731">
        <v>77.717200000000005</v>
      </c>
      <c r="S3731" t="s">
        <v>333</v>
      </c>
      <c r="T3731" t="s">
        <v>332</v>
      </c>
      <c r="U3731" t="s">
        <v>23</v>
      </c>
      <c r="V3731" t="s">
        <v>45</v>
      </c>
    </row>
    <row r="3732" spans="1:22">
      <c r="A3732" t="s">
        <v>22712</v>
      </c>
      <c r="B3732" s="2">
        <v>45166.775000000001</v>
      </c>
      <c r="C3732" s="2">
        <f t="shared" si="58"/>
        <v>45166</v>
      </c>
      <c r="D3732" t="s">
        <v>1497</v>
      </c>
      <c r="E3732" t="s">
        <v>11049</v>
      </c>
      <c r="F3732" t="s">
        <v>166</v>
      </c>
      <c r="G3732" t="s">
        <v>91</v>
      </c>
      <c r="H3732" t="s">
        <v>71</v>
      </c>
      <c r="I3732">
        <v>1</v>
      </c>
      <c r="J3732">
        <v>1060.98</v>
      </c>
      <c r="K3732">
        <v>679.51</v>
      </c>
      <c r="L3732">
        <v>1060.98</v>
      </c>
      <c r="M3732">
        <v>679.51</v>
      </c>
      <c r="N3732" t="s">
        <v>22711</v>
      </c>
      <c r="O3732" t="s">
        <v>22710</v>
      </c>
      <c r="P3732" t="s">
        <v>121</v>
      </c>
      <c r="Q3732">
        <v>9.9252000000000002</v>
      </c>
      <c r="R3732">
        <v>78.119799999999998</v>
      </c>
      <c r="S3732" t="s">
        <v>88</v>
      </c>
      <c r="T3732" t="s">
        <v>87</v>
      </c>
      <c r="U3732" t="s">
        <v>10</v>
      </c>
      <c r="V3732" t="s">
        <v>45</v>
      </c>
    </row>
    <row r="3733" spans="1:22">
      <c r="A3733" t="s">
        <v>22709</v>
      </c>
      <c r="B3733" s="2">
        <v>45386.796527777777</v>
      </c>
      <c r="C3733" s="2">
        <f t="shared" si="58"/>
        <v>45383</v>
      </c>
      <c r="D3733" t="s">
        <v>1492</v>
      </c>
      <c r="E3733" t="s">
        <v>9261</v>
      </c>
      <c r="F3733" t="s">
        <v>136</v>
      </c>
      <c r="G3733" t="s">
        <v>30</v>
      </c>
      <c r="H3733" t="s">
        <v>16</v>
      </c>
      <c r="I3733">
        <v>1</v>
      </c>
      <c r="J3733">
        <v>2288.09</v>
      </c>
      <c r="K3733">
        <v>1817.38</v>
      </c>
      <c r="L3733">
        <v>2288.09</v>
      </c>
      <c r="M3733">
        <v>1817.38</v>
      </c>
      <c r="N3733" t="s">
        <v>22708</v>
      </c>
      <c r="O3733" t="s">
        <v>22707</v>
      </c>
      <c r="P3733" t="s">
        <v>121</v>
      </c>
      <c r="Q3733">
        <v>9.9252000000000002</v>
      </c>
      <c r="R3733">
        <v>78.119799999999998</v>
      </c>
      <c r="S3733" t="s">
        <v>250</v>
      </c>
      <c r="T3733" t="s">
        <v>249</v>
      </c>
      <c r="U3733" t="s">
        <v>57</v>
      </c>
      <c r="V3733" t="s">
        <v>9</v>
      </c>
    </row>
    <row r="3734" spans="1:22">
      <c r="A3734" t="s">
        <v>22706</v>
      </c>
      <c r="B3734" s="2">
        <v>45237.810416666667</v>
      </c>
      <c r="C3734" s="2">
        <f t="shared" si="58"/>
        <v>45236</v>
      </c>
      <c r="D3734" t="s">
        <v>1487</v>
      </c>
      <c r="E3734" t="s">
        <v>1486</v>
      </c>
      <c r="F3734" t="s">
        <v>73</v>
      </c>
      <c r="G3734" t="s">
        <v>17</v>
      </c>
      <c r="H3734" t="s">
        <v>52</v>
      </c>
      <c r="I3734">
        <v>2</v>
      </c>
      <c r="J3734">
        <v>203.69</v>
      </c>
      <c r="K3734">
        <v>145.01</v>
      </c>
      <c r="L3734">
        <v>407.38</v>
      </c>
      <c r="M3734">
        <v>290.02</v>
      </c>
      <c r="N3734" t="s">
        <v>22705</v>
      </c>
      <c r="O3734" t="s">
        <v>22704</v>
      </c>
      <c r="P3734" t="s">
        <v>26</v>
      </c>
      <c r="Q3734">
        <v>11.0168</v>
      </c>
      <c r="R3734">
        <v>76.955799999999996</v>
      </c>
      <c r="S3734" t="s">
        <v>226</v>
      </c>
      <c r="T3734" t="s">
        <v>225</v>
      </c>
      <c r="U3734" t="s">
        <v>23</v>
      </c>
      <c r="V3734" t="s">
        <v>9</v>
      </c>
    </row>
    <row r="3735" spans="1:22">
      <c r="A3735" t="s">
        <v>22703</v>
      </c>
      <c r="B3735" s="2">
        <v>45116.863888888889</v>
      </c>
      <c r="C3735" s="2">
        <f t="shared" si="58"/>
        <v>45110</v>
      </c>
      <c r="D3735" t="s">
        <v>1482</v>
      </c>
      <c r="E3735" t="s">
        <v>11039</v>
      </c>
      <c r="F3735" t="s">
        <v>201</v>
      </c>
      <c r="G3735" t="s">
        <v>115</v>
      </c>
      <c r="H3735" t="s">
        <v>52</v>
      </c>
      <c r="I3735">
        <v>2</v>
      </c>
      <c r="J3735">
        <v>894.04</v>
      </c>
      <c r="K3735">
        <v>661.9</v>
      </c>
      <c r="L3735">
        <v>1788.08</v>
      </c>
      <c r="M3735">
        <v>1323.8</v>
      </c>
      <c r="N3735" t="s">
        <v>22702</v>
      </c>
      <c r="O3735" t="s">
        <v>22701</v>
      </c>
      <c r="P3735" t="s">
        <v>37</v>
      </c>
      <c r="Q3735">
        <v>10.7905</v>
      </c>
      <c r="R3735">
        <v>78.704700000000003</v>
      </c>
      <c r="S3735" t="s">
        <v>486</v>
      </c>
      <c r="T3735" t="s">
        <v>485</v>
      </c>
      <c r="U3735" t="s">
        <v>10</v>
      </c>
      <c r="V3735" t="s">
        <v>9</v>
      </c>
    </row>
    <row r="3736" spans="1:22">
      <c r="A3736" t="s">
        <v>22700</v>
      </c>
      <c r="B3736" s="2">
        <v>45063.877083333333</v>
      </c>
      <c r="C3736" s="2">
        <f t="shared" si="58"/>
        <v>45061</v>
      </c>
      <c r="D3736" t="s">
        <v>1477</v>
      </c>
      <c r="E3736" t="s">
        <v>19468</v>
      </c>
      <c r="F3736" t="s">
        <v>136</v>
      </c>
      <c r="G3736" t="s">
        <v>41</v>
      </c>
      <c r="H3736" t="s">
        <v>16</v>
      </c>
      <c r="I3736">
        <v>1</v>
      </c>
      <c r="J3736">
        <v>774.86</v>
      </c>
      <c r="K3736">
        <v>654.75</v>
      </c>
      <c r="L3736">
        <v>774.86</v>
      </c>
      <c r="M3736">
        <v>654.75</v>
      </c>
      <c r="N3736" t="s">
        <v>22699</v>
      </c>
      <c r="O3736" t="s">
        <v>22698</v>
      </c>
      <c r="P3736" t="s">
        <v>13</v>
      </c>
      <c r="Q3736">
        <v>11.664300000000001</v>
      </c>
      <c r="R3736">
        <v>78.146000000000001</v>
      </c>
      <c r="S3736" t="s">
        <v>295</v>
      </c>
      <c r="T3736" t="s">
        <v>294</v>
      </c>
      <c r="U3736" t="s">
        <v>77</v>
      </c>
      <c r="V3736" t="s">
        <v>45</v>
      </c>
    </row>
    <row r="3737" spans="1:22">
      <c r="A3737" t="s">
        <v>22697</v>
      </c>
      <c r="B3737" s="2">
        <v>45229.907638888886</v>
      </c>
      <c r="C3737" s="2">
        <f t="shared" si="58"/>
        <v>45229</v>
      </c>
      <c r="D3737" t="s">
        <v>1472</v>
      </c>
      <c r="E3737" t="s">
        <v>22696</v>
      </c>
      <c r="F3737" t="s">
        <v>18</v>
      </c>
      <c r="G3737" t="s">
        <v>53</v>
      </c>
      <c r="H3737" t="s">
        <v>16</v>
      </c>
      <c r="I3737">
        <v>1</v>
      </c>
      <c r="J3737">
        <v>1554.42</v>
      </c>
      <c r="K3737">
        <v>1395.91</v>
      </c>
      <c r="L3737">
        <v>1554.42</v>
      </c>
      <c r="M3737">
        <v>1395.91</v>
      </c>
      <c r="N3737" t="s">
        <v>22695</v>
      </c>
      <c r="O3737" t="s">
        <v>22694</v>
      </c>
      <c r="P3737" t="s">
        <v>121</v>
      </c>
      <c r="Q3737">
        <v>9.9252000000000002</v>
      </c>
      <c r="R3737">
        <v>78.119799999999998</v>
      </c>
      <c r="S3737" t="s">
        <v>59</v>
      </c>
      <c r="T3737" t="s">
        <v>58</v>
      </c>
      <c r="U3737" t="s">
        <v>23</v>
      </c>
      <c r="V3737" t="s">
        <v>45</v>
      </c>
    </row>
    <row r="3738" spans="1:22">
      <c r="A3738" t="s">
        <v>22693</v>
      </c>
      <c r="B3738" s="2">
        <v>45499.707638888889</v>
      </c>
      <c r="C3738" s="2">
        <f t="shared" si="58"/>
        <v>45495</v>
      </c>
      <c r="D3738" t="s">
        <v>1467</v>
      </c>
      <c r="E3738" t="s">
        <v>17821</v>
      </c>
      <c r="F3738" t="s">
        <v>64</v>
      </c>
      <c r="G3738" t="s">
        <v>91</v>
      </c>
      <c r="H3738" t="s">
        <v>40</v>
      </c>
      <c r="I3738">
        <v>2</v>
      </c>
      <c r="J3738">
        <v>957.68</v>
      </c>
      <c r="K3738">
        <v>772.05</v>
      </c>
      <c r="L3738">
        <v>1915.36</v>
      </c>
      <c r="M3738">
        <v>1544.1</v>
      </c>
      <c r="N3738" t="s">
        <v>22692</v>
      </c>
      <c r="O3738" t="s">
        <v>22691</v>
      </c>
      <c r="P3738" t="s">
        <v>37</v>
      </c>
      <c r="Q3738">
        <v>10.7905</v>
      </c>
      <c r="R3738">
        <v>78.704700000000003</v>
      </c>
      <c r="S3738" t="s">
        <v>214</v>
      </c>
      <c r="T3738" t="s">
        <v>213</v>
      </c>
      <c r="U3738" t="s">
        <v>77</v>
      </c>
      <c r="V3738" t="s">
        <v>9</v>
      </c>
    </row>
    <row r="3739" spans="1:22">
      <c r="A3739" t="s">
        <v>22690</v>
      </c>
      <c r="B3739" s="2">
        <v>45479.554861111108</v>
      </c>
      <c r="C3739" s="2">
        <f t="shared" si="58"/>
        <v>45474</v>
      </c>
      <c r="D3739" t="s">
        <v>1462</v>
      </c>
      <c r="E3739" t="s">
        <v>14454</v>
      </c>
      <c r="F3739" t="s">
        <v>166</v>
      </c>
      <c r="G3739" t="s">
        <v>91</v>
      </c>
      <c r="H3739" t="s">
        <v>63</v>
      </c>
      <c r="I3739">
        <v>1</v>
      </c>
      <c r="J3739">
        <v>1543.8</v>
      </c>
      <c r="K3739">
        <v>943.92</v>
      </c>
      <c r="L3739">
        <v>1543.8</v>
      </c>
      <c r="M3739">
        <v>943.92</v>
      </c>
      <c r="N3739" t="s">
        <v>22689</v>
      </c>
      <c r="O3739" t="s">
        <v>22688</v>
      </c>
      <c r="P3739" t="s">
        <v>68</v>
      </c>
      <c r="Q3739">
        <v>11.34</v>
      </c>
      <c r="R3739">
        <v>77.717200000000005</v>
      </c>
      <c r="S3739" t="s">
        <v>12</v>
      </c>
      <c r="T3739" t="s">
        <v>11</v>
      </c>
      <c r="U3739" t="s">
        <v>10</v>
      </c>
      <c r="V3739" t="s">
        <v>22</v>
      </c>
    </row>
    <row r="3740" spans="1:22">
      <c r="A3740" t="s">
        <v>22687</v>
      </c>
      <c r="B3740" s="2">
        <v>45497.582638888889</v>
      </c>
      <c r="C3740" s="2">
        <f t="shared" si="58"/>
        <v>45495</v>
      </c>
      <c r="D3740" t="s">
        <v>1457</v>
      </c>
      <c r="E3740" t="s">
        <v>5570</v>
      </c>
      <c r="F3740" t="s">
        <v>201</v>
      </c>
      <c r="G3740" t="s">
        <v>106</v>
      </c>
      <c r="H3740" t="s">
        <v>29</v>
      </c>
      <c r="I3740">
        <v>3</v>
      </c>
      <c r="J3740">
        <v>2279.65</v>
      </c>
      <c r="K3740">
        <v>1988.26</v>
      </c>
      <c r="L3740">
        <v>6838.95</v>
      </c>
      <c r="M3740">
        <v>5964.78</v>
      </c>
      <c r="N3740" t="s">
        <v>22686</v>
      </c>
      <c r="O3740" t="s">
        <v>22685</v>
      </c>
      <c r="P3740" t="s">
        <v>60</v>
      </c>
      <c r="Q3740">
        <v>8.7139000000000006</v>
      </c>
      <c r="R3740">
        <v>77.756699999999995</v>
      </c>
      <c r="S3740" t="s">
        <v>283</v>
      </c>
      <c r="T3740" t="s">
        <v>282</v>
      </c>
      <c r="U3740" t="s">
        <v>46</v>
      </c>
      <c r="V3740" t="s">
        <v>9</v>
      </c>
    </row>
    <row r="3741" spans="1:22">
      <c r="A3741" t="s">
        <v>22684</v>
      </c>
      <c r="B3741" s="2">
        <v>45015.489583333336</v>
      </c>
      <c r="C3741" s="2">
        <f t="shared" si="58"/>
        <v>45012</v>
      </c>
      <c r="D3741" t="s">
        <v>1452</v>
      </c>
      <c r="E3741" t="s">
        <v>5566</v>
      </c>
      <c r="F3741" t="s">
        <v>64</v>
      </c>
      <c r="G3741" t="s">
        <v>41</v>
      </c>
      <c r="H3741" t="s">
        <v>63</v>
      </c>
      <c r="I3741">
        <v>2</v>
      </c>
      <c r="J3741">
        <v>797.25</v>
      </c>
      <c r="K3741">
        <v>624.47</v>
      </c>
      <c r="L3741">
        <v>1594.5</v>
      </c>
      <c r="M3741">
        <v>1248.94</v>
      </c>
      <c r="N3741" t="s">
        <v>22683</v>
      </c>
      <c r="O3741" t="s">
        <v>22682</v>
      </c>
      <c r="P3741" t="s">
        <v>121</v>
      </c>
      <c r="Q3741">
        <v>9.9252000000000002</v>
      </c>
      <c r="R3741">
        <v>78.119799999999998</v>
      </c>
      <c r="S3741" t="s">
        <v>396</v>
      </c>
      <c r="T3741" t="s">
        <v>395</v>
      </c>
      <c r="U3741" t="s">
        <v>23</v>
      </c>
      <c r="V3741" t="s">
        <v>9</v>
      </c>
    </row>
    <row r="3742" spans="1:22">
      <c r="A3742" t="s">
        <v>22681</v>
      </c>
      <c r="B3742" s="2">
        <v>44953.913194444445</v>
      </c>
      <c r="C3742" s="2">
        <f t="shared" si="58"/>
        <v>44949</v>
      </c>
      <c r="D3742" t="s">
        <v>1447</v>
      </c>
      <c r="E3742" t="s">
        <v>7429</v>
      </c>
      <c r="F3742" t="s">
        <v>31</v>
      </c>
      <c r="G3742" t="s">
        <v>30</v>
      </c>
      <c r="H3742" t="s">
        <v>29</v>
      </c>
      <c r="I3742">
        <v>4</v>
      </c>
      <c r="J3742">
        <v>1191.5</v>
      </c>
      <c r="K3742">
        <v>1047.93</v>
      </c>
      <c r="L3742">
        <v>4766</v>
      </c>
      <c r="M3742">
        <v>4191.72</v>
      </c>
      <c r="N3742" t="s">
        <v>22680</v>
      </c>
      <c r="O3742" t="s">
        <v>22679</v>
      </c>
      <c r="P3742" t="s">
        <v>121</v>
      </c>
      <c r="Q3742">
        <v>9.9252000000000002</v>
      </c>
      <c r="R3742">
        <v>78.119799999999998</v>
      </c>
      <c r="S3742" t="s">
        <v>79</v>
      </c>
      <c r="T3742" t="s">
        <v>78</v>
      </c>
      <c r="U3742" t="s">
        <v>10</v>
      </c>
      <c r="V3742" t="s">
        <v>9</v>
      </c>
    </row>
    <row r="3743" spans="1:22">
      <c r="A3743" t="s">
        <v>22678</v>
      </c>
      <c r="B3743" s="2">
        <v>45207.888888888891</v>
      </c>
      <c r="C3743" s="2">
        <f t="shared" si="58"/>
        <v>45201</v>
      </c>
      <c r="D3743" t="s">
        <v>1442</v>
      </c>
      <c r="E3743" t="s">
        <v>22677</v>
      </c>
      <c r="F3743" t="s">
        <v>136</v>
      </c>
      <c r="G3743" t="s">
        <v>17</v>
      </c>
      <c r="H3743" t="s">
        <v>29</v>
      </c>
      <c r="I3743">
        <v>2</v>
      </c>
      <c r="J3743">
        <v>1227.73</v>
      </c>
      <c r="K3743">
        <v>894.63</v>
      </c>
      <c r="L3743">
        <v>2455.46</v>
      </c>
      <c r="M3743">
        <v>1789.26</v>
      </c>
      <c r="N3743" t="s">
        <v>22676</v>
      </c>
      <c r="O3743" t="s">
        <v>22675</v>
      </c>
      <c r="P3743" t="s">
        <v>49</v>
      </c>
      <c r="Q3743">
        <v>12.916499999999999</v>
      </c>
      <c r="R3743">
        <v>79.132499999999993</v>
      </c>
      <c r="S3743" t="s">
        <v>537</v>
      </c>
      <c r="T3743" t="s">
        <v>536</v>
      </c>
      <c r="U3743" t="s">
        <v>10</v>
      </c>
      <c r="V3743" t="s">
        <v>9</v>
      </c>
    </row>
    <row r="3744" spans="1:22">
      <c r="A3744" t="s">
        <v>22674</v>
      </c>
      <c r="B3744" s="2">
        <v>45550.503472222219</v>
      </c>
      <c r="C3744" s="2">
        <f t="shared" si="58"/>
        <v>45544</v>
      </c>
      <c r="D3744" t="s">
        <v>1437</v>
      </c>
      <c r="E3744" t="s">
        <v>16131</v>
      </c>
      <c r="F3744" t="s">
        <v>201</v>
      </c>
      <c r="G3744" t="s">
        <v>53</v>
      </c>
      <c r="H3744" t="s">
        <v>40</v>
      </c>
      <c r="I3744">
        <v>4</v>
      </c>
      <c r="J3744">
        <v>2239.54</v>
      </c>
      <c r="K3744">
        <v>1505.58</v>
      </c>
      <c r="L3744">
        <v>8958.16</v>
      </c>
      <c r="M3744">
        <v>6022.32</v>
      </c>
      <c r="N3744" t="s">
        <v>22673</v>
      </c>
      <c r="O3744" t="s">
        <v>22672</v>
      </c>
      <c r="P3744" t="s">
        <v>37</v>
      </c>
      <c r="Q3744">
        <v>10.7905</v>
      </c>
      <c r="R3744">
        <v>78.704700000000003</v>
      </c>
      <c r="S3744" t="s">
        <v>193</v>
      </c>
      <c r="T3744" t="s">
        <v>192</v>
      </c>
      <c r="U3744" t="s">
        <v>10</v>
      </c>
      <c r="V3744" t="s">
        <v>9</v>
      </c>
    </row>
    <row r="3745" spans="1:22">
      <c r="A3745" t="s">
        <v>22671</v>
      </c>
      <c r="B3745" s="2">
        <v>45439.759027777778</v>
      </c>
      <c r="C3745" s="2">
        <f t="shared" si="58"/>
        <v>45439</v>
      </c>
      <c r="D3745" t="s">
        <v>1432</v>
      </c>
      <c r="E3745" t="s">
        <v>16127</v>
      </c>
      <c r="F3745" t="s">
        <v>83</v>
      </c>
      <c r="G3745" t="s">
        <v>17</v>
      </c>
      <c r="H3745" t="s">
        <v>16</v>
      </c>
      <c r="I3745">
        <v>1</v>
      </c>
      <c r="J3745">
        <v>359.73</v>
      </c>
      <c r="K3745">
        <v>280.14</v>
      </c>
      <c r="L3745">
        <v>359.73</v>
      </c>
      <c r="M3745">
        <v>280.14</v>
      </c>
      <c r="N3745" t="s">
        <v>22670</v>
      </c>
      <c r="O3745" t="s">
        <v>22669</v>
      </c>
      <c r="P3745" t="s">
        <v>112</v>
      </c>
      <c r="Q3745">
        <v>13.082700000000001</v>
      </c>
      <c r="R3745">
        <v>80.270700000000005</v>
      </c>
      <c r="S3745" t="s">
        <v>319</v>
      </c>
      <c r="T3745" t="s">
        <v>318</v>
      </c>
      <c r="U3745" t="s">
        <v>46</v>
      </c>
      <c r="V3745" t="s">
        <v>9</v>
      </c>
    </row>
    <row r="3746" spans="1:22">
      <c r="A3746" t="s">
        <v>22668</v>
      </c>
      <c r="B3746" s="2">
        <v>44935.579861111109</v>
      </c>
      <c r="C3746" s="2">
        <f t="shared" si="58"/>
        <v>44935</v>
      </c>
      <c r="D3746" t="s">
        <v>1427</v>
      </c>
      <c r="E3746" t="s">
        <v>22667</v>
      </c>
      <c r="F3746" t="s">
        <v>31</v>
      </c>
      <c r="G3746" t="s">
        <v>106</v>
      </c>
      <c r="H3746" t="s">
        <v>40</v>
      </c>
      <c r="I3746">
        <v>2</v>
      </c>
      <c r="J3746">
        <v>889.23</v>
      </c>
      <c r="K3746">
        <v>717.5</v>
      </c>
      <c r="L3746">
        <v>1778.46</v>
      </c>
      <c r="M3746">
        <v>1435</v>
      </c>
      <c r="N3746" t="s">
        <v>22666</v>
      </c>
      <c r="O3746" t="s">
        <v>22665</v>
      </c>
      <c r="P3746" t="s">
        <v>26</v>
      </c>
      <c r="Q3746">
        <v>11.0168</v>
      </c>
      <c r="R3746">
        <v>76.955799999999996</v>
      </c>
      <c r="S3746" t="s">
        <v>762</v>
      </c>
      <c r="T3746" t="s">
        <v>761</v>
      </c>
      <c r="U3746" t="s">
        <v>10</v>
      </c>
      <c r="V3746" t="s">
        <v>9</v>
      </c>
    </row>
    <row r="3747" spans="1:22">
      <c r="A3747" t="s">
        <v>22664</v>
      </c>
      <c r="B3747" s="2">
        <v>45202.517361111109</v>
      </c>
      <c r="C3747" s="2">
        <f t="shared" si="58"/>
        <v>45201</v>
      </c>
      <c r="D3747" t="s">
        <v>1422</v>
      </c>
      <c r="E3747" t="s">
        <v>22663</v>
      </c>
      <c r="F3747" t="s">
        <v>64</v>
      </c>
      <c r="G3747" t="s">
        <v>72</v>
      </c>
      <c r="H3747" t="s">
        <v>29</v>
      </c>
      <c r="I3747">
        <v>4</v>
      </c>
      <c r="J3747">
        <v>1353.19</v>
      </c>
      <c r="K3747">
        <v>1170.02</v>
      </c>
      <c r="L3747">
        <v>5412.76</v>
      </c>
      <c r="M3747">
        <v>4680.08</v>
      </c>
      <c r="N3747" t="s">
        <v>22662</v>
      </c>
      <c r="O3747" t="s">
        <v>22661</v>
      </c>
      <c r="P3747" t="s">
        <v>49</v>
      </c>
      <c r="Q3747">
        <v>12.916499999999999</v>
      </c>
      <c r="R3747">
        <v>79.132499999999993</v>
      </c>
      <c r="S3747" t="s">
        <v>133</v>
      </c>
      <c r="T3747" t="s">
        <v>132</v>
      </c>
      <c r="U3747" t="s">
        <v>57</v>
      </c>
      <c r="V3747" t="s">
        <v>22</v>
      </c>
    </row>
    <row r="3748" spans="1:22">
      <c r="A3748" t="s">
        <v>22660</v>
      </c>
      <c r="B3748" s="2">
        <v>44953.882638888892</v>
      </c>
      <c r="C3748" s="2">
        <f t="shared" si="58"/>
        <v>44949</v>
      </c>
      <c r="D3748" t="s">
        <v>1417</v>
      </c>
      <c r="E3748" t="s">
        <v>16117</v>
      </c>
      <c r="F3748" t="s">
        <v>18</v>
      </c>
      <c r="G3748" t="s">
        <v>53</v>
      </c>
      <c r="H3748" t="s">
        <v>40</v>
      </c>
      <c r="I3748">
        <v>4</v>
      </c>
      <c r="J3748">
        <v>1062.1199999999999</v>
      </c>
      <c r="K3748">
        <v>697.66</v>
      </c>
      <c r="L3748">
        <v>4248.4799999999996</v>
      </c>
      <c r="M3748">
        <v>2790.64</v>
      </c>
      <c r="N3748" t="s">
        <v>22659</v>
      </c>
      <c r="O3748" t="s">
        <v>22658</v>
      </c>
      <c r="P3748" t="s">
        <v>112</v>
      </c>
      <c r="Q3748">
        <v>13.082700000000001</v>
      </c>
      <c r="R3748">
        <v>80.270700000000005</v>
      </c>
      <c r="S3748" t="s">
        <v>12</v>
      </c>
      <c r="T3748" t="s">
        <v>11</v>
      </c>
      <c r="U3748" t="s">
        <v>10</v>
      </c>
      <c r="V3748" t="s">
        <v>45</v>
      </c>
    </row>
    <row r="3749" spans="1:22">
      <c r="A3749" t="s">
        <v>22657</v>
      </c>
      <c r="B3749" s="2">
        <v>44936.423611111109</v>
      </c>
      <c r="C3749" s="2">
        <f t="shared" si="58"/>
        <v>44935</v>
      </c>
      <c r="D3749" t="s">
        <v>1412</v>
      </c>
      <c r="E3749" t="s">
        <v>10989</v>
      </c>
      <c r="F3749" t="s">
        <v>64</v>
      </c>
      <c r="G3749" t="s">
        <v>41</v>
      </c>
      <c r="H3749" t="s">
        <v>16</v>
      </c>
      <c r="I3749">
        <v>4</v>
      </c>
      <c r="J3749">
        <v>764.69</v>
      </c>
      <c r="K3749">
        <v>514.82000000000005</v>
      </c>
      <c r="L3749">
        <v>3058.76</v>
      </c>
      <c r="M3749">
        <v>2059.2800000000002</v>
      </c>
      <c r="N3749" t="s">
        <v>22656</v>
      </c>
      <c r="O3749" t="s">
        <v>22655</v>
      </c>
      <c r="P3749" t="s">
        <v>112</v>
      </c>
      <c r="Q3749">
        <v>13.082700000000001</v>
      </c>
      <c r="R3749">
        <v>80.270700000000005</v>
      </c>
      <c r="S3749" t="s">
        <v>302</v>
      </c>
      <c r="T3749" t="s">
        <v>301</v>
      </c>
      <c r="U3749" t="s">
        <v>10</v>
      </c>
      <c r="V3749" t="s">
        <v>9</v>
      </c>
    </row>
    <row r="3750" spans="1:22">
      <c r="A3750" t="s">
        <v>22654</v>
      </c>
      <c r="B3750" s="2">
        <v>45456.467361111114</v>
      </c>
      <c r="C3750" s="2">
        <f t="shared" si="58"/>
        <v>45453</v>
      </c>
      <c r="D3750" t="s">
        <v>1407</v>
      </c>
      <c r="E3750" t="s">
        <v>22653</v>
      </c>
      <c r="F3750" t="s">
        <v>136</v>
      </c>
      <c r="G3750" t="s">
        <v>106</v>
      </c>
      <c r="H3750" t="s">
        <v>71</v>
      </c>
      <c r="I3750">
        <v>2</v>
      </c>
      <c r="J3750">
        <v>1462.99</v>
      </c>
      <c r="K3750">
        <v>1293.21</v>
      </c>
      <c r="L3750">
        <v>2925.98</v>
      </c>
      <c r="M3750">
        <v>2586.42</v>
      </c>
      <c r="N3750" t="s">
        <v>22652</v>
      </c>
      <c r="O3750" t="s">
        <v>22651</v>
      </c>
      <c r="P3750" t="s">
        <v>121</v>
      </c>
      <c r="Q3750">
        <v>9.9252000000000002</v>
      </c>
      <c r="R3750">
        <v>78.119799999999998</v>
      </c>
      <c r="S3750" t="s">
        <v>111</v>
      </c>
      <c r="T3750" t="s">
        <v>110</v>
      </c>
      <c r="U3750" t="s">
        <v>46</v>
      </c>
      <c r="V3750" t="s">
        <v>9</v>
      </c>
    </row>
    <row r="3751" spans="1:22">
      <c r="A3751" t="s">
        <v>22650</v>
      </c>
      <c r="B3751" s="2">
        <v>44930.470138888886</v>
      </c>
      <c r="C3751" s="2">
        <f t="shared" si="58"/>
        <v>44928</v>
      </c>
      <c r="D3751" t="s">
        <v>1402</v>
      </c>
      <c r="E3751" t="s">
        <v>9195</v>
      </c>
      <c r="F3751" t="s">
        <v>18</v>
      </c>
      <c r="G3751" t="s">
        <v>82</v>
      </c>
      <c r="H3751" t="s">
        <v>63</v>
      </c>
      <c r="I3751">
        <v>1</v>
      </c>
      <c r="J3751">
        <v>2351.8000000000002</v>
      </c>
      <c r="K3751">
        <v>1964.67</v>
      </c>
      <c r="L3751">
        <v>2351.8000000000002</v>
      </c>
      <c r="M3751">
        <v>1964.67</v>
      </c>
      <c r="N3751" t="s">
        <v>22649</v>
      </c>
      <c r="O3751" t="s">
        <v>22648</v>
      </c>
      <c r="P3751" t="s">
        <v>60</v>
      </c>
      <c r="Q3751">
        <v>8.7139000000000006</v>
      </c>
      <c r="R3751">
        <v>77.756699999999995</v>
      </c>
      <c r="S3751" t="s">
        <v>340</v>
      </c>
      <c r="T3751" t="s">
        <v>339</v>
      </c>
      <c r="U3751" t="s">
        <v>10</v>
      </c>
      <c r="V3751" t="s">
        <v>9</v>
      </c>
    </row>
    <row r="3752" spans="1:22">
      <c r="A3752" t="s">
        <v>22647</v>
      </c>
      <c r="B3752" s="2">
        <v>45351.629166666666</v>
      </c>
      <c r="C3752" s="2">
        <f t="shared" si="58"/>
        <v>45348</v>
      </c>
      <c r="D3752" t="s">
        <v>1397</v>
      </c>
      <c r="E3752" t="s">
        <v>7392</v>
      </c>
      <c r="F3752" t="s">
        <v>166</v>
      </c>
      <c r="G3752" t="s">
        <v>72</v>
      </c>
      <c r="H3752" t="s">
        <v>52</v>
      </c>
      <c r="I3752">
        <v>3</v>
      </c>
      <c r="J3752">
        <v>1253.1099999999999</v>
      </c>
      <c r="K3752">
        <v>942.67</v>
      </c>
      <c r="L3752">
        <v>3759.33</v>
      </c>
      <c r="M3752">
        <v>2828.01</v>
      </c>
      <c r="N3752" t="s">
        <v>22646</v>
      </c>
      <c r="O3752" t="s">
        <v>22645</v>
      </c>
      <c r="P3752" t="s">
        <v>60</v>
      </c>
      <c r="Q3752">
        <v>8.7139000000000006</v>
      </c>
      <c r="R3752">
        <v>77.756699999999995</v>
      </c>
      <c r="S3752" t="s">
        <v>88</v>
      </c>
      <c r="T3752" t="s">
        <v>87</v>
      </c>
      <c r="U3752" t="s">
        <v>23</v>
      </c>
      <c r="V3752" t="s">
        <v>9</v>
      </c>
    </row>
    <row r="3753" spans="1:22">
      <c r="A3753" t="s">
        <v>22644</v>
      </c>
      <c r="B3753" s="2">
        <v>44995.447916666664</v>
      </c>
      <c r="C3753" s="2">
        <f t="shared" si="58"/>
        <v>44991</v>
      </c>
      <c r="D3753" t="s">
        <v>1392</v>
      </c>
      <c r="E3753" t="s">
        <v>3612</v>
      </c>
      <c r="F3753" t="s">
        <v>136</v>
      </c>
      <c r="G3753" t="s">
        <v>82</v>
      </c>
      <c r="H3753" t="s">
        <v>29</v>
      </c>
      <c r="I3753">
        <v>1</v>
      </c>
      <c r="J3753">
        <v>1855.37</v>
      </c>
      <c r="K3753">
        <v>1423.87</v>
      </c>
      <c r="L3753">
        <v>1855.37</v>
      </c>
      <c r="M3753">
        <v>1423.87</v>
      </c>
      <c r="N3753" t="s">
        <v>22643</v>
      </c>
      <c r="O3753" t="s">
        <v>22642</v>
      </c>
      <c r="P3753" t="s">
        <v>68</v>
      </c>
      <c r="Q3753">
        <v>11.34</v>
      </c>
      <c r="R3753">
        <v>77.717200000000005</v>
      </c>
      <c r="S3753" t="s">
        <v>283</v>
      </c>
      <c r="T3753" t="s">
        <v>282</v>
      </c>
      <c r="U3753" t="s">
        <v>10</v>
      </c>
      <c r="V3753" t="s">
        <v>22</v>
      </c>
    </row>
    <row r="3754" spans="1:22">
      <c r="A3754" t="s">
        <v>22641</v>
      </c>
      <c r="B3754" s="2">
        <v>45072.90347222222</v>
      </c>
      <c r="C3754" s="2">
        <f t="shared" si="58"/>
        <v>45068</v>
      </c>
      <c r="D3754" t="s">
        <v>1387</v>
      </c>
      <c r="E3754" t="s">
        <v>9184</v>
      </c>
      <c r="F3754" t="s">
        <v>201</v>
      </c>
      <c r="G3754" t="s">
        <v>91</v>
      </c>
      <c r="H3754" t="s">
        <v>40</v>
      </c>
      <c r="I3754">
        <v>2</v>
      </c>
      <c r="J3754">
        <v>1690.51</v>
      </c>
      <c r="K3754">
        <v>1020.45</v>
      </c>
      <c r="L3754">
        <v>3381.02</v>
      </c>
      <c r="M3754">
        <v>2040.9</v>
      </c>
      <c r="N3754" t="s">
        <v>22640</v>
      </c>
      <c r="O3754" t="s">
        <v>22639</v>
      </c>
      <c r="P3754" t="s">
        <v>68</v>
      </c>
      <c r="Q3754">
        <v>11.34</v>
      </c>
      <c r="R3754">
        <v>77.717200000000005</v>
      </c>
      <c r="S3754" t="s">
        <v>616</v>
      </c>
      <c r="T3754" t="s">
        <v>615</v>
      </c>
      <c r="U3754" t="s">
        <v>23</v>
      </c>
      <c r="V3754" t="s">
        <v>9</v>
      </c>
    </row>
    <row r="3755" spans="1:22">
      <c r="A3755" t="s">
        <v>22638</v>
      </c>
      <c r="B3755" s="2">
        <v>45143.602083333331</v>
      </c>
      <c r="C3755" s="2">
        <f t="shared" si="58"/>
        <v>45138</v>
      </c>
      <c r="D3755" t="s">
        <v>1382</v>
      </c>
      <c r="E3755" t="s">
        <v>17763</v>
      </c>
      <c r="F3755" t="s">
        <v>136</v>
      </c>
      <c r="G3755" t="s">
        <v>53</v>
      </c>
      <c r="H3755" t="s">
        <v>71</v>
      </c>
      <c r="I3755">
        <v>2</v>
      </c>
      <c r="J3755">
        <v>311.54000000000002</v>
      </c>
      <c r="K3755">
        <v>213.46</v>
      </c>
      <c r="L3755">
        <v>623.08000000000004</v>
      </c>
      <c r="M3755">
        <v>426.92</v>
      </c>
      <c r="N3755" t="s">
        <v>22637</v>
      </c>
      <c r="O3755" t="s">
        <v>22636</v>
      </c>
      <c r="P3755" t="s">
        <v>112</v>
      </c>
      <c r="Q3755">
        <v>13.082700000000001</v>
      </c>
      <c r="R3755">
        <v>80.270700000000005</v>
      </c>
      <c r="S3755" t="s">
        <v>226</v>
      </c>
      <c r="T3755" t="s">
        <v>225</v>
      </c>
      <c r="U3755" t="s">
        <v>10</v>
      </c>
      <c r="V3755" t="s">
        <v>22</v>
      </c>
    </row>
    <row r="3756" spans="1:22">
      <c r="A3756" t="s">
        <v>22635</v>
      </c>
      <c r="B3756" s="2">
        <v>45335.734722222223</v>
      </c>
      <c r="C3756" s="2">
        <f t="shared" si="58"/>
        <v>45334</v>
      </c>
      <c r="D3756" t="s">
        <v>1377</v>
      </c>
      <c r="E3756" t="s">
        <v>12700</v>
      </c>
      <c r="F3756" t="s">
        <v>18</v>
      </c>
      <c r="G3756" t="s">
        <v>41</v>
      </c>
      <c r="H3756" t="s">
        <v>52</v>
      </c>
      <c r="I3756">
        <v>1</v>
      </c>
      <c r="J3756">
        <v>2099.37</v>
      </c>
      <c r="K3756">
        <v>1786.1</v>
      </c>
      <c r="L3756">
        <v>2099.37</v>
      </c>
      <c r="M3756">
        <v>1786.1</v>
      </c>
      <c r="N3756" t="s">
        <v>22634</v>
      </c>
      <c r="O3756" t="s">
        <v>22633</v>
      </c>
      <c r="P3756" t="s">
        <v>26</v>
      </c>
      <c r="Q3756">
        <v>11.0168</v>
      </c>
      <c r="R3756">
        <v>76.955799999999996</v>
      </c>
      <c r="S3756" t="s">
        <v>486</v>
      </c>
      <c r="T3756" t="s">
        <v>485</v>
      </c>
      <c r="U3756" t="s">
        <v>10</v>
      </c>
      <c r="V3756" t="s">
        <v>45</v>
      </c>
    </row>
    <row r="3757" spans="1:22">
      <c r="A3757" t="s">
        <v>22632</v>
      </c>
      <c r="B3757" s="2">
        <v>45466.459027777775</v>
      </c>
      <c r="C3757" s="2">
        <f t="shared" si="58"/>
        <v>45460</v>
      </c>
      <c r="D3757" t="s">
        <v>1372</v>
      </c>
      <c r="E3757" t="s">
        <v>22631</v>
      </c>
      <c r="F3757" t="s">
        <v>18</v>
      </c>
      <c r="G3757" t="s">
        <v>53</v>
      </c>
      <c r="H3757" t="s">
        <v>52</v>
      </c>
      <c r="I3757">
        <v>4</v>
      </c>
      <c r="J3757">
        <v>1674.22</v>
      </c>
      <c r="K3757">
        <v>1414.05</v>
      </c>
      <c r="L3757">
        <v>6696.88</v>
      </c>
      <c r="M3757">
        <v>5656.2</v>
      </c>
      <c r="N3757" t="s">
        <v>22630</v>
      </c>
      <c r="O3757" t="s">
        <v>22629</v>
      </c>
      <c r="P3757" t="s">
        <v>13</v>
      </c>
      <c r="Q3757">
        <v>11.664300000000001</v>
      </c>
      <c r="R3757">
        <v>78.146000000000001</v>
      </c>
      <c r="S3757" t="s">
        <v>396</v>
      </c>
      <c r="T3757" t="s">
        <v>395</v>
      </c>
      <c r="U3757" t="s">
        <v>77</v>
      </c>
      <c r="V3757" t="s">
        <v>9</v>
      </c>
    </row>
    <row r="3758" spans="1:22">
      <c r="A3758" t="s">
        <v>22628</v>
      </c>
      <c r="B3758" s="2">
        <v>45416.818749999999</v>
      </c>
      <c r="C3758" s="2">
        <f t="shared" si="58"/>
        <v>45411</v>
      </c>
      <c r="D3758" t="s">
        <v>1367</v>
      </c>
      <c r="E3758" t="s">
        <v>5503</v>
      </c>
      <c r="F3758" t="s">
        <v>64</v>
      </c>
      <c r="G3758" t="s">
        <v>115</v>
      </c>
      <c r="H3758" t="s">
        <v>16</v>
      </c>
      <c r="I3758">
        <v>4</v>
      </c>
      <c r="J3758">
        <v>1095.46</v>
      </c>
      <c r="K3758">
        <v>852.11</v>
      </c>
      <c r="L3758">
        <v>4381.84</v>
      </c>
      <c r="M3758">
        <v>3408.44</v>
      </c>
      <c r="N3758" t="s">
        <v>22627</v>
      </c>
      <c r="O3758" t="s">
        <v>22626</v>
      </c>
      <c r="P3758" t="s">
        <v>121</v>
      </c>
      <c r="Q3758">
        <v>9.9252000000000002</v>
      </c>
      <c r="R3758">
        <v>78.119799999999998</v>
      </c>
      <c r="S3758" t="s">
        <v>96</v>
      </c>
      <c r="T3758" t="s">
        <v>95</v>
      </c>
      <c r="U3758" t="s">
        <v>77</v>
      </c>
      <c r="V3758" t="s">
        <v>9</v>
      </c>
    </row>
    <row r="3759" spans="1:22">
      <c r="A3759" t="s">
        <v>22625</v>
      </c>
      <c r="B3759" s="2">
        <v>45262.895138888889</v>
      </c>
      <c r="C3759" s="2">
        <f t="shared" si="58"/>
        <v>45257</v>
      </c>
      <c r="D3759" t="s">
        <v>1362</v>
      </c>
      <c r="E3759" t="s">
        <v>5499</v>
      </c>
      <c r="F3759" t="s">
        <v>83</v>
      </c>
      <c r="G3759" t="s">
        <v>17</v>
      </c>
      <c r="H3759" t="s">
        <v>40</v>
      </c>
      <c r="I3759">
        <v>1</v>
      </c>
      <c r="J3759">
        <v>2443.2600000000002</v>
      </c>
      <c r="K3759">
        <v>2190.35</v>
      </c>
      <c r="L3759">
        <v>2443.2600000000002</v>
      </c>
      <c r="M3759">
        <v>2190.35</v>
      </c>
      <c r="N3759" t="s">
        <v>22624</v>
      </c>
      <c r="O3759" t="s">
        <v>22623</v>
      </c>
      <c r="P3759" t="s">
        <v>49</v>
      </c>
      <c r="Q3759">
        <v>12.916499999999999</v>
      </c>
      <c r="R3759">
        <v>79.132499999999993</v>
      </c>
      <c r="S3759" t="s">
        <v>257</v>
      </c>
      <c r="T3759" t="s">
        <v>256</v>
      </c>
      <c r="U3759" t="s">
        <v>10</v>
      </c>
      <c r="V3759" t="s">
        <v>9</v>
      </c>
    </row>
    <row r="3760" spans="1:22">
      <c r="A3760" t="s">
        <v>22622</v>
      </c>
      <c r="B3760" s="2">
        <v>45443.729861111111</v>
      </c>
      <c r="C3760" s="2">
        <f t="shared" si="58"/>
        <v>45439</v>
      </c>
      <c r="D3760" t="s">
        <v>1357</v>
      </c>
      <c r="E3760" t="s">
        <v>22621</v>
      </c>
      <c r="F3760" t="s">
        <v>18</v>
      </c>
      <c r="G3760" t="s">
        <v>41</v>
      </c>
      <c r="H3760" t="s">
        <v>40</v>
      </c>
      <c r="I3760">
        <v>2</v>
      </c>
      <c r="J3760">
        <v>1712.31</v>
      </c>
      <c r="K3760">
        <v>1101.68</v>
      </c>
      <c r="L3760">
        <v>3424.62</v>
      </c>
      <c r="M3760">
        <v>2203.36</v>
      </c>
      <c r="N3760" t="s">
        <v>22620</v>
      </c>
      <c r="O3760" t="s">
        <v>22619</v>
      </c>
      <c r="P3760" t="s">
        <v>13</v>
      </c>
      <c r="Q3760">
        <v>11.664300000000001</v>
      </c>
      <c r="R3760">
        <v>78.146000000000001</v>
      </c>
      <c r="S3760" t="s">
        <v>326</v>
      </c>
      <c r="T3760" t="s">
        <v>325</v>
      </c>
      <c r="U3760" t="s">
        <v>23</v>
      </c>
      <c r="V3760" t="s">
        <v>9</v>
      </c>
    </row>
    <row r="3761" spans="1:22">
      <c r="A3761" t="s">
        <v>22618</v>
      </c>
      <c r="B3761" s="2">
        <v>45185.469444444447</v>
      </c>
      <c r="C3761" s="2">
        <f t="shared" si="58"/>
        <v>45180</v>
      </c>
      <c r="D3761" t="s">
        <v>1352</v>
      </c>
      <c r="E3761" t="s">
        <v>14382</v>
      </c>
      <c r="F3761" t="s">
        <v>31</v>
      </c>
      <c r="G3761" t="s">
        <v>106</v>
      </c>
      <c r="H3761" t="s">
        <v>40</v>
      </c>
      <c r="I3761">
        <v>2</v>
      </c>
      <c r="J3761">
        <v>544.66999999999996</v>
      </c>
      <c r="K3761">
        <v>481.37</v>
      </c>
      <c r="L3761">
        <v>1089.3399999999999</v>
      </c>
      <c r="M3761">
        <v>962.74</v>
      </c>
      <c r="N3761" t="s">
        <v>22617</v>
      </c>
      <c r="O3761" t="s">
        <v>22616</v>
      </c>
      <c r="P3761" t="s">
        <v>60</v>
      </c>
      <c r="Q3761">
        <v>8.7139000000000006</v>
      </c>
      <c r="R3761">
        <v>77.756699999999995</v>
      </c>
      <c r="S3761" t="s">
        <v>333</v>
      </c>
      <c r="T3761" t="s">
        <v>332</v>
      </c>
      <c r="U3761" t="s">
        <v>46</v>
      </c>
      <c r="V3761" t="s">
        <v>9</v>
      </c>
    </row>
    <row r="3762" spans="1:22">
      <c r="A3762" t="s">
        <v>22615</v>
      </c>
      <c r="B3762" s="2">
        <v>45256.888888888891</v>
      </c>
      <c r="C3762" s="2">
        <f t="shared" si="58"/>
        <v>45250</v>
      </c>
      <c r="D3762" t="s">
        <v>1347</v>
      </c>
      <c r="E3762" t="s">
        <v>3578</v>
      </c>
      <c r="F3762" t="s">
        <v>166</v>
      </c>
      <c r="G3762" t="s">
        <v>91</v>
      </c>
      <c r="H3762" t="s">
        <v>52</v>
      </c>
      <c r="I3762">
        <v>1</v>
      </c>
      <c r="J3762">
        <v>1246.4100000000001</v>
      </c>
      <c r="K3762">
        <v>1039.0899999999999</v>
      </c>
      <c r="L3762">
        <v>1246.4100000000001</v>
      </c>
      <c r="M3762">
        <v>1039.0899999999999</v>
      </c>
      <c r="N3762" t="s">
        <v>22614</v>
      </c>
      <c r="O3762" t="s">
        <v>22613</v>
      </c>
      <c r="P3762" t="s">
        <v>49</v>
      </c>
      <c r="Q3762">
        <v>12.916499999999999</v>
      </c>
      <c r="R3762">
        <v>79.132499999999993</v>
      </c>
      <c r="S3762" t="s">
        <v>48</v>
      </c>
      <c r="T3762" t="s">
        <v>47</v>
      </c>
      <c r="U3762" t="s">
        <v>23</v>
      </c>
      <c r="V3762" t="s">
        <v>9</v>
      </c>
    </row>
    <row r="3763" spans="1:22">
      <c r="A3763" t="s">
        <v>22612</v>
      </c>
      <c r="B3763" s="2">
        <v>45026.494444444441</v>
      </c>
      <c r="C3763" s="2">
        <f t="shared" si="58"/>
        <v>45026</v>
      </c>
      <c r="D3763" t="s">
        <v>1342</v>
      </c>
      <c r="E3763" t="s">
        <v>7351</v>
      </c>
      <c r="F3763" t="s">
        <v>166</v>
      </c>
      <c r="G3763" t="s">
        <v>106</v>
      </c>
      <c r="H3763" t="s">
        <v>16</v>
      </c>
      <c r="I3763">
        <v>1</v>
      </c>
      <c r="J3763">
        <v>778.03</v>
      </c>
      <c r="K3763">
        <v>679.14</v>
      </c>
      <c r="L3763">
        <v>778.03</v>
      </c>
      <c r="M3763">
        <v>679.14</v>
      </c>
      <c r="N3763" t="s">
        <v>22611</v>
      </c>
      <c r="O3763" t="s">
        <v>22610</v>
      </c>
      <c r="P3763" t="s">
        <v>13</v>
      </c>
      <c r="Q3763">
        <v>11.664300000000001</v>
      </c>
      <c r="R3763">
        <v>78.146000000000001</v>
      </c>
      <c r="S3763" t="s">
        <v>88</v>
      </c>
      <c r="T3763" t="s">
        <v>87</v>
      </c>
      <c r="U3763" t="s">
        <v>46</v>
      </c>
      <c r="V3763" t="s">
        <v>45</v>
      </c>
    </row>
    <row r="3764" spans="1:22">
      <c r="A3764" t="s">
        <v>22609</v>
      </c>
      <c r="B3764" s="2">
        <v>45118.587500000001</v>
      </c>
      <c r="C3764" s="2">
        <f t="shared" si="58"/>
        <v>45117</v>
      </c>
      <c r="D3764" t="s">
        <v>1337</v>
      </c>
      <c r="E3764" t="s">
        <v>7347</v>
      </c>
      <c r="F3764" t="s">
        <v>201</v>
      </c>
      <c r="G3764" t="s">
        <v>41</v>
      </c>
      <c r="H3764" t="s">
        <v>52</v>
      </c>
      <c r="I3764">
        <v>1</v>
      </c>
      <c r="J3764">
        <v>1495.16</v>
      </c>
      <c r="K3764">
        <v>1216.07</v>
      </c>
      <c r="L3764">
        <v>1495.16</v>
      </c>
      <c r="M3764">
        <v>1216.07</v>
      </c>
      <c r="N3764" t="s">
        <v>22608</v>
      </c>
      <c r="O3764" t="s">
        <v>22607</v>
      </c>
      <c r="P3764" t="s">
        <v>68</v>
      </c>
      <c r="Q3764">
        <v>11.34</v>
      </c>
      <c r="R3764">
        <v>77.717200000000005</v>
      </c>
      <c r="S3764" t="s">
        <v>96</v>
      </c>
      <c r="T3764" t="s">
        <v>95</v>
      </c>
      <c r="U3764" t="s">
        <v>46</v>
      </c>
      <c r="V3764" t="s">
        <v>9</v>
      </c>
    </row>
    <row r="3765" spans="1:22">
      <c r="A3765" t="s">
        <v>22606</v>
      </c>
      <c r="B3765" s="2">
        <v>45198.429166666669</v>
      </c>
      <c r="C3765" s="2">
        <f t="shared" si="58"/>
        <v>45194</v>
      </c>
      <c r="D3765" t="s">
        <v>1332</v>
      </c>
      <c r="E3765" t="s">
        <v>1331</v>
      </c>
      <c r="F3765" t="s">
        <v>166</v>
      </c>
      <c r="G3765" t="s">
        <v>106</v>
      </c>
      <c r="H3765" t="s">
        <v>63</v>
      </c>
      <c r="I3765">
        <v>1</v>
      </c>
      <c r="J3765">
        <v>1969.45</v>
      </c>
      <c r="K3765">
        <v>1721.12</v>
      </c>
      <c r="L3765">
        <v>1969.45</v>
      </c>
      <c r="M3765">
        <v>1721.12</v>
      </c>
      <c r="N3765" t="s">
        <v>22605</v>
      </c>
      <c r="O3765" t="s">
        <v>22604</v>
      </c>
      <c r="P3765" t="s">
        <v>68</v>
      </c>
      <c r="Q3765">
        <v>11.34</v>
      </c>
      <c r="R3765">
        <v>77.717200000000005</v>
      </c>
      <c r="S3765" t="s">
        <v>214</v>
      </c>
      <c r="T3765" t="s">
        <v>213</v>
      </c>
      <c r="U3765" t="s">
        <v>23</v>
      </c>
      <c r="V3765" t="s">
        <v>9</v>
      </c>
    </row>
    <row r="3766" spans="1:22">
      <c r="A3766" t="s">
        <v>22603</v>
      </c>
      <c r="B3766" s="2">
        <v>44978.813888888886</v>
      </c>
      <c r="C3766" s="2">
        <f t="shared" si="58"/>
        <v>44977</v>
      </c>
      <c r="D3766" t="s">
        <v>1327</v>
      </c>
      <c r="E3766" t="s">
        <v>16052</v>
      </c>
      <c r="F3766" t="s">
        <v>31</v>
      </c>
      <c r="G3766" t="s">
        <v>41</v>
      </c>
      <c r="H3766" t="s">
        <v>63</v>
      </c>
      <c r="I3766">
        <v>1</v>
      </c>
      <c r="J3766">
        <v>749.74</v>
      </c>
      <c r="K3766">
        <v>585.41999999999996</v>
      </c>
      <c r="L3766">
        <v>749.74</v>
      </c>
      <c r="M3766">
        <v>585.41999999999996</v>
      </c>
      <c r="N3766" t="s">
        <v>22602</v>
      </c>
      <c r="O3766" t="s">
        <v>22601</v>
      </c>
      <c r="P3766" t="s">
        <v>37</v>
      </c>
      <c r="Q3766">
        <v>10.7905</v>
      </c>
      <c r="R3766">
        <v>78.704700000000003</v>
      </c>
      <c r="S3766" t="s">
        <v>79</v>
      </c>
      <c r="T3766" t="s">
        <v>78</v>
      </c>
      <c r="U3766" t="s">
        <v>46</v>
      </c>
      <c r="V3766" t="s">
        <v>9</v>
      </c>
    </row>
    <row r="3767" spans="1:22">
      <c r="A3767" t="s">
        <v>22600</v>
      </c>
      <c r="B3767" s="2">
        <v>45347.688194444447</v>
      </c>
      <c r="C3767" s="2">
        <f t="shared" si="58"/>
        <v>45341</v>
      </c>
      <c r="D3767" t="s">
        <v>1322</v>
      </c>
      <c r="E3767" t="s">
        <v>5469</v>
      </c>
      <c r="F3767" t="s">
        <v>31</v>
      </c>
      <c r="G3767" t="s">
        <v>17</v>
      </c>
      <c r="H3767" t="s">
        <v>29</v>
      </c>
      <c r="I3767">
        <v>2</v>
      </c>
      <c r="J3767">
        <v>1247.19</v>
      </c>
      <c r="K3767">
        <v>804.8</v>
      </c>
      <c r="L3767">
        <v>2494.38</v>
      </c>
      <c r="M3767">
        <v>1609.6</v>
      </c>
      <c r="N3767" t="s">
        <v>22599</v>
      </c>
      <c r="O3767" t="s">
        <v>22598</v>
      </c>
      <c r="P3767" t="s">
        <v>49</v>
      </c>
      <c r="Q3767">
        <v>12.916499999999999</v>
      </c>
      <c r="R3767">
        <v>79.132499999999993</v>
      </c>
      <c r="S3767" t="s">
        <v>48</v>
      </c>
      <c r="T3767" t="s">
        <v>47</v>
      </c>
      <c r="U3767" t="s">
        <v>77</v>
      </c>
      <c r="V3767" t="s">
        <v>22</v>
      </c>
    </row>
    <row r="3768" spans="1:22">
      <c r="A3768" t="s">
        <v>22597</v>
      </c>
      <c r="B3768" s="2">
        <v>45462.560416666667</v>
      </c>
      <c r="C3768" s="2">
        <f t="shared" si="58"/>
        <v>45460</v>
      </c>
      <c r="D3768" t="s">
        <v>1317</v>
      </c>
      <c r="E3768" t="s">
        <v>22596</v>
      </c>
      <c r="F3768" t="s">
        <v>166</v>
      </c>
      <c r="G3768" t="s">
        <v>30</v>
      </c>
      <c r="H3768" t="s">
        <v>71</v>
      </c>
      <c r="I3768">
        <v>2</v>
      </c>
      <c r="J3768">
        <v>1063.3599999999999</v>
      </c>
      <c r="K3768">
        <v>864.43</v>
      </c>
      <c r="L3768">
        <v>2126.7199999999998</v>
      </c>
      <c r="M3768">
        <v>1728.86</v>
      </c>
      <c r="N3768" t="s">
        <v>22595</v>
      </c>
      <c r="O3768" t="s">
        <v>22594</v>
      </c>
      <c r="P3768" t="s">
        <v>13</v>
      </c>
      <c r="Q3768">
        <v>11.664300000000001</v>
      </c>
      <c r="R3768">
        <v>78.146000000000001</v>
      </c>
      <c r="S3768" t="s">
        <v>537</v>
      </c>
      <c r="T3768" t="s">
        <v>536</v>
      </c>
      <c r="U3768" t="s">
        <v>57</v>
      </c>
      <c r="V3768" t="s">
        <v>45</v>
      </c>
    </row>
    <row r="3769" spans="1:22">
      <c r="A3769" t="s">
        <v>22593</v>
      </c>
      <c r="B3769" s="2">
        <v>45454.537499999999</v>
      </c>
      <c r="C3769" s="2">
        <f t="shared" si="58"/>
        <v>45453</v>
      </c>
      <c r="D3769" t="s">
        <v>1312</v>
      </c>
      <c r="E3769" t="s">
        <v>12654</v>
      </c>
      <c r="F3769" t="s">
        <v>18</v>
      </c>
      <c r="G3769" t="s">
        <v>91</v>
      </c>
      <c r="H3769" t="s">
        <v>63</v>
      </c>
      <c r="I3769">
        <v>1</v>
      </c>
      <c r="J3769">
        <v>1468.53</v>
      </c>
      <c r="K3769">
        <v>1298.3699999999999</v>
      </c>
      <c r="L3769">
        <v>1468.53</v>
      </c>
      <c r="M3769">
        <v>1298.3699999999999</v>
      </c>
      <c r="N3769" t="s">
        <v>22592</v>
      </c>
      <c r="O3769" t="s">
        <v>22591</v>
      </c>
      <c r="P3769" t="s">
        <v>49</v>
      </c>
      <c r="Q3769">
        <v>12.916499999999999</v>
      </c>
      <c r="R3769">
        <v>79.132499999999993</v>
      </c>
      <c r="S3769" t="s">
        <v>146</v>
      </c>
      <c r="T3769" t="s">
        <v>145</v>
      </c>
      <c r="U3769" t="s">
        <v>23</v>
      </c>
      <c r="V3769" t="s">
        <v>45</v>
      </c>
    </row>
    <row r="3770" spans="1:22">
      <c r="A3770" t="s">
        <v>22590</v>
      </c>
      <c r="B3770" s="2">
        <v>44975.42291666667</v>
      </c>
      <c r="C3770" s="2">
        <f t="shared" si="58"/>
        <v>44970</v>
      </c>
      <c r="D3770" t="s">
        <v>1307</v>
      </c>
      <c r="E3770" t="s">
        <v>5457</v>
      </c>
      <c r="F3770" t="s">
        <v>83</v>
      </c>
      <c r="G3770" t="s">
        <v>82</v>
      </c>
      <c r="H3770" t="s">
        <v>40</v>
      </c>
      <c r="I3770">
        <v>1</v>
      </c>
      <c r="J3770">
        <v>788.11</v>
      </c>
      <c r="K3770">
        <v>653.4</v>
      </c>
      <c r="L3770">
        <v>788.11</v>
      </c>
      <c r="M3770">
        <v>653.4</v>
      </c>
      <c r="N3770" t="s">
        <v>22589</v>
      </c>
      <c r="O3770" t="s">
        <v>22588</v>
      </c>
      <c r="P3770" t="s">
        <v>68</v>
      </c>
      <c r="Q3770">
        <v>11.34</v>
      </c>
      <c r="R3770">
        <v>77.717200000000005</v>
      </c>
      <c r="S3770" t="s">
        <v>243</v>
      </c>
      <c r="T3770" t="s">
        <v>242</v>
      </c>
      <c r="U3770" t="s">
        <v>23</v>
      </c>
      <c r="V3770" t="s">
        <v>9</v>
      </c>
    </row>
    <row r="3771" spans="1:22">
      <c r="A3771" t="s">
        <v>22587</v>
      </c>
      <c r="B3771" s="2">
        <v>45388.477777777778</v>
      </c>
      <c r="C3771" s="2">
        <f t="shared" si="58"/>
        <v>45383</v>
      </c>
      <c r="D3771" t="s">
        <v>1302</v>
      </c>
      <c r="E3771" t="s">
        <v>19357</v>
      </c>
      <c r="F3771" t="s">
        <v>18</v>
      </c>
      <c r="G3771" t="s">
        <v>30</v>
      </c>
      <c r="H3771" t="s">
        <v>71</v>
      </c>
      <c r="I3771">
        <v>1</v>
      </c>
      <c r="J3771">
        <v>1641.48</v>
      </c>
      <c r="K3771">
        <v>1322.3</v>
      </c>
      <c r="L3771">
        <v>1641.48</v>
      </c>
      <c r="M3771">
        <v>1322.3</v>
      </c>
      <c r="N3771" t="s">
        <v>22586</v>
      </c>
      <c r="O3771" t="s">
        <v>22585</v>
      </c>
      <c r="P3771" t="s">
        <v>68</v>
      </c>
      <c r="Q3771">
        <v>11.34</v>
      </c>
      <c r="R3771">
        <v>77.717200000000005</v>
      </c>
      <c r="S3771" t="s">
        <v>413</v>
      </c>
      <c r="T3771" t="s">
        <v>412</v>
      </c>
      <c r="U3771" t="s">
        <v>46</v>
      </c>
      <c r="V3771" t="s">
        <v>22</v>
      </c>
    </row>
    <row r="3772" spans="1:22">
      <c r="A3772" t="s">
        <v>22584</v>
      </c>
      <c r="B3772" s="2">
        <v>45007.888888888891</v>
      </c>
      <c r="C3772" s="2">
        <f t="shared" si="58"/>
        <v>45005</v>
      </c>
      <c r="D3772" t="s">
        <v>1297</v>
      </c>
      <c r="E3772" t="s">
        <v>1296</v>
      </c>
      <c r="F3772" t="s">
        <v>201</v>
      </c>
      <c r="G3772" t="s">
        <v>82</v>
      </c>
      <c r="H3772" t="s">
        <v>16</v>
      </c>
      <c r="I3772">
        <v>3</v>
      </c>
      <c r="J3772">
        <v>1405.68</v>
      </c>
      <c r="K3772">
        <v>937.35</v>
      </c>
      <c r="L3772">
        <v>4217.04</v>
      </c>
      <c r="M3772">
        <v>2812.05</v>
      </c>
      <c r="N3772" t="s">
        <v>22583</v>
      </c>
      <c r="O3772" t="s">
        <v>22582</v>
      </c>
      <c r="P3772" t="s">
        <v>121</v>
      </c>
      <c r="Q3772">
        <v>9.9252000000000002</v>
      </c>
      <c r="R3772">
        <v>78.119799999999998</v>
      </c>
      <c r="S3772" t="s">
        <v>48</v>
      </c>
      <c r="T3772" t="s">
        <v>47</v>
      </c>
      <c r="U3772" t="s">
        <v>57</v>
      </c>
      <c r="V3772" t="s">
        <v>9</v>
      </c>
    </row>
    <row r="3773" spans="1:22">
      <c r="A3773" t="s">
        <v>22581</v>
      </c>
      <c r="B3773" s="2">
        <v>45477.807638888888</v>
      </c>
      <c r="C3773" s="2">
        <f t="shared" si="58"/>
        <v>45474</v>
      </c>
      <c r="D3773" t="s">
        <v>1292</v>
      </c>
      <c r="E3773" t="s">
        <v>7314</v>
      </c>
      <c r="F3773" t="s">
        <v>31</v>
      </c>
      <c r="G3773" t="s">
        <v>72</v>
      </c>
      <c r="H3773" t="s">
        <v>40</v>
      </c>
      <c r="I3773">
        <v>2</v>
      </c>
      <c r="J3773">
        <v>2121.41</v>
      </c>
      <c r="K3773">
        <v>1354.65</v>
      </c>
      <c r="L3773">
        <v>4242.82</v>
      </c>
      <c r="M3773">
        <v>2709.3</v>
      </c>
      <c r="N3773" t="s">
        <v>22580</v>
      </c>
      <c r="O3773" t="s">
        <v>22579</v>
      </c>
      <c r="P3773" t="s">
        <v>121</v>
      </c>
      <c r="Q3773">
        <v>9.9252000000000002</v>
      </c>
      <c r="R3773">
        <v>78.119799999999998</v>
      </c>
      <c r="S3773" t="s">
        <v>120</v>
      </c>
      <c r="T3773" t="s">
        <v>119</v>
      </c>
      <c r="U3773" t="s">
        <v>10</v>
      </c>
      <c r="V3773" t="s">
        <v>9</v>
      </c>
    </row>
    <row r="3774" spans="1:22">
      <c r="A3774" t="s">
        <v>22578</v>
      </c>
      <c r="B3774" s="2">
        <v>45100.790277777778</v>
      </c>
      <c r="C3774" s="2">
        <f t="shared" si="58"/>
        <v>45096</v>
      </c>
      <c r="D3774" t="s">
        <v>1287</v>
      </c>
      <c r="E3774" t="s">
        <v>22577</v>
      </c>
      <c r="F3774" t="s">
        <v>31</v>
      </c>
      <c r="G3774" t="s">
        <v>106</v>
      </c>
      <c r="H3774" t="s">
        <v>16</v>
      </c>
      <c r="I3774">
        <v>4</v>
      </c>
      <c r="J3774">
        <v>234.05</v>
      </c>
      <c r="K3774">
        <v>159.28</v>
      </c>
      <c r="L3774">
        <v>936.2</v>
      </c>
      <c r="M3774">
        <v>637.12</v>
      </c>
      <c r="N3774" t="s">
        <v>22576</v>
      </c>
      <c r="O3774" t="s">
        <v>22575</v>
      </c>
      <c r="P3774" t="s">
        <v>68</v>
      </c>
      <c r="Q3774">
        <v>11.34</v>
      </c>
      <c r="R3774">
        <v>77.717200000000005</v>
      </c>
      <c r="S3774" t="s">
        <v>103</v>
      </c>
      <c r="T3774" t="s">
        <v>102</v>
      </c>
      <c r="U3774" t="s">
        <v>23</v>
      </c>
      <c r="V3774" t="s">
        <v>45</v>
      </c>
    </row>
    <row r="3775" spans="1:22">
      <c r="A3775" t="s">
        <v>22574</v>
      </c>
      <c r="B3775" s="2">
        <v>45051.675000000003</v>
      </c>
      <c r="C3775" s="2">
        <f t="shared" si="58"/>
        <v>45047</v>
      </c>
      <c r="D3775" t="s">
        <v>1282</v>
      </c>
      <c r="E3775" t="s">
        <v>3526</v>
      </c>
      <c r="F3775" t="s">
        <v>201</v>
      </c>
      <c r="G3775" t="s">
        <v>106</v>
      </c>
      <c r="H3775" t="s">
        <v>29</v>
      </c>
      <c r="I3775">
        <v>3</v>
      </c>
      <c r="J3775">
        <v>1305.3399999999999</v>
      </c>
      <c r="K3775">
        <v>1033.3599999999999</v>
      </c>
      <c r="L3775">
        <v>3916.02</v>
      </c>
      <c r="M3775">
        <v>3100.08</v>
      </c>
      <c r="N3775" t="s">
        <v>22573</v>
      </c>
      <c r="O3775" t="s">
        <v>22572</v>
      </c>
      <c r="P3775" t="s">
        <v>68</v>
      </c>
      <c r="Q3775">
        <v>11.34</v>
      </c>
      <c r="R3775">
        <v>77.717200000000005</v>
      </c>
      <c r="S3775" t="s">
        <v>413</v>
      </c>
      <c r="T3775" t="s">
        <v>412</v>
      </c>
      <c r="U3775" t="s">
        <v>10</v>
      </c>
      <c r="V3775" t="s">
        <v>9</v>
      </c>
    </row>
    <row r="3776" spans="1:22">
      <c r="A3776" t="s">
        <v>22571</v>
      </c>
      <c r="B3776" s="2">
        <v>45496.456944444442</v>
      </c>
      <c r="C3776" s="2">
        <f t="shared" si="58"/>
        <v>45495</v>
      </c>
      <c r="D3776" t="s">
        <v>1277</v>
      </c>
      <c r="E3776" t="s">
        <v>1276</v>
      </c>
      <c r="F3776" t="s">
        <v>136</v>
      </c>
      <c r="G3776" t="s">
        <v>53</v>
      </c>
      <c r="H3776" t="s">
        <v>52</v>
      </c>
      <c r="I3776">
        <v>1</v>
      </c>
      <c r="J3776">
        <v>2199.91</v>
      </c>
      <c r="K3776">
        <v>1821.51</v>
      </c>
      <c r="L3776">
        <v>2199.91</v>
      </c>
      <c r="M3776">
        <v>1821.51</v>
      </c>
      <c r="N3776" t="s">
        <v>22570</v>
      </c>
      <c r="O3776" t="s">
        <v>22569</v>
      </c>
      <c r="P3776" t="s">
        <v>60</v>
      </c>
      <c r="Q3776">
        <v>8.7139000000000006</v>
      </c>
      <c r="R3776">
        <v>77.756699999999995</v>
      </c>
      <c r="S3776" t="s">
        <v>269</v>
      </c>
      <c r="T3776" t="s">
        <v>268</v>
      </c>
      <c r="U3776" t="s">
        <v>57</v>
      </c>
      <c r="V3776" t="s">
        <v>9</v>
      </c>
    </row>
    <row r="3777" spans="1:22">
      <c r="A3777" t="s">
        <v>22568</v>
      </c>
      <c r="B3777" s="2">
        <v>45178.831250000003</v>
      </c>
      <c r="C3777" s="2">
        <f t="shared" si="58"/>
        <v>45173</v>
      </c>
      <c r="D3777" t="s">
        <v>1272</v>
      </c>
      <c r="E3777" t="s">
        <v>3518</v>
      </c>
      <c r="F3777" t="s">
        <v>18</v>
      </c>
      <c r="G3777" t="s">
        <v>17</v>
      </c>
      <c r="H3777" t="s">
        <v>52</v>
      </c>
      <c r="I3777">
        <v>3</v>
      </c>
      <c r="J3777">
        <v>328.17</v>
      </c>
      <c r="K3777">
        <v>287.31</v>
      </c>
      <c r="L3777">
        <v>984.51</v>
      </c>
      <c r="M3777">
        <v>861.93</v>
      </c>
      <c r="N3777" t="s">
        <v>22567</v>
      </c>
      <c r="O3777" t="s">
        <v>22566</v>
      </c>
      <c r="P3777" t="s">
        <v>60</v>
      </c>
      <c r="Q3777">
        <v>8.7139000000000006</v>
      </c>
      <c r="R3777">
        <v>77.756699999999995</v>
      </c>
      <c r="S3777" t="s">
        <v>340</v>
      </c>
      <c r="T3777" t="s">
        <v>339</v>
      </c>
      <c r="U3777" t="s">
        <v>57</v>
      </c>
      <c r="V3777" t="s">
        <v>45</v>
      </c>
    </row>
    <row r="3778" spans="1:22">
      <c r="A3778" t="s">
        <v>22565</v>
      </c>
      <c r="B3778" s="2">
        <v>45006.734027777777</v>
      </c>
      <c r="C3778" s="2">
        <f t="shared" si="58"/>
        <v>45005</v>
      </c>
      <c r="D3778" t="s">
        <v>1267</v>
      </c>
      <c r="E3778" t="s">
        <v>12621</v>
      </c>
      <c r="F3778" t="s">
        <v>136</v>
      </c>
      <c r="G3778" t="s">
        <v>53</v>
      </c>
      <c r="H3778" t="s">
        <v>16</v>
      </c>
      <c r="I3778">
        <v>2</v>
      </c>
      <c r="J3778">
        <v>1467.21</v>
      </c>
      <c r="K3778">
        <v>1302.93</v>
      </c>
      <c r="L3778">
        <v>2934.42</v>
      </c>
      <c r="M3778">
        <v>2605.86</v>
      </c>
      <c r="N3778" t="s">
        <v>22564</v>
      </c>
      <c r="O3778" t="s">
        <v>22563</v>
      </c>
      <c r="P3778" t="s">
        <v>49</v>
      </c>
      <c r="Q3778">
        <v>12.916499999999999</v>
      </c>
      <c r="R3778">
        <v>79.132499999999993</v>
      </c>
      <c r="S3778" t="s">
        <v>36</v>
      </c>
      <c r="T3778" t="s">
        <v>35</v>
      </c>
      <c r="U3778" t="s">
        <v>46</v>
      </c>
      <c r="V3778" t="s">
        <v>22</v>
      </c>
    </row>
    <row r="3779" spans="1:22">
      <c r="A3779" t="s">
        <v>22562</v>
      </c>
      <c r="B3779" s="2">
        <v>45285.84652777778</v>
      </c>
      <c r="C3779" s="2">
        <f t="shared" ref="C3779:C3842" si="59">INT(B3779) - WEEKDAY(INT(B3779), 2) + 1</f>
        <v>45285</v>
      </c>
      <c r="D3779" t="s">
        <v>1262</v>
      </c>
      <c r="E3779" t="s">
        <v>22561</v>
      </c>
      <c r="F3779" t="s">
        <v>136</v>
      </c>
      <c r="G3779" t="s">
        <v>106</v>
      </c>
      <c r="H3779" t="s">
        <v>63</v>
      </c>
      <c r="I3779">
        <v>1</v>
      </c>
      <c r="J3779">
        <v>1281.95</v>
      </c>
      <c r="K3779">
        <v>876.36</v>
      </c>
      <c r="L3779">
        <v>1281.95</v>
      </c>
      <c r="M3779">
        <v>876.36</v>
      </c>
      <c r="N3779" t="s">
        <v>22560</v>
      </c>
      <c r="O3779" t="s">
        <v>22559</v>
      </c>
      <c r="P3779" t="s">
        <v>68</v>
      </c>
      <c r="Q3779">
        <v>11.34</v>
      </c>
      <c r="R3779">
        <v>77.717200000000005</v>
      </c>
      <c r="S3779" t="s">
        <v>257</v>
      </c>
      <c r="T3779" t="s">
        <v>256</v>
      </c>
      <c r="U3779" t="s">
        <v>77</v>
      </c>
      <c r="V3779" t="s">
        <v>9</v>
      </c>
    </row>
    <row r="3780" spans="1:22">
      <c r="A3780" t="s">
        <v>22558</v>
      </c>
      <c r="B3780" s="2">
        <v>45173.731944444444</v>
      </c>
      <c r="C3780" s="2">
        <f t="shared" si="59"/>
        <v>45173</v>
      </c>
      <c r="D3780" t="s">
        <v>1257</v>
      </c>
      <c r="E3780" t="s">
        <v>5420</v>
      </c>
      <c r="F3780" t="s">
        <v>73</v>
      </c>
      <c r="G3780" t="s">
        <v>30</v>
      </c>
      <c r="H3780" t="s">
        <v>63</v>
      </c>
      <c r="I3780">
        <v>2</v>
      </c>
      <c r="J3780">
        <v>2425.36</v>
      </c>
      <c r="K3780">
        <v>1657.05</v>
      </c>
      <c r="L3780">
        <v>4850.72</v>
      </c>
      <c r="M3780">
        <v>3314.1</v>
      </c>
      <c r="N3780" t="s">
        <v>22557</v>
      </c>
      <c r="O3780" t="s">
        <v>22556</v>
      </c>
      <c r="P3780" t="s">
        <v>121</v>
      </c>
      <c r="Q3780">
        <v>9.9252000000000002</v>
      </c>
      <c r="R3780">
        <v>78.119799999999998</v>
      </c>
      <c r="S3780" t="s">
        <v>133</v>
      </c>
      <c r="T3780" t="s">
        <v>132</v>
      </c>
      <c r="U3780" t="s">
        <v>57</v>
      </c>
      <c r="V3780" t="s">
        <v>45</v>
      </c>
    </row>
    <row r="3781" spans="1:22">
      <c r="A3781" t="s">
        <v>22555</v>
      </c>
      <c r="B3781" s="2">
        <v>45388.708333333336</v>
      </c>
      <c r="C3781" s="2">
        <f t="shared" si="59"/>
        <v>45383</v>
      </c>
      <c r="D3781" t="s">
        <v>1252</v>
      </c>
      <c r="E3781" t="s">
        <v>7283</v>
      </c>
      <c r="F3781" t="s">
        <v>31</v>
      </c>
      <c r="G3781" t="s">
        <v>30</v>
      </c>
      <c r="H3781" t="s">
        <v>29</v>
      </c>
      <c r="I3781">
        <v>2</v>
      </c>
      <c r="J3781">
        <v>367</v>
      </c>
      <c r="K3781">
        <v>247</v>
      </c>
      <c r="L3781">
        <v>734</v>
      </c>
      <c r="M3781">
        <v>494</v>
      </c>
      <c r="N3781" t="s">
        <v>22554</v>
      </c>
      <c r="O3781" t="s">
        <v>22553</v>
      </c>
      <c r="P3781" t="s">
        <v>37</v>
      </c>
      <c r="Q3781">
        <v>10.7905</v>
      </c>
      <c r="R3781">
        <v>78.704700000000003</v>
      </c>
      <c r="S3781" t="s">
        <v>111</v>
      </c>
      <c r="T3781" t="s">
        <v>110</v>
      </c>
      <c r="U3781" t="s">
        <v>57</v>
      </c>
      <c r="V3781" t="s">
        <v>45</v>
      </c>
    </row>
    <row r="3782" spans="1:22">
      <c r="A3782" t="s">
        <v>22552</v>
      </c>
      <c r="B3782" s="2">
        <v>44939.527083333334</v>
      </c>
      <c r="C3782" s="2">
        <f t="shared" si="59"/>
        <v>44935</v>
      </c>
      <c r="D3782" t="s">
        <v>1247</v>
      </c>
      <c r="E3782" t="s">
        <v>17670</v>
      </c>
      <c r="F3782" t="s">
        <v>64</v>
      </c>
      <c r="G3782" t="s">
        <v>91</v>
      </c>
      <c r="H3782" t="s">
        <v>52</v>
      </c>
      <c r="I3782">
        <v>1</v>
      </c>
      <c r="J3782">
        <v>744.68</v>
      </c>
      <c r="K3782">
        <v>587.08000000000004</v>
      </c>
      <c r="L3782">
        <v>744.68</v>
      </c>
      <c r="M3782">
        <v>587.08000000000004</v>
      </c>
      <c r="N3782" t="s">
        <v>22551</v>
      </c>
      <c r="O3782" t="s">
        <v>22550</v>
      </c>
      <c r="P3782" t="s">
        <v>68</v>
      </c>
      <c r="Q3782">
        <v>11.34</v>
      </c>
      <c r="R3782">
        <v>77.717200000000005</v>
      </c>
      <c r="S3782" t="s">
        <v>257</v>
      </c>
      <c r="T3782" t="s">
        <v>256</v>
      </c>
      <c r="U3782" t="s">
        <v>10</v>
      </c>
      <c r="V3782" t="s">
        <v>9</v>
      </c>
    </row>
    <row r="3783" spans="1:22">
      <c r="A3783" t="s">
        <v>22549</v>
      </c>
      <c r="B3783" s="2">
        <v>45445.9</v>
      </c>
      <c r="C3783" s="2">
        <f t="shared" si="59"/>
        <v>45439</v>
      </c>
      <c r="D3783" t="s">
        <v>1242</v>
      </c>
      <c r="E3783" t="s">
        <v>1241</v>
      </c>
      <c r="F3783" t="s">
        <v>166</v>
      </c>
      <c r="G3783" t="s">
        <v>91</v>
      </c>
      <c r="H3783" t="s">
        <v>63</v>
      </c>
      <c r="I3783">
        <v>1</v>
      </c>
      <c r="J3783">
        <v>958.19</v>
      </c>
      <c r="K3783">
        <v>595.76</v>
      </c>
      <c r="L3783">
        <v>958.19</v>
      </c>
      <c r="M3783">
        <v>595.76</v>
      </c>
      <c r="N3783" t="s">
        <v>22548</v>
      </c>
      <c r="O3783" t="s">
        <v>22547</v>
      </c>
      <c r="P3783" t="s">
        <v>112</v>
      </c>
      <c r="Q3783">
        <v>13.082700000000001</v>
      </c>
      <c r="R3783">
        <v>80.270700000000005</v>
      </c>
      <c r="S3783" t="s">
        <v>96</v>
      </c>
      <c r="T3783" t="s">
        <v>95</v>
      </c>
      <c r="U3783" t="s">
        <v>46</v>
      </c>
      <c r="V3783" t="s">
        <v>9</v>
      </c>
    </row>
    <row r="3784" spans="1:22">
      <c r="A3784" t="s">
        <v>22546</v>
      </c>
      <c r="B3784" s="2">
        <v>45573.852083333331</v>
      </c>
      <c r="C3784" s="2">
        <f t="shared" si="59"/>
        <v>45572</v>
      </c>
      <c r="D3784" t="s">
        <v>1235</v>
      </c>
      <c r="E3784" t="s">
        <v>3491</v>
      </c>
      <c r="F3784" t="s">
        <v>201</v>
      </c>
      <c r="G3784" t="s">
        <v>106</v>
      </c>
      <c r="H3784" t="s">
        <v>16</v>
      </c>
      <c r="I3784">
        <v>2</v>
      </c>
      <c r="J3784">
        <v>360.18</v>
      </c>
      <c r="K3784">
        <v>278.75</v>
      </c>
      <c r="L3784">
        <v>720.36</v>
      </c>
      <c r="M3784">
        <v>557.5</v>
      </c>
      <c r="N3784" t="s">
        <v>22545</v>
      </c>
      <c r="O3784" t="s">
        <v>22544</v>
      </c>
      <c r="P3784" t="s">
        <v>26</v>
      </c>
      <c r="Q3784">
        <v>11.0168</v>
      </c>
      <c r="R3784">
        <v>76.955799999999996</v>
      </c>
      <c r="S3784" t="s">
        <v>25</v>
      </c>
      <c r="T3784" t="s">
        <v>24</v>
      </c>
      <c r="U3784" t="s">
        <v>23</v>
      </c>
      <c r="V3784" t="s">
        <v>22</v>
      </c>
    </row>
    <row r="3785" spans="1:22">
      <c r="A3785" t="s">
        <v>22543</v>
      </c>
      <c r="B3785" s="2">
        <v>45021.42083333333</v>
      </c>
      <c r="C3785" s="2">
        <f t="shared" si="59"/>
        <v>45019</v>
      </c>
      <c r="D3785" t="s">
        <v>1230</v>
      </c>
      <c r="E3785" t="s">
        <v>3487</v>
      </c>
      <c r="F3785" t="s">
        <v>166</v>
      </c>
      <c r="G3785" t="s">
        <v>82</v>
      </c>
      <c r="H3785" t="s">
        <v>40</v>
      </c>
      <c r="I3785">
        <v>1</v>
      </c>
      <c r="J3785">
        <v>222.99</v>
      </c>
      <c r="K3785">
        <v>186.14</v>
      </c>
      <c r="L3785">
        <v>222.99</v>
      </c>
      <c r="M3785">
        <v>186.14</v>
      </c>
      <c r="N3785" t="s">
        <v>22542</v>
      </c>
      <c r="O3785" t="s">
        <v>22541</v>
      </c>
      <c r="P3785" t="s">
        <v>26</v>
      </c>
      <c r="Q3785">
        <v>11.0168</v>
      </c>
      <c r="R3785">
        <v>76.955799999999996</v>
      </c>
      <c r="S3785" t="s">
        <v>333</v>
      </c>
      <c r="T3785" t="s">
        <v>332</v>
      </c>
      <c r="U3785" t="s">
        <v>77</v>
      </c>
      <c r="V3785" t="s">
        <v>9</v>
      </c>
    </row>
    <row r="3786" spans="1:22">
      <c r="A3786" t="s">
        <v>22540</v>
      </c>
      <c r="B3786" s="2">
        <v>44964.651388888888</v>
      </c>
      <c r="C3786" s="2">
        <f t="shared" si="59"/>
        <v>44963</v>
      </c>
      <c r="D3786" t="s">
        <v>1225</v>
      </c>
      <c r="E3786" t="s">
        <v>20925</v>
      </c>
      <c r="F3786" t="s">
        <v>73</v>
      </c>
      <c r="G3786" t="s">
        <v>41</v>
      </c>
      <c r="H3786" t="s">
        <v>52</v>
      </c>
      <c r="I3786">
        <v>2</v>
      </c>
      <c r="J3786">
        <v>1374.73</v>
      </c>
      <c r="K3786">
        <v>1195.04</v>
      </c>
      <c r="L3786">
        <v>2749.46</v>
      </c>
      <c r="M3786">
        <v>2390.08</v>
      </c>
      <c r="N3786" t="s">
        <v>22539</v>
      </c>
      <c r="O3786" t="s">
        <v>22538</v>
      </c>
      <c r="P3786" t="s">
        <v>49</v>
      </c>
      <c r="Q3786">
        <v>12.916499999999999</v>
      </c>
      <c r="R3786">
        <v>79.132499999999993</v>
      </c>
      <c r="S3786" t="s">
        <v>214</v>
      </c>
      <c r="T3786" t="s">
        <v>213</v>
      </c>
      <c r="U3786" t="s">
        <v>23</v>
      </c>
      <c r="V3786" t="s">
        <v>9</v>
      </c>
    </row>
    <row r="3787" spans="1:22">
      <c r="A3787" t="s">
        <v>22537</v>
      </c>
      <c r="B3787" s="2">
        <v>45224.747916666667</v>
      </c>
      <c r="C3787" s="2">
        <f t="shared" si="59"/>
        <v>45222</v>
      </c>
      <c r="D3787" t="s">
        <v>1220</v>
      </c>
      <c r="E3787" t="s">
        <v>1219</v>
      </c>
      <c r="F3787" t="s">
        <v>136</v>
      </c>
      <c r="G3787" t="s">
        <v>106</v>
      </c>
      <c r="H3787" t="s">
        <v>29</v>
      </c>
      <c r="I3787">
        <v>2</v>
      </c>
      <c r="J3787">
        <v>1726.39</v>
      </c>
      <c r="K3787">
        <v>1306</v>
      </c>
      <c r="L3787">
        <v>3452.78</v>
      </c>
      <c r="M3787">
        <v>2612</v>
      </c>
      <c r="N3787" t="s">
        <v>22536</v>
      </c>
      <c r="O3787" t="s">
        <v>22535</v>
      </c>
      <c r="P3787" t="s">
        <v>68</v>
      </c>
      <c r="Q3787">
        <v>11.34</v>
      </c>
      <c r="R3787">
        <v>77.717200000000005</v>
      </c>
      <c r="S3787" t="s">
        <v>96</v>
      </c>
      <c r="T3787" t="s">
        <v>95</v>
      </c>
      <c r="U3787" t="s">
        <v>77</v>
      </c>
      <c r="V3787" t="s">
        <v>9</v>
      </c>
    </row>
    <row r="3788" spans="1:22">
      <c r="A3788" t="s">
        <v>22534</v>
      </c>
      <c r="B3788" s="2">
        <v>45032.70416666667</v>
      </c>
      <c r="C3788" s="2">
        <f t="shared" si="59"/>
        <v>45026</v>
      </c>
      <c r="D3788" t="s">
        <v>1215</v>
      </c>
      <c r="E3788" t="s">
        <v>22533</v>
      </c>
      <c r="F3788" t="s">
        <v>201</v>
      </c>
      <c r="G3788" t="s">
        <v>82</v>
      </c>
      <c r="H3788" t="s">
        <v>52</v>
      </c>
      <c r="I3788">
        <v>1</v>
      </c>
      <c r="J3788">
        <v>691.18</v>
      </c>
      <c r="K3788">
        <v>417.47</v>
      </c>
      <c r="L3788">
        <v>691.18</v>
      </c>
      <c r="M3788">
        <v>417.47</v>
      </c>
      <c r="N3788" t="s">
        <v>22532</v>
      </c>
      <c r="O3788" t="s">
        <v>22531</v>
      </c>
      <c r="P3788" t="s">
        <v>121</v>
      </c>
      <c r="Q3788">
        <v>9.9252000000000002</v>
      </c>
      <c r="R3788">
        <v>78.119799999999998</v>
      </c>
      <c r="S3788" t="s">
        <v>420</v>
      </c>
      <c r="T3788" t="s">
        <v>419</v>
      </c>
      <c r="U3788" t="s">
        <v>10</v>
      </c>
      <c r="V3788" t="s">
        <v>22</v>
      </c>
    </row>
    <row r="3789" spans="1:22">
      <c r="A3789" t="s">
        <v>22530</v>
      </c>
      <c r="B3789" s="2">
        <v>45576.673611111109</v>
      </c>
      <c r="C3789" s="2">
        <f t="shared" si="59"/>
        <v>45572</v>
      </c>
      <c r="D3789" t="s">
        <v>1210</v>
      </c>
      <c r="E3789" t="s">
        <v>22529</v>
      </c>
      <c r="F3789" t="s">
        <v>83</v>
      </c>
      <c r="G3789" t="s">
        <v>106</v>
      </c>
      <c r="H3789" t="s">
        <v>29</v>
      </c>
      <c r="I3789">
        <v>2</v>
      </c>
      <c r="J3789">
        <v>2045.39</v>
      </c>
      <c r="K3789">
        <v>1400.14</v>
      </c>
      <c r="L3789">
        <v>4090.78</v>
      </c>
      <c r="M3789">
        <v>2800.28</v>
      </c>
      <c r="N3789" t="s">
        <v>22528</v>
      </c>
      <c r="O3789" t="s">
        <v>22527</v>
      </c>
      <c r="P3789" t="s">
        <v>121</v>
      </c>
      <c r="Q3789">
        <v>9.9252000000000002</v>
      </c>
      <c r="R3789">
        <v>78.119799999999998</v>
      </c>
      <c r="S3789" t="s">
        <v>276</v>
      </c>
      <c r="T3789" t="s">
        <v>275</v>
      </c>
      <c r="U3789" t="s">
        <v>77</v>
      </c>
      <c r="V3789" t="s">
        <v>45</v>
      </c>
    </row>
    <row r="3790" spans="1:22">
      <c r="A3790" t="s">
        <v>22526</v>
      </c>
      <c r="B3790" s="2">
        <v>45333.593055555553</v>
      </c>
      <c r="C3790" s="2">
        <f t="shared" si="59"/>
        <v>45327</v>
      </c>
      <c r="D3790" t="s">
        <v>1205</v>
      </c>
      <c r="E3790" t="s">
        <v>9059</v>
      </c>
      <c r="F3790" t="s">
        <v>64</v>
      </c>
      <c r="G3790" t="s">
        <v>41</v>
      </c>
      <c r="H3790" t="s">
        <v>16</v>
      </c>
      <c r="I3790">
        <v>4</v>
      </c>
      <c r="J3790">
        <v>912.08</v>
      </c>
      <c r="K3790">
        <v>563.25</v>
      </c>
      <c r="L3790">
        <v>3648.32</v>
      </c>
      <c r="M3790">
        <v>2253</v>
      </c>
      <c r="N3790" t="s">
        <v>22525</v>
      </c>
      <c r="O3790" t="s">
        <v>22524</v>
      </c>
      <c r="P3790" t="s">
        <v>49</v>
      </c>
      <c r="Q3790">
        <v>12.916499999999999</v>
      </c>
      <c r="R3790">
        <v>79.132499999999993</v>
      </c>
      <c r="S3790" t="s">
        <v>454</v>
      </c>
      <c r="T3790" t="s">
        <v>453</v>
      </c>
      <c r="U3790" t="s">
        <v>46</v>
      </c>
      <c r="V3790" t="s">
        <v>9</v>
      </c>
    </row>
    <row r="3791" spans="1:22">
      <c r="A3791" t="s">
        <v>22523</v>
      </c>
      <c r="B3791" s="2">
        <v>45243.557638888888</v>
      </c>
      <c r="C3791" s="2">
        <f t="shared" si="59"/>
        <v>45243</v>
      </c>
      <c r="D3791" t="s">
        <v>1200</v>
      </c>
      <c r="E3791" t="s">
        <v>19287</v>
      </c>
      <c r="F3791" t="s">
        <v>73</v>
      </c>
      <c r="G3791" t="s">
        <v>82</v>
      </c>
      <c r="H3791" t="s">
        <v>16</v>
      </c>
      <c r="I3791">
        <v>1</v>
      </c>
      <c r="J3791">
        <v>688.01</v>
      </c>
      <c r="K3791">
        <v>565.22</v>
      </c>
      <c r="L3791">
        <v>688.01</v>
      </c>
      <c r="M3791">
        <v>565.22</v>
      </c>
      <c r="N3791" t="s">
        <v>22522</v>
      </c>
      <c r="O3791" t="s">
        <v>22521</v>
      </c>
      <c r="P3791" t="s">
        <v>68</v>
      </c>
      <c r="Q3791">
        <v>11.34</v>
      </c>
      <c r="R3791">
        <v>77.717200000000005</v>
      </c>
      <c r="S3791" t="s">
        <v>120</v>
      </c>
      <c r="T3791" t="s">
        <v>119</v>
      </c>
      <c r="U3791" t="s">
        <v>57</v>
      </c>
      <c r="V3791" t="s">
        <v>45</v>
      </c>
    </row>
    <row r="3792" spans="1:22">
      <c r="A3792" t="s">
        <v>22520</v>
      </c>
      <c r="B3792" s="2">
        <v>45543.43472222222</v>
      </c>
      <c r="C3792" s="2">
        <f t="shared" si="59"/>
        <v>45537</v>
      </c>
      <c r="D3792" t="s">
        <v>1195</v>
      </c>
      <c r="E3792" t="s">
        <v>12575</v>
      </c>
      <c r="F3792" t="s">
        <v>166</v>
      </c>
      <c r="G3792" t="s">
        <v>115</v>
      </c>
      <c r="H3792" t="s">
        <v>71</v>
      </c>
      <c r="I3792">
        <v>1</v>
      </c>
      <c r="J3792">
        <v>957.26</v>
      </c>
      <c r="K3792">
        <v>712.28</v>
      </c>
      <c r="L3792">
        <v>957.26</v>
      </c>
      <c r="M3792">
        <v>712.28</v>
      </c>
      <c r="N3792" t="s">
        <v>22519</v>
      </c>
      <c r="O3792" t="s">
        <v>22518</v>
      </c>
      <c r="P3792" t="s">
        <v>121</v>
      </c>
      <c r="Q3792">
        <v>9.9252000000000002</v>
      </c>
      <c r="R3792">
        <v>78.119799999999998</v>
      </c>
      <c r="S3792" t="s">
        <v>257</v>
      </c>
      <c r="T3792" t="s">
        <v>256</v>
      </c>
      <c r="U3792" t="s">
        <v>10</v>
      </c>
      <c r="V3792" t="s">
        <v>45</v>
      </c>
    </row>
    <row r="3793" spans="1:22">
      <c r="A3793" t="s">
        <v>22517</v>
      </c>
      <c r="B3793" s="2">
        <v>45475.616666666669</v>
      </c>
      <c r="C3793" s="2">
        <f t="shared" si="59"/>
        <v>45474</v>
      </c>
      <c r="D3793" t="s">
        <v>1190</v>
      </c>
      <c r="E3793" t="s">
        <v>7239</v>
      </c>
      <c r="F3793" t="s">
        <v>136</v>
      </c>
      <c r="G3793" t="s">
        <v>115</v>
      </c>
      <c r="H3793" t="s">
        <v>52</v>
      </c>
      <c r="I3793">
        <v>1</v>
      </c>
      <c r="J3793">
        <v>247.2</v>
      </c>
      <c r="K3793">
        <v>206.41</v>
      </c>
      <c r="L3793">
        <v>247.2</v>
      </c>
      <c r="M3793">
        <v>206.41</v>
      </c>
      <c r="N3793" t="s">
        <v>22516</v>
      </c>
      <c r="O3793" t="s">
        <v>22515</v>
      </c>
      <c r="P3793" t="s">
        <v>112</v>
      </c>
      <c r="Q3793">
        <v>13.082700000000001</v>
      </c>
      <c r="R3793">
        <v>80.270700000000005</v>
      </c>
      <c r="S3793" t="s">
        <v>12</v>
      </c>
      <c r="T3793" t="s">
        <v>11</v>
      </c>
      <c r="U3793" t="s">
        <v>57</v>
      </c>
      <c r="V3793" t="s">
        <v>212</v>
      </c>
    </row>
    <row r="3794" spans="1:22">
      <c r="A3794" t="s">
        <v>22514</v>
      </c>
      <c r="B3794" s="2">
        <v>44978.481944444444</v>
      </c>
      <c r="C3794" s="2">
        <f t="shared" si="59"/>
        <v>44977</v>
      </c>
      <c r="D3794" t="s">
        <v>1185</v>
      </c>
      <c r="E3794" t="s">
        <v>3452</v>
      </c>
      <c r="F3794" t="s">
        <v>201</v>
      </c>
      <c r="G3794" t="s">
        <v>53</v>
      </c>
      <c r="H3794" t="s">
        <v>29</v>
      </c>
      <c r="I3794">
        <v>1</v>
      </c>
      <c r="J3794">
        <v>1369.56</v>
      </c>
      <c r="K3794">
        <v>1006.6</v>
      </c>
      <c r="L3794">
        <v>1369.56</v>
      </c>
      <c r="M3794">
        <v>1006.6</v>
      </c>
      <c r="N3794" t="s">
        <v>22513</v>
      </c>
      <c r="O3794" t="s">
        <v>22512</v>
      </c>
      <c r="P3794" t="s">
        <v>68</v>
      </c>
      <c r="Q3794">
        <v>11.34</v>
      </c>
      <c r="R3794">
        <v>77.717200000000005</v>
      </c>
      <c r="S3794" t="s">
        <v>88</v>
      </c>
      <c r="T3794" t="s">
        <v>87</v>
      </c>
      <c r="U3794" t="s">
        <v>77</v>
      </c>
      <c r="V3794" t="s">
        <v>45</v>
      </c>
    </row>
    <row r="3795" spans="1:22">
      <c r="A3795" t="s">
        <v>22511</v>
      </c>
      <c r="B3795" s="2">
        <v>45392.436805555553</v>
      </c>
      <c r="C3795" s="2">
        <f t="shared" si="59"/>
        <v>45390</v>
      </c>
      <c r="D3795" t="s">
        <v>1180</v>
      </c>
      <c r="E3795" t="s">
        <v>22510</v>
      </c>
      <c r="F3795" t="s">
        <v>136</v>
      </c>
      <c r="G3795" t="s">
        <v>106</v>
      </c>
      <c r="H3795" t="s">
        <v>40</v>
      </c>
      <c r="I3795">
        <v>1</v>
      </c>
      <c r="J3795">
        <v>1816.97</v>
      </c>
      <c r="K3795">
        <v>1596.28</v>
      </c>
      <c r="L3795">
        <v>1816.97</v>
      </c>
      <c r="M3795">
        <v>1596.28</v>
      </c>
      <c r="N3795" t="s">
        <v>22509</v>
      </c>
      <c r="O3795" t="s">
        <v>22508</v>
      </c>
      <c r="P3795" t="s">
        <v>13</v>
      </c>
      <c r="Q3795">
        <v>11.664300000000001</v>
      </c>
      <c r="R3795">
        <v>78.146000000000001</v>
      </c>
      <c r="S3795" t="s">
        <v>257</v>
      </c>
      <c r="T3795" t="s">
        <v>256</v>
      </c>
      <c r="U3795" t="s">
        <v>77</v>
      </c>
      <c r="V3795" t="s">
        <v>45</v>
      </c>
    </row>
    <row r="3796" spans="1:22">
      <c r="A3796" t="s">
        <v>22507</v>
      </c>
      <c r="B3796" s="2">
        <v>45373.759027777778</v>
      </c>
      <c r="C3796" s="2">
        <f t="shared" si="59"/>
        <v>45369</v>
      </c>
      <c r="D3796" t="s">
        <v>1175</v>
      </c>
      <c r="E3796" t="s">
        <v>17622</v>
      </c>
      <c r="F3796" t="s">
        <v>64</v>
      </c>
      <c r="G3796" t="s">
        <v>82</v>
      </c>
      <c r="H3796" t="s">
        <v>71</v>
      </c>
      <c r="I3796">
        <v>2</v>
      </c>
      <c r="J3796">
        <v>1743.52</v>
      </c>
      <c r="K3796">
        <v>1054.8499999999999</v>
      </c>
      <c r="L3796">
        <v>3487.04</v>
      </c>
      <c r="M3796">
        <v>2109.6999999999998</v>
      </c>
      <c r="N3796" t="s">
        <v>22506</v>
      </c>
      <c r="O3796" t="s">
        <v>22505</v>
      </c>
      <c r="P3796" t="s">
        <v>26</v>
      </c>
      <c r="Q3796">
        <v>11.0168</v>
      </c>
      <c r="R3796">
        <v>76.955799999999996</v>
      </c>
      <c r="S3796" t="s">
        <v>36</v>
      </c>
      <c r="T3796" t="s">
        <v>35</v>
      </c>
      <c r="U3796" t="s">
        <v>23</v>
      </c>
      <c r="V3796" t="s">
        <v>9</v>
      </c>
    </row>
    <row r="3797" spans="1:22">
      <c r="A3797" t="s">
        <v>22504</v>
      </c>
      <c r="B3797" s="2">
        <v>45043.517361111109</v>
      </c>
      <c r="C3797" s="2">
        <f t="shared" si="59"/>
        <v>45040</v>
      </c>
      <c r="D3797" t="s">
        <v>1170</v>
      </c>
      <c r="E3797" t="s">
        <v>3440</v>
      </c>
      <c r="F3797" t="s">
        <v>83</v>
      </c>
      <c r="G3797" t="s">
        <v>30</v>
      </c>
      <c r="H3797" t="s">
        <v>29</v>
      </c>
      <c r="I3797">
        <v>2</v>
      </c>
      <c r="J3797">
        <v>379.29</v>
      </c>
      <c r="K3797">
        <v>312.12</v>
      </c>
      <c r="L3797">
        <v>758.58</v>
      </c>
      <c r="M3797">
        <v>624.24</v>
      </c>
      <c r="N3797" t="s">
        <v>22503</v>
      </c>
      <c r="O3797" t="s">
        <v>22502</v>
      </c>
      <c r="P3797" t="s">
        <v>37</v>
      </c>
      <c r="Q3797">
        <v>10.7905</v>
      </c>
      <c r="R3797">
        <v>78.704700000000003</v>
      </c>
      <c r="S3797" t="s">
        <v>153</v>
      </c>
      <c r="T3797" t="s">
        <v>152</v>
      </c>
      <c r="U3797" t="s">
        <v>57</v>
      </c>
      <c r="V3797" t="s">
        <v>9</v>
      </c>
    </row>
    <row r="3798" spans="1:22">
      <c r="A3798" t="s">
        <v>22501</v>
      </c>
      <c r="B3798" s="2">
        <v>45015.72152777778</v>
      </c>
      <c r="C3798" s="2">
        <f t="shared" si="59"/>
        <v>45012</v>
      </c>
      <c r="D3798" t="s">
        <v>1165</v>
      </c>
      <c r="E3798" t="s">
        <v>22500</v>
      </c>
      <c r="F3798" t="s">
        <v>83</v>
      </c>
      <c r="G3798" t="s">
        <v>53</v>
      </c>
      <c r="H3798" t="s">
        <v>29</v>
      </c>
      <c r="I3798">
        <v>3</v>
      </c>
      <c r="J3798">
        <v>1330.82</v>
      </c>
      <c r="K3798">
        <v>927.85</v>
      </c>
      <c r="L3798">
        <v>3992.46</v>
      </c>
      <c r="M3798">
        <v>2783.55</v>
      </c>
      <c r="N3798" t="s">
        <v>22499</v>
      </c>
      <c r="O3798" t="s">
        <v>22498</v>
      </c>
      <c r="P3798" t="s">
        <v>112</v>
      </c>
      <c r="Q3798">
        <v>13.082700000000001</v>
      </c>
      <c r="R3798">
        <v>80.270700000000005</v>
      </c>
      <c r="S3798" t="s">
        <v>146</v>
      </c>
      <c r="T3798" t="s">
        <v>145</v>
      </c>
      <c r="U3798" t="s">
        <v>46</v>
      </c>
      <c r="V3798" t="s">
        <v>45</v>
      </c>
    </row>
    <row r="3799" spans="1:22">
      <c r="A3799" t="s">
        <v>22497</v>
      </c>
      <c r="B3799" s="2">
        <v>45488.799305555556</v>
      </c>
      <c r="C3799" s="2">
        <f t="shared" si="59"/>
        <v>45488</v>
      </c>
      <c r="D3799" t="s">
        <v>1160</v>
      </c>
      <c r="E3799" t="s">
        <v>1159</v>
      </c>
      <c r="F3799" t="s">
        <v>136</v>
      </c>
      <c r="G3799" t="s">
        <v>30</v>
      </c>
      <c r="H3799" t="s">
        <v>40</v>
      </c>
      <c r="I3799">
        <v>1</v>
      </c>
      <c r="J3799">
        <v>484.99</v>
      </c>
      <c r="K3799">
        <v>315.86</v>
      </c>
      <c r="L3799">
        <v>484.99</v>
      </c>
      <c r="M3799">
        <v>315.86</v>
      </c>
      <c r="N3799" t="s">
        <v>22496</v>
      </c>
      <c r="O3799" t="s">
        <v>22495</v>
      </c>
      <c r="P3799" t="s">
        <v>26</v>
      </c>
      <c r="Q3799">
        <v>11.0168</v>
      </c>
      <c r="R3799">
        <v>76.955799999999996</v>
      </c>
      <c r="S3799" t="s">
        <v>146</v>
      </c>
      <c r="T3799" t="s">
        <v>145</v>
      </c>
      <c r="U3799" t="s">
        <v>77</v>
      </c>
      <c r="V3799" t="s">
        <v>9</v>
      </c>
    </row>
    <row r="3800" spans="1:22">
      <c r="A3800" t="s">
        <v>22494</v>
      </c>
      <c r="B3800" s="2">
        <v>45569.751388888886</v>
      </c>
      <c r="C3800" s="2">
        <f t="shared" si="59"/>
        <v>45565</v>
      </c>
      <c r="D3800" t="s">
        <v>1155</v>
      </c>
      <c r="E3800" t="s">
        <v>5346</v>
      </c>
      <c r="F3800" t="s">
        <v>166</v>
      </c>
      <c r="G3800" t="s">
        <v>30</v>
      </c>
      <c r="H3800" t="s">
        <v>71</v>
      </c>
      <c r="I3800">
        <v>2</v>
      </c>
      <c r="J3800">
        <v>2236.9299999999998</v>
      </c>
      <c r="K3800">
        <v>1813.22</v>
      </c>
      <c r="L3800">
        <v>4473.8599999999997</v>
      </c>
      <c r="M3800">
        <v>3626.44</v>
      </c>
      <c r="N3800" t="s">
        <v>22493</v>
      </c>
      <c r="O3800" t="s">
        <v>22492</v>
      </c>
      <c r="P3800" t="s">
        <v>121</v>
      </c>
      <c r="Q3800">
        <v>9.9252000000000002</v>
      </c>
      <c r="R3800">
        <v>78.119799999999998</v>
      </c>
      <c r="S3800" t="s">
        <v>735</v>
      </c>
      <c r="T3800" t="s">
        <v>734</v>
      </c>
      <c r="U3800" t="s">
        <v>23</v>
      </c>
      <c r="V3800" t="s">
        <v>45</v>
      </c>
    </row>
    <row r="3801" spans="1:22">
      <c r="A3801" t="s">
        <v>22491</v>
      </c>
      <c r="B3801" s="2">
        <v>45387.701388888891</v>
      </c>
      <c r="C3801" s="2">
        <f t="shared" si="59"/>
        <v>45383</v>
      </c>
      <c r="D3801" t="s">
        <v>1150</v>
      </c>
      <c r="E3801" t="s">
        <v>5342</v>
      </c>
      <c r="F3801" t="s">
        <v>83</v>
      </c>
      <c r="G3801" t="s">
        <v>91</v>
      </c>
      <c r="H3801" t="s">
        <v>16</v>
      </c>
      <c r="I3801">
        <v>1</v>
      </c>
      <c r="J3801">
        <v>2286.91</v>
      </c>
      <c r="K3801">
        <v>1809.02</v>
      </c>
      <c r="L3801">
        <v>2286.91</v>
      </c>
      <c r="M3801">
        <v>1809.02</v>
      </c>
      <c r="N3801" t="s">
        <v>22490</v>
      </c>
      <c r="O3801" t="s">
        <v>22489</v>
      </c>
      <c r="P3801" t="s">
        <v>49</v>
      </c>
      <c r="Q3801">
        <v>12.916499999999999</v>
      </c>
      <c r="R3801">
        <v>79.132499999999993</v>
      </c>
      <c r="S3801" t="s">
        <v>564</v>
      </c>
      <c r="T3801" t="s">
        <v>563</v>
      </c>
      <c r="U3801" t="s">
        <v>23</v>
      </c>
      <c r="V3801" t="s">
        <v>45</v>
      </c>
    </row>
    <row r="3802" spans="1:22">
      <c r="A3802" t="s">
        <v>22488</v>
      </c>
      <c r="B3802" s="2">
        <v>45212.910416666666</v>
      </c>
      <c r="C3802" s="2">
        <f t="shared" si="59"/>
        <v>45208</v>
      </c>
      <c r="D3802" t="s">
        <v>1145</v>
      </c>
      <c r="E3802" t="s">
        <v>22487</v>
      </c>
      <c r="F3802" t="s">
        <v>136</v>
      </c>
      <c r="G3802" t="s">
        <v>41</v>
      </c>
      <c r="H3802" t="s">
        <v>52</v>
      </c>
      <c r="I3802">
        <v>4</v>
      </c>
      <c r="J3802">
        <v>829.98</v>
      </c>
      <c r="K3802">
        <v>740.44</v>
      </c>
      <c r="L3802">
        <v>3319.92</v>
      </c>
      <c r="M3802">
        <v>2961.76</v>
      </c>
      <c r="N3802" t="s">
        <v>22486</v>
      </c>
      <c r="O3802" t="s">
        <v>22485</v>
      </c>
      <c r="P3802" t="s">
        <v>121</v>
      </c>
      <c r="Q3802">
        <v>9.9252000000000002</v>
      </c>
      <c r="R3802">
        <v>78.119799999999998</v>
      </c>
      <c r="S3802" t="s">
        <v>420</v>
      </c>
      <c r="T3802" t="s">
        <v>419</v>
      </c>
      <c r="U3802" t="s">
        <v>77</v>
      </c>
      <c r="V3802" t="s">
        <v>22</v>
      </c>
    </row>
    <row r="3803" spans="1:22">
      <c r="A3803" t="s">
        <v>22484</v>
      </c>
      <c r="B3803" s="2">
        <v>45409.746527777781</v>
      </c>
      <c r="C3803" s="2">
        <f t="shared" si="59"/>
        <v>45404</v>
      </c>
      <c r="D3803" t="s">
        <v>1140</v>
      </c>
      <c r="E3803" t="s">
        <v>22483</v>
      </c>
      <c r="F3803" t="s">
        <v>31</v>
      </c>
      <c r="G3803" t="s">
        <v>72</v>
      </c>
      <c r="H3803" t="s">
        <v>63</v>
      </c>
      <c r="I3803">
        <v>3</v>
      </c>
      <c r="J3803">
        <v>2205.02</v>
      </c>
      <c r="K3803">
        <v>1824.14</v>
      </c>
      <c r="L3803">
        <v>6615.06</v>
      </c>
      <c r="M3803">
        <v>5472.42</v>
      </c>
      <c r="N3803" t="s">
        <v>22482</v>
      </c>
      <c r="O3803" t="s">
        <v>22481</v>
      </c>
      <c r="P3803" t="s">
        <v>112</v>
      </c>
      <c r="Q3803">
        <v>13.082700000000001</v>
      </c>
      <c r="R3803">
        <v>80.270700000000005</v>
      </c>
      <c r="S3803" t="s">
        <v>250</v>
      </c>
      <c r="T3803" t="s">
        <v>249</v>
      </c>
      <c r="U3803" t="s">
        <v>77</v>
      </c>
      <c r="V3803" t="s">
        <v>9</v>
      </c>
    </row>
    <row r="3804" spans="1:22">
      <c r="A3804" t="s">
        <v>22480</v>
      </c>
      <c r="B3804" s="2">
        <v>45396.459027777775</v>
      </c>
      <c r="C3804" s="2">
        <f t="shared" si="59"/>
        <v>45390</v>
      </c>
      <c r="D3804" t="s">
        <v>1135</v>
      </c>
      <c r="E3804" t="s">
        <v>1134</v>
      </c>
      <c r="F3804" t="s">
        <v>136</v>
      </c>
      <c r="G3804" t="s">
        <v>53</v>
      </c>
      <c r="H3804" t="s">
        <v>29</v>
      </c>
      <c r="I3804">
        <v>1</v>
      </c>
      <c r="J3804">
        <v>473.76</v>
      </c>
      <c r="K3804">
        <v>342.46</v>
      </c>
      <c r="L3804">
        <v>473.76</v>
      </c>
      <c r="M3804">
        <v>342.46</v>
      </c>
      <c r="N3804" t="s">
        <v>22479</v>
      </c>
      <c r="O3804" t="s">
        <v>22478</v>
      </c>
      <c r="P3804" t="s">
        <v>68</v>
      </c>
      <c r="Q3804">
        <v>11.34</v>
      </c>
      <c r="R3804">
        <v>77.717200000000005</v>
      </c>
      <c r="S3804" t="s">
        <v>120</v>
      </c>
      <c r="T3804" t="s">
        <v>119</v>
      </c>
      <c r="U3804" t="s">
        <v>23</v>
      </c>
      <c r="V3804" t="s">
        <v>9</v>
      </c>
    </row>
    <row r="3805" spans="1:22">
      <c r="A3805" t="s">
        <v>22477</v>
      </c>
      <c r="B3805" s="2">
        <v>45229.501388888886</v>
      </c>
      <c r="C3805" s="2">
        <f t="shared" si="59"/>
        <v>45229</v>
      </c>
      <c r="D3805" t="s">
        <v>1130</v>
      </c>
      <c r="E3805" t="s">
        <v>3409</v>
      </c>
      <c r="F3805" t="s">
        <v>83</v>
      </c>
      <c r="G3805" t="s">
        <v>91</v>
      </c>
      <c r="H3805" t="s">
        <v>29</v>
      </c>
      <c r="I3805">
        <v>1</v>
      </c>
      <c r="J3805">
        <v>1860.07</v>
      </c>
      <c r="K3805">
        <v>1212.32</v>
      </c>
      <c r="L3805">
        <v>1860.07</v>
      </c>
      <c r="M3805">
        <v>1212.32</v>
      </c>
      <c r="N3805" t="s">
        <v>22476</v>
      </c>
      <c r="O3805" t="s">
        <v>22475</v>
      </c>
      <c r="P3805" t="s">
        <v>49</v>
      </c>
      <c r="Q3805">
        <v>12.916499999999999</v>
      </c>
      <c r="R3805">
        <v>79.132499999999993</v>
      </c>
      <c r="S3805" t="s">
        <v>206</v>
      </c>
      <c r="T3805" t="s">
        <v>205</v>
      </c>
      <c r="U3805" t="s">
        <v>77</v>
      </c>
      <c r="V3805" t="s">
        <v>9</v>
      </c>
    </row>
    <row r="3806" spans="1:22">
      <c r="A3806" t="s">
        <v>22474</v>
      </c>
      <c r="B3806" s="2">
        <v>44945.606944444444</v>
      </c>
      <c r="C3806" s="2">
        <f t="shared" si="59"/>
        <v>44942</v>
      </c>
      <c r="D3806" t="s">
        <v>1125</v>
      </c>
      <c r="E3806" t="s">
        <v>22473</v>
      </c>
      <c r="F3806" t="s">
        <v>73</v>
      </c>
      <c r="G3806" t="s">
        <v>91</v>
      </c>
      <c r="H3806" t="s">
        <v>71</v>
      </c>
      <c r="I3806">
        <v>2</v>
      </c>
      <c r="J3806">
        <v>2062.87</v>
      </c>
      <c r="K3806">
        <v>1615.56</v>
      </c>
      <c r="L3806">
        <v>4125.74</v>
      </c>
      <c r="M3806">
        <v>3231.12</v>
      </c>
      <c r="N3806" t="s">
        <v>22472</v>
      </c>
      <c r="O3806" t="s">
        <v>22471</v>
      </c>
      <c r="P3806" t="s">
        <v>112</v>
      </c>
      <c r="Q3806">
        <v>13.082700000000001</v>
      </c>
      <c r="R3806">
        <v>80.270700000000005</v>
      </c>
      <c r="S3806" t="s">
        <v>79</v>
      </c>
      <c r="T3806" t="s">
        <v>78</v>
      </c>
      <c r="U3806" t="s">
        <v>57</v>
      </c>
      <c r="V3806" t="s">
        <v>9</v>
      </c>
    </row>
    <row r="3807" spans="1:22">
      <c r="A3807" t="s">
        <v>22470</v>
      </c>
      <c r="B3807" s="2">
        <v>44999.790972222225</v>
      </c>
      <c r="C3807" s="2">
        <f t="shared" si="59"/>
        <v>44998</v>
      </c>
      <c r="D3807" t="s">
        <v>1120</v>
      </c>
      <c r="E3807" t="s">
        <v>8998</v>
      </c>
      <c r="F3807" t="s">
        <v>83</v>
      </c>
      <c r="G3807" t="s">
        <v>91</v>
      </c>
      <c r="H3807" t="s">
        <v>71</v>
      </c>
      <c r="I3807">
        <v>1</v>
      </c>
      <c r="J3807">
        <v>1249.92</v>
      </c>
      <c r="K3807">
        <v>963.84</v>
      </c>
      <c r="L3807">
        <v>1249.92</v>
      </c>
      <c r="M3807">
        <v>963.84</v>
      </c>
      <c r="N3807" t="s">
        <v>22469</v>
      </c>
      <c r="O3807" t="s">
        <v>22468</v>
      </c>
      <c r="P3807" t="s">
        <v>37</v>
      </c>
      <c r="Q3807">
        <v>10.7905</v>
      </c>
      <c r="R3807">
        <v>78.704700000000003</v>
      </c>
      <c r="S3807" t="s">
        <v>326</v>
      </c>
      <c r="T3807" t="s">
        <v>325</v>
      </c>
      <c r="U3807" t="s">
        <v>23</v>
      </c>
      <c r="V3807" t="s">
        <v>22</v>
      </c>
    </row>
    <row r="3808" spans="1:22">
      <c r="A3808" t="s">
        <v>22467</v>
      </c>
      <c r="B3808" s="2">
        <v>45221.574999999997</v>
      </c>
      <c r="C3808" s="2">
        <f t="shared" si="59"/>
        <v>45215</v>
      </c>
      <c r="D3808" t="s">
        <v>1115</v>
      </c>
      <c r="E3808" t="s">
        <v>22466</v>
      </c>
      <c r="F3808" t="s">
        <v>83</v>
      </c>
      <c r="G3808" t="s">
        <v>91</v>
      </c>
      <c r="H3808" t="s">
        <v>63</v>
      </c>
      <c r="I3808">
        <v>2</v>
      </c>
      <c r="J3808">
        <v>776.29</v>
      </c>
      <c r="K3808">
        <v>687.91</v>
      </c>
      <c r="L3808">
        <v>1552.58</v>
      </c>
      <c r="M3808">
        <v>1375.82</v>
      </c>
      <c r="N3808" t="s">
        <v>22465</v>
      </c>
      <c r="O3808" t="s">
        <v>22464</v>
      </c>
      <c r="P3808" t="s">
        <v>68</v>
      </c>
      <c r="Q3808">
        <v>11.34</v>
      </c>
      <c r="R3808">
        <v>77.717200000000005</v>
      </c>
      <c r="S3808" t="s">
        <v>564</v>
      </c>
      <c r="T3808" t="s">
        <v>563</v>
      </c>
      <c r="U3808" t="s">
        <v>77</v>
      </c>
      <c r="V3808" t="s">
        <v>45</v>
      </c>
    </row>
    <row r="3809" spans="1:22">
      <c r="A3809" t="s">
        <v>22463</v>
      </c>
      <c r="B3809" s="2">
        <v>45220.462500000001</v>
      </c>
      <c r="C3809" s="2">
        <f t="shared" si="59"/>
        <v>45215</v>
      </c>
      <c r="D3809" t="s">
        <v>1110</v>
      </c>
      <c r="E3809" t="s">
        <v>3394</v>
      </c>
      <c r="F3809" t="s">
        <v>166</v>
      </c>
      <c r="G3809" t="s">
        <v>91</v>
      </c>
      <c r="H3809" t="s">
        <v>16</v>
      </c>
      <c r="I3809">
        <v>1</v>
      </c>
      <c r="J3809">
        <v>917.92</v>
      </c>
      <c r="K3809">
        <v>623.92999999999995</v>
      </c>
      <c r="L3809">
        <v>917.92</v>
      </c>
      <c r="M3809">
        <v>623.92999999999995</v>
      </c>
      <c r="N3809" t="s">
        <v>22462</v>
      </c>
      <c r="O3809" t="s">
        <v>22461</v>
      </c>
      <c r="P3809" t="s">
        <v>60</v>
      </c>
      <c r="Q3809">
        <v>8.7139000000000006</v>
      </c>
      <c r="R3809">
        <v>77.756699999999995</v>
      </c>
      <c r="S3809" t="s">
        <v>537</v>
      </c>
      <c r="T3809" t="s">
        <v>536</v>
      </c>
      <c r="U3809" t="s">
        <v>10</v>
      </c>
      <c r="V3809" t="s">
        <v>45</v>
      </c>
    </row>
    <row r="3810" spans="1:22">
      <c r="A3810" t="s">
        <v>22460</v>
      </c>
      <c r="B3810" s="2">
        <v>44965.827777777777</v>
      </c>
      <c r="C3810" s="2">
        <f t="shared" si="59"/>
        <v>44963</v>
      </c>
      <c r="D3810" t="s">
        <v>1105</v>
      </c>
      <c r="E3810" t="s">
        <v>5307</v>
      </c>
      <c r="F3810" t="s">
        <v>83</v>
      </c>
      <c r="G3810" t="s">
        <v>115</v>
      </c>
      <c r="H3810" t="s">
        <v>16</v>
      </c>
      <c r="I3810">
        <v>1</v>
      </c>
      <c r="J3810">
        <v>665.2</v>
      </c>
      <c r="K3810">
        <v>536.77</v>
      </c>
      <c r="L3810">
        <v>665.2</v>
      </c>
      <c r="M3810">
        <v>536.77</v>
      </c>
      <c r="N3810" t="s">
        <v>22459</v>
      </c>
      <c r="O3810" t="s">
        <v>22458</v>
      </c>
      <c r="P3810" t="s">
        <v>26</v>
      </c>
      <c r="Q3810">
        <v>11.0168</v>
      </c>
      <c r="R3810">
        <v>76.955799999999996</v>
      </c>
      <c r="S3810" t="s">
        <v>513</v>
      </c>
      <c r="T3810" t="s">
        <v>512</v>
      </c>
      <c r="U3810" t="s">
        <v>10</v>
      </c>
      <c r="V3810" t="s">
        <v>9</v>
      </c>
    </row>
    <row r="3811" spans="1:22">
      <c r="A3811" t="s">
        <v>22457</v>
      </c>
      <c r="B3811" s="2">
        <v>44933.557638888888</v>
      </c>
      <c r="C3811" s="2">
        <f t="shared" si="59"/>
        <v>44928</v>
      </c>
      <c r="D3811" t="s">
        <v>1100</v>
      </c>
      <c r="E3811" t="s">
        <v>20845</v>
      </c>
      <c r="F3811" t="s">
        <v>83</v>
      </c>
      <c r="G3811" t="s">
        <v>72</v>
      </c>
      <c r="H3811" t="s">
        <v>63</v>
      </c>
      <c r="I3811">
        <v>2</v>
      </c>
      <c r="J3811">
        <v>2036.19</v>
      </c>
      <c r="K3811">
        <v>1696.57</v>
      </c>
      <c r="L3811">
        <v>4072.38</v>
      </c>
      <c r="M3811">
        <v>3393.14</v>
      </c>
      <c r="N3811" t="s">
        <v>22456</v>
      </c>
      <c r="O3811" t="s">
        <v>22455</v>
      </c>
      <c r="P3811" t="s">
        <v>68</v>
      </c>
      <c r="Q3811">
        <v>11.34</v>
      </c>
      <c r="R3811">
        <v>77.717200000000005</v>
      </c>
      <c r="S3811" t="s">
        <v>326</v>
      </c>
      <c r="T3811" t="s">
        <v>325</v>
      </c>
      <c r="U3811" t="s">
        <v>77</v>
      </c>
      <c r="V3811" t="s">
        <v>45</v>
      </c>
    </row>
    <row r="3812" spans="1:22">
      <c r="A3812" t="s">
        <v>22454</v>
      </c>
      <c r="B3812" s="2">
        <v>45228.871527777781</v>
      </c>
      <c r="C3812" s="2">
        <f t="shared" si="59"/>
        <v>45222</v>
      </c>
      <c r="D3812" t="s">
        <v>1095</v>
      </c>
      <c r="E3812" t="s">
        <v>22453</v>
      </c>
      <c r="F3812" t="s">
        <v>64</v>
      </c>
      <c r="G3812" t="s">
        <v>91</v>
      </c>
      <c r="H3812" t="s">
        <v>71</v>
      </c>
      <c r="I3812">
        <v>2</v>
      </c>
      <c r="J3812">
        <v>2364.38</v>
      </c>
      <c r="K3812">
        <v>1546.92</v>
      </c>
      <c r="L3812">
        <v>4728.76</v>
      </c>
      <c r="M3812">
        <v>3093.84</v>
      </c>
      <c r="N3812" t="s">
        <v>22452</v>
      </c>
      <c r="O3812" t="s">
        <v>22451</v>
      </c>
      <c r="P3812" t="s">
        <v>49</v>
      </c>
      <c r="Q3812">
        <v>12.916499999999999</v>
      </c>
      <c r="R3812">
        <v>79.132499999999993</v>
      </c>
      <c r="S3812" t="s">
        <v>153</v>
      </c>
      <c r="T3812" t="s">
        <v>152</v>
      </c>
      <c r="U3812" t="s">
        <v>10</v>
      </c>
      <c r="V3812" t="s">
        <v>45</v>
      </c>
    </row>
    <row r="3813" spans="1:22">
      <c r="A3813" t="s">
        <v>22450</v>
      </c>
      <c r="B3813" s="2">
        <v>45047.490972222222</v>
      </c>
      <c r="C3813" s="2">
        <f t="shared" si="59"/>
        <v>45047</v>
      </c>
      <c r="D3813" t="s">
        <v>1090</v>
      </c>
      <c r="E3813" t="s">
        <v>20838</v>
      </c>
      <c r="F3813" t="s">
        <v>166</v>
      </c>
      <c r="G3813" t="s">
        <v>82</v>
      </c>
      <c r="H3813" t="s">
        <v>29</v>
      </c>
      <c r="I3813">
        <v>3</v>
      </c>
      <c r="J3813">
        <v>1525.2</v>
      </c>
      <c r="K3813">
        <v>1187.24</v>
      </c>
      <c r="L3813">
        <v>4575.6000000000004</v>
      </c>
      <c r="M3813">
        <v>3561.72</v>
      </c>
      <c r="N3813" t="s">
        <v>22449</v>
      </c>
      <c r="O3813" t="s">
        <v>22448</v>
      </c>
      <c r="P3813" t="s">
        <v>37</v>
      </c>
      <c r="Q3813">
        <v>10.7905</v>
      </c>
      <c r="R3813">
        <v>78.704700000000003</v>
      </c>
      <c r="S3813" t="s">
        <v>257</v>
      </c>
      <c r="T3813" t="s">
        <v>256</v>
      </c>
      <c r="U3813" t="s">
        <v>77</v>
      </c>
      <c r="V3813" t="s">
        <v>9</v>
      </c>
    </row>
    <row r="3814" spans="1:22">
      <c r="A3814" t="s">
        <v>22447</v>
      </c>
      <c r="B3814" s="2">
        <v>45261.499305555553</v>
      </c>
      <c r="C3814" s="2">
        <f t="shared" si="59"/>
        <v>45257</v>
      </c>
      <c r="D3814" t="s">
        <v>1085</v>
      </c>
      <c r="E3814" t="s">
        <v>5291</v>
      </c>
      <c r="F3814" t="s">
        <v>83</v>
      </c>
      <c r="G3814" t="s">
        <v>82</v>
      </c>
      <c r="H3814" t="s">
        <v>29</v>
      </c>
      <c r="I3814">
        <v>1</v>
      </c>
      <c r="J3814">
        <v>830.68</v>
      </c>
      <c r="K3814">
        <v>625.78</v>
      </c>
      <c r="L3814">
        <v>830.68</v>
      </c>
      <c r="M3814">
        <v>625.78</v>
      </c>
      <c r="N3814" t="s">
        <v>22446</v>
      </c>
      <c r="O3814" t="s">
        <v>22445</v>
      </c>
      <c r="P3814" t="s">
        <v>13</v>
      </c>
      <c r="Q3814">
        <v>11.664300000000001</v>
      </c>
      <c r="R3814">
        <v>78.146000000000001</v>
      </c>
      <c r="S3814" t="s">
        <v>59</v>
      </c>
      <c r="T3814" t="s">
        <v>58</v>
      </c>
      <c r="U3814" t="s">
        <v>23</v>
      </c>
      <c r="V3814" t="s">
        <v>45</v>
      </c>
    </row>
    <row r="3815" spans="1:22">
      <c r="A3815" t="s">
        <v>22444</v>
      </c>
      <c r="B3815" s="2">
        <v>45563.473611111112</v>
      </c>
      <c r="C3815" s="2">
        <f t="shared" si="59"/>
        <v>45558</v>
      </c>
      <c r="D3815" t="s">
        <v>1080</v>
      </c>
      <c r="E3815" t="s">
        <v>17558</v>
      </c>
      <c r="F3815" t="s">
        <v>18</v>
      </c>
      <c r="G3815" t="s">
        <v>106</v>
      </c>
      <c r="H3815" t="s">
        <v>29</v>
      </c>
      <c r="I3815">
        <v>1</v>
      </c>
      <c r="J3815">
        <v>1646.43</v>
      </c>
      <c r="K3815">
        <v>1305.05</v>
      </c>
      <c r="L3815">
        <v>1646.43</v>
      </c>
      <c r="M3815">
        <v>1305.05</v>
      </c>
      <c r="N3815" t="s">
        <v>22443</v>
      </c>
      <c r="O3815" t="s">
        <v>22442</v>
      </c>
      <c r="P3815" t="s">
        <v>112</v>
      </c>
      <c r="Q3815">
        <v>13.082700000000001</v>
      </c>
      <c r="R3815">
        <v>80.270700000000005</v>
      </c>
      <c r="S3815" t="s">
        <v>193</v>
      </c>
      <c r="T3815" t="s">
        <v>192</v>
      </c>
      <c r="U3815" t="s">
        <v>23</v>
      </c>
      <c r="V3815" t="s">
        <v>9</v>
      </c>
    </row>
    <row r="3816" spans="1:22">
      <c r="A3816" t="s">
        <v>22441</v>
      </c>
      <c r="B3816" s="2">
        <v>45255.489583333336</v>
      </c>
      <c r="C3816" s="2">
        <f t="shared" si="59"/>
        <v>45250</v>
      </c>
      <c r="D3816" t="s">
        <v>1075</v>
      </c>
      <c r="E3816" t="s">
        <v>14195</v>
      </c>
      <c r="F3816" t="s">
        <v>201</v>
      </c>
      <c r="G3816" t="s">
        <v>53</v>
      </c>
      <c r="H3816" t="s">
        <v>52</v>
      </c>
      <c r="I3816">
        <v>1</v>
      </c>
      <c r="J3816">
        <v>2437.5700000000002</v>
      </c>
      <c r="K3816">
        <v>1855.59</v>
      </c>
      <c r="L3816">
        <v>2437.5700000000002</v>
      </c>
      <c r="M3816">
        <v>1855.59</v>
      </c>
      <c r="N3816" t="s">
        <v>22440</v>
      </c>
      <c r="O3816" t="s">
        <v>22439</v>
      </c>
      <c r="P3816" t="s">
        <v>112</v>
      </c>
      <c r="Q3816">
        <v>13.082700000000001</v>
      </c>
      <c r="R3816">
        <v>80.270700000000005</v>
      </c>
      <c r="S3816" t="s">
        <v>784</v>
      </c>
      <c r="T3816" t="s">
        <v>783</v>
      </c>
      <c r="U3816" t="s">
        <v>57</v>
      </c>
      <c r="V3816" t="s">
        <v>9</v>
      </c>
    </row>
    <row r="3817" spans="1:22">
      <c r="A3817" t="s">
        <v>22438</v>
      </c>
      <c r="B3817" s="2">
        <v>45251.526388888888</v>
      </c>
      <c r="C3817" s="2">
        <f t="shared" si="59"/>
        <v>45250</v>
      </c>
      <c r="D3817" t="s">
        <v>1070</v>
      </c>
      <c r="E3817" t="s">
        <v>7149</v>
      </c>
      <c r="F3817" t="s">
        <v>83</v>
      </c>
      <c r="G3817" t="s">
        <v>17</v>
      </c>
      <c r="H3817" t="s">
        <v>16</v>
      </c>
      <c r="I3817">
        <v>2</v>
      </c>
      <c r="J3817">
        <v>1011.08</v>
      </c>
      <c r="K3817">
        <v>622.09</v>
      </c>
      <c r="L3817">
        <v>2022.16</v>
      </c>
      <c r="M3817">
        <v>1244.18</v>
      </c>
      <c r="N3817" t="s">
        <v>22437</v>
      </c>
      <c r="O3817" t="s">
        <v>22436</v>
      </c>
      <c r="P3817" t="s">
        <v>13</v>
      </c>
      <c r="Q3817">
        <v>11.664300000000001</v>
      </c>
      <c r="R3817">
        <v>78.146000000000001</v>
      </c>
      <c r="S3817" t="s">
        <v>628</v>
      </c>
      <c r="T3817" t="s">
        <v>627</v>
      </c>
      <c r="U3817" t="s">
        <v>10</v>
      </c>
      <c r="V3817" t="s">
        <v>9</v>
      </c>
    </row>
    <row r="3818" spans="1:22">
      <c r="A3818" t="s">
        <v>22435</v>
      </c>
      <c r="B3818" s="2">
        <v>45237.833333333336</v>
      </c>
      <c r="C3818" s="2">
        <f t="shared" si="59"/>
        <v>45236</v>
      </c>
      <c r="D3818" t="s">
        <v>1065</v>
      </c>
      <c r="E3818" t="s">
        <v>1064</v>
      </c>
      <c r="F3818" t="s">
        <v>136</v>
      </c>
      <c r="G3818" t="s">
        <v>17</v>
      </c>
      <c r="H3818" t="s">
        <v>16</v>
      </c>
      <c r="I3818">
        <v>1</v>
      </c>
      <c r="J3818">
        <v>679.17</v>
      </c>
      <c r="K3818">
        <v>463.78</v>
      </c>
      <c r="L3818">
        <v>679.17</v>
      </c>
      <c r="M3818">
        <v>463.78</v>
      </c>
      <c r="N3818" t="s">
        <v>22434</v>
      </c>
      <c r="O3818" t="s">
        <v>22433</v>
      </c>
      <c r="P3818" t="s">
        <v>121</v>
      </c>
      <c r="Q3818">
        <v>9.9252000000000002</v>
      </c>
      <c r="R3818">
        <v>78.119799999999998</v>
      </c>
      <c r="S3818" t="s">
        <v>413</v>
      </c>
      <c r="T3818" t="s">
        <v>412</v>
      </c>
      <c r="U3818" t="s">
        <v>77</v>
      </c>
      <c r="V3818" t="s">
        <v>22</v>
      </c>
    </row>
    <row r="3819" spans="1:22">
      <c r="A3819" t="s">
        <v>22432</v>
      </c>
      <c r="B3819" s="2">
        <v>45389.743055555555</v>
      </c>
      <c r="C3819" s="2">
        <f t="shared" si="59"/>
        <v>45383</v>
      </c>
      <c r="D3819" t="s">
        <v>1060</v>
      </c>
      <c r="E3819" t="s">
        <v>20816</v>
      </c>
      <c r="F3819" t="s">
        <v>18</v>
      </c>
      <c r="G3819" t="s">
        <v>115</v>
      </c>
      <c r="H3819" t="s">
        <v>29</v>
      </c>
      <c r="I3819">
        <v>2</v>
      </c>
      <c r="J3819">
        <v>1985.96</v>
      </c>
      <c r="K3819">
        <v>1656.04</v>
      </c>
      <c r="L3819">
        <v>3971.92</v>
      </c>
      <c r="M3819">
        <v>3312.08</v>
      </c>
      <c r="N3819" t="s">
        <v>22431</v>
      </c>
      <c r="O3819" t="s">
        <v>22430</v>
      </c>
      <c r="P3819" t="s">
        <v>68</v>
      </c>
      <c r="Q3819">
        <v>11.34</v>
      </c>
      <c r="R3819">
        <v>77.717200000000005</v>
      </c>
      <c r="S3819" t="s">
        <v>420</v>
      </c>
      <c r="T3819" t="s">
        <v>419</v>
      </c>
      <c r="U3819" t="s">
        <v>46</v>
      </c>
      <c r="V3819" t="s">
        <v>9</v>
      </c>
    </row>
    <row r="3820" spans="1:22">
      <c r="A3820" t="s">
        <v>22429</v>
      </c>
      <c r="B3820" s="2">
        <v>45161.833333333336</v>
      </c>
      <c r="C3820" s="2">
        <f t="shared" si="59"/>
        <v>45159</v>
      </c>
      <c r="D3820" t="s">
        <v>1055</v>
      </c>
      <c r="E3820" t="s">
        <v>10746</v>
      </c>
      <c r="F3820" t="s">
        <v>64</v>
      </c>
      <c r="G3820" t="s">
        <v>30</v>
      </c>
      <c r="H3820" t="s">
        <v>40</v>
      </c>
      <c r="I3820">
        <v>3</v>
      </c>
      <c r="J3820">
        <v>2400.5700000000002</v>
      </c>
      <c r="K3820">
        <v>1663.86</v>
      </c>
      <c r="L3820">
        <v>7201.71</v>
      </c>
      <c r="M3820">
        <v>4991.58</v>
      </c>
      <c r="N3820" t="s">
        <v>22428</v>
      </c>
      <c r="O3820" t="s">
        <v>22427</v>
      </c>
      <c r="P3820" t="s">
        <v>60</v>
      </c>
      <c r="Q3820">
        <v>8.7139000000000006</v>
      </c>
      <c r="R3820">
        <v>77.756699999999995</v>
      </c>
      <c r="S3820" t="s">
        <v>513</v>
      </c>
      <c r="T3820" t="s">
        <v>512</v>
      </c>
      <c r="U3820" t="s">
        <v>46</v>
      </c>
      <c r="V3820" t="s">
        <v>45</v>
      </c>
    </row>
    <row r="3821" spans="1:22">
      <c r="A3821" t="s">
        <v>22426</v>
      </c>
      <c r="B3821" s="2">
        <v>45141.533333333333</v>
      </c>
      <c r="C3821" s="2">
        <f t="shared" si="59"/>
        <v>45138</v>
      </c>
      <c r="D3821" t="s">
        <v>1050</v>
      </c>
      <c r="E3821" t="s">
        <v>1049</v>
      </c>
      <c r="F3821" t="s">
        <v>18</v>
      </c>
      <c r="G3821" t="s">
        <v>30</v>
      </c>
      <c r="H3821" t="s">
        <v>29</v>
      </c>
      <c r="I3821">
        <v>3</v>
      </c>
      <c r="J3821">
        <v>934.68</v>
      </c>
      <c r="K3821">
        <v>770.92</v>
      </c>
      <c r="L3821">
        <v>2804.04</v>
      </c>
      <c r="M3821">
        <v>2312.7600000000002</v>
      </c>
      <c r="N3821" t="s">
        <v>22425</v>
      </c>
      <c r="O3821" t="s">
        <v>22424</v>
      </c>
      <c r="P3821" t="s">
        <v>37</v>
      </c>
      <c r="Q3821">
        <v>10.7905</v>
      </c>
      <c r="R3821">
        <v>78.704700000000003</v>
      </c>
      <c r="S3821" t="s">
        <v>111</v>
      </c>
      <c r="T3821" t="s">
        <v>110</v>
      </c>
      <c r="U3821" t="s">
        <v>46</v>
      </c>
      <c r="V3821" t="s">
        <v>9</v>
      </c>
    </row>
    <row r="3822" spans="1:22">
      <c r="A3822" t="s">
        <v>22423</v>
      </c>
      <c r="B3822" s="2">
        <v>45391.554861111108</v>
      </c>
      <c r="C3822" s="2">
        <f t="shared" si="59"/>
        <v>45390</v>
      </c>
      <c r="D3822" t="s">
        <v>1045</v>
      </c>
      <c r="E3822" t="s">
        <v>3343</v>
      </c>
      <c r="F3822" t="s">
        <v>31</v>
      </c>
      <c r="G3822" t="s">
        <v>82</v>
      </c>
      <c r="H3822" t="s">
        <v>29</v>
      </c>
      <c r="I3822">
        <v>3</v>
      </c>
      <c r="J3822">
        <v>496.36</v>
      </c>
      <c r="K3822">
        <v>409.91</v>
      </c>
      <c r="L3822">
        <v>1489.08</v>
      </c>
      <c r="M3822">
        <v>1229.73</v>
      </c>
      <c r="N3822" t="s">
        <v>22422</v>
      </c>
      <c r="O3822" t="s">
        <v>22421</v>
      </c>
      <c r="P3822" t="s">
        <v>112</v>
      </c>
      <c r="Q3822">
        <v>13.082700000000001</v>
      </c>
      <c r="R3822">
        <v>80.270700000000005</v>
      </c>
      <c r="S3822" t="s">
        <v>340</v>
      </c>
      <c r="T3822" t="s">
        <v>339</v>
      </c>
      <c r="U3822" t="s">
        <v>46</v>
      </c>
      <c r="V3822" t="s">
        <v>9</v>
      </c>
    </row>
    <row r="3823" spans="1:22">
      <c r="A3823" t="s">
        <v>22420</v>
      </c>
      <c r="B3823" s="2">
        <v>44957.462500000001</v>
      </c>
      <c r="C3823" s="2">
        <f t="shared" si="59"/>
        <v>44956</v>
      </c>
      <c r="D3823" t="s">
        <v>1040</v>
      </c>
      <c r="E3823" t="s">
        <v>8940</v>
      </c>
      <c r="F3823" t="s">
        <v>136</v>
      </c>
      <c r="G3823" t="s">
        <v>41</v>
      </c>
      <c r="H3823" t="s">
        <v>16</v>
      </c>
      <c r="I3823">
        <v>2</v>
      </c>
      <c r="J3823">
        <v>486.86</v>
      </c>
      <c r="K3823">
        <v>430.56</v>
      </c>
      <c r="L3823">
        <v>973.72</v>
      </c>
      <c r="M3823">
        <v>861.12</v>
      </c>
      <c r="N3823" t="s">
        <v>22419</v>
      </c>
      <c r="O3823" t="s">
        <v>22418</v>
      </c>
      <c r="P3823" t="s">
        <v>49</v>
      </c>
      <c r="Q3823">
        <v>12.916499999999999</v>
      </c>
      <c r="R3823">
        <v>79.132499999999993</v>
      </c>
      <c r="S3823" t="s">
        <v>735</v>
      </c>
      <c r="T3823" t="s">
        <v>734</v>
      </c>
      <c r="U3823" t="s">
        <v>57</v>
      </c>
      <c r="V3823" t="s">
        <v>9</v>
      </c>
    </row>
    <row r="3824" spans="1:22">
      <c r="A3824" t="s">
        <v>22417</v>
      </c>
      <c r="B3824" s="2">
        <v>45459.702777777777</v>
      </c>
      <c r="C3824" s="2">
        <f t="shared" si="59"/>
        <v>45453</v>
      </c>
      <c r="D3824" t="s">
        <v>1035</v>
      </c>
      <c r="E3824" t="s">
        <v>20800</v>
      </c>
      <c r="F3824" t="s">
        <v>18</v>
      </c>
      <c r="G3824" t="s">
        <v>41</v>
      </c>
      <c r="H3824" t="s">
        <v>40</v>
      </c>
      <c r="I3824">
        <v>1</v>
      </c>
      <c r="J3824">
        <v>1319.74</v>
      </c>
      <c r="K3824">
        <v>1110.3800000000001</v>
      </c>
      <c r="L3824">
        <v>1319.74</v>
      </c>
      <c r="M3824">
        <v>1110.3800000000001</v>
      </c>
      <c r="N3824" t="s">
        <v>22416</v>
      </c>
      <c r="O3824" t="s">
        <v>22415</v>
      </c>
      <c r="P3824" t="s">
        <v>26</v>
      </c>
      <c r="Q3824">
        <v>11.0168</v>
      </c>
      <c r="R3824">
        <v>76.955799999999996</v>
      </c>
      <c r="S3824" t="s">
        <v>111</v>
      </c>
      <c r="T3824" t="s">
        <v>110</v>
      </c>
      <c r="U3824" t="s">
        <v>57</v>
      </c>
      <c r="V3824" t="s">
        <v>22</v>
      </c>
    </row>
    <row r="3825" spans="1:22">
      <c r="A3825" t="s">
        <v>22414</v>
      </c>
      <c r="B3825" s="2">
        <v>45386.823611111111</v>
      </c>
      <c r="C3825" s="2">
        <f t="shared" si="59"/>
        <v>45383</v>
      </c>
      <c r="D3825" t="s">
        <v>1030</v>
      </c>
      <c r="E3825" t="s">
        <v>10728</v>
      </c>
      <c r="F3825" t="s">
        <v>73</v>
      </c>
      <c r="G3825" t="s">
        <v>17</v>
      </c>
      <c r="H3825" t="s">
        <v>40</v>
      </c>
      <c r="I3825">
        <v>1</v>
      </c>
      <c r="J3825">
        <v>1947.04</v>
      </c>
      <c r="K3825">
        <v>1369.69</v>
      </c>
      <c r="L3825">
        <v>1947.04</v>
      </c>
      <c r="M3825">
        <v>1369.69</v>
      </c>
      <c r="N3825" t="s">
        <v>22413</v>
      </c>
      <c r="O3825" t="s">
        <v>22412</v>
      </c>
      <c r="P3825" t="s">
        <v>13</v>
      </c>
      <c r="Q3825">
        <v>11.664300000000001</v>
      </c>
      <c r="R3825">
        <v>78.146000000000001</v>
      </c>
      <c r="S3825" t="s">
        <v>276</v>
      </c>
      <c r="T3825" t="s">
        <v>275</v>
      </c>
      <c r="U3825" t="s">
        <v>10</v>
      </c>
      <c r="V3825" t="s">
        <v>45</v>
      </c>
    </row>
    <row r="3826" spans="1:22">
      <c r="A3826" t="s">
        <v>22411</v>
      </c>
      <c r="B3826" s="2">
        <v>45014.556250000001</v>
      </c>
      <c r="C3826" s="2">
        <f t="shared" si="59"/>
        <v>45012</v>
      </c>
      <c r="D3826" t="s">
        <v>1025</v>
      </c>
      <c r="E3826" t="s">
        <v>8930</v>
      </c>
      <c r="F3826" t="s">
        <v>73</v>
      </c>
      <c r="G3826" t="s">
        <v>30</v>
      </c>
      <c r="H3826" t="s">
        <v>40</v>
      </c>
      <c r="I3826">
        <v>2</v>
      </c>
      <c r="J3826">
        <v>1261.71</v>
      </c>
      <c r="K3826">
        <v>1006</v>
      </c>
      <c r="L3826">
        <v>2523.42</v>
      </c>
      <c r="M3826">
        <v>2012</v>
      </c>
      <c r="N3826" t="s">
        <v>22410</v>
      </c>
      <c r="O3826" t="s">
        <v>22409</v>
      </c>
      <c r="P3826" t="s">
        <v>121</v>
      </c>
      <c r="Q3826">
        <v>9.9252000000000002</v>
      </c>
      <c r="R3826">
        <v>78.119799999999998</v>
      </c>
      <c r="S3826" t="s">
        <v>269</v>
      </c>
      <c r="T3826" t="s">
        <v>268</v>
      </c>
      <c r="U3826" t="s">
        <v>46</v>
      </c>
      <c r="V3826" t="s">
        <v>22</v>
      </c>
    </row>
    <row r="3827" spans="1:22">
      <c r="A3827" t="s">
        <v>22408</v>
      </c>
      <c r="B3827" s="2">
        <v>45457.584027777775</v>
      </c>
      <c r="C3827" s="2">
        <f t="shared" si="59"/>
        <v>45453</v>
      </c>
      <c r="D3827" t="s">
        <v>1020</v>
      </c>
      <c r="E3827" t="s">
        <v>15854</v>
      </c>
      <c r="F3827" t="s">
        <v>73</v>
      </c>
      <c r="G3827" t="s">
        <v>91</v>
      </c>
      <c r="H3827" t="s">
        <v>63</v>
      </c>
      <c r="I3827">
        <v>4</v>
      </c>
      <c r="J3827">
        <v>2283.06</v>
      </c>
      <c r="K3827">
        <v>1646.75</v>
      </c>
      <c r="L3827">
        <v>9132.24</v>
      </c>
      <c r="M3827">
        <v>6587</v>
      </c>
      <c r="N3827" t="s">
        <v>22407</v>
      </c>
      <c r="O3827" t="s">
        <v>22406</v>
      </c>
      <c r="P3827" t="s">
        <v>13</v>
      </c>
      <c r="Q3827">
        <v>11.664300000000001</v>
      </c>
      <c r="R3827">
        <v>78.146000000000001</v>
      </c>
      <c r="S3827" t="s">
        <v>226</v>
      </c>
      <c r="T3827" t="s">
        <v>225</v>
      </c>
      <c r="U3827" t="s">
        <v>77</v>
      </c>
      <c r="V3827" t="s">
        <v>9</v>
      </c>
    </row>
    <row r="3828" spans="1:22">
      <c r="A3828" t="s">
        <v>22405</v>
      </c>
      <c r="B3828" s="2">
        <v>45076.527083333334</v>
      </c>
      <c r="C3828" s="2">
        <f t="shared" si="59"/>
        <v>45075</v>
      </c>
      <c r="D3828" t="s">
        <v>1015</v>
      </c>
      <c r="E3828" t="s">
        <v>7109</v>
      </c>
      <c r="F3828" t="s">
        <v>166</v>
      </c>
      <c r="G3828" t="s">
        <v>115</v>
      </c>
      <c r="H3828" t="s">
        <v>52</v>
      </c>
      <c r="I3828">
        <v>3</v>
      </c>
      <c r="J3828">
        <v>231.19</v>
      </c>
      <c r="K3828">
        <v>176.77</v>
      </c>
      <c r="L3828">
        <v>693.57</v>
      </c>
      <c r="M3828">
        <v>530.30999999999995</v>
      </c>
      <c r="N3828" t="s">
        <v>22404</v>
      </c>
      <c r="O3828" t="s">
        <v>22403</v>
      </c>
      <c r="P3828" t="s">
        <v>68</v>
      </c>
      <c r="Q3828">
        <v>11.34</v>
      </c>
      <c r="R3828">
        <v>77.717200000000005</v>
      </c>
      <c r="S3828" t="s">
        <v>784</v>
      </c>
      <c r="T3828" t="s">
        <v>783</v>
      </c>
      <c r="U3828" t="s">
        <v>23</v>
      </c>
      <c r="V3828" t="s">
        <v>9</v>
      </c>
    </row>
    <row r="3829" spans="1:22">
      <c r="A3829" t="s">
        <v>22402</v>
      </c>
      <c r="B3829" s="2">
        <v>45030.554166666669</v>
      </c>
      <c r="C3829" s="2">
        <f t="shared" si="59"/>
        <v>45026</v>
      </c>
      <c r="D3829" t="s">
        <v>1010</v>
      </c>
      <c r="E3829" t="s">
        <v>3315</v>
      </c>
      <c r="F3829" t="s">
        <v>73</v>
      </c>
      <c r="G3829" t="s">
        <v>91</v>
      </c>
      <c r="H3829" t="s">
        <v>16</v>
      </c>
      <c r="I3829">
        <v>1</v>
      </c>
      <c r="J3829">
        <v>1654.83</v>
      </c>
      <c r="K3829">
        <v>1267.03</v>
      </c>
      <c r="L3829">
        <v>1654.83</v>
      </c>
      <c r="M3829">
        <v>1267.03</v>
      </c>
      <c r="N3829" t="s">
        <v>22401</v>
      </c>
      <c r="O3829" t="s">
        <v>22400</v>
      </c>
      <c r="P3829" t="s">
        <v>68</v>
      </c>
      <c r="Q3829">
        <v>11.34</v>
      </c>
      <c r="R3829">
        <v>77.717200000000005</v>
      </c>
      <c r="S3829" t="s">
        <v>735</v>
      </c>
      <c r="T3829" t="s">
        <v>734</v>
      </c>
      <c r="U3829" t="s">
        <v>77</v>
      </c>
      <c r="V3829" t="s">
        <v>9</v>
      </c>
    </row>
    <row r="3830" spans="1:22">
      <c r="A3830" t="s">
        <v>22399</v>
      </c>
      <c r="B3830" s="2">
        <v>45307.568055555559</v>
      </c>
      <c r="C3830" s="2">
        <f t="shared" si="59"/>
        <v>45306</v>
      </c>
      <c r="D3830" t="s">
        <v>1005</v>
      </c>
      <c r="E3830" t="s">
        <v>8916</v>
      </c>
      <c r="F3830" t="s">
        <v>136</v>
      </c>
      <c r="G3830" t="s">
        <v>106</v>
      </c>
      <c r="H3830" t="s">
        <v>52</v>
      </c>
      <c r="I3830">
        <v>3</v>
      </c>
      <c r="J3830">
        <v>2495.56</v>
      </c>
      <c r="K3830">
        <v>2125.0500000000002</v>
      </c>
      <c r="L3830">
        <v>7486.68</v>
      </c>
      <c r="M3830">
        <v>6375.15</v>
      </c>
      <c r="N3830" t="s">
        <v>22398</v>
      </c>
      <c r="O3830" t="s">
        <v>22397</v>
      </c>
      <c r="P3830" t="s">
        <v>60</v>
      </c>
      <c r="Q3830">
        <v>8.7139000000000006</v>
      </c>
      <c r="R3830">
        <v>77.756699999999995</v>
      </c>
      <c r="S3830" t="s">
        <v>276</v>
      </c>
      <c r="T3830" t="s">
        <v>275</v>
      </c>
      <c r="U3830" t="s">
        <v>57</v>
      </c>
      <c r="V3830" t="s">
        <v>9</v>
      </c>
    </row>
    <row r="3831" spans="1:22">
      <c r="A3831" t="s">
        <v>22396</v>
      </c>
      <c r="B3831" s="2">
        <v>45289.527777777781</v>
      </c>
      <c r="C3831" s="2">
        <f t="shared" si="59"/>
        <v>45285</v>
      </c>
      <c r="D3831" t="s">
        <v>1000</v>
      </c>
      <c r="E3831" t="s">
        <v>15838</v>
      </c>
      <c r="F3831" t="s">
        <v>136</v>
      </c>
      <c r="G3831" t="s">
        <v>41</v>
      </c>
      <c r="H3831" t="s">
        <v>71</v>
      </c>
      <c r="I3831">
        <v>2</v>
      </c>
      <c r="J3831">
        <v>1920.84</v>
      </c>
      <c r="K3831">
        <v>1499.46</v>
      </c>
      <c r="L3831">
        <v>3841.68</v>
      </c>
      <c r="M3831">
        <v>2998.92</v>
      </c>
      <c r="N3831" t="s">
        <v>22395</v>
      </c>
      <c r="O3831" t="s">
        <v>22394</v>
      </c>
      <c r="P3831" t="s">
        <v>13</v>
      </c>
      <c r="Q3831">
        <v>11.664300000000001</v>
      </c>
      <c r="R3831">
        <v>78.146000000000001</v>
      </c>
      <c r="S3831" t="s">
        <v>48</v>
      </c>
      <c r="T3831" t="s">
        <v>47</v>
      </c>
      <c r="U3831" t="s">
        <v>77</v>
      </c>
      <c r="V3831" t="s">
        <v>22</v>
      </c>
    </row>
    <row r="3832" spans="1:22">
      <c r="A3832" t="s">
        <v>22393</v>
      </c>
      <c r="B3832" s="2">
        <v>45294.465277777781</v>
      </c>
      <c r="C3832" s="2">
        <f t="shared" si="59"/>
        <v>45292</v>
      </c>
      <c r="D3832" t="s">
        <v>995</v>
      </c>
      <c r="E3832" t="s">
        <v>8908</v>
      </c>
      <c r="F3832" t="s">
        <v>31</v>
      </c>
      <c r="G3832" t="s">
        <v>72</v>
      </c>
      <c r="H3832" t="s">
        <v>40</v>
      </c>
      <c r="I3832">
        <v>1</v>
      </c>
      <c r="J3832">
        <v>344.2</v>
      </c>
      <c r="K3832">
        <v>296.87</v>
      </c>
      <c r="L3832">
        <v>344.2</v>
      </c>
      <c r="M3832">
        <v>296.87</v>
      </c>
      <c r="N3832" t="s">
        <v>22392</v>
      </c>
      <c r="O3832" t="s">
        <v>22391</v>
      </c>
      <c r="P3832" t="s">
        <v>112</v>
      </c>
      <c r="Q3832">
        <v>13.082700000000001</v>
      </c>
      <c r="R3832">
        <v>80.270700000000005</v>
      </c>
      <c r="S3832" t="s">
        <v>283</v>
      </c>
      <c r="T3832" t="s">
        <v>282</v>
      </c>
      <c r="U3832" t="s">
        <v>23</v>
      </c>
      <c r="V3832" t="s">
        <v>9</v>
      </c>
    </row>
    <row r="3833" spans="1:22">
      <c r="A3833" t="s">
        <v>22390</v>
      </c>
      <c r="B3833" s="2">
        <v>45289.555555555555</v>
      </c>
      <c r="C3833" s="2">
        <f t="shared" si="59"/>
        <v>45285</v>
      </c>
      <c r="D3833" t="s">
        <v>990</v>
      </c>
      <c r="E3833" t="s">
        <v>20771</v>
      </c>
      <c r="F3833" t="s">
        <v>64</v>
      </c>
      <c r="G3833" t="s">
        <v>91</v>
      </c>
      <c r="H3833" t="s">
        <v>71</v>
      </c>
      <c r="I3833">
        <v>4</v>
      </c>
      <c r="J3833">
        <v>943.48</v>
      </c>
      <c r="K3833">
        <v>817.31</v>
      </c>
      <c r="L3833">
        <v>3773.92</v>
      </c>
      <c r="M3833">
        <v>3269.24</v>
      </c>
      <c r="N3833" t="s">
        <v>22389</v>
      </c>
      <c r="O3833" t="s">
        <v>22388</v>
      </c>
      <c r="P3833" t="s">
        <v>26</v>
      </c>
      <c r="Q3833">
        <v>11.0168</v>
      </c>
      <c r="R3833">
        <v>76.955799999999996</v>
      </c>
      <c r="S3833" t="s">
        <v>420</v>
      </c>
      <c r="T3833" t="s">
        <v>419</v>
      </c>
      <c r="U3833" t="s">
        <v>46</v>
      </c>
      <c r="V3833" t="s">
        <v>9</v>
      </c>
    </row>
    <row r="3834" spans="1:22">
      <c r="A3834" t="s">
        <v>22387</v>
      </c>
      <c r="B3834" s="2">
        <v>45362.881944444445</v>
      </c>
      <c r="C3834" s="2">
        <f t="shared" si="59"/>
        <v>45362</v>
      </c>
      <c r="D3834" t="s">
        <v>985</v>
      </c>
      <c r="E3834" t="s">
        <v>8900</v>
      </c>
      <c r="F3834" t="s">
        <v>73</v>
      </c>
      <c r="G3834" t="s">
        <v>115</v>
      </c>
      <c r="H3834" t="s">
        <v>40</v>
      </c>
      <c r="I3834">
        <v>1</v>
      </c>
      <c r="J3834">
        <v>877.25</v>
      </c>
      <c r="K3834">
        <v>665.5</v>
      </c>
      <c r="L3834">
        <v>877.25</v>
      </c>
      <c r="M3834">
        <v>665.5</v>
      </c>
      <c r="N3834" t="s">
        <v>22386</v>
      </c>
      <c r="O3834" t="s">
        <v>22385</v>
      </c>
      <c r="P3834" t="s">
        <v>13</v>
      </c>
      <c r="Q3834">
        <v>11.664300000000001</v>
      </c>
      <c r="R3834">
        <v>78.146000000000001</v>
      </c>
      <c r="S3834" t="s">
        <v>206</v>
      </c>
      <c r="T3834" t="s">
        <v>205</v>
      </c>
      <c r="U3834" t="s">
        <v>46</v>
      </c>
      <c r="V3834" t="s">
        <v>45</v>
      </c>
    </row>
    <row r="3835" spans="1:22">
      <c r="A3835" t="s">
        <v>22384</v>
      </c>
      <c r="B3835" s="2">
        <v>45473.419444444444</v>
      </c>
      <c r="C3835" s="2">
        <f t="shared" si="59"/>
        <v>45467</v>
      </c>
      <c r="D3835" t="s">
        <v>980</v>
      </c>
      <c r="E3835" t="s">
        <v>22383</v>
      </c>
      <c r="F3835" t="s">
        <v>201</v>
      </c>
      <c r="G3835" t="s">
        <v>53</v>
      </c>
      <c r="H3835" t="s">
        <v>52</v>
      </c>
      <c r="I3835">
        <v>1</v>
      </c>
      <c r="J3835">
        <v>2305.06</v>
      </c>
      <c r="K3835">
        <v>1703.14</v>
      </c>
      <c r="L3835">
        <v>2305.06</v>
      </c>
      <c r="M3835">
        <v>1703.14</v>
      </c>
      <c r="N3835" t="s">
        <v>22382</v>
      </c>
      <c r="O3835" t="s">
        <v>22381</v>
      </c>
      <c r="P3835" t="s">
        <v>68</v>
      </c>
      <c r="Q3835">
        <v>11.34</v>
      </c>
      <c r="R3835">
        <v>77.717200000000005</v>
      </c>
      <c r="S3835" t="s">
        <v>103</v>
      </c>
      <c r="T3835" t="s">
        <v>102</v>
      </c>
      <c r="U3835" t="s">
        <v>23</v>
      </c>
      <c r="V3835" t="s">
        <v>9</v>
      </c>
    </row>
    <row r="3836" spans="1:22">
      <c r="A3836" t="s">
        <v>22380</v>
      </c>
      <c r="B3836" s="2">
        <v>45347.54791666667</v>
      </c>
      <c r="C3836" s="2">
        <f t="shared" si="59"/>
        <v>45341</v>
      </c>
      <c r="D3836" t="s">
        <v>975</v>
      </c>
      <c r="E3836" t="s">
        <v>10689</v>
      </c>
      <c r="F3836" t="s">
        <v>83</v>
      </c>
      <c r="G3836" t="s">
        <v>53</v>
      </c>
      <c r="H3836" t="s">
        <v>29</v>
      </c>
      <c r="I3836">
        <v>1</v>
      </c>
      <c r="J3836">
        <v>588.59</v>
      </c>
      <c r="K3836">
        <v>485.83</v>
      </c>
      <c r="L3836">
        <v>588.59</v>
      </c>
      <c r="M3836">
        <v>485.83</v>
      </c>
      <c r="N3836" t="s">
        <v>22379</v>
      </c>
      <c r="O3836" t="s">
        <v>22378</v>
      </c>
      <c r="P3836" t="s">
        <v>37</v>
      </c>
      <c r="Q3836">
        <v>10.7905</v>
      </c>
      <c r="R3836">
        <v>78.704700000000003</v>
      </c>
      <c r="S3836" t="s">
        <v>257</v>
      </c>
      <c r="T3836" t="s">
        <v>256</v>
      </c>
      <c r="U3836" t="s">
        <v>23</v>
      </c>
      <c r="V3836" t="s">
        <v>9</v>
      </c>
    </row>
    <row r="3837" spans="1:22">
      <c r="A3837" t="s">
        <v>22377</v>
      </c>
      <c r="B3837" s="2">
        <v>44981.689583333333</v>
      </c>
      <c r="C3837" s="2">
        <f t="shared" si="59"/>
        <v>44977</v>
      </c>
      <c r="D3837" t="s">
        <v>970</v>
      </c>
      <c r="E3837" t="s">
        <v>22376</v>
      </c>
      <c r="F3837" t="s">
        <v>201</v>
      </c>
      <c r="G3837" t="s">
        <v>91</v>
      </c>
      <c r="H3837" t="s">
        <v>40</v>
      </c>
      <c r="I3837">
        <v>2</v>
      </c>
      <c r="J3837">
        <v>847.83</v>
      </c>
      <c r="K3837">
        <v>654.79999999999995</v>
      </c>
      <c r="L3837">
        <v>1695.66</v>
      </c>
      <c r="M3837">
        <v>1309.5999999999999</v>
      </c>
      <c r="N3837" t="s">
        <v>22375</v>
      </c>
      <c r="O3837" t="s">
        <v>22374</v>
      </c>
      <c r="P3837" t="s">
        <v>13</v>
      </c>
      <c r="Q3837">
        <v>11.664300000000001</v>
      </c>
      <c r="R3837">
        <v>78.146000000000001</v>
      </c>
      <c r="S3837" t="s">
        <v>59</v>
      </c>
      <c r="T3837" t="s">
        <v>58</v>
      </c>
      <c r="U3837" t="s">
        <v>23</v>
      </c>
      <c r="V3837" t="s">
        <v>9</v>
      </c>
    </row>
    <row r="3838" spans="1:22">
      <c r="A3838" t="s">
        <v>22373</v>
      </c>
      <c r="B3838" s="2">
        <v>44935.628472222219</v>
      </c>
      <c r="C3838" s="2">
        <f t="shared" si="59"/>
        <v>44935</v>
      </c>
      <c r="D3838" t="s">
        <v>965</v>
      </c>
      <c r="E3838" t="s">
        <v>8885</v>
      </c>
      <c r="F3838" t="s">
        <v>83</v>
      </c>
      <c r="G3838" t="s">
        <v>72</v>
      </c>
      <c r="H3838" t="s">
        <v>16</v>
      </c>
      <c r="I3838">
        <v>2</v>
      </c>
      <c r="J3838">
        <v>299.06</v>
      </c>
      <c r="K3838">
        <v>254.04</v>
      </c>
      <c r="L3838">
        <v>598.12</v>
      </c>
      <c r="M3838">
        <v>508.08</v>
      </c>
      <c r="N3838" t="s">
        <v>22372</v>
      </c>
      <c r="O3838" t="s">
        <v>22371</v>
      </c>
      <c r="P3838" t="s">
        <v>49</v>
      </c>
      <c r="Q3838">
        <v>12.916499999999999</v>
      </c>
      <c r="R3838">
        <v>79.132499999999993</v>
      </c>
      <c r="S3838" t="s">
        <v>257</v>
      </c>
      <c r="T3838" t="s">
        <v>256</v>
      </c>
      <c r="U3838" t="s">
        <v>23</v>
      </c>
      <c r="V3838" t="s">
        <v>9</v>
      </c>
    </row>
    <row r="3839" spans="1:22">
      <c r="A3839" t="s">
        <v>22370</v>
      </c>
      <c r="B3839" s="2">
        <v>45471.79791666667</v>
      </c>
      <c r="C3839" s="2">
        <f t="shared" si="59"/>
        <v>45467</v>
      </c>
      <c r="D3839" t="s">
        <v>960</v>
      </c>
      <c r="E3839" t="s">
        <v>20751</v>
      </c>
      <c r="F3839" t="s">
        <v>201</v>
      </c>
      <c r="G3839" t="s">
        <v>17</v>
      </c>
      <c r="H3839" t="s">
        <v>71</v>
      </c>
      <c r="I3839">
        <v>1</v>
      </c>
      <c r="J3839">
        <v>1666.6</v>
      </c>
      <c r="K3839">
        <v>1153.43</v>
      </c>
      <c r="L3839">
        <v>1666.6</v>
      </c>
      <c r="M3839">
        <v>1153.43</v>
      </c>
      <c r="N3839" t="s">
        <v>22369</v>
      </c>
      <c r="O3839" t="s">
        <v>22368</v>
      </c>
      <c r="P3839" t="s">
        <v>60</v>
      </c>
      <c r="Q3839">
        <v>8.7139000000000006</v>
      </c>
      <c r="R3839">
        <v>77.756699999999995</v>
      </c>
      <c r="S3839" t="s">
        <v>133</v>
      </c>
      <c r="T3839" t="s">
        <v>132</v>
      </c>
      <c r="U3839" t="s">
        <v>46</v>
      </c>
      <c r="V3839" t="s">
        <v>9</v>
      </c>
    </row>
    <row r="3840" spans="1:22">
      <c r="A3840" t="s">
        <v>22367</v>
      </c>
      <c r="B3840" s="2">
        <v>45207.873611111114</v>
      </c>
      <c r="C3840" s="2">
        <f t="shared" si="59"/>
        <v>45201</v>
      </c>
      <c r="D3840" t="s">
        <v>955</v>
      </c>
      <c r="E3840" t="s">
        <v>8878</v>
      </c>
      <c r="F3840" t="s">
        <v>64</v>
      </c>
      <c r="G3840" t="s">
        <v>41</v>
      </c>
      <c r="H3840" t="s">
        <v>71</v>
      </c>
      <c r="I3840">
        <v>1</v>
      </c>
      <c r="J3840">
        <v>416.95</v>
      </c>
      <c r="K3840">
        <v>316.3</v>
      </c>
      <c r="L3840">
        <v>416.95</v>
      </c>
      <c r="M3840">
        <v>316.3</v>
      </c>
      <c r="N3840" t="s">
        <v>22366</v>
      </c>
      <c r="O3840" t="s">
        <v>22365</v>
      </c>
      <c r="P3840" t="s">
        <v>37</v>
      </c>
      <c r="Q3840">
        <v>10.7905</v>
      </c>
      <c r="R3840">
        <v>78.704700000000003</v>
      </c>
      <c r="S3840" t="s">
        <v>454</v>
      </c>
      <c r="T3840" t="s">
        <v>453</v>
      </c>
      <c r="U3840" t="s">
        <v>10</v>
      </c>
      <c r="V3840" t="s">
        <v>45</v>
      </c>
    </row>
    <row r="3841" spans="1:22">
      <c r="A3841" t="s">
        <v>22364</v>
      </c>
      <c r="B3841" s="2">
        <v>45116.910416666666</v>
      </c>
      <c r="C3841" s="2">
        <f t="shared" si="59"/>
        <v>45110</v>
      </c>
      <c r="D3841" t="s">
        <v>950</v>
      </c>
      <c r="E3841" t="s">
        <v>14113</v>
      </c>
      <c r="F3841" t="s">
        <v>83</v>
      </c>
      <c r="G3841" t="s">
        <v>41</v>
      </c>
      <c r="H3841" t="s">
        <v>52</v>
      </c>
      <c r="I3841">
        <v>2</v>
      </c>
      <c r="J3841">
        <v>2252.65</v>
      </c>
      <c r="K3841">
        <v>1438.49</v>
      </c>
      <c r="L3841">
        <v>4505.3</v>
      </c>
      <c r="M3841">
        <v>2876.98</v>
      </c>
      <c r="N3841" t="s">
        <v>22363</v>
      </c>
      <c r="O3841" t="s">
        <v>22362</v>
      </c>
      <c r="P3841" t="s">
        <v>26</v>
      </c>
      <c r="Q3841">
        <v>11.0168</v>
      </c>
      <c r="R3841">
        <v>76.955799999999996</v>
      </c>
      <c r="S3841" t="s">
        <v>96</v>
      </c>
      <c r="T3841" t="s">
        <v>95</v>
      </c>
      <c r="U3841" t="s">
        <v>46</v>
      </c>
      <c r="V3841" t="s">
        <v>9</v>
      </c>
    </row>
    <row r="3842" spans="1:22">
      <c r="A3842" t="s">
        <v>22361</v>
      </c>
      <c r="B3842" s="2">
        <v>45129.523611111108</v>
      </c>
      <c r="C3842" s="2">
        <f t="shared" si="59"/>
        <v>45124</v>
      </c>
      <c r="D3842" t="s">
        <v>945</v>
      </c>
      <c r="E3842" t="s">
        <v>22360</v>
      </c>
      <c r="F3842" t="s">
        <v>31</v>
      </c>
      <c r="G3842" t="s">
        <v>41</v>
      </c>
      <c r="H3842" t="s">
        <v>16</v>
      </c>
      <c r="I3842">
        <v>3</v>
      </c>
      <c r="J3842">
        <v>1893.76</v>
      </c>
      <c r="K3842">
        <v>1146.68</v>
      </c>
      <c r="L3842">
        <v>5681.28</v>
      </c>
      <c r="M3842">
        <v>3440.04</v>
      </c>
      <c r="N3842" t="s">
        <v>22359</v>
      </c>
      <c r="O3842" t="s">
        <v>22358</v>
      </c>
      <c r="P3842" t="s">
        <v>26</v>
      </c>
      <c r="Q3842">
        <v>11.0168</v>
      </c>
      <c r="R3842">
        <v>76.955799999999996</v>
      </c>
      <c r="S3842" t="s">
        <v>257</v>
      </c>
      <c r="T3842" t="s">
        <v>256</v>
      </c>
      <c r="U3842" t="s">
        <v>23</v>
      </c>
      <c r="V3842" t="s">
        <v>45</v>
      </c>
    </row>
    <row r="3843" spans="1:22">
      <c r="A3843" t="s">
        <v>22357</v>
      </c>
      <c r="B3843" s="2">
        <v>45161.457638888889</v>
      </c>
      <c r="C3843" s="2">
        <f t="shared" ref="C3843:C3906" si="60">INT(B3843) - WEEKDAY(INT(B3843), 2) + 1</f>
        <v>45159</v>
      </c>
      <c r="D3843" t="s">
        <v>940</v>
      </c>
      <c r="E3843" t="s">
        <v>17466</v>
      </c>
      <c r="F3843" t="s">
        <v>166</v>
      </c>
      <c r="G3843" t="s">
        <v>91</v>
      </c>
      <c r="H3843" t="s">
        <v>52</v>
      </c>
      <c r="I3843">
        <v>1</v>
      </c>
      <c r="J3843">
        <v>1905.86</v>
      </c>
      <c r="K3843">
        <v>1227.8699999999999</v>
      </c>
      <c r="L3843">
        <v>1905.86</v>
      </c>
      <c r="M3843">
        <v>1227.8699999999999</v>
      </c>
      <c r="N3843" t="s">
        <v>22356</v>
      </c>
      <c r="O3843" t="s">
        <v>22355</v>
      </c>
      <c r="P3843" t="s">
        <v>37</v>
      </c>
      <c r="Q3843">
        <v>10.7905</v>
      </c>
      <c r="R3843">
        <v>78.704700000000003</v>
      </c>
      <c r="S3843" t="s">
        <v>628</v>
      </c>
      <c r="T3843" t="s">
        <v>627</v>
      </c>
      <c r="U3843" t="s">
        <v>10</v>
      </c>
      <c r="V3843" t="s">
        <v>9</v>
      </c>
    </row>
    <row r="3844" spans="1:22">
      <c r="A3844" t="s">
        <v>22354</v>
      </c>
      <c r="B3844" s="2">
        <v>45071.62777777778</v>
      </c>
      <c r="C3844" s="2">
        <f t="shared" si="60"/>
        <v>45068</v>
      </c>
      <c r="D3844" t="s">
        <v>935</v>
      </c>
      <c r="E3844" t="s">
        <v>14102</v>
      </c>
      <c r="F3844" t="s">
        <v>18</v>
      </c>
      <c r="G3844" t="s">
        <v>115</v>
      </c>
      <c r="H3844" t="s">
        <v>52</v>
      </c>
      <c r="I3844">
        <v>1</v>
      </c>
      <c r="J3844">
        <v>568.47</v>
      </c>
      <c r="K3844">
        <v>473.86</v>
      </c>
      <c r="L3844">
        <v>568.47</v>
      </c>
      <c r="M3844">
        <v>473.86</v>
      </c>
      <c r="N3844" t="s">
        <v>22353</v>
      </c>
      <c r="O3844" t="s">
        <v>22352</v>
      </c>
      <c r="P3844" t="s">
        <v>13</v>
      </c>
      <c r="Q3844">
        <v>11.664300000000001</v>
      </c>
      <c r="R3844">
        <v>78.146000000000001</v>
      </c>
      <c r="S3844" t="s">
        <v>762</v>
      </c>
      <c r="T3844" t="s">
        <v>761</v>
      </c>
      <c r="U3844" t="s">
        <v>23</v>
      </c>
      <c r="V3844" t="s">
        <v>45</v>
      </c>
    </row>
    <row r="3845" spans="1:22">
      <c r="A3845" t="s">
        <v>22351</v>
      </c>
      <c r="B3845" s="2">
        <v>45121.522916666669</v>
      </c>
      <c r="C3845" s="2">
        <f t="shared" si="60"/>
        <v>45117</v>
      </c>
      <c r="D3845" t="s">
        <v>930</v>
      </c>
      <c r="E3845" t="s">
        <v>20731</v>
      </c>
      <c r="F3845" t="s">
        <v>64</v>
      </c>
      <c r="G3845" t="s">
        <v>72</v>
      </c>
      <c r="H3845" t="s">
        <v>63</v>
      </c>
      <c r="I3845">
        <v>4</v>
      </c>
      <c r="J3845">
        <v>2200.25</v>
      </c>
      <c r="K3845">
        <v>1715.82</v>
      </c>
      <c r="L3845">
        <v>8801</v>
      </c>
      <c r="M3845">
        <v>6863.28</v>
      </c>
      <c r="N3845" t="s">
        <v>22350</v>
      </c>
      <c r="O3845" t="s">
        <v>22349</v>
      </c>
      <c r="P3845" t="s">
        <v>49</v>
      </c>
      <c r="Q3845">
        <v>12.916499999999999</v>
      </c>
      <c r="R3845">
        <v>79.132499999999993</v>
      </c>
      <c r="S3845" t="s">
        <v>79</v>
      </c>
      <c r="T3845" t="s">
        <v>78</v>
      </c>
      <c r="U3845" t="s">
        <v>57</v>
      </c>
      <c r="V3845" t="s">
        <v>45</v>
      </c>
    </row>
    <row r="3846" spans="1:22">
      <c r="A3846" t="s">
        <v>22348</v>
      </c>
      <c r="B3846" s="2">
        <v>45479.857638888891</v>
      </c>
      <c r="C3846" s="2">
        <f t="shared" si="60"/>
        <v>45474</v>
      </c>
      <c r="D3846" t="s">
        <v>925</v>
      </c>
      <c r="E3846" t="s">
        <v>10656</v>
      </c>
      <c r="F3846" t="s">
        <v>83</v>
      </c>
      <c r="G3846" t="s">
        <v>30</v>
      </c>
      <c r="H3846" t="s">
        <v>29</v>
      </c>
      <c r="I3846">
        <v>4</v>
      </c>
      <c r="J3846">
        <v>815.4</v>
      </c>
      <c r="K3846">
        <v>622.45000000000005</v>
      </c>
      <c r="L3846">
        <v>3261.6</v>
      </c>
      <c r="M3846">
        <v>2489.8000000000002</v>
      </c>
      <c r="N3846" t="s">
        <v>22347</v>
      </c>
      <c r="O3846" t="s">
        <v>22346</v>
      </c>
      <c r="P3846" t="s">
        <v>121</v>
      </c>
      <c r="Q3846">
        <v>9.9252000000000002</v>
      </c>
      <c r="R3846">
        <v>78.119799999999998</v>
      </c>
      <c r="S3846" t="s">
        <v>413</v>
      </c>
      <c r="T3846" t="s">
        <v>412</v>
      </c>
      <c r="U3846" t="s">
        <v>10</v>
      </c>
      <c r="V3846" t="s">
        <v>9</v>
      </c>
    </row>
    <row r="3847" spans="1:22">
      <c r="A3847" t="s">
        <v>22345</v>
      </c>
      <c r="B3847" s="2">
        <v>45450.549305555556</v>
      </c>
      <c r="C3847" s="2">
        <f t="shared" si="60"/>
        <v>45446</v>
      </c>
      <c r="D3847" t="s">
        <v>920</v>
      </c>
      <c r="E3847" t="s">
        <v>22344</v>
      </c>
      <c r="F3847" t="s">
        <v>166</v>
      </c>
      <c r="G3847" t="s">
        <v>17</v>
      </c>
      <c r="H3847" t="s">
        <v>71</v>
      </c>
      <c r="I3847">
        <v>4</v>
      </c>
      <c r="J3847">
        <v>358.78</v>
      </c>
      <c r="K3847">
        <v>290.75</v>
      </c>
      <c r="L3847">
        <v>1435.12</v>
      </c>
      <c r="M3847">
        <v>1163</v>
      </c>
      <c r="N3847" t="s">
        <v>22343</v>
      </c>
      <c r="O3847" t="s">
        <v>22342</v>
      </c>
      <c r="P3847" t="s">
        <v>121</v>
      </c>
      <c r="Q3847">
        <v>9.9252000000000002</v>
      </c>
      <c r="R3847">
        <v>78.119799999999998</v>
      </c>
      <c r="S3847" t="s">
        <v>486</v>
      </c>
      <c r="T3847" t="s">
        <v>485</v>
      </c>
      <c r="U3847" t="s">
        <v>77</v>
      </c>
      <c r="V3847" t="s">
        <v>22</v>
      </c>
    </row>
    <row r="3848" spans="1:22">
      <c r="A3848" t="s">
        <v>22341</v>
      </c>
      <c r="B3848" s="2">
        <v>45263.637499999997</v>
      </c>
      <c r="C3848" s="2">
        <f t="shared" si="60"/>
        <v>45257</v>
      </c>
      <c r="D3848" t="s">
        <v>915</v>
      </c>
      <c r="E3848" t="s">
        <v>22340</v>
      </c>
      <c r="F3848" t="s">
        <v>136</v>
      </c>
      <c r="G3848" t="s">
        <v>82</v>
      </c>
      <c r="H3848" t="s">
        <v>40</v>
      </c>
      <c r="I3848">
        <v>1</v>
      </c>
      <c r="J3848">
        <v>1045.1600000000001</v>
      </c>
      <c r="K3848">
        <v>786.13</v>
      </c>
      <c r="L3848">
        <v>1045.1600000000001</v>
      </c>
      <c r="M3848">
        <v>786.13</v>
      </c>
      <c r="N3848" t="s">
        <v>22339</v>
      </c>
      <c r="O3848" t="s">
        <v>22338</v>
      </c>
      <c r="P3848" t="s">
        <v>13</v>
      </c>
      <c r="Q3848">
        <v>11.664300000000001</v>
      </c>
      <c r="R3848">
        <v>78.146000000000001</v>
      </c>
      <c r="S3848" t="s">
        <v>396</v>
      </c>
      <c r="T3848" t="s">
        <v>395</v>
      </c>
      <c r="U3848" t="s">
        <v>57</v>
      </c>
      <c r="V3848" t="s">
        <v>22</v>
      </c>
    </row>
    <row r="3849" spans="1:22">
      <c r="A3849" t="s">
        <v>22337</v>
      </c>
      <c r="B3849" s="2">
        <v>45078.605555555558</v>
      </c>
      <c r="C3849" s="2">
        <f t="shared" si="60"/>
        <v>45075</v>
      </c>
      <c r="D3849" t="s">
        <v>910</v>
      </c>
      <c r="E3849" t="s">
        <v>22336</v>
      </c>
      <c r="F3849" t="s">
        <v>18</v>
      </c>
      <c r="G3849" t="s">
        <v>41</v>
      </c>
      <c r="H3849" t="s">
        <v>63</v>
      </c>
      <c r="I3849">
        <v>1</v>
      </c>
      <c r="J3849">
        <v>790.38</v>
      </c>
      <c r="K3849">
        <v>503.83</v>
      </c>
      <c r="L3849">
        <v>790.38</v>
      </c>
      <c r="M3849">
        <v>503.83</v>
      </c>
      <c r="N3849" t="s">
        <v>22335</v>
      </c>
      <c r="O3849" t="s">
        <v>22334</v>
      </c>
      <c r="P3849" t="s">
        <v>13</v>
      </c>
      <c r="Q3849">
        <v>11.664300000000001</v>
      </c>
      <c r="R3849">
        <v>78.146000000000001</v>
      </c>
      <c r="S3849" t="s">
        <v>79</v>
      </c>
      <c r="T3849" t="s">
        <v>78</v>
      </c>
      <c r="U3849" t="s">
        <v>77</v>
      </c>
      <c r="V3849" t="s">
        <v>45</v>
      </c>
    </row>
    <row r="3850" spans="1:22">
      <c r="A3850" t="s">
        <v>22333</v>
      </c>
      <c r="B3850" s="2">
        <v>45390.592361111114</v>
      </c>
      <c r="C3850" s="2">
        <f t="shared" si="60"/>
        <v>45390</v>
      </c>
      <c r="D3850" t="s">
        <v>903</v>
      </c>
      <c r="E3850" t="s">
        <v>22332</v>
      </c>
      <c r="F3850" t="s">
        <v>83</v>
      </c>
      <c r="G3850" t="s">
        <v>30</v>
      </c>
      <c r="H3850" t="s">
        <v>16</v>
      </c>
      <c r="I3850">
        <v>1</v>
      </c>
      <c r="J3850">
        <v>1723.98</v>
      </c>
      <c r="K3850">
        <v>1420.55</v>
      </c>
      <c r="L3850">
        <v>1723.98</v>
      </c>
      <c r="M3850">
        <v>1420.55</v>
      </c>
      <c r="N3850" t="s">
        <v>22331</v>
      </c>
      <c r="O3850" t="s">
        <v>22330</v>
      </c>
      <c r="P3850" t="s">
        <v>26</v>
      </c>
      <c r="Q3850">
        <v>11.0168</v>
      </c>
      <c r="R3850">
        <v>76.955799999999996</v>
      </c>
      <c r="S3850" t="s">
        <v>226</v>
      </c>
      <c r="T3850" t="s">
        <v>225</v>
      </c>
      <c r="U3850" t="s">
        <v>10</v>
      </c>
      <c r="V3850" t="s">
        <v>45</v>
      </c>
    </row>
    <row r="3851" spans="1:22">
      <c r="A3851" t="s">
        <v>22329</v>
      </c>
      <c r="B3851" s="2">
        <v>45395.739583333336</v>
      </c>
      <c r="C3851" s="2">
        <f t="shared" si="60"/>
        <v>45390</v>
      </c>
      <c r="D3851" t="s">
        <v>898</v>
      </c>
      <c r="E3851" t="s">
        <v>5147</v>
      </c>
      <c r="F3851" t="s">
        <v>73</v>
      </c>
      <c r="G3851" t="s">
        <v>17</v>
      </c>
      <c r="H3851" t="s">
        <v>16</v>
      </c>
      <c r="I3851">
        <v>1</v>
      </c>
      <c r="J3851">
        <v>2155.35</v>
      </c>
      <c r="K3851">
        <v>1452.96</v>
      </c>
      <c r="L3851">
        <v>2155.35</v>
      </c>
      <c r="M3851">
        <v>1452.96</v>
      </c>
      <c r="N3851" t="s">
        <v>22328</v>
      </c>
      <c r="O3851" t="s">
        <v>22327</v>
      </c>
      <c r="P3851" t="s">
        <v>60</v>
      </c>
      <c r="Q3851">
        <v>8.7139000000000006</v>
      </c>
      <c r="R3851">
        <v>77.756699999999995</v>
      </c>
      <c r="S3851" t="s">
        <v>628</v>
      </c>
      <c r="T3851" t="s">
        <v>627</v>
      </c>
      <c r="U3851" t="s">
        <v>77</v>
      </c>
      <c r="V3851" t="s">
        <v>22</v>
      </c>
    </row>
    <row r="3852" spans="1:22">
      <c r="A3852" t="s">
        <v>22326</v>
      </c>
      <c r="B3852" s="2">
        <v>45040.841666666667</v>
      </c>
      <c r="C3852" s="2">
        <f t="shared" si="60"/>
        <v>45040</v>
      </c>
      <c r="D3852" t="s">
        <v>893</v>
      </c>
      <c r="E3852" t="s">
        <v>5143</v>
      </c>
      <c r="F3852" t="s">
        <v>64</v>
      </c>
      <c r="G3852" t="s">
        <v>82</v>
      </c>
      <c r="H3852" t="s">
        <v>63</v>
      </c>
      <c r="I3852">
        <v>2</v>
      </c>
      <c r="J3852">
        <v>1182.46</v>
      </c>
      <c r="K3852">
        <v>718.29</v>
      </c>
      <c r="L3852">
        <v>2364.92</v>
      </c>
      <c r="M3852">
        <v>1436.58</v>
      </c>
      <c r="N3852" t="s">
        <v>22325</v>
      </c>
      <c r="O3852" t="s">
        <v>22324</v>
      </c>
      <c r="P3852" t="s">
        <v>60</v>
      </c>
      <c r="Q3852">
        <v>8.7139000000000006</v>
      </c>
      <c r="R3852">
        <v>77.756699999999995</v>
      </c>
      <c r="S3852" t="s">
        <v>413</v>
      </c>
      <c r="T3852" t="s">
        <v>412</v>
      </c>
      <c r="U3852" t="s">
        <v>46</v>
      </c>
      <c r="V3852" t="s">
        <v>9</v>
      </c>
    </row>
    <row r="3853" spans="1:22">
      <c r="A3853" t="s">
        <v>22323</v>
      </c>
      <c r="B3853" s="2">
        <v>44969.747916666667</v>
      </c>
      <c r="C3853" s="2">
        <f t="shared" si="60"/>
        <v>44963</v>
      </c>
      <c r="D3853" t="s">
        <v>888</v>
      </c>
      <c r="E3853" t="s">
        <v>5139</v>
      </c>
      <c r="F3853" t="s">
        <v>18</v>
      </c>
      <c r="G3853" t="s">
        <v>106</v>
      </c>
      <c r="H3853" t="s">
        <v>16</v>
      </c>
      <c r="I3853">
        <v>1</v>
      </c>
      <c r="J3853">
        <v>1045.31</v>
      </c>
      <c r="K3853">
        <v>934.94</v>
      </c>
      <c r="L3853">
        <v>1045.31</v>
      </c>
      <c r="M3853">
        <v>934.94</v>
      </c>
      <c r="N3853" t="s">
        <v>22322</v>
      </c>
      <c r="O3853" t="s">
        <v>22321</v>
      </c>
      <c r="P3853" t="s">
        <v>60</v>
      </c>
      <c r="Q3853">
        <v>8.7139000000000006</v>
      </c>
      <c r="R3853">
        <v>77.756699999999995</v>
      </c>
      <c r="S3853" t="s">
        <v>243</v>
      </c>
      <c r="T3853" t="s">
        <v>242</v>
      </c>
      <c r="U3853" t="s">
        <v>10</v>
      </c>
      <c r="V3853" t="s">
        <v>9</v>
      </c>
    </row>
    <row r="3854" spans="1:22">
      <c r="A3854" t="s">
        <v>22320</v>
      </c>
      <c r="B3854" s="2">
        <v>45486.44027777778</v>
      </c>
      <c r="C3854" s="2">
        <f t="shared" si="60"/>
        <v>45481</v>
      </c>
      <c r="D3854" t="s">
        <v>883</v>
      </c>
      <c r="E3854" t="s">
        <v>10628</v>
      </c>
      <c r="F3854" t="s">
        <v>136</v>
      </c>
      <c r="G3854" t="s">
        <v>72</v>
      </c>
      <c r="H3854" t="s">
        <v>29</v>
      </c>
      <c r="I3854">
        <v>2</v>
      </c>
      <c r="J3854">
        <v>1232.95</v>
      </c>
      <c r="K3854">
        <v>812.99</v>
      </c>
      <c r="L3854">
        <v>2465.9</v>
      </c>
      <c r="M3854">
        <v>1625.98</v>
      </c>
      <c r="N3854" t="s">
        <v>22319</v>
      </c>
      <c r="O3854" t="s">
        <v>22318</v>
      </c>
      <c r="P3854" t="s">
        <v>68</v>
      </c>
      <c r="Q3854">
        <v>11.34</v>
      </c>
      <c r="R3854">
        <v>77.717200000000005</v>
      </c>
      <c r="S3854" t="s">
        <v>269</v>
      </c>
      <c r="T3854" t="s">
        <v>268</v>
      </c>
      <c r="U3854" t="s">
        <v>10</v>
      </c>
      <c r="V3854" t="s">
        <v>45</v>
      </c>
    </row>
    <row r="3855" spans="1:22">
      <c r="A3855" t="s">
        <v>22317</v>
      </c>
      <c r="B3855" s="2">
        <v>44983.786805555559</v>
      </c>
      <c r="C3855" s="2">
        <f t="shared" si="60"/>
        <v>44977</v>
      </c>
      <c r="D3855" t="s">
        <v>878</v>
      </c>
      <c r="E3855" t="s">
        <v>22316</v>
      </c>
      <c r="F3855" t="s">
        <v>64</v>
      </c>
      <c r="G3855" t="s">
        <v>53</v>
      </c>
      <c r="H3855" t="s">
        <v>29</v>
      </c>
      <c r="I3855">
        <v>2</v>
      </c>
      <c r="J3855">
        <v>2148.69</v>
      </c>
      <c r="K3855">
        <v>1447.63</v>
      </c>
      <c r="L3855">
        <v>4297.38</v>
      </c>
      <c r="M3855">
        <v>2895.26</v>
      </c>
      <c r="N3855" t="s">
        <v>22315</v>
      </c>
      <c r="O3855" t="s">
        <v>22314</v>
      </c>
      <c r="P3855" t="s">
        <v>68</v>
      </c>
      <c r="Q3855">
        <v>11.34</v>
      </c>
      <c r="R3855">
        <v>77.717200000000005</v>
      </c>
      <c r="S3855" t="s">
        <v>120</v>
      </c>
      <c r="T3855" t="s">
        <v>119</v>
      </c>
      <c r="U3855" t="s">
        <v>77</v>
      </c>
      <c r="V3855" t="s">
        <v>9</v>
      </c>
    </row>
    <row r="3856" spans="1:22">
      <c r="A3856" t="s">
        <v>22313</v>
      </c>
      <c r="B3856" s="2">
        <v>45299.905555555553</v>
      </c>
      <c r="C3856" s="2">
        <f t="shared" si="60"/>
        <v>45299</v>
      </c>
      <c r="D3856" t="s">
        <v>873</v>
      </c>
      <c r="E3856" t="s">
        <v>15754</v>
      </c>
      <c r="F3856" t="s">
        <v>201</v>
      </c>
      <c r="G3856" t="s">
        <v>41</v>
      </c>
      <c r="H3856" t="s">
        <v>71</v>
      </c>
      <c r="I3856">
        <v>1</v>
      </c>
      <c r="J3856">
        <v>1992.54</v>
      </c>
      <c r="K3856">
        <v>1629.42</v>
      </c>
      <c r="L3856">
        <v>1992.54</v>
      </c>
      <c r="M3856">
        <v>1629.42</v>
      </c>
      <c r="N3856" t="s">
        <v>22312</v>
      </c>
      <c r="O3856" t="s">
        <v>22311</v>
      </c>
      <c r="P3856" t="s">
        <v>13</v>
      </c>
      <c r="Q3856">
        <v>11.664300000000001</v>
      </c>
      <c r="R3856">
        <v>78.146000000000001</v>
      </c>
      <c r="S3856" t="s">
        <v>12</v>
      </c>
      <c r="T3856" t="s">
        <v>11</v>
      </c>
      <c r="U3856" t="s">
        <v>23</v>
      </c>
      <c r="V3856" t="s">
        <v>45</v>
      </c>
    </row>
    <row r="3857" spans="1:22">
      <c r="A3857" t="s">
        <v>22310</v>
      </c>
      <c r="B3857" s="2">
        <v>45545.77847222222</v>
      </c>
      <c r="C3857" s="2">
        <f t="shared" si="60"/>
        <v>45544</v>
      </c>
      <c r="D3857" t="s">
        <v>868</v>
      </c>
      <c r="E3857" t="s">
        <v>867</v>
      </c>
      <c r="F3857" t="s">
        <v>201</v>
      </c>
      <c r="G3857" t="s">
        <v>53</v>
      </c>
      <c r="H3857" t="s">
        <v>29</v>
      </c>
      <c r="I3857">
        <v>1</v>
      </c>
      <c r="J3857">
        <v>2246.84</v>
      </c>
      <c r="K3857">
        <v>1360.89</v>
      </c>
      <c r="L3857">
        <v>2246.84</v>
      </c>
      <c r="M3857">
        <v>1360.89</v>
      </c>
      <c r="N3857" t="s">
        <v>22309</v>
      </c>
      <c r="O3857" t="s">
        <v>22308</v>
      </c>
      <c r="P3857" t="s">
        <v>37</v>
      </c>
      <c r="Q3857">
        <v>10.7905</v>
      </c>
      <c r="R3857">
        <v>78.704700000000003</v>
      </c>
      <c r="S3857" t="s">
        <v>1238</v>
      </c>
      <c r="T3857" t="s">
        <v>1237</v>
      </c>
      <c r="U3857" t="s">
        <v>10</v>
      </c>
      <c r="V3857" t="s">
        <v>9</v>
      </c>
    </row>
    <row r="3858" spans="1:22">
      <c r="A3858" t="s">
        <v>22307</v>
      </c>
      <c r="B3858" s="2">
        <v>45196.549305555556</v>
      </c>
      <c r="C3858" s="2">
        <f t="shared" si="60"/>
        <v>45194</v>
      </c>
      <c r="D3858" t="s">
        <v>863</v>
      </c>
      <c r="E3858" t="s">
        <v>862</v>
      </c>
      <c r="F3858" t="s">
        <v>83</v>
      </c>
      <c r="G3858" t="s">
        <v>17</v>
      </c>
      <c r="H3858" t="s">
        <v>63</v>
      </c>
      <c r="I3858">
        <v>2</v>
      </c>
      <c r="J3858">
        <v>2101.37</v>
      </c>
      <c r="K3858">
        <v>1262.4000000000001</v>
      </c>
      <c r="L3858">
        <v>4202.74</v>
      </c>
      <c r="M3858">
        <v>2524.8000000000002</v>
      </c>
      <c r="N3858" t="s">
        <v>22306</v>
      </c>
      <c r="O3858" t="s">
        <v>22305</v>
      </c>
      <c r="P3858" t="s">
        <v>26</v>
      </c>
      <c r="Q3858">
        <v>11.0168</v>
      </c>
      <c r="R3858">
        <v>76.955799999999996</v>
      </c>
      <c r="S3858" t="s">
        <v>48</v>
      </c>
      <c r="T3858" t="s">
        <v>47</v>
      </c>
      <c r="U3858" t="s">
        <v>23</v>
      </c>
      <c r="V3858" t="s">
        <v>9</v>
      </c>
    </row>
    <row r="3859" spans="1:22">
      <c r="A3859" t="s">
        <v>22304</v>
      </c>
      <c r="B3859" s="2">
        <v>45467.578472222223</v>
      </c>
      <c r="C3859" s="2">
        <f t="shared" si="60"/>
        <v>45467</v>
      </c>
      <c r="D3859" t="s">
        <v>858</v>
      </c>
      <c r="E3859" t="s">
        <v>5116</v>
      </c>
      <c r="F3859" t="s">
        <v>166</v>
      </c>
      <c r="G3859" t="s">
        <v>91</v>
      </c>
      <c r="H3859" t="s">
        <v>71</v>
      </c>
      <c r="I3859">
        <v>1</v>
      </c>
      <c r="J3859">
        <v>2039.45</v>
      </c>
      <c r="K3859">
        <v>1448.01</v>
      </c>
      <c r="L3859">
        <v>2039.45</v>
      </c>
      <c r="M3859">
        <v>1448.01</v>
      </c>
      <c r="N3859" t="s">
        <v>22303</v>
      </c>
      <c r="O3859" t="s">
        <v>22302</v>
      </c>
      <c r="P3859" t="s">
        <v>26</v>
      </c>
      <c r="Q3859">
        <v>11.0168</v>
      </c>
      <c r="R3859">
        <v>76.955799999999996</v>
      </c>
      <c r="S3859" t="s">
        <v>454</v>
      </c>
      <c r="T3859" t="s">
        <v>453</v>
      </c>
      <c r="U3859" t="s">
        <v>46</v>
      </c>
      <c r="V3859" t="s">
        <v>22</v>
      </c>
    </row>
    <row r="3860" spans="1:22">
      <c r="A3860" t="s">
        <v>22301</v>
      </c>
      <c r="B3860" s="2">
        <v>45422.512499999997</v>
      </c>
      <c r="C3860" s="2">
        <f t="shared" si="60"/>
        <v>45418</v>
      </c>
      <c r="D3860" t="s">
        <v>853</v>
      </c>
      <c r="E3860" t="s">
        <v>14048</v>
      </c>
      <c r="F3860" t="s">
        <v>73</v>
      </c>
      <c r="G3860" t="s">
        <v>115</v>
      </c>
      <c r="H3860" t="s">
        <v>71</v>
      </c>
      <c r="I3860">
        <v>4</v>
      </c>
      <c r="J3860">
        <v>1056.19</v>
      </c>
      <c r="K3860">
        <v>823.94</v>
      </c>
      <c r="L3860">
        <v>4224.76</v>
      </c>
      <c r="M3860">
        <v>3295.76</v>
      </c>
      <c r="N3860" t="s">
        <v>22300</v>
      </c>
      <c r="O3860" t="s">
        <v>22299</v>
      </c>
      <c r="P3860" t="s">
        <v>60</v>
      </c>
      <c r="Q3860">
        <v>8.7139000000000006</v>
      </c>
      <c r="R3860">
        <v>77.756699999999995</v>
      </c>
      <c r="S3860" t="s">
        <v>302</v>
      </c>
      <c r="T3860" t="s">
        <v>301</v>
      </c>
      <c r="U3860" t="s">
        <v>46</v>
      </c>
      <c r="V3860" t="s">
        <v>9</v>
      </c>
    </row>
    <row r="3861" spans="1:22">
      <c r="A3861" t="s">
        <v>22298</v>
      </c>
      <c r="B3861" s="2">
        <v>45240.505555555559</v>
      </c>
      <c r="C3861" s="2">
        <f t="shared" si="60"/>
        <v>45236</v>
      </c>
      <c r="D3861" t="s">
        <v>848</v>
      </c>
      <c r="E3861" t="s">
        <v>15738</v>
      </c>
      <c r="F3861" t="s">
        <v>166</v>
      </c>
      <c r="G3861" t="s">
        <v>115</v>
      </c>
      <c r="H3861" t="s">
        <v>52</v>
      </c>
      <c r="I3861">
        <v>2</v>
      </c>
      <c r="J3861">
        <v>1685.58</v>
      </c>
      <c r="K3861">
        <v>1062.3800000000001</v>
      </c>
      <c r="L3861">
        <v>3371.16</v>
      </c>
      <c r="M3861">
        <v>2124.7600000000002</v>
      </c>
      <c r="N3861" t="s">
        <v>22297</v>
      </c>
      <c r="O3861" t="s">
        <v>22296</v>
      </c>
      <c r="P3861" t="s">
        <v>13</v>
      </c>
      <c r="Q3861">
        <v>11.664300000000001</v>
      </c>
      <c r="R3861">
        <v>78.146000000000001</v>
      </c>
      <c r="S3861" t="s">
        <v>25</v>
      </c>
      <c r="T3861" t="s">
        <v>24</v>
      </c>
      <c r="U3861" t="s">
        <v>10</v>
      </c>
      <c r="V3861" t="s">
        <v>45</v>
      </c>
    </row>
    <row r="3862" spans="1:22">
      <c r="A3862" t="s">
        <v>22295</v>
      </c>
      <c r="B3862" s="2">
        <v>45558.489583333336</v>
      </c>
      <c r="C3862" s="2">
        <f t="shared" si="60"/>
        <v>45558</v>
      </c>
      <c r="D3862" t="s">
        <v>843</v>
      </c>
      <c r="E3862" t="s">
        <v>8801</v>
      </c>
      <c r="F3862" t="s">
        <v>64</v>
      </c>
      <c r="G3862" t="s">
        <v>30</v>
      </c>
      <c r="H3862" t="s">
        <v>16</v>
      </c>
      <c r="I3862">
        <v>1</v>
      </c>
      <c r="J3862">
        <v>1527.03</v>
      </c>
      <c r="K3862">
        <v>952.86</v>
      </c>
      <c r="L3862">
        <v>1527.03</v>
      </c>
      <c r="M3862">
        <v>952.86</v>
      </c>
      <c r="N3862" t="s">
        <v>22294</v>
      </c>
      <c r="O3862" t="s">
        <v>22293</v>
      </c>
      <c r="P3862" t="s">
        <v>13</v>
      </c>
      <c r="Q3862">
        <v>11.664300000000001</v>
      </c>
      <c r="R3862">
        <v>78.146000000000001</v>
      </c>
      <c r="S3862" t="s">
        <v>12</v>
      </c>
      <c r="T3862" t="s">
        <v>11</v>
      </c>
      <c r="U3862" t="s">
        <v>57</v>
      </c>
      <c r="V3862" t="s">
        <v>9</v>
      </c>
    </row>
    <row r="3863" spans="1:22">
      <c r="A3863" t="s">
        <v>22292</v>
      </c>
      <c r="B3863" s="2">
        <v>45318.834722222222</v>
      </c>
      <c r="C3863" s="2">
        <f t="shared" si="60"/>
        <v>45313</v>
      </c>
      <c r="D3863" t="s">
        <v>838</v>
      </c>
      <c r="E3863" t="s">
        <v>12338</v>
      </c>
      <c r="F3863" t="s">
        <v>31</v>
      </c>
      <c r="G3863" t="s">
        <v>41</v>
      </c>
      <c r="H3863" t="s">
        <v>40</v>
      </c>
      <c r="I3863">
        <v>4</v>
      </c>
      <c r="J3863">
        <v>2036.21</v>
      </c>
      <c r="K3863">
        <v>1756.77</v>
      </c>
      <c r="L3863">
        <v>8144.84</v>
      </c>
      <c r="M3863">
        <v>7027.08</v>
      </c>
      <c r="N3863" t="s">
        <v>22291</v>
      </c>
      <c r="O3863" t="s">
        <v>22290</v>
      </c>
      <c r="P3863" t="s">
        <v>13</v>
      </c>
      <c r="Q3863">
        <v>11.664300000000001</v>
      </c>
      <c r="R3863">
        <v>78.146000000000001</v>
      </c>
      <c r="S3863" t="s">
        <v>513</v>
      </c>
      <c r="T3863" t="s">
        <v>512</v>
      </c>
      <c r="U3863" t="s">
        <v>77</v>
      </c>
      <c r="V3863" t="s">
        <v>9</v>
      </c>
    </row>
    <row r="3864" spans="1:22">
      <c r="A3864" t="s">
        <v>22289</v>
      </c>
      <c r="B3864" s="2">
        <v>45258.650694444441</v>
      </c>
      <c r="C3864" s="2">
        <f t="shared" si="60"/>
        <v>45257</v>
      </c>
      <c r="D3864" t="s">
        <v>833</v>
      </c>
      <c r="E3864" t="s">
        <v>8794</v>
      </c>
      <c r="F3864" t="s">
        <v>64</v>
      </c>
      <c r="G3864" t="s">
        <v>91</v>
      </c>
      <c r="H3864" t="s">
        <v>40</v>
      </c>
      <c r="I3864">
        <v>2</v>
      </c>
      <c r="J3864">
        <v>2193.6</v>
      </c>
      <c r="K3864">
        <v>1674.32</v>
      </c>
      <c r="L3864">
        <v>4387.2</v>
      </c>
      <c r="M3864">
        <v>3348.64</v>
      </c>
      <c r="N3864" t="s">
        <v>22288</v>
      </c>
      <c r="O3864" t="s">
        <v>22287</v>
      </c>
      <c r="P3864" t="s">
        <v>60</v>
      </c>
      <c r="Q3864">
        <v>8.7139000000000006</v>
      </c>
      <c r="R3864">
        <v>77.756699999999995</v>
      </c>
      <c r="S3864" t="s">
        <v>79</v>
      </c>
      <c r="T3864" t="s">
        <v>78</v>
      </c>
      <c r="U3864" t="s">
        <v>46</v>
      </c>
      <c r="V3864" t="s">
        <v>9</v>
      </c>
    </row>
    <row r="3865" spans="1:22">
      <c r="A3865" t="s">
        <v>22286</v>
      </c>
      <c r="B3865" s="2">
        <v>44952.65902777778</v>
      </c>
      <c r="C3865" s="2">
        <f t="shared" si="60"/>
        <v>44949</v>
      </c>
      <c r="D3865" t="s">
        <v>828</v>
      </c>
      <c r="E3865" t="s">
        <v>8790</v>
      </c>
      <c r="F3865" t="s">
        <v>166</v>
      </c>
      <c r="G3865" t="s">
        <v>115</v>
      </c>
      <c r="H3865" t="s">
        <v>40</v>
      </c>
      <c r="I3865">
        <v>2</v>
      </c>
      <c r="J3865">
        <v>715.63</v>
      </c>
      <c r="K3865">
        <v>555.61</v>
      </c>
      <c r="L3865">
        <v>1431.26</v>
      </c>
      <c r="M3865">
        <v>1111.22</v>
      </c>
      <c r="N3865" t="s">
        <v>22285</v>
      </c>
      <c r="O3865" t="s">
        <v>22284</v>
      </c>
      <c r="P3865" t="s">
        <v>26</v>
      </c>
      <c r="Q3865">
        <v>11.0168</v>
      </c>
      <c r="R3865">
        <v>76.955799999999996</v>
      </c>
      <c r="S3865" t="s">
        <v>88</v>
      </c>
      <c r="T3865" t="s">
        <v>87</v>
      </c>
      <c r="U3865" t="s">
        <v>10</v>
      </c>
      <c r="V3865" t="s">
        <v>45</v>
      </c>
    </row>
    <row r="3866" spans="1:22">
      <c r="A3866" t="s">
        <v>22283</v>
      </c>
      <c r="B3866" s="2">
        <v>45459.866666666669</v>
      </c>
      <c r="C3866" s="2">
        <f t="shared" si="60"/>
        <v>45453</v>
      </c>
      <c r="D3866" t="s">
        <v>823</v>
      </c>
      <c r="E3866" t="s">
        <v>22282</v>
      </c>
      <c r="F3866" t="s">
        <v>201</v>
      </c>
      <c r="G3866" t="s">
        <v>53</v>
      </c>
      <c r="H3866" t="s">
        <v>40</v>
      </c>
      <c r="I3866">
        <v>1</v>
      </c>
      <c r="J3866">
        <v>1829.04</v>
      </c>
      <c r="K3866">
        <v>1546.21</v>
      </c>
      <c r="L3866">
        <v>1829.04</v>
      </c>
      <c r="M3866">
        <v>1546.21</v>
      </c>
      <c r="N3866" t="s">
        <v>22281</v>
      </c>
      <c r="O3866" t="s">
        <v>22280</v>
      </c>
      <c r="P3866" t="s">
        <v>13</v>
      </c>
      <c r="Q3866">
        <v>11.664300000000001</v>
      </c>
      <c r="R3866">
        <v>78.146000000000001</v>
      </c>
      <c r="S3866" t="s">
        <v>36</v>
      </c>
      <c r="T3866" t="s">
        <v>35</v>
      </c>
      <c r="U3866" t="s">
        <v>46</v>
      </c>
      <c r="V3866" t="s">
        <v>45</v>
      </c>
    </row>
    <row r="3867" spans="1:22">
      <c r="A3867" t="s">
        <v>22279</v>
      </c>
      <c r="B3867" s="2">
        <v>45280.772916666669</v>
      </c>
      <c r="C3867" s="2">
        <f t="shared" si="60"/>
        <v>45278</v>
      </c>
      <c r="D3867" t="s">
        <v>818</v>
      </c>
      <c r="E3867" t="s">
        <v>22278</v>
      </c>
      <c r="F3867" t="s">
        <v>64</v>
      </c>
      <c r="G3867" t="s">
        <v>53</v>
      </c>
      <c r="H3867" t="s">
        <v>63</v>
      </c>
      <c r="I3867">
        <v>2</v>
      </c>
      <c r="J3867">
        <v>2111.66</v>
      </c>
      <c r="K3867">
        <v>1754.84</v>
      </c>
      <c r="L3867">
        <v>4223.32</v>
      </c>
      <c r="M3867">
        <v>3509.68</v>
      </c>
      <c r="N3867" t="s">
        <v>22277</v>
      </c>
      <c r="O3867" t="s">
        <v>22276</v>
      </c>
      <c r="P3867" t="s">
        <v>26</v>
      </c>
      <c r="Q3867">
        <v>11.0168</v>
      </c>
      <c r="R3867">
        <v>76.955799999999996</v>
      </c>
      <c r="S3867" t="s">
        <v>226</v>
      </c>
      <c r="T3867" t="s">
        <v>225</v>
      </c>
      <c r="U3867" t="s">
        <v>23</v>
      </c>
      <c r="V3867" t="s">
        <v>22</v>
      </c>
    </row>
    <row r="3868" spans="1:22">
      <c r="A3868" t="s">
        <v>22275</v>
      </c>
      <c r="B3868" s="2">
        <v>45558.884722222225</v>
      </c>
      <c r="C3868" s="2">
        <f t="shared" si="60"/>
        <v>45558</v>
      </c>
      <c r="D3868" t="s">
        <v>813</v>
      </c>
      <c r="E3868" t="s">
        <v>10576</v>
      </c>
      <c r="F3868" t="s">
        <v>64</v>
      </c>
      <c r="G3868" t="s">
        <v>115</v>
      </c>
      <c r="H3868" t="s">
        <v>40</v>
      </c>
      <c r="I3868">
        <v>2</v>
      </c>
      <c r="J3868">
        <v>940.28</v>
      </c>
      <c r="K3868">
        <v>804.5</v>
      </c>
      <c r="L3868">
        <v>1880.56</v>
      </c>
      <c r="M3868">
        <v>1609</v>
      </c>
      <c r="N3868" t="s">
        <v>22274</v>
      </c>
      <c r="O3868" t="s">
        <v>22273</v>
      </c>
      <c r="P3868" t="s">
        <v>49</v>
      </c>
      <c r="Q3868">
        <v>12.916499999999999</v>
      </c>
      <c r="R3868">
        <v>79.132499999999993</v>
      </c>
      <c r="S3868" t="s">
        <v>432</v>
      </c>
      <c r="T3868" t="s">
        <v>431</v>
      </c>
      <c r="U3868" t="s">
        <v>57</v>
      </c>
      <c r="V3868" t="s">
        <v>22</v>
      </c>
    </row>
    <row r="3869" spans="1:22">
      <c r="A3869" t="s">
        <v>22272</v>
      </c>
      <c r="B3869" s="2">
        <v>45174.756944444445</v>
      </c>
      <c r="C3869" s="2">
        <f t="shared" si="60"/>
        <v>45173</v>
      </c>
      <c r="D3869" t="s">
        <v>808</v>
      </c>
      <c r="E3869" t="s">
        <v>14016</v>
      </c>
      <c r="F3869" t="s">
        <v>136</v>
      </c>
      <c r="G3869" t="s">
        <v>53</v>
      </c>
      <c r="H3869" t="s">
        <v>16</v>
      </c>
      <c r="I3869">
        <v>1</v>
      </c>
      <c r="J3869">
        <v>805.25</v>
      </c>
      <c r="K3869">
        <v>645.77</v>
      </c>
      <c r="L3869">
        <v>805.25</v>
      </c>
      <c r="M3869">
        <v>645.77</v>
      </c>
      <c r="N3869" t="s">
        <v>22271</v>
      </c>
      <c r="O3869" t="s">
        <v>22270</v>
      </c>
      <c r="P3869" t="s">
        <v>60</v>
      </c>
      <c r="Q3869">
        <v>8.7139000000000006</v>
      </c>
      <c r="R3869">
        <v>77.756699999999995</v>
      </c>
      <c r="S3869" t="s">
        <v>193</v>
      </c>
      <c r="T3869" t="s">
        <v>192</v>
      </c>
      <c r="U3869" t="s">
        <v>46</v>
      </c>
      <c r="V3869" t="s">
        <v>212</v>
      </c>
    </row>
    <row r="3870" spans="1:22">
      <c r="A3870" t="s">
        <v>22269</v>
      </c>
      <c r="B3870" s="2">
        <v>45042.472222222219</v>
      </c>
      <c r="C3870" s="2">
        <f t="shared" si="60"/>
        <v>45040</v>
      </c>
      <c r="D3870" t="s">
        <v>803</v>
      </c>
      <c r="E3870" t="s">
        <v>14012</v>
      </c>
      <c r="F3870" t="s">
        <v>166</v>
      </c>
      <c r="G3870" t="s">
        <v>106</v>
      </c>
      <c r="H3870" t="s">
        <v>52</v>
      </c>
      <c r="I3870">
        <v>1</v>
      </c>
      <c r="J3870">
        <v>1291.17</v>
      </c>
      <c r="K3870">
        <v>1109.0999999999999</v>
      </c>
      <c r="L3870">
        <v>1291.17</v>
      </c>
      <c r="M3870">
        <v>1109.0999999999999</v>
      </c>
      <c r="N3870" t="s">
        <v>22268</v>
      </c>
      <c r="O3870" t="s">
        <v>22267</v>
      </c>
      <c r="P3870" t="s">
        <v>49</v>
      </c>
      <c r="Q3870">
        <v>12.916499999999999</v>
      </c>
      <c r="R3870">
        <v>79.132499999999993</v>
      </c>
      <c r="S3870" t="s">
        <v>153</v>
      </c>
      <c r="T3870" t="s">
        <v>152</v>
      </c>
      <c r="U3870" t="s">
        <v>10</v>
      </c>
      <c r="V3870" t="s">
        <v>45</v>
      </c>
    </row>
    <row r="3871" spans="1:22">
      <c r="A3871" t="s">
        <v>22266</v>
      </c>
      <c r="B3871" s="2">
        <v>45040.443749999999</v>
      </c>
      <c r="C3871" s="2">
        <f t="shared" si="60"/>
        <v>45040</v>
      </c>
      <c r="D3871" t="s">
        <v>798</v>
      </c>
      <c r="E3871" t="s">
        <v>6956</v>
      </c>
      <c r="F3871" t="s">
        <v>31</v>
      </c>
      <c r="G3871" t="s">
        <v>30</v>
      </c>
      <c r="H3871" t="s">
        <v>29</v>
      </c>
      <c r="I3871">
        <v>1</v>
      </c>
      <c r="J3871">
        <v>2365.9899999999998</v>
      </c>
      <c r="K3871">
        <v>1701.36</v>
      </c>
      <c r="L3871">
        <v>2365.9899999999998</v>
      </c>
      <c r="M3871">
        <v>1701.36</v>
      </c>
      <c r="N3871" t="s">
        <v>22265</v>
      </c>
      <c r="O3871" t="s">
        <v>22264</v>
      </c>
      <c r="P3871" t="s">
        <v>26</v>
      </c>
      <c r="Q3871">
        <v>11.0168</v>
      </c>
      <c r="R3871">
        <v>76.955799999999996</v>
      </c>
      <c r="S3871" t="s">
        <v>88</v>
      </c>
      <c r="T3871" t="s">
        <v>87</v>
      </c>
      <c r="U3871" t="s">
        <v>23</v>
      </c>
      <c r="V3871" t="s">
        <v>9</v>
      </c>
    </row>
    <row r="3872" spans="1:22">
      <c r="A3872" t="s">
        <v>22263</v>
      </c>
      <c r="B3872" s="2">
        <v>45209.781944444447</v>
      </c>
      <c r="C3872" s="2">
        <f t="shared" si="60"/>
        <v>45208</v>
      </c>
      <c r="D3872" t="s">
        <v>793</v>
      </c>
      <c r="E3872" t="s">
        <v>5068</v>
      </c>
      <c r="F3872" t="s">
        <v>18</v>
      </c>
      <c r="G3872" t="s">
        <v>41</v>
      </c>
      <c r="H3872" t="s">
        <v>16</v>
      </c>
      <c r="I3872">
        <v>1</v>
      </c>
      <c r="J3872">
        <v>364.34</v>
      </c>
      <c r="K3872">
        <v>325.97000000000003</v>
      </c>
      <c r="L3872">
        <v>364.34</v>
      </c>
      <c r="M3872">
        <v>325.97000000000003</v>
      </c>
      <c r="N3872" t="s">
        <v>22262</v>
      </c>
      <c r="O3872" t="s">
        <v>22261</v>
      </c>
      <c r="P3872" t="s">
        <v>68</v>
      </c>
      <c r="Q3872">
        <v>11.34</v>
      </c>
      <c r="R3872">
        <v>77.717200000000005</v>
      </c>
      <c r="S3872" t="s">
        <v>146</v>
      </c>
      <c r="T3872" t="s">
        <v>145</v>
      </c>
      <c r="U3872" t="s">
        <v>23</v>
      </c>
      <c r="V3872" t="s">
        <v>22</v>
      </c>
    </row>
    <row r="3873" spans="1:22">
      <c r="A3873" t="s">
        <v>22260</v>
      </c>
      <c r="B3873" s="2">
        <v>45544.852083333331</v>
      </c>
      <c r="C3873" s="2">
        <f t="shared" si="60"/>
        <v>45544</v>
      </c>
      <c r="D3873" t="s">
        <v>788</v>
      </c>
      <c r="E3873" t="s">
        <v>10557</v>
      </c>
      <c r="F3873" t="s">
        <v>64</v>
      </c>
      <c r="G3873" t="s">
        <v>30</v>
      </c>
      <c r="H3873" t="s">
        <v>52</v>
      </c>
      <c r="I3873">
        <v>1</v>
      </c>
      <c r="J3873">
        <v>1650.19</v>
      </c>
      <c r="K3873">
        <v>1311.15</v>
      </c>
      <c r="L3873">
        <v>1650.19</v>
      </c>
      <c r="M3873">
        <v>1311.15</v>
      </c>
      <c r="N3873" t="s">
        <v>22259</v>
      </c>
      <c r="O3873" t="s">
        <v>22258</v>
      </c>
      <c r="P3873" t="s">
        <v>49</v>
      </c>
      <c r="Q3873">
        <v>12.916499999999999</v>
      </c>
      <c r="R3873">
        <v>79.132499999999993</v>
      </c>
      <c r="S3873" t="s">
        <v>333</v>
      </c>
      <c r="T3873" t="s">
        <v>332</v>
      </c>
      <c r="U3873" t="s">
        <v>23</v>
      </c>
      <c r="V3873" t="s">
        <v>212</v>
      </c>
    </row>
    <row r="3874" spans="1:22">
      <c r="A3874" t="s">
        <v>22257</v>
      </c>
      <c r="B3874" s="2">
        <v>45306.525000000001</v>
      </c>
      <c r="C3874" s="2">
        <f t="shared" si="60"/>
        <v>45306</v>
      </c>
      <c r="D3874" t="s">
        <v>781</v>
      </c>
      <c r="E3874" t="s">
        <v>17362</v>
      </c>
      <c r="F3874" t="s">
        <v>64</v>
      </c>
      <c r="G3874" t="s">
        <v>53</v>
      </c>
      <c r="H3874" t="s">
        <v>63</v>
      </c>
      <c r="I3874">
        <v>1</v>
      </c>
      <c r="J3874">
        <v>425.47</v>
      </c>
      <c r="K3874">
        <v>369.56</v>
      </c>
      <c r="L3874">
        <v>425.47</v>
      </c>
      <c r="M3874">
        <v>369.56</v>
      </c>
      <c r="N3874" t="s">
        <v>22256</v>
      </c>
      <c r="O3874" t="s">
        <v>22255</v>
      </c>
      <c r="P3874" t="s">
        <v>112</v>
      </c>
      <c r="Q3874">
        <v>13.082700000000001</v>
      </c>
      <c r="R3874">
        <v>80.270700000000005</v>
      </c>
      <c r="S3874" t="s">
        <v>103</v>
      </c>
      <c r="T3874" t="s">
        <v>102</v>
      </c>
      <c r="U3874" t="s">
        <v>57</v>
      </c>
      <c r="V3874" t="s">
        <v>9</v>
      </c>
    </row>
    <row r="3875" spans="1:22">
      <c r="A3875" t="s">
        <v>22254</v>
      </c>
      <c r="B3875" s="2">
        <v>45302.720138888886</v>
      </c>
      <c r="C3875" s="2">
        <f t="shared" si="60"/>
        <v>45299</v>
      </c>
      <c r="D3875" t="s">
        <v>776</v>
      </c>
      <c r="E3875" t="s">
        <v>3141</v>
      </c>
      <c r="F3875" t="s">
        <v>18</v>
      </c>
      <c r="G3875" t="s">
        <v>115</v>
      </c>
      <c r="H3875" t="s">
        <v>52</v>
      </c>
      <c r="I3875">
        <v>3</v>
      </c>
      <c r="J3875">
        <v>2455.5</v>
      </c>
      <c r="K3875">
        <v>2192.4499999999998</v>
      </c>
      <c r="L3875">
        <v>7366.5</v>
      </c>
      <c r="M3875">
        <v>6577.35</v>
      </c>
      <c r="N3875" t="s">
        <v>22253</v>
      </c>
      <c r="O3875" t="s">
        <v>22252</v>
      </c>
      <c r="P3875" t="s">
        <v>121</v>
      </c>
      <c r="Q3875">
        <v>9.9252000000000002</v>
      </c>
      <c r="R3875">
        <v>78.119799999999998</v>
      </c>
      <c r="S3875" t="s">
        <v>413</v>
      </c>
      <c r="T3875" t="s">
        <v>412</v>
      </c>
      <c r="U3875" t="s">
        <v>46</v>
      </c>
      <c r="V3875" t="s">
        <v>9</v>
      </c>
    </row>
    <row r="3876" spans="1:22">
      <c r="A3876" t="s">
        <v>22251</v>
      </c>
      <c r="B3876" s="2">
        <v>45429.911111111112</v>
      </c>
      <c r="C3876" s="2">
        <f t="shared" si="60"/>
        <v>45425</v>
      </c>
      <c r="D3876" t="s">
        <v>771</v>
      </c>
      <c r="E3876" t="s">
        <v>10546</v>
      </c>
      <c r="F3876" t="s">
        <v>201</v>
      </c>
      <c r="G3876" t="s">
        <v>106</v>
      </c>
      <c r="H3876" t="s">
        <v>63</v>
      </c>
      <c r="I3876">
        <v>4</v>
      </c>
      <c r="J3876">
        <v>1022.43</v>
      </c>
      <c r="K3876">
        <v>731.63</v>
      </c>
      <c r="L3876">
        <v>4089.72</v>
      </c>
      <c r="M3876">
        <v>2926.52</v>
      </c>
      <c r="N3876" t="s">
        <v>22250</v>
      </c>
      <c r="O3876" t="s">
        <v>22249</v>
      </c>
      <c r="P3876" t="s">
        <v>49</v>
      </c>
      <c r="Q3876">
        <v>12.916499999999999</v>
      </c>
      <c r="R3876">
        <v>79.132499999999993</v>
      </c>
      <c r="S3876" t="s">
        <v>153</v>
      </c>
      <c r="T3876" t="s">
        <v>152</v>
      </c>
      <c r="U3876" t="s">
        <v>23</v>
      </c>
      <c r="V3876" t="s">
        <v>9</v>
      </c>
    </row>
    <row r="3877" spans="1:22">
      <c r="A3877" t="s">
        <v>22248</v>
      </c>
      <c r="B3877" s="2">
        <v>45292.905555555553</v>
      </c>
      <c r="C3877" s="2">
        <f t="shared" si="60"/>
        <v>45292</v>
      </c>
      <c r="D3877" t="s">
        <v>766</v>
      </c>
      <c r="E3877" t="s">
        <v>22247</v>
      </c>
      <c r="F3877" t="s">
        <v>18</v>
      </c>
      <c r="G3877" t="s">
        <v>30</v>
      </c>
      <c r="H3877" t="s">
        <v>40</v>
      </c>
      <c r="I3877">
        <v>2</v>
      </c>
      <c r="J3877">
        <v>975.18</v>
      </c>
      <c r="K3877">
        <v>738.3</v>
      </c>
      <c r="L3877">
        <v>1950.36</v>
      </c>
      <c r="M3877">
        <v>1476.6</v>
      </c>
      <c r="N3877" t="s">
        <v>22246</v>
      </c>
      <c r="O3877" t="s">
        <v>22245</v>
      </c>
      <c r="P3877" t="s">
        <v>60</v>
      </c>
      <c r="Q3877">
        <v>8.7139000000000006</v>
      </c>
      <c r="R3877">
        <v>77.756699999999995</v>
      </c>
      <c r="S3877" t="s">
        <v>96</v>
      </c>
      <c r="T3877" t="s">
        <v>95</v>
      </c>
      <c r="U3877" t="s">
        <v>23</v>
      </c>
      <c r="V3877" t="s">
        <v>45</v>
      </c>
    </row>
    <row r="3878" spans="1:22">
      <c r="A3878" t="s">
        <v>22244</v>
      </c>
      <c r="B3878" s="2">
        <v>45492.445833333331</v>
      </c>
      <c r="C3878" s="2">
        <f t="shared" si="60"/>
        <v>45488</v>
      </c>
      <c r="D3878" t="s">
        <v>759</v>
      </c>
      <c r="E3878" t="s">
        <v>5045</v>
      </c>
      <c r="F3878" t="s">
        <v>166</v>
      </c>
      <c r="G3878" t="s">
        <v>106</v>
      </c>
      <c r="H3878" t="s">
        <v>52</v>
      </c>
      <c r="I3878">
        <v>1</v>
      </c>
      <c r="J3878">
        <v>2023.93</v>
      </c>
      <c r="K3878">
        <v>1405.95</v>
      </c>
      <c r="L3878">
        <v>2023.93</v>
      </c>
      <c r="M3878">
        <v>1405.95</v>
      </c>
      <c r="N3878" t="s">
        <v>22243</v>
      </c>
      <c r="O3878" t="s">
        <v>22242</v>
      </c>
      <c r="P3878" t="s">
        <v>121</v>
      </c>
      <c r="Q3878">
        <v>9.9252000000000002</v>
      </c>
      <c r="R3878">
        <v>78.119799999999998</v>
      </c>
      <c r="S3878" t="s">
        <v>59</v>
      </c>
      <c r="T3878" t="s">
        <v>58</v>
      </c>
      <c r="U3878" t="s">
        <v>57</v>
      </c>
      <c r="V3878" t="s">
        <v>45</v>
      </c>
    </row>
    <row r="3879" spans="1:22">
      <c r="A3879" t="s">
        <v>22241</v>
      </c>
      <c r="B3879" s="2">
        <v>45157.416666666664</v>
      </c>
      <c r="C3879" s="2">
        <f t="shared" si="60"/>
        <v>45152</v>
      </c>
      <c r="D3879" t="s">
        <v>754</v>
      </c>
      <c r="E3879" t="s">
        <v>3125</v>
      </c>
      <c r="F3879" t="s">
        <v>73</v>
      </c>
      <c r="G3879" t="s">
        <v>82</v>
      </c>
      <c r="H3879" t="s">
        <v>40</v>
      </c>
      <c r="I3879">
        <v>1</v>
      </c>
      <c r="J3879">
        <v>1400.18</v>
      </c>
      <c r="K3879">
        <v>904.2</v>
      </c>
      <c r="L3879">
        <v>1400.18</v>
      </c>
      <c r="M3879">
        <v>904.2</v>
      </c>
      <c r="N3879" t="s">
        <v>22240</v>
      </c>
      <c r="O3879" t="s">
        <v>22239</v>
      </c>
      <c r="P3879" t="s">
        <v>26</v>
      </c>
      <c r="Q3879">
        <v>11.0168</v>
      </c>
      <c r="R3879">
        <v>76.955799999999996</v>
      </c>
      <c r="S3879" t="s">
        <v>454</v>
      </c>
      <c r="T3879" t="s">
        <v>453</v>
      </c>
      <c r="U3879" t="s">
        <v>57</v>
      </c>
      <c r="V3879" t="s">
        <v>9</v>
      </c>
    </row>
    <row r="3880" spans="1:22">
      <c r="A3880" t="s">
        <v>22238</v>
      </c>
      <c r="B3880" s="2">
        <v>45420.720138888886</v>
      </c>
      <c r="C3880" s="2">
        <f t="shared" si="60"/>
        <v>45418</v>
      </c>
      <c r="D3880" t="s">
        <v>749</v>
      </c>
      <c r="E3880" t="s">
        <v>3121</v>
      </c>
      <c r="F3880" t="s">
        <v>64</v>
      </c>
      <c r="G3880" t="s">
        <v>30</v>
      </c>
      <c r="H3880" t="s">
        <v>52</v>
      </c>
      <c r="I3880">
        <v>1</v>
      </c>
      <c r="J3880">
        <v>631.20000000000005</v>
      </c>
      <c r="K3880">
        <v>535.64</v>
      </c>
      <c r="L3880">
        <v>631.20000000000005</v>
      </c>
      <c r="M3880">
        <v>535.64</v>
      </c>
      <c r="N3880" t="s">
        <v>22237</v>
      </c>
      <c r="O3880" t="s">
        <v>22236</v>
      </c>
      <c r="P3880" t="s">
        <v>13</v>
      </c>
      <c r="Q3880">
        <v>11.664300000000001</v>
      </c>
      <c r="R3880">
        <v>78.146000000000001</v>
      </c>
      <c r="S3880" t="s">
        <v>420</v>
      </c>
      <c r="T3880" t="s">
        <v>419</v>
      </c>
      <c r="U3880" t="s">
        <v>23</v>
      </c>
      <c r="V3880" t="s">
        <v>22</v>
      </c>
    </row>
    <row r="3881" spans="1:22">
      <c r="A3881" t="s">
        <v>22235</v>
      </c>
      <c r="B3881" s="2">
        <v>45491.70416666667</v>
      </c>
      <c r="C3881" s="2">
        <f t="shared" si="60"/>
        <v>45488</v>
      </c>
      <c r="D3881" t="s">
        <v>744</v>
      </c>
      <c r="E3881" t="s">
        <v>17340</v>
      </c>
      <c r="F3881" t="s">
        <v>64</v>
      </c>
      <c r="G3881" t="s">
        <v>82</v>
      </c>
      <c r="H3881" t="s">
        <v>71</v>
      </c>
      <c r="I3881">
        <v>1</v>
      </c>
      <c r="J3881">
        <v>1558.77</v>
      </c>
      <c r="K3881">
        <v>1133.8699999999999</v>
      </c>
      <c r="L3881">
        <v>1558.77</v>
      </c>
      <c r="M3881">
        <v>1133.8699999999999</v>
      </c>
      <c r="N3881" t="s">
        <v>22234</v>
      </c>
      <c r="O3881" t="s">
        <v>22233</v>
      </c>
      <c r="P3881" t="s">
        <v>26</v>
      </c>
      <c r="Q3881">
        <v>11.0168</v>
      </c>
      <c r="R3881">
        <v>76.955799999999996</v>
      </c>
      <c r="S3881" t="s">
        <v>111</v>
      </c>
      <c r="T3881" t="s">
        <v>110</v>
      </c>
      <c r="U3881" t="s">
        <v>57</v>
      </c>
      <c r="V3881" t="s">
        <v>45</v>
      </c>
    </row>
    <row r="3882" spans="1:22">
      <c r="A3882" t="s">
        <v>22232</v>
      </c>
      <c r="B3882" s="2">
        <v>45306.734722222223</v>
      </c>
      <c r="C3882" s="2">
        <f t="shared" si="60"/>
        <v>45306</v>
      </c>
      <c r="D3882" t="s">
        <v>739</v>
      </c>
      <c r="E3882" t="s">
        <v>13973</v>
      </c>
      <c r="F3882" t="s">
        <v>18</v>
      </c>
      <c r="G3882" t="s">
        <v>41</v>
      </c>
      <c r="H3882" t="s">
        <v>40</v>
      </c>
      <c r="I3882">
        <v>1</v>
      </c>
      <c r="J3882">
        <v>219.97</v>
      </c>
      <c r="K3882">
        <v>142.43</v>
      </c>
      <c r="L3882">
        <v>219.97</v>
      </c>
      <c r="M3882">
        <v>142.43</v>
      </c>
      <c r="N3882" t="s">
        <v>22231</v>
      </c>
      <c r="O3882" t="s">
        <v>22230</v>
      </c>
      <c r="P3882" t="s">
        <v>60</v>
      </c>
      <c r="Q3882">
        <v>8.7139000000000006</v>
      </c>
      <c r="R3882">
        <v>77.756699999999995</v>
      </c>
      <c r="S3882" t="s">
        <v>214</v>
      </c>
      <c r="T3882" t="s">
        <v>213</v>
      </c>
      <c r="U3882" t="s">
        <v>10</v>
      </c>
      <c r="V3882" t="s">
        <v>45</v>
      </c>
    </row>
    <row r="3883" spans="1:22">
      <c r="A3883" t="s">
        <v>22229</v>
      </c>
      <c r="B3883" s="2">
        <v>45499.540277777778</v>
      </c>
      <c r="C3883" s="2">
        <f t="shared" si="60"/>
        <v>45495</v>
      </c>
      <c r="D3883" t="s">
        <v>732</v>
      </c>
      <c r="E3883" t="s">
        <v>18988</v>
      </c>
      <c r="F3883" t="s">
        <v>83</v>
      </c>
      <c r="G3883" t="s">
        <v>82</v>
      </c>
      <c r="H3883" t="s">
        <v>40</v>
      </c>
      <c r="I3883">
        <v>1</v>
      </c>
      <c r="J3883">
        <v>2306.69</v>
      </c>
      <c r="K3883">
        <v>1494.07</v>
      </c>
      <c r="L3883">
        <v>2306.69</v>
      </c>
      <c r="M3883">
        <v>1494.07</v>
      </c>
      <c r="N3883" t="s">
        <v>22228</v>
      </c>
      <c r="O3883" t="s">
        <v>22227</v>
      </c>
      <c r="P3883" t="s">
        <v>121</v>
      </c>
      <c r="Q3883">
        <v>9.9252000000000002</v>
      </c>
      <c r="R3883">
        <v>78.119799999999998</v>
      </c>
      <c r="S3883" t="s">
        <v>269</v>
      </c>
      <c r="T3883" t="s">
        <v>268</v>
      </c>
      <c r="U3883" t="s">
        <v>10</v>
      </c>
      <c r="V3883" t="s">
        <v>45</v>
      </c>
    </row>
    <row r="3884" spans="1:22">
      <c r="A3884" t="s">
        <v>22226</v>
      </c>
      <c r="B3884" s="2">
        <v>45552.557638888888</v>
      </c>
      <c r="C3884" s="2">
        <f t="shared" si="60"/>
        <v>45551</v>
      </c>
      <c r="D3884" t="s">
        <v>727</v>
      </c>
      <c r="E3884" t="s">
        <v>12268</v>
      </c>
      <c r="F3884" t="s">
        <v>136</v>
      </c>
      <c r="G3884" t="s">
        <v>115</v>
      </c>
      <c r="H3884" t="s">
        <v>71</v>
      </c>
      <c r="I3884">
        <v>2</v>
      </c>
      <c r="J3884">
        <v>260.35000000000002</v>
      </c>
      <c r="K3884">
        <v>230.24</v>
      </c>
      <c r="L3884">
        <v>520.70000000000005</v>
      </c>
      <c r="M3884">
        <v>460.48</v>
      </c>
      <c r="N3884" t="s">
        <v>22225</v>
      </c>
      <c r="O3884" t="s">
        <v>22224</v>
      </c>
      <c r="P3884" t="s">
        <v>26</v>
      </c>
      <c r="Q3884">
        <v>11.0168</v>
      </c>
      <c r="R3884">
        <v>76.955799999999996</v>
      </c>
      <c r="S3884" t="s">
        <v>564</v>
      </c>
      <c r="T3884" t="s">
        <v>563</v>
      </c>
      <c r="U3884" t="s">
        <v>57</v>
      </c>
      <c r="V3884" t="s">
        <v>9</v>
      </c>
    </row>
    <row r="3885" spans="1:22">
      <c r="A3885" t="s">
        <v>22223</v>
      </c>
      <c r="B3885" s="2">
        <v>45395.444444444445</v>
      </c>
      <c r="C3885" s="2">
        <f t="shared" si="60"/>
        <v>45390</v>
      </c>
      <c r="D3885" t="s">
        <v>722</v>
      </c>
      <c r="E3885" t="s">
        <v>18981</v>
      </c>
      <c r="F3885" t="s">
        <v>64</v>
      </c>
      <c r="G3885" t="s">
        <v>91</v>
      </c>
      <c r="H3885" t="s">
        <v>29</v>
      </c>
      <c r="I3885">
        <v>2</v>
      </c>
      <c r="J3885">
        <v>1542.04</v>
      </c>
      <c r="K3885">
        <v>1098.3599999999999</v>
      </c>
      <c r="L3885">
        <v>3084.08</v>
      </c>
      <c r="M3885">
        <v>2196.7199999999998</v>
      </c>
      <c r="N3885" t="s">
        <v>22222</v>
      </c>
      <c r="O3885" t="s">
        <v>22221</v>
      </c>
      <c r="P3885" t="s">
        <v>68</v>
      </c>
      <c r="Q3885">
        <v>11.34</v>
      </c>
      <c r="R3885">
        <v>77.717200000000005</v>
      </c>
      <c r="S3885" t="s">
        <v>420</v>
      </c>
      <c r="T3885" t="s">
        <v>419</v>
      </c>
      <c r="U3885" t="s">
        <v>23</v>
      </c>
      <c r="V3885" t="s">
        <v>22</v>
      </c>
    </row>
    <row r="3886" spans="1:22">
      <c r="A3886" t="s">
        <v>22220</v>
      </c>
      <c r="B3886" s="2">
        <v>45501.758333333331</v>
      </c>
      <c r="C3886" s="2">
        <f t="shared" si="60"/>
        <v>45495</v>
      </c>
      <c r="D3886" t="s">
        <v>717</v>
      </c>
      <c r="E3886" t="s">
        <v>10510</v>
      </c>
      <c r="F3886" t="s">
        <v>64</v>
      </c>
      <c r="G3886" t="s">
        <v>106</v>
      </c>
      <c r="H3886" t="s">
        <v>52</v>
      </c>
      <c r="I3886">
        <v>1</v>
      </c>
      <c r="J3886">
        <v>2428.1</v>
      </c>
      <c r="K3886">
        <v>2004.32</v>
      </c>
      <c r="L3886">
        <v>2428.1</v>
      </c>
      <c r="M3886">
        <v>2004.32</v>
      </c>
      <c r="N3886" t="s">
        <v>22219</v>
      </c>
      <c r="O3886" t="s">
        <v>22218</v>
      </c>
      <c r="P3886" t="s">
        <v>68</v>
      </c>
      <c r="Q3886">
        <v>11.34</v>
      </c>
      <c r="R3886">
        <v>77.717200000000005</v>
      </c>
      <c r="S3886" t="s">
        <v>628</v>
      </c>
      <c r="T3886" t="s">
        <v>627</v>
      </c>
      <c r="U3886" t="s">
        <v>23</v>
      </c>
      <c r="V3886" t="s">
        <v>9</v>
      </c>
    </row>
    <row r="3887" spans="1:22">
      <c r="A3887" t="s">
        <v>22217</v>
      </c>
      <c r="B3887" s="2">
        <v>45030.589583333334</v>
      </c>
      <c r="C3887" s="2">
        <f t="shared" si="60"/>
        <v>45026</v>
      </c>
      <c r="D3887" t="s">
        <v>712</v>
      </c>
      <c r="E3887" t="s">
        <v>3094</v>
      </c>
      <c r="F3887" t="s">
        <v>18</v>
      </c>
      <c r="G3887" t="s">
        <v>72</v>
      </c>
      <c r="H3887" t="s">
        <v>71</v>
      </c>
      <c r="I3887">
        <v>3</v>
      </c>
      <c r="J3887">
        <v>845.28</v>
      </c>
      <c r="K3887">
        <v>757.32</v>
      </c>
      <c r="L3887">
        <v>2535.84</v>
      </c>
      <c r="M3887">
        <v>2271.96</v>
      </c>
      <c r="N3887" t="s">
        <v>22216</v>
      </c>
      <c r="O3887" t="s">
        <v>22215</v>
      </c>
      <c r="P3887" t="s">
        <v>49</v>
      </c>
      <c r="Q3887">
        <v>12.916499999999999</v>
      </c>
      <c r="R3887">
        <v>79.132499999999993</v>
      </c>
      <c r="S3887" t="s">
        <v>333</v>
      </c>
      <c r="T3887" t="s">
        <v>332</v>
      </c>
      <c r="U3887" t="s">
        <v>23</v>
      </c>
      <c r="V3887" t="s">
        <v>45</v>
      </c>
    </row>
    <row r="3888" spans="1:22">
      <c r="A3888" t="s">
        <v>22214</v>
      </c>
      <c r="B3888" s="2">
        <v>45515.882638888892</v>
      </c>
      <c r="C3888" s="2">
        <f t="shared" si="60"/>
        <v>45509</v>
      </c>
      <c r="D3888" t="s">
        <v>707</v>
      </c>
      <c r="E3888" t="s">
        <v>10502</v>
      </c>
      <c r="F3888" t="s">
        <v>73</v>
      </c>
      <c r="G3888" t="s">
        <v>53</v>
      </c>
      <c r="H3888" t="s">
        <v>40</v>
      </c>
      <c r="I3888">
        <v>1</v>
      </c>
      <c r="J3888">
        <v>1431.41</v>
      </c>
      <c r="K3888">
        <v>1162.82</v>
      </c>
      <c r="L3888">
        <v>1431.41</v>
      </c>
      <c r="M3888">
        <v>1162.82</v>
      </c>
      <c r="N3888" t="s">
        <v>22213</v>
      </c>
      <c r="O3888" t="s">
        <v>22212</v>
      </c>
      <c r="P3888" t="s">
        <v>112</v>
      </c>
      <c r="Q3888">
        <v>13.082700000000001</v>
      </c>
      <c r="R3888">
        <v>80.270700000000005</v>
      </c>
      <c r="S3888" t="s">
        <v>413</v>
      </c>
      <c r="T3888" t="s">
        <v>412</v>
      </c>
      <c r="U3888" t="s">
        <v>46</v>
      </c>
      <c r="V3888" t="s">
        <v>9</v>
      </c>
    </row>
    <row r="3889" spans="1:22">
      <c r="A3889" t="s">
        <v>22211</v>
      </c>
      <c r="B3889" s="2">
        <v>45068.787499999999</v>
      </c>
      <c r="C3889" s="2">
        <f t="shared" si="60"/>
        <v>45068</v>
      </c>
      <c r="D3889" t="s">
        <v>702</v>
      </c>
      <c r="E3889" t="s">
        <v>3086</v>
      </c>
      <c r="F3889" t="s">
        <v>31</v>
      </c>
      <c r="G3889" t="s">
        <v>72</v>
      </c>
      <c r="H3889" t="s">
        <v>29</v>
      </c>
      <c r="I3889">
        <v>1</v>
      </c>
      <c r="J3889">
        <v>2249.11</v>
      </c>
      <c r="K3889">
        <v>1404.38</v>
      </c>
      <c r="L3889">
        <v>2249.11</v>
      </c>
      <c r="M3889">
        <v>1404.38</v>
      </c>
      <c r="N3889" t="s">
        <v>22210</v>
      </c>
      <c r="O3889" t="s">
        <v>22209</v>
      </c>
      <c r="P3889" t="s">
        <v>49</v>
      </c>
      <c r="Q3889">
        <v>12.916499999999999</v>
      </c>
      <c r="R3889">
        <v>79.132499999999993</v>
      </c>
      <c r="S3889" t="s">
        <v>257</v>
      </c>
      <c r="T3889" t="s">
        <v>256</v>
      </c>
      <c r="U3889" t="s">
        <v>23</v>
      </c>
      <c r="V3889" t="s">
        <v>9</v>
      </c>
    </row>
    <row r="3890" spans="1:22">
      <c r="A3890" t="s">
        <v>22208</v>
      </c>
      <c r="B3890" s="2">
        <v>45230.793749999997</v>
      </c>
      <c r="C3890" s="2">
        <f t="shared" si="60"/>
        <v>45229</v>
      </c>
      <c r="D3890" t="s">
        <v>697</v>
      </c>
      <c r="E3890" t="s">
        <v>6886</v>
      </c>
      <c r="F3890" t="s">
        <v>83</v>
      </c>
      <c r="G3890" t="s">
        <v>41</v>
      </c>
      <c r="H3890" t="s">
        <v>52</v>
      </c>
      <c r="I3890">
        <v>3</v>
      </c>
      <c r="J3890">
        <v>1628.63</v>
      </c>
      <c r="K3890">
        <v>1211.5</v>
      </c>
      <c r="L3890">
        <v>4885.8900000000003</v>
      </c>
      <c r="M3890">
        <v>3634.5</v>
      </c>
      <c r="N3890" t="s">
        <v>22207</v>
      </c>
      <c r="O3890" t="s">
        <v>22206</v>
      </c>
      <c r="P3890" t="s">
        <v>112</v>
      </c>
      <c r="Q3890">
        <v>13.082700000000001</v>
      </c>
      <c r="R3890">
        <v>80.270700000000005</v>
      </c>
      <c r="S3890" t="s">
        <v>762</v>
      </c>
      <c r="T3890" t="s">
        <v>761</v>
      </c>
      <c r="U3890" t="s">
        <v>57</v>
      </c>
      <c r="V3890" t="s">
        <v>9</v>
      </c>
    </row>
    <row r="3891" spans="1:22">
      <c r="A3891" t="s">
        <v>22205</v>
      </c>
      <c r="B3891" s="2">
        <v>45114.673611111109</v>
      </c>
      <c r="C3891" s="2">
        <f t="shared" si="60"/>
        <v>45110</v>
      </c>
      <c r="D3891" t="s">
        <v>692</v>
      </c>
      <c r="E3891" t="s">
        <v>15640</v>
      </c>
      <c r="F3891" t="s">
        <v>83</v>
      </c>
      <c r="G3891" t="s">
        <v>106</v>
      </c>
      <c r="H3891" t="s">
        <v>16</v>
      </c>
      <c r="I3891">
        <v>1</v>
      </c>
      <c r="J3891">
        <v>2414.1</v>
      </c>
      <c r="K3891">
        <v>1920.36</v>
      </c>
      <c r="L3891">
        <v>2414.1</v>
      </c>
      <c r="M3891">
        <v>1920.36</v>
      </c>
      <c r="N3891" t="s">
        <v>22204</v>
      </c>
      <c r="O3891" t="s">
        <v>22203</v>
      </c>
      <c r="P3891" t="s">
        <v>13</v>
      </c>
      <c r="Q3891">
        <v>11.664300000000001</v>
      </c>
      <c r="R3891">
        <v>78.146000000000001</v>
      </c>
      <c r="S3891" t="s">
        <v>120</v>
      </c>
      <c r="T3891" t="s">
        <v>119</v>
      </c>
      <c r="U3891" t="s">
        <v>77</v>
      </c>
      <c r="V3891" t="s">
        <v>9</v>
      </c>
    </row>
    <row r="3892" spans="1:22">
      <c r="A3892" t="s">
        <v>22202</v>
      </c>
      <c r="B3892" s="2">
        <v>45120.905555555553</v>
      </c>
      <c r="C3892" s="2">
        <f t="shared" si="60"/>
        <v>45117</v>
      </c>
      <c r="D3892" t="s">
        <v>687</v>
      </c>
      <c r="E3892" t="s">
        <v>6878</v>
      </c>
      <c r="F3892" t="s">
        <v>73</v>
      </c>
      <c r="G3892" t="s">
        <v>41</v>
      </c>
      <c r="H3892" t="s">
        <v>40</v>
      </c>
      <c r="I3892">
        <v>2</v>
      </c>
      <c r="J3892">
        <v>990.83</v>
      </c>
      <c r="K3892">
        <v>721.19</v>
      </c>
      <c r="L3892">
        <v>1981.66</v>
      </c>
      <c r="M3892">
        <v>1442.38</v>
      </c>
      <c r="N3892" t="s">
        <v>22201</v>
      </c>
      <c r="O3892" t="s">
        <v>22200</v>
      </c>
      <c r="P3892" t="s">
        <v>13</v>
      </c>
      <c r="Q3892">
        <v>11.664300000000001</v>
      </c>
      <c r="R3892">
        <v>78.146000000000001</v>
      </c>
      <c r="S3892" t="s">
        <v>513</v>
      </c>
      <c r="T3892" t="s">
        <v>512</v>
      </c>
      <c r="U3892" t="s">
        <v>10</v>
      </c>
      <c r="V3892" t="s">
        <v>22</v>
      </c>
    </row>
    <row r="3893" spans="1:22">
      <c r="A3893" t="s">
        <v>22199</v>
      </c>
      <c r="B3893" s="2">
        <v>45095.806944444441</v>
      </c>
      <c r="C3893" s="2">
        <f t="shared" si="60"/>
        <v>45089</v>
      </c>
      <c r="D3893" t="s">
        <v>682</v>
      </c>
      <c r="E3893" t="s">
        <v>18955</v>
      </c>
      <c r="F3893" t="s">
        <v>18</v>
      </c>
      <c r="G3893" t="s">
        <v>72</v>
      </c>
      <c r="H3893" t="s">
        <v>63</v>
      </c>
      <c r="I3893">
        <v>1</v>
      </c>
      <c r="J3893">
        <v>996.95</v>
      </c>
      <c r="K3893">
        <v>855.63</v>
      </c>
      <c r="L3893">
        <v>996.95</v>
      </c>
      <c r="M3893">
        <v>855.63</v>
      </c>
      <c r="N3893" t="s">
        <v>22198</v>
      </c>
      <c r="O3893" t="s">
        <v>22197</v>
      </c>
      <c r="P3893" t="s">
        <v>68</v>
      </c>
      <c r="Q3893">
        <v>11.34</v>
      </c>
      <c r="R3893">
        <v>77.717200000000005</v>
      </c>
      <c r="S3893" t="s">
        <v>153</v>
      </c>
      <c r="T3893" t="s">
        <v>152</v>
      </c>
      <c r="U3893" t="s">
        <v>77</v>
      </c>
      <c r="V3893" t="s">
        <v>45</v>
      </c>
    </row>
    <row r="3894" spans="1:22">
      <c r="A3894" t="s">
        <v>22196</v>
      </c>
      <c r="B3894" s="2">
        <v>44962.912499999999</v>
      </c>
      <c r="C3894" s="2">
        <f t="shared" si="60"/>
        <v>44956</v>
      </c>
      <c r="D3894" t="s">
        <v>677</v>
      </c>
      <c r="E3894" t="s">
        <v>10480</v>
      </c>
      <c r="F3894" t="s">
        <v>18</v>
      </c>
      <c r="G3894" t="s">
        <v>53</v>
      </c>
      <c r="H3894" t="s">
        <v>71</v>
      </c>
      <c r="I3894">
        <v>2</v>
      </c>
      <c r="J3894">
        <v>316.91000000000003</v>
      </c>
      <c r="K3894">
        <v>271.89</v>
      </c>
      <c r="L3894">
        <v>633.82000000000005</v>
      </c>
      <c r="M3894">
        <v>543.78</v>
      </c>
      <c r="N3894" t="s">
        <v>22195</v>
      </c>
      <c r="O3894" t="s">
        <v>22194</v>
      </c>
      <c r="P3894" t="s">
        <v>121</v>
      </c>
      <c r="Q3894">
        <v>9.9252000000000002</v>
      </c>
      <c r="R3894">
        <v>78.119799999999998</v>
      </c>
      <c r="S3894" t="s">
        <v>48</v>
      </c>
      <c r="T3894" t="s">
        <v>47</v>
      </c>
      <c r="U3894" t="s">
        <v>57</v>
      </c>
      <c r="V3894" t="s">
        <v>22</v>
      </c>
    </row>
    <row r="3895" spans="1:22">
      <c r="A3895" t="s">
        <v>22193</v>
      </c>
      <c r="B3895" s="2">
        <v>45421.520138888889</v>
      </c>
      <c r="C3895" s="2">
        <f t="shared" si="60"/>
        <v>45418</v>
      </c>
      <c r="D3895" t="s">
        <v>672</v>
      </c>
      <c r="E3895" t="s">
        <v>20573</v>
      </c>
      <c r="F3895" t="s">
        <v>166</v>
      </c>
      <c r="G3895" t="s">
        <v>53</v>
      </c>
      <c r="H3895" t="s">
        <v>52</v>
      </c>
      <c r="I3895">
        <v>2</v>
      </c>
      <c r="J3895">
        <v>1867.19</v>
      </c>
      <c r="K3895">
        <v>1345.22</v>
      </c>
      <c r="L3895">
        <v>3734.38</v>
      </c>
      <c r="M3895">
        <v>2690.44</v>
      </c>
      <c r="N3895" t="s">
        <v>22192</v>
      </c>
      <c r="O3895" t="s">
        <v>22191</v>
      </c>
      <c r="P3895" t="s">
        <v>112</v>
      </c>
      <c r="Q3895">
        <v>13.082700000000001</v>
      </c>
      <c r="R3895">
        <v>80.270700000000005</v>
      </c>
      <c r="S3895" t="s">
        <v>784</v>
      </c>
      <c r="T3895" t="s">
        <v>783</v>
      </c>
      <c r="U3895" t="s">
        <v>46</v>
      </c>
      <c r="V3895" t="s">
        <v>22</v>
      </c>
    </row>
    <row r="3896" spans="1:22">
      <c r="A3896" t="s">
        <v>22190</v>
      </c>
      <c r="B3896" s="2">
        <v>44948.560416666667</v>
      </c>
      <c r="C3896" s="2">
        <f t="shared" si="60"/>
        <v>44942</v>
      </c>
      <c r="D3896" t="s">
        <v>667</v>
      </c>
      <c r="E3896" t="s">
        <v>6862</v>
      </c>
      <c r="F3896" t="s">
        <v>64</v>
      </c>
      <c r="G3896" t="s">
        <v>17</v>
      </c>
      <c r="H3896" t="s">
        <v>40</v>
      </c>
      <c r="I3896">
        <v>2</v>
      </c>
      <c r="J3896">
        <v>675.56</v>
      </c>
      <c r="K3896">
        <v>463.32</v>
      </c>
      <c r="L3896">
        <v>1351.12</v>
      </c>
      <c r="M3896">
        <v>926.64</v>
      </c>
      <c r="N3896" t="s">
        <v>22189</v>
      </c>
      <c r="O3896" t="s">
        <v>22188</v>
      </c>
      <c r="P3896" t="s">
        <v>68</v>
      </c>
      <c r="Q3896">
        <v>11.34</v>
      </c>
      <c r="R3896">
        <v>77.717200000000005</v>
      </c>
      <c r="S3896" t="s">
        <v>432</v>
      </c>
      <c r="T3896" t="s">
        <v>431</v>
      </c>
      <c r="U3896" t="s">
        <v>46</v>
      </c>
      <c r="V3896" t="s">
        <v>22</v>
      </c>
    </row>
    <row r="3897" spans="1:22">
      <c r="A3897" t="s">
        <v>22187</v>
      </c>
      <c r="B3897" s="2">
        <v>45247.646527777775</v>
      </c>
      <c r="C3897" s="2">
        <f t="shared" si="60"/>
        <v>45243</v>
      </c>
      <c r="D3897" t="s">
        <v>662</v>
      </c>
      <c r="E3897" t="s">
        <v>17286</v>
      </c>
      <c r="F3897" t="s">
        <v>73</v>
      </c>
      <c r="G3897" t="s">
        <v>82</v>
      </c>
      <c r="H3897" t="s">
        <v>16</v>
      </c>
      <c r="I3897">
        <v>1</v>
      </c>
      <c r="J3897">
        <v>1858.18</v>
      </c>
      <c r="K3897">
        <v>1370.97</v>
      </c>
      <c r="L3897">
        <v>1858.18</v>
      </c>
      <c r="M3897">
        <v>1370.97</v>
      </c>
      <c r="N3897" t="s">
        <v>22186</v>
      </c>
      <c r="O3897" t="s">
        <v>22185</v>
      </c>
      <c r="P3897" t="s">
        <v>13</v>
      </c>
      <c r="Q3897">
        <v>11.664300000000001</v>
      </c>
      <c r="R3897">
        <v>78.146000000000001</v>
      </c>
      <c r="S3897" t="s">
        <v>214</v>
      </c>
      <c r="T3897" t="s">
        <v>213</v>
      </c>
      <c r="U3897" t="s">
        <v>57</v>
      </c>
      <c r="V3897" t="s">
        <v>45</v>
      </c>
    </row>
    <row r="3898" spans="1:22">
      <c r="A3898" t="s">
        <v>22184</v>
      </c>
      <c r="B3898" s="2">
        <v>45369.749305555553</v>
      </c>
      <c r="C3898" s="2">
        <f t="shared" si="60"/>
        <v>45369</v>
      </c>
      <c r="D3898" t="s">
        <v>657</v>
      </c>
      <c r="E3898" t="s">
        <v>6855</v>
      </c>
      <c r="F3898" t="s">
        <v>136</v>
      </c>
      <c r="G3898" t="s">
        <v>30</v>
      </c>
      <c r="H3898" t="s">
        <v>29</v>
      </c>
      <c r="I3898">
        <v>1</v>
      </c>
      <c r="J3898">
        <v>1682.8</v>
      </c>
      <c r="K3898">
        <v>1468.9</v>
      </c>
      <c r="L3898">
        <v>1682.8</v>
      </c>
      <c r="M3898">
        <v>1468.9</v>
      </c>
      <c r="N3898" t="s">
        <v>22183</v>
      </c>
      <c r="O3898" t="s">
        <v>22182</v>
      </c>
      <c r="P3898" t="s">
        <v>37</v>
      </c>
      <c r="Q3898">
        <v>10.7905</v>
      </c>
      <c r="R3898">
        <v>78.704700000000003</v>
      </c>
      <c r="S3898" t="s">
        <v>352</v>
      </c>
      <c r="T3898" t="s">
        <v>351</v>
      </c>
      <c r="U3898" t="s">
        <v>57</v>
      </c>
      <c r="V3898" t="s">
        <v>22</v>
      </c>
    </row>
    <row r="3899" spans="1:22">
      <c r="A3899" t="s">
        <v>22181</v>
      </c>
      <c r="B3899" s="2">
        <v>45386.451388888891</v>
      </c>
      <c r="C3899" s="2">
        <f t="shared" si="60"/>
        <v>45383</v>
      </c>
      <c r="D3899" t="s">
        <v>652</v>
      </c>
      <c r="E3899" t="s">
        <v>18935</v>
      </c>
      <c r="F3899" t="s">
        <v>136</v>
      </c>
      <c r="G3899" t="s">
        <v>17</v>
      </c>
      <c r="H3899" t="s">
        <v>40</v>
      </c>
      <c r="I3899">
        <v>2</v>
      </c>
      <c r="J3899">
        <v>926.39</v>
      </c>
      <c r="K3899">
        <v>727.97</v>
      </c>
      <c r="L3899">
        <v>1852.78</v>
      </c>
      <c r="M3899">
        <v>1455.94</v>
      </c>
      <c r="N3899" t="s">
        <v>22180</v>
      </c>
      <c r="O3899" t="s">
        <v>22179</v>
      </c>
      <c r="P3899" t="s">
        <v>26</v>
      </c>
      <c r="Q3899">
        <v>11.0168</v>
      </c>
      <c r="R3899">
        <v>76.955799999999996</v>
      </c>
      <c r="S3899" t="s">
        <v>432</v>
      </c>
      <c r="T3899" t="s">
        <v>431</v>
      </c>
      <c r="U3899" t="s">
        <v>57</v>
      </c>
      <c r="V3899" t="s">
        <v>9</v>
      </c>
    </row>
    <row r="3900" spans="1:22">
      <c r="A3900" t="s">
        <v>22178</v>
      </c>
      <c r="B3900" s="2">
        <v>44959.571527777778</v>
      </c>
      <c r="C3900" s="2">
        <f t="shared" si="60"/>
        <v>44956</v>
      </c>
      <c r="D3900" t="s">
        <v>647</v>
      </c>
      <c r="E3900" t="s">
        <v>22177</v>
      </c>
      <c r="F3900" t="s">
        <v>201</v>
      </c>
      <c r="G3900" t="s">
        <v>41</v>
      </c>
      <c r="H3900" t="s">
        <v>16</v>
      </c>
      <c r="I3900">
        <v>4</v>
      </c>
      <c r="J3900">
        <v>1712.38</v>
      </c>
      <c r="K3900">
        <v>1145.49</v>
      </c>
      <c r="L3900">
        <v>6849.52</v>
      </c>
      <c r="M3900">
        <v>4581.96</v>
      </c>
      <c r="N3900" t="s">
        <v>22176</v>
      </c>
      <c r="O3900" t="s">
        <v>22175</v>
      </c>
      <c r="P3900" t="s">
        <v>60</v>
      </c>
      <c r="Q3900">
        <v>8.7139000000000006</v>
      </c>
      <c r="R3900">
        <v>77.756699999999995</v>
      </c>
      <c r="S3900" t="s">
        <v>214</v>
      </c>
      <c r="T3900" t="s">
        <v>213</v>
      </c>
      <c r="U3900" t="s">
        <v>10</v>
      </c>
      <c r="V3900" t="s">
        <v>9</v>
      </c>
    </row>
    <row r="3901" spans="1:22">
      <c r="A3901" t="s">
        <v>22174</v>
      </c>
      <c r="B3901" s="2">
        <v>44995.428472222222</v>
      </c>
      <c r="C3901" s="2">
        <f t="shared" si="60"/>
        <v>44991</v>
      </c>
      <c r="D3901" t="s">
        <v>642</v>
      </c>
      <c r="E3901" t="s">
        <v>20553</v>
      </c>
      <c r="F3901" t="s">
        <v>31</v>
      </c>
      <c r="G3901" t="s">
        <v>30</v>
      </c>
      <c r="H3901" t="s">
        <v>52</v>
      </c>
      <c r="I3901">
        <v>3</v>
      </c>
      <c r="J3901">
        <v>2274.9</v>
      </c>
      <c r="K3901">
        <v>1949.55</v>
      </c>
      <c r="L3901">
        <v>6824.7</v>
      </c>
      <c r="M3901">
        <v>5848.65</v>
      </c>
      <c r="N3901" t="s">
        <v>22173</v>
      </c>
      <c r="O3901" t="s">
        <v>22172</v>
      </c>
      <c r="P3901" t="s">
        <v>68</v>
      </c>
      <c r="Q3901">
        <v>11.34</v>
      </c>
      <c r="R3901">
        <v>77.717200000000005</v>
      </c>
      <c r="S3901" t="s">
        <v>250</v>
      </c>
      <c r="T3901" t="s">
        <v>249</v>
      </c>
      <c r="U3901" t="s">
        <v>46</v>
      </c>
      <c r="V3901" t="s">
        <v>9</v>
      </c>
    </row>
    <row r="3902" spans="1:22">
      <c r="A3902" t="s">
        <v>22171</v>
      </c>
      <c r="B3902" s="2">
        <v>45192.443055555559</v>
      </c>
      <c r="C3902" s="2">
        <f t="shared" si="60"/>
        <v>45187</v>
      </c>
      <c r="D3902" t="s">
        <v>637</v>
      </c>
      <c r="E3902" t="s">
        <v>22170</v>
      </c>
      <c r="F3902" t="s">
        <v>31</v>
      </c>
      <c r="G3902" t="s">
        <v>30</v>
      </c>
      <c r="H3902" t="s">
        <v>52</v>
      </c>
      <c r="I3902">
        <v>1</v>
      </c>
      <c r="J3902">
        <v>437.54</v>
      </c>
      <c r="K3902">
        <v>296.73</v>
      </c>
      <c r="L3902">
        <v>437.54</v>
      </c>
      <c r="M3902">
        <v>296.73</v>
      </c>
      <c r="N3902" t="s">
        <v>22169</v>
      </c>
      <c r="O3902" t="s">
        <v>22168</v>
      </c>
      <c r="P3902" t="s">
        <v>37</v>
      </c>
      <c r="Q3902">
        <v>10.7905</v>
      </c>
      <c r="R3902">
        <v>78.704700000000003</v>
      </c>
      <c r="S3902" t="s">
        <v>352</v>
      </c>
      <c r="T3902" t="s">
        <v>351</v>
      </c>
      <c r="U3902" t="s">
        <v>77</v>
      </c>
      <c r="V3902" t="s">
        <v>9</v>
      </c>
    </row>
    <row r="3903" spans="1:22">
      <c r="A3903" t="s">
        <v>22167</v>
      </c>
      <c r="B3903" s="2">
        <v>44958.697916666664</v>
      </c>
      <c r="C3903" s="2">
        <f t="shared" si="60"/>
        <v>44956</v>
      </c>
      <c r="D3903" t="s">
        <v>632</v>
      </c>
      <c r="E3903" t="s">
        <v>12203</v>
      </c>
      <c r="F3903" t="s">
        <v>201</v>
      </c>
      <c r="G3903" t="s">
        <v>91</v>
      </c>
      <c r="H3903" t="s">
        <v>52</v>
      </c>
      <c r="I3903">
        <v>1</v>
      </c>
      <c r="J3903">
        <v>1643.22</v>
      </c>
      <c r="K3903">
        <v>1074.68</v>
      </c>
      <c r="L3903">
        <v>1643.22</v>
      </c>
      <c r="M3903">
        <v>1074.68</v>
      </c>
      <c r="N3903" t="s">
        <v>22166</v>
      </c>
      <c r="O3903" t="s">
        <v>22165</v>
      </c>
      <c r="P3903" t="s">
        <v>121</v>
      </c>
      <c r="Q3903">
        <v>9.9252000000000002</v>
      </c>
      <c r="R3903">
        <v>78.119799999999998</v>
      </c>
      <c r="S3903" t="s">
        <v>36</v>
      </c>
      <c r="T3903" t="s">
        <v>35</v>
      </c>
      <c r="U3903" t="s">
        <v>57</v>
      </c>
      <c r="V3903" t="s">
        <v>9</v>
      </c>
    </row>
    <row r="3904" spans="1:22">
      <c r="A3904" t="s">
        <v>22164</v>
      </c>
      <c r="B3904" s="2">
        <v>45056.884722222225</v>
      </c>
      <c r="C3904" s="2">
        <f t="shared" si="60"/>
        <v>45054</v>
      </c>
      <c r="D3904" t="s">
        <v>625</v>
      </c>
      <c r="E3904" t="s">
        <v>10443</v>
      </c>
      <c r="F3904" t="s">
        <v>73</v>
      </c>
      <c r="G3904" t="s">
        <v>91</v>
      </c>
      <c r="H3904" t="s">
        <v>63</v>
      </c>
      <c r="I3904">
        <v>2</v>
      </c>
      <c r="J3904">
        <v>1039.2</v>
      </c>
      <c r="K3904">
        <v>921.34</v>
      </c>
      <c r="L3904">
        <v>2078.4</v>
      </c>
      <c r="M3904">
        <v>1842.68</v>
      </c>
      <c r="N3904" t="s">
        <v>22163</v>
      </c>
      <c r="O3904" t="s">
        <v>22162</v>
      </c>
      <c r="P3904" t="s">
        <v>13</v>
      </c>
      <c r="Q3904">
        <v>11.664300000000001</v>
      </c>
      <c r="R3904">
        <v>78.146000000000001</v>
      </c>
      <c r="S3904" t="s">
        <v>226</v>
      </c>
      <c r="T3904" t="s">
        <v>225</v>
      </c>
      <c r="U3904" t="s">
        <v>77</v>
      </c>
      <c r="V3904" t="s">
        <v>9</v>
      </c>
    </row>
    <row r="3905" spans="1:22">
      <c r="A3905" t="s">
        <v>22161</v>
      </c>
      <c r="B3905" s="2">
        <v>45181.681250000001</v>
      </c>
      <c r="C3905" s="2">
        <f t="shared" si="60"/>
        <v>45180</v>
      </c>
      <c r="D3905" t="s">
        <v>620</v>
      </c>
      <c r="E3905" t="s">
        <v>15594</v>
      </c>
      <c r="F3905" t="s">
        <v>64</v>
      </c>
      <c r="G3905" t="s">
        <v>82</v>
      </c>
      <c r="H3905" t="s">
        <v>29</v>
      </c>
      <c r="I3905">
        <v>4</v>
      </c>
      <c r="J3905">
        <v>1359.34</v>
      </c>
      <c r="K3905">
        <v>1009.54</v>
      </c>
      <c r="L3905">
        <v>5437.36</v>
      </c>
      <c r="M3905">
        <v>4038.16</v>
      </c>
      <c r="N3905" t="s">
        <v>22160</v>
      </c>
      <c r="O3905" t="s">
        <v>22159</v>
      </c>
      <c r="P3905" t="s">
        <v>26</v>
      </c>
      <c r="Q3905">
        <v>11.0168</v>
      </c>
      <c r="R3905">
        <v>76.955799999999996</v>
      </c>
      <c r="S3905" t="s">
        <v>103</v>
      </c>
      <c r="T3905" t="s">
        <v>102</v>
      </c>
      <c r="U3905" t="s">
        <v>46</v>
      </c>
      <c r="V3905" t="s">
        <v>45</v>
      </c>
    </row>
    <row r="3906" spans="1:22">
      <c r="A3906" t="s">
        <v>22158</v>
      </c>
      <c r="B3906" s="2">
        <v>45376.540277777778</v>
      </c>
      <c r="C3906" s="2">
        <f t="shared" si="60"/>
        <v>45376</v>
      </c>
      <c r="D3906" t="s">
        <v>613</v>
      </c>
      <c r="E3906" t="s">
        <v>22157</v>
      </c>
      <c r="F3906" t="s">
        <v>201</v>
      </c>
      <c r="G3906" t="s">
        <v>106</v>
      </c>
      <c r="H3906" t="s">
        <v>52</v>
      </c>
      <c r="I3906">
        <v>2</v>
      </c>
      <c r="J3906">
        <v>1020.48</v>
      </c>
      <c r="K3906">
        <v>914.02</v>
      </c>
      <c r="L3906">
        <v>2040.96</v>
      </c>
      <c r="M3906">
        <v>1828.04</v>
      </c>
      <c r="N3906" t="s">
        <v>22156</v>
      </c>
      <c r="O3906" t="s">
        <v>22155</v>
      </c>
      <c r="P3906" t="s">
        <v>37</v>
      </c>
      <c r="Q3906">
        <v>10.7905</v>
      </c>
      <c r="R3906">
        <v>78.704700000000003</v>
      </c>
      <c r="S3906" t="s">
        <v>352</v>
      </c>
      <c r="T3906" t="s">
        <v>351</v>
      </c>
      <c r="U3906" t="s">
        <v>57</v>
      </c>
      <c r="V3906" t="s">
        <v>45</v>
      </c>
    </row>
    <row r="3907" spans="1:22">
      <c r="A3907" t="s">
        <v>22154</v>
      </c>
      <c r="B3907" s="2">
        <v>45387.625</v>
      </c>
      <c r="C3907" s="2">
        <f t="shared" ref="C3907:C3970" si="61">INT(B3907) - WEEKDAY(INT(B3907), 2) + 1</f>
        <v>45383</v>
      </c>
      <c r="D3907" t="s">
        <v>608</v>
      </c>
      <c r="E3907" t="s">
        <v>17253</v>
      </c>
      <c r="F3907" t="s">
        <v>31</v>
      </c>
      <c r="G3907" t="s">
        <v>72</v>
      </c>
      <c r="H3907" t="s">
        <v>63</v>
      </c>
      <c r="I3907">
        <v>2</v>
      </c>
      <c r="J3907">
        <v>984.72</v>
      </c>
      <c r="K3907">
        <v>811.66</v>
      </c>
      <c r="L3907">
        <v>1969.44</v>
      </c>
      <c r="M3907">
        <v>1623.32</v>
      </c>
      <c r="N3907" t="s">
        <v>22153</v>
      </c>
      <c r="O3907" t="s">
        <v>22152</v>
      </c>
      <c r="P3907" t="s">
        <v>121</v>
      </c>
      <c r="Q3907">
        <v>9.9252000000000002</v>
      </c>
      <c r="R3907">
        <v>78.119799999999998</v>
      </c>
      <c r="S3907" t="s">
        <v>762</v>
      </c>
      <c r="T3907" t="s">
        <v>761</v>
      </c>
      <c r="U3907" t="s">
        <v>46</v>
      </c>
      <c r="V3907" t="s">
        <v>45</v>
      </c>
    </row>
    <row r="3908" spans="1:22">
      <c r="A3908" t="s">
        <v>22151</v>
      </c>
      <c r="B3908" s="2">
        <v>45452.563888888886</v>
      </c>
      <c r="C3908" s="2">
        <f t="shared" si="61"/>
        <v>45446</v>
      </c>
      <c r="D3908" t="s">
        <v>603</v>
      </c>
      <c r="E3908" t="s">
        <v>4939</v>
      </c>
      <c r="F3908" t="s">
        <v>136</v>
      </c>
      <c r="G3908" t="s">
        <v>17</v>
      </c>
      <c r="H3908" t="s">
        <v>40</v>
      </c>
      <c r="I3908">
        <v>2</v>
      </c>
      <c r="J3908">
        <v>1169.3499999999999</v>
      </c>
      <c r="K3908">
        <v>781.75</v>
      </c>
      <c r="L3908">
        <v>2338.6999999999998</v>
      </c>
      <c r="M3908">
        <v>1563.5</v>
      </c>
      <c r="N3908" t="s">
        <v>22150</v>
      </c>
      <c r="O3908" t="s">
        <v>22149</v>
      </c>
      <c r="P3908" t="s">
        <v>26</v>
      </c>
      <c r="Q3908">
        <v>11.0168</v>
      </c>
      <c r="R3908">
        <v>76.955799999999996</v>
      </c>
      <c r="S3908" t="s">
        <v>537</v>
      </c>
      <c r="T3908" t="s">
        <v>536</v>
      </c>
      <c r="U3908" t="s">
        <v>57</v>
      </c>
      <c r="V3908" t="s">
        <v>22</v>
      </c>
    </row>
    <row r="3909" spans="1:22">
      <c r="A3909" t="s">
        <v>22148</v>
      </c>
      <c r="B3909" s="2">
        <v>45384.57916666667</v>
      </c>
      <c r="C3909" s="2">
        <f t="shared" si="61"/>
        <v>45383</v>
      </c>
      <c r="D3909" t="s">
        <v>598</v>
      </c>
      <c r="E3909" t="s">
        <v>8639</v>
      </c>
      <c r="F3909" t="s">
        <v>18</v>
      </c>
      <c r="G3909" t="s">
        <v>106</v>
      </c>
      <c r="H3909" t="s">
        <v>52</v>
      </c>
      <c r="I3909">
        <v>3</v>
      </c>
      <c r="J3909">
        <v>1439.68</v>
      </c>
      <c r="K3909">
        <v>1169.19</v>
      </c>
      <c r="L3909">
        <v>4319.04</v>
      </c>
      <c r="M3909">
        <v>3507.57</v>
      </c>
      <c r="N3909" t="s">
        <v>22147</v>
      </c>
      <c r="O3909" t="s">
        <v>22146</v>
      </c>
      <c r="P3909" t="s">
        <v>49</v>
      </c>
      <c r="Q3909">
        <v>12.916499999999999</v>
      </c>
      <c r="R3909">
        <v>79.132499999999993</v>
      </c>
      <c r="S3909" t="s">
        <v>133</v>
      </c>
      <c r="T3909" t="s">
        <v>132</v>
      </c>
      <c r="U3909" t="s">
        <v>77</v>
      </c>
      <c r="V3909" t="s">
        <v>212</v>
      </c>
    </row>
    <row r="3910" spans="1:22">
      <c r="A3910" t="s">
        <v>22145</v>
      </c>
      <c r="B3910" s="2">
        <v>45199.754861111112</v>
      </c>
      <c r="C3910" s="2">
        <f t="shared" si="61"/>
        <v>45194</v>
      </c>
      <c r="D3910" t="s">
        <v>593</v>
      </c>
      <c r="E3910" t="s">
        <v>22144</v>
      </c>
      <c r="F3910" t="s">
        <v>31</v>
      </c>
      <c r="G3910" t="s">
        <v>91</v>
      </c>
      <c r="H3910" t="s">
        <v>71</v>
      </c>
      <c r="I3910">
        <v>1</v>
      </c>
      <c r="J3910">
        <v>1089.98</v>
      </c>
      <c r="K3910">
        <v>807.67</v>
      </c>
      <c r="L3910">
        <v>1089.98</v>
      </c>
      <c r="M3910">
        <v>807.67</v>
      </c>
      <c r="N3910" t="s">
        <v>22143</v>
      </c>
      <c r="O3910" t="s">
        <v>22142</v>
      </c>
      <c r="P3910" t="s">
        <v>112</v>
      </c>
      <c r="Q3910">
        <v>13.082700000000001</v>
      </c>
      <c r="R3910">
        <v>80.270700000000005</v>
      </c>
      <c r="S3910" t="s">
        <v>269</v>
      </c>
      <c r="T3910" t="s">
        <v>268</v>
      </c>
      <c r="U3910" t="s">
        <v>10</v>
      </c>
      <c r="V3910" t="s">
        <v>45</v>
      </c>
    </row>
    <row r="3911" spans="1:22">
      <c r="A3911" t="s">
        <v>22141</v>
      </c>
      <c r="B3911" s="2">
        <v>45035.443749999999</v>
      </c>
      <c r="C3911" s="2">
        <f t="shared" si="61"/>
        <v>45033</v>
      </c>
      <c r="D3911" t="s">
        <v>588</v>
      </c>
      <c r="E3911" t="s">
        <v>587</v>
      </c>
      <c r="F3911" t="s">
        <v>64</v>
      </c>
      <c r="G3911" t="s">
        <v>82</v>
      </c>
      <c r="H3911" t="s">
        <v>16</v>
      </c>
      <c r="I3911">
        <v>3</v>
      </c>
      <c r="J3911">
        <v>1814.75</v>
      </c>
      <c r="K3911">
        <v>1314.26</v>
      </c>
      <c r="L3911">
        <v>5444.25</v>
      </c>
      <c r="M3911">
        <v>3942.78</v>
      </c>
      <c r="N3911" t="s">
        <v>22140</v>
      </c>
      <c r="O3911" t="s">
        <v>22139</v>
      </c>
      <c r="P3911" t="s">
        <v>60</v>
      </c>
      <c r="Q3911">
        <v>8.7139000000000006</v>
      </c>
      <c r="R3911">
        <v>77.756699999999995</v>
      </c>
      <c r="S3911" t="s">
        <v>413</v>
      </c>
      <c r="T3911" t="s">
        <v>412</v>
      </c>
      <c r="U3911" t="s">
        <v>77</v>
      </c>
      <c r="V3911" t="s">
        <v>9</v>
      </c>
    </row>
    <row r="3912" spans="1:22">
      <c r="A3912" t="s">
        <v>22138</v>
      </c>
      <c r="B3912" s="2">
        <v>45315.643750000003</v>
      </c>
      <c r="C3912" s="2">
        <f t="shared" si="61"/>
        <v>45313</v>
      </c>
      <c r="D3912" t="s">
        <v>583</v>
      </c>
      <c r="E3912" t="s">
        <v>2997</v>
      </c>
      <c r="F3912" t="s">
        <v>136</v>
      </c>
      <c r="G3912" t="s">
        <v>17</v>
      </c>
      <c r="H3912" t="s">
        <v>63</v>
      </c>
      <c r="I3912">
        <v>1</v>
      </c>
      <c r="J3912">
        <v>974.62</v>
      </c>
      <c r="K3912">
        <v>771.26</v>
      </c>
      <c r="L3912">
        <v>974.62</v>
      </c>
      <c r="M3912">
        <v>771.26</v>
      </c>
      <c r="N3912" t="s">
        <v>22137</v>
      </c>
      <c r="O3912" t="s">
        <v>22136</v>
      </c>
      <c r="P3912" t="s">
        <v>112</v>
      </c>
      <c r="Q3912">
        <v>13.082700000000001</v>
      </c>
      <c r="R3912">
        <v>80.270700000000005</v>
      </c>
      <c r="S3912" t="s">
        <v>340</v>
      </c>
      <c r="T3912" t="s">
        <v>339</v>
      </c>
      <c r="U3912" t="s">
        <v>77</v>
      </c>
      <c r="V3912" t="s">
        <v>45</v>
      </c>
    </row>
    <row r="3913" spans="1:22">
      <c r="A3913" t="s">
        <v>22135</v>
      </c>
      <c r="B3913" s="2">
        <v>45465.833333333336</v>
      </c>
      <c r="C3913" s="2">
        <f t="shared" si="61"/>
        <v>45460</v>
      </c>
      <c r="D3913" t="s">
        <v>578</v>
      </c>
      <c r="E3913" t="s">
        <v>12168</v>
      </c>
      <c r="F3913" t="s">
        <v>201</v>
      </c>
      <c r="G3913" t="s">
        <v>72</v>
      </c>
      <c r="H3913" t="s">
        <v>16</v>
      </c>
      <c r="I3913">
        <v>1</v>
      </c>
      <c r="J3913">
        <v>705.97</v>
      </c>
      <c r="K3913">
        <v>425.96</v>
      </c>
      <c r="L3913">
        <v>705.97</v>
      </c>
      <c r="M3913">
        <v>425.96</v>
      </c>
      <c r="N3913" t="s">
        <v>22134</v>
      </c>
      <c r="O3913" t="s">
        <v>22133</v>
      </c>
      <c r="P3913" t="s">
        <v>68</v>
      </c>
      <c r="Q3913">
        <v>11.34</v>
      </c>
      <c r="R3913">
        <v>77.717200000000005</v>
      </c>
      <c r="S3913" t="s">
        <v>564</v>
      </c>
      <c r="T3913" t="s">
        <v>563</v>
      </c>
      <c r="U3913" t="s">
        <v>57</v>
      </c>
      <c r="V3913" t="s">
        <v>45</v>
      </c>
    </row>
    <row r="3914" spans="1:22">
      <c r="A3914" t="s">
        <v>22132</v>
      </c>
      <c r="B3914" s="2">
        <v>45074.542361111111</v>
      </c>
      <c r="C3914" s="2">
        <f t="shared" si="61"/>
        <v>45068</v>
      </c>
      <c r="D3914" t="s">
        <v>573</v>
      </c>
      <c r="E3914" t="s">
        <v>17230</v>
      </c>
      <c r="F3914" t="s">
        <v>64</v>
      </c>
      <c r="G3914" t="s">
        <v>41</v>
      </c>
      <c r="H3914" t="s">
        <v>16</v>
      </c>
      <c r="I3914">
        <v>2</v>
      </c>
      <c r="J3914">
        <v>1131.48</v>
      </c>
      <c r="K3914">
        <v>852.95</v>
      </c>
      <c r="L3914">
        <v>2262.96</v>
      </c>
      <c r="M3914">
        <v>1705.9</v>
      </c>
      <c r="N3914" t="s">
        <v>22131</v>
      </c>
      <c r="O3914" t="s">
        <v>22130</v>
      </c>
      <c r="P3914" t="s">
        <v>49</v>
      </c>
      <c r="Q3914">
        <v>12.916499999999999</v>
      </c>
      <c r="R3914">
        <v>79.132499999999993</v>
      </c>
      <c r="S3914" t="s">
        <v>243</v>
      </c>
      <c r="T3914" t="s">
        <v>242</v>
      </c>
      <c r="U3914" t="s">
        <v>23</v>
      </c>
      <c r="V3914" t="s">
        <v>9</v>
      </c>
    </row>
    <row r="3915" spans="1:22">
      <c r="A3915" t="s">
        <v>22129</v>
      </c>
      <c r="B3915" s="2">
        <v>45399.625</v>
      </c>
      <c r="C3915" s="2">
        <f t="shared" si="61"/>
        <v>45397</v>
      </c>
      <c r="D3915" t="s">
        <v>568</v>
      </c>
      <c r="E3915" t="s">
        <v>8616</v>
      </c>
      <c r="F3915" t="s">
        <v>201</v>
      </c>
      <c r="G3915" t="s">
        <v>91</v>
      </c>
      <c r="H3915" t="s">
        <v>29</v>
      </c>
      <c r="I3915">
        <v>1</v>
      </c>
      <c r="J3915">
        <v>206.14</v>
      </c>
      <c r="K3915">
        <v>172.87</v>
      </c>
      <c r="L3915">
        <v>206.14</v>
      </c>
      <c r="M3915">
        <v>172.87</v>
      </c>
      <c r="N3915" t="s">
        <v>22128</v>
      </c>
      <c r="O3915" t="s">
        <v>22127</v>
      </c>
      <c r="P3915" t="s">
        <v>112</v>
      </c>
      <c r="Q3915">
        <v>13.082700000000001</v>
      </c>
      <c r="R3915">
        <v>80.270700000000005</v>
      </c>
      <c r="S3915" t="s">
        <v>88</v>
      </c>
      <c r="T3915" t="s">
        <v>87</v>
      </c>
      <c r="U3915" t="s">
        <v>23</v>
      </c>
      <c r="V3915" t="s">
        <v>9</v>
      </c>
    </row>
    <row r="3916" spans="1:22">
      <c r="A3916" t="s">
        <v>22126</v>
      </c>
      <c r="B3916" s="2">
        <v>45156.428472222222</v>
      </c>
      <c r="C3916" s="2">
        <f t="shared" si="61"/>
        <v>45152</v>
      </c>
      <c r="D3916" t="s">
        <v>561</v>
      </c>
      <c r="E3916" t="s">
        <v>17223</v>
      </c>
      <c r="F3916" t="s">
        <v>201</v>
      </c>
      <c r="G3916" t="s">
        <v>91</v>
      </c>
      <c r="H3916" t="s">
        <v>71</v>
      </c>
      <c r="I3916">
        <v>4</v>
      </c>
      <c r="J3916">
        <v>738.57</v>
      </c>
      <c r="K3916">
        <v>662.31</v>
      </c>
      <c r="L3916">
        <v>2954.28</v>
      </c>
      <c r="M3916">
        <v>2649.24</v>
      </c>
      <c r="N3916" t="s">
        <v>22125</v>
      </c>
      <c r="O3916" t="s">
        <v>22124</v>
      </c>
      <c r="P3916" t="s">
        <v>121</v>
      </c>
      <c r="Q3916">
        <v>9.9252000000000002</v>
      </c>
      <c r="R3916">
        <v>78.119799999999998</v>
      </c>
      <c r="S3916" t="s">
        <v>257</v>
      </c>
      <c r="T3916" t="s">
        <v>256</v>
      </c>
      <c r="U3916" t="s">
        <v>10</v>
      </c>
      <c r="V3916" t="s">
        <v>9</v>
      </c>
    </row>
    <row r="3917" spans="1:22">
      <c r="A3917" t="s">
        <v>22123</v>
      </c>
      <c r="B3917" s="2">
        <v>45096.611111111109</v>
      </c>
      <c r="C3917" s="2">
        <f t="shared" si="61"/>
        <v>45096</v>
      </c>
      <c r="D3917" t="s">
        <v>556</v>
      </c>
      <c r="E3917" t="s">
        <v>17219</v>
      </c>
      <c r="F3917" t="s">
        <v>201</v>
      </c>
      <c r="G3917" t="s">
        <v>115</v>
      </c>
      <c r="H3917" t="s">
        <v>63</v>
      </c>
      <c r="I3917">
        <v>3</v>
      </c>
      <c r="J3917">
        <v>909.28</v>
      </c>
      <c r="K3917">
        <v>644.52</v>
      </c>
      <c r="L3917">
        <v>2727.84</v>
      </c>
      <c r="M3917">
        <v>1933.56</v>
      </c>
      <c r="N3917" t="s">
        <v>22122</v>
      </c>
      <c r="O3917" t="s">
        <v>22121</v>
      </c>
      <c r="P3917" t="s">
        <v>60</v>
      </c>
      <c r="Q3917">
        <v>8.7139000000000006</v>
      </c>
      <c r="R3917">
        <v>77.756699999999995</v>
      </c>
      <c r="S3917" t="s">
        <v>513</v>
      </c>
      <c r="T3917" t="s">
        <v>512</v>
      </c>
      <c r="U3917" t="s">
        <v>46</v>
      </c>
      <c r="V3917" t="s">
        <v>45</v>
      </c>
    </row>
    <row r="3918" spans="1:22">
      <c r="A3918" t="s">
        <v>22120</v>
      </c>
      <c r="B3918" s="2">
        <v>45576.831944444442</v>
      </c>
      <c r="C3918" s="2">
        <f t="shared" si="61"/>
        <v>45572</v>
      </c>
      <c r="D3918" t="s">
        <v>551</v>
      </c>
      <c r="E3918" t="s">
        <v>550</v>
      </c>
      <c r="F3918" t="s">
        <v>201</v>
      </c>
      <c r="G3918" t="s">
        <v>82</v>
      </c>
      <c r="H3918" t="s">
        <v>63</v>
      </c>
      <c r="I3918">
        <v>2</v>
      </c>
      <c r="J3918">
        <v>1727.38</v>
      </c>
      <c r="K3918">
        <v>1310.08</v>
      </c>
      <c r="L3918">
        <v>3454.76</v>
      </c>
      <c r="M3918">
        <v>2620.16</v>
      </c>
      <c r="N3918" t="s">
        <v>22119</v>
      </c>
      <c r="O3918" t="s">
        <v>22118</v>
      </c>
      <c r="P3918" t="s">
        <v>68</v>
      </c>
      <c r="Q3918">
        <v>11.34</v>
      </c>
      <c r="R3918">
        <v>77.717200000000005</v>
      </c>
      <c r="S3918" t="s">
        <v>214</v>
      </c>
      <c r="T3918" t="s">
        <v>213</v>
      </c>
      <c r="U3918" t="s">
        <v>77</v>
      </c>
      <c r="V3918" t="s">
        <v>9</v>
      </c>
    </row>
    <row r="3919" spans="1:22">
      <c r="A3919" t="s">
        <v>22117</v>
      </c>
      <c r="B3919" s="2">
        <v>45464.507638888892</v>
      </c>
      <c r="C3919" s="2">
        <f t="shared" si="61"/>
        <v>45460</v>
      </c>
      <c r="D3919" t="s">
        <v>546</v>
      </c>
      <c r="E3919" t="s">
        <v>22116</v>
      </c>
      <c r="F3919" t="s">
        <v>83</v>
      </c>
      <c r="G3919" t="s">
        <v>72</v>
      </c>
      <c r="H3919" t="s">
        <v>63</v>
      </c>
      <c r="I3919">
        <v>2</v>
      </c>
      <c r="J3919">
        <v>1269.5</v>
      </c>
      <c r="K3919">
        <v>874.28</v>
      </c>
      <c r="L3919">
        <v>2539</v>
      </c>
      <c r="M3919">
        <v>1748.56</v>
      </c>
      <c r="N3919" t="s">
        <v>22115</v>
      </c>
      <c r="O3919" t="s">
        <v>22114</v>
      </c>
      <c r="P3919" t="s">
        <v>121</v>
      </c>
      <c r="Q3919">
        <v>9.9252000000000002</v>
      </c>
      <c r="R3919">
        <v>78.119799999999998</v>
      </c>
      <c r="S3919" t="s">
        <v>432</v>
      </c>
      <c r="T3919" t="s">
        <v>431</v>
      </c>
      <c r="U3919" t="s">
        <v>46</v>
      </c>
      <c r="V3919" t="s">
        <v>45</v>
      </c>
    </row>
    <row r="3920" spans="1:22">
      <c r="A3920" t="s">
        <v>22113</v>
      </c>
      <c r="B3920" s="2">
        <v>45430.850694444445</v>
      </c>
      <c r="C3920" s="2">
        <f t="shared" si="61"/>
        <v>45425</v>
      </c>
      <c r="D3920" t="s">
        <v>541</v>
      </c>
      <c r="E3920" t="s">
        <v>8598</v>
      </c>
      <c r="F3920" t="s">
        <v>201</v>
      </c>
      <c r="G3920" t="s">
        <v>82</v>
      </c>
      <c r="H3920" t="s">
        <v>29</v>
      </c>
      <c r="I3920">
        <v>4</v>
      </c>
      <c r="J3920">
        <v>798.2</v>
      </c>
      <c r="K3920">
        <v>702.72</v>
      </c>
      <c r="L3920">
        <v>3192.8</v>
      </c>
      <c r="M3920">
        <v>2810.88</v>
      </c>
      <c r="N3920" t="s">
        <v>22112</v>
      </c>
      <c r="O3920" t="s">
        <v>22111</v>
      </c>
      <c r="P3920" t="s">
        <v>112</v>
      </c>
      <c r="Q3920">
        <v>13.082700000000001</v>
      </c>
      <c r="R3920">
        <v>80.270700000000005</v>
      </c>
      <c r="S3920" t="s">
        <v>269</v>
      </c>
      <c r="T3920" t="s">
        <v>268</v>
      </c>
      <c r="U3920" t="s">
        <v>57</v>
      </c>
      <c r="V3920" t="s">
        <v>45</v>
      </c>
    </row>
    <row r="3921" spans="1:22">
      <c r="A3921" t="s">
        <v>22110</v>
      </c>
      <c r="B3921" s="2">
        <v>45243.470138888886</v>
      </c>
      <c r="C3921" s="2">
        <f t="shared" si="61"/>
        <v>45243</v>
      </c>
      <c r="D3921" t="s">
        <v>534</v>
      </c>
      <c r="E3921" t="s">
        <v>22109</v>
      </c>
      <c r="F3921" t="s">
        <v>136</v>
      </c>
      <c r="G3921" t="s">
        <v>115</v>
      </c>
      <c r="H3921" t="s">
        <v>16</v>
      </c>
      <c r="I3921">
        <v>1</v>
      </c>
      <c r="J3921">
        <v>2270.7800000000002</v>
      </c>
      <c r="K3921">
        <v>1627.15</v>
      </c>
      <c r="L3921">
        <v>2270.7800000000002</v>
      </c>
      <c r="M3921">
        <v>1627.15</v>
      </c>
      <c r="N3921" t="s">
        <v>22108</v>
      </c>
      <c r="O3921" t="s">
        <v>22107</v>
      </c>
      <c r="P3921" t="s">
        <v>68</v>
      </c>
      <c r="Q3921">
        <v>11.34</v>
      </c>
      <c r="R3921">
        <v>77.717200000000005</v>
      </c>
      <c r="S3921" t="s">
        <v>302</v>
      </c>
      <c r="T3921" t="s">
        <v>301</v>
      </c>
      <c r="U3921" t="s">
        <v>23</v>
      </c>
      <c r="V3921" t="s">
        <v>22</v>
      </c>
    </row>
    <row r="3922" spans="1:22">
      <c r="A3922" t="s">
        <v>22106</v>
      </c>
      <c r="B3922" s="2">
        <v>45343.548611111109</v>
      </c>
      <c r="C3922" s="2">
        <f t="shared" si="61"/>
        <v>45341</v>
      </c>
      <c r="D3922" t="s">
        <v>527</v>
      </c>
      <c r="E3922" t="s">
        <v>526</v>
      </c>
      <c r="F3922" t="s">
        <v>31</v>
      </c>
      <c r="G3922" t="s">
        <v>41</v>
      </c>
      <c r="H3922" t="s">
        <v>63</v>
      </c>
      <c r="I3922">
        <v>2</v>
      </c>
      <c r="J3922">
        <v>1698.66</v>
      </c>
      <c r="K3922">
        <v>1329.78</v>
      </c>
      <c r="L3922">
        <v>3397.32</v>
      </c>
      <c r="M3922">
        <v>2659.56</v>
      </c>
      <c r="N3922" t="s">
        <v>22105</v>
      </c>
      <c r="O3922" t="s">
        <v>22104</v>
      </c>
      <c r="P3922" t="s">
        <v>68</v>
      </c>
      <c r="Q3922">
        <v>11.34</v>
      </c>
      <c r="R3922">
        <v>77.717200000000005</v>
      </c>
      <c r="S3922" t="s">
        <v>269</v>
      </c>
      <c r="T3922" t="s">
        <v>268</v>
      </c>
      <c r="U3922" t="s">
        <v>77</v>
      </c>
      <c r="V3922" t="s">
        <v>45</v>
      </c>
    </row>
    <row r="3923" spans="1:22">
      <c r="A3923" t="s">
        <v>22103</v>
      </c>
      <c r="B3923" s="2">
        <v>45262.896527777775</v>
      </c>
      <c r="C3923" s="2">
        <f t="shared" si="61"/>
        <v>45257</v>
      </c>
      <c r="D3923" t="s">
        <v>522</v>
      </c>
      <c r="E3923" t="s">
        <v>13832</v>
      </c>
      <c r="F3923" t="s">
        <v>31</v>
      </c>
      <c r="G3923" t="s">
        <v>115</v>
      </c>
      <c r="H3923" t="s">
        <v>29</v>
      </c>
      <c r="I3923">
        <v>3</v>
      </c>
      <c r="J3923">
        <v>994.39</v>
      </c>
      <c r="K3923">
        <v>723.96</v>
      </c>
      <c r="L3923">
        <v>2983.17</v>
      </c>
      <c r="M3923">
        <v>2171.88</v>
      </c>
      <c r="N3923" t="s">
        <v>22102</v>
      </c>
      <c r="O3923" t="s">
        <v>22101</v>
      </c>
      <c r="P3923" t="s">
        <v>121</v>
      </c>
      <c r="Q3923">
        <v>9.9252000000000002</v>
      </c>
      <c r="R3923">
        <v>78.119799999999998</v>
      </c>
      <c r="S3923" t="s">
        <v>432</v>
      </c>
      <c r="T3923" t="s">
        <v>431</v>
      </c>
      <c r="U3923" t="s">
        <v>77</v>
      </c>
      <c r="V3923" t="s">
        <v>45</v>
      </c>
    </row>
    <row r="3924" spans="1:22">
      <c r="A3924" t="s">
        <v>22100</v>
      </c>
      <c r="B3924" s="2">
        <v>45164.59375</v>
      </c>
      <c r="C3924" s="2">
        <f t="shared" si="61"/>
        <v>45159</v>
      </c>
      <c r="D3924" t="s">
        <v>517</v>
      </c>
      <c r="E3924" t="s">
        <v>20475</v>
      </c>
      <c r="F3924" t="s">
        <v>31</v>
      </c>
      <c r="G3924" t="s">
        <v>91</v>
      </c>
      <c r="H3924" t="s">
        <v>16</v>
      </c>
      <c r="I3924">
        <v>2</v>
      </c>
      <c r="J3924">
        <v>1943.82</v>
      </c>
      <c r="K3924">
        <v>1646.29</v>
      </c>
      <c r="L3924">
        <v>3887.64</v>
      </c>
      <c r="M3924">
        <v>3292.58</v>
      </c>
      <c r="N3924" t="s">
        <v>22099</v>
      </c>
      <c r="O3924" t="s">
        <v>22098</v>
      </c>
      <c r="P3924" t="s">
        <v>49</v>
      </c>
      <c r="Q3924">
        <v>12.916499999999999</v>
      </c>
      <c r="R3924">
        <v>79.132499999999993</v>
      </c>
      <c r="S3924" t="s">
        <v>420</v>
      </c>
      <c r="T3924" t="s">
        <v>419</v>
      </c>
      <c r="U3924" t="s">
        <v>10</v>
      </c>
      <c r="V3924" t="s">
        <v>9</v>
      </c>
    </row>
    <row r="3925" spans="1:22">
      <c r="A3925" t="s">
        <v>22097</v>
      </c>
      <c r="B3925" s="2">
        <v>45148.818055555559</v>
      </c>
      <c r="C3925" s="2">
        <f t="shared" si="61"/>
        <v>45145</v>
      </c>
      <c r="D3925" t="s">
        <v>510</v>
      </c>
      <c r="E3925" t="s">
        <v>509</v>
      </c>
      <c r="F3925" t="s">
        <v>18</v>
      </c>
      <c r="G3925" t="s">
        <v>30</v>
      </c>
      <c r="H3925" t="s">
        <v>52</v>
      </c>
      <c r="I3925">
        <v>1</v>
      </c>
      <c r="J3925">
        <v>2017.85</v>
      </c>
      <c r="K3925">
        <v>1793.29</v>
      </c>
      <c r="L3925">
        <v>2017.85</v>
      </c>
      <c r="M3925">
        <v>1793.29</v>
      </c>
      <c r="N3925" t="s">
        <v>22096</v>
      </c>
      <c r="O3925" t="s">
        <v>22095</v>
      </c>
      <c r="P3925" t="s">
        <v>68</v>
      </c>
      <c r="Q3925">
        <v>11.34</v>
      </c>
      <c r="R3925">
        <v>77.717200000000005</v>
      </c>
      <c r="S3925" t="s">
        <v>283</v>
      </c>
      <c r="T3925" t="s">
        <v>282</v>
      </c>
      <c r="U3925" t="s">
        <v>46</v>
      </c>
      <c r="V3925" t="s">
        <v>9</v>
      </c>
    </row>
    <row r="3926" spans="1:22">
      <c r="A3926" t="s">
        <v>22094</v>
      </c>
      <c r="B3926" s="2">
        <v>45023.69027777778</v>
      </c>
      <c r="C3926" s="2">
        <f t="shared" si="61"/>
        <v>45019</v>
      </c>
      <c r="D3926" t="s">
        <v>505</v>
      </c>
      <c r="E3926" t="s">
        <v>22093</v>
      </c>
      <c r="F3926" t="s">
        <v>166</v>
      </c>
      <c r="G3926" t="s">
        <v>17</v>
      </c>
      <c r="H3926" t="s">
        <v>52</v>
      </c>
      <c r="I3926">
        <v>1</v>
      </c>
      <c r="J3926">
        <v>1642.74</v>
      </c>
      <c r="K3926">
        <v>1057.3499999999999</v>
      </c>
      <c r="L3926">
        <v>1642.74</v>
      </c>
      <c r="M3926">
        <v>1057.3499999999999</v>
      </c>
      <c r="N3926" t="s">
        <v>22092</v>
      </c>
      <c r="O3926" t="s">
        <v>22091</v>
      </c>
      <c r="P3926" t="s">
        <v>60</v>
      </c>
      <c r="Q3926">
        <v>8.7139000000000006</v>
      </c>
      <c r="R3926">
        <v>77.756699999999995</v>
      </c>
      <c r="S3926" t="s">
        <v>153</v>
      </c>
      <c r="T3926" t="s">
        <v>152</v>
      </c>
      <c r="U3926" t="s">
        <v>10</v>
      </c>
      <c r="V3926" t="s">
        <v>45</v>
      </c>
    </row>
    <row r="3927" spans="1:22">
      <c r="A3927" t="s">
        <v>22090</v>
      </c>
      <c r="B3927" s="2">
        <v>45210.737500000003</v>
      </c>
      <c r="C3927" s="2">
        <f t="shared" si="61"/>
        <v>45208</v>
      </c>
      <c r="D3927" t="s">
        <v>500</v>
      </c>
      <c r="E3927" t="s">
        <v>10359</v>
      </c>
      <c r="F3927" t="s">
        <v>73</v>
      </c>
      <c r="G3927" t="s">
        <v>72</v>
      </c>
      <c r="H3927" t="s">
        <v>29</v>
      </c>
      <c r="I3927">
        <v>4</v>
      </c>
      <c r="J3927">
        <v>629.41</v>
      </c>
      <c r="K3927">
        <v>474.58</v>
      </c>
      <c r="L3927">
        <v>2517.64</v>
      </c>
      <c r="M3927">
        <v>1898.32</v>
      </c>
      <c r="N3927" t="s">
        <v>22089</v>
      </c>
      <c r="O3927" t="s">
        <v>22088</v>
      </c>
      <c r="P3927" t="s">
        <v>68</v>
      </c>
      <c r="Q3927">
        <v>11.34</v>
      </c>
      <c r="R3927">
        <v>77.717200000000005</v>
      </c>
      <c r="S3927" t="s">
        <v>564</v>
      </c>
      <c r="T3927" t="s">
        <v>563</v>
      </c>
      <c r="U3927" t="s">
        <v>10</v>
      </c>
      <c r="V3927" t="s">
        <v>9</v>
      </c>
    </row>
    <row r="3928" spans="1:22">
      <c r="A3928" t="s">
        <v>22087</v>
      </c>
      <c r="B3928" s="2">
        <v>44948.690972222219</v>
      </c>
      <c r="C3928" s="2">
        <f t="shared" si="61"/>
        <v>44942</v>
      </c>
      <c r="D3928" t="s">
        <v>495</v>
      </c>
      <c r="E3928" t="s">
        <v>13816</v>
      </c>
      <c r="F3928" t="s">
        <v>31</v>
      </c>
      <c r="G3928" t="s">
        <v>82</v>
      </c>
      <c r="H3928" t="s">
        <v>52</v>
      </c>
      <c r="I3928">
        <v>2</v>
      </c>
      <c r="J3928">
        <v>1953.93</v>
      </c>
      <c r="K3928">
        <v>1251.9100000000001</v>
      </c>
      <c r="L3928">
        <v>3907.86</v>
      </c>
      <c r="M3928">
        <v>2503.8200000000002</v>
      </c>
      <c r="N3928" t="s">
        <v>22086</v>
      </c>
      <c r="O3928" t="s">
        <v>22085</v>
      </c>
      <c r="P3928" t="s">
        <v>37</v>
      </c>
      <c r="Q3928">
        <v>10.7905</v>
      </c>
      <c r="R3928">
        <v>78.704700000000003</v>
      </c>
      <c r="S3928" t="s">
        <v>537</v>
      </c>
      <c r="T3928" t="s">
        <v>536</v>
      </c>
      <c r="U3928" t="s">
        <v>46</v>
      </c>
      <c r="V3928" t="s">
        <v>9</v>
      </c>
    </row>
    <row r="3929" spans="1:22">
      <c r="A3929" t="s">
        <v>22084</v>
      </c>
      <c r="B3929" s="2">
        <v>45497.875</v>
      </c>
      <c r="C3929" s="2">
        <f t="shared" si="61"/>
        <v>45495</v>
      </c>
      <c r="D3929" t="s">
        <v>490</v>
      </c>
      <c r="E3929" t="s">
        <v>2932</v>
      </c>
      <c r="F3929" t="s">
        <v>166</v>
      </c>
      <c r="G3929" t="s">
        <v>106</v>
      </c>
      <c r="H3929" t="s">
        <v>29</v>
      </c>
      <c r="I3929">
        <v>2</v>
      </c>
      <c r="J3929">
        <v>1458.98</v>
      </c>
      <c r="K3929">
        <v>969.69</v>
      </c>
      <c r="L3929">
        <v>2917.96</v>
      </c>
      <c r="M3929">
        <v>1939.38</v>
      </c>
      <c r="N3929" t="s">
        <v>22083</v>
      </c>
      <c r="O3929" t="s">
        <v>22082</v>
      </c>
      <c r="P3929" t="s">
        <v>60</v>
      </c>
      <c r="Q3929">
        <v>8.7139000000000006</v>
      </c>
      <c r="R3929">
        <v>77.756699999999995</v>
      </c>
      <c r="S3929" t="s">
        <v>513</v>
      </c>
      <c r="T3929" t="s">
        <v>512</v>
      </c>
      <c r="U3929" t="s">
        <v>10</v>
      </c>
      <c r="V3929" t="s">
        <v>22</v>
      </c>
    </row>
    <row r="3930" spans="1:22">
      <c r="A3930" t="s">
        <v>22081</v>
      </c>
      <c r="B3930" s="2">
        <v>45486.65347222222</v>
      </c>
      <c r="C3930" s="2">
        <f t="shared" si="61"/>
        <v>45481</v>
      </c>
      <c r="D3930" t="s">
        <v>483</v>
      </c>
      <c r="E3930" t="s">
        <v>4854</v>
      </c>
      <c r="F3930" t="s">
        <v>64</v>
      </c>
      <c r="G3930" t="s">
        <v>41</v>
      </c>
      <c r="H3930" t="s">
        <v>16</v>
      </c>
      <c r="I3930">
        <v>1</v>
      </c>
      <c r="J3930">
        <v>611.79</v>
      </c>
      <c r="K3930">
        <v>411.47</v>
      </c>
      <c r="L3930">
        <v>611.79</v>
      </c>
      <c r="M3930">
        <v>411.47</v>
      </c>
      <c r="N3930" t="s">
        <v>22080</v>
      </c>
      <c r="O3930" t="s">
        <v>22079</v>
      </c>
      <c r="P3930" t="s">
        <v>13</v>
      </c>
      <c r="Q3930">
        <v>11.664300000000001</v>
      </c>
      <c r="R3930">
        <v>78.146000000000001</v>
      </c>
      <c r="S3930" t="s">
        <v>530</v>
      </c>
      <c r="T3930" t="s">
        <v>529</v>
      </c>
      <c r="U3930" t="s">
        <v>10</v>
      </c>
      <c r="V3930" t="s">
        <v>9</v>
      </c>
    </row>
    <row r="3931" spans="1:22">
      <c r="A3931" t="s">
        <v>22078</v>
      </c>
      <c r="B3931" s="2">
        <v>45285.898611111108</v>
      </c>
      <c r="C3931" s="2">
        <f t="shared" si="61"/>
        <v>45285</v>
      </c>
      <c r="D3931" t="s">
        <v>478</v>
      </c>
      <c r="E3931" t="s">
        <v>15508</v>
      </c>
      <c r="F3931" t="s">
        <v>64</v>
      </c>
      <c r="G3931" t="s">
        <v>82</v>
      </c>
      <c r="H3931" t="s">
        <v>40</v>
      </c>
      <c r="I3931">
        <v>4</v>
      </c>
      <c r="J3931">
        <v>2081.0500000000002</v>
      </c>
      <c r="K3931">
        <v>1282.82</v>
      </c>
      <c r="L3931">
        <v>8324.2000000000007</v>
      </c>
      <c r="M3931">
        <v>5131.28</v>
      </c>
      <c r="N3931" t="s">
        <v>22077</v>
      </c>
      <c r="O3931" t="s">
        <v>22076</v>
      </c>
      <c r="P3931" t="s">
        <v>112</v>
      </c>
      <c r="Q3931">
        <v>13.082700000000001</v>
      </c>
      <c r="R3931">
        <v>80.270700000000005</v>
      </c>
      <c r="S3931" t="s">
        <v>352</v>
      </c>
      <c r="T3931" t="s">
        <v>351</v>
      </c>
      <c r="U3931" t="s">
        <v>46</v>
      </c>
      <c r="V3931" t="s">
        <v>22</v>
      </c>
    </row>
    <row r="3932" spans="1:22">
      <c r="A3932" t="s">
        <v>22075</v>
      </c>
      <c r="B3932" s="2">
        <v>45381.654861111114</v>
      </c>
      <c r="C3932" s="2">
        <f t="shared" si="61"/>
        <v>45376</v>
      </c>
      <c r="D3932" t="s">
        <v>473</v>
      </c>
      <c r="E3932" t="s">
        <v>10341</v>
      </c>
      <c r="F3932" t="s">
        <v>73</v>
      </c>
      <c r="G3932" t="s">
        <v>72</v>
      </c>
      <c r="H3932" t="s">
        <v>16</v>
      </c>
      <c r="I3932">
        <v>1</v>
      </c>
      <c r="J3932">
        <v>2137.16</v>
      </c>
      <c r="K3932">
        <v>1634.26</v>
      </c>
      <c r="L3932">
        <v>2137.16</v>
      </c>
      <c r="M3932">
        <v>1634.26</v>
      </c>
      <c r="N3932" t="s">
        <v>22074</v>
      </c>
      <c r="O3932" t="s">
        <v>22073</v>
      </c>
      <c r="P3932" t="s">
        <v>49</v>
      </c>
      <c r="Q3932">
        <v>12.916499999999999</v>
      </c>
      <c r="R3932">
        <v>79.132499999999993</v>
      </c>
      <c r="S3932" t="s">
        <v>120</v>
      </c>
      <c r="T3932" t="s">
        <v>119</v>
      </c>
      <c r="U3932" t="s">
        <v>77</v>
      </c>
      <c r="V3932" t="s">
        <v>9</v>
      </c>
    </row>
    <row r="3933" spans="1:22">
      <c r="A3933" t="s">
        <v>22072</v>
      </c>
      <c r="B3933" s="2">
        <v>45475.913888888892</v>
      </c>
      <c r="C3933" s="2">
        <f t="shared" si="61"/>
        <v>45474</v>
      </c>
      <c r="D3933" t="s">
        <v>468</v>
      </c>
      <c r="E3933" t="s">
        <v>22071</v>
      </c>
      <c r="F3933" t="s">
        <v>83</v>
      </c>
      <c r="G3933" t="s">
        <v>106</v>
      </c>
      <c r="H3933" t="s">
        <v>16</v>
      </c>
      <c r="I3933">
        <v>4</v>
      </c>
      <c r="J3933">
        <v>373.22</v>
      </c>
      <c r="K3933">
        <v>304.44</v>
      </c>
      <c r="L3933">
        <v>1492.88</v>
      </c>
      <c r="M3933">
        <v>1217.76</v>
      </c>
      <c r="N3933" t="s">
        <v>22070</v>
      </c>
      <c r="O3933" t="s">
        <v>22069</v>
      </c>
      <c r="P3933" t="s">
        <v>26</v>
      </c>
      <c r="Q3933">
        <v>11.0168</v>
      </c>
      <c r="R3933">
        <v>76.955799999999996</v>
      </c>
      <c r="S3933" t="s">
        <v>333</v>
      </c>
      <c r="T3933" t="s">
        <v>332</v>
      </c>
      <c r="U3933" t="s">
        <v>77</v>
      </c>
      <c r="V3933" t="s">
        <v>9</v>
      </c>
    </row>
    <row r="3934" spans="1:22">
      <c r="A3934" t="s">
        <v>22068</v>
      </c>
      <c r="B3934" s="2">
        <v>45116.45416666667</v>
      </c>
      <c r="C3934" s="2">
        <f t="shared" si="61"/>
        <v>45110</v>
      </c>
      <c r="D3934" t="s">
        <v>463</v>
      </c>
      <c r="E3934" t="s">
        <v>20442</v>
      </c>
      <c r="F3934" t="s">
        <v>201</v>
      </c>
      <c r="G3934" t="s">
        <v>82</v>
      </c>
      <c r="H3934" t="s">
        <v>16</v>
      </c>
      <c r="I3934">
        <v>1</v>
      </c>
      <c r="J3934">
        <v>2442.88</v>
      </c>
      <c r="K3934">
        <v>1622.1</v>
      </c>
      <c r="L3934">
        <v>2442.88</v>
      </c>
      <c r="M3934">
        <v>1622.1</v>
      </c>
      <c r="N3934" t="s">
        <v>22067</v>
      </c>
      <c r="O3934" t="s">
        <v>22066</v>
      </c>
      <c r="P3934" t="s">
        <v>13</v>
      </c>
      <c r="Q3934">
        <v>11.664300000000001</v>
      </c>
      <c r="R3934">
        <v>78.146000000000001</v>
      </c>
      <c r="S3934" t="s">
        <v>214</v>
      </c>
      <c r="T3934" t="s">
        <v>213</v>
      </c>
      <c r="U3934" t="s">
        <v>10</v>
      </c>
      <c r="V3934" t="s">
        <v>45</v>
      </c>
    </row>
    <row r="3935" spans="1:22">
      <c r="A3935" t="s">
        <v>22065</v>
      </c>
      <c r="B3935" s="2">
        <v>45036.620833333334</v>
      </c>
      <c r="C3935" s="2">
        <f t="shared" si="61"/>
        <v>45033</v>
      </c>
      <c r="D3935" t="s">
        <v>458</v>
      </c>
      <c r="E3935" t="s">
        <v>13792</v>
      </c>
      <c r="F3935" t="s">
        <v>136</v>
      </c>
      <c r="G3935" t="s">
        <v>30</v>
      </c>
      <c r="H3935" t="s">
        <v>63</v>
      </c>
      <c r="I3935">
        <v>4</v>
      </c>
      <c r="J3935">
        <v>1964.13</v>
      </c>
      <c r="K3935">
        <v>1302.18</v>
      </c>
      <c r="L3935">
        <v>7856.52</v>
      </c>
      <c r="M3935">
        <v>5208.72</v>
      </c>
      <c r="N3935" t="s">
        <v>22064</v>
      </c>
      <c r="O3935" t="s">
        <v>22063</v>
      </c>
      <c r="P3935" t="s">
        <v>68</v>
      </c>
      <c r="Q3935">
        <v>11.34</v>
      </c>
      <c r="R3935">
        <v>77.717200000000005</v>
      </c>
      <c r="S3935" t="s">
        <v>340</v>
      </c>
      <c r="T3935" t="s">
        <v>339</v>
      </c>
      <c r="U3935" t="s">
        <v>46</v>
      </c>
      <c r="V3935" t="s">
        <v>9</v>
      </c>
    </row>
    <row r="3936" spans="1:22">
      <c r="A3936" t="s">
        <v>22062</v>
      </c>
      <c r="B3936" s="2">
        <v>45245.488888888889</v>
      </c>
      <c r="C3936" s="2">
        <f t="shared" si="61"/>
        <v>45243</v>
      </c>
      <c r="D3936" t="s">
        <v>451</v>
      </c>
      <c r="E3936" t="s">
        <v>4834</v>
      </c>
      <c r="F3936" t="s">
        <v>31</v>
      </c>
      <c r="G3936" t="s">
        <v>17</v>
      </c>
      <c r="H3936" t="s">
        <v>29</v>
      </c>
      <c r="I3936">
        <v>2</v>
      </c>
      <c r="J3936">
        <v>1100.45</v>
      </c>
      <c r="K3936">
        <v>774.51</v>
      </c>
      <c r="L3936">
        <v>2200.9</v>
      </c>
      <c r="M3936">
        <v>1549.02</v>
      </c>
      <c r="N3936" t="s">
        <v>22061</v>
      </c>
      <c r="O3936" t="s">
        <v>22060</v>
      </c>
      <c r="P3936" t="s">
        <v>60</v>
      </c>
      <c r="Q3936">
        <v>8.7139000000000006</v>
      </c>
      <c r="R3936">
        <v>77.756699999999995</v>
      </c>
      <c r="S3936" t="s">
        <v>146</v>
      </c>
      <c r="T3936" t="s">
        <v>145</v>
      </c>
      <c r="U3936" t="s">
        <v>23</v>
      </c>
      <c r="V3936" t="s">
        <v>45</v>
      </c>
    </row>
    <row r="3937" spans="1:22">
      <c r="A3937" t="s">
        <v>22059</v>
      </c>
      <c r="B3937" s="2">
        <v>45068.569444444445</v>
      </c>
      <c r="C3937" s="2">
        <f t="shared" si="61"/>
        <v>45068</v>
      </c>
      <c r="D3937" t="s">
        <v>446</v>
      </c>
      <c r="E3937" t="s">
        <v>6711</v>
      </c>
      <c r="F3937" t="s">
        <v>31</v>
      </c>
      <c r="G3937" t="s">
        <v>41</v>
      </c>
      <c r="H3937" t="s">
        <v>63</v>
      </c>
      <c r="I3937">
        <v>2</v>
      </c>
      <c r="J3937">
        <v>383.44</v>
      </c>
      <c r="K3937">
        <v>245.96</v>
      </c>
      <c r="L3937">
        <v>766.88</v>
      </c>
      <c r="M3937">
        <v>491.92</v>
      </c>
      <c r="N3937" t="s">
        <v>22058</v>
      </c>
      <c r="O3937" t="s">
        <v>22057</v>
      </c>
      <c r="P3937" t="s">
        <v>112</v>
      </c>
      <c r="Q3937">
        <v>13.082700000000001</v>
      </c>
      <c r="R3937">
        <v>80.270700000000005</v>
      </c>
      <c r="S3937" t="s">
        <v>120</v>
      </c>
      <c r="T3937" t="s">
        <v>119</v>
      </c>
      <c r="U3937" t="s">
        <v>46</v>
      </c>
      <c r="V3937" t="s">
        <v>45</v>
      </c>
    </row>
    <row r="3938" spans="1:22">
      <c r="A3938" t="s">
        <v>22056</v>
      </c>
      <c r="B3938" s="2">
        <v>45169.890277777777</v>
      </c>
      <c r="C3938" s="2">
        <f t="shared" si="61"/>
        <v>45166</v>
      </c>
      <c r="D3938" t="s">
        <v>441</v>
      </c>
      <c r="E3938" t="s">
        <v>15484</v>
      </c>
      <c r="F3938" t="s">
        <v>166</v>
      </c>
      <c r="G3938" t="s">
        <v>106</v>
      </c>
      <c r="H3938" t="s">
        <v>40</v>
      </c>
      <c r="I3938">
        <v>1</v>
      </c>
      <c r="J3938">
        <v>2170.56</v>
      </c>
      <c r="K3938">
        <v>1699.35</v>
      </c>
      <c r="L3938">
        <v>2170.56</v>
      </c>
      <c r="M3938">
        <v>1699.35</v>
      </c>
      <c r="N3938" t="s">
        <v>22055</v>
      </c>
      <c r="O3938" t="s">
        <v>22054</v>
      </c>
      <c r="P3938" t="s">
        <v>13</v>
      </c>
      <c r="Q3938">
        <v>11.664300000000001</v>
      </c>
      <c r="R3938">
        <v>78.146000000000001</v>
      </c>
      <c r="S3938" t="s">
        <v>396</v>
      </c>
      <c r="T3938" t="s">
        <v>395</v>
      </c>
      <c r="U3938" t="s">
        <v>23</v>
      </c>
      <c r="V3938" t="s">
        <v>22</v>
      </c>
    </row>
    <row r="3939" spans="1:22">
      <c r="A3939" t="s">
        <v>22053</v>
      </c>
      <c r="B3939" s="2">
        <v>45517.673611111109</v>
      </c>
      <c r="C3939" s="2">
        <f t="shared" si="61"/>
        <v>45516</v>
      </c>
      <c r="D3939" t="s">
        <v>436</v>
      </c>
      <c r="E3939" t="s">
        <v>22052</v>
      </c>
      <c r="F3939" t="s">
        <v>166</v>
      </c>
      <c r="G3939" t="s">
        <v>30</v>
      </c>
      <c r="H3939" t="s">
        <v>29</v>
      </c>
      <c r="I3939">
        <v>1</v>
      </c>
      <c r="J3939">
        <v>1650.44</v>
      </c>
      <c r="K3939">
        <v>1075.51</v>
      </c>
      <c r="L3939">
        <v>1650.44</v>
      </c>
      <c r="M3939">
        <v>1075.51</v>
      </c>
      <c r="N3939" t="s">
        <v>22051</v>
      </c>
      <c r="O3939" t="s">
        <v>22050</v>
      </c>
      <c r="P3939" t="s">
        <v>121</v>
      </c>
      <c r="Q3939">
        <v>9.9252000000000002</v>
      </c>
      <c r="R3939">
        <v>78.119799999999998</v>
      </c>
      <c r="S3939" t="s">
        <v>762</v>
      </c>
      <c r="T3939" t="s">
        <v>761</v>
      </c>
      <c r="U3939" t="s">
        <v>57</v>
      </c>
      <c r="V3939" t="s">
        <v>22</v>
      </c>
    </row>
    <row r="3940" spans="1:22">
      <c r="A3940" t="s">
        <v>22049</v>
      </c>
      <c r="B3940" s="2">
        <v>45032.693749999999</v>
      </c>
      <c r="C3940" s="2">
        <f t="shared" si="61"/>
        <v>45026</v>
      </c>
      <c r="D3940" t="s">
        <v>429</v>
      </c>
      <c r="E3940" t="s">
        <v>10313</v>
      </c>
      <c r="F3940" t="s">
        <v>31</v>
      </c>
      <c r="G3940" t="s">
        <v>41</v>
      </c>
      <c r="H3940" t="s">
        <v>71</v>
      </c>
      <c r="I3940">
        <v>2</v>
      </c>
      <c r="J3940">
        <v>749.92</v>
      </c>
      <c r="K3940">
        <v>591.78</v>
      </c>
      <c r="L3940">
        <v>1499.84</v>
      </c>
      <c r="M3940">
        <v>1183.56</v>
      </c>
      <c r="N3940" t="s">
        <v>22048</v>
      </c>
      <c r="O3940" t="s">
        <v>22047</v>
      </c>
      <c r="P3940" t="s">
        <v>13</v>
      </c>
      <c r="Q3940">
        <v>11.664300000000001</v>
      </c>
      <c r="R3940">
        <v>78.146000000000001</v>
      </c>
      <c r="S3940" t="s">
        <v>243</v>
      </c>
      <c r="T3940" t="s">
        <v>242</v>
      </c>
      <c r="U3940" t="s">
        <v>10</v>
      </c>
      <c r="V3940" t="s">
        <v>45</v>
      </c>
    </row>
    <row r="3941" spans="1:22">
      <c r="A3941" t="s">
        <v>22046</v>
      </c>
      <c r="B3941" s="2">
        <v>45451.893750000003</v>
      </c>
      <c r="C3941" s="2">
        <f t="shared" si="61"/>
        <v>45446</v>
      </c>
      <c r="D3941" t="s">
        <v>424</v>
      </c>
      <c r="E3941" t="s">
        <v>22045</v>
      </c>
      <c r="F3941" t="s">
        <v>64</v>
      </c>
      <c r="G3941" t="s">
        <v>91</v>
      </c>
      <c r="H3941" t="s">
        <v>16</v>
      </c>
      <c r="I3941">
        <v>2</v>
      </c>
      <c r="J3941">
        <v>1646.77</v>
      </c>
      <c r="K3941">
        <v>1058.43</v>
      </c>
      <c r="L3941">
        <v>3293.54</v>
      </c>
      <c r="M3941">
        <v>2116.86</v>
      </c>
      <c r="N3941" t="s">
        <v>22044</v>
      </c>
      <c r="O3941" t="s">
        <v>22043</v>
      </c>
      <c r="P3941" t="s">
        <v>49</v>
      </c>
      <c r="Q3941">
        <v>12.916499999999999</v>
      </c>
      <c r="R3941">
        <v>79.132499999999993</v>
      </c>
      <c r="S3941" t="s">
        <v>326</v>
      </c>
      <c r="T3941" t="s">
        <v>325</v>
      </c>
      <c r="U3941" t="s">
        <v>46</v>
      </c>
      <c r="V3941" t="s">
        <v>9</v>
      </c>
    </row>
    <row r="3942" spans="1:22">
      <c r="A3942" t="s">
        <v>22042</v>
      </c>
      <c r="B3942" s="2">
        <v>44952.754861111112</v>
      </c>
      <c r="C3942" s="2">
        <f t="shared" si="61"/>
        <v>44949</v>
      </c>
      <c r="D3942" t="s">
        <v>417</v>
      </c>
      <c r="E3942" t="s">
        <v>6693</v>
      </c>
      <c r="F3942" t="s">
        <v>136</v>
      </c>
      <c r="G3942" t="s">
        <v>82</v>
      </c>
      <c r="H3942" t="s">
        <v>16</v>
      </c>
      <c r="I3942">
        <v>1</v>
      </c>
      <c r="J3942">
        <v>2471.37</v>
      </c>
      <c r="K3942">
        <v>1959.07</v>
      </c>
      <c r="L3942">
        <v>2471.37</v>
      </c>
      <c r="M3942">
        <v>1959.07</v>
      </c>
      <c r="N3942" t="s">
        <v>22041</v>
      </c>
      <c r="O3942" t="s">
        <v>22040</v>
      </c>
      <c r="P3942" t="s">
        <v>49</v>
      </c>
      <c r="Q3942">
        <v>12.916499999999999</v>
      </c>
      <c r="R3942">
        <v>79.132499999999993</v>
      </c>
      <c r="S3942" t="s">
        <v>48</v>
      </c>
      <c r="T3942" t="s">
        <v>47</v>
      </c>
      <c r="U3942" t="s">
        <v>57</v>
      </c>
      <c r="V3942" t="s">
        <v>9</v>
      </c>
    </row>
    <row r="3943" spans="1:22">
      <c r="A3943" t="s">
        <v>22039</v>
      </c>
      <c r="B3943" s="2">
        <v>45503.509722222225</v>
      </c>
      <c r="C3943" s="2">
        <f t="shared" si="61"/>
        <v>45502</v>
      </c>
      <c r="D3943" t="s">
        <v>410</v>
      </c>
      <c r="E3943" t="s">
        <v>22038</v>
      </c>
      <c r="F3943" t="s">
        <v>83</v>
      </c>
      <c r="G3943" t="s">
        <v>91</v>
      </c>
      <c r="H3943" t="s">
        <v>40</v>
      </c>
      <c r="I3943">
        <v>1</v>
      </c>
      <c r="J3943">
        <v>1213.72</v>
      </c>
      <c r="K3943">
        <v>1035.5999999999999</v>
      </c>
      <c r="L3943">
        <v>1213.72</v>
      </c>
      <c r="M3943">
        <v>1035.5999999999999</v>
      </c>
      <c r="N3943" t="s">
        <v>22037</v>
      </c>
      <c r="O3943" t="s">
        <v>22036</v>
      </c>
      <c r="P3943" t="s">
        <v>26</v>
      </c>
      <c r="Q3943">
        <v>11.0168</v>
      </c>
      <c r="R3943">
        <v>76.955799999999996</v>
      </c>
      <c r="S3943" t="s">
        <v>537</v>
      </c>
      <c r="T3943" t="s">
        <v>536</v>
      </c>
      <c r="U3943" t="s">
        <v>46</v>
      </c>
      <c r="V3943" t="s">
        <v>9</v>
      </c>
    </row>
    <row r="3944" spans="1:22">
      <c r="A3944" t="s">
        <v>22035</v>
      </c>
      <c r="B3944" s="2">
        <v>45529.648611111108</v>
      </c>
      <c r="C3944" s="2">
        <f t="shared" si="61"/>
        <v>45523</v>
      </c>
      <c r="D3944" t="s">
        <v>405</v>
      </c>
      <c r="E3944" t="s">
        <v>22034</v>
      </c>
      <c r="F3944" t="s">
        <v>31</v>
      </c>
      <c r="G3944" t="s">
        <v>17</v>
      </c>
      <c r="H3944" t="s">
        <v>40</v>
      </c>
      <c r="I3944">
        <v>1</v>
      </c>
      <c r="J3944">
        <v>871.54</v>
      </c>
      <c r="K3944">
        <v>763.63</v>
      </c>
      <c r="L3944">
        <v>871.54</v>
      </c>
      <c r="M3944">
        <v>763.63</v>
      </c>
      <c r="N3944" t="s">
        <v>22033</v>
      </c>
      <c r="O3944" t="s">
        <v>22032</v>
      </c>
      <c r="P3944" t="s">
        <v>37</v>
      </c>
      <c r="Q3944">
        <v>10.7905</v>
      </c>
      <c r="R3944">
        <v>78.704700000000003</v>
      </c>
      <c r="S3944" t="s">
        <v>257</v>
      </c>
      <c r="T3944" t="s">
        <v>256</v>
      </c>
      <c r="U3944" t="s">
        <v>57</v>
      </c>
      <c r="V3944" t="s">
        <v>22</v>
      </c>
    </row>
    <row r="3945" spans="1:22">
      <c r="A3945" t="s">
        <v>22031</v>
      </c>
      <c r="B3945" s="2">
        <v>45521.601388888892</v>
      </c>
      <c r="C3945" s="2">
        <f t="shared" si="61"/>
        <v>45516</v>
      </c>
      <c r="D3945" t="s">
        <v>400</v>
      </c>
      <c r="E3945" t="s">
        <v>8511</v>
      </c>
      <c r="F3945" t="s">
        <v>18</v>
      </c>
      <c r="G3945" t="s">
        <v>115</v>
      </c>
      <c r="H3945" t="s">
        <v>40</v>
      </c>
      <c r="I3945">
        <v>1</v>
      </c>
      <c r="J3945">
        <v>2377.31</v>
      </c>
      <c r="K3945">
        <v>2059.69</v>
      </c>
      <c r="L3945">
        <v>2377.31</v>
      </c>
      <c r="M3945">
        <v>2059.69</v>
      </c>
      <c r="N3945" t="s">
        <v>22030</v>
      </c>
      <c r="O3945" t="s">
        <v>22029</v>
      </c>
      <c r="P3945" t="s">
        <v>68</v>
      </c>
      <c r="Q3945">
        <v>11.34</v>
      </c>
      <c r="R3945">
        <v>77.717200000000005</v>
      </c>
      <c r="S3945" t="s">
        <v>79</v>
      </c>
      <c r="T3945" t="s">
        <v>78</v>
      </c>
      <c r="U3945" t="s">
        <v>57</v>
      </c>
      <c r="V3945" t="s">
        <v>45</v>
      </c>
    </row>
    <row r="3946" spans="1:22">
      <c r="A3946" t="s">
        <v>22028</v>
      </c>
      <c r="B3946" s="2">
        <v>45427.551388888889</v>
      </c>
      <c r="C3946" s="2">
        <f t="shared" si="61"/>
        <v>45425</v>
      </c>
      <c r="D3946" t="s">
        <v>393</v>
      </c>
      <c r="E3946" t="s">
        <v>22027</v>
      </c>
      <c r="F3946" t="s">
        <v>31</v>
      </c>
      <c r="G3946" t="s">
        <v>91</v>
      </c>
      <c r="H3946" t="s">
        <v>16</v>
      </c>
      <c r="I3946">
        <v>3</v>
      </c>
      <c r="J3946">
        <v>617.03</v>
      </c>
      <c r="K3946">
        <v>482.32</v>
      </c>
      <c r="L3946">
        <v>1851.09</v>
      </c>
      <c r="M3946">
        <v>1446.96</v>
      </c>
      <c r="N3946" t="s">
        <v>22026</v>
      </c>
      <c r="O3946" t="s">
        <v>22025</v>
      </c>
      <c r="P3946" t="s">
        <v>121</v>
      </c>
      <c r="Q3946">
        <v>9.9252000000000002</v>
      </c>
      <c r="R3946">
        <v>78.119799999999998</v>
      </c>
      <c r="S3946" t="s">
        <v>784</v>
      </c>
      <c r="T3946" t="s">
        <v>783</v>
      </c>
      <c r="U3946" t="s">
        <v>23</v>
      </c>
      <c r="V3946" t="s">
        <v>9</v>
      </c>
    </row>
    <row r="3947" spans="1:22">
      <c r="A3947" t="s">
        <v>22024</v>
      </c>
      <c r="B3947" s="2">
        <v>45212.643750000003</v>
      </c>
      <c r="C3947" s="2">
        <f t="shared" si="61"/>
        <v>45208</v>
      </c>
      <c r="D3947" t="s">
        <v>388</v>
      </c>
      <c r="E3947" t="s">
        <v>4792</v>
      </c>
      <c r="F3947" t="s">
        <v>18</v>
      </c>
      <c r="G3947" t="s">
        <v>53</v>
      </c>
      <c r="H3947" t="s">
        <v>29</v>
      </c>
      <c r="I3947">
        <v>4</v>
      </c>
      <c r="J3947">
        <v>214.99</v>
      </c>
      <c r="K3947">
        <v>159.76</v>
      </c>
      <c r="L3947">
        <v>859.96</v>
      </c>
      <c r="M3947">
        <v>639.04</v>
      </c>
      <c r="N3947" t="s">
        <v>22023</v>
      </c>
      <c r="O3947" t="s">
        <v>22022</v>
      </c>
      <c r="P3947" t="s">
        <v>60</v>
      </c>
      <c r="Q3947">
        <v>8.7139000000000006</v>
      </c>
      <c r="R3947">
        <v>77.756699999999995</v>
      </c>
      <c r="S3947" t="s">
        <v>513</v>
      </c>
      <c r="T3947" t="s">
        <v>512</v>
      </c>
      <c r="U3947" t="s">
        <v>57</v>
      </c>
      <c r="V3947" t="s">
        <v>9</v>
      </c>
    </row>
    <row r="3948" spans="1:22">
      <c r="A3948" t="s">
        <v>22021</v>
      </c>
      <c r="B3948" s="2">
        <v>45443.727777777778</v>
      </c>
      <c r="C3948" s="2">
        <f t="shared" si="61"/>
        <v>45439</v>
      </c>
      <c r="D3948" t="s">
        <v>383</v>
      </c>
      <c r="E3948" t="s">
        <v>15451</v>
      </c>
      <c r="F3948" t="s">
        <v>201</v>
      </c>
      <c r="G3948" t="s">
        <v>82</v>
      </c>
      <c r="H3948" t="s">
        <v>52</v>
      </c>
      <c r="I3948">
        <v>4</v>
      </c>
      <c r="J3948">
        <v>1350.15</v>
      </c>
      <c r="K3948">
        <v>1199.46</v>
      </c>
      <c r="L3948">
        <v>5400.6</v>
      </c>
      <c r="M3948">
        <v>4797.84</v>
      </c>
      <c r="N3948" t="s">
        <v>22020</v>
      </c>
      <c r="O3948" t="s">
        <v>22019</v>
      </c>
      <c r="P3948" t="s">
        <v>68</v>
      </c>
      <c r="Q3948">
        <v>11.34</v>
      </c>
      <c r="R3948">
        <v>77.717200000000005</v>
      </c>
      <c r="S3948" t="s">
        <v>153</v>
      </c>
      <c r="T3948" t="s">
        <v>152</v>
      </c>
      <c r="U3948" t="s">
        <v>77</v>
      </c>
      <c r="V3948" t="s">
        <v>212</v>
      </c>
    </row>
    <row r="3949" spans="1:22">
      <c r="A3949" t="s">
        <v>22018</v>
      </c>
      <c r="B3949" s="2">
        <v>45224.679861111108</v>
      </c>
      <c r="C3949" s="2">
        <f t="shared" si="61"/>
        <v>45222</v>
      </c>
      <c r="D3949" t="s">
        <v>378</v>
      </c>
      <c r="E3949" t="s">
        <v>22017</v>
      </c>
      <c r="F3949" t="s">
        <v>64</v>
      </c>
      <c r="G3949" t="s">
        <v>91</v>
      </c>
      <c r="H3949" t="s">
        <v>71</v>
      </c>
      <c r="I3949">
        <v>1</v>
      </c>
      <c r="J3949">
        <v>1518.65</v>
      </c>
      <c r="K3949">
        <v>928.27</v>
      </c>
      <c r="L3949">
        <v>1518.65</v>
      </c>
      <c r="M3949">
        <v>928.27</v>
      </c>
      <c r="N3949" t="s">
        <v>22016</v>
      </c>
      <c r="O3949" t="s">
        <v>22015</v>
      </c>
      <c r="P3949" t="s">
        <v>112</v>
      </c>
      <c r="Q3949">
        <v>13.082700000000001</v>
      </c>
      <c r="R3949">
        <v>80.270700000000005</v>
      </c>
      <c r="S3949" t="s">
        <v>269</v>
      </c>
      <c r="T3949" t="s">
        <v>268</v>
      </c>
      <c r="U3949" t="s">
        <v>46</v>
      </c>
      <c r="V3949" t="s">
        <v>45</v>
      </c>
    </row>
    <row r="3950" spans="1:22">
      <c r="A3950" t="s">
        <v>22014</v>
      </c>
      <c r="B3950" s="2">
        <v>45170.699305555558</v>
      </c>
      <c r="C3950" s="2">
        <f t="shared" si="61"/>
        <v>45166</v>
      </c>
      <c r="D3950" t="s">
        <v>373</v>
      </c>
      <c r="E3950" t="s">
        <v>6664</v>
      </c>
      <c r="F3950" t="s">
        <v>18</v>
      </c>
      <c r="G3950" t="s">
        <v>30</v>
      </c>
      <c r="H3950" t="s">
        <v>40</v>
      </c>
      <c r="I3950">
        <v>1</v>
      </c>
      <c r="J3950">
        <v>1332.56</v>
      </c>
      <c r="K3950">
        <v>1007.71</v>
      </c>
      <c r="L3950">
        <v>1332.56</v>
      </c>
      <c r="M3950">
        <v>1007.71</v>
      </c>
      <c r="N3950" t="s">
        <v>22013</v>
      </c>
      <c r="O3950" t="s">
        <v>22012</v>
      </c>
      <c r="P3950" t="s">
        <v>26</v>
      </c>
      <c r="Q3950">
        <v>11.0168</v>
      </c>
      <c r="R3950">
        <v>76.955799999999996</v>
      </c>
      <c r="S3950" t="s">
        <v>48</v>
      </c>
      <c r="T3950" t="s">
        <v>47</v>
      </c>
      <c r="U3950" t="s">
        <v>10</v>
      </c>
      <c r="V3950" t="s">
        <v>22</v>
      </c>
    </row>
    <row r="3951" spans="1:22">
      <c r="A3951" t="s">
        <v>22011</v>
      </c>
      <c r="B3951" s="2">
        <v>45552.572916666664</v>
      </c>
      <c r="C3951" s="2">
        <f t="shared" si="61"/>
        <v>45551</v>
      </c>
      <c r="D3951" t="s">
        <v>368</v>
      </c>
      <c r="E3951" t="s">
        <v>15441</v>
      </c>
      <c r="F3951" t="s">
        <v>73</v>
      </c>
      <c r="G3951" t="s">
        <v>72</v>
      </c>
      <c r="H3951" t="s">
        <v>16</v>
      </c>
      <c r="I3951">
        <v>3</v>
      </c>
      <c r="J3951">
        <v>2045.75</v>
      </c>
      <c r="K3951">
        <v>1409.24</v>
      </c>
      <c r="L3951">
        <v>6137.25</v>
      </c>
      <c r="M3951">
        <v>4227.72</v>
      </c>
      <c r="N3951" t="s">
        <v>22010</v>
      </c>
      <c r="O3951" t="s">
        <v>22009</v>
      </c>
      <c r="P3951" t="s">
        <v>121</v>
      </c>
      <c r="Q3951">
        <v>9.9252000000000002</v>
      </c>
      <c r="R3951">
        <v>78.119799999999998</v>
      </c>
      <c r="S3951" t="s">
        <v>420</v>
      </c>
      <c r="T3951" t="s">
        <v>419</v>
      </c>
      <c r="U3951" t="s">
        <v>23</v>
      </c>
      <c r="V3951" t="s">
        <v>22</v>
      </c>
    </row>
    <row r="3952" spans="1:22">
      <c r="A3952" t="s">
        <v>22008</v>
      </c>
      <c r="B3952" s="2">
        <v>44989.688194444447</v>
      </c>
      <c r="C3952" s="2">
        <f t="shared" si="61"/>
        <v>44984</v>
      </c>
      <c r="D3952" t="s">
        <v>361</v>
      </c>
      <c r="E3952" t="s">
        <v>20385</v>
      </c>
      <c r="F3952" t="s">
        <v>201</v>
      </c>
      <c r="G3952" t="s">
        <v>115</v>
      </c>
      <c r="H3952" t="s">
        <v>63</v>
      </c>
      <c r="I3952">
        <v>1</v>
      </c>
      <c r="J3952">
        <v>712.7</v>
      </c>
      <c r="K3952">
        <v>607.05999999999995</v>
      </c>
      <c r="L3952">
        <v>712.7</v>
      </c>
      <c r="M3952">
        <v>607.05999999999995</v>
      </c>
      <c r="N3952" t="s">
        <v>22007</v>
      </c>
      <c r="O3952" t="s">
        <v>22006</v>
      </c>
      <c r="P3952" t="s">
        <v>13</v>
      </c>
      <c r="Q3952">
        <v>11.664300000000001</v>
      </c>
      <c r="R3952">
        <v>78.146000000000001</v>
      </c>
      <c r="S3952" t="s">
        <v>206</v>
      </c>
      <c r="T3952" t="s">
        <v>205</v>
      </c>
      <c r="U3952" t="s">
        <v>57</v>
      </c>
      <c r="V3952" t="s">
        <v>45</v>
      </c>
    </row>
    <row r="3953" spans="1:22">
      <c r="A3953" t="s">
        <v>22005</v>
      </c>
      <c r="B3953" s="2">
        <v>45236.852777777778</v>
      </c>
      <c r="C3953" s="2">
        <f t="shared" si="61"/>
        <v>45236</v>
      </c>
      <c r="D3953" t="s">
        <v>356</v>
      </c>
      <c r="E3953" t="s">
        <v>2838</v>
      </c>
      <c r="F3953" t="s">
        <v>166</v>
      </c>
      <c r="G3953" t="s">
        <v>53</v>
      </c>
      <c r="H3953" t="s">
        <v>52</v>
      </c>
      <c r="I3953">
        <v>1</v>
      </c>
      <c r="J3953">
        <v>2367.96</v>
      </c>
      <c r="K3953">
        <v>1926.89</v>
      </c>
      <c r="L3953">
        <v>2367.96</v>
      </c>
      <c r="M3953">
        <v>1926.89</v>
      </c>
      <c r="N3953" t="s">
        <v>22004</v>
      </c>
      <c r="O3953" t="s">
        <v>22003</v>
      </c>
      <c r="P3953" t="s">
        <v>121</v>
      </c>
      <c r="Q3953">
        <v>9.9252000000000002</v>
      </c>
      <c r="R3953">
        <v>78.119799999999998</v>
      </c>
      <c r="S3953" t="s">
        <v>486</v>
      </c>
      <c r="T3953" t="s">
        <v>485</v>
      </c>
      <c r="U3953" t="s">
        <v>23</v>
      </c>
      <c r="V3953" t="s">
        <v>22</v>
      </c>
    </row>
    <row r="3954" spans="1:22">
      <c r="A3954" t="s">
        <v>22002</v>
      </c>
      <c r="B3954" s="2">
        <v>45266.474305555559</v>
      </c>
      <c r="C3954" s="2">
        <f t="shared" si="61"/>
        <v>45264</v>
      </c>
      <c r="D3954" t="s">
        <v>349</v>
      </c>
      <c r="E3954" t="s">
        <v>6648</v>
      </c>
      <c r="F3954" t="s">
        <v>64</v>
      </c>
      <c r="G3954" t="s">
        <v>72</v>
      </c>
      <c r="H3954" t="s">
        <v>29</v>
      </c>
      <c r="I3954">
        <v>1</v>
      </c>
      <c r="J3954">
        <v>1524.3</v>
      </c>
      <c r="K3954">
        <v>1361.38</v>
      </c>
      <c r="L3954">
        <v>1524.3</v>
      </c>
      <c r="M3954">
        <v>1361.38</v>
      </c>
      <c r="N3954" t="s">
        <v>22001</v>
      </c>
      <c r="O3954" t="s">
        <v>22000</v>
      </c>
      <c r="P3954" t="s">
        <v>112</v>
      </c>
      <c r="Q3954">
        <v>13.082700000000001</v>
      </c>
      <c r="R3954">
        <v>80.270700000000005</v>
      </c>
      <c r="S3954" t="s">
        <v>243</v>
      </c>
      <c r="T3954" t="s">
        <v>242</v>
      </c>
      <c r="U3954" t="s">
        <v>23</v>
      </c>
      <c r="V3954" t="s">
        <v>45</v>
      </c>
    </row>
    <row r="3955" spans="1:22">
      <c r="A3955" t="s">
        <v>21999</v>
      </c>
      <c r="B3955" s="2">
        <v>45560.490277777775</v>
      </c>
      <c r="C3955" s="2">
        <f t="shared" si="61"/>
        <v>45558</v>
      </c>
      <c r="D3955" t="s">
        <v>344</v>
      </c>
      <c r="E3955" t="s">
        <v>343</v>
      </c>
      <c r="F3955" t="s">
        <v>64</v>
      </c>
      <c r="G3955" t="s">
        <v>72</v>
      </c>
      <c r="H3955" t="s">
        <v>40</v>
      </c>
      <c r="I3955">
        <v>1</v>
      </c>
      <c r="J3955">
        <v>573.95000000000005</v>
      </c>
      <c r="K3955">
        <v>372.41</v>
      </c>
      <c r="L3955">
        <v>573.95000000000005</v>
      </c>
      <c r="M3955">
        <v>372.41</v>
      </c>
      <c r="N3955" t="s">
        <v>21998</v>
      </c>
      <c r="O3955" t="s">
        <v>21997</v>
      </c>
      <c r="P3955" t="s">
        <v>112</v>
      </c>
      <c r="Q3955">
        <v>13.082700000000001</v>
      </c>
      <c r="R3955">
        <v>80.270700000000005</v>
      </c>
      <c r="S3955" t="s">
        <v>735</v>
      </c>
      <c r="T3955" t="s">
        <v>734</v>
      </c>
      <c r="U3955" t="s">
        <v>46</v>
      </c>
      <c r="V3955" t="s">
        <v>45</v>
      </c>
    </row>
    <row r="3956" spans="1:22">
      <c r="A3956" t="s">
        <v>21996</v>
      </c>
      <c r="B3956" s="2">
        <v>45506.45</v>
      </c>
      <c r="C3956" s="2">
        <f t="shared" si="61"/>
        <v>45502</v>
      </c>
      <c r="D3956" t="s">
        <v>337</v>
      </c>
      <c r="E3956" t="s">
        <v>2826</v>
      </c>
      <c r="F3956" t="s">
        <v>83</v>
      </c>
      <c r="G3956" t="s">
        <v>82</v>
      </c>
      <c r="H3956" t="s">
        <v>40</v>
      </c>
      <c r="I3956">
        <v>1</v>
      </c>
      <c r="J3956">
        <v>804.33</v>
      </c>
      <c r="K3956">
        <v>564.75</v>
      </c>
      <c r="L3956">
        <v>804.33</v>
      </c>
      <c r="M3956">
        <v>564.75</v>
      </c>
      <c r="N3956" t="s">
        <v>21995</v>
      </c>
      <c r="O3956" t="s">
        <v>21994</v>
      </c>
      <c r="P3956" t="s">
        <v>49</v>
      </c>
      <c r="Q3956">
        <v>12.916499999999999</v>
      </c>
      <c r="R3956">
        <v>79.132499999999993</v>
      </c>
      <c r="S3956" t="s">
        <v>133</v>
      </c>
      <c r="T3956" t="s">
        <v>132</v>
      </c>
      <c r="U3956" t="s">
        <v>57</v>
      </c>
      <c r="V3956" t="s">
        <v>45</v>
      </c>
    </row>
    <row r="3957" spans="1:22">
      <c r="A3957" t="s">
        <v>21993</v>
      </c>
      <c r="B3957" s="2">
        <v>45050.768750000003</v>
      </c>
      <c r="C3957" s="2">
        <f t="shared" si="61"/>
        <v>45047</v>
      </c>
      <c r="D3957" t="s">
        <v>330</v>
      </c>
      <c r="E3957" t="s">
        <v>21992</v>
      </c>
      <c r="F3957" t="s">
        <v>31</v>
      </c>
      <c r="G3957" t="s">
        <v>72</v>
      </c>
      <c r="H3957" t="s">
        <v>71</v>
      </c>
      <c r="I3957">
        <v>1</v>
      </c>
      <c r="J3957">
        <v>2317.0300000000002</v>
      </c>
      <c r="K3957">
        <v>1687.13</v>
      </c>
      <c r="L3957">
        <v>2317.0300000000002</v>
      </c>
      <c r="M3957">
        <v>1687.13</v>
      </c>
      <c r="N3957" t="s">
        <v>21991</v>
      </c>
      <c r="O3957" t="s">
        <v>21990</v>
      </c>
      <c r="P3957" t="s">
        <v>60</v>
      </c>
      <c r="Q3957">
        <v>8.7139000000000006</v>
      </c>
      <c r="R3957">
        <v>77.756699999999995</v>
      </c>
      <c r="S3957" t="s">
        <v>36</v>
      </c>
      <c r="T3957" t="s">
        <v>35</v>
      </c>
      <c r="U3957" t="s">
        <v>77</v>
      </c>
      <c r="V3957" t="s">
        <v>9</v>
      </c>
    </row>
    <row r="3958" spans="1:22">
      <c r="A3958" t="s">
        <v>21989</v>
      </c>
      <c r="B3958" s="2">
        <v>45308.640277777777</v>
      </c>
      <c r="C3958" s="2">
        <f t="shared" si="61"/>
        <v>45306</v>
      </c>
      <c r="D3958" t="s">
        <v>323</v>
      </c>
      <c r="E3958" t="s">
        <v>6634</v>
      </c>
      <c r="F3958" t="s">
        <v>73</v>
      </c>
      <c r="G3958" t="s">
        <v>72</v>
      </c>
      <c r="H3958" t="s">
        <v>71</v>
      </c>
      <c r="I3958">
        <v>4</v>
      </c>
      <c r="J3958">
        <v>491.39</v>
      </c>
      <c r="K3958">
        <v>319.58999999999997</v>
      </c>
      <c r="L3958">
        <v>1965.56</v>
      </c>
      <c r="M3958">
        <v>1278.3599999999999</v>
      </c>
      <c r="N3958" t="s">
        <v>21988</v>
      </c>
      <c r="O3958" t="s">
        <v>21987</v>
      </c>
      <c r="P3958" t="s">
        <v>60</v>
      </c>
      <c r="Q3958">
        <v>8.7139000000000006</v>
      </c>
      <c r="R3958">
        <v>77.756699999999995</v>
      </c>
      <c r="S3958" t="s">
        <v>214</v>
      </c>
      <c r="T3958" t="s">
        <v>213</v>
      </c>
      <c r="U3958" t="s">
        <v>23</v>
      </c>
      <c r="V3958" t="s">
        <v>9</v>
      </c>
    </row>
    <row r="3959" spans="1:22">
      <c r="A3959" t="s">
        <v>21986</v>
      </c>
      <c r="B3959" s="2">
        <v>45525.654861111114</v>
      </c>
      <c r="C3959" s="2">
        <f t="shared" si="61"/>
        <v>45523</v>
      </c>
      <c r="D3959" t="s">
        <v>316</v>
      </c>
      <c r="E3959" t="s">
        <v>13712</v>
      </c>
      <c r="F3959" t="s">
        <v>73</v>
      </c>
      <c r="G3959" t="s">
        <v>17</v>
      </c>
      <c r="H3959" t="s">
        <v>16</v>
      </c>
      <c r="I3959">
        <v>2</v>
      </c>
      <c r="J3959">
        <v>2317.5500000000002</v>
      </c>
      <c r="K3959">
        <v>1502.62</v>
      </c>
      <c r="L3959">
        <v>4635.1000000000004</v>
      </c>
      <c r="M3959">
        <v>3005.24</v>
      </c>
      <c r="N3959" t="s">
        <v>21985</v>
      </c>
      <c r="O3959" t="s">
        <v>21984</v>
      </c>
      <c r="P3959" t="s">
        <v>112</v>
      </c>
      <c r="Q3959">
        <v>13.082700000000001</v>
      </c>
      <c r="R3959">
        <v>80.270700000000005</v>
      </c>
      <c r="S3959" t="s">
        <v>12</v>
      </c>
      <c r="T3959" t="s">
        <v>11</v>
      </c>
      <c r="U3959" t="s">
        <v>23</v>
      </c>
      <c r="V3959" t="s">
        <v>212</v>
      </c>
    </row>
    <row r="3960" spans="1:22">
      <c r="A3960" t="s">
        <v>21983</v>
      </c>
      <c r="B3960" s="2">
        <v>45124.84097222222</v>
      </c>
      <c r="C3960" s="2">
        <f t="shared" si="61"/>
        <v>45124</v>
      </c>
      <c r="D3960" t="s">
        <v>311</v>
      </c>
      <c r="E3960" t="s">
        <v>310</v>
      </c>
      <c r="F3960" t="s">
        <v>136</v>
      </c>
      <c r="G3960" t="s">
        <v>17</v>
      </c>
      <c r="H3960" t="s">
        <v>29</v>
      </c>
      <c r="I3960">
        <v>1</v>
      </c>
      <c r="J3960">
        <v>1854.44</v>
      </c>
      <c r="K3960">
        <v>1147.3399999999999</v>
      </c>
      <c r="L3960">
        <v>1854.44</v>
      </c>
      <c r="M3960">
        <v>1147.3399999999999</v>
      </c>
      <c r="N3960" t="s">
        <v>21982</v>
      </c>
      <c r="O3960" t="s">
        <v>21981</v>
      </c>
      <c r="P3960" t="s">
        <v>26</v>
      </c>
      <c r="Q3960">
        <v>11.0168</v>
      </c>
      <c r="R3960">
        <v>76.955799999999996</v>
      </c>
      <c r="S3960" t="s">
        <v>214</v>
      </c>
      <c r="T3960" t="s">
        <v>213</v>
      </c>
      <c r="U3960" t="s">
        <v>46</v>
      </c>
      <c r="V3960" t="s">
        <v>22</v>
      </c>
    </row>
    <row r="3961" spans="1:22">
      <c r="A3961" t="s">
        <v>21980</v>
      </c>
      <c r="B3961" s="2">
        <v>45173.493750000001</v>
      </c>
      <c r="C3961" s="2">
        <f t="shared" si="61"/>
        <v>45173</v>
      </c>
      <c r="D3961" t="s">
        <v>306</v>
      </c>
      <c r="E3961" t="s">
        <v>15407</v>
      </c>
      <c r="F3961" t="s">
        <v>166</v>
      </c>
      <c r="G3961" t="s">
        <v>17</v>
      </c>
      <c r="H3961" t="s">
        <v>16</v>
      </c>
      <c r="I3961">
        <v>1</v>
      </c>
      <c r="J3961">
        <v>977.15</v>
      </c>
      <c r="K3961">
        <v>847.86</v>
      </c>
      <c r="L3961">
        <v>977.15</v>
      </c>
      <c r="M3961">
        <v>847.86</v>
      </c>
      <c r="N3961" t="s">
        <v>21979</v>
      </c>
      <c r="O3961" t="s">
        <v>21978</v>
      </c>
      <c r="P3961" t="s">
        <v>60</v>
      </c>
      <c r="Q3961">
        <v>8.7139000000000006</v>
      </c>
      <c r="R3961">
        <v>77.756699999999995</v>
      </c>
      <c r="S3961" t="s">
        <v>537</v>
      </c>
      <c r="T3961" t="s">
        <v>536</v>
      </c>
      <c r="U3961" t="s">
        <v>57</v>
      </c>
      <c r="V3961" t="s">
        <v>22</v>
      </c>
    </row>
    <row r="3962" spans="1:22">
      <c r="A3962" t="s">
        <v>21977</v>
      </c>
      <c r="B3962" s="2">
        <v>45328.679861111108</v>
      </c>
      <c r="C3962" s="2">
        <f t="shared" si="61"/>
        <v>45327</v>
      </c>
      <c r="D3962" t="s">
        <v>299</v>
      </c>
      <c r="E3962" t="s">
        <v>2802</v>
      </c>
      <c r="F3962" t="s">
        <v>201</v>
      </c>
      <c r="G3962" t="s">
        <v>106</v>
      </c>
      <c r="H3962" t="s">
        <v>71</v>
      </c>
      <c r="I3962">
        <v>1</v>
      </c>
      <c r="J3962">
        <v>572.34</v>
      </c>
      <c r="K3962">
        <v>399.86</v>
      </c>
      <c r="L3962">
        <v>572.34</v>
      </c>
      <c r="M3962">
        <v>399.86</v>
      </c>
      <c r="N3962" t="s">
        <v>21976</v>
      </c>
      <c r="O3962" t="s">
        <v>21975</v>
      </c>
      <c r="P3962" t="s">
        <v>37</v>
      </c>
      <c r="Q3962">
        <v>10.7905</v>
      </c>
      <c r="R3962">
        <v>78.704700000000003</v>
      </c>
      <c r="S3962" t="s">
        <v>537</v>
      </c>
      <c r="T3962" t="s">
        <v>536</v>
      </c>
      <c r="U3962" t="s">
        <v>77</v>
      </c>
      <c r="V3962" t="s">
        <v>212</v>
      </c>
    </row>
    <row r="3963" spans="1:22">
      <c r="A3963" t="s">
        <v>21974</v>
      </c>
      <c r="B3963" s="2">
        <v>45459.477777777778</v>
      </c>
      <c r="C3963" s="2">
        <f t="shared" si="61"/>
        <v>45453</v>
      </c>
      <c r="D3963" t="s">
        <v>292</v>
      </c>
      <c r="E3963" t="s">
        <v>291</v>
      </c>
      <c r="F3963" t="s">
        <v>136</v>
      </c>
      <c r="G3963" t="s">
        <v>53</v>
      </c>
      <c r="H3963" t="s">
        <v>52</v>
      </c>
      <c r="I3963">
        <v>4</v>
      </c>
      <c r="J3963">
        <v>2497.19</v>
      </c>
      <c r="K3963">
        <v>1686.08</v>
      </c>
      <c r="L3963">
        <v>9988.76</v>
      </c>
      <c r="M3963">
        <v>6744.32</v>
      </c>
      <c r="N3963" t="s">
        <v>21973</v>
      </c>
      <c r="O3963" t="s">
        <v>21972</v>
      </c>
      <c r="P3963" t="s">
        <v>112</v>
      </c>
      <c r="Q3963">
        <v>13.082700000000001</v>
      </c>
      <c r="R3963">
        <v>80.270700000000005</v>
      </c>
      <c r="S3963" t="s">
        <v>243</v>
      </c>
      <c r="T3963" t="s">
        <v>242</v>
      </c>
      <c r="U3963" t="s">
        <v>10</v>
      </c>
      <c r="V3963" t="s">
        <v>45</v>
      </c>
    </row>
    <row r="3964" spans="1:22">
      <c r="A3964" t="s">
        <v>21971</v>
      </c>
      <c r="B3964" s="2">
        <v>45535.558333333334</v>
      </c>
      <c r="C3964" s="2">
        <f t="shared" si="61"/>
        <v>45530</v>
      </c>
      <c r="D3964" t="s">
        <v>287</v>
      </c>
      <c r="E3964" t="s">
        <v>6612</v>
      </c>
      <c r="F3964" t="s">
        <v>136</v>
      </c>
      <c r="G3964" t="s">
        <v>53</v>
      </c>
      <c r="H3964" t="s">
        <v>29</v>
      </c>
      <c r="I3964">
        <v>1</v>
      </c>
      <c r="J3964">
        <v>1560.47</v>
      </c>
      <c r="K3964">
        <v>1222.23</v>
      </c>
      <c r="L3964">
        <v>1560.47</v>
      </c>
      <c r="M3964">
        <v>1222.23</v>
      </c>
      <c r="N3964" t="s">
        <v>21970</v>
      </c>
      <c r="O3964" t="s">
        <v>21969</v>
      </c>
      <c r="P3964" t="s">
        <v>37</v>
      </c>
      <c r="Q3964">
        <v>10.7905</v>
      </c>
      <c r="R3964">
        <v>78.704700000000003</v>
      </c>
      <c r="S3964" t="s">
        <v>352</v>
      </c>
      <c r="T3964" t="s">
        <v>351</v>
      </c>
      <c r="U3964" t="s">
        <v>46</v>
      </c>
      <c r="V3964" t="s">
        <v>9</v>
      </c>
    </row>
    <row r="3965" spans="1:22">
      <c r="A3965" t="s">
        <v>21968</v>
      </c>
      <c r="B3965" s="2">
        <v>45394.543055555558</v>
      </c>
      <c r="C3965" s="2">
        <f t="shared" si="61"/>
        <v>45390</v>
      </c>
      <c r="D3965" t="s">
        <v>280</v>
      </c>
      <c r="E3965" t="s">
        <v>4725</v>
      </c>
      <c r="F3965" t="s">
        <v>73</v>
      </c>
      <c r="G3965" t="s">
        <v>106</v>
      </c>
      <c r="H3965" t="s">
        <v>29</v>
      </c>
      <c r="I3965">
        <v>2</v>
      </c>
      <c r="J3965">
        <v>1086.08</v>
      </c>
      <c r="K3965">
        <v>801.43</v>
      </c>
      <c r="L3965">
        <v>2172.16</v>
      </c>
      <c r="M3965">
        <v>1602.86</v>
      </c>
      <c r="N3965" t="s">
        <v>21967</v>
      </c>
      <c r="O3965" t="s">
        <v>21966</v>
      </c>
      <c r="P3965" t="s">
        <v>112</v>
      </c>
      <c r="Q3965">
        <v>13.082700000000001</v>
      </c>
      <c r="R3965">
        <v>80.270700000000005</v>
      </c>
      <c r="S3965" t="s">
        <v>628</v>
      </c>
      <c r="T3965" t="s">
        <v>627</v>
      </c>
      <c r="U3965" t="s">
        <v>77</v>
      </c>
      <c r="V3965" t="s">
        <v>45</v>
      </c>
    </row>
    <row r="3966" spans="1:22">
      <c r="A3966" t="s">
        <v>21965</v>
      </c>
      <c r="B3966" s="2">
        <v>45027.57708333333</v>
      </c>
      <c r="C3966" s="2">
        <f t="shared" si="61"/>
        <v>45026</v>
      </c>
      <c r="D3966" t="s">
        <v>273</v>
      </c>
      <c r="E3966" t="s">
        <v>2787</v>
      </c>
      <c r="F3966" t="s">
        <v>73</v>
      </c>
      <c r="G3966" t="s">
        <v>17</v>
      </c>
      <c r="H3966" t="s">
        <v>16</v>
      </c>
      <c r="I3966">
        <v>1</v>
      </c>
      <c r="J3966">
        <v>1401.09</v>
      </c>
      <c r="K3966">
        <v>1115.18</v>
      </c>
      <c r="L3966">
        <v>1401.09</v>
      </c>
      <c r="M3966">
        <v>1115.18</v>
      </c>
      <c r="N3966" t="s">
        <v>21964</v>
      </c>
      <c r="O3966" t="s">
        <v>21963</v>
      </c>
      <c r="P3966" t="s">
        <v>121</v>
      </c>
      <c r="Q3966">
        <v>9.9252000000000002</v>
      </c>
      <c r="R3966">
        <v>78.119799999999998</v>
      </c>
      <c r="S3966" t="s">
        <v>88</v>
      </c>
      <c r="T3966" t="s">
        <v>87</v>
      </c>
      <c r="U3966" t="s">
        <v>57</v>
      </c>
      <c r="V3966" t="s">
        <v>9</v>
      </c>
    </row>
    <row r="3967" spans="1:22">
      <c r="A3967" t="s">
        <v>21962</v>
      </c>
      <c r="B3967" s="2">
        <v>45038.621527777781</v>
      </c>
      <c r="C3967" s="2">
        <f t="shared" si="61"/>
        <v>45033</v>
      </c>
      <c r="D3967" t="s">
        <v>266</v>
      </c>
      <c r="E3967" t="s">
        <v>8433</v>
      </c>
      <c r="F3967" t="s">
        <v>201</v>
      </c>
      <c r="G3967" t="s">
        <v>91</v>
      </c>
      <c r="H3967" t="s">
        <v>16</v>
      </c>
      <c r="I3967">
        <v>2</v>
      </c>
      <c r="J3967">
        <v>2045.85</v>
      </c>
      <c r="K3967">
        <v>1796.57</v>
      </c>
      <c r="L3967">
        <v>4091.7</v>
      </c>
      <c r="M3967">
        <v>3593.14</v>
      </c>
      <c r="N3967" t="s">
        <v>21961</v>
      </c>
      <c r="O3967" t="s">
        <v>21960</v>
      </c>
      <c r="P3967" t="s">
        <v>121</v>
      </c>
      <c r="Q3967">
        <v>9.9252000000000002</v>
      </c>
      <c r="R3967">
        <v>78.119799999999998</v>
      </c>
      <c r="S3967" t="s">
        <v>59</v>
      </c>
      <c r="T3967" t="s">
        <v>58</v>
      </c>
      <c r="U3967" t="s">
        <v>46</v>
      </c>
      <c r="V3967" t="s">
        <v>9</v>
      </c>
    </row>
    <row r="3968" spans="1:22">
      <c r="A3968" t="s">
        <v>21959</v>
      </c>
      <c r="B3968" s="2">
        <v>45560.84652777778</v>
      </c>
      <c r="C3968" s="2">
        <f t="shared" si="61"/>
        <v>45558</v>
      </c>
      <c r="D3968" t="s">
        <v>261</v>
      </c>
      <c r="E3968" t="s">
        <v>6597</v>
      </c>
      <c r="F3968" t="s">
        <v>166</v>
      </c>
      <c r="G3968" t="s">
        <v>53</v>
      </c>
      <c r="H3968" t="s">
        <v>71</v>
      </c>
      <c r="I3968">
        <v>2</v>
      </c>
      <c r="J3968">
        <v>2074.4</v>
      </c>
      <c r="K3968">
        <v>1608.8</v>
      </c>
      <c r="L3968">
        <v>4148.8</v>
      </c>
      <c r="M3968">
        <v>3217.6</v>
      </c>
      <c r="N3968" t="s">
        <v>21958</v>
      </c>
      <c r="O3968" t="s">
        <v>21957</v>
      </c>
      <c r="P3968" t="s">
        <v>112</v>
      </c>
      <c r="Q3968">
        <v>13.082700000000001</v>
      </c>
      <c r="R3968">
        <v>80.270700000000005</v>
      </c>
      <c r="S3968" t="s">
        <v>616</v>
      </c>
      <c r="T3968" t="s">
        <v>615</v>
      </c>
      <c r="U3968" t="s">
        <v>10</v>
      </c>
      <c r="V3968" t="s">
        <v>9</v>
      </c>
    </row>
    <row r="3969" spans="1:22">
      <c r="A3969" t="s">
        <v>21956</v>
      </c>
      <c r="B3969" s="2">
        <v>45429.633333333331</v>
      </c>
      <c r="C3969" s="2">
        <f t="shared" si="61"/>
        <v>45425</v>
      </c>
      <c r="D3969" t="s">
        <v>254</v>
      </c>
      <c r="E3969" t="s">
        <v>8425</v>
      </c>
      <c r="F3969" t="s">
        <v>136</v>
      </c>
      <c r="G3969" t="s">
        <v>106</v>
      </c>
      <c r="H3969" t="s">
        <v>52</v>
      </c>
      <c r="I3969">
        <v>4</v>
      </c>
      <c r="J3969">
        <v>1966.33</v>
      </c>
      <c r="K3969">
        <v>1227.8900000000001</v>
      </c>
      <c r="L3969">
        <v>7865.32</v>
      </c>
      <c r="M3969">
        <v>4911.5600000000004</v>
      </c>
      <c r="N3969" t="s">
        <v>21955</v>
      </c>
      <c r="O3969" t="s">
        <v>21954</v>
      </c>
      <c r="P3969" t="s">
        <v>121</v>
      </c>
      <c r="Q3969">
        <v>9.9252000000000002</v>
      </c>
      <c r="R3969">
        <v>78.119799999999998</v>
      </c>
      <c r="S3969" t="s">
        <v>352</v>
      </c>
      <c r="T3969" t="s">
        <v>351</v>
      </c>
      <c r="U3969" t="s">
        <v>57</v>
      </c>
      <c r="V3969" t="s">
        <v>9</v>
      </c>
    </row>
    <row r="3970" spans="1:22">
      <c r="A3970" t="s">
        <v>21953</v>
      </c>
      <c r="B3970" s="2">
        <v>45078.895833333336</v>
      </c>
      <c r="C3970" s="2">
        <f t="shared" si="61"/>
        <v>45075</v>
      </c>
      <c r="D3970" t="s">
        <v>247</v>
      </c>
      <c r="E3970" t="s">
        <v>2772</v>
      </c>
      <c r="F3970" t="s">
        <v>18</v>
      </c>
      <c r="G3970" t="s">
        <v>53</v>
      </c>
      <c r="H3970" t="s">
        <v>16</v>
      </c>
      <c r="I3970">
        <v>2</v>
      </c>
      <c r="J3970">
        <v>2131.86</v>
      </c>
      <c r="K3970">
        <v>1334.98</v>
      </c>
      <c r="L3970">
        <v>4263.72</v>
      </c>
      <c r="M3970">
        <v>2669.96</v>
      </c>
      <c r="N3970" t="s">
        <v>21952</v>
      </c>
      <c r="O3970" t="s">
        <v>21951</v>
      </c>
      <c r="P3970" t="s">
        <v>37</v>
      </c>
      <c r="Q3970">
        <v>10.7905</v>
      </c>
      <c r="R3970">
        <v>78.704700000000003</v>
      </c>
      <c r="S3970" t="s">
        <v>276</v>
      </c>
      <c r="T3970" t="s">
        <v>275</v>
      </c>
      <c r="U3970" t="s">
        <v>77</v>
      </c>
      <c r="V3970" t="s">
        <v>45</v>
      </c>
    </row>
    <row r="3971" spans="1:22">
      <c r="A3971" t="s">
        <v>21950</v>
      </c>
      <c r="B3971" s="2">
        <v>45198.597222222219</v>
      </c>
      <c r="C3971" s="2">
        <f t="shared" ref="C3971:C4034" si="62">INT(B3971) - WEEKDAY(INT(B3971), 2) + 1</f>
        <v>45194</v>
      </c>
      <c r="D3971" t="s">
        <v>240</v>
      </c>
      <c r="E3971" t="s">
        <v>10204</v>
      </c>
      <c r="F3971" t="s">
        <v>201</v>
      </c>
      <c r="G3971" t="s">
        <v>82</v>
      </c>
      <c r="H3971" t="s">
        <v>16</v>
      </c>
      <c r="I3971">
        <v>1</v>
      </c>
      <c r="J3971">
        <v>683.17</v>
      </c>
      <c r="K3971">
        <v>445.34</v>
      </c>
      <c r="L3971">
        <v>683.17</v>
      </c>
      <c r="M3971">
        <v>445.34</v>
      </c>
      <c r="N3971" t="s">
        <v>21949</v>
      </c>
      <c r="O3971" t="s">
        <v>21948</v>
      </c>
      <c r="P3971" t="s">
        <v>49</v>
      </c>
      <c r="Q3971">
        <v>12.916499999999999</v>
      </c>
      <c r="R3971">
        <v>79.132499999999993</v>
      </c>
      <c r="S3971" t="s">
        <v>735</v>
      </c>
      <c r="T3971" t="s">
        <v>734</v>
      </c>
      <c r="U3971" t="s">
        <v>23</v>
      </c>
      <c r="V3971" t="s">
        <v>22</v>
      </c>
    </row>
    <row r="3972" spans="1:22">
      <c r="A3972" t="s">
        <v>21947</v>
      </c>
      <c r="B3972" s="2">
        <v>45343.895833333336</v>
      </c>
      <c r="C3972" s="2">
        <f t="shared" si="62"/>
        <v>45341</v>
      </c>
      <c r="D3972" t="s">
        <v>235</v>
      </c>
      <c r="E3972" t="s">
        <v>8413</v>
      </c>
      <c r="F3972" t="s">
        <v>83</v>
      </c>
      <c r="G3972" t="s">
        <v>41</v>
      </c>
      <c r="H3972" t="s">
        <v>71</v>
      </c>
      <c r="I3972">
        <v>2</v>
      </c>
      <c r="J3972">
        <v>1160.9000000000001</v>
      </c>
      <c r="K3972">
        <v>740.53</v>
      </c>
      <c r="L3972">
        <v>2321.8000000000002</v>
      </c>
      <c r="M3972">
        <v>1481.06</v>
      </c>
      <c r="N3972" t="s">
        <v>21946</v>
      </c>
      <c r="O3972" t="s">
        <v>21945</v>
      </c>
      <c r="P3972" t="s">
        <v>60</v>
      </c>
      <c r="Q3972">
        <v>8.7139000000000006</v>
      </c>
      <c r="R3972">
        <v>77.756699999999995</v>
      </c>
      <c r="S3972" t="s">
        <v>486</v>
      </c>
      <c r="T3972" t="s">
        <v>485</v>
      </c>
      <c r="U3972" t="s">
        <v>57</v>
      </c>
      <c r="V3972" t="s">
        <v>45</v>
      </c>
    </row>
    <row r="3973" spans="1:22">
      <c r="A3973" t="s">
        <v>21944</v>
      </c>
      <c r="B3973" s="2">
        <v>45168.737500000003</v>
      </c>
      <c r="C3973" s="2">
        <f t="shared" si="62"/>
        <v>45166</v>
      </c>
      <c r="D3973" t="s">
        <v>230</v>
      </c>
      <c r="E3973" t="s">
        <v>229</v>
      </c>
      <c r="F3973" t="s">
        <v>201</v>
      </c>
      <c r="G3973" t="s">
        <v>17</v>
      </c>
      <c r="H3973" t="s">
        <v>40</v>
      </c>
      <c r="I3973">
        <v>1</v>
      </c>
      <c r="J3973">
        <v>1583.43</v>
      </c>
      <c r="K3973">
        <v>1318.36</v>
      </c>
      <c r="L3973">
        <v>1583.43</v>
      </c>
      <c r="M3973">
        <v>1318.36</v>
      </c>
      <c r="N3973" t="s">
        <v>21943</v>
      </c>
      <c r="O3973" t="s">
        <v>21942</v>
      </c>
      <c r="P3973" t="s">
        <v>37</v>
      </c>
      <c r="Q3973">
        <v>10.7905</v>
      </c>
      <c r="R3973">
        <v>78.704700000000003</v>
      </c>
      <c r="S3973" t="s">
        <v>564</v>
      </c>
      <c r="T3973" t="s">
        <v>563</v>
      </c>
      <c r="U3973" t="s">
        <v>77</v>
      </c>
      <c r="V3973" t="s">
        <v>9</v>
      </c>
    </row>
    <row r="3974" spans="1:22">
      <c r="A3974" t="s">
        <v>21941</v>
      </c>
      <c r="B3974" s="2">
        <v>45223.737500000003</v>
      </c>
      <c r="C3974" s="2">
        <f t="shared" si="62"/>
        <v>45222</v>
      </c>
      <c r="D3974" t="s">
        <v>223</v>
      </c>
      <c r="E3974" t="s">
        <v>10194</v>
      </c>
      <c r="F3974" t="s">
        <v>83</v>
      </c>
      <c r="G3974" t="s">
        <v>72</v>
      </c>
      <c r="H3974" t="s">
        <v>29</v>
      </c>
      <c r="I3974">
        <v>2</v>
      </c>
      <c r="J3974">
        <v>1143.8699999999999</v>
      </c>
      <c r="K3974">
        <v>870.8</v>
      </c>
      <c r="L3974">
        <v>2287.7399999999998</v>
      </c>
      <c r="M3974">
        <v>1741.6</v>
      </c>
      <c r="N3974" t="s">
        <v>21940</v>
      </c>
      <c r="O3974" t="s">
        <v>21939</v>
      </c>
      <c r="P3974" t="s">
        <v>49</v>
      </c>
      <c r="Q3974">
        <v>12.916499999999999</v>
      </c>
      <c r="R3974">
        <v>79.132499999999993</v>
      </c>
      <c r="S3974" t="s">
        <v>12</v>
      </c>
      <c r="T3974" t="s">
        <v>11</v>
      </c>
      <c r="U3974" t="s">
        <v>23</v>
      </c>
      <c r="V3974" t="s">
        <v>22</v>
      </c>
    </row>
    <row r="3975" spans="1:22">
      <c r="A3975" t="s">
        <v>21938</v>
      </c>
      <c r="B3975" s="2">
        <v>45101.543055555558</v>
      </c>
      <c r="C3975" s="2">
        <f t="shared" si="62"/>
        <v>45096</v>
      </c>
      <c r="D3975" t="s">
        <v>218</v>
      </c>
      <c r="E3975" t="s">
        <v>2753</v>
      </c>
      <c r="F3975" t="s">
        <v>73</v>
      </c>
      <c r="G3975" t="s">
        <v>106</v>
      </c>
      <c r="H3975" t="s">
        <v>40</v>
      </c>
      <c r="I3975">
        <v>2</v>
      </c>
      <c r="J3975">
        <v>1319.34</v>
      </c>
      <c r="K3975">
        <v>1067.9000000000001</v>
      </c>
      <c r="L3975">
        <v>2638.68</v>
      </c>
      <c r="M3975">
        <v>2135.8000000000002</v>
      </c>
      <c r="N3975" t="s">
        <v>21937</v>
      </c>
      <c r="O3975" t="s">
        <v>21936</v>
      </c>
      <c r="P3975" t="s">
        <v>37</v>
      </c>
      <c r="Q3975">
        <v>10.7905</v>
      </c>
      <c r="R3975">
        <v>78.704700000000003</v>
      </c>
      <c r="S3975" t="s">
        <v>319</v>
      </c>
      <c r="T3975" t="s">
        <v>318</v>
      </c>
      <c r="U3975" t="s">
        <v>77</v>
      </c>
      <c r="V3975" t="s">
        <v>22</v>
      </c>
    </row>
    <row r="3976" spans="1:22">
      <c r="A3976" t="s">
        <v>21935</v>
      </c>
      <c r="B3976" s="2">
        <v>45184.478472222225</v>
      </c>
      <c r="C3976" s="2">
        <f t="shared" si="62"/>
        <v>45180</v>
      </c>
      <c r="D3976" t="s">
        <v>210</v>
      </c>
      <c r="E3976" t="s">
        <v>6567</v>
      </c>
      <c r="F3976" t="s">
        <v>83</v>
      </c>
      <c r="G3976" t="s">
        <v>115</v>
      </c>
      <c r="H3976" t="s">
        <v>40</v>
      </c>
      <c r="I3976">
        <v>2</v>
      </c>
      <c r="J3976">
        <v>1051.28</v>
      </c>
      <c r="K3976">
        <v>727.8</v>
      </c>
      <c r="L3976">
        <v>2102.56</v>
      </c>
      <c r="M3976">
        <v>1455.6</v>
      </c>
      <c r="N3976" t="s">
        <v>21934</v>
      </c>
      <c r="O3976" t="s">
        <v>21933</v>
      </c>
      <c r="P3976" t="s">
        <v>60</v>
      </c>
      <c r="Q3976">
        <v>8.7139000000000006</v>
      </c>
      <c r="R3976">
        <v>77.756699999999995</v>
      </c>
      <c r="S3976" t="s">
        <v>12</v>
      </c>
      <c r="T3976" t="s">
        <v>11</v>
      </c>
      <c r="U3976" t="s">
        <v>10</v>
      </c>
      <c r="V3976" t="s">
        <v>9</v>
      </c>
    </row>
    <row r="3977" spans="1:22">
      <c r="A3977" t="s">
        <v>21932</v>
      </c>
      <c r="B3977" s="2">
        <v>45108.662499999999</v>
      </c>
      <c r="C3977" s="2">
        <f t="shared" si="62"/>
        <v>45103</v>
      </c>
      <c r="D3977" t="s">
        <v>203</v>
      </c>
      <c r="E3977" t="s">
        <v>11949</v>
      </c>
      <c r="F3977" t="s">
        <v>83</v>
      </c>
      <c r="G3977" t="s">
        <v>106</v>
      </c>
      <c r="H3977" t="s">
        <v>40</v>
      </c>
      <c r="I3977">
        <v>4</v>
      </c>
      <c r="J3977">
        <v>1432.33</v>
      </c>
      <c r="K3977">
        <v>991.59</v>
      </c>
      <c r="L3977">
        <v>5729.32</v>
      </c>
      <c r="M3977">
        <v>3966.36</v>
      </c>
      <c r="N3977" t="s">
        <v>21931</v>
      </c>
      <c r="O3977" t="s">
        <v>21930</v>
      </c>
      <c r="P3977" t="s">
        <v>49</v>
      </c>
      <c r="Q3977">
        <v>12.916499999999999</v>
      </c>
      <c r="R3977">
        <v>79.132499999999993</v>
      </c>
      <c r="S3977" t="s">
        <v>295</v>
      </c>
      <c r="T3977" t="s">
        <v>294</v>
      </c>
      <c r="U3977" t="s">
        <v>57</v>
      </c>
      <c r="V3977" t="s">
        <v>9</v>
      </c>
    </row>
    <row r="3978" spans="1:22">
      <c r="A3978" t="s">
        <v>21929</v>
      </c>
      <c r="B3978" s="2">
        <v>45245.502083333333</v>
      </c>
      <c r="C3978" s="2">
        <f t="shared" si="62"/>
        <v>45243</v>
      </c>
      <c r="D3978" t="s">
        <v>197</v>
      </c>
      <c r="E3978" t="s">
        <v>196</v>
      </c>
      <c r="F3978" t="s">
        <v>64</v>
      </c>
      <c r="G3978" t="s">
        <v>17</v>
      </c>
      <c r="H3978" t="s">
        <v>63</v>
      </c>
      <c r="I3978">
        <v>1</v>
      </c>
      <c r="J3978">
        <v>1822.21</v>
      </c>
      <c r="K3978">
        <v>1358.47</v>
      </c>
      <c r="L3978">
        <v>1822.21</v>
      </c>
      <c r="M3978">
        <v>1358.47</v>
      </c>
      <c r="N3978" t="s">
        <v>21928</v>
      </c>
      <c r="O3978" t="s">
        <v>21927</v>
      </c>
      <c r="P3978" t="s">
        <v>13</v>
      </c>
      <c r="Q3978">
        <v>11.664300000000001</v>
      </c>
      <c r="R3978">
        <v>78.146000000000001</v>
      </c>
      <c r="S3978" t="s">
        <v>432</v>
      </c>
      <c r="T3978" t="s">
        <v>431</v>
      </c>
      <c r="U3978" t="s">
        <v>10</v>
      </c>
      <c r="V3978" t="s">
        <v>45</v>
      </c>
    </row>
    <row r="3979" spans="1:22">
      <c r="A3979" t="s">
        <v>21926</v>
      </c>
      <c r="B3979" s="2">
        <v>45033.888194444444</v>
      </c>
      <c r="C3979" s="2">
        <f t="shared" si="62"/>
        <v>45033</v>
      </c>
      <c r="D3979" t="s">
        <v>190</v>
      </c>
      <c r="E3979" t="s">
        <v>189</v>
      </c>
      <c r="F3979" t="s">
        <v>31</v>
      </c>
      <c r="G3979" t="s">
        <v>115</v>
      </c>
      <c r="H3979" t="s">
        <v>16</v>
      </c>
      <c r="I3979">
        <v>2</v>
      </c>
      <c r="J3979">
        <v>2340.71</v>
      </c>
      <c r="K3979">
        <v>1740.5</v>
      </c>
      <c r="L3979">
        <v>4681.42</v>
      </c>
      <c r="M3979">
        <v>3481</v>
      </c>
      <c r="N3979" t="s">
        <v>21925</v>
      </c>
      <c r="O3979" t="s">
        <v>21924</v>
      </c>
      <c r="P3979" t="s">
        <v>37</v>
      </c>
      <c r="Q3979">
        <v>10.7905</v>
      </c>
      <c r="R3979">
        <v>78.704700000000003</v>
      </c>
      <c r="S3979" t="s">
        <v>319</v>
      </c>
      <c r="T3979" t="s">
        <v>318</v>
      </c>
      <c r="U3979" t="s">
        <v>10</v>
      </c>
      <c r="V3979" t="s">
        <v>9</v>
      </c>
    </row>
    <row r="3980" spans="1:22">
      <c r="A3980" t="s">
        <v>21923</v>
      </c>
      <c r="B3980" s="2">
        <v>45148.786111111112</v>
      </c>
      <c r="C3980" s="2">
        <f t="shared" si="62"/>
        <v>45145</v>
      </c>
      <c r="D3980" t="s">
        <v>185</v>
      </c>
      <c r="E3980" t="s">
        <v>15343</v>
      </c>
      <c r="F3980" t="s">
        <v>31</v>
      </c>
      <c r="G3980" t="s">
        <v>91</v>
      </c>
      <c r="H3980" t="s">
        <v>63</v>
      </c>
      <c r="I3980">
        <v>4</v>
      </c>
      <c r="J3980">
        <v>1136.8900000000001</v>
      </c>
      <c r="K3980">
        <v>829.87</v>
      </c>
      <c r="L3980">
        <v>4547.5600000000004</v>
      </c>
      <c r="M3980">
        <v>3319.48</v>
      </c>
      <c r="N3980" t="s">
        <v>21922</v>
      </c>
      <c r="O3980" t="s">
        <v>21921</v>
      </c>
      <c r="P3980" t="s">
        <v>49</v>
      </c>
      <c r="Q3980">
        <v>12.916499999999999</v>
      </c>
      <c r="R3980">
        <v>79.132499999999993</v>
      </c>
      <c r="S3980" t="s">
        <v>133</v>
      </c>
      <c r="T3980" t="s">
        <v>132</v>
      </c>
      <c r="U3980" t="s">
        <v>10</v>
      </c>
      <c r="V3980" t="s">
        <v>22</v>
      </c>
    </row>
    <row r="3981" spans="1:22">
      <c r="A3981" t="s">
        <v>21920</v>
      </c>
      <c r="B3981" s="2">
        <v>45526.759722222225</v>
      </c>
      <c r="C3981" s="2">
        <f t="shared" si="62"/>
        <v>45523</v>
      </c>
      <c r="D3981" t="s">
        <v>180</v>
      </c>
      <c r="E3981" t="s">
        <v>17004</v>
      </c>
      <c r="F3981" t="s">
        <v>18</v>
      </c>
      <c r="G3981" t="s">
        <v>30</v>
      </c>
      <c r="H3981" t="s">
        <v>40</v>
      </c>
      <c r="I3981">
        <v>2</v>
      </c>
      <c r="J3981">
        <v>1095.96</v>
      </c>
      <c r="K3981">
        <v>785.58</v>
      </c>
      <c r="L3981">
        <v>2191.92</v>
      </c>
      <c r="M3981">
        <v>1571.16</v>
      </c>
      <c r="N3981" t="s">
        <v>21919</v>
      </c>
      <c r="O3981" t="s">
        <v>21918</v>
      </c>
      <c r="P3981" t="s">
        <v>60</v>
      </c>
      <c r="Q3981">
        <v>8.7139000000000006</v>
      </c>
      <c r="R3981">
        <v>77.756699999999995</v>
      </c>
      <c r="S3981" t="s">
        <v>133</v>
      </c>
      <c r="T3981" t="s">
        <v>132</v>
      </c>
      <c r="U3981" t="s">
        <v>23</v>
      </c>
      <c r="V3981" t="s">
        <v>45</v>
      </c>
    </row>
    <row r="3982" spans="1:22">
      <c r="A3982" t="s">
        <v>21917</v>
      </c>
      <c r="B3982" s="2">
        <v>45076.515972222223</v>
      </c>
      <c r="C3982" s="2">
        <f t="shared" si="62"/>
        <v>45075</v>
      </c>
      <c r="D3982" t="s">
        <v>173</v>
      </c>
      <c r="E3982" t="s">
        <v>18665</v>
      </c>
      <c r="F3982" t="s">
        <v>201</v>
      </c>
      <c r="G3982" t="s">
        <v>17</v>
      </c>
      <c r="H3982" t="s">
        <v>71</v>
      </c>
      <c r="I3982">
        <v>2</v>
      </c>
      <c r="J3982">
        <v>1637.62</v>
      </c>
      <c r="K3982">
        <v>1125.47</v>
      </c>
      <c r="L3982">
        <v>3275.24</v>
      </c>
      <c r="M3982">
        <v>2250.94</v>
      </c>
      <c r="N3982" t="s">
        <v>21916</v>
      </c>
      <c r="O3982" t="s">
        <v>21915</v>
      </c>
      <c r="P3982" t="s">
        <v>60</v>
      </c>
      <c r="Q3982">
        <v>8.7139000000000006</v>
      </c>
      <c r="R3982">
        <v>77.756699999999995</v>
      </c>
      <c r="S3982" t="s">
        <v>628</v>
      </c>
      <c r="T3982" t="s">
        <v>627</v>
      </c>
      <c r="U3982" t="s">
        <v>46</v>
      </c>
      <c r="V3982" t="s">
        <v>9</v>
      </c>
    </row>
    <row r="3983" spans="1:22">
      <c r="A3983" t="s">
        <v>21914</v>
      </c>
      <c r="B3983" s="2">
        <v>44969.421527777777</v>
      </c>
      <c r="C3983" s="2">
        <f t="shared" si="62"/>
        <v>44963</v>
      </c>
      <c r="D3983" t="s">
        <v>168</v>
      </c>
      <c r="E3983" t="s">
        <v>21913</v>
      </c>
      <c r="F3983" t="s">
        <v>73</v>
      </c>
      <c r="G3983" t="s">
        <v>41</v>
      </c>
      <c r="H3983" t="s">
        <v>16</v>
      </c>
      <c r="I3983">
        <v>3</v>
      </c>
      <c r="J3983">
        <v>1953.64</v>
      </c>
      <c r="K3983">
        <v>1205.25</v>
      </c>
      <c r="L3983">
        <v>5860.92</v>
      </c>
      <c r="M3983">
        <v>3615.75</v>
      </c>
      <c r="N3983" t="s">
        <v>21912</v>
      </c>
      <c r="O3983" t="s">
        <v>21911</v>
      </c>
      <c r="P3983" t="s">
        <v>49</v>
      </c>
      <c r="Q3983">
        <v>12.916499999999999</v>
      </c>
      <c r="R3983">
        <v>79.132499999999993</v>
      </c>
      <c r="S3983" t="s">
        <v>12</v>
      </c>
      <c r="T3983" t="s">
        <v>11</v>
      </c>
      <c r="U3983" t="s">
        <v>57</v>
      </c>
      <c r="V3983" t="s">
        <v>45</v>
      </c>
    </row>
    <row r="3984" spans="1:22">
      <c r="A3984" t="s">
        <v>21910</v>
      </c>
      <c r="B3984" s="2">
        <v>45201.664583333331</v>
      </c>
      <c r="C3984" s="2">
        <f t="shared" si="62"/>
        <v>45201</v>
      </c>
      <c r="D3984" t="s">
        <v>162</v>
      </c>
      <c r="E3984" t="s">
        <v>6537</v>
      </c>
      <c r="F3984" t="s">
        <v>136</v>
      </c>
      <c r="G3984" t="s">
        <v>17</v>
      </c>
      <c r="H3984" t="s">
        <v>29</v>
      </c>
      <c r="I3984">
        <v>3</v>
      </c>
      <c r="J3984">
        <v>1924.77</v>
      </c>
      <c r="K3984">
        <v>1329.77</v>
      </c>
      <c r="L3984">
        <v>5774.31</v>
      </c>
      <c r="M3984">
        <v>3989.31</v>
      </c>
      <c r="N3984" t="s">
        <v>21909</v>
      </c>
      <c r="O3984" t="s">
        <v>21908</v>
      </c>
      <c r="P3984" t="s">
        <v>121</v>
      </c>
      <c r="Q3984">
        <v>9.9252000000000002</v>
      </c>
      <c r="R3984">
        <v>78.119799999999998</v>
      </c>
      <c r="S3984" t="s">
        <v>276</v>
      </c>
      <c r="T3984" t="s">
        <v>275</v>
      </c>
      <c r="U3984" t="s">
        <v>77</v>
      </c>
      <c r="V3984" t="s">
        <v>45</v>
      </c>
    </row>
    <row r="3985" spans="1:22">
      <c r="A3985" t="s">
        <v>21907</v>
      </c>
      <c r="B3985" s="2">
        <v>45433.559027777781</v>
      </c>
      <c r="C3985" s="2">
        <f t="shared" si="62"/>
        <v>45432</v>
      </c>
      <c r="D3985" t="s">
        <v>157</v>
      </c>
      <c r="E3985" t="s">
        <v>21906</v>
      </c>
      <c r="F3985" t="s">
        <v>31</v>
      </c>
      <c r="G3985" t="s">
        <v>115</v>
      </c>
      <c r="H3985" t="s">
        <v>71</v>
      </c>
      <c r="I3985">
        <v>2</v>
      </c>
      <c r="J3985">
        <v>2371.5500000000002</v>
      </c>
      <c r="K3985">
        <v>1464.64</v>
      </c>
      <c r="L3985">
        <v>4743.1000000000004</v>
      </c>
      <c r="M3985">
        <v>2929.28</v>
      </c>
      <c r="N3985" t="s">
        <v>21905</v>
      </c>
      <c r="O3985" t="s">
        <v>21904</v>
      </c>
      <c r="P3985" t="s">
        <v>13</v>
      </c>
      <c r="Q3985">
        <v>11.664300000000001</v>
      </c>
      <c r="R3985">
        <v>78.146000000000001</v>
      </c>
      <c r="S3985" t="s">
        <v>432</v>
      </c>
      <c r="T3985" t="s">
        <v>431</v>
      </c>
      <c r="U3985" t="s">
        <v>46</v>
      </c>
      <c r="V3985" t="s">
        <v>212</v>
      </c>
    </row>
    <row r="3986" spans="1:22">
      <c r="A3986" t="s">
        <v>21903</v>
      </c>
      <c r="B3986" s="2">
        <v>45407.788888888892</v>
      </c>
      <c r="C3986" s="2">
        <f t="shared" si="62"/>
        <v>45404</v>
      </c>
      <c r="D3986" t="s">
        <v>150</v>
      </c>
      <c r="E3986" t="s">
        <v>21902</v>
      </c>
      <c r="F3986" t="s">
        <v>136</v>
      </c>
      <c r="G3986" t="s">
        <v>82</v>
      </c>
      <c r="H3986" t="s">
        <v>29</v>
      </c>
      <c r="I3986">
        <v>2</v>
      </c>
      <c r="J3986">
        <v>778.52</v>
      </c>
      <c r="K3986">
        <v>534.66</v>
      </c>
      <c r="L3986">
        <v>1557.04</v>
      </c>
      <c r="M3986">
        <v>1069.32</v>
      </c>
      <c r="N3986" t="s">
        <v>21901</v>
      </c>
      <c r="O3986" t="s">
        <v>21900</v>
      </c>
      <c r="P3986" t="s">
        <v>37</v>
      </c>
      <c r="Q3986">
        <v>10.7905</v>
      </c>
      <c r="R3986">
        <v>78.704700000000003</v>
      </c>
      <c r="S3986" t="s">
        <v>250</v>
      </c>
      <c r="T3986" t="s">
        <v>249</v>
      </c>
      <c r="U3986" t="s">
        <v>46</v>
      </c>
      <c r="V3986" t="s">
        <v>9</v>
      </c>
    </row>
    <row r="3987" spans="1:22">
      <c r="A3987" t="s">
        <v>21899</v>
      </c>
      <c r="B3987" s="2">
        <v>45165.65902777778</v>
      </c>
      <c r="C3987" s="2">
        <f t="shared" si="62"/>
        <v>45159</v>
      </c>
      <c r="D3987" t="s">
        <v>143</v>
      </c>
      <c r="E3987" t="s">
        <v>2705</v>
      </c>
      <c r="F3987" t="s">
        <v>201</v>
      </c>
      <c r="G3987" t="s">
        <v>82</v>
      </c>
      <c r="H3987" t="s">
        <v>29</v>
      </c>
      <c r="I3987">
        <v>2</v>
      </c>
      <c r="J3987">
        <v>2185.6</v>
      </c>
      <c r="K3987">
        <v>1550.57</v>
      </c>
      <c r="L3987">
        <v>4371.2</v>
      </c>
      <c r="M3987">
        <v>3101.14</v>
      </c>
      <c r="N3987" t="s">
        <v>21898</v>
      </c>
      <c r="O3987" t="s">
        <v>21897</v>
      </c>
      <c r="P3987" t="s">
        <v>68</v>
      </c>
      <c r="Q3987">
        <v>11.34</v>
      </c>
      <c r="R3987">
        <v>77.717200000000005</v>
      </c>
      <c r="S3987" t="s">
        <v>333</v>
      </c>
      <c r="T3987" t="s">
        <v>332</v>
      </c>
      <c r="U3987" t="s">
        <v>23</v>
      </c>
      <c r="V3987" t="s">
        <v>22</v>
      </c>
    </row>
    <row r="3988" spans="1:22">
      <c r="A3988" t="s">
        <v>21896</v>
      </c>
      <c r="B3988" s="2">
        <v>45268.475694444445</v>
      </c>
      <c r="C3988" s="2">
        <f t="shared" si="62"/>
        <v>45264</v>
      </c>
      <c r="D3988" t="s">
        <v>138</v>
      </c>
      <c r="E3988" t="s">
        <v>21895</v>
      </c>
      <c r="F3988" t="s">
        <v>83</v>
      </c>
      <c r="G3988" t="s">
        <v>72</v>
      </c>
      <c r="H3988" t="s">
        <v>52</v>
      </c>
      <c r="I3988">
        <v>1</v>
      </c>
      <c r="J3988">
        <v>302.93</v>
      </c>
      <c r="K3988">
        <v>246.81</v>
      </c>
      <c r="L3988">
        <v>302.93</v>
      </c>
      <c r="M3988">
        <v>246.81</v>
      </c>
      <c r="N3988" t="s">
        <v>21894</v>
      </c>
      <c r="O3988" t="s">
        <v>21893</v>
      </c>
      <c r="P3988" t="s">
        <v>49</v>
      </c>
      <c r="Q3988">
        <v>12.916499999999999</v>
      </c>
      <c r="R3988">
        <v>79.132499999999993</v>
      </c>
      <c r="S3988" t="s">
        <v>537</v>
      </c>
      <c r="T3988" t="s">
        <v>536</v>
      </c>
      <c r="U3988" t="s">
        <v>23</v>
      </c>
      <c r="V3988" t="s">
        <v>9</v>
      </c>
    </row>
    <row r="3989" spans="1:22">
      <c r="A3989" t="s">
        <v>21892</v>
      </c>
      <c r="B3989" s="2">
        <v>45421.465277777781</v>
      </c>
      <c r="C3989" s="2">
        <f t="shared" si="62"/>
        <v>45418</v>
      </c>
      <c r="D3989" t="s">
        <v>130</v>
      </c>
      <c r="E3989" t="s">
        <v>4633</v>
      </c>
      <c r="F3989" t="s">
        <v>73</v>
      </c>
      <c r="G3989" t="s">
        <v>115</v>
      </c>
      <c r="H3989" t="s">
        <v>16</v>
      </c>
      <c r="I3989">
        <v>1</v>
      </c>
      <c r="J3989">
        <v>2297.5300000000002</v>
      </c>
      <c r="K3989">
        <v>1925.27</v>
      </c>
      <c r="L3989">
        <v>2297.5300000000002</v>
      </c>
      <c r="M3989">
        <v>1925.27</v>
      </c>
      <c r="N3989" t="s">
        <v>21891</v>
      </c>
      <c r="O3989" t="s">
        <v>21890</v>
      </c>
      <c r="P3989" t="s">
        <v>60</v>
      </c>
      <c r="Q3989">
        <v>8.7139000000000006</v>
      </c>
      <c r="R3989">
        <v>77.756699999999995</v>
      </c>
      <c r="S3989" t="s">
        <v>12</v>
      </c>
      <c r="T3989" t="s">
        <v>11</v>
      </c>
      <c r="U3989" t="s">
        <v>23</v>
      </c>
      <c r="V3989" t="s">
        <v>9</v>
      </c>
    </row>
    <row r="3990" spans="1:22">
      <c r="A3990" t="s">
        <v>21889</v>
      </c>
      <c r="B3990" s="2">
        <v>45041.802777777775</v>
      </c>
      <c r="C3990" s="2">
        <f t="shared" si="62"/>
        <v>45040</v>
      </c>
      <c r="D3990" t="s">
        <v>125</v>
      </c>
      <c r="E3990" t="s">
        <v>2693</v>
      </c>
      <c r="F3990" t="s">
        <v>18</v>
      </c>
      <c r="G3990" t="s">
        <v>72</v>
      </c>
      <c r="H3990" t="s">
        <v>52</v>
      </c>
      <c r="I3990">
        <v>1</v>
      </c>
      <c r="J3990">
        <v>1473.45</v>
      </c>
      <c r="K3990">
        <v>1032.49</v>
      </c>
      <c r="L3990">
        <v>1473.45</v>
      </c>
      <c r="M3990">
        <v>1032.49</v>
      </c>
      <c r="N3990" t="s">
        <v>21888</v>
      </c>
      <c r="O3990" t="s">
        <v>21887</v>
      </c>
      <c r="P3990" t="s">
        <v>68</v>
      </c>
      <c r="Q3990">
        <v>11.34</v>
      </c>
      <c r="R3990">
        <v>77.717200000000005</v>
      </c>
      <c r="S3990" t="s">
        <v>226</v>
      </c>
      <c r="T3990" t="s">
        <v>225</v>
      </c>
      <c r="U3990" t="s">
        <v>23</v>
      </c>
      <c r="V3990" t="s">
        <v>45</v>
      </c>
    </row>
    <row r="3991" spans="1:22">
      <c r="A3991" t="s">
        <v>21886</v>
      </c>
      <c r="B3991" s="2">
        <v>45518.770138888889</v>
      </c>
      <c r="C3991" s="2">
        <f t="shared" si="62"/>
        <v>45516</v>
      </c>
      <c r="D3991" t="s">
        <v>117</v>
      </c>
      <c r="E3991" t="s">
        <v>11900</v>
      </c>
      <c r="F3991" t="s">
        <v>166</v>
      </c>
      <c r="G3991" t="s">
        <v>106</v>
      </c>
      <c r="H3991" t="s">
        <v>16</v>
      </c>
      <c r="I3991">
        <v>3</v>
      </c>
      <c r="J3991">
        <v>2181.66</v>
      </c>
      <c r="K3991">
        <v>1327.74</v>
      </c>
      <c r="L3991">
        <v>6544.98</v>
      </c>
      <c r="M3991">
        <v>3983.22</v>
      </c>
      <c r="N3991" t="s">
        <v>21885</v>
      </c>
      <c r="O3991" t="s">
        <v>21884</v>
      </c>
      <c r="P3991" t="s">
        <v>26</v>
      </c>
      <c r="Q3991">
        <v>11.0168</v>
      </c>
      <c r="R3991">
        <v>76.955799999999996</v>
      </c>
      <c r="S3991" t="s">
        <v>762</v>
      </c>
      <c r="T3991" t="s">
        <v>761</v>
      </c>
      <c r="U3991" t="s">
        <v>57</v>
      </c>
      <c r="V3991" t="s">
        <v>22</v>
      </c>
    </row>
    <row r="3992" spans="1:22">
      <c r="A3992" t="s">
        <v>21883</v>
      </c>
      <c r="B3992" s="2">
        <v>45537.441666666666</v>
      </c>
      <c r="C3992" s="2">
        <f t="shared" si="62"/>
        <v>45537</v>
      </c>
      <c r="D3992" t="s">
        <v>108</v>
      </c>
      <c r="E3992" t="s">
        <v>4621</v>
      </c>
      <c r="F3992" t="s">
        <v>83</v>
      </c>
      <c r="G3992" t="s">
        <v>82</v>
      </c>
      <c r="H3992" t="s">
        <v>40</v>
      </c>
      <c r="I3992">
        <v>1</v>
      </c>
      <c r="J3992">
        <v>1534.15</v>
      </c>
      <c r="K3992">
        <v>962.86</v>
      </c>
      <c r="L3992">
        <v>1534.15</v>
      </c>
      <c r="M3992">
        <v>962.86</v>
      </c>
      <c r="N3992" t="s">
        <v>21882</v>
      </c>
      <c r="O3992" t="s">
        <v>21881</v>
      </c>
      <c r="P3992" t="s">
        <v>37</v>
      </c>
      <c r="Q3992">
        <v>10.7905</v>
      </c>
      <c r="R3992">
        <v>78.704700000000003</v>
      </c>
      <c r="S3992" t="s">
        <v>276</v>
      </c>
      <c r="T3992" t="s">
        <v>275</v>
      </c>
      <c r="U3992" t="s">
        <v>23</v>
      </c>
      <c r="V3992" t="s">
        <v>45</v>
      </c>
    </row>
    <row r="3993" spans="1:22">
      <c r="A3993" t="s">
        <v>21880</v>
      </c>
      <c r="B3993" s="2">
        <v>45264.428472222222</v>
      </c>
      <c r="C3993" s="2">
        <f t="shared" si="62"/>
        <v>45264</v>
      </c>
      <c r="D3993" t="s">
        <v>100</v>
      </c>
      <c r="E3993" t="s">
        <v>6504</v>
      </c>
      <c r="F3993" t="s">
        <v>31</v>
      </c>
      <c r="G3993" t="s">
        <v>91</v>
      </c>
      <c r="H3993" t="s">
        <v>71</v>
      </c>
      <c r="I3993">
        <v>1</v>
      </c>
      <c r="J3993">
        <v>1954.14</v>
      </c>
      <c r="K3993">
        <v>1670.3</v>
      </c>
      <c r="L3993">
        <v>1954.14</v>
      </c>
      <c r="M3993">
        <v>1670.3</v>
      </c>
      <c r="N3993" t="s">
        <v>21879</v>
      </c>
      <c r="O3993" t="s">
        <v>21878</v>
      </c>
      <c r="P3993" t="s">
        <v>60</v>
      </c>
      <c r="Q3993">
        <v>8.7139000000000006</v>
      </c>
      <c r="R3993">
        <v>77.756699999999995</v>
      </c>
      <c r="S3993" t="s">
        <v>364</v>
      </c>
      <c r="T3993" t="s">
        <v>363</v>
      </c>
      <c r="U3993" t="s">
        <v>57</v>
      </c>
      <c r="V3993" t="s">
        <v>9</v>
      </c>
    </row>
    <row r="3994" spans="1:22">
      <c r="A3994" t="s">
        <v>21877</v>
      </c>
      <c r="B3994" s="2">
        <v>45308.458333333336</v>
      </c>
      <c r="C3994" s="2">
        <f t="shared" si="62"/>
        <v>45306</v>
      </c>
      <c r="D3994" t="s">
        <v>93</v>
      </c>
      <c r="E3994" t="s">
        <v>21876</v>
      </c>
      <c r="F3994" t="s">
        <v>83</v>
      </c>
      <c r="G3994" t="s">
        <v>82</v>
      </c>
      <c r="H3994" t="s">
        <v>16</v>
      </c>
      <c r="I3994">
        <v>1</v>
      </c>
      <c r="J3994">
        <v>2079.35</v>
      </c>
      <c r="K3994">
        <v>1395.9</v>
      </c>
      <c r="L3994">
        <v>2079.35</v>
      </c>
      <c r="M3994">
        <v>1395.9</v>
      </c>
      <c r="N3994" t="s">
        <v>21875</v>
      </c>
      <c r="O3994" t="s">
        <v>21874</v>
      </c>
      <c r="P3994" t="s">
        <v>68</v>
      </c>
      <c r="Q3994">
        <v>11.34</v>
      </c>
      <c r="R3994">
        <v>77.717200000000005</v>
      </c>
      <c r="S3994" t="s">
        <v>269</v>
      </c>
      <c r="T3994" t="s">
        <v>268</v>
      </c>
      <c r="U3994" t="s">
        <v>10</v>
      </c>
      <c r="V3994" t="s">
        <v>9</v>
      </c>
    </row>
    <row r="3995" spans="1:22">
      <c r="A3995" t="s">
        <v>21873</v>
      </c>
      <c r="B3995" s="2">
        <v>45414.86041666667</v>
      </c>
      <c r="C3995" s="2">
        <f t="shared" si="62"/>
        <v>45411</v>
      </c>
      <c r="D3995" t="s">
        <v>85</v>
      </c>
      <c r="E3995" t="s">
        <v>16957</v>
      </c>
      <c r="F3995" t="s">
        <v>136</v>
      </c>
      <c r="G3995" t="s">
        <v>30</v>
      </c>
      <c r="H3995" t="s">
        <v>63</v>
      </c>
      <c r="I3995">
        <v>1</v>
      </c>
      <c r="J3995">
        <v>2361.96</v>
      </c>
      <c r="K3995">
        <v>1803.54</v>
      </c>
      <c r="L3995">
        <v>2361.96</v>
      </c>
      <c r="M3995">
        <v>1803.54</v>
      </c>
      <c r="N3995" t="s">
        <v>21872</v>
      </c>
      <c r="O3995" t="s">
        <v>21871</v>
      </c>
      <c r="P3995" t="s">
        <v>68</v>
      </c>
      <c r="Q3995">
        <v>11.34</v>
      </c>
      <c r="R3995">
        <v>77.717200000000005</v>
      </c>
      <c r="S3995" t="s">
        <v>153</v>
      </c>
      <c r="T3995" t="s">
        <v>152</v>
      </c>
      <c r="U3995" t="s">
        <v>77</v>
      </c>
      <c r="V3995" t="s">
        <v>9</v>
      </c>
    </row>
    <row r="3996" spans="1:22">
      <c r="A3996" t="s">
        <v>21870</v>
      </c>
      <c r="B3996" s="2">
        <v>45326.913194444445</v>
      </c>
      <c r="C3996" s="2">
        <f t="shared" si="62"/>
        <v>45320</v>
      </c>
      <c r="D3996" t="s">
        <v>75</v>
      </c>
      <c r="E3996" t="s">
        <v>13587</v>
      </c>
      <c r="F3996" t="s">
        <v>201</v>
      </c>
      <c r="G3996" t="s">
        <v>106</v>
      </c>
      <c r="H3996" t="s">
        <v>40</v>
      </c>
      <c r="I3996">
        <v>1</v>
      </c>
      <c r="J3996">
        <v>927.05</v>
      </c>
      <c r="K3996">
        <v>626.58000000000004</v>
      </c>
      <c r="L3996">
        <v>927.05</v>
      </c>
      <c r="M3996">
        <v>626.58000000000004</v>
      </c>
      <c r="N3996" t="s">
        <v>21869</v>
      </c>
      <c r="O3996" t="s">
        <v>21868</v>
      </c>
      <c r="P3996" t="s">
        <v>60</v>
      </c>
      <c r="Q3996">
        <v>8.7139000000000006</v>
      </c>
      <c r="R3996">
        <v>77.756699999999995</v>
      </c>
      <c r="S3996" t="s">
        <v>530</v>
      </c>
      <c r="T3996" t="s">
        <v>529</v>
      </c>
      <c r="U3996" t="s">
        <v>57</v>
      </c>
      <c r="V3996" t="s">
        <v>45</v>
      </c>
    </row>
    <row r="3997" spans="1:22">
      <c r="A3997" t="s">
        <v>21867</v>
      </c>
      <c r="B3997" s="2">
        <v>45261.908333333333</v>
      </c>
      <c r="C3997" s="2">
        <f t="shared" si="62"/>
        <v>45257</v>
      </c>
      <c r="D3997" t="s">
        <v>66</v>
      </c>
      <c r="E3997" t="s">
        <v>21866</v>
      </c>
      <c r="F3997" t="s">
        <v>83</v>
      </c>
      <c r="G3997" t="s">
        <v>17</v>
      </c>
      <c r="H3997" t="s">
        <v>63</v>
      </c>
      <c r="I3997">
        <v>1</v>
      </c>
      <c r="J3997">
        <v>1156.42</v>
      </c>
      <c r="K3997">
        <v>1002.03</v>
      </c>
      <c r="L3997">
        <v>1156.42</v>
      </c>
      <c r="M3997">
        <v>1002.03</v>
      </c>
      <c r="N3997" t="s">
        <v>21865</v>
      </c>
      <c r="O3997" t="s">
        <v>21864</v>
      </c>
      <c r="P3997" t="s">
        <v>26</v>
      </c>
      <c r="Q3997">
        <v>11.0168</v>
      </c>
      <c r="R3997">
        <v>76.955799999999996</v>
      </c>
      <c r="S3997" t="s">
        <v>628</v>
      </c>
      <c r="T3997" t="s">
        <v>627</v>
      </c>
      <c r="U3997" t="s">
        <v>46</v>
      </c>
      <c r="V3997" t="s">
        <v>9</v>
      </c>
    </row>
    <row r="3998" spans="1:22">
      <c r="A3998" t="s">
        <v>21863</v>
      </c>
      <c r="B3998" s="2">
        <v>45240.826388888891</v>
      </c>
      <c r="C3998" s="2">
        <f t="shared" si="62"/>
        <v>45236</v>
      </c>
      <c r="D3998" t="s">
        <v>55</v>
      </c>
      <c r="E3998" t="s">
        <v>2663</v>
      </c>
      <c r="F3998" t="s">
        <v>31</v>
      </c>
      <c r="G3998" t="s">
        <v>91</v>
      </c>
      <c r="H3998" t="s">
        <v>71</v>
      </c>
      <c r="I3998">
        <v>3</v>
      </c>
      <c r="J3998">
        <v>1321.83</v>
      </c>
      <c r="K3998">
        <v>1092.08</v>
      </c>
      <c r="L3998">
        <v>3965.49</v>
      </c>
      <c r="M3998">
        <v>3276.24</v>
      </c>
      <c r="N3998" t="s">
        <v>21862</v>
      </c>
      <c r="O3998" t="s">
        <v>21861</v>
      </c>
      <c r="P3998" t="s">
        <v>49</v>
      </c>
      <c r="Q3998">
        <v>12.916499999999999</v>
      </c>
      <c r="R3998">
        <v>79.132499999999993</v>
      </c>
      <c r="S3998" t="s">
        <v>257</v>
      </c>
      <c r="T3998" t="s">
        <v>256</v>
      </c>
      <c r="U3998" t="s">
        <v>77</v>
      </c>
      <c r="V3998" t="s">
        <v>22</v>
      </c>
    </row>
    <row r="3999" spans="1:22">
      <c r="A3999" t="s">
        <v>21860</v>
      </c>
      <c r="B3999" s="2">
        <v>45491.583333333336</v>
      </c>
      <c r="C3999" s="2">
        <f t="shared" si="62"/>
        <v>45488</v>
      </c>
      <c r="D3999" t="s">
        <v>43</v>
      </c>
      <c r="E3999" t="s">
        <v>4595</v>
      </c>
      <c r="F3999" t="s">
        <v>166</v>
      </c>
      <c r="G3999" t="s">
        <v>106</v>
      </c>
      <c r="H3999" t="s">
        <v>52</v>
      </c>
      <c r="I3999">
        <v>1</v>
      </c>
      <c r="J3999">
        <v>1345.79</v>
      </c>
      <c r="K3999">
        <v>858.9</v>
      </c>
      <c r="L3999">
        <v>1345.79</v>
      </c>
      <c r="M3999">
        <v>858.9</v>
      </c>
      <c r="N3999" t="s">
        <v>21859</v>
      </c>
      <c r="O3999" t="s">
        <v>21858</v>
      </c>
      <c r="P3999" t="s">
        <v>26</v>
      </c>
      <c r="Q3999">
        <v>11.0168</v>
      </c>
      <c r="R3999">
        <v>76.955799999999996</v>
      </c>
      <c r="S3999" t="s">
        <v>413</v>
      </c>
      <c r="T3999" t="s">
        <v>412</v>
      </c>
      <c r="U3999" t="s">
        <v>57</v>
      </c>
      <c r="V3999" t="s">
        <v>212</v>
      </c>
    </row>
    <row r="4000" spans="1:22">
      <c r="A4000" t="s">
        <v>21857</v>
      </c>
      <c r="B4000" s="2">
        <v>45001.489583333336</v>
      </c>
      <c r="C4000" s="2">
        <f t="shared" si="62"/>
        <v>44998</v>
      </c>
      <c r="D4000" t="s">
        <v>33</v>
      </c>
      <c r="E4000" t="s">
        <v>13572</v>
      </c>
      <c r="F4000" t="s">
        <v>73</v>
      </c>
      <c r="G4000" t="s">
        <v>82</v>
      </c>
      <c r="H4000" t="s">
        <v>29</v>
      </c>
      <c r="I4000">
        <v>4</v>
      </c>
      <c r="J4000">
        <v>1686.45</v>
      </c>
      <c r="K4000">
        <v>1102.1199999999999</v>
      </c>
      <c r="L4000">
        <v>6745.8</v>
      </c>
      <c r="M4000">
        <v>4408.4799999999996</v>
      </c>
      <c r="N4000" t="s">
        <v>21856</v>
      </c>
      <c r="O4000" t="s">
        <v>21855</v>
      </c>
      <c r="P4000" t="s">
        <v>13</v>
      </c>
      <c r="Q4000">
        <v>11.664300000000001</v>
      </c>
      <c r="R4000">
        <v>78.146000000000001</v>
      </c>
      <c r="S4000" t="s">
        <v>396</v>
      </c>
      <c r="T4000" t="s">
        <v>395</v>
      </c>
      <c r="U4000" t="s">
        <v>46</v>
      </c>
      <c r="V4000" t="s">
        <v>22</v>
      </c>
    </row>
    <row r="4001" spans="1:22">
      <c r="A4001" t="s">
        <v>21854</v>
      </c>
      <c r="B4001" s="2">
        <v>45556.59652777778</v>
      </c>
      <c r="C4001" s="2">
        <f t="shared" si="62"/>
        <v>45551</v>
      </c>
      <c r="D4001" t="s">
        <v>20</v>
      </c>
      <c r="E4001" t="s">
        <v>20232</v>
      </c>
      <c r="F4001" t="s">
        <v>201</v>
      </c>
      <c r="G4001" t="s">
        <v>41</v>
      </c>
      <c r="H4001" t="s">
        <v>40</v>
      </c>
      <c r="I4001">
        <v>4</v>
      </c>
      <c r="J4001">
        <v>1882.56</v>
      </c>
      <c r="K4001">
        <v>1344.93</v>
      </c>
      <c r="L4001">
        <v>7530.24</v>
      </c>
      <c r="M4001">
        <v>5379.72</v>
      </c>
      <c r="N4001" t="s">
        <v>21853</v>
      </c>
      <c r="O4001" t="s">
        <v>21852</v>
      </c>
      <c r="P4001" t="s">
        <v>13</v>
      </c>
      <c r="Q4001">
        <v>11.664300000000001</v>
      </c>
      <c r="R4001">
        <v>78.146000000000001</v>
      </c>
      <c r="S4001" t="s">
        <v>226</v>
      </c>
      <c r="T4001" t="s">
        <v>225</v>
      </c>
      <c r="U4001" t="s">
        <v>23</v>
      </c>
      <c r="V4001" t="s">
        <v>9</v>
      </c>
    </row>
    <row r="4002" spans="1:22">
      <c r="A4002" t="s">
        <v>21851</v>
      </c>
      <c r="B4002" s="2">
        <v>45152.834722222222</v>
      </c>
      <c r="C4002" s="2">
        <f t="shared" si="62"/>
        <v>45152</v>
      </c>
      <c r="D4002" t="s">
        <v>2647</v>
      </c>
      <c r="E4002" t="s">
        <v>2646</v>
      </c>
      <c r="F4002" t="s">
        <v>136</v>
      </c>
      <c r="G4002" t="s">
        <v>72</v>
      </c>
      <c r="H4002" t="s">
        <v>63</v>
      </c>
      <c r="I4002">
        <v>1</v>
      </c>
      <c r="J4002">
        <v>1686.77</v>
      </c>
      <c r="K4002">
        <v>1397.59</v>
      </c>
      <c r="L4002">
        <v>1686.77</v>
      </c>
      <c r="M4002">
        <v>1397.59</v>
      </c>
      <c r="N4002" t="s">
        <v>21850</v>
      </c>
      <c r="O4002" t="s">
        <v>21849</v>
      </c>
      <c r="P4002" t="s">
        <v>121</v>
      </c>
      <c r="Q4002">
        <v>9.9252000000000002</v>
      </c>
      <c r="R4002">
        <v>78.119799999999998</v>
      </c>
      <c r="S4002" t="s">
        <v>352</v>
      </c>
      <c r="T4002" t="s">
        <v>351</v>
      </c>
      <c r="U4002" t="s">
        <v>23</v>
      </c>
      <c r="V4002" t="s">
        <v>22</v>
      </c>
    </row>
    <row r="4003" spans="1:22">
      <c r="A4003" t="s">
        <v>21848</v>
      </c>
      <c r="B4003" s="2">
        <v>45077.900694444441</v>
      </c>
      <c r="C4003" s="2">
        <f t="shared" si="62"/>
        <v>45075</v>
      </c>
      <c r="D4003" t="s">
        <v>2642</v>
      </c>
      <c r="E4003" t="s">
        <v>20225</v>
      </c>
      <c r="F4003" t="s">
        <v>201</v>
      </c>
      <c r="G4003" t="s">
        <v>82</v>
      </c>
      <c r="H4003" t="s">
        <v>40</v>
      </c>
      <c r="I4003">
        <v>1</v>
      </c>
      <c r="J4003">
        <v>741.12</v>
      </c>
      <c r="K4003">
        <v>605.26</v>
      </c>
      <c r="L4003">
        <v>741.12</v>
      </c>
      <c r="M4003">
        <v>605.26</v>
      </c>
      <c r="N4003" t="s">
        <v>21847</v>
      </c>
      <c r="O4003" t="s">
        <v>21846</v>
      </c>
      <c r="P4003" t="s">
        <v>37</v>
      </c>
      <c r="Q4003">
        <v>10.7905</v>
      </c>
      <c r="R4003">
        <v>78.704700000000003</v>
      </c>
      <c r="S4003" t="s">
        <v>564</v>
      </c>
      <c r="T4003" t="s">
        <v>563</v>
      </c>
      <c r="U4003" t="s">
        <v>10</v>
      </c>
      <c r="V4003" t="s">
        <v>9</v>
      </c>
    </row>
    <row r="4004" spans="1:22">
      <c r="A4004" t="s">
        <v>21845</v>
      </c>
      <c r="B4004" s="2">
        <v>45209.716666666667</v>
      </c>
      <c r="C4004" s="2">
        <f t="shared" si="62"/>
        <v>45208</v>
      </c>
      <c r="D4004" t="s">
        <v>2637</v>
      </c>
      <c r="E4004" t="s">
        <v>10090</v>
      </c>
      <c r="F4004" t="s">
        <v>18</v>
      </c>
      <c r="G4004" t="s">
        <v>53</v>
      </c>
      <c r="H4004" t="s">
        <v>40</v>
      </c>
      <c r="I4004">
        <v>4</v>
      </c>
      <c r="J4004">
        <v>362.14</v>
      </c>
      <c r="K4004">
        <v>248.09</v>
      </c>
      <c r="L4004">
        <v>1448.56</v>
      </c>
      <c r="M4004">
        <v>992.36</v>
      </c>
      <c r="N4004" t="s">
        <v>21844</v>
      </c>
      <c r="O4004" t="s">
        <v>21843</v>
      </c>
      <c r="P4004" t="s">
        <v>112</v>
      </c>
      <c r="Q4004">
        <v>13.082700000000001</v>
      </c>
      <c r="R4004">
        <v>80.270700000000005</v>
      </c>
      <c r="S4004" t="s">
        <v>88</v>
      </c>
      <c r="T4004" t="s">
        <v>87</v>
      </c>
      <c r="U4004" t="s">
        <v>57</v>
      </c>
      <c r="V4004" t="s">
        <v>9</v>
      </c>
    </row>
    <row r="4005" spans="1:22">
      <c r="A4005" t="s">
        <v>21842</v>
      </c>
      <c r="B4005" s="2">
        <v>45393.711111111108</v>
      </c>
      <c r="C4005" s="2">
        <f t="shared" si="62"/>
        <v>45390</v>
      </c>
      <c r="D4005" t="s">
        <v>2632</v>
      </c>
      <c r="E4005" t="s">
        <v>6463</v>
      </c>
      <c r="F4005" t="s">
        <v>201</v>
      </c>
      <c r="G4005" t="s">
        <v>106</v>
      </c>
      <c r="H4005" t="s">
        <v>29</v>
      </c>
      <c r="I4005">
        <v>2</v>
      </c>
      <c r="J4005">
        <v>1614.78</v>
      </c>
      <c r="K4005">
        <v>1212.17</v>
      </c>
      <c r="L4005">
        <v>3229.56</v>
      </c>
      <c r="M4005">
        <v>2424.34</v>
      </c>
      <c r="N4005" t="s">
        <v>21841</v>
      </c>
      <c r="O4005" t="s">
        <v>21840</v>
      </c>
      <c r="P4005" t="s">
        <v>37</v>
      </c>
      <c r="Q4005">
        <v>10.7905</v>
      </c>
      <c r="R4005">
        <v>78.704700000000003</v>
      </c>
      <c r="S4005" t="s">
        <v>206</v>
      </c>
      <c r="T4005" t="s">
        <v>205</v>
      </c>
      <c r="U4005" t="s">
        <v>46</v>
      </c>
      <c r="V4005" t="s">
        <v>9</v>
      </c>
    </row>
    <row r="4006" spans="1:22">
      <c r="A4006" t="s">
        <v>21839</v>
      </c>
      <c r="B4006" s="2">
        <v>44938.867361111108</v>
      </c>
      <c r="C4006" s="2">
        <f t="shared" si="62"/>
        <v>44935</v>
      </c>
      <c r="D4006" t="s">
        <v>2627</v>
      </c>
      <c r="E4006" t="s">
        <v>8288</v>
      </c>
      <c r="F4006" t="s">
        <v>136</v>
      </c>
      <c r="G4006" t="s">
        <v>72</v>
      </c>
      <c r="H4006" t="s">
        <v>29</v>
      </c>
      <c r="I4006">
        <v>4</v>
      </c>
      <c r="J4006">
        <v>1175.8</v>
      </c>
      <c r="K4006">
        <v>1026.8699999999999</v>
      </c>
      <c r="L4006">
        <v>4703.2</v>
      </c>
      <c r="M4006">
        <v>4107.4799999999996</v>
      </c>
      <c r="N4006" t="s">
        <v>21838</v>
      </c>
      <c r="O4006" t="s">
        <v>21837</v>
      </c>
      <c r="P4006" t="s">
        <v>68</v>
      </c>
      <c r="Q4006">
        <v>11.34</v>
      </c>
      <c r="R4006">
        <v>77.717200000000005</v>
      </c>
      <c r="S4006" t="s">
        <v>206</v>
      </c>
      <c r="T4006" t="s">
        <v>205</v>
      </c>
      <c r="U4006" t="s">
        <v>46</v>
      </c>
      <c r="V4006" t="s">
        <v>9</v>
      </c>
    </row>
    <row r="4007" spans="1:22">
      <c r="A4007" t="s">
        <v>21836</v>
      </c>
      <c r="B4007" s="2">
        <v>45252.557638888888</v>
      </c>
      <c r="C4007" s="2">
        <f t="shared" si="62"/>
        <v>45250</v>
      </c>
      <c r="D4007" t="s">
        <v>2622</v>
      </c>
      <c r="E4007" t="s">
        <v>15250</v>
      </c>
      <c r="F4007" t="s">
        <v>201</v>
      </c>
      <c r="G4007" t="s">
        <v>91</v>
      </c>
      <c r="H4007" t="s">
        <v>29</v>
      </c>
      <c r="I4007">
        <v>2</v>
      </c>
      <c r="J4007">
        <v>564.26</v>
      </c>
      <c r="K4007">
        <v>493.36</v>
      </c>
      <c r="L4007">
        <v>1128.52</v>
      </c>
      <c r="M4007">
        <v>986.72</v>
      </c>
      <c r="N4007" t="s">
        <v>21835</v>
      </c>
      <c r="O4007" t="s">
        <v>21834</v>
      </c>
      <c r="P4007" t="s">
        <v>60</v>
      </c>
      <c r="Q4007">
        <v>8.7139000000000006</v>
      </c>
      <c r="R4007">
        <v>77.756699999999995</v>
      </c>
      <c r="S4007" t="s">
        <v>530</v>
      </c>
      <c r="T4007" t="s">
        <v>529</v>
      </c>
      <c r="U4007" t="s">
        <v>46</v>
      </c>
      <c r="V4007" t="s">
        <v>9</v>
      </c>
    </row>
    <row r="4008" spans="1:22">
      <c r="A4008" t="s">
        <v>21833</v>
      </c>
      <c r="B4008" s="2">
        <v>45497.599305555559</v>
      </c>
      <c r="C4008" s="2">
        <f t="shared" si="62"/>
        <v>45495</v>
      </c>
      <c r="D4008" t="s">
        <v>2617</v>
      </c>
      <c r="E4008" t="s">
        <v>6451</v>
      </c>
      <c r="F4008" t="s">
        <v>64</v>
      </c>
      <c r="G4008" t="s">
        <v>82</v>
      </c>
      <c r="H4008" t="s">
        <v>52</v>
      </c>
      <c r="I4008">
        <v>3</v>
      </c>
      <c r="J4008">
        <v>1561.03</v>
      </c>
      <c r="K4008">
        <v>1103.93</v>
      </c>
      <c r="L4008">
        <v>4683.09</v>
      </c>
      <c r="M4008">
        <v>3311.79</v>
      </c>
      <c r="N4008" t="s">
        <v>21832</v>
      </c>
      <c r="O4008" t="s">
        <v>21831</v>
      </c>
      <c r="P4008" t="s">
        <v>112</v>
      </c>
      <c r="Q4008">
        <v>13.082700000000001</v>
      </c>
      <c r="R4008">
        <v>80.270700000000005</v>
      </c>
      <c r="S4008" t="s">
        <v>120</v>
      </c>
      <c r="T4008" t="s">
        <v>119</v>
      </c>
      <c r="U4008" t="s">
        <v>23</v>
      </c>
      <c r="V4008" t="s">
        <v>9</v>
      </c>
    </row>
    <row r="4009" spans="1:22">
      <c r="A4009" t="s">
        <v>21830</v>
      </c>
      <c r="B4009" s="2">
        <v>45420.454861111109</v>
      </c>
      <c r="C4009" s="2">
        <f t="shared" si="62"/>
        <v>45418</v>
      </c>
      <c r="D4009" t="s">
        <v>2612</v>
      </c>
      <c r="E4009" t="s">
        <v>11839</v>
      </c>
      <c r="F4009" t="s">
        <v>18</v>
      </c>
      <c r="G4009" t="s">
        <v>30</v>
      </c>
      <c r="H4009" t="s">
        <v>63</v>
      </c>
      <c r="I4009">
        <v>1</v>
      </c>
      <c r="J4009">
        <v>848.61</v>
      </c>
      <c r="K4009">
        <v>703.8</v>
      </c>
      <c r="L4009">
        <v>848.61</v>
      </c>
      <c r="M4009">
        <v>703.8</v>
      </c>
      <c r="N4009" t="s">
        <v>21829</v>
      </c>
      <c r="O4009" t="s">
        <v>21828</v>
      </c>
      <c r="P4009" t="s">
        <v>112</v>
      </c>
      <c r="Q4009">
        <v>13.082700000000001</v>
      </c>
      <c r="R4009">
        <v>80.270700000000005</v>
      </c>
      <c r="S4009" t="s">
        <v>364</v>
      </c>
      <c r="T4009" t="s">
        <v>363</v>
      </c>
      <c r="U4009" t="s">
        <v>23</v>
      </c>
      <c r="V4009" t="s">
        <v>9</v>
      </c>
    </row>
    <row r="4010" spans="1:22">
      <c r="A4010" t="s">
        <v>21827</v>
      </c>
      <c r="B4010" s="2">
        <v>44996.911805555559</v>
      </c>
      <c r="C4010" s="2">
        <f t="shared" si="62"/>
        <v>44991</v>
      </c>
      <c r="D4010" t="s">
        <v>2607</v>
      </c>
      <c r="E4010" t="s">
        <v>4553</v>
      </c>
      <c r="F4010" t="s">
        <v>136</v>
      </c>
      <c r="G4010" t="s">
        <v>53</v>
      </c>
      <c r="H4010" t="s">
        <v>16</v>
      </c>
      <c r="I4010">
        <v>1</v>
      </c>
      <c r="J4010">
        <v>828.59</v>
      </c>
      <c r="K4010">
        <v>650.92999999999995</v>
      </c>
      <c r="L4010">
        <v>828.59</v>
      </c>
      <c r="M4010">
        <v>650.92999999999995</v>
      </c>
      <c r="N4010" t="s">
        <v>21826</v>
      </c>
      <c r="O4010" t="s">
        <v>21825</v>
      </c>
      <c r="P4010" t="s">
        <v>68</v>
      </c>
      <c r="Q4010">
        <v>11.34</v>
      </c>
      <c r="R4010">
        <v>77.717200000000005</v>
      </c>
      <c r="S4010" t="s">
        <v>146</v>
      </c>
      <c r="T4010" t="s">
        <v>145</v>
      </c>
      <c r="U4010" t="s">
        <v>77</v>
      </c>
      <c r="V4010" t="s">
        <v>9</v>
      </c>
    </row>
    <row r="4011" spans="1:22">
      <c r="A4011" t="s">
        <v>21824</v>
      </c>
      <c r="B4011" s="2">
        <v>44971.602083333331</v>
      </c>
      <c r="C4011" s="2">
        <f t="shared" si="62"/>
        <v>44970</v>
      </c>
      <c r="D4011" t="s">
        <v>2602</v>
      </c>
      <c r="E4011" t="s">
        <v>2601</v>
      </c>
      <c r="F4011" t="s">
        <v>166</v>
      </c>
      <c r="G4011" t="s">
        <v>91</v>
      </c>
      <c r="H4011" t="s">
        <v>71</v>
      </c>
      <c r="I4011">
        <v>1</v>
      </c>
      <c r="J4011">
        <v>965.99</v>
      </c>
      <c r="K4011">
        <v>749.22</v>
      </c>
      <c r="L4011">
        <v>965.99</v>
      </c>
      <c r="M4011">
        <v>749.22</v>
      </c>
      <c r="N4011" t="s">
        <v>21823</v>
      </c>
      <c r="O4011" t="s">
        <v>21822</v>
      </c>
      <c r="P4011" t="s">
        <v>49</v>
      </c>
      <c r="Q4011">
        <v>12.916499999999999</v>
      </c>
      <c r="R4011">
        <v>79.132499999999993</v>
      </c>
      <c r="S4011" t="s">
        <v>295</v>
      </c>
      <c r="T4011" t="s">
        <v>294</v>
      </c>
      <c r="U4011" t="s">
        <v>10</v>
      </c>
      <c r="V4011" t="s">
        <v>45</v>
      </c>
    </row>
    <row r="4012" spans="1:22">
      <c r="A4012" t="s">
        <v>21821</v>
      </c>
      <c r="B4012" s="2">
        <v>45433.90625</v>
      </c>
      <c r="C4012" s="2">
        <f t="shared" si="62"/>
        <v>45432</v>
      </c>
      <c r="D4012" t="s">
        <v>2597</v>
      </c>
      <c r="E4012" t="s">
        <v>2596</v>
      </c>
      <c r="F4012" t="s">
        <v>83</v>
      </c>
      <c r="G4012" t="s">
        <v>106</v>
      </c>
      <c r="H4012" t="s">
        <v>40</v>
      </c>
      <c r="I4012">
        <v>1</v>
      </c>
      <c r="J4012">
        <v>1840.86</v>
      </c>
      <c r="K4012">
        <v>1145.69</v>
      </c>
      <c r="L4012">
        <v>1840.86</v>
      </c>
      <c r="M4012">
        <v>1145.69</v>
      </c>
      <c r="N4012" t="s">
        <v>21820</v>
      </c>
      <c r="O4012" t="s">
        <v>21819</v>
      </c>
      <c r="P4012" t="s">
        <v>13</v>
      </c>
      <c r="Q4012">
        <v>11.664300000000001</v>
      </c>
      <c r="R4012">
        <v>78.146000000000001</v>
      </c>
      <c r="S4012" t="s">
        <v>413</v>
      </c>
      <c r="T4012" t="s">
        <v>412</v>
      </c>
      <c r="U4012" t="s">
        <v>10</v>
      </c>
      <c r="V4012" t="s">
        <v>45</v>
      </c>
    </row>
    <row r="4013" spans="1:22">
      <c r="A4013" t="s">
        <v>21818</v>
      </c>
      <c r="B4013" s="2">
        <v>45240.637499999997</v>
      </c>
      <c r="C4013" s="2">
        <f t="shared" si="62"/>
        <v>45236</v>
      </c>
      <c r="D4013" t="s">
        <v>2592</v>
      </c>
      <c r="E4013" t="s">
        <v>15229</v>
      </c>
      <c r="F4013" t="s">
        <v>31</v>
      </c>
      <c r="G4013" t="s">
        <v>82</v>
      </c>
      <c r="H4013" t="s">
        <v>29</v>
      </c>
      <c r="I4013">
        <v>1</v>
      </c>
      <c r="J4013">
        <v>292.31</v>
      </c>
      <c r="K4013">
        <v>256.05</v>
      </c>
      <c r="L4013">
        <v>292.31</v>
      </c>
      <c r="M4013">
        <v>256.05</v>
      </c>
      <c r="N4013" t="s">
        <v>21817</v>
      </c>
      <c r="O4013" t="s">
        <v>21816</v>
      </c>
      <c r="P4013" t="s">
        <v>121</v>
      </c>
      <c r="Q4013">
        <v>9.9252000000000002</v>
      </c>
      <c r="R4013">
        <v>78.119799999999998</v>
      </c>
      <c r="S4013" t="s">
        <v>333</v>
      </c>
      <c r="T4013" t="s">
        <v>332</v>
      </c>
      <c r="U4013" t="s">
        <v>23</v>
      </c>
      <c r="V4013" t="s">
        <v>9</v>
      </c>
    </row>
    <row r="4014" spans="1:22">
      <c r="A4014" t="s">
        <v>21815</v>
      </c>
      <c r="B4014" s="2">
        <v>45245.868750000001</v>
      </c>
      <c r="C4014" s="2">
        <f t="shared" si="62"/>
        <v>45243</v>
      </c>
      <c r="D4014" t="s">
        <v>2587</v>
      </c>
      <c r="E4014" t="s">
        <v>21814</v>
      </c>
      <c r="F4014" t="s">
        <v>83</v>
      </c>
      <c r="G4014" t="s">
        <v>91</v>
      </c>
      <c r="H4014" t="s">
        <v>71</v>
      </c>
      <c r="I4014">
        <v>2</v>
      </c>
      <c r="J4014">
        <v>341.23</v>
      </c>
      <c r="K4014">
        <v>230.03</v>
      </c>
      <c r="L4014">
        <v>682.46</v>
      </c>
      <c r="M4014">
        <v>460.06</v>
      </c>
      <c r="N4014" t="s">
        <v>21813</v>
      </c>
      <c r="O4014" t="s">
        <v>21812</v>
      </c>
      <c r="P4014" t="s">
        <v>68</v>
      </c>
      <c r="Q4014">
        <v>11.34</v>
      </c>
      <c r="R4014">
        <v>77.717200000000005</v>
      </c>
      <c r="S4014" t="s">
        <v>48</v>
      </c>
      <c r="T4014" t="s">
        <v>47</v>
      </c>
      <c r="U4014" t="s">
        <v>46</v>
      </c>
      <c r="V4014" t="s">
        <v>9</v>
      </c>
    </row>
    <row r="4015" spans="1:22">
      <c r="A4015" t="s">
        <v>21811</v>
      </c>
      <c r="B4015" s="2">
        <v>45496.852083333331</v>
      </c>
      <c r="C4015" s="2">
        <f t="shared" si="62"/>
        <v>45495</v>
      </c>
      <c r="D4015" t="s">
        <v>2582</v>
      </c>
      <c r="E4015" t="s">
        <v>8255</v>
      </c>
      <c r="F4015" t="s">
        <v>31</v>
      </c>
      <c r="G4015" t="s">
        <v>106</v>
      </c>
      <c r="H4015" t="s">
        <v>71</v>
      </c>
      <c r="I4015">
        <v>4</v>
      </c>
      <c r="J4015">
        <v>602.82000000000005</v>
      </c>
      <c r="K4015">
        <v>536.83000000000004</v>
      </c>
      <c r="L4015">
        <v>2411.2800000000002</v>
      </c>
      <c r="M4015">
        <v>2147.3200000000002</v>
      </c>
      <c r="N4015" t="s">
        <v>21810</v>
      </c>
      <c r="O4015" t="s">
        <v>21809</v>
      </c>
      <c r="P4015" t="s">
        <v>112</v>
      </c>
      <c r="Q4015">
        <v>13.082700000000001</v>
      </c>
      <c r="R4015">
        <v>80.270700000000005</v>
      </c>
      <c r="S4015" t="s">
        <v>616</v>
      </c>
      <c r="T4015" t="s">
        <v>615</v>
      </c>
      <c r="U4015" t="s">
        <v>57</v>
      </c>
      <c r="V4015" t="s">
        <v>45</v>
      </c>
    </row>
    <row r="4016" spans="1:22">
      <c r="A4016" t="s">
        <v>21808</v>
      </c>
      <c r="B4016" s="2">
        <v>45065.527083333334</v>
      </c>
      <c r="C4016" s="2">
        <f t="shared" si="62"/>
        <v>45061</v>
      </c>
      <c r="D4016" t="s">
        <v>2577</v>
      </c>
      <c r="E4016" t="s">
        <v>10049</v>
      </c>
      <c r="F4016" t="s">
        <v>201</v>
      </c>
      <c r="G4016" t="s">
        <v>30</v>
      </c>
      <c r="H4016" t="s">
        <v>71</v>
      </c>
      <c r="I4016">
        <v>4</v>
      </c>
      <c r="J4016">
        <v>1594.87</v>
      </c>
      <c r="K4016">
        <v>1311.58</v>
      </c>
      <c r="L4016">
        <v>6379.48</v>
      </c>
      <c r="M4016">
        <v>5246.32</v>
      </c>
      <c r="N4016" t="s">
        <v>21807</v>
      </c>
      <c r="O4016" t="s">
        <v>21806</v>
      </c>
      <c r="P4016" t="s">
        <v>121</v>
      </c>
      <c r="Q4016">
        <v>9.9252000000000002</v>
      </c>
      <c r="R4016">
        <v>78.119799999999998</v>
      </c>
      <c r="S4016" t="s">
        <v>269</v>
      </c>
      <c r="T4016" t="s">
        <v>268</v>
      </c>
      <c r="U4016" t="s">
        <v>23</v>
      </c>
      <c r="V4016" t="s">
        <v>9</v>
      </c>
    </row>
    <row r="4017" spans="1:22">
      <c r="A4017" t="s">
        <v>21805</v>
      </c>
      <c r="B4017" s="2">
        <v>45012.800000000003</v>
      </c>
      <c r="C4017" s="2">
        <f t="shared" si="62"/>
        <v>45012</v>
      </c>
      <c r="D4017" t="s">
        <v>2572</v>
      </c>
      <c r="E4017" t="s">
        <v>21804</v>
      </c>
      <c r="F4017" t="s">
        <v>73</v>
      </c>
      <c r="G4017" t="s">
        <v>115</v>
      </c>
      <c r="H4017" t="s">
        <v>40</v>
      </c>
      <c r="I4017">
        <v>2</v>
      </c>
      <c r="J4017">
        <v>2169.91</v>
      </c>
      <c r="K4017">
        <v>1427.86</v>
      </c>
      <c r="L4017">
        <v>4339.82</v>
      </c>
      <c r="M4017">
        <v>2855.72</v>
      </c>
      <c r="N4017" t="s">
        <v>21803</v>
      </c>
      <c r="O4017" t="s">
        <v>21802</v>
      </c>
      <c r="P4017" t="s">
        <v>68</v>
      </c>
      <c r="Q4017">
        <v>11.34</v>
      </c>
      <c r="R4017">
        <v>77.717200000000005</v>
      </c>
      <c r="S4017" t="s">
        <v>295</v>
      </c>
      <c r="T4017" t="s">
        <v>294</v>
      </c>
      <c r="U4017" t="s">
        <v>77</v>
      </c>
      <c r="V4017" t="s">
        <v>212</v>
      </c>
    </row>
    <row r="4018" spans="1:22">
      <c r="A4018" t="s">
        <v>21801</v>
      </c>
      <c r="B4018" s="2">
        <v>45084.422222222223</v>
      </c>
      <c r="C4018" s="2">
        <f t="shared" si="62"/>
        <v>45082</v>
      </c>
      <c r="D4018" t="s">
        <v>2567</v>
      </c>
      <c r="E4018" t="s">
        <v>21800</v>
      </c>
      <c r="F4018" t="s">
        <v>83</v>
      </c>
      <c r="G4018" t="s">
        <v>106</v>
      </c>
      <c r="H4018" t="s">
        <v>40</v>
      </c>
      <c r="I4018">
        <v>2</v>
      </c>
      <c r="J4018">
        <v>1636.1</v>
      </c>
      <c r="K4018">
        <v>1056.19</v>
      </c>
      <c r="L4018">
        <v>3272.2</v>
      </c>
      <c r="M4018">
        <v>2112.38</v>
      </c>
      <c r="N4018" t="s">
        <v>21799</v>
      </c>
      <c r="O4018" t="s">
        <v>21798</v>
      </c>
      <c r="P4018" t="s">
        <v>49</v>
      </c>
      <c r="Q4018">
        <v>12.916499999999999</v>
      </c>
      <c r="R4018">
        <v>79.132499999999993</v>
      </c>
      <c r="S4018" t="s">
        <v>193</v>
      </c>
      <c r="T4018" t="s">
        <v>192</v>
      </c>
      <c r="U4018" t="s">
        <v>46</v>
      </c>
      <c r="V4018" t="s">
        <v>22</v>
      </c>
    </row>
    <row r="4019" spans="1:22">
      <c r="A4019" t="s">
        <v>21797</v>
      </c>
      <c r="B4019" s="2">
        <v>44957.676388888889</v>
      </c>
      <c r="C4019" s="2">
        <f t="shared" si="62"/>
        <v>44956</v>
      </c>
      <c r="D4019" t="s">
        <v>2562</v>
      </c>
      <c r="E4019" t="s">
        <v>6408</v>
      </c>
      <c r="F4019" t="s">
        <v>201</v>
      </c>
      <c r="G4019" t="s">
        <v>82</v>
      </c>
      <c r="H4019" t="s">
        <v>29</v>
      </c>
      <c r="I4019">
        <v>2</v>
      </c>
      <c r="J4019">
        <v>494.88</v>
      </c>
      <c r="K4019">
        <v>330.16</v>
      </c>
      <c r="L4019">
        <v>989.76</v>
      </c>
      <c r="M4019">
        <v>660.32</v>
      </c>
      <c r="N4019" t="s">
        <v>21796</v>
      </c>
      <c r="O4019" t="s">
        <v>21795</v>
      </c>
      <c r="P4019" t="s">
        <v>112</v>
      </c>
      <c r="Q4019">
        <v>13.082700000000001</v>
      </c>
      <c r="R4019">
        <v>80.270700000000005</v>
      </c>
      <c r="S4019" t="s">
        <v>59</v>
      </c>
      <c r="T4019" t="s">
        <v>58</v>
      </c>
      <c r="U4019" t="s">
        <v>23</v>
      </c>
      <c r="V4019" t="s">
        <v>9</v>
      </c>
    </row>
    <row r="4020" spans="1:22">
      <c r="A4020" t="s">
        <v>21794</v>
      </c>
      <c r="B4020" s="2">
        <v>45405.790277777778</v>
      </c>
      <c r="C4020" s="2">
        <f t="shared" si="62"/>
        <v>45404</v>
      </c>
      <c r="D4020" t="s">
        <v>2557</v>
      </c>
      <c r="E4020" t="s">
        <v>21793</v>
      </c>
      <c r="F4020" t="s">
        <v>83</v>
      </c>
      <c r="G4020" t="s">
        <v>41</v>
      </c>
      <c r="H4020" t="s">
        <v>52</v>
      </c>
      <c r="I4020">
        <v>4</v>
      </c>
      <c r="J4020">
        <v>2019.74</v>
      </c>
      <c r="K4020">
        <v>1261.04</v>
      </c>
      <c r="L4020">
        <v>8078.96</v>
      </c>
      <c r="M4020">
        <v>5044.16</v>
      </c>
      <c r="N4020" t="s">
        <v>21792</v>
      </c>
      <c r="O4020" t="s">
        <v>21791</v>
      </c>
      <c r="P4020" t="s">
        <v>60</v>
      </c>
      <c r="Q4020">
        <v>8.7139000000000006</v>
      </c>
      <c r="R4020">
        <v>77.756699999999995</v>
      </c>
      <c r="S4020" t="s">
        <v>762</v>
      </c>
      <c r="T4020" t="s">
        <v>761</v>
      </c>
      <c r="U4020" t="s">
        <v>10</v>
      </c>
      <c r="V4020" t="s">
        <v>45</v>
      </c>
    </row>
    <row r="4021" spans="1:22">
      <c r="A4021" t="s">
        <v>21790</v>
      </c>
      <c r="B4021" s="2">
        <v>45505.706250000003</v>
      </c>
      <c r="C4021" s="2">
        <f t="shared" si="62"/>
        <v>45502</v>
      </c>
      <c r="D4021" t="s">
        <v>2552</v>
      </c>
      <c r="E4021" t="s">
        <v>4510</v>
      </c>
      <c r="F4021" t="s">
        <v>64</v>
      </c>
      <c r="G4021" t="s">
        <v>82</v>
      </c>
      <c r="H4021" t="s">
        <v>63</v>
      </c>
      <c r="I4021">
        <v>3</v>
      </c>
      <c r="J4021">
        <v>1731.46</v>
      </c>
      <c r="K4021">
        <v>1471.84</v>
      </c>
      <c r="L4021">
        <v>5194.38</v>
      </c>
      <c r="M4021">
        <v>4415.5200000000004</v>
      </c>
      <c r="N4021" t="s">
        <v>21789</v>
      </c>
      <c r="O4021" t="s">
        <v>21788</v>
      </c>
      <c r="P4021" t="s">
        <v>13</v>
      </c>
      <c r="Q4021">
        <v>11.664300000000001</v>
      </c>
      <c r="R4021">
        <v>78.146000000000001</v>
      </c>
      <c r="S4021" t="s">
        <v>226</v>
      </c>
      <c r="T4021" t="s">
        <v>225</v>
      </c>
      <c r="U4021" t="s">
        <v>46</v>
      </c>
      <c r="V4021" t="s">
        <v>45</v>
      </c>
    </row>
    <row r="4022" spans="1:22">
      <c r="A4022" t="s">
        <v>21787</v>
      </c>
      <c r="B4022" s="2">
        <v>45110.475694444445</v>
      </c>
      <c r="C4022" s="2">
        <f t="shared" si="62"/>
        <v>45110</v>
      </c>
      <c r="D4022" t="s">
        <v>2547</v>
      </c>
      <c r="E4022" t="s">
        <v>21786</v>
      </c>
      <c r="F4022" t="s">
        <v>136</v>
      </c>
      <c r="G4022" t="s">
        <v>106</v>
      </c>
      <c r="H4022" t="s">
        <v>52</v>
      </c>
      <c r="I4022">
        <v>1</v>
      </c>
      <c r="J4022">
        <v>2361.17</v>
      </c>
      <c r="K4022">
        <v>1872.88</v>
      </c>
      <c r="L4022">
        <v>2361.17</v>
      </c>
      <c r="M4022">
        <v>1872.88</v>
      </c>
      <c r="N4022" t="s">
        <v>21785</v>
      </c>
      <c r="O4022" t="s">
        <v>21784</v>
      </c>
      <c r="P4022" t="s">
        <v>37</v>
      </c>
      <c r="Q4022">
        <v>10.7905</v>
      </c>
      <c r="R4022">
        <v>78.704700000000003</v>
      </c>
      <c r="S4022" t="s">
        <v>88</v>
      </c>
      <c r="T4022" t="s">
        <v>87</v>
      </c>
      <c r="U4022" t="s">
        <v>10</v>
      </c>
      <c r="V4022" t="s">
        <v>9</v>
      </c>
    </row>
    <row r="4023" spans="1:22">
      <c r="A4023" t="s">
        <v>21783</v>
      </c>
      <c r="B4023" s="2">
        <v>44986.418749999997</v>
      </c>
      <c r="C4023" s="2">
        <f t="shared" si="62"/>
        <v>44984</v>
      </c>
      <c r="D4023" t="s">
        <v>2542</v>
      </c>
      <c r="E4023" t="s">
        <v>21782</v>
      </c>
      <c r="F4023" t="s">
        <v>31</v>
      </c>
      <c r="G4023" t="s">
        <v>72</v>
      </c>
      <c r="H4023" t="s">
        <v>52</v>
      </c>
      <c r="I4023">
        <v>1</v>
      </c>
      <c r="J4023">
        <v>2087.61</v>
      </c>
      <c r="K4023">
        <v>1843.86</v>
      </c>
      <c r="L4023">
        <v>2087.61</v>
      </c>
      <c r="M4023">
        <v>1843.86</v>
      </c>
      <c r="N4023" t="s">
        <v>21781</v>
      </c>
      <c r="O4023" t="s">
        <v>21780</v>
      </c>
      <c r="P4023" t="s">
        <v>26</v>
      </c>
      <c r="Q4023">
        <v>11.0168</v>
      </c>
      <c r="R4023">
        <v>76.955799999999996</v>
      </c>
      <c r="S4023" t="s">
        <v>432</v>
      </c>
      <c r="T4023" t="s">
        <v>431</v>
      </c>
      <c r="U4023" t="s">
        <v>77</v>
      </c>
      <c r="V4023" t="s">
        <v>45</v>
      </c>
    </row>
    <row r="4024" spans="1:22">
      <c r="A4024" t="s">
        <v>21779</v>
      </c>
      <c r="B4024" s="2">
        <v>45355.638194444444</v>
      </c>
      <c r="C4024" s="2">
        <f t="shared" si="62"/>
        <v>45355</v>
      </c>
      <c r="D4024" t="s">
        <v>2537</v>
      </c>
      <c r="E4024" t="s">
        <v>8222</v>
      </c>
      <c r="F4024" t="s">
        <v>31</v>
      </c>
      <c r="G4024" t="s">
        <v>53</v>
      </c>
      <c r="H4024" t="s">
        <v>40</v>
      </c>
      <c r="I4024">
        <v>1</v>
      </c>
      <c r="J4024">
        <v>244.66</v>
      </c>
      <c r="K4024">
        <v>167.53</v>
      </c>
      <c r="L4024">
        <v>244.66</v>
      </c>
      <c r="M4024">
        <v>167.53</v>
      </c>
      <c r="N4024" t="s">
        <v>21778</v>
      </c>
      <c r="O4024" t="s">
        <v>21777</v>
      </c>
      <c r="P4024" t="s">
        <v>26</v>
      </c>
      <c r="Q4024">
        <v>11.0168</v>
      </c>
      <c r="R4024">
        <v>76.955799999999996</v>
      </c>
      <c r="S4024" t="s">
        <v>48</v>
      </c>
      <c r="T4024" t="s">
        <v>47</v>
      </c>
      <c r="U4024" t="s">
        <v>46</v>
      </c>
      <c r="V4024" t="s">
        <v>45</v>
      </c>
    </row>
    <row r="4025" spans="1:22">
      <c r="A4025" t="s">
        <v>21776</v>
      </c>
      <c r="B4025" s="2">
        <v>44961.863194444442</v>
      </c>
      <c r="C4025" s="2">
        <f t="shared" si="62"/>
        <v>44956</v>
      </c>
      <c r="D4025" t="s">
        <v>2532</v>
      </c>
      <c r="E4025" t="s">
        <v>10017</v>
      </c>
      <c r="F4025" t="s">
        <v>31</v>
      </c>
      <c r="G4025" t="s">
        <v>30</v>
      </c>
      <c r="H4025" t="s">
        <v>52</v>
      </c>
      <c r="I4025">
        <v>1</v>
      </c>
      <c r="J4025">
        <v>894.99</v>
      </c>
      <c r="K4025">
        <v>772.86</v>
      </c>
      <c r="L4025">
        <v>894.99</v>
      </c>
      <c r="M4025">
        <v>772.86</v>
      </c>
      <c r="N4025" t="s">
        <v>21775</v>
      </c>
      <c r="O4025" t="s">
        <v>21774</v>
      </c>
      <c r="P4025" t="s">
        <v>26</v>
      </c>
      <c r="Q4025">
        <v>11.0168</v>
      </c>
      <c r="R4025">
        <v>76.955799999999996</v>
      </c>
      <c r="S4025" t="s">
        <v>616</v>
      </c>
      <c r="T4025" t="s">
        <v>615</v>
      </c>
      <c r="U4025" t="s">
        <v>77</v>
      </c>
      <c r="V4025" t="s">
        <v>22</v>
      </c>
    </row>
    <row r="4026" spans="1:22">
      <c r="A4026" t="s">
        <v>21773</v>
      </c>
      <c r="B4026" s="2">
        <v>45318.634027777778</v>
      </c>
      <c r="C4026" s="2">
        <f t="shared" si="62"/>
        <v>45313</v>
      </c>
      <c r="D4026" t="s">
        <v>2527</v>
      </c>
      <c r="E4026" t="s">
        <v>21772</v>
      </c>
      <c r="F4026" t="s">
        <v>136</v>
      </c>
      <c r="G4026" t="s">
        <v>17</v>
      </c>
      <c r="H4026" t="s">
        <v>16</v>
      </c>
      <c r="I4026">
        <v>1</v>
      </c>
      <c r="J4026">
        <v>2034.73</v>
      </c>
      <c r="K4026">
        <v>1288.08</v>
      </c>
      <c r="L4026">
        <v>2034.73</v>
      </c>
      <c r="M4026">
        <v>1288.08</v>
      </c>
      <c r="N4026" t="s">
        <v>21771</v>
      </c>
      <c r="O4026" t="s">
        <v>21770</v>
      </c>
      <c r="P4026" t="s">
        <v>60</v>
      </c>
      <c r="Q4026">
        <v>8.7139000000000006</v>
      </c>
      <c r="R4026">
        <v>77.756699999999995</v>
      </c>
      <c r="S4026" t="s">
        <v>333</v>
      </c>
      <c r="T4026" t="s">
        <v>332</v>
      </c>
      <c r="U4026" t="s">
        <v>10</v>
      </c>
      <c r="V4026" t="s">
        <v>9</v>
      </c>
    </row>
    <row r="4027" spans="1:22">
      <c r="A4027" t="s">
        <v>21769</v>
      </c>
      <c r="B4027" s="2">
        <v>45296.566666666666</v>
      </c>
      <c r="C4027" s="2">
        <f t="shared" si="62"/>
        <v>45292</v>
      </c>
      <c r="D4027" t="s">
        <v>2522</v>
      </c>
      <c r="E4027" t="s">
        <v>21768</v>
      </c>
      <c r="F4027" t="s">
        <v>18</v>
      </c>
      <c r="G4027" t="s">
        <v>41</v>
      </c>
      <c r="H4027" t="s">
        <v>63</v>
      </c>
      <c r="I4027">
        <v>1</v>
      </c>
      <c r="J4027">
        <v>1924.9</v>
      </c>
      <c r="K4027">
        <v>1319.28</v>
      </c>
      <c r="L4027">
        <v>1924.9</v>
      </c>
      <c r="M4027">
        <v>1319.28</v>
      </c>
      <c r="N4027" t="s">
        <v>21767</v>
      </c>
      <c r="O4027" t="s">
        <v>21766</v>
      </c>
      <c r="P4027" t="s">
        <v>60</v>
      </c>
      <c r="Q4027">
        <v>8.7139000000000006</v>
      </c>
      <c r="R4027">
        <v>77.756699999999995</v>
      </c>
      <c r="S4027" t="s">
        <v>420</v>
      </c>
      <c r="T4027" t="s">
        <v>419</v>
      </c>
      <c r="U4027" t="s">
        <v>23</v>
      </c>
      <c r="V4027" t="s">
        <v>45</v>
      </c>
    </row>
    <row r="4028" spans="1:22">
      <c r="A4028" t="s">
        <v>21765</v>
      </c>
      <c r="B4028" s="2">
        <v>45199.618750000001</v>
      </c>
      <c r="C4028" s="2">
        <f t="shared" si="62"/>
        <v>45194</v>
      </c>
      <c r="D4028" t="s">
        <v>2517</v>
      </c>
      <c r="E4028" t="s">
        <v>2516</v>
      </c>
      <c r="F4028" t="s">
        <v>136</v>
      </c>
      <c r="G4028" t="s">
        <v>72</v>
      </c>
      <c r="H4028" t="s">
        <v>40</v>
      </c>
      <c r="I4028">
        <v>3</v>
      </c>
      <c r="J4028">
        <v>1087.3900000000001</v>
      </c>
      <c r="K4028">
        <v>881.28</v>
      </c>
      <c r="L4028">
        <v>3262.17</v>
      </c>
      <c r="M4028">
        <v>2643.84</v>
      </c>
      <c r="N4028" t="s">
        <v>21764</v>
      </c>
      <c r="O4028" t="s">
        <v>21763</v>
      </c>
      <c r="P4028" t="s">
        <v>68</v>
      </c>
      <c r="Q4028">
        <v>11.34</v>
      </c>
      <c r="R4028">
        <v>77.717200000000005</v>
      </c>
      <c r="S4028" t="s">
        <v>319</v>
      </c>
      <c r="T4028" t="s">
        <v>318</v>
      </c>
      <c r="U4028" t="s">
        <v>57</v>
      </c>
      <c r="V4028" t="s">
        <v>212</v>
      </c>
    </row>
    <row r="4029" spans="1:22">
      <c r="A4029" t="s">
        <v>21762</v>
      </c>
      <c r="B4029" s="2">
        <v>44985.422222222223</v>
      </c>
      <c r="C4029" s="2">
        <f t="shared" si="62"/>
        <v>44984</v>
      </c>
      <c r="D4029" t="s">
        <v>2512</v>
      </c>
      <c r="E4029" t="s">
        <v>8202</v>
      </c>
      <c r="F4029" t="s">
        <v>64</v>
      </c>
      <c r="G4029" t="s">
        <v>41</v>
      </c>
      <c r="H4029" t="s">
        <v>40</v>
      </c>
      <c r="I4029">
        <v>2</v>
      </c>
      <c r="J4029">
        <v>542.71</v>
      </c>
      <c r="K4029">
        <v>370.83</v>
      </c>
      <c r="L4029">
        <v>1085.42</v>
      </c>
      <c r="M4029">
        <v>741.66</v>
      </c>
      <c r="N4029" t="s">
        <v>21761</v>
      </c>
      <c r="O4029" t="s">
        <v>21760</v>
      </c>
      <c r="P4029" t="s">
        <v>60</v>
      </c>
      <c r="Q4029">
        <v>8.7139000000000006</v>
      </c>
      <c r="R4029">
        <v>77.756699999999995</v>
      </c>
      <c r="S4029" t="s">
        <v>537</v>
      </c>
      <c r="T4029" t="s">
        <v>536</v>
      </c>
      <c r="U4029" t="s">
        <v>10</v>
      </c>
      <c r="V4029" t="s">
        <v>45</v>
      </c>
    </row>
    <row r="4030" spans="1:22">
      <c r="A4030" t="s">
        <v>21759</v>
      </c>
      <c r="B4030" s="2">
        <v>45347.423611111109</v>
      </c>
      <c r="C4030" s="2">
        <f t="shared" si="62"/>
        <v>45341</v>
      </c>
      <c r="D4030" t="s">
        <v>2507</v>
      </c>
      <c r="E4030" t="s">
        <v>4475</v>
      </c>
      <c r="F4030" t="s">
        <v>166</v>
      </c>
      <c r="G4030" t="s">
        <v>91</v>
      </c>
      <c r="H4030" t="s">
        <v>40</v>
      </c>
      <c r="I4030">
        <v>1</v>
      </c>
      <c r="J4030">
        <v>1968.04</v>
      </c>
      <c r="K4030">
        <v>1750.9</v>
      </c>
      <c r="L4030">
        <v>1968.04</v>
      </c>
      <c r="M4030">
        <v>1750.9</v>
      </c>
      <c r="N4030" t="s">
        <v>21758</v>
      </c>
      <c r="O4030" t="s">
        <v>21757</v>
      </c>
      <c r="P4030" t="s">
        <v>49</v>
      </c>
      <c r="Q4030">
        <v>12.916499999999999</v>
      </c>
      <c r="R4030">
        <v>79.132499999999993</v>
      </c>
      <c r="S4030" t="s">
        <v>784</v>
      </c>
      <c r="T4030" t="s">
        <v>783</v>
      </c>
      <c r="U4030" t="s">
        <v>10</v>
      </c>
      <c r="V4030" t="s">
        <v>9</v>
      </c>
    </row>
    <row r="4031" spans="1:22">
      <c r="A4031" t="s">
        <v>21756</v>
      </c>
      <c r="B4031" s="2">
        <v>45147.731249999997</v>
      </c>
      <c r="C4031" s="2">
        <f t="shared" si="62"/>
        <v>45145</v>
      </c>
      <c r="D4031" t="s">
        <v>2502</v>
      </c>
      <c r="E4031" t="s">
        <v>8194</v>
      </c>
      <c r="F4031" t="s">
        <v>31</v>
      </c>
      <c r="G4031" t="s">
        <v>30</v>
      </c>
      <c r="H4031" t="s">
        <v>16</v>
      </c>
      <c r="I4031">
        <v>2</v>
      </c>
      <c r="J4031">
        <v>2408.4</v>
      </c>
      <c r="K4031">
        <v>1941.38</v>
      </c>
      <c r="L4031">
        <v>4816.8</v>
      </c>
      <c r="M4031">
        <v>3882.76</v>
      </c>
      <c r="N4031" t="s">
        <v>21755</v>
      </c>
      <c r="O4031" t="s">
        <v>21754</v>
      </c>
      <c r="P4031" t="s">
        <v>60</v>
      </c>
      <c r="Q4031">
        <v>8.7139000000000006</v>
      </c>
      <c r="R4031">
        <v>77.756699999999995</v>
      </c>
      <c r="S4031" t="s">
        <v>906</v>
      </c>
      <c r="T4031" t="s">
        <v>905</v>
      </c>
      <c r="U4031" t="s">
        <v>10</v>
      </c>
      <c r="V4031" t="s">
        <v>9</v>
      </c>
    </row>
    <row r="4032" spans="1:22">
      <c r="A4032" t="s">
        <v>21753</v>
      </c>
      <c r="B4032" s="2">
        <v>45560.852777777778</v>
      </c>
      <c r="C4032" s="2">
        <f t="shared" si="62"/>
        <v>45558</v>
      </c>
      <c r="D4032" t="s">
        <v>2497</v>
      </c>
      <c r="E4032" t="s">
        <v>4467</v>
      </c>
      <c r="F4032" t="s">
        <v>31</v>
      </c>
      <c r="G4032" t="s">
        <v>30</v>
      </c>
      <c r="H4032" t="s">
        <v>71</v>
      </c>
      <c r="I4032">
        <v>1</v>
      </c>
      <c r="J4032">
        <v>1190.54</v>
      </c>
      <c r="K4032">
        <v>956.39</v>
      </c>
      <c r="L4032">
        <v>1190.54</v>
      </c>
      <c r="M4032">
        <v>956.39</v>
      </c>
      <c r="N4032" t="s">
        <v>21752</v>
      </c>
      <c r="O4032" t="s">
        <v>21751</v>
      </c>
      <c r="P4032" t="s">
        <v>68</v>
      </c>
      <c r="Q4032">
        <v>11.34</v>
      </c>
      <c r="R4032">
        <v>77.717200000000005</v>
      </c>
      <c r="S4032" t="s">
        <v>176</v>
      </c>
      <c r="T4032" t="s">
        <v>175</v>
      </c>
      <c r="U4032" t="s">
        <v>10</v>
      </c>
      <c r="V4032" t="s">
        <v>9</v>
      </c>
    </row>
    <row r="4033" spans="1:22">
      <c r="A4033" t="s">
        <v>21750</v>
      </c>
      <c r="B4033" s="2">
        <v>45048.765972222223</v>
      </c>
      <c r="C4033" s="2">
        <f t="shared" si="62"/>
        <v>45047</v>
      </c>
      <c r="D4033" t="s">
        <v>2492</v>
      </c>
      <c r="E4033" t="s">
        <v>18496</v>
      </c>
      <c r="F4033" t="s">
        <v>166</v>
      </c>
      <c r="G4033" t="s">
        <v>72</v>
      </c>
      <c r="H4033" t="s">
        <v>16</v>
      </c>
      <c r="I4033">
        <v>3</v>
      </c>
      <c r="J4033">
        <v>1844.15</v>
      </c>
      <c r="K4033">
        <v>1483.04</v>
      </c>
      <c r="L4033">
        <v>5532.45</v>
      </c>
      <c r="M4033">
        <v>4449.12</v>
      </c>
      <c r="N4033" t="s">
        <v>21749</v>
      </c>
      <c r="O4033" t="s">
        <v>21748</v>
      </c>
      <c r="P4033" t="s">
        <v>49</v>
      </c>
      <c r="Q4033">
        <v>12.916499999999999</v>
      </c>
      <c r="R4033">
        <v>79.132499999999993</v>
      </c>
      <c r="S4033" t="s">
        <v>319</v>
      </c>
      <c r="T4033" t="s">
        <v>318</v>
      </c>
      <c r="U4033" t="s">
        <v>10</v>
      </c>
      <c r="V4033" t="s">
        <v>9</v>
      </c>
    </row>
    <row r="4034" spans="1:22">
      <c r="A4034" t="s">
        <v>21747</v>
      </c>
      <c r="B4034" s="2">
        <v>45572.741666666669</v>
      </c>
      <c r="C4034" s="2">
        <f t="shared" si="62"/>
        <v>45572</v>
      </c>
      <c r="D4034" t="s">
        <v>2487</v>
      </c>
      <c r="E4034" t="s">
        <v>21746</v>
      </c>
      <c r="F4034" t="s">
        <v>201</v>
      </c>
      <c r="G4034" t="s">
        <v>17</v>
      </c>
      <c r="H4034" t="s">
        <v>63</v>
      </c>
      <c r="I4034">
        <v>3</v>
      </c>
      <c r="J4034">
        <v>2031.49</v>
      </c>
      <c r="K4034">
        <v>1770.19</v>
      </c>
      <c r="L4034">
        <v>6094.47</v>
      </c>
      <c r="M4034">
        <v>5310.57</v>
      </c>
      <c r="N4034" t="s">
        <v>21745</v>
      </c>
      <c r="O4034" t="s">
        <v>21744</v>
      </c>
      <c r="P4034" t="s">
        <v>13</v>
      </c>
      <c r="Q4034">
        <v>11.664300000000001</v>
      </c>
      <c r="R4034">
        <v>78.146000000000001</v>
      </c>
      <c r="S4034" t="s">
        <v>120</v>
      </c>
      <c r="T4034" t="s">
        <v>119</v>
      </c>
      <c r="U4034" t="s">
        <v>77</v>
      </c>
      <c r="V4034" t="s">
        <v>45</v>
      </c>
    </row>
    <row r="4035" spans="1:22">
      <c r="A4035" t="s">
        <v>21743</v>
      </c>
      <c r="B4035" s="2">
        <v>45365.577777777777</v>
      </c>
      <c r="C4035" s="2">
        <f t="shared" ref="C4035:C4098" si="63">INT(B4035) - WEEKDAY(INT(B4035), 2) + 1</f>
        <v>45362</v>
      </c>
      <c r="D4035" t="s">
        <v>2482</v>
      </c>
      <c r="E4035" t="s">
        <v>6347</v>
      </c>
      <c r="F4035" t="s">
        <v>136</v>
      </c>
      <c r="G4035" t="s">
        <v>41</v>
      </c>
      <c r="H4035" t="s">
        <v>71</v>
      </c>
      <c r="I4035">
        <v>1</v>
      </c>
      <c r="J4035">
        <v>1806.73</v>
      </c>
      <c r="K4035">
        <v>1564.68</v>
      </c>
      <c r="L4035">
        <v>1806.73</v>
      </c>
      <c r="M4035">
        <v>1564.68</v>
      </c>
      <c r="N4035" t="s">
        <v>21742</v>
      </c>
      <c r="O4035" t="s">
        <v>21741</v>
      </c>
      <c r="P4035" t="s">
        <v>112</v>
      </c>
      <c r="Q4035">
        <v>13.082700000000001</v>
      </c>
      <c r="R4035">
        <v>80.270700000000005</v>
      </c>
      <c r="S4035" t="s">
        <v>243</v>
      </c>
      <c r="T4035" t="s">
        <v>242</v>
      </c>
      <c r="U4035" t="s">
        <v>46</v>
      </c>
      <c r="V4035" t="s">
        <v>9</v>
      </c>
    </row>
    <row r="4036" spans="1:22">
      <c r="A4036" t="s">
        <v>21740</v>
      </c>
      <c r="B4036" s="2">
        <v>45077.765972222223</v>
      </c>
      <c r="C4036" s="2">
        <f t="shared" si="63"/>
        <v>45075</v>
      </c>
      <c r="D4036" t="s">
        <v>2477</v>
      </c>
      <c r="E4036" t="s">
        <v>21739</v>
      </c>
      <c r="F4036" t="s">
        <v>64</v>
      </c>
      <c r="G4036" t="s">
        <v>30</v>
      </c>
      <c r="H4036" t="s">
        <v>40</v>
      </c>
      <c r="I4036">
        <v>3</v>
      </c>
      <c r="J4036">
        <v>948.25</v>
      </c>
      <c r="K4036">
        <v>688.91</v>
      </c>
      <c r="L4036">
        <v>2844.75</v>
      </c>
      <c r="M4036">
        <v>2066.73</v>
      </c>
      <c r="N4036" t="s">
        <v>21738</v>
      </c>
      <c r="O4036" t="s">
        <v>21737</v>
      </c>
      <c r="P4036" t="s">
        <v>60</v>
      </c>
      <c r="Q4036">
        <v>8.7139000000000006</v>
      </c>
      <c r="R4036">
        <v>77.756699999999995</v>
      </c>
      <c r="S4036" t="s">
        <v>432</v>
      </c>
      <c r="T4036" t="s">
        <v>431</v>
      </c>
      <c r="U4036" t="s">
        <v>23</v>
      </c>
      <c r="V4036" t="s">
        <v>9</v>
      </c>
    </row>
    <row r="4037" spans="1:22">
      <c r="A4037" t="s">
        <v>21736</v>
      </c>
      <c r="B4037" s="2">
        <v>44998.536111111112</v>
      </c>
      <c r="C4037" s="2">
        <f t="shared" si="63"/>
        <v>44998</v>
      </c>
      <c r="D4037" t="s">
        <v>2472</v>
      </c>
      <c r="E4037" t="s">
        <v>21735</v>
      </c>
      <c r="F4037" t="s">
        <v>64</v>
      </c>
      <c r="G4037" t="s">
        <v>41</v>
      </c>
      <c r="H4037" t="s">
        <v>71</v>
      </c>
      <c r="I4037">
        <v>2</v>
      </c>
      <c r="J4037">
        <v>1627.27</v>
      </c>
      <c r="K4037">
        <v>1301.47</v>
      </c>
      <c r="L4037">
        <v>3254.54</v>
      </c>
      <c r="M4037">
        <v>2602.94</v>
      </c>
      <c r="N4037" t="s">
        <v>21734</v>
      </c>
      <c r="O4037" t="s">
        <v>21733</v>
      </c>
      <c r="P4037" t="s">
        <v>112</v>
      </c>
      <c r="Q4037">
        <v>13.082700000000001</v>
      </c>
      <c r="R4037">
        <v>80.270700000000005</v>
      </c>
      <c r="S4037" t="s">
        <v>103</v>
      </c>
      <c r="T4037" t="s">
        <v>102</v>
      </c>
      <c r="U4037" t="s">
        <v>23</v>
      </c>
      <c r="V4037" t="s">
        <v>22</v>
      </c>
    </row>
    <row r="4038" spans="1:22">
      <c r="A4038" t="s">
        <v>21732</v>
      </c>
      <c r="B4038" s="2">
        <v>45435.512499999997</v>
      </c>
      <c r="C4038" s="2">
        <f t="shared" si="63"/>
        <v>45432</v>
      </c>
      <c r="D4038" t="s">
        <v>2467</v>
      </c>
      <c r="E4038" t="s">
        <v>21731</v>
      </c>
      <c r="F4038" t="s">
        <v>166</v>
      </c>
      <c r="G4038" t="s">
        <v>106</v>
      </c>
      <c r="H4038" t="s">
        <v>16</v>
      </c>
      <c r="I4038">
        <v>1</v>
      </c>
      <c r="J4038">
        <v>1039.1300000000001</v>
      </c>
      <c r="K4038">
        <v>929.89</v>
      </c>
      <c r="L4038">
        <v>1039.1300000000001</v>
      </c>
      <c r="M4038">
        <v>929.89</v>
      </c>
      <c r="N4038" t="s">
        <v>21730</v>
      </c>
      <c r="O4038" t="s">
        <v>21729</v>
      </c>
      <c r="P4038" t="s">
        <v>60</v>
      </c>
      <c r="Q4038">
        <v>8.7139000000000006</v>
      </c>
      <c r="R4038">
        <v>77.756699999999995</v>
      </c>
      <c r="S4038" t="s">
        <v>96</v>
      </c>
      <c r="T4038" t="s">
        <v>95</v>
      </c>
      <c r="U4038" t="s">
        <v>77</v>
      </c>
      <c r="V4038" t="s">
        <v>45</v>
      </c>
    </row>
    <row r="4039" spans="1:22">
      <c r="A4039" t="s">
        <v>21728</v>
      </c>
      <c r="B4039" s="2">
        <v>45469.661111111112</v>
      </c>
      <c r="C4039" s="2">
        <f t="shared" si="63"/>
        <v>45467</v>
      </c>
      <c r="D4039" t="s">
        <v>2462</v>
      </c>
      <c r="E4039" t="s">
        <v>21727</v>
      </c>
      <c r="F4039" t="s">
        <v>166</v>
      </c>
      <c r="G4039" t="s">
        <v>115</v>
      </c>
      <c r="H4039" t="s">
        <v>52</v>
      </c>
      <c r="I4039">
        <v>3</v>
      </c>
      <c r="J4039">
        <v>1941.41</v>
      </c>
      <c r="K4039">
        <v>1299.1500000000001</v>
      </c>
      <c r="L4039">
        <v>5824.23</v>
      </c>
      <c r="M4039">
        <v>3897.45</v>
      </c>
      <c r="N4039" t="s">
        <v>21726</v>
      </c>
      <c r="O4039" t="s">
        <v>21725</v>
      </c>
      <c r="P4039" t="s">
        <v>13</v>
      </c>
      <c r="Q4039">
        <v>11.664300000000001</v>
      </c>
      <c r="R4039">
        <v>78.146000000000001</v>
      </c>
      <c r="S4039" t="s">
        <v>530</v>
      </c>
      <c r="T4039" t="s">
        <v>529</v>
      </c>
      <c r="U4039" t="s">
        <v>10</v>
      </c>
      <c r="V4039" t="s">
        <v>9</v>
      </c>
    </row>
    <row r="4040" spans="1:22">
      <c r="A4040" t="s">
        <v>21724</v>
      </c>
      <c r="B4040" s="2">
        <v>45308.529166666667</v>
      </c>
      <c r="C4040" s="2">
        <f t="shared" si="63"/>
        <v>45306</v>
      </c>
      <c r="D4040" t="s">
        <v>2457</v>
      </c>
      <c r="E4040" t="s">
        <v>21723</v>
      </c>
      <c r="F4040" t="s">
        <v>73</v>
      </c>
      <c r="G4040" t="s">
        <v>82</v>
      </c>
      <c r="H4040" t="s">
        <v>52</v>
      </c>
      <c r="I4040">
        <v>1</v>
      </c>
      <c r="J4040">
        <v>828.5</v>
      </c>
      <c r="K4040">
        <v>597.09</v>
      </c>
      <c r="L4040">
        <v>828.5</v>
      </c>
      <c r="M4040">
        <v>597.09</v>
      </c>
      <c r="N4040" t="s">
        <v>21722</v>
      </c>
      <c r="O4040" t="s">
        <v>21721</v>
      </c>
      <c r="P4040" t="s">
        <v>68</v>
      </c>
      <c r="Q4040">
        <v>11.34</v>
      </c>
      <c r="R4040">
        <v>77.717200000000005</v>
      </c>
      <c r="S4040" t="s">
        <v>206</v>
      </c>
      <c r="T4040" t="s">
        <v>205</v>
      </c>
      <c r="U4040" t="s">
        <v>46</v>
      </c>
      <c r="V4040" t="s">
        <v>9</v>
      </c>
    </row>
    <row r="4041" spans="1:22">
      <c r="A4041" t="s">
        <v>21720</v>
      </c>
      <c r="B4041" s="2">
        <v>45414.443749999999</v>
      </c>
      <c r="C4041" s="2">
        <f t="shared" si="63"/>
        <v>45411</v>
      </c>
      <c r="D4041" t="s">
        <v>2452</v>
      </c>
      <c r="E4041" t="s">
        <v>11732</v>
      </c>
      <c r="F4041" t="s">
        <v>166</v>
      </c>
      <c r="G4041" t="s">
        <v>91</v>
      </c>
      <c r="H4041" t="s">
        <v>63</v>
      </c>
      <c r="I4041">
        <v>2</v>
      </c>
      <c r="J4041">
        <v>436.93</v>
      </c>
      <c r="K4041">
        <v>335.84</v>
      </c>
      <c r="L4041">
        <v>873.86</v>
      </c>
      <c r="M4041">
        <v>671.68</v>
      </c>
      <c r="N4041" t="s">
        <v>21719</v>
      </c>
      <c r="O4041" t="s">
        <v>21718</v>
      </c>
      <c r="P4041" t="s">
        <v>13</v>
      </c>
      <c r="Q4041">
        <v>11.664300000000001</v>
      </c>
      <c r="R4041">
        <v>78.146000000000001</v>
      </c>
      <c r="S4041" t="s">
        <v>214</v>
      </c>
      <c r="T4041" t="s">
        <v>213</v>
      </c>
      <c r="U4041" t="s">
        <v>57</v>
      </c>
      <c r="V4041" t="s">
        <v>9</v>
      </c>
    </row>
    <row r="4042" spans="1:22">
      <c r="A4042" t="s">
        <v>21717</v>
      </c>
      <c r="B4042" s="2">
        <v>45312.850694444445</v>
      </c>
      <c r="C4042" s="2">
        <f t="shared" si="63"/>
        <v>45306</v>
      </c>
      <c r="D4042" t="s">
        <v>2447</v>
      </c>
      <c r="E4042" t="s">
        <v>8151</v>
      </c>
      <c r="F4042" t="s">
        <v>18</v>
      </c>
      <c r="G4042" t="s">
        <v>41</v>
      </c>
      <c r="H4042" t="s">
        <v>29</v>
      </c>
      <c r="I4042">
        <v>1</v>
      </c>
      <c r="J4042">
        <v>1604.8</v>
      </c>
      <c r="K4042">
        <v>1257.2</v>
      </c>
      <c r="L4042">
        <v>1604.8</v>
      </c>
      <c r="M4042">
        <v>1257.2</v>
      </c>
      <c r="N4042" t="s">
        <v>21716</v>
      </c>
      <c r="O4042" t="s">
        <v>21715</v>
      </c>
      <c r="P4042" t="s">
        <v>68</v>
      </c>
      <c r="Q4042">
        <v>11.34</v>
      </c>
      <c r="R4042">
        <v>77.717200000000005</v>
      </c>
      <c r="S4042" t="s">
        <v>454</v>
      </c>
      <c r="T4042" t="s">
        <v>453</v>
      </c>
      <c r="U4042" t="s">
        <v>23</v>
      </c>
      <c r="V4042" t="s">
        <v>45</v>
      </c>
    </row>
    <row r="4043" spans="1:22">
      <c r="A4043" t="s">
        <v>21714</v>
      </c>
      <c r="B4043" s="2">
        <v>45405.570833333331</v>
      </c>
      <c r="C4043" s="2">
        <f t="shared" si="63"/>
        <v>45404</v>
      </c>
      <c r="D4043" t="s">
        <v>2442</v>
      </c>
      <c r="E4043" t="s">
        <v>6315</v>
      </c>
      <c r="F4043" t="s">
        <v>64</v>
      </c>
      <c r="G4043" t="s">
        <v>17</v>
      </c>
      <c r="H4043" t="s">
        <v>52</v>
      </c>
      <c r="I4043">
        <v>2</v>
      </c>
      <c r="J4043">
        <v>1175.27</v>
      </c>
      <c r="K4043">
        <v>929.03</v>
      </c>
      <c r="L4043">
        <v>2350.54</v>
      </c>
      <c r="M4043">
        <v>1858.06</v>
      </c>
      <c r="N4043" t="s">
        <v>21713</v>
      </c>
      <c r="O4043" t="s">
        <v>21712</v>
      </c>
      <c r="P4043" t="s">
        <v>121</v>
      </c>
      <c r="Q4043">
        <v>9.9252000000000002</v>
      </c>
      <c r="R4043">
        <v>78.119799999999998</v>
      </c>
      <c r="S4043" t="s">
        <v>120</v>
      </c>
      <c r="T4043" t="s">
        <v>119</v>
      </c>
      <c r="U4043" t="s">
        <v>77</v>
      </c>
      <c r="V4043" t="s">
        <v>9</v>
      </c>
    </row>
    <row r="4044" spans="1:22">
      <c r="A4044" t="s">
        <v>21711</v>
      </c>
      <c r="B4044" s="2">
        <v>45239.788888888892</v>
      </c>
      <c r="C4044" s="2">
        <f t="shared" si="63"/>
        <v>45236</v>
      </c>
      <c r="D4044" t="s">
        <v>2437</v>
      </c>
      <c r="E4044" t="s">
        <v>15124</v>
      </c>
      <c r="F4044" t="s">
        <v>166</v>
      </c>
      <c r="G4044" t="s">
        <v>41</v>
      </c>
      <c r="H4044" t="s">
        <v>63</v>
      </c>
      <c r="I4044">
        <v>4</v>
      </c>
      <c r="J4044">
        <v>2095</v>
      </c>
      <c r="K4044">
        <v>1817.58</v>
      </c>
      <c r="L4044">
        <v>8380</v>
      </c>
      <c r="M4044">
        <v>7270.32</v>
      </c>
      <c r="N4044" t="s">
        <v>21710</v>
      </c>
      <c r="O4044" t="s">
        <v>21709</v>
      </c>
      <c r="P4044" t="s">
        <v>121</v>
      </c>
      <c r="Q4044">
        <v>9.9252000000000002</v>
      </c>
      <c r="R4044">
        <v>78.119799999999998</v>
      </c>
      <c r="S4044" t="s">
        <v>103</v>
      </c>
      <c r="T4044" t="s">
        <v>102</v>
      </c>
      <c r="U4044" t="s">
        <v>23</v>
      </c>
      <c r="V4044" t="s">
        <v>9</v>
      </c>
    </row>
    <row r="4045" spans="1:22">
      <c r="A4045" t="s">
        <v>21708</v>
      </c>
      <c r="B4045" s="2">
        <v>45538.652083333334</v>
      </c>
      <c r="C4045" s="2">
        <f t="shared" si="63"/>
        <v>45537</v>
      </c>
      <c r="D4045" t="s">
        <v>2432</v>
      </c>
      <c r="E4045" t="s">
        <v>11719</v>
      </c>
      <c r="F4045" t="s">
        <v>166</v>
      </c>
      <c r="G4045" t="s">
        <v>115</v>
      </c>
      <c r="H4045" t="s">
        <v>71</v>
      </c>
      <c r="I4045">
        <v>2</v>
      </c>
      <c r="J4045">
        <v>1006.65</v>
      </c>
      <c r="K4045">
        <v>734.33</v>
      </c>
      <c r="L4045">
        <v>2013.3</v>
      </c>
      <c r="M4045">
        <v>1468.66</v>
      </c>
      <c r="N4045" t="s">
        <v>21707</v>
      </c>
      <c r="O4045" t="s">
        <v>21706</v>
      </c>
      <c r="P4045" t="s">
        <v>112</v>
      </c>
      <c r="Q4045">
        <v>13.082700000000001</v>
      </c>
      <c r="R4045">
        <v>80.270700000000005</v>
      </c>
      <c r="S4045" t="s">
        <v>319</v>
      </c>
      <c r="T4045" t="s">
        <v>318</v>
      </c>
      <c r="U4045" t="s">
        <v>57</v>
      </c>
      <c r="V4045" t="s">
        <v>22</v>
      </c>
    </row>
    <row r="4046" spans="1:22">
      <c r="A4046" t="s">
        <v>21705</v>
      </c>
      <c r="B4046" s="2">
        <v>45409.7</v>
      </c>
      <c r="C4046" s="2">
        <f t="shared" si="63"/>
        <v>45404</v>
      </c>
      <c r="D4046" t="s">
        <v>2427</v>
      </c>
      <c r="E4046" t="s">
        <v>18455</v>
      </c>
      <c r="F4046" t="s">
        <v>166</v>
      </c>
      <c r="G4046" t="s">
        <v>91</v>
      </c>
      <c r="H4046" t="s">
        <v>29</v>
      </c>
      <c r="I4046">
        <v>1</v>
      </c>
      <c r="J4046">
        <v>2207.64</v>
      </c>
      <c r="K4046">
        <v>1672.32</v>
      </c>
      <c r="L4046">
        <v>2207.64</v>
      </c>
      <c r="M4046">
        <v>1672.32</v>
      </c>
      <c r="N4046" t="s">
        <v>21704</v>
      </c>
      <c r="O4046" t="s">
        <v>21703</v>
      </c>
      <c r="P4046" t="s">
        <v>37</v>
      </c>
      <c r="Q4046">
        <v>10.7905</v>
      </c>
      <c r="R4046">
        <v>78.704700000000003</v>
      </c>
      <c r="S4046" t="s">
        <v>432</v>
      </c>
      <c r="T4046" t="s">
        <v>431</v>
      </c>
      <c r="U4046" t="s">
        <v>57</v>
      </c>
      <c r="V4046" t="s">
        <v>9</v>
      </c>
    </row>
    <row r="4047" spans="1:22">
      <c r="A4047" t="s">
        <v>21702</v>
      </c>
      <c r="B4047" s="2">
        <v>45281.560416666667</v>
      </c>
      <c r="C4047" s="2">
        <f t="shared" si="63"/>
        <v>45278</v>
      </c>
      <c r="D4047" t="s">
        <v>2422</v>
      </c>
      <c r="E4047" t="s">
        <v>9937</v>
      </c>
      <c r="F4047" t="s">
        <v>31</v>
      </c>
      <c r="G4047" t="s">
        <v>30</v>
      </c>
      <c r="H4047" t="s">
        <v>52</v>
      </c>
      <c r="I4047">
        <v>3</v>
      </c>
      <c r="J4047">
        <v>1871.96</v>
      </c>
      <c r="K4047">
        <v>1129.8499999999999</v>
      </c>
      <c r="L4047">
        <v>5615.88</v>
      </c>
      <c r="M4047">
        <v>3389.55</v>
      </c>
      <c r="N4047" t="s">
        <v>21701</v>
      </c>
      <c r="O4047" t="s">
        <v>21700</v>
      </c>
      <c r="P4047" t="s">
        <v>26</v>
      </c>
      <c r="Q4047">
        <v>11.0168</v>
      </c>
      <c r="R4047">
        <v>76.955799999999996</v>
      </c>
      <c r="S4047" t="s">
        <v>564</v>
      </c>
      <c r="T4047" t="s">
        <v>563</v>
      </c>
      <c r="U4047" t="s">
        <v>23</v>
      </c>
      <c r="V4047" t="s">
        <v>9</v>
      </c>
    </row>
    <row r="4048" spans="1:22">
      <c r="A4048" t="s">
        <v>21699</v>
      </c>
      <c r="B4048" s="2">
        <v>45002.909722222219</v>
      </c>
      <c r="C4048" s="2">
        <f t="shared" si="63"/>
        <v>44998</v>
      </c>
      <c r="D4048" t="s">
        <v>2417</v>
      </c>
      <c r="E4048" t="s">
        <v>11708</v>
      </c>
      <c r="F4048" t="s">
        <v>18</v>
      </c>
      <c r="G4048" t="s">
        <v>115</v>
      </c>
      <c r="H4048" t="s">
        <v>52</v>
      </c>
      <c r="I4048">
        <v>3</v>
      </c>
      <c r="J4048">
        <v>262.29000000000002</v>
      </c>
      <c r="K4048">
        <v>163.93</v>
      </c>
      <c r="L4048">
        <v>786.87</v>
      </c>
      <c r="M4048">
        <v>491.79</v>
      </c>
      <c r="N4048" t="s">
        <v>21698</v>
      </c>
      <c r="O4048" t="s">
        <v>21697</v>
      </c>
      <c r="P4048" t="s">
        <v>68</v>
      </c>
      <c r="Q4048">
        <v>11.34</v>
      </c>
      <c r="R4048">
        <v>77.717200000000005</v>
      </c>
      <c r="S4048" t="s">
        <v>616</v>
      </c>
      <c r="T4048" t="s">
        <v>615</v>
      </c>
      <c r="U4048" t="s">
        <v>23</v>
      </c>
      <c r="V4048" t="s">
        <v>45</v>
      </c>
    </row>
    <row r="4049" spans="1:22">
      <c r="A4049" t="s">
        <v>21696</v>
      </c>
      <c r="B4049" s="2">
        <v>45211.540972222225</v>
      </c>
      <c r="C4049" s="2">
        <f t="shared" si="63"/>
        <v>45208</v>
      </c>
      <c r="D4049" t="s">
        <v>2412</v>
      </c>
      <c r="E4049" t="s">
        <v>16777</v>
      </c>
      <c r="F4049" t="s">
        <v>18</v>
      </c>
      <c r="G4049" t="s">
        <v>30</v>
      </c>
      <c r="H4049" t="s">
        <v>40</v>
      </c>
      <c r="I4049">
        <v>1</v>
      </c>
      <c r="J4049">
        <v>1062.29</v>
      </c>
      <c r="K4049">
        <v>774.55</v>
      </c>
      <c r="L4049">
        <v>1062.29</v>
      </c>
      <c r="M4049">
        <v>774.55</v>
      </c>
      <c r="N4049" t="s">
        <v>21695</v>
      </c>
      <c r="O4049" t="s">
        <v>21694</v>
      </c>
      <c r="P4049" t="s">
        <v>13</v>
      </c>
      <c r="Q4049">
        <v>11.664300000000001</v>
      </c>
      <c r="R4049">
        <v>78.146000000000001</v>
      </c>
      <c r="S4049" t="s">
        <v>762</v>
      </c>
      <c r="T4049" t="s">
        <v>761</v>
      </c>
      <c r="U4049" t="s">
        <v>46</v>
      </c>
      <c r="V4049" t="s">
        <v>9</v>
      </c>
    </row>
    <row r="4050" spans="1:22">
      <c r="A4050" t="s">
        <v>21693</v>
      </c>
      <c r="B4050" s="2">
        <v>45061.913888888892</v>
      </c>
      <c r="C4050" s="2">
        <f t="shared" si="63"/>
        <v>45061</v>
      </c>
      <c r="D4050" t="s">
        <v>2407</v>
      </c>
      <c r="E4050" t="s">
        <v>4397</v>
      </c>
      <c r="F4050" t="s">
        <v>31</v>
      </c>
      <c r="G4050" t="s">
        <v>115</v>
      </c>
      <c r="H4050" t="s">
        <v>52</v>
      </c>
      <c r="I4050">
        <v>4</v>
      </c>
      <c r="J4050">
        <v>1289.52</v>
      </c>
      <c r="K4050">
        <v>973.98</v>
      </c>
      <c r="L4050">
        <v>5158.08</v>
      </c>
      <c r="M4050">
        <v>3895.92</v>
      </c>
      <c r="N4050" t="s">
        <v>21692</v>
      </c>
      <c r="O4050" t="s">
        <v>21691</v>
      </c>
      <c r="P4050" t="s">
        <v>13</v>
      </c>
      <c r="Q4050">
        <v>11.664300000000001</v>
      </c>
      <c r="R4050">
        <v>78.146000000000001</v>
      </c>
      <c r="S4050" t="s">
        <v>103</v>
      </c>
      <c r="T4050" t="s">
        <v>102</v>
      </c>
      <c r="U4050" t="s">
        <v>57</v>
      </c>
      <c r="V4050" t="s">
        <v>9</v>
      </c>
    </row>
    <row r="4051" spans="1:22">
      <c r="A4051" t="s">
        <v>21690</v>
      </c>
      <c r="B4051" s="2">
        <v>45311.795138888891</v>
      </c>
      <c r="C4051" s="2">
        <f t="shared" si="63"/>
        <v>45306</v>
      </c>
      <c r="D4051" t="s">
        <v>2402</v>
      </c>
      <c r="E4051" t="s">
        <v>9921</v>
      </c>
      <c r="F4051" t="s">
        <v>201</v>
      </c>
      <c r="G4051" t="s">
        <v>82</v>
      </c>
      <c r="H4051" t="s">
        <v>63</v>
      </c>
      <c r="I4051">
        <v>2</v>
      </c>
      <c r="J4051">
        <v>1213.1099999999999</v>
      </c>
      <c r="K4051">
        <v>827.71</v>
      </c>
      <c r="L4051">
        <v>2426.2199999999998</v>
      </c>
      <c r="M4051">
        <v>1655.42</v>
      </c>
      <c r="N4051" t="s">
        <v>21689</v>
      </c>
      <c r="O4051" t="s">
        <v>21688</v>
      </c>
      <c r="P4051" t="s">
        <v>49</v>
      </c>
      <c r="Q4051">
        <v>12.916499999999999</v>
      </c>
      <c r="R4051">
        <v>79.132499999999993</v>
      </c>
      <c r="S4051" t="s">
        <v>454</v>
      </c>
      <c r="T4051" t="s">
        <v>453</v>
      </c>
      <c r="U4051" t="s">
        <v>10</v>
      </c>
      <c r="V4051" t="s">
        <v>45</v>
      </c>
    </row>
    <row r="4052" spans="1:22">
      <c r="A4052" t="s">
        <v>21687</v>
      </c>
      <c r="B4052" s="2">
        <v>45202.754166666666</v>
      </c>
      <c r="C4052" s="2">
        <f t="shared" si="63"/>
        <v>45201</v>
      </c>
      <c r="D4052" t="s">
        <v>2397</v>
      </c>
      <c r="E4052" t="s">
        <v>2396</v>
      </c>
      <c r="F4052" t="s">
        <v>18</v>
      </c>
      <c r="G4052" t="s">
        <v>82</v>
      </c>
      <c r="H4052" t="s">
        <v>16</v>
      </c>
      <c r="I4052">
        <v>2</v>
      </c>
      <c r="J4052">
        <v>2452.39</v>
      </c>
      <c r="K4052">
        <v>1837.09</v>
      </c>
      <c r="L4052">
        <v>4904.78</v>
      </c>
      <c r="M4052">
        <v>3674.18</v>
      </c>
      <c r="N4052" t="s">
        <v>21686</v>
      </c>
      <c r="O4052" t="s">
        <v>21685</v>
      </c>
      <c r="P4052" t="s">
        <v>68</v>
      </c>
      <c r="Q4052">
        <v>11.34</v>
      </c>
      <c r="R4052">
        <v>77.717200000000005</v>
      </c>
      <c r="S4052" t="s">
        <v>454</v>
      </c>
      <c r="T4052" t="s">
        <v>453</v>
      </c>
      <c r="U4052" t="s">
        <v>23</v>
      </c>
      <c r="V4052" t="s">
        <v>22</v>
      </c>
    </row>
    <row r="4053" spans="1:22">
      <c r="A4053" t="s">
        <v>21684</v>
      </c>
      <c r="B4053" s="2">
        <v>45574.634027777778</v>
      </c>
      <c r="C4053" s="2">
        <f t="shared" si="63"/>
        <v>45572</v>
      </c>
      <c r="D4053" t="s">
        <v>2392</v>
      </c>
      <c r="E4053" t="s">
        <v>21683</v>
      </c>
      <c r="F4053" t="s">
        <v>31</v>
      </c>
      <c r="G4053" t="s">
        <v>106</v>
      </c>
      <c r="H4053" t="s">
        <v>40</v>
      </c>
      <c r="I4053">
        <v>4</v>
      </c>
      <c r="J4053">
        <v>1943.8</v>
      </c>
      <c r="K4053">
        <v>1566.16</v>
      </c>
      <c r="L4053">
        <v>7775.2</v>
      </c>
      <c r="M4053">
        <v>6264.64</v>
      </c>
      <c r="N4053" t="s">
        <v>21682</v>
      </c>
      <c r="O4053" t="s">
        <v>21681</v>
      </c>
      <c r="P4053" t="s">
        <v>60</v>
      </c>
      <c r="Q4053">
        <v>8.7139000000000006</v>
      </c>
      <c r="R4053">
        <v>77.756699999999995</v>
      </c>
      <c r="S4053" t="s">
        <v>784</v>
      </c>
      <c r="T4053" t="s">
        <v>783</v>
      </c>
      <c r="U4053" t="s">
        <v>46</v>
      </c>
      <c r="V4053" t="s">
        <v>45</v>
      </c>
    </row>
    <row r="4054" spans="1:22">
      <c r="A4054" t="s">
        <v>21680</v>
      </c>
      <c r="B4054" s="2">
        <v>44998.884027777778</v>
      </c>
      <c r="C4054" s="2">
        <f t="shared" si="63"/>
        <v>44998</v>
      </c>
      <c r="D4054" t="s">
        <v>2387</v>
      </c>
      <c r="E4054" t="s">
        <v>9909</v>
      </c>
      <c r="F4054" t="s">
        <v>136</v>
      </c>
      <c r="G4054" t="s">
        <v>72</v>
      </c>
      <c r="H4054" t="s">
        <v>40</v>
      </c>
      <c r="I4054">
        <v>2</v>
      </c>
      <c r="J4054">
        <v>1257.67</v>
      </c>
      <c r="K4054">
        <v>878.07</v>
      </c>
      <c r="L4054">
        <v>2515.34</v>
      </c>
      <c r="M4054">
        <v>1756.14</v>
      </c>
      <c r="N4054" t="s">
        <v>21679</v>
      </c>
      <c r="O4054" t="s">
        <v>21678</v>
      </c>
      <c r="P4054" t="s">
        <v>37</v>
      </c>
      <c r="Q4054">
        <v>10.7905</v>
      </c>
      <c r="R4054">
        <v>78.704700000000003</v>
      </c>
      <c r="S4054" t="s">
        <v>396</v>
      </c>
      <c r="T4054" t="s">
        <v>395</v>
      </c>
      <c r="U4054" t="s">
        <v>57</v>
      </c>
      <c r="V4054" t="s">
        <v>9</v>
      </c>
    </row>
    <row r="4055" spans="1:22">
      <c r="A4055" t="s">
        <v>21677</v>
      </c>
      <c r="B4055" s="2">
        <v>45566.429166666669</v>
      </c>
      <c r="C4055" s="2">
        <f t="shared" si="63"/>
        <v>45565</v>
      </c>
      <c r="D4055" t="s">
        <v>2382</v>
      </c>
      <c r="E4055" t="s">
        <v>6272</v>
      </c>
      <c r="F4055" t="s">
        <v>83</v>
      </c>
      <c r="G4055" t="s">
        <v>106</v>
      </c>
      <c r="H4055" t="s">
        <v>16</v>
      </c>
      <c r="I4055">
        <v>2</v>
      </c>
      <c r="J4055">
        <v>2103.9499999999998</v>
      </c>
      <c r="K4055">
        <v>1892.62</v>
      </c>
      <c r="L4055">
        <v>4207.8999999999996</v>
      </c>
      <c r="M4055">
        <v>3785.24</v>
      </c>
      <c r="N4055" t="s">
        <v>21676</v>
      </c>
      <c r="O4055" t="s">
        <v>21675</v>
      </c>
      <c r="P4055" t="s">
        <v>37</v>
      </c>
      <c r="Q4055">
        <v>10.7905</v>
      </c>
      <c r="R4055">
        <v>78.704700000000003</v>
      </c>
      <c r="S4055" t="s">
        <v>1238</v>
      </c>
      <c r="T4055" t="s">
        <v>1237</v>
      </c>
      <c r="U4055" t="s">
        <v>46</v>
      </c>
      <c r="V4055" t="s">
        <v>9</v>
      </c>
    </row>
    <row r="4056" spans="1:22">
      <c r="A4056" t="s">
        <v>21674</v>
      </c>
      <c r="B4056" s="2">
        <v>45309.520833333336</v>
      </c>
      <c r="C4056" s="2">
        <f t="shared" si="63"/>
        <v>45306</v>
      </c>
      <c r="D4056" t="s">
        <v>2377</v>
      </c>
      <c r="E4056" t="s">
        <v>15080</v>
      </c>
      <c r="F4056" t="s">
        <v>73</v>
      </c>
      <c r="G4056" t="s">
        <v>115</v>
      </c>
      <c r="H4056" t="s">
        <v>40</v>
      </c>
      <c r="I4056">
        <v>1</v>
      </c>
      <c r="J4056">
        <v>1965.87</v>
      </c>
      <c r="K4056">
        <v>1584.39</v>
      </c>
      <c r="L4056">
        <v>1965.87</v>
      </c>
      <c r="M4056">
        <v>1584.39</v>
      </c>
      <c r="N4056" t="s">
        <v>21673</v>
      </c>
      <c r="O4056" t="s">
        <v>21672</v>
      </c>
      <c r="P4056" t="s">
        <v>68</v>
      </c>
      <c r="Q4056">
        <v>11.34</v>
      </c>
      <c r="R4056">
        <v>77.717200000000005</v>
      </c>
      <c r="S4056" t="s">
        <v>413</v>
      </c>
      <c r="T4056" t="s">
        <v>412</v>
      </c>
      <c r="U4056" t="s">
        <v>77</v>
      </c>
      <c r="V4056" t="s">
        <v>9</v>
      </c>
    </row>
    <row r="4057" spans="1:22">
      <c r="A4057" t="s">
        <v>21671</v>
      </c>
      <c r="B4057" s="2">
        <v>45295.619444444441</v>
      </c>
      <c r="C4057" s="2">
        <f t="shared" si="63"/>
        <v>45292</v>
      </c>
      <c r="D4057" t="s">
        <v>2372</v>
      </c>
      <c r="E4057" t="s">
        <v>9899</v>
      </c>
      <c r="F4057" t="s">
        <v>83</v>
      </c>
      <c r="G4057" t="s">
        <v>91</v>
      </c>
      <c r="H4057" t="s">
        <v>63</v>
      </c>
      <c r="I4057">
        <v>4</v>
      </c>
      <c r="J4057">
        <v>551.67999999999995</v>
      </c>
      <c r="K4057">
        <v>441.31</v>
      </c>
      <c r="L4057">
        <v>2206.7199999999998</v>
      </c>
      <c r="M4057">
        <v>1765.24</v>
      </c>
      <c r="N4057" t="s">
        <v>21670</v>
      </c>
      <c r="O4057" t="s">
        <v>21669</v>
      </c>
      <c r="P4057" t="s">
        <v>68</v>
      </c>
      <c r="Q4057">
        <v>11.34</v>
      </c>
      <c r="R4057">
        <v>77.717200000000005</v>
      </c>
      <c r="S4057" t="s">
        <v>176</v>
      </c>
      <c r="T4057" t="s">
        <v>175</v>
      </c>
      <c r="U4057" t="s">
        <v>77</v>
      </c>
      <c r="V4057" t="s">
        <v>45</v>
      </c>
    </row>
    <row r="4058" spans="1:22">
      <c r="A4058" t="s">
        <v>21668</v>
      </c>
      <c r="B4058" s="2">
        <v>45099.62222222222</v>
      </c>
      <c r="C4058" s="2">
        <f t="shared" si="63"/>
        <v>45096</v>
      </c>
      <c r="D4058" t="s">
        <v>2367</v>
      </c>
      <c r="E4058" t="s">
        <v>21667</v>
      </c>
      <c r="F4058" t="s">
        <v>64</v>
      </c>
      <c r="G4058" t="s">
        <v>17</v>
      </c>
      <c r="H4058" t="s">
        <v>29</v>
      </c>
      <c r="I4058">
        <v>3</v>
      </c>
      <c r="J4058">
        <v>418.51</v>
      </c>
      <c r="K4058">
        <v>259.8</v>
      </c>
      <c r="L4058">
        <v>1255.53</v>
      </c>
      <c r="M4058">
        <v>779.4</v>
      </c>
      <c r="N4058" t="s">
        <v>21666</v>
      </c>
      <c r="O4058" t="s">
        <v>21665</v>
      </c>
      <c r="P4058" t="s">
        <v>68</v>
      </c>
      <c r="Q4058">
        <v>11.34</v>
      </c>
      <c r="R4058">
        <v>77.717200000000005</v>
      </c>
      <c r="S4058" t="s">
        <v>206</v>
      </c>
      <c r="T4058" t="s">
        <v>205</v>
      </c>
      <c r="U4058" t="s">
        <v>77</v>
      </c>
      <c r="V4058" t="s">
        <v>9</v>
      </c>
    </row>
    <row r="4059" spans="1:22">
      <c r="A4059" t="s">
        <v>21664</v>
      </c>
      <c r="B4059" s="2">
        <v>45254.72152777778</v>
      </c>
      <c r="C4059" s="2">
        <f t="shared" si="63"/>
        <v>45250</v>
      </c>
      <c r="D4059" t="s">
        <v>2362</v>
      </c>
      <c r="E4059" t="s">
        <v>4362</v>
      </c>
      <c r="F4059" t="s">
        <v>73</v>
      </c>
      <c r="G4059" t="s">
        <v>82</v>
      </c>
      <c r="H4059" t="s">
        <v>71</v>
      </c>
      <c r="I4059">
        <v>1</v>
      </c>
      <c r="J4059">
        <v>828.67</v>
      </c>
      <c r="K4059">
        <v>506.72</v>
      </c>
      <c r="L4059">
        <v>828.67</v>
      </c>
      <c r="M4059">
        <v>506.72</v>
      </c>
      <c r="N4059" t="s">
        <v>21663</v>
      </c>
      <c r="O4059" t="s">
        <v>21662</v>
      </c>
      <c r="P4059" t="s">
        <v>60</v>
      </c>
      <c r="Q4059">
        <v>8.7139000000000006</v>
      </c>
      <c r="R4059">
        <v>77.756699999999995</v>
      </c>
      <c r="S4059" t="s">
        <v>276</v>
      </c>
      <c r="T4059" t="s">
        <v>275</v>
      </c>
      <c r="U4059" t="s">
        <v>23</v>
      </c>
      <c r="V4059" t="s">
        <v>9</v>
      </c>
    </row>
    <row r="4060" spans="1:22">
      <c r="A4060" t="s">
        <v>21661</v>
      </c>
      <c r="B4060" s="2">
        <v>45042.728472222225</v>
      </c>
      <c r="C4060" s="2">
        <f t="shared" si="63"/>
        <v>45040</v>
      </c>
      <c r="D4060" t="s">
        <v>2357</v>
      </c>
      <c r="E4060" t="s">
        <v>21660</v>
      </c>
      <c r="F4060" t="s">
        <v>201</v>
      </c>
      <c r="G4060" t="s">
        <v>115</v>
      </c>
      <c r="H4060" t="s">
        <v>52</v>
      </c>
      <c r="I4060">
        <v>2</v>
      </c>
      <c r="J4060">
        <v>1019.25</v>
      </c>
      <c r="K4060">
        <v>733.64</v>
      </c>
      <c r="L4060">
        <v>2038.5</v>
      </c>
      <c r="M4060">
        <v>1467.28</v>
      </c>
      <c r="N4060" t="s">
        <v>21659</v>
      </c>
      <c r="O4060" t="s">
        <v>21658</v>
      </c>
      <c r="P4060" t="s">
        <v>49</v>
      </c>
      <c r="Q4060">
        <v>12.916499999999999</v>
      </c>
      <c r="R4060">
        <v>79.132499999999993</v>
      </c>
      <c r="S4060" t="s">
        <v>250</v>
      </c>
      <c r="T4060" t="s">
        <v>249</v>
      </c>
      <c r="U4060" t="s">
        <v>77</v>
      </c>
      <c r="V4060" t="s">
        <v>9</v>
      </c>
    </row>
    <row r="4061" spans="1:22">
      <c r="A4061" t="s">
        <v>21657</v>
      </c>
      <c r="B4061" s="2">
        <v>45411.470833333333</v>
      </c>
      <c r="C4061" s="2">
        <f t="shared" si="63"/>
        <v>45411</v>
      </c>
      <c r="D4061" t="s">
        <v>2352</v>
      </c>
      <c r="E4061" t="s">
        <v>4354</v>
      </c>
      <c r="F4061" t="s">
        <v>201</v>
      </c>
      <c r="G4061" t="s">
        <v>53</v>
      </c>
      <c r="H4061" t="s">
        <v>40</v>
      </c>
      <c r="I4061">
        <v>2</v>
      </c>
      <c r="J4061">
        <v>742.48</v>
      </c>
      <c r="K4061">
        <v>599.75</v>
      </c>
      <c r="L4061">
        <v>1484.96</v>
      </c>
      <c r="M4061">
        <v>1199.5</v>
      </c>
      <c r="N4061" t="s">
        <v>21656</v>
      </c>
      <c r="O4061" t="s">
        <v>21655</v>
      </c>
      <c r="P4061" t="s">
        <v>37</v>
      </c>
      <c r="Q4061">
        <v>10.7905</v>
      </c>
      <c r="R4061">
        <v>78.704700000000003</v>
      </c>
      <c r="S4061" t="s">
        <v>762</v>
      </c>
      <c r="T4061" t="s">
        <v>761</v>
      </c>
      <c r="U4061" t="s">
        <v>23</v>
      </c>
      <c r="V4061" t="s">
        <v>22</v>
      </c>
    </row>
    <row r="4062" spans="1:22">
      <c r="A4062" t="s">
        <v>21654</v>
      </c>
      <c r="B4062" s="2">
        <v>45117.6875</v>
      </c>
      <c r="C4062" s="2">
        <f t="shared" si="63"/>
        <v>45117</v>
      </c>
      <c r="D4062" t="s">
        <v>2347</v>
      </c>
      <c r="E4062" t="s">
        <v>4350</v>
      </c>
      <c r="F4062" t="s">
        <v>201</v>
      </c>
      <c r="G4062" t="s">
        <v>106</v>
      </c>
      <c r="H4062" t="s">
        <v>40</v>
      </c>
      <c r="I4062">
        <v>4</v>
      </c>
      <c r="J4062">
        <v>246.01</v>
      </c>
      <c r="K4062">
        <v>219.45</v>
      </c>
      <c r="L4062">
        <v>984.04</v>
      </c>
      <c r="M4062">
        <v>877.8</v>
      </c>
      <c r="N4062" t="s">
        <v>21653</v>
      </c>
      <c r="O4062" t="s">
        <v>21652</v>
      </c>
      <c r="P4062" t="s">
        <v>60</v>
      </c>
      <c r="Q4062">
        <v>8.7139000000000006</v>
      </c>
      <c r="R4062">
        <v>77.756699999999995</v>
      </c>
      <c r="S4062" t="s">
        <v>530</v>
      </c>
      <c r="T4062" t="s">
        <v>529</v>
      </c>
      <c r="U4062" t="s">
        <v>23</v>
      </c>
      <c r="V4062" t="s">
        <v>9</v>
      </c>
    </row>
    <row r="4063" spans="1:22">
      <c r="A4063" t="s">
        <v>21651</v>
      </c>
      <c r="B4063" s="2">
        <v>45071.726388888892</v>
      </c>
      <c r="C4063" s="2">
        <f t="shared" si="63"/>
        <v>45068</v>
      </c>
      <c r="D4063" t="s">
        <v>2342</v>
      </c>
      <c r="E4063" t="s">
        <v>8074</v>
      </c>
      <c r="F4063" t="s">
        <v>18</v>
      </c>
      <c r="G4063" t="s">
        <v>82</v>
      </c>
      <c r="H4063" t="s">
        <v>52</v>
      </c>
      <c r="I4063">
        <v>3</v>
      </c>
      <c r="J4063">
        <v>2397.5</v>
      </c>
      <c r="K4063">
        <v>2072.39</v>
      </c>
      <c r="L4063">
        <v>7192.5</v>
      </c>
      <c r="M4063">
        <v>6217.17</v>
      </c>
      <c r="N4063" t="s">
        <v>21650</v>
      </c>
      <c r="O4063" t="s">
        <v>21649</v>
      </c>
      <c r="P4063" t="s">
        <v>68</v>
      </c>
      <c r="Q4063">
        <v>11.34</v>
      </c>
      <c r="R4063">
        <v>77.717200000000005</v>
      </c>
      <c r="S4063" t="s">
        <v>146</v>
      </c>
      <c r="T4063" t="s">
        <v>145</v>
      </c>
      <c r="U4063" t="s">
        <v>57</v>
      </c>
      <c r="V4063" t="s">
        <v>22</v>
      </c>
    </row>
    <row r="4064" spans="1:22">
      <c r="A4064" t="s">
        <v>21648</v>
      </c>
      <c r="B4064" s="2">
        <v>45092.592361111114</v>
      </c>
      <c r="C4064" s="2">
        <f t="shared" si="63"/>
        <v>45089</v>
      </c>
      <c r="D4064" t="s">
        <v>2337</v>
      </c>
      <c r="E4064" t="s">
        <v>21647</v>
      </c>
      <c r="F4064" t="s">
        <v>18</v>
      </c>
      <c r="G4064" t="s">
        <v>82</v>
      </c>
      <c r="H4064" t="s">
        <v>29</v>
      </c>
      <c r="I4064">
        <v>1</v>
      </c>
      <c r="J4064">
        <v>681.07</v>
      </c>
      <c r="K4064">
        <v>472.37</v>
      </c>
      <c r="L4064">
        <v>681.07</v>
      </c>
      <c r="M4064">
        <v>472.37</v>
      </c>
      <c r="N4064" t="s">
        <v>21646</v>
      </c>
      <c r="O4064" t="s">
        <v>21645</v>
      </c>
      <c r="P4064" t="s">
        <v>49</v>
      </c>
      <c r="Q4064">
        <v>12.916499999999999</v>
      </c>
      <c r="R4064">
        <v>79.132499999999993</v>
      </c>
      <c r="S4064" t="s">
        <v>906</v>
      </c>
      <c r="T4064" t="s">
        <v>905</v>
      </c>
      <c r="U4064" t="s">
        <v>23</v>
      </c>
      <c r="V4064" t="s">
        <v>9</v>
      </c>
    </row>
    <row r="4065" spans="1:22">
      <c r="A4065" t="s">
        <v>21644</v>
      </c>
      <c r="B4065" s="2">
        <v>45002.665972222225</v>
      </c>
      <c r="C4065" s="2">
        <f t="shared" si="63"/>
        <v>44998</v>
      </c>
      <c r="D4065" t="s">
        <v>2332</v>
      </c>
      <c r="E4065" t="s">
        <v>6234</v>
      </c>
      <c r="F4065" t="s">
        <v>136</v>
      </c>
      <c r="G4065" t="s">
        <v>53</v>
      </c>
      <c r="H4065" t="s">
        <v>52</v>
      </c>
      <c r="I4065">
        <v>4</v>
      </c>
      <c r="J4065">
        <v>1671.24</v>
      </c>
      <c r="K4065">
        <v>1040.8699999999999</v>
      </c>
      <c r="L4065">
        <v>6684.96</v>
      </c>
      <c r="M4065">
        <v>4163.4799999999996</v>
      </c>
      <c r="N4065" t="s">
        <v>21643</v>
      </c>
      <c r="O4065" t="s">
        <v>21642</v>
      </c>
      <c r="P4065" t="s">
        <v>37</v>
      </c>
      <c r="Q4065">
        <v>10.7905</v>
      </c>
      <c r="R4065">
        <v>78.704700000000003</v>
      </c>
      <c r="S4065" t="s">
        <v>214</v>
      </c>
      <c r="T4065" t="s">
        <v>213</v>
      </c>
      <c r="U4065" t="s">
        <v>77</v>
      </c>
      <c r="V4065" t="s">
        <v>45</v>
      </c>
    </row>
    <row r="4066" spans="1:22">
      <c r="A4066" t="s">
        <v>21641</v>
      </c>
      <c r="B4066" s="2">
        <v>45299.822916666664</v>
      </c>
      <c r="C4066" s="2">
        <f t="shared" si="63"/>
        <v>45299</v>
      </c>
      <c r="D4066" t="s">
        <v>2327</v>
      </c>
      <c r="E4066" t="s">
        <v>11641</v>
      </c>
      <c r="F4066" t="s">
        <v>64</v>
      </c>
      <c r="G4066" t="s">
        <v>82</v>
      </c>
      <c r="H4066" t="s">
        <v>71</v>
      </c>
      <c r="I4066">
        <v>1</v>
      </c>
      <c r="J4066">
        <v>2227.12</v>
      </c>
      <c r="K4066">
        <v>1450.86</v>
      </c>
      <c r="L4066">
        <v>2227.12</v>
      </c>
      <c r="M4066">
        <v>1450.86</v>
      </c>
      <c r="N4066" t="s">
        <v>21640</v>
      </c>
      <c r="O4066" t="s">
        <v>21639</v>
      </c>
      <c r="P4066" t="s">
        <v>60</v>
      </c>
      <c r="Q4066">
        <v>8.7139000000000006</v>
      </c>
      <c r="R4066">
        <v>77.756699999999995</v>
      </c>
      <c r="S4066" t="s">
        <v>537</v>
      </c>
      <c r="T4066" t="s">
        <v>536</v>
      </c>
      <c r="U4066" t="s">
        <v>46</v>
      </c>
      <c r="V4066" t="s">
        <v>45</v>
      </c>
    </row>
    <row r="4067" spans="1:22">
      <c r="A4067" t="s">
        <v>21638</v>
      </c>
      <c r="B4067" s="2">
        <v>45152.906944444447</v>
      </c>
      <c r="C4067" s="2">
        <f t="shared" si="63"/>
        <v>45152</v>
      </c>
      <c r="D4067" t="s">
        <v>2322</v>
      </c>
      <c r="E4067" t="s">
        <v>21637</v>
      </c>
      <c r="F4067" t="s">
        <v>64</v>
      </c>
      <c r="G4067" t="s">
        <v>41</v>
      </c>
      <c r="H4067" t="s">
        <v>71</v>
      </c>
      <c r="I4067">
        <v>3</v>
      </c>
      <c r="J4067">
        <v>1342.68</v>
      </c>
      <c r="K4067">
        <v>824.13</v>
      </c>
      <c r="L4067">
        <v>4028.04</v>
      </c>
      <c r="M4067">
        <v>2472.39</v>
      </c>
      <c r="N4067" t="s">
        <v>21636</v>
      </c>
      <c r="O4067" t="s">
        <v>21635</v>
      </c>
      <c r="P4067" t="s">
        <v>26</v>
      </c>
      <c r="Q4067">
        <v>11.0168</v>
      </c>
      <c r="R4067">
        <v>76.955799999999996</v>
      </c>
      <c r="S4067" t="s">
        <v>413</v>
      </c>
      <c r="T4067" t="s">
        <v>412</v>
      </c>
      <c r="U4067" t="s">
        <v>57</v>
      </c>
      <c r="V4067" t="s">
        <v>45</v>
      </c>
    </row>
    <row r="4068" spans="1:22">
      <c r="A4068" t="s">
        <v>21634</v>
      </c>
      <c r="B4068" s="2">
        <v>45303.802777777775</v>
      </c>
      <c r="C4068" s="2">
        <f t="shared" si="63"/>
        <v>45299</v>
      </c>
      <c r="D4068" t="s">
        <v>2317</v>
      </c>
      <c r="E4068" t="s">
        <v>4326</v>
      </c>
      <c r="F4068" t="s">
        <v>18</v>
      </c>
      <c r="G4068" t="s">
        <v>82</v>
      </c>
      <c r="H4068" t="s">
        <v>16</v>
      </c>
      <c r="I4068">
        <v>3</v>
      </c>
      <c r="J4068">
        <v>1751.95</v>
      </c>
      <c r="K4068">
        <v>1460.36</v>
      </c>
      <c r="L4068">
        <v>5255.85</v>
      </c>
      <c r="M4068">
        <v>4381.08</v>
      </c>
      <c r="N4068" t="s">
        <v>21633</v>
      </c>
      <c r="O4068" t="s">
        <v>21632</v>
      </c>
      <c r="P4068" t="s">
        <v>37</v>
      </c>
      <c r="Q4068">
        <v>10.7905</v>
      </c>
      <c r="R4068">
        <v>78.704700000000003</v>
      </c>
      <c r="S4068" t="s">
        <v>295</v>
      </c>
      <c r="T4068" t="s">
        <v>294</v>
      </c>
      <c r="U4068" t="s">
        <v>57</v>
      </c>
      <c r="V4068" t="s">
        <v>45</v>
      </c>
    </row>
    <row r="4069" spans="1:22">
      <c r="A4069" t="s">
        <v>21631</v>
      </c>
      <c r="B4069" s="2">
        <v>45495.492361111108</v>
      </c>
      <c r="C4069" s="2">
        <f t="shared" si="63"/>
        <v>45495</v>
      </c>
      <c r="D4069" t="s">
        <v>2312</v>
      </c>
      <c r="E4069" t="s">
        <v>4322</v>
      </c>
      <c r="F4069" t="s">
        <v>73</v>
      </c>
      <c r="G4069" t="s">
        <v>53</v>
      </c>
      <c r="H4069" t="s">
        <v>29</v>
      </c>
      <c r="I4069">
        <v>4</v>
      </c>
      <c r="J4069">
        <v>1933.83</v>
      </c>
      <c r="K4069">
        <v>1360.71</v>
      </c>
      <c r="L4069">
        <v>7735.32</v>
      </c>
      <c r="M4069">
        <v>5442.84</v>
      </c>
      <c r="N4069" t="s">
        <v>21630</v>
      </c>
      <c r="O4069" t="s">
        <v>21629</v>
      </c>
      <c r="P4069" t="s">
        <v>37</v>
      </c>
      <c r="Q4069">
        <v>10.7905</v>
      </c>
      <c r="R4069">
        <v>78.704700000000003</v>
      </c>
      <c r="S4069" t="s">
        <v>193</v>
      </c>
      <c r="T4069" t="s">
        <v>192</v>
      </c>
      <c r="U4069" t="s">
        <v>57</v>
      </c>
      <c r="V4069" t="s">
        <v>212</v>
      </c>
    </row>
    <row r="4070" spans="1:22">
      <c r="A4070" t="s">
        <v>21628</v>
      </c>
      <c r="B4070" s="2">
        <v>45209.783333333333</v>
      </c>
      <c r="C4070" s="2">
        <f t="shared" si="63"/>
        <v>45208</v>
      </c>
      <c r="D4070" t="s">
        <v>2307</v>
      </c>
      <c r="E4070" t="s">
        <v>4318</v>
      </c>
      <c r="F4070" t="s">
        <v>73</v>
      </c>
      <c r="G4070" t="s">
        <v>91</v>
      </c>
      <c r="H4070" t="s">
        <v>71</v>
      </c>
      <c r="I4070">
        <v>1</v>
      </c>
      <c r="J4070">
        <v>1287.8599999999999</v>
      </c>
      <c r="K4070">
        <v>1067.3800000000001</v>
      </c>
      <c r="L4070">
        <v>1287.8599999999999</v>
      </c>
      <c r="M4070">
        <v>1067.3800000000001</v>
      </c>
      <c r="N4070" t="s">
        <v>21627</v>
      </c>
      <c r="O4070" t="s">
        <v>21626</v>
      </c>
      <c r="P4070" t="s">
        <v>37</v>
      </c>
      <c r="Q4070">
        <v>10.7905</v>
      </c>
      <c r="R4070">
        <v>78.704700000000003</v>
      </c>
      <c r="S4070" t="s">
        <v>79</v>
      </c>
      <c r="T4070" t="s">
        <v>78</v>
      </c>
      <c r="U4070" t="s">
        <v>46</v>
      </c>
      <c r="V4070" t="s">
        <v>22</v>
      </c>
    </row>
    <row r="4071" spans="1:22">
      <c r="A4071" t="s">
        <v>21625</v>
      </c>
      <c r="B4071" s="2">
        <v>45575.827777777777</v>
      </c>
      <c r="C4071" s="2">
        <f t="shared" si="63"/>
        <v>45572</v>
      </c>
      <c r="D4071" t="s">
        <v>2302</v>
      </c>
      <c r="E4071" t="s">
        <v>8045</v>
      </c>
      <c r="F4071" t="s">
        <v>73</v>
      </c>
      <c r="G4071" t="s">
        <v>41</v>
      </c>
      <c r="H4071" t="s">
        <v>52</v>
      </c>
      <c r="I4071">
        <v>2</v>
      </c>
      <c r="J4071">
        <v>2259.5</v>
      </c>
      <c r="K4071">
        <v>1407.42</v>
      </c>
      <c r="L4071">
        <v>4519</v>
      </c>
      <c r="M4071">
        <v>2814.84</v>
      </c>
      <c r="N4071" t="s">
        <v>21624</v>
      </c>
      <c r="O4071" t="s">
        <v>21623</v>
      </c>
      <c r="P4071" t="s">
        <v>49</v>
      </c>
      <c r="Q4071">
        <v>12.916499999999999</v>
      </c>
      <c r="R4071">
        <v>79.132499999999993</v>
      </c>
      <c r="S4071" t="s">
        <v>333</v>
      </c>
      <c r="T4071" t="s">
        <v>332</v>
      </c>
      <c r="U4071" t="s">
        <v>46</v>
      </c>
      <c r="V4071" t="s">
        <v>9</v>
      </c>
    </row>
    <row r="4072" spans="1:22">
      <c r="A4072" t="s">
        <v>21622</v>
      </c>
      <c r="B4072" s="2">
        <v>45531.621527777781</v>
      </c>
      <c r="C4072" s="2">
        <f t="shared" si="63"/>
        <v>45530</v>
      </c>
      <c r="D4072" t="s">
        <v>2297</v>
      </c>
      <c r="E4072" t="s">
        <v>2296</v>
      </c>
      <c r="F4072" t="s">
        <v>18</v>
      </c>
      <c r="G4072" t="s">
        <v>53</v>
      </c>
      <c r="H4072" t="s">
        <v>29</v>
      </c>
      <c r="I4072">
        <v>1</v>
      </c>
      <c r="J4072">
        <v>1845.06</v>
      </c>
      <c r="K4072">
        <v>1514.25</v>
      </c>
      <c r="L4072">
        <v>1845.06</v>
      </c>
      <c r="M4072">
        <v>1514.25</v>
      </c>
      <c r="N4072" t="s">
        <v>21621</v>
      </c>
      <c r="O4072" t="s">
        <v>21620</v>
      </c>
      <c r="P4072" t="s">
        <v>121</v>
      </c>
      <c r="Q4072">
        <v>9.9252000000000002</v>
      </c>
      <c r="R4072">
        <v>78.119799999999998</v>
      </c>
      <c r="S4072" t="s">
        <v>250</v>
      </c>
      <c r="T4072" t="s">
        <v>249</v>
      </c>
      <c r="U4072" t="s">
        <v>10</v>
      </c>
      <c r="V4072" t="s">
        <v>45</v>
      </c>
    </row>
    <row r="4073" spans="1:22">
      <c r="A4073" t="s">
        <v>21619</v>
      </c>
      <c r="B4073" s="2">
        <v>45574.806944444441</v>
      </c>
      <c r="C4073" s="2">
        <f t="shared" si="63"/>
        <v>45572</v>
      </c>
      <c r="D4073" t="s">
        <v>2292</v>
      </c>
      <c r="E4073" t="s">
        <v>21618</v>
      </c>
      <c r="F4073" t="s">
        <v>73</v>
      </c>
      <c r="G4073" t="s">
        <v>82</v>
      </c>
      <c r="H4073" t="s">
        <v>16</v>
      </c>
      <c r="I4073">
        <v>3</v>
      </c>
      <c r="J4073">
        <v>1417.92</v>
      </c>
      <c r="K4073">
        <v>900.52</v>
      </c>
      <c r="L4073">
        <v>4253.76</v>
      </c>
      <c r="M4073">
        <v>2701.56</v>
      </c>
      <c r="N4073" t="s">
        <v>21617</v>
      </c>
      <c r="O4073" t="s">
        <v>21616</v>
      </c>
      <c r="P4073" t="s">
        <v>68</v>
      </c>
      <c r="Q4073">
        <v>11.34</v>
      </c>
      <c r="R4073">
        <v>77.717200000000005</v>
      </c>
      <c r="S4073" t="s">
        <v>153</v>
      </c>
      <c r="T4073" t="s">
        <v>152</v>
      </c>
      <c r="U4073" t="s">
        <v>57</v>
      </c>
      <c r="V4073" t="s">
        <v>45</v>
      </c>
    </row>
    <row r="4074" spans="1:22">
      <c r="A4074" t="s">
        <v>21615</v>
      </c>
      <c r="B4074" s="2">
        <v>45068.8125</v>
      </c>
      <c r="C4074" s="2">
        <f t="shared" si="63"/>
        <v>45068</v>
      </c>
      <c r="D4074" t="s">
        <v>2287</v>
      </c>
      <c r="E4074" t="s">
        <v>19989</v>
      </c>
      <c r="F4074" t="s">
        <v>166</v>
      </c>
      <c r="G4074" t="s">
        <v>17</v>
      </c>
      <c r="H4074" t="s">
        <v>52</v>
      </c>
      <c r="I4074">
        <v>1</v>
      </c>
      <c r="J4074">
        <v>2284.17</v>
      </c>
      <c r="K4074">
        <v>1995.95</v>
      </c>
      <c r="L4074">
        <v>2284.17</v>
      </c>
      <c r="M4074">
        <v>1995.95</v>
      </c>
      <c r="N4074" t="s">
        <v>21614</v>
      </c>
      <c r="O4074" t="s">
        <v>21613</v>
      </c>
      <c r="P4074" t="s">
        <v>13</v>
      </c>
      <c r="Q4074">
        <v>11.664300000000001</v>
      </c>
      <c r="R4074">
        <v>78.146000000000001</v>
      </c>
      <c r="S4074" t="s">
        <v>88</v>
      </c>
      <c r="T4074" t="s">
        <v>87</v>
      </c>
      <c r="U4074" t="s">
        <v>23</v>
      </c>
      <c r="V4074" t="s">
        <v>9</v>
      </c>
    </row>
    <row r="4075" spans="1:22">
      <c r="A4075" t="s">
        <v>21612</v>
      </c>
      <c r="B4075" s="2">
        <v>44962.426388888889</v>
      </c>
      <c r="C4075" s="2">
        <f t="shared" si="63"/>
        <v>44956</v>
      </c>
      <c r="D4075" t="s">
        <v>2282</v>
      </c>
      <c r="E4075" t="s">
        <v>2281</v>
      </c>
      <c r="F4075" t="s">
        <v>73</v>
      </c>
      <c r="G4075" t="s">
        <v>106</v>
      </c>
      <c r="H4075" t="s">
        <v>29</v>
      </c>
      <c r="I4075">
        <v>2</v>
      </c>
      <c r="J4075">
        <v>695.37</v>
      </c>
      <c r="K4075">
        <v>524.12</v>
      </c>
      <c r="L4075">
        <v>1390.74</v>
      </c>
      <c r="M4075">
        <v>1048.24</v>
      </c>
      <c r="N4075" t="s">
        <v>21611</v>
      </c>
      <c r="O4075" t="s">
        <v>21610</v>
      </c>
      <c r="P4075" t="s">
        <v>68</v>
      </c>
      <c r="Q4075">
        <v>11.34</v>
      </c>
      <c r="R4075">
        <v>77.717200000000005</v>
      </c>
      <c r="S4075" t="s">
        <v>564</v>
      </c>
      <c r="T4075" t="s">
        <v>563</v>
      </c>
      <c r="U4075" t="s">
        <v>57</v>
      </c>
      <c r="V4075" t="s">
        <v>9</v>
      </c>
    </row>
    <row r="4076" spans="1:22">
      <c r="A4076" t="s">
        <v>21609</v>
      </c>
      <c r="B4076" s="2">
        <v>44968.873611111114</v>
      </c>
      <c r="C4076" s="2">
        <f t="shared" si="63"/>
        <v>44963</v>
      </c>
      <c r="D4076" t="s">
        <v>2277</v>
      </c>
      <c r="E4076" t="s">
        <v>13313</v>
      </c>
      <c r="F4076" t="s">
        <v>31</v>
      </c>
      <c r="G4076" t="s">
        <v>72</v>
      </c>
      <c r="H4076" t="s">
        <v>71</v>
      </c>
      <c r="I4076">
        <v>2</v>
      </c>
      <c r="J4076">
        <v>978.95</v>
      </c>
      <c r="K4076">
        <v>794.85</v>
      </c>
      <c r="L4076">
        <v>1957.9</v>
      </c>
      <c r="M4076">
        <v>1589.7</v>
      </c>
      <c r="N4076" t="s">
        <v>21608</v>
      </c>
      <c r="O4076" t="s">
        <v>21607</v>
      </c>
      <c r="P4076" t="s">
        <v>60</v>
      </c>
      <c r="Q4076">
        <v>8.7139000000000006</v>
      </c>
      <c r="R4076">
        <v>77.756699999999995</v>
      </c>
      <c r="S4076" t="s">
        <v>96</v>
      </c>
      <c r="T4076" t="s">
        <v>95</v>
      </c>
      <c r="U4076" t="s">
        <v>77</v>
      </c>
      <c r="V4076" t="s">
        <v>9</v>
      </c>
    </row>
    <row r="4077" spans="1:22">
      <c r="A4077" t="s">
        <v>21606</v>
      </c>
      <c r="B4077" s="2">
        <v>45464.586805555555</v>
      </c>
      <c r="C4077" s="2">
        <f t="shared" si="63"/>
        <v>45460</v>
      </c>
      <c r="D4077" t="s">
        <v>2272</v>
      </c>
      <c r="E4077" t="s">
        <v>8023</v>
      </c>
      <c r="F4077" t="s">
        <v>18</v>
      </c>
      <c r="G4077" t="s">
        <v>106</v>
      </c>
      <c r="H4077" t="s">
        <v>71</v>
      </c>
      <c r="I4077">
        <v>2</v>
      </c>
      <c r="J4077">
        <v>290.2</v>
      </c>
      <c r="K4077">
        <v>236.41</v>
      </c>
      <c r="L4077">
        <v>580.4</v>
      </c>
      <c r="M4077">
        <v>472.82</v>
      </c>
      <c r="N4077" t="s">
        <v>21605</v>
      </c>
      <c r="O4077" t="s">
        <v>21604</v>
      </c>
      <c r="P4077" t="s">
        <v>13</v>
      </c>
      <c r="Q4077">
        <v>11.664300000000001</v>
      </c>
      <c r="R4077">
        <v>78.146000000000001</v>
      </c>
      <c r="S4077" t="s">
        <v>1238</v>
      </c>
      <c r="T4077" t="s">
        <v>1237</v>
      </c>
      <c r="U4077" t="s">
        <v>46</v>
      </c>
      <c r="V4077" t="s">
        <v>9</v>
      </c>
    </row>
    <row r="4078" spans="1:22">
      <c r="A4078" t="s">
        <v>21603</v>
      </c>
      <c r="B4078" s="2">
        <v>45271.782638888886</v>
      </c>
      <c r="C4078" s="2">
        <f t="shared" si="63"/>
        <v>45271</v>
      </c>
      <c r="D4078" t="s">
        <v>2267</v>
      </c>
      <c r="E4078" t="s">
        <v>8019</v>
      </c>
      <c r="F4078" t="s">
        <v>64</v>
      </c>
      <c r="G4078" t="s">
        <v>30</v>
      </c>
      <c r="H4078" t="s">
        <v>16</v>
      </c>
      <c r="I4078">
        <v>2</v>
      </c>
      <c r="J4078">
        <v>1899.08</v>
      </c>
      <c r="K4078">
        <v>1155.1500000000001</v>
      </c>
      <c r="L4078">
        <v>3798.16</v>
      </c>
      <c r="M4078">
        <v>2310.3000000000002</v>
      </c>
      <c r="N4078" t="s">
        <v>21602</v>
      </c>
      <c r="O4078" t="s">
        <v>21601</v>
      </c>
      <c r="P4078" t="s">
        <v>49</v>
      </c>
      <c r="Q4078">
        <v>12.916499999999999</v>
      </c>
      <c r="R4078">
        <v>79.132499999999993</v>
      </c>
      <c r="S4078" t="s">
        <v>120</v>
      </c>
      <c r="T4078" t="s">
        <v>119</v>
      </c>
      <c r="U4078" t="s">
        <v>57</v>
      </c>
      <c r="V4078" t="s">
        <v>22</v>
      </c>
    </row>
    <row r="4079" spans="1:22">
      <c r="A4079" t="s">
        <v>21600</v>
      </c>
      <c r="B4079" s="2">
        <v>45287.5</v>
      </c>
      <c r="C4079" s="2">
        <f t="shared" si="63"/>
        <v>45285</v>
      </c>
      <c r="D4079" t="s">
        <v>2262</v>
      </c>
      <c r="E4079" t="s">
        <v>4283</v>
      </c>
      <c r="F4079" t="s">
        <v>31</v>
      </c>
      <c r="G4079" t="s">
        <v>41</v>
      </c>
      <c r="H4079" t="s">
        <v>52</v>
      </c>
      <c r="I4079">
        <v>1</v>
      </c>
      <c r="J4079">
        <v>2494.15</v>
      </c>
      <c r="K4079">
        <v>2221.7399999999998</v>
      </c>
      <c r="L4079">
        <v>2494.15</v>
      </c>
      <c r="M4079">
        <v>2221.7399999999998</v>
      </c>
      <c r="N4079" t="s">
        <v>21599</v>
      </c>
      <c r="O4079" t="s">
        <v>21598</v>
      </c>
      <c r="P4079" t="s">
        <v>13</v>
      </c>
      <c r="Q4079">
        <v>11.664300000000001</v>
      </c>
      <c r="R4079">
        <v>78.146000000000001</v>
      </c>
      <c r="S4079" t="s">
        <v>537</v>
      </c>
      <c r="T4079" t="s">
        <v>536</v>
      </c>
      <c r="U4079" t="s">
        <v>10</v>
      </c>
      <c r="V4079" t="s">
        <v>45</v>
      </c>
    </row>
    <row r="4080" spans="1:22">
      <c r="A4080" t="s">
        <v>21597</v>
      </c>
      <c r="B4080" s="2">
        <v>45432.638888888891</v>
      </c>
      <c r="C4080" s="2">
        <f t="shared" si="63"/>
        <v>45432</v>
      </c>
      <c r="D4080" t="s">
        <v>2257</v>
      </c>
      <c r="E4080" t="s">
        <v>16674</v>
      </c>
      <c r="F4080" t="s">
        <v>73</v>
      </c>
      <c r="G4080" t="s">
        <v>106</v>
      </c>
      <c r="H4080" t="s">
        <v>40</v>
      </c>
      <c r="I4080">
        <v>3</v>
      </c>
      <c r="J4080">
        <v>1164.29</v>
      </c>
      <c r="K4080">
        <v>1008.42</v>
      </c>
      <c r="L4080">
        <v>3492.87</v>
      </c>
      <c r="M4080">
        <v>3025.26</v>
      </c>
      <c r="N4080" t="s">
        <v>21596</v>
      </c>
      <c r="O4080" t="s">
        <v>21595</v>
      </c>
      <c r="P4080" t="s">
        <v>68</v>
      </c>
      <c r="Q4080">
        <v>11.34</v>
      </c>
      <c r="R4080">
        <v>77.717200000000005</v>
      </c>
      <c r="S4080" t="s">
        <v>36</v>
      </c>
      <c r="T4080" t="s">
        <v>35</v>
      </c>
      <c r="U4080" t="s">
        <v>77</v>
      </c>
      <c r="V4080" t="s">
        <v>22</v>
      </c>
    </row>
    <row r="4081" spans="1:22">
      <c r="A4081" t="s">
        <v>21594</v>
      </c>
      <c r="B4081" s="2">
        <v>45086.59652777778</v>
      </c>
      <c r="C4081" s="2">
        <f t="shared" si="63"/>
        <v>45082</v>
      </c>
      <c r="D4081" t="s">
        <v>2252</v>
      </c>
      <c r="E4081" t="s">
        <v>4275</v>
      </c>
      <c r="F4081" t="s">
        <v>136</v>
      </c>
      <c r="G4081" t="s">
        <v>91</v>
      </c>
      <c r="H4081" t="s">
        <v>16</v>
      </c>
      <c r="I4081">
        <v>1</v>
      </c>
      <c r="J4081">
        <v>2381.69</v>
      </c>
      <c r="K4081">
        <v>1567.17</v>
      </c>
      <c r="L4081">
        <v>2381.69</v>
      </c>
      <c r="M4081">
        <v>1567.17</v>
      </c>
      <c r="N4081" t="s">
        <v>21593</v>
      </c>
      <c r="O4081" t="s">
        <v>21592</v>
      </c>
      <c r="P4081" t="s">
        <v>49</v>
      </c>
      <c r="Q4081">
        <v>12.916499999999999</v>
      </c>
      <c r="R4081">
        <v>79.132499999999993</v>
      </c>
      <c r="S4081" t="s">
        <v>193</v>
      </c>
      <c r="T4081" t="s">
        <v>192</v>
      </c>
      <c r="U4081" t="s">
        <v>10</v>
      </c>
      <c r="V4081" t="s">
        <v>22</v>
      </c>
    </row>
    <row r="4082" spans="1:22">
      <c r="A4082" t="s">
        <v>21591</v>
      </c>
      <c r="B4082" s="2">
        <v>45512.479166666664</v>
      </c>
      <c r="C4082" s="2">
        <f t="shared" si="63"/>
        <v>45509</v>
      </c>
      <c r="D4082" t="s">
        <v>2247</v>
      </c>
      <c r="E4082" t="s">
        <v>13291</v>
      </c>
      <c r="F4082" t="s">
        <v>201</v>
      </c>
      <c r="G4082" t="s">
        <v>17</v>
      </c>
      <c r="H4082" t="s">
        <v>52</v>
      </c>
      <c r="I4082">
        <v>1</v>
      </c>
      <c r="J4082">
        <v>1927.42</v>
      </c>
      <c r="K4082">
        <v>1724.73</v>
      </c>
      <c r="L4082">
        <v>1927.42</v>
      </c>
      <c r="M4082">
        <v>1724.73</v>
      </c>
      <c r="N4082" t="s">
        <v>21590</v>
      </c>
      <c r="O4082" t="s">
        <v>21589</v>
      </c>
      <c r="P4082" t="s">
        <v>60</v>
      </c>
      <c r="Q4082">
        <v>8.7139000000000006</v>
      </c>
      <c r="R4082">
        <v>77.756699999999995</v>
      </c>
      <c r="S4082" t="s">
        <v>276</v>
      </c>
      <c r="T4082" t="s">
        <v>275</v>
      </c>
      <c r="U4082" t="s">
        <v>57</v>
      </c>
      <c r="V4082" t="s">
        <v>45</v>
      </c>
    </row>
    <row r="4083" spans="1:22">
      <c r="A4083" t="s">
        <v>21588</v>
      </c>
      <c r="B4083" s="2">
        <v>44931.738888888889</v>
      </c>
      <c r="C4083" s="2">
        <f t="shared" si="63"/>
        <v>44928</v>
      </c>
      <c r="D4083" t="s">
        <v>2242</v>
      </c>
      <c r="E4083" t="s">
        <v>13287</v>
      </c>
      <c r="F4083" t="s">
        <v>73</v>
      </c>
      <c r="G4083" t="s">
        <v>41</v>
      </c>
      <c r="H4083" t="s">
        <v>29</v>
      </c>
      <c r="I4083">
        <v>2</v>
      </c>
      <c r="J4083">
        <v>2160.12</v>
      </c>
      <c r="K4083">
        <v>1563.95</v>
      </c>
      <c r="L4083">
        <v>4320.24</v>
      </c>
      <c r="M4083">
        <v>3127.9</v>
      </c>
      <c r="N4083" t="s">
        <v>21587</v>
      </c>
      <c r="O4083" t="s">
        <v>21586</v>
      </c>
      <c r="P4083" t="s">
        <v>26</v>
      </c>
      <c r="Q4083">
        <v>11.0168</v>
      </c>
      <c r="R4083">
        <v>76.955799999999996</v>
      </c>
      <c r="S4083" t="s">
        <v>176</v>
      </c>
      <c r="T4083" t="s">
        <v>175</v>
      </c>
      <c r="U4083" t="s">
        <v>77</v>
      </c>
      <c r="V4083" t="s">
        <v>22</v>
      </c>
    </row>
    <row r="4084" spans="1:22">
      <c r="A4084" t="s">
        <v>21585</v>
      </c>
      <c r="B4084" s="2">
        <v>45382.777777777781</v>
      </c>
      <c r="C4084" s="2">
        <f t="shared" si="63"/>
        <v>45376</v>
      </c>
      <c r="D4084" t="s">
        <v>2237</v>
      </c>
      <c r="E4084" t="s">
        <v>2236</v>
      </c>
      <c r="F4084" t="s">
        <v>166</v>
      </c>
      <c r="G4084" t="s">
        <v>91</v>
      </c>
      <c r="H4084" t="s">
        <v>71</v>
      </c>
      <c r="I4084">
        <v>3</v>
      </c>
      <c r="J4084">
        <v>225.43</v>
      </c>
      <c r="K4084">
        <v>172.09</v>
      </c>
      <c r="L4084">
        <v>676.29</v>
      </c>
      <c r="M4084">
        <v>516.27</v>
      </c>
      <c r="N4084" t="s">
        <v>21584</v>
      </c>
      <c r="O4084" t="s">
        <v>21583</v>
      </c>
      <c r="P4084" t="s">
        <v>37</v>
      </c>
      <c r="Q4084">
        <v>10.7905</v>
      </c>
      <c r="R4084">
        <v>78.704700000000003</v>
      </c>
      <c r="S4084" t="s">
        <v>88</v>
      </c>
      <c r="T4084" t="s">
        <v>87</v>
      </c>
      <c r="U4084" t="s">
        <v>57</v>
      </c>
      <c r="V4084" t="s">
        <v>45</v>
      </c>
    </row>
    <row r="4085" spans="1:22">
      <c r="A4085" t="s">
        <v>21582</v>
      </c>
      <c r="B4085" s="2">
        <v>45209.64166666667</v>
      </c>
      <c r="C4085" s="2">
        <f t="shared" si="63"/>
        <v>45208</v>
      </c>
      <c r="D4085" t="s">
        <v>2232</v>
      </c>
      <c r="E4085" t="s">
        <v>11575</v>
      </c>
      <c r="F4085" t="s">
        <v>31</v>
      </c>
      <c r="G4085" t="s">
        <v>41</v>
      </c>
      <c r="H4085" t="s">
        <v>29</v>
      </c>
      <c r="I4085">
        <v>2</v>
      </c>
      <c r="J4085">
        <v>253.33</v>
      </c>
      <c r="K4085">
        <v>189.92</v>
      </c>
      <c r="L4085">
        <v>506.66</v>
      </c>
      <c r="M4085">
        <v>379.84</v>
      </c>
      <c r="N4085" t="s">
        <v>21581</v>
      </c>
      <c r="O4085" t="s">
        <v>21580</v>
      </c>
      <c r="P4085" t="s">
        <v>37</v>
      </c>
      <c r="Q4085">
        <v>10.7905</v>
      </c>
      <c r="R4085">
        <v>78.704700000000003</v>
      </c>
      <c r="S4085" t="s">
        <v>276</v>
      </c>
      <c r="T4085" t="s">
        <v>275</v>
      </c>
      <c r="U4085" t="s">
        <v>77</v>
      </c>
      <c r="V4085" t="s">
        <v>9</v>
      </c>
    </row>
    <row r="4086" spans="1:22">
      <c r="A4086" t="s">
        <v>21579</v>
      </c>
      <c r="B4086" s="2">
        <v>45431.570833333331</v>
      </c>
      <c r="C4086" s="2">
        <f t="shared" si="63"/>
        <v>45425</v>
      </c>
      <c r="D4086" t="s">
        <v>2227</v>
      </c>
      <c r="E4086" t="s">
        <v>7990</v>
      </c>
      <c r="F4086" t="s">
        <v>31</v>
      </c>
      <c r="G4086" t="s">
        <v>30</v>
      </c>
      <c r="H4086" t="s">
        <v>71</v>
      </c>
      <c r="I4086">
        <v>1</v>
      </c>
      <c r="J4086">
        <v>1950.35</v>
      </c>
      <c r="K4086">
        <v>1584.45</v>
      </c>
      <c r="L4086">
        <v>1950.35</v>
      </c>
      <c r="M4086">
        <v>1584.45</v>
      </c>
      <c r="N4086" t="s">
        <v>21578</v>
      </c>
      <c r="O4086" t="s">
        <v>21577</v>
      </c>
      <c r="P4086" t="s">
        <v>68</v>
      </c>
      <c r="Q4086">
        <v>11.34</v>
      </c>
      <c r="R4086">
        <v>77.717200000000005</v>
      </c>
      <c r="S4086" t="s">
        <v>153</v>
      </c>
      <c r="T4086" t="s">
        <v>152</v>
      </c>
      <c r="U4086" t="s">
        <v>23</v>
      </c>
      <c r="V4086" t="s">
        <v>9</v>
      </c>
    </row>
    <row r="4087" spans="1:22">
      <c r="A4087" t="s">
        <v>21576</v>
      </c>
      <c r="B4087" s="2">
        <v>45140.46875</v>
      </c>
      <c r="C4087" s="2">
        <f t="shared" si="63"/>
        <v>45138</v>
      </c>
      <c r="D4087" t="s">
        <v>2222</v>
      </c>
      <c r="E4087" t="s">
        <v>7986</v>
      </c>
      <c r="F4087" t="s">
        <v>31</v>
      </c>
      <c r="G4087" t="s">
        <v>17</v>
      </c>
      <c r="H4087" t="s">
        <v>29</v>
      </c>
      <c r="I4087">
        <v>2</v>
      </c>
      <c r="J4087">
        <v>1012.73</v>
      </c>
      <c r="K4087">
        <v>736.16</v>
      </c>
      <c r="L4087">
        <v>2025.46</v>
      </c>
      <c r="M4087">
        <v>1472.32</v>
      </c>
      <c r="N4087" t="s">
        <v>21575</v>
      </c>
      <c r="O4087" t="s">
        <v>21574</v>
      </c>
      <c r="P4087" t="s">
        <v>112</v>
      </c>
      <c r="Q4087">
        <v>13.082700000000001</v>
      </c>
      <c r="R4087">
        <v>80.270700000000005</v>
      </c>
      <c r="S4087" t="s">
        <v>88</v>
      </c>
      <c r="T4087" t="s">
        <v>87</v>
      </c>
      <c r="U4087" t="s">
        <v>57</v>
      </c>
      <c r="V4087" t="s">
        <v>9</v>
      </c>
    </row>
    <row r="4088" spans="1:22">
      <c r="A4088" t="s">
        <v>21573</v>
      </c>
      <c r="B4088" s="2">
        <v>45364.638194444444</v>
      </c>
      <c r="C4088" s="2">
        <f t="shared" si="63"/>
        <v>45362</v>
      </c>
      <c r="D4088" t="s">
        <v>2217</v>
      </c>
      <c r="E4088" t="s">
        <v>21572</v>
      </c>
      <c r="F4088" t="s">
        <v>31</v>
      </c>
      <c r="G4088" t="s">
        <v>91</v>
      </c>
      <c r="H4088" t="s">
        <v>40</v>
      </c>
      <c r="I4088">
        <v>2</v>
      </c>
      <c r="J4088">
        <v>2331.29</v>
      </c>
      <c r="K4088">
        <v>1947.19</v>
      </c>
      <c r="L4088">
        <v>4662.58</v>
      </c>
      <c r="M4088">
        <v>3894.38</v>
      </c>
      <c r="N4088" t="s">
        <v>21571</v>
      </c>
      <c r="O4088" t="s">
        <v>21570</v>
      </c>
      <c r="P4088" t="s">
        <v>26</v>
      </c>
      <c r="Q4088">
        <v>11.0168</v>
      </c>
      <c r="R4088">
        <v>76.955799999999996</v>
      </c>
      <c r="S4088" t="s">
        <v>454</v>
      </c>
      <c r="T4088" t="s">
        <v>453</v>
      </c>
      <c r="U4088" t="s">
        <v>46</v>
      </c>
      <c r="V4088" t="s">
        <v>9</v>
      </c>
    </row>
    <row r="4089" spans="1:22">
      <c r="A4089" t="s">
        <v>21569</v>
      </c>
      <c r="B4089" s="2">
        <v>45400.59652777778</v>
      </c>
      <c r="C4089" s="2">
        <f t="shared" si="63"/>
        <v>45397</v>
      </c>
      <c r="D4089" t="s">
        <v>2212</v>
      </c>
      <c r="E4089" t="s">
        <v>21568</v>
      </c>
      <c r="F4089" t="s">
        <v>64</v>
      </c>
      <c r="G4089" t="s">
        <v>41</v>
      </c>
      <c r="H4089" t="s">
        <v>29</v>
      </c>
      <c r="I4089">
        <v>4</v>
      </c>
      <c r="J4089">
        <v>639.59</v>
      </c>
      <c r="K4089">
        <v>512.37</v>
      </c>
      <c r="L4089">
        <v>2558.36</v>
      </c>
      <c r="M4089">
        <v>2049.48</v>
      </c>
      <c r="N4089" t="s">
        <v>21567</v>
      </c>
      <c r="O4089" t="s">
        <v>21566</v>
      </c>
      <c r="P4089" t="s">
        <v>26</v>
      </c>
      <c r="Q4089">
        <v>11.0168</v>
      </c>
      <c r="R4089">
        <v>76.955799999999996</v>
      </c>
      <c r="S4089" t="s">
        <v>319</v>
      </c>
      <c r="T4089" t="s">
        <v>318</v>
      </c>
      <c r="U4089" t="s">
        <v>46</v>
      </c>
      <c r="V4089" t="s">
        <v>9</v>
      </c>
    </row>
    <row r="4090" spans="1:22">
      <c r="A4090" t="s">
        <v>21565</v>
      </c>
      <c r="B4090" s="2">
        <v>45330.628472222219</v>
      </c>
      <c r="C4090" s="2">
        <f t="shared" si="63"/>
        <v>45327</v>
      </c>
      <c r="D4090" t="s">
        <v>2207</v>
      </c>
      <c r="E4090" t="s">
        <v>7974</v>
      </c>
      <c r="F4090" t="s">
        <v>166</v>
      </c>
      <c r="G4090" t="s">
        <v>82</v>
      </c>
      <c r="H4090" t="s">
        <v>16</v>
      </c>
      <c r="I4090">
        <v>1</v>
      </c>
      <c r="J4090">
        <v>1987.89</v>
      </c>
      <c r="K4090">
        <v>1462.15</v>
      </c>
      <c r="L4090">
        <v>1987.89</v>
      </c>
      <c r="M4090">
        <v>1462.15</v>
      </c>
      <c r="N4090" t="s">
        <v>21564</v>
      </c>
      <c r="O4090" t="s">
        <v>21563</v>
      </c>
      <c r="P4090" t="s">
        <v>26</v>
      </c>
      <c r="Q4090">
        <v>11.0168</v>
      </c>
      <c r="R4090">
        <v>76.955799999999996</v>
      </c>
      <c r="S4090" t="s">
        <v>250</v>
      </c>
      <c r="T4090" t="s">
        <v>249</v>
      </c>
      <c r="U4090" t="s">
        <v>10</v>
      </c>
      <c r="V4090" t="s">
        <v>9</v>
      </c>
    </row>
    <row r="4091" spans="1:22">
      <c r="A4091" t="s">
        <v>21562</v>
      </c>
      <c r="B4091" s="2">
        <v>45484.692361111112</v>
      </c>
      <c r="C4091" s="2">
        <f t="shared" si="63"/>
        <v>45481</v>
      </c>
      <c r="D4091" t="s">
        <v>2202</v>
      </c>
      <c r="E4091" t="s">
        <v>4236</v>
      </c>
      <c r="F4091" t="s">
        <v>166</v>
      </c>
      <c r="G4091" t="s">
        <v>82</v>
      </c>
      <c r="H4091" t="s">
        <v>40</v>
      </c>
      <c r="I4091">
        <v>1</v>
      </c>
      <c r="J4091">
        <v>1357.35</v>
      </c>
      <c r="K4091">
        <v>932.77</v>
      </c>
      <c r="L4091">
        <v>1357.35</v>
      </c>
      <c r="M4091">
        <v>932.77</v>
      </c>
      <c r="N4091" t="s">
        <v>21561</v>
      </c>
      <c r="O4091" t="s">
        <v>21560</v>
      </c>
      <c r="P4091" t="s">
        <v>121</v>
      </c>
      <c r="Q4091">
        <v>9.9252000000000002</v>
      </c>
      <c r="R4091">
        <v>78.119799999999998</v>
      </c>
      <c r="S4091" t="s">
        <v>735</v>
      </c>
      <c r="T4091" t="s">
        <v>734</v>
      </c>
      <c r="U4091" t="s">
        <v>23</v>
      </c>
      <c r="V4091" t="s">
        <v>45</v>
      </c>
    </row>
    <row r="4092" spans="1:22">
      <c r="A4092" t="s">
        <v>21559</v>
      </c>
      <c r="B4092" s="2">
        <v>45125.80972222222</v>
      </c>
      <c r="C4092" s="2">
        <f t="shared" si="63"/>
        <v>45124</v>
      </c>
      <c r="D4092" t="s">
        <v>2197</v>
      </c>
      <c r="E4092" t="s">
        <v>9776</v>
      </c>
      <c r="F4092" t="s">
        <v>201</v>
      </c>
      <c r="G4092" t="s">
        <v>53</v>
      </c>
      <c r="H4092" t="s">
        <v>29</v>
      </c>
      <c r="I4092">
        <v>4</v>
      </c>
      <c r="J4092">
        <v>632.02</v>
      </c>
      <c r="K4092">
        <v>556.45000000000005</v>
      </c>
      <c r="L4092">
        <v>2528.08</v>
      </c>
      <c r="M4092">
        <v>2225.8000000000002</v>
      </c>
      <c r="N4092" t="s">
        <v>21558</v>
      </c>
      <c r="O4092" t="s">
        <v>21557</v>
      </c>
      <c r="P4092" t="s">
        <v>112</v>
      </c>
      <c r="Q4092">
        <v>13.082700000000001</v>
      </c>
      <c r="R4092">
        <v>80.270700000000005</v>
      </c>
      <c r="S4092" t="s">
        <v>530</v>
      </c>
      <c r="T4092" t="s">
        <v>529</v>
      </c>
      <c r="U4092" t="s">
        <v>10</v>
      </c>
      <c r="V4092" t="s">
        <v>45</v>
      </c>
    </row>
    <row r="4093" spans="1:22">
      <c r="A4093" t="s">
        <v>21556</v>
      </c>
      <c r="B4093" s="2">
        <v>45323.851388888892</v>
      </c>
      <c r="C4093" s="2">
        <f t="shared" si="63"/>
        <v>45320</v>
      </c>
      <c r="D4093" t="s">
        <v>2192</v>
      </c>
      <c r="E4093" t="s">
        <v>21555</v>
      </c>
      <c r="F4093" t="s">
        <v>166</v>
      </c>
      <c r="G4093" t="s">
        <v>30</v>
      </c>
      <c r="H4093" t="s">
        <v>63</v>
      </c>
      <c r="I4093">
        <v>2</v>
      </c>
      <c r="J4093">
        <v>529.99</v>
      </c>
      <c r="K4093">
        <v>398.73</v>
      </c>
      <c r="L4093">
        <v>1059.98</v>
      </c>
      <c r="M4093">
        <v>797.46</v>
      </c>
      <c r="N4093" t="s">
        <v>21554</v>
      </c>
      <c r="O4093" t="s">
        <v>21553</v>
      </c>
      <c r="P4093" t="s">
        <v>26</v>
      </c>
      <c r="Q4093">
        <v>11.0168</v>
      </c>
      <c r="R4093">
        <v>76.955799999999996</v>
      </c>
      <c r="S4093" t="s">
        <v>250</v>
      </c>
      <c r="T4093" t="s">
        <v>249</v>
      </c>
      <c r="U4093" t="s">
        <v>23</v>
      </c>
      <c r="V4093" t="s">
        <v>45</v>
      </c>
    </row>
    <row r="4094" spans="1:22">
      <c r="A4094" t="s">
        <v>21552</v>
      </c>
      <c r="B4094" s="2">
        <v>45516.486805555556</v>
      </c>
      <c r="C4094" s="2">
        <f t="shared" si="63"/>
        <v>45516</v>
      </c>
      <c r="D4094" t="s">
        <v>2187</v>
      </c>
      <c r="E4094" t="s">
        <v>13248</v>
      </c>
      <c r="F4094" t="s">
        <v>31</v>
      </c>
      <c r="G4094" t="s">
        <v>17</v>
      </c>
      <c r="H4094" t="s">
        <v>40</v>
      </c>
      <c r="I4094">
        <v>4</v>
      </c>
      <c r="J4094">
        <v>1240.72</v>
      </c>
      <c r="K4094">
        <v>943.8</v>
      </c>
      <c r="L4094">
        <v>4962.88</v>
      </c>
      <c r="M4094">
        <v>3775.2</v>
      </c>
      <c r="N4094" t="s">
        <v>21551</v>
      </c>
      <c r="O4094" t="s">
        <v>21550</v>
      </c>
      <c r="P4094" t="s">
        <v>60</v>
      </c>
      <c r="Q4094">
        <v>8.7139000000000006</v>
      </c>
      <c r="R4094">
        <v>77.756699999999995</v>
      </c>
      <c r="S4094" t="s">
        <v>25</v>
      </c>
      <c r="T4094" t="s">
        <v>24</v>
      </c>
      <c r="U4094" t="s">
        <v>57</v>
      </c>
      <c r="V4094" t="s">
        <v>22</v>
      </c>
    </row>
    <row r="4095" spans="1:22">
      <c r="A4095" t="s">
        <v>21549</v>
      </c>
      <c r="B4095" s="2">
        <v>45571.481249999997</v>
      </c>
      <c r="C4095" s="2">
        <f t="shared" si="63"/>
        <v>45565</v>
      </c>
      <c r="D4095" t="s">
        <v>2182</v>
      </c>
      <c r="E4095" t="s">
        <v>2181</v>
      </c>
      <c r="F4095" t="s">
        <v>31</v>
      </c>
      <c r="G4095" t="s">
        <v>106</v>
      </c>
      <c r="H4095" t="s">
        <v>29</v>
      </c>
      <c r="I4095">
        <v>1</v>
      </c>
      <c r="J4095">
        <v>1900.65</v>
      </c>
      <c r="K4095">
        <v>1585.73</v>
      </c>
      <c r="L4095">
        <v>1900.65</v>
      </c>
      <c r="M4095">
        <v>1585.73</v>
      </c>
      <c r="N4095" t="s">
        <v>21548</v>
      </c>
      <c r="O4095" t="s">
        <v>21547</v>
      </c>
      <c r="P4095" t="s">
        <v>60</v>
      </c>
      <c r="Q4095">
        <v>8.7139000000000006</v>
      </c>
      <c r="R4095">
        <v>77.756699999999995</v>
      </c>
      <c r="S4095" t="s">
        <v>564</v>
      </c>
      <c r="T4095" t="s">
        <v>563</v>
      </c>
      <c r="U4095" t="s">
        <v>10</v>
      </c>
      <c r="V4095" t="s">
        <v>45</v>
      </c>
    </row>
    <row r="4096" spans="1:22">
      <c r="A4096" t="s">
        <v>21546</v>
      </c>
      <c r="B4096" s="2">
        <v>45185.61041666667</v>
      </c>
      <c r="C4096" s="2">
        <f t="shared" si="63"/>
        <v>45180</v>
      </c>
      <c r="D4096" t="s">
        <v>2177</v>
      </c>
      <c r="E4096" t="s">
        <v>6119</v>
      </c>
      <c r="F4096" t="s">
        <v>201</v>
      </c>
      <c r="G4096" t="s">
        <v>41</v>
      </c>
      <c r="H4096" t="s">
        <v>40</v>
      </c>
      <c r="I4096">
        <v>3</v>
      </c>
      <c r="J4096">
        <v>2094.29</v>
      </c>
      <c r="K4096">
        <v>1321.99</v>
      </c>
      <c r="L4096">
        <v>6282.87</v>
      </c>
      <c r="M4096">
        <v>3965.97</v>
      </c>
      <c r="N4096" t="s">
        <v>21545</v>
      </c>
      <c r="O4096" t="s">
        <v>21544</v>
      </c>
      <c r="P4096" t="s">
        <v>26</v>
      </c>
      <c r="Q4096">
        <v>11.0168</v>
      </c>
      <c r="R4096">
        <v>76.955799999999996</v>
      </c>
      <c r="S4096" t="s">
        <v>146</v>
      </c>
      <c r="T4096" t="s">
        <v>145</v>
      </c>
      <c r="U4096" t="s">
        <v>57</v>
      </c>
      <c r="V4096" t="s">
        <v>9</v>
      </c>
    </row>
    <row r="4097" spans="1:22">
      <c r="A4097" t="s">
        <v>21543</v>
      </c>
      <c r="B4097" s="2">
        <v>45230.506249999999</v>
      </c>
      <c r="C4097" s="2">
        <f t="shared" si="63"/>
        <v>45229</v>
      </c>
      <c r="D4097" t="s">
        <v>2172</v>
      </c>
      <c r="E4097" t="s">
        <v>6115</v>
      </c>
      <c r="F4097" t="s">
        <v>73</v>
      </c>
      <c r="G4097" t="s">
        <v>30</v>
      </c>
      <c r="H4097" t="s">
        <v>16</v>
      </c>
      <c r="I4097">
        <v>1</v>
      </c>
      <c r="J4097">
        <v>2435.2399999999998</v>
      </c>
      <c r="K4097">
        <v>2095.5700000000002</v>
      </c>
      <c r="L4097">
        <v>2435.2399999999998</v>
      </c>
      <c r="M4097">
        <v>2095.5700000000002</v>
      </c>
      <c r="N4097" t="s">
        <v>21542</v>
      </c>
      <c r="O4097" t="s">
        <v>21541</v>
      </c>
      <c r="P4097" t="s">
        <v>112</v>
      </c>
      <c r="Q4097">
        <v>13.082700000000001</v>
      </c>
      <c r="R4097">
        <v>80.270700000000005</v>
      </c>
      <c r="S4097" t="s">
        <v>906</v>
      </c>
      <c r="T4097" t="s">
        <v>905</v>
      </c>
      <c r="U4097" t="s">
        <v>77</v>
      </c>
      <c r="V4097" t="s">
        <v>22</v>
      </c>
    </row>
    <row r="4098" spans="1:22">
      <c r="A4098" t="s">
        <v>21540</v>
      </c>
      <c r="B4098" s="2">
        <v>45334.828472222223</v>
      </c>
      <c r="C4098" s="2">
        <f t="shared" si="63"/>
        <v>45334</v>
      </c>
      <c r="D4098" t="s">
        <v>2167</v>
      </c>
      <c r="E4098" t="s">
        <v>13234</v>
      </c>
      <c r="F4098" t="s">
        <v>136</v>
      </c>
      <c r="G4098" t="s">
        <v>91</v>
      </c>
      <c r="H4098" t="s">
        <v>40</v>
      </c>
      <c r="I4098">
        <v>4</v>
      </c>
      <c r="J4098">
        <v>560.76</v>
      </c>
      <c r="K4098">
        <v>415.76</v>
      </c>
      <c r="L4098">
        <v>2243.04</v>
      </c>
      <c r="M4098">
        <v>1663.04</v>
      </c>
      <c r="N4098" t="s">
        <v>21539</v>
      </c>
      <c r="O4098" t="s">
        <v>21538</v>
      </c>
      <c r="P4098" t="s">
        <v>26</v>
      </c>
      <c r="Q4098">
        <v>11.0168</v>
      </c>
      <c r="R4098">
        <v>76.955799999999996</v>
      </c>
      <c r="S4098" t="s">
        <v>146</v>
      </c>
      <c r="T4098" t="s">
        <v>145</v>
      </c>
      <c r="U4098" t="s">
        <v>10</v>
      </c>
      <c r="V4098" t="s">
        <v>45</v>
      </c>
    </row>
    <row r="4099" spans="1:22">
      <c r="A4099" t="s">
        <v>21537</v>
      </c>
      <c r="B4099" s="2">
        <v>44971.680555555555</v>
      </c>
      <c r="C4099" s="2">
        <f t="shared" ref="C4099:C4162" si="64">INT(B4099) - WEEKDAY(INT(B4099), 2) + 1</f>
        <v>44970</v>
      </c>
      <c r="D4099" t="s">
        <v>2162</v>
      </c>
      <c r="E4099" t="s">
        <v>21536</v>
      </c>
      <c r="F4099" t="s">
        <v>64</v>
      </c>
      <c r="G4099" t="s">
        <v>106</v>
      </c>
      <c r="H4099" t="s">
        <v>40</v>
      </c>
      <c r="I4099">
        <v>2</v>
      </c>
      <c r="J4099">
        <v>269.33</v>
      </c>
      <c r="K4099">
        <v>185.07</v>
      </c>
      <c r="L4099">
        <v>538.66</v>
      </c>
      <c r="M4099">
        <v>370.14</v>
      </c>
      <c r="N4099" t="s">
        <v>21535</v>
      </c>
      <c r="O4099" t="s">
        <v>21534</v>
      </c>
      <c r="P4099" t="s">
        <v>13</v>
      </c>
      <c r="Q4099">
        <v>11.664300000000001</v>
      </c>
      <c r="R4099">
        <v>78.146000000000001</v>
      </c>
      <c r="S4099" t="s">
        <v>59</v>
      </c>
      <c r="T4099" t="s">
        <v>58</v>
      </c>
      <c r="U4099" t="s">
        <v>23</v>
      </c>
      <c r="V4099" t="s">
        <v>22</v>
      </c>
    </row>
    <row r="4100" spans="1:22">
      <c r="A4100" t="s">
        <v>21533</v>
      </c>
      <c r="B4100" s="2">
        <v>45322.615277777775</v>
      </c>
      <c r="C4100" s="2">
        <f t="shared" si="64"/>
        <v>45320</v>
      </c>
      <c r="D4100" t="s">
        <v>2157</v>
      </c>
      <c r="E4100" t="s">
        <v>2156</v>
      </c>
      <c r="F4100" t="s">
        <v>31</v>
      </c>
      <c r="G4100" t="s">
        <v>72</v>
      </c>
      <c r="H4100" t="s">
        <v>40</v>
      </c>
      <c r="I4100">
        <v>2</v>
      </c>
      <c r="J4100">
        <v>1386.66</v>
      </c>
      <c r="K4100">
        <v>1064.4100000000001</v>
      </c>
      <c r="L4100">
        <v>2773.32</v>
      </c>
      <c r="M4100">
        <v>2128.8200000000002</v>
      </c>
      <c r="N4100" t="s">
        <v>21532</v>
      </c>
      <c r="O4100" t="s">
        <v>21531</v>
      </c>
      <c r="P4100" t="s">
        <v>112</v>
      </c>
      <c r="Q4100">
        <v>13.082700000000001</v>
      </c>
      <c r="R4100">
        <v>80.270700000000005</v>
      </c>
      <c r="S4100" t="s">
        <v>176</v>
      </c>
      <c r="T4100" t="s">
        <v>175</v>
      </c>
      <c r="U4100" t="s">
        <v>57</v>
      </c>
      <c r="V4100" t="s">
        <v>9</v>
      </c>
    </row>
    <row r="4101" spans="1:22">
      <c r="A4101" t="s">
        <v>21530</v>
      </c>
      <c r="B4101" s="2">
        <v>44985.552083333336</v>
      </c>
      <c r="C4101" s="2">
        <f t="shared" si="64"/>
        <v>44984</v>
      </c>
      <c r="D4101" t="s">
        <v>2152</v>
      </c>
      <c r="E4101" t="s">
        <v>16604</v>
      </c>
      <c r="F4101" t="s">
        <v>73</v>
      </c>
      <c r="G4101" t="s">
        <v>82</v>
      </c>
      <c r="H4101" t="s">
        <v>29</v>
      </c>
      <c r="I4101">
        <v>2</v>
      </c>
      <c r="J4101">
        <v>950.66</v>
      </c>
      <c r="K4101">
        <v>656.82</v>
      </c>
      <c r="L4101">
        <v>1901.32</v>
      </c>
      <c r="M4101">
        <v>1313.64</v>
      </c>
      <c r="N4101" t="s">
        <v>21529</v>
      </c>
      <c r="O4101" t="s">
        <v>21528</v>
      </c>
      <c r="P4101" t="s">
        <v>121</v>
      </c>
      <c r="Q4101">
        <v>9.9252000000000002</v>
      </c>
      <c r="R4101">
        <v>78.119799999999998</v>
      </c>
      <c r="S4101" t="s">
        <v>283</v>
      </c>
      <c r="T4101" t="s">
        <v>282</v>
      </c>
      <c r="U4101" t="s">
        <v>46</v>
      </c>
      <c r="V4101" t="s">
        <v>45</v>
      </c>
    </row>
    <row r="4102" spans="1:22">
      <c r="A4102" t="s">
        <v>21527</v>
      </c>
      <c r="B4102" s="2">
        <v>44997.697916666664</v>
      </c>
      <c r="C4102" s="2">
        <f t="shared" si="64"/>
        <v>44991</v>
      </c>
      <c r="D4102" t="s">
        <v>2147</v>
      </c>
      <c r="E4102" t="s">
        <v>21526</v>
      </c>
      <c r="F4102" t="s">
        <v>31</v>
      </c>
      <c r="G4102" t="s">
        <v>115</v>
      </c>
      <c r="H4102" t="s">
        <v>52</v>
      </c>
      <c r="I4102">
        <v>3</v>
      </c>
      <c r="J4102">
        <v>2100.4699999999998</v>
      </c>
      <c r="K4102">
        <v>1340.67</v>
      </c>
      <c r="L4102">
        <v>6301.41</v>
      </c>
      <c r="M4102">
        <v>4022.01</v>
      </c>
      <c r="N4102" t="s">
        <v>21525</v>
      </c>
      <c r="O4102" t="s">
        <v>21524</v>
      </c>
      <c r="P4102" t="s">
        <v>49</v>
      </c>
      <c r="Q4102">
        <v>12.916499999999999</v>
      </c>
      <c r="R4102">
        <v>79.132499999999993</v>
      </c>
      <c r="S4102" t="s">
        <v>79</v>
      </c>
      <c r="T4102" t="s">
        <v>78</v>
      </c>
      <c r="U4102" t="s">
        <v>10</v>
      </c>
      <c r="V4102" t="s">
        <v>9</v>
      </c>
    </row>
    <row r="4103" spans="1:22">
      <c r="A4103" t="s">
        <v>21523</v>
      </c>
      <c r="B4103" s="2">
        <v>45210.736111111109</v>
      </c>
      <c r="C4103" s="2">
        <f t="shared" si="64"/>
        <v>45208</v>
      </c>
      <c r="D4103" t="s">
        <v>2142</v>
      </c>
      <c r="E4103" t="s">
        <v>13218</v>
      </c>
      <c r="F4103" t="s">
        <v>64</v>
      </c>
      <c r="G4103" t="s">
        <v>53</v>
      </c>
      <c r="H4103" t="s">
        <v>71</v>
      </c>
      <c r="I4103">
        <v>2</v>
      </c>
      <c r="J4103">
        <v>709.83</v>
      </c>
      <c r="K4103">
        <v>514.41</v>
      </c>
      <c r="L4103">
        <v>1419.66</v>
      </c>
      <c r="M4103">
        <v>1028.82</v>
      </c>
      <c r="N4103" t="s">
        <v>21522</v>
      </c>
      <c r="O4103" t="s">
        <v>21521</v>
      </c>
      <c r="P4103" t="s">
        <v>60</v>
      </c>
      <c r="Q4103">
        <v>8.7139000000000006</v>
      </c>
      <c r="R4103">
        <v>77.756699999999995</v>
      </c>
      <c r="S4103" t="s">
        <v>146</v>
      </c>
      <c r="T4103" t="s">
        <v>145</v>
      </c>
      <c r="U4103" t="s">
        <v>46</v>
      </c>
      <c r="V4103" t="s">
        <v>45</v>
      </c>
    </row>
    <row r="4104" spans="1:22">
      <c r="A4104" t="s">
        <v>21520</v>
      </c>
      <c r="B4104" s="2">
        <v>45150.429166666669</v>
      </c>
      <c r="C4104" s="2">
        <f t="shared" si="64"/>
        <v>45145</v>
      </c>
      <c r="D4104" t="s">
        <v>2137</v>
      </c>
      <c r="E4104" t="s">
        <v>21519</v>
      </c>
      <c r="F4104" t="s">
        <v>31</v>
      </c>
      <c r="G4104" t="s">
        <v>53</v>
      </c>
      <c r="H4104" t="s">
        <v>52</v>
      </c>
      <c r="I4104">
        <v>4</v>
      </c>
      <c r="J4104">
        <v>2485</v>
      </c>
      <c r="K4104">
        <v>2007.9</v>
      </c>
      <c r="L4104">
        <v>9940</v>
      </c>
      <c r="M4104">
        <v>8031.6</v>
      </c>
      <c r="N4104" t="s">
        <v>21518</v>
      </c>
      <c r="O4104" t="s">
        <v>21517</v>
      </c>
      <c r="P4104" t="s">
        <v>26</v>
      </c>
      <c r="Q4104">
        <v>11.0168</v>
      </c>
      <c r="R4104">
        <v>76.955799999999996</v>
      </c>
      <c r="S4104" t="s">
        <v>784</v>
      </c>
      <c r="T4104" t="s">
        <v>783</v>
      </c>
      <c r="U4104" t="s">
        <v>57</v>
      </c>
      <c r="V4104" t="s">
        <v>45</v>
      </c>
    </row>
    <row r="4105" spans="1:22">
      <c r="A4105" t="s">
        <v>21516</v>
      </c>
      <c r="B4105" s="2">
        <v>45373.702777777777</v>
      </c>
      <c r="C4105" s="2">
        <f t="shared" si="64"/>
        <v>45369</v>
      </c>
      <c r="D4105" t="s">
        <v>2132</v>
      </c>
      <c r="E4105" t="s">
        <v>11505</v>
      </c>
      <c r="F4105" t="s">
        <v>73</v>
      </c>
      <c r="G4105" t="s">
        <v>41</v>
      </c>
      <c r="H4105" t="s">
        <v>40</v>
      </c>
      <c r="I4105">
        <v>1</v>
      </c>
      <c r="J4105">
        <v>2366.25</v>
      </c>
      <c r="K4105">
        <v>1766.14</v>
      </c>
      <c r="L4105">
        <v>2366.25</v>
      </c>
      <c r="M4105">
        <v>1766.14</v>
      </c>
      <c r="N4105" t="s">
        <v>21515</v>
      </c>
      <c r="O4105" t="s">
        <v>21514</v>
      </c>
      <c r="P4105" t="s">
        <v>13</v>
      </c>
      <c r="Q4105">
        <v>11.664300000000001</v>
      </c>
      <c r="R4105">
        <v>78.146000000000001</v>
      </c>
      <c r="S4105" t="s">
        <v>295</v>
      </c>
      <c r="T4105" t="s">
        <v>294</v>
      </c>
      <c r="U4105" t="s">
        <v>10</v>
      </c>
      <c r="V4105" t="s">
        <v>45</v>
      </c>
    </row>
    <row r="4106" spans="1:22">
      <c r="A4106" t="s">
        <v>21513</v>
      </c>
      <c r="B4106" s="2">
        <v>45001.629166666666</v>
      </c>
      <c r="C4106" s="2">
        <f t="shared" si="64"/>
        <v>44998</v>
      </c>
      <c r="D4106" t="s">
        <v>2127</v>
      </c>
      <c r="E4106" t="s">
        <v>21512</v>
      </c>
      <c r="F4106" t="s">
        <v>201</v>
      </c>
      <c r="G4106" t="s">
        <v>91</v>
      </c>
      <c r="H4106" t="s">
        <v>16</v>
      </c>
      <c r="I4106">
        <v>2</v>
      </c>
      <c r="J4106">
        <v>1983.81</v>
      </c>
      <c r="K4106">
        <v>1264.4100000000001</v>
      </c>
      <c r="L4106">
        <v>3967.62</v>
      </c>
      <c r="M4106">
        <v>2528.8200000000002</v>
      </c>
      <c r="N4106" t="s">
        <v>21511</v>
      </c>
      <c r="O4106" t="s">
        <v>21510</v>
      </c>
      <c r="P4106" t="s">
        <v>121</v>
      </c>
      <c r="Q4106">
        <v>9.9252000000000002</v>
      </c>
      <c r="R4106">
        <v>78.119799999999998</v>
      </c>
      <c r="S4106" t="s">
        <v>784</v>
      </c>
      <c r="T4106" t="s">
        <v>783</v>
      </c>
      <c r="U4106" t="s">
        <v>23</v>
      </c>
      <c r="V4106" t="s">
        <v>45</v>
      </c>
    </row>
    <row r="4107" spans="1:22">
      <c r="A4107" t="s">
        <v>21509</v>
      </c>
      <c r="B4107" s="2">
        <v>45351.572916666664</v>
      </c>
      <c r="C4107" s="2">
        <f t="shared" si="64"/>
        <v>45348</v>
      </c>
      <c r="D4107" t="s">
        <v>2122</v>
      </c>
      <c r="E4107" t="s">
        <v>9717</v>
      </c>
      <c r="F4107" t="s">
        <v>73</v>
      </c>
      <c r="G4107" t="s">
        <v>115</v>
      </c>
      <c r="H4107" t="s">
        <v>63</v>
      </c>
      <c r="I4107">
        <v>1</v>
      </c>
      <c r="J4107">
        <v>1773.15</v>
      </c>
      <c r="K4107">
        <v>1220.81</v>
      </c>
      <c r="L4107">
        <v>1773.15</v>
      </c>
      <c r="M4107">
        <v>1220.81</v>
      </c>
      <c r="N4107" t="s">
        <v>21508</v>
      </c>
      <c r="O4107" t="s">
        <v>21507</v>
      </c>
      <c r="P4107" t="s">
        <v>112</v>
      </c>
      <c r="Q4107">
        <v>13.082700000000001</v>
      </c>
      <c r="R4107">
        <v>80.270700000000005</v>
      </c>
      <c r="S4107" t="s">
        <v>364</v>
      </c>
      <c r="T4107" t="s">
        <v>363</v>
      </c>
      <c r="U4107" t="s">
        <v>23</v>
      </c>
      <c r="V4107" t="s">
        <v>9</v>
      </c>
    </row>
    <row r="4108" spans="1:22">
      <c r="A4108" t="s">
        <v>21506</v>
      </c>
      <c r="B4108" s="2">
        <v>44932.712500000001</v>
      </c>
      <c r="C4108" s="2">
        <f t="shared" si="64"/>
        <v>44928</v>
      </c>
      <c r="D4108" t="s">
        <v>2117</v>
      </c>
      <c r="E4108" t="s">
        <v>21505</v>
      </c>
      <c r="F4108" t="s">
        <v>73</v>
      </c>
      <c r="G4108" t="s">
        <v>115</v>
      </c>
      <c r="H4108" t="s">
        <v>52</v>
      </c>
      <c r="I4108">
        <v>4</v>
      </c>
      <c r="J4108">
        <v>1505.04</v>
      </c>
      <c r="K4108">
        <v>981.5</v>
      </c>
      <c r="L4108">
        <v>6020.16</v>
      </c>
      <c r="M4108">
        <v>3926</v>
      </c>
      <c r="N4108" t="s">
        <v>21504</v>
      </c>
      <c r="O4108" t="s">
        <v>21503</v>
      </c>
      <c r="P4108" t="s">
        <v>112</v>
      </c>
      <c r="Q4108">
        <v>13.082700000000001</v>
      </c>
      <c r="R4108">
        <v>80.270700000000005</v>
      </c>
      <c r="S4108" t="s">
        <v>206</v>
      </c>
      <c r="T4108" t="s">
        <v>205</v>
      </c>
      <c r="U4108" t="s">
        <v>57</v>
      </c>
      <c r="V4108" t="s">
        <v>9</v>
      </c>
    </row>
    <row r="4109" spans="1:22">
      <c r="A4109" t="s">
        <v>21502</v>
      </c>
      <c r="B4109" s="2">
        <v>45032.815972222219</v>
      </c>
      <c r="C4109" s="2">
        <f t="shared" si="64"/>
        <v>45026</v>
      </c>
      <c r="D4109" t="s">
        <v>2112</v>
      </c>
      <c r="E4109" t="s">
        <v>21501</v>
      </c>
      <c r="F4109" t="s">
        <v>201</v>
      </c>
      <c r="G4109" t="s">
        <v>106</v>
      </c>
      <c r="H4109" t="s">
        <v>71</v>
      </c>
      <c r="I4109">
        <v>2</v>
      </c>
      <c r="J4109">
        <v>2271.0500000000002</v>
      </c>
      <c r="K4109">
        <v>1899.16</v>
      </c>
      <c r="L4109">
        <v>4542.1000000000004</v>
      </c>
      <c r="M4109">
        <v>3798.32</v>
      </c>
      <c r="N4109" t="s">
        <v>21500</v>
      </c>
      <c r="O4109" t="s">
        <v>21499</v>
      </c>
      <c r="P4109" t="s">
        <v>68</v>
      </c>
      <c r="Q4109">
        <v>11.34</v>
      </c>
      <c r="R4109">
        <v>77.717200000000005</v>
      </c>
      <c r="S4109" t="s">
        <v>226</v>
      </c>
      <c r="T4109" t="s">
        <v>225</v>
      </c>
      <c r="U4109" t="s">
        <v>77</v>
      </c>
      <c r="V4109" t="s">
        <v>22</v>
      </c>
    </row>
    <row r="4110" spans="1:22">
      <c r="A4110" t="s">
        <v>21498</v>
      </c>
      <c r="B4110" s="2">
        <v>44975.597222222219</v>
      </c>
      <c r="C4110" s="2">
        <f t="shared" si="64"/>
        <v>44970</v>
      </c>
      <c r="D4110" t="s">
        <v>2107</v>
      </c>
      <c r="E4110" t="s">
        <v>4164</v>
      </c>
      <c r="F4110" t="s">
        <v>83</v>
      </c>
      <c r="G4110" t="s">
        <v>115</v>
      </c>
      <c r="H4110" t="s">
        <v>52</v>
      </c>
      <c r="I4110">
        <v>2</v>
      </c>
      <c r="J4110">
        <v>1741.46</v>
      </c>
      <c r="K4110">
        <v>1522.77</v>
      </c>
      <c r="L4110">
        <v>3482.92</v>
      </c>
      <c r="M4110">
        <v>3045.54</v>
      </c>
      <c r="N4110" t="s">
        <v>21497</v>
      </c>
      <c r="O4110" t="s">
        <v>21496</v>
      </c>
      <c r="P4110" t="s">
        <v>121</v>
      </c>
      <c r="Q4110">
        <v>9.9252000000000002</v>
      </c>
      <c r="R4110">
        <v>78.119799999999998</v>
      </c>
      <c r="S4110" t="s">
        <v>340</v>
      </c>
      <c r="T4110" t="s">
        <v>339</v>
      </c>
      <c r="U4110" t="s">
        <v>46</v>
      </c>
      <c r="V4110" t="s">
        <v>9</v>
      </c>
    </row>
    <row r="4111" spans="1:22">
      <c r="A4111" t="s">
        <v>21495</v>
      </c>
      <c r="B4111" s="2">
        <v>45153.550694444442</v>
      </c>
      <c r="C4111" s="2">
        <f t="shared" si="64"/>
        <v>45152</v>
      </c>
      <c r="D4111" t="s">
        <v>2102</v>
      </c>
      <c r="E4111" t="s">
        <v>19870</v>
      </c>
      <c r="F4111" t="s">
        <v>31</v>
      </c>
      <c r="G4111" t="s">
        <v>91</v>
      </c>
      <c r="H4111" t="s">
        <v>29</v>
      </c>
      <c r="I4111">
        <v>2</v>
      </c>
      <c r="J4111">
        <v>1183.71</v>
      </c>
      <c r="K4111">
        <v>967.18</v>
      </c>
      <c r="L4111">
        <v>2367.42</v>
      </c>
      <c r="M4111">
        <v>1934.36</v>
      </c>
      <c r="N4111" t="s">
        <v>21494</v>
      </c>
      <c r="O4111" t="s">
        <v>21493</v>
      </c>
      <c r="P4111" t="s">
        <v>60</v>
      </c>
      <c r="Q4111">
        <v>8.7139000000000006</v>
      </c>
      <c r="R4111">
        <v>77.756699999999995</v>
      </c>
      <c r="S4111" t="s">
        <v>420</v>
      </c>
      <c r="T4111" t="s">
        <v>419</v>
      </c>
      <c r="U4111" t="s">
        <v>46</v>
      </c>
      <c r="V4111" t="s">
        <v>212</v>
      </c>
    </row>
    <row r="4112" spans="1:22">
      <c r="A4112" t="s">
        <v>21492</v>
      </c>
      <c r="B4112" s="2">
        <v>45466.836111111108</v>
      </c>
      <c r="C4112" s="2">
        <f t="shared" si="64"/>
        <v>45460</v>
      </c>
      <c r="D4112" t="s">
        <v>2097</v>
      </c>
      <c r="E4112" t="s">
        <v>2096</v>
      </c>
      <c r="F4112" t="s">
        <v>73</v>
      </c>
      <c r="G4112" t="s">
        <v>72</v>
      </c>
      <c r="H4112" t="s">
        <v>16</v>
      </c>
      <c r="I4112">
        <v>2</v>
      </c>
      <c r="J4112">
        <v>465.55</v>
      </c>
      <c r="K4112">
        <v>354.21</v>
      </c>
      <c r="L4112">
        <v>931.1</v>
      </c>
      <c r="M4112">
        <v>708.42</v>
      </c>
      <c r="N4112" t="s">
        <v>21491</v>
      </c>
      <c r="O4112" t="s">
        <v>21490</v>
      </c>
      <c r="P4112" t="s">
        <v>13</v>
      </c>
      <c r="Q4112">
        <v>11.664300000000001</v>
      </c>
      <c r="R4112">
        <v>78.146000000000001</v>
      </c>
      <c r="S4112" t="s">
        <v>302</v>
      </c>
      <c r="T4112" t="s">
        <v>301</v>
      </c>
      <c r="U4112" t="s">
        <v>57</v>
      </c>
      <c r="V4112" t="s">
        <v>9</v>
      </c>
    </row>
    <row r="4113" spans="1:22">
      <c r="A4113" t="s">
        <v>21489</v>
      </c>
      <c r="B4113" s="2">
        <v>45259.575694444444</v>
      </c>
      <c r="C4113" s="2">
        <f t="shared" si="64"/>
        <v>45257</v>
      </c>
      <c r="D4113" t="s">
        <v>2092</v>
      </c>
      <c r="E4113" t="s">
        <v>2091</v>
      </c>
      <c r="F4113" t="s">
        <v>83</v>
      </c>
      <c r="G4113" t="s">
        <v>53</v>
      </c>
      <c r="H4113" t="s">
        <v>71</v>
      </c>
      <c r="I4113">
        <v>2</v>
      </c>
      <c r="J4113">
        <v>1343.94</v>
      </c>
      <c r="K4113">
        <v>1074.8</v>
      </c>
      <c r="L4113">
        <v>2687.88</v>
      </c>
      <c r="M4113">
        <v>2149.6</v>
      </c>
      <c r="N4113" t="s">
        <v>21488</v>
      </c>
      <c r="O4113" t="s">
        <v>21487</v>
      </c>
      <c r="P4113" t="s">
        <v>13</v>
      </c>
      <c r="Q4113">
        <v>11.664300000000001</v>
      </c>
      <c r="R4113">
        <v>78.146000000000001</v>
      </c>
      <c r="S4113" t="s">
        <v>537</v>
      </c>
      <c r="T4113" t="s">
        <v>536</v>
      </c>
      <c r="U4113" t="s">
        <v>57</v>
      </c>
      <c r="V4113" t="s">
        <v>9</v>
      </c>
    </row>
    <row r="4114" spans="1:22">
      <c r="A4114" t="s">
        <v>21486</v>
      </c>
      <c r="B4114" s="2">
        <v>44970.87222222222</v>
      </c>
      <c r="C4114" s="2">
        <f t="shared" si="64"/>
        <v>44970</v>
      </c>
      <c r="D4114" t="s">
        <v>2087</v>
      </c>
      <c r="E4114" t="s">
        <v>21485</v>
      </c>
      <c r="F4114" t="s">
        <v>64</v>
      </c>
      <c r="G4114" t="s">
        <v>41</v>
      </c>
      <c r="H4114" t="s">
        <v>29</v>
      </c>
      <c r="I4114">
        <v>1</v>
      </c>
      <c r="J4114">
        <v>1532.94</v>
      </c>
      <c r="K4114">
        <v>1065.4100000000001</v>
      </c>
      <c r="L4114">
        <v>1532.94</v>
      </c>
      <c r="M4114">
        <v>1065.4100000000001</v>
      </c>
      <c r="N4114" t="s">
        <v>21484</v>
      </c>
      <c r="O4114" t="s">
        <v>21483</v>
      </c>
      <c r="P4114" t="s">
        <v>26</v>
      </c>
      <c r="Q4114">
        <v>11.0168</v>
      </c>
      <c r="R4114">
        <v>76.955799999999996</v>
      </c>
      <c r="S4114" t="s">
        <v>352</v>
      </c>
      <c r="T4114" t="s">
        <v>351</v>
      </c>
      <c r="U4114" t="s">
        <v>77</v>
      </c>
      <c r="V4114" t="s">
        <v>45</v>
      </c>
    </row>
    <row r="4115" spans="1:22">
      <c r="A4115" t="s">
        <v>21482</v>
      </c>
      <c r="B4115" s="2">
        <v>45387.53402777778</v>
      </c>
      <c r="C4115" s="2">
        <f t="shared" si="64"/>
        <v>45383</v>
      </c>
      <c r="D4115" t="s">
        <v>2082</v>
      </c>
      <c r="E4115" t="s">
        <v>14881</v>
      </c>
      <c r="F4115" t="s">
        <v>201</v>
      </c>
      <c r="G4115" t="s">
        <v>72</v>
      </c>
      <c r="H4115" t="s">
        <v>63</v>
      </c>
      <c r="I4115">
        <v>1</v>
      </c>
      <c r="J4115">
        <v>944.78</v>
      </c>
      <c r="K4115">
        <v>732.84</v>
      </c>
      <c r="L4115">
        <v>944.78</v>
      </c>
      <c r="M4115">
        <v>732.84</v>
      </c>
      <c r="N4115" t="s">
        <v>21481</v>
      </c>
      <c r="O4115" t="s">
        <v>21480</v>
      </c>
      <c r="P4115" t="s">
        <v>68</v>
      </c>
      <c r="Q4115">
        <v>11.34</v>
      </c>
      <c r="R4115">
        <v>77.717200000000005</v>
      </c>
      <c r="S4115" t="s">
        <v>333</v>
      </c>
      <c r="T4115" t="s">
        <v>332</v>
      </c>
      <c r="U4115" t="s">
        <v>77</v>
      </c>
      <c r="V4115" t="s">
        <v>45</v>
      </c>
    </row>
    <row r="4116" spans="1:22">
      <c r="A4116" t="s">
        <v>21479</v>
      </c>
      <c r="B4116" s="2">
        <v>45122.723611111112</v>
      </c>
      <c r="C4116" s="2">
        <f t="shared" si="64"/>
        <v>45117</v>
      </c>
      <c r="D4116" t="s">
        <v>2077</v>
      </c>
      <c r="E4116" t="s">
        <v>11466</v>
      </c>
      <c r="F4116" t="s">
        <v>83</v>
      </c>
      <c r="G4116" t="s">
        <v>17</v>
      </c>
      <c r="H4116" t="s">
        <v>63</v>
      </c>
      <c r="I4116">
        <v>1</v>
      </c>
      <c r="J4116">
        <v>720.18</v>
      </c>
      <c r="K4116">
        <v>615.79999999999995</v>
      </c>
      <c r="L4116">
        <v>720.18</v>
      </c>
      <c r="M4116">
        <v>615.79999999999995</v>
      </c>
      <c r="N4116" t="s">
        <v>21478</v>
      </c>
      <c r="O4116" t="s">
        <v>21477</v>
      </c>
      <c r="P4116" t="s">
        <v>121</v>
      </c>
      <c r="Q4116">
        <v>9.9252000000000002</v>
      </c>
      <c r="R4116">
        <v>78.119799999999998</v>
      </c>
      <c r="S4116" t="s">
        <v>103</v>
      </c>
      <c r="T4116" t="s">
        <v>102</v>
      </c>
      <c r="U4116" t="s">
        <v>46</v>
      </c>
      <c r="V4116" t="s">
        <v>9</v>
      </c>
    </row>
    <row r="4117" spans="1:22">
      <c r="A4117" t="s">
        <v>21476</v>
      </c>
      <c r="B4117" s="2">
        <v>45127.59097222222</v>
      </c>
      <c r="C4117" s="2">
        <f t="shared" si="64"/>
        <v>45124</v>
      </c>
      <c r="D4117" t="s">
        <v>2072</v>
      </c>
      <c r="E4117" t="s">
        <v>21475</v>
      </c>
      <c r="F4117" t="s">
        <v>73</v>
      </c>
      <c r="G4117" t="s">
        <v>72</v>
      </c>
      <c r="H4117" t="s">
        <v>52</v>
      </c>
      <c r="I4117">
        <v>2</v>
      </c>
      <c r="J4117">
        <v>1432.34</v>
      </c>
      <c r="K4117">
        <v>1138.26</v>
      </c>
      <c r="L4117">
        <v>2864.68</v>
      </c>
      <c r="M4117">
        <v>2276.52</v>
      </c>
      <c r="N4117" t="s">
        <v>21474</v>
      </c>
      <c r="O4117" t="s">
        <v>21473</v>
      </c>
      <c r="P4117" t="s">
        <v>68</v>
      </c>
      <c r="Q4117">
        <v>11.34</v>
      </c>
      <c r="R4117">
        <v>77.717200000000005</v>
      </c>
      <c r="S4117" t="s">
        <v>120</v>
      </c>
      <c r="T4117" t="s">
        <v>119</v>
      </c>
      <c r="U4117" t="s">
        <v>77</v>
      </c>
      <c r="V4117" t="s">
        <v>9</v>
      </c>
    </row>
    <row r="4118" spans="1:22">
      <c r="A4118" t="s">
        <v>21472</v>
      </c>
      <c r="B4118" s="2">
        <v>45153.561111111114</v>
      </c>
      <c r="C4118" s="2">
        <f t="shared" si="64"/>
        <v>45152</v>
      </c>
      <c r="D4118" t="s">
        <v>2067</v>
      </c>
      <c r="E4118" t="s">
        <v>9677</v>
      </c>
      <c r="F4118" t="s">
        <v>201</v>
      </c>
      <c r="G4118" t="s">
        <v>115</v>
      </c>
      <c r="H4118" t="s">
        <v>29</v>
      </c>
      <c r="I4118">
        <v>1</v>
      </c>
      <c r="J4118">
        <v>2188.87</v>
      </c>
      <c r="K4118">
        <v>1477.37</v>
      </c>
      <c r="L4118">
        <v>2188.87</v>
      </c>
      <c r="M4118">
        <v>1477.37</v>
      </c>
      <c r="N4118" t="s">
        <v>21471</v>
      </c>
      <c r="O4118" t="s">
        <v>21470</v>
      </c>
      <c r="P4118" t="s">
        <v>68</v>
      </c>
      <c r="Q4118">
        <v>11.34</v>
      </c>
      <c r="R4118">
        <v>77.717200000000005</v>
      </c>
      <c r="S4118" t="s">
        <v>257</v>
      </c>
      <c r="T4118" t="s">
        <v>256</v>
      </c>
      <c r="U4118" t="s">
        <v>46</v>
      </c>
      <c r="V4118" t="s">
        <v>9</v>
      </c>
    </row>
    <row r="4119" spans="1:22">
      <c r="A4119" t="s">
        <v>21469</v>
      </c>
      <c r="B4119" s="2">
        <v>44981.823611111111</v>
      </c>
      <c r="C4119" s="2">
        <f t="shared" si="64"/>
        <v>44977</v>
      </c>
      <c r="D4119" t="s">
        <v>2062</v>
      </c>
      <c r="E4119" t="s">
        <v>7873</v>
      </c>
      <c r="F4119" t="s">
        <v>166</v>
      </c>
      <c r="G4119" t="s">
        <v>41</v>
      </c>
      <c r="H4119" t="s">
        <v>29</v>
      </c>
      <c r="I4119">
        <v>1</v>
      </c>
      <c r="J4119">
        <v>1556.38</v>
      </c>
      <c r="K4119">
        <v>1301.47</v>
      </c>
      <c r="L4119">
        <v>1556.38</v>
      </c>
      <c r="M4119">
        <v>1301.47</v>
      </c>
      <c r="N4119" t="s">
        <v>21468</v>
      </c>
      <c r="O4119" t="s">
        <v>21467</v>
      </c>
      <c r="P4119" t="s">
        <v>13</v>
      </c>
      <c r="Q4119">
        <v>11.664300000000001</v>
      </c>
      <c r="R4119">
        <v>78.146000000000001</v>
      </c>
      <c r="S4119" t="s">
        <v>616</v>
      </c>
      <c r="T4119" t="s">
        <v>615</v>
      </c>
      <c r="U4119" t="s">
        <v>23</v>
      </c>
      <c r="V4119" t="s">
        <v>9</v>
      </c>
    </row>
    <row r="4120" spans="1:22">
      <c r="A4120" t="s">
        <v>21466</v>
      </c>
      <c r="B4120" s="2">
        <v>44956.491666666669</v>
      </c>
      <c r="C4120" s="2">
        <f t="shared" si="64"/>
        <v>44956</v>
      </c>
      <c r="D4120" t="s">
        <v>2057</v>
      </c>
      <c r="E4120" t="s">
        <v>2056</v>
      </c>
      <c r="F4120" t="s">
        <v>166</v>
      </c>
      <c r="G4120" t="s">
        <v>53</v>
      </c>
      <c r="H4120" t="s">
        <v>16</v>
      </c>
      <c r="I4120">
        <v>2</v>
      </c>
      <c r="J4120">
        <v>2082</v>
      </c>
      <c r="K4120">
        <v>1391.57</v>
      </c>
      <c r="L4120">
        <v>4164</v>
      </c>
      <c r="M4120">
        <v>2783.14</v>
      </c>
      <c r="N4120" t="s">
        <v>21465</v>
      </c>
      <c r="O4120" t="s">
        <v>21464</v>
      </c>
      <c r="P4120" t="s">
        <v>68</v>
      </c>
      <c r="Q4120">
        <v>11.34</v>
      </c>
      <c r="R4120">
        <v>77.717200000000005</v>
      </c>
      <c r="S4120" t="s">
        <v>103</v>
      </c>
      <c r="T4120" t="s">
        <v>102</v>
      </c>
      <c r="U4120" t="s">
        <v>77</v>
      </c>
      <c r="V4120" t="s">
        <v>9</v>
      </c>
    </row>
    <row r="4121" spans="1:22">
      <c r="A4121" t="s">
        <v>21463</v>
      </c>
      <c r="B4121" s="2">
        <v>45368.482638888891</v>
      </c>
      <c r="C4121" s="2">
        <f t="shared" si="64"/>
        <v>45362</v>
      </c>
      <c r="D4121" t="s">
        <v>2052</v>
      </c>
      <c r="E4121" t="s">
        <v>9666</v>
      </c>
      <c r="F4121" t="s">
        <v>166</v>
      </c>
      <c r="G4121" t="s">
        <v>17</v>
      </c>
      <c r="H4121" t="s">
        <v>71</v>
      </c>
      <c r="I4121">
        <v>4</v>
      </c>
      <c r="J4121">
        <v>1572.46</v>
      </c>
      <c r="K4121">
        <v>1281.73</v>
      </c>
      <c r="L4121">
        <v>6289.84</v>
      </c>
      <c r="M4121">
        <v>5126.92</v>
      </c>
      <c r="N4121" t="s">
        <v>21462</v>
      </c>
      <c r="O4121" t="s">
        <v>21461</v>
      </c>
      <c r="P4121" t="s">
        <v>26</v>
      </c>
      <c r="Q4121">
        <v>11.0168</v>
      </c>
      <c r="R4121">
        <v>76.955799999999996</v>
      </c>
      <c r="S4121" t="s">
        <v>257</v>
      </c>
      <c r="T4121" t="s">
        <v>256</v>
      </c>
      <c r="U4121" t="s">
        <v>10</v>
      </c>
      <c r="V4121" t="s">
        <v>45</v>
      </c>
    </row>
    <row r="4122" spans="1:22">
      <c r="A4122" t="s">
        <v>21460</v>
      </c>
      <c r="B4122" s="2">
        <v>45562.802777777775</v>
      </c>
      <c r="C4122" s="2">
        <f t="shared" si="64"/>
        <v>45558</v>
      </c>
      <c r="D4122" t="s">
        <v>2047</v>
      </c>
      <c r="E4122" t="s">
        <v>4118</v>
      </c>
      <c r="F4122" t="s">
        <v>201</v>
      </c>
      <c r="G4122" t="s">
        <v>53</v>
      </c>
      <c r="H4122" t="s">
        <v>16</v>
      </c>
      <c r="I4122">
        <v>4</v>
      </c>
      <c r="J4122">
        <v>748.35</v>
      </c>
      <c r="K4122">
        <v>571.94000000000005</v>
      </c>
      <c r="L4122">
        <v>2993.4</v>
      </c>
      <c r="M4122">
        <v>2287.7600000000002</v>
      </c>
      <c r="N4122" t="s">
        <v>21459</v>
      </c>
      <c r="O4122" t="s">
        <v>21458</v>
      </c>
      <c r="P4122" t="s">
        <v>112</v>
      </c>
      <c r="Q4122">
        <v>13.082700000000001</v>
      </c>
      <c r="R4122">
        <v>80.270700000000005</v>
      </c>
      <c r="S4122" t="s">
        <v>193</v>
      </c>
      <c r="T4122" t="s">
        <v>192</v>
      </c>
      <c r="U4122" t="s">
        <v>77</v>
      </c>
      <c r="V4122" t="s">
        <v>9</v>
      </c>
    </row>
    <row r="4123" spans="1:22">
      <c r="A4123" t="s">
        <v>21457</v>
      </c>
      <c r="B4123" s="2">
        <v>45472.629861111112</v>
      </c>
      <c r="C4123" s="2">
        <f t="shared" si="64"/>
        <v>45467</v>
      </c>
      <c r="D4123" t="s">
        <v>2042</v>
      </c>
      <c r="E4123" t="s">
        <v>21456</v>
      </c>
      <c r="F4123" t="s">
        <v>73</v>
      </c>
      <c r="G4123" t="s">
        <v>72</v>
      </c>
      <c r="H4123" t="s">
        <v>52</v>
      </c>
      <c r="I4123">
        <v>1</v>
      </c>
      <c r="J4123">
        <v>440.96</v>
      </c>
      <c r="K4123">
        <v>369.93</v>
      </c>
      <c r="L4123">
        <v>440.96</v>
      </c>
      <c r="M4123">
        <v>369.93</v>
      </c>
      <c r="N4123" t="s">
        <v>21455</v>
      </c>
      <c r="O4123" t="s">
        <v>21454</v>
      </c>
      <c r="P4123" t="s">
        <v>121</v>
      </c>
      <c r="Q4123">
        <v>9.9252000000000002</v>
      </c>
      <c r="R4123">
        <v>78.119799999999998</v>
      </c>
      <c r="S4123" t="s">
        <v>257</v>
      </c>
      <c r="T4123" t="s">
        <v>256</v>
      </c>
      <c r="U4123" t="s">
        <v>46</v>
      </c>
      <c r="V4123" t="s">
        <v>22</v>
      </c>
    </row>
    <row r="4124" spans="1:22">
      <c r="A4124" t="s">
        <v>21453</v>
      </c>
      <c r="B4124" s="2">
        <v>45091.433333333334</v>
      </c>
      <c r="C4124" s="2">
        <f t="shared" si="64"/>
        <v>45089</v>
      </c>
      <c r="D4124" t="s">
        <v>2037</v>
      </c>
      <c r="E4124" t="s">
        <v>6010</v>
      </c>
      <c r="F4124" t="s">
        <v>201</v>
      </c>
      <c r="G4124" t="s">
        <v>106</v>
      </c>
      <c r="H4124" t="s">
        <v>52</v>
      </c>
      <c r="I4124">
        <v>2</v>
      </c>
      <c r="J4124">
        <v>993.39</v>
      </c>
      <c r="K4124">
        <v>876.34</v>
      </c>
      <c r="L4124">
        <v>1986.78</v>
      </c>
      <c r="M4124">
        <v>1752.68</v>
      </c>
      <c r="N4124" t="s">
        <v>21452</v>
      </c>
      <c r="O4124" t="s">
        <v>21451</v>
      </c>
      <c r="P4124" t="s">
        <v>26</v>
      </c>
      <c r="Q4124">
        <v>11.0168</v>
      </c>
      <c r="R4124">
        <v>76.955799999999996</v>
      </c>
      <c r="S4124" t="s">
        <v>616</v>
      </c>
      <c r="T4124" t="s">
        <v>615</v>
      </c>
      <c r="U4124" t="s">
        <v>77</v>
      </c>
      <c r="V4124" t="s">
        <v>9</v>
      </c>
    </row>
    <row r="4125" spans="1:22">
      <c r="A4125" t="s">
        <v>21450</v>
      </c>
      <c r="B4125" s="2">
        <v>44946.826388888891</v>
      </c>
      <c r="C4125" s="2">
        <f t="shared" si="64"/>
        <v>44942</v>
      </c>
      <c r="D4125" t="s">
        <v>2032</v>
      </c>
      <c r="E4125" t="s">
        <v>2031</v>
      </c>
      <c r="F4125" t="s">
        <v>18</v>
      </c>
      <c r="G4125" t="s">
        <v>106</v>
      </c>
      <c r="H4125" t="s">
        <v>52</v>
      </c>
      <c r="I4125">
        <v>2</v>
      </c>
      <c r="J4125">
        <v>392.29</v>
      </c>
      <c r="K4125">
        <v>334.93</v>
      </c>
      <c r="L4125">
        <v>784.58</v>
      </c>
      <c r="M4125">
        <v>669.86</v>
      </c>
      <c r="N4125" t="s">
        <v>21449</v>
      </c>
      <c r="O4125" t="s">
        <v>21448</v>
      </c>
      <c r="P4125" t="s">
        <v>121</v>
      </c>
      <c r="Q4125">
        <v>9.9252000000000002</v>
      </c>
      <c r="R4125">
        <v>78.119799999999998</v>
      </c>
      <c r="S4125" t="s">
        <v>103</v>
      </c>
      <c r="T4125" t="s">
        <v>102</v>
      </c>
      <c r="U4125" t="s">
        <v>23</v>
      </c>
      <c r="V4125" t="s">
        <v>45</v>
      </c>
    </row>
    <row r="4126" spans="1:22">
      <c r="A4126" t="s">
        <v>21447</v>
      </c>
      <c r="B4126" s="2">
        <v>45488.801388888889</v>
      </c>
      <c r="C4126" s="2">
        <f t="shared" si="64"/>
        <v>45488</v>
      </c>
      <c r="D4126" t="s">
        <v>2027</v>
      </c>
      <c r="E4126" t="s">
        <v>14846</v>
      </c>
      <c r="F4126" t="s">
        <v>18</v>
      </c>
      <c r="G4126" t="s">
        <v>82</v>
      </c>
      <c r="H4126" t="s">
        <v>29</v>
      </c>
      <c r="I4126">
        <v>1</v>
      </c>
      <c r="J4126">
        <v>1629.12</v>
      </c>
      <c r="K4126">
        <v>1182.46</v>
      </c>
      <c r="L4126">
        <v>1629.12</v>
      </c>
      <c r="M4126">
        <v>1182.46</v>
      </c>
      <c r="N4126" t="s">
        <v>21446</v>
      </c>
      <c r="O4126" t="s">
        <v>21445</v>
      </c>
      <c r="P4126" t="s">
        <v>13</v>
      </c>
      <c r="Q4126">
        <v>11.664300000000001</v>
      </c>
      <c r="R4126">
        <v>78.146000000000001</v>
      </c>
      <c r="S4126" t="s">
        <v>153</v>
      </c>
      <c r="T4126" t="s">
        <v>152</v>
      </c>
      <c r="U4126" t="s">
        <v>77</v>
      </c>
      <c r="V4126" t="s">
        <v>9</v>
      </c>
    </row>
    <row r="4127" spans="1:22">
      <c r="A4127" t="s">
        <v>21444</v>
      </c>
      <c r="B4127" s="2">
        <v>45254.892361111109</v>
      </c>
      <c r="C4127" s="2">
        <f t="shared" si="64"/>
        <v>45250</v>
      </c>
      <c r="D4127" t="s">
        <v>2022</v>
      </c>
      <c r="E4127" t="s">
        <v>6000</v>
      </c>
      <c r="F4127" t="s">
        <v>18</v>
      </c>
      <c r="G4127" t="s">
        <v>17</v>
      </c>
      <c r="H4127" t="s">
        <v>52</v>
      </c>
      <c r="I4127">
        <v>2</v>
      </c>
      <c r="J4127">
        <v>882.4</v>
      </c>
      <c r="K4127">
        <v>774.74</v>
      </c>
      <c r="L4127">
        <v>1764.8</v>
      </c>
      <c r="M4127">
        <v>1549.48</v>
      </c>
      <c r="N4127" t="s">
        <v>21443</v>
      </c>
      <c r="O4127" t="s">
        <v>21442</v>
      </c>
      <c r="P4127" t="s">
        <v>13</v>
      </c>
      <c r="Q4127">
        <v>11.664300000000001</v>
      </c>
      <c r="R4127">
        <v>78.146000000000001</v>
      </c>
      <c r="S4127" t="s">
        <v>735</v>
      </c>
      <c r="T4127" t="s">
        <v>734</v>
      </c>
      <c r="U4127" t="s">
        <v>10</v>
      </c>
      <c r="V4127" t="s">
        <v>22</v>
      </c>
    </row>
    <row r="4128" spans="1:22">
      <c r="A4128" t="s">
        <v>21441</v>
      </c>
      <c r="B4128" s="2">
        <v>45205.915972222225</v>
      </c>
      <c r="C4128" s="2">
        <f t="shared" si="64"/>
        <v>45201</v>
      </c>
      <c r="D4128" t="s">
        <v>2017</v>
      </c>
      <c r="E4128" t="s">
        <v>14839</v>
      </c>
      <c r="F4128" t="s">
        <v>31</v>
      </c>
      <c r="G4128" t="s">
        <v>91</v>
      </c>
      <c r="H4128" t="s">
        <v>29</v>
      </c>
      <c r="I4128">
        <v>1</v>
      </c>
      <c r="J4128">
        <v>865.96</v>
      </c>
      <c r="K4128">
        <v>664.36</v>
      </c>
      <c r="L4128">
        <v>865.96</v>
      </c>
      <c r="M4128">
        <v>664.36</v>
      </c>
      <c r="N4128" t="s">
        <v>21440</v>
      </c>
      <c r="O4128" t="s">
        <v>21439</v>
      </c>
      <c r="P4128" t="s">
        <v>13</v>
      </c>
      <c r="Q4128">
        <v>11.664300000000001</v>
      </c>
      <c r="R4128">
        <v>78.146000000000001</v>
      </c>
      <c r="S4128" t="s">
        <v>12</v>
      </c>
      <c r="T4128" t="s">
        <v>11</v>
      </c>
      <c r="U4128" t="s">
        <v>57</v>
      </c>
      <c r="V4128" t="s">
        <v>22</v>
      </c>
    </row>
    <row r="4129" spans="1:22">
      <c r="A4129" t="s">
        <v>21438</v>
      </c>
      <c r="B4129" s="2">
        <v>45318.910416666666</v>
      </c>
      <c r="C4129" s="2">
        <f t="shared" si="64"/>
        <v>45313</v>
      </c>
      <c r="D4129" t="s">
        <v>2012</v>
      </c>
      <c r="E4129" t="s">
        <v>19812</v>
      </c>
      <c r="F4129" t="s">
        <v>73</v>
      </c>
      <c r="G4129" t="s">
        <v>30</v>
      </c>
      <c r="H4129" t="s">
        <v>63</v>
      </c>
      <c r="I4129">
        <v>1</v>
      </c>
      <c r="J4129">
        <v>1197.3900000000001</v>
      </c>
      <c r="K4129">
        <v>790.83</v>
      </c>
      <c r="L4129">
        <v>1197.3900000000001</v>
      </c>
      <c r="M4129">
        <v>790.83</v>
      </c>
      <c r="N4129" t="s">
        <v>21437</v>
      </c>
      <c r="O4129" t="s">
        <v>21436</v>
      </c>
      <c r="P4129" t="s">
        <v>26</v>
      </c>
      <c r="Q4129">
        <v>11.0168</v>
      </c>
      <c r="R4129">
        <v>76.955799999999996</v>
      </c>
      <c r="S4129" t="s">
        <v>36</v>
      </c>
      <c r="T4129" t="s">
        <v>35</v>
      </c>
      <c r="U4129" t="s">
        <v>10</v>
      </c>
      <c r="V4129" t="s">
        <v>45</v>
      </c>
    </row>
    <row r="4130" spans="1:22">
      <c r="A4130" t="s">
        <v>21435</v>
      </c>
      <c r="B4130" s="2">
        <v>45350.754861111112</v>
      </c>
      <c r="C4130" s="2">
        <f t="shared" si="64"/>
        <v>45348</v>
      </c>
      <c r="D4130" t="s">
        <v>2007</v>
      </c>
      <c r="E4130" t="s">
        <v>18177</v>
      </c>
      <c r="F4130" t="s">
        <v>64</v>
      </c>
      <c r="G4130" t="s">
        <v>115</v>
      </c>
      <c r="H4130" t="s">
        <v>40</v>
      </c>
      <c r="I4130">
        <v>2</v>
      </c>
      <c r="J4130">
        <v>647.78</v>
      </c>
      <c r="K4130">
        <v>459.65</v>
      </c>
      <c r="L4130">
        <v>1295.56</v>
      </c>
      <c r="M4130">
        <v>919.3</v>
      </c>
      <c r="N4130" t="s">
        <v>21434</v>
      </c>
      <c r="O4130" t="s">
        <v>21433</v>
      </c>
      <c r="P4130" t="s">
        <v>60</v>
      </c>
      <c r="Q4130">
        <v>8.7139000000000006</v>
      </c>
      <c r="R4130">
        <v>77.756699999999995</v>
      </c>
      <c r="S4130" t="s">
        <v>564</v>
      </c>
      <c r="T4130" t="s">
        <v>563</v>
      </c>
      <c r="U4130" t="s">
        <v>77</v>
      </c>
      <c r="V4130" t="s">
        <v>45</v>
      </c>
    </row>
    <row r="4131" spans="1:22">
      <c r="A4131" t="s">
        <v>21432</v>
      </c>
      <c r="B4131" s="2">
        <v>45084.62222222222</v>
      </c>
      <c r="C4131" s="2">
        <f t="shared" si="64"/>
        <v>45082</v>
      </c>
      <c r="D4131" t="s">
        <v>2002</v>
      </c>
      <c r="E4131" t="s">
        <v>14828</v>
      </c>
      <c r="F4131" t="s">
        <v>136</v>
      </c>
      <c r="G4131" t="s">
        <v>106</v>
      </c>
      <c r="H4131" t="s">
        <v>52</v>
      </c>
      <c r="I4131">
        <v>4</v>
      </c>
      <c r="J4131">
        <v>214.46</v>
      </c>
      <c r="K4131">
        <v>137.82</v>
      </c>
      <c r="L4131">
        <v>857.84</v>
      </c>
      <c r="M4131">
        <v>551.28</v>
      </c>
      <c r="N4131" t="s">
        <v>21431</v>
      </c>
      <c r="O4131" t="s">
        <v>21430</v>
      </c>
      <c r="P4131" t="s">
        <v>121</v>
      </c>
      <c r="Q4131">
        <v>9.9252000000000002</v>
      </c>
      <c r="R4131">
        <v>78.119799999999998</v>
      </c>
      <c r="S4131" t="s">
        <v>257</v>
      </c>
      <c r="T4131" t="s">
        <v>256</v>
      </c>
      <c r="U4131" t="s">
        <v>46</v>
      </c>
      <c r="V4131" t="s">
        <v>212</v>
      </c>
    </row>
    <row r="4132" spans="1:22">
      <c r="A4132" t="s">
        <v>21429</v>
      </c>
      <c r="B4132" s="2">
        <v>45072.547222222223</v>
      </c>
      <c r="C4132" s="2">
        <f t="shared" si="64"/>
        <v>45068</v>
      </c>
      <c r="D4132" t="s">
        <v>1997</v>
      </c>
      <c r="E4132" t="s">
        <v>21428</v>
      </c>
      <c r="F4132" t="s">
        <v>31</v>
      </c>
      <c r="G4132" t="s">
        <v>91</v>
      </c>
      <c r="H4132" t="s">
        <v>40</v>
      </c>
      <c r="I4132">
        <v>3</v>
      </c>
      <c r="J4132">
        <v>388.35</v>
      </c>
      <c r="K4132">
        <v>269.16000000000003</v>
      </c>
      <c r="L4132">
        <v>1165.05</v>
      </c>
      <c r="M4132">
        <v>807.48</v>
      </c>
      <c r="N4132" t="s">
        <v>21427</v>
      </c>
      <c r="O4132" t="s">
        <v>21426</v>
      </c>
      <c r="P4132" t="s">
        <v>60</v>
      </c>
      <c r="Q4132">
        <v>8.7139000000000006</v>
      </c>
      <c r="R4132">
        <v>77.756699999999995</v>
      </c>
      <c r="S4132" t="s">
        <v>146</v>
      </c>
      <c r="T4132" t="s">
        <v>145</v>
      </c>
      <c r="U4132" t="s">
        <v>57</v>
      </c>
      <c r="V4132" t="s">
        <v>9</v>
      </c>
    </row>
    <row r="4133" spans="1:22">
      <c r="A4133" t="s">
        <v>21425</v>
      </c>
      <c r="B4133" s="2">
        <v>45150.597222222219</v>
      </c>
      <c r="C4133" s="2">
        <f t="shared" si="64"/>
        <v>45145</v>
      </c>
      <c r="D4133" t="s">
        <v>1992</v>
      </c>
      <c r="E4133" t="s">
        <v>11404</v>
      </c>
      <c r="F4133" t="s">
        <v>166</v>
      </c>
      <c r="G4133" t="s">
        <v>72</v>
      </c>
      <c r="H4133" t="s">
        <v>16</v>
      </c>
      <c r="I4133">
        <v>2</v>
      </c>
      <c r="J4133">
        <v>2247.19</v>
      </c>
      <c r="K4133">
        <v>1999.3</v>
      </c>
      <c r="L4133">
        <v>4494.38</v>
      </c>
      <c r="M4133">
        <v>3998.6</v>
      </c>
      <c r="N4133" t="s">
        <v>21424</v>
      </c>
      <c r="O4133" t="s">
        <v>21423</v>
      </c>
      <c r="P4133" t="s">
        <v>112</v>
      </c>
      <c r="Q4133">
        <v>13.082700000000001</v>
      </c>
      <c r="R4133">
        <v>80.270700000000005</v>
      </c>
      <c r="S4133" t="s">
        <v>120</v>
      </c>
      <c r="T4133" t="s">
        <v>119</v>
      </c>
      <c r="U4133" t="s">
        <v>57</v>
      </c>
      <c r="V4133" t="s">
        <v>9</v>
      </c>
    </row>
    <row r="4134" spans="1:22">
      <c r="A4134" t="s">
        <v>21422</v>
      </c>
      <c r="B4134" s="2">
        <v>45058.784722222219</v>
      </c>
      <c r="C4134" s="2">
        <f t="shared" si="64"/>
        <v>45054</v>
      </c>
      <c r="D4134" t="s">
        <v>1987</v>
      </c>
      <c r="E4134" t="s">
        <v>4071</v>
      </c>
      <c r="F4134" t="s">
        <v>166</v>
      </c>
      <c r="G4134" t="s">
        <v>91</v>
      </c>
      <c r="H4134" t="s">
        <v>29</v>
      </c>
      <c r="I4134">
        <v>4</v>
      </c>
      <c r="J4134">
        <v>363.76</v>
      </c>
      <c r="K4134">
        <v>308.66000000000003</v>
      </c>
      <c r="L4134">
        <v>1455.04</v>
      </c>
      <c r="M4134">
        <v>1234.6400000000001</v>
      </c>
      <c r="N4134" t="s">
        <v>21421</v>
      </c>
      <c r="O4134" t="s">
        <v>21420</v>
      </c>
      <c r="P4134" t="s">
        <v>13</v>
      </c>
      <c r="Q4134">
        <v>11.664300000000001</v>
      </c>
      <c r="R4134">
        <v>78.146000000000001</v>
      </c>
      <c r="S4134" t="s">
        <v>319</v>
      </c>
      <c r="T4134" t="s">
        <v>318</v>
      </c>
      <c r="U4134" t="s">
        <v>57</v>
      </c>
      <c r="V4134" t="s">
        <v>45</v>
      </c>
    </row>
    <row r="4135" spans="1:22">
      <c r="A4135" t="s">
        <v>21419</v>
      </c>
      <c r="B4135" s="2">
        <v>45221.867361111108</v>
      </c>
      <c r="C4135" s="2">
        <f t="shared" si="64"/>
        <v>45215</v>
      </c>
      <c r="D4135" t="s">
        <v>1982</v>
      </c>
      <c r="E4135" t="s">
        <v>1981</v>
      </c>
      <c r="F4135" t="s">
        <v>31</v>
      </c>
      <c r="G4135" t="s">
        <v>115</v>
      </c>
      <c r="H4135" t="s">
        <v>52</v>
      </c>
      <c r="I4135">
        <v>3</v>
      </c>
      <c r="J4135">
        <v>1910.93</v>
      </c>
      <c r="K4135">
        <v>1284.8900000000001</v>
      </c>
      <c r="L4135">
        <v>5732.79</v>
      </c>
      <c r="M4135">
        <v>3854.67</v>
      </c>
      <c r="N4135" t="s">
        <v>21418</v>
      </c>
      <c r="O4135" t="s">
        <v>21417</v>
      </c>
      <c r="P4135" t="s">
        <v>26</v>
      </c>
      <c r="Q4135">
        <v>11.0168</v>
      </c>
      <c r="R4135">
        <v>76.955799999999996</v>
      </c>
      <c r="S4135" t="s">
        <v>295</v>
      </c>
      <c r="T4135" t="s">
        <v>294</v>
      </c>
      <c r="U4135" t="s">
        <v>77</v>
      </c>
      <c r="V4135" t="s">
        <v>9</v>
      </c>
    </row>
    <row r="4136" spans="1:22">
      <c r="A4136" t="s">
        <v>21416</v>
      </c>
      <c r="B4136" s="2">
        <v>45307.755555555559</v>
      </c>
      <c r="C4136" s="2">
        <f t="shared" si="64"/>
        <v>45306</v>
      </c>
      <c r="D4136" t="s">
        <v>1977</v>
      </c>
      <c r="E4136" t="s">
        <v>7811</v>
      </c>
      <c r="F4136" t="s">
        <v>18</v>
      </c>
      <c r="G4136" t="s">
        <v>17</v>
      </c>
      <c r="H4136" t="s">
        <v>29</v>
      </c>
      <c r="I4136">
        <v>1</v>
      </c>
      <c r="J4136">
        <v>2037.65</v>
      </c>
      <c r="K4136">
        <v>1804.04</v>
      </c>
      <c r="L4136">
        <v>2037.65</v>
      </c>
      <c r="M4136">
        <v>1804.04</v>
      </c>
      <c r="N4136" t="s">
        <v>21415</v>
      </c>
      <c r="O4136" t="s">
        <v>21414</v>
      </c>
      <c r="P4136" t="s">
        <v>13</v>
      </c>
      <c r="Q4136">
        <v>11.664300000000001</v>
      </c>
      <c r="R4136">
        <v>78.146000000000001</v>
      </c>
      <c r="S4136" t="s">
        <v>420</v>
      </c>
      <c r="T4136" t="s">
        <v>419</v>
      </c>
      <c r="U4136" t="s">
        <v>46</v>
      </c>
      <c r="V4136" t="s">
        <v>45</v>
      </c>
    </row>
    <row r="4137" spans="1:22">
      <c r="A4137" t="s">
        <v>21413</v>
      </c>
      <c r="B4137" s="2">
        <v>45505.651388888888</v>
      </c>
      <c r="C4137" s="2">
        <f t="shared" si="64"/>
        <v>45502</v>
      </c>
      <c r="D4137" t="s">
        <v>1972</v>
      </c>
      <c r="E4137" t="s">
        <v>11389</v>
      </c>
      <c r="F4137" t="s">
        <v>201</v>
      </c>
      <c r="G4137" t="s">
        <v>72</v>
      </c>
      <c r="H4137" t="s">
        <v>63</v>
      </c>
      <c r="I4137">
        <v>1</v>
      </c>
      <c r="J4137">
        <v>1459.68</v>
      </c>
      <c r="K4137">
        <v>1022.25</v>
      </c>
      <c r="L4137">
        <v>1459.68</v>
      </c>
      <c r="M4137">
        <v>1022.25</v>
      </c>
      <c r="N4137" t="s">
        <v>21412</v>
      </c>
      <c r="O4137" t="s">
        <v>21411</v>
      </c>
      <c r="P4137" t="s">
        <v>121</v>
      </c>
      <c r="Q4137">
        <v>9.9252000000000002</v>
      </c>
      <c r="R4137">
        <v>78.119799999999998</v>
      </c>
      <c r="S4137" t="s">
        <v>226</v>
      </c>
      <c r="T4137" t="s">
        <v>225</v>
      </c>
      <c r="U4137" t="s">
        <v>10</v>
      </c>
      <c r="V4137" t="s">
        <v>45</v>
      </c>
    </row>
    <row r="4138" spans="1:22">
      <c r="A4138" t="s">
        <v>21410</v>
      </c>
      <c r="B4138" s="2">
        <v>45336.422222222223</v>
      </c>
      <c r="C4138" s="2">
        <f t="shared" si="64"/>
        <v>45334</v>
      </c>
      <c r="D4138" t="s">
        <v>1967</v>
      </c>
      <c r="E4138" t="s">
        <v>21409</v>
      </c>
      <c r="F4138" t="s">
        <v>18</v>
      </c>
      <c r="G4138" t="s">
        <v>91</v>
      </c>
      <c r="H4138" t="s">
        <v>40</v>
      </c>
      <c r="I4138">
        <v>2</v>
      </c>
      <c r="J4138">
        <v>480.62</v>
      </c>
      <c r="K4138">
        <v>430.04</v>
      </c>
      <c r="L4138">
        <v>961.24</v>
      </c>
      <c r="M4138">
        <v>860.08</v>
      </c>
      <c r="N4138" t="s">
        <v>21408</v>
      </c>
      <c r="O4138" t="s">
        <v>21407</v>
      </c>
      <c r="P4138" t="s">
        <v>37</v>
      </c>
      <c r="Q4138">
        <v>10.7905</v>
      </c>
      <c r="R4138">
        <v>78.704700000000003</v>
      </c>
      <c r="S4138" t="s">
        <v>59</v>
      </c>
      <c r="T4138" t="s">
        <v>58</v>
      </c>
      <c r="U4138" t="s">
        <v>46</v>
      </c>
      <c r="V4138" t="s">
        <v>45</v>
      </c>
    </row>
    <row r="4139" spans="1:22">
      <c r="A4139" t="s">
        <v>21406</v>
      </c>
      <c r="B4139" s="2">
        <v>44935.847916666666</v>
      </c>
      <c r="C4139" s="2">
        <f t="shared" si="64"/>
        <v>44935</v>
      </c>
      <c r="D4139" t="s">
        <v>1962</v>
      </c>
      <c r="E4139" t="s">
        <v>1961</v>
      </c>
      <c r="F4139" t="s">
        <v>64</v>
      </c>
      <c r="G4139" t="s">
        <v>115</v>
      </c>
      <c r="H4139" t="s">
        <v>71</v>
      </c>
      <c r="I4139">
        <v>3</v>
      </c>
      <c r="J4139">
        <v>1119.51</v>
      </c>
      <c r="K4139">
        <v>928.6</v>
      </c>
      <c r="L4139">
        <v>3358.53</v>
      </c>
      <c r="M4139">
        <v>2785.8</v>
      </c>
      <c r="N4139" t="s">
        <v>21405</v>
      </c>
      <c r="O4139" t="s">
        <v>21404</v>
      </c>
      <c r="P4139" t="s">
        <v>112</v>
      </c>
      <c r="Q4139">
        <v>13.082700000000001</v>
      </c>
      <c r="R4139">
        <v>80.270700000000005</v>
      </c>
      <c r="S4139" t="s">
        <v>193</v>
      </c>
      <c r="T4139" t="s">
        <v>192</v>
      </c>
      <c r="U4139" t="s">
        <v>23</v>
      </c>
      <c r="V4139" t="s">
        <v>9</v>
      </c>
    </row>
    <row r="4140" spans="1:22">
      <c r="A4140" t="s">
        <v>21403</v>
      </c>
      <c r="B4140" s="2">
        <v>45251.770833333336</v>
      </c>
      <c r="C4140" s="2">
        <f t="shared" si="64"/>
        <v>45250</v>
      </c>
      <c r="D4140" t="s">
        <v>1957</v>
      </c>
      <c r="E4140" t="s">
        <v>4049</v>
      </c>
      <c r="F4140" t="s">
        <v>136</v>
      </c>
      <c r="G4140" t="s">
        <v>17</v>
      </c>
      <c r="H4140" t="s">
        <v>16</v>
      </c>
      <c r="I4140">
        <v>3</v>
      </c>
      <c r="J4140">
        <v>1949.64</v>
      </c>
      <c r="K4140">
        <v>1524.99</v>
      </c>
      <c r="L4140">
        <v>5848.92</v>
      </c>
      <c r="M4140">
        <v>4574.97</v>
      </c>
      <c r="N4140" t="s">
        <v>21402</v>
      </c>
      <c r="O4140" t="s">
        <v>21401</v>
      </c>
      <c r="P4140" t="s">
        <v>26</v>
      </c>
      <c r="Q4140">
        <v>11.0168</v>
      </c>
      <c r="R4140">
        <v>76.955799999999996</v>
      </c>
      <c r="S4140" t="s">
        <v>326</v>
      </c>
      <c r="T4140" t="s">
        <v>325</v>
      </c>
      <c r="U4140" t="s">
        <v>23</v>
      </c>
      <c r="V4140" t="s">
        <v>9</v>
      </c>
    </row>
    <row r="4141" spans="1:22">
      <c r="A4141" t="s">
        <v>21400</v>
      </c>
      <c r="B4141" s="2">
        <v>45327.830555555556</v>
      </c>
      <c r="C4141" s="2">
        <f t="shared" si="64"/>
        <v>45327</v>
      </c>
      <c r="D4141" t="s">
        <v>1952</v>
      </c>
      <c r="E4141" t="s">
        <v>5945</v>
      </c>
      <c r="F4141" t="s">
        <v>73</v>
      </c>
      <c r="G4141" t="s">
        <v>30</v>
      </c>
      <c r="H4141" t="s">
        <v>40</v>
      </c>
      <c r="I4141">
        <v>2</v>
      </c>
      <c r="J4141">
        <v>848.83</v>
      </c>
      <c r="K4141">
        <v>670.41</v>
      </c>
      <c r="L4141">
        <v>1697.66</v>
      </c>
      <c r="M4141">
        <v>1340.82</v>
      </c>
      <c r="N4141" t="s">
        <v>21399</v>
      </c>
      <c r="O4141" t="s">
        <v>21398</v>
      </c>
      <c r="P4141" t="s">
        <v>49</v>
      </c>
      <c r="Q4141">
        <v>12.916499999999999</v>
      </c>
      <c r="R4141">
        <v>79.132499999999993</v>
      </c>
      <c r="S4141" t="s">
        <v>432</v>
      </c>
      <c r="T4141" t="s">
        <v>431</v>
      </c>
      <c r="U4141" t="s">
        <v>23</v>
      </c>
      <c r="V4141" t="s">
        <v>22</v>
      </c>
    </row>
    <row r="4142" spans="1:22">
      <c r="A4142" t="s">
        <v>21397</v>
      </c>
      <c r="B4142" s="2">
        <v>45068.746527777781</v>
      </c>
      <c r="C4142" s="2">
        <f t="shared" si="64"/>
        <v>45068</v>
      </c>
      <c r="D4142" t="s">
        <v>1947</v>
      </c>
      <c r="E4142" t="s">
        <v>11370</v>
      </c>
      <c r="F4142" t="s">
        <v>201</v>
      </c>
      <c r="G4142" t="s">
        <v>41</v>
      </c>
      <c r="H4142" t="s">
        <v>63</v>
      </c>
      <c r="I4142">
        <v>2</v>
      </c>
      <c r="J4142">
        <v>1380.8</v>
      </c>
      <c r="K4142">
        <v>1131.32</v>
      </c>
      <c r="L4142">
        <v>2761.6</v>
      </c>
      <c r="M4142">
        <v>2262.64</v>
      </c>
      <c r="N4142" t="s">
        <v>21396</v>
      </c>
      <c r="O4142" t="s">
        <v>21395</v>
      </c>
      <c r="P4142" t="s">
        <v>60</v>
      </c>
      <c r="Q4142">
        <v>8.7139000000000006</v>
      </c>
      <c r="R4142">
        <v>77.756699999999995</v>
      </c>
      <c r="S4142" t="s">
        <v>226</v>
      </c>
      <c r="T4142" t="s">
        <v>225</v>
      </c>
      <c r="U4142" t="s">
        <v>77</v>
      </c>
      <c r="V4142" t="s">
        <v>45</v>
      </c>
    </row>
    <row r="4143" spans="1:22">
      <c r="A4143" t="s">
        <v>21394</v>
      </c>
      <c r="B4143" s="2">
        <v>44939.662499999999</v>
      </c>
      <c r="C4143" s="2">
        <f t="shared" si="64"/>
        <v>44935</v>
      </c>
      <c r="D4143" t="s">
        <v>1942</v>
      </c>
      <c r="E4143" t="s">
        <v>9586</v>
      </c>
      <c r="F4143" t="s">
        <v>83</v>
      </c>
      <c r="G4143" t="s">
        <v>72</v>
      </c>
      <c r="H4143" t="s">
        <v>63</v>
      </c>
      <c r="I4143">
        <v>2</v>
      </c>
      <c r="J4143">
        <v>811.39</v>
      </c>
      <c r="K4143">
        <v>509.6</v>
      </c>
      <c r="L4143">
        <v>1622.78</v>
      </c>
      <c r="M4143">
        <v>1019.2</v>
      </c>
      <c r="N4143" t="s">
        <v>21393</v>
      </c>
      <c r="O4143" t="s">
        <v>21392</v>
      </c>
      <c r="P4143" t="s">
        <v>13</v>
      </c>
      <c r="Q4143">
        <v>11.664300000000001</v>
      </c>
      <c r="R4143">
        <v>78.146000000000001</v>
      </c>
      <c r="S4143" t="s">
        <v>79</v>
      </c>
      <c r="T4143" t="s">
        <v>78</v>
      </c>
      <c r="U4143" t="s">
        <v>10</v>
      </c>
      <c r="V4143" t="s">
        <v>9</v>
      </c>
    </row>
    <row r="4144" spans="1:22">
      <c r="A4144" t="s">
        <v>21391</v>
      </c>
      <c r="B4144" s="2">
        <v>45274.638888888891</v>
      </c>
      <c r="C4144" s="2">
        <f t="shared" si="64"/>
        <v>45271</v>
      </c>
      <c r="D4144" t="s">
        <v>1937</v>
      </c>
      <c r="E4144" t="s">
        <v>21390</v>
      </c>
      <c r="F4144" t="s">
        <v>31</v>
      </c>
      <c r="G4144" t="s">
        <v>106</v>
      </c>
      <c r="H4144" t="s">
        <v>16</v>
      </c>
      <c r="I4144">
        <v>4</v>
      </c>
      <c r="J4144">
        <v>1740.55</v>
      </c>
      <c r="K4144">
        <v>1177.1600000000001</v>
      </c>
      <c r="L4144">
        <v>6962.2</v>
      </c>
      <c r="M4144">
        <v>4708.6400000000003</v>
      </c>
      <c r="N4144" t="s">
        <v>21389</v>
      </c>
      <c r="O4144" t="s">
        <v>21388</v>
      </c>
      <c r="P4144" t="s">
        <v>112</v>
      </c>
      <c r="Q4144">
        <v>13.082700000000001</v>
      </c>
      <c r="R4144">
        <v>80.270700000000005</v>
      </c>
      <c r="S4144" t="s">
        <v>206</v>
      </c>
      <c r="T4144" t="s">
        <v>205</v>
      </c>
      <c r="U4144" t="s">
        <v>57</v>
      </c>
      <c r="V4144" t="s">
        <v>45</v>
      </c>
    </row>
    <row r="4145" spans="1:22">
      <c r="A4145" t="s">
        <v>21387</v>
      </c>
      <c r="B4145" s="2">
        <v>45415.474305555559</v>
      </c>
      <c r="C4145" s="2">
        <f t="shared" si="64"/>
        <v>45411</v>
      </c>
      <c r="D4145" t="s">
        <v>1932</v>
      </c>
      <c r="E4145" t="s">
        <v>7778</v>
      </c>
      <c r="F4145" t="s">
        <v>201</v>
      </c>
      <c r="G4145" t="s">
        <v>41</v>
      </c>
      <c r="H4145" t="s">
        <v>40</v>
      </c>
      <c r="I4145">
        <v>4</v>
      </c>
      <c r="J4145">
        <v>2197.65</v>
      </c>
      <c r="K4145">
        <v>1381.92</v>
      </c>
      <c r="L4145">
        <v>8790.6</v>
      </c>
      <c r="M4145">
        <v>5527.68</v>
      </c>
      <c r="N4145" t="s">
        <v>21386</v>
      </c>
      <c r="O4145" t="s">
        <v>21385</v>
      </c>
      <c r="P4145" t="s">
        <v>60</v>
      </c>
      <c r="Q4145">
        <v>8.7139000000000006</v>
      </c>
      <c r="R4145">
        <v>77.756699999999995</v>
      </c>
      <c r="S4145" t="s">
        <v>243</v>
      </c>
      <c r="T4145" t="s">
        <v>242</v>
      </c>
      <c r="U4145" t="s">
        <v>57</v>
      </c>
      <c r="V4145" t="s">
        <v>22</v>
      </c>
    </row>
    <row r="4146" spans="1:22">
      <c r="A4146" t="s">
        <v>21384</v>
      </c>
      <c r="B4146" s="2">
        <v>44935.654861111114</v>
      </c>
      <c r="C4146" s="2">
        <f t="shared" si="64"/>
        <v>44935</v>
      </c>
      <c r="D4146" t="s">
        <v>1927</v>
      </c>
      <c r="E4146" t="s">
        <v>21383</v>
      </c>
      <c r="F4146" t="s">
        <v>201</v>
      </c>
      <c r="G4146" t="s">
        <v>41</v>
      </c>
      <c r="H4146" t="s">
        <v>71</v>
      </c>
      <c r="I4146">
        <v>1</v>
      </c>
      <c r="J4146">
        <v>698.72</v>
      </c>
      <c r="K4146">
        <v>600.52</v>
      </c>
      <c r="L4146">
        <v>698.72</v>
      </c>
      <c r="M4146">
        <v>600.52</v>
      </c>
      <c r="N4146" t="s">
        <v>21382</v>
      </c>
      <c r="O4146" t="s">
        <v>21381</v>
      </c>
      <c r="P4146" t="s">
        <v>112</v>
      </c>
      <c r="Q4146">
        <v>13.082700000000001</v>
      </c>
      <c r="R4146">
        <v>80.270700000000005</v>
      </c>
      <c r="S4146" t="s">
        <v>269</v>
      </c>
      <c r="T4146" t="s">
        <v>268</v>
      </c>
      <c r="U4146" t="s">
        <v>77</v>
      </c>
      <c r="V4146" t="s">
        <v>9</v>
      </c>
    </row>
    <row r="4147" spans="1:22">
      <c r="A4147" t="s">
        <v>21380</v>
      </c>
      <c r="B4147" s="2">
        <v>45484.87777777778</v>
      </c>
      <c r="C4147" s="2">
        <f t="shared" si="64"/>
        <v>45481</v>
      </c>
      <c r="D4147" t="s">
        <v>1922</v>
      </c>
      <c r="E4147" t="s">
        <v>1921</v>
      </c>
      <c r="F4147" t="s">
        <v>201</v>
      </c>
      <c r="G4147" t="s">
        <v>72</v>
      </c>
      <c r="H4147" t="s">
        <v>52</v>
      </c>
      <c r="I4147">
        <v>2</v>
      </c>
      <c r="J4147">
        <v>2030.11</v>
      </c>
      <c r="K4147">
        <v>1509.9</v>
      </c>
      <c r="L4147">
        <v>4060.22</v>
      </c>
      <c r="M4147">
        <v>3019.8</v>
      </c>
      <c r="N4147" t="s">
        <v>21379</v>
      </c>
      <c r="O4147" t="s">
        <v>21378</v>
      </c>
      <c r="P4147" t="s">
        <v>49</v>
      </c>
      <c r="Q4147">
        <v>12.916499999999999</v>
      </c>
      <c r="R4147">
        <v>79.132499999999993</v>
      </c>
      <c r="S4147" t="s">
        <v>340</v>
      </c>
      <c r="T4147" t="s">
        <v>339</v>
      </c>
      <c r="U4147" t="s">
        <v>77</v>
      </c>
      <c r="V4147" t="s">
        <v>9</v>
      </c>
    </row>
    <row r="4148" spans="1:22">
      <c r="A4148" t="s">
        <v>21377</v>
      </c>
      <c r="B4148" s="2">
        <v>45275.678472222222</v>
      </c>
      <c r="C4148" s="2">
        <f t="shared" si="64"/>
        <v>45271</v>
      </c>
      <c r="D4148" t="s">
        <v>1917</v>
      </c>
      <c r="E4148" t="s">
        <v>5919</v>
      </c>
      <c r="F4148" t="s">
        <v>83</v>
      </c>
      <c r="G4148" t="s">
        <v>72</v>
      </c>
      <c r="H4148" t="s">
        <v>29</v>
      </c>
      <c r="I4148">
        <v>1</v>
      </c>
      <c r="J4148">
        <v>612.70000000000005</v>
      </c>
      <c r="K4148">
        <v>405.22</v>
      </c>
      <c r="L4148">
        <v>612.70000000000005</v>
      </c>
      <c r="M4148">
        <v>405.22</v>
      </c>
      <c r="N4148" t="s">
        <v>21376</v>
      </c>
      <c r="O4148" t="s">
        <v>21375</v>
      </c>
      <c r="P4148" t="s">
        <v>68</v>
      </c>
      <c r="Q4148">
        <v>11.34</v>
      </c>
      <c r="R4148">
        <v>77.717200000000005</v>
      </c>
      <c r="S4148" t="s">
        <v>214</v>
      </c>
      <c r="T4148" t="s">
        <v>213</v>
      </c>
      <c r="U4148" t="s">
        <v>23</v>
      </c>
      <c r="V4148" t="s">
        <v>45</v>
      </c>
    </row>
    <row r="4149" spans="1:22">
      <c r="A4149" t="s">
        <v>21374</v>
      </c>
      <c r="B4149" s="2">
        <v>44934.586805555555</v>
      </c>
      <c r="C4149" s="2">
        <f t="shared" si="64"/>
        <v>44928</v>
      </c>
      <c r="D4149" t="s">
        <v>1912</v>
      </c>
      <c r="E4149" t="s">
        <v>9563</v>
      </c>
      <c r="F4149" t="s">
        <v>136</v>
      </c>
      <c r="G4149" t="s">
        <v>53</v>
      </c>
      <c r="H4149" t="s">
        <v>29</v>
      </c>
      <c r="I4149">
        <v>2</v>
      </c>
      <c r="J4149">
        <v>2325.1799999999998</v>
      </c>
      <c r="K4149">
        <v>1579.23</v>
      </c>
      <c r="L4149">
        <v>4650.3599999999997</v>
      </c>
      <c r="M4149">
        <v>3158.46</v>
      </c>
      <c r="N4149" t="s">
        <v>21373</v>
      </c>
      <c r="O4149" t="s">
        <v>21372</v>
      </c>
      <c r="P4149" t="s">
        <v>37</v>
      </c>
      <c r="Q4149">
        <v>10.7905</v>
      </c>
      <c r="R4149">
        <v>78.704700000000003</v>
      </c>
      <c r="S4149" t="s">
        <v>206</v>
      </c>
      <c r="T4149" t="s">
        <v>205</v>
      </c>
      <c r="U4149" t="s">
        <v>57</v>
      </c>
      <c r="V4149" t="s">
        <v>22</v>
      </c>
    </row>
    <row r="4150" spans="1:22">
      <c r="A4150" t="s">
        <v>21371</v>
      </c>
      <c r="B4150" s="2">
        <v>45165.443749999999</v>
      </c>
      <c r="C4150" s="2">
        <f t="shared" si="64"/>
        <v>45159</v>
      </c>
      <c r="D4150" t="s">
        <v>1907</v>
      </c>
      <c r="E4150" t="s">
        <v>21370</v>
      </c>
      <c r="F4150" t="s">
        <v>73</v>
      </c>
      <c r="G4150" t="s">
        <v>82</v>
      </c>
      <c r="H4150" t="s">
        <v>16</v>
      </c>
      <c r="I4150">
        <v>2</v>
      </c>
      <c r="J4150">
        <v>644.07000000000005</v>
      </c>
      <c r="K4150">
        <v>574.05999999999995</v>
      </c>
      <c r="L4150">
        <v>1288.1400000000001</v>
      </c>
      <c r="M4150">
        <v>1148.1199999999999</v>
      </c>
      <c r="N4150" t="s">
        <v>21369</v>
      </c>
      <c r="O4150" t="s">
        <v>21368</v>
      </c>
      <c r="P4150" t="s">
        <v>112</v>
      </c>
      <c r="Q4150">
        <v>13.082700000000001</v>
      </c>
      <c r="R4150">
        <v>80.270700000000005</v>
      </c>
      <c r="S4150" t="s">
        <v>120</v>
      </c>
      <c r="T4150" t="s">
        <v>119</v>
      </c>
      <c r="U4150" t="s">
        <v>77</v>
      </c>
      <c r="V4150" t="s">
        <v>212</v>
      </c>
    </row>
    <row r="4151" spans="1:22">
      <c r="A4151" t="s">
        <v>21367</v>
      </c>
      <c r="B4151" s="2">
        <v>45284.534722222219</v>
      </c>
      <c r="C4151" s="2">
        <f t="shared" si="64"/>
        <v>45278</v>
      </c>
      <c r="D4151" t="s">
        <v>1902</v>
      </c>
      <c r="E4151" t="s">
        <v>21366</v>
      </c>
      <c r="F4151" t="s">
        <v>64</v>
      </c>
      <c r="G4151" t="s">
        <v>41</v>
      </c>
      <c r="H4151" t="s">
        <v>16</v>
      </c>
      <c r="I4151">
        <v>2</v>
      </c>
      <c r="J4151">
        <v>2355.39</v>
      </c>
      <c r="K4151">
        <v>1558.32</v>
      </c>
      <c r="L4151">
        <v>4710.78</v>
      </c>
      <c r="M4151">
        <v>3116.64</v>
      </c>
      <c r="N4151" t="s">
        <v>21365</v>
      </c>
      <c r="O4151" t="s">
        <v>21364</v>
      </c>
      <c r="P4151" t="s">
        <v>37</v>
      </c>
      <c r="Q4151">
        <v>10.7905</v>
      </c>
      <c r="R4151">
        <v>78.704700000000003</v>
      </c>
      <c r="S4151" t="s">
        <v>153</v>
      </c>
      <c r="T4151" t="s">
        <v>152</v>
      </c>
      <c r="U4151" t="s">
        <v>46</v>
      </c>
      <c r="V4151" t="s">
        <v>22</v>
      </c>
    </row>
    <row r="4152" spans="1:22">
      <c r="A4152" t="s">
        <v>21363</v>
      </c>
      <c r="B4152" s="2">
        <v>45385.436111111114</v>
      </c>
      <c r="C4152" s="2">
        <f t="shared" si="64"/>
        <v>45383</v>
      </c>
      <c r="D4152" t="s">
        <v>1897</v>
      </c>
      <c r="E4152" t="s">
        <v>5903</v>
      </c>
      <c r="F4152" t="s">
        <v>18</v>
      </c>
      <c r="G4152" t="s">
        <v>53</v>
      </c>
      <c r="H4152" t="s">
        <v>63</v>
      </c>
      <c r="I4152">
        <v>2</v>
      </c>
      <c r="J4152">
        <v>2198.14</v>
      </c>
      <c r="K4152">
        <v>1697.64</v>
      </c>
      <c r="L4152">
        <v>4396.28</v>
      </c>
      <c r="M4152">
        <v>3395.28</v>
      </c>
      <c r="N4152" t="s">
        <v>21362</v>
      </c>
      <c r="O4152" t="s">
        <v>21361</v>
      </c>
      <c r="P4152" t="s">
        <v>13</v>
      </c>
      <c r="Q4152">
        <v>11.664300000000001</v>
      </c>
      <c r="R4152">
        <v>78.146000000000001</v>
      </c>
      <c r="S4152" t="s">
        <v>486</v>
      </c>
      <c r="T4152" t="s">
        <v>485</v>
      </c>
      <c r="U4152" t="s">
        <v>46</v>
      </c>
      <c r="V4152" t="s">
        <v>9</v>
      </c>
    </row>
    <row r="4153" spans="1:22">
      <c r="A4153" t="s">
        <v>21360</v>
      </c>
      <c r="B4153" s="2">
        <v>45071.623611111114</v>
      </c>
      <c r="C4153" s="2">
        <f t="shared" si="64"/>
        <v>45068</v>
      </c>
      <c r="D4153" t="s">
        <v>1892</v>
      </c>
      <c r="E4153" t="s">
        <v>14754</v>
      </c>
      <c r="F4153" t="s">
        <v>18</v>
      </c>
      <c r="G4153" t="s">
        <v>115</v>
      </c>
      <c r="H4153" t="s">
        <v>29</v>
      </c>
      <c r="I4153">
        <v>2</v>
      </c>
      <c r="J4153">
        <v>770.54</v>
      </c>
      <c r="K4153">
        <v>471.26</v>
      </c>
      <c r="L4153">
        <v>1541.08</v>
      </c>
      <c r="M4153">
        <v>942.52</v>
      </c>
      <c r="N4153" t="s">
        <v>21359</v>
      </c>
      <c r="O4153" t="s">
        <v>21358</v>
      </c>
      <c r="P4153" t="s">
        <v>13</v>
      </c>
      <c r="Q4153">
        <v>11.664300000000001</v>
      </c>
      <c r="R4153">
        <v>78.146000000000001</v>
      </c>
      <c r="S4153" t="s">
        <v>193</v>
      </c>
      <c r="T4153" t="s">
        <v>192</v>
      </c>
      <c r="U4153" t="s">
        <v>23</v>
      </c>
      <c r="V4153" t="s">
        <v>9</v>
      </c>
    </row>
    <row r="4154" spans="1:22">
      <c r="A4154" t="s">
        <v>21357</v>
      </c>
      <c r="B4154" s="2">
        <v>45134.806250000001</v>
      </c>
      <c r="C4154" s="2">
        <f t="shared" si="64"/>
        <v>45131</v>
      </c>
      <c r="D4154" t="s">
        <v>1887</v>
      </c>
      <c r="E4154" t="s">
        <v>21356</v>
      </c>
      <c r="F4154" t="s">
        <v>64</v>
      </c>
      <c r="G4154" t="s">
        <v>106</v>
      </c>
      <c r="H4154" t="s">
        <v>63</v>
      </c>
      <c r="I4154">
        <v>1</v>
      </c>
      <c r="J4154">
        <v>2158.38</v>
      </c>
      <c r="K4154">
        <v>1623.55</v>
      </c>
      <c r="L4154">
        <v>2158.38</v>
      </c>
      <c r="M4154">
        <v>1623.55</v>
      </c>
      <c r="N4154" t="s">
        <v>21355</v>
      </c>
      <c r="O4154" t="s">
        <v>21354</v>
      </c>
      <c r="P4154" t="s">
        <v>37</v>
      </c>
      <c r="Q4154">
        <v>10.7905</v>
      </c>
      <c r="R4154">
        <v>78.704700000000003</v>
      </c>
      <c r="S4154" t="s">
        <v>25</v>
      </c>
      <c r="T4154" t="s">
        <v>24</v>
      </c>
      <c r="U4154" t="s">
        <v>57</v>
      </c>
      <c r="V4154" t="s">
        <v>9</v>
      </c>
    </row>
    <row r="4155" spans="1:22">
      <c r="A4155" t="s">
        <v>21353</v>
      </c>
      <c r="B4155" s="2">
        <v>45239.590277777781</v>
      </c>
      <c r="C4155" s="2">
        <f t="shared" si="64"/>
        <v>45236</v>
      </c>
      <c r="D4155" t="s">
        <v>1882</v>
      </c>
      <c r="E4155" t="s">
        <v>7743</v>
      </c>
      <c r="F4155" t="s">
        <v>166</v>
      </c>
      <c r="G4155" t="s">
        <v>41</v>
      </c>
      <c r="H4155" t="s">
        <v>63</v>
      </c>
      <c r="I4155">
        <v>3</v>
      </c>
      <c r="J4155">
        <v>1104.98</v>
      </c>
      <c r="K4155">
        <v>897.7</v>
      </c>
      <c r="L4155">
        <v>3314.94</v>
      </c>
      <c r="M4155">
        <v>2693.1</v>
      </c>
      <c r="N4155" t="s">
        <v>21352</v>
      </c>
      <c r="O4155" t="s">
        <v>21351</v>
      </c>
      <c r="P4155" t="s">
        <v>49</v>
      </c>
      <c r="Q4155">
        <v>12.916499999999999</v>
      </c>
      <c r="R4155">
        <v>79.132499999999993</v>
      </c>
      <c r="S4155" t="s">
        <v>36</v>
      </c>
      <c r="T4155" t="s">
        <v>35</v>
      </c>
      <c r="U4155" t="s">
        <v>23</v>
      </c>
      <c r="V4155" t="s">
        <v>45</v>
      </c>
    </row>
    <row r="4156" spans="1:22">
      <c r="A4156" t="s">
        <v>21350</v>
      </c>
      <c r="B4156" s="2">
        <v>44972.888888888891</v>
      </c>
      <c r="C4156" s="2">
        <f t="shared" si="64"/>
        <v>44970</v>
      </c>
      <c r="D4156" t="s">
        <v>1877</v>
      </c>
      <c r="E4156" t="s">
        <v>9537</v>
      </c>
      <c r="F4156" t="s">
        <v>31</v>
      </c>
      <c r="G4156" t="s">
        <v>91</v>
      </c>
      <c r="H4156" t="s">
        <v>40</v>
      </c>
      <c r="I4156">
        <v>1</v>
      </c>
      <c r="J4156">
        <v>1633.75</v>
      </c>
      <c r="K4156">
        <v>1420.36</v>
      </c>
      <c r="L4156">
        <v>1633.75</v>
      </c>
      <c r="M4156">
        <v>1420.36</v>
      </c>
      <c r="N4156" t="s">
        <v>21349</v>
      </c>
      <c r="O4156" t="s">
        <v>21348</v>
      </c>
      <c r="P4156" t="s">
        <v>60</v>
      </c>
      <c r="Q4156">
        <v>8.7139000000000006</v>
      </c>
      <c r="R4156">
        <v>77.756699999999995</v>
      </c>
      <c r="S4156" t="s">
        <v>784</v>
      </c>
      <c r="T4156" t="s">
        <v>783</v>
      </c>
      <c r="U4156" t="s">
        <v>46</v>
      </c>
      <c r="V4156" t="s">
        <v>9</v>
      </c>
    </row>
    <row r="4157" spans="1:22">
      <c r="A4157" t="s">
        <v>21347</v>
      </c>
      <c r="B4157" s="2">
        <v>45036.740277777775</v>
      </c>
      <c r="C4157" s="2">
        <f t="shared" si="64"/>
        <v>45033</v>
      </c>
      <c r="D4157" t="s">
        <v>1872</v>
      </c>
      <c r="E4157" t="s">
        <v>11318</v>
      </c>
      <c r="F4157" t="s">
        <v>73</v>
      </c>
      <c r="G4157" t="s">
        <v>115</v>
      </c>
      <c r="H4157" t="s">
        <v>16</v>
      </c>
      <c r="I4157">
        <v>1</v>
      </c>
      <c r="J4157">
        <v>1119.6199999999999</v>
      </c>
      <c r="K4157">
        <v>744.58</v>
      </c>
      <c r="L4157">
        <v>1119.6199999999999</v>
      </c>
      <c r="M4157">
        <v>744.58</v>
      </c>
      <c r="N4157" t="s">
        <v>21346</v>
      </c>
      <c r="O4157" t="s">
        <v>21345</v>
      </c>
      <c r="P4157" t="s">
        <v>60</v>
      </c>
      <c r="Q4157">
        <v>8.7139000000000006</v>
      </c>
      <c r="R4157">
        <v>77.756699999999995</v>
      </c>
      <c r="S4157" t="s">
        <v>486</v>
      </c>
      <c r="T4157" t="s">
        <v>485</v>
      </c>
      <c r="U4157" t="s">
        <v>77</v>
      </c>
      <c r="V4157" t="s">
        <v>9</v>
      </c>
    </row>
    <row r="4158" spans="1:22">
      <c r="A4158" t="s">
        <v>21344</v>
      </c>
      <c r="B4158" s="2">
        <v>45125.902083333334</v>
      </c>
      <c r="C4158" s="2">
        <f t="shared" si="64"/>
        <v>45124</v>
      </c>
      <c r="D4158" t="s">
        <v>1867</v>
      </c>
      <c r="E4158" t="s">
        <v>1866</v>
      </c>
      <c r="F4158" t="s">
        <v>166</v>
      </c>
      <c r="G4158" t="s">
        <v>53</v>
      </c>
      <c r="H4158" t="s">
        <v>52</v>
      </c>
      <c r="I4158">
        <v>1</v>
      </c>
      <c r="J4158">
        <v>899.78</v>
      </c>
      <c r="K4158">
        <v>739.36</v>
      </c>
      <c r="L4158">
        <v>899.78</v>
      </c>
      <c r="M4158">
        <v>739.36</v>
      </c>
      <c r="N4158" t="s">
        <v>21343</v>
      </c>
      <c r="O4158" t="s">
        <v>21342</v>
      </c>
      <c r="P4158" t="s">
        <v>49</v>
      </c>
      <c r="Q4158">
        <v>12.916499999999999</v>
      </c>
      <c r="R4158">
        <v>79.132499999999993</v>
      </c>
      <c r="S4158" t="s">
        <v>88</v>
      </c>
      <c r="T4158" t="s">
        <v>87</v>
      </c>
      <c r="U4158" t="s">
        <v>46</v>
      </c>
      <c r="V4158" t="s">
        <v>45</v>
      </c>
    </row>
    <row r="4159" spans="1:22">
      <c r="A4159" t="s">
        <v>21341</v>
      </c>
      <c r="B4159" s="2">
        <v>45227.724999999999</v>
      </c>
      <c r="C4159" s="2">
        <f t="shared" si="64"/>
        <v>45222</v>
      </c>
      <c r="D4159" t="s">
        <v>1862</v>
      </c>
      <c r="E4159" t="s">
        <v>7727</v>
      </c>
      <c r="F4159" t="s">
        <v>166</v>
      </c>
      <c r="G4159" t="s">
        <v>106</v>
      </c>
      <c r="H4159" t="s">
        <v>63</v>
      </c>
      <c r="I4159">
        <v>1</v>
      </c>
      <c r="J4159">
        <v>1182.82</v>
      </c>
      <c r="K4159">
        <v>1057.6300000000001</v>
      </c>
      <c r="L4159">
        <v>1182.82</v>
      </c>
      <c r="M4159">
        <v>1057.6300000000001</v>
      </c>
      <c r="N4159" t="s">
        <v>21340</v>
      </c>
      <c r="O4159" t="s">
        <v>21339</v>
      </c>
      <c r="P4159" t="s">
        <v>60</v>
      </c>
      <c r="Q4159">
        <v>8.7139000000000006</v>
      </c>
      <c r="R4159">
        <v>77.756699999999995</v>
      </c>
      <c r="S4159" t="s">
        <v>12</v>
      </c>
      <c r="T4159" t="s">
        <v>11</v>
      </c>
      <c r="U4159" t="s">
        <v>10</v>
      </c>
      <c r="V4159" t="s">
        <v>9</v>
      </c>
    </row>
    <row r="4160" spans="1:22">
      <c r="A4160" t="s">
        <v>21338</v>
      </c>
      <c r="B4160" s="2">
        <v>45249.819444444445</v>
      </c>
      <c r="C4160" s="2">
        <f t="shared" si="64"/>
        <v>45243</v>
      </c>
      <c r="D4160" t="s">
        <v>1857</v>
      </c>
      <c r="E4160" t="s">
        <v>7723</v>
      </c>
      <c r="F4160" t="s">
        <v>64</v>
      </c>
      <c r="G4160" t="s">
        <v>30</v>
      </c>
      <c r="H4160" t="s">
        <v>52</v>
      </c>
      <c r="I4160">
        <v>1</v>
      </c>
      <c r="J4160">
        <v>352.35</v>
      </c>
      <c r="K4160">
        <v>259.77</v>
      </c>
      <c r="L4160">
        <v>352.35</v>
      </c>
      <c r="M4160">
        <v>259.77</v>
      </c>
      <c r="N4160" t="s">
        <v>21337</v>
      </c>
      <c r="O4160" t="s">
        <v>21336</v>
      </c>
      <c r="P4160" t="s">
        <v>121</v>
      </c>
      <c r="Q4160">
        <v>9.9252000000000002</v>
      </c>
      <c r="R4160">
        <v>78.119799999999998</v>
      </c>
      <c r="S4160" t="s">
        <v>295</v>
      </c>
      <c r="T4160" t="s">
        <v>294</v>
      </c>
      <c r="U4160" t="s">
        <v>77</v>
      </c>
      <c r="V4160" t="s">
        <v>9</v>
      </c>
    </row>
    <row r="4161" spans="1:22">
      <c r="A4161" t="s">
        <v>21335</v>
      </c>
      <c r="B4161" s="2">
        <v>45406.469444444447</v>
      </c>
      <c r="C4161" s="2">
        <f t="shared" si="64"/>
        <v>45404</v>
      </c>
      <c r="D4161" t="s">
        <v>1852</v>
      </c>
      <c r="E4161" t="s">
        <v>21334</v>
      </c>
      <c r="F4161" t="s">
        <v>31</v>
      </c>
      <c r="G4161" t="s">
        <v>115</v>
      </c>
      <c r="H4161" t="s">
        <v>52</v>
      </c>
      <c r="I4161">
        <v>2</v>
      </c>
      <c r="J4161">
        <v>701.3</v>
      </c>
      <c r="K4161">
        <v>615.53</v>
      </c>
      <c r="L4161">
        <v>1402.6</v>
      </c>
      <c r="M4161">
        <v>1231.06</v>
      </c>
      <c r="N4161" t="s">
        <v>21333</v>
      </c>
      <c r="O4161" t="s">
        <v>21332</v>
      </c>
      <c r="P4161" t="s">
        <v>37</v>
      </c>
      <c r="Q4161">
        <v>10.7905</v>
      </c>
      <c r="R4161">
        <v>78.704700000000003</v>
      </c>
      <c r="S4161" t="s">
        <v>906</v>
      </c>
      <c r="T4161" t="s">
        <v>905</v>
      </c>
      <c r="U4161" t="s">
        <v>77</v>
      </c>
      <c r="V4161" t="s">
        <v>9</v>
      </c>
    </row>
    <row r="4162" spans="1:22">
      <c r="A4162" t="s">
        <v>21331</v>
      </c>
      <c r="B4162" s="2">
        <v>45077.680555555555</v>
      </c>
      <c r="C4162" s="2">
        <f t="shared" si="64"/>
        <v>45075</v>
      </c>
      <c r="D4162" t="s">
        <v>1847</v>
      </c>
      <c r="E4162" t="s">
        <v>21330</v>
      </c>
      <c r="F4162" t="s">
        <v>18</v>
      </c>
      <c r="G4162" t="s">
        <v>17</v>
      </c>
      <c r="H4162" t="s">
        <v>71</v>
      </c>
      <c r="I4162">
        <v>2</v>
      </c>
      <c r="J4162">
        <v>386.72</v>
      </c>
      <c r="K4162">
        <v>306.02</v>
      </c>
      <c r="L4162">
        <v>773.44</v>
      </c>
      <c r="M4162">
        <v>612.04</v>
      </c>
      <c r="N4162" t="s">
        <v>21329</v>
      </c>
      <c r="O4162" t="s">
        <v>21328</v>
      </c>
      <c r="P4162" t="s">
        <v>112</v>
      </c>
      <c r="Q4162">
        <v>13.082700000000001</v>
      </c>
      <c r="R4162">
        <v>80.270700000000005</v>
      </c>
      <c r="S4162" t="s">
        <v>396</v>
      </c>
      <c r="T4162" t="s">
        <v>395</v>
      </c>
      <c r="U4162" t="s">
        <v>10</v>
      </c>
      <c r="V4162" t="s">
        <v>45</v>
      </c>
    </row>
    <row r="4163" spans="1:22">
      <c r="A4163" t="s">
        <v>21327</v>
      </c>
      <c r="B4163" s="2">
        <v>45237.886805555558</v>
      </c>
      <c r="C4163" s="2">
        <f t="shared" ref="C4163:C4226" si="65">INT(B4163) - WEEKDAY(INT(B4163), 2) + 1</f>
        <v>45236</v>
      </c>
      <c r="D4163" t="s">
        <v>1842</v>
      </c>
      <c r="E4163" t="s">
        <v>5861</v>
      </c>
      <c r="F4163" t="s">
        <v>18</v>
      </c>
      <c r="G4163" t="s">
        <v>53</v>
      </c>
      <c r="H4163" t="s">
        <v>71</v>
      </c>
      <c r="I4163">
        <v>1</v>
      </c>
      <c r="J4163">
        <v>204.41</v>
      </c>
      <c r="K4163">
        <v>132.04</v>
      </c>
      <c r="L4163">
        <v>204.41</v>
      </c>
      <c r="M4163">
        <v>132.04</v>
      </c>
      <c r="N4163" t="s">
        <v>21326</v>
      </c>
      <c r="O4163" t="s">
        <v>21325</v>
      </c>
      <c r="P4163" t="s">
        <v>26</v>
      </c>
      <c r="Q4163">
        <v>11.0168</v>
      </c>
      <c r="R4163">
        <v>76.955799999999996</v>
      </c>
      <c r="S4163" t="s">
        <v>12</v>
      </c>
      <c r="T4163" t="s">
        <v>11</v>
      </c>
      <c r="U4163" t="s">
        <v>23</v>
      </c>
      <c r="V4163" t="s">
        <v>45</v>
      </c>
    </row>
    <row r="4164" spans="1:22">
      <c r="A4164" t="s">
        <v>21324</v>
      </c>
      <c r="B4164" s="2">
        <v>45302.799305555556</v>
      </c>
      <c r="C4164" s="2">
        <f t="shared" si="65"/>
        <v>45299</v>
      </c>
      <c r="D4164" t="s">
        <v>1837</v>
      </c>
      <c r="E4164" t="s">
        <v>5857</v>
      </c>
      <c r="F4164" t="s">
        <v>73</v>
      </c>
      <c r="G4164" t="s">
        <v>72</v>
      </c>
      <c r="H4164" t="s">
        <v>63</v>
      </c>
      <c r="I4164">
        <v>4</v>
      </c>
      <c r="J4164">
        <v>535.47</v>
      </c>
      <c r="K4164">
        <v>362.7</v>
      </c>
      <c r="L4164">
        <v>2141.88</v>
      </c>
      <c r="M4164">
        <v>1450.8</v>
      </c>
      <c r="N4164" t="s">
        <v>21323</v>
      </c>
      <c r="O4164" t="s">
        <v>21322</v>
      </c>
      <c r="P4164" t="s">
        <v>121</v>
      </c>
      <c r="Q4164">
        <v>9.9252000000000002</v>
      </c>
      <c r="R4164">
        <v>78.119799999999998</v>
      </c>
      <c r="S4164" t="s">
        <v>120</v>
      </c>
      <c r="T4164" t="s">
        <v>119</v>
      </c>
      <c r="U4164" t="s">
        <v>10</v>
      </c>
      <c r="V4164" t="s">
        <v>45</v>
      </c>
    </row>
    <row r="4165" spans="1:22">
      <c r="A4165" t="s">
        <v>21321</v>
      </c>
      <c r="B4165" s="2">
        <v>45307.561805555553</v>
      </c>
      <c r="C4165" s="2">
        <f t="shared" si="65"/>
        <v>45306</v>
      </c>
      <c r="D4165" t="s">
        <v>1832</v>
      </c>
      <c r="E4165" t="s">
        <v>13011</v>
      </c>
      <c r="F4165" t="s">
        <v>31</v>
      </c>
      <c r="G4165" t="s">
        <v>91</v>
      </c>
      <c r="H4165" t="s">
        <v>71</v>
      </c>
      <c r="I4165">
        <v>3</v>
      </c>
      <c r="J4165">
        <v>476.16</v>
      </c>
      <c r="K4165">
        <v>321.02999999999997</v>
      </c>
      <c r="L4165">
        <v>1428.48</v>
      </c>
      <c r="M4165">
        <v>963.09</v>
      </c>
      <c r="N4165" t="s">
        <v>21320</v>
      </c>
      <c r="O4165" t="s">
        <v>21319</v>
      </c>
      <c r="P4165" t="s">
        <v>121</v>
      </c>
      <c r="Q4165">
        <v>9.9252000000000002</v>
      </c>
      <c r="R4165">
        <v>78.119799999999998</v>
      </c>
      <c r="S4165" t="s">
        <v>616</v>
      </c>
      <c r="T4165" t="s">
        <v>615</v>
      </c>
      <c r="U4165" t="s">
        <v>77</v>
      </c>
      <c r="V4165" t="s">
        <v>212</v>
      </c>
    </row>
    <row r="4166" spans="1:22">
      <c r="A4166" t="s">
        <v>21318</v>
      </c>
      <c r="B4166" s="2">
        <v>45445.499305555553</v>
      </c>
      <c r="C4166" s="2">
        <f t="shared" si="65"/>
        <v>45439</v>
      </c>
      <c r="D4166" t="s">
        <v>1827</v>
      </c>
      <c r="E4166" t="s">
        <v>5849</v>
      </c>
      <c r="F4166" t="s">
        <v>64</v>
      </c>
      <c r="G4166" t="s">
        <v>106</v>
      </c>
      <c r="H4166" t="s">
        <v>71</v>
      </c>
      <c r="I4166">
        <v>1</v>
      </c>
      <c r="J4166">
        <v>985.91</v>
      </c>
      <c r="K4166">
        <v>619.39</v>
      </c>
      <c r="L4166">
        <v>985.91</v>
      </c>
      <c r="M4166">
        <v>619.39</v>
      </c>
      <c r="N4166" t="s">
        <v>21317</v>
      </c>
      <c r="O4166" t="s">
        <v>21316</v>
      </c>
      <c r="P4166" t="s">
        <v>37</v>
      </c>
      <c r="Q4166">
        <v>10.7905</v>
      </c>
      <c r="R4166">
        <v>78.704700000000003</v>
      </c>
      <c r="S4166" t="s">
        <v>153</v>
      </c>
      <c r="T4166" t="s">
        <v>152</v>
      </c>
      <c r="U4166" t="s">
        <v>10</v>
      </c>
      <c r="V4166" t="s">
        <v>45</v>
      </c>
    </row>
    <row r="4167" spans="1:22">
      <c r="A4167" t="s">
        <v>21315</v>
      </c>
      <c r="B4167" s="2">
        <v>45070.538888888892</v>
      </c>
      <c r="C4167" s="2">
        <f t="shared" si="65"/>
        <v>45068</v>
      </c>
      <c r="D4167" t="s">
        <v>1822</v>
      </c>
      <c r="E4167" t="s">
        <v>3944</v>
      </c>
      <c r="F4167" t="s">
        <v>201</v>
      </c>
      <c r="G4167" t="s">
        <v>30</v>
      </c>
      <c r="H4167" t="s">
        <v>52</v>
      </c>
      <c r="I4167">
        <v>4</v>
      </c>
      <c r="J4167">
        <v>296.75</v>
      </c>
      <c r="K4167">
        <v>190.41</v>
      </c>
      <c r="L4167">
        <v>1187</v>
      </c>
      <c r="M4167">
        <v>761.64</v>
      </c>
      <c r="N4167" t="s">
        <v>21314</v>
      </c>
      <c r="O4167" t="s">
        <v>21313</v>
      </c>
      <c r="P4167" t="s">
        <v>60</v>
      </c>
      <c r="Q4167">
        <v>8.7139000000000006</v>
      </c>
      <c r="R4167">
        <v>77.756699999999995</v>
      </c>
      <c r="S4167" t="s">
        <v>340</v>
      </c>
      <c r="T4167" t="s">
        <v>339</v>
      </c>
      <c r="U4167" t="s">
        <v>10</v>
      </c>
      <c r="V4167" t="s">
        <v>9</v>
      </c>
    </row>
    <row r="4168" spans="1:22">
      <c r="A4168" t="s">
        <v>21312</v>
      </c>
      <c r="B4168" s="2">
        <v>44978.71597222222</v>
      </c>
      <c r="C4168" s="2">
        <f t="shared" si="65"/>
        <v>44977</v>
      </c>
      <c r="D4168" t="s">
        <v>1817</v>
      </c>
      <c r="E4168" t="s">
        <v>9492</v>
      </c>
      <c r="F4168" t="s">
        <v>64</v>
      </c>
      <c r="G4168" t="s">
        <v>91</v>
      </c>
      <c r="H4168" t="s">
        <v>52</v>
      </c>
      <c r="I4168">
        <v>1</v>
      </c>
      <c r="J4168">
        <v>1938.02</v>
      </c>
      <c r="K4168">
        <v>1335.72</v>
      </c>
      <c r="L4168">
        <v>1938.02</v>
      </c>
      <c r="M4168">
        <v>1335.72</v>
      </c>
      <c r="N4168" t="s">
        <v>21311</v>
      </c>
      <c r="O4168" t="s">
        <v>21310</v>
      </c>
      <c r="P4168" t="s">
        <v>121</v>
      </c>
      <c r="Q4168">
        <v>9.9252000000000002</v>
      </c>
      <c r="R4168">
        <v>78.119799999999998</v>
      </c>
      <c r="S4168" t="s">
        <v>537</v>
      </c>
      <c r="T4168" t="s">
        <v>536</v>
      </c>
      <c r="U4168" t="s">
        <v>10</v>
      </c>
      <c r="V4168" t="s">
        <v>9</v>
      </c>
    </row>
    <row r="4169" spans="1:22">
      <c r="A4169" t="s">
        <v>21309</v>
      </c>
      <c r="B4169" s="2">
        <v>45533.911111111112</v>
      </c>
      <c r="C4169" s="2">
        <f t="shared" si="65"/>
        <v>45530</v>
      </c>
      <c r="D4169" t="s">
        <v>1812</v>
      </c>
      <c r="E4169" t="s">
        <v>21308</v>
      </c>
      <c r="F4169" t="s">
        <v>31</v>
      </c>
      <c r="G4169" t="s">
        <v>17</v>
      </c>
      <c r="H4169" t="s">
        <v>63</v>
      </c>
      <c r="I4169">
        <v>1</v>
      </c>
      <c r="J4169">
        <v>1196.71</v>
      </c>
      <c r="K4169">
        <v>1002.8</v>
      </c>
      <c r="L4169">
        <v>1196.71</v>
      </c>
      <c r="M4169">
        <v>1002.8</v>
      </c>
      <c r="N4169" t="s">
        <v>21307</v>
      </c>
      <c r="O4169" t="s">
        <v>21306</v>
      </c>
      <c r="P4169" t="s">
        <v>121</v>
      </c>
      <c r="Q4169">
        <v>9.9252000000000002</v>
      </c>
      <c r="R4169">
        <v>78.119799999999998</v>
      </c>
      <c r="S4169" t="s">
        <v>243</v>
      </c>
      <c r="T4169" t="s">
        <v>242</v>
      </c>
      <c r="U4169" t="s">
        <v>10</v>
      </c>
      <c r="V4169" t="s">
        <v>22</v>
      </c>
    </row>
    <row r="4170" spans="1:22">
      <c r="A4170" t="s">
        <v>21305</v>
      </c>
      <c r="B4170" s="2">
        <v>45357.604166666664</v>
      </c>
      <c r="C4170" s="2">
        <f t="shared" si="65"/>
        <v>45355</v>
      </c>
      <c r="D4170" t="s">
        <v>1807</v>
      </c>
      <c r="E4170" t="s">
        <v>21304</v>
      </c>
      <c r="F4170" t="s">
        <v>201</v>
      </c>
      <c r="G4170" t="s">
        <v>91</v>
      </c>
      <c r="H4170" t="s">
        <v>40</v>
      </c>
      <c r="I4170">
        <v>2</v>
      </c>
      <c r="J4170">
        <v>1020.84</v>
      </c>
      <c r="K4170">
        <v>882.02</v>
      </c>
      <c r="L4170">
        <v>2041.68</v>
      </c>
      <c r="M4170">
        <v>1764.04</v>
      </c>
      <c r="N4170" t="s">
        <v>21303</v>
      </c>
      <c r="O4170" t="s">
        <v>21302</v>
      </c>
      <c r="P4170" t="s">
        <v>112</v>
      </c>
      <c r="Q4170">
        <v>13.082700000000001</v>
      </c>
      <c r="R4170">
        <v>80.270700000000005</v>
      </c>
      <c r="S4170" t="s">
        <v>319</v>
      </c>
      <c r="T4170" t="s">
        <v>318</v>
      </c>
      <c r="U4170" t="s">
        <v>57</v>
      </c>
      <c r="V4170" t="s">
        <v>9</v>
      </c>
    </row>
    <row r="4171" spans="1:22">
      <c r="A4171" t="s">
        <v>21301</v>
      </c>
      <c r="B4171" s="2">
        <v>44979.540277777778</v>
      </c>
      <c r="C4171" s="2">
        <f t="shared" si="65"/>
        <v>44977</v>
      </c>
      <c r="D4171" t="s">
        <v>1802</v>
      </c>
      <c r="E4171" t="s">
        <v>1801</v>
      </c>
      <c r="F4171" t="s">
        <v>64</v>
      </c>
      <c r="G4171" t="s">
        <v>30</v>
      </c>
      <c r="H4171" t="s">
        <v>52</v>
      </c>
      <c r="I4171">
        <v>4</v>
      </c>
      <c r="J4171">
        <v>942.01</v>
      </c>
      <c r="K4171">
        <v>838.67</v>
      </c>
      <c r="L4171">
        <v>3768.04</v>
      </c>
      <c r="M4171">
        <v>3354.68</v>
      </c>
      <c r="N4171" t="s">
        <v>21300</v>
      </c>
      <c r="O4171" t="s">
        <v>21299</v>
      </c>
      <c r="P4171" t="s">
        <v>37</v>
      </c>
      <c r="Q4171">
        <v>10.7905</v>
      </c>
      <c r="R4171">
        <v>78.704700000000003</v>
      </c>
      <c r="S4171" t="s">
        <v>146</v>
      </c>
      <c r="T4171" t="s">
        <v>145</v>
      </c>
      <c r="U4171" t="s">
        <v>57</v>
      </c>
      <c r="V4171" t="s">
        <v>45</v>
      </c>
    </row>
    <row r="4172" spans="1:22">
      <c r="A4172" t="s">
        <v>21298</v>
      </c>
      <c r="B4172" s="2">
        <v>44990.851388888892</v>
      </c>
      <c r="C4172" s="2">
        <f t="shared" si="65"/>
        <v>44984</v>
      </c>
      <c r="D4172" t="s">
        <v>1797</v>
      </c>
      <c r="E4172" t="s">
        <v>3926</v>
      </c>
      <c r="F4172" t="s">
        <v>136</v>
      </c>
      <c r="G4172" t="s">
        <v>91</v>
      </c>
      <c r="H4172" t="s">
        <v>16</v>
      </c>
      <c r="I4172">
        <v>2</v>
      </c>
      <c r="J4172">
        <v>886.56</v>
      </c>
      <c r="K4172">
        <v>767.01</v>
      </c>
      <c r="L4172">
        <v>1773.12</v>
      </c>
      <c r="M4172">
        <v>1534.02</v>
      </c>
      <c r="N4172" t="s">
        <v>21297</v>
      </c>
      <c r="O4172" t="s">
        <v>21296</v>
      </c>
      <c r="P4172" t="s">
        <v>112</v>
      </c>
      <c r="Q4172">
        <v>13.082700000000001</v>
      </c>
      <c r="R4172">
        <v>80.270700000000005</v>
      </c>
      <c r="S4172" t="s">
        <v>133</v>
      </c>
      <c r="T4172" t="s">
        <v>132</v>
      </c>
      <c r="U4172" t="s">
        <v>10</v>
      </c>
      <c r="V4172" t="s">
        <v>45</v>
      </c>
    </row>
    <row r="4173" spans="1:22">
      <c r="A4173" t="s">
        <v>21295</v>
      </c>
      <c r="B4173" s="2">
        <v>45512.54791666667</v>
      </c>
      <c r="C4173" s="2">
        <f t="shared" si="65"/>
        <v>45509</v>
      </c>
      <c r="D4173" t="s">
        <v>1792</v>
      </c>
      <c r="E4173" t="s">
        <v>21294</v>
      </c>
      <c r="F4173" t="s">
        <v>18</v>
      </c>
      <c r="G4173" t="s">
        <v>115</v>
      </c>
      <c r="H4173" t="s">
        <v>71</v>
      </c>
      <c r="I4173">
        <v>1</v>
      </c>
      <c r="J4173">
        <v>2448.9699999999998</v>
      </c>
      <c r="K4173">
        <v>1551.27</v>
      </c>
      <c r="L4173">
        <v>2448.9699999999998</v>
      </c>
      <c r="M4173">
        <v>1551.27</v>
      </c>
      <c r="N4173" t="s">
        <v>21293</v>
      </c>
      <c r="O4173" t="s">
        <v>21292</v>
      </c>
      <c r="P4173" t="s">
        <v>68</v>
      </c>
      <c r="Q4173">
        <v>11.34</v>
      </c>
      <c r="R4173">
        <v>77.717200000000005</v>
      </c>
      <c r="S4173" t="s">
        <v>243</v>
      </c>
      <c r="T4173" t="s">
        <v>242</v>
      </c>
      <c r="U4173" t="s">
        <v>23</v>
      </c>
      <c r="V4173" t="s">
        <v>22</v>
      </c>
    </row>
    <row r="4174" spans="1:22">
      <c r="A4174" t="s">
        <v>21291</v>
      </c>
      <c r="B4174" s="2">
        <v>45227.530555555553</v>
      </c>
      <c r="C4174" s="2">
        <f t="shared" si="65"/>
        <v>45222</v>
      </c>
      <c r="D4174" t="s">
        <v>1787</v>
      </c>
      <c r="E4174" t="s">
        <v>21290</v>
      </c>
      <c r="F4174" t="s">
        <v>83</v>
      </c>
      <c r="G4174" t="s">
        <v>53</v>
      </c>
      <c r="H4174" t="s">
        <v>40</v>
      </c>
      <c r="I4174">
        <v>1</v>
      </c>
      <c r="J4174">
        <v>881.28</v>
      </c>
      <c r="K4174">
        <v>677</v>
      </c>
      <c r="L4174">
        <v>881.28</v>
      </c>
      <c r="M4174">
        <v>677</v>
      </c>
      <c r="N4174" t="s">
        <v>21289</v>
      </c>
      <c r="O4174" t="s">
        <v>21288</v>
      </c>
      <c r="P4174" t="s">
        <v>13</v>
      </c>
      <c r="Q4174">
        <v>11.664300000000001</v>
      </c>
      <c r="R4174">
        <v>78.146000000000001</v>
      </c>
      <c r="S4174" t="s">
        <v>79</v>
      </c>
      <c r="T4174" t="s">
        <v>78</v>
      </c>
      <c r="U4174" t="s">
        <v>46</v>
      </c>
      <c r="V4174" t="s">
        <v>9</v>
      </c>
    </row>
    <row r="4175" spans="1:22">
      <c r="A4175" t="s">
        <v>21287</v>
      </c>
      <c r="B4175" s="2">
        <v>45410.747916666667</v>
      </c>
      <c r="C4175" s="2">
        <f t="shared" si="65"/>
        <v>45404</v>
      </c>
      <c r="D4175" t="s">
        <v>1782</v>
      </c>
      <c r="E4175" t="s">
        <v>3914</v>
      </c>
      <c r="F4175" t="s">
        <v>73</v>
      </c>
      <c r="G4175" t="s">
        <v>17</v>
      </c>
      <c r="H4175" t="s">
        <v>40</v>
      </c>
      <c r="I4175">
        <v>2</v>
      </c>
      <c r="J4175">
        <v>333.96</v>
      </c>
      <c r="K4175">
        <v>256.82</v>
      </c>
      <c r="L4175">
        <v>667.92</v>
      </c>
      <c r="M4175">
        <v>513.64</v>
      </c>
      <c r="N4175" t="s">
        <v>21286</v>
      </c>
      <c r="O4175" t="s">
        <v>21285</v>
      </c>
      <c r="P4175" t="s">
        <v>60</v>
      </c>
      <c r="Q4175">
        <v>8.7139000000000006</v>
      </c>
      <c r="R4175">
        <v>77.756699999999995</v>
      </c>
      <c r="S4175" t="s">
        <v>111</v>
      </c>
      <c r="T4175" t="s">
        <v>110</v>
      </c>
      <c r="U4175" t="s">
        <v>77</v>
      </c>
      <c r="V4175" t="s">
        <v>9</v>
      </c>
    </row>
    <row r="4176" spans="1:22">
      <c r="A4176" t="s">
        <v>21284</v>
      </c>
      <c r="B4176" s="2">
        <v>45445.461111111108</v>
      </c>
      <c r="C4176" s="2">
        <f t="shared" si="65"/>
        <v>45439</v>
      </c>
      <c r="D4176" t="s">
        <v>1777</v>
      </c>
      <c r="E4176" t="s">
        <v>12976</v>
      </c>
      <c r="F4176" t="s">
        <v>166</v>
      </c>
      <c r="G4176" t="s">
        <v>72</v>
      </c>
      <c r="H4176" t="s">
        <v>16</v>
      </c>
      <c r="I4176">
        <v>4</v>
      </c>
      <c r="J4176">
        <v>670.36</v>
      </c>
      <c r="K4176">
        <v>430.57</v>
      </c>
      <c r="L4176">
        <v>2681.44</v>
      </c>
      <c r="M4176">
        <v>1722.28</v>
      </c>
      <c r="N4176" t="s">
        <v>21283</v>
      </c>
      <c r="O4176" t="s">
        <v>21282</v>
      </c>
      <c r="P4176" t="s">
        <v>121</v>
      </c>
      <c r="Q4176">
        <v>9.9252000000000002</v>
      </c>
      <c r="R4176">
        <v>78.119799999999998</v>
      </c>
      <c r="S4176" t="s">
        <v>276</v>
      </c>
      <c r="T4176" t="s">
        <v>275</v>
      </c>
      <c r="U4176" t="s">
        <v>10</v>
      </c>
      <c r="V4176" t="s">
        <v>45</v>
      </c>
    </row>
    <row r="4177" spans="1:22">
      <c r="A4177" t="s">
        <v>21281</v>
      </c>
      <c r="B4177" s="2">
        <v>45324.526388888888</v>
      </c>
      <c r="C4177" s="2">
        <f t="shared" si="65"/>
        <v>45320</v>
      </c>
      <c r="D4177" t="s">
        <v>1772</v>
      </c>
      <c r="E4177" t="s">
        <v>14670</v>
      </c>
      <c r="F4177" t="s">
        <v>31</v>
      </c>
      <c r="G4177" t="s">
        <v>115</v>
      </c>
      <c r="H4177" t="s">
        <v>40</v>
      </c>
      <c r="I4177">
        <v>4</v>
      </c>
      <c r="J4177">
        <v>2421.54</v>
      </c>
      <c r="K4177">
        <v>1627.73</v>
      </c>
      <c r="L4177">
        <v>9686.16</v>
      </c>
      <c r="M4177">
        <v>6510.92</v>
      </c>
      <c r="N4177" t="s">
        <v>21280</v>
      </c>
      <c r="O4177" t="s">
        <v>21279</v>
      </c>
      <c r="P4177" t="s">
        <v>37</v>
      </c>
      <c r="Q4177">
        <v>10.7905</v>
      </c>
      <c r="R4177">
        <v>78.704700000000003</v>
      </c>
      <c r="S4177" t="s">
        <v>120</v>
      </c>
      <c r="T4177" t="s">
        <v>119</v>
      </c>
      <c r="U4177" t="s">
        <v>23</v>
      </c>
      <c r="V4177" t="s">
        <v>212</v>
      </c>
    </row>
    <row r="4178" spans="1:22">
      <c r="A4178" t="s">
        <v>21278</v>
      </c>
      <c r="B4178" s="2">
        <v>45513.671527777777</v>
      </c>
      <c r="C4178" s="2">
        <f t="shared" si="65"/>
        <v>45509</v>
      </c>
      <c r="D4178" t="s">
        <v>1767</v>
      </c>
      <c r="E4178" t="s">
        <v>21277</v>
      </c>
      <c r="F4178" t="s">
        <v>73</v>
      </c>
      <c r="G4178" t="s">
        <v>53</v>
      </c>
      <c r="H4178" t="s">
        <v>40</v>
      </c>
      <c r="I4178">
        <v>3</v>
      </c>
      <c r="J4178">
        <v>1723.18</v>
      </c>
      <c r="K4178">
        <v>1417.22</v>
      </c>
      <c r="L4178">
        <v>5169.54</v>
      </c>
      <c r="M4178">
        <v>4251.66</v>
      </c>
      <c r="N4178" t="s">
        <v>21276</v>
      </c>
      <c r="O4178" t="s">
        <v>21275</v>
      </c>
      <c r="P4178" t="s">
        <v>49</v>
      </c>
      <c r="Q4178">
        <v>12.916499999999999</v>
      </c>
      <c r="R4178">
        <v>79.132499999999993</v>
      </c>
      <c r="S4178" t="s">
        <v>486</v>
      </c>
      <c r="T4178" t="s">
        <v>485</v>
      </c>
      <c r="U4178" t="s">
        <v>57</v>
      </c>
      <c r="V4178" t="s">
        <v>22</v>
      </c>
    </row>
    <row r="4179" spans="1:22">
      <c r="A4179" t="s">
        <v>21274</v>
      </c>
      <c r="B4179" s="2">
        <v>45317.490972222222</v>
      </c>
      <c r="C4179" s="2">
        <f t="shared" si="65"/>
        <v>45313</v>
      </c>
      <c r="D4179" t="s">
        <v>1762</v>
      </c>
      <c r="E4179" t="s">
        <v>21273</v>
      </c>
      <c r="F4179" t="s">
        <v>73</v>
      </c>
      <c r="G4179" t="s">
        <v>82</v>
      </c>
      <c r="H4179" t="s">
        <v>63</v>
      </c>
      <c r="I4179">
        <v>2</v>
      </c>
      <c r="J4179">
        <v>2140.86</v>
      </c>
      <c r="K4179">
        <v>1875.84</v>
      </c>
      <c r="L4179">
        <v>4281.72</v>
      </c>
      <c r="M4179">
        <v>3751.68</v>
      </c>
      <c r="N4179" t="s">
        <v>21272</v>
      </c>
      <c r="O4179" t="s">
        <v>21271</v>
      </c>
      <c r="P4179" t="s">
        <v>13</v>
      </c>
      <c r="Q4179">
        <v>11.664300000000001</v>
      </c>
      <c r="R4179">
        <v>78.146000000000001</v>
      </c>
      <c r="S4179" t="s">
        <v>12</v>
      </c>
      <c r="T4179" t="s">
        <v>11</v>
      </c>
      <c r="U4179" t="s">
        <v>77</v>
      </c>
      <c r="V4179" t="s">
        <v>9</v>
      </c>
    </row>
    <row r="4180" spans="1:22">
      <c r="A4180" t="s">
        <v>21270</v>
      </c>
      <c r="B4180" s="2">
        <v>45242.708333333336</v>
      </c>
      <c r="C4180" s="2">
        <f t="shared" si="65"/>
        <v>45236</v>
      </c>
      <c r="D4180" t="s">
        <v>1757</v>
      </c>
      <c r="E4180" t="s">
        <v>21269</v>
      </c>
      <c r="F4180" t="s">
        <v>64</v>
      </c>
      <c r="G4180" t="s">
        <v>72</v>
      </c>
      <c r="H4180" t="s">
        <v>29</v>
      </c>
      <c r="I4180">
        <v>1</v>
      </c>
      <c r="J4180">
        <v>961.34</v>
      </c>
      <c r="K4180">
        <v>752.19</v>
      </c>
      <c r="L4180">
        <v>961.34</v>
      </c>
      <c r="M4180">
        <v>752.19</v>
      </c>
      <c r="N4180" t="s">
        <v>21268</v>
      </c>
      <c r="O4180" t="s">
        <v>21267</v>
      </c>
      <c r="P4180" t="s">
        <v>26</v>
      </c>
      <c r="Q4180">
        <v>11.0168</v>
      </c>
      <c r="R4180">
        <v>76.955799999999996</v>
      </c>
      <c r="S4180" t="s">
        <v>295</v>
      </c>
      <c r="T4180" t="s">
        <v>294</v>
      </c>
      <c r="U4180" t="s">
        <v>77</v>
      </c>
      <c r="V4180" t="s">
        <v>9</v>
      </c>
    </row>
    <row r="4181" spans="1:22">
      <c r="A4181" t="s">
        <v>21266</v>
      </c>
      <c r="B4181" s="2">
        <v>45073.782638888886</v>
      </c>
      <c r="C4181" s="2">
        <f t="shared" si="65"/>
        <v>45068</v>
      </c>
      <c r="D4181" t="s">
        <v>1752</v>
      </c>
      <c r="E4181" t="s">
        <v>16343</v>
      </c>
      <c r="F4181" t="s">
        <v>83</v>
      </c>
      <c r="G4181" t="s">
        <v>30</v>
      </c>
      <c r="H4181" t="s">
        <v>40</v>
      </c>
      <c r="I4181">
        <v>2</v>
      </c>
      <c r="J4181">
        <v>1179.81</v>
      </c>
      <c r="K4181">
        <v>1057.5999999999999</v>
      </c>
      <c r="L4181">
        <v>2359.62</v>
      </c>
      <c r="M4181">
        <v>2115.1999999999998</v>
      </c>
      <c r="N4181" t="s">
        <v>21265</v>
      </c>
      <c r="O4181" t="s">
        <v>21264</v>
      </c>
      <c r="P4181" t="s">
        <v>26</v>
      </c>
      <c r="Q4181">
        <v>11.0168</v>
      </c>
      <c r="R4181">
        <v>76.955799999999996</v>
      </c>
      <c r="S4181" t="s">
        <v>906</v>
      </c>
      <c r="T4181" t="s">
        <v>905</v>
      </c>
      <c r="U4181" t="s">
        <v>46</v>
      </c>
      <c r="V4181" t="s">
        <v>9</v>
      </c>
    </row>
    <row r="4182" spans="1:22">
      <c r="A4182" t="s">
        <v>21263</v>
      </c>
      <c r="B4182" s="2">
        <v>45026.651388888888</v>
      </c>
      <c r="C4182" s="2">
        <f t="shared" si="65"/>
        <v>45026</v>
      </c>
      <c r="D4182" t="s">
        <v>1747</v>
      </c>
      <c r="E4182" t="s">
        <v>11231</v>
      </c>
      <c r="F4182" t="s">
        <v>136</v>
      </c>
      <c r="G4182" t="s">
        <v>53</v>
      </c>
      <c r="H4182" t="s">
        <v>71</v>
      </c>
      <c r="I4182">
        <v>1</v>
      </c>
      <c r="J4182">
        <v>1306.8800000000001</v>
      </c>
      <c r="K4182">
        <v>1062.69</v>
      </c>
      <c r="L4182">
        <v>1306.8800000000001</v>
      </c>
      <c r="M4182">
        <v>1062.69</v>
      </c>
      <c r="N4182" t="s">
        <v>21262</v>
      </c>
      <c r="O4182" t="s">
        <v>21261</v>
      </c>
      <c r="P4182" t="s">
        <v>68</v>
      </c>
      <c r="Q4182">
        <v>11.34</v>
      </c>
      <c r="R4182">
        <v>77.717200000000005</v>
      </c>
      <c r="S4182" t="s">
        <v>762</v>
      </c>
      <c r="T4182" t="s">
        <v>761</v>
      </c>
      <c r="U4182" t="s">
        <v>10</v>
      </c>
      <c r="V4182" t="s">
        <v>9</v>
      </c>
    </row>
    <row r="4183" spans="1:22">
      <c r="A4183" t="s">
        <v>21260</v>
      </c>
      <c r="B4183" s="2">
        <v>45063.772222222222</v>
      </c>
      <c r="C4183" s="2">
        <f t="shared" si="65"/>
        <v>45061</v>
      </c>
      <c r="D4183" t="s">
        <v>1742</v>
      </c>
      <c r="E4183" t="s">
        <v>21259</v>
      </c>
      <c r="F4183" t="s">
        <v>83</v>
      </c>
      <c r="G4183" t="s">
        <v>106</v>
      </c>
      <c r="H4183" t="s">
        <v>40</v>
      </c>
      <c r="I4183">
        <v>3</v>
      </c>
      <c r="J4183">
        <v>1771.44</v>
      </c>
      <c r="K4183">
        <v>1411.18</v>
      </c>
      <c r="L4183">
        <v>5314.32</v>
      </c>
      <c r="M4183">
        <v>4233.54</v>
      </c>
      <c r="N4183" t="s">
        <v>21258</v>
      </c>
      <c r="O4183" t="s">
        <v>21257</v>
      </c>
      <c r="P4183" t="s">
        <v>68</v>
      </c>
      <c r="Q4183">
        <v>11.34</v>
      </c>
      <c r="R4183">
        <v>77.717200000000005</v>
      </c>
      <c r="S4183" t="s">
        <v>364</v>
      </c>
      <c r="T4183" t="s">
        <v>363</v>
      </c>
      <c r="U4183" t="s">
        <v>23</v>
      </c>
      <c r="V4183" t="s">
        <v>45</v>
      </c>
    </row>
    <row r="4184" spans="1:22">
      <c r="A4184" t="s">
        <v>21256</v>
      </c>
      <c r="B4184" s="2">
        <v>45288.567361111112</v>
      </c>
      <c r="C4184" s="2">
        <f t="shared" si="65"/>
        <v>45285</v>
      </c>
      <c r="D4184" t="s">
        <v>1737</v>
      </c>
      <c r="E4184" t="s">
        <v>14645</v>
      </c>
      <c r="F4184" t="s">
        <v>166</v>
      </c>
      <c r="G4184" t="s">
        <v>106</v>
      </c>
      <c r="H4184" t="s">
        <v>16</v>
      </c>
      <c r="I4184">
        <v>4</v>
      </c>
      <c r="J4184">
        <v>1449.57</v>
      </c>
      <c r="K4184">
        <v>991.48</v>
      </c>
      <c r="L4184">
        <v>5798.28</v>
      </c>
      <c r="M4184">
        <v>3965.92</v>
      </c>
      <c r="N4184" t="s">
        <v>21255</v>
      </c>
      <c r="O4184" t="s">
        <v>21254</v>
      </c>
      <c r="P4184" t="s">
        <v>60</v>
      </c>
      <c r="Q4184">
        <v>8.7139000000000006</v>
      </c>
      <c r="R4184">
        <v>77.756699999999995</v>
      </c>
      <c r="S4184" t="s">
        <v>153</v>
      </c>
      <c r="T4184" t="s">
        <v>152</v>
      </c>
      <c r="U4184" t="s">
        <v>57</v>
      </c>
      <c r="V4184" t="s">
        <v>9</v>
      </c>
    </row>
    <row r="4185" spans="1:22">
      <c r="A4185" t="s">
        <v>21253</v>
      </c>
      <c r="B4185" s="2">
        <v>45279.530555555553</v>
      </c>
      <c r="C4185" s="2">
        <f t="shared" si="65"/>
        <v>45278</v>
      </c>
      <c r="D4185" t="s">
        <v>1732</v>
      </c>
      <c r="E4185" t="s">
        <v>1731</v>
      </c>
      <c r="F4185" t="s">
        <v>166</v>
      </c>
      <c r="G4185" t="s">
        <v>53</v>
      </c>
      <c r="H4185" t="s">
        <v>40</v>
      </c>
      <c r="I4185">
        <v>1</v>
      </c>
      <c r="J4185">
        <v>1718.27</v>
      </c>
      <c r="K4185">
        <v>1356.23</v>
      </c>
      <c r="L4185">
        <v>1718.27</v>
      </c>
      <c r="M4185">
        <v>1356.23</v>
      </c>
      <c r="N4185" t="s">
        <v>21252</v>
      </c>
      <c r="O4185" t="s">
        <v>21251</v>
      </c>
      <c r="P4185" t="s">
        <v>112</v>
      </c>
      <c r="Q4185">
        <v>13.082700000000001</v>
      </c>
      <c r="R4185">
        <v>80.270700000000005</v>
      </c>
      <c r="S4185" t="s">
        <v>243</v>
      </c>
      <c r="T4185" t="s">
        <v>242</v>
      </c>
      <c r="U4185" t="s">
        <v>23</v>
      </c>
      <c r="V4185" t="s">
        <v>9</v>
      </c>
    </row>
    <row r="4186" spans="1:22">
      <c r="A4186" t="s">
        <v>21250</v>
      </c>
      <c r="B4186" s="2">
        <v>45198.611805555556</v>
      </c>
      <c r="C4186" s="2">
        <f t="shared" si="65"/>
        <v>45194</v>
      </c>
      <c r="D4186" t="s">
        <v>1727</v>
      </c>
      <c r="E4186" t="s">
        <v>12942</v>
      </c>
      <c r="F4186" t="s">
        <v>64</v>
      </c>
      <c r="G4186" t="s">
        <v>91</v>
      </c>
      <c r="H4186" t="s">
        <v>40</v>
      </c>
      <c r="I4186">
        <v>1</v>
      </c>
      <c r="J4186">
        <v>428.9</v>
      </c>
      <c r="K4186">
        <v>362.46</v>
      </c>
      <c r="L4186">
        <v>428.9</v>
      </c>
      <c r="M4186">
        <v>362.46</v>
      </c>
      <c r="N4186" t="s">
        <v>21249</v>
      </c>
      <c r="O4186" t="s">
        <v>21248</v>
      </c>
      <c r="P4186" t="s">
        <v>68</v>
      </c>
      <c r="Q4186">
        <v>11.34</v>
      </c>
      <c r="R4186">
        <v>77.717200000000005</v>
      </c>
      <c r="S4186" t="s">
        <v>153</v>
      </c>
      <c r="T4186" t="s">
        <v>152</v>
      </c>
      <c r="U4186" t="s">
        <v>57</v>
      </c>
      <c r="V4186" t="s">
        <v>9</v>
      </c>
    </row>
    <row r="4187" spans="1:22">
      <c r="A4187" t="s">
        <v>21247</v>
      </c>
      <c r="B4187" s="2">
        <v>45444.629166666666</v>
      </c>
      <c r="C4187" s="2">
        <f t="shared" si="65"/>
        <v>45439</v>
      </c>
      <c r="D4187" t="s">
        <v>1722</v>
      </c>
      <c r="E4187" t="s">
        <v>19626</v>
      </c>
      <c r="F4187" t="s">
        <v>136</v>
      </c>
      <c r="G4187" t="s">
        <v>41</v>
      </c>
      <c r="H4187" t="s">
        <v>71</v>
      </c>
      <c r="I4187">
        <v>2</v>
      </c>
      <c r="J4187">
        <v>1449.52</v>
      </c>
      <c r="K4187">
        <v>1092.25</v>
      </c>
      <c r="L4187">
        <v>2899.04</v>
      </c>
      <c r="M4187">
        <v>2184.5</v>
      </c>
      <c r="N4187" t="s">
        <v>21246</v>
      </c>
      <c r="O4187" t="s">
        <v>21245</v>
      </c>
      <c r="P4187" t="s">
        <v>49</v>
      </c>
      <c r="Q4187">
        <v>12.916499999999999</v>
      </c>
      <c r="R4187">
        <v>79.132499999999993</v>
      </c>
      <c r="S4187" t="s">
        <v>628</v>
      </c>
      <c r="T4187" t="s">
        <v>627</v>
      </c>
      <c r="U4187" t="s">
        <v>46</v>
      </c>
      <c r="V4187" t="s">
        <v>9</v>
      </c>
    </row>
    <row r="4188" spans="1:22">
      <c r="A4188" t="s">
        <v>21244</v>
      </c>
      <c r="B4188" s="2">
        <v>44962.70416666667</v>
      </c>
      <c r="C4188" s="2">
        <f t="shared" si="65"/>
        <v>44956</v>
      </c>
      <c r="D4188" t="s">
        <v>1717</v>
      </c>
      <c r="E4188" t="s">
        <v>11209</v>
      </c>
      <c r="F4188" t="s">
        <v>64</v>
      </c>
      <c r="G4188" t="s">
        <v>115</v>
      </c>
      <c r="H4188" t="s">
        <v>52</v>
      </c>
      <c r="I4188">
        <v>2</v>
      </c>
      <c r="J4188">
        <v>1982.18</v>
      </c>
      <c r="K4188">
        <v>1575.23</v>
      </c>
      <c r="L4188">
        <v>3964.36</v>
      </c>
      <c r="M4188">
        <v>3150.46</v>
      </c>
      <c r="N4188" t="s">
        <v>21243</v>
      </c>
      <c r="O4188" t="s">
        <v>21242</v>
      </c>
      <c r="P4188" t="s">
        <v>121</v>
      </c>
      <c r="Q4188">
        <v>9.9252000000000002</v>
      </c>
      <c r="R4188">
        <v>78.119799999999998</v>
      </c>
      <c r="S4188" t="s">
        <v>564</v>
      </c>
      <c r="T4188" t="s">
        <v>563</v>
      </c>
      <c r="U4188" t="s">
        <v>46</v>
      </c>
      <c r="V4188" t="s">
        <v>9</v>
      </c>
    </row>
    <row r="4189" spans="1:22">
      <c r="A4189" t="s">
        <v>21241</v>
      </c>
      <c r="B4189" s="2">
        <v>45056.586111111108</v>
      </c>
      <c r="C4189" s="2">
        <f t="shared" si="65"/>
        <v>45054</v>
      </c>
      <c r="D4189" t="s">
        <v>1712</v>
      </c>
      <c r="E4189" t="s">
        <v>16316</v>
      </c>
      <c r="F4189" t="s">
        <v>73</v>
      </c>
      <c r="G4189" t="s">
        <v>17</v>
      </c>
      <c r="H4189" t="s">
        <v>63</v>
      </c>
      <c r="I4189">
        <v>3</v>
      </c>
      <c r="J4189">
        <v>1532.94</v>
      </c>
      <c r="K4189">
        <v>1087.52</v>
      </c>
      <c r="L4189">
        <v>4598.82</v>
      </c>
      <c r="M4189">
        <v>3262.56</v>
      </c>
      <c r="N4189" t="s">
        <v>21240</v>
      </c>
      <c r="O4189" t="s">
        <v>21239</v>
      </c>
      <c r="P4189" t="s">
        <v>121</v>
      </c>
      <c r="Q4189">
        <v>9.9252000000000002</v>
      </c>
      <c r="R4189">
        <v>78.119799999999998</v>
      </c>
      <c r="S4189" t="s">
        <v>364</v>
      </c>
      <c r="T4189" t="s">
        <v>363</v>
      </c>
      <c r="U4189" t="s">
        <v>23</v>
      </c>
      <c r="V4189" t="s">
        <v>45</v>
      </c>
    </row>
    <row r="4190" spans="1:22">
      <c r="A4190" t="s">
        <v>21238</v>
      </c>
      <c r="B4190" s="2">
        <v>45291.636805555558</v>
      </c>
      <c r="C4190" s="2">
        <f t="shared" si="65"/>
        <v>45285</v>
      </c>
      <c r="D4190" t="s">
        <v>1707</v>
      </c>
      <c r="E4190" t="s">
        <v>3855</v>
      </c>
      <c r="F4190" t="s">
        <v>201</v>
      </c>
      <c r="G4190" t="s">
        <v>17</v>
      </c>
      <c r="H4190" t="s">
        <v>40</v>
      </c>
      <c r="I4190">
        <v>3</v>
      </c>
      <c r="J4190">
        <v>619.54999999999995</v>
      </c>
      <c r="K4190">
        <v>462.4</v>
      </c>
      <c r="L4190">
        <v>1858.65</v>
      </c>
      <c r="M4190">
        <v>1387.2</v>
      </c>
      <c r="N4190" t="s">
        <v>21237</v>
      </c>
      <c r="O4190" t="s">
        <v>21236</v>
      </c>
      <c r="P4190" t="s">
        <v>60</v>
      </c>
      <c r="Q4190">
        <v>8.7139000000000006</v>
      </c>
      <c r="R4190">
        <v>77.756699999999995</v>
      </c>
      <c r="S4190" t="s">
        <v>206</v>
      </c>
      <c r="T4190" t="s">
        <v>205</v>
      </c>
      <c r="U4190" t="s">
        <v>23</v>
      </c>
      <c r="V4190" t="s">
        <v>45</v>
      </c>
    </row>
    <row r="4191" spans="1:22">
      <c r="A4191" t="s">
        <v>21235</v>
      </c>
      <c r="B4191" s="2">
        <v>45151.505555555559</v>
      </c>
      <c r="C4191" s="2">
        <f t="shared" si="65"/>
        <v>45145</v>
      </c>
      <c r="D4191" t="s">
        <v>1702</v>
      </c>
      <c r="E4191" t="s">
        <v>21234</v>
      </c>
      <c r="F4191" t="s">
        <v>136</v>
      </c>
      <c r="G4191" t="s">
        <v>91</v>
      </c>
      <c r="H4191" t="s">
        <v>29</v>
      </c>
      <c r="I4191">
        <v>2</v>
      </c>
      <c r="J4191">
        <v>1872.34</v>
      </c>
      <c r="K4191">
        <v>1131.98</v>
      </c>
      <c r="L4191">
        <v>3744.68</v>
      </c>
      <c r="M4191">
        <v>2263.96</v>
      </c>
      <c r="N4191" t="s">
        <v>21233</v>
      </c>
      <c r="O4191" t="s">
        <v>21232</v>
      </c>
      <c r="P4191" t="s">
        <v>121</v>
      </c>
      <c r="Q4191">
        <v>9.9252000000000002</v>
      </c>
      <c r="R4191">
        <v>78.119799999999998</v>
      </c>
      <c r="S4191" t="s">
        <v>111</v>
      </c>
      <c r="T4191" t="s">
        <v>110</v>
      </c>
      <c r="U4191" t="s">
        <v>77</v>
      </c>
      <c r="V4191" t="s">
        <v>9</v>
      </c>
    </row>
    <row r="4192" spans="1:22">
      <c r="A4192" t="s">
        <v>21231</v>
      </c>
      <c r="B4192" s="2">
        <v>45074.908333333333</v>
      </c>
      <c r="C4192" s="2">
        <f t="shared" si="65"/>
        <v>45068</v>
      </c>
      <c r="D4192" t="s">
        <v>1697</v>
      </c>
      <c r="E4192" t="s">
        <v>1696</v>
      </c>
      <c r="F4192" t="s">
        <v>64</v>
      </c>
      <c r="G4192" t="s">
        <v>41</v>
      </c>
      <c r="H4192" t="s">
        <v>29</v>
      </c>
      <c r="I4192">
        <v>4</v>
      </c>
      <c r="J4192">
        <v>812.31</v>
      </c>
      <c r="K4192">
        <v>554.04999999999995</v>
      </c>
      <c r="L4192">
        <v>3249.24</v>
      </c>
      <c r="M4192">
        <v>2216.1999999999998</v>
      </c>
      <c r="N4192" t="s">
        <v>21230</v>
      </c>
      <c r="O4192" t="s">
        <v>21229</v>
      </c>
      <c r="P4192" t="s">
        <v>37</v>
      </c>
      <c r="Q4192">
        <v>10.7905</v>
      </c>
      <c r="R4192">
        <v>78.704700000000003</v>
      </c>
      <c r="S4192" t="s">
        <v>486</v>
      </c>
      <c r="T4192" t="s">
        <v>485</v>
      </c>
      <c r="U4192" t="s">
        <v>77</v>
      </c>
      <c r="V4192" t="s">
        <v>9</v>
      </c>
    </row>
    <row r="4193" spans="1:22">
      <c r="A4193" t="s">
        <v>21228</v>
      </c>
      <c r="B4193" s="2">
        <v>45180.62777777778</v>
      </c>
      <c r="C4193" s="2">
        <f t="shared" si="65"/>
        <v>45180</v>
      </c>
      <c r="D4193" t="s">
        <v>1692</v>
      </c>
      <c r="E4193" t="s">
        <v>1691</v>
      </c>
      <c r="F4193" t="s">
        <v>64</v>
      </c>
      <c r="G4193" t="s">
        <v>17</v>
      </c>
      <c r="H4193" t="s">
        <v>16</v>
      </c>
      <c r="I4193">
        <v>1</v>
      </c>
      <c r="J4193">
        <v>2485.35</v>
      </c>
      <c r="K4193">
        <v>1627.94</v>
      </c>
      <c r="L4193">
        <v>2485.35</v>
      </c>
      <c r="M4193">
        <v>1627.94</v>
      </c>
      <c r="N4193" t="s">
        <v>21227</v>
      </c>
      <c r="O4193" t="s">
        <v>21226</v>
      </c>
      <c r="P4193" t="s">
        <v>121</v>
      </c>
      <c r="Q4193">
        <v>9.9252000000000002</v>
      </c>
      <c r="R4193">
        <v>78.119799999999998</v>
      </c>
      <c r="S4193" t="s">
        <v>784</v>
      </c>
      <c r="T4193" t="s">
        <v>783</v>
      </c>
      <c r="U4193" t="s">
        <v>10</v>
      </c>
      <c r="V4193" t="s">
        <v>9</v>
      </c>
    </row>
    <row r="4194" spans="1:22">
      <c r="A4194" t="s">
        <v>21225</v>
      </c>
      <c r="B4194" s="2">
        <v>45388.480555555558</v>
      </c>
      <c r="C4194" s="2">
        <f t="shared" si="65"/>
        <v>45383</v>
      </c>
      <c r="D4194" t="s">
        <v>1687</v>
      </c>
      <c r="E4194" t="s">
        <v>17965</v>
      </c>
      <c r="F4194" t="s">
        <v>64</v>
      </c>
      <c r="G4194" t="s">
        <v>106</v>
      </c>
      <c r="H4194" t="s">
        <v>63</v>
      </c>
      <c r="I4194">
        <v>1</v>
      </c>
      <c r="J4194">
        <v>2474.9</v>
      </c>
      <c r="K4194">
        <v>1499.99</v>
      </c>
      <c r="L4194">
        <v>2474.9</v>
      </c>
      <c r="M4194">
        <v>1499.99</v>
      </c>
      <c r="N4194" t="s">
        <v>21224</v>
      </c>
      <c r="O4194" t="s">
        <v>21223</v>
      </c>
      <c r="P4194" t="s">
        <v>60</v>
      </c>
      <c r="Q4194">
        <v>8.7139000000000006</v>
      </c>
      <c r="R4194">
        <v>77.756699999999995</v>
      </c>
      <c r="S4194" t="s">
        <v>111</v>
      </c>
      <c r="T4194" t="s">
        <v>110</v>
      </c>
      <c r="U4194" t="s">
        <v>57</v>
      </c>
      <c r="V4194" t="s">
        <v>45</v>
      </c>
    </row>
    <row r="4195" spans="1:22">
      <c r="A4195" t="s">
        <v>21222</v>
      </c>
      <c r="B4195" s="2">
        <v>45182.804861111108</v>
      </c>
      <c r="C4195" s="2">
        <f t="shared" si="65"/>
        <v>45180</v>
      </c>
      <c r="D4195" t="s">
        <v>1682</v>
      </c>
      <c r="E4195" t="s">
        <v>21221</v>
      </c>
      <c r="F4195" t="s">
        <v>201</v>
      </c>
      <c r="G4195" t="s">
        <v>53</v>
      </c>
      <c r="H4195" t="s">
        <v>16</v>
      </c>
      <c r="I4195">
        <v>2</v>
      </c>
      <c r="J4195">
        <v>2319.66</v>
      </c>
      <c r="K4195">
        <v>2029.67</v>
      </c>
      <c r="L4195">
        <v>4639.32</v>
      </c>
      <c r="M4195">
        <v>4059.34</v>
      </c>
      <c r="N4195" t="s">
        <v>21220</v>
      </c>
      <c r="O4195" t="s">
        <v>21219</v>
      </c>
      <c r="P4195" t="s">
        <v>121</v>
      </c>
      <c r="Q4195">
        <v>9.9252000000000002</v>
      </c>
      <c r="R4195">
        <v>78.119799999999998</v>
      </c>
      <c r="S4195" t="s">
        <v>153</v>
      </c>
      <c r="T4195" t="s">
        <v>152</v>
      </c>
      <c r="U4195" t="s">
        <v>57</v>
      </c>
      <c r="V4195" t="s">
        <v>9</v>
      </c>
    </row>
    <row r="4196" spans="1:22">
      <c r="A4196" t="s">
        <v>21218</v>
      </c>
      <c r="B4196" s="2">
        <v>45525.421527777777</v>
      </c>
      <c r="C4196" s="2">
        <f t="shared" si="65"/>
        <v>45523</v>
      </c>
      <c r="D4196" t="s">
        <v>1677</v>
      </c>
      <c r="E4196" t="s">
        <v>21217</v>
      </c>
      <c r="F4196" t="s">
        <v>31</v>
      </c>
      <c r="G4196" t="s">
        <v>91</v>
      </c>
      <c r="H4196" t="s">
        <v>71</v>
      </c>
      <c r="I4196">
        <v>3</v>
      </c>
      <c r="J4196">
        <v>1838.77</v>
      </c>
      <c r="K4196">
        <v>1334.43</v>
      </c>
      <c r="L4196">
        <v>5516.31</v>
      </c>
      <c r="M4196">
        <v>4003.29</v>
      </c>
      <c r="N4196" t="s">
        <v>21216</v>
      </c>
      <c r="O4196" t="s">
        <v>21215</v>
      </c>
      <c r="P4196" t="s">
        <v>37</v>
      </c>
      <c r="Q4196">
        <v>10.7905</v>
      </c>
      <c r="R4196">
        <v>78.704700000000003</v>
      </c>
      <c r="S4196" t="s">
        <v>193</v>
      </c>
      <c r="T4196" t="s">
        <v>192</v>
      </c>
      <c r="U4196" t="s">
        <v>46</v>
      </c>
      <c r="V4196" t="s">
        <v>9</v>
      </c>
    </row>
    <row r="4197" spans="1:22">
      <c r="A4197" t="s">
        <v>21214</v>
      </c>
      <c r="B4197" s="2">
        <v>45543.913888888892</v>
      </c>
      <c r="C4197" s="2">
        <f t="shared" si="65"/>
        <v>45537</v>
      </c>
      <c r="D4197" t="s">
        <v>1672</v>
      </c>
      <c r="E4197" t="s">
        <v>11177</v>
      </c>
      <c r="F4197" t="s">
        <v>201</v>
      </c>
      <c r="G4197" t="s">
        <v>115</v>
      </c>
      <c r="H4197" t="s">
        <v>16</v>
      </c>
      <c r="I4197">
        <v>1</v>
      </c>
      <c r="J4197">
        <v>2125.7600000000002</v>
      </c>
      <c r="K4197">
        <v>1775.6</v>
      </c>
      <c r="L4197">
        <v>2125.7600000000002</v>
      </c>
      <c r="M4197">
        <v>1775.6</v>
      </c>
      <c r="N4197" t="s">
        <v>21213</v>
      </c>
      <c r="O4197" t="s">
        <v>21212</v>
      </c>
      <c r="P4197" t="s">
        <v>60</v>
      </c>
      <c r="Q4197">
        <v>8.7139000000000006</v>
      </c>
      <c r="R4197">
        <v>77.756699999999995</v>
      </c>
      <c r="S4197" t="s">
        <v>333</v>
      </c>
      <c r="T4197" t="s">
        <v>332</v>
      </c>
      <c r="U4197" t="s">
        <v>57</v>
      </c>
      <c r="V4197" t="s">
        <v>45</v>
      </c>
    </row>
    <row r="4198" spans="1:22">
      <c r="A4198" t="s">
        <v>21211</v>
      </c>
      <c r="B4198" s="2">
        <v>45105.599999999999</v>
      </c>
      <c r="C4198" s="2">
        <f t="shared" si="65"/>
        <v>45103</v>
      </c>
      <c r="D4198" t="s">
        <v>1667</v>
      </c>
      <c r="E4198" t="s">
        <v>14595</v>
      </c>
      <c r="F4198" t="s">
        <v>18</v>
      </c>
      <c r="G4198" t="s">
        <v>41</v>
      </c>
      <c r="H4198" t="s">
        <v>29</v>
      </c>
      <c r="I4198">
        <v>3</v>
      </c>
      <c r="J4198">
        <v>2260.6</v>
      </c>
      <c r="K4198">
        <v>1941.36</v>
      </c>
      <c r="L4198">
        <v>6781.8</v>
      </c>
      <c r="M4198">
        <v>5824.08</v>
      </c>
      <c r="N4198" t="s">
        <v>21210</v>
      </c>
      <c r="O4198" t="s">
        <v>21209</v>
      </c>
      <c r="P4198" t="s">
        <v>13</v>
      </c>
      <c r="Q4198">
        <v>11.664300000000001</v>
      </c>
      <c r="R4198">
        <v>78.146000000000001</v>
      </c>
      <c r="S4198" t="s">
        <v>326</v>
      </c>
      <c r="T4198" t="s">
        <v>325</v>
      </c>
      <c r="U4198" t="s">
        <v>10</v>
      </c>
      <c r="V4198" t="s">
        <v>22</v>
      </c>
    </row>
    <row r="4199" spans="1:22">
      <c r="A4199" t="s">
        <v>21208</v>
      </c>
      <c r="B4199" s="2">
        <v>45027.644444444442</v>
      </c>
      <c r="C4199" s="2">
        <f t="shared" si="65"/>
        <v>45026</v>
      </c>
      <c r="D4199" t="s">
        <v>1662</v>
      </c>
      <c r="E4199" t="s">
        <v>3820</v>
      </c>
      <c r="F4199" t="s">
        <v>201</v>
      </c>
      <c r="G4199" t="s">
        <v>115</v>
      </c>
      <c r="H4199" t="s">
        <v>52</v>
      </c>
      <c r="I4199">
        <v>1</v>
      </c>
      <c r="J4199">
        <v>1389.87</v>
      </c>
      <c r="K4199">
        <v>930.15</v>
      </c>
      <c r="L4199">
        <v>1389.87</v>
      </c>
      <c r="M4199">
        <v>930.15</v>
      </c>
      <c r="N4199" t="s">
        <v>21207</v>
      </c>
      <c r="O4199" t="s">
        <v>21206</v>
      </c>
      <c r="P4199" t="s">
        <v>68</v>
      </c>
      <c r="Q4199">
        <v>11.34</v>
      </c>
      <c r="R4199">
        <v>77.717200000000005</v>
      </c>
      <c r="S4199" t="s">
        <v>413</v>
      </c>
      <c r="T4199" t="s">
        <v>412</v>
      </c>
      <c r="U4199" t="s">
        <v>77</v>
      </c>
      <c r="V4199" t="s">
        <v>9</v>
      </c>
    </row>
    <row r="4200" spans="1:22">
      <c r="A4200" t="s">
        <v>21205</v>
      </c>
      <c r="B4200" s="2">
        <v>45358.804861111108</v>
      </c>
      <c r="C4200" s="2">
        <f t="shared" si="65"/>
        <v>45355</v>
      </c>
      <c r="D4200" t="s">
        <v>1657</v>
      </c>
      <c r="E4200" t="s">
        <v>21204</v>
      </c>
      <c r="F4200" t="s">
        <v>18</v>
      </c>
      <c r="G4200" t="s">
        <v>53</v>
      </c>
      <c r="H4200" t="s">
        <v>71</v>
      </c>
      <c r="I4200">
        <v>1</v>
      </c>
      <c r="J4200">
        <v>1712.65</v>
      </c>
      <c r="K4200">
        <v>1527.38</v>
      </c>
      <c r="L4200">
        <v>1712.65</v>
      </c>
      <c r="M4200">
        <v>1527.38</v>
      </c>
      <c r="N4200" t="s">
        <v>21203</v>
      </c>
      <c r="O4200" t="s">
        <v>21202</v>
      </c>
      <c r="P4200" t="s">
        <v>37</v>
      </c>
      <c r="Q4200">
        <v>10.7905</v>
      </c>
      <c r="R4200">
        <v>78.704700000000003</v>
      </c>
      <c r="S4200" t="s">
        <v>48</v>
      </c>
      <c r="T4200" t="s">
        <v>47</v>
      </c>
      <c r="U4200" t="s">
        <v>10</v>
      </c>
      <c r="V4200" t="s">
        <v>9</v>
      </c>
    </row>
    <row r="4201" spans="1:22">
      <c r="A4201" t="s">
        <v>21201</v>
      </c>
      <c r="B4201" s="2">
        <v>45410.423611111109</v>
      </c>
      <c r="C4201" s="2">
        <f t="shared" si="65"/>
        <v>45404</v>
      </c>
      <c r="D4201" t="s">
        <v>1652</v>
      </c>
      <c r="E4201" t="s">
        <v>21200</v>
      </c>
      <c r="F4201" t="s">
        <v>18</v>
      </c>
      <c r="G4201" t="s">
        <v>72</v>
      </c>
      <c r="H4201" t="s">
        <v>52</v>
      </c>
      <c r="I4201">
        <v>1</v>
      </c>
      <c r="J4201">
        <v>1815.41</v>
      </c>
      <c r="K4201">
        <v>1554.36</v>
      </c>
      <c r="L4201">
        <v>1815.41</v>
      </c>
      <c r="M4201">
        <v>1554.36</v>
      </c>
      <c r="N4201" t="s">
        <v>21199</v>
      </c>
      <c r="O4201" t="s">
        <v>21198</v>
      </c>
      <c r="P4201" t="s">
        <v>60</v>
      </c>
      <c r="Q4201">
        <v>8.7139000000000006</v>
      </c>
      <c r="R4201">
        <v>77.756699999999995</v>
      </c>
      <c r="S4201" t="s">
        <v>1238</v>
      </c>
      <c r="T4201" t="s">
        <v>1237</v>
      </c>
      <c r="U4201" t="s">
        <v>23</v>
      </c>
      <c r="V4201" t="s">
        <v>9</v>
      </c>
    </row>
    <row r="4202" spans="1:22">
      <c r="A4202" t="s">
        <v>21197</v>
      </c>
      <c r="B4202" s="2">
        <v>45550.647916666669</v>
      </c>
      <c r="C4202" s="2">
        <f t="shared" si="65"/>
        <v>45544</v>
      </c>
      <c r="D4202" t="s">
        <v>1647</v>
      </c>
      <c r="E4202" t="s">
        <v>21196</v>
      </c>
      <c r="F4202" t="s">
        <v>64</v>
      </c>
      <c r="G4202" t="s">
        <v>72</v>
      </c>
      <c r="H4202" t="s">
        <v>63</v>
      </c>
      <c r="I4202">
        <v>1</v>
      </c>
      <c r="J4202">
        <v>1897.01</v>
      </c>
      <c r="K4202">
        <v>1165.95</v>
      </c>
      <c r="L4202">
        <v>1897.01</v>
      </c>
      <c r="M4202">
        <v>1165.95</v>
      </c>
      <c r="N4202" t="s">
        <v>21195</v>
      </c>
      <c r="O4202" t="s">
        <v>21194</v>
      </c>
      <c r="P4202" t="s">
        <v>68</v>
      </c>
      <c r="Q4202">
        <v>11.34</v>
      </c>
      <c r="R4202">
        <v>77.717200000000005</v>
      </c>
      <c r="S4202" t="s">
        <v>214</v>
      </c>
      <c r="T4202" t="s">
        <v>213</v>
      </c>
      <c r="U4202" t="s">
        <v>46</v>
      </c>
      <c r="V4202" t="s">
        <v>45</v>
      </c>
    </row>
    <row r="4203" spans="1:22">
      <c r="A4203" t="s">
        <v>21193</v>
      </c>
      <c r="B4203" s="2">
        <v>45227.534722222219</v>
      </c>
      <c r="C4203" s="2">
        <f t="shared" si="65"/>
        <v>45222</v>
      </c>
      <c r="D4203" t="s">
        <v>1642</v>
      </c>
      <c r="E4203" t="s">
        <v>11153</v>
      </c>
      <c r="F4203" t="s">
        <v>136</v>
      </c>
      <c r="G4203" t="s">
        <v>53</v>
      </c>
      <c r="H4203" t="s">
        <v>63</v>
      </c>
      <c r="I4203">
        <v>4</v>
      </c>
      <c r="J4203">
        <v>318.37</v>
      </c>
      <c r="K4203">
        <v>241.37</v>
      </c>
      <c r="L4203">
        <v>1273.48</v>
      </c>
      <c r="M4203">
        <v>965.48</v>
      </c>
      <c r="N4203" t="s">
        <v>21192</v>
      </c>
      <c r="O4203" t="s">
        <v>21191</v>
      </c>
      <c r="P4203" t="s">
        <v>49</v>
      </c>
      <c r="Q4203">
        <v>12.916499999999999</v>
      </c>
      <c r="R4203">
        <v>79.132499999999993</v>
      </c>
      <c r="S4203" t="s">
        <v>537</v>
      </c>
      <c r="T4203" t="s">
        <v>536</v>
      </c>
      <c r="U4203" t="s">
        <v>77</v>
      </c>
      <c r="V4203" t="s">
        <v>45</v>
      </c>
    </row>
    <row r="4204" spans="1:22">
      <c r="A4204" t="s">
        <v>21190</v>
      </c>
      <c r="B4204" s="2">
        <v>44996.537499999999</v>
      </c>
      <c r="C4204" s="2">
        <f t="shared" si="65"/>
        <v>44991</v>
      </c>
      <c r="D4204" t="s">
        <v>1637</v>
      </c>
      <c r="E4204" t="s">
        <v>1636</v>
      </c>
      <c r="F4204" t="s">
        <v>201</v>
      </c>
      <c r="G4204" t="s">
        <v>106</v>
      </c>
      <c r="H4204" t="s">
        <v>52</v>
      </c>
      <c r="I4204">
        <v>3</v>
      </c>
      <c r="J4204">
        <v>2492.4</v>
      </c>
      <c r="K4204">
        <v>2144.9699999999998</v>
      </c>
      <c r="L4204">
        <v>7477.2</v>
      </c>
      <c r="M4204">
        <v>6434.91</v>
      </c>
      <c r="N4204" t="s">
        <v>21189</v>
      </c>
      <c r="O4204" t="s">
        <v>21188</v>
      </c>
      <c r="P4204" t="s">
        <v>13</v>
      </c>
      <c r="Q4204">
        <v>11.664300000000001</v>
      </c>
      <c r="R4204">
        <v>78.146000000000001</v>
      </c>
      <c r="S4204" t="s">
        <v>36</v>
      </c>
      <c r="T4204" t="s">
        <v>35</v>
      </c>
      <c r="U4204" t="s">
        <v>77</v>
      </c>
      <c r="V4204" t="s">
        <v>9</v>
      </c>
    </row>
    <row r="4205" spans="1:22">
      <c r="A4205" t="s">
        <v>21187</v>
      </c>
      <c r="B4205" s="2">
        <v>45198.565972222219</v>
      </c>
      <c r="C4205" s="2">
        <f t="shared" si="65"/>
        <v>45194</v>
      </c>
      <c r="D4205" t="s">
        <v>1632</v>
      </c>
      <c r="E4205" t="s">
        <v>1631</v>
      </c>
      <c r="F4205" t="s">
        <v>73</v>
      </c>
      <c r="G4205" t="s">
        <v>41</v>
      </c>
      <c r="H4205" t="s">
        <v>63</v>
      </c>
      <c r="I4205">
        <v>1</v>
      </c>
      <c r="J4205">
        <v>1293.29</v>
      </c>
      <c r="K4205">
        <v>1062.19</v>
      </c>
      <c r="L4205">
        <v>1293.29</v>
      </c>
      <c r="M4205">
        <v>1062.19</v>
      </c>
      <c r="N4205" t="s">
        <v>21186</v>
      </c>
      <c r="O4205" t="s">
        <v>21185</v>
      </c>
      <c r="P4205" t="s">
        <v>121</v>
      </c>
      <c r="Q4205">
        <v>9.9252000000000002</v>
      </c>
      <c r="R4205">
        <v>78.119799999999998</v>
      </c>
      <c r="S4205" t="s">
        <v>214</v>
      </c>
      <c r="T4205" t="s">
        <v>213</v>
      </c>
      <c r="U4205" t="s">
        <v>10</v>
      </c>
      <c r="V4205" t="s">
        <v>9</v>
      </c>
    </row>
    <row r="4206" spans="1:22">
      <c r="A4206" t="s">
        <v>21184</v>
      </c>
      <c r="B4206" s="2">
        <v>44939.906944444447</v>
      </c>
      <c r="C4206" s="2">
        <f t="shared" si="65"/>
        <v>44935</v>
      </c>
      <c r="D4206" t="s">
        <v>1627</v>
      </c>
      <c r="E4206" t="s">
        <v>9356</v>
      </c>
      <c r="F4206" t="s">
        <v>201</v>
      </c>
      <c r="G4206" t="s">
        <v>106</v>
      </c>
      <c r="H4206" t="s">
        <v>16</v>
      </c>
      <c r="I4206">
        <v>1</v>
      </c>
      <c r="J4206">
        <v>2144.89</v>
      </c>
      <c r="K4206">
        <v>1837.22</v>
      </c>
      <c r="L4206">
        <v>2144.89</v>
      </c>
      <c r="M4206">
        <v>1837.22</v>
      </c>
      <c r="N4206" t="s">
        <v>21183</v>
      </c>
      <c r="O4206" t="s">
        <v>21182</v>
      </c>
      <c r="P4206" t="s">
        <v>60</v>
      </c>
      <c r="Q4206">
        <v>8.7139000000000006</v>
      </c>
      <c r="R4206">
        <v>77.756699999999995</v>
      </c>
      <c r="S4206" t="s">
        <v>269</v>
      </c>
      <c r="T4206" t="s">
        <v>268</v>
      </c>
      <c r="U4206" t="s">
        <v>57</v>
      </c>
      <c r="V4206" t="s">
        <v>9</v>
      </c>
    </row>
    <row r="4207" spans="1:22">
      <c r="A4207" t="s">
        <v>21181</v>
      </c>
      <c r="B4207" s="2">
        <v>45302.683333333334</v>
      </c>
      <c r="C4207" s="2">
        <f t="shared" si="65"/>
        <v>45299</v>
      </c>
      <c r="D4207" t="s">
        <v>1622</v>
      </c>
      <c r="E4207" t="s">
        <v>3790</v>
      </c>
      <c r="F4207" t="s">
        <v>83</v>
      </c>
      <c r="G4207" t="s">
        <v>91</v>
      </c>
      <c r="H4207" t="s">
        <v>52</v>
      </c>
      <c r="I4207">
        <v>2</v>
      </c>
      <c r="J4207">
        <v>329.32</v>
      </c>
      <c r="K4207">
        <v>291.24</v>
      </c>
      <c r="L4207">
        <v>658.64</v>
      </c>
      <c r="M4207">
        <v>582.48</v>
      </c>
      <c r="N4207" t="s">
        <v>21180</v>
      </c>
      <c r="O4207" t="s">
        <v>21179</v>
      </c>
      <c r="P4207" t="s">
        <v>112</v>
      </c>
      <c r="Q4207">
        <v>13.082700000000001</v>
      </c>
      <c r="R4207">
        <v>80.270700000000005</v>
      </c>
      <c r="S4207" t="s">
        <v>206</v>
      </c>
      <c r="T4207" t="s">
        <v>205</v>
      </c>
      <c r="U4207" t="s">
        <v>23</v>
      </c>
      <c r="V4207" t="s">
        <v>22</v>
      </c>
    </row>
    <row r="4208" spans="1:22">
      <c r="A4208" t="s">
        <v>21178</v>
      </c>
      <c r="B4208" s="2">
        <v>44929.904861111114</v>
      </c>
      <c r="C4208" s="2">
        <f t="shared" si="65"/>
        <v>44928</v>
      </c>
      <c r="D4208" t="s">
        <v>1617</v>
      </c>
      <c r="E4208" t="s">
        <v>11135</v>
      </c>
      <c r="F4208" t="s">
        <v>136</v>
      </c>
      <c r="G4208" t="s">
        <v>53</v>
      </c>
      <c r="H4208" t="s">
        <v>40</v>
      </c>
      <c r="I4208">
        <v>1</v>
      </c>
      <c r="J4208">
        <v>1700.28</v>
      </c>
      <c r="K4208">
        <v>1475.35</v>
      </c>
      <c r="L4208">
        <v>1700.28</v>
      </c>
      <c r="M4208">
        <v>1475.35</v>
      </c>
      <c r="N4208" t="s">
        <v>21177</v>
      </c>
      <c r="O4208" t="s">
        <v>21176</v>
      </c>
      <c r="P4208" t="s">
        <v>121</v>
      </c>
      <c r="Q4208">
        <v>9.9252000000000002</v>
      </c>
      <c r="R4208">
        <v>78.119799999999998</v>
      </c>
      <c r="S4208" t="s">
        <v>111</v>
      </c>
      <c r="T4208" t="s">
        <v>110</v>
      </c>
      <c r="U4208" t="s">
        <v>23</v>
      </c>
      <c r="V4208" t="s">
        <v>9</v>
      </c>
    </row>
    <row r="4209" spans="1:22">
      <c r="A4209" t="s">
        <v>21175</v>
      </c>
      <c r="B4209" s="2">
        <v>45177.755555555559</v>
      </c>
      <c r="C4209" s="2">
        <f t="shared" si="65"/>
        <v>45173</v>
      </c>
      <c r="D4209" t="s">
        <v>1612</v>
      </c>
      <c r="E4209" t="s">
        <v>7551</v>
      </c>
      <c r="F4209" t="s">
        <v>83</v>
      </c>
      <c r="G4209" t="s">
        <v>41</v>
      </c>
      <c r="H4209" t="s">
        <v>16</v>
      </c>
      <c r="I4209">
        <v>4</v>
      </c>
      <c r="J4209">
        <v>773.52</v>
      </c>
      <c r="K4209">
        <v>473.84</v>
      </c>
      <c r="L4209">
        <v>3094.08</v>
      </c>
      <c r="M4209">
        <v>1895.36</v>
      </c>
      <c r="N4209" t="s">
        <v>21174</v>
      </c>
      <c r="O4209" t="s">
        <v>21173</v>
      </c>
      <c r="P4209" t="s">
        <v>37</v>
      </c>
      <c r="Q4209">
        <v>10.7905</v>
      </c>
      <c r="R4209">
        <v>78.704700000000003</v>
      </c>
      <c r="S4209" t="s">
        <v>432</v>
      </c>
      <c r="T4209" t="s">
        <v>431</v>
      </c>
      <c r="U4209" t="s">
        <v>77</v>
      </c>
      <c r="V4209" t="s">
        <v>45</v>
      </c>
    </row>
    <row r="4210" spans="1:22">
      <c r="A4210" t="s">
        <v>21172</v>
      </c>
      <c r="B4210" s="2">
        <v>45059.502083333333</v>
      </c>
      <c r="C4210" s="2">
        <f t="shared" si="65"/>
        <v>45054</v>
      </c>
      <c r="D4210" t="s">
        <v>1607</v>
      </c>
      <c r="E4210" t="s">
        <v>21171</v>
      </c>
      <c r="F4210" t="s">
        <v>18</v>
      </c>
      <c r="G4210" t="s">
        <v>91</v>
      </c>
      <c r="H4210" t="s">
        <v>52</v>
      </c>
      <c r="I4210">
        <v>1</v>
      </c>
      <c r="J4210">
        <v>1073.94</v>
      </c>
      <c r="K4210">
        <v>929.3</v>
      </c>
      <c r="L4210">
        <v>1073.94</v>
      </c>
      <c r="M4210">
        <v>929.3</v>
      </c>
      <c r="N4210" t="s">
        <v>21170</v>
      </c>
      <c r="O4210" t="s">
        <v>21169</v>
      </c>
      <c r="P4210" t="s">
        <v>26</v>
      </c>
      <c r="Q4210">
        <v>11.0168</v>
      </c>
      <c r="R4210">
        <v>76.955799999999996</v>
      </c>
      <c r="S4210" t="s">
        <v>25</v>
      </c>
      <c r="T4210" t="s">
        <v>24</v>
      </c>
      <c r="U4210" t="s">
        <v>46</v>
      </c>
      <c r="V4210" t="s">
        <v>22</v>
      </c>
    </row>
    <row r="4211" spans="1:22">
      <c r="A4211" t="s">
        <v>21168</v>
      </c>
      <c r="B4211" s="2">
        <v>45090.651388888888</v>
      </c>
      <c r="C4211" s="2">
        <f t="shared" si="65"/>
        <v>45089</v>
      </c>
      <c r="D4211" t="s">
        <v>1602</v>
      </c>
      <c r="E4211" t="s">
        <v>5679</v>
      </c>
      <c r="F4211" t="s">
        <v>83</v>
      </c>
      <c r="G4211" t="s">
        <v>41</v>
      </c>
      <c r="H4211" t="s">
        <v>52</v>
      </c>
      <c r="I4211">
        <v>3</v>
      </c>
      <c r="J4211">
        <v>2372.5300000000002</v>
      </c>
      <c r="K4211">
        <v>1651.43</v>
      </c>
      <c r="L4211">
        <v>7117.59</v>
      </c>
      <c r="M4211">
        <v>4954.29</v>
      </c>
      <c r="N4211" t="s">
        <v>21167</v>
      </c>
      <c r="O4211" t="s">
        <v>21166</v>
      </c>
      <c r="P4211" t="s">
        <v>37</v>
      </c>
      <c r="Q4211">
        <v>10.7905</v>
      </c>
      <c r="R4211">
        <v>78.704700000000003</v>
      </c>
      <c r="S4211" t="s">
        <v>420</v>
      </c>
      <c r="T4211" t="s">
        <v>419</v>
      </c>
      <c r="U4211" t="s">
        <v>46</v>
      </c>
      <c r="V4211" t="s">
        <v>9</v>
      </c>
    </row>
    <row r="4212" spans="1:22">
      <c r="A4212" t="s">
        <v>21165</v>
      </c>
      <c r="B4212" s="2">
        <v>45510.884722222225</v>
      </c>
      <c r="C4212" s="2">
        <f t="shared" si="65"/>
        <v>45509</v>
      </c>
      <c r="D4212" t="s">
        <v>1597</v>
      </c>
      <c r="E4212" t="s">
        <v>7540</v>
      </c>
      <c r="F4212" t="s">
        <v>136</v>
      </c>
      <c r="G4212" t="s">
        <v>17</v>
      </c>
      <c r="H4212" t="s">
        <v>40</v>
      </c>
      <c r="I4212">
        <v>1</v>
      </c>
      <c r="J4212">
        <v>1223.5999999999999</v>
      </c>
      <c r="K4212">
        <v>1022.35</v>
      </c>
      <c r="L4212">
        <v>1223.5999999999999</v>
      </c>
      <c r="M4212">
        <v>1022.35</v>
      </c>
      <c r="N4212" t="s">
        <v>21164</v>
      </c>
      <c r="O4212" t="s">
        <v>21163</v>
      </c>
      <c r="P4212" t="s">
        <v>112</v>
      </c>
      <c r="Q4212">
        <v>13.082700000000001</v>
      </c>
      <c r="R4212">
        <v>80.270700000000005</v>
      </c>
      <c r="S4212" t="s">
        <v>420</v>
      </c>
      <c r="T4212" t="s">
        <v>419</v>
      </c>
      <c r="U4212" t="s">
        <v>77</v>
      </c>
      <c r="V4212" t="s">
        <v>9</v>
      </c>
    </row>
    <row r="4213" spans="1:22">
      <c r="A4213" t="s">
        <v>21162</v>
      </c>
      <c r="B4213" s="2">
        <v>44947.732638888891</v>
      </c>
      <c r="C4213" s="2">
        <f t="shared" si="65"/>
        <v>44942</v>
      </c>
      <c r="D4213" t="s">
        <v>1592</v>
      </c>
      <c r="E4213" t="s">
        <v>3766</v>
      </c>
      <c r="F4213" t="s">
        <v>136</v>
      </c>
      <c r="G4213" t="s">
        <v>72</v>
      </c>
      <c r="H4213" t="s">
        <v>52</v>
      </c>
      <c r="I4213">
        <v>1</v>
      </c>
      <c r="J4213">
        <v>858.87</v>
      </c>
      <c r="K4213">
        <v>587.16999999999996</v>
      </c>
      <c r="L4213">
        <v>858.87</v>
      </c>
      <c r="M4213">
        <v>587.16999999999996</v>
      </c>
      <c r="N4213" t="s">
        <v>21161</v>
      </c>
      <c r="O4213" t="s">
        <v>21160</v>
      </c>
      <c r="P4213" t="s">
        <v>26</v>
      </c>
      <c r="Q4213">
        <v>11.0168</v>
      </c>
      <c r="R4213">
        <v>76.955799999999996</v>
      </c>
      <c r="S4213" t="s">
        <v>302</v>
      </c>
      <c r="T4213" t="s">
        <v>301</v>
      </c>
      <c r="U4213" t="s">
        <v>77</v>
      </c>
      <c r="V4213" t="s">
        <v>9</v>
      </c>
    </row>
    <row r="4214" spans="1:22">
      <c r="A4214" t="s">
        <v>21159</v>
      </c>
      <c r="B4214" s="2">
        <v>45213.613888888889</v>
      </c>
      <c r="C4214" s="2">
        <f t="shared" si="65"/>
        <v>45208</v>
      </c>
      <c r="D4214" t="s">
        <v>1587</v>
      </c>
      <c r="E4214" t="s">
        <v>21158</v>
      </c>
      <c r="F4214" t="s">
        <v>166</v>
      </c>
      <c r="G4214" t="s">
        <v>72</v>
      </c>
      <c r="H4214" t="s">
        <v>29</v>
      </c>
      <c r="I4214">
        <v>2</v>
      </c>
      <c r="J4214">
        <v>1883.32</v>
      </c>
      <c r="K4214">
        <v>1378.13</v>
      </c>
      <c r="L4214">
        <v>3766.64</v>
      </c>
      <c r="M4214">
        <v>2756.26</v>
      </c>
      <c r="N4214" t="s">
        <v>21157</v>
      </c>
      <c r="O4214" t="s">
        <v>21156</v>
      </c>
      <c r="P4214" t="s">
        <v>37</v>
      </c>
      <c r="Q4214">
        <v>10.7905</v>
      </c>
      <c r="R4214">
        <v>78.704700000000003</v>
      </c>
      <c r="S4214" t="s">
        <v>96</v>
      </c>
      <c r="T4214" t="s">
        <v>95</v>
      </c>
      <c r="U4214" t="s">
        <v>57</v>
      </c>
      <c r="V4214" t="s">
        <v>212</v>
      </c>
    </row>
    <row r="4215" spans="1:22">
      <c r="A4215" t="s">
        <v>21155</v>
      </c>
      <c r="B4215" s="2">
        <v>44978.710416666669</v>
      </c>
      <c r="C4215" s="2">
        <f t="shared" si="65"/>
        <v>44977</v>
      </c>
      <c r="D4215" t="s">
        <v>1582</v>
      </c>
      <c r="E4215" t="s">
        <v>21154</v>
      </c>
      <c r="F4215" t="s">
        <v>18</v>
      </c>
      <c r="G4215" t="s">
        <v>91</v>
      </c>
      <c r="H4215" t="s">
        <v>63</v>
      </c>
      <c r="I4215">
        <v>2</v>
      </c>
      <c r="J4215">
        <v>696.02</v>
      </c>
      <c r="K4215">
        <v>566.78</v>
      </c>
      <c r="L4215">
        <v>1392.04</v>
      </c>
      <c r="M4215">
        <v>1133.56</v>
      </c>
      <c r="N4215" t="s">
        <v>21153</v>
      </c>
      <c r="O4215" t="s">
        <v>21152</v>
      </c>
      <c r="P4215" t="s">
        <v>121</v>
      </c>
      <c r="Q4215">
        <v>9.9252000000000002</v>
      </c>
      <c r="R4215">
        <v>78.119799999999998</v>
      </c>
      <c r="S4215" t="s">
        <v>250</v>
      </c>
      <c r="T4215" t="s">
        <v>249</v>
      </c>
      <c r="U4215" t="s">
        <v>23</v>
      </c>
      <c r="V4215" t="s">
        <v>9</v>
      </c>
    </row>
    <row r="4216" spans="1:22">
      <c r="A4216" t="s">
        <v>21151</v>
      </c>
      <c r="B4216" s="2">
        <v>45274.811111111114</v>
      </c>
      <c r="C4216" s="2">
        <f t="shared" si="65"/>
        <v>45271</v>
      </c>
      <c r="D4216" t="s">
        <v>1577</v>
      </c>
      <c r="E4216" t="s">
        <v>21150</v>
      </c>
      <c r="F4216" t="s">
        <v>64</v>
      </c>
      <c r="G4216" t="s">
        <v>72</v>
      </c>
      <c r="H4216" t="s">
        <v>40</v>
      </c>
      <c r="I4216">
        <v>3</v>
      </c>
      <c r="J4216">
        <v>1418.46</v>
      </c>
      <c r="K4216">
        <v>1079.46</v>
      </c>
      <c r="L4216">
        <v>4255.38</v>
      </c>
      <c r="M4216">
        <v>3238.38</v>
      </c>
      <c r="N4216" t="s">
        <v>21149</v>
      </c>
      <c r="O4216" t="s">
        <v>21148</v>
      </c>
      <c r="P4216" t="s">
        <v>121</v>
      </c>
      <c r="Q4216">
        <v>9.9252000000000002</v>
      </c>
      <c r="R4216">
        <v>78.119799999999998</v>
      </c>
      <c r="S4216" t="s">
        <v>79</v>
      </c>
      <c r="T4216" t="s">
        <v>78</v>
      </c>
      <c r="U4216" t="s">
        <v>10</v>
      </c>
      <c r="V4216" t="s">
        <v>9</v>
      </c>
    </row>
    <row r="4217" spans="1:22">
      <c r="A4217" t="s">
        <v>21147</v>
      </c>
      <c r="B4217" s="2">
        <v>45335.822916666664</v>
      </c>
      <c r="C4217" s="2">
        <f t="shared" si="65"/>
        <v>45334</v>
      </c>
      <c r="D4217" t="s">
        <v>1572</v>
      </c>
      <c r="E4217" t="s">
        <v>3750</v>
      </c>
      <c r="F4217" t="s">
        <v>31</v>
      </c>
      <c r="G4217" t="s">
        <v>115</v>
      </c>
      <c r="H4217" t="s">
        <v>29</v>
      </c>
      <c r="I4217">
        <v>3</v>
      </c>
      <c r="J4217">
        <v>2440.9</v>
      </c>
      <c r="K4217">
        <v>1972.14</v>
      </c>
      <c r="L4217">
        <v>7322.7</v>
      </c>
      <c r="M4217">
        <v>5916.42</v>
      </c>
      <c r="N4217" t="s">
        <v>21146</v>
      </c>
      <c r="O4217" t="s">
        <v>21145</v>
      </c>
      <c r="P4217" t="s">
        <v>68</v>
      </c>
      <c r="Q4217">
        <v>11.34</v>
      </c>
      <c r="R4217">
        <v>77.717200000000005</v>
      </c>
      <c r="S4217" t="s">
        <v>146</v>
      </c>
      <c r="T4217" t="s">
        <v>145</v>
      </c>
      <c r="U4217" t="s">
        <v>46</v>
      </c>
      <c r="V4217" t="s">
        <v>9</v>
      </c>
    </row>
    <row r="4218" spans="1:22">
      <c r="A4218" t="s">
        <v>21144</v>
      </c>
      <c r="B4218" s="2">
        <v>45291.584722222222</v>
      </c>
      <c r="C4218" s="2">
        <f t="shared" si="65"/>
        <v>45285</v>
      </c>
      <c r="D4218" t="s">
        <v>1567</v>
      </c>
      <c r="E4218" t="s">
        <v>1566</v>
      </c>
      <c r="F4218" t="s">
        <v>136</v>
      </c>
      <c r="G4218" t="s">
        <v>41</v>
      </c>
      <c r="H4218" t="s">
        <v>71</v>
      </c>
      <c r="I4218">
        <v>1</v>
      </c>
      <c r="J4218">
        <v>2247.38</v>
      </c>
      <c r="K4218">
        <v>1566.12</v>
      </c>
      <c r="L4218">
        <v>2247.38</v>
      </c>
      <c r="M4218">
        <v>1566.12</v>
      </c>
      <c r="N4218" t="s">
        <v>21143</v>
      </c>
      <c r="O4218" t="s">
        <v>21142</v>
      </c>
      <c r="P4218" t="s">
        <v>68</v>
      </c>
      <c r="Q4218">
        <v>11.34</v>
      </c>
      <c r="R4218">
        <v>77.717200000000005</v>
      </c>
      <c r="S4218" t="s">
        <v>628</v>
      </c>
      <c r="T4218" t="s">
        <v>627</v>
      </c>
      <c r="U4218" t="s">
        <v>23</v>
      </c>
      <c r="V4218" t="s">
        <v>9</v>
      </c>
    </row>
    <row r="4219" spans="1:22">
      <c r="A4219" t="s">
        <v>21141</v>
      </c>
      <c r="B4219" s="2">
        <v>45521.808333333334</v>
      </c>
      <c r="C4219" s="2">
        <f t="shared" si="65"/>
        <v>45516</v>
      </c>
      <c r="D4219" t="s">
        <v>1562</v>
      </c>
      <c r="E4219" t="s">
        <v>14522</v>
      </c>
      <c r="F4219" t="s">
        <v>18</v>
      </c>
      <c r="G4219" t="s">
        <v>17</v>
      </c>
      <c r="H4219" t="s">
        <v>71</v>
      </c>
      <c r="I4219">
        <v>3</v>
      </c>
      <c r="J4219">
        <v>2442.83</v>
      </c>
      <c r="K4219">
        <v>1987.95</v>
      </c>
      <c r="L4219">
        <v>7328.49</v>
      </c>
      <c r="M4219">
        <v>5963.85</v>
      </c>
      <c r="N4219" t="s">
        <v>21140</v>
      </c>
      <c r="O4219" t="s">
        <v>21139</v>
      </c>
      <c r="P4219" t="s">
        <v>112</v>
      </c>
      <c r="Q4219">
        <v>13.082700000000001</v>
      </c>
      <c r="R4219">
        <v>80.270700000000005</v>
      </c>
      <c r="S4219" t="s">
        <v>616</v>
      </c>
      <c r="T4219" t="s">
        <v>615</v>
      </c>
      <c r="U4219" t="s">
        <v>10</v>
      </c>
      <c r="V4219" t="s">
        <v>22</v>
      </c>
    </row>
    <row r="4220" spans="1:22">
      <c r="A4220" t="s">
        <v>21138</v>
      </c>
      <c r="B4220" s="2">
        <v>45173.731944444444</v>
      </c>
      <c r="C4220" s="2">
        <f t="shared" si="65"/>
        <v>45173</v>
      </c>
      <c r="D4220" t="s">
        <v>1557</v>
      </c>
      <c r="E4220" t="s">
        <v>21137</v>
      </c>
      <c r="F4220" t="s">
        <v>18</v>
      </c>
      <c r="G4220" t="s">
        <v>106</v>
      </c>
      <c r="H4220" t="s">
        <v>29</v>
      </c>
      <c r="I4220">
        <v>4</v>
      </c>
      <c r="J4220">
        <v>412.51</v>
      </c>
      <c r="K4220">
        <v>259.36</v>
      </c>
      <c r="L4220">
        <v>1650.04</v>
      </c>
      <c r="M4220">
        <v>1037.44</v>
      </c>
      <c r="N4220" t="s">
        <v>21136</v>
      </c>
      <c r="O4220" t="s">
        <v>21135</v>
      </c>
      <c r="P4220" t="s">
        <v>112</v>
      </c>
      <c r="Q4220">
        <v>13.082700000000001</v>
      </c>
      <c r="R4220">
        <v>80.270700000000005</v>
      </c>
      <c r="S4220" t="s">
        <v>513</v>
      </c>
      <c r="T4220" t="s">
        <v>512</v>
      </c>
      <c r="U4220" t="s">
        <v>57</v>
      </c>
      <c r="V4220" t="s">
        <v>45</v>
      </c>
    </row>
    <row r="4221" spans="1:22">
      <c r="A4221" t="s">
        <v>21134</v>
      </c>
      <c r="B4221" s="2">
        <v>45236.725694444445</v>
      </c>
      <c r="C4221" s="2">
        <f t="shared" si="65"/>
        <v>45236</v>
      </c>
      <c r="D4221" t="s">
        <v>1552</v>
      </c>
      <c r="E4221" t="s">
        <v>17876</v>
      </c>
      <c r="F4221" t="s">
        <v>31</v>
      </c>
      <c r="G4221" t="s">
        <v>17</v>
      </c>
      <c r="H4221" t="s">
        <v>63</v>
      </c>
      <c r="I4221">
        <v>3</v>
      </c>
      <c r="J4221">
        <v>1831.36</v>
      </c>
      <c r="K4221">
        <v>1608.57</v>
      </c>
      <c r="L4221">
        <v>5494.08</v>
      </c>
      <c r="M4221">
        <v>4825.71</v>
      </c>
      <c r="N4221" t="s">
        <v>21133</v>
      </c>
      <c r="O4221" t="s">
        <v>21132</v>
      </c>
      <c r="P4221" t="s">
        <v>68</v>
      </c>
      <c r="Q4221">
        <v>11.34</v>
      </c>
      <c r="R4221">
        <v>77.717200000000005</v>
      </c>
      <c r="S4221" t="s">
        <v>432</v>
      </c>
      <c r="T4221" t="s">
        <v>431</v>
      </c>
      <c r="U4221" t="s">
        <v>57</v>
      </c>
      <c r="V4221" t="s">
        <v>9</v>
      </c>
    </row>
    <row r="4222" spans="1:22">
      <c r="A4222" t="s">
        <v>21131</v>
      </c>
      <c r="B4222" s="2">
        <v>45484.579861111109</v>
      </c>
      <c r="C4222" s="2">
        <f t="shared" si="65"/>
        <v>45481</v>
      </c>
      <c r="D4222" t="s">
        <v>1547</v>
      </c>
      <c r="E4222" t="s">
        <v>5639</v>
      </c>
      <c r="F4222" t="s">
        <v>64</v>
      </c>
      <c r="G4222" t="s">
        <v>30</v>
      </c>
      <c r="H4222" t="s">
        <v>52</v>
      </c>
      <c r="I4222">
        <v>1</v>
      </c>
      <c r="J4222">
        <v>450.73</v>
      </c>
      <c r="K4222">
        <v>302.63</v>
      </c>
      <c r="L4222">
        <v>450.73</v>
      </c>
      <c r="M4222">
        <v>302.63</v>
      </c>
      <c r="N4222" t="s">
        <v>21130</v>
      </c>
      <c r="O4222" t="s">
        <v>21129</v>
      </c>
      <c r="P4222" t="s">
        <v>49</v>
      </c>
      <c r="Q4222">
        <v>12.916499999999999</v>
      </c>
      <c r="R4222">
        <v>79.132499999999993</v>
      </c>
      <c r="S4222" t="s">
        <v>193</v>
      </c>
      <c r="T4222" t="s">
        <v>192</v>
      </c>
      <c r="U4222" t="s">
        <v>57</v>
      </c>
      <c r="V4222" t="s">
        <v>212</v>
      </c>
    </row>
    <row r="4223" spans="1:22">
      <c r="A4223" t="s">
        <v>21128</v>
      </c>
      <c r="B4223" s="2">
        <v>45079.875</v>
      </c>
      <c r="C4223" s="2">
        <f t="shared" si="65"/>
        <v>45075</v>
      </c>
      <c r="D4223" t="s">
        <v>1542</v>
      </c>
      <c r="E4223" t="s">
        <v>14507</v>
      </c>
      <c r="F4223" t="s">
        <v>201</v>
      </c>
      <c r="G4223" t="s">
        <v>41</v>
      </c>
      <c r="H4223" t="s">
        <v>16</v>
      </c>
      <c r="I4223">
        <v>3</v>
      </c>
      <c r="J4223">
        <v>647.82000000000005</v>
      </c>
      <c r="K4223">
        <v>579.54999999999995</v>
      </c>
      <c r="L4223">
        <v>1943.46</v>
      </c>
      <c r="M4223">
        <v>1738.65</v>
      </c>
      <c r="N4223" t="s">
        <v>21127</v>
      </c>
      <c r="O4223" t="s">
        <v>21126</v>
      </c>
      <c r="P4223" t="s">
        <v>68</v>
      </c>
      <c r="Q4223">
        <v>11.34</v>
      </c>
      <c r="R4223">
        <v>77.717200000000005</v>
      </c>
      <c r="S4223" t="s">
        <v>146</v>
      </c>
      <c r="T4223" t="s">
        <v>145</v>
      </c>
      <c r="U4223" t="s">
        <v>10</v>
      </c>
      <c r="V4223" t="s">
        <v>45</v>
      </c>
    </row>
    <row r="4224" spans="1:22">
      <c r="A4224" t="s">
        <v>21125</v>
      </c>
      <c r="B4224" s="2">
        <v>45211.890277777777</v>
      </c>
      <c r="C4224" s="2">
        <f t="shared" si="65"/>
        <v>45208</v>
      </c>
      <c r="D4224" t="s">
        <v>1537</v>
      </c>
      <c r="E4224" t="s">
        <v>14503</v>
      </c>
      <c r="F4224" t="s">
        <v>64</v>
      </c>
      <c r="G4224" t="s">
        <v>53</v>
      </c>
      <c r="H4224" t="s">
        <v>29</v>
      </c>
      <c r="I4224">
        <v>1</v>
      </c>
      <c r="J4224">
        <v>1198.0999999999999</v>
      </c>
      <c r="K4224">
        <v>924.93</v>
      </c>
      <c r="L4224">
        <v>1198.0999999999999</v>
      </c>
      <c r="M4224">
        <v>924.93</v>
      </c>
      <c r="N4224" t="s">
        <v>21124</v>
      </c>
      <c r="O4224" t="s">
        <v>21123</v>
      </c>
      <c r="P4224" t="s">
        <v>60</v>
      </c>
      <c r="Q4224">
        <v>8.7139000000000006</v>
      </c>
      <c r="R4224">
        <v>77.756699999999995</v>
      </c>
      <c r="S4224" t="s">
        <v>628</v>
      </c>
      <c r="T4224" t="s">
        <v>627</v>
      </c>
      <c r="U4224" t="s">
        <v>77</v>
      </c>
      <c r="V4224" t="s">
        <v>212</v>
      </c>
    </row>
    <row r="4225" spans="1:22">
      <c r="A4225" t="s">
        <v>21122</v>
      </c>
      <c r="B4225" s="2">
        <v>45555.893055555556</v>
      </c>
      <c r="C4225" s="2">
        <f t="shared" si="65"/>
        <v>45551</v>
      </c>
      <c r="D4225" t="s">
        <v>1532</v>
      </c>
      <c r="E4225" t="s">
        <v>21121</v>
      </c>
      <c r="F4225" t="s">
        <v>31</v>
      </c>
      <c r="G4225" t="s">
        <v>53</v>
      </c>
      <c r="H4225" t="s">
        <v>16</v>
      </c>
      <c r="I4225">
        <v>4</v>
      </c>
      <c r="J4225">
        <v>1575.63</v>
      </c>
      <c r="K4225">
        <v>1400.43</v>
      </c>
      <c r="L4225">
        <v>6302.52</v>
      </c>
      <c r="M4225">
        <v>5601.72</v>
      </c>
      <c r="N4225" t="s">
        <v>21120</v>
      </c>
      <c r="O4225" t="s">
        <v>21119</v>
      </c>
      <c r="P4225" t="s">
        <v>112</v>
      </c>
      <c r="Q4225">
        <v>13.082700000000001</v>
      </c>
      <c r="R4225">
        <v>80.270700000000005</v>
      </c>
      <c r="S4225" t="s">
        <v>226</v>
      </c>
      <c r="T4225" t="s">
        <v>225</v>
      </c>
      <c r="U4225" t="s">
        <v>77</v>
      </c>
      <c r="V4225" t="s">
        <v>45</v>
      </c>
    </row>
    <row r="4226" spans="1:22">
      <c r="A4226" t="s">
        <v>21118</v>
      </c>
      <c r="B4226" s="2">
        <v>44956.740277777775</v>
      </c>
      <c r="C4226" s="2">
        <f t="shared" si="65"/>
        <v>44956</v>
      </c>
      <c r="D4226" t="s">
        <v>1527</v>
      </c>
      <c r="E4226" t="s">
        <v>5623</v>
      </c>
      <c r="F4226" t="s">
        <v>201</v>
      </c>
      <c r="G4226" t="s">
        <v>82</v>
      </c>
      <c r="H4226" t="s">
        <v>16</v>
      </c>
      <c r="I4226">
        <v>1</v>
      </c>
      <c r="J4226">
        <v>1374.8</v>
      </c>
      <c r="K4226">
        <v>920.21</v>
      </c>
      <c r="L4226">
        <v>1374.8</v>
      </c>
      <c r="M4226">
        <v>920.21</v>
      </c>
      <c r="N4226" t="s">
        <v>21117</v>
      </c>
      <c r="O4226" t="s">
        <v>21116</v>
      </c>
      <c r="P4226" t="s">
        <v>112</v>
      </c>
      <c r="Q4226">
        <v>13.082700000000001</v>
      </c>
      <c r="R4226">
        <v>80.270700000000005</v>
      </c>
      <c r="S4226" t="s">
        <v>616</v>
      </c>
      <c r="T4226" t="s">
        <v>615</v>
      </c>
      <c r="U4226" t="s">
        <v>23</v>
      </c>
      <c r="V4226" t="s">
        <v>45</v>
      </c>
    </row>
    <row r="4227" spans="1:22">
      <c r="A4227" t="s">
        <v>21115</v>
      </c>
      <c r="B4227" s="2">
        <v>45188.624305555553</v>
      </c>
      <c r="C4227" s="2">
        <f t="shared" ref="C4227:C4290" si="66">INT(B4227) - WEEKDAY(INT(B4227), 2) + 1</f>
        <v>45187</v>
      </c>
      <c r="D4227" t="s">
        <v>1522</v>
      </c>
      <c r="E4227" t="s">
        <v>12803</v>
      </c>
      <c r="F4227" t="s">
        <v>18</v>
      </c>
      <c r="G4227" t="s">
        <v>82</v>
      </c>
      <c r="H4227" t="s">
        <v>16</v>
      </c>
      <c r="I4227">
        <v>2</v>
      </c>
      <c r="J4227">
        <v>1048.54</v>
      </c>
      <c r="K4227">
        <v>883.06</v>
      </c>
      <c r="L4227">
        <v>2097.08</v>
      </c>
      <c r="M4227">
        <v>1766.12</v>
      </c>
      <c r="N4227" t="s">
        <v>21114</v>
      </c>
      <c r="O4227" t="s">
        <v>21113</v>
      </c>
      <c r="P4227" t="s">
        <v>26</v>
      </c>
      <c r="Q4227">
        <v>11.0168</v>
      </c>
      <c r="R4227">
        <v>76.955799999999996</v>
      </c>
      <c r="S4227" t="s">
        <v>88</v>
      </c>
      <c r="T4227" t="s">
        <v>87</v>
      </c>
      <c r="U4227" t="s">
        <v>23</v>
      </c>
      <c r="V4227" t="s">
        <v>45</v>
      </c>
    </row>
    <row r="4228" spans="1:22">
      <c r="A4228" t="s">
        <v>21112</v>
      </c>
      <c r="B4228" s="2">
        <v>45447.81527777778</v>
      </c>
      <c r="C4228" s="2">
        <f t="shared" si="66"/>
        <v>45446</v>
      </c>
      <c r="D4228" t="s">
        <v>1517</v>
      </c>
      <c r="E4228" t="s">
        <v>3708</v>
      </c>
      <c r="F4228" t="s">
        <v>83</v>
      </c>
      <c r="G4228" t="s">
        <v>41</v>
      </c>
      <c r="H4228" t="s">
        <v>40</v>
      </c>
      <c r="I4228">
        <v>2</v>
      </c>
      <c r="J4228">
        <v>1097.6400000000001</v>
      </c>
      <c r="K4228">
        <v>882.46</v>
      </c>
      <c r="L4228">
        <v>2195.2800000000002</v>
      </c>
      <c r="M4228">
        <v>1764.92</v>
      </c>
      <c r="N4228" t="s">
        <v>21111</v>
      </c>
      <c r="O4228" t="s">
        <v>21110</v>
      </c>
      <c r="P4228" t="s">
        <v>112</v>
      </c>
      <c r="Q4228">
        <v>13.082700000000001</v>
      </c>
      <c r="R4228">
        <v>80.270700000000005</v>
      </c>
      <c r="S4228" t="s">
        <v>364</v>
      </c>
      <c r="T4228" t="s">
        <v>363</v>
      </c>
      <c r="U4228" t="s">
        <v>10</v>
      </c>
      <c r="V4228" t="s">
        <v>9</v>
      </c>
    </row>
    <row r="4229" spans="1:22">
      <c r="A4229" t="s">
        <v>21109</v>
      </c>
      <c r="B4229" s="2">
        <v>45119.56527777778</v>
      </c>
      <c r="C4229" s="2">
        <f t="shared" si="66"/>
        <v>45117</v>
      </c>
      <c r="D4229" t="s">
        <v>1512</v>
      </c>
      <c r="E4229" t="s">
        <v>5612</v>
      </c>
      <c r="F4229" t="s">
        <v>83</v>
      </c>
      <c r="G4229" t="s">
        <v>82</v>
      </c>
      <c r="H4229" t="s">
        <v>71</v>
      </c>
      <c r="I4229">
        <v>2</v>
      </c>
      <c r="J4229">
        <v>1255.3599999999999</v>
      </c>
      <c r="K4229">
        <v>999.94</v>
      </c>
      <c r="L4229">
        <v>2510.7199999999998</v>
      </c>
      <c r="M4229">
        <v>1999.88</v>
      </c>
      <c r="N4229" t="s">
        <v>21108</v>
      </c>
      <c r="O4229" t="s">
        <v>21107</v>
      </c>
      <c r="P4229" t="s">
        <v>49</v>
      </c>
      <c r="Q4229">
        <v>12.916499999999999</v>
      </c>
      <c r="R4229">
        <v>79.132499999999993</v>
      </c>
      <c r="S4229" t="s">
        <v>1238</v>
      </c>
      <c r="T4229" t="s">
        <v>1237</v>
      </c>
      <c r="U4229" t="s">
        <v>57</v>
      </c>
      <c r="V4229" t="s">
        <v>9</v>
      </c>
    </row>
    <row r="4230" spans="1:22">
      <c r="A4230" t="s">
        <v>21106</v>
      </c>
      <c r="B4230" s="2">
        <v>45476.552777777775</v>
      </c>
      <c r="C4230" s="2">
        <f t="shared" si="66"/>
        <v>45474</v>
      </c>
      <c r="D4230" t="s">
        <v>1507</v>
      </c>
      <c r="E4230" t="s">
        <v>3700</v>
      </c>
      <c r="F4230" t="s">
        <v>166</v>
      </c>
      <c r="G4230" t="s">
        <v>17</v>
      </c>
      <c r="H4230" t="s">
        <v>29</v>
      </c>
      <c r="I4230">
        <v>1</v>
      </c>
      <c r="J4230">
        <v>1679.6</v>
      </c>
      <c r="K4230">
        <v>1268.79</v>
      </c>
      <c r="L4230">
        <v>1679.6</v>
      </c>
      <c r="M4230">
        <v>1268.79</v>
      </c>
      <c r="N4230" t="s">
        <v>21105</v>
      </c>
      <c r="O4230" t="s">
        <v>21104</v>
      </c>
      <c r="P4230" t="s">
        <v>112</v>
      </c>
      <c r="Q4230">
        <v>13.082700000000001</v>
      </c>
      <c r="R4230">
        <v>80.270700000000005</v>
      </c>
      <c r="S4230" t="s">
        <v>420</v>
      </c>
      <c r="T4230" t="s">
        <v>419</v>
      </c>
      <c r="U4230" t="s">
        <v>77</v>
      </c>
      <c r="V4230" t="s">
        <v>45</v>
      </c>
    </row>
    <row r="4231" spans="1:22">
      <c r="A4231" t="s">
        <v>21103</v>
      </c>
      <c r="B4231" s="2">
        <v>44989.90625</v>
      </c>
      <c r="C4231" s="2">
        <f t="shared" si="66"/>
        <v>44984</v>
      </c>
      <c r="D4231" t="s">
        <v>1502</v>
      </c>
      <c r="E4231" t="s">
        <v>11053</v>
      </c>
      <c r="F4231" t="s">
        <v>73</v>
      </c>
      <c r="G4231" t="s">
        <v>41</v>
      </c>
      <c r="H4231" t="s">
        <v>63</v>
      </c>
      <c r="I4231">
        <v>2</v>
      </c>
      <c r="J4231">
        <v>1050.23</v>
      </c>
      <c r="K4231">
        <v>711.19</v>
      </c>
      <c r="L4231">
        <v>2100.46</v>
      </c>
      <c r="M4231">
        <v>1422.38</v>
      </c>
      <c r="N4231" t="s">
        <v>21102</v>
      </c>
      <c r="O4231" t="s">
        <v>21101</v>
      </c>
      <c r="P4231" t="s">
        <v>13</v>
      </c>
      <c r="Q4231">
        <v>11.664300000000001</v>
      </c>
      <c r="R4231">
        <v>78.146000000000001</v>
      </c>
      <c r="S4231" t="s">
        <v>784</v>
      </c>
      <c r="T4231" t="s">
        <v>783</v>
      </c>
      <c r="U4231" t="s">
        <v>10</v>
      </c>
      <c r="V4231" t="s">
        <v>9</v>
      </c>
    </row>
    <row r="4232" spans="1:22">
      <c r="A4232" t="s">
        <v>21100</v>
      </c>
      <c r="B4232" s="2">
        <v>45296.749305555553</v>
      </c>
      <c r="C4232" s="2">
        <f t="shared" si="66"/>
        <v>45292</v>
      </c>
      <c r="D4232" t="s">
        <v>1497</v>
      </c>
      <c r="E4232" t="s">
        <v>21099</v>
      </c>
      <c r="F4232" t="s">
        <v>83</v>
      </c>
      <c r="G4232" t="s">
        <v>53</v>
      </c>
      <c r="H4232" t="s">
        <v>71</v>
      </c>
      <c r="I4232">
        <v>4</v>
      </c>
      <c r="J4232">
        <v>975.98</v>
      </c>
      <c r="K4232">
        <v>741.17</v>
      </c>
      <c r="L4232">
        <v>3903.92</v>
      </c>
      <c r="M4232">
        <v>2964.68</v>
      </c>
      <c r="N4232" t="s">
        <v>21098</v>
      </c>
      <c r="O4232" t="s">
        <v>21097</v>
      </c>
      <c r="P4232" t="s">
        <v>60</v>
      </c>
      <c r="Q4232">
        <v>8.7139000000000006</v>
      </c>
      <c r="R4232">
        <v>77.756699999999995</v>
      </c>
      <c r="S4232" t="s">
        <v>364</v>
      </c>
      <c r="T4232" t="s">
        <v>363</v>
      </c>
      <c r="U4232" t="s">
        <v>23</v>
      </c>
      <c r="V4232" t="s">
        <v>45</v>
      </c>
    </row>
    <row r="4233" spans="1:22">
      <c r="A4233" t="s">
        <v>21096</v>
      </c>
      <c r="B4233" s="2">
        <v>45380.585416666669</v>
      </c>
      <c r="C4233" s="2">
        <f t="shared" si="66"/>
        <v>45376</v>
      </c>
      <c r="D4233" t="s">
        <v>1492</v>
      </c>
      <c r="E4233" t="s">
        <v>5597</v>
      </c>
      <c r="F4233" t="s">
        <v>83</v>
      </c>
      <c r="G4233" t="s">
        <v>30</v>
      </c>
      <c r="H4233" t="s">
        <v>16</v>
      </c>
      <c r="I4233">
        <v>3</v>
      </c>
      <c r="J4233">
        <v>2042.81</v>
      </c>
      <c r="K4233">
        <v>1560.19</v>
      </c>
      <c r="L4233">
        <v>6128.43</v>
      </c>
      <c r="M4233">
        <v>4680.57</v>
      </c>
      <c r="N4233" t="s">
        <v>21095</v>
      </c>
      <c r="O4233" t="s">
        <v>21094</v>
      </c>
      <c r="P4233" t="s">
        <v>26</v>
      </c>
      <c r="Q4233">
        <v>11.0168</v>
      </c>
      <c r="R4233">
        <v>76.955799999999996</v>
      </c>
      <c r="S4233" t="s">
        <v>396</v>
      </c>
      <c r="T4233" t="s">
        <v>395</v>
      </c>
      <c r="U4233" t="s">
        <v>57</v>
      </c>
      <c r="V4233" t="s">
        <v>212</v>
      </c>
    </row>
    <row r="4234" spans="1:22">
      <c r="A4234" t="s">
        <v>21093</v>
      </c>
      <c r="B4234" s="2">
        <v>45119.634027777778</v>
      </c>
      <c r="C4234" s="2">
        <f t="shared" si="66"/>
        <v>45117</v>
      </c>
      <c r="D4234" t="s">
        <v>1487</v>
      </c>
      <c r="E4234" t="s">
        <v>7459</v>
      </c>
      <c r="F4234" t="s">
        <v>64</v>
      </c>
      <c r="G4234" t="s">
        <v>72</v>
      </c>
      <c r="H4234" t="s">
        <v>63</v>
      </c>
      <c r="I4234">
        <v>2</v>
      </c>
      <c r="J4234">
        <v>1444.42</v>
      </c>
      <c r="K4234">
        <v>993.98</v>
      </c>
      <c r="L4234">
        <v>2888.84</v>
      </c>
      <c r="M4234">
        <v>1987.96</v>
      </c>
      <c r="N4234" t="s">
        <v>21092</v>
      </c>
      <c r="O4234" t="s">
        <v>21091</v>
      </c>
      <c r="P4234" t="s">
        <v>60</v>
      </c>
      <c r="Q4234">
        <v>8.7139000000000006</v>
      </c>
      <c r="R4234">
        <v>77.756699999999995</v>
      </c>
      <c r="S4234" t="s">
        <v>1238</v>
      </c>
      <c r="T4234" t="s">
        <v>1237</v>
      </c>
      <c r="U4234" t="s">
        <v>57</v>
      </c>
      <c r="V4234" t="s">
        <v>45</v>
      </c>
    </row>
    <row r="4235" spans="1:22">
      <c r="A4235" t="s">
        <v>21090</v>
      </c>
      <c r="B4235" s="2">
        <v>45106.838888888888</v>
      </c>
      <c r="C4235" s="2">
        <f t="shared" si="66"/>
        <v>45103</v>
      </c>
      <c r="D4235" t="s">
        <v>1482</v>
      </c>
      <c r="E4235" t="s">
        <v>12776</v>
      </c>
      <c r="F4235" t="s">
        <v>166</v>
      </c>
      <c r="G4235" t="s">
        <v>30</v>
      </c>
      <c r="H4235" t="s">
        <v>29</v>
      </c>
      <c r="I4235">
        <v>2</v>
      </c>
      <c r="J4235">
        <v>1094.6300000000001</v>
      </c>
      <c r="K4235">
        <v>883.17</v>
      </c>
      <c r="L4235">
        <v>2189.2600000000002</v>
      </c>
      <c r="M4235">
        <v>1766.34</v>
      </c>
      <c r="N4235" t="s">
        <v>21089</v>
      </c>
      <c r="O4235" t="s">
        <v>21088</v>
      </c>
      <c r="P4235" t="s">
        <v>112</v>
      </c>
      <c r="Q4235">
        <v>13.082700000000001</v>
      </c>
      <c r="R4235">
        <v>80.270700000000005</v>
      </c>
      <c r="S4235" t="s">
        <v>319</v>
      </c>
      <c r="T4235" t="s">
        <v>318</v>
      </c>
      <c r="U4235" t="s">
        <v>46</v>
      </c>
      <c r="V4235" t="s">
        <v>22</v>
      </c>
    </row>
    <row r="4236" spans="1:22">
      <c r="A4236" t="s">
        <v>21087</v>
      </c>
      <c r="B4236" s="2">
        <v>45100.425000000003</v>
      </c>
      <c r="C4236" s="2">
        <f t="shared" si="66"/>
        <v>45096</v>
      </c>
      <c r="D4236" t="s">
        <v>1477</v>
      </c>
      <c r="E4236" t="s">
        <v>21086</v>
      </c>
      <c r="F4236" t="s">
        <v>83</v>
      </c>
      <c r="G4236" t="s">
        <v>53</v>
      </c>
      <c r="H4236" t="s">
        <v>63</v>
      </c>
      <c r="I4236">
        <v>1</v>
      </c>
      <c r="J4236">
        <v>278.31</v>
      </c>
      <c r="K4236">
        <v>193.81</v>
      </c>
      <c r="L4236">
        <v>278.31</v>
      </c>
      <c r="M4236">
        <v>193.81</v>
      </c>
      <c r="N4236" t="s">
        <v>21085</v>
      </c>
      <c r="O4236" t="s">
        <v>21084</v>
      </c>
      <c r="P4236" t="s">
        <v>26</v>
      </c>
      <c r="Q4236">
        <v>11.0168</v>
      </c>
      <c r="R4236">
        <v>76.955799999999996</v>
      </c>
      <c r="S4236" t="s">
        <v>146</v>
      </c>
      <c r="T4236" t="s">
        <v>145</v>
      </c>
      <c r="U4236" t="s">
        <v>46</v>
      </c>
      <c r="V4236" t="s">
        <v>9</v>
      </c>
    </row>
    <row r="4237" spans="1:22">
      <c r="A4237" t="s">
        <v>21083</v>
      </c>
      <c r="B4237" s="2">
        <v>45235.763194444444</v>
      </c>
      <c r="C4237" s="2">
        <f t="shared" si="66"/>
        <v>45229</v>
      </c>
      <c r="D4237" t="s">
        <v>1472</v>
      </c>
      <c r="E4237" t="s">
        <v>5582</v>
      </c>
      <c r="F4237" t="s">
        <v>31</v>
      </c>
      <c r="G4237" t="s">
        <v>41</v>
      </c>
      <c r="H4237" t="s">
        <v>29</v>
      </c>
      <c r="I4237">
        <v>1</v>
      </c>
      <c r="J4237">
        <v>1260.53</v>
      </c>
      <c r="K4237">
        <v>930.69</v>
      </c>
      <c r="L4237">
        <v>1260.53</v>
      </c>
      <c r="M4237">
        <v>930.69</v>
      </c>
      <c r="N4237" t="s">
        <v>21082</v>
      </c>
      <c r="O4237" t="s">
        <v>21081</v>
      </c>
      <c r="P4237" t="s">
        <v>112</v>
      </c>
      <c r="Q4237">
        <v>13.082700000000001</v>
      </c>
      <c r="R4237">
        <v>80.270700000000005</v>
      </c>
      <c r="S4237" t="s">
        <v>243</v>
      </c>
      <c r="T4237" t="s">
        <v>242</v>
      </c>
      <c r="U4237" t="s">
        <v>46</v>
      </c>
      <c r="V4237" t="s">
        <v>22</v>
      </c>
    </row>
    <row r="4238" spans="1:22">
      <c r="A4238" t="s">
        <v>21080</v>
      </c>
      <c r="B4238" s="2">
        <v>45453.822916666664</v>
      </c>
      <c r="C4238" s="2">
        <f t="shared" si="66"/>
        <v>45453</v>
      </c>
      <c r="D4238" t="s">
        <v>1467</v>
      </c>
      <c r="E4238" t="s">
        <v>7445</v>
      </c>
      <c r="F4238" t="s">
        <v>73</v>
      </c>
      <c r="G4238" t="s">
        <v>53</v>
      </c>
      <c r="H4238" t="s">
        <v>16</v>
      </c>
      <c r="I4238">
        <v>3</v>
      </c>
      <c r="J4238">
        <v>2349.12</v>
      </c>
      <c r="K4238">
        <v>1697.07</v>
      </c>
      <c r="L4238">
        <v>7047.36</v>
      </c>
      <c r="M4238">
        <v>5091.21</v>
      </c>
      <c r="N4238" t="s">
        <v>21079</v>
      </c>
      <c r="O4238" t="s">
        <v>21078</v>
      </c>
      <c r="P4238" t="s">
        <v>37</v>
      </c>
      <c r="Q4238">
        <v>10.7905</v>
      </c>
      <c r="R4238">
        <v>78.704700000000003</v>
      </c>
      <c r="S4238" t="s">
        <v>153</v>
      </c>
      <c r="T4238" t="s">
        <v>152</v>
      </c>
      <c r="U4238" t="s">
        <v>10</v>
      </c>
      <c r="V4238" t="s">
        <v>22</v>
      </c>
    </row>
    <row r="4239" spans="1:22">
      <c r="A4239" t="s">
        <v>21077</v>
      </c>
      <c r="B4239" s="2">
        <v>45042.690972222219</v>
      </c>
      <c r="C4239" s="2">
        <f t="shared" si="66"/>
        <v>45040</v>
      </c>
      <c r="D4239" t="s">
        <v>1462</v>
      </c>
      <c r="E4239" t="s">
        <v>5574</v>
      </c>
      <c r="F4239" t="s">
        <v>201</v>
      </c>
      <c r="G4239" t="s">
        <v>91</v>
      </c>
      <c r="H4239" t="s">
        <v>29</v>
      </c>
      <c r="I4239">
        <v>3</v>
      </c>
      <c r="J4239">
        <v>1243.3699999999999</v>
      </c>
      <c r="K4239">
        <v>981.93</v>
      </c>
      <c r="L4239">
        <v>3730.11</v>
      </c>
      <c r="M4239">
        <v>2945.79</v>
      </c>
      <c r="N4239" t="s">
        <v>21076</v>
      </c>
      <c r="O4239" t="s">
        <v>21075</v>
      </c>
      <c r="P4239" t="s">
        <v>68</v>
      </c>
      <c r="Q4239">
        <v>11.34</v>
      </c>
      <c r="R4239">
        <v>77.717200000000005</v>
      </c>
      <c r="S4239" t="s">
        <v>454</v>
      </c>
      <c r="T4239" t="s">
        <v>453</v>
      </c>
      <c r="U4239" t="s">
        <v>57</v>
      </c>
      <c r="V4239" t="s">
        <v>22</v>
      </c>
    </row>
    <row r="4240" spans="1:22">
      <c r="A4240" t="s">
        <v>21074</v>
      </c>
      <c r="B4240" s="2">
        <v>45277.477083333331</v>
      </c>
      <c r="C4240" s="2">
        <f t="shared" si="66"/>
        <v>45271</v>
      </c>
      <c r="D4240" t="s">
        <v>1457</v>
      </c>
      <c r="E4240" t="s">
        <v>5570</v>
      </c>
      <c r="F4240" t="s">
        <v>201</v>
      </c>
      <c r="G4240" t="s">
        <v>91</v>
      </c>
      <c r="H4240" t="s">
        <v>29</v>
      </c>
      <c r="I4240">
        <v>1</v>
      </c>
      <c r="J4240">
        <v>1572.84</v>
      </c>
      <c r="K4240">
        <v>953.09</v>
      </c>
      <c r="L4240">
        <v>1572.84</v>
      </c>
      <c r="M4240">
        <v>953.09</v>
      </c>
      <c r="N4240" t="s">
        <v>21073</v>
      </c>
      <c r="O4240" t="s">
        <v>21072</v>
      </c>
      <c r="P4240" t="s">
        <v>49</v>
      </c>
      <c r="Q4240">
        <v>12.916499999999999</v>
      </c>
      <c r="R4240">
        <v>79.132499999999993</v>
      </c>
      <c r="S4240" t="s">
        <v>269</v>
      </c>
      <c r="T4240" t="s">
        <v>268</v>
      </c>
      <c r="U4240" t="s">
        <v>46</v>
      </c>
      <c r="V4240" t="s">
        <v>45</v>
      </c>
    </row>
    <row r="4241" spans="1:22">
      <c r="A4241" t="s">
        <v>21071</v>
      </c>
      <c r="B4241" s="2">
        <v>44995.867361111108</v>
      </c>
      <c r="C4241" s="2">
        <f t="shared" si="66"/>
        <v>44991</v>
      </c>
      <c r="D4241" t="s">
        <v>1452</v>
      </c>
      <c r="E4241" t="s">
        <v>12754</v>
      </c>
      <c r="F4241" t="s">
        <v>83</v>
      </c>
      <c r="G4241" t="s">
        <v>17</v>
      </c>
      <c r="H4241" t="s">
        <v>52</v>
      </c>
      <c r="I4241">
        <v>1</v>
      </c>
      <c r="J4241">
        <v>640.83000000000004</v>
      </c>
      <c r="K4241">
        <v>411.74</v>
      </c>
      <c r="L4241">
        <v>640.83000000000004</v>
      </c>
      <c r="M4241">
        <v>411.74</v>
      </c>
      <c r="N4241" t="s">
        <v>21070</v>
      </c>
      <c r="O4241" t="s">
        <v>21069</v>
      </c>
      <c r="P4241" t="s">
        <v>37</v>
      </c>
      <c r="Q4241">
        <v>10.7905</v>
      </c>
      <c r="R4241">
        <v>78.704700000000003</v>
      </c>
      <c r="S4241" t="s">
        <v>176</v>
      </c>
      <c r="T4241" t="s">
        <v>175</v>
      </c>
      <c r="U4241" t="s">
        <v>46</v>
      </c>
      <c r="V4241" t="s">
        <v>22</v>
      </c>
    </row>
    <row r="4242" spans="1:22">
      <c r="A4242" t="s">
        <v>21068</v>
      </c>
      <c r="B4242" s="2">
        <v>45221.43472222222</v>
      </c>
      <c r="C4242" s="2">
        <f t="shared" si="66"/>
        <v>45215</v>
      </c>
      <c r="D4242" t="s">
        <v>1447</v>
      </c>
      <c r="E4242" t="s">
        <v>9230</v>
      </c>
      <c r="F4242" t="s">
        <v>73</v>
      </c>
      <c r="G4242" t="s">
        <v>72</v>
      </c>
      <c r="H4242" t="s">
        <v>29</v>
      </c>
      <c r="I4242">
        <v>2</v>
      </c>
      <c r="J4242">
        <v>1741.25</v>
      </c>
      <c r="K4242">
        <v>1441.64</v>
      </c>
      <c r="L4242">
        <v>3482.5</v>
      </c>
      <c r="M4242">
        <v>2883.28</v>
      </c>
      <c r="N4242" t="s">
        <v>21067</v>
      </c>
      <c r="O4242" t="s">
        <v>21066</v>
      </c>
      <c r="P4242" t="s">
        <v>60</v>
      </c>
      <c r="Q4242">
        <v>8.7139000000000006</v>
      </c>
      <c r="R4242">
        <v>77.756699999999995</v>
      </c>
      <c r="S4242" t="s">
        <v>59</v>
      </c>
      <c r="T4242" t="s">
        <v>58</v>
      </c>
      <c r="U4242" t="s">
        <v>77</v>
      </c>
      <c r="V4242" t="s">
        <v>212</v>
      </c>
    </row>
    <row r="4243" spans="1:22">
      <c r="A4243" t="s">
        <v>21065</v>
      </c>
      <c r="B4243" s="2">
        <v>45004.636805555558</v>
      </c>
      <c r="C4243" s="2">
        <f t="shared" si="66"/>
        <v>44998</v>
      </c>
      <c r="D4243" t="s">
        <v>1442</v>
      </c>
      <c r="E4243" t="s">
        <v>5558</v>
      </c>
      <c r="F4243" t="s">
        <v>64</v>
      </c>
      <c r="G4243" t="s">
        <v>115</v>
      </c>
      <c r="H4243" t="s">
        <v>52</v>
      </c>
      <c r="I4243">
        <v>2</v>
      </c>
      <c r="J4243">
        <v>2079.34</v>
      </c>
      <c r="K4243">
        <v>1682.53</v>
      </c>
      <c r="L4243">
        <v>4158.68</v>
      </c>
      <c r="M4243">
        <v>3365.06</v>
      </c>
      <c r="N4243" t="s">
        <v>21064</v>
      </c>
      <c r="O4243" t="s">
        <v>21063</v>
      </c>
      <c r="P4243" t="s">
        <v>60</v>
      </c>
      <c r="Q4243">
        <v>8.7139000000000006</v>
      </c>
      <c r="R4243">
        <v>77.756699999999995</v>
      </c>
      <c r="S4243" t="s">
        <v>96</v>
      </c>
      <c r="T4243" t="s">
        <v>95</v>
      </c>
      <c r="U4243" t="s">
        <v>57</v>
      </c>
      <c r="V4243" t="s">
        <v>22</v>
      </c>
    </row>
    <row r="4244" spans="1:22">
      <c r="A4244" t="s">
        <v>21062</v>
      </c>
      <c r="B4244" s="2">
        <v>45529.76666666667</v>
      </c>
      <c r="C4244" s="2">
        <f t="shared" si="66"/>
        <v>45523</v>
      </c>
      <c r="D4244" t="s">
        <v>1437</v>
      </c>
      <c r="E4244" t="s">
        <v>11007</v>
      </c>
      <c r="F4244" t="s">
        <v>73</v>
      </c>
      <c r="G4244" t="s">
        <v>115</v>
      </c>
      <c r="H4244" t="s">
        <v>71</v>
      </c>
      <c r="I4244">
        <v>1</v>
      </c>
      <c r="J4244">
        <v>732.34</v>
      </c>
      <c r="K4244">
        <v>522.32000000000005</v>
      </c>
      <c r="L4244">
        <v>732.34</v>
      </c>
      <c r="M4244">
        <v>522.32000000000005</v>
      </c>
      <c r="N4244" t="s">
        <v>21061</v>
      </c>
      <c r="O4244" t="s">
        <v>21060</v>
      </c>
      <c r="P4244" t="s">
        <v>49</v>
      </c>
      <c r="Q4244">
        <v>12.916499999999999</v>
      </c>
      <c r="R4244">
        <v>79.132499999999993</v>
      </c>
      <c r="S4244" t="s">
        <v>36</v>
      </c>
      <c r="T4244" t="s">
        <v>35</v>
      </c>
      <c r="U4244" t="s">
        <v>23</v>
      </c>
      <c r="V4244" t="s">
        <v>45</v>
      </c>
    </row>
    <row r="4245" spans="1:22">
      <c r="A4245" t="s">
        <v>21059</v>
      </c>
      <c r="B4245" s="2">
        <v>45441.683333333334</v>
      </c>
      <c r="C4245" s="2">
        <f t="shared" si="66"/>
        <v>45439</v>
      </c>
      <c r="D4245" t="s">
        <v>1432</v>
      </c>
      <c r="E4245" t="s">
        <v>16127</v>
      </c>
      <c r="F4245" t="s">
        <v>83</v>
      </c>
      <c r="G4245" t="s">
        <v>30</v>
      </c>
      <c r="H4245" t="s">
        <v>63</v>
      </c>
      <c r="I4245">
        <v>1</v>
      </c>
      <c r="J4245">
        <v>1202.01</v>
      </c>
      <c r="K4245">
        <v>1052.8499999999999</v>
      </c>
      <c r="L4245">
        <v>1202.01</v>
      </c>
      <c r="M4245">
        <v>1052.8499999999999</v>
      </c>
      <c r="N4245" t="s">
        <v>21058</v>
      </c>
      <c r="O4245" t="s">
        <v>21057</v>
      </c>
      <c r="P4245" t="s">
        <v>37</v>
      </c>
      <c r="Q4245">
        <v>10.7905</v>
      </c>
      <c r="R4245">
        <v>78.704700000000003</v>
      </c>
      <c r="S4245" t="s">
        <v>352</v>
      </c>
      <c r="T4245" t="s">
        <v>351</v>
      </c>
      <c r="U4245" t="s">
        <v>57</v>
      </c>
      <c r="V4245" t="s">
        <v>22</v>
      </c>
    </row>
    <row r="4246" spans="1:22">
      <c r="A4246" t="s">
        <v>21056</v>
      </c>
      <c r="B4246" s="2">
        <v>45386.481944444444</v>
      </c>
      <c r="C4246" s="2">
        <f t="shared" si="66"/>
        <v>45383</v>
      </c>
      <c r="D4246" t="s">
        <v>1427</v>
      </c>
      <c r="E4246" t="s">
        <v>21055</v>
      </c>
      <c r="F4246" t="s">
        <v>18</v>
      </c>
      <c r="G4246" t="s">
        <v>82</v>
      </c>
      <c r="H4246" t="s">
        <v>52</v>
      </c>
      <c r="I4246">
        <v>2</v>
      </c>
      <c r="J4246">
        <v>732.87</v>
      </c>
      <c r="K4246">
        <v>442.9</v>
      </c>
      <c r="L4246">
        <v>1465.74</v>
      </c>
      <c r="M4246">
        <v>885.8</v>
      </c>
      <c r="N4246" t="s">
        <v>21054</v>
      </c>
      <c r="O4246" t="s">
        <v>21053</v>
      </c>
      <c r="P4246" t="s">
        <v>68</v>
      </c>
      <c r="Q4246">
        <v>11.34</v>
      </c>
      <c r="R4246">
        <v>77.717200000000005</v>
      </c>
      <c r="S4246" t="s">
        <v>326</v>
      </c>
      <c r="T4246" t="s">
        <v>325</v>
      </c>
      <c r="U4246" t="s">
        <v>23</v>
      </c>
      <c r="V4246" t="s">
        <v>9</v>
      </c>
    </row>
    <row r="4247" spans="1:22">
      <c r="A4247" t="s">
        <v>21052</v>
      </c>
      <c r="B4247" s="2">
        <v>45351.656944444447</v>
      </c>
      <c r="C4247" s="2">
        <f t="shared" si="66"/>
        <v>45348</v>
      </c>
      <c r="D4247" t="s">
        <v>1422</v>
      </c>
      <c r="E4247" t="s">
        <v>21051</v>
      </c>
      <c r="F4247" t="s">
        <v>73</v>
      </c>
      <c r="G4247" t="s">
        <v>72</v>
      </c>
      <c r="H4247" t="s">
        <v>40</v>
      </c>
      <c r="I4247">
        <v>1</v>
      </c>
      <c r="J4247">
        <v>1924.34</v>
      </c>
      <c r="K4247">
        <v>1289.06</v>
      </c>
      <c r="L4247">
        <v>1924.34</v>
      </c>
      <c r="M4247">
        <v>1289.06</v>
      </c>
      <c r="N4247" t="s">
        <v>21050</v>
      </c>
      <c r="O4247" t="s">
        <v>21049</v>
      </c>
      <c r="P4247" t="s">
        <v>60</v>
      </c>
      <c r="Q4247">
        <v>8.7139000000000006</v>
      </c>
      <c r="R4247">
        <v>77.756699999999995</v>
      </c>
      <c r="S4247" t="s">
        <v>226</v>
      </c>
      <c r="T4247" t="s">
        <v>225</v>
      </c>
      <c r="U4247" t="s">
        <v>10</v>
      </c>
      <c r="V4247" t="s">
        <v>9</v>
      </c>
    </row>
    <row r="4248" spans="1:22">
      <c r="A4248" t="s">
        <v>21048</v>
      </c>
      <c r="B4248" s="2">
        <v>45261.776388888888</v>
      </c>
      <c r="C4248" s="2">
        <f t="shared" si="66"/>
        <v>45257</v>
      </c>
      <c r="D4248" t="s">
        <v>1417</v>
      </c>
      <c r="E4248" t="s">
        <v>3632</v>
      </c>
      <c r="F4248" t="s">
        <v>73</v>
      </c>
      <c r="G4248" t="s">
        <v>115</v>
      </c>
      <c r="H4248" t="s">
        <v>16</v>
      </c>
      <c r="I4248">
        <v>2</v>
      </c>
      <c r="J4248">
        <v>2207.6</v>
      </c>
      <c r="K4248">
        <v>1352.67</v>
      </c>
      <c r="L4248">
        <v>4415.2</v>
      </c>
      <c r="M4248">
        <v>2705.34</v>
      </c>
      <c r="N4248" t="s">
        <v>21047</v>
      </c>
      <c r="O4248" t="s">
        <v>21046</v>
      </c>
      <c r="P4248" t="s">
        <v>13</v>
      </c>
      <c r="Q4248">
        <v>11.664300000000001</v>
      </c>
      <c r="R4248">
        <v>78.146000000000001</v>
      </c>
      <c r="S4248" t="s">
        <v>454</v>
      </c>
      <c r="T4248" t="s">
        <v>453</v>
      </c>
      <c r="U4248" t="s">
        <v>46</v>
      </c>
      <c r="V4248" t="s">
        <v>9</v>
      </c>
    </row>
    <row r="4249" spans="1:22">
      <c r="A4249" t="s">
        <v>21045</v>
      </c>
      <c r="B4249" s="2">
        <v>45562.899305555555</v>
      </c>
      <c r="C4249" s="2">
        <f t="shared" si="66"/>
        <v>45558</v>
      </c>
      <c r="D4249" t="s">
        <v>1412</v>
      </c>
      <c r="E4249" t="s">
        <v>9203</v>
      </c>
      <c r="F4249" t="s">
        <v>136</v>
      </c>
      <c r="G4249" t="s">
        <v>30</v>
      </c>
      <c r="H4249" t="s">
        <v>29</v>
      </c>
      <c r="I4249">
        <v>2</v>
      </c>
      <c r="J4249">
        <v>1928.6</v>
      </c>
      <c r="K4249">
        <v>1597.42</v>
      </c>
      <c r="L4249">
        <v>3857.2</v>
      </c>
      <c r="M4249">
        <v>3194.84</v>
      </c>
      <c r="N4249" t="s">
        <v>21044</v>
      </c>
      <c r="O4249" t="s">
        <v>21043</v>
      </c>
      <c r="P4249" t="s">
        <v>37</v>
      </c>
      <c r="Q4249">
        <v>10.7905</v>
      </c>
      <c r="R4249">
        <v>78.704700000000003</v>
      </c>
      <c r="S4249" t="s">
        <v>257</v>
      </c>
      <c r="T4249" t="s">
        <v>256</v>
      </c>
      <c r="U4249" t="s">
        <v>23</v>
      </c>
      <c r="V4249" t="s">
        <v>9</v>
      </c>
    </row>
    <row r="4250" spans="1:22">
      <c r="A4250" t="s">
        <v>21042</v>
      </c>
      <c r="B4250" s="2">
        <v>45396.682638888888</v>
      </c>
      <c r="C4250" s="2">
        <f t="shared" si="66"/>
        <v>45390</v>
      </c>
      <c r="D4250" t="s">
        <v>1407</v>
      </c>
      <c r="E4250" t="s">
        <v>16109</v>
      </c>
      <c r="F4250" t="s">
        <v>83</v>
      </c>
      <c r="G4250" t="s">
        <v>30</v>
      </c>
      <c r="H4250" t="s">
        <v>52</v>
      </c>
      <c r="I4250">
        <v>1</v>
      </c>
      <c r="J4250">
        <v>1852.49</v>
      </c>
      <c r="K4250">
        <v>1318.19</v>
      </c>
      <c r="L4250">
        <v>1852.49</v>
      </c>
      <c r="M4250">
        <v>1318.19</v>
      </c>
      <c r="N4250" t="s">
        <v>21041</v>
      </c>
      <c r="O4250" t="s">
        <v>21040</v>
      </c>
      <c r="P4250" t="s">
        <v>49</v>
      </c>
      <c r="Q4250">
        <v>12.916499999999999</v>
      </c>
      <c r="R4250">
        <v>79.132499999999993</v>
      </c>
      <c r="S4250" t="s">
        <v>103</v>
      </c>
      <c r="T4250" t="s">
        <v>102</v>
      </c>
      <c r="U4250" t="s">
        <v>46</v>
      </c>
      <c r="V4250" t="s">
        <v>45</v>
      </c>
    </row>
    <row r="4251" spans="1:22">
      <c r="A4251" t="s">
        <v>21039</v>
      </c>
      <c r="B4251" s="2">
        <v>45056.706944444442</v>
      </c>
      <c r="C4251" s="2">
        <f t="shared" si="66"/>
        <v>45054</v>
      </c>
      <c r="D4251" t="s">
        <v>1402</v>
      </c>
      <c r="E4251" t="s">
        <v>21038</v>
      </c>
      <c r="F4251" t="s">
        <v>201</v>
      </c>
      <c r="G4251" t="s">
        <v>53</v>
      </c>
      <c r="H4251" t="s">
        <v>16</v>
      </c>
      <c r="I4251">
        <v>1</v>
      </c>
      <c r="J4251">
        <v>341.47</v>
      </c>
      <c r="K4251">
        <v>304.47000000000003</v>
      </c>
      <c r="L4251">
        <v>341.47</v>
      </c>
      <c r="M4251">
        <v>304.47000000000003</v>
      </c>
      <c r="N4251" t="s">
        <v>21037</v>
      </c>
      <c r="O4251" t="s">
        <v>21036</v>
      </c>
      <c r="P4251" t="s">
        <v>37</v>
      </c>
      <c r="Q4251">
        <v>10.7905</v>
      </c>
      <c r="R4251">
        <v>78.704700000000003</v>
      </c>
      <c r="S4251" t="s">
        <v>432</v>
      </c>
      <c r="T4251" t="s">
        <v>431</v>
      </c>
      <c r="U4251" t="s">
        <v>77</v>
      </c>
      <c r="V4251" t="s">
        <v>45</v>
      </c>
    </row>
    <row r="4252" spans="1:22">
      <c r="A4252" t="s">
        <v>21035</v>
      </c>
      <c r="B4252" s="2">
        <v>44989.689583333333</v>
      </c>
      <c r="C4252" s="2">
        <f t="shared" si="66"/>
        <v>44984</v>
      </c>
      <c r="D4252" t="s">
        <v>1397</v>
      </c>
      <c r="E4252" t="s">
        <v>5525</v>
      </c>
      <c r="F4252" t="s">
        <v>73</v>
      </c>
      <c r="G4252" t="s">
        <v>115</v>
      </c>
      <c r="H4252" t="s">
        <v>40</v>
      </c>
      <c r="I4252">
        <v>1</v>
      </c>
      <c r="J4252">
        <v>2175.42</v>
      </c>
      <c r="K4252">
        <v>1501.71</v>
      </c>
      <c r="L4252">
        <v>2175.42</v>
      </c>
      <c r="M4252">
        <v>1501.71</v>
      </c>
      <c r="N4252" t="s">
        <v>21034</v>
      </c>
      <c r="O4252" t="s">
        <v>21033</v>
      </c>
      <c r="P4252" t="s">
        <v>112</v>
      </c>
      <c r="Q4252">
        <v>13.082700000000001</v>
      </c>
      <c r="R4252">
        <v>80.270700000000005</v>
      </c>
      <c r="S4252" t="s">
        <v>176</v>
      </c>
      <c r="T4252" t="s">
        <v>175</v>
      </c>
      <c r="U4252" t="s">
        <v>77</v>
      </c>
      <c r="V4252" t="s">
        <v>22</v>
      </c>
    </row>
    <row r="4253" spans="1:22">
      <c r="A4253" t="s">
        <v>21032</v>
      </c>
      <c r="B4253" s="2">
        <v>45538.579861111109</v>
      </c>
      <c r="C4253" s="2">
        <f t="shared" si="66"/>
        <v>45537</v>
      </c>
      <c r="D4253" t="s">
        <v>1392</v>
      </c>
      <c r="E4253" t="s">
        <v>21031</v>
      </c>
      <c r="F4253" t="s">
        <v>18</v>
      </c>
      <c r="G4253" t="s">
        <v>17</v>
      </c>
      <c r="H4253" t="s">
        <v>63</v>
      </c>
      <c r="I4253">
        <v>1</v>
      </c>
      <c r="J4253">
        <v>2414.59</v>
      </c>
      <c r="K4253">
        <v>1768.58</v>
      </c>
      <c r="L4253">
        <v>2414.59</v>
      </c>
      <c r="M4253">
        <v>1768.58</v>
      </c>
      <c r="N4253" t="s">
        <v>21030</v>
      </c>
      <c r="O4253" t="s">
        <v>21029</v>
      </c>
      <c r="P4253" t="s">
        <v>68</v>
      </c>
      <c r="Q4253">
        <v>11.34</v>
      </c>
      <c r="R4253">
        <v>77.717200000000005</v>
      </c>
      <c r="S4253" t="s">
        <v>319</v>
      </c>
      <c r="T4253" t="s">
        <v>318</v>
      </c>
      <c r="U4253" t="s">
        <v>23</v>
      </c>
      <c r="V4253" t="s">
        <v>45</v>
      </c>
    </row>
    <row r="4254" spans="1:22">
      <c r="A4254" t="s">
        <v>21028</v>
      </c>
      <c r="B4254" s="2">
        <v>45101.446527777778</v>
      </c>
      <c r="C4254" s="2">
        <f t="shared" si="66"/>
        <v>45096</v>
      </c>
      <c r="D4254" t="s">
        <v>1387</v>
      </c>
      <c r="E4254" t="s">
        <v>21027</v>
      </c>
      <c r="F4254" t="s">
        <v>166</v>
      </c>
      <c r="G4254" t="s">
        <v>17</v>
      </c>
      <c r="H4254" t="s">
        <v>71</v>
      </c>
      <c r="I4254">
        <v>1</v>
      </c>
      <c r="J4254">
        <v>2485.27</v>
      </c>
      <c r="K4254">
        <v>1855.43</v>
      </c>
      <c r="L4254">
        <v>2485.27</v>
      </c>
      <c r="M4254">
        <v>1855.43</v>
      </c>
      <c r="N4254" t="s">
        <v>21026</v>
      </c>
      <c r="O4254" t="s">
        <v>21025</v>
      </c>
      <c r="P4254" t="s">
        <v>37</v>
      </c>
      <c r="Q4254">
        <v>10.7905</v>
      </c>
      <c r="R4254">
        <v>78.704700000000003</v>
      </c>
      <c r="S4254" t="s">
        <v>257</v>
      </c>
      <c r="T4254" t="s">
        <v>256</v>
      </c>
      <c r="U4254" t="s">
        <v>57</v>
      </c>
      <c r="V4254" t="s">
        <v>45</v>
      </c>
    </row>
    <row r="4255" spans="1:22">
      <c r="A4255" t="s">
        <v>21024</v>
      </c>
      <c r="B4255" s="2">
        <v>45284.790277777778</v>
      </c>
      <c r="C4255" s="2">
        <f t="shared" si="66"/>
        <v>45278</v>
      </c>
      <c r="D4255" t="s">
        <v>1382</v>
      </c>
      <c r="E4255" t="s">
        <v>17763</v>
      </c>
      <c r="F4255" t="s">
        <v>136</v>
      </c>
      <c r="G4255" t="s">
        <v>106</v>
      </c>
      <c r="H4255" t="s">
        <v>40</v>
      </c>
      <c r="I4255">
        <v>4</v>
      </c>
      <c r="J4255">
        <v>545.67999999999995</v>
      </c>
      <c r="K4255">
        <v>359.47</v>
      </c>
      <c r="L4255">
        <v>2182.7199999999998</v>
      </c>
      <c r="M4255">
        <v>1437.88</v>
      </c>
      <c r="N4255" t="s">
        <v>21023</v>
      </c>
      <c r="O4255" t="s">
        <v>21022</v>
      </c>
      <c r="P4255" t="s">
        <v>112</v>
      </c>
      <c r="Q4255">
        <v>13.082700000000001</v>
      </c>
      <c r="R4255">
        <v>80.270700000000005</v>
      </c>
      <c r="S4255" t="s">
        <v>628</v>
      </c>
      <c r="T4255" t="s">
        <v>627</v>
      </c>
      <c r="U4255" t="s">
        <v>46</v>
      </c>
      <c r="V4255" t="s">
        <v>45</v>
      </c>
    </row>
    <row r="4256" spans="1:22">
      <c r="A4256" t="s">
        <v>21021</v>
      </c>
      <c r="B4256" s="2">
        <v>45133.671527777777</v>
      </c>
      <c r="C4256" s="2">
        <f t="shared" si="66"/>
        <v>45131</v>
      </c>
      <c r="D4256" t="s">
        <v>1377</v>
      </c>
      <c r="E4256" t="s">
        <v>9177</v>
      </c>
      <c r="F4256" t="s">
        <v>64</v>
      </c>
      <c r="G4256" t="s">
        <v>17</v>
      </c>
      <c r="H4256" t="s">
        <v>40</v>
      </c>
      <c r="I4256">
        <v>1</v>
      </c>
      <c r="J4256">
        <v>792.03</v>
      </c>
      <c r="K4256">
        <v>686.24</v>
      </c>
      <c r="L4256">
        <v>792.03</v>
      </c>
      <c r="M4256">
        <v>686.24</v>
      </c>
      <c r="N4256" t="s">
        <v>21020</v>
      </c>
      <c r="O4256" t="s">
        <v>21019</v>
      </c>
      <c r="P4256" t="s">
        <v>121</v>
      </c>
      <c r="Q4256">
        <v>9.9252000000000002</v>
      </c>
      <c r="R4256">
        <v>78.119799999999998</v>
      </c>
      <c r="S4256" t="s">
        <v>153</v>
      </c>
      <c r="T4256" t="s">
        <v>152</v>
      </c>
      <c r="U4256" t="s">
        <v>46</v>
      </c>
      <c r="V4256" t="s">
        <v>45</v>
      </c>
    </row>
    <row r="4257" spans="1:22">
      <c r="A4257" t="s">
        <v>21018</v>
      </c>
      <c r="B4257" s="2">
        <v>45139.682638888888</v>
      </c>
      <c r="C4257" s="2">
        <f t="shared" si="66"/>
        <v>45138</v>
      </c>
      <c r="D4257" t="s">
        <v>1372</v>
      </c>
      <c r="E4257" t="s">
        <v>10963</v>
      </c>
      <c r="F4257" t="s">
        <v>136</v>
      </c>
      <c r="G4257" t="s">
        <v>72</v>
      </c>
      <c r="H4257" t="s">
        <v>40</v>
      </c>
      <c r="I4257">
        <v>1</v>
      </c>
      <c r="J4257">
        <v>652.03</v>
      </c>
      <c r="K4257">
        <v>552.03</v>
      </c>
      <c r="L4257">
        <v>652.03</v>
      </c>
      <c r="M4257">
        <v>552.03</v>
      </c>
      <c r="N4257" t="s">
        <v>21017</v>
      </c>
      <c r="O4257" t="s">
        <v>21016</v>
      </c>
      <c r="P4257" t="s">
        <v>26</v>
      </c>
      <c r="Q4257">
        <v>11.0168</v>
      </c>
      <c r="R4257">
        <v>76.955799999999996</v>
      </c>
      <c r="S4257" t="s">
        <v>616</v>
      </c>
      <c r="T4257" t="s">
        <v>615</v>
      </c>
      <c r="U4257" t="s">
        <v>57</v>
      </c>
      <c r="V4257" t="s">
        <v>9</v>
      </c>
    </row>
    <row r="4258" spans="1:22">
      <c r="A4258" t="s">
        <v>21015</v>
      </c>
      <c r="B4258" s="2">
        <v>44979.856944444444</v>
      </c>
      <c r="C4258" s="2">
        <f t="shared" si="66"/>
        <v>44977</v>
      </c>
      <c r="D4258" t="s">
        <v>1367</v>
      </c>
      <c r="E4258" t="s">
        <v>17753</v>
      </c>
      <c r="F4258" t="s">
        <v>31</v>
      </c>
      <c r="G4258" t="s">
        <v>106</v>
      </c>
      <c r="H4258" t="s">
        <v>63</v>
      </c>
      <c r="I4258">
        <v>3</v>
      </c>
      <c r="J4258">
        <v>2000.66</v>
      </c>
      <c r="K4258">
        <v>1655.92</v>
      </c>
      <c r="L4258">
        <v>6001.98</v>
      </c>
      <c r="M4258">
        <v>4967.76</v>
      </c>
      <c r="N4258" t="s">
        <v>21014</v>
      </c>
      <c r="O4258" t="s">
        <v>21013</v>
      </c>
      <c r="P4258" t="s">
        <v>49</v>
      </c>
      <c r="Q4258">
        <v>12.916499999999999</v>
      </c>
      <c r="R4258">
        <v>79.132499999999993</v>
      </c>
      <c r="S4258" t="s">
        <v>96</v>
      </c>
      <c r="T4258" t="s">
        <v>95</v>
      </c>
      <c r="U4258" t="s">
        <v>57</v>
      </c>
      <c r="V4258" t="s">
        <v>212</v>
      </c>
    </row>
    <row r="4259" spans="1:22">
      <c r="A4259" t="s">
        <v>21012</v>
      </c>
      <c r="B4259" s="2">
        <v>45445.907638888886</v>
      </c>
      <c r="C4259" s="2">
        <f t="shared" si="66"/>
        <v>45439</v>
      </c>
      <c r="D4259" t="s">
        <v>1362</v>
      </c>
      <c r="E4259" t="s">
        <v>17749</v>
      </c>
      <c r="F4259" t="s">
        <v>201</v>
      </c>
      <c r="G4259" t="s">
        <v>30</v>
      </c>
      <c r="H4259" t="s">
        <v>29</v>
      </c>
      <c r="I4259">
        <v>2</v>
      </c>
      <c r="J4259">
        <v>2385.16</v>
      </c>
      <c r="K4259">
        <v>1911.02</v>
      </c>
      <c r="L4259">
        <v>4770.32</v>
      </c>
      <c r="M4259">
        <v>3822.04</v>
      </c>
      <c r="N4259" t="s">
        <v>21011</v>
      </c>
      <c r="O4259" t="s">
        <v>21010</v>
      </c>
      <c r="P4259" t="s">
        <v>112</v>
      </c>
      <c r="Q4259">
        <v>13.082700000000001</v>
      </c>
      <c r="R4259">
        <v>80.270700000000005</v>
      </c>
      <c r="S4259" t="s">
        <v>257</v>
      </c>
      <c r="T4259" t="s">
        <v>256</v>
      </c>
      <c r="U4259" t="s">
        <v>46</v>
      </c>
      <c r="V4259" t="s">
        <v>45</v>
      </c>
    </row>
    <row r="4260" spans="1:22">
      <c r="A4260" t="s">
        <v>21009</v>
      </c>
      <c r="B4260" s="2">
        <v>45193.652083333334</v>
      </c>
      <c r="C4260" s="2">
        <f t="shared" si="66"/>
        <v>45187</v>
      </c>
      <c r="D4260" t="s">
        <v>1357</v>
      </c>
      <c r="E4260" t="s">
        <v>3586</v>
      </c>
      <c r="F4260" t="s">
        <v>73</v>
      </c>
      <c r="G4260" t="s">
        <v>106</v>
      </c>
      <c r="H4260" t="s">
        <v>29</v>
      </c>
      <c r="I4260">
        <v>3</v>
      </c>
      <c r="J4260">
        <v>533.48</v>
      </c>
      <c r="K4260">
        <v>349.61</v>
      </c>
      <c r="L4260">
        <v>1600.44</v>
      </c>
      <c r="M4260">
        <v>1048.83</v>
      </c>
      <c r="N4260" t="s">
        <v>21008</v>
      </c>
      <c r="O4260" t="s">
        <v>21007</v>
      </c>
      <c r="P4260" t="s">
        <v>121</v>
      </c>
      <c r="Q4260">
        <v>9.9252000000000002</v>
      </c>
      <c r="R4260">
        <v>78.119799999999998</v>
      </c>
      <c r="S4260" t="s">
        <v>36</v>
      </c>
      <c r="T4260" t="s">
        <v>35</v>
      </c>
      <c r="U4260" t="s">
        <v>77</v>
      </c>
      <c r="V4260" t="s">
        <v>45</v>
      </c>
    </row>
    <row r="4261" spans="1:22">
      <c r="A4261" t="s">
        <v>21006</v>
      </c>
      <c r="B4261" s="2">
        <v>44968.871527777781</v>
      </c>
      <c r="C4261" s="2">
        <f t="shared" si="66"/>
        <v>44963</v>
      </c>
      <c r="D4261" t="s">
        <v>1352</v>
      </c>
      <c r="E4261" t="s">
        <v>3582</v>
      </c>
      <c r="F4261" t="s">
        <v>18</v>
      </c>
      <c r="G4261" t="s">
        <v>30</v>
      </c>
      <c r="H4261" t="s">
        <v>63</v>
      </c>
      <c r="I4261">
        <v>1</v>
      </c>
      <c r="J4261">
        <v>2357.86</v>
      </c>
      <c r="K4261">
        <v>1906.86</v>
      </c>
      <c r="L4261">
        <v>2357.86</v>
      </c>
      <c r="M4261">
        <v>1906.86</v>
      </c>
      <c r="N4261" t="s">
        <v>21005</v>
      </c>
      <c r="O4261" t="s">
        <v>21004</v>
      </c>
      <c r="P4261" t="s">
        <v>13</v>
      </c>
      <c r="Q4261">
        <v>11.664300000000001</v>
      </c>
      <c r="R4261">
        <v>78.146000000000001</v>
      </c>
      <c r="S4261" t="s">
        <v>146</v>
      </c>
      <c r="T4261" t="s">
        <v>145</v>
      </c>
      <c r="U4261" t="s">
        <v>23</v>
      </c>
      <c r="V4261" t="s">
        <v>22</v>
      </c>
    </row>
    <row r="4262" spans="1:22">
      <c r="A4262" t="s">
        <v>21003</v>
      </c>
      <c r="B4262" s="2">
        <v>45137.50277777778</v>
      </c>
      <c r="C4262" s="2">
        <f t="shared" si="66"/>
        <v>45131</v>
      </c>
      <c r="D4262" t="s">
        <v>1347</v>
      </c>
      <c r="E4262" t="s">
        <v>3578</v>
      </c>
      <c r="F4262" t="s">
        <v>166</v>
      </c>
      <c r="G4262" t="s">
        <v>115</v>
      </c>
      <c r="H4262" t="s">
        <v>40</v>
      </c>
      <c r="I4262">
        <v>2</v>
      </c>
      <c r="J4262">
        <v>1357.94</v>
      </c>
      <c r="K4262">
        <v>1047.9000000000001</v>
      </c>
      <c r="L4262">
        <v>2715.88</v>
      </c>
      <c r="M4262">
        <v>2095.8000000000002</v>
      </c>
      <c r="N4262" t="s">
        <v>21002</v>
      </c>
      <c r="O4262" t="s">
        <v>21001</v>
      </c>
      <c r="P4262" t="s">
        <v>49</v>
      </c>
      <c r="Q4262">
        <v>12.916499999999999</v>
      </c>
      <c r="R4262">
        <v>79.132499999999993</v>
      </c>
      <c r="S4262" t="s">
        <v>79</v>
      </c>
      <c r="T4262" t="s">
        <v>78</v>
      </c>
      <c r="U4262" t="s">
        <v>46</v>
      </c>
      <c r="V4262" t="s">
        <v>9</v>
      </c>
    </row>
    <row r="4263" spans="1:22">
      <c r="A4263" t="s">
        <v>21000</v>
      </c>
      <c r="B4263" s="2">
        <v>45234.648611111108</v>
      </c>
      <c r="C4263" s="2">
        <f t="shared" si="66"/>
        <v>45229</v>
      </c>
      <c r="D4263" t="s">
        <v>1342</v>
      </c>
      <c r="E4263" t="s">
        <v>3574</v>
      </c>
      <c r="F4263" t="s">
        <v>136</v>
      </c>
      <c r="G4263" t="s">
        <v>91</v>
      </c>
      <c r="H4263" t="s">
        <v>16</v>
      </c>
      <c r="I4263">
        <v>4</v>
      </c>
      <c r="J4263">
        <v>811.04</v>
      </c>
      <c r="K4263">
        <v>728.57</v>
      </c>
      <c r="L4263">
        <v>3244.16</v>
      </c>
      <c r="M4263">
        <v>2914.28</v>
      </c>
      <c r="N4263" t="s">
        <v>20999</v>
      </c>
      <c r="O4263" t="s">
        <v>20998</v>
      </c>
      <c r="P4263" t="s">
        <v>68</v>
      </c>
      <c r="Q4263">
        <v>11.34</v>
      </c>
      <c r="R4263">
        <v>77.717200000000005</v>
      </c>
      <c r="S4263" t="s">
        <v>616</v>
      </c>
      <c r="T4263" t="s">
        <v>615</v>
      </c>
      <c r="U4263" t="s">
        <v>57</v>
      </c>
      <c r="V4263" t="s">
        <v>9</v>
      </c>
    </row>
    <row r="4264" spans="1:22">
      <c r="A4264" t="s">
        <v>20997</v>
      </c>
      <c r="B4264" s="2">
        <v>45080.52847222222</v>
      </c>
      <c r="C4264" s="2">
        <f t="shared" si="66"/>
        <v>45075</v>
      </c>
      <c r="D4264" t="s">
        <v>1337</v>
      </c>
      <c r="E4264" t="s">
        <v>20996</v>
      </c>
      <c r="F4264" t="s">
        <v>136</v>
      </c>
      <c r="G4264" t="s">
        <v>91</v>
      </c>
      <c r="H4264" t="s">
        <v>71</v>
      </c>
      <c r="I4264">
        <v>1</v>
      </c>
      <c r="J4264">
        <v>904.46</v>
      </c>
      <c r="K4264">
        <v>566.98</v>
      </c>
      <c r="L4264">
        <v>904.46</v>
      </c>
      <c r="M4264">
        <v>566.98</v>
      </c>
      <c r="N4264" t="s">
        <v>20995</v>
      </c>
      <c r="O4264" t="s">
        <v>20994</v>
      </c>
      <c r="P4264" t="s">
        <v>68</v>
      </c>
      <c r="Q4264">
        <v>11.34</v>
      </c>
      <c r="R4264">
        <v>77.717200000000005</v>
      </c>
      <c r="S4264" t="s">
        <v>1238</v>
      </c>
      <c r="T4264" t="s">
        <v>1237</v>
      </c>
      <c r="U4264" t="s">
        <v>46</v>
      </c>
      <c r="V4264" t="s">
        <v>9</v>
      </c>
    </row>
    <row r="4265" spans="1:22">
      <c r="A4265" t="s">
        <v>20993</v>
      </c>
      <c r="B4265" s="2">
        <v>45077.530555555553</v>
      </c>
      <c r="C4265" s="2">
        <f t="shared" si="66"/>
        <v>45075</v>
      </c>
      <c r="D4265" t="s">
        <v>1332</v>
      </c>
      <c r="E4265" t="s">
        <v>3566</v>
      </c>
      <c r="F4265" t="s">
        <v>201</v>
      </c>
      <c r="G4265" t="s">
        <v>72</v>
      </c>
      <c r="H4265" t="s">
        <v>71</v>
      </c>
      <c r="I4265">
        <v>3</v>
      </c>
      <c r="J4265">
        <v>1601.52</v>
      </c>
      <c r="K4265">
        <v>1137.31</v>
      </c>
      <c r="L4265">
        <v>4804.5600000000004</v>
      </c>
      <c r="M4265">
        <v>3411.93</v>
      </c>
      <c r="N4265" t="s">
        <v>20992</v>
      </c>
      <c r="O4265" t="s">
        <v>20991</v>
      </c>
      <c r="P4265" t="s">
        <v>112</v>
      </c>
      <c r="Q4265">
        <v>13.082700000000001</v>
      </c>
      <c r="R4265">
        <v>80.270700000000005</v>
      </c>
      <c r="S4265" t="s">
        <v>111</v>
      </c>
      <c r="T4265" t="s">
        <v>110</v>
      </c>
      <c r="U4265" t="s">
        <v>57</v>
      </c>
      <c r="V4265" t="s">
        <v>22</v>
      </c>
    </row>
    <row r="4266" spans="1:22">
      <c r="A4266" t="s">
        <v>20990</v>
      </c>
      <c r="B4266" s="2">
        <v>45364.529166666667</v>
      </c>
      <c r="C4266" s="2">
        <f t="shared" si="66"/>
        <v>45362</v>
      </c>
      <c r="D4266" t="s">
        <v>1327</v>
      </c>
      <c r="E4266" t="s">
        <v>1326</v>
      </c>
      <c r="F4266" t="s">
        <v>201</v>
      </c>
      <c r="G4266" t="s">
        <v>17</v>
      </c>
      <c r="H4266" t="s">
        <v>52</v>
      </c>
      <c r="I4266">
        <v>1</v>
      </c>
      <c r="J4266">
        <v>1891.07</v>
      </c>
      <c r="K4266">
        <v>1193.3399999999999</v>
      </c>
      <c r="L4266">
        <v>1891.07</v>
      </c>
      <c r="M4266">
        <v>1193.3399999999999</v>
      </c>
      <c r="N4266" t="s">
        <v>20989</v>
      </c>
      <c r="O4266" t="s">
        <v>20988</v>
      </c>
      <c r="P4266" t="s">
        <v>13</v>
      </c>
      <c r="Q4266">
        <v>11.664300000000001</v>
      </c>
      <c r="R4266">
        <v>78.146000000000001</v>
      </c>
      <c r="S4266" t="s">
        <v>250</v>
      </c>
      <c r="T4266" t="s">
        <v>249</v>
      </c>
      <c r="U4266" t="s">
        <v>77</v>
      </c>
      <c r="V4266" t="s">
        <v>45</v>
      </c>
    </row>
    <row r="4267" spans="1:22">
      <c r="A4267" t="s">
        <v>20987</v>
      </c>
      <c r="B4267" s="2">
        <v>45286.806250000001</v>
      </c>
      <c r="C4267" s="2">
        <f t="shared" si="66"/>
        <v>45285</v>
      </c>
      <c r="D4267" t="s">
        <v>1322</v>
      </c>
      <c r="E4267" t="s">
        <v>20986</v>
      </c>
      <c r="F4267" t="s">
        <v>166</v>
      </c>
      <c r="G4267" t="s">
        <v>41</v>
      </c>
      <c r="H4267" t="s">
        <v>16</v>
      </c>
      <c r="I4267">
        <v>1</v>
      </c>
      <c r="J4267">
        <v>1860.24</v>
      </c>
      <c r="K4267">
        <v>1246.79</v>
      </c>
      <c r="L4267">
        <v>1860.24</v>
      </c>
      <c r="M4267">
        <v>1246.79</v>
      </c>
      <c r="N4267" t="s">
        <v>20985</v>
      </c>
      <c r="O4267" t="s">
        <v>20984</v>
      </c>
      <c r="P4267" t="s">
        <v>60</v>
      </c>
      <c r="Q4267">
        <v>8.7139000000000006</v>
      </c>
      <c r="R4267">
        <v>77.756699999999995</v>
      </c>
      <c r="S4267" t="s">
        <v>243</v>
      </c>
      <c r="T4267" t="s">
        <v>242</v>
      </c>
      <c r="U4267" t="s">
        <v>23</v>
      </c>
      <c r="V4267" t="s">
        <v>9</v>
      </c>
    </row>
    <row r="4268" spans="1:22">
      <c r="A4268" t="s">
        <v>20983</v>
      </c>
      <c r="B4268" s="2">
        <v>45560.727083333331</v>
      </c>
      <c r="C4268" s="2">
        <f t="shared" si="66"/>
        <v>45558</v>
      </c>
      <c r="D4268" t="s">
        <v>1317</v>
      </c>
      <c r="E4268" t="s">
        <v>1316</v>
      </c>
      <c r="F4268" t="s">
        <v>31</v>
      </c>
      <c r="G4268" t="s">
        <v>106</v>
      </c>
      <c r="H4268" t="s">
        <v>40</v>
      </c>
      <c r="I4268">
        <v>2</v>
      </c>
      <c r="J4268">
        <v>1887.53</v>
      </c>
      <c r="K4268">
        <v>1388.29</v>
      </c>
      <c r="L4268">
        <v>3775.06</v>
      </c>
      <c r="M4268">
        <v>2776.58</v>
      </c>
      <c r="N4268" t="s">
        <v>20982</v>
      </c>
      <c r="O4268" t="s">
        <v>20981</v>
      </c>
      <c r="P4268" t="s">
        <v>60</v>
      </c>
      <c r="Q4268">
        <v>8.7139000000000006</v>
      </c>
      <c r="R4268">
        <v>77.756699999999995</v>
      </c>
      <c r="S4268" t="s">
        <v>564</v>
      </c>
      <c r="T4268" t="s">
        <v>563</v>
      </c>
      <c r="U4268" t="s">
        <v>46</v>
      </c>
      <c r="V4268" t="s">
        <v>9</v>
      </c>
    </row>
    <row r="4269" spans="1:22">
      <c r="A4269" t="s">
        <v>20980</v>
      </c>
      <c r="B4269" s="2">
        <v>45030.55</v>
      </c>
      <c r="C4269" s="2">
        <f t="shared" si="66"/>
        <v>45026</v>
      </c>
      <c r="D4269" t="s">
        <v>1312</v>
      </c>
      <c r="E4269" t="s">
        <v>1311</v>
      </c>
      <c r="F4269" t="s">
        <v>64</v>
      </c>
      <c r="G4269" t="s">
        <v>106</v>
      </c>
      <c r="H4269" t="s">
        <v>52</v>
      </c>
      <c r="I4269">
        <v>2</v>
      </c>
      <c r="J4269">
        <v>642.48</v>
      </c>
      <c r="K4269">
        <v>543.9</v>
      </c>
      <c r="L4269">
        <v>1284.96</v>
      </c>
      <c r="M4269">
        <v>1087.8</v>
      </c>
      <c r="N4269" t="s">
        <v>20979</v>
      </c>
      <c r="O4269" t="s">
        <v>20978</v>
      </c>
      <c r="P4269" t="s">
        <v>26</v>
      </c>
      <c r="Q4269">
        <v>11.0168</v>
      </c>
      <c r="R4269">
        <v>76.955799999999996</v>
      </c>
      <c r="S4269" t="s">
        <v>352</v>
      </c>
      <c r="T4269" t="s">
        <v>351</v>
      </c>
      <c r="U4269" t="s">
        <v>10</v>
      </c>
      <c r="V4269" t="s">
        <v>45</v>
      </c>
    </row>
    <row r="4270" spans="1:22">
      <c r="A4270" t="s">
        <v>20977</v>
      </c>
      <c r="B4270" s="2">
        <v>45138.656944444447</v>
      </c>
      <c r="C4270" s="2">
        <f t="shared" si="66"/>
        <v>45138</v>
      </c>
      <c r="D4270" t="s">
        <v>1307</v>
      </c>
      <c r="E4270" t="s">
        <v>20976</v>
      </c>
      <c r="F4270" t="s">
        <v>31</v>
      </c>
      <c r="G4270" t="s">
        <v>30</v>
      </c>
      <c r="H4270" t="s">
        <v>16</v>
      </c>
      <c r="I4270">
        <v>1</v>
      </c>
      <c r="J4270">
        <v>2495.44</v>
      </c>
      <c r="K4270">
        <v>2160</v>
      </c>
      <c r="L4270">
        <v>2495.44</v>
      </c>
      <c r="M4270">
        <v>2160</v>
      </c>
      <c r="N4270" t="s">
        <v>20975</v>
      </c>
      <c r="O4270" t="s">
        <v>20974</v>
      </c>
      <c r="P4270" t="s">
        <v>112</v>
      </c>
      <c r="Q4270">
        <v>13.082700000000001</v>
      </c>
      <c r="R4270">
        <v>80.270700000000005</v>
      </c>
      <c r="S4270" t="s">
        <v>486</v>
      </c>
      <c r="T4270" t="s">
        <v>485</v>
      </c>
      <c r="U4270" t="s">
        <v>10</v>
      </c>
      <c r="V4270" t="s">
        <v>22</v>
      </c>
    </row>
    <row r="4271" spans="1:22">
      <c r="A4271" t="s">
        <v>20973</v>
      </c>
      <c r="B4271" s="2">
        <v>44978.647222222222</v>
      </c>
      <c r="C4271" s="2">
        <f t="shared" si="66"/>
        <v>44977</v>
      </c>
      <c r="D4271" t="s">
        <v>1302</v>
      </c>
      <c r="E4271" t="s">
        <v>1301</v>
      </c>
      <c r="F4271" t="s">
        <v>83</v>
      </c>
      <c r="G4271" t="s">
        <v>82</v>
      </c>
      <c r="H4271" t="s">
        <v>71</v>
      </c>
      <c r="I4271">
        <v>1</v>
      </c>
      <c r="J4271">
        <v>2059.85</v>
      </c>
      <c r="K4271">
        <v>1327.79</v>
      </c>
      <c r="L4271">
        <v>2059.85</v>
      </c>
      <c r="M4271">
        <v>1327.79</v>
      </c>
      <c r="N4271" t="s">
        <v>20972</v>
      </c>
      <c r="O4271" t="s">
        <v>20971</v>
      </c>
      <c r="P4271" t="s">
        <v>37</v>
      </c>
      <c r="Q4271">
        <v>10.7905</v>
      </c>
      <c r="R4271">
        <v>78.704700000000003</v>
      </c>
      <c r="S4271" t="s">
        <v>206</v>
      </c>
      <c r="T4271" t="s">
        <v>205</v>
      </c>
      <c r="U4271" t="s">
        <v>10</v>
      </c>
      <c r="V4271" t="s">
        <v>9</v>
      </c>
    </row>
    <row r="4272" spans="1:22">
      <c r="A4272" t="s">
        <v>20970</v>
      </c>
      <c r="B4272" s="2">
        <v>45176.438194444447</v>
      </c>
      <c r="C4272" s="2">
        <f t="shared" si="66"/>
        <v>45173</v>
      </c>
      <c r="D4272" t="s">
        <v>1297</v>
      </c>
      <c r="E4272" t="s">
        <v>9125</v>
      </c>
      <c r="F4272" t="s">
        <v>73</v>
      </c>
      <c r="G4272" t="s">
        <v>115</v>
      </c>
      <c r="H4272" t="s">
        <v>71</v>
      </c>
      <c r="I4272">
        <v>4</v>
      </c>
      <c r="J4272">
        <v>1386.76</v>
      </c>
      <c r="K4272">
        <v>1042.8800000000001</v>
      </c>
      <c r="L4272">
        <v>5547.04</v>
      </c>
      <c r="M4272">
        <v>4171.5200000000004</v>
      </c>
      <c r="N4272" t="s">
        <v>20969</v>
      </c>
      <c r="O4272" t="s">
        <v>20968</v>
      </c>
      <c r="P4272" t="s">
        <v>26</v>
      </c>
      <c r="Q4272">
        <v>11.0168</v>
      </c>
      <c r="R4272">
        <v>76.955799999999996</v>
      </c>
      <c r="S4272" t="s">
        <v>906</v>
      </c>
      <c r="T4272" t="s">
        <v>905</v>
      </c>
      <c r="U4272" t="s">
        <v>77</v>
      </c>
      <c r="V4272" t="s">
        <v>45</v>
      </c>
    </row>
    <row r="4273" spans="1:22">
      <c r="A4273" t="s">
        <v>20967</v>
      </c>
      <c r="B4273" s="2">
        <v>45417.538888888892</v>
      </c>
      <c r="C4273" s="2">
        <f t="shared" si="66"/>
        <v>45411</v>
      </c>
      <c r="D4273" t="s">
        <v>1292</v>
      </c>
      <c r="E4273" t="s">
        <v>20966</v>
      </c>
      <c r="F4273" t="s">
        <v>166</v>
      </c>
      <c r="G4273" t="s">
        <v>91</v>
      </c>
      <c r="H4273" t="s">
        <v>29</v>
      </c>
      <c r="I4273">
        <v>2</v>
      </c>
      <c r="J4273">
        <v>893.78</v>
      </c>
      <c r="K4273">
        <v>554.41999999999996</v>
      </c>
      <c r="L4273">
        <v>1787.56</v>
      </c>
      <c r="M4273">
        <v>1108.8399999999999</v>
      </c>
      <c r="N4273" t="s">
        <v>20965</v>
      </c>
      <c r="O4273" t="s">
        <v>20964</v>
      </c>
      <c r="P4273" t="s">
        <v>68</v>
      </c>
      <c r="Q4273">
        <v>11.34</v>
      </c>
      <c r="R4273">
        <v>77.717200000000005</v>
      </c>
      <c r="S4273" t="s">
        <v>36</v>
      </c>
      <c r="T4273" t="s">
        <v>35</v>
      </c>
      <c r="U4273" t="s">
        <v>23</v>
      </c>
      <c r="V4273" t="s">
        <v>22</v>
      </c>
    </row>
    <row r="4274" spans="1:22">
      <c r="A4274" t="s">
        <v>20963</v>
      </c>
      <c r="B4274" s="2">
        <v>44951.807638888888</v>
      </c>
      <c r="C4274" s="2">
        <f t="shared" si="66"/>
        <v>44949</v>
      </c>
      <c r="D4274" t="s">
        <v>1287</v>
      </c>
      <c r="E4274" t="s">
        <v>14338</v>
      </c>
      <c r="F4274" t="s">
        <v>201</v>
      </c>
      <c r="G4274" t="s">
        <v>41</v>
      </c>
      <c r="H4274" t="s">
        <v>29</v>
      </c>
      <c r="I4274">
        <v>4</v>
      </c>
      <c r="J4274">
        <v>2232.59</v>
      </c>
      <c r="K4274">
        <v>1853.14</v>
      </c>
      <c r="L4274">
        <v>8930.36</v>
      </c>
      <c r="M4274">
        <v>7412.56</v>
      </c>
      <c r="N4274" t="s">
        <v>20962</v>
      </c>
      <c r="O4274" t="s">
        <v>20961</v>
      </c>
      <c r="P4274" t="s">
        <v>112</v>
      </c>
      <c r="Q4274">
        <v>13.082700000000001</v>
      </c>
      <c r="R4274">
        <v>80.270700000000005</v>
      </c>
      <c r="S4274" t="s">
        <v>120</v>
      </c>
      <c r="T4274" t="s">
        <v>119</v>
      </c>
      <c r="U4274" t="s">
        <v>46</v>
      </c>
      <c r="V4274" t="s">
        <v>45</v>
      </c>
    </row>
    <row r="4275" spans="1:22">
      <c r="A4275" t="s">
        <v>20960</v>
      </c>
      <c r="B4275" s="2">
        <v>44949.823611111111</v>
      </c>
      <c r="C4275" s="2">
        <f t="shared" si="66"/>
        <v>44949</v>
      </c>
      <c r="D4275" t="s">
        <v>1282</v>
      </c>
      <c r="E4275" t="s">
        <v>7306</v>
      </c>
      <c r="F4275" t="s">
        <v>83</v>
      </c>
      <c r="G4275" t="s">
        <v>17</v>
      </c>
      <c r="H4275" t="s">
        <v>16</v>
      </c>
      <c r="I4275">
        <v>2</v>
      </c>
      <c r="J4275">
        <v>516.25</v>
      </c>
      <c r="K4275">
        <v>359.16</v>
      </c>
      <c r="L4275">
        <v>1032.5</v>
      </c>
      <c r="M4275">
        <v>718.32</v>
      </c>
      <c r="N4275" t="s">
        <v>20959</v>
      </c>
      <c r="O4275" t="s">
        <v>20958</v>
      </c>
      <c r="P4275" t="s">
        <v>37</v>
      </c>
      <c r="Q4275">
        <v>10.7905</v>
      </c>
      <c r="R4275">
        <v>78.704700000000003</v>
      </c>
      <c r="S4275" t="s">
        <v>326</v>
      </c>
      <c r="T4275" t="s">
        <v>325</v>
      </c>
      <c r="U4275" t="s">
        <v>77</v>
      </c>
      <c r="V4275" t="s">
        <v>9</v>
      </c>
    </row>
    <row r="4276" spans="1:22">
      <c r="A4276" t="s">
        <v>20957</v>
      </c>
      <c r="B4276" s="2">
        <v>45170.57708333333</v>
      </c>
      <c r="C4276" s="2">
        <f t="shared" si="66"/>
        <v>45166</v>
      </c>
      <c r="D4276" t="s">
        <v>1277</v>
      </c>
      <c r="E4276" t="s">
        <v>1276</v>
      </c>
      <c r="F4276" t="s">
        <v>136</v>
      </c>
      <c r="G4276" t="s">
        <v>115</v>
      </c>
      <c r="H4276" t="s">
        <v>16</v>
      </c>
      <c r="I4276">
        <v>1</v>
      </c>
      <c r="J4276">
        <v>306.8</v>
      </c>
      <c r="K4276">
        <v>211.16</v>
      </c>
      <c r="L4276">
        <v>306.8</v>
      </c>
      <c r="M4276">
        <v>211.16</v>
      </c>
      <c r="N4276" t="s">
        <v>20956</v>
      </c>
      <c r="O4276" t="s">
        <v>20955</v>
      </c>
      <c r="P4276" t="s">
        <v>37</v>
      </c>
      <c r="Q4276">
        <v>10.7905</v>
      </c>
      <c r="R4276">
        <v>78.704700000000003</v>
      </c>
      <c r="S4276" t="s">
        <v>276</v>
      </c>
      <c r="T4276" t="s">
        <v>275</v>
      </c>
      <c r="U4276" t="s">
        <v>77</v>
      </c>
      <c r="V4276" t="s">
        <v>45</v>
      </c>
    </row>
    <row r="4277" spans="1:22">
      <c r="A4277" t="s">
        <v>20954</v>
      </c>
      <c r="B4277" s="2">
        <v>45308.570138888892</v>
      </c>
      <c r="C4277" s="2">
        <f t="shared" si="66"/>
        <v>45306</v>
      </c>
      <c r="D4277" t="s">
        <v>1272</v>
      </c>
      <c r="E4277" t="s">
        <v>20953</v>
      </c>
      <c r="F4277" t="s">
        <v>31</v>
      </c>
      <c r="G4277" t="s">
        <v>17</v>
      </c>
      <c r="H4277" t="s">
        <v>16</v>
      </c>
      <c r="I4277">
        <v>1</v>
      </c>
      <c r="J4277">
        <v>1002.79</v>
      </c>
      <c r="K4277">
        <v>723.54</v>
      </c>
      <c r="L4277">
        <v>1002.79</v>
      </c>
      <c r="M4277">
        <v>723.54</v>
      </c>
      <c r="N4277" t="s">
        <v>20952</v>
      </c>
      <c r="O4277" t="s">
        <v>20951</v>
      </c>
      <c r="P4277" t="s">
        <v>37</v>
      </c>
      <c r="Q4277">
        <v>10.7905</v>
      </c>
      <c r="R4277">
        <v>78.704700000000003</v>
      </c>
      <c r="S4277" t="s">
        <v>1238</v>
      </c>
      <c r="T4277" t="s">
        <v>1237</v>
      </c>
      <c r="U4277" t="s">
        <v>46</v>
      </c>
      <c r="V4277" t="s">
        <v>45</v>
      </c>
    </row>
    <row r="4278" spans="1:22">
      <c r="A4278" t="s">
        <v>20950</v>
      </c>
      <c r="B4278" s="2">
        <v>45387.881249999999</v>
      </c>
      <c r="C4278" s="2">
        <f t="shared" si="66"/>
        <v>45383</v>
      </c>
      <c r="D4278" t="s">
        <v>1267</v>
      </c>
      <c r="E4278" t="s">
        <v>3514</v>
      </c>
      <c r="F4278" t="s">
        <v>73</v>
      </c>
      <c r="G4278" t="s">
        <v>106</v>
      </c>
      <c r="H4278" t="s">
        <v>29</v>
      </c>
      <c r="I4278">
        <v>2</v>
      </c>
      <c r="J4278">
        <v>648.15</v>
      </c>
      <c r="K4278">
        <v>531.79999999999995</v>
      </c>
      <c r="L4278">
        <v>1296.3</v>
      </c>
      <c r="M4278">
        <v>1063.5999999999999</v>
      </c>
      <c r="N4278" t="s">
        <v>20949</v>
      </c>
      <c r="O4278" t="s">
        <v>20948</v>
      </c>
      <c r="P4278" t="s">
        <v>68</v>
      </c>
      <c r="Q4278">
        <v>11.34</v>
      </c>
      <c r="R4278">
        <v>77.717200000000005</v>
      </c>
      <c r="S4278" t="s">
        <v>153</v>
      </c>
      <c r="T4278" t="s">
        <v>152</v>
      </c>
      <c r="U4278" t="s">
        <v>57</v>
      </c>
      <c r="V4278" t="s">
        <v>22</v>
      </c>
    </row>
    <row r="4279" spans="1:22">
      <c r="A4279" t="s">
        <v>20947</v>
      </c>
      <c r="B4279" s="2">
        <v>45053.732638888891</v>
      </c>
      <c r="C4279" s="2">
        <f t="shared" si="66"/>
        <v>45047</v>
      </c>
      <c r="D4279" t="s">
        <v>1262</v>
      </c>
      <c r="E4279" t="s">
        <v>5424</v>
      </c>
      <c r="F4279" t="s">
        <v>73</v>
      </c>
      <c r="G4279" t="s">
        <v>82</v>
      </c>
      <c r="H4279" t="s">
        <v>71</v>
      </c>
      <c r="I4279">
        <v>1</v>
      </c>
      <c r="J4279">
        <v>1562.96</v>
      </c>
      <c r="K4279">
        <v>1002.92</v>
      </c>
      <c r="L4279">
        <v>1562.96</v>
      </c>
      <c r="M4279">
        <v>1002.92</v>
      </c>
      <c r="N4279" t="s">
        <v>20946</v>
      </c>
      <c r="O4279" t="s">
        <v>20945</v>
      </c>
      <c r="P4279" t="s">
        <v>68</v>
      </c>
      <c r="Q4279">
        <v>11.34</v>
      </c>
      <c r="R4279">
        <v>77.717200000000005</v>
      </c>
      <c r="S4279" t="s">
        <v>628</v>
      </c>
      <c r="T4279" t="s">
        <v>627</v>
      </c>
      <c r="U4279" t="s">
        <v>46</v>
      </c>
      <c r="V4279" t="s">
        <v>22</v>
      </c>
    </row>
    <row r="4280" spans="1:22">
      <c r="A4280" t="s">
        <v>20944</v>
      </c>
      <c r="B4280" s="2">
        <v>45231.881249999999</v>
      </c>
      <c r="C4280" s="2">
        <f t="shared" si="66"/>
        <v>45229</v>
      </c>
      <c r="D4280" t="s">
        <v>1257</v>
      </c>
      <c r="E4280" t="s">
        <v>1256</v>
      </c>
      <c r="F4280" t="s">
        <v>31</v>
      </c>
      <c r="G4280" t="s">
        <v>30</v>
      </c>
      <c r="H4280" t="s">
        <v>52</v>
      </c>
      <c r="I4280">
        <v>4</v>
      </c>
      <c r="J4280">
        <v>1748.18</v>
      </c>
      <c r="K4280">
        <v>1088.46</v>
      </c>
      <c r="L4280">
        <v>6992.72</v>
      </c>
      <c r="M4280">
        <v>4353.84</v>
      </c>
      <c r="N4280" t="s">
        <v>20943</v>
      </c>
      <c r="O4280" t="s">
        <v>20942</v>
      </c>
      <c r="P4280" t="s">
        <v>37</v>
      </c>
      <c r="Q4280">
        <v>10.7905</v>
      </c>
      <c r="R4280">
        <v>78.704700000000003</v>
      </c>
      <c r="S4280" t="s">
        <v>906</v>
      </c>
      <c r="T4280" t="s">
        <v>905</v>
      </c>
      <c r="U4280" t="s">
        <v>46</v>
      </c>
      <c r="V4280" t="s">
        <v>9</v>
      </c>
    </row>
    <row r="4281" spans="1:22">
      <c r="A4281" t="s">
        <v>20941</v>
      </c>
      <c r="B4281" s="2">
        <v>45302.527777777781</v>
      </c>
      <c r="C4281" s="2">
        <f t="shared" si="66"/>
        <v>45299</v>
      </c>
      <c r="D4281" t="s">
        <v>1252</v>
      </c>
      <c r="E4281" t="s">
        <v>3502</v>
      </c>
      <c r="F4281" t="s">
        <v>18</v>
      </c>
      <c r="G4281" t="s">
        <v>53</v>
      </c>
      <c r="H4281" t="s">
        <v>71</v>
      </c>
      <c r="I4281">
        <v>1</v>
      </c>
      <c r="J4281">
        <v>1866.81</v>
      </c>
      <c r="K4281">
        <v>1480.81</v>
      </c>
      <c r="L4281">
        <v>1866.81</v>
      </c>
      <c r="M4281">
        <v>1480.81</v>
      </c>
      <c r="N4281" t="s">
        <v>20940</v>
      </c>
      <c r="O4281" t="s">
        <v>20939</v>
      </c>
      <c r="P4281" t="s">
        <v>121</v>
      </c>
      <c r="Q4281">
        <v>9.9252000000000002</v>
      </c>
      <c r="R4281">
        <v>78.119799999999998</v>
      </c>
      <c r="S4281" t="s">
        <v>250</v>
      </c>
      <c r="T4281" t="s">
        <v>249</v>
      </c>
      <c r="U4281" t="s">
        <v>57</v>
      </c>
      <c r="V4281" t="s">
        <v>9</v>
      </c>
    </row>
    <row r="4282" spans="1:22">
      <c r="A4282" t="s">
        <v>20938</v>
      </c>
      <c r="B4282" s="2">
        <v>45042.803472222222</v>
      </c>
      <c r="C4282" s="2">
        <f t="shared" si="66"/>
        <v>45040</v>
      </c>
      <c r="D4282" t="s">
        <v>1247</v>
      </c>
      <c r="E4282" t="s">
        <v>1246</v>
      </c>
      <c r="F4282" t="s">
        <v>18</v>
      </c>
      <c r="G4282" t="s">
        <v>82</v>
      </c>
      <c r="H4282" t="s">
        <v>71</v>
      </c>
      <c r="I4282">
        <v>1</v>
      </c>
      <c r="J4282">
        <v>1592.94</v>
      </c>
      <c r="K4282">
        <v>1355.52</v>
      </c>
      <c r="L4282">
        <v>1592.94</v>
      </c>
      <c r="M4282">
        <v>1355.52</v>
      </c>
      <c r="N4282" t="s">
        <v>20937</v>
      </c>
      <c r="O4282" t="s">
        <v>20936</v>
      </c>
      <c r="P4282" t="s">
        <v>60</v>
      </c>
      <c r="Q4282">
        <v>8.7139000000000006</v>
      </c>
      <c r="R4282">
        <v>77.756699999999995</v>
      </c>
      <c r="S4282" t="s">
        <v>432</v>
      </c>
      <c r="T4282" t="s">
        <v>431</v>
      </c>
      <c r="U4282" t="s">
        <v>57</v>
      </c>
      <c r="V4282" t="s">
        <v>212</v>
      </c>
    </row>
    <row r="4283" spans="1:22">
      <c r="A4283" t="s">
        <v>20935</v>
      </c>
      <c r="B4283" s="2">
        <v>45169.65347222222</v>
      </c>
      <c r="C4283" s="2">
        <f t="shared" si="66"/>
        <v>45166</v>
      </c>
      <c r="D4283" t="s">
        <v>1242</v>
      </c>
      <c r="E4283" t="s">
        <v>10874</v>
      </c>
      <c r="F4283" t="s">
        <v>18</v>
      </c>
      <c r="G4283" t="s">
        <v>72</v>
      </c>
      <c r="H4283" t="s">
        <v>40</v>
      </c>
      <c r="I4283">
        <v>2</v>
      </c>
      <c r="J4283">
        <v>2022.86</v>
      </c>
      <c r="K4283">
        <v>1482.4</v>
      </c>
      <c r="L4283">
        <v>4045.72</v>
      </c>
      <c r="M4283">
        <v>2964.8</v>
      </c>
      <c r="N4283" t="s">
        <v>20934</v>
      </c>
      <c r="O4283" t="s">
        <v>20933</v>
      </c>
      <c r="P4283" t="s">
        <v>13</v>
      </c>
      <c r="Q4283">
        <v>11.664300000000001</v>
      </c>
      <c r="R4283">
        <v>78.146000000000001</v>
      </c>
      <c r="S4283" t="s">
        <v>257</v>
      </c>
      <c r="T4283" t="s">
        <v>256</v>
      </c>
      <c r="U4283" t="s">
        <v>10</v>
      </c>
      <c r="V4283" t="s">
        <v>45</v>
      </c>
    </row>
    <row r="4284" spans="1:22">
      <c r="A4284" t="s">
        <v>20932</v>
      </c>
      <c r="B4284" s="2">
        <v>45397.680555555555</v>
      </c>
      <c r="C4284" s="2">
        <f t="shared" si="66"/>
        <v>45397</v>
      </c>
      <c r="D4284" t="s">
        <v>1235</v>
      </c>
      <c r="E4284" t="s">
        <v>19312</v>
      </c>
      <c r="F4284" t="s">
        <v>166</v>
      </c>
      <c r="G4284" t="s">
        <v>106</v>
      </c>
      <c r="H4284" t="s">
        <v>29</v>
      </c>
      <c r="I4284">
        <v>3</v>
      </c>
      <c r="J4284">
        <v>654.09</v>
      </c>
      <c r="K4284">
        <v>510.66</v>
      </c>
      <c r="L4284">
        <v>1962.27</v>
      </c>
      <c r="M4284">
        <v>1531.98</v>
      </c>
      <c r="N4284" t="s">
        <v>20931</v>
      </c>
      <c r="O4284" t="s">
        <v>20930</v>
      </c>
      <c r="P4284" t="s">
        <v>68</v>
      </c>
      <c r="Q4284">
        <v>11.34</v>
      </c>
      <c r="R4284">
        <v>77.717200000000005</v>
      </c>
      <c r="S4284" t="s">
        <v>326</v>
      </c>
      <c r="T4284" t="s">
        <v>325</v>
      </c>
      <c r="U4284" t="s">
        <v>10</v>
      </c>
      <c r="V4284" t="s">
        <v>45</v>
      </c>
    </row>
    <row r="4285" spans="1:22">
      <c r="A4285" t="s">
        <v>20929</v>
      </c>
      <c r="B4285" s="2">
        <v>45218.427777777775</v>
      </c>
      <c r="C4285" s="2">
        <f t="shared" si="66"/>
        <v>45215</v>
      </c>
      <c r="D4285" t="s">
        <v>1230</v>
      </c>
      <c r="E4285" t="s">
        <v>5401</v>
      </c>
      <c r="F4285" t="s">
        <v>73</v>
      </c>
      <c r="G4285" t="s">
        <v>82</v>
      </c>
      <c r="H4285" t="s">
        <v>40</v>
      </c>
      <c r="I4285">
        <v>1</v>
      </c>
      <c r="J4285">
        <v>2198.87</v>
      </c>
      <c r="K4285">
        <v>1426.39</v>
      </c>
      <c r="L4285">
        <v>2198.87</v>
      </c>
      <c r="M4285">
        <v>1426.39</v>
      </c>
      <c r="N4285" t="s">
        <v>20928</v>
      </c>
      <c r="O4285" t="s">
        <v>20927</v>
      </c>
      <c r="P4285" t="s">
        <v>68</v>
      </c>
      <c r="Q4285">
        <v>11.34</v>
      </c>
      <c r="R4285">
        <v>77.717200000000005</v>
      </c>
      <c r="S4285" t="s">
        <v>59</v>
      </c>
      <c r="T4285" t="s">
        <v>58</v>
      </c>
      <c r="U4285" t="s">
        <v>77</v>
      </c>
      <c r="V4285" t="s">
        <v>22</v>
      </c>
    </row>
    <row r="4286" spans="1:22">
      <c r="A4286" t="s">
        <v>20926</v>
      </c>
      <c r="B4286" s="2">
        <v>45501.588194444441</v>
      </c>
      <c r="C4286" s="2">
        <f t="shared" si="66"/>
        <v>45495</v>
      </c>
      <c r="D4286" t="s">
        <v>1225</v>
      </c>
      <c r="E4286" t="s">
        <v>20925</v>
      </c>
      <c r="F4286" t="s">
        <v>73</v>
      </c>
      <c r="G4286" t="s">
        <v>41</v>
      </c>
      <c r="H4286" t="s">
        <v>16</v>
      </c>
      <c r="I4286">
        <v>1</v>
      </c>
      <c r="J4286">
        <v>1868.27</v>
      </c>
      <c r="K4286">
        <v>1390.51</v>
      </c>
      <c r="L4286">
        <v>1868.27</v>
      </c>
      <c r="M4286">
        <v>1390.51</v>
      </c>
      <c r="N4286" t="s">
        <v>20924</v>
      </c>
      <c r="O4286" t="s">
        <v>20923</v>
      </c>
      <c r="P4286" t="s">
        <v>60</v>
      </c>
      <c r="Q4286">
        <v>8.7139000000000006</v>
      </c>
      <c r="R4286">
        <v>77.756699999999995</v>
      </c>
      <c r="S4286" t="s">
        <v>396</v>
      </c>
      <c r="T4286" t="s">
        <v>395</v>
      </c>
      <c r="U4286" t="s">
        <v>23</v>
      </c>
      <c r="V4286" t="s">
        <v>45</v>
      </c>
    </row>
    <row r="4287" spans="1:22">
      <c r="A4287" t="s">
        <v>20922</v>
      </c>
      <c r="B4287" s="2">
        <v>45288.841666666667</v>
      </c>
      <c r="C4287" s="2">
        <f t="shared" si="66"/>
        <v>45285</v>
      </c>
      <c r="D4287" t="s">
        <v>1220</v>
      </c>
      <c r="E4287" t="s">
        <v>19301</v>
      </c>
      <c r="F4287" t="s">
        <v>18</v>
      </c>
      <c r="G4287" t="s">
        <v>72</v>
      </c>
      <c r="H4287" t="s">
        <v>29</v>
      </c>
      <c r="I4287">
        <v>1</v>
      </c>
      <c r="J4287">
        <v>681.74</v>
      </c>
      <c r="K4287">
        <v>488.41</v>
      </c>
      <c r="L4287">
        <v>681.74</v>
      </c>
      <c r="M4287">
        <v>488.41</v>
      </c>
      <c r="N4287" t="s">
        <v>20921</v>
      </c>
      <c r="O4287" t="s">
        <v>20920</v>
      </c>
      <c r="P4287" t="s">
        <v>37</v>
      </c>
      <c r="Q4287">
        <v>10.7905</v>
      </c>
      <c r="R4287">
        <v>78.704700000000003</v>
      </c>
      <c r="S4287" t="s">
        <v>513</v>
      </c>
      <c r="T4287" t="s">
        <v>512</v>
      </c>
      <c r="U4287" t="s">
        <v>10</v>
      </c>
      <c r="V4287" t="s">
        <v>45</v>
      </c>
    </row>
    <row r="4288" spans="1:22">
      <c r="A4288" t="s">
        <v>20919</v>
      </c>
      <c r="B4288" s="2">
        <v>45321.731944444444</v>
      </c>
      <c r="C4288" s="2">
        <f t="shared" si="66"/>
        <v>45320</v>
      </c>
      <c r="D4288" t="s">
        <v>1215</v>
      </c>
      <c r="E4288" t="s">
        <v>19297</v>
      </c>
      <c r="F4288" t="s">
        <v>64</v>
      </c>
      <c r="G4288" t="s">
        <v>30</v>
      </c>
      <c r="H4288" t="s">
        <v>63</v>
      </c>
      <c r="I4288">
        <v>4</v>
      </c>
      <c r="J4288">
        <v>1789.61</v>
      </c>
      <c r="K4288">
        <v>1435.88</v>
      </c>
      <c r="L4288">
        <v>7158.44</v>
      </c>
      <c r="M4288">
        <v>5743.52</v>
      </c>
      <c r="N4288" t="s">
        <v>20918</v>
      </c>
      <c r="O4288" t="s">
        <v>20917</v>
      </c>
      <c r="P4288" t="s">
        <v>68</v>
      </c>
      <c r="Q4288">
        <v>11.34</v>
      </c>
      <c r="R4288">
        <v>77.717200000000005</v>
      </c>
      <c r="S4288" t="s">
        <v>96</v>
      </c>
      <c r="T4288" t="s">
        <v>95</v>
      </c>
      <c r="U4288" t="s">
        <v>23</v>
      </c>
      <c r="V4288" t="s">
        <v>9</v>
      </c>
    </row>
    <row r="4289" spans="1:22">
      <c r="A4289" t="s">
        <v>20916</v>
      </c>
      <c r="B4289" s="2">
        <v>44929.633333333331</v>
      </c>
      <c r="C4289" s="2">
        <f t="shared" si="66"/>
        <v>44928</v>
      </c>
      <c r="D4289" t="s">
        <v>1210</v>
      </c>
      <c r="E4289" t="s">
        <v>14287</v>
      </c>
      <c r="F4289" t="s">
        <v>201</v>
      </c>
      <c r="G4289" t="s">
        <v>30</v>
      </c>
      <c r="H4289" t="s">
        <v>29</v>
      </c>
      <c r="I4289">
        <v>2</v>
      </c>
      <c r="J4289">
        <v>514.15</v>
      </c>
      <c r="K4289">
        <v>389.6</v>
      </c>
      <c r="L4289">
        <v>1028.3</v>
      </c>
      <c r="M4289">
        <v>779.2</v>
      </c>
      <c r="N4289" t="s">
        <v>20915</v>
      </c>
      <c r="O4289" t="s">
        <v>20914</v>
      </c>
      <c r="P4289" t="s">
        <v>112</v>
      </c>
      <c r="Q4289">
        <v>13.082700000000001</v>
      </c>
      <c r="R4289">
        <v>80.270700000000005</v>
      </c>
      <c r="S4289" t="s">
        <v>133</v>
      </c>
      <c r="T4289" t="s">
        <v>132</v>
      </c>
      <c r="U4289" t="s">
        <v>10</v>
      </c>
      <c r="V4289" t="s">
        <v>45</v>
      </c>
    </row>
    <row r="4290" spans="1:22">
      <c r="A4290" t="s">
        <v>20913</v>
      </c>
      <c r="B4290" s="2">
        <v>45264.697222222225</v>
      </c>
      <c r="C4290" s="2">
        <f t="shared" si="66"/>
        <v>45264</v>
      </c>
      <c r="D4290" t="s">
        <v>1205</v>
      </c>
      <c r="E4290" t="s">
        <v>3467</v>
      </c>
      <c r="F4290" t="s">
        <v>166</v>
      </c>
      <c r="G4290" t="s">
        <v>17</v>
      </c>
      <c r="H4290" t="s">
        <v>16</v>
      </c>
      <c r="I4290">
        <v>2</v>
      </c>
      <c r="J4290">
        <v>1353.26</v>
      </c>
      <c r="K4290">
        <v>877.41</v>
      </c>
      <c r="L4290">
        <v>2706.52</v>
      </c>
      <c r="M4290">
        <v>1754.82</v>
      </c>
      <c r="N4290" t="s">
        <v>20912</v>
      </c>
      <c r="O4290" t="s">
        <v>20911</v>
      </c>
      <c r="P4290" t="s">
        <v>37</v>
      </c>
      <c r="Q4290">
        <v>10.7905</v>
      </c>
      <c r="R4290">
        <v>78.704700000000003</v>
      </c>
      <c r="S4290" t="s">
        <v>364</v>
      </c>
      <c r="T4290" t="s">
        <v>363</v>
      </c>
      <c r="U4290" t="s">
        <v>57</v>
      </c>
      <c r="V4290" t="s">
        <v>45</v>
      </c>
    </row>
    <row r="4291" spans="1:22">
      <c r="A4291" t="s">
        <v>20910</v>
      </c>
      <c r="B4291" s="2">
        <v>45554.507638888892</v>
      </c>
      <c r="C4291" s="2">
        <f t="shared" ref="C4291:C4354" si="67">INT(B4291) - WEEKDAY(INT(B4291), 2) + 1</f>
        <v>45551</v>
      </c>
      <c r="D4291" t="s">
        <v>1200</v>
      </c>
      <c r="E4291" t="s">
        <v>3463</v>
      </c>
      <c r="F4291" t="s">
        <v>136</v>
      </c>
      <c r="G4291" t="s">
        <v>17</v>
      </c>
      <c r="H4291" t="s">
        <v>29</v>
      </c>
      <c r="I4291">
        <v>3</v>
      </c>
      <c r="J4291">
        <v>1452.87</v>
      </c>
      <c r="K4291">
        <v>1112.8699999999999</v>
      </c>
      <c r="L4291">
        <v>4358.6099999999997</v>
      </c>
      <c r="M4291">
        <v>3338.61</v>
      </c>
      <c r="N4291" t="s">
        <v>20909</v>
      </c>
      <c r="O4291" t="s">
        <v>20908</v>
      </c>
      <c r="P4291" t="s">
        <v>112</v>
      </c>
      <c r="Q4291">
        <v>13.082700000000001</v>
      </c>
      <c r="R4291">
        <v>80.270700000000005</v>
      </c>
      <c r="S4291" t="s">
        <v>25</v>
      </c>
      <c r="T4291" t="s">
        <v>24</v>
      </c>
      <c r="U4291" t="s">
        <v>57</v>
      </c>
      <c r="V4291" t="s">
        <v>22</v>
      </c>
    </row>
    <row r="4292" spans="1:22">
      <c r="A4292" t="s">
        <v>20907</v>
      </c>
      <c r="B4292" s="2">
        <v>45074.779861111114</v>
      </c>
      <c r="C4292" s="2">
        <f t="shared" si="67"/>
        <v>45068</v>
      </c>
      <c r="D4292" t="s">
        <v>1195</v>
      </c>
      <c r="E4292" t="s">
        <v>12575</v>
      </c>
      <c r="F4292" t="s">
        <v>166</v>
      </c>
      <c r="G4292" t="s">
        <v>106</v>
      </c>
      <c r="H4292" t="s">
        <v>16</v>
      </c>
      <c r="I4292">
        <v>1</v>
      </c>
      <c r="J4292">
        <v>752.14</v>
      </c>
      <c r="K4292">
        <v>639.04</v>
      </c>
      <c r="L4292">
        <v>752.14</v>
      </c>
      <c r="M4292">
        <v>639.04</v>
      </c>
      <c r="N4292" t="s">
        <v>20906</v>
      </c>
      <c r="O4292" t="s">
        <v>20905</v>
      </c>
      <c r="P4292" t="s">
        <v>37</v>
      </c>
      <c r="Q4292">
        <v>10.7905</v>
      </c>
      <c r="R4292">
        <v>78.704700000000003</v>
      </c>
      <c r="S4292" t="s">
        <v>762</v>
      </c>
      <c r="T4292" t="s">
        <v>761</v>
      </c>
      <c r="U4292" t="s">
        <v>77</v>
      </c>
      <c r="V4292" t="s">
        <v>9</v>
      </c>
    </row>
    <row r="4293" spans="1:22">
      <c r="A4293" t="s">
        <v>20904</v>
      </c>
      <c r="B4293" s="2">
        <v>45227.65347222222</v>
      </c>
      <c r="C4293" s="2">
        <f t="shared" si="67"/>
        <v>45222</v>
      </c>
      <c r="D4293" t="s">
        <v>1190</v>
      </c>
      <c r="E4293" t="s">
        <v>1189</v>
      </c>
      <c r="F4293" t="s">
        <v>73</v>
      </c>
      <c r="G4293" t="s">
        <v>115</v>
      </c>
      <c r="H4293" t="s">
        <v>16</v>
      </c>
      <c r="I4293">
        <v>1</v>
      </c>
      <c r="J4293">
        <v>759.72</v>
      </c>
      <c r="K4293">
        <v>478.57</v>
      </c>
      <c r="L4293">
        <v>759.72</v>
      </c>
      <c r="M4293">
        <v>478.57</v>
      </c>
      <c r="N4293" t="s">
        <v>20903</v>
      </c>
      <c r="O4293" t="s">
        <v>20902</v>
      </c>
      <c r="P4293" t="s">
        <v>121</v>
      </c>
      <c r="Q4293">
        <v>9.9252000000000002</v>
      </c>
      <c r="R4293">
        <v>78.119799999999998</v>
      </c>
      <c r="S4293" t="s">
        <v>295</v>
      </c>
      <c r="T4293" t="s">
        <v>294</v>
      </c>
      <c r="U4293" t="s">
        <v>10</v>
      </c>
      <c r="V4293" t="s">
        <v>9</v>
      </c>
    </row>
    <row r="4294" spans="1:22">
      <c r="A4294" t="s">
        <v>20901</v>
      </c>
      <c r="B4294" s="2">
        <v>45458.470138888886</v>
      </c>
      <c r="C4294" s="2">
        <f t="shared" si="67"/>
        <v>45453</v>
      </c>
      <c r="D4294" t="s">
        <v>1185</v>
      </c>
      <c r="E4294" t="s">
        <v>10834</v>
      </c>
      <c r="F4294" t="s">
        <v>64</v>
      </c>
      <c r="G4294" t="s">
        <v>41</v>
      </c>
      <c r="H4294" t="s">
        <v>63</v>
      </c>
      <c r="I4294">
        <v>1</v>
      </c>
      <c r="J4294">
        <v>2166.73</v>
      </c>
      <c r="K4294">
        <v>1350.76</v>
      </c>
      <c r="L4294">
        <v>2166.73</v>
      </c>
      <c r="M4294">
        <v>1350.76</v>
      </c>
      <c r="N4294" t="s">
        <v>20900</v>
      </c>
      <c r="O4294" t="s">
        <v>20899</v>
      </c>
      <c r="P4294" t="s">
        <v>37</v>
      </c>
      <c r="Q4294">
        <v>10.7905</v>
      </c>
      <c r="R4294">
        <v>78.704700000000003</v>
      </c>
      <c r="S4294" t="s">
        <v>628</v>
      </c>
      <c r="T4294" t="s">
        <v>627</v>
      </c>
      <c r="U4294" t="s">
        <v>46</v>
      </c>
      <c r="V4294" t="s">
        <v>9</v>
      </c>
    </row>
    <row r="4295" spans="1:22">
      <c r="A4295" t="s">
        <v>20898</v>
      </c>
      <c r="B4295" s="2">
        <v>45301.769444444442</v>
      </c>
      <c r="C4295" s="2">
        <f t="shared" si="67"/>
        <v>45299</v>
      </c>
      <c r="D4295" t="s">
        <v>1180</v>
      </c>
      <c r="E4295" t="s">
        <v>1179</v>
      </c>
      <c r="F4295" t="s">
        <v>201</v>
      </c>
      <c r="G4295" t="s">
        <v>53</v>
      </c>
      <c r="H4295" t="s">
        <v>29</v>
      </c>
      <c r="I4295">
        <v>4</v>
      </c>
      <c r="J4295">
        <v>849.22</v>
      </c>
      <c r="K4295">
        <v>579.64</v>
      </c>
      <c r="L4295">
        <v>3396.88</v>
      </c>
      <c r="M4295">
        <v>2318.56</v>
      </c>
      <c r="N4295" t="s">
        <v>20897</v>
      </c>
      <c r="O4295" t="s">
        <v>20896</v>
      </c>
      <c r="P4295" t="s">
        <v>68</v>
      </c>
      <c r="Q4295">
        <v>11.34</v>
      </c>
      <c r="R4295">
        <v>77.717200000000005</v>
      </c>
      <c r="S4295" t="s">
        <v>413</v>
      </c>
      <c r="T4295" t="s">
        <v>412</v>
      </c>
      <c r="U4295" t="s">
        <v>23</v>
      </c>
      <c r="V4295" t="s">
        <v>9</v>
      </c>
    </row>
    <row r="4296" spans="1:22">
      <c r="A4296" t="s">
        <v>20895</v>
      </c>
      <c r="B4296" s="2">
        <v>45445.888888888891</v>
      </c>
      <c r="C4296" s="2">
        <f t="shared" si="67"/>
        <v>45439</v>
      </c>
      <c r="D4296" t="s">
        <v>1175</v>
      </c>
      <c r="E4296" t="s">
        <v>1174</v>
      </c>
      <c r="F4296" t="s">
        <v>166</v>
      </c>
      <c r="G4296" t="s">
        <v>17</v>
      </c>
      <c r="H4296" t="s">
        <v>29</v>
      </c>
      <c r="I4296">
        <v>2</v>
      </c>
      <c r="J4296">
        <v>2265.39</v>
      </c>
      <c r="K4296">
        <v>1789.78</v>
      </c>
      <c r="L4296">
        <v>4530.78</v>
      </c>
      <c r="M4296">
        <v>3579.56</v>
      </c>
      <c r="N4296" t="s">
        <v>20894</v>
      </c>
      <c r="O4296" t="s">
        <v>20893</v>
      </c>
      <c r="P4296" t="s">
        <v>121</v>
      </c>
      <c r="Q4296">
        <v>9.9252000000000002</v>
      </c>
      <c r="R4296">
        <v>78.119799999999998</v>
      </c>
      <c r="S4296" t="s">
        <v>193</v>
      </c>
      <c r="T4296" t="s">
        <v>192</v>
      </c>
      <c r="U4296" t="s">
        <v>46</v>
      </c>
      <c r="V4296" t="s">
        <v>45</v>
      </c>
    </row>
    <row r="4297" spans="1:22">
      <c r="A4297" t="s">
        <v>20892</v>
      </c>
      <c r="B4297" s="2">
        <v>45353.631249999999</v>
      </c>
      <c r="C4297" s="2">
        <f t="shared" si="67"/>
        <v>45348</v>
      </c>
      <c r="D4297" t="s">
        <v>1170</v>
      </c>
      <c r="E4297" t="s">
        <v>20891</v>
      </c>
      <c r="F4297" t="s">
        <v>73</v>
      </c>
      <c r="G4297" t="s">
        <v>115</v>
      </c>
      <c r="H4297" t="s">
        <v>16</v>
      </c>
      <c r="I4297">
        <v>2</v>
      </c>
      <c r="J4297">
        <v>2287.2600000000002</v>
      </c>
      <c r="K4297">
        <v>1980.19</v>
      </c>
      <c r="L4297">
        <v>4574.5200000000004</v>
      </c>
      <c r="M4297">
        <v>3960.38</v>
      </c>
      <c r="N4297" t="s">
        <v>20890</v>
      </c>
      <c r="O4297" t="s">
        <v>20889</v>
      </c>
      <c r="P4297" t="s">
        <v>49</v>
      </c>
      <c r="Q4297">
        <v>12.916499999999999</v>
      </c>
      <c r="R4297">
        <v>79.132499999999993</v>
      </c>
      <c r="S4297" t="s">
        <v>79</v>
      </c>
      <c r="T4297" t="s">
        <v>78</v>
      </c>
      <c r="U4297" t="s">
        <v>77</v>
      </c>
      <c r="V4297" t="s">
        <v>9</v>
      </c>
    </row>
    <row r="4298" spans="1:22">
      <c r="A4298" t="s">
        <v>20888</v>
      </c>
      <c r="B4298" s="2">
        <v>45439.637499999997</v>
      </c>
      <c r="C4298" s="2">
        <f t="shared" si="67"/>
        <v>45439</v>
      </c>
      <c r="D4298" t="s">
        <v>1165</v>
      </c>
      <c r="E4298" t="s">
        <v>5354</v>
      </c>
      <c r="F4298" t="s">
        <v>136</v>
      </c>
      <c r="G4298" t="s">
        <v>41</v>
      </c>
      <c r="H4298" t="s">
        <v>63</v>
      </c>
      <c r="I4298">
        <v>1</v>
      </c>
      <c r="J4298">
        <v>1225.7</v>
      </c>
      <c r="K4298">
        <v>892.72</v>
      </c>
      <c r="L4298">
        <v>1225.7</v>
      </c>
      <c r="M4298">
        <v>892.72</v>
      </c>
      <c r="N4298" t="s">
        <v>20887</v>
      </c>
      <c r="O4298" t="s">
        <v>20886</v>
      </c>
      <c r="P4298" t="s">
        <v>37</v>
      </c>
      <c r="Q4298">
        <v>10.7905</v>
      </c>
      <c r="R4298">
        <v>78.704700000000003</v>
      </c>
      <c r="S4298" t="s">
        <v>364</v>
      </c>
      <c r="T4298" t="s">
        <v>363</v>
      </c>
      <c r="U4298" t="s">
        <v>10</v>
      </c>
      <c r="V4298" t="s">
        <v>9</v>
      </c>
    </row>
    <row r="4299" spans="1:22">
      <c r="A4299" t="s">
        <v>20885</v>
      </c>
      <c r="B4299" s="2">
        <v>45333.782638888886</v>
      </c>
      <c r="C4299" s="2">
        <f t="shared" si="67"/>
        <v>45327</v>
      </c>
      <c r="D4299" t="s">
        <v>1160</v>
      </c>
      <c r="E4299" t="s">
        <v>20884</v>
      </c>
      <c r="F4299" t="s">
        <v>166</v>
      </c>
      <c r="G4299" t="s">
        <v>115</v>
      </c>
      <c r="H4299" t="s">
        <v>40</v>
      </c>
      <c r="I4299">
        <v>3</v>
      </c>
      <c r="J4299">
        <v>1626.47</v>
      </c>
      <c r="K4299">
        <v>1092.8</v>
      </c>
      <c r="L4299">
        <v>4879.41</v>
      </c>
      <c r="M4299">
        <v>3278.4</v>
      </c>
      <c r="N4299" t="s">
        <v>20883</v>
      </c>
      <c r="O4299" t="s">
        <v>20882</v>
      </c>
      <c r="P4299" t="s">
        <v>37</v>
      </c>
      <c r="Q4299">
        <v>10.7905</v>
      </c>
      <c r="R4299">
        <v>78.704700000000003</v>
      </c>
      <c r="S4299" t="s">
        <v>193</v>
      </c>
      <c r="T4299" t="s">
        <v>192</v>
      </c>
      <c r="U4299" t="s">
        <v>23</v>
      </c>
      <c r="V4299" t="s">
        <v>9</v>
      </c>
    </row>
    <row r="4300" spans="1:22">
      <c r="A4300" t="s">
        <v>20881</v>
      </c>
      <c r="B4300" s="2">
        <v>45209.536111111112</v>
      </c>
      <c r="C4300" s="2">
        <f t="shared" si="67"/>
        <v>45208</v>
      </c>
      <c r="D4300" t="s">
        <v>1155</v>
      </c>
      <c r="E4300" t="s">
        <v>5346</v>
      </c>
      <c r="F4300" t="s">
        <v>166</v>
      </c>
      <c r="G4300" t="s">
        <v>53</v>
      </c>
      <c r="H4300" t="s">
        <v>71</v>
      </c>
      <c r="I4300">
        <v>1</v>
      </c>
      <c r="J4300">
        <v>2081.36</v>
      </c>
      <c r="K4300">
        <v>1523.89</v>
      </c>
      <c r="L4300">
        <v>2081.36</v>
      </c>
      <c r="M4300">
        <v>1523.89</v>
      </c>
      <c r="N4300" t="s">
        <v>20880</v>
      </c>
      <c r="O4300" t="s">
        <v>20879</v>
      </c>
      <c r="P4300" t="s">
        <v>37</v>
      </c>
      <c r="Q4300">
        <v>10.7905</v>
      </c>
      <c r="R4300">
        <v>78.704700000000003</v>
      </c>
      <c r="S4300" t="s">
        <v>111</v>
      </c>
      <c r="T4300" t="s">
        <v>110</v>
      </c>
      <c r="U4300" t="s">
        <v>46</v>
      </c>
      <c r="V4300" t="s">
        <v>45</v>
      </c>
    </row>
    <row r="4301" spans="1:22">
      <c r="A4301" t="s">
        <v>20878</v>
      </c>
      <c r="B4301" s="2">
        <v>45262.576388888891</v>
      </c>
      <c r="C4301" s="2">
        <f t="shared" si="67"/>
        <v>45257</v>
      </c>
      <c r="D4301" t="s">
        <v>1150</v>
      </c>
      <c r="E4301" t="s">
        <v>1149</v>
      </c>
      <c r="F4301" t="s">
        <v>31</v>
      </c>
      <c r="G4301" t="s">
        <v>106</v>
      </c>
      <c r="H4301" t="s">
        <v>29</v>
      </c>
      <c r="I4301">
        <v>1</v>
      </c>
      <c r="J4301">
        <v>1427.51</v>
      </c>
      <c r="K4301">
        <v>980.26</v>
      </c>
      <c r="L4301">
        <v>1427.51</v>
      </c>
      <c r="M4301">
        <v>980.26</v>
      </c>
      <c r="N4301" t="s">
        <v>20877</v>
      </c>
      <c r="O4301" t="s">
        <v>20876</v>
      </c>
      <c r="P4301" t="s">
        <v>26</v>
      </c>
      <c r="Q4301">
        <v>11.0168</v>
      </c>
      <c r="R4301">
        <v>76.955799999999996</v>
      </c>
      <c r="S4301" t="s">
        <v>530</v>
      </c>
      <c r="T4301" t="s">
        <v>529</v>
      </c>
      <c r="U4301" t="s">
        <v>77</v>
      </c>
      <c r="V4301" t="s">
        <v>212</v>
      </c>
    </row>
    <row r="4302" spans="1:22">
      <c r="A4302" t="s">
        <v>20875</v>
      </c>
      <c r="B4302" s="2">
        <v>45354.575694444444</v>
      </c>
      <c r="C4302" s="2">
        <f t="shared" si="67"/>
        <v>45348</v>
      </c>
      <c r="D4302" t="s">
        <v>1145</v>
      </c>
      <c r="E4302" t="s">
        <v>10806</v>
      </c>
      <c r="F4302" t="s">
        <v>18</v>
      </c>
      <c r="G4302" t="s">
        <v>53</v>
      </c>
      <c r="H4302" t="s">
        <v>16</v>
      </c>
      <c r="I4302">
        <v>3</v>
      </c>
      <c r="J4302">
        <v>1220.07</v>
      </c>
      <c r="K4302">
        <v>857.71</v>
      </c>
      <c r="L4302">
        <v>3660.21</v>
      </c>
      <c r="M4302">
        <v>2573.13</v>
      </c>
      <c r="N4302" t="s">
        <v>20874</v>
      </c>
      <c r="O4302" t="s">
        <v>20873</v>
      </c>
      <c r="P4302" t="s">
        <v>49</v>
      </c>
      <c r="Q4302">
        <v>12.916499999999999</v>
      </c>
      <c r="R4302">
        <v>79.132499999999993</v>
      </c>
      <c r="S4302" t="s">
        <v>206</v>
      </c>
      <c r="T4302" t="s">
        <v>205</v>
      </c>
      <c r="U4302" t="s">
        <v>77</v>
      </c>
      <c r="V4302" t="s">
        <v>45</v>
      </c>
    </row>
    <row r="4303" spans="1:22">
      <c r="A4303" t="s">
        <v>20872</v>
      </c>
      <c r="B4303" s="2">
        <v>45065.870138888888</v>
      </c>
      <c r="C4303" s="2">
        <f t="shared" si="67"/>
        <v>45061</v>
      </c>
      <c r="D4303" t="s">
        <v>1140</v>
      </c>
      <c r="E4303" t="s">
        <v>19247</v>
      </c>
      <c r="F4303" t="s">
        <v>166</v>
      </c>
      <c r="G4303" t="s">
        <v>91</v>
      </c>
      <c r="H4303" t="s">
        <v>71</v>
      </c>
      <c r="I4303">
        <v>1</v>
      </c>
      <c r="J4303">
        <v>509.49</v>
      </c>
      <c r="K4303">
        <v>307.74</v>
      </c>
      <c r="L4303">
        <v>509.49</v>
      </c>
      <c r="M4303">
        <v>307.74</v>
      </c>
      <c r="N4303" t="s">
        <v>20871</v>
      </c>
      <c r="O4303" t="s">
        <v>20870</v>
      </c>
      <c r="P4303" t="s">
        <v>49</v>
      </c>
      <c r="Q4303">
        <v>12.916499999999999</v>
      </c>
      <c r="R4303">
        <v>79.132499999999993</v>
      </c>
      <c r="S4303" t="s">
        <v>454</v>
      </c>
      <c r="T4303" t="s">
        <v>453</v>
      </c>
      <c r="U4303" t="s">
        <v>46</v>
      </c>
      <c r="V4303" t="s">
        <v>9</v>
      </c>
    </row>
    <row r="4304" spans="1:22">
      <c r="A4304" t="s">
        <v>20869</v>
      </c>
      <c r="B4304" s="2">
        <v>45212.441666666666</v>
      </c>
      <c r="C4304" s="2">
        <f t="shared" si="67"/>
        <v>45208</v>
      </c>
      <c r="D4304" t="s">
        <v>1135</v>
      </c>
      <c r="E4304" t="s">
        <v>14234</v>
      </c>
      <c r="F4304" t="s">
        <v>73</v>
      </c>
      <c r="G4304" t="s">
        <v>17</v>
      </c>
      <c r="H4304" t="s">
        <v>71</v>
      </c>
      <c r="I4304">
        <v>1</v>
      </c>
      <c r="J4304">
        <v>992.51</v>
      </c>
      <c r="K4304">
        <v>687.53</v>
      </c>
      <c r="L4304">
        <v>992.51</v>
      </c>
      <c r="M4304">
        <v>687.53</v>
      </c>
      <c r="N4304" t="s">
        <v>20868</v>
      </c>
      <c r="O4304" t="s">
        <v>20867</v>
      </c>
      <c r="P4304" t="s">
        <v>68</v>
      </c>
      <c r="Q4304">
        <v>11.34</v>
      </c>
      <c r="R4304">
        <v>77.717200000000005</v>
      </c>
      <c r="S4304" t="s">
        <v>120</v>
      </c>
      <c r="T4304" t="s">
        <v>119</v>
      </c>
      <c r="U4304" t="s">
        <v>57</v>
      </c>
      <c r="V4304" t="s">
        <v>45</v>
      </c>
    </row>
    <row r="4305" spans="1:22">
      <c r="A4305" t="s">
        <v>20866</v>
      </c>
      <c r="B4305" s="2">
        <v>45061.59097222222</v>
      </c>
      <c r="C4305" s="2">
        <f t="shared" si="67"/>
        <v>45061</v>
      </c>
      <c r="D4305" t="s">
        <v>1130</v>
      </c>
      <c r="E4305" t="s">
        <v>20865</v>
      </c>
      <c r="F4305" t="s">
        <v>64</v>
      </c>
      <c r="G4305" t="s">
        <v>53</v>
      </c>
      <c r="H4305" t="s">
        <v>52</v>
      </c>
      <c r="I4305">
        <v>3</v>
      </c>
      <c r="J4305">
        <v>337.36</v>
      </c>
      <c r="K4305">
        <v>213.63</v>
      </c>
      <c r="L4305">
        <v>1012.08</v>
      </c>
      <c r="M4305">
        <v>640.89</v>
      </c>
      <c r="N4305" t="s">
        <v>20864</v>
      </c>
      <c r="O4305" t="s">
        <v>20863</v>
      </c>
      <c r="P4305" t="s">
        <v>60</v>
      </c>
      <c r="Q4305">
        <v>8.7139000000000006</v>
      </c>
      <c r="R4305">
        <v>77.756699999999995</v>
      </c>
      <c r="S4305" t="s">
        <v>59</v>
      </c>
      <c r="T4305" t="s">
        <v>58</v>
      </c>
      <c r="U4305" t="s">
        <v>10</v>
      </c>
      <c r="V4305" t="s">
        <v>9</v>
      </c>
    </row>
    <row r="4306" spans="1:22">
      <c r="A4306" t="s">
        <v>20862</v>
      </c>
      <c r="B4306" s="2">
        <v>45455.786111111112</v>
      </c>
      <c r="C4306" s="2">
        <f t="shared" si="67"/>
        <v>45453</v>
      </c>
      <c r="D4306" t="s">
        <v>1125</v>
      </c>
      <c r="E4306" t="s">
        <v>3405</v>
      </c>
      <c r="F4306" t="s">
        <v>201</v>
      </c>
      <c r="G4306" t="s">
        <v>106</v>
      </c>
      <c r="H4306" t="s">
        <v>71</v>
      </c>
      <c r="I4306">
        <v>2</v>
      </c>
      <c r="J4306">
        <v>1662.24</v>
      </c>
      <c r="K4306">
        <v>1339.2</v>
      </c>
      <c r="L4306">
        <v>3324.48</v>
      </c>
      <c r="M4306">
        <v>2678.4</v>
      </c>
      <c r="N4306" t="s">
        <v>20861</v>
      </c>
      <c r="O4306" t="s">
        <v>20860</v>
      </c>
      <c r="P4306" t="s">
        <v>68</v>
      </c>
      <c r="Q4306">
        <v>11.34</v>
      </c>
      <c r="R4306">
        <v>77.717200000000005</v>
      </c>
      <c r="S4306" t="s">
        <v>103</v>
      </c>
      <c r="T4306" t="s">
        <v>102</v>
      </c>
      <c r="U4306" t="s">
        <v>57</v>
      </c>
      <c r="V4306" t="s">
        <v>22</v>
      </c>
    </row>
    <row r="4307" spans="1:22">
      <c r="A4307" t="s">
        <v>20859</v>
      </c>
      <c r="B4307" s="2">
        <v>45230.454861111109</v>
      </c>
      <c r="C4307" s="2">
        <f t="shared" si="67"/>
        <v>45229</v>
      </c>
      <c r="D4307" t="s">
        <v>1120</v>
      </c>
      <c r="E4307" t="s">
        <v>20858</v>
      </c>
      <c r="F4307" t="s">
        <v>18</v>
      </c>
      <c r="G4307" t="s">
        <v>106</v>
      </c>
      <c r="H4307" t="s">
        <v>71</v>
      </c>
      <c r="I4307">
        <v>1</v>
      </c>
      <c r="J4307">
        <v>1191.4000000000001</v>
      </c>
      <c r="K4307">
        <v>934.17</v>
      </c>
      <c r="L4307">
        <v>1191.4000000000001</v>
      </c>
      <c r="M4307">
        <v>934.17</v>
      </c>
      <c r="N4307" t="s">
        <v>20857</v>
      </c>
      <c r="O4307" t="s">
        <v>20856</v>
      </c>
      <c r="P4307" t="s">
        <v>68</v>
      </c>
      <c r="Q4307">
        <v>11.34</v>
      </c>
      <c r="R4307">
        <v>77.717200000000005</v>
      </c>
      <c r="S4307" t="s">
        <v>12</v>
      </c>
      <c r="T4307" t="s">
        <v>11</v>
      </c>
      <c r="U4307" t="s">
        <v>57</v>
      </c>
      <c r="V4307" t="s">
        <v>9</v>
      </c>
    </row>
    <row r="4308" spans="1:22">
      <c r="A4308" t="s">
        <v>20855</v>
      </c>
      <c r="B4308" s="2">
        <v>45219.544444444444</v>
      </c>
      <c r="C4308" s="2">
        <f t="shared" si="67"/>
        <v>45215</v>
      </c>
      <c r="D4308" t="s">
        <v>1115</v>
      </c>
      <c r="E4308" t="s">
        <v>12524</v>
      </c>
      <c r="F4308" t="s">
        <v>166</v>
      </c>
      <c r="G4308" t="s">
        <v>30</v>
      </c>
      <c r="H4308" t="s">
        <v>71</v>
      </c>
      <c r="I4308">
        <v>1</v>
      </c>
      <c r="J4308">
        <v>1552.5</v>
      </c>
      <c r="K4308">
        <v>1297.05</v>
      </c>
      <c r="L4308">
        <v>1552.5</v>
      </c>
      <c r="M4308">
        <v>1297.05</v>
      </c>
      <c r="N4308" t="s">
        <v>20854</v>
      </c>
      <c r="O4308" t="s">
        <v>20853</v>
      </c>
      <c r="P4308" t="s">
        <v>68</v>
      </c>
      <c r="Q4308">
        <v>11.34</v>
      </c>
      <c r="R4308">
        <v>77.717200000000005</v>
      </c>
      <c r="S4308" t="s">
        <v>906</v>
      </c>
      <c r="T4308" t="s">
        <v>905</v>
      </c>
      <c r="U4308" t="s">
        <v>46</v>
      </c>
      <c r="V4308" t="s">
        <v>9</v>
      </c>
    </row>
    <row r="4309" spans="1:22">
      <c r="A4309" t="s">
        <v>20852</v>
      </c>
      <c r="B4309" s="2">
        <v>44934.763194444444</v>
      </c>
      <c r="C4309" s="2">
        <f t="shared" si="67"/>
        <v>44928</v>
      </c>
      <c r="D4309" t="s">
        <v>1110</v>
      </c>
      <c r="E4309" t="s">
        <v>14217</v>
      </c>
      <c r="F4309" t="s">
        <v>83</v>
      </c>
      <c r="G4309" t="s">
        <v>106</v>
      </c>
      <c r="H4309" t="s">
        <v>52</v>
      </c>
      <c r="I4309">
        <v>2</v>
      </c>
      <c r="J4309">
        <v>621.49</v>
      </c>
      <c r="K4309">
        <v>516.88</v>
      </c>
      <c r="L4309">
        <v>1242.98</v>
      </c>
      <c r="M4309">
        <v>1033.76</v>
      </c>
      <c r="N4309" t="s">
        <v>20851</v>
      </c>
      <c r="O4309" t="s">
        <v>20850</v>
      </c>
      <c r="P4309" t="s">
        <v>112</v>
      </c>
      <c r="Q4309">
        <v>13.082700000000001</v>
      </c>
      <c r="R4309">
        <v>80.270700000000005</v>
      </c>
      <c r="S4309" t="s">
        <v>486</v>
      </c>
      <c r="T4309" t="s">
        <v>485</v>
      </c>
      <c r="U4309" t="s">
        <v>77</v>
      </c>
      <c r="V4309" t="s">
        <v>9</v>
      </c>
    </row>
    <row r="4310" spans="1:22">
      <c r="A4310" t="s">
        <v>20849</v>
      </c>
      <c r="B4310" s="2">
        <v>45092.515277777777</v>
      </c>
      <c r="C4310" s="2">
        <f t="shared" si="67"/>
        <v>45089</v>
      </c>
      <c r="D4310" t="s">
        <v>1105</v>
      </c>
      <c r="E4310" t="s">
        <v>17576</v>
      </c>
      <c r="F4310" t="s">
        <v>64</v>
      </c>
      <c r="G4310" t="s">
        <v>115</v>
      </c>
      <c r="H4310" t="s">
        <v>16</v>
      </c>
      <c r="I4310">
        <v>3</v>
      </c>
      <c r="J4310">
        <v>941.37</v>
      </c>
      <c r="K4310">
        <v>768.29</v>
      </c>
      <c r="L4310">
        <v>2824.11</v>
      </c>
      <c r="M4310">
        <v>2304.87</v>
      </c>
      <c r="N4310" t="s">
        <v>20848</v>
      </c>
      <c r="O4310" t="s">
        <v>20847</v>
      </c>
      <c r="P4310" t="s">
        <v>26</v>
      </c>
      <c r="Q4310">
        <v>11.0168</v>
      </c>
      <c r="R4310">
        <v>76.955799999999996</v>
      </c>
      <c r="S4310" t="s">
        <v>120</v>
      </c>
      <c r="T4310" t="s">
        <v>119</v>
      </c>
      <c r="U4310" t="s">
        <v>77</v>
      </c>
      <c r="V4310" t="s">
        <v>45</v>
      </c>
    </row>
    <row r="4311" spans="1:22">
      <c r="A4311" t="s">
        <v>20846</v>
      </c>
      <c r="B4311" s="2">
        <v>45381.55972222222</v>
      </c>
      <c r="C4311" s="2">
        <f t="shared" si="67"/>
        <v>45376</v>
      </c>
      <c r="D4311" t="s">
        <v>1100</v>
      </c>
      <c r="E4311" t="s">
        <v>20845</v>
      </c>
      <c r="F4311" t="s">
        <v>83</v>
      </c>
      <c r="G4311" t="s">
        <v>72</v>
      </c>
      <c r="H4311" t="s">
        <v>71</v>
      </c>
      <c r="I4311">
        <v>2</v>
      </c>
      <c r="J4311">
        <v>460.39</v>
      </c>
      <c r="K4311">
        <v>304.92</v>
      </c>
      <c r="L4311">
        <v>920.78</v>
      </c>
      <c r="M4311">
        <v>609.84</v>
      </c>
      <c r="N4311" t="s">
        <v>20844</v>
      </c>
      <c r="O4311" t="s">
        <v>20843</v>
      </c>
      <c r="P4311" t="s">
        <v>121</v>
      </c>
      <c r="Q4311">
        <v>9.9252000000000002</v>
      </c>
      <c r="R4311">
        <v>78.119799999999998</v>
      </c>
      <c r="S4311" t="s">
        <v>454</v>
      </c>
      <c r="T4311" t="s">
        <v>453</v>
      </c>
      <c r="U4311" t="s">
        <v>77</v>
      </c>
      <c r="V4311" t="s">
        <v>9</v>
      </c>
    </row>
    <row r="4312" spans="1:22">
      <c r="A4312" t="s">
        <v>20842</v>
      </c>
      <c r="B4312" s="2">
        <v>45552.881944444445</v>
      </c>
      <c r="C4312" s="2">
        <f t="shared" si="67"/>
        <v>45551</v>
      </c>
      <c r="D4312" t="s">
        <v>1095</v>
      </c>
      <c r="E4312" t="s">
        <v>12509</v>
      </c>
      <c r="F4312" t="s">
        <v>136</v>
      </c>
      <c r="G4312" t="s">
        <v>53</v>
      </c>
      <c r="H4312" t="s">
        <v>63</v>
      </c>
      <c r="I4312">
        <v>2</v>
      </c>
      <c r="J4312">
        <v>1918.85</v>
      </c>
      <c r="K4312">
        <v>1165.99</v>
      </c>
      <c r="L4312">
        <v>3837.7</v>
      </c>
      <c r="M4312">
        <v>2331.98</v>
      </c>
      <c r="N4312" t="s">
        <v>20841</v>
      </c>
      <c r="O4312" t="s">
        <v>20840</v>
      </c>
      <c r="P4312" t="s">
        <v>37</v>
      </c>
      <c r="Q4312">
        <v>10.7905</v>
      </c>
      <c r="R4312">
        <v>78.704700000000003</v>
      </c>
      <c r="S4312" t="s">
        <v>226</v>
      </c>
      <c r="T4312" t="s">
        <v>225</v>
      </c>
      <c r="U4312" t="s">
        <v>77</v>
      </c>
      <c r="V4312" t="s">
        <v>9</v>
      </c>
    </row>
    <row r="4313" spans="1:22">
      <c r="A4313" t="s">
        <v>20839</v>
      </c>
      <c r="B4313" s="2">
        <v>45094.497916666667</v>
      </c>
      <c r="C4313" s="2">
        <f t="shared" si="67"/>
        <v>45089</v>
      </c>
      <c r="D4313" t="s">
        <v>1090</v>
      </c>
      <c r="E4313" t="s">
        <v>20838</v>
      </c>
      <c r="F4313" t="s">
        <v>166</v>
      </c>
      <c r="G4313" t="s">
        <v>115</v>
      </c>
      <c r="H4313" t="s">
        <v>29</v>
      </c>
      <c r="I4313">
        <v>1</v>
      </c>
      <c r="J4313">
        <v>1315.93</v>
      </c>
      <c r="K4313">
        <v>1167.67</v>
      </c>
      <c r="L4313">
        <v>1315.93</v>
      </c>
      <c r="M4313">
        <v>1167.67</v>
      </c>
      <c r="N4313" t="s">
        <v>20837</v>
      </c>
      <c r="O4313" t="s">
        <v>20836</v>
      </c>
      <c r="P4313" t="s">
        <v>26</v>
      </c>
      <c r="Q4313">
        <v>11.0168</v>
      </c>
      <c r="R4313">
        <v>76.955799999999996</v>
      </c>
      <c r="S4313" t="s">
        <v>36</v>
      </c>
      <c r="T4313" t="s">
        <v>35</v>
      </c>
      <c r="U4313" t="s">
        <v>77</v>
      </c>
      <c r="V4313" t="s">
        <v>9</v>
      </c>
    </row>
    <row r="4314" spans="1:22">
      <c r="A4314" t="s">
        <v>20835</v>
      </c>
      <c r="B4314" s="2">
        <v>45204.624305555553</v>
      </c>
      <c r="C4314" s="2">
        <f t="shared" si="67"/>
        <v>45201</v>
      </c>
      <c r="D4314" t="s">
        <v>1085</v>
      </c>
      <c r="E4314" t="s">
        <v>20834</v>
      </c>
      <c r="F4314" t="s">
        <v>73</v>
      </c>
      <c r="G4314" t="s">
        <v>72</v>
      </c>
      <c r="H4314" t="s">
        <v>29</v>
      </c>
      <c r="I4314">
        <v>1</v>
      </c>
      <c r="J4314">
        <v>849.3</v>
      </c>
      <c r="K4314">
        <v>531.07000000000005</v>
      </c>
      <c r="L4314">
        <v>849.3</v>
      </c>
      <c r="M4314">
        <v>531.07000000000005</v>
      </c>
      <c r="N4314" t="s">
        <v>20833</v>
      </c>
      <c r="O4314" t="s">
        <v>20832</v>
      </c>
      <c r="P4314" t="s">
        <v>68</v>
      </c>
      <c r="Q4314">
        <v>11.34</v>
      </c>
      <c r="R4314">
        <v>77.717200000000005</v>
      </c>
      <c r="S4314" t="s">
        <v>762</v>
      </c>
      <c r="T4314" t="s">
        <v>761</v>
      </c>
      <c r="U4314" t="s">
        <v>46</v>
      </c>
      <c r="V4314" t="s">
        <v>45</v>
      </c>
    </row>
    <row r="4315" spans="1:22">
      <c r="A4315" t="s">
        <v>20831</v>
      </c>
      <c r="B4315" s="2">
        <v>45376.749305555553</v>
      </c>
      <c r="C4315" s="2">
        <f t="shared" si="67"/>
        <v>45376</v>
      </c>
      <c r="D4315" t="s">
        <v>1080</v>
      </c>
      <c r="E4315" t="s">
        <v>7157</v>
      </c>
      <c r="F4315" t="s">
        <v>64</v>
      </c>
      <c r="G4315" t="s">
        <v>91</v>
      </c>
      <c r="H4315" t="s">
        <v>52</v>
      </c>
      <c r="I4315">
        <v>1</v>
      </c>
      <c r="J4315">
        <v>822.83</v>
      </c>
      <c r="K4315">
        <v>533.33000000000004</v>
      </c>
      <c r="L4315">
        <v>822.83</v>
      </c>
      <c r="M4315">
        <v>533.33000000000004</v>
      </c>
      <c r="N4315" t="s">
        <v>20830</v>
      </c>
      <c r="O4315" t="s">
        <v>20829</v>
      </c>
      <c r="P4315" t="s">
        <v>60</v>
      </c>
      <c r="Q4315">
        <v>8.7139000000000006</v>
      </c>
      <c r="R4315">
        <v>77.756699999999995</v>
      </c>
      <c r="S4315" t="s">
        <v>413</v>
      </c>
      <c r="T4315" t="s">
        <v>412</v>
      </c>
      <c r="U4315" t="s">
        <v>77</v>
      </c>
      <c r="V4315" t="s">
        <v>9</v>
      </c>
    </row>
    <row r="4316" spans="1:22">
      <c r="A4316" t="s">
        <v>20828</v>
      </c>
      <c r="B4316" s="2">
        <v>45129.668749999997</v>
      </c>
      <c r="C4316" s="2">
        <f t="shared" si="67"/>
        <v>45124</v>
      </c>
      <c r="D4316" t="s">
        <v>1075</v>
      </c>
      <c r="E4316" t="s">
        <v>20827</v>
      </c>
      <c r="F4316" t="s">
        <v>73</v>
      </c>
      <c r="G4316" t="s">
        <v>17</v>
      </c>
      <c r="H4316" t="s">
        <v>16</v>
      </c>
      <c r="I4316">
        <v>2</v>
      </c>
      <c r="J4316">
        <v>683.24</v>
      </c>
      <c r="K4316">
        <v>470.47</v>
      </c>
      <c r="L4316">
        <v>1366.48</v>
      </c>
      <c r="M4316">
        <v>940.94</v>
      </c>
      <c r="N4316" t="s">
        <v>20826</v>
      </c>
      <c r="O4316" t="s">
        <v>20825</v>
      </c>
      <c r="P4316" t="s">
        <v>26</v>
      </c>
      <c r="Q4316">
        <v>11.0168</v>
      </c>
      <c r="R4316">
        <v>76.955799999999996</v>
      </c>
      <c r="S4316" t="s">
        <v>96</v>
      </c>
      <c r="T4316" t="s">
        <v>95</v>
      </c>
      <c r="U4316" t="s">
        <v>10</v>
      </c>
      <c r="V4316" t="s">
        <v>9</v>
      </c>
    </row>
    <row r="4317" spans="1:22">
      <c r="A4317" t="s">
        <v>20824</v>
      </c>
      <c r="B4317" s="2">
        <v>45478.595138888886</v>
      </c>
      <c r="C4317" s="2">
        <f t="shared" si="67"/>
        <v>45474</v>
      </c>
      <c r="D4317" t="s">
        <v>1070</v>
      </c>
      <c r="E4317" t="s">
        <v>8962</v>
      </c>
      <c r="F4317" t="s">
        <v>31</v>
      </c>
      <c r="G4317" t="s">
        <v>17</v>
      </c>
      <c r="H4317" t="s">
        <v>71</v>
      </c>
      <c r="I4317">
        <v>1</v>
      </c>
      <c r="J4317">
        <v>273.42</v>
      </c>
      <c r="K4317">
        <v>212.77</v>
      </c>
      <c r="L4317">
        <v>273.42</v>
      </c>
      <c r="M4317">
        <v>212.77</v>
      </c>
      <c r="N4317" t="s">
        <v>20823</v>
      </c>
      <c r="O4317" t="s">
        <v>20822</v>
      </c>
      <c r="P4317" t="s">
        <v>112</v>
      </c>
      <c r="Q4317">
        <v>13.082700000000001</v>
      </c>
      <c r="R4317">
        <v>80.270700000000005</v>
      </c>
      <c r="S4317" t="s">
        <v>96</v>
      </c>
      <c r="T4317" t="s">
        <v>95</v>
      </c>
      <c r="U4317" t="s">
        <v>77</v>
      </c>
      <c r="V4317" t="s">
        <v>9</v>
      </c>
    </row>
    <row r="4318" spans="1:22">
      <c r="A4318" t="s">
        <v>20821</v>
      </c>
      <c r="B4318" s="2">
        <v>45494.594444444447</v>
      </c>
      <c r="C4318" s="2">
        <f t="shared" si="67"/>
        <v>45488</v>
      </c>
      <c r="D4318" t="s">
        <v>1065</v>
      </c>
      <c r="E4318" t="s">
        <v>20820</v>
      </c>
      <c r="F4318" t="s">
        <v>166</v>
      </c>
      <c r="G4318" t="s">
        <v>41</v>
      </c>
      <c r="H4318" t="s">
        <v>40</v>
      </c>
      <c r="I4318">
        <v>1</v>
      </c>
      <c r="J4318">
        <v>1850.2</v>
      </c>
      <c r="K4318">
        <v>1396.87</v>
      </c>
      <c r="L4318">
        <v>1850.2</v>
      </c>
      <c r="M4318">
        <v>1396.87</v>
      </c>
      <c r="N4318" t="s">
        <v>20819</v>
      </c>
      <c r="O4318" t="s">
        <v>20818</v>
      </c>
      <c r="P4318" t="s">
        <v>121</v>
      </c>
      <c r="Q4318">
        <v>9.9252000000000002</v>
      </c>
      <c r="R4318">
        <v>78.119799999999998</v>
      </c>
      <c r="S4318" t="s">
        <v>432</v>
      </c>
      <c r="T4318" t="s">
        <v>431</v>
      </c>
      <c r="U4318" t="s">
        <v>77</v>
      </c>
      <c r="V4318" t="s">
        <v>22</v>
      </c>
    </row>
    <row r="4319" spans="1:22">
      <c r="A4319" t="s">
        <v>20817</v>
      </c>
      <c r="B4319" s="2">
        <v>44931.446527777778</v>
      </c>
      <c r="C4319" s="2">
        <f t="shared" si="67"/>
        <v>44928</v>
      </c>
      <c r="D4319" t="s">
        <v>1060</v>
      </c>
      <c r="E4319" t="s">
        <v>20816</v>
      </c>
      <c r="F4319" t="s">
        <v>18</v>
      </c>
      <c r="G4319" t="s">
        <v>17</v>
      </c>
      <c r="H4319" t="s">
        <v>71</v>
      </c>
      <c r="I4319">
        <v>1</v>
      </c>
      <c r="J4319">
        <v>1298.3800000000001</v>
      </c>
      <c r="K4319">
        <v>803.33</v>
      </c>
      <c r="L4319">
        <v>1298.3800000000001</v>
      </c>
      <c r="M4319">
        <v>803.33</v>
      </c>
      <c r="N4319" t="s">
        <v>20815</v>
      </c>
      <c r="O4319" t="s">
        <v>20814</v>
      </c>
      <c r="P4319" t="s">
        <v>49</v>
      </c>
      <c r="Q4319">
        <v>12.916499999999999</v>
      </c>
      <c r="R4319">
        <v>79.132499999999993</v>
      </c>
      <c r="S4319" t="s">
        <v>1238</v>
      </c>
      <c r="T4319" t="s">
        <v>1237</v>
      </c>
      <c r="U4319" t="s">
        <v>46</v>
      </c>
      <c r="V4319" t="s">
        <v>9</v>
      </c>
    </row>
    <row r="4320" spans="1:22">
      <c r="A4320" t="s">
        <v>20813</v>
      </c>
      <c r="B4320" s="2">
        <v>45336.423611111109</v>
      </c>
      <c r="C4320" s="2">
        <f t="shared" si="67"/>
        <v>45334</v>
      </c>
      <c r="D4320" t="s">
        <v>1055</v>
      </c>
      <c r="E4320" t="s">
        <v>1054</v>
      </c>
      <c r="F4320" t="s">
        <v>166</v>
      </c>
      <c r="G4320" t="s">
        <v>30</v>
      </c>
      <c r="H4320" t="s">
        <v>40</v>
      </c>
      <c r="I4320">
        <v>1</v>
      </c>
      <c r="J4320">
        <v>556.58000000000004</v>
      </c>
      <c r="K4320">
        <v>438.2</v>
      </c>
      <c r="L4320">
        <v>556.58000000000004</v>
      </c>
      <c r="M4320">
        <v>438.2</v>
      </c>
      <c r="N4320" t="s">
        <v>20812</v>
      </c>
      <c r="O4320" t="s">
        <v>20811</v>
      </c>
      <c r="P4320" t="s">
        <v>121</v>
      </c>
      <c r="Q4320">
        <v>9.9252000000000002</v>
      </c>
      <c r="R4320">
        <v>78.119799999999998</v>
      </c>
      <c r="S4320" t="s">
        <v>352</v>
      </c>
      <c r="T4320" t="s">
        <v>351</v>
      </c>
      <c r="U4320" t="s">
        <v>23</v>
      </c>
      <c r="V4320" t="s">
        <v>45</v>
      </c>
    </row>
    <row r="4321" spans="1:22">
      <c r="A4321" t="s">
        <v>20810</v>
      </c>
      <c r="B4321" s="2">
        <v>44969.749305555553</v>
      </c>
      <c r="C4321" s="2">
        <f t="shared" si="67"/>
        <v>44963</v>
      </c>
      <c r="D4321" t="s">
        <v>1050</v>
      </c>
      <c r="E4321" t="s">
        <v>3347</v>
      </c>
      <c r="F4321" t="s">
        <v>166</v>
      </c>
      <c r="G4321" t="s">
        <v>91</v>
      </c>
      <c r="H4321" t="s">
        <v>29</v>
      </c>
      <c r="I4321">
        <v>4</v>
      </c>
      <c r="J4321">
        <v>1108.5999999999999</v>
      </c>
      <c r="K4321">
        <v>990.9</v>
      </c>
      <c r="L4321">
        <v>4434.3999999999996</v>
      </c>
      <c r="M4321">
        <v>3963.6</v>
      </c>
      <c r="N4321" t="s">
        <v>20809</v>
      </c>
      <c r="O4321" t="s">
        <v>20808</v>
      </c>
      <c r="P4321" t="s">
        <v>121</v>
      </c>
      <c r="Q4321">
        <v>9.9252000000000002</v>
      </c>
      <c r="R4321">
        <v>78.119799999999998</v>
      </c>
      <c r="S4321" t="s">
        <v>762</v>
      </c>
      <c r="T4321" t="s">
        <v>761</v>
      </c>
      <c r="U4321" t="s">
        <v>10</v>
      </c>
      <c r="V4321" t="s">
        <v>9</v>
      </c>
    </row>
    <row r="4322" spans="1:22">
      <c r="A4322" t="s">
        <v>20807</v>
      </c>
      <c r="B4322" s="2">
        <v>44998.489583333336</v>
      </c>
      <c r="C4322" s="2">
        <f t="shared" si="67"/>
        <v>44998</v>
      </c>
      <c r="D4322" t="s">
        <v>1045</v>
      </c>
      <c r="E4322" t="s">
        <v>12475</v>
      </c>
      <c r="F4322" t="s">
        <v>73</v>
      </c>
      <c r="G4322" t="s">
        <v>17</v>
      </c>
      <c r="H4322" t="s">
        <v>71</v>
      </c>
      <c r="I4322">
        <v>1</v>
      </c>
      <c r="J4322">
        <v>973.83</v>
      </c>
      <c r="K4322">
        <v>584.36</v>
      </c>
      <c r="L4322">
        <v>973.83</v>
      </c>
      <c r="M4322">
        <v>584.36</v>
      </c>
      <c r="N4322" t="s">
        <v>20806</v>
      </c>
      <c r="O4322" t="s">
        <v>20805</v>
      </c>
      <c r="P4322" t="s">
        <v>112</v>
      </c>
      <c r="Q4322">
        <v>13.082700000000001</v>
      </c>
      <c r="R4322">
        <v>80.270700000000005</v>
      </c>
      <c r="S4322" t="s">
        <v>146</v>
      </c>
      <c r="T4322" t="s">
        <v>145</v>
      </c>
      <c r="U4322" t="s">
        <v>77</v>
      </c>
      <c r="V4322" t="s">
        <v>45</v>
      </c>
    </row>
    <row r="4323" spans="1:22">
      <c r="A4323" t="s">
        <v>20804</v>
      </c>
      <c r="B4323" s="2">
        <v>45506.818749999999</v>
      </c>
      <c r="C4323" s="2">
        <f t="shared" si="67"/>
        <v>45502</v>
      </c>
      <c r="D4323" t="s">
        <v>1040</v>
      </c>
      <c r="E4323" t="s">
        <v>15868</v>
      </c>
      <c r="F4323" t="s">
        <v>18</v>
      </c>
      <c r="G4323" t="s">
        <v>41</v>
      </c>
      <c r="H4323" t="s">
        <v>71</v>
      </c>
      <c r="I4323">
        <v>2</v>
      </c>
      <c r="J4323">
        <v>1968.92</v>
      </c>
      <c r="K4323">
        <v>1631.45</v>
      </c>
      <c r="L4323">
        <v>3937.84</v>
      </c>
      <c r="M4323">
        <v>3262.9</v>
      </c>
      <c r="N4323" t="s">
        <v>20803</v>
      </c>
      <c r="O4323" t="s">
        <v>20802</v>
      </c>
      <c r="P4323" t="s">
        <v>60</v>
      </c>
      <c r="Q4323">
        <v>8.7139000000000006</v>
      </c>
      <c r="R4323">
        <v>77.756699999999995</v>
      </c>
      <c r="S4323" t="s">
        <v>243</v>
      </c>
      <c r="T4323" t="s">
        <v>242</v>
      </c>
      <c r="U4323" t="s">
        <v>23</v>
      </c>
      <c r="V4323" t="s">
        <v>9</v>
      </c>
    </row>
    <row r="4324" spans="1:22">
      <c r="A4324" t="s">
        <v>20801</v>
      </c>
      <c r="B4324" s="2">
        <v>45262.885416666664</v>
      </c>
      <c r="C4324" s="2">
        <f t="shared" si="67"/>
        <v>45257</v>
      </c>
      <c r="D4324" t="s">
        <v>1035</v>
      </c>
      <c r="E4324" t="s">
        <v>20800</v>
      </c>
      <c r="F4324" t="s">
        <v>18</v>
      </c>
      <c r="G4324" t="s">
        <v>30</v>
      </c>
      <c r="H4324" t="s">
        <v>52</v>
      </c>
      <c r="I4324">
        <v>2</v>
      </c>
      <c r="J4324">
        <v>1487.62</v>
      </c>
      <c r="K4324">
        <v>1159.28</v>
      </c>
      <c r="L4324">
        <v>2975.24</v>
      </c>
      <c r="M4324">
        <v>2318.56</v>
      </c>
      <c r="N4324" t="s">
        <v>20799</v>
      </c>
      <c r="O4324" t="s">
        <v>20798</v>
      </c>
      <c r="P4324" t="s">
        <v>37</v>
      </c>
      <c r="Q4324">
        <v>10.7905</v>
      </c>
      <c r="R4324">
        <v>78.704700000000003</v>
      </c>
      <c r="S4324" t="s">
        <v>616</v>
      </c>
      <c r="T4324" t="s">
        <v>615</v>
      </c>
      <c r="U4324" t="s">
        <v>57</v>
      </c>
      <c r="V4324" t="s">
        <v>212</v>
      </c>
    </row>
    <row r="4325" spans="1:22">
      <c r="A4325" t="s">
        <v>20797</v>
      </c>
      <c r="B4325" s="2">
        <v>45151.611805555556</v>
      </c>
      <c r="C4325" s="2">
        <f t="shared" si="67"/>
        <v>45145</v>
      </c>
      <c r="D4325" t="s">
        <v>1030</v>
      </c>
      <c r="E4325" t="s">
        <v>3331</v>
      </c>
      <c r="F4325" t="s">
        <v>166</v>
      </c>
      <c r="G4325" t="s">
        <v>53</v>
      </c>
      <c r="H4325" t="s">
        <v>52</v>
      </c>
      <c r="I4325">
        <v>1</v>
      </c>
      <c r="J4325">
        <v>1919.12</v>
      </c>
      <c r="K4325">
        <v>1616.73</v>
      </c>
      <c r="L4325">
        <v>1919.12</v>
      </c>
      <c r="M4325">
        <v>1616.73</v>
      </c>
      <c r="N4325" t="s">
        <v>20796</v>
      </c>
      <c r="O4325" t="s">
        <v>20795</v>
      </c>
      <c r="P4325" t="s">
        <v>112</v>
      </c>
      <c r="Q4325">
        <v>13.082700000000001</v>
      </c>
      <c r="R4325">
        <v>80.270700000000005</v>
      </c>
      <c r="S4325" t="s">
        <v>257</v>
      </c>
      <c r="T4325" t="s">
        <v>256</v>
      </c>
      <c r="U4325" t="s">
        <v>46</v>
      </c>
      <c r="V4325" t="s">
        <v>9</v>
      </c>
    </row>
    <row r="4326" spans="1:22">
      <c r="A4326" t="s">
        <v>20794</v>
      </c>
      <c r="B4326" s="2">
        <v>45285.443055555559</v>
      </c>
      <c r="C4326" s="2">
        <f t="shared" si="67"/>
        <v>45285</v>
      </c>
      <c r="D4326" t="s">
        <v>1025</v>
      </c>
      <c r="E4326" t="s">
        <v>10724</v>
      </c>
      <c r="F4326" t="s">
        <v>64</v>
      </c>
      <c r="G4326" t="s">
        <v>41</v>
      </c>
      <c r="H4326" t="s">
        <v>52</v>
      </c>
      <c r="I4326">
        <v>1</v>
      </c>
      <c r="J4326">
        <v>2266.54</v>
      </c>
      <c r="K4326">
        <v>1566.37</v>
      </c>
      <c r="L4326">
        <v>2266.54</v>
      </c>
      <c r="M4326">
        <v>1566.37</v>
      </c>
      <c r="N4326" t="s">
        <v>20793</v>
      </c>
      <c r="O4326" t="s">
        <v>20792</v>
      </c>
      <c r="P4326" t="s">
        <v>13</v>
      </c>
      <c r="Q4326">
        <v>11.664300000000001</v>
      </c>
      <c r="R4326">
        <v>78.146000000000001</v>
      </c>
      <c r="S4326" t="s">
        <v>103</v>
      </c>
      <c r="T4326" t="s">
        <v>102</v>
      </c>
      <c r="U4326" t="s">
        <v>46</v>
      </c>
      <c r="V4326" t="s">
        <v>9</v>
      </c>
    </row>
    <row r="4327" spans="1:22">
      <c r="A4327" t="s">
        <v>20791</v>
      </c>
      <c r="B4327" s="2">
        <v>45315.552083333336</v>
      </c>
      <c r="C4327" s="2">
        <f t="shared" si="67"/>
        <v>45313</v>
      </c>
      <c r="D4327" t="s">
        <v>1020</v>
      </c>
      <c r="E4327" t="s">
        <v>20790</v>
      </c>
      <c r="F4327" t="s">
        <v>201</v>
      </c>
      <c r="G4327" t="s">
        <v>106</v>
      </c>
      <c r="H4327" t="s">
        <v>63</v>
      </c>
      <c r="I4327">
        <v>1</v>
      </c>
      <c r="J4327">
        <v>684.97</v>
      </c>
      <c r="K4327">
        <v>525.80999999999995</v>
      </c>
      <c r="L4327">
        <v>684.97</v>
      </c>
      <c r="M4327">
        <v>525.80999999999995</v>
      </c>
      <c r="N4327" t="s">
        <v>20789</v>
      </c>
      <c r="O4327" t="s">
        <v>20788</v>
      </c>
      <c r="P4327" t="s">
        <v>49</v>
      </c>
      <c r="Q4327">
        <v>12.916499999999999</v>
      </c>
      <c r="R4327">
        <v>79.132499999999993</v>
      </c>
      <c r="S4327" t="s">
        <v>48</v>
      </c>
      <c r="T4327" t="s">
        <v>47</v>
      </c>
      <c r="U4327" t="s">
        <v>23</v>
      </c>
      <c r="V4327" t="s">
        <v>45</v>
      </c>
    </row>
    <row r="4328" spans="1:22">
      <c r="A4328" t="s">
        <v>20787</v>
      </c>
      <c r="B4328" s="2">
        <v>45544.720833333333</v>
      </c>
      <c r="C4328" s="2">
        <f t="shared" si="67"/>
        <v>45544</v>
      </c>
      <c r="D4328" t="s">
        <v>1015</v>
      </c>
      <c r="E4328" t="s">
        <v>15850</v>
      </c>
      <c r="F4328" t="s">
        <v>136</v>
      </c>
      <c r="G4328" t="s">
        <v>82</v>
      </c>
      <c r="H4328" t="s">
        <v>29</v>
      </c>
      <c r="I4328">
        <v>3</v>
      </c>
      <c r="J4328">
        <v>1997.86</v>
      </c>
      <c r="K4328">
        <v>1523.49</v>
      </c>
      <c r="L4328">
        <v>5993.58</v>
      </c>
      <c r="M4328">
        <v>4570.47</v>
      </c>
      <c r="N4328" t="s">
        <v>20786</v>
      </c>
      <c r="O4328" t="s">
        <v>20785</v>
      </c>
      <c r="P4328" t="s">
        <v>60</v>
      </c>
      <c r="Q4328">
        <v>8.7139000000000006</v>
      </c>
      <c r="R4328">
        <v>77.756699999999995</v>
      </c>
      <c r="S4328" t="s">
        <v>146</v>
      </c>
      <c r="T4328" t="s">
        <v>145</v>
      </c>
      <c r="U4328" t="s">
        <v>10</v>
      </c>
      <c r="V4328" t="s">
        <v>45</v>
      </c>
    </row>
    <row r="4329" spans="1:22">
      <c r="A4329" t="s">
        <v>20784</v>
      </c>
      <c r="B4329" s="2">
        <v>45254.544444444444</v>
      </c>
      <c r="C4329" s="2">
        <f t="shared" si="67"/>
        <v>45250</v>
      </c>
      <c r="D4329" t="s">
        <v>1010</v>
      </c>
      <c r="E4329" t="s">
        <v>12453</v>
      </c>
      <c r="F4329" t="s">
        <v>31</v>
      </c>
      <c r="G4329" t="s">
        <v>82</v>
      </c>
      <c r="H4329" t="s">
        <v>71</v>
      </c>
      <c r="I4329">
        <v>1</v>
      </c>
      <c r="J4329">
        <v>242.76</v>
      </c>
      <c r="K4329">
        <v>184.97</v>
      </c>
      <c r="L4329">
        <v>242.76</v>
      </c>
      <c r="M4329">
        <v>184.97</v>
      </c>
      <c r="N4329" t="s">
        <v>20783</v>
      </c>
      <c r="O4329" t="s">
        <v>20782</v>
      </c>
      <c r="P4329" t="s">
        <v>60</v>
      </c>
      <c r="Q4329">
        <v>8.7139000000000006</v>
      </c>
      <c r="R4329">
        <v>77.756699999999995</v>
      </c>
      <c r="S4329" t="s">
        <v>206</v>
      </c>
      <c r="T4329" t="s">
        <v>205</v>
      </c>
      <c r="U4329" t="s">
        <v>46</v>
      </c>
      <c r="V4329" t="s">
        <v>9</v>
      </c>
    </row>
    <row r="4330" spans="1:22">
      <c r="A4330" t="s">
        <v>20781</v>
      </c>
      <c r="B4330" s="2">
        <v>45570.622916666667</v>
      </c>
      <c r="C4330" s="2">
        <f t="shared" si="67"/>
        <v>45565</v>
      </c>
      <c r="D4330" t="s">
        <v>1005</v>
      </c>
      <c r="E4330" t="s">
        <v>17508</v>
      </c>
      <c r="F4330" t="s">
        <v>31</v>
      </c>
      <c r="G4330" t="s">
        <v>41</v>
      </c>
      <c r="H4330" t="s">
        <v>40</v>
      </c>
      <c r="I4330">
        <v>4</v>
      </c>
      <c r="J4330">
        <v>352.97</v>
      </c>
      <c r="K4330">
        <v>256.79000000000002</v>
      </c>
      <c r="L4330">
        <v>1411.88</v>
      </c>
      <c r="M4330">
        <v>1027.1600000000001</v>
      </c>
      <c r="N4330" t="s">
        <v>20780</v>
      </c>
      <c r="O4330" t="s">
        <v>20779</v>
      </c>
      <c r="P4330" t="s">
        <v>49</v>
      </c>
      <c r="Q4330">
        <v>12.916499999999999</v>
      </c>
      <c r="R4330">
        <v>79.132499999999993</v>
      </c>
      <c r="S4330" t="s">
        <v>333</v>
      </c>
      <c r="T4330" t="s">
        <v>332</v>
      </c>
      <c r="U4330" t="s">
        <v>77</v>
      </c>
      <c r="V4330" t="s">
        <v>9</v>
      </c>
    </row>
    <row r="4331" spans="1:22">
      <c r="A4331" t="s">
        <v>20778</v>
      </c>
      <c r="B4331" s="2">
        <v>45008.456250000003</v>
      </c>
      <c r="C4331" s="2">
        <f t="shared" si="67"/>
        <v>45005</v>
      </c>
      <c r="D4331" t="s">
        <v>1000</v>
      </c>
      <c r="E4331" t="s">
        <v>12446</v>
      </c>
      <c r="F4331" t="s">
        <v>31</v>
      </c>
      <c r="G4331" t="s">
        <v>82</v>
      </c>
      <c r="H4331" t="s">
        <v>63</v>
      </c>
      <c r="I4331">
        <v>1</v>
      </c>
      <c r="J4331">
        <v>1982.99</v>
      </c>
      <c r="K4331">
        <v>1555.84</v>
      </c>
      <c r="L4331">
        <v>1982.99</v>
      </c>
      <c r="M4331">
        <v>1555.84</v>
      </c>
      <c r="N4331" t="s">
        <v>20777</v>
      </c>
      <c r="O4331" t="s">
        <v>20776</v>
      </c>
      <c r="P4331" t="s">
        <v>13</v>
      </c>
      <c r="Q4331">
        <v>11.664300000000001</v>
      </c>
      <c r="R4331">
        <v>78.146000000000001</v>
      </c>
      <c r="S4331" t="s">
        <v>762</v>
      </c>
      <c r="T4331" t="s">
        <v>761</v>
      </c>
      <c r="U4331" t="s">
        <v>10</v>
      </c>
      <c r="V4331" t="s">
        <v>9</v>
      </c>
    </row>
    <row r="4332" spans="1:22">
      <c r="A4332" t="s">
        <v>20775</v>
      </c>
      <c r="B4332" s="2">
        <v>45312.852083333331</v>
      </c>
      <c r="C4332" s="2">
        <f t="shared" si="67"/>
        <v>45306</v>
      </c>
      <c r="D4332" t="s">
        <v>995</v>
      </c>
      <c r="E4332" t="s">
        <v>8908</v>
      </c>
      <c r="F4332" t="s">
        <v>31</v>
      </c>
      <c r="G4332" t="s">
        <v>53</v>
      </c>
      <c r="H4332" t="s">
        <v>40</v>
      </c>
      <c r="I4332">
        <v>1</v>
      </c>
      <c r="J4332">
        <v>228.98</v>
      </c>
      <c r="K4332">
        <v>157.87</v>
      </c>
      <c r="L4332">
        <v>228.98</v>
      </c>
      <c r="M4332">
        <v>157.87</v>
      </c>
      <c r="N4332" t="s">
        <v>20774</v>
      </c>
      <c r="O4332" t="s">
        <v>20773</v>
      </c>
      <c r="P4332" t="s">
        <v>68</v>
      </c>
      <c r="Q4332">
        <v>11.34</v>
      </c>
      <c r="R4332">
        <v>77.717200000000005</v>
      </c>
      <c r="S4332" t="s">
        <v>1238</v>
      </c>
      <c r="T4332" t="s">
        <v>1237</v>
      </c>
      <c r="U4332" t="s">
        <v>57</v>
      </c>
      <c r="V4332" t="s">
        <v>9</v>
      </c>
    </row>
    <row r="4333" spans="1:22">
      <c r="A4333" t="s">
        <v>20772</v>
      </c>
      <c r="B4333" s="2">
        <v>45574.661805555559</v>
      </c>
      <c r="C4333" s="2">
        <f t="shared" si="67"/>
        <v>45572</v>
      </c>
      <c r="D4333" t="s">
        <v>990</v>
      </c>
      <c r="E4333" t="s">
        <v>20771</v>
      </c>
      <c r="F4333" t="s">
        <v>64</v>
      </c>
      <c r="G4333" t="s">
        <v>82</v>
      </c>
      <c r="H4333" t="s">
        <v>16</v>
      </c>
      <c r="I4333">
        <v>1</v>
      </c>
      <c r="J4333">
        <v>444.06</v>
      </c>
      <c r="K4333">
        <v>344.4</v>
      </c>
      <c r="L4333">
        <v>444.06</v>
      </c>
      <c r="M4333">
        <v>344.4</v>
      </c>
      <c r="N4333" t="s">
        <v>20770</v>
      </c>
      <c r="O4333" t="s">
        <v>20769</v>
      </c>
      <c r="P4333" t="s">
        <v>13</v>
      </c>
      <c r="Q4333">
        <v>11.664300000000001</v>
      </c>
      <c r="R4333">
        <v>78.146000000000001</v>
      </c>
      <c r="S4333" t="s">
        <v>226</v>
      </c>
      <c r="T4333" t="s">
        <v>225</v>
      </c>
      <c r="U4333" t="s">
        <v>23</v>
      </c>
      <c r="V4333" t="s">
        <v>45</v>
      </c>
    </row>
    <row r="4334" spans="1:22">
      <c r="A4334" t="s">
        <v>20768</v>
      </c>
      <c r="B4334" s="2">
        <v>45084.482638888891</v>
      </c>
      <c r="C4334" s="2">
        <f t="shared" si="67"/>
        <v>45082</v>
      </c>
      <c r="D4334" t="s">
        <v>985</v>
      </c>
      <c r="E4334" t="s">
        <v>984</v>
      </c>
      <c r="F4334" t="s">
        <v>83</v>
      </c>
      <c r="G4334" t="s">
        <v>17</v>
      </c>
      <c r="H4334" t="s">
        <v>71</v>
      </c>
      <c r="I4334">
        <v>1</v>
      </c>
      <c r="J4334">
        <v>963.96</v>
      </c>
      <c r="K4334">
        <v>745.59</v>
      </c>
      <c r="L4334">
        <v>963.96</v>
      </c>
      <c r="M4334">
        <v>745.59</v>
      </c>
      <c r="N4334" t="s">
        <v>20767</v>
      </c>
      <c r="O4334" t="s">
        <v>20766</v>
      </c>
      <c r="P4334" t="s">
        <v>121</v>
      </c>
      <c r="Q4334">
        <v>9.9252000000000002</v>
      </c>
      <c r="R4334">
        <v>78.119799999999998</v>
      </c>
      <c r="S4334" t="s">
        <v>206</v>
      </c>
      <c r="T4334" t="s">
        <v>205</v>
      </c>
      <c r="U4334" t="s">
        <v>46</v>
      </c>
      <c r="V4334" t="s">
        <v>22</v>
      </c>
    </row>
    <row r="4335" spans="1:22">
      <c r="A4335" t="s">
        <v>20765</v>
      </c>
      <c r="B4335" s="2">
        <v>44990.888888888891</v>
      </c>
      <c r="C4335" s="2">
        <f t="shared" si="67"/>
        <v>44984</v>
      </c>
      <c r="D4335" t="s">
        <v>980</v>
      </c>
      <c r="E4335" t="s">
        <v>20764</v>
      </c>
      <c r="F4335" t="s">
        <v>64</v>
      </c>
      <c r="G4335" t="s">
        <v>53</v>
      </c>
      <c r="H4335" t="s">
        <v>71</v>
      </c>
      <c r="I4335">
        <v>1</v>
      </c>
      <c r="J4335">
        <v>2051.0700000000002</v>
      </c>
      <c r="K4335">
        <v>1377.57</v>
      </c>
      <c r="L4335">
        <v>2051.0700000000002</v>
      </c>
      <c r="M4335">
        <v>1377.57</v>
      </c>
      <c r="N4335" t="s">
        <v>20763</v>
      </c>
      <c r="O4335" t="s">
        <v>20762</v>
      </c>
      <c r="P4335" t="s">
        <v>13</v>
      </c>
      <c r="Q4335">
        <v>11.664300000000001</v>
      </c>
      <c r="R4335">
        <v>78.146000000000001</v>
      </c>
      <c r="S4335" t="s">
        <v>302</v>
      </c>
      <c r="T4335" t="s">
        <v>301</v>
      </c>
      <c r="U4335" t="s">
        <v>77</v>
      </c>
      <c r="V4335" t="s">
        <v>22</v>
      </c>
    </row>
    <row r="4336" spans="1:22">
      <c r="A4336" t="s">
        <v>20761</v>
      </c>
      <c r="B4336" s="2">
        <v>45500.876388888886</v>
      </c>
      <c r="C4336" s="2">
        <f t="shared" si="67"/>
        <v>45495</v>
      </c>
      <c r="D4336" t="s">
        <v>975</v>
      </c>
      <c r="E4336" t="s">
        <v>12428</v>
      </c>
      <c r="F4336" t="s">
        <v>64</v>
      </c>
      <c r="G4336" t="s">
        <v>106</v>
      </c>
      <c r="H4336" t="s">
        <v>29</v>
      </c>
      <c r="I4336">
        <v>1</v>
      </c>
      <c r="J4336">
        <v>409.21</v>
      </c>
      <c r="K4336">
        <v>340.88</v>
      </c>
      <c r="L4336">
        <v>409.21</v>
      </c>
      <c r="M4336">
        <v>340.88</v>
      </c>
      <c r="N4336" t="s">
        <v>20760</v>
      </c>
      <c r="O4336" t="s">
        <v>20759</v>
      </c>
      <c r="P4336" t="s">
        <v>49</v>
      </c>
      <c r="Q4336">
        <v>12.916499999999999</v>
      </c>
      <c r="R4336">
        <v>79.132499999999993</v>
      </c>
      <c r="S4336" t="s">
        <v>153</v>
      </c>
      <c r="T4336" t="s">
        <v>152</v>
      </c>
      <c r="U4336" t="s">
        <v>77</v>
      </c>
      <c r="V4336" t="s">
        <v>212</v>
      </c>
    </row>
    <row r="4337" spans="1:22">
      <c r="A4337" t="s">
        <v>20758</v>
      </c>
      <c r="B4337" s="2">
        <v>45050.768055555556</v>
      </c>
      <c r="C4337" s="2">
        <f t="shared" si="67"/>
        <v>45047</v>
      </c>
      <c r="D4337" t="s">
        <v>970</v>
      </c>
      <c r="E4337" t="s">
        <v>15818</v>
      </c>
      <c r="F4337" t="s">
        <v>136</v>
      </c>
      <c r="G4337" t="s">
        <v>41</v>
      </c>
      <c r="H4337" t="s">
        <v>16</v>
      </c>
      <c r="I4337">
        <v>1</v>
      </c>
      <c r="J4337">
        <v>1088.83</v>
      </c>
      <c r="K4337">
        <v>806.4</v>
      </c>
      <c r="L4337">
        <v>1088.83</v>
      </c>
      <c r="M4337">
        <v>806.4</v>
      </c>
      <c r="N4337" t="s">
        <v>20757</v>
      </c>
      <c r="O4337" t="s">
        <v>20756</v>
      </c>
      <c r="P4337" t="s">
        <v>13</v>
      </c>
      <c r="Q4337">
        <v>11.664300000000001</v>
      </c>
      <c r="R4337">
        <v>78.146000000000001</v>
      </c>
      <c r="S4337" t="s">
        <v>784</v>
      </c>
      <c r="T4337" t="s">
        <v>783</v>
      </c>
      <c r="U4337" t="s">
        <v>23</v>
      </c>
      <c r="V4337" t="s">
        <v>45</v>
      </c>
    </row>
    <row r="4338" spans="1:22">
      <c r="A4338" t="s">
        <v>20755</v>
      </c>
      <c r="B4338" s="2">
        <v>45340.899305555555</v>
      </c>
      <c r="C4338" s="2">
        <f t="shared" si="67"/>
        <v>45334</v>
      </c>
      <c r="D4338" t="s">
        <v>965</v>
      </c>
      <c r="E4338" t="s">
        <v>15814</v>
      </c>
      <c r="F4338" t="s">
        <v>201</v>
      </c>
      <c r="G4338" t="s">
        <v>17</v>
      </c>
      <c r="H4338" t="s">
        <v>52</v>
      </c>
      <c r="I4338">
        <v>2</v>
      </c>
      <c r="J4338">
        <v>1143.96</v>
      </c>
      <c r="K4338">
        <v>843.92</v>
      </c>
      <c r="L4338">
        <v>2287.92</v>
      </c>
      <c r="M4338">
        <v>1687.84</v>
      </c>
      <c r="N4338" t="s">
        <v>20754</v>
      </c>
      <c r="O4338" t="s">
        <v>20753</v>
      </c>
      <c r="P4338" t="s">
        <v>13</v>
      </c>
      <c r="Q4338">
        <v>11.664300000000001</v>
      </c>
      <c r="R4338">
        <v>78.146000000000001</v>
      </c>
      <c r="S4338" t="s">
        <v>25</v>
      </c>
      <c r="T4338" t="s">
        <v>24</v>
      </c>
      <c r="U4338" t="s">
        <v>23</v>
      </c>
      <c r="V4338" t="s">
        <v>45</v>
      </c>
    </row>
    <row r="4339" spans="1:22">
      <c r="A4339" t="s">
        <v>20752</v>
      </c>
      <c r="B4339" s="2">
        <v>45553.798611111109</v>
      </c>
      <c r="C4339" s="2">
        <f t="shared" si="67"/>
        <v>45551</v>
      </c>
      <c r="D4339" t="s">
        <v>960</v>
      </c>
      <c r="E4339" t="s">
        <v>20751</v>
      </c>
      <c r="F4339" t="s">
        <v>201</v>
      </c>
      <c r="G4339" t="s">
        <v>115</v>
      </c>
      <c r="H4339" t="s">
        <v>16</v>
      </c>
      <c r="I4339">
        <v>1</v>
      </c>
      <c r="J4339">
        <v>610.09</v>
      </c>
      <c r="K4339">
        <v>380.29</v>
      </c>
      <c r="L4339">
        <v>610.09</v>
      </c>
      <c r="M4339">
        <v>380.29</v>
      </c>
      <c r="N4339" t="s">
        <v>20750</v>
      </c>
      <c r="O4339" t="s">
        <v>20749</v>
      </c>
      <c r="P4339" t="s">
        <v>60</v>
      </c>
      <c r="Q4339">
        <v>8.7139000000000006</v>
      </c>
      <c r="R4339">
        <v>77.756699999999995</v>
      </c>
      <c r="S4339" t="s">
        <v>59</v>
      </c>
      <c r="T4339" t="s">
        <v>58</v>
      </c>
      <c r="U4339" t="s">
        <v>77</v>
      </c>
      <c r="V4339" t="s">
        <v>9</v>
      </c>
    </row>
    <row r="4340" spans="1:22">
      <c r="A4340" t="s">
        <v>20748</v>
      </c>
      <c r="B4340" s="2">
        <v>45471.878472222219</v>
      </c>
      <c r="C4340" s="2">
        <f t="shared" si="67"/>
        <v>45467</v>
      </c>
      <c r="D4340" t="s">
        <v>955</v>
      </c>
      <c r="E4340" t="s">
        <v>7068</v>
      </c>
      <c r="F4340" t="s">
        <v>83</v>
      </c>
      <c r="G4340" t="s">
        <v>41</v>
      </c>
      <c r="H4340" t="s">
        <v>63</v>
      </c>
      <c r="I4340">
        <v>2</v>
      </c>
      <c r="J4340">
        <v>1692.07</v>
      </c>
      <c r="K4340">
        <v>1304.46</v>
      </c>
      <c r="L4340">
        <v>3384.14</v>
      </c>
      <c r="M4340">
        <v>2608.92</v>
      </c>
      <c r="N4340" t="s">
        <v>20747</v>
      </c>
      <c r="O4340" t="s">
        <v>20746</v>
      </c>
      <c r="P4340" t="s">
        <v>112</v>
      </c>
      <c r="Q4340">
        <v>13.082700000000001</v>
      </c>
      <c r="R4340">
        <v>80.270700000000005</v>
      </c>
      <c r="S4340" t="s">
        <v>111</v>
      </c>
      <c r="T4340" t="s">
        <v>110</v>
      </c>
      <c r="U4340" t="s">
        <v>23</v>
      </c>
      <c r="V4340" t="s">
        <v>22</v>
      </c>
    </row>
    <row r="4341" spans="1:22">
      <c r="A4341" t="s">
        <v>20745</v>
      </c>
      <c r="B4341" s="2">
        <v>45386.628472222219</v>
      </c>
      <c r="C4341" s="2">
        <f t="shared" si="67"/>
        <v>45383</v>
      </c>
      <c r="D4341" t="s">
        <v>950</v>
      </c>
      <c r="E4341" t="s">
        <v>949</v>
      </c>
      <c r="F4341" t="s">
        <v>31</v>
      </c>
      <c r="G4341" t="s">
        <v>53</v>
      </c>
      <c r="H4341" t="s">
        <v>71</v>
      </c>
      <c r="I4341">
        <v>4</v>
      </c>
      <c r="J4341">
        <v>1014.14</v>
      </c>
      <c r="K4341">
        <v>657.14</v>
      </c>
      <c r="L4341">
        <v>4056.56</v>
      </c>
      <c r="M4341">
        <v>2628.56</v>
      </c>
      <c r="N4341" t="s">
        <v>20744</v>
      </c>
      <c r="O4341" t="s">
        <v>20743</v>
      </c>
      <c r="P4341" t="s">
        <v>112</v>
      </c>
      <c r="Q4341">
        <v>13.082700000000001</v>
      </c>
      <c r="R4341">
        <v>80.270700000000005</v>
      </c>
      <c r="S4341" t="s">
        <v>133</v>
      </c>
      <c r="T4341" t="s">
        <v>132</v>
      </c>
      <c r="U4341" t="s">
        <v>46</v>
      </c>
      <c r="V4341" t="s">
        <v>9</v>
      </c>
    </row>
    <row r="4342" spans="1:22">
      <c r="A4342" t="s">
        <v>20742</v>
      </c>
      <c r="B4342" s="2">
        <v>45348.770833333336</v>
      </c>
      <c r="C4342" s="2">
        <f t="shared" si="67"/>
        <v>45348</v>
      </c>
      <c r="D4342" t="s">
        <v>945</v>
      </c>
      <c r="E4342" t="s">
        <v>12407</v>
      </c>
      <c r="F4342" t="s">
        <v>64</v>
      </c>
      <c r="G4342" t="s">
        <v>82</v>
      </c>
      <c r="H4342" t="s">
        <v>52</v>
      </c>
      <c r="I4342">
        <v>1</v>
      </c>
      <c r="J4342">
        <v>2142.3200000000002</v>
      </c>
      <c r="K4342">
        <v>1700.1</v>
      </c>
      <c r="L4342">
        <v>2142.3200000000002</v>
      </c>
      <c r="M4342">
        <v>1700.1</v>
      </c>
      <c r="N4342" t="s">
        <v>20741</v>
      </c>
      <c r="O4342" t="s">
        <v>20740</v>
      </c>
      <c r="P4342" t="s">
        <v>37</v>
      </c>
      <c r="Q4342">
        <v>10.7905</v>
      </c>
      <c r="R4342">
        <v>78.704700000000003</v>
      </c>
      <c r="S4342" t="s">
        <v>88</v>
      </c>
      <c r="T4342" t="s">
        <v>87</v>
      </c>
      <c r="U4342" t="s">
        <v>10</v>
      </c>
      <c r="V4342" t="s">
        <v>9</v>
      </c>
    </row>
    <row r="4343" spans="1:22">
      <c r="A4343" t="s">
        <v>20739</v>
      </c>
      <c r="B4343" s="2">
        <v>45491.908333333333</v>
      </c>
      <c r="C4343" s="2">
        <f t="shared" si="67"/>
        <v>45488</v>
      </c>
      <c r="D4343" t="s">
        <v>940</v>
      </c>
      <c r="E4343" t="s">
        <v>20738</v>
      </c>
      <c r="F4343" t="s">
        <v>136</v>
      </c>
      <c r="G4343" t="s">
        <v>72</v>
      </c>
      <c r="H4343" t="s">
        <v>52</v>
      </c>
      <c r="I4343">
        <v>2</v>
      </c>
      <c r="J4343">
        <v>2394.79</v>
      </c>
      <c r="K4343">
        <v>1881.83</v>
      </c>
      <c r="L4343">
        <v>4789.58</v>
      </c>
      <c r="M4343">
        <v>3763.66</v>
      </c>
      <c r="N4343" t="s">
        <v>20737</v>
      </c>
      <c r="O4343" t="s">
        <v>20736</v>
      </c>
      <c r="P4343" t="s">
        <v>49</v>
      </c>
      <c r="Q4343">
        <v>12.916499999999999</v>
      </c>
      <c r="R4343">
        <v>79.132499999999993</v>
      </c>
      <c r="S4343" t="s">
        <v>243</v>
      </c>
      <c r="T4343" t="s">
        <v>242</v>
      </c>
      <c r="U4343" t="s">
        <v>57</v>
      </c>
      <c r="V4343" t="s">
        <v>212</v>
      </c>
    </row>
    <row r="4344" spans="1:22">
      <c r="A4344" t="s">
        <v>20735</v>
      </c>
      <c r="B4344" s="2">
        <v>45400.775694444441</v>
      </c>
      <c r="C4344" s="2">
        <f t="shared" si="67"/>
        <v>45397</v>
      </c>
      <c r="D4344" t="s">
        <v>935</v>
      </c>
      <c r="E4344" t="s">
        <v>8863</v>
      </c>
      <c r="F4344" t="s">
        <v>83</v>
      </c>
      <c r="G4344" t="s">
        <v>82</v>
      </c>
      <c r="H4344" t="s">
        <v>40</v>
      </c>
      <c r="I4344">
        <v>1</v>
      </c>
      <c r="J4344">
        <v>1867.63</v>
      </c>
      <c r="K4344">
        <v>1260.4000000000001</v>
      </c>
      <c r="L4344">
        <v>1867.63</v>
      </c>
      <c r="M4344">
        <v>1260.4000000000001</v>
      </c>
      <c r="N4344" t="s">
        <v>20734</v>
      </c>
      <c r="O4344" t="s">
        <v>20733</v>
      </c>
      <c r="P4344" t="s">
        <v>60</v>
      </c>
      <c r="Q4344">
        <v>8.7139000000000006</v>
      </c>
      <c r="R4344">
        <v>77.756699999999995</v>
      </c>
      <c r="S4344" t="s">
        <v>326</v>
      </c>
      <c r="T4344" t="s">
        <v>325</v>
      </c>
      <c r="U4344" t="s">
        <v>10</v>
      </c>
      <c r="V4344" t="s">
        <v>45</v>
      </c>
    </row>
    <row r="4345" spans="1:22">
      <c r="A4345" t="s">
        <v>20732</v>
      </c>
      <c r="B4345" s="2">
        <v>45504.691666666666</v>
      </c>
      <c r="C4345" s="2">
        <f t="shared" si="67"/>
        <v>45502</v>
      </c>
      <c r="D4345" t="s">
        <v>930</v>
      </c>
      <c r="E4345" t="s">
        <v>20731</v>
      </c>
      <c r="F4345" t="s">
        <v>64</v>
      </c>
      <c r="G4345" t="s">
        <v>17</v>
      </c>
      <c r="H4345" t="s">
        <v>29</v>
      </c>
      <c r="I4345">
        <v>1</v>
      </c>
      <c r="J4345">
        <v>1238.06</v>
      </c>
      <c r="K4345">
        <v>813.17</v>
      </c>
      <c r="L4345">
        <v>1238.06</v>
      </c>
      <c r="M4345">
        <v>813.17</v>
      </c>
      <c r="N4345" t="s">
        <v>20730</v>
      </c>
      <c r="O4345" t="s">
        <v>20729</v>
      </c>
      <c r="P4345" t="s">
        <v>68</v>
      </c>
      <c r="Q4345">
        <v>11.34</v>
      </c>
      <c r="R4345">
        <v>77.717200000000005</v>
      </c>
      <c r="S4345" t="s">
        <v>120</v>
      </c>
      <c r="T4345" t="s">
        <v>119</v>
      </c>
      <c r="U4345" t="s">
        <v>77</v>
      </c>
      <c r="V4345" t="s">
        <v>9</v>
      </c>
    </row>
    <row r="4346" spans="1:22">
      <c r="A4346" t="s">
        <v>20728</v>
      </c>
      <c r="B4346" s="2">
        <v>45307.533333333333</v>
      </c>
      <c r="C4346" s="2">
        <f t="shared" si="67"/>
        <v>45306</v>
      </c>
      <c r="D4346" t="s">
        <v>925</v>
      </c>
      <c r="E4346" t="s">
        <v>10656</v>
      </c>
      <c r="F4346" t="s">
        <v>83</v>
      </c>
      <c r="G4346" t="s">
        <v>91</v>
      </c>
      <c r="H4346" t="s">
        <v>63</v>
      </c>
      <c r="I4346">
        <v>3</v>
      </c>
      <c r="J4346">
        <v>2180.5700000000002</v>
      </c>
      <c r="K4346">
        <v>1628.16</v>
      </c>
      <c r="L4346">
        <v>6541.71</v>
      </c>
      <c r="M4346">
        <v>4884.4799999999996</v>
      </c>
      <c r="N4346" t="s">
        <v>20727</v>
      </c>
      <c r="O4346" t="s">
        <v>20726</v>
      </c>
      <c r="P4346" t="s">
        <v>121</v>
      </c>
      <c r="Q4346">
        <v>9.9252000000000002</v>
      </c>
      <c r="R4346">
        <v>78.119799999999998</v>
      </c>
      <c r="S4346" t="s">
        <v>79</v>
      </c>
      <c r="T4346" t="s">
        <v>78</v>
      </c>
      <c r="U4346" t="s">
        <v>10</v>
      </c>
      <c r="V4346" t="s">
        <v>9</v>
      </c>
    </row>
    <row r="4347" spans="1:22">
      <c r="A4347" t="s">
        <v>20725</v>
      </c>
      <c r="B4347" s="2">
        <v>45033.77847222222</v>
      </c>
      <c r="C4347" s="2">
        <f t="shared" si="67"/>
        <v>45033</v>
      </c>
      <c r="D4347" t="s">
        <v>920</v>
      </c>
      <c r="E4347" t="s">
        <v>7042</v>
      </c>
      <c r="F4347" t="s">
        <v>31</v>
      </c>
      <c r="G4347" t="s">
        <v>115</v>
      </c>
      <c r="H4347" t="s">
        <v>29</v>
      </c>
      <c r="I4347">
        <v>3</v>
      </c>
      <c r="J4347">
        <v>991.03</v>
      </c>
      <c r="K4347">
        <v>745.12</v>
      </c>
      <c r="L4347">
        <v>2973.09</v>
      </c>
      <c r="M4347">
        <v>2235.36</v>
      </c>
      <c r="N4347" t="s">
        <v>20724</v>
      </c>
      <c r="O4347" t="s">
        <v>20723</v>
      </c>
      <c r="P4347" t="s">
        <v>121</v>
      </c>
      <c r="Q4347">
        <v>9.9252000000000002</v>
      </c>
      <c r="R4347">
        <v>78.119799999999998</v>
      </c>
      <c r="S4347" t="s">
        <v>226</v>
      </c>
      <c r="T4347" t="s">
        <v>225</v>
      </c>
      <c r="U4347" t="s">
        <v>10</v>
      </c>
      <c r="V4347" t="s">
        <v>9</v>
      </c>
    </row>
    <row r="4348" spans="1:22">
      <c r="A4348" t="s">
        <v>20722</v>
      </c>
      <c r="B4348" s="2">
        <v>44966.467361111114</v>
      </c>
      <c r="C4348" s="2">
        <f t="shared" si="67"/>
        <v>44963</v>
      </c>
      <c r="D4348" t="s">
        <v>915</v>
      </c>
      <c r="E4348" t="s">
        <v>8848</v>
      </c>
      <c r="F4348" t="s">
        <v>31</v>
      </c>
      <c r="G4348" t="s">
        <v>30</v>
      </c>
      <c r="H4348" t="s">
        <v>63</v>
      </c>
      <c r="I4348">
        <v>1</v>
      </c>
      <c r="J4348">
        <v>1887.74</v>
      </c>
      <c r="K4348">
        <v>1242.1199999999999</v>
      </c>
      <c r="L4348">
        <v>1887.74</v>
      </c>
      <c r="M4348">
        <v>1242.1199999999999</v>
      </c>
      <c r="N4348" t="s">
        <v>20721</v>
      </c>
      <c r="O4348" t="s">
        <v>20720</v>
      </c>
      <c r="P4348" t="s">
        <v>26</v>
      </c>
      <c r="Q4348">
        <v>11.0168</v>
      </c>
      <c r="R4348">
        <v>76.955799999999996</v>
      </c>
      <c r="S4348" t="s">
        <v>120</v>
      </c>
      <c r="T4348" t="s">
        <v>119</v>
      </c>
      <c r="U4348" t="s">
        <v>46</v>
      </c>
      <c r="V4348" t="s">
        <v>9</v>
      </c>
    </row>
    <row r="4349" spans="1:22">
      <c r="A4349" t="s">
        <v>20719</v>
      </c>
      <c r="B4349" s="2">
        <v>45106.878472222219</v>
      </c>
      <c r="C4349" s="2">
        <f t="shared" si="67"/>
        <v>45103</v>
      </c>
      <c r="D4349" t="s">
        <v>910</v>
      </c>
      <c r="E4349" t="s">
        <v>5154</v>
      </c>
      <c r="F4349" t="s">
        <v>31</v>
      </c>
      <c r="G4349" t="s">
        <v>30</v>
      </c>
      <c r="H4349" t="s">
        <v>52</v>
      </c>
      <c r="I4349">
        <v>3</v>
      </c>
      <c r="J4349">
        <v>1247.53</v>
      </c>
      <c r="K4349">
        <v>923.78</v>
      </c>
      <c r="L4349">
        <v>3742.59</v>
      </c>
      <c r="M4349">
        <v>2771.34</v>
      </c>
      <c r="N4349" t="s">
        <v>20718</v>
      </c>
      <c r="O4349" t="s">
        <v>20717</v>
      </c>
      <c r="P4349" t="s">
        <v>49</v>
      </c>
      <c r="Q4349">
        <v>12.916499999999999</v>
      </c>
      <c r="R4349">
        <v>79.132499999999993</v>
      </c>
      <c r="S4349" t="s">
        <v>295</v>
      </c>
      <c r="T4349" t="s">
        <v>294</v>
      </c>
      <c r="U4349" t="s">
        <v>77</v>
      </c>
      <c r="V4349" t="s">
        <v>22</v>
      </c>
    </row>
    <row r="4350" spans="1:22">
      <c r="A4350" t="s">
        <v>20716</v>
      </c>
      <c r="B4350" s="2">
        <v>45193.515972222223</v>
      </c>
      <c r="C4350" s="2">
        <f t="shared" si="67"/>
        <v>45187</v>
      </c>
      <c r="D4350" t="s">
        <v>903</v>
      </c>
      <c r="E4350" t="s">
        <v>14082</v>
      </c>
      <c r="F4350" t="s">
        <v>64</v>
      </c>
      <c r="G4350" t="s">
        <v>91</v>
      </c>
      <c r="H4350" t="s">
        <v>40</v>
      </c>
      <c r="I4350">
        <v>3</v>
      </c>
      <c r="J4350">
        <v>1414.46</v>
      </c>
      <c r="K4350">
        <v>1171.9100000000001</v>
      </c>
      <c r="L4350">
        <v>4243.38</v>
      </c>
      <c r="M4350">
        <v>3515.73</v>
      </c>
      <c r="N4350" t="s">
        <v>20715</v>
      </c>
      <c r="O4350" t="s">
        <v>20714</v>
      </c>
      <c r="P4350" t="s">
        <v>26</v>
      </c>
      <c r="Q4350">
        <v>11.0168</v>
      </c>
      <c r="R4350">
        <v>76.955799999999996</v>
      </c>
      <c r="S4350" t="s">
        <v>616</v>
      </c>
      <c r="T4350" t="s">
        <v>615</v>
      </c>
      <c r="U4350" t="s">
        <v>23</v>
      </c>
      <c r="V4350" t="s">
        <v>212</v>
      </c>
    </row>
    <row r="4351" spans="1:22">
      <c r="A4351" t="s">
        <v>20713</v>
      </c>
      <c r="B4351" s="2">
        <v>45160.773611111108</v>
      </c>
      <c r="C4351" s="2">
        <f t="shared" si="67"/>
        <v>45159</v>
      </c>
      <c r="D4351" t="s">
        <v>898</v>
      </c>
      <c r="E4351" t="s">
        <v>20712</v>
      </c>
      <c r="F4351" t="s">
        <v>64</v>
      </c>
      <c r="G4351" t="s">
        <v>115</v>
      </c>
      <c r="H4351" t="s">
        <v>16</v>
      </c>
      <c r="I4351">
        <v>1</v>
      </c>
      <c r="J4351">
        <v>2230.52</v>
      </c>
      <c r="K4351">
        <v>1609.27</v>
      </c>
      <c r="L4351">
        <v>2230.52</v>
      </c>
      <c r="M4351">
        <v>1609.27</v>
      </c>
      <c r="N4351" t="s">
        <v>20711</v>
      </c>
      <c r="O4351" t="s">
        <v>20710</v>
      </c>
      <c r="P4351" t="s">
        <v>13</v>
      </c>
      <c r="Q4351">
        <v>11.664300000000001</v>
      </c>
      <c r="R4351">
        <v>78.146000000000001</v>
      </c>
      <c r="S4351" t="s">
        <v>176</v>
      </c>
      <c r="T4351" t="s">
        <v>175</v>
      </c>
      <c r="U4351" t="s">
        <v>46</v>
      </c>
      <c r="V4351" t="s">
        <v>9</v>
      </c>
    </row>
    <row r="4352" spans="1:22">
      <c r="A4352" t="s">
        <v>20709</v>
      </c>
      <c r="B4352" s="2">
        <v>45102.520833333336</v>
      </c>
      <c r="C4352" s="2">
        <f t="shared" si="67"/>
        <v>45096</v>
      </c>
      <c r="D4352" t="s">
        <v>893</v>
      </c>
      <c r="E4352" t="s">
        <v>15768</v>
      </c>
      <c r="F4352" t="s">
        <v>83</v>
      </c>
      <c r="G4352" t="s">
        <v>106</v>
      </c>
      <c r="H4352" t="s">
        <v>71</v>
      </c>
      <c r="I4352">
        <v>2</v>
      </c>
      <c r="J4352">
        <v>394.69</v>
      </c>
      <c r="K4352">
        <v>349.33</v>
      </c>
      <c r="L4352">
        <v>789.38</v>
      </c>
      <c r="M4352">
        <v>698.66</v>
      </c>
      <c r="N4352" t="s">
        <v>20708</v>
      </c>
      <c r="O4352" t="s">
        <v>20707</v>
      </c>
      <c r="P4352" t="s">
        <v>13</v>
      </c>
      <c r="Q4352">
        <v>11.664300000000001</v>
      </c>
      <c r="R4352">
        <v>78.146000000000001</v>
      </c>
      <c r="S4352" t="s">
        <v>243</v>
      </c>
      <c r="T4352" t="s">
        <v>242</v>
      </c>
      <c r="U4352" t="s">
        <v>57</v>
      </c>
      <c r="V4352" t="s">
        <v>9</v>
      </c>
    </row>
    <row r="4353" spans="1:22">
      <c r="A4353" t="s">
        <v>20706</v>
      </c>
      <c r="B4353" s="2">
        <v>44996.679861111108</v>
      </c>
      <c r="C4353" s="2">
        <f t="shared" si="67"/>
        <v>44991</v>
      </c>
      <c r="D4353" t="s">
        <v>888</v>
      </c>
      <c r="E4353" t="s">
        <v>19087</v>
      </c>
      <c r="F4353" t="s">
        <v>201</v>
      </c>
      <c r="G4353" t="s">
        <v>53</v>
      </c>
      <c r="H4353" t="s">
        <v>52</v>
      </c>
      <c r="I4353">
        <v>4</v>
      </c>
      <c r="J4353">
        <v>2275.4499999999998</v>
      </c>
      <c r="K4353">
        <v>1623.8</v>
      </c>
      <c r="L4353">
        <v>9101.7999999999993</v>
      </c>
      <c r="M4353">
        <v>6495.2</v>
      </c>
      <c r="N4353" t="s">
        <v>20705</v>
      </c>
      <c r="O4353" t="s">
        <v>20704</v>
      </c>
      <c r="P4353" t="s">
        <v>60</v>
      </c>
      <c r="Q4353">
        <v>8.7139000000000006</v>
      </c>
      <c r="R4353">
        <v>77.756699999999995</v>
      </c>
      <c r="S4353" t="s">
        <v>616</v>
      </c>
      <c r="T4353" t="s">
        <v>615</v>
      </c>
      <c r="U4353" t="s">
        <v>10</v>
      </c>
      <c r="V4353" t="s">
        <v>45</v>
      </c>
    </row>
    <row r="4354" spans="1:22">
      <c r="A4354" t="s">
        <v>20703</v>
      </c>
      <c r="B4354" s="2">
        <v>44945.782638888886</v>
      </c>
      <c r="C4354" s="2">
        <f t="shared" si="67"/>
        <v>44942</v>
      </c>
      <c r="D4354" t="s">
        <v>883</v>
      </c>
      <c r="E4354" t="s">
        <v>7017</v>
      </c>
      <c r="F4354" t="s">
        <v>83</v>
      </c>
      <c r="G4354" t="s">
        <v>72</v>
      </c>
      <c r="H4354" t="s">
        <v>52</v>
      </c>
      <c r="I4354">
        <v>1</v>
      </c>
      <c r="J4354">
        <v>569.27</v>
      </c>
      <c r="K4354">
        <v>374.01</v>
      </c>
      <c r="L4354">
        <v>569.27</v>
      </c>
      <c r="M4354">
        <v>374.01</v>
      </c>
      <c r="N4354" t="s">
        <v>20702</v>
      </c>
      <c r="O4354" t="s">
        <v>20701</v>
      </c>
      <c r="P4354" t="s">
        <v>37</v>
      </c>
      <c r="Q4354">
        <v>10.7905</v>
      </c>
      <c r="R4354">
        <v>78.704700000000003</v>
      </c>
      <c r="S4354" t="s">
        <v>226</v>
      </c>
      <c r="T4354" t="s">
        <v>225</v>
      </c>
      <c r="U4354" t="s">
        <v>77</v>
      </c>
      <c r="V4354" t="s">
        <v>9</v>
      </c>
    </row>
    <row r="4355" spans="1:22">
      <c r="A4355" t="s">
        <v>20700</v>
      </c>
      <c r="B4355" s="2">
        <v>45392.436111111114</v>
      </c>
      <c r="C4355" s="2">
        <f t="shared" ref="C4355:C4418" si="68">INT(B4355) - WEEKDAY(INT(B4355), 2) + 1</f>
        <v>45390</v>
      </c>
      <c r="D4355" t="s">
        <v>878</v>
      </c>
      <c r="E4355" t="s">
        <v>7013</v>
      </c>
      <c r="F4355" t="s">
        <v>83</v>
      </c>
      <c r="G4355" t="s">
        <v>82</v>
      </c>
      <c r="H4355" t="s">
        <v>63</v>
      </c>
      <c r="I4355">
        <v>3</v>
      </c>
      <c r="J4355">
        <v>577.22</v>
      </c>
      <c r="K4355">
        <v>509.25</v>
      </c>
      <c r="L4355">
        <v>1731.66</v>
      </c>
      <c r="M4355">
        <v>1527.75</v>
      </c>
      <c r="N4355" t="s">
        <v>20699</v>
      </c>
      <c r="O4355" t="s">
        <v>20698</v>
      </c>
      <c r="P4355" t="s">
        <v>13</v>
      </c>
      <c r="Q4355">
        <v>11.664300000000001</v>
      </c>
      <c r="R4355">
        <v>78.146000000000001</v>
      </c>
      <c r="S4355" t="s">
        <v>628</v>
      </c>
      <c r="T4355" t="s">
        <v>627</v>
      </c>
      <c r="U4355" t="s">
        <v>46</v>
      </c>
      <c r="V4355" t="s">
        <v>9</v>
      </c>
    </row>
    <row r="4356" spans="1:22">
      <c r="A4356" t="s">
        <v>20697</v>
      </c>
      <c r="B4356" s="2">
        <v>45302.811805555553</v>
      </c>
      <c r="C4356" s="2">
        <f t="shared" si="68"/>
        <v>45299</v>
      </c>
      <c r="D4356" t="s">
        <v>873</v>
      </c>
      <c r="E4356" t="s">
        <v>20696</v>
      </c>
      <c r="F4356" t="s">
        <v>166</v>
      </c>
      <c r="G4356" t="s">
        <v>91</v>
      </c>
      <c r="H4356" t="s">
        <v>16</v>
      </c>
      <c r="I4356">
        <v>1</v>
      </c>
      <c r="J4356">
        <v>1045.3399999999999</v>
      </c>
      <c r="K4356">
        <v>649.02</v>
      </c>
      <c r="L4356">
        <v>1045.3399999999999</v>
      </c>
      <c r="M4356">
        <v>649.02</v>
      </c>
      <c r="N4356" t="s">
        <v>20695</v>
      </c>
      <c r="O4356" t="s">
        <v>20694</v>
      </c>
      <c r="P4356" t="s">
        <v>60</v>
      </c>
      <c r="Q4356">
        <v>8.7139000000000006</v>
      </c>
      <c r="R4356">
        <v>77.756699999999995</v>
      </c>
      <c r="S4356" t="s">
        <v>319</v>
      </c>
      <c r="T4356" t="s">
        <v>318</v>
      </c>
      <c r="U4356" t="s">
        <v>10</v>
      </c>
      <c r="V4356" t="s">
        <v>22</v>
      </c>
    </row>
    <row r="4357" spans="1:22">
      <c r="A4357" t="s">
        <v>20693</v>
      </c>
      <c r="B4357" s="2">
        <v>45306.710416666669</v>
      </c>
      <c r="C4357" s="2">
        <f t="shared" si="68"/>
        <v>45306</v>
      </c>
      <c r="D4357" t="s">
        <v>868</v>
      </c>
      <c r="E4357" t="s">
        <v>14059</v>
      </c>
      <c r="F4357" t="s">
        <v>136</v>
      </c>
      <c r="G4357" t="s">
        <v>82</v>
      </c>
      <c r="H4357" t="s">
        <v>63</v>
      </c>
      <c r="I4357">
        <v>1</v>
      </c>
      <c r="J4357">
        <v>1152.2</v>
      </c>
      <c r="K4357">
        <v>806.71</v>
      </c>
      <c r="L4357">
        <v>1152.2</v>
      </c>
      <c r="M4357">
        <v>806.71</v>
      </c>
      <c r="N4357" t="s">
        <v>20692</v>
      </c>
      <c r="O4357" t="s">
        <v>20691</v>
      </c>
      <c r="P4357" t="s">
        <v>60</v>
      </c>
      <c r="Q4357">
        <v>8.7139000000000006</v>
      </c>
      <c r="R4357">
        <v>77.756699999999995</v>
      </c>
      <c r="S4357" t="s">
        <v>214</v>
      </c>
      <c r="T4357" t="s">
        <v>213</v>
      </c>
      <c r="U4357" t="s">
        <v>23</v>
      </c>
      <c r="V4357" t="s">
        <v>9</v>
      </c>
    </row>
    <row r="4358" spans="1:22">
      <c r="A4358" t="s">
        <v>20690</v>
      </c>
      <c r="B4358" s="2">
        <v>45289.599999999999</v>
      </c>
      <c r="C4358" s="2">
        <f t="shared" si="68"/>
        <v>45285</v>
      </c>
      <c r="D4358" t="s">
        <v>863</v>
      </c>
      <c r="E4358" t="s">
        <v>10612</v>
      </c>
      <c r="F4358" t="s">
        <v>136</v>
      </c>
      <c r="G4358" t="s">
        <v>41</v>
      </c>
      <c r="H4358" t="s">
        <v>71</v>
      </c>
      <c r="I4358">
        <v>3</v>
      </c>
      <c r="J4358">
        <v>1497.46</v>
      </c>
      <c r="K4358">
        <v>1066.22</v>
      </c>
      <c r="L4358">
        <v>4492.38</v>
      </c>
      <c r="M4358">
        <v>3198.66</v>
      </c>
      <c r="N4358" t="s">
        <v>20689</v>
      </c>
      <c r="O4358" t="s">
        <v>20688</v>
      </c>
      <c r="P4358" t="s">
        <v>49</v>
      </c>
      <c r="Q4358">
        <v>12.916499999999999</v>
      </c>
      <c r="R4358">
        <v>79.132499999999993</v>
      </c>
      <c r="S4358" t="s">
        <v>103</v>
      </c>
      <c r="T4358" t="s">
        <v>102</v>
      </c>
      <c r="U4358" t="s">
        <v>57</v>
      </c>
      <c r="V4358" t="s">
        <v>212</v>
      </c>
    </row>
    <row r="4359" spans="1:22">
      <c r="A4359" t="s">
        <v>20687</v>
      </c>
      <c r="B4359" s="2">
        <v>45430.835416666669</v>
      </c>
      <c r="C4359" s="2">
        <f t="shared" si="68"/>
        <v>45425</v>
      </c>
      <c r="D4359" t="s">
        <v>858</v>
      </c>
      <c r="E4359" t="s">
        <v>3201</v>
      </c>
      <c r="F4359" t="s">
        <v>73</v>
      </c>
      <c r="G4359" t="s">
        <v>53</v>
      </c>
      <c r="H4359" t="s">
        <v>71</v>
      </c>
      <c r="I4359">
        <v>2</v>
      </c>
      <c r="J4359">
        <v>1467.73</v>
      </c>
      <c r="K4359">
        <v>1090.83</v>
      </c>
      <c r="L4359">
        <v>2935.46</v>
      </c>
      <c r="M4359">
        <v>2181.66</v>
      </c>
      <c r="N4359" t="s">
        <v>20686</v>
      </c>
      <c r="O4359" t="s">
        <v>20685</v>
      </c>
      <c r="P4359" t="s">
        <v>37</v>
      </c>
      <c r="Q4359">
        <v>10.7905</v>
      </c>
      <c r="R4359">
        <v>78.704700000000003</v>
      </c>
      <c r="S4359" t="s">
        <v>12</v>
      </c>
      <c r="T4359" t="s">
        <v>11</v>
      </c>
      <c r="U4359" t="s">
        <v>77</v>
      </c>
      <c r="V4359" t="s">
        <v>9</v>
      </c>
    </row>
    <row r="4360" spans="1:22">
      <c r="A4360" t="s">
        <v>20684</v>
      </c>
      <c r="B4360" s="2">
        <v>45360.831944444442</v>
      </c>
      <c r="C4360" s="2">
        <f t="shared" si="68"/>
        <v>45355</v>
      </c>
      <c r="D4360" t="s">
        <v>853</v>
      </c>
      <c r="E4360" t="s">
        <v>5112</v>
      </c>
      <c r="F4360" t="s">
        <v>201</v>
      </c>
      <c r="G4360" t="s">
        <v>91</v>
      </c>
      <c r="H4360" t="s">
        <v>52</v>
      </c>
      <c r="I4360">
        <v>4</v>
      </c>
      <c r="J4360">
        <v>1486.71</v>
      </c>
      <c r="K4360">
        <v>942.33</v>
      </c>
      <c r="L4360">
        <v>5946.84</v>
      </c>
      <c r="M4360">
        <v>3769.32</v>
      </c>
      <c r="N4360" t="s">
        <v>20683</v>
      </c>
      <c r="O4360" t="s">
        <v>20682</v>
      </c>
      <c r="P4360" t="s">
        <v>26</v>
      </c>
      <c r="Q4360">
        <v>11.0168</v>
      </c>
      <c r="R4360">
        <v>76.955799999999996</v>
      </c>
      <c r="S4360" t="s">
        <v>326</v>
      </c>
      <c r="T4360" t="s">
        <v>325</v>
      </c>
      <c r="U4360" t="s">
        <v>77</v>
      </c>
      <c r="V4360" t="s">
        <v>9</v>
      </c>
    </row>
    <row r="4361" spans="1:22">
      <c r="A4361" t="s">
        <v>20681</v>
      </c>
      <c r="B4361" s="2">
        <v>45028.888194444444</v>
      </c>
      <c r="C4361" s="2">
        <f t="shared" si="68"/>
        <v>45026</v>
      </c>
      <c r="D4361" t="s">
        <v>848</v>
      </c>
      <c r="E4361" t="s">
        <v>847</v>
      </c>
      <c r="F4361" t="s">
        <v>136</v>
      </c>
      <c r="G4361" t="s">
        <v>115</v>
      </c>
      <c r="H4361" t="s">
        <v>71</v>
      </c>
      <c r="I4361">
        <v>1</v>
      </c>
      <c r="J4361">
        <v>1423.53</v>
      </c>
      <c r="K4361">
        <v>1173.06</v>
      </c>
      <c r="L4361">
        <v>1423.53</v>
      </c>
      <c r="M4361">
        <v>1173.06</v>
      </c>
      <c r="N4361" t="s">
        <v>20680</v>
      </c>
      <c r="O4361" t="s">
        <v>20679</v>
      </c>
      <c r="P4361" t="s">
        <v>121</v>
      </c>
      <c r="Q4361">
        <v>9.9252000000000002</v>
      </c>
      <c r="R4361">
        <v>78.119799999999998</v>
      </c>
      <c r="S4361" t="s">
        <v>340</v>
      </c>
      <c r="T4361" t="s">
        <v>339</v>
      </c>
      <c r="U4361" t="s">
        <v>46</v>
      </c>
      <c r="V4361" t="s">
        <v>22</v>
      </c>
    </row>
    <row r="4362" spans="1:22">
      <c r="A4362" t="s">
        <v>20678</v>
      </c>
      <c r="B4362" s="2">
        <v>45194.770138888889</v>
      </c>
      <c r="C4362" s="2">
        <f t="shared" si="68"/>
        <v>45194</v>
      </c>
      <c r="D4362" t="s">
        <v>843</v>
      </c>
      <c r="E4362" t="s">
        <v>842</v>
      </c>
      <c r="F4362" t="s">
        <v>31</v>
      </c>
      <c r="G4362" t="s">
        <v>91</v>
      </c>
      <c r="H4362" t="s">
        <v>52</v>
      </c>
      <c r="I4362">
        <v>4</v>
      </c>
      <c r="J4362">
        <v>2200.9699999999998</v>
      </c>
      <c r="K4362">
        <v>1859.52</v>
      </c>
      <c r="L4362">
        <v>8803.8799999999992</v>
      </c>
      <c r="M4362">
        <v>7438.08</v>
      </c>
      <c r="N4362" t="s">
        <v>20677</v>
      </c>
      <c r="O4362" t="s">
        <v>20676</v>
      </c>
      <c r="P4362" t="s">
        <v>68</v>
      </c>
      <c r="Q4362">
        <v>11.34</v>
      </c>
      <c r="R4362">
        <v>77.717200000000005</v>
      </c>
      <c r="S4362" t="s">
        <v>59</v>
      </c>
      <c r="T4362" t="s">
        <v>58</v>
      </c>
      <c r="U4362" t="s">
        <v>57</v>
      </c>
      <c r="V4362" t="s">
        <v>9</v>
      </c>
    </row>
    <row r="4363" spans="1:22">
      <c r="A4363" t="s">
        <v>20675</v>
      </c>
      <c r="B4363" s="2">
        <v>45098.820833333331</v>
      </c>
      <c r="C4363" s="2">
        <f t="shared" si="68"/>
        <v>45096</v>
      </c>
      <c r="D4363" t="s">
        <v>838</v>
      </c>
      <c r="E4363" t="s">
        <v>12338</v>
      </c>
      <c r="F4363" t="s">
        <v>31</v>
      </c>
      <c r="G4363" t="s">
        <v>17</v>
      </c>
      <c r="H4363" t="s">
        <v>29</v>
      </c>
      <c r="I4363">
        <v>1</v>
      </c>
      <c r="J4363">
        <v>413.06</v>
      </c>
      <c r="K4363">
        <v>329.62</v>
      </c>
      <c r="L4363">
        <v>413.06</v>
      </c>
      <c r="M4363">
        <v>329.62</v>
      </c>
      <c r="N4363" t="s">
        <v>20674</v>
      </c>
      <c r="O4363" t="s">
        <v>20673</v>
      </c>
      <c r="P4363" t="s">
        <v>49</v>
      </c>
      <c r="Q4363">
        <v>12.916499999999999</v>
      </c>
      <c r="R4363">
        <v>79.132499999999993</v>
      </c>
      <c r="S4363" t="s">
        <v>413</v>
      </c>
      <c r="T4363" t="s">
        <v>412</v>
      </c>
      <c r="U4363" t="s">
        <v>23</v>
      </c>
      <c r="V4363" t="s">
        <v>45</v>
      </c>
    </row>
    <row r="4364" spans="1:22">
      <c r="A4364" t="s">
        <v>20672</v>
      </c>
      <c r="B4364" s="2">
        <v>45282.631249999999</v>
      </c>
      <c r="C4364" s="2">
        <f t="shared" si="68"/>
        <v>45278</v>
      </c>
      <c r="D4364" t="s">
        <v>833</v>
      </c>
      <c r="E4364" t="s">
        <v>832</v>
      </c>
      <c r="F4364" t="s">
        <v>166</v>
      </c>
      <c r="G4364" t="s">
        <v>41</v>
      </c>
      <c r="H4364" t="s">
        <v>71</v>
      </c>
      <c r="I4364">
        <v>1</v>
      </c>
      <c r="J4364">
        <v>433.45</v>
      </c>
      <c r="K4364">
        <v>260.36</v>
      </c>
      <c r="L4364">
        <v>433.45</v>
      </c>
      <c r="M4364">
        <v>260.36</v>
      </c>
      <c r="N4364" t="s">
        <v>20671</v>
      </c>
      <c r="O4364" t="s">
        <v>20670</v>
      </c>
      <c r="P4364" t="s">
        <v>37</v>
      </c>
      <c r="Q4364">
        <v>10.7905</v>
      </c>
      <c r="R4364">
        <v>78.704700000000003</v>
      </c>
      <c r="S4364" t="s">
        <v>906</v>
      </c>
      <c r="T4364" t="s">
        <v>905</v>
      </c>
      <c r="U4364" t="s">
        <v>57</v>
      </c>
      <c r="V4364" t="s">
        <v>9</v>
      </c>
    </row>
    <row r="4365" spans="1:22">
      <c r="A4365" t="s">
        <v>20669</v>
      </c>
      <c r="B4365" s="2">
        <v>44958.879861111112</v>
      </c>
      <c r="C4365" s="2">
        <f t="shared" si="68"/>
        <v>44956</v>
      </c>
      <c r="D4365" t="s">
        <v>828</v>
      </c>
      <c r="E4365" t="s">
        <v>6976</v>
      </c>
      <c r="F4365" t="s">
        <v>201</v>
      </c>
      <c r="G4365" t="s">
        <v>30</v>
      </c>
      <c r="H4365" t="s">
        <v>29</v>
      </c>
      <c r="I4365">
        <v>2</v>
      </c>
      <c r="J4365">
        <v>754.27</v>
      </c>
      <c r="K4365">
        <v>523.9</v>
      </c>
      <c r="L4365">
        <v>1508.54</v>
      </c>
      <c r="M4365">
        <v>1047.8</v>
      </c>
      <c r="N4365" t="s">
        <v>20668</v>
      </c>
      <c r="O4365" t="s">
        <v>20667</v>
      </c>
      <c r="P4365" t="s">
        <v>37</v>
      </c>
      <c r="Q4365">
        <v>10.7905</v>
      </c>
      <c r="R4365">
        <v>78.704700000000003</v>
      </c>
      <c r="S4365" t="s">
        <v>295</v>
      </c>
      <c r="T4365" t="s">
        <v>294</v>
      </c>
      <c r="U4365" t="s">
        <v>57</v>
      </c>
      <c r="V4365" t="s">
        <v>22</v>
      </c>
    </row>
    <row r="4366" spans="1:22">
      <c r="A4366" t="s">
        <v>20666</v>
      </c>
      <c r="B4366" s="2">
        <v>45054.818055555559</v>
      </c>
      <c r="C4366" s="2">
        <f t="shared" si="68"/>
        <v>45054</v>
      </c>
      <c r="D4366" t="s">
        <v>823</v>
      </c>
      <c r="E4366" t="s">
        <v>14026</v>
      </c>
      <c r="F4366" t="s">
        <v>83</v>
      </c>
      <c r="G4366" t="s">
        <v>91</v>
      </c>
      <c r="H4366" t="s">
        <v>71</v>
      </c>
      <c r="I4366">
        <v>3</v>
      </c>
      <c r="J4366">
        <v>2359.83</v>
      </c>
      <c r="K4366">
        <v>1441.41</v>
      </c>
      <c r="L4366">
        <v>7079.49</v>
      </c>
      <c r="M4366">
        <v>4324.2299999999996</v>
      </c>
      <c r="N4366" t="s">
        <v>20665</v>
      </c>
      <c r="O4366" t="s">
        <v>20664</v>
      </c>
      <c r="P4366" t="s">
        <v>49</v>
      </c>
      <c r="Q4366">
        <v>12.916499999999999</v>
      </c>
      <c r="R4366">
        <v>79.132499999999993</v>
      </c>
      <c r="S4366" t="s">
        <v>133</v>
      </c>
      <c r="T4366" t="s">
        <v>132</v>
      </c>
      <c r="U4366" t="s">
        <v>77</v>
      </c>
      <c r="V4366" t="s">
        <v>45</v>
      </c>
    </row>
    <row r="4367" spans="1:22">
      <c r="A4367" t="s">
        <v>20663</v>
      </c>
      <c r="B4367" s="2">
        <v>45563.447916666664</v>
      </c>
      <c r="C4367" s="2">
        <f t="shared" si="68"/>
        <v>45558</v>
      </c>
      <c r="D4367" t="s">
        <v>818</v>
      </c>
      <c r="E4367" t="s">
        <v>817</v>
      </c>
      <c r="F4367" t="s">
        <v>83</v>
      </c>
      <c r="G4367" t="s">
        <v>41</v>
      </c>
      <c r="H4367" t="s">
        <v>40</v>
      </c>
      <c r="I4367">
        <v>1</v>
      </c>
      <c r="J4367">
        <v>2021.26</v>
      </c>
      <c r="K4367">
        <v>1386.85</v>
      </c>
      <c r="L4367">
        <v>2021.26</v>
      </c>
      <c r="M4367">
        <v>1386.85</v>
      </c>
      <c r="N4367" t="s">
        <v>20662</v>
      </c>
      <c r="O4367" t="s">
        <v>20661</v>
      </c>
      <c r="P4367" t="s">
        <v>121</v>
      </c>
      <c r="Q4367">
        <v>9.9252000000000002</v>
      </c>
      <c r="R4367">
        <v>78.119799999999998</v>
      </c>
      <c r="S4367" t="s">
        <v>120</v>
      </c>
      <c r="T4367" t="s">
        <v>119</v>
      </c>
      <c r="U4367" t="s">
        <v>46</v>
      </c>
      <c r="V4367" t="s">
        <v>9</v>
      </c>
    </row>
    <row r="4368" spans="1:22">
      <c r="A4368" t="s">
        <v>20660</v>
      </c>
      <c r="B4368" s="2">
        <v>45427.652777777781</v>
      </c>
      <c r="C4368" s="2">
        <f t="shared" si="68"/>
        <v>45425</v>
      </c>
      <c r="D4368" t="s">
        <v>813</v>
      </c>
      <c r="E4368" t="s">
        <v>5082</v>
      </c>
      <c r="F4368" t="s">
        <v>136</v>
      </c>
      <c r="G4368" t="s">
        <v>30</v>
      </c>
      <c r="H4368" t="s">
        <v>40</v>
      </c>
      <c r="I4368">
        <v>4</v>
      </c>
      <c r="J4368">
        <v>2035.24</v>
      </c>
      <c r="K4368">
        <v>1677.26</v>
      </c>
      <c r="L4368">
        <v>8140.96</v>
      </c>
      <c r="M4368">
        <v>6709.04</v>
      </c>
      <c r="N4368" t="s">
        <v>20659</v>
      </c>
      <c r="O4368" t="s">
        <v>20658</v>
      </c>
      <c r="P4368" t="s">
        <v>26</v>
      </c>
      <c r="Q4368">
        <v>11.0168</v>
      </c>
      <c r="R4368">
        <v>76.955799999999996</v>
      </c>
      <c r="S4368" t="s">
        <v>103</v>
      </c>
      <c r="T4368" t="s">
        <v>102</v>
      </c>
      <c r="U4368" t="s">
        <v>23</v>
      </c>
      <c r="V4368" t="s">
        <v>9</v>
      </c>
    </row>
    <row r="4369" spans="1:22">
      <c r="A4369" t="s">
        <v>20657</v>
      </c>
      <c r="B4369" s="2">
        <v>45316.620833333334</v>
      </c>
      <c r="C4369" s="2">
        <f t="shared" si="68"/>
        <v>45313</v>
      </c>
      <c r="D4369" t="s">
        <v>808</v>
      </c>
      <c r="E4369" t="s">
        <v>3164</v>
      </c>
      <c r="F4369" t="s">
        <v>31</v>
      </c>
      <c r="G4369" t="s">
        <v>30</v>
      </c>
      <c r="H4369" t="s">
        <v>16</v>
      </c>
      <c r="I4369">
        <v>2</v>
      </c>
      <c r="J4369">
        <v>1180.3699999999999</v>
      </c>
      <c r="K4369">
        <v>790.28</v>
      </c>
      <c r="L4369">
        <v>2360.7399999999998</v>
      </c>
      <c r="M4369">
        <v>1580.56</v>
      </c>
      <c r="N4369" t="s">
        <v>20656</v>
      </c>
      <c r="O4369" t="s">
        <v>20655</v>
      </c>
      <c r="P4369" t="s">
        <v>112</v>
      </c>
      <c r="Q4369">
        <v>13.082700000000001</v>
      </c>
      <c r="R4369">
        <v>80.270700000000005</v>
      </c>
      <c r="S4369" t="s">
        <v>25</v>
      </c>
      <c r="T4369" t="s">
        <v>24</v>
      </c>
      <c r="U4369" t="s">
        <v>57</v>
      </c>
      <c r="V4369" t="s">
        <v>9</v>
      </c>
    </row>
    <row r="4370" spans="1:22">
      <c r="A4370" t="s">
        <v>20654</v>
      </c>
      <c r="B4370" s="2">
        <v>45104.522222222222</v>
      </c>
      <c r="C4370" s="2">
        <f t="shared" si="68"/>
        <v>45103</v>
      </c>
      <c r="D4370" t="s">
        <v>803</v>
      </c>
      <c r="E4370" t="s">
        <v>20653</v>
      </c>
      <c r="F4370" t="s">
        <v>83</v>
      </c>
      <c r="G4370" t="s">
        <v>91</v>
      </c>
      <c r="H4370" t="s">
        <v>40</v>
      </c>
      <c r="I4370">
        <v>1</v>
      </c>
      <c r="J4370">
        <v>776.12</v>
      </c>
      <c r="K4370">
        <v>603.27</v>
      </c>
      <c r="L4370">
        <v>776.12</v>
      </c>
      <c r="M4370">
        <v>603.27</v>
      </c>
      <c r="N4370" t="s">
        <v>20652</v>
      </c>
      <c r="O4370" t="s">
        <v>20651</v>
      </c>
      <c r="P4370" t="s">
        <v>121</v>
      </c>
      <c r="Q4370">
        <v>9.9252000000000002</v>
      </c>
      <c r="R4370">
        <v>78.119799999999998</v>
      </c>
      <c r="S4370" t="s">
        <v>133</v>
      </c>
      <c r="T4370" t="s">
        <v>132</v>
      </c>
      <c r="U4370" t="s">
        <v>23</v>
      </c>
      <c r="V4370" t="s">
        <v>9</v>
      </c>
    </row>
    <row r="4371" spans="1:22">
      <c r="A4371" t="s">
        <v>20650</v>
      </c>
      <c r="B4371" s="2">
        <v>45274.863194444442</v>
      </c>
      <c r="C4371" s="2">
        <f t="shared" si="68"/>
        <v>45271</v>
      </c>
      <c r="D4371" t="s">
        <v>798</v>
      </c>
      <c r="E4371" t="s">
        <v>17373</v>
      </c>
      <c r="F4371" t="s">
        <v>83</v>
      </c>
      <c r="G4371" t="s">
        <v>30</v>
      </c>
      <c r="H4371" t="s">
        <v>71</v>
      </c>
      <c r="I4371">
        <v>3</v>
      </c>
      <c r="J4371">
        <v>2024.59</v>
      </c>
      <c r="K4371">
        <v>1637.1</v>
      </c>
      <c r="L4371">
        <v>6073.77</v>
      </c>
      <c r="M4371">
        <v>4911.3</v>
      </c>
      <c r="N4371" t="s">
        <v>20649</v>
      </c>
      <c r="O4371" t="s">
        <v>20648</v>
      </c>
      <c r="P4371" t="s">
        <v>60</v>
      </c>
      <c r="Q4371">
        <v>8.7139000000000006</v>
      </c>
      <c r="R4371">
        <v>77.756699999999995</v>
      </c>
      <c r="S4371" t="s">
        <v>735</v>
      </c>
      <c r="T4371" t="s">
        <v>734</v>
      </c>
      <c r="U4371" t="s">
        <v>23</v>
      </c>
      <c r="V4371" t="s">
        <v>22</v>
      </c>
    </row>
    <row r="4372" spans="1:22">
      <c r="A4372" t="s">
        <v>20647</v>
      </c>
      <c r="B4372" s="2">
        <v>44947.722222222219</v>
      </c>
      <c r="C4372" s="2">
        <f t="shared" si="68"/>
        <v>44942</v>
      </c>
      <c r="D4372" t="s">
        <v>793</v>
      </c>
      <c r="E4372" t="s">
        <v>5068</v>
      </c>
      <c r="F4372" t="s">
        <v>18</v>
      </c>
      <c r="G4372" t="s">
        <v>30</v>
      </c>
      <c r="H4372" t="s">
        <v>29</v>
      </c>
      <c r="I4372">
        <v>3</v>
      </c>
      <c r="J4372">
        <v>256.17</v>
      </c>
      <c r="K4372">
        <v>198.26</v>
      </c>
      <c r="L4372">
        <v>768.51</v>
      </c>
      <c r="M4372">
        <v>594.78</v>
      </c>
      <c r="N4372" t="s">
        <v>20646</v>
      </c>
      <c r="O4372" t="s">
        <v>20645</v>
      </c>
      <c r="P4372" t="s">
        <v>13</v>
      </c>
      <c r="Q4372">
        <v>11.664300000000001</v>
      </c>
      <c r="R4372">
        <v>78.146000000000001</v>
      </c>
      <c r="S4372" t="s">
        <v>120</v>
      </c>
      <c r="T4372" t="s">
        <v>119</v>
      </c>
      <c r="U4372" t="s">
        <v>46</v>
      </c>
      <c r="V4372" t="s">
        <v>22</v>
      </c>
    </row>
    <row r="4373" spans="1:22">
      <c r="A4373" t="s">
        <v>20644</v>
      </c>
      <c r="B4373" s="2">
        <v>45473.584722222222</v>
      </c>
      <c r="C4373" s="2">
        <f t="shared" si="68"/>
        <v>45467</v>
      </c>
      <c r="D4373" t="s">
        <v>788</v>
      </c>
      <c r="E4373" t="s">
        <v>8759</v>
      </c>
      <c r="F4373" t="s">
        <v>83</v>
      </c>
      <c r="G4373" t="s">
        <v>115</v>
      </c>
      <c r="H4373" t="s">
        <v>71</v>
      </c>
      <c r="I4373">
        <v>1</v>
      </c>
      <c r="J4373">
        <v>2103.85</v>
      </c>
      <c r="K4373">
        <v>1516.11</v>
      </c>
      <c r="L4373">
        <v>2103.85</v>
      </c>
      <c r="M4373">
        <v>1516.11</v>
      </c>
      <c r="N4373" t="s">
        <v>20643</v>
      </c>
      <c r="O4373" t="s">
        <v>20642</v>
      </c>
      <c r="P4373" t="s">
        <v>49</v>
      </c>
      <c r="Q4373">
        <v>12.916499999999999</v>
      </c>
      <c r="R4373">
        <v>79.132499999999993</v>
      </c>
      <c r="S4373" t="s">
        <v>103</v>
      </c>
      <c r="T4373" t="s">
        <v>102</v>
      </c>
      <c r="U4373" t="s">
        <v>57</v>
      </c>
      <c r="V4373" t="s">
        <v>45</v>
      </c>
    </row>
    <row r="4374" spans="1:22">
      <c r="A4374" t="s">
        <v>20641</v>
      </c>
      <c r="B4374" s="2">
        <v>45465.788194444445</v>
      </c>
      <c r="C4374" s="2">
        <f t="shared" si="68"/>
        <v>45460</v>
      </c>
      <c r="D4374" t="s">
        <v>781</v>
      </c>
      <c r="E4374" t="s">
        <v>20640</v>
      </c>
      <c r="F4374" t="s">
        <v>73</v>
      </c>
      <c r="G4374" t="s">
        <v>91</v>
      </c>
      <c r="H4374" t="s">
        <v>40</v>
      </c>
      <c r="I4374">
        <v>4</v>
      </c>
      <c r="J4374">
        <v>1797.75</v>
      </c>
      <c r="K4374">
        <v>1203.25</v>
      </c>
      <c r="L4374">
        <v>7191</v>
      </c>
      <c r="M4374">
        <v>4813</v>
      </c>
      <c r="N4374" t="s">
        <v>20639</v>
      </c>
      <c r="O4374" t="s">
        <v>20638</v>
      </c>
      <c r="P4374" t="s">
        <v>13</v>
      </c>
      <c r="Q4374">
        <v>11.664300000000001</v>
      </c>
      <c r="R4374">
        <v>78.146000000000001</v>
      </c>
      <c r="S4374" t="s">
        <v>352</v>
      </c>
      <c r="T4374" t="s">
        <v>351</v>
      </c>
      <c r="U4374" t="s">
        <v>10</v>
      </c>
      <c r="V4374" t="s">
        <v>212</v>
      </c>
    </row>
    <row r="4375" spans="1:22">
      <c r="A4375" t="s">
        <v>20637</v>
      </c>
      <c r="B4375" s="2">
        <v>45484.646527777775</v>
      </c>
      <c r="C4375" s="2">
        <f t="shared" si="68"/>
        <v>45481</v>
      </c>
      <c r="D4375" t="s">
        <v>776</v>
      </c>
      <c r="E4375" t="s">
        <v>6941</v>
      </c>
      <c r="F4375" t="s">
        <v>31</v>
      </c>
      <c r="G4375" t="s">
        <v>82</v>
      </c>
      <c r="H4375" t="s">
        <v>52</v>
      </c>
      <c r="I4375">
        <v>1</v>
      </c>
      <c r="J4375">
        <v>263.49</v>
      </c>
      <c r="K4375">
        <v>182.84</v>
      </c>
      <c r="L4375">
        <v>263.49</v>
      </c>
      <c r="M4375">
        <v>182.84</v>
      </c>
      <c r="N4375" t="s">
        <v>20636</v>
      </c>
      <c r="O4375" t="s">
        <v>20635</v>
      </c>
      <c r="P4375" t="s">
        <v>26</v>
      </c>
      <c r="Q4375">
        <v>11.0168</v>
      </c>
      <c r="R4375">
        <v>76.955799999999996</v>
      </c>
      <c r="S4375" t="s">
        <v>302</v>
      </c>
      <c r="T4375" t="s">
        <v>301</v>
      </c>
      <c r="U4375" t="s">
        <v>23</v>
      </c>
      <c r="V4375" t="s">
        <v>45</v>
      </c>
    </row>
    <row r="4376" spans="1:22">
      <c r="A4376" t="s">
        <v>20634</v>
      </c>
      <c r="B4376" s="2">
        <v>45390.472222222219</v>
      </c>
      <c r="C4376" s="2">
        <f t="shared" si="68"/>
        <v>45390</v>
      </c>
      <c r="D4376" t="s">
        <v>771</v>
      </c>
      <c r="E4376" t="s">
        <v>5053</v>
      </c>
      <c r="F4376" t="s">
        <v>31</v>
      </c>
      <c r="G4376" t="s">
        <v>30</v>
      </c>
      <c r="H4376" t="s">
        <v>71</v>
      </c>
      <c r="I4376">
        <v>3</v>
      </c>
      <c r="J4376">
        <v>2095.61</v>
      </c>
      <c r="K4376">
        <v>1700.98</v>
      </c>
      <c r="L4376">
        <v>6286.83</v>
      </c>
      <c r="M4376">
        <v>5102.9399999999996</v>
      </c>
      <c r="N4376" t="s">
        <v>20633</v>
      </c>
      <c r="O4376" t="s">
        <v>20632</v>
      </c>
      <c r="P4376" t="s">
        <v>60</v>
      </c>
      <c r="Q4376">
        <v>8.7139000000000006</v>
      </c>
      <c r="R4376">
        <v>77.756699999999995</v>
      </c>
      <c r="S4376" t="s">
        <v>276</v>
      </c>
      <c r="T4376" t="s">
        <v>275</v>
      </c>
      <c r="U4376" t="s">
        <v>10</v>
      </c>
      <c r="V4376" t="s">
        <v>9</v>
      </c>
    </row>
    <row r="4377" spans="1:22">
      <c r="A4377" t="s">
        <v>20631</v>
      </c>
      <c r="B4377" s="2">
        <v>45358.469444444447</v>
      </c>
      <c r="C4377" s="2">
        <f t="shared" si="68"/>
        <v>45355</v>
      </c>
      <c r="D4377" t="s">
        <v>766</v>
      </c>
      <c r="E4377" t="s">
        <v>5049</v>
      </c>
      <c r="F4377" t="s">
        <v>166</v>
      </c>
      <c r="G4377" t="s">
        <v>106</v>
      </c>
      <c r="H4377" t="s">
        <v>40</v>
      </c>
      <c r="I4377">
        <v>2</v>
      </c>
      <c r="J4377">
        <v>1208.48</v>
      </c>
      <c r="K4377">
        <v>938.11</v>
      </c>
      <c r="L4377">
        <v>2416.96</v>
      </c>
      <c r="M4377">
        <v>1876.22</v>
      </c>
      <c r="N4377" t="s">
        <v>20630</v>
      </c>
      <c r="O4377" t="s">
        <v>20629</v>
      </c>
      <c r="P4377" t="s">
        <v>49</v>
      </c>
      <c r="Q4377">
        <v>12.916499999999999</v>
      </c>
      <c r="R4377">
        <v>79.132499999999993</v>
      </c>
      <c r="S4377" t="s">
        <v>153</v>
      </c>
      <c r="T4377" t="s">
        <v>152</v>
      </c>
      <c r="U4377" t="s">
        <v>10</v>
      </c>
      <c r="V4377" t="s">
        <v>45</v>
      </c>
    </row>
    <row r="4378" spans="1:22">
      <c r="A4378" t="s">
        <v>20628</v>
      </c>
      <c r="B4378" s="2">
        <v>45249.87222222222</v>
      </c>
      <c r="C4378" s="2">
        <f t="shared" si="68"/>
        <v>45243</v>
      </c>
      <c r="D4378" t="s">
        <v>759</v>
      </c>
      <c r="E4378" t="s">
        <v>3129</v>
      </c>
      <c r="F4378" t="s">
        <v>73</v>
      </c>
      <c r="G4378" t="s">
        <v>115</v>
      </c>
      <c r="H4378" t="s">
        <v>29</v>
      </c>
      <c r="I4378">
        <v>1</v>
      </c>
      <c r="J4378">
        <v>364.71</v>
      </c>
      <c r="K4378">
        <v>246.06</v>
      </c>
      <c r="L4378">
        <v>364.71</v>
      </c>
      <c r="M4378">
        <v>246.06</v>
      </c>
      <c r="N4378" t="s">
        <v>20627</v>
      </c>
      <c r="O4378" t="s">
        <v>20626</v>
      </c>
      <c r="P4378" t="s">
        <v>121</v>
      </c>
      <c r="Q4378">
        <v>9.9252000000000002</v>
      </c>
      <c r="R4378">
        <v>78.119799999999998</v>
      </c>
      <c r="S4378" t="s">
        <v>193</v>
      </c>
      <c r="T4378" t="s">
        <v>192</v>
      </c>
      <c r="U4378" t="s">
        <v>57</v>
      </c>
      <c r="V4378" t="s">
        <v>45</v>
      </c>
    </row>
    <row r="4379" spans="1:22">
      <c r="A4379" t="s">
        <v>20625</v>
      </c>
      <c r="B4379" s="2">
        <v>45459.830555555556</v>
      </c>
      <c r="C4379" s="2">
        <f t="shared" si="68"/>
        <v>45453</v>
      </c>
      <c r="D4379" t="s">
        <v>754</v>
      </c>
      <c r="E4379" t="s">
        <v>3125</v>
      </c>
      <c r="F4379" t="s">
        <v>73</v>
      </c>
      <c r="G4379" t="s">
        <v>72</v>
      </c>
      <c r="H4379" t="s">
        <v>16</v>
      </c>
      <c r="I4379">
        <v>4</v>
      </c>
      <c r="J4379">
        <v>512.27</v>
      </c>
      <c r="K4379">
        <v>430.71</v>
      </c>
      <c r="L4379">
        <v>2049.08</v>
      </c>
      <c r="M4379">
        <v>1722.84</v>
      </c>
      <c r="N4379" t="s">
        <v>20624</v>
      </c>
      <c r="O4379" t="s">
        <v>20623</v>
      </c>
      <c r="P4379" t="s">
        <v>68</v>
      </c>
      <c r="Q4379">
        <v>11.34</v>
      </c>
      <c r="R4379">
        <v>77.717200000000005</v>
      </c>
      <c r="S4379" t="s">
        <v>762</v>
      </c>
      <c r="T4379" t="s">
        <v>761</v>
      </c>
      <c r="U4379" t="s">
        <v>10</v>
      </c>
      <c r="V4379" t="s">
        <v>9</v>
      </c>
    </row>
    <row r="4380" spans="1:22">
      <c r="A4380" t="s">
        <v>20622</v>
      </c>
      <c r="B4380" s="2">
        <v>45323.902083333334</v>
      </c>
      <c r="C4380" s="2">
        <f t="shared" si="68"/>
        <v>45320</v>
      </c>
      <c r="D4380" t="s">
        <v>749</v>
      </c>
      <c r="E4380" t="s">
        <v>5038</v>
      </c>
      <c r="F4380" t="s">
        <v>136</v>
      </c>
      <c r="G4380" t="s">
        <v>30</v>
      </c>
      <c r="H4380" t="s">
        <v>52</v>
      </c>
      <c r="I4380">
        <v>1</v>
      </c>
      <c r="J4380">
        <v>2054.7199999999998</v>
      </c>
      <c r="K4380">
        <v>1561.97</v>
      </c>
      <c r="L4380">
        <v>2054.7199999999998</v>
      </c>
      <c r="M4380">
        <v>1561.97</v>
      </c>
      <c r="N4380" t="s">
        <v>20621</v>
      </c>
      <c r="O4380" t="s">
        <v>20620</v>
      </c>
      <c r="P4380" t="s">
        <v>26</v>
      </c>
      <c r="Q4380">
        <v>11.0168</v>
      </c>
      <c r="R4380">
        <v>76.955799999999996</v>
      </c>
      <c r="S4380" t="s">
        <v>454</v>
      </c>
      <c r="T4380" t="s">
        <v>453</v>
      </c>
      <c r="U4380" t="s">
        <v>23</v>
      </c>
      <c r="V4380" t="s">
        <v>9</v>
      </c>
    </row>
    <row r="4381" spans="1:22">
      <c r="A4381" t="s">
        <v>20619</v>
      </c>
      <c r="B4381" s="2">
        <v>45443.5625</v>
      </c>
      <c r="C4381" s="2">
        <f t="shared" si="68"/>
        <v>45439</v>
      </c>
      <c r="D4381" t="s">
        <v>744</v>
      </c>
      <c r="E4381" t="s">
        <v>20618</v>
      </c>
      <c r="F4381" t="s">
        <v>73</v>
      </c>
      <c r="G4381" t="s">
        <v>41</v>
      </c>
      <c r="H4381" t="s">
        <v>40</v>
      </c>
      <c r="I4381">
        <v>1</v>
      </c>
      <c r="J4381">
        <v>465.02</v>
      </c>
      <c r="K4381">
        <v>294.06</v>
      </c>
      <c r="L4381">
        <v>465.02</v>
      </c>
      <c r="M4381">
        <v>294.06</v>
      </c>
      <c r="N4381" t="s">
        <v>20617</v>
      </c>
      <c r="O4381" t="s">
        <v>20616</v>
      </c>
      <c r="P4381" t="s">
        <v>49</v>
      </c>
      <c r="Q4381">
        <v>12.916499999999999</v>
      </c>
      <c r="R4381">
        <v>79.132499999999993</v>
      </c>
      <c r="S4381" t="s">
        <v>276</v>
      </c>
      <c r="T4381" t="s">
        <v>275</v>
      </c>
      <c r="U4381" t="s">
        <v>57</v>
      </c>
      <c r="V4381" t="s">
        <v>45</v>
      </c>
    </row>
    <row r="4382" spans="1:22">
      <c r="A4382" t="s">
        <v>20615</v>
      </c>
      <c r="B4382" s="2">
        <v>44961.582638888889</v>
      </c>
      <c r="C4382" s="2">
        <f t="shared" si="68"/>
        <v>44956</v>
      </c>
      <c r="D4382" t="s">
        <v>739</v>
      </c>
      <c r="E4382" t="s">
        <v>13973</v>
      </c>
      <c r="F4382" t="s">
        <v>18</v>
      </c>
      <c r="G4382" t="s">
        <v>106</v>
      </c>
      <c r="H4382" t="s">
        <v>29</v>
      </c>
      <c r="I4382">
        <v>1</v>
      </c>
      <c r="J4382">
        <v>1949.78</v>
      </c>
      <c r="K4382">
        <v>1247.26</v>
      </c>
      <c r="L4382">
        <v>1949.78</v>
      </c>
      <c r="M4382">
        <v>1247.26</v>
      </c>
      <c r="N4382" t="s">
        <v>20614</v>
      </c>
      <c r="O4382" t="s">
        <v>20613</v>
      </c>
      <c r="P4382" t="s">
        <v>37</v>
      </c>
      <c r="Q4382">
        <v>10.7905</v>
      </c>
      <c r="R4382">
        <v>78.704700000000003</v>
      </c>
      <c r="S4382" t="s">
        <v>413</v>
      </c>
      <c r="T4382" t="s">
        <v>412</v>
      </c>
      <c r="U4382" t="s">
        <v>57</v>
      </c>
      <c r="V4382" t="s">
        <v>9</v>
      </c>
    </row>
    <row r="4383" spans="1:22">
      <c r="A4383" t="s">
        <v>20612</v>
      </c>
      <c r="B4383" s="2">
        <v>45222.507638888892</v>
      </c>
      <c r="C4383" s="2">
        <f t="shared" si="68"/>
        <v>45222</v>
      </c>
      <c r="D4383" t="s">
        <v>732</v>
      </c>
      <c r="E4383" t="s">
        <v>3109</v>
      </c>
      <c r="F4383" t="s">
        <v>73</v>
      </c>
      <c r="G4383" t="s">
        <v>115</v>
      </c>
      <c r="H4383" t="s">
        <v>71</v>
      </c>
      <c r="I4383">
        <v>1</v>
      </c>
      <c r="J4383">
        <v>690.37</v>
      </c>
      <c r="K4383">
        <v>541.61</v>
      </c>
      <c r="L4383">
        <v>690.37</v>
      </c>
      <c r="M4383">
        <v>541.61</v>
      </c>
      <c r="N4383" t="s">
        <v>20611</v>
      </c>
      <c r="O4383" t="s">
        <v>20610</v>
      </c>
      <c r="P4383" t="s">
        <v>49</v>
      </c>
      <c r="Q4383">
        <v>12.916499999999999</v>
      </c>
      <c r="R4383">
        <v>79.132499999999993</v>
      </c>
      <c r="S4383" t="s">
        <v>454</v>
      </c>
      <c r="T4383" t="s">
        <v>453</v>
      </c>
      <c r="U4383" t="s">
        <v>46</v>
      </c>
      <c r="V4383" t="s">
        <v>45</v>
      </c>
    </row>
    <row r="4384" spans="1:22">
      <c r="A4384" t="s">
        <v>20609</v>
      </c>
      <c r="B4384" s="2">
        <v>45217.479861111111</v>
      </c>
      <c r="C4384" s="2">
        <f t="shared" si="68"/>
        <v>45215</v>
      </c>
      <c r="D4384" t="s">
        <v>727</v>
      </c>
      <c r="E4384" t="s">
        <v>13965</v>
      </c>
      <c r="F4384" t="s">
        <v>73</v>
      </c>
      <c r="G4384" t="s">
        <v>41</v>
      </c>
      <c r="H4384" t="s">
        <v>63</v>
      </c>
      <c r="I4384">
        <v>1</v>
      </c>
      <c r="J4384">
        <v>2452.77</v>
      </c>
      <c r="K4384">
        <v>1970.39</v>
      </c>
      <c r="L4384">
        <v>2452.77</v>
      </c>
      <c r="M4384">
        <v>1970.39</v>
      </c>
      <c r="N4384" t="s">
        <v>20608</v>
      </c>
      <c r="O4384" t="s">
        <v>20607</v>
      </c>
      <c r="P4384" t="s">
        <v>49</v>
      </c>
      <c r="Q4384">
        <v>12.916499999999999</v>
      </c>
      <c r="R4384">
        <v>79.132499999999993</v>
      </c>
      <c r="S4384" t="s">
        <v>146</v>
      </c>
      <c r="T4384" t="s">
        <v>145</v>
      </c>
      <c r="U4384" t="s">
        <v>10</v>
      </c>
      <c r="V4384" t="s">
        <v>9</v>
      </c>
    </row>
    <row r="4385" spans="1:22">
      <c r="A4385" t="s">
        <v>20606</v>
      </c>
      <c r="B4385" s="2">
        <v>45512.492361111108</v>
      </c>
      <c r="C4385" s="2">
        <f t="shared" si="68"/>
        <v>45509</v>
      </c>
      <c r="D4385" t="s">
        <v>722</v>
      </c>
      <c r="E4385" t="s">
        <v>12264</v>
      </c>
      <c r="F4385" t="s">
        <v>136</v>
      </c>
      <c r="G4385" t="s">
        <v>82</v>
      </c>
      <c r="H4385" t="s">
        <v>63</v>
      </c>
      <c r="I4385">
        <v>3</v>
      </c>
      <c r="J4385">
        <v>1286.98</v>
      </c>
      <c r="K4385">
        <v>1021.83</v>
      </c>
      <c r="L4385">
        <v>3860.94</v>
      </c>
      <c r="M4385">
        <v>3065.49</v>
      </c>
      <c r="N4385" t="s">
        <v>20605</v>
      </c>
      <c r="O4385" t="s">
        <v>20604</v>
      </c>
      <c r="P4385" t="s">
        <v>26</v>
      </c>
      <c r="Q4385">
        <v>11.0168</v>
      </c>
      <c r="R4385">
        <v>76.955799999999996</v>
      </c>
      <c r="S4385" t="s">
        <v>48</v>
      </c>
      <c r="T4385" t="s">
        <v>47</v>
      </c>
      <c r="U4385" t="s">
        <v>23</v>
      </c>
      <c r="V4385" t="s">
        <v>9</v>
      </c>
    </row>
    <row r="4386" spans="1:22">
      <c r="A4386" t="s">
        <v>20603</v>
      </c>
      <c r="B4386" s="2">
        <v>45514.836805555555</v>
      </c>
      <c r="C4386" s="2">
        <f t="shared" si="68"/>
        <v>45509</v>
      </c>
      <c r="D4386" t="s">
        <v>717</v>
      </c>
      <c r="E4386" t="s">
        <v>8715</v>
      </c>
      <c r="F4386" t="s">
        <v>166</v>
      </c>
      <c r="G4386" t="s">
        <v>82</v>
      </c>
      <c r="H4386" t="s">
        <v>63</v>
      </c>
      <c r="I4386">
        <v>1</v>
      </c>
      <c r="J4386">
        <v>1210.83</v>
      </c>
      <c r="K4386">
        <v>779.93</v>
      </c>
      <c r="L4386">
        <v>1210.83</v>
      </c>
      <c r="M4386">
        <v>779.93</v>
      </c>
      <c r="N4386" t="s">
        <v>20602</v>
      </c>
      <c r="O4386" t="s">
        <v>20601</v>
      </c>
      <c r="P4386" t="s">
        <v>112</v>
      </c>
      <c r="Q4386">
        <v>13.082700000000001</v>
      </c>
      <c r="R4386">
        <v>80.270700000000005</v>
      </c>
      <c r="S4386" t="s">
        <v>257</v>
      </c>
      <c r="T4386" t="s">
        <v>256</v>
      </c>
      <c r="U4386" t="s">
        <v>23</v>
      </c>
      <c r="V4386" t="s">
        <v>9</v>
      </c>
    </row>
    <row r="4387" spans="1:22">
      <c r="A4387" t="s">
        <v>20600</v>
      </c>
      <c r="B4387" s="2">
        <v>44992.574305555558</v>
      </c>
      <c r="C4387" s="2">
        <f t="shared" si="68"/>
        <v>44991</v>
      </c>
      <c r="D4387" t="s">
        <v>712</v>
      </c>
      <c r="E4387" t="s">
        <v>6898</v>
      </c>
      <c r="F4387" t="s">
        <v>166</v>
      </c>
      <c r="G4387" t="s">
        <v>106</v>
      </c>
      <c r="H4387" t="s">
        <v>40</v>
      </c>
      <c r="I4387">
        <v>2</v>
      </c>
      <c r="J4387">
        <v>1896.67</v>
      </c>
      <c r="K4387">
        <v>1372.34</v>
      </c>
      <c r="L4387">
        <v>3793.34</v>
      </c>
      <c r="M4387">
        <v>2744.68</v>
      </c>
      <c r="N4387" t="s">
        <v>20599</v>
      </c>
      <c r="O4387" t="s">
        <v>20598</v>
      </c>
      <c r="P4387" t="s">
        <v>37</v>
      </c>
      <c r="Q4387">
        <v>10.7905</v>
      </c>
      <c r="R4387">
        <v>78.704700000000003</v>
      </c>
      <c r="S4387" t="s">
        <v>226</v>
      </c>
      <c r="T4387" t="s">
        <v>225</v>
      </c>
      <c r="U4387" t="s">
        <v>46</v>
      </c>
      <c r="V4387" t="s">
        <v>22</v>
      </c>
    </row>
    <row r="4388" spans="1:22">
      <c r="A4388" t="s">
        <v>20597</v>
      </c>
      <c r="B4388" s="2">
        <v>45404.70416666667</v>
      </c>
      <c r="C4388" s="2">
        <f t="shared" si="68"/>
        <v>45404</v>
      </c>
      <c r="D4388" t="s">
        <v>707</v>
      </c>
      <c r="E4388" t="s">
        <v>3090</v>
      </c>
      <c r="F4388" t="s">
        <v>166</v>
      </c>
      <c r="G4388" t="s">
        <v>30</v>
      </c>
      <c r="H4388" t="s">
        <v>40</v>
      </c>
      <c r="I4388">
        <v>1</v>
      </c>
      <c r="J4388">
        <v>1108.73</v>
      </c>
      <c r="K4388">
        <v>668.47</v>
      </c>
      <c r="L4388">
        <v>1108.73</v>
      </c>
      <c r="M4388">
        <v>668.47</v>
      </c>
      <c r="N4388" t="s">
        <v>20596</v>
      </c>
      <c r="O4388" t="s">
        <v>20595</v>
      </c>
      <c r="P4388" t="s">
        <v>60</v>
      </c>
      <c r="Q4388">
        <v>8.7139000000000006</v>
      </c>
      <c r="R4388">
        <v>77.756699999999995</v>
      </c>
      <c r="S4388" t="s">
        <v>133</v>
      </c>
      <c r="T4388" t="s">
        <v>132</v>
      </c>
      <c r="U4388" t="s">
        <v>23</v>
      </c>
      <c r="V4388" t="s">
        <v>9</v>
      </c>
    </row>
    <row r="4389" spans="1:22">
      <c r="A4389" t="s">
        <v>20594</v>
      </c>
      <c r="B4389" s="2">
        <v>45365.775694444441</v>
      </c>
      <c r="C4389" s="2">
        <f t="shared" si="68"/>
        <v>45362</v>
      </c>
      <c r="D4389" t="s">
        <v>702</v>
      </c>
      <c r="E4389" t="s">
        <v>20593</v>
      </c>
      <c r="F4389" t="s">
        <v>83</v>
      </c>
      <c r="G4389" t="s">
        <v>17</v>
      </c>
      <c r="H4389" t="s">
        <v>71</v>
      </c>
      <c r="I4389">
        <v>4</v>
      </c>
      <c r="J4389">
        <v>2363.39</v>
      </c>
      <c r="K4389">
        <v>1595.65</v>
      </c>
      <c r="L4389">
        <v>9453.56</v>
      </c>
      <c r="M4389">
        <v>6382.6</v>
      </c>
      <c r="N4389" t="s">
        <v>20592</v>
      </c>
      <c r="O4389" t="s">
        <v>20591</v>
      </c>
      <c r="P4389" t="s">
        <v>68</v>
      </c>
      <c r="Q4389">
        <v>11.34</v>
      </c>
      <c r="R4389">
        <v>77.717200000000005</v>
      </c>
      <c r="S4389" t="s">
        <v>133</v>
      </c>
      <c r="T4389" t="s">
        <v>132</v>
      </c>
      <c r="U4389" t="s">
        <v>23</v>
      </c>
      <c r="V4389" t="s">
        <v>9</v>
      </c>
    </row>
    <row r="4390" spans="1:22">
      <c r="A4390" t="s">
        <v>20590</v>
      </c>
      <c r="B4390" s="2">
        <v>45378.820833333331</v>
      </c>
      <c r="C4390" s="2">
        <f t="shared" si="68"/>
        <v>45376</v>
      </c>
      <c r="D4390" t="s">
        <v>697</v>
      </c>
      <c r="E4390" t="s">
        <v>696</v>
      </c>
      <c r="F4390" t="s">
        <v>166</v>
      </c>
      <c r="G4390" t="s">
        <v>82</v>
      </c>
      <c r="H4390" t="s">
        <v>29</v>
      </c>
      <c r="I4390">
        <v>2</v>
      </c>
      <c r="J4390">
        <v>1679.12</v>
      </c>
      <c r="K4390">
        <v>1353.66</v>
      </c>
      <c r="L4390">
        <v>3358.24</v>
      </c>
      <c r="M4390">
        <v>2707.32</v>
      </c>
      <c r="N4390" t="s">
        <v>20589</v>
      </c>
      <c r="O4390" t="s">
        <v>20588</v>
      </c>
      <c r="P4390" t="s">
        <v>37</v>
      </c>
      <c r="Q4390">
        <v>10.7905</v>
      </c>
      <c r="R4390">
        <v>78.704700000000003</v>
      </c>
      <c r="S4390" t="s">
        <v>396</v>
      </c>
      <c r="T4390" t="s">
        <v>395</v>
      </c>
      <c r="U4390" t="s">
        <v>46</v>
      </c>
      <c r="V4390" t="s">
        <v>9</v>
      </c>
    </row>
    <row r="4391" spans="1:22">
      <c r="A4391" t="s">
        <v>20587</v>
      </c>
      <c r="B4391" s="2">
        <v>45167.868055555555</v>
      </c>
      <c r="C4391" s="2">
        <f t="shared" si="68"/>
        <v>45166</v>
      </c>
      <c r="D4391" t="s">
        <v>692</v>
      </c>
      <c r="E4391" t="s">
        <v>20586</v>
      </c>
      <c r="F4391" t="s">
        <v>136</v>
      </c>
      <c r="G4391" t="s">
        <v>115</v>
      </c>
      <c r="H4391" t="s">
        <v>63</v>
      </c>
      <c r="I4391">
        <v>4</v>
      </c>
      <c r="J4391">
        <v>2176.81</v>
      </c>
      <c r="K4391">
        <v>1588.15</v>
      </c>
      <c r="L4391">
        <v>8707.24</v>
      </c>
      <c r="M4391">
        <v>6352.6</v>
      </c>
      <c r="N4391" t="s">
        <v>20585</v>
      </c>
      <c r="O4391" t="s">
        <v>20584</v>
      </c>
      <c r="P4391" t="s">
        <v>26</v>
      </c>
      <c r="Q4391">
        <v>11.0168</v>
      </c>
      <c r="R4391">
        <v>76.955799999999996</v>
      </c>
      <c r="S4391" t="s">
        <v>283</v>
      </c>
      <c r="T4391" t="s">
        <v>282</v>
      </c>
      <c r="U4391" t="s">
        <v>23</v>
      </c>
      <c r="V4391" t="s">
        <v>212</v>
      </c>
    </row>
    <row r="4392" spans="1:22">
      <c r="A4392" t="s">
        <v>20583</v>
      </c>
      <c r="B4392" s="2">
        <v>44953.443055555559</v>
      </c>
      <c r="C4392" s="2">
        <f t="shared" si="68"/>
        <v>44949</v>
      </c>
      <c r="D4392" t="s">
        <v>687</v>
      </c>
      <c r="E4392" t="s">
        <v>3074</v>
      </c>
      <c r="F4392" t="s">
        <v>64</v>
      </c>
      <c r="G4392" t="s">
        <v>53</v>
      </c>
      <c r="H4392" t="s">
        <v>16</v>
      </c>
      <c r="I4392">
        <v>3</v>
      </c>
      <c r="J4392">
        <v>1117.93</v>
      </c>
      <c r="K4392">
        <v>977.78</v>
      </c>
      <c r="L4392">
        <v>3353.79</v>
      </c>
      <c r="M4392">
        <v>2933.34</v>
      </c>
      <c r="N4392" t="s">
        <v>20582</v>
      </c>
      <c r="O4392" t="s">
        <v>20581</v>
      </c>
      <c r="P4392" t="s">
        <v>26</v>
      </c>
      <c r="Q4392">
        <v>11.0168</v>
      </c>
      <c r="R4392">
        <v>76.955799999999996</v>
      </c>
      <c r="S4392" t="s">
        <v>735</v>
      </c>
      <c r="T4392" t="s">
        <v>734</v>
      </c>
      <c r="U4392" t="s">
        <v>10</v>
      </c>
      <c r="V4392" t="s">
        <v>9</v>
      </c>
    </row>
    <row r="4393" spans="1:22">
      <c r="A4393" t="s">
        <v>20580</v>
      </c>
      <c r="B4393" s="2">
        <v>45077.556250000001</v>
      </c>
      <c r="C4393" s="2">
        <f t="shared" si="68"/>
        <v>45075</v>
      </c>
      <c r="D4393" t="s">
        <v>682</v>
      </c>
      <c r="E4393" t="s">
        <v>12238</v>
      </c>
      <c r="F4393" t="s">
        <v>64</v>
      </c>
      <c r="G4393" t="s">
        <v>17</v>
      </c>
      <c r="H4393" t="s">
        <v>40</v>
      </c>
      <c r="I4393">
        <v>3</v>
      </c>
      <c r="J4393">
        <v>229.81</v>
      </c>
      <c r="K4393">
        <v>199.64</v>
      </c>
      <c r="L4393">
        <v>689.43</v>
      </c>
      <c r="M4393">
        <v>598.91999999999996</v>
      </c>
      <c r="N4393" t="s">
        <v>20579</v>
      </c>
      <c r="O4393" t="s">
        <v>20578</v>
      </c>
      <c r="P4393" t="s">
        <v>49</v>
      </c>
      <c r="Q4393">
        <v>12.916499999999999</v>
      </c>
      <c r="R4393">
        <v>79.132499999999993</v>
      </c>
      <c r="S4393" t="s">
        <v>103</v>
      </c>
      <c r="T4393" t="s">
        <v>102</v>
      </c>
      <c r="U4393" t="s">
        <v>10</v>
      </c>
      <c r="V4393" t="s">
        <v>9</v>
      </c>
    </row>
    <row r="4394" spans="1:22">
      <c r="A4394" t="s">
        <v>20577</v>
      </c>
      <c r="B4394" s="2">
        <v>45369.69027777778</v>
      </c>
      <c r="C4394" s="2">
        <f t="shared" si="68"/>
        <v>45369</v>
      </c>
      <c r="D4394" t="s">
        <v>677</v>
      </c>
      <c r="E4394" t="s">
        <v>3066</v>
      </c>
      <c r="F4394" t="s">
        <v>166</v>
      </c>
      <c r="G4394" t="s">
        <v>115</v>
      </c>
      <c r="H4394" t="s">
        <v>29</v>
      </c>
      <c r="I4394">
        <v>3</v>
      </c>
      <c r="J4394">
        <v>1574.04</v>
      </c>
      <c r="K4394">
        <v>947.77</v>
      </c>
      <c r="L4394">
        <v>4722.12</v>
      </c>
      <c r="M4394">
        <v>2843.31</v>
      </c>
      <c r="N4394" t="s">
        <v>20576</v>
      </c>
      <c r="O4394" t="s">
        <v>20575</v>
      </c>
      <c r="P4394" t="s">
        <v>37</v>
      </c>
      <c r="Q4394">
        <v>10.7905</v>
      </c>
      <c r="R4394">
        <v>78.704700000000003</v>
      </c>
      <c r="S4394" t="s">
        <v>396</v>
      </c>
      <c r="T4394" t="s">
        <v>395</v>
      </c>
      <c r="U4394" t="s">
        <v>46</v>
      </c>
      <c r="V4394" t="s">
        <v>9</v>
      </c>
    </row>
    <row r="4395" spans="1:22">
      <c r="A4395" t="s">
        <v>20574</v>
      </c>
      <c r="B4395" s="2">
        <v>44949.46597222222</v>
      </c>
      <c r="C4395" s="2">
        <f t="shared" si="68"/>
        <v>44949</v>
      </c>
      <c r="D4395" t="s">
        <v>672</v>
      </c>
      <c r="E4395" t="s">
        <v>20573</v>
      </c>
      <c r="F4395" t="s">
        <v>166</v>
      </c>
      <c r="G4395" t="s">
        <v>91</v>
      </c>
      <c r="H4395" t="s">
        <v>16</v>
      </c>
      <c r="I4395">
        <v>3</v>
      </c>
      <c r="J4395">
        <v>712.36</v>
      </c>
      <c r="K4395">
        <v>634.53</v>
      </c>
      <c r="L4395">
        <v>2137.08</v>
      </c>
      <c r="M4395">
        <v>1903.59</v>
      </c>
      <c r="N4395" t="s">
        <v>20572</v>
      </c>
      <c r="O4395" t="s">
        <v>20571</v>
      </c>
      <c r="P4395" t="s">
        <v>121</v>
      </c>
      <c r="Q4395">
        <v>9.9252000000000002</v>
      </c>
      <c r="R4395">
        <v>78.119799999999998</v>
      </c>
      <c r="S4395" t="s">
        <v>243</v>
      </c>
      <c r="T4395" t="s">
        <v>242</v>
      </c>
      <c r="U4395" t="s">
        <v>10</v>
      </c>
      <c r="V4395" t="s">
        <v>9</v>
      </c>
    </row>
    <row r="4396" spans="1:22">
      <c r="A4396" t="s">
        <v>20570</v>
      </c>
      <c r="B4396" s="2">
        <v>45340.759027777778</v>
      </c>
      <c r="C4396" s="2">
        <f t="shared" si="68"/>
        <v>45334</v>
      </c>
      <c r="D4396" t="s">
        <v>667</v>
      </c>
      <c r="E4396" t="s">
        <v>12227</v>
      </c>
      <c r="F4396" t="s">
        <v>73</v>
      </c>
      <c r="G4396" t="s">
        <v>30</v>
      </c>
      <c r="H4396" t="s">
        <v>16</v>
      </c>
      <c r="I4396">
        <v>3</v>
      </c>
      <c r="J4396">
        <v>772.92</v>
      </c>
      <c r="K4396">
        <v>623.55999999999995</v>
      </c>
      <c r="L4396">
        <v>2318.7600000000002</v>
      </c>
      <c r="M4396">
        <v>1870.68</v>
      </c>
      <c r="N4396" t="s">
        <v>20569</v>
      </c>
      <c r="O4396" t="s">
        <v>20568</v>
      </c>
      <c r="P4396" t="s">
        <v>121</v>
      </c>
      <c r="Q4396">
        <v>9.9252000000000002</v>
      </c>
      <c r="R4396">
        <v>78.119799999999998</v>
      </c>
      <c r="S4396" t="s">
        <v>48</v>
      </c>
      <c r="T4396" t="s">
        <v>47</v>
      </c>
      <c r="U4396" t="s">
        <v>23</v>
      </c>
      <c r="V4396" t="s">
        <v>45</v>
      </c>
    </row>
    <row r="4397" spans="1:22">
      <c r="A4397" t="s">
        <v>20567</v>
      </c>
      <c r="B4397" s="2">
        <v>45557.770138888889</v>
      </c>
      <c r="C4397" s="2">
        <f t="shared" si="68"/>
        <v>45551</v>
      </c>
      <c r="D4397" t="s">
        <v>662</v>
      </c>
      <c r="E4397" t="s">
        <v>13918</v>
      </c>
      <c r="F4397" t="s">
        <v>18</v>
      </c>
      <c r="G4397" t="s">
        <v>41</v>
      </c>
      <c r="H4397" t="s">
        <v>16</v>
      </c>
      <c r="I4397">
        <v>2</v>
      </c>
      <c r="J4397">
        <v>2047.84</v>
      </c>
      <c r="K4397">
        <v>1760.81</v>
      </c>
      <c r="L4397">
        <v>4095.68</v>
      </c>
      <c r="M4397">
        <v>3521.62</v>
      </c>
      <c r="N4397" t="s">
        <v>20566</v>
      </c>
      <c r="O4397" t="s">
        <v>20565</v>
      </c>
      <c r="P4397" t="s">
        <v>37</v>
      </c>
      <c r="Q4397">
        <v>10.7905</v>
      </c>
      <c r="R4397">
        <v>78.704700000000003</v>
      </c>
      <c r="S4397" t="s">
        <v>193</v>
      </c>
      <c r="T4397" t="s">
        <v>192</v>
      </c>
      <c r="U4397" t="s">
        <v>10</v>
      </c>
      <c r="V4397" t="s">
        <v>9</v>
      </c>
    </row>
    <row r="4398" spans="1:22">
      <c r="A4398" t="s">
        <v>20564</v>
      </c>
      <c r="B4398" s="2">
        <v>45306.61041666667</v>
      </c>
      <c r="C4398" s="2">
        <f t="shared" si="68"/>
        <v>45306</v>
      </c>
      <c r="D4398" t="s">
        <v>657</v>
      </c>
      <c r="E4398" t="s">
        <v>656</v>
      </c>
      <c r="F4398" t="s">
        <v>201</v>
      </c>
      <c r="G4398" t="s">
        <v>17</v>
      </c>
      <c r="H4398" t="s">
        <v>29</v>
      </c>
      <c r="I4398">
        <v>2</v>
      </c>
      <c r="J4398">
        <v>1015.55</v>
      </c>
      <c r="K4398">
        <v>910.51</v>
      </c>
      <c r="L4398">
        <v>2031.1</v>
      </c>
      <c r="M4398">
        <v>1821.02</v>
      </c>
      <c r="N4398" t="s">
        <v>20563</v>
      </c>
      <c r="O4398" t="s">
        <v>20562</v>
      </c>
      <c r="P4398" t="s">
        <v>68</v>
      </c>
      <c r="Q4398">
        <v>11.34</v>
      </c>
      <c r="R4398">
        <v>77.717200000000005</v>
      </c>
      <c r="S4398" t="s">
        <v>276</v>
      </c>
      <c r="T4398" t="s">
        <v>275</v>
      </c>
      <c r="U4398" t="s">
        <v>46</v>
      </c>
      <c r="V4398" t="s">
        <v>45</v>
      </c>
    </row>
    <row r="4399" spans="1:22">
      <c r="A4399" t="s">
        <v>20561</v>
      </c>
      <c r="B4399" s="2">
        <v>45548.722222222219</v>
      </c>
      <c r="C4399" s="2">
        <f t="shared" si="68"/>
        <v>45544</v>
      </c>
      <c r="D4399" t="s">
        <v>652</v>
      </c>
      <c r="E4399" t="s">
        <v>20560</v>
      </c>
      <c r="F4399" t="s">
        <v>166</v>
      </c>
      <c r="G4399" t="s">
        <v>30</v>
      </c>
      <c r="H4399" t="s">
        <v>16</v>
      </c>
      <c r="I4399">
        <v>4</v>
      </c>
      <c r="J4399">
        <v>2131.5</v>
      </c>
      <c r="K4399">
        <v>1881.03</v>
      </c>
      <c r="L4399">
        <v>8526</v>
      </c>
      <c r="M4399">
        <v>7524.12</v>
      </c>
      <c r="N4399" t="s">
        <v>20559</v>
      </c>
      <c r="O4399" t="s">
        <v>20558</v>
      </c>
      <c r="P4399" t="s">
        <v>26</v>
      </c>
      <c r="Q4399">
        <v>11.0168</v>
      </c>
      <c r="R4399">
        <v>76.955799999999996</v>
      </c>
      <c r="S4399" t="s">
        <v>96</v>
      </c>
      <c r="T4399" t="s">
        <v>95</v>
      </c>
      <c r="U4399" t="s">
        <v>46</v>
      </c>
      <c r="V4399" t="s">
        <v>45</v>
      </c>
    </row>
    <row r="4400" spans="1:22">
      <c r="A4400" t="s">
        <v>20557</v>
      </c>
      <c r="B4400" s="2">
        <v>45451.616666666669</v>
      </c>
      <c r="C4400" s="2">
        <f t="shared" si="68"/>
        <v>45446</v>
      </c>
      <c r="D4400" t="s">
        <v>647</v>
      </c>
      <c r="E4400" t="s">
        <v>3043</v>
      </c>
      <c r="F4400" t="s">
        <v>64</v>
      </c>
      <c r="G4400" t="s">
        <v>53</v>
      </c>
      <c r="H4400" t="s">
        <v>16</v>
      </c>
      <c r="I4400">
        <v>3</v>
      </c>
      <c r="J4400">
        <v>740.83</v>
      </c>
      <c r="K4400">
        <v>617.45000000000005</v>
      </c>
      <c r="L4400">
        <v>2222.4899999999998</v>
      </c>
      <c r="M4400">
        <v>1852.35</v>
      </c>
      <c r="N4400" t="s">
        <v>20556</v>
      </c>
      <c r="O4400" t="s">
        <v>20555</v>
      </c>
      <c r="P4400" t="s">
        <v>49</v>
      </c>
      <c r="Q4400">
        <v>12.916499999999999</v>
      </c>
      <c r="R4400">
        <v>79.132499999999993</v>
      </c>
      <c r="S4400" t="s">
        <v>530</v>
      </c>
      <c r="T4400" t="s">
        <v>529</v>
      </c>
      <c r="U4400" t="s">
        <v>57</v>
      </c>
      <c r="V4400" t="s">
        <v>9</v>
      </c>
    </row>
    <row r="4401" spans="1:22">
      <c r="A4401" t="s">
        <v>20554</v>
      </c>
      <c r="B4401" s="2">
        <v>45117.77847222222</v>
      </c>
      <c r="C4401" s="2">
        <f t="shared" si="68"/>
        <v>45117</v>
      </c>
      <c r="D4401" t="s">
        <v>642</v>
      </c>
      <c r="E4401" t="s">
        <v>20553</v>
      </c>
      <c r="F4401" t="s">
        <v>31</v>
      </c>
      <c r="G4401" t="s">
        <v>72</v>
      </c>
      <c r="H4401" t="s">
        <v>71</v>
      </c>
      <c r="I4401">
        <v>1</v>
      </c>
      <c r="J4401">
        <v>2420.7600000000002</v>
      </c>
      <c r="K4401">
        <v>1788.04</v>
      </c>
      <c r="L4401">
        <v>2420.7600000000002</v>
      </c>
      <c r="M4401">
        <v>1788.04</v>
      </c>
      <c r="N4401" t="s">
        <v>20552</v>
      </c>
      <c r="O4401" t="s">
        <v>20551</v>
      </c>
      <c r="P4401" t="s">
        <v>121</v>
      </c>
      <c r="Q4401">
        <v>9.9252000000000002</v>
      </c>
      <c r="R4401">
        <v>78.119799999999998</v>
      </c>
      <c r="S4401" t="s">
        <v>735</v>
      </c>
      <c r="T4401" t="s">
        <v>734</v>
      </c>
      <c r="U4401" t="s">
        <v>10</v>
      </c>
      <c r="V4401" t="s">
        <v>9</v>
      </c>
    </row>
    <row r="4402" spans="1:22">
      <c r="A4402" t="s">
        <v>20550</v>
      </c>
      <c r="B4402" s="2">
        <v>45482.652083333334</v>
      </c>
      <c r="C4402" s="2">
        <f t="shared" si="68"/>
        <v>45481</v>
      </c>
      <c r="D4402" t="s">
        <v>637</v>
      </c>
      <c r="E4402" t="s">
        <v>13900</v>
      </c>
      <c r="F4402" t="s">
        <v>166</v>
      </c>
      <c r="G4402" t="s">
        <v>115</v>
      </c>
      <c r="H4402" t="s">
        <v>52</v>
      </c>
      <c r="I4402">
        <v>2</v>
      </c>
      <c r="J4402">
        <v>792.28</v>
      </c>
      <c r="K4402">
        <v>693.71</v>
      </c>
      <c r="L4402">
        <v>1584.56</v>
      </c>
      <c r="M4402">
        <v>1387.42</v>
      </c>
      <c r="N4402" t="s">
        <v>20549</v>
      </c>
      <c r="O4402" t="s">
        <v>20548</v>
      </c>
      <c r="P4402" t="s">
        <v>13</v>
      </c>
      <c r="Q4402">
        <v>11.664300000000001</v>
      </c>
      <c r="R4402">
        <v>78.146000000000001</v>
      </c>
      <c r="S4402" t="s">
        <v>79</v>
      </c>
      <c r="T4402" t="s">
        <v>78</v>
      </c>
      <c r="U4402" t="s">
        <v>10</v>
      </c>
      <c r="V4402" t="s">
        <v>9</v>
      </c>
    </row>
    <row r="4403" spans="1:22">
      <c r="A4403" t="s">
        <v>20547</v>
      </c>
      <c r="B4403" s="2">
        <v>45293.589583333334</v>
      </c>
      <c r="C4403" s="2">
        <f t="shared" si="68"/>
        <v>45292</v>
      </c>
      <c r="D4403" t="s">
        <v>632</v>
      </c>
      <c r="E4403" t="s">
        <v>10447</v>
      </c>
      <c r="F4403" t="s">
        <v>166</v>
      </c>
      <c r="G4403" t="s">
        <v>72</v>
      </c>
      <c r="H4403" t="s">
        <v>29</v>
      </c>
      <c r="I4403">
        <v>4</v>
      </c>
      <c r="J4403">
        <v>1038.1300000000001</v>
      </c>
      <c r="K4403">
        <v>877.46</v>
      </c>
      <c r="L4403">
        <v>4152.5200000000004</v>
      </c>
      <c r="M4403">
        <v>3509.84</v>
      </c>
      <c r="N4403" t="s">
        <v>20546</v>
      </c>
      <c r="O4403" t="s">
        <v>20545</v>
      </c>
      <c r="P4403" t="s">
        <v>26</v>
      </c>
      <c r="Q4403">
        <v>11.0168</v>
      </c>
      <c r="R4403">
        <v>76.955799999999996</v>
      </c>
      <c r="S4403" t="s">
        <v>454</v>
      </c>
      <c r="T4403" t="s">
        <v>453</v>
      </c>
      <c r="U4403" t="s">
        <v>23</v>
      </c>
      <c r="V4403" t="s">
        <v>9</v>
      </c>
    </row>
    <row r="4404" spans="1:22">
      <c r="A4404" t="s">
        <v>20544</v>
      </c>
      <c r="B4404" s="2">
        <v>44990.761805555558</v>
      </c>
      <c r="C4404" s="2">
        <f t="shared" si="68"/>
        <v>44984</v>
      </c>
      <c r="D4404" t="s">
        <v>625</v>
      </c>
      <c r="E4404" t="s">
        <v>20543</v>
      </c>
      <c r="F4404" t="s">
        <v>31</v>
      </c>
      <c r="G4404" t="s">
        <v>17</v>
      </c>
      <c r="H4404" t="s">
        <v>63</v>
      </c>
      <c r="I4404">
        <v>1</v>
      </c>
      <c r="J4404">
        <v>1396.38</v>
      </c>
      <c r="K4404">
        <v>1251.05</v>
      </c>
      <c r="L4404">
        <v>1396.38</v>
      </c>
      <c r="M4404">
        <v>1251.05</v>
      </c>
      <c r="N4404" t="s">
        <v>20542</v>
      </c>
      <c r="O4404" t="s">
        <v>20541</v>
      </c>
      <c r="P4404" t="s">
        <v>112</v>
      </c>
      <c r="Q4404">
        <v>13.082700000000001</v>
      </c>
      <c r="R4404">
        <v>80.270700000000005</v>
      </c>
      <c r="S4404" t="s">
        <v>96</v>
      </c>
      <c r="T4404" t="s">
        <v>95</v>
      </c>
      <c r="U4404" t="s">
        <v>57</v>
      </c>
      <c r="V4404" t="s">
        <v>9</v>
      </c>
    </row>
    <row r="4405" spans="1:22">
      <c r="A4405" t="s">
        <v>20540</v>
      </c>
      <c r="B4405" s="2">
        <v>45556.611805555556</v>
      </c>
      <c r="C4405" s="2">
        <f t="shared" si="68"/>
        <v>45551</v>
      </c>
      <c r="D4405" t="s">
        <v>620</v>
      </c>
      <c r="E4405" t="s">
        <v>20539</v>
      </c>
      <c r="F4405" t="s">
        <v>83</v>
      </c>
      <c r="G4405" t="s">
        <v>91</v>
      </c>
      <c r="H4405" t="s">
        <v>52</v>
      </c>
      <c r="I4405">
        <v>1</v>
      </c>
      <c r="J4405">
        <v>1971.64</v>
      </c>
      <c r="K4405">
        <v>1565.32</v>
      </c>
      <c r="L4405">
        <v>1971.64</v>
      </c>
      <c r="M4405">
        <v>1565.32</v>
      </c>
      <c r="N4405" t="s">
        <v>20538</v>
      </c>
      <c r="O4405" t="s">
        <v>20537</v>
      </c>
      <c r="P4405" t="s">
        <v>49</v>
      </c>
      <c r="Q4405">
        <v>12.916499999999999</v>
      </c>
      <c r="R4405">
        <v>79.132499999999993</v>
      </c>
      <c r="S4405" t="s">
        <v>257</v>
      </c>
      <c r="T4405" t="s">
        <v>256</v>
      </c>
      <c r="U4405" t="s">
        <v>57</v>
      </c>
      <c r="V4405" t="s">
        <v>22</v>
      </c>
    </row>
    <row r="4406" spans="1:22">
      <c r="A4406" t="s">
        <v>20536</v>
      </c>
      <c r="B4406" s="2">
        <v>45117.626388888886</v>
      </c>
      <c r="C4406" s="2">
        <f t="shared" si="68"/>
        <v>45117</v>
      </c>
      <c r="D4406" t="s">
        <v>613</v>
      </c>
      <c r="E4406" t="s">
        <v>20535</v>
      </c>
      <c r="F4406" t="s">
        <v>83</v>
      </c>
      <c r="G4406" t="s">
        <v>91</v>
      </c>
      <c r="H4406" t="s">
        <v>29</v>
      </c>
      <c r="I4406">
        <v>2</v>
      </c>
      <c r="J4406">
        <v>2304.89</v>
      </c>
      <c r="K4406">
        <v>2028.26</v>
      </c>
      <c r="L4406">
        <v>4609.78</v>
      </c>
      <c r="M4406">
        <v>4056.52</v>
      </c>
      <c r="N4406" t="s">
        <v>20534</v>
      </c>
      <c r="O4406" t="s">
        <v>20533</v>
      </c>
      <c r="P4406" t="s">
        <v>26</v>
      </c>
      <c r="Q4406">
        <v>11.0168</v>
      </c>
      <c r="R4406">
        <v>76.955799999999996</v>
      </c>
      <c r="S4406" t="s">
        <v>295</v>
      </c>
      <c r="T4406" t="s">
        <v>294</v>
      </c>
      <c r="U4406" t="s">
        <v>77</v>
      </c>
      <c r="V4406" t="s">
        <v>45</v>
      </c>
    </row>
    <row r="4407" spans="1:22">
      <c r="A4407" t="s">
        <v>20532</v>
      </c>
      <c r="B4407" s="2">
        <v>45314.630555555559</v>
      </c>
      <c r="C4407" s="2">
        <f t="shared" si="68"/>
        <v>45313</v>
      </c>
      <c r="D4407" t="s">
        <v>608</v>
      </c>
      <c r="E4407" t="s">
        <v>17253</v>
      </c>
      <c r="F4407" t="s">
        <v>31</v>
      </c>
      <c r="G4407" t="s">
        <v>115</v>
      </c>
      <c r="H4407" t="s">
        <v>63</v>
      </c>
      <c r="I4407">
        <v>4</v>
      </c>
      <c r="J4407">
        <v>910.28</v>
      </c>
      <c r="K4407">
        <v>737.52</v>
      </c>
      <c r="L4407">
        <v>3641.12</v>
      </c>
      <c r="M4407">
        <v>2950.08</v>
      </c>
      <c r="N4407" t="s">
        <v>20531</v>
      </c>
      <c r="O4407" t="s">
        <v>20530</v>
      </c>
      <c r="P4407" t="s">
        <v>60</v>
      </c>
      <c r="Q4407">
        <v>8.7139000000000006</v>
      </c>
      <c r="R4407">
        <v>77.756699999999995</v>
      </c>
      <c r="S4407" t="s">
        <v>206</v>
      </c>
      <c r="T4407" t="s">
        <v>205</v>
      </c>
      <c r="U4407" t="s">
        <v>57</v>
      </c>
      <c r="V4407" t="s">
        <v>9</v>
      </c>
    </row>
    <row r="4408" spans="1:22">
      <c r="A4408" t="s">
        <v>20529</v>
      </c>
      <c r="B4408" s="2">
        <v>45487.51458333333</v>
      </c>
      <c r="C4408" s="2">
        <f t="shared" si="68"/>
        <v>45481</v>
      </c>
      <c r="D4408" t="s">
        <v>603</v>
      </c>
      <c r="E4408" t="s">
        <v>4939</v>
      </c>
      <c r="F4408" t="s">
        <v>136</v>
      </c>
      <c r="G4408" t="s">
        <v>106</v>
      </c>
      <c r="H4408" t="s">
        <v>16</v>
      </c>
      <c r="I4408">
        <v>3</v>
      </c>
      <c r="J4408">
        <v>1144.6400000000001</v>
      </c>
      <c r="K4408">
        <v>993.9</v>
      </c>
      <c r="L4408">
        <v>3433.92</v>
      </c>
      <c r="M4408">
        <v>2981.7</v>
      </c>
      <c r="N4408" t="s">
        <v>20528</v>
      </c>
      <c r="O4408" t="s">
        <v>20527</v>
      </c>
      <c r="P4408" t="s">
        <v>60</v>
      </c>
      <c r="Q4408">
        <v>8.7139000000000006</v>
      </c>
      <c r="R4408">
        <v>77.756699999999995</v>
      </c>
      <c r="S4408" t="s">
        <v>762</v>
      </c>
      <c r="T4408" t="s">
        <v>761</v>
      </c>
      <c r="U4408" t="s">
        <v>46</v>
      </c>
      <c r="V4408" t="s">
        <v>9</v>
      </c>
    </row>
    <row r="4409" spans="1:22">
      <c r="A4409" t="s">
        <v>20526</v>
      </c>
      <c r="B4409" s="2">
        <v>44969.672222222223</v>
      </c>
      <c r="C4409" s="2">
        <f t="shared" si="68"/>
        <v>44963</v>
      </c>
      <c r="D4409" t="s">
        <v>598</v>
      </c>
      <c r="E4409" t="s">
        <v>20525</v>
      </c>
      <c r="F4409" t="s">
        <v>73</v>
      </c>
      <c r="G4409" t="s">
        <v>106</v>
      </c>
      <c r="H4409" t="s">
        <v>71</v>
      </c>
      <c r="I4409">
        <v>1</v>
      </c>
      <c r="J4409">
        <v>1214.31</v>
      </c>
      <c r="K4409">
        <v>954.01</v>
      </c>
      <c r="L4409">
        <v>1214.31</v>
      </c>
      <c r="M4409">
        <v>954.01</v>
      </c>
      <c r="N4409" t="s">
        <v>20524</v>
      </c>
      <c r="O4409" t="s">
        <v>20523</v>
      </c>
      <c r="P4409" t="s">
        <v>49</v>
      </c>
      <c r="Q4409">
        <v>12.916499999999999</v>
      </c>
      <c r="R4409">
        <v>79.132499999999993</v>
      </c>
      <c r="S4409" t="s">
        <v>906</v>
      </c>
      <c r="T4409" t="s">
        <v>905</v>
      </c>
      <c r="U4409" t="s">
        <v>23</v>
      </c>
      <c r="V4409" t="s">
        <v>45</v>
      </c>
    </row>
    <row r="4410" spans="1:22">
      <c r="A4410" t="s">
        <v>20522</v>
      </c>
      <c r="B4410" s="2">
        <v>45511.576388888891</v>
      </c>
      <c r="C4410" s="2">
        <f t="shared" si="68"/>
        <v>45509</v>
      </c>
      <c r="D4410" t="s">
        <v>593</v>
      </c>
      <c r="E4410" t="s">
        <v>8635</v>
      </c>
      <c r="F4410" t="s">
        <v>136</v>
      </c>
      <c r="G4410" t="s">
        <v>72</v>
      </c>
      <c r="H4410" t="s">
        <v>40</v>
      </c>
      <c r="I4410">
        <v>2</v>
      </c>
      <c r="J4410">
        <v>1080.1300000000001</v>
      </c>
      <c r="K4410">
        <v>958.14</v>
      </c>
      <c r="L4410">
        <v>2160.2600000000002</v>
      </c>
      <c r="M4410">
        <v>1916.28</v>
      </c>
      <c r="N4410" t="s">
        <v>20521</v>
      </c>
      <c r="O4410" t="s">
        <v>20520</v>
      </c>
      <c r="P4410" t="s">
        <v>26</v>
      </c>
      <c r="Q4410">
        <v>11.0168</v>
      </c>
      <c r="R4410">
        <v>76.955799999999996</v>
      </c>
      <c r="S4410" t="s">
        <v>79</v>
      </c>
      <c r="T4410" t="s">
        <v>78</v>
      </c>
      <c r="U4410" t="s">
        <v>57</v>
      </c>
      <c r="V4410" t="s">
        <v>22</v>
      </c>
    </row>
    <row r="4411" spans="1:22">
      <c r="A4411" t="s">
        <v>20519</v>
      </c>
      <c r="B4411" s="2">
        <v>45114.432638888888</v>
      </c>
      <c r="C4411" s="2">
        <f t="shared" si="68"/>
        <v>45110</v>
      </c>
      <c r="D4411" t="s">
        <v>588</v>
      </c>
      <c r="E4411" t="s">
        <v>20518</v>
      </c>
      <c r="F4411" t="s">
        <v>201</v>
      </c>
      <c r="G4411" t="s">
        <v>106</v>
      </c>
      <c r="H4411" t="s">
        <v>71</v>
      </c>
      <c r="I4411">
        <v>1</v>
      </c>
      <c r="J4411">
        <v>755.41</v>
      </c>
      <c r="K4411">
        <v>613.24</v>
      </c>
      <c r="L4411">
        <v>755.41</v>
      </c>
      <c r="M4411">
        <v>613.24</v>
      </c>
      <c r="N4411" t="s">
        <v>20517</v>
      </c>
      <c r="O4411" t="s">
        <v>20516</v>
      </c>
      <c r="P4411" t="s">
        <v>60</v>
      </c>
      <c r="Q4411">
        <v>8.7139000000000006</v>
      </c>
      <c r="R4411">
        <v>77.756699999999995</v>
      </c>
      <c r="S4411" t="s">
        <v>413</v>
      </c>
      <c r="T4411" t="s">
        <v>412</v>
      </c>
      <c r="U4411" t="s">
        <v>10</v>
      </c>
      <c r="V4411" t="s">
        <v>22</v>
      </c>
    </row>
    <row r="4412" spans="1:22">
      <c r="A4412" t="s">
        <v>20515</v>
      </c>
      <c r="B4412" s="2">
        <v>45123.439583333333</v>
      </c>
      <c r="C4412" s="2">
        <f t="shared" si="68"/>
        <v>45117</v>
      </c>
      <c r="D4412" t="s">
        <v>583</v>
      </c>
      <c r="E4412" t="s">
        <v>15570</v>
      </c>
      <c r="F4412" t="s">
        <v>18</v>
      </c>
      <c r="G4412" t="s">
        <v>53</v>
      </c>
      <c r="H4412" t="s">
        <v>71</v>
      </c>
      <c r="I4412">
        <v>3</v>
      </c>
      <c r="J4412">
        <v>1839.24</v>
      </c>
      <c r="K4412">
        <v>1558.33</v>
      </c>
      <c r="L4412">
        <v>5517.72</v>
      </c>
      <c r="M4412">
        <v>4674.99</v>
      </c>
      <c r="N4412" t="s">
        <v>20514</v>
      </c>
      <c r="O4412" t="s">
        <v>20513</v>
      </c>
      <c r="P4412" t="s">
        <v>49</v>
      </c>
      <c r="Q4412">
        <v>12.916499999999999</v>
      </c>
      <c r="R4412">
        <v>79.132499999999993</v>
      </c>
      <c r="S4412" t="s">
        <v>283</v>
      </c>
      <c r="T4412" t="s">
        <v>282</v>
      </c>
      <c r="U4412" t="s">
        <v>23</v>
      </c>
      <c r="V4412" t="s">
        <v>45</v>
      </c>
    </row>
    <row r="4413" spans="1:22">
      <c r="A4413" t="s">
        <v>20512</v>
      </c>
      <c r="B4413" s="2">
        <v>45509.637499999997</v>
      </c>
      <c r="C4413" s="2">
        <f t="shared" si="68"/>
        <v>45509</v>
      </c>
      <c r="D4413" t="s">
        <v>578</v>
      </c>
      <c r="E4413" t="s">
        <v>8624</v>
      </c>
      <c r="F4413" t="s">
        <v>166</v>
      </c>
      <c r="G4413" t="s">
        <v>115</v>
      </c>
      <c r="H4413" t="s">
        <v>63</v>
      </c>
      <c r="I4413">
        <v>2</v>
      </c>
      <c r="J4413">
        <v>1886.78</v>
      </c>
      <c r="K4413">
        <v>1416.16</v>
      </c>
      <c r="L4413">
        <v>3773.56</v>
      </c>
      <c r="M4413">
        <v>2832.32</v>
      </c>
      <c r="N4413" t="s">
        <v>20511</v>
      </c>
      <c r="O4413" t="s">
        <v>20510</v>
      </c>
      <c r="P4413" t="s">
        <v>37</v>
      </c>
      <c r="Q4413">
        <v>10.7905</v>
      </c>
      <c r="R4413">
        <v>78.704700000000003</v>
      </c>
      <c r="S4413" t="s">
        <v>486</v>
      </c>
      <c r="T4413" t="s">
        <v>485</v>
      </c>
      <c r="U4413" t="s">
        <v>10</v>
      </c>
      <c r="V4413" t="s">
        <v>45</v>
      </c>
    </row>
    <row r="4414" spans="1:22">
      <c r="A4414" t="s">
        <v>20509</v>
      </c>
      <c r="B4414" s="2">
        <v>45411.629861111112</v>
      </c>
      <c r="C4414" s="2">
        <f t="shared" si="68"/>
        <v>45411</v>
      </c>
      <c r="D4414" t="s">
        <v>573</v>
      </c>
      <c r="E4414" t="s">
        <v>17230</v>
      </c>
      <c r="F4414" t="s">
        <v>64</v>
      </c>
      <c r="G4414" t="s">
        <v>17</v>
      </c>
      <c r="H4414" t="s">
        <v>16</v>
      </c>
      <c r="I4414">
        <v>2</v>
      </c>
      <c r="J4414">
        <v>430.84</v>
      </c>
      <c r="K4414">
        <v>301.3</v>
      </c>
      <c r="L4414">
        <v>861.68</v>
      </c>
      <c r="M4414">
        <v>602.6</v>
      </c>
      <c r="N4414" t="s">
        <v>20508</v>
      </c>
      <c r="O4414" t="s">
        <v>20507</v>
      </c>
      <c r="P4414" t="s">
        <v>13</v>
      </c>
      <c r="Q4414">
        <v>11.664300000000001</v>
      </c>
      <c r="R4414">
        <v>78.146000000000001</v>
      </c>
      <c r="S4414" t="s">
        <v>735</v>
      </c>
      <c r="T4414" t="s">
        <v>734</v>
      </c>
      <c r="U4414" t="s">
        <v>23</v>
      </c>
      <c r="V4414" t="s">
        <v>9</v>
      </c>
    </row>
    <row r="4415" spans="1:22">
      <c r="A4415" t="s">
        <v>20506</v>
      </c>
      <c r="B4415" s="2">
        <v>45168.638888888891</v>
      </c>
      <c r="C4415" s="2">
        <f t="shared" si="68"/>
        <v>45166</v>
      </c>
      <c r="D4415" t="s">
        <v>568</v>
      </c>
      <c r="E4415" t="s">
        <v>13858</v>
      </c>
      <c r="F4415" t="s">
        <v>18</v>
      </c>
      <c r="G4415" t="s">
        <v>30</v>
      </c>
      <c r="H4415" t="s">
        <v>40</v>
      </c>
      <c r="I4415">
        <v>1</v>
      </c>
      <c r="J4415">
        <v>1248.18</v>
      </c>
      <c r="K4415">
        <v>941.82</v>
      </c>
      <c r="L4415">
        <v>1248.18</v>
      </c>
      <c r="M4415">
        <v>941.82</v>
      </c>
      <c r="N4415" t="s">
        <v>20505</v>
      </c>
      <c r="O4415" t="s">
        <v>20504</v>
      </c>
      <c r="P4415" t="s">
        <v>13</v>
      </c>
      <c r="Q4415">
        <v>11.664300000000001</v>
      </c>
      <c r="R4415">
        <v>78.146000000000001</v>
      </c>
      <c r="S4415" t="s">
        <v>326</v>
      </c>
      <c r="T4415" t="s">
        <v>325</v>
      </c>
      <c r="U4415" t="s">
        <v>46</v>
      </c>
      <c r="V4415" t="s">
        <v>45</v>
      </c>
    </row>
    <row r="4416" spans="1:22">
      <c r="A4416" t="s">
        <v>20503</v>
      </c>
      <c r="B4416" s="2">
        <v>45264.901388888888</v>
      </c>
      <c r="C4416" s="2">
        <f t="shared" si="68"/>
        <v>45264</v>
      </c>
      <c r="D4416" t="s">
        <v>561</v>
      </c>
      <c r="E4416" t="s">
        <v>12158</v>
      </c>
      <c r="F4416" t="s">
        <v>73</v>
      </c>
      <c r="G4416" t="s">
        <v>82</v>
      </c>
      <c r="H4416" t="s">
        <v>63</v>
      </c>
      <c r="I4416">
        <v>1</v>
      </c>
      <c r="J4416">
        <v>1284.6099999999999</v>
      </c>
      <c r="K4416">
        <v>861.55</v>
      </c>
      <c r="L4416">
        <v>1284.6099999999999</v>
      </c>
      <c r="M4416">
        <v>861.55</v>
      </c>
      <c r="N4416" t="s">
        <v>20502</v>
      </c>
      <c r="O4416" t="s">
        <v>20501</v>
      </c>
      <c r="P4416" t="s">
        <v>68</v>
      </c>
      <c r="Q4416">
        <v>11.34</v>
      </c>
      <c r="R4416">
        <v>77.717200000000005</v>
      </c>
      <c r="S4416" t="s">
        <v>269</v>
      </c>
      <c r="T4416" t="s">
        <v>268</v>
      </c>
      <c r="U4416" t="s">
        <v>23</v>
      </c>
      <c r="V4416" t="s">
        <v>22</v>
      </c>
    </row>
    <row r="4417" spans="1:22">
      <c r="A4417" t="s">
        <v>20500</v>
      </c>
      <c r="B4417" s="2">
        <v>45086.813888888886</v>
      </c>
      <c r="C4417" s="2">
        <f t="shared" si="68"/>
        <v>45082</v>
      </c>
      <c r="D4417" t="s">
        <v>556</v>
      </c>
      <c r="E4417" t="s">
        <v>20499</v>
      </c>
      <c r="F4417" t="s">
        <v>136</v>
      </c>
      <c r="G4417" t="s">
        <v>53</v>
      </c>
      <c r="H4417" t="s">
        <v>52</v>
      </c>
      <c r="I4417">
        <v>2</v>
      </c>
      <c r="J4417">
        <v>277.26</v>
      </c>
      <c r="K4417">
        <v>194.46</v>
      </c>
      <c r="L4417">
        <v>554.52</v>
      </c>
      <c r="M4417">
        <v>388.92</v>
      </c>
      <c r="N4417" t="s">
        <v>20498</v>
      </c>
      <c r="O4417" t="s">
        <v>20497</v>
      </c>
      <c r="P4417" t="s">
        <v>37</v>
      </c>
      <c r="Q4417">
        <v>10.7905</v>
      </c>
      <c r="R4417">
        <v>78.704700000000003</v>
      </c>
      <c r="S4417" t="s">
        <v>257</v>
      </c>
      <c r="T4417" t="s">
        <v>256</v>
      </c>
      <c r="U4417" t="s">
        <v>77</v>
      </c>
      <c r="V4417" t="s">
        <v>9</v>
      </c>
    </row>
    <row r="4418" spans="1:22">
      <c r="A4418" t="s">
        <v>20496</v>
      </c>
      <c r="B4418" s="2">
        <v>45204.45</v>
      </c>
      <c r="C4418" s="2">
        <f t="shared" si="68"/>
        <v>45201</v>
      </c>
      <c r="D4418" t="s">
        <v>551</v>
      </c>
      <c r="E4418" t="s">
        <v>20495</v>
      </c>
      <c r="F4418" t="s">
        <v>73</v>
      </c>
      <c r="G4418" t="s">
        <v>91</v>
      </c>
      <c r="H4418" t="s">
        <v>71</v>
      </c>
      <c r="I4418">
        <v>1</v>
      </c>
      <c r="J4418">
        <v>2312.9899999999998</v>
      </c>
      <c r="K4418">
        <v>1678.18</v>
      </c>
      <c r="L4418">
        <v>2312.9899999999998</v>
      </c>
      <c r="M4418">
        <v>1678.18</v>
      </c>
      <c r="N4418" t="s">
        <v>20494</v>
      </c>
      <c r="O4418" t="s">
        <v>20493</v>
      </c>
      <c r="P4418" t="s">
        <v>26</v>
      </c>
      <c r="Q4418">
        <v>11.0168</v>
      </c>
      <c r="R4418">
        <v>76.955799999999996</v>
      </c>
      <c r="S4418" t="s">
        <v>193</v>
      </c>
      <c r="T4418" t="s">
        <v>192</v>
      </c>
      <c r="U4418" t="s">
        <v>77</v>
      </c>
      <c r="V4418" t="s">
        <v>9</v>
      </c>
    </row>
    <row r="4419" spans="1:22">
      <c r="A4419" t="s">
        <v>20492</v>
      </c>
      <c r="B4419" s="2">
        <v>45482.695833333331</v>
      </c>
      <c r="C4419" s="2">
        <f t="shared" ref="C4419:C4482" si="69">INT(B4419) - WEEKDAY(INT(B4419), 2) + 1</f>
        <v>45481</v>
      </c>
      <c r="D4419" t="s">
        <v>546</v>
      </c>
      <c r="E4419" t="s">
        <v>2971</v>
      </c>
      <c r="F4419" t="s">
        <v>18</v>
      </c>
      <c r="G4419" t="s">
        <v>91</v>
      </c>
      <c r="H4419" t="s">
        <v>63</v>
      </c>
      <c r="I4419">
        <v>1</v>
      </c>
      <c r="J4419">
        <v>2356.02</v>
      </c>
      <c r="K4419">
        <v>1420.89</v>
      </c>
      <c r="L4419">
        <v>2356.02</v>
      </c>
      <c r="M4419">
        <v>1420.89</v>
      </c>
      <c r="N4419" t="s">
        <v>20491</v>
      </c>
      <c r="O4419" t="s">
        <v>20490</v>
      </c>
      <c r="P4419" t="s">
        <v>13</v>
      </c>
      <c r="Q4419">
        <v>11.664300000000001</v>
      </c>
      <c r="R4419">
        <v>78.146000000000001</v>
      </c>
      <c r="S4419" t="s">
        <v>537</v>
      </c>
      <c r="T4419" t="s">
        <v>536</v>
      </c>
      <c r="U4419" t="s">
        <v>23</v>
      </c>
      <c r="V4419" t="s">
        <v>9</v>
      </c>
    </row>
    <row r="4420" spans="1:22">
      <c r="A4420" t="s">
        <v>20489</v>
      </c>
      <c r="B4420" s="2">
        <v>45195.890972222223</v>
      </c>
      <c r="C4420" s="2">
        <f t="shared" si="69"/>
        <v>45194</v>
      </c>
      <c r="D4420" t="s">
        <v>541</v>
      </c>
      <c r="E4420" t="s">
        <v>6775</v>
      </c>
      <c r="F4420" t="s">
        <v>73</v>
      </c>
      <c r="G4420" t="s">
        <v>53</v>
      </c>
      <c r="H4420" t="s">
        <v>16</v>
      </c>
      <c r="I4420">
        <v>1</v>
      </c>
      <c r="J4420">
        <v>425.19</v>
      </c>
      <c r="K4420">
        <v>261.95</v>
      </c>
      <c r="L4420">
        <v>425.19</v>
      </c>
      <c r="M4420">
        <v>261.95</v>
      </c>
      <c r="N4420" t="s">
        <v>20488</v>
      </c>
      <c r="O4420" t="s">
        <v>20487</v>
      </c>
      <c r="P4420" t="s">
        <v>68</v>
      </c>
      <c r="Q4420">
        <v>11.34</v>
      </c>
      <c r="R4420">
        <v>77.717200000000005</v>
      </c>
      <c r="S4420" t="s">
        <v>333</v>
      </c>
      <c r="T4420" t="s">
        <v>332</v>
      </c>
      <c r="U4420" t="s">
        <v>46</v>
      </c>
      <c r="V4420" t="s">
        <v>22</v>
      </c>
    </row>
    <row r="4421" spans="1:22">
      <c r="A4421" t="s">
        <v>20486</v>
      </c>
      <c r="B4421" s="2">
        <v>45304.793055555558</v>
      </c>
      <c r="C4421" s="2">
        <f t="shared" si="69"/>
        <v>45299</v>
      </c>
      <c r="D4421" t="s">
        <v>534</v>
      </c>
      <c r="E4421" t="s">
        <v>533</v>
      </c>
      <c r="F4421" t="s">
        <v>31</v>
      </c>
      <c r="G4421" t="s">
        <v>72</v>
      </c>
      <c r="H4421" t="s">
        <v>29</v>
      </c>
      <c r="I4421">
        <v>1</v>
      </c>
      <c r="J4421">
        <v>313.3</v>
      </c>
      <c r="K4421">
        <v>203.1</v>
      </c>
      <c r="L4421">
        <v>313.3</v>
      </c>
      <c r="M4421">
        <v>203.1</v>
      </c>
      <c r="N4421" t="s">
        <v>20485</v>
      </c>
      <c r="O4421" t="s">
        <v>20484</v>
      </c>
      <c r="P4421" t="s">
        <v>13</v>
      </c>
      <c r="Q4421">
        <v>11.664300000000001</v>
      </c>
      <c r="R4421">
        <v>78.146000000000001</v>
      </c>
      <c r="S4421" t="s">
        <v>269</v>
      </c>
      <c r="T4421" t="s">
        <v>268</v>
      </c>
      <c r="U4421" t="s">
        <v>77</v>
      </c>
      <c r="V4421" t="s">
        <v>9</v>
      </c>
    </row>
    <row r="4422" spans="1:22">
      <c r="A4422" t="s">
        <v>20483</v>
      </c>
      <c r="B4422" s="2">
        <v>45105.722916666666</v>
      </c>
      <c r="C4422" s="2">
        <f t="shared" si="69"/>
        <v>45103</v>
      </c>
      <c r="D4422" t="s">
        <v>527</v>
      </c>
      <c r="E4422" t="s">
        <v>12135</v>
      </c>
      <c r="F4422" t="s">
        <v>201</v>
      </c>
      <c r="G4422" t="s">
        <v>17</v>
      </c>
      <c r="H4422" t="s">
        <v>16</v>
      </c>
      <c r="I4422">
        <v>2</v>
      </c>
      <c r="J4422">
        <v>1906.09</v>
      </c>
      <c r="K4422">
        <v>1648.26</v>
      </c>
      <c r="L4422">
        <v>3812.18</v>
      </c>
      <c r="M4422">
        <v>3296.52</v>
      </c>
      <c r="N4422" t="s">
        <v>20482</v>
      </c>
      <c r="O4422" t="s">
        <v>20481</v>
      </c>
      <c r="P4422" t="s">
        <v>49</v>
      </c>
      <c r="Q4422">
        <v>12.916499999999999</v>
      </c>
      <c r="R4422">
        <v>79.132499999999993</v>
      </c>
      <c r="S4422" t="s">
        <v>59</v>
      </c>
      <c r="T4422" t="s">
        <v>58</v>
      </c>
      <c r="U4422" t="s">
        <v>23</v>
      </c>
      <c r="V4422" t="s">
        <v>45</v>
      </c>
    </row>
    <row r="4423" spans="1:22">
      <c r="A4423" t="s">
        <v>20480</v>
      </c>
      <c r="B4423" s="2">
        <v>45048.908333333333</v>
      </c>
      <c r="C4423" s="2">
        <f t="shared" si="69"/>
        <v>45047</v>
      </c>
      <c r="D4423" t="s">
        <v>522</v>
      </c>
      <c r="E4423" t="s">
        <v>20479</v>
      </c>
      <c r="F4423" t="s">
        <v>201</v>
      </c>
      <c r="G4423" t="s">
        <v>17</v>
      </c>
      <c r="H4423" t="s">
        <v>16</v>
      </c>
      <c r="I4423">
        <v>1</v>
      </c>
      <c r="J4423">
        <v>609.1</v>
      </c>
      <c r="K4423">
        <v>397.08</v>
      </c>
      <c r="L4423">
        <v>609.1</v>
      </c>
      <c r="M4423">
        <v>397.08</v>
      </c>
      <c r="N4423" t="s">
        <v>20478</v>
      </c>
      <c r="O4423" t="s">
        <v>20477</v>
      </c>
      <c r="P4423" t="s">
        <v>37</v>
      </c>
      <c r="Q4423">
        <v>10.7905</v>
      </c>
      <c r="R4423">
        <v>78.704700000000003</v>
      </c>
      <c r="S4423" t="s">
        <v>257</v>
      </c>
      <c r="T4423" t="s">
        <v>256</v>
      </c>
      <c r="U4423" t="s">
        <v>10</v>
      </c>
      <c r="V4423" t="s">
        <v>9</v>
      </c>
    </row>
    <row r="4424" spans="1:22">
      <c r="A4424" t="s">
        <v>20476</v>
      </c>
      <c r="B4424" s="2">
        <v>45327.673611111109</v>
      </c>
      <c r="C4424" s="2">
        <f t="shared" si="69"/>
        <v>45327</v>
      </c>
      <c r="D4424" t="s">
        <v>517</v>
      </c>
      <c r="E4424" t="s">
        <v>20475</v>
      </c>
      <c r="F4424" t="s">
        <v>31</v>
      </c>
      <c r="G4424" t="s">
        <v>17</v>
      </c>
      <c r="H4424" t="s">
        <v>52</v>
      </c>
      <c r="I4424">
        <v>1</v>
      </c>
      <c r="J4424">
        <v>822.49</v>
      </c>
      <c r="K4424">
        <v>692.23</v>
      </c>
      <c r="L4424">
        <v>822.49</v>
      </c>
      <c r="M4424">
        <v>692.23</v>
      </c>
      <c r="N4424" t="s">
        <v>20474</v>
      </c>
      <c r="O4424" t="s">
        <v>20473</v>
      </c>
      <c r="P4424" t="s">
        <v>37</v>
      </c>
      <c r="Q4424">
        <v>10.7905</v>
      </c>
      <c r="R4424">
        <v>78.704700000000003</v>
      </c>
      <c r="S4424" t="s">
        <v>413</v>
      </c>
      <c r="T4424" t="s">
        <v>412</v>
      </c>
      <c r="U4424" t="s">
        <v>23</v>
      </c>
      <c r="V4424" t="s">
        <v>45</v>
      </c>
    </row>
    <row r="4425" spans="1:22">
      <c r="A4425" t="s">
        <v>20472</v>
      </c>
      <c r="B4425" s="2">
        <v>45371.693055555559</v>
      </c>
      <c r="C4425" s="2">
        <f t="shared" si="69"/>
        <v>45369</v>
      </c>
      <c r="D4425" t="s">
        <v>510</v>
      </c>
      <c r="E4425" t="s">
        <v>10367</v>
      </c>
      <c r="F4425" t="s">
        <v>73</v>
      </c>
      <c r="G4425" t="s">
        <v>115</v>
      </c>
      <c r="H4425" t="s">
        <v>16</v>
      </c>
      <c r="I4425">
        <v>1</v>
      </c>
      <c r="J4425">
        <v>1515.49</v>
      </c>
      <c r="K4425">
        <v>1340.77</v>
      </c>
      <c r="L4425">
        <v>1515.49</v>
      </c>
      <c r="M4425">
        <v>1340.77</v>
      </c>
      <c r="N4425" t="s">
        <v>20471</v>
      </c>
      <c r="O4425" t="s">
        <v>20470</v>
      </c>
      <c r="P4425" t="s">
        <v>121</v>
      </c>
      <c r="Q4425">
        <v>9.9252000000000002</v>
      </c>
      <c r="R4425">
        <v>78.119799999999998</v>
      </c>
      <c r="S4425" t="s">
        <v>250</v>
      </c>
      <c r="T4425" t="s">
        <v>249</v>
      </c>
      <c r="U4425" t="s">
        <v>57</v>
      </c>
      <c r="V4425" t="s">
        <v>45</v>
      </c>
    </row>
    <row r="4426" spans="1:22">
      <c r="A4426" t="s">
        <v>20469</v>
      </c>
      <c r="B4426" s="2">
        <v>45215.645833333336</v>
      </c>
      <c r="C4426" s="2">
        <f t="shared" si="69"/>
        <v>45215</v>
      </c>
      <c r="D4426" t="s">
        <v>505</v>
      </c>
      <c r="E4426" t="s">
        <v>8577</v>
      </c>
      <c r="F4426" t="s">
        <v>73</v>
      </c>
      <c r="G4426" t="s">
        <v>106</v>
      </c>
      <c r="H4426" t="s">
        <v>71</v>
      </c>
      <c r="I4426">
        <v>3</v>
      </c>
      <c r="J4426">
        <v>1218.8900000000001</v>
      </c>
      <c r="K4426">
        <v>1021.54</v>
      </c>
      <c r="L4426">
        <v>3656.67</v>
      </c>
      <c r="M4426">
        <v>3064.62</v>
      </c>
      <c r="N4426" t="s">
        <v>20468</v>
      </c>
      <c r="O4426" t="s">
        <v>20467</v>
      </c>
      <c r="P4426" t="s">
        <v>112</v>
      </c>
      <c r="Q4426">
        <v>13.082700000000001</v>
      </c>
      <c r="R4426">
        <v>80.270700000000005</v>
      </c>
      <c r="S4426" t="s">
        <v>269</v>
      </c>
      <c r="T4426" t="s">
        <v>268</v>
      </c>
      <c r="U4426" t="s">
        <v>77</v>
      </c>
      <c r="V4426" t="s">
        <v>45</v>
      </c>
    </row>
    <row r="4427" spans="1:22">
      <c r="A4427" t="s">
        <v>20466</v>
      </c>
      <c r="B4427" s="2">
        <v>45289.879166666666</v>
      </c>
      <c r="C4427" s="2">
        <f t="shared" si="69"/>
        <v>45285</v>
      </c>
      <c r="D4427" t="s">
        <v>500</v>
      </c>
      <c r="E4427" t="s">
        <v>499</v>
      </c>
      <c r="F4427" t="s">
        <v>64</v>
      </c>
      <c r="G4427" t="s">
        <v>82</v>
      </c>
      <c r="H4427" t="s">
        <v>29</v>
      </c>
      <c r="I4427">
        <v>2</v>
      </c>
      <c r="J4427">
        <v>1596.17</v>
      </c>
      <c r="K4427">
        <v>1089.9000000000001</v>
      </c>
      <c r="L4427">
        <v>3192.34</v>
      </c>
      <c r="M4427">
        <v>2179.8000000000002</v>
      </c>
      <c r="N4427" t="s">
        <v>20465</v>
      </c>
      <c r="O4427" t="s">
        <v>20464</v>
      </c>
      <c r="P4427" t="s">
        <v>13</v>
      </c>
      <c r="Q4427">
        <v>11.664300000000001</v>
      </c>
      <c r="R4427">
        <v>78.146000000000001</v>
      </c>
      <c r="S4427" t="s">
        <v>133</v>
      </c>
      <c r="T4427" t="s">
        <v>132</v>
      </c>
      <c r="U4427" t="s">
        <v>46</v>
      </c>
      <c r="V4427" t="s">
        <v>45</v>
      </c>
    </row>
    <row r="4428" spans="1:22">
      <c r="A4428" t="s">
        <v>20463</v>
      </c>
      <c r="B4428" s="2">
        <v>45204.65347222222</v>
      </c>
      <c r="C4428" s="2">
        <f t="shared" si="69"/>
        <v>45201</v>
      </c>
      <c r="D4428" t="s">
        <v>495</v>
      </c>
      <c r="E4428" t="s">
        <v>20462</v>
      </c>
      <c r="F4428" t="s">
        <v>18</v>
      </c>
      <c r="G4428" t="s">
        <v>91</v>
      </c>
      <c r="H4428" t="s">
        <v>29</v>
      </c>
      <c r="I4428">
        <v>4</v>
      </c>
      <c r="J4428">
        <v>2460.56</v>
      </c>
      <c r="K4428">
        <v>1869.33</v>
      </c>
      <c r="L4428">
        <v>9842.24</v>
      </c>
      <c r="M4428">
        <v>7477.32</v>
      </c>
      <c r="N4428" t="s">
        <v>20461</v>
      </c>
      <c r="O4428" t="s">
        <v>20460</v>
      </c>
      <c r="P4428" t="s">
        <v>49</v>
      </c>
      <c r="Q4428">
        <v>12.916499999999999</v>
      </c>
      <c r="R4428">
        <v>79.132499999999993</v>
      </c>
      <c r="S4428" t="s">
        <v>176</v>
      </c>
      <c r="T4428" t="s">
        <v>175</v>
      </c>
      <c r="U4428" t="s">
        <v>23</v>
      </c>
      <c r="V4428" t="s">
        <v>9</v>
      </c>
    </row>
    <row r="4429" spans="1:22">
      <c r="A4429" t="s">
        <v>20459</v>
      </c>
      <c r="B4429" s="2">
        <v>45058.665277777778</v>
      </c>
      <c r="C4429" s="2">
        <f t="shared" si="69"/>
        <v>45054</v>
      </c>
      <c r="D4429" t="s">
        <v>490</v>
      </c>
      <c r="E4429" t="s">
        <v>12111</v>
      </c>
      <c r="F4429" t="s">
        <v>18</v>
      </c>
      <c r="G4429" t="s">
        <v>82</v>
      </c>
      <c r="H4429" t="s">
        <v>71</v>
      </c>
      <c r="I4429">
        <v>4</v>
      </c>
      <c r="J4429">
        <v>648.74</v>
      </c>
      <c r="K4429">
        <v>450.36</v>
      </c>
      <c r="L4429">
        <v>2594.96</v>
      </c>
      <c r="M4429">
        <v>1801.44</v>
      </c>
      <c r="N4429" t="s">
        <v>20458</v>
      </c>
      <c r="O4429" t="s">
        <v>20457</v>
      </c>
      <c r="P4429" t="s">
        <v>37</v>
      </c>
      <c r="Q4429">
        <v>10.7905</v>
      </c>
      <c r="R4429">
        <v>78.704700000000003</v>
      </c>
      <c r="S4429" t="s">
        <v>59</v>
      </c>
      <c r="T4429" t="s">
        <v>58</v>
      </c>
      <c r="U4429" t="s">
        <v>10</v>
      </c>
      <c r="V4429" t="s">
        <v>45</v>
      </c>
    </row>
    <row r="4430" spans="1:22">
      <c r="A4430" t="s">
        <v>20456</v>
      </c>
      <c r="B4430" s="2">
        <v>45221.865277777775</v>
      </c>
      <c r="C4430" s="2">
        <f t="shared" si="69"/>
        <v>45215</v>
      </c>
      <c r="D4430" t="s">
        <v>483</v>
      </c>
      <c r="E4430" t="s">
        <v>482</v>
      </c>
      <c r="F4430" t="s">
        <v>73</v>
      </c>
      <c r="G4430" t="s">
        <v>72</v>
      </c>
      <c r="H4430" t="s">
        <v>40</v>
      </c>
      <c r="I4430">
        <v>4</v>
      </c>
      <c r="J4430">
        <v>825.5</v>
      </c>
      <c r="K4430">
        <v>642.27</v>
      </c>
      <c r="L4430">
        <v>3302</v>
      </c>
      <c r="M4430">
        <v>2569.08</v>
      </c>
      <c r="N4430" t="s">
        <v>20455</v>
      </c>
      <c r="O4430" t="s">
        <v>20454</v>
      </c>
      <c r="P4430" t="s">
        <v>68</v>
      </c>
      <c r="Q4430">
        <v>11.34</v>
      </c>
      <c r="R4430">
        <v>77.717200000000005</v>
      </c>
      <c r="S4430" t="s">
        <v>96</v>
      </c>
      <c r="T4430" t="s">
        <v>95</v>
      </c>
      <c r="U4430" t="s">
        <v>10</v>
      </c>
      <c r="V4430" t="s">
        <v>9</v>
      </c>
    </row>
    <row r="4431" spans="1:22">
      <c r="A4431" t="s">
        <v>20453</v>
      </c>
      <c r="B4431" s="2">
        <v>45111.486805555556</v>
      </c>
      <c r="C4431" s="2">
        <f t="shared" si="69"/>
        <v>45110</v>
      </c>
      <c r="D4431" t="s">
        <v>478</v>
      </c>
      <c r="E4431" t="s">
        <v>20452</v>
      </c>
      <c r="F4431" t="s">
        <v>136</v>
      </c>
      <c r="G4431" t="s">
        <v>115</v>
      </c>
      <c r="H4431" t="s">
        <v>40</v>
      </c>
      <c r="I4431">
        <v>1</v>
      </c>
      <c r="J4431">
        <v>1191.3399999999999</v>
      </c>
      <c r="K4431">
        <v>917.43</v>
      </c>
      <c r="L4431">
        <v>1191.3399999999999</v>
      </c>
      <c r="M4431">
        <v>917.43</v>
      </c>
      <c r="N4431" t="s">
        <v>20451</v>
      </c>
      <c r="O4431" t="s">
        <v>20450</v>
      </c>
      <c r="P4431" t="s">
        <v>13</v>
      </c>
      <c r="Q4431">
        <v>11.664300000000001</v>
      </c>
      <c r="R4431">
        <v>78.146000000000001</v>
      </c>
      <c r="S4431" t="s">
        <v>88</v>
      </c>
      <c r="T4431" t="s">
        <v>87</v>
      </c>
      <c r="U4431" t="s">
        <v>46</v>
      </c>
      <c r="V4431" t="s">
        <v>9</v>
      </c>
    </row>
    <row r="4432" spans="1:22">
      <c r="A4432" t="s">
        <v>20449</v>
      </c>
      <c r="B4432" s="2">
        <v>45466.581250000003</v>
      </c>
      <c r="C4432" s="2">
        <f t="shared" si="69"/>
        <v>45460</v>
      </c>
      <c r="D4432" t="s">
        <v>473</v>
      </c>
      <c r="E4432" t="s">
        <v>6729</v>
      </c>
      <c r="F4432" t="s">
        <v>31</v>
      </c>
      <c r="G4432" t="s">
        <v>72</v>
      </c>
      <c r="H4432" t="s">
        <v>16</v>
      </c>
      <c r="I4432">
        <v>4</v>
      </c>
      <c r="J4432">
        <v>2498.34</v>
      </c>
      <c r="K4432">
        <v>2136.86</v>
      </c>
      <c r="L4432">
        <v>9993.36</v>
      </c>
      <c r="M4432">
        <v>8547.44</v>
      </c>
      <c r="N4432" t="s">
        <v>20448</v>
      </c>
      <c r="O4432" t="s">
        <v>20447</v>
      </c>
      <c r="P4432" t="s">
        <v>112</v>
      </c>
      <c r="Q4432">
        <v>13.082700000000001</v>
      </c>
      <c r="R4432">
        <v>80.270700000000005</v>
      </c>
      <c r="S4432" t="s">
        <v>214</v>
      </c>
      <c r="T4432" t="s">
        <v>213</v>
      </c>
      <c r="U4432" t="s">
        <v>23</v>
      </c>
      <c r="V4432" t="s">
        <v>9</v>
      </c>
    </row>
    <row r="4433" spans="1:22">
      <c r="A4433" t="s">
        <v>20446</v>
      </c>
      <c r="B4433" s="2">
        <v>45415.725694444445</v>
      </c>
      <c r="C4433" s="2">
        <f t="shared" si="69"/>
        <v>45411</v>
      </c>
      <c r="D4433" t="s">
        <v>468</v>
      </c>
      <c r="E4433" t="s">
        <v>2916</v>
      </c>
      <c r="F4433" t="s">
        <v>18</v>
      </c>
      <c r="G4433" t="s">
        <v>91</v>
      </c>
      <c r="H4433" t="s">
        <v>71</v>
      </c>
      <c r="I4433">
        <v>1</v>
      </c>
      <c r="J4433">
        <v>2127.4699999999998</v>
      </c>
      <c r="K4433">
        <v>1623.72</v>
      </c>
      <c r="L4433">
        <v>2127.4699999999998</v>
      </c>
      <c r="M4433">
        <v>1623.72</v>
      </c>
      <c r="N4433" t="s">
        <v>20445</v>
      </c>
      <c r="O4433" t="s">
        <v>20444</v>
      </c>
      <c r="P4433" t="s">
        <v>26</v>
      </c>
      <c r="Q4433">
        <v>11.0168</v>
      </c>
      <c r="R4433">
        <v>76.955799999999996</v>
      </c>
      <c r="S4433" t="s">
        <v>396</v>
      </c>
      <c r="T4433" t="s">
        <v>395</v>
      </c>
      <c r="U4433" t="s">
        <v>57</v>
      </c>
      <c r="V4433" t="s">
        <v>45</v>
      </c>
    </row>
    <row r="4434" spans="1:22">
      <c r="A4434" t="s">
        <v>20443</v>
      </c>
      <c r="B4434" s="2">
        <v>45406.8125</v>
      </c>
      <c r="C4434" s="2">
        <f t="shared" si="69"/>
        <v>45404</v>
      </c>
      <c r="D4434" t="s">
        <v>463</v>
      </c>
      <c r="E4434" t="s">
        <v>20442</v>
      </c>
      <c r="F4434" t="s">
        <v>201</v>
      </c>
      <c r="G4434" t="s">
        <v>115</v>
      </c>
      <c r="H4434" t="s">
        <v>71</v>
      </c>
      <c r="I4434">
        <v>3</v>
      </c>
      <c r="J4434">
        <v>1485.86</v>
      </c>
      <c r="K4434">
        <v>1009.66</v>
      </c>
      <c r="L4434">
        <v>4457.58</v>
      </c>
      <c r="M4434">
        <v>3028.98</v>
      </c>
      <c r="N4434" t="s">
        <v>20441</v>
      </c>
      <c r="O4434" t="s">
        <v>20440</v>
      </c>
      <c r="P4434" t="s">
        <v>26</v>
      </c>
      <c r="Q4434">
        <v>11.0168</v>
      </c>
      <c r="R4434">
        <v>76.955799999999996</v>
      </c>
      <c r="S4434" t="s">
        <v>226</v>
      </c>
      <c r="T4434" t="s">
        <v>225</v>
      </c>
      <c r="U4434" t="s">
        <v>57</v>
      </c>
      <c r="V4434" t="s">
        <v>22</v>
      </c>
    </row>
    <row r="4435" spans="1:22">
      <c r="A4435" t="s">
        <v>20439</v>
      </c>
      <c r="B4435" s="2">
        <v>45176.431944444441</v>
      </c>
      <c r="C4435" s="2">
        <f t="shared" si="69"/>
        <v>45173</v>
      </c>
      <c r="D4435" t="s">
        <v>458</v>
      </c>
      <c r="E4435" t="s">
        <v>2908</v>
      </c>
      <c r="F4435" t="s">
        <v>73</v>
      </c>
      <c r="G4435" t="s">
        <v>41</v>
      </c>
      <c r="H4435" t="s">
        <v>71</v>
      </c>
      <c r="I4435">
        <v>1</v>
      </c>
      <c r="J4435">
        <v>2199.59</v>
      </c>
      <c r="K4435">
        <v>1336.41</v>
      </c>
      <c r="L4435">
        <v>2199.59</v>
      </c>
      <c r="M4435">
        <v>1336.41</v>
      </c>
      <c r="N4435" t="s">
        <v>20438</v>
      </c>
      <c r="O4435" t="s">
        <v>20437</v>
      </c>
      <c r="P4435" t="s">
        <v>49</v>
      </c>
      <c r="Q4435">
        <v>12.916499999999999</v>
      </c>
      <c r="R4435">
        <v>79.132499999999993</v>
      </c>
      <c r="S4435" t="s">
        <v>333</v>
      </c>
      <c r="T4435" t="s">
        <v>332</v>
      </c>
      <c r="U4435" t="s">
        <v>77</v>
      </c>
      <c r="V4435" t="s">
        <v>9</v>
      </c>
    </row>
    <row r="4436" spans="1:22">
      <c r="A4436" t="s">
        <v>20436</v>
      </c>
      <c r="B4436" s="2">
        <v>45224.456944444442</v>
      </c>
      <c r="C4436" s="2">
        <f t="shared" si="69"/>
        <v>45222</v>
      </c>
      <c r="D4436" t="s">
        <v>451</v>
      </c>
      <c r="E4436" t="s">
        <v>15491</v>
      </c>
      <c r="F4436" t="s">
        <v>201</v>
      </c>
      <c r="G4436" t="s">
        <v>30</v>
      </c>
      <c r="H4436" t="s">
        <v>29</v>
      </c>
      <c r="I4436">
        <v>2</v>
      </c>
      <c r="J4436">
        <v>1130.79</v>
      </c>
      <c r="K4436">
        <v>994.64</v>
      </c>
      <c r="L4436">
        <v>2261.58</v>
      </c>
      <c r="M4436">
        <v>1989.28</v>
      </c>
      <c r="N4436" t="s">
        <v>20435</v>
      </c>
      <c r="O4436" t="s">
        <v>20434</v>
      </c>
      <c r="P4436" t="s">
        <v>37</v>
      </c>
      <c r="Q4436">
        <v>10.7905</v>
      </c>
      <c r="R4436">
        <v>78.704700000000003</v>
      </c>
      <c r="S4436" t="s">
        <v>319</v>
      </c>
      <c r="T4436" t="s">
        <v>318</v>
      </c>
      <c r="U4436" t="s">
        <v>23</v>
      </c>
      <c r="V4436" t="s">
        <v>9</v>
      </c>
    </row>
    <row r="4437" spans="1:22">
      <c r="A4437" t="s">
        <v>20433</v>
      </c>
      <c r="B4437" s="2">
        <v>44953.785416666666</v>
      </c>
      <c r="C4437" s="2">
        <f t="shared" si="69"/>
        <v>44949</v>
      </c>
      <c r="D4437" t="s">
        <v>446</v>
      </c>
      <c r="E4437" t="s">
        <v>20432</v>
      </c>
      <c r="F4437" t="s">
        <v>136</v>
      </c>
      <c r="G4437" t="s">
        <v>115</v>
      </c>
      <c r="H4437" t="s">
        <v>63</v>
      </c>
      <c r="I4437">
        <v>2</v>
      </c>
      <c r="J4437">
        <v>1215.96</v>
      </c>
      <c r="K4437">
        <v>998.52</v>
      </c>
      <c r="L4437">
        <v>2431.92</v>
      </c>
      <c r="M4437">
        <v>1997.04</v>
      </c>
      <c r="N4437" t="s">
        <v>20431</v>
      </c>
      <c r="O4437" t="s">
        <v>20430</v>
      </c>
      <c r="P4437" t="s">
        <v>121</v>
      </c>
      <c r="Q4437">
        <v>9.9252000000000002</v>
      </c>
      <c r="R4437">
        <v>78.119799999999998</v>
      </c>
      <c r="S4437" t="s">
        <v>530</v>
      </c>
      <c r="T4437" t="s">
        <v>529</v>
      </c>
      <c r="U4437" t="s">
        <v>46</v>
      </c>
      <c r="V4437" t="s">
        <v>22</v>
      </c>
    </row>
    <row r="4438" spans="1:22">
      <c r="A4438" t="s">
        <v>20429</v>
      </c>
      <c r="B4438" s="2">
        <v>45184.4375</v>
      </c>
      <c r="C4438" s="2">
        <f t="shared" si="69"/>
        <v>45180</v>
      </c>
      <c r="D4438" t="s">
        <v>441</v>
      </c>
      <c r="E4438" t="s">
        <v>8535</v>
      </c>
      <c r="F4438" t="s">
        <v>73</v>
      </c>
      <c r="G4438" t="s">
        <v>53</v>
      </c>
      <c r="H4438" t="s">
        <v>16</v>
      </c>
      <c r="I4438">
        <v>1</v>
      </c>
      <c r="J4438">
        <v>2127.16</v>
      </c>
      <c r="K4438">
        <v>1348.96</v>
      </c>
      <c r="L4438">
        <v>2127.16</v>
      </c>
      <c r="M4438">
        <v>1348.96</v>
      </c>
      <c r="N4438" t="s">
        <v>20428</v>
      </c>
      <c r="O4438" t="s">
        <v>20427</v>
      </c>
      <c r="P4438" t="s">
        <v>68</v>
      </c>
      <c r="Q4438">
        <v>11.34</v>
      </c>
      <c r="R4438">
        <v>77.717200000000005</v>
      </c>
      <c r="S4438" t="s">
        <v>333</v>
      </c>
      <c r="T4438" t="s">
        <v>332</v>
      </c>
      <c r="U4438" t="s">
        <v>46</v>
      </c>
      <c r="V4438" t="s">
        <v>45</v>
      </c>
    </row>
    <row r="4439" spans="1:22">
      <c r="A4439" t="s">
        <v>20426</v>
      </c>
      <c r="B4439" s="2">
        <v>45260.706944444442</v>
      </c>
      <c r="C4439" s="2">
        <f t="shared" si="69"/>
        <v>45257</v>
      </c>
      <c r="D4439" t="s">
        <v>436</v>
      </c>
      <c r="E4439" t="s">
        <v>8531</v>
      </c>
      <c r="F4439" t="s">
        <v>73</v>
      </c>
      <c r="G4439" t="s">
        <v>91</v>
      </c>
      <c r="H4439" t="s">
        <v>16</v>
      </c>
      <c r="I4439">
        <v>2</v>
      </c>
      <c r="J4439">
        <v>1666.85</v>
      </c>
      <c r="K4439">
        <v>1081.93</v>
      </c>
      <c r="L4439">
        <v>3333.7</v>
      </c>
      <c r="M4439">
        <v>2163.86</v>
      </c>
      <c r="N4439" t="s">
        <v>20425</v>
      </c>
      <c r="O4439" t="s">
        <v>20424</v>
      </c>
      <c r="P4439" t="s">
        <v>37</v>
      </c>
      <c r="Q4439">
        <v>10.7905</v>
      </c>
      <c r="R4439">
        <v>78.704700000000003</v>
      </c>
      <c r="S4439" t="s">
        <v>302</v>
      </c>
      <c r="T4439" t="s">
        <v>301</v>
      </c>
      <c r="U4439" t="s">
        <v>57</v>
      </c>
      <c r="V4439" t="s">
        <v>22</v>
      </c>
    </row>
    <row r="4440" spans="1:22">
      <c r="A4440" t="s">
        <v>20423</v>
      </c>
      <c r="B4440" s="2">
        <v>45111.810416666667</v>
      </c>
      <c r="C4440" s="2">
        <f t="shared" si="69"/>
        <v>45110</v>
      </c>
      <c r="D4440" t="s">
        <v>429</v>
      </c>
      <c r="E4440" t="s">
        <v>2888</v>
      </c>
      <c r="F4440" t="s">
        <v>166</v>
      </c>
      <c r="G4440" t="s">
        <v>53</v>
      </c>
      <c r="H4440" t="s">
        <v>16</v>
      </c>
      <c r="I4440">
        <v>1</v>
      </c>
      <c r="J4440">
        <v>1602.72</v>
      </c>
      <c r="K4440">
        <v>981.27</v>
      </c>
      <c r="L4440">
        <v>1602.72</v>
      </c>
      <c r="M4440">
        <v>981.27</v>
      </c>
      <c r="N4440" t="s">
        <v>20422</v>
      </c>
      <c r="O4440" t="s">
        <v>20421</v>
      </c>
      <c r="P4440" t="s">
        <v>112</v>
      </c>
      <c r="Q4440">
        <v>13.082700000000001</v>
      </c>
      <c r="R4440">
        <v>80.270700000000005</v>
      </c>
      <c r="S4440" t="s">
        <v>616</v>
      </c>
      <c r="T4440" t="s">
        <v>615</v>
      </c>
      <c r="U4440" t="s">
        <v>23</v>
      </c>
      <c r="V4440" t="s">
        <v>9</v>
      </c>
    </row>
    <row r="4441" spans="1:22">
      <c r="A4441" t="s">
        <v>20420</v>
      </c>
      <c r="B4441" s="2">
        <v>45422.747916666667</v>
      </c>
      <c r="C4441" s="2">
        <f t="shared" si="69"/>
        <v>45418</v>
      </c>
      <c r="D4441" t="s">
        <v>424</v>
      </c>
      <c r="E4441" t="s">
        <v>4814</v>
      </c>
      <c r="F4441" t="s">
        <v>166</v>
      </c>
      <c r="G4441" t="s">
        <v>72</v>
      </c>
      <c r="H4441" t="s">
        <v>29</v>
      </c>
      <c r="I4441">
        <v>4</v>
      </c>
      <c r="J4441">
        <v>1922.3</v>
      </c>
      <c r="K4441">
        <v>1345.65</v>
      </c>
      <c r="L4441">
        <v>7689.2</v>
      </c>
      <c r="M4441">
        <v>5382.6</v>
      </c>
      <c r="N4441" t="s">
        <v>20419</v>
      </c>
      <c r="O4441" t="s">
        <v>20418</v>
      </c>
      <c r="P4441" t="s">
        <v>49</v>
      </c>
      <c r="Q4441">
        <v>12.916499999999999</v>
      </c>
      <c r="R4441">
        <v>79.132499999999993</v>
      </c>
      <c r="S4441" t="s">
        <v>1238</v>
      </c>
      <c r="T4441" t="s">
        <v>1237</v>
      </c>
      <c r="U4441" t="s">
        <v>23</v>
      </c>
      <c r="V4441" t="s">
        <v>9</v>
      </c>
    </row>
    <row r="4442" spans="1:22">
      <c r="A4442" t="s">
        <v>20417</v>
      </c>
      <c r="B4442" s="2">
        <v>45382.87777777778</v>
      </c>
      <c r="C4442" s="2">
        <f t="shared" si="69"/>
        <v>45376</v>
      </c>
      <c r="D4442" t="s">
        <v>417</v>
      </c>
      <c r="E4442" t="s">
        <v>2880</v>
      </c>
      <c r="F4442" t="s">
        <v>18</v>
      </c>
      <c r="G4442" t="s">
        <v>91</v>
      </c>
      <c r="H4442" t="s">
        <v>71</v>
      </c>
      <c r="I4442">
        <v>2</v>
      </c>
      <c r="J4442">
        <v>661.5</v>
      </c>
      <c r="K4442">
        <v>428.35</v>
      </c>
      <c r="L4442">
        <v>1323</v>
      </c>
      <c r="M4442">
        <v>856.7</v>
      </c>
      <c r="N4442" t="s">
        <v>20416</v>
      </c>
      <c r="O4442" t="s">
        <v>20415</v>
      </c>
      <c r="P4442" t="s">
        <v>37</v>
      </c>
      <c r="Q4442">
        <v>10.7905</v>
      </c>
      <c r="R4442">
        <v>78.704700000000003</v>
      </c>
      <c r="S4442" t="s">
        <v>206</v>
      </c>
      <c r="T4442" t="s">
        <v>205</v>
      </c>
      <c r="U4442" t="s">
        <v>10</v>
      </c>
      <c r="V4442" t="s">
        <v>22</v>
      </c>
    </row>
    <row r="4443" spans="1:22">
      <c r="A4443" t="s">
        <v>20414</v>
      </c>
      <c r="B4443" s="2">
        <v>44977.842361111114</v>
      </c>
      <c r="C4443" s="2">
        <f t="shared" si="69"/>
        <v>44977</v>
      </c>
      <c r="D4443" t="s">
        <v>410</v>
      </c>
      <c r="E4443" t="s">
        <v>409</v>
      </c>
      <c r="F4443" t="s">
        <v>64</v>
      </c>
      <c r="G4443" t="s">
        <v>91</v>
      </c>
      <c r="H4443" t="s">
        <v>71</v>
      </c>
      <c r="I4443">
        <v>2</v>
      </c>
      <c r="J4443">
        <v>1628.52</v>
      </c>
      <c r="K4443">
        <v>1371.96</v>
      </c>
      <c r="L4443">
        <v>3257.04</v>
      </c>
      <c r="M4443">
        <v>2743.92</v>
      </c>
      <c r="N4443" t="s">
        <v>20413</v>
      </c>
      <c r="O4443" t="s">
        <v>20412</v>
      </c>
      <c r="P4443" t="s">
        <v>60</v>
      </c>
      <c r="Q4443">
        <v>8.7139000000000006</v>
      </c>
      <c r="R4443">
        <v>77.756699999999995</v>
      </c>
      <c r="S4443" t="s">
        <v>396</v>
      </c>
      <c r="T4443" t="s">
        <v>395</v>
      </c>
      <c r="U4443" t="s">
        <v>57</v>
      </c>
      <c r="V4443" t="s">
        <v>45</v>
      </c>
    </row>
    <row r="4444" spans="1:22">
      <c r="A4444" t="s">
        <v>20411</v>
      </c>
      <c r="B4444" s="2">
        <v>45191.706250000003</v>
      </c>
      <c r="C4444" s="2">
        <f t="shared" si="69"/>
        <v>45187</v>
      </c>
      <c r="D4444" t="s">
        <v>405</v>
      </c>
      <c r="E4444" t="s">
        <v>20410</v>
      </c>
      <c r="F4444" t="s">
        <v>166</v>
      </c>
      <c r="G4444" t="s">
        <v>41</v>
      </c>
      <c r="H4444" t="s">
        <v>63</v>
      </c>
      <c r="I4444">
        <v>2</v>
      </c>
      <c r="J4444">
        <v>1778.75</v>
      </c>
      <c r="K4444">
        <v>1255.3900000000001</v>
      </c>
      <c r="L4444">
        <v>3557.5</v>
      </c>
      <c r="M4444">
        <v>2510.7800000000002</v>
      </c>
      <c r="N4444" t="s">
        <v>20409</v>
      </c>
      <c r="O4444" t="s">
        <v>20408</v>
      </c>
      <c r="P4444" t="s">
        <v>112</v>
      </c>
      <c r="Q4444">
        <v>13.082700000000001</v>
      </c>
      <c r="R4444">
        <v>80.270700000000005</v>
      </c>
      <c r="S4444" t="s">
        <v>784</v>
      </c>
      <c r="T4444" t="s">
        <v>783</v>
      </c>
      <c r="U4444" t="s">
        <v>46</v>
      </c>
      <c r="V4444" t="s">
        <v>9</v>
      </c>
    </row>
    <row r="4445" spans="1:22">
      <c r="A4445" t="s">
        <v>20407</v>
      </c>
      <c r="B4445" s="2">
        <v>45564.541666666664</v>
      </c>
      <c r="C4445" s="2">
        <f t="shared" si="69"/>
        <v>45558</v>
      </c>
      <c r="D4445" t="s">
        <v>400</v>
      </c>
      <c r="E4445" t="s">
        <v>8511</v>
      </c>
      <c r="F4445" t="s">
        <v>18</v>
      </c>
      <c r="G4445" t="s">
        <v>115</v>
      </c>
      <c r="H4445" t="s">
        <v>40</v>
      </c>
      <c r="I4445">
        <v>1</v>
      </c>
      <c r="J4445">
        <v>1991.52</v>
      </c>
      <c r="K4445">
        <v>1595.5</v>
      </c>
      <c r="L4445">
        <v>1991.52</v>
      </c>
      <c r="M4445">
        <v>1595.5</v>
      </c>
      <c r="N4445" t="s">
        <v>20406</v>
      </c>
      <c r="O4445" t="s">
        <v>20405</v>
      </c>
      <c r="P4445" t="s">
        <v>60</v>
      </c>
      <c r="Q4445">
        <v>8.7139000000000006</v>
      </c>
      <c r="R4445">
        <v>77.756699999999995</v>
      </c>
      <c r="S4445" t="s">
        <v>302</v>
      </c>
      <c r="T4445" t="s">
        <v>301</v>
      </c>
      <c r="U4445" t="s">
        <v>77</v>
      </c>
      <c r="V4445" t="s">
        <v>9</v>
      </c>
    </row>
    <row r="4446" spans="1:22">
      <c r="A4446" t="s">
        <v>20404</v>
      </c>
      <c r="B4446" s="2">
        <v>45496.841666666667</v>
      </c>
      <c r="C4446" s="2">
        <f t="shared" si="69"/>
        <v>45495</v>
      </c>
      <c r="D4446" t="s">
        <v>393</v>
      </c>
      <c r="E4446" t="s">
        <v>392</v>
      </c>
      <c r="F4446" t="s">
        <v>64</v>
      </c>
      <c r="G4446" t="s">
        <v>115</v>
      </c>
      <c r="H4446" t="s">
        <v>40</v>
      </c>
      <c r="I4446">
        <v>3</v>
      </c>
      <c r="J4446">
        <v>1756.84</v>
      </c>
      <c r="K4446">
        <v>1337.78</v>
      </c>
      <c r="L4446">
        <v>5270.52</v>
      </c>
      <c r="M4446">
        <v>4013.34</v>
      </c>
      <c r="N4446" t="s">
        <v>20403</v>
      </c>
      <c r="O4446" t="s">
        <v>20402</v>
      </c>
      <c r="P4446" t="s">
        <v>37</v>
      </c>
      <c r="Q4446">
        <v>10.7905</v>
      </c>
      <c r="R4446">
        <v>78.704700000000003</v>
      </c>
      <c r="S4446" t="s">
        <v>193</v>
      </c>
      <c r="T4446" t="s">
        <v>192</v>
      </c>
      <c r="U4446" t="s">
        <v>57</v>
      </c>
      <c r="V4446" t="s">
        <v>22</v>
      </c>
    </row>
    <row r="4447" spans="1:22">
      <c r="A4447" t="s">
        <v>20401</v>
      </c>
      <c r="B4447" s="2">
        <v>45336.73541666667</v>
      </c>
      <c r="C4447" s="2">
        <f t="shared" si="69"/>
        <v>45334</v>
      </c>
      <c r="D4447" t="s">
        <v>388</v>
      </c>
      <c r="E4447" t="s">
        <v>387</v>
      </c>
      <c r="F4447" t="s">
        <v>73</v>
      </c>
      <c r="G4447" t="s">
        <v>106</v>
      </c>
      <c r="H4447" t="s">
        <v>71</v>
      </c>
      <c r="I4447">
        <v>3</v>
      </c>
      <c r="J4447">
        <v>439.38</v>
      </c>
      <c r="K4447">
        <v>268.89</v>
      </c>
      <c r="L4447">
        <v>1318.14</v>
      </c>
      <c r="M4447">
        <v>806.67</v>
      </c>
      <c r="N4447" t="s">
        <v>20400</v>
      </c>
      <c r="O4447" t="s">
        <v>20399</v>
      </c>
      <c r="P4447" t="s">
        <v>13</v>
      </c>
      <c r="Q4447">
        <v>11.664300000000001</v>
      </c>
      <c r="R4447">
        <v>78.146000000000001</v>
      </c>
      <c r="S4447" t="s">
        <v>513</v>
      </c>
      <c r="T4447" t="s">
        <v>512</v>
      </c>
      <c r="U4447" t="s">
        <v>23</v>
      </c>
      <c r="V4447" t="s">
        <v>22</v>
      </c>
    </row>
    <row r="4448" spans="1:22">
      <c r="A4448" t="s">
        <v>20398</v>
      </c>
      <c r="B4448" s="2">
        <v>45141.810416666667</v>
      </c>
      <c r="C4448" s="2">
        <f t="shared" si="69"/>
        <v>45138</v>
      </c>
      <c r="D4448" t="s">
        <v>383</v>
      </c>
      <c r="E4448" t="s">
        <v>17118</v>
      </c>
      <c r="F4448" t="s">
        <v>18</v>
      </c>
      <c r="G4448" t="s">
        <v>106</v>
      </c>
      <c r="H4448" t="s">
        <v>63</v>
      </c>
      <c r="I4448">
        <v>2</v>
      </c>
      <c r="J4448">
        <v>573.76</v>
      </c>
      <c r="K4448">
        <v>387.54</v>
      </c>
      <c r="L4448">
        <v>1147.52</v>
      </c>
      <c r="M4448">
        <v>775.08</v>
      </c>
      <c r="N4448" t="s">
        <v>20397</v>
      </c>
      <c r="O4448" t="s">
        <v>20396</v>
      </c>
      <c r="P4448" t="s">
        <v>60</v>
      </c>
      <c r="Q4448">
        <v>8.7139000000000006</v>
      </c>
      <c r="R4448">
        <v>77.756699999999995</v>
      </c>
      <c r="S4448" t="s">
        <v>319</v>
      </c>
      <c r="T4448" t="s">
        <v>318</v>
      </c>
      <c r="U4448" t="s">
        <v>46</v>
      </c>
      <c r="V4448" t="s">
        <v>9</v>
      </c>
    </row>
    <row r="4449" spans="1:22">
      <c r="A4449" t="s">
        <v>20395</v>
      </c>
      <c r="B4449" s="2">
        <v>45066.769444444442</v>
      </c>
      <c r="C4449" s="2">
        <f t="shared" si="69"/>
        <v>45061</v>
      </c>
      <c r="D4449" t="s">
        <v>378</v>
      </c>
      <c r="E4449" t="s">
        <v>6668</v>
      </c>
      <c r="F4449" t="s">
        <v>31</v>
      </c>
      <c r="G4449" t="s">
        <v>91</v>
      </c>
      <c r="H4449" t="s">
        <v>16</v>
      </c>
      <c r="I4449">
        <v>1</v>
      </c>
      <c r="J4449">
        <v>827.26</v>
      </c>
      <c r="K4449">
        <v>719.76</v>
      </c>
      <c r="L4449">
        <v>827.26</v>
      </c>
      <c r="M4449">
        <v>719.76</v>
      </c>
      <c r="N4449" t="s">
        <v>20394</v>
      </c>
      <c r="O4449" t="s">
        <v>20393</v>
      </c>
      <c r="P4449" t="s">
        <v>121</v>
      </c>
      <c r="Q4449">
        <v>9.9252000000000002</v>
      </c>
      <c r="R4449">
        <v>78.119799999999998</v>
      </c>
      <c r="S4449" t="s">
        <v>214</v>
      </c>
      <c r="T4449" t="s">
        <v>213</v>
      </c>
      <c r="U4449" t="s">
        <v>57</v>
      </c>
      <c r="V4449" t="s">
        <v>9</v>
      </c>
    </row>
    <row r="4450" spans="1:22">
      <c r="A4450" t="s">
        <v>20392</v>
      </c>
      <c r="B4450" s="2">
        <v>44984.484722222223</v>
      </c>
      <c r="C4450" s="2">
        <f t="shared" si="69"/>
        <v>44984</v>
      </c>
      <c r="D4450" t="s">
        <v>373</v>
      </c>
      <c r="E4450" t="s">
        <v>4780</v>
      </c>
      <c r="F4450" t="s">
        <v>73</v>
      </c>
      <c r="G4450" t="s">
        <v>82</v>
      </c>
      <c r="H4450" t="s">
        <v>71</v>
      </c>
      <c r="I4450">
        <v>1</v>
      </c>
      <c r="J4450">
        <v>1368.25</v>
      </c>
      <c r="K4450">
        <v>1204.5899999999999</v>
      </c>
      <c r="L4450">
        <v>1368.25</v>
      </c>
      <c r="M4450">
        <v>1204.5899999999999</v>
      </c>
      <c r="N4450" t="s">
        <v>20391</v>
      </c>
      <c r="O4450" t="s">
        <v>20390</v>
      </c>
      <c r="P4450" t="s">
        <v>68</v>
      </c>
      <c r="Q4450">
        <v>11.34</v>
      </c>
      <c r="R4450">
        <v>77.717200000000005</v>
      </c>
      <c r="S4450" t="s">
        <v>103</v>
      </c>
      <c r="T4450" t="s">
        <v>102</v>
      </c>
      <c r="U4450" t="s">
        <v>10</v>
      </c>
      <c r="V4450" t="s">
        <v>45</v>
      </c>
    </row>
    <row r="4451" spans="1:22">
      <c r="A4451" t="s">
        <v>20389</v>
      </c>
      <c r="B4451" s="2">
        <v>45467.900694444441</v>
      </c>
      <c r="C4451" s="2">
        <f t="shared" si="69"/>
        <v>45467</v>
      </c>
      <c r="D4451" t="s">
        <v>368</v>
      </c>
      <c r="E4451" t="s">
        <v>6660</v>
      </c>
      <c r="F4451" t="s">
        <v>18</v>
      </c>
      <c r="G4451" t="s">
        <v>30</v>
      </c>
      <c r="H4451" t="s">
        <v>71</v>
      </c>
      <c r="I4451">
        <v>1</v>
      </c>
      <c r="J4451">
        <v>938.5</v>
      </c>
      <c r="K4451">
        <v>662.05</v>
      </c>
      <c r="L4451">
        <v>938.5</v>
      </c>
      <c r="M4451">
        <v>662.05</v>
      </c>
      <c r="N4451" t="s">
        <v>20388</v>
      </c>
      <c r="O4451" t="s">
        <v>20387</v>
      </c>
      <c r="P4451" t="s">
        <v>112</v>
      </c>
      <c r="Q4451">
        <v>13.082700000000001</v>
      </c>
      <c r="R4451">
        <v>80.270700000000005</v>
      </c>
      <c r="S4451" t="s">
        <v>616</v>
      </c>
      <c r="T4451" t="s">
        <v>615</v>
      </c>
      <c r="U4451" t="s">
        <v>57</v>
      </c>
      <c r="V4451" t="s">
        <v>9</v>
      </c>
    </row>
    <row r="4452" spans="1:22">
      <c r="A4452" t="s">
        <v>20386</v>
      </c>
      <c r="B4452" s="2">
        <v>45365.440972222219</v>
      </c>
      <c r="C4452" s="2">
        <f t="shared" si="69"/>
        <v>45362</v>
      </c>
      <c r="D4452" t="s">
        <v>361</v>
      </c>
      <c r="E4452" t="s">
        <v>20385</v>
      </c>
      <c r="F4452" t="s">
        <v>201</v>
      </c>
      <c r="G4452" t="s">
        <v>30</v>
      </c>
      <c r="H4452" t="s">
        <v>16</v>
      </c>
      <c r="I4452">
        <v>1</v>
      </c>
      <c r="J4452">
        <v>1560.4</v>
      </c>
      <c r="K4452">
        <v>1110.6099999999999</v>
      </c>
      <c r="L4452">
        <v>1560.4</v>
      </c>
      <c r="M4452">
        <v>1110.6099999999999</v>
      </c>
      <c r="N4452" t="s">
        <v>20384</v>
      </c>
      <c r="O4452" t="s">
        <v>20383</v>
      </c>
      <c r="P4452" t="s">
        <v>13</v>
      </c>
      <c r="Q4452">
        <v>11.664300000000001</v>
      </c>
      <c r="R4452">
        <v>78.146000000000001</v>
      </c>
      <c r="S4452" t="s">
        <v>1238</v>
      </c>
      <c r="T4452" t="s">
        <v>1237</v>
      </c>
      <c r="U4452" t="s">
        <v>77</v>
      </c>
      <c r="V4452" t="s">
        <v>9</v>
      </c>
    </row>
    <row r="4453" spans="1:22">
      <c r="A4453" t="s">
        <v>20382</v>
      </c>
      <c r="B4453" s="2">
        <v>45178.868750000001</v>
      </c>
      <c r="C4453" s="2">
        <f t="shared" si="69"/>
        <v>45173</v>
      </c>
      <c r="D4453" t="s">
        <v>356</v>
      </c>
      <c r="E4453" t="s">
        <v>4769</v>
      </c>
      <c r="F4453" t="s">
        <v>73</v>
      </c>
      <c r="G4453" t="s">
        <v>30</v>
      </c>
      <c r="H4453" t="s">
        <v>40</v>
      </c>
      <c r="I4453">
        <v>3</v>
      </c>
      <c r="J4453">
        <v>382.76</v>
      </c>
      <c r="K4453">
        <v>301.64999999999998</v>
      </c>
      <c r="L4453">
        <v>1148.28</v>
      </c>
      <c r="M4453">
        <v>904.95</v>
      </c>
      <c r="N4453" t="s">
        <v>20381</v>
      </c>
      <c r="O4453" t="s">
        <v>20380</v>
      </c>
      <c r="P4453" t="s">
        <v>13</v>
      </c>
      <c r="Q4453">
        <v>11.664300000000001</v>
      </c>
      <c r="R4453">
        <v>78.146000000000001</v>
      </c>
      <c r="S4453" t="s">
        <v>214</v>
      </c>
      <c r="T4453" t="s">
        <v>213</v>
      </c>
      <c r="U4453" t="s">
        <v>23</v>
      </c>
      <c r="V4453" t="s">
        <v>22</v>
      </c>
    </row>
    <row r="4454" spans="1:22">
      <c r="A4454" t="s">
        <v>20379</v>
      </c>
      <c r="B4454" s="2">
        <v>45281.768750000003</v>
      </c>
      <c r="C4454" s="2">
        <f t="shared" si="69"/>
        <v>45278</v>
      </c>
      <c r="D4454" t="s">
        <v>349</v>
      </c>
      <c r="E4454" t="s">
        <v>348</v>
      </c>
      <c r="F4454" t="s">
        <v>73</v>
      </c>
      <c r="G4454" t="s">
        <v>115</v>
      </c>
      <c r="H4454" t="s">
        <v>71</v>
      </c>
      <c r="I4454">
        <v>4</v>
      </c>
      <c r="J4454">
        <v>1449.16</v>
      </c>
      <c r="K4454">
        <v>1000.72</v>
      </c>
      <c r="L4454">
        <v>5796.64</v>
      </c>
      <c r="M4454">
        <v>4002.88</v>
      </c>
      <c r="N4454" t="s">
        <v>20378</v>
      </c>
      <c r="O4454" t="s">
        <v>20377</v>
      </c>
      <c r="P4454" t="s">
        <v>112</v>
      </c>
      <c r="Q4454">
        <v>13.082700000000001</v>
      </c>
      <c r="R4454">
        <v>80.270700000000005</v>
      </c>
      <c r="S4454" t="s">
        <v>111</v>
      </c>
      <c r="T4454" t="s">
        <v>110</v>
      </c>
      <c r="U4454" t="s">
        <v>23</v>
      </c>
      <c r="V4454" t="s">
        <v>9</v>
      </c>
    </row>
    <row r="4455" spans="1:22">
      <c r="A4455" t="s">
        <v>20376</v>
      </c>
      <c r="B4455" s="2">
        <v>45356.559027777781</v>
      </c>
      <c r="C4455" s="2">
        <f t="shared" si="69"/>
        <v>45355</v>
      </c>
      <c r="D4455" t="s">
        <v>344</v>
      </c>
      <c r="E4455" t="s">
        <v>20375</v>
      </c>
      <c r="F4455" t="s">
        <v>166</v>
      </c>
      <c r="G4455" t="s">
        <v>72</v>
      </c>
      <c r="H4455" t="s">
        <v>16</v>
      </c>
      <c r="I4455">
        <v>2</v>
      </c>
      <c r="J4455">
        <v>2482.84</v>
      </c>
      <c r="K4455">
        <v>1867.8</v>
      </c>
      <c r="L4455">
        <v>4965.68</v>
      </c>
      <c r="M4455">
        <v>3735.6</v>
      </c>
      <c r="N4455" t="s">
        <v>20374</v>
      </c>
      <c r="O4455" t="s">
        <v>20373</v>
      </c>
      <c r="P4455" t="s">
        <v>60</v>
      </c>
      <c r="Q4455">
        <v>8.7139000000000006</v>
      </c>
      <c r="R4455">
        <v>77.756699999999995</v>
      </c>
      <c r="S4455" t="s">
        <v>250</v>
      </c>
      <c r="T4455" t="s">
        <v>249</v>
      </c>
      <c r="U4455" t="s">
        <v>57</v>
      </c>
      <c r="V4455" t="s">
        <v>9</v>
      </c>
    </row>
    <row r="4456" spans="1:22">
      <c r="A4456" t="s">
        <v>20372</v>
      </c>
      <c r="B4456" s="2">
        <v>44942.702777777777</v>
      </c>
      <c r="C4456" s="2">
        <f t="shared" si="69"/>
        <v>44942</v>
      </c>
      <c r="D4456" t="s">
        <v>337</v>
      </c>
      <c r="E4456" t="s">
        <v>10256</v>
      </c>
      <c r="F4456" t="s">
        <v>166</v>
      </c>
      <c r="G4456" t="s">
        <v>53</v>
      </c>
      <c r="H4456" t="s">
        <v>40</v>
      </c>
      <c r="I4456">
        <v>2</v>
      </c>
      <c r="J4456">
        <v>712.35</v>
      </c>
      <c r="K4456">
        <v>573.55999999999995</v>
      </c>
      <c r="L4456">
        <v>1424.7</v>
      </c>
      <c r="M4456">
        <v>1147.1199999999999</v>
      </c>
      <c r="N4456" t="s">
        <v>20371</v>
      </c>
      <c r="O4456" t="s">
        <v>20370</v>
      </c>
      <c r="P4456" t="s">
        <v>13</v>
      </c>
      <c r="Q4456">
        <v>11.664300000000001</v>
      </c>
      <c r="R4456">
        <v>78.146000000000001</v>
      </c>
      <c r="S4456" t="s">
        <v>48</v>
      </c>
      <c r="T4456" t="s">
        <v>47</v>
      </c>
      <c r="U4456" t="s">
        <v>57</v>
      </c>
      <c r="V4456" t="s">
        <v>9</v>
      </c>
    </row>
    <row r="4457" spans="1:22">
      <c r="A4457" t="s">
        <v>20369</v>
      </c>
      <c r="B4457" s="2">
        <v>44976.594444444447</v>
      </c>
      <c r="C4457" s="2">
        <f t="shared" si="69"/>
        <v>44970</v>
      </c>
      <c r="D4457" t="s">
        <v>330</v>
      </c>
      <c r="E4457" t="s">
        <v>2822</v>
      </c>
      <c r="F4457" t="s">
        <v>136</v>
      </c>
      <c r="G4457" t="s">
        <v>106</v>
      </c>
      <c r="H4457" t="s">
        <v>40</v>
      </c>
      <c r="I4457">
        <v>1</v>
      </c>
      <c r="J4457">
        <v>2253.3200000000002</v>
      </c>
      <c r="K4457">
        <v>1539.24</v>
      </c>
      <c r="L4457">
        <v>2253.3200000000002</v>
      </c>
      <c r="M4457">
        <v>1539.24</v>
      </c>
      <c r="N4457" t="s">
        <v>20368</v>
      </c>
      <c r="O4457" t="s">
        <v>20367</v>
      </c>
      <c r="P4457" t="s">
        <v>112</v>
      </c>
      <c r="Q4457">
        <v>13.082700000000001</v>
      </c>
      <c r="R4457">
        <v>80.270700000000005</v>
      </c>
      <c r="S4457" t="s">
        <v>226</v>
      </c>
      <c r="T4457" t="s">
        <v>225</v>
      </c>
      <c r="U4457" t="s">
        <v>57</v>
      </c>
      <c r="V4457" t="s">
        <v>45</v>
      </c>
    </row>
    <row r="4458" spans="1:22">
      <c r="A4458" t="s">
        <v>20366</v>
      </c>
      <c r="B4458" s="2">
        <v>45084.859027777777</v>
      </c>
      <c r="C4458" s="2">
        <f t="shared" si="69"/>
        <v>45082</v>
      </c>
      <c r="D4458" t="s">
        <v>323</v>
      </c>
      <c r="E4458" t="s">
        <v>15417</v>
      </c>
      <c r="F4458" t="s">
        <v>18</v>
      </c>
      <c r="G4458" t="s">
        <v>91</v>
      </c>
      <c r="H4458" t="s">
        <v>71</v>
      </c>
      <c r="I4458">
        <v>1</v>
      </c>
      <c r="J4458">
        <v>1695.56</v>
      </c>
      <c r="K4458">
        <v>1188.1400000000001</v>
      </c>
      <c r="L4458">
        <v>1695.56</v>
      </c>
      <c r="M4458">
        <v>1188.1400000000001</v>
      </c>
      <c r="N4458" t="s">
        <v>20365</v>
      </c>
      <c r="O4458" t="s">
        <v>20364</v>
      </c>
      <c r="P4458" t="s">
        <v>37</v>
      </c>
      <c r="Q4458">
        <v>10.7905</v>
      </c>
      <c r="R4458">
        <v>78.704700000000003</v>
      </c>
      <c r="S4458" t="s">
        <v>762</v>
      </c>
      <c r="T4458" t="s">
        <v>761</v>
      </c>
      <c r="U4458" t="s">
        <v>10</v>
      </c>
      <c r="V4458" t="s">
        <v>9</v>
      </c>
    </row>
    <row r="4459" spans="1:22">
      <c r="A4459" t="s">
        <v>20363</v>
      </c>
      <c r="B4459" s="2">
        <v>45165.814583333333</v>
      </c>
      <c r="C4459" s="2">
        <f t="shared" si="69"/>
        <v>45159</v>
      </c>
      <c r="D4459" t="s">
        <v>316</v>
      </c>
      <c r="E4459" t="s">
        <v>4747</v>
      </c>
      <c r="F4459" t="s">
        <v>201</v>
      </c>
      <c r="G4459" t="s">
        <v>53</v>
      </c>
      <c r="H4459" t="s">
        <v>16</v>
      </c>
      <c r="I4459">
        <v>1</v>
      </c>
      <c r="J4459">
        <v>2302.1999999999998</v>
      </c>
      <c r="K4459">
        <v>2003.93</v>
      </c>
      <c r="L4459">
        <v>2302.1999999999998</v>
      </c>
      <c r="M4459">
        <v>2003.93</v>
      </c>
      <c r="N4459" t="s">
        <v>20362</v>
      </c>
      <c r="O4459" t="s">
        <v>20361</v>
      </c>
      <c r="P4459" t="s">
        <v>26</v>
      </c>
      <c r="Q4459">
        <v>11.0168</v>
      </c>
      <c r="R4459">
        <v>76.955799999999996</v>
      </c>
      <c r="S4459" t="s">
        <v>333</v>
      </c>
      <c r="T4459" t="s">
        <v>332</v>
      </c>
      <c r="U4459" t="s">
        <v>23</v>
      </c>
      <c r="V4459" t="s">
        <v>45</v>
      </c>
    </row>
    <row r="4460" spans="1:22">
      <c r="A4460" t="s">
        <v>20360</v>
      </c>
      <c r="B4460" s="2">
        <v>45264.679861111108</v>
      </c>
      <c r="C4460" s="2">
        <f t="shared" si="69"/>
        <v>45264</v>
      </c>
      <c r="D4460" t="s">
        <v>311</v>
      </c>
      <c r="E4460" t="s">
        <v>310</v>
      </c>
      <c r="F4460" t="s">
        <v>136</v>
      </c>
      <c r="G4460" t="s">
        <v>30</v>
      </c>
      <c r="H4460" t="s">
        <v>71</v>
      </c>
      <c r="I4460">
        <v>1</v>
      </c>
      <c r="J4460">
        <v>2075.0100000000002</v>
      </c>
      <c r="K4460">
        <v>1311.17</v>
      </c>
      <c r="L4460">
        <v>2075.0100000000002</v>
      </c>
      <c r="M4460">
        <v>1311.17</v>
      </c>
      <c r="N4460" t="s">
        <v>20359</v>
      </c>
      <c r="O4460" t="s">
        <v>20358</v>
      </c>
      <c r="P4460" t="s">
        <v>112</v>
      </c>
      <c r="Q4460">
        <v>13.082700000000001</v>
      </c>
      <c r="R4460">
        <v>80.270700000000005</v>
      </c>
      <c r="S4460" t="s">
        <v>153</v>
      </c>
      <c r="T4460" t="s">
        <v>152</v>
      </c>
      <c r="U4460" t="s">
        <v>23</v>
      </c>
      <c r="V4460" t="s">
        <v>45</v>
      </c>
    </row>
    <row r="4461" spans="1:22">
      <c r="A4461" t="s">
        <v>20357</v>
      </c>
      <c r="B4461" s="2">
        <v>45243.712500000001</v>
      </c>
      <c r="C4461" s="2">
        <f t="shared" si="69"/>
        <v>45243</v>
      </c>
      <c r="D4461" t="s">
        <v>306</v>
      </c>
      <c r="E4461" t="s">
        <v>8453</v>
      </c>
      <c r="F4461" t="s">
        <v>73</v>
      </c>
      <c r="G4461" t="s">
        <v>72</v>
      </c>
      <c r="H4461" t="s">
        <v>40</v>
      </c>
      <c r="I4461">
        <v>2</v>
      </c>
      <c r="J4461">
        <v>2056.0500000000002</v>
      </c>
      <c r="K4461">
        <v>1317.05</v>
      </c>
      <c r="L4461">
        <v>4112.1000000000004</v>
      </c>
      <c r="M4461">
        <v>2634.1</v>
      </c>
      <c r="N4461" t="s">
        <v>20356</v>
      </c>
      <c r="O4461" t="s">
        <v>20355</v>
      </c>
      <c r="P4461" t="s">
        <v>13</v>
      </c>
      <c r="Q4461">
        <v>11.664300000000001</v>
      </c>
      <c r="R4461">
        <v>78.146000000000001</v>
      </c>
      <c r="S4461" t="s">
        <v>257</v>
      </c>
      <c r="T4461" t="s">
        <v>256</v>
      </c>
      <c r="U4461" t="s">
        <v>23</v>
      </c>
      <c r="V4461" t="s">
        <v>22</v>
      </c>
    </row>
    <row r="4462" spans="1:22">
      <c r="A4462" t="s">
        <v>20354</v>
      </c>
      <c r="B4462" s="2">
        <v>45115.877083333333</v>
      </c>
      <c r="C4462" s="2">
        <f t="shared" si="69"/>
        <v>45110</v>
      </c>
      <c r="D4462" t="s">
        <v>299</v>
      </c>
      <c r="E4462" t="s">
        <v>4736</v>
      </c>
      <c r="F4462" t="s">
        <v>31</v>
      </c>
      <c r="G4462" t="s">
        <v>106</v>
      </c>
      <c r="H4462" t="s">
        <v>40</v>
      </c>
      <c r="I4462">
        <v>1</v>
      </c>
      <c r="J4462">
        <v>2461.19</v>
      </c>
      <c r="K4462">
        <v>1637.3</v>
      </c>
      <c r="L4462">
        <v>2461.19</v>
      </c>
      <c r="M4462">
        <v>1637.3</v>
      </c>
      <c r="N4462" t="s">
        <v>20353</v>
      </c>
      <c r="O4462" t="s">
        <v>20352</v>
      </c>
      <c r="P4462" t="s">
        <v>121</v>
      </c>
      <c r="Q4462">
        <v>9.9252000000000002</v>
      </c>
      <c r="R4462">
        <v>78.119799999999998</v>
      </c>
      <c r="S4462" t="s">
        <v>530</v>
      </c>
      <c r="T4462" t="s">
        <v>529</v>
      </c>
      <c r="U4462" t="s">
        <v>77</v>
      </c>
      <c r="V4462" t="s">
        <v>45</v>
      </c>
    </row>
    <row r="4463" spans="1:22">
      <c r="A4463" t="s">
        <v>20351</v>
      </c>
      <c r="B4463" s="2">
        <v>45567.78402777778</v>
      </c>
      <c r="C4463" s="2">
        <f t="shared" si="69"/>
        <v>45565</v>
      </c>
      <c r="D4463" t="s">
        <v>292</v>
      </c>
      <c r="E4463" t="s">
        <v>18727</v>
      </c>
      <c r="F4463" t="s">
        <v>73</v>
      </c>
      <c r="G4463" t="s">
        <v>17</v>
      </c>
      <c r="H4463" t="s">
        <v>40</v>
      </c>
      <c r="I4463">
        <v>2</v>
      </c>
      <c r="J4463">
        <v>1022.76</v>
      </c>
      <c r="K4463">
        <v>614.35</v>
      </c>
      <c r="L4463">
        <v>2045.52</v>
      </c>
      <c r="M4463">
        <v>1228.7</v>
      </c>
      <c r="N4463" t="s">
        <v>20350</v>
      </c>
      <c r="O4463" t="s">
        <v>20349</v>
      </c>
      <c r="P4463" t="s">
        <v>112</v>
      </c>
      <c r="Q4463">
        <v>13.082700000000001</v>
      </c>
      <c r="R4463">
        <v>80.270700000000005</v>
      </c>
      <c r="S4463" t="s">
        <v>206</v>
      </c>
      <c r="T4463" t="s">
        <v>205</v>
      </c>
      <c r="U4463" t="s">
        <v>23</v>
      </c>
      <c r="V4463" t="s">
        <v>9</v>
      </c>
    </row>
    <row r="4464" spans="1:22">
      <c r="A4464" t="s">
        <v>20348</v>
      </c>
      <c r="B4464" s="2">
        <v>45107.693749999999</v>
      </c>
      <c r="C4464" s="2">
        <f t="shared" si="69"/>
        <v>45103</v>
      </c>
      <c r="D4464" t="s">
        <v>287</v>
      </c>
      <c r="E4464" t="s">
        <v>2794</v>
      </c>
      <c r="F4464" t="s">
        <v>18</v>
      </c>
      <c r="G4464" t="s">
        <v>30</v>
      </c>
      <c r="H4464" t="s">
        <v>71</v>
      </c>
      <c r="I4464">
        <v>4</v>
      </c>
      <c r="J4464">
        <v>1493.46</v>
      </c>
      <c r="K4464">
        <v>898.8</v>
      </c>
      <c r="L4464">
        <v>5973.84</v>
      </c>
      <c r="M4464">
        <v>3595.2</v>
      </c>
      <c r="N4464" t="s">
        <v>20347</v>
      </c>
      <c r="O4464" t="s">
        <v>20346</v>
      </c>
      <c r="P4464" t="s">
        <v>13</v>
      </c>
      <c r="Q4464">
        <v>11.664300000000001</v>
      </c>
      <c r="R4464">
        <v>78.146000000000001</v>
      </c>
      <c r="S4464" t="s">
        <v>257</v>
      </c>
      <c r="T4464" t="s">
        <v>256</v>
      </c>
      <c r="U4464" t="s">
        <v>10</v>
      </c>
      <c r="V4464" t="s">
        <v>22</v>
      </c>
    </row>
    <row r="4465" spans="1:22">
      <c r="A4465" t="s">
        <v>20345</v>
      </c>
      <c r="B4465" s="2">
        <v>45390.504861111112</v>
      </c>
      <c r="C4465" s="2">
        <f t="shared" si="69"/>
        <v>45390</v>
      </c>
      <c r="D4465" t="s">
        <v>280</v>
      </c>
      <c r="E4465" t="s">
        <v>4725</v>
      </c>
      <c r="F4465" t="s">
        <v>73</v>
      </c>
      <c r="G4465" t="s">
        <v>82</v>
      </c>
      <c r="H4465" t="s">
        <v>63</v>
      </c>
      <c r="I4465">
        <v>1</v>
      </c>
      <c r="J4465">
        <v>300.63</v>
      </c>
      <c r="K4465">
        <v>257.64999999999998</v>
      </c>
      <c r="L4465">
        <v>300.63</v>
      </c>
      <c r="M4465">
        <v>257.64999999999998</v>
      </c>
      <c r="N4465" t="s">
        <v>20344</v>
      </c>
      <c r="O4465" t="s">
        <v>20343</v>
      </c>
      <c r="P4465" t="s">
        <v>121</v>
      </c>
      <c r="Q4465">
        <v>9.9252000000000002</v>
      </c>
      <c r="R4465">
        <v>78.119799999999998</v>
      </c>
      <c r="S4465" t="s">
        <v>420</v>
      </c>
      <c r="T4465" t="s">
        <v>419</v>
      </c>
      <c r="U4465" t="s">
        <v>57</v>
      </c>
      <c r="V4465" t="s">
        <v>45</v>
      </c>
    </row>
    <row r="4466" spans="1:22">
      <c r="A4466" t="s">
        <v>20342</v>
      </c>
      <c r="B4466" s="2">
        <v>45069.80972222222</v>
      </c>
      <c r="C4466" s="2">
        <f t="shared" si="69"/>
        <v>45068</v>
      </c>
      <c r="D4466" t="s">
        <v>273</v>
      </c>
      <c r="E4466" t="s">
        <v>4721</v>
      </c>
      <c r="F4466" t="s">
        <v>31</v>
      </c>
      <c r="G4466" t="s">
        <v>106</v>
      </c>
      <c r="H4466" t="s">
        <v>40</v>
      </c>
      <c r="I4466">
        <v>1</v>
      </c>
      <c r="J4466">
        <v>1561.93</v>
      </c>
      <c r="K4466">
        <v>1274.49</v>
      </c>
      <c r="L4466">
        <v>1561.93</v>
      </c>
      <c r="M4466">
        <v>1274.49</v>
      </c>
      <c r="N4466" t="s">
        <v>20341</v>
      </c>
      <c r="O4466" t="s">
        <v>20340</v>
      </c>
      <c r="P4466" t="s">
        <v>112</v>
      </c>
      <c r="Q4466">
        <v>13.082700000000001</v>
      </c>
      <c r="R4466">
        <v>80.270700000000005</v>
      </c>
      <c r="S4466" t="s">
        <v>176</v>
      </c>
      <c r="T4466" t="s">
        <v>175</v>
      </c>
      <c r="U4466" t="s">
        <v>77</v>
      </c>
      <c r="V4466" t="s">
        <v>9</v>
      </c>
    </row>
    <row r="4467" spans="1:22">
      <c r="A4467" t="s">
        <v>20339</v>
      </c>
      <c r="B4467" s="2">
        <v>45350.482638888891</v>
      </c>
      <c r="C4467" s="2">
        <f t="shared" si="69"/>
        <v>45348</v>
      </c>
      <c r="D4467" t="s">
        <v>266</v>
      </c>
      <c r="E4467" t="s">
        <v>15385</v>
      </c>
      <c r="F4467" t="s">
        <v>64</v>
      </c>
      <c r="G4467" t="s">
        <v>115</v>
      </c>
      <c r="H4467" t="s">
        <v>29</v>
      </c>
      <c r="I4467">
        <v>2</v>
      </c>
      <c r="J4467">
        <v>1588.34</v>
      </c>
      <c r="K4467">
        <v>1068.18</v>
      </c>
      <c r="L4467">
        <v>3176.68</v>
      </c>
      <c r="M4467">
        <v>2136.36</v>
      </c>
      <c r="N4467" t="s">
        <v>20338</v>
      </c>
      <c r="O4467" t="s">
        <v>20337</v>
      </c>
      <c r="P4467" t="s">
        <v>13</v>
      </c>
      <c r="Q4467">
        <v>11.664300000000001</v>
      </c>
      <c r="R4467">
        <v>78.146000000000001</v>
      </c>
      <c r="S4467" t="s">
        <v>12</v>
      </c>
      <c r="T4467" t="s">
        <v>11</v>
      </c>
      <c r="U4467" t="s">
        <v>46</v>
      </c>
      <c r="V4467" t="s">
        <v>9</v>
      </c>
    </row>
    <row r="4468" spans="1:22">
      <c r="A4468" t="s">
        <v>20336</v>
      </c>
      <c r="B4468" s="2">
        <v>45199.612500000003</v>
      </c>
      <c r="C4468" s="2">
        <f t="shared" si="69"/>
        <v>45194</v>
      </c>
      <c r="D4468" t="s">
        <v>261</v>
      </c>
      <c r="E4468" t="s">
        <v>20335</v>
      </c>
      <c r="F4468" t="s">
        <v>83</v>
      </c>
      <c r="G4468" t="s">
        <v>91</v>
      </c>
      <c r="H4468" t="s">
        <v>29</v>
      </c>
      <c r="I4468">
        <v>1</v>
      </c>
      <c r="J4468">
        <v>245.5</v>
      </c>
      <c r="K4468">
        <v>161.87</v>
      </c>
      <c r="L4468">
        <v>245.5</v>
      </c>
      <c r="M4468">
        <v>161.87</v>
      </c>
      <c r="N4468" t="s">
        <v>20334</v>
      </c>
      <c r="O4468" t="s">
        <v>20333</v>
      </c>
      <c r="P4468" t="s">
        <v>68</v>
      </c>
      <c r="Q4468">
        <v>11.34</v>
      </c>
      <c r="R4468">
        <v>77.717200000000005</v>
      </c>
      <c r="S4468" t="s">
        <v>326</v>
      </c>
      <c r="T4468" t="s">
        <v>325</v>
      </c>
      <c r="U4468" t="s">
        <v>10</v>
      </c>
      <c r="V4468" t="s">
        <v>9</v>
      </c>
    </row>
    <row r="4469" spans="1:22">
      <c r="A4469" t="s">
        <v>20332</v>
      </c>
      <c r="B4469" s="2">
        <v>45237.646527777775</v>
      </c>
      <c r="C4469" s="2">
        <f t="shared" si="69"/>
        <v>45236</v>
      </c>
      <c r="D4469" t="s">
        <v>254</v>
      </c>
      <c r="E4469" t="s">
        <v>10212</v>
      </c>
      <c r="F4469" t="s">
        <v>83</v>
      </c>
      <c r="G4469" t="s">
        <v>53</v>
      </c>
      <c r="H4469" t="s">
        <v>63</v>
      </c>
      <c r="I4469">
        <v>4</v>
      </c>
      <c r="J4469">
        <v>2491.17</v>
      </c>
      <c r="K4469">
        <v>1684.52</v>
      </c>
      <c r="L4469">
        <v>9964.68</v>
      </c>
      <c r="M4469">
        <v>6738.08</v>
      </c>
      <c r="N4469" t="s">
        <v>20331</v>
      </c>
      <c r="O4469" t="s">
        <v>20330</v>
      </c>
      <c r="P4469" t="s">
        <v>13</v>
      </c>
      <c r="Q4469">
        <v>11.664300000000001</v>
      </c>
      <c r="R4469">
        <v>78.146000000000001</v>
      </c>
      <c r="S4469" t="s">
        <v>319</v>
      </c>
      <c r="T4469" t="s">
        <v>318</v>
      </c>
      <c r="U4469" t="s">
        <v>77</v>
      </c>
      <c r="V4469" t="s">
        <v>9</v>
      </c>
    </row>
    <row r="4470" spans="1:22">
      <c r="A4470" t="s">
        <v>20329</v>
      </c>
      <c r="B4470" s="2">
        <v>45244.525694444441</v>
      </c>
      <c r="C4470" s="2">
        <f t="shared" si="69"/>
        <v>45243</v>
      </c>
      <c r="D4470" t="s">
        <v>247</v>
      </c>
      <c r="E4470" t="s">
        <v>8421</v>
      </c>
      <c r="F4470" t="s">
        <v>136</v>
      </c>
      <c r="G4470" t="s">
        <v>115</v>
      </c>
      <c r="H4470" t="s">
        <v>52</v>
      </c>
      <c r="I4470">
        <v>1</v>
      </c>
      <c r="J4470">
        <v>2384.2800000000002</v>
      </c>
      <c r="K4470">
        <v>1823.32</v>
      </c>
      <c r="L4470">
        <v>2384.2800000000002</v>
      </c>
      <c r="M4470">
        <v>1823.32</v>
      </c>
      <c r="N4470" t="s">
        <v>20328</v>
      </c>
      <c r="O4470" t="s">
        <v>20327</v>
      </c>
      <c r="P4470" t="s">
        <v>26</v>
      </c>
      <c r="Q4470">
        <v>11.0168</v>
      </c>
      <c r="R4470">
        <v>76.955799999999996</v>
      </c>
      <c r="S4470" t="s">
        <v>564</v>
      </c>
      <c r="T4470" t="s">
        <v>563</v>
      </c>
      <c r="U4470" t="s">
        <v>46</v>
      </c>
      <c r="V4470" t="s">
        <v>9</v>
      </c>
    </row>
    <row r="4471" spans="1:22">
      <c r="A4471" t="s">
        <v>20326</v>
      </c>
      <c r="B4471" s="2">
        <v>45222.491666666669</v>
      </c>
      <c r="C4471" s="2">
        <f t="shared" si="69"/>
        <v>45222</v>
      </c>
      <c r="D4471" t="s">
        <v>240</v>
      </c>
      <c r="E4471" t="s">
        <v>2768</v>
      </c>
      <c r="F4471" t="s">
        <v>166</v>
      </c>
      <c r="G4471" t="s">
        <v>115</v>
      </c>
      <c r="H4471" t="s">
        <v>63</v>
      </c>
      <c r="I4471">
        <v>2</v>
      </c>
      <c r="J4471">
        <v>2222.39</v>
      </c>
      <c r="K4471">
        <v>1827.02</v>
      </c>
      <c r="L4471">
        <v>4444.78</v>
      </c>
      <c r="M4471">
        <v>3654.04</v>
      </c>
      <c r="N4471" t="s">
        <v>20325</v>
      </c>
      <c r="O4471" t="s">
        <v>20324</v>
      </c>
      <c r="P4471" t="s">
        <v>121</v>
      </c>
      <c r="Q4471">
        <v>9.9252000000000002</v>
      </c>
      <c r="R4471">
        <v>78.119799999999998</v>
      </c>
      <c r="S4471" t="s">
        <v>25</v>
      </c>
      <c r="T4471" t="s">
        <v>24</v>
      </c>
      <c r="U4471" t="s">
        <v>77</v>
      </c>
      <c r="V4471" t="s">
        <v>9</v>
      </c>
    </row>
    <row r="4472" spans="1:22">
      <c r="A4472" t="s">
        <v>20323</v>
      </c>
      <c r="B4472" s="2">
        <v>45227.893750000003</v>
      </c>
      <c r="C4472" s="2">
        <f t="shared" si="69"/>
        <v>45222</v>
      </c>
      <c r="D4472" t="s">
        <v>235</v>
      </c>
      <c r="E4472" t="s">
        <v>6583</v>
      </c>
      <c r="F4472" t="s">
        <v>73</v>
      </c>
      <c r="G4472" t="s">
        <v>41</v>
      </c>
      <c r="H4472" t="s">
        <v>16</v>
      </c>
      <c r="I4472">
        <v>2</v>
      </c>
      <c r="J4472">
        <v>2208.9899999999998</v>
      </c>
      <c r="K4472">
        <v>1898.41</v>
      </c>
      <c r="L4472">
        <v>4417.9799999999996</v>
      </c>
      <c r="M4472">
        <v>3796.82</v>
      </c>
      <c r="N4472" t="s">
        <v>20322</v>
      </c>
      <c r="O4472" t="s">
        <v>20321</v>
      </c>
      <c r="P4472" t="s">
        <v>121</v>
      </c>
      <c r="Q4472">
        <v>9.9252000000000002</v>
      </c>
      <c r="R4472">
        <v>78.119799999999998</v>
      </c>
      <c r="S4472" t="s">
        <v>269</v>
      </c>
      <c r="T4472" t="s">
        <v>268</v>
      </c>
      <c r="U4472" t="s">
        <v>10</v>
      </c>
      <c r="V4472" t="s">
        <v>9</v>
      </c>
    </row>
    <row r="4473" spans="1:22">
      <c r="A4473" t="s">
        <v>20320</v>
      </c>
      <c r="B4473" s="2">
        <v>45274.425694444442</v>
      </c>
      <c r="C4473" s="2">
        <f t="shared" si="69"/>
        <v>45271</v>
      </c>
      <c r="D4473" t="s">
        <v>230</v>
      </c>
      <c r="E4473" t="s">
        <v>4693</v>
      </c>
      <c r="F4473" t="s">
        <v>73</v>
      </c>
      <c r="G4473" t="s">
        <v>41</v>
      </c>
      <c r="H4473" t="s">
        <v>40</v>
      </c>
      <c r="I4473">
        <v>1</v>
      </c>
      <c r="J4473">
        <v>1485.04</v>
      </c>
      <c r="K4473">
        <v>997.99</v>
      </c>
      <c r="L4473">
        <v>1485.04</v>
      </c>
      <c r="M4473">
        <v>997.99</v>
      </c>
      <c r="N4473" t="s">
        <v>20319</v>
      </c>
      <c r="O4473" t="s">
        <v>20318</v>
      </c>
      <c r="P4473" t="s">
        <v>60</v>
      </c>
      <c r="Q4473">
        <v>8.7139000000000006</v>
      </c>
      <c r="R4473">
        <v>77.756699999999995</v>
      </c>
      <c r="S4473" t="s">
        <v>269</v>
      </c>
      <c r="T4473" t="s">
        <v>268</v>
      </c>
      <c r="U4473" t="s">
        <v>77</v>
      </c>
      <c r="V4473" t="s">
        <v>9</v>
      </c>
    </row>
    <row r="4474" spans="1:22">
      <c r="A4474" t="s">
        <v>20317</v>
      </c>
      <c r="B4474" s="2">
        <v>45288.802083333336</v>
      </c>
      <c r="C4474" s="2">
        <f t="shared" si="69"/>
        <v>45285</v>
      </c>
      <c r="D4474" t="s">
        <v>223</v>
      </c>
      <c r="E4474" t="s">
        <v>6575</v>
      </c>
      <c r="F4474" t="s">
        <v>31</v>
      </c>
      <c r="G4474" t="s">
        <v>106</v>
      </c>
      <c r="H4474" t="s">
        <v>40</v>
      </c>
      <c r="I4474">
        <v>3</v>
      </c>
      <c r="J4474">
        <v>1279.2</v>
      </c>
      <c r="K4474">
        <v>1085.69</v>
      </c>
      <c r="L4474">
        <v>3837.6</v>
      </c>
      <c r="M4474">
        <v>3257.07</v>
      </c>
      <c r="N4474" t="s">
        <v>20316</v>
      </c>
      <c r="O4474" t="s">
        <v>20315</v>
      </c>
      <c r="P4474" t="s">
        <v>121</v>
      </c>
      <c r="Q4474">
        <v>9.9252000000000002</v>
      </c>
      <c r="R4474">
        <v>78.119799999999998</v>
      </c>
      <c r="S4474" t="s">
        <v>735</v>
      </c>
      <c r="T4474" t="s">
        <v>734</v>
      </c>
      <c r="U4474" t="s">
        <v>23</v>
      </c>
      <c r="V4474" t="s">
        <v>9</v>
      </c>
    </row>
    <row r="4475" spans="1:22">
      <c r="A4475" t="s">
        <v>20314</v>
      </c>
      <c r="B4475" s="2">
        <v>45434.768055555556</v>
      </c>
      <c r="C4475" s="2">
        <f t="shared" si="69"/>
        <v>45432</v>
      </c>
      <c r="D4475" t="s">
        <v>218</v>
      </c>
      <c r="E4475" t="s">
        <v>17023</v>
      </c>
      <c r="F4475" t="s">
        <v>64</v>
      </c>
      <c r="G4475" t="s">
        <v>72</v>
      </c>
      <c r="H4475" t="s">
        <v>71</v>
      </c>
      <c r="I4475">
        <v>4</v>
      </c>
      <c r="J4475">
        <v>369.23</v>
      </c>
      <c r="K4475">
        <v>234.76</v>
      </c>
      <c r="L4475">
        <v>1476.92</v>
      </c>
      <c r="M4475">
        <v>939.04</v>
      </c>
      <c r="N4475" t="s">
        <v>20313</v>
      </c>
      <c r="O4475" t="s">
        <v>20312</v>
      </c>
      <c r="P4475" t="s">
        <v>68</v>
      </c>
      <c r="Q4475">
        <v>11.34</v>
      </c>
      <c r="R4475">
        <v>77.717200000000005</v>
      </c>
      <c r="S4475" t="s">
        <v>454</v>
      </c>
      <c r="T4475" t="s">
        <v>453</v>
      </c>
      <c r="U4475" t="s">
        <v>57</v>
      </c>
      <c r="V4475" t="s">
        <v>22</v>
      </c>
    </row>
    <row r="4476" spans="1:22">
      <c r="A4476" t="s">
        <v>20311</v>
      </c>
      <c r="B4476" s="2">
        <v>45031.706944444442</v>
      </c>
      <c r="C4476" s="2">
        <f t="shared" si="69"/>
        <v>45026</v>
      </c>
      <c r="D4476" t="s">
        <v>210</v>
      </c>
      <c r="E4476" t="s">
        <v>4681</v>
      </c>
      <c r="F4476" t="s">
        <v>201</v>
      </c>
      <c r="G4476" t="s">
        <v>106</v>
      </c>
      <c r="H4476" t="s">
        <v>52</v>
      </c>
      <c r="I4476">
        <v>2</v>
      </c>
      <c r="J4476">
        <v>2452.71</v>
      </c>
      <c r="K4476">
        <v>1606.09</v>
      </c>
      <c r="L4476">
        <v>4905.42</v>
      </c>
      <c r="M4476">
        <v>3212.18</v>
      </c>
      <c r="N4476" t="s">
        <v>20310</v>
      </c>
      <c r="O4476" t="s">
        <v>20309</v>
      </c>
      <c r="P4476" t="s">
        <v>60</v>
      </c>
      <c r="Q4476">
        <v>8.7139000000000006</v>
      </c>
      <c r="R4476">
        <v>77.756699999999995</v>
      </c>
      <c r="S4476" t="s">
        <v>276</v>
      </c>
      <c r="T4476" t="s">
        <v>275</v>
      </c>
      <c r="U4476" t="s">
        <v>23</v>
      </c>
      <c r="V4476" t="s">
        <v>9</v>
      </c>
    </row>
    <row r="4477" spans="1:22">
      <c r="A4477" t="s">
        <v>20308</v>
      </c>
      <c r="B4477" s="2">
        <v>45519.515277777777</v>
      </c>
      <c r="C4477" s="2">
        <f t="shared" si="69"/>
        <v>45516</v>
      </c>
      <c r="D4477" t="s">
        <v>203</v>
      </c>
      <c r="E4477" t="s">
        <v>202</v>
      </c>
      <c r="F4477" t="s">
        <v>201</v>
      </c>
      <c r="G4477" t="s">
        <v>91</v>
      </c>
      <c r="H4477" t="s">
        <v>16</v>
      </c>
      <c r="I4477">
        <v>1</v>
      </c>
      <c r="J4477">
        <v>329.32</v>
      </c>
      <c r="K4477">
        <v>291.27</v>
      </c>
      <c r="L4477">
        <v>329.32</v>
      </c>
      <c r="M4477">
        <v>291.27</v>
      </c>
      <c r="N4477" t="s">
        <v>20307</v>
      </c>
      <c r="O4477" t="s">
        <v>20306</v>
      </c>
      <c r="P4477" t="s">
        <v>26</v>
      </c>
      <c r="Q4477">
        <v>11.0168</v>
      </c>
      <c r="R4477">
        <v>76.955799999999996</v>
      </c>
      <c r="S4477" t="s">
        <v>364</v>
      </c>
      <c r="T4477" t="s">
        <v>363</v>
      </c>
      <c r="U4477" t="s">
        <v>57</v>
      </c>
      <c r="V4477" t="s">
        <v>22</v>
      </c>
    </row>
    <row r="4478" spans="1:22">
      <c r="A4478" t="s">
        <v>20305</v>
      </c>
      <c r="B4478" s="2">
        <v>45057.561805555553</v>
      </c>
      <c r="C4478" s="2">
        <f t="shared" si="69"/>
        <v>45054</v>
      </c>
      <c r="D4478" t="s">
        <v>197</v>
      </c>
      <c r="E4478" t="s">
        <v>196</v>
      </c>
      <c r="F4478" t="s">
        <v>64</v>
      </c>
      <c r="G4478" t="s">
        <v>41</v>
      </c>
      <c r="H4478" t="s">
        <v>16</v>
      </c>
      <c r="I4478">
        <v>3</v>
      </c>
      <c r="J4478">
        <v>1767.64</v>
      </c>
      <c r="K4478">
        <v>1278.51</v>
      </c>
      <c r="L4478">
        <v>5302.92</v>
      </c>
      <c r="M4478">
        <v>3835.53</v>
      </c>
      <c r="N4478" t="s">
        <v>20304</v>
      </c>
      <c r="O4478" t="s">
        <v>20303</v>
      </c>
      <c r="P4478" t="s">
        <v>37</v>
      </c>
      <c r="Q4478">
        <v>10.7905</v>
      </c>
      <c r="R4478">
        <v>78.704700000000003</v>
      </c>
      <c r="S4478" t="s">
        <v>25</v>
      </c>
      <c r="T4478" t="s">
        <v>24</v>
      </c>
      <c r="U4478" t="s">
        <v>23</v>
      </c>
      <c r="V4478" t="s">
        <v>9</v>
      </c>
    </row>
    <row r="4479" spans="1:22">
      <c r="A4479" t="s">
        <v>20302</v>
      </c>
      <c r="B4479" s="2">
        <v>45419.80972222222</v>
      </c>
      <c r="C4479" s="2">
        <f t="shared" si="69"/>
        <v>45418</v>
      </c>
      <c r="D4479" t="s">
        <v>190</v>
      </c>
      <c r="E4479" t="s">
        <v>189</v>
      </c>
      <c r="F4479" t="s">
        <v>31</v>
      </c>
      <c r="G4479" t="s">
        <v>106</v>
      </c>
      <c r="H4479" t="s">
        <v>63</v>
      </c>
      <c r="I4479">
        <v>1</v>
      </c>
      <c r="J4479">
        <v>1643.97</v>
      </c>
      <c r="K4479">
        <v>1210.22</v>
      </c>
      <c r="L4479">
        <v>1643.97</v>
      </c>
      <c r="M4479">
        <v>1210.22</v>
      </c>
      <c r="N4479" t="s">
        <v>20301</v>
      </c>
      <c r="O4479" t="s">
        <v>20300</v>
      </c>
      <c r="P4479" t="s">
        <v>68</v>
      </c>
      <c r="Q4479">
        <v>11.34</v>
      </c>
      <c r="R4479">
        <v>77.717200000000005</v>
      </c>
      <c r="S4479" t="s">
        <v>454</v>
      </c>
      <c r="T4479" t="s">
        <v>453</v>
      </c>
      <c r="U4479" t="s">
        <v>23</v>
      </c>
      <c r="V4479" t="s">
        <v>22</v>
      </c>
    </row>
    <row r="4480" spans="1:22">
      <c r="A4480" t="s">
        <v>20299</v>
      </c>
      <c r="B4480" s="2">
        <v>45502.611111111109</v>
      </c>
      <c r="C4480" s="2">
        <f t="shared" si="69"/>
        <v>45502</v>
      </c>
      <c r="D4480" t="s">
        <v>185</v>
      </c>
      <c r="E4480" t="s">
        <v>8384</v>
      </c>
      <c r="F4480" t="s">
        <v>64</v>
      </c>
      <c r="G4480" t="s">
        <v>82</v>
      </c>
      <c r="H4480" t="s">
        <v>71</v>
      </c>
      <c r="I4480">
        <v>2</v>
      </c>
      <c r="J4480">
        <v>295.82</v>
      </c>
      <c r="K4480">
        <v>191.27</v>
      </c>
      <c r="L4480">
        <v>591.64</v>
      </c>
      <c r="M4480">
        <v>382.54</v>
      </c>
      <c r="N4480" t="s">
        <v>20298</v>
      </c>
      <c r="O4480" t="s">
        <v>20297</v>
      </c>
      <c r="P4480" t="s">
        <v>37</v>
      </c>
      <c r="Q4480">
        <v>10.7905</v>
      </c>
      <c r="R4480">
        <v>78.704700000000003</v>
      </c>
      <c r="S4480" t="s">
        <v>25</v>
      </c>
      <c r="T4480" t="s">
        <v>24</v>
      </c>
      <c r="U4480" t="s">
        <v>57</v>
      </c>
      <c r="V4480" t="s">
        <v>9</v>
      </c>
    </row>
    <row r="4481" spans="1:22">
      <c r="A4481" t="s">
        <v>20296</v>
      </c>
      <c r="B4481" s="2">
        <v>45010.5</v>
      </c>
      <c r="C4481" s="2">
        <f t="shared" si="69"/>
        <v>45005</v>
      </c>
      <c r="D4481" t="s">
        <v>180</v>
      </c>
      <c r="E4481" t="s">
        <v>2729</v>
      </c>
      <c r="F4481" t="s">
        <v>64</v>
      </c>
      <c r="G4481" t="s">
        <v>30</v>
      </c>
      <c r="H4481" t="s">
        <v>63</v>
      </c>
      <c r="I4481">
        <v>2</v>
      </c>
      <c r="J4481">
        <v>2124.52</v>
      </c>
      <c r="K4481">
        <v>1315.69</v>
      </c>
      <c r="L4481">
        <v>4249.04</v>
      </c>
      <c r="M4481">
        <v>2631.38</v>
      </c>
      <c r="N4481" t="s">
        <v>20295</v>
      </c>
      <c r="O4481" t="s">
        <v>20294</v>
      </c>
      <c r="P4481" t="s">
        <v>49</v>
      </c>
      <c r="Q4481">
        <v>12.916499999999999</v>
      </c>
      <c r="R4481">
        <v>79.132499999999993</v>
      </c>
      <c r="S4481" t="s">
        <v>48</v>
      </c>
      <c r="T4481" t="s">
        <v>47</v>
      </c>
      <c r="U4481" t="s">
        <v>10</v>
      </c>
      <c r="V4481" t="s">
        <v>212</v>
      </c>
    </row>
    <row r="4482" spans="1:22">
      <c r="A4482" t="s">
        <v>20293</v>
      </c>
      <c r="B4482" s="2">
        <v>45503.460416666669</v>
      </c>
      <c r="C4482" s="2">
        <f t="shared" si="69"/>
        <v>45502</v>
      </c>
      <c r="D4482" t="s">
        <v>173</v>
      </c>
      <c r="E4482" t="s">
        <v>18665</v>
      </c>
      <c r="F4482" t="s">
        <v>201</v>
      </c>
      <c r="G4482" t="s">
        <v>53</v>
      </c>
      <c r="H4482" t="s">
        <v>16</v>
      </c>
      <c r="I4482">
        <v>3</v>
      </c>
      <c r="J4482">
        <v>831.73</v>
      </c>
      <c r="K4482">
        <v>711.53</v>
      </c>
      <c r="L4482">
        <v>2495.19</v>
      </c>
      <c r="M4482">
        <v>2134.59</v>
      </c>
      <c r="N4482" t="s">
        <v>20292</v>
      </c>
      <c r="O4482" t="s">
        <v>20291</v>
      </c>
      <c r="P4482" t="s">
        <v>112</v>
      </c>
      <c r="Q4482">
        <v>13.082700000000001</v>
      </c>
      <c r="R4482">
        <v>80.270700000000005</v>
      </c>
      <c r="S4482" t="s">
        <v>537</v>
      </c>
      <c r="T4482" t="s">
        <v>536</v>
      </c>
      <c r="U4482" t="s">
        <v>46</v>
      </c>
      <c r="V4482" t="s">
        <v>45</v>
      </c>
    </row>
    <row r="4483" spans="1:22">
      <c r="A4483" t="s">
        <v>20290</v>
      </c>
      <c r="B4483" s="2">
        <v>45410.686111111114</v>
      </c>
      <c r="C4483" s="2">
        <f t="shared" ref="C4483:C4546" si="70">INT(B4483) - WEEKDAY(INT(B4483), 2) + 1</f>
        <v>45404</v>
      </c>
      <c r="D4483" t="s">
        <v>168</v>
      </c>
      <c r="E4483" t="s">
        <v>8374</v>
      </c>
      <c r="F4483" t="s">
        <v>83</v>
      </c>
      <c r="G4483" t="s">
        <v>82</v>
      </c>
      <c r="H4483" t="s">
        <v>52</v>
      </c>
      <c r="I4483">
        <v>3</v>
      </c>
      <c r="J4483">
        <v>1355.53</v>
      </c>
      <c r="K4483">
        <v>949.44</v>
      </c>
      <c r="L4483">
        <v>4066.59</v>
      </c>
      <c r="M4483">
        <v>2848.32</v>
      </c>
      <c r="N4483" t="s">
        <v>20289</v>
      </c>
      <c r="O4483" t="s">
        <v>20288</v>
      </c>
      <c r="P4483" t="s">
        <v>37</v>
      </c>
      <c r="Q4483">
        <v>10.7905</v>
      </c>
      <c r="R4483">
        <v>78.704700000000003</v>
      </c>
      <c r="S4483" t="s">
        <v>513</v>
      </c>
      <c r="T4483" t="s">
        <v>512</v>
      </c>
      <c r="U4483" t="s">
        <v>57</v>
      </c>
      <c r="V4483" t="s">
        <v>9</v>
      </c>
    </row>
    <row r="4484" spans="1:22">
      <c r="A4484" t="s">
        <v>20287</v>
      </c>
      <c r="B4484" s="2">
        <v>45464.765972222223</v>
      </c>
      <c r="C4484" s="2">
        <f t="shared" si="70"/>
        <v>45460</v>
      </c>
      <c r="D4484" t="s">
        <v>162</v>
      </c>
      <c r="E4484" t="s">
        <v>161</v>
      </c>
      <c r="F4484" t="s">
        <v>18</v>
      </c>
      <c r="G4484" t="s">
        <v>53</v>
      </c>
      <c r="H4484" t="s">
        <v>16</v>
      </c>
      <c r="I4484">
        <v>2</v>
      </c>
      <c r="J4484">
        <v>995.37</v>
      </c>
      <c r="K4484">
        <v>747.5</v>
      </c>
      <c r="L4484">
        <v>1990.74</v>
      </c>
      <c r="M4484">
        <v>1495</v>
      </c>
      <c r="N4484" t="s">
        <v>20286</v>
      </c>
      <c r="O4484" t="s">
        <v>20285</v>
      </c>
      <c r="P4484" t="s">
        <v>60</v>
      </c>
      <c r="Q4484">
        <v>8.7139000000000006</v>
      </c>
      <c r="R4484">
        <v>77.756699999999995</v>
      </c>
      <c r="S4484" t="s">
        <v>762</v>
      </c>
      <c r="T4484" t="s">
        <v>761</v>
      </c>
      <c r="U4484" t="s">
        <v>10</v>
      </c>
      <c r="V4484" t="s">
        <v>9</v>
      </c>
    </row>
    <row r="4485" spans="1:22">
      <c r="A4485" t="s">
        <v>20284</v>
      </c>
      <c r="B4485" s="2">
        <v>45322.648611111108</v>
      </c>
      <c r="C4485" s="2">
        <f t="shared" si="70"/>
        <v>45320</v>
      </c>
      <c r="D4485" t="s">
        <v>157</v>
      </c>
      <c r="E4485" t="s">
        <v>8366</v>
      </c>
      <c r="F4485" t="s">
        <v>136</v>
      </c>
      <c r="G4485" t="s">
        <v>82</v>
      </c>
      <c r="H4485" t="s">
        <v>52</v>
      </c>
      <c r="I4485">
        <v>3</v>
      </c>
      <c r="J4485">
        <v>311.37</v>
      </c>
      <c r="K4485">
        <v>217.41</v>
      </c>
      <c r="L4485">
        <v>934.11</v>
      </c>
      <c r="M4485">
        <v>652.23</v>
      </c>
      <c r="N4485" t="s">
        <v>20283</v>
      </c>
      <c r="O4485" t="s">
        <v>20282</v>
      </c>
      <c r="P4485" t="s">
        <v>112</v>
      </c>
      <c r="Q4485">
        <v>13.082700000000001</v>
      </c>
      <c r="R4485">
        <v>80.270700000000005</v>
      </c>
      <c r="S4485" t="s">
        <v>88</v>
      </c>
      <c r="T4485" t="s">
        <v>87</v>
      </c>
      <c r="U4485" t="s">
        <v>77</v>
      </c>
      <c r="V4485" t="s">
        <v>22</v>
      </c>
    </row>
    <row r="4486" spans="1:22">
      <c r="A4486" t="s">
        <v>20281</v>
      </c>
      <c r="B4486" s="2">
        <v>45399.901388888888</v>
      </c>
      <c r="C4486" s="2">
        <f t="shared" si="70"/>
        <v>45397</v>
      </c>
      <c r="D4486" t="s">
        <v>150</v>
      </c>
      <c r="E4486" t="s">
        <v>11918</v>
      </c>
      <c r="F4486" t="s">
        <v>18</v>
      </c>
      <c r="G4486" t="s">
        <v>17</v>
      </c>
      <c r="H4486" t="s">
        <v>40</v>
      </c>
      <c r="I4486">
        <v>1</v>
      </c>
      <c r="J4486">
        <v>652.38</v>
      </c>
      <c r="K4486">
        <v>426.86</v>
      </c>
      <c r="L4486">
        <v>652.38</v>
      </c>
      <c r="M4486">
        <v>426.86</v>
      </c>
      <c r="N4486" t="s">
        <v>20280</v>
      </c>
      <c r="O4486" t="s">
        <v>20279</v>
      </c>
      <c r="P4486" t="s">
        <v>60</v>
      </c>
      <c r="Q4486">
        <v>8.7139000000000006</v>
      </c>
      <c r="R4486">
        <v>77.756699999999995</v>
      </c>
      <c r="S4486" t="s">
        <v>111</v>
      </c>
      <c r="T4486" t="s">
        <v>110</v>
      </c>
      <c r="U4486" t="s">
        <v>77</v>
      </c>
      <c r="V4486" t="s">
        <v>9</v>
      </c>
    </row>
    <row r="4487" spans="1:22">
      <c r="A4487" t="s">
        <v>20278</v>
      </c>
      <c r="B4487" s="2">
        <v>45286.865972222222</v>
      </c>
      <c r="C4487" s="2">
        <f t="shared" si="70"/>
        <v>45285</v>
      </c>
      <c r="D4487" t="s">
        <v>143</v>
      </c>
      <c r="E4487" t="s">
        <v>6526</v>
      </c>
      <c r="F4487" t="s">
        <v>136</v>
      </c>
      <c r="G4487" t="s">
        <v>41</v>
      </c>
      <c r="H4487" t="s">
        <v>52</v>
      </c>
      <c r="I4487">
        <v>4</v>
      </c>
      <c r="J4487">
        <v>318.49</v>
      </c>
      <c r="K4487">
        <v>212.23</v>
      </c>
      <c r="L4487">
        <v>1273.96</v>
      </c>
      <c r="M4487">
        <v>848.92</v>
      </c>
      <c r="N4487" t="s">
        <v>20277</v>
      </c>
      <c r="O4487" t="s">
        <v>20276</v>
      </c>
      <c r="P4487" t="s">
        <v>68</v>
      </c>
      <c r="Q4487">
        <v>11.34</v>
      </c>
      <c r="R4487">
        <v>77.717200000000005</v>
      </c>
      <c r="S4487" t="s">
        <v>111</v>
      </c>
      <c r="T4487" t="s">
        <v>110</v>
      </c>
      <c r="U4487" t="s">
        <v>46</v>
      </c>
      <c r="V4487" t="s">
        <v>9</v>
      </c>
    </row>
    <row r="4488" spans="1:22">
      <c r="A4488" t="s">
        <v>20275</v>
      </c>
      <c r="B4488" s="2">
        <v>45086.584722222222</v>
      </c>
      <c r="C4488" s="2">
        <f t="shared" si="70"/>
        <v>45082</v>
      </c>
      <c r="D4488" t="s">
        <v>138</v>
      </c>
      <c r="E4488" t="s">
        <v>8354</v>
      </c>
      <c r="F4488" t="s">
        <v>31</v>
      </c>
      <c r="G4488" t="s">
        <v>115</v>
      </c>
      <c r="H4488" t="s">
        <v>52</v>
      </c>
      <c r="I4488">
        <v>1</v>
      </c>
      <c r="J4488">
        <v>992.61</v>
      </c>
      <c r="K4488">
        <v>684.67</v>
      </c>
      <c r="L4488">
        <v>992.61</v>
      </c>
      <c r="M4488">
        <v>684.67</v>
      </c>
      <c r="N4488" t="s">
        <v>20274</v>
      </c>
      <c r="O4488" t="s">
        <v>20273</v>
      </c>
      <c r="P4488" t="s">
        <v>26</v>
      </c>
      <c r="Q4488">
        <v>11.0168</v>
      </c>
      <c r="R4488">
        <v>76.955799999999996</v>
      </c>
      <c r="S4488" t="s">
        <v>153</v>
      </c>
      <c r="T4488" t="s">
        <v>152</v>
      </c>
      <c r="U4488" t="s">
        <v>46</v>
      </c>
      <c r="V4488" t="s">
        <v>9</v>
      </c>
    </row>
    <row r="4489" spans="1:22">
      <c r="A4489" t="s">
        <v>20272</v>
      </c>
      <c r="B4489" s="2">
        <v>45366.672222222223</v>
      </c>
      <c r="C4489" s="2">
        <f t="shared" si="70"/>
        <v>45362</v>
      </c>
      <c r="D4489" t="s">
        <v>130</v>
      </c>
      <c r="E4489" t="s">
        <v>18643</v>
      </c>
      <c r="F4489" t="s">
        <v>83</v>
      </c>
      <c r="G4489" t="s">
        <v>41</v>
      </c>
      <c r="H4489" t="s">
        <v>63</v>
      </c>
      <c r="I4489">
        <v>1</v>
      </c>
      <c r="J4489">
        <v>2240.7800000000002</v>
      </c>
      <c r="K4489">
        <v>1699.73</v>
      </c>
      <c r="L4489">
        <v>2240.7800000000002</v>
      </c>
      <c r="M4489">
        <v>1699.73</v>
      </c>
      <c r="N4489" t="s">
        <v>20271</v>
      </c>
      <c r="O4489" t="s">
        <v>20270</v>
      </c>
      <c r="P4489" t="s">
        <v>26</v>
      </c>
      <c r="Q4489">
        <v>11.0168</v>
      </c>
      <c r="R4489">
        <v>76.955799999999996</v>
      </c>
      <c r="S4489" t="s">
        <v>226</v>
      </c>
      <c r="T4489" t="s">
        <v>225</v>
      </c>
      <c r="U4489" t="s">
        <v>57</v>
      </c>
      <c r="V4489" t="s">
        <v>9</v>
      </c>
    </row>
    <row r="4490" spans="1:22">
      <c r="A4490" t="s">
        <v>20269</v>
      </c>
      <c r="B4490" s="2">
        <v>45497.794444444444</v>
      </c>
      <c r="C4490" s="2">
        <f t="shared" si="70"/>
        <v>45495</v>
      </c>
      <c r="D4490" t="s">
        <v>125</v>
      </c>
      <c r="E4490" t="s">
        <v>10138</v>
      </c>
      <c r="F4490" t="s">
        <v>64</v>
      </c>
      <c r="G4490" t="s">
        <v>41</v>
      </c>
      <c r="H4490" t="s">
        <v>29</v>
      </c>
      <c r="I4490">
        <v>2</v>
      </c>
      <c r="J4490">
        <v>1038.73</v>
      </c>
      <c r="K4490">
        <v>839.93</v>
      </c>
      <c r="L4490">
        <v>2077.46</v>
      </c>
      <c r="M4490">
        <v>1679.86</v>
      </c>
      <c r="N4490" t="s">
        <v>20268</v>
      </c>
      <c r="O4490" t="s">
        <v>20267</v>
      </c>
      <c r="P4490" t="s">
        <v>60</v>
      </c>
      <c r="Q4490">
        <v>8.7139000000000006</v>
      </c>
      <c r="R4490">
        <v>77.756699999999995</v>
      </c>
      <c r="S4490" t="s">
        <v>396</v>
      </c>
      <c r="T4490" t="s">
        <v>395</v>
      </c>
      <c r="U4490" t="s">
        <v>23</v>
      </c>
      <c r="V4490" t="s">
        <v>9</v>
      </c>
    </row>
    <row r="4491" spans="1:22">
      <c r="A4491" t="s">
        <v>20266</v>
      </c>
      <c r="B4491" s="2">
        <v>45531.667361111111</v>
      </c>
      <c r="C4491" s="2">
        <f t="shared" si="70"/>
        <v>45530</v>
      </c>
      <c r="D4491" t="s">
        <v>117</v>
      </c>
      <c r="E4491" t="s">
        <v>15306</v>
      </c>
      <c r="F4491" t="s">
        <v>136</v>
      </c>
      <c r="G4491" t="s">
        <v>30</v>
      </c>
      <c r="H4491" t="s">
        <v>63</v>
      </c>
      <c r="I4491">
        <v>2</v>
      </c>
      <c r="J4491">
        <v>2294.27</v>
      </c>
      <c r="K4491">
        <v>1447.77</v>
      </c>
      <c r="L4491">
        <v>4588.54</v>
      </c>
      <c r="M4491">
        <v>2895.54</v>
      </c>
      <c r="N4491" t="s">
        <v>20265</v>
      </c>
      <c r="O4491" t="s">
        <v>20264</v>
      </c>
      <c r="P4491" t="s">
        <v>68</v>
      </c>
      <c r="Q4491">
        <v>11.34</v>
      </c>
      <c r="R4491">
        <v>77.717200000000005</v>
      </c>
      <c r="S4491" t="s">
        <v>326</v>
      </c>
      <c r="T4491" t="s">
        <v>325</v>
      </c>
      <c r="U4491" t="s">
        <v>46</v>
      </c>
      <c r="V4491" t="s">
        <v>45</v>
      </c>
    </row>
    <row r="4492" spans="1:22">
      <c r="A4492" t="s">
        <v>20263</v>
      </c>
      <c r="B4492" s="2">
        <v>45108.695138888892</v>
      </c>
      <c r="C4492" s="2">
        <f t="shared" si="70"/>
        <v>45103</v>
      </c>
      <c r="D4492" t="s">
        <v>108</v>
      </c>
      <c r="E4492" t="s">
        <v>6508</v>
      </c>
      <c r="F4492" t="s">
        <v>201</v>
      </c>
      <c r="G4492" t="s">
        <v>53</v>
      </c>
      <c r="H4492" t="s">
        <v>71</v>
      </c>
      <c r="I4492">
        <v>2</v>
      </c>
      <c r="J4492">
        <v>467.24</v>
      </c>
      <c r="K4492">
        <v>399.04</v>
      </c>
      <c r="L4492">
        <v>934.48</v>
      </c>
      <c r="M4492">
        <v>798.08</v>
      </c>
      <c r="N4492" t="s">
        <v>20262</v>
      </c>
      <c r="O4492" t="s">
        <v>20261</v>
      </c>
      <c r="P4492" t="s">
        <v>13</v>
      </c>
      <c r="Q4492">
        <v>11.664300000000001</v>
      </c>
      <c r="R4492">
        <v>78.146000000000001</v>
      </c>
      <c r="S4492" t="s">
        <v>486</v>
      </c>
      <c r="T4492" t="s">
        <v>485</v>
      </c>
      <c r="U4492" t="s">
        <v>10</v>
      </c>
      <c r="V4492" t="s">
        <v>45</v>
      </c>
    </row>
    <row r="4493" spans="1:22">
      <c r="A4493" t="s">
        <v>20260</v>
      </c>
      <c r="B4493" s="2">
        <v>45099.421527777777</v>
      </c>
      <c r="C4493" s="2">
        <f t="shared" si="70"/>
        <v>45096</v>
      </c>
      <c r="D4493" t="s">
        <v>100</v>
      </c>
      <c r="E4493" t="s">
        <v>15298</v>
      </c>
      <c r="F4493" t="s">
        <v>201</v>
      </c>
      <c r="G4493" t="s">
        <v>91</v>
      </c>
      <c r="H4493" t="s">
        <v>71</v>
      </c>
      <c r="I4493">
        <v>3</v>
      </c>
      <c r="J4493">
        <v>1794.78</v>
      </c>
      <c r="K4493">
        <v>1528.06</v>
      </c>
      <c r="L4493">
        <v>5384.34</v>
      </c>
      <c r="M4493">
        <v>4584.18</v>
      </c>
      <c r="N4493" t="s">
        <v>20259</v>
      </c>
      <c r="O4493" t="s">
        <v>20258</v>
      </c>
      <c r="P4493" t="s">
        <v>112</v>
      </c>
      <c r="Q4493">
        <v>13.082700000000001</v>
      </c>
      <c r="R4493">
        <v>80.270700000000005</v>
      </c>
      <c r="S4493" t="s">
        <v>454</v>
      </c>
      <c r="T4493" t="s">
        <v>453</v>
      </c>
      <c r="U4493" t="s">
        <v>57</v>
      </c>
      <c r="V4493" t="s">
        <v>9</v>
      </c>
    </row>
    <row r="4494" spans="1:22">
      <c r="A4494" t="s">
        <v>20257</v>
      </c>
      <c r="B4494" s="2">
        <v>45550.729861111111</v>
      </c>
      <c r="C4494" s="2">
        <f t="shared" si="70"/>
        <v>45544</v>
      </c>
      <c r="D4494" t="s">
        <v>93</v>
      </c>
      <c r="E4494" t="s">
        <v>20256</v>
      </c>
      <c r="F4494" t="s">
        <v>166</v>
      </c>
      <c r="G4494" t="s">
        <v>91</v>
      </c>
      <c r="H4494" t="s">
        <v>63</v>
      </c>
      <c r="I4494">
        <v>3</v>
      </c>
      <c r="J4494">
        <v>1868.12</v>
      </c>
      <c r="K4494">
        <v>1262.24</v>
      </c>
      <c r="L4494">
        <v>5604.36</v>
      </c>
      <c r="M4494">
        <v>3786.72</v>
      </c>
      <c r="N4494" t="s">
        <v>20255</v>
      </c>
      <c r="O4494" t="s">
        <v>20254</v>
      </c>
      <c r="P4494" t="s">
        <v>49</v>
      </c>
      <c r="Q4494">
        <v>12.916499999999999</v>
      </c>
      <c r="R4494">
        <v>79.132499999999993</v>
      </c>
      <c r="S4494" t="s">
        <v>906</v>
      </c>
      <c r="T4494" t="s">
        <v>905</v>
      </c>
      <c r="U4494" t="s">
        <v>10</v>
      </c>
      <c r="V4494" t="s">
        <v>45</v>
      </c>
    </row>
    <row r="4495" spans="1:22">
      <c r="A4495" t="s">
        <v>20253</v>
      </c>
      <c r="B4495" s="2">
        <v>45000.67291666667</v>
      </c>
      <c r="C4495" s="2">
        <f t="shared" si="70"/>
        <v>44998</v>
      </c>
      <c r="D4495" t="s">
        <v>85</v>
      </c>
      <c r="E4495" t="s">
        <v>8328</v>
      </c>
      <c r="F4495" t="s">
        <v>166</v>
      </c>
      <c r="G4495" t="s">
        <v>30</v>
      </c>
      <c r="H4495" t="s">
        <v>16</v>
      </c>
      <c r="I4495">
        <v>2</v>
      </c>
      <c r="J4495">
        <v>1665.91</v>
      </c>
      <c r="K4495">
        <v>1267.26</v>
      </c>
      <c r="L4495">
        <v>3331.82</v>
      </c>
      <c r="M4495">
        <v>2534.52</v>
      </c>
      <c r="N4495" t="s">
        <v>20252</v>
      </c>
      <c r="O4495" t="s">
        <v>20251</v>
      </c>
      <c r="P4495" t="s">
        <v>49</v>
      </c>
      <c r="Q4495">
        <v>12.916499999999999</v>
      </c>
      <c r="R4495">
        <v>79.132499999999993</v>
      </c>
      <c r="S4495" t="s">
        <v>319</v>
      </c>
      <c r="T4495" t="s">
        <v>318</v>
      </c>
      <c r="U4495" t="s">
        <v>77</v>
      </c>
      <c r="V4495" t="s">
        <v>45</v>
      </c>
    </row>
    <row r="4496" spans="1:22">
      <c r="A4496" t="s">
        <v>20250</v>
      </c>
      <c r="B4496" s="2">
        <v>45314.636111111111</v>
      </c>
      <c r="C4496" s="2">
        <f t="shared" si="70"/>
        <v>45313</v>
      </c>
      <c r="D4496" t="s">
        <v>75</v>
      </c>
      <c r="E4496" t="s">
        <v>13587</v>
      </c>
      <c r="F4496" t="s">
        <v>201</v>
      </c>
      <c r="G4496" t="s">
        <v>72</v>
      </c>
      <c r="H4496" t="s">
        <v>63</v>
      </c>
      <c r="I4496">
        <v>2</v>
      </c>
      <c r="J4496">
        <v>2391.9</v>
      </c>
      <c r="K4496">
        <v>1507.9</v>
      </c>
      <c r="L4496">
        <v>4783.8</v>
      </c>
      <c r="M4496">
        <v>3015.8</v>
      </c>
      <c r="N4496" t="s">
        <v>20249</v>
      </c>
      <c r="O4496" t="s">
        <v>20248</v>
      </c>
      <c r="P4496" t="s">
        <v>68</v>
      </c>
      <c r="Q4496">
        <v>11.34</v>
      </c>
      <c r="R4496">
        <v>77.717200000000005</v>
      </c>
      <c r="S4496" t="s">
        <v>513</v>
      </c>
      <c r="T4496" t="s">
        <v>512</v>
      </c>
      <c r="U4496" t="s">
        <v>77</v>
      </c>
      <c r="V4496" t="s">
        <v>9</v>
      </c>
    </row>
    <row r="4497" spans="1:22">
      <c r="A4497" t="s">
        <v>20247</v>
      </c>
      <c r="B4497" s="2">
        <v>45439.684027777781</v>
      </c>
      <c r="C4497" s="2">
        <f t="shared" si="70"/>
        <v>45439</v>
      </c>
      <c r="D4497" t="s">
        <v>66</v>
      </c>
      <c r="E4497" t="s">
        <v>20246</v>
      </c>
      <c r="F4497" t="s">
        <v>166</v>
      </c>
      <c r="G4497" t="s">
        <v>115</v>
      </c>
      <c r="H4497" t="s">
        <v>29</v>
      </c>
      <c r="I4497">
        <v>2</v>
      </c>
      <c r="J4497">
        <v>2135.15</v>
      </c>
      <c r="K4497">
        <v>1409.04</v>
      </c>
      <c r="L4497">
        <v>4270.3</v>
      </c>
      <c r="M4497">
        <v>2818.08</v>
      </c>
      <c r="N4497" t="s">
        <v>20245</v>
      </c>
      <c r="O4497" t="s">
        <v>20244</v>
      </c>
      <c r="P4497" t="s">
        <v>68</v>
      </c>
      <c r="Q4497">
        <v>11.34</v>
      </c>
      <c r="R4497">
        <v>77.717200000000005</v>
      </c>
      <c r="S4497" t="s">
        <v>59</v>
      </c>
      <c r="T4497" t="s">
        <v>58</v>
      </c>
      <c r="U4497" t="s">
        <v>10</v>
      </c>
      <c r="V4497" t="s">
        <v>9</v>
      </c>
    </row>
    <row r="4498" spans="1:22">
      <c r="A4498" t="s">
        <v>20243</v>
      </c>
      <c r="B4498" s="2">
        <v>45395.665972222225</v>
      </c>
      <c r="C4498" s="2">
        <f t="shared" si="70"/>
        <v>45390</v>
      </c>
      <c r="D4498" t="s">
        <v>55</v>
      </c>
      <c r="E4498" t="s">
        <v>13579</v>
      </c>
      <c r="F4498" t="s">
        <v>201</v>
      </c>
      <c r="G4498" t="s">
        <v>72</v>
      </c>
      <c r="H4498" t="s">
        <v>40</v>
      </c>
      <c r="I4498">
        <v>1</v>
      </c>
      <c r="J4498">
        <v>1093.81</v>
      </c>
      <c r="K4498">
        <v>953.73</v>
      </c>
      <c r="L4498">
        <v>1093.81</v>
      </c>
      <c r="M4498">
        <v>953.73</v>
      </c>
      <c r="N4498" t="s">
        <v>20242</v>
      </c>
      <c r="O4498" t="s">
        <v>20241</v>
      </c>
      <c r="P4498" t="s">
        <v>13</v>
      </c>
      <c r="Q4498">
        <v>11.664300000000001</v>
      </c>
      <c r="R4498">
        <v>78.146000000000001</v>
      </c>
      <c r="S4498" t="s">
        <v>88</v>
      </c>
      <c r="T4498" t="s">
        <v>87</v>
      </c>
      <c r="U4498" t="s">
        <v>23</v>
      </c>
      <c r="V4498" t="s">
        <v>22</v>
      </c>
    </row>
    <row r="4499" spans="1:22">
      <c r="A4499" t="s">
        <v>20240</v>
      </c>
      <c r="B4499" s="2">
        <v>45483.676388888889</v>
      </c>
      <c r="C4499" s="2">
        <f t="shared" si="70"/>
        <v>45481</v>
      </c>
      <c r="D4499" t="s">
        <v>43</v>
      </c>
      <c r="E4499" t="s">
        <v>20239</v>
      </c>
      <c r="F4499" t="s">
        <v>64</v>
      </c>
      <c r="G4499" t="s">
        <v>82</v>
      </c>
      <c r="H4499" t="s">
        <v>40</v>
      </c>
      <c r="I4499">
        <v>2</v>
      </c>
      <c r="J4499">
        <v>2162.31</v>
      </c>
      <c r="K4499">
        <v>1840.98</v>
      </c>
      <c r="L4499">
        <v>4324.62</v>
      </c>
      <c r="M4499">
        <v>3681.96</v>
      </c>
      <c r="N4499" t="s">
        <v>20238</v>
      </c>
      <c r="O4499" t="s">
        <v>20237</v>
      </c>
      <c r="P4499" t="s">
        <v>60</v>
      </c>
      <c r="Q4499">
        <v>8.7139000000000006</v>
      </c>
      <c r="R4499">
        <v>77.756699999999995</v>
      </c>
      <c r="S4499" t="s">
        <v>295</v>
      </c>
      <c r="T4499" t="s">
        <v>294</v>
      </c>
      <c r="U4499" t="s">
        <v>46</v>
      </c>
      <c r="V4499" t="s">
        <v>45</v>
      </c>
    </row>
    <row r="4500" spans="1:22">
      <c r="A4500" t="s">
        <v>20236</v>
      </c>
      <c r="B4500" s="2">
        <v>44934.675694444442</v>
      </c>
      <c r="C4500" s="2">
        <f t="shared" si="70"/>
        <v>44928</v>
      </c>
      <c r="D4500" t="s">
        <v>33</v>
      </c>
      <c r="E4500" t="s">
        <v>4591</v>
      </c>
      <c r="F4500" t="s">
        <v>83</v>
      </c>
      <c r="G4500" t="s">
        <v>41</v>
      </c>
      <c r="H4500" t="s">
        <v>63</v>
      </c>
      <c r="I4500">
        <v>2</v>
      </c>
      <c r="J4500">
        <v>1046.76</v>
      </c>
      <c r="K4500">
        <v>738.44</v>
      </c>
      <c r="L4500">
        <v>2093.52</v>
      </c>
      <c r="M4500">
        <v>1476.88</v>
      </c>
      <c r="N4500" t="s">
        <v>20235</v>
      </c>
      <c r="O4500" t="s">
        <v>20234</v>
      </c>
      <c r="P4500" t="s">
        <v>112</v>
      </c>
      <c r="Q4500">
        <v>13.082700000000001</v>
      </c>
      <c r="R4500">
        <v>80.270700000000005</v>
      </c>
      <c r="S4500" t="s">
        <v>96</v>
      </c>
      <c r="T4500" t="s">
        <v>95</v>
      </c>
      <c r="U4500" t="s">
        <v>77</v>
      </c>
      <c r="V4500" t="s">
        <v>22</v>
      </c>
    </row>
    <row r="4501" spans="1:22">
      <c r="A4501" t="s">
        <v>20233</v>
      </c>
      <c r="B4501" s="2">
        <v>45341.915277777778</v>
      </c>
      <c r="C4501" s="2">
        <f t="shared" si="70"/>
        <v>45341</v>
      </c>
      <c r="D4501" t="s">
        <v>20</v>
      </c>
      <c r="E4501" t="s">
        <v>20232</v>
      </c>
      <c r="F4501" t="s">
        <v>201</v>
      </c>
      <c r="G4501" t="s">
        <v>53</v>
      </c>
      <c r="H4501" t="s">
        <v>40</v>
      </c>
      <c r="I4501">
        <v>4</v>
      </c>
      <c r="J4501">
        <v>674.8</v>
      </c>
      <c r="K4501">
        <v>593.16</v>
      </c>
      <c r="L4501">
        <v>2699.2</v>
      </c>
      <c r="M4501">
        <v>2372.64</v>
      </c>
      <c r="N4501" t="s">
        <v>20231</v>
      </c>
      <c r="O4501" t="s">
        <v>20230</v>
      </c>
      <c r="P4501" t="s">
        <v>37</v>
      </c>
      <c r="Q4501">
        <v>10.7905</v>
      </c>
      <c r="R4501">
        <v>78.704700000000003</v>
      </c>
      <c r="S4501" t="s">
        <v>146</v>
      </c>
      <c r="T4501" t="s">
        <v>145</v>
      </c>
      <c r="U4501" t="s">
        <v>77</v>
      </c>
      <c r="V4501" t="s">
        <v>9</v>
      </c>
    </row>
    <row r="4502" spans="1:22">
      <c r="A4502" t="s">
        <v>20229</v>
      </c>
      <c r="B4502" s="2">
        <v>44933.744444444441</v>
      </c>
      <c r="C4502" s="2">
        <f t="shared" si="70"/>
        <v>44928</v>
      </c>
      <c r="D4502" t="s">
        <v>2647</v>
      </c>
      <c r="E4502" t="s">
        <v>6475</v>
      </c>
      <c r="F4502" t="s">
        <v>31</v>
      </c>
      <c r="G4502" t="s">
        <v>41</v>
      </c>
      <c r="H4502" t="s">
        <v>52</v>
      </c>
      <c r="I4502">
        <v>1</v>
      </c>
      <c r="J4502">
        <v>1625.68</v>
      </c>
      <c r="K4502">
        <v>1237.46</v>
      </c>
      <c r="L4502">
        <v>1625.68</v>
      </c>
      <c r="M4502">
        <v>1237.46</v>
      </c>
      <c r="N4502" t="s">
        <v>20228</v>
      </c>
      <c r="O4502" t="s">
        <v>20227</v>
      </c>
      <c r="P4502" t="s">
        <v>13</v>
      </c>
      <c r="Q4502">
        <v>11.664300000000001</v>
      </c>
      <c r="R4502">
        <v>78.146000000000001</v>
      </c>
      <c r="S4502" t="s">
        <v>103</v>
      </c>
      <c r="T4502" t="s">
        <v>102</v>
      </c>
      <c r="U4502" t="s">
        <v>57</v>
      </c>
      <c r="V4502" t="s">
        <v>45</v>
      </c>
    </row>
    <row r="4503" spans="1:22">
      <c r="A4503" t="s">
        <v>20226</v>
      </c>
      <c r="B4503" s="2">
        <v>45292.847916666666</v>
      </c>
      <c r="C4503" s="2">
        <f t="shared" si="70"/>
        <v>45292</v>
      </c>
      <c r="D4503" t="s">
        <v>2642</v>
      </c>
      <c r="E4503" t="s">
        <v>20225</v>
      </c>
      <c r="F4503" t="s">
        <v>201</v>
      </c>
      <c r="G4503" t="s">
        <v>91</v>
      </c>
      <c r="H4503" t="s">
        <v>71</v>
      </c>
      <c r="I4503">
        <v>1</v>
      </c>
      <c r="J4503">
        <v>2320.62</v>
      </c>
      <c r="K4503">
        <v>1902.34</v>
      </c>
      <c r="L4503">
        <v>2320.62</v>
      </c>
      <c r="M4503">
        <v>1902.34</v>
      </c>
      <c r="N4503" t="s">
        <v>20224</v>
      </c>
      <c r="O4503" t="s">
        <v>20223</v>
      </c>
      <c r="P4503" t="s">
        <v>121</v>
      </c>
      <c r="Q4503">
        <v>9.9252000000000002</v>
      </c>
      <c r="R4503">
        <v>78.119799999999998</v>
      </c>
      <c r="S4503" t="s">
        <v>762</v>
      </c>
      <c r="T4503" t="s">
        <v>761</v>
      </c>
      <c r="U4503" t="s">
        <v>46</v>
      </c>
      <c r="V4503" t="s">
        <v>9</v>
      </c>
    </row>
    <row r="4504" spans="1:22">
      <c r="A4504" t="s">
        <v>20222</v>
      </c>
      <c r="B4504" s="2">
        <v>45249.796527777777</v>
      </c>
      <c r="C4504" s="2">
        <f t="shared" si="70"/>
        <v>45243</v>
      </c>
      <c r="D4504" t="s">
        <v>2637</v>
      </c>
      <c r="E4504" t="s">
        <v>20221</v>
      </c>
      <c r="F4504" t="s">
        <v>73</v>
      </c>
      <c r="G4504" t="s">
        <v>82</v>
      </c>
      <c r="H4504" t="s">
        <v>29</v>
      </c>
      <c r="I4504">
        <v>3</v>
      </c>
      <c r="J4504">
        <v>2167.5</v>
      </c>
      <c r="K4504">
        <v>1408.57</v>
      </c>
      <c r="L4504">
        <v>6502.5</v>
      </c>
      <c r="M4504">
        <v>4225.71</v>
      </c>
      <c r="N4504" t="s">
        <v>20220</v>
      </c>
      <c r="O4504" t="s">
        <v>20219</v>
      </c>
      <c r="P4504" t="s">
        <v>121</v>
      </c>
      <c r="Q4504">
        <v>9.9252000000000002</v>
      </c>
      <c r="R4504">
        <v>78.119799999999998</v>
      </c>
      <c r="S4504" t="s">
        <v>762</v>
      </c>
      <c r="T4504" t="s">
        <v>761</v>
      </c>
      <c r="U4504" t="s">
        <v>10</v>
      </c>
      <c r="V4504" t="s">
        <v>45</v>
      </c>
    </row>
    <row r="4505" spans="1:22">
      <c r="A4505" t="s">
        <v>20218</v>
      </c>
      <c r="B4505" s="2">
        <v>45512.709027777775</v>
      </c>
      <c r="C4505" s="2">
        <f t="shared" si="70"/>
        <v>45509</v>
      </c>
      <c r="D4505" t="s">
        <v>2632</v>
      </c>
      <c r="E4505" t="s">
        <v>20217</v>
      </c>
      <c r="F4505" t="s">
        <v>64</v>
      </c>
      <c r="G4505" t="s">
        <v>17</v>
      </c>
      <c r="H4505" t="s">
        <v>63</v>
      </c>
      <c r="I4505">
        <v>1</v>
      </c>
      <c r="J4505">
        <v>1883.81</v>
      </c>
      <c r="K4505">
        <v>1636.35</v>
      </c>
      <c r="L4505">
        <v>1883.81</v>
      </c>
      <c r="M4505">
        <v>1636.35</v>
      </c>
      <c r="N4505" t="s">
        <v>20216</v>
      </c>
      <c r="O4505" t="s">
        <v>20215</v>
      </c>
      <c r="P4505" t="s">
        <v>49</v>
      </c>
      <c r="Q4505">
        <v>12.916499999999999</v>
      </c>
      <c r="R4505">
        <v>79.132499999999993</v>
      </c>
      <c r="S4505" t="s">
        <v>454</v>
      </c>
      <c r="T4505" t="s">
        <v>453</v>
      </c>
      <c r="U4505" t="s">
        <v>23</v>
      </c>
      <c r="V4505" t="s">
        <v>9</v>
      </c>
    </row>
    <row r="4506" spans="1:22">
      <c r="A4506" t="s">
        <v>20214</v>
      </c>
      <c r="B4506" s="2">
        <v>45535.629166666666</v>
      </c>
      <c r="C4506" s="2">
        <f t="shared" si="70"/>
        <v>45530</v>
      </c>
      <c r="D4506" t="s">
        <v>2627</v>
      </c>
      <c r="E4506" t="s">
        <v>6459</v>
      </c>
      <c r="F4506" t="s">
        <v>201</v>
      </c>
      <c r="G4506" t="s">
        <v>82</v>
      </c>
      <c r="H4506" t="s">
        <v>16</v>
      </c>
      <c r="I4506">
        <v>1</v>
      </c>
      <c r="J4506">
        <v>1651.1</v>
      </c>
      <c r="K4506">
        <v>1225.8900000000001</v>
      </c>
      <c r="L4506">
        <v>1651.1</v>
      </c>
      <c r="M4506">
        <v>1225.8900000000001</v>
      </c>
      <c r="N4506" t="s">
        <v>20213</v>
      </c>
      <c r="O4506" t="s">
        <v>20212</v>
      </c>
      <c r="P4506" t="s">
        <v>26</v>
      </c>
      <c r="Q4506">
        <v>11.0168</v>
      </c>
      <c r="R4506">
        <v>76.955799999999996</v>
      </c>
      <c r="S4506" t="s">
        <v>628</v>
      </c>
      <c r="T4506" t="s">
        <v>627</v>
      </c>
      <c r="U4506" t="s">
        <v>46</v>
      </c>
      <c r="V4506" t="s">
        <v>45</v>
      </c>
    </row>
    <row r="4507" spans="1:22">
      <c r="A4507" t="s">
        <v>20211</v>
      </c>
      <c r="B4507" s="2">
        <v>45152.710416666669</v>
      </c>
      <c r="C4507" s="2">
        <f t="shared" si="70"/>
        <v>45152</v>
      </c>
      <c r="D4507" t="s">
        <v>2622</v>
      </c>
      <c r="E4507" t="s">
        <v>2621</v>
      </c>
      <c r="F4507" t="s">
        <v>64</v>
      </c>
      <c r="G4507" t="s">
        <v>17</v>
      </c>
      <c r="H4507" t="s">
        <v>40</v>
      </c>
      <c r="I4507">
        <v>4</v>
      </c>
      <c r="J4507">
        <v>460.94</v>
      </c>
      <c r="K4507">
        <v>306.27</v>
      </c>
      <c r="L4507">
        <v>1843.76</v>
      </c>
      <c r="M4507">
        <v>1225.08</v>
      </c>
      <c r="N4507" t="s">
        <v>20210</v>
      </c>
      <c r="O4507" t="s">
        <v>20209</v>
      </c>
      <c r="P4507" t="s">
        <v>37</v>
      </c>
      <c r="Q4507">
        <v>10.7905</v>
      </c>
      <c r="R4507">
        <v>78.704700000000003</v>
      </c>
      <c r="S4507" t="s">
        <v>340</v>
      </c>
      <c r="T4507" t="s">
        <v>339</v>
      </c>
      <c r="U4507" t="s">
        <v>46</v>
      </c>
      <c r="V4507" t="s">
        <v>22</v>
      </c>
    </row>
    <row r="4508" spans="1:22">
      <c r="A4508" t="s">
        <v>20208</v>
      </c>
      <c r="B4508" s="2">
        <v>45039.619444444441</v>
      </c>
      <c r="C4508" s="2">
        <f t="shared" si="70"/>
        <v>45033</v>
      </c>
      <c r="D4508" t="s">
        <v>2617</v>
      </c>
      <c r="E4508" t="s">
        <v>16914</v>
      </c>
      <c r="F4508" t="s">
        <v>166</v>
      </c>
      <c r="G4508" t="s">
        <v>53</v>
      </c>
      <c r="H4508" t="s">
        <v>52</v>
      </c>
      <c r="I4508">
        <v>2</v>
      </c>
      <c r="J4508">
        <v>2110.92</v>
      </c>
      <c r="K4508">
        <v>1858.56</v>
      </c>
      <c r="L4508">
        <v>4221.84</v>
      </c>
      <c r="M4508">
        <v>3717.12</v>
      </c>
      <c r="N4508" t="s">
        <v>20207</v>
      </c>
      <c r="O4508" t="s">
        <v>20206</v>
      </c>
      <c r="P4508" t="s">
        <v>60</v>
      </c>
      <c r="Q4508">
        <v>8.7139000000000006</v>
      </c>
      <c r="R4508">
        <v>77.756699999999995</v>
      </c>
      <c r="S4508" t="s">
        <v>276</v>
      </c>
      <c r="T4508" t="s">
        <v>275</v>
      </c>
      <c r="U4508" t="s">
        <v>10</v>
      </c>
      <c r="V4508" t="s">
        <v>9</v>
      </c>
    </row>
    <row r="4509" spans="1:22">
      <c r="A4509" t="s">
        <v>20205</v>
      </c>
      <c r="B4509" s="2">
        <v>45494.703472222223</v>
      </c>
      <c r="C4509" s="2">
        <f t="shared" si="70"/>
        <v>45488</v>
      </c>
      <c r="D4509" t="s">
        <v>2612</v>
      </c>
      <c r="E4509" t="s">
        <v>10071</v>
      </c>
      <c r="F4509" t="s">
        <v>73</v>
      </c>
      <c r="G4509" t="s">
        <v>41</v>
      </c>
      <c r="H4509" t="s">
        <v>29</v>
      </c>
      <c r="I4509">
        <v>4</v>
      </c>
      <c r="J4509">
        <v>386.74</v>
      </c>
      <c r="K4509">
        <v>332.06</v>
      </c>
      <c r="L4509">
        <v>1546.96</v>
      </c>
      <c r="M4509">
        <v>1328.24</v>
      </c>
      <c r="N4509" t="s">
        <v>20204</v>
      </c>
      <c r="O4509" t="s">
        <v>20203</v>
      </c>
      <c r="P4509" t="s">
        <v>121</v>
      </c>
      <c r="Q4509">
        <v>9.9252000000000002</v>
      </c>
      <c r="R4509">
        <v>78.119799999999998</v>
      </c>
      <c r="S4509" t="s">
        <v>12</v>
      </c>
      <c r="T4509" t="s">
        <v>11</v>
      </c>
      <c r="U4509" t="s">
        <v>57</v>
      </c>
      <c r="V4509" t="s">
        <v>9</v>
      </c>
    </row>
    <row r="4510" spans="1:22">
      <c r="A4510" t="s">
        <v>20202</v>
      </c>
      <c r="B4510" s="2">
        <v>45104.713888888888</v>
      </c>
      <c r="C4510" s="2">
        <f t="shared" si="70"/>
        <v>45103</v>
      </c>
      <c r="D4510" t="s">
        <v>2607</v>
      </c>
      <c r="E4510" t="s">
        <v>20201</v>
      </c>
      <c r="F4510" t="s">
        <v>201</v>
      </c>
      <c r="G4510" t="s">
        <v>115</v>
      </c>
      <c r="H4510" t="s">
        <v>29</v>
      </c>
      <c r="I4510">
        <v>3</v>
      </c>
      <c r="J4510">
        <v>1490.09</v>
      </c>
      <c r="K4510">
        <v>1192.47</v>
      </c>
      <c r="L4510">
        <v>4470.2700000000004</v>
      </c>
      <c r="M4510">
        <v>3577.41</v>
      </c>
      <c r="N4510" t="s">
        <v>20200</v>
      </c>
      <c r="O4510" t="s">
        <v>20199</v>
      </c>
      <c r="P4510" t="s">
        <v>37</v>
      </c>
      <c r="Q4510">
        <v>10.7905</v>
      </c>
      <c r="R4510">
        <v>78.704700000000003</v>
      </c>
      <c r="S4510" t="s">
        <v>257</v>
      </c>
      <c r="T4510" t="s">
        <v>256</v>
      </c>
      <c r="U4510" t="s">
        <v>77</v>
      </c>
      <c r="V4510" t="s">
        <v>9</v>
      </c>
    </row>
    <row r="4511" spans="1:22">
      <c r="A4511" t="s">
        <v>20198</v>
      </c>
      <c r="B4511" s="2">
        <v>45000.477083333331</v>
      </c>
      <c r="C4511" s="2">
        <f t="shared" si="70"/>
        <v>44998</v>
      </c>
      <c r="D4511" t="s">
        <v>2602</v>
      </c>
      <c r="E4511" t="s">
        <v>13534</v>
      </c>
      <c r="F4511" t="s">
        <v>83</v>
      </c>
      <c r="G4511" t="s">
        <v>106</v>
      </c>
      <c r="H4511" t="s">
        <v>40</v>
      </c>
      <c r="I4511">
        <v>1</v>
      </c>
      <c r="J4511">
        <v>305.74</v>
      </c>
      <c r="K4511">
        <v>265.23</v>
      </c>
      <c r="L4511">
        <v>305.74</v>
      </c>
      <c r="M4511">
        <v>265.23</v>
      </c>
      <c r="N4511" t="s">
        <v>20197</v>
      </c>
      <c r="O4511" t="s">
        <v>20196</v>
      </c>
      <c r="P4511" t="s">
        <v>49</v>
      </c>
      <c r="Q4511">
        <v>12.916499999999999</v>
      </c>
      <c r="R4511">
        <v>79.132499999999993</v>
      </c>
      <c r="S4511" t="s">
        <v>1238</v>
      </c>
      <c r="T4511" t="s">
        <v>1237</v>
      </c>
      <c r="U4511" t="s">
        <v>57</v>
      </c>
      <c r="V4511" t="s">
        <v>45</v>
      </c>
    </row>
    <row r="4512" spans="1:22">
      <c r="A4512" t="s">
        <v>20195</v>
      </c>
      <c r="B4512" s="2">
        <v>45175.777083333334</v>
      </c>
      <c r="C4512" s="2">
        <f t="shared" si="70"/>
        <v>45173</v>
      </c>
      <c r="D4512" t="s">
        <v>2597</v>
      </c>
      <c r="E4512" t="s">
        <v>20194</v>
      </c>
      <c r="F4512" t="s">
        <v>201</v>
      </c>
      <c r="G4512" t="s">
        <v>72</v>
      </c>
      <c r="H4512" t="s">
        <v>29</v>
      </c>
      <c r="I4512">
        <v>3</v>
      </c>
      <c r="J4512">
        <v>2177.71</v>
      </c>
      <c r="K4512">
        <v>1308.79</v>
      </c>
      <c r="L4512">
        <v>6533.13</v>
      </c>
      <c r="M4512">
        <v>3926.37</v>
      </c>
      <c r="N4512" t="s">
        <v>20193</v>
      </c>
      <c r="O4512" t="s">
        <v>20192</v>
      </c>
      <c r="P4512" t="s">
        <v>37</v>
      </c>
      <c r="Q4512">
        <v>10.7905</v>
      </c>
      <c r="R4512">
        <v>78.704700000000003</v>
      </c>
      <c r="S4512" t="s">
        <v>269</v>
      </c>
      <c r="T4512" t="s">
        <v>268</v>
      </c>
      <c r="U4512" t="s">
        <v>77</v>
      </c>
      <c r="V4512" t="s">
        <v>45</v>
      </c>
    </row>
    <row r="4513" spans="1:22">
      <c r="A4513" t="s">
        <v>20191</v>
      </c>
      <c r="B4513" s="2">
        <v>45050.538888888892</v>
      </c>
      <c r="C4513" s="2">
        <f t="shared" si="70"/>
        <v>45047</v>
      </c>
      <c r="D4513" t="s">
        <v>2592</v>
      </c>
      <c r="E4513" t="s">
        <v>2591</v>
      </c>
      <c r="F4513" t="s">
        <v>201</v>
      </c>
      <c r="G4513" t="s">
        <v>106</v>
      </c>
      <c r="H4513" t="s">
        <v>29</v>
      </c>
      <c r="I4513">
        <v>4</v>
      </c>
      <c r="J4513">
        <v>1010.88</v>
      </c>
      <c r="K4513">
        <v>809.15</v>
      </c>
      <c r="L4513">
        <v>4043.52</v>
      </c>
      <c r="M4513">
        <v>3236.6</v>
      </c>
      <c r="N4513" t="s">
        <v>20190</v>
      </c>
      <c r="O4513" t="s">
        <v>20189</v>
      </c>
      <c r="P4513" t="s">
        <v>68</v>
      </c>
      <c r="Q4513">
        <v>11.34</v>
      </c>
      <c r="R4513">
        <v>77.717200000000005</v>
      </c>
      <c r="S4513" t="s">
        <v>333</v>
      </c>
      <c r="T4513" t="s">
        <v>332</v>
      </c>
      <c r="U4513" t="s">
        <v>77</v>
      </c>
      <c r="V4513" t="s">
        <v>45</v>
      </c>
    </row>
    <row r="4514" spans="1:22">
      <c r="A4514" t="s">
        <v>20188</v>
      </c>
      <c r="B4514" s="2">
        <v>45270.875694444447</v>
      </c>
      <c r="C4514" s="2">
        <f t="shared" si="70"/>
        <v>45264</v>
      </c>
      <c r="D4514" t="s">
        <v>2587</v>
      </c>
      <c r="E4514" t="s">
        <v>13524</v>
      </c>
      <c r="F4514" t="s">
        <v>31</v>
      </c>
      <c r="G4514" t="s">
        <v>82</v>
      </c>
      <c r="H4514" t="s">
        <v>52</v>
      </c>
      <c r="I4514">
        <v>2</v>
      </c>
      <c r="J4514">
        <v>1438.65</v>
      </c>
      <c r="K4514">
        <v>1264.57</v>
      </c>
      <c r="L4514">
        <v>2877.3</v>
      </c>
      <c r="M4514">
        <v>2529.14</v>
      </c>
      <c r="N4514" t="s">
        <v>20187</v>
      </c>
      <c r="O4514" t="s">
        <v>20186</v>
      </c>
      <c r="P4514" t="s">
        <v>13</v>
      </c>
      <c r="Q4514">
        <v>11.664300000000001</v>
      </c>
      <c r="R4514">
        <v>78.146000000000001</v>
      </c>
      <c r="S4514" t="s">
        <v>413</v>
      </c>
      <c r="T4514" t="s">
        <v>412</v>
      </c>
      <c r="U4514" t="s">
        <v>57</v>
      </c>
      <c r="V4514" t="s">
        <v>22</v>
      </c>
    </row>
    <row r="4515" spans="1:22">
      <c r="A4515" t="s">
        <v>20185</v>
      </c>
      <c r="B4515" s="2">
        <v>45398.579861111109</v>
      </c>
      <c r="C4515" s="2">
        <f t="shared" si="70"/>
        <v>45397</v>
      </c>
      <c r="D4515" t="s">
        <v>2582</v>
      </c>
      <c r="E4515" t="s">
        <v>2581</v>
      </c>
      <c r="F4515" t="s">
        <v>201</v>
      </c>
      <c r="G4515" t="s">
        <v>30</v>
      </c>
      <c r="H4515" t="s">
        <v>52</v>
      </c>
      <c r="I4515">
        <v>4</v>
      </c>
      <c r="J4515">
        <v>1152.42</v>
      </c>
      <c r="K4515">
        <v>926.63</v>
      </c>
      <c r="L4515">
        <v>4609.68</v>
      </c>
      <c r="M4515">
        <v>3706.52</v>
      </c>
      <c r="N4515" t="s">
        <v>20184</v>
      </c>
      <c r="O4515" t="s">
        <v>20183</v>
      </c>
      <c r="P4515" t="s">
        <v>26</v>
      </c>
      <c r="Q4515">
        <v>11.0168</v>
      </c>
      <c r="R4515">
        <v>76.955799999999996</v>
      </c>
      <c r="S4515" t="s">
        <v>193</v>
      </c>
      <c r="T4515" t="s">
        <v>192</v>
      </c>
      <c r="U4515" t="s">
        <v>23</v>
      </c>
      <c r="V4515" t="s">
        <v>212</v>
      </c>
    </row>
    <row r="4516" spans="1:22">
      <c r="A4516" t="s">
        <v>20182</v>
      </c>
      <c r="B4516" s="2">
        <v>45187.488194444442</v>
      </c>
      <c r="C4516" s="2">
        <f t="shared" si="70"/>
        <v>45187</v>
      </c>
      <c r="D4516" t="s">
        <v>2577</v>
      </c>
      <c r="E4516" t="s">
        <v>15219</v>
      </c>
      <c r="F4516" t="s">
        <v>64</v>
      </c>
      <c r="G4516" t="s">
        <v>30</v>
      </c>
      <c r="H4516" t="s">
        <v>63</v>
      </c>
      <c r="I4516">
        <v>3</v>
      </c>
      <c r="J4516">
        <v>2450.56</v>
      </c>
      <c r="K4516">
        <v>1606.12</v>
      </c>
      <c r="L4516">
        <v>7351.68</v>
      </c>
      <c r="M4516">
        <v>4818.3599999999997</v>
      </c>
      <c r="N4516" t="s">
        <v>20181</v>
      </c>
      <c r="O4516" t="s">
        <v>20180</v>
      </c>
      <c r="P4516" t="s">
        <v>68</v>
      </c>
      <c r="Q4516">
        <v>11.34</v>
      </c>
      <c r="R4516">
        <v>77.717200000000005</v>
      </c>
      <c r="S4516" t="s">
        <v>906</v>
      </c>
      <c r="T4516" t="s">
        <v>905</v>
      </c>
      <c r="U4516" t="s">
        <v>46</v>
      </c>
      <c r="V4516" t="s">
        <v>45</v>
      </c>
    </row>
    <row r="4517" spans="1:22">
      <c r="A4517" t="s">
        <v>20179</v>
      </c>
      <c r="B4517" s="2">
        <v>45029.453472222223</v>
      </c>
      <c r="C4517" s="2">
        <f t="shared" si="70"/>
        <v>45026</v>
      </c>
      <c r="D4517" t="s">
        <v>2572</v>
      </c>
      <c r="E4517" t="s">
        <v>6416</v>
      </c>
      <c r="F4517" t="s">
        <v>166</v>
      </c>
      <c r="G4517" t="s">
        <v>72</v>
      </c>
      <c r="H4517" t="s">
        <v>52</v>
      </c>
      <c r="I4517">
        <v>2</v>
      </c>
      <c r="J4517">
        <v>798.21</v>
      </c>
      <c r="K4517">
        <v>490.45</v>
      </c>
      <c r="L4517">
        <v>1596.42</v>
      </c>
      <c r="M4517">
        <v>980.9</v>
      </c>
      <c r="N4517" t="s">
        <v>20178</v>
      </c>
      <c r="O4517" t="s">
        <v>20177</v>
      </c>
      <c r="P4517" t="s">
        <v>26</v>
      </c>
      <c r="Q4517">
        <v>11.0168</v>
      </c>
      <c r="R4517">
        <v>76.955799999999996</v>
      </c>
      <c r="S4517" t="s">
        <v>12</v>
      </c>
      <c r="T4517" t="s">
        <v>11</v>
      </c>
      <c r="U4517" t="s">
        <v>77</v>
      </c>
      <c r="V4517" t="s">
        <v>9</v>
      </c>
    </row>
    <row r="4518" spans="1:22">
      <c r="A4518" t="s">
        <v>20176</v>
      </c>
      <c r="B4518" s="2">
        <v>45190.744444444441</v>
      </c>
      <c r="C4518" s="2">
        <f t="shared" si="70"/>
        <v>45187</v>
      </c>
      <c r="D4518" t="s">
        <v>2567</v>
      </c>
      <c r="E4518" t="s">
        <v>4522</v>
      </c>
      <c r="F4518" t="s">
        <v>31</v>
      </c>
      <c r="G4518" t="s">
        <v>115</v>
      </c>
      <c r="H4518" t="s">
        <v>71</v>
      </c>
      <c r="I4518">
        <v>1</v>
      </c>
      <c r="J4518">
        <v>504.02</v>
      </c>
      <c r="K4518">
        <v>348.93</v>
      </c>
      <c r="L4518">
        <v>504.02</v>
      </c>
      <c r="M4518">
        <v>348.93</v>
      </c>
      <c r="N4518" t="s">
        <v>20175</v>
      </c>
      <c r="O4518" t="s">
        <v>20174</v>
      </c>
      <c r="P4518" t="s">
        <v>68</v>
      </c>
      <c r="Q4518">
        <v>11.34</v>
      </c>
      <c r="R4518">
        <v>77.717200000000005</v>
      </c>
      <c r="S4518" t="s">
        <v>103</v>
      </c>
      <c r="T4518" t="s">
        <v>102</v>
      </c>
      <c r="U4518" t="s">
        <v>46</v>
      </c>
      <c r="V4518" t="s">
        <v>22</v>
      </c>
    </row>
    <row r="4519" spans="1:22">
      <c r="A4519" t="s">
        <v>20173</v>
      </c>
      <c r="B4519" s="2">
        <v>45173.799305555556</v>
      </c>
      <c r="C4519" s="2">
        <f t="shared" si="70"/>
        <v>45173</v>
      </c>
      <c r="D4519" t="s">
        <v>2562</v>
      </c>
      <c r="E4519" t="s">
        <v>20172</v>
      </c>
      <c r="F4519" t="s">
        <v>18</v>
      </c>
      <c r="G4519" t="s">
        <v>53</v>
      </c>
      <c r="H4519" t="s">
        <v>52</v>
      </c>
      <c r="I4519">
        <v>2</v>
      </c>
      <c r="J4519">
        <v>1329.83</v>
      </c>
      <c r="K4519">
        <v>1196.71</v>
      </c>
      <c r="L4519">
        <v>2659.66</v>
      </c>
      <c r="M4519">
        <v>2393.42</v>
      </c>
      <c r="N4519" t="s">
        <v>20171</v>
      </c>
      <c r="O4519" t="s">
        <v>20170</v>
      </c>
      <c r="P4519" t="s">
        <v>49</v>
      </c>
      <c r="Q4519">
        <v>12.916499999999999</v>
      </c>
      <c r="R4519">
        <v>79.132499999999993</v>
      </c>
      <c r="S4519" t="s">
        <v>283</v>
      </c>
      <c r="T4519" t="s">
        <v>282</v>
      </c>
      <c r="U4519" t="s">
        <v>77</v>
      </c>
      <c r="V4519" t="s">
        <v>9</v>
      </c>
    </row>
    <row r="4520" spans="1:22">
      <c r="A4520" t="s">
        <v>20169</v>
      </c>
      <c r="B4520" s="2">
        <v>45431.888888888891</v>
      </c>
      <c r="C4520" s="2">
        <f t="shared" si="70"/>
        <v>45425</v>
      </c>
      <c r="D4520" t="s">
        <v>2557</v>
      </c>
      <c r="E4520" t="s">
        <v>20168</v>
      </c>
      <c r="F4520" t="s">
        <v>166</v>
      </c>
      <c r="G4520" t="s">
        <v>17</v>
      </c>
      <c r="H4520" t="s">
        <v>16</v>
      </c>
      <c r="I4520">
        <v>1</v>
      </c>
      <c r="J4520">
        <v>1020.49</v>
      </c>
      <c r="K4520">
        <v>787.2</v>
      </c>
      <c r="L4520">
        <v>1020.49</v>
      </c>
      <c r="M4520">
        <v>787.2</v>
      </c>
      <c r="N4520" t="s">
        <v>20167</v>
      </c>
      <c r="O4520" t="s">
        <v>20166</v>
      </c>
      <c r="P4520" t="s">
        <v>49</v>
      </c>
      <c r="Q4520">
        <v>12.916499999999999</v>
      </c>
      <c r="R4520">
        <v>79.132499999999993</v>
      </c>
      <c r="S4520" t="s">
        <v>146</v>
      </c>
      <c r="T4520" t="s">
        <v>145</v>
      </c>
      <c r="U4520" t="s">
        <v>77</v>
      </c>
      <c r="V4520" t="s">
        <v>9</v>
      </c>
    </row>
    <row r="4521" spans="1:22">
      <c r="A4521" t="s">
        <v>20165</v>
      </c>
      <c r="B4521" s="2">
        <v>45518.884027777778</v>
      </c>
      <c r="C4521" s="2">
        <f t="shared" si="70"/>
        <v>45516</v>
      </c>
      <c r="D4521" t="s">
        <v>2552</v>
      </c>
      <c r="E4521" t="s">
        <v>20164</v>
      </c>
      <c r="F4521" t="s">
        <v>136</v>
      </c>
      <c r="G4521" t="s">
        <v>115</v>
      </c>
      <c r="H4521" t="s">
        <v>16</v>
      </c>
      <c r="I4521">
        <v>3</v>
      </c>
      <c r="J4521">
        <v>2384.16</v>
      </c>
      <c r="K4521">
        <v>1637.23</v>
      </c>
      <c r="L4521">
        <v>7152.48</v>
      </c>
      <c r="M4521">
        <v>4911.6899999999996</v>
      </c>
      <c r="N4521" t="s">
        <v>20163</v>
      </c>
      <c r="O4521" t="s">
        <v>20162</v>
      </c>
      <c r="P4521" t="s">
        <v>13</v>
      </c>
      <c r="Q4521">
        <v>11.664300000000001</v>
      </c>
      <c r="R4521">
        <v>78.146000000000001</v>
      </c>
      <c r="S4521" t="s">
        <v>96</v>
      </c>
      <c r="T4521" t="s">
        <v>95</v>
      </c>
      <c r="U4521" t="s">
        <v>23</v>
      </c>
      <c r="V4521" t="s">
        <v>9</v>
      </c>
    </row>
    <row r="4522" spans="1:22">
      <c r="A4522" t="s">
        <v>20161</v>
      </c>
      <c r="B4522" s="2">
        <v>45572.508333333331</v>
      </c>
      <c r="C4522" s="2">
        <f t="shared" si="70"/>
        <v>45572</v>
      </c>
      <c r="D4522" t="s">
        <v>2547</v>
      </c>
      <c r="E4522" t="s">
        <v>13498</v>
      </c>
      <c r="F4522" t="s">
        <v>31</v>
      </c>
      <c r="G4522" t="s">
        <v>17</v>
      </c>
      <c r="H4522" t="s">
        <v>40</v>
      </c>
      <c r="I4522">
        <v>1</v>
      </c>
      <c r="J4522">
        <v>2034.08</v>
      </c>
      <c r="K4522">
        <v>1522.32</v>
      </c>
      <c r="L4522">
        <v>2034.08</v>
      </c>
      <c r="M4522">
        <v>1522.32</v>
      </c>
      <c r="N4522" t="s">
        <v>20160</v>
      </c>
      <c r="O4522" t="s">
        <v>20159</v>
      </c>
      <c r="P4522" t="s">
        <v>121</v>
      </c>
      <c r="Q4522">
        <v>9.9252000000000002</v>
      </c>
      <c r="R4522">
        <v>78.119799999999998</v>
      </c>
      <c r="S4522" t="s">
        <v>352</v>
      </c>
      <c r="T4522" t="s">
        <v>351</v>
      </c>
      <c r="U4522" t="s">
        <v>77</v>
      </c>
      <c r="V4522" t="s">
        <v>22</v>
      </c>
    </row>
    <row r="4523" spans="1:22">
      <c r="A4523" t="s">
        <v>20158</v>
      </c>
      <c r="B4523" s="2">
        <v>45234.675694444442</v>
      </c>
      <c r="C4523" s="2">
        <f t="shared" si="70"/>
        <v>45229</v>
      </c>
      <c r="D4523" t="s">
        <v>2542</v>
      </c>
      <c r="E4523" t="s">
        <v>20157</v>
      </c>
      <c r="F4523" t="s">
        <v>64</v>
      </c>
      <c r="G4523" t="s">
        <v>72</v>
      </c>
      <c r="H4523" t="s">
        <v>40</v>
      </c>
      <c r="I4523">
        <v>1</v>
      </c>
      <c r="J4523">
        <v>572.02</v>
      </c>
      <c r="K4523">
        <v>403.18</v>
      </c>
      <c r="L4523">
        <v>572.02</v>
      </c>
      <c r="M4523">
        <v>403.18</v>
      </c>
      <c r="N4523" t="s">
        <v>20156</v>
      </c>
      <c r="O4523" t="s">
        <v>20155</v>
      </c>
      <c r="P4523" t="s">
        <v>13</v>
      </c>
      <c r="Q4523">
        <v>11.664300000000001</v>
      </c>
      <c r="R4523">
        <v>78.146000000000001</v>
      </c>
      <c r="S4523" t="s">
        <v>59</v>
      </c>
      <c r="T4523" t="s">
        <v>58</v>
      </c>
      <c r="U4523" t="s">
        <v>23</v>
      </c>
      <c r="V4523" t="s">
        <v>9</v>
      </c>
    </row>
    <row r="4524" spans="1:22">
      <c r="A4524" t="s">
        <v>20154</v>
      </c>
      <c r="B4524" s="2">
        <v>45558.883333333331</v>
      </c>
      <c r="C4524" s="2">
        <f t="shared" si="70"/>
        <v>45558</v>
      </c>
      <c r="D4524" t="s">
        <v>2537</v>
      </c>
      <c r="E4524" t="s">
        <v>18526</v>
      </c>
      <c r="F4524" t="s">
        <v>136</v>
      </c>
      <c r="G4524" t="s">
        <v>53</v>
      </c>
      <c r="H4524" t="s">
        <v>71</v>
      </c>
      <c r="I4524">
        <v>2</v>
      </c>
      <c r="J4524">
        <v>1075.92</v>
      </c>
      <c r="K4524">
        <v>647.9</v>
      </c>
      <c r="L4524">
        <v>2151.84</v>
      </c>
      <c r="M4524">
        <v>1295.8</v>
      </c>
      <c r="N4524" t="s">
        <v>20153</v>
      </c>
      <c r="O4524" t="s">
        <v>20152</v>
      </c>
      <c r="P4524" t="s">
        <v>49</v>
      </c>
      <c r="Q4524">
        <v>12.916499999999999</v>
      </c>
      <c r="R4524">
        <v>79.132499999999993</v>
      </c>
      <c r="S4524" t="s">
        <v>420</v>
      </c>
      <c r="T4524" t="s">
        <v>419</v>
      </c>
      <c r="U4524" t="s">
        <v>10</v>
      </c>
      <c r="V4524" t="s">
        <v>9</v>
      </c>
    </row>
    <row r="4525" spans="1:22">
      <c r="A4525" t="s">
        <v>20151</v>
      </c>
      <c r="B4525" s="2">
        <v>45090.711111111108</v>
      </c>
      <c r="C4525" s="2">
        <f t="shared" si="70"/>
        <v>45089</v>
      </c>
      <c r="D4525" t="s">
        <v>2532</v>
      </c>
      <c r="E4525" t="s">
        <v>10017</v>
      </c>
      <c r="F4525" t="s">
        <v>31</v>
      </c>
      <c r="G4525" t="s">
        <v>106</v>
      </c>
      <c r="H4525" t="s">
        <v>29</v>
      </c>
      <c r="I4525">
        <v>3</v>
      </c>
      <c r="J4525">
        <v>878.28</v>
      </c>
      <c r="K4525">
        <v>773.01</v>
      </c>
      <c r="L4525">
        <v>2634.84</v>
      </c>
      <c r="M4525">
        <v>2319.0300000000002</v>
      </c>
      <c r="N4525" t="s">
        <v>20150</v>
      </c>
      <c r="O4525" t="s">
        <v>20149</v>
      </c>
      <c r="P4525" t="s">
        <v>49</v>
      </c>
      <c r="Q4525">
        <v>12.916499999999999</v>
      </c>
      <c r="R4525">
        <v>79.132499999999993</v>
      </c>
      <c r="S4525" t="s">
        <v>206</v>
      </c>
      <c r="T4525" t="s">
        <v>205</v>
      </c>
      <c r="U4525" t="s">
        <v>46</v>
      </c>
      <c r="V4525" t="s">
        <v>9</v>
      </c>
    </row>
    <row r="4526" spans="1:22">
      <c r="A4526" t="s">
        <v>20148</v>
      </c>
      <c r="B4526" s="2">
        <v>45220.512499999997</v>
      </c>
      <c r="C4526" s="2">
        <f t="shared" si="70"/>
        <v>45215</v>
      </c>
      <c r="D4526" t="s">
        <v>2527</v>
      </c>
      <c r="E4526" t="s">
        <v>2526</v>
      </c>
      <c r="F4526" t="s">
        <v>83</v>
      </c>
      <c r="G4526" t="s">
        <v>91</v>
      </c>
      <c r="H4526" t="s">
        <v>63</v>
      </c>
      <c r="I4526">
        <v>3</v>
      </c>
      <c r="J4526">
        <v>2374.75</v>
      </c>
      <c r="K4526">
        <v>1643.92</v>
      </c>
      <c r="L4526">
        <v>7124.25</v>
      </c>
      <c r="M4526">
        <v>4931.76</v>
      </c>
      <c r="N4526" t="s">
        <v>20147</v>
      </c>
      <c r="O4526" t="s">
        <v>20146</v>
      </c>
      <c r="P4526" t="s">
        <v>49</v>
      </c>
      <c r="Q4526">
        <v>12.916499999999999</v>
      </c>
      <c r="R4526">
        <v>79.132499999999993</v>
      </c>
      <c r="S4526" t="s">
        <v>1238</v>
      </c>
      <c r="T4526" t="s">
        <v>1237</v>
      </c>
      <c r="U4526" t="s">
        <v>23</v>
      </c>
      <c r="V4526" t="s">
        <v>9</v>
      </c>
    </row>
    <row r="4527" spans="1:22">
      <c r="A4527" t="s">
        <v>20145</v>
      </c>
      <c r="B4527" s="2">
        <v>45453.748611111114</v>
      </c>
      <c r="C4527" s="2">
        <f t="shared" si="70"/>
        <v>45453</v>
      </c>
      <c r="D4527" t="s">
        <v>2522</v>
      </c>
      <c r="E4527" t="s">
        <v>16851</v>
      </c>
      <c r="F4527" t="s">
        <v>31</v>
      </c>
      <c r="G4527" t="s">
        <v>91</v>
      </c>
      <c r="H4527" t="s">
        <v>29</v>
      </c>
      <c r="I4527">
        <v>2</v>
      </c>
      <c r="J4527">
        <v>633.76</v>
      </c>
      <c r="K4527">
        <v>511.64</v>
      </c>
      <c r="L4527">
        <v>1267.52</v>
      </c>
      <c r="M4527">
        <v>1023.28</v>
      </c>
      <c r="N4527" t="s">
        <v>20144</v>
      </c>
      <c r="O4527" t="s">
        <v>20143</v>
      </c>
      <c r="P4527" t="s">
        <v>49</v>
      </c>
      <c r="Q4527">
        <v>12.916499999999999</v>
      </c>
      <c r="R4527">
        <v>79.132499999999993</v>
      </c>
      <c r="S4527" t="s">
        <v>250</v>
      </c>
      <c r="T4527" t="s">
        <v>249</v>
      </c>
      <c r="U4527" t="s">
        <v>23</v>
      </c>
      <c r="V4527" t="s">
        <v>45</v>
      </c>
    </row>
    <row r="4528" spans="1:22">
      <c r="A4528" t="s">
        <v>20142</v>
      </c>
      <c r="B4528" s="2">
        <v>45141.552777777775</v>
      </c>
      <c r="C4528" s="2">
        <f t="shared" si="70"/>
        <v>45138</v>
      </c>
      <c r="D4528" t="s">
        <v>2517</v>
      </c>
      <c r="E4528" t="s">
        <v>20141</v>
      </c>
      <c r="F4528" t="s">
        <v>64</v>
      </c>
      <c r="G4528" t="s">
        <v>41</v>
      </c>
      <c r="H4528" t="s">
        <v>16</v>
      </c>
      <c r="I4528">
        <v>2</v>
      </c>
      <c r="J4528">
        <v>1975.54</v>
      </c>
      <c r="K4528">
        <v>1680.56</v>
      </c>
      <c r="L4528">
        <v>3951.08</v>
      </c>
      <c r="M4528">
        <v>3361.12</v>
      </c>
      <c r="N4528" t="s">
        <v>20140</v>
      </c>
      <c r="O4528" t="s">
        <v>20139</v>
      </c>
      <c r="P4528" t="s">
        <v>112</v>
      </c>
      <c r="Q4528">
        <v>13.082700000000001</v>
      </c>
      <c r="R4528">
        <v>80.270700000000005</v>
      </c>
      <c r="S4528" t="s">
        <v>735</v>
      </c>
      <c r="T4528" t="s">
        <v>734</v>
      </c>
      <c r="U4528" t="s">
        <v>10</v>
      </c>
      <c r="V4528" t="s">
        <v>45</v>
      </c>
    </row>
    <row r="4529" spans="1:22">
      <c r="A4529" t="s">
        <v>20138</v>
      </c>
      <c r="B4529" s="2">
        <v>45449.719444444447</v>
      </c>
      <c r="C4529" s="2">
        <f t="shared" si="70"/>
        <v>45446</v>
      </c>
      <c r="D4529" t="s">
        <v>2512</v>
      </c>
      <c r="E4529" t="s">
        <v>2511</v>
      </c>
      <c r="F4529" t="s">
        <v>31</v>
      </c>
      <c r="G4529" t="s">
        <v>41</v>
      </c>
      <c r="H4529" t="s">
        <v>71</v>
      </c>
      <c r="I4529">
        <v>4</v>
      </c>
      <c r="J4529">
        <v>504.92</v>
      </c>
      <c r="K4529">
        <v>362.07</v>
      </c>
      <c r="L4529">
        <v>2019.68</v>
      </c>
      <c r="M4529">
        <v>1448.28</v>
      </c>
      <c r="N4529" t="s">
        <v>20137</v>
      </c>
      <c r="O4529" t="s">
        <v>20136</v>
      </c>
      <c r="P4529" t="s">
        <v>68</v>
      </c>
      <c r="Q4529">
        <v>11.34</v>
      </c>
      <c r="R4529">
        <v>77.717200000000005</v>
      </c>
      <c r="S4529" t="s">
        <v>1238</v>
      </c>
      <c r="T4529" t="s">
        <v>1237</v>
      </c>
      <c r="U4529" t="s">
        <v>57</v>
      </c>
      <c r="V4529" t="s">
        <v>45</v>
      </c>
    </row>
    <row r="4530" spans="1:22">
      <c r="A4530" t="s">
        <v>20135</v>
      </c>
      <c r="B4530" s="2">
        <v>45386.881944444445</v>
      </c>
      <c r="C4530" s="2">
        <f t="shared" si="70"/>
        <v>45383</v>
      </c>
      <c r="D4530" t="s">
        <v>2507</v>
      </c>
      <c r="E4530" t="s">
        <v>20134</v>
      </c>
      <c r="F4530" t="s">
        <v>18</v>
      </c>
      <c r="G4530" t="s">
        <v>30</v>
      </c>
      <c r="H4530" t="s">
        <v>40</v>
      </c>
      <c r="I4530">
        <v>3</v>
      </c>
      <c r="J4530">
        <v>2493.89</v>
      </c>
      <c r="K4530">
        <v>2062.25</v>
      </c>
      <c r="L4530">
        <v>7481.67</v>
      </c>
      <c r="M4530">
        <v>6186.75</v>
      </c>
      <c r="N4530" t="s">
        <v>20133</v>
      </c>
      <c r="O4530" t="s">
        <v>20132</v>
      </c>
      <c r="P4530" t="s">
        <v>13</v>
      </c>
      <c r="Q4530">
        <v>11.664300000000001</v>
      </c>
      <c r="R4530">
        <v>78.146000000000001</v>
      </c>
      <c r="S4530" t="s">
        <v>762</v>
      </c>
      <c r="T4530" t="s">
        <v>761</v>
      </c>
      <c r="U4530" t="s">
        <v>23</v>
      </c>
      <c r="V4530" t="s">
        <v>9</v>
      </c>
    </row>
    <row r="4531" spans="1:22">
      <c r="A4531" t="s">
        <v>20131</v>
      </c>
      <c r="B4531" s="2">
        <v>45404.432638888888</v>
      </c>
      <c r="C4531" s="2">
        <f t="shared" si="70"/>
        <v>45404</v>
      </c>
      <c r="D4531" t="s">
        <v>2502</v>
      </c>
      <c r="E4531" t="s">
        <v>4471</v>
      </c>
      <c r="F4531" t="s">
        <v>83</v>
      </c>
      <c r="G4531" t="s">
        <v>53</v>
      </c>
      <c r="H4531" t="s">
        <v>63</v>
      </c>
      <c r="I4531">
        <v>2</v>
      </c>
      <c r="J4531">
        <v>723.39</v>
      </c>
      <c r="K4531">
        <v>602.84</v>
      </c>
      <c r="L4531">
        <v>1446.78</v>
      </c>
      <c r="M4531">
        <v>1205.68</v>
      </c>
      <c r="N4531" t="s">
        <v>20130</v>
      </c>
      <c r="O4531" t="s">
        <v>20129</v>
      </c>
      <c r="P4531" t="s">
        <v>60</v>
      </c>
      <c r="Q4531">
        <v>8.7139000000000006</v>
      </c>
      <c r="R4531">
        <v>77.756699999999995</v>
      </c>
      <c r="S4531" t="s">
        <v>103</v>
      </c>
      <c r="T4531" t="s">
        <v>102</v>
      </c>
      <c r="U4531" t="s">
        <v>23</v>
      </c>
      <c r="V4531" t="s">
        <v>9</v>
      </c>
    </row>
    <row r="4532" spans="1:22">
      <c r="A4532" t="s">
        <v>20128</v>
      </c>
      <c r="B4532" s="2">
        <v>45552.570138888892</v>
      </c>
      <c r="C4532" s="2">
        <f t="shared" si="70"/>
        <v>45551</v>
      </c>
      <c r="D4532" t="s">
        <v>2497</v>
      </c>
      <c r="E4532" t="s">
        <v>2496</v>
      </c>
      <c r="F4532" t="s">
        <v>18</v>
      </c>
      <c r="G4532" t="s">
        <v>53</v>
      </c>
      <c r="H4532" t="s">
        <v>71</v>
      </c>
      <c r="I4532">
        <v>4</v>
      </c>
      <c r="J4532">
        <v>578.70000000000005</v>
      </c>
      <c r="K4532">
        <v>408.67</v>
      </c>
      <c r="L4532">
        <v>2314.8000000000002</v>
      </c>
      <c r="M4532">
        <v>1634.68</v>
      </c>
      <c r="N4532" t="s">
        <v>20127</v>
      </c>
      <c r="O4532" t="s">
        <v>20126</v>
      </c>
      <c r="P4532" t="s">
        <v>112</v>
      </c>
      <c r="Q4532">
        <v>13.082700000000001</v>
      </c>
      <c r="R4532">
        <v>80.270700000000005</v>
      </c>
      <c r="S4532" t="s">
        <v>735</v>
      </c>
      <c r="T4532" t="s">
        <v>734</v>
      </c>
      <c r="U4532" t="s">
        <v>77</v>
      </c>
      <c r="V4532" t="s">
        <v>45</v>
      </c>
    </row>
    <row r="4533" spans="1:22">
      <c r="A4533" t="s">
        <v>20125</v>
      </c>
      <c r="B4533" s="2">
        <v>45542.772222222222</v>
      </c>
      <c r="C4533" s="2">
        <f t="shared" si="70"/>
        <v>45537</v>
      </c>
      <c r="D4533" t="s">
        <v>2492</v>
      </c>
      <c r="E4533" t="s">
        <v>20124</v>
      </c>
      <c r="F4533" t="s">
        <v>136</v>
      </c>
      <c r="G4533" t="s">
        <v>41</v>
      </c>
      <c r="H4533" t="s">
        <v>16</v>
      </c>
      <c r="I4533">
        <v>1</v>
      </c>
      <c r="J4533">
        <v>1073.32</v>
      </c>
      <c r="K4533">
        <v>694.45</v>
      </c>
      <c r="L4533">
        <v>1073.32</v>
      </c>
      <c r="M4533">
        <v>694.45</v>
      </c>
      <c r="N4533" t="s">
        <v>20123</v>
      </c>
      <c r="O4533" t="s">
        <v>20122</v>
      </c>
      <c r="P4533" t="s">
        <v>26</v>
      </c>
      <c r="Q4533">
        <v>11.0168</v>
      </c>
      <c r="R4533">
        <v>76.955799999999996</v>
      </c>
      <c r="S4533" t="s">
        <v>364</v>
      </c>
      <c r="T4533" t="s">
        <v>363</v>
      </c>
      <c r="U4533" t="s">
        <v>10</v>
      </c>
      <c r="V4533" t="s">
        <v>22</v>
      </c>
    </row>
    <row r="4534" spans="1:22">
      <c r="A4534" t="s">
        <v>20121</v>
      </c>
      <c r="B4534" s="2">
        <v>45156.490972222222</v>
      </c>
      <c r="C4534" s="2">
        <f t="shared" si="70"/>
        <v>45152</v>
      </c>
      <c r="D4534" t="s">
        <v>2487</v>
      </c>
      <c r="E4534" t="s">
        <v>8182</v>
      </c>
      <c r="F4534" t="s">
        <v>64</v>
      </c>
      <c r="G4534" t="s">
        <v>82</v>
      </c>
      <c r="H4534" t="s">
        <v>16</v>
      </c>
      <c r="I4534">
        <v>1</v>
      </c>
      <c r="J4534">
        <v>1505.02</v>
      </c>
      <c r="K4534">
        <v>979.98</v>
      </c>
      <c r="L4534">
        <v>1505.02</v>
      </c>
      <c r="M4534">
        <v>979.98</v>
      </c>
      <c r="N4534" t="s">
        <v>20120</v>
      </c>
      <c r="O4534" t="s">
        <v>20119</v>
      </c>
      <c r="P4534" t="s">
        <v>60</v>
      </c>
      <c r="Q4534">
        <v>8.7139000000000006</v>
      </c>
      <c r="R4534">
        <v>77.756699999999995</v>
      </c>
      <c r="S4534" t="s">
        <v>206</v>
      </c>
      <c r="T4534" t="s">
        <v>205</v>
      </c>
      <c r="U4534" t="s">
        <v>10</v>
      </c>
      <c r="V4534" t="s">
        <v>9</v>
      </c>
    </row>
    <row r="4535" spans="1:22">
      <c r="A4535" t="s">
        <v>20118</v>
      </c>
      <c r="B4535" s="2">
        <v>45018.720833333333</v>
      </c>
      <c r="C4535" s="2">
        <f t="shared" si="70"/>
        <v>45012</v>
      </c>
      <c r="D4535" t="s">
        <v>2482</v>
      </c>
      <c r="E4535" t="s">
        <v>2481</v>
      </c>
      <c r="F4535" t="s">
        <v>73</v>
      </c>
      <c r="G4535" t="s">
        <v>17</v>
      </c>
      <c r="H4535" t="s">
        <v>16</v>
      </c>
      <c r="I4535">
        <v>1</v>
      </c>
      <c r="J4535">
        <v>686.39</v>
      </c>
      <c r="K4535">
        <v>470.67</v>
      </c>
      <c r="L4535">
        <v>686.39</v>
      </c>
      <c r="M4535">
        <v>470.67</v>
      </c>
      <c r="N4535" t="s">
        <v>20117</v>
      </c>
      <c r="O4535" t="s">
        <v>20116</v>
      </c>
      <c r="P4535" t="s">
        <v>68</v>
      </c>
      <c r="Q4535">
        <v>11.34</v>
      </c>
      <c r="R4535">
        <v>77.717200000000005</v>
      </c>
      <c r="S4535" t="s">
        <v>214</v>
      </c>
      <c r="T4535" t="s">
        <v>213</v>
      </c>
      <c r="U4535" t="s">
        <v>10</v>
      </c>
      <c r="V4535" t="s">
        <v>9</v>
      </c>
    </row>
    <row r="4536" spans="1:22">
      <c r="A4536" t="s">
        <v>20115</v>
      </c>
      <c r="B4536" s="2">
        <v>45492.859722222223</v>
      </c>
      <c r="C4536" s="2">
        <f t="shared" si="70"/>
        <v>45488</v>
      </c>
      <c r="D4536" t="s">
        <v>2477</v>
      </c>
      <c r="E4536" t="s">
        <v>20114</v>
      </c>
      <c r="F4536" t="s">
        <v>73</v>
      </c>
      <c r="G4536" t="s">
        <v>17</v>
      </c>
      <c r="H4536" t="s">
        <v>29</v>
      </c>
      <c r="I4536">
        <v>3</v>
      </c>
      <c r="J4536">
        <v>1902.65</v>
      </c>
      <c r="K4536">
        <v>1288.45</v>
      </c>
      <c r="L4536">
        <v>5707.95</v>
      </c>
      <c r="M4536">
        <v>3865.35</v>
      </c>
      <c r="N4536" t="s">
        <v>20113</v>
      </c>
      <c r="O4536" t="s">
        <v>20112</v>
      </c>
      <c r="P4536" t="s">
        <v>60</v>
      </c>
      <c r="Q4536">
        <v>8.7139000000000006</v>
      </c>
      <c r="R4536">
        <v>77.756699999999995</v>
      </c>
      <c r="S4536" t="s">
        <v>537</v>
      </c>
      <c r="T4536" t="s">
        <v>536</v>
      </c>
      <c r="U4536" t="s">
        <v>23</v>
      </c>
      <c r="V4536" t="s">
        <v>9</v>
      </c>
    </row>
    <row r="4537" spans="1:22">
      <c r="A4537" t="s">
        <v>20111</v>
      </c>
      <c r="B4537" s="2">
        <v>45257.679861111108</v>
      </c>
      <c r="C4537" s="2">
        <f t="shared" si="70"/>
        <v>45257</v>
      </c>
      <c r="D4537" t="s">
        <v>2472</v>
      </c>
      <c r="E4537" t="s">
        <v>4448</v>
      </c>
      <c r="F4537" t="s">
        <v>136</v>
      </c>
      <c r="G4537" t="s">
        <v>82</v>
      </c>
      <c r="H4537" t="s">
        <v>71</v>
      </c>
      <c r="I4537">
        <v>3</v>
      </c>
      <c r="J4537">
        <v>1822.17</v>
      </c>
      <c r="K4537">
        <v>1234.1600000000001</v>
      </c>
      <c r="L4537">
        <v>5466.51</v>
      </c>
      <c r="M4537">
        <v>3702.48</v>
      </c>
      <c r="N4537" t="s">
        <v>20110</v>
      </c>
      <c r="O4537" t="s">
        <v>20109</v>
      </c>
      <c r="P4537" t="s">
        <v>26</v>
      </c>
      <c r="Q4537">
        <v>11.0168</v>
      </c>
      <c r="R4537">
        <v>76.955799999999996</v>
      </c>
      <c r="S4537" t="s">
        <v>25</v>
      </c>
      <c r="T4537" t="s">
        <v>24</v>
      </c>
      <c r="U4537" t="s">
        <v>77</v>
      </c>
      <c r="V4537" t="s">
        <v>45</v>
      </c>
    </row>
    <row r="4538" spans="1:22">
      <c r="A4538" t="s">
        <v>20108</v>
      </c>
      <c r="B4538" s="2">
        <v>45110.486805555556</v>
      </c>
      <c r="C4538" s="2">
        <f t="shared" si="70"/>
        <v>45110</v>
      </c>
      <c r="D4538" t="s">
        <v>2467</v>
      </c>
      <c r="E4538" t="s">
        <v>8166</v>
      </c>
      <c r="F4538" t="s">
        <v>136</v>
      </c>
      <c r="G4538" t="s">
        <v>72</v>
      </c>
      <c r="H4538" t="s">
        <v>71</v>
      </c>
      <c r="I4538">
        <v>2</v>
      </c>
      <c r="J4538">
        <v>844.47</v>
      </c>
      <c r="K4538">
        <v>610.05999999999995</v>
      </c>
      <c r="L4538">
        <v>1688.94</v>
      </c>
      <c r="M4538">
        <v>1220.1199999999999</v>
      </c>
      <c r="N4538" t="s">
        <v>20107</v>
      </c>
      <c r="O4538" t="s">
        <v>20106</v>
      </c>
      <c r="P4538" t="s">
        <v>26</v>
      </c>
      <c r="Q4538">
        <v>11.0168</v>
      </c>
      <c r="R4538">
        <v>76.955799999999996</v>
      </c>
      <c r="S4538" t="s">
        <v>537</v>
      </c>
      <c r="T4538" t="s">
        <v>536</v>
      </c>
      <c r="U4538" t="s">
        <v>46</v>
      </c>
      <c r="V4538" t="s">
        <v>45</v>
      </c>
    </row>
    <row r="4539" spans="1:22">
      <c r="A4539" t="s">
        <v>20105</v>
      </c>
      <c r="B4539" s="2">
        <v>44951.531944444447</v>
      </c>
      <c r="C4539" s="2">
        <f t="shared" si="70"/>
        <v>44949</v>
      </c>
      <c r="D4539" t="s">
        <v>2462</v>
      </c>
      <c r="E4539" t="s">
        <v>6331</v>
      </c>
      <c r="F4539" t="s">
        <v>136</v>
      </c>
      <c r="G4539" t="s">
        <v>41</v>
      </c>
      <c r="H4539" t="s">
        <v>63</v>
      </c>
      <c r="I4539">
        <v>2</v>
      </c>
      <c r="J4539">
        <v>1106.5899999999999</v>
      </c>
      <c r="K4539">
        <v>978.03</v>
      </c>
      <c r="L4539">
        <v>2213.1799999999998</v>
      </c>
      <c r="M4539">
        <v>1956.06</v>
      </c>
      <c r="N4539" t="s">
        <v>20104</v>
      </c>
      <c r="O4539" t="s">
        <v>20103</v>
      </c>
      <c r="P4539" t="s">
        <v>49</v>
      </c>
      <c r="Q4539">
        <v>12.916499999999999</v>
      </c>
      <c r="R4539">
        <v>79.132499999999993</v>
      </c>
      <c r="S4539" t="s">
        <v>513</v>
      </c>
      <c r="T4539" t="s">
        <v>512</v>
      </c>
      <c r="U4539" t="s">
        <v>57</v>
      </c>
      <c r="V4539" t="s">
        <v>45</v>
      </c>
    </row>
    <row r="4540" spans="1:22">
      <c r="A4540" t="s">
        <v>20102</v>
      </c>
      <c r="B4540" s="2">
        <v>45367.819444444445</v>
      </c>
      <c r="C4540" s="2">
        <f t="shared" si="70"/>
        <v>45362</v>
      </c>
      <c r="D4540" t="s">
        <v>2457</v>
      </c>
      <c r="E4540" t="s">
        <v>4436</v>
      </c>
      <c r="F4540" t="s">
        <v>201</v>
      </c>
      <c r="G4540" t="s">
        <v>53</v>
      </c>
      <c r="H4540" t="s">
        <v>40</v>
      </c>
      <c r="I4540">
        <v>2</v>
      </c>
      <c r="J4540">
        <v>1728.02</v>
      </c>
      <c r="K4540">
        <v>1327.7</v>
      </c>
      <c r="L4540">
        <v>3456.04</v>
      </c>
      <c r="M4540">
        <v>2655.4</v>
      </c>
      <c r="N4540" t="s">
        <v>20101</v>
      </c>
      <c r="O4540" t="s">
        <v>20100</v>
      </c>
      <c r="P4540" t="s">
        <v>68</v>
      </c>
      <c r="Q4540">
        <v>11.34</v>
      </c>
      <c r="R4540">
        <v>77.717200000000005</v>
      </c>
      <c r="S4540" t="s">
        <v>226</v>
      </c>
      <c r="T4540" t="s">
        <v>225</v>
      </c>
      <c r="U4540" t="s">
        <v>23</v>
      </c>
      <c r="V4540" t="s">
        <v>9</v>
      </c>
    </row>
    <row r="4541" spans="1:22">
      <c r="A4541" t="s">
        <v>20099</v>
      </c>
      <c r="B4541" s="2">
        <v>45226.842361111114</v>
      </c>
      <c r="C4541" s="2">
        <f t="shared" si="70"/>
        <v>45222</v>
      </c>
      <c r="D4541" t="s">
        <v>2452</v>
      </c>
      <c r="E4541" t="s">
        <v>11732</v>
      </c>
      <c r="F4541" t="s">
        <v>166</v>
      </c>
      <c r="G4541" t="s">
        <v>115</v>
      </c>
      <c r="H4541" t="s">
        <v>40</v>
      </c>
      <c r="I4541">
        <v>2</v>
      </c>
      <c r="J4541">
        <v>764.97</v>
      </c>
      <c r="K4541">
        <v>526.62</v>
      </c>
      <c r="L4541">
        <v>1529.94</v>
      </c>
      <c r="M4541">
        <v>1053.24</v>
      </c>
      <c r="N4541" t="s">
        <v>20098</v>
      </c>
      <c r="O4541" t="s">
        <v>20097</v>
      </c>
      <c r="P4541" t="s">
        <v>60</v>
      </c>
      <c r="Q4541">
        <v>8.7139000000000006</v>
      </c>
      <c r="R4541">
        <v>77.756699999999995</v>
      </c>
      <c r="S4541" t="s">
        <v>413</v>
      </c>
      <c r="T4541" t="s">
        <v>412</v>
      </c>
      <c r="U4541" t="s">
        <v>77</v>
      </c>
      <c r="V4541" t="s">
        <v>22</v>
      </c>
    </row>
    <row r="4542" spans="1:22">
      <c r="A4542" t="s">
        <v>20096</v>
      </c>
      <c r="B4542" s="2">
        <v>45045.720138888886</v>
      </c>
      <c r="C4542" s="2">
        <f t="shared" si="70"/>
        <v>45040</v>
      </c>
      <c r="D4542" t="s">
        <v>2447</v>
      </c>
      <c r="E4542" t="s">
        <v>6319</v>
      </c>
      <c r="F4542" t="s">
        <v>83</v>
      </c>
      <c r="G4542" t="s">
        <v>41</v>
      </c>
      <c r="H4542" t="s">
        <v>16</v>
      </c>
      <c r="I4542">
        <v>2</v>
      </c>
      <c r="J4542">
        <v>2086.9</v>
      </c>
      <c r="K4542">
        <v>1337.3</v>
      </c>
      <c r="L4542">
        <v>4173.8</v>
      </c>
      <c r="M4542">
        <v>2674.6</v>
      </c>
      <c r="N4542" t="s">
        <v>20095</v>
      </c>
      <c r="O4542" t="s">
        <v>20094</v>
      </c>
      <c r="P4542" t="s">
        <v>26</v>
      </c>
      <c r="Q4542">
        <v>11.0168</v>
      </c>
      <c r="R4542">
        <v>76.955799999999996</v>
      </c>
      <c r="S4542" t="s">
        <v>396</v>
      </c>
      <c r="T4542" t="s">
        <v>395</v>
      </c>
      <c r="U4542" t="s">
        <v>23</v>
      </c>
      <c r="V4542" t="s">
        <v>212</v>
      </c>
    </row>
    <row r="4543" spans="1:22">
      <c r="A4543" t="s">
        <v>20093</v>
      </c>
      <c r="B4543" s="2">
        <v>45385.898611111108</v>
      </c>
      <c r="C4543" s="2">
        <f t="shared" si="70"/>
        <v>45383</v>
      </c>
      <c r="D4543" t="s">
        <v>2442</v>
      </c>
      <c r="E4543" t="s">
        <v>6315</v>
      </c>
      <c r="F4543" t="s">
        <v>64</v>
      </c>
      <c r="G4543" t="s">
        <v>30</v>
      </c>
      <c r="H4543" t="s">
        <v>29</v>
      </c>
      <c r="I4543">
        <v>4</v>
      </c>
      <c r="J4543">
        <v>2019.09</v>
      </c>
      <c r="K4543">
        <v>1318.33</v>
      </c>
      <c r="L4543">
        <v>8076.36</v>
      </c>
      <c r="M4543">
        <v>5273.32</v>
      </c>
      <c r="N4543" t="s">
        <v>20092</v>
      </c>
      <c r="O4543" t="s">
        <v>20091</v>
      </c>
      <c r="P4543" t="s">
        <v>121</v>
      </c>
      <c r="Q4543">
        <v>9.9252000000000002</v>
      </c>
      <c r="R4543">
        <v>78.119799999999998</v>
      </c>
      <c r="S4543" t="s">
        <v>88</v>
      </c>
      <c r="T4543" t="s">
        <v>87</v>
      </c>
      <c r="U4543" t="s">
        <v>23</v>
      </c>
      <c r="V4543" t="s">
        <v>9</v>
      </c>
    </row>
    <row r="4544" spans="1:22">
      <c r="A4544" t="s">
        <v>20090</v>
      </c>
      <c r="B4544" s="2">
        <v>45535.82708333333</v>
      </c>
      <c r="C4544" s="2">
        <f t="shared" si="70"/>
        <v>45530</v>
      </c>
      <c r="D4544" t="s">
        <v>2437</v>
      </c>
      <c r="E4544" t="s">
        <v>9948</v>
      </c>
      <c r="F4544" t="s">
        <v>136</v>
      </c>
      <c r="G4544" t="s">
        <v>53</v>
      </c>
      <c r="H4544" t="s">
        <v>63</v>
      </c>
      <c r="I4544">
        <v>1</v>
      </c>
      <c r="J4544">
        <v>713.83</v>
      </c>
      <c r="K4544">
        <v>522.5</v>
      </c>
      <c r="L4544">
        <v>713.83</v>
      </c>
      <c r="M4544">
        <v>522.5</v>
      </c>
      <c r="N4544" t="s">
        <v>20089</v>
      </c>
      <c r="O4544" t="s">
        <v>20088</v>
      </c>
      <c r="P4544" t="s">
        <v>112</v>
      </c>
      <c r="Q4544">
        <v>13.082700000000001</v>
      </c>
      <c r="R4544">
        <v>80.270700000000005</v>
      </c>
      <c r="S4544" t="s">
        <v>214</v>
      </c>
      <c r="T4544" t="s">
        <v>213</v>
      </c>
      <c r="U4544" t="s">
        <v>77</v>
      </c>
      <c r="V4544" t="s">
        <v>9</v>
      </c>
    </row>
    <row r="4545" spans="1:22">
      <c r="A4545" t="s">
        <v>20087</v>
      </c>
      <c r="B4545" s="2">
        <v>45235.695833333331</v>
      </c>
      <c r="C4545" s="2">
        <f t="shared" si="70"/>
        <v>45229</v>
      </c>
      <c r="D4545" t="s">
        <v>2432</v>
      </c>
      <c r="E4545" t="s">
        <v>9944</v>
      </c>
      <c r="F4545" t="s">
        <v>136</v>
      </c>
      <c r="G4545" t="s">
        <v>30</v>
      </c>
      <c r="H4545" t="s">
        <v>16</v>
      </c>
      <c r="I4545">
        <v>1</v>
      </c>
      <c r="J4545">
        <v>1838.59</v>
      </c>
      <c r="K4545">
        <v>1119.83</v>
      </c>
      <c r="L4545">
        <v>1838.59</v>
      </c>
      <c r="M4545">
        <v>1119.83</v>
      </c>
      <c r="N4545" t="s">
        <v>20086</v>
      </c>
      <c r="O4545" t="s">
        <v>20085</v>
      </c>
      <c r="P4545" t="s">
        <v>68</v>
      </c>
      <c r="Q4545">
        <v>11.34</v>
      </c>
      <c r="R4545">
        <v>77.717200000000005</v>
      </c>
      <c r="S4545" t="s">
        <v>103</v>
      </c>
      <c r="T4545" t="s">
        <v>102</v>
      </c>
      <c r="U4545" t="s">
        <v>23</v>
      </c>
      <c r="V4545" t="s">
        <v>45</v>
      </c>
    </row>
    <row r="4546" spans="1:22">
      <c r="A4546" t="s">
        <v>20084</v>
      </c>
      <c r="B4546" s="2">
        <v>44981.878472222219</v>
      </c>
      <c r="C4546" s="2">
        <f t="shared" si="70"/>
        <v>44977</v>
      </c>
      <c r="D4546" t="s">
        <v>2427</v>
      </c>
      <c r="E4546" t="s">
        <v>6303</v>
      </c>
      <c r="F4546" t="s">
        <v>73</v>
      </c>
      <c r="G4546" t="s">
        <v>82</v>
      </c>
      <c r="H4546" t="s">
        <v>29</v>
      </c>
      <c r="I4546">
        <v>2</v>
      </c>
      <c r="J4546">
        <v>2360.19</v>
      </c>
      <c r="K4546">
        <v>1760.52</v>
      </c>
      <c r="L4546">
        <v>4720.38</v>
      </c>
      <c r="M4546">
        <v>3521.04</v>
      </c>
      <c r="N4546" t="s">
        <v>20083</v>
      </c>
      <c r="O4546" t="s">
        <v>20082</v>
      </c>
      <c r="P4546" t="s">
        <v>26</v>
      </c>
      <c r="Q4546">
        <v>11.0168</v>
      </c>
      <c r="R4546">
        <v>76.955799999999996</v>
      </c>
      <c r="S4546" t="s">
        <v>333</v>
      </c>
      <c r="T4546" t="s">
        <v>332</v>
      </c>
      <c r="U4546" t="s">
        <v>10</v>
      </c>
      <c r="V4546" t="s">
        <v>9</v>
      </c>
    </row>
    <row r="4547" spans="1:22">
      <c r="A4547" t="s">
        <v>20081</v>
      </c>
      <c r="B4547" s="2">
        <v>45217.820833333331</v>
      </c>
      <c r="C4547" s="2">
        <f t="shared" ref="C4547:C4610" si="71">INT(B4547) - WEEKDAY(INT(B4547), 2) + 1</f>
        <v>45215</v>
      </c>
      <c r="D4547" t="s">
        <v>2422</v>
      </c>
      <c r="E4547" t="s">
        <v>8133</v>
      </c>
      <c r="F4547" t="s">
        <v>201</v>
      </c>
      <c r="G4547" t="s">
        <v>53</v>
      </c>
      <c r="H4547" t="s">
        <v>29</v>
      </c>
      <c r="I4547">
        <v>2</v>
      </c>
      <c r="J4547">
        <v>1740.81</v>
      </c>
      <c r="K4547">
        <v>1180.06</v>
      </c>
      <c r="L4547">
        <v>3481.62</v>
      </c>
      <c r="M4547">
        <v>2360.12</v>
      </c>
      <c r="N4547" t="s">
        <v>20080</v>
      </c>
      <c r="O4547" t="s">
        <v>20079</v>
      </c>
      <c r="P4547" t="s">
        <v>49</v>
      </c>
      <c r="Q4547">
        <v>12.916499999999999</v>
      </c>
      <c r="R4547">
        <v>79.132499999999993</v>
      </c>
      <c r="S4547" t="s">
        <v>25</v>
      </c>
      <c r="T4547" t="s">
        <v>24</v>
      </c>
      <c r="U4547" t="s">
        <v>46</v>
      </c>
      <c r="V4547" t="s">
        <v>45</v>
      </c>
    </row>
    <row r="4548" spans="1:22">
      <c r="A4548" t="s">
        <v>20078</v>
      </c>
      <c r="B4548" s="2">
        <v>45340.691666666666</v>
      </c>
      <c r="C4548" s="2">
        <f t="shared" si="71"/>
        <v>45334</v>
      </c>
      <c r="D4548" t="s">
        <v>2417</v>
      </c>
      <c r="E4548" t="s">
        <v>20077</v>
      </c>
      <c r="F4548" t="s">
        <v>64</v>
      </c>
      <c r="G4548" t="s">
        <v>30</v>
      </c>
      <c r="H4548" t="s">
        <v>16</v>
      </c>
      <c r="I4548">
        <v>2</v>
      </c>
      <c r="J4548">
        <v>865.31</v>
      </c>
      <c r="K4548">
        <v>695.16</v>
      </c>
      <c r="L4548">
        <v>1730.62</v>
      </c>
      <c r="M4548">
        <v>1390.32</v>
      </c>
      <c r="N4548" t="s">
        <v>20076</v>
      </c>
      <c r="O4548" t="s">
        <v>20075</v>
      </c>
      <c r="P4548" t="s">
        <v>26</v>
      </c>
      <c r="Q4548">
        <v>11.0168</v>
      </c>
      <c r="R4548">
        <v>76.955799999999996</v>
      </c>
      <c r="S4548" t="s">
        <v>432</v>
      </c>
      <c r="T4548" t="s">
        <v>431</v>
      </c>
      <c r="U4548" t="s">
        <v>46</v>
      </c>
      <c r="V4548" t="s">
        <v>22</v>
      </c>
    </row>
    <row r="4549" spans="1:22">
      <c r="A4549" t="s">
        <v>20074</v>
      </c>
      <c r="B4549" s="2">
        <v>45065.512499999997</v>
      </c>
      <c r="C4549" s="2">
        <f t="shared" si="71"/>
        <v>45061</v>
      </c>
      <c r="D4549" t="s">
        <v>2412</v>
      </c>
      <c r="E4549" t="s">
        <v>9929</v>
      </c>
      <c r="F4549" t="s">
        <v>83</v>
      </c>
      <c r="G4549" t="s">
        <v>106</v>
      </c>
      <c r="H4549" t="s">
        <v>63</v>
      </c>
      <c r="I4549">
        <v>3</v>
      </c>
      <c r="J4549">
        <v>2356.6</v>
      </c>
      <c r="K4549">
        <v>1467.2</v>
      </c>
      <c r="L4549">
        <v>7069.8</v>
      </c>
      <c r="M4549">
        <v>4401.6000000000004</v>
      </c>
      <c r="N4549" t="s">
        <v>20073</v>
      </c>
      <c r="O4549" t="s">
        <v>20072</v>
      </c>
      <c r="P4549" t="s">
        <v>13</v>
      </c>
      <c r="Q4549">
        <v>11.664300000000001</v>
      </c>
      <c r="R4549">
        <v>78.146000000000001</v>
      </c>
      <c r="S4549" t="s">
        <v>25</v>
      </c>
      <c r="T4549" t="s">
        <v>24</v>
      </c>
      <c r="U4549" t="s">
        <v>23</v>
      </c>
      <c r="V4549" t="s">
        <v>45</v>
      </c>
    </row>
    <row r="4550" spans="1:22">
      <c r="A4550" t="s">
        <v>20071</v>
      </c>
      <c r="B4550" s="2">
        <v>45262.431944444441</v>
      </c>
      <c r="C4550" s="2">
        <f t="shared" si="71"/>
        <v>45257</v>
      </c>
      <c r="D4550" t="s">
        <v>2407</v>
      </c>
      <c r="E4550" t="s">
        <v>20070</v>
      </c>
      <c r="F4550" t="s">
        <v>166</v>
      </c>
      <c r="G4550" t="s">
        <v>30</v>
      </c>
      <c r="H4550" t="s">
        <v>63</v>
      </c>
      <c r="I4550">
        <v>2</v>
      </c>
      <c r="J4550">
        <v>431.07</v>
      </c>
      <c r="K4550">
        <v>330.34</v>
      </c>
      <c r="L4550">
        <v>862.14</v>
      </c>
      <c r="M4550">
        <v>660.68</v>
      </c>
      <c r="N4550" t="s">
        <v>20069</v>
      </c>
      <c r="O4550" t="s">
        <v>20068</v>
      </c>
      <c r="P4550" t="s">
        <v>13</v>
      </c>
      <c r="Q4550">
        <v>11.664300000000001</v>
      </c>
      <c r="R4550">
        <v>78.146000000000001</v>
      </c>
      <c r="S4550" t="s">
        <v>420</v>
      </c>
      <c r="T4550" t="s">
        <v>419</v>
      </c>
      <c r="U4550" t="s">
        <v>10</v>
      </c>
      <c r="V4550" t="s">
        <v>9</v>
      </c>
    </row>
    <row r="4551" spans="1:22">
      <c r="A4551" t="s">
        <v>20067</v>
      </c>
      <c r="B4551" s="2">
        <v>45140.518750000003</v>
      </c>
      <c r="C4551" s="2">
        <f t="shared" si="71"/>
        <v>45138</v>
      </c>
      <c r="D4551" t="s">
        <v>2402</v>
      </c>
      <c r="E4551" t="s">
        <v>20066</v>
      </c>
      <c r="F4551" t="s">
        <v>166</v>
      </c>
      <c r="G4551" t="s">
        <v>106</v>
      </c>
      <c r="H4551" t="s">
        <v>40</v>
      </c>
      <c r="I4551">
        <v>2</v>
      </c>
      <c r="J4551">
        <v>1085.48</v>
      </c>
      <c r="K4551">
        <v>912.63</v>
      </c>
      <c r="L4551">
        <v>2170.96</v>
      </c>
      <c r="M4551">
        <v>1825.26</v>
      </c>
      <c r="N4551" t="s">
        <v>20065</v>
      </c>
      <c r="O4551" t="s">
        <v>20064</v>
      </c>
      <c r="P4551" t="s">
        <v>49</v>
      </c>
      <c r="Q4551">
        <v>12.916499999999999</v>
      </c>
      <c r="R4551">
        <v>79.132499999999993</v>
      </c>
      <c r="S4551" t="s">
        <v>96</v>
      </c>
      <c r="T4551" t="s">
        <v>95</v>
      </c>
      <c r="U4551" t="s">
        <v>23</v>
      </c>
      <c r="V4551" t="s">
        <v>45</v>
      </c>
    </row>
    <row r="4552" spans="1:22">
      <c r="A4552" t="s">
        <v>20063</v>
      </c>
      <c r="B4552" s="2">
        <v>45407.790972222225</v>
      </c>
      <c r="C4552" s="2">
        <f t="shared" si="71"/>
        <v>45404</v>
      </c>
      <c r="D4552" t="s">
        <v>2397</v>
      </c>
      <c r="E4552" t="s">
        <v>11695</v>
      </c>
      <c r="F4552" t="s">
        <v>83</v>
      </c>
      <c r="G4552" t="s">
        <v>91</v>
      </c>
      <c r="H4552" t="s">
        <v>16</v>
      </c>
      <c r="I4552">
        <v>2</v>
      </c>
      <c r="J4552">
        <v>2040.72</v>
      </c>
      <c r="K4552">
        <v>1458.39</v>
      </c>
      <c r="L4552">
        <v>4081.44</v>
      </c>
      <c r="M4552">
        <v>2916.78</v>
      </c>
      <c r="N4552" t="s">
        <v>20062</v>
      </c>
      <c r="O4552" t="s">
        <v>20061</v>
      </c>
      <c r="P4552" t="s">
        <v>68</v>
      </c>
      <c r="Q4552">
        <v>11.34</v>
      </c>
      <c r="R4552">
        <v>77.717200000000005</v>
      </c>
      <c r="S4552" t="s">
        <v>206</v>
      </c>
      <c r="T4552" t="s">
        <v>205</v>
      </c>
      <c r="U4552" t="s">
        <v>77</v>
      </c>
      <c r="V4552" t="s">
        <v>9</v>
      </c>
    </row>
    <row r="4553" spans="1:22">
      <c r="A4553" t="s">
        <v>20060</v>
      </c>
      <c r="B4553" s="2">
        <v>45037.84652777778</v>
      </c>
      <c r="C4553" s="2">
        <f t="shared" si="71"/>
        <v>45033</v>
      </c>
      <c r="D4553" t="s">
        <v>2392</v>
      </c>
      <c r="E4553" t="s">
        <v>4386</v>
      </c>
      <c r="F4553" t="s">
        <v>136</v>
      </c>
      <c r="G4553" t="s">
        <v>72</v>
      </c>
      <c r="H4553" t="s">
        <v>63</v>
      </c>
      <c r="I4553">
        <v>2</v>
      </c>
      <c r="J4553">
        <v>1558.13</v>
      </c>
      <c r="K4553">
        <v>960.9</v>
      </c>
      <c r="L4553">
        <v>3116.26</v>
      </c>
      <c r="M4553">
        <v>1921.8</v>
      </c>
      <c r="N4553" t="s">
        <v>20059</v>
      </c>
      <c r="O4553" t="s">
        <v>20058</v>
      </c>
      <c r="P4553" t="s">
        <v>37</v>
      </c>
      <c r="Q4553">
        <v>10.7905</v>
      </c>
      <c r="R4553">
        <v>78.704700000000003</v>
      </c>
      <c r="S4553" t="s">
        <v>906</v>
      </c>
      <c r="T4553" t="s">
        <v>905</v>
      </c>
      <c r="U4553" t="s">
        <v>23</v>
      </c>
      <c r="V4553" t="s">
        <v>9</v>
      </c>
    </row>
    <row r="4554" spans="1:22">
      <c r="A4554" t="s">
        <v>20057</v>
      </c>
      <c r="B4554" s="2">
        <v>45567.827777777777</v>
      </c>
      <c r="C4554" s="2">
        <f t="shared" si="71"/>
        <v>45565</v>
      </c>
      <c r="D4554" t="s">
        <v>2387</v>
      </c>
      <c r="E4554" t="s">
        <v>16758</v>
      </c>
      <c r="F4554" t="s">
        <v>83</v>
      </c>
      <c r="G4554" t="s">
        <v>91</v>
      </c>
      <c r="H4554" t="s">
        <v>16</v>
      </c>
      <c r="I4554">
        <v>4</v>
      </c>
      <c r="J4554">
        <v>1524.22</v>
      </c>
      <c r="K4554">
        <v>1233.6600000000001</v>
      </c>
      <c r="L4554">
        <v>6096.88</v>
      </c>
      <c r="M4554">
        <v>4934.6400000000003</v>
      </c>
      <c r="N4554" t="s">
        <v>20056</v>
      </c>
      <c r="O4554" t="s">
        <v>20055</v>
      </c>
      <c r="P4554" t="s">
        <v>37</v>
      </c>
      <c r="Q4554">
        <v>10.7905</v>
      </c>
      <c r="R4554">
        <v>78.704700000000003</v>
      </c>
      <c r="S4554" t="s">
        <v>257</v>
      </c>
      <c r="T4554" t="s">
        <v>256</v>
      </c>
      <c r="U4554" t="s">
        <v>23</v>
      </c>
      <c r="V4554" t="s">
        <v>9</v>
      </c>
    </row>
    <row r="4555" spans="1:22">
      <c r="A4555" t="s">
        <v>20054</v>
      </c>
      <c r="B4555" s="2">
        <v>44956.619444444441</v>
      </c>
      <c r="C4555" s="2">
        <f t="shared" si="71"/>
        <v>44956</v>
      </c>
      <c r="D4555" t="s">
        <v>2382</v>
      </c>
      <c r="E4555" t="s">
        <v>6272</v>
      </c>
      <c r="F4555" t="s">
        <v>83</v>
      </c>
      <c r="G4555" t="s">
        <v>17</v>
      </c>
      <c r="H4555" t="s">
        <v>63</v>
      </c>
      <c r="I4555">
        <v>2</v>
      </c>
      <c r="J4555">
        <v>1491.85</v>
      </c>
      <c r="K4555">
        <v>1083.49</v>
      </c>
      <c r="L4555">
        <v>2983.7</v>
      </c>
      <c r="M4555">
        <v>2166.98</v>
      </c>
      <c r="N4555" t="s">
        <v>20053</v>
      </c>
      <c r="O4555" t="s">
        <v>20052</v>
      </c>
      <c r="P4555" t="s">
        <v>13</v>
      </c>
      <c r="Q4555">
        <v>11.664300000000001</v>
      </c>
      <c r="R4555">
        <v>78.146000000000001</v>
      </c>
      <c r="S4555" t="s">
        <v>206</v>
      </c>
      <c r="T4555" t="s">
        <v>205</v>
      </c>
      <c r="U4555" t="s">
        <v>77</v>
      </c>
      <c r="V4555" t="s">
        <v>9</v>
      </c>
    </row>
    <row r="4556" spans="1:22">
      <c r="A4556" t="s">
        <v>20051</v>
      </c>
      <c r="B4556" s="2">
        <v>45350.65347222222</v>
      </c>
      <c r="C4556" s="2">
        <f t="shared" si="71"/>
        <v>45348</v>
      </c>
      <c r="D4556" t="s">
        <v>2377</v>
      </c>
      <c r="E4556" t="s">
        <v>15080</v>
      </c>
      <c r="F4556" t="s">
        <v>73</v>
      </c>
      <c r="G4556" t="s">
        <v>115</v>
      </c>
      <c r="H4556" t="s">
        <v>52</v>
      </c>
      <c r="I4556">
        <v>1</v>
      </c>
      <c r="J4556">
        <v>788.45</v>
      </c>
      <c r="K4556">
        <v>639.82000000000005</v>
      </c>
      <c r="L4556">
        <v>788.45</v>
      </c>
      <c r="M4556">
        <v>639.82000000000005</v>
      </c>
      <c r="N4556" t="s">
        <v>20050</v>
      </c>
      <c r="O4556" t="s">
        <v>20049</v>
      </c>
      <c r="P4556" t="s">
        <v>60</v>
      </c>
      <c r="Q4556">
        <v>8.7139000000000006</v>
      </c>
      <c r="R4556">
        <v>77.756699999999995</v>
      </c>
      <c r="S4556" t="s">
        <v>628</v>
      </c>
      <c r="T4556" t="s">
        <v>627</v>
      </c>
      <c r="U4556" t="s">
        <v>23</v>
      </c>
      <c r="V4556" t="s">
        <v>22</v>
      </c>
    </row>
    <row r="4557" spans="1:22">
      <c r="A4557" t="s">
        <v>20048</v>
      </c>
      <c r="B4557" s="2">
        <v>45419.711805555555</v>
      </c>
      <c r="C4557" s="2">
        <f t="shared" si="71"/>
        <v>45418</v>
      </c>
      <c r="D4557" t="s">
        <v>2372</v>
      </c>
      <c r="E4557" t="s">
        <v>8097</v>
      </c>
      <c r="F4557" t="s">
        <v>73</v>
      </c>
      <c r="G4557" t="s">
        <v>72</v>
      </c>
      <c r="H4557" t="s">
        <v>16</v>
      </c>
      <c r="I4557">
        <v>2</v>
      </c>
      <c r="J4557">
        <v>1076.53</v>
      </c>
      <c r="K4557">
        <v>856.96</v>
      </c>
      <c r="L4557">
        <v>2153.06</v>
      </c>
      <c r="M4557">
        <v>1713.92</v>
      </c>
      <c r="N4557" t="s">
        <v>20047</v>
      </c>
      <c r="O4557" t="s">
        <v>20046</v>
      </c>
      <c r="P4557" t="s">
        <v>60</v>
      </c>
      <c r="Q4557">
        <v>8.7139000000000006</v>
      </c>
      <c r="R4557">
        <v>77.756699999999995</v>
      </c>
      <c r="S4557" t="s">
        <v>762</v>
      </c>
      <c r="T4557" t="s">
        <v>761</v>
      </c>
      <c r="U4557" t="s">
        <v>57</v>
      </c>
      <c r="V4557" t="s">
        <v>45</v>
      </c>
    </row>
    <row r="4558" spans="1:22">
      <c r="A4558" t="s">
        <v>20045</v>
      </c>
      <c r="B4558" s="2">
        <v>45199.911805555559</v>
      </c>
      <c r="C4558" s="2">
        <f t="shared" si="71"/>
        <v>45194</v>
      </c>
      <c r="D4558" t="s">
        <v>2367</v>
      </c>
      <c r="E4558" t="s">
        <v>2366</v>
      </c>
      <c r="F4558" t="s">
        <v>166</v>
      </c>
      <c r="G4558" t="s">
        <v>17</v>
      </c>
      <c r="H4558" t="s">
        <v>63</v>
      </c>
      <c r="I4558">
        <v>4</v>
      </c>
      <c r="J4558">
        <v>1783.11</v>
      </c>
      <c r="K4558">
        <v>1589.37</v>
      </c>
      <c r="L4558">
        <v>7132.44</v>
      </c>
      <c r="M4558">
        <v>6357.48</v>
      </c>
      <c r="N4558" t="s">
        <v>20044</v>
      </c>
      <c r="O4558" t="s">
        <v>20043</v>
      </c>
      <c r="P4558" t="s">
        <v>26</v>
      </c>
      <c r="Q4558">
        <v>11.0168</v>
      </c>
      <c r="R4558">
        <v>76.955799999999996</v>
      </c>
      <c r="S4558" t="s">
        <v>176</v>
      </c>
      <c r="T4558" t="s">
        <v>175</v>
      </c>
      <c r="U4558" t="s">
        <v>57</v>
      </c>
      <c r="V4558" t="s">
        <v>212</v>
      </c>
    </row>
    <row r="4559" spans="1:22">
      <c r="A4559" t="s">
        <v>20042</v>
      </c>
      <c r="B4559" s="2">
        <v>45037.808333333334</v>
      </c>
      <c r="C4559" s="2">
        <f t="shared" si="71"/>
        <v>45033</v>
      </c>
      <c r="D4559" t="s">
        <v>2362</v>
      </c>
      <c r="E4559" t="s">
        <v>13371</v>
      </c>
      <c r="F4559" t="s">
        <v>201</v>
      </c>
      <c r="G4559" t="s">
        <v>115</v>
      </c>
      <c r="H4559" t="s">
        <v>63</v>
      </c>
      <c r="I4559">
        <v>1</v>
      </c>
      <c r="J4559">
        <v>705.27</v>
      </c>
      <c r="K4559">
        <v>616.78</v>
      </c>
      <c r="L4559">
        <v>705.27</v>
      </c>
      <c r="M4559">
        <v>616.78</v>
      </c>
      <c r="N4559" t="s">
        <v>20041</v>
      </c>
      <c r="O4559" t="s">
        <v>20040</v>
      </c>
      <c r="P4559" t="s">
        <v>26</v>
      </c>
      <c r="Q4559">
        <v>11.0168</v>
      </c>
      <c r="R4559">
        <v>76.955799999999996</v>
      </c>
      <c r="S4559" t="s">
        <v>269</v>
      </c>
      <c r="T4559" t="s">
        <v>268</v>
      </c>
      <c r="U4559" t="s">
        <v>46</v>
      </c>
      <c r="V4559" t="s">
        <v>22</v>
      </c>
    </row>
    <row r="4560" spans="1:22">
      <c r="A4560" t="s">
        <v>20039</v>
      </c>
      <c r="B4560" s="2">
        <v>45204.709027777775</v>
      </c>
      <c r="C4560" s="2">
        <f t="shared" si="71"/>
        <v>45201</v>
      </c>
      <c r="D4560" t="s">
        <v>2357</v>
      </c>
      <c r="E4560" t="s">
        <v>2356</v>
      </c>
      <c r="F4560" t="s">
        <v>83</v>
      </c>
      <c r="G4560" t="s">
        <v>106</v>
      </c>
      <c r="H4560" t="s">
        <v>52</v>
      </c>
      <c r="I4560">
        <v>1</v>
      </c>
      <c r="J4560">
        <v>2079.6999999999998</v>
      </c>
      <c r="K4560">
        <v>1489.63</v>
      </c>
      <c r="L4560">
        <v>2079.6999999999998</v>
      </c>
      <c r="M4560">
        <v>1489.63</v>
      </c>
      <c r="N4560" t="s">
        <v>20038</v>
      </c>
      <c r="O4560" t="s">
        <v>20037</v>
      </c>
      <c r="P4560" t="s">
        <v>37</v>
      </c>
      <c r="Q4560">
        <v>10.7905</v>
      </c>
      <c r="R4560">
        <v>78.704700000000003</v>
      </c>
      <c r="S4560" t="s">
        <v>319</v>
      </c>
      <c r="T4560" t="s">
        <v>318</v>
      </c>
      <c r="U4560" t="s">
        <v>57</v>
      </c>
      <c r="V4560" t="s">
        <v>9</v>
      </c>
    </row>
    <row r="4561" spans="1:22">
      <c r="A4561" t="s">
        <v>20036</v>
      </c>
      <c r="B4561" s="2">
        <v>45319.51666666667</v>
      </c>
      <c r="C4561" s="2">
        <f t="shared" si="71"/>
        <v>45313</v>
      </c>
      <c r="D4561" t="s">
        <v>2352</v>
      </c>
      <c r="E4561" t="s">
        <v>20035</v>
      </c>
      <c r="F4561" t="s">
        <v>64</v>
      </c>
      <c r="G4561" t="s">
        <v>82</v>
      </c>
      <c r="H4561" t="s">
        <v>16</v>
      </c>
      <c r="I4561">
        <v>3</v>
      </c>
      <c r="J4561">
        <v>2325.67</v>
      </c>
      <c r="K4561">
        <v>1999.96</v>
      </c>
      <c r="L4561">
        <v>6977.01</v>
      </c>
      <c r="M4561">
        <v>5999.88</v>
      </c>
      <c r="N4561" t="s">
        <v>20034</v>
      </c>
      <c r="O4561" t="s">
        <v>20033</v>
      </c>
      <c r="P4561" t="s">
        <v>26</v>
      </c>
      <c r="Q4561">
        <v>11.0168</v>
      </c>
      <c r="R4561">
        <v>76.955799999999996</v>
      </c>
      <c r="S4561" t="s">
        <v>226</v>
      </c>
      <c r="T4561" t="s">
        <v>225</v>
      </c>
      <c r="U4561" t="s">
        <v>10</v>
      </c>
      <c r="V4561" t="s">
        <v>9</v>
      </c>
    </row>
    <row r="4562" spans="1:22">
      <c r="A4562" t="s">
        <v>20032</v>
      </c>
      <c r="B4562" s="2">
        <v>45090.902777777781</v>
      </c>
      <c r="C4562" s="2">
        <f t="shared" si="71"/>
        <v>45089</v>
      </c>
      <c r="D4562" t="s">
        <v>2347</v>
      </c>
      <c r="E4562" t="s">
        <v>20031</v>
      </c>
      <c r="F4562" t="s">
        <v>166</v>
      </c>
      <c r="G4562" t="s">
        <v>30</v>
      </c>
      <c r="H4562" t="s">
        <v>16</v>
      </c>
      <c r="I4562">
        <v>2</v>
      </c>
      <c r="J4562">
        <v>207.55</v>
      </c>
      <c r="K4562">
        <v>182.69</v>
      </c>
      <c r="L4562">
        <v>415.1</v>
      </c>
      <c r="M4562">
        <v>365.38</v>
      </c>
      <c r="N4562" t="s">
        <v>20030</v>
      </c>
      <c r="O4562" t="s">
        <v>20029</v>
      </c>
      <c r="P4562" t="s">
        <v>13</v>
      </c>
      <c r="Q4562">
        <v>11.664300000000001</v>
      </c>
      <c r="R4562">
        <v>78.146000000000001</v>
      </c>
      <c r="S4562" t="s">
        <v>269</v>
      </c>
      <c r="T4562" t="s">
        <v>268</v>
      </c>
      <c r="U4562" t="s">
        <v>23</v>
      </c>
      <c r="V4562" t="s">
        <v>9</v>
      </c>
    </row>
    <row r="4563" spans="1:22">
      <c r="A4563" t="s">
        <v>20028</v>
      </c>
      <c r="B4563" s="2">
        <v>45016.418749999997</v>
      </c>
      <c r="C4563" s="2">
        <f t="shared" si="71"/>
        <v>45012</v>
      </c>
      <c r="D4563" t="s">
        <v>2342</v>
      </c>
      <c r="E4563" t="s">
        <v>6242</v>
      </c>
      <c r="F4563" t="s">
        <v>31</v>
      </c>
      <c r="G4563" t="s">
        <v>106</v>
      </c>
      <c r="H4563" t="s">
        <v>40</v>
      </c>
      <c r="I4563">
        <v>1</v>
      </c>
      <c r="J4563">
        <v>2451.67</v>
      </c>
      <c r="K4563">
        <v>2101.9899999999998</v>
      </c>
      <c r="L4563">
        <v>2451.67</v>
      </c>
      <c r="M4563">
        <v>2101.9899999999998</v>
      </c>
      <c r="N4563" t="s">
        <v>20027</v>
      </c>
      <c r="O4563" t="s">
        <v>20026</v>
      </c>
      <c r="P4563" t="s">
        <v>121</v>
      </c>
      <c r="Q4563">
        <v>9.9252000000000002</v>
      </c>
      <c r="R4563">
        <v>78.119799999999998</v>
      </c>
      <c r="S4563" t="s">
        <v>25</v>
      </c>
      <c r="T4563" t="s">
        <v>24</v>
      </c>
      <c r="U4563" t="s">
        <v>23</v>
      </c>
      <c r="V4563" t="s">
        <v>9</v>
      </c>
    </row>
    <row r="4564" spans="1:22">
      <c r="A4564" t="s">
        <v>20025</v>
      </c>
      <c r="B4564" s="2">
        <v>45411.440972222219</v>
      </c>
      <c r="C4564" s="2">
        <f t="shared" si="71"/>
        <v>45411</v>
      </c>
      <c r="D4564" t="s">
        <v>2337</v>
      </c>
      <c r="E4564" t="s">
        <v>20024</v>
      </c>
      <c r="F4564" t="s">
        <v>73</v>
      </c>
      <c r="G4564" t="s">
        <v>115</v>
      </c>
      <c r="H4564" t="s">
        <v>16</v>
      </c>
      <c r="I4564">
        <v>2</v>
      </c>
      <c r="J4564">
        <v>1940.75</v>
      </c>
      <c r="K4564">
        <v>1327.25</v>
      </c>
      <c r="L4564">
        <v>3881.5</v>
      </c>
      <c r="M4564">
        <v>2654.5</v>
      </c>
      <c r="N4564" t="s">
        <v>20023</v>
      </c>
      <c r="O4564" t="s">
        <v>20022</v>
      </c>
      <c r="P4564" t="s">
        <v>37</v>
      </c>
      <c r="Q4564">
        <v>10.7905</v>
      </c>
      <c r="R4564">
        <v>78.704700000000003</v>
      </c>
      <c r="S4564" t="s">
        <v>340</v>
      </c>
      <c r="T4564" t="s">
        <v>339</v>
      </c>
      <c r="U4564" t="s">
        <v>10</v>
      </c>
      <c r="V4564" t="s">
        <v>45</v>
      </c>
    </row>
    <row r="4565" spans="1:22">
      <c r="A4565" t="s">
        <v>20021</v>
      </c>
      <c r="B4565" s="2">
        <v>45068.554166666669</v>
      </c>
      <c r="C4565" s="2">
        <f t="shared" si="71"/>
        <v>45068</v>
      </c>
      <c r="D4565" t="s">
        <v>2332</v>
      </c>
      <c r="E4565" t="s">
        <v>20020</v>
      </c>
      <c r="F4565" t="s">
        <v>73</v>
      </c>
      <c r="G4565" t="s">
        <v>106</v>
      </c>
      <c r="H4565" t="s">
        <v>29</v>
      </c>
      <c r="I4565">
        <v>2</v>
      </c>
      <c r="J4565">
        <v>201.72</v>
      </c>
      <c r="K4565">
        <v>142.30000000000001</v>
      </c>
      <c r="L4565">
        <v>403.44</v>
      </c>
      <c r="M4565">
        <v>284.60000000000002</v>
      </c>
      <c r="N4565" t="s">
        <v>20019</v>
      </c>
      <c r="O4565" t="s">
        <v>20018</v>
      </c>
      <c r="P4565" t="s">
        <v>60</v>
      </c>
      <c r="Q4565">
        <v>8.7139000000000006</v>
      </c>
      <c r="R4565">
        <v>77.756699999999995</v>
      </c>
      <c r="S4565" t="s">
        <v>243</v>
      </c>
      <c r="T4565" t="s">
        <v>242</v>
      </c>
      <c r="U4565" t="s">
        <v>46</v>
      </c>
      <c r="V4565" t="s">
        <v>45</v>
      </c>
    </row>
    <row r="4566" spans="1:22">
      <c r="A4566" t="s">
        <v>20017</v>
      </c>
      <c r="B4566" s="2">
        <v>45001.871527777781</v>
      </c>
      <c r="C4566" s="2">
        <f t="shared" si="71"/>
        <v>44998</v>
      </c>
      <c r="D4566" t="s">
        <v>2327</v>
      </c>
      <c r="E4566" t="s">
        <v>11641</v>
      </c>
      <c r="F4566" t="s">
        <v>64</v>
      </c>
      <c r="G4566" t="s">
        <v>82</v>
      </c>
      <c r="H4566" t="s">
        <v>29</v>
      </c>
      <c r="I4566">
        <v>2</v>
      </c>
      <c r="J4566">
        <v>735.89</v>
      </c>
      <c r="K4566">
        <v>622.13</v>
      </c>
      <c r="L4566">
        <v>1471.78</v>
      </c>
      <c r="M4566">
        <v>1244.26</v>
      </c>
      <c r="N4566" t="s">
        <v>20016</v>
      </c>
      <c r="O4566" t="s">
        <v>20015</v>
      </c>
      <c r="P4566" t="s">
        <v>13</v>
      </c>
      <c r="Q4566">
        <v>11.664300000000001</v>
      </c>
      <c r="R4566">
        <v>78.146000000000001</v>
      </c>
      <c r="S4566" t="s">
        <v>513</v>
      </c>
      <c r="T4566" t="s">
        <v>512</v>
      </c>
      <c r="U4566" t="s">
        <v>46</v>
      </c>
      <c r="V4566" t="s">
        <v>212</v>
      </c>
    </row>
    <row r="4567" spans="1:22">
      <c r="A4567" t="s">
        <v>20014</v>
      </c>
      <c r="B4567" s="2">
        <v>45387.457638888889</v>
      </c>
      <c r="C4567" s="2">
        <f t="shared" si="71"/>
        <v>45383</v>
      </c>
      <c r="D4567" t="s">
        <v>2322</v>
      </c>
      <c r="E4567" t="s">
        <v>9863</v>
      </c>
      <c r="F4567" t="s">
        <v>73</v>
      </c>
      <c r="G4567" t="s">
        <v>30</v>
      </c>
      <c r="H4567" t="s">
        <v>52</v>
      </c>
      <c r="I4567">
        <v>2</v>
      </c>
      <c r="J4567">
        <v>1801.23</v>
      </c>
      <c r="K4567">
        <v>1596.54</v>
      </c>
      <c r="L4567">
        <v>3602.46</v>
      </c>
      <c r="M4567">
        <v>3193.08</v>
      </c>
      <c r="N4567" t="s">
        <v>20013</v>
      </c>
      <c r="O4567" t="s">
        <v>20012</v>
      </c>
      <c r="P4567" t="s">
        <v>60</v>
      </c>
      <c r="Q4567">
        <v>8.7139000000000006</v>
      </c>
      <c r="R4567">
        <v>77.756699999999995</v>
      </c>
      <c r="S4567" t="s">
        <v>96</v>
      </c>
      <c r="T4567" t="s">
        <v>95</v>
      </c>
      <c r="U4567" t="s">
        <v>77</v>
      </c>
      <c r="V4567" t="s">
        <v>22</v>
      </c>
    </row>
    <row r="4568" spans="1:22">
      <c r="A4568" t="s">
        <v>20011</v>
      </c>
      <c r="B4568" s="2">
        <v>45165.507638888892</v>
      </c>
      <c r="C4568" s="2">
        <f t="shared" si="71"/>
        <v>45159</v>
      </c>
      <c r="D4568" t="s">
        <v>2317</v>
      </c>
      <c r="E4568" t="s">
        <v>20010</v>
      </c>
      <c r="F4568" t="s">
        <v>83</v>
      </c>
      <c r="G4568" t="s">
        <v>30</v>
      </c>
      <c r="H4568" t="s">
        <v>29</v>
      </c>
      <c r="I4568">
        <v>1</v>
      </c>
      <c r="J4568">
        <v>2122.85</v>
      </c>
      <c r="K4568">
        <v>1844.64</v>
      </c>
      <c r="L4568">
        <v>2122.85</v>
      </c>
      <c r="M4568">
        <v>1844.64</v>
      </c>
      <c r="N4568" t="s">
        <v>20009</v>
      </c>
      <c r="O4568" t="s">
        <v>20008</v>
      </c>
      <c r="P4568" t="s">
        <v>60</v>
      </c>
      <c r="Q4568">
        <v>8.7139000000000006</v>
      </c>
      <c r="R4568">
        <v>77.756699999999995</v>
      </c>
      <c r="S4568" t="s">
        <v>276</v>
      </c>
      <c r="T4568" t="s">
        <v>275</v>
      </c>
      <c r="U4568" t="s">
        <v>10</v>
      </c>
      <c r="V4568" t="s">
        <v>9</v>
      </c>
    </row>
    <row r="4569" spans="1:22">
      <c r="A4569" t="s">
        <v>20007</v>
      </c>
      <c r="B4569" s="2">
        <v>45032.822222222225</v>
      </c>
      <c r="C4569" s="2">
        <f t="shared" si="71"/>
        <v>45026</v>
      </c>
      <c r="D4569" t="s">
        <v>2312</v>
      </c>
      <c r="E4569" t="s">
        <v>20006</v>
      </c>
      <c r="F4569" t="s">
        <v>64</v>
      </c>
      <c r="G4569" t="s">
        <v>41</v>
      </c>
      <c r="H4569" t="s">
        <v>63</v>
      </c>
      <c r="I4569">
        <v>3</v>
      </c>
      <c r="J4569">
        <v>1331.27</v>
      </c>
      <c r="K4569">
        <v>993.08</v>
      </c>
      <c r="L4569">
        <v>3993.81</v>
      </c>
      <c r="M4569">
        <v>2979.24</v>
      </c>
      <c r="N4569" t="s">
        <v>20005</v>
      </c>
      <c r="O4569" t="s">
        <v>20004</v>
      </c>
      <c r="P4569" t="s">
        <v>112</v>
      </c>
      <c r="Q4569">
        <v>13.082700000000001</v>
      </c>
      <c r="R4569">
        <v>80.270700000000005</v>
      </c>
      <c r="S4569" t="s">
        <v>12</v>
      </c>
      <c r="T4569" t="s">
        <v>11</v>
      </c>
      <c r="U4569" t="s">
        <v>46</v>
      </c>
      <c r="V4569" t="s">
        <v>22</v>
      </c>
    </row>
    <row r="4570" spans="1:22">
      <c r="A4570" t="s">
        <v>20003</v>
      </c>
      <c r="B4570" s="2">
        <v>45335.48333333333</v>
      </c>
      <c r="C4570" s="2">
        <f t="shared" si="71"/>
        <v>45334</v>
      </c>
      <c r="D4570" t="s">
        <v>2307</v>
      </c>
      <c r="E4570" t="s">
        <v>4318</v>
      </c>
      <c r="F4570" t="s">
        <v>73</v>
      </c>
      <c r="G4570" t="s">
        <v>91</v>
      </c>
      <c r="H4570" t="s">
        <v>29</v>
      </c>
      <c r="I4570">
        <v>3</v>
      </c>
      <c r="J4570">
        <v>1494.83</v>
      </c>
      <c r="K4570">
        <v>1238.5</v>
      </c>
      <c r="L4570">
        <v>4484.49</v>
      </c>
      <c r="M4570">
        <v>3715.5</v>
      </c>
      <c r="N4570" t="s">
        <v>20002</v>
      </c>
      <c r="O4570" t="s">
        <v>20001</v>
      </c>
      <c r="P4570" t="s">
        <v>68</v>
      </c>
      <c r="Q4570">
        <v>11.34</v>
      </c>
      <c r="R4570">
        <v>77.717200000000005</v>
      </c>
      <c r="S4570" t="s">
        <v>48</v>
      </c>
      <c r="T4570" t="s">
        <v>47</v>
      </c>
      <c r="U4570" t="s">
        <v>57</v>
      </c>
      <c r="V4570" t="s">
        <v>22</v>
      </c>
    </row>
    <row r="4571" spans="1:22">
      <c r="A4571" t="s">
        <v>20000</v>
      </c>
      <c r="B4571" s="2">
        <v>45438.479861111111</v>
      </c>
      <c r="C4571" s="2">
        <f t="shared" si="71"/>
        <v>45432</v>
      </c>
      <c r="D4571" t="s">
        <v>2302</v>
      </c>
      <c r="E4571" t="s">
        <v>4314</v>
      </c>
      <c r="F4571" t="s">
        <v>31</v>
      </c>
      <c r="G4571" t="s">
        <v>115</v>
      </c>
      <c r="H4571" t="s">
        <v>63</v>
      </c>
      <c r="I4571">
        <v>2</v>
      </c>
      <c r="J4571">
        <v>647.63</v>
      </c>
      <c r="K4571">
        <v>519.74</v>
      </c>
      <c r="L4571">
        <v>1295.26</v>
      </c>
      <c r="M4571">
        <v>1039.48</v>
      </c>
      <c r="N4571" t="s">
        <v>19999</v>
      </c>
      <c r="O4571" t="s">
        <v>19998</v>
      </c>
      <c r="P4571" t="s">
        <v>68</v>
      </c>
      <c r="Q4571">
        <v>11.34</v>
      </c>
      <c r="R4571">
        <v>77.717200000000005</v>
      </c>
      <c r="S4571" t="s">
        <v>530</v>
      </c>
      <c r="T4571" t="s">
        <v>529</v>
      </c>
      <c r="U4571" t="s">
        <v>46</v>
      </c>
      <c r="V4571" t="s">
        <v>45</v>
      </c>
    </row>
    <row r="4572" spans="1:22">
      <c r="A4572" t="s">
        <v>19997</v>
      </c>
      <c r="B4572" s="2">
        <v>45126.84097222222</v>
      </c>
      <c r="C4572" s="2">
        <f t="shared" si="71"/>
        <v>45124</v>
      </c>
      <c r="D4572" t="s">
        <v>2297</v>
      </c>
      <c r="E4572" t="s">
        <v>19996</v>
      </c>
      <c r="F4572" t="s">
        <v>64</v>
      </c>
      <c r="G4572" t="s">
        <v>82</v>
      </c>
      <c r="H4572" t="s">
        <v>63</v>
      </c>
      <c r="I4572">
        <v>2</v>
      </c>
      <c r="J4572">
        <v>915.66</v>
      </c>
      <c r="K4572">
        <v>549.79</v>
      </c>
      <c r="L4572">
        <v>1831.32</v>
      </c>
      <c r="M4572">
        <v>1099.58</v>
      </c>
      <c r="N4572" t="s">
        <v>19995</v>
      </c>
      <c r="O4572" t="s">
        <v>19994</v>
      </c>
      <c r="P4572" t="s">
        <v>13</v>
      </c>
      <c r="Q4572">
        <v>11.664300000000001</v>
      </c>
      <c r="R4572">
        <v>78.146000000000001</v>
      </c>
      <c r="S4572" t="s">
        <v>616</v>
      </c>
      <c r="T4572" t="s">
        <v>615</v>
      </c>
      <c r="U4572" t="s">
        <v>57</v>
      </c>
      <c r="V4572" t="s">
        <v>9</v>
      </c>
    </row>
    <row r="4573" spans="1:22">
      <c r="A4573" t="s">
        <v>19993</v>
      </c>
      <c r="B4573" s="2">
        <v>45079.461805555555</v>
      </c>
      <c r="C4573" s="2">
        <f t="shared" si="71"/>
        <v>45075</v>
      </c>
      <c r="D4573" t="s">
        <v>2292</v>
      </c>
      <c r="E4573" t="s">
        <v>2291</v>
      </c>
      <c r="F4573" t="s">
        <v>18</v>
      </c>
      <c r="G4573" t="s">
        <v>91</v>
      </c>
      <c r="H4573" t="s">
        <v>52</v>
      </c>
      <c r="I4573">
        <v>2</v>
      </c>
      <c r="J4573">
        <v>461.81</v>
      </c>
      <c r="K4573">
        <v>362.32</v>
      </c>
      <c r="L4573">
        <v>923.62</v>
      </c>
      <c r="M4573">
        <v>724.64</v>
      </c>
      <c r="N4573" t="s">
        <v>19992</v>
      </c>
      <c r="O4573" t="s">
        <v>19991</v>
      </c>
      <c r="P4573" t="s">
        <v>13</v>
      </c>
      <c r="Q4573">
        <v>11.664300000000001</v>
      </c>
      <c r="R4573">
        <v>78.146000000000001</v>
      </c>
      <c r="S4573" t="s">
        <v>762</v>
      </c>
      <c r="T4573" t="s">
        <v>761</v>
      </c>
      <c r="U4573" t="s">
        <v>23</v>
      </c>
      <c r="V4573" t="s">
        <v>9</v>
      </c>
    </row>
    <row r="4574" spans="1:22">
      <c r="A4574" t="s">
        <v>19990</v>
      </c>
      <c r="B4574" s="2">
        <v>45072.784722222219</v>
      </c>
      <c r="C4574" s="2">
        <f t="shared" si="71"/>
        <v>45068</v>
      </c>
      <c r="D4574" t="s">
        <v>2287</v>
      </c>
      <c r="E4574" t="s">
        <v>19989</v>
      </c>
      <c r="F4574" t="s">
        <v>166</v>
      </c>
      <c r="G4574" t="s">
        <v>53</v>
      </c>
      <c r="H4574" t="s">
        <v>63</v>
      </c>
      <c r="I4574">
        <v>4</v>
      </c>
      <c r="J4574">
        <v>1792.95</v>
      </c>
      <c r="K4574">
        <v>1319.04</v>
      </c>
      <c r="L4574">
        <v>7171.8</v>
      </c>
      <c r="M4574">
        <v>5276.16</v>
      </c>
      <c r="N4574" t="s">
        <v>19988</v>
      </c>
      <c r="O4574" t="s">
        <v>19987</v>
      </c>
      <c r="P4574" t="s">
        <v>26</v>
      </c>
      <c r="Q4574">
        <v>11.0168</v>
      </c>
      <c r="R4574">
        <v>76.955799999999996</v>
      </c>
      <c r="S4574" t="s">
        <v>295</v>
      </c>
      <c r="T4574" t="s">
        <v>294</v>
      </c>
      <c r="U4574" t="s">
        <v>10</v>
      </c>
      <c r="V4574" t="s">
        <v>9</v>
      </c>
    </row>
    <row r="4575" spans="1:22">
      <c r="A4575" t="s">
        <v>19986</v>
      </c>
      <c r="B4575" s="2">
        <v>45010.850694444445</v>
      </c>
      <c r="C4575" s="2">
        <f t="shared" si="71"/>
        <v>45005</v>
      </c>
      <c r="D4575" t="s">
        <v>2282</v>
      </c>
      <c r="E4575" t="s">
        <v>8031</v>
      </c>
      <c r="F4575" t="s">
        <v>166</v>
      </c>
      <c r="G4575" t="s">
        <v>53</v>
      </c>
      <c r="H4575" t="s">
        <v>29</v>
      </c>
      <c r="I4575">
        <v>2</v>
      </c>
      <c r="J4575">
        <v>227.58</v>
      </c>
      <c r="K4575">
        <v>144.91</v>
      </c>
      <c r="L4575">
        <v>455.16</v>
      </c>
      <c r="M4575">
        <v>289.82</v>
      </c>
      <c r="N4575" t="s">
        <v>19985</v>
      </c>
      <c r="O4575" t="s">
        <v>19984</v>
      </c>
      <c r="P4575" t="s">
        <v>68</v>
      </c>
      <c r="Q4575">
        <v>11.34</v>
      </c>
      <c r="R4575">
        <v>77.717200000000005</v>
      </c>
      <c r="S4575" t="s">
        <v>96</v>
      </c>
      <c r="T4575" t="s">
        <v>95</v>
      </c>
      <c r="U4575" t="s">
        <v>46</v>
      </c>
      <c r="V4575" t="s">
        <v>9</v>
      </c>
    </row>
    <row r="4576" spans="1:22">
      <c r="A4576" t="s">
        <v>19983</v>
      </c>
      <c r="B4576" s="2">
        <v>45297.505555555559</v>
      </c>
      <c r="C4576" s="2">
        <f t="shared" si="71"/>
        <v>45292</v>
      </c>
      <c r="D4576" t="s">
        <v>2277</v>
      </c>
      <c r="E4576" t="s">
        <v>8027</v>
      </c>
      <c r="F4576" t="s">
        <v>73</v>
      </c>
      <c r="G4576" t="s">
        <v>41</v>
      </c>
      <c r="H4576" t="s">
        <v>29</v>
      </c>
      <c r="I4576">
        <v>1</v>
      </c>
      <c r="J4576">
        <v>1695.78</v>
      </c>
      <c r="K4576">
        <v>1231.56</v>
      </c>
      <c r="L4576">
        <v>1695.78</v>
      </c>
      <c r="M4576">
        <v>1231.56</v>
      </c>
      <c r="N4576" t="s">
        <v>19982</v>
      </c>
      <c r="O4576" t="s">
        <v>19981</v>
      </c>
      <c r="P4576" t="s">
        <v>121</v>
      </c>
      <c r="Q4576">
        <v>9.9252000000000002</v>
      </c>
      <c r="R4576">
        <v>78.119799999999998</v>
      </c>
      <c r="S4576" t="s">
        <v>176</v>
      </c>
      <c r="T4576" t="s">
        <v>175</v>
      </c>
      <c r="U4576" t="s">
        <v>77</v>
      </c>
      <c r="V4576" t="s">
        <v>45</v>
      </c>
    </row>
    <row r="4577" spans="1:22">
      <c r="A4577" t="s">
        <v>19980</v>
      </c>
      <c r="B4577" s="2">
        <v>45552.56527777778</v>
      </c>
      <c r="C4577" s="2">
        <f t="shared" si="71"/>
        <v>45551</v>
      </c>
      <c r="D4577" t="s">
        <v>2272</v>
      </c>
      <c r="E4577" t="s">
        <v>8023</v>
      </c>
      <c r="F4577" t="s">
        <v>18</v>
      </c>
      <c r="G4577" t="s">
        <v>91</v>
      </c>
      <c r="H4577" t="s">
        <v>71</v>
      </c>
      <c r="I4577">
        <v>1</v>
      </c>
      <c r="J4577">
        <v>344.11</v>
      </c>
      <c r="K4577">
        <v>283.63</v>
      </c>
      <c r="L4577">
        <v>344.11</v>
      </c>
      <c r="M4577">
        <v>283.63</v>
      </c>
      <c r="N4577" t="s">
        <v>19979</v>
      </c>
      <c r="O4577" t="s">
        <v>19978</v>
      </c>
      <c r="P4577" t="s">
        <v>121</v>
      </c>
      <c r="Q4577">
        <v>9.9252000000000002</v>
      </c>
      <c r="R4577">
        <v>78.119799999999998</v>
      </c>
      <c r="S4577" t="s">
        <v>206</v>
      </c>
      <c r="T4577" t="s">
        <v>205</v>
      </c>
      <c r="U4577" t="s">
        <v>57</v>
      </c>
      <c r="V4577" t="s">
        <v>45</v>
      </c>
    </row>
    <row r="4578" spans="1:22">
      <c r="A4578" t="s">
        <v>19977</v>
      </c>
      <c r="B4578" s="2">
        <v>45175.752083333333</v>
      </c>
      <c r="C4578" s="2">
        <f t="shared" si="71"/>
        <v>45173</v>
      </c>
      <c r="D4578" t="s">
        <v>2267</v>
      </c>
      <c r="E4578" t="s">
        <v>16682</v>
      </c>
      <c r="F4578" t="s">
        <v>18</v>
      </c>
      <c r="G4578" t="s">
        <v>106</v>
      </c>
      <c r="H4578" t="s">
        <v>40</v>
      </c>
      <c r="I4578">
        <v>3</v>
      </c>
      <c r="J4578">
        <v>984.71</v>
      </c>
      <c r="K4578">
        <v>770.3</v>
      </c>
      <c r="L4578">
        <v>2954.13</v>
      </c>
      <c r="M4578">
        <v>2310.9</v>
      </c>
      <c r="N4578" t="s">
        <v>19976</v>
      </c>
      <c r="O4578" t="s">
        <v>19975</v>
      </c>
      <c r="P4578" t="s">
        <v>49</v>
      </c>
      <c r="Q4578">
        <v>12.916499999999999</v>
      </c>
      <c r="R4578">
        <v>79.132499999999993</v>
      </c>
      <c r="S4578" t="s">
        <v>1238</v>
      </c>
      <c r="T4578" t="s">
        <v>1237</v>
      </c>
      <c r="U4578" t="s">
        <v>46</v>
      </c>
      <c r="V4578" t="s">
        <v>9</v>
      </c>
    </row>
    <row r="4579" spans="1:22">
      <c r="A4579" t="s">
        <v>19974</v>
      </c>
      <c r="B4579" s="2">
        <v>45383.507638888892</v>
      </c>
      <c r="C4579" s="2">
        <f t="shared" si="71"/>
        <v>45383</v>
      </c>
      <c r="D4579" t="s">
        <v>2262</v>
      </c>
      <c r="E4579" t="s">
        <v>16678</v>
      </c>
      <c r="F4579" t="s">
        <v>18</v>
      </c>
      <c r="G4579" t="s">
        <v>53</v>
      </c>
      <c r="H4579" t="s">
        <v>16</v>
      </c>
      <c r="I4579">
        <v>1</v>
      </c>
      <c r="J4579">
        <v>1225.4100000000001</v>
      </c>
      <c r="K4579">
        <v>913.78</v>
      </c>
      <c r="L4579">
        <v>1225.4100000000001</v>
      </c>
      <c r="M4579">
        <v>913.78</v>
      </c>
      <c r="N4579" t="s">
        <v>19973</v>
      </c>
      <c r="O4579" t="s">
        <v>19972</v>
      </c>
      <c r="P4579" t="s">
        <v>68</v>
      </c>
      <c r="Q4579">
        <v>11.34</v>
      </c>
      <c r="R4579">
        <v>77.717200000000005</v>
      </c>
      <c r="S4579" t="s">
        <v>243</v>
      </c>
      <c r="T4579" t="s">
        <v>242</v>
      </c>
      <c r="U4579" t="s">
        <v>10</v>
      </c>
      <c r="V4579" t="s">
        <v>9</v>
      </c>
    </row>
    <row r="4580" spans="1:22">
      <c r="A4580" t="s">
        <v>19971</v>
      </c>
      <c r="B4580" s="2">
        <v>45081.595138888886</v>
      </c>
      <c r="C4580" s="2">
        <f t="shared" si="71"/>
        <v>45075</v>
      </c>
      <c r="D4580" t="s">
        <v>2257</v>
      </c>
      <c r="E4580" t="s">
        <v>9817</v>
      </c>
      <c r="F4580" t="s">
        <v>64</v>
      </c>
      <c r="G4580" t="s">
        <v>82</v>
      </c>
      <c r="H4580" t="s">
        <v>71</v>
      </c>
      <c r="I4580">
        <v>3</v>
      </c>
      <c r="J4580">
        <v>675.49</v>
      </c>
      <c r="K4580">
        <v>485.72</v>
      </c>
      <c r="L4580">
        <v>2026.47</v>
      </c>
      <c r="M4580">
        <v>1457.16</v>
      </c>
      <c r="N4580" t="s">
        <v>19970</v>
      </c>
      <c r="O4580" t="s">
        <v>19969</v>
      </c>
      <c r="P4580" t="s">
        <v>26</v>
      </c>
      <c r="Q4580">
        <v>11.0168</v>
      </c>
      <c r="R4580">
        <v>76.955799999999996</v>
      </c>
      <c r="S4580" t="s">
        <v>530</v>
      </c>
      <c r="T4580" t="s">
        <v>529</v>
      </c>
      <c r="U4580" t="s">
        <v>10</v>
      </c>
      <c r="V4580" t="s">
        <v>9</v>
      </c>
    </row>
    <row r="4581" spans="1:22">
      <c r="A4581" t="s">
        <v>19968</v>
      </c>
      <c r="B4581" s="2">
        <v>45485.425694444442</v>
      </c>
      <c r="C4581" s="2">
        <f t="shared" si="71"/>
        <v>45481</v>
      </c>
      <c r="D4581" t="s">
        <v>2252</v>
      </c>
      <c r="E4581" t="s">
        <v>8009</v>
      </c>
      <c r="F4581" t="s">
        <v>166</v>
      </c>
      <c r="G4581" t="s">
        <v>115</v>
      </c>
      <c r="H4581" t="s">
        <v>16</v>
      </c>
      <c r="I4581">
        <v>1</v>
      </c>
      <c r="J4581">
        <v>2236.56</v>
      </c>
      <c r="K4581">
        <v>1520.49</v>
      </c>
      <c r="L4581">
        <v>2236.56</v>
      </c>
      <c r="M4581">
        <v>1520.49</v>
      </c>
      <c r="N4581" t="s">
        <v>19967</v>
      </c>
      <c r="O4581" t="s">
        <v>19966</v>
      </c>
      <c r="P4581" t="s">
        <v>121</v>
      </c>
      <c r="Q4581">
        <v>9.9252000000000002</v>
      </c>
      <c r="R4581">
        <v>78.119799999999998</v>
      </c>
      <c r="S4581" t="s">
        <v>326</v>
      </c>
      <c r="T4581" t="s">
        <v>325</v>
      </c>
      <c r="U4581" t="s">
        <v>77</v>
      </c>
      <c r="V4581" t="s">
        <v>9</v>
      </c>
    </row>
    <row r="4582" spans="1:22">
      <c r="A4582" t="s">
        <v>19965</v>
      </c>
      <c r="B4582" s="2">
        <v>45184.780555555553</v>
      </c>
      <c r="C4582" s="2">
        <f t="shared" si="71"/>
        <v>45180</v>
      </c>
      <c r="D4582" t="s">
        <v>2247</v>
      </c>
      <c r="E4582" t="s">
        <v>18339</v>
      </c>
      <c r="F4582" t="s">
        <v>136</v>
      </c>
      <c r="G4582" t="s">
        <v>106</v>
      </c>
      <c r="H4582" t="s">
        <v>52</v>
      </c>
      <c r="I4582">
        <v>2</v>
      </c>
      <c r="J4582">
        <v>433.86</v>
      </c>
      <c r="K4582">
        <v>336.13</v>
      </c>
      <c r="L4582">
        <v>867.72</v>
      </c>
      <c r="M4582">
        <v>672.26</v>
      </c>
      <c r="N4582" t="s">
        <v>19964</v>
      </c>
      <c r="O4582" t="s">
        <v>19963</v>
      </c>
      <c r="P4582" t="s">
        <v>49</v>
      </c>
      <c r="Q4582">
        <v>12.916499999999999</v>
      </c>
      <c r="R4582">
        <v>79.132499999999993</v>
      </c>
      <c r="S4582" t="s">
        <v>133</v>
      </c>
      <c r="T4582" t="s">
        <v>132</v>
      </c>
      <c r="U4582" t="s">
        <v>23</v>
      </c>
      <c r="V4582" t="s">
        <v>22</v>
      </c>
    </row>
    <row r="4583" spans="1:22">
      <c r="A4583" t="s">
        <v>19962</v>
      </c>
      <c r="B4583" s="2">
        <v>45370.776388888888</v>
      </c>
      <c r="C4583" s="2">
        <f t="shared" si="71"/>
        <v>45369</v>
      </c>
      <c r="D4583" t="s">
        <v>2242</v>
      </c>
      <c r="E4583" t="s">
        <v>19961</v>
      </c>
      <c r="F4583" t="s">
        <v>18</v>
      </c>
      <c r="G4583" t="s">
        <v>106</v>
      </c>
      <c r="H4583" t="s">
        <v>29</v>
      </c>
      <c r="I4583">
        <v>1</v>
      </c>
      <c r="J4583">
        <v>1394.79</v>
      </c>
      <c r="K4583">
        <v>1102.8499999999999</v>
      </c>
      <c r="L4583">
        <v>1394.79</v>
      </c>
      <c r="M4583">
        <v>1102.8499999999999</v>
      </c>
      <c r="N4583" t="s">
        <v>19960</v>
      </c>
      <c r="O4583" t="s">
        <v>19959</v>
      </c>
      <c r="P4583" t="s">
        <v>49</v>
      </c>
      <c r="Q4583">
        <v>12.916499999999999</v>
      </c>
      <c r="R4583">
        <v>79.132499999999993</v>
      </c>
      <c r="S4583" t="s">
        <v>396</v>
      </c>
      <c r="T4583" t="s">
        <v>395</v>
      </c>
      <c r="U4583" t="s">
        <v>57</v>
      </c>
      <c r="V4583" t="s">
        <v>9</v>
      </c>
    </row>
    <row r="4584" spans="1:22">
      <c r="A4584" t="s">
        <v>19958</v>
      </c>
      <c r="B4584" s="2">
        <v>45375.732638888891</v>
      </c>
      <c r="C4584" s="2">
        <f t="shared" si="71"/>
        <v>45369</v>
      </c>
      <c r="D4584" t="s">
        <v>2237</v>
      </c>
      <c r="E4584" t="s">
        <v>14985</v>
      </c>
      <c r="F4584" t="s">
        <v>83</v>
      </c>
      <c r="G4584" t="s">
        <v>72</v>
      </c>
      <c r="H4584" t="s">
        <v>40</v>
      </c>
      <c r="I4584">
        <v>2</v>
      </c>
      <c r="J4584">
        <v>1290.74</v>
      </c>
      <c r="K4584">
        <v>881.22</v>
      </c>
      <c r="L4584">
        <v>2581.48</v>
      </c>
      <c r="M4584">
        <v>1762.44</v>
      </c>
      <c r="N4584" t="s">
        <v>19957</v>
      </c>
      <c r="O4584" t="s">
        <v>19956</v>
      </c>
      <c r="P4584" t="s">
        <v>13</v>
      </c>
      <c r="Q4584">
        <v>11.664300000000001</v>
      </c>
      <c r="R4584">
        <v>78.146000000000001</v>
      </c>
      <c r="S4584" t="s">
        <v>564</v>
      </c>
      <c r="T4584" t="s">
        <v>563</v>
      </c>
      <c r="U4584" t="s">
        <v>57</v>
      </c>
      <c r="V4584" t="s">
        <v>9</v>
      </c>
    </row>
    <row r="4585" spans="1:22">
      <c r="A4585" t="s">
        <v>19955</v>
      </c>
      <c r="B4585" s="2">
        <v>45495.494444444441</v>
      </c>
      <c r="C4585" s="2">
        <f t="shared" si="71"/>
        <v>45495</v>
      </c>
      <c r="D4585" t="s">
        <v>2232</v>
      </c>
      <c r="E4585" t="s">
        <v>4259</v>
      </c>
      <c r="F4585" t="s">
        <v>136</v>
      </c>
      <c r="G4585" t="s">
        <v>91</v>
      </c>
      <c r="H4585" t="s">
        <v>52</v>
      </c>
      <c r="I4585">
        <v>2</v>
      </c>
      <c r="J4585">
        <v>779.73</v>
      </c>
      <c r="K4585">
        <v>493.78</v>
      </c>
      <c r="L4585">
        <v>1559.46</v>
      </c>
      <c r="M4585">
        <v>987.56</v>
      </c>
      <c r="N4585" t="s">
        <v>19954</v>
      </c>
      <c r="O4585" t="s">
        <v>19953</v>
      </c>
      <c r="P4585" t="s">
        <v>60</v>
      </c>
      <c r="Q4585">
        <v>8.7139000000000006</v>
      </c>
      <c r="R4585">
        <v>77.756699999999995</v>
      </c>
      <c r="S4585" t="s">
        <v>906</v>
      </c>
      <c r="T4585" t="s">
        <v>905</v>
      </c>
      <c r="U4585" t="s">
        <v>77</v>
      </c>
      <c r="V4585" t="s">
        <v>9</v>
      </c>
    </row>
    <row r="4586" spans="1:22">
      <c r="A4586" t="s">
        <v>19952</v>
      </c>
      <c r="B4586" s="2">
        <v>45511.837500000001</v>
      </c>
      <c r="C4586" s="2">
        <f t="shared" si="71"/>
        <v>45509</v>
      </c>
      <c r="D4586" t="s">
        <v>2227</v>
      </c>
      <c r="E4586" t="s">
        <v>2226</v>
      </c>
      <c r="F4586" t="s">
        <v>83</v>
      </c>
      <c r="G4586" t="s">
        <v>106</v>
      </c>
      <c r="H4586" t="s">
        <v>40</v>
      </c>
      <c r="I4586">
        <v>1</v>
      </c>
      <c r="J4586">
        <v>1688.57</v>
      </c>
      <c r="K4586">
        <v>1228.53</v>
      </c>
      <c r="L4586">
        <v>1688.57</v>
      </c>
      <c r="M4586">
        <v>1228.53</v>
      </c>
      <c r="N4586" t="s">
        <v>19951</v>
      </c>
      <c r="O4586" t="s">
        <v>19950</v>
      </c>
      <c r="P4586" t="s">
        <v>112</v>
      </c>
      <c r="Q4586">
        <v>13.082700000000001</v>
      </c>
      <c r="R4586">
        <v>80.270700000000005</v>
      </c>
      <c r="S4586" t="s">
        <v>762</v>
      </c>
      <c r="T4586" t="s">
        <v>761</v>
      </c>
      <c r="U4586" t="s">
        <v>57</v>
      </c>
      <c r="V4586" t="s">
        <v>45</v>
      </c>
    </row>
    <row r="4587" spans="1:22">
      <c r="A4587" t="s">
        <v>19949</v>
      </c>
      <c r="B4587" s="2">
        <v>45363.718055555553</v>
      </c>
      <c r="C4587" s="2">
        <f t="shared" si="71"/>
        <v>45362</v>
      </c>
      <c r="D4587" t="s">
        <v>2222</v>
      </c>
      <c r="E4587" t="s">
        <v>9793</v>
      </c>
      <c r="F4587" t="s">
        <v>166</v>
      </c>
      <c r="G4587" t="s">
        <v>106</v>
      </c>
      <c r="H4587" t="s">
        <v>40</v>
      </c>
      <c r="I4587">
        <v>1</v>
      </c>
      <c r="J4587">
        <v>370.96</v>
      </c>
      <c r="K4587">
        <v>258.02999999999997</v>
      </c>
      <c r="L4587">
        <v>370.96</v>
      </c>
      <c r="M4587">
        <v>258.02999999999997</v>
      </c>
      <c r="N4587" t="s">
        <v>19948</v>
      </c>
      <c r="O4587" t="s">
        <v>19947</v>
      </c>
      <c r="P4587" t="s">
        <v>68</v>
      </c>
      <c r="Q4587">
        <v>11.34</v>
      </c>
      <c r="R4587">
        <v>77.717200000000005</v>
      </c>
      <c r="S4587" t="s">
        <v>59</v>
      </c>
      <c r="T4587" t="s">
        <v>58</v>
      </c>
      <c r="U4587" t="s">
        <v>46</v>
      </c>
      <c r="V4587" t="s">
        <v>45</v>
      </c>
    </row>
    <row r="4588" spans="1:22">
      <c r="A4588" t="s">
        <v>19946</v>
      </c>
      <c r="B4588" s="2">
        <v>45134.5625</v>
      </c>
      <c r="C4588" s="2">
        <f t="shared" si="71"/>
        <v>45131</v>
      </c>
      <c r="D4588" t="s">
        <v>2217</v>
      </c>
      <c r="E4588" t="s">
        <v>7982</v>
      </c>
      <c r="F4588" t="s">
        <v>166</v>
      </c>
      <c r="G4588" t="s">
        <v>82</v>
      </c>
      <c r="H4588" t="s">
        <v>16</v>
      </c>
      <c r="I4588">
        <v>1</v>
      </c>
      <c r="J4588">
        <v>1676.98</v>
      </c>
      <c r="K4588">
        <v>1260.95</v>
      </c>
      <c r="L4588">
        <v>1676.98</v>
      </c>
      <c r="M4588">
        <v>1260.95</v>
      </c>
      <c r="N4588" t="s">
        <v>19945</v>
      </c>
      <c r="O4588" t="s">
        <v>19944</v>
      </c>
      <c r="P4588" t="s">
        <v>121</v>
      </c>
      <c r="Q4588">
        <v>9.9252000000000002</v>
      </c>
      <c r="R4588">
        <v>78.119799999999998</v>
      </c>
      <c r="S4588" t="s">
        <v>103</v>
      </c>
      <c r="T4588" t="s">
        <v>102</v>
      </c>
      <c r="U4588" t="s">
        <v>77</v>
      </c>
      <c r="V4588" t="s">
        <v>45</v>
      </c>
    </row>
    <row r="4589" spans="1:22">
      <c r="A4589" t="s">
        <v>19943</v>
      </c>
      <c r="B4589" s="2">
        <v>45549.901388888888</v>
      </c>
      <c r="C4589" s="2">
        <f t="shared" si="71"/>
        <v>45544</v>
      </c>
      <c r="D4589" t="s">
        <v>2212</v>
      </c>
      <c r="E4589" t="s">
        <v>13267</v>
      </c>
      <c r="F4589" t="s">
        <v>166</v>
      </c>
      <c r="G4589" t="s">
        <v>53</v>
      </c>
      <c r="H4589" t="s">
        <v>63</v>
      </c>
      <c r="I4589">
        <v>1</v>
      </c>
      <c r="J4589">
        <v>684.34</v>
      </c>
      <c r="K4589">
        <v>477.43</v>
      </c>
      <c r="L4589">
        <v>684.34</v>
      </c>
      <c r="M4589">
        <v>477.43</v>
      </c>
      <c r="N4589" t="s">
        <v>19942</v>
      </c>
      <c r="O4589" t="s">
        <v>19941</v>
      </c>
      <c r="P4589" t="s">
        <v>13</v>
      </c>
      <c r="Q4589">
        <v>11.664300000000001</v>
      </c>
      <c r="R4589">
        <v>78.146000000000001</v>
      </c>
      <c r="S4589" t="s">
        <v>153</v>
      </c>
      <c r="T4589" t="s">
        <v>152</v>
      </c>
      <c r="U4589" t="s">
        <v>77</v>
      </c>
      <c r="V4589" t="s">
        <v>45</v>
      </c>
    </row>
    <row r="4590" spans="1:22">
      <c r="A4590" t="s">
        <v>19940</v>
      </c>
      <c r="B4590" s="2">
        <v>44940.46875</v>
      </c>
      <c r="C4590" s="2">
        <f t="shared" si="71"/>
        <v>44935</v>
      </c>
      <c r="D4590" t="s">
        <v>2207</v>
      </c>
      <c r="E4590" t="s">
        <v>4240</v>
      </c>
      <c r="F4590" t="s">
        <v>136</v>
      </c>
      <c r="G4590" t="s">
        <v>53</v>
      </c>
      <c r="H4590" t="s">
        <v>40</v>
      </c>
      <c r="I4590">
        <v>4</v>
      </c>
      <c r="J4590">
        <v>2361.04</v>
      </c>
      <c r="K4590">
        <v>1837.92</v>
      </c>
      <c r="L4590">
        <v>9444.16</v>
      </c>
      <c r="M4590">
        <v>7351.68</v>
      </c>
      <c r="N4590" t="s">
        <v>19939</v>
      </c>
      <c r="O4590" t="s">
        <v>19938</v>
      </c>
      <c r="P4590" t="s">
        <v>60</v>
      </c>
      <c r="Q4590">
        <v>8.7139000000000006</v>
      </c>
      <c r="R4590">
        <v>77.756699999999995</v>
      </c>
      <c r="S4590" t="s">
        <v>735</v>
      </c>
      <c r="T4590" t="s">
        <v>734</v>
      </c>
      <c r="U4590" t="s">
        <v>57</v>
      </c>
      <c r="V4590" t="s">
        <v>9</v>
      </c>
    </row>
    <row r="4591" spans="1:22">
      <c r="A4591" t="s">
        <v>19937</v>
      </c>
      <c r="B4591" s="2">
        <v>45191.887499999997</v>
      </c>
      <c r="C4591" s="2">
        <f t="shared" si="71"/>
        <v>45187</v>
      </c>
      <c r="D4591" t="s">
        <v>2202</v>
      </c>
      <c r="E4591" t="s">
        <v>4236</v>
      </c>
      <c r="F4591" t="s">
        <v>166</v>
      </c>
      <c r="G4591" t="s">
        <v>82</v>
      </c>
      <c r="H4591" t="s">
        <v>29</v>
      </c>
      <c r="I4591">
        <v>2</v>
      </c>
      <c r="J4591">
        <v>1740.8</v>
      </c>
      <c r="K4591">
        <v>1380.36</v>
      </c>
      <c r="L4591">
        <v>3481.6</v>
      </c>
      <c r="M4591">
        <v>2760.72</v>
      </c>
      <c r="N4591" t="s">
        <v>19936</v>
      </c>
      <c r="O4591" t="s">
        <v>19935</v>
      </c>
      <c r="P4591" t="s">
        <v>60</v>
      </c>
      <c r="Q4591">
        <v>8.7139000000000006</v>
      </c>
      <c r="R4591">
        <v>77.756699999999995</v>
      </c>
      <c r="S4591" t="s">
        <v>454</v>
      </c>
      <c r="T4591" t="s">
        <v>453</v>
      </c>
      <c r="U4591" t="s">
        <v>46</v>
      </c>
      <c r="V4591" t="s">
        <v>9</v>
      </c>
    </row>
    <row r="4592" spans="1:22">
      <c r="A4592" t="s">
        <v>19934</v>
      </c>
      <c r="B4592" s="2">
        <v>45513.470833333333</v>
      </c>
      <c r="C4592" s="2">
        <f t="shared" si="71"/>
        <v>45509</v>
      </c>
      <c r="D4592" t="s">
        <v>2197</v>
      </c>
      <c r="E4592" t="s">
        <v>18304</v>
      </c>
      <c r="F4592" t="s">
        <v>31</v>
      </c>
      <c r="G4592" t="s">
        <v>30</v>
      </c>
      <c r="H4592" t="s">
        <v>29</v>
      </c>
      <c r="I4592">
        <v>3</v>
      </c>
      <c r="J4592">
        <v>1136.98</v>
      </c>
      <c r="K4592">
        <v>993.13</v>
      </c>
      <c r="L4592">
        <v>3410.94</v>
      </c>
      <c r="M4592">
        <v>2979.39</v>
      </c>
      <c r="N4592" t="s">
        <v>19933</v>
      </c>
      <c r="O4592" t="s">
        <v>19932</v>
      </c>
      <c r="P4592" t="s">
        <v>68</v>
      </c>
      <c r="Q4592">
        <v>11.34</v>
      </c>
      <c r="R4592">
        <v>77.717200000000005</v>
      </c>
      <c r="S4592" t="s">
        <v>762</v>
      </c>
      <c r="T4592" t="s">
        <v>761</v>
      </c>
      <c r="U4592" t="s">
        <v>77</v>
      </c>
      <c r="V4592" t="s">
        <v>9</v>
      </c>
    </row>
    <row r="4593" spans="1:22">
      <c r="A4593" t="s">
        <v>19931</v>
      </c>
      <c r="B4593" s="2">
        <v>45434.771527777775</v>
      </c>
      <c r="C4593" s="2">
        <f t="shared" si="71"/>
        <v>45432</v>
      </c>
      <c r="D4593" t="s">
        <v>2192</v>
      </c>
      <c r="E4593" t="s">
        <v>4228</v>
      </c>
      <c r="F4593" t="s">
        <v>201</v>
      </c>
      <c r="G4593" t="s">
        <v>106</v>
      </c>
      <c r="H4593" t="s">
        <v>52</v>
      </c>
      <c r="I4593">
        <v>4</v>
      </c>
      <c r="J4593">
        <v>330.33</v>
      </c>
      <c r="K4593">
        <v>200.99</v>
      </c>
      <c r="L4593">
        <v>1321.32</v>
      </c>
      <c r="M4593">
        <v>803.96</v>
      </c>
      <c r="N4593" t="s">
        <v>19930</v>
      </c>
      <c r="O4593" t="s">
        <v>19929</v>
      </c>
      <c r="P4593" t="s">
        <v>49</v>
      </c>
      <c r="Q4593">
        <v>12.916499999999999</v>
      </c>
      <c r="R4593">
        <v>79.132499999999993</v>
      </c>
      <c r="S4593" t="s">
        <v>302</v>
      </c>
      <c r="T4593" t="s">
        <v>301</v>
      </c>
      <c r="U4593" t="s">
        <v>57</v>
      </c>
      <c r="V4593" t="s">
        <v>45</v>
      </c>
    </row>
    <row r="4594" spans="1:22">
      <c r="A4594" t="s">
        <v>19928</v>
      </c>
      <c r="B4594" s="2">
        <v>45026.710416666669</v>
      </c>
      <c r="C4594" s="2">
        <f t="shared" si="71"/>
        <v>45026</v>
      </c>
      <c r="D4594" t="s">
        <v>2187</v>
      </c>
      <c r="E4594" t="s">
        <v>11545</v>
      </c>
      <c r="F4594" t="s">
        <v>136</v>
      </c>
      <c r="G4594" t="s">
        <v>53</v>
      </c>
      <c r="H4594" t="s">
        <v>63</v>
      </c>
      <c r="I4594">
        <v>4</v>
      </c>
      <c r="J4594">
        <v>489.89</v>
      </c>
      <c r="K4594">
        <v>383.45</v>
      </c>
      <c r="L4594">
        <v>1959.56</v>
      </c>
      <c r="M4594">
        <v>1533.8</v>
      </c>
      <c r="N4594" t="s">
        <v>19927</v>
      </c>
      <c r="O4594" t="s">
        <v>19926</v>
      </c>
      <c r="P4594" t="s">
        <v>37</v>
      </c>
      <c r="Q4594">
        <v>10.7905</v>
      </c>
      <c r="R4594">
        <v>78.704700000000003</v>
      </c>
      <c r="S4594" t="s">
        <v>364</v>
      </c>
      <c r="T4594" t="s">
        <v>363</v>
      </c>
      <c r="U4594" t="s">
        <v>23</v>
      </c>
      <c r="V4594" t="s">
        <v>9</v>
      </c>
    </row>
    <row r="4595" spans="1:22">
      <c r="A4595" t="s">
        <v>19925</v>
      </c>
      <c r="B4595" s="2">
        <v>45321.571527777778</v>
      </c>
      <c r="C4595" s="2">
        <f t="shared" si="71"/>
        <v>45320</v>
      </c>
      <c r="D4595" t="s">
        <v>2182</v>
      </c>
      <c r="E4595" t="s">
        <v>6123</v>
      </c>
      <c r="F4595" t="s">
        <v>201</v>
      </c>
      <c r="G4595" t="s">
        <v>41</v>
      </c>
      <c r="H4595" t="s">
        <v>71</v>
      </c>
      <c r="I4595">
        <v>1</v>
      </c>
      <c r="J4595">
        <v>2317.16</v>
      </c>
      <c r="K4595">
        <v>1796.91</v>
      </c>
      <c r="L4595">
        <v>2317.16</v>
      </c>
      <c r="M4595">
        <v>1796.91</v>
      </c>
      <c r="N4595" t="s">
        <v>19924</v>
      </c>
      <c r="O4595" t="s">
        <v>19923</v>
      </c>
      <c r="P4595" t="s">
        <v>121</v>
      </c>
      <c r="Q4595">
        <v>9.9252000000000002</v>
      </c>
      <c r="R4595">
        <v>78.119799999999998</v>
      </c>
      <c r="S4595" t="s">
        <v>120</v>
      </c>
      <c r="T4595" t="s">
        <v>119</v>
      </c>
      <c r="U4595" t="s">
        <v>57</v>
      </c>
      <c r="V4595" t="s">
        <v>45</v>
      </c>
    </row>
    <row r="4596" spans="1:22">
      <c r="A4596" t="s">
        <v>19922</v>
      </c>
      <c r="B4596" s="2">
        <v>45433.802083333336</v>
      </c>
      <c r="C4596" s="2">
        <f t="shared" si="71"/>
        <v>45432</v>
      </c>
      <c r="D4596" t="s">
        <v>2177</v>
      </c>
      <c r="E4596" t="s">
        <v>19921</v>
      </c>
      <c r="F4596" t="s">
        <v>166</v>
      </c>
      <c r="G4596" t="s">
        <v>91</v>
      </c>
      <c r="H4596" t="s">
        <v>29</v>
      </c>
      <c r="I4596">
        <v>1</v>
      </c>
      <c r="J4596">
        <v>693.31</v>
      </c>
      <c r="K4596">
        <v>425.54</v>
      </c>
      <c r="L4596">
        <v>693.31</v>
      </c>
      <c r="M4596">
        <v>425.54</v>
      </c>
      <c r="N4596" t="s">
        <v>19920</v>
      </c>
      <c r="O4596" t="s">
        <v>19919</v>
      </c>
      <c r="P4596" t="s">
        <v>37</v>
      </c>
      <c r="Q4596">
        <v>10.7905</v>
      </c>
      <c r="R4596">
        <v>78.704700000000003</v>
      </c>
      <c r="S4596" t="s">
        <v>226</v>
      </c>
      <c r="T4596" t="s">
        <v>225</v>
      </c>
      <c r="U4596" t="s">
        <v>46</v>
      </c>
      <c r="V4596" t="s">
        <v>9</v>
      </c>
    </row>
    <row r="4597" spans="1:22">
      <c r="A4597" t="s">
        <v>19918</v>
      </c>
      <c r="B4597" s="2">
        <v>45554.649305555555</v>
      </c>
      <c r="C4597" s="2">
        <f t="shared" si="71"/>
        <v>45551</v>
      </c>
      <c r="D4597" t="s">
        <v>2172</v>
      </c>
      <c r="E4597" t="s">
        <v>19917</v>
      </c>
      <c r="F4597" t="s">
        <v>166</v>
      </c>
      <c r="G4597" t="s">
        <v>82</v>
      </c>
      <c r="H4597" t="s">
        <v>71</v>
      </c>
      <c r="I4597">
        <v>3</v>
      </c>
      <c r="J4597">
        <v>490.43</v>
      </c>
      <c r="K4597">
        <v>362.41</v>
      </c>
      <c r="L4597">
        <v>1471.29</v>
      </c>
      <c r="M4597">
        <v>1087.23</v>
      </c>
      <c r="N4597" t="s">
        <v>19916</v>
      </c>
      <c r="O4597" t="s">
        <v>19915</v>
      </c>
      <c r="P4597" t="s">
        <v>13</v>
      </c>
      <c r="Q4597">
        <v>11.664300000000001</v>
      </c>
      <c r="R4597">
        <v>78.146000000000001</v>
      </c>
      <c r="S4597" t="s">
        <v>326</v>
      </c>
      <c r="T4597" t="s">
        <v>325</v>
      </c>
      <c r="U4597" t="s">
        <v>46</v>
      </c>
      <c r="V4597" t="s">
        <v>45</v>
      </c>
    </row>
    <row r="4598" spans="1:22">
      <c r="A4598" t="s">
        <v>19914</v>
      </c>
      <c r="B4598" s="2">
        <v>45402.855555555558</v>
      </c>
      <c r="C4598" s="2">
        <f t="shared" si="71"/>
        <v>45397</v>
      </c>
      <c r="D4598" t="s">
        <v>2167</v>
      </c>
      <c r="E4598" t="s">
        <v>14940</v>
      </c>
      <c r="F4598" t="s">
        <v>73</v>
      </c>
      <c r="G4598" t="s">
        <v>41</v>
      </c>
      <c r="H4598" t="s">
        <v>52</v>
      </c>
      <c r="I4598">
        <v>3</v>
      </c>
      <c r="J4598">
        <v>1301.29</v>
      </c>
      <c r="K4598">
        <v>1098.24</v>
      </c>
      <c r="L4598">
        <v>3903.87</v>
      </c>
      <c r="M4598">
        <v>3294.72</v>
      </c>
      <c r="N4598" t="s">
        <v>19913</v>
      </c>
      <c r="O4598" t="s">
        <v>19912</v>
      </c>
      <c r="P4598" t="s">
        <v>112</v>
      </c>
      <c r="Q4598">
        <v>13.082700000000001</v>
      </c>
      <c r="R4598">
        <v>80.270700000000005</v>
      </c>
      <c r="S4598" t="s">
        <v>333</v>
      </c>
      <c r="T4598" t="s">
        <v>332</v>
      </c>
      <c r="U4598" t="s">
        <v>77</v>
      </c>
      <c r="V4598" t="s">
        <v>45</v>
      </c>
    </row>
    <row r="4599" spans="1:22">
      <c r="A4599" t="s">
        <v>19911</v>
      </c>
      <c r="B4599" s="2">
        <v>45177.439583333333</v>
      </c>
      <c r="C4599" s="2">
        <f t="shared" si="71"/>
        <v>45173</v>
      </c>
      <c r="D4599" t="s">
        <v>2162</v>
      </c>
      <c r="E4599" t="s">
        <v>4206</v>
      </c>
      <c r="F4599" t="s">
        <v>73</v>
      </c>
      <c r="G4599" t="s">
        <v>82</v>
      </c>
      <c r="H4599" t="s">
        <v>16</v>
      </c>
      <c r="I4599">
        <v>1</v>
      </c>
      <c r="J4599">
        <v>2017.74</v>
      </c>
      <c r="K4599">
        <v>1636.84</v>
      </c>
      <c r="L4599">
        <v>2017.74</v>
      </c>
      <c r="M4599">
        <v>1636.84</v>
      </c>
      <c r="N4599" t="s">
        <v>19910</v>
      </c>
      <c r="O4599" t="s">
        <v>19909</v>
      </c>
      <c r="P4599" t="s">
        <v>60</v>
      </c>
      <c r="Q4599">
        <v>8.7139000000000006</v>
      </c>
      <c r="R4599">
        <v>77.756699999999995</v>
      </c>
      <c r="S4599" t="s">
        <v>513</v>
      </c>
      <c r="T4599" t="s">
        <v>512</v>
      </c>
      <c r="U4599" t="s">
        <v>23</v>
      </c>
      <c r="V4599" t="s">
        <v>45</v>
      </c>
    </row>
    <row r="4600" spans="1:22">
      <c r="A4600" t="s">
        <v>19908</v>
      </c>
      <c r="B4600" s="2">
        <v>45053.68472222222</v>
      </c>
      <c r="C4600" s="2">
        <f t="shared" si="71"/>
        <v>45047</v>
      </c>
      <c r="D4600" t="s">
        <v>2157</v>
      </c>
      <c r="E4600" t="s">
        <v>9744</v>
      </c>
      <c r="F4600" t="s">
        <v>18</v>
      </c>
      <c r="G4600" t="s">
        <v>82</v>
      </c>
      <c r="H4600" t="s">
        <v>63</v>
      </c>
      <c r="I4600">
        <v>2</v>
      </c>
      <c r="J4600">
        <v>2377.84</v>
      </c>
      <c r="K4600">
        <v>1785.31</v>
      </c>
      <c r="L4600">
        <v>4755.68</v>
      </c>
      <c r="M4600">
        <v>3570.62</v>
      </c>
      <c r="N4600" t="s">
        <v>19907</v>
      </c>
      <c r="O4600" t="s">
        <v>19906</v>
      </c>
      <c r="P4600" t="s">
        <v>26</v>
      </c>
      <c r="Q4600">
        <v>11.0168</v>
      </c>
      <c r="R4600">
        <v>76.955799999999996</v>
      </c>
      <c r="S4600" t="s">
        <v>432</v>
      </c>
      <c r="T4600" t="s">
        <v>431</v>
      </c>
      <c r="U4600" t="s">
        <v>46</v>
      </c>
      <c r="V4600" t="s">
        <v>9</v>
      </c>
    </row>
    <row r="4601" spans="1:22">
      <c r="A4601" t="s">
        <v>19905</v>
      </c>
      <c r="B4601" s="2">
        <v>45233.555555555555</v>
      </c>
      <c r="C4601" s="2">
        <f t="shared" si="71"/>
        <v>45229</v>
      </c>
      <c r="D4601" t="s">
        <v>2152</v>
      </c>
      <c r="E4601" t="s">
        <v>19904</v>
      </c>
      <c r="F4601" t="s">
        <v>166</v>
      </c>
      <c r="G4601" t="s">
        <v>115</v>
      </c>
      <c r="H4601" t="s">
        <v>52</v>
      </c>
      <c r="I4601">
        <v>1</v>
      </c>
      <c r="J4601">
        <v>522.77</v>
      </c>
      <c r="K4601">
        <v>326.95999999999998</v>
      </c>
      <c r="L4601">
        <v>522.77</v>
      </c>
      <c r="M4601">
        <v>326.95999999999998</v>
      </c>
      <c r="N4601" t="s">
        <v>19903</v>
      </c>
      <c r="O4601" t="s">
        <v>19902</v>
      </c>
      <c r="P4601" t="s">
        <v>49</v>
      </c>
      <c r="Q4601">
        <v>12.916499999999999</v>
      </c>
      <c r="R4601">
        <v>79.132499999999993</v>
      </c>
      <c r="S4601" t="s">
        <v>120</v>
      </c>
      <c r="T4601" t="s">
        <v>119</v>
      </c>
      <c r="U4601" t="s">
        <v>57</v>
      </c>
      <c r="V4601" t="s">
        <v>9</v>
      </c>
    </row>
    <row r="4602" spans="1:22">
      <c r="A4602" t="s">
        <v>19901</v>
      </c>
      <c r="B4602" s="2">
        <v>45098.651388888888</v>
      </c>
      <c r="C4602" s="2">
        <f t="shared" si="71"/>
        <v>45096</v>
      </c>
      <c r="D4602" t="s">
        <v>2147</v>
      </c>
      <c r="E4602" t="s">
        <v>19900</v>
      </c>
      <c r="F4602" t="s">
        <v>64</v>
      </c>
      <c r="G4602" t="s">
        <v>115</v>
      </c>
      <c r="H4602" t="s">
        <v>29</v>
      </c>
      <c r="I4602">
        <v>1</v>
      </c>
      <c r="J4602">
        <v>1746.41</v>
      </c>
      <c r="K4602">
        <v>1061.3599999999999</v>
      </c>
      <c r="L4602">
        <v>1746.41</v>
      </c>
      <c r="M4602">
        <v>1061.3599999999999</v>
      </c>
      <c r="N4602" t="s">
        <v>19899</v>
      </c>
      <c r="O4602" t="s">
        <v>19898</v>
      </c>
      <c r="P4602" t="s">
        <v>68</v>
      </c>
      <c r="Q4602">
        <v>11.34</v>
      </c>
      <c r="R4602">
        <v>77.717200000000005</v>
      </c>
      <c r="S4602" t="s">
        <v>153</v>
      </c>
      <c r="T4602" t="s">
        <v>152</v>
      </c>
      <c r="U4602" t="s">
        <v>23</v>
      </c>
      <c r="V4602" t="s">
        <v>22</v>
      </c>
    </row>
    <row r="4603" spans="1:22">
      <c r="A4603" t="s">
        <v>19897</v>
      </c>
      <c r="B4603" s="2">
        <v>45219.680555555555</v>
      </c>
      <c r="C4603" s="2">
        <f t="shared" si="71"/>
        <v>45215</v>
      </c>
      <c r="D4603" t="s">
        <v>2142</v>
      </c>
      <c r="E4603" t="s">
        <v>19896</v>
      </c>
      <c r="F4603" t="s">
        <v>166</v>
      </c>
      <c r="G4603" t="s">
        <v>115</v>
      </c>
      <c r="H4603" t="s">
        <v>40</v>
      </c>
      <c r="I4603">
        <v>2</v>
      </c>
      <c r="J4603">
        <v>1242.6600000000001</v>
      </c>
      <c r="K4603">
        <v>1038.22</v>
      </c>
      <c r="L4603">
        <v>2485.3200000000002</v>
      </c>
      <c r="M4603">
        <v>2076.44</v>
      </c>
      <c r="N4603" t="s">
        <v>19895</v>
      </c>
      <c r="O4603" t="s">
        <v>19894</v>
      </c>
      <c r="P4603" t="s">
        <v>121</v>
      </c>
      <c r="Q4603">
        <v>9.9252000000000002</v>
      </c>
      <c r="R4603">
        <v>78.119799999999998</v>
      </c>
      <c r="S4603" t="s">
        <v>326</v>
      </c>
      <c r="T4603" t="s">
        <v>325</v>
      </c>
      <c r="U4603" t="s">
        <v>46</v>
      </c>
      <c r="V4603" t="s">
        <v>9</v>
      </c>
    </row>
    <row r="4604" spans="1:22">
      <c r="A4604" t="s">
        <v>19893</v>
      </c>
      <c r="B4604" s="2">
        <v>44987.861111111109</v>
      </c>
      <c r="C4604" s="2">
        <f t="shared" si="71"/>
        <v>44984</v>
      </c>
      <c r="D4604" t="s">
        <v>2137</v>
      </c>
      <c r="E4604" t="s">
        <v>19892</v>
      </c>
      <c r="F4604" t="s">
        <v>136</v>
      </c>
      <c r="G4604" t="s">
        <v>41</v>
      </c>
      <c r="H4604" t="s">
        <v>16</v>
      </c>
      <c r="I4604">
        <v>4</v>
      </c>
      <c r="J4604">
        <v>1086.6099999999999</v>
      </c>
      <c r="K4604">
        <v>660.72</v>
      </c>
      <c r="L4604">
        <v>4346.4399999999996</v>
      </c>
      <c r="M4604">
        <v>2642.88</v>
      </c>
      <c r="N4604" t="s">
        <v>19891</v>
      </c>
      <c r="O4604" t="s">
        <v>19890</v>
      </c>
      <c r="P4604" t="s">
        <v>68</v>
      </c>
      <c r="Q4604">
        <v>11.34</v>
      </c>
      <c r="R4604">
        <v>77.717200000000005</v>
      </c>
      <c r="S4604" t="s">
        <v>628</v>
      </c>
      <c r="T4604" t="s">
        <v>627</v>
      </c>
      <c r="U4604" t="s">
        <v>57</v>
      </c>
      <c r="V4604" t="s">
        <v>45</v>
      </c>
    </row>
    <row r="4605" spans="1:22">
      <c r="A4605" t="s">
        <v>19889</v>
      </c>
      <c r="B4605" s="2">
        <v>45375.563888888886</v>
      </c>
      <c r="C4605" s="2">
        <f t="shared" si="71"/>
        <v>45369</v>
      </c>
      <c r="D4605" t="s">
        <v>2132</v>
      </c>
      <c r="E4605" t="s">
        <v>2131</v>
      </c>
      <c r="F4605" t="s">
        <v>201</v>
      </c>
      <c r="G4605" t="s">
        <v>115</v>
      </c>
      <c r="H4605" t="s">
        <v>71</v>
      </c>
      <c r="I4605">
        <v>3</v>
      </c>
      <c r="J4605">
        <v>438.17</v>
      </c>
      <c r="K4605">
        <v>370.08</v>
      </c>
      <c r="L4605">
        <v>1314.51</v>
      </c>
      <c r="M4605">
        <v>1110.24</v>
      </c>
      <c r="N4605" t="s">
        <v>19888</v>
      </c>
      <c r="O4605" t="s">
        <v>19887</v>
      </c>
      <c r="P4605" t="s">
        <v>121</v>
      </c>
      <c r="Q4605">
        <v>9.9252000000000002</v>
      </c>
      <c r="R4605">
        <v>78.119799999999998</v>
      </c>
      <c r="S4605" t="s">
        <v>352</v>
      </c>
      <c r="T4605" t="s">
        <v>351</v>
      </c>
      <c r="U4605" t="s">
        <v>23</v>
      </c>
      <c r="V4605" t="s">
        <v>9</v>
      </c>
    </row>
    <row r="4606" spans="1:22">
      <c r="A4606" t="s">
        <v>19886</v>
      </c>
      <c r="B4606" s="2">
        <v>45119.904166666667</v>
      </c>
      <c r="C4606" s="2">
        <f t="shared" si="71"/>
        <v>45117</v>
      </c>
      <c r="D4606" t="s">
        <v>2127</v>
      </c>
      <c r="E4606" t="s">
        <v>11501</v>
      </c>
      <c r="F4606" t="s">
        <v>83</v>
      </c>
      <c r="G4606" t="s">
        <v>17</v>
      </c>
      <c r="H4606" t="s">
        <v>40</v>
      </c>
      <c r="I4606">
        <v>2</v>
      </c>
      <c r="J4606">
        <v>802.37</v>
      </c>
      <c r="K4606">
        <v>602.72</v>
      </c>
      <c r="L4606">
        <v>1604.74</v>
      </c>
      <c r="M4606">
        <v>1205.44</v>
      </c>
      <c r="N4606" t="s">
        <v>19885</v>
      </c>
      <c r="O4606" t="s">
        <v>19884</v>
      </c>
      <c r="P4606" t="s">
        <v>121</v>
      </c>
      <c r="Q4606">
        <v>9.9252000000000002</v>
      </c>
      <c r="R4606">
        <v>78.119799999999998</v>
      </c>
      <c r="S4606" t="s">
        <v>302</v>
      </c>
      <c r="T4606" t="s">
        <v>301</v>
      </c>
      <c r="U4606" t="s">
        <v>23</v>
      </c>
      <c r="V4606" t="s">
        <v>45</v>
      </c>
    </row>
    <row r="4607" spans="1:22">
      <c r="A4607" t="s">
        <v>19883</v>
      </c>
      <c r="B4607" s="2">
        <v>45230.826388888891</v>
      </c>
      <c r="C4607" s="2">
        <f t="shared" si="71"/>
        <v>45229</v>
      </c>
      <c r="D4607" t="s">
        <v>2122</v>
      </c>
      <c r="E4607" t="s">
        <v>11497</v>
      </c>
      <c r="F4607" t="s">
        <v>166</v>
      </c>
      <c r="G4607" t="s">
        <v>91</v>
      </c>
      <c r="H4607" t="s">
        <v>16</v>
      </c>
      <c r="I4607">
        <v>2</v>
      </c>
      <c r="J4607">
        <v>1778.49</v>
      </c>
      <c r="K4607">
        <v>1327.03</v>
      </c>
      <c r="L4607">
        <v>3556.98</v>
      </c>
      <c r="M4607">
        <v>2654.06</v>
      </c>
      <c r="N4607" t="s">
        <v>19882</v>
      </c>
      <c r="O4607" t="s">
        <v>19881</v>
      </c>
      <c r="P4607" t="s">
        <v>121</v>
      </c>
      <c r="Q4607">
        <v>9.9252000000000002</v>
      </c>
      <c r="R4607">
        <v>78.119799999999998</v>
      </c>
      <c r="S4607" t="s">
        <v>784</v>
      </c>
      <c r="T4607" t="s">
        <v>783</v>
      </c>
      <c r="U4607" t="s">
        <v>77</v>
      </c>
      <c r="V4607" t="s">
        <v>9</v>
      </c>
    </row>
    <row r="4608" spans="1:22">
      <c r="A4608" t="s">
        <v>19880</v>
      </c>
      <c r="B4608" s="2">
        <v>45441.800694444442</v>
      </c>
      <c r="C4608" s="2">
        <f t="shared" si="71"/>
        <v>45439</v>
      </c>
      <c r="D4608" t="s">
        <v>2117</v>
      </c>
      <c r="E4608" t="s">
        <v>7912</v>
      </c>
      <c r="F4608" t="s">
        <v>64</v>
      </c>
      <c r="G4608" t="s">
        <v>41</v>
      </c>
      <c r="H4608" t="s">
        <v>71</v>
      </c>
      <c r="I4608">
        <v>2</v>
      </c>
      <c r="J4608">
        <v>2160.6799999999998</v>
      </c>
      <c r="K4608">
        <v>1568.7</v>
      </c>
      <c r="L4608">
        <v>4321.3599999999997</v>
      </c>
      <c r="M4608">
        <v>3137.4</v>
      </c>
      <c r="N4608" t="s">
        <v>19879</v>
      </c>
      <c r="O4608" t="s">
        <v>19878</v>
      </c>
      <c r="P4608" t="s">
        <v>60</v>
      </c>
      <c r="Q4608">
        <v>8.7139000000000006</v>
      </c>
      <c r="R4608">
        <v>77.756699999999995</v>
      </c>
      <c r="S4608" t="s">
        <v>454</v>
      </c>
      <c r="T4608" t="s">
        <v>453</v>
      </c>
      <c r="U4608" t="s">
        <v>57</v>
      </c>
      <c r="V4608" t="s">
        <v>22</v>
      </c>
    </row>
    <row r="4609" spans="1:22">
      <c r="A4609" t="s">
        <v>19877</v>
      </c>
      <c r="B4609" s="2">
        <v>45570.477083333331</v>
      </c>
      <c r="C4609" s="2">
        <f t="shared" si="71"/>
        <v>45565</v>
      </c>
      <c r="D4609" t="s">
        <v>2112</v>
      </c>
      <c r="E4609" t="s">
        <v>6069</v>
      </c>
      <c r="F4609" t="s">
        <v>31</v>
      </c>
      <c r="G4609" t="s">
        <v>53</v>
      </c>
      <c r="H4609" t="s">
        <v>71</v>
      </c>
      <c r="I4609">
        <v>1</v>
      </c>
      <c r="J4609">
        <v>861.12</v>
      </c>
      <c r="K4609">
        <v>601.39</v>
      </c>
      <c r="L4609">
        <v>861.12</v>
      </c>
      <c r="M4609">
        <v>601.39</v>
      </c>
      <c r="N4609" t="s">
        <v>19876</v>
      </c>
      <c r="O4609" t="s">
        <v>19875</v>
      </c>
      <c r="P4609" t="s">
        <v>68</v>
      </c>
      <c r="Q4609">
        <v>11.34</v>
      </c>
      <c r="R4609">
        <v>77.717200000000005</v>
      </c>
      <c r="S4609" t="s">
        <v>628</v>
      </c>
      <c r="T4609" t="s">
        <v>627</v>
      </c>
      <c r="U4609" t="s">
        <v>46</v>
      </c>
      <c r="V4609" t="s">
        <v>212</v>
      </c>
    </row>
    <row r="4610" spans="1:22">
      <c r="A4610" t="s">
        <v>19874</v>
      </c>
      <c r="B4610" s="2">
        <v>45202.719444444447</v>
      </c>
      <c r="C4610" s="2">
        <f t="shared" si="71"/>
        <v>45201</v>
      </c>
      <c r="D4610" t="s">
        <v>2107</v>
      </c>
      <c r="E4610" t="s">
        <v>2106</v>
      </c>
      <c r="F4610" t="s">
        <v>166</v>
      </c>
      <c r="G4610" t="s">
        <v>53</v>
      </c>
      <c r="H4610" t="s">
        <v>63</v>
      </c>
      <c r="I4610">
        <v>1</v>
      </c>
      <c r="J4610">
        <v>1059.19</v>
      </c>
      <c r="K4610">
        <v>685.17</v>
      </c>
      <c r="L4610">
        <v>1059.19</v>
      </c>
      <c r="M4610">
        <v>685.17</v>
      </c>
      <c r="N4610" t="s">
        <v>19873</v>
      </c>
      <c r="O4610" t="s">
        <v>19872</v>
      </c>
      <c r="P4610" t="s">
        <v>37</v>
      </c>
      <c r="Q4610">
        <v>10.7905</v>
      </c>
      <c r="R4610">
        <v>78.704700000000003</v>
      </c>
      <c r="S4610" t="s">
        <v>153</v>
      </c>
      <c r="T4610" t="s">
        <v>152</v>
      </c>
      <c r="U4610" t="s">
        <v>77</v>
      </c>
      <c r="V4610" t="s">
        <v>22</v>
      </c>
    </row>
    <row r="4611" spans="1:22">
      <c r="A4611" t="s">
        <v>19871</v>
      </c>
      <c r="B4611" s="2">
        <v>44985.706944444442</v>
      </c>
      <c r="C4611" s="2">
        <f t="shared" ref="C4611:C4674" si="72">INT(B4611) - WEEKDAY(INT(B4611), 2) + 1</f>
        <v>44984</v>
      </c>
      <c r="D4611" t="s">
        <v>2102</v>
      </c>
      <c r="E4611" t="s">
        <v>19870</v>
      </c>
      <c r="F4611" t="s">
        <v>31</v>
      </c>
      <c r="G4611" t="s">
        <v>115</v>
      </c>
      <c r="H4611" t="s">
        <v>16</v>
      </c>
      <c r="I4611">
        <v>4</v>
      </c>
      <c r="J4611">
        <v>834.57</v>
      </c>
      <c r="K4611">
        <v>549.14</v>
      </c>
      <c r="L4611">
        <v>3338.28</v>
      </c>
      <c r="M4611">
        <v>2196.56</v>
      </c>
      <c r="N4611" t="s">
        <v>19869</v>
      </c>
      <c r="O4611" t="s">
        <v>19868</v>
      </c>
      <c r="P4611" t="s">
        <v>60</v>
      </c>
      <c r="Q4611">
        <v>8.7139000000000006</v>
      </c>
      <c r="R4611">
        <v>77.756699999999995</v>
      </c>
      <c r="S4611" t="s">
        <v>243</v>
      </c>
      <c r="T4611" t="s">
        <v>242</v>
      </c>
      <c r="U4611" t="s">
        <v>10</v>
      </c>
      <c r="V4611" t="s">
        <v>9</v>
      </c>
    </row>
    <row r="4612" spans="1:22">
      <c r="A4612" t="s">
        <v>19867</v>
      </c>
      <c r="B4612" s="2">
        <v>45378.691666666666</v>
      </c>
      <c r="C4612" s="2">
        <f t="shared" si="72"/>
        <v>45376</v>
      </c>
      <c r="D4612" t="s">
        <v>2097</v>
      </c>
      <c r="E4612" t="s">
        <v>19866</v>
      </c>
      <c r="F4612" t="s">
        <v>64</v>
      </c>
      <c r="G4612" t="s">
        <v>115</v>
      </c>
      <c r="H4612" t="s">
        <v>40</v>
      </c>
      <c r="I4612">
        <v>1</v>
      </c>
      <c r="J4612">
        <v>237.63</v>
      </c>
      <c r="K4612">
        <v>193.97</v>
      </c>
      <c r="L4612">
        <v>237.63</v>
      </c>
      <c r="M4612">
        <v>193.97</v>
      </c>
      <c r="N4612" t="s">
        <v>19865</v>
      </c>
      <c r="O4612" t="s">
        <v>19864</v>
      </c>
      <c r="P4612" t="s">
        <v>26</v>
      </c>
      <c r="Q4612">
        <v>11.0168</v>
      </c>
      <c r="R4612">
        <v>76.955799999999996</v>
      </c>
      <c r="S4612" t="s">
        <v>153</v>
      </c>
      <c r="T4612" t="s">
        <v>152</v>
      </c>
      <c r="U4612" t="s">
        <v>77</v>
      </c>
      <c r="V4612" t="s">
        <v>9</v>
      </c>
    </row>
    <row r="4613" spans="1:22">
      <c r="A4613" t="s">
        <v>19863</v>
      </c>
      <c r="B4613" s="2">
        <v>45334.773611111108</v>
      </c>
      <c r="C4613" s="2">
        <f t="shared" si="72"/>
        <v>45334</v>
      </c>
      <c r="D4613" t="s">
        <v>2092</v>
      </c>
      <c r="E4613" t="s">
        <v>2091</v>
      </c>
      <c r="F4613" t="s">
        <v>83</v>
      </c>
      <c r="G4613" t="s">
        <v>115</v>
      </c>
      <c r="H4613" t="s">
        <v>16</v>
      </c>
      <c r="I4613">
        <v>4</v>
      </c>
      <c r="J4613">
        <v>1436.29</v>
      </c>
      <c r="K4613">
        <v>1125.67</v>
      </c>
      <c r="L4613">
        <v>5745.16</v>
      </c>
      <c r="M4613">
        <v>4502.68</v>
      </c>
      <c r="N4613" t="s">
        <v>19862</v>
      </c>
      <c r="O4613" t="s">
        <v>19861</v>
      </c>
      <c r="P4613" t="s">
        <v>121</v>
      </c>
      <c r="Q4613">
        <v>9.9252000000000002</v>
      </c>
      <c r="R4613">
        <v>78.119799999999998</v>
      </c>
      <c r="S4613" t="s">
        <v>537</v>
      </c>
      <c r="T4613" t="s">
        <v>536</v>
      </c>
      <c r="U4613" t="s">
        <v>57</v>
      </c>
      <c r="V4613" t="s">
        <v>9</v>
      </c>
    </row>
    <row r="4614" spans="1:22">
      <c r="A4614" t="s">
        <v>19860</v>
      </c>
      <c r="B4614" s="2">
        <v>45024.638888888891</v>
      </c>
      <c r="C4614" s="2">
        <f t="shared" si="72"/>
        <v>45019</v>
      </c>
      <c r="D4614" t="s">
        <v>2087</v>
      </c>
      <c r="E4614" t="s">
        <v>2086</v>
      </c>
      <c r="F4614" t="s">
        <v>136</v>
      </c>
      <c r="G4614" t="s">
        <v>82</v>
      </c>
      <c r="H4614" t="s">
        <v>16</v>
      </c>
      <c r="I4614">
        <v>3</v>
      </c>
      <c r="J4614">
        <v>1222.02</v>
      </c>
      <c r="K4614">
        <v>1070.51</v>
      </c>
      <c r="L4614">
        <v>3666.06</v>
      </c>
      <c r="M4614">
        <v>3211.53</v>
      </c>
      <c r="N4614" t="s">
        <v>19859</v>
      </c>
      <c r="O4614" t="s">
        <v>19858</v>
      </c>
      <c r="P4614" t="s">
        <v>49</v>
      </c>
      <c r="Q4614">
        <v>12.916499999999999</v>
      </c>
      <c r="R4614">
        <v>79.132499999999993</v>
      </c>
      <c r="S4614" t="s">
        <v>396</v>
      </c>
      <c r="T4614" t="s">
        <v>395</v>
      </c>
      <c r="U4614" t="s">
        <v>10</v>
      </c>
      <c r="V4614" t="s">
        <v>22</v>
      </c>
    </row>
    <row r="4615" spans="1:22">
      <c r="A4615" t="s">
        <v>19857</v>
      </c>
      <c r="B4615" s="2">
        <v>45443.62777777778</v>
      </c>
      <c r="C4615" s="2">
        <f t="shared" si="72"/>
        <v>45439</v>
      </c>
      <c r="D4615" t="s">
        <v>2082</v>
      </c>
      <c r="E4615" t="s">
        <v>9688</v>
      </c>
      <c r="F4615" t="s">
        <v>73</v>
      </c>
      <c r="G4615" t="s">
        <v>82</v>
      </c>
      <c r="H4615" t="s">
        <v>16</v>
      </c>
      <c r="I4615">
        <v>1</v>
      </c>
      <c r="J4615">
        <v>673.86</v>
      </c>
      <c r="K4615">
        <v>488.45</v>
      </c>
      <c r="L4615">
        <v>673.86</v>
      </c>
      <c r="M4615">
        <v>488.45</v>
      </c>
      <c r="N4615" t="s">
        <v>19856</v>
      </c>
      <c r="O4615" t="s">
        <v>19855</v>
      </c>
      <c r="P4615" t="s">
        <v>121</v>
      </c>
      <c r="Q4615">
        <v>9.9252000000000002</v>
      </c>
      <c r="R4615">
        <v>78.119799999999998</v>
      </c>
      <c r="S4615" t="s">
        <v>454</v>
      </c>
      <c r="T4615" t="s">
        <v>453</v>
      </c>
      <c r="U4615" t="s">
        <v>46</v>
      </c>
      <c r="V4615" t="s">
        <v>9</v>
      </c>
    </row>
    <row r="4616" spans="1:22">
      <c r="A4616" t="s">
        <v>19854</v>
      </c>
      <c r="B4616" s="2">
        <v>45129.793749999997</v>
      </c>
      <c r="C4616" s="2">
        <f t="shared" si="72"/>
        <v>45124</v>
      </c>
      <c r="D4616" t="s">
        <v>2077</v>
      </c>
      <c r="E4616" t="s">
        <v>11466</v>
      </c>
      <c r="F4616" t="s">
        <v>83</v>
      </c>
      <c r="G4616" t="s">
        <v>91</v>
      </c>
      <c r="H4616" t="s">
        <v>40</v>
      </c>
      <c r="I4616">
        <v>2</v>
      </c>
      <c r="J4616">
        <v>205.13</v>
      </c>
      <c r="K4616">
        <v>137.68</v>
      </c>
      <c r="L4616">
        <v>410.26</v>
      </c>
      <c r="M4616">
        <v>275.36</v>
      </c>
      <c r="N4616" t="s">
        <v>19853</v>
      </c>
      <c r="O4616" t="s">
        <v>19852</v>
      </c>
      <c r="P4616" t="s">
        <v>26</v>
      </c>
      <c r="Q4616">
        <v>11.0168</v>
      </c>
      <c r="R4616">
        <v>76.955799999999996</v>
      </c>
      <c r="S4616" t="s">
        <v>295</v>
      </c>
      <c r="T4616" t="s">
        <v>294</v>
      </c>
      <c r="U4616" t="s">
        <v>57</v>
      </c>
      <c r="V4616" t="s">
        <v>45</v>
      </c>
    </row>
    <row r="4617" spans="1:22">
      <c r="A4617" t="s">
        <v>19851</v>
      </c>
      <c r="B4617" s="2">
        <v>44957.479861111111</v>
      </c>
      <c r="C4617" s="2">
        <f t="shared" si="72"/>
        <v>44956</v>
      </c>
      <c r="D4617" t="s">
        <v>2072</v>
      </c>
      <c r="E4617" t="s">
        <v>11462</v>
      </c>
      <c r="F4617" t="s">
        <v>136</v>
      </c>
      <c r="G4617" t="s">
        <v>53</v>
      </c>
      <c r="H4617" t="s">
        <v>63</v>
      </c>
      <c r="I4617">
        <v>2</v>
      </c>
      <c r="J4617">
        <v>585.99</v>
      </c>
      <c r="K4617">
        <v>373.5</v>
      </c>
      <c r="L4617">
        <v>1171.98</v>
      </c>
      <c r="M4617">
        <v>747</v>
      </c>
      <c r="N4617" t="s">
        <v>19850</v>
      </c>
      <c r="O4617" t="s">
        <v>19849</v>
      </c>
      <c r="P4617" t="s">
        <v>37</v>
      </c>
      <c r="Q4617">
        <v>10.7905</v>
      </c>
      <c r="R4617">
        <v>78.704700000000003</v>
      </c>
      <c r="S4617" t="s">
        <v>396</v>
      </c>
      <c r="T4617" t="s">
        <v>395</v>
      </c>
      <c r="U4617" t="s">
        <v>57</v>
      </c>
      <c r="V4617" t="s">
        <v>9</v>
      </c>
    </row>
    <row r="4618" spans="1:22">
      <c r="A4618" t="s">
        <v>19848</v>
      </c>
      <c r="B4618" s="2">
        <v>45445.650694444441</v>
      </c>
      <c r="C4618" s="2">
        <f t="shared" si="72"/>
        <v>45439</v>
      </c>
      <c r="D4618" t="s">
        <v>2067</v>
      </c>
      <c r="E4618" t="s">
        <v>9677</v>
      </c>
      <c r="F4618" t="s">
        <v>201</v>
      </c>
      <c r="G4618" t="s">
        <v>115</v>
      </c>
      <c r="H4618" t="s">
        <v>63</v>
      </c>
      <c r="I4618">
        <v>1</v>
      </c>
      <c r="J4618">
        <v>1967.39</v>
      </c>
      <c r="K4618">
        <v>1450</v>
      </c>
      <c r="L4618">
        <v>1967.39</v>
      </c>
      <c r="M4618">
        <v>1450</v>
      </c>
      <c r="N4618" t="s">
        <v>19847</v>
      </c>
      <c r="O4618" t="s">
        <v>19846</v>
      </c>
      <c r="P4618" t="s">
        <v>60</v>
      </c>
      <c r="Q4618">
        <v>8.7139000000000006</v>
      </c>
      <c r="R4618">
        <v>77.756699999999995</v>
      </c>
      <c r="S4618" t="s">
        <v>250</v>
      </c>
      <c r="T4618" t="s">
        <v>249</v>
      </c>
      <c r="U4618" t="s">
        <v>46</v>
      </c>
      <c r="V4618" t="s">
        <v>9</v>
      </c>
    </row>
    <row r="4619" spans="1:22">
      <c r="A4619" t="s">
        <v>19845</v>
      </c>
      <c r="B4619" s="2">
        <v>45153.875</v>
      </c>
      <c r="C4619" s="2">
        <f t="shared" si="72"/>
        <v>45152</v>
      </c>
      <c r="D4619" t="s">
        <v>2062</v>
      </c>
      <c r="E4619" t="s">
        <v>19844</v>
      </c>
      <c r="F4619" t="s">
        <v>31</v>
      </c>
      <c r="G4619" t="s">
        <v>91</v>
      </c>
      <c r="H4619" t="s">
        <v>16</v>
      </c>
      <c r="I4619">
        <v>1</v>
      </c>
      <c r="J4619">
        <v>1619.61</v>
      </c>
      <c r="K4619">
        <v>1385.85</v>
      </c>
      <c r="L4619">
        <v>1619.61</v>
      </c>
      <c r="M4619">
        <v>1385.85</v>
      </c>
      <c r="N4619" t="s">
        <v>19843</v>
      </c>
      <c r="O4619" t="s">
        <v>19842</v>
      </c>
      <c r="P4619" t="s">
        <v>49</v>
      </c>
      <c r="Q4619">
        <v>12.916499999999999</v>
      </c>
      <c r="R4619">
        <v>79.132499999999993</v>
      </c>
      <c r="S4619" t="s">
        <v>302</v>
      </c>
      <c r="T4619" t="s">
        <v>301</v>
      </c>
      <c r="U4619" t="s">
        <v>57</v>
      </c>
      <c r="V4619" t="s">
        <v>9</v>
      </c>
    </row>
    <row r="4620" spans="1:22">
      <c r="A4620" t="s">
        <v>19841</v>
      </c>
      <c r="B4620" s="2">
        <v>45005.836111111108</v>
      </c>
      <c r="C4620" s="2">
        <f t="shared" si="72"/>
        <v>45005</v>
      </c>
      <c r="D4620" t="s">
        <v>2057</v>
      </c>
      <c r="E4620" t="s">
        <v>6026</v>
      </c>
      <c r="F4620" t="s">
        <v>201</v>
      </c>
      <c r="G4620" t="s">
        <v>30</v>
      </c>
      <c r="H4620" t="s">
        <v>40</v>
      </c>
      <c r="I4620">
        <v>1</v>
      </c>
      <c r="J4620">
        <v>1856.58</v>
      </c>
      <c r="K4620">
        <v>1233.18</v>
      </c>
      <c r="L4620">
        <v>1856.58</v>
      </c>
      <c r="M4620">
        <v>1233.18</v>
      </c>
      <c r="N4620" t="s">
        <v>19840</v>
      </c>
      <c r="O4620" t="s">
        <v>19839</v>
      </c>
      <c r="P4620" t="s">
        <v>112</v>
      </c>
      <c r="Q4620">
        <v>13.082700000000001</v>
      </c>
      <c r="R4620">
        <v>80.270700000000005</v>
      </c>
      <c r="S4620" t="s">
        <v>88</v>
      </c>
      <c r="T4620" t="s">
        <v>87</v>
      </c>
      <c r="U4620" t="s">
        <v>23</v>
      </c>
      <c r="V4620" t="s">
        <v>22</v>
      </c>
    </row>
    <row r="4621" spans="1:22">
      <c r="A4621" t="s">
        <v>19838</v>
      </c>
      <c r="B4621" s="2">
        <v>45000.759722222225</v>
      </c>
      <c r="C4621" s="2">
        <f t="shared" si="72"/>
        <v>44998</v>
      </c>
      <c r="D4621" t="s">
        <v>2052</v>
      </c>
      <c r="E4621" t="s">
        <v>7865</v>
      </c>
      <c r="F4621" t="s">
        <v>83</v>
      </c>
      <c r="G4621" t="s">
        <v>17</v>
      </c>
      <c r="H4621" t="s">
        <v>52</v>
      </c>
      <c r="I4621">
        <v>1</v>
      </c>
      <c r="J4621">
        <v>616.83000000000004</v>
      </c>
      <c r="K4621">
        <v>535.74</v>
      </c>
      <c r="L4621">
        <v>616.83000000000004</v>
      </c>
      <c r="M4621">
        <v>535.74</v>
      </c>
      <c r="N4621" t="s">
        <v>19837</v>
      </c>
      <c r="O4621" t="s">
        <v>19836</v>
      </c>
      <c r="P4621" t="s">
        <v>26</v>
      </c>
      <c r="Q4621">
        <v>11.0168</v>
      </c>
      <c r="R4621">
        <v>76.955799999999996</v>
      </c>
      <c r="S4621" t="s">
        <v>413</v>
      </c>
      <c r="T4621" t="s">
        <v>412</v>
      </c>
      <c r="U4621" t="s">
        <v>23</v>
      </c>
      <c r="V4621" t="s">
        <v>22</v>
      </c>
    </row>
    <row r="4622" spans="1:22">
      <c r="A4622" t="s">
        <v>19835</v>
      </c>
      <c r="B4622" s="2">
        <v>45288.881944444445</v>
      </c>
      <c r="C4622" s="2">
        <f t="shared" si="72"/>
        <v>45285</v>
      </c>
      <c r="D4622" t="s">
        <v>2047</v>
      </c>
      <c r="E4622" t="s">
        <v>13156</v>
      </c>
      <c r="F4622" t="s">
        <v>166</v>
      </c>
      <c r="G4622" t="s">
        <v>91</v>
      </c>
      <c r="H4622" t="s">
        <v>40</v>
      </c>
      <c r="I4622">
        <v>1</v>
      </c>
      <c r="J4622">
        <v>2315.86</v>
      </c>
      <c r="K4622">
        <v>1551.07</v>
      </c>
      <c r="L4622">
        <v>2315.86</v>
      </c>
      <c r="M4622">
        <v>1551.07</v>
      </c>
      <c r="N4622" t="s">
        <v>19834</v>
      </c>
      <c r="O4622" t="s">
        <v>19833</v>
      </c>
      <c r="P4622" t="s">
        <v>49</v>
      </c>
      <c r="Q4622">
        <v>12.916499999999999</v>
      </c>
      <c r="R4622">
        <v>79.132499999999993</v>
      </c>
      <c r="S4622" t="s">
        <v>96</v>
      </c>
      <c r="T4622" t="s">
        <v>95</v>
      </c>
      <c r="U4622" t="s">
        <v>23</v>
      </c>
      <c r="V4622" t="s">
        <v>9</v>
      </c>
    </row>
    <row r="4623" spans="1:22">
      <c r="A4623" t="s">
        <v>19832</v>
      </c>
      <c r="B4623" s="2">
        <v>45230.911111111112</v>
      </c>
      <c r="C4623" s="2">
        <f t="shared" si="72"/>
        <v>45229</v>
      </c>
      <c r="D4623" t="s">
        <v>2042</v>
      </c>
      <c r="E4623" t="s">
        <v>19831</v>
      </c>
      <c r="F4623" t="s">
        <v>18</v>
      </c>
      <c r="G4623" t="s">
        <v>82</v>
      </c>
      <c r="H4623" t="s">
        <v>52</v>
      </c>
      <c r="I4623">
        <v>1</v>
      </c>
      <c r="J4623">
        <v>2078.0300000000002</v>
      </c>
      <c r="K4623">
        <v>1622.88</v>
      </c>
      <c r="L4623">
        <v>2078.0300000000002</v>
      </c>
      <c r="M4623">
        <v>1622.88</v>
      </c>
      <c r="N4623" t="s">
        <v>19830</v>
      </c>
      <c r="O4623" t="s">
        <v>19829</v>
      </c>
      <c r="P4623" t="s">
        <v>13</v>
      </c>
      <c r="Q4623">
        <v>11.664300000000001</v>
      </c>
      <c r="R4623">
        <v>78.146000000000001</v>
      </c>
      <c r="S4623" t="s">
        <v>340</v>
      </c>
      <c r="T4623" t="s">
        <v>339</v>
      </c>
      <c r="U4623" t="s">
        <v>57</v>
      </c>
      <c r="V4623" t="s">
        <v>9</v>
      </c>
    </row>
    <row r="4624" spans="1:22">
      <c r="A4624" t="s">
        <v>19828</v>
      </c>
      <c r="B4624" s="2">
        <v>45161.65902777778</v>
      </c>
      <c r="C4624" s="2">
        <f t="shared" si="72"/>
        <v>45159</v>
      </c>
      <c r="D4624" t="s">
        <v>2037</v>
      </c>
      <c r="E4624" t="s">
        <v>14853</v>
      </c>
      <c r="F4624" t="s">
        <v>64</v>
      </c>
      <c r="G4624" t="s">
        <v>82</v>
      </c>
      <c r="H4624" t="s">
        <v>40</v>
      </c>
      <c r="I4624">
        <v>3</v>
      </c>
      <c r="J4624">
        <v>2154.48</v>
      </c>
      <c r="K4624">
        <v>1557.99</v>
      </c>
      <c r="L4624">
        <v>6463.44</v>
      </c>
      <c r="M4624">
        <v>4673.97</v>
      </c>
      <c r="N4624" t="s">
        <v>19827</v>
      </c>
      <c r="O4624" t="s">
        <v>19826</v>
      </c>
      <c r="P4624" t="s">
        <v>121</v>
      </c>
      <c r="Q4624">
        <v>9.9252000000000002</v>
      </c>
      <c r="R4624">
        <v>78.119799999999998</v>
      </c>
      <c r="S4624" t="s">
        <v>153</v>
      </c>
      <c r="T4624" t="s">
        <v>152</v>
      </c>
      <c r="U4624" t="s">
        <v>46</v>
      </c>
      <c r="V4624" t="s">
        <v>22</v>
      </c>
    </row>
    <row r="4625" spans="1:22">
      <c r="A4625" t="s">
        <v>19825</v>
      </c>
      <c r="B4625" s="2">
        <v>45395.758333333331</v>
      </c>
      <c r="C4625" s="2">
        <f t="shared" si="72"/>
        <v>45390</v>
      </c>
      <c r="D4625" t="s">
        <v>2032</v>
      </c>
      <c r="E4625" t="s">
        <v>18194</v>
      </c>
      <c r="F4625" t="s">
        <v>201</v>
      </c>
      <c r="G4625" t="s">
        <v>17</v>
      </c>
      <c r="H4625" t="s">
        <v>29</v>
      </c>
      <c r="I4625">
        <v>2</v>
      </c>
      <c r="J4625">
        <v>1502.23</v>
      </c>
      <c r="K4625">
        <v>1223.77</v>
      </c>
      <c r="L4625">
        <v>3004.46</v>
      </c>
      <c r="M4625">
        <v>2447.54</v>
      </c>
      <c r="N4625" t="s">
        <v>19824</v>
      </c>
      <c r="O4625" t="s">
        <v>19823</v>
      </c>
      <c r="P4625" t="s">
        <v>13</v>
      </c>
      <c r="Q4625">
        <v>11.664300000000001</v>
      </c>
      <c r="R4625">
        <v>78.146000000000001</v>
      </c>
      <c r="S4625" t="s">
        <v>454</v>
      </c>
      <c r="T4625" t="s">
        <v>453</v>
      </c>
      <c r="U4625" t="s">
        <v>10</v>
      </c>
      <c r="V4625" t="s">
        <v>9</v>
      </c>
    </row>
    <row r="4626" spans="1:22">
      <c r="A4626" t="s">
        <v>19822</v>
      </c>
      <c r="B4626" s="2">
        <v>45461.792361111111</v>
      </c>
      <c r="C4626" s="2">
        <f t="shared" si="72"/>
        <v>45460</v>
      </c>
      <c r="D4626" t="s">
        <v>2027</v>
      </c>
      <c r="E4626" t="s">
        <v>13142</v>
      </c>
      <c r="F4626" t="s">
        <v>73</v>
      </c>
      <c r="G4626" t="s">
        <v>17</v>
      </c>
      <c r="H4626" t="s">
        <v>29</v>
      </c>
      <c r="I4626">
        <v>3</v>
      </c>
      <c r="J4626">
        <v>1144.3800000000001</v>
      </c>
      <c r="K4626">
        <v>912.52</v>
      </c>
      <c r="L4626">
        <v>3433.14</v>
      </c>
      <c r="M4626">
        <v>2737.56</v>
      </c>
      <c r="N4626" t="s">
        <v>19821</v>
      </c>
      <c r="O4626" t="s">
        <v>19820</v>
      </c>
      <c r="P4626" t="s">
        <v>112</v>
      </c>
      <c r="Q4626">
        <v>13.082700000000001</v>
      </c>
      <c r="R4626">
        <v>80.270700000000005</v>
      </c>
      <c r="S4626" t="s">
        <v>333</v>
      </c>
      <c r="T4626" t="s">
        <v>332</v>
      </c>
      <c r="U4626" t="s">
        <v>23</v>
      </c>
      <c r="V4626" t="s">
        <v>9</v>
      </c>
    </row>
    <row r="4627" spans="1:22">
      <c r="A4627" t="s">
        <v>19819</v>
      </c>
      <c r="B4627" s="2">
        <v>45169.760416666664</v>
      </c>
      <c r="C4627" s="2">
        <f t="shared" si="72"/>
        <v>45166</v>
      </c>
      <c r="D4627" t="s">
        <v>2022</v>
      </c>
      <c r="E4627" t="s">
        <v>2021</v>
      </c>
      <c r="F4627" t="s">
        <v>31</v>
      </c>
      <c r="G4627" t="s">
        <v>17</v>
      </c>
      <c r="H4627" t="s">
        <v>29</v>
      </c>
      <c r="I4627">
        <v>4</v>
      </c>
      <c r="J4627">
        <v>1532.82</v>
      </c>
      <c r="K4627">
        <v>1315.9</v>
      </c>
      <c r="L4627">
        <v>6131.28</v>
      </c>
      <c r="M4627">
        <v>5263.6</v>
      </c>
      <c r="N4627" t="s">
        <v>19818</v>
      </c>
      <c r="O4627" t="s">
        <v>19817</v>
      </c>
      <c r="P4627" t="s">
        <v>60</v>
      </c>
      <c r="Q4627">
        <v>8.7139000000000006</v>
      </c>
      <c r="R4627">
        <v>77.756699999999995</v>
      </c>
      <c r="S4627" t="s">
        <v>276</v>
      </c>
      <c r="T4627" t="s">
        <v>275</v>
      </c>
      <c r="U4627" t="s">
        <v>46</v>
      </c>
      <c r="V4627" t="s">
        <v>22</v>
      </c>
    </row>
    <row r="4628" spans="1:22">
      <c r="A4628" t="s">
        <v>19816</v>
      </c>
      <c r="B4628" s="2">
        <v>44993.561805555553</v>
      </c>
      <c r="C4628" s="2">
        <f t="shared" si="72"/>
        <v>44991</v>
      </c>
      <c r="D4628" t="s">
        <v>2017</v>
      </c>
      <c r="E4628" t="s">
        <v>9640</v>
      </c>
      <c r="F4628" t="s">
        <v>64</v>
      </c>
      <c r="G4628" t="s">
        <v>115</v>
      </c>
      <c r="H4628" t="s">
        <v>16</v>
      </c>
      <c r="I4628">
        <v>4</v>
      </c>
      <c r="J4628">
        <v>2091.73</v>
      </c>
      <c r="K4628">
        <v>1384.26</v>
      </c>
      <c r="L4628">
        <v>8366.92</v>
      </c>
      <c r="M4628">
        <v>5537.04</v>
      </c>
      <c r="N4628" t="s">
        <v>19815</v>
      </c>
      <c r="O4628" t="s">
        <v>19814</v>
      </c>
      <c r="P4628" t="s">
        <v>68</v>
      </c>
      <c r="Q4628">
        <v>11.34</v>
      </c>
      <c r="R4628">
        <v>77.717200000000005</v>
      </c>
      <c r="S4628" t="s">
        <v>530</v>
      </c>
      <c r="T4628" t="s">
        <v>529</v>
      </c>
      <c r="U4628" t="s">
        <v>46</v>
      </c>
      <c r="V4628" t="s">
        <v>22</v>
      </c>
    </row>
    <row r="4629" spans="1:22">
      <c r="A4629" t="s">
        <v>19813</v>
      </c>
      <c r="B4629" s="2">
        <v>45489.63958333333</v>
      </c>
      <c r="C4629" s="2">
        <f t="shared" si="72"/>
        <v>45488</v>
      </c>
      <c r="D4629" t="s">
        <v>2012</v>
      </c>
      <c r="E4629" t="s">
        <v>19812</v>
      </c>
      <c r="F4629" t="s">
        <v>73</v>
      </c>
      <c r="G4629" t="s">
        <v>115</v>
      </c>
      <c r="H4629" t="s">
        <v>63</v>
      </c>
      <c r="I4629">
        <v>1</v>
      </c>
      <c r="J4629">
        <v>909.3</v>
      </c>
      <c r="K4629">
        <v>776.59</v>
      </c>
      <c r="L4629">
        <v>909.3</v>
      </c>
      <c r="M4629">
        <v>776.59</v>
      </c>
      <c r="N4629" t="s">
        <v>19811</v>
      </c>
      <c r="O4629" t="s">
        <v>19810</v>
      </c>
      <c r="P4629" t="s">
        <v>13</v>
      </c>
      <c r="Q4629">
        <v>11.664300000000001</v>
      </c>
      <c r="R4629">
        <v>78.146000000000001</v>
      </c>
      <c r="S4629" t="s">
        <v>206</v>
      </c>
      <c r="T4629" t="s">
        <v>205</v>
      </c>
      <c r="U4629" t="s">
        <v>10</v>
      </c>
      <c r="V4629" t="s">
        <v>9</v>
      </c>
    </row>
    <row r="4630" spans="1:22">
      <c r="A4630" t="s">
        <v>19809</v>
      </c>
      <c r="B4630" s="2">
        <v>45255.718055555553</v>
      </c>
      <c r="C4630" s="2">
        <f t="shared" si="72"/>
        <v>45250</v>
      </c>
      <c r="D4630" t="s">
        <v>2007</v>
      </c>
      <c r="E4630" t="s">
        <v>5988</v>
      </c>
      <c r="F4630" t="s">
        <v>83</v>
      </c>
      <c r="G4630" t="s">
        <v>30</v>
      </c>
      <c r="H4630" t="s">
        <v>16</v>
      </c>
      <c r="I4630">
        <v>2</v>
      </c>
      <c r="J4630">
        <v>2057.59</v>
      </c>
      <c r="K4630">
        <v>1731.69</v>
      </c>
      <c r="L4630">
        <v>4115.18</v>
      </c>
      <c r="M4630">
        <v>3463.38</v>
      </c>
      <c r="N4630" t="s">
        <v>19808</v>
      </c>
      <c r="O4630" t="s">
        <v>19807</v>
      </c>
      <c r="P4630" t="s">
        <v>68</v>
      </c>
      <c r="Q4630">
        <v>11.34</v>
      </c>
      <c r="R4630">
        <v>77.717200000000005</v>
      </c>
      <c r="S4630" t="s">
        <v>735</v>
      </c>
      <c r="T4630" t="s">
        <v>734</v>
      </c>
      <c r="U4630" t="s">
        <v>57</v>
      </c>
      <c r="V4630" t="s">
        <v>9</v>
      </c>
    </row>
    <row r="4631" spans="1:22">
      <c r="A4631" t="s">
        <v>19806</v>
      </c>
      <c r="B4631" s="2">
        <v>45250.695138888892</v>
      </c>
      <c r="C4631" s="2">
        <f t="shared" si="72"/>
        <v>45250</v>
      </c>
      <c r="D4631" t="s">
        <v>2002</v>
      </c>
      <c r="E4631" t="s">
        <v>16507</v>
      </c>
      <c r="F4631" t="s">
        <v>201</v>
      </c>
      <c r="G4631" t="s">
        <v>72</v>
      </c>
      <c r="H4631" t="s">
        <v>63</v>
      </c>
      <c r="I4631">
        <v>3</v>
      </c>
      <c r="J4631">
        <v>1049.07</v>
      </c>
      <c r="K4631">
        <v>874.31</v>
      </c>
      <c r="L4631">
        <v>3147.21</v>
      </c>
      <c r="M4631">
        <v>2622.93</v>
      </c>
      <c r="N4631" t="s">
        <v>19805</v>
      </c>
      <c r="O4631" t="s">
        <v>19804</v>
      </c>
      <c r="P4631" t="s">
        <v>68</v>
      </c>
      <c r="Q4631">
        <v>11.34</v>
      </c>
      <c r="R4631">
        <v>77.717200000000005</v>
      </c>
      <c r="S4631" t="s">
        <v>628</v>
      </c>
      <c r="T4631" t="s">
        <v>627</v>
      </c>
      <c r="U4631" t="s">
        <v>23</v>
      </c>
      <c r="V4631" t="s">
        <v>9</v>
      </c>
    </row>
    <row r="4632" spans="1:22">
      <c r="A4632" t="s">
        <v>19803</v>
      </c>
      <c r="B4632" s="2">
        <v>45073.820138888892</v>
      </c>
      <c r="C4632" s="2">
        <f t="shared" si="72"/>
        <v>45068</v>
      </c>
      <c r="D4632" t="s">
        <v>1997</v>
      </c>
      <c r="E4632" t="s">
        <v>13122</v>
      </c>
      <c r="F4632" t="s">
        <v>136</v>
      </c>
      <c r="G4632" t="s">
        <v>106</v>
      </c>
      <c r="H4632" t="s">
        <v>29</v>
      </c>
      <c r="I4632">
        <v>2</v>
      </c>
      <c r="J4632">
        <v>1780.59</v>
      </c>
      <c r="K4632">
        <v>1538.92</v>
      </c>
      <c r="L4632">
        <v>3561.18</v>
      </c>
      <c r="M4632">
        <v>3077.84</v>
      </c>
      <c r="N4632" t="s">
        <v>19802</v>
      </c>
      <c r="O4632" t="s">
        <v>19801</v>
      </c>
      <c r="P4632" t="s">
        <v>60</v>
      </c>
      <c r="Q4632">
        <v>8.7139000000000006</v>
      </c>
      <c r="R4632">
        <v>77.756699999999995</v>
      </c>
      <c r="S4632" t="s">
        <v>530</v>
      </c>
      <c r="T4632" t="s">
        <v>529</v>
      </c>
      <c r="U4632" t="s">
        <v>23</v>
      </c>
      <c r="V4632" t="s">
        <v>9</v>
      </c>
    </row>
    <row r="4633" spans="1:22">
      <c r="A4633" t="s">
        <v>19800</v>
      </c>
      <c r="B4633" s="2">
        <v>45145.57708333333</v>
      </c>
      <c r="C4633" s="2">
        <f t="shared" si="72"/>
        <v>45145</v>
      </c>
      <c r="D4633" t="s">
        <v>1992</v>
      </c>
      <c r="E4633" t="s">
        <v>1991</v>
      </c>
      <c r="F4633" t="s">
        <v>201</v>
      </c>
      <c r="G4633" t="s">
        <v>82</v>
      </c>
      <c r="H4633" t="s">
        <v>16</v>
      </c>
      <c r="I4633">
        <v>2</v>
      </c>
      <c r="J4633">
        <v>2470.7800000000002</v>
      </c>
      <c r="K4633">
        <v>1484.33</v>
      </c>
      <c r="L4633">
        <v>4941.5600000000004</v>
      </c>
      <c r="M4633">
        <v>2968.66</v>
      </c>
      <c r="N4633" t="s">
        <v>19799</v>
      </c>
      <c r="O4633" t="s">
        <v>19798</v>
      </c>
      <c r="P4633" t="s">
        <v>26</v>
      </c>
      <c r="Q4633">
        <v>11.0168</v>
      </c>
      <c r="R4633">
        <v>76.955799999999996</v>
      </c>
      <c r="S4633" t="s">
        <v>319</v>
      </c>
      <c r="T4633" t="s">
        <v>318</v>
      </c>
      <c r="U4633" t="s">
        <v>57</v>
      </c>
      <c r="V4633" t="s">
        <v>9</v>
      </c>
    </row>
    <row r="4634" spans="1:22">
      <c r="A4634" t="s">
        <v>19797</v>
      </c>
      <c r="B4634" s="2">
        <v>45258.910416666666</v>
      </c>
      <c r="C4634" s="2">
        <f t="shared" si="72"/>
        <v>45257</v>
      </c>
      <c r="D4634" t="s">
        <v>1987</v>
      </c>
      <c r="E4634" t="s">
        <v>11400</v>
      </c>
      <c r="F4634" t="s">
        <v>18</v>
      </c>
      <c r="G4634" t="s">
        <v>17</v>
      </c>
      <c r="H4634" t="s">
        <v>63</v>
      </c>
      <c r="I4634">
        <v>2</v>
      </c>
      <c r="J4634">
        <v>1337.36</v>
      </c>
      <c r="K4634">
        <v>1082.04</v>
      </c>
      <c r="L4634">
        <v>2674.72</v>
      </c>
      <c r="M4634">
        <v>2164.08</v>
      </c>
      <c r="N4634" t="s">
        <v>19796</v>
      </c>
      <c r="O4634" t="s">
        <v>19795</v>
      </c>
      <c r="P4634" t="s">
        <v>49</v>
      </c>
      <c r="Q4634">
        <v>12.916499999999999</v>
      </c>
      <c r="R4634">
        <v>79.132499999999993</v>
      </c>
      <c r="S4634" t="s">
        <v>530</v>
      </c>
      <c r="T4634" t="s">
        <v>529</v>
      </c>
      <c r="U4634" t="s">
        <v>23</v>
      </c>
      <c r="V4634" t="s">
        <v>9</v>
      </c>
    </row>
    <row r="4635" spans="1:22">
      <c r="A4635" t="s">
        <v>19794</v>
      </c>
      <c r="B4635" s="2">
        <v>44934.730555555558</v>
      </c>
      <c r="C4635" s="2">
        <f t="shared" si="72"/>
        <v>44928</v>
      </c>
      <c r="D4635" t="s">
        <v>1982</v>
      </c>
      <c r="E4635" t="s">
        <v>19793</v>
      </c>
      <c r="F4635" t="s">
        <v>83</v>
      </c>
      <c r="G4635" t="s">
        <v>41</v>
      </c>
      <c r="H4635" t="s">
        <v>52</v>
      </c>
      <c r="I4635">
        <v>1</v>
      </c>
      <c r="J4635">
        <v>2373.02</v>
      </c>
      <c r="K4635">
        <v>2118.69</v>
      </c>
      <c r="L4635">
        <v>2373.02</v>
      </c>
      <c r="M4635">
        <v>2118.69</v>
      </c>
      <c r="N4635" t="s">
        <v>19792</v>
      </c>
      <c r="O4635" t="s">
        <v>19791</v>
      </c>
      <c r="P4635" t="s">
        <v>60</v>
      </c>
      <c r="Q4635">
        <v>8.7139000000000006</v>
      </c>
      <c r="R4635">
        <v>77.756699999999995</v>
      </c>
      <c r="S4635" t="s">
        <v>214</v>
      </c>
      <c r="T4635" t="s">
        <v>213</v>
      </c>
      <c r="U4635" t="s">
        <v>23</v>
      </c>
      <c r="V4635" t="s">
        <v>22</v>
      </c>
    </row>
    <row r="4636" spans="1:22">
      <c r="A4636" t="s">
        <v>19790</v>
      </c>
      <c r="B4636" s="2">
        <v>45508.507638888892</v>
      </c>
      <c r="C4636" s="2">
        <f t="shared" si="72"/>
        <v>45502</v>
      </c>
      <c r="D4636" t="s">
        <v>1977</v>
      </c>
      <c r="E4636" t="s">
        <v>19789</v>
      </c>
      <c r="F4636" t="s">
        <v>64</v>
      </c>
      <c r="G4636" t="s">
        <v>41</v>
      </c>
      <c r="H4636" t="s">
        <v>40</v>
      </c>
      <c r="I4636">
        <v>1</v>
      </c>
      <c r="J4636">
        <v>2336.35</v>
      </c>
      <c r="K4636">
        <v>1500.89</v>
      </c>
      <c r="L4636">
        <v>2336.35</v>
      </c>
      <c r="M4636">
        <v>1500.89</v>
      </c>
      <c r="N4636" t="s">
        <v>19788</v>
      </c>
      <c r="O4636" t="s">
        <v>19787</v>
      </c>
      <c r="P4636" t="s">
        <v>49</v>
      </c>
      <c r="Q4636">
        <v>12.916499999999999</v>
      </c>
      <c r="R4636">
        <v>79.132499999999993</v>
      </c>
      <c r="S4636" t="s">
        <v>762</v>
      </c>
      <c r="T4636" t="s">
        <v>761</v>
      </c>
      <c r="U4636" t="s">
        <v>77</v>
      </c>
      <c r="V4636" t="s">
        <v>45</v>
      </c>
    </row>
    <row r="4637" spans="1:22">
      <c r="A4637" t="s">
        <v>19786</v>
      </c>
      <c r="B4637" s="2">
        <v>45184.447916666664</v>
      </c>
      <c r="C4637" s="2">
        <f t="shared" si="72"/>
        <v>45180</v>
      </c>
      <c r="D4637" t="s">
        <v>1972</v>
      </c>
      <c r="E4637" t="s">
        <v>1971</v>
      </c>
      <c r="F4637" t="s">
        <v>18</v>
      </c>
      <c r="G4637" t="s">
        <v>91</v>
      </c>
      <c r="H4637" t="s">
        <v>52</v>
      </c>
      <c r="I4637">
        <v>4</v>
      </c>
      <c r="J4637">
        <v>668.99</v>
      </c>
      <c r="K4637">
        <v>478.05</v>
      </c>
      <c r="L4637">
        <v>2675.96</v>
      </c>
      <c r="M4637">
        <v>1912.2</v>
      </c>
      <c r="N4637" t="s">
        <v>19785</v>
      </c>
      <c r="O4637" t="s">
        <v>19784</v>
      </c>
      <c r="P4637" t="s">
        <v>121</v>
      </c>
      <c r="Q4637">
        <v>9.9252000000000002</v>
      </c>
      <c r="R4637">
        <v>78.119799999999998</v>
      </c>
      <c r="S4637" t="s">
        <v>206</v>
      </c>
      <c r="T4637" t="s">
        <v>205</v>
      </c>
      <c r="U4637" t="s">
        <v>77</v>
      </c>
      <c r="V4637" t="s">
        <v>22</v>
      </c>
    </row>
    <row r="4638" spans="1:22">
      <c r="A4638" t="s">
        <v>19783</v>
      </c>
      <c r="B4638" s="2">
        <v>45291.854861111111</v>
      </c>
      <c r="C4638" s="2">
        <f t="shared" si="72"/>
        <v>45285</v>
      </c>
      <c r="D4638" t="s">
        <v>1967</v>
      </c>
      <c r="E4638" t="s">
        <v>11385</v>
      </c>
      <c r="F4638" t="s">
        <v>64</v>
      </c>
      <c r="G4638" t="s">
        <v>115</v>
      </c>
      <c r="H4638" t="s">
        <v>71</v>
      </c>
      <c r="I4638">
        <v>3</v>
      </c>
      <c r="J4638">
        <v>381.27</v>
      </c>
      <c r="K4638">
        <v>287.58999999999997</v>
      </c>
      <c r="L4638">
        <v>1143.81</v>
      </c>
      <c r="M4638">
        <v>862.77</v>
      </c>
      <c r="N4638" t="s">
        <v>19782</v>
      </c>
      <c r="O4638" t="s">
        <v>19781</v>
      </c>
      <c r="P4638" t="s">
        <v>13</v>
      </c>
      <c r="Q4638">
        <v>11.664300000000001</v>
      </c>
      <c r="R4638">
        <v>78.146000000000001</v>
      </c>
      <c r="S4638" t="s">
        <v>420</v>
      </c>
      <c r="T4638" t="s">
        <v>419</v>
      </c>
      <c r="U4638" t="s">
        <v>46</v>
      </c>
      <c r="V4638" t="s">
        <v>9</v>
      </c>
    </row>
    <row r="4639" spans="1:22">
      <c r="A4639" t="s">
        <v>19780</v>
      </c>
      <c r="B4639" s="2">
        <v>45425.709027777775</v>
      </c>
      <c r="C4639" s="2">
        <f t="shared" si="72"/>
        <v>45425</v>
      </c>
      <c r="D4639" t="s">
        <v>1962</v>
      </c>
      <c r="E4639" t="s">
        <v>11381</v>
      </c>
      <c r="F4639" t="s">
        <v>166</v>
      </c>
      <c r="G4639" t="s">
        <v>72</v>
      </c>
      <c r="H4639" t="s">
        <v>16</v>
      </c>
      <c r="I4639">
        <v>1</v>
      </c>
      <c r="J4639">
        <v>783.83</v>
      </c>
      <c r="K4639">
        <v>524.27</v>
      </c>
      <c r="L4639">
        <v>783.83</v>
      </c>
      <c r="M4639">
        <v>524.27</v>
      </c>
      <c r="N4639" t="s">
        <v>19779</v>
      </c>
      <c r="O4639" t="s">
        <v>19778</v>
      </c>
      <c r="P4639" t="s">
        <v>112</v>
      </c>
      <c r="Q4639">
        <v>13.082700000000001</v>
      </c>
      <c r="R4639">
        <v>80.270700000000005</v>
      </c>
      <c r="S4639" t="s">
        <v>153</v>
      </c>
      <c r="T4639" t="s">
        <v>152</v>
      </c>
      <c r="U4639" t="s">
        <v>77</v>
      </c>
      <c r="V4639" t="s">
        <v>212</v>
      </c>
    </row>
    <row r="4640" spans="1:22">
      <c r="A4640" t="s">
        <v>19777</v>
      </c>
      <c r="B4640" s="2">
        <v>45488.474999999999</v>
      </c>
      <c r="C4640" s="2">
        <f t="shared" si="72"/>
        <v>45488</v>
      </c>
      <c r="D4640" t="s">
        <v>1957</v>
      </c>
      <c r="E4640" t="s">
        <v>5949</v>
      </c>
      <c r="F4640" t="s">
        <v>73</v>
      </c>
      <c r="G4640" t="s">
        <v>91</v>
      </c>
      <c r="H4640" t="s">
        <v>16</v>
      </c>
      <c r="I4640">
        <v>1</v>
      </c>
      <c r="J4640">
        <v>1104.53</v>
      </c>
      <c r="K4640">
        <v>808.5</v>
      </c>
      <c r="L4640">
        <v>1104.53</v>
      </c>
      <c r="M4640">
        <v>808.5</v>
      </c>
      <c r="N4640" t="s">
        <v>19776</v>
      </c>
      <c r="O4640" t="s">
        <v>19775</v>
      </c>
      <c r="P4640" t="s">
        <v>26</v>
      </c>
      <c r="Q4640">
        <v>11.0168</v>
      </c>
      <c r="R4640">
        <v>76.955799999999996</v>
      </c>
      <c r="S4640" t="s">
        <v>486</v>
      </c>
      <c r="T4640" t="s">
        <v>485</v>
      </c>
      <c r="U4640" t="s">
        <v>46</v>
      </c>
      <c r="V4640" t="s">
        <v>22</v>
      </c>
    </row>
    <row r="4641" spans="1:22">
      <c r="A4641" t="s">
        <v>19774</v>
      </c>
      <c r="B4641" s="2">
        <v>45274.620833333334</v>
      </c>
      <c r="C4641" s="2">
        <f t="shared" si="72"/>
        <v>45271</v>
      </c>
      <c r="D4641" t="s">
        <v>1952</v>
      </c>
      <c r="E4641" t="s">
        <v>19773</v>
      </c>
      <c r="F4641" t="s">
        <v>83</v>
      </c>
      <c r="G4641" t="s">
        <v>115</v>
      </c>
      <c r="H4641" t="s">
        <v>29</v>
      </c>
      <c r="I4641">
        <v>4</v>
      </c>
      <c r="J4641">
        <v>1246.44</v>
      </c>
      <c r="K4641">
        <v>747.94</v>
      </c>
      <c r="L4641">
        <v>4985.76</v>
      </c>
      <c r="M4641">
        <v>2991.76</v>
      </c>
      <c r="N4641" t="s">
        <v>19772</v>
      </c>
      <c r="O4641" t="s">
        <v>19771</v>
      </c>
      <c r="P4641" t="s">
        <v>13</v>
      </c>
      <c r="Q4641">
        <v>11.664300000000001</v>
      </c>
      <c r="R4641">
        <v>78.146000000000001</v>
      </c>
      <c r="S4641" t="s">
        <v>25</v>
      </c>
      <c r="T4641" t="s">
        <v>24</v>
      </c>
      <c r="U4641" t="s">
        <v>10</v>
      </c>
      <c r="V4641" t="s">
        <v>9</v>
      </c>
    </row>
    <row r="4642" spans="1:22">
      <c r="A4642" t="s">
        <v>19770</v>
      </c>
      <c r="B4642" s="2">
        <v>45512.468055555553</v>
      </c>
      <c r="C4642" s="2">
        <f t="shared" si="72"/>
        <v>45509</v>
      </c>
      <c r="D4642" t="s">
        <v>1947</v>
      </c>
      <c r="E4642" t="s">
        <v>18135</v>
      </c>
      <c r="F4642" t="s">
        <v>31</v>
      </c>
      <c r="G4642" t="s">
        <v>106</v>
      </c>
      <c r="H4642" t="s">
        <v>63</v>
      </c>
      <c r="I4642">
        <v>4</v>
      </c>
      <c r="J4642">
        <v>1172.18</v>
      </c>
      <c r="K4642">
        <v>795.4</v>
      </c>
      <c r="L4642">
        <v>4688.72</v>
      </c>
      <c r="M4642">
        <v>3181.6</v>
      </c>
      <c r="N4642" t="s">
        <v>19769</v>
      </c>
      <c r="O4642" t="s">
        <v>19768</v>
      </c>
      <c r="P4642" t="s">
        <v>26</v>
      </c>
      <c r="Q4642">
        <v>11.0168</v>
      </c>
      <c r="R4642">
        <v>76.955799999999996</v>
      </c>
      <c r="S4642" t="s">
        <v>454</v>
      </c>
      <c r="T4642" t="s">
        <v>453</v>
      </c>
      <c r="U4642" t="s">
        <v>77</v>
      </c>
      <c r="V4642" t="s">
        <v>9</v>
      </c>
    </row>
    <row r="4643" spans="1:22">
      <c r="A4643" t="s">
        <v>19767</v>
      </c>
      <c r="B4643" s="2">
        <v>45575.855555555558</v>
      </c>
      <c r="C4643" s="2">
        <f t="shared" si="72"/>
        <v>45572</v>
      </c>
      <c r="D4643" t="s">
        <v>1942</v>
      </c>
      <c r="E4643" t="s">
        <v>14788</v>
      </c>
      <c r="F4643" t="s">
        <v>18</v>
      </c>
      <c r="G4643" t="s">
        <v>17</v>
      </c>
      <c r="H4643" t="s">
        <v>40</v>
      </c>
      <c r="I4643">
        <v>2</v>
      </c>
      <c r="J4643">
        <v>1316.96</v>
      </c>
      <c r="K4643">
        <v>1176.3499999999999</v>
      </c>
      <c r="L4643">
        <v>2633.92</v>
      </c>
      <c r="M4643">
        <v>2352.6999999999998</v>
      </c>
      <c r="N4643" t="s">
        <v>19766</v>
      </c>
      <c r="O4643" t="s">
        <v>19765</v>
      </c>
      <c r="P4643" t="s">
        <v>37</v>
      </c>
      <c r="Q4643">
        <v>10.7905</v>
      </c>
      <c r="R4643">
        <v>78.704700000000003</v>
      </c>
      <c r="S4643" t="s">
        <v>302</v>
      </c>
      <c r="T4643" t="s">
        <v>301</v>
      </c>
      <c r="U4643" t="s">
        <v>77</v>
      </c>
      <c r="V4643" t="s">
        <v>9</v>
      </c>
    </row>
    <row r="4644" spans="1:22">
      <c r="A4644" t="s">
        <v>19764</v>
      </c>
      <c r="B4644" s="2">
        <v>45464.757638888892</v>
      </c>
      <c r="C4644" s="2">
        <f t="shared" si="72"/>
        <v>45460</v>
      </c>
      <c r="D4644" t="s">
        <v>1937</v>
      </c>
      <c r="E4644" t="s">
        <v>13084</v>
      </c>
      <c r="F4644" t="s">
        <v>136</v>
      </c>
      <c r="G4644" t="s">
        <v>82</v>
      </c>
      <c r="H4644" t="s">
        <v>71</v>
      </c>
      <c r="I4644">
        <v>4</v>
      </c>
      <c r="J4644">
        <v>2088.37</v>
      </c>
      <c r="K4644">
        <v>1307.44</v>
      </c>
      <c r="L4644">
        <v>8353.48</v>
      </c>
      <c r="M4644">
        <v>5229.76</v>
      </c>
      <c r="N4644" t="s">
        <v>19763</v>
      </c>
      <c r="O4644" t="s">
        <v>19762</v>
      </c>
      <c r="P4644" t="s">
        <v>68</v>
      </c>
      <c r="Q4644">
        <v>11.34</v>
      </c>
      <c r="R4644">
        <v>77.717200000000005</v>
      </c>
      <c r="S4644" t="s">
        <v>1238</v>
      </c>
      <c r="T4644" t="s">
        <v>1237</v>
      </c>
      <c r="U4644" t="s">
        <v>46</v>
      </c>
      <c r="V4644" t="s">
        <v>9</v>
      </c>
    </row>
    <row r="4645" spans="1:22">
      <c r="A4645" t="s">
        <v>19761</v>
      </c>
      <c r="B4645" s="2">
        <v>45539.911805555559</v>
      </c>
      <c r="C4645" s="2">
        <f t="shared" si="72"/>
        <v>45537</v>
      </c>
      <c r="D4645" t="s">
        <v>1932</v>
      </c>
      <c r="E4645" t="s">
        <v>11358</v>
      </c>
      <c r="F4645" t="s">
        <v>83</v>
      </c>
      <c r="G4645" t="s">
        <v>41</v>
      </c>
      <c r="H4645" t="s">
        <v>71</v>
      </c>
      <c r="I4645">
        <v>4</v>
      </c>
      <c r="J4645">
        <v>1721.91</v>
      </c>
      <c r="K4645">
        <v>1068.46</v>
      </c>
      <c r="L4645">
        <v>6887.64</v>
      </c>
      <c r="M4645">
        <v>4273.84</v>
      </c>
      <c r="N4645" t="s">
        <v>19760</v>
      </c>
      <c r="O4645" t="s">
        <v>19759</v>
      </c>
      <c r="P4645" t="s">
        <v>60</v>
      </c>
      <c r="Q4645">
        <v>8.7139000000000006</v>
      </c>
      <c r="R4645">
        <v>77.756699999999995</v>
      </c>
      <c r="S4645" t="s">
        <v>214</v>
      </c>
      <c r="T4645" t="s">
        <v>213</v>
      </c>
      <c r="U4645" t="s">
        <v>77</v>
      </c>
      <c r="V4645" t="s">
        <v>9</v>
      </c>
    </row>
    <row r="4646" spans="1:22">
      <c r="A4646" t="s">
        <v>19758</v>
      </c>
      <c r="B4646" s="2">
        <v>45224.720138888886</v>
      </c>
      <c r="C4646" s="2">
        <f t="shared" si="72"/>
        <v>45222</v>
      </c>
      <c r="D4646" t="s">
        <v>1927</v>
      </c>
      <c r="E4646" t="s">
        <v>19757</v>
      </c>
      <c r="F4646" t="s">
        <v>31</v>
      </c>
      <c r="G4646" t="s">
        <v>30</v>
      </c>
      <c r="H4646" t="s">
        <v>40</v>
      </c>
      <c r="I4646">
        <v>4</v>
      </c>
      <c r="J4646">
        <v>874.8</v>
      </c>
      <c r="K4646">
        <v>588.42999999999995</v>
      </c>
      <c r="L4646">
        <v>3499.2</v>
      </c>
      <c r="M4646">
        <v>2353.7199999999998</v>
      </c>
      <c r="N4646" t="s">
        <v>19756</v>
      </c>
      <c r="O4646" t="s">
        <v>19755</v>
      </c>
      <c r="P4646" t="s">
        <v>13</v>
      </c>
      <c r="Q4646">
        <v>11.664300000000001</v>
      </c>
      <c r="R4646">
        <v>78.146000000000001</v>
      </c>
      <c r="S4646" t="s">
        <v>276</v>
      </c>
      <c r="T4646" t="s">
        <v>275</v>
      </c>
      <c r="U4646" t="s">
        <v>46</v>
      </c>
      <c r="V4646" t="s">
        <v>9</v>
      </c>
    </row>
    <row r="4647" spans="1:22">
      <c r="A4647" t="s">
        <v>19754</v>
      </c>
      <c r="B4647" s="2">
        <v>45137.809027777781</v>
      </c>
      <c r="C4647" s="2">
        <f t="shared" si="72"/>
        <v>45131</v>
      </c>
      <c r="D4647" t="s">
        <v>1922</v>
      </c>
      <c r="E4647" t="s">
        <v>4021</v>
      </c>
      <c r="F4647" t="s">
        <v>136</v>
      </c>
      <c r="G4647" t="s">
        <v>72</v>
      </c>
      <c r="H4647" t="s">
        <v>29</v>
      </c>
      <c r="I4647">
        <v>2</v>
      </c>
      <c r="J4647">
        <v>1195.83</v>
      </c>
      <c r="K4647">
        <v>729.08</v>
      </c>
      <c r="L4647">
        <v>2391.66</v>
      </c>
      <c r="M4647">
        <v>1458.16</v>
      </c>
      <c r="N4647" t="s">
        <v>19753</v>
      </c>
      <c r="O4647" t="s">
        <v>19752</v>
      </c>
      <c r="P4647" t="s">
        <v>68</v>
      </c>
      <c r="Q4647">
        <v>11.34</v>
      </c>
      <c r="R4647">
        <v>77.717200000000005</v>
      </c>
      <c r="S4647" t="s">
        <v>88</v>
      </c>
      <c r="T4647" t="s">
        <v>87</v>
      </c>
      <c r="U4647" t="s">
        <v>23</v>
      </c>
      <c r="V4647" t="s">
        <v>9</v>
      </c>
    </row>
    <row r="4648" spans="1:22">
      <c r="A4648" t="s">
        <v>19751</v>
      </c>
      <c r="B4648" s="2">
        <v>45505.67083333333</v>
      </c>
      <c r="C4648" s="2">
        <f t="shared" si="72"/>
        <v>45502</v>
      </c>
      <c r="D4648" t="s">
        <v>1917</v>
      </c>
      <c r="E4648" t="s">
        <v>11347</v>
      </c>
      <c r="F4648" t="s">
        <v>18</v>
      </c>
      <c r="G4648" t="s">
        <v>41</v>
      </c>
      <c r="H4648" t="s">
        <v>16</v>
      </c>
      <c r="I4648">
        <v>2</v>
      </c>
      <c r="J4648">
        <v>535.03</v>
      </c>
      <c r="K4648">
        <v>372.79</v>
      </c>
      <c r="L4648">
        <v>1070.06</v>
      </c>
      <c r="M4648">
        <v>745.58</v>
      </c>
      <c r="N4648" t="s">
        <v>19750</v>
      </c>
      <c r="O4648" t="s">
        <v>19749</v>
      </c>
      <c r="P4648" t="s">
        <v>112</v>
      </c>
      <c r="Q4648">
        <v>13.082700000000001</v>
      </c>
      <c r="R4648">
        <v>80.270700000000005</v>
      </c>
      <c r="S4648" t="s">
        <v>146</v>
      </c>
      <c r="T4648" t="s">
        <v>145</v>
      </c>
      <c r="U4648" t="s">
        <v>46</v>
      </c>
      <c r="V4648" t="s">
        <v>22</v>
      </c>
    </row>
    <row r="4649" spans="1:22">
      <c r="A4649" t="s">
        <v>19748</v>
      </c>
      <c r="B4649" s="2">
        <v>45151.833333333336</v>
      </c>
      <c r="C4649" s="2">
        <f t="shared" si="72"/>
        <v>45145</v>
      </c>
      <c r="D4649" t="s">
        <v>1912</v>
      </c>
      <c r="E4649" t="s">
        <v>19747</v>
      </c>
      <c r="F4649" t="s">
        <v>64</v>
      </c>
      <c r="G4649" t="s">
        <v>82</v>
      </c>
      <c r="H4649" t="s">
        <v>29</v>
      </c>
      <c r="I4649">
        <v>2</v>
      </c>
      <c r="J4649">
        <v>273.14999999999998</v>
      </c>
      <c r="K4649">
        <v>232.89</v>
      </c>
      <c r="L4649">
        <v>546.29999999999995</v>
      </c>
      <c r="M4649">
        <v>465.78</v>
      </c>
      <c r="N4649" t="s">
        <v>19746</v>
      </c>
      <c r="O4649" t="s">
        <v>19745</v>
      </c>
      <c r="P4649" t="s">
        <v>37</v>
      </c>
      <c r="Q4649">
        <v>10.7905</v>
      </c>
      <c r="R4649">
        <v>78.704700000000003</v>
      </c>
      <c r="S4649" t="s">
        <v>48</v>
      </c>
      <c r="T4649" t="s">
        <v>47</v>
      </c>
      <c r="U4649" t="s">
        <v>57</v>
      </c>
      <c r="V4649" t="s">
        <v>45</v>
      </c>
    </row>
    <row r="4650" spans="1:22">
      <c r="A4650" t="s">
        <v>19744</v>
      </c>
      <c r="B4650" s="2">
        <v>45117.852777777778</v>
      </c>
      <c r="C4650" s="2">
        <f t="shared" si="72"/>
        <v>45117</v>
      </c>
      <c r="D4650" t="s">
        <v>1907</v>
      </c>
      <c r="E4650" t="s">
        <v>5911</v>
      </c>
      <c r="F4650" t="s">
        <v>136</v>
      </c>
      <c r="G4650" t="s">
        <v>72</v>
      </c>
      <c r="H4650" t="s">
        <v>29</v>
      </c>
      <c r="I4650">
        <v>1</v>
      </c>
      <c r="J4650">
        <v>2044.3</v>
      </c>
      <c r="K4650">
        <v>1457.86</v>
      </c>
      <c r="L4650">
        <v>2044.3</v>
      </c>
      <c r="M4650">
        <v>1457.86</v>
      </c>
      <c r="N4650" t="s">
        <v>19743</v>
      </c>
      <c r="O4650" t="s">
        <v>19742</v>
      </c>
      <c r="P4650" t="s">
        <v>112</v>
      </c>
      <c r="Q4650">
        <v>13.082700000000001</v>
      </c>
      <c r="R4650">
        <v>80.270700000000005</v>
      </c>
      <c r="S4650" t="s">
        <v>616</v>
      </c>
      <c r="T4650" t="s">
        <v>615</v>
      </c>
      <c r="U4650" t="s">
        <v>10</v>
      </c>
      <c r="V4650" t="s">
        <v>9</v>
      </c>
    </row>
    <row r="4651" spans="1:22">
      <c r="A4651" t="s">
        <v>19741</v>
      </c>
      <c r="B4651" s="2">
        <v>45387.872916666667</v>
      </c>
      <c r="C4651" s="2">
        <f t="shared" si="72"/>
        <v>45383</v>
      </c>
      <c r="D4651" t="s">
        <v>1902</v>
      </c>
      <c r="E4651" t="s">
        <v>18104</v>
      </c>
      <c r="F4651" t="s">
        <v>83</v>
      </c>
      <c r="G4651" t="s">
        <v>82</v>
      </c>
      <c r="H4651" t="s">
        <v>71</v>
      </c>
      <c r="I4651">
        <v>4</v>
      </c>
      <c r="J4651">
        <v>1564.15</v>
      </c>
      <c r="K4651">
        <v>1191.2</v>
      </c>
      <c r="L4651">
        <v>6256.6</v>
      </c>
      <c r="M4651">
        <v>4764.8</v>
      </c>
      <c r="N4651" t="s">
        <v>19740</v>
      </c>
      <c r="O4651" t="s">
        <v>19739</v>
      </c>
      <c r="P4651" t="s">
        <v>37</v>
      </c>
      <c r="Q4651">
        <v>10.7905</v>
      </c>
      <c r="R4651">
        <v>78.704700000000003</v>
      </c>
      <c r="S4651" t="s">
        <v>250</v>
      </c>
      <c r="T4651" t="s">
        <v>249</v>
      </c>
      <c r="U4651" t="s">
        <v>77</v>
      </c>
      <c r="V4651" t="s">
        <v>9</v>
      </c>
    </row>
    <row r="4652" spans="1:22">
      <c r="A4652" t="s">
        <v>19738</v>
      </c>
      <c r="B4652" s="2">
        <v>45575.684027777781</v>
      </c>
      <c r="C4652" s="2">
        <f t="shared" si="72"/>
        <v>45572</v>
      </c>
      <c r="D4652" t="s">
        <v>1897</v>
      </c>
      <c r="E4652" t="s">
        <v>4002</v>
      </c>
      <c r="F4652" t="s">
        <v>31</v>
      </c>
      <c r="G4652" t="s">
        <v>30</v>
      </c>
      <c r="H4652" t="s">
        <v>40</v>
      </c>
      <c r="I4652">
        <v>3</v>
      </c>
      <c r="J4652">
        <v>1353.65</v>
      </c>
      <c r="K4652">
        <v>862.89</v>
      </c>
      <c r="L4652">
        <v>4060.95</v>
      </c>
      <c r="M4652">
        <v>2588.67</v>
      </c>
      <c r="N4652" t="s">
        <v>19737</v>
      </c>
      <c r="O4652" t="s">
        <v>19736</v>
      </c>
      <c r="P4652" t="s">
        <v>13</v>
      </c>
      <c r="Q4652">
        <v>11.664300000000001</v>
      </c>
      <c r="R4652">
        <v>78.146000000000001</v>
      </c>
      <c r="S4652" t="s">
        <v>79</v>
      </c>
      <c r="T4652" t="s">
        <v>78</v>
      </c>
      <c r="U4652" t="s">
        <v>57</v>
      </c>
      <c r="V4652" t="s">
        <v>45</v>
      </c>
    </row>
    <row r="4653" spans="1:22">
      <c r="A4653" t="s">
        <v>19735</v>
      </c>
      <c r="B4653" s="2">
        <v>45472.794444444444</v>
      </c>
      <c r="C4653" s="2">
        <f t="shared" si="72"/>
        <v>45467</v>
      </c>
      <c r="D4653" t="s">
        <v>1892</v>
      </c>
      <c r="E4653" t="s">
        <v>19734</v>
      </c>
      <c r="F4653" t="s">
        <v>136</v>
      </c>
      <c r="G4653" t="s">
        <v>106</v>
      </c>
      <c r="H4653" t="s">
        <v>52</v>
      </c>
      <c r="I4653">
        <v>1</v>
      </c>
      <c r="J4653">
        <v>1174.23</v>
      </c>
      <c r="K4653">
        <v>897.42</v>
      </c>
      <c r="L4653">
        <v>1174.23</v>
      </c>
      <c r="M4653">
        <v>897.42</v>
      </c>
      <c r="N4653" t="s">
        <v>19733</v>
      </c>
      <c r="O4653" t="s">
        <v>19732</v>
      </c>
      <c r="P4653" t="s">
        <v>60</v>
      </c>
      <c r="Q4653">
        <v>8.7139000000000006</v>
      </c>
      <c r="R4653">
        <v>77.756699999999995</v>
      </c>
      <c r="S4653" t="s">
        <v>486</v>
      </c>
      <c r="T4653" t="s">
        <v>485</v>
      </c>
      <c r="U4653" t="s">
        <v>57</v>
      </c>
      <c r="V4653" t="s">
        <v>9</v>
      </c>
    </row>
    <row r="4654" spans="1:22">
      <c r="A4654" t="s">
        <v>19731</v>
      </c>
      <c r="B4654" s="2">
        <v>45571.515277777777</v>
      </c>
      <c r="C4654" s="2">
        <f t="shared" si="72"/>
        <v>45565</v>
      </c>
      <c r="D4654" t="s">
        <v>1887</v>
      </c>
      <c r="E4654" t="s">
        <v>7747</v>
      </c>
      <c r="F4654" t="s">
        <v>83</v>
      </c>
      <c r="G4654" t="s">
        <v>53</v>
      </c>
      <c r="H4654" t="s">
        <v>63</v>
      </c>
      <c r="I4654">
        <v>3</v>
      </c>
      <c r="J4654">
        <v>312.32</v>
      </c>
      <c r="K4654">
        <v>277.93</v>
      </c>
      <c r="L4654">
        <v>936.96</v>
      </c>
      <c r="M4654">
        <v>833.79</v>
      </c>
      <c r="N4654" t="s">
        <v>19730</v>
      </c>
      <c r="O4654" t="s">
        <v>19729</v>
      </c>
      <c r="P4654" t="s">
        <v>37</v>
      </c>
      <c r="Q4654">
        <v>10.7905</v>
      </c>
      <c r="R4654">
        <v>78.704700000000003</v>
      </c>
      <c r="S4654" t="s">
        <v>762</v>
      </c>
      <c r="T4654" t="s">
        <v>761</v>
      </c>
      <c r="U4654" t="s">
        <v>77</v>
      </c>
      <c r="V4654" t="s">
        <v>45</v>
      </c>
    </row>
    <row r="4655" spans="1:22">
      <c r="A4655" t="s">
        <v>19728</v>
      </c>
      <c r="B4655" s="2">
        <v>45093.887499999997</v>
      </c>
      <c r="C4655" s="2">
        <f t="shared" si="72"/>
        <v>45089</v>
      </c>
      <c r="D4655" t="s">
        <v>1882</v>
      </c>
      <c r="E4655" t="s">
        <v>3990</v>
      </c>
      <c r="F4655" t="s">
        <v>136</v>
      </c>
      <c r="G4655" t="s">
        <v>82</v>
      </c>
      <c r="H4655" t="s">
        <v>29</v>
      </c>
      <c r="I4655">
        <v>1</v>
      </c>
      <c r="J4655">
        <v>1440.06</v>
      </c>
      <c r="K4655">
        <v>937.99</v>
      </c>
      <c r="L4655">
        <v>1440.06</v>
      </c>
      <c r="M4655">
        <v>937.99</v>
      </c>
      <c r="N4655" t="s">
        <v>19727</v>
      </c>
      <c r="O4655" t="s">
        <v>19726</v>
      </c>
      <c r="P4655" t="s">
        <v>60</v>
      </c>
      <c r="Q4655">
        <v>8.7139000000000006</v>
      </c>
      <c r="R4655">
        <v>77.756699999999995</v>
      </c>
      <c r="S4655" t="s">
        <v>96</v>
      </c>
      <c r="T4655" t="s">
        <v>95</v>
      </c>
      <c r="U4655" t="s">
        <v>77</v>
      </c>
      <c r="V4655" t="s">
        <v>45</v>
      </c>
    </row>
    <row r="4656" spans="1:22">
      <c r="A4656" t="s">
        <v>19725</v>
      </c>
      <c r="B4656" s="2">
        <v>45190.665277777778</v>
      </c>
      <c r="C4656" s="2">
        <f t="shared" si="72"/>
        <v>45187</v>
      </c>
      <c r="D4656" t="s">
        <v>1877</v>
      </c>
      <c r="E4656" t="s">
        <v>1876</v>
      </c>
      <c r="F4656" t="s">
        <v>136</v>
      </c>
      <c r="G4656" t="s">
        <v>30</v>
      </c>
      <c r="H4656" t="s">
        <v>16</v>
      </c>
      <c r="I4656">
        <v>1</v>
      </c>
      <c r="J4656">
        <v>1889.05</v>
      </c>
      <c r="K4656">
        <v>1637.11</v>
      </c>
      <c r="L4656">
        <v>1889.05</v>
      </c>
      <c r="M4656">
        <v>1637.11</v>
      </c>
      <c r="N4656" t="s">
        <v>19724</v>
      </c>
      <c r="O4656" t="s">
        <v>19723</v>
      </c>
      <c r="P4656" t="s">
        <v>60</v>
      </c>
      <c r="Q4656">
        <v>8.7139000000000006</v>
      </c>
      <c r="R4656">
        <v>77.756699999999995</v>
      </c>
      <c r="S4656" t="s">
        <v>243</v>
      </c>
      <c r="T4656" t="s">
        <v>242</v>
      </c>
      <c r="U4656" t="s">
        <v>23</v>
      </c>
      <c r="V4656" t="s">
        <v>9</v>
      </c>
    </row>
    <row r="4657" spans="1:22">
      <c r="A4657" t="s">
        <v>19722</v>
      </c>
      <c r="B4657" s="2">
        <v>45405.835416666669</v>
      </c>
      <c r="C4657" s="2">
        <f t="shared" si="72"/>
        <v>45404</v>
      </c>
      <c r="D4657" t="s">
        <v>1872</v>
      </c>
      <c r="E4657" t="s">
        <v>9533</v>
      </c>
      <c r="F4657" t="s">
        <v>18</v>
      </c>
      <c r="G4657" t="s">
        <v>17</v>
      </c>
      <c r="H4657" t="s">
        <v>63</v>
      </c>
      <c r="I4657">
        <v>1</v>
      </c>
      <c r="J4657">
        <v>1178.3699999999999</v>
      </c>
      <c r="K4657">
        <v>920.24</v>
      </c>
      <c r="L4657">
        <v>1178.3699999999999</v>
      </c>
      <c r="M4657">
        <v>920.24</v>
      </c>
      <c r="N4657" t="s">
        <v>19721</v>
      </c>
      <c r="O4657" t="s">
        <v>19720</v>
      </c>
      <c r="P4657" t="s">
        <v>60</v>
      </c>
      <c r="Q4657">
        <v>8.7139000000000006</v>
      </c>
      <c r="R4657">
        <v>77.756699999999995</v>
      </c>
      <c r="S4657" t="s">
        <v>226</v>
      </c>
      <c r="T4657" t="s">
        <v>225</v>
      </c>
      <c r="U4657" t="s">
        <v>10</v>
      </c>
      <c r="V4657" t="s">
        <v>9</v>
      </c>
    </row>
    <row r="4658" spans="1:22">
      <c r="A4658" t="s">
        <v>19719</v>
      </c>
      <c r="B4658" s="2">
        <v>45299.677083333336</v>
      </c>
      <c r="C4658" s="2">
        <f t="shared" si="72"/>
        <v>45299</v>
      </c>
      <c r="D4658" t="s">
        <v>1867</v>
      </c>
      <c r="E4658" t="s">
        <v>11314</v>
      </c>
      <c r="F4658" t="s">
        <v>83</v>
      </c>
      <c r="G4658" t="s">
        <v>72</v>
      </c>
      <c r="H4658" t="s">
        <v>40</v>
      </c>
      <c r="I4658">
        <v>1</v>
      </c>
      <c r="J4658">
        <v>801.1</v>
      </c>
      <c r="K4658">
        <v>563.13</v>
      </c>
      <c r="L4658">
        <v>801.1</v>
      </c>
      <c r="M4658">
        <v>563.13</v>
      </c>
      <c r="N4658" t="s">
        <v>19718</v>
      </c>
      <c r="O4658" t="s">
        <v>19717</v>
      </c>
      <c r="P4658" t="s">
        <v>13</v>
      </c>
      <c r="Q4658">
        <v>11.664300000000001</v>
      </c>
      <c r="R4658">
        <v>78.146000000000001</v>
      </c>
      <c r="S4658" t="s">
        <v>146</v>
      </c>
      <c r="T4658" t="s">
        <v>145</v>
      </c>
      <c r="U4658" t="s">
        <v>77</v>
      </c>
      <c r="V4658" t="s">
        <v>9</v>
      </c>
    </row>
    <row r="4659" spans="1:22">
      <c r="A4659" t="s">
        <v>19716</v>
      </c>
      <c r="B4659" s="2">
        <v>45261.863888888889</v>
      </c>
      <c r="C4659" s="2">
        <f t="shared" si="72"/>
        <v>45257</v>
      </c>
      <c r="D4659" t="s">
        <v>1862</v>
      </c>
      <c r="E4659" t="s">
        <v>3974</v>
      </c>
      <c r="F4659" t="s">
        <v>73</v>
      </c>
      <c r="G4659" t="s">
        <v>53</v>
      </c>
      <c r="H4659" t="s">
        <v>71</v>
      </c>
      <c r="I4659">
        <v>2</v>
      </c>
      <c r="J4659">
        <v>1547.18</v>
      </c>
      <c r="K4659">
        <v>950.38</v>
      </c>
      <c r="L4659">
        <v>3094.36</v>
      </c>
      <c r="M4659">
        <v>1900.76</v>
      </c>
      <c r="N4659" t="s">
        <v>19715</v>
      </c>
      <c r="O4659" t="s">
        <v>19714</v>
      </c>
      <c r="P4659" t="s">
        <v>121</v>
      </c>
      <c r="Q4659">
        <v>9.9252000000000002</v>
      </c>
      <c r="R4659">
        <v>78.119799999999998</v>
      </c>
      <c r="S4659" t="s">
        <v>302</v>
      </c>
      <c r="T4659" t="s">
        <v>301</v>
      </c>
      <c r="U4659" t="s">
        <v>77</v>
      </c>
      <c r="V4659" t="s">
        <v>22</v>
      </c>
    </row>
    <row r="4660" spans="1:22">
      <c r="A4660" t="s">
        <v>19713</v>
      </c>
      <c r="B4660" s="2">
        <v>45397.765277777777</v>
      </c>
      <c r="C4660" s="2">
        <f t="shared" si="72"/>
        <v>45397</v>
      </c>
      <c r="D4660" t="s">
        <v>1857</v>
      </c>
      <c r="E4660" t="s">
        <v>11306</v>
      </c>
      <c r="F4660" t="s">
        <v>73</v>
      </c>
      <c r="G4660" t="s">
        <v>30</v>
      </c>
      <c r="H4660" t="s">
        <v>71</v>
      </c>
      <c r="I4660">
        <v>1</v>
      </c>
      <c r="J4660">
        <v>351.39</v>
      </c>
      <c r="K4660">
        <v>288.95999999999998</v>
      </c>
      <c r="L4660">
        <v>351.39</v>
      </c>
      <c r="M4660">
        <v>288.95999999999998</v>
      </c>
      <c r="N4660" t="s">
        <v>19712</v>
      </c>
      <c r="O4660" t="s">
        <v>19711</v>
      </c>
      <c r="P4660" t="s">
        <v>37</v>
      </c>
      <c r="Q4660">
        <v>10.7905</v>
      </c>
      <c r="R4660">
        <v>78.704700000000003</v>
      </c>
      <c r="S4660" t="s">
        <v>333</v>
      </c>
      <c r="T4660" t="s">
        <v>332</v>
      </c>
      <c r="U4660" t="s">
        <v>77</v>
      </c>
      <c r="V4660" t="s">
        <v>45</v>
      </c>
    </row>
    <row r="4661" spans="1:22">
      <c r="A4661" t="s">
        <v>19710</v>
      </c>
      <c r="B4661" s="2">
        <v>45172.892361111109</v>
      </c>
      <c r="C4661" s="2">
        <f t="shared" si="72"/>
        <v>45166</v>
      </c>
      <c r="D4661" t="s">
        <v>1852</v>
      </c>
      <c r="E4661" t="s">
        <v>13025</v>
      </c>
      <c r="F4661" t="s">
        <v>136</v>
      </c>
      <c r="G4661" t="s">
        <v>41</v>
      </c>
      <c r="H4661" t="s">
        <v>63</v>
      </c>
      <c r="I4661">
        <v>3</v>
      </c>
      <c r="J4661">
        <v>1544.71</v>
      </c>
      <c r="K4661">
        <v>1103.49</v>
      </c>
      <c r="L4661">
        <v>4634.13</v>
      </c>
      <c r="M4661">
        <v>3310.47</v>
      </c>
      <c r="N4661" t="s">
        <v>19709</v>
      </c>
      <c r="O4661" t="s">
        <v>19708</v>
      </c>
      <c r="P4661" t="s">
        <v>49</v>
      </c>
      <c r="Q4661">
        <v>12.916499999999999</v>
      </c>
      <c r="R4661">
        <v>79.132499999999993</v>
      </c>
      <c r="S4661" t="s">
        <v>319</v>
      </c>
      <c r="T4661" t="s">
        <v>318</v>
      </c>
      <c r="U4661" t="s">
        <v>77</v>
      </c>
      <c r="V4661" t="s">
        <v>22</v>
      </c>
    </row>
    <row r="4662" spans="1:22">
      <c r="A4662" t="s">
        <v>19707</v>
      </c>
      <c r="B4662" s="2">
        <v>44991.527777777781</v>
      </c>
      <c r="C4662" s="2">
        <f t="shared" si="72"/>
        <v>44991</v>
      </c>
      <c r="D4662" t="s">
        <v>1847</v>
      </c>
      <c r="E4662" t="s">
        <v>14724</v>
      </c>
      <c r="F4662" t="s">
        <v>201</v>
      </c>
      <c r="G4662" t="s">
        <v>72</v>
      </c>
      <c r="H4662" t="s">
        <v>40</v>
      </c>
      <c r="I4662">
        <v>1</v>
      </c>
      <c r="J4662">
        <v>2353.5100000000002</v>
      </c>
      <c r="K4662">
        <v>1967.24</v>
      </c>
      <c r="L4662">
        <v>2353.5100000000002</v>
      </c>
      <c r="M4662">
        <v>1967.24</v>
      </c>
      <c r="N4662" t="s">
        <v>19706</v>
      </c>
      <c r="O4662" t="s">
        <v>19705</v>
      </c>
      <c r="P4662" t="s">
        <v>26</v>
      </c>
      <c r="Q4662">
        <v>11.0168</v>
      </c>
      <c r="R4662">
        <v>76.955799999999996</v>
      </c>
      <c r="S4662" t="s">
        <v>432</v>
      </c>
      <c r="T4662" t="s">
        <v>431</v>
      </c>
      <c r="U4662" t="s">
        <v>46</v>
      </c>
      <c r="V4662" t="s">
        <v>9</v>
      </c>
    </row>
    <row r="4663" spans="1:22">
      <c r="A4663" t="s">
        <v>19704</v>
      </c>
      <c r="B4663" s="2">
        <v>45444.640972222223</v>
      </c>
      <c r="C4663" s="2">
        <f t="shared" si="72"/>
        <v>45439</v>
      </c>
      <c r="D4663" t="s">
        <v>1842</v>
      </c>
      <c r="E4663" t="s">
        <v>19703</v>
      </c>
      <c r="F4663" t="s">
        <v>136</v>
      </c>
      <c r="G4663" t="s">
        <v>30</v>
      </c>
      <c r="H4663" t="s">
        <v>63</v>
      </c>
      <c r="I4663">
        <v>4</v>
      </c>
      <c r="J4663">
        <v>281.88</v>
      </c>
      <c r="K4663">
        <v>235.09</v>
      </c>
      <c r="L4663">
        <v>1127.52</v>
      </c>
      <c r="M4663">
        <v>940.36</v>
      </c>
      <c r="N4663" t="s">
        <v>19702</v>
      </c>
      <c r="O4663" t="s">
        <v>19701</v>
      </c>
      <c r="P4663" t="s">
        <v>60</v>
      </c>
      <c r="Q4663">
        <v>8.7139000000000006</v>
      </c>
      <c r="R4663">
        <v>77.756699999999995</v>
      </c>
      <c r="S4663" t="s">
        <v>36</v>
      </c>
      <c r="T4663" t="s">
        <v>35</v>
      </c>
      <c r="U4663" t="s">
        <v>77</v>
      </c>
      <c r="V4663" t="s">
        <v>212</v>
      </c>
    </row>
    <row r="4664" spans="1:22">
      <c r="A4664" t="s">
        <v>19700</v>
      </c>
      <c r="B4664" s="2">
        <v>45524.905555555553</v>
      </c>
      <c r="C4664" s="2">
        <f t="shared" si="72"/>
        <v>45523</v>
      </c>
      <c r="D4664" t="s">
        <v>1837</v>
      </c>
      <c r="E4664" t="s">
        <v>9507</v>
      </c>
      <c r="F4664" t="s">
        <v>83</v>
      </c>
      <c r="G4664" t="s">
        <v>41</v>
      </c>
      <c r="H4664" t="s">
        <v>16</v>
      </c>
      <c r="I4664">
        <v>1</v>
      </c>
      <c r="J4664">
        <v>2473.8000000000002</v>
      </c>
      <c r="K4664">
        <v>1533.66</v>
      </c>
      <c r="L4664">
        <v>2473.8000000000002</v>
      </c>
      <c r="M4664">
        <v>1533.66</v>
      </c>
      <c r="N4664" t="s">
        <v>19699</v>
      </c>
      <c r="O4664" t="s">
        <v>19698</v>
      </c>
      <c r="P4664" t="s">
        <v>37</v>
      </c>
      <c r="Q4664">
        <v>10.7905</v>
      </c>
      <c r="R4664">
        <v>78.704700000000003</v>
      </c>
      <c r="S4664" t="s">
        <v>146</v>
      </c>
      <c r="T4664" t="s">
        <v>145</v>
      </c>
      <c r="U4664" t="s">
        <v>77</v>
      </c>
      <c r="V4664" t="s">
        <v>45</v>
      </c>
    </row>
    <row r="4665" spans="1:22">
      <c r="A4665" t="s">
        <v>19697</v>
      </c>
      <c r="B4665" s="2">
        <v>45475.600694444445</v>
      </c>
      <c r="C4665" s="2">
        <f t="shared" si="72"/>
        <v>45474</v>
      </c>
      <c r="D4665" t="s">
        <v>1832</v>
      </c>
      <c r="E4665" t="s">
        <v>5853</v>
      </c>
      <c r="F4665" t="s">
        <v>83</v>
      </c>
      <c r="G4665" t="s">
        <v>53</v>
      </c>
      <c r="H4665" t="s">
        <v>29</v>
      </c>
      <c r="I4665">
        <v>2</v>
      </c>
      <c r="J4665">
        <v>1952.26</v>
      </c>
      <c r="K4665">
        <v>1732.54</v>
      </c>
      <c r="L4665">
        <v>3904.52</v>
      </c>
      <c r="M4665">
        <v>3465.08</v>
      </c>
      <c r="N4665" t="s">
        <v>19696</v>
      </c>
      <c r="O4665" t="s">
        <v>19695</v>
      </c>
      <c r="P4665" t="s">
        <v>49</v>
      </c>
      <c r="Q4665">
        <v>12.916499999999999</v>
      </c>
      <c r="R4665">
        <v>79.132499999999993</v>
      </c>
      <c r="S4665" t="s">
        <v>59</v>
      </c>
      <c r="T4665" t="s">
        <v>58</v>
      </c>
      <c r="U4665" t="s">
        <v>23</v>
      </c>
      <c r="V4665" t="s">
        <v>9</v>
      </c>
    </row>
    <row r="4666" spans="1:22">
      <c r="A4666" t="s">
        <v>19694</v>
      </c>
      <c r="B4666" s="2">
        <v>45302.647222222222</v>
      </c>
      <c r="C4666" s="2">
        <f t="shared" si="72"/>
        <v>45299</v>
      </c>
      <c r="D4666" t="s">
        <v>1827</v>
      </c>
      <c r="E4666" t="s">
        <v>3948</v>
      </c>
      <c r="F4666" t="s">
        <v>201</v>
      </c>
      <c r="G4666" t="s">
        <v>91</v>
      </c>
      <c r="H4666" t="s">
        <v>29</v>
      </c>
      <c r="I4666">
        <v>2</v>
      </c>
      <c r="J4666">
        <v>1217.06</v>
      </c>
      <c r="K4666">
        <v>1076.02</v>
      </c>
      <c r="L4666">
        <v>2434.12</v>
      </c>
      <c r="M4666">
        <v>2152.04</v>
      </c>
      <c r="N4666" t="s">
        <v>19693</v>
      </c>
      <c r="O4666" t="s">
        <v>19692</v>
      </c>
      <c r="P4666" t="s">
        <v>49</v>
      </c>
      <c r="Q4666">
        <v>12.916499999999999</v>
      </c>
      <c r="R4666">
        <v>79.132499999999993</v>
      </c>
      <c r="S4666" t="s">
        <v>1238</v>
      </c>
      <c r="T4666" t="s">
        <v>1237</v>
      </c>
      <c r="U4666" t="s">
        <v>57</v>
      </c>
      <c r="V4666" t="s">
        <v>9</v>
      </c>
    </row>
    <row r="4667" spans="1:22">
      <c r="A4667" t="s">
        <v>19691</v>
      </c>
      <c r="B4667" s="2">
        <v>45238.447916666664</v>
      </c>
      <c r="C4667" s="2">
        <f t="shared" si="72"/>
        <v>45236</v>
      </c>
      <c r="D4667" t="s">
        <v>1822</v>
      </c>
      <c r="E4667" t="s">
        <v>9496</v>
      </c>
      <c r="F4667" t="s">
        <v>166</v>
      </c>
      <c r="G4667" t="s">
        <v>41</v>
      </c>
      <c r="H4667" t="s">
        <v>29</v>
      </c>
      <c r="I4667">
        <v>1</v>
      </c>
      <c r="J4667">
        <v>1997.33</v>
      </c>
      <c r="K4667">
        <v>1207.19</v>
      </c>
      <c r="L4667">
        <v>1997.33</v>
      </c>
      <c r="M4667">
        <v>1207.19</v>
      </c>
      <c r="N4667" t="s">
        <v>19690</v>
      </c>
      <c r="O4667" t="s">
        <v>19689</v>
      </c>
      <c r="P4667" t="s">
        <v>112</v>
      </c>
      <c r="Q4667">
        <v>13.082700000000001</v>
      </c>
      <c r="R4667">
        <v>80.270700000000005</v>
      </c>
      <c r="S4667" t="s">
        <v>269</v>
      </c>
      <c r="T4667" t="s">
        <v>268</v>
      </c>
      <c r="U4667" t="s">
        <v>46</v>
      </c>
      <c r="V4667" t="s">
        <v>45</v>
      </c>
    </row>
    <row r="4668" spans="1:22">
      <c r="A4668" t="s">
        <v>19688</v>
      </c>
      <c r="B4668" s="2">
        <v>45356.418749999997</v>
      </c>
      <c r="C4668" s="2">
        <f t="shared" si="72"/>
        <v>45355</v>
      </c>
      <c r="D4668" t="s">
        <v>1817</v>
      </c>
      <c r="E4668" t="s">
        <v>19687</v>
      </c>
      <c r="F4668" t="s">
        <v>31</v>
      </c>
      <c r="G4668" t="s">
        <v>41</v>
      </c>
      <c r="H4668" t="s">
        <v>71</v>
      </c>
      <c r="I4668">
        <v>1</v>
      </c>
      <c r="J4668">
        <v>1070.6500000000001</v>
      </c>
      <c r="K4668">
        <v>865.03</v>
      </c>
      <c r="L4668">
        <v>1070.6500000000001</v>
      </c>
      <c r="M4668">
        <v>865.03</v>
      </c>
      <c r="N4668" t="s">
        <v>19686</v>
      </c>
      <c r="O4668" t="s">
        <v>19685</v>
      </c>
      <c r="P4668" t="s">
        <v>68</v>
      </c>
      <c r="Q4668">
        <v>11.34</v>
      </c>
      <c r="R4668">
        <v>77.717200000000005</v>
      </c>
      <c r="S4668" t="s">
        <v>79</v>
      </c>
      <c r="T4668" t="s">
        <v>78</v>
      </c>
      <c r="U4668" t="s">
        <v>57</v>
      </c>
      <c r="V4668" t="s">
        <v>9</v>
      </c>
    </row>
    <row r="4669" spans="1:22">
      <c r="A4669" t="s">
        <v>19684</v>
      </c>
      <c r="B4669" s="2">
        <v>45072.665277777778</v>
      </c>
      <c r="C4669" s="2">
        <f t="shared" si="72"/>
        <v>45068</v>
      </c>
      <c r="D4669" t="s">
        <v>1812</v>
      </c>
      <c r="E4669" t="s">
        <v>9488</v>
      </c>
      <c r="F4669" t="s">
        <v>18</v>
      </c>
      <c r="G4669" t="s">
        <v>17</v>
      </c>
      <c r="H4669" t="s">
        <v>63</v>
      </c>
      <c r="I4669">
        <v>3</v>
      </c>
      <c r="J4669">
        <v>1378.36</v>
      </c>
      <c r="K4669">
        <v>1203.8900000000001</v>
      </c>
      <c r="L4669">
        <v>4135.08</v>
      </c>
      <c r="M4669">
        <v>3611.67</v>
      </c>
      <c r="N4669" t="s">
        <v>19683</v>
      </c>
      <c r="O4669" t="s">
        <v>19682</v>
      </c>
      <c r="P4669" t="s">
        <v>26</v>
      </c>
      <c r="Q4669">
        <v>11.0168</v>
      </c>
      <c r="R4669">
        <v>76.955799999999996</v>
      </c>
      <c r="S4669" t="s">
        <v>413</v>
      </c>
      <c r="T4669" t="s">
        <v>412</v>
      </c>
      <c r="U4669" t="s">
        <v>23</v>
      </c>
      <c r="V4669" t="s">
        <v>45</v>
      </c>
    </row>
    <row r="4670" spans="1:22">
      <c r="A4670" t="s">
        <v>19681</v>
      </c>
      <c r="B4670" s="2">
        <v>45259.484027777777</v>
      </c>
      <c r="C4670" s="2">
        <f t="shared" si="72"/>
        <v>45257</v>
      </c>
      <c r="D4670" t="s">
        <v>1807</v>
      </c>
      <c r="E4670" t="s">
        <v>3933</v>
      </c>
      <c r="F4670" t="s">
        <v>73</v>
      </c>
      <c r="G4670" t="s">
        <v>115</v>
      </c>
      <c r="H4670" t="s">
        <v>16</v>
      </c>
      <c r="I4670">
        <v>1</v>
      </c>
      <c r="J4670">
        <v>1768.45</v>
      </c>
      <c r="K4670">
        <v>1389.41</v>
      </c>
      <c r="L4670">
        <v>1768.45</v>
      </c>
      <c r="M4670">
        <v>1389.41</v>
      </c>
      <c r="N4670" t="s">
        <v>19680</v>
      </c>
      <c r="O4670" t="s">
        <v>19679</v>
      </c>
      <c r="P4670" t="s">
        <v>37</v>
      </c>
      <c r="Q4670">
        <v>10.7905</v>
      </c>
      <c r="R4670">
        <v>78.704700000000003</v>
      </c>
      <c r="S4670" t="s">
        <v>326</v>
      </c>
      <c r="T4670" t="s">
        <v>325</v>
      </c>
      <c r="U4670" t="s">
        <v>57</v>
      </c>
      <c r="V4670" t="s">
        <v>22</v>
      </c>
    </row>
    <row r="4671" spans="1:22">
      <c r="A4671" t="s">
        <v>19678</v>
      </c>
      <c r="B4671" s="2">
        <v>45127.555555555555</v>
      </c>
      <c r="C4671" s="2">
        <f t="shared" si="72"/>
        <v>45124</v>
      </c>
      <c r="D4671" t="s">
        <v>1802</v>
      </c>
      <c r="E4671" t="s">
        <v>19677</v>
      </c>
      <c r="F4671" t="s">
        <v>201</v>
      </c>
      <c r="G4671" t="s">
        <v>72</v>
      </c>
      <c r="H4671" t="s">
        <v>71</v>
      </c>
      <c r="I4671">
        <v>1</v>
      </c>
      <c r="J4671">
        <v>1244.44</v>
      </c>
      <c r="K4671">
        <v>885.44</v>
      </c>
      <c r="L4671">
        <v>1244.44</v>
      </c>
      <c r="M4671">
        <v>885.44</v>
      </c>
      <c r="N4671" t="s">
        <v>19676</v>
      </c>
      <c r="O4671" t="s">
        <v>19675</v>
      </c>
      <c r="P4671" t="s">
        <v>37</v>
      </c>
      <c r="Q4671">
        <v>10.7905</v>
      </c>
      <c r="R4671">
        <v>78.704700000000003</v>
      </c>
      <c r="S4671" t="s">
        <v>1238</v>
      </c>
      <c r="T4671" t="s">
        <v>1237</v>
      </c>
      <c r="U4671" t="s">
        <v>23</v>
      </c>
      <c r="V4671" t="s">
        <v>9</v>
      </c>
    </row>
    <row r="4672" spans="1:22">
      <c r="A4672" t="s">
        <v>19674</v>
      </c>
      <c r="B4672" s="2">
        <v>45505.744444444441</v>
      </c>
      <c r="C4672" s="2">
        <f t="shared" si="72"/>
        <v>45502</v>
      </c>
      <c r="D4672" t="s">
        <v>1797</v>
      </c>
      <c r="E4672" t="s">
        <v>14686</v>
      </c>
      <c r="F4672" t="s">
        <v>201</v>
      </c>
      <c r="G4672" t="s">
        <v>72</v>
      </c>
      <c r="H4672" t="s">
        <v>52</v>
      </c>
      <c r="I4672">
        <v>2</v>
      </c>
      <c r="J4672">
        <v>1941.32</v>
      </c>
      <c r="K4672">
        <v>1392.05</v>
      </c>
      <c r="L4672">
        <v>3882.64</v>
      </c>
      <c r="M4672">
        <v>2784.1</v>
      </c>
      <c r="N4672" t="s">
        <v>19673</v>
      </c>
      <c r="O4672" t="s">
        <v>19672</v>
      </c>
      <c r="P4672" t="s">
        <v>60</v>
      </c>
      <c r="Q4672">
        <v>8.7139000000000006</v>
      </c>
      <c r="R4672">
        <v>77.756699999999995</v>
      </c>
      <c r="S4672" t="s">
        <v>36</v>
      </c>
      <c r="T4672" t="s">
        <v>35</v>
      </c>
      <c r="U4672" t="s">
        <v>57</v>
      </c>
      <c r="V4672" t="s">
        <v>22</v>
      </c>
    </row>
    <row r="4673" spans="1:22">
      <c r="A4673" t="s">
        <v>19671</v>
      </c>
      <c r="B4673" s="2">
        <v>45462.817361111112</v>
      </c>
      <c r="C4673" s="2">
        <f t="shared" si="72"/>
        <v>45460</v>
      </c>
      <c r="D4673" t="s">
        <v>1792</v>
      </c>
      <c r="E4673" t="s">
        <v>19670</v>
      </c>
      <c r="F4673" t="s">
        <v>201</v>
      </c>
      <c r="G4673" t="s">
        <v>41</v>
      </c>
      <c r="H4673" t="s">
        <v>71</v>
      </c>
      <c r="I4673">
        <v>3</v>
      </c>
      <c r="J4673">
        <v>957.7</v>
      </c>
      <c r="K4673">
        <v>686.35</v>
      </c>
      <c r="L4673">
        <v>2873.1</v>
      </c>
      <c r="M4673">
        <v>2059.0500000000002</v>
      </c>
      <c r="N4673" t="s">
        <v>19669</v>
      </c>
      <c r="O4673" t="s">
        <v>19668</v>
      </c>
      <c r="P4673" t="s">
        <v>49</v>
      </c>
      <c r="Q4673">
        <v>12.916499999999999</v>
      </c>
      <c r="R4673">
        <v>79.132499999999993</v>
      </c>
      <c r="S4673" t="s">
        <v>120</v>
      </c>
      <c r="T4673" t="s">
        <v>119</v>
      </c>
      <c r="U4673" t="s">
        <v>23</v>
      </c>
      <c r="V4673" t="s">
        <v>9</v>
      </c>
    </row>
    <row r="4674" spans="1:22">
      <c r="A4674" t="s">
        <v>19667</v>
      </c>
      <c r="B4674" s="2">
        <v>45126.46875</v>
      </c>
      <c r="C4674" s="2">
        <f t="shared" si="72"/>
        <v>45124</v>
      </c>
      <c r="D4674" t="s">
        <v>1787</v>
      </c>
      <c r="E4674" t="s">
        <v>5820</v>
      </c>
      <c r="F4674" t="s">
        <v>64</v>
      </c>
      <c r="G4674" t="s">
        <v>82</v>
      </c>
      <c r="H4674" t="s">
        <v>29</v>
      </c>
      <c r="I4674">
        <v>2</v>
      </c>
      <c r="J4674">
        <v>660.17</v>
      </c>
      <c r="K4674">
        <v>520.34</v>
      </c>
      <c r="L4674">
        <v>1320.34</v>
      </c>
      <c r="M4674">
        <v>1040.68</v>
      </c>
      <c r="N4674" t="s">
        <v>19666</v>
      </c>
      <c r="O4674" t="s">
        <v>19665</v>
      </c>
      <c r="P4674" t="s">
        <v>37</v>
      </c>
      <c r="Q4674">
        <v>10.7905</v>
      </c>
      <c r="R4674">
        <v>78.704700000000003</v>
      </c>
      <c r="S4674" t="s">
        <v>1238</v>
      </c>
      <c r="T4674" t="s">
        <v>1237</v>
      </c>
      <c r="U4674" t="s">
        <v>10</v>
      </c>
      <c r="V4674" t="s">
        <v>45</v>
      </c>
    </row>
    <row r="4675" spans="1:22">
      <c r="A4675" t="s">
        <v>19664</v>
      </c>
      <c r="B4675" s="2">
        <v>45124.838888888888</v>
      </c>
      <c r="C4675" s="2">
        <f t="shared" ref="C4675:C4738" si="73">INT(B4675) - WEEKDAY(INT(B4675), 2) + 1</f>
        <v>45124</v>
      </c>
      <c r="D4675" t="s">
        <v>1782</v>
      </c>
      <c r="E4675" t="s">
        <v>9466</v>
      </c>
      <c r="F4675" t="s">
        <v>64</v>
      </c>
      <c r="G4675" t="s">
        <v>41</v>
      </c>
      <c r="H4675" t="s">
        <v>29</v>
      </c>
      <c r="I4675">
        <v>1</v>
      </c>
      <c r="J4675">
        <v>2298.46</v>
      </c>
      <c r="K4675">
        <v>1991.06</v>
      </c>
      <c r="L4675">
        <v>2298.46</v>
      </c>
      <c r="M4675">
        <v>1991.06</v>
      </c>
      <c r="N4675" t="s">
        <v>19663</v>
      </c>
      <c r="O4675" t="s">
        <v>19662</v>
      </c>
      <c r="P4675" t="s">
        <v>37</v>
      </c>
      <c r="Q4675">
        <v>10.7905</v>
      </c>
      <c r="R4675">
        <v>78.704700000000003</v>
      </c>
      <c r="S4675" t="s">
        <v>133</v>
      </c>
      <c r="T4675" t="s">
        <v>132</v>
      </c>
      <c r="U4675" t="s">
        <v>57</v>
      </c>
      <c r="V4675" t="s">
        <v>22</v>
      </c>
    </row>
    <row r="4676" spans="1:22">
      <c r="A4676" t="s">
        <v>19661</v>
      </c>
      <c r="B4676" s="2">
        <v>45039.574999999997</v>
      </c>
      <c r="C4676" s="2">
        <f t="shared" si="73"/>
        <v>45033</v>
      </c>
      <c r="D4676" t="s">
        <v>1777</v>
      </c>
      <c r="E4676" t="s">
        <v>3910</v>
      </c>
      <c r="F4676" t="s">
        <v>136</v>
      </c>
      <c r="G4676" t="s">
        <v>82</v>
      </c>
      <c r="H4676" t="s">
        <v>52</v>
      </c>
      <c r="I4676">
        <v>1</v>
      </c>
      <c r="J4676">
        <v>704.92</v>
      </c>
      <c r="K4676">
        <v>437.87</v>
      </c>
      <c r="L4676">
        <v>704.92</v>
      </c>
      <c r="M4676">
        <v>437.87</v>
      </c>
      <c r="N4676" t="s">
        <v>19660</v>
      </c>
      <c r="O4676" t="s">
        <v>19659</v>
      </c>
      <c r="P4676" t="s">
        <v>13</v>
      </c>
      <c r="Q4676">
        <v>11.664300000000001</v>
      </c>
      <c r="R4676">
        <v>78.146000000000001</v>
      </c>
      <c r="S4676" t="s">
        <v>295</v>
      </c>
      <c r="T4676" t="s">
        <v>294</v>
      </c>
      <c r="U4676" t="s">
        <v>23</v>
      </c>
      <c r="V4676" t="s">
        <v>45</v>
      </c>
    </row>
    <row r="4677" spans="1:22">
      <c r="A4677" t="s">
        <v>19658</v>
      </c>
      <c r="B4677" s="2">
        <v>45153.88958333333</v>
      </c>
      <c r="C4677" s="2">
        <f t="shared" si="73"/>
        <v>45152</v>
      </c>
      <c r="D4677" t="s">
        <v>1772</v>
      </c>
      <c r="E4677" t="s">
        <v>16357</v>
      </c>
      <c r="F4677" t="s">
        <v>201</v>
      </c>
      <c r="G4677" t="s">
        <v>53</v>
      </c>
      <c r="H4677" t="s">
        <v>40</v>
      </c>
      <c r="I4677">
        <v>4</v>
      </c>
      <c r="J4677">
        <v>300.63</v>
      </c>
      <c r="K4677">
        <v>181.2</v>
      </c>
      <c r="L4677">
        <v>1202.52</v>
      </c>
      <c r="M4677">
        <v>724.8</v>
      </c>
      <c r="N4677" t="s">
        <v>19657</v>
      </c>
      <c r="O4677" t="s">
        <v>19656</v>
      </c>
      <c r="P4677" t="s">
        <v>37</v>
      </c>
      <c r="Q4677">
        <v>10.7905</v>
      </c>
      <c r="R4677">
        <v>78.704700000000003</v>
      </c>
      <c r="S4677" t="s">
        <v>214</v>
      </c>
      <c r="T4677" t="s">
        <v>213</v>
      </c>
      <c r="U4677" t="s">
        <v>46</v>
      </c>
      <c r="V4677" t="s">
        <v>9</v>
      </c>
    </row>
    <row r="4678" spans="1:22">
      <c r="A4678" t="s">
        <v>19655</v>
      </c>
      <c r="B4678" s="2">
        <v>45430.438888888886</v>
      </c>
      <c r="C4678" s="2">
        <f t="shared" si="73"/>
        <v>45425</v>
      </c>
      <c r="D4678" t="s">
        <v>1767</v>
      </c>
      <c r="E4678" t="s">
        <v>7656</v>
      </c>
      <c r="F4678" t="s">
        <v>201</v>
      </c>
      <c r="G4678" t="s">
        <v>72</v>
      </c>
      <c r="H4678" t="s">
        <v>29</v>
      </c>
      <c r="I4678">
        <v>1</v>
      </c>
      <c r="J4678">
        <v>537.89</v>
      </c>
      <c r="K4678">
        <v>442.24</v>
      </c>
      <c r="L4678">
        <v>537.89</v>
      </c>
      <c r="M4678">
        <v>442.24</v>
      </c>
      <c r="N4678" t="s">
        <v>19654</v>
      </c>
      <c r="O4678" t="s">
        <v>19653</v>
      </c>
      <c r="P4678" t="s">
        <v>13</v>
      </c>
      <c r="Q4678">
        <v>11.664300000000001</v>
      </c>
      <c r="R4678">
        <v>78.146000000000001</v>
      </c>
      <c r="S4678" t="s">
        <v>302</v>
      </c>
      <c r="T4678" t="s">
        <v>301</v>
      </c>
      <c r="U4678" t="s">
        <v>10</v>
      </c>
      <c r="V4678" t="s">
        <v>45</v>
      </c>
    </row>
    <row r="4679" spans="1:22">
      <c r="A4679" t="s">
        <v>19652</v>
      </c>
      <c r="B4679" s="2">
        <v>44962.564583333333</v>
      </c>
      <c r="C4679" s="2">
        <f t="shared" si="73"/>
        <v>44956</v>
      </c>
      <c r="D4679" t="s">
        <v>1762</v>
      </c>
      <c r="E4679" t="s">
        <v>3899</v>
      </c>
      <c r="F4679" t="s">
        <v>64</v>
      </c>
      <c r="G4679" t="s">
        <v>41</v>
      </c>
      <c r="H4679" t="s">
        <v>40</v>
      </c>
      <c r="I4679">
        <v>1</v>
      </c>
      <c r="J4679">
        <v>430.81</v>
      </c>
      <c r="K4679">
        <v>315.27</v>
      </c>
      <c r="L4679">
        <v>430.81</v>
      </c>
      <c r="M4679">
        <v>315.27</v>
      </c>
      <c r="N4679" t="s">
        <v>19651</v>
      </c>
      <c r="O4679" t="s">
        <v>19650</v>
      </c>
      <c r="P4679" t="s">
        <v>49</v>
      </c>
      <c r="Q4679">
        <v>12.916499999999999</v>
      </c>
      <c r="R4679">
        <v>79.132499999999993</v>
      </c>
      <c r="S4679" t="s">
        <v>193</v>
      </c>
      <c r="T4679" t="s">
        <v>192</v>
      </c>
      <c r="U4679" t="s">
        <v>23</v>
      </c>
      <c r="V4679" t="s">
        <v>9</v>
      </c>
    </row>
    <row r="4680" spans="1:22">
      <c r="A4680" t="s">
        <v>19649</v>
      </c>
      <c r="B4680" s="2">
        <v>45562.613888888889</v>
      </c>
      <c r="C4680" s="2">
        <f t="shared" si="73"/>
        <v>45558</v>
      </c>
      <c r="D4680" t="s">
        <v>1757</v>
      </c>
      <c r="E4680" t="s">
        <v>7648</v>
      </c>
      <c r="F4680" t="s">
        <v>83</v>
      </c>
      <c r="G4680" t="s">
        <v>53</v>
      </c>
      <c r="H4680" t="s">
        <v>63</v>
      </c>
      <c r="I4680">
        <v>2</v>
      </c>
      <c r="J4680">
        <v>906.99</v>
      </c>
      <c r="K4680">
        <v>777.04</v>
      </c>
      <c r="L4680">
        <v>1813.98</v>
      </c>
      <c r="M4680">
        <v>1554.08</v>
      </c>
      <c r="N4680" t="s">
        <v>19648</v>
      </c>
      <c r="O4680" t="s">
        <v>19647</v>
      </c>
      <c r="P4680" t="s">
        <v>121</v>
      </c>
      <c r="Q4680">
        <v>9.9252000000000002</v>
      </c>
      <c r="R4680">
        <v>78.119799999999998</v>
      </c>
      <c r="S4680" t="s">
        <v>269</v>
      </c>
      <c r="T4680" t="s">
        <v>268</v>
      </c>
      <c r="U4680" t="s">
        <v>10</v>
      </c>
      <c r="V4680" t="s">
        <v>45</v>
      </c>
    </row>
    <row r="4681" spans="1:22">
      <c r="A4681" t="s">
        <v>19646</v>
      </c>
      <c r="B4681" s="2">
        <v>45296.493750000001</v>
      </c>
      <c r="C4681" s="2">
        <f t="shared" si="73"/>
        <v>45292</v>
      </c>
      <c r="D4681" t="s">
        <v>1752</v>
      </c>
      <c r="E4681" t="s">
        <v>5793</v>
      </c>
      <c r="F4681" t="s">
        <v>18</v>
      </c>
      <c r="G4681" t="s">
        <v>115</v>
      </c>
      <c r="H4681" t="s">
        <v>52</v>
      </c>
      <c r="I4681">
        <v>3</v>
      </c>
      <c r="J4681">
        <v>2251.65</v>
      </c>
      <c r="K4681">
        <v>1839.05</v>
      </c>
      <c r="L4681">
        <v>6754.95</v>
      </c>
      <c r="M4681">
        <v>5517.15</v>
      </c>
      <c r="N4681" t="s">
        <v>19645</v>
      </c>
      <c r="O4681" t="s">
        <v>19644</v>
      </c>
      <c r="P4681" t="s">
        <v>68</v>
      </c>
      <c r="Q4681">
        <v>11.34</v>
      </c>
      <c r="R4681">
        <v>77.717200000000005</v>
      </c>
      <c r="S4681" t="s">
        <v>784</v>
      </c>
      <c r="T4681" t="s">
        <v>783</v>
      </c>
      <c r="U4681" t="s">
        <v>46</v>
      </c>
      <c r="V4681" t="s">
        <v>45</v>
      </c>
    </row>
    <row r="4682" spans="1:22">
      <c r="A4682" t="s">
        <v>19643</v>
      </c>
      <c r="B4682" s="2">
        <v>44996.45</v>
      </c>
      <c r="C4682" s="2">
        <f t="shared" si="73"/>
        <v>44991</v>
      </c>
      <c r="D4682" t="s">
        <v>1747</v>
      </c>
      <c r="E4682" t="s">
        <v>14653</v>
      </c>
      <c r="F4682" t="s">
        <v>31</v>
      </c>
      <c r="G4682" t="s">
        <v>91</v>
      </c>
      <c r="H4682" t="s">
        <v>52</v>
      </c>
      <c r="I4682">
        <v>1</v>
      </c>
      <c r="J4682">
        <v>503.09</v>
      </c>
      <c r="K4682">
        <v>379.02</v>
      </c>
      <c r="L4682">
        <v>503.09</v>
      </c>
      <c r="M4682">
        <v>379.02</v>
      </c>
      <c r="N4682" t="s">
        <v>19642</v>
      </c>
      <c r="O4682" t="s">
        <v>19641</v>
      </c>
      <c r="P4682" t="s">
        <v>68</v>
      </c>
      <c r="Q4682">
        <v>11.34</v>
      </c>
      <c r="R4682">
        <v>77.717200000000005</v>
      </c>
      <c r="S4682" t="s">
        <v>454</v>
      </c>
      <c r="T4682" t="s">
        <v>453</v>
      </c>
      <c r="U4682" t="s">
        <v>57</v>
      </c>
      <c r="V4682" t="s">
        <v>9</v>
      </c>
    </row>
    <row r="4683" spans="1:22">
      <c r="A4683" t="s">
        <v>19640</v>
      </c>
      <c r="B4683" s="2">
        <v>45288.517361111109</v>
      </c>
      <c r="C4683" s="2">
        <f t="shared" si="73"/>
        <v>45285</v>
      </c>
      <c r="D4683" t="s">
        <v>1742</v>
      </c>
      <c r="E4683" t="s">
        <v>5785</v>
      </c>
      <c r="F4683" t="s">
        <v>73</v>
      </c>
      <c r="G4683" t="s">
        <v>91</v>
      </c>
      <c r="H4683" t="s">
        <v>52</v>
      </c>
      <c r="I4683">
        <v>4</v>
      </c>
      <c r="J4683">
        <v>1306.44</v>
      </c>
      <c r="K4683">
        <v>1049.19</v>
      </c>
      <c r="L4683">
        <v>5225.76</v>
      </c>
      <c r="M4683">
        <v>4196.76</v>
      </c>
      <c r="N4683" t="s">
        <v>19639</v>
      </c>
      <c r="O4683" t="s">
        <v>19638</v>
      </c>
      <c r="P4683" t="s">
        <v>121</v>
      </c>
      <c r="Q4683">
        <v>9.9252000000000002</v>
      </c>
      <c r="R4683">
        <v>78.119799999999998</v>
      </c>
      <c r="S4683" t="s">
        <v>564</v>
      </c>
      <c r="T4683" t="s">
        <v>563</v>
      </c>
      <c r="U4683" t="s">
        <v>23</v>
      </c>
      <c r="V4683" t="s">
        <v>212</v>
      </c>
    </row>
    <row r="4684" spans="1:22">
      <c r="A4684" t="s">
        <v>19637</v>
      </c>
      <c r="B4684" s="2">
        <v>45258.890972222223</v>
      </c>
      <c r="C4684" s="2">
        <f t="shared" si="73"/>
        <v>45257</v>
      </c>
      <c r="D4684" t="s">
        <v>1737</v>
      </c>
      <c r="E4684" t="s">
        <v>19636</v>
      </c>
      <c r="F4684" t="s">
        <v>73</v>
      </c>
      <c r="G4684" t="s">
        <v>82</v>
      </c>
      <c r="H4684" t="s">
        <v>40</v>
      </c>
      <c r="I4684">
        <v>1</v>
      </c>
      <c r="J4684">
        <v>468.01</v>
      </c>
      <c r="K4684">
        <v>367.12</v>
      </c>
      <c r="L4684">
        <v>468.01</v>
      </c>
      <c r="M4684">
        <v>367.12</v>
      </c>
      <c r="N4684" t="s">
        <v>19635</v>
      </c>
      <c r="O4684" t="s">
        <v>19634</v>
      </c>
      <c r="P4684" t="s">
        <v>121</v>
      </c>
      <c r="Q4684">
        <v>9.9252000000000002</v>
      </c>
      <c r="R4684">
        <v>78.119799999999998</v>
      </c>
      <c r="S4684" t="s">
        <v>214</v>
      </c>
      <c r="T4684" t="s">
        <v>213</v>
      </c>
      <c r="U4684" t="s">
        <v>23</v>
      </c>
      <c r="V4684" t="s">
        <v>45</v>
      </c>
    </row>
    <row r="4685" spans="1:22">
      <c r="A4685" t="s">
        <v>19633</v>
      </c>
      <c r="B4685" s="2">
        <v>45185.762499999997</v>
      </c>
      <c r="C4685" s="2">
        <f t="shared" si="73"/>
        <v>45180</v>
      </c>
      <c r="D4685" t="s">
        <v>1732</v>
      </c>
      <c r="E4685" t="s">
        <v>12946</v>
      </c>
      <c r="F4685" t="s">
        <v>201</v>
      </c>
      <c r="G4685" t="s">
        <v>91</v>
      </c>
      <c r="H4685" t="s">
        <v>29</v>
      </c>
      <c r="I4685">
        <v>1</v>
      </c>
      <c r="J4685">
        <v>1609.45</v>
      </c>
      <c r="K4685">
        <v>1299.07</v>
      </c>
      <c r="L4685">
        <v>1609.45</v>
      </c>
      <c r="M4685">
        <v>1299.07</v>
      </c>
      <c r="N4685" t="s">
        <v>19632</v>
      </c>
      <c r="O4685" t="s">
        <v>19631</v>
      </c>
      <c r="P4685" t="s">
        <v>49</v>
      </c>
      <c r="Q4685">
        <v>12.916499999999999</v>
      </c>
      <c r="R4685">
        <v>79.132499999999993</v>
      </c>
      <c r="S4685" t="s">
        <v>96</v>
      </c>
      <c r="T4685" t="s">
        <v>95</v>
      </c>
      <c r="U4685" t="s">
        <v>57</v>
      </c>
      <c r="V4685" t="s">
        <v>9</v>
      </c>
    </row>
    <row r="4686" spans="1:22">
      <c r="A4686" t="s">
        <v>19630</v>
      </c>
      <c r="B4686" s="2">
        <v>45419.497916666667</v>
      </c>
      <c r="C4686" s="2">
        <f t="shared" si="73"/>
        <v>45418</v>
      </c>
      <c r="D4686" t="s">
        <v>1727</v>
      </c>
      <c r="E4686" t="s">
        <v>14637</v>
      </c>
      <c r="F4686" t="s">
        <v>18</v>
      </c>
      <c r="G4686" t="s">
        <v>115</v>
      </c>
      <c r="H4686" t="s">
        <v>16</v>
      </c>
      <c r="I4686">
        <v>2</v>
      </c>
      <c r="J4686">
        <v>2331.33</v>
      </c>
      <c r="K4686">
        <v>1687.03</v>
      </c>
      <c r="L4686">
        <v>4662.66</v>
      </c>
      <c r="M4686">
        <v>3374.06</v>
      </c>
      <c r="N4686" t="s">
        <v>19629</v>
      </c>
      <c r="O4686" t="s">
        <v>19628</v>
      </c>
      <c r="P4686" t="s">
        <v>13</v>
      </c>
      <c r="Q4686">
        <v>11.664300000000001</v>
      </c>
      <c r="R4686">
        <v>78.146000000000001</v>
      </c>
      <c r="S4686" t="s">
        <v>413</v>
      </c>
      <c r="T4686" t="s">
        <v>412</v>
      </c>
      <c r="U4686" t="s">
        <v>77</v>
      </c>
      <c r="V4686" t="s">
        <v>212</v>
      </c>
    </row>
    <row r="4687" spans="1:22">
      <c r="A4687" t="s">
        <v>19627</v>
      </c>
      <c r="B4687" s="2">
        <v>45408.418749999997</v>
      </c>
      <c r="C4687" s="2">
        <f t="shared" si="73"/>
        <v>45404</v>
      </c>
      <c r="D4687" t="s">
        <v>1722</v>
      </c>
      <c r="E4687" t="s">
        <v>19626</v>
      </c>
      <c r="F4687" t="s">
        <v>136</v>
      </c>
      <c r="G4687" t="s">
        <v>82</v>
      </c>
      <c r="H4687" t="s">
        <v>40</v>
      </c>
      <c r="I4687">
        <v>2</v>
      </c>
      <c r="J4687">
        <v>2369.69</v>
      </c>
      <c r="K4687">
        <v>1536.88</v>
      </c>
      <c r="L4687">
        <v>4739.38</v>
      </c>
      <c r="M4687">
        <v>3073.76</v>
      </c>
      <c r="N4687" t="s">
        <v>19625</v>
      </c>
      <c r="O4687" t="s">
        <v>19624</v>
      </c>
      <c r="P4687" t="s">
        <v>13</v>
      </c>
      <c r="Q4687">
        <v>11.664300000000001</v>
      </c>
      <c r="R4687">
        <v>78.146000000000001</v>
      </c>
      <c r="S4687" t="s">
        <v>269</v>
      </c>
      <c r="T4687" t="s">
        <v>268</v>
      </c>
      <c r="U4687" t="s">
        <v>77</v>
      </c>
      <c r="V4687" t="s">
        <v>45</v>
      </c>
    </row>
    <row r="4688" spans="1:22">
      <c r="A4688" t="s">
        <v>19623</v>
      </c>
      <c r="B4688" s="2">
        <v>45345.82916666667</v>
      </c>
      <c r="C4688" s="2">
        <f t="shared" si="73"/>
        <v>45341</v>
      </c>
      <c r="D4688" t="s">
        <v>1717</v>
      </c>
      <c r="E4688" t="s">
        <v>11209</v>
      </c>
      <c r="F4688" t="s">
        <v>64</v>
      </c>
      <c r="G4688" t="s">
        <v>106</v>
      </c>
      <c r="H4688" t="s">
        <v>63</v>
      </c>
      <c r="I4688">
        <v>4</v>
      </c>
      <c r="J4688">
        <v>1481.95</v>
      </c>
      <c r="K4688">
        <v>1072.52</v>
      </c>
      <c r="L4688">
        <v>5927.8</v>
      </c>
      <c r="M4688">
        <v>4290.08</v>
      </c>
      <c r="N4688" t="s">
        <v>19622</v>
      </c>
      <c r="O4688" t="s">
        <v>19621</v>
      </c>
      <c r="P4688" t="s">
        <v>60</v>
      </c>
      <c r="Q4688">
        <v>8.7139000000000006</v>
      </c>
      <c r="R4688">
        <v>77.756699999999995</v>
      </c>
      <c r="S4688" t="s">
        <v>396</v>
      </c>
      <c r="T4688" t="s">
        <v>395</v>
      </c>
      <c r="U4688" t="s">
        <v>77</v>
      </c>
      <c r="V4688" t="s">
        <v>45</v>
      </c>
    </row>
    <row r="4689" spans="1:22">
      <c r="A4689" t="s">
        <v>19620</v>
      </c>
      <c r="B4689" s="2">
        <v>45036.426388888889</v>
      </c>
      <c r="C4689" s="2">
        <f t="shared" si="73"/>
        <v>45033</v>
      </c>
      <c r="D4689" t="s">
        <v>1712</v>
      </c>
      <c r="E4689" t="s">
        <v>16316</v>
      </c>
      <c r="F4689" t="s">
        <v>73</v>
      </c>
      <c r="G4689" t="s">
        <v>91</v>
      </c>
      <c r="H4689" t="s">
        <v>16</v>
      </c>
      <c r="I4689">
        <v>2</v>
      </c>
      <c r="J4689">
        <v>2315.13</v>
      </c>
      <c r="K4689">
        <v>1923.9</v>
      </c>
      <c r="L4689">
        <v>4630.26</v>
      </c>
      <c r="M4689">
        <v>3847.8</v>
      </c>
      <c r="N4689" t="s">
        <v>19619</v>
      </c>
      <c r="O4689" t="s">
        <v>19618</v>
      </c>
      <c r="P4689" t="s">
        <v>60</v>
      </c>
      <c r="Q4689">
        <v>8.7139000000000006</v>
      </c>
      <c r="R4689">
        <v>77.756699999999995</v>
      </c>
      <c r="S4689" t="s">
        <v>906</v>
      </c>
      <c r="T4689" t="s">
        <v>905</v>
      </c>
      <c r="U4689" t="s">
        <v>23</v>
      </c>
      <c r="V4689" t="s">
        <v>9</v>
      </c>
    </row>
    <row r="4690" spans="1:22">
      <c r="A4690" t="s">
        <v>19617</v>
      </c>
      <c r="B4690" s="2">
        <v>45315.429861111108</v>
      </c>
      <c r="C4690" s="2">
        <f t="shared" si="73"/>
        <v>45313</v>
      </c>
      <c r="D4690" t="s">
        <v>1707</v>
      </c>
      <c r="E4690" t="s">
        <v>3855</v>
      </c>
      <c r="F4690" t="s">
        <v>201</v>
      </c>
      <c r="G4690" t="s">
        <v>72</v>
      </c>
      <c r="H4690" t="s">
        <v>52</v>
      </c>
      <c r="I4690">
        <v>1</v>
      </c>
      <c r="J4690">
        <v>712.01</v>
      </c>
      <c r="K4690">
        <v>452.66</v>
      </c>
      <c r="L4690">
        <v>712.01</v>
      </c>
      <c r="M4690">
        <v>452.66</v>
      </c>
      <c r="N4690" t="s">
        <v>19616</v>
      </c>
      <c r="O4690" t="s">
        <v>19615</v>
      </c>
      <c r="P4690" t="s">
        <v>112</v>
      </c>
      <c r="Q4690">
        <v>13.082700000000001</v>
      </c>
      <c r="R4690">
        <v>80.270700000000005</v>
      </c>
      <c r="S4690" t="s">
        <v>193</v>
      </c>
      <c r="T4690" t="s">
        <v>192</v>
      </c>
      <c r="U4690" t="s">
        <v>77</v>
      </c>
      <c r="V4690" t="s">
        <v>9</v>
      </c>
    </row>
    <row r="4691" spans="1:22">
      <c r="A4691" t="s">
        <v>19614</v>
      </c>
      <c r="B4691" s="2">
        <v>45252.732638888891</v>
      </c>
      <c r="C4691" s="2">
        <f t="shared" si="73"/>
        <v>45250</v>
      </c>
      <c r="D4691" t="s">
        <v>1702</v>
      </c>
      <c r="E4691" t="s">
        <v>12925</v>
      </c>
      <c r="F4691" t="s">
        <v>18</v>
      </c>
      <c r="G4691" t="s">
        <v>41</v>
      </c>
      <c r="H4691" t="s">
        <v>52</v>
      </c>
      <c r="I4691">
        <v>2</v>
      </c>
      <c r="J4691">
        <v>699.43</v>
      </c>
      <c r="K4691">
        <v>573.37</v>
      </c>
      <c r="L4691">
        <v>1398.86</v>
      </c>
      <c r="M4691">
        <v>1146.74</v>
      </c>
      <c r="N4691" t="s">
        <v>19613</v>
      </c>
      <c r="O4691" t="s">
        <v>19612</v>
      </c>
      <c r="P4691" t="s">
        <v>26</v>
      </c>
      <c r="Q4691">
        <v>11.0168</v>
      </c>
      <c r="R4691">
        <v>76.955799999999996</v>
      </c>
      <c r="S4691" t="s">
        <v>79</v>
      </c>
      <c r="T4691" t="s">
        <v>78</v>
      </c>
      <c r="U4691" t="s">
        <v>57</v>
      </c>
      <c r="V4691" t="s">
        <v>22</v>
      </c>
    </row>
    <row r="4692" spans="1:22">
      <c r="A4692" t="s">
        <v>19611</v>
      </c>
      <c r="B4692" s="2">
        <v>45310.779861111114</v>
      </c>
      <c r="C4692" s="2">
        <f t="shared" si="73"/>
        <v>45306</v>
      </c>
      <c r="D4692" t="s">
        <v>1697</v>
      </c>
      <c r="E4692" t="s">
        <v>1696</v>
      </c>
      <c r="F4692" t="s">
        <v>64</v>
      </c>
      <c r="G4692" t="s">
        <v>72</v>
      </c>
      <c r="H4692" t="s">
        <v>40</v>
      </c>
      <c r="I4692">
        <v>1</v>
      </c>
      <c r="J4692">
        <v>847.07</v>
      </c>
      <c r="K4692">
        <v>532.44000000000005</v>
      </c>
      <c r="L4692">
        <v>847.07</v>
      </c>
      <c r="M4692">
        <v>532.44000000000005</v>
      </c>
      <c r="N4692" t="s">
        <v>19610</v>
      </c>
      <c r="O4692" t="s">
        <v>19609</v>
      </c>
      <c r="P4692" t="s">
        <v>13</v>
      </c>
      <c r="Q4692">
        <v>11.664300000000001</v>
      </c>
      <c r="R4692">
        <v>78.146000000000001</v>
      </c>
      <c r="S4692" t="s">
        <v>250</v>
      </c>
      <c r="T4692" t="s">
        <v>249</v>
      </c>
      <c r="U4692" t="s">
        <v>10</v>
      </c>
      <c r="V4692" t="s">
        <v>9</v>
      </c>
    </row>
    <row r="4693" spans="1:22">
      <c r="A4693" t="s">
        <v>19608</v>
      </c>
      <c r="B4693" s="2">
        <v>45091.47152777778</v>
      </c>
      <c r="C4693" s="2">
        <f t="shared" si="73"/>
        <v>45089</v>
      </c>
      <c r="D4693" t="s">
        <v>1692</v>
      </c>
      <c r="E4693" t="s">
        <v>19607</v>
      </c>
      <c r="F4693" t="s">
        <v>31</v>
      </c>
      <c r="G4693" t="s">
        <v>72</v>
      </c>
      <c r="H4693" t="s">
        <v>29</v>
      </c>
      <c r="I4693">
        <v>2</v>
      </c>
      <c r="J4693">
        <v>1108.93</v>
      </c>
      <c r="K4693">
        <v>830.43</v>
      </c>
      <c r="L4693">
        <v>2217.86</v>
      </c>
      <c r="M4693">
        <v>1660.86</v>
      </c>
      <c r="N4693" t="s">
        <v>19606</v>
      </c>
      <c r="O4693" t="s">
        <v>19605</v>
      </c>
      <c r="P4693" t="s">
        <v>68</v>
      </c>
      <c r="Q4693">
        <v>11.34</v>
      </c>
      <c r="R4693">
        <v>77.717200000000005</v>
      </c>
      <c r="S4693" t="s">
        <v>326</v>
      </c>
      <c r="T4693" t="s">
        <v>325</v>
      </c>
      <c r="U4693" t="s">
        <v>23</v>
      </c>
      <c r="V4693" t="s">
        <v>9</v>
      </c>
    </row>
    <row r="4694" spans="1:22">
      <c r="A4694" t="s">
        <v>19604</v>
      </c>
      <c r="B4694" s="2">
        <v>45037.734027777777</v>
      </c>
      <c r="C4694" s="2">
        <f t="shared" si="73"/>
        <v>45033</v>
      </c>
      <c r="D4694" t="s">
        <v>1687</v>
      </c>
      <c r="E4694" t="s">
        <v>19603</v>
      </c>
      <c r="F4694" t="s">
        <v>18</v>
      </c>
      <c r="G4694" t="s">
        <v>41</v>
      </c>
      <c r="H4694" t="s">
        <v>29</v>
      </c>
      <c r="I4694">
        <v>3</v>
      </c>
      <c r="J4694">
        <v>642.97</v>
      </c>
      <c r="K4694">
        <v>532.82000000000005</v>
      </c>
      <c r="L4694">
        <v>1928.91</v>
      </c>
      <c r="M4694">
        <v>1598.46</v>
      </c>
      <c r="N4694" t="s">
        <v>19602</v>
      </c>
      <c r="O4694" t="s">
        <v>19601</v>
      </c>
      <c r="P4694" t="s">
        <v>37</v>
      </c>
      <c r="Q4694">
        <v>10.7905</v>
      </c>
      <c r="R4694">
        <v>78.704700000000003</v>
      </c>
      <c r="S4694" t="s">
        <v>564</v>
      </c>
      <c r="T4694" t="s">
        <v>563</v>
      </c>
      <c r="U4694" t="s">
        <v>23</v>
      </c>
      <c r="V4694" t="s">
        <v>9</v>
      </c>
    </row>
    <row r="4695" spans="1:22">
      <c r="A4695" t="s">
        <v>19600</v>
      </c>
      <c r="B4695" s="2">
        <v>44966.896527777775</v>
      </c>
      <c r="C4695" s="2">
        <f t="shared" si="73"/>
        <v>44963</v>
      </c>
      <c r="D4695" t="s">
        <v>1682</v>
      </c>
      <c r="E4695" t="s">
        <v>5741</v>
      </c>
      <c r="F4695" t="s">
        <v>83</v>
      </c>
      <c r="G4695" t="s">
        <v>82</v>
      </c>
      <c r="H4695" t="s">
        <v>29</v>
      </c>
      <c r="I4695">
        <v>1</v>
      </c>
      <c r="J4695">
        <v>354.82</v>
      </c>
      <c r="K4695">
        <v>256.95</v>
      </c>
      <c r="L4695">
        <v>354.82</v>
      </c>
      <c r="M4695">
        <v>256.95</v>
      </c>
      <c r="N4695" t="s">
        <v>19599</v>
      </c>
      <c r="O4695" t="s">
        <v>19598</v>
      </c>
      <c r="P4695" t="s">
        <v>26</v>
      </c>
      <c r="Q4695">
        <v>11.0168</v>
      </c>
      <c r="R4695">
        <v>76.955799999999996</v>
      </c>
      <c r="S4695" t="s">
        <v>616</v>
      </c>
      <c r="T4695" t="s">
        <v>615</v>
      </c>
      <c r="U4695" t="s">
        <v>23</v>
      </c>
      <c r="V4695" t="s">
        <v>9</v>
      </c>
    </row>
    <row r="4696" spans="1:22">
      <c r="A4696" t="s">
        <v>19597</v>
      </c>
      <c r="B4696" s="2">
        <v>44979.876388888886</v>
      </c>
      <c r="C4696" s="2">
        <f t="shared" si="73"/>
        <v>44977</v>
      </c>
      <c r="D4696" t="s">
        <v>1677</v>
      </c>
      <c r="E4696" t="s">
        <v>17958</v>
      </c>
      <c r="F4696" t="s">
        <v>136</v>
      </c>
      <c r="G4696" t="s">
        <v>106</v>
      </c>
      <c r="H4696" t="s">
        <v>16</v>
      </c>
      <c r="I4696">
        <v>4</v>
      </c>
      <c r="J4696">
        <v>2329</v>
      </c>
      <c r="K4696">
        <v>1600.71</v>
      </c>
      <c r="L4696">
        <v>9316</v>
      </c>
      <c r="M4696">
        <v>6402.84</v>
      </c>
      <c r="N4696" t="s">
        <v>19596</v>
      </c>
      <c r="O4696" t="s">
        <v>19595</v>
      </c>
      <c r="P4696" t="s">
        <v>68</v>
      </c>
      <c r="Q4696">
        <v>11.34</v>
      </c>
      <c r="R4696">
        <v>77.717200000000005</v>
      </c>
      <c r="S4696" t="s">
        <v>257</v>
      </c>
      <c r="T4696" t="s">
        <v>256</v>
      </c>
      <c r="U4696" t="s">
        <v>23</v>
      </c>
      <c r="V4696" t="s">
        <v>9</v>
      </c>
    </row>
    <row r="4697" spans="1:22">
      <c r="A4697" t="s">
        <v>19594</v>
      </c>
      <c r="B4697" s="2">
        <v>45210.586805555555</v>
      </c>
      <c r="C4697" s="2">
        <f t="shared" si="73"/>
        <v>45208</v>
      </c>
      <c r="D4697" t="s">
        <v>1672</v>
      </c>
      <c r="E4697" t="s">
        <v>5733</v>
      </c>
      <c r="F4697" t="s">
        <v>166</v>
      </c>
      <c r="G4697" t="s">
        <v>17</v>
      </c>
      <c r="H4697" t="s">
        <v>71</v>
      </c>
      <c r="I4697">
        <v>3</v>
      </c>
      <c r="J4697">
        <v>2464.27</v>
      </c>
      <c r="K4697">
        <v>1907.21</v>
      </c>
      <c r="L4697">
        <v>7392.81</v>
      </c>
      <c r="M4697">
        <v>5721.63</v>
      </c>
      <c r="N4697" t="s">
        <v>19593</v>
      </c>
      <c r="O4697" t="s">
        <v>19592</v>
      </c>
      <c r="P4697" t="s">
        <v>68</v>
      </c>
      <c r="Q4697">
        <v>11.34</v>
      </c>
      <c r="R4697">
        <v>77.717200000000005</v>
      </c>
      <c r="S4697" t="s">
        <v>420</v>
      </c>
      <c r="T4697" t="s">
        <v>419</v>
      </c>
      <c r="U4697" t="s">
        <v>46</v>
      </c>
      <c r="V4697" t="s">
        <v>45</v>
      </c>
    </row>
    <row r="4698" spans="1:22">
      <c r="A4698" t="s">
        <v>19591</v>
      </c>
      <c r="B4698" s="2">
        <v>45479.90347222222</v>
      </c>
      <c r="C4698" s="2">
        <f t="shared" si="73"/>
        <v>45474</v>
      </c>
      <c r="D4698" t="s">
        <v>1667</v>
      </c>
      <c r="E4698" t="s">
        <v>11173</v>
      </c>
      <c r="F4698" t="s">
        <v>136</v>
      </c>
      <c r="G4698" t="s">
        <v>41</v>
      </c>
      <c r="H4698" t="s">
        <v>40</v>
      </c>
      <c r="I4698">
        <v>1</v>
      </c>
      <c r="J4698">
        <v>641.71</v>
      </c>
      <c r="K4698">
        <v>493.39</v>
      </c>
      <c r="L4698">
        <v>641.71</v>
      </c>
      <c r="M4698">
        <v>493.39</v>
      </c>
      <c r="N4698" t="s">
        <v>19590</v>
      </c>
      <c r="O4698" t="s">
        <v>19589</v>
      </c>
      <c r="P4698" t="s">
        <v>112</v>
      </c>
      <c r="Q4698">
        <v>13.082700000000001</v>
      </c>
      <c r="R4698">
        <v>80.270700000000005</v>
      </c>
      <c r="S4698" t="s">
        <v>206</v>
      </c>
      <c r="T4698" t="s">
        <v>205</v>
      </c>
      <c r="U4698" t="s">
        <v>46</v>
      </c>
      <c r="V4698" t="s">
        <v>9</v>
      </c>
    </row>
    <row r="4699" spans="1:22">
      <c r="A4699" t="s">
        <v>19588</v>
      </c>
      <c r="B4699" s="2">
        <v>45409.73333333333</v>
      </c>
      <c r="C4699" s="2">
        <f t="shared" si="73"/>
        <v>45404</v>
      </c>
      <c r="D4699" t="s">
        <v>1662</v>
      </c>
      <c r="E4699" t="s">
        <v>3820</v>
      </c>
      <c r="F4699" t="s">
        <v>201</v>
      </c>
      <c r="G4699" t="s">
        <v>91</v>
      </c>
      <c r="H4699" t="s">
        <v>16</v>
      </c>
      <c r="I4699">
        <v>1</v>
      </c>
      <c r="J4699">
        <v>2295.29</v>
      </c>
      <c r="K4699">
        <v>1939.85</v>
      </c>
      <c r="L4699">
        <v>2295.29</v>
      </c>
      <c r="M4699">
        <v>1939.85</v>
      </c>
      <c r="N4699" t="s">
        <v>19587</v>
      </c>
      <c r="O4699" t="s">
        <v>19586</v>
      </c>
      <c r="P4699" t="s">
        <v>49</v>
      </c>
      <c r="Q4699">
        <v>12.916499999999999</v>
      </c>
      <c r="R4699">
        <v>79.132499999999993</v>
      </c>
      <c r="S4699" t="s">
        <v>269</v>
      </c>
      <c r="T4699" t="s">
        <v>268</v>
      </c>
      <c r="U4699" t="s">
        <v>23</v>
      </c>
      <c r="V4699" t="s">
        <v>45</v>
      </c>
    </row>
    <row r="4700" spans="1:22">
      <c r="A4700" t="s">
        <v>19585</v>
      </c>
      <c r="B4700" s="2">
        <v>45566.904166666667</v>
      </c>
      <c r="C4700" s="2">
        <f t="shared" si="73"/>
        <v>45565</v>
      </c>
      <c r="D4700" t="s">
        <v>1657</v>
      </c>
      <c r="E4700" t="s">
        <v>12894</v>
      </c>
      <c r="F4700" t="s">
        <v>83</v>
      </c>
      <c r="G4700" t="s">
        <v>41</v>
      </c>
      <c r="H4700" t="s">
        <v>71</v>
      </c>
      <c r="I4700">
        <v>2</v>
      </c>
      <c r="J4700">
        <v>2129.2800000000002</v>
      </c>
      <c r="K4700">
        <v>1584.54</v>
      </c>
      <c r="L4700">
        <v>4258.5600000000004</v>
      </c>
      <c r="M4700">
        <v>3169.08</v>
      </c>
      <c r="N4700" t="s">
        <v>19584</v>
      </c>
      <c r="O4700" t="s">
        <v>19583</v>
      </c>
      <c r="P4700" t="s">
        <v>49</v>
      </c>
      <c r="Q4700">
        <v>12.916499999999999</v>
      </c>
      <c r="R4700">
        <v>79.132499999999993</v>
      </c>
      <c r="S4700" t="s">
        <v>79</v>
      </c>
      <c r="T4700" t="s">
        <v>78</v>
      </c>
      <c r="U4700" t="s">
        <v>10</v>
      </c>
      <c r="V4700" t="s">
        <v>9</v>
      </c>
    </row>
    <row r="4701" spans="1:22">
      <c r="A4701" t="s">
        <v>19582</v>
      </c>
      <c r="B4701" s="2">
        <v>45344.828472222223</v>
      </c>
      <c r="C4701" s="2">
        <f t="shared" si="73"/>
        <v>45341</v>
      </c>
      <c r="D4701" t="s">
        <v>1652</v>
      </c>
      <c r="E4701" t="s">
        <v>5718</v>
      </c>
      <c r="F4701" t="s">
        <v>201</v>
      </c>
      <c r="G4701" t="s">
        <v>106</v>
      </c>
      <c r="H4701" t="s">
        <v>29</v>
      </c>
      <c r="I4701">
        <v>1</v>
      </c>
      <c r="J4701">
        <v>1174.19</v>
      </c>
      <c r="K4701">
        <v>808.1</v>
      </c>
      <c r="L4701">
        <v>1174.19</v>
      </c>
      <c r="M4701">
        <v>808.1</v>
      </c>
      <c r="N4701" t="s">
        <v>19581</v>
      </c>
      <c r="O4701" t="s">
        <v>19580</v>
      </c>
      <c r="P4701" t="s">
        <v>121</v>
      </c>
      <c r="Q4701">
        <v>9.9252000000000002</v>
      </c>
      <c r="R4701">
        <v>78.119799999999998</v>
      </c>
      <c r="S4701" t="s">
        <v>735</v>
      </c>
      <c r="T4701" t="s">
        <v>734</v>
      </c>
      <c r="U4701" t="s">
        <v>77</v>
      </c>
      <c r="V4701" t="s">
        <v>212</v>
      </c>
    </row>
    <row r="4702" spans="1:22">
      <c r="A4702" t="s">
        <v>19579</v>
      </c>
      <c r="B4702" s="2">
        <v>45023.661805555559</v>
      </c>
      <c r="C4702" s="2">
        <f t="shared" si="73"/>
        <v>45019</v>
      </c>
      <c r="D4702" t="s">
        <v>1647</v>
      </c>
      <c r="E4702" t="s">
        <v>19578</v>
      </c>
      <c r="F4702" t="s">
        <v>201</v>
      </c>
      <c r="G4702" t="s">
        <v>17</v>
      </c>
      <c r="H4702" t="s">
        <v>29</v>
      </c>
      <c r="I4702">
        <v>1</v>
      </c>
      <c r="J4702">
        <v>772.31</v>
      </c>
      <c r="K4702">
        <v>518.9</v>
      </c>
      <c r="L4702">
        <v>772.31</v>
      </c>
      <c r="M4702">
        <v>518.9</v>
      </c>
      <c r="N4702" t="s">
        <v>19577</v>
      </c>
      <c r="O4702" t="s">
        <v>19576</v>
      </c>
      <c r="P4702" t="s">
        <v>13</v>
      </c>
      <c r="Q4702">
        <v>11.664300000000001</v>
      </c>
      <c r="R4702">
        <v>78.146000000000001</v>
      </c>
      <c r="S4702" t="s">
        <v>319</v>
      </c>
      <c r="T4702" t="s">
        <v>318</v>
      </c>
      <c r="U4702" t="s">
        <v>57</v>
      </c>
      <c r="V4702" t="s">
        <v>45</v>
      </c>
    </row>
    <row r="4703" spans="1:22">
      <c r="A4703" t="s">
        <v>19575</v>
      </c>
      <c r="B4703" s="2">
        <v>45260.80972222222</v>
      </c>
      <c r="C4703" s="2">
        <f t="shared" si="73"/>
        <v>45257</v>
      </c>
      <c r="D4703" t="s">
        <v>1642</v>
      </c>
      <c r="E4703" t="s">
        <v>17935</v>
      </c>
      <c r="F4703" t="s">
        <v>201</v>
      </c>
      <c r="G4703" t="s">
        <v>30</v>
      </c>
      <c r="H4703" t="s">
        <v>29</v>
      </c>
      <c r="I4703">
        <v>2</v>
      </c>
      <c r="J4703">
        <v>545.28</v>
      </c>
      <c r="K4703">
        <v>384.26</v>
      </c>
      <c r="L4703">
        <v>1090.56</v>
      </c>
      <c r="M4703">
        <v>768.52</v>
      </c>
      <c r="N4703" t="s">
        <v>19574</v>
      </c>
      <c r="O4703" t="s">
        <v>19573</v>
      </c>
      <c r="P4703" t="s">
        <v>121</v>
      </c>
      <c r="Q4703">
        <v>9.9252000000000002</v>
      </c>
      <c r="R4703">
        <v>78.119799999999998</v>
      </c>
      <c r="S4703" t="s">
        <v>269</v>
      </c>
      <c r="T4703" t="s">
        <v>268</v>
      </c>
      <c r="U4703" t="s">
        <v>77</v>
      </c>
      <c r="V4703" t="s">
        <v>45</v>
      </c>
    </row>
    <row r="4704" spans="1:22">
      <c r="A4704" t="s">
        <v>19572</v>
      </c>
      <c r="B4704" s="2">
        <v>45294.42083333333</v>
      </c>
      <c r="C4704" s="2">
        <f t="shared" si="73"/>
        <v>45292</v>
      </c>
      <c r="D4704" t="s">
        <v>1637</v>
      </c>
      <c r="E4704" t="s">
        <v>3802</v>
      </c>
      <c r="F4704" t="s">
        <v>83</v>
      </c>
      <c r="G4704" t="s">
        <v>53</v>
      </c>
      <c r="H4704" t="s">
        <v>63</v>
      </c>
      <c r="I4704">
        <v>2</v>
      </c>
      <c r="J4704">
        <v>1816.19</v>
      </c>
      <c r="K4704">
        <v>1239.5999999999999</v>
      </c>
      <c r="L4704">
        <v>3632.38</v>
      </c>
      <c r="M4704">
        <v>2479.1999999999998</v>
      </c>
      <c r="N4704" t="s">
        <v>19571</v>
      </c>
      <c r="O4704" t="s">
        <v>19570</v>
      </c>
      <c r="P4704" t="s">
        <v>68</v>
      </c>
      <c r="Q4704">
        <v>11.34</v>
      </c>
      <c r="R4704">
        <v>77.717200000000005</v>
      </c>
      <c r="S4704" t="s">
        <v>486</v>
      </c>
      <c r="T4704" t="s">
        <v>485</v>
      </c>
      <c r="U4704" t="s">
        <v>77</v>
      </c>
      <c r="V4704" t="s">
        <v>9</v>
      </c>
    </row>
    <row r="4705" spans="1:22">
      <c r="A4705" t="s">
        <v>19569</v>
      </c>
      <c r="B4705" s="2">
        <v>45139.586111111108</v>
      </c>
      <c r="C4705" s="2">
        <f t="shared" si="73"/>
        <v>45138</v>
      </c>
      <c r="D4705" t="s">
        <v>1632</v>
      </c>
      <c r="E4705" t="s">
        <v>1631</v>
      </c>
      <c r="F4705" t="s">
        <v>73</v>
      </c>
      <c r="G4705" t="s">
        <v>91</v>
      </c>
      <c r="H4705" t="s">
        <v>71</v>
      </c>
      <c r="I4705">
        <v>1</v>
      </c>
      <c r="J4705">
        <v>1021.81</v>
      </c>
      <c r="K4705">
        <v>716.09</v>
      </c>
      <c r="L4705">
        <v>1021.81</v>
      </c>
      <c r="M4705">
        <v>716.09</v>
      </c>
      <c r="N4705" t="s">
        <v>19568</v>
      </c>
      <c r="O4705" t="s">
        <v>19567</v>
      </c>
      <c r="P4705" t="s">
        <v>60</v>
      </c>
      <c r="Q4705">
        <v>8.7139000000000006</v>
      </c>
      <c r="R4705">
        <v>77.756699999999995</v>
      </c>
      <c r="S4705" t="s">
        <v>36</v>
      </c>
      <c r="T4705" t="s">
        <v>35</v>
      </c>
      <c r="U4705" t="s">
        <v>23</v>
      </c>
      <c r="V4705" t="s">
        <v>45</v>
      </c>
    </row>
    <row r="4706" spans="1:22">
      <c r="A4706" t="s">
        <v>19566</v>
      </c>
      <c r="B4706" s="2">
        <v>45251.781944444447</v>
      </c>
      <c r="C4706" s="2">
        <f t="shared" si="73"/>
        <v>45250</v>
      </c>
      <c r="D4706" t="s">
        <v>1627</v>
      </c>
      <c r="E4706" t="s">
        <v>1626</v>
      </c>
      <c r="F4706" t="s">
        <v>166</v>
      </c>
      <c r="G4706" t="s">
        <v>53</v>
      </c>
      <c r="H4706" t="s">
        <v>63</v>
      </c>
      <c r="I4706">
        <v>1</v>
      </c>
      <c r="J4706">
        <v>595.22</v>
      </c>
      <c r="K4706">
        <v>459.98</v>
      </c>
      <c r="L4706">
        <v>595.22</v>
      </c>
      <c r="M4706">
        <v>459.98</v>
      </c>
      <c r="N4706" t="s">
        <v>19565</v>
      </c>
      <c r="O4706" t="s">
        <v>19564</v>
      </c>
      <c r="P4706" t="s">
        <v>112</v>
      </c>
      <c r="Q4706">
        <v>13.082700000000001</v>
      </c>
      <c r="R4706">
        <v>80.270700000000005</v>
      </c>
      <c r="S4706" t="s">
        <v>88</v>
      </c>
      <c r="T4706" t="s">
        <v>87</v>
      </c>
      <c r="U4706" t="s">
        <v>46</v>
      </c>
      <c r="V4706" t="s">
        <v>45</v>
      </c>
    </row>
    <row r="4707" spans="1:22">
      <c r="A4707" t="s">
        <v>19563</v>
      </c>
      <c r="B4707" s="2">
        <v>45366.713194444441</v>
      </c>
      <c r="C4707" s="2">
        <f t="shared" si="73"/>
        <v>45362</v>
      </c>
      <c r="D4707" t="s">
        <v>1622</v>
      </c>
      <c r="E4707" t="s">
        <v>17921</v>
      </c>
      <c r="F4707" t="s">
        <v>166</v>
      </c>
      <c r="G4707" t="s">
        <v>30</v>
      </c>
      <c r="H4707" t="s">
        <v>63</v>
      </c>
      <c r="I4707">
        <v>1</v>
      </c>
      <c r="J4707">
        <v>1757.37</v>
      </c>
      <c r="K4707">
        <v>1396.11</v>
      </c>
      <c r="L4707">
        <v>1757.37</v>
      </c>
      <c r="M4707">
        <v>1396.11</v>
      </c>
      <c r="N4707" t="s">
        <v>19562</v>
      </c>
      <c r="O4707" t="s">
        <v>19561</v>
      </c>
      <c r="P4707" t="s">
        <v>60</v>
      </c>
      <c r="Q4707">
        <v>8.7139000000000006</v>
      </c>
      <c r="R4707">
        <v>77.756699999999995</v>
      </c>
      <c r="S4707" t="s">
        <v>326</v>
      </c>
      <c r="T4707" t="s">
        <v>325</v>
      </c>
      <c r="U4707" t="s">
        <v>10</v>
      </c>
      <c r="V4707" t="s">
        <v>9</v>
      </c>
    </row>
    <row r="4708" spans="1:22">
      <c r="A4708" t="s">
        <v>19560</v>
      </c>
      <c r="B4708" s="2">
        <v>44965.814583333333</v>
      </c>
      <c r="C4708" s="2">
        <f t="shared" si="73"/>
        <v>44963</v>
      </c>
      <c r="D4708" t="s">
        <v>1617</v>
      </c>
      <c r="E4708" t="s">
        <v>11135</v>
      </c>
      <c r="F4708" t="s">
        <v>136</v>
      </c>
      <c r="G4708" t="s">
        <v>41</v>
      </c>
      <c r="H4708" t="s">
        <v>29</v>
      </c>
      <c r="I4708">
        <v>1</v>
      </c>
      <c r="J4708">
        <v>427.63</v>
      </c>
      <c r="K4708">
        <v>369.23</v>
      </c>
      <c r="L4708">
        <v>427.63</v>
      </c>
      <c r="M4708">
        <v>369.23</v>
      </c>
      <c r="N4708" t="s">
        <v>19559</v>
      </c>
      <c r="O4708" t="s">
        <v>19558</v>
      </c>
      <c r="P4708" t="s">
        <v>26</v>
      </c>
      <c r="Q4708">
        <v>11.0168</v>
      </c>
      <c r="R4708">
        <v>76.955799999999996</v>
      </c>
      <c r="S4708" t="s">
        <v>530</v>
      </c>
      <c r="T4708" t="s">
        <v>529</v>
      </c>
      <c r="U4708" t="s">
        <v>77</v>
      </c>
      <c r="V4708" t="s">
        <v>9</v>
      </c>
    </row>
    <row r="4709" spans="1:22">
      <c r="A4709" t="s">
        <v>19557</v>
      </c>
      <c r="B4709" s="2">
        <v>45275.443055555559</v>
      </c>
      <c r="C4709" s="2">
        <f t="shared" si="73"/>
        <v>45271</v>
      </c>
      <c r="D4709" t="s">
        <v>1612</v>
      </c>
      <c r="E4709" t="s">
        <v>5687</v>
      </c>
      <c r="F4709" t="s">
        <v>73</v>
      </c>
      <c r="G4709" t="s">
        <v>30</v>
      </c>
      <c r="H4709" t="s">
        <v>71</v>
      </c>
      <c r="I4709">
        <v>3</v>
      </c>
      <c r="J4709">
        <v>372.64</v>
      </c>
      <c r="K4709">
        <v>318.74</v>
      </c>
      <c r="L4709">
        <v>1117.92</v>
      </c>
      <c r="M4709">
        <v>956.22</v>
      </c>
      <c r="N4709" t="s">
        <v>19556</v>
      </c>
      <c r="O4709" t="s">
        <v>19555</v>
      </c>
      <c r="P4709" t="s">
        <v>121</v>
      </c>
      <c r="Q4709">
        <v>9.9252000000000002</v>
      </c>
      <c r="R4709">
        <v>78.119799999999998</v>
      </c>
      <c r="S4709" t="s">
        <v>352</v>
      </c>
      <c r="T4709" t="s">
        <v>351</v>
      </c>
      <c r="U4709" t="s">
        <v>46</v>
      </c>
      <c r="V4709" t="s">
        <v>9</v>
      </c>
    </row>
    <row r="4710" spans="1:22">
      <c r="A4710" t="s">
        <v>19554</v>
      </c>
      <c r="B4710" s="2">
        <v>45109.709722222222</v>
      </c>
      <c r="C4710" s="2">
        <f t="shared" si="73"/>
        <v>45103</v>
      </c>
      <c r="D4710" t="s">
        <v>1607</v>
      </c>
      <c r="E4710" t="s">
        <v>3778</v>
      </c>
      <c r="F4710" t="s">
        <v>136</v>
      </c>
      <c r="G4710" t="s">
        <v>41</v>
      </c>
      <c r="H4710" t="s">
        <v>71</v>
      </c>
      <c r="I4710">
        <v>1</v>
      </c>
      <c r="J4710">
        <v>494.8</v>
      </c>
      <c r="K4710">
        <v>434.9</v>
      </c>
      <c r="L4710">
        <v>494.8</v>
      </c>
      <c r="M4710">
        <v>434.9</v>
      </c>
      <c r="N4710" t="s">
        <v>19553</v>
      </c>
      <c r="O4710" t="s">
        <v>19552</v>
      </c>
      <c r="P4710" t="s">
        <v>121</v>
      </c>
      <c r="Q4710">
        <v>9.9252000000000002</v>
      </c>
      <c r="R4710">
        <v>78.119799999999998</v>
      </c>
      <c r="S4710" t="s">
        <v>616</v>
      </c>
      <c r="T4710" t="s">
        <v>615</v>
      </c>
      <c r="U4710" t="s">
        <v>77</v>
      </c>
      <c r="V4710" t="s">
        <v>45</v>
      </c>
    </row>
    <row r="4711" spans="1:22">
      <c r="A4711" t="s">
        <v>19551</v>
      </c>
      <c r="B4711" s="2">
        <v>45134.519444444442</v>
      </c>
      <c r="C4711" s="2">
        <f t="shared" si="73"/>
        <v>45131</v>
      </c>
      <c r="D4711" t="s">
        <v>1602</v>
      </c>
      <c r="E4711" t="s">
        <v>3774</v>
      </c>
      <c r="F4711" t="s">
        <v>64</v>
      </c>
      <c r="G4711" t="s">
        <v>91</v>
      </c>
      <c r="H4711" t="s">
        <v>16</v>
      </c>
      <c r="I4711">
        <v>4</v>
      </c>
      <c r="J4711">
        <v>1126.97</v>
      </c>
      <c r="K4711">
        <v>690.36</v>
      </c>
      <c r="L4711">
        <v>4507.88</v>
      </c>
      <c r="M4711">
        <v>2761.44</v>
      </c>
      <c r="N4711" t="s">
        <v>19550</v>
      </c>
      <c r="O4711" t="s">
        <v>19549</v>
      </c>
      <c r="P4711" t="s">
        <v>68</v>
      </c>
      <c r="Q4711">
        <v>11.34</v>
      </c>
      <c r="R4711">
        <v>77.717200000000005</v>
      </c>
      <c r="S4711" t="s">
        <v>513</v>
      </c>
      <c r="T4711" t="s">
        <v>512</v>
      </c>
      <c r="U4711" t="s">
        <v>23</v>
      </c>
      <c r="V4711" t="s">
        <v>9</v>
      </c>
    </row>
    <row r="4712" spans="1:22">
      <c r="A4712" t="s">
        <v>19548</v>
      </c>
      <c r="B4712" s="2">
        <v>45364.902083333334</v>
      </c>
      <c r="C4712" s="2">
        <f t="shared" si="73"/>
        <v>45362</v>
      </c>
      <c r="D4712" t="s">
        <v>1597</v>
      </c>
      <c r="E4712" t="s">
        <v>17905</v>
      </c>
      <c r="F4712" t="s">
        <v>83</v>
      </c>
      <c r="G4712" t="s">
        <v>106</v>
      </c>
      <c r="H4712" t="s">
        <v>71</v>
      </c>
      <c r="I4712">
        <v>3</v>
      </c>
      <c r="J4712">
        <v>2340</v>
      </c>
      <c r="K4712">
        <v>1737.11</v>
      </c>
      <c r="L4712">
        <v>7020</v>
      </c>
      <c r="M4712">
        <v>5211.33</v>
      </c>
      <c r="N4712" t="s">
        <v>19547</v>
      </c>
      <c r="O4712" t="s">
        <v>19546</v>
      </c>
      <c r="P4712" t="s">
        <v>112</v>
      </c>
      <c r="Q4712">
        <v>13.082700000000001</v>
      </c>
      <c r="R4712">
        <v>80.270700000000005</v>
      </c>
      <c r="S4712" t="s">
        <v>120</v>
      </c>
      <c r="T4712" t="s">
        <v>119</v>
      </c>
      <c r="U4712" t="s">
        <v>23</v>
      </c>
      <c r="V4712" t="s">
        <v>45</v>
      </c>
    </row>
    <row r="4713" spans="1:22">
      <c r="A4713" t="s">
        <v>19545</v>
      </c>
      <c r="B4713" s="2">
        <v>45336.765972222223</v>
      </c>
      <c r="C4713" s="2">
        <f t="shared" si="73"/>
        <v>45334</v>
      </c>
      <c r="D4713" t="s">
        <v>1592</v>
      </c>
      <c r="E4713" t="s">
        <v>7536</v>
      </c>
      <c r="F4713" t="s">
        <v>73</v>
      </c>
      <c r="G4713" t="s">
        <v>53</v>
      </c>
      <c r="H4713" t="s">
        <v>16</v>
      </c>
      <c r="I4713">
        <v>2</v>
      </c>
      <c r="J4713">
        <v>1967.13</v>
      </c>
      <c r="K4713">
        <v>1692.16</v>
      </c>
      <c r="L4713">
        <v>3934.26</v>
      </c>
      <c r="M4713">
        <v>3384.32</v>
      </c>
      <c r="N4713" t="s">
        <v>19544</v>
      </c>
      <c r="O4713" t="s">
        <v>19543</v>
      </c>
      <c r="P4713" t="s">
        <v>112</v>
      </c>
      <c r="Q4713">
        <v>13.082700000000001</v>
      </c>
      <c r="R4713">
        <v>80.270700000000005</v>
      </c>
      <c r="S4713" t="s">
        <v>226</v>
      </c>
      <c r="T4713" t="s">
        <v>225</v>
      </c>
      <c r="U4713" t="s">
        <v>57</v>
      </c>
      <c r="V4713" t="s">
        <v>45</v>
      </c>
    </row>
    <row r="4714" spans="1:22">
      <c r="A4714" t="s">
        <v>19542</v>
      </c>
      <c r="B4714" s="2">
        <v>45148.730555555558</v>
      </c>
      <c r="C4714" s="2">
        <f t="shared" si="73"/>
        <v>45145</v>
      </c>
      <c r="D4714" t="s">
        <v>1587</v>
      </c>
      <c r="E4714" t="s">
        <v>3762</v>
      </c>
      <c r="F4714" t="s">
        <v>136</v>
      </c>
      <c r="G4714" t="s">
        <v>115</v>
      </c>
      <c r="H4714" t="s">
        <v>63</v>
      </c>
      <c r="I4714">
        <v>3</v>
      </c>
      <c r="J4714">
        <v>2107.5300000000002</v>
      </c>
      <c r="K4714">
        <v>1709.66</v>
      </c>
      <c r="L4714">
        <v>6322.59</v>
      </c>
      <c r="M4714">
        <v>5128.9799999999996</v>
      </c>
      <c r="N4714" t="s">
        <v>19541</v>
      </c>
      <c r="O4714" t="s">
        <v>19540</v>
      </c>
      <c r="P4714" t="s">
        <v>112</v>
      </c>
      <c r="Q4714">
        <v>13.082700000000001</v>
      </c>
      <c r="R4714">
        <v>80.270700000000005</v>
      </c>
      <c r="S4714" t="s">
        <v>243</v>
      </c>
      <c r="T4714" t="s">
        <v>242</v>
      </c>
      <c r="U4714" t="s">
        <v>57</v>
      </c>
      <c r="V4714" t="s">
        <v>9</v>
      </c>
    </row>
    <row r="4715" spans="1:22">
      <c r="A4715" t="s">
        <v>19539</v>
      </c>
      <c r="B4715" s="2">
        <v>45551.797222222223</v>
      </c>
      <c r="C4715" s="2">
        <f t="shared" si="73"/>
        <v>45551</v>
      </c>
      <c r="D4715" t="s">
        <v>1582</v>
      </c>
      <c r="E4715" t="s">
        <v>5664</v>
      </c>
      <c r="F4715" t="s">
        <v>64</v>
      </c>
      <c r="G4715" t="s">
        <v>30</v>
      </c>
      <c r="H4715" t="s">
        <v>63</v>
      </c>
      <c r="I4715">
        <v>1</v>
      </c>
      <c r="J4715">
        <v>417.52</v>
      </c>
      <c r="K4715">
        <v>293.38</v>
      </c>
      <c r="L4715">
        <v>417.52</v>
      </c>
      <c r="M4715">
        <v>293.38</v>
      </c>
      <c r="N4715" t="s">
        <v>19538</v>
      </c>
      <c r="O4715" t="s">
        <v>19537</v>
      </c>
      <c r="P4715" t="s">
        <v>37</v>
      </c>
      <c r="Q4715">
        <v>10.7905</v>
      </c>
      <c r="R4715">
        <v>78.704700000000003</v>
      </c>
      <c r="S4715" t="s">
        <v>340</v>
      </c>
      <c r="T4715" t="s">
        <v>339</v>
      </c>
      <c r="U4715" t="s">
        <v>57</v>
      </c>
      <c r="V4715" t="s">
        <v>9</v>
      </c>
    </row>
    <row r="4716" spans="1:22">
      <c r="A4716" t="s">
        <v>19536</v>
      </c>
      <c r="B4716" s="2">
        <v>45003.640972222223</v>
      </c>
      <c r="C4716" s="2">
        <f t="shared" si="73"/>
        <v>44998</v>
      </c>
      <c r="D4716" t="s">
        <v>1577</v>
      </c>
      <c r="E4716" t="s">
        <v>12839</v>
      </c>
      <c r="F4716" t="s">
        <v>31</v>
      </c>
      <c r="G4716" t="s">
        <v>30</v>
      </c>
      <c r="H4716" t="s">
        <v>40</v>
      </c>
      <c r="I4716">
        <v>2</v>
      </c>
      <c r="J4716">
        <v>2159.4299999999998</v>
      </c>
      <c r="K4716">
        <v>1611.03</v>
      </c>
      <c r="L4716">
        <v>4318.8599999999997</v>
      </c>
      <c r="M4716">
        <v>3222.06</v>
      </c>
      <c r="N4716" t="s">
        <v>19535</v>
      </c>
      <c r="O4716" t="s">
        <v>19534</v>
      </c>
      <c r="P4716" t="s">
        <v>26</v>
      </c>
      <c r="Q4716">
        <v>11.0168</v>
      </c>
      <c r="R4716">
        <v>76.955799999999996</v>
      </c>
      <c r="S4716" t="s">
        <v>257</v>
      </c>
      <c r="T4716" t="s">
        <v>256</v>
      </c>
      <c r="U4716" t="s">
        <v>46</v>
      </c>
      <c r="V4716" t="s">
        <v>45</v>
      </c>
    </row>
    <row r="4717" spans="1:22">
      <c r="A4717" t="s">
        <v>19533</v>
      </c>
      <c r="B4717" s="2">
        <v>45030.809027777781</v>
      </c>
      <c r="C4717" s="2">
        <f t="shared" si="73"/>
        <v>45026</v>
      </c>
      <c r="D4717" t="s">
        <v>1572</v>
      </c>
      <c r="E4717" t="s">
        <v>5656</v>
      </c>
      <c r="F4717" t="s">
        <v>83</v>
      </c>
      <c r="G4717" t="s">
        <v>72</v>
      </c>
      <c r="H4717" t="s">
        <v>52</v>
      </c>
      <c r="I4717">
        <v>1</v>
      </c>
      <c r="J4717">
        <v>1730.38</v>
      </c>
      <c r="K4717">
        <v>1432.07</v>
      </c>
      <c r="L4717">
        <v>1730.38</v>
      </c>
      <c r="M4717">
        <v>1432.07</v>
      </c>
      <c r="N4717" t="s">
        <v>19532</v>
      </c>
      <c r="O4717" t="s">
        <v>19531</v>
      </c>
      <c r="P4717" t="s">
        <v>60</v>
      </c>
      <c r="Q4717">
        <v>8.7139000000000006</v>
      </c>
      <c r="R4717">
        <v>77.756699999999995</v>
      </c>
      <c r="S4717" t="s">
        <v>906</v>
      </c>
      <c r="T4717" t="s">
        <v>905</v>
      </c>
      <c r="U4717" t="s">
        <v>46</v>
      </c>
      <c r="V4717" t="s">
        <v>22</v>
      </c>
    </row>
    <row r="4718" spans="1:22">
      <c r="A4718" t="s">
        <v>19530</v>
      </c>
      <c r="B4718" s="2">
        <v>44967.822222222225</v>
      </c>
      <c r="C4718" s="2">
        <f t="shared" si="73"/>
        <v>44963</v>
      </c>
      <c r="D4718" t="s">
        <v>1567</v>
      </c>
      <c r="E4718" t="s">
        <v>19529</v>
      </c>
      <c r="F4718" t="s">
        <v>31</v>
      </c>
      <c r="G4718" t="s">
        <v>115</v>
      </c>
      <c r="H4718" t="s">
        <v>63</v>
      </c>
      <c r="I4718">
        <v>1</v>
      </c>
      <c r="J4718">
        <v>752.08</v>
      </c>
      <c r="K4718">
        <v>631.16</v>
      </c>
      <c r="L4718">
        <v>752.08</v>
      </c>
      <c r="M4718">
        <v>631.16</v>
      </c>
      <c r="N4718" t="s">
        <v>19528</v>
      </c>
      <c r="O4718" t="s">
        <v>19527</v>
      </c>
      <c r="P4718" t="s">
        <v>37</v>
      </c>
      <c r="Q4718">
        <v>10.7905</v>
      </c>
      <c r="R4718">
        <v>78.704700000000003</v>
      </c>
      <c r="S4718" t="s">
        <v>250</v>
      </c>
      <c r="T4718" t="s">
        <v>249</v>
      </c>
      <c r="U4718" t="s">
        <v>77</v>
      </c>
      <c r="V4718" t="s">
        <v>212</v>
      </c>
    </row>
    <row r="4719" spans="1:22">
      <c r="A4719" t="s">
        <v>19526</v>
      </c>
      <c r="B4719" s="2">
        <v>45430.569444444445</v>
      </c>
      <c r="C4719" s="2">
        <f t="shared" si="73"/>
        <v>45425</v>
      </c>
      <c r="D4719" t="s">
        <v>1562</v>
      </c>
      <c r="E4719" t="s">
        <v>3743</v>
      </c>
      <c r="F4719" t="s">
        <v>73</v>
      </c>
      <c r="G4719" t="s">
        <v>41</v>
      </c>
      <c r="H4719" t="s">
        <v>52</v>
      </c>
      <c r="I4719">
        <v>2</v>
      </c>
      <c r="J4719">
        <v>1493.78</v>
      </c>
      <c r="K4719">
        <v>1165.42</v>
      </c>
      <c r="L4719">
        <v>2987.56</v>
      </c>
      <c r="M4719">
        <v>2330.84</v>
      </c>
      <c r="N4719" t="s">
        <v>19525</v>
      </c>
      <c r="O4719" t="s">
        <v>19524</v>
      </c>
      <c r="P4719" t="s">
        <v>26</v>
      </c>
      <c r="Q4719">
        <v>11.0168</v>
      </c>
      <c r="R4719">
        <v>76.955799999999996</v>
      </c>
      <c r="S4719" t="s">
        <v>25</v>
      </c>
      <c r="T4719" t="s">
        <v>24</v>
      </c>
      <c r="U4719" t="s">
        <v>10</v>
      </c>
      <c r="V4719" t="s">
        <v>45</v>
      </c>
    </row>
    <row r="4720" spans="1:22">
      <c r="A4720" t="s">
        <v>19523</v>
      </c>
      <c r="B4720" s="2">
        <v>45300.444444444445</v>
      </c>
      <c r="C4720" s="2">
        <f t="shared" si="73"/>
        <v>45299</v>
      </c>
      <c r="D4720" t="s">
        <v>1557</v>
      </c>
      <c r="E4720" t="s">
        <v>16211</v>
      </c>
      <c r="F4720" t="s">
        <v>73</v>
      </c>
      <c r="G4720" t="s">
        <v>106</v>
      </c>
      <c r="H4720" t="s">
        <v>16</v>
      </c>
      <c r="I4720">
        <v>4</v>
      </c>
      <c r="J4720">
        <v>1330.97</v>
      </c>
      <c r="K4720">
        <v>806.3</v>
      </c>
      <c r="L4720">
        <v>5323.88</v>
      </c>
      <c r="M4720">
        <v>3225.2</v>
      </c>
      <c r="N4720" t="s">
        <v>19522</v>
      </c>
      <c r="O4720" t="s">
        <v>19521</v>
      </c>
      <c r="P4720" t="s">
        <v>37</v>
      </c>
      <c r="Q4720">
        <v>10.7905</v>
      </c>
      <c r="R4720">
        <v>78.704700000000003</v>
      </c>
      <c r="S4720" t="s">
        <v>906</v>
      </c>
      <c r="T4720" t="s">
        <v>905</v>
      </c>
      <c r="U4720" t="s">
        <v>57</v>
      </c>
      <c r="V4720" t="s">
        <v>9</v>
      </c>
    </row>
    <row r="4721" spans="1:22">
      <c r="A4721" t="s">
        <v>19520</v>
      </c>
      <c r="B4721" s="2">
        <v>45074.762499999997</v>
      </c>
      <c r="C4721" s="2">
        <f t="shared" si="73"/>
        <v>45068</v>
      </c>
      <c r="D4721" t="s">
        <v>1552</v>
      </c>
      <c r="E4721" t="s">
        <v>1551</v>
      </c>
      <c r="F4721" t="s">
        <v>83</v>
      </c>
      <c r="G4721" t="s">
        <v>115</v>
      </c>
      <c r="H4721" t="s">
        <v>16</v>
      </c>
      <c r="I4721">
        <v>1</v>
      </c>
      <c r="J4721">
        <v>281.27999999999997</v>
      </c>
      <c r="K4721">
        <v>192.03</v>
      </c>
      <c r="L4721">
        <v>281.27999999999997</v>
      </c>
      <c r="M4721">
        <v>192.03</v>
      </c>
      <c r="N4721" t="s">
        <v>19519</v>
      </c>
      <c r="O4721" t="s">
        <v>19518</v>
      </c>
      <c r="P4721" t="s">
        <v>49</v>
      </c>
      <c r="Q4721">
        <v>12.916499999999999</v>
      </c>
      <c r="R4721">
        <v>79.132499999999993</v>
      </c>
      <c r="S4721" t="s">
        <v>88</v>
      </c>
      <c r="T4721" t="s">
        <v>87</v>
      </c>
      <c r="U4721" t="s">
        <v>57</v>
      </c>
      <c r="V4721" t="s">
        <v>45</v>
      </c>
    </row>
    <row r="4722" spans="1:22">
      <c r="A4722" t="s">
        <v>19517</v>
      </c>
      <c r="B4722" s="2">
        <v>45569.568749999999</v>
      </c>
      <c r="C4722" s="2">
        <f t="shared" si="73"/>
        <v>45565</v>
      </c>
      <c r="D4722" t="s">
        <v>1547</v>
      </c>
      <c r="E4722" t="s">
        <v>19516</v>
      </c>
      <c r="F4722" t="s">
        <v>166</v>
      </c>
      <c r="G4722" t="s">
        <v>30</v>
      </c>
      <c r="H4722" t="s">
        <v>63</v>
      </c>
      <c r="I4722">
        <v>1</v>
      </c>
      <c r="J4722">
        <v>766.23</v>
      </c>
      <c r="K4722">
        <v>576.30999999999995</v>
      </c>
      <c r="L4722">
        <v>766.23</v>
      </c>
      <c r="M4722">
        <v>576.30999999999995</v>
      </c>
      <c r="N4722" t="s">
        <v>19515</v>
      </c>
      <c r="O4722" t="s">
        <v>19514</v>
      </c>
      <c r="P4722" t="s">
        <v>49</v>
      </c>
      <c r="Q4722">
        <v>12.916499999999999</v>
      </c>
      <c r="R4722">
        <v>79.132499999999993</v>
      </c>
      <c r="S4722" t="s">
        <v>319</v>
      </c>
      <c r="T4722" t="s">
        <v>318</v>
      </c>
      <c r="U4722" t="s">
        <v>46</v>
      </c>
      <c r="V4722" t="s">
        <v>9</v>
      </c>
    </row>
    <row r="4723" spans="1:22">
      <c r="A4723" t="s">
        <v>19513</v>
      </c>
      <c r="B4723" s="2">
        <v>45528.6</v>
      </c>
      <c r="C4723" s="2">
        <f t="shared" si="73"/>
        <v>45523</v>
      </c>
      <c r="D4723" t="s">
        <v>1542</v>
      </c>
      <c r="E4723" t="s">
        <v>19512</v>
      </c>
      <c r="F4723" t="s">
        <v>136</v>
      </c>
      <c r="G4723" t="s">
        <v>91</v>
      </c>
      <c r="H4723" t="s">
        <v>71</v>
      </c>
      <c r="I4723">
        <v>3</v>
      </c>
      <c r="J4723">
        <v>1553.67</v>
      </c>
      <c r="K4723">
        <v>1076.4100000000001</v>
      </c>
      <c r="L4723">
        <v>4661.01</v>
      </c>
      <c r="M4723">
        <v>3229.23</v>
      </c>
      <c r="N4723" t="s">
        <v>19511</v>
      </c>
      <c r="O4723" t="s">
        <v>19510</v>
      </c>
      <c r="P4723" t="s">
        <v>112</v>
      </c>
      <c r="Q4723">
        <v>13.082700000000001</v>
      </c>
      <c r="R4723">
        <v>80.270700000000005</v>
      </c>
      <c r="S4723" t="s">
        <v>564</v>
      </c>
      <c r="T4723" t="s">
        <v>563</v>
      </c>
      <c r="U4723" t="s">
        <v>10</v>
      </c>
      <c r="V4723" t="s">
        <v>45</v>
      </c>
    </row>
    <row r="4724" spans="1:22">
      <c r="A4724" t="s">
        <v>19509</v>
      </c>
      <c r="B4724" s="2">
        <v>45364.840277777781</v>
      </c>
      <c r="C4724" s="2">
        <f t="shared" si="73"/>
        <v>45362</v>
      </c>
      <c r="D4724" t="s">
        <v>1537</v>
      </c>
      <c r="E4724" t="s">
        <v>19508</v>
      </c>
      <c r="F4724" t="s">
        <v>83</v>
      </c>
      <c r="G4724" t="s">
        <v>53</v>
      </c>
      <c r="H4724" t="s">
        <v>16</v>
      </c>
      <c r="I4724">
        <v>1</v>
      </c>
      <c r="J4724">
        <v>1826.06</v>
      </c>
      <c r="K4724">
        <v>1237.1600000000001</v>
      </c>
      <c r="L4724">
        <v>1826.06</v>
      </c>
      <c r="M4724">
        <v>1237.1600000000001</v>
      </c>
      <c r="N4724" t="s">
        <v>19507</v>
      </c>
      <c r="O4724" t="s">
        <v>19506</v>
      </c>
      <c r="P4724" t="s">
        <v>112</v>
      </c>
      <c r="Q4724">
        <v>13.082700000000001</v>
      </c>
      <c r="R4724">
        <v>80.270700000000005</v>
      </c>
      <c r="S4724" t="s">
        <v>88</v>
      </c>
      <c r="T4724" t="s">
        <v>87</v>
      </c>
      <c r="U4724" t="s">
        <v>77</v>
      </c>
      <c r="V4724" t="s">
        <v>9</v>
      </c>
    </row>
    <row r="4725" spans="1:22">
      <c r="A4725" t="s">
        <v>19505</v>
      </c>
      <c r="B4725" s="2">
        <v>45434.824305555558</v>
      </c>
      <c r="C4725" s="2">
        <f t="shared" si="73"/>
        <v>45432</v>
      </c>
      <c r="D4725" t="s">
        <v>1532</v>
      </c>
      <c r="E4725" t="s">
        <v>1531</v>
      </c>
      <c r="F4725" t="s">
        <v>73</v>
      </c>
      <c r="G4725" t="s">
        <v>106</v>
      </c>
      <c r="H4725" t="s">
        <v>63</v>
      </c>
      <c r="I4725">
        <v>2</v>
      </c>
      <c r="J4725">
        <v>1588.07</v>
      </c>
      <c r="K4725">
        <v>1057.3699999999999</v>
      </c>
      <c r="L4725">
        <v>3176.14</v>
      </c>
      <c r="M4725">
        <v>2114.7399999999998</v>
      </c>
      <c r="N4725" t="s">
        <v>19504</v>
      </c>
      <c r="O4725" t="s">
        <v>19503</v>
      </c>
      <c r="P4725" t="s">
        <v>68</v>
      </c>
      <c r="Q4725">
        <v>11.34</v>
      </c>
      <c r="R4725">
        <v>77.717200000000005</v>
      </c>
      <c r="S4725" t="s">
        <v>257</v>
      </c>
      <c r="T4725" t="s">
        <v>256</v>
      </c>
      <c r="U4725" t="s">
        <v>77</v>
      </c>
      <c r="V4725" t="s">
        <v>9</v>
      </c>
    </row>
    <row r="4726" spans="1:22">
      <c r="A4726" t="s">
        <v>19502</v>
      </c>
      <c r="B4726" s="2">
        <v>45076.683333333334</v>
      </c>
      <c r="C4726" s="2">
        <f t="shared" si="73"/>
        <v>45075</v>
      </c>
      <c r="D4726" t="s">
        <v>1527</v>
      </c>
      <c r="E4726" t="s">
        <v>19501</v>
      </c>
      <c r="F4726" t="s">
        <v>73</v>
      </c>
      <c r="G4726" t="s">
        <v>53</v>
      </c>
      <c r="H4726" t="s">
        <v>63</v>
      </c>
      <c r="I4726">
        <v>2</v>
      </c>
      <c r="J4726">
        <v>1051.18</v>
      </c>
      <c r="K4726">
        <v>755.86</v>
      </c>
      <c r="L4726">
        <v>2102.36</v>
      </c>
      <c r="M4726">
        <v>1511.72</v>
      </c>
      <c r="N4726" t="s">
        <v>19500</v>
      </c>
      <c r="O4726" t="s">
        <v>19499</v>
      </c>
      <c r="P4726" t="s">
        <v>37</v>
      </c>
      <c r="Q4726">
        <v>10.7905</v>
      </c>
      <c r="R4726">
        <v>78.704700000000003</v>
      </c>
      <c r="S4726" t="s">
        <v>340</v>
      </c>
      <c r="T4726" t="s">
        <v>339</v>
      </c>
      <c r="U4726" t="s">
        <v>57</v>
      </c>
      <c r="V4726" t="s">
        <v>45</v>
      </c>
    </row>
    <row r="4727" spans="1:22">
      <c r="A4727" t="s">
        <v>19498</v>
      </c>
      <c r="B4727" s="2">
        <v>44999.506249999999</v>
      </c>
      <c r="C4727" s="2">
        <f t="shared" si="73"/>
        <v>44998</v>
      </c>
      <c r="D4727" t="s">
        <v>1522</v>
      </c>
      <c r="E4727" t="s">
        <v>3712</v>
      </c>
      <c r="F4727" t="s">
        <v>83</v>
      </c>
      <c r="G4727" t="s">
        <v>30</v>
      </c>
      <c r="H4727" t="s">
        <v>52</v>
      </c>
      <c r="I4727">
        <v>3</v>
      </c>
      <c r="J4727">
        <v>1579.17</v>
      </c>
      <c r="K4727">
        <v>1352.98</v>
      </c>
      <c r="L4727">
        <v>4737.51</v>
      </c>
      <c r="M4727">
        <v>4058.94</v>
      </c>
      <c r="N4727" t="s">
        <v>19497</v>
      </c>
      <c r="O4727" t="s">
        <v>19496</v>
      </c>
      <c r="P4727" t="s">
        <v>68</v>
      </c>
      <c r="Q4727">
        <v>11.34</v>
      </c>
      <c r="R4727">
        <v>77.717200000000005</v>
      </c>
      <c r="S4727" t="s">
        <v>226</v>
      </c>
      <c r="T4727" t="s">
        <v>225</v>
      </c>
      <c r="U4727" t="s">
        <v>77</v>
      </c>
      <c r="V4727" t="s">
        <v>22</v>
      </c>
    </row>
    <row r="4728" spans="1:22">
      <c r="A4728" t="s">
        <v>19495</v>
      </c>
      <c r="B4728" s="2">
        <v>45192.912499999999</v>
      </c>
      <c r="C4728" s="2">
        <f t="shared" si="73"/>
        <v>45187</v>
      </c>
      <c r="D4728" t="s">
        <v>1517</v>
      </c>
      <c r="E4728" t="s">
        <v>16184</v>
      </c>
      <c r="F4728" t="s">
        <v>73</v>
      </c>
      <c r="G4728" t="s">
        <v>17</v>
      </c>
      <c r="H4728" t="s">
        <v>71</v>
      </c>
      <c r="I4728">
        <v>2</v>
      </c>
      <c r="J4728">
        <v>2112.08</v>
      </c>
      <c r="K4728">
        <v>1586.45</v>
      </c>
      <c r="L4728">
        <v>4224.16</v>
      </c>
      <c r="M4728">
        <v>3172.9</v>
      </c>
      <c r="N4728" t="s">
        <v>19494</v>
      </c>
      <c r="O4728" t="s">
        <v>19493</v>
      </c>
      <c r="P4728" t="s">
        <v>68</v>
      </c>
      <c r="Q4728">
        <v>11.34</v>
      </c>
      <c r="R4728">
        <v>77.717200000000005</v>
      </c>
      <c r="S4728" t="s">
        <v>486</v>
      </c>
      <c r="T4728" t="s">
        <v>485</v>
      </c>
      <c r="U4728" t="s">
        <v>46</v>
      </c>
      <c r="V4728" t="s">
        <v>9</v>
      </c>
    </row>
    <row r="4729" spans="1:22">
      <c r="A4729" t="s">
        <v>19492</v>
      </c>
      <c r="B4729" s="2">
        <v>44988.736111111109</v>
      </c>
      <c r="C4729" s="2">
        <f t="shared" si="73"/>
        <v>44984</v>
      </c>
      <c r="D4729" t="s">
        <v>1512</v>
      </c>
      <c r="E4729" t="s">
        <v>19491</v>
      </c>
      <c r="F4729" t="s">
        <v>201</v>
      </c>
      <c r="G4729" t="s">
        <v>41</v>
      </c>
      <c r="H4729" t="s">
        <v>29</v>
      </c>
      <c r="I4729">
        <v>3</v>
      </c>
      <c r="J4729">
        <v>319.36</v>
      </c>
      <c r="K4729">
        <v>248.49</v>
      </c>
      <c r="L4729">
        <v>958.08</v>
      </c>
      <c r="M4729">
        <v>745.47</v>
      </c>
      <c r="N4729" t="s">
        <v>19490</v>
      </c>
      <c r="O4729" t="s">
        <v>19489</v>
      </c>
      <c r="P4729" t="s">
        <v>13</v>
      </c>
      <c r="Q4729">
        <v>11.664300000000001</v>
      </c>
      <c r="R4729">
        <v>78.146000000000001</v>
      </c>
      <c r="S4729" t="s">
        <v>276</v>
      </c>
      <c r="T4729" t="s">
        <v>275</v>
      </c>
      <c r="U4729" t="s">
        <v>77</v>
      </c>
      <c r="V4729" t="s">
        <v>9</v>
      </c>
    </row>
    <row r="4730" spans="1:22">
      <c r="A4730" t="s">
        <v>19488</v>
      </c>
      <c r="B4730" s="2">
        <v>45293.609027777777</v>
      </c>
      <c r="C4730" s="2">
        <f t="shared" si="73"/>
        <v>45292</v>
      </c>
      <c r="D4730" t="s">
        <v>1507</v>
      </c>
      <c r="E4730" t="s">
        <v>9273</v>
      </c>
      <c r="F4730" t="s">
        <v>83</v>
      </c>
      <c r="G4730" t="s">
        <v>72</v>
      </c>
      <c r="H4730" t="s">
        <v>40</v>
      </c>
      <c r="I4730">
        <v>1</v>
      </c>
      <c r="J4730">
        <v>476.84</v>
      </c>
      <c r="K4730">
        <v>363.33</v>
      </c>
      <c r="L4730">
        <v>476.84</v>
      </c>
      <c r="M4730">
        <v>363.33</v>
      </c>
      <c r="N4730" t="s">
        <v>19487</v>
      </c>
      <c r="O4730" t="s">
        <v>19486</v>
      </c>
      <c r="P4730" t="s">
        <v>37</v>
      </c>
      <c r="Q4730">
        <v>10.7905</v>
      </c>
      <c r="R4730">
        <v>78.704700000000003</v>
      </c>
      <c r="S4730" t="s">
        <v>906</v>
      </c>
      <c r="T4730" t="s">
        <v>905</v>
      </c>
      <c r="U4730" t="s">
        <v>46</v>
      </c>
      <c r="V4730" t="s">
        <v>9</v>
      </c>
    </row>
    <row r="4731" spans="1:22">
      <c r="A4731" t="s">
        <v>19485</v>
      </c>
      <c r="B4731" s="2">
        <v>45400.705555555556</v>
      </c>
      <c r="C4731" s="2">
        <f t="shared" si="73"/>
        <v>45397</v>
      </c>
      <c r="D4731" t="s">
        <v>1502</v>
      </c>
      <c r="E4731" t="s">
        <v>14480</v>
      </c>
      <c r="F4731" t="s">
        <v>64</v>
      </c>
      <c r="G4731" t="s">
        <v>41</v>
      </c>
      <c r="H4731" t="s">
        <v>52</v>
      </c>
      <c r="I4731">
        <v>4</v>
      </c>
      <c r="J4731">
        <v>1190.8900000000001</v>
      </c>
      <c r="K4731">
        <v>894.35</v>
      </c>
      <c r="L4731">
        <v>4763.5600000000004</v>
      </c>
      <c r="M4731">
        <v>3577.4</v>
      </c>
      <c r="N4731" t="s">
        <v>19484</v>
      </c>
      <c r="O4731" t="s">
        <v>19483</v>
      </c>
      <c r="P4731" t="s">
        <v>121</v>
      </c>
      <c r="Q4731">
        <v>9.9252000000000002</v>
      </c>
      <c r="R4731">
        <v>78.119799999999998</v>
      </c>
      <c r="S4731" t="s">
        <v>432</v>
      </c>
      <c r="T4731" t="s">
        <v>431</v>
      </c>
      <c r="U4731" t="s">
        <v>57</v>
      </c>
      <c r="V4731" t="s">
        <v>9</v>
      </c>
    </row>
    <row r="4732" spans="1:22">
      <c r="A4732" t="s">
        <v>19482</v>
      </c>
      <c r="B4732" s="2">
        <v>45419.59652777778</v>
      </c>
      <c r="C4732" s="2">
        <f t="shared" si="73"/>
        <v>45418</v>
      </c>
      <c r="D4732" t="s">
        <v>1497</v>
      </c>
      <c r="E4732" t="s">
        <v>7467</v>
      </c>
      <c r="F4732" t="s">
        <v>201</v>
      </c>
      <c r="G4732" t="s">
        <v>72</v>
      </c>
      <c r="H4732" t="s">
        <v>63</v>
      </c>
      <c r="I4732">
        <v>3</v>
      </c>
      <c r="J4732">
        <v>2154.5300000000002</v>
      </c>
      <c r="K4732">
        <v>1443.17</v>
      </c>
      <c r="L4732">
        <v>6463.59</v>
      </c>
      <c r="M4732">
        <v>4329.51</v>
      </c>
      <c r="N4732" t="s">
        <v>19481</v>
      </c>
      <c r="O4732" t="s">
        <v>19480</v>
      </c>
      <c r="P4732" t="s">
        <v>49</v>
      </c>
      <c r="Q4732">
        <v>12.916499999999999</v>
      </c>
      <c r="R4732">
        <v>79.132499999999993</v>
      </c>
      <c r="S4732" t="s">
        <v>432</v>
      </c>
      <c r="T4732" t="s">
        <v>431</v>
      </c>
      <c r="U4732" t="s">
        <v>77</v>
      </c>
      <c r="V4732" t="s">
        <v>9</v>
      </c>
    </row>
    <row r="4733" spans="1:22">
      <c r="A4733" t="s">
        <v>19479</v>
      </c>
      <c r="B4733" s="2">
        <v>45131.794444444444</v>
      </c>
      <c r="C4733" s="2">
        <f t="shared" si="73"/>
        <v>45131</v>
      </c>
      <c r="D4733" t="s">
        <v>1492</v>
      </c>
      <c r="E4733" t="s">
        <v>7463</v>
      </c>
      <c r="F4733" t="s">
        <v>73</v>
      </c>
      <c r="G4733" t="s">
        <v>41</v>
      </c>
      <c r="H4733" t="s">
        <v>63</v>
      </c>
      <c r="I4733">
        <v>4</v>
      </c>
      <c r="J4733">
        <v>1442.37</v>
      </c>
      <c r="K4733">
        <v>1175.06</v>
      </c>
      <c r="L4733">
        <v>5769.48</v>
      </c>
      <c r="M4733">
        <v>4700.24</v>
      </c>
      <c r="N4733" t="s">
        <v>19478</v>
      </c>
      <c r="O4733" t="s">
        <v>19477</v>
      </c>
      <c r="P4733" t="s">
        <v>13</v>
      </c>
      <c r="Q4733">
        <v>11.664300000000001</v>
      </c>
      <c r="R4733">
        <v>78.146000000000001</v>
      </c>
      <c r="S4733" t="s">
        <v>283</v>
      </c>
      <c r="T4733" t="s">
        <v>282</v>
      </c>
      <c r="U4733" t="s">
        <v>10</v>
      </c>
      <c r="V4733" t="s">
        <v>9</v>
      </c>
    </row>
    <row r="4734" spans="1:22">
      <c r="A4734" t="s">
        <v>19476</v>
      </c>
      <c r="B4734" s="2">
        <v>45034.755555555559</v>
      </c>
      <c r="C4734" s="2">
        <f t="shared" si="73"/>
        <v>45033</v>
      </c>
      <c r="D4734" t="s">
        <v>1487</v>
      </c>
      <c r="E4734" t="s">
        <v>12780</v>
      </c>
      <c r="F4734" t="s">
        <v>31</v>
      </c>
      <c r="G4734" t="s">
        <v>72</v>
      </c>
      <c r="H4734" t="s">
        <v>40</v>
      </c>
      <c r="I4734">
        <v>1</v>
      </c>
      <c r="J4734">
        <v>2132.54</v>
      </c>
      <c r="K4734">
        <v>1906</v>
      </c>
      <c r="L4734">
        <v>2132.54</v>
      </c>
      <c r="M4734">
        <v>1906</v>
      </c>
      <c r="N4734" t="s">
        <v>19475</v>
      </c>
      <c r="O4734" t="s">
        <v>19474</v>
      </c>
      <c r="P4734" t="s">
        <v>37</v>
      </c>
      <c r="Q4734">
        <v>10.7905</v>
      </c>
      <c r="R4734">
        <v>78.704700000000003</v>
      </c>
      <c r="S4734" t="s">
        <v>616</v>
      </c>
      <c r="T4734" t="s">
        <v>615</v>
      </c>
      <c r="U4734" t="s">
        <v>57</v>
      </c>
      <c r="V4734" t="s">
        <v>45</v>
      </c>
    </row>
    <row r="4735" spans="1:22">
      <c r="A4735" t="s">
        <v>19473</v>
      </c>
      <c r="B4735" s="2">
        <v>44975.53125</v>
      </c>
      <c r="C4735" s="2">
        <f t="shared" si="73"/>
        <v>44970</v>
      </c>
      <c r="D4735" t="s">
        <v>1482</v>
      </c>
      <c r="E4735" t="s">
        <v>19472</v>
      </c>
      <c r="F4735" t="s">
        <v>73</v>
      </c>
      <c r="G4735" t="s">
        <v>115</v>
      </c>
      <c r="H4735" t="s">
        <v>71</v>
      </c>
      <c r="I4735">
        <v>2</v>
      </c>
      <c r="J4735">
        <v>399.02</v>
      </c>
      <c r="K4735">
        <v>331.92</v>
      </c>
      <c r="L4735">
        <v>798.04</v>
      </c>
      <c r="M4735">
        <v>663.84</v>
      </c>
      <c r="N4735" t="s">
        <v>19471</v>
      </c>
      <c r="O4735" t="s">
        <v>19470</v>
      </c>
      <c r="P4735" t="s">
        <v>60</v>
      </c>
      <c r="Q4735">
        <v>8.7139000000000006</v>
      </c>
      <c r="R4735">
        <v>77.756699999999995</v>
      </c>
      <c r="S4735" t="s">
        <v>420</v>
      </c>
      <c r="T4735" t="s">
        <v>419</v>
      </c>
      <c r="U4735" t="s">
        <v>23</v>
      </c>
      <c r="V4735" t="s">
        <v>45</v>
      </c>
    </row>
    <row r="4736" spans="1:22">
      <c r="A4736" t="s">
        <v>19469</v>
      </c>
      <c r="B4736" s="2">
        <v>45078.772916666669</v>
      </c>
      <c r="C4736" s="2">
        <f t="shared" si="73"/>
        <v>45075</v>
      </c>
      <c r="D4736" t="s">
        <v>1477</v>
      </c>
      <c r="E4736" t="s">
        <v>19468</v>
      </c>
      <c r="F4736" t="s">
        <v>136</v>
      </c>
      <c r="G4736" t="s">
        <v>41</v>
      </c>
      <c r="H4736" t="s">
        <v>71</v>
      </c>
      <c r="I4736">
        <v>1</v>
      </c>
      <c r="J4736">
        <v>2417.7199999999998</v>
      </c>
      <c r="K4736">
        <v>1528.67</v>
      </c>
      <c r="L4736">
        <v>2417.7199999999998</v>
      </c>
      <c r="M4736">
        <v>1528.67</v>
      </c>
      <c r="N4736" t="s">
        <v>19467</v>
      </c>
      <c r="O4736" t="s">
        <v>19466</v>
      </c>
      <c r="P4736" t="s">
        <v>60</v>
      </c>
      <c r="Q4736">
        <v>8.7139000000000006</v>
      </c>
      <c r="R4736">
        <v>77.756699999999995</v>
      </c>
      <c r="S4736" t="s">
        <v>352</v>
      </c>
      <c r="T4736" t="s">
        <v>351</v>
      </c>
      <c r="U4736" t="s">
        <v>77</v>
      </c>
      <c r="V4736" t="s">
        <v>9</v>
      </c>
    </row>
    <row r="4737" spans="1:22">
      <c r="A4737" t="s">
        <v>19465</v>
      </c>
      <c r="B4737" s="2">
        <v>45567.850694444445</v>
      </c>
      <c r="C4737" s="2">
        <f t="shared" si="73"/>
        <v>45565</v>
      </c>
      <c r="D4737" t="s">
        <v>1472</v>
      </c>
      <c r="E4737" t="s">
        <v>7449</v>
      </c>
      <c r="F4737" t="s">
        <v>136</v>
      </c>
      <c r="G4737" t="s">
        <v>53</v>
      </c>
      <c r="H4737" t="s">
        <v>29</v>
      </c>
      <c r="I4737">
        <v>1</v>
      </c>
      <c r="J4737">
        <v>1439.41</v>
      </c>
      <c r="K4737">
        <v>1004.55</v>
      </c>
      <c r="L4737">
        <v>1439.41</v>
      </c>
      <c r="M4737">
        <v>1004.55</v>
      </c>
      <c r="N4737" t="s">
        <v>19464</v>
      </c>
      <c r="O4737" t="s">
        <v>19463</v>
      </c>
      <c r="P4737" t="s">
        <v>26</v>
      </c>
      <c r="Q4737">
        <v>11.0168</v>
      </c>
      <c r="R4737">
        <v>76.955799999999996</v>
      </c>
      <c r="S4737" t="s">
        <v>133</v>
      </c>
      <c r="T4737" t="s">
        <v>132</v>
      </c>
      <c r="U4737" t="s">
        <v>46</v>
      </c>
      <c r="V4737" t="s">
        <v>45</v>
      </c>
    </row>
    <row r="4738" spans="1:22">
      <c r="A4738" t="s">
        <v>19462</v>
      </c>
      <c r="B4738" s="2">
        <v>45277.731249999997</v>
      </c>
      <c r="C4738" s="2">
        <f t="shared" si="73"/>
        <v>45271</v>
      </c>
      <c r="D4738" t="s">
        <v>1467</v>
      </c>
      <c r="E4738" t="s">
        <v>1466</v>
      </c>
      <c r="F4738" t="s">
        <v>136</v>
      </c>
      <c r="G4738" t="s">
        <v>53</v>
      </c>
      <c r="H4738" t="s">
        <v>63</v>
      </c>
      <c r="I4738">
        <v>2</v>
      </c>
      <c r="J4738">
        <v>1448.66</v>
      </c>
      <c r="K4738">
        <v>1074.76</v>
      </c>
      <c r="L4738">
        <v>2897.32</v>
      </c>
      <c r="M4738">
        <v>2149.52</v>
      </c>
      <c r="N4738" t="s">
        <v>19461</v>
      </c>
      <c r="O4738" t="s">
        <v>19460</v>
      </c>
      <c r="P4738" t="s">
        <v>49</v>
      </c>
      <c r="Q4738">
        <v>12.916499999999999</v>
      </c>
      <c r="R4738">
        <v>79.132499999999993</v>
      </c>
      <c r="S4738" t="s">
        <v>48</v>
      </c>
      <c r="T4738" t="s">
        <v>47</v>
      </c>
      <c r="U4738" t="s">
        <v>77</v>
      </c>
      <c r="V4738" t="s">
        <v>45</v>
      </c>
    </row>
    <row r="4739" spans="1:22">
      <c r="A4739" t="s">
        <v>19459</v>
      </c>
      <c r="B4739" s="2">
        <v>45215.643055555556</v>
      </c>
      <c r="C4739" s="2">
        <f t="shared" ref="C4739:C4802" si="74">INT(B4739) - WEEKDAY(INT(B4739), 2) + 1</f>
        <v>45215</v>
      </c>
      <c r="D4739" t="s">
        <v>1462</v>
      </c>
      <c r="E4739" t="s">
        <v>19458</v>
      </c>
      <c r="F4739" t="s">
        <v>83</v>
      </c>
      <c r="G4739" t="s">
        <v>53</v>
      </c>
      <c r="H4739" t="s">
        <v>63</v>
      </c>
      <c r="I4739">
        <v>4</v>
      </c>
      <c r="J4739">
        <v>444.37</v>
      </c>
      <c r="K4739">
        <v>311.33999999999997</v>
      </c>
      <c r="L4739">
        <v>1777.48</v>
      </c>
      <c r="M4739">
        <v>1245.3599999999999</v>
      </c>
      <c r="N4739" t="s">
        <v>19457</v>
      </c>
      <c r="O4739" t="s">
        <v>19456</v>
      </c>
      <c r="P4739" t="s">
        <v>121</v>
      </c>
      <c r="Q4739">
        <v>9.9252000000000002</v>
      </c>
      <c r="R4739">
        <v>78.119799999999998</v>
      </c>
      <c r="S4739" t="s">
        <v>537</v>
      </c>
      <c r="T4739" t="s">
        <v>536</v>
      </c>
      <c r="U4739" t="s">
        <v>57</v>
      </c>
      <c r="V4739" t="s">
        <v>212</v>
      </c>
    </row>
    <row r="4740" spans="1:22">
      <c r="A4740" t="s">
        <v>19455</v>
      </c>
      <c r="B4740" s="2">
        <v>45323.446527777778</v>
      </c>
      <c r="C4740" s="2">
        <f t="shared" si="74"/>
        <v>45320</v>
      </c>
      <c r="D4740" t="s">
        <v>1457</v>
      </c>
      <c r="E4740" t="s">
        <v>19454</v>
      </c>
      <c r="F4740" t="s">
        <v>136</v>
      </c>
      <c r="G4740" t="s">
        <v>106</v>
      </c>
      <c r="H4740" t="s">
        <v>52</v>
      </c>
      <c r="I4740">
        <v>1</v>
      </c>
      <c r="J4740">
        <v>1530.2</v>
      </c>
      <c r="K4740">
        <v>930.45</v>
      </c>
      <c r="L4740">
        <v>1530.2</v>
      </c>
      <c r="M4740">
        <v>930.45</v>
      </c>
      <c r="N4740" t="s">
        <v>19453</v>
      </c>
      <c r="O4740" t="s">
        <v>19452</v>
      </c>
      <c r="P4740" t="s">
        <v>37</v>
      </c>
      <c r="Q4740">
        <v>10.7905</v>
      </c>
      <c r="R4740">
        <v>78.704700000000003</v>
      </c>
      <c r="S4740" t="s">
        <v>420</v>
      </c>
      <c r="T4740" t="s">
        <v>419</v>
      </c>
      <c r="U4740" t="s">
        <v>57</v>
      </c>
      <c r="V4740" t="s">
        <v>45</v>
      </c>
    </row>
    <row r="4741" spans="1:22">
      <c r="A4741" t="s">
        <v>19451</v>
      </c>
      <c r="B4741" s="2">
        <v>45576.432638888888</v>
      </c>
      <c r="C4741" s="2">
        <f t="shared" si="74"/>
        <v>45572</v>
      </c>
      <c r="D4741" t="s">
        <v>1452</v>
      </c>
      <c r="E4741" t="s">
        <v>12754</v>
      </c>
      <c r="F4741" t="s">
        <v>83</v>
      </c>
      <c r="G4741" t="s">
        <v>82</v>
      </c>
      <c r="H4741" t="s">
        <v>40</v>
      </c>
      <c r="I4741">
        <v>4</v>
      </c>
      <c r="J4741">
        <v>1392.46</v>
      </c>
      <c r="K4741">
        <v>1001.21</v>
      </c>
      <c r="L4741">
        <v>5569.84</v>
      </c>
      <c r="M4741">
        <v>4004.84</v>
      </c>
      <c r="N4741" t="s">
        <v>19450</v>
      </c>
      <c r="O4741" t="s">
        <v>19449</v>
      </c>
      <c r="P4741" t="s">
        <v>37</v>
      </c>
      <c r="Q4741">
        <v>10.7905</v>
      </c>
      <c r="R4741">
        <v>78.704700000000003</v>
      </c>
      <c r="S4741" t="s">
        <v>352</v>
      </c>
      <c r="T4741" t="s">
        <v>351</v>
      </c>
      <c r="U4741" t="s">
        <v>10</v>
      </c>
      <c r="V4741" t="s">
        <v>9</v>
      </c>
    </row>
    <row r="4742" spans="1:22">
      <c r="A4742" t="s">
        <v>19448</v>
      </c>
      <c r="B4742" s="2">
        <v>45291.593055555553</v>
      </c>
      <c r="C4742" s="2">
        <f t="shared" si="74"/>
        <v>45285</v>
      </c>
      <c r="D4742" t="s">
        <v>1447</v>
      </c>
      <c r="E4742" t="s">
        <v>7429</v>
      </c>
      <c r="F4742" t="s">
        <v>31</v>
      </c>
      <c r="G4742" t="s">
        <v>53</v>
      </c>
      <c r="H4742" t="s">
        <v>16</v>
      </c>
      <c r="I4742">
        <v>4</v>
      </c>
      <c r="J4742">
        <v>789.86</v>
      </c>
      <c r="K4742">
        <v>533.45000000000005</v>
      </c>
      <c r="L4742">
        <v>3159.44</v>
      </c>
      <c r="M4742">
        <v>2133.8000000000002</v>
      </c>
      <c r="N4742" t="s">
        <v>19447</v>
      </c>
      <c r="O4742" t="s">
        <v>19446</v>
      </c>
      <c r="P4742" t="s">
        <v>60</v>
      </c>
      <c r="Q4742">
        <v>8.7139000000000006</v>
      </c>
      <c r="R4742">
        <v>77.756699999999995</v>
      </c>
      <c r="S4742" t="s">
        <v>530</v>
      </c>
      <c r="T4742" t="s">
        <v>529</v>
      </c>
      <c r="U4742" t="s">
        <v>46</v>
      </c>
      <c r="V4742" t="s">
        <v>45</v>
      </c>
    </row>
    <row r="4743" spans="1:22">
      <c r="A4743" t="s">
        <v>19445</v>
      </c>
      <c r="B4743" s="2">
        <v>45327.810416666667</v>
      </c>
      <c r="C4743" s="2">
        <f t="shared" si="74"/>
        <v>45327</v>
      </c>
      <c r="D4743" t="s">
        <v>1442</v>
      </c>
      <c r="E4743" t="s">
        <v>7425</v>
      </c>
      <c r="F4743" t="s">
        <v>166</v>
      </c>
      <c r="G4743" t="s">
        <v>53</v>
      </c>
      <c r="H4743" t="s">
        <v>71</v>
      </c>
      <c r="I4743">
        <v>2</v>
      </c>
      <c r="J4743">
        <v>1231.24</v>
      </c>
      <c r="K4743">
        <v>1031.3599999999999</v>
      </c>
      <c r="L4743">
        <v>2462.48</v>
      </c>
      <c r="M4743">
        <v>2062.7199999999998</v>
      </c>
      <c r="N4743" t="s">
        <v>19444</v>
      </c>
      <c r="O4743" t="s">
        <v>19443</v>
      </c>
      <c r="P4743" t="s">
        <v>121</v>
      </c>
      <c r="Q4743">
        <v>9.9252000000000002</v>
      </c>
      <c r="R4743">
        <v>78.119799999999998</v>
      </c>
      <c r="S4743" t="s">
        <v>96</v>
      </c>
      <c r="T4743" t="s">
        <v>95</v>
      </c>
      <c r="U4743" t="s">
        <v>46</v>
      </c>
      <c r="V4743" t="s">
        <v>45</v>
      </c>
    </row>
    <row r="4744" spans="1:22">
      <c r="A4744" t="s">
        <v>19442</v>
      </c>
      <c r="B4744" s="2">
        <v>45218.880555555559</v>
      </c>
      <c r="C4744" s="2">
        <f t="shared" si="74"/>
        <v>45215</v>
      </c>
      <c r="D4744" t="s">
        <v>1437</v>
      </c>
      <c r="E4744" t="s">
        <v>11007</v>
      </c>
      <c r="F4744" t="s">
        <v>73</v>
      </c>
      <c r="G4744" t="s">
        <v>30</v>
      </c>
      <c r="H4744" t="s">
        <v>16</v>
      </c>
      <c r="I4744">
        <v>1</v>
      </c>
      <c r="J4744">
        <v>816.86</v>
      </c>
      <c r="K4744">
        <v>497.09</v>
      </c>
      <c r="L4744">
        <v>816.86</v>
      </c>
      <c r="M4744">
        <v>497.09</v>
      </c>
      <c r="N4744" t="s">
        <v>19441</v>
      </c>
      <c r="O4744" t="s">
        <v>19440</v>
      </c>
      <c r="P4744" t="s">
        <v>68</v>
      </c>
      <c r="Q4744">
        <v>11.34</v>
      </c>
      <c r="R4744">
        <v>77.717200000000005</v>
      </c>
      <c r="S4744" t="s">
        <v>226</v>
      </c>
      <c r="T4744" t="s">
        <v>225</v>
      </c>
      <c r="U4744" t="s">
        <v>46</v>
      </c>
      <c r="V4744" t="s">
        <v>212</v>
      </c>
    </row>
    <row r="4745" spans="1:22">
      <c r="A4745" t="s">
        <v>19439</v>
      </c>
      <c r="B4745" s="2">
        <v>45497.741666666669</v>
      </c>
      <c r="C4745" s="2">
        <f t="shared" si="74"/>
        <v>45495</v>
      </c>
      <c r="D4745" t="s">
        <v>1432</v>
      </c>
      <c r="E4745" t="s">
        <v>9218</v>
      </c>
      <c r="F4745" t="s">
        <v>166</v>
      </c>
      <c r="G4745" t="s">
        <v>72</v>
      </c>
      <c r="H4745" t="s">
        <v>71</v>
      </c>
      <c r="I4745">
        <v>4</v>
      </c>
      <c r="J4745">
        <v>1648.57</v>
      </c>
      <c r="K4745">
        <v>1097.29</v>
      </c>
      <c r="L4745">
        <v>6594.28</v>
      </c>
      <c r="M4745">
        <v>4389.16</v>
      </c>
      <c r="N4745" t="s">
        <v>19438</v>
      </c>
      <c r="O4745" t="s">
        <v>19437</v>
      </c>
      <c r="P4745" t="s">
        <v>49</v>
      </c>
      <c r="Q4745">
        <v>12.916499999999999</v>
      </c>
      <c r="R4745">
        <v>79.132499999999993</v>
      </c>
      <c r="S4745" t="s">
        <v>12</v>
      </c>
      <c r="T4745" t="s">
        <v>11</v>
      </c>
      <c r="U4745" t="s">
        <v>57</v>
      </c>
      <c r="V4745" t="s">
        <v>45</v>
      </c>
    </row>
    <row r="4746" spans="1:22">
      <c r="A4746" t="s">
        <v>19436</v>
      </c>
      <c r="B4746" s="2">
        <v>45362.746527777781</v>
      </c>
      <c r="C4746" s="2">
        <f t="shared" si="74"/>
        <v>45362</v>
      </c>
      <c r="D4746" t="s">
        <v>1427</v>
      </c>
      <c r="E4746" t="s">
        <v>9214</v>
      </c>
      <c r="F4746" t="s">
        <v>83</v>
      </c>
      <c r="G4746" t="s">
        <v>72</v>
      </c>
      <c r="H4746" t="s">
        <v>29</v>
      </c>
      <c r="I4746">
        <v>1</v>
      </c>
      <c r="J4746">
        <v>1138.97</v>
      </c>
      <c r="K4746">
        <v>749.52</v>
      </c>
      <c r="L4746">
        <v>1138.97</v>
      </c>
      <c r="M4746">
        <v>749.52</v>
      </c>
      <c r="N4746" t="s">
        <v>19435</v>
      </c>
      <c r="O4746" t="s">
        <v>19434</v>
      </c>
      <c r="P4746" t="s">
        <v>37</v>
      </c>
      <c r="Q4746">
        <v>10.7905</v>
      </c>
      <c r="R4746">
        <v>78.704700000000003</v>
      </c>
      <c r="S4746" t="s">
        <v>88</v>
      </c>
      <c r="T4746" t="s">
        <v>87</v>
      </c>
      <c r="U4746" t="s">
        <v>57</v>
      </c>
      <c r="V4746" t="s">
        <v>9</v>
      </c>
    </row>
    <row r="4747" spans="1:22">
      <c r="A4747" t="s">
        <v>19433</v>
      </c>
      <c r="B4747" s="2">
        <v>45354.492361111108</v>
      </c>
      <c r="C4747" s="2">
        <f t="shared" si="74"/>
        <v>45348</v>
      </c>
      <c r="D4747" t="s">
        <v>1422</v>
      </c>
      <c r="E4747" t="s">
        <v>3636</v>
      </c>
      <c r="F4747" t="s">
        <v>201</v>
      </c>
      <c r="G4747" t="s">
        <v>106</v>
      </c>
      <c r="H4747" t="s">
        <v>71</v>
      </c>
      <c r="I4747">
        <v>2</v>
      </c>
      <c r="J4747">
        <v>2375.9</v>
      </c>
      <c r="K4747">
        <v>1734.83</v>
      </c>
      <c r="L4747">
        <v>4751.8</v>
      </c>
      <c r="M4747">
        <v>3469.66</v>
      </c>
      <c r="N4747" t="s">
        <v>19432</v>
      </c>
      <c r="O4747" t="s">
        <v>19431</v>
      </c>
      <c r="P4747" t="s">
        <v>49</v>
      </c>
      <c r="Q4747">
        <v>12.916499999999999</v>
      </c>
      <c r="R4747">
        <v>79.132499999999993</v>
      </c>
      <c r="S4747" t="s">
        <v>486</v>
      </c>
      <c r="T4747" t="s">
        <v>485</v>
      </c>
      <c r="U4747" t="s">
        <v>57</v>
      </c>
      <c r="V4747" t="s">
        <v>9</v>
      </c>
    </row>
    <row r="4748" spans="1:22">
      <c r="A4748" t="s">
        <v>19430</v>
      </c>
      <c r="B4748" s="2">
        <v>45053.879166666666</v>
      </c>
      <c r="C4748" s="2">
        <f t="shared" si="74"/>
        <v>45047</v>
      </c>
      <c r="D4748" t="s">
        <v>1417</v>
      </c>
      <c r="E4748" t="s">
        <v>16117</v>
      </c>
      <c r="F4748" t="s">
        <v>18</v>
      </c>
      <c r="G4748" t="s">
        <v>72</v>
      </c>
      <c r="H4748" t="s">
        <v>29</v>
      </c>
      <c r="I4748">
        <v>4</v>
      </c>
      <c r="J4748">
        <v>279.64</v>
      </c>
      <c r="K4748">
        <v>248.26</v>
      </c>
      <c r="L4748">
        <v>1118.56</v>
      </c>
      <c r="M4748">
        <v>993.04</v>
      </c>
      <c r="N4748" t="s">
        <v>19429</v>
      </c>
      <c r="O4748" t="s">
        <v>19428</v>
      </c>
      <c r="P4748" t="s">
        <v>26</v>
      </c>
      <c r="Q4748">
        <v>11.0168</v>
      </c>
      <c r="R4748">
        <v>76.955799999999996</v>
      </c>
      <c r="S4748" t="s">
        <v>133</v>
      </c>
      <c r="T4748" t="s">
        <v>132</v>
      </c>
      <c r="U4748" t="s">
        <v>46</v>
      </c>
      <c r="V4748" t="s">
        <v>45</v>
      </c>
    </row>
    <row r="4749" spans="1:22">
      <c r="A4749" t="s">
        <v>19427</v>
      </c>
      <c r="B4749" s="2">
        <v>45135.770833333336</v>
      </c>
      <c r="C4749" s="2">
        <f t="shared" si="74"/>
        <v>45131</v>
      </c>
      <c r="D4749" t="s">
        <v>1412</v>
      </c>
      <c r="E4749" t="s">
        <v>10989</v>
      </c>
      <c r="F4749" t="s">
        <v>64</v>
      </c>
      <c r="G4749" t="s">
        <v>115</v>
      </c>
      <c r="H4749" t="s">
        <v>29</v>
      </c>
      <c r="I4749">
        <v>1</v>
      </c>
      <c r="J4749">
        <v>1297.3599999999999</v>
      </c>
      <c r="K4749">
        <v>780.08</v>
      </c>
      <c r="L4749">
        <v>1297.3599999999999</v>
      </c>
      <c r="M4749">
        <v>780.08</v>
      </c>
      <c r="N4749" t="s">
        <v>19426</v>
      </c>
      <c r="O4749" t="s">
        <v>19425</v>
      </c>
      <c r="P4749" t="s">
        <v>68</v>
      </c>
      <c r="Q4749">
        <v>11.34</v>
      </c>
      <c r="R4749">
        <v>77.717200000000005</v>
      </c>
      <c r="S4749" t="s">
        <v>103</v>
      </c>
      <c r="T4749" t="s">
        <v>102</v>
      </c>
      <c r="U4749" t="s">
        <v>23</v>
      </c>
      <c r="V4749" t="s">
        <v>9</v>
      </c>
    </row>
    <row r="4750" spans="1:22">
      <c r="A4750" t="s">
        <v>19424</v>
      </c>
      <c r="B4750" s="2">
        <v>45561.59375</v>
      </c>
      <c r="C4750" s="2">
        <f t="shared" si="74"/>
        <v>45558</v>
      </c>
      <c r="D4750" t="s">
        <v>1407</v>
      </c>
      <c r="E4750" t="s">
        <v>9199</v>
      </c>
      <c r="F4750" t="s">
        <v>166</v>
      </c>
      <c r="G4750" t="s">
        <v>53</v>
      </c>
      <c r="H4750" t="s">
        <v>16</v>
      </c>
      <c r="I4750">
        <v>3</v>
      </c>
      <c r="J4750">
        <v>513.46</v>
      </c>
      <c r="K4750">
        <v>424.33</v>
      </c>
      <c r="L4750">
        <v>1540.38</v>
      </c>
      <c r="M4750">
        <v>1272.99</v>
      </c>
      <c r="N4750" t="s">
        <v>19423</v>
      </c>
      <c r="O4750" t="s">
        <v>19422</v>
      </c>
      <c r="P4750" t="s">
        <v>121</v>
      </c>
      <c r="Q4750">
        <v>9.9252000000000002</v>
      </c>
      <c r="R4750">
        <v>78.119799999999998</v>
      </c>
      <c r="S4750" t="s">
        <v>420</v>
      </c>
      <c r="T4750" t="s">
        <v>419</v>
      </c>
      <c r="U4750" t="s">
        <v>23</v>
      </c>
      <c r="V4750" t="s">
        <v>45</v>
      </c>
    </row>
    <row r="4751" spans="1:22">
      <c r="A4751" t="s">
        <v>19421</v>
      </c>
      <c r="B4751" s="2">
        <v>45141.552777777775</v>
      </c>
      <c r="C4751" s="2">
        <f t="shared" si="74"/>
        <v>45138</v>
      </c>
      <c r="D4751" t="s">
        <v>1402</v>
      </c>
      <c r="E4751" t="s">
        <v>9195</v>
      </c>
      <c r="F4751" t="s">
        <v>18</v>
      </c>
      <c r="G4751" t="s">
        <v>30</v>
      </c>
      <c r="H4751" t="s">
        <v>52</v>
      </c>
      <c r="I4751">
        <v>4</v>
      </c>
      <c r="J4751">
        <v>1676.34</v>
      </c>
      <c r="K4751">
        <v>1191.22</v>
      </c>
      <c r="L4751">
        <v>6705.36</v>
      </c>
      <c r="M4751">
        <v>4764.88</v>
      </c>
      <c r="N4751" t="s">
        <v>19420</v>
      </c>
      <c r="O4751" t="s">
        <v>19419</v>
      </c>
      <c r="P4751" t="s">
        <v>37</v>
      </c>
      <c r="Q4751">
        <v>10.7905</v>
      </c>
      <c r="R4751">
        <v>78.704700000000003</v>
      </c>
      <c r="S4751" t="s">
        <v>133</v>
      </c>
      <c r="T4751" t="s">
        <v>132</v>
      </c>
      <c r="U4751" t="s">
        <v>23</v>
      </c>
      <c r="V4751" t="s">
        <v>9</v>
      </c>
    </row>
    <row r="4752" spans="1:22">
      <c r="A4752" t="s">
        <v>19418</v>
      </c>
      <c r="B4752" s="2">
        <v>45510.759027777778</v>
      </c>
      <c r="C4752" s="2">
        <f t="shared" si="74"/>
        <v>45509</v>
      </c>
      <c r="D4752" t="s">
        <v>1397</v>
      </c>
      <c r="E4752" t="s">
        <v>16101</v>
      </c>
      <c r="F4752" t="s">
        <v>64</v>
      </c>
      <c r="G4752" t="s">
        <v>30</v>
      </c>
      <c r="H4752" t="s">
        <v>63</v>
      </c>
      <c r="I4752">
        <v>4</v>
      </c>
      <c r="J4752">
        <v>844.47</v>
      </c>
      <c r="K4752">
        <v>697.05</v>
      </c>
      <c r="L4752">
        <v>3377.88</v>
      </c>
      <c r="M4752">
        <v>2788.2</v>
      </c>
      <c r="N4752" t="s">
        <v>19417</v>
      </c>
      <c r="O4752" t="s">
        <v>19416</v>
      </c>
      <c r="P4752" t="s">
        <v>68</v>
      </c>
      <c r="Q4752">
        <v>11.34</v>
      </c>
      <c r="R4752">
        <v>77.717200000000005</v>
      </c>
      <c r="S4752" t="s">
        <v>59</v>
      </c>
      <c r="T4752" t="s">
        <v>58</v>
      </c>
      <c r="U4752" t="s">
        <v>46</v>
      </c>
      <c r="V4752" t="s">
        <v>45</v>
      </c>
    </row>
    <row r="4753" spans="1:22">
      <c r="A4753" t="s">
        <v>19415</v>
      </c>
      <c r="B4753" s="2">
        <v>45022.881944444445</v>
      </c>
      <c r="C4753" s="2">
        <f t="shared" si="74"/>
        <v>45019</v>
      </c>
      <c r="D4753" t="s">
        <v>1392</v>
      </c>
      <c r="E4753" t="s">
        <v>9188</v>
      </c>
      <c r="F4753" t="s">
        <v>166</v>
      </c>
      <c r="G4753" t="s">
        <v>53</v>
      </c>
      <c r="H4753" t="s">
        <v>16</v>
      </c>
      <c r="I4753">
        <v>2</v>
      </c>
      <c r="J4753">
        <v>435.61</v>
      </c>
      <c r="K4753">
        <v>293.33</v>
      </c>
      <c r="L4753">
        <v>871.22</v>
      </c>
      <c r="M4753">
        <v>586.66</v>
      </c>
      <c r="N4753" t="s">
        <v>19414</v>
      </c>
      <c r="O4753" t="s">
        <v>19413</v>
      </c>
      <c r="P4753" t="s">
        <v>37</v>
      </c>
      <c r="Q4753">
        <v>10.7905</v>
      </c>
      <c r="R4753">
        <v>78.704700000000003</v>
      </c>
      <c r="S4753" t="s">
        <v>193</v>
      </c>
      <c r="T4753" t="s">
        <v>192</v>
      </c>
      <c r="U4753" t="s">
        <v>10</v>
      </c>
      <c r="V4753" t="s">
        <v>45</v>
      </c>
    </row>
    <row r="4754" spans="1:22">
      <c r="A4754" t="s">
        <v>19412</v>
      </c>
      <c r="B4754" s="2">
        <v>45313.581250000003</v>
      </c>
      <c r="C4754" s="2">
        <f t="shared" si="74"/>
        <v>45313</v>
      </c>
      <c r="D4754" t="s">
        <v>1387</v>
      </c>
      <c r="E4754" t="s">
        <v>9184</v>
      </c>
      <c r="F4754" t="s">
        <v>201</v>
      </c>
      <c r="G4754" t="s">
        <v>115</v>
      </c>
      <c r="H4754" t="s">
        <v>40</v>
      </c>
      <c r="I4754">
        <v>1</v>
      </c>
      <c r="J4754">
        <v>728.81</v>
      </c>
      <c r="K4754">
        <v>644.04</v>
      </c>
      <c r="L4754">
        <v>728.81</v>
      </c>
      <c r="M4754">
        <v>644.04</v>
      </c>
      <c r="N4754" t="s">
        <v>19411</v>
      </c>
      <c r="O4754" t="s">
        <v>19410</v>
      </c>
      <c r="P4754" t="s">
        <v>37</v>
      </c>
      <c r="Q4754">
        <v>10.7905</v>
      </c>
      <c r="R4754">
        <v>78.704700000000003</v>
      </c>
      <c r="S4754" t="s">
        <v>762</v>
      </c>
      <c r="T4754" t="s">
        <v>761</v>
      </c>
      <c r="U4754" t="s">
        <v>46</v>
      </c>
      <c r="V4754" t="s">
        <v>212</v>
      </c>
    </row>
    <row r="4755" spans="1:22">
      <c r="A4755" t="s">
        <v>19409</v>
      </c>
      <c r="B4755" s="2">
        <v>45476.644444444442</v>
      </c>
      <c r="C4755" s="2">
        <f t="shared" si="74"/>
        <v>45474</v>
      </c>
      <c r="D4755" t="s">
        <v>1382</v>
      </c>
      <c r="E4755" t="s">
        <v>1381</v>
      </c>
      <c r="F4755" t="s">
        <v>201</v>
      </c>
      <c r="G4755" t="s">
        <v>115</v>
      </c>
      <c r="H4755" t="s">
        <v>52</v>
      </c>
      <c r="I4755">
        <v>1</v>
      </c>
      <c r="J4755">
        <v>2195.4299999999998</v>
      </c>
      <c r="K4755">
        <v>1768.92</v>
      </c>
      <c r="L4755">
        <v>2195.4299999999998</v>
      </c>
      <c r="M4755">
        <v>1768.92</v>
      </c>
      <c r="N4755" t="s">
        <v>19408</v>
      </c>
      <c r="O4755" t="s">
        <v>19407</v>
      </c>
      <c r="P4755" t="s">
        <v>13</v>
      </c>
      <c r="Q4755">
        <v>11.664300000000001</v>
      </c>
      <c r="R4755">
        <v>78.146000000000001</v>
      </c>
      <c r="S4755" t="s">
        <v>906</v>
      </c>
      <c r="T4755" t="s">
        <v>905</v>
      </c>
      <c r="U4755" t="s">
        <v>23</v>
      </c>
      <c r="V4755" t="s">
        <v>212</v>
      </c>
    </row>
    <row r="4756" spans="1:22">
      <c r="A4756" t="s">
        <v>19406</v>
      </c>
      <c r="B4756" s="2">
        <v>45174.491666666669</v>
      </c>
      <c r="C4756" s="2">
        <f t="shared" si="74"/>
        <v>45173</v>
      </c>
      <c r="D4756" t="s">
        <v>1377</v>
      </c>
      <c r="E4756" t="s">
        <v>14398</v>
      </c>
      <c r="F4756" t="s">
        <v>83</v>
      </c>
      <c r="G4756" t="s">
        <v>30</v>
      </c>
      <c r="H4756" t="s">
        <v>71</v>
      </c>
      <c r="I4756">
        <v>1</v>
      </c>
      <c r="J4756">
        <v>1410.7</v>
      </c>
      <c r="K4756">
        <v>1129.31</v>
      </c>
      <c r="L4756">
        <v>1410.7</v>
      </c>
      <c r="M4756">
        <v>1129.31</v>
      </c>
      <c r="N4756" t="s">
        <v>19405</v>
      </c>
      <c r="O4756" t="s">
        <v>19404</v>
      </c>
      <c r="P4756" t="s">
        <v>112</v>
      </c>
      <c r="Q4756">
        <v>13.082700000000001</v>
      </c>
      <c r="R4756">
        <v>80.270700000000005</v>
      </c>
      <c r="S4756" t="s">
        <v>735</v>
      </c>
      <c r="T4756" t="s">
        <v>734</v>
      </c>
      <c r="U4756" t="s">
        <v>46</v>
      </c>
      <c r="V4756" t="s">
        <v>45</v>
      </c>
    </row>
    <row r="4757" spans="1:22">
      <c r="A4757" t="s">
        <v>19403</v>
      </c>
      <c r="B4757" s="2">
        <v>45029.723611111112</v>
      </c>
      <c r="C4757" s="2">
        <f t="shared" si="74"/>
        <v>45026</v>
      </c>
      <c r="D4757" t="s">
        <v>1372</v>
      </c>
      <c r="E4757" t="s">
        <v>16084</v>
      </c>
      <c r="F4757" t="s">
        <v>31</v>
      </c>
      <c r="G4757" t="s">
        <v>82</v>
      </c>
      <c r="H4757" t="s">
        <v>16</v>
      </c>
      <c r="I4757">
        <v>2</v>
      </c>
      <c r="J4757">
        <v>391.88</v>
      </c>
      <c r="K4757">
        <v>297.48</v>
      </c>
      <c r="L4757">
        <v>783.76</v>
      </c>
      <c r="M4757">
        <v>594.96</v>
      </c>
      <c r="N4757" t="s">
        <v>19402</v>
      </c>
      <c r="O4757" t="s">
        <v>19401</v>
      </c>
      <c r="P4757" t="s">
        <v>60</v>
      </c>
      <c r="Q4757">
        <v>8.7139000000000006</v>
      </c>
      <c r="R4757">
        <v>77.756699999999995</v>
      </c>
      <c r="S4757" t="s">
        <v>420</v>
      </c>
      <c r="T4757" t="s">
        <v>419</v>
      </c>
      <c r="U4757" t="s">
        <v>57</v>
      </c>
      <c r="V4757" t="s">
        <v>9</v>
      </c>
    </row>
    <row r="4758" spans="1:22">
      <c r="A4758" t="s">
        <v>19400</v>
      </c>
      <c r="B4758" s="2">
        <v>45066.609722222223</v>
      </c>
      <c r="C4758" s="2">
        <f t="shared" si="74"/>
        <v>45061</v>
      </c>
      <c r="D4758" t="s">
        <v>1367</v>
      </c>
      <c r="E4758" t="s">
        <v>19399</v>
      </c>
      <c r="F4758" t="s">
        <v>136</v>
      </c>
      <c r="G4758" t="s">
        <v>115</v>
      </c>
      <c r="H4758" t="s">
        <v>52</v>
      </c>
      <c r="I4758">
        <v>1</v>
      </c>
      <c r="J4758">
        <v>1565.8</v>
      </c>
      <c r="K4758">
        <v>1072.6199999999999</v>
      </c>
      <c r="L4758">
        <v>1565.8</v>
      </c>
      <c r="M4758">
        <v>1072.6199999999999</v>
      </c>
      <c r="N4758" t="s">
        <v>19398</v>
      </c>
      <c r="O4758" t="s">
        <v>19397</v>
      </c>
      <c r="P4758" t="s">
        <v>26</v>
      </c>
      <c r="Q4758">
        <v>11.0168</v>
      </c>
      <c r="R4758">
        <v>76.955799999999996</v>
      </c>
      <c r="S4758" t="s">
        <v>352</v>
      </c>
      <c r="T4758" t="s">
        <v>351</v>
      </c>
      <c r="U4758" t="s">
        <v>57</v>
      </c>
      <c r="V4758" t="s">
        <v>9</v>
      </c>
    </row>
    <row r="4759" spans="1:22">
      <c r="A4759" t="s">
        <v>19396</v>
      </c>
      <c r="B4759" s="2">
        <v>45362.488888888889</v>
      </c>
      <c r="C4759" s="2">
        <f t="shared" si="74"/>
        <v>45362</v>
      </c>
      <c r="D4759" t="s">
        <v>1362</v>
      </c>
      <c r="E4759" t="s">
        <v>1361</v>
      </c>
      <c r="F4759" t="s">
        <v>166</v>
      </c>
      <c r="G4759" t="s">
        <v>82</v>
      </c>
      <c r="H4759" t="s">
        <v>52</v>
      </c>
      <c r="I4759">
        <v>1</v>
      </c>
      <c r="J4759">
        <v>874.23</v>
      </c>
      <c r="K4759">
        <v>563.29</v>
      </c>
      <c r="L4759">
        <v>874.23</v>
      </c>
      <c r="M4759">
        <v>563.29</v>
      </c>
      <c r="N4759" t="s">
        <v>19395</v>
      </c>
      <c r="O4759" t="s">
        <v>19394</v>
      </c>
      <c r="P4759" t="s">
        <v>60</v>
      </c>
      <c r="Q4759">
        <v>8.7139000000000006</v>
      </c>
      <c r="R4759">
        <v>77.756699999999995</v>
      </c>
      <c r="S4759" t="s">
        <v>25</v>
      </c>
      <c r="T4759" t="s">
        <v>24</v>
      </c>
      <c r="U4759" t="s">
        <v>23</v>
      </c>
      <c r="V4759" t="s">
        <v>45</v>
      </c>
    </row>
    <row r="4760" spans="1:22">
      <c r="A4760" t="s">
        <v>19393</v>
      </c>
      <c r="B4760" s="2">
        <v>45011.72152777778</v>
      </c>
      <c r="C4760" s="2">
        <f t="shared" si="74"/>
        <v>45005</v>
      </c>
      <c r="D4760" t="s">
        <v>1357</v>
      </c>
      <c r="E4760" t="s">
        <v>19392</v>
      </c>
      <c r="F4760" t="s">
        <v>166</v>
      </c>
      <c r="G4760" t="s">
        <v>115</v>
      </c>
      <c r="H4760" t="s">
        <v>52</v>
      </c>
      <c r="I4760">
        <v>3</v>
      </c>
      <c r="J4760">
        <v>1586.64</v>
      </c>
      <c r="K4760">
        <v>965.04</v>
      </c>
      <c r="L4760">
        <v>4759.92</v>
      </c>
      <c r="M4760">
        <v>2895.12</v>
      </c>
      <c r="N4760" t="s">
        <v>19391</v>
      </c>
      <c r="O4760" t="s">
        <v>19390</v>
      </c>
      <c r="P4760" t="s">
        <v>68</v>
      </c>
      <c r="Q4760">
        <v>11.34</v>
      </c>
      <c r="R4760">
        <v>77.717200000000005</v>
      </c>
      <c r="S4760" t="s">
        <v>340</v>
      </c>
      <c r="T4760" t="s">
        <v>339</v>
      </c>
      <c r="U4760" t="s">
        <v>77</v>
      </c>
      <c r="V4760" t="s">
        <v>45</v>
      </c>
    </row>
    <row r="4761" spans="1:22">
      <c r="A4761" t="s">
        <v>19389</v>
      </c>
      <c r="B4761" s="2">
        <v>45006.745833333334</v>
      </c>
      <c r="C4761" s="2">
        <f t="shared" si="74"/>
        <v>45005</v>
      </c>
      <c r="D4761" t="s">
        <v>1352</v>
      </c>
      <c r="E4761" t="s">
        <v>3582</v>
      </c>
      <c r="F4761" t="s">
        <v>18</v>
      </c>
      <c r="G4761" t="s">
        <v>115</v>
      </c>
      <c r="H4761" t="s">
        <v>63</v>
      </c>
      <c r="I4761">
        <v>1</v>
      </c>
      <c r="J4761">
        <v>1453.5</v>
      </c>
      <c r="K4761">
        <v>1245.3499999999999</v>
      </c>
      <c r="L4761">
        <v>1453.5</v>
      </c>
      <c r="M4761">
        <v>1245.3499999999999</v>
      </c>
      <c r="N4761" t="s">
        <v>19388</v>
      </c>
      <c r="O4761" t="s">
        <v>19387</v>
      </c>
      <c r="P4761" t="s">
        <v>112</v>
      </c>
      <c r="Q4761">
        <v>13.082700000000001</v>
      </c>
      <c r="R4761">
        <v>80.270700000000005</v>
      </c>
      <c r="S4761" t="s">
        <v>153</v>
      </c>
      <c r="T4761" t="s">
        <v>152</v>
      </c>
      <c r="U4761" t="s">
        <v>57</v>
      </c>
      <c r="V4761" t="s">
        <v>9</v>
      </c>
    </row>
    <row r="4762" spans="1:22">
      <c r="A4762" t="s">
        <v>19386</v>
      </c>
      <c r="B4762" s="2">
        <v>45144.542361111111</v>
      </c>
      <c r="C4762" s="2">
        <f t="shared" si="74"/>
        <v>45138</v>
      </c>
      <c r="D4762" t="s">
        <v>1347</v>
      </c>
      <c r="E4762" t="s">
        <v>5488</v>
      </c>
      <c r="F4762" t="s">
        <v>201</v>
      </c>
      <c r="G4762" t="s">
        <v>17</v>
      </c>
      <c r="H4762" t="s">
        <v>16</v>
      </c>
      <c r="I4762">
        <v>4</v>
      </c>
      <c r="J4762">
        <v>2016.94</v>
      </c>
      <c r="K4762">
        <v>1512.09</v>
      </c>
      <c r="L4762">
        <v>8067.76</v>
      </c>
      <c r="M4762">
        <v>6048.36</v>
      </c>
      <c r="N4762" t="s">
        <v>19385</v>
      </c>
      <c r="O4762" t="s">
        <v>19384</v>
      </c>
      <c r="P4762" t="s">
        <v>49</v>
      </c>
      <c r="Q4762">
        <v>12.916499999999999</v>
      </c>
      <c r="R4762">
        <v>79.132499999999993</v>
      </c>
      <c r="S4762" t="s">
        <v>283</v>
      </c>
      <c r="T4762" t="s">
        <v>282</v>
      </c>
      <c r="U4762" t="s">
        <v>46</v>
      </c>
      <c r="V4762" t="s">
        <v>45</v>
      </c>
    </row>
    <row r="4763" spans="1:22">
      <c r="A4763" t="s">
        <v>19383</v>
      </c>
      <c r="B4763" s="2">
        <v>44989.621527777781</v>
      </c>
      <c r="C4763" s="2">
        <f t="shared" si="74"/>
        <v>44984</v>
      </c>
      <c r="D4763" t="s">
        <v>1342</v>
      </c>
      <c r="E4763" t="s">
        <v>7351</v>
      </c>
      <c r="F4763" t="s">
        <v>166</v>
      </c>
      <c r="G4763" t="s">
        <v>106</v>
      </c>
      <c r="H4763" t="s">
        <v>29</v>
      </c>
      <c r="I4763">
        <v>1</v>
      </c>
      <c r="J4763">
        <v>1709.6</v>
      </c>
      <c r="K4763">
        <v>1428.46</v>
      </c>
      <c r="L4763">
        <v>1709.6</v>
      </c>
      <c r="M4763">
        <v>1428.46</v>
      </c>
      <c r="N4763" t="s">
        <v>19382</v>
      </c>
      <c r="O4763" t="s">
        <v>19381</v>
      </c>
      <c r="P4763" t="s">
        <v>121</v>
      </c>
      <c r="Q4763">
        <v>9.9252000000000002</v>
      </c>
      <c r="R4763">
        <v>78.119799999999998</v>
      </c>
      <c r="S4763" t="s">
        <v>176</v>
      </c>
      <c r="T4763" t="s">
        <v>175</v>
      </c>
      <c r="U4763" t="s">
        <v>10</v>
      </c>
      <c r="V4763" t="s">
        <v>22</v>
      </c>
    </row>
    <row r="4764" spans="1:22">
      <c r="A4764" t="s">
        <v>19380</v>
      </c>
      <c r="B4764" s="2">
        <v>45381.81527777778</v>
      </c>
      <c r="C4764" s="2">
        <f t="shared" si="74"/>
        <v>45376</v>
      </c>
      <c r="D4764" t="s">
        <v>1337</v>
      </c>
      <c r="E4764" t="s">
        <v>14372</v>
      </c>
      <c r="F4764" t="s">
        <v>64</v>
      </c>
      <c r="G4764" t="s">
        <v>91</v>
      </c>
      <c r="H4764" t="s">
        <v>71</v>
      </c>
      <c r="I4764">
        <v>1</v>
      </c>
      <c r="J4764">
        <v>1383.58</v>
      </c>
      <c r="K4764">
        <v>1024.1500000000001</v>
      </c>
      <c r="L4764">
        <v>1383.58</v>
      </c>
      <c r="M4764">
        <v>1024.1500000000001</v>
      </c>
      <c r="N4764" t="s">
        <v>19379</v>
      </c>
      <c r="O4764" t="s">
        <v>19378</v>
      </c>
      <c r="P4764" t="s">
        <v>26</v>
      </c>
      <c r="Q4764">
        <v>11.0168</v>
      </c>
      <c r="R4764">
        <v>76.955799999999996</v>
      </c>
      <c r="S4764" t="s">
        <v>295</v>
      </c>
      <c r="T4764" t="s">
        <v>294</v>
      </c>
      <c r="U4764" t="s">
        <v>77</v>
      </c>
      <c r="V4764" t="s">
        <v>45</v>
      </c>
    </row>
    <row r="4765" spans="1:22">
      <c r="A4765" t="s">
        <v>19377</v>
      </c>
      <c r="B4765" s="2">
        <v>45530.825694444444</v>
      </c>
      <c r="C4765" s="2">
        <f t="shared" si="74"/>
        <v>45530</v>
      </c>
      <c r="D4765" t="s">
        <v>1332</v>
      </c>
      <c r="E4765" t="s">
        <v>3566</v>
      </c>
      <c r="F4765" t="s">
        <v>201</v>
      </c>
      <c r="G4765" t="s">
        <v>53</v>
      </c>
      <c r="H4765" t="s">
        <v>52</v>
      </c>
      <c r="I4765">
        <v>3</v>
      </c>
      <c r="J4765">
        <v>758.94</v>
      </c>
      <c r="K4765">
        <v>464.72</v>
      </c>
      <c r="L4765">
        <v>2276.8200000000002</v>
      </c>
      <c r="M4765">
        <v>1394.16</v>
      </c>
      <c r="N4765" t="s">
        <v>19376</v>
      </c>
      <c r="O4765" t="s">
        <v>19375</v>
      </c>
      <c r="P4765" t="s">
        <v>121</v>
      </c>
      <c r="Q4765">
        <v>9.9252000000000002</v>
      </c>
      <c r="R4765">
        <v>78.119799999999998</v>
      </c>
      <c r="S4765" t="s">
        <v>283</v>
      </c>
      <c r="T4765" t="s">
        <v>282</v>
      </c>
      <c r="U4765" t="s">
        <v>46</v>
      </c>
      <c r="V4765" t="s">
        <v>45</v>
      </c>
    </row>
    <row r="4766" spans="1:22">
      <c r="A4766" t="s">
        <v>19374</v>
      </c>
      <c r="B4766" s="2">
        <v>45091.882638888892</v>
      </c>
      <c r="C4766" s="2">
        <f t="shared" si="74"/>
        <v>45089</v>
      </c>
      <c r="D4766" t="s">
        <v>1327</v>
      </c>
      <c r="E4766" t="s">
        <v>19373</v>
      </c>
      <c r="F4766" t="s">
        <v>136</v>
      </c>
      <c r="G4766" t="s">
        <v>106</v>
      </c>
      <c r="H4766" t="s">
        <v>16</v>
      </c>
      <c r="I4766">
        <v>2</v>
      </c>
      <c r="J4766">
        <v>1055.6300000000001</v>
      </c>
      <c r="K4766">
        <v>908.3</v>
      </c>
      <c r="L4766">
        <v>2111.2600000000002</v>
      </c>
      <c r="M4766">
        <v>1816.6</v>
      </c>
      <c r="N4766" t="s">
        <v>19372</v>
      </c>
      <c r="O4766" t="s">
        <v>19371</v>
      </c>
      <c r="P4766" t="s">
        <v>37</v>
      </c>
      <c r="Q4766">
        <v>10.7905</v>
      </c>
      <c r="R4766">
        <v>78.704700000000003</v>
      </c>
      <c r="S4766" t="s">
        <v>79</v>
      </c>
      <c r="T4766" t="s">
        <v>78</v>
      </c>
      <c r="U4766" t="s">
        <v>10</v>
      </c>
      <c r="V4766" t="s">
        <v>9</v>
      </c>
    </row>
    <row r="4767" spans="1:22">
      <c r="A4767" t="s">
        <v>19370</v>
      </c>
      <c r="B4767" s="2">
        <v>45404.445138888892</v>
      </c>
      <c r="C4767" s="2">
        <f t="shared" si="74"/>
        <v>45404</v>
      </c>
      <c r="D4767" t="s">
        <v>1322</v>
      </c>
      <c r="E4767" t="s">
        <v>5469</v>
      </c>
      <c r="F4767" t="s">
        <v>31</v>
      </c>
      <c r="G4767" t="s">
        <v>106</v>
      </c>
      <c r="H4767" t="s">
        <v>63</v>
      </c>
      <c r="I4767">
        <v>1</v>
      </c>
      <c r="J4767">
        <v>2190.23</v>
      </c>
      <c r="K4767">
        <v>1487.5</v>
      </c>
      <c r="L4767">
        <v>2190.23</v>
      </c>
      <c r="M4767">
        <v>1487.5</v>
      </c>
      <c r="N4767" t="s">
        <v>19369</v>
      </c>
      <c r="O4767" t="s">
        <v>19368</v>
      </c>
      <c r="P4767" t="s">
        <v>60</v>
      </c>
      <c r="Q4767">
        <v>8.7139000000000006</v>
      </c>
      <c r="R4767">
        <v>77.756699999999995</v>
      </c>
      <c r="S4767" t="s">
        <v>206</v>
      </c>
      <c r="T4767" t="s">
        <v>205</v>
      </c>
      <c r="U4767" t="s">
        <v>23</v>
      </c>
      <c r="V4767" t="s">
        <v>22</v>
      </c>
    </row>
    <row r="4768" spans="1:22">
      <c r="A4768" t="s">
        <v>19367</v>
      </c>
      <c r="B4768" s="2">
        <v>45206.84652777778</v>
      </c>
      <c r="C4768" s="2">
        <f t="shared" si="74"/>
        <v>45201</v>
      </c>
      <c r="D4768" t="s">
        <v>1317</v>
      </c>
      <c r="E4768" t="s">
        <v>17717</v>
      </c>
      <c r="F4768" t="s">
        <v>73</v>
      </c>
      <c r="G4768" t="s">
        <v>72</v>
      </c>
      <c r="H4768" t="s">
        <v>40</v>
      </c>
      <c r="I4768">
        <v>1</v>
      </c>
      <c r="J4768">
        <v>2000.82</v>
      </c>
      <c r="K4768">
        <v>1449.32</v>
      </c>
      <c r="L4768">
        <v>2000.82</v>
      </c>
      <c r="M4768">
        <v>1449.32</v>
      </c>
      <c r="N4768" t="s">
        <v>19366</v>
      </c>
      <c r="O4768" t="s">
        <v>19365</v>
      </c>
      <c r="P4768" t="s">
        <v>68</v>
      </c>
      <c r="Q4768">
        <v>11.34</v>
      </c>
      <c r="R4768">
        <v>77.717200000000005</v>
      </c>
      <c r="S4768" t="s">
        <v>25</v>
      </c>
      <c r="T4768" t="s">
        <v>24</v>
      </c>
      <c r="U4768" t="s">
        <v>77</v>
      </c>
      <c r="V4768" t="s">
        <v>9</v>
      </c>
    </row>
    <row r="4769" spans="1:22">
      <c r="A4769" t="s">
        <v>19364</v>
      </c>
      <c r="B4769" s="2">
        <v>45252.750694444447</v>
      </c>
      <c r="C4769" s="2">
        <f t="shared" si="74"/>
        <v>45250</v>
      </c>
      <c r="D4769" t="s">
        <v>1312</v>
      </c>
      <c r="E4769" t="s">
        <v>5461</v>
      </c>
      <c r="F4769" t="s">
        <v>73</v>
      </c>
      <c r="G4769" t="s">
        <v>53</v>
      </c>
      <c r="H4769" t="s">
        <v>29</v>
      </c>
      <c r="I4769">
        <v>2</v>
      </c>
      <c r="J4769">
        <v>284.19</v>
      </c>
      <c r="K4769">
        <v>247.02</v>
      </c>
      <c r="L4769">
        <v>568.38</v>
      </c>
      <c r="M4769">
        <v>494.04</v>
      </c>
      <c r="N4769" t="s">
        <v>19363</v>
      </c>
      <c r="O4769" t="s">
        <v>19362</v>
      </c>
      <c r="P4769" t="s">
        <v>37</v>
      </c>
      <c r="Q4769">
        <v>10.7905</v>
      </c>
      <c r="R4769">
        <v>78.704700000000003</v>
      </c>
      <c r="S4769" t="s">
        <v>340</v>
      </c>
      <c r="T4769" t="s">
        <v>339</v>
      </c>
      <c r="U4769" t="s">
        <v>23</v>
      </c>
      <c r="V4769" t="s">
        <v>9</v>
      </c>
    </row>
    <row r="4770" spans="1:22">
      <c r="A4770" t="s">
        <v>19361</v>
      </c>
      <c r="B4770" s="2">
        <v>45530.438888888886</v>
      </c>
      <c r="C4770" s="2">
        <f t="shared" si="74"/>
        <v>45530</v>
      </c>
      <c r="D4770" t="s">
        <v>1307</v>
      </c>
      <c r="E4770" t="s">
        <v>16039</v>
      </c>
      <c r="F4770" t="s">
        <v>166</v>
      </c>
      <c r="G4770" t="s">
        <v>72</v>
      </c>
      <c r="H4770" t="s">
        <v>29</v>
      </c>
      <c r="I4770">
        <v>1</v>
      </c>
      <c r="J4770">
        <v>946.29</v>
      </c>
      <c r="K4770">
        <v>784.42</v>
      </c>
      <c r="L4770">
        <v>946.29</v>
      </c>
      <c r="M4770">
        <v>784.42</v>
      </c>
      <c r="N4770" t="s">
        <v>19360</v>
      </c>
      <c r="O4770" t="s">
        <v>19359</v>
      </c>
      <c r="P4770" t="s">
        <v>60</v>
      </c>
      <c r="Q4770">
        <v>8.7139000000000006</v>
      </c>
      <c r="R4770">
        <v>77.756699999999995</v>
      </c>
      <c r="S4770" t="s">
        <v>906</v>
      </c>
      <c r="T4770" t="s">
        <v>905</v>
      </c>
      <c r="U4770" t="s">
        <v>10</v>
      </c>
      <c r="V4770" t="s">
        <v>45</v>
      </c>
    </row>
    <row r="4771" spans="1:22">
      <c r="A4771" t="s">
        <v>19358</v>
      </c>
      <c r="B4771" s="2">
        <v>45223.756249999999</v>
      </c>
      <c r="C4771" s="2">
        <f t="shared" si="74"/>
        <v>45222</v>
      </c>
      <c r="D4771" t="s">
        <v>1302</v>
      </c>
      <c r="E4771" t="s">
        <v>19357</v>
      </c>
      <c r="F4771" t="s">
        <v>18</v>
      </c>
      <c r="G4771" t="s">
        <v>17</v>
      </c>
      <c r="H4771" t="s">
        <v>71</v>
      </c>
      <c r="I4771">
        <v>2</v>
      </c>
      <c r="J4771">
        <v>1409.71</v>
      </c>
      <c r="K4771">
        <v>982.71</v>
      </c>
      <c r="L4771">
        <v>2819.42</v>
      </c>
      <c r="M4771">
        <v>1965.42</v>
      </c>
      <c r="N4771" t="s">
        <v>19356</v>
      </c>
      <c r="O4771" t="s">
        <v>19355</v>
      </c>
      <c r="P4771" t="s">
        <v>60</v>
      </c>
      <c r="Q4771">
        <v>8.7139000000000006</v>
      </c>
      <c r="R4771">
        <v>77.756699999999995</v>
      </c>
      <c r="S4771" t="s">
        <v>193</v>
      </c>
      <c r="T4771" t="s">
        <v>192</v>
      </c>
      <c r="U4771" t="s">
        <v>10</v>
      </c>
      <c r="V4771" t="s">
        <v>45</v>
      </c>
    </row>
    <row r="4772" spans="1:22">
      <c r="A4772" t="s">
        <v>19354</v>
      </c>
      <c r="B4772" s="2">
        <v>45304.73541666667</v>
      </c>
      <c r="C4772" s="2">
        <f t="shared" si="74"/>
        <v>45299</v>
      </c>
      <c r="D4772" t="s">
        <v>1297</v>
      </c>
      <c r="E4772" t="s">
        <v>14345</v>
      </c>
      <c r="F4772" t="s">
        <v>18</v>
      </c>
      <c r="G4772" t="s">
        <v>41</v>
      </c>
      <c r="H4772" t="s">
        <v>52</v>
      </c>
      <c r="I4772">
        <v>2</v>
      </c>
      <c r="J4772">
        <v>2273.2600000000002</v>
      </c>
      <c r="K4772">
        <v>1436.45</v>
      </c>
      <c r="L4772">
        <v>4546.5200000000004</v>
      </c>
      <c r="M4772">
        <v>2872.9</v>
      </c>
      <c r="N4772" t="s">
        <v>19353</v>
      </c>
      <c r="O4772" t="s">
        <v>19352</v>
      </c>
      <c r="P4772" t="s">
        <v>121</v>
      </c>
      <c r="Q4772">
        <v>9.9252000000000002</v>
      </c>
      <c r="R4772">
        <v>78.119799999999998</v>
      </c>
      <c r="S4772" t="s">
        <v>513</v>
      </c>
      <c r="T4772" t="s">
        <v>512</v>
      </c>
      <c r="U4772" t="s">
        <v>10</v>
      </c>
      <c r="V4772" t="s">
        <v>45</v>
      </c>
    </row>
    <row r="4773" spans="1:22">
      <c r="A4773" t="s">
        <v>19351</v>
      </c>
      <c r="B4773" s="2">
        <v>45507.530555555553</v>
      </c>
      <c r="C4773" s="2">
        <f t="shared" si="74"/>
        <v>45502</v>
      </c>
      <c r="D4773" t="s">
        <v>1292</v>
      </c>
      <c r="E4773" t="s">
        <v>9121</v>
      </c>
      <c r="F4773" t="s">
        <v>73</v>
      </c>
      <c r="G4773" t="s">
        <v>72</v>
      </c>
      <c r="H4773" t="s">
        <v>63</v>
      </c>
      <c r="I4773">
        <v>4</v>
      </c>
      <c r="J4773">
        <v>1198.54</v>
      </c>
      <c r="K4773">
        <v>850.48</v>
      </c>
      <c r="L4773">
        <v>4794.16</v>
      </c>
      <c r="M4773">
        <v>3401.92</v>
      </c>
      <c r="N4773" t="s">
        <v>19350</v>
      </c>
      <c r="O4773" t="s">
        <v>19349</v>
      </c>
      <c r="P4773" t="s">
        <v>60</v>
      </c>
      <c r="Q4773">
        <v>8.7139000000000006</v>
      </c>
      <c r="R4773">
        <v>77.756699999999995</v>
      </c>
      <c r="S4773" t="s">
        <v>396</v>
      </c>
      <c r="T4773" t="s">
        <v>395</v>
      </c>
      <c r="U4773" t="s">
        <v>10</v>
      </c>
      <c r="V4773" t="s">
        <v>22</v>
      </c>
    </row>
    <row r="4774" spans="1:22">
      <c r="A4774" t="s">
        <v>19348</v>
      </c>
      <c r="B4774" s="2">
        <v>45392.5</v>
      </c>
      <c r="C4774" s="2">
        <f t="shared" si="74"/>
        <v>45390</v>
      </c>
      <c r="D4774" t="s">
        <v>1287</v>
      </c>
      <c r="E4774" t="s">
        <v>14338</v>
      </c>
      <c r="F4774" t="s">
        <v>201</v>
      </c>
      <c r="G4774" t="s">
        <v>82</v>
      </c>
      <c r="H4774" t="s">
        <v>16</v>
      </c>
      <c r="I4774">
        <v>1</v>
      </c>
      <c r="J4774">
        <v>1027.4000000000001</v>
      </c>
      <c r="K4774">
        <v>905.24</v>
      </c>
      <c r="L4774">
        <v>1027.4000000000001</v>
      </c>
      <c r="M4774">
        <v>905.24</v>
      </c>
      <c r="N4774" t="s">
        <v>19347</v>
      </c>
      <c r="O4774" t="s">
        <v>19346</v>
      </c>
      <c r="P4774" t="s">
        <v>121</v>
      </c>
      <c r="Q4774">
        <v>9.9252000000000002</v>
      </c>
      <c r="R4774">
        <v>78.119799999999998</v>
      </c>
      <c r="S4774" t="s">
        <v>326</v>
      </c>
      <c r="T4774" t="s">
        <v>325</v>
      </c>
      <c r="U4774" t="s">
        <v>10</v>
      </c>
      <c r="V4774" t="s">
        <v>22</v>
      </c>
    </row>
    <row r="4775" spans="1:22">
      <c r="A4775" t="s">
        <v>19345</v>
      </c>
      <c r="B4775" s="2">
        <v>45225.905555555553</v>
      </c>
      <c r="C4775" s="2">
        <f t="shared" si="74"/>
        <v>45222</v>
      </c>
      <c r="D4775" t="s">
        <v>1282</v>
      </c>
      <c r="E4775" t="s">
        <v>10901</v>
      </c>
      <c r="F4775" t="s">
        <v>166</v>
      </c>
      <c r="G4775" t="s">
        <v>82</v>
      </c>
      <c r="H4775" t="s">
        <v>71</v>
      </c>
      <c r="I4775">
        <v>2</v>
      </c>
      <c r="J4775">
        <v>441.22</v>
      </c>
      <c r="K4775">
        <v>342.32</v>
      </c>
      <c r="L4775">
        <v>882.44</v>
      </c>
      <c r="M4775">
        <v>684.64</v>
      </c>
      <c r="N4775" t="s">
        <v>19344</v>
      </c>
      <c r="O4775" t="s">
        <v>19343</v>
      </c>
      <c r="P4775" t="s">
        <v>121</v>
      </c>
      <c r="Q4775">
        <v>9.9252000000000002</v>
      </c>
      <c r="R4775">
        <v>78.119799999999998</v>
      </c>
      <c r="S4775" t="s">
        <v>486</v>
      </c>
      <c r="T4775" t="s">
        <v>485</v>
      </c>
      <c r="U4775" t="s">
        <v>77</v>
      </c>
      <c r="V4775" t="s">
        <v>9</v>
      </c>
    </row>
    <row r="4776" spans="1:22">
      <c r="A4776" t="s">
        <v>19342</v>
      </c>
      <c r="B4776" s="2">
        <v>45019.567361111112</v>
      </c>
      <c r="C4776" s="2">
        <f t="shared" si="74"/>
        <v>45019</v>
      </c>
      <c r="D4776" t="s">
        <v>1277</v>
      </c>
      <c r="E4776" t="s">
        <v>5435</v>
      </c>
      <c r="F4776" t="s">
        <v>166</v>
      </c>
      <c r="G4776" t="s">
        <v>91</v>
      </c>
      <c r="H4776" t="s">
        <v>63</v>
      </c>
      <c r="I4776">
        <v>4</v>
      </c>
      <c r="J4776">
        <v>428.19</v>
      </c>
      <c r="K4776">
        <v>282.08999999999997</v>
      </c>
      <c r="L4776">
        <v>1712.76</v>
      </c>
      <c r="M4776">
        <v>1128.3599999999999</v>
      </c>
      <c r="N4776" t="s">
        <v>19341</v>
      </c>
      <c r="O4776" t="s">
        <v>19340</v>
      </c>
      <c r="P4776" t="s">
        <v>68</v>
      </c>
      <c r="Q4776">
        <v>11.34</v>
      </c>
      <c r="R4776">
        <v>77.717200000000005</v>
      </c>
      <c r="S4776" t="s">
        <v>193</v>
      </c>
      <c r="T4776" t="s">
        <v>192</v>
      </c>
      <c r="U4776" t="s">
        <v>57</v>
      </c>
      <c r="V4776" t="s">
        <v>45</v>
      </c>
    </row>
    <row r="4777" spans="1:22">
      <c r="A4777" t="s">
        <v>19339</v>
      </c>
      <c r="B4777" s="2">
        <v>45109.861111111109</v>
      </c>
      <c r="C4777" s="2">
        <f t="shared" si="74"/>
        <v>45103</v>
      </c>
      <c r="D4777" t="s">
        <v>1272</v>
      </c>
      <c r="E4777" t="s">
        <v>9107</v>
      </c>
      <c r="F4777" t="s">
        <v>136</v>
      </c>
      <c r="G4777" t="s">
        <v>82</v>
      </c>
      <c r="H4777" t="s">
        <v>63</v>
      </c>
      <c r="I4777">
        <v>1</v>
      </c>
      <c r="J4777">
        <v>2450.84</v>
      </c>
      <c r="K4777">
        <v>1649.61</v>
      </c>
      <c r="L4777">
        <v>2450.84</v>
      </c>
      <c r="M4777">
        <v>1649.61</v>
      </c>
      <c r="N4777" t="s">
        <v>19338</v>
      </c>
      <c r="O4777" t="s">
        <v>19337</v>
      </c>
      <c r="P4777" t="s">
        <v>112</v>
      </c>
      <c r="Q4777">
        <v>13.082700000000001</v>
      </c>
      <c r="R4777">
        <v>80.270700000000005</v>
      </c>
      <c r="S4777" t="s">
        <v>276</v>
      </c>
      <c r="T4777" t="s">
        <v>275</v>
      </c>
      <c r="U4777" t="s">
        <v>46</v>
      </c>
      <c r="V4777" t="s">
        <v>212</v>
      </c>
    </row>
    <row r="4778" spans="1:22">
      <c r="A4778" t="s">
        <v>19336</v>
      </c>
      <c r="B4778" s="2">
        <v>45323.866666666669</v>
      </c>
      <c r="C4778" s="2">
        <f t="shared" si="74"/>
        <v>45320</v>
      </c>
      <c r="D4778" t="s">
        <v>1267</v>
      </c>
      <c r="E4778" t="s">
        <v>19335</v>
      </c>
      <c r="F4778" t="s">
        <v>166</v>
      </c>
      <c r="G4778" t="s">
        <v>72</v>
      </c>
      <c r="H4778" t="s">
        <v>16</v>
      </c>
      <c r="I4778">
        <v>2</v>
      </c>
      <c r="J4778">
        <v>2116.5300000000002</v>
      </c>
      <c r="K4778">
        <v>1329.96</v>
      </c>
      <c r="L4778">
        <v>4233.0600000000004</v>
      </c>
      <c r="M4778">
        <v>2659.92</v>
      </c>
      <c r="N4778" t="s">
        <v>19334</v>
      </c>
      <c r="O4778" t="s">
        <v>19333</v>
      </c>
      <c r="P4778" t="s">
        <v>60</v>
      </c>
      <c r="Q4778">
        <v>8.7139000000000006</v>
      </c>
      <c r="R4778">
        <v>77.756699999999995</v>
      </c>
      <c r="S4778" t="s">
        <v>420</v>
      </c>
      <c r="T4778" t="s">
        <v>419</v>
      </c>
      <c r="U4778" t="s">
        <v>57</v>
      </c>
      <c r="V4778" t="s">
        <v>45</v>
      </c>
    </row>
    <row r="4779" spans="1:22">
      <c r="A4779" t="s">
        <v>19332</v>
      </c>
      <c r="B4779" s="2">
        <v>45189.536111111112</v>
      </c>
      <c r="C4779" s="2">
        <f t="shared" si="74"/>
        <v>45187</v>
      </c>
      <c r="D4779" t="s">
        <v>1262</v>
      </c>
      <c r="E4779" t="s">
        <v>3510</v>
      </c>
      <c r="F4779" t="s">
        <v>64</v>
      </c>
      <c r="G4779" t="s">
        <v>30</v>
      </c>
      <c r="H4779" t="s">
        <v>29</v>
      </c>
      <c r="I4779">
        <v>1</v>
      </c>
      <c r="J4779">
        <v>582.26</v>
      </c>
      <c r="K4779">
        <v>368.32</v>
      </c>
      <c r="L4779">
        <v>582.26</v>
      </c>
      <c r="M4779">
        <v>368.32</v>
      </c>
      <c r="N4779" t="s">
        <v>19331</v>
      </c>
      <c r="O4779" t="s">
        <v>19330</v>
      </c>
      <c r="P4779" t="s">
        <v>60</v>
      </c>
      <c r="Q4779">
        <v>8.7139000000000006</v>
      </c>
      <c r="R4779">
        <v>77.756699999999995</v>
      </c>
      <c r="S4779" t="s">
        <v>537</v>
      </c>
      <c r="T4779" t="s">
        <v>536</v>
      </c>
      <c r="U4779" t="s">
        <v>46</v>
      </c>
      <c r="V4779" t="s">
        <v>45</v>
      </c>
    </row>
    <row r="4780" spans="1:22">
      <c r="A4780" t="s">
        <v>19329</v>
      </c>
      <c r="B4780" s="2">
        <v>45026.502083333333</v>
      </c>
      <c r="C4780" s="2">
        <f t="shared" si="74"/>
        <v>45026</v>
      </c>
      <c r="D4780" t="s">
        <v>1257</v>
      </c>
      <c r="E4780" t="s">
        <v>19328</v>
      </c>
      <c r="F4780" t="s">
        <v>18</v>
      </c>
      <c r="G4780" t="s">
        <v>30</v>
      </c>
      <c r="H4780" t="s">
        <v>40</v>
      </c>
      <c r="I4780">
        <v>1</v>
      </c>
      <c r="J4780">
        <v>1726.73</v>
      </c>
      <c r="K4780">
        <v>1523.99</v>
      </c>
      <c r="L4780">
        <v>1726.73</v>
      </c>
      <c r="M4780">
        <v>1523.99</v>
      </c>
      <c r="N4780" t="s">
        <v>19327</v>
      </c>
      <c r="O4780" t="s">
        <v>19326</v>
      </c>
      <c r="P4780" t="s">
        <v>37</v>
      </c>
      <c r="Q4780">
        <v>10.7905</v>
      </c>
      <c r="R4780">
        <v>78.704700000000003</v>
      </c>
      <c r="S4780" t="s">
        <v>413</v>
      </c>
      <c r="T4780" t="s">
        <v>412</v>
      </c>
      <c r="U4780" t="s">
        <v>57</v>
      </c>
      <c r="V4780" t="s">
        <v>22</v>
      </c>
    </row>
    <row r="4781" spans="1:22">
      <c r="A4781" t="s">
        <v>19325</v>
      </c>
      <c r="B4781" s="2">
        <v>45545.708333333336</v>
      </c>
      <c r="C4781" s="2">
        <f t="shared" si="74"/>
        <v>45544</v>
      </c>
      <c r="D4781" t="s">
        <v>1252</v>
      </c>
      <c r="E4781" t="s">
        <v>19324</v>
      </c>
      <c r="F4781" t="s">
        <v>166</v>
      </c>
      <c r="G4781" t="s">
        <v>53</v>
      </c>
      <c r="H4781" t="s">
        <v>29</v>
      </c>
      <c r="I4781">
        <v>1</v>
      </c>
      <c r="J4781">
        <v>1853.03</v>
      </c>
      <c r="K4781">
        <v>1139.9100000000001</v>
      </c>
      <c r="L4781">
        <v>1853.03</v>
      </c>
      <c r="M4781">
        <v>1139.9100000000001</v>
      </c>
      <c r="N4781" t="s">
        <v>19323</v>
      </c>
      <c r="O4781" t="s">
        <v>19322</v>
      </c>
      <c r="P4781" t="s">
        <v>26</v>
      </c>
      <c r="Q4781">
        <v>11.0168</v>
      </c>
      <c r="R4781">
        <v>76.955799999999996</v>
      </c>
      <c r="S4781" t="s">
        <v>432</v>
      </c>
      <c r="T4781" t="s">
        <v>431</v>
      </c>
      <c r="U4781" t="s">
        <v>77</v>
      </c>
      <c r="V4781" t="s">
        <v>22</v>
      </c>
    </row>
    <row r="4782" spans="1:22">
      <c r="A4782" t="s">
        <v>19321</v>
      </c>
      <c r="B4782" s="2">
        <v>45435.693055555559</v>
      </c>
      <c r="C4782" s="2">
        <f t="shared" si="74"/>
        <v>45432</v>
      </c>
      <c r="D4782" t="s">
        <v>1247</v>
      </c>
      <c r="E4782" t="s">
        <v>19320</v>
      </c>
      <c r="F4782" t="s">
        <v>136</v>
      </c>
      <c r="G4782" t="s">
        <v>106</v>
      </c>
      <c r="H4782" t="s">
        <v>52</v>
      </c>
      <c r="I4782">
        <v>1</v>
      </c>
      <c r="J4782">
        <v>450.49</v>
      </c>
      <c r="K4782">
        <v>306.24</v>
      </c>
      <c r="L4782">
        <v>450.49</v>
      </c>
      <c r="M4782">
        <v>306.24</v>
      </c>
      <c r="N4782" t="s">
        <v>19319</v>
      </c>
      <c r="O4782" t="s">
        <v>19318</v>
      </c>
      <c r="P4782" t="s">
        <v>68</v>
      </c>
      <c r="Q4782">
        <v>11.34</v>
      </c>
      <c r="R4782">
        <v>77.717200000000005</v>
      </c>
      <c r="S4782" t="s">
        <v>146</v>
      </c>
      <c r="T4782" t="s">
        <v>145</v>
      </c>
      <c r="U4782" t="s">
        <v>10</v>
      </c>
      <c r="V4782" t="s">
        <v>9</v>
      </c>
    </row>
    <row r="4783" spans="1:22">
      <c r="A4783" t="s">
        <v>19317</v>
      </c>
      <c r="B4783" s="2">
        <v>45468.802777777775</v>
      </c>
      <c r="C4783" s="2">
        <f t="shared" si="74"/>
        <v>45467</v>
      </c>
      <c r="D4783" t="s">
        <v>1242</v>
      </c>
      <c r="E4783" t="s">
        <v>19316</v>
      </c>
      <c r="F4783" t="s">
        <v>31</v>
      </c>
      <c r="G4783" t="s">
        <v>17</v>
      </c>
      <c r="H4783" t="s">
        <v>63</v>
      </c>
      <c r="I4783">
        <v>4</v>
      </c>
      <c r="J4783">
        <v>1540.18</v>
      </c>
      <c r="K4783">
        <v>971.51</v>
      </c>
      <c r="L4783">
        <v>6160.72</v>
      </c>
      <c r="M4783">
        <v>3886.04</v>
      </c>
      <c r="N4783" t="s">
        <v>19315</v>
      </c>
      <c r="O4783" t="s">
        <v>19314</v>
      </c>
      <c r="P4783" t="s">
        <v>26</v>
      </c>
      <c r="Q4783">
        <v>11.0168</v>
      </c>
      <c r="R4783">
        <v>76.955799999999996</v>
      </c>
      <c r="S4783" t="s">
        <v>295</v>
      </c>
      <c r="T4783" t="s">
        <v>294</v>
      </c>
      <c r="U4783" t="s">
        <v>46</v>
      </c>
      <c r="V4783" t="s">
        <v>9</v>
      </c>
    </row>
    <row r="4784" spans="1:22">
      <c r="A4784" t="s">
        <v>19313</v>
      </c>
      <c r="B4784" s="2">
        <v>45402.447222222225</v>
      </c>
      <c r="C4784" s="2">
        <f t="shared" si="74"/>
        <v>45397</v>
      </c>
      <c r="D4784" t="s">
        <v>1235</v>
      </c>
      <c r="E4784" t="s">
        <v>19312</v>
      </c>
      <c r="F4784" t="s">
        <v>166</v>
      </c>
      <c r="G4784" t="s">
        <v>91</v>
      </c>
      <c r="H4784" t="s">
        <v>63</v>
      </c>
      <c r="I4784">
        <v>1</v>
      </c>
      <c r="J4784">
        <v>588.67999999999995</v>
      </c>
      <c r="K4784">
        <v>477.68</v>
      </c>
      <c r="L4784">
        <v>588.67999999999995</v>
      </c>
      <c r="M4784">
        <v>477.68</v>
      </c>
      <c r="N4784" t="s">
        <v>19311</v>
      </c>
      <c r="O4784" t="s">
        <v>19310</v>
      </c>
      <c r="P4784" t="s">
        <v>26</v>
      </c>
      <c r="Q4784">
        <v>11.0168</v>
      </c>
      <c r="R4784">
        <v>76.955799999999996</v>
      </c>
      <c r="S4784" t="s">
        <v>88</v>
      </c>
      <c r="T4784" t="s">
        <v>87</v>
      </c>
      <c r="U4784" t="s">
        <v>46</v>
      </c>
      <c r="V4784" t="s">
        <v>22</v>
      </c>
    </row>
    <row r="4785" spans="1:22">
      <c r="A4785" t="s">
        <v>19309</v>
      </c>
      <c r="B4785" s="2">
        <v>45408.842361111114</v>
      </c>
      <c r="C4785" s="2">
        <f t="shared" si="74"/>
        <v>45404</v>
      </c>
      <c r="D4785" t="s">
        <v>1230</v>
      </c>
      <c r="E4785" t="s">
        <v>17660</v>
      </c>
      <c r="F4785" t="s">
        <v>136</v>
      </c>
      <c r="G4785" t="s">
        <v>72</v>
      </c>
      <c r="H4785" t="s">
        <v>40</v>
      </c>
      <c r="I4785">
        <v>4</v>
      </c>
      <c r="J4785">
        <v>1532.3</v>
      </c>
      <c r="K4785">
        <v>1223.56</v>
      </c>
      <c r="L4785">
        <v>6129.2</v>
      </c>
      <c r="M4785">
        <v>4894.24</v>
      </c>
      <c r="N4785" t="s">
        <v>19308</v>
      </c>
      <c r="O4785" t="s">
        <v>19307</v>
      </c>
      <c r="P4785" t="s">
        <v>112</v>
      </c>
      <c r="Q4785">
        <v>13.082700000000001</v>
      </c>
      <c r="R4785">
        <v>80.270700000000005</v>
      </c>
      <c r="S4785" t="s">
        <v>295</v>
      </c>
      <c r="T4785" t="s">
        <v>294</v>
      </c>
      <c r="U4785" t="s">
        <v>23</v>
      </c>
      <c r="V4785" t="s">
        <v>45</v>
      </c>
    </row>
    <row r="4786" spans="1:22">
      <c r="A4786" t="s">
        <v>19306</v>
      </c>
      <c r="B4786" s="2">
        <v>45122.655555555553</v>
      </c>
      <c r="C4786" s="2">
        <f t="shared" si="74"/>
        <v>45117</v>
      </c>
      <c r="D4786" t="s">
        <v>1225</v>
      </c>
      <c r="E4786" t="s">
        <v>19305</v>
      </c>
      <c r="F4786" t="s">
        <v>83</v>
      </c>
      <c r="G4786" t="s">
        <v>91</v>
      </c>
      <c r="H4786" t="s">
        <v>16</v>
      </c>
      <c r="I4786">
        <v>4</v>
      </c>
      <c r="J4786">
        <v>2249.09</v>
      </c>
      <c r="K4786">
        <v>1784.84</v>
      </c>
      <c r="L4786">
        <v>8996.36</v>
      </c>
      <c r="M4786">
        <v>7139.36</v>
      </c>
      <c r="N4786" t="s">
        <v>19304</v>
      </c>
      <c r="O4786" t="s">
        <v>19303</v>
      </c>
      <c r="P4786" t="s">
        <v>112</v>
      </c>
      <c r="Q4786">
        <v>13.082700000000001</v>
      </c>
      <c r="R4786">
        <v>80.270700000000005</v>
      </c>
      <c r="S4786" t="s">
        <v>616</v>
      </c>
      <c r="T4786" t="s">
        <v>615</v>
      </c>
      <c r="U4786" t="s">
        <v>57</v>
      </c>
      <c r="V4786" t="s">
        <v>45</v>
      </c>
    </row>
    <row r="4787" spans="1:22">
      <c r="A4787" t="s">
        <v>19302</v>
      </c>
      <c r="B4787" s="2">
        <v>45250.458333333336</v>
      </c>
      <c r="C4787" s="2">
        <f t="shared" si="74"/>
        <v>45250</v>
      </c>
      <c r="D4787" t="s">
        <v>1220</v>
      </c>
      <c r="E4787" t="s">
        <v>19301</v>
      </c>
      <c r="F4787" t="s">
        <v>18</v>
      </c>
      <c r="G4787" t="s">
        <v>17</v>
      </c>
      <c r="H4787" t="s">
        <v>40</v>
      </c>
      <c r="I4787">
        <v>3</v>
      </c>
      <c r="J4787">
        <v>2499.17</v>
      </c>
      <c r="K4787">
        <v>1645.97</v>
      </c>
      <c r="L4787">
        <v>7497.51</v>
      </c>
      <c r="M4787">
        <v>4937.91</v>
      </c>
      <c r="N4787" t="s">
        <v>19300</v>
      </c>
      <c r="O4787" t="s">
        <v>19299</v>
      </c>
      <c r="P4787" t="s">
        <v>60</v>
      </c>
      <c r="Q4787">
        <v>8.7139000000000006</v>
      </c>
      <c r="R4787">
        <v>77.756699999999995</v>
      </c>
      <c r="S4787" t="s">
        <v>120</v>
      </c>
      <c r="T4787" t="s">
        <v>119</v>
      </c>
      <c r="U4787" t="s">
        <v>23</v>
      </c>
      <c r="V4787" t="s">
        <v>22</v>
      </c>
    </row>
    <row r="4788" spans="1:22">
      <c r="A4788" t="s">
        <v>19298</v>
      </c>
      <c r="B4788" s="2">
        <v>44932.536805555559</v>
      </c>
      <c r="C4788" s="2">
        <f t="shared" si="74"/>
        <v>44928</v>
      </c>
      <c r="D4788" t="s">
        <v>1215</v>
      </c>
      <c r="E4788" t="s">
        <v>19297</v>
      </c>
      <c r="F4788" t="s">
        <v>64</v>
      </c>
      <c r="G4788" t="s">
        <v>106</v>
      </c>
      <c r="H4788" t="s">
        <v>16</v>
      </c>
      <c r="I4788">
        <v>2</v>
      </c>
      <c r="J4788">
        <v>301.88</v>
      </c>
      <c r="K4788">
        <v>251.95</v>
      </c>
      <c r="L4788">
        <v>603.76</v>
      </c>
      <c r="M4788">
        <v>503.9</v>
      </c>
      <c r="N4788" t="s">
        <v>19296</v>
      </c>
      <c r="O4788" t="s">
        <v>19295</v>
      </c>
      <c r="P4788" t="s">
        <v>112</v>
      </c>
      <c r="Q4788">
        <v>13.082700000000001</v>
      </c>
      <c r="R4788">
        <v>80.270700000000005</v>
      </c>
      <c r="S4788" t="s">
        <v>396</v>
      </c>
      <c r="T4788" t="s">
        <v>395</v>
      </c>
      <c r="U4788" t="s">
        <v>57</v>
      </c>
      <c r="V4788" t="s">
        <v>22</v>
      </c>
    </row>
    <row r="4789" spans="1:22">
      <c r="A4789" t="s">
        <v>19294</v>
      </c>
      <c r="B4789" s="2">
        <v>45174.481944444444</v>
      </c>
      <c r="C4789" s="2">
        <f t="shared" si="74"/>
        <v>45173</v>
      </c>
      <c r="D4789" t="s">
        <v>1210</v>
      </c>
      <c r="E4789" t="s">
        <v>5387</v>
      </c>
      <c r="F4789" t="s">
        <v>64</v>
      </c>
      <c r="G4789" t="s">
        <v>72</v>
      </c>
      <c r="H4789" t="s">
        <v>16</v>
      </c>
      <c r="I4789">
        <v>2</v>
      </c>
      <c r="J4789">
        <v>1015.93</v>
      </c>
      <c r="K4789">
        <v>891.8</v>
      </c>
      <c r="L4789">
        <v>2031.86</v>
      </c>
      <c r="M4789">
        <v>1783.6</v>
      </c>
      <c r="N4789" t="s">
        <v>19293</v>
      </c>
      <c r="O4789" t="s">
        <v>19292</v>
      </c>
      <c r="P4789" t="s">
        <v>121</v>
      </c>
      <c r="Q4789">
        <v>9.9252000000000002</v>
      </c>
      <c r="R4789">
        <v>78.119799999999998</v>
      </c>
      <c r="S4789" t="s">
        <v>352</v>
      </c>
      <c r="T4789" t="s">
        <v>351</v>
      </c>
      <c r="U4789" t="s">
        <v>10</v>
      </c>
      <c r="V4789" t="s">
        <v>45</v>
      </c>
    </row>
    <row r="4790" spans="1:22">
      <c r="A4790" t="s">
        <v>19291</v>
      </c>
      <c r="B4790" s="2">
        <v>45478.624305555553</v>
      </c>
      <c r="C4790" s="2">
        <f t="shared" si="74"/>
        <v>45474</v>
      </c>
      <c r="D4790" t="s">
        <v>1205</v>
      </c>
      <c r="E4790" t="s">
        <v>1204</v>
      </c>
      <c r="F4790" t="s">
        <v>83</v>
      </c>
      <c r="G4790" t="s">
        <v>17</v>
      </c>
      <c r="H4790" t="s">
        <v>40</v>
      </c>
      <c r="I4790">
        <v>3</v>
      </c>
      <c r="J4790">
        <v>2013.85</v>
      </c>
      <c r="K4790">
        <v>1470.41</v>
      </c>
      <c r="L4790">
        <v>6041.55</v>
      </c>
      <c r="M4790">
        <v>4411.2299999999996</v>
      </c>
      <c r="N4790" t="s">
        <v>19290</v>
      </c>
      <c r="O4790" t="s">
        <v>19289</v>
      </c>
      <c r="P4790" t="s">
        <v>60</v>
      </c>
      <c r="Q4790">
        <v>8.7139000000000006</v>
      </c>
      <c r="R4790">
        <v>77.756699999999995</v>
      </c>
      <c r="S4790" t="s">
        <v>214</v>
      </c>
      <c r="T4790" t="s">
        <v>213</v>
      </c>
      <c r="U4790" t="s">
        <v>10</v>
      </c>
      <c r="V4790" t="s">
        <v>9</v>
      </c>
    </row>
    <row r="4791" spans="1:22">
      <c r="A4791" t="s">
        <v>19288</v>
      </c>
      <c r="B4791" s="2">
        <v>45208.520833333336</v>
      </c>
      <c r="C4791" s="2">
        <f t="shared" si="74"/>
        <v>45208</v>
      </c>
      <c r="D4791" t="s">
        <v>1200</v>
      </c>
      <c r="E4791" t="s">
        <v>19287</v>
      </c>
      <c r="F4791" t="s">
        <v>73</v>
      </c>
      <c r="G4791" t="s">
        <v>53</v>
      </c>
      <c r="H4791" t="s">
        <v>52</v>
      </c>
      <c r="I4791">
        <v>3</v>
      </c>
      <c r="J4791">
        <v>592.89</v>
      </c>
      <c r="K4791">
        <v>373.89</v>
      </c>
      <c r="L4791">
        <v>1778.67</v>
      </c>
      <c r="M4791">
        <v>1121.67</v>
      </c>
      <c r="N4791" t="s">
        <v>19286</v>
      </c>
      <c r="O4791" t="s">
        <v>19285</v>
      </c>
      <c r="P4791" t="s">
        <v>49</v>
      </c>
      <c r="Q4791">
        <v>12.916499999999999</v>
      </c>
      <c r="R4791">
        <v>79.132499999999993</v>
      </c>
      <c r="S4791" t="s">
        <v>906</v>
      </c>
      <c r="T4791" t="s">
        <v>905</v>
      </c>
      <c r="U4791" t="s">
        <v>77</v>
      </c>
      <c r="V4791" t="s">
        <v>45</v>
      </c>
    </row>
    <row r="4792" spans="1:22">
      <c r="A4792" t="s">
        <v>19284</v>
      </c>
      <c r="B4792" s="2">
        <v>44977.418749999997</v>
      </c>
      <c r="C4792" s="2">
        <f t="shared" si="74"/>
        <v>44977</v>
      </c>
      <c r="D4792" t="s">
        <v>1195</v>
      </c>
      <c r="E4792" t="s">
        <v>17637</v>
      </c>
      <c r="F4792" t="s">
        <v>18</v>
      </c>
      <c r="G4792" t="s">
        <v>41</v>
      </c>
      <c r="H4792" t="s">
        <v>71</v>
      </c>
      <c r="I4792">
        <v>3</v>
      </c>
      <c r="J4792">
        <v>1924.41</v>
      </c>
      <c r="K4792">
        <v>1268.21</v>
      </c>
      <c r="L4792">
        <v>5773.23</v>
      </c>
      <c r="M4792">
        <v>3804.63</v>
      </c>
      <c r="N4792" t="s">
        <v>19283</v>
      </c>
      <c r="O4792" t="s">
        <v>19282</v>
      </c>
      <c r="P4792" t="s">
        <v>49</v>
      </c>
      <c r="Q4792">
        <v>12.916499999999999</v>
      </c>
      <c r="R4792">
        <v>79.132499999999993</v>
      </c>
      <c r="S4792" t="s">
        <v>25</v>
      </c>
      <c r="T4792" t="s">
        <v>24</v>
      </c>
      <c r="U4792" t="s">
        <v>10</v>
      </c>
      <c r="V4792" t="s">
        <v>9</v>
      </c>
    </row>
    <row r="4793" spans="1:22">
      <c r="A4793" t="s">
        <v>19281</v>
      </c>
      <c r="B4793" s="2">
        <v>44927.621527777781</v>
      </c>
      <c r="C4793" s="2">
        <f t="shared" si="74"/>
        <v>44921</v>
      </c>
      <c r="D4793" t="s">
        <v>1190</v>
      </c>
      <c r="E4793" t="s">
        <v>14273</v>
      </c>
      <c r="F4793" t="s">
        <v>31</v>
      </c>
      <c r="G4793" t="s">
        <v>106</v>
      </c>
      <c r="H4793" t="s">
        <v>63</v>
      </c>
      <c r="I4793">
        <v>1</v>
      </c>
      <c r="J4793">
        <v>1162.3699999999999</v>
      </c>
      <c r="K4793">
        <v>805.67</v>
      </c>
      <c r="L4793">
        <v>1162.3699999999999</v>
      </c>
      <c r="M4793">
        <v>805.67</v>
      </c>
      <c r="N4793" t="s">
        <v>19280</v>
      </c>
      <c r="O4793" t="s">
        <v>19279</v>
      </c>
      <c r="P4793" t="s">
        <v>49</v>
      </c>
      <c r="Q4793">
        <v>12.916499999999999</v>
      </c>
      <c r="R4793">
        <v>79.132499999999993</v>
      </c>
      <c r="S4793" t="s">
        <v>784</v>
      </c>
      <c r="T4793" t="s">
        <v>783</v>
      </c>
      <c r="U4793" t="s">
        <v>57</v>
      </c>
      <c r="V4793" t="s">
        <v>9</v>
      </c>
    </row>
    <row r="4794" spans="1:22">
      <c r="A4794" t="s">
        <v>19278</v>
      </c>
      <c r="B4794" s="2">
        <v>45134.652777777781</v>
      </c>
      <c r="C4794" s="2">
        <f t="shared" si="74"/>
        <v>45131</v>
      </c>
      <c r="D4794" t="s">
        <v>1185</v>
      </c>
      <c r="E4794" t="s">
        <v>3452</v>
      </c>
      <c r="F4794" t="s">
        <v>201</v>
      </c>
      <c r="G4794" t="s">
        <v>106</v>
      </c>
      <c r="H4794" t="s">
        <v>71</v>
      </c>
      <c r="I4794">
        <v>4</v>
      </c>
      <c r="J4794">
        <v>2157.16</v>
      </c>
      <c r="K4794">
        <v>1816.86</v>
      </c>
      <c r="L4794">
        <v>8628.64</v>
      </c>
      <c r="M4794">
        <v>7267.44</v>
      </c>
      <c r="N4794" t="s">
        <v>19277</v>
      </c>
      <c r="O4794" t="s">
        <v>19276</v>
      </c>
      <c r="P4794" t="s">
        <v>60</v>
      </c>
      <c r="Q4794">
        <v>8.7139000000000006</v>
      </c>
      <c r="R4794">
        <v>77.756699999999995</v>
      </c>
      <c r="S4794" t="s">
        <v>111</v>
      </c>
      <c r="T4794" t="s">
        <v>110</v>
      </c>
      <c r="U4794" t="s">
        <v>10</v>
      </c>
      <c r="V4794" t="s">
        <v>9</v>
      </c>
    </row>
    <row r="4795" spans="1:22">
      <c r="A4795" t="s">
        <v>19275</v>
      </c>
      <c r="B4795" s="2">
        <v>45381.734027777777</v>
      </c>
      <c r="C4795" s="2">
        <f t="shared" si="74"/>
        <v>45376</v>
      </c>
      <c r="D4795" t="s">
        <v>1180</v>
      </c>
      <c r="E4795" t="s">
        <v>19274</v>
      </c>
      <c r="F4795" t="s">
        <v>64</v>
      </c>
      <c r="G4795" t="s">
        <v>91</v>
      </c>
      <c r="H4795" t="s">
        <v>52</v>
      </c>
      <c r="I4795">
        <v>4</v>
      </c>
      <c r="J4795">
        <v>523.78</v>
      </c>
      <c r="K4795">
        <v>391.44</v>
      </c>
      <c r="L4795">
        <v>2095.12</v>
      </c>
      <c r="M4795">
        <v>1565.76</v>
      </c>
      <c r="N4795" t="s">
        <v>19273</v>
      </c>
      <c r="O4795" t="s">
        <v>19272</v>
      </c>
      <c r="P4795" t="s">
        <v>49</v>
      </c>
      <c r="Q4795">
        <v>12.916499999999999</v>
      </c>
      <c r="R4795">
        <v>79.132499999999993</v>
      </c>
      <c r="S4795" t="s">
        <v>513</v>
      </c>
      <c r="T4795" t="s">
        <v>512</v>
      </c>
      <c r="U4795" t="s">
        <v>46</v>
      </c>
      <c r="V4795" t="s">
        <v>22</v>
      </c>
    </row>
    <row r="4796" spans="1:22">
      <c r="A4796" t="s">
        <v>19271</v>
      </c>
      <c r="B4796" s="2">
        <v>45200.746527777781</v>
      </c>
      <c r="C4796" s="2">
        <f t="shared" si="74"/>
        <v>45194</v>
      </c>
      <c r="D4796" t="s">
        <v>1175</v>
      </c>
      <c r="E4796" t="s">
        <v>17622</v>
      </c>
      <c r="F4796" t="s">
        <v>64</v>
      </c>
      <c r="G4796" t="s">
        <v>53</v>
      </c>
      <c r="H4796" t="s">
        <v>40</v>
      </c>
      <c r="I4796">
        <v>1</v>
      </c>
      <c r="J4796">
        <v>1639.13</v>
      </c>
      <c r="K4796">
        <v>1179.54</v>
      </c>
      <c r="L4796">
        <v>1639.13</v>
      </c>
      <c r="M4796">
        <v>1179.54</v>
      </c>
      <c r="N4796" t="s">
        <v>19270</v>
      </c>
      <c r="O4796" t="s">
        <v>19269</v>
      </c>
      <c r="P4796" t="s">
        <v>49</v>
      </c>
      <c r="Q4796">
        <v>12.916499999999999</v>
      </c>
      <c r="R4796">
        <v>79.132499999999993</v>
      </c>
      <c r="S4796" t="s">
        <v>153</v>
      </c>
      <c r="T4796" t="s">
        <v>152</v>
      </c>
      <c r="U4796" t="s">
        <v>23</v>
      </c>
      <c r="V4796" t="s">
        <v>22</v>
      </c>
    </row>
    <row r="4797" spans="1:22">
      <c r="A4797" t="s">
        <v>19268</v>
      </c>
      <c r="B4797" s="2">
        <v>45048.71597222222</v>
      </c>
      <c r="C4797" s="2">
        <f t="shared" si="74"/>
        <v>45047</v>
      </c>
      <c r="D4797" t="s">
        <v>1170</v>
      </c>
      <c r="E4797" t="s">
        <v>7224</v>
      </c>
      <c r="F4797" t="s">
        <v>31</v>
      </c>
      <c r="G4797" t="s">
        <v>82</v>
      </c>
      <c r="H4797" t="s">
        <v>52</v>
      </c>
      <c r="I4797">
        <v>1</v>
      </c>
      <c r="J4797">
        <v>1834.44</v>
      </c>
      <c r="K4797">
        <v>1431.92</v>
      </c>
      <c r="L4797">
        <v>1834.44</v>
      </c>
      <c r="M4797">
        <v>1431.92</v>
      </c>
      <c r="N4797" t="s">
        <v>19267</v>
      </c>
      <c r="O4797" t="s">
        <v>19266</v>
      </c>
      <c r="P4797" t="s">
        <v>13</v>
      </c>
      <c r="Q4797">
        <v>11.664300000000001</v>
      </c>
      <c r="R4797">
        <v>78.146000000000001</v>
      </c>
      <c r="S4797" t="s">
        <v>564</v>
      </c>
      <c r="T4797" t="s">
        <v>563</v>
      </c>
      <c r="U4797" t="s">
        <v>77</v>
      </c>
      <c r="V4797" t="s">
        <v>212</v>
      </c>
    </row>
    <row r="4798" spans="1:22">
      <c r="A4798" t="s">
        <v>19265</v>
      </c>
      <c r="B4798" s="2">
        <v>45557.727083333331</v>
      </c>
      <c r="C4798" s="2">
        <f t="shared" si="74"/>
        <v>45551</v>
      </c>
      <c r="D4798" t="s">
        <v>1165</v>
      </c>
      <c r="E4798" t="s">
        <v>19264</v>
      </c>
      <c r="F4798" t="s">
        <v>31</v>
      </c>
      <c r="G4798" t="s">
        <v>72</v>
      </c>
      <c r="H4798" t="s">
        <v>16</v>
      </c>
      <c r="I4798">
        <v>2</v>
      </c>
      <c r="J4798">
        <v>331.3</v>
      </c>
      <c r="K4798">
        <v>218.12</v>
      </c>
      <c r="L4798">
        <v>662.6</v>
      </c>
      <c r="M4798">
        <v>436.24</v>
      </c>
      <c r="N4798" t="s">
        <v>19263</v>
      </c>
      <c r="O4798" t="s">
        <v>19262</v>
      </c>
      <c r="P4798" t="s">
        <v>121</v>
      </c>
      <c r="Q4798">
        <v>9.9252000000000002</v>
      </c>
      <c r="R4798">
        <v>78.119799999999998</v>
      </c>
      <c r="S4798" t="s">
        <v>111</v>
      </c>
      <c r="T4798" t="s">
        <v>110</v>
      </c>
      <c r="U4798" t="s">
        <v>46</v>
      </c>
      <c r="V4798" t="s">
        <v>9</v>
      </c>
    </row>
    <row r="4799" spans="1:22">
      <c r="A4799" t="s">
        <v>19261</v>
      </c>
      <c r="B4799" s="2">
        <v>45007.765277777777</v>
      </c>
      <c r="C4799" s="2">
        <f t="shared" si="74"/>
        <v>45005</v>
      </c>
      <c r="D4799" t="s">
        <v>1160</v>
      </c>
      <c r="E4799" t="s">
        <v>5350</v>
      </c>
      <c r="F4799" t="s">
        <v>83</v>
      </c>
      <c r="G4799" t="s">
        <v>72</v>
      </c>
      <c r="H4799" t="s">
        <v>29</v>
      </c>
      <c r="I4799">
        <v>3</v>
      </c>
      <c r="J4799">
        <v>253.77</v>
      </c>
      <c r="K4799">
        <v>201.97</v>
      </c>
      <c r="L4799">
        <v>761.31</v>
      </c>
      <c r="M4799">
        <v>605.91</v>
      </c>
      <c r="N4799" t="s">
        <v>19260</v>
      </c>
      <c r="O4799" t="s">
        <v>19259</v>
      </c>
      <c r="P4799" t="s">
        <v>68</v>
      </c>
      <c r="Q4799">
        <v>11.34</v>
      </c>
      <c r="R4799">
        <v>77.717200000000005</v>
      </c>
      <c r="S4799" t="s">
        <v>340</v>
      </c>
      <c r="T4799" t="s">
        <v>339</v>
      </c>
      <c r="U4799" t="s">
        <v>77</v>
      </c>
      <c r="V4799" t="s">
        <v>45</v>
      </c>
    </row>
    <row r="4800" spans="1:22">
      <c r="A4800" t="s">
        <v>19258</v>
      </c>
      <c r="B4800" s="2">
        <v>45557.518055555556</v>
      </c>
      <c r="C4800" s="2">
        <f t="shared" si="74"/>
        <v>45551</v>
      </c>
      <c r="D4800" t="s">
        <v>1155</v>
      </c>
      <c r="E4800" t="s">
        <v>9024</v>
      </c>
      <c r="F4800" t="s">
        <v>64</v>
      </c>
      <c r="G4800" t="s">
        <v>17</v>
      </c>
      <c r="H4800" t="s">
        <v>40</v>
      </c>
      <c r="I4800">
        <v>2</v>
      </c>
      <c r="J4800">
        <v>1347.8</v>
      </c>
      <c r="K4800">
        <v>1123.9100000000001</v>
      </c>
      <c r="L4800">
        <v>2695.6</v>
      </c>
      <c r="M4800">
        <v>2247.8200000000002</v>
      </c>
      <c r="N4800" t="s">
        <v>19257</v>
      </c>
      <c r="O4800" t="s">
        <v>19256</v>
      </c>
      <c r="P4800" t="s">
        <v>112</v>
      </c>
      <c r="Q4800">
        <v>13.082700000000001</v>
      </c>
      <c r="R4800">
        <v>80.270700000000005</v>
      </c>
      <c r="S4800" t="s">
        <v>176</v>
      </c>
      <c r="T4800" t="s">
        <v>175</v>
      </c>
      <c r="U4800" t="s">
        <v>57</v>
      </c>
      <c r="V4800" t="s">
        <v>9</v>
      </c>
    </row>
    <row r="4801" spans="1:22">
      <c r="A4801" t="s">
        <v>19255</v>
      </c>
      <c r="B4801" s="2">
        <v>45220.886805555558</v>
      </c>
      <c r="C4801" s="2">
        <f t="shared" si="74"/>
        <v>45215</v>
      </c>
      <c r="D4801" t="s">
        <v>1150</v>
      </c>
      <c r="E4801" t="s">
        <v>19254</v>
      </c>
      <c r="F4801" t="s">
        <v>166</v>
      </c>
      <c r="G4801" t="s">
        <v>30</v>
      </c>
      <c r="H4801" t="s">
        <v>63</v>
      </c>
      <c r="I4801">
        <v>1</v>
      </c>
      <c r="J4801">
        <v>574.44000000000005</v>
      </c>
      <c r="K4801">
        <v>510.81</v>
      </c>
      <c r="L4801">
        <v>574.44000000000005</v>
      </c>
      <c r="M4801">
        <v>510.81</v>
      </c>
      <c r="N4801" t="s">
        <v>19253</v>
      </c>
      <c r="O4801" t="s">
        <v>19252</v>
      </c>
      <c r="P4801" t="s">
        <v>112</v>
      </c>
      <c r="Q4801">
        <v>13.082700000000001</v>
      </c>
      <c r="R4801">
        <v>80.270700000000005</v>
      </c>
      <c r="S4801" t="s">
        <v>96</v>
      </c>
      <c r="T4801" t="s">
        <v>95</v>
      </c>
      <c r="U4801" t="s">
        <v>77</v>
      </c>
      <c r="V4801" t="s">
        <v>22</v>
      </c>
    </row>
    <row r="4802" spans="1:22">
      <c r="A4802" t="s">
        <v>19251</v>
      </c>
      <c r="B4802" s="2">
        <v>45288.701388888891</v>
      </c>
      <c r="C4802" s="2">
        <f t="shared" si="74"/>
        <v>45285</v>
      </c>
      <c r="D4802" t="s">
        <v>1145</v>
      </c>
      <c r="E4802" t="s">
        <v>10806</v>
      </c>
      <c r="F4802" t="s">
        <v>18</v>
      </c>
      <c r="G4802" t="s">
        <v>82</v>
      </c>
      <c r="H4802" t="s">
        <v>71</v>
      </c>
      <c r="I4802">
        <v>1</v>
      </c>
      <c r="J4802">
        <v>1067.3900000000001</v>
      </c>
      <c r="K4802">
        <v>842.61</v>
      </c>
      <c r="L4802">
        <v>1067.3900000000001</v>
      </c>
      <c r="M4802">
        <v>842.61</v>
      </c>
      <c r="N4802" t="s">
        <v>19250</v>
      </c>
      <c r="O4802" t="s">
        <v>19249</v>
      </c>
      <c r="P4802" t="s">
        <v>68</v>
      </c>
      <c r="Q4802">
        <v>11.34</v>
      </c>
      <c r="R4802">
        <v>77.717200000000005</v>
      </c>
      <c r="S4802" t="s">
        <v>133</v>
      </c>
      <c r="T4802" t="s">
        <v>132</v>
      </c>
      <c r="U4802" t="s">
        <v>10</v>
      </c>
      <c r="V4802" t="s">
        <v>45</v>
      </c>
    </row>
    <row r="4803" spans="1:22">
      <c r="A4803" t="s">
        <v>19248</v>
      </c>
      <c r="B4803" s="2">
        <v>45433.806944444441</v>
      </c>
      <c r="C4803" s="2">
        <f t="shared" ref="C4803:C4866" si="75">INT(B4803) - WEEKDAY(INT(B4803), 2) + 1</f>
        <v>45432</v>
      </c>
      <c r="D4803" t="s">
        <v>1140</v>
      </c>
      <c r="E4803" t="s">
        <v>19247</v>
      </c>
      <c r="F4803" t="s">
        <v>166</v>
      </c>
      <c r="G4803" t="s">
        <v>82</v>
      </c>
      <c r="H4803" t="s">
        <v>29</v>
      </c>
      <c r="I4803">
        <v>1</v>
      </c>
      <c r="J4803">
        <v>257.31</v>
      </c>
      <c r="K4803">
        <v>174.55</v>
      </c>
      <c r="L4803">
        <v>257.31</v>
      </c>
      <c r="M4803">
        <v>174.55</v>
      </c>
      <c r="N4803" t="s">
        <v>19246</v>
      </c>
      <c r="O4803" t="s">
        <v>19245</v>
      </c>
      <c r="P4803" t="s">
        <v>26</v>
      </c>
      <c r="Q4803">
        <v>11.0168</v>
      </c>
      <c r="R4803">
        <v>76.955799999999996</v>
      </c>
      <c r="S4803" t="s">
        <v>206</v>
      </c>
      <c r="T4803" t="s">
        <v>205</v>
      </c>
      <c r="U4803" t="s">
        <v>77</v>
      </c>
      <c r="V4803" t="s">
        <v>212</v>
      </c>
    </row>
    <row r="4804" spans="1:22">
      <c r="A4804" t="s">
        <v>19244</v>
      </c>
      <c r="B4804" s="2">
        <v>45283.719444444447</v>
      </c>
      <c r="C4804" s="2">
        <f t="shared" si="75"/>
        <v>45278</v>
      </c>
      <c r="D4804" t="s">
        <v>1135</v>
      </c>
      <c r="E4804" t="s">
        <v>1134</v>
      </c>
      <c r="F4804" t="s">
        <v>136</v>
      </c>
      <c r="G4804" t="s">
        <v>30</v>
      </c>
      <c r="H4804" t="s">
        <v>71</v>
      </c>
      <c r="I4804">
        <v>2</v>
      </c>
      <c r="J4804">
        <v>585.44000000000005</v>
      </c>
      <c r="K4804">
        <v>415.72</v>
      </c>
      <c r="L4804">
        <v>1170.8800000000001</v>
      </c>
      <c r="M4804">
        <v>831.44</v>
      </c>
      <c r="N4804" t="s">
        <v>19243</v>
      </c>
      <c r="O4804" t="s">
        <v>19242</v>
      </c>
      <c r="P4804" t="s">
        <v>121</v>
      </c>
      <c r="Q4804">
        <v>9.9252000000000002</v>
      </c>
      <c r="R4804">
        <v>78.119799999999998</v>
      </c>
      <c r="S4804" t="s">
        <v>420</v>
      </c>
      <c r="T4804" t="s">
        <v>419</v>
      </c>
      <c r="U4804" t="s">
        <v>23</v>
      </c>
      <c r="V4804" t="s">
        <v>9</v>
      </c>
    </row>
    <row r="4805" spans="1:22">
      <c r="A4805" t="s">
        <v>19241</v>
      </c>
      <c r="B4805" s="2">
        <v>45293.72152777778</v>
      </c>
      <c r="C4805" s="2">
        <f t="shared" si="75"/>
        <v>45292</v>
      </c>
      <c r="D4805" t="s">
        <v>1130</v>
      </c>
      <c r="E4805" t="s">
        <v>5327</v>
      </c>
      <c r="F4805" t="s">
        <v>201</v>
      </c>
      <c r="G4805" t="s">
        <v>53</v>
      </c>
      <c r="H4805" t="s">
        <v>40</v>
      </c>
      <c r="I4805">
        <v>2</v>
      </c>
      <c r="J4805">
        <v>2356.8000000000002</v>
      </c>
      <c r="K4805">
        <v>1875.08</v>
      </c>
      <c r="L4805">
        <v>4713.6000000000004</v>
      </c>
      <c r="M4805">
        <v>3750.16</v>
      </c>
      <c r="N4805" t="s">
        <v>19240</v>
      </c>
      <c r="O4805" t="s">
        <v>19239</v>
      </c>
      <c r="P4805" t="s">
        <v>121</v>
      </c>
      <c r="Q4805">
        <v>9.9252000000000002</v>
      </c>
      <c r="R4805">
        <v>78.119799999999998</v>
      </c>
      <c r="S4805" t="s">
        <v>120</v>
      </c>
      <c r="T4805" t="s">
        <v>119</v>
      </c>
      <c r="U4805" t="s">
        <v>77</v>
      </c>
      <c r="V4805" t="s">
        <v>45</v>
      </c>
    </row>
    <row r="4806" spans="1:22">
      <c r="A4806" t="s">
        <v>19238</v>
      </c>
      <c r="B4806" s="2">
        <v>45030.688888888886</v>
      </c>
      <c r="C4806" s="2">
        <f t="shared" si="75"/>
        <v>45026</v>
      </c>
      <c r="D4806" t="s">
        <v>1125</v>
      </c>
      <c r="E4806" t="s">
        <v>9002</v>
      </c>
      <c r="F4806" t="s">
        <v>31</v>
      </c>
      <c r="G4806" t="s">
        <v>106</v>
      </c>
      <c r="H4806" t="s">
        <v>29</v>
      </c>
      <c r="I4806">
        <v>2</v>
      </c>
      <c r="J4806">
        <v>1704.51</v>
      </c>
      <c r="K4806">
        <v>1115.8499999999999</v>
      </c>
      <c r="L4806">
        <v>3409.02</v>
      </c>
      <c r="M4806">
        <v>2231.6999999999998</v>
      </c>
      <c r="N4806" t="s">
        <v>19237</v>
      </c>
      <c r="O4806" t="s">
        <v>19236</v>
      </c>
      <c r="P4806" t="s">
        <v>68</v>
      </c>
      <c r="Q4806">
        <v>11.34</v>
      </c>
      <c r="R4806">
        <v>77.717200000000005</v>
      </c>
      <c r="S4806" t="s">
        <v>111</v>
      </c>
      <c r="T4806" t="s">
        <v>110</v>
      </c>
      <c r="U4806" t="s">
        <v>23</v>
      </c>
      <c r="V4806" t="s">
        <v>9</v>
      </c>
    </row>
    <row r="4807" spans="1:22">
      <c r="A4807" t="s">
        <v>19235</v>
      </c>
      <c r="B4807" s="2">
        <v>45479.576388888891</v>
      </c>
      <c r="C4807" s="2">
        <f t="shared" si="75"/>
        <v>45474</v>
      </c>
      <c r="D4807" t="s">
        <v>1120</v>
      </c>
      <c r="E4807" t="s">
        <v>10789</v>
      </c>
      <c r="F4807" t="s">
        <v>166</v>
      </c>
      <c r="G4807" t="s">
        <v>91</v>
      </c>
      <c r="H4807" t="s">
        <v>40</v>
      </c>
      <c r="I4807">
        <v>1</v>
      </c>
      <c r="J4807">
        <v>292.89</v>
      </c>
      <c r="K4807">
        <v>225.25</v>
      </c>
      <c r="L4807">
        <v>292.89</v>
      </c>
      <c r="M4807">
        <v>225.25</v>
      </c>
      <c r="N4807" t="s">
        <v>19234</v>
      </c>
      <c r="O4807" t="s">
        <v>19233</v>
      </c>
      <c r="P4807" t="s">
        <v>112</v>
      </c>
      <c r="Q4807">
        <v>13.082700000000001</v>
      </c>
      <c r="R4807">
        <v>80.270700000000005</v>
      </c>
      <c r="S4807" t="s">
        <v>319</v>
      </c>
      <c r="T4807" t="s">
        <v>318</v>
      </c>
      <c r="U4807" t="s">
        <v>77</v>
      </c>
      <c r="V4807" t="s">
        <v>9</v>
      </c>
    </row>
    <row r="4808" spans="1:22">
      <c r="A4808" t="s">
        <v>19232</v>
      </c>
      <c r="B4808" s="2">
        <v>45006.568749999999</v>
      </c>
      <c r="C4808" s="2">
        <f t="shared" si="75"/>
        <v>45005</v>
      </c>
      <c r="D4808" t="s">
        <v>1115</v>
      </c>
      <c r="E4808" t="s">
        <v>7183</v>
      </c>
      <c r="F4808" t="s">
        <v>18</v>
      </c>
      <c r="G4808" t="s">
        <v>72</v>
      </c>
      <c r="H4808" t="s">
        <v>52</v>
      </c>
      <c r="I4808">
        <v>1</v>
      </c>
      <c r="J4808">
        <v>1024.3599999999999</v>
      </c>
      <c r="K4808">
        <v>759.91</v>
      </c>
      <c r="L4808">
        <v>1024.3599999999999</v>
      </c>
      <c r="M4808">
        <v>759.91</v>
      </c>
      <c r="N4808" t="s">
        <v>19231</v>
      </c>
      <c r="O4808" t="s">
        <v>19230</v>
      </c>
      <c r="P4808" t="s">
        <v>26</v>
      </c>
      <c r="Q4808">
        <v>11.0168</v>
      </c>
      <c r="R4808">
        <v>76.955799999999996</v>
      </c>
      <c r="S4808" t="s">
        <v>340</v>
      </c>
      <c r="T4808" t="s">
        <v>339</v>
      </c>
      <c r="U4808" t="s">
        <v>46</v>
      </c>
      <c r="V4808" t="s">
        <v>9</v>
      </c>
    </row>
    <row r="4809" spans="1:22">
      <c r="A4809" t="s">
        <v>19229</v>
      </c>
      <c r="B4809" s="2">
        <v>45509.439583333333</v>
      </c>
      <c r="C4809" s="2">
        <f t="shared" si="75"/>
        <v>45509</v>
      </c>
      <c r="D4809" t="s">
        <v>1110</v>
      </c>
      <c r="E4809" t="s">
        <v>1109</v>
      </c>
      <c r="F4809" t="s">
        <v>18</v>
      </c>
      <c r="G4809" t="s">
        <v>106</v>
      </c>
      <c r="H4809" t="s">
        <v>71</v>
      </c>
      <c r="I4809">
        <v>3</v>
      </c>
      <c r="J4809">
        <v>928.14</v>
      </c>
      <c r="K4809">
        <v>637.77</v>
      </c>
      <c r="L4809">
        <v>2784.42</v>
      </c>
      <c r="M4809">
        <v>1913.31</v>
      </c>
      <c r="N4809" t="s">
        <v>19228</v>
      </c>
      <c r="O4809" t="s">
        <v>19227</v>
      </c>
      <c r="P4809" t="s">
        <v>26</v>
      </c>
      <c r="Q4809">
        <v>11.0168</v>
      </c>
      <c r="R4809">
        <v>76.955799999999996</v>
      </c>
      <c r="S4809" t="s">
        <v>432</v>
      </c>
      <c r="T4809" t="s">
        <v>431</v>
      </c>
      <c r="U4809" t="s">
        <v>46</v>
      </c>
      <c r="V4809" t="s">
        <v>45</v>
      </c>
    </row>
    <row r="4810" spans="1:22">
      <c r="A4810" t="s">
        <v>19226</v>
      </c>
      <c r="B4810" s="2">
        <v>45245.519444444442</v>
      </c>
      <c r="C4810" s="2">
        <f t="shared" si="75"/>
        <v>45243</v>
      </c>
      <c r="D4810" t="s">
        <v>1105</v>
      </c>
      <c r="E4810" t="s">
        <v>5307</v>
      </c>
      <c r="F4810" t="s">
        <v>83</v>
      </c>
      <c r="G4810" t="s">
        <v>53</v>
      </c>
      <c r="H4810" t="s">
        <v>16</v>
      </c>
      <c r="I4810">
        <v>1</v>
      </c>
      <c r="J4810">
        <v>1997.02</v>
      </c>
      <c r="K4810">
        <v>1695.37</v>
      </c>
      <c r="L4810">
        <v>1997.02</v>
      </c>
      <c r="M4810">
        <v>1695.37</v>
      </c>
      <c r="N4810" t="s">
        <v>19225</v>
      </c>
      <c r="O4810" t="s">
        <v>19224</v>
      </c>
      <c r="P4810" t="s">
        <v>112</v>
      </c>
      <c r="Q4810">
        <v>13.082700000000001</v>
      </c>
      <c r="R4810">
        <v>80.270700000000005</v>
      </c>
      <c r="S4810" t="s">
        <v>257</v>
      </c>
      <c r="T4810" t="s">
        <v>256</v>
      </c>
      <c r="U4810" t="s">
        <v>10</v>
      </c>
      <c r="V4810" t="s">
        <v>9</v>
      </c>
    </row>
    <row r="4811" spans="1:22">
      <c r="A4811" t="s">
        <v>19223</v>
      </c>
      <c r="B4811" s="2">
        <v>45573.661111111112</v>
      </c>
      <c r="C4811" s="2">
        <f t="shared" si="75"/>
        <v>45572</v>
      </c>
      <c r="D4811" t="s">
        <v>1100</v>
      </c>
      <c r="E4811" t="s">
        <v>3387</v>
      </c>
      <c r="F4811" t="s">
        <v>31</v>
      </c>
      <c r="G4811" t="s">
        <v>106</v>
      </c>
      <c r="H4811" t="s">
        <v>16</v>
      </c>
      <c r="I4811">
        <v>1</v>
      </c>
      <c r="J4811">
        <v>2443.04</v>
      </c>
      <c r="K4811">
        <v>1694.69</v>
      </c>
      <c r="L4811">
        <v>2443.04</v>
      </c>
      <c r="M4811">
        <v>1694.69</v>
      </c>
      <c r="N4811" t="s">
        <v>19222</v>
      </c>
      <c r="O4811" t="s">
        <v>19221</v>
      </c>
      <c r="P4811" t="s">
        <v>37</v>
      </c>
      <c r="Q4811">
        <v>10.7905</v>
      </c>
      <c r="R4811">
        <v>78.704700000000003</v>
      </c>
      <c r="S4811" t="s">
        <v>333</v>
      </c>
      <c r="T4811" t="s">
        <v>332</v>
      </c>
      <c r="U4811" t="s">
        <v>77</v>
      </c>
      <c r="V4811" t="s">
        <v>9</v>
      </c>
    </row>
    <row r="4812" spans="1:22">
      <c r="A4812" t="s">
        <v>19220</v>
      </c>
      <c r="B4812" s="2">
        <v>45313.816666666666</v>
      </c>
      <c r="C4812" s="2">
        <f t="shared" si="75"/>
        <v>45313</v>
      </c>
      <c r="D4812" t="s">
        <v>1095</v>
      </c>
      <c r="E4812" t="s">
        <v>5299</v>
      </c>
      <c r="F4812" t="s">
        <v>31</v>
      </c>
      <c r="G4812" t="s">
        <v>72</v>
      </c>
      <c r="H4812" t="s">
        <v>63</v>
      </c>
      <c r="I4812">
        <v>1</v>
      </c>
      <c r="J4812">
        <v>669.49</v>
      </c>
      <c r="K4812">
        <v>561.95000000000005</v>
      </c>
      <c r="L4812">
        <v>669.49</v>
      </c>
      <c r="M4812">
        <v>561.95000000000005</v>
      </c>
      <c r="N4812" t="s">
        <v>19219</v>
      </c>
      <c r="O4812" t="s">
        <v>19218</v>
      </c>
      <c r="P4812" t="s">
        <v>121</v>
      </c>
      <c r="Q4812">
        <v>9.9252000000000002</v>
      </c>
      <c r="R4812">
        <v>78.119799999999998</v>
      </c>
      <c r="S4812" t="s">
        <v>88</v>
      </c>
      <c r="T4812" t="s">
        <v>87</v>
      </c>
      <c r="U4812" t="s">
        <v>57</v>
      </c>
      <c r="V4812" t="s">
        <v>45</v>
      </c>
    </row>
    <row r="4813" spans="1:22">
      <c r="A4813" t="s">
        <v>19217</v>
      </c>
      <c r="B4813" s="2">
        <v>44951.792361111111</v>
      </c>
      <c r="C4813" s="2">
        <f t="shared" si="75"/>
        <v>44949</v>
      </c>
      <c r="D4813" t="s">
        <v>1090</v>
      </c>
      <c r="E4813" t="s">
        <v>5295</v>
      </c>
      <c r="F4813" t="s">
        <v>64</v>
      </c>
      <c r="G4813" t="s">
        <v>115</v>
      </c>
      <c r="H4813" t="s">
        <v>16</v>
      </c>
      <c r="I4813">
        <v>3</v>
      </c>
      <c r="J4813">
        <v>2154.7199999999998</v>
      </c>
      <c r="K4813">
        <v>1417.8</v>
      </c>
      <c r="L4813">
        <v>6464.16</v>
      </c>
      <c r="M4813">
        <v>4253.3999999999996</v>
      </c>
      <c r="N4813" t="s">
        <v>19216</v>
      </c>
      <c r="O4813" t="s">
        <v>19215</v>
      </c>
      <c r="P4813" t="s">
        <v>68</v>
      </c>
      <c r="Q4813">
        <v>11.34</v>
      </c>
      <c r="R4813">
        <v>77.717200000000005</v>
      </c>
      <c r="S4813" t="s">
        <v>79</v>
      </c>
      <c r="T4813" t="s">
        <v>78</v>
      </c>
      <c r="U4813" t="s">
        <v>46</v>
      </c>
      <c r="V4813" t="s">
        <v>9</v>
      </c>
    </row>
    <row r="4814" spans="1:22">
      <c r="A4814" t="s">
        <v>19214</v>
      </c>
      <c r="B4814" s="2">
        <v>45198.671527777777</v>
      </c>
      <c r="C4814" s="2">
        <f t="shared" si="75"/>
        <v>45194</v>
      </c>
      <c r="D4814" t="s">
        <v>1085</v>
      </c>
      <c r="E4814" t="s">
        <v>3375</v>
      </c>
      <c r="F4814" t="s">
        <v>136</v>
      </c>
      <c r="G4814" t="s">
        <v>91</v>
      </c>
      <c r="H4814" t="s">
        <v>63</v>
      </c>
      <c r="I4814">
        <v>1</v>
      </c>
      <c r="J4814">
        <v>2305.0700000000002</v>
      </c>
      <c r="K4814">
        <v>1417.37</v>
      </c>
      <c r="L4814">
        <v>2305.0700000000002</v>
      </c>
      <c r="M4814">
        <v>1417.37</v>
      </c>
      <c r="N4814" t="s">
        <v>19213</v>
      </c>
      <c r="O4814" t="s">
        <v>19212</v>
      </c>
      <c r="P4814" t="s">
        <v>112</v>
      </c>
      <c r="Q4814">
        <v>13.082700000000001</v>
      </c>
      <c r="R4814">
        <v>80.270700000000005</v>
      </c>
      <c r="S4814" t="s">
        <v>176</v>
      </c>
      <c r="T4814" t="s">
        <v>175</v>
      </c>
      <c r="U4814" t="s">
        <v>23</v>
      </c>
      <c r="V4814" t="s">
        <v>45</v>
      </c>
    </row>
    <row r="4815" spans="1:22">
      <c r="A4815" t="s">
        <v>19211</v>
      </c>
      <c r="B4815" s="2">
        <v>45454.421527777777</v>
      </c>
      <c r="C4815" s="2">
        <f t="shared" si="75"/>
        <v>45453</v>
      </c>
      <c r="D4815" t="s">
        <v>1080</v>
      </c>
      <c r="E4815" t="s">
        <v>19210</v>
      </c>
      <c r="F4815" t="s">
        <v>201</v>
      </c>
      <c r="G4815" t="s">
        <v>106</v>
      </c>
      <c r="H4815" t="s">
        <v>40</v>
      </c>
      <c r="I4815">
        <v>4</v>
      </c>
      <c r="J4815">
        <v>271.31</v>
      </c>
      <c r="K4815">
        <v>232.15</v>
      </c>
      <c r="L4815">
        <v>1085.24</v>
      </c>
      <c r="M4815">
        <v>928.6</v>
      </c>
      <c r="N4815" t="s">
        <v>19209</v>
      </c>
      <c r="O4815" t="s">
        <v>19208</v>
      </c>
      <c r="P4815" t="s">
        <v>49</v>
      </c>
      <c r="Q4815">
        <v>12.916499999999999</v>
      </c>
      <c r="R4815">
        <v>79.132499999999993</v>
      </c>
      <c r="S4815" t="s">
        <v>513</v>
      </c>
      <c r="T4815" t="s">
        <v>512</v>
      </c>
      <c r="U4815" t="s">
        <v>23</v>
      </c>
      <c r="V4815" t="s">
        <v>45</v>
      </c>
    </row>
    <row r="4816" spans="1:22">
      <c r="A4816" t="s">
        <v>19207</v>
      </c>
      <c r="B4816" s="2">
        <v>45185.6875</v>
      </c>
      <c r="C4816" s="2">
        <f t="shared" si="75"/>
        <v>45180</v>
      </c>
      <c r="D4816" t="s">
        <v>1075</v>
      </c>
      <c r="E4816" t="s">
        <v>14195</v>
      </c>
      <c r="F4816" t="s">
        <v>201</v>
      </c>
      <c r="G4816" t="s">
        <v>115</v>
      </c>
      <c r="H4816" t="s">
        <v>29</v>
      </c>
      <c r="I4816">
        <v>2</v>
      </c>
      <c r="J4816">
        <v>1651.41</v>
      </c>
      <c r="K4816">
        <v>1376.83</v>
      </c>
      <c r="L4816">
        <v>3302.82</v>
      </c>
      <c r="M4816">
        <v>2753.66</v>
      </c>
      <c r="N4816" t="s">
        <v>19206</v>
      </c>
      <c r="O4816" t="s">
        <v>19205</v>
      </c>
      <c r="P4816" t="s">
        <v>37</v>
      </c>
      <c r="Q4816">
        <v>10.7905</v>
      </c>
      <c r="R4816">
        <v>78.704700000000003</v>
      </c>
      <c r="S4816" t="s">
        <v>243</v>
      </c>
      <c r="T4816" t="s">
        <v>242</v>
      </c>
      <c r="U4816" t="s">
        <v>57</v>
      </c>
      <c r="V4816" t="s">
        <v>212</v>
      </c>
    </row>
    <row r="4817" spans="1:22">
      <c r="A4817" t="s">
        <v>19204</v>
      </c>
      <c r="B4817" s="2">
        <v>45182.476388888892</v>
      </c>
      <c r="C4817" s="2">
        <f t="shared" si="75"/>
        <v>45180</v>
      </c>
      <c r="D4817" t="s">
        <v>1070</v>
      </c>
      <c r="E4817" t="s">
        <v>3363</v>
      </c>
      <c r="F4817" t="s">
        <v>166</v>
      </c>
      <c r="G4817" t="s">
        <v>41</v>
      </c>
      <c r="H4817" t="s">
        <v>40</v>
      </c>
      <c r="I4817">
        <v>4</v>
      </c>
      <c r="J4817">
        <v>2462.1999999999998</v>
      </c>
      <c r="K4817">
        <v>1568.24</v>
      </c>
      <c r="L4817">
        <v>9848.7999999999993</v>
      </c>
      <c r="M4817">
        <v>6272.96</v>
      </c>
      <c r="N4817" t="s">
        <v>19203</v>
      </c>
      <c r="O4817" t="s">
        <v>19202</v>
      </c>
      <c r="P4817" t="s">
        <v>112</v>
      </c>
      <c r="Q4817">
        <v>13.082700000000001</v>
      </c>
      <c r="R4817">
        <v>80.270700000000005</v>
      </c>
      <c r="S4817" t="s">
        <v>454</v>
      </c>
      <c r="T4817" t="s">
        <v>453</v>
      </c>
      <c r="U4817" t="s">
        <v>77</v>
      </c>
      <c r="V4817" t="s">
        <v>9</v>
      </c>
    </row>
    <row r="4818" spans="1:22">
      <c r="A4818" t="s">
        <v>19201</v>
      </c>
      <c r="B4818" s="2">
        <v>45512.746527777781</v>
      </c>
      <c r="C4818" s="2">
        <f t="shared" si="75"/>
        <v>45509</v>
      </c>
      <c r="D4818" t="s">
        <v>1065</v>
      </c>
      <c r="E4818" t="s">
        <v>1064</v>
      </c>
      <c r="F4818" t="s">
        <v>136</v>
      </c>
      <c r="G4818" t="s">
        <v>53</v>
      </c>
      <c r="H4818" t="s">
        <v>29</v>
      </c>
      <c r="I4818">
        <v>1</v>
      </c>
      <c r="J4818">
        <v>1889.9</v>
      </c>
      <c r="K4818">
        <v>1160.26</v>
      </c>
      <c r="L4818">
        <v>1889.9</v>
      </c>
      <c r="M4818">
        <v>1160.26</v>
      </c>
      <c r="N4818" t="s">
        <v>19200</v>
      </c>
      <c r="O4818" t="s">
        <v>19199</v>
      </c>
      <c r="P4818" t="s">
        <v>13</v>
      </c>
      <c r="Q4818">
        <v>11.664300000000001</v>
      </c>
      <c r="R4818">
        <v>78.146000000000001</v>
      </c>
      <c r="S4818" t="s">
        <v>25</v>
      </c>
      <c r="T4818" t="s">
        <v>24</v>
      </c>
      <c r="U4818" t="s">
        <v>23</v>
      </c>
      <c r="V4818" t="s">
        <v>9</v>
      </c>
    </row>
    <row r="4819" spans="1:22">
      <c r="A4819" t="s">
        <v>19198</v>
      </c>
      <c r="B4819" s="2">
        <v>45471.845138888886</v>
      </c>
      <c r="C4819" s="2">
        <f t="shared" si="75"/>
        <v>45467</v>
      </c>
      <c r="D4819" t="s">
        <v>1060</v>
      </c>
      <c r="E4819" t="s">
        <v>1059</v>
      </c>
      <c r="F4819" t="s">
        <v>136</v>
      </c>
      <c r="G4819" t="s">
        <v>17</v>
      </c>
      <c r="H4819" t="s">
        <v>71</v>
      </c>
      <c r="I4819">
        <v>1</v>
      </c>
      <c r="J4819">
        <v>409.37</v>
      </c>
      <c r="K4819">
        <v>289.01</v>
      </c>
      <c r="L4819">
        <v>409.37</v>
      </c>
      <c r="M4819">
        <v>289.01</v>
      </c>
      <c r="N4819" t="s">
        <v>19197</v>
      </c>
      <c r="O4819" t="s">
        <v>19196</v>
      </c>
      <c r="P4819" t="s">
        <v>60</v>
      </c>
      <c r="Q4819">
        <v>8.7139000000000006</v>
      </c>
      <c r="R4819">
        <v>77.756699999999995</v>
      </c>
      <c r="S4819" t="s">
        <v>214</v>
      </c>
      <c r="T4819" t="s">
        <v>213</v>
      </c>
      <c r="U4819" t="s">
        <v>77</v>
      </c>
      <c r="V4819" t="s">
        <v>9</v>
      </c>
    </row>
    <row r="4820" spans="1:22">
      <c r="A4820" t="s">
        <v>19195</v>
      </c>
      <c r="B4820" s="2">
        <v>45371.613194444442</v>
      </c>
      <c r="C4820" s="2">
        <f t="shared" si="75"/>
        <v>45369</v>
      </c>
      <c r="D4820" t="s">
        <v>1055</v>
      </c>
      <c r="E4820" t="s">
        <v>1054</v>
      </c>
      <c r="F4820" t="s">
        <v>166</v>
      </c>
      <c r="G4820" t="s">
        <v>82</v>
      </c>
      <c r="H4820" t="s">
        <v>52</v>
      </c>
      <c r="I4820">
        <v>2</v>
      </c>
      <c r="J4820">
        <v>1020.99</v>
      </c>
      <c r="K4820">
        <v>852.29</v>
      </c>
      <c r="L4820">
        <v>2041.98</v>
      </c>
      <c r="M4820">
        <v>1704.58</v>
      </c>
      <c r="N4820" t="s">
        <v>19194</v>
      </c>
      <c r="O4820" t="s">
        <v>19193</v>
      </c>
      <c r="P4820" t="s">
        <v>37</v>
      </c>
      <c r="Q4820">
        <v>10.7905</v>
      </c>
      <c r="R4820">
        <v>78.704700000000003</v>
      </c>
      <c r="S4820" t="s">
        <v>616</v>
      </c>
      <c r="T4820" t="s">
        <v>615</v>
      </c>
      <c r="U4820" t="s">
        <v>46</v>
      </c>
      <c r="V4820" t="s">
        <v>9</v>
      </c>
    </row>
    <row r="4821" spans="1:22">
      <c r="A4821" t="s">
        <v>19192</v>
      </c>
      <c r="B4821" s="2">
        <v>45345.568749999999</v>
      </c>
      <c r="C4821" s="2">
        <f t="shared" si="75"/>
        <v>45341</v>
      </c>
      <c r="D4821" t="s">
        <v>1050</v>
      </c>
      <c r="E4821" t="s">
        <v>10742</v>
      </c>
      <c r="F4821" t="s">
        <v>136</v>
      </c>
      <c r="G4821" t="s">
        <v>106</v>
      </c>
      <c r="H4821" t="s">
        <v>40</v>
      </c>
      <c r="I4821">
        <v>1</v>
      </c>
      <c r="J4821">
        <v>1855.08</v>
      </c>
      <c r="K4821">
        <v>1418.16</v>
      </c>
      <c r="L4821">
        <v>1855.08</v>
      </c>
      <c r="M4821">
        <v>1418.16</v>
      </c>
      <c r="N4821" t="s">
        <v>19191</v>
      </c>
      <c r="O4821" t="s">
        <v>19190</v>
      </c>
      <c r="P4821" t="s">
        <v>112</v>
      </c>
      <c r="Q4821">
        <v>13.082700000000001</v>
      </c>
      <c r="R4821">
        <v>80.270700000000005</v>
      </c>
      <c r="S4821" t="s">
        <v>530</v>
      </c>
      <c r="T4821" t="s">
        <v>529</v>
      </c>
      <c r="U4821" t="s">
        <v>46</v>
      </c>
      <c r="V4821" t="s">
        <v>9</v>
      </c>
    </row>
    <row r="4822" spans="1:22">
      <c r="A4822" t="s">
        <v>19189</v>
      </c>
      <c r="B4822" s="2">
        <v>45395.586111111108</v>
      </c>
      <c r="C4822" s="2">
        <f t="shared" si="75"/>
        <v>45390</v>
      </c>
      <c r="D4822" t="s">
        <v>1045</v>
      </c>
      <c r="E4822" t="s">
        <v>19188</v>
      </c>
      <c r="F4822" t="s">
        <v>136</v>
      </c>
      <c r="G4822" t="s">
        <v>115</v>
      </c>
      <c r="H4822" t="s">
        <v>63</v>
      </c>
      <c r="I4822">
        <v>2</v>
      </c>
      <c r="J4822">
        <v>1804.49</v>
      </c>
      <c r="K4822">
        <v>1124.1500000000001</v>
      </c>
      <c r="L4822">
        <v>3608.98</v>
      </c>
      <c r="M4822">
        <v>2248.3000000000002</v>
      </c>
      <c r="N4822" t="s">
        <v>19187</v>
      </c>
      <c r="O4822" t="s">
        <v>19186</v>
      </c>
      <c r="P4822" t="s">
        <v>37</v>
      </c>
      <c r="Q4822">
        <v>10.7905</v>
      </c>
      <c r="R4822">
        <v>78.704700000000003</v>
      </c>
      <c r="S4822" t="s">
        <v>295</v>
      </c>
      <c r="T4822" t="s">
        <v>294</v>
      </c>
      <c r="U4822" t="s">
        <v>23</v>
      </c>
      <c r="V4822" t="s">
        <v>9</v>
      </c>
    </row>
    <row r="4823" spans="1:22">
      <c r="A4823" t="s">
        <v>19185</v>
      </c>
      <c r="B4823" s="2">
        <v>45307.807638888888</v>
      </c>
      <c r="C4823" s="2">
        <f t="shared" si="75"/>
        <v>45306</v>
      </c>
      <c r="D4823" t="s">
        <v>1040</v>
      </c>
      <c r="E4823" t="s">
        <v>5256</v>
      </c>
      <c r="F4823" t="s">
        <v>31</v>
      </c>
      <c r="G4823" t="s">
        <v>30</v>
      </c>
      <c r="H4823" t="s">
        <v>40</v>
      </c>
      <c r="I4823">
        <v>2</v>
      </c>
      <c r="J4823">
        <v>1551.54</v>
      </c>
      <c r="K4823">
        <v>1315.54</v>
      </c>
      <c r="L4823">
        <v>3103.08</v>
      </c>
      <c r="M4823">
        <v>2631.08</v>
      </c>
      <c r="N4823" t="s">
        <v>19184</v>
      </c>
      <c r="O4823" t="s">
        <v>19183</v>
      </c>
      <c r="P4823" t="s">
        <v>68</v>
      </c>
      <c r="Q4823">
        <v>11.34</v>
      </c>
      <c r="R4823">
        <v>77.717200000000005</v>
      </c>
      <c r="S4823" t="s">
        <v>352</v>
      </c>
      <c r="T4823" t="s">
        <v>351</v>
      </c>
      <c r="U4823" t="s">
        <v>10</v>
      </c>
      <c r="V4823" t="s">
        <v>22</v>
      </c>
    </row>
    <row r="4824" spans="1:22">
      <c r="A4824" t="s">
        <v>19182</v>
      </c>
      <c r="B4824" s="2">
        <v>44958.734722222223</v>
      </c>
      <c r="C4824" s="2">
        <f t="shared" si="75"/>
        <v>44956</v>
      </c>
      <c r="D4824" t="s">
        <v>1035</v>
      </c>
      <c r="E4824" t="s">
        <v>15864</v>
      </c>
      <c r="F4824" t="s">
        <v>31</v>
      </c>
      <c r="G4824" t="s">
        <v>115</v>
      </c>
      <c r="H4824" t="s">
        <v>52</v>
      </c>
      <c r="I4824">
        <v>2</v>
      </c>
      <c r="J4824">
        <v>1219.8499999999999</v>
      </c>
      <c r="K4824">
        <v>813.07</v>
      </c>
      <c r="L4824">
        <v>2439.6999999999998</v>
      </c>
      <c r="M4824">
        <v>1626.14</v>
      </c>
      <c r="N4824" t="s">
        <v>19181</v>
      </c>
      <c r="O4824" t="s">
        <v>19180</v>
      </c>
      <c r="P4824" t="s">
        <v>121</v>
      </c>
      <c r="Q4824">
        <v>9.9252000000000002</v>
      </c>
      <c r="R4824">
        <v>78.119799999999998</v>
      </c>
      <c r="S4824" t="s">
        <v>79</v>
      </c>
      <c r="T4824" t="s">
        <v>78</v>
      </c>
      <c r="U4824" t="s">
        <v>77</v>
      </c>
      <c r="V4824" t="s">
        <v>9</v>
      </c>
    </row>
    <row r="4825" spans="1:22">
      <c r="A4825" t="s">
        <v>19179</v>
      </c>
      <c r="B4825" s="2">
        <v>45123.475694444445</v>
      </c>
      <c r="C4825" s="2">
        <f t="shared" si="75"/>
        <v>45117</v>
      </c>
      <c r="D4825" t="s">
        <v>1030</v>
      </c>
      <c r="E4825" t="s">
        <v>19178</v>
      </c>
      <c r="F4825" t="s">
        <v>18</v>
      </c>
      <c r="G4825" t="s">
        <v>17</v>
      </c>
      <c r="H4825" t="s">
        <v>71</v>
      </c>
      <c r="I4825">
        <v>2</v>
      </c>
      <c r="J4825">
        <v>240.69</v>
      </c>
      <c r="K4825">
        <v>190.25</v>
      </c>
      <c r="L4825">
        <v>481.38</v>
      </c>
      <c r="M4825">
        <v>380.5</v>
      </c>
      <c r="N4825" t="s">
        <v>19177</v>
      </c>
      <c r="O4825" t="s">
        <v>19176</v>
      </c>
      <c r="P4825" t="s">
        <v>37</v>
      </c>
      <c r="Q4825">
        <v>10.7905</v>
      </c>
      <c r="R4825">
        <v>78.704700000000003</v>
      </c>
      <c r="S4825" t="s">
        <v>762</v>
      </c>
      <c r="T4825" t="s">
        <v>761</v>
      </c>
      <c r="U4825" t="s">
        <v>46</v>
      </c>
      <c r="V4825" t="s">
        <v>9</v>
      </c>
    </row>
    <row r="4826" spans="1:22">
      <c r="A4826" t="s">
        <v>19175</v>
      </c>
      <c r="B4826" s="2">
        <v>45359.524305555555</v>
      </c>
      <c r="C4826" s="2">
        <f t="shared" si="75"/>
        <v>45355</v>
      </c>
      <c r="D4826" t="s">
        <v>1025</v>
      </c>
      <c r="E4826" t="s">
        <v>10724</v>
      </c>
      <c r="F4826" t="s">
        <v>64</v>
      </c>
      <c r="G4826" t="s">
        <v>30</v>
      </c>
      <c r="H4826" t="s">
        <v>16</v>
      </c>
      <c r="I4826">
        <v>1</v>
      </c>
      <c r="J4826">
        <v>1344.77</v>
      </c>
      <c r="K4826">
        <v>928.66</v>
      </c>
      <c r="L4826">
        <v>1344.77</v>
      </c>
      <c r="M4826">
        <v>928.66</v>
      </c>
      <c r="N4826" t="s">
        <v>19174</v>
      </c>
      <c r="O4826" t="s">
        <v>19173</v>
      </c>
      <c r="P4826" t="s">
        <v>37</v>
      </c>
      <c r="Q4826">
        <v>10.7905</v>
      </c>
      <c r="R4826">
        <v>78.704700000000003</v>
      </c>
      <c r="S4826" t="s">
        <v>784</v>
      </c>
      <c r="T4826" t="s">
        <v>783</v>
      </c>
      <c r="U4826" t="s">
        <v>10</v>
      </c>
      <c r="V4826" t="s">
        <v>45</v>
      </c>
    </row>
    <row r="4827" spans="1:22">
      <c r="A4827" t="s">
        <v>19172</v>
      </c>
      <c r="B4827" s="2">
        <v>45574.789583333331</v>
      </c>
      <c r="C4827" s="2">
        <f t="shared" si="75"/>
        <v>45572</v>
      </c>
      <c r="D4827" t="s">
        <v>1020</v>
      </c>
      <c r="E4827" t="s">
        <v>19171</v>
      </c>
      <c r="F4827" t="s">
        <v>136</v>
      </c>
      <c r="G4827" t="s">
        <v>30</v>
      </c>
      <c r="H4827" t="s">
        <v>63</v>
      </c>
      <c r="I4827">
        <v>1</v>
      </c>
      <c r="J4827">
        <v>281.31</v>
      </c>
      <c r="K4827">
        <v>175.35</v>
      </c>
      <c r="L4827">
        <v>281.31</v>
      </c>
      <c r="M4827">
        <v>175.35</v>
      </c>
      <c r="N4827" t="s">
        <v>19170</v>
      </c>
      <c r="O4827" t="s">
        <v>19169</v>
      </c>
      <c r="P4827" t="s">
        <v>37</v>
      </c>
      <c r="Q4827">
        <v>10.7905</v>
      </c>
      <c r="R4827">
        <v>78.704700000000003</v>
      </c>
      <c r="S4827" t="s">
        <v>628</v>
      </c>
      <c r="T4827" t="s">
        <v>627</v>
      </c>
      <c r="U4827" t="s">
        <v>23</v>
      </c>
      <c r="V4827" t="s">
        <v>9</v>
      </c>
    </row>
    <row r="4828" spans="1:22">
      <c r="A4828" t="s">
        <v>19168</v>
      </c>
      <c r="B4828" s="2">
        <v>44979.806250000001</v>
      </c>
      <c r="C4828" s="2">
        <f t="shared" si="75"/>
        <v>44977</v>
      </c>
      <c r="D4828" t="s">
        <v>1015</v>
      </c>
      <c r="E4828" t="s">
        <v>7109</v>
      </c>
      <c r="F4828" t="s">
        <v>166</v>
      </c>
      <c r="G4828" t="s">
        <v>106</v>
      </c>
      <c r="H4828" t="s">
        <v>52</v>
      </c>
      <c r="I4828">
        <v>2</v>
      </c>
      <c r="J4828">
        <v>1918.85</v>
      </c>
      <c r="K4828">
        <v>1249.1500000000001</v>
      </c>
      <c r="L4828">
        <v>3837.7</v>
      </c>
      <c r="M4828">
        <v>2498.3000000000002</v>
      </c>
      <c r="N4828" t="s">
        <v>19167</v>
      </c>
      <c r="O4828" t="s">
        <v>19166</v>
      </c>
      <c r="P4828" t="s">
        <v>13</v>
      </c>
      <c r="Q4828">
        <v>11.664300000000001</v>
      </c>
      <c r="R4828">
        <v>78.146000000000001</v>
      </c>
      <c r="S4828" t="s">
        <v>319</v>
      </c>
      <c r="T4828" t="s">
        <v>318</v>
      </c>
      <c r="U4828" t="s">
        <v>23</v>
      </c>
      <c r="V4828" t="s">
        <v>45</v>
      </c>
    </row>
    <row r="4829" spans="1:22">
      <c r="A4829" t="s">
        <v>19165</v>
      </c>
      <c r="B4829" s="2">
        <v>45087.638194444444</v>
      </c>
      <c r="C4829" s="2">
        <f t="shared" si="75"/>
        <v>45082</v>
      </c>
      <c r="D4829" t="s">
        <v>1010</v>
      </c>
      <c r="E4829" t="s">
        <v>15846</v>
      </c>
      <c r="F4829" t="s">
        <v>18</v>
      </c>
      <c r="G4829" t="s">
        <v>82</v>
      </c>
      <c r="H4829" t="s">
        <v>71</v>
      </c>
      <c r="I4829">
        <v>3</v>
      </c>
      <c r="J4829">
        <v>1474.74</v>
      </c>
      <c r="K4829">
        <v>1025.68</v>
      </c>
      <c r="L4829">
        <v>4424.22</v>
      </c>
      <c r="M4829">
        <v>3077.04</v>
      </c>
      <c r="N4829" t="s">
        <v>19164</v>
      </c>
      <c r="O4829" t="s">
        <v>19163</v>
      </c>
      <c r="P4829" t="s">
        <v>13</v>
      </c>
      <c r="Q4829">
        <v>11.664300000000001</v>
      </c>
      <c r="R4829">
        <v>78.146000000000001</v>
      </c>
      <c r="S4829" t="s">
        <v>59</v>
      </c>
      <c r="T4829" t="s">
        <v>58</v>
      </c>
      <c r="U4829" t="s">
        <v>57</v>
      </c>
      <c r="V4829" t="s">
        <v>45</v>
      </c>
    </row>
    <row r="4830" spans="1:22">
      <c r="A4830" t="s">
        <v>19162</v>
      </c>
      <c r="B4830" s="2">
        <v>45433.423611111109</v>
      </c>
      <c r="C4830" s="2">
        <f t="shared" si="75"/>
        <v>45432</v>
      </c>
      <c r="D4830" t="s">
        <v>1005</v>
      </c>
      <c r="E4830" t="s">
        <v>19161</v>
      </c>
      <c r="F4830" t="s">
        <v>83</v>
      </c>
      <c r="G4830" t="s">
        <v>30</v>
      </c>
      <c r="H4830" t="s">
        <v>40</v>
      </c>
      <c r="I4830">
        <v>1</v>
      </c>
      <c r="J4830">
        <v>2189.11</v>
      </c>
      <c r="K4830">
        <v>1687.63</v>
      </c>
      <c r="L4830">
        <v>2189.11</v>
      </c>
      <c r="M4830">
        <v>1687.63</v>
      </c>
      <c r="N4830" t="s">
        <v>19160</v>
      </c>
      <c r="O4830" t="s">
        <v>19159</v>
      </c>
      <c r="P4830" t="s">
        <v>49</v>
      </c>
      <c r="Q4830">
        <v>12.916499999999999</v>
      </c>
      <c r="R4830">
        <v>79.132499999999993</v>
      </c>
      <c r="S4830" t="s">
        <v>176</v>
      </c>
      <c r="T4830" t="s">
        <v>175</v>
      </c>
      <c r="U4830" t="s">
        <v>10</v>
      </c>
      <c r="V4830" t="s">
        <v>9</v>
      </c>
    </row>
    <row r="4831" spans="1:22">
      <c r="A4831" t="s">
        <v>19158</v>
      </c>
      <c r="B4831" s="2">
        <v>45347.699305555558</v>
      </c>
      <c r="C4831" s="2">
        <f t="shared" si="75"/>
        <v>45341</v>
      </c>
      <c r="D4831" t="s">
        <v>1000</v>
      </c>
      <c r="E4831" t="s">
        <v>5225</v>
      </c>
      <c r="F4831" t="s">
        <v>64</v>
      </c>
      <c r="G4831" t="s">
        <v>30</v>
      </c>
      <c r="H4831" t="s">
        <v>63</v>
      </c>
      <c r="I4831">
        <v>1</v>
      </c>
      <c r="J4831">
        <v>949.33</v>
      </c>
      <c r="K4831">
        <v>801.75</v>
      </c>
      <c r="L4831">
        <v>949.33</v>
      </c>
      <c r="M4831">
        <v>801.75</v>
      </c>
      <c r="N4831" t="s">
        <v>19157</v>
      </c>
      <c r="O4831" t="s">
        <v>19156</v>
      </c>
      <c r="P4831" t="s">
        <v>60</v>
      </c>
      <c r="Q4831">
        <v>8.7139000000000006</v>
      </c>
      <c r="R4831">
        <v>77.756699999999995</v>
      </c>
      <c r="S4831" t="s">
        <v>364</v>
      </c>
      <c r="T4831" t="s">
        <v>363</v>
      </c>
      <c r="U4831" t="s">
        <v>46</v>
      </c>
      <c r="V4831" t="s">
        <v>45</v>
      </c>
    </row>
    <row r="4832" spans="1:22">
      <c r="A4832" t="s">
        <v>19155</v>
      </c>
      <c r="B4832" s="2">
        <v>45188.673611111109</v>
      </c>
      <c r="C4832" s="2">
        <f t="shared" si="75"/>
        <v>45187</v>
      </c>
      <c r="D4832" t="s">
        <v>995</v>
      </c>
      <c r="E4832" t="s">
        <v>994</v>
      </c>
      <c r="F4832" t="s">
        <v>166</v>
      </c>
      <c r="G4832" t="s">
        <v>106</v>
      </c>
      <c r="H4832" t="s">
        <v>52</v>
      </c>
      <c r="I4832">
        <v>1</v>
      </c>
      <c r="J4832">
        <v>824.72</v>
      </c>
      <c r="K4832">
        <v>568.01</v>
      </c>
      <c r="L4832">
        <v>824.72</v>
      </c>
      <c r="M4832">
        <v>568.01</v>
      </c>
      <c r="N4832" t="s">
        <v>19154</v>
      </c>
      <c r="O4832" t="s">
        <v>19153</v>
      </c>
      <c r="P4832" t="s">
        <v>121</v>
      </c>
      <c r="Q4832">
        <v>9.9252000000000002</v>
      </c>
      <c r="R4832">
        <v>78.119799999999998</v>
      </c>
      <c r="S4832" t="s">
        <v>214</v>
      </c>
      <c r="T4832" t="s">
        <v>213</v>
      </c>
      <c r="U4832" t="s">
        <v>10</v>
      </c>
      <c r="V4832" t="s">
        <v>22</v>
      </c>
    </row>
    <row r="4833" spans="1:22">
      <c r="A4833" t="s">
        <v>19152</v>
      </c>
      <c r="B4833" s="2">
        <v>45257.474305555559</v>
      </c>
      <c r="C4833" s="2">
        <f t="shared" si="75"/>
        <v>45257</v>
      </c>
      <c r="D4833" t="s">
        <v>990</v>
      </c>
      <c r="E4833" t="s">
        <v>19151</v>
      </c>
      <c r="F4833" t="s">
        <v>166</v>
      </c>
      <c r="G4833" t="s">
        <v>72</v>
      </c>
      <c r="H4833" t="s">
        <v>40</v>
      </c>
      <c r="I4833">
        <v>1</v>
      </c>
      <c r="J4833">
        <v>1388.38</v>
      </c>
      <c r="K4833">
        <v>1167.23</v>
      </c>
      <c r="L4833">
        <v>1388.38</v>
      </c>
      <c r="M4833">
        <v>1167.23</v>
      </c>
      <c r="N4833" t="s">
        <v>19150</v>
      </c>
      <c r="O4833" t="s">
        <v>19149</v>
      </c>
      <c r="P4833" t="s">
        <v>60</v>
      </c>
      <c r="Q4833">
        <v>8.7139000000000006</v>
      </c>
      <c r="R4833">
        <v>77.756699999999995</v>
      </c>
      <c r="S4833" t="s">
        <v>1238</v>
      </c>
      <c r="T4833" t="s">
        <v>1237</v>
      </c>
      <c r="U4833" t="s">
        <v>77</v>
      </c>
      <c r="V4833" t="s">
        <v>45</v>
      </c>
    </row>
    <row r="4834" spans="1:22">
      <c r="A4834" t="s">
        <v>19148</v>
      </c>
      <c r="B4834" s="2">
        <v>45185.556944444441</v>
      </c>
      <c r="C4834" s="2">
        <f t="shared" si="75"/>
        <v>45180</v>
      </c>
      <c r="D4834" t="s">
        <v>985</v>
      </c>
      <c r="E4834" t="s">
        <v>3296</v>
      </c>
      <c r="F4834" t="s">
        <v>136</v>
      </c>
      <c r="G4834" t="s">
        <v>41</v>
      </c>
      <c r="H4834" t="s">
        <v>16</v>
      </c>
      <c r="I4834">
        <v>2</v>
      </c>
      <c r="J4834">
        <v>282.94</v>
      </c>
      <c r="K4834">
        <v>177</v>
      </c>
      <c r="L4834">
        <v>565.88</v>
      </c>
      <c r="M4834">
        <v>354</v>
      </c>
      <c r="N4834" t="s">
        <v>19147</v>
      </c>
      <c r="O4834" t="s">
        <v>19146</v>
      </c>
      <c r="P4834" t="s">
        <v>112</v>
      </c>
      <c r="Q4834">
        <v>13.082700000000001</v>
      </c>
      <c r="R4834">
        <v>80.270700000000005</v>
      </c>
      <c r="S4834" t="s">
        <v>396</v>
      </c>
      <c r="T4834" t="s">
        <v>395</v>
      </c>
      <c r="U4834" t="s">
        <v>23</v>
      </c>
      <c r="V4834" t="s">
        <v>9</v>
      </c>
    </row>
    <row r="4835" spans="1:22">
      <c r="A4835" t="s">
        <v>19145</v>
      </c>
      <c r="B4835" s="2">
        <v>45385.783333333333</v>
      </c>
      <c r="C4835" s="2">
        <f t="shared" si="75"/>
        <v>45383</v>
      </c>
      <c r="D4835" t="s">
        <v>980</v>
      </c>
      <c r="E4835" t="s">
        <v>12432</v>
      </c>
      <c r="F4835" t="s">
        <v>18</v>
      </c>
      <c r="G4835" t="s">
        <v>82</v>
      </c>
      <c r="H4835" t="s">
        <v>63</v>
      </c>
      <c r="I4835">
        <v>1</v>
      </c>
      <c r="J4835">
        <v>736.12</v>
      </c>
      <c r="K4835">
        <v>608.1</v>
      </c>
      <c r="L4835">
        <v>736.12</v>
      </c>
      <c r="M4835">
        <v>608.1</v>
      </c>
      <c r="N4835" t="s">
        <v>19144</v>
      </c>
      <c r="O4835" t="s">
        <v>19143</v>
      </c>
      <c r="P4835" t="s">
        <v>13</v>
      </c>
      <c r="Q4835">
        <v>11.664300000000001</v>
      </c>
      <c r="R4835">
        <v>78.146000000000001</v>
      </c>
      <c r="S4835" t="s">
        <v>364</v>
      </c>
      <c r="T4835" t="s">
        <v>363</v>
      </c>
      <c r="U4835" t="s">
        <v>10</v>
      </c>
      <c r="V4835" t="s">
        <v>22</v>
      </c>
    </row>
    <row r="4836" spans="1:22">
      <c r="A4836" t="s">
        <v>19142</v>
      </c>
      <c r="B4836" s="2">
        <v>45217.777083333334</v>
      </c>
      <c r="C4836" s="2">
        <f t="shared" si="75"/>
        <v>45215</v>
      </c>
      <c r="D4836" t="s">
        <v>975</v>
      </c>
      <c r="E4836" t="s">
        <v>974</v>
      </c>
      <c r="F4836" t="s">
        <v>18</v>
      </c>
      <c r="G4836" t="s">
        <v>115</v>
      </c>
      <c r="H4836" t="s">
        <v>63</v>
      </c>
      <c r="I4836">
        <v>1</v>
      </c>
      <c r="J4836">
        <v>2131.96</v>
      </c>
      <c r="K4836">
        <v>1715.04</v>
      </c>
      <c r="L4836">
        <v>2131.96</v>
      </c>
      <c r="M4836">
        <v>1715.04</v>
      </c>
      <c r="N4836" t="s">
        <v>19141</v>
      </c>
      <c r="O4836" t="s">
        <v>19140</v>
      </c>
      <c r="P4836" t="s">
        <v>26</v>
      </c>
      <c r="Q4836">
        <v>11.0168</v>
      </c>
      <c r="R4836">
        <v>76.955799999999996</v>
      </c>
      <c r="S4836" t="s">
        <v>120</v>
      </c>
      <c r="T4836" t="s">
        <v>119</v>
      </c>
      <c r="U4836" t="s">
        <v>77</v>
      </c>
      <c r="V4836" t="s">
        <v>22</v>
      </c>
    </row>
    <row r="4837" spans="1:22">
      <c r="A4837" t="s">
        <v>19139</v>
      </c>
      <c r="B4837" s="2">
        <v>45434.632638888892</v>
      </c>
      <c r="C4837" s="2">
        <f t="shared" si="75"/>
        <v>45432</v>
      </c>
      <c r="D4837" t="s">
        <v>970</v>
      </c>
      <c r="E4837" t="s">
        <v>19138</v>
      </c>
      <c r="F4837" t="s">
        <v>64</v>
      </c>
      <c r="G4837" t="s">
        <v>17</v>
      </c>
      <c r="H4837" t="s">
        <v>29</v>
      </c>
      <c r="I4837">
        <v>2</v>
      </c>
      <c r="J4837">
        <v>200.55</v>
      </c>
      <c r="K4837">
        <v>162.26</v>
      </c>
      <c r="L4837">
        <v>401.1</v>
      </c>
      <c r="M4837">
        <v>324.52</v>
      </c>
      <c r="N4837" t="s">
        <v>19137</v>
      </c>
      <c r="O4837" t="s">
        <v>19136</v>
      </c>
      <c r="P4837" t="s">
        <v>26</v>
      </c>
      <c r="Q4837">
        <v>11.0168</v>
      </c>
      <c r="R4837">
        <v>76.955799999999996</v>
      </c>
      <c r="S4837" t="s">
        <v>352</v>
      </c>
      <c r="T4837" t="s">
        <v>351</v>
      </c>
      <c r="U4837" t="s">
        <v>10</v>
      </c>
      <c r="V4837" t="s">
        <v>9</v>
      </c>
    </row>
    <row r="4838" spans="1:22">
      <c r="A4838" t="s">
        <v>19135</v>
      </c>
      <c r="B4838" s="2">
        <v>45292.509027777778</v>
      </c>
      <c r="C4838" s="2">
        <f t="shared" si="75"/>
        <v>45292</v>
      </c>
      <c r="D4838" t="s">
        <v>965</v>
      </c>
      <c r="E4838" t="s">
        <v>19134</v>
      </c>
      <c r="F4838" t="s">
        <v>64</v>
      </c>
      <c r="G4838" t="s">
        <v>115</v>
      </c>
      <c r="H4838" t="s">
        <v>29</v>
      </c>
      <c r="I4838">
        <v>2</v>
      </c>
      <c r="J4838">
        <v>1961.78</v>
      </c>
      <c r="K4838">
        <v>1657</v>
      </c>
      <c r="L4838">
        <v>3923.56</v>
      </c>
      <c r="M4838">
        <v>3314</v>
      </c>
      <c r="N4838" t="s">
        <v>19133</v>
      </c>
      <c r="O4838" t="s">
        <v>19132</v>
      </c>
      <c r="P4838" t="s">
        <v>37</v>
      </c>
      <c r="Q4838">
        <v>10.7905</v>
      </c>
      <c r="R4838">
        <v>78.704700000000003</v>
      </c>
      <c r="S4838" t="s">
        <v>513</v>
      </c>
      <c r="T4838" t="s">
        <v>512</v>
      </c>
      <c r="U4838" t="s">
        <v>77</v>
      </c>
      <c r="V4838" t="s">
        <v>9</v>
      </c>
    </row>
    <row r="4839" spans="1:22">
      <c r="A4839" t="s">
        <v>19131</v>
      </c>
      <c r="B4839" s="2">
        <v>44947.431250000001</v>
      </c>
      <c r="C4839" s="2">
        <f t="shared" si="75"/>
        <v>44942</v>
      </c>
      <c r="D4839" t="s">
        <v>960</v>
      </c>
      <c r="E4839" t="s">
        <v>959</v>
      </c>
      <c r="F4839" t="s">
        <v>31</v>
      </c>
      <c r="G4839" t="s">
        <v>91</v>
      </c>
      <c r="H4839" t="s">
        <v>16</v>
      </c>
      <c r="I4839">
        <v>1</v>
      </c>
      <c r="J4839">
        <v>1500.99</v>
      </c>
      <c r="K4839">
        <v>959.57</v>
      </c>
      <c r="L4839">
        <v>1500.99</v>
      </c>
      <c r="M4839">
        <v>959.57</v>
      </c>
      <c r="N4839" t="s">
        <v>19130</v>
      </c>
      <c r="O4839" t="s">
        <v>19129</v>
      </c>
      <c r="P4839" t="s">
        <v>49</v>
      </c>
      <c r="Q4839">
        <v>12.916499999999999</v>
      </c>
      <c r="R4839">
        <v>79.132499999999993</v>
      </c>
      <c r="S4839" t="s">
        <v>616</v>
      </c>
      <c r="T4839" t="s">
        <v>615</v>
      </c>
      <c r="U4839" t="s">
        <v>77</v>
      </c>
      <c r="V4839" t="s">
        <v>22</v>
      </c>
    </row>
    <row r="4840" spans="1:22">
      <c r="A4840" t="s">
        <v>19128</v>
      </c>
      <c r="B4840" s="2">
        <v>45190.55</v>
      </c>
      <c r="C4840" s="2">
        <f t="shared" si="75"/>
        <v>45187</v>
      </c>
      <c r="D4840" t="s">
        <v>955</v>
      </c>
      <c r="E4840" t="s">
        <v>14117</v>
      </c>
      <c r="F4840" t="s">
        <v>136</v>
      </c>
      <c r="G4840" t="s">
        <v>115</v>
      </c>
      <c r="H4840" t="s">
        <v>63</v>
      </c>
      <c r="I4840">
        <v>1</v>
      </c>
      <c r="J4840">
        <v>1534.4</v>
      </c>
      <c r="K4840">
        <v>1077.32</v>
      </c>
      <c r="L4840">
        <v>1534.4</v>
      </c>
      <c r="M4840">
        <v>1077.32</v>
      </c>
      <c r="N4840" t="s">
        <v>19127</v>
      </c>
      <c r="O4840" t="s">
        <v>19126</v>
      </c>
      <c r="P4840" t="s">
        <v>26</v>
      </c>
      <c r="Q4840">
        <v>11.0168</v>
      </c>
      <c r="R4840">
        <v>76.955799999999996</v>
      </c>
      <c r="S4840" t="s">
        <v>413</v>
      </c>
      <c r="T4840" t="s">
        <v>412</v>
      </c>
      <c r="U4840" t="s">
        <v>46</v>
      </c>
      <c r="V4840" t="s">
        <v>45</v>
      </c>
    </row>
    <row r="4841" spans="1:22">
      <c r="A4841" t="s">
        <v>19125</v>
      </c>
      <c r="B4841" s="2">
        <v>45263.745138888888</v>
      </c>
      <c r="C4841" s="2">
        <f t="shared" si="75"/>
        <v>45257</v>
      </c>
      <c r="D4841" t="s">
        <v>950</v>
      </c>
      <c r="E4841" t="s">
        <v>5186</v>
      </c>
      <c r="F4841" t="s">
        <v>64</v>
      </c>
      <c r="G4841" t="s">
        <v>106</v>
      </c>
      <c r="H4841" t="s">
        <v>16</v>
      </c>
      <c r="I4841">
        <v>2</v>
      </c>
      <c r="J4841">
        <v>1560.6</v>
      </c>
      <c r="K4841">
        <v>1263.99</v>
      </c>
      <c r="L4841">
        <v>3121.2</v>
      </c>
      <c r="M4841">
        <v>2527.98</v>
      </c>
      <c r="N4841" t="s">
        <v>19124</v>
      </c>
      <c r="O4841" t="s">
        <v>19123</v>
      </c>
      <c r="P4841" t="s">
        <v>121</v>
      </c>
      <c r="Q4841">
        <v>9.9252000000000002</v>
      </c>
      <c r="R4841">
        <v>78.119799999999998</v>
      </c>
      <c r="S4841" t="s">
        <v>396</v>
      </c>
      <c r="T4841" t="s">
        <v>395</v>
      </c>
      <c r="U4841" t="s">
        <v>46</v>
      </c>
      <c r="V4841" t="s">
        <v>9</v>
      </c>
    </row>
    <row r="4842" spans="1:22">
      <c r="A4842" t="s">
        <v>19122</v>
      </c>
      <c r="B4842" s="2">
        <v>45352.779166666667</v>
      </c>
      <c r="C4842" s="2">
        <f t="shared" si="75"/>
        <v>45348</v>
      </c>
      <c r="D4842" t="s">
        <v>945</v>
      </c>
      <c r="E4842" t="s">
        <v>12407</v>
      </c>
      <c r="F4842" t="s">
        <v>64</v>
      </c>
      <c r="G4842" t="s">
        <v>41</v>
      </c>
      <c r="H4842" t="s">
        <v>71</v>
      </c>
      <c r="I4842">
        <v>2</v>
      </c>
      <c r="J4842">
        <v>1403.07</v>
      </c>
      <c r="K4842">
        <v>1138.99</v>
      </c>
      <c r="L4842">
        <v>2806.14</v>
      </c>
      <c r="M4842">
        <v>2277.98</v>
      </c>
      <c r="N4842" t="s">
        <v>19121</v>
      </c>
      <c r="O4842" t="s">
        <v>19120</v>
      </c>
      <c r="P4842" t="s">
        <v>68</v>
      </c>
      <c r="Q4842">
        <v>11.34</v>
      </c>
      <c r="R4842">
        <v>77.717200000000005</v>
      </c>
      <c r="S4842" t="s">
        <v>120</v>
      </c>
      <c r="T4842" t="s">
        <v>119</v>
      </c>
      <c r="U4842" t="s">
        <v>10</v>
      </c>
      <c r="V4842" t="s">
        <v>9</v>
      </c>
    </row>
    <row r="4843" spans="1:22">
      <c r="A4843" t="s">
        <v>19119</v>
      </c>
      <c r="B4843" s="2">
        <v>45318.62222222222</v>
      </c>
      <c r="C4843" s="2">
        <f t="shared" si="75"/>
        <v>45313</v>
      </c>
      <c r="D4843" t="s">
        <v>940</v>
      </c>
      <c r="E4843" t="s">
        <v>5178</v>
      </c>
      <c r="F4843" t="s">
        <v>83</v>
      </c>
      <c r="G4843" t="s">
        <v>53</v>
      </c>
      <c r="H4843" t="s">
        <v>52</v>
      </c>
      <c r="I4843">
        <v>2</v>
      </c>
      <c r="J4843">
        <v>1697.77</v>
      </c>
      <c r="K4843">
        <v>1070</v>
      </c>
      <c r="L4843">
        <v>3395.54</v>
      </c>
      <c r="M4843">
        <v>2140</v>
      </c>
      <c r="N4843" t="s">
        <v>19118</v>
      </c>
      <c r="O4843" t="s">
        <v>19117</v>
      </c>
      <c r="P4843" t="s">
        <v>121</v>
      </c>
      <c r="Q4843">
        <v>9.9252000000000002</v>
      </c>
      <c r="R4843">
        <v>78.119799999999998</v>
      </c>
      <c r="S4843" t="s">
        <v>257</v>
      </c>
      <c r="T4843" t="s">
        <v>256</v>
      </c>
      <c r="U4843" t="s">
        <v>10</v>
      </c>
      <c r="V4843" t="s">
        <v>9</v>
      </c>
    </row>
    <row r="4844" spans="1:22">
      <c r="A4844" t="s">
        <v>19116</v>
      </c>
      <c r="B4844" s="2">
        <v>45476.709027777775</v>
      </c>
      <c r="C4844" s="2">
        <f t="shared" si="75"/>
        <v>45474</v>
      </c>
      <c r="D4844" t="s">
        <v>935</v>
      </c>
      <c r="E4844" t="s">
        <v>7054</v>
      </c>
      <c r="F4844" t="s">
        <v>136</v>
      </c>
      <c r="G4844" t="s">
        <v>53</v>
      </c>
      <c r="H4844" t="s">
        <v>29</v>
      </c>
      <c r="I4844">
        <v>3</v>
      </c>
      <c r="J4844">
        <v>233.26</v>
      </c>
      <c r="K4844">
        <v>145.37</v>
      </c>
      <c r="L4844">
        <v>699.78</v>
      </c>
      <c r="M4844">
        <v>436.11</v>
      </c>
      <c r="N4844" t="s">
        <v>19115</v>
      </c>
      <c r="O4844" t="s">
        <v>19114</v>
      </c>
      <c r="P4844" t="s">
        <v>112</v>
      </c>
      <c r="Q4844">
        <v>13.082700000000001</v>
      </c>
      <c r="R4844">
        <v>80.270700000000005</v>
      </c>
      <c r="S4844" t="s">
        <v>420</v>
      </c>
      <c r="T4844" t="s">
        <v>419</v>
      </c>
      <c r="U4844" t="s">
        <v>23</v>
      </c>
      <c r="V4844" t="s">
        <v>22</v>
      </c>
    </row>
    <row r="4845" spans="1:22">
      <c r="A4845" t="s">
        <v>19113</v>
      </c>
      <c r="B4845" s="2">
        <v>45304.85833333333</v>
      </c>
      <c r="C4845" s="2">
        <f t="shared" si="75"/>
        <v>45299</v>
      </c>
      <c r="D4845" t="s">
        <v>930</v>
      </c>
      <c r="E4845" t="s">
        <v>19112</v>
      </c>
      <c r="F4845" t="s">
        <v>166</v>
      </c>
      <c r="G4845" t="s">
        <v>115</v>
      </c>
      <c r="H4845" t="s">
        <v>16</v>
      </c>
      <c r="I4845">
        <v>1</v>
      </c>
      <c r="J4845">
        <v>1070.44</v>
      </c>
      <c r="K4845">
        <v>747.8</v>
      </c>
      <c r="L4845">
        <v>1070.44</v>
      </c>
      <c r="M4845">
        <v>747.8</v>
      </c>
      <c r="N4845" t="s">
        <v>19111</v>
      </c>
      <c r="O4845" t="s">
        <v>19110</v>
      </c>
      <c r="P4845" t="s">
        <v>68</v>
      </c>
      <c r="Q4845">
        <v>11.34</v>
      </c>
      <c r="R4845">
        <v>77.717200000000005</v>
      </c>
      <c r="S4845" t="s">
        <v>537</v>
      </c>
      <c r="T4845" t="s">
        <v>536</v>
      </c>
      <c r="U4845" t="s">
        <v>77</v>
      </c>
      <c r="V4845" t="s">
        <v>9</v>
      </c>
    </row>
    <row r="4846" spans="1:22">
      <c r="A4846" t="s">
        <v>19109</v>
      </c>
      <c r="B4846" s="2">
        <v>45238.84375</v>
      </c>
      <c r="C4846" s="2">
        <f t="shared" si="75"/>
        <v>45236</v>
      </c>
      <c r="D4846" t="s">
        <v>925</v>
      </c>
      <c r="E4846" t="s">
        <v>5166</v>
      </c>
      <c r="F4846" t="s">
        <v>201</v>
      </c>
      <c r="G4846" t="s">
        <v>72</v>
      </c>
      <c r="H4846" t="s">
        <v>71</v>
      </c>
      <c r="I4846">
        <v>4</v>
      </c>
      <c r="J4846">
        <v>1016.53</v>
      </c>
      <c r="K4846">
        <v>770.02</v>
      </c>
      <c r="L4846">
        <v>4066.12</v>
      </c>
      <c r="M4846">
        <v>3080.08</v>
      </c>
      <c r="N4846" t="s">
        <v>19108</v>
      </c>
      <c r="O4846" t="s">
        <v>19107</v>
      </c>
      <c r="P4846" t="s">
        <v>26</v>
      </c>
      <c r="Q4846">
        <v>11.0168</v>
      </c>
      <c r="R4846">
        <v>76.955799999999996</v>
      </c>
      <c r="S4846" t="s">
        <v>25</v>
      </c>
      <c r="T4846" t="s">
        <v>24</v>
      </c>
      <c r="U4846" t="s">
        <v>23</v>
      </c>
      <c r="V4846" t="s">
        <v>45</v>
      </c>
    </row>
    <row r="4847" spans="1:22">
      <c r="A4847" t="s">
        <v>19106</v>
      </c>
      <c r="B4847" s="2">
        <v>45438.679861111108</v>
      </c>
      <c r="C4847" s="2">
        <f t="shared" si="75"/>
        <v>45432</v>
      </c>
      <c r="D4847" t="s">
        <v>920</v>
      </c>
      <c r="E4847" t="s">
        <v>919</v>
      </c>
      <c r="F4847" t="s">
        <v>64</v>
      </c>
      <c r="G4847" t="s">
        <v>53</v>
      </c>
      <c r="H4847" t="s">
        <v>29</v>
      </c>
      <c r="I4847">
        <v>1</v>
      </c>
      <c r="J4847">
        <v>504.28</v>
      </c>
      <c r="K4847">
        <v>439.06</v>
      </c>
      <c r="L4847">
        <v>504.28</v>
      </c>
      <c r="M4847">
        <v>439.06</v>
      </c>
      <c r="N4847" t="s">
        <v>19105</v>
      </c>
      <c r="O4847" t="s">
        <v>19104</v>
      </c>
      <c r="P4847" t="s">
        <v>112</v>
      </c>
      <c r="Q4847">
        <v>13.082700000000001</v>
      </c>
      <c r="R4847">
        <v>80.270700000000005</v>
      </c>
      <c r="S4847" t="s">
        <v>530</v>
      </c>
      <c r="T4847" t="s">
        <v>529</v>
      </c>
      <c r="U4847" t="s">
        <v>57</v>
      </c>
      <c r="V4847" t="s">
        <v>22</v>
      </c>
    </row>
    <row r="4848" spans="1:22">
      <c r="A4848" t="s">
        <v>19103</v>
      </c>
      <c r="B4848" s="2">
        <v>45414.902777777781</v>
      </c>
      <c r="C4848" s="2">
        <f t="shared" si="75"/>
        <v>45411</v>
      </c>
      <c r="D4848" t="s">
        <v>915</v>
      </c>
      <c r="E4848" t="s">
        <v>3244</v>
      </c>
      <c r="F4848" t="s">
        <v>166</v>
      </c>
      <c r="G4848" t="s">
        <v>91</v>
      </c>
      <c r="H4848" t="s">
        <v>29</v>
      </c>
      <c r="I4848">
        <v>2</v>
      </c>
      <c r="J4848">
        <v>407.22</v>
      </c>
      <c r="K4848">
        <v>336.96</v>
      </c>
      <c r="L4848">
        <v>814.44</v>
      </c>
      <c r="M4848">
        <v>673.92</v>
      </c>
      <c r="N4848" t="s">
        <v>19102</v>
      </c>
      <c r="O4848" t="s">
        <v>19101</v>
      </c>
      <c r="P4848" t="s">
        <v>13</v>
      </c>
      <c r="Q4848">
        <v>11.664300000000001</v>
      </c>
      <c r="R4848">
        <v>78.146000000000001</v>
      </c>
      <c r="S4848" t="s">
        <v>340</v>
      </c>
      <c r="T4848" t="s">
        <v>339</v>
      </c>
      <c r="U4848" t="s">
        <v>46</v>
      </c>
      <c r="V4848" t="s">
        <v>9</v>
      </c>
    </row>
    <row r="4849" spans="1:22">
      <c r="A4849" t="s">
        <v>19100</v>
      </c>
      <c r="B4849" s="2">
        <v>45336.739583333336</v>
      </c>
      <c r="C4849" s="2">
        <f t="shared" si="75"/>
        <v>45334</v>
      </c>
      <c r="D4849" t="s">
        <v>910</v>
      </c>
      <c r="E4849" t="s">
        <v>15778</v>
      </c>
      <c r="F4849" t="s">
        <v>73</v>
      </c>
      <c r="G4849" t="s">
        <v>41</v>
      </c>
      <c r="H4849" t="s">
        <v>40</v>
      </c>
      <c r="I4849">
        <v>2</v>
      </c>
      <c r="J4849">
        <v>1817.07</v>
      </c>
      <c r="K4849">
        <v>1614.11</v>
      </c>
      <c r="L4849">
        <v>3634.14</v>
      </c>
      <c r="M4849">
        <v>3228.22</v>
      </c>
      <c r="N4849" t="s">
        <v>19099</v>
      </c>
      <c r="O4849" t="s">
        <v>19098</v>
      </c>
      <c r="P4849" t="s">
        <v>121</v>
      </c>
      <c r="Q4849">
        <v>9.9252000000000002</v>
      </c>
      <c r="R4849">
        <v>78.119799999999998</v>
      </c>
      <c r="S4849" t="s">
        <v>146</v>
      </c>
      <c r="T4849" t="s">
        <v>145</v>
      </c>
      <c r="U4849" t="s">
        <v>57</v>
      </c>
      <c r="V4849" t="s">
        <v>9</v>
      </c>
    </row>
    <row r="4850" spans="1:22">
      <c r="A4850" t="s">
        <v>19097</v>
      </c>
      <c r="B4850" s="2">
        <v>45026.850694444445</v>
      </c>
      <c r="C4850" s="2">
        <f t="shared" si="75"/>
        <v>45026</v>
      </c>
      <c r="D4850" t="s">
        <v>903</v>
      </c>
      <c r="E4850" t="s">
        <v>10642</v>
      </c>
      <c r="F4850" t="s">
        <v>73</v>
      </c>
      <c r="G4850" t="s">
        <v>17</v>
      </c>
      <c r="H4850" t="s">
        <v>16</v>
      </c>
      <c r="I4850">
        <v>3</v>
      </c>
      <c r="J4850">
        <v>1816.81</v>
      </c>
      <c r="K4850">
        <v>1584</v>
      </c>
      <c r="L4850">
        <v>5450.43</v>
      </c>
      <c r="M4850">
        <v>4752</v>
      </c>
      <c r="N4850" t="s">
        <v>19096</v>
      </c>
      <c r="O4850" t="s">
        <v>19095</v>
      </c>
      <c r="P4850" t="s">
        <v>112</v>
      </c>
      <c r="Q4850">
        <v>13.082700000000001</v>
      </c>
      <c r="R4850">
        <v>80.270700000000005</v>
      </c>
      <c r="S4850" t="s">
        <v>396</v>
      </c>
      <c r="T4850" t="s">
        <v>395</v>
      </c>
      <c r="U4850" t="s">
        <v>46</v>
      </c>
      <c r="V4850" t="s">
        <v>45</v>
      </c>
    </row>
    <row r="4851" spans="1:22">
      <c r="A4851" t="s">
        <v>19094</v>
      </c>
      <c r="B4851" s="2">
        <v>45553.808333333334</v>
      </c>
      <c r="C4851" s="2">
        <f t="shared" si="75"/>
        <v>45551</v>
      </c>
      <c r="D4851" t="s">
        <v>898</v>
      </c>
      <c r="E4851" t="s">
        <v>5147</v>
      </c>
      <c r="F4851" t="s">
        <v>73</v>
      </c>
      <c r="G4851" t="s">
        <v>53</v>
      </c>
      <c r="H4851" t="s">
        <v>52</v>
      </c>
      <c r="I4851">
        <v>3</v>
      </c>
      <c r="J4851">
        <v>416.01</v>
      </c>
      <c r="K4851">
        <v>374.35</v>
      </c>
      <c r="L4851">
        <v>1248.03</v>
      </c>
      <c r="M4851">
        <v>1123.05</v>
      </c>
      <c r="N4851" t="s">
        <v>19093</v>
      </c>
      <c r="O4851" t="s">
        <v>19092</v>
      </c>
      <c r="P4851" t="s">
        <v>26</v>
      </c>
      <c r="Q4851">
        <v>11.0168</v>
      </c>
      <c r="R4851">
        <v>76.955799999999996</v>
      </c>
      <c r="S4851" t="s">
        <v>206</v>
      </c>
      <c r="T4851" t="s">
        <v>205</v>
      </c>
      <c r="U4851" t="s">
        <v>57</v>
      </c>
      <c r="V4851" t="s">
        <v>9</v>
      </c>
    </row>
    <row r="4852" spans="1:22">
      <c r="A4852" t="s">
        <v>19091</v>
      </c>
      <c r="B4852" s="2">
        <v>45320.835416666669</v>
      </c>
      <c r="C4852" s="2">
        <f t="shared" si="75"/>
        <v>45320</v>
      </c>
      <c r="D4852" t="s">
        <v>893</v>
      </c>
      <c r="E4852" t="s">
        <v>8835</v>
      </c>
      <c r="F4852" t="s">
        <v>136</v>
      </c>
      <c r="G4852" t="s">
        <v>17</v>
      </c>
      <c r="H4852" t="s">
        <v>40</v>
      </c>
      <c r="I4852">
        <v>1</v>
      </c>
      <c r="J4852">
        <v>991.45</v>
      </c>
      <c r="K4852">
        <v>650.86</v>
      </c>
      <c r="L4852">
        <v>991.45</v>
      </c>
      <c r="M4852">
        <v>650.86</v>
      </c>
      <c r="N4852" t="s">
        <v>19090</v>
      </c>
      <c r="O4852" t="s">
        <v>19089</v>
      </c>
      <c r="P4852" t="s">
        <v>26</v>
      </c>
      <c r="Q4852">
        <v>11.0168</v>
      </c>
      <c r="R4852">
        <v>76.955799999999996</v>
      </c>
      <c r="S4852" t="s">
        <v>302</v>
      </c>
      <c r="T4852" t="s">
        <v>301</v>
      </c>
      <c r="U4852" t="s">
        <v>77</v>
      </c>
      <c r="V4852" t="s">
        <v>22</v>
      </c>
    </row>
    <row r="4853" spans="1:22">
      <c r="A4853" t="s">
        <v>19088</v>
      </c>
      <c r="B4853" s="2">
        <v>45516.522916666669</v>
      </c>
      <c r="C4853" s="2">
        <f t="shared" si="75"/>
        <v>45516</v>
      </c>
      <c r="D4853" t="s">
        <v>888</v>
      </c>
      <c r="E4853" t="s">
        <v>19087</v>
      </c>
      <c r="F4853" t="s">
        <v>201</v>
      </c>
      <c r="G4853" t="s">
        <v>41</v>
      </c>
      <c r="H4853" t="s">
        <v>63</v>
      </c>
      <c r="I4853">
        <v>1</v>
      </c>
      <c r="J4853">
        <v>890.62</v>
      </c>
      <c r="K4853">
        <v>792.77</v>
      </c>
      <c r="L4853">
        <v>890.62</v>
      </c>
      <c r="M4853">
        <v>792.77</v>
      </c>
      <c r="N4853" t="s">
        <v>19086</v>
      </c>
      <c r="O4853" t="s">
        <v>19085</v>
      </c>
      <c r="P4853" t="s">
        <v>112</v>
      </c>
      <c r="Q4853">
        <v>13.082700000000001</v>
      </c>
      <c r="R4853">
        <v>80.270700000000005</v>
      </c>
      <c r="S4853" t="s">
        <v>326</v>
      </c>
      <c r="T4853" t="s">
        <v>325</v>
      </c>
      <c r="U4853" t="s">
        <v>57</v>
      </c>
      <c r="V4853" t="s">
        <v>9</v>
      </c>
    </row>
    <row r="4854" spans="1:22">
      <c r="A4854" t="s">
        <v>19084</v>
      </c>
      <c r="B4854" s="2">
        <v>45114.522222222222</v>
      </c>
      <c r="C4854" s="2">
        <f t="shared" si="75"/>
        <v>45110</v>
      </c>
      <c r="D4854" t="s">
        <v>883</v>
      </c>
      <c r="E4854" t="s">
        <v>5135</v>
      </c>
      <c r="F4854" t="s">
        <v>201</v>
      </c>
      <c r="G4854" t="s">
        <v>115</v>
      </c>
      <c r="H4854" t="s">
        <v>71</v>
      </c>
      <c r="I4854">
        <v>3</v>
      </c>
      <c r="J4854">
        <v>2307.4</v>
      </c>
      <c r="K4854">
        <v>2046.35</v>
      </c>
      <c r="L4854">
        <v>6922.2</v>
      </c>
      <c r="M4854">
        <v>6139.05</v>
      </c>
      <c r="N4854" t="s">
        <v>19083</v>
      </c>
      <c r="O4854" t="s">
        <v>19082</v>
      </c>
      <c r="P4854" t="s">
        <v>121</v>
      </c>
      <c r="Q4854">
        <v>9.9252000000000002</v>
      </c>
      <c r="R4854">
        <v>78.119799999999998</v>
      </c>
      <c r="S4854" t="s">
        <v>269</v>
      </c>
      <c r="T4854" t="s">
        <v>268</v>
      </c>
      <c r="U4854" t="s">
        <v>46</v>
      </c>
      <c r="V4854" t="s">
        <v>22</v>
      </c>
    </row>
    <row r="4855" spans="1:22">
      <c r="A4855" t="s">
        <v>19081</v>
      </c>
      <c r="B4855" s="2">
        <v>45221.554166666669</v>
      </c>
      <c r="C4855" s="2">
        <f t="shared" si="75"/>
        <v>45215</v>
      </c>
      <c r="D4855" t="s">
        <v>878</v>
      </c>
      <c r="E4855" t="s">
        <v>19080</v>
      </c>
      <c r="F4855" t="s">
        <v>18</v>
      </c>
      <c r="G4855" t="s">
        <v>17</v>
      </c>
      <c r="H4855" t="s">
        <v>29</v>
      </c>
      <c r="I4855">
        <v>2</v>
      </c>
      <c r="J4855">
        <v>2281.16</v>
      </c>
      <c r="K4855">
        <v>1780.81</v>
      </c>
      <c r="L4855">
        <v>4562.32</v>
      </c>
      <c r="M4855">
        <v>3561.62</v>
      </c>
      <c r="N4855" t="s">
        <v>19079</v>
      </c>
      <c r="O4855" t="s">
        <v>19078</v>
      </c>
      <c r="P4855" t="s">
        <v>49</v>
      </c>
      <c r="Q4855">
        <v>12.916499999999999</v>
      </c>
      <c r="R4855">
        <v>79.132499999999993</v>
      </c>
      <c r="S4855" t="s">
        <v>243</v>
      </c>
      <c r="T4855" t="s">
        <v>242</v>
      </c>
      <c r="U4855" t="s">
        <v>46</v>
      </c>
      <c r="V4855" t="s">
        <v>45</v>
      </c>
    </row>
    <row r="4856" spans="1:22">
      <c r="A4856" t="s">
        <v>19077</v>
      </c>
      <c r="B4856" s="2">
        <v>44960.586111111108</v>
      </c>
      <c r="C4856" s="2">
        <f t="shared" si="75"/>
        <v>44956</v>
      </c>
      <c r="D4856" t="s">
        <v>873</v>
      </c>
      <c r="E4856" t="s">
        <v>872</v>
      </c>
      <c r="F4856" t="s">
        <v>18</v>
      </c>
      <c r="G4856" t="s">
        <v>41</v>
      </c>
      <c r="H4856" t="s">
        <v>40</v>
      </c>
      <c r="I4856">
        <v>1</v>
      </c>
      <c r="J4856">
        <v>778.45</v>
      </c>
      <c r="K4856">
        <v>654.5</v>
      </c>
      <c r="L4856">
        <v>778.45</v>
      </c>
      <c r="M4856">
        <v>654.5</v>
      </c>
      <c r="N4856" t="s">
        <v>19076</v>
      </c>
      <c r="O4856" t="s">
        <v>19075</v>
      </c>
      <c r="P4856" t="s">
        <v>26</v>
      </c>
      <c r="Q4856">
        <v>11.0168</v>
      </c>
      <c r="R4856">
        <v>76.955799999999996</v>
      </c>
      <c r="S4856" t="s">
        <v>193</v>
      </c>
      <c r="T4856" t="s">
        <v>192</v>
      </c>
      <c r="U4856" t="s">
        <v>77</v>
      </c>
      <c r="V4856" t="s">
        <v>9</v>
      </c>
    </row>
    <row r="4857" spans="1:22">
      <c r="A4857" t="s">
        <v>19074</v>
      </c>
      <c r="B4857" s="2">
        <v>45444.611805555556</v>
      </c>
      <c r="C4857" s="2">
        <f t="shared" si="75"/>
        <v>45439</v>
      </c>
      <c r="D4857" t="s">
        <v>868</v>
      </c>
      <c r="E4857" t="s">
        <v>14059</v>
      </c>
      <c r="F4857" t="s">
        <v>136</v>
      </c>
      <c r="G4857" t="s">
        <v>106</v>
      </c>
      <c r="H4857" t="s">
        <v>40</v>
      </c>
      <c r="I4857">
        <v>1</v>
      </c>
      <c r="J4857">
        <v>361.64</v>
      </c>
      <c r="K4857">
        <v>271.75</v>
      </c>
      <c r="L4857">
        <v>361.64</v>
      </c>
      <c r="M4857">
        <v>271.75</v>
      </c>
      <c r="N4857" t="s">
        <v>19073</v>
      </c>
      <c r="O4857" t="s">
        <v>19072</v>
      </c>
      <c r="P4857" t="s">
        <v>49</v>
      </c>
      <c r="Q4857">
        <v>12.916499999999999</v>
      </c>
      <c r="R4857">
        <v>79.132499999999993</v>
      </c>
      <c r="S4857" t="s">
        <v>333</v>
      </c>
      <c r="T4857" t="s">
        <v>332</v>
      </c>
      <c r="U4857" t="s">
        <v>77</v>
      </c>
      <c r="V4857" t="s">
        <v>22</v>
      </c>
    </row>
    <row r="4858" spans="1:22">
      <c r="A4858" t="s">
        <v>19071</v>
      </c>
      <c r="B4858" s="2">
        <v>45211.478472222225</v>
      </c>
      <c r="C4858" s="2">
        <f t="shared" si="75"/>
        <v>45208</v>
      </c>
      <c r="D4858" t="s">
        <v>863</v>
      </c>
      <c r="E4858" t="s">
        <v>19070</v>
      </c>
      <c r="F4858" t="s">
        <v>201</v>
      </c>
      <c r="G4858" t="s">
        <v>82</v>
      </c>
      <c r="H4858" t="s">
        <v>29</v>
      </c>
      <c r="I4858">
        <v>2</v>
      </c>
      <c r="J4858">
        <v>1611.74</v>
      </c>
      <c r="K4858">
        <v>1204.21</v>
      </c>
      <c r="L4858">
        <v>3223.48</v>
      </c>
      <c r="M4858">
        <v>2408.42</v>
      </c>
      <c r="N4858" t="s">
        <v>19069</v>
      </c>
      <c r="O4858" t="s">
        <v>19068</v>
      </c>
      <c r="P4858" t="s">
        <v>37</v>
      </c>
      <c r="Q4858">
        <v>10.7905</v>
      </c>
      <c r="R4858">
        <v>78.704700000000003</v>
      </c>
      <c r="S4858" t="s">
        <v>513</v>
      </c>
      <c r="T4858" t="s">
        <v>512</v>
      </c>
      <c r="U4858" t="s">
        <v>10</v>
      </c>
      <c r="V4858" t="s">
        <v>45</v>
      </c>
    </row>
    <row r="4859" spans="1:22">
      <c r="A4859" t="s">
        <v>19067</v>
      </c>
      <c r="B4859" s="2">
        <v>45396.7</v>
      </c>
      <c r="C4859" s="2">
        <f t="shared" si="75"/>
        <v>45390</v>
      </c>
      <c r="D4859" t="s">
        <v>858</v>
      </c>
      <c r="E4859" t="s">
        <v>19066</v>
      </c>
      <c r="F4859" t="s">
        <v>64</v>
      </c>
      <c r="G4859" t="s">
        <v>41</v>
      </c>
      <c r="H4859" t="s">
        <v>71</v>
      </c>
      <c r="I4859">
        <v>1</v>
      </c>
      <c r="J4859">
        <v>2326.79</v>
      </c>
      <c r="K4859">
        <v>1975.54</v>
      </c>
      <c r="L4859">
        <v>2326.79</v>
      </c>
      <c r="M4859">
        <v>1975.54</v>
      </c>
      <c r="N4859" t="s">
        <v>19065</v>
      </c>
      <c r="O4859" t="s">
        <v>19064</v>
      </c>
      <c r="P4859" t="s">
        <v>49</v>
      </c>
      <c r="Q4859">
        <v>12.916499999999999</v>
      </c>
      <c r="R4859">
        <v>79.132499999999993</v>
      </c>
      <c r="S4859" t="s">
        <v>302</v>
      </c>
      <c r="T4859" t="s">
        <v>301</v>
      </c>
      <c r="U4859" t="s">
        <v>57</v>
      </c>
      <c r="V4859" t="s">
        <v>9</v>
      </c>
    </row>
    <row r="4860" spans="1:22">
      <c r="A4860" t="s">
        <v>19063</v>
      </c>
      <c r="B4860" s="2">
        <v>45105.691666666666</v>
      </c>
      <c r="C4860" s="2">
        <f t="shared" si="75"/>
        <v>45103</v>
      </c>
      <c r="D4860" t="s">
        <v>853</v>
      </c>
      <c r="E4860" t="s">
        <v>19062</v>
      </c>
      <c r="F4860" t="s">
        <v>83</v>
      </c>
      <c r="G4860" t="s">
        <v>91</v>
      </c>
      <c r="H4860" t="s">
        <v>40</v>
      </c>
      <c r="I4860">
        <v>1</v>
      </c>
      <c r="J4860">
        <v>266.42</v>
      </c>
      <c r="K4860">
        <v>194.78</v>
      </c>
      <c r="L4860">
        <v>266.42</v>
      </c>
      <c r="M4860">
        <v>194.78</v>
      </c>
      <c r="N4860" t="s">
        <v>19061</v>
      </c>
      <c r="O4860" t="s">
        <v>19060</v>
      </c>
      <c r="P4860" t="s">
        <v>60</v>
      </c>
      <c r="Q4860">
        <v>8.7139000000000006</v>
      </c>
      <c r="R4860">
        <v>77.756699999999995</v>
      </c>
      <c r="S4860" t="s">
        <v>420</v>
      </c>
      <c r="T4860" t="s">
        <v>419</v>
      </c>
      <c r="U4860" t="s">
        <v>57</v>
      </c>
      <c r="V4860" t="s">
        <v>22</v>
      </c>
    </row>
    <row r="4861" spans="1:22">
      <c r="A4861" t="s">
        <v>19059</v>
      </c>
      <c r="B4861" s="2">
        <v>45316.911111111112</v>
      </c>
      <c r="C4861" s="2">
        <f t="shared" si="75"/>
        <v>45313</v>
      </c>
      <c r="D4861" t="s">
        <v>848</v>
      </c>
      <c r="E4861" t="s">
        <v>6991</v>
      </c>
      <c r="F4861" t="s">
        <v>64</v>
      </c>
      <c r="G4861" t="s">
        <v>53</v>
      </c>
      <c r="H4861" t="s">
        <v>71</v>
      </c>
      <c r="I4861">
        <v>1</v>
      </c>
      <c r="J4861">
        <v>379.97</v>
      </c>
      <c r="K4861">
        <v>317.06</v>
      </c>
      <c r="L4861">
        <v>379.97</v>
      </c>
      <c r="M4861">
        <v>317.06</v>
      </c>
      <c r="N4861" t="s">
        <v>19058</v>
      </c>
      <c r="O4861" t="s">
        <v>19057</v>
      </c>
      <c r="P4861" t="s">
        <v>26</v>
      </c>
      <c r="Q4861">
        <v>11.0168</v>
      </c>
      <c r="R4861">
        <v>76.955799999999996</v>
      </c>
      <c r="S4861" t="s">
        <v>432</v>
      </c>
      <c r="T4861" t="s">
        <v>431</v>
      </c>
      <c r="U4861" t="s">
        <v>46</v>
      </c>
      <c r="V4861" t="s">
        <v>9</v>
      </c>
    </row>
    <row r="4862" spans="1:22">
      <c r="A4862" t="s">
        <v>19056</v>
      </c>
      <c r="B4862" s="2">
        <v>45528.672222222223</v>
      </c>
      <c r="C4862" s="2">
        <f t="shared" si="75"/>
        <v>45523</v>
      </c>
      <c r="D4862" t="s">
        <v>843</v>
      </c>
      <c r="E4862" t="s">
        <v>14040</v>
      </c>
      <c r="F4862" t="s">
        <v>136</v>
      </c>
      <c r="G4862" t="s">
        <v>82</v>
      </c>
      <c r="H4862" t="s">
        <v>16</v>
      </c>
      <c r="I4862">
        <v>3</v>
      </c>
      <c r="J4862">
        <v>792.69</v>
      </c>
      <c r="K4862">
        <v>700.11</v>
      </c>
      <c r="L4862">
        <v>2378.0700000000002</v>
      </c>
      <c r="M4862">
        <v>2100.33</v>
      </c>
      <c r="N4862" t="s">
        <v>19055</v>
      </c>
      <c r="O4862" t="s">
        <v>19054</v>
      </c>
      <c r="P4862" t="s">
        <v>68</v>
      </c>
      <c r="Q4862">
        <v>11.34</v>
      </c>
      <c r="R4862">
        <v>77.717200000000005</v>
      </c>
      <c r="S4862" t="s">
        <v>269</v>
      </c>
      <c r="T4862" t="s">
        <v>268</v>
      </c>
      <c r="U4862" t="s">
        <v>57</v>
      </c>
      <c r="V4862" t="s">
        <v>9</v>
      </c>
    </row>
    <row r="4863" spans="1:22">
      <c r="A4863" t="s">
        <v>19053</v>
      </c>
      <c r="B4863" s="2">
        <v>45462.82708333333</v>
      </c>
      <c r="C4863" s="2">
        <f t="shared" si="75"/>
        <v>45460</v>
      </c>
      <c r="D4863" t="s">
        <v>838</v>
      </c>
      <c r="E4863" t="s">
        <v>3186</v>
      </c>
      <c r="F4863" t="s">
        <v>201</v>
      </c>
      <c r="G4863" t="s">
        <v>72</v>
      </c>
      <c r="H4863" t="s">
        <v>63</v>
      </c>
      <c r="I4863">
        <v>3</v>
      </c>
      <c r="J4863">
        <v>542.62</v>
      </c>
      <c r="K4863">
        <v>481.12</v>
      </c>
      <c r="L4863">
        <v>1627.86</v>
      </c>
      <c r="M4863">
        <v>1443.36</v>
      </c>
      <c r="N4863" t="s">
        <v>19052</v>
      </c>
      <c r="O4863" t="s">
        <v>19051</v>
      </c>
      <c r="P4863" t="s">
        <v>60</v>
      </c>
      <c r="Q4863">
        <v>8.7139000000000006</v>
      </c>
      <c r="R4863">
        <v>77.756699999999995</v>
      </c>
      <c r="S4863" t="s">
        <v>340</v>
      </c>
      <c r="T4863" t="s">
        <v>339</v>
      </c>
      <c r="U4863" t="s">
        <v>46</v>
      </c>
      <c r="V4863" t="s">
        <v>45</v>
      </c>
    </row>
    <row r="4864" spans="1:22">
      <c r="A4864" t="s">
        <v>19050</v>
      </c>
      <c r="B4864" s="2">
        <v>45325.786805555559</v>
      </c>
      <c r="C4864" s="2">
        <f t="shared" si="75"/>
        <v>45320</v>
      </c>
      <c r="D4864" t="s">
        <v>833</v>
      </c>
      <c r="E4864" t="s">
        <v>6980</v>
      </c>
      <c r="F4864" t="s">
        <v>73</v>
      </c>
      <c r="G4864" t="s">
        <v>91</v>
      </c>
      <c r="H4864" t="s">
        <v>71</v>
      </c>
      <c r="I4864">
        <v>4</v>
      </c>
      <c r="J4864">
        <v>702.32</v>
      </c>
      <c r="K4864">
        <v>433.63</v>
      </c>
      <c r="L4864">
        <v>2809.28</v>
      </c>
      <c r="M4864">
        <v>1734.52</v>
      </c>
      <c r="N4864" t="s">
        <v>19049</v>
      </c>
      <c r="O4864" t="s">
        <v>19048</v>
      </c>
      <c r="P4864" t="s">
        <v>60</v>
      </c>
      <c r="Q4864">
        <v>8.7139000000000006</v>
      </c>
      <c r="R4864">
        <v>77.756699999999995</v>
      </c>
      <c r="S4864" t="s">
        <v>454</v>
      </c>
      <c r="T4864" t="s">
        <v>453</v>
      </c>
      <c r="U4864" t="s">
        <v>10</v>
      </c>
      <c r="V4864" t="s">
        <v>45</v>
      </c>
    </row>
    <row r="4865" spans="1:22">
      <c r="A4865" t="s">
        <v>19047</v>
      </c>
      <c r="B4865" s="2">
        <v>45528.898611111108</v>
      </c>
      <c r="C4865" s="2">
        <f t="shared" si="75"/>
        <v>45523</v>
      </c>
      <c r="D4865" t="s">
        <v>828</v>
      </c>
      <c r="E4865" t="s">
        <v>14030</v>
      </c>
      <c r="F4865" t="s">
        <v>83</v>
      </c>
      <c r="G4865" t="s">
        <v>115</v>
      </c>
      <c r="H4865" t="s">
        <v>71</v>
      </c>
      <c r="I4865">
        <v>1</v>
      </c>
      <c r="J4865">
        <v>1488.87</v>
      </c>
      <c r="K4865">
        <v>1119.6199999999999</v>
      </c>
      <c r="L4865">
        <v>1488.87</v>
      </c>
      <c r="M4865">
        <v>1119.6199999999999</v>
      </c>
      <c r="N4865" t="s">
        <v>19046</v>
      </c>
      <c r="O4865" t="s">
        <v>19045</v>
      </c>
      <c r="P4865" t="s">
        <v>13</v>
      </c>
      <c r="Q4865">
        <v>11.664300000000001</v>
      </c>
      <c r="R4865">
        <v>78.146000000000001</v>
      </c>
      <c r="S4865" t="s">
        <v>784</v>
      </c>
      <c r="T4865" t="s">
        <v>783</v>
      </c>
      <c r="U4865" t="s">
        <v>10</v>
      </c>
      <c r="V4865" t="s">
        <v>45</v>
      </c>
    </row>
    <row r="4866" spans="1:22">
      <c r="A4866" t="s">
        <v>19044</v>
      </c>
      <c r="B4866" s="2">
        <v>45349.814583333333</v>
      </c>
      <c r="C4866" s="2">
        <f t="shared" si="75"/>
        <v>45348</v>
      </c>
      <c r="D4866" t="s">
        <v>823</v>
      </c>
      <c r="E4866" t="s">
        <v>822</v>
      </c>
      <c r="F4866" t="s">
        <v>166</v>
      </c>
      <c r="G4866" t="s">
        <v>72</v>
      </c>
      <c r="H4866" t="s">
        <v>52</v>
      </c>
      <c r="I4866">
        <v>1</v>
      </c>
      <c r="J4866">
        <v>1665.84</v>
      </c>
      <c r="K4866">
        <v>1008.23</v>
      </c>
      <c r="L4866">
        <v>1665.84</v>
      </c>
      <c r="M4866">
        <v>1008.23</v>
      </c>
      <c r="N4866" t="s">
        <v>19043</v>
      </c>
      <c r="O4866" t="s">
        <v>19042</v>
      </c>
      <c r="P4866" t="s">
        <v>121</v>
      </c>
      <c r="Q4866">
        <v>9.9252000000000002</v>
      </c>
      <c r="R4866">
        <v>78.119799999999998</v>
      </c>
      <c r="S4866" t="s">
        <v>59</v>
      </c>
      <c r="T4866" t="s">
        <v>58</v>
      </c>
      <c r="U4866" t="s">
        <v>10</v>
      </c>
      <c r="V4866" t="s">
        <v>45</v>
      </c>
    </row>
    <row r="4867" spans="1:22">
      <c r="A4867" t="s">
        <v>19041</v>
      </c>
      <c r="B4867" s="2">
        <v>45133.880555555559</v>
      </c>
      <c r="C4867" s="2">
        <f t="shared" ref="C4867:C4930" si="76">INT(B4867) - WEEKDAY(INT(B4867), 2) + 1</f>
        <v>45131</v>
      </c>
      <c r="D4867" t="s">
        <v>818</v>
      </c>
      <c r="E4867" t="s">
        <v>10580</v>
      </c>
      <c r="F4867" t="s">
        <v>18</v>
      </c>
      <c r="G4867" t="s">
        <v>115</v>
      </c>
      <c r="H4867" t="s">
        <v>16</v>
      </c>
      <c r="I4867">
        <v>3</v>
      </c>
      <c r="J4867">
        <v>2291.1</v>
      </c>
      <c r="K4867">
        <v>1996.1</v>
      </c>
      <c r="L4867">
        <v>6873.3</v>
      </c>
      <c r="M4867">
        <v>5988.3</v>
      </c>
      <c r="N4867" t="s">
        <v>19040</v>
      </c>
      <c r="O4867" t="s">
        <v>19039</v>
      </c>
      <c r="P4867" t="s">
        <v>60</v>
      </c>
      <c r="Q4867">
        <v>8.7139000000000006</v>
      </c>
      <c r="R4867">
        <v>77.756699999999995</v>
      </c>
      <c r="S4867" t="s">
        <v>454</v>
      </c>
      <c r="T4867" t="s">
        <v>453</v>
      </c>
      <c r="U4867" t="s">
        <v>77</v>
      </c>
      <c r="V4867" t="s">
        <v>9</v>
      </c>
    </row>
    <row r="4868" spans="1:22">
      <c r="A4868" t="s">
        <v>19038</v>
      </c>
      <c r="B4868" s="2">
        <v>45467.589583333334</v>
      </c>
      <c r="C4868" s="2">
        <f t="shared" si="76"/>
        <v>45467</v>
      </c>
      <c r="D4868" t="s">
        <v>813</v>
      </c>
      <c r="E4868" t="s">
        <v>10576</v>
      </c>
      <c r="F4868" t="s">
        <v>64</v>
      </c>
      <c r="G4868" t="s">
        <v>30</v>
      </c>
      <c r="H4868" t="s">
        <v>71</v>
      </c>
      <c r="I4868">
        <v>2</v>
      </c>
      <c r="J4868">
        <v>1119.33</v>
      </c>
      <c r="K4868">
        <v>836.66</v>
      </c>
      <c r="L4868">
        <v>2238.66</v>
      </c>
      <c r="M4868">
        <v>1673.32</v>
      </c>
      <c r="N4868" t="s">
        <v>19037</v>
      </c>
      <c r="O4868" t="s">
        <v>19036</v>
      </c>
      <c r="P4868" t="s">
        <v>49</v>
      </c>
      <c r="Q4868">
        <v>12.916499999999999</v>
      </c>
      <c r="R4868">
        <v>79.132499999999993</v>
      </c>
      <c r="S4868" t="s">
        <v>153</v>
      </c>
      <c r="T4868" t="s">
        <v>152</v>
      </c>
      <c r="U4868" t="s">
        <v>23</v>
      </c>
      <c r="V4868" t="s">
        <v>212</v>
      </c>
    </row>
    <row r="4869" spans="1:22">
      <c r="A4869" t="s">
        <v>19035</v>
      </c>
      <c r="B4869" s="2">
        <v>45066.862500000003</v>
      </c>
      <c r="C4869" s="2">
        <f t="shared" si="76"/>
        <v>45061</v>
      </c>
      <c r="D4869" t="s">
        <v>808</v>
      </c>
      <c r="E4869" t="s">
        <v>19034</v>
      </c>
      <c r="F4869" t="s">
        <v>166</v>
      </c>
      <c r="G4869" t="s">
        <v>30</v>
      </c>
      <c r="H4869" t="s">
        <v>29</v>
      </c>
      <c r="I4869">
        <v>3</v>
      </c>
      <c r="J4869">
        <v>2352.17</v>
      </c>
      <c r="K4869">
        <v>1878.09</v>
      </c>
      <c r="L4869">
        <v>7056.51</v>
      </c>
      <c r="M4869">
        <v>5634.27</v>
      </c>
      <c r="N4869" t="s">
        <v>19033</v>
      </c>
      <c r="O4869" t="s">
        <v>19032</v>
      </c>
      <c r="P4869" t="s">
        <v>49</v>
      </c>
      <c r="Q4869">
        <v>12.916499999999999</v>
      </c>
      <c r="R4869">
        <v>79.132499999999993</v>
      </c>
      <c r="S4869" t="s">
        <v>79</v>
      </c>
      <c r="T4869" t="s">
        <v>78</v>
      </c>
      <c r="U4869" t="s">
        <v>57</v>
      </c>
      <c r="V4869" t="s">
        <v>9</v>
      </c>
    </row>
    <row r="4870" spans="1:22">
      <c r="A4870" t="s">
        <v>19031</v>
      </c>
      <c r="B4870" s="2">
        <v>45438.701388888891</v>
      </c>
      <c r="C4870" s="2">
        <f t="shared" si="76"/>
        <v>45432</v>
      </c>
      <c r="D4870" t="s">
        <v>803</v>
      </c>
      <c r="E4870" t="s">
        <v>10568</v>
      </c>
      <c r="F4870" t="s">
        <v>136</v>
      </c>
      <c r="G4870" t="s">
        <v>91</v>
      </c>
      <c r="H4870" t="s">
        <v>16</v>
      </c>
      <c r="I4870">
        <v>1</v>
      </c>
      <c r="J4870">
        <v>435.74</v>
      </c>
      <c r="K4870">
        <v>294.02999999999997</v>
      </c>
      <c r="L4870">
        <v>435.74</v>
      </c>
      <c r="M4870">
        <v>294.02999999999997</v>
      </c>
      <c r="N4870" t="s">
        <v>19030</v>
      </c>
      <c r="O4870" t="s">
        <v>19029</v>
      </c>
      <c r="P4870" t="s">
        <v>121</v>
      </c>
      <c r="Q4870">
        <v>9.9252000000000002</v>
      </c>
      <c r="R4870">
        <v>78.119799999999998</v>
      </c>
      <c r="S4870" t="s">
        <v>206</v>
      </c>
      <c r="T4870" t="s">
        <v>205</v>
      </c>
      <c r="U4870" t="s">
        <v>10</v>
      </c>
      <c r="V4870" t="s">
        <v>45</v>
      </c>
    </row>
    <row r="4871" spans="1:22">
      <c r="A4871" t="s">
        <v>19028</v>
      </c>
      <c r="B4871" s="2">
        <v>45151.718055555553</v>
      </c>
      <c r="C4871" s="2">
        <f t="shared" si="76"/>
        <v>45145</v>
      </c>
      <c r="D4871" t="s">
        <v>798</v>
      </c>
      <c r="E4871" t="s">
        <v>17373</v>
      </c>
      <c r="F4871" t="s">
        <v>83</v>
      </c>
      <c r="G4871" t="s">
        <v>82</v>
      </c>
      <c r="H4871" t="s">
        <v>16</v>
      </c>
      <c r="I4871">
        <v>3</v>
      </c>
      <c r="J4871">
        <v>1066.4000000000001</v>
      </c>
      <c r="K4871">
        <v>817.62</v>
      </c>
      <c r="L4871">
        <v>3199.2</v>
      </c>
      <c r="M4871">
        <v>2452.86</v>
      </c>
      <c r="N4871" t="s">
        <v>19027</v>
      </c>
      <c r="O4871" t="s">
        <v>19026</v>
      </c>
      <c r="P4871" t="s">
        <v>121</v>
      </c>
      <c r="Q4871">
        <v>9.9252000000000002</v>
      </c>
      <c r="R4871">
        <v>78.119799999999998</v>
      </c>
      <c r="S4871" t="s">
        <v>257</v>
      </c>
      <c r="T4871" t="s">
        <v>256</v>
      </c>
      <c r="U4871" t="s">
        <v>10</v>
      </c>
      <c r="V4871" t="s">
        <v>9</v>
      </c>
    </row>
    <row r="4872" spans="1:22">
      <c r="A4872" t="s">
        <v>19025</v>
      </c>
      <c r="B4872" s="2">
        <v>45005.643750000003</v>
      </c>
      <c r="C4872" s="2">
        <f t="shared" si="76"/>
        <v>45005</v>
      </c>
      <c r="D4872" t="s">
        <v>793</v>
      </c>
      <c r="E4872" t="s">
        <v>5068</v>
      </c>
      <c r="F4872" t="s">
        <v>18</v>
      </c>
      <c r="G4872" t="s">
        <v>82</v>
      </c>
      <c r="H4872" t="s">
        <v>40</v>
      </c>
      <c r="I4872">
        <v>1</v>
      </c>
      <c r="J4872">
        <v>1733.69</v>
      </c>
      <c r="K4872">
        <v>1120.6500000000001</v>
      </c>
      <c r="L4872">
        <v>1733.69</v>
      </c>
      <c r="M4872">
        <v>1120.6500000000001</v>
      </c>
      <c r="N4872" t="s">
        <v>19024</v>
      </c>
      <c r="O4872" t="s">
        <v>19023</v>
      </c>
      <c r="P4872" t="s">
        <v>121</v>
      </c>
      <c r="Q4872">
        <v>9.9252000000000002</v>
      </c>
      <c r="R4872">
        <v>78.119799999999998</v>
      </c>
      <c r="S4872" t="s">
        <v>48</v>
      </c>
      <c r="T4872" t="s">
        <v>47</v>
      </c>
      <c r="U4872" t="s">
        <v>77</v>
      </c>
      <c r="V4872" t="s">
        <v>22</v>
      </c>
    </row>
    <row r="4873" spans="1:22">
      <c r="A4873" t="s">
        <v>19022</v>
      </c>
      <c r="B4873" s="2">
        <v>44962.669444444444</v>
      </c>
      <c r="C4873" s="2">
        <f t="shared" si="76"/>
        <v>44956</v>
      </c>
      <c r="D4873" t="s">
        <v>788</v>
      </c>
      <c r="E4873" t="s">
        <v>8759</v>
      </c>
      <c r="F4873" t="s">
        <v>83</v>
      </c>
      <c r="G4873" t="s">
        <v>115</v>
      </c>
      <c r="H4873" t="s">
        <v>29</v>
      </c>
      <c r="I4873">
        <v>2</v>
      </c>
      <c r="J4873">
        <v>1641.93</v>
      </c>
      <c r="K4873">
        <v>1019.56</v>
      </c>
      <c r="L4873">
        <v>3283.86</v>
      </c>
      <c r="M4873">
        <v>2039.12</v>
      </c>
      <c r="N4873" t="s">
        <v>19021</v>
      </c>
      <c r="O4873" t="s">
        <v>19020</v>
      </c>
      <c r="P4873" t="s">
        <v>112</v>
      </c>
      <c r="Q4873">
        <v>13.082700000000001</v>
      </c>
      <c r="R4873">
        <v>80.270700000000005</v>
      </c>
      <c r="S4873" t="s">
        <v>762</v>
      </c>
      <c r="T4873" t="s">
        <v>761</v>
      </c>
      <c r="U4873" t="s">
        <v>77</v>
      </c>
      <c r="V4873" t="s">
        <v>9</v>
      </c>
    </row>
    <row r="4874" spans="1:22">
      <c r="A4874" t="s">
        <v>19019</v>
      </c>
      <c r="B4874" s="2">
        <v>45013.682638888888</v>
      </c>
      <c r="C4874" s="2">
        <f t="shared" si="76"/>
        <v>45012</v>
      </c>
      <c r="D4874" t="s">
        <v>781</v>
      </c>
      <c r="E4874" t="s">
        <v>780</v>
      </c>
      <c r="F4874" t="s">
        <v>166</v>
      </c>
      <c r="G4874" t="s">
        <v>17</v>
      </c>
      <c r="H4874" t="s">
        <v>40</v>
      </c>
      <c r="I4874">
        <v>1</v>
      </c>
      <c r="J4874">
        <v>381.35</v>
      </c>
      <c r="K4874">
        <v>259.18</v>
      </c>
      <c r="L4874">
        <v>381.35</v>
      </c>
      <c r="M4874">
        <v>259.18</v>
      </c>
      <c r="N4874" t="s">
        <v>19018</v>
      </c>
      <c r="O4874" t="s">
        <v>19017</v>
      </c>
      <c r="P4874" t="s">
        <v>112</v>
      </c>
      <c r="Q4874">
        <v>13.082700000000001</v>
      </c>
      <c r="R4874">
        <v>80.270700000000005</v>
      </c>
      <c r="S4874" t="s">
        <v>326</v>
      </c>
      <c r="T4874" t="s">
        <v>325</v>
      </c>
      <c r="U4874" t="s">
        <v>57</v>
      </c>
      <c r="V4874" t="s">
        <v>9</v>
      </c>
    </row>
    <row r="4875" spans="1:22">
      <c r="A4875" t="s">
        <v>19016</v>
      </c>
      <c r="B4875" s="2">
        <v>45370.754861111112</v>
      </c>
      <c r="C4875" s="2">
        <f t="shared" si="76"/>
        <v>45369</v>
      </c>
      <c r="D4875" t="s">
        <v>776</v>
      </c>
      <c r="E4875" t="s">
        <v>19015</v>
      </c>
      <c r="F4875" t="s">
        <v>64</v>
      </c>
      <c r="G4875" t="s">
        <v>72</v>
      </c>
      <c r="H4875" t="s">
        <v>71</v>
      </c>
      <c r="I4875">
        <v>2</v>
      </c>
      <c r="J4875">
        <v>1729.46</v>
      </c>
      <c r="K4875">
        <v>1196.18</v>
      </c>
      <c r="L4875">
        <v>3458.92</v>
      </c>
      <c r="M4875">
        <v>2392.36</v>
      </c>
      <c r="N4875" t="s">
        <v>19014</v>
      </c>
      <c r="O4875" t="s">
        <v>19013</v>
      </c>
      <c r="P4875" t="s">
        <v>49</v>
      </c>
      <c r="Q4875">
        <v>12.916499999999999</v>
      </c>
      <c r="R4875">
        <v>79.132499999999993</v>
      </c>
      <c r="S4875" t="s">
        <v>784</v>
      </c>
      <c r="T4875" t="s">
        <v>783</v>
      </c>
      <c r="U4875" t="s">
        <v>57</v>
      </c>
      <c r="V4875" t="s">
        <v>9</v>
      </c>
    </row>
    <row r="4876" spans="1:22">
      <c r="A4876" t="s">
        <v>19012</v>
      </c>
      <c r="B4876" s="2">
        <v>45100.831944444442</v>
      </c>
      <c r="C4876" s="2">
        <f t="shared" si="76"/>
        <v>45096</v>
      </c>
      <c r="D4876" t="s">
        <v>771</v>
      </c>
      <c r="E4876" t="s">
        <v>770</v>
      </c>
      <c r="F4876" t="s">
        <v>136</v>
      </c>
      <c r="G4876" t="s">
        <v>106</v>
      </c>
      <c r="H4876" t="s">
        <v>63</v>
      </c>
      <c r="I4876">
        <v>4</v>
      </c>
      <c r="J4876">
        <v>289.39999999999998</v>
      </c>
      <c r="K4876">
        <v>218.74</v>
      </c>
      <c r="L4876">
        <v>1157.5999999999999</v>
      </c>
      <c r="M4876">
        <v>874.96</v>
      </c>
      <c r="N4876" t="s">
        <v>19011</v>
      </c>
      <c r="O4876" t="s">
        <v>19010</v>
      </c>
      <c r="P4876" t="s">
        <v>26</v>
      </c>
      <c r="Q4876">
        <v>11.0168</v>
      </c>
      <c r="R4876">
        <v>76.955799999999996</v>
      </c>
      <c r="S4876" t="s">
        <v>413</v>
      </c>
      <c r="T4876" t="s">
        <v>412</v>
      </c>
      <c r="U4876" t="s">
        <v>23</v>
      </c>
      <c r="V4876" t="s">
        <v>9</v>
      </c>
    </row>
    <row r="4877" spans="1:22">
      <c r="A4877" t="s">
        <v>19009</v>
      </c>
      <c r="B4877" s="2">
        <v>45035.885416666664</v>
      </c>
      <c r="C4877" s="2">
        <f t="shared" si="76"/>
        <v>45033</v>
      </c>
      <c r="D4877" t="s">
        <v>766</v>
      </c>
      <c r="E4877" t="s">
        <v>5049</v>
      </c>
      <c r="F4877" t="s">
        <v>166</v>
      </c>
      <c r="G4877" t="s">
        <v>30</v>
      </c>
      <c r="H4877" t="s">
        <v>63</v>
      </c>
      <c r="I4877">
        <v>3</v>
      </c>
      <c r="J4877">
        <v>667.94</v>
      </c>
      <c r="K4877">
        <v>581.86</v>
      </c>
      <c r="L4877">
        <v>2003.82</v>
      </c>
      <c r="M4877">
        <v>1745.58</v>
      </c>
      <c r="N4877" t="s">
        <v>19008</v>
      </c>
      <c r="O4877" t="s">
        <v>19007</v>
      </c>
      <c r="P4877" t="s">
        <v>37</v>
      </c>
      <c r="Q4877">
        <v>10.7905</v>
      </c>
      <c r="R4877">
        <v>78.704700000000003</v>
      </c>
      <c r="S4877" t="s">
        <v>250</v>
      </c>
      <c r="T4877" t="s">
        <v>249</v>
      </c>
      <c r="U4877" t="s">
        <v>10</v>
      </c>
      <c r="V4877" t="s">
        <v>9</v>
      </c>
    </row>
    <row r="4878" spans="1:22">
      <c r="A4878" t="s">
        <v>19006</v>
      </c>
      <c r="B4878" s="2">
        <v>45417.788888888892</v>
      </c>
      <c r="C4878" s="2">
        <f t="shared" si="76"/>
        <v>45411</v>
      </c>
      <c r="D4878" t="s">
        <v>759</v>
      </c>
      <c r="E4878" t="s">
        <v>5045</v>
      </c>
      <c r="F4878" t="s">
        <v>166</v>
      </c>
      <c r="G4878" t="s">
        <v>41</v>
      </c>
      <c r="H4878" t="s">
        <v>16</v>
      </c>
      <c r="I4878">
        <v>2</v>
      </c>
      <c r="J4878">
        <v>396.46</v>
      </c>
      <c r="K4878">
        <v>325.41000000000003</v>
      </c>
      <c r="L4878">
        <v>792.92</v>
      </c>
      <c r="M4878">
        <v>650.82000000000005</v>
      </c>
      <c r="N4878" t="s">
        <v>19005</v>
      </c>
      <c r="O4878" t="s">
        <v>19004</v>
      </c>
      <c r="P4878" t="s">
        <v>13</v>
      </c>
      <c r="Q4878">
        <v>11.664300000000001</v>
      </c>
      <c r="R4878">
        <v>78.146000000000001</v>
      </c>
      <c r="S4878" t="s">
        <v>276</v>
      </c>
      <c r="T4878" t="s">
        <v>275</v>
      </c>
      <c r="U4878" t="s">
        <v>77</v>
      </c>
      <c r="V4878" t="s">
        <v>9</v>
      </c>
    </row>
    <row r="4879" spans="1:22">
      <c r="A4879" t="s">
        <v>19003</v>
      </c>
      <c r="B4879" s="2">
        <v>44930.650694444441</v>
      </c>
      <c r="C4879" s="2">
        <f t="shared" si="76"/>
        <v>44928</v>
      </c>
      <c r="D4879" t="s">
        <v>754</v>
      </c>
      <c r="E4879" t="s">
        <v>19002</v>
      </c>
      <c r="F4879" t="s">
        <v>18</v>
      </c>
      <c r="G4879" t="s">
        <v>82</v>
      </c>
      <c r="H4879" t="s">
        <v>16</v>
      </c>
      <c r="I4879">
        <v>4</v>
      </c>
      <c r="J4879">
        <v>490.28</v>
      </c>
      <c r="K4879">
        <v>408.64</v>
      </c>
      <c r="L4879">
        <v>1961.12</v>
      </c>
      <c r="M4879">
        <v>1634.56</v>
      </c>
      <c r="N4879" t="s">
        <v>19001</v>
      </c>
      <c r="O4879" t="s">
        <v>19000</v>
      </c>
      <c r="P4879" t="s">
        <v>37</v>
      </c>
      <c r="Q4879">
        <v>10.7905</v>
      </c>
      <c r="R4879">
        <v>78.704700000000003</v>
      </c>
      <c r="S4879" t="s">
        <v>59</v>
      </c>
      <c r="T4879" t="s">
        <v>58</v>
      </c>
      <c r="U4879" t="s">
        <v>46</v>
      </c>
      <c r="V4879" t="s">
        <v>45</v>
      </c>
    </row>
    <row r="4880" spans="1:22">
      <c r="A4880" t="s">
        <v>18999</v>
      </c>
      <c r="B4880" s="2">
        <v>45137.481249999997</v>
      </c>
      <c r="C4880" s="2">
        <f t="shared" si="76"/>
        <v>45131</v>
      </c>
      <c r="D4880" t="s">
        <v>749</v>
      </c>
      <c r="E4880" t="s">
        <v>8737</v>
      </c>
      <c r="F4880" t="s">
        <v>31</v>
      </c>
      <c r="G4880" t="s">
        <v>91</v>
      </c>
      <c r="H4880" t="s">
        <v>71</v>
      </c>
      <c r="I4880">
        <v>3</v>
      </c>
      <c r="J4880">
        <v>2266.4699999999998</v>
      </c>
      <c r="K4880">
        <v>1563.24</v>
      </c>
      <c r="L4880">
        <v>6799.41</v>
      </c>
      <c r="M4880">
        <v>4689.72</v>
      </c>
      <c r="N4880" t="s">
        <v>18998</v>
      </c>
      <c r="O4880" t="s">
        <v>18997</v>
      </c>
      <c r="P4880" t="s">
        <v>68</v>
      </c>
      <c r="Q4880">
        <v>11.34</v>
      </c>
      <c r="R4880">
        <v>77.717200000000005</v>
      </c>
      <c r="S4880" t="s">
        <v>214</v>
      </c>
      <c r="T4880" t="s">
        <v>213</v>
      </c>
      <c r="U4880" t="s">
        <v>77</v>
      </c>
      <c r="V4880" t="s">
        <v>9</v>
      </c>
    </row>
    <row r="4881" spans="1:22">
      <c r="A4881" t="s">
        <v>18996</v>
      </c>
      <c r="B4881" s="2">
        <v>45178.883333333331</v>
      </c>
      <c r="C4881" s="2">
        <f t="shared" si="76"/>
        <v>45173</v>
      </c>
      <c r="D4881" t="s">
        <v>744</v>
      </c>
      <c r="E4881" t="s">
        <v>18995</v>
      </c>
      <c r="F4881" t="s">
        <v>201</v>
      </c>
      <c r="G4881" t="s">
        <v>53</v>
      </c>
      <c r="H4881" t="s">
        <v>52</v>
      </c>
      <c r="I4881">
        <v>4</v>
      </c>
      <c r="J4881">
        <v>1093.57</v>
      </c>
      <c r="K4881">
        <v>910.12</v>
      </c>
      <c r="L4881">
        <v>4374.28</v>
      </c>
      <c r="M4881">
        <v>3640.48</v>
      </c>
      <c r="N4881" t="s">
        <v>18994</v>
      </c>
      <c r="O4881" t="s">
        <v>18993</v>
      </c>
      <c r="P4881" t="s">
        <v>49</v>
      </c>
      <c r="Q4881">
        <v>12.916499999999999</v>
      </c>
      <c r="R4881">
        <v>79.132499999999993</v>
      </c>
      <c r="S4881" t="s">
        <v>79</v>
      </c>
      <c r="T4881" t="s">
        <v>78</v>
      </c>
      <c r="U4881" t="s">
        <v>23</v>
      </c>
      <c r="V4881" t="s">
        <v>45</v>
      </c>
    </row>
    <row r="4882" spans="1:22">
      <c r="A4882" t="s">
        <v>18992</v>
      </c>
      <c r="B4882" s="2">
        <v>45011.65347222222</v>
      </c>
      <c r="C4882" s="2">
        <f t="shared" si="76"/>
        <v>45005</v>
      </c>
      <c r="D4882" t="s">
        <v>739</v>
      </c>
      <c r="E4882" t="s">
        <v>8730</v>
      </c>
      <c r="F4882" t="s">
        <v>83</v>
      </c>
      <c r="G4882" t="s">
        <v>91</v>
      </c>
      <c r="H4882" t="s">
        <v>16</v>
      </c>
      <c r="I4882">
        <v>2</v>
      </c>
      <c r="J4882">
        <v>939.77</v>
      </c>
      <c r="K4882">
        <v>581.17999999999995</v>
      </c>
      <c r="L4882">
        <v>1879.54</v>
      </c>
      <c r="M4882">
        <v>1162.3599999999999</v>
      </c>
      <c r="N4882" t="s">
        <v>18991</v>
      </c>
      <c r="O4882" t="s">
        <v>18990</v>
      </c>
      <c r="P4882" t="s">
        <v>68</v>
      </c>
      <c r="Q4882">
        <v>11.34</v>
      </c>
      <c r="R4882">
        <v>77.717200000000005</v>
      </c>
      <c r="S4882" t="s">
        <v>176</v>
      </c>
      <c r="T4882" t="s">
        <v>175</v>
      </c>
      <c r="U4882" t="s">
        <v>23</v>
      </c>
      <c r="V4882" t="s">
        <v>9</v>
      </c>
    </row>
    <row r="4883" spans="1:22">
      <c r="A4883" t="s">
        <v>18989</v>
      </c>
      <c r="B4883" s="2">
        <v>45382.550694444442</v>
      </c>
      <c r="C4883" s="2">
        <f t="shared" si="76"/>
        <v>45376</v>
      </c>
      <c r="D4883" t="s">
        <v>732</v>
      </c>
      <c r="E4883" t="s">
        <v>18988</v>
      </c>
      <c r="F4883" t="s">
        <v>83</v>
      </c>
      <c r="G4883" t="s">
        <v>106</v>
      </c>
      <c r="H4883" t="s">
        <v>71</v>
      </c>
      <c r="I4883">
        <v>2</v>
      </c>
      <c r="J4883">
        <v>2315.73</v>
      </c>
      <c r="K4883">
        <v>1466.57</v>
      </c>
      <c r="L4883">
        <v>4631.46</v>
      </c>
      <c r="M4883">
        <v>2933.14</v>
      </c>
      <c r="N4883" t="s">
        <v>18987</v>
      </c>
      <c r="O4883" t="s">
        <v>18986</v>
      </c>
      <c r="P4883" t="s">
        <v>60</v>
      </c>
      <c r="Q4883">
        <v>8.7139000000000006</v>
      </c>
      <c r="R4883">
        <v>77.756699999999995</v>
      </c>
      <c r="S4883" t="s">
        <v>628</v>
      </c>
      <c r="T4883" t="s">
        <v>627</v>
      </c>
      <c r="U4883" t="s">
        <v>46</v>
      </c>
      <c r="V4883" t="s">
        <v>9</v>
      </c>
    </row>
    <row r="4884" spans="1:22">
      <c r="A4884" t="s">
        <v>18985</v>
      </c>
      <c r="B4884" s="2">
        <v>45310.75277777778</v>
      </c>
      <c r="C4884" s="2">
        <f t="shared" si="76"/>
        <v>45306</v>
      </c>
      <c r="D4884" t="s">
        <v>727</v>
      </c>
      <c r="E4884" t="s">
        <v>726</v>
      </c>
      <c r="F4884" t="s">
        <v>166</v>
      </c>
      <c r="G4884" t="s">
        <v>41</v>
      </c>
      <c r="H4884" t="s">
        <v>52</v>
      </c>
      <c r="I4884">
        <v>2</v>
      </c>
      <c r="J4884">
        <v>1148.7</v>
      </c>
      <c r="K4884">
        <v>884.98</v>
      </c>
      <c r="L4884">
        <v>2297.4</v>
      </c>
      <c r="M4884">
        <v>1769.96</v>
      </c>
      <c r="N4884" t="s">
        <v>18984</v>
      </c>
      <c r="O4884" t="s">
        <v>18983</v>
      </c>
      <c r="P4884" t="s">
        <v>37</v>
      </c>
      <c r="Q4884">
        <v>10.7905</v>
      </c>
      <c r="R4884">
        <v>78.704700000000003</v>
      </c>
      <c r="S4884" t="s">
        <v>735</v>
      </c>
      <c r="T4884" t="s">
        <v>734</v>
      </c>
      <c r="U4884" t="s">
        <v>23</v>
      </c>
      <c r="V4884" t="s">
        <v>45</v>
      </c>
    </row>
    <row r="4885" spans="1:22">
      <c r="A4885" t="s">
        <v>18982</v>
      </c>
      <c r="B4885" s="2">
        <v>45306.451388888891</v>
      </c>
      <c r="C4885" s="2">
        <f t="shared" si="76"/>
        <v>45306</v>
      </c>
      <c r="D4885" t="s">
        <v>722</v>
      </c>
      <c r="E4885" t="s">
        <v>18981</v>
      </c>
      <c r="F4885" t="s">
        <v>64</v>
      </c>
      <c r="G4885" t="s">
        <v>82</v>
      </c>
      <c r="H4885" t="s">
        <v>29</v>
      </c>
      <c r="I4885">
        <v>3</v>
      </c>
      <c r="J4885">
        <v>2475.3000000000002</v>
      </c>
      <c r="K4885">
        <v>2017.95</v>
      </c>
      <c r="L4885">
        <v>7425.9</v>
      </c>
      <c r="M4885">
        <v>6053.85</v>
      </c>
      <c r="N4885" t="s">
        <v>18980</v>
      </c>
      <c r="O4885" t="s">
        <v>18979</v>
      </c>
      <c r="P4885" t="s">
        <v>68</v>
      </c>
      <c r="Q4885">
        <v>11.34</v>
      </c>
      <c r="R4885">
        <v>77.717200000000005</v>
      </c>
      <c r="S4885" t="s">
        <v>530</v>
      </c>
      <c r="T4885" t="s">
        <v>529</v>
      </c>
      <c r="U4885" t="s">
        <v>46</v>
      </c>
      <c r="V4885" t="s">
        <v>212</v>
      </c>
    </row>
    <row r="4886" spans="1:22">
      <c r="A4886" t="s">
        <v>18978</v>
      </c>
      <c r="B4886" s="2">
        <v>45572.630555555559</v>
      </c>
      <c r="C4886" s="2">
        <f t="shared" si="76"/>
        <v>45572</v>
      </c>
      <c r="D4886" t="s">
        <v>717</v>
      </c>
      <c r="E4886" t="s">
        <v>716</v>
      </c>
      <c r="F4886" t="s">
        <v>136</v>
      </c>
      <c r="G4886" t="s">
        <v>91</v>
      </c>
      <c r="H4886" t="s">
        <v>52</v>
      </c>
      <c r="I4886">
        <v>1</v>
      </c>
      <c r="J4886">
        <v>517.42999999999995</v>
      </c>
      <c r="K4886">
        <v>317.20999999999998</v>
      </c>
      <c r="L4886">
        <v>517.42999999999995</v>
      </c>
      <c r="M4886">
        <v>317.20999999999998</v>
      </c>
      <c r="N4886" t="s">
        <v>18977</v>
      </c>
      <c r="O4886" t="s">
        <v>18976</v>
      </c>
      <c r="P4886" t="s">
        <v>26</v>
      </c>
      <c r="Q4886">
        <v>11.0168</v>
      </c>
      <c r="R4886">
        <v>76.955799999999996</v>
      </c>
      <c r="S4886" t="s">
        <v>326</v>
      </c>
      <c r="T4886" t="s">
        <v>325</v>
      </c>
      <c r="U4886" t="s">
        <v>77</v>
      </c>
      <c r="V4886" t="s">
        <v>22</v>
      </c>
    </row>
    <row r="4887" spans="1:22">
      <c r="A4887" t="s">
        <v>18975</v>
      </c>
      <c r="B4887" s="2">
        <v>44935.544444444444</v>
      </c>
      <c r="C4887" s="2">
        <f t="shared" si="76"/>
        <v>44935</v>
      </c>
      <c r="D4887" t="s">
        <v>712</v>
      </c>
      <c r="E4887" t="s">
        <v>6898</v>
      </c>
      <c r="F4887" t="s">
        <v>166</v>
      </c>
      <c r="G4887" t="s">
        <v>82</v>
      </c>
      <c r="H4887" t="s">
        <v>29</v>
      </c>
      <c r="I4887">
        <v>4</v>
      </c>
      <c r="J4887">
        <v>2188.89</v>
      </c>
      <c r="K4887">
        <v>1330.2</v>
      </c>
      <c r="L4887">
        <v>8755.56</v>
      </c>
      <c r="M4887">
        <v>5320.8</v>
      </c>
      <c r="N4887" t="s">
        <v>18974</v>
      </c>
      <c r="O4887" t="s">
        <v>18973</v>
      </c>
      <c r="P4887" t="s">
        <v>121</v>
      </c>
      <c r="Q4887">
        <v>9.9252000000000002</v>
      </c>
      <c r="R4887">
        <v>78.119799999999998</v>
      </c>
      <c r="S4887" t="s">
        <v>250</v>
      </c>
      <c r="T4887" t="s">
        <v>249</v>
      </c>
      <c r="U4887" t="s">
        <v>57</v>
      </c>
      <c r="V4887" t="s">
        <v>212</v>
      </c>
    </row>
    <row r="4888" spans="1:22">
      <c r="A4888" t="s">
        <v>18972</v>
      </c>
      <c r="B4888" s="2">
        <v>45363.711805555555</v>
      </c>
      <c r="C4888" s="2">
        <f t="shared" si="76"/>
        <v>45362</v>
      </c>
      <c r="D4888" t="s">
        <v>707</v>
      </c>
      <c r="E4888" t="s">
        <v>3090</v>
      </c>
      <c r="F4888" t="s">
        <v>166</v>
      </c>
      <c r="G4888" t="s">
        <v>115</v>
      </c>
      <c r="H4888" t="s">
        <v>29</v>
      </c>
      <c r="I4888">
        <v>1</v>
      </c>
      <c r="J4888">
        <v>942.72</v>
      </c>
      <c r="K4888">
        <v>676.98</v>
      </c>
      <c r="L4888">
        <v>942.72</v>
      </c>
      <c r="M4888">
        <v>676.98</v>
      </c>
      <c r="N4888" t="s">
        <v>18971</v>
      </c>
      <c r="O4888" t="s">
        <v>18970</v>
      </c>
      <c r="P4888" t="s">
        <v>68</v>
      </c>
      <c r="Q4888">
        <v>11.34</v>
      </c>
      <c r="R4888">
        <v>77.717200000000005</v>
      </c>
      <c r="S4888" t="s">
        <v>454</v>
      </c>
      <c r="T4888" t="s">
        <v>453</v>
      </c>
      <c r="U4888" t="s">
        <v>10</v>
      </c>
      <c r="V4888" t="s">
        <v>9</v>
      </c>
    </row>
    <row r="4889" spans="1:22">
      <c r="A4889" t="s">
        <v>18969</v>
      </c>
      <c r="B4889" s="2">
        <v>45537.603472222225</v>
      </c>
      <c r="C4889" s="2">
        <f t="shared" si="76"/>
        <v>45537</v>
      </c>
      <c r="D4889" t="s">
        <v>702</v>
      </c>
      <c r="E4889" t="s">
        <v>10498</v>
      </c>
      <c r="F4889" t="s">
        <v>73</v>
      </c>
      <c r="G4889" t="s">
        <v>106</v>
      </c>
      <c r="H4889" t="s">
        <v>52</v>
      </c>
      <c r="I4889">
        <v>2</v>
      </c>
      <c r="J4889">
        <v>2131.06</v>
      </c>
      <c r="K4889">
        <v>1594.99</v>
      </c>
      <c r="L4889">
        <v>4262.12</v>
      </c>
      <c r="M4889">
        <v>3189.98</v>
      </c>
      <c r="N4889" t="s">
        <v>18968</v>
      </c>
      <c r="O4889" t="s">
        <v>18967</v>
      </c>
      <c r="P4889" t="s">
        <v>121</v>
      </c>
      <c r="Q4889">
        <v>9.9252000000000002</v>
      </c>
      <c r="R4889">
        <v>78.119799999999998</v>
      </c>
      <c r="S4889" t="s">
        <v>146</v>
      </c>
      <c r="T4889" t="s">
        <v>145</v>
      </c>
      <c r="U4889" t="s">
        <v>57</v>
      </c>
      <c r="V4889" t="s">
        <v>9</v>
      </c>
    </row>
    <row r="4890" spans="1:22">
      <c r="A4890" t="s">
        <v>18966</v>
      </c>
      <c r="B4890" s="2">
        <v>44948.765277777777</v>
      </c>
      <c r="C4890" s="2">
        <f t="shared" si="76"/>
        <v>44942</v>
      </c>
      <c r="D4890" t="s">
        <v>697</v>
      </c>
      <c r="E4890" t="s">
        <v>10494</v>
      </c>
      <c r="F4890" t="s">
        <v>31</v>
      </c>
      <c r="G4890" t="s">
        <v>82</v>
      </c>
      <c r="H4890" t="s">
        <v>71</v>
      </c>
      <c r="I4890">
        <v>3</v>
      </c>
      <c r="J4890">
        <v>2498.64</v>
      </c>
      <c r="K4890">
        <v>1602.98</v>
      </c>
      <c r="L4890">
        <v>7495.92</v>
      </c>
      <c r="M4890">
        <v>4808.9399999999996</v>
      </c>
      <c r="N4890" t="s">
        <v>18965</v>
      </c>
      <c r="O4890" t="s">
        <v>18964</v>
      </c>
      <c r="P4890" t="s">
        <v>112</v>
      </c>
      <c r="Q4890">
        <v>13.082700000000001</v>
      </c>
      <c r="R4890">
        <v>80.270700000000005</v>
      </c>
      <c r="S4890" t="s">
        <v>352</v>
      </c>
      <c r="T4890" t="s">
        <v>351</v>
      </c>
      <c r="U4890" t="s">
        <v>57</v>
      </c>
      <c r="V4890" t="s">
        <v>22</v>
      </c>
    </row>
    <row r="4891" spans="1:22">
      <c r="A4891" t="s">
        <v>18963</v>
      </c>
      <c r="B4891" s="2">
        <v>45202.792361111111</v>
      </c>
      <c r="C4891" s="2">
        <f t="shared" si="76"/>
        <v>45201</v>
      </c>
      <c r="D4891" t="s">
        <v>692</v>
      </c>
      <c r="E4891" t="s">
        <v>17306</v>
      </c>
      <c r="F4891" t="s">
        <v>201</v>
      </c>
      <c r="G4891" t="s">
        <v>30</v>
      </c>
      <c r="H4891" t="s">
        <v>71</v>
      </c>
      <c r="I4891">
        <v>2</v>
      </c>
      <c r="J4891">
        <v>1744.69</v>
      </c>
      <c r="K4891">
        <v>1467.36</v>
      </c>
      <c r="L4891">
        <v>3489.38</v>
      </c>
      <c r="M4891">
        <v>2934.72</v>
      </c>
      <c r="N4891" t="s">
        <v>18962</v>
      </c>
      <c r="O4891" t="s">
        <v>18961</v>
      </c>
      <c r="P4891" t="s">
        <v>60</v>
      </c>
      <c r="Q4891">
        <v>8.7139000000000006</v>
      </c>
      <c r="R4891">
        <v>77.756699999999995</v>
      </c>
      <c r="S4891" t="s">
        <v>120</v>
      </c>
      <c r="T4891" t="s">
        <v>119</v>
      </c>
      <c r="U4891" t="s">
        <v>46</v>
      </c>
      <c r="V4891" t="s">
        <v>9</v>
      </c>
    </row>
    <row r="4892" spans="1:22">
      <c r="A4892" t="s">
        <v>18960</v>
      </c>
      <c r="B4892" s="2">
        <v>45006.849305555559</v>
      </c>
      <c r="C4892" s="2">
        <f t="shared" si="76"/>
        <v>45005</v>
      </c>
      <c r="D4892" t="s">
        <v>687</v>
      </c>
      <c r="E4892" t="s">
        <v>18959</v>
      </c>
      <c r="F4892" t="s">
        <v>201</v>
      </c>
      <c r="G4892" t="s">
        <v>115</v>
      </c>
      <c r="H4892" t="s">
        <v>16</v>
      </c>
      <c r="I4892">
        <v>3</v>
      </c>
      <c r="J4892">
        <v>293</v>
      </c>
      <c r="K4892">
        <v>227.45</v>
      </c>
      <c r="L4892">
        <v>879</v>
      </c>
      <c r="M4892">
        <v>682.35</v>
      </c>
      <c r="N4892" t="s">
        <v>18958</v>
      </c>
      <c r="O4892" t="s">
        <v>18957</v>
      </c>
      <c r="P4892" t="s">
        <v>13</v>
      </c>
      <c r="Q4892">
        <v>11.664300000000001</v>
      </c>
      <c r="R4892">
        <v>78.146000000000001</v>
      </c>
      <c r="S4892" t="s">
        <v>25</v>
      </c>
      <c r="T4892" t="s">
        <v>24</v>
      </c>
      <c r="U4892" t="s">
        <v>77</v>
      </c>
      <c r="V4892" t="s">
        <v>9</v>
      </c>
    </row>
    <row r="4893" spans="1:22">
      <c r="A4893" t="s">
        <v>18956</v>
      </c>
      <c r="B4893" s="2">
        <v>45152.588194444441</v>
      </c>
      <c r="C4893" s="2">
        <f t="shared" si="76"/>
        <v>45152</v>
      </c>
      <c r="D4893" t="s">
        <v>682</v>
      </c>
      <c r="E4893" t="s">
        <v>18955</v>
      </c>
      <c r="F4893" t="s">
        <v>18</v>
      </c>
      <c r="G4893" t="s">
        <v>41</v>
      </c>
      <c r="H4893" t="s">
        <v>52</v>
      </c>
      <c r="I4893">
        <v>1</v>
      </c>
      <c r="J4893">
        <v>488.1</v>
      </c>
      <c r="K4893">
        <v>328.73</v>
      </c>
      <c r="L4893">
        <v>488.1</v>
      </c>
      <c r="M4893">
        <v>328.73</v>
      </c>
      <c r="N4893" t="s">
        <v>18954</v>
      </c>
      <c r="O4893" t="s">
        <v>18953</v>
      </c>
      <c r="P4893" t="s">
        <v>13</v>
      </c>
      <c r="Q4893">
        <v>11.664300000000001</v>
      </c>
      <c r="R4893">
        <v>78.146000000000001</v>
      </c>
      <c r="S4893" t="s">
        <v>79</v>
      </c>
      <c r="T4893" t="s">
        <v>78</v>
      </c>
      <c r="U4893" t="s">
        <v>57</v>
      </c>
      <c r="V4893" t="s">
        <v>45</v>
      </c>
    </row>
    <row r="4894" spans="1:22">
      <c r="A4894" t="s">
        <v>18952</v>
      </c>
      <c r="B4894" s="2">
        <v>45013.494444444441</v>
      </c>
      <c r="C4894" s="2">
        <f t="shared" si="76"/>
        <v>45012</v>
      </c>
      <c r="D4894" t="s">
        <v>677</v>
      </c>
      <c r="E4894" t="s">
        <v>10480</v>
      </c>
      <c r="F4894" t="s">
        <v>18</v>
      </c>
      <c r="G4894" t="s">
        <v>82</v>
      </c>
      <c r="H4894" t="s">
        <v>16</v>
      </c>
      <c r="I4894">
        <v>4</v>
      </c>
      <c r="J4894">
        <v>259.48</v>
      </c>
      <c r="K4894">
        <v>172.37</v>
      </c>
      <c r="L4894">
        <v>1037.92</v>
      </c>
      <c r="M4894">
        <v>689.48</v>
      </c>
      <c r="N4894" t="s">
        <v>18951</v>
      </c>
      <c r="O4894" t="s">
        <v>18950</v>
      </c>
      <c r="P4894" t="s">
        <v>68</v>
      </c>
      <c r="Q4894">
        <v>11.34</v>
      </c>
      <c r="R4894">
        <v>77.717200000000005</v>
      </c>
      <c r="S4894" t="s">
        <v>564</v>
      </c>
      <c r="T4894" t="s">
        <v>563</v>
      </c>
      <c r="U4894" t="s">
        <v>10</v>
      </c>
      <c r="V4894" t="s">
        <v>212</v>
      </c>
    </row>
    <row r="4895" spans="1:22">
      <c r="A4895" t="s">
        <v>18949</v>
      </c>
      <c r="B4895" s="2">
        <v>45370.875</v>
      </c>
      <c r="C4895" s="2">
        <f t="shared" si="76"/>
        <v>45369</v>
      </c>
      <c r="D4895" t="s">
        <v>672</v>
      </c>
      <c r="E4895" t="s">
        <v>6866</v>
      </c>
      <c r="F4895" t="s">
        <v>64</v>
      </c>
      <c r="G4895" t="s">
        <v>72</v>
      </c>
      <c r="H4895" t="s">
        <v>52</v>
      </c>
      <c r="I4895">
        <v>2</v>
      </c>
      <c r="J4895">
        <v>1415.5</v>
      </c>
      <c r="K4895">
        <v>985.28</v>
      </c>
      <c r="L4895">
        <v>2831</v>
      </c>
      <c r="M4895">
        <v>1970.56</v>
      </c>
      <c r="N4895" t="s">
        <v>18948</v>
      </c>
      <c r="O4895" t="s">
        <v>18947</v>
      </c>
      <c r="P4895" t="s">
        <v>26</v>
      </c>
      <c r="Q4895">
        <v>11.0168</v>
      </c>
      <c r="R4895">
        <v>76.955799999999996</v>
      </c>
      <c r="S4895" t="s">
        <v>25</v>
      </c>
      <c r="T4895" t="s">
        <v>24</v>
      </c>
      <c r="U4895" t="s">
        <v>77</v>
      </c>
      <c r="V4895" t="s">
        <v>9</v>
      </c>
    </row>
    <row r="4896" spans="1:22">
      <c r="A4896" t="s">
        <v>18946</v>
      </c>
      <c r="B4896" s="2">
        <v>45354.865277777775</v>
      </c>
      <c r="C4896" s="2">
        <f t="shared" si="76"/>
        <v>45348</v>
      </c>
      <c r="D4896" t="s">
        <v>667</v>
      </c>
      <c r="E4896" t="s">
        <v>18945</v>
      </c>
      <c r="F4896" t="s">
        <v>166</v>
      </c>
      <c r="G4896" t="s">
        <v>30</v>
      </c>
      <c r="H4896" t="s">
        <v>29</v>
      </c>
      <c r="I4896">
        <v>1</v>
      </c>
      <c r="J4896">
        <v>1109.73</v>
      </c>
      <c r="K4896">
        <v>935.92</v>
      </c>
      <c r="L4896">
        <v>1109.73</v>
      </c>
      <c r="M4896">
        <v>935.92</v>
      </c>
      <c r="N4896" t="s">
        <v>18944</v>
      </c>
      <c r="O4896" t="s">
        <v>18943</v>
      </c>
      <c r="P4896" t="s">
        <v>26</v>
      </c>
      <c r="Q4896">
        <v>11.0168</v>
      </c>
      <c r="R4896">
        <v>76.955799999999996</v>
      </c>
      <c r="S4896" t="s">
        <v>283</v>
      </c>
      <c r="T4896" t="s">
        <v>282</v>
      </c>
      <c r="U4896" t="s">
        <v>10</v>
      </c>
      <c r="V4896" t="s">
        <v>45</v>
      </c>
    </row>
    <row r="4897" spans="1:22">
      <c r="A4897" t="s">
        <v>18942</v>
      </c>
      <c r="B4897" s="2">
        <v>45260.455555555556</v>
      </c>
      <c r="C4897" s="2">
        <f t="shared" si="76"/>
        <v>45257</v>
      </c>
      <c r="D4897" t="s">
        <v>662</v>
      </c>
      <c r="E4897" t="s">
        <v>13918</v>
      </c>
      <c r="F4897" t="s">
        <v>18</v>
      </c>
      <c r="G4897" t="s">
        <v>53</v>
      </c>
      <c r="H4897" t="s">
        <v>40</v>
      </c>
      <c r="I4897">
        <v>3</v>
      </c>
      <c r="J4897">
        <v>1574.67</v>
      </c>
      <c r="K4897">
        <v>1359.41</v>
      </c>
      <c r="L4897">
        <v>4724.01</v>
      </c>
      <c r="M4897">
        <v>4078.23</v>
      </c>
      <c r="N4897" t="s">
        <v>18941</v>
      </c>
      <c r="O4897" t="s">
        <v>18940</v>
      </c>
      <c r="P4897" t="s">
        <v>26</v>
      </c>
      <c r="Q4897">
        <v>11.0168</v>
      </c>
      <c r="R4897">
        <v>76.955799999999996</v>
      </c>
      <c r="S4897" t="s">
        <v>432</v>
      </c>
      <c r="T4897" t="s">
        <v>431</v>
      </c>
      <c r="U4897" t="s">
        <v>10</v>
      </c>
      <c r="V4897" t="s">
        <v>45</v>
      </c>
    </row>
    <row r="4898" spans="1:22">
      <c r="A4898" t="s">
        <v>18939</v>
      </c>
      <c r="B4898" s="2">
        <v>44978.700694444444</v>
      </c>
      <c r="C4898" s="2">
        <f t="shared" si="76"/>
        <v>44977</v>
      </c>
      <c r="D4898" t="s">
        <v>657</v>
      </c>
      <c r="E4898" t="s">
        <v>10465</v>
      </c>
      <c r="F4898" t="s">
        <v>64</v>
      </c>
      <c r="G4898" t="s">
        <v>53</v>
      </c>
      <c r="H4898" t="s">
        <v>29</v>
      </c>
      <c r="I4898">
        <v>3</v>
      </c>
      <c r="J4898">
        <v>1268.81</v>
      </c>
      <c r="K4898">
        <v>786.18</v>
      </c>
      <c r="L4898">
        <v>3806.43</v>
      </c>
      <c r="M4898">
        <v>2358.54</v>
      </c>
      <c r="N4898" t="s">
        <v>18938</v>
      </c>
      <c r="O4898" t="s">
        <v>18937</v>
      </c>
      <c r="P4898" t="s">
        <v>26</v>
      </c>
      <c r="Q4898">
        <v>11.0168</v>
      </c>
      <c r="R4898">
        <v>76.955799999999996</v>
      </c>
      <c r="S4898" t="s">
        <v>59</v>
      </c>
      <c r="T4898" t="s">
        <v>58</v>
      </c>
      <c r="U4898" t="s">
        <v>77</v>
      </c>
      <c r="V4898" t="s">
        <v>45</v>
      </c>
    </row>
    <row r="4899" spans="1:22">
      <c r="A4899" t="s">
        <v>18936</v>
      </c>
      <c r="B4899" s="2">
        <v>45251.511111111111</v>
      </c>
      <c r="C4899" s="2">
        <f t="shared" si="76"/>
        <v>45250</v>
      </c>
      <c r="D4899" t="s">
        <v>652</v>
      </c>
      <c r="E4899" t="s">
        <v>18935</v>
      </c>
      <c r="F4899" t="s">
        <v>136</v>
      </c>
      <c r="G4899" t="s">
        <v>91</v>
      </c>
      <c r="H4899" t="s">
        <v>16</v>
      </c>
      <c r="I4899">
        <v>2</v>
      </c>
      <c r="J4899">
        <v>2164.8000000000002</v>
      </c>
      <c r="K4899">
        <v>1355.63</v>
      </c>
      <c r="L4899">
        <v>4329.6000000000004</v>
      </c>
      <c r="M4899">
        <v>2711.26</v>
      </c>
      <c r="N4899" t="s">
        <v>18934</v>
      </c>
      <c r="O4899" t="s">
        <v>18933</v>
      </c>
      <c r="P4899" t="s">
        <v>26</v>
      </c>
      <c r="Q4899">
        <v>11.0168</v>
      </c>
      <c r="R4899">
        <v>76.955799999999996</v>
      </c>
      <c r="S4899" t="s">
        <v>319</v>
      </c>
      <c r="T4899" t="s">
        <v>318</v>
      </c>
      <c r="U4899" t="s">
        <v>57</v>
      </c>
      <c r="V4899" t="s">
        <v>45</v>
      </c>
    </row>
    <row r="4900" spans="1:22">
      <c r="A4900" t="s">
        <v>18932</v>
      </c>
      <c r="B4900" s="2">
        <v>44997.747916666667</v>
      </c>
      <c r="C4900" s="2">
        <f t="shared" si="76"/>
        <v>44991</v>
      </c>
      <c r="D4900" t="s">
        <v>647</v>
      </c>
      <c r="E4900" t="s">
        <v>18931</v>
      </c>
      <c r="F4900" t="s">
        <v>18</v>
      </c>
      <c r="G4900" t="s">
        <v>115</v>
      </c>
      <c r="H4900" t="s">
        <v>71</v>
      </c>
      <c r="I4900">
        <v>3</v>
      </c>
      <c r="J4900">
        <v>1879.81</v>
      </c>
      <c r="K4900">
        <v>1361.21</v>
      </c>
      <c r="L4900">
        <v>5639.43</v>
      </c>
      <c r="M4900">
        <v>4083.63</v>
      </c>
      <c r="N4900" t="s">
        <v>18930</v>
      </c>
      <c r="O4900" t="s">
        <v>18929</v>
      </c>
      <c r="P4900" t="s">
        <v>121</v>
      </c>
      <c r="Q4900">
        <v>9.9252000000000002</v>
      </c>
      <c r="R4900">
        <v>78.119799999999998</v>
      </c>
      <c r="S4900" t="s">
        <v>25</v>
      </c>
      <c r="T4900" t="s">
        <v>24</v>
      </c>
      <c r="U4900" t="s">
        <v>46</v>
      </c>
      <c r="V4900" t="s">
        <v>9</v>
      </c>
    </row>
    <row r="4901" spans="1:22">
      <c r="A4901" t="s">
        <v>18928</v>
      </c>
      <c r="B4901" s="2">
        <v>45058.73541666667</v>
      </c>
      <c r="C4901" s="2">
        <f t="shared" si="76"/>
        <v>45054</v>
      </c>
      <c r="D4901" t="s">
        <v>642</v>
      </c>
      <c r="E4901" t="s">
        <v>13904</v>
      </c>
      <c r="F4901" t="s">
        <v>201</v>
      </c>
      <c r="G4901" t="s">
        <v>17</v>
      </c>
      <c r="H4901" t="s">
        <v>16</v>
      </c>
      <c r="I4901">
        <v>1</v>
      </c>
      <c r="J4901">
        <v>2085.75</v>
      </c>
      <c r="K4901">
        <v>1686.32</v>
      </c>
      <c r="L4901">
        <v>2085.75</v>
      </c>
      <c r="M4901">
        <v>1686.32</v>
      </c>
      <c r="N4901" t="s">
        <v>18927</v>
      </c>
      <c r="O4901" t="s">
        <v>18926</v>
      </c>
      <c r="P4901" t="s">
        <v>37</v>
      </c>
      <c r="Q4901">
        <v>10.7905</v>
      </c>
      <c r="R4901">
        <v>78.704700000000003</v>
      </c>
      <c r="S4901" t="s">
        <v>420</v>
      </c>
      <c r="T4901" t="s">
        <v>419</v>
      </c>
      <c r="U4901" t="s">
        <v>10</v>
      </c>
      <c r="V4901" t="s">
        <v>9</v>
      </c>
    </row>
    <row r="4902" spans="1:22">
      <c r="A4902" t="s">
        <v>18925</v>
      </c>
      <c r="B4902" s="2">
        <v>44942.463888888888</v>
      </c>
      <c r="C4902" s="2">
        <f t="shared" si="76"/>
        <v>44942</v>
      </c>
      <c r="D4902" t="s">
        <v>637</v>
      </c>
      <c r="E4902" t="s">
        <v>13900</v>
      </c>
      <c r="F4902" t="s">
        <v>166</v>
      </c>
      <c r="G4902" t="s">
        <v>30</v>
      </c>
      <c r="H4902" t="s">
        <v>63</v>
      </c>
      <c r="I4902">
        <v>3</v>
      </c>
      <c r="J4902">
        <v>1286.71</v>
      </c>
      <c r="K4902">
        <v>853.63</v>
      </c>
      <c r="L4902">
        <v>3860.13</v>
      </c>
      <c r="M4902">
        <v>2560.89</v>
      </c>
      <c r="N4902" t="s">
        <v>18924</v>
      </c>
      <c r="O4902" t="s">
        <v>18923</v>
      </c>
      <c r="P4902" t="s">
        <v>13</v>
      </c>
      <c r="Q4902">
        <v>11.664300000000001</v>
      </c>
      <c r="R4902">
        <v>78.146000000000001</v>
      </c>
      <c r="S4902" t="s">
        <v>906</v>
      </c>
      <c r="T4902" t="s">
        <v>905</v>
      </c>
      <c r="U4902" t="s">
        <v>23</v>
      </c>
      <c r="V4902" t="s">
        <v>45</v>
      </c>
    </row>
    <row r="4903" spans="1:22">
      <c r="A4903" t="s">
        <v>18922</v>
      </c>
      <c r="B4903" s="2">
        <v>45349.520138888889</v>
      </c>
      <c r="C4903" s="2">
        <f t="shared" si="76"/>
        <v>45348</v>
      </c>
      <c r="D4903" t="s">
        <v>632</v>
      </c>
      <c r="E4903" t="s">
        <v>4958</v>
      </c>
      <c r="F4903" t="s">
        <v>73</v>
      </c>
      <c r="G4903" t="s">
        <v>17</v>
      </c>
      <c r="H4903" t="s">
        <v>29</v>
      </c>
      <c r="I4903">
        <v>1</v>
      </c>
      <c r="J4903">
        <v>1323.25</v>
      </c>
      <c r="K4903">
        <v>850.37</v>
      </c>
      <c r="L4903">
        <v>1323.25</v>
      </c>
      <c r="M4903">
        <v>850.37</v>
      </c>
      <c r="N4903" t="s">
        <v>18921</v>
      </c>
      <c r="O4903" t="s">
        <v>18920</v>
      </c>
      <c r="P4903" t="s">
        <v>26</v>
      </c>
      <c r="Q4903">
        <v>11.0168</v>
      </c>
      <c r="R4903">
        <v>76.955799999999996</v>
      </c>
      <c r="S4903" t="s">
        <v>25</v>
      </c>
      <c r="T4903" t="s">
        <v>24</v>
      </c>
      <c r="U4903" t="s">
        <v>10</v>
      </c>
      <c r="V4903" t="s">
        <v>9</v>
      </c>
    </row>
    <row r="4904" spans="1:22">
      <c r="A4904" t="s">
        <v>18919</v>
      </c>
      <c r="B4904" s="2">
        <v>45501.611805555556</v>
      </c>
      <c r="C4904" s="2">
        <f t="shared" si="76"/>
        <v>45495</v>
      </c>
      <c r="D4904" t="s">
        <v>625</v>
      </c>
      <c r="E4904" t="s">
        <v>12199</v>
      </c>
      <c r="F4904" t="s">
        <v>83</v>
      </c>
      <c r="G4904" t="s">
        <v>91</v>
      </c>
      <c r="H4904" t="s">
        <v>40</v>
      </c>
      <c r="I4904">
        <v>1</v>
      </c>
      <c r="J4904">
        <v>2482.35</v>
      </c>
      <c r="K4904">
        <v>1566.53</v>
      </c>
      <c r="L4904">
        <v>2482.35</v>
      </c>
      <c r="M4904">
        <v>1566.53</v>
      </c>
      <c r="N4904" t="s">
        <v>18918</v>
      </c>
      <c r="O4904" t="s">
        <v>18917</v>
      </c>
      <c r="P4904" t="s">
        <v>37</v>
      </c>
      <c r="Q4904">
        <v>10.7905</v>
      </c>
      <c r="R4904">
        <v>78.704700000000003</v>
      </c>
      <c r="S4904" t="s">
        <v>176</v>
      </c>
      <c r="T4904" t="s">
        <v>175</v>
      </c>
      <c r="U4904" t="s">
        <v>77</v>
      </c>
      <c r="V4904" t="s">
        <v>45</v>
      </c>
    </row>
    <row r="4905" spans="1:22">
      <c r="A4905" t="s">
        <v>18916</v>
      </c>
      <c r="B4905" s="2">
        <v>45197.539583333331</v>
      </c>
      <c r="C4905" s="2">
        <f t="shared" si="76"/>
        <v>45194</v>
      </c>
      <c r="D4905" t="s">
        <v>620</v>
      </c>
      <c r="E4905" t="s">
        <v>18915</v>
      </c>
      <c r="F4905" t="s">
        <v>73</v>
      </c>
      <c r="G4905" t="s">
        <v>72</v>
      </c>
      <c r="H4905" t="s">
        <v>16</v>
      </c>
      <c r="I4905">
        <v>3</v>
      </c>
      <c r="J4905">
        <v>1428.22</v>
      </c>
      <c r="K4905">
        <v>1249.42</v>
      </c>
      <c r="L4905">
        <v>4284.66</v>
      </c>
      <c r="M4905">
        <v>3748.26</v>
      </c>
      <c r="N4905" t="s">
        <v>18914</v>
      </c>
      <c r="O4905" t="s">
        <v>18913</v>
      </c>
      <c r="P4905" t="s">
        <v>112</v>
      </c>
      <c r="Q4905">
        <v>13.082700000000001</v>
      </c>
      <c r="R4905">
        <v>80.270700000000005</v>
      </c>
      <c r="S4905" t="s">
        <v>25</v>
      </c>
      <c r="T4905" t="s">
        <v>24</v>
      </c>
      <c r="U4905" t="s">
        <v>77</v>
      </c>
      <c r="V4905" t="s">
        <v>22</v>
      </c>
    </row>
    <row r="4906" spans="1:22">
      <c r="A4906" t="s">
        <v>18912</v>
      </c>
      <c r="B4906" s="2">
        <v>45541.505555555559</v>
      </c>
      <c r="C4906" s="2">
        <f t="shared" si="76"/>
        <v>45537</v>
      </c>
      <c r="D4906" t="s">
        <v>613</v>
      </c>
      <c r="E4906" t="s">
        <v>15590</v>
      </c>
      <c r="F4906" t="s">
        <v>136</v>
      </c>
      <c r="G4906" t="s">
        <v>41</v>
      </c>
      <c r="H4906" t="s">
        <v>16</v>
      </c>
      <c r="I4906">
        <v>4</v>
      </c>
      <c r="J4906">
        <v>2175.8200000000002</v>
      </c>
      <c r="K4906">
        <v>1938.71</v>
      </c>
      <c r="L4906">
        <v>8703.2800000000007</v>
      </c>
      <c r="M4906">
        <v>7754.84</v>
      </c>
      <c r="N4906" t="s">
        <v>18911</v>
      </c>
      <c r="O4906" t="s">
        <v>18910</v>
      </c>
      <c r="P4906" t="s">
        <v>68</v>
      </c>
      <c r="Q4906">
        <v>11.34</v>
      </c>
      <c r="R4906">
        <v>77.717200000000005</v>
      </c>
      <c r="S4906" t="s">
        <v>257</v>
      </c>
      <c r="T4906" t="s">
        <v>256</v>
      </c>
      <c r="U4906" t="s">
        <v>57</v>
      </c>
      <c r="V4906" t="s">
        <v>45</v>
      </c>
    </row>
    <row r="4907" spans="1:22">
      <c r="A4907" t="s">
        <v>18909</v>
      </c>
      <c r="B4907" s="2">
        <v>45551.509027777778</v>
      </c>
      <c r="C4907" s="2">
        <f t="shared" si="76"/>
        <v>45551</v>
      </c>
      <c r="D4907" t="s">
        <v>608</v>
      </c>
      <c r="E4907" t="s">
        <v>17253</v>
      </c>
      <c r="F4907" t="s">
        <v>31</v>
      </c>
      <c r="G4907" t="s">
        <v>41</v>
      </c>
      <c r="H4907" t="s">
        <v>71</v>
      </c>
      <c r="I4907">
        <v>2</v>
      </c>
      <c r="J4907">
        <v>1320.2</v>
      </c>
      <c r="K4907">
        <v>1157</v>
      </c>
      <c r="L4907">
        <v>2640.4</v>
      </c>
      <c r="M4907">
        <v>2314</v>
      </c>
      <c r="N4907" t="s">
        <v>18908</v>
      </c>
      <c r="O4907" t="s">
        <v>18907</v>
      </c>
      <c r="P4907" t="s">
        <v>26</v>
      </c>
      <c r="Q4907">
        <v>11.0168</v>
      </c>
      <c r="R4907">
        <v>76.955799999999996</v>
      </c>
      <c r="S4907" t="s">
        <v>420</v>
      </c>
      <c r="T4907" t="s">
        <v>419</v>
      </c>
      <c r="U4907" t="s">
        <v>57</v>
      </c>
      <c r="V4907" t="s">
        <v>9</v>
      </c>
    </row>
    <row r="4908" spans="1:22">
      <c r="A4908" t="s">
        <v>18906</v>
      </c>
      <c r="B4908" s="2">
        <v>45328.763888888891</v>
      </c>
      <c r="C4908" s="2">
        <f t="shared" si="76"/>
        <v>45327</v>
      </c>
      <c r="D4908" t="s">
        <v>603</v>
      </c>
      <c r="E4908" t="s">
        <v>4939</v>
      </c>
      <c r="F4908" t="s">
        <v>136</v>
      </c>
      <c r="G4908" t="s">
        <v>17</v>
      </c>
      <c r="H4908" t="s">
        <v>52</v>
      </c>
      <c r="I4908">
        <v>1</v>
      </c>
      <c r="J4908">
        <v>356.08</v>
      </c>
      <c r="K4908">
        <v>243.34</v>
      </c>
      <c r="L4908">
        <v>356.08</v>
      </c>
      <c r="M4908">
        <v>243.34</v>
      </c>
      <c r="N4908" t="s">
        <v>18905</v>
      </c>
      <c r="O4908" t="s">
        <v>18904</v>
      </c>
      <c r="P4908" t="s">
        <v>112</v>
      </c>
      <c r="Q4908">
        <v>13.082700000000001</v>
      </c>
      <c r="R4908">
        <v>80.270700000000005</v>
      </c>
      <c r="S4908" t="s">
        <v>564</v>
      </c>
      <c r="T4908" t="s">
        <v>563</v>
      </c>
      <c r="U4908" t="s">
        <v>10</v>
      </c>
      <c r="V4908" t="s">
        <v>22</v>
      </c>
    </row>
    <row r="4909" spans="1:22">
      <c r="A4909" t="s">
        <v>18903</v>
      </c>
      <c r="B4909" s="2">
        <v>45092.600694444445</v>
      </c>
      <c r="C4909" s="2">
        <f t="shared" si="76"/>
        <v>45089</v>
      </c>
      <c r="D4909" t="s">
        <v>598</v>
      </c>
      <c r="E4909" t="s">
        <v>597</v>
      </c>
      <c r="F4909" t="s">
        <v>31</v>
      </c>
      <c r="G4909" t="s">
        <v>115</v>
      </c>
      <c r="H4909" t="s">
        <v>71</v>
      </c>
      <c r="I4909">
        <v>1</v>
      </c>
      <c r="J4909">
        <v>1889.11</v>
      </c>
      <c r="K4909">
        <v>1226.8</v>
      </c>
      <c r="L4909">
        <v>1889.11</v>
      </c>
      <c r="M4909">
        <v>1226.8</v>
      </c>
      <c r="N4909" t="s">
        <v>18902</v>
      </c>
      <c r="O4909" t="s">
        <v>18901</v>
      </c>
      <c r="P4909" t="s">
        <v>60</v>
      </c>
      <c r="Q4909">
        <v>8.7139000000000006</v>
      </c>
      <c r="R4909">
        <v>77.756699999999995</v>
      </c>
      <c r="S4909" t="s">
        <v>153</v>
      </c>
      <c r="T4909" t="s">
        <v>152</v>
      </c>
      <c r="U4909" t="s">
        <v>23</v>
      </c>
      <c r="V4909" t="s">
        <v>45</v>
      </c>
    </row>
    <row r="4910" spans="1:22">
      <c r="A4910" t="s">
        <v>18900</v>
      </c>
      <c r="B4910" s="2">
        <v>45414.75</v>
      </c>
      <c r="C4910" s="2">
        <f t="shared" si="76"/>
        <v>45411</v>
      </c>
      <c r="D4910" t="s">
        <v>593</v>
      </c>
      <c r="E4910" t="s">
        <v>592</v>
      </c>
      <c r="F4910" t="s">
        <v>18</v>
      </c>
      <c r="G4910" t="s">
        <v>72</v>
      </c>
      <c r="H4910" t="s">
        <v>63</v>
      </c>
      <c r="I4910">
        <v>3</v>
      </c>
      <c r="J4910">
        <v>1540.82</v>
      </c>
      <c r="K4910">
        <v>1322.41</v>
      </c>
      <c r="L4910">
        <v>4622.46</v>
      </c>
      <c r="M4910">
        <v>3967.23</v>
      </c>
      <c r="N4910" t="s">
        <v>18899</v>
      </c>
      <c r="O4910" t="s">
        <v>18898</v>
      </c>
      <c r="P4910" t="s">
        <v>49</v>
      </c>
      <c r="Q4910">
        <v>12.916499999999999</v>
      </c>
      <c r="R4910">
        <v>79.132499999999993</v>
      </c>
      <c r="S4910" t="s">
        <v>111</v>
      </c>
      <c r="T4910" t="s">
        <v>110</v>
      </c>
      <c r="U4910" t="s">
        <v>77</v>
      </c>
      <c r="V4910" t="s">
        <v>45</v>
      </c>
    </row>
    <row r="4911" spans="1:22">
      <c r="A4911" t="s">
        <v>18897</v>
      </c>
      <c r="B4911" s="2">
        <v>45332.845833333333</v>
      </c>
      <c r="C4911" s="2">
        <f t="shared" si="76"/>
        <v>45327</v>
      </c>
      <c r="D4911" t="s">
        <v>588</v>
      </c>
      <c r="E4911" t="s">
        <v>4927</v>
      </c>
      <c r="F4911" t="s">
        <v>166</v>
      </c>
      <c r="G4911" t="s">
        <v>72</v>
      </c>
      <c r="H4911" t="s">
        <v>40</v>
      </c>
      <c r="I4911">
        <v>1</v>
      </c>
      <c r="J4911">
        <v>2084.9</v>
      </c>
      <c r="K4911">
        <v>1490.19</v>
      </c>
      <c r="L4911">
        <v>2084.9</v>
      </c>
      <c r="M4911">
        <v>1490.19</v>
      </c>
      <c r="N4911" t="s">
        <v>18896</v>
      </c>
      <c r="O4911" t="s">
        <v>18895</v>
      </c>
      <c r="P4911" t="s">
        <v>112</v>
      </c>
      <c r="Q4911">
        <v>13.082700000000001</v>
      </c>
      <c r="R4911">
        <v>80.270700000000005</v>
      </c>
      <c r="S4911" t="s">
        <v>276</v>
      </c>
      <c r="T4911" t="s">
        <v>275</v>
      </c>
      <c r="U4911" t="s">
        <v>23</v>
      </c>
      <c r="V4911" t="s">
        <v>9</v>
      </c>
    </row>
    <row r="4912" spans="1:22">
      <c r="A4912" t="s">
        <v>18894</v>
      </c>
      <c r="B4912" s="2">
        <v>45350.763194444444</v>
      </c>
      <c r="C4912" s="2">
        <f t="shared" si="76"/>
        <v>45348</v>
      </c>
      <c r="D4912" t="s">
        <v>583</v>
      </c>
      <c r="E4912" t="s">
        <v>2997</v>
      </c>
      <c r="F4912" t="s">
        <v>136</v>
      </c>
      <c r="G4912" t="s">
        <v>82</v>
      </c>
      <c r="H4912" t="s">
        <v>63</v>
      </c>
      <c r="I4912">
        <v>1</v>
      </c>
      <c r="J4912">
        <v>850.1</v>
      </c>
      <c r="K4912">
        <v>660.27</v>
      </c>
      <c r="L4912">
        <v>850.1</v>
      </c>
      <c r="M4912">
        <v>660.27</v>
      </c>
      <c r="N4912" t="s">
        <v>18893</v>
      </c>
      <c r="O4912" t="s">
        <v>18892</v>
      </c>
      <c r="P4912" t="s">
        <v>49</v>
      </c>
      <c r="Q4912">
        <v>12.916499999999999</v>
      </c>
      <c r="R4912">
        <v>79.132499999999993</v>
      </c>
      <c r="S4912" t="s">
        <v>257</v>
      </c>
      <c r="T4912" t="s">
        <v>256</v>
      </c>
      <c r="U4912" t="s">
        <v>57</v>
      </c>
      <c r="V4912" t="s">
        <v>45</v>
      </c>
    </row>
    <row r="4913" spans="1:22">
      <c r="A4913" t="s">
        <v>18891</v>
      </c>
      <c r="B4913" s="2">
        <v>45020.584027777775</v>
      </c>
      <c r="C4913" s="2">
        <f t="shared" si="76"/>
        <v>45019</v>
      </c>
      <c r="D4913" t="s">
        <v>578</v>
      </c>
      <c r="E4913" t="s">
        <v>6799</v>
      </c>
      <c r="F4913" t="s">
        <v>64</v>
      </c>
      <c r="G4913" t="s">
        <v>30</v>
      </c>
      <c r="H4913" t="s">
        <v>16</v>
      </c>
      <c r="I4913">
        <v>4</v>
      </c>
      <c r="J4913">
        <v>1893.56</v>
      </c>
      <c r="K4913">
        <v>1329.04</v>
      </c>
      <c r="L4913">
        <v>7574.24</v>
      </c>
      <c r="M4913">
        <v>5316.16</v>
      </c>
      <c r="N4913" t="s">
        <v>18890</v>
      </c>
      <c r="O4913" t="s">
        <v>18889</v>
      </c>
      <c r="P4913" t="s">
        <v>37</v>
      </c>
      <c r="Q4913">
        <v>10.7905</v>
      </c>
      <c r="R4913">
        <v>78.704700000000003</v>
      </c>
      <c r="S4913" t="s">
        <v>413</v>
      </c>
      <c r="T4913" t="s">
        <v>412</v>
      </c>
      <c r="U4913" t="s">
        <v>57</v>
      </c>
      <c r="V4913" t="s">
        <v>9</v>
      </c>
    </row>
    <row r="4914" spans="1:22">
      <c r="A4914" t="s">
        <v>18888</v>
      </c>
      <c r="B4914" s="2">
        <v>45005.628472222219</v>
      </c>
      <c r="C4914" s="2">
        <f t="shared" si="76"/>
        <v>45005</v>
      </c>
      <c r="D4914" t="s">
        <v>573</v>
      </c>
      <c r="E4914" t="s">
        <v>572</v>
      </c>
      <c r="F4914" t="s">
        <v>31</v>
      </c>
      <c r="G4914" t="s">
        <v>91</v>
      </c>
      <c r="H4914" t="s">
        <v>52</v>
      </c>
      <c r="I4914">
        <v>2</v>
      </c>
      <c r="J4914">
        <v>1709.95</v>
      </c>
      <c r="K4914">
        <v>1287.3499999999999</v>
      </c>
      <c r="L4914">
        <v>3419.9</v>
      </c>
      <c r="M4914">
        <v>2574.6999999999998</v>
      </c>
      <c r="N4914" t="s">
        <v>18887</v>
      </c>
      <c r="O4914" t="s">
        <v>18886</v>
      </c>
      <c r="P4914" t="s">
        <v>68</v>
      </c>
      <c r="Q4914">
        <v>11.34</v>
      </c>
      <c r="R4914">
        <v>77.717200000000005</v>
      </c>
      <c r="S4914" t="s">
        <v>25</v>
      </c>
      <c r="T4914" t="s">
        <v>24</v>
      </c>
      <c r="U4914" t="s">
        <v>10</v>
      </c>
      <c r="V4914" t="s">
        <v>45</v>
      </c>
    </row>
    <row r="4915" spans="1:22">
      <c r="A4915" t="s">
        <v>18885</v>
      </c>
      <c r="B4915" s="2">
        <v>45080.877083333333</v>
      </c>
      <c r="C4915" s="2">
        <f t="shared" si="76"/>
        <v>45075</v>
      </c>
      <c r="D4915" t="s">
        <v>568</v>
      </c>
      <c r="E4915" t="s">
        <v>18884</v>
      </c>
      <c r="F4915" t="s">
        <v>166</v>
      </c>
      <c r="G4915" t="s">
        <v>53</v>
      </c>
      <c r="H4915" t="s">
        <v>29</v>
      </c>
      <c r="I4915">
        <v>2</v>
      </c>
      <c r="J4915">
        <v>257.87</v>
      </c>
      <c r="K4915">
        <v>228.67</v>
      </c>
      <c r="L4915">
        <v>515.74</v>
      </c>
      <c r="M4915">
        <v>457.34</v>
      </c>
      <c r="N4915" t="s">
        <v>18883</v>
      </c>
      <c r="O4915" t="s">
        <v>18882</v>
      </c>
      <c r="P4915" t="s">
        <v>121</v>
      </c>
      <c r="Q4915">
        <v>9.9252000000000002</v>
      </c>
      <c r="R4915">
        <v>78.119799999999998</v>
      </c>
      <c r="S4915" t="s">
        <v>454</v>
      </c>
      <c r="T4915" t="s">
        <v>453</v>
      </c>
      <c r="U4915" t="s">
        <v>46</v>
      </c>
      <c r="V4915" t="s">
        <v>9</v>
      </c>
    </row>
    <row r="4916" spans="1:22">
      <c r="A4916" t="s">
        <v>18881</v>
      </c>
      <c r="B4916" s="2">
        <v>44973.712500000001</v>
      </c>
      <c r="C4916" s="2">
        <f t="shared" si="76"/>
        <v>44970</v>
      </c>
      <c r="D4916" t="s">
        <v>561</v>
      </c>
      <c r="E4916" t="s">
        <v>18880</v>
      </c>
      <c r="F4916" t="s">
        <v>83</v>
      </c>
      <c r="G4916" t="s">
        <v>30</v>
      </c>
      <c r="H4916" t="s">
        <v>29</v>
      </c>
      <c r="I4916">
        <v>1</v>
      </c>
      <c r="J4916">
        <v>2124.56</v>
      </c>
      <c r="K4916">
        <v>1874.74</v>
      </c>
      <c r="L4916">
        <v>2124.56</v>
      </c>
      <c r="M4916">
        <v>1874.74</v>
      </c>
      <c r="N4916" t="s">
        <v>18879</v>
      </c>
      <c r="O4916" t="s">
        <v>18878</v>
      </c>
      <c r="P4916" t="s">
        <v>112</v>
      </c>
      <c r="Q4916">
        <v>13.082700000000001</v>
      </c>
      <c r="R4916">
        <v>80.270700000000005</v>
      </c>
      <c r="S4916" t="s">
        <v>1238</v>
      </c>
      <c r="T4916" t="s">
        <v>1237</v>
      </c>
      <c r="U4916" t="s">
        <v>46</v>
      </c>
      <c r="V4916" t="s">
        <v>45</v>
      </c>
    </row>
    <row r="4917" spans="1:22">
      <c r="A4917" t="s">
        <v>18877</v>
      </c>
      <c r="B4917" s="2">
        <v>45127.584027777775</v>
      </c>
      <c r="C4917" s="2">
        <f t="shared" si="76"/>
        <v>45124</v>
      </c>
      <c r="D4917" t="s">
        <v>556</v>
      </c>
      <c r="E4917" t="s">
        <v>17219</v>
      </c>
      <c r="F4917" t="s">
        <v>201</v>
      </c>
      <c r="G4917" t="s">
        <v>30</v>
      </c>
      <c r="H4917" t="s">
        <v>29</v>
      </c>
      <c r="I4917">
        <v>2</v>
      </c>
      <c r="J4917">
        <v>2290.54</v>
      </c>
      <c r="K4917">
        <v>1889.3</v>
      </c>
      <c r="L4917">
        <v>4581.08</v>
      </c>
      <c r="M4917">
        <v>3778.6</v>
      </c>
      <c r="N4917" t="s">
        <v>18876</v>
      </c>
      <c r="O4917" t="s">
        <v>18875</v>
      </c>
      <c r="P4917" t="s">
        <v>112</v>
      </c>
      <c r="Q4917">
        <v>13.082700000000001</v>
      </c>
      <c r="R4917">
        <v>80.270700000000005</v>
      </c>
      <c r="S4917" t="s">
        <v>906</v>
      </c>
      <c r="T4917" t="s">
        <v>905</v>
      </c>
      <c r="U4917" t="s">
        <v>10</v>
      </c>
      <c r="V4917" t="s">
        <v>45</v>
      </c>
    </row>
    <row r="4918" spans="1:22">
      <c r="A4918" t="s">
        <v>18874</v>
      </c>
      <c r="B4918" s="2">
        <v>45489.618750000001</v>
      </c>
      <c r="C4918" s="2">
        <f t="shared" si="76"/>
        <v>45488</v>
      </c>
      <c r="D4918" t="s">
        <v>551</v>
      </c>
      <c r="E4918" t="s">
        <v>550</v>
      </c>
      <c r="F4918" t="s">
        <v>201</v>
      </c>
      <c r="G4918" t="s">
        <v>115</v>
      </c>
      <c r="H4918" t="s">
        <v>63</v>
      </c>
      <c r="I4918">
        <v>2</v>
      </c>
      <c r="J4918">
        <v>605.34</v>
      </c>
      <c r="K4918">
        <v>453.76</v>
      </c>
      <c r="L4918">
        <v>1210.68</v>
      </c>
      <c r="M4918">
        <v>907.52</v>
      </c>
      <c r="N4918" t="s">
        <v>18873</v>
      </c>
      <c r="O4918" t="s">
        <v>18872</v>
      </c>
      <c r="P4918" t="s">
        <v>26</v>
      </c>
      <c r="Q4918">
        <v>11.0168</v>
      </c>
      <c r="R4918">
        <v>76.955799999999996</v>
      </c>
      <c r="S4918" t="s">
        <v>176</v>
      </c>
      <c r="T4918" t="s">
        <v>175</v>
      </c>
      <c r="U4918" t="s">
        <v>77</v>
      </c>
      <c r="V4918" t="s">
        <v>9</v>
      </c>
    </row>
    <row r="4919" spans="1:22">
      <c r="A4919" t="s">
        <v>18871</v>
      </c>
      <c r="B4919" s="2">
        <v>45523.677083333336</v>
      </c>
      <c r="C4919" s="2">
        <f t="shared" si="76"/>
        <v>45523</v>
      </c>
      <c r="D4919" t="s">
        <v>546</v>
      </c>
      <c r="E4919" t="s">
        <v>4897</v>
      </c>
      <c r="F4919" t="s">
        <v>64</v>
      </c>
      <c r="G4919" t="s">
        <v>53</v>
      </c>
      <c r="H4919" t="s">
        <v>29</v>
      </c>
      <c r="I4919">
        <v>2</v>
      </c>
      <c r="J4919">
        <v>1516.96</v>
      </c>
      <c r="K4919">
        <v>929.57</v>
      </c>
      <c r="L4919">
        <v>3033.92</v>
      </c>
      <c r="M4919">
        <v>1859.14</v>
      </c>
      <c r="N4919" t="s">
        <v>18870</v>
      </c>
      <c r="O4919" t="s">
        <v>18869</v>
      </c>
      <c r="P4919" t="s">
        <v>13</v>
      </c>
      <c r="Q4919">
        <v>11.664300000000001</v>
      </c>
      <c r="R4919">
        <v>78.146000000000001</v>
      </c>
      <c r="S4919" t="s">
        <v>59</v>
      </c>
      <c r="T4919" t="s">
        <v>58</v>
      </c>
      <c r="U4919" t="s">
        <v>10</v>
      </c>
      <c r="V4919" t="s">
        <v>212</v>
      </c>
    </row>
    <row r="4920" spans="1:22">
      <c r="A4920" t="s">
        <v>18868</v>
      </c>
      <c r="B4920" s="2">
        <v>45323.699305555558</v>
      </c>
      <c r="C4920" s="2">
        <f t="shared" si="76"/>
        <v>45320</v>
      </c>
      <c r="D4920" t="s">
        <v>541</v>
      </c>
      <c r="E4920" t="s">
        <v>10385</v>
      </c>
      <c r="F4920" t="s">
        <v>31</v>
      </c>
      <c r="G4920" t="s">
        <v>72</v>
      </c>
      <c r="H4920" t="s">
        <v>63</v>
      </c>
      <c r="I4920">
        <v>4</v>
      </c>
      <c r="J4920">
        <v>2151.36</v>
      </c>
      <c r="K4920">
        <v>1637.02</v>
      </c>
      <c r="L4920">
        <v>8605.44</v>
      </c>
      <c r="M4920">
        <v>6548.08</v>
      </c>
      <c r="N4920" t="s">
        <v>18867</v>
      </c>
      <c r="O4920" t="s">
        <v>18866</v>
      </c>
      <c r="P4920" t="s">
        <v>68</v>
      </c>
      <c r="Q4920">
        <v>11.34</v>
      </c>
      <c r="R4920">
        <v>77.717200000000005</v>
      </c>
      <c r="S4920" t="s">
        <v>486</v>
      </c>
      <c r="T4920" t="s">
        <v>485</v>
      </c>
      <c r="U4920" t="s">
        <v>57</v>
      </c>
      <c r="V4920" t="s">
        <v>45</v>
      </c>
    </row>
    <row r="4921" spans="1:22">
      <c r="A4921" t="s">
        <v>18865</v>
      </c>
      <c r="B4921" s="2">
        <v>45348.530555555553</v>
      </c>
      <c r="C4921" s="2">
        <f t="shared" si="76"/>
        <v>45348</v>
      </c>
      <c r="D4921" t="s">
        <v>534</v>
      </c>
      <c r="E4921" t="s">
        <v>533</v>
      </c>
      <c r="F4921" t="s">
        <v>31</v>
      </c>
      <c r="G4921" t="s">
        <v>17</v>
      </c>
      <c r="H4921" t="s">
        <v>71</v>
      </c>
      <c r="I4921">
        <v>2</v>
      </c>
      <c r="J4921">
        <v>1445.05</v>
      </c>
      <c r="K4921">
        <v>1006.18</v>
      </c>
      <c r="L4921">
        <v>2890.1</v>
      </c>
      <c r="M4921">
        <v>2012.36</v>
      </c>
      <c r="N4921" t="s">
        <v>18864</v>
      </c>
      <c r="O4921" t="s">
        <v>18863</v>
      </c>
      <c r="P4921" t="s">
        <v>13</v>
      </c>
      <c r="Q4921">
        <v>11.664300000000001</v>
      </c>
      <c r="R4921">
        <v>78.146000000000001</v>
      </c>
      <c r="S4921" t="s">
        <v>537</v>
      </c>
      <c r="T4921" t="s">
        <v>536</v>
      </c>
      <c r="U4921" t="s">
        <v>77</v>
      </c>
      <c r="V4921" t="s">
        <v>9</v>
      </c>
    </row>
    <row r="4922" spans="1:22">
      <c r="A4922" t="s">
        <v>18862</v>
      </c>
      <c r="B4922" s="2">
        <v>45269.670138888891</v>
      </c>
      <c r="C4922" s="2">
        <f t="shared" si="76"/>
        <v>45264</v>
      </c>
      <c r="D4922" t="s">
        <v>527</v>
      </c>
      <c r="E4922" t="s">
        <v>4886</v>
      </c>
      <c r="F4922" t="s">
        <v>73</v>
      </c>
      <c r="G4922" t="s">
        <v>72</v>
      </c>
      <c r="H4922" t="s">
        <v>29</v>
      </c>
      <c r="I4922">
        <v>1</v>
      </c>
      <c r="J4922">
        <v>1659.31</v>
      </c>
      <c r="K4922">
        <v>1378.62</v>
      </c>
      <c r="L4922">
        <v>1659.31</v>
      </c>
      <c r="M4922">
        <v>1378.62</v>
      </c>
      <c r="N4922" t="s">
        <v>18861</v>
      </c>
      <c r="O4922" t="s">
        <v>18860</v>
      </c>
      <c r="P4922" t="s">
        <v>37</v>
      </c>
      <c r="Q4922">
        <v>10.7905</v>
      </c>
      <c r="R4922">
        <v>78.704700000000003</v>
      </c>
      <c r="S4922" t="s">
        <v>413</v>
      </c>
      <c r="T4922" t="s">
        <v>412</v>
      </c>
      <c r="U4922" t="s">
        <v>10</v>
      </c>
      <c r="V4922" t="s">
        <v>45</v>
      </c>
    </row>
    <row r="4923" spans="1:22">
      <c r="A4923" t="s">
        <v>18859</v>
      </c>
      <c r="B4923" s="2">
        <v>44985.568749999999</v>
      </c>
      <c r="C4923" s="2">
        <f t="shared" si="76"/>
        <v>44984</v>
      </c>
      <c r="D4923" t="s">
        <v>522</v>
      </c>
      <c r="E4923" t="s">
        <v>4882</v>
      </c>
      <c r="F4923" t="s">
        <v>166</v>
      </c>
      <c r="G4923" t="s">
        <v>41</v>
      </c>
      <c r="H4923" t="s">
        <v>71</v>
      </c>
      <c r="I4923">
        <v>1</v>
      </c>
      <c r="J4923">
        <v>2044.5</v>
      </c>
      <c r="K4923">
        <v>1440.69</v>
      </c>
      <c r="L4923">
        <v>2044.5</v>
      </c>
      <c r="M4923">
        <v>1440.69</v>
      </c>
      <c r="N4923" t="s">
        <v>18858</v>
      </c>
      <c r="O4923" t="s">
        <v>18857</v>
      </c>
      <c r="P4923" t="s">
        <v>49</v>
      </c>
      <c r="Q4923">
        <v>12.916499999999999</v>
      </c>
      <c r="R4923">
        <v>79.132499999999993</v>
      </c>
      <c r="S4923" t="s">
        <v>257</v>
      </c>
      <c r="T4923" t="s">
        <v>256</v>
      </c>
      <c r="U4923" t="s">
        <v>10</v>
      </c>
      <c r="V4923" t="s">
        <v>45</v>
      </c>
    </row>
    <row r="4924" spans="1:22">
      <c r="A4924" t="s">
        <v>18856</v>
      </c>
      <c r="B4924" s="2">
        <v>44938.42083333333</v>
      </c>
      <c r="C4924" s="2">
        <f t="shared" si="76"/>
        <v>44935</v>
      </c>
      <c r="D4924" t="s">
        <v>517</v>
      </c>
      <c r="E4924" t="s">
        <v>516</v>
      </c>
      <c r="F4924" t="s">
        <v>136</v>
      </c>
      <c r="G4924" t="s">
        <v>72</v>
      </c>
      <c r="H4924" t="s">
        <v>52</v>
      </c>
      <c r="I4924">
        <v>1</v>
      </c>
      <c r="J4924">
        <v>1682.95</v>
      </c>
      <c r="K4924">
        <v>1449.25</v>
      </c>
      <c r="L4924">
        <v>1682.95</v>
      </c>
      <c r="M4924">
        <v>1449.25</v>
      </c>
      <c r="N4924" t="s">
        <v>18855</v>
      </c>
      <c r="O4924" t="s">
        <v>18854</v>
      </c>
      <c r="P4924" t="s">
        <v>49</v>
      </c>
      <c r="Q4924">
        <v>12.916499999999999</v>
      </c>
      <c r="R4924">
        <v>79.132499999999993</v>
      </c>
      <c r="S4924" t="s">
        <v>214</v>
      </c>
      <c r="T4924" t="s">
        <v>213</v>
      </c>
      <c r="U4924" t="s">
        <v>57</v>
      </c>
      <c r="V4924" t="s">
        <v>9</v>
      </c>
    </row>
    <row r="4925" spans="1:22">
      <c r="A4925" t="s">
        <v>18853</v>
      </c>
      <c r="B4925" s="2">
        <v>45388.706944444442</v>
      </c>
      <c r="C4925" s="2">
        <f t="shared" si="76"/>
        <v>45383</v>
      </c>
      <c r="D4925" t="s">
        <v>510</v>
      </c>
      <c r="E4925" t="s">
        <v>18852</v>
      </c>
      <c r="F4925" t="s">
        <v>31</v>
      </c>
      <c r="G4925" t="s">
        <v>30</v>
      </c>
      <c r="H4925" t="s">
        <v>52</v>
      </c>
      <c r="I4925">
        <v>1</v>
      </c>
      <c r="J4925">
        <v>927.51</v>
      </c>
      <c r="K4925">
        <v>602.59</v>
      </c>
      <c r="L4925">
        <v>927.51</v>
      </c>
      <c r="M4925">
        <v>602.59</v>
      </c>
      <c r="N4925" t="s">
        <v>18851</v>
      </c>
      <c r="O4925" t="s">
        <v>18850</v>
      </c>
      <c r="P4925" t="s">
        <v>112</v>
      </c>
      <c r="Q4925">
        <v>13.082700000000001</v>
      </c>
      <c r="R4925">
        <v>80.270700000000005</v>
      </c>
      <c r="S4925" t="s">
        <v>12</v>
      </c>
      <c r="T4925" t="s">
        <v>11</v>
      </c>
      <c r="U4925" t="s">
        <v>57</v>
      </c>
      <c r="V4925" t="s">
        <v>45</v>
      </c>
    </row>
    <row r="4926" spans="1:22">
      <c r="A4926" t="s">
        <v>18849</v>
      </c>
      <c r="B4926" s="2">
        <v>45406.581250000003</v>
      </c>
      <c r="C4926" s="2">
        <f t="shared" si="76"/>
        <v>45404</v>
      </c>
      <c r="D4926" t="s">
        <v>505</v>
      </c>
      <c r="E4926" t="s">
        <v>8577</v>
      </c>
      <c r="F4926" t="s">
        <v>73</v>
      </c>
      <c r="G4926" t="s">
        <v>91</v>
      </c>
      <c r="H4926" t="s">
        <v>29</v>
      </c>
      <c r="I4926">
        <v>2</v>
      </c>
      <c r="J4926">
        <v>652.5</v>
      </c>
      <c r="K4926">
        <v>412.94</v>
      </c>
      <c r="L4926">
        <v>1305</v>
      </c>
      <c r="M4926">
        <v>825.88</v>
      </c>
      <c r="N4926" t="s">
        <v>18848</v>
      </c>
      <c r="O4926" t="s">
        <v>18847</v>
      </c>
      <c r="P4926" t="s">
        <v>26</v>
      </c>
      <c r="Q4926">
        <v>11.0168</v>
      </c>
      <c r="R4926">
        <v>76.955799999999996</v>
      </c>
      <c r="S4926" t="s">
        <v>88</v>
      </c>
      <c r="T4926" t="s">
        <v>87</v>
      </c>
      <c r="U4926" t="s">
        <v>46</v>
      </c>
      <c r="V4926" t="s">
        <v>9</v>
      </c>
    </row>
    <row r="4927" spans="1:22">
      <c r="A4927" t="s">
        <v>18846</v>
      </c>
      <c r="B4927" s="2">
        <v>45134.818749999999</v>
      </c>
      <c r="C4927" s="2">
        <f t="shared" si="76"/>
        <v>45131</v>
      </c>
      <c r="D4927" t="s">
        <v>500</v>
      </c>
      <c r="E4927" t="s">
        <v>8573</v>
      </c>
      <c r="F4927" t="s">
        <v>166</v>
      </c>
      <c r="G4927" t="s">
        <v>41</v>
      </c>
      <c r="H4927" t="s">
        <v>63</v>
      </c>
      <c r="I4927">
        <v>1</v>
      </c>
      <c r="J4927">
        <v>1955.02</v>
      </c>
      <c r="K4927">
        <v>1291.52</v>
      </c>
      <c r="L4927">
        <v>1955.02</v>
      </c>
      <c r="M4927">
        <v>1291.52</v>
      </c>
      <c r="N4927" t="s">
        <v>18845</v>
      </c>
      <c r="O4927" t="s">
        <v>18844</v>
      </c>
      <c r="P4927" t="s">
        <v>112</v>
      </c>
      <c r="Q4927">
        <v>13.082700000000001</v>
      </c>
      <c r="R4927">
        <v>80.270700000000005</v>
      </c>
      <c r="S4927" t="s">
        <v>176</v>
      </c>
      <c r="T4927" t="s">
        <v>175</v>
      </c>
      <c r="U4927" t="s">
        <v>10</v>
      </c>
      <c r="V4927" t="s">
        <v>9</v>
      </c>
    </row>
    <row r="4928" spans="1:22">
      <c r="A4928" t="s">
        <v>18843</v>
      </c>
      <c r="B4928" s="2">
        <v>45473.883333333331</v>
      </c>
      <c r="C4928" s="2">
        <f t="shared" si="76"/>
        <v>45467</v>
      </c>
      <c r="D4928" t="s">
        <v>495</v>
      </c>
      <c r="E4928" t="s">
        <v>13816</v>
      </c>
      <c r="F4928" t="s">
        <v>31</v>
      </c>
      <c r="G4928" t="s">
        <v>82</v>
      </c>
      <c r="H4928" t="s">
        <v>63</v>
      </c>
      <c r="I4928">
        <v>1</v>
      </c>
      <c r="J4928">
        <v>932.15</v>
      </c>
      <c r="K4928">
        <v>585.62</v>
      </c>
      <c r="L4928">
        <v>932.15</v>
      </c>
      <c r="M4928">
        <v>585.62</v>
      </c>
      <c r="N4928" t="s">
        <v>18842</v>
      </c>
      <c r="O4928" t="s">
        <v>18841</v>
      </c>
      <c r="P4928" t="s">
        <v>60</v>
      </c>
      <c r="Q4928">
        <v>8.7139000000000006</v>
      </c>
      <c r="R4928">
        <v>77.756699999999995</v>
      </c>
      <c r="S4928" t="s">
        <v>762</v>
      </c>
      <c r="T4928" t="s">
        <v>761</v>
      </c>
      <c r="U4928" t="s">
        <v>57</v>
      </c>
      <c r="V4928" t="s">
        <v>22</v>
      </c>
    </row>
    <row r="4929" spans="1:22">
      <c r="A4929" t="s">
        <v>18840</v>
      </c>
      <c r="B4929" s="2">
        <v>45123.777083333334</v>
      </c>
      <c r="C4929" s="2">
        <f t="shared" si="76"/>
        <v>45117</v>
      </c>
      <c r="D4929" t="s">
        <v>490</v>
      </c>
      <c r="E4929" t="s">
        <v>8566</v>
      </c>
      <c r="F4929" t="s">
        <v>201</v>
      </c>
      <c r="G4929" t="s">
        <v>72</v>
      </c>
      <c r="H4929" t="s">
        <v>63</v>
      </c>
      <c r="I4929">
        <v>1</v>
      </c>
      <c r="J4929">
        <v>602.47</v>
      </c>
      <c r="K4929">
        <v>479.31</v>
      </c>
      <c r="L4929">
        <v>602.47</v>
      </c>
      <c r="M4929">
        <v>479.31</v>
      </c>
      <c r="N4929" t="s">
        <v>18839</v>
      </c>
      <c r="O4929" t="s">
        <v>18838</v>
      </c>
      <c r="P4929" t="s">
        <v>37</v>
      </c>
      <c r="Q4929">
        <v>10.7905</v>
      </c>
      <c r="R4929">
        <v>78.704700000000003</v>
      </c>
      <c r="S4929" t="s">
        <v>276</v>
      </c>
      <c r="T4929" t="s">
        <v>275</v>
      </c>
      <c r="U4929" t="s">
        <v>57</v>
      </c>
      <c r="V4929" t="s">
        <v>9</v>
      </c>
    </row>
    <row r="4930" spans="1:22">
      <c r="A4930" t="s">
        <v>18837</v>
      </c>
      <c r="B4930" s="2">
        <v>45320.474999999999</v>
      </c>
      <c r="C4930" s="2">
        <f t="shared" si="76"/>
        <v>45320</v>
      </c>
      <c r="D4930" t="s">
        <v>483</v>
      </c>
      <c r="E4930" t="s">
        <v>18836</v>
      </c>
      <c r="F4930" t="s">
        <v>31</v>
      </c>
      <c r="G4930" t="s">
        <v>53</v>
      </c>
      <c r="H4930" t="s">
        <v>40</v>
      </c>
      <c r="I4930">
        <v>1</v>
      </c>
      <c r="J4930">
        <v>2449.87</v>
      </c>
      <c r="K4930">
        <v>1621.06</v>
      </c>
      <c r="L4930">
        <v>2449.87</v>
      </c>
      <c r="M4930">
        <v>1621.06</v>
      </c>
      <c r="N4930" t="s">
        <v>18835</v>
      </c>
      <c r="O4930" t="s">
        <v>18834</v>
      </c>
      <c r="P4930" t="s">
        <v>60</v>
      </c>
      <c r="Q4930">
        <v>8.7139000000000006</v>
      </c>
      <c r="R4930">
        <v>77.756699999999995</v>
      </c>
      <c r="S4930" t="s">
        <v>48</v>
      </c>
      <c r="T4930" t="s">
        <v>47</v>
      </c>
      <c r="U4930" t="s">
        <v>23</v>
      </c>
      <c r="V4930" t="s">
        <v>22</v>
      </c>
    </row>
    <row r="4931" spans="1:22">
      <c r="A4931" t="s">
        <v>18833</v>
      </c>
      <c r="B4931" s="2">
        <v>45302.445833333331</v>
      </c>
      <c r="C4931" s="2">
        <f t="shared" ref="C4931:C4994" si="77">INT(B4931) - WEEKDAY(INT(B4931), 2) + 1</f>
        <v>45299</v>
      </c>
      <c r="D4931" t="s">
        <v>478</v>
      </c>
      <c r="E4931" t="s">
        <v>15508</v>
      </c>
      <c r="F4931" t="s">
        <v>64</v>
      </c>
      <c r="G4931" t="s">
        <v>91</v>
      </c>
      <c r="H4931" t="s">
        <v>71</v>
      </c>
      <c r="I4931">
        <v>1</v>
      </c>
      <c r="J4931">
        <v>277.06</v>
      </c>
      <c r="K4931">
        <v>210.06</v>
      </c>
      <c r="L4931">
        <v>277.06</v>
      </c>
      <c r="M4931">
        <v>210.06</v>
      </c>
      <c r="N4931" t="s">
        <v>18832</v>
      </c>
      <c r="O4931" t="s">
        <v>18831</v>
      </c>
      <c r="P4931" t="s">
        <v>112</v>
      </c>
      <c r="Q4931">
        <v>13.082700000000001</v>
      </c>
      <c r="R4931">
        <v>80.270700000000005</v>
      </c>
      <c r="S4931" t="s">
        <v>333</v>
      </c>
      <c r="T4931" t="s">
        <v>332</v>
      </c>
      <c r="U4931" t="s">
        <v>23</v>
      </c>
      <c r="V4931" t="s">
        <v>45</v>
      </c>
    </row>
    <row r="4932" spans="1:22">
      <c r="A4932" t="s">
        <v>18830</v>
      </c>
      <c r="B4932" s="2">
        <v>45116.800694444442</v>
      </c>
      <c r="C4932" s="2">
        <f t="shared" si="77"/>
        <v>45110</v>
      </c>
      <c r="D4932" t="s">
        <v>473</v>
      </c>
      <c r="E4932" t="s">
        <v>18829</v>
      </c>
      <c r="F4932" t="s">
        <v>83</v>
      </c>
      <c r="G4932" t="s">
        <v>30</v>
      </c>
      <c r="H4932" t="s">
        <v>29</v>
      </c>
      <c r="I4932">
        <v>1</v>
      </c>
      <c r="J4932">
        <v>968.38</v>
      </c>
      <c r="K4932">
        <v>762.89</v>
      </c>
      <c r="L4932">
        <v>968.38</v>
      </c>
      <c r="M4932">
        <v>762.89</v>
      </c>
      <c r="N4932" t="s">
        <v>18828</v>
      </c>
      <c r="O4932" t="s">
        <v>18827</v>
      </c>
      <c r="P4932" t="s">
        <v>112</v>
      </c>
      <c r="Q4932">
        <v>13.082700000000001</v>
      </c>
      <c r="R4932">
        <v>80.270700000000005</v>
      </c>
      <c r="S4932" t="s">
        <v>25</v>
      </c>
      <c r="T4932" t="s">
        <v>24</v>
      </c>
      <c r="U4932" t="s">
        <v>57</v>
      </c>
      <c r="V4932" t="s">
        <v>22</v>
      </c>
    </row>
    <row r="4933" spans="1:22">
      <c r="A4933" t="s">
        <v>18826</v>
      </c>
      <c r="B4933" s="2">
        <v>45442.69027777778</v>
      </c>
      <c r="C4933" s="2">
        <f t="shared" si="77"/>
        <v>45439</v>
      </c>
      <c r="D4933" t="s">
        <v>468</v>
      </c>
      <c r="E4933" t="s">
        <v>2916</v>
      </c>
      <c r="F4933" t="s">
        <v>18</v>
      </c>
      <c r="G4933" t="s">
        <v>53</v>
      </c>
      <c r="H4933" t="s">
        <v>40</v>
      </c>
      <c r="I4933">
        <v>4</v>
      </c>
      <c r="J4933">
        <v>765.32</v>
      </c>
      <c r="K4933">
        <v>494.89</v>
      </c>
      <c r="L4933">
        <v>3061.28</v>
      </c>
      <c r="M4933">
        <v>1979.56</v>
      </c>
      <c r="N4933" t="s">
        <v>18825</v>
      </c>
      <c r="O4933" t="s">
        <v>18824</v>
      </c>
      <c r="P4933" t="s">
        <v>60</v>
      </c>
      <c r="Q4933">
        <v>8.7139000000000006</v>
      </c>
      <c r="R4933">
        <v>77.756699999999995</v>
      </c>
      <c r="S4933" t="s">
        <v>333</v>
      </c>
      <c r="T4933" t="s">
        <v>332</v>
      </c>
      <c r="U4933" t="s">
        <v>46</v>
      </c>
      <c r="V4933" t="s">
        <v>9</v>
      </c>
    </row>
    <row r="4934" spans="1:22">
      <c r="A4934" t="s">
        <v>18823</v>
      </c>
      <c r="B4934" s="2">
        <v>45014.694444444445</v>
      </c>
      <c r="C4934" s="2">
        <f t="shared" si="77"/>
        <v>45012</v>
      </c>
      <c r="D4934" t="s">
        <v>463</v>
      </c>
      <c r="E4934" t="s">
        <v>17165</v>
      </c>
      <c r="F4934" t="s">
        <v>73</v>
      </c>
      <c r="G4934" t="s">
        <v>72</v>
      </c>
      <c r="H4934" t="s">
        <v>40</v>
      </c>
      <c r="I4934">
        <v>2</v>
      </c>
      <c r="J4934">
        <v>484.29</v>
      </c>
      <c r="K4934">
        <v>384.68</v>
      </c>
      <c r="L4934">
        <v>968.58</v>
      </c>
      <c r="M4934">
        <v>769.36</v>
      </c>
      <c r="N4934" t="s">
        <v>18822</v>
      </c>
      <c r="O4934" t="s">
        <v>18821</v>
      </c>
      <c r="P4934" t="s">
        <v>49</v>
      </c>
      <c r="Q4934">
        <v>12.916499999999999</v>
      </c>
      <c r="R4934">
        <v>79.132499999999993</v>
      </c>
      <c r="S4934" t="s">
        <v>784</v>
      </c>
      <c r="T4934" t="s">
        <v>783</v>
      </c>
      <c r="U4934" t="s">
        <v>10</v>
      </c>
      <c r="V4934" t="s">
        <v>9</v>
      </c>
    </row>
    <row r="4935" spans="1:22">
      <c r="A4935" t="s">
        <v>18820</v>
      </c>
      <c r="B4935" s="2">
        <v>45289.59652777778</v>
      </c>
      <c r="C4935" s="2">
        <f t="shared" si="77"/>
        <v>45285</v>
      </c>
      <c r="D4935" t="s">
        <v>458</v>
      </c>
      <c r="E4935" t="s">
        <v>13792</v>
      </c>
      <c r="F4935" t="s">
        <v>136</v>
      </c>
      <c r="G4935" t="s">
        <v>30</v>
      </c>
      <c r="H4935" t="s">
        <v>16</v>
      </c>
      <c r="I4935">
        <v>1</v>
      </c>
      <c r="J4935">
        <v>2331.65</v>
      </c>
      <c r="K4935">
        <v>2078.89</v>
      </c>
      <c r="L4935">
        <v>2331.65</v>
      </c>
      <c r="M4935">
        <v>2078.89</v>
      </c>
      <c r="N4935" t="s">
        <v>18819</v>
      </c>
      <c r="O4935" t="s">
        <v>18818</v>
      </c>
      <c r="P4935" t="s">
        <v>13</v>
      </c>
      <c r="Q4935">
        <v>11.664300000000001</v>
      </c>
      <c r="R4935">
        <v>78.146000000000001</v>
      </c>
      <c r="S4935" t="s">
        <v>340</v>
      </c>
      <c r="T4935" t="s">
        <v>339</v>
      </c>
      <c r="U4935" t="s">
        <v>46</v>
      </c>
      <c r="V4935" t="s">
        <v>9</v>
      </c>
    </row>
    <row r="4936" spans="1:22">
      <c r="A4936" t="s">
        <v>18817</v>
      </c>
      <c r="B4936" s="2">
        <v>45019.84652777778</v>
      </c>
      <c r="C4936" s="2">
        <f t="shared" si="77"/>
        <v>45019</v>
      </c>
      <c r="D4936" t="s">
        <v>451</v>
      </c>
      <c r="E4936" t="s">
        <v>18816</v>
      </c>
      <c r="F4936" t="s">
        <v>18</v>
      </c>
      <c r="G4936" t="s">
        <v>82</v>
      </c>
      <c r="H4936" t="s">
        <v>16</v>
      </c>
      <c r="I4936">
        <v>2</v>
      </c>
      <c r="J4936">
        <v>2365.8000000000002</v>
      </c>
      <c r="K4936">
        <v>1863.66</v>
      </c>
      <c r="L4936">
        <v>4731.6000000000004</v>
      </c>
      <c r="M4936">
        <v>3727.32</v>
      </c>
      <c r="N4936" t="s">
        <v>18815</v>
      </c>
      <c r="O4936" t="s">
        <v>18814</v>
      </c>
      <c r="P4936" t="s">
        <v>121</v>
      </c>
      <c r="Q4936">
        <v>9.9252000000000002</v>
      </c>
      <c r="R4936">
        <v>78.119799999999998</v>
      </c>
      <c r="S4936" t="s">
        <v>564</v>
      </c>
      <c r="T4936" t="s">
        <v>563</v>
      </c>
      <c r="U4936" t="s">
        <v>57</v>
      </c>
      <c r="V4936" t="s">
        <v>22</v>
      </c>
    </row>
    <row r="4937" spans="1:22">
      <c r="A4937" t="s">
        <v>18813</v>
      </c>
      <c r="B4937" s="2">
        <v>45332.588194444441</v>
      </c>
      <c r="C4937" s="2">
        <f t="shared" si="77"/>
        <v>45327</v>
      </c>
      <c r="D4937" t="s">
        <v>446</v>
      </c>
      <c r="E4937" t="s">
        <v>2900</v>
      </c>
      <c r="F4937" t="s">
        <v>83</v>
      </c>
      <c r="G4937" t="s">
        <v>17</v>
      </c>
      <c r="H4937" t="s">
        <v>71</v>
      </c>
      <c r="I4937">
        <v>4</v>
      </c>
      <c r="J4937">
        <v>1068.5999999999999</v>
      </c>
      <c r="K4937">
        <v>754.21</v>
      </c>
      <c r="L4937">
        <v>4274.3999999999996</v>
      </c>
      <c r="M4937">
        <v>3016.84</v>
      </c>
      <c r="N4937" t="s">
        <v>18812</v>
      </c>
      <c r="O4937" t="s">
        <v>18811</v>
      </c>
      <c r="P4937" t="s">
        <v>60</v>
      </c>
      <c r="Q4937">
        <v>8.7139000000000006</v>
      </c>
      <c r="R4937">
        <v>77.756699999999995</v>
      </c>
      <c r="S4937" t="s">
        <v>326</v>
      </c>
      <c r="T4937" t="s">
        <v>325</v>
      </c>
      <c r="U4937" t="s">
        <v>23</v>
      </c>
      <c r="V4937" t="s">
        <v>9</v>
      </c>
    </row>
    <row r="4938" spans="1:22">
      <c r="A4938" t="s">
        <v>18810</v>
      </c>
      <c r="B4938" s="2">
        <v>45147.876388888886</v>
      </c>
      <c r="C4938" s="2">
        <f t="shared" si="77"/>
        <v>45145</v>
      </c>
      <c r="D4938" t="s">
        <v>441</v>
      </c>
      <c r="E4938" t="s">
        <v>2896</v>
      </c>
      <c r="F4938" t="s">
        <v>18</v>
      </c>
      <c r="G4938" t="s">
        <v>72</v>
      </c>
      <c r="H4938" t="s">
        <v>40</v>
      </c>
      <c r="I4938">
        <v>1</v>
      </c>
      <c r="J4938">
        <v>808.58</v>
      </c>
      <c r="K4938">
        <v>701.96</v>
      </c>
      <c r="L4938">
        <v>808.58</v>
      </c>
      <c r="M4938">
        <v>701.96</v>
      </c>
      <c r="N4938" t="s">
        <v>18809</v>
      </c>
      <c r="O4938" t="s">
        <v>18808</v>
      </c>
      <c r="P4938" t="s">
        <v>68</v>
      </c>
      <c r="Q4938">
        <v>11.34</v>
      </c>
      <c r="R4938">
        <v>77.717200000000005</v>
      </c>
      <c r="S4938" t="s">
        <v>226</v>
      </c>
      <c r="T4938" t="s">
        <v>225</v>
      </c>
      <c r="U4938" t="s">
        <v>46</v>
      </c>
      <c r="V4938" t="s">
        <v>45</v>
      </c>
    </row>
    <row r="4939" spans="1:22">
      <c r="A4939" t="s">
        <v>18807</v>
      </c>
      <c r="B4939" s="2">
        <v>44989.599999999999</v>
      </c>
      <c r="C4939" s="2">
        <f t="shared" si="77"/>
        <v>44984</v>
      </c>
      <c r="D4939" t="s">
        <v>436</v>
      </c>
      <c r="E4939" t="s">
        <v>8531</v>
      </c>
      <c r="F4939" t="s">
        <v>73</v>
      </c>
      <c r="G4939" t="s">
        <v>82</v>
      </c>
      <c r="H4939" t="s">
        <v>40</v>
      </c>
      <c r="I4939">
        <v>3</v>
      </c>
      <c r="J4939">
        <v>869.4</v>
      </c>
      <c r="K4939">
        <v>676.12</v>
      </c>
      <c r="L4939">
        <v>2608.1999999999998</v>
      </c>
      <c r="M4939">
        <v>2028.36</v>
      </c>
      <c r="N4939" t="s">
        <v>18806</v>
      </c>
      <c r="O4939" t="s">
        <v>18805</v>
      </c>
      <c r="P4939" t="s">
        <v>37</v>
      </c>
      <c r="Q4939">
        <v>10.7905</v>
      </c>
      <c r="R4939">
        <v>78.704700000000003</v>
      </c>
      <c r="S4939" t="s">
        <v>396</v>
      </c>
      <c r="T4939" t="s">
        <v>395</v>
      </c>
      <c r="U4939" t="s">
        <v>57</v>
      </c>
      <c r="V4939" t="s">
        <v>22</v>
      </c>
    </row>
    <row r="4940" spans="1:22">
      <c r="A4940" t="s">
        <v>18804</v>
      </c>
      <c r="B4940" s="2">
        <v>45426.912499999999</v>
      </c>
      <c r="C4940" s="2">
        <f t="shared" si="77"/>
        <v>45425</v>
      </c>
      <c r="D4940" t="s">
        <v>429</v>
      </c>
      <c r="E4940" t="s">
        <v>18803</v>
      </c>
      <c r="F4940" t="s">
        <v>64</v>
      </c>
      <c r="G4940" t="s">
        <v>91</v>
      </c>
      <c r="H4940" t="s">
        <v>71</v>
      </c>
      <c r="I4940">
        <v>2</v>
      </c>
      <c r="J4940">
        <v>1640.39</v>
      </c>
      <c r="K4940">
        <v>1197.7</v>
      </c>
      <c r="L4940">
        <v>3280.78</v>
      </c>
      <c r="M4940">
        <v>2395.4</v>
      </c>
      <c r="N4940" t="s">
        <v>18802</v>
      </c>
      <c r="O4940" t="s">
        <v>18801</v>
      </c>
      <c r="P4940" t="s">
        <v>68</v>
      </c>
      <c r="Q4940">
        <v>11.34</v>
      </c>
      <c r="R4940">
        <v>77.717200000000005</v>
      </c>
      <c r="S4940" t="s">
        <v>12</v>
      </c>
      <c r="T4940" t="s">
        <v>11</v>
      </c>
      <c r="U4940" t="s">
        <v>10</v>
      </c>
      <c r="V4940" t="s">
        <v>9</v>
      </c>
    </row>
    <row r="4941" spans="1:22">
      <c r="A4941" t="s">
        <v>18800</v>
      </c>
      <c r="B4941" s="2">
        <v>45149.525000000001</v>
      </c>
      <c r="C4941" s="2">
        <f t="shared" si="77"/>
        <v>45145</v>
      </c>
      <c r="D4941" t="s">
        <v>424</v>
      </c>
      <c r="E4941" t="s">
        <v>423</v>
      </c>
      <c r="F4941" t="s">
        <v>201</v>
      </c>
      <c r="G4941" t="s">
        <v>41</v>
      </c>
      <c r="H4941" t="s">
        <v>63</v>
      </c>
      <c r="I4941">
        <v>1</v>
      </c>
      <c r="J4941">
        <v>1801.62</v>
      </c>
      <c r="K4941">
        <v>1304.32</v>
      </c>
      <c r="L4941">
        <v>1801.62</v>
      </c>
      <c r="M4941">
        <v>1304.32</v>
      </c>
      <c r="N4941" t="s">
        <v>18799</v>
      </c>
      <c r="O4941" t="s">
        <v>18798</v>
      </c>
      <c r="P4941" t="s">
        <v>26</v>
      </c>
      <c r="Q4941">
        <v>11.0168</v>
      </c>
      <c r="R4941">
        <v>76.955799999999996</v>
      </c>
      <c r="S4941" t="s">
        <v>153</v>
      </c>
      <c r="T4941" t="s">
        <v>152</v>
      </c>
      <c r="U4941" t="s">
        <v>23</v>
      </c>
      <c r="V4941" t="s">
        <v>9</v>
      </c>
    </row>
    <row r="4942" spans="1:22">
      <c r="A4942" t="s">
        <v>18797</v>
      </c>
      <c r="B4942" s="2">
        <v>44968.776388888888</v>
      </c>
      <c r="C4942" s="2">
        <f t="shared" si="77"/>
        <v>44963</v>
      </c>
      <c r="D4942" t="s">
        <v>417</v>
      </c>
      <c r="E4942" t="s">
        <v>18796</v>
      </c>
      <c r="F4942" t="s">
        <v>83</v>
      </c>
      <c r="G4942" t="s">
        <v>72</v>
      </c>
      <c r="H4942" t="s">
        <v>16</v>
      </c>
      <c r="I4942">
        <v>2</v>
      </c>
      <c r="J4942">
        <v>1073.3699999999999</v>
      </c>
      <c r="K4942">
        <v>793.06</v>
      </c>
      <c r="L4942">
        <v>2146.7399999999998</v>
      </c>
      <c r="M4942">
        <v>1586.12</v>
      </c>
      <c r="N4942" t="s">
        <v>18795</v>
      </c>
      <c r="O4942" t="s">
        <v>18794</v>
      </c>
      <c r="P4942" t="s">
        <v>26</v>
      </c>
      <c r="Q4942">
        <v>11.0168</v>
      </c>
      <c r="R4942">
        <v>76.955799999999996</v>
      </c>
      <c r="S4942" t="s">
        <v>36</v>
      </c>
      <c r="T4942" t="s">
        <v>35</v>
      </c>
      <c r="U4942" t="s">
        <v>10</v>
      </c>
      <c r="V4942" t="s">
        <v>9</v>
      </c>
    </row>
    <row r="4943" spans="1:22">
      <c r="A4943" t="s">
        <v>18793</v>
      </c>
      <c r="B4943" s="2">
        <v>45393.769444444442</v>
      </c>
      <c r="C4943" s="2">
        <f t="shared" si="77"/>
        <v>45390</v>
      </c>
      <c r="D4943" t="s">
        <v>410</v>
      </c>
      <c r="E4943" t="s">
        <v>2876</v>
      </c>
      <c r="F4943" t="s">
        <v>201</v>
      </c>
      <c r="G4943" t="s">
        <v>106</v>
      </c>
      <c r="H4943" t="s">
        <v>63</v>
      </c>
      <c r="I4943">
        <v>1</v>
      </c>
      <c r="J4943">
        <v>1447.82</v>
      </c>
      <c r="K4943">
        <v>1079.44</v>
      </c>
      <c r="L4943">
        <v>1447.82</v>
      </c>
      <c r="M4943">
        <v>1079.44</v>
      </c>
      <c r="N4943" t="s">
        <v>18792</v>
      </c>
      <c r="O4943" t="s">
        <v>18791</v>
      </c>
      <c r="P4943" t="s">
        <v>68</v>
      </c>
      <c r="Q4943">
        <v>11.34</v>
      </c>
      <c r="R4943">
        <v>77.717200000000005</v>
      </c>
      <c r="S4943" t="s">
        <v>79</v>
      </c>
      <c r="T4943" t="s">
        <v>78</v>
      </c>
      <c r="U4943" t="s">
        <v>57</v>
      </c>
      <c r="V4943" t="s">
        <v>45</v>
      </c>
    </row>
    <row r="4944" spans="1:22">
      <c r="A4944" t="s">
        <v>18790</v>
      </c>
      <c r="B4944" s="2">
        <v>45525.69027777778</v>
      </c>
      <c r="C4944" s="2">
        <f t="shared" si="77"/>
        <v>45523</v>
      </c>
      <c r="D4944" t="s">
        <v>405</v>
      </c>
      <c r="E4944" t="s">
        <v>404</v>
      </c>
      <c r="F4944" t="s">
        <v>64</v>
      </c>
      <c r="G4944" t="s">
        <v>115</v>
      </c>
      <c r="H4944" t="s">
        <v>63</v>
      </c>
      <c r="I4944">
        <v>3</v>
      </c>
      <c r="J4944">
        <v>1832.77</v>
      </c>
      <c r="K4944">
        <v>1493.91</v>
      </c>
      <c r="L4944">
        <v>5498.31</v>
      </c>
      <c r="M4944">
        <v>4481.7299999999996</v>
      </c>
      <c r="N4944" t="s">
        <v>18789</v>
      </c>
      <c r="O4944" t="s">
        <v>18788</v>
      </c>
      <c r="P4944" t="s">
        <v>13</v>
      </c>
      <c r="Q4944">
        <v>11.664300000000001</v>
      </c>
      <c r="R4944">
        <v>78.146000000000001</v>
      </c>
      <c r="S4944" t="s">
        <v>413</v>
      </c>
      <c r="T4944" t="s">
        <v>412</v>
      </c>
      <c r="U4944" t="s">
        <v>23</v>
      </c>
      <c r="V4944" t="s">
        <v>45</v>
      </c>
    </row>
    <row r="4945" spans="1:22">
      <c r="A4945" t="s">
        <v>18787</v>
      </c>
      <c r="B4945" s="2">
        <v>45079.792361111111</v>
      </c>
      <c r="C4945" s="2">
        <f t="shared" si="77"/>
        <v>45075</v>
      </c>
      <c r="D4945" t="s">
        <v>400</v>
      </c>
      <c r="E4945" t="s">
        <v>10295</v>
      </c>
      <c r="F4945" t="s">
        <v>136</v>
      </c>
      <c r="G4945" t="s">
        <v>41</v>
      </c>
      <c r="H4945" t="s">
        <v>29</v>
      </c>
      <c r="I4945">
        <v>1</v>
      </c>
      <c r="J4945">
        <v>273.86</v>
      </c>
      <c r="K4945">
        <v>199.77</v>
      </c>
      <c r="L4945">
        <v>273.86</v>
      </c>
      <c r="M4945">
        <v>199.77</v>
      </c>
      <c r="N4945" t="s">
        <v>18786</v>
      </c>
      <c r="O4945" t="s">
        <v>18785</v>
      </c>
      <c r="P4945" t="s">
        <v>60</v>
      </c>
      <c r="Q4945">
        <v>8.7139000000000006</v>
      </c>
      <c r="R4945">
        <v>77.756699999999995</v>
      </c>
      <c r="S4945" t="s">
        <v>48</v>
      </c>
      <c r="T4945" t="s">
        <v>47</v>
      </c>
      <c r="U4945" t="s">
        <v>46</v>
      </c>
      <c r="V4945" t="s">
        <v>9</v>
      </c>
    </row>
    <row r="4946" spans="1:22">
      <c r="A4946" t="s">
        <v>18784</v>
      </c>
      <c r="B4946" s="2">
        <v>45429.693055555559</v>
      </c>
      <c r="C4946" s="2">
        <f t="shared" si="77"/>
        <v>45425</v>
      </c>
      <c r="D4946" t="s">
        <v>393</v>
      </c>
      <c r="E4946" t="s">
        <v>10291</v>
      </c>
      <c r="F4946" t="s">
        <v>166</v>
      </c>
      <c r="G4946" t="s">
        <v>30</v>
      </c>
      <c r="H4946" t="s">
        <v>16</v>
      </c>
      <c r="I4946">
        <v>1</v>
      </c>
      <c r="J4946">
        <v>283.64999999999998</v>
      </c>
      <c r="K4946">
        <v>189.21</v>
      </c>
      <c r="L4946">
        <v>283.64999999999998</v>
      </c>
      <c r="M4946">
        <v>189.21</v>
      </c>
      <c r="N4946" t="s">
        <v>18783</v>
      </c>
      <c r="O4946" t="s">
        <v>18782</v>
      </c>
      <c r="P4946" t="s">
        <v>37</v>
      </c>
      <c r="Q4946">
        <v>10.7905</v>
      </c>
      <c r="R4946">
        <v>78.704700000000003</v>
      </c>
      <c r="S4946" t="s">
        <v>432</v>
      </c>
      <c r="T4946" t="s">
        <v>431</v>
      </c>
      <c r="U4946" t="s">
        <v>23</v>
      </c>
      <c r="V4946" t="s">
        <v>9</v>
      </c>
    </row>
    <row r="4947" spans="1:22">
      <c r="A4947" t="s">
        <v>18781</v>
      </c>
      <c r="B4947" s="2">
        <v>45327.848611111112</v>
      </c>
      <c r="C4947" s="2">
        <f t="shared" si="77"/>
        <v>45327</v>
      </c>
      <c r="D4947" t="s">
        <v>388</v>
      </c>
      <c r="E4947" t="s">
        <v>18780</v>
      </c>
      <c r="F4947" t="s">
        <v>136</v>
      </c>
      <c r="G4947" t="s">
        <v>91</v>
      </c>
      <c r="H4947" t="s">
        <v>40</v>
      </c>
      <c r="I4947">
        <v>2</v>
      </c>
      <c r="J4947">
        <v>2386.86</v>
      </c>
      <c r="K4947">
        <v>2035.34</v>
      </c>
      <c r="L4947">
        <v>4773.72</v>
      </c>
      <c r="M4947">
        <v>4070.68</v>
      </c>
      <c r="N4947" t="s">
        <v>18779</v>
      </c>
      <c r="O4947" t="s">
        <v>18778</v>
      </c>
      <c r="P4947" t="s">
        <v>68</v>
      </c>
      <c r="Q4947">
        <v>11.34</v>
      </c>
      <c r="R4947">
        <v>77.717200000000005</v>
      </c>
      <c r="S4947" t="s">
        <v>413</v>
      </c>
      <c r="T4947" t="s">
        <v>412</v>
      </c>
      <c r="U4947" t="s">
        <v>57</v>
      </c>
      <c r="V4947" t="s">
        <v>9</v>
      </c>
    </row>
    <row r="4948" spans="1:22">
      <c r="A4948" t="s">
        <v>18777</v>
      </c>
      <c r="B4948" s="2">
        <v>45105.62222222222</v>
      </c>
      <c r="C4948" s="2">
        <f t="shared" si="77"/>
        <v>45103</v>
      </c>
      <c r="D4948" t="s">
        <v>383</v>
      </c>
      <c r="E4948" t="s">
        <v>17118</v>
      </c>
      <c r="F4948" t="s">
        <v>18</v>
      </c>
      <c r="G4948" t="s">
        <v>115</v>
      </c>
      <c r="H4948" t="s">
        <v>63</v>
      </c>
      <c r="I4948">
        <v>2</v>
      </c>
      <c r="J4948">
        <v>282.39</v>
      </c>
      <c r="K4948">
        <v>188.33</v>
      </c>
      <c r="L4948">
        <v>564.78</v>
      </c>
      <c r="M4948">
        <v>376.66</v>
      </c>
      <c r="N4948" t="s">
        <v>18776</v>
      </c>
      <c r="O4948" t="s">
        <v>18775</v>
      </c>
      <c r="P4948" t="s">
        <v>112</v>
      </c>
      <c r="Q4948">
        <v>13.082700000000001</v>
      </c>
      <c r="R4948">
        <v>80.270700000000005</v>
      </c>
      <c r="S4948" t="s">
        <v>762</v>
      </c>
      <c r="T4948" t="s">
        <v>761</v>
      </c>
      <c r="U4948" t="s">
        <v>10</v>
      </c>
      <c r="V4948" t="s">
        <v>9</v>
      </c>
    </row>
    <row r="4949" spans="1:22">
      <c r="A4949" t="s">
        <v>18774</v>
      </c>
      <c r="B4949" s="2">
        <v>45219.759027777778</v>
      </c>
      <c r="C4949" s="2">
        <f t="shared" si="77"/>
        <v>45215</v>
      </c>
      <c r="D4949" t="s">
        <v>378</v>
      </c>
      <c r="E4949" t="s">
        <v>17114</v>
      </c>
      <c r="F4949" t="s">
        <v>18</v>
      </c>
      <c r="G4949" t="s">
        <v>53</v>
      </c>
      <c r="H4949" t="s">
        <v>29</v>
      </c>
      <c r="I4949">
        <v>1</v>
      </c>
      <c r="J4949">
        <v>932.68</v>
      </c>
      <c r="K4949">
        <v>708.6</v>
      </c>
      <c r="L4949">
        <v>932.68</v>
      </c>
      <c r="M4949">
        <v>708.6</v>
      </c>
      <c r="N4949" t="s">
        <v>18773</v>
      </c>
      <c r="O4949" t="s">
        <v>18772</v>
      </c>
      <c r="P4949" t="s">
        <v>112</v>
      </c>
      <c r="Q4949">
        <v>13.082700000000001</v>
      </c>
      <c r="R4949">
        <v>80.270700000000005</v>
      </c>
      <c r="S4949" t="s">
        <v>326</v>
      </c>
      <c r="T4949" t="s">
        <v>325</v>
      </c>
      <c r="U4949" t="s">
        <v>10</v>
      </c>
      <c r="V4949" t="s">
        <v>9</v>
      </c>
    </row>
    <row r="4950" spans="1:22">
      <c r="A4950" t="s">
        <v>18771</v>
      </c>
      <c r="B4950" s="2">
        <v>44939.865972222222</v>
      </c>
      <c r="C4950" s="2">
        <f t="shared" si="77"/>
        <v>44935</v>
      </c>
      <c r="D4950" t="s">
        <v>373</v>
      </c>
      <c r="E4950" t="s">
        <v>4780</v>
      </c>
      <c r="F4950" t="s">
        <v>73</v>
      </c>
      <c r="G4950" t="s">
        <v>41</v>
      </c>
      <c r="H4950" t="s">
        <v>29</v>
      </c>
      <c r="I4950">
        <v>1</v>
      </c>
      <c r="J4950">
        <v>2346.44</v>
      </c>
      <c r="K4950">
        <v>1630.19</v>
      </c>
      <c r="L4950">
        <v>2346.44</v>
      </c>
      <c r="M4950">
        <v>1630.19</v>
      </c>
      <c r="N4950" t="s">
        <v>18770</v>
      </c>
      <c r="O4950" t="s">
        <v>18769</v>
      </c>
      <c r="P4950" t="s">
        <v>60</v>
      </c>
      <c r="Q4950">
        <v>8.7139000000000006</v>
      </c>
      <c r="R4950">
        <v>77.756699999999995</v>
      </c>
      <c r="S4950" t="s">
        <v>454</v>
      </c>
      <c r="T4950" t="s">
        <v>453</v>
      </c>
      <c r="U4950" t="s">
        <v>10</v>
      </c>
      <c r="V4950" t="s">
        <v>9</v>
      </c>
    </row>
    <row r="4951" spans="1:22">
      <c r="A4951" t="s">
        <v>18768</v>
      </c>
      <c r="B4951" s="2">
        <v>45376.822222222225</v>
      </c>
      <c r="C4951" s="2">
        <f t="shared" si="77"/>
        <v>45376</v>
      </c>
      <c r="D4951" t="s">
        <v>368</v>
      </c>
      <c r="E4951" t="s">
        <v>4776</v>
      </c>
      <c r="F4951" t="s">
        <v>201</v>
      </c>
      <c r="G4951" t="s">
        <v>91</v>
      </c>
      <c r="H4951" t="s">
        <v>16</v>
      </c>
      <c r="I4951">
        <v>1</v>
      </c>
      <c r="J4951">
        <v>1406.12</v>
      </c>
      <c r="K4951">
        <v>1139.24</v>
      </c>
      <c r="L4951">
        <v>1406.12</v>
      </c>
      <c r="M4951">
        <v>1139.24</v>
      </c>
      <c r="N4951" t="s">
        <v>18767</v>
      </c>
      <c r="O4951" t="s">
        <v>18766</v>
      </c>
      <c r="P4951" t="s">
        <v>37</v>
      </c>
      <c r="Q4951">
        <v>10.7905</v>
      </c>
      <c r="R4951">
        <v>78.704700000000003</v>
      </c>
      <c r="S4951" t="s">
        <v>226</v>
      </c>
      <c r="T4951" t="s">
        <v>225</v>
      </c>
      <c r="U4951" t="s">
        <v>77</v>
      </c>
      <c r="V4951" t="s">
        <v>45</v>
      </c>
    </row>
    <row r="4952" spans="1:22">
      <c r="A4952" t="s">
        <v>18765</v>
      </c>
      <c r="B4952" s="2">
        <v>45358.855555555558</v>
      </c>
      <c r="C4952" s="2">
        <f t="shared" si="77"/>
        <v>45355</v>
      </c>
      <c r="D4952" t="s">
        <v>361</v>
      </c>
      <c r="E4952" t="s">
        <v>360</v>
      </c>
      <c r="F4952" t="s">
        <v>31</v>
      </c>
      <c r="G4952" t="s">
        <v>17</v>
      </c>
      <c r="H4952" t="s">
        <v>29</v>
      </c>
      <c r="I4952">
        <v>1</v>
      </c>
      <c r="J4952">
        <v>1886.01</v>
      </c>
      <c r="K4952">
        <v>1434.09</v>
      </c>
      <c r="L4952">
        <v>1886.01</v>
      </c>
      <c r="M4952">
        <v>1434.09</v>
      </c>
      <c r="N4952" t="s">
        <v>18764</v>
      </c>
      <c r="O4952" t="s">
        <v>18763</v>
      </c>
      <c r="P4952" t="s">
        <v>26</v>
      </c>
      <c r="Q4952">
        <v>11.0168</v>
      </c>
      <c r="R4952">
        <v>76.955799999999996</v>
      </c>
      <c r="S4952" t="s">
        <v>276</v>
      </c>
      <c r="T4952" t="s">
        <v>275</v>
      </c>
      <c r="U4952" t="s">
        <v>10</v>
      </c>
      <c r="V4952" t="s">
        <v>45</v>
      </c>
    </row>
    <row r="4953" spans="1:22">
      <c r="A4953" t="s">
        <v>18762</v>
      </c>
      <c r="B4953" s="2">
        <v>44975.872916666667</v>
      </c>
      <c r="C4953" s="2">
        <f t="shared" si="77"/>
        <v>44970</v>
      </c>
      <c r="D4953" t="s">
        <v>356</v>
      </c>
      <c r="E4953" t="s">
        <v>2838</v>
      </c>
      <c r="F4953" t="s">
        <v>166</v>
      </c>
      <c r="G4953" t="s">
        <v>17</v>
      </c>
      <c r="H4953" t="s">
        <v>16</v>
      </c>
      <c r="I4953">
        <v>3</v>
      </c>
      <c r="J4953">
        <v>1221.45</v>
      </c>
      <c r="K4953">
        <v>923.29</v>
      </c>
      <c r="L4953">
        <v>3664.35</v>
      </c>
      <c r="M4953">
        <v>2769.87</v>
      </c>
      <c r="N4953" t="s">
        <v>18761</v>
      </c>
      <c r="O4953" t="s">
        <v>18760</v>
      </c>
      <c r="P4953" t="s">
        <v>37</v>
      </c>
      <c r="Q4953">
        <v>10.7905</v>
      </c>
      <c r="R4953">
        <v>78.704700000000003</v>
      </c>
      <c r="S4953" t="s">
        <v>302</v>
      </c>
      <c r="T4953" t="s">
        <v>301</v>
      </c>
      <c r="U4953" t="s">
        <v>77</v>
      </c>
      <c r="V4953" t="s">
        <v>45</v>
      </c>
    </row>
    <row r="4954" spans="1:22">
      <c r="A4954" t="s">
        <v>18759</v>
      </c>
      <c r="B4954" s="2">
        <v>45128.655555555553</v>
      </c>
      <c r="C4954" s="2">
        <f t="shared" si="77"/>
        <v>45124</v>
      </c>
      <c r="D4954" t="s">
        <v>349</v>
      </c>
      <c r="E4954" t="s">
        <v>18758</v>
      </c>
      <c r="F4954" t="s">
        <v>201</v>
      </c>
      <c r="G4954" t="s">
        <v>41</v>
      </c>
      <c r="H4954" t="s">
        <v>40</v>
      </c>
      <c r="I4954">
        <v>1</v>
      </c>
      <c r="J4954">
        <v>415.08</v>
      </c>
      <c r="K4954">
        <v>317.94</v>
      </c>
      <c r="L4954">
        <v>415.08</v>
      </c>
      <c r="M4954">
        <v>317.94</v>
      </c>
      <c r="N4954" t="s">
        <v>18757</v>
      </c>
      <c r="O4954" t="s">
        <v>18756</v>
      </c>
      <c r="P4954" t="s">
        <v>68</v>
      </c>
      <c r="Q4954">
        <v>11.34</v>
      </c>
      <c r="R4954">
        <v>77.717200000000005</v>
      </c>
      <c r="S4954" t="s">
        <v>153</v>
      </c>
      <c r="T4954" t="s">
        <v>152</v>
      </c>
      <c r="U4954" t="s">
        <v>23</v>
      </c>
      <c r="V4954" t="s">
        <v>22</v>
      </c>
    </row>
    <row r="4955" spans="1:22">
      <c r="A4955" t="s">
        <v>18755</v>
      </c>
      <c r="B4955" s="2">
        <v>45379.56527777778</v>
      </c>
      <c r="C4955" s="2">
        <f t="shared" si="77"/>
        <v>45376</v>
      </c>
      <c r="D4955" t="s">
        <v>344</v>
      </c>
      <c r="E4955" t="s">
        <v>343</v>
      </c>
      <c r="F4955" t="s">
        <v>64</v>
      </c>
      <c r="G4955" t="s">
        <v>30</v>
      </c>
      <c r="H4955" t="s">
        <v>29</v>
      </c>
      <c r="I4955">
        <v>1</v>
      </c>
      <c r="J4955">
        <v>1796.36</v>
      </c>
      <c r="K4955">
        <v>1355.63</v>
      </c>
      <c r="L4955">
        <v>1796.36</v>
      </c>
      <c r="M4955">
        <v>1355.63</v>
      </c>
      <c r="N4955" t="s">
        <v>18754</v>
      </c>
      <c r="O4955" t="s">
        <v>18753</v>
      </c>
      <c r="P4955" t="s">
        <v>13</v>
      </c>
      <c r="Q4955">
        <v>11.664300000000001</v>
      </c>
      <c r="R4955">
        <v>78.146000000000001</v>
      </c>
      <c r="S4955" t="s">
        <v>326</v>
      </c>
      <c r="T4955" t="s">
        <v>325</v>
      </c>
      <c r="U4955" t="s">
        <v>77</v>
      </c>
      <c r="V4955" t="s">
        <v>45</v>
      </c>
    </row>
    <row r="4956" spans="1:22">
      <c r="A4956" t="s">
        <v>18752</v>
      </c>
      <c r="B4956" s="2">
        <v>45510.824999999997</v>
      </c>
      <c r="C4956" s="2">
        <f t="shared" si="77"/>
        <v>45509</v>
      </c>
      <c r="D4956" t="s">
        <v>337</v>
      </c>
      <c r="E4956" t="s">
        <v>13722</v>
      </c>
      <c r="F4956" t="s">
        <v>73</v>
      </c>
      <c r="G4956" t="s">
        <v>72</v>
      </c>
      <c r="H4956" t="s">
        <v>40</v>
      </c>
      <c r="I4956">
        <v>2</v>
      </c>
      <c r="J4956">
        <v>630.82000000000005</v>
      </c>
      <c r="K4956">
        <v>446.41</v>
      </c>
      <c r="L4956">
        <v>1261.6400000000001</v>
      </c>
      <c r="M4956">
        <v>892.82</v>
      </c>
      <c r="N4956" t="s">
        <v>18751</v>
      </c>
      <c r="O4956" t="s">
        <v>18750</v>
      </c>
      <c r="P4956" t="s">
        <v>49</v>
      </c>
      <c r="Q4956">
        <v>12.916499999999999</v>
      </c>
      <c r="R4956">
        <v>79.132499999999993</v>
      </c>
      <c r="S4956" t="s">
        <v>628</v>
      </c>
      <c r="T4956" t="s">
        <v>627</v>
      </c>
      <c r="U4956" t="s">
        <v>23</v>
      </c>
      <c r="V4956" t="s">
        <v>9</v>
      </c>
    </row>
    <row r="4957" spans="1:22">
      <c r="A4957" t="s">
        <v>18749</v>
      </c>
      <c r="B4957" s="2">
        <v>44950.568749999999</v>
      </c>
      <c r="C4957" s="2">
        <f t="shared" si="77"/>
        <v>44949</v>
      </c>
      <c r="D4957" t="s">
        <v>330</v>
      </c>
      <c r="E4957" t="s">
        <v>18748</v>
      </c>
      <c r="F4957" t="s">
        <v>201</v>
      </c>
      <c r="G4957" t="s">
        <v>115</v>
      </c>
      <c r="H4957" t="s">
        <v>63</v>
      </c>
      <c r="I4957">
        <v>1</v>
      </c>
      <c r="J4957">
        <v>1206.8399999999999</v>
      </c>
      <c r="K4957">
        <v>1011.23</v>
      </c>
      <c r="L4957">
        <v>1206.8399999999999</v>
      </c>
      <c r="M4957">
        <v>1011.23</v>
      </c>
      <c r="N4957" t="s">
        <v>18747</v>
      </c>
      <c r="O4957" t="s">
        <v>18746</v>
      </c>
      <c r="P4957" t="s">
        <v>68</v>
      </c>
      <c r="Q4957">
        <v>11.34</v>
      </c>
      <c r="R4957">
        <v>77.717200000000005</v>
      </c>
      <c r="S4957" t="s">
        <v>364</v>
      </c>
      <c r="T4957" t="s">
        <v>363</v>
      </c>
      <c r="U4957" t="s">
        <v>57</v>
      </c>
      <c r="V4957" t="s">
        <v>45</v>
      </c>
    </row>
    <row r="4958" spans="1:22">
      <c r="A4958" t="s">
        <v>18745</v>
      </c>
      <c r="B4958" s="2">
        <v>45002.755555555559</v>
      </c>
      <c r="C4958" s="2">
        <f t="shared" si="77"/>
        <v>44998</v>
      </c>
      <c r="D4958" t="s">
        <v>323</v>
      </c>
      <c r="E4958" t="s">
        <v>15417</v>
      </c>
      <c r="F4958" t="s">
        <v>18</v>
      </c>
      <c r="G4958" t="s">
        <v>106</v>
      </c>
      <c r="H4958" t="s">
        <v>29</v>
      </c>
      <c r="I4958">
        <v>2</v>
      </c>
      <c r="J4958">
        <v>221.31</v>
      </c>
      <c r="K4958">
        <v>151.13999999999999</v>
      </c>
      <c r="L4958">
        <v>442.62</v>
      </c>
      <c r="M4958">
        <v>302.27999999999997</v>
      </c>
      <c r="N4958" t="s">
        <v>18744</v>
      </c>
      <c r="O4958" t="s">
        <v>18743</v>
      </c>
      <c r="P4958" t="s">
        <v>121</v>
      </c>
      <c r="Q4958">
        <v>9.9252000000000002</v>
      </c>
      <c r="R4958">
        <v>78.119799999999998</v>
      </c>
      <c r="S4958" t="s">
        <v>120</v>
      </c>
      <c r="T4958" t="s">
        <v>119</v>
      </c>
      <c r="U4958" t="s">
        <v>10</v>
      </c>
      <c r="V4958" t="s">
        <v>22</v>
      </c>
    </row>
    <row r="4959" spans="1:22">
      <c r="A4959" t="s">
        <v>18742</v>
      </c>
      <c r="B4959" s="2">
        <v>45019.497916666667</v>
      </c>
      <c r="C4959" s="2">
        <f t="shared" si="77"/>
        <v>45019</v>
      </c>
      <c r="D4959" t="s">
        <v>316</v>
      </c>
      <c r="E4959" t="s">
        <v>4747</v>
      </c>
      <c r="F4959" t="s">
        <v>201</v>
      </c>
      <c r="G4959" t="s">
        <v>30</v>
      </c>
      <c r="H4959" t="s">
        <v>29</v>
      </c>
      <c r="I4959">
        <v>4</v>
      </c>
      <c r="J4959">
        <v>561.64</v>
      </c>
      <c r="K4959">
        <v>391.12</v>
      </c>
      <c r="L4959">
        <v>2246.56</v>
      </c>
      <c r="M4959">
        <v>1564.48</v>
      </c>
      <c r="N4959" t="s">
        <v>18741</v>
      </c>
      <c r="O4959" t="s">
        <v>18740</v>
      </c>
      <c r="P4959" t="s">
        <v>68</v>
      </c>
      <c r="Q4959">
        <v>11.34</v>
      </c>
      <c r="R4959">
        <v>77.717200000000005</v>
      </c>
      <c r="S4959" t="s">
        <v>420</v>
      </c>
      <c r="T4959" t="s">
        <v>419</v>
      </c>
      <c r="U4959" t="s">
        <v>10</v>
      </c>
      <c r="V4959" t="s">
        <v>9</v>
      </c>
    </row>
    <row r="4960" spans="1:22">
      <c r="A4960" t="s">
        <v>18739</v>
      </c>
      <c r="B4960" s="2">
        <v>45212.580555555556</v>
      </c>
      <c r="C4960" s="2">
        <f t="shared" si="77"/>
        <v>45208</v>
      </c>
      <c r="D4960" t="s">
        <v>311</v>
      </c>
      <c r="E4960" t="s">
        <v>310</v>
      </c>
      <c r="F4960" t="s">
        <v>136</v>
      </c>
      <c r="G4960" t="s">
        <v>53</v>
      </c>
      <c r="H4960" t="s">
        <v>29</v>
      </c>
      <c r="I4960">
        <v>4</v>
      </c>
      <c r="J4960">
        <v>2182.58</v>
      </c>
      <c r="K4960">
        <v>1553.75</v>
      </c>
      <c r="L4960">
        <v>8730.32</v>
      </c>
      <c r="M4960">
        <v>6215</v>
      </c>
      <c r="N4960" t="s">
        <v>18738</v>
      </c>
      <c r="O4960" t="s">
        <v>18737</v>
      </c>
      <c r="P4960" t="s">
        <v>37</v>
      </c>
      <c r="Q4960">
        <v>10.7905</v>
      </c>
      <c r="R4960">
        <v>78.704700000000003</v>
      </c>
      <c r="S4960" t="s">
        <v>59</v>
      </c>
      <c r="T4960" t="s">
        <v>58</v>
      </c>
      <c r="U4960" t="s">
        <v>23</v>
      </c>
      <c r="V4960" t="s">
        <v>212</v>
      </c>
    </row>
    <row r="4961" spans="1:22">
      <c r="A4961" t="s">
        <v>18736</v>
      </c>
      <c r="B4961" s="2">
        <v>45170.803472222222</v>
      </c>
      <c r="C4961" s="2">
        <f t="shared" si="77"/>
        <v>45166</v>
      </c>
      <c r="D4961" t="s">
        <v>306</v>
      </c>
      <c r="E4961" t="s">
        <v>18735</v>
      </c>
      <c r="F4961" t="s">
        <v>64</v>
      </c>
      <c r="G4961" t="s">
        <v>53</v>
      </c>
      <c r="H4961" t="s">
        <v>63</v>
      </c>
      <c r="I4961">
        <v>2</v>
      </c>
      <c r="J4961">
        <v>1425.57</v>
      </c>
      <c r="K4961">
        <v>859.94</v>
      </c>
      <c r="L4961">
        <v>2851.14</v>
      </c>
      <c r="M4961">
        <v>1719.88</v>
      </c>
      <c r="N4961" t="s">
        <v>18734</v>
      </c>
      <c r="O4961" t="s">
        <v>18733</v>
      </c>
      <c r="P4961" t="s">
        <v>26</v>
      </c>
      <c r="Q4961">
        <v>11.0168</v>
      </c>
      <c r="R4961">
        <v>76.955799999999996</v>
      </c>
      <c r="S4961" t="s">
        <v>79</v>
      </c>
      <c r="T4961" t="s">
        <v>78</v>
      </c>
      <c r="U4961" t="s">
        <v>46</v>
      </c>
      <c r="V4961" t="s">
        <v>45</v>
      </c>
    </row>
    <row r="4962" spans="1:22">
      <c r="A4962" t="s">
        <v>18732</v>
      </c>
      <c r="B4962" s="2">
        <v>45468.67291666667</v>
      </c>
      <c r="C4962" s="2">
        <f t="shared" si="77"/>
        <v>45467</v>
      </c>
      <c r="D4962" t="s">
        <v>299</v>
      </c>
      <c r="E4962" t="s">
        <v>18731</v>
      </c>
      <c r="F4962" t="s">
        <v>64</v>
      </c>
      <c r="G4962" t="s">
        <v>53</v>
      </c>
      <c r="H4962" t="s">
        <v>16</v>
      </c>
      <c r="I4962">
        <v>2</v>
      </c>
      <c r="J4962">
        <v>1381.61</v>
      </c>
      <c r="K4962">
        <v>858.77</v>
      </c>
      <c r="L4962">
        <v>2763.22</v>
      </c>
      <c r="M4962">
        <v>1717.54</v>
      </c>
      <c r="N4962" t="s">
        <v>18730</v>
      </c>
      <c r="O4962" t="s">
        <v>18729</v>
      </c>
      <c r="P4962" t="s">
        <v>60</v>
      </c>
      <c r="Q4962">
        <v>8.7139000000000006</v>
      </c>
      <c r="R4962">
        <v>77.756699999999995</v>
      </c>
      <c r="S4962" t="s">
        <v>628</v>
      </c>
      <c r="T4962" t="s">
        <v>627</v>
      </c>
      <c r="U4962" t="s">
        <v>57</v>
      </c>
      <c r="V4962" t="s">
        <v>45</v>
      </c>
    </row>
    <row r="4963" spans="1:22">
      <c r="A4963" t="s">
        <v>18728</v>
      </c>
      <c r="B4963" s="2">
        <v>45213.752083333333</v>
      </c>
      <c r="C4963" s="2">
        <f t="shared" si="77"/>
        <v>45208</v>
      </c>
      <c r="D4963" t="s">
        <v>292</v>
      </c>
      <c r="E4963" t="s">
        <v>18727</v>
      </c>
      <c r="F4963" t="s">
        <v>73</v>
      </c>
      <c r="G4963" t="s">
        <v>53</v>
      </c>
      <c r="H4963" t="s">
        <v>71</v>
      </c>
      <c r="I4963">
        <v>1</v>
      </c>
      <c r="J4963">
        <v>2114.35</v>
      </c>
      <c r="K4963">
        <v>1477.02</v>
      </c>
      <c r="L4963">
        <v>2114.35</v>
      </c>
      <c r="M4963">
        <v>1477.02</v>
      </c>
      <c r="N4963" t="s">
        <v>18726</v>
      </c>
      <c r="O4963" t="s">
        <v>18725</v>
      </c>
      <c r="P4963" t="s">
        <v>13</v>
      </c>
      <c r="Q4963">
        <v>11.664300000000001</v>
      </c>
      <c r="R4963">
        <v>78.146000000000001</v>
      </c>
      <c r="S4963" t="s">
        <v>257</v>
      </c>
      <c r="T4963" t="s">
        <v>256</v>
      </c>
      <c r="U4963" t="s">
        <v>23</v>
      </c>
      <c r="V4963" t="s">
        <v>45</v>
      </c>
    </row>
    <row r="4964" spans="1:22">
      <c r="A4964" t="s">
        <v>18724</v>
      </c>
      <c r="B4964" s="2">
        <v>45126.902777777781</v>
      </c>
      <c r="C4964" s="2">
        <f t="shared" si="77"/>
        <v>45124</v>
      </c>
      <c r="D4964" t="s">
        <v>287</v>
      </c>
      <c r="E4964" t="s">
        <v>2794</v>
      </c>
      <c r="F4964" t="s">
        <v>18</v>
      </c>
      <c r="G4964" t="s">
        <v>30</v>
      </c>
      <c r="H4964" t="s">
        <v>16</v>
      </c>
      <c r="I4964">
        <v>4</v>
      </c>
      <c r="J4964">
        <v>1820.99</v>
      </c>
      <c r="K4964">
        <v>1297.42</v>
      </c>
      <c r="L4964">
        <v>7283.96</v>
      </c>
      <c r="M4964">
        <v>5189.68</v>
      </c>
      <c r="N4964" t="s">
        <v>18723</v>
      </c>
      <c r="O4964" t="s">
        <v>18722</v>
      </c>
      <c r="P4964" t="s">
        <v>26</v>
      </c>
      <c r="Q4964">
        <v>11.0168</v>
      </c>
      <c r="R4964">
        <v>76.955799999999996</v>
      </c>
      <c r="S4964" t="s">
        <v>36</v>
      </c>
      <c r="T4964" t="s">
        <v>35</v>
      </c>
      <c r="U4964" t="s">
        <v>57</v>
      </c>
      <c r="V4964" t="s">
        <v>9</v>
      </c>
    </row>
    <row r="4965" spans="1:22">
      <c r="A4965" t="s">
        <v>18721</v>
      </c>
      <c r="B4965" s="2">
        <v>45012.526388888888</v>
      </c>
      <c r="C4965" s="2">
        <f t="shared" si="77"/>
        <v>45012</v>
      </c>
      <c r="D4965" t="s">
        <v>280</v>
      </c>
      <c r="E4965" t="s">
        <v>18720</v>
      </c>
      <c r="F4965" t="s">
        <v>64</v>
      </c>
      <c r="G4965" t="s">
        <v>106</v>
      </c>
      <c r="H4965" t="s">
        <v>63</v>
      </c>
      <c r="I4965">
        <v>2</v>
      </c>
      <c r="J4965">
        <v>394.13</v>
      </c>
      <c r="K4965">
        <v>284.45</v>
      </c>
      <c r="L4965">
        <v>788.26</v>
      </c>
      <c r="M4965">
        <v>568.9</v>
      </c>
      <c r="N4965" t="s">
        <v>18719</v>
      </c>
      <c r="O4965" t="s">
        <v>18718</v>
      </c>
      <c r="P4965" t="s">
        <v>121</v>
      </c>
      <c r="Q4965">
        <v>9.9252000000000002</v>
      </c>
      <c r="R4965">
        <v>78.119799999999998</v>
      </c>
      <c r="S4965" t="s">
        <v>628</v>
      </c>
      <c r="T4965" t="s">
        <v>627</v>
      </c>
      <c r="U4965" t="s">
        <v>46</v>
      </c>
      <c r="V4965" t="s">
        <v>22</v>
      </c>
    </row>
    <row r="4966" spans="1:22">
      <c r="A4966" t="s">
        <v>18717</v>
      </c>
      <c r="B4966" s="2">
        <v>45086.695138888892</v>
      </c>
      <c r="C4966" s="2">
        <f t="shared" si="77"/>
        <v>45082</v>
      </c>
      <c r="D4966" t="s">
        <v>273</v>
      </c>
      <c r="E4966" t="s">
        <v>272</v>
      </c>
      <c r="F4966" t="s">
        <v>136</v>
      </c>
      <c r="G4966" t="s">
        <v>91</v>
      </c>
      <c r="H4966" t="s">
        <v>52</v>
      </c>
      <c r="I4966">
        <v>1</v>
      </c>
      <c r="J4966">
        <v>1776.54</v>
      </c>
      <c r="K4966">
        <v>1248.81</v>
      </c>
      <c r="L4966">
        <v>1776.54</v>
      </c>
      <c r="M4966">
        <v>1248.81</v>
      </c>
      <c r="N4966" t="s">
        <v>18716</v>
      </c>
      <c r="O4966" t="s">
        <v>18715</v>
      </c>
      <c r="P4966" t="s">
        <v>37</v>
      </c>
      <c r="Q4966">
        <v>10.7905</v>
      </c>
      <c r="R4966">
        <v>78.704700000000003</v>
      </c>
      <c r="S4966" t="s">
        <v>486</v>
      </c>
      <c r="T4966" t="s">
        <v>485</v>
      </c>
      <c r="U4966" t="s">
        <v>57</v>
      </c>
      <c r="V4966" t="s">
        <v>212</v>
      </c>
    </row>
    <row r="4967" spans="1:22">
      <c r="A4967" t="s">
        <v>18714</v>
      </c>
      <c r="B4967" s="2">
        <v>45339.719444444447</v>
      </c>
      <c r="C4967" s="2">
        <f t="shared" si="77"/>
        <v>45334</v>
      </c>
      <c r="D4967" t="s">
        <v>266</v>
      </c>
      <c r="E4967" t="s">
        <v>17052</v>
      </c>
      <c r="F4967" t="s">
        <v>31</v>
      </c>
      <c r="G4967" t="s">
        <v>115</v>
      </c>
      <c r="H4967" t="s">
        <v>52</v>
      </c>
      <c r="I4967">
        <v>1</v>
      </c>
      <c r="J4967">
        <v>1056.6400000000001</v>
      </c>
      <c r="K4967">
        <v>766.5</v>
      </c>
      <c r="L4967">
        <v>1056.6400000000001</v>
      </c>
      <c r="M4967">
        <v>766.5</v>
      </c>
      <c r="N4967" t="s">
        <v>18713</v>
      </c>
      <c r="O4967" t="s">
        <v>18712</v>
      </c>
      <c r="P4967" t="s">
        <v>121</v>
      </c>
      <c r="Q4967">
        <v>9.9252000000000002</v>
      </c>
      <c r="R4967">
        <v>78.119799999999998</v>
      </c>
      <c r="S4967" t="s">
        <v>214</v>
      </c>
      <c r="T4967" t="s">
        <v>213</v>
      </c>
      <c r="U4967" t="s">
        <v>23</v>
      </c>
      <c r="V4967" t="s">
        <v>22</v>
      </c>
    </row>
    <row r="4968" spans="1:22">
      <c r="A4968" t="s">
        <v>18711</v>
      </c>
      <c r="B4968" s="2">
        <v>45061.479166666664</v>
      </c>
      <c r="C4968" s="2">
        <f t="shared" si="77"/>
        <v>45061</v>
      </c>
      <c r="D4968" t="s">
        <v>261</v>
      </c>
      <c r="E4968" t="s">
        <v>4713</v>
      </c>
      <c r="F4968" t="s">
        <v>201</v>
      </c>
      <c r="G4968" t="s">
        <v>82</v>
      </c>
      <c r="H4968" t="s">
        <v>63</v>
      </c>
      <c r="I4968">
        <v>1</v>
      </c>
      <c r="J4968">
        <v>763.91</v>
      </c>
      <c r="K4968">
        <v>614.64</v>
      </c>
      <c r="L4968">
        <v>763.91</v>
      </c>
      <c r="M4968">
        <v>614.64</v>
      </c>
      <c r="N4968" t="s">
        <v>18710</v>
      </c>
      <c r="O4968" t="s">
        <v>18709</v>
      </c>
      <c r="P4968" t="s">
        <v>13</v>
      </c>
      <c r="Q4968">
        <v>11.664300000000001</v>
      </c>
      <c r="R4968">
        <v>78.146000000000001</v>
      </c>
      <c r="S4968" t="s">
        <v>340</v>
      </c>
      <c r="T4968" t="s">
        <v>339</v>
      </c>
      <c r="U4968" t="s">
        <v>23</v>
      </c>
      <c r="V4968" t="s">
        <v>9</v>
      </c>
    </row>
    <row r="4969" spans="1:22">
      <c r="A4969" t="s">
        <v>18708</v>
      </c>
      <c r="B4969" s="2">
        <v>45512.584027777775</v>
      </c>
      <c r="C4969" s="2">
        <f t="shared" si="77"/>
        <v>45509</v>
      </c>
      <c r="D4969" t="s">
        <v>254</v>
      </c>
      <c r="E4969" t="s">
        <v>17045</v>
      </c>
      <c r="F4969" t="s">
        <v>201</v>
      </c>
      <c r="G4969" t="s">
        <v>17</v>
      </c>
      <c r="H4969" t="s">
        <v>71</v>
      </c>
      <c r="I4969">
        <v>1</v>
      </c>
      <c r="J4969">
        <v>945.79</v>
      </c>
      <c r="K4969">
        <v>772.85</v>
      </c>
      <c r="L4969">
        <v>945.79</v>
      </c>
      <c r="M4969">
        <v>772.85</v>
      </c>
      <c r="N4969" t="s">
        <v>18707</v>
      </c>
      <c r="O4969" t="s">
        <v>18706</v>
      </c>
      <c r="P4969" t="s">
        <v>26</v>
      </c>
      <c r="Q4969">
        <v>11.0168</v>
      </c>
      <c r="R4969">
        <v>76.955799999999996</v>
      </c>
      <c r="S4969" t="s">
        <v>616</v>
      </c>
      <c r="T4969" t="s">
        <v>615</v>
      </c>
      <c r="U4969" t="s">
        <v>10</v>
      </c>
      <c r="V4969" t="s">
        <v>45</v>
      </c>
    </row>
    <row r="4970" spans="1:22">
      <c r="A4970" t="s">
        <v>18705</v>
      </c>
      <c r="B4970" s="2">
        <v>45459.72152777778</v>
      </c>
      <c r="C4970" s="2">
        <f t="shared" si="77"/>
        <v>45453</v>
      </c>
      <c r="D4970" t="s">
        <v>247</v>
      </c>
      <c r="E4970" t="s">
        <v>13675</v>
      </c>
      <c r="F4970" t="s">
        <v>31</v>
      </c>
      <c r="G4970" t="s">
        <v>30</v>
      </c>
      <c r="H4970" t="s">
        <v>52</v>
      </c>
      <c r="I4970">
        <v>2</v>
      </c>
      <c r="J4970">
        <v>297.64999999999998</v>
      </c>
      <c r="K4970">
        <v>205</v>
      </c>
      <c r="L4970">
        <v>595.29999999999995</v>
      </c>
      <c r="M4970">
        <v>410</v>
      </c>
      <c r="N4970" t="s">
        <v>18704</v>
      </c>
      <c r="O4970" t="s">
        <v>18703</v>
      </c>
      <c r="P4970" t="s">
        <v>68</v>
      </c>
      <c r="Q4970">
        <v>11.34</v>
      </c>
      <c r="R4970">
        <v>77.717200000000005</v>
      </c>
      <c r="S4970" t="s">
        <v>432</v>
      </c>
      <c r="T4970" t="s">
        <v>431</v>
      </c>
      <c r="U4970" t="s">
        <v>10</v>
      </c>
      <c r="V4970" t="s">
        <v>45</v>
      </c>
    </row>
    <row r="4971" spans="1:22">
      <c r="A4971" t="s">
        <v>18702</v>
      </c>
      <c r="B4971" s="2">
        <v>45079.549305555556</v>
      </c>
      <c r="C4971" s="2">
        <f t="shared" si="77"/>
        <v>45075</v>
      </c>
      <c r="D4971" t="s">
        <v>240</v>
      </c>
      <c r="E4971" t="s">
        <v>2768</v>
      </c>
      <c r="F4971" t="s">
        <v>166</v>
      </c>
      <c r="G4971" t="s">
        <v>115</v>
      </c>
      <c r="H4971" t="s">
        <v>16</v>
      </c>
      <c r="I4971">
        <v>4</v>
      </c>
      <c r="J4971">
        <v>1724.15</v>
      </c>
      <c r="K4971">
        <v>1111.28</v>
      </c>
      <c r="L4971">
        <v>6896.6</v>
      </c>
      <c r="M4971">
        <v>4445.12</v>
      </c>
      <c r="N4971" t="s">
        <v>18701</v>
      </c>
      <c r="O4971" t="s">
        <v>18700</v>
      </c>
      <c r="P4971" t="s">
        <v>49</v>
      </c>
      <c r="Q4971">
        <v>12.916499999999999</v>
      </c>
      <c r="R4971">
        <v>79.132499999999993</v>
      </c>
      <c r="S4971" t="s">
        <v>906</v>
      </c>
      <c r="T4971" t="s">
        <v>905</v>
      </c>
      <c r="U4971" t="s">
        <v>77</v>
      </c>
      <c r="V4971" t="s">
        <v>45</v>
      </c>
    </row>
    <row r="4972" spans="1:22">
      <c r="A4972" t="s">
        <v>18699</v>
      </c>
      <c r="B4972" s="2">
        <v>45408.552777777775</v>
      </c>
      <c r="C4972" s="2">
        <f t="shared" si="77"/>
        <v>45404</v>
      </c>
      <c r="D4972" t="s">
        <v>235</v>
      </c>
      <c r="E4972" t="s">
        <v>8413</v>
      </c>
      <c r="F4972" t="s">
        <v>83</v>
      </c>
      <c r="G4972" t="s">
        <v>115</v>
      </c>
      <c r="H4972" t="s">
        <v>16</v>
      </c>
      <c r="I4972">
        <v>1</v>
      </c>
      <c r="J4972">
        <v>2272.6799999999998</v>
      </c>
      <c r="K4972">
        <v>1925.93</v>
      </c>
      <c r="L4972">
        <v>2272.6799999999998</v>
      </c>
      <c r="M4972">
        <v>1925.93</v>
      </c>
      <c r="N4972" t="s">
        <v>18698</v>
      </c>
      <c r="O4972" t="s">
        <v>18697</v>
      </c>
      <c r="P4972" t="s">
        <v>112</v>
      </c>
      <c r="Q4972">
        <v>13.082700000000001</v>
      </c>
      <c r="R4972">
        <v>80.270700000000005</v>
      </c>
      <c r="S4972" t="s">
        <v>250</v>
      </c>
      <c r="T4972" t="s">
        <v>249</v>
      </c>
      <c r="U4972" t="s">
        <v>46</v>
      </c>
      <c r="V4972" t="s">
        <v>9</v>
      </c>
    </row>
    <row r="4973" spans="1:22">
      <c r="A4973" t="s">
        <v>18696</v>
      </c>
      <c r="B4973" s="2">
        <v>45023.902777777781</v>
      </c>
      <c r="C4973" s="2">
        <f t="shared" si="77"/>
        <v>45019</v>
      </c>
      <c r="D4973" t="s">
        <v>230</v>
      </c>
      <c r="E4973" t="s">
        <v>18695</v>
      </c>
      <c r="F4973" t="s">
        <v>18</v>
      </c>
      <c r="G4973" t="s">
        <v>72</v>
      </c>
      <c r="H4973" t="s">
        <v>16</v>
      </c>
      <c r="I4973">
        <v>1</v>
      </c>
      <c r="J4973">
        <v>531.4</v>
      </c>
      <c r="K4973">
        <v>374.48</v>
      </c>
      <c r="L4973">
        <v>531.4</v>
      </c>
      <c r="M4973">
        <v>374.48</v>
      </c>
      <c r="N4973" t="s">
        <v>18694</v>
      </c>
      <c r="O4973" t="s">
        <v>18693</v>
      </c>
      <c r="P4973" t="s">
        <v>112</v>
      </c>
      <c r="Q4973">
        <v>13.082700000000001</v>
      </c>
      <c r="R4973">
        <v>80.270700000000005</v>
      </c>
      <c r="S4973" t="s">
        <v>176</v>
      </c>
      <c r="T4973" t="s">
        <v>175</v>
      </c>
      <c r="U4973" t="s">
        <v>77</v>
      </c>
      <c r="V4973" t="s">
        <v>212</v>
      </c>
    </row>
    <row r="4974" spans="1:22">
      <c r="A4974" t="s">
        <v>18692</v>
      </c>
      <c r="B4974" s="2">
        <v>45307.493750000001</v>
      </c>
      <c r="C4974" s="2">
        <f t="shared" si="77"/>
        <v>45306</v>
      </c>
      <c r="D4974" t="s">
        <v>223</v>
      </c>
      <c r="E4974" t="s">
        <v>18691</v>
      </c>
      <c r="F4974" t="s">
        <v>73</v>
      </c>
      <c r="G4974" t="s">
        <v>106</v>
      </c>
      <c r="H4974" t="s">
        <v>29</v>
      </c>
      <c r="I4974">
        <v>2</v>
      </c>
      <c r="J4974">
        <v>1774.21</v>
      </c>
      <c r="K4974">
        <v>1165.96</v>
      </c>
      <c r="L4974">
        <v>3548.42</v>
      </c>
      <c r="M4974">
        <v>2331.92</v>
      </c>
      <c r="N4974" t="s">
        <v>18690</v>
      </c>
      <c r="O4974" t="s">
        <v>18689</v>
      </c>
      <c r="P4974" t="s">
        <v>13</v>
      </c>
      <c r="Q4974">
        <v>11.664300000000001</v>
      </c>
      <c r="R4974">
        <v>78.146000000000001</v>
      </c>
      <c r="S4974" t="s">
        <v>269</v>
      </c>
      <c r="T4974" t="s">
        <v>268</v>
      </c>
      <c r="U4974" t="s">
        <v>23</v>
      </c>
      <c r="V4974" t="s">
        <v>9</v>
      </c>
    </row>
    <row r="4975" spans="1:22">
      <c r="A4975" t="s">
        <v>18688</v>
      </c>
      <c r="B4975" s="2">
        <v>45569.741666666669</v>
      </c>
      <c r="C4975" s="2">
        <f t="shared" si="77"/>
        <v>45565</v>
      </c>
      <c r="D4975" t="s">
        <v>218</v>
      </c>
      <c r="E4975" t="s">
        <v>4685</v>
      </c>
      <c r="F4975" t="s">
        <v>136</v>
      </c>
      <c r="G4975" t="s">
        <v>106</v>
      </c>
      <c r="H4975" t="s">
        <v>29</v>
      </c>
      <c r="I4975">
        <v>2</v>
      </c>
      <c r="J4975">
        <v>1944.75</v>
      </c>
      <c r="K4975">
        <v>1392.86</v>
      </c>
      <c r="L4975">
        <v>3889.5</v>
      </c>
      <c r="M4975">
        <v>2785.72</v>
      </c>
      <c r="N4975" t="s">
        <v>18687</v>
      </c>
      <c r="O4975" t="s">
        <v>18686</v>
      </c>
      <c r="P4975" t="s">
        <v>121</v>
      </c>
      <c r="Q4975">
        <v>9.9252000000000002</v>
      </c>
      <c r="R4975">
        <v>78.119799999999998</v>
      </c>
      <c r="S4975" t="s">
        <v>513</v>
      </c>
      <c r="T4975" t="s">
        <v>512</v>
      </c>
      <c r="U4975" t="s">
        <v>46</v>
      </c>
      <c r="V4975" t="s">
        <v>45</v>
      </c>
    </row>
    <row r="4976" spans="1:22">
      <c r="A4976" t="s">
        <v>18685</v>
      </c>
      <c r="B4976" s="2">
        <v>45310.79583333333</v>
      </c>
      <c r="C4976" s="2">
        <f t="shared" si="77"/>
        <v>45306</v>
      </c>
      <c r="D4976" t="s">
        <v>210</v>
      </c>
      <c r="E4976" t="s">
        <v>4681</v>
      </c>
      <c r="F4976" t="s">
        <v>201</v>
      </c>
      <c r="G4976" t="s">
        <v>41</v>
      </c>
      <c r="H4976" t="s">
        <v>52</v>
      </c>
      <c r="I4976">
        <v>1</v>
      </c>
      <c r="J4976">
        <v>1012.77</v>
      </c>
      <c r="K4976">
        <v>666.86</v>
      </c>
      <c r="L4976">
        <v>1012.77</v>
      </c>
      <c r="M4976">
        <v>666.86</v>
      </c>
      <c r="N4976" t="s">
        <v>18684</v>
      </c>
      <c r="O4976" t="s">
        <v>18683</v>
      </c>
      <c r="P4976" t="s">
        <v>37</v>
      </c>
      <c r="Q4976">
        <v>10.7905</v>
      </c>
      <c r="R4976">
        <v>78.704700000000003</v>
      </c>
      <c r="S4976" t="s">
        <v>214</v>
      </c>
      <c r="T4976" t="s">
        <v>213</v>
      </c>
      <c r="U4976" t="s">
        <v>57</v>
      </c>
      <c r="V4976" t="s">
        <v>45</v>
      </c>
    </row>
    <row r="4977" spans="1:22">
      <c r="A4977" t="s">
        <v>18682</v>
      </c>
      <c r="B4977" s="2">
        <v>45101.79791666667</v>
      </c>
      <c r="C4977" s="2">
        <f t="shared" si="77"/>
        <v>45096</v>
      </c>
      <c r="D4977" t="s">
        <v>203</v>
      </c>
      <c r="E4977" t="s">
        <v>4677</v>
      </c>
      <c r="F4977" t="s">
        <v>31</v>
      </c>
      <c r="G4977" t="s">
        <v>91</v>
      </c>
      <c r="H4977" t="s">
        <v>16</v>
      </c>
      <c r="I4977">
        <v>1</v>
      </c>
      <c r="J4977">
        <v>2152.48</v>
      </c>
      <c r="K4977">
        <v>1887.95</v>
      </c>
      <c r="L4977">
        <v>2152.48</v>
      </c>
      <c r="M4977">
        <v>1887.95</v>
      </c>
      <c r="N4977" t="s">
        <v>18681</v>
      </c>
      <c r="O4977" t="s">
        <v>18680</v>
      </c>
      <c r="P4977" t="s">
        <v>112</v>
      </c>
      <c r="Q4977">
        <v>13.082700000000001</v>
      </c>
      <c r="R4977">
        <v>80.270700000000005</v>
      </c>
      <c r="S4977" t="s">
        <v>103</v>
      </c>
      <c r="T4977" t="s">
        <v>102</v>
      </c>
      <c r="U4977" t="s">
        <v>57</v>
      </c>
      <c r="V4977" t="s">
        <v>45</v>
      </c>
    </row>
    <row r="4978" spans="1:22">
      <c r="A4978" t="s">
        <v>18679</v>
      </c>
      <c r="B4978" s="2">
        <v>45382.449305555558</v>
      </c>
      <c r="C4978" s="2">
        <f t="shared" si="77"/>
        <v>45376</v>
      </c>
      <c r="D4978" t="s">
        <v>197</v>
      </c>
      <c r="E4978" t="s">
        <v>6560</v>
      </c>
      <c r="F4978" t="s">
        <v>83</v>
      </c>
      <c r="G4978" t="s">
        <v>115</v>
      </c>
      <c r="H4978" t="s">
        <v>40</v>
      </c>
      <c r="I4978">
        <v>1</v>
      </c>
      <c r="J4978">
        <v>2286.5300000000002</v>
      </c>
      <c r="K4978">
        <v>1762.65</v>
      </c>
      <c r="L4978">
        <v>2286.5300000000002</v>
      </c>
      <c r="M4978">
        <v>1762.65</v>
      </c>
      <c r="N4978" t="s">
        <v>18678</v>
      </c>
      <c r="O4978" t="s">
        <v>18677</v>
      </c>
      <c r="P4978" t="s">
        <v>49</v>
      </c>
      <c r="Q4978">
        <v>12.916499999999999</v>
      </c>
      <c r="R4978">
        <v>79.132499999999993</v>
      </c>
      <c r="S4978" t="s">
        <v>486</v>
      </c>
      <c r="T4978" t="s">
        <v>485</v>
      </c>
      <c r="U4978" t="s">
        <v>23</v>
      </c>
      <c r="V4978" t="s">
        <v>9</v>
      </c>
    </row>
    <row r="4979" spans="1:22">
      <c r="A4979" t="s">
        <v>18676</v>
      </c>
      <c r="B4979" s="2">
        <v>45499.794444444444</v>
      </c>
      <c r="C4979" s="2">
        <f t="shared" si="77"/>
        <v>45495</v>
      </c>
      <c r="D4979" t="s">
        <v>190</v>
      </c>
      <c r="E4979" t="s">
        <v>18675</v>
      </c>
      <c r="F4979" t="s">
        <v>136</v>
      </c>
      <c r="G4979" t="s">
        <v>30</v>
      </c>
      <c r="H4979" t="s">
        <v>16</v>
      </c>
      <c r="I4979">
        <v>4</v>
      </c>
      <c r="J4979">
        <v>2210.3000000000002</v>
      </c>
      <c r="K4979">
        <v>1815.63</v>
      </c>
      <c r="L4979">
        <v>8841.2000000000007</v>
      </c>
      <c r="M4979">
        <v>7262.52</v>
      </c>
      <c r="N4979" t="s">
        <v>18674</v>
      </c>
      <c r="O4979" t="s">
        <v>18673</v>
      </c>
      <c r="P4979" t="s">
        <v>60</v>
      </c>
      <c r="Q4979">
        <v>8.7139000000000006</v>
      </c>
      <c r="R4979">
        <v>77.756699999999995</v>
      </c>
      <c r="S4979" t="s">
        <v>146</v>
      </c>
      <c r="T4979" t="s">
        <v>145</v>
      </c>
      <c r="U4979" t="s">
        <v>57</v>
      </c>
      <c r="V4979" t="s">
        <v>45</v>
      </c>
    </row>
    <row r="4980" spans="1:22">
      <c r="A4980" t="s">
        <v>18672</v>
      </c>
      <c r="B4980" s="2">
        <v>45160.770138888889</v>
      </c>
      <c r="C4980" s="2">
        <f t="shared" si="77"/>
        <v>45159</v>
      </c>
      <c r="D4980" t="s">
        <v>185</v>
      </c>
      <c r="E4980" t="s">
        <v>13639</v>
      </c>
      <c r="F4980" t="s">
        <v>83</v>
      </c>
      <c r="G4980" t="s">
        <v>115</v>
      </c>
      <c r="H4980" t="s">
        <v>29</v>
      </c>
      <c r="I4980">
        <v>3</v>
      </c>
      <c r="J4980">
        <v>511.92</v>
      </c>
      <c r="K4980">
        <v>432.09</v>
      </c>
      <c r="L4980">
        <v>1535.76</v>
      </c>
      <c r="M4980">
        <v>1296.27</v>
      </c>
      <c r="N4980" t="s">
        <v>18671</v>
      </c>
      <c r="O4980" t="s">
        <v>18670</v>
      </c>
      <c r="P4980" t="s">
        <v>121</v>
      </c>
      <c r="Q4980">
        <v>9.9252000000000002</v>
      </c>
      <c r="R4980">
        <v>78.119799999999998</v>
      </c>
      <c r="S4980" t="s">
        <v>432</v>
      </c>
      <c r="T4980" t="s">
        <v>431</v>
      </c>
      <c r="U4980" t="s">
        <v>46</v>
      </c>
      <c r="V4980" t="s">
        <v>45</v>
      </c>
    </row>
    <row r="4981" spans="1:22">
      <c r="A4981" t="s">
        <v>18669</v>
      </c>
      <c r="B4981" s="2">
        <v>45530.5</v>
      </c>
      <c r="C4981" s="2">
        <f t="shared" si="77"/>
        <v>45530</v>
      </c>
      <c r="D4981" t="s">
        <v>180</v>
      </c>
      <c r="E4981" t="s">
        <v>11936</v>
      </c>
      <c r="F4981" t="s">
        <v>31</v>
      </c>
      <c r="G4981" t="s">
        <v>91</v>
      </c>
      <c r="H4981" t="s">
        <v>29</v>
      </c>
      <c r="I4981">
        <v>1</v>
      </c>
      <c r="J4981">
        <v>209.97</v>
      </c>
      <c r="K4981">
        <v>175.36</v>
      </c>
      <c r="L4981">
        <v>209.97</v>
      </c>
      <c r="M4981">
        <v>175.36</v>
      </c>
      <c r="N4981" t="s">
        <v>18668</v>
      </c>
      <c r="O4981" t="s">
        <v>18667</v>
      </c>
      <c r="P4981" t="s">
        <v>49</v>
      </c>
      <c r="Q4981">
        <v>12.916499999999999</v>
      </c>
      <c r="R4981">
        <v>79.132499999999993</v>
      </c>
      <c r="S4981" t="s">
        <v>193</v>
      </c>
      <c r="T4981" t="s">
        <v>192</v>
      </c>
      <c r="U4981" t="s">
        <v>23</v>
      </c>
      <c r="V4981" t="s">
        <v>45</v>
      </c>
    </row>
    <row r="4982" spans="1:22">
      <c r="A4982" t="s">
        <v>18666</v>
      </c>
      <c r="B4982" s="2">
        <v>44977.642361111109</v>
      </c>
      <c r="C4982" s="2">
        <f t="shared" si="77"/>
        <v>44977</v>
      </c>
      <c r="D4982" t="s">
        <v>173</v>
      </c>
      <c r="E4982" t="s">
        <v>18665</v>
      </c>
      <c r="F4982" t="s">
        <v>201</v>
      </c>
      <c r="G4982" t="s">
        <v>72</v>
      </c>
      <c r="H4982" t="s">
        <v>29</v>
      </c>
      <c r="I4982">
        <v>1</v>
      </c>
      <c r="J4982">
        <v>994.67</v>
      </c>
      <c r="K4982">
        <v>663.11</v>
      </c>
      <c r="L4982">
        <v>994.67</v>
      </c>
      <c r="M4982">
        <v>663.11</v>
      </c>
      <c r="N4982" t="s">
        <v>18664</v>
      </c>
      <c r="O4982" t="s">
        <v>18663</v>
      </c>
      <c r="P4982" t="s">
        <v>68</v>
      </c>
      <c r="Q4982">
        <v>11.34</v>
      </c>
      <c r="R4982">
        <v>77.717200000000005</v>
      </c>
      <c r="S4982" t="s">
        <v>243</v>
      </c>
      <c r="T4982" t="s">
        <v>242</v>
      </c>
      <c r="U4982" t="s">
        <v>77</v>
      </c>
      <c r="V4982" t="s">
        <v>9</v>
      </c>
    </row>
    <row r="4983" spans="1:22">
      <c r="A4983" t="s">
        <v>18662</v>
      </c>
      <c r="B4983" s="2">
        <v>45427.76458333333</v>
      </c>
      <c r="C4983" s="2">
        <f t="shared" si="77"/>
        <v>45425</v>
      </c>
      <c r="D4983" t="s">
        <v>168</v>
      </c>
      <c r="E4983" t="s">
        <v>4655</v>
      </c>
      <c r="F4983" t="s">
        <v>201</v>
      </c>
      <c r="G4983" t="s">
        <v>72</v>
      </c>
      <c r="H4983" t="s">
        <v>71</v>
      </c>
      <c r="I4983">
        <v>3</v>
      </c>
      <c r="J4983">
        <v>2430.4899999999998</v>
      </c>
      <c r="K4983">
        <v>1712.33</v>
      </c>
      <c r="L4983">
        <v>7291.47</v>
      </c>
      <c r="M4983">
        <v>5136.99</v>
      </c>
      <c r="N4983" t="s">
        <v>18661</v>
      </c>
      <c r="O4983" t="s">
        <v>18660</v>
      </c>
      <c r="P4983" t="s">
        <v>26</v>
      </c>
      <c r="Q4983">
        <v>11.0168</v>
      </c>
      <c r="R4983">
        <v>76.955799999999996</v>
      </c>
      <c r="S4983" t="s">
        <v>176</v>
      </c>
      <c r="T4983" t="s">
        <v>175</v>
      </c>
      <c r="U4983" t="s">
        <v>77</v>
      </c>
      <c r="V4983" t="s">
        <v>22</v>
      </c>
    </row>
    <row r="4984" spans="1:22">
      <c r="A4984" t="s">
        <v>18659</v>
      </c>
      <c r="B4984" s="2">
        <v>45254.707638888889</v>
      </c>
      <c r="C4984" s="2">
        <f t="shared" si="77"/>
        <v>45250</v>
      </c>
      <c r="D4984" t="s">
        <v>162</v>
      </c>
      <c r="E4984" t="s">
        <v>2717</v>
      </c>
      <c r="F4984" t="s">
        <v>31</v>
      </c>
      <c r="G4984" t="s">
        <v>106</v>
      </c>
      <c r="H4984" t="s">
        <v>52</v>
      </c>
      <c r="I4984">
        <v>2</v>
      </c>
      <c r="J4984">
        <v>2103.2600000000002</v>
      </c>
      <c r="K4984">
        <v>1579.9</v>
      </c>
      <c r="L4984">
        <v>4206.5200000000004</v>
      </c>
      <c r="M4984">
        <v>3159.8</v>
      </c>
      <c r="N4984" t="s">
        <v>18658</v>
      </c>
      <c r="O4984" t="s">
        <v>18657</v>
      </c>
      <c r="P4984" t="s">
        <v>112</v>
      </c>
      <c r="Q4984">
        <v>13.082700000000001</v>
      </c>
      <c r="R4984">
        <v>80.270700000000005</v>
      </c>
      <c r="S4984" t="s">
        <v>257</v>
      </c>
      <c r="T4984" t="s">
        <v>256</v>
      </c>
      <c r="U4984" t="s">
        <v>57</v>
      </c>
      <c r="V4984" t="s">
        <v>22</v>
      </c>
    </row>
    <row r="4985" spans="1:22">
      <c r="A4985" t="s">
        <v>18656</v>
      </c>
      <c r="B4985" s="2">
        <v>45176.492361111108</v>
      </c>
      <c r="C4985" s="2">
        <f t="shared" si="77"/>
        <v>45173</v>
      </c>
      <c r="D4985" t="s">
        <v>157</v>
      </c>
      <c r="E4985" t="s">
        <v>2713</v>
      </c>
      <c r="F4985" t="s">
        <v>166</v>
      </c>
      <c r="G4985" t="s">
        <v>115</v>
      </c>
      <c r="H4985" t="s">
        <v>71</v>
      </c>
      <c r="I4985">
        <v>1</v>
      </c>
      <c r="J4985">
        <v>2259.06</v>
      </c>
      <c r="K4985">
        <v>1733</v>
      </c>
      <c r="L4985">
        <v>2259.06</v>
      </c>
      <c r="M4985">
        <v>1733</v>
      </c>
      <c r="N4985" t="s">
        <v>18655</v>
      </c>
      <c r="O4985" t="s">
        <v>18654</v>
      </c>
      <c r="P4985" t="s">
        <v>112</v>
      </c>
      <c r="Q4985">
        <v>13.082700000000001</v>
      </c>
      <c r="R4985">
        <v>80.270700000000005</v>
      </c>
      <c r="S4985" t="s">
        <v>530</v>
      </c>
      <c r="T4985" t="s">
        <v>529</v>
      </c>
      <c r="U4985" t="s">
        <v>57</v>
      </c>
      <c r="V4985" t="s">
        <v>22</v>
      </c>
    </row>
    <row r="4986" spans="1:22">
      <c r="A4986" t="s">
        <v>18653</v>
      </c>
      <c r="B4986" s="2">
        <v>45370.768750000003</v>
      </c>
      <c r="C4986" s="2">
        <f t="shared" si="77"/>
        <v>45369</v>
      </c>
      <c r="D4986" t="s">
        <v>150</v>
      </c>
      <c r="E4986" t="s">
        <v>11918</v>
      </c>
      <c r="F4986" t="s">
        <v>18</v>
      </c>
      <c r="G4986" t="s">
        <v>106</v>
      </c>
      <c r="H4986" t="s">
        <v>40</v>
      </c>
      <c r="I4986">
        <v>4</v>
      </c>
      <c r="J4986">
        <v>1581.07</v>
      </c>
      <c r="K4986">
        <v>1295.6600000000001</v>
      </c>
      <c r="L4986">
        <v>6324.28</v>
      </c>
      <c r="M4986">
        <v>5182.6400000000003</v>
      </c>
      <c r="N4986" t="s">
        <v>18652</v>
      </c>
      <c r="O4986" t="s">
        <v>18651</v>
      </c>
      <c r="P4986" t="s">
        <v>121</v>
      </c>
      <c r="Q4986">
        <v>9.9252000000000002</v>
      </c>
      <c r="R4986">
        <v>78.119799999999998</v>
      </c>
      <c r="S4986" t="s">
        <v>537</v>
      </c>
      <c r="T4986" t="s">
        <v>536</v>
      </c>
      <c r="U4986" t="s">
        <v>46</v>
      </c>
      <c r="V4986" t="s">
        <v>9</v>
      </c>
    </row>
    <row r="4987" spans="1:22">
      <c r="A4987" t="s">
        <v>18650</v>
      </c>
      <c r="B4987" s="2">
        <v>44963.697916666664</v>
      </c>
      <c r="C4987" s="2">
        <f t="shared" si="77"/>
        <v>44963</v>
      </c>
      <c r="D4987" t="s">
        <v>143</v>
      </c>
      <c r="E4987" t="s">
        <v>8358</v>
      </c>
      <c r="F4987" t="s">
        <v>64</v>
      </c>
      <c r="G4987" t="s">
        <v>106</v>
      </c>
      <c r="H4987" t="s">
        <v>29</v>
      </c>
      <c r="I4987">
        <v>1</v>
      </c>
      <c r="J4987">
        <v>336.5</v>
      </c>
      <c r="K4987">
        <v>249.09</v>
      </c>
      <c r="L4987">
        <v>336.5</v>
      </c>
      <c r="M4987">
        <v>249.09</v>
      </c>
      <c r="N4987" t="s">
        <v>18649</v>
      </c>
      <c r="O4987" t="s">
        <v>18648</v>
      </c>
      <c r="P4987" t="s">
        <v>49</v>
      </c>
      <c r="Q4987">
        <v>12.916499999999999</v>
      </c>
      <c r="R4987">
        <v>79.132499999999993</v>
      </c>
      <c r="S4987" t="s">
        <v>193</v>
      </c>
      <c r="T4987" t="s">
        <v>192</v>
      </c>
      <c r="U4987" t="s">
        <v>57</v>
      </c>
      <c r="V4987" t="s">
        <v>45</v>
      </c>
    </row>
    <row r="4988" spans="1:22">
      <c r="A4988" t="s">
        <v>18647</v>
      </c>
      <c r="B4988" s="2">
        <v>44964.625694444447</v>
      </c>
      <c r="C4988" s="2">
        <f t="shared" si="77"/>
        <v>44963</v>
      </c>
      <c r="D4988" t="s">
        <v>138</v>
      </c>
      <c r="E4988" t="s">
        <v>11911</v>
      </c>
      <c r="F4988" t="s">
        <v>64</v>
      </c>
      <c r="G4988" t="s">
        <v>91</v>
      </c>
      <c r="H4988" t="s">
        <v>52</v>
      </c>
      <c r="I4988">
        <v>4</v>
      </c>
      <c r="J4988">
        <v>2092.5500000000002</v>
      </c>
      <c r="K4988">
        <v>1789.44</v>
      </c>
      <c r="L4988">
        <v>8370.2000000000007</v>
      </c>
      <c r="M4988">
        <v>7157.76</v>
      </c>
      <c r="N4988" t="s">
        <v>18646</v>
      </c>
      <c r="O4988" t="s">
        <v>18645</v>
      </c>
      <c r="P4988" t="s">
        <v>49</v>
      </c>
      <c r="Q4988">
        <v>12.916499999999999</v>
      </c>
      <c r="R4988">
        <v>79.132499999999993</v>
      </c>
      <c r="S4988" t="s">
        <v>276</v>
      </c>
      <c r="T4988" t="s">
        <v>275</v>
      </c>
      <c r="U4988" t="s">
        <v>46</v>
      </c>
      <c r="V4988" t="s">
        <v>9</v>
      </c>
    </row>
    <row r="4989" spans="1:22">
      <c r="A4989" t="s">
        <v>18644</v>
      </c>
      <c r="B4989" s="2">
        <v>45344.820833333331</v>
      </c>
      <c r="C4989" s="2">
        <f t="shared" si="77"/>
        <v>45341</v>
      </c>
      <c r="D4989" t="s">
        <v>130</v>
      </c>
      <c r="E4989" t="s">
        <v>18643</v>
      </c>
      <c r="F4989" t="s">
        <v>83</v>
      </c>
      <c r="G4989" t="s">
        <v>82</v>
      </c>
      <c r="H4989" t="s">
        <v>16</v>
      </c>
      <c r="I4989">
        <v>1</v>
      </c>
      <c r="J4989">
        <v>505.11</v>
      </c>
      <c r="K4989">
        <v>343.29</v>
      </c>
      <c r="L4989">
        <v>505.11</v>
      </c>
      <c r="M4989">
        <v>343.29</v>
      </c>
      <c r="N4989" t="s">
        <v>18642</v>
      </c>
      <c r="O4989" t="s">
        <v>18641</v>
      </c>
      <c r="P4989" t="s">
        <v>121</v>
      </c>
      <c r="Q4989">
        <v>9.9252000000000002</v>
      </c>
      <c r="R4989">
        <v>78.119799999999998</v>
      </c>
      <c r="S4989" t="s">
        <v>103</v>
      </c>
      <c r="T4989" t="s">
        <v>102</v>
      </c>
      <c r="U4989" t="s">
        <v>10</v>
      </c>
      <c r="V4989" t="s">
        <v>22</v>
      </c>
    </row>
    <row r="4990" spans="1:22">
      <c r="A4990" t="s">
        <v>18640</v>
      </c>
      <c r="B4990" s="2">
        <v>44944.604166666664</v>
      </c>
      <c r="C4990" s="2">
        <f t="shared" si="77"/>
        <v>44942</v>
      </c>
      <c r="D4990" t="s">
        <v>125</v>
      </c>
      <c r="E4990" t="s">
        <v>11904</v>
      </c>
      <c r="F4990" t="s">
        <v>136</v>
      </c>
      <c r="G4990" t="s">
        <v>106</v>
      </c>
      <c r="H4990" t="s">
        <v>29</v>
      </c>
      <c r="I4990">
        <v>1</v>
      </c>
      <c r="J4990">
        <v>939.8</v>
      </c>
      <c r="K4990">
        <v>611.6</v>
      </c>
      <c r="L4990">
        <v>939.8</v>
      </c>
      <c r="M4990">
        <v>611.6</v>
      </c>
      <c r="N4990" t="s">
        <v>18639</v>
      </c>
      <c r="O4990" t="s">
        <v>18638</v>
      </c>
      <c r="P4990" t="s">
        <v>49</v>
      </c>
      <c r="Q4990">
        <v>12.916499999999999</v>
      </c>
      <c r="R4990">
        <v>79.132499999999993</v>
      </c>
      <c r="S4990" t="s">
        <v>59</v>
      </c>
      <c r="T4990" t="s">
        <v>58</v>
      </c>
      <c r="U4990" t="s">
        <v>57</v>
      </c>
      <c r="V4990" t="s">
        <v>9</v>
      </c>
    </row>
    <row r="4991" spans="1:22">
      <c r="A4991" t="s">
        <v>18637</v>
      </c>
      <c r="B4991" s="2">
        <v>45118.436111111114</v>
      </c>
      <c r="C4991" s="2">
        <f t="shared" si="77"/>
        <v>45117</v>
      </c>
      <c r="D4991" t="s">
        <v>117</v>
      </c>
      <c r="E4991" t="s">
        <v>10134</v>
      </c>
      <c r="F4991" t="s">
        <v>31</v>
      </c>
      <c r="G4991" t="s">
        <v>106</v>
      </c>
      <c r="H4991" t="s">
        <v>16</v>
      </c>
      <c r="I4991">
        <v>2</v>
      </c>
      <c r="J4991">
        <v>769.08</v>
      </c>
      <c r="K4991">
        <v>662.49</v>
      </c>
      <c r="L4991">
        <v>1538.16</v>
      </c>
      <c r="M4991">
        <v>1324.98</v>
      </c>
      <c r="N4991" t="s">
        <v>18636</v>
      </c>
      <c r="O4991" t="s">
        <v>18635</v>
      </c>
      <c r="P4991" t="s">
        <v>13</v>
      </c>
      <c r="Q4991">
        <v>11.664300000000001</v>
      </c>
      <c r="R4991">
        <v>78.146000000000001</v>
      </c>
      <c r="S4991" t="s">
        <v>193</v>
      </c>
      <c r="T4991" t="s">
        <v>192</v>
      </c>
      <c r="U4991" t="s">
        <v>10</v>
      </c>
      <c r="V4991" t="s">
        <v>9</v>
      </c>
    </row>
    <row r="4992" spans="1:22">
      <c r="A4992" t="s">
        <v>18634</v>
      </c>
      <c r="B4992" s="2">
        <v>45037.865277777775</v>
      </c>
      <c r="C4992" s="2">
        <f t="shared" si="77"/>
        <v>45033</v>
      </c>
      <c r="D4992" t="s">
        <v>108</v>
      </c>
      <c r="E4992" t="s">
        <v>6508</v>
      </c>
      <c r="F4992" t="s">
        <v>201</v>
      </c>
      <c r="G4992" t="s">
        <v>106</v>
      </c>
      <c r="H4992" t="s">
        <v>71</v>
      </c>
      <c r="I4992">
        <v>1</v>
      </c>
      <c r="J4992">
        <v>327.79</v>
      </c>
      <c r="K4992">
        <v>263.14999999999998</v>
      </c>
      <c r="L4992">
        <v>327.79</v>
      </c>
      <c r="M4992">
        <v>263.14999999999998</v>
      </c>
      <c r="N4992" t="s">
        <v>18633</v>
      </c>
      <c r="O4992" t="s">
        <v>18632</v>
      </c>
      <c r="P4992" t="s">
        <v>68</v>
      </c>
      <c r="Q4992">
        <v>11.34</v>
      </c>
      <c r="R4992">
        <v>77.717200000000005</v>
      </c>
      <c r="S4992" t="s">
        <v>340</v>
      </c>
      <c r="T4992" t="s">
        <v>339</v>
      </c>
      <c r="U4992" t="s">
        <v>23</v>
      </c>
      <c r="V4992" t="s">
        <v>9</v>
      </c>
    </row>
    <row r="4993" spans="1:22">
      <c r="A4993" t="s">
        <v>18631</v>
      </c>
      <c r="B4993" s="2">
        <v>45348.816666666666</v>
      </c>
      <c r="C4993" s="2">
        <f t="shared" si="77"/>
        <v>45348</v>
      </c>
      <c r="D4993" t="s">
        <v>100</v>
      </c>
      <c r="E4993" t="s">
        <v>15298</v>
      </c>
      <c r="F4993" t="s">
        <v>201</v>
      </c>
      <c r="G4993" t="s">
        <v>115</v>
      </c>
      <c r="H4993" t="s">
        <v>29</v>
      </c>
      <c r="I4993">
        <v>1</v>
      </c>
      <c r="J4993">
        <v>1226.32</v>
      </c>
      <c r="K4993">
        <v>1058.08</v>
      </c>
      <c r="L4993">
        <v>1226.32</v>
      </c>
      <c r="M4993">
        <v>1058.08</v>
      </c>
      <c r="N4993" t="s">
        <v>18630</v>
      </c>
      <c r="O4993" t="s">
        <v>18629</v>
      </c>
      <c r="P4993" t="s">
        <v>60</v>
      </c>
      <c r="Q4993">
        <v>8.7139000000000006</v>
      </c>
      <c r="R4993">
        <v>77.756699999999995</v>
      </c>
      <c r="S4993" t="s">
        <v>1238</v>
      </c>
      <c r="T4993" t="s">
        <v>1237</v>
      </c>
      <c r="U4993" t="s">
        <v>77</v>
      </c>
      <c r="V4993" t="s">
        <v>9</v>
      </c>
    </row>
    <row r="4994" spans="1:22">
      <c r="A4994" t="s">
        <v>18628</v>
      </c>
      <c r="B4994" s="2">
        <v>44985.871527777781</v>
      </c>
      <c r="C4994" s="2">
        <f t="shared" si="77"/>
        <v>44984</v>
      </c>
      <c r="D4994" t="s">
        <v>93</v>
      </c>
      <c r="E4994" t="s">
        <v>8332</v>
      </c>
      <c r="F4994" t="s">
        <v>73</v>
      </c>
      <c r="G4994" t="s">
        <v>41</v>
      </c>
      <c r="H4994" t="s">
        <v>29</v>
      </c>
      <c r="I4994">
        <v>1</v>
      </c>
      <c r="J4994">
        <v>371.47</v>
      </c>
      <c r="K4994">
        <v>242.55</v>
      </c>
      <c r="L4994">
        <v>371.47</v>
      </c>
      <c r="M4994">
        <v>242.55</v>
      </c>
      <c r="N4994" t="s">
        <v>18627</v>
      </c>
      <c r="O4994" t="s">
        <v>18626</v>
      </c>
      <c r="P4994" t="s">
        <v>26</v>
      </c>
      <c r="Q4994">
        <v>11.0168</v>
      </c>
      <c r="R4994">
        <v>76.955799999999996</v>
      </c>
      <c r="S4994" t="s">
        <v>735</v>
      </c>
      <c r="T4994" t="s">
        <v>734</v>
      </c>
      <c r="U4994" t="s">
        <v>57</v>
      </c>
      <c r="V4994" t="s">
        <v>45</v>
      </c>
    </row>
    <row r="4995" spans="1:22">
      <c r="A4995" t="s">
        <v>18625</v>
      </c>
      <c r="B4995" s="2">
        <v>44987.518750000003</v>
      </c>
      <c r="C4995" s="2">
        <f t="shared" ref="C4995:C5058" si="78">INT(B4995) - WEEKDAY(INT(B4995), 2) + 1</f>
        <v>44984</v>
      </c>
      <c r="D4995" t="s">
        <v>85</v>
      </c>
      <c r="E4995" t="s">
        <v>2674</v>
      </c>
      <c r="F4995" t="s">
        <v>73</v>
      </c>
      <c r="G4995" t="s">
        <v>82</v>
      </c>
      <c r="H4995" t="s">
        <v>40</v>
      </c>
      <c r="I4995">
        <v>1</v>
      </c>
      <c r="J4995">
        <v>491.85</v>
      </c>
      <c r="K4995">
        <v>323.60000000000002</v>
      </c>
      <c r="L4995">
        <v>491.85</v>
      </c>
      <c r="M4995">
        <v>323.60000000000002</v>
      </c>
      <c r="N4995" t="s">
        <v>18624</v>
      </c>
      <c r="O4995" t="s">
        <v>18623</v>
      </c>
      <c r="P4995" t="s">
        <v>13</v>
      </c>
      <c r="Q4995">
        <v>11.664300000000001</v>
      </c>
      <c r="R4995">
        <v>78.146000000000001</v>
      </c>
      <c r="S4995" t="s">
        <v>36</v>
      </c>
      <c r="T4995" t="s">
        <v>35</v>
      </c>
      <c r="U4995" t="s">
        <v>23</v>
      </c>
      <c r="V4995" t="s">
        <v>45</v>
      </c>
    </row>
    <row r="4996" spans="1:22">
      <c r="A4996" t="s">
        <v>18622</v>
      </c>
      <c r="B4996" s="2">
        <v>45267.497916666667</v>
      </c>
      <c r="C4996" s="2">
        <f t="shared" si="78"/>
        <v>45264</v>
      </c>
      <c r="D4996" t="s">
        <v>75</v>
      </c>
      <c r="E4996" t="s">
        <v>18621</v>
      </c>
      <c r="F4996" t="s">
        <v>18</v>
      </c>
      <c r="G4996" t="s">
        <v>53</v>
      </c>
      <c r="H4996" t="s">
        <v>52</v>
      </c>
      <c r="I4996">
        <v>1</v>
      </c>
      <c r="J4996">
        <v>496.77</v>
      </c>
      <c r="K4996">
        <v>417.45</v>
      </c>
      <c r="L4996">
        <v>496.77</v>
      </c>
      <c r="M4996">
        <v>417.45</v>
      </c>
      <c r="N4996" t="s">
        <v>18620</v>
      </c>
      <c r="O4996" t="s">
        <v>18619</v>
      </c>
      <c r="P4996" t="s">
        <v>112</v>
      </c>
      <c r="Q4996">
        <v>13.082700000000001</v>
      </c>
      <c r="R4996">
        <v>80.270700000000005</v>
      </c>
      <c r="S4996" t="s">
        <v>257</v>
      </c>
      <c r="T4996" t="s">
        <v>256</v>
      </c>
      <c r="U4996" t="s">
        <v>23</v>
      </c>
      <c r="V4996" t="s">
        <v>9</v>
      </c>
    </row>
    <row r="4997" spans="1:22">
      <c r="A4997" t="s">
        <v>18618</v>
      </c>
      <c r="B4997" s="2">
        <v>45521.612500000003</v>
      </c>
      <c r="C4997" s="2">
        <f t="shared" si="78"/>
        <v>45516</v>
      </c>
      <c r="D4997" t="s">
        <v>66</v>
      </c>
      <c r="E4997" t="s">
        <v>18617</v>
      </c>
      <c r="F4997" t="s">
        <v>201</v>
      </c>
      <c r="G4997" t="s">
        <v>41</v>
      </c>
      <c r="H4997" t="s">
        <v>71</v>
      </c>
      <c r="I4997">
        <v>3</v>
      </c>
      <c r="J4997">
        <v>2424.11</v>
      </c>
      <c r="K4997">
        <v>1647.17</v>
      </c>
      <c r="L4997">
        <v>7272.33</v>
      </c>
      <c r="M4997">
        <v>4941.51</v>
      </c>
      <c r="N4997" t="s">
        <v>18616</v>
      </c>
      <c r="O4997" t="s">
        <v>18615</v>
      </c>
      <c r="P4997" t="s">
        <v>121</v>
      </c>
      <c r="Q4997">
        <v>9.9252000000000002</v>
      </c>
      <c r="R4997">
        <v>78.119799999999998</v>
      </c>
      <c r="S4997" t="s">
        <v>784</v>
      </c>
      <c r="T4997" t="s">
        <v>783</v>
      </c>
      <c r="U4997" t="s">
        <v>77</v>
      </c>
      <c r="V4997" t="s">
        <v>45</v>
      </c>
    </row>
    <row r="4998" spans="1:22">
      <c r="A4998" t="s">
        <v>18614</v>
      </c>
      <c r="B4998" s="2">
        <v>45375.495833333334</v>
      </c>
      <c r="C4998" s="2">
        <f t="shared" si="78"/>
        <v>45369</v>
      </c>
      <c r="D4998" t="s">
        <v>55</v>
      </c>
      <c r="E4998" t="s">
        <v>11875</v>
      </c>
      <c r="F4998" t="s">
        <v>166</v>
      </c>
      <c r="G4998" t="s">
        <v>106</v>
      </c>
      <c r="H4998" t="s">
        <v>40</v>
      </c>
      <c r="I4998">
        <v>4</v>
      </c>
      <c r="J4998">
        <v>1674.67</v>
      </c>
      <c r="K4998">
        <v>1244.6300000000001</v>
      </c>
      <c r="L4998">
        <v>6698.68</v>
      </c>
      <c r="M4998">
        <v>4978.5200000000004</v>
      </c>
      <c r="N4998" t="s">
        <v>18613</v>
      </c>
      <c r="O4998" t="s">
        <v>18612</v>
      </c>
      <c r="P4998" t="s">
        <v>37</v>
      </c>
      <c r="Q4998">
        <v>10.7905</v>
      </c>
      <c r="R4998">
        <v>78.704700000000003</v>
      </c>
      <c r="S4998" t="s">
        <v>257</v>
      </c>
      <c r="T4998" t="s">
        <v>256</v>
      </c>
      <c r="U4998" t="s">
        <v>23</v>
      </c>
      <c r="V4998" t="s">
        <v>212</v>
      </c>
    </row>
    <row r="4999" spans="1:22">
      <c r="A4999" t="s">
        <v>18611</v>
      </c>
      <c r="B4999" s="2">
        <v>45365.831250000003</v>
      </c>
      <c r="C4999" s="2">
        <f t="shared" si="78"/>
        <v>45362</v>
      </c>
      <c r="D4999" t="s">
        <v>43</v>
      </c>
      <c r="E4999" t="s">
        <v>6485</v>
      </c>
      <c r="F4999" t="s">
        <v>31</v>
      </c>
      <c r="G4999" t="s">
        <v>106</v>
      </c>
      <c r="H4999" t="s">
        <v>40</v>
      </c>
      <c r="I4999">
        <v>4</v>
      </c>
      <c r="J4999">
        <v>802.67</v>
      </c>
      <c r="K4999">
        <v>598.79999999999995</v>
      </c>
      <c r="L4999">
        <v>3210.68</v>
      </c>
      <c r="M4999">
        <v>2395.1999999999998</v>
      </c>
      <c r="N4999" t="s">
        <v>18610</v>
      </c>
      <c r="O4999" t="s">
        <v>18609</v>
      </c>
      <c r="P4999" t="s">
        <v>37</v>
      </c>
      <c r="Q4999">
        <v>10.7905</v>
      </c>
      <c r="R4999">
        <v>78.704700000000003</v>
      </c>
      <c r="S4999" t="s">
        <v>486</v>
      </c>
      <c r="T4999" t="s">
        <v>485</v>
      </c>
      <c r="U4999" t="s">
        <v>77</v>
      </c>
      <c r="V4999" t="s">
        <v>9</v>
      </c>
    </row>
    <row r="5000" spans="1:22">
      <c r="A5000" t="s">
        <v>18608</v>
      </c>
      <c r="B5000" s="2">
        <v>45189.801388888889</v>
      </c>
      <c r="C5000" s="2">
        <f t="shared" si="78"/>
        <v>45187</v>
      </c>
      <c r="D5000" t="s">
        <v>33</v>
      </c>
      <c r="E5000" t="s">
        <v>2655</v>
      </c>
      <c r="F5000" t="s">
        <v>64</v>
      </c>
      <c r="G5000" t="s">
        <v>91</v>
      </c>
      <c r="H5000" t="s">
        <v>71</v>
      </c>
      <c r="I5000">
        <v>3</v>
      </c>
      <c r="J5000">
        <v>2086.64</v>
      </c>
      <c r="K5000">
        <v>1754.85</v>
      </c>
      <c r="L5000">
        <v>6259.92</v>
      </c>
      <c r="M5000">
        <v>5264.55</v>
      </c>
      <c r="N5000" t="s">
        <v>18607</v>
      </c>
      <c r="O5000" t="s">
        <v>18606</v>
      </c>
      <c r="P5000" t="s">
        <v>121</v>
      </c>
      <c r="Q5000">
        <v>9.9252000000000002</v>
      </c>
      <c r="R5000">
        <v>78.119799999999998</v>
      </c>
      <c r="S5000" t="s">
        <v>226</v>
      </c>
      <c r="T5000" t="s">
        <v>225</v>
      </c>
      <c r="U5000" t="s">
        <v>10</v>
      </c>
      <c r="V5000" t="s">
        <v>9</v>
      </c>
    </row>
    <row r="5001" spans="1:22">
      <c r="A5001" t="s">
        <v>18605</v>
      </c>
      <c r="B5001" s="2">
        <v>45326.625694444447</v>
      </c>
      <c r="C5001" s="2">
        <f t="shared" si="78"/>
        <v>45320</v>
      </c>
      <c r="D5001" t="s">
        <v>20</v>
      </c>
      <c r="E5001" t="s">
        <v>16936</v>
      </c>
      <c r="F5001" t="s">
        <v>73</v>
      </c>
      <c r="G5001" t="s">
        <v>53</v>
      </c>
      <c r="H5001" t="s">
        <v>40</v>
      </c>
      <c r="I5001">
        <v>1</v>
      </c>
      <c r="J5001">
        <v>2224.39</v>
      </c>
      <c r="K5001">
        <v>1431.47</v>
      </c>
      <c r="L5001">
        <v>2224.39</v>
      </c>
      <c r="M5001">
        <v>1431.47</v>
      </c>
      <c r="N5001" t="s">
        <v>18604</v>
      </c>
      <c r="O5001" t="s">
        <v>18603</v>
      </c>
      <c r="P5001" t="s">
        <v>37</v>
      </c>
      <c r="Q5001">
        <v>10.7905</v>
      </c>
      <c r="R5001">
        <v>78.704700000000003</v>
      </c>
      <c r="S5001" t="s">
        <v>616</v>
      </c>
      <c r="T5001" t="s">
        <v>615</v>
      </c>
      <c r="U5001" t="s">
        <v>46</v>
      </c>
      <c r="V5001" t="s">
        <v>9</v>
      </c>
    </row>
    <row r="5002" spans="1:22">
      <c r="A5002" t="s">
        <v>18602</v>
      </c>
      <c r="B5002" s="2">
        <v>45028.527083333334</v>
      </c>
      <c r="C5002" s="2">
        <f t="shared" si="78"/>
        <v>45026</v>
      </c>
      <c r="D5002" t="s">
        <v>2647</v>
      </c>
      <c r="E5002" t="s">
        <v>18601</v>
      </c>
      <c r="F5002" t="s">
        <v>201</v>
      </c>
      <c r="G5002" t="s">
        <v>53</v>
      </c>
      <c r="H5002" t="s">
        <v>16</v>
      </c>
      <c r="I5002">
        <v>2</v>
      </c>
      <c r="J5002">
        <v>2477.23</v>
      </c>
      <c r="K5002">
        <v>2126.85</v>
      </c>
      <c r="L5002">
        <v>4954.46</v>
      </c>
      <c r="M5002">
        <v>4253.7</v>
      </c>
      <c r="N5002" t="s">
        <v>18600</v>
      </c>
      <c r="O5002" t="s">
        <v>18599</v>
      </c>
      <c r="P5002" t="s">
        <v>13</v>
      </c>
      <c r="Q5002">
        <v>11.664300000000001</v>
      </c>
      <c r="R5002">
        <v>78.146000000000001</v>
      </c>
      <c r="S5002" t="s">
        <v>257</v>
      </c>
      <c r="T5002" t="s">
        <v>256</v>
      </c>
      <c r="U5002" t="s">
        <v>23</v>
      </c>
      <c r="V5002" t="s">
        <v>9</v>
      </c>
    </row>
    <row r="5003" spans="1:22">
      <c r="A5003" t="s">
        <v>18598</v>
      </c>
      <c r="B5003" s="2">
        <v>45212.895833333336</v>
      </c>
      <c r="C5003" s="2">
        <f t="shared" si="78"/>
        <v>45208</v>
      </c>
      <c r="D5003" t="s">
        <v>2642</v>
      </c>
      <c r="E5003" t="s">
        <v>8299</v>
      </c>
      <c r="F5003" t="s">
        <v>64</v>
      </c>
      <c r="G5003" t="s">
        <v>41</v>
      </c>
      <c r="H5003" t="s">
        <v>63</v>
      </c>
      <c r="I5003">
        <v>1</v>
      </c>
      <c r="J5003">
        <v>2423.79</v>
      </c>
      <c r="K5003">
        <v>1592.2</v>
      </c>
      <c r="L5003">
        <v>2423.79</v>
      </c>
      <c r="M5003">
        <v>1592.2</v>
      </c>
      <c r="N5003" t="s">
        <v>18597</v>
      </c>
      <c r="O5003" t="s">
        <v>18596</v>
      </c>
      <c r="P5003" t="s">
        <v>13</v>
      </c>
      <c r="Q5003">
        <v>11.664300000000001</v>
      </c>
      <c r="R5003">
        <v>78.146000000000001</v>
      </c>
      <c r="S5003" t="s">
        <v>432</v>
      </c>
      <c r="T5003" t="s">
        <v>431</v>
      </c>
      <c r="U5003" t="s">
        <v>10</v>
      </c>
      <c r="V5003" t="s">
        <v>9</v>
      </c>
    </row>
    <row r="5004" spans="1:22">
      <c r="A5004" t="s">
        <v>18595</v>
      </c>
      <c r="B5004" s="2">
        <v>45542.76666666667</v>
      </c>
      <c r="C5004" s="2">
        <f t="shared" si="78"/>
        <v>45537</v>
      </c>
      <c r="D5004" t="s">
        <v>2637</v>
      </c>
      <c r="E5004" t="s">
        <v>4576</v>
      </c>
      <c r="F5004" t="s">
        <v>166</v>
      </c>
      <c r="G5004" t="s">
        <v>53</v>
      </c>
      <c r="H5004" t="s">
        <v>29</v>
      </c>
      <c r="I5004">
        <v>4</v>
      </c>
      <c r="J5004">
        <v>2270.3200000000002</v>
      </c>
      <c r="K5004">
        <v>1484.89</v>
      </c>
      <c r="L5004">
        <v>9081.2800000000007</v>
      </c>
      <c r="M5004">
        <v>5939.56</v>
      </c>
      <c r="N5004" t="s">
        <v>18594</v>
      </c>
      <c r="O5004" t="s">
        <v>18593</v>
      </c>
      <c r="P5004" t="s">
        <v>68</v>
      </c>
      <c r="Q5004">
        <v>11.34</v>
      </c>
      <c r="R5004">
        <v>77.717200000000005</v>
      </c>
      <c r="S5004" t="s">
        <v>432</v>
      </c>
      <c r="T5004" t="s">
        <v>431</v>
      </c>
      <c r="U5004" t="s">
        <v>57</v>
      </c>
      <c r="V5004" t="s">
        <v>9</v>
      </c>
    </row>
    <row r="5005" spans="1:22">
      <c r="A5005" t="s">
        <v>18592</v>
      </c>
      <c r="B5005" s="2">
        <v>45054.590277777781</v>
      </c>
      <c r="C5005" s="2">
        <f t="shared" si="78"/>
        <v>45054</v>
      </c>
      <c r="D5005" t="s">
        <v>2632</v>
      </c>
      <c r="E5005" t="s">
        <v>18591</v>
      </c>
      <c r="F5005" t="s">
        <v>136</v>
      </c>
      <c r="G5005" t="s">
        <v>41</v>
      </c>
      <c r="H5005" t="s">
        <v>29</v>
      </c>
      <c r="I5005">
        <v>2</v>
      </c>
      <c r="J5005">
        <v>1829.2</v>
      </c>
      <c r="K5005">
        <v>1509.74</v>
      </c>
      <c r="L5005">
        <v>3658.4</v>
      </c>
      <c r="M5005">
        <v>3019.48</v>
      </c>
      <c r="N5005" t="s">
        <v>18590</v>
      </c>
      <c r="O5005" t="s">
        <v>18589</v>
      </c>
      <c r="P5005" t="s">
        <v>13</v>
      </c>
      <c r="Q5005">
        <v>11.664300000000001</v>
      </c>
      <c r="R5005">
        <v>78.146000000000001</v>
      </c>
      <c r="S5005" t="s">
        <v>420</v>
      </c>
      <c r="T5005" t="s">
        <v>419</v>
      </c>
      <c r="U5005" t="s">
        <v>77</v>
      </c>
      <c r="V5005" t="s">
        <v>9</v>
      </c>
    </row>
    <row r="5006" spans="1:22">
      <c r="A5006" t="s">
        <v>18588</v>
      </c>
      <c r="B5006" s="2">
        <v>44965.595138888886</v>
      </c>
      <c r="C5006" s="2">
        <f t="shared" si="78"/>
        <v>44963</v>
      </c>
      <c r="D5006" t="s">
        <v>2627</v>
      </c>
      <c r="E5006" t="s">
        <v>13552</v>
      </c>
      <c r="F5006" t="s">
        <v>166</v>
      </c>
      <c r="G5006" t="s">
        <v>91</v>
      </c>
      <c r="H5006" t="s">
        <v>63</v>
      </c>
      <c r="I5006">
        <v>1</v>
      </c>
      <c r="J5006">
        <v>1076.3599999999999</v>
      </c>
      <c r="K5006">
        <v>910.11</v>
      </c>
      <c r="L5006">
        <v>1076.3599999999999</v>
      </c>
      <c r="M5006">
        <v>910.11</v>
      </c>
      <c r="N5006" t="s">
        <v>18587</v>
      </c>
      <c r="O5006" t="s">
        <v>18586</v>
      </c>
      <c r="P5006" t="s">
        <v>26</v>
      </c>
      <c r="Q5006">
        <v>11.0168</v>
      </c>
      <c r="R5006">
        <v>76.955799999999996</v>
      </c>
      <c r="S5006" t="s">
        <v>146</v>
      </c>
      <c r="T5006" t="s">
        <v>145</v>
      </c>
      <c r="U5006" t="s">
        <v>46</v>
      </c>
      <c r="V5006" t="s">
        <v>9</v>
      </c>
    </row>
    <row r="5007" spans="1:22">
      <c r="A5007" t="s">
        <v>18585</v>
      </c>
      <c r="B5007" s="2">
        <v>45572.902083333334</v>
      </c>
      <c r="C5007" s="2">
        <f t="shared" si="78"/>
        <v>45572</v>
      </c>
      <c r="D5007" t="s">
        <v>2622</v>
      </c>
      <c r="E5007" t="s">
        <v>18584</v>
      </c>
      <c r="F5007" t="s">
        <v>31</v>
      </c>
      <c r="G5007" t="s">
        <v>106</v>
      </c>
      <c r="H5007" t="s">
        <v>16</v>
      </c>
      <c r="I5007">
        <v>3</v>
      </c>
      <c r="J5007">
        <v>1917.33</v>
      </c>
      <c r="K5007">
        <v>1234.3800000000001</v>
      </c>
      <c r="L5007">
        <v>5751.99</v>
      </c>
      <c r="M5007">
        <v>3703.14</v>
      </c>
      <c r="N5007" t="s">
        <v>18583</v>
      </c>
      <c r="O5007" t="s">
        <v>18582</v>
      </c>
      <c r="P5007" t="s">
        <v>121</v>
      </c>
      <c r="Q5007">
        <v>9.9252000000000002</v>
      </c>
      <c r="R5007">
        <v>78.119799999999998</v>
      </c>
      <c r="S5007" t="s">
        <v>302</v>
      </c>
      <c r="T5007" t="s">
        <v>301</v>
      </c>
      <c r="U5007" t="s">
        <v>10</v>
      </c>
      <c r="V5007" t="s">
        <v>45</v>
      </c>
    </row>
    <row r="5008" spans="1:22">
      <c r="A5008" t="s">
        <v>18581</v>
      </c>
      <c r="B5008" s="2">
        <v>45508.46597222222</v>
      </c>
      <c r="C5008" s="2">
        <f t="shared" si="78"/>
        <v>45502</v>
      </c>
      <c r="D5008" t="s">
        <v>2617</v>
      </c>
      <c r="E5008" t="s">
        <v>10075</v>
      </c>
      <c r="F5008" t="s">
        <v>18</v>
      </c>
      <c r="G5008" t="s">
        <v>82</v>
      </c>
      <c r="H5008" t="s">
        <v>29</v>
      </c>
      <c r="I5008">
        <v>2</v>
      </c>
      <c r="J5008">
        <v>2113.09</v>
      </c>
      <c r="K5008">
        <v>1332.68</v>
      </c>
      <c r="L5008">
        <v>4226.18</v>
      </c>
      <c r="M5008">
        <v>2665.36</v>
      </c>
      <c r="N5008" t="s">
        <v>18580</v>
      </c>
      <c r="O5008" t="s">
        <v>18579</v>
      </c>
      <c r="P5008" t="s">
        <v>60</v>
      </c>
      <c r="Q5008">
        <v>8.7139000000000006</v>
      </c>
      <c r="R5008">
        <v>77.756699999999995</v>
      </c>
      <c r="S5008" t="s">
        <v>257</v>
      </c>
      <c r="T5008" t="s">
        <v>256</v>
      </c>
      <c r="U5008" t="s">
        <v>77</v>
      </c>
      <c r="V5008" t="s">
        <v>9</v>
      </c>
    </row>
    <row r="5009" spans="1:22">
      <c r="A5009" t="s">
        <v>18578</v>
      </c>
      <c r="B5009" s="2">
        <v>44980.836111111108</v>
      </c>
      <c r="C5009" s="2">
        <f t="shared" si="78"/>
        <v>44977</v>
      </c>
      <c r="D5009" t="s">
        <v>2612</v>
      </c>
      <c r="E5009" t="s">
        <v>18577</v>
      </c>
      <c r="F5009" t="s">
        <v>166</v>
      </c>
      <c r="G5009" t="s">
        <v>53</v>
      </c>
      <c r="H5009" t="s">
        <v>16</v>
      </c>
      <c r="I5009">
        <v>2</v>
      </c>
      <c r="J5009">
        <v>1524.45</v>
      </c>
      <c r="K5009">
        <v>1199.73</v>
      </c>
      <c r="L5009">
        <v>3048.9</v>
      </c>
      <c r="M5009">
        <v>2399.46</v>
      </c>
      <c r="N5009" t="s">
        <v>18576</v>
      </c>
      <c r="O5009" t="s">
        <v>18575</v>
      </c>
      <c r="P5009" t="s">
        <v>68</v>
      </c>
      <c r="Q5009">
        <v>11.34</v>
      </c>
      <c r="R5009">
        <v>77.717200000000005</v>
      </c>
      <c r="S5009" t="s">
        <v>319</v>
      </c>
      <c r="T5009" t="s">
        <v>318</v>
      </c>
      <c r="U5009" t="s">
        <v>23</v>
      </c>
      <c r="V5009" t="s">
        <v>9</v>
      </c>
    </row>
    <row r="5010" spans="1:22">
      <c r="A5010" t="s">
        <v>18574</v>
      </c>
      <c r="B5010" s="2">
        <v>45461.773611111108</v>
      </c>
      <c r="C5010" s="2">
        <f t="shared" si="78"/>
        <v>45460</v>
      </c>
      <c r="D5010" t="s">
        <v>2607</v>
      </c>
      <c r="E5010" t="s">
        <v>6443</v>
      </c>
      <c r="F5010" t="s">
        <v>73</v>
      </c>
      <c r="G5010" t="s">
        <v>115</v>
      </c>
      <c r="H5010" t="s">
        <v>52</v>
      </c>
      <c r="I5010">
        <v>1</v>
      </c>
      <c r="J5010">
        <v>1362.48</v>
      </c>
      <c r="K5010">
        <v>825.1</v>
      </c>
      <c r="L5010">
        <v>1362.48</v>
      </c>
      <c r="M5010">
        <v>825.1</v>
      </c>
      <c r="N5010" t="s">
        <v>18573</v>
      </c>
      <c r="O5010" t="s">
        <v>18572</v>
      </c>
      <c r="P5010" t="s">
        <v>60</v>
      </c>
      <c r="Q5010">
        <v>8.7139000000000006</v>
      </c>
      <c r="R5010">
        <v>77.756699999999995</v>
      </c>
      <c r="S5010" t="s">
        <v>48</v>
      </c>
      <c r="T5010" t="s">
        <v>47</v>
      </c>
      <c r="U5010" t="s">
        <v>23</v>
      </c>
      <c r="V5010" t="s">
        <v>9</v>
      </c>
    </row>
    <row r="5011" spans="1:22">
      <c r="A5011" t="s">
        <v>18571</v>
      </c>
      <c r="B5011" s="2">
        <v>45000.699305555558</v>
      </c>
      <c r="C5011" s="2">
        <f t="shared" si="78"/>
        <v>44998</v>
      </c>
      <c r="D5011" t="s">
        <v>2602</v>
      </c>
      <c r="E5011" t="s">
        <v>18570</v>
      </c>
      <c r="F5011" t="s">
        <v>64</v>
      </c>
      <c r="G5011" t="s">
        <v>106</v>
      </c>
      <c r="H5011" t="s">
        <v>52</v>
      </c>
      <c r="I5011">
        <v>1</v>
      </c>
      <c r="J5011">
        <v>1141.3</v>
      </c>
      <c r="K5011">
        <v>1020.28</v>
      </c>
      <c r="L5011">
        <v>1141.3</v>
      </c>
      <c r="M5011">
        <v>1020.28</v>
      </c>
      <c r="N5011" t="s">
        <v>18569</v>
      </c>
      <c r="O5011" t="s">
        <v>18568</v>
      </c>
      <c r="P5011" t="s">
        <v>112</v>
      </c>
      <c r="Q5011">
        <v>13.082700000000001</v>
      </c>
      <c r="R5011">
        <v>80.270700000000005</v>
      </c>
      <c r="S5011" t="s">
        <v>214</v>
      </c>
      <c r="T5011" t="s">
        <v>213</v>
      </c>
      <c r="U5011" t="s">
        <v>57</v>
      </c>
      <c r="V5011" t="s">
        <v>9</v>
      </c>
    </row>
    <row r="5012" spans="1:22">
      <c r="A5012" t="s">
        <v>18567</v>
      </c>
      <c r="B5012" s="2">
        <v>45067.640277777777</v>
      </c>
      <c r="C5012" s="2">
        <f t="shared" si="78"/>
        <v>45061</v>
      </c>
      <c r="D5012" t="s">
        <v>2597</v>
      </c>
      <c r="E5012" t="s">
        <v>18566</v>
      </c>
      <c r="F5012" t="s">
        <v>64</v>
      </c>
      <c r="G5012" t="s">
        <v>72</v>
      </c>
      <c r="H5012" t="s">
        <v>40</v>
      </c>
      <c r="I5012">
        <v>1</v>
      </c>
      <c r="J5012">
        <v>1423.43</v>
      </c>
      <c r="K5012">
        <v>960.21</v>
      </c>
      <c r="L5012">
        <v>1423.43</v>
      </c>
      <c r="M5012">
        <v>960.21</v>
      </c>
      <c r="N5012" t="s">
        <v>18565</v>
      </c>
      <c r="O5012" t="s">
        <v>18564</v>
      </c>
      <c r="P5012" t="s">
        <v>13</v>
      </c>
      <c r="Q5012">
        <v>11.664300000000001</v>
      </c>
      <c r="R5012">
        <v>78.146000000000001</v>
      </c>
      <c r="S5012" t="s">
        <v>784</v>
      </c>
      <c r="T5012" t="s">
        <v>783</v>
      </c>
      <c r="U5012" t="s">
        <v>77</v>
      </c>
      <c r="V5012" t="s">
        <v>45</v>
      </c>
    </row>
    <row r="5013" spans="1:22">
      <c r="A5013" t="s">
        <v>18563</v>
      </c>
      <c r="B5013" s="2">
        <v>45311.675694444442</v>
      </c>
      <c r="C5013" s="2">
        <f t="shared" si="78"/>
        <v>45306</v>
      </c>
      <c r="D5013" t="s">
        <v>2592</v>
      </c>
      <c r="E5013" t="s">
        <v>15229</v>
      </c>
      <c r="F5013" t="s">
        <v>31</v>
      </c>
      <c r="G5013" t="s">
        <v>41</v>
      </c>
      <c r="H5013" t="s">
        <v>40</v>
      </c>
      <c r="I5013">
        <v>1</v>
      </c>
      <c r="J5013">
        <v>2033.78</v>
      </c>
      <c r="K5013">
        <v>1712.1</v>
      </c>
      <c r="L5013">
        <v>2033.78</v>
      </c>
      <c r="M5013">
        <v>1712.1</v>
      </c>
      <c r="N5013" t="s">
        <v>18562</v>
      </c>
      <c r="O5013" t="s">
        <v>18561</v>
      </c>
      <c r="P5013" t="s">
        <v>13</v>
      </c>
      <c r="Q5013">
        <v>11.664300000000001</v>
      </c>
      <c r="R5013">
        <v>78.146000000000001</v>
      </c>
      <c r="S5013" t="s">
        <v>146</v>
      </c>
      <c r="T5013" t="s">
        <v>145</v>
      </c>
      <c r="U5013" t="s">
        <v>46</v>
      </c>
      <c r="V5013" t="s">
        <v>45</v>
      </c>
    </row>
    <row r="5014" spans="1:22">
      <c r="A5014" t="s">
        <v>18560</v>
      </c>
      <c r="B5014" s="2">
        <v>44965.527777777781</v>
      </c>
      <c r="C5014" s="2">
        <f t="shared" si="78"/>
        <v>44963</v>
      </c>
      <c r="D5014" t="s">
        <v>2587</v>
      </c>
      <c r="E5014" t="s">
        <v>18559</v>
      </c>
      <c r="F5014" t="s">
        <v>18</v>
      </c>
      <c r="G5014" t="s">
        <v>115</v>
      </c>
      <c r="H5014" t="s">
        <v>40</v>
      </c>
      <c r="I5014">
        <v>1</v>
      </c>
      <c r="J5014">
        <v>603.25</v>
      </c>
      <c r="K5014">
        <v>470.74</v>
      </c>
      <c r="L5014">
        <v>603.25</v>
      </c>
      <c r="M5014">
        <v>470.74</v>
      </c>
      <c r="N5014" t="s">
        <v>18558</v>
      </c>
      <c r="O5014" t="s">
        <v>18557</v>
      </c>
      <c r="P5014" t="s">
        <v>37</v>
      </c>
      <c r="Q5014">
        <v>10.7905</v>
      </c>
      <c r="R5014">
        <v>78.704700000000003</v>
      </c>
      <c r="S5014" t="s">
        <v>111</v>
      </c>
      <c r="T5014" t="s">
        <v>110</v>
      </c>
      <c r="U5014" t="s">
        <v>77</v>
      </c>
      <c r="V5014" t="s">
        <v>9</v>
      </c>
    </row>
    <row r="5015" spans="1:22">
      <c r="A5015" t="s">
        <v>18556</v>
      </c>
      <c r="B5015" s="2">
        <v>45385.584722222222</v>
      </c>
      <c r="C5015" s="2">
        <f t="shared" si="78"/>
        <v>45383</v>
      </c>
      <c r="D5015" t="s">
        <v>2582</v>
      </c>
      <c r="E5015" t="s">
        <v>18555</v>
      </c>
      <c r="F5015" t="s">
        <v>166</v>
      </c>
      <c r="G5015" t="s">
        <v>91</v>
      </c>
      <c r="H5015" t="s">
        <v>29</v>
      </c>
      <c r="I5015">
        <v>4</v>
      </c>
      <c r="J5015">
        <v>1720.33</v>
      </c>
      <c r="K5015">
        <v>1508.18</v>
      </c>
      <c r="L5015">
        <v>6881.32</v>
      </c>
      <c r="M5015">
        <v>6032.72</v>
      </c>
      <c r="N5015" t="s">
        <v>18554</v>
      </c>
      <c r="O5015" t="s">
        <v>18553</v>
      </c>
      <c r="P5015" t="s">
        <v>60</v>
      </c>
      <c r="Q5015">
        <v>8.7139000000000006</v>
      </c>
      <c r="R5015">
        <v>77.756699999999995</v>
      </c>
      <c r="S5015" t="s">
        <v>250</v>
      </c>
      <c r="T5015" t="s">
        <v>249</v>
      </c>
      <c r="U5015" t="s">
        <v>23</v>
      </c>
      <c r="V5015" t="s">
        <v>9</v>
      </c>
    </row>
    <row r="5016" spans="1:22">
      <c r="A5016" t="s">
        <v>18552</v>
      </c>
      <c r="B5016" s="2">
        <v>45294.838194444441</v>
      </c>
      <c r="C5016" s="2">
        <f t="shared" si="78"/>
        <v>45292</v>
      </c>
      <c r="D5016" t="s">
        <v>2577</v>
      </c>
      <c r="E5016" t="s">
        <v>2576</v>
      </c>
      <c r="F5016" t="s">
        <v>83</v>
      </c>
      <c r="G5016" t="s">
        <v>115</v>
      </c>
      <c r="H5016" t="s">
        <v>16</v>
      </c>
      <c r="I5016">
        <v>3</v>
      </c>
      <c r="J5016">
        <v>476.41</v>
      </c>
      <c r="K5016">
        <v>355.71</v>
      </c>
      <c r="L5016">
        <v>1429.23</v>
      </c>
      <c r="M5016">
        <v>1067.1300000000001</v>
      </c>
      <c r="N5016" t="s">
        <v>18551</v>
      </c>
      <c r="O5016" t="s">
        <v>18550</v>
      </c>
      <c r="P5016" t="s">
        <v>68</v>
      </c>
      <c r="Q5016">
        <v>11.34</v>
      </c>
      <c r="R5016">
        <v>77.717200000000005</v>
      </c>
      <c r="S5016" t="s">
        <v>103</v>
      </c>
      <c r="T5016" t="s">
        <v>102</v>
      </c>
      <c r="U5016" t="s">
        <v>46</v>
      </c>
      <c r="V5016" t="s">
        <v>9</v>
      </c>
    </row>
    <row r="5017" spans="1:22">
      <c r="A5017" t="s">
        <v>18549</v>
      </c>
      <c r="B5017" s="2">
        <v>45141.787499999999</v>
      </c>
      <c r="C5017" s="2">
        <f t="shared" si="78"/>
        <v>45138</v>
      </c>
      <c r="D5017" t="s">
        <v>2572</v>
      </c>
      <c r="E5017" t="s">
        <v>16884</v>
      </c>
      <c r="F5017" t="s">
        <v>136</v>
      </c>
      <c r="G5017" t="s">
        <v>17</v>
      </c>
      <c r="H5017" t="s">
        <v>16</v>
      </c>
      <c r="I5017">
        <v>1</v>
      </c>
      <c r="J5017">
        <v>824.5</v>
      </c>
      <c r="K5017">
        <v>599.87</v>
      </c>
      <c r="L5017">
        <v>824.5</v>
      </c>
      <c r="M5017">
        <v>599.87</v>
      </c>
      <c r="N5017" t="s">
        <v>18548</v>
      </c>
      <c r="O5017" t="s">
        <v>18547</v>
      </c>
      <c r="P5017" t="s">
        <v>121</v>
      </c>
      <c r="Q5017">
        <v>9.9252000000000002</v>
      </c>
      <c r="R5017">
        <v>78.119799999999998</v>
      </c>
      <c r="S5017" t="s">
        <v>413</v>
      </c>
      <c r="T5017" t="s">
        <v>412</v>
      </c>
      <c r="U5017" t="s">
        <v>10</v>
      </c>
      <c r="V5017" t="s">
        <v>45</v>
      </c>
    </row>
    <row r="5018" spans="1:22">
      <c r="A5018" t="s">
        <v>18546</v>
      </c>
      <c r="B5018" s="2">
        <v>45061.725694444445</v>
      </c>
      <c r="C5018" s="2">
        <f t="shared" si="78"/>
        <v>45061</v>
      </c>
      <c r="D5018" t="s">
        <v>2567</v>
      </c>
      <c r="E5018" t="s">
        <v>18545</v>
      </c>
      <c r="F5018" t="s">
        <v>64</v>
      </c>
      <c r="G5018" t="s">
        <v>91</v>
      </c>
      <c r="H5018" t="s">
        <v>71</v>
      </c>
      <c r="I5018">
        <v>1</v>
      </c>
      <c r="J5018">
        <v>2476.61</v>
      </c>
      <c r="K5018">
        <v>1861.96</v>
      </c>
      <c r="L5018">
        <v>2476.61</v>
      </c>
      <c r="M5018">
        <v>1861.96</v>
      </c>
      <c r="N5018" t="s">
        <v>18544</v>
      </c>
      <c r="O5018" t="s">
        <v>18543</v>
      </c>
      <c r="P5018" t="s">
        <v>112</v>
      </c>
      <c r="Q5018">
        <v>13.082700000000001</v>
      </c>
      <c r="R5018">
        <v>80.270700000000005</v>
      </c>
      <c r="S5018" t="s">
        <v>784</v>
      </c>
      <c r="T5018" t="s">
        <v>783</v>
      </c>
      <c r="U5018" t="s">
        <v>10</v>
      </c>
      <c r="V5018" t="s">
        <v>9</v>
      </c>
    </row>
    <row r="5019" spans="1:22">
      <c r="A5019" t="s">
        <v>18542</v>
      </c>
      <c r="B5019" s="2">
        <v>45452.686805555553</v>
      </c>
      <c r="C5019" s="2">
        <f t="shared" si="78"/>
        <v>45446</v>
      </c>
      <c r="D5019" t="s">
        <v>2562</v>
      </c>
      <c r="E5019" t="s">
        <v>4518</v>
      </c>
      <c r="F5019" t="s">
        <v>31</v>
      </c>
      <c r="G5019" t="s">
        <v>115</v>
      </c>
      <c r="H5019" t="s">
        <v>16</v>
      </c>
      <c r="I5019">
        <v>3</v>
      </c>
      <c r="J5019">
        <v>1705.17</v>
      </c>
      <c r="K5019">
        <v>1510.3</v>
      </c>
      <c r="L5019">
        <v>5115.51</v>
      </c>
      <c r="M5019">
        <v>4530.8999999999996</v>
      </c>
      <c r="N5019" t="s">
        <v>18541</v>
      </c>
      <c r="O5019" t="s">
        <v>18540</v>
      </c>
      <c r="P5019" t="s">
        <v>112</v>
      </c>
      <c r="Q5019">
        <v>13.082700000000001</v>
      </c>
      <c r="R5019">
        <v>80.270700000000005</v>
      </c>
      <c r="S5019" t="s">
        <v>36</v>
      </c>
      <c r="T5019" t="s">
        <v>35</v>
      </c>
      <c r="U5019" t="s">
        <v>57</v>
      </c>
      <c r="V5019" t="s">
        <v>9</v>
      </c>
    </row>
    <row r="5020" spans="1:22">
      <c r="A5020" t="s">
        <v>18539</v>
      </c>
      <c r="B5020" s="2">
        <v>45270.822916666664</v>
      </c>
      <c r="C5020" s="2">
        <f t="shared" si="78"/>
        <v>45264</v>
      </c>
      <c r="D5020" t="s">
        <v>2557</v>
      </c>
      <c r="E5020" t="s">
        <v>2556</v>
      </c>
      <c r="F5020" t="s">
        <v>136</v>
      </c>
      <c r="G5020" t="s">
        <v>91</v>
      </c>
      <c r="H5020" t="s">
        <v>16</v>
      </c>
      <c r="I5020">
        <v>3</v>
      </c>
      <c r="J5020">
        <v>1839.81</v>
      </c>
      <c r="K5020">
        <v>1596.27</v>
      </c>
      <c r="L5020">
        <v>5519.43</v>
      </c>
      <c r="M5020">
        <v>4788.8100000000004</v>
      </c>
      <c r="N5020" t="s">
        <v>18538</v>
      </c>
      <c r="O5020" t="s">
        <v>18537</v>
      </c>
      <c r="P5020" t="s">
        <v>26</v>
      </c>
      <c r="Q5020">
        <v>11.0168</v>
      </c>
      <c r="R5020">
        <v>76.955799999999996</v>
      </c>
      <c r="S5020" t="s">
        <v>25</v>
      </c>
      <c r="T5020" t="s">
        <v>24</v>
      </c>
      <c r="U5020" t="s">
        <v>23</v>
      </c>
      <c r="V5020" t="s">
        <v>45</v>
      </c>
    </row>
    <row r="5021" spans="1:22">
      <c r="A5021" t="s">
        <v>18536</v>
      </c>
      <c r="B5021" s="2">
        <v>45142.87222222222</v>
      </c>
      <c r="C5021" s="2">
        <f t="shared" si="78"/>
        <v>45138</v>
      </c>
      <c r="D5021" t="s">
        <v>2552</v>
      </c>
      <c r="E5021" t="s">
        <v>10030</v>
      </c>
      <c r="F5021" t="s">
        <v>18</v>
      </c>
      <c r="G5021" t="s">
        <v>30</v>
      </c>
      <c r="H5021" t="s">
        <v>63</v>
      </c>
      <c r="I5021">
        <v>1</v>
      </c>
      <c r="J5021">
        <v>2389.6799999999998</v>
      </c>
      <c r="K5021">
        <v>1883.76</v>
      </c>
      <c r="L5021">
        <v>2389.6799999999998</v>
      </c>
      <c r="M5021">
        <v>1883.76</v>
      </c>
      <c r="N5021" t="s">
        <v>18535</v>
      </c>
      <c r="O5021" t="s">
        <v>18534</v>
      </c>
      <c r="P5021" t="s">
        <v>60</v>
      </c>
      <c r="Q5021">
        <v>8.7139000000000006</v>
      </c>
      <c r="R5021">
        <v>77.756699999999995</v>
      </c>
      <c r="S5021" t="s">
        <v>79</v>
      </c>
      <c r="T5021" t="s">
        <v>78</v>
      </c>
      <c r="U5021" t="s">
        <v>77</v>
      </c>
      <c r="V5021" t="s">
        <v>9</v>
      </c>
    </row>
    <row r="5022" spans="1:22">
      <c r="A5022" t="s">
        <v>18533</v>
      </c>
      <c r="B5022" s="2">
        <v>45174.804166666669</v>
      </c>
      <c r="C5022" s="2">
        <f t="shared" si="78"/>
        <v>45173</v>
      </c>
      <c r="D5022" t="s">
        <v>2547</v>
      </c>
      <c r="E5022" t="s">
        <v>11794</v>
      </c>
      <c r="F5022" t="s">
        <v>83</v>
      </c>
      <c r="G5022" t="s">
        <v>106</v>
      </c>
      <c r="H5022" t="s">
        <v>29</v>
      </c>
      <c r="I5022">
        <v>1</v>
      </c>
      <c r="J5022">
        <v>1129.8</v>
      </c>
      <c r="K5022">
        <v>887.26</v>
      </c>
      <c r="L5022">
        <v>1129.8</v>
      </c>
      <c r="M5022">
        <v>887.26</v>
      </c>
      <c r="N5022" t="s">
        <v>18532</v>
      </c>
      <c r="O5022" t="s">
        <v>18531</v>
      </c>
      <c r="P5022" t="s">
        <v>60</v>
      </c>
      <c r="Q5022">
        <v>8.7139000000000006</v>
      </c>
      <c r="R5022">
        <v>77.756699999999995</v>
      </c>
      <c r="S5022" t="s">
        <v>88</v>
      </c>
      <c r="T5022" t="s">
        <v>87</v>
      </c>
      <c r="U5022" t="s">
        <v>46</v>
      </c>
      <c r="V5022" t="s">
        <v>9</v>
      </c>
    </row>
    <row r="5023" spans="1:22">
      <c r="A5023" t="s">
        <v>18530</v>
      </c>
      <c r="B5023" s="2">
        <v>45079.800694444442</v>
      </c>
      <c r="C5023" s="2">
        <f t="shared" si="78"/>
        <v>45075</v>
      </c>
      <c r="D5023" t="s">
        <v>2542</v>
      </c>
      <c r="E5023" t="s">
        <v>15195</v>
      </c>
      <c r="F5023" t="s">
        <v>136</v>
      </c>
      <c r="G5023" t="s">
        <v>115</v>
      </c>
      <c r="H5023" t="s">
        <v>71</v>
      </c>
      <c r="I5023">
        <v>2</v>
      </c>
      <c r="J5023">
        <v>916.04</v>
      </c>
      <c r="K5023">
        <v>707.74</v>
      </c>
      <c r="L5023">
        <v>1832.08</v>
      </c>
      <c r="M5023">
        <v>1415.48</v>
      </c>
      <c r="N5023" t="s">
        <v>18529</v>
      </c>
      <c r="O5023" t="s">
        <v>18528</v>
      </c>
      <c r="P5023" t="s">
        <v>26</v>
      </c>
      <c r="Q5023">
        <v>11.0168</v>
      </c>
      <c r="R5023">
        <v>76.955799999999996</v>
      </c>
      <c r="S5023" t="s">
        <v>319</v>
      </c>
      <c r="T5023" t="s">
        <v>318</v>
      </c>
      <c r="U5023" t="s">
        <v>23</v>
      </c>
      <c r="V5023" t="s">
        <v>45</v>
      </c>
    </row>
    <row r="5024" spans="1:22">
      <c r="A5024" t="s">
        <v>18527</v>
      </c>
      <c r="B5024" s="2">
        <v>45062.618750000001</v>
      </c>
      <c r="C5024" s="2">
        <f t="shared" si="78"/>
        <v>45061</v>
      </c>
      <c r="D5024" t="s">
        <v>2537</v>
      </c>
      <c r="E5024" t="s">
        <v>18526</v>
      </c>
      <c r="F5024" t="s">
        <v>136</v>
      </c>
      <c r="G5024" t="s">
        <v>17</v>
      </c>
      <c r="H5024" t="s">
        <v>52</v>
      </c>
      <c r="I5024">
        <v>1</v>
      </c>
      <c r="J5024">
        <v>1574.87</v>
      </c>
      <c r="K5024">
        <v>1344.76</v>
      </c>
      <c r="L5024">
        <v>1574.87</v>
      </c>
      <c r="M5024">
        <v>1344.76</v>
      </c>
      <c r="N5024" t="s">
        <v>18525</v>
      </c>
      <c r="O5024" t="s">
        <v>18524</v>
      </c>
      <c r="P5024" t="s">
        <v>13</v>
      </c>
      <c r="Q5024">
        <v>11.664300000000001</v>
      </c>
      <c r="R5024">
        <v>78.146000000000001</v>
      </c>
      <c r="S5024" t="s">
        <v>340</v>
      </c>
      <c r="T5024" t="s">
        <v>339</v>
      </c>
      <c r="U5024" t="s">
        <v>77</v>
      </c>
      <c r="V5024" t="s">
        <v>45</v>
      </c>
    </row>
    <row r="5025" spans="1:22">
      <c r="A5025" t="s">
        <v>18523</v>
      </c>
      <c r="B5025" s="2">
        <v>45077.800694444442</v>
      </c>
      <c r="C5025" s="2">
        <f t="shared" si="78"/>
        <v>45075</v>
      </c>
      <c r="D5025" t="s">
        <v>2532</v>
      </c>
      <c r="E5025" t="s">
        <v>18522</v>
      </c>
      <c r="F5025" t="s">
        <v>136</v>
      </c>
      <c r="G5025" t="s">
        <v>53</v>
      </c>
      <c r="H5025" t="s">
        <v>52</v>
      </c>
      <c r="I5025">
        <v>1</v>
      </c>
      <c r="J5025">
        <v>802.76</v>
      </c>
      <c r="K5025">
        <v>639.19000000000005</v>
      </c>
      <c r="L5025">
        <v>802.76</v>
      </c>
      <c r="M5025">
        <v>639.19000000000005</v>
      </c>
      <c r="N5025" t="s">
        <v>18521</v>
      </c>
      <c r="O5025" t="s">
        <v>18520</v>
      </c>
      <c r="P5025" t="s">
        <v>13</v>
      </c>
      <c r="Q5025">
        <v>11.664300000000001</v>
      </c>
      <c r="R5025">
        <v>78.146000000000001</v>
      </c>
      <c r="S5025" t="s">
        <v>214</v>
      </c>
      <c r="T5025" t="s">
        <v>213</v>
      </c>
      <c r="U5025" t="s">
        <v>10</v>
      </c>
      <c r="V5025" t="s">
        <v>45</v>
      </c>
    </row>
    <row r="5026" spans="1:22">
      <c r="A5026" t="s">
        <v>18519</v>
      </c>
      <c r="B5026" s="2">
        <v>45381.602777777778</v>
      </c>
      <c r="C5026" s="2">
        <f t="shared" si="78"/>
        <v>45376</v>
      </c>
      <c r="D5026" t="s">
        <v>2527</v>
      </c>
      <c r="E5026" t="s">
        <v>6380</v>
      </c>
      <c r="F5026" t="s">
        <v>73</v>
      </c>
      <c r="G5026" t="s">
        <v>53</v>
      </c>
      <c r="H5026" t="s">
        <v>29</v>
      </c>
      <c r="I5026">
        <v>2</v>
      </c>
      <c r="J5026">
        <v>1400.94</v>
      </c>
      <c r="K5026">
        <v>1224.6099999999999</v>
      </c>
      <c r="L5026">
        <v>2801.88</v>
      </c>
      <c r="M5026">
        <v>2449.2199999999998</v>
      </c>
      <c r="N5026" t="s">
        <v>18518</v>
      </c>
      <c r="O5026" t="s">
        <v>18517</v>
      </c>
      <c r="P5026" t="s">
        <v>60</v>
      </c>
      <c r="Q5026">
        <v>8.7139000000000006</v>
      </c>
      <c r="R5026">
        <v>77.756699999999995</v>
      </c>
      <c r="S5026" t="s">
        <v>302</v>
      </c>
      <c r="T5026" t="s">
        <v>301</v>
      </c>
      <c r="U5026" t="s">
        <v>57</v>
      </c>
      <c r="V5026" t="s">
        <v>45</v>
      </c>
    </row>
    <row r="5027" spans="1:22">
      <c r="A5027" t="s">
        <v>18516</v>
      </c>
      <c r="B5027" s="2">
        <v>45174.530555555553</v>
      </c>
      <c r="C5027" s="2">
        <f t="shared" si="78"/>
        <v>45173</v>
      </c>
      <c r="D5027" t="s">
        <v>2522</v>
      </c>
      <c r="E5027" t="s">
        <v>8210</v>
      </c>
      <c r="F5027" t="s">
        <v>136</v>
      </c>
      <c r="G5027" t="s">
        <v>41</v>
      </c>
      <c r="H5027" t="s">
        <v>29</v>
      </c>
      <c r="I5027">
        <v>4</v>
      </c>
      <c r="J5027">
        <v>1803.93</v>
      </c>
      <c r="K5027">
        <v>1582.44</v>
      </c>
      <c r="L5027">
        <v>7215.72</v>
      </c>
      <c r="M5027">
        <v>6329.76</v>
      </c>
      <c r="N5027" t="s">
        <v>18515</v>
      </c>
      <c r="O5027" t="s">
        <v>18514</v>
      </c>
      <c r="P5027" t="s">
        <v>60</v>
      </c>
      <c r="Q5027">
        <v>8.7139000000000006</v>
      </c>
      <c r="R5027">
        <v>77.756699999999995</v>
      </c>
      <c r="S5027" t="s">
        <v>326</v>
      </c>
      <c r="T5027" t="s">
        <v>325</v>
      </c>
      <c r="U5027" t="s">
        <v>23</v>
      </c>
      <c r="V5027" t="s">
        <v>9</v>
      </c>
    </row>
    <row r="5028" spans="1:22">
      <c r="A5028" t="s">
        <v>18513</v>
      </c>
      <c r="B5028" s="2">
        <v>45500.560416666667</v>
      </c>
      <c r="C5028" s="2">
        <f t="shared" si="78"/>
        <v>45495</v>
      </c>
      <c r="D5028" t="s">
        <v>2517</v>
      </c>
      <c r="E5028" t="s">
        <v>15178</v>
      </c>
      <c r="F5028" t="s">
        <v>18</v>
      </c>
      <c r="G5028" t="s">
        <v>91</v>
      </c>
      <c r="H5028" t="s">
        <v>52</v>
      </c>
      <c r="I5028">
        <v>2</v>
      </c>
      <c r="J5028">
        <v>2037.33</v>
      </c>
      <c r="K5028">
        <v>1485.03</v>
      </c>
      <c r="L5028">
        <v>4074.66</v>
      </c>
      <c r="M5028">
        <v>2970.06</v>
      </c>
      <c r="N5028" t="s">
        <v>18512</v>
      </c>
      <c r="O5028" t="s">
        <v>18511</v>
      </c>
      <c r="P5028" t="s">
        <v>68</v>
      </c>
      <c r="Q5028">
        <v>11.34</v>
      </c>
      <c r="R5028">
        <v>77.717200000000005</v>
      </c>
      <c r="S5028" t="s">
        <v>36</v>
      </c>
      <c r="T5028" t="s">
        <v>35</v>
      </c>
      <c r="U5028" t="s">
        <v>57</v>
      </c>
      <c r="V5028" t="s">
        <v>9</v>
      </c>
    </row>
    <row r="5029" spans="1:22">
      <c r="A5029" t="s">
        <v>18510</v>
      </c>
      <c r="B5029" s="2">
        <v>45568.701388888891</v>
      </c>
      <c r="C5029" s="2">
        <f t="shared" si="78"/>
        <v>45565</v>
      </c>
      <c r="D5029" t="s">
        <v>2512</v>
      </c>
      <c r="E5029" t="s">
        <v>11772</v>
      </c>
      <c r="F5029" t="s">
        <v>201</v>
      </c>
      <c r="G5029" t="s">
        <v>41</v>
      </c>
      <c r="H5029" t="s">
        <v>29</v>
      </c>
      <c r="I5029">
        <v>4</v>
      </c>
      <c r="J5029">
        <v>1305.18</v>
      </c>
      <c r="K5029">
        <v>1137.27</v>
      </c>
      <c r="L5029">
        <v>5220.72</v>
      </c>
      <c r="M5029">
        <v>4549.08</v>
      </c>
      <c r="N5029" t="s">
        <v>18509</v>
      </c>
      <c r="O5029" t="s">
        <v>18508</v>
      </c>
      <c r="P5029" t="s">
        <v>37</v>
      </c>
      <c r="Q5029">
        <v>10.7905</v>
      </c>
      <c r="R5029">
        <v>78.704700000000003</v>
      </c>
      <c r="S5029" t="s">
        <v>396</v>
      </c>
      <c r="T5029" t="s">
        <v>395</v>
      </c>
      <c r="U5029" t="s">
        <v>46</v>
      </c>
      <c r="V5029" t="s">
        <v>9</v>
      </c>
    </row>
    <row r="5030" spans="1:22">
      <c r="A5030" t="s">
        <v>18507</v>
      </c>
      <c r="B5030" s="2">
        <v>45448.513194444444</v>
      </c>
      <c r="C5030" s="2">
        <f t="shared" si="78"/>
        <v>45446</v>
      </c>
      <c r="D5030" t="s">
        <v>2507</v>
      </c>
      <c r="E5030" t="s">
        <v>11768</v>
      </c>
      <c r="F5030" t="s">
        <v>201</v>
      </c>
      <c r="G5030" t="s">
        <v>91</v>
      </c>
      <c r="H5030" t="s">
        <v>52</v>
      </c>
      <c r="I5030">
        <v>1</v>
      </c>
      <c r="J5030">
        <v>1297.94</v>
      </c>
      <c r="K5030">
        <v>841.88</v>
      </c>
      <c r="L5030">
        <v>1297.94</v>
      </c>
      <c r="M5030">
        <v>841.88</v>
      </c>
      <c r="N5030" t="s">
        <v>18506</v>
      </c>
      <c r="O5030" t="s">
        <v>18505</v>
      </c>
      <c r="P5030" t="s">
        <v>37</v>
      </c>
      <c r="Q5030">
        <v>10.7905</v>
      </c>
      <c r="R5030">
        <v>78.704700000000003</v>
      </c>
      <c r="S5030" t="s">
        <v>257</v>
      </c>
      <c r="T5030" t="s">
        <v>256</v>
      </c>
      <c r="U5030" t="s">
        <v>46</v>
      </c>
      <c r="V5030" t="s">
        <v>45</v>
      </c>
    </row>
    <row r="5031" spans="1:22">
      <c r="A5031" t="s">
        <v>18504</v>
      </c>
      <c r="B5031" s="2">
        <v>45327.871527777781</v>
      </c>
      <c r="C5031" s="2">
        <f t="shared" si="78"/>
        <v>45327</v>
      </c>
      <c r="D5031" t="s">
        <v>2502</v>
      </c>
      <c r="E5031" t="s">
        <v>8194</v>
      </c>
      <c r="F5031" t="s">
        <v>31</v>
      </c>
      <c r="G5031" t="s">
        <v>53</v>
      </c>
      <c r="H5031" t="s">
        <v>29</v>
      </c>
      <c r="I5031">
        <v>3</v>
      </c>
      <c r="J5031">
        <v>1804.22</v>
      </c>
      <c r="K5031">
        <v>1293.28</v>
      </c>
      <c r="L5031">
        <v>5412.66</v>
      </c>
      <c r="M5031">
        <v>3879.84</v>
      </c>
      <c r="N5031" t="s">
        <v>18503</v>
      </c>
      <c r="O5031" t="s">
        <v>18502</v>
      </c>
      <c r="P5031" t="s">
        <v>26</v>
      </c>
      <c r="Q5031">
        <v>11.0168</v>
      </c>
      <c r="R5031">
        <v>76.955799999999996</v>
      </c>
      <c r="S5031" t="s">
        <v>530</v>
      </c>
      <c r="T5031" t="s">
        <v>529</v>
      </c>
      <c r="U5031" t="s">
        <v>23</v>
      </c>
      <c r="V5031" t="s">
        <v>45</v>
      </c>
    </row>
    <row r="5032" spans="1:22">
      <c r="A5032" t="s">
        <v>18501</v>
      </c>
      <c r="B5032" s="2">
        <v>45338.727777777778</v>
      </c>
      <c r="C5032" s="2">
        <f t="shared" si="78"/>
        <v>45334</v>
      </c>
      <c r="D5032" t="s">
        <v>2497</v>
      </c>
      <c r="E5032" t="s">
        <v>18500</v>
      </c>
      <c r="F5032" t="s">
        <v>136</v>
      </c>
      <c r="G5032" t="s">
        <v>106</v>
      </c>
      <c r="H5032" t="s">
        <v>71</v>
      </c>
      <c r="I5032">
        <v>1</v>
      </c>
      <c r="J5032">
        <v>2211.7199999999998</v>
      </c>
      <c r="K5032">
        <v>1914.31</v>
      </c>
      <c r="L5032">
        <v>2211.7199999999998</v>
      </c>
      <c r="M5032">
        <v>1914.31</v>
      </c>
      <c r="N5032" t="s">
        <v>18499</v>
      </c>
      <c r="O5032" t="s">
        <v>18498</v>
      </c>
      <c r="P5032" t="s">
        <v>60</v>
      </c>
      <c r="Q5032">
        <v>8.7139000000000006</v>
      </c>
      <c r="R5032">
        <v>77.756699999999995</v>
      </c>
      <c r="S5032" t="s">
        <v>79</v>
      </c>
      <c r="T5032" t="s">
        <v>78</v>
      </c>
      <c r="U5032" t="s">
        <v>46</v>
      </c>
      <c r="V5032" t="s">
        <v>9</v>
      </c>
    </row>
    <row r="5033" spans="1:22">
      <c r="A5033" t="s">
        <v>18497</v>
      </c>
      <c r="B5033" s="2">
        <v>44992.896527777775</v>
      </c>
      <c r="C5033" s="2">
        <f t="shared" si="78"/>
        <v>44991</v>
      </c>
      <c r="D5033" t="s">
        <v>2492</v>
      </c>
      <c r="E5033" t="s">
        <v>18496</v>
      </c>
      <c r="F5033" t="s">
        <v>166</v>
      </c>
      <c r="G5033" t="s">
        <v>30</v>
      </c>
      <c r="H5033" t="s">
        <v>52</v>
      </c>
      <c r="I5033">
        <v>1</v>
      </c>
      <c r="J5033">
        <v>223.55</v>
      </c>
      <c r="K5033">
        <v>153.27000000000001</v>
      </c>
      <c r="L5033">
        <v>223.55</v>
      </c>
      <c r="M5033">
        <v>153.27000000000001</v>
      </c>
      <c r="N5033" t="s">
        <v>18495</v>
      </c>
      <c r="O5033" t="s">
        <v>18494</v>
      </c>
      <c r="P5033" t="s">
        <v>49</v>
      </c>
      <c r="Q5033">
        <v>12.916499999999999</v>
      </c>
      <c r="R5033">
        <v>79.132499999999993</v>
      </c>
      <c r="S5033" t="s">
        <v>530</v>
      </c>
      <c r="T5033" t="s">
        <v>529</v>
      </c>
      <c r="U5033" t="s">
        <v>57</v>
      </c>
      <c r="V5033" t="s">
        <v>45</v>
      </c>
    </row>
    <row r="5034" spans="1:22">
      <c r="A5034" t="s">
        <v>18493</v>
      </c>
      <c r="B5034" s="2">
        <v>45049.529861111114</v>
      </c>
      <c r="C5034" s="2">
        <f t="shared" si="78"/>
        <v>45047</v>
      </c>
      <c r="D5034" t="s">
        <v>2487</v>
      </c>
      <c r="E5034" t="s">
        <v>4459</v>
      </c>
      <c r="F5034" t="s">
        <v>83</v>
      </c>
      <c r="G5034" t="s">
        <v>106</v>
      </c>
      <c r="H5034" t="s">
        <v>16</v>
      </c>
      <c r="I5034">
        <v>1</v>
      </c>
      <c r="J5034">
        <v>2073.61</v>
      </c>
      <c r="K5034">
        <v>1293.77</v>
      </c>
      <c r="L5034">
        <v>2073.61</v>
      </c>
      <c r="M5034">
        <v>1293.77</v>
      </c>
      <c r="N5034" t="s">
        <v>18492</v>
      </c>
      <c r="O5034" t="s">
        <v>18491</v>
      </c>
      <c r="P5034" t="s">
        <v>68</v>
      </c>
      <c r="Q5034">
        <v>11.34</v>
      </c>
      <c r="R5034">
        <v>77.717200000000005</v>
      </c>
      <c r="S5034" t="s">
        <v>537</v>
      </c>
      <c r="T5034" t="s">
        <v>536</v>
      </c>
      <c r="U5034" t="s">
        <v>10</v>
      </c>
      <c r="V5034" t="s">
        <v>9</v>
      </c>
    </row>
    <row r="5035" spans="1:22">
      <c r="A5035" t="s">
        <v>18490</v>
      </c>
      <c r="B5035" s="2">
        <v>45439.625</v>
      </c>
      <c r="C5035" s="2">
        <f t="shared" si="78"/>
        <v>45439</v>
      </c>
      <c r="D5035" t="s">
        <v>2482</v>
      </c>
      <c r="E5035" t="s">
        <v>8178</v>
      </c>
      <c r="F5035" t="s">
        <v>31</v>
      </c>
      <c r="G5035" t="s">
        <v>30</v>
      </c>
      <c r="H5035" t="s">
        <v>16</v>
      </c>
      <c r="I5035">
        <v>1</v>
      </c>
      <c r="J5035">
        <v>1586.95</v>
      </c>
      <c r="K5035">
        <v>1344.87</v>
      </c>
      <c r="L5035">
        <v>1586.95</v>
      </c>
      <c r="M5035">
        <v>1344.87</v>
      </c>
      <c r="N5035" t="s">
        <v>18489</v>
      </c>
      <c r="O5035" t="s">
        <v>18488</v>
      </c>
      <c r="P5035" t="s">
        <v>68</v>
      </c>
      <c r="Q5035">
        <v>11.34</v>
      </c>
      <c r="R5035">
        <v>77.717200000000005</v>
      </c>
      <c r="S5035" t="s">
        <v>79</v>
      </c>
      <c r="T5035" t="s">
        <v>78</v>
      </c>
      <c r="U5035" t="s">
        <v>23</v>
      </c>
      <c r="V5035" t="s">
        <v>9</v>
      </c>
    </row>
    <row r="5036" spans="1:22">
      <c r="A5036" t="s">
        <v>18487</v>
      </c>
      <c r="B5036" s="2">
        <v>44988.763194444444</v>
      </c>
      <c r="C5036" s="2">
        <f t="shared" si="78"/>
        <v>44984</v>
      </c>
      <c r="D5036" t="s">
        <v>2477</v>
      </c>
      <c r="E5036" t="s">
        <v>4452</v>
      </c>
      <c r="F5036" t="s">
        <v>166</v>
      </c>
      <c r="G5036" t="s">
        <v>41</v>
      </c>
      <c r="H5036" t="s">
        <v>40</v>
      </c>
      <c r="I5036">
        <v>1</v>
      </c>
      <c r="J5036">
        <v>1359.38</v>
      </c>
      <c r="K5036">
        <v>823.64</v>
      </c>
      <c r="L5036">
        <v>1359.38</v>
      </c>
      <c r="M5036">
        <v>823.64</v>
      </c>
      <c r="N5036" t="s">
        <v>18486</v>
      </c>
      <c r="O5036" t="s">
        <v>18485</v>
      </c>
      <c r="P5036" t="s">
        <v>49</v>
      </c>
      <c r="Q5036">
        <v>12.916499999999999</v>
      </c>
      <c r="R5036">
        <v>79.132499999999993</v>
      </c>
      <c r="S5036" t="s">
        <v>784</v>
      </c>
      <c r="T5036" t="s">
        <v>783</v>
      </c>
      <c r="U5036" t="s">
        <v>46</v>
      </c>
      <c r="V5036" t="s">
        <v>45</v>
      </c>
    </row>
    <row r="5037" spans="1:22">
      <c r="A5037" t="s">
        <v>18484</v>
      </c>
      <c r="B5037" s="2">
        <v>45202.771527777775</v>
      </c>
      <c r="C5037" s="2">
        <f t="shared" si="78"/>
        <v>45201</v>
      </c>
      <c r="D5037" t="s">
        <v>2472</v>
      </c>
      <c r="E5037" t="s">
        <v>8170</v>
      </c>
      <c r="F5037" t="s">
        <v>31</v>
      </c>
      <c r="G5037" t="s">
        <v>82</v>
      </c>
      <c r="H5037" t="s">
        <v>63</v>
      </c>
      <c r="I5037">
        <v>2</v>
      </c>
      <c r="J5037">
        <v>1398.29</v>
      </c>
      <c r="K5037">
        <v>1086.03</v>
      </c>
      <c r="L5037">
        <v>2796.58</v>
      </c>
      <c r="M5037">
        <v>2172.06</v>
      </c>
      <c r="N5037" t="s">
        <v>18483</v>
      </c>
      <c r="O5037" t="s">
        <v>18482</v>
      </c>
      <c r="P5037" t="s">
        <v>49</v>
      </c>
      <c r="Q5037">
        <v>12.916499999999999</v>
      </c>
      <c r="R5037">
        <v>79.132499999999993</v>
      </c>
      <c r="S5037" t="s">
        <v>193</v>
      </c>
      <c r="T5037" t="s">
        <v>192</v>
      </c>
      <c r="U5037" t="s">
        <v>77</v>
      </c>
      <c r="V5037" t="s">
        <v>22</v>
      </c>
    </row>
    <row r="5038" spans="1:22">
      <c r="A5038" t="s">
        <v>18481</v>
      </c>
      <c r="B5038" s="2">
        <v>45401.576388888891</v>
      </c>
      <c r="C5038" s="2">
        <f t="shared" si="78"/>
        <v>45397</v>
      </c>
      <c r="D5038" t="s">
        <v>2467</v>
      </c>
      <c r="E5038" t="s">
        <v>18480</v>
      </c>
      <c r="F5038" t="s">
        <v>31</v>
      </c>
      <c r="G5038" t="s">
        <v>82</v>
      </c>
      <c r="H5038" t="s">
        <v>29</v>
      </c>
      <c r="I5038">
        <v>3</v>
      </c>
      <c r="J5038">
        <v>901.59</v>
      </c>
      <c r="K5038">
        <v>679.22</v>
      </c>
      <c r="L5038">
        <v>2704.77</v>
      </c>
      <c r="M5038">
        <v>2037.66</v>
      </c>
      <c r="N5038" t="s">
        <v>18479</v>
      </c>
      <c r="O5038" t="s">
        <v>18478</v>
      </c>
      <c r="P5038" t="s">
        <v>112</v>
      </c>
      <c r="Q5038">
        <v>13.082700000000001</v>
      </c>
      <c r="R5038">
        <v>80.270700000000005</v>
      </c>
      <c r="S5038" t="s">
        <v>12</v>
      </c>
      <c r="T5038" t="s">
        <v>11</v>
      </c>
      <c r="U5038" t="s">
        <v>46</v>
      </c>
      <c r="V5038" t="s">
        <v>22</v>
      </c>
    </row>
    <row r="5039" spans="1:22">
      <c r="A5039" t="s">
        <v>18477</v>
      </c>
      <c r="B5039" s="2">
        <v>45498.785416666666</v>
      </c>
      <c r="C5039" s="2">
        <f t="shared" si="78"/>
        <v>45495</v>
      </c>
      <c r="D5039" t="s">
        <v>2462</v>
      </c>
      <c r="E5039" t="s">
        <v>8162</v>
      </c>
      <c r="F5039" t="s">
        <v>18</v>
      </c>
      <c r="G5039" t="s">
        <v>53</v>
      </c>
      <c r="H5039" t="s">
        <v>52</v>
      </c>
      <c r="I5039">
        <v>1</v>
      </c>
      <c r="J5039">
        <v>401.22</v>
      </c>
      <c r="K5039">
        <v>359.76</v>
      </c>
      <c r="L5039">
        <v>401.22</v>
      </c>
      <c r="M5039">
        <v>359.76</v>
      </c>
      <c r="N5039" t="s">
        <v>18476</v>
      </c>
      <c r="O5039" t="s">
        <v>18475</v>
      </c>
      <c r="P5039" t="s">
        <v>60</v>
      </c>
      <c r="Q5039">
        <v>8.7139000000000006</v>
      </c>
      <c r="R5039">
        <v>77.756699999999995</v>
      </c>
      <c r="S5039" t="s">
        <v>420</v>
      </c>
      <c r="T5039" t="s">
        <v>419</v>
      </c>
      <c r="U5039" t="s">
        <v>23</v>
      </c>
      <c r="V5039" t="s">
        <v>45</v>
      </c>
    </row>
    <row r="5040" spans="1:22">
      <c r="A5040" t="s">
        <v>18474</v>
      </c>
      <c r="B5040" s="2">
        <v>45075.720138888886</v>
      </c>
      <c r="C5040" s="2">
        <f t="shared" si="78"/>
        <v>45075</v>
      </c>
      <c r="D5040" t="s">
        <v>2457</v>
      </c>
      <c r="E5040" t="s">
        <v>16808</v>
      </c>
      <c r="F5040" t="s">
        <v>31</v>
      </c>
      <c r="G5040" t="s">
        <v>72</v>
      </c>
      <c r="H5040" t="s">
        <v>63</v>
      </c>
      <c r="I5040">
        <v>1</v>
      </c>
      <c r="J5040">
        <v>2154.2399999999998</v>
      </c>
      <c r="K5040">
        <v>1884.53</v>
      </c>
      <c r="L5040">
        <v>2154.2399999999998</v>
      </c>
      <c r="M5040">
        <v>1884.53</v>
      </c>
      <c r="N5040" t="s">
        <v>18473</v>
      </c>
      <c r="O5040" t="s">
        <v>18472</v>
      </c>
      <c r="P5040" t="s">
        <v>26</v>
      </c>
      <c r="Q5040">
        <v>11.0168</v>
      </c>
      <c r="R5040">
        <v>76.955799999999996</v>
      </c>
      <c r="S5040" t="s">
        <v>79</v>
      </c>
      <c r="T5040" t="s">
        <v>78</v>
      </c>
      <c r="U5040" t="s">
        <v>46</v>
      </c>
      <c r="V5040" t="s">
        <v>22</v>
      </c>
    </row>
    <row r="5041" spans="1:22">
      <c r="A5041" t="s">
        <v>18471</v>
      </c>
      <c r="B5041" s="2">
        <v>45000.704861111109</v>
      </c>
      <c r="C5041" s="2">
        <f t="shared" si="78"/>
        <v>44998</v>
      </c>
      <c r="D5041" t="s">
        <v>2452</v>
      </c>
      <c r="E5041" t="s">
        <v>11732</v>
      </c>
      <c r="F5041" t="s">
        <v>166</v>
      </c>
      <c r="G5041" t="s">
        <v>82</v>
      </c>
      <c r="H5041" t="s">
        <v>52</v>
      </c>
      <c r="I5041">
        <v>1</v>
      </c>
      <c r="J5041">
        <v>1761.26</v>
      </c>
      <c r="K5041">
        <v>1092.3800000000001</v>
      </c>
      <c r="L5041">
        <v>1761.26</v>
      </c>
      <c r="M5041">
        <v>1092.3800000000001</v>
      </c>
      <c r="N5041" t="s">
        <v>18470</v>
      </c>
      <c r="O5041" t="s">
        <v>18469</v>
      </c>
      <c r="P5041" t="s">
        <v>37</v>
      </c>
      <c r="Q5041">
        <v>10.7905</v>
      </c>
      <c r="R5041">
        <v>78.704700000000003</v>
      </c>
      <c r="S5041" t="s">
        <v>295</v>
      </c>
      <c r="T5041" t="s">
        <v>294</v>
      </c>
      <c r="U5041" t="s">
        <v>57</v>
      </c>
      <c r="V5041" t="s">
        <v>9</v>
      </c>
    </row>
    <row r="5042" spans="1:22">
      <c r="A5042" t="s">
        <v>18468</v>
      </c>
      <c r="B5042" s="2">
        <v>45062.838194444441</v>
      </c>
      <c r="C5042" s="2">
        <f t="shared" si="78"/>
        <v>45061</v>
      </c>
      <c r="D5042" t="s">
        <v>2447</v>
      </c>
      <c r="E5042" t="s">
        <v>6319</v>
      </c>
      <c r="F5042" t="s">
        <v>83</v>
      </c>
      <c r="G5042" t="s">
        <v>41</v>
      </c>
      <c r="H5042" t="s">
        <v>71</v>
      </c>
      <c r="I5042">
        <v>1</v>
      </c>
      <c r="J5042">
        <v>1451.21</v>
      </c>
      <c r="K5042">
        <v>990.09</v>
      </c>
      <c r="L5042">
        <v>1451.21</v>
      </c>
      <c r="M5042">
        <v>990.09</v>
      </c>
      <c r="N5042" t="s">
        <v>18467</v>
      </c>
      <c r="O5042" t="s">
        <v>18466</v>
      </c>
      <c r="P5042" t="s">
        <v>68</v>
      </c>
      <c r="Q5042">
        <v>11.34</v>
      </c>
      <c r="R5042">
        <v>77.717200000000005</v>
      </c>
      <c r="S5042" t="s">
        <v>48</v>
      </c>
      <c r="T5042" t="s">
        <v>47</v>
      </c>
      <c r="U5042" t="s">
        <v>57</v>
      </c>
      <c r="V5042" t="s">
        <v>45</v>
      </c>
    </row>
    <row r="5043" spans="1:22">
      <c r="A5043" t="s">
        <v>18465</v>
      </c>
      <c r="B5043" s="2">
        <v>45071.681944444441</v>
      </c>
      <c r="C5043" s="2">
        <f t="shared" si="78"/>
        <v>45068</v>
      </c>
      <c r="D5043" t="s">
        <v>2442</v>
      </c>
      <c r="E5043" t="s">
        <v>2441</v>
      </c>
      <c r="F5043" t="s">
        <v>83</v>
      </c>
      <c r="G5043" t="s">
        <v>72</v>
      </c>
      <c r="H5043" t="s">
        <v>16</v>
      </c>
      <c r="I5043">
        <v>1</v>
      </c>
      <c r="J5043">
        <v>2482.38</v>
      </c>
      <c r="K5043">
        <v>1855.97</v>
      </c>
      <c r="L5043">
        <v>2482.38</v>
      </c>
      <c r="M5043">
        <v>1855.97</v>
      </c>
      <c r="N5043" t="s">
        <v>18464</v>
      </c>
      <c r="O5043" t="s">
        <v>18463</v>
      </c>
      <c r="P5043" t="s">
        <v>37</v>
      </c>
      <c r="Q5043">
        <v>10.7905</v>
      </c>
      <c r="R5043">
        <v>78.704700000000003</v>
      </c>
      <c r="S5043" t="s">
        <v>193</v>
      </c>
      <c r="T5043" t="s">
        <v>192</v>
      </c>
      <c r="U5043" t="s">
        <v>46</v>
      </c>
      <c r="V5043" t="s">
        <v>9</v>
      </c>
    </row>
    <row r="5044" spans="1:22">
      <c r="A5044" t="s">
        <v>18462</v>
      </c>
      <c r="B5044" s="2">
        <v>45236.708333333336</v>
      </c>
      <c r="C5044" s="2">
        <f t="shared" si="78"/>
        <v>45236</v>
      </c>
      <c r="D5044" t="s">
        <v>2437</v>
      </c>
      <c r="E5044" t="s">
        <v>4421</v>
      </c>
      <c r="F5044" t="s">
        <v>83</v>
      </c>
      <c r="G5044" t="s">
        <v>53</v>
      </c>
      <c r="H5044" t="s">
        <v>40</v>
      </c>
      <c r="I5044">
        <v>1</v>
      </c>
      <c r="J5044">
        <v>1203.93</v>
      </c>
      <c r="K5044">
        <v>869.02</v>
      </c>
      <c r="L5044">
        <v>1203.93</v>
      </c>
      <c r="M5044">
        <v>869.02</v>
      </c>
      <c r="N5044" t="s">
        <v>18461</v>
      </c>
      <c r="O5044" t="s">
        <v>18460</v>
      </c>
      <c r="P5044" t="s">
        <v>26</v>
      </c>
      <c r="Q5044">
        <v>11.0168</v>
      </c>
      <c r="R5044">
        <v>76.955799999999996</v>
      </c>
      <c r="S5044" t="s">
        <v>269</v>
      </c>
      <c r="T5044" t="s">
        <v>268</v>
      </c>
      <c r="U5044" t="s">
        <v>46</v>
      </c>
      <c r="V5044" t="s">
        <v>9</v>
      </c>
    </row>
    <row r="5045" spans="1:22">
      <c r="A5045" t="s">
        <v>18459</v>
      </c>
      <c r="B5045" s="2">
        <v>45077.451388888891</v>
      </c>
      <c r="C5045" s="2">
        <f t="shared" si="78"/>
        <v>45075</v>
      </c>
      <c r="D5045" t="s">
        <v>2432</v>
      </c>
      <c r="E5045" t="s">
        <v>6307</v>
      </c>
      <c r="F5045" t="s">
        <v>31</v>
      </c>
      <c r="G5045" t="s">
        <v>30</v>
      </c>
      <c r="H5045" t="s">
        <v>63</v>
      </c>
      <c r="I5045">
        <v>1</v>
      </c>
      <c r="J5045">
        <v>530.79999999999995</v>
      </c>
      <c r="K5045">
        <v>463.98</v>
      </c>
      <c r="L5045">
        <v>530.79999999999995</v>
      </c>
      <c r="M5045">
        <v>463.98</v>
      </c>
      <c r="N5045" t="s">
        <v>18458</v>
      </c>
      <c r="O5045" t="s">
        <v>18457</v>
      </c>
      <c r="P5045" t="s">
        <v>112</v>
      </c>
      <c r="Q5045">
        <v>13.082700000000001</v>
      </c>
      <c r="R5045">
        <v>80.270700000000005</v>
      </c>
      <c r="S5045" t="s">
        <v>146</v>
      </c>
      <c r="T5045" t="s">
        <v>145</v>
      </c>
      <c r="U5045" t="s">
        <v>23</v>
      </c>
      <c r="V5045" t="s">
        <v>45</v>
      </c>
    </row>
    <row r="5046" spans="1:22">
      <c r="A5046" t="s">
        <v>18456</v>
      </c>
      <c r="B5046" s="2">
        <v>45498.49722222222</v>
      </c>
      <c r="C5046" s="2">
        <f t="shared" si="78"/>
        <v>45495</v>
      </c>
      <c r="D5046" t="s">
        <v>2427</v>
      </c>
      <c r="E5046" t="s">
        <v>18455</v>
      </c>
      <c r="F5046" t="s">
        <v>166</v>
      </c>
      <c r="G5046" t="s">
        <v>72</v>
      </c>
      <c r="H5046" t="s">
        <v>40</v>
      </c>
      <c r="I5046">
        <v>1</v>
      </c>
      <c r="J5046">
        <v>2348.3000000000002</v>
      </c>
      <c r="K5046">
        <v>1889.5</v>
      </c>
      <c r="L5046">
        <v>2348.3000000000002</v>
      </c>
      <c r="M5046">
        <v>1889.5</v>
      </c>
      <c r="N5046" t="s">
        <v>18454</v>
      </c>
      <c r="O5046" t="s">
        <v>18453</v>
      </c>
      <c r="P5046" t="s">
        <v>26</v>
      </c>
      <c r="Q5046">
        <v>11.0168</v>
      </c>
      <c r="R5046">
        <v>76.955799999999996</v>
      </c>
      <c r="S5046" t="s">
        <v>193</v>
      </c>
      <c r="T5046" t="s">
        <v>192</v>
      </c>
      <c r="U5046" t="s">
        <v>46</v>
      </c>
      <c r="V5046" t="s">
        <v>45</v>
      </c>
    </row>
    <row r="5047" spans="1:22">
      <c r="A5047" t="s">
        <v>18452</v>
      </c>
      <c r="B5047" s="2">
        <v>45359.659722222219</v>
      </c>
      <c r="C5047" s="2">
        <f t="shared" si="78"/>
        <v>45355</v>
      </c>
      <c r="D5047" t="s">
        <v>2422</v>
      </c>
      <c r="E5047" t="s">
        <v>18451</v>
      </c>
      <c r="F5047" t="s">
        <v>136</v>
      </c>
      <c r="G5047" t="s">
        <v>53</v>
      </c>
      <c r="H5047" t="s">
        <v>29</v>
      </c>
      <c r="I5047">
        <v>3</v>
      </c>
      <c r="J5047">
        <v>1297.57</v>
      </c>
      <c r="K5047">
        <v>913.25</v>
      </c>
      <c r="L5047">
        <v>3892.71</v>
      </c>
      <c r="M5047">
        <v>2739.75</v>
      </c>
      <c r="N5047" t="s">
        <v>18450</v>
      </c>
      <c r="O5047" t="s">
        <v>18449</v>
      </c>
      <c r="P5047" t="s">
        <v>37</v>
      </c>
      <c r="Q5047">
        <v>10.7905</v>
      </c>
      <c r="R5047">
        <v>78.704700000000003</v>
      </c>
      <c r="S5047" t="s">
        <v>214</v>
      </c>
      <c r="T5047" t="s">
        <v>213</v>
      </c>
      <c r="U5047" t="s">
        <v>10</v>
      </c>
      <c r="V5047" t="s">
        <v>9</v>
      </c>
    </row>
    <row r="5048" spans="1:22">
      <c r="A5048" t="s">
        <v>18448</v>
      </c>
      <c r="B5048" s="2">
        <v>45255.527777777781</v>
      </c>
      <c r="C5048" s="2">
        <f t="shared" si="78"/>
        <v>45250</v>
      </c>
      <c r="D5048" t="s">
        <v>2417</v>
      </c>
      <c r="E5048" t="s">
        <v>15109</v>
      </c>
      <c r="F5048" t="s">
        <v>166</v>
      </c>
      <c r="G5048" t="s">
        <v>72</v>
      </c>
      <c r="H5048" t="s">
        <v>16</v>
      </c>
      <c r="I5048">
        <v>2</v>
      </c>
      <c r="J5048">
        <v>482.51</v>
      </c>
      <c r="K5048">
        <v>363.32</v>
      </c>
      <c r="L5048">
        <v>965.02</v>
      </c>
      <c r="M5048">
        <v>726.64</v>
      </c>
      <c r="N5048" t="s">
        <v>18447</v>
      </c>
      <c r="O5048" t="s">
        <v>18446</v>
      </c>
      <c r="P5048" t="s">
        <v>37</v>
      </c>
      <c r="Q5048">
        <v>10.7905</v>
      </c>
      <c r="R5048">
        <v>78.704700000000003</v>
      </c>
      <c r="S5048" t="s">
        <v>269</v>
      </c>
      <c r="T5048" t="s">
        <v>268</v>
      </c>
      <c r="U5048" t="s">
        <v>57</v>
      </c>
      <c r="V5048" t="s">
        <v>45</v>
      </c>
    </row>
    <row r="5049" spans="1:22">
      <c r="A5049" t="s">
        <v>18445</v>
      </c>
      <c r="B5049" s="2">
        <v>45145.602777777778</v>
      </c>
      <c r="C5049" s="2">
        <f t="shared" si="78"/>
        <v>45145</v>
      </c>
      <c r="D5049" t="s">
        <v>2412</v>
      </c>
      <c r="E5049" t="s">
        <v>16777</v>
      </c>
      <c r="F5049" t="s">
        <v>18</v>
      </c>
      <c r="G5049" t="s">
        <v>106</v>
      </c>
      <c r="H5049" t="s">
        <v>52</v>
      </c>
      <c r="I5049">
        <v>3</v>
      </c>
      <c r="J5049">
        <v>2005.59</v>
      </c>
      <c r="K5049">
        <v>1742.29</v>
      </c>
      <c r="L5049">
        <v>6016.77</v>
      </c>
      <c r="M5049">
        <v>5226.87</v>
      </c>
      <c r="N5049" t="s">
        <v>18444</v>
      </c>
      <c r="O5049" t="s">
        <v>18443</v>
      </c>
      <c r="P5049" t="s">
        <v>60</v>
      </c>
      <c r="Q5049">
        <v>8.7139000000000006</v>
      </c>
      <c r="R5049">
        <v>77.756699999999995</v>
      </c>
      <c r="S5049" t="s">
        <v>420</v>
      </c>
      <c r="T5049" t="s">
        <v>419</v>
      </c>
      <c r="U5049" t="s">
        <v>10</v>
      </c>
      <c r="V5049" t="s">
        <v>45</v>
      </c>
    </row>
    <row r="5050" spans="1:22">
      <c r="A5050" t="s">
        <v>18442</v>
      </c>
      <c r="B5050" s="2">
        <v>45560.679861111108</v>
      </c>
      <c r="C5050" s="2">
        <f t="shared" si="78"/>
        <v>45558</v>
      </c>
      <c r="D5050" t="s">
        <v>2407</v>
      </c>
      <c r="E5050" t="s">
        <v>9925</v>
      </c>
      <c r="F5050" t="s">
        <v>64</v>
      </c>
      <c r="G5050" t="s">
        <v>30</v>
      </c>
      <c r="H5050" t="s">
        <v>71</v>
      </c>
      <c r="I5050">
        <v>2</v>
      </c>
      <c r="J5050">
        <v>315.39999999999998</v>
      </c>
      <c r="K5050">
        <v>191.41</v>
      </c>
      <c r="L5050">
        <v>630.79999999999995</v>
      </c>
      <c r="M5050">
        <v>382.82</v>
      </c>
      <c r="N5050" t="s">
        <v>18441</v>
      </c>
      <c r="O5050" t="s">
        <v>18440</v>
      </c>
      <c r="P5050" t="s">
        <v>60</v>
      </c>
      <c r="Q5050">
        <v>8.7139000000000006</v>
      </c>
      <c r="R5050">
        <v>77.756699999999995</v>
      </c>
      <c r="S5050" t="s">
        <v>120</v>
      </c>
      <c r="T5050" t="s">
        <v>119</v>
      </c>
      <c r="U5050" t="s">
        <v>57</v>
      </c>
      <c r="V5050" t="s">
        <v>9</v>
      </c>
    </row>
    <row r="5051" spans="1:22">
      <c r="A5051" t="s">
        <v>18439</v>
      </c>
      <c r="B5051" s="2">
        <v>45207.632638888892</v>
      </c>
      <c r="C5051" s="2">
        <f t="shared" si="78"/>
        <v>45201</v>
      </c>
      <c r="D5051" t="s">
        <v>2402</v>
      </c>
      <c r="E5051" t="s">
        <v>18438</v>
      </c>
      <c r="F5051" t="s">
        <v>83</v>
      </c>
      <c r="G5051" t="s">
        <v>41</v>
      </c>
      <c r="H5051" t="s">
        <v>40</v>
      </c>
      <c r="I5051">
        <v>2</v>
      </c>
      <c r="J5051">
        <v>443.53</v>
      </c>
      <c r="K5051">
        <v>396.06</v>
      </c>
      <c r="L5051">
        <v>887.06</v>
      </c>
      <c r="M5051">
        <v>792.12</v>
      </c>
      <c r="N5051" t="s">
        <v>18437</v>
      </c>
      <c r="O5051" t="s">
        <v>18436</v>
      </c>
      <c r="P5051" t="s">
        <v>37</v>
      </c>
      <c r="Q5051">
        <v>10.7905</v>
      </c>
      <c r="R5051">
        <v>78.704700000000003</v>
      </c>
      <c r="S5051" t="s">
        <v>906</v>
      </c>
      <c r="T5051" t="s">
        <v>905</v>
      </c>
      <c r="U5051" t="s">
        <v>23</v>
      </c>
      <c r="V5051" t="s">
        <v>45</v>
      </c>
    </row>
    <row r="5052" spans="1:22">
      <c r="A5052" t="s">
        <v>18435</v>
      </c>
      <c r="B5052" s="2">
        <v>45574.760416666664</v>
      </c>
      <c r="C5052" s="2">
        <f t="shared" si="78"/>
        <v>45572</v>
      </c>
      <c r="D5052" t="s">
        <v>2397</v>
      </c>
      <c r="E5052" t="s">
        <v>16766</v>
      </c>
      <c r="F5052" t="s">
        <v>201</v>
      </c>
      <c r="G5052" t="s">
        <v>115</v>
      </c>
      <c r="H5052" t="s">
        <v>52</v>
      </c>
      <c r="I5052">
        <v>2</v>
      </c>
      <c r="J5052">
        <v>908.26</v>
      </c>
      <c r="K5052">
        <v>667.56</v>
      </c>
      <c r="L5052">
        <v>1816.52</v>
      </c>
      <c r="M5052">
        <v>1335.12</v>
      </c>
      <c r="N5052" t="s">
        <v>18434</v>
      </c>
      <c r="O5052" t="s">
        <v>18433</v>
      </c>
      <c r="P5052" t="s">
        <v>49</v>
      </c>
      <c r="Q5052">
        <v>12.916499999999999</v>
      </c>
      <c r="R5052">
        <v>79.132499999999993</v>
      </c>
      <c r="S5052" t="s">
        <v>784</v>
      </c>
      <c r="T5052" t="s">
        <v>783</v>
      </c>
      <c r="U5052" t="s">
        <v>77</v>
      </c>
      <c r="V5052" t="s">
        <v>9</v>
      </c>
    </row>
    <row r="5053" spans="1:22">
      <c r="A5053" t="s">
        <v>18432</v>
      </c>
      <c r="B5053" s="2">
        <v>45111.770138888889</v>
      </c>
      <c r="C5053" s="2">
        <f t="shared" si="78"/>
        <v>45110</v>
      </c>
      <c r="D5053" t="s">
        <v>2392</v>
      </c>
      <c r="E5053" t="s">
        <v>13394</v>
      </c>
      <c r="F5053" t="s">
        <v>83</v>
      </c>
      <c r="G5053" t="s">
        <v>91</v>
      </c>
      <c r="H5053" t="s">
        <v>63</v>
      </c>
      <c r="I5053">
        <v>1</v>
      </c>
      <c r="J5053">
        <v>2177.17</v>
      </c>
      <c r="K5053">
        <v>1785.91</v>
      </c>
      <c r="L5053">
        <v>2177.17</v>
      </c>
      <c r="M5053">
        <v>1785.91</v>
      </c>
      <c r="N5053" t="s">
        <v>18431</v>
      </c>
      <c r="O5053" t="s">
        <v>18430</v>
      </c>
      <c r="P5053" t="s">
        <v>49</v>
      </c>
      <c r="Q5053">
        <v>12.916499999999999</v>
      </c>
      <c r="R5053">
        <v>79.132499999999993</v>
      </c>
      <c r="S5053" t="s">
        <v>243</v>
      </c>
      <c r="T5053" t="s">
        <v>242</v>
      </c>
      <c r="U5053" t="s">
        <v>77</v>
      </c>
      <c r="V5053" t="s">
        <v>9</v>
      </c>
    </row>
    <row r="5054" spans="1:22">
      <c r="A5054" t="s">
        <v>18429</v>
      </c>
      <c r="B5054" s="2">
        <v>45527.694444444445</v>
      </c>
      <c r="C5054" s="2">
        <f t="shared" si="78"/>
        <v>45523</v>
      </c>
      <c r="D5054" t="s">
        <v>2387</v>
      </c>
      <c r="E5054" t="s">
        <v>13390</v>
      </c>
      <c r="F5054" t="s">
        <v>166</v>
      </c>
      <c r="G5054" t="s">
        <v>30</v>
      </c>
      <c r="H5054" t="s">
        <v>52</v>
      </c>
      <c r="I5054">
        <v>1</v>
      </c>
      <c r="J5054">
        <v>2046.36</v>
      </c>
      <c r="K5054">
        <v>1398.96</v>
      </c>
      <c r="L5054">
        <v>2046.36</v>
      </c>
      <c r="M5054">
        <v>1398.96</v>
      </c>
      <c r="N5054" t="s">
        <v>18428</v>
      </c>
      <c r="O5054" t="s">
        <v>18427</v>
      </c>
      <c r="P5054" t="s">
        <v>37</v>
      </c>
      <c r="Q5054">
        <v>10.7905</v>
      </c>
      <c r="R5054">
        <v>78.704700000000003</v>
      </c>
      <c r="S5054" t="s">
        <v>396</v>
      </c>
      <c r="T5054" t="s">
        <v>395</v>
      </c>
      <c r="U5054" t="s">
        <v>46</v>
      </c>
      <c r="V5054" t="s">
        <v>9</v>
      </c>
    </row>
    <row r="5055" spans="1:22">
      <c r="A5055" t="s">
        <v>18426</v>
      </c>
      <c r="B5055" s="2">
        <v>45106.838888888888</v>
      </c>
      <c r="C5055" s="2">
        <f t="shared" si="78"/>
        <v>45103</v>
      </c>
      <c r="D5055" t="s">
        <v>2382</v>
      </c>
      <c r="E5055" t="s">
        <v>16754</v>
      </c>
      <c r="F5055" t="s">
        <v>136</v>
      </c>
      <c r="G5055" t="s">
        <v>91</v>
      </c>
      <c r="H5055" t="s">
        <v>63</v>
      </c>
      <c r="I5055">
        <v>2</v>
      </c>
      <c r="J5055">
        <v>578.35</v>
      </c>
      <c r="K5055">
        <v>502.35</v>
      </c>
      <c r="L5055">
        <v>1156.7</v>
      </c>
      <c r="M5055">
        <v>1004.7</v>
      </c>
      <c r="N5055" t="s">
        <v>18425</v>
      </c>
      <c r="O5055" t="s">
        <v>18424</v>
      </c>
      <c r="P5055" t="s">
        <v>60</v>
      </c>
      <c r="Q5055">
        <v>8.7139000000000006</v>
      </c>
      <c r="R5055">
        <v>77.756699999999995</v>
      </c>
      <c r="S5055" t="s">
        <v>735</v>
      </c>
      <c r="T5055" t="s">
        <v>734</v>
      </c>
      <c r="U5055" t="s">
        <v>57</v>
      </c>
      <c r="V5055" t="s">
        <v>9</v>
      </c>
    </row>
    <row r="5056" spans="1:22">
      <c r="A5056" t="s">
        <v>18423</v>
      </c>
      <c r="B5056" s="2">
        <v>45119.5</v>
      </c>
      <c r="C5056" s="2">
        <f t="shared" si="78"/>
        <v>45117</v>
      </c>
      <c r="D5056" t="s">
        <v>2377</v>
      </c>
      <c r="E5056" t="s">
        <v>2376</v>
      </c>
      <c r="F5056" t="s">
        <v>64</v>
      </c>
      <c r="G5056" t="s">
        <v>115</v>
      </c>
      <c r="H5056" t="s">
        <v>63</v>
      </c>
      <c r="I5056">
        <v>2</v>
      </c>
      <c r="J5056">
        <v>2383.25</v>
      </c>
      <c r="K5056">
        <v>2134.87</v>
      </c>
      <c r="L5056">
        <v>4766.5</v>
      </c>
      <c r="M5056">
        <v>4269.74</v>
      </c>
      <c r="N5056" t="s">
        <v>18422</v>
      </c>
      <c r="O5056" t="s">
        <v>18421</v>
      </c>
      <c r="P5056" t="s">
        <v>60</v>
      </c>
      <c r="Q5056">
        <v>8.7139000000000006</v>
      </c>
      <c r="R5056">
        <v>77.756699999999995</v>
      </c>
      <c r="S5056" t="s">
        <v>79</v>
      </c>
      <c r="T5056" t="s">
        <v>78</v>
      </c>
      <c r="U5056" t="s">
        <v>46</v>
      </c>
      <c r="V5056" t="s">
        <v>9</v>
      </c>
    </row>
    <row r="5057" spans="1:22">
      <c r="A5057" t="s">
        <v>18420</v>
      </c>
      <c r="B5057" s="2">
        <v>45079.784722222219</v>
      </c>
      <c r="C5057" s="2">
        <f t="shared" si="78"/>
        <v>45075</v>
      </c>
      <c r="D5057" t="s">
        <v>2372</v>
      </c>
      <c r="E5057" t="s">
        <v>16747</v>
      </c>
      <c r="F5057" t="s">
        <v>166</v>
      </c>
      <c r="G5057" t="s">
        <v>106</v>
      </c>
      <c r="H5057" t="s">
        <v>29</v>
      </c>
      <c r="I5057">
        <v>2</v>
      </c>
      <c r="J5057">
        <v>2160.7600000000002</v>
      </c>
      <c r="K5057">
        <v>1509.18</v>
      </c>
      <c r="L5057">
        <v>4321.5200000000004</v>
      </c>
      <c r="M5057">
        <v>3018.36</v>
      </c>
      <c r="N5057" t="s">
        <v>18419</v>
      </c>
      <c r="O5057" t="s">
        <v>18418</v>
      </c>
      <c r="P5057" t="s">
        <v>68</v>
      </c>
      <c r="Q5057">
        <v>11.34</v>
      </c>
      <c r="R5057">
        <v>77.717200000000005</v>
      </c>
      <c r="S5057" t="s">
        <v>616</v>
      </c>
      <c r="T5057" t="s">
        <v>615</v>
      </c>
      <c r="U5057" t="s">
        <v>46</v>
      </c>
      <c r="V5057" t="s">
        <v>45</v>
      </c>
    </row>
    <row r="5058" spans="1:22">
      <c r="A5058" t="s">
        <v>18417</v>
      </c>
      <c r="B5058" s="2">
        <v>44971.902777777781</v>
      </c>
      <c r="C5058" s="2">
        <f t="shared" si="78"/>
        <v>44970</v>
      </c>
      <c r="D5058" t="s">
        <v>2367</v>
      </c>
      <c r="E5058" t="s">
        <v>18416</v>
      </c>
      <c r="F5058" t="s">
        <v>31</v>
      </c>
      <c r="G5058" t="s">
        <v>91</v>
      </c>
      <c r="H5058" t="s">
        <v>52</v>
      </c>
      <c r="I5058">
        <v>3</v>
      </c>
      <c r="J5058">
        <v>493.81</v>
      </c>
      <c r="K5058">
        <v>326.56</v>
      </c>
      <c r="L5058">
        <v>1481.43</v>
      </c>
      <c r="M5058">
        <v>979.68</v>
      </c>
      <c r="N5058" t="s">
        <v>18415</v>
      </c>
      <c r="O5058" t="s">
        <v>18414</v>
      </c>
      <c r="P5058" t="s">
        <v>13</v>
      </c>
      <c r="Q5058">
        <v>11.664300000000001</v>
      </c>
      <c r="R5058">
        <v>78.146000000000001</v>
      </c>
      <c r="S5058" t="s">
        <v>432</v>
      </c>
      <c r="T5058" t="s">
        <v>431</v>
      </c>
      <c r="U5058" t="s">
        <v>77</v>
      </c>
      <c r="V5058" t="s">
        <v>22</v>
      </c>
    </row>
    <row r="5059" spans="1:22">
      <c r="A5059" t="s">
        <v>18413</v>
      </c>
      <c r="B5059" s="2">
        <v>45192.816666666666</v>
      </c>
      <c r="C5059" s="2">
        <f t="shared" ref="C5059:C5122" si="79">INT(B5059) - WEEKDAY(INT(B5059), 2) + 1</f>
        <v>45187</v>
      </c>
      <c r="D5059" t="s">
        <v>2362</v>
      </c>
      <c r="E5059" t="s">
        <v>18412</v>
      </c>
      <c r="F5059" t="s">
        <v>31</v>
      </c>
      <c r="G5059" t="s">
        <v>72</v>
      </c>
      <c r="H5059" t="s">
        <v>71</v>
      </c>
      <c r="I5059">
        <v>1</v>
      </c>
      <c r="J5059">
        <v>449.93</v>
      </c>
      <c r="K5059">
        <v>355.15</v>
      </c>
      <c r="L5059">
        <v>449.93</v>
      </c>
      <c r="M5059">
        <v>355.15</v>
      </c>
      <c r="N5059" t="s">
        <v>18411</v>
      </c>
      <c r="O5059" t="s">
        <v>18410</v>
      </c>
      <c r="P5059" t="s">
        <v>121</v>
      </c>
      <c r="Q5059">
        <v>9.9252000000000002</v>
      </c>
      <c r="R5059">
        <v>78.119799999999998</v>
      </c>
      <c r="S5059" t="s">
        <v>319</v>
      </c>
      <c r="T5059" t="s">
        <v>318</v>
      </c>
      <c r="U5059" t="s">
        <v>57</v>
      </c>
      <c r="V5059" t="s">
        <v>9</v>
      </c>
    </row>
    <row r="5060" spans="1:22">
      <c r="A5060" t="s">
        <v>18409</v>
      </c>
      <c r="B5060" s="2">
        <v>45145.822916666664</v>
      </c>
      <c r="C5060" s="2">
        <f t="shared" si="79"/>
        <v>45145</v>
      </c>
      <c r="D5060" t="s">
        <v>2357</v>
      </c>
      <c r="E5060" t="s">
        <v>11665</v>
      </c>
      <c r="F5060" t="s">
        <v>64</v>
      </c>
      <c r="G5060" t="s">
        <v>91</v>
      </c>
      <c r="H5060" t="s">
        <v>40</v>
      </c>
      <c r="I5060">
        <v>1</v>
      </c>
      <c r="J5060">
        <v>1394.27</v>
      </c>
      <c r="K5060">
        <v>960.23</v>
      </c>
      <c r="L5060">
        <v>1394.27</v>
      </c>
      <c r="M5060">
        <v>960.23</v>
      </c>
      <c r="N5060" t="s">
        <v>18408</v>
      </c>
      <c r="O5060" t="s">
        <v>18407</v>
      </c>
      <c r="P5060" t="s">
        <v>49</v>
      </c>
      <c r="Q5060">
        <v>12.916499999999999</v>
      </c>
      <c r="R5060">
        <v>79.132499999999993</v>
      </c>
      <c r="S5060" t="s">
        <v>193</v>
      </c>
      <c r="T5060" t="s">
        <v>192</v>
      </c>
      <c r="U5060" t="s">
        <v>10</v>
      </c>
      <c r="V5060" t="s">
        <v>45</v>
      </c>
    </row>
    <row r="5061" spans="1:22">
      <c r="A5061" t="s">
        <v>18406</v>
      </c>
      <c r="B5061" s="2">
        <v>45277.69027777778</v>
      </c>
      <c r="C5061" s="2">
        <f t="shared" si="79"/>
        <v>45271</v>
      </c>
      <c r="D5061" t="s">
        <v>2352</v>
      </c>
      <c r="E5061" t="s">
        <v>4354</v>
      </c>
      <c r="F5061" t="s">
        <v>201</v>
      </c>
      <c r="G5061" t="s">
        <v>115</v>
      </c>
      <c r="H5061" t="s">
        <v>29</v>
      </c>
      <c r="I5061">
        <v>2</v>
      </c>
      <c r="J5061">
        <v>2375.9499999999998</v>
      </c>
      <c r="K5061">
        <v>1775.81</v>
      </c>
      <c r="L5061">
        <v>4751.8999999999996</v>
      </c>
      <c r="M5061">
        <v>3551.62</v>
      </c>
      <c r="N5061" t="s">
        <v>18405</v>
      </c>
      <c r="O5061" t="s">
        <v>18404</v>
      </c>
      <c r="P5061" t="s">
        <v>68</v>
      </c>
      <c r="Q5061">
        <v>11.34</v>
      </c>
      <c r="R5061">
        <v>77.717200000000005</v>
      </c>
      <c r="S5061" t="s">
        <v>319</v>
      </c>
      <c r="T5061" t="s">
        <v>318</v>
      </c>
      <c r="U5061" t="s">
        <v>23</v>
      </c>
      <c r="V5061" t="s">
        <v>9</v>
      </c>
    </row>
    <row r="5062" spans="1:22">
      <c r="A5062" t="s">
        <v>18403</v>
      </c>
      <c r="B5062" s="2">
        <v>45288.870138888888</v>
      </c>
      <c r="C5062" s="2">
        <f t="shared" si="79"/>
        <v>45285</v>
      </c>
      <c r="D5062" t="s">
        <v>2347</v>
      </c>
      <c r="E5062" t="s">
        <v>2346</v>
      </c>
      <c r="F5062" t="s">
        <v>18</v>
      </c>
      <c r="G5062" t="s">
        <v>106</v>
      </c>
      <c r="H5062" t="s">
        <v>16</v>
      </c>
      <c r="I5062">
        <v>2</v>
      </c>
      <c r="J5062">
        <v>2078.08</v>
      </c>
      <c r="K5062">
        <v>1412.45</v>
      </c>
      <c r="L5062">
        <v>4156.16</v>
      </c>
      <c r="M5062">
        <v>2824.9</v>
      </c>
      <c r="N5062" t="s">
        <v>18402</v>
      </c>
      <c r="O5062" t="s">
        <v>18401</v>
      </c>
      <c r="P5062" t="s">
        <v>37</v>
      </c>
      <c r="Q5062">
        <v>10.7905</v>
      </c>
      <c r="R5062">
        <v>78.704700000000003</v>
      </c>
      <c r="S5062" t="s">
        <v>96</v>
      </c>
      <c r="T5062" t="s">
        <v>95</v>
      </c>
      <c r="U5062" t="s">
        <v>10</v>
      </c>
      <c r="V5062" t="s">
        <v>9</v>
      </c>
    </row>
    <row r="5063" spans="1:22">
      <c r="A5063" t="s">
        <v>18400</v>
      </c>
      <c r="B5063" s="2">
        <v>44934.499305555553</v>
      </c>
      <c r="C5063" s="2">
        <f t="shared" si="79"/>
        <v>44928</v>
      </c>
      <c r="D5063" t="s">
        <v>2342</v>
      </c>
      <c r="E5063" t="s">
        <v>4346</v>
      </c>
      <c r="F5063" t="s">
        <v>83</v>
      </c>
      <c r="G5063" t="s">
        <v>53</v>
      </c>
      <c r="H5063" t="s">
        <v>63</v>
      </c>
      <c r="I5063">
        <v>2</v>
      </c>
      <c r="J5063">
        <v>1678.23</v>
      </c>
      <c r="K5063">
        <v>1450.11</v>
      </c>
      <c r="L5063">
        <v>3356.46</v>
      </c>
      <c r="M5063">
        <v>2900.22</v>
      </c>
      <c r="N5063" t="s">
        <v>18399</v>
      </c>
      <c r="O5063" t="s">
        <v>18398</v>
      </c>
      <c r="P5063" t="s">
        <v>68</v>
      </c>
      <c r="Q5063">
        <v>11.34</v>
      </c>
      <c r="R5063">
        <v>77.717200000000005</v>
      </c>
      <c r="S5063" t="s">
        <v>226</v>
      </c>
      <c r="T5063" t="s">
        <v>225</v>
      </c>
      <c r="U5063" t="s">
        <v>77</v>
      </c>
      <c r="V5063" t="s">
        <v>45</v>
      </c>
    </row>
    <row r="5064" spans="1:22">
      <c r="A5064" t="s">
        <v>18397</v>
      </c>
      <c r="B5064" s="2">
        <v>45448.911805555559</v>
      </c>
      <c r="C5064" s="2">
        <f t="shared" si="79"/>
        <v>45446</v>
      </c>
      <c r="D5064" t="s">
        <v>2337</v>
      </c>
      <c r="E5064" t="s">
        <v>11649</v>
      </c>
      <c r="F5064" t="s">
        <v>64</v>
      </c>
      <c r="G5064" t="s">
        <v>41</v>
      </c>
      <c r="H5064" t="s">
        <v>63</v>
      </c>
      <c r="I5064">
        <v>1</v>
      </c>
      <c r="J5064">
        <v>691.6</v>
      </c>
      <c r="K5064">
        <v>522.71</v>
      </c>
      <c r="L5064">
        <v>691.6</v>
      </c>
      <c r="M5064">
        <v>522.71</v>
      </c>
      <c r="N5064" t="s">
        <v>18396</v>
      </c>
      <c r="O5064" t="s">
        <v>18395</v>
      </c>
      <c r="P5064" t="s">
        <v>60</v>
      </c>
      <c r="Q5064">
        <v>8.7139000000000006</v>
      </c>
      <c r="R5064">
        <v>77.756699999999995</v>
      </c>
      <c r="S5064" t="s">
        <v>214</v>
      </c>
      <c r="T5064" t="s">
        <v>213</v>
      </c>
      <c r="U5064" t="s">
        <v>77</v>
      </c>
      <c r="V5064" t="s">
        <v>45</v>
      </c>
    </row>
    <row r="5065" spans="1:22">
      <c r="A5065" t="s">
        <v>18394</v>
      </c>
      <c r="B5065" s="2">
        <v>45018.649305555555</v>
      </c>
      <c r="C5065" s="2">
        <f t="shared" si="79"/>
        <v>45012</v>
      </c>
      <c r="D5065" t="s">
        <v>2332</v>
      </c>
      <c r="E5065" t="s">
        <v>13349</v>
      </c>
      <c r="F5065" t="s">
        <v>83</v>
      </c>
      <c r="G5065" t="s">
        <v>41</v>
      </c>
      <c r="H5065" t="s">
        <v>52</v>
      </c>
      <c r="I5065">
        <v>1</v>
      </c>
      <c r="J5065">
        <v>2177.73</v>
      </c>
      <c r="K5065">
        <v>1521.74</v>
      </c>
      <c r="L5065">
        <v>2177.73</v>
      </c>
      <c r="M5065">
        <v>1521.74</v>
      </c>
      <c r="N5065" t="s">
        <v>18393</v>
      </c>
      <c r="O5065" t="s">
        <v>18392</v>
      </c>
      <c r="P5065" t="s">
        <v>37</v>
      </c>
      <c r="Q5065">
        <v>10.7905</v>
      </c>
      <c r="R5065">
        <v>78.704700000000003</v>
      </c>
      <c r="S5065" t="s">
        <v>36</v>
      </c>
      <c r="T5065" t="s">
        <v>35</v>
      </c>
      <c r="U5065" t="s">
        <v>77</v>
      </c>
      <c r="V5065" t="s">
        <v>9</v>
      </c>
    </row>
    <row r="5066" spans="1:22">
      <c r="A5066" t="s">
        <v>18391</v>
      </c>
      <c r="B5066" s="2">
        <v>45524.625</v>
      </c>
      <c r="C5066" s="2">
        <f t="shared" si="79"/>
        <v>45523</v>
      </c>
      <c r="D5066" t="s">
        <v>2327</v>
      </c>
      <c r="E5066" t="s">
        <v>9867</v>
      </c>
      <c r="F5066" t="s">
        <v>201</v>
      </c>
      <c r="G5066" t="s">
        <v>41</v>
      </c>
      <c r="H5066" t="s">
        <v>71</v>
      </c>
      <c r="I5066">
        <v>2</v>
      </c>
      <c r="J5066">
        <v>1650.61</v>
      </c>
      <c r="K5066">
        <v>1069.04</v>
      </c>
      <c r="L5066">
        <v>3301.22</v>
      </c>
      <c r="M5066">
        <v>2138.08</v>
      </c>
      <c r="N5066" t="s">
        <v>18390</v>
      </c>
      <c r="O5066" t="s">
        <v>18389</v>
      </c>
      <c r="P5066" t="s">
        <v>49</v>
      </c>
      <c r="Q5066">
        <v>12.916499999999999</v>
      </c>
      <c r="R5066">
        <v>79.132499999999993</v>
      </c>
      <c r="S5066" t="s">
        <v>250</v>
      </c>
      <c r="T5066" t="s">
        <v>249</v>
      </c>
      <c r="U5066" t="s">
        <v>57</v>
      </c>
      <c r="V5066" t="s">
        <v>9</v>
      </c>
    </row>
    <row r="5067" spans="1:22">
      <c r="A5067" t="s">
        <v>18388</v>
      </c>
      <c r="B5067" s="2">
        <v>45112.522222222222</v>
      </c>
      <c r="C5067" s="2">
        <f t="shared" si="79"/>
        <v>45110</v>
      </c>
      <c r="D5067" t="s">
        <v>2322</v>
      </c>
      <c r="E5067" t="s">
        <v>15043</v>
      </c>
      <c r="F5067" t="s">
        <v>31</v>
      </c>
      <c r="G5067" t="s">
        <v>30</v>
      </c>
      <c r="H5067" t="s">
        <v>52</v>
      </c>
      <c r="I5067">
        <v>4</v>
      </c>
      <c r="J5067">
        <v>959.68</v>
      </c>
      <c r="K5067">
        <v>802.1</v>
      </c>
      <c r="L5067">
        <v>3838.72</v>
      </c>
      <c r="M5067">
        <v>3208.4</v>
      </c>
      <c r="N5067" t="s">
        <v>18387</v>
      </c>
      <c r="O5067" t="s">
        <v>18386</v>
      </c>
      <c r="P5067" t="s">
        <v>121</v>
      </c>
      <c r="Q5067">
        <v>9.9252000000000002</v>
      </c>
      <c r="R5067">
        <v>78.119799999999998</v>
      </c>
      <c r="S5067" t="s">
        <v>146</v>
      </c>
      <c r="T5067" t="s">
        <v>145</v>
      </c>
      <c r="U5067" t="s">
        <v>46</v>
      </c>
      <c r="V5067" t="s">
        <v>9</v>
      </c>
    </row>
    <row r="5068" spans="1:22">
      <c r="A5068" t="s">
        <v>18385</v>
      </c>
      <c r="B5068" s="2">
        <v>44988.879166666666</v>
      </c>
      <c r="C5068" s="2">
        <f t="shared" si="79"/>
        <v>44984</v>
      </c>
      <c r="D5068" t="s">
        <v>2317</v>
      </c>
      <c r="E5068" t="s">
        <v>6222</v>
      </c>
      <c r="F5068" t="s">
        <v>64</v>
      </c>
      <c r="G5068" t="s">
        <v>41</v>
      </c>
      <c r="H5068" t="s">
        <v>63</v>
      </c>
      <c r="I5068">
        <v>1</v>
      </c>
      <c r="J5068">
        <v>305.89</v>
      </c>
      <c r="K5068">
        <v>217.5</v>
      </c>
      <c r="L5068">
        <v>305.89</v>
      </c>
      <c r="M5068">
        <v>217.5</v>
      </c>
      <c r="N5068" t="s">
        <v>18384</v>
      </c>
      <c r="O5068" t="s">
        <v>18383</v>
      </c>
      <c r="P5068" t="s">
        <v>68</v>
      </c>
      <c r="Q5068">
        <v>11.34</v>
      </c>
      <c r="R5068">
        <v>77.717200000000005</v>
      </c>
      <c r="S5068" t="s">
        <v>735</v>
      </c>
      <c r="T5068" t="s">
        <v>734</v>
      </c>
      <c r="U5068" t="s">
        <v>10</v>
      </c>
      <c r="V5068" t="s">
        <v>9</v>
      </c>
    </row>
    <row r="5069" spans="1:22">
      <c r="A5069" t="s">
        <v>18382</v>
      </c>
      <c r="B5069" s="2">
        <v>45263.44027777778</v>
      </c>
      <c r="C5069" s="2">
        <f t="shared" si="79"/>
        <v>45257</v>
      </c>
      <c r="D5069" t="s">
        <v>2312</v>
      </c>
      <c r="E5069" t="s">
        <v>2311</v>
      </c>
      <c r="F5069" t="s">
        <v>18</v>
      </c>
      <c r="G5069" t="s">
        <v>30</v>
      </c>
      <c r="H5069" t="s">
        <v>71</v>
      </c>
      <c r="I5069">
        <v>1</v>
      </c>
      <c r="J5069">
        <v>2484.2600000000002</v>
      </c>
      <c r="K5069">
        <v>2225.06</v>
      </c>
      <c r="L5069">
        <v>2484.2600000000002</v>
      </c>
      <c r="M5069">
        <v>2225.06</v>
      </c>
      <c r="N5069" t="s">
        <v>18381</v>
      </c>
      <c r="O5069" t="s">
        <v>18380</v>
      </c>
      <c r="P5069" t="s">
        <v>68</v>
      </c>
      <c r="Q5069">
        <v>11.34</v>
      </c>
      <c r="R5069">
        <v>77.717200000000005</v>
      </c>
      <c r="S5069" t="s">
        <v>513</v>
      </c>
      <c r="T5069" t="s">
        <v>512</v>
      </c>
      <c r="U5069" t="s">
        <v>23</v>
      </c>
      <c r="V5069" t="s">
        <v>45</v>
      </c>
    </row>
    <row r="5070" spans="1:22">
      <c r="A5070" t="s">
        <v>18379</v>
      </c>
      <c r="B5070" s="2">
        <v>45050.730555555558</v>
      </c>
      <c r="C5070" s="2">
        <f t="shared" si="79"/>
        <v>45047</v>
      </c>
      <c r="D5070" t="s">
        <v>2307</v>
      </c>
      <c r="E5070" t="s">
        <v>9852</v>
      </c>
      <c r="F5070" t="s">
        <v>201</v>
      </c>
      <c r="G5070" t="s">
        <v>41</v>
      </c>
      <c r="H5070" t="s">
        <v>52</v>
      </c>
      <c r="I5070">
        <v>2</v>
      </c>
      <c r="J5070">
        <v>792.85</v>
      </c>
      <c r="K5070">
        <v>703.54</v>
      </c>
      <c r="L5070">
        <v>1585.7</v>
      </c>
      <c r="M5070">
        <v>1407.08</v>
      </c>
      <c r="N5070" t="s">
        <v>18378</v>
      </c>
      <c r="O5070" t="s">
        <v>18377</v>
      </c>
      <c r="P5070" t="s">
        <v>121</v>
      </c>
      <c r="Q5070">
        <v>9.9252000000000002</v>
      </c>
      <c r="R5070">
        <v>78.119799999999998</v>
      </c>
      <c r="S5070" t="s">
        <v>243</v>
      </c>
      <c r="T5070" t="s">
        <v>242</v>
      </c>
      <c r="U5070" t="s">
        <v>10</v>
      </c>
      <c r="V5070" t="s">
        <v>22</v>
      </c>
    </row>
    <row r="5071" spans="1:22">
      <c r="A5071" t="s">
        <v>18376</v>
      </c>
      <c r="B5071" s="2">
        <v>45197.482638888891</v>
      </c>
      <c r="C5071" s="2">
        <f t="shared" si="79"/>
        <v>45194</v>
      </c>
      <c r="D5071" t="s">
        <v>2302</v>
      </c>
      <c r="E5071" t="s">
        <v>13330</v>
      </c>
      <c r="F5071" t="s">
        <v>136</v>
      </c>
      <c r="G5071" t="s">
        <v>115</v>
      </c>
      <c r="H5071" t="s">
        <v>63</v>
      </c>
      <c r="I5071">
        <v>2</v>
      </c>
      <c r="J5071">
        <v>817.2</v>
      </c>
      <c r="K5071">
        <v>615.58000000000004</v>
      </c>
      <c r="L5071">
        <v>1634.4</v>
      </c>
      <c r="M5071">
        <v>1231.1600000000001</v>
      </c>
      <c r="N5071" t="s">
        <v>18375</v>
      </c>
      <c r="O5071" t="s">
        <v>18374</v>
      </c>
      <c r="P5071" t="s">
        <v>112</v>
      </c>
      <c r="Q5071">
        <v>13.082700000000001</v>
      </c>
      <c r="R5071">
        <v>80.270700000000005</v>
      </c>
      <c r="S5071" t="s">
        <v>413</v>
      </c>
      <c r="T5071" t="s">
        <v>412</v>
      </c>
      <c r="U5071" t="s">
        <v>10</v>
      </c>
      <c r="V5071" t="s">
        <v>45</v>
      </c>
    </row>
    <row r="5072" spans="1:22">
      <c r="A5072" t="s">
        <v>18373</v>
      </c>
      <c r="B5072" s="2">
        <v>45145.631249999999</v>
      </c>
      <c r="C5072" s="2">
        <f t="shared" si="79"/>
        <v>45145</v>
      </c>
      <c r="D5072" t="s">
        <v>2297</v>
      </c>
      <c r="E5072" t="s">
        <v>4310</v>
      </c>
      <c r="F5072" t="s">
        <v>136</v>
      </c>
      <c r="G5072" t="s">
        <v>41</v>
      </c>
      <c r="H5072" t="s">
        <v>71</v>
      </c>
      <c r="I5072">
        <v>2</v>
      </c>
      <c r="J5072">
        <v>361.73</v>
      </c>
      <c r="K5072">
        <v>313.58999999999997</v>
      </c>
      <c r="L5072">
        <v>723.46</v>
      </c>
      <c r="M5072">
        <v>627.17999999999995</v>
      </c>
      <c r="N5072" t="s">
        <v>18372</v>
      </c>
      <c r="O5072" t="s">
        <v>18371</v>
      </c>
      <c r="P5072" t="s">
        <v>49</v>
      </c>
      <c r="Q5072">
        <v>12.916499999999999</v>
      </c>
      <c r="R5072">
        <v>79.132499999999993</v>
      </c>
      <c r="S5072" t="s">
        <v>59</v>
      </c>
      <c r="T5072" t="s">
        <v>58</v>
      </c>
      <c r="U5072" t="s">
        <v>10</v>
      </c>
      <c r="V5072" t="s">
        <v>45</v>
      </c>
    </row>
    <row r="5073" spans="1:22">
      <c r="A5073" t="s">
        <v>18370</v>
      </c>
      <c r="B5073" s="2">
        <v>45056.805555555555</v>
      </c>
      <c r="C5073" s="2">
        <f t="shared" si="79"/>
        <v>45054</v>
      </c>
      <c r="D5073" t="s">
        <v>2292</v>
      </c>
      <c r="E5073" t="s">
        <v>18369</v>
      </c>
      <c r="F5073" t="s">
        <v>83</v>
      </c>
      <c r="G5073" t="s">
        <v>91</v>
      </c>
      <c r="H5073" t="s">
        <v>52</v>
      </c>
      <c r="I5073">
        <v>2</v>
      </c>
      <c r="J5073">
        <v>930</v>
      </c>
      <c r="K5073">
        <v>829.02</v>
      </c>
      <c r="L5073">
        <v>1860</v>
      </c>
      <c r="M5073">
        <v>1658.04</v>
      </c>
      <c r="N5073" t="s">
        <v>18368</v>
      </c>
      <c r="O5073" t="s">
        <v>18367</v>
      </c>
      <c r="P5073" t="s">
        <v>112</v>
      </c>
      <c r="Q5073">
        <v>13.082700000000001</v>
      </c>
      <c r="R5073">
        <v>80.270700000000005</v>
      </c>
      <c r="S5073" t="s">
        <v>333</v>
      </c>
      <c r="T5073" t="s">
        <v>332</v>
      </c>
      <c r="U5073" t="s">
        <v>57</v>
      </c>
      <c r="V5073" t="s">
        <v>9</v>
      </c>
    </row>
    <row r="5074" spans="1:22">
      <c r="A5074" t="s">
        <v>18366</v>
      </c>
      <c r="B5074" s="2">
        <v>44987.740972222222</v>
      </c>
      <c r="C5074" s="2">
        <f t="shared" si="79"/>
        <v>44984</v>
      </c>
      <c r="D5074" t="s">
        <v>2287</v>
      </c>
      <c r="E5074" t="s">
        <v>4303</v>
      </c>
      <c r="F5074" t="s">
        <v>64</v>
      </c>
      <c r="G5074" t="s">
        <v>82</v>
      </c>
      <c r="H5074" t="s">
        <v>63</v>
      </c>
      <c r="I5074">
        <v>1</v>
      </c>
      <c r="J5074">
        <v>1767.31</v>
      </c>
      <c r="K5074">
        <v>1163.8499999999999</v>
      </c>
      <c r="L5074">
        <v>1767.31</v>
      </c>
      <c r="M5074">
        <v>1163.8499999999999</v>
      </c>
      <c r="N5074" t="s">
        <v>18365</v>
      </c>
      <c r="O5074" t="s">
        <v>18364</v>
      </c>
      <c r="P5074" t="s">
        <v>112</v>
      </c>
      <c r="Q5074">
        <v>13.082700000000001</v>
      </c>
      <c r="R5074">
        <v>80.270700000000005</v>
      </c>
      <c r="S5074" t="s">
        <v>486</v>
      </c>
      <c r="T5074" t="s">
        <v>485</v>
      </c>
      <c r="U5074" t="s">
        <v>46</v>
      </c>
      <c r="V5074" t="s">
        <v>9</v>
      </c>
    </row>
    <row r="5075" spans="1:22">
      <c r="A5075" t="s">
        <v>18363</v>
      </c>
      <c r="B5075" s="2">
        <v>45342.484027777777</v>
      </c>
      <c r="C5075" s="2">
        <f t="shared" si="79"/>
        <v>45341</v>
      </c>
      <c r="D5075" t="s">
        <v>2282</v>
      </c>
      <c r="E5075" t="s">
        <v>18362</v>
      </c>
      <c r="F5075" t="s">
        <v>136</v>
      </c>
      <c r="G5075" t="s">
        <v>106</v>
      </c>
      <c r="H5075" t="s">
        <v>29</v>
      </c>
      <c r="I5075">
        <v>1</v>
      </c>
      <c r="J5075">
        <v>1071.2</v>
      </c>
      <c r="K5075">
        <v>755.47</v>
      </c>
      <c r="L5075">
        <v>1071.2</v>
      </c>
      <c r="M5075">
        <v>755.47</v>
      </c>
      <c r="N5075" t="s">
        <v>18361</v>
      </c>
      <c r="O5075" t="s">
        <v>18360</v>
      </c>
      <c r="P5075" t="s">
        <v>121</v>
      </c>
      <c r="Q5075">
        <v>9.9252000000000002</v>
      </c>
      <c r="R5075">
        <v>78.119799999999998</v>
      </c>
      <c r="S5075" t="s">
        <v>513</v>
      </c>
      <c r="T5075" t="s">
        <v>512</v>
      </c>
      <c r="U5075" t="s">
        <v>10</v>
      </c>
      <c r="V5075" t="s">
        <v>45</v>
      </c>
    </row>
    <row r="5076" spans="1:22">
      <c r="A5076" t="s">
        <v>18359</v>
      </c>
      <c r="B5076" s="2">
        <v>44997.451388888891</v>
      </c>
      <c r="C5076" s="2">
        <f t="shared" si="79"/>
        <v>44991</v>
      </c>
      <c r="D5076" t="s">
        <v>2277</v>
      </c>
      <c r="E5076" t="s">
        <v>16689</v>
      </c>
      <c r="F5076" t="s">
        <v>64</v>
      </c>
      <c r="G5076" t="s">
        <v>30</v>
      </c>
      <c r="H5076" t="s">
        <v>40</v>
      </c>
      <c r="I5076">
        <v>1</v>
      </c>
      <c r="J5076">
        <v>1331.83</v>
      </c>
      <c r="K5076">
        <v>835.68</v>
      </c>
      <c r="L5076">
        <v>1331.83</v>
      </c>
      <c r="M5076">
        <v>835.68</v>
      </c>
      <c r="N5076" t="s">
        <v>18358</v>
      </c>
      <c r="O5076" t="s">
        <v>18357</v>
      </c>
      <c r="P5076" t="s">
        <v>37</v>
      </c>
      <c r="Q5076">
        <v>10.7905</v>
      </c>
      <c r="R5076">
        <v>78.704700000000003</v>
      </c>
      <c r="S5076" t="s">
        <v>352</v>
      </c>
      <c r="T5076" t="s">
        <v>351</v>
      </c>
      <c r="U5076" t="s">
        <v>10</v>
      </c>
      <c r="V5076" t="s">
        <v>22</v>
      </c>
    </row>
    <row r="5077" spans="1:22">
      <c r="A5077" t="s">
        <v>18356</v>
      </c>
      <c r="B5077" s="2">
        <v>45549.712500000001</v>
      </c>
      <c r="C5077" s="2">
        <f t="shared" si="79"/>
        <v>45544</v>
      </c>
      <c r="D5077" t="s">
        <v>2272</v>
      </c>
      <c r="E5077" t="s">
        <v>8023</v>
      </c>
      <c r="F5077" t="s">
        <v>18</v>
      </c>
      <c r="G5077" t="s">
        <v>53</v>
      </c>
      <c r="H5077" t="s">
        <v>40</v>
      </c>
      <c r="I5077">
        <v>2</v>
      </c>
      <c r="J5077">
        <v>2126.67</v>
      </c>
      <c r="K5077">
        <v>1905.57</v>
      </c>
      <c r="L5077">
        <v>4253.34</v>
      </c>
      <c r="M5077">
        <v>3811.14</v>
      </c>
      <c r="N5077" t="s">
        <v>18355</v>
      </c>
      <c r="O5077" t="s">
        <v>18354</v>
      </c>
      <c r="P5077" t="s">
        <v>121</v>
      </c>
      <c r="Q5077">
        <v>9.9252000000000002</v>
      </c>
      <c r="R5077">
        <v>78.119799999999998</v>
      </c>
      <c r="S5077" t="s">
        <v>616</v>
      </c>
      <c r="T5077" t="s">
        <v>615</v>
      </c>
      <c r="U5077" t="s">
        <v>10</v>
      </c>
      <c r="V5077" t="s">
        <v>9</v>
      </c>
    </row>
    <row r="5078" spans="1:22">
      <c r="A5078" t="s">
        <v>18353</v>
      </c>
      <c r="B5078" s="2">
        <v>45504.692361111112</v>
      </c>
      <c r="C5078" s="2">
        <f t="shared" si="79"/>
        <v>45502</v>
      </c>
      <c r="D5078" t="s">
        <v>2267</v>
      </c>
      <c r="E5078" t="s">
        <v>13305</v>
      </c>
      <c r="F5078" t="s">
        <v>83</v>
      </c>
      <c r="G5078" t="s">
        <v>30</v>
      </c>
      <c r="H5078" t="s">
        <v>29</v>
      </c>
      <c r="I5078">
        <v>2</v>
      </c>
      <c r="J5078">
        <v>1469.7</v>
      </c>
      <c r="K5078">
        <v>988.05</v>
      </c>
      <c r="L5078">
        <v>2939.4</v>
      </c>
      <c r="M5078">
        <v>1976.1</v>
      </c>
      <c r="N5078" t="s">
        <v>18352</v>
      </c>
      <c r="O5078" t="s">
        <v>18351</v>
      </c>
      <c r="P5078" t="s">
        <v>26</v>
      </c>
      <c r="Q5078">
        <v>11.0168</v>
      </c>
      <c r="R5078">
        <v>76.955799999999996</v>
      </c>
      <c r="S5078" t="s">
        <v>176</v>
      </c>
      <c r="T5078" t="s">
        <v>175</v>
      </c>
      <c r="U5078" t="s">
        <v>23</v>
      </c>
      <c r="V5078" t="s">
        <v>9</v>
      </c>
    </row>
    <row r="5079" spans="1:22">
      <c r="A5079" t="s">
        <v>18350</v>
      </c>
      <c r="B5079" s="2">
        <v>45091.588888888888</v>
      </c>
      <c r="C5079" s="2">
        <f t="shared" si="79"/>
        <v>45089</v>
      </c>
      <c r="D5079" t="s">
        <v>2262</v>
      </c>
      <c r="E5079" t="s">
        <v>18349</v>
      </c>
      <c r="F5079" t="s">
        <v>201</v>
      </c>
      <c r="G5079" t="s">
        <v>41</v>
      </c>
      <c r="H5079" t="s">
        <v>29</v>
      </c>
      <c r="I5079">
        <v>1</v>
      </c>
      <c r="J5079">
        <v>1742.62</v>
      </c>
      <c r="K5079">
        <v>1425.06</v>
      </c>
      <c r="L5079">
        <v>1742.62</v>
      </c>
      <c r="M5079">
        <v>1425.06</v>
      </c>
      <c r="N5079" t="s">
        <v>18348</v>
      </c>
      <c r="O5079" t="s">
        <v>18347</v>
      </c>
      <c r="P5079" t="s">
        <v>121</v>
      </c>
      <c r="Q5079">
        <v>9.9252000000000002</v>
      </c>
      <c r="R5079">
        <v>78.119799999999998</v>
      </c>
      <c r="S5079" t="s">
        <v>243</v>
      </c>
      <c r="T5079" t="s">
        <v>242</v>
      </c>
      <c r="U5079" t="s">
        <v>57</v>
      </c>
      <c r="V5079" t="s">
        <v>45</v>
      </c>
    </row>
    <row r="5080" spans="1:22">
      <c r="A5080" t="s">
        <v>18346</v>
      </c>
      <c r="B5080" s="2">
        <v>45452.613888888889</v>
      </c>
      <c r="C5080" s="2">
        <f t="shared" si="79"/>
        <v>45446</v>
      </c>
      <c r="D5080" t="s">
        <v>2257</v>
      </c>
      <c r="E5080" t="s">
        <v>9817</v>
      </c>
      <c r="F5080" t="s">
        <v>64</v>
      </c>
      <c r="G5080" t="s">
        <v>72</v>
      </c>
      <c r="H5080" t="s">
        <v>71</v>
      </c>
      <c r="I5080">
        <v>1</v>
      </c>
      <c r="J5080">
        <v>2248.62</v>
      </c>
      <c r="K5080">
        <v>1625.77</v>
      </c>
      <c r="L5080">
        <v>2248.62</v>
      </c>
      <c r="M5080">
        <v>1625.77</v>
      </c>
      <c r="N5080" t="s">
        <v>18345</v>
      </c>
      <c r="O5080" t="s">
        <v>18344</v>
      </c>
      <c r="P5080" t="s">
        <v>13</v>
      </c>
      <c r="Q5080">
        <v>11.664300000000001</v>
      </c>
      <c r="R5080">
        <v>78.146000000000001</v>
      </c>
      <c r="S5080" t="s">
        <v>103</v>
      </c>
      <c r="T5080" t="s">
        <v>102</v>
      </c>
      <c r="U5080" t="s">
        <v>46</v>
      </c>
      <c r="V5080" t="s">
        <v>22</v>
      </c>
    </row>
    <row r="5081" spans="1:22">
      <c r="A5081" t="s">
        <v>18343</v>
      </c>
      <c r="B5081" s="2">
        <v>44944.782638888886</v>
      </c>
      <c r="C5081" s="2">
        <f t="shared" si="79"/>
        <v>44942</v>
      </c>
      <c r="D5081" t="s">
        <v>2252</v>
      </c>
      <c r="E5081" t="s">
        <v>8009</v>
      </c>
      <c r="F5081" t="s">
        <v>166</v>
      </c>
      <c r="G5081" t="s">
        <v>115</v>
      </c>
      <c r="H5081" t="s">
        <v>63</v>
      </c>
      <c r="I5081">
        <v>2</v>
      </c>
      <c r="J5081">
        <v>1568.57</v>
      </c>
      <c r="K5081">
        <v>1218.01</v>
      </c>
      <c r="L5081">
        <v>3137.14</v>
      </c>
      <c r="M5081">
        <v>2436.02</v>
      </c>
      <c r="N5081" t="s">
        <v>18342</v>
      </c>
      <c r="O5081" t="s">
        <v>18341</v>
      </c>
      <c r="P5081" t="s">
        <v>60</v>
      </c>
      <c r="Q5081">
        <v>8.7139000000000006</v>
      </c>
      <c r="R5081">
        <v>77.756699999999995</v>
      </c>
      <c r="S5081" t="s">
        <v>146</v>
      </c>
      <c r="T5081" t="s">
        <v>145</v>
      </c>
      <c r="U5081" t="s">
        <v>57</v>
      </c>
      <c r="V5081" t="s">
        <v>45</v>
      </c>
    </row>
    <row r="5082" spans="1:22">
      <c r="A5082" t="s">
        <v>18340</v>
      </c>
      <c r="B5082" s="2">
        <v>45173.767361111109</v>
      </c>
      <c r="C5082" s="2">
        <f t="shared" si="79"/>
        <v>45173</v>
      </c>
      <c r="D5082" t="s">
        <v>2247</v>
      </c>
      <c r="E5082" t="s">
        <v>18339</v>
      </c>
      <c r="F5082" t="s">
        <v>136</v>
      </c>
      <c r="G5082" t="s">
        <v>106</v>
      </c>
      <c r="H5082" t="s">
        <v>16</v>
      </c>
      <c r="I5082">
        <v>4</v>
      </c>
      <c r="J5082">
        <v>1896.51</v>
      </c>
      <c r="K5082">
        <v>1554.17</v>
      </c>
      <c r="L5082">
        <v>7586.04</v>
      </c>
      <c r="M5082">
        <v>6216.68</v>
      </c>
      <c r="N5082" t="s">
        <v>18338</v>
      </c>
      <c r="O5082" t="s">
        <v>18337</v>
      </c>
      <c r="P5082" t="s">
        <v>121</v>
      </c>
      <c r="Q5082">
        <v>9.9252000000000002</v>
      </c>
      <c r="R5082">
        <v>78.119799999999998</v>
      </c>
      <c r="S5082" t="s">
        <v>133</v>
      </c>
      <c r="T5082" t="s">
        <v>132</v>
      </c>
      <c r="U5082" t="s">
        <v>46</v>
      </c>
      <c r="V5082" t="s">
        <v>9</v>
      </c>
    </row>
    <row r="5083" spans="1:22">
      <c r="A5083" t="s">
        <v>18336</v>
      </c>
      <c r="B5083" s="2">
        <v>45488.906944444447</v>
      </c>
      <c r="C5083" s="2">
        <f t="shared" si="79"/>
        <v>45488</v>
      </c>
      <c r="D5083" t="s">
        <v>2242</v>
      </c>
      <c r="E5083" t="s">
        <v>18335</v>
      </c>
      <c r="F5083" t="s">
        <v>64</v>
      </c>
      <c r="G5083" t="s">
        <v>106</v>
      </c>
      <c r="H5083" t="s">
        <v>52</v>
      </c>
      <c r="I5083">
        <v>2</v>
      </c>
      <c r="J5083">
        <v>348.29</v>
      </c>
      <c r="K5083">
        <v>312.2</v>
      </c>
      <c r="L5083">
        <v>696.58</v>
      </c>
      <c r="M5083">
        <v>624.4</v>
      </c>
      <c r="N5083" t="s">
        <v>18334</v>
      </c>
      <c r="O5083" t="s">
        <v>18333</v>
      </c>
      <c r="P5083" t="s">
        <v>112</v>
      </c>
      <c r="Q5083">
        <v>13.082700000000001</v>
      </c>
      <c r="R5083">
        <v>80.270700000000005</v>
      </c>
      <c r="S5083" t="s">
        <v>906</v>
      </c>
      <c r="T5083" t="s">
        <v>905</v>
      </c>
      <c r="U5083" t="s">
        <v>23</v>
      </c>
      <c r="V5083" t="s">
        <v>9</v>
      </c>
    </row>
    <row r="5084" spans="1:22">
      <c r="A5084" t="s">
        <v>18332</v>
      </c>
      <c r="B5084" s="2">
        <v>45332.879166666666</v>
      </c>
      <c r="C5084" s="2">
        <f t="shared" si="79"/>
        <v>45327</v>
      </c>
      <c r="D5084" t="s">
        <v>2237</v>
      </c>
      <c r="E5084" t="s">
        <v>7998</v>
      </c>
      <c r="F5084" t="s">
        <v>201</v>
      </c>
      <c r="G5084" t="s">
        <v>17</v>
      </c>
      <c r="H5084" t="s">
        <v>29</v>
      </c>
      <c r="I5084">
        <v>3</v>
      </c>
      <c r="J5084">
        <v>508.05</v>
      </c>
      <c r="K5084">
        <v>432.17</v>
      </c>
      <c r="L5084">
        <v>1524.15</v>
      </c>
      <c r="M5084">
        <v>1296.51</v>
      </c>
      <c r="N5084" t="s">
        <v>18331</v>
      </c>
      <c r="O5084" t="s">
        <v>18330</v>
      </c>
      <c r="P5084" t="s">
        <v>13</v>
      </c>
      <c r="Q5084">
        <v>11.664300000000001</v>
      </c>
      <c r="R5084">
        <v>78.146000000000001</v>
      </c>
      <c r="S5084" t="s">
        <v>432</v>
      </c>
      <c r="T5084" t="s">
        <v>431</v>
      </c>
      <c r="U5084" t="s">
        <v>46</v>
      </c>
      <c r="V5084" t="s">
        <v>22</v>
      </c>
    </row>
    <row r="5085" spans="1:22">
      <c r="A5085" t="s">
        <v>18329</v>
      </c>
      <c r="B5085" s="2">
        <v>45499.674305555556</v>
      </c>
      <c r="C5085" s="2">
        <f t="shared" si="79"/>
        <v>45495</v>
      </c>
      <c r="D5085" t="s">
        <v>2232</v>
      </c>
      <c r="E5085" t="s">
        <v>7994</v>
      </c>
      <c r="F5085" t="s">
        <v>201</v>
      </c>
      <c r="G5085" t="s">
        <v>115</v>
      </c>
      <c r="H5085" t="s">
        <v>16</v>
      </c>
      <c r="I5085">
        <v>1</v>
      </c>
      <c r="J5085">
        <v>683.49</v>
      </c>
      <c r="K5085">
        <v>522.07000000000005</v>
      </c>
      <c r="L5085">
        <v>683.49</v>
      </c>
      <c r="M5085">
        <v>522.07000000000005</v>
      </c>
      <c r="N5085" t="s">
        <v>18328</v>
      </c>
      <c r="O5085" t="s">
        <v>18327</v>
      </c>
      <c r="P5085" t="s">
        <v>60</v>
      </c>
      <c r="Q5085">
        <v>8.7139000000000006</v>
      </c>
      <c r="R5085">
        <v>77.756699999999995</v>
      </c>
      <c r="S5085" t="s">
        <v>120</v>
      </c>
      <c r="T5085" t="s">
        <v>119</v>
      </c>
      <c r="U5085" t="s">
        <v>77</v>
      </c>
      <c r="V5085" t="s">
        <v>45</v>
      </c>
    </row>
    <row r="5086" spans="1:22">
      <c r="A5086" t="s">
        <v>18326</v>
      </c>
      <c r="B5086" s="2">
        <v>45446.806250000001</v>
      </c>
      <c r="C5086" s="2">
        <f t="shared" si="79"/>
        <v>45446</v>
      </c>
      <c r="D5086" t="s">
        <v>2227</v>
      </c>
      <c r="E5086" t="s">
        <v>18325</v>
      </c>
      <c r="F5086" t="s">
        <v>136</v>
      </c>
      <c r="G5086" t="s">
        <v>53</v>
      </c>
      <c r="H5086" t="s">
        <v>29</v>
      </c>
      <c r="I5086">
        <v>1</v>
      </c>
      <c r="J5086">
        <v>249.13</v>
      </c>
      <c r="K5086">
        <v>195.08</v>
      </c>
      <c r="L5086">
        <v>249.13</v>
      </c>
      <c r="M5086">
        <v>195.08</v>
      </c>
      <c r="N5086" t="s">
        <v>18324</v>
      </c>
      <c r="O5086" t="s">
        <v>18323</v>
      </c>
      <c r="P5086" t="s">
        <v>68</v>
      </c>
      <c r="Q5086">
        <v>11.34</v>
      </c>
      <c r="R5086">
        <v>77.717200000000005</v>
      </c>
      <c r="S5086" t="s">
        <v>79</v>
      </c>
      <c r="T5086" t="s">
        <v>78</v>
      </c>
      <c r="U5086" t="s">
        <v>10</v>
      </c>
      <c r="V5086" t="s">
        <v>9</v>
      </c>
    </row>
    <row r="5087" spans="1:22">
      <c r="A5087" t="s">
        <v>18322</v>
      </c>
      <c r="B5087" s="2">
        <v>45202.901388888888</v>
      </c>
      <c r="C5087" s="2">
        <f t="shared" si="79"/>
        <v>45201</v>
      </c>
      <c r="D5087" t="s">
        <v>2222</v>
      </c>
      <c r="E5087" t="s">
        <v>18321</v>
      </c>
      <c r="F5087" t="s">
        <v>201</v>
      </c>
      <c r="G5087" t="s">
        <v>82</v>
      </c>
      <c r="H5087" t="s">
        <v>71</v>
      </c>
      <c r="I5087">
        <v>3</v>
      </c>
      <c r="J5087">
        <v>2059.5300000000002</v>
      </c>
      <c r="K5087">
        <v>1842.58</v>
      </c>
      <c r="L5087">
        <v>6178.59</v>
      </c>
      <c r="M5087">
        <v>5527.74</v>
      </c>
      <c r="N5087" t="s">
        <v>18320</v>
      </c>
      <c r="O5087" t="s">
        <v>18319</v>
      </c>
      <c r="P5087" t="s">
        <v>13</v>
      </c>
      <c r="Q5087">
        <v>11.664300000000001</v>
      </c>
      <c r="R5087">
        <v>78.146000000000001</v>
      </c>
      <c r="S5087" t="s">
        <v>762</v>
      </c>
      <c r="T5087" t="s">
        <v>761</v>
      </c>
      <c r="U5087" t="s">
        <v>23</v>
      </c>
      <c r="V5087" t="s">
        <v>45</v>
      </c>
    </row>
    <row r="5088" spans="1:22">
      <c r="A5088" t="s">
        <v>18318</v>
      </c>
      <c r="B5088" s="2">
        <v>45050.566666666666</v>
      </c>
      <c r="C5088" s="2">
        <f t="shared" si="79"/>
        <v>45047</v>
      </c>
      <c r="D5088" t="s">
        <v>2217</v>
      </c>
      <c r="E5088" t="s">
        <v>11565</v>
      </c>
      <c r="F5088" t="s">
        <v>83</v>
      </c>
      <c r="G5088" t="s">
        <v>72</v>
      </c>
      <c r="H5088" t="s">
        <v>52</v>
      </c>
      <c r="I5088">
        <v>4</v>
      </c>
      <c r="J5088">
        <v>1704.28</v>
      </c>
      <c r="K5088">
        <v>1294.94</v>
      </c>
      <c r="L5088">
        <v>6817.12</v>
      </c>
      <c r="M5088">
        <v>5179.76</v>
      </c>
      <c r="N5088" t="s">
        <v>18317</v>
      </c>
      <c r="O5088" t="s">
        <v>18316</v>
      </c>
      <c r="P5088" t="s">
        <v>49</v>
      </c>
      <c r="Q5088">
        <v>12.916499999999999</v>
      </c>
      <c r="R5088">
        <v>79.132499999999993</v>
      </c>
      <c r="S5088" t="s">
        <v>79</v>
      </c>
      <c r="T5088" t="s">
        <v>78</v>
      </c>
      <c r="U5088" t="s">
        <v>77</v>
      </c>
      <c r="V5088" t="s">
        <v>45</v>
      </c>
    </row>
    <row r="5089" spans="1:22">
      <c r="A5089" t="s">
        <v>18315</v>
      </c>
      <c r="B5089" s="2">
        <v>45059.841666666667</v>
      </c>
      <c r="C5089" s="2">
        <f t="shared" si="79"/>
        <v>45054</v>
      </c>
      <c r="D5089" t="s">
        <v>2212</v>
      </c>
      <c r="E5089" t="s">
        <v>18314</v>
      </c>
      <c r="F5089" t="s">
        <v>136</v>
      </c>
      <c r="G5089" t="s">
        <v>72</v>
      </c>
      <c r="H5089" t="s">
        <v>16</v>
      </c>
      <c r="I5089">
        <v>2</v>
      </c>
      <c r="J5089">
        <v>2428.14</v>
      </c>
      <c r="K5089">
        <v>1828.73</v>
      </c>
      <c r="L5089">
        <v>4856.28</v>
      </c>
      <c r="M5089">
        <v>3657.46</v>
      </c>
      <c r="N5089" t="s">
        <v>18313</v>
      </c>
      <c r="O5089" t="s">
        <v>18312</v>
      </c>
      <c r="P5089" t="s">
        <v>13</v>
      </c>
      <c r="Q5089">
        <v>11.664300000000001</v>
      </c>
      <c r="R5089">
        <v>78.146000000000001</v>
      </c>
      <c r="S5089" t="s">
        <v>257</v>
      </c>
      <c r="T5089" t="s">
        <v>256</v>
      </c>
      <c r="U5089" t="s">
        <v>46</v>
      </c>
      <c r="V5089" t="s">
        <v>45</v>
      </c>
    </row>
    <row r="5090" spans="1:22">
      <c r="A5090" t="s">
        <v>18311</v>
      </c>
      <c r="B5090" s="2">
        <v>45110.542361111111</v>
      </c>
      <c r="C5090" s="2">
        <f t="shared" si="79"/>
        <v>45110</v>
      </c>
      <c r="D5090" t="s">
        <v>2207</v>
      </c>
      <c r="E5090" t="s">
        <v>7974</v>
      </c>
      <c r="F5090" t="s">
        <v>166</v>
      </c>
      <c r="G5090" t="s">
        <v>82</v>
      </c>
      <c r="H5090" t="s">
        <v>71</v>
      </c>
      <c r="I5090">
        <v>2</v>
      </c>
      <c r="J5090">
        <v>2394.9499999999998</v>
      </c>
      <c r="K5090">
        <v>1602.63</v>
      </c>
      <c r="L5090">
        <v>4789.8999999999996</v>
      </c>
      <c r="M5090">
        <v>3205.26</v>
      </c>
      <c r="N5090" t="s">
        <v>18310</v>
      </c>
      <c r="O5090" t="s">
        <v>18309</v>
      </c>
      <c r="P5090" t="s">
        <v>49</v>
      </c>
      <c r="Q5090">
        <v>12.916499999999999</v>
      </c>
      <c r="R5090">
        <v>79.132499999999993</v>
      </c>
      <c r="S5090" t="s">
        <v>486</v>
      </c>
      <c r="T5090" t="s">
        <v>485</v>
      </c>
      <c r="U5090" t="s">
        <v>46</v>
      </c>
      <c r="V5090" t="s">
        <v>22</v>
      </c>
    </row>
    <row r="5091" spans="1:22">
      <c r="A5091" t="s">
        <v>18308</v>
      </c>
      <c r="B5091" s="2">
        <v>44930.729166666664</v>
      </c>
      <c r="C5091" s="2">
        <f t="shared" si="79"/>
        <v>44928</v>
      </c>
      <c r="D5091" t="s">
        <v>2202</v>
      </c>
      <c r="E5091" t="s">
        <v>4236</v>
      </c>
      <c r="F5091" t="s">
        <v>166</v>
      </c>
      <c r="G5091" t="s">
        <v>53</v>
      </c>
      <c r="H5091" t="s">
        <v>29</v>
      </c>
      <c r="I5091">
        <v>3</v>
      </c>
      <c r="J5091">
        <v>1195.31</v>
      </c>
      <c r="K5091">
        <v>846.86</v>
      </c>
      <c r="L5091">
        <v>3585.93</v>
      </c>
      <c r="M5091">
        <v>2540.58</v>
      </c>
      <c r="N5091" t="s">
        <v>18307</v>
      </c>
      <c r="O5091" t="s">
        <v>18306</v>
      </c>
      <c r="P5091" t="s">
        <v>49</v>
      </c>
      <c r="Q5091">
        <v>12.916499999999999</v>
      </c>
      <c r="R5091">
        <v>79.132499999999993</v>
      </c>
      <c r="S5091" t="s">
        <v>243</v>
      </c>
      <c r="T5091" t="s">
        <v>242</v>
      </c>
      <c r="U5091" t="s">
        <v>57</v>
      </c>
      <c r="V5091" t="s">
        <v>9</v>
      </c>
    </row>
    <row r="5092" spans="1:22">
      <c r="A5092" t="s">
        <v>18305</v>
      </c>
      <c r="B5092" s="2">
        <v>45132.631249999999</v>
      </c>
      <c r="C5092" s="2">
        <f t="shared" si="79"/>
        <v>45131</v>
      </c>
      <c r="D5092" t="s">
        <v>2197</v>
      </c>
      <c r="E5092" t="s">
        <v>18304</v>
      </c>
      <c r="F5092" t="s">
        <v>31</v>
      </c>
      <c r="G5092" t="s">
        <v>106</v>
      </c>
      <c r="H5092" t="s">
        <v>71</v>
      </c>
      <c r="I5092">
        <v>1</v>
      </c>
      <c r="J5092">
        <v>964.82</v>
      </c>
      <c r="K5092">
        <v>681.1</v>
      </c>
      <c r="L5092">
        <v>964.82</v>
      </c>
      <c r="M5092">
        <v>681.1</v>
      </c>
      <c r="N5092" t="s">
        <v>18303</v>
      </c>
      <c r="O5092" t="s">
        <v>18302</v>
      </c>
      <c r="P5092" t="s">
        <v>112</v>
      </c>
      <c r="Q5092">
        <v>13.082700000000001</v>
      </c>
      <c r="R5092">
        <v>80.270700000000005</v>
      </c>
      <c r="S5092" t="s">
        <v>111</v>
      </c>
      <c r="T5092" t="s">
        <v>110</v>
      </c>
      <c r="U5092" t="s">
        <v>23</v>
      </c>
      <c r="V5092" t="s">
        <v>212</v>
      </c>
    </row>
    <row r="5093" spans="1:22">
      <c r="A5093" t="s">
        <v>18301</v>
      </c>
      <c r="B5093" s="2">
        <v>45127.913194444445</v>
      </c>
      <c r="C5093" s="2">
        <f t="shared" si="79"/>
        <v>45124</v>
      </c>
      <c r="D5093" t="s">
        <v>2192</v>
      </c>
      <c r="E5093" t="s">
        <v>18300</v>
      </c>
      <c r="F5093" t="s">
        <v>18</v>
      </c>
      <c r="G5093" t="s">
        <v>53</v>
      </c>
      <c r="H5093" t="s">
        <v>40</v>
      </c>
      <c r="I5093">
        <v>1</v>
      </c>
      <c r="J5093">
        <v>823.95</v>
      </c>
      <c r="K5093">
        <v>606.79999999999995</v>
      </c>
      <c r="L5093">
        <v>823.95</v>
      </c>
      <c r="M5093">
        <v>606.79999999999995</v>
      </c>
      <c r="N5093" t="s">
        <v>18299</v>
      </c>
      <c r="O5093" t="s">
        <v>18298</v>
      </c>
      <c r="P5093" t="s">
        <v>26</v>
      </c>
      <c r="Q5093">
        <v>11.0168</v>
      </c>
      <c r="R5093">
        <v>76.955799999999996</v>
      </c>
      <c r="S5093" t="s">
        <v>36</v>
      </c>
      <c r="T5093" t="s">
        <v>35</v>
      </c>
      <c r="U5093" t="s">
        <v>46</v>
      </c>
      <c r="V5093" t="s">
        <v>212</v>
      </c>
    </row>
    <row r="5094" spans="1:22">
      <c r="A5094" t="s">
        <v>18297</v>
      </c>
      <c r="B5094" s="2">
        <v>45540.538194444445</v>
      </c>
      <c r="C5094" s="2">
        <f t="shared" si="79"/>
        <v>45537</v>
      </c>
      <c r="D5094" t="s">
        <v>2187</v>
      </c>
      <c r="E5094" t="s">
        <v>13248</v>
      </c>
      <c r="F5094" t="s">
        <v>31</v>
      </c>
      <c r="G5094" t="s">
        <v>91</v>
      </c>
      <c r="H5094" t="s">
        <v>71</v>
      </c>
      <c r="I5094">
        <v>3</v>
      </c>
      <c r="J5094">
        <v>1599.84</v>
      </c>
      <c r="K5094">
        <v>1062.0999999999999</v>
      </c>
      <c r="L5094">
        <v>4799.5200000000004</v>
      </c>
      <c r="M5094">
        <v>3186.3</v>
      </c>
      <c r="N5094" t="s">
        <v>18296</v>
      </c>
      <c r="O5094" t="s">
        <v>18295</v>
      </c>
      <c r="P5094" t="s">
        <v>112</v>
      </c>
      <c r="Q5094">
        <v>13.082700000000001</v>
      </c>
      <c r="R5094">
        <v>80.270700000000005</v>
      </c>
      <c r="S5094" t="s">
        <v>762</v>
      </c>
      <c r="T5094" t="s">
        <v>761</v>
      </c>
      <c r="U5094" t="s">
        <v>23</v>
      </c>
      <c r="V5094" t="s">
        <v>9</v>
      </c>
    </row>
    <row r="5095" spans="1:22">
      <c r="A5095" t="s">
        <v>18294</v>
      </c>
      <c r="B5095" s="2">
        <v>45375.513888888891</v>
      </c>
      <c r="C5095" s="2">
        <f t="shared" si="79"/>
        <v>45369</v>
      </c>
      <c r="D5095" t="s">
        <v>2182</v>
      </c>
      <c r="E5095" t="s">
        <v>7956</v>
      </c>
      <c r="F5095" t="s">
        <v>136</v>
      </c>
      <c r="G5095" t="s">
        <v>91</v>
      </c>
      <c r="H5095" t="s">
        <v>40</v>
      </c>
      <c r="I5095">
        <v>4</v>
      </c>
      <c r="J5095">
        <v>370.13</v>
      </c>
      <c r="K5095">
        <v>331.74</v>
      </c>
      <c r="L5095">
        <v>1480.52</v>
      </c>
      <c r="M5095">
        <v>1326.96</v>
      </c>
      <c r="N5095" t="s">
        <v>18293</v>
      </c>
      <c r="O5095" t="s">
        <v>18292</v>
      </c>
      <c r="P5095" t="s">
        <v>68</v>
      </c>
      <c r="Q5095">
        <v>11.34</v>
      </c>
      <c r="R5095">
        <v>77.717200000000005</v>
      </c>
      <c r="S5095" t="s">
        <v>735</v>
      </c>
      <c r="T5095" t="s">
        <v>734</v>
      </c>
      <c r="U5095" t="s">
        <v>77</v>
      </c>
      <c r="V5095" t="s">
        <v>9</v>
      </c>
    </row>
    <row r="5096" spans="1:22">
      <c r="A5096" t="s">
        <v>18291</v>
      </c>
      <c r="B5096" s="2">
        <v>45304.657638888886</v>
      </c>
      <c r="C5096" s="2">
        <f t="shared" si="79"/>
        <v>45299</v>
      </c>
      <c r="D5096" t="s">
        <v>2177</v>
      </c>
      <c r="E5096" t="s">
        <v>6119</v>
      </c>
      <c r="F5096" t="s">
        <v>201</v>
      </c>
      <c r="G5096" t="s">
        <v>53</v>
      </c>
      <c r="H5096" t="s">
        <v>16</v>
      </c>
      <c r="I5096">
        <v>1</v>
      </c>
      <c r="J5096">
        <v>400.07</v>
      </c>
      <c r="K5096">
        <v>306.77999999999997</v>
      </c>
      <c r="L5096">
        <v>400.07</v>
      </c>
      <c r="M5096">
        <v>306.77999999999997</v>
      </c>
      <c r="N5096" t="s">
        <v>18290</v>
      </c>
      <c r="O5096" t="s">
        <v>18289</v>
      </c>
      <c r="P5096" t="s">
        <v>112</v>
      </c>
      <c r="Q5096">
        <v>13.082700000000001</v>
      </c>
      <c r="R5096">
        <v>80.270700000000005</v>
      </c>
      <c r="S5096" t="s">
        <v>564</v>
      </c>
      <c r="T5096" t="s">
        <v>563</v>
      </c>
      <c r="U5096" t="s">
        <v>10</v>
      </c>
      <c r="V5096" t="s">
        <v>9</v>
      </c>
    </row>
    <row r="5097" spans="1:22">
      <c r="A5097" t="s">
        <v>18288</v>
      </c>
      <c r="B5097" s="2">
        <v>45572.461805555555</v>
      </c>
      <c r="C5097" s="2">
        <f t="shared" si="79"/>
        <v>45572</v>
      </c>
      <c r="D5097" t="s">
        <v>2172</v>
      </c>
      <c r="E5097" t="s">
        <v>11535</v>
      </c>
      <c r="F5097" t="s">
        <v>201</v>
      </c>
      <c r="G5097" t="s">
        <v>53</v>
      </c>
      <c r="H5097" t="s">
        <v>63</v>
      </c>
      <c r="I5097">
        <v>1</v>
      </c>
      <c r="J5097">
        <v>202.65</v>
      </c>
      <c r="K5097">
        <v>121.71</v>
      </c>
      <c r="L5097">
        <v>202.65</v>
      </c>
      <c r="M5097">
        <v>121.71</v>
      </c>
      <c r="N5097" t="s">
        <v>18287</v>
      </c>
      <c r="O5097" t="s">
        <v>18286</v>
      </c>
      <c r="P5097" t="s">
        <v>60</v>
      </c>
      <c r="Q5097">
        <v>8.7139000000000006</v>
      </c>
      <c r="R5097">
        <v>77.756699999999995</v>
      </c>
      <c r="S5097" t="s">
        <v>628</v>
      </c>
      <c r="T5097" t="s">
        <v>627</v>
      </c>
      <c r="U5097" t="s">
        <v>10</v>
      </c>
      <c r="V5097" t="s">
        <v>9</v>
      </c>
    </row>
    <row r="5098" spans="1:22">
      <c r="A5098" t="s">
        <v>18285</v>
      </c>
      <c r="B5098" s="2">
        <v>45535.902777777781</v>
      </c>
      <c r="C5098" s="2">
        <f t="shared" si="79"/>
        <v>45530</v>
      </c>
      <c r="D5098" t="s">
        <v>2167</v>
      </c>
      <c r="E5098" t="s">
        <v>16615</v>
      </c>
      <c r="F5098" t="s">
        <v>18</v>
      </c>
      <c r="G5098" t="s">
        <v>72</v>
      </c>
      <c r="H5098" t="s">
        <v>16</v>
      </c>
      <c r="I5098">
        <v>1</v>
      </c>
      <c r="J5098">
        <v>2305.2600000000002</v>
      </c>
      <c r="K5098">
        <v>1412.17</v>
      </c>
      <c r="L5098">
        <v>2305.2600000000002</v>
      </c>
      <c r="M5098">
        <v>1412.17</v>
      </c>
      <c r="N5098" t="s">
        <v>18284</v>
      </c>
      <c r="O5098" t="s">
        <v>18283</v>
      </c>
      <c r="P5098" t="s">
        <v>37</v>
      </c>
      <c r="Q5098">
        <v>10.7905</v>
      </c>
      <c r="R5098">
        <v>78.704700000000003</v>
      </c>
      <c r="S5098" t="s">
        <v>616</v>
      </c>
      <c r="T5098" t="s">
        <v>615</v>
      </c>
      <c r="U5098" t="s">
        <v>23</v>
      </c>
      <c r="V5098" t="s">
        <v>45</v>
      </c>
    </row>
    <row r="5099" spans="1:22">
      <c r="A5099" t="s">
        <v>18282</v>
      </c>
      <c r="B5099" s="2">
        <v>45079.826388888891</v>
      </c>
      <c r="C5099" s="2">
        <f t="shared" si="79"/>
        <v>45075</v>
      </c>
      <c r="D5099" t="s">
        <v>2162</v>
      </c>
      <c r="E5099" t="s">
        <v>14936</v>
      </c>
      <c r="F5099" t="s">
        <v>31</v>
      </c>
      <c r="G5099" t="s">
        <v>106</v>
      </c>
      <c r="H5099" t="s">
        <v>16</v>
      </c>
      <c r="I5099">
        <v>2</v>
      </c>
      <c r="J5099">
        <v>764.5</v>
      </c>
      <c r="K5099">
        <v>658.27</v>
      </c>
      <c r="L5099">
        <v>1529</v>
      </c>
      <c r="M5099">
        <v>1316.54</v>
      </c>
      <c r="N5099" t="s">
        <v>18281</v>
      </c>
      <c r="O5099" t="s">
        <v>18280</v>
      </c>
      <c r="P5099" t="s">
        <v>60</v>
      </c>
      <c r="Q5099">
        <v>8.7139000000000006</v>
      </c>
      <c r="R5099">
        <v>77.756699999999995</v>
      </c>
      <c r="S5099" t="s">
        <v>784</v>
      </c>
      <c r="T5099" t="s">
        <v>783</v>
      </c>
      <c r="U5099" t="s">
        <v>77</v>
      </c>
      <c r="V5099" t="s">
        <v>45</v>
      </c>
    </row>
    <row r="5100" spans="1:22">
      <c r="A5100" t="s">
        <v>18279</v>
      </c>
      <c r="B5100" s="2">
        <v>45350.711805555555</v>
      </c>
      <c r="C5100" s="2">
        <f t="shared" si="79"/>
        <v>45348</v>
      </c>
      <c r="D5100" t="s">
        <v>2157</v>
      </c>
      <c r="E5100" t="s">
        <v>2156</v>
      </c>
      <c r="F5100" t="s">
        <v>31</v>
      </c>
      <c r="G5100" t="s">
        <v>91</v>
      </c>
      <c r="H5100" t="s">
        <v>71</v>
      </c>
      <c r="I5100">
        <v>2</v>
      </c>
      <c r="J5100">
        <v>545.04999999999995</v>
      </c>
      <c r="K5100">
        <v>374.64</v>
      </c>
      <c r="L5100">
        <v>1090.0999999999999</v>
      </c>
      <c r="M5100">
        <v>749.28</v>
      </c>
      <c r="N5100" t="s">
        <v>18278</v>
      </c>
      <c r="O5100" t="s">
        <v>18277</v>
      </c>
      <c r="P5100" t="s">
        <v>112</v>
      </c>
      <c r="Q5100">
        <v>13.082700000000001</v>
      </c>
      <c r="R5100">
        <v>80.270700000000005</v>
      </c>
      <c r="S5100" t="s">
        <v>906</v>
      </c>
      <c r="T5100" t="s">
        <v>905</v>
      </c>
      <c r="U5100" t="s">
        <v>57</v>
      </c>
      <c r="V5100" t="s">
        <v>45</v>
      </c>
    </row>
    <row r="5101" spans="1:22">
      <c r="A5101" t="s">
        <v>18276</v>
      </c>
      <c r="B5101" s="2">
        <v>45304.806250000001</v>
      </c>
      <c r="C5101" s="2">
        <f t="shared" si="79"/>
        <v>45299</v>
      </c>
      <c r="D5101" t="s">
        <v>2152</v>
      </c>
      <c r="E5101" t="s">
        <v>16604</v>
      </c>
      <c r="F5101" t="s">
        <v>73</v>
      </c>
      <c r="G5101" t="s">
        <v>17</v>
      </c>
      <c r="H5101" t="s">
        <v>40</v>
      </c>
      <c r="I5101">
        <v>3</v>
      </c>
      <c r="J5101">
        <v>982.07</v>
      </c>
      <c r="K5101">
        <v>825.39</v>
      </c>
      <c r="L5101">
        <v>2946.21</v>
      </c>
      <c r="M5101">
        <v>2476.17</v>
      </c>
      <c r="N5101" t="s">
        <v>18275</v>
      </c>
      <c r="O5101" t="s">
        <v>18274</v>
      </c>
      <c r="P5101" t="s">
        <v>112</v>
      </c>
      <c r="Q5101">
        <v>13.082700000000001</v>
      </c>
      <c r="R5101">
        <v>80.270700000000005</v>
      </c>
      <c r="S5101" t="s">
        <v>302</v>
      </c>
      <c r="T5101" t="s">
        <v>301</v>
      </c>
      <c r="U5101" t="s">
        <v>46</v>
      </c>
      <c r="V5101" t="s">
        <v>212</v>
      </c>
    </row>
    <row r="5102" spans="1:22">
      <c r="A5102" t="s">
        <v>18273</v>
      </c>
      <c r="B5102" s="2">
        <v>45054.418055555558</v>
      </c>
      <c r="C5102" s="2">
        <f t="shared" si="79"/>
        <v>45054</v>
      </c>
      <c r="D5102" t="s">
        <v>2147</v>
      </c>
      <c r="E5102" t="s">
        <v>2146</v>
      </c>
      <c r="F5102" t="s">
        <v>166</v>
      </c>
      <c r="G5102" t="s">
        <v>91</v>
      </c>
      <c r="H5102" t="s">
        <v>71</v>
      </c>
      <c r="I5102">
        <v>2</v>
      </c>
      <c r="J5102">
        <v>1095.53</v>
      </c>
      <c r="K5102">
        <v>892.77</v>
      </c>
      <c r="L5102">
        <v>2191.06</v>
      </c>
      <c r="M5102">
        <v>1785.54</v>
      </c>
      <c r="N5102" t="s">
        <v>18272</v>
      </c>
      <c r="O5102" t="s">
        <v>18271</v>
      </c>
      <c r="P5102" t="s">
        <v>68</v>
      </c>
      <c r="Q5102">
        <v>11.34</v>
      </c>
      <c r="R5102">
        <v>77.717200000000005</v>
      </c>
      <c r="S5102" t="s">
        <v>146</v>
      </c>
      <c r="T5102" t="s">
        <v>145</v>
      </c>
      <c r="U5102" t="s">
        <v>10</v>
      </c>
      <c r="V5102" t="s">
        <v>22</v>
      </c>
    </row>
    <row r="5103" spans="1:22">
      <c r="A5103" t="s">
        <v>18270</v>
      </c>
      <c r="B5103" s="2">
        <v>45034.559027777781</v>
      </c>
      <c r="C5103" s="2">
        <f t="shared" si="79"/>
        <v>45033</v>
      </c>
      <c r="D5103" t="s">
        <v>2142</v>
      </c>
      <c r="E5103" t="s">
        <v>18269</v>
      </c>
      <c r="F5103" t="s">
        <v>83</v>
      </c>
      <c r="G5103" t="s">
        <v>106</v>
      </c>
      <c r="H5103" t="s">
        <v>29</v>
      </c>
      <c r="I5103">
        <v>1</v>
      </c>
      <c r="J5103">
        <v>1011.54</v>
      </c>
      <c r="K5103">
        <v>865.01</v>
      </c>
      <c r="L5103">
        <v>1011.54</v>
      </c>
      <c r="M5103">
        <v>865.01</v>
      </c>
      <c r="N5103" t="s">
        <v>18268</v>
      </c>
      <c r="O5103" t="s">
        <v>18267</v>
      </c>
      <c r="P5103" t="s">
        <v>49</v>
      </c>
      <c r="Q5103">
        <v>12.916499999999999</v>
      </c>
      <c r="R5103">
        <v>79.132499999999993</v>
      </c>
      <c r="S5103" t="s">
        <v>96</v>
      </c>
      <c r="T5103" t="s">
        <v>95</v>
      </c>
      <c r="U5103" t="s">
        <v>10</v>
      </c>
      <c r="V5103" t="s">
        <v>9</v>
      </c>
    </row>
    <row r="5104" spans="1:22">
      <c r="A5104" t="s">
        <v>18266</v>
      </c>
      <c r="B5104" s="2">
        <v>45388.5625</v>
      </c>
      <c r="C5104" s="2">
        <f t="shared" si="79"/>
        <v>45383</v>
      </c>
      <c r="D5104" t="s">
        <v>2137</v>
      </c>
      <c r="E5104" t="s">
        <v>14919</v>
      </c>
      <c r="F5104" t="s">
        <v>166</v>
      </c>
      <c r="G5104" t="s">
        <v>72</v>
      </c>
      <c r="H5104" t="s">
        <v>63</v>
      </c>
      <c r="I5104">
        <v>2</v>
      </c>
      <c r="J5104">
        <v>1580.47</v>
      </c>
      <c r="K5104">
        <v>1333.27</v>
      </c>
      <c r="L5104">
        <v>3160.94</v>
      </c>
      <c r="M5104">
        <v>2666.54</v>
      </c>
      <c r="N5104" t="s">
        <v>18265</v>
      </c>
      <c r="O5104" t="s">
        <v>18264</v>
      </c>
      <c r="P5104" t="s">
        <v>13</v>
      </c>
      <c r="Q5104">
        <v>11.664300000000001</v>
      </c>
      <c r="R5104">
        <v>78.146000000000001</v>
      </c>
      <c r="S5104" t="s">
        <v>276</v>
      </c>
      <c r="T5104" t="s">
        <v>275</v>
      </c>
      <c r="U5104" t="s">
        <v>23</v>
      </c>
      <c r="V5104" t="s">
        <v>9</v>
      </c>
    </row>
    <row r="5105" spans="1:22">
      <c r="A5105" t="s">
        <v>18263</v>
      </c>
      <c r="B5105" s="2">
        <v>45473.776388888888</v>
      </c>
      <c r="C5105" s="2">
        <f t="shared" si="79"/>
        <v>45467</v>
      </c>
      <c r="D5105" t="s">
        <v>2132</v>
      </c>
      <c r="E5105" t="s">
        <v>2131</v>
      </c>
      <c r="F5105" t="s">
        <v>201</v>
      </c>
      <c r="G5105" t="s">
        <v>17</v>
      </c>
      <c r="H5105" t="s">
        <v>16</v>
      </c>
      <c r="I5105">
        <v>1</v>
      </c>
      <c r="J5105">
        <v>1082.48</v>
      </c>
      <c r="K5105">
        <v>919.93</v>
      </c>
      <c r="L5105">
        <v>1082.48</v>
      </c>
      <c r="M5105">
        <v>919.93</v>
      </c>
      <c r="N5105" t="s">
        <v>18262</v>
      </c>
      <c r="O5105" t="s">
        <v>18261</v>
      </c>
      <c r="P5105" t="s">
        <v>49</v>
      </c>
      <c r="Q5105">
        <v>12.916499999999999</v>
      </c>
      <c r="R5105">
        <v>79.132499999999993</v>
      </c>
      <c r="S5105" t="s">
        <v>111</v>
      </c>
      <c r="T5105" t="s">
        <v>110</v>
      </c>
      <c r="U5105" t="s">
        <v>46</v>
      </c>
      <c r="V5105" t="s">
        <v>45</v>
      </c>
    </row>
    <row r="5106" spans="1:22">
      <c r="A5106" t="s">
        <v>18260</v>
      </c>
      <c r="B5106" s="2">
        <v>45525.654861111114</v>
      </c>
      <c r="C5106" s="2">
        <f t="shared" si="79"/>
        <v>45523</v>
      </c>
      <c r="D5106" t="s">
        <v>2127</v>
      </c>
      <c r="E5106" t="s">
        <v>4179</v>
      </c>
      <c r="F5106" t="s">
        <v>136</v>
      </c>
      <c r="G5106" t="s">
        <v>106</v>
      </c>
      <c r="H5106" t="s">
        <v>40</v>
      </c>
      <c r="I5106">
        <v>2</v>
      </c>
      <c r="J5106">
        <v>1518.49</v>
      </c>
      <c r="K5106">
        <v>1053.31</v>
      </c>
      <c r="L5106">
        <v>3036.98</v>
      </c>
      <c r="M5106">
        <v>2106.62</v>
      </c>
      <c r="N5106" t="s">
        <v>18259</v>
      </c>
      <c r="O5106" t="s">
        <v>18258</v>
      </c>
      <c r="P5106" t="s">
        <v>13</v>
      </c>
      <c r="Q5106">
        <v>11.664300000000001</v>
      </c>
      <c r="R5106">
        <v>78.146000000000001</v>
      </c>
      <c r="S5106" t="s">
        <v>206</v>
      </c>
      <c r="T5106" t="s">
        <v>205</v>
      </c>
      <c r="U5106" t="s">
        <v>10</v>
      </c>
      <c r="V5106" t="s">
        <v>9</v>
      </c>
    </row>
    <row r="5107" spans="1:22">
      <c r="A5107" t="s">
        <v>18257</v>
      </c>
      <c r="B5107" s="2">
        <v>45209.736111111109</v>
      </c>
      <c r="C5107" s="2">
        <f t="shared" si="79"/>
        <v>45208</v>
      </c>
      <c r="D5107" t="s">
        <v>2122</v>
      </c>
      <c r="E5107" t="s">
        <v>11497</v>
      </c>
      <c r="F5107" t="s">
        <v>166</v>
      </c>
      <c r="G5107" t="s">
        <v>115</v>
      </c>
      <c r="H5107" t="s">
        <v>29</v>
      </c>
      <c r="I5107">
        <v>1</v>
      </c>
      <c r="J5107">
        <v>1813.39</v>
      </c>
      <c r="K5107">
        <v>1590.31</v>
      </c>
      <c r="L5107">
        <v>1813.39</v>
      </c>
      <c r="M5107">
        <v>1590.31</v>
      </c>
      <c r="N5107" t="s">
        <v>18256</v>
      </c>
      <c r="O5107" t="s">
        <v>18255</v>
      </c>
      <c r="P5107" t="s">
        <v>112</v>
      </c>
      <c r="Q5107">
        <v>13.082700000000001</v>
      </c>
      <c r="R5107">
        <v>80.270700000000005</v>
      </c>
      <c r="S5107" t="s">
        <v>88</v>
      </c>
      <c r="T5107" t="s">
        <v>87</v>
      </c>
      <c r="U5107" t="s">
        <v>10</v>
      </c>
      <c r="V5107" t="s">
        <v>45</v>
      </c>
    </row>
    <row r="5108" spans="1:22">
      <c r="A5108" t="s">
        <v>18254</v>
      </c>
      <c r="B5108" s="2">
        <v>45419.477777777778</v>
      </c>
      <c r="C5108" s="2">
        <f t="shared" si="79"/>
        <v>45418</v>
      </c>
      <c r="D5108" t="s">
        <v>2117</v>
      </c>
      <c r="E5108" t="s">
        <v>18253</v>
      </c>
      <c r="F5108" t="s">
        <v>166</v>
      </c>
      <c r="G5108" t="s">
        <v>72</v>
      </c>
      <c r="H5108" t="s">
        <v>29</v>
      </c>
      <c r="I5108">
        <v>3</v>
      </c>
      <c r="J5108">
        <v>399.23</v>
      </c>
      <c r="K5108">
        <v>239.97</v>
      </c>
      <c r="L5108">
        <v>1197.69</v>
      </c>
      <c r="M5108">
        <v>719.91</v>
      </c>
      <c r="N5108" t="s">
        <v>18252</v>
      </c>
      <c r="O5108" t="s">
        <v>18251</v>
      </c>
      <c r="P5108" t="s">
        <v>26</v>
      </c>
      <c r="Q5108">
        <v>11.0168</v>
      </c>
      <c r="R5108">
        <v>76.955799999999996</v>
      </c>
      <c r="S5108" t="s">
        <v>146</v>
      </c>
      <c r="T5108" t="s">
        <v>145</v>
      </c>
      <c r="U5108" t="s">
        <v>57</v>
      </c>
      <c r="V5108" t="s">
        <v>22</v>
      </c>
    </row>
    <row r="5109" spans="1:22">
      <c r="A5109" t="s">
        <v>18250</v>
      </c>
      <c r="B5109" s="2">
        <v>45510.517361111109</v>
      </c>
      <c r="C5109" s="2">
        <f t="shared" si="79"/>
        <v>45509</v>
      </c>
      <c r="D5109" t="s">
        <v>2112</v>
      </c>
      <c r="E5109" t="s">
        <v>18249</v>
      </c>
      <c r="F5109" t="s">
        <v>83</v>
      </c>
      <c r="G5109" t="s">
        <v>41</v>
      </c>
      <c r="H5109" t="s">
        <v>40</v>
      </c>
      <c r="I5109">
        <v>3</v>
      </c>
      <c r="J5109">
        <v>691.7</v>
      </c>
      <c r="K5109">
        <v>487.49</v>
      </c>
      <c r="L5109">
        <v>2075.1</v>
      </c>
      <c r="M5109">
        <v>1462.47</v>
      </c>
      <c r="N5109" t="s">
        <v>18248</v>
      </c>
      <c r="O5109" t="s">
        <v>18247</v>
      </c>
      <c r="P5109" t="s">
        <v>112</v>
      </c>
      <c r="Q5109">
        <v>13.082700000000001</v>
      </c>
      <c r="R5109">
        <v>80.270700000000005</v>
      </c>
      <c r="S5109" t="s">
        <v>48</v>
      </c>
      <c r="T5109" t="s">
        <v>47</v>
      </c>
      <c r="U5109" t="s">
        <v>10</v>
      </c>
      <c r="V5109" t="s">
        <v>9</v>
      </c>
    </row>
    <row r="5110" spans="1:22">
      <c r="A5110" t="s">
        <v>18246</v>
      </c>
      <c r="B5110" s="2">
        <v>45040.424305555556</v>
      </c>
      <c r="C5110" s="2">
        <f t="shared" si="79"/>
        <v>45040</v>
      </c>
      <c r="D5110" t="s">
        <v>2107</v>
      </c>
      <c r="E5110" t="s">
        <v>6065</v>
      </c>
      <c r="F5110" t="s">
        <v>18</v>
      </c>
      <c r="G5110" t="s">
        <v>115</v>
      </c>
      <c r="H5110" t="s">
        <v>40</v>
      </c>
      <c r="I5110">
        <v>3</v>
      </c>
      <c r="J5110">
        <v>1949.94</v>
      </c>
      <c r="K5110">
        <v>1437.57</v>
      </c>
      <c r="L5110">
        <v>5849.82</v>
      </c>
      <c r="M5110">
        <v>4312.71</v>
      </c>
      <c r="N5110" t="s">
        <v>18245</v>
      </c>
      <c r="O5110" t="s">
        <v>18244</v>
      </c>
      <c r="P5110" t="s">
        <v>49</v>
      </c>
      <c r="Q5110">
        <v>12.916499999999999</v>
      </c>
      <c r="R5110">
        <v>79.132499999999993</v>
      </c>
      <c r="S5110" t="s">
        <v>176</v>
      </c>
      <c r="T5110" t="s">
        <v>175</v>
      </c>
      <c r="U5110" t="s">
        <v>23</v>
      </c>
      <c r="V5110" t="s">
        <v>45</v>
      </c>
    </row>
    <row r="5111" spans="1:22">
      <c r="A5111" t="s">
        <v>18243</v>
      </c>
      <c r="B5111" s="2">
        <v>45041.651388888888</v>
      </c>
      <c r="C5111" s="2">
        <f t="shared" si="79"/>
        <v>45040</v>
      </c>
      <c r="D5111" t="s">
        <v>2102</v>
      </c>
      <c r="E5111" t="s">
        <v>4160</v>
      </c>
      <c r="F5111" t="s">
        <v>18</v>
      </c>
      <c r="G5111" t="s">
        <v>41</v>
      </c>
      <c r="H5111" t="s">
        <v>29</v>
      </c>
      <c r="I5111">
        <v>3</v>
      </c>
      <c r="J5111">
        <v>528.73</v>
      </c>
      <c r="K5111">
        <v>449.43</v>
      </c>
      <c r="L5111">
        <v>1586.19</v>
      </c>
      <c r="M5111">
        <v>1348.29</v>
      </c>
      <c r="N5111" t="s">
        <v>18242</v>
      </c>
      <c r="O5111" t="s">
        <v>18241</v>
      </c>
      <c r="P5111" t="s">
        <v>121</v>
      </c>
      <c r="Q5111">
        <v>9.9252000000000002</v>
      </c>
      <c r="R5111">
        <v>78.119799999999998</v>
      </c>
      <c r="S5111" t="s">
        <v>295</v>
      </c>
      <c r="T5111" t="s">
        <v>294</v>
      </c>
      <c r="U5111" t="s">
        <v>46</v>
      </c>
      <c r="V5111" t="s">
        <v>22</v>
      </c>
    </row>
    <row r="5112" spans="1:22">
      <c r="A5112" t="s">
        <v>18240</v>
      </c>
      <c r="B5112" s="2">
        <v>45011.427777777775</v>
      </c>
      <c r="C5112" s="2">
        <f t="shared" si="79"/>
        <v>45005</v>
      </c>
      <c r="D5112" t="s">
        <v>2097</v>
      </c>
      <c r="E5112" t="s">
        <v>9699</v>
      </c>
      <c r="F5112" t="s">
        <v>83</v>
      </c>
      <c r="G5112" t="s">
        <v>72</v>
      </c>
      <c r="H5112" t="s">
        <v>63</v>
      </c>
      <c r="I5112">
        <v>4</v>
      </c>
      <c r="J5112">
        <v>1965.56</v>
      </c>
      <c r="K5112">
        <v>1420.91</v>
      </c>
      <c r="L5112">
        <v>7862.24</v>
      </c>
      <c r="M5112">
        <v>5683.64</v>
      </c>
      <c r="N5112" t="s">
        <v>18239</v>
      </c>
      <c r="O5112" t="s">
        <v>18238</v>
      </c>
      <c r="P5112" t="s">
        <v>49</v>
      </c>
      <c r="Q5112">
        <v>12.916499999999999</v>
      </c>
      <c r="R5112">
        <v>79.132499999999993</v>
      </c>
      <c r="S5112" t="s">
        <v>193</v>
      </c>
      <c r="T5112" t="s">
        <v>192</v>
      </c>
      <c r="U5112" t="s">
        <v>77</v>
      </c>
      <c r="V5112" t="s">
        <v>9</v>
      </c>
    </row>
    <row r="5113" spans="1:22">
      <c r="A5113" t="s">
        <v>18237</v>
      </c>
      <c r="B5113" s="2">
        <v>45044.648611111108</v>
      </c>
      <c r="C5113" s="2">
        <f t="shared" si="79"/>
        <v>45040</v>
      </c>
      <c r="D5113" t="s">
        <v>2092</v>
      </c>
      <c r="E5113" t="s">
        <v>18236</v>
      </c>
      <c r="F5113" t="s">
        <v>64</v>
      </c>
      <c r="G5113" t="s">
        <v>53</v>
      </c>
      <c r="H5113" t="s">
        <v>63</v>
      </c>
      <c r="I5113">
        <v>1</v>
      </c>
      <c r="J5113">
        <v>1606.6</v>
      </c>
      <c r="K5113">
        <v>1158.8599999999999</v>
      </c>
      <c r="L5113">
        <v>1606.6</v>
      </c>
      <c r="M5113">
        <v>1158.8599999999999</v>
      </c>
      <c r="N5113" t="s">
        <v>18235</v>
      </c>
      <c r="O5113" t="s">
        <v>18234</v>
      </c>
      <c r="P5113" t="s">
        <v>49</v>
      </c>
      <c r="Q5113">
        <v>12.916499999999999</v>
      </c>
      <c r="R5113">
        <v>79.132499999999993</v>
      </c>
      <c r="S5113" t="s">
        <v>530</v>
      </c>
      <c r="T5113" t="s">
        <v>529</v>
      </c>
      <c r="U5113" t="s">
        <v>77</v>
      </c>
      <c r="V5113" t="s">
        <v>9</v>
      </c>
    </row>
    <row r="5114" spans="1:22">
      <c r="A5114" t="s">
        <v>18233</v>
      </c>
      <c r="B5114" s="2">
        <v>45285.431944444441</v>
      </c>
      <c r="C5114" s="2">
        <f t="shared" si="79"/>
        <v>45285</v>
      </c>
      <c r="D5114" t="s">
        <v>2087</v>
      </c>
      <c r="E5114" t="s">
        <v>18232</v>
      </c>
      <c r="F5114" t="s">
        <v>31</v>
      </c>
      <c r="G5114" t="s">
        <v>106</v>
      </c>
      <c r="H5114" t="s">
        <v>63</v>
      </c>
      <c r="I5114">
        <v>2</v>
      </c>
      <c r="J5114">
        <v>1904.28</v>
      </c>
      <c r="K5114">
        <v>1271</v>
      </c>
      <c r="L5114">
        <v>3808.56</v>
      </c>
      <c r="M5114">
        <v>2542</v>
      </c>
      <c r="N5114" t="s">
        <v>18231</v>
      </c>
      <c r="O5114" t="s">
        <v>18230</v>
      </c>
      <c r="P5114" t="s">
        <v>68</v>
      </c>
      <c r="Q5114">
        <v>11.34</v>
      </c>
      <c r="R5114">
        <v>77.717200000000005</v>
      </c>
      <c r="S5114" t="s">
        <v>326</v>
      </c>
      <c r="T5114" t="s">
        <v>325</v>
      </c>
      <c r="U5114" t="s">
        <v>57</v>
      </c>
      <c r="V5114" t="s">
        <v>9</v>
      </c>
    </row>
    <row r="5115" spans="1:22">
      <c r="A5115" t="s">
        <v>18229</v>
      </c>
      <c r="B5115" s="2">
        <v>45310.462500000001</v>
      </c>
      <c r="C5115" s="2">
        <f t="shared" si="79"/>
        <v>45306</v>
      </c>
      <c r="D5115" t="s">
        <v>2082</v>
      </c>
      <c r="E5115" t="s">
        <v>18228</v>
      </c>
      <c r="F5115" t="s">
        <v>31</v>
      </c>
      <c r="G5115" t="s">
        <v>106</v>
      </c>
      <c r="H5115" t="s">
        <v>29</v>
      </c>
      <c r="I5115">
        <v>2</v>
      </c>
      <c r="J5115">
        <v>1752.53</v>
      </c>
      <c r="K5115">
        <v>1111.1199999999999</v>
      </c>
      <c r="L5115">
        <v>3505.06</v>
      </c>
      <c r="M5115">
        <v>2222.2399999999998</v>
      </c>
      <c r="N5115" t="s">
        <v>18227</v>
      </c>
      <c r="O5115" t="s">
        <v>18226</v>
      </c>
      <c r="P5115" t="s">
        <v>26</v>
      </c>
      <c r="Q5115">
        <v>11.0168</v>
      </c>
      <c r="R5115">
        <v>76.955799999999996</v>
      </c>
      <c r="S5115" t="s">
        <v>413</v>
      </c>
      <c r="T5115" t="s">
        <v>412</v>
      </c>
      <c r="U5115" t="s">
        <v>77</v>
      </c>
      <c r="V5115" t="s">
        <v>9</v>
      </c>
    </row>
    <row r="5116" spans="1:22">
      <c r="A5116" t="s">
        <v>18225</v>
      </c>
      <c r="B5116" s="2">
        <v>45523.504861111112</v>
      </c>
      <c r="C5116" s="2">
        <f t="shared" si="79"/>
        <v>45523</v>
      </c>
      <c r="D5116" t="s">
        <v>2077</v>
      </c>
      <c r="E5116" t="s">
        <v>13176</v>
      </c>
      <c r="F5116" t="s">
        <v>73</v>
      </c>
      <c r="G5116" t="s">
        <v>115</v>
      </c>
      <c r="H5116" t="s">
        <v>40</v>
      </c>
      <c r="I5116">
        <v>3</v>
      </c>
      <c r="J5116">
        <v>2377.7399999999998</v>
      </c>
      <c r="K5116">
        <v>2030.89</v>
      </c>
      <c r="L5116">
        <v>7133.22</v>
      </c>
      <c r="M5116">
        <v>6092.67</v>
      </c>
      <c r="N5116" t="s">
        <v>18224</v>
      </c>
      <c r="O5116" t="s">
        <v>18223</v>
      </c>
      <c r="P5116" t="s">
        <v>49</v>
      </c>
      <c r="Q5116">
        <v>12.916499999999999</v>
      </c>
      <c r="R5116">
        <v>79.132499999999993</v>
      </c>
      <c r="S5116" t="s">
        <v>420</v>
      </c>
      <c r="T5116" t="s">
        <v>419</v>
      </c>
      <c r="U5116" t="s">
        <v>10</v>
      </c>
      <c r="V5116" t="s">
        <v>9</v>
      </c>
    </row>
    <row r="5117" spans="1:22">
      <c r="A5117" t="s">
        <v>18222</v>
      </c>
      <c r="B5117" s="2">
        <v>45312.59375</v>
      </c>
      <c r="C5117" s="2">
        <f t="shared" si="79"/>
        <v>45306</v>
      </c>
      <c r="D5117" t="s">
        <v>2072</v>
      </c>
      <c r="E5117" t="s">
        <v>18221</v>
      </c>
      <c r="F5117" t="s">
        <v>83</v>
      </c>
      <c r="G5117" t="s">
        <v>91</v>
      </c>
      <c r="H5117" t="s">
        <v>52</v>
      </c>
      <c r="I5117">
        <v>2</v>
      </c>
      <c r="J5117">
        <v>2386.44</v>
      </c>
      <c r="K5117">
        <v>1697.48</v>
      </c>
      <c r="L5117">
        <v>4772.88</v>
      </c>
      <c r="M5117">
        <v>3394.96</v>
      </c>
      <c r="N5117" t="s">
        <v>18220</v>
      </c>
      <c r="O5117" t="s">
        <v>18219</v>
      </c>
      <c r="P5117" t="s">
        <v>49</v>
      </c>
      <c r="Q5117">
        <v>12.916499999999999</v>
      </c>
      <c r="R5117">
        <v>79.132499999999993</v>
      </c>
      <c r="S5117" t="s">
        <v>250</v>
      </c>
      <c r="T5117" t="s">
        <v>249</v>
      </c>
      <c r="U5117" t="s">
        <v>57</v>
      </c>
      <c r="V5117" t="s">
        <v>45</v>
      </c>
    </row>
    <row r="5118" spans="1:22">
      <c r="A5118" t="s">
        <v>18218</v>
      </c>
      <c r="B5118" s="2">
        <v>45035.551388888889</v>
      </c>
      <c r="C5118" s="2">
        <f t="shared" si="79"/>
        <v>45033</v>
      </c>
      <c r="D5118" t="s">
        <v>2067</v>
      </c>
      <c r="E5118" t="s">
        <v>2066</v>
      </c>
      <c r="F5118" t="s">
        <v>64</v>
      </c>
      <c r="G5118" t="s">
        <v>72</v>
      </c>
      <c r="H5118" t="s">
        <v>71</v>
      </c>
      <c r="I5118">
        <v>4</v>
      </c>
      <c r="J5118">
        <v>1126.44</v>
      </c>
      <c r="K5118">
        <v>823.72</v>
      </c>
      <c r="L5118">
        <v>4505.76</v>
      </c>
      <c r="M5118">
        <v>3294.88</v>
      </c>
      <c r="N5118" t="s">
        <v>18217</v>
      </c>
      <c r="O5118" t="s">
        <v>18216</v>
      </c>
      <c r="P5118" t="s">
        <v>68</v>
      </c>
      <c r="Q5118">
        <v>11.34</v>
      </c>
      <c r="R5118">
        <v>77.717200000000005</v>
      </c>
      <c r="S5118" t="s">
        <v>530</v>
      </c>
      <c r="T5118" t="s">
        <v>529</v>
      </c>
      <c r="U5118" t="s">
        <v>57</v>
      </c>
      <c r="V5118" t="s">
        <v>9</v>
      </c>
    </row>
    <row r="5119" spans="1:22">
      <c r="A5119" t="s">
        <v>18215</v>
      </c>
      <c r="B5119" s="2">
        <v>44952.874305555553</v>
      </c>
      <c r="C5119" s="2">
        <f t="shared" si="79"/>
        <v>44949</v>
      </c>
      <c r="D5119" t="s">
        <v>2062</v>
      </c>
      <c r="E5119" t="s">
        <v>4130</v>
      </c>
      <c r="F5119" t="s">
        <v>136</v>
      </c>
      <c r="G5119" t="s">
        <v>53</v>
      </c>
      <c r="H5119" t="s">
        <v>16</v>
      </c>
      <c r="I5119">
        <v>1</v>
      </c>
      <c r="J5119">
        <v>672.86</v>
      </c>
      <c r="K5119">
        <v>427.11</v>
      </c>
      <c r="L5119">
        <v>672.86</v>
      </c>
      <c r="M5119">
        <v>427.11</v>
      </c>
      <c r="N5119" t="s">
        <v>18214</v>
      </c>
      <c r="O5119" t="s">
        <v>18213</v>
      </c>
      <c r="P5119" t="s">
        <v>68</v>
      </c>
      <c r="Q5119">
        <v>11.34</v>
      </c>
      <c r="R5119">
        <v>77.717200000000005</v>
      </c>
      <c r="S5119" t="s">
        <v>250</v>
      </c>
      <c r="T5119" t="s">
        <v>249</v>
      </c>
      <c r="U5119" t="s">
        <v>10</v>
      </c>
      <c r="V5119" t="s">
        <v>9</v>
      </c>
    </row>
    <row r="5120" spans="1:22">
      <c r="A5120" t="s">
        <v>18212</v>
      </c>
      <c r="B5120" s="2">
        <v>45279.503472222219</v>
      </c>
      <c r="C5120" s="2">
        <f t="shared" si="79"/>
        <v>45278</v>
      </c>
      <c r="D5120" t="s">
        <v>2057</v>
      </c>
      <c r="E5120" t="s">
        <v>18211</v>
      </c>
      <c r="F5120" t="s">
        <v>83</v>
      </c>
      <c r="G5120" t="s">
        <v>115</v>
      </c>
      <c r="H5120" t="s">
        <v>71</v>
      </c>
      <c r="I5120">
        <v>2</v>
      </c>
      <c r="J5120">
        <v>559.61</v>
      </c>
      <c r="K5120">
        <v>343.96</v>
      </c>
      <c r="L5120">
        <v>1119.22</v>
      </c>
      <c r="M5120">
        <v>687.92</v>
      </c>
      <c r="N5120" t="s">
        <v>18210</v>
      </c>
      <c r="O5120" t="s">
        <v>18209</v>
      </c>
      <c r="P5120" t="s">
        <v>26</v>
      </c>
      <c r="Q5120">
        <v>11.0168</v>
      </c>
      <c r="R5120">
        <v>76.955799999999996</v>
      </c>
      <c r="S5120" t="s">
        <v>486</v>
      </c>
      <c r="T5120" t="s">
        <v>485</v>
      </c>
      <c r="U5120" t="s">
        <v>77</v>
      </c>
      <c r="V5120" t="s">
        <v>9</v>
      </c>
    </row>
    <row r="5121" spans="1:22">
      <c r="A5121" t="s">
        <v>18208</v>
      </c>
      <c r="B5121" s="2">
        <v>45194.811805555553</v>
      </c>
      <c r="C5121" s="2">
        <f t="shared" si="79"/>
        <v>45194</v>
      </c>
      <c r="D5121" t="s">
        <v>2052</v>
      </c>
      <c r="E5121" t="s">
        <v>9666</v>
      </c>
      <c r="F5121" t="s">
        <v>166</v>
      </c>
      <c r="G5121" t="s">
        <v>115</v>
      </c>
      <c r="H5121" t="s">
        <v>16</v>
      </c>
      <c r="I5121">
        <v>2</v>
      </c>
      <c r="J5121">
        <v>332.69</v>
      </c>
      <c r="K5121">
        <v>250.4</v>
      </c>
      <c r="L5121">
        <v>665.38</v>
      </c>
      <c r="M5121">
        <v>500.8</v>
      </c>
      <c r="N5121" t="s">
        <v>18207</v>
      </c>
      <c r="O5121" t="s">
        <v>18206</v>
      </c>
      <c r="P5121" t="s">
        <v>68</v>
      </c>
      <c r="Q5121">
        <v>11.34</v>
      </c>
      <c r="R5121">
        <v>77.717200000000005</v>
      </c>
      <c r="S5121" t="s">
        <v>302</v>
      </c>
      <c r="T5121" t="s">
        <v>301</v>
      </c>
      <c r="U5121" t="s">
        <v>57</v>
      </c>
      <c r="V5121" t="s">
        <v>9</v>
      </c>
    </row>
    <row r="5122" spans="1:22">
      <c r="A5122" t="s">
        <v>18205</v>
      </c>
      <c r="B5122" s="2">
        <v>45292.770138888889</v>
      </c>
      <c r="C5122" s="2">
        <f t="shared" si="79"/>
        <v>45292</v>
      </c>
      <c r="D5122" t="s">
        <v>2047</v>
      </c>
      <c r="E5122" t="s">
        <v>9662</v>
      </c>
      <c r="F5122" t="s">
        <v>73</v>
      </c>
      <c r="G5122" t="s">
        <v>82</v>
      </c>
      <c r="H5122" t="s">
        <v>63</v>
      </c>
      <c r="I5122">
        <v>1</v>
      </c>
      <c r="J5122">
        <v>1109.3</v>
      </c>
      <c r="K5122">
        <v>832.92</v>
      </c>
      <c r="L5122">
        <v>1109.3</v>
      </c>
      <c r="M5122">
        <v>832.92</v>
      </c>
      <c r="N5122" t="s">
        <v>18204</v>
      </c>
      <c r="O5122" t="s">
        <v>18203</v>
      </c>
      <c r="P5122" t="s">
        <v>112</v>
      </c>
      <c r="Q5122">
        <v>13.082700000000001</v>
      </c>
      <c r="R5122">
        <v>80.270700000000005</v>
      </c>
      <c r="S5122" t="s">
        <v>537</v>
      </c>
      <c r="T5122" t="s">
        <v>536</v>
      </c>
      <c r="U5122" t="s">
        <v>10</v>
      </c>
      <c r="V5122" t="s">
        <v>9</v>
      </c>
    </row>
    <row r="5123" spans="1:22">
      <c r="A5123" t="s">
        <v>18202</v>
      </c>
      <c r="B5123" s="2">
        <v>45048.767361111109</v>
      </c>
      <c r="C5123" s="2">
        <f t="shared" ref="C5123:C5186" si="80">INT(B5123) - WEEKDAY(INT(B5123), 2) + 1</f>
        <v>45047</v>
      </c>
      <c r="D5123" t="s">
        <v>2042</v>
      </c>
      <c r="E5123" t="s">
        <v>2041</v>
      </c>
      <c r="F5123" t="s">
        <v>64</v>
      </c>
      <c r="G5123" t="s">
        <v>115</v>
      </c>
      <c r="H5123" t="s">
        <v>16</v>
      </c>
      <c r="I5123">
        <v>3</v>
      </c>
      <c r="J5123">
        <v>584.75</v>
      </c>
      <c r="K5123">
        <v>501.24</v>
      </c>
      <c r="L5123">
        <v>1754.25</v>
      </c>
      <c r="M5123">
        <v>1503.72</v>
      </c>
      <c r="N5123" t="s">
        <v>18201</v>
      </c>
      <c r="O5123" t="s">
        <v>18200</v>
      </c>
      <c r="P5123" t="s">
        <v>121</v>
      </c>
      <c r="Q5123">
        <v>9.9252000000000002</v>
      </c>
      <c r="R5123">
        <v>78.119799999999998</v>
      </c>
      <c r="S5123" t="s">
        <v>420</v>
      </c>
      <c r="T5123" t="s">
        <v>419</v>
      </c>
      <c r="U5123" t="s">
        <v>10</v>
      </c>
      <c r="V5123" t="s">
        <v>45</v>
      </c>
    </row>
    <row r="5124" spans="1:22">
      <c r="A5124" t="s">
        <v>18199</v>
      </c>
      <c r="B5124" s="2">
        <v>45308.824999999997</v>
      </c>
      <c r="C5124" s="2">
        <f t="shared" si="80"/>
        <v>45306</v>
      </c>
      <c r="D5124" t="s">
        <v>2037</v>
      </c>
      <c r="E5124" t="s">
        <v>18198</v>
      </c>
      <c r="F5124" t="s">
        <v>83</v>
      </c>
      <c r="G5124" t="s">
        <v>72</v>
      </c>
      <c r="H5124" t="s">
        <v>63</v>
      </c>
      <c r="I5124">
        <v>2</v>
      </c>
      <c r="J5124">
        <v>1298.76</v>
      </c>
      <c r="K5124">
        <v>1114</v>
      </c>
      <c r="L5124">
        <v>2597.52</v>
      </c>
      <c r="M5124">
        <v>2228</v>
      </c>
      <c r="N5124" t="s">
        <v>18197</v>
      </c>
      <c r="O5124" t="s">
        <v>18196</v>
      </c>
      <c r="P5124" t="s">
        <v>60</v>
      </c>
      <c r="Q5124">
        <v>8.7139000000000006</v>
      </c>
      <c r="R5124">
        <v>77.756699999999995</v>
      </c>
      <c r="S5124" t="s">
        <v>59</v>
      </c>
      <c r="T5124" t="s">
        <v>58</v>
      </c>
      <c r="U5124" t="s">
        <v>57</v>
      </c>
      <c r="V5124" t="s">
        <v>22</v>
      </c>
    </row>
    <row r="5125" spans="1:22">
      <c r="A5125" t="s">
        <v>18195</v>
      </c>
      <c r="B5125" s="2">
        <v>45535.533333333333</v>
      </c>
      <c r="C5125" s="2">
        <f t="shared" si="80"/>
        <v>45530</v>
      </c>
      <c r="D5125" t="s">
        <v>2032</v>
      </c>
      <c r="E5125" t="s">
        <v>18194</v>
      </c>
      <c r="F5125" t="s">
        <v>201</v>
      </c>
      <c r="G5125" t="s">
        <v>30</v>
      </c>
      <c r="H5125" t="s">
        <v>52</v>
      </c>
      <c r="I5125">
        <v>1</v>
      </c>
      <c r="J5125">
        <v>1483.51</v>
      </c>
      <c r="K5125">
        <v>1111.96</v>
      </c>
      <c r="L5125">
        <v>1483.51</v>
      </c>
      <c r="M5125">
        <v>1111.96</v>
      </c>
      <c r="N5125" t="s">
        <v>18193</v>
      </c>
      <c r="O5125" t="s">
        <v>18192</v>
      </c>
      <c r="P5125" t="s">
        <v>60</v>
      </c>
      <c r="Q5125">
        <v>8.7139000000000006</v>
      </c>
      <c r="R5125">
        <v>77.756699999999995</v>
      </c>
      <c r="S5125" t="s">
        <v>340</v>
      </c>
      <c r="T5125" t="s">
        <v>339</v>
      </c>
      <c r="U5125" t="s">
        <v>23</v>
      </c>
      <c r="V5125" t="s">
        <v>9</v>
      </c>
    </row>
    <row r="5126" spans="1:22">
      <c r="A5126" t="s">
        <v>18191</v>
      </c>
      <c r="B5126" s="2">
        <v>45318.417361111111</v>
      </c>
      <c r="C5126" s="2">
        <f t="shared" si="80"/>
        <v>45313</v>
      </c>
      <c r="D5126" t="s">
        <v>2027</v>
      </c>
      <c r="E5126" t="s">
        <v>4102</v>
      </c>
      <c r="F5126" t="s">
        <v>83</v>
      </c>
      <c r="G5126" t="s">
        <v>106</v>
      </c>
      <c r="H5126" t="s">
        <v>71</v>
      </c>
      <c r="I5126">
        <v>2</v>
      </c>
      <c r="J5126">
        <v>1044.23</v>
      </c>
      <c r="K5126">
        <v>902.46</v>
      </c>
      <c r="L5126">
        <v>2088.46</v>
      </c>
      <c r="M5126">
        <v>1804.92</v>
      </c>
      <c r="N5126" t="s">
        <v>18190</v>
      </c>
      <c r="O5126" t="s">
        <v>18189</v>
      </c>
      <c r="P5126" t="s">
        <v>26</v>
      </c>
      <c r="Q5126">
        <v>11.0168</v>
      </c>
      <c r="R5126">
        <v>76.955799999999996</v>
      </c>
      <c r="S5126" t="s">
        <v>319</v>
      </c>
      <c r="T5126" t="s">
        <v>318</v>
      </c>
      <c r="U5126" t="s">
        <v>10</v>
      </c>
      <c r="V5126" t="s">
        <v>9</v>
      </c>
    </row>
    <row r="5127" spans="1:22">
      <c r="A5127" t="s">
        <v>18188</v>
      </c>
      <c r="B5127" s="2">
        <v>45447.887499999997</v>
      </c>
      <c r="C5127" s="2">
        <f t="shared" si="80"/>
        <v>45446</v>
      </c>
      <c r="D5127" t="s">
        <v>2022</v>
      </c>
      <c r="E5127" t="s">
        <v>9644</v>
      </c>
      <c r="F5127" t="s">
        <v>73</v>
      </c>
      <c r="G5127" t="s">
        <v>41</v>
      </c>
      <c r="H5127" t="s">
        <v>40</v>
      </c>
      <c r="I5127">
        <v>1</v>
      </c>
      <c r="J5127">
        <v>1150.21</v>
      </c>
      <c r="K5127">
        <v>902.83</v>
      </c>
      <c r="L5127">
        <v>1150.21</v>
      </c>
      <c r="M5127">
        <v>902.83</v>
      </c>
      <c r="N5127" t="s">
        <v>18187</v>
      </c>
      <c r="O5127" t="s">
        <v>18186</v>
      </c>
      <c r="P5127" t="s">
        <v>60</v>
      </c>
      <c r="Q5127">
        <v>8.7139000000000006</v>
      </c>
      <c r="R5127">
        <v>77.756699999999995</v>
      </c>
      <c r="S5127" t="s">
        <v>79</v>
      </c>
      <c r="T5127" t="s">
        <v>78</v>
      </c>
      <c r="U5127" t="s">
        <v>10</v>
      </c>
      <c r="V5127" t="s">
        <v>9</v>
      </c>
    </row>
    <row r="5128" spans="1:22">
      <c r="A5128" t="s">
        <v>18185</v>
      </c>
      <c r="B5128" s="2">
        <v>45003.613888888889</v>
      </c>
      <c r="C5128" s="2">
        <f t="shared" si="80"/>
        <v>44998</v>
      </c>
      <c r="D5128" t="s">
        <v>2017</v>
      </c>
      <c r="E5128" t="s">
        <v>14839</v>
      </c>
      <c r="F5128" t="s">
        <v>31</v>
      </c>
      <c r="G5128" t="s">
        <v>53</v>
      </c>
      <c r="H5128" t="s">
        <v>40</v>
      </c>
      <c r="I5128">
        <v>1</v>
      </c>
      <c r="J5128">
        <v>917.39</v>
      </c>
      <c r="K5128">
        <v>671.28</v>
      </c>
      <c r="L5128">
        <v>917.39</v>
      </c>
      <c r="M5128">
        <v>671.28</v>
      </c>
      <c r="N5128" t="s">
        <v>18184</v>
      </c>
      <c r="O5128" t="s">
        <v>18183</v>
      </c>
      <c r="P5128" t="s">
        <v>60</v>
      </c>
      <c r="Q5128">
        <v>8.7139000000000006</v>
      </c>
      <c r="R5128">
        <v>77.756699999999995</v>
      </c>
      <c r="S5128" t="s">
        <v>111</v>
      </c>
      <c r="T5128" t="s">
        <v>110</v>
      </c>
      <c r="U5128" t="s">
        <v>23</v>
      </c>
      <c r="V5128" t="s">
        <v>9</v>
      </c>
    </row>
    <row r="5129" spans="1:22">
      <c r="A5129" t="s">
        <v>18182</v>
      </c>
      <c r="B5129" s="2">
        <v>45103.625</v>
      </c>
      <c r="C5129" s="2">
        <f t="shared" si="80"/>
        <v>45103</v>
      </c>
      <c r="D5129" t="s">
        <v>2012</v>
      </c>
      <c r="E5129" t="s">
        <v>18181</v>
      </c>
      <c r="F5129" t="s">
        <v>18</v>
      </c>
      <c r="G5129" t="s">
        <v>91</v>
      </c>
      <c r="H5129" t="s">
        <v>52</v>
      </c>
      <c r="I5129">
        <v>2</v>
      </c>
      <c r="J5129">
        <v>1606.7</v>
      </c>
      <c r="K5129">
        <v>1143.68</v>
      </c>
      <c r="L5129">
        <v>3213.4</v>
      </c>
      <c r="M5129">
        <v>2287.36</v>
      </c>
      <c r="N5129" t="s">
        <v>18180</v>
      </c>
      <c r="O5129" t="s">
        <v>18179</v>
      </c>
      <c r="P5129" t="s">
        <v>68</v>
      </c>
      <c r="Q5129">
        <v>11.34</v>
      </c>
      <c r="R5129">
        <v>77.717200000000005</v>
      </c>
      <c r="S5129" t="s">
        <v>616</v>
      </c>
      <c r="T5129" t="s">
        <v>615</v>
      </c>
      <c r="U5129" t="s">
        <v>57</v>
      </c>
      <c r="V5129" t="s">
        <v>9</v>
      </c>
    </row>
    <row r="5130" spans="1:22">
      <c r="A5130" t="s">
        <v>18178</v>
      </c>
      <c r="B5130" s="2">
        <v>44953.536805555559</v>
      </c>
      <c r="C5130" s="2">
        <f t="shared" si="80"/>
        <v>44949</v>
      </c>
      <c r="D5130" t="s">
        <v>2007</v>
      </c>
      <c r="E5130" t="s">
        <v>18177</v>
      </c>
      <c r="F5130" t="s">
        <v>64</v>
      </c>
      <c r="G5130" t="s">
        <v>41</v>
      </c>
      <c r="H5130" t="s">
        <v>40</v>
      </c>
      <c r="I5130">
        <v>1</v>
      </c>
      <c r="J5130">
        <v>2499.94</v>
      </c>
      <c r="K5130">
        <v>1946.42</v>
      </c>
      <c r="L5130">
        <v>2499.94</v>
      </c>
      <c r="M5130">
        <v>1946.42</v>
      </c>
      <c r="N5130" t="s">
        <v>18176</v>
      </c>
      <c r="O5130" t="s">
        <v>18175</v>
      </c>
      <c r="P5130" t="s">
        <v>37</v>
      </c>
      <c r="Q5130">
        <v>10.7905</v>
      </c>
      <c r="R5130">
        <v>78.704700000000003</v>
      </c>
      <c r="S5130" t="s">
        <v>96</v>
      </c>
      <c r="T5130" t="s">
        <v>95</v>
      </c>
      <c r="U5130" t="s">
        <v>77</v>
      </c>
      <c r="V5130" t="s">
        <v>9</v>
      </c>
    </row>
    <row r="5131" spans="1:22">
      <c r="A5131" t="s">
        <v>18174</v>
      </c>
      <c r="B5131" s="2">
        <v>45335.474999999999</v>
      </c>
      <c r="C5131" s="2">
        <f t="shared" si="80"/>
        <v>45334</v>
      </c>
      <c r="D5131" t="s">
        <v>2002</v>
      </c>
      <c r="E5131" t="s">
        <v>18173</v>
      </c>
      <c r="F5131" t="s">
        <v>166</v>
      </c>
      <c r="G5131" t="s">
        <v>41</v>
      </c>
      <c r="H5131" t="s">
        <v>52</v>
      </c>
      <c r="I5131">
        <v>1</v>
      </c>
      <c r="J5131">
        <v>907.03</v>
      </c>
      <c r="K5131">
        <v>772.38</v>
      </c>
      <c r="L5131">
        <v>907.03</v>
      </c>
      <c r="M5131">
        <v>772.38</v>
      </c>
      <c r="N5131" t="s">
        <v>18172</v>
      </c>
      <c r="O5131" t="s">
        <v>18171</v>
      </c>
      <c r="P5131" t="s">
        <v>68</v>
      </c>
      <c r="Q5131">
        <v>11.34</v>
      </c>
      <c r="R5131">
        <v>77.717200000000005</v>
      </c>
      <c r="S5131" t="s">
        <v>432</v>
      </c>
      <c r="T5131" t="s">
        <v>431</v>
      </c>
      <c r="U5131" t="s">
        <v>23</v>
      </c>
      <c r="V5131" t="s">
        <v>9</v>
      </c>
    </row>
    <row r="5132" spans="1:22">
      <c r="A5132" t="s">
        <v>18170</v>
      </c>
      <c r="B5132" s="2">
        <v>45383.575694444444</v>
      </c>
      <c r="C5132" s="2">
        <f t="shared" si="80"/>
        <v>45383</v>
      </c>
      <c r="D5132" t="s">
        <v>1997</v>
      </c>
      <c r="E5132" t="s">
        <v>18169</v>
      </c>
      <c r="F5132" t="s">
        <v>83</v>
      </c>
      <c r="G5132" t="s">
        <v>72</v>
      </c>
      <c r="H5132" t="s">
        <v>40</v>
      </c>
      <c r="I5132">
        <v>2</v>
      </c>
      <c r="J5132">
        <v>772.43</v>
      </c>
      <c r="K5132">
        <v>613.04999999999995</v>
      </c>
      <c r="L5132">
        <v>1544.86</v>
      </c>
      <c r="M5132">
        <v>1226.0999999999999</v>
      </c>
      <c r="N5132" t="s">
        <v>18168</v>
      </c>
      <c r="O5132" t="s">
        <v>18167</v>
      </c>
      <c r="P5132" t="s">
        <v>121</v>
      </c>
      <c r="Q5132">
        <v>9.9252000000000002</v>
      </c>
      <c r="R5132">
        <v>78.119799999999998</v>
      </c>
      <c r="S5132" t="s">
        <v>257</v>
      </c>
      <c r="T5132" t="s">
        <v>256</v>
      </c>
      <c r="U5132" t="s">
        <v>77</v>
      </c>
      <c r="V5132" t="s">
        <v>45</v>
      </c>
    </row>
    <row r="5133" spans="1:22">
      <c r="A5133" t="s">
        <v>18166</v>
      </c>
      <c r="B5133" s="2">
        <v>44983.907638888886</v>
      </c>
      <c r="C5133" s="2">
        <f t="shared" si="80"/>
        <v>44977</v>
      </c>
      <c r="D5133" t="s">
        <v>1992</v>
      </c>
      <c r="E5133" t="s">
        <v>18165</v>
      </c>
      <c r="F5133" t="s">
        <v>83</v>
      </c>
      <c r="G5133" t="s">
        <v>82</v>
      </c>
      <c r="H5133" t="s">
        <v>16</v>
      </c>
      <c r="I5133">
        <v>2</v>
      </c>
      <c r="J5133">
        <v>1708</v>
      </c>
      <c r="K5133">
        <v>1097.24</v>
      </c>
      <c r="L5133">
        <v>3416</v>
      </c>
      <c r="M5133">
        <v>2194.48</v>
      </c>
      <c r="N5133" t="s">
        <v>18164</v>
      </c>
      <c r="O5133" t="s">
        <v>18163</v>
      </c>
      <c r="P5133" t="s">
        <v>121</v>
      </c>
      <c r="Q5133">
        <v>9.9252000000000002</v>
      </c>
      <c r="R5133">
        <v>78.119799999999998</v>
      </c>
      <c r="S5133" t="s">
        <v>88</v>
      </c>
      <c r="T5133" t="s">
        <v>87</v>
      </c>
      <c r="U5133" t="s">
        <v>57</v>
      </c>
      <c r="V5133" t="s">
        <v>45</v>
      </c>
    </row>
    <row r="5134" spans="1:22">
      <c r="A5134" t="s">
        <v>18162</v>
      </c>
      <c r="B5134" s="2">
        <v>44988.618750000001</v>
      </c>
      <c r="C5134" s="2">
        <f t="shared" si="80"/>
        <v>44984</v>
      </c>
      <c r="D5134" t="s">
        <v>1987</v>
      </c>
      <c r="E5134" t="s">
        <v>1986</v>
      </c>
      <c r="F5134" t="s">
        <v>136</v>
      </c>
      <c r="G5134" t="s">
        <v>17</v>
      </c>
      <c r="H5134" t="s">
        <v>29</v>
      </c>
      <c r="I5134">
        <v>2</v>
      </c>
      <c r="J5134">
        <v>512.23</v>
      </c>
      <c r="K5134">
        <v>394.27</v>
      </c>
      <c r="L5134">
        <v>1024.46</v>
      </c>
      <c r="M5134">
        <v>788.54</v>
      </c>
      <c r="N5134" t="s">
        <v>18161</v>
      </c>
      <c r="O5134" t="s">
        <v>18160</v>
      </c>
      <c r="P5134" t="s">
        <v>121</v>
      </c>
      <c r="Q5134">
        <v>9.9252000000000002</v>
      </c>
      <c r="R5134">
        <v>78.119799999999998</v>
      </c>
      <c r="S5134" t="s">
        <v>364</v>
      </c>
      <c r="T5134" t="s">
        <v>363</v>
      </c>
      <c r="U5134" t="s">
        <v>77</v>
      </c>
      <c r="V5134" t="s">
        <v>22</v>
      </c>
    </row>
    <row r="5135" spans="1:22">
      <c r="A5135" t="s">
        <v>18159</v>
      </c>
      <c r="B5135" s="2">
        <v>45202.647222222222</v>
      </c>
      <c r="C5135" s="2">
        <f t="shared" si="80"/>
        <v>45201</v>
      </c>
      <c r="D5135" t="s">
        <v>1982</v>
      </c>
      <c r="E5135" t="s">
        <v>5969</v>
      </c>
      <c r="F5135" t="s">
        <v>136</v>
      </c>
      <c r="G5135" t="s">
        <v>82</v>
      </c>
      <c r="H5135" t="s">
        <v>16</v>
      </c>
      <c r="I5135">
        <v>2</v>
      </c>
      <c r="J5135">
        <v>2053.66</v>
      </c>
      <c r="K5135">
        <v>1402.31</v>
      </c>
      <c r="L5135">
        <v>4107.32</v>
      </c>
      <c r="M5135">
        <v>2804.62</v>
      </c>
      <c r="N5135" t="s">
        <v>18158</v>
      </c>
      <c r="O5135" t="s">
        <v>18157</v>
      </c>
      <c r="P5135" t="s">
        <v>13</v>
      </c>
      <c r="Q5135">
        <v>11.664300000000001</v>
      </c>
      <c r="R5135">
        <v>78.146000000000001</v>
      </c>
      <c r="S5135" t="s">
        <v>12</v>
      </c>
      <c r="T5135" t="s">
        <v>11</v>
      </c>
      <c r="U5135" t="s">
        <v>77</v>
      </c>
      <c r="V5135" t="s">
        <v>9</v>
      </c>
    </row>
    <row r="5136" spans="1:22">
      <c r="A5136" t="s">
        <v>18156</v>
      </c>
      <c r="B5136" s="2">
        <v>45510.50277777778</v>
      </c>
      <c r="C5136" s="2">
        <f t="shared" si="80"/>
        <v>45509</v>
      </c>
      <c r="D5136" t="s">
        <v>1977</v>
      </c>
      <c r="E5136" t="s">
        <v>11393</v>
      </c>
      <c r="F5136" t="s">
        <v>201</v>
      </c>
      <c r="G5136" t="s">
        <v>41</v>
      </c>
      <c r="H5136" t="s">
        <v>63</v>
      </c>
      <c r="I5136">
        <v>1</v>
      </c>
      <c r="J5136">
        <v>1880.99</v>
      </c>
      <c r="K5136">
        <v>1336.93</v>
      </c>
      <c r="L5136">
        <v>1880.99</v>
      </c>
      <c r="M5136">
        <v>1336.93</v>
      </c>
      <c r="N5136" t="s">
        <v>18155</v>
      </c>
      <c r="O5136" t="s">
        <v>18154</v>
      </c>
      <c r="P5136" t="s">
        <v>37</v>
      </c>
      <c r="Q5136">
        <v>10.7905</v>
      </c>
      <c r="R5136">
        <v>78.704700000000003</v>
      </c>
      <c r="S5136" t="s">
        <v>486</v>
      </c>
      <c r="T5136" t="s">
        <v>485</v>
      </c>
      <c r="U5136" t="s">
        <v>10</v>
      </c>
      <c r="V5136" t="s">
        <v>22</v>
      </c>
    </row>
    <row r="5137" spans="1:22">
      <c r="A5137" t="s">
        <v>18153</v>
      </c>
      <c r="B5137" s="2">
        <v>45144.853472222225</v>
      </c>
      <c r="C5137" s="2">
        <f t="shared" si="80"/>
        <v>45138</v>
      </c>
      <c r="D5137" t="s">
        <v>1972</v>
      </c>
      <c r="E5137" t="s">
        <v>14808</v>
      </c>
      <c r="F5137" t="s">
        <v>136</v>
      </c>
      <c r="G5137" t="s">
        <v>17</v>
      </c>
      <c r="H5137" t="s">
        <v>63</v>
      </c>
      <c r="I5137">
        <v>4</v>
      </c>
      <c r="J5137">
        <v>2055.9</v>
      </c>
      <c r="K5137">
        <v>1494.73</v>
      </c>
      <c r="L5137">
        <v>8223.6</v>
      </c>
      <c r="M5137">
        <v>5978.92</v>
      </c>
      <c r="N5137" t="s">
        <v>18152</v>
      </c>
      <c r="O5137" t="s">
        <v>18151</v>
      </c>
      <c r="P5137" t="s">
        <v>49</v>
      </c>
      <c r="Q5137">
        <v>12.916499999999999</v>
      </c>
      <c r="R5137">
        <v>79.132499999999993</v>
      </c>
      <c r="S5137" t="s">
        <v>103</v>
      </c>
      <c r="T5137" t="s">
        <v>102</v>
      </c>
      <c r="U5137" t="s">
        <v>10</v>
      </c>
      <c r="V5137" t="s">
        <v>45</v>
      </c>
    </row>
    <row r="5138" spans="1:22">
      <c r="A5138" t="s">
        <v>18150</v>
      </c>
      <c r="B5138" s="2">
        <v>45448.484722222223</v>
      </c>
      <c r="C5138" s="2">
        <f t="shared" si="80"/>
        <v>45446</v>
      </c>
      <c r="D5138" t="s">
        <v>1967</v>
      </c>
      <c r="E5138" t="s">
        <v>18149</v>
      </c>
      <c r="F5138" t="s">
        <v>31</v>
      </c>
      <c r="G5138" t="s">
        <v>53</v>
      </c>
      <c r="H5138" t="s">
        <v>29</v>
      </c>
      <c r="I5138">
        <v>2</v>
      </c>
      <c r="J5138">
        <v>1241.01</v>
      </c>
      <c r="K5138">
        <v>1027.8800000000001</v>
      </c>
      <c r="L5138">
        <v>2482.02</v>
      </c>
      <c r="M5138">
        <v>2055.7600000000002</v>
      </c>
      <c r="N5138" t="s">
        <v>18148</v>
      </c>
      <c r="O5138" t="s">
        <v>18147</v>
      </c>
      <c r="P5138" t="s">
        <v>121</v>
      </c>
      <c r="Q5138">
        <v>9.9252000000000002</v>
      </c>
      <c r="R5138">
        <v>78.119799999999998</v>
      </c>
      <c r="S5138" t="s">
        <v>146</v>
      </c>
      <c r="T5138" t="s">
        <v>145</v>
      </c>
      <c r="U5138" t="s">
        <v>77</v>
      </c>
      <c r="V5138" t="s">
        <v>45</v>
      </c>
    </row>
    <row r="5139" spans="1:22">
      <c r="A5139" t="s">
        <v>18146</v>
      </c>
      <c r="B5139" s="2">
        <v>45385.692361111112</v>
      </c>
      <c r="C5139" s="2">
        <f t="shared" si="80"/>
        <v>45383</v>
      </c>
      <c r="D5139" t="s">
        <v>1962</v>
      </c>
      <c r="E5139" t="s">
        <v>11381</v>
      </c>
      <c r="F5139" t="s">
        <v>166</v>
      </c>
      <c r="G5139" t="s">
        <v>82</v>
      </c>
      <c r="H5139" t="s">
        <v>63</v>
      </c>
      <c r="I5139">
        <v>1</v>
      </c>
      <c r="J5139">
        <v>445.44</v>
      </c>
      <c r="K5139">
        <v>285.2</v>
      </c>
      <c r="L5139">
        <v>445.44</v>
      </c>
      <c r="M5139">
        <v>285.2</v>
      </c>
      <c r="N5139" t="s">
        <v>18145</v>
      </c>
      <c r="O5139" t="s">
        <v>18144</v>
      </c>
      <c r="P5139" t="s">
        <v>121</v>
      </c>
      <c r="Q5139">
        <v>9.9252000000000002</v>
      </c>
      <c r="R5139">
        <v>78.119799999999998</v>
      </c>
      <c r="S5139" t="s">
        <v>295</v>
      </c>
      <c r="T5139" t="s">
        <v>294</v>
      </c>
      <c r="U5139" t="s">
        <v>23</v>
      </c>
      <c r="V5139" t="s">
        <v>45</v>
      </c>
    </row>
    <row r="5140" spans="1:22">
      <c r="A5140" t="s">
        <v>18143</v>
      </c>
      <c r="B5140" s="2">
        <v>45471.765277777777</v>
      </c>
      <c r="C5140" s="2">
        <f t="shared" si="80"/>
        <v>45467</v>
      </c>
      <c r="D5140" t="s">
        <v>1957</v>
      </c>
      <c r="E5140" t="s">
        <v>7797</v>
      </c>
      <c r="F5140" t="s">
        <v>201</v>
      </c>
      <c r="G5140" t="s">
        <v>72</v>
      </c>
      <c r="H5140" t="s">
        <v>71</v>
      </c>
      <c r="I5140">
        <v>2</v>
      </c>
      <c r="J5140">
        <v>385.76</v>
      </c>
      <c r="K5140">
        <v>303.76</v>
      </c>
      <c r="L5140">
        <v>771.52</v>
      </c>
      <c r="M5140">
        <v>607.52</v>
      </c>
      <c r="N5140" t="s">
        <v>18142</v>
      </c>
      <c r="O5140" t="s">
        <v>18141</v>
      </c>
      <c r="P5140" t="s">
        <v>49</v>
      </c>
      <c r="Q5140">
        <v>12.916499999999999</v>
      </c>
      <c r="R5140">
        <v>79.132499999999993</v>
      </c>
      <c r="S5140" t="s">
        <v>352</v>
      </c>
      <c r="T5140" t="s">
        <v>351</v>
      </c>
      <c r="U5140" t="s">
        <v>57</v>
      </c>
      <c r="V5140" t="s">
        <v>45</v>
      </c>
    </row>
    <row r="5141" spans="1:22">
      <c r="A5141" t="s">
        <v>18140</v>
      </c>
      <c r="B5141" s="2">
        <v>45491.848611111112</v>
      </c>
      <c r="C5141" s="2">
        <f t="shared" si="80"/>
        <v>45488</v>
      </c>
      <c r="D5141" t="s">
        <v>1952</v>
      </c>
      <c r="E5141" t="s">
        <v>18139</v>
      </c>
      <c r="F5141" t="s">
        <v>136</v>
      </c>
      <c r="G5141" t="s">
        <v>72</v>
      </c>
      <c r="H5141" t="s">
        <v>63</v>
      </c>
      <c r="I5141">
        <v>3</v>
      </c>
      <c r="J5141">
        <v>1183.18</v>
      </c>
      <c r="K5141">
        <v>1008.12</v>
      </c>
      <c r="L5141">
        <v>3549.54</v>
      </c>
      <c r="M5141">
        <v>3024.36</v>
      </c>
      <c r="N5141" t="s">
        <v>18138</v>
      </c>
      <c r="O5141" t="s">
        <v>18137</v>
      </c>
      <c r="P5141" t="s">
        <v>13</v>
      </c>
      <c r="Q5141">
        <v>11.664300000000001</v>
      </c>
      <c r="R5141">
        <v>78.146000000000001</v>
      </c>
      <c r="S5141" t="s">
        <v>762</v>
      </c>
      <c r="T5141" t="s">
        <v>761</v>
      </c>
      <c r="U5141" t="s">
        <v>57</v>
      </c>
      <c r="V5141" t="s">
        <v>45</v>
      </c>
    </row>
    <row r="5142" spans="1:22">
      <c r="A5142" t="s">
        <v>18136</v>
      </c>
      <c r="B5142" s="2">
        <v>45271.794444444444</v>
      </c>
      <c r="C5142" s="2">
        <f t="shared" si="80"/>
        <v>45271</v>
      </c>
      <c r="D5142" t="s">
        <v>1947</v>
      </c>
      <c r="E5142" t="s">
        <v>18135</v>
      </c>
      <c r="F5142" t="s">
        <v>31</v>
      </c>
      <c r="G5142" t="s">
        <v>72</v>
      </c>
      <c r="H5142" t="s">
        <v>63</v>
      </c>
      <c r="I5142">
        <v>4</v>
      </c>
      <c r="J5142">
        <v>1051.77</v>
      </c>
      <c r="K5142">
        <v>648.19000000000005</v>
      </c>
      <c r="L5142">
        <v>4207.08</v>
      </c>
      <c r="M5142">
        <v>2592.7600000000002</v>
      </c>
      <c r="N5142" t="s">
        <v>18134</v>
      </c>
      <c r="O5142" t="s">
        <v>18133</v>
      </c>
      <c r="P5142" t="s">
        <v>37</v>
      </c>
      <c r="Q5142">
        <v>10.7905</v>
      </c>
      <c r="R5142">
        <v>78.704700000000003</v>
      </c>
      <c r="S5142" t="s">
        <v>396</v>
      </c>
      <c r="T5142" t="s">
        <v>395</v>
      </c>
      <c r="U5142" t="s">
        <v>10</v>
      </c>
      <c r="V5142" t="s">
        <v>9</v>
      </c>
    </row>
    <row r="5143" spans="1:22">
      <c r="A5143" t="s">
        <v>18132</v>
      </c>
      <c r="B5143" s="2">
        <v>45397.458333333336</v>
      </c>
      <c r="C5143" s="2">
        <f t="shared" si="80"/>
        <v>45397</v>
      </c>
      <c r="D5143" t="s">
        <v>1942</v>
      </c>
      <c r="E5143" t="s">
        <v>11366</v>
      </c>
      <c r="F5143" t="s">
        <v>73</v>
      </c>
      <c r="G5143" t="s">
        <v>106</v>
      </c>
      <c r="H5143" t="s">
        <v>40</v>
      </c>
      <c r="I5143">
        <v>3</v>
      </c>
      <c r="J5143">
        <v>705.17</v>
      </c>
      <c r="K5143">
        <v>597.82000000000005</v>
      </c>
      <c r="L5143">
        <v>2115.5100000000002</v>
      </c>
      <c r="M5143">
        <v>1793.46</v>
      </c>
      <c r="N5143" t="s">
        <v>18131</v>
      </c>
      <c r="O5143" t="s">
        <v>18130</v>
      </c>
      <c r="P5143" t="s">
        <v>37</v>
      </c>
      <c r="Q5143">
        <v>10.7905</v>
      </c>
      <c r="R5143">
        <v>78.704700000000003</v>
      </c>
      <c r="S5143" t="s">
        <v>206</v>
      </c>
      <c r="T5143" t="s">
        <v>205</v>
      </c>
      <c r="U5143" t="s">
        <v>10</v>
      </c>
      <c r="V5143" t="s">
        <v>9</v>
      </c>
    </row>
    <row r="5144" spans="1:22">
      <c r="A5144" t="s">
        <v>18129</v>
      </c>
      <c r="B5144" s="2">
        <v>45006.744444444441</v>
      </c>
      <c r="C5144" s="2">
        <f t="shared" si="80"/>
        <v>45005</v>
      </c>
      <c r="D5144" t="s">
        <v>1937</v>
      </c>
      <c r="E5144" t="s">
        <v>9582</v>
      </c>
      <c r="F5144" t="s">
        <v>83</v>
      </c>
      <c r="G5144" t="s">
        <v>53</v>
      </c>
      <c r="H5144" t="s">
        <v>52</v>
      </c>
      <c r="I5144">
        <v>4</v>
      </c>
      <c r="J5144">
        <v>1045.06</v>
      </c>
      <c r="K5144">
        <v>760.47</v>
      </c>
      <c r="L5144">
        <v>4180.24</v>
      </c>
      <c r="M5144">
        <v>3041.88</v>
      </c>
      <c r="N5144" t="s">
        <v>18128</v>
      </c>
      <c r="O5144" t="s">
        <v>18127</v>
      </c>
      <c r="P5144" t="s">
        <v>49</v>
      </c>
      <c r="Q5144">
        <v>12.916499999999999</v>
      </c>
      <c r="R5144">
        <v>79.132499999999993</v>
      </c>
      <c r="S5144" t="s">
        <v>762</v>
      </c>
      <c r="T5144" t="s">
        <v>761</v>
      </c>
      <c r="U5144" t="s">
        <v>10</v>
      </c>
      <c r="V5144" t="s">
        <v>45</v>
      </c>
    </row>
    <row r="5145" spans="1:22">
      <c r="A5145" t="s">
        <v>18126</v>
      </c>
      <c r="B5145" s="2">
        <v>45240.472916666666</v>
      </c>
      <c r="C5145" s="2">
        <f t="shared" si="80"/>
        <v>45236</v>
      </c>
      <c r="D5145" t="s">
        <v>1932</v>
      </c>
      <c r="E5145" t="s">
        <v>4029</v>
      </c>
      <c r="F5145" t="s">
        <v>64</v>
      </c>
      <c r="G5145" t="s">
        <v>82</v>
      </c>
      <c r="H5145" t="s">
        <v>71</v>
      </c>
      <c r="I5145">
        <v>2</v>
      </c>
      <c r="J5145">
        <v>2427.91</v>
      </c>
      <c r="K5145">
        <v>1603.66</v>
      </c>
      <c r="L5145">
        <v>4855.82</v>
      </c>
      <c r="M5145">
        <v>3207.32</v>
      </c>
      <c r="N5145" t="s">
        <v>18125</v>
      </c>
      <c r="O5145" t="s">
        <v>18124</v>
      </c>
      <c r="P5145" t="s">
        <v>37</v>
      </c>
      <c r="Q5145">
        <v>10.7905</v>
      </c>
      <c r="R5145">
        <v>78.704700000000003</v>
      </c>
      <c r="S5145" t="s">
        <v>302</v>
      </c>
      <c r="T5145" t="s">
        <v>301</v>
      </c>
      <c r="U5145" t="s">
        <v>57</v>
      </c>
      <c r="V5145" t="s">
        <v>9</v>
      </c>
    </row>
    <row r="5146" spans="1:22">
      <c r="A5146" t="s">
        <v>18123</v>
      </c>
      <c r="B5146" s="2">
        <v>45303.425694444442</v>
      </c>
      <c r="C5146" s="2">
        <f t="shared" si="80"/>
        <v>45299</v>
      </c>
      <c r="D5146" t="s">
        <v>1927</v>
      </c>
      <c r="E5146" t="s">
        <v>4025</v>
      </c>
      <c r="F5146" t="s">
        <v>166</v>
      </c>
      <c r="G5146" t="s">
        <v>91</v>
      </c>
      <c r="H5146" t="s">
        <v>52</v>
      </c>
      <c r="I5146">
        <v>2</v>
      </c>
      <c r="J5146">
        <v>1010.82</v>
      </c>
      <c r="K5146">
        <v>816.39</v>
      </c>
      <c r="L5146">
        <v>2021.64</v>
      </c>
      <c r="M5146">
        <v>1632.78</v>
      </c>
      <c r="N5146" t="s">
        <v>18122</v>
      </c>
      <c r="O5146" t="s">
        <v>18121</v>
      </c>
      <c r="P5146" t="s">
        <v>13</v>
      </c>
      <c r="Q5146">
        <v>11.664300000000001</v>
      </c>
      <c r="R5146">
        <v>78.146000000000001</v>
      </c>
      <c r="S5146" t="s">
        <v>302</v>
      </c>
      <c r="T5146" t="s">
        <v>301</v>
      </c>
      <c r="U5146" t="s">
        <v>77</v>
      </c>
      <c r="V5146" t="s">
        <v>9</v>
      </c>
    </row>
    <row r="5147" spans="1:22">
      <c r="A5147" t="s">
        <v>18120</v>
      </c>
      <c r="B5147" s="2">
        <v>45141.777083333334</v>
      </c>
      <c r="C5147" s="2">
        <f t="shared" si="80"/>
        <v>45138</v>
      </c>
      <c r="D5147" t="s">
        <v>1922</v>
      </c>
      <c r="E5147" t="s">
        <v>13074</v>
      </c>
      <c r="F5147" t="s">
        <v>31</v>
      </c>
      <c r="G5147" t="s">
        <v>72</v>
      </c>
      <c r="H5147" t="s">
        <v>16</v>
      </c>
      <c r="I5147">
        <v>2</v>
      </c>
      <c r="J5147">
        <v>600.74</v>
      </c>
      <c r="K5147">
        <v>457.46</v>
      </c>
      <c r="L5147">
        <v>1201.48</v>
      </c>
      <c r="M5147">
        <v>914.92</v>
      </c>
      <c r="N5147" t="s">
        <v>18119</v>
      </c>
      <c r="O5147" t="s">
        <v>18118</v>
      </c>
      <c r="P5147" t="s">
        <v>68</v>
      </c>
      <c r="Q5147">
        <v>11.34</v>
      </c>
      <c r="R5147">
        <v>77.717200000000005</v>
      </c>
      <c r="S5147" t="s">
        <v>513</v>
      </c>
      <c r="T5147" t="s">
        <v>512</v>
      </c>
      <c r="U5147" t="s">
        <v>77</v>
      </c>
      <c r="V5147" t="s">
        <v>9</v>
      </c>
    </row>
    <row r="5148" spans="1:22">
      <c r="A5148" t="s">
        <v>18117</v>
      </c>
      <c r="B5148" s="2">
        <v>45184.609722222223</v>
      </c>
      <c r="C5148" s="2">
        <f t="shared" si="80"/>
        <v>45180</v>
      </c>
      <c r="D5148" t="s">
        <v>1917</v>
      </c>
      <c r="E5148" t="s">
        <v>18116</v>
      </c>
      <c r="F5148" t="s">
        <v>201</v>
      </c>
      <c r="G5148" t="s">
        <v>91</v>
      </c>
      <c r="H5148" t="s">
        <v>29</v>
      </c>
      <c r="I5148">
        <v>2</v>
      </c>
      <c r="J5148">
        <v>554.86</v>
      </c>
      <c r="K5148">
        <v>416.08</v>
      </c>
      <c r="L5148">
        <v>1109.72</v>
      </c>
      <c r="M5148">
        <v>832.16</v>
      </c>
      <c r="N5148" t="s">
        <v>18115</v>
      </c>
      <c r="O5148" t="s">
        <v>18114</v>
      </c>
      <c r="P5148" t="s">
        <v>68</v>
      </c>
      <c r="Q5148">
        <v>11.34</v>
      </c>
      <c r="R5148">
        <v>77.717200000000005</v>
      </c>
      <c r="S5148" t="s">
        <v>226</v>
      </c>
      <c r="T5148" t="s">
        <v>225</v>
      </c>
      <c r="U5148" t="s">
        <v>46</v>
      </c>
      <c r="V5148" t="s">
        <v>22</v>
      </c>
    </row>
    <row r="5149" spans="1:22">
      <c r="A5149" t="s">
        <v>18113</v>
      </c>
      <c r="B5149" s="2">
        <v>45440.631249999999</v>
      </c>
      <c r="C5149" s="2">
        <f t="shared" si="80"/>
        <v>45439</v>
      </c>
      <c r="D5149" t="s">
        <v>1912</v>
      </c>
      <c r="E5149" t="s">
        <v>18112</v>
      </c>
      <c r="F5149" t="s">
        <v>18</v>
      </c>
      <c r="G5149" t="s">
        <v>106</v>
      </c>
      <c r="H5149" t="s">
        <v>40</v>
      </c>
      <c r="I5149">
        <v>2</v>
      </c>
      <c r="J5149">
        <v>1307.67</v>
      </c>
      <c r="K5149">
        <v>1007.36</v>
      </c>
      <c r="L5149">
        <v>2615.34</v>
      </c>
      <c r="M5149">
        <v>2014.72</v>
      </c>
      <c r="N5149" t="s">
        <v>18111</v>
      </c>
      <c r="O5149" t="s">
        <v>18110</v>
      </c>
      <c r="P5149" t="s">
        <v>37</v>
      </c>
      <c r="Q5149">
        <v>10.7905</v>
      </c>
      <c r="R5149">
        <v>78.704700000000003</v>
      </c>
      <c r="S5149" t="s">
        <v>133</v>
      </c>
      <c r="T5149" t="s">
        <v>132</v>
      </c>
      <c r="U5149" t="s">
        <v>46</v>
      </c>
      <c r="V5149" t="s">
        <v>22</v>
      </c>
    </row>
    <row r="5150" spans="1:22">
      <c r="A5150" t="s">
        <v>18109</v>
      </c>
      <c r="B5150" s="2">
        <v>45373.439583333333</v>
      </c>
      <c r="C5150" s="2">
        <f t="shared" si="80"/>
        <v>45369</v>
      </c>
      <c r="D5150" t="s">
        <v>1907</v>
      </c>
      <c r="E5150" t="s">
        <v>18108</v>
      </c>
      <c r="F5150" t="s">
        <v>166</v>
      </c>
      <c r="G5150" t="s">
        <v>53</v>
      </c>
      <c r="H5150" t="s">
        <v>63</v>
      </c>
      <c r="I5150">
        <v>1</v>
      </c>
      <c r="J5150">
        <v>1588.79</v>
      </c>
      <c r="K5150">
        <v>1426.59</v>
      </c>
      <c r="L5150">
        <v>1588.79</v>
      </c>
      <c r="M5150">
        <v>1426.59</v>
      </c>
      <c r="N5150" t="s">
        <v>18107</v>
      </c>
      <c r="O5150" t="s">
        <v>18106</v>
      </c>
      <c r="P5150" t="s">
        <v>13</v>
      </c>
      <c r="Q5150">
        <v>11.664300000000001</v>
      </c>
      <c r="R5150">
        <v>78.146000000000001</v>
      </c>
      <c r="S5150" t="s">
        <v>302</v>
      </c>
      <c r="T5150" t="s">
        <v>301</v>
      </c>
      <c r="U5150" t="s">
        <v>10</v>
      </c>
      <c r="V5150" t="s">
        <v>9</v>
      </c>
    </row>
    <row r="5151" spans="1:22">
      <c r="A5151" t="s">
        <v>18105</v>
      </c>
      <c r="B5151" s="2">
        <v>45553.802083333336</v>
      </c>
      <c r="C5151" s="2">
        <f t="shared" si="80"/>
        <v>45551</v>
      </c>
      <c r="D5151" t="s">
        <v>1902</v>
      </c>
      <c r="E5151" t="s">
        <v>18104</v>
      </c>
      <c r="F5151" t="s">
        <v>83</v>
      </c>
      <c r="G5151" t="s">
        <v>30</v>
      </c>
      <c r="H5151" t="s">
        <v>29</v>
      </c>
      <c r="I5151">
        <v>1</v>
      </c>
      <c r="J5151">
        <v>1785.62</v>
      </c>
      <c r="K5151">
        <v>1368.24</v>
      </c>
      <c r="L5151">
        <v>1785.62</v>
      </c>
      <c r="M5151">
        <v>1368.24</v>
      </c>
      <c r="N5151" t="s">
        <v>18103</v>
      </c>
      <c r="O5151" t="s">
        <v>18102</v>
      </c>
      <c r="P5151" t="s">
        <v>112</v>
      </c>
      <c r="Q5151">
        <v>13.082700000000001</v>
      </c>
      <c r="R5151">
        <v>80.270700000000005</v>
      </c>
      <c r="S5151" t="s">
        <v>120</v>
      </c>
      <c r="T5151" t="s">
        <v>119</v>
      </c>
      <c r="U5151" t="s">
        <v>23</v>
      </c>
      <c r="V5151" t="s">
        <v>9</v>
      </c>
    </row>
    <row r="5152" spans="1:22">
      <c r="A5152" t="s">
        <v>18101</v>
      </c>
      <c r="B5152" s="2">
        <v>45537.856944444444</v>
      </c>
      <c r="C5152" s="2">
        <f t="shared" si="80"/>
        <v>45537</v>
      </c>
      <c r="D5152" t="s">
        <v>1897</v>
      </c>
      <c r="E5152" t="s">
        <v>7754</v>
      </c>
      <c r="F5152" t="s">
        <v>136</v>
      </c>
      <c r="G5152" t="s">
        <v>82</v>
      </c>
      <c r="H5152" t="s">
        <v>52</v>
      </c>
      <c r="I5152">
        <v>4</v>
      </c>
      <c r="J5152">
        <v>2117.71</v>
      </c>
      <c r="K5152">
        <v>1764.37</v>
      </c>
      <c r="L5152">
        <v>8470.84</v>
      </c>
      <c r="M5152">
        <v>7057.48</v>
      </c>
      <c r="N5152" t="s">
        <v>18100</v>
      </c>
      <c r="O5152" t="s">
        <v>18099</v>
      </c>
      <c r="P5152" t="s">
        <v>112</v>
      </c>
      <c r="Q5152">
        <v>13.082700000000001</v>
      </c>
      <c r="R5152">
        <v>80.270700000000005</v>
      </c>
      <c r="S5152" t="s">
        <v>333</v>
      </c>
      <c r="T5152" t="s">
        <v>332</v>
      </c>
      <c r="U5152" t="s">
        <v>46</v>
      </c>
      <c r="V5152" t="s">
        <v>212</v>
      </c>
    </row>
    <row r="5153" spans="1:22">
      <c r="A5153" t="s">
        <v>18098</v>
      </c>
      <c r="B5153" s="2">
        <v>45418.800694444442</v>
      </c>
      <c r="C5153" s="2">
        <f t="shared" si="80"/>
        <v>45418</v>
      </c>
      <c r="D5153" t="s">
        <v>1892</v>
      </c>
      <c r="E5153" t="s">
        <v>14754</v>
      </c>
      <c r="F5153" t="s">
        <v>18</v>
      </c>
      <c r="G5153" t="s">
        <v>72</v>
      </c>
      <c r="H5153" t="s">
        <v>29</v>
      </c>
      <c r="I5153">
        <v>1</v>
      </c>
      <c r="J5153">
        <v>1771.68</v>
      </c>
      <c r="K5153">
        <v>1104.6199999999999</v>
      </c>
      <c r="L5153">
        <v>1771.68</v>
      </c>
      <c r="M5153">
        <v>1104.6199999999999</v>
      </c>
      <c r="N5153" t="s">
        <v>18097</v>
      </c>
      <c r="O5153" t="s">
        <v>18096</v>
      </c>
      <c r="P5153" t="s">
        <v>68</v>
      </c>
      <c r="Q5153">
        <v>11.34</v>
      </c>
      <c r="R5153">
        <v>77.717200000000005</v>
      </c>
      <c r="S5153" t="s">
        <v>628</v>
      </c>
      <c r="T5153" t="s">
        <v>627</v>
      </c>
      <c r="U5153" t="s">
        <v>23</v>
      </c>
      <c r="V5153" t="s">
        <v>9</v>
      </c>
    </row>
    <row r="5154" spans="1:22">
      <c r="A5154" t="s">
        <v>18095</v>
      </c>
      <c r="B5154" s="2">
        <v>45289.52847222222</v>
      </c>
      <c r="C5154" s="2">
        <f t="shared" si="80"/>
        <v>45285</v>
      </c>
      <c r="D5154" t="s">
        <v>1887</v>
      </c>
      <c r="E5154" t="s">
        <v>1886</v>
      </c>
      <c r="F5154" t="s">
        <v>31</v>
      </c>
      <c r="G5154" t="s">
        <v>82</v>
      </c>
      <c r="H5154" t="s">
        <v>71</v>
      </c>
      <c r="I5154">
        <v>4</v>
      </c>
      <c r="J5154">
        <v>300.27999999999997</v>
      </c>
      <c r="K5154">
        <v>188.62</v>
      </c>
      <c r="L5154">
        <v>1201.1199999999999</v>
      </c>
      <c r="M5154">
        <v>754.48</v>
      </c>
      <c r="N5154" t="s">
        <v>18094</v>
      </c>
      <c r="O5154" t="s">
        <v>18093</v>
      </c>
      <c r="P5154" t="s">
        <v>60</v>
      </c>
      <c r="Q5154">
        <v>8.7139000000000006</v>
      </c>
      <c r="R5154">
        <v>77.756699999999995</v>
      </c>
      <c r="S5154" t="s">
        <v>206</v>
      </c>
      <c r="T5154" t="s">
        <v>205</v>
      </c>
      <c r="U5154" t="s">
        <v>23</v>
      </c>
      <c r="V5154" t="s">
        <v>9</v>
      </c>
    </row>
    <row r="5155" spans="1:22">
      <c r="A5155" t="s">
        <v>18092</v>
      </c>
      <c r="B5155" s="2">
        <v>45007.636805555558</v>
      </c>
      <c r="C5155" s="2">
        <f t="shared" si="80"/>
        <v>45005</v>
      </c>
      <c r="D5155" t="s">
        <v>1882</v>
      </c>
      <c r="E5155" t="s">
        <v>18091</v>
      </c>
      <c r="F5155" t="s">
        <v>73</v>
      </c>
      <c r="G5155" t="s">
        <v>91</v>
      </c>
      <c r="H5155" t="s">
        <v>52</v>
      </c>
      <c r="I5155">
        <v>3</v>
      </c>
      <c r="J5155">
        <v>1776.98</v>
      </c>
      <c r="K5155">
        <v>1493.17</v>
      </c>
      <c r="L5155">
        <v>5330.94</v>
      </c>
      <c r="M5155">
        <v>4479.51</v>
      </c>
      <c r="N5155" t="s">
        <v>18090</v>
      </c>
      <c r="O5155" t="s">
        <v>18089</v>
      </c>
      <c r="P5155" t="s">
        <v>26</v>
      </c>
      <c r="Q5155">
        <v>11.0168</v>
      </c>
      <c r="R5155">
        <v>76.955799999999996</v>
      </c>
      <c r="S5155" t="s">
        <v>333</v>
      </c>
      <c r="T5155" t="s">
        <v>332</v>
      </c>
      <c r="U5155" t="s">
        <v>57</v>
      </c>
      <c r="V5155" t="s">
        <v>9</v>
      </c>
    </row>
    <row r="5156" spans="1:22">
      <c r="A5156" t="s">
        <v>18088</v>
      </c>
      <c r="B5156" s="2">
        <v>45100.851388888892</v>
      </c>
      <c r="C5156" s="2">
        <f t="shared" si="80"/>
        <v>45096</v>
      </c>
      <c r="D5156" t="s">
        <v>1877</v>
      </c>
      <c r="E5156" t="s">
        <v>7739</v>
      </c>
      <c r="F5156" t="s">
        <v>166</v>
      </c>
      <c r="G5156" t="s">
        <v>72</v>
      </c>
      <c r="H5156" t="s">
        <v>16</v>
      </c>
      <c r="I5156">
        <v>1</v>
      </c>
      <c r="J5156">
        <v>1940.93</v>
      </c>
      <c r="K5156">
        <v>1618.76</v>
      </c>
      <c r="L5156">
        <v>1940.93</v>
      </c>
      <c r="M5156">
        <v>1618.76</v>
      </c>
      <c r="N5156" t="s">
        <v>18087</v>
      </c>
      <c r="O5156" t="s">
        <v>18086</v>
      </c>
      <c r="P5156" t="s">
        <v>121</v>
      </c>
      <c r="Q5156">
        <v>9.9252000000000002</v>
      </c>
      <c r="R5156">
        <v>78.119799999999998</v>
      </c>
      <c r="S5156" t="s">
        <v>226</v>
      </c>
      <c r="T5156" t="s">
        <v>225</v>
      </c>
      <c r="U5156" t="s">
        <v>46</v>
      </c>
      <c r="V5156" t="s">
        <v>45</v>
      </c>
    </row>
    <row r="5157" spans="1:22">
      <c r="A5157" t="s">
        <v>18085</v>
      </c>
      <c r="B5157" s="2">
        <v>44936.466666666667</v>
      </c>
      <c r="C5157" s="2">
        <f t="shared" si="80"/>
        <v>44935</v>
      </c>
      <c r="D5157" t="s">
        <v>1872</v>
      </c>
      <c r="E5157" t="s">
        <v>1871</v>
      </c>
      <c r="F5157" t="s">
        <v>166</v>
      </c>
      <c r="G5157" t="s">
        <v>53</v>
      </c>
      <c r="H5157" t="s">
        <v>71</v>
      </c>
      <c r="I5157">
        <v>1</v>
      </c>
      <c r="J5157">
        <v>384.96</v>
      </c>
      <c r="K5157">
        <v>298.91000000000003</v>
      </c>
      <c r="L5157">
        <v>384.96</v>
      </c>
      <c r="M5157">
        <v>298.91000000000003</v>
      </c>
      <c r="N5157" t="s">
        <v>18084</v>
      </c>
      <c r="O5157" t="s">
        <v>18083</v>
      </c>
      <c r="P5157" t="s">
        <v>60</v>
      </c>
      <c r="Q5157">
        <v>8.7139000000000006</v>
      </c>
      <c r="R5157">
        <v>77.756699999999995</v>
      </c>
      <c r="S5157" t="s">
        <v>79</v>
      </c>
      <c r="T5157" t="s">
        <v>78</v>
      </c>
      <c r="U5157" t="s">
        <v>77</v>
      </c>
      <c r="V5157" t="s">
        <v>9</v>
      </c>
    </row>
    <row r="5158" spans="1:22">
      <c r="A5158" t="s">
        <v>18082</v>
      </c>
      <c r="B5158" s="2">
        <v>44938.681250000001</v>
      </c>
      <c r="C5158" s="2">
        <f t="shared" si="80"/>
        <v>44935</v>
      </c>
      <c r="D5158" t="s">
        <v>1867</v>
      </c>
      <c r="E5158" t="s">
        <v>11314</v>
      </c>
      <c r="F5158" t="s">
        <v>83</v>
      </c>
      <c r="G5158" t="s">
        <v>17</v>
      </c>
      <c r="H5158" t="s">
        <v>63</v>
      </c>
      <c r="I5158">
        <v>4</v>
      </c>
      <c r="J5158">
        <v>1045.98</v>
      </c>
      <c r="K5158">
        <v>786.3</v>
      </c>
      <c r="L5158">
        <v>4183.92</v>
      </c>
      <c r="M5158">
        <v>3145.2</v>
      </c>
      <c r="N5158" t="s">
        <v>18081</v>
      </c>
      <c r="O5158" t="s">
        <v>18080</v>
      </c>
      <c r="P5158" t="s">
        <v>68</v>
      </c>
      <c r="Q5158">
        <v>11.34</v>
      </c>
      <c r="R5158">
        <v>77.717200000000005</v>
      </c>
      <c r="S5158" t="s">
        <v>269</v>
      </c>
      <c r="T5158" t="s">
        <v>268</v>
      </c>
      <c r="U5158" t="s">
        <v>23</v>
      </c>
      <c r="V5158" t="s">
        <v>9</v>
      </c>
    </row>
    <row r="5159" spans="1:22">
      <c r="A5159" t="s">
        <v>18079</v>
      </c>
      <c r="B5159" s="2">
        <v>45330.84097222222</v>
      </c>
      <c r="C5159" s="2">
        <f t="shared" si="80"/>
        <v>45327</v>
      </c>
      <c r="D5159" t="s">
        <v>1862</v>
      </c>
      <c r="E5159" t="s">
        <v>1861</v>
      </c>
      <c r="F5159" t="s">
        <v>83</v>
      </c>
      <c r="G5159" t="s">
        <v>53</v>
      </c>
      <c r="H5159" t="s">
        <v>63</v>
      </c>
      <c r="I5159">
        <v>4</v>
      </c>
      <c r="J5159">
        <v>1202.1099999999999</v>
      </c>
      <c r="K5159">
        <v>991.3</v>
      </c>
      <c r="L5159">
        <v>4808.4399999999996</v>
      </c>
      <c r="M5159">
        <v>3965.2</v>
      </c>
      <c r="N5159" t="s">
        <v>18078</v>
      </c>
      <c r="O5159" t="s">
        <v>18077</v>
      </c>
      <c r="P5159" t="s">
        <v>13</v>
      </c>
      <c r="Q5159">
        <v>11.664300000000001</v>
      </c>
      <c r="R5159">
        <v>78.146000000000001</v>
      </c>
      <c r="S5159" t="s">
        <v>906</v>
      </c>
      <c r="T5159" t="s">
        <v>905</v>
      </c>
      <c r="U5159" t="s">
        <v>57</v>
      </c>
      <c r="V5159" t="s">
        <v>9</v>
      </c>
    </row>
    <row r="5160" spans="1:22">
      <c r="A5160" t="s">
        <v>18076</v>
      </c>
      <c r="B5160" s="2">
        <v>44964.606944444444</v>
      </c>
      <c r="C5160" s="2">
        <f t="shared" si="80"/>
        <v>44963</v>
      </c>
      <c r="D5160" t="s">
        <v>1857</v>
      </c>
      <c r="E5160" t="s">
        <v>18075</v>
      </c>
      <c r="F5160" t="s">
        <v>166</v>
      </c>
      <c r="G5160" t="s">
        <v>106</v>
      </c>
      <c r="H5160" t="s">
        <v>40</v>
      </c>
      <c r="I5160">
        <v>1</v>
      </c>
      <c r="J5160">
        <v>891.08</v>
      </c>
      <c r="K5160">
        <v>801.28</v>
      </c>
      <c r="L5160">
        <v>891.08</v>
      </c>
      <c r="M5160">
        <v>801.28</v>
      </c>
      <c r="N5160" t="s">
        <v>18074</v>
      </c>
      <c r="O5160" t="s">
        <v>18073</v>
      </c>
      <c r="P5160" t="s">
        <v>121</v>
      </c>
      <c r="Q5160">
        <v>9.9252000000000002</v>
      </c>
      <c r="R5160">
        <v>78.119799999999998</v>
      </c>
      <c r="S5160" t="s">
        <v>762</v>
      </c>
      <c r="T5160" t="s">
        <v>761</v>
      </c>
      <c r="U5160" t="s">
        <v>23</v>
      </c>
      <c r="V5160" t="s">
        <v>45</v>
      </c>
    </row>
    <row r="5161" spans="1:22">
      <c r="A5161" t="s">
        <v>18072</v>
      </c>
      <c r="B5161" s="2">
        <v>45190.525694444441</v>
      </c>
      <c r="C5161" s="2">
        <f t="shared" si="80"/>
        <v>45187</v>
      </c>
      <c r="D5161" t="s">
        <v>1852</v>
      </c>
      <c r="E5161" t="s">
        <v>18071</v>
      </c>
      <c r="F5161" t="s">
        <v>73</v>
      </c>
      <c r="G5161" t="s">
        <v>106</v>
      </c>
      <c r="H5161" t="s">
        <v>40</v>
      </c>
      <c r="I5161">
        <v>3</v>
      </c>
      <c r="J5161">
        <v>998.45</v>
      </c>
      <c r="K5161">
        <v>646.69000000000005</v>
      </c>
      <c r="L5161">
        <v>2995.35</v>
      </c>
      <c r="M5161">
        <v>1940.07</v>
      </c>
      <c r="N5161" t="s">
        <v>18070</v>
      </c>
      <c r="O5161" t="s">
        <v>18069</v>
      </c>
      <c r="P5161" t="s">
        <v>68</v>
      </c>
      <c r="Q5161">
        <v>11.34</v>
      </c>
      <c r="R5161">
        <v>77.717200000000005</v>
      </c>
      <c r="S5161" t="s">
        <v>454</v>
      </c>
      <c r="T5161" t="s">
        <v>453</v>
      </c>
      <c r="U5161" t="s">
        <v>57</v>
      </c>
      <c r="V5161" t="s">
        <v>9</v>
      </c>
    </row>
    <row r="5162" spans="1:22">
      <c r="A5162" t="s">
        <v>18068</v>
      </c>
      <c r="B5162" s="2">
        <v>45554.68472222222</v>
      </c>
      <c r="C5162" s="2">
        <f t="shared" si="80"/>
        <v>45551</v>
      </c>
      <c r="D5162" t="s">
        <v>1847</v>
      </c>
      <c r="E5162" t="s">
        <v>1846</v>
      </c>
      <c r="F5162" t="s">
        <v>166</v>
      </c>
      <c r="G5162" t="s">
        <v>115</v>
      </c>
      <c r="H5162" t="s">
        <v>16</v>
      </c>
      <c r="I5162">
        <v>2</v>
      </c>
      <c r="J5162">
        <v>2279.91</v>
      </c>
      <c r="K5162">
        <v>1909.2</v>
      </c>
      <c r="L5162">
        <v>4559.82</v>
      </c>
      <c r="M5162">
        <v>3818.4</v>
      </c>
      <c r="N5162" t="s">
        <v>18067</v>
      </c>
      <c r="O5162" t="s">
        <v>18066</v>
      </c>
      <c r="P5162" t="s">
        <v>68</v>
      </c>
      <c r="Q5162">
        <v>11.34</v>
      </c>
      <c r="R5162">
        <v>77.717200000000005</v>
      </c>
      <c r="S5162" t="s">
        <v>352</v>
      </c>
      <c r="T5162" t="s">
        <v>351</v>
      </c>
      <c r="U5162" t="s">
        <v>57</v>
      </c>
      <c r="V5162" t="s">
        <v>212</v>
      </c>
    </row>
    <row r="5163" spans="1:22">
      <c r="A5163" t="s">
        <v>18065</v>
      </c>
      <c r="B5163" s="2">
        <v>45143.511111111111</v>
      </c>
      <c r="C5163" s="2">
        <f t="shared" si="80"/>
        <v>45138</v>
      </c>
      <c r="D5163" t="s">
        <v>1842</v>
      </c>
      <c r="E5163" t="s">
        <v>3959</v>
      </c>
      <c r="F5163" t="s">
        <v>31</v>
      </c>
      <c r="G5163" t="s">
        <v>106</v>
      </c>
      <c r="H5163" t="s">
        <v>16</v>
      </c>
      <c r="I5163">
        <v>1</v>
      </c>
      <c r="J5163">
        <v>914.34</v>
      </c>
      <c r="K5163">
        <v>703.62</v>
      </c>
      <c r="L5163">
        <v>914.34</v>
      </c>
      <c r="M5163">
        <v>703.62</v>
      </c>
      <c r="N5163" t="s">
        <v>18064</v>
      </c>
      <c r="O5163" t="s">
        <v>18063</v>
      </c>
      <c r="P5163" t="s">
        <v>121</v>
      </c>
      <c r="Q5163">
        <v>9.9252000000000002</v>
      </c>
      <c r="R5163">
        <v>78.119799999999998</v>
      </c>
      <c r="S5163" t="s">
        <v>79</v>
      </c>
      <c r="T5163" t="s">
        <v>78</v>
      </c>
      <c r="U5163" t="s">
        <v>57</v>
      </c>
      <c r="V5163" t="s">
        <v>9</v>
      </c>
    </row>
    <row r="5164" spans="1:22">
      <c r="A5164" t="s">
        <v>18062</v>
      </c>
      <c r="B5164" s="2">
        <v>45102.87777777778</v>
      </c>
      <c r="C5164" s="2">
        <f t="shared" si="80"/>
        <v>45096</v>
      </c>
      <c r="D5164" t="s">
        <v>1837</v>
      </c>
      <c r="E5164" t="s">
        <v>18061</v>
      </c>
      <c r="F5164" t="s">
        <v>31</v>
      </c>
      <c r="G5164" t="s">
        <v>72</v>
      </c>
      <c r="H5164" t="s">
        <v>29</v>
      </c>
      <c r="I5164">
        <v>1</v>
      </c>
      <c r="J5164">
        <v>451.36</v>
      </c>
      <c r="K5164">
        <v>305.57</v>
      </c>
      <c r="L5164">
        <v>451.36</v>
      </c>
      <c r="M5164">
        <v>305.57</v>
      </c>
      <c r="N5164" t="s">
        <v>18060</v>
      </c>
      <c r="O5164" t="s">
        <v>18059</v>
      </c>
      <c r="P5164" t="s">
        <v>121</v>
      </c>
      <c r="Q5164">
        <v>9.9252000000000002</v>
      </c>
      <c r="R5164">
        <v>78.119799999999998</v>
      </c>
      <c r="S5164" t="s">
        <v>735</v>
      </c>
      <c r="T5164" t="s">
        <v>734</v>
      </c>
      <c r="U5164" t="s">
        <v>23</v>
      </c>
      <c r="V5164" t="s">
        <v>45</v>
      </c>
    </row>
    <row r="5165" spans="1:22">
      <c r="A5165" t="s">
        <v>18058</v>
      </c>
      <c r="B5165" s="2">
        <v>45471.717361111114</v>
      </c>
      <c r="C5165" s="2">
        <f t="shared" si="80"/>
        <v>45467</v>
      </c>
      <c r="D5165" t="s">
        <v>1832</v>
      </c>
      <c r="E5165" t="s">
        <v>18057</v>
      </c>
      <c r="F5165" t="s">
        <v>73</v>
      </c>
      <c r="G5165" t="s">
        <v>30</v>
      </c>
      <c r="H5165" t="s">
        <v>40</v>
      </c>
      <c r="I5165">
        <v>2</v>
      </c>
      <c r="J5165">
        <v>738.86</v>
      </c>
      <c r="K5165">
        <v>525.44000000000005</v>
      </c>
      <c r="L5165">
        <v>1477.72</v>
      </c>
      <c r="M5165">
        <v>1050.8800000000001</v>
      </c>
      <c r="N5165" t="s">
        <v>18056</v>
      </c>
      <c r="O5165" t="s">
        <v>18055</v>
      </c>
      <c r="P5165" t="s">
        <v>49</v>
      </c>
      <c r="Q5165">
        <v>12.916499999999999</v>
      </c>
      <c r="R5165">
        <v>79.132499999999993</v>
      </c>
      <c r="S5165" t="s">
        <v>906</v>
      </c>
      <c r="T5165" t="s">
        <v>905</v>
      </c>
      <c r="U5165" t="s">
        <v>23</v>
      </c>
      <c r="V5165" t="s">
        <v>9</v>
      </c>
    </row>
    <row r="5166" spans="1:22">
      <c r="A5166" t="s">
        <v>18054</v>
      </c>
      <c r="B5166" s="2">
        <v>45175.89166666667</v>
      </c>
      <c r="C5166" s="2">
        <f t="shared" si="80"/>
        <v>45173</v>
      </c>
      <c r="D5166" t="s">
        <v>1827</v>
      </c>
      <c r="E5166" t="s">
        <v>5849</v>
      </c>
      <c r="F5166" t="s">
        <v>64</v>
      </c>
      <c r="G5166" t="s">
        <v>106</v>
      </c>
      <c r="H5166" t="s">
        <v>29</v>
      </c>
      <c r="I5166">
        <v>1</v>
      </c>
      <c r="J5166">
        <v>1060.05</v>
      </c>
      <c r="K5166">
        <v>707.19</v>
      </c>
      <c r="L5166">
        <v>1060.05</v>
      </c>
      <c r="M5166">
        <v>707.19</v>
      </c>
      <c r="N5166" t="s">
        <v>18053</v>
      </c>
      <c r="O5166" t="s">
        <v>18052</v>
      </c>
      <c r="P5166" t="s">
        <v>68</v>
      </c>
      <c r="Q5166">
        <v>11.34</v>
      </c>
      <c r="R5166">
        <v>77.717200000000005</v>
      </c>
      <c r="S5166" t="s">
        <v>269</v>
      </c>
      <c r="T5166" t="s">
        <v>268</v>
      </c>
      <c r="U5166" t="s">
        <v>57</v>
      </c>
      <c r="V5166" t="s">
        <v>9</v>
      </c>
    </row>
    <row r="5167" spans="1:22">
      <c r="A5167" t="s">
        <v>18051</v>
      </c>
      <c r="B5167" s="2">
        <v>45289.857638888891</v>
      </c>
      <c r="C5167" s="2">
        <f t="shared" si="80"/>
        <v>45285</v>
      </c>
      <c r="D5167" t="s">
        <v>1822</v>
      </c>
      <c r="E5167" t="s">
        <v>3944</v>
      </c>
      <c r="F5167" t="s">
        <v>201</v>
      </c>
      <c r="G5167" t="s">
        <v>82</v>
      </c>
      <c r="H5167" t="s">
        <v>52</v>
      </c>
      <c r="I5167">
        <v>1</v>
      </c>
      <c r="J5167">
        <v>1020.91</v>
      </c>
      <c r="K5167">
        <v>825.45</v>
      </c>
      <c r="L5167">
        <v>1020.91</v>
      </c>
      <c r="M5167">
        <v>825.45</v>
      </c>
      <c r="N5167" t="s">
        <v>18050</v>
      </c>
      <c r="O5167" t="s">
        <v>18049</v>
      </c>
      <c r="P5167" t="s">
        <v>49</v>
      </c>
      <c r="Q5167">
        <v>12.916499999999999</v>
      </c>
      <c r="R5167">
        <v>79.132499999999993</v>
      </c>
      <c r="S5167" t="s">
        <v>530</v>
      </c>
      <c r="T5167" t="s">
        <v>529</v>
      </c>
      <c r="U5167" t="s">
        <v>46</v>
      </c>
      <c r="V5167" t="s">
        <v>45</v>
      </c>
    </row>
    <row r="5168" spans="1:22">
      <c r="A5168" t="s">
        <v>18048</v>
      </c>
      <c r="B5168" s="2">
        <v>45348.776388888888</v>
      </c>
      <c r="C5168" s="2">
        <f t="shared" si="80"/>
        <v>45348</v>
      </c>
      <c r="D5168" t="s">
        <v>1817</v>
      </c>
      <c r="E5168" t="s">
        <v>5842</v>
      </c>
      <c r="F5168" t="s">
        <v>201</v>
      </c>
      <c r="G5168" t="s">
        <v>106</v>
      </c>
      <c r="H5168" t="s">
        <v>71</v>
      </c>
      <c r="I5168">
        <v>2</v>
      </c>
      <c r="J5168">
        <v>530.26</v>
      </c>
      <c r="K5168">
        <v>473.83</v>
      </c>
      <c r="L5168">
        <v>1060.52</v>
      </c>
      <c r="M5168">
        <v>947.66</v>
      </c>
      <c r="N5168" t="s">
        <v>18047</v>
      </c>
      <c r="O5168" t="s">
        <v>18046</v>
      </c>
      <c r="P5168" t="s">
        <v>60</v>
      </c>
      <c r="Q5168">
        <v>8.7139000000000006</v>
      </c>
      <c r="R5168">
        <v>77.756699999999995</v>
      </c>
      <c r="S5168" t="s">
        <v>103</v>
      </c>
      <c r="T5168" t="s">
        <v>102</v>
      </c>
      <c r="U5168" t="s">
        <v>46</v>
      </c>
      <c r="V5168" t="s">
        <v>9</v>
      </c>
    </row>
    <row r="5169" spans="1:22">
      <c r="A5169" t="s">
        <v>18045</v>
      </c>
      <c r="B5169" s="2">
        <v>44956.642361111109</v>
      </c>
      <c r="C5169" s="2">
        <f t="shared" si="80"/>
        <v>44956</v>
      </c>
      <c r="D5169" t="s">
        <v>1812</v>
      </c>
      <c r="E5169" t="s">
        <v>9488</v>
      </c>
      <c r="F5169" t="s">
        <v>18</v>
      </c>
      <c r="G5169" t="s">
        <v>17</v>
      </c>
      <c r="H5169" t="s">
        <v>71</v>
      </c>
      <c r="I5169">
        <v>2</v>
      </c>
      <c r="J5169">
        <v>1599.68</v>
      </c>
      <c r="K5169">
        <v>1036.47</v>
      </c>
      <c r="L5169">
        <v>3199.36</v>
      </c>
      <c r="M5169">
        <v>2072.94</v>
      </c>
      <c r="N5169" t="s">
        <v>18044</v>
      </c>
      <c r="O5169" t="s">
        <v>18043</v>
      </c>
      <c r="P5169" t="s">
        <v>68</v>
      </c>
      <c r="Q5169">
        <v>11.34</v>
      </c>
      <c r="R5169">
        <v>77.717200000000005</v>
      </c>
      <c r="S5169" t="s">
        <v>59</v>
      </c>
      <c r="T5169" t="s">
        <v>58</v>
      </c>
      <c r="U5169" t="s">
        <v>23</v>
      </c>
      <c r="V5169" t="s">
        <v>45</v>
      </c>
    </row>
    <row r="5170" spans="1:22">
      <c r="A5170" t="s">
        <v>18042</v>
      </c>
      <c r="B5170" s="2">
        <v>45096.675694444442</v>
      </c>
      <c r="C5170" s="2">
        <f t="shared" si="80"/>
        <v>45096</v>
      </c>
      <c r="D5170" t="s">
        <v>1807</v>
      </c>
      <c r="E5170" t="s">
        <v>11271</v>
      </c>
      <c r="F5170" t="s">
        <v>18</v>
      </c>
      <c r="G5170" t="s">
        <v>41</v>
      </c>
      <c r="H5170" t="s">
        <v>16</v>
      </c>
      <c r="I5170">
        <v>1</v>
      </c>
      <c r="J5170">
        <v>2252.31</v>
      </c>
      <c r="K5170">
        <v>2022.92</v>
      </c>
      <c r="L5170">
        <v>2252.31</v>
      </c>
      <c r="M5170">
        <v>2022.92</v>
      </c>
      <c r="N5170" t="s">
        <v>18041</v>
      </c>
      <c r="O5170" t="s">
        <v>18040</v>
      </c>
      <c r="P5170" t="s">
        <v>49</v>
      </c>
      <c r="Q5170">
        <v>12.916499999999999</v>
      </c>
      <c r="R5170">
        <v>79.132499999999993</v>
      </c>
      <c r="S5170" t="s">
        <v>12</v>
      </c>
      <c r="T5170" t="s">
        <v>11</v>
      </c>
      <c r="U5170" t="s">
        <v>57</v>
      </c>
      <c r="V5170" t="s">
        <v>9</v>
      </c>
    </row>
    <row r="5171" spans="1:22">
      <c r="A5171" t="s">
        <v>18039</v>
      </c>
      <c r="B5171" s="2">
        <v>45557.755555555559</v>
      </c>
      <c r="C5171" s="2">
        <f t="shared" si="80"/>
        <v>45551</v>
      </c>
      <c r="D5171" t="s">
        <v>1802</v>
      </c>
      <c r="E5171" t="s">
        <v>1801</v>
      </c>
      <c r="F5171" t="s">
        <v>64</v>
      </c>
      <c r="G5171" t="s">
        <v>82</v>
      </c>
      <c r="H5171" t="s">
        <v>71</v>
      </c>
      <c r="I5171">
        <v>3</v>
      </c>
      <c r="J5171">
        <v>2095.75</v>
      </c>
      <c r="K5171">
        <v>1823.49</v>
      </c>
      <c r="L5171">
        <v>6287.25</v>
      </c>
      <c r="M5171">
        <v>5470.47</v>
      </c>
      <c r="N5171" t="s">
        <v>18038</v>
      </c>
      <c r="O5171" t="s">
        <v>18037</v>
      </c>
      <c r="P5171" t="s">
        <v>112</v>
      </c>
      <c r="Q5171">
        <v>13.082700000000001</v>
      </c>
      <c r="R5171">
        <v>80.270700000000005</v>
      </c>
      <c r="S5171" t="s">
        <v>206</v>
      </c>
      <c r="T5171" t="s">
        <v>205</v>
      </c>
      <c r="U5171" t="s">
        <v>23</v>
      </c>
      <c r="V5171" t="s">
        <v>45</v>
      </c>
    </row>
    <row r="5172" spans="1:22">
      <c r="A5172" t="s">
        <v>18036</v>
      </c>
      <c r="B5172" s="2">
        <v>45516.595833333333</v>
      </c>
      <c r="C5172" s="2">
        <f t="shared" si="80"/>
        <v>45516</v>
      </c>
      <c r="D5172" t="s">
        <v>1797</v>
      </c>
      <c r="E5172" t="s">
        <v>5827</v>
      </c>
      <c r="F5172" t="s">
        <v>64</v>
      </c>
      <c r="G5172" t="s">
        <v>30</v>
      </c>
      <c r="H5172" t="s">
        <v>63</v>
      </c>
      <c r="I5172">
        <v>3</v>
      </c>
      <c r="J5172">
        <v>927.37</v>
      </c>
      <c r="K5172">
        <v>681.8</v>
      </c>
      <c r="L5172">
        <v>2782.11</v>
      </c>
      <c r="M5172">
        <v>2045.4</v>
      </c>
      <c r="N5172" t="s">
        <v>18035</v>
      </c>
      <c r="O5172" t="s">
        <v>18034</v>
      </c>
      <c r="P5172" t="s">
        <v>60</v>
      </c>
      <c r="Q5172">
        <v>8.7139000000000006</v>
      </c>
      <c r="R5172">
        <v>77.756699999999995</v>
      </c>
      <c r="S5172" t="s">
        <v>340</v>
      </c>
      <c r="T5172" t="s">
        <v>339</v>
      </c>
      <c r="U5172" t="s">
        <v>77</v>
      </c>
      <c r="V5172" t="s">
        <v>9</v>
      </c>
    </row>
    <row r="5173" spans="1:22">
      <c r="A5173" t="s">
        <v>18033</v>
      </c>
      <c r="B5173" s="2">
        <v>45175.843055555553</v>
      </c>
      <c r="C5173" s="2">
        <f t="shared" si="80"/>
        <v>45173</v>
      </c>
      <c r="D5173" t="s">
        <v>1792</v>
      </c>
      <c r="E5173" t="s">
        <v>3922</v>
      </c>
      <c r="F5173" t="s">
        <v>136</v>
      </c>
      <c r="G5173" t="s">
        <v>30</v>
      </c>
      <c r="H5173" t="s">
        <v>63</v>
      </c>
      <c r="I5173">
        <v>2</v>
      </c>
      <c r="J5173">
        <v>843.8</v>
      </c>
      <c r="K5173">
        <v>677.63</v>
      </c>
      <c r="L5173">
        <v>1687.6</v>
      </c>
      <c r="M5173">
        <v>1355.26</v>
      </c>
      <c r="N5173" t="s">
        <v>18032</v>
      </c>
      <c r="O5173" t="s">
        <v>18031</v>
      </c>
      <c r="P5173" t="s">
        <v>68</v>
      </c>
      <c r="Q5173">
        <v>11.34</v>
      </c>
      <c r="R5173">
        <v>77.717200000000005</v>
      </c>
      <c r="S5173" t="s">
        <v>103</v>
      </c>
      <c r="T5173" t="s">
        <v>102</v>
      </c>
      <c r="U5173" t="s">
        <v>23</v>
      </c>
      <c r="V5173" t="s">
        <v>22</v>
      </c>
    </row>
    <row r="5174" spans="1:22">
      <c r="A5174" t="s">
        <v>18030</v>
      </c>
      <c r="B5174" s="2">
        <v>45020.462500000001</v>
      </c>
      <c r="C5174" s="2">
        <f t="shared" si="80"/>
        <v>45019</v>
      </c>
      <c r="D5174" t="s">
        <v>1787</v>
      </c>
      <c r="E5174" t="s">
        <v>9470</v>
      </c>
      <c r="F5174" t="s">
        <v>18</v>
      </c>
      <c r="G5174" t="s">
        <v>72</v>
      </c>
      <c r="H5174" t="s">
        <v>71</v>
      </c>
      <c r="I5174">
        <v>2</v>
      </c>
      <c r="J5174">
        <v>707.47</v>
      </c>
      <c r="K5174">
        <v>587.13</v>
      </c>
      <c r="L5174">
        <v>1414.94</v>
      </c>
      <c r="M5174">
        <v>1174.26</v>
      </c>
      <c r="N5174" t="s">
        <v>18029</v>
      </c>
      <c r="O5174" t="s">
        <v>18028</v>
      </c>
      <c r="P5174" t="s">
        <v>112</v>
      </c>
      <c r="Q5174">
        <v>13.082700000000001</v>
      </c>
      <c r="R5174">
        <v>80.270700000000005</v>
      </c>
      <c r="S5174" t="s">
        <v>133</v>
      </c>
      <c r="T5174" t="s">
        <v>132</v>
      </c>
      <c r="U5174" t="s">
        <v>77</v>
      </c>
      <c r="V5174" t="s">
        <v>45</v>
      </c>
    </row>
    <row r="5175" spans="1:22">
      <c r="A5175" t="s">
        <v>18027</v>
      </c>
      <c r="B5175" s="2">
        <v>45166.479166666664</v>
      </c>
      <c r="C5175" s="2">
        <f t="shared" si="80"/>
        <v>45166</v>
      </c>
      <c r="D5175" t="s">
        <v>1782</v>
      </c>
      <c r="E5175" t="s">
        <v>7667</v>
      </c>
      <c r="F5175" t="s">
        <v>83</v>
      </c>
      <c r="G5175" t="s">
        <v>30</v>
      </c>
      <c r="H5175" t="s">
        <v>63</v>
      </c>
      <c r="I5175">
        <v>4</v>
      </c>
      <c r="J5175">
        <v>2138.25</v>
      </c>
      <c r="K5175">
        <v>1749.55</v>
      </c>
      <c r="L5175">
        <v>8553</v>
      </c>
      <c r="M5175">
        <v>6998.2</v>
      </c>
      <c r="N5175" t="s">
        <v>18026</v>
      </c>
      <c r="O5175" t="s">
        <v>18025</v>
      </c>
      <c r="P5175" t="s">
        <v>60</v>
      </c>
      <c r="Q5175">
        <v>8.7139000000000006</v>
      </c>
      <c r="R5175">
        <v>77.756699999999995</v>
      </c>
      <c r="S5175" t="s">
        <v>36</v>
      </c>
      <c r="T5175" t="s">
        <v>35</v>
      </c>
      <c r="U5175" t="s">
        <v>57</v>
      </c>
      <c r="V5175" t="s">
        <v>45</v>
      </c>
    </row>
    <row r="5176" spans="1:22">
      <c r="A5176" t="s">
        <v>18024</v>
      </c>
      <c r="B5176" s="2">
        <v>45203.447222222225</v>
      </c>
      <c r="C5176" s="2">
        <f t="shared" si="80"/>
        <v>45201</v>
      </c>
      <c r="D5176" t="s">
        <v>1777</v>
      </c>
      <c r="E5176" t="s">
        <v>3910</v>
      </c>
      <c r="F5176" t="s">
        <v>136</v>
      </c>
      <c r="G5176" t="s">
        <v>30</v>
      </c>
      <c r="H5176" t="s">
        <v>29</v>
      </c>
      <c r="I5176">
        <v>1</v>
      </c>
      <c r="J5176">
        <v>848.49</v>
      </c>
      <c r="K5176">
        <v>671.79</v>
      </c>
      <c r="L5176">
        <v>848.49</v>
      </c>
      <c r="M5176">
        <v>671.79</v>
      </c>
      <c r="N5176" t="s">
        <v>18023</v>
      </c>
      <c r="O5176" t="s">
        <v>18022</v>
      </c>
      <c r="P5176" t="s">
        <v>49</v>
      </c>
      <c r="Q5176">
        <v>12.916499999999999</v>
      </c>
      <c r="R5176">
        <v>79.132499999999993</v>
      </c>
      <c r="S5176" t="s">
        <v>276</v>
      </c>
      <c r="T5176" t="s">
        <v>275</v>
      </c>
      <c r="U5176" t="s">
        <v>23</v>
      </c>
      <c r="V5176" t="s">
        <v>45</v>
      </c>
    </row>
    <row r="5177" spans="1:22">
      <c r="A5177" t="s">
        <v>18021</v>
      </c>
      <c r="B5177" s="2">
        <v>45056.819444444445</v>
      </c>
      <c r="C5177" s="2">
        <f t="shared" si="80"/>
        <v>45054</v>
      </c>
      <c r="D5177" t="s">
        <v>1772</v>
      </c>
      <c r="E5177" t="s">
        <v>5808</v>
      </c>
      <c r="F5177" t="s">
        <v>18</v>
      </c>
      <c r="G5177" t="s">
        <v>17</v>
      </c>
      <c r="H5177" t="s">
        <v>63</v>
      </c>
      <c r="I5177">
        <v>3</v>
      </c>
      <c r="J5177">
        <v>1550.53</v>
      </c>
      <c r="K5177">
        <v>1208.28</v>
      </c>
      <c r="L5177">
        <v>4651.59</v>
      </c>
      <c r="M5177">
        <v>3624.84</v>
      </c>
      <c r="N5177" t="s">
        <v>18020</v>
      </c>
      <c r="O5177" t="s">
        <v>18019</v>
      </c>
      <c r="P5177" t="s">
        <v>49</v>
      </c>
      <c r="Q5177">
        <v>12.916499999999999</v>
      </c>
      <c r="R5177">
        <v>79.132499999999993</v>
      </c>
      <c r="S5177" t="s">
        <v>59</v>
      </c>
      <c r="T5177" t="s">
        <v>58</v>
      </c>
      <c r="U5177" t="s">
        <v>77</v>
      </c>
      <c r="V5177" t="s">
        <v>45</v>
      </c>
    </row>
    <row r="5178" spans="1:22">
      <c r="A5178" t="s">
        <v>18018</v>
      </c>
      <c r="B5178" s="2">
        <v>45123.455555555556</v>
      </c>
      <c r="C5178" s="2">
        <f t="shared" si="80"/>
        <v>45117</v>
      </c>
      <c r="D5178" t="s">
        <v>1767</v>
      </c>
      <c r="E5178" t="s">
        <v>12969</v>
      </c>
      <c r="F5178" t="s">
        <v>18</v>
      </c>
      <c r="G5178" t="s">
        <v>82</v>
      </c>
      <c r="H5178" t="s">
        <v>29</v>
      </c>
      <c r="I5178">
        <v>1</v>
      </c>
      <c r="J5178">
        <v>971.07</v>
      </c>
      <c r="K5178">
        <v>682.76</v>
      </c>
      <c r="L5178">
        <v>971.07</v>
      </c>
      <c r="M5178">
        <v>682.76</v>
      </c>
      <c r="N5178" t="s">
        <v>18017</v>
      </c>
      <c r="O5178" t="s">
        <v>18016</v>
      </c>
      <c r="P5178" t="s">
        <v>121</v>
      </c>
      <c r="Q5178">
        <v>9.9252000000000002</v>
      </c>
      <c r="R5178">
        <v>78.119799999999998</v>
      </c>
      <c r="S5178" t="s">
        <v>762</v>
      </c>
      <c r="T5178" t="s">
        <v>761</v>
      </c>
      <c r="U5178" t="s">
        <v>77</v>
      </c>
      <c r="V5178" t="s">
        <v>9</v>
      </c>
    </row>
    <row r="5179" spans="1:22">
      <c r="A5179" t="s">
        <v>18015</v>
      </c>
      <c r="B5179" s="2">
        <v>45185.570833333331</v>
      </c>
      <c r="C5179" s="2">
        <f t="shared" si="80"/>
        <v>45180</v>
      </c>
      <c r="D5179" t="s">
        <v>1762</v>
      </c>
      <c r="E5179" t="s">
        <v>7652</v>
      </c>
      <c r="F5179" t="s">
        <v>83</v>
      </c>
      <c r="G5179" t="s">
        <v>82</v>
      </c>
      <c r="H5179" t="s">
        <v>71</v>
      </c>
      <c r="I5179">
        <v>1</v>
      </c>
      <c r="J5179">
        <v>751.26</v>
      </c>
      <c r="K5179">
        <v>468.32</v>
      </c>
      <c r="L5179">
        <v>751.26</v>
      </c>
      <c r="M5179">
        <v>468.32</v>
      </c>
      <c r="N5179" t="s">
        <v>18014</v>
      </c>
      <c r="O5179" t="s">
        <v>18013</v>
      </c>
      <c r="P5179" t="s">
        <v>37</v>
      </c>
      <c r="Q5179">
        <v>10.7905</v>
      </c>
      <c r="R5179">
        <v>78.704700000000003</v>
      </c>
      <c r="S5179" t="s">
        <v>352</v>
      </c>
      <c r="T5179" t="s">
        <v>351</v>
      </c>
      <c r="U5179" t="s">
        <v>46</v>
      </c>
      <c r="V5179" t="s">
        <v>212</v>
      </c>
    </row>
    <row r="5180" spans="1:22">
      <c r="A5180" t="s">
        <v>18012</v>
      </c>
      <c r="B5180" s="2">
        <v>45354.877083333333</v>
      </c>
      <c r="C5180" s="2">
        <f t="shared" si="80"/>
        <v>45348</v>
      </c>
      <c r="D5180" t="s">
        <v>1757</v>
      </c>
      <c r="E5180" t="s">
        <v>18011</v>
      </c>
      <c r="F5180" t="s">
        <v>136</v>
      </c>
      <c r="G5180" t="s">
        <v>41</v>
      </c>
      <c r="H5180" t="s">
        <v>63</v>
      </c>
      <c r="I5180">
        <v>2</v>
      </c>
      <c r="J5180">
        <v>816.87</v>
      </c>
      <c r="K5180">
        <v>568.84</v>
      </c>
      <c r="L5180">
        <v>1633.74</v>
      </c>
      <c r="M5180">
        <v>1137.68</v>
      </c>
      <c r="N5180" t="s">
        <v>18010</v>
      </c>
      <c r="O5180" t="s">
        <v>18009</v>
      </c>
      <c r="P5180" t="s">
        <v>26</v>
      </c>
      <c r="Q5180">
        <v>11.0168</v>
      </c>
      <c r="R5180">
        <v>76.955799999999996</v>
      </c>
      <c r="S5180" t="s">
        <v>206</v>
      </c>
      <c r="T5180" t="s">
        <v>205</v>
      </c>
      <c r="U5180" t="s">
        <v>46</v>
      </c>
      <c r="V5180" t="s">
        <v>45</v>
      </c>
    </row>
    <row r="5181" spans="1:22">
      <c r="A5181" t="s">
        <v>18008</v>
      </c>
      <c r="B5181" s="2">
        <v>45282.807638888888</v>
      </c>
      <c r="C5181" s="2">
        <f t="shared" si="80"/>
        <v>45278</v>
      </c>
      <c r="D5181" t="s">
        <v>1752</v>
      </c>
      <c r="E5181" t="s">
        <v>3891</v>
      </c>
      <c r="F5181" t="s">
        <v>73</v>
      </c>
      <c r="G5181" t="s">
        <v>115</v>
      </c>
      <c r="H5181" t="s">
        <v>16</v>
      </c>
      <c r="I5181">
        <v>1</v>
      </c>
      <c r="J5181">
        <v>1156.29</v>
      </c>
      <c r="K5181">
        <v>816.56</v>
      </c>
      <c r="L5181">
        <v>1156.29</v>
      </c>
      <c r="M5181">
        <v>816.56</v>
      </c>
      <c r="N5181" t="s">
        <v>18007</v>
      </c>
      <c r="O5181" t="s">
        <v>18006</v>
      </c>
      <c r="P5181" t="s">
        <v>13</v>
      </c>
      <c r="Q5181">
        <v>11.664300000000001</v>
      </c>
      <c r="R5181">
        <v>78.146000000000001</v>
      </c>
      <c r="S5181" t="s">
        <v>413</v>
      </c>
      <c r="T5181" t="s">
        <v>412</v>
      </c>
      <c r="U5181" t="s">
        <v>46</v>
      </c>
      <c r="V5181" t="s">
        <v>22</v>
      </c>
    </row>
    <row r="5182" spans="1:22">
      <c r="A5182" t="s">
        <v>18005</v>
      </c>
      <c r="B5182" s="2">
        <v>45286.654166666667</v>
      </c>
      <c r="C5182" s="2">
        <f t="shared" si="80"/>
        <v>45285</v>
      </c>
      <c r="D5182" t="s">
        <v>1747</v>
      </c>
      <c r="E5182" t="s">
        <v>18004</v>
      </c>
      <c r="F5182" t="s">
        <v>64</v>
      </c>
      <c r="G5182" t="s">
        <v>17</v>
      </c>
      <c r="H5182" t="s">
        <v>71</v>
      </c>
      <c r="I5182">
        <v>2</v>
      </c>
      <c r="J5182">
        <v>497.91</v>
      </c>
      <c r="K5182">
        <v>406.65</v>
      </c>
      <c r="L5182">
        <v>995.82</v>
      </c>
      <c r="M5182">
        <v>813.3</v>
      </c>
      <c r="N5182" t="s">
        <v>18003</v>
      </c>
      <c r="O5182" t="s">
        <v>18002</v>
      </c>
      <c r="P5182" t="s">
        <v>60</v>
      </c>
      <c r="Q5182">
        <v>8.7139000000000006</v>
      </c>
      <c r="R5182">
        <v>77.756699999999995</v>
      </c>
      <c r="S5182" t="s">
        <v>269</v>
      </c>
      <c r="T5182" t="s">
        <v>268</v>
      </c>
      <c r="U5182" t="s">
        <v>57</v>
      </c>
      <c r="V5182" t="s">
        <v>45</v>
      </c>
    </row>
    <row r="5183" spans="1:22">
      <c r="A5183" t="s">
        <v>18001</v>
      </c>
      <c r="B5183" s="2">
        <v>45317.695138888892</v>
      </c>
      <c r="C5183" s="2">
        <f t="shared" si="80"/>
        <v>45313</v>
      </c>
      <c r="D5183" t="s">
        <v>1742</v>
      </c>
      <c r="E5183" t="s">
        <v>11227</v>
      </c>
      <c r="F5183" t="s">
        <v>166</v>
      </c>
      <c r="G5183" t="s">
        <v>82</v>
      </c>
      <c r="H5183" t="s">
        <v>63</v>
      </c>
      <c r="I5183">
        <v>2</v>
      </c>
      <c r="J5183">
        <v>1554.74</v>
      </c>
      <c r="K5183">
        <v>1249.68</v>
      </c>
      <c r="L5183">
        <v>3109.48</v>
      </c>
      <c r="M5183">
        <v>2499.36</v>
      </c>
      <c r="N5183" t="s">
        <v>18000</v>
      </c>
      <c r="O5183" t="s">
        <v>17999</v>
      </c>
      <c r="P5183" t="s">
        <v>13</v>
      </c>
      <c r="Q5183">
        <v>11.664300000000001</v>
      </c>
      <c r="R5183">
        <v>78.146000000000001</v>
      </c>
      <c r="S5183" t="s">
        <v>530</v>
      </c>
      <c r="T5183" t="s">
        <v>529</v>
      </c>
      <c r="U5183" t="s">
        <v>46</v>
      </c>
      <c r="V5183" t="s">
        <v>9</v>
      </c>
    </row>
    <row r="5184" spans="1:22">
      <c r="A5184" t="s">
        <v>17998</v>
      </c>
      <c r="B5184" s="2">
        <v>45118.658333333333</v>
      </c>
      <c r="C5184" s="2">
        <f t="shared" si="80"/>
        <v>45117</v>
      </c>
      <c r="D5184" t="s">
        <v>1737</v>
      </c>
      <c r="E5184" t="s">
        <v>17997</v>
      </c>
      <c r="F5184" t="s">
        <v>136</v>
      </c>
      <c r="G5184" t="s">
        <v>30</v>
      </c>
      <c r="H5184" t="s">
        <v>52</v>
      </c>
      <c r="I5184">
        <v>4</v>
      </c>
      <c r="J5184">
        <v>2007.86</v>
      </c>
      <c r="K5184">
        <v>1213.02</v>
      </c>
      <c r="L5184">
        <v>8031.44</v>
      </c>
      <c r="M5184">
        <v>4852.08</v>
      </c>
      <c r="N5184" t="s">
        <v>17996</v>
      </c>
      <c r="O5184" t="s">
        <v>17995</v>
      </c>
      <c r="P5184" t="s">
        <v>121</v>
      </c>
      <c r="Q5184">
        <v>9.9252000000000002</v>
      </c>
      <c r="R5184">
        <v>78.119799999999998</v>
      </c>
      <c r="S5184" t="s">
        <v>295</v>
      </c>
      <c r="T5184" t="s">
        <v>294</v>
      </c>
      <c r="U5184" t="s">
        <v>10</v>
      </c>
      <c r="V5184" t="s">
        <v>9</v>
      </c>
    </row>
    <row r="5185" spans="1:22">
      <c r="A5185" t="s">
        <v>17994</v>
      </c>
      <c r="B5185" s="2">
        <v>45519.578472222223</v>
      </c>
      <c r="C5185" s="2">
        <f t="shared" si="80"/>
        <v>45516</v>
      </c>
      <c r="D5185" t="s">
        <v>1732</v>
      </c>
      <c r="E5185" t="s">
        <v>11219</v>
      </c>
      <c r="F5185" t="s">
        <v>18</v>
      </c>
      <c r="G5185" t="s">
        <v>82</v>
      </c>
      <c r="H5185" t="s">
        <v>16</v>
      </c>
      <c r="I5185">
        <v>2</v>
      </c>
      <c r="J5185">
        <v>855.79</v>
      </c>
      <c r="K5185">
        <v>739.68</v>
      </c>
      <c r="L5185">
        <v>1711.58</v>
      </c>
      <c r="M5185">
        <v>1479.36</v>
      </c>
      <c r="N5185" t="s">
        <v>17993</v>
      </c>
      <c r="O5185" t="s">
        <v>17992</v>
      </c>
      <c r="P5185" t="s">
        <v>60</v>
      </c>
      <c r="Q5185">
        <v>8.7139000000000006</v>
      </c>
      <c r="R5185">
        <v>77.756699999999995</v>
      </c>
      <c r="S5185" t="s">
        <v>1238</v>
      </c>
      <c r="T5185" t="s">
        <v>1237</v>
      </c>
      <c r="U5185" t="s">
        <v>57</v>
      </c>
      <c r="V5185" t="s">
        <v>9</v>
      </c>
    </row>
    <row r="5186" spans="1:22">
      <c r="A5186" t="s">
        <v>17991</v>
      </c>
      <c r="B5186" s="2">
        <v>45278.563888888886</v>
      </c>
      <c r="C5186" s="2">
        <f t="shared" si="80"/>
        <v>45278</v>
      </c>
      <c r="D5186" t="s">
        <v>1727</v>
      </c>
      <c r="E5186" t="s">
        <v>5774</v>
      </c>
      <c r="F5186" t="s">
        <v>136</v>
      </c>
      <c r="G5186" t="s">
        <v>72</v>
      </c>
      <c r="H5186" t="s">
        <v>29</v>
      </c>
      <c r="I5186">
        <v>1</v>
      </c>
      <c r="J5186">
        <v>1462.58</v>
      </c>
      <c r="K5186">
        <v>998.53</v>
      </c>
      <c r="L5186">
        <v>1462.58</v>
      </c>
      <c r="M5186">
        <v>998.53</v>
      </c>
      <c r="N5186" t="s">
        <v>17990</v>
      </c>
      <c r="O5186" t="s">
        <v>17989</v>
      </c>
      <c r="P5186" t="s">
        <v>68</v>
      </c>
      <c r="Q5186">
        <v>11.34</v>
      </c>
      <c r="R5186">
        <v>77.717200000000005</v>
      </c>
      <c r="S5186" t="s">
        <v>176</v>
      </c>
      <c r="T5186" t="s">
        <v>175</v>
      </c>
      <c r="U5186" t="s">
        <v>23</v>
      </c>
      <c r="V5186" t="s">
        <v>9</v>
      </c>
    </row>
    <row r="5187" spans="1:22">
      <c r="A5187" t="s">
        <v>17988</v>
      </c>
      <c r="B5187" s="2">
        <v>45347.52847222222</v>
      </c>
      <c r="C5187" s="2">
        <f t="shared" ref="C5187:C5250" si="81">INT(B5187) - WEEKDAY(INT(B5187), 2) + 1</f>
        <v>45341</v>
      </c>
      <c r="D5187" t="s">
        <v>1722</v>
      </c>
      <c r="E5187" t="s">
        <v>17987</v>
      </c>
      <c r="F5187" t="s">
        <v>31</v>
      </c>
      <c r="G5187" t="s">
        <v>115</v>
      </c>
      <c r="H5187" t="s">
        <v>16</v>
      </c>
      <c r="I5187">
        <v>2</v>
      </c>
      <c r="J5187">
        <v>2331.36</v>
      </c>
      <c r="K5187">
        <v>2088.4</v>
      </c>
      <c r="L5187">
        <v>4662.72</v>
      </c>
      <c r="M5187">
        <v>4176.8</v>
      </c>
      <c r="N5187" t="s">
        <v>17986</v>
      </c>
      <c r="O5187" t="s">
        <v>17985</v>
      </c>
      <c r="P5187" t="s">
        <v>13</v>
      </c>
      <c r="Q5187">
        <v>11.664300000000001</v>
      </c>
      <c r="R5187">
        <v>78.146000000000001</v>
      </c>
      <c r="S5187" t="s">
        <v>176</v>
      </c>
      <c r="T5187" t="s">
        <v>175</v>
      </c>
      <c r="U5187" t="s">
        <v>46</v>
      </c>
      <c r="V5187" t="s">
        <v>45</v>
      </c>
    </row>
    <row r="5188" spans="1:22">
      <c r="A5188" t="s">
        <v>17984</v>
      </c>
      <c r="B5188" s="2">
        <v>45411.861111111109</v>
      </c>
      <c r="C5188" s="2">
        <f t="shared" si="81"/>
        <v>45411</v>
      </c>
      <c r="D5188" t="s">
        <v>1717</v>
      </c>
      <c r="E5188" t="s">
        <v>14630</v>
      </c>
      <c r="F5188" t="s">
        <v>31</v>
      </c>
      <c r="G5188" t="s">
        <v>41</v>
      </c>
      <c r="H5188" t="s">
        <v>71</v>
      </c>
      <c r="I5188">
        <v>1</v>
      </c>
      <c r="J5188">
        <v>2420.2199999999998</v>
      </c>
      <c r="K5188">
        <v>2056.9899999999998</v>
      </c>
      <c r="L5188">
        <v>2420.2199999999998</v>
      </c>
      <c r="M5188">
        <v>2056.9899999999998</v>
      </c>
      <c r="N5188" t="s">
        <v>17983</v>
      </c>
      <c r="O5188" t="s">
        <v>17982</v>
      </c>
      <c r="P5188" t="s">
        <v>112</v>
      </c>
      <c r="Q5188">
        <v>13.082700000000001</v>
      </c>
      <c r="R5188">
        <v>80.270700000000005</v>
      </c>
      <c r="S5188" t="s">
        <v>628</v>
      </c>
      <c r="T5188" t="s">
        <v>627</v>
      </c>
      <c r="U5188" t="s">
        <v>57</v>
      </c>
      <c r="V5188" t="s">
        <v>45</v>
      </c>
    </row>
    <row r="5189" spans="1:22">
      <c r="A5189" t="s">
        <v>17981</v>
      </c>
      <c r="B5189" s="2">
        <v>45393.640972222223</v>
      </c>
      <c r="C5189" s="2">
        <f t="shared" si="81"/>
        <v>45390</v>
      </c>
      <c r="D5189" t="s">
        <v>1712</v>
      </c>
      <c r="E5189" t="s">
        <v>3859</v>
      </c>
      <c r="F5189" t="s">
        <v>83</v>
      </c>
      <c r="G5189" t="s">
        <v>30</v>
      </c>
      <c r="H5189" t="s">
        <v>29</v>
      </c>
      <c r="I5189">
        <v>1</v>
      </c>
      <c r="J5189">
        <v>961.66</v>
      </c>
      <c r="K5189">
        <v>709.83</v>
      </c>
      <c r="L5189">
        <v>961.66</v>
      </c>
      <c r="M5189">
        <v>709.83</v>
      </c>
      <c r="N5189" t="s">
        <v>17980</v>
      </c>
      <c r="O5189" t="s">
        <v>17979</v>
      </c>
      <c r="P5189" t="s">
        <v>121</v>
      </c>
      <c r="Q5189">
        <v>9.9252000000000002</v>
      </c>
      <c r="R5189">
        <v>78.119799999999998</v>
      </c>
      <c r="S5189" t="s">
        <v>36</v>
      </c>
      <c r="T5189" t="s">
        <v>35</v>
      </c>
      <c r="U5189" t="s">
        <v>10</v>
      </c>
      <c r="V5189" t="s">
        <v>9</v>
      </c>
    </row>
    <row r="5190" spans="1:22">
      <c r="A5190" t="s">
        <v>17978</v>
      </c>
      <c r="B5190" s="2">
        <v>44952.868750000001</v>
      </c>
      <c r="C5190" s="2">
        <f t="shared" si="81"/>
        <v>44949</v>
      </c>
      <c r="D5190" t="s">
        <v>1707</v>
      </c>
      <c r="E5190" t="s">
        <v>1706</v>
      </c>
      <c r="F5190" t="s">
        <v>64</v>
      </c>
      <c r="G5190" t="s">
        <v>30</v>
      </c>
      <c r="H5190" t="s">
        <v>16</v>
      </c>
      <c r="I5190">
        <v>1</v>
      </c>
      <c r="J5190">
        <v>830.51</v>
      </c>
      <c r="K5190">
        <v>513.72</v>
      </c>
      <c r="L5190">
        <v>830.51</v>
      </c>
      <c r="M5190">
        <v>513.72</v>
      </c>
      <c r="N5190" t="s">
        <v>17977</v>
      </c>
      <c r="O5190" t="s">
        <v>17976</v>
      </c>
      <c r="P5190" t="s">
        <v>112</v>
      </c>
      <c r="Q5190">
        <v>13.082700000000001</v>
      </c>
      <c r="R5190">
        <v>80.270700000000005</v>
      </c>
      <c r="S5190" t="s">
        <v>79</v>
      </c>
      <c r="T5190" t="s">
        <v>78</v>
      </c>
      <c r="U5190" t="s">
        <v>10</v>
      </c>
      <c r="V5190" t="s">
        <v>9</v>
      </c>
    </row>
    <row r="5191" spans="1:22">
      <c r="A5191" t="s">
        <v>17975</v>
      </c>
      <c r="B5191" s="2">
        <v>45325.65</v>
      </c>
      <c r="C5191" s="2">
        <f t="shared" si="81"/>
        <v>45320</v>
      </c>
      <c r="D5191" t="s">
        <v>1702</v>
      </c>
      <c r="E5191" t="s">
        <v>1701</v>
      </c>
      <c r="F5191" t="s">
        <v>64</v>
      </c>
      <c r="G5191" t="s">
        <v>17</v>
      </c>
      <c r="H5191" t="s">
        <v>71</v>
      </c>
      <c r="I5191">
        <v>3</v>
      </c>
      <c r="J5191">
        <v>2037.34</v>
      </c>
      <c r="K5191">
        <v>1681.42</v>
      </c>
      <c r="L5191">
        <v>6112.02</v>
      </c>
      <c r="M5191">
        <v>5044.26</v>
      </c>
      <c r="N5191" t="s">
        <v>17974</v>
      </c>
      <c r="O5191" t="s">
        <v>17973</v>
      </c>
      <c r="P5191" t="s">
        <v>68</v>
      </c>
      <c r="Q5191">
        <v>11.34</v>
      </c>
      <c r="R5191">
        <v>77.717200000000005</v>
      </c>
      <c r="S5191" t="s">
        <v>243</v>
      </c>
      <c r="T5191" t="s">
        <v>242</v>
      </c>
      <c r="U5191" t="s">
        <v>57</v>
      </c>
      <c r="V5191" t="s">
        <v>45</v>
      </c>
    </row>
    <row r="5192" spans="1:22">
      <c r="A5192" t="s">
        <v>17972</v>
      </c>
      <c r="B5192" s="2">
        <v>45428.63958333333</v>
      </c>
      <c r="C5192" s="2">
        <f t="shared" si="81"/>
        <v>45425</v>
      </c>
      <c r="D5192" t="s">
        <v>1697</v>
      </c>
      <c r="E5192" t="s">
        <v>1696</v>
      </c>
      <c r="F5192" t="s">
        <v>64</v>
      </c>
      <c r="G5192" t="s">
        <v>30</v>
      </c>
      <c r="H5192" t="s">
        <v>63</v>
      </c>
      <c r="I5192">
        <v>1</v>
      </c>
      <c r="J5192">
        <v>1150.82</v>
      </c>
      <c r="K5192">
        <v>941.59</v>
      </c>
      <c r="L5192">
        <v>1150.82</v>
      </c>
      <c r="M5192">
        <v>941.59</v>
      </c>
      <c r="N5192" t="s">
        <v>17971</v>
      </c>
      <c r="O5192" t="s">
        <v>17970</v>
      </c>
      <c r="P5192" t="s">
        <v>112</v>
      </c>
      <c r="Q5192">
        <v>13.082700000000001</v>
      </c>
      <c r="R5192">
        <v>80.270700000000005</v>
      </c>
      <c r="S5192" t="s">
        <v>214</v>
      </c>
      <c r="T5192" t="s">
        <v>213</v>
      </c>
      <c r="U5192" t="s">
        <v>57</v>
      </c>
      <c r="V5192" t="s">
        <v>9</v>
      </c>
    </row>
    <row r="5193" spans="1:22">
      <c r="A5193" t="s">
        <v>17969</v>
      </c>
      <c r="B5193" s="2">
        <v>45046.8</v>
      </c>
      <c r="C5193" s="2">
        <f t="shared" si="81"/>
        <v>45040</v>
      </c>
      <c r="D5193" t="s">
        <v>1692</v>
      </c>
      <c r="E5193" t="s">
        <v>14613</v>
      </c>
      <c r="F5193" t="s">
        <v>73</v>
      </c>
      <c r="G5193" t="s">
        <v>41</v>
      </c>
      <c r="H5193" t="s">
        <v>16</v>
      </c>
      <c r="I5193">
        <v>1</v>
      </c>
      <c r="J5193">
        <v>1854.44</v>
      </c>
      <c r="K5193">
        <v>1423.5</v>
      </c>
      <c r="L5193">
        <v>1854.44</v>
      </c>
      <c r="M5193">
        <v>1423.5</v>
      </c>
      <c r="N5193" t="s">
        <v>17968</v>
      </c>
      <c r="O5193" t="s">
        <v>17967</v>
      </c>
      <c r="P5193" t="s">
        <v>112</v>
      </c>
      <c r="Q5193">
        <v>13.082700000000001</v>
      </c>
      <c r="R5193">
        <v>80.270700000000005</v>
      </c>
      <c r="S5193" t="s">
        <v>616</v>
      </c>
      <c r="T5193" t="s">
        <v>615</v>
      </c>
      <c r="U5193" t="s">
        <v>77</v>
      </c>
      <c r="V5193" t="s">
        <v>22</v>
      </c>
    </row>
    <row r="5194" spans="1:22">
      <c r="A5194" t="s">
        <v>17966</v>
      </c>
      <c r="B5194" s="2">
        <v>45242.646527777775</v>
      </c>
      <c r="C5194" s="2">
        <f t="shared" si="81"/>
        <v>45236</v>
      </c>
      <c r="D5194" t="s">
        <v>1687</v>
      </c>
      <c r="E5194" t="s">
        <v>17965</v>
      </c>
      <c r="F5194" t="s">
        <v>64</v>
      </c>
      <c r="G5194" t="s">
        <v>30</v>
      </c>
      <c r="H5194" t="s">
        <v>71</v>
      </c>
      <c r="I5194">
        <v>3</v>
      </c>
      <c r="J5194">
        <v>1821.39</v>
      </c>
      <c r="K5194">
        <v>1449.47</v>
      </c>
      <c r="L5194">
        <v>5464.17</v>
      </c>
      <c r="M5194">
        <v>4348.41</v>
      </c>
      <c r="N5194" t="s">
        <v>17964</v>
      </c>
      <c r="O5194" t="s">
        <v>17963</v>
      </c>
      <c r="P5194" t="s">
        <v>37</v>
      </c>
      <c r="Q5194">
        <v>10.7905</v>
      </c>
      <c r="R5194">
        <v>78.704700000000003</v>
      </c>
      <c r="S5194" t="s">
        <v>214</v>
      </c>
      <c r="T5194" t="s">
        <v>213</v>
      </c>
      <c r="U5194" t="s">
        <v>46</v>
      </c>
      <c r="V5194" t="s">
        <v>9</v>
      </c>
    </row>
    <row r="5195" spans="1:22">
      <c r="A5195" t="s">
        <v>17962</v>
      </c>
      <c r="B5195" s="2">
        <v>45149.506944444445</v>
      </c>
      <c r="C5195" s="2">
        <f t="shared" si="81"/>
        <v>45145</v>
      </c>
      <c r="D5195" t="s">
        <v>1682</v>
      </c>
      <c r="E5195" t="s">
        <v>3836</v>
      </c>
      <c r="F5195" t="s">
        <v>136</v>
      </c>
      <c r="G5195" t="s">
        <v>41</v>
      </c>
      <c r="H5195" t="s">
        <v>52</v>
      </c>
      <c r="I5195">
        <v>1</v>
      </c>
      <c r="J5195">
        <v>1514.5</v>
      </c>
      <c r="K5195">
        <v>1162.8</v>
      </c>
      <c r="L5195">
        <v>1514.5</v>
      </c>
      <c r="M5195">
        <v>1162.8</v>
      </c>
      <c r="N5195" t="s">
        <v>17961</v>
      </c>
      <c r="O5195" t="s">
        <v>17960</v>
      </c>
      <c r="P5195" t="s">
        <v>49</v>
      </c>
      <c r="Q5195">
        <v>12.916499999999999</v>
      </c>
      <c r="R5195">
        <v>79.132499999999993</v>
      </c>
      <c r="S5195" t="s">
        <v>146</v>
      </c>
      <c r="T5195" t="s">
        <v>145</v>
      </c>
      <c r="U5195" t="s">
        <v>23</v>
      </c>
      <c r="V5195" t="s">
        <v>22</v>
      </c>
    </row>
    <row r="5196" spans="1:22">
      <c r="A5196" t="s">
        <v>17959</v>
      </c>
      <c r="B5196" s="2">
        <v>45126.495138888888</v>
      </c>
      <c r="C5196" s="2">
        <f t="shared" si="81"/>
        <v>45124</v>
      </c>
      <c r="D5196" t="s">
        <v>1677</v>
      </c>
      <c r="E5196" t="s">
        <v>17958</v>
      </c>
      <c r="F5196" t="s">
        <v>136</v>
      </c>
      <c r="G5196" t="s">
        <v>91</v>
      </c>
      <c r="H5196" t="s">
        <v>63</v>
      </c>
      <c r="I5196">
        <v>1</v>
      </c>
      <c r="J5196">
        <v>1743.28</v>
      </c>
      <c r="K5196">
        <v>1168.19</v>
      </c>
      <c r="L5196">
        <v>1743.28</v>
      </c>
      <c r="M5196">
        <v>1168.19</v>
      </c>
      <c r="N5196" t="s">
        <v>17957</v>
      </c>
      <c r="O5196" t="s">
        <v>17956</v>
      </c>
      <c r="P5196" t="s">
        <v>68</v>
      </c>
      <c r="Q5196">
        <v>11.34</v>
      </c>
      <c r="R5196">
        <v>77.717200000000005</v>
      </c>
      <c r="S5196" t="s">
        <v>48</v>
      </c>
      <c r="T5196" t="s">
        <v>47</v>
      </c>
      <c r="U5196" t="s">
        <v>57</v>
      </c>
      <c r="V5196" t="s">
        <v>22</v>
      </c>
    </row>
    <row r="5197" spans="1:22">
      <c r="A5197" t="s">
        <v>17955</v>
      </c>
      <c r="B5197" s="2">
        <v>45091.782638888886</v>
      </c>
      <c r="C5197" s="2">
        <f t="shared" si="81"/>
        <v>45089</v>
      </c>
      <c r="D5197" t="s">
        <v>1672</v>
      </c>
      <c r="E5197" t="s">
        <v>11177</v>
      </c>
      <c r="F5197" t="s">
        <v>201</v>
      </c>
      <c r="G5197" t="s">
        <v>115</v>
      </c>
      <c r="H5197" t="s">
        <v>71</v>
      </c>
      <c r="I5197">
        <v>1</v>
      </c>
      <c r="J5197">
        <v>2247.2199999999998</v>
      </c>
      <c r="K5197">
        <v>1554.31</v>
      </c>
      <c r="L5197">
        <v>2247.2199999999998</v>
      </c>
      <c r="M5197">
        <v>1554.31</v>
      </c>
      <c r="N5197" t="s">
        <v>17954</v>
      </c>
      <c r="O5197" t="s">
        <v>17953</v>
      </c>
      <c r="P5197" t="s">
        <v>13</v>
      </c>
      <c r="Q5197">
        <v>11.664300000000001</v>
      </c>
      <c r="R5197">
        <v>78.146000000000001</v>
      </c>
      <c r="S5197" t="s">
        <v>1238</v>
      </c>
      <c r="T5197" t="s">
        <v>1237</v>
      </c>
      <c r="U5197" t="s">
        <v>46</v>
      </c>
      <c r="V5197" t="s">
        <v>212</v>
      </c>
    </row>
    <row r="5198" spans="1:22">
      <c r="A5198" t="s">
        <v>17952</v>
      </c>
      <c r="B5198" s="2">
        <v>45016.488194444442</v>
      </c>
      <c r="C5198" s="2">
        <f t="shared" si="81"/>
        <v>45012</v>
      </c>
      <c r="D5198" t="s">
        <v>1667</v>
      </c>
      <c r="E5198" t="s">
        <v>5729</v>
      </c>
      <c r="F5198" t="s">
        <v>83</v>
      </c>
      <c r="G5198" t="s">
        <v>115</v>
      </c>
      <c r="H5198" t="s">
        <v>16</v>
      </c>
      <c r="I5198">
        <v>1</v>
      </c>
      <c r="J5198">
        <v>1985.61</v>
      </c>
      <c r="K5198">
        <v>1563.13</v>
      </c>
      <c r="L5198">
        <v>1985.61</v>
      </c>
      <c r="M5198">
        <v>1563.13</v>
      </c>
      <c r="N5198" t="s">
        <v>17951</v>
      </c>
      <c r="O5198" t="s">
        <v>17950</v>
      </c>
      <c r="P5198" t="s">
        <v>60</v>
      </c>
      <c r="Q5198">
        <v>8.7139000000000006</v>
      </c>
      <c r="R5198">
        <v>77.756699999999995</v>
      </c>
      <c r="S5198" t="s">
        <v>48</v>
      </c>
      <c r="T5198" t="s">
        <v>47</v>
      </c>
      <c r="U5198" t="s">
        <v>10</v>
      </c>
      <c r="V5198" t="s">
        <v>9</v>
      </c>
    </row>
    <row r="5199" spans="1:22">
      <c r="A5199" t="s">
        <v>17949</v>
      </c>
      <c r="B5199" s="2">
        <v>45290.746527777781</v>
      </c>
      <c r="C5199" s="2">
        <f t="shared" si="81"/>
        <v>45285</v>
      </c>
      <c r="D5199" t="s">
        <v>1662</v>
      </c>
      <c r="E5199" t="s">
        <v>17948</v>
      </c>
      <c r="F5199" t="s">
        <v>83</v>
      </c>
      <c r="G5199" t="s">
        <v>115</v>
      </c>
      <c r="H5199" t="s">
        <v>40</v>
      </c>
      <c r="I5199">
        <v>3</v>
      </c>
      <c r="J5199">
        <v>2452.81</v>
      </c>
      <c r="K5199">
        <v>1701.52</v>
      </c>
      <c r="L5199">
        <v>7358.43</v>
      </c>
      <c r="M5199">
        <v>5104.5600000000004</v>
      </c>
      <c r="N5199" t="s">
        <v>17947</v>
      </c>
      <c r="O5199" t="s">
        <v>17946</v>
      </c>
      <c r="P5199" t="s">
        <v>68</v>
      </c>
      <c r="Q5199">
        <v>11.34</v>
      </c>
      <c r="R5199">
        <v>77.717200000000005</v>
      </c>
      <c r="S5199" t="s">
        <v>120</v>
      </c>
      <c r="T5199" t="s">
        <v>119</v>
      </c>
      <c r="U5199" t="s">
        <v>57</v>
      </c>
      <c r="V5199" t="s">
        <v>9</v>
      </c>
    </row>
    <row r="5200" spans="1:22">
      <c r="A5200" t="s">
        <v>17945</v>
      </c>
      <c r="B5200" s="2">
        <v>45548.489583333336</v>
      </c>
      <c r="C5200" s="2">
        <f t="shared" si="81"/>
        <v>45544</v>
      </c>
      <c r="D5200" t="s">
        <v>1657</v>
      </c>
      <c r="E5200" t="s">
        <v>16278</v>
      </c>
      <c r="F5200" t="s">
        <v>73</v>
      </c>
      <c r="G5200" t="s">
        <v>72</v>
      </c>
      <c r="H5200" t="s">
        <v>29</v>
      </c>
      <c r="I5200">
        <v>1</v>
      </c>
      <c r="J5200">
        <v>2078.86</v>
      </c>
      <c r="K5200">
        <v>1265.21</v>
      </c>
      <c r="L5200">
        <v>2078.86</v>
      </c>
      <c r="M5200">
        <v>1265.21</v>
      </c>
      <c r="N5200" t="s">
        <v>17944</v>
      </c>
      <c r="O5200" t="s">
        <v>17943</v>
      </c>
      <c r="P5200" t="s">
        <v>60</v>
      </c>
      <c r="Q5200">
        <v>8.7139000000000006</v>
      </c>
      <c r="R5200">
        <v>77.756699999999995</v>
      </c>
      <c r="S5200" t="s">
        <v>420</v>
      </c>
      <c r="T5200" t="s">
        <v>419</v>
      </c>
      <c r="U5200" t="s">
        <v>10</v>
      </c>
      <c r="V5200" t="s">
        <v>9</v>
      </c>
    </row>
    <row r="5201" spans="1:22">
      <c r="A5201" t="s">
        <v>17942</v>
      </c>
      <c r="B5201" s="2">
        <v>44977.440972222219</v>
      </c>
      <c r="C5201" s="2">
        <f t="shared" si="81"/>
        <v>44977</v>
      </c>
      <c r="D5201" t="s">
        <v>1652</v>
      </c>
      <c r="E5201" t="s">
        <v>7581</v>
      </c>
      <c r="F5201" t="s">
        <v>64</v>
      </c>
      <c r="G5201" t="s">
        <v>115</v>
      </c>
      <c r="H5201" t="s">
        <v>52</v>
      </c>
      <c r="I5201">
        <v>2</v>
      </c>
      <c r="J5201">
        <v>474.26</v>
      </c>
      <c r="K5201">
        <v>366.92</v>
      </c>
      <c r="L5201">
        <v>948.52</v>
      </c>
      <c r="M5201">
        <v>733.84</v>
      </c>
      <c r="N5201" t="s">
        <v>17941</v>
      </c>
      <c r="O5201" t="s">
        <v>17940</v>
      </c>
      <c r="P5201" t="s">
        <v>60</v>
      </c>
      <c r="Q5201">
        <v>8.7139000000000006</v>
      </c>
      <c r="R5201">
        <v>77.756699999999995</v>
      </c>
      <c r="S5201" t="s">
        <v>120</v>
      </c>
      <c r="T5201" t="s">
        <v>119</v>
      </c>
      <c r="U5201" t="s">
        <v>77</v>
      </c>
      <c r="V5201" t="s">
        <v>22</v>
      </c>
    </row>
    <row r="5202" spans="1:22">
      <c r="A5202" t="s">
        <v>17939</v>
      </c>
      <c r="B5202" s="2">
        <v>45137.676388888889</v>
      </c>
      <c r="C5202" s="2">
        <f t="shared" si="81"/>
        <v>45131</v>
      </c>
      <c r="D5202" t="s">
        <v>1647</v>
      </c>
      <c r="E5202" t="s">
        <v>14581</v>
      </c>
      <c r="F5202" t="s">
        <v>18</v>
      </c>
      <c r="G5202" t="s">
        <v>41</v>
      </c>
      <c r="H5202" t="s">
        <v>71</v>
      </c>
      <c r="I5202">
        <v>3</v>
      </c>
      <c r="J5202">
        <v>1986.44</v>
      </c>
      <c r="K5202">
        <v>1677.91</v>
      </c>
      <c r="L5202">
        <v>5959.32</v>
      </c>
      <c r="M5202">
        <v>5033.7299999999996</v>
      </c>
      <c r="N5202" t="s">
        <v>17938</v>
      </c>
      <c r="O5202" t="s">
        <v>17937</v>
      </c>
      <c r="P5202" t="s">
        <v>121</v>
      </c>
      <c r="Q5202">
        <v>9.9252000000000002</v>
      </c>
      <c r="R5202">
        <v>78.119799999999998</v>
      </c>
      <c r="S5202" t="s">
        <v>250</v>
      </c>
      <c r="T5202" t="s">
        <v>249</v>
      </c>
      <c r="U5202" t="s">
        <v>10</v>
      </c>
      <c r="V5202" t="s">
        <v>22</v>
      </c>
    </row>
    <row r="5203" spans="1:22">
      <c r="A5203" t="s">
        <v>17936</v>
      </c>
      <c r="B5203" s="2">
        <v>45575.584027777775</v>
      </c>
      <c r="C5203" s="2">
        <f t="shared" si="81"/>
        <v>45572</v>
      </c>
      <c r="D5203" t="s">
        <v>1642</v>
      </c>
      <c r="E5203" t="s">
        <v>17935</v>
      </c>
      <c r="F5203" t="s">
        <v>201</v>
      </c>
      <c r="G5203" t="s">
        <v>115</v>
      </c>
      <c r="H5203" t="s">
        <v>29</v>
      </c>
      <c r="I5203">
        <v>1</v>
      </c>
      <c r="J5203">
        <v>1090.9000000000001</v>
      </c>
      <c r="K5203">
        <v>656.8</v>
      </c>
      <c r="L5203">
        <v>1090.9000000000001</v>
      </c>
      <c r="M5203">
        <v>656.8</v>
      </c>
      <c r="N5203" t="s">
        <v>17934</v>
      </c>
      <c r="O5203" t="s">
        <v>17933</v>
      </c>
      <c r="P5203" t="s">
        <v>26</v>
      </c>
      <c r="Q5203">
        <v>11.0168</v>
      </c>
      <c r="R5203">
        <v>76.955799999999996</v>
      </c>
      <c r="S5203" t="s">
        <v>295</v>
      </c>
      <c r="T5203" t="s">
        <v>294</v>
      </c>
      <c r="U5203" t="s">
        <v>23</v>
      </c>
      <c r="V5203" t="s">
        <v>9</v>
      </c>
    </row>
    <row r="5204" spans="1:22">
      <c r="A5204" t="s">
        <v>17932</v>
      </c>
      <c r="B5204" s="2">
        <v>45254.856249999997</v>
      </c>
      <c r="C5204" s="2">
        <f t="shared" si="81"/>
        <v>45250</v>
      </c>
      <c r="D5204" t="s">
        <v>1637</v>
      </c>
      <c r="E5204" t="s">
        <v>5707</v>
      </c>
      <c r="F5204" t="s">
        <v>73</v>
      </c>
      <c r="G5204" t="s">
        <v>82</v>
      </c>
      <c r="H5204" t="s">
        <v>63</v>
      </c>
      <c r="I5204">
        <v>2</v>
      </c>
      <c r="J5204">
        <v>1734.58</v>
      </c>
      <c r="K5204">
        <v>1171.0999999999999</v>
      </c>
      <c r="L5204">
        <v>3469.16</v>
      </c>
      <c r="M5204">
        <v>2342.1999999999998</v>
      </c>
      <c r="N5204" t="s">
        <v>17931</v>
      </c>
      <c r="O5204" t="s">
        <v>17930</v>
      </c>
      <c r="P5204" t="s">
        <v>13</v>
      </c>
      <c r="Q5204">
        <v>11.664300000000001</v>
      </c>
      <c r="R5204">
        <v>78.146000000000001</v>
      </c>
      <c r="S5204" t="s">
        <v>36</v>
      </c>
      <c r="T5204" t="s">
        <v>35</v>
      </c>
      <c r="U5204" t="s">
        <v>77</v>
      </c>
      <c r="V5204" t="s">
        <v>9</v>
      </c>
    </row>
    <row r="5205" spans="1:22">
      <c r="A5205" t="s">
        <v>17929</v>
      </c>
      <c r="B5205" s="2">
        <v>45455.496527777781</v>
      </c>
      <c r="C5205" s="2">
        <f t="shared" si="81"/>
        <v>45453</v>
      </c>
      <c r="D5205" t="s">
        <v>1632</v>
      </c>
      <c r="E5205" t="s">
        <v>17928</v>
      </c>
      <c r="F5205" t="s">
        <v>83</v>
      </c>
      <c r="G5205" t="s">
        <v>106</v>
      </c>
      <c r="H5205" t="s">
        <v>29</v>
      </c>
      <c r="I5205">
        <v>4</v>
      </c>
      <c r="J5205">
        <v>2372.75</v>
      </c>
      <c r="K5205">
        <v>1875.15</v>
      </c>
      <c r="L5205">
        <v>9491</v>
      </c>
      <c r="M5205">
        <v>7500.6</v>
      </c>
      <c r="N5205" t="s">
        <v>17927</v>
      </c>
      <c r="O5205" t="s">
        <v>17926</v>
      </c>
      <c r="P5205" t="s">
        <v>37</v>
      </c>
      <c r="Q5205">
        <v>10.7905</v>
      </c>
      <c r="R5205">
        <v>78.704700000000003</v>
      </c>
      <c r="S5205" t="s">
        <v>735</v>
      </c>
      <c r="T5205" t="s">
        <v>734</v>
      </c>
      <c r="U5205" t="s">
        <v>23</v>
      </c>
      <c r="V5205" t="s">
        <v>9</v>
      </c>
    </row>
    <row r="5206" spans="1:22">
      <c r="A5206" t="s">
        <v>17925</v>
      </c>
      <c r="B5206" s="2">
        <v>44961.875</v>
      </c>
      <c r="C5206" s="2">
        <f t="shared" si="81"/>
        <v>44956</v>
      </c>
      <c r="D5206" t="s">
        <v>1627</v>
      </c>
      <c r="E5206" t="s">
        <v>5699</v>
      </c>
      <c r="F5206" t="s">
        <v>136</v>
      </c>
      <c r="G5206" t="s">
        <v>53</v>
      </c>
      <c r="H5206" t="s">
        <v>16</v>
      </c>
      <c r="I5206">
        <v>1</v>
      </c>
      <c r="J5206">
        <v>1329.12</v>
      </c>
      <c r="K5206">
        <v>1060.8800000000001</v>
      </c>
      <c r="L5206">
        <v>1329.12</v>
      </c>
      <c r="M5206">
        <v>1060.8800000000001</v>
      </c>
      <c r="N5206" t="s">
        <v>17924</v>
      </c>
      <c r="O5206" t="s">
        <v>17923</v>
      </c>
      <c r="P5206" t="s">
        <v>13</v>
      </c>
      <c r="Q5206">
        <v>11.664300000000001</v>
      </c>
      <c r="R5206">
        <v>78.146000000000001</v>
      </c>
      <c r="S5206" t="s">
        <v>486</v>
      </c>
      <c r="T5206" t="s">
        <v>485</v>
      </c>
      <c r="U5206" t="s">
        <v>23</v>
      </c>
      <c r="V5206" t="s">
        <v>9</v>
      </c>
    </row>
    <row r="5207" spans="1:22">
      <c r="A5207" t="s">
        <v>17922</v>
      </c>
      <c r="B5207" s="2">
        <v>45164.456944444442</v>
      </c>
      <c r="C5207" s="2">
        <f t="shared" si="81"/>
        <v>45159</v>
      </c>
      <c r="D5207" t="s">
        <v>1622</v>
      </c>
      <c r="E5207" t="s">
        <v>17921</v>
      </c>
      <c r="F5207" t="s">
        <v>166</v>
      </c>
      <c r="G5207" t="s">
        <v>17</v>
      </c>
      <c r="H5207" t="s">
        <v>40</v>
      </c>
      <c r="I5207">
        <v>4</v>
      </c>
      <c r="J5207">
        <v>2205.31</v>
      </c>
      <c r="K5207">
        <v>1826.7</v>
      </c>
      <c r="L5207">
        <v>8821.24</v>
      </c>
      <c r="M5207">
        <v>7306.8</v>
      </c>
      <c r="N5207" t="s">
        <v>17920</v>
      </c>
      <c r="O5207" t="s">
        <v>17919</v>
      </c>
      <c r="P5207" t="s">
        <v>121</v>
      </c>
      <c r="Q5207">
        <v>9.9252000000000002</v>
      </c>
      <c r="R5207">
        <v>78.119799999999998</v>
      </c>
      <c r="S5207" t="s">
        <v>25</v>
      </c>
      <c r="T5207" t="s">
        <v>24</v>
      </c>
      <c r="U5207" t="s">
        <v>10</v>
      </c>
      <c r="V5207" t="s">
        <v>9</v>
      </c>
    </row>
    <row r="5208" spans="1:22">
      <c r="A5208" t="s">
        <v>17918</v>
      </c>
      <c r="B5208" s="2">
        <v>45163.831250000003</v>
      </c>
      <c r="C5208" s="2">
        <f t="shared" si="81"/>
        <v>45159</v>
      </c>
      <c r="D5208" t="s">
        <v>1617</v>
      </c>
      <c r="E5208" t="s">
        <v>7555</v>
      </c>
      <c r="F5208" t="s">
        <v>64</v>
      </c>
      <c r="G5208" t="s">
        <v>115</v>
      </c>
      <c r="H5208" t="s">
        <v>40</v>
      </c>
      <c r="I5208">
        <v>4</v>
      </c>
      <c r="J5208">
        <v>1427.39</v>
      </c>
      <c r="K5208">
        <v>945.62</v>
      </c>
      <c r="L5208">
        <v>5709.56</v>
      </c>
      <c r="M5208">
        <v>3782.48</v>
      </c>
      <c r="N5208" t="s">
        <v>17917</v>
      </c>
      <c r="O5208" t="s">
        <v>17916</v>
      </c>
      <c r="P5208" t="s">
        <v>37</v>
      </c>
      <c r="Q5208">
        <v>10.7905</v>
      </c>
      <c r="R5208">
        <v>78.704700000000003</v>
      </c>
      <c r="S5208" t="s">
        <v>103</v>
      </c>
      <c r="T5208" t="s">
        <v>102</v>
      </c>
      <c r="U5208" t="s">
        <v>10</v>
      </c>
      <c r="V5208" t="s">
        <v>22</v>
      </c>
    </row>
    <row r="5209" spans="1:22">
      <c r="A5209" t="s">
        <v>17915</v>
      </c>
      <c r="B5209" s="2">
        <v>45018.804861111108</v>
      </c>
      <c r="C5209" s="2">
        <f t="shared" si="81"/>
        <v>45012</v>
      </c>
      <c r="D5209" t="s">
        <v>1612</v>
      </c>
      <c r="E5209" t="s">
        <v>16248</v>
      </c>
      <c r="F5209" t="s">
        <v>18</v>
      </c>
      <c r="G5209" t="s">
        <v>82</v>
      </c>
      <c r="H5209" t="s">
        <v>63</v>
      </c>
      <c r="I5209">
        <v>1</v>
      </c>
      <c r="J5209">
        <v>324.20999999999998</v>
      </c>
      <c r="K5209">
        <v>242.7</v>
      </c>
      <c r="L5209">
        <v>324.20999999999998</v>
      </c>
      <c r="M5209">
        <v>242.7</v>
      </c>
      <c r="N5209" t="s">
        <v>17914</v>
      </c>
      <c r="O5209" t="s">
        <v>17913</v>
      </c>
      <c r="P5209" t="s">
        <v>121</v>
      </c>
      <c r="Q5209">
        <v>9.9252000000000002</v>
      </c>
      <c r="R5209">
        <v>78.119799999999998</v>
      </c>
      <c r="S5209" t="s">
        <v>352</v>
      </c>
      <c r="T5209" t="s">
        <v>351</v>
      </c>
      <c r="U5209" t="s">
        <v>23</v>
      </c>
      <c r="V5209" t="s">
        <v>9</v>
      </c>
    </row>
    <row r="5210" spans="1:22">
      <c r="A5210" t="s">
        <v>17912</v>
      </c>
      <c r="B5210" s="2">
        <v>45140.602083333331</v>
      </c>
      <c r="C5210" s="2">
        <f t="shared" si="81"/>
        <v>45138</v>
      </c>
      <c r="D5210" t="s">
        <v>1607</v>
      </c>
      <c r="E5210" t="s">
        <v>7547</v>
      </c>
      <c r="F5210" t="s">
        <v>201</v>
      </c>
      <c r="G5210" t="s">
        <v>30</v>
      </c>
      <c r="H5210" t="s">
        <v>63</v>
      </c>
      <c r="I5210">
        <v>2</v>
      </c>
      <c r="J5210">
        <v>1183.23</v>
      </c>
      <c r="K5210">
        <v>967.9</v>
      </c>
      <c r="L5210">
        <v>2366.46</v>
      </c>
      <c r="M5210">
        <v>1935.8</v>
      </c>
      <c r="N5210" t="s">
        <v>17911</v>
      </c>
      <c r="O5210" t="s">
        <v>17910</v>
      </c>
      <c r="P5210" t="s">
        <v>112</v>
      </c>
      <c r="Q5210">
        <v>13.082700000000001</v>
      </c>
      <c r="R5210">
        <v>80.270700000000005</v>
      </c>
      <c r="S5210" t="s">
        <v>88</v>
      </c>
      <c r="T5210" t="s">
        <v>87</v>
      </c>
      <c r="U5210" t="s">
        <v>77</v>
      </c>
      <c r="V5210" t="s">
        <v>45</v>
      </c>
    </row>
    <row r="5211" spans="1:22">
      <c r="A5211" t="s">
        <v>17909</v>
      </c>
      <c r="B5211" s="2">
        <v>45064.652083333334</v>
      </c>
      <c r="C5211" s="2">
        <f t="shared" si="81"/>
        <v>45061</v>
      </c>
      <c r="D5211" t="s">
        <v>1602</v>
      </c>
      <c r="E5211" t="s">
        <v>1601</v>
      </c>
      <c r="F5211" t="s">
        <v>73</v>
      </c>
      <c r="G5211" t="s">
        <v>106</v>
      </c>
      <c r="H5211" t="s">
        <v>40</v>
      </c>
      <c r="I5211">
        <v>1</v>
      </c>
      <c r="J5211">
        <v>1057.97</v>
      </c>
      <c r="K5211">
        <v>782.46</v>
      </c>
      <c r="L5211">
        <v>1057.97</v>
      </c>
      <c r="M5211">
        <v>782.46</v>
      </c>
      <c r="N5211" t="s">
        <v>17908</v>
      </c>
      <c r="O5211" t="s">
        <v>17907</v>
      </c>
      <c r="P5211" t="s">
        <v>112</v>
      </c>
      <c r="Q5211">
        <v>13.082700000000001</v>
      </c>
      <c r="R5211">
        <v>80.270700000000005</v>
      </c>
      <c r="S5211" t="s">
        <v>48</v>
      </c>
      <c r="T5211" t="s">
        <v>47</v>
      </c>
      <c r="U5211" t="s">
        <v>23</v>
      </c>
      <c r="V5211" t="s">
        <v>9</v>
      </c>
    </row>
    <row r="5212" spans="1:22">
      <c r="A5212" t="s">
        <v>17906</v>
      </c>
      <c r="B5212" s="2">
        <v>45372.85</v>
      </c>
      <c r="C5212" s="2">
        <f t="shared" si="81"/>
        <v>45369</v>
      </c>
      <c r="D5212" t="s">
        <v>1597</v>
      </c>
      <c r="E5212" t="s">
        <v>17905</v>
      </c>
      <c r="F5212" t="s">
        <v>83</v>
      </c>
      <c r="G5212" t="s">
        <v>72</v>
      </c>
      <c r="H5212" t="s">
        <v>16</v>
      </c>
      <c r="I5212">
        <v>1</v>
      </c>
      <c r="J5212">
        <v>1994.14</v>
      </c>
      <c r="K5212">
        <v>1587.68</v>
      </c>
      <c r="L5212">
        <v>1994.14</v>
      </c>
      <c r="M5212">
        <v>1587.68</v>
      </c>
      <c r="N5212" t="s">
        <v>17904</v>
      </c>
      <c r="O5212" t="s">
        <v>17903</v>
      </c>
      <c r="P5212" t="s">
        <v>112</v>
      </c>
      <c r="Q5212">
        <v>13.082700000000001</v>
      </c>
      <c r="R5212">
        <v>80.270700000000005</v>
      </c>
      <c r="S5212" t="s">
        <v>36</v>
      </c>
      <c r="T5212" t="s">
        <v>35</v>
      </c>
      <c r="U5212" t="s">
        <v>10</v>
      </c>
      <c r="V5212" t="s">
        <v>9</v>
      </c>
    </row>
    <row r="5213" spans="1:22">
      <c r="A5213" t="s">
        <v>17902</v>
      </c>
      <c r="B5213" s="2">
        <v>45204.879166666666</v>
      </c>
      <c r="C5213" s="2">
        <f t="shared" si="81"/>
        <v>45201</v>
      </c>
      <c r="D5213" t="s">
        <v>1592</v>
      </c>
      <c r="E5213" t="s">
        <v>9332</v>
      </c>
      <c r="F5213" t="s">
        <v>31</v>
      </c>
      <c r="G5213" t="s">
        <v>72</v>
      </c>
      <c r="H5213" t="s">
        <v>16</v>
      </c>
      <c r="I5213">
        <v>4</v>
      </c>
      <c r="J5213">
        <v>1572.61</v>
      </c>
      <c r="K5213">
        <v>970.08</v>
      </c>
      <c r="L5213">
        <v>6290.44</v>
      </c>
      <c r="M5213">
        <v>3880.32</v>
      </c>
      <c r="N5213" t="s">
        <v>17901</v>
      </c>
      <c r="O5213" t="s">
        <v>17900</v>
      </c>
      <c r="P5213" t="s">
        <v>13</v>
      </c>
      <c r="Q5213">
        <v>11.664300000000001</v>
      </c>
      <c r="R5213">
        <v>78.146000000000001</v>
      </c>
      <c r="S5213" t="s">
        <v>906</v>
      </c>
      <c r="T5213" t="s">
        <v>905</v>
      </c>
      <c r="U5213" t="s">
        <v>23</v>
      </c>
      <c r="V5213" t="s">
        <v>45</v>
      </c>
    </row>
    <row r="5214" spans="1:22">
      <c r="A5214" t="s">
        <v>17899</v>
      </c>
      <c r="B5214" s="2">
        <v>45484.792361111111</v>
      </c>
      <c r="C5214" s="2">
        <f t="shared" si="81"/>
        <v>45481</v>
      </c>
      <c r="D5214" t="s">
        <v>1587</v>
      </c>
      <c r="E5214" t="s">
        <v>5668</v>
      </c>
      <c r="F5214" t="s">
        <v>64</v>
      </c>
      <c r="G5214" t="s">
        <v>106</v>
      </c>
      <c r="H5214" t="s">
        <v>63</v>
      </c>
      <c r="I5214">
        <v>1</v>
      </c>
      <c r="J5214">
        <v>1933.31</v>
      </c>
      <c r="K5214">
        <v>1374.32</v>
      </c>
      <c r="L5214">
        <v>1933.31</v>
      </c>
      <c r="M5214">
        <v>1374.32</v>
      </c>
      <c r="N5214" t="s">
        <v>17898</v>
      </c>
      <c r="O5214" t="s">
        <v>17897</v>
      </c>
      <c r="P5214" t="s">
        <v>68</v>
      </c>
      <c r="Q5214">
        <v>11.34</v>
      </c>
      <c r="R5214">
        <v>77.717200000000005</v>
      </c>
      <c r="S5214" t="s">
        <v>257</v>
      </c>
      <c r="T5214" t="s">
        <v>256</v>
      </c>
      <c r="U5214" t="s">
        <v>10</v>
      </c>
      <c r="V5214" t="s">
        <v>22</v>
      </c>
    </row>
    <row r="5215" spans="1:22">
      <c r="A5215" t="s">
        <v>17896</v>
      </c>
      <c r="B5215" s="2">
        <v>45300.548611111109</v>
      </c>
      <c r="C5215" s="2">
        <f t="shared" si="81"/>
        <v>45299</v>
      </c>
      <c r="D5215" t="s">
        <v>1582</v>
      </c>
      <c r="E5215" t="s">
        <v>11109</v>
      </c>
      <c r="F5215" t="s">
        <v>73</v>
      </c>
      <c r="G5215" t="s">
        <v>91</v>
      </c>
      <c r="H5215" t="s">
        <v>52</v>
      </c>
      <c r="I5215">
        <v>1</v>
      </c>
      <c r="J5215">
        <v>269.05</v>
      </c>
      <c r="K5215">
        <v>186.49</v>
      </c>
      <c r="L5215">
        <v>269.05</v>
      </c>
      <c r="M5215">
        <v>186.49</v>
      </c>
      <c r="N5215" t="s">
        <v>17895</v>
      </c>
      <c r="O5215" t="s">
        <v>17894</v>
      </c>
      <c r="P5215" t="s">
        <v>13</v>
      </c>
      <c r="Q5215">
        <v>11.664300000000001</v>
      </c>
      <c r="R5215">
        <v>78.146000000000001</v>
      </c>
      <c r="S5215" t="s">
        <v>530</v>
      </c>
      <c r="T5215" t="s">
        <v>529</v>
      </c>
      <c r="U5215" t="s">
        <v>23</v>
      </c>
      <c r="V5215" t="s">
        <v>45</v>
      </c>
    </row>
    <row r="5216" spans="1:22">
      <c r="A5216" t="s">
        <v>17893</v>
      </c>
      <c r="B5216" s="2">
        <v>45450.630555555559</v>
      </c>
      <c r="C5216" s="2">
        <f t="shared" si="81"/>
        <v>45446</v>
      </c>
      <c r="D5216" t="s">
        <v>1577</v>
      </c>
      <c r="E5216" t="s">
        <v>12839</v>
      </c>
      <c r="F5216" t="s">
        <v>31</v>
      </c>
      <c r="G5216" t="s">
        <v>17</v>
      </c>
      <c r="H5216" t="s">
        <v>40</v>
      </c>
      <c r="I5216">
        <v>2</v>
      </c>
      <c r="J5216">
        <v>1281.18</v>
      </c>
      <c r="K5216">
        <v>893.52</v>
      </c>
      <c r="L5216">
        <v>2562.36</v>
      </c>
      <c r="M5216">
        <v>1787.04</v>
      </c>
      <c r="N5216" t="s">
        <v>17892</v>
      </c>
      <c r="O5216" t="s">
        <v>17891</v>
      </c>
      <c r="P5216" t="s">
        <v>49</v>
      </c>
      <c r="Q5216">
        <v>12.916499999999999</v>
      </c>
      <c r="R5216">
        <v>79.132499999999993</v>
      </c>
      <c r="S5216" t="s">
        <v>364</v>
      </c>
      <c r="T5216" t="s">
        <v>363</v>
      </c>
      <c r="U5216" t="s">
        <v>23</v>
      </c>
      <c r="V5216" t="s">
        <v>9</v>
      </c>
    </row>
    <row r="5217" spans="1:22">
      <c r="A5217" t="s">
        <v>17890</v>
      </c>
      <c r="B5217" s="2">
        <v>45020.61041666667</v>
      </c>
      <c r="C5217" s="2">
        <f t="shared" si="81"/>
        <v>45019</v>
      </c>
      <c r="D5217" t="s">
        <v>1572</v>
      </c>
      <c r="E5217" t="s">
        <v>9319</v>
      </c>
      <c r="F5217" t="s">
        <v>64</v>
      </c>
      <c r="G5217" t="s">
        <v>53</v>
      </c>
      <c r="H5217" t="s">
        <v>40</v>
      </c>
      <c r="I5217">
        <v>2</v>
      </c>
      <c r="J5217">
        <v>1493.82</v>
      </c>
      <c r="K5217">
        <v>1274.03</v>
      </c>
      <c r="L5217">
        <v>2987.64</v>
      </c>
      <c r="M5217">
        <v>2548.06</v>
      </c>
      <c r="N5217" t="s">
        <v>17889</v>
      </c>
      <c r="O5217" t="s">
        <v>17888</v>
      </c>
      <c r="P5217" t="s">
        <v>49</v>
      </c>
      <c r="Q5217">
        <v>12.916499999999999</v>
      </c>
      <c r="R5217">
        <v>79.132499999999993</v>
      </c>
      <c r="S5217" t="s">
        <v>454</v>
      </c>
      <c r="T5217" t="s">
        <v>453</v>
      </c>
      <c r="U5217" t="s">
        <v>57</v>
      </c>
      <c r="V5217" t="s">
        <v>9</v>
      </c>
    </row>
    <row r="5218" spans="1:22">
      <c r="A5218" t="s">
        <v>17887</v>
      </c>
      <c r="B5218" s="2">
        <v>45421.728472222225</v>
      </c>
      <c r="C5218" s="2">
        <f t="shared" si="81"/>
        <v>45418</v>
      </c>
      <c r="D5218" t="s">
        <v>1567</v>
      </c>
      <c r="E5218" t="s">
        <v>17886</v>
      </c>
      <c r="F5218" t="s">
        <v>201</v>
      </c>
      <c r="G5218" t="s">
        <v>91</v>
      </c>
      <c r="H5218" t="s">
        <v>52</v>
      </c>
      <c r="I5218">
        <v>1</v>
      </c>
      <c r="J5218">
        <v>936.75</v>
      </c>
      <c r="K5218">
        <v>715.97</v>
      </c>
      <c r="L5218">
        <v>936.75</v>
      </c>
      <c r="M5218">
        <v>715.97</v>
      </c>
      <c r="N5218" t="s">
        <v>17885</v>
      </c>
      <c r="O5218" t="s">
        <v>17884</v>
      </c>
      <c r="P5218" t="s">
        <v>37</v>
      </c>
      <c r="Q5218">
        <v>10.7905</v>
      </c>
      <c r="R5218">
        <v>78.704700000000003</v>
      </c>
      <c r="S5218" t="s">
        <v>420</v>
      </c>
      <c r="T5218" t="s">
        <v>419</v>
      </c>
      <c r="U5218" t="s">
        <v>23</v>
      </c>
      <c r="V5218" t="s">
        <v>45</v>
      </c>
    </row>
    <row r="5219" spans="1:22">
      <c r="A5219" t="s">
        <v>17883</v>
      </c>
      <c r="B5219" s="2">
        <v>45321.662499999999</v>
      </c>
      <c r="C5219" s="2">
        <f t="shared" si="81"/>
        <v>45320</v>
      </c>
      <c r="D5219" t="s">
        <v>1562</v>
      </c>
      <c r="E5219" t="s">
        <v>3743</v>
      </c>
      <c r="F5219" t="s">
        <v>73</v>
      </c>
      <c r="G5219" t="s">
        <v>91</v>
      </c>
      <c r="H5219" t="s">
        <v>52</v>
      </c>
      <c r="I5219">
        <v>1</v>
      </c>
      <c r="J5219">
        <v>2411.86</v>
      </c>
      <c r="K5219">
        <v>1717.8</v>
      </c>
      <c r="L5219">
        <v>2411.86</v>
      </c>
      <c r="M5219">
        <v>1717.8</v>
      </c>
      <c r="N5219" t="s">
        <v>17882</v>
      </c>
      <c r="O5219" t="s">
        <v>17881</v>
      </c>
      <c r="P5219" t="s">
        <v>121</v>
      </c>
      <c r="Q5219">
        <v>9.9252000000000002</v>
      </c>
      <c r="R5219">
        <v>78.119799999999998</v>
      </c>
      <c r="S5219" t="s">
        <v>295</v>
      </c>
      <c r="T5219" t="s">
        <v>294</v>
      </c>
      <c r="U5219" t="s">
        <v>10</v>
      </c>
      <c r="V5219" t="s">
        <v>9</v>
      </c>
    </row>
    <row r="5220" spans="1:22">
      <c r="A5220" t="s">
        <v>17880</v>
      </c>
      <c r="B5220" s="2">
        <v>45279.847222222219</v>
      </c>
      <c r="C5220" s="2">
        <f t="shared" si="81"/>
        <v>45278</v>
      </c>
      <c r="D5220" t="s">
        <v>1557</v>
      </c>
      <c r="E5220" t="s">
        <v>1556</v>
      </c>
      <c r="F5220" t="s">
        <v>64</v>
      </c>
      <c r="G5220" t="s">
        <v>17</v>
      </c>
      <c r="H5220" t="s">
        <v>29</v>
      </c>
      <c r="I5220">
        <v>2</v>
      </c>
      <c r="J5220">
        <v>686.5</v>
      </c>
      <c r="K5220">
        <v>608.07000000000005</v>
      </c>
      <c r="L5220">
        <v>1373</v>
      </c>
      <c r="M5220">
        <v>1216.1400000000001</v>
      </c>
      <c r="N5220" t="s">
        <v>17879</v>
      </c>
      <c r="O5220" t="s">
        <v>17878</v>
      </c>
      <c r="P5220" t="s">
        <v>112</v>
      </c>
      <c r="Q5220">
        <v>13.082700000000001</v>
      </c>
      <c r="R5220">
        <v>80.270700000000005</v>
      </c>
      <c r="S5220" t="s">
        <v>906</v>
      </c>
      <c r="T5220" t="s">
        <v>905</v>
      </c>
      <c r="U5220" t="s">
        <v>77</v>
      </c>
      <c r="V5220" t="s">
        <v>9</v>
      </c>
    </row>
    <row r="5221" spans="1:22">
      <c r="A5221" t="s">
        <v>17877</v>
      </c>
      <c r="B5221" s="2">
        <v>45193.867361111108</v>
      </c>
      <c r="C5221" s="2">
        <f t="shared" si="81"/>
        <v>45187</v>
      </c>
      <c r="D5221" t="s">
        <v>1552</v>
      </c>
      <c r="E5221" t="s">
        <v>17876</v>
      </c>
      <c r="F5221" t="s">
        <v>31</v>
      </c>
      <c r="G5221" t="s">
        <v>17</v>
      </c>
      <c r="H5221" t="s">
        <v>29</v>
      </c>
      <c r="I5221">
        <v>4</v>
      </c>
      <c r="J5221">
        <v>2148.36</v>
      </c>
      <c r="K5221">
        <v>1893.38</v>
      </c>
      <c r="L5221">
        <v>8593.44</v>
      </c>
      <c r="M5221">
        <v>7573.52</v>
      </c>
      <c r="N5221" t="s">
        <v>17875</v>
      </c>
      <c r="O5221" t="s">
        <v>17874</v>
      </c>
      <c r="P5221" t="s">
        <v>112</v>
      </c>
      <c r="Q5221">
        <v>13.082700000000001</v>
      </c>
      <c r="R5221">
        <v>80.270700000000005</v>
      </c>
      <c r="S5221" t="s">
        <v>226</v>
      </c>
      <c r="T5221" t="s">
        <v>225</v>
      </c>
      <c r="U5221" t="s">
        <v>57</v>
      </c>
      <c r="V5221" t="s">
        <v>9</v>
      </c>
    </row>
    <row r="5222" spans="1:22">
      <c r="A5222" t="s">
        <v>17873</v>
      </c>
      <c r="B5222" s="2">
        <v>45203.881249999999</v>
      </c>
      <c r="C5222" s="2">
        <f t="shared" si="81"/>
        <v>45201</v>
      </c>
      <c r="D5222" t="s">
        <v>1547</v>
      </c>
      <c r="E5222" t="s">
        <v>1546</v>
      </c>
      <c r="F5222" t="s">
        <v>73</v>
      </c>
      <c r="G5222" t="s">
        <v>53</v>
      </c>
      <c r="H5222" t="s">
        <v>40</v>
      </c>
      <c r="I5222">
        <v>1</v>
      </c>
      <c r="J5222">
        <v>774.82</v>
      </c>
      <c r="K5222">
        <v>537.77</v>
      </c>
      <c r="L5222">
        <v>774.82</v>
      </c>
      <c r="M5222">
        <v>537.77</v>
      </c>
      <c r="N5222" t="s">
        <v>17872</v>
      </c>
      <c r="O5222" t="s">
        <v>17871</v>
      </c>
      <c r="P5222" t="s">
        <v>13</v>
      </c>
      <c r="Q5222">
        <v>11.664300000000001</v>
      </c>
      <c r="R5222">
        <v>78.146000000000001</v>
      </c>
      <c r="S5222" t="s">
        <v>48</v>
      </c>
      <c r="T5222" t="s">
        <v>47</v>
      </c>
      <c r="U5222" t="s">
        <v>23</v>
      </c>
      <c r="V5222" t="s">
        <v>9</v>
      </c>
    </row>
    <row r="5223" spans="1:22">
      <c r="A5223" t="s">
        <v>17870</v>
      </c>
      <c r="B5223" s="2">
        <v>45270.575694444444</v>
      </c>
      <c r="C5223" s="2">
        <f t="shared" si="81"/>
        <v>45264</v>
      </c>
      <c r="D5223" t="s">
        <v>1542</v>
      </c>
      <c r="E5223" t="s">
        <v>17869</v>
      </c>
      <c r="F5223" t="s">
        <v>64</v>
      </c>
      <c r="G5223" t="s">
        <v>91</v>
      </c>
      <c r="H5223" t="s">
        <v>16</v>
      </c>
      <c r="I5223">
        <v>1</v>
      </c>
      <c r="J5223">
        <v>2101.92</v>
      </c>
      <c r="K5223">
        <v>1805.95</v>
      </c>
      <c r="L5223">
        <v>2101.92</v>
      </c>
      <c r="M5223">
        <v>1805.95</v>
      </c>
      <c r="N5223" t="s">
        <v>17868</v>
      </c>
      <c r="O5223" t="s">
        <v>17867</v>
      </c>
      <c r="P5223" t="s">
        <v>112</v>
      </c>
      <c r="Q5223">
        <v>13.082700000000001</v>
      </c>
      <c r="R5223">
        <v>80.270700000000005</v>
      </c>
      <c r="S5223" t="s">
        <v>537</v>
      </c>
      <c r="T5223" t="s">
        <v>536</v>
      </c>
      <c r="U5223" t="s">
        <v>23</v>
      </c>
      <c r="V5223" t="s">
        <v>9</v>
      </c>
    </row>
    <row r="5224" spans="1:22">
      <c r="A5224" t="s">
        <v>17866</v>
      </c>
      <c r="B5224" s="2">
        <v>45297.854166666664</v>
      </c>
      <c r="C5224" s="2">
        <f t="shared" si="81"/>
        <v>45292</v>
      </c>
      <c r="D5224" t="s">
        <v>1537</v>
      </c>
      <c r="E5224" t="s">
        <v>3724</v>
      </c>
      <c r="F5224" t="s">
        <v>73</v>
      </c>
      <c r="G5224" t="s">
        <v>30</v>
      </c>
      <c r="H5224" t="s">
        <v>52</v>
      </c>
      <c r="I5224">
        <v>1</v>
      </c>
      <c r="J5224">
        <v>2175.31</v>
      </c>
      <c r="K5224">
        <v>1337.5</v>
      </c>
      <c r="L5224">
        <v>2175.31</v>
      </c>
      <c r="M5224">
        <v>1337.5</v>
      </c>
      <c r="N5224" t="s">
        <v>17865</v>
      </c>
      <c r="O5224" t="s">
        <v>17864</v>
      </c>
      <c r="P5224" t="s">
        <v>68</v>
      </c>
      <c r="Q5224">
        <v>11.34</v>
      </c>
      <c r="R5224">
        <v>77.717200000000005</v>
      </c>
      <c r="S5224" t="s">
        <v>226</v>
      </c>
      <c r="T5224" t="s">
        <v>225</v>
      </c>
      <c r="U5224" t="s">
        <v>23</v>
      </c>
      <c r="V5224" t="s">
        <v>9</v>
      </c>
    </row>
    <row r="5225" spans="1:22">
      <c r="A5225" t="s">
        <v>17863</v>
      </c>
      <c r="B5225" s="2">
        <v>45186.451388888891</v>
      </c>
      <c r="C5225" s="2">
        <f t="shared" si="81"/>
        <v>45180</v>
      </c>
      <c r="D5225" t="s">
        <v>1532</v>
      </c>
      <c r="E5225" t="s">
        <v>1531</v>
      </c>
      <c r="F5225" t="s">
        <v>73</v>
      </c>
      <c r="G5225" t="s">
        <v>72</v>
      </c>
      <c r="H5225" t="s">
        <v>52</v>
      </c>
      <c r="I5225">
        <v>1</v>
      </c>
      <c r="J5225">
        <v>642.36</v>
      </c>
      <c r="K5225">
        <v>414.01</v>
      </c>
      <c r="L5225">
        <v>642.36</v>
      </c>
      <c r="M5225">
        <v>414.01</v>
      </c>
      <c r="N5225" t="s">
        <v>17862</v>
      </c>
      <c r="O5225" t="s">
        <v>17861</v>
      </c>
      <c r="P5225" t="s">
        <v>68</v>
      </c>
      <c r="Q5225">
        <v>11.34</v>
      </c>
      <c r="R5225">
        <v>77.717200000000005</v>
      </c>
      <c r="S5225" t="s">
        <v>628</v>
      </c>
      <c r="T5225" t="s">
        <v>627</v>
      </c>
      <c r="U5225" t="s">
        <v>46</v>
      </c>
      <c r="V5225" t="s">
        <v>9</v>
      </c>
    </row>
    <row r="5226" spans="1:22">
      <c r="A5226" t="s">
        <v>17860</v>
      </c>
      <c r="B5226" s="2">
        <v>45117.447222222225</v>
      </c>
      <c r="C5226" s="2">
        <f t="shared" si="81"/>
        <v>45117</v>
      </c>
      <c r="D5226" t="s">
        <v>1527</v>
      </c>
      <c r="E5226" t="s">
        <v>12807</v>
      </c>
      <c r="F5226" t="s">
        <v>136</v>
      </c>
      <c r="G5226" t="s">
        <v>41</v>
      </c>
      <c r="H5226" t="s">
        <v>63</v>
      </c>
      <c r="I5226">
        <v>1</v>
      </c>
      <c r="J5226">
        <v>944.9</v>
      </c>
      <c r="K5226">
        <v>659.61</v>
      </c>
      <c r="L5226">
        <v>944.9</v>
      </c>
      <c r="M5226">
        <v>659.61</v>
      </c>
      <c r="N5226" t="s">
        <v>17859</v>
      </c>
      <c r="O5226" t="s">
        <v>17858</v>
      </c>
      <c r="P5226" t="s">
        <v>26</v>
      </c>
      <c r="Q5226">
        <v>11.0168</v>
      </c>
      <c r="R5226">
        <v>76.955799999999996</v>
      </c>
      <c r="S5226" t="s">
        <v>153</v>
      </c>
      <c r="T5226" t="s">
        <v>152</v>
      </c>
      <c r="U5226" t="s">
        <v>10</v>
      </c>
      <c r="V5226" t="s">
        <v>9</v>
      </c>
    </row>
    <row r="5227" spans="1:22">
      <c r="A5227" t="s">
        <v>17857</v>
      </c>
      <c r="B5227" s="2">
        <v>45439.763194444444</v>
      </c>
      <c r="C5227" s="2">
        <f t="shared" si="81"/>
        <v>45439</v>
      </c>
      <c r="D5227" t="s">
        <v>1522</v>
      </c>
      <c r="E5227" t="s">
        <v>17856</v>
      </c>
      <c r="F5227" t="s">
        <v>166</v>
      </c>
      <c r="G5227" t="s">
        <v>30</v>
      </c>
      <c r="H5227" t="s">
        <v>40</v>
      </c>
      <c r="I5227">
        <v>1</v>
      </c>
      <c r="J5227">
        <v>2103.25</v>
      </c>
      <c r="K5227">
        <v>1429.76</v>
      </c>
      <c r="L5227">
        <v>2103.25</v>
      </c>
      <c r="M5227">
        <v>1429.76</v>
      </c>
      <c r="N5227" t="s">
        <v>17855</v>
      </c>
      <c r="O5227" t="s">
        <v>17854</v>
      </c>
      <c r="P5227" t="s">
        <v>26</v>
      </c>
      <c r="Q5227">
        <v>11.0168</v>
      </c>
      <c r="R5227">
        <v>76.955799999999996</v>
      </c>
      <c r="S5227" t="s">
        <v>295</v>
      </c>
      <c r="T5227" t="s">
        <v>294</v>
      </c>
      <c r="U5227" t="s">
        <v>10</v>
      </c>
      <c r="V5227" t="s">
        <v>9</v>
      </c>
    </row>
    <row r="5228" spans="1:22">
      <c r="A5228" t="s">
        <v>17853</v>
      </c>
      <c r="B5228" s="2">
        <v>45504.731944444444</v>
      </c>
      <c r="C5228" s="2">
        <f t="shared" si="81"/>
        <v>45502</v>
      </c>
      <c r="D5228" t="s">
        <v>1517</v>
      </c>
      <c r="E5228" t="s">
        <v>17852</v>
      </c>
      <c r="F5228" t="s">
        <v>136</v>
      </c>
      <c r="G5228" t="s">
        <v>82</v>
      </c>
      <c r="H5228" t="s">
        <v>29</v>
      </c>
      <c r="I5228">
        <v>2</v>
      </c>
      <c r="J5228">
        <v>2261.79</v>
      </c>
      <c r="K5228">
        <v>2021.93</v>
      </c>
      <c r="L5228">
        <v>4523.58</v>
      </c>
      <c r="M5228">
        <v>4043.86</v>
      </c>
      <c r="N5228" t="s">
        <v>17851</v>
      </c>
      <c r="O5228" t="s">
        <v>17850</v>
      </c>
      <c r="P5228" t="s">
        <v>112</v>
      </c>
      <c r="Q5228">
        <v>13.082700000000001</v>
      </c>
      <c r="R5228">
        <v>80.270700000000005</v>
      </c>
      <c r="S5228" t="s">
        <v>616</v>
      </c>
      <c r="T5228" t="s">
        <v>615</v>
      </c>
      <c r="U5228" t="s">
        <v>23</v>
      </c>
      <c r="V5228" t="s">
        <v>9</v>
      </c>
    </row>
    <row r="5229" spans="1:22">
      <c r="A5229" t="s">
        <v>17849</v>
      </c>
      <c r="B5229" s="2">
        <v>45547.868055555555</v>
      </c>
      <c r="C5229" s="2">
        <f t="shared" si="81"/>
        <v>45544</v>
      </c>
      <c r="D5229" t="s">
        <v>1512</v>
      </c>
      <c r="E5229" t="s">
        <v>7479</v>
      </c>
      <c r="F5229" t="s">
        <v>64</v>
      </c>
      <c r="G5229" t="s">
        <v>106</v>
      </c>
      <c r="H5229" t="s">
        <v>29</v>
      </c>
      <c r="I5229">
        <v>1</v>
      </c>
      <c r="J5229">
        <v>1159.6500000000001</v>
      </c>
      <c r="K5229">
        <v>786.4</v>
      </c>
      <c r="L5229">
        <v>1159.6500000000001</v>
      </c>
      <c r="M5229">
        <v>786.4</v>
      </c>
      <c r="N5229" t="s">
        <v>17848</v>
      </c>
      <c r="O5229" t="s">
        <v>17847</v>
      </c>
      <c r="P5229" t="s">
        <v>37</v>
      </c>
      <c r="Q5229">
        <v>10.7905</v>
      </c>
      <c r="R5229">
        <v>78.704700000000003</v>
      </c>
      <c r="S5229" t="s">
        <v>396</v>
      </c>
      <c r="T5229" t="s">
        <v>395</v>
      </c>
      <c r="U5229" t="s">
        <v>77</v>
      </c>
      <c r="V5229" t="s">
        <v>9</v>
      </c>
    </row>
    <row r="5230" spans="1:22">
      <c r="A5230" t="s">
        <v>17846</v>
      </c>
      <c r="B5230" s="2">
        <v>45439.845833333333</v>
      </c>
      <c r="C5230" s="2">
        <f t="shared" si="81"/>
        <v>45439</v>
      </c>
      <c r="D5230" t="s">
        <v>1507</v>
      </c>
      <c r="E5230" t="s">
        <v>9273</v>
      </c>
      <c r="F5230" t="s">
        <v>83</v>
      </c>
      <c r="G5230" t="s">
        <v>53</v>
      </c>
      <c r="H5230" t="s">
        <v>29</v>
      </c>
      <c r="I5230">
        <v>1</v>
      </c>
      <c r="J5230">
        <v>1719.08</v>
      </c>
      <c r="K5230">
        <v>1464.15</v>
      </c>
      <c r="L5230">
        <v>1719.08</v>
      </c>
      <c r="M5230">
        <v>1464.15</v>
      </c>
      <c r="N5230" t="s">
        <v>17845</v>
      </c>
      <c r="O5230" t="s">
        <v>17844</v>
      </c>
      <c r="P5230" t="s">
        <v>26</v>
      </c>
      <c r="Q5230">
        <v>11.0168</v>
      </c>
      <c r="R5230">
        <v>76.955799999999996</v>
      </c>
      <c r="S5230" t="s">
        <v>432</v>
      </c>
      <c r="T5230" t="s">
        <v>431</v>
      </c>
      <c r="U5230" t="s">
        <v>57</v>
      </c>
      <c r="V5230" t="s">
        <v>22</v>
      </c>
    </row>
    <row r="5231" spans="1:22">
      <c r="A5231" t="s">
        <v>17843</v>
      </c>
      <c r="B5231" s="2">
        <v>45235.790277777778</v>
      </c>
      <c r="C5231" s="2">
        <f t="shared" si="81"/>
        <v>45229</v>
      </c>
      <c r="D5231" t="s">
        <v>1502</v>
      </c>
      <c r="E5231" t="s">
        <v>1501</v>
      </c>
      <c r="F5231" t="s">
        <v>136</v>
      </c>
      <c r="G5231" t="s">
        <v>53</v>
      </c>
      <c r="H5231" t="s">
        <v>63</v>
      </c>
      <c r="I5231">
        <v>1</v>
      </c>
      <c r="J5231">
        <v>2331.92</v>
      </c>
      <c r="K5231">
        <v>1764.59</v>
      </c>
      <c r="L5231">
        <v>2331.92</v>
      </c>
      <c r="M5231">
        <v>1764.59</v>
      </c>
      <c r="N5231" t="s">
        <v>17842</v>
      </c>
      <c r="O5231" t="s">
        <v>17841</v>
      </c>
      <c r="P5231" t="s">
        <v>49</v>
      </c>
      <c r="Q5231">
        <v>12.916499999999999</v>
      </c>
      <c r="R5231">
        <v>79.132499999999993</v>
      </c>
      <c r="S5231" t="s">
        <v>486</v>
      </c>
      <c r="T5231" t="s">
        <v>485</v>
      </c>
      <c r="U5231" t="s">
        <v>77</v>
      </c>
      <c r="V5231" t="s">
        <v>9</v>
      </c>
    </row>
    <row r="5232" spans="1:22">
      <c r="A5232" t="s">
        <v>17840</v>
      </c>
      <c r="B5232" s="2">
        <v>45345.85</v>
      </c>
      <c r="C5232" s="2">
        <f t="shared" si="81"/>
        <v>45341</v>
      </c>
      <c r="D5232" t="s">
        <v>1497</v>
      </c>
      <c r="E5232" t="s">
        <v>9265</v>
      </c>
      <c r="F5232" t="s">
        <v>18</v>
      </c>
      <c r="G5232" t="s">
        <v>115</v>
      </c>
      <c r="H5232" t="s">
        <v>40</v>
      </c>
      <c r="I5232">
        <v>1</v>
      </c>
      <c r="J5232">
        <v>504.09</v>
      </c>
      <c r="K5232">
        <v>350.45</v>
      </c>
      <c r="L5232">
        <v>504.09</v>
      </c>
      <c r="M5232">
        <v>350.45</v>
      </c>
      <c r="N5232" t="s">
        <v>17839</v>
      </c>
      <c r="O5232" t="s">
        <v>17838</v>
      </c>
      <c r="P5232" t="s">
        <v>49</v>
      </c>
      <c r="Q5232">
        <v>12.916499999999999</v>
      </c>
      <c r="R5232">
        <v>79.132499999999993</v>
      </c>
      <c r="S5232" t="s">
        <v>243</v>
      </c>
      <c r="T5232" t="s">
        <v>242</v>
      </c>
      <c r="U5232" t="s">
        <v>23</v>
      </c>
      <c r="V5232" t="s">
        <v>45</v>
      </c>
    </row>
    <row r="5233" spans="1:22">
      <c r="A5233" t="s">
        <v>17837</v>
      </c>
      <c r="B5233" s="2">
        <v>45174.597916666666</v>
      </c>
      <c r="C5233" s="2">
        <f t="shared" si="81"/>
        <v>45173</v>
      </c>
      <c r="D5233" t="s">
        <v>1492</v>
      </c>
      <c r="E5233" t="s">
        <v>7463</v>
      </c>
      <c r="F5233" t="s">
        <v>73</v>
      </c>
      <c r="G5233" t="s">
        <v>53</v>
      </c>
      <c r="H5233" t="s">
        <v>40</v>
      </c>
      <c r="I5233">
        <v>1</v>
      </c>
      <c r="J5233">
        <v>401.79</v>
      </c>
      <c r="K5233">
        <v>296.44</v>
      </c>
      <c r="L5233">
        <v>401.79</v>
      </c>
      <c r="M5233">
        <v>296.44</v>
      </c>
      <c r="N5233" t="s">
        <v>17836</v>
      </c>
      <c r="O5233" t="s">
        <v>17835</v>
      </c>
      <c r="P5233" t="s">
        <v>26</v>
      </c>
      <c r="Q5233">
        <v>11.0168</v>
      </c>
      <c r="R5233">
        <v>76.955799999999996</v>
      </c>
      <c r="S5233" t="s">
        <v>413</v>
      </c>
      <c r="T5233" t="s">
        <v>412</v>
      </c>
      <c r="U5233" t="s">
        <v>10</v>
      </c>
      <c r="V5233" t="s">
        <v>22</v>
      </c>
    </row>
    <row r="5234" spans="1:22">
      <c r="A5234" t="s">
        <v>17834</v>
      </c>
      <c r="B5234" s="2">
        <v>45542.862500000003</v>
      </c>
      <c r="C5234" s="2">
        <f t="shared" si="81"/>
        <v>45537</v>
      </c>
      <c r="D5234" t="s">
        <v>1487</v>
      </c>
      <c r="E5234" t="s">
        <v>7459</v>
      </c>
      <c r="F5234" t="s">
        <v>64</v>
      </c>
      <c r="G5234" t="s">
        <v>72</v>
      </c>
      <c r="H5234" t="s">
        <v>40</v>
      </c>
      <c r="I5234">
        <v>4</v>
      </c>
      <c r="J5234">
        <v>1052.3900000000001</v>
      </c>
      <c r="K5234">
        <v>808.64</v>
      </c>
      <c r="L5234">
        <v>4209.5600000000004</v>
      </c>
      <c r="M5234">
        <v>3234.56</v>
      </c>
      <c r="N5234" t="s">
        <v>17833</v>
      </c>
      <c r="O5234" t="s">
        <v>17832</v>
      </c>
      <c r="P5234" t="s">
        <v>26</v>
      </c>
      <c r="Q5234">
        <v>11.0168</v>
      </c>
      <c r="R5234">
        <v>76.955799999999996</v>
      </c>
      <c r="S5234" t="s">
        <v>906</v>
      </c>
      <c r="T5234" t="s">
        <v>905</v>
      </c>
      <c r="U5234" t="s">
        <v>10</v>
      </c>
      <c r="V5234" t="s">
        <v>22</v>
      </c>
    </row>
    <row r="5235" spans="1:22">
      <c r="A5235" t="s">
        <v>17831</v>
      </c>
      <c r="B5235" s="2">
        <v>45542.820138888892</v>
      </c>
      <c r="C5235" s="2">
        <f t="shared" si="81"/>
        <v>45537</v>
      </c>
      <c r="D5235" t="s">
        <v>1482</v>
      </c>
      <c r="E5235" t="s">
        <v>5590</v>
      </c>
      <c r="F5235" t="s">
        <v>83</v>
      </c>
      <c r="G5235" t="s">
        <v>72</v>
      </c>
      <c r="H5235" t="s">
        <v>29</v>
      </c>
      <c r="I5235">
        <v>1</v>
      </c>
      <c r="J5235">
        <v>1735.9</v>
      </c>
      <c r="K5235">
        <v>1227.76</v>
      </c>
      <c r="L5235">
        <v>1735.9</v>
      </c>
      <c r="M5235">
        <v>1227.76</v>
      </c>
      <c r="N5235" t="s">
        <v>17830</v>
      </c>
      <c r="O5235" t="s">
        <v>17829</v>
      </c>
      <c r="P5235" t="s">
        <v>68</v>
      </c>
      <c r="Q5235">
        <v>11.34</v>
      </c>
      <c r="R5235">
        <v>77.717200000000005</v>
      </c>
      <c r="S5235" t="s">
        <v>250</v>
      </c>
      <c r="T5235" t="s">
        <v>249</v>
      </c>
      <c r="U5235" t="s">
        <v>23</v>
      </c>
      <c r="V5235" t="s">
        <v>22</v>
      </c>
    </row>
    <row r="5236" spans="1:22">
      <c r="A5236" t="s">
        <v>17828</v>
      </c>
      <c r="B5236" s="2">
        <v>45228.7</v>
      </c>
      <c r="C5236" s="2">
        <f t="shared" si="81"/>
        <v>45222</v>
      </c>
      <c r="D5236" t="s">
        <v>1477</v>
      </c>
      <c r="E5236" t="s">
        <v>12772</v>
      </c>
      <c r="F5236" t="s">
        <v>166</v>
      </c>
      <c r="G5236" t="s">
        <v>53</v>
      </c>
      <c r="H5236" t="s">
        <v>71</v>
      </c>
      <c r="I5236">
        <v>1</v>
      </c>
      <c r="J5236">
        <v>1117.1600000000001</v>
      </c>
      <c r="K5236">
        <v>713.89</v>
      </c>
      <c r="L5236">
        <v>1117.1600000000001</v>
      </c>
      <c r="M5236">
        <v>713.89</v>
      </c>
      <c r="N5236" t="s">
        <v>17827</v>
      </c>
      <c r="O5236" t="s">
        <v>17826</v>
      </c>
      <c r="P5236" t="s">
        <v>49</v>
      </c>
      <c r="Q5236">
        <v>12.916499999999999</v>
      </c>
      <c r="R5236">
        <v>79.132499999999993</v>
      </c>
      <c r="S5236" t="s">
        <v>59</v>
      </c>
      <c r="T5236" t="s">
        <v>58</v>
      </c>
      <c r="U5236" t="s">
        <v>10</v>
      </c>
      <c r="V5236" t="s">
        <v>9</v>
      </c>
    </row>
    <row r="5237" spans="1:22">
      <c r="A5237" t="s">
        <v>17825</v>
      </c>
      <c r="B5237" s="2">
        <v>44976.71597222222</v>
      </c>
      <c r="C5237" s="2">
        <f t="shared" si="81"/>
        <v>44970</v>
      </c>
      <c r="D5237" t="s">
        <v>1472</v>
      </c>
      <c r="E5237" t="s">
        <v>9246</v>
      </c>
      <c r="F5237" t="s">
        <v>83</v>
      </c>
      <c r="G5237" t="s">
        <v>82</v>
      </c>
      <c r="H5237" t="s">
        <v>71</v>
      </c>
      <c r="I5237">
        <v>2</v>
      </c>
      <c r="J5237">
        <v>2061.1999999999998</v>
      </c>
      <c r="K5237">
        <v>1310.94</v>
      </c>
      <c r="L5237">
        <v>4122.3999999999996</v>
      </c>
      <c r="M5237">
        <v>2621.88</v>
      </c>
      <c r="N5237" t="s">
        <v>17824</v>
      </c>
      <c r="O5237" t="s">
        <v>17823</v>
      </c>
      <c r="P5237" t="s">
        <v>68</v>
      </c>
      <c r="Q5237">
        <v>11.34</v>
      </c>
      <c r="R5237">
        <v>77.717200000000005</v>
      </c>
      <c r="S5237" t="s">
        <v>413</v>
      </c>
      <c r="T5237" t="s">
        <v>412</v>
      </c>
      <c r="U5237" t="s">
        <v>57</v>
      </c>
      <c r="V5237" t="s">
        <v>45</v>
      </c>
    </row>
    <row r="5238" spans="1:22">
      <c r="A5238" t="s">
        <v>17822</v>
      </c>
      <c r="B5238" s="2">
        <v>45226.476388888892</v>
      </c>
      <c r="C5238" s="2">
        <f t="shared" si="81"/>
        <v>45222</v>
      </c>
      <c r="D5238" t="s">
        <v>1467</v>
      </c>
      <c r="E5238" t="s">
        <v>17821</v>
      </c>
      <c r="F5238" t="s">
        <v>64</v>
      </c>
      <c r="G5238" t="s">
        <v>106</v>
      </c>
      <c r="H5238" t="s">
        <v>52</v>
      </c>
      <c r="I5238">
        <v>3</v>
      </c>
      <c r="J5238">
        <v>1284.08</v>
      </c>
      <c r="K5238">
        <v>1027.96</v>
      </c>
      <c r="L5238">
        <v>3852.24</v>
      </c>
      <c r="M5238">
        <v>3083.88</v>
      </c>
      <c r="N5238" t="s">
        <v>17820</v>
      </c>
      <c r="O5238" t="s">
        <v>17819</v>
      </c>
      <c r="P5238" t="s">
        <v>49</v>
      </c>
      <c r="Q5238">
        <v>12.916499999999999</v>
      </c>
      <c r="R5238">
        <v>79.132499999999993</v>
      </c>
      <c r="S5238" t="s">
        <v>133</v>
      </c>
      <c r="T5238" t="s">
        <v>132</v>
      </c>
      <c r="U5238" t="s">
        <v>10</v>
      </c>
      <c r="V5238" t="s">
        <v>9</v>
      </c>
    </row>
    <row r="5239" spans="1:22">
      <c r="A5239" t="s">
        <v>17818</v>
      </c>
      <c r="B5239" s="2">
        <v>45343.484722222223</v>
      </c>
      <c r="C5239" s="2">
        <f t="shared" si="81"/>
        <v>45341</v>
      </c>
      <c r="D5239" t="s">
        <v>1462</v>
      </c>
      <c r="E5239" t="s">
        <v>17817</v>
      </c>
      <c r="F5239" t="s">
        <v>136</v>
      </c>
      <c r="G5239" t="s">
        <v>91</v>
      </c>
      <c r="H5239" t="s">
        <v>40</v>
      </c>
      <c r="I5239">
        <v>3</v>
      </c>
      <c r="J5239">
        <v>723.91</v>
      </c>
      <c r="K5239">
        <v>614.77</v>
      </c>
      <c r="L5239">
        <v>2171.73</v>
      </c>
      <c r="M5239">
        <v>1844.31</v>
      </c>
      <c r="N5239" t="s">
        <v>17816</v>
      </c>
      <c r="O5239" t="s">
        <v>17815</v>
      </c>
      <c r="P5239" t="s">
        <v>60</v>
      </c>
      <c r="Q5239">
        <v>8.7139000000000006</v>
      </c>
      <c r="R5239">
        <v>77.756699999999995</v>
      </c>
      <c r="S5239" t="s">
        <v>302</v>
      </c>
      <c r="T5239" t="s">
        <v>301</v>
      </c>
      <c r="U5239" t="s">
        <v>10</v>
      </c>
      <c r="V5239" t="s">
        <v>22</v>
      </c>
    </row>
    <row r="5240" spans="1:22">
      <c r="A5240" t="s">
        <v>17814</v>
      </c>
      <c r="B5240" s="2">
        <v>45106.588194444441</v>
      </c>
      <c r="C5240" s="2">
        <f t="shared" si="81"/>
        <v>45103</v>
      </c>
      <c r="D5240" t="s">
        <v>1457</v>
      </c>
      <c r="E5240" t="s">
        <v>17813</v>
      </c>
      <c r="F5240" t="s">
        <v>166</v>
      </c>
      <c r="G5240" t="s">
        <v>72</v>
      </c>
      <c r="H5240" t="s">
        <v>29</v>
      </c>
      <c r="I5240">
        <v>2</v>
      </c>
      <c r="J5240">
        <v>687.9</v>
      </c>
      <c r="K5240">
        <v>473.42</v>
      </c>
      <c r="L5240">
        <v>1375.8</v>
      </c>
      <c r="M5240">
        <v>946.84</v>
      </c>
      <c r="N5240" t="s">
        <v>17812</v>
      </c>
      <c r="O5240" t="s">
        <v>17811</v>
      </c>
      <c r="P5240" t="s">
        <v>112</v>
      </c>
      <c r="Q5240">
        <v>13.082700000000001</v>
      </c>
      <c r="R5240">
        <v>80.270700000000005</v>
      </c>
      <c r="S5240" t="s">
        <v>226</v>
      </c>
      <c r="T5240" t="s">
        <v>225</v>
      </c>
      <c r="U5240" t="s">
        <v>46</v>
      </c>
      <c r="V5240" t="s">
        <v>9</v>
      </c>
    </row>
    <row r="5241" spans="1:22">
      <c r="A5241" t="s">
        <v>17810</v>
      </c>
      <c r="B5241" s="2">
        <v>45386.783333333333</v>
      </c>
      <c r="C5241" s="2">
        <f t="shared" si="81"/>
        <v>45383</v>
      </c>
      <c r="D5241" t="s">
        <v>1452</v>
      </c>
      <c r="E5241" t="s">
        <v>5566</v>
      </c>
      <c r="F5241" t="s">
        <v>64</v>
      </c>
      <c r="G5241" t="s">
        <v>30</v>
      </c>
      <c r="H5241" t="s">
        <v>52</v>
      </c>
      <c r="I5241">
        <v>1</v>
      </c>
      <c r="J5241">
        <v>2201.31</v>
      </c>
      <c r="K5241">
        <v>1915.61</v>
      </c>
      <c r="L5241">
        <v>2201.31</v>
      </c>
      <c r="M5241">
        <v>1915.61</v>
      </c>
      <c r="N5241" t="s">
        <v>17809</v>
      </c>
      <c r="O5241" t="s">
        <v>17808</v>
      </c>
      <c r="P5241" t="s">
        <v>13</v>
      </c>
      <c r="Q5241">
        <v>11.664300000000001</v>
      </c>
      <c r="R5241">
        <v>78.146000000000001</v>
      </c>
      <c r="S5241" t="s">
        <v>333</v>
      </c>
      <c r="T5241" t="s">
        <v>332</v>
      </c>
      <c r="U5241" t="s">
        <v>10</v>
      </c>
      <c r="V5241" t="s">
        <v>45</v>
      </c>
    </row>
    <row r="5242" spans="1:22">
      <c r="A5242" t="s">
        <v>17807</v>
      </c>
      <c r="B5242" s="2">
        <v>45138.466666666667</v>
      </c>
      <c r="C5242" s="2">
        <f t="shared" si="81"/>
        <v>45138</v>
      </c>
      <c r="D5242" t="s">
        <v>1447</v>
      </c>
      <c r="E5242" t="s">
        <v>3656</v>
      </c>
      <c r="F5242" t="s">
        <v>201</v>
      </c>
      <c r="G5242" t="s">
        <v>115</v>
      </c>
      <c r="H5242" t="s">
        <v>16</v>
      </c>
      <c r="I5242">
        <v>1</v>
      </c>
      <c r="J5242">
        <v>200.79</v>
      </c>
      <c r="K5242">
        <v>124.07</v>
      </c>
      <c r="L5242">
        <v>200.79</v>
      </c>
      <c r="M5242">
        <v>124.07</v>
      </c>
      <c r="N5242" t="s">
        <v>17806</v>
      </c>
      <c r="O5242" t="s">
        <v>17805</v>
      </c>
      <c r="P5242" t="s">
        <v>49</v>
      </c>
      <c r="Q5242">
        <v>12.916499999999999</v>
      </c>
      <c r="R5242">
        <v>79.132499999999993</v>
      </c>
      <c r="S5242" t="s">
        <v>420</v>
      </c>
      <c r="T5242" t="s">
        <v>419</v>
      </c>
      <c r="U5242" t="s">
        <v>77</v>
      </c>
      <c r="V5242" t="s">
        <v>9</v>
      </c>
    </row>
    <row r="5243" spans="1:22">
      <c r="A5243" t="s">
        <v>17804</v>
      </c>
      <c r="B5243" s="2">
        <v>45208.911805555559</v>
      </c>
      <c r="C5243" s="2">
        <f t="shared" si="81"/>
        <v>45208</v>
      </c>
      <c r="D5243" t="s">
        <v>1442</v>
      </c>
      <c r="E5243" t="s">
        <v>5558</v>
      </c>
      <c r="F5243" t="s">
        <v>64</v>
      </c>
      <c r="G5243" t="s">
        <v>106</v>
      </c>
      <c r="H5243" t="s">
        <v>52</v>
      </c>
      <c r="I5243">
        <v>1</v>
      </c>
      <c r="J5243">
        <v>1023.33</v>
      </c>
      <c r="K5243">
        <v>842.09</v>
      </c>
      <c r="L5243">
        <v>1023.33</v>
      </c>
      <c r="M5243">
        <v>842.09</v>
      </c>
      <c r="N5243" t="s">
        <v>17803</v>
      </c>
      <c r="O5243" t="s">
        <v>17802</v>
      </c>
      <c r="P5243" t="s">
        <v>60</v>
      </c>
      <c r="Q5243">
        <v>8.7139000000000006</v>
      </c>
      <c r="R5243">
        <v>77.756699999999995</v>
      </c>
      <c r="S5243" t="s">
        <v>111</v>
      </c>
      <c r="T5243" t="s">
        <v>110</v>
      </c>
      <c r="U5243" t="s">
        <v>10</v>
      </c>
      <c r="V5243" t="s">
        <v>9</v>
      </c>
    </row>
    <row r="5244" spans="1:22">
      <c r="A5244" t="s">
        <v>17801</v>
      </c>
      <c r="B5244" s="2">
        <v>45202.517361111109</v>
      </c>
      <c r="C5244" s="2">
        <f t="shared" si="81"/>
        <v>45201</v>
      </c>
      <c r="D5244" t="s">
        <v>1437</v>
      </c>
      <c r="E5244" t="s">
        <v>17800</v>
      </c>
      <c r="F5244" t="s">
        <v>136</v>
      </c>
      <c r="G5244" t="s">
        <v>106</v>
      </c>
      <c r="H5244" t="s">
        <v>52</v>
      </c>
      <c r="I5244">
        <v>1</v>
      </c>
      <c r="J5244">
        <v>889.94</v>
      </c>
      <c r="K5244">
        <v>548.96</v>
      </c>
      <c r="L5244">
        <v>889.94</v>
      </c>
      <c r="M5244">
        <v>548.96</v>
      </c>
      <c r="N5244" t="s">
        <v>17799</v>
      </c>
      <c r="O5244" t="s">
        <v>17798</v>
      </c>
      <c r="P5244" t="s">
        <v>60</v>
      </c>
      <c r="Q5244">
        <v>8.7139000000000006</v>
      </c>
      <c r="R5244">
        <v>77.756699999999995</v>
      </c>
      <c r="S5244" t="s">
        <v>283</v>
      </c>
      <c r="T5244" t="s">
        <v>282</v>
      </c>
      <c r="U5244" t="s">
        <v>23</v>
      </c>
      <c r="V5244" t="s">
        <v>9</v>
      </c>
    </row>
    <row r="5245" spans="1:22">
      <c r="A5245" t="s">
        <v>17797</v>
      </c>
      <c r="B5245" s="2">
        <v>45235.503472222219</v>
      </c>
      <c r="C5245" s="2">
        <f t="shared" si="81"/>
        <v>45229</v>
      </c>
      <c r="D5245" t="s">
        <v>1432</v>
      </c>
      <c r="E5245" t="s">
        <v>16127</v>
      </c>
      <c r="F5245" t="s">
        <v>83</v>
      </c>
      <c r="G5245" t="s">
        <v>17</v>
      </c>
      <c r="H5245" t="s">
        <v>63</v>
      </c>
      <c r="I5245">
        <v>4</v>
      </c>
      <c r="J5245">
        <v>1732.76</v>
      </c>
      <c r="K5245">
        <v>1450.83</v>
      </c>
      <c r="L5245">
        <v>6931.04</v>
      </c>
      <c r="M5245">
        <v>5803.32</v>
      </c>
      <c r="N5245" t="s">
        <v>17796</v>
      </c>
      <c r="O5245" t="s">
        <v>17795</v>
      </c>
      <c r="P5245" t="s">
        <v>13</v>
      </c>
      <c r="Q5245">
        <v>11.664300000000001</v>
      </c>
      <c r="R5245">
        <v>78.146000000000001</v>
      </c>
      <c r="S5245" t="s">
        <v>1238</v>
      </c>
      <c r="T5245" t="s">
        <v>1237</v>
      </c>
      <c r="U5245" t="s">
        <v>77</v>
      </c>
      <c r="V5245" t="s">
        <v>45</v>
      </c>
    </row>
    <row r="5246" spans="1:22">
      <c r="A5246" t="s">
        <v>17794</v>
      </c>
      <c r="B5246" s="2">
        <v>45195.668055555558</v>
      </c>
      <c r="C5246" s="2">
        <f t="shared" si="81"/>
        <v>45194</v>
      </c>
      <c r="D5246" t="s">
        <v>1427</v>
      </c>
      <c r="E5246" t="s">
        <v>3640</v>
      </c>
      <c r="F5246" t="s">
        <v>73</v>
      </c>
      <c r="G5246" t="s">
        <v>30</v>
      </c>
      <c r="H5246" t="s">
        <v>16</v>
      </c>
      <c r="I5246">
        <v>1</v>
      </c>
      <c r="J5246">
        <v>1046.43</v>
      </c>
      <c r="K5246">
        <v>824.21</v>
      </c>
      <c r="L5246">
        <v>1046.43</v>
      </c>
      <c r="M5246">
        <v>824.21</v>
      </c>
      <c r="N5246" t="s">
        <v>17793</v>
      </c>
      <c r="O5246" t="s">
        <v>17792</v>
      </c>
      <c r="P5246" t="s">
        <v>26</v>
      </c>
      <c r="Q5246">
        <v>11.0168</v>
      </c>
      <c r="R5246">
        <v>76.955799999999996</v>
      </c>
      <c r="S5246" t="s">
        <v>88</v>
      </c>
      <c r="T5246" t="s">
        <v>87</v>
      </c>
      <c r="U5246" t="s">
        <v>46</v>
      </c>
      <c r="V5246" t="s">
        <v>22</v>
      </c>
    </row>
    <row r="5247" spans="1:22">
      <c r="A5247" t="s">
        <v>17791</v>
      </c>
      <c r="B5247" s="2">
        <v>45228.737500000003</v>
      </c>
      <c r="C5247" s="2">
        <f t="shared" si="81"/>
        <v>45222</v>
      </c>
      <c r="D5247" t="s">
        <v>1422</v>
      </c>
      <c r="E5247" t="s">
        <v>17790</v>
      </c>
      <c r="F5247" t="s">
        <v>166</v>
      </c>
      <c r="G5247" t="s">
        <v>30</v>
      </c>
      <c r="H5247" t="s">
        <v>63</v>
      </c>
      <c r="I5247">
        <v>1</v>
      </c>
      <c r="J5247">
        <v>1390.35</v>
      </c>
      <c r="K5247">
        <v>999.29</v>
      </c>
      <c r="L5247">
        <v>1390.35</v>
      </c>
      <c r="M5247">
        <v>999.29</v>
      </c>
      <c r="N5247" t="s">
        <v>17789</v>
      </c>
      <c r="O5247" t="s">
        <v>17788</v>
      </c>
      <c r="P5247" t="s">
        <v>121</v>
      </c>
      <c r="Q5247">
        <v>9.9252000000000002</v>
      </c>
      <c r="R5247">
        <v>78.119799999999998</v>
      </c>
      <c r="S5247" t="s">
        <v>250</v>
      </c>
      <c r="T5247" t="s">
        <v>249</v>
      </c>
      <c r="U5247" t="s">
        <v>23</v>
      </c>
      <c r="V5247" t="s">
        <v>9</v>
      </c>
    </row>
    <row r="5248" spans="1:22">
      <c r="A5248" t="s">
        <v>17787</v>
      </c>
      <c r="B5248" s="2">
        <v>45238.520833333336</v>
      </c>
      <c r="C5248" s="2">
        <f t="shared" si="81"/>
        <v>45236</v>
      </c>
      <c r="D5248" t="s">
        <v>1417</v>
      </c>
      <c r="E5248" t="s">
        <v>5540</v>
      </c>
      <c r="F5248" t="s">
        <v>201</v>
      </c>
      <c r="G5248" t="s">
        <v>72</v>
      </c>
      <c r="H5248" t="s">
        <v>16</v>
      </c>
      <c r="I5248">
        <v>2</v>
      </c>
      <c r="J5248">
        <v>827.39</v>
      </c>
      <c r="K5248">
        <v>701.08</v>
      </c>
      <c r="L5248">
        <v>1654.78</v>
      </c>
      <c r="M5248">
        <v>1402.16</v>
      </c>
      <c r="N5248" t="s">
        <v>17786</v>
      </c>
      <c r="O5248" t="s">
        <v>17785</v>
      </c>
      <c r="P5248" t="s">
        <v>37</v>
      </c>
      <c r="Q5248">
        <v>10.7905</v>
      </c>
      <c r="R5248">
        <v>78.704700000000003</v>
      </c>
      <c r="S5248" t="s">
        <v>226</v>
      </c>
      <c r="T5248" t="s">
        <v>225</v>
      </c>
      <c r="U5248" t="s">
        <v>46</v>
      </c>
      <c r="V5248" t="s">
        <v>22</v>
      </c>
    </row>
    <row r="5249" spans="1:22">
      <c r="A5249" t="s">
        <v>17784</v>
      </c>
      <c r="B5249" s="2">
        <v>45507.611111111109</v>
      </c>
      <c r="C5249" s="2">
        <f t="shared" si="81"/>
        <v>45502</v>
      </c>
      <c r="D5249" t="s">
        <v>1412</v>
      </c>
      <c r="E5249" t="s">
        <v>10989</v>
      </c>
      <c r="F5249" t="s">
        <v>64</v>
      </c>
      <c r="G5249" t="s">
        <v>53</v>
      </c>
      <c r="H5249" t="s">
        <v>16</v>
      </c>
      <c r="I5249">
        <v>3</v>
      </c>
      <c r="J5249">
        <v>927.05</v>
      </c>
      <c r="K5249">
        <v>568.91999999999996</v>
      </c>
      <c r="L5249">
        <v>2781.15</v>
      </c>
      <c r="M5249">
        <v>1706.76</v>
      </c>
      <c r="N5249" t="s">
        <v>17783</v>
      </c>
      <c r="O5249" t="s">
        <v>17782</v>
      </c>
      <c r="P5249" t="s">
        <v>37</v>
      </c>
      <c r="Q5249">
        <v>10.7905</v>
      </c>
      <c r="R5249">
        <v>78.704700000000003</v>
      </c>
      <c r="S5249" t="s">
        <v>243</v>
      </c>
      <c r="T5249" t="s">
        <v>242</v>
      </c>
      <c r="U5249" t="s">
        <v>23</v>
      </c>
      <c r="V5249" t="s">
        <v>22</v>
      </c>
    </row>
    <row r="5250" spans="1:22">
      <c r="A5250" t="s">
        <v>17781</v>
      </c>
      <c r="B5250" s="2">
        <v>45337.620833333334</v>
      </c>
      <c r="C5250" s="2">
        <f t="shared" si="81"/>
        <v>45334</v>
      </c>
      <c r="D5250" t="s">
        <v>1407</v>
      </c>
      <c r="E5250" t="s">
        <v>9199</v>
      </c>
      <c r="F5250" t="s">
        <v>166</v>
      </c>
      <c r="G5250" t="s">
        <v>41</v>
      </c>
      <c r="H5250" t="s">
        <v>63</v>
      </c>
      <c r="I5250">
        <v>3</v>
      </c>
      <c r="J5250">
        <v>1268.26</v>
      </c>
      <c r="K5250">
        <v>772.71</v>
      </c>
      <c r="L5250">
        <v>3804.78</v>
      </c>
      <c r="M5250">
        <v>2318.13</v>
      </c>
      <c r="N5250" t="s">
        <v>17780</v>
      </c>
      <c r="O5250" t="s">
        <v>17779</v>
      </c>
      <c r="P5250" t="s">
        <v>37</v>
      </c>
      <c r="Q5250">
        <v>10.7905</v>
      </c>
      <c r="R5250">
        <v>78.704700000000003</v>
      </c>
      <c r="S5250" t="s">
        <v>206</v>
      </c>
      <c r="T5250" t="s">
        <v>205</v>
      </c>
      <c r="U5250" t="s">
        <v>77</v>
      </c>
      <c r="V5250" t="s">
        <v>45</v>
      </c>
    </row>
    <row r="5251" spans="1:22">
      <c r="A5251" t="s">
        <v>17778</v>
      </c>
      <c r="B5251" s="2">
        <v>45239.818055555559</v>
      </c>
      <c r="C5251" s="2">
        <f t="shared" ref="C5251:C5314" si="82">INT(B5251) - WEEKDAY(INT(B5251), 2) + 1</f>
        <v>45236</v>
      </c>
      <c r="D5251" t="s">
        <v>1402</v>
      </c>
      <c r="E5251" t="s">
        <v>3620</v>
      </c>
      <c r="F5251" t="s">
        <v>136</v>
      </c>
      <c r="G5251" t="s">
        <v>115</v>
      </c>
      <c r="H5251" t="s">
        <v>16</v>
      </c>
      <c r="I5251">
        <v>3</v>
      </c>
      <c r="J5251">
        <v>709.44</v>
      </c>
      <c r="K5251">
        <v>574.94000000000005</v>
      </c>
      <c r="L5251">
        <v>2128.3200000000002</v>
      </c>
      <c r="M5251">
        <v>1724.82</v>
      </c>
      <c r="N5251" t="s">
        <v>17777</v>
      </c>
      <c r="O5251" t="s">
        <v>17776</v>
      </c>
      <c r="P5251" t="s">
        <v>68</v>
      </c>
      <c r="Q5251">
        <v>11.34</v>
      </c>
      <c r="R5251">
        <v>77.717200000000005</v>
      </c>
      <c r="S5251" t="s">
        <v>206</v>
      </c>
      <c r="T5251" t="s">
        <v>205</v>
      </c>
      <c r="U5251" t="s">
        <v>77</v>
      </c>
      <c r="V5251" t="s">
        <v>9</v>
      </c>
    </row>
    <row r="5252" spans="1:22">
      <c r="A5252" t="s">
        <v>17775</v>
      </c>
      <c r="B5252" s="2">
        <v>45491.468055555553</v>
      </c>
      <c r="C5252" s="2">
        <f t="shared" si="82"/>
        <v>45488</v>
      </c>
      <c r="D5252" t="s">
        <v>1397</v>
      </c>
      <c r="E5252" t="s">
        <v>17774</v>
      </c>
      <c r="F5252" t="s">
        <v>201</v>
      </c>
      <c r="G5252" t="s">
        <v>72</v>
      </c>
      <c r="H5252" t="s">
        <v>40</v>
      </c>
      <c r="I5252">
        <v>3</v>
      </c>
      <c r="J5252">
        <v>2358.14</v>
      </c>
      <c r="K5252">
        <v>1608.82</v>
      </c>
      <c r="L5252">
        <v>7074.42</v>
      </c>
      <c r="M5252">
        <v>4826.46</v>
      </c>
      <c r="N5252" t="s">
        <v>17773</v>
      </c>
      <c r="O5252" t="s">
        <v>17772</v>
      </c>
      <c r="P5252" t="s">
        <v>26</v>
      </c>
      <c r="Q5252">
        <v>11.0168</v>
      </c>
      <c r="R5252">
        <v>76.955799999999996</v>
      </c>
      <c r="S5252" t="s">
        <v>413</v>
      </c>
      <c r="T5252" t="s">
        <v>412</v>
      </c>
      <c r="U5252" t="s">
        <v>23</v>
      </c>
      <c r="V5252" t="s">
        <v>22</v>
      </c>
    </row>
    <row r="5253" spans="1:22">
      <c r="A5253" t="s">
        <v>17771</v>
      </c>
      <c r="B5253" s="2">
        <v>45341.773611111108</v>
      </c>
      <c r="C5253" s="2">
        <f t="shared" si="82"/>
        <v>45341</v>
      </c>
      <c r="D5253" t="s">
        <v>1392</v>
      </c>
      <c r="E5253" t="s">
        <v>3612</v>
      </c>
      <c r="F5253" t="s">
        <v>136</v>
      </c>
      <c r="G5253" t="s">
        <v>91</v>
      </c>
      <c r="H5253" t="s">
        <v>52</v>
      </c>
      <c r="I5253">
        <v>2</v>
      </c>
      <c r="J5253">
        <v>2012.04</v>
      </c>
      <c r="K5253">
        <v>1505.98</v>
      </c>
      <c r="L5253">
        <v>4024.08</v>
      </c>
      <c r="M5253">
        <v>3011.96</v>
      </c>
      <c r="N5253" t="s">
        <v>17770</v>
      </c>
      <c r="O5253" t="s">
        <v>17769</v>
      </c>
      <c r="P5253" t="s">
        <v>68</v>
      </c>
      <c r="Q5253">
        <v>11.34</v>
      </c>
      <c r="R5253">
        <v>77.717200000000005</v>
      </c>
      <c r="S5253" t="s">
        <v>276</v>
      </c>
      <c r="T5253" t="s">
        <v>275</v>
      </c>
      <c r="U5253" t="s">
        <v>10</v>
      </c>
      <c r="V5253" t="s">
        <v>45</v>
      </c>
    </row>
    <row r="5254" spans="1:22">
      <c r="A5254" t="s">
        <v>17768</v>
      </c>
      <c r="B5254" s="2">
        <v>45205.44027777778</v>
      </c>
      <c r="C5254" s="2">
        <f t="shared" si="82"/>
        <v>45201</v>
      </c>
      <c r="D5254" t="s">
        <v>1387</v>
      </c>
      <c r="E5254" t="s">
        <v>17767</v>
      </c>
      <c r="F5254" t="s">
        <v>136</v>
      </c>
      <c r="G5254" t="s">
        <v>115</v>
      </c>
      <c r="H5254" t="s">
        <v>63</v>
      </c>
      <c r="I5254">
        <v>3</v>
      </c>
      <c r="J5254">
        <v>1421.96</v>
      </c>
      <c r="K5254">
        <v>1108.3499999999999</v>
      </c>
      <c r="L5254">
        <v>4265.88</v>
      </c>
      <c r="M5254">
        <v>3325.05</v>
      </c>
      <c r="N5254" t="s">
        <v>17766</v>
      </c>
      <c r="O5254" t="s">
        <v>17765</v>
      </c>
      <c r="P5254" t="s">
        <v>121</v>
      </c>
      <c r="Q5254">
        <v>9.9252000000000002</v>
      </c>
      <c r="R5254">
        <v>78.119799999999998</v>
      </c>
      <c r="S5254" t="s">
        <v>88</v>
      </c>
      <c r="T5254" t="s">
        <v>87</v>
      </c>
      <c r="U5254" t="s">
        <v>46</v>
      </c>
      <c r="V5254" t="s">
        <v>9</v>
      </c>
    </row>
    <row r="5255" spans="1:22">
      <c r="A5255" t="s">
        <v>17764</v>
      </c>
      <c r="B5255" s="2">
        <v>45388.695138888892</v>
      </c>
      <c r="C5255" s="2">
        <f t="shared" si="82"/>
        <v>45383</v>
      </c>
      <c r="D5255" t="s">
        <v>1382</v>
      </c>
      <c r="E5255" t="s">
        <v>17763</v>
      </c>
      <c r="F5255" t="s">
        <v>136</v>
      </c>
      <c r="G5255" t="s">
        <v>53</v>
      </c>
      <c r="H5255" t="s">
        <v>29</v>
      </c>
      <c r="I5255">
        <v>1</v>
      </c>
      <c r="J5255">
        <v>813.99</v>
      </c>
      <c r="K5255">
        <v>553.62</v>
      </c>
      <c r="L5255">
        <v>813.99</v>
      </c>
      <c r="M5255">
        <v>553.62</v>
      </c>
      <c r="N5255" t="s">
        <v>17762</v>
      </c>
      <c r="O5255" t="s">
        <v>17761</v>
      </c>
      <c r="P5255" t="s">
        <v>13</v>
      </c>
      <c r="Q5255">
        <v>11.664300000000001</v>
      </c>
      <c r="R5255">
        <v>78.146000000000001</v>
      </c>
      <c r="S5255" t="s">
        <v>1238</v>
      </c>
      <c r="T5255" t="s">
        <v>1237</v>
      </c>
      <c r="U5255" t="s">
        <v>57</v>
      </c>
      <c r="V5255" t="s">
        <v>22</v>
      </c>
    </row>
    <row r="5256" spans="1:22">
      <c r="A5256" t="s">
        <v>17760</v>
      </c>
      <c r="B5256" s="2">
        <v>45487.423611111109</v>
      </c>
      <c r="C5256" s="2">
        <f t="shared" si="82"/>
        <v>45481</v>
      </c>
      <c r="D5256" t="s">
        <v>1377</v>
      </c>
      <c r="E5256" t="s">
        <v>7379</v>
      </c>
      <c r="F5256" t="s">
        <v>31</v>
      </c>
      <c r="G5256" t="s">
        <v>41</v>
      </c>
      <c r="H5256" t="s">
        <v>16</v>
      </c>
      <c r="I5256">
        <v>3</v>
      </c>
      <c r="J5256">
        <v>792.44</v>
      </c>
      <c r="K5256">
        <v>698.2</v>
      </c>
      <c r="L5256">
        <v>2377.3200000000002</v>
      </c>
      <c r="M5256">
        <v>2094.6</v>
      </c>
      <c r="N5256" t="s">
        <v>17759</v>
      </c>
      <c r="O5256" t="s">
        <v>17758</v>
      </c>
      <c r="P5256" t="s">
        <v>26</v>
      </c>
      <c r="Q5256">
        <v>11.0168</v>
      </c>
      <c r="R5256">
        <v>76.955799999999996</v>
      </c>
      <c r="S5256" t="s">
        <v>530</v>
      </c>
      <c r="T5256" t="s">
        <v>529</v>
      </c>
      <c r="U5256" t="s">
        <v>77</v>
      </c>
      <c r="V5256" t="s">
        <v>45</v>
      </c>
    </row>
    <row r="5257" spans="1:22">
      <c r="A5257" t="s">
        <v>17757</v>
      </c>
      <c r="B5257" s="2">
        <v>44935.615277777775</v>
      </c>
      <c r="C5257" s="2">
        <f t="shared" si="82"/>
        <v>44935</v>
      </c>
      <c r="D5257" t="s">
        <v>1372</v>
      </c>
      <c r="E5257" t="s">
        <v>16084</v>
      </c>
      <c r="F5257" t="s">
        <v>31</v>
      </c>
      <c r="G5257" t="s">
        <v>91</v>
      </c>
      <c r="H5257" t="s">
        <v>63</v>
      </c>
      <c r="I5257">
        <v>2</v>
      </c>
      <c r="J5257">
        <v>1630.03</v>
      </c>
      <c r="K5257">
        <v>1376.02</v>
      </c>
      <c r="L5257">
        <v>3260.06</v>
      </c>
      <c r="M5257">
        <v>2752.04</v>
      </c>
      <c r="N5257" t="s">
        <v>17756</v>
      </c>
      <c r="O5257" t="s">
        <v>17755</v>
      </c>
      <c r="P5257" t="s">
        <v>121</v>
      </c>
      <c r="Q5257">
        <v>9.9252000000000002</v>
      </c>
      <c r="R5257">
        <v>78.119799999999998</v>
      </c>
      <c r="S5257" t="s">
        <v>283</v>
      </c>
      <c r="T5257" t="s">
        <v>282</v>
      </c>
      <c r="U5257" t="s">
        <v>10</v>
      </c>
      <c r="V5257" t="s">
        <v>9</v>
      </c>
    </row>
    <row r="5258" spans="1:22">
      <c r="A5258" t="s">
        <v>17754</v>
      </c>
      <c r="B5258" s="2">
        <v>45572.443749999999</v>
      </c>
      <c r="C5258" s="2">
        <f t="shared" si="82"/>
        <v>45572</v>
      </c>
      <c r="D5258" t="s">
        <v>1367</v>
      </c>
      <c r="E5258" t="s">
        <v>17753</v>
      </c>
      <c r="F5258" t="s">
        <v>31</v>
      </c>
      <c r="G5258" t="s">
        <v>30</v>
      </c>
      <c r="H5258" t="s">
        <v>40</v>
      </c>
      <c r="I5258">
        <v>3</v>
      </c>
      <c r="J5258">
        <v>583.95000000000005</v>
      </c>
      <c r="K5258">
        <v>382.62</v>
      </c>
      <c r="L5258">
        <v>1751.85</v>
      </c>
      <c r="M5258">
        <v>1147.8599999999999</v>
      </c>
      <c r="N5258" t="s">
        <v>17752</v>
      </c>
      <c r="O5258" t="s">
        <v>17751</v>
      </c>
      <c r="P5258" t="s">
        <v>26</v>
      </c>
      <c r="Q5258">
        <v>11.0168</v>
      </c>
      <c r="R5258">
        <v>76.955799999999996</v>
      </c>
      <c r="S5258" t="s">
        <v>364</v>
      </c>
      <c r="T5258" t="s">
        <v>363</v>
      </c>
      <c r="U5258" t="s">
        <v>46</v>
      </c>
      <c r="V5258" t="s">
        <v>9</v>
      </c>
    </row>
    <row r="5259" spans="1:22">
      <c r="A5259" t="s">
        <v>17750</v>
      </c>
      <c r="B5259" s="2">
        <v>44950.854861111111</v>
      </c>
      <c r="C5259" s="2">
        <f t="shared" si="82"/>
        <v>44949</v>
      </c>
      <c r="D5259" t="s">
        <v>1362</v>
      </c>
      <c r="E5259" t="s">
        <v>17749</v>
      </c>
      <c r="F5259" t="s">
        <v>201</v>
      </c>
      <c r="G5259" t="s">
        <v>91</v>
      </c>
      <c r="H5259" t="s">
        <v>29</v>
      </c>
      <c r="I5259">
        <v>2</v>
      </c>
      <c r="J5259">
        <v>1030.68</v>
      </c>
      <c r="K5259">
        <v>770.75</v>
      </c>
      <c r="L5259">
        <v>2061.36</v>
      </c>
      <c r="M5259">
        <v>1541.5</v>
      </c>
      <c r="N5259" t="s">
        <v>17748</v>
      </c>
      <c r="O5259" t="s">
        <v>17747</v>
      </c>
      <c r="P5259" t="s">
        <v>68</v>
      </c>
      <c r="Q5259">
        <v>11.34</v>
      </c>
      <c r="R5259">
        <v>77.717200000000005</v>
      </c>
      <c r="S5259" t="s">
        <v>59</v>
      </c>
      <c r="T5259" t="s">
        <v>58</v>
      </c>
      <c r="U5259" t="s">
        <v>23</v>
      </c>
      <c r="V5259" t="s">
        <v>45</v>
      </c>
    </row>
    <row r="5260" spans="1:22">
      <c r="A5260" t="s">
        <v>17746</v>
      </c>
      <c r="B5260" s="2">
        <v>45160.676388888889</v>
      </c>
      <c r="C5260" s="2">
        <f t="shared" si="82"/>
        <v>45159</v>
      </c>
      <c r="D5260" t="s">
        <v>1357</v>
      </c>
      <c r="E5260" t="s">
        <v>17745</v>
      </c>
      <c r="F5260" t="s">
        <v>201</v>
      </c>
      <c r="G5260" t="s">
        <v>91</v>
      </c>
      <c r="H5260" t="s">
        <v>29</v>
      </c>
      <c r="I5260">
        <v>1</v>
      </c>
      <c r="J5260">
        <v>2229.29</v>
      </c>
      <c r="K5260">
        <v>1781.71</v>
      </c>
      <c r="L5260">
        <v>2229.29</v>
      </c>
      <c r="M5260">
        <v>1781.71</v>
      </c>
      <c r="N5260" t="s">
        <v>17744</v>
      </c>
      <c r="O5260" t="s">
        <v>17743</v>
      </c>
      <c r="P5260" t="s">
        <v>121</v>
      </c>
      <c r="Q5260">
        <v>9.9252000000000002</v>
      </c>
      <c r="R5260">
        <v>78.119799999999998</v>
      </c>
      <c r="S5260" t="s">
        <v>413</v>
      </c>
      <c r="T5260" t="s">
        <v>412</v>
      </c>
      <c r="U5260" t="s">
        <v>10</v>
      </c>
      <c r="V5260" t="s">
        <v>9</v>
      </c>
    </row>
    <row r="5261" spans="1:22">
      <c r="A5261" t="s">
        <v>17742</v>
      </c>
      <c r="B5261" s="2">
        <v>45548.418749999997</v>
      </c>
      <c r="C5261" s="2">
        <f t="shared" si="82"/>
        <v>45544</v>
      </c>
      <c r="D5261" t="s">
        <v>1352</v>
      </c>
      <c r="E5261" t="s">
        <v>16071</v>
      </c>
      <c r="F5261" t="s">
        <v>83</v>
      </c>
      <c r="G5261" t="s">
        <v>115</v>
      </c>
      <c r="H5261" t="s">
        <v>63</v>
      </c>
      <c r="I5261">
        <v>2</v>
      </c>
      <c r="J5261">
        <v>1040.99</v>
      </c>
      <c r="K5261">
        <v>825.15</v>
      </c>
      <c r="L5261">
        <v>2081.98</v>
      </c>
      <c r="M5261">
        <v>1650.3</v>
      </c>
      <c r="N5261" t="s">
        <v>17741</v>
      </c>
      <c r="O5261" t="s">
        <v>17740</v>
      </c>
      <c r="P5261" t="s">
        <v>13</v>
      </c>
      <c r="Q5261">
        <v>11.664300000000001</v>
      </c>
      <c r="R5261">
        <v>78.146000000000001</v>
      </c>
      <c r="S5261" t="s">
        <v>269</v>
      </c>
      <c r="T5261" t="s">
        <v>268</v>
      </c>
      <c r="U5261" t="s">
        <v>77</v>
      </c>
      <c r="V5261" t="s">
        <v>9</v>
      </c>
    </row>
    <row r="5262" spans="1:22">
      <c r="A5262" t="s">
        <v>17739</v>
      </c>
      <c r="B5262" s="2">
        <v>44945.604861111111</v>
      </c>
      <c r="C5262" s="2">
        <f t="shared" si="82"/>
        <v>44942</v>
      </c>
      <c r="D5262" t="s">
        <v>1347</v>
      </c>
      <c r="E5262" t="s">
        <v>17738</v>
      </c>
      <c r="F5262" t="s">
        <v>31</v>
      </c>
      <c r="G5262" t="s">
        <v>106</v>
      </c>
      <c r="H5262" t="s">
        <v>40</v>
      </c>
      <c r="I5262">
        <v>2</v>
      </c>
      <c r="J5262">
        <v>995.46</v>
      </c>
      <c r="K5262">
        <v>759.16</v>
      </c>
      <c r="L5262">
        <v>1990.92</v>
      </c>
      <c r="M5262">
        <v>1518.32</v>
      </c>
      <c r="N5262" t="s">
        <v>17737</v>
      </c>
      <c r="O5262" t="s">
        <v>17736</v>
      </c>
      <c r="P5262" t="s">
        <v>37</v>
      </c>
      <c r="Q5262">
        <v>10.7905</v>
      </c>
      <c r="R5262">
        <v>78.704700000000003</v>
      </c>
      <c r="S5262" t="s">
        <v>269</v>
      </c>
      <c r="T5262" t="s">
        <v>268</v>
      </c>
      <c r="U5262" t="s">
        <v>57</v>
      </c>
      <c r="V5262" t="s">
        <v>9</v>
      </c>
    </row>
    <row r="5263" spans="1:22">
      <c r="A5263" t="s">
        <v>17735</v>
      </c>
      <c r="B5263" s="2">
        <v>45094.567361111112</v>
      </c>
      <c r="C5263" s="2">
        <f t="shared" si="82"/>
        <v>45089</v>
      </c>
      <c r="D5263" t="s">
        <v>1342</v>
      </c>
      <c r="E5263" t="s">
        <v>17734</v>
      </c>
      <c r="F5263" t="s">
        <v>31</v>
      </c>
      <c r="G5263" t="s">
        <v>30</v>
      </c>
      <c r="H5263" t="s">
        <v>71</v>
      </c>
      <c r="I5263">
        <v>1</v>
      </c>
      <c r="J5263">
        <v>1594.19</v>
      </c>
      <c r="K5263">
        <v>1130.21</v>
      </c>
      <c r="L5263">
        <v>1594.19</v>
      </c>
      <c r="M5263">
        <v>1130.21</v>
      </c>
      <c r="N5263" t="s">
        <v>17733</v>
      </c>
      <c r="O5263" t="s">
        <v>17732</v>
      </c>
      <c r="P5263" t="s">
        <v>26</v>
      </c>
      <c r="Q5263">
        <v>11.0168</v>
      </c>
      <c r="R5263">
        <v>76.955799999999996</v>
      </c>
      <c r="S5263" t="s">
        <v>396</v>
      </c>
      <c r="T5263" t="s">
        <v>395</v>
      </c>
      <c r="U5263" t="s">
        <v>10</v>
      </c>
      <c r="V5263" t="s">
        <v>45</v>
      </c>
    </row>
    <row r="5264" spans="1:22">
      <c r="A5264" t="s">
        <v>17731</v>
      </c>
      <c r="B5264" s="2">
        <v>45088.702777777777</v>
      </c>
      <c r="C5264" s="2">
        <f t="shared" si="82"/>
        <v>45082</v>
      </c>
      <c r="D5264" t="s">
        <v>1337</v>
      </c>
      <c r="E5264" t="s">
        <v>14372</v>
      </c>
      <c r="F5264" t="s">
        <v>64</v>
      </c>
      <c r="G5264" t="s">
        <v>82</v>
      </c>
      <c r="H5264" t="s">
        <v>40</v>
      </c>
      <c r="I5264">
        <v>1</v>
      </c>
      <c r="J5264">
        <v>1914.68</v>
      </c>
      <c r="K5264">
        <v>1400.85</v>
      </c>
      <c r="L5264">
        <v>1914.68</v>
      </c>
      <c r="M5264">
        <v>1400.85</v>
      </c>
      <c r="N5264" t="s">
        <v>17730</v>
      </c>
      <c r="O5264" t="s">
        <v>17729</v>
      </c>
      <c r="P5264" t="s">
        <v>60</v>
      </c>
      <c r="Q5264">
        <v>8.7139000000000006</v>
      </c>
      <c r="R5264">
        <v>77.756699999999995</v>
      </c>
      <c r="S5264" t="s">
        <v>396</v>
      </c>
      <c r="T5264" t="s">
        <v>395</v>
      </c>
      <c r="U5264" t="s">
        <v>77</v>
      </c>
      <c r="V5264" t="s">
        <v>22</v>
      </c>
    </row>
    <row r="5265" spans="1:22">
      <c r="A5265" t="s">
        <v>17728</v>
      </c>
      <c r="B5265" s="2">
        <v>45205.520833333336</v>
      </c>
      <c r="C5265" s="2">
        <f t="shared" si="82"/>
        <v>45201</v>
      </c>
      <c r="D5265" t="s">
        <v>1332</v>
      </c>
      <c r="E5265" t="s">
        <v>17727</v>
      </c>
      <c r="F5265" t="s">
        <v>83</v>
      </c>
      <c r="G5265" t="s">
        <v>53</v>
      </c>
      <c r="H5265" t="s">
        <v>71</v>
      </c>
      <c r="I5265">
        <v>1</v>
      </c>
      <c r="J5265">
        <v>1026.1300000000001</v>
      </c>
      <c r="K5265">
        <v>674.39</v>
      </c>
      <c r="L5265">
        <v>1026.1300000000001</v>
      </c>
      <c r="M5265">
        <v>674.39</v>
      </c>
      <c r="N5265" t="s">
        <v>17726</v>
      </c>
      <c r="O5265" t="s">
        <v>17725</v>
      </c>
      <c r="P5265" t="s">
        <v>112</v>
      </c>
      <c r="Q5265">
        <v>13.082700000000001</v>
      </c>
      <c r="R5265">
        <v>80.270700000000005</v>
      </c>
      <c r="S5265" t="s">
        <v>276</v>
      </c>
      <c r="T5265" t="s">
        <v>275</v>
      </c>
      <c r="U5265" t="s">
        <v>10</v>
      </c>
      <c r="V5265" t="s">
        <v>9</v>
      </c>
    </row>
    <row r="5266" spans="1:22">
      <c r="A5266" t="s">
        <v>17724</v>
      </c>
      <c r="B5266" s="2">
        <v>45167.863888888889</v>
      </c>
      <c r="C5266" s="2">
        <f t="shared" si="82"/>
        <v>45166</v>
      </c>
      <c r="D5266" t="s">
        <v>1327</v>
      </c>
      <c r="E5266" t="s">
        <v>12665</v>
      </c>
      <c r="F5266" t="s">
        <v>73</v>
      </c>
      <c r="G5266" t="s">
        <v>91</v>
      </c>
      <c r="H5266" t="s">
        <v>16</v>
      </c>
      <c r="I5266">
        <v>2</v>
      </c>
      <c r="J5266">
        <v>2131.77</v>
      </c>
      <c r="K5266">
        <v>1912.46</v>
      </c>
      <c r="L5266">
        <v>4263.54</v>
      </c>
      <c r="M5266">
        <v>3824.92</v>
      </c>
      <c r="N5266" t="s">
        <v>17723</v>
      </c>
      <c r="O5266" t="s">
        <v>17722</v>
      </c>
      <c r="P5266" t="s">
        <v>121</v>
      </c>
      <c r="Q5266">
        <v>9.9252000000000002</v>
      </c>
      <c r="R5266">
        <v>78.119799999999998</v>
      </c>
      <c r="S5266" t="s">
        <v>243</v>
      </c>
      <c r="T5266" t="s">
        <v>242</v>
      </c>
      <c r="U5266" t="s">
        <v>46</v>
      </c>
      <c r="V5266" t="s">
        <v>22</v>
      </c>
    </row>
    <row r="5267" spans="1:22">
      <c r="A5267" t="s">
        <v>17721</v>
      </c>
      <c r="B5267" s="2">
        <v>45099.85</v>
      </c>
      <c r="C5267" s="2">
        <f t="shared" si="82"/>
        <v>45096</v>
      </c>
      <c r="D5267" t="s">
        <v>1322</v>
      </c>
      <c r="E5267" t="s">
        <v>9142</v>
      </c>
      <c r="F5267" t="s">
        <v>18</v>
      </c>
      <c r="G5267" t="s">
        <v>30</v>
      </c>
      <c r="H5267" t="s">
        <v>16</v>
      </c>
      <c r="I5267">
        <v>2</v>
      </c>
      <c r="J5267">
        <v>402.02</v>
      </c>
      <c r="K5267">
        <v>320.97000000000003</v>
      </c>
      <c r="L5267">
        <v>804.04</v>
      </c>
      <c r="M5267">
        <v>641.94000000000005</v>
      </c>
      <c r="N5267" t="s">
        <v>17720</v>
      </c>
      <c r="O5267" t="s">
        <v>17719</v>
      </c>
      <c r="P5267" t="s">
        <v>49</v>
      </c>
      <c r="Q5267">
        <v>12.916499999999999</v>
      </c>
      <c r="R5267">
        <v>79.132499999999993</v>
      </c>
      <c r="S5267" t="s">
        <v>396</v>
      </c>
      <c r="T5267" t="s">
        <v>395</v>
      </c>
      <c r="U5267" t="s">
        <v>23</v>
      </c>
      <c r="V5267" t="s">
        <v>45</v>
      </c>
    </row>
    <row r="5268" spans="1:22">
      <c r="A5268" t="s">
        <v>17718</v>
      </c>
      <c r="B5268" s="2">
        <v>45317.736805555556</v>
      </c>
      <c r="C5268" s="2">
        <f t="shared" si="82"/>
        <v>45313</v>
      </c>
      <c r="D5268" t="s">
        <v>1317</v>
      </c>
      <c r="E5268" t="s">
        <v>17717</v>
      </c>
      <c r="F5268" t="s">
        <v>73</v>
      </c>
      <c r="G5268" t="s">
        <v>72</v>
      </c>
      <c r="H5268" t="s">
        <v>40</v>
      </c>
      <c r="I5268">
        <v>2</v>
      </c>
      <c r="J5268">
        <v>676.51</v>
      </c>
      <c r="K5268">
        <v>532.20000000000005</v>
      </c>
      <c r="L5268">
        <v>1353.02</v>
      </c>
      <c r="M5268">
        <v>1064.4000000000001</v>
      </c>
      <c r="N5268" t="s">
        <v>17716</v>
      </c>
      <c r="O5268" t="s">
        <v>17715</v>
      </c>
      <c r="P5268" t="s">
        <v>37</v>
      </c>
      <c r="Q5268">
        <v>10.7905</v>
      </c>
      <c r="R5268">
        <v>78.704700000000003</v>
      </c>
      <c r="S5268" t="s">
        <v>269</v>
      </c>
      <c r="T5268" t="s">
        <v>268</v>
      </c>
      <c r="U5268" t="s">
        <v>57</v>
      </c>
      <c r="V5268" t="s">
        <v>22</v>
      </c>
    </row>
    <row r="5269" spans="1:22">
      <c r="A5269" t="s">
        <v>17714</v>
      </c>
      <c r="B5269" s="2">
        <v>45304.884027777778</v>
      </c>
      <c r="C5269" s="2">
        <f t="shared" si="82"/>
        <v>45299</v>
      </c>
      <c r="D5269" t="s">
        <v>1312</v>
      </c>
      <c r="E5269" t="s">
        <v>1311</v>
      </c>
      <c r="F5269" t="s">
        <v>64</v>
      </c>
      <c r="G5269" t="s">
        <v>17</v>
      </c>
      <c r="H5269" t="s">
        <v>63</v>
      </c>
      <c r="I5269">
        <v>4</v>
      </c>
      <c r="J5269">
        <v>2116.4</v>
      </c>
      <c r="K5269">
        <v>1597.64</v>
      </c>
      <c r="L5269">
        <v>8465.6</v>
      </c>
      <c r="M5269">
        <v>6390.56</v>
      </c>
      <c r="N5269" t="s">
        <v>17713</v>
      </c>
      <c r="O5269" t="s">
        <v>17712</v>
      </c>
      <c r="P5269" t="s">
        <v>112</v>
      </c>
      <c r="Q5269">
        <v>13.082700000000001</v>
      </c>
      <c r="R5269">
        <v>80.270700000000005</v>
      </c>
      <c r="S5269" t="s">
        <v>352</v>
      </c>
      <c r="T5269" t="s">
        <v>351</v>
      </c>
      <c r="U5269" t="s">
        <v>77</v>
      </c>
      <c r="V5269" t="s">
        <v>22</v>
      </c>
    </row>
    <row r="5270" spans="1:22">
      <c r="A5270" t="s">
        <v>17711</v>
      </c>
      <c r="B5270" s="2">
        <v>45540.642361111109</v>
      </c>
      <c r="C5270" s="2">
        <f t="shared" si="82"/>
        <v>45537</v>
      </c>
      <c r="D5270" t="s">
        <v>1307</v>
      </c>
      <c r="E5270" t="s">
        <v>3546</v>
      </c>
      <c r="F5270" t="s">
        <v>136</v>
      </c>
      <c r="G5270" t="s">
        <v>41</v>
      </c>
      <c r="H5270" t="s">
        <v>16</v>
      </c>
      <c r="I5270">
        <v>1</v>
      </c>
      <c r="J5270">
        <v>2408.1</v>
      </c>
      <c r="K5270">
        <v>1524.27</v>
      </c>
      <c r="L5270">
        <v>2408.1</v>
      </c>
      <c r="M5270">
        <v>1524.27</v>
      </c>
      <c r="N5270" t="s">
        <v>17710</v>
      </c>
      <c r="O5270" t="s">
        <v>17709</v>
      </c>
      <c r="P5270" t="s">
        <v>13</v>
      </c>
      <c r="Q5270">
        <v>11.664300000000001</v>
      </c>
      <c r="R5270">
        <v>78.146000000000001</v>
      </c>
      <c r="S5270" t="s">
        <v>59</v>
      </c>
      <c r="T5270" t="s">
        <v>58</v>
      </c>
      <c r="U5270" t="s">
        <v>57</v>
      </c>
      <c r="V5270" t="s">
        <v>9</v>
      </c>
    </row>
    <row r="5271" spans="1:22">
      <c r="A5271" t="s">
        <v>17708</v>
      </c>
      <c r="B5271" s="2">
        <v>44970.434027777781</v>
      </c>
      <c r="C5271" s="2">
        <f t="shared" si="82"/>
        <v>44970</v>
      </c>
      <c r="D5271" t="s">
        <v>1302</v>
      </c>
      <c r="E5271" t="s">
        <v>3542</v>
      </c>
      <c r="F5271" t="s">
        <v>73</v>
      </c>
      <c r="G5271" t="s">
        <v>53</v>
      </c>
      <c r="H5271" t="s">
        <v>40</v>
      </c>
      <c r="I5271">
        <v>2</v>
      </c>
      <c r="J5271">
        <v>1912.69</v>
      </c>
      <c r="K5271">
        <v>1663.39</v>
      </c>
      <c r="L5271">
        <v>3825.38</v>
      </c>
      <c r="M5271">
        <v>3326.78</v>
      </c>
      <c r="N5271" t="s">
        <v>17707</v>
      </c>
      <c r="O5271" t="s">
        <v>17706</v>
      </c>
      <c r="P5271" t="s">
        <v>60</v>
      </c>
      <c r="Q5271">
        <v>8.7139000000000006</v>
      </c>
      <c r="R5271">
        <v>77.756699999999995</v>
      </c>
      <c r="S5271" t="s">
        <v>735</v>
      </c>
      <c r="T5271" t="s">
        <v>734</v>
      </c>
      <c r="U5271" t="s">
        <v>57</v>
      </c>
      <c r="V5271" t="s">
        <v>45</v>
      </c>
    </row>
    <row r="5272" spans="1:22">
      <c r="A5272" t="s">
        <v>17705</v>
      </c>
      <c r="B5272" s="2">
        <v>45096.709722222222</v>
      </c>
      <c r="C5272" s="2">
        <f t="shared" si="82"/>
        <v>45096</v>
      </c>
      <c r="D5272" t="s">
        <v>1297</v>
      </c>
      <c r="E5272" t="s">
        <v>9125</v>
      </c>
      <c r="F5272" t="s">
        <v>73</v>
      </c>
      <c r="G5272" t="s">
        <v>91</v>
      </c>
      <c r="H5272" t="s">
        <v>52</v>
      </c>
      <c r="I5272">
        <v>1</v>
      </c>
      <c r="J5272">
        <v>467.09</v>
      </c>
      <c r="K5272">
        <v>406.34</v>
      </c>
      <c r="L5272">
        <v>467.09</v>
      </c>
      <c r="M5272">
        <v>406.34</v>
      </c>
      <c r="N5272" t="s">
        <v>17704</v>
      </c>
      <c r="O5272" t="s">
        <v>17703</v>
      </c>
      <c r="P5272" t="s">
        <v>13</v>
      </c>
      <c r="Q5272">
        <v>11.664300000000001</v>
      </c>
      <c r="R5272">
        <v>78.146000000000001</v>
      </c>
      <c r="S5272" t="s">
        <v>340</v>
      </c>
      <c r="T5272" t="s">
        <v>339</v>
      </c>
      <c r="U5272" t="s">
        <v>10</v>
      </c>
      <c r="V5272" t="s">
        <v>22</v>
      </c>
    </row>
    <row r="5273" spans="1:22">
      <c r="A5273" t="s">
        <v>17702</v>
      </c>
      <c r="B5273" s="2">
        <v>45383.87777777778</v>
      </c>
      <c r="C5273" s="2">
        <f t="shared" si="82"/>
        <v>45383</v>
      </c>
      <c r="D5273" t="s">
        <v>1292</v>
      </c>
      <c r="E5273" t="s">
        <v>17701</v>
      </c>
      <c r="F5273" t="s">
        <v>64</v>
      </c>
      <c r="G5273" t="s">
        <v>82</v>
      </c>
      <c r="H5273" t="s">
        <v>16</v>
      </c>
      <c r="I5273">
        <v>4</v>
      </c>
      <c r="J5273">
        <v>1729.12</v>
      </c>
      <c r="K5273">
        <v>1406.16</v>
      </c>
      <c r="L5273">
        <v>6916.48</v>
      </c>
      <c r="M5273">
        <v>5624.64</v>
      </c>
      <c r="N5273" t="s">
        <v>17700</v>
      </c>
      <c r="O5273" t="s">
        <v>17699</v>
      </c>
      <c r="P5273" t="s">
        <v>13</v>
      </c>
      <c r="Q5273">
        <v>11.664300000000001</v>
      </c>
      <c r="R5273">
        <v>78.146000000000001</v>
      </c>
      <c r="S5273" t="s">
        <v>226</v>
      </c>
      <c r="T5273" t="s">
        <v>225</v>
      </c>
      <c r="U5273" t="s">
        <v>77</v>
      </c>
      <c r="V5273" t="s">
        <v>45</v>
      </c>
    </row>
    <row r="5274" spans="1:22">
      <c r="A5274" t="s">
        <v>17698</v>
      </c>
      <c r="B5274" s="2">
        <v>45534.897916666669</v>
      </c>
      <c r="C5274" s="2">
        <f t="shared" si="82"/>
        <v>45530</v>
      </c>
      <c r="D5274" t="s">
        <v>1287</v>
      </c>
      <c r="E5274" t="s">
        <v>7310</v>
      </c>
      <c r="F5274" t="s">
        <v>64</v>
      </c>
      <c r="G5274" t="s">
        <v>72</v>
      </c>
      <c r="H5274" t="s">
        <v>71</v>
      </c>
      <c r="I5274">
        <v>4</v>
      </c>
      <c r="J5274">
        <v>1518.31</v>
      </c>
      <c r="K5274">
        <v>1124.7</v>
      </c>
      <c r="L5274">
        <v>6073.24</v>
      </c>
      <c r="M5274">
        <v>4498.8</v>
      </c>
      <c r="N5274" t="s">
        <v>17697</v>
      </c>
      <c r="O5274" t="s">
        <v>17696</v>
      </c>
      <c r="P5274" t="s">
        <v>112</v>
      </c>
      <c r="Q5274">
        <v>13.082700000000001</v>
      </c>
      <c r="R5274">
        <v>80.270700000000005</v>
      </c>
      <c r="S5274" t="s">
        <v>79</v>
      </c>
      <c r="T5274" t="s">
        <v>78</v>
      </c>
      <c r="U5274" t="s">
        <v>46</v>
      </c>
      <c r="V5274" t="s">
        <v>9</v>
      </c>
    </row>
    <row r="5275" spans="1:22">
      <c r="A5275" t="s">
        <v>17695</v>
      </c>
      <c r="B5275" s="2">
        <v>45409.904166666667</v>
      </c>
      <c r="C5275" s="2">
        <f t="shared" si="82"/>
        <v>45404</v>
      </c>
      <c r="D5275" t="s">
        <v>1282</v>
      </c>
      <c r="E5275" t="s">
        <v>9114</v>
      </c>
      <c r="F5275" t="s">
        <v>18</v>
      </c>
      <c r="G5275" t="s">
        <v>72</v>
      </c>
      <c r="H5275" t="s">
        <v>16</v>
      </c>
      <c r="I5275">
        <v>4</v>
      </c>
      <c r="J5275">
        <v>913.58</v>
      </c>
      <c r="K5275">
        <v>634.78</v>
      </c>
      <c r="L5275">
        <v>3654.32</v>
      </c>
      <c r="M5275">
        <v>2539.12</v>
      </c>
      <c r="N5275" t="s">
        <v>17694</v>
      </c>
      <c r="O5275" t="s">
        <v>17693</v>
      </c>
      <c r="P5275" t="s">
        <v>60</v>
      </c>
      <c r="Q5275">
        <v>8.7139000000000006</v>
      </c>
      <c r="R5275">
        <v>77.756699999999995</v>
      </c>
      <c r="S5275" t="s">
        <v>36</v>
      </c>
      <c r="T5275" t="s">
        <v>35</v>
      </c>
      <c r="U5275" t="s">
        <v>10</v>
      </c>
      <c r="V5275" t="s">
        <v>9</v>
      </c>
    </row>
    <row r="5276" spans="1:22">
      <c r="A5276" t="s">
        <v>17692</v>
      </c>
      <c r="B5276" s="2">
        <v>45450.477083333331</v>
      </c>
      <c r="C5276" s="2">
        <f t="shared" si="82"/>
        <v>45446</v>
      </c>
      <c r="D5276" t="s">
        <v>1277</v>
      </c>
      <c r="E5276" t="s">
        <v>17691</v>
      </c>
      <c r="F5276" t="s">
        <v>31</v>
      </c>
      <c r="G5276" t="s">
        <v>106</v>
      </c>
      <c r="H5276" t="s">
        <v>16</v>
      </c>
      <c r="I5276">
        <v>1</v>
      </c>
      <c r="J5276">
        <v>322.10000000000002</v>
      </c>
      <c r="K5276">
        <v>266.63</v>
      </c>
      <c r="L5276">
        <v>322.10000000000002</v>
      </c>
      <c r="M5276">
        <v>266.63</v>
      </c>
      <c r="N5276" t="s">
        <v>17690</v>
      </c>
      <c r="O5276" t="s">
        <v>17689</v>
      </c>
      <c r="P5276" t="s">
        <v>13</v>
      </c>
      <c r="Q5276">
        <v>11.664300000000001</v>
      </c>
      <c r="R5276">
        <v>78.146000000000001</v>
      </c>
      <c r="S5276" t="s">
        <v>420</v>
      </c>
      <c r="T5276" t="s">
        <v>419</v>
      </c>
      <c r="U5276" t="s">
        <v>57</v>
      </c>
      <c r="V5276" t="s">
        <v>9</v>
      </c>
    </row>
    <row r="5277" spans="1:22">
      <c r="A5277" t="s">
        <v>17688</v>
      </c>
      <c r="B5277" s="2">
        <v>45455.70416666667</v>
      </c>
      <c r="C5277" s="2">
        <f t="shared" si="82"/>
        <v>45453</v>
      </c>
      <c r="D5277" t="s">
        <v>1272</v>
      </c>
      <c r="E5277" t="s">
        <v>17687</v>
      </c>
      <c r="F5277" t="s">
        <v>201</v>
      </c>
      <c r="G5277" t="s">
        <v>53</v>
      </c>
      <c r="H5277" t="s">
        <v>16</v>
      </c>
      <c r="I5277">
        <v>4</v>
      </c>
      <c r="J5277">
        <v>2406.25</v>
      </c>
      <c r="K5277">
        <v>2150.4</v>
      </c>
      <c r="L5277">
        <v>9625</v>
      </c>
      <c r="M5277">
        <v>8601.6</v>
      </c>
      <c r="N5277" t="s">
        <v>17686</v>
      </c>
      <c r="O5277" t="s">
        <v>17685</v>
      </c>
      <c r="P5277" t="s">
        <v>13</v>
      </c>
      <c r="Q5277">
        <v>11.664300000000001</v>
      </c>
      <c r="R5277">
        <v>78.146000000000001</v>
      </c>
      <c r="S5277" t="s">
        <v>120</v>
      </c>
      <c r="T5277" t="s">
        <v>119</v>
      </c>
      <c r="U5277" t="s">
        <v>10</v>
      </c>
      <c r="V5277" t="s">
        <v>212</v>
      </c>
    </row>
    <row r="5278" spans="1:22">
      <c r="A5278" t="s">
        <v>17684</v>
      </c>
      <c r="B5278" s="2">
        <v>45272.678472222222</v>
      </c>
      <c r="C5278" s="2">
        <f t="shared" si="82"/>
        <v>45271</v>
      </c>
      <c r="D5278" t="s">
        <v>1267</v>
      </c>
      <c r="E5278" t="s">
        <v>12621</v>
      </c>
      <c r="F5278" t="s">
        <v>136</v>
      </c>
      <c r="G5278" t="s">
        <v>115</v>
      </c>
      <c r="H5278" t="s">
        <v>71</v>
      </c>
      <c r="I5278">
        <v>4</v>
      </c>
      <c r="J5278">
        <v>583.75</v>
      </c>
      <c r="K5278">
        <v>400.39</v>
      </c>
      <c r="L5278">
        <v>2335</v>
      </c>
      <c r="M5278">
        <v>1601.56</v>
      </c>
      <c r="N5278" t="s">
        <v>17683</v>
      </c>
      <c r="O5278" t="s">
        <v>17682</v>
      </c>
      <c r="P5278" t="s">
        <v>49</v>
      </c>
      <c r="Q5278">
        <v>12.916499999999999</v>
      </c>
      <c r="R5278">
        <v>79.132499999999993</v>
      </c>
      <c r="S5278" t="s">
        <v>762</v>
      </c>
      <c r="T5278" t="s">
        <v>761</v>
      </c>
      <c r="U5278" t="s">
        <v>23</v>
      </c>
      <c r="V5278" t="s">
        <v>45</v>
      </c>
    </row>
    <row r="5279" spans="1:22">
      <c r="A5279" t="s">
        <v>17681</v>
      </c>
      <c r="B5279" s="2">
        <v>45286.692361111112</v>
      </c>
      <c r="C5279" s="2">
        <f t="shared" si="82"/>
        <v>45285</v>
      </c>
      <c r="D5279" t="s">
        <v>1262</v>
      </c>
      <c r="E5279" t="s">
        <v>17680</v>
      </c>
      <c r="F5279" t="s">
        <v>166</v>
      </c>
      <c r="G5279" t="s">
        <v>41</v>
      </c>
      <c r="H5279" t="s">
        <v>29</v>
      </c>
      <c r="I5279">
        <v>2</v>
      </c>
      <c r="J5279">
        <v>1910.8</v>
      </c>
      <c r="K5279">
        <v>1468.08</v>
      </c>
      <c r="L5279">
        <v>3821.6</v>
      </c>
      <c r="M5279">
        <v>2936.16</v>
      </c>
      <c r="N5279" t="s">
        <v>17679</v>
      </c>
      <c r="O5279" t="s">
        <v>17678</v>
      </c>
      <c r="P5279" t="s">
        <v>26</v>
      </c>
      <c r="Q5279">
        <v>11.0168</v>
      </c>
      <c r="R5279">
        <v>76.955799999999996</v>
      </c>
      <c r="S5279" t="s">
        <v>96</v>
      </c>
      <c r="T5279" t="s">
        <v>95</v>
      </c>
      <c r="U5279" t="s">
        <v>46</v>
      </c>
      <c r="V5279" t="s">
        <v>9</v>
      </c>
    </row>
    <row r="5280" spans="1:22">
      <c r="A5280" t="s">
        <v>17677</v>
      </c>
      <c r="B5280" s="2">
        <v>45298.574999999997</v>
      </c>
      <c r="C5280" s="2">
        <f t="shared" si="82"/>
        <v>45292</v>
      </c>
      <c r="D5280" t="s">
        <v>1257</v>
      </c>
      <c r="E5280" t="s">
        <v>3506</v>
      </c>
      <c r="F5280" t="s">
        <v>64</v>
      </c>
      <c r="G5280" t="s">
        <v>82</v>
      </c>
      <c r="H5280" t="s">
        <v>63</v>
      </c>
      <c r="I5280">
        <v>4</v>
      </c>
      <c r="J5280">
        <v>582.76</v>
      </c>
      <c r="K5280">
        <v>406.57</v>
      </c>
      <c r="L5280">
        <v>2331.04</v>
      </c>
      <c r="M5280">
        <v>1626.28</v>
      </c>
      <c r="N5280" t="s">
        <v>17676</v>
      </c>
      <c r="O5280" t="s">
        <v>17675</v>
      </c>
      <c r="P5280" t="s">
        <v>13</v>
      </c>
      <c r="Q5280">
        <v>11.664300000000001</v>
      </c>
      <c r="R5280">
        <v>78.146000000000001</v>
      </c>
      <c r="S5280" t="s">
        <v>79</v>
      </c>
      <c r="T5280" t="s">
        <v>78</v>
      </c>
      <c r="U5280" t="s">
        <v>77</v>
      </c>
      <c r="V5280" t="s">
        <v>9</v>
      </c>
    </row>
    <row r="5281" spans="1:22">
      <c r="A5281" t="s">
        <v>17674</v>
      </c>
      <c r="B5281" s="2">
        <v>45441.52847222222</v>
      </c>
      <c r="C5281" s="2">
        <f t="shared" si="82"/>
        <v>45439</v>
      </c>
      <c r="D5281" t="s">
        <v>1252</v>
      </c>
      <c r="E5281" t="s">
        <v>3502</v>
      </c>
      <c r="F5281" t="s">
        <v>18</v>
      </c>
      <c r="G5281" t="s">
        <v>30</v>
      </c>
      <c r="H5281" t="s">
        <v>63</v>
      </c>
      <c r="I5281">
        <v>2</v>
      </c>
      <c r="J5281">
        <v>1437.38</v>
      </c>
      <c r="K5281">
        <v>1239.3800000000001</v>
      </c>
      <c r="L5281">
        <v>2874.76</v>
      </c>
      <c r="M5281">
        <v>2478.7600000000002</v>
      </c>
      <c r="N5281" t="s">
        <v>17673</v>
      </c>
      <c r="O5281" t="s">
        <v>17672</v>
      </c>
      <c r="P5281" t="s">
        <v>26</v>
      </c>
      <c r="Q5281">
        <v>11.0168</v>
      </c>
      <c r="R5281">
        <v>76.955799999999996</v>
      </c>
      <c r="S5281" t="s">
        <v>206</v>
      </c>
      <c r="T5281" t="s">
        <v>205</v>
      </c>
      <c r="U5281" t="s">
        <v>23</v>
      </c>
      <c r="V5281" t="s">
        <v>45</v>
      </c>
    </row>
    <row r="5282" spans="1:22">
      <c r="A5282" t="s">
        <v>17671</v>
      </c>
      <c r="B5282" s="2">
        <v>44959.631944444445</v>
      </c>
      <c r="C5282" s="2">
        <f t="shared" si="82"/>
        <v>44956</v>
      </c>
      <c r="D5282" t="s">
        <v>1247</v>
      </c>
      <c r="E5282" t="s">
        <v>17670</v>
      </c>
      <c r="F5282" t="s">
        <v>64</v>
      </c>
      <c r="G5282" t="s">
        <v>106</v>
      </c>
      <c r="H5282" t="s">
        <v>71</v>
      </c>
      <c r="I5282">
        <v>2</v>
      </c>
      <c r="J5282">
        <v>1999.43</v>
      </c>
      <c r="K5282">
        <v>1300.6199999999999</v>
      </c>
      <c r="L5282">
        <v>3998.86</v>
      </c>
      <c r="M5282">
        <v>2601.2399999999998</v>
      </c>
      <c r="N5282" t="s">
        <v>17669</v>
      </c>
      <c r="O5282" t="s">
        <v>17668</v>
      </c>
      <c r="P5282" t="s">
        <v>49</v>
      </c>
      <c r="Q5282">
        <v>12.916499999999999</v>
      </c>
      <c r="R5282">
        <v>79.132499999999993</v>
      </c>
      <c r="S5282" t="s">
        <v>36</v>
      </c>
      <c r="T5282" t="s">
        <v>35</v>
      </c>
      <c r="U5282" t="s">
        <v>10</v>
      </c>
      <c r="V5282" t="s">
        <v>22</v>
      </c>
    </row>
    <row r="5283" spans="1:22">
      <c r="A5283" t="s">
        <v>17667</v>
      </c>
      <c r="B5283" s="2">
        <v>45454.438194444447</v>
      </c>
      <c r="C5283" s="2">
        <f t="shared" si="82"/>
        <v>45453</v>
      </c>
      <c r="D5283" t="s">
        <v>1242</v>
      </c>
      <c r="E5283" t="s">
        <v>1241</v>
      </c>
      <c r="F5283" t="s">
        <v>166</v>
      </c>
      <c r="G5283" t="s">
        <v>41</v>
      </c>
      <c r="H5283" t="s">
        <v>29</v>
      </c>
      <c r="I5283">
        <v>2</v>
      </c>
      <c r="J5283">
        <v>1705.63</v>
      </c>
      <c r="K5283">
        <v>1081.31</v>
      </c>
      <c r="L5283">
        <v>3411.26</v>
      </c>
      <c r="M5283">
        <v>2162.62</v>
      </c>
      <c r="N5283" t="s">
        <v>17666</v>
      </c>
      <c r="O5283" t="s">
        <v>17665</v>
      </c>
      <c r="P5283" t="s">
        <v>112</v>
      </c>
      <c r="Q5283">
        <v>13.082700000000001</v>
      </c>
      <c r="R5283">
        <v>80.270700000000005</v>
      </c>
      <c r="S5283" t="s">
        <v>486</v>
      </c>
      <c r="T5283" t="s">
        <v>485</v>
      </c>
      <c r="U5283" t="s">
        <v>57</v>
      </c>
      <c r="V5283" t="s">
        <v>9</v>
      </c>
    </row>
    <row r="5284" spans="1:22">
      <c r="A5284" t="s">
        <v>17664</v>
      </c>
      <c r="B5284" s="2">
        <v>45305.556944444441</v>
      </c>
      <c r="C5284" s="2">
        <f t="shared" si="82"/>
        <v>45299</v>
      </c>
      <c r="D5284" t="s">
        <v>1235</v>
      </c>
      <c r="E5284" t="s">
        <v>14304</v>
      </c>
      <c r="F5284" t="s">
        <v>73</v>
      </c>
      <c r="G5284" t="s">
        <v>106</v>
      </c>
      <c r="H5284" t="s">
        <v>40</v>
      </c>
      <c r="I5284">
        <v>3</v>
      </c>
      <c r="J5284">
        <v>2252.0500000000002</v>
      </c>
      <c r="K5284">
        <v>1468.56</v>
      </c>
      <c r="L5284">
        <v>6756.15</v>
      </c>
      <c r="M5284">
        <v>4405.68</v>
      </c>
      <c r="N5284" t="s">
        <v>17663</v>
      </c>
      <c r="O5284" t="s">
        <v>17662</v>
      </c>
      <c r="P5284" t="s">
        <v>13</v>
      </c>
      <c r="Q5284">
        <v>11.664300000000001</v>
      </c>
      <c r="R5284">
        <v>78.146000000000001</v>
      </c>
      <c r="S5284" t="s">
        <v>628</v>
      </c>
      <c r="T5284" t="s">
        <v>627</v>
      </c>
      <c r="U5284" t="s">
        <v>77</v>
      </c>
      <c r="V5284" t="s">
        <v>212</v>
      </c>
    </row>
    <row r="5285" spans="1:22">
      <c r="A5285" t="s">
        <v>17661</v>
      </c>
      <c r="B5285" s="2">
        <v>45203.647916666669</v>
      </c>
      <c r="C5285" s="2">
        <f t="shared" si="82"/>
        <v>45201</v>
      </c>
      <c r="D5285" t="s">
        <v>1230</v>
      </c>
      <c r="E5285" t="s">
        <v>17660</v>
      </c>
      <c r="F5285" t="s">
        <v>136</v>
      </c>
      <c r="G5285" t="s">
        <v>53</v>
      </c>
      <c r="H5285" t="s">
        <v>29</v>
      </c>
      <c r="I5285">
        <v>2</v>
      </c>
      <c r="J5285">
        <v>2358.4699999999998</v>
      </c>
      <c r="K5285">
        <v>1443.87</v>
      </c>
      <c r="L5285">
        <v>4716.9399999999996</v>
      </c>
      <c r="M5285">
        <v>2887.74</v>
      </c>
      <c r="N5285" t="s">
        <v>17659</v>
      </c>
      <c r="O5285" t="s">
        <v>17658</v>
      </c>
      <c r="P5285" t="s">
        <v>37</v>
      </c>
      <c r="Q5285">
        <v>10.7905</v>
      </c>
      <c r="R5285">
        <v>78.704700000000003</v>
      </c>
      <c r="S5285" t="s">
        <v>735</v>
      </c>
      <c r="T5285" t="s">
        <v>734</v>
      </c>
      <c r="U5285" t="s">
        <v>77</v>
      </c>
      <c r="V5285" t="s">
        <v>9</v>
      </c>
    </row>
    <row r="5286" spans="1:22">
      <c r="A5286" t="s">
        <v>17657</v>
      </c>
      <c r="B5286" s="2">
        <v>44936.649305555555</v>
      </c>
      <c r="C5286" s="2">
        <f t="shared" si="82"/>
        <v>44935</v>
      </c>
      <c r="D5286" t="s">
        <v>1225</v>
      </c>
      <c r="E5286" t="s">
        <v>12594</v>
      </c>
      <c r="F5286" t="s">
        <v>31</v>
      </c>
      <c r="G5286" t="s">
        <v>17</v>
      </c>
      <c r="H5286" t="s">
        <v>63</v>
      </c>
      <c r="I5286">
        <v>1</v>
      </c>
      <c r="J5286">
        <v>2047.89</v>
      </c>
      <c r="K5286">
        <v>1402.41</v>
      </c>
      <c r="L5286">
        <v>2047.89</v>
      </c>
      <c r="M5286">
        <v>1402.41</v>
      </c>
      <c r="N5286" t="s">
        <v>17656</v>
      </c>
      <c r="O5286" t="s">
        <v>17655</v>
      </c>
      <c r="P5286" t="s">
        <v>13</v>
      </c>
      <c r="Q5286">
        <v>11.664300000000001</v>
      </c>
      <c r="R5286">
        <v>78.146000000000001</v>
      </c>
      <c r="S5286" t="s">
        <v>103</v>
      </c>
      <c r="T5286" t="s">
        <v>102</v>
      </c>
      <c r="U5286" t="s">
        <v>23</v>
      </c>
      <c r="V5286" t="s">
        <v>45</v>
      </c>
    </row>
    <row r="5287" spans="1:22">
      <c r="A5287" t="s">
        <v>17654</v>
      </c>
      <c r="B5287" s="2">
        <v>45218.45</v>
      </c>
      <c r="C5287" s="2">
        <f t="shared" si="82"/>
        <v>45215</v>
      </c>
      <c r="D5287" t="s">
        <v>1220</v>
      </c>
      <c r="E5287" t="s">
        <v>17653</v>
      </c>
      <c r="F5287" t="s">
        <v>83</v>
      </c>
      <c r="G5287" t="s">
        <v>115</v>
      </c>
      <c r="H5287" t="s">
        <v>52</v>
      </c>
      <c r="I5287">
        <v>1</v>
      </c>
      <c r="J5287">
        <v>1763.94</v>
      </c>
      <c r="K5287">
        <v>1250.23</v>
      </c>
      <c r="L5287">
        <v>1763.94</v>
      </c>
      <c r="M5287">
        <v>1250.23</v>
      </c>
      <c r="N5287" t="s">
        <v>17652</v>
      </c>
      <c r="O5287" t="s">
        <v>17651</v>
      </c>
      <c r="P5287" t="s">
        <v>37</v>
      </c>
      <c r="Q5287">
        <v>10.7905</v>
      </c>
      <c r="R5287">
        <v>78.704700000000003</v>
      </c>
      <c r="S5287" t="s">
        <v>628</v>
      </c>
      <c r="T5287" t="s">
        <v>627</v>
      </c>
      <c r="U5287" t="s">
        <v>23</v>
      </c>
      <c r="V5287" t="s">
        <v>9</v>
      </c>
    </row>
    <row r="5288" spans="1:22">
      <c r="A5288" t="s">
        <v>17650</v>
      </c>
      <c r="B5288" s="2">
        <v>45371.477777777778</v>
      </c>
      <c r="C5288" s="2">
        <f t="shared" si="82"/>
        <v>45369</v>
      </c>
      <c r="D5288" t="s">
        <v>1215</v>
      </c>
      <c r="E5288" t="s">
        <v>7258</v>
      </c>
      <c r="F5288" t="s">
        <v>136</v>
      </c>
      <c r="G5288" t="s">
        <v>106</v>
      </c>
      <c r="H5288" t="s">
        <v>40</v>
      </c>
      <c r="I5288">
        <v>1</v>
      </c>
      <c r="J5288">
        <v>1864.21</v>
      </c>
      <c r="K5288">
        <v>1297.94</v>
      </c>
      <c r="L5288">
        <v>1864.21</v>
      </c>
      <c r="M5288">
        <v>1297.94</v>
      </c>
      <c r="N5288" t="s">
        <v>17649</v>
      </c>
      <c r="O5288" t="s">
        <v>17648</v>
      </c>
      <c r="P5288" t="s">
        <v>49</v>
      </c>
      <c r="Q5288">
        <v>12.916499999999999</v>
      </c>
      <c r="R5288">
        <v>79.132499999999993</v>
      </c>
      <c r="S5288" t="s">
        <v>36</v>
      </c>
      <c r="T5288" t="s">
        <v>35</v>
      </c>
      <c r="U5288" t="s">
        <v>77</v>
      </c>
      <c r="V5288" t="s">
        <v>9</v>
      </c>
    </row>
    <row r="5289" spans="1:22">
      <c r="A5289" t="s">
        <v>17647</v>
      </c>
      <c r="B5289" s="2">
        <v>45006.802083333336</v>
      </c>
      <c r="C5289" s="2">
        <f t="shared" si="82"/>
        <v>45005</v>
      </c>
      <c r="D5289" t="s">
        <v>1210</v>
      </c>
      <c r="E5289" t="s">
        <v>14287</v>
      </c>
      <c r="F5289" t="s">
        <v>201</v>
      </c>
      <c r="G5289" t="s">
        <v>72</v>
      </c>
      <c r="H5289" t="s">
        <v>16</v>
      </c>
      <c r="I5289">
        <v>3</v>
      </c>
      <c r="J5289">
        <v>256.61</v>
      </c>
      <c r="K5289">
        <v>215</v>
      </c>
      <c r="L5289">
        <v>769.83</v>
      </c>
      <c r="M5289">
        <v>645</v>
      </c>
      <c r="N5289" t="s">
        <v>17646</v>
      </c>
      <c r="O5289" t="s">
        <v>17645</v>
      </c>
      <c r="P5289" t="s">
        <v>26</v>
      </c>
      <c r="Q5289">
        <v>11.0168</v>
      </c>
      <c r="R5289">
        <v>76.955799999999996</v>
      </c>
      <c r="S5289" t="s">
        <v>326</v>
      </c>
      <c r="T5289" t="s">
        <v>325</v>
      </c>
      <c r="U5289" t="s">
        <v>23</v>
      </c>
      <c r="V5289" t="s">
        <v>45</v>
      </c>
    </row>
    <row r="5290" spans="1:22">
      <c r="A5290" t="s">
        <v>17644</v>
      </c>
      <c r="B5290" s="2">
        <v>44928.603472222225</v>
      </c>
      <c r="C5290" s="2">
        <f t="shared" si="82"/>
        <v>44928</v>
      </c>
      <c r="D5290" t="s">
        <v>1205</v>
      </c>
      <c r="E5290" t="s">
        <v>3467</v>
      </c>
      <c r="F5290" t="s">
        <v>166</v>
      </c>
      <c r="G5290" t="s">
        <v>106</v>
      </c>
      <c r="H5290" t="s">
        <v>71</v>
      </c>
      <c r="I5290">
        <v>1</v>
      </c>
      <c r="J5290">
        <v>1558.33</v>
      </c>
      <c r="K5290">
        <v>1320.29</v>
      </c>
      <c r="L5290">
        <v>1558.33</v>
      </c>
      <c r="M5290">
        <v>1320.29</v>
      </c>
      <c r="N5290" t="s">
        <v>17643</v>
      </c>
      <c r="O5290" t="s">
        <v>17642</v>
      </c>
      <c r="P5290" t="s">
        <v>60</v>
      </c>
      <c r="Q5290">
        <v>8.7139000000000006</v>
      </c>
      <c r="R5290">
        <v>77.756699999999995</v>
      </c>
      <c r="S5290" t="s">
        <v>269</v>
      </c>
      <c r="T5290" t="s">
        <v>268</v>
      </c>
      <c r="U5290" t="s">
        <v>77</v>
      </c>
      <c r="V5290" t="s">
        <v>9</v>
      </c>
    </row>
    <row r="5291" spans="1:22">
      <c r="A5291" t="s">
        <v>17641</v>
      </c>
      <c r="B5291" s="2">
        <v>45353.543749999997</v>
      </c>
      <c r="C5291" s="2">
        <f t="shared" si="82"/>
        <v>45348</v>
      </c>
      <c r="D5291" t="s">
        <v>1200</v>
      </c>
      <c r="E5291" t="s">
        <v>3463</v>
      </c>
      <c r="F5291" t="s">
        <v>136</v>
      </c>
      <c r="G5291" t="s">
        <v>72</v>
      </c>
      <c r="H5291" t="s">
        <v>29</v>
      </c>
      <c r="I5291">
        <v>4</v>
      </c>
      <c r="J5291">
        <v>693.6</v>
      </c>
      <c r="K5291">
        <v>530.01</v>
      </c>
      <c r="L5291">
        <v>2774.4</v>
      </c>
      <c r="M5291">
        <v>2120.04</v>
      </c>
      <c r="N5291" t="s">
        <v>17640</v>
      </c>
      <c r="O5291" t="s">
        <v>17639</v>
      </c>
      <c r="P5291" t="s">
        <v>26</v>
      </c>
      <c r="Q5291">
        <v>11.0168</v>
      </c>
      <c r="R5291">
        <v>76.955799999999996</v>
      </c>
      <c r="S5291" t="s">
        <v>762</v>
      </c>
      <c r="T5291" t="s">
        <v>761</v>
      </c>
      <c r="U5291" t="s">
        <v>57</v>
      </c>
      <c r="V5291" t="s">
        <v>9</v>
      </c>
    </row>
    <row r="5292" spans="1:22">
      <c r="A5292" t="s">
        <v>17638</v>
      </c>
      <c r="B5292" s="2">
        <v>45368.418749999997</v>
      </c>
      <c r="C5292" s="2">
        <f t="shared" si="82"/>
        <v>45362</v>
      </c>
      <c r="D5292" t="s">
        <v>1195</v>
      </c>
      <c r="E5292" t="s">
        <v>17637</v>
      </c>
      <c r="F5292" t="s">
        <v>18</v>
      </c>
      <c r="G5292" t="s">
        <v>91</v>
      </c>
      <c r="H5292" t="s">
        <v>16</v>
      </c>
      <c r="I5292">
        <v>2</v>
      </c>
      <c r="J5292">
        <v>2382.12</v>
      </c>
      <c r="K5292">
        <v>1605.67</v>
      </c>
      <c r="L5292">
        <v>4764.24</v>
      </c>
      <c r="M5292">
        <v>3211.34</v>
      </c>
      <c r="N5292" t="s">
        <v>17636</v>
      </c>
      <c r="O5292" t="s">
        <v>17635</v>
      </c>
      <c r="P5292" t="s">
        <v>49</v>
      </c>
      <c r="Q5292">
        <v>12.916499999999999</v>
      </c>
      <c r="R5292">
        <v>79.132499999999993</v>
      </c>
      <c r="S5292" t="s">
        <v>735</v>
      </c>
      <c r="T5292" t="s">
        <v>734</v>
      </c>
      <c r="U5292" t="s">
        <v>57</v>
      </c>
      <c r="V5292" t="s">
        <v>9</v>
      </c>
    </row>
    <row r="5293" spans="1:22">
      <c r="A5293" t="s">
        <v>17634</v>
      </c>
      <c r="B5293" s="2">
        <v>45253.47152777778</v>
      </c>
      <c r="C5293" s="2">
        <f t="shared" si="82"/>
        <v>45250</v>
      </c>
      <c r="D5293" t="s">
        <v>1190</v>
      </c>
      <c r="E5293" t="s">
        <v>14273</v>
      </c>
      <c r="F5293" t="s">
        <v>31</v>
      </c>
      <c r="G5293" t="s">
        <v>91</v>
      </c>
      <c r="H5293" t="s">
        <v>40</v>
      </c>
      <c r="I5293">
        <v>2</v>
      </c>
      <c r="J5293">
        <v>1533.07</v>
      </c>
      <c r="K5293">
        <v>1066.9100000000001</v>
      </c>
      <c r="L5293">
        <v>3066.14</v>
      </c>
      <c r="M5293">
        <v>2133.8200000000002</v>
      </c>
      <c r="N5293" t="s">
        <v>17633</v>
      </c>
      <c r="O5293" t="s">
        <v>17632</v>
      </c>
      <c r="P5293" t="s">
        <v>112</v>
      </c>
      <c r="Q5293">
        <v>13.082700000000001</v>
      </c>
      <c r="R5293">
        <v>80.270700000000005</v>
      </c>
      <c r="S5293" t="s">
        <v>146</v>
      </c>
      <c r="T5293" t="s">
        <v>145</v>
      </c>
      <c r="U5293" t="s">
        <v>57</v>
      </c>
      <c r="V5293" t="s">
        <v>9</v>
      </c>
    </row>
    <row r="5294" spans="1:22">
      <c r="A5294" t="s">
        <v>17631</v>
      </c>
      <c r="B5294" s="2">
        <v>45055.636805555558</v>
      </c>
      <c r="C5294" s="2">
        <f t="shared" si="82"/>
        <v>45054</v>
      </c>
      <c r="D5294" t="s">
        <v>1185</v>
      </c>
      <c r="E5294" t="s">
        <v>17630</v>
      </c>
      <c r="F5294" t="s">
        <v>73</v>
      </c>
      <c r="G5294" t="s">
        <v>91</v>
      </c>
      <c r="H5294" t="s">
        <v>71</v>
      </c>
      <c r="I5294">
        <v>3</v>
      </c>
      <c r="J5294">
        <v>2155.48</v>
      </c>
      <c r="K5294">
        <v>1765.48</v>
      </c>
      <c r="L5294">
        <v>6466.44</v>
      </c>
      <c r="M5294">
        <v>5296.44</v>
      </c>
      <c r="N5294" t="s">
        <v>17629</v>
      </c>
      <c r="O5294" t="s">
        <v>17628</v>
      </c>
      <c r="P5294" t="s">
        <v>26</v>
      </c>
      <c r="Q5294">
        <v>11.0168</v>
      </c>
      <c r="R5294">
        <v>76.955799999999996</v>
      </c>
      <c r="S5294" t="s">
        <v>25</v>
      </c>
      <c r="T5294" t="s">
        <v>24</v>
      </c>
      <c r="U5294" t="s">
        <v>46</v>
      </c>
      <c r="V5294" t="s">
        <v>45</v>
      </c>
    </row>
    <row r="5295" spans="1:22">
      <c r="A5295" t="s">
        <v>17627</v>
      </c>
      <c r="B5295" s="2">
        <v>45395.612500000003</v>
      </c>
      <c r="C5295" s="2">
        <f t="shared" si="82"/>
        <v>45390</v>
      </c>
      <c r="D5295" t="s">
        <v>1180</v>
      </c>
      <c r="E5295" t="s">
        <v>17626</v>
      </c>
      <c r="F5295" t="s">
        <v>31</v>
      </c>
      <c r="G5295" t="s">
        <v>82</v>
      </c>
      <c r="H5295" t="s">
        <v>71</v>
      </c>
      <c r="I5295">
        <v>2</v>
      </c>
      <c r="J5295">
        <v>1915.73</v>
      </c>
      <c r="K5295">
        <v>1428.19</v>
      </c>
      <c r="L5295">
        <v>3831.46</v>
      </c>
      <c r="M5295">
        <v>2856.38</v>
      </c>
      <c r="N5295" t="s">
        <v>17625</v>
      </c>
      <c r="O5295" t="s">
        <v>17624</v>
      </c>
      <c r="P5295" t="s">
        <v>26</v>
      </c>
      <c r="Q5295">
        <v>11.0168</v>
      </c>
      <c r="R5295">
        <v>76.955799999999996</v>
      </c>
      <c r="S5295" t="s">
        <v>319</v>
      </c>
      <c r="T5295" t="s">
        <v>318</v>
      </c>
      <c r="U5295" t="s">
        <v>57</v>
      </c>
      <c r="V5295" t="s">
        <v>22</v>
      </c>
    </row>
    <row r="5296" spans="1:22">
      <c r="A5296" t="s">
        <v>17623</v>
      </c>
      <c r="B5296" s="2">
        <v>45161.659722222219</v>
      </c>
      <c r="C5296" s="2">
        <f t="shared" si="82"/>
        <v>45159</v>
      </c>
      <c r="D5296" t="s">
        <v>1175</v>
      </c>
      <c r="E5296" t="s">
        <v>17622</v>
      </c>
      <c r="F5296" t="s">
        <v>64</v>
      </c>
      <c r="G5296" t="s">
        <v>41</v>
      </c>
      <c r="H5296" t="s">
        <v>16</v>
      </c>
      <c r="I5296">
        <v>1</v>
      </c>
      <c r="J5296">
        <v>850.56</v>
      </c>
      <c r="K5296">
        <v>594.76</v>
      </c>
      <c r="L5296">
        <v>850.56</v>
      </c>
      <c r="M5296">
        <v>594.76</v>
      </c>
      <c r="N5296" t="s">
        <v>17621</v>
      </c>
      <c r="O5296" t="s">
        <v>17620</v>
      </c>
      <c r="P5296" t="s">
        <v>60</v>
      </c>
      <c r="Q5296">
        <v>8.7139000000000006</v>
      </c>
      <c r="R5296">
        <v>77.756699999999995</v>
      </c>
      <c r="S5296" t="s">
        <v>25</v>
      </c>
      <c r="T5296" t="s">
        <v>24</v>
      </c>
      <c r="U5296" t="s">
        <v>23</v>
      </c>
      <c r="V5296" t="s">
        <v>9</v>
      </c>
    </row>
    <row r="5297" spans="1:22">
      <c r="A5297" t="s">
        <v>17619</v>
      </c>
      <c r="B5297" s="2">
        <v>45381.70208333333</v>
      </c>
      <c r="C5297" s="2">
        <f t="shared" si="82"/>
        <v>45376</v>
      </c>
      <c r="D5297" t="s">
        <v>1170</v>
      </c>
      <c r="E5297" t="s">
        <v>7224</v>
      </c>
      <c r="F5297" t="s">
        <v>31</v>
      </c>
      <c r="G5297" t="s">
        <v>72</v>
      </c>
      <c r="H5297" t="s">
        <v>52</v>
      </c>
      <c r="I5297">
        <v>3</v>
      </c>
      <c r="J5297">
        <v>1522.89</v>
      </c>
      <c r="K5297">
        <v>1258.1199999999999</v>
      </c>
      <c r="L5297">
        <v>4568.67</v>
      </c>
      <c r="M5297">
        <v>3774.36</v>
      </c>
      <c r="N5297" t="s">
        <v>17618</v>
      </c>
      <c r="O5297" t="s">
        <v>17617</v>
      </c>
      <c r="P5297" t="s">
        <v>60</v>
      </c>
      <c r="Q5297">
        <v>8.7139000000000006</v>
      </c>
      <c r="R5297">
        <v>77.756699999999995</v>
      </c>
      <c r="S5297" t="s">
        <v>36</v>
      </c>
      <c r="T5297" t="s">
        <v>35</v>
      </c>
      <c r="U5297" t="s">
        <v>23</v>
      </c>
      <c r="V5297" t="s">
        <v>9</v>
      </c>
    </row>
    <row r="5298" spans="1:22">
      <c r="A5298" t="s">
        <v>17616</v>
      </c>
      <c r="B5298" s="2">
        <v>45260.57708333333</v>
      </c>
      <c r="C5298" s="2">
        <f t="shared" si="82"/>
        <v>45257</v>
      </c>
      <c r="D5298" t="s">
        <v>1165</v>
      </c>
      <c r="E5298" t="s">
        <v>12556</v>
      </c>
      <c r="F5298" t="s">
        <v>64</v>
      </c>
      <c r="G5298" t="s">
        <v>72</v>
      </c>
      <c r="H5298" t="s">
        <v>40</v>
      </c>
      <c r="I5298">
        <v>1</v>
      </c>
      <c r="J5298">
        <v>1283.5</v>
      </c>
      <c r="K5298">
        <v>827.13</v>
      </c>
      <c r="L5298">
        <v>1283.5</v>
      </c>
      <c r="M5298">
        <v>827.13</v>
      </c>
      <c r="N5298" t="s">
        <v>17615</v>
      </c>
      <c r="O5298" t="s">
        <v>17614</v>
      </c>
      <c r="P5298" t="s">
        <v>49</v>
      </c>
      <c r="Q5298">
        <v>12.916499999999999</v>
      </c>
      <c r="R5298">
        <v>79.132499999999993</v>
      </c>
      <c r="S5298" t="s">
        <v>420</v>
      </c>
      <c r="T5298" t="s">
        <v>419</v>
      </c>
      <c r="U5298" t="s">
        <v>57</v>
      </c>
      <c r="V5298" t="s">
        <v>9</v>
      </c>
    </row>
    <row r="5299" spans="1:22">
      <c r="A5299" t="s">
        <v>17613</v>
      </c>
      <c r="B5299" s="2">
        <v>45480.429166666669</v>
      </c>
      <c r="C5299" s="2">
        <f t="shared" si="82"/>
        <v>45474</v>
      </c>
      <c r="D5299" t="s">
        <v>1160</v>
      </c>
      <c r="E5299" t="s">
        <v>1159</v>
      </c>
      <c r="F5299" t="s">
        <v>136</v>
      </c>
      <c r="G5299" t="s">
        <v>72</v>
      </c>
      <c r="H5299" t="s">
        <v>29</v>
      </c>
      <c r="I5299">
        <v>2</v>
      </c>
      <c r="J5299">
        <v>1366.69</v>
      </c>
      <c r="K5299">
        <v>1181.3900000000001</v>
      </c>
      <c r="L5299">
        <v>2733.38</v>
      </c>
      <c r="M5299">
        <v>2362.7800000000002</v>
      </c>
      <c r="N5299" t="s">
        <v>17612</v>
      </c>
      <c r="O5299" t="s">
        <v>17611</v>
      </c>
      <c r="P5299" t="s">
        <v>49</v>
      </c>
      <c r="Q5299">
        <v>12.916499999999999</v>
      </c>
      <c r="R5299">
        <v>79.132499999999993</v>
      </c>
      <c r="S5299" t="s">
        <v>226</v>
      </c>
      <c r="T5299" t="s">
        <v>225</v>
      </c>
      <c r="U5299" t="s">
        <v>57</v>
      </c>
      <c r="V5299" t="s">
        <v>22</v>
      </c>
    </row>
    <row r="5300" spans="1:22">
      <c r="A5300" t="s">
        <v>17610</v>
      </c>
      <c r="B5300" s="2">
        <v>44952.727777777778</v>
      </c>
      <c r="C5300" s="2">
        <f t="shared" si="82"/>
        <v>44949</v>
      </c>
      <c r="D5300" t="s">
        <v>1155</v>
      </c>
      <c r="E5300" t="s">
        <v>17609</v>
      </c>
      <c r="F5300" t="s">
        <v>73</v>
      </c>
      <c r="G5300" t="s">
        <v>106</v>
      </c>
      <c r="H5300" t="s">
        <v>63</v>
      </c>
      <c r="I5300">
        <v>1</v>
      </c>
      <c r="J5300">
        <v>1003.54</v>
      </c>
      <c r="K5300">
        <v>693.74</v>
      </c>
      <c r="L5300">
        <v>1003.54</v>
      </c>
      <c r="M5300">
        <v>693.74</v>
      </c>
      <c r="N5300" t="s">
        <v>17608</v>
      </c>
      <c r="O5300" t="s">
        <v>17607</v>
      </c>
      <c r="P5300" t="s">
        <v>121</v>
      </c>
      <c r="Q5300">
        <v>9.9252000000000002</v>
      </c>
      <c r="R5300">
        <v>78.119799999999998</v>
      </c>
      <c r="S5300" t="s">
        <v>762</v>
      </c>
      <c r="T5300" t="s">
        <v>761</v>
      </c>
      <c r="U5300" t="s">
        <v>10</v>
      </c>
      <c r="V5300" t="s">
        <v>9</v>
      </c>
    </row>
    <row r="5301" spans="1:22">
      <c r="A5301" t="s">
        <v>17606</v>
      </c>
      <c r="B5301" s="2">
        <v>45345.657638888886</v>
      </c>
      <c r="C5301" s="2">
        <f t="shared" si="82"/>
        <v>45341</v>
      </c>
      <c r="D5301" t="s">
        <v>1150</v>
      </c>
      <c r="E5301" t="s">
        <v>17605</v>
      </c>
      <c r="F5301" t="s">
        <v>18</v>
      </c>
      <c r="G5301" t="s">
        <v>91</v>
      </c>
      <c r="H5301" t="s">
        <v>40</v>
      </c>
      <c r="I5301">
        <v>2</v>
      </c>
      <c r="J5301">
        <v>2093.7600000000002</v>
      </c>
      <c r="K5301">
        <v>1739.65</v>
      </c>
      <c r="L5301">
        <v>4187.5200000000004</v>
      </c>
      <c r="M5301">
        <v>3479.3</v>
      </c>
      <c r="N5301" t="s">
        <v>17604</v>
      </c>
      <c r="O5301" t="s">
        <v>17603</v>
      </c>
      <c r="P5301" t="s">
        <v>112</v>
      </c>
      <c r="Q5301">
        <v>13.082700000000001</v>
      </c>
      <c r="R5301">
        <v>80.270700000000005</v>
      </c>
      <c r="S5301" t="s">
        <v>226</v>
      </c>
      <c r="T5301" t="s">
        <v>225</v>
      </c>
      <c r="U5301" t="s">
        <v>23</v>
      </c>
      <c r="V5301" t="s">
        <v>45</v>
      </c>
    </row>
    <row r="5302" spans="1:22">
      <c r="A5302" t="s">
        <v>17602</v>
      </c>
      <c r="B5302" s="2">
        <v>45357.84375</v>
      </c>
      <c r="C5302" s="2">
        <f t="shared" si="82"/>
        <v>45355</v>
      </c>
      <c r="D5302" t="s">
        <v>1145</v>
      </c>
      <c r="E5302" t="s">
        <v>10806</v>
      </c>
      <c r="F5302" t="s">
        <v>18</v>
      </c>
      <c r="G5302" t="s">
        <v>53</v>
      </c>
      <c r="H5302" t="s">
        <v>71</v>
      </c>
      <c r="I5302">
        <v>4</v>
      </c>
      <c r="J5302">
        <v>2259.31</v>
      </c>
      <c r="K5302">
        <v>1599.26</v>
      </c>
      <c r="L5302">
        <v>9037.24</v>
      </c>
      <c r="M5302">
        <v>6397.04</v>
      </c>
      <c r="N5302" t="s">
        <v>17601</v>
      </c>
      <c r="O5302" t="s">
        <v>17600</v>
      </c>
      <c r="P5302" t="s">
        <v>112</v>
      </c>
      <c r="Q5302">
        <v>13.082700000000001</v>
      </c>
      <c r="R5302">
        <v>80.270700000000005</v>
      </c>
      <c r="S5302" t="s">
        <v>295</v>
      </c>
      <c r="T5302" t="s">
        <v>294</v>
      </c>
      <c r="U5302" t="s">
        <v>46</v>
      </c>
      <c r="V5302" t="s">
        <v>9</v>
      </c>
    </row>
    <row r="5303" spans="1:22">
      <c r="A5303" t="s">
        <v>17599</v>
      </c>
      <c r="B5303" s="2">
        <v>45113.591666666667</v>
      </c>
      <c r="C5303" s="2">
        <f t="shared" si="82"/>
        <v>45110</v>
      </c>
      <c r="D5303" t="s">
        <v>1140</v>
      </c>
      <c r="E5303" t="s">
        <v>14238</v>
      </c>
      <c r="F5303" t="s">
        <v>201</v>
      </c>
      <c r="G5303" t="s">
        <v>53</v>
      </c>
      <c r="H5303" t="s">
        <v>40</v>
      </c>
      <c r="I5303">
        <v>1</v>
      </c>
      <c r="J5303">
        <v>1574.58</v>
      </c>
      <c r="K5303">
        <v>1184.54</v>
      </c>
      <c r="L5303">
        <v>1574.58</v>
      </c>
      <c r="M5303">
        <v>1184.54</v>
      </c>
      <c r="N5303" t="s">
        <v>17598</v>
      </c>
      <c r="O5303" t="s">
        <v>17597</v>
      </c>
      <c r="P5303" t="s">
        <v>121</v>
      </c>
      <c r="Q5303">
        <v>9.9252000000000002</v>
      </c>
      <c r="R5303">
        <v>78.119799999999998</v>
      </c>
      <c r="S5303" t="s">
        <v>283</v>
      </c>
      <c r="T5303" t="s">
        <v>282</v>
      </c>
      <c r="U5303" t="s">
        <v>46</v>
      </c>
      <c r="V5303" t="s">
        <v>9</v>
      </c>
    </row>
    <row r="5304" spans="1:22">
      <c r="A5304" t="s">
        <v>17596</v>
      </c>
      <c r="B5304" s="2">
        <v>45436.541666666664</v>
      </c>
      <c r="C5304" s="2">
        <f t="shared" si="82"/>
        <v>45432</v>
      </c>
      <c r="D5304" t="s">
        <v>1135</v>
      </c>
      <c r="E5304" t="s">
        <v>3413</v>
      </c>
      <c r="F5304" t="s">
        <v>83</v>
      </c>
      <c r="G5304" t="s">
        <v>30</v>
      </c>
      <c r="H5304" t="s">
        <v>16</v>
      </c>
      <c r="I5304">
        <v>2</v>
      </c>
      <c r="J5304">
        <v>2450.44</v>
      </c>
      <c r="K5304">
        <v>1804.44</v>
      </c>
      <c r="L5304">
        <v>4900.88</v>
      </c>
      <c r="M5304">
        <v>3608.88</v>
      </c>
      <c r="N5304" t="s">
        <v>17595</v>
      </c>
      <c r="O5304" t="s">
        <v>17594</v>
      </c>
      <c r="P5304" t="s">
        <v>60</v>
      </c>
      <c r="Q5304">
        <v>8.7139000000000006</v>
      </c>
      <c r="R5304">
        <v>77.756699999999995</v>
      </c>
      <c r="S5304" t="s">
        <v>486</v>
      </c>
      <c r="T5304" t="s">
        <v>485</v>
      </c>
      <c r="U5304" t="s">
        <v>10</v>
      </c>
      <c r="V5304" t="s">
        <v>9</v>
      </c>
    </row>
    <row r="5305" spans="1:22">
      <c r="A5305" t="s">
        <v>17593</v>
      </c>
      <c r="B5305" s="2">
        <v>45461.820833333331</v>
      </c>
      <c r="C5305" s="2">
        <f t="shared" si="82"/>
        <v>45460</v>
      </c>
      <c r="D5305" t="s">
        <v>1130</v>
      </c>
      <c r="E5305" t="s">
        <v>5327</v>
      </c>
      <c r="F5305" t="s">
        <v>201</v>
      </c>
      <c r="G5305" t="s">
        <v>82</v>
      </c>
      <c r="H5305" t="s">
        <v>71</v>
      </c>
      <c r="I5305">
        <v>2</v>
      </c>
      <c r="J5305">
        <v>752.22</v>
      </c>
      <c r="K5305">
        <v>519.25</v>
      </c>
      <c r="L5305">
        <v>1504.44</v>
      </c>
      <c r="M5305">
        <v>1038.5</v>
      </c>
      <c r="N5305" t="s">
        <v>17592</v>
      </c>
      <c r="O5305" t="s">
        <v>17591</v>
      </c>
      <c r="P5305" t="s">
        <v>121</v>
      </c>
      <c r="Q5305">
        <v>9.9252000000000002</v>
      </c>
      <c r="R5305">
        <v>78.119799999999998</v>
      </c>
      <c r="S5305" t="s">
        <v>319</v>
      </c>
      <c r="T5305" t="s">
        <v>318</v>
      </c>
      <c r="U5305" t="s">
        <v>10</v>
      </c>
      <c r="V5305" t="s">
        <v>9</v>
      </c>
    </row>
    <row r="5306" spans="1:22">
      <c r="A5306" t="s">
        <v>17590</v>
      </c>
      <c r="B5306" s="2">
        <v>45121.677083333336</v>
      </c>
      <c r="C5306" s="2">
        <f t="shared" si="82"/>
        <v>45117</v>
      </c>
      <c r="D5306" t="s">
        <v>1125</v>
      </c>
      <c r="E5306" t="s">
        <v>1124</v>
      </c>
      <c r="F5306" t="s">
        <v>166</v>
      </c>
      <c r="G5306" t="s">
        <v>30</v>
      </c>
      <c r="H5306" t="s">
        <v>40</v>
      </c>
      <c r="I5306">
        <v>1</v>
      </c>
      <c r="J5306">
        <v>2273.4299999999998</v>
      </c>
      <c r="K5306">
        <v>1442.46</v>
      </c>
      <c r="L5306">
        <v>2273.4299999999998</v>
      </c>
      <c r="M5306">
        <v>1442.46</v>
      </c>
      <c r="N5306" t="s">
        <v>17589</v>
      </c>
      <c r="O5306" t="s">
        <v>17588</v>
      </c>
      <c r="P5306" t="s">
        <v>49</v>
      </c>
      <c r="Q5306">
        <v>12.916499999999999</v>
      </c>
      <c r="R5306">
        <v>79.132499999999993</v>
      </c>
      <c r="S5306" t="s">
        <v>257</v>
      </c>
      <c r="T5306" t="s">
        <v>256</v>
      </c>
      <c r="U5306" t="s">
        <v>57</v>
      </c>
      <c r="V5306" t="s">
        <v>45</v>
      </c>
    </row>
    <row r="5307" spans="1:22">
      <c r="A5307" t="s">
        <v>17587</v>
      </c>
      <c r="B5307" s="2">
        <v>45167.588194444441</v>
      </c>
      <c r="C5307" s="2">
        <f t="shared" si="82"/>
        <v>45166</v>
      </c>
      <c r="D5307" t="s">
        <v>1120</v>
      </c>
      <c r="E5307" t="s">
        <v>10789</v>
      </c>
      <c r="F5307" t="s">
        <v>166</v>
      </c>
      <c r="G5307" t="s">
        <v>72</v>
      </c>
      <c r="H5307" t="s">
        <v>29</v>
      </c>
      <c r="I5307">
        <v>2</v>
      </c>
      <c r="J5307">
        <v>2356.98</v>
      </c>
      <c r="K5307">
        <v>1728.97</v>
      </c>
      <c r="L5307">
        <v>4713.96</v>
      </c>
      <c r="M5307">
        <v>3457.94</v>
      </c>
      <c r="N5307" t="s">
        <v>17586</v>
      </c>
      <c r="O5307" t="s">
        <v>17585</v>
      </c>
      <c r="P5307" t="s">
        <v>37</v>
      </c>
      <c r="Q5307">
        <v>10.7905</v>
      </c>
      <c r="R5307">
        <v>78.704700000000003</v>
      </c>
      <c r="S5307" t="s">
        <v>146</v>
      </c>
      <c r="T5307" t="s">
        <v>145</v>
      </c>
      <c r="U5307" t="s">
        <v>57</v>
      </c>
      <c r="V5307" t="s">
        <v>9</v>
      </c>
    </row>
    <row r="5308" spans="1:22">
      <c r="A5308" t="s">
        <v>17584</v>
      </c>
      <c r="B5308" s="2">
        <v>45265.895833333336</v>
      </c>
      <c r="C5308" s="2">
        <f t="shared" si="82"/>
        <v>45264</v>
      </c>
      <c r="D5308" t="s">
        <v>1115</v>
      </c>
      <c r="E5308" t="s">
        <v>12524</v>
      </c>
      <c r="F5308" t="s">
        <v>166</v>
      </c>
      <c r="G5308" t="s">
        <v>17</v>
      </c>
      <c r="H5308" t="s">
        <v>40</v>
      </c>
      <c r="I5308">
        <v>2</v>
      </c>
      <c r="J5308">
        <v>1723.36</v>
      </c>
      <c r="K5308">
        <v>1528.62</v>
      </c>
      <c r="L5308">
        <v>3446.72</v>
      </c>
      <c r="M5308">
        <v>3057.24</v>
      </c>
      <c r="N5308" t="s">
        <v>17583</v>
      </c>
      <c r="O5308" t="s">
        <v>17582</v>
      </c>
      <c r="P5308" t="s">
        <v>68</v>
      </c>
      <c r="Q5308">
        <v>11.34</v>
      </c>
      <c r="R5308">
        <v>77.717200000000005</v>
      </c>
      <c r="S5308" t="s">
        <v>36</v>
      </c>
      <c r="T5308" t="s">
        <v>35</v>
      </c>
      <c r="U5308" t="s">
        <v>46</v>
      </c>
      <c r="V5308" t="s">
        <v>9</v>
      </c>
    </row>
    <row r="5309" spans="1:22">
      <c r="A5309" t="s">
        <v>17581</v>
      </c>
      <c r="B5309" s="2">
        <v>45309.436805555553</v>
      </c>
      <c r="C5309" s="2">
        <f t="shared" si="82"/>
        <v>45306</v>
      </c>
      <c r="D5309" t="s">
        <v>1110</v>
      </c>
      <c r="E5309" t="s">
        <v>17580</v>
      </c>
      <c r="F5309" t="s">
        <v>64</v>
      </c>
      <c r="G5309" t="s">
        <v>106</v>
      </c>
      <c r="H5309" t="s">
        <v>29</v>
      </c>
      <c r="I5309">
        <v>2</v>
      </c>
      <c r="J5309">
        <v>1039.46</v>
      </c>
      <c r="K5309">
        <v>929.02</v>
      </c>
      <c r="L5309">
        <v>2078.92</v>
      </c>
      <c r="M5309">
        <v>1858.04</v>
      </c>
      <c r="N5309" t="s">
        <v>17579</v>
      </c>
      <c r="O5309" t="s">
        <v>17578</v>
      </c>
      <c r="P5309" t="s">
        <v>112</v>
      </c>
      <c r="Q5309">
        <v>13.082700000000001</v>
      </c>
      <c r="R5309">
        <v>80.270700000000005</v>
      </c>
      <c r="S5309" t="s">
        <v>88</v>
      </c>
      <c r="T5309" t="s">
        <v>87</v>
      </c>
      <c r="U5309" t="s">
        <v>57</v>
      </c>
      <c r="V5309" t="s">
        <v>9</v>
      </c>
    </row>
    <row r="5310" spans="1:22">
      <c r="A5310" t="s">
        <v>17577</v>
      </c>
      <c r="B5310" s="2">
        <v>45161.490277777775</v>
      </c>
      <c r="C5310" s="2">
        <f t="shared" si="82"/>
        <v>45159</v>
      </c>
      <c r="D5310" t="s">
        <v>1105</v>
      </c>
      <c r="E5310" t="s">
        <v>17576</v>
      </c>
      <c r="F5310" t="s">
        <v>64</v>
      </c>
      <c r="G5310" t="s">
        <v>82</v>
      </c>
      <c r="H5310" t="s">
        <v>16</v>
      </c>
      <c r="I5310">
        <v>2</v>
      </c>
      <c r="J5310">
        <v>890.79</v>
      </c>
      <c r="K5310">
        <v>616.1</v>
      </c>
      <c r="L5310">
        <v>1781.58</v>
      </c>
      <c r="M5310">
        <v>1232.2</v>
      </c>
      <c r="N5310" t="s">
        <v>17575</v>
      </c>
      <c r="O5310" t="s">
        <v>17574</v>
      </c>
      <c r="P5310" t="s">
        <v>121</v>
      </c>
      <c r="Q5310">
        <v>9.9252000000000002</v>
      </c>
      <c r="R5310">
        <v>78.119799999999998</v>
      </c>
      <c r="S5310" t="s">
        <v>193</v>
      </c>
      <c r="T5310" t="s">
        <v>192</v>
      </c>
      <c r="U5310" t="s">
        <v>46</v>
      </c>
      <c r="V5310" t="s">
        <v>9</v>
      </c>
    </row>
    <row r="5311" spans="1:22">
      <c r="A5311" t="s">
        <v>17573</v>
      </c>
      <c r="B5311" s="2">
        <v>45178.878472222219</v>
      </c>
      <c r="C5311" s="2">
        <f t="shared" si="82"/>
        <v>45173</v>
      </c>
      <c r="D5311" t="s">
        <v>1100</v>
      </c>
      <c r="E5311" t="s">
        <v>17572</v>
      </c>
      <c r="F5311" t="s">
        <v>136</v>
      </c>
      <c r="G5311" t="s">
        <v>82</v>
      </c>
      <c r="H5311" t="s">
        <v>16</v>
      </c>
      <c r="I5311">
        <v>3</v>
      </c>
      <c r="J5311">
        <v>1608.52</v>
      </c>
      <c r="K5311">
        <v>1042.21</v>
      </c>
      <c r="L5311">
        <v>4825.5600000000004</v>
      </c>
      <c r="M5311">
        <v>3126.63</v>
      </c>
      <c r="N5311" t="s">
        <v>17571</v>
      </c>
      <c r="O5311" t="s">
        <v>17570</v>
      </c>
      <c r="P5311" t="s">
        <v>68</v>
      </c>
      <c r="Q5311">
        <v>11.34</v>
      </c>
      <c r="R5311">
        <v>77.717200000000005</v>
      </c>
      <c r="S5311" t="s">
        <v>193</v>
      </c>
      <c r="T5311" t="s">
        <v>192</v>
      </c>
      <c r="U5311" t="s">
        <v>23</v>
      </c>
      <c r="V5311" t="s">
        <v>45</v>
      </c>
    </row>
    <row r="5312" spans="1:22">
      <c r="A5312" t="s">
        <v>17569</v>
      </c>
      <c r="B5312" s="2">
        <v>45223.442361111112</v>
      </c>
      <c r="C5312" s="2">
        <f t="shared" si="82"/>
        <v>45222</v>
      </c>
      <c r="D5312" t="s">
        <v>1095</v>
      </c>
      <c r="E5312" t="s">
        <v>1094</v>
      </c>
      <c r="F5312" t="s">
        <v>201</v>
      </c>
      <c r="G5312" t="s">
        <v>115</v>
      </c>
      <c r="H5312" t="s">
        <v>29</v>
      </c>
      <c r="I5312">
        <v>4</v>
      </c>
      <c r="J5312">
        <v>532.05999999999995</v>
      </c>
      <c r="K5312">
        <v>440.34</v>
      </c>
      <c r="L5312">
        <v>2128.2399999999998</v>
      </c>
      <c r="M5312">
        <v>1761.36</v>
      </c>
      <c r="N5312" t="s">
        <v>17568</v>
      </c>
      <c r="O5312" t="s">
        <v>17567</v>
      </c>
      <c r="P5312" t="s">
        <v>49</v>
      </c>
      <c r="Q5312">
        <v>12.916499999999999</v>
      </c>
      <c r="R5312">
        <v>79.132499999999993</v>
      </c>
      <c r="S5312" t="s">
        <v>420</v>
      </c>
      <c r="T5312" t="s">
        <v>419</v>
      </c>
      <c r="U5312" t="s">
        <v>77</v>
      </c>
      <c r="V5312" t="s">
        <v>9</v>
      </c>
    </row>
    <row r="5313" spans="1:22">
      <c r="A5313" t="s">
        <v>17566</v>
      </c>
      <c r="B5313" s="2">
        <v>45021.55</v>
      </c>
      <c r="C5313" s="2">
        <f t="shared" si="82"/>
        <v>45019</v>
      </c>
      <c r="D5313" t="s">
        <v>1090</v>
      </c>
      <c r="E5313" t="s">
        <v>1089</v>
      </c>
      <c r="F5313" t="s">
        <v>83</v>
      </c>
      <c r="G5313" t="s">
        <v>53</v>
      </c>
      <c r="H5313" t="s">
        <v>63</v>
      </c>
      <c r="I5313">
        <v>3</v>
      </c>
      <c r="J5313">
        <v>1953.84</v>
      </c>
      <c r="K5313">
        <v>1615.28</v>
      </c>
      <c r="L5313">
        <v>5861.52</v>
      </c>
      <c r="M5313">
        <v>4845.84</v>
      </c>
      <c r="N5313" t="s">
        <v>17565</v>
      </c>
      <c r="O5313" t="s">
        <v>17564</v>
      </c>
      <c r="P5313" t="s">
        <v>121</v>
      </c>
      <c r="Q5313">
        <v>9.9252000000000002</v>
      </c>
      <c r="R5313">
        <v>78.119799999999998</v>
      </c>
      <c r="S5313" t="s">
        <v>454</v>
      </c>
      <c r="T5313" t="s">
        <v>453</v>
      </c>
      <c r="U5313" t="s">
        <v>46</v>
      </c>
      <c r="V5313" t="s">
        <v>22</v>
      </c>
    </row>
    <row r="5314" spans="1:22">
      <c r="A5314" t="s">
        <v>17563</v>
      </c>
      <c r="B5314" s="2">
        <v>45232.768750000003</v>
      </c>
      <c r="C5314" s="2">
        <f t="shared" si="82"/>
        <v>45229</v>
      </c>
      <c r="D5314" t="s">
        <v>1085</v>
      </c>
      <c r="E5314" t="s">
        <v>17562</v>
      </c>
      <c r="F5314" t="s">
        <v>201</v>
      </c>
      <c r="G5314" t="s">
        <v>115</v>
      </c>
      <c r="H5314" t="s">
        <v>40</v>
      </c>
      <c r="I5314">
        <v>3</v>
      </c>
      <c r="J5314">
        <v>1676.49</v>
      </c>
      <c r="K5314">
        <v>1382.73</v>
      </c>
      <c r="L5314">
        <v>5029.47</v>
      </c>
      <c r="M5314">
        <v>4148.1899999999996</v>
      </c>
      <c r="N5314" t="s">
        <v>17561</v>
      </c>
      <c r="O5314" t="s">
        <v>17560</v>
      </c>
      <c r="P5314" t="s">
        <v>26</v>
      </c>
      <c r="Q5314">
        <v>11.0168</v>
      </c>
      <c r="R5314">
        <v>76.955799999999996</v>
      </c>
      <c r="S5314" t="s">
        <v>250</v>
      </c>
      <c r="T5314" t="s">
        <v>249</v>
      </c>
      <c r="U5314" t="s">
        <v>57</v>
      </c>
      <c r="V5314" t="s">
        <v>9</v>
      </c>
    </row>
    <row r="5315" spans="1:22">
      <c r="A5315" t="s">
        <v>17559</v>
      </c>
      <c r="B5315" s="2">
        <v>45265.692361111112</v>
      </c>
      <c r="C5315" s="2">
        <f t="shared" ref="C5315:C5378" si="83">INT(B5315) - WEEKDAY(INT(B5315), 2) + 1</f>
        <v>45264</v>
      </c>
      <c r="D5315" t="s">
        <v>1080</v>
      </c>
      <c r="E5315" t="s">
        <v>17558</v>
      </c>
      <c r="F5315" t="s">
        <v>18</v>
      </c>
      <c r="G5315" t="s">
        <v>17</v>
      </c>
      <c r="H5315" t="s">
        <v>29</v>
      </c>
      <c r="I5315">
        <v>3</v>
      </c>
      <c r="J5315">
        <v>983.97</v>
      </c>
      <c r="K5315">
        <v>804.2</v>
      </c>
      <c r="L5315">
        <v>2951.91</v>
      </c>
      <c r="M5315">
        <v>2412.6</v>
      </c>
      <c r="N5315" t="s">
        <v>17557</v>
      </c>
      <c r="O5315" t="s">
        <v>17556</v>
      </c>
      <c r="P5315" t="s">
        <v>13</v>
      </c>
      <c r="Q5315">
        <v>11.664300000000001</v>
      </c>
      <c r="R5315">
        <v>78.146000000000001</v>
      </c>
      <c r="S5315" t="s">
        <v>146</v>
      </c>
      <c r="T5315" t="s">
        <v>145</v>
      </c>
      <c r="U5315" t="s">
        <v>46</v>
      </c>
      <c r="V5315" t="s">
        <v>22</v>
      </c>
    </row>
    <row r="5316" spans="1:22">
      <c r="A5316" t="s">
        <v>17555</v>
      </c>
      <c r="B5316" s="2">
        <v>45135.611111111109</v>
      </c>
      <c r="C5316" s="2">
        <f t="shared" si="83"/>
        <v>45131</v>
      </c>
      <c r="D5316" t="s">
        <v>1075</v>
      </c>
      <c r="E5316" t="s">
        <v>8966</v>
      </c>
      <c r="F5316" t="s">
        <v>83</v>
      </c>
      <c r="G5316" t="s">
        <v>41</v>
      </c>
      <c r="H5316" t="s">
        <v>29</v>
      </c>
      <c r="I5316">
        <v>2</v>
      </c>
      <c r="J5316">
        <v>659.94</v>
      </c>
      <c r="K5316">
        <v>568.58000000000004</v>
      </c>
      <c r="L5316">
        <v>1319.88</v>
      </c>
      <c r="M5316">
        <v>1137.1600000000001</v>
      </c>
      <c r="N5316" t="s">
        <v>17554</v>
      </c>
      <c r="O5316" t="s">
        <v>17553</v>
      </c>
      <c r="P5316" t="s">
        <v>13</v>
      </c>
      <c r="Q5316">
        <v>11.664300000000001</v>
      </c>
      <c r="R5316">
        <v>78.146000000000001</v>
      </c>
      <c r="S5316" t="s">
        <v>762</v>
      </c>
      <c r="T5316" t="s">
        <v>761</v>
      </c>
      <c r="U5316" t="s">
        <v>23</v>
      </c>
      <c r="V5316" t="s">
        <v>45</v>
      </c>
    </row>
    <row r="5317" spans="1:22">
      <c r="A5317" t="s">
        <v>17552</v>
      </c>
      <c r="B5317" s="2">
        <v>45526.741666666669</v>
      </c>
      <c r="C5317" s="2">
        <f t="shared" si="83"/>
        <v>45523</v>
      </c>
      <c r="D5317" t="s">
        <v>1070</v>
      </c>
      <c r="E5317" t="s">
        <v>1069</v>
      </c>
      <c r="F5317" t="s">
        <v>18</v>
      </c>
      <c r="G5317" t="s">
        <v>41</v>
      </c>
      <c r="H5317" t="s">
        <v>52</v>
      </c>
      <c r="I5317">
        <v>3</v>
      </c>
      <c r="J5317">
        <v>1613.98</v>
      </c>
      <c r="K5317">
        <v>1408.42</v>
      </c>
      <c r="L5317">
        <v>4841.9399999999996</v>
      </c>
      <c r="M5317">
        <v>4225.26</v>
      </c>
      <c r="N5317" t="s">
        <v>17551</v>
      </c>
      <c r="O5317" t="s">
        <v>17550</v>
      </c>
      <c r="P5317" t="s">
        <v>121</v>
      </c>
      <c r="Q5317">
        <v>9.9252000000000002</v>
      </c>
      <c r="R5317">
        <v>78.119799999999998</v>
      </c>
      <c r="S5317" t="s">
        <v>413</v>
      </c>
      <c r="T5317" t="s">
        <v>412</v>
      </c>
      <c r="U5317" t="s">
        <v>57</v>
      </c>
      <c r="V5317" t="s">
        <v>9</v>
      </c>
    </row>
    <row r="5318" spans="1:22">
      <c r="A5318" t="s">
        <v>17549</v>
      </c>
      <c r="B5318" s="2">
        <v>45160.752083333333</v>
      </c>
      <c r="C5318" s="2">
        <f t="shared" si="83"/>
        <v>45159</v>
      </c>
      <c r="D5318" t="s">
        <v>1065</v>
      </c>
      <c r="E5318" t="s">
        <v>5276</v>
      </c>
      <c r="F5318" t="s">
        <v>64</v>
      </c>
      <c r="G5318" t="s">
        <v>41</v>
      </c>
      <c r="H5318" t="s">
        <v>52</v>
      </c>
      <c r="I5318">
        <v>2</v>
      </c>
      <c r="J5318">
        <v>1696.42</v>
      </c>
      <c r="K5318">
        <v>1411.18</v>
      </c>
      <c r="L5318">
        <v>3392.84</v>
      </c>
      <c r="M5318">
        <v>2822.36</v>
      </c>
      <c r="N5318" t="s">
        <v>17548</v>
      </c>
      <c r="O5318" t="s">
        <v>17547</v>
      </c>
      <c r="P5318" t="s">
        <v>68</v>
      </c>
      <c r="Q5318">
        <v>11.34</v>
      </c>
      <c r="R5318">
        <v>77.717200000000005</v>
      </c>
      <c r="S5318" t="s">
        <v>326</v>
      </c>
      <c r="T5318" t="s">
        <v>325</v>
      </c>
      <c r="U5318" t="s">
        <v>77</v>
      </c>
      <c r="V5318" t="s">
        <v>9</v>
      </c>
    </row>
    <row r="5319" spans="1:22">
      <c r="A5319" t="s">
        <v>17546</v>
      </c>
      <c r="B5319" s="2">
        <v>45325.706944444442</v>
      </c>
      <c r="C5319" s="2">
        <f t="shared" si="83"/>
        <v>45320</v>
      </c>
      <c r="D5319" t="s">
        <v>1060</v>
      </c>
      <c r="E5319" t="s">
        <v>8954</v>
      </c>
      <c r="F5319" t="s">
        <v>83</v>
      </c>
      <c r="G5319" t="s">
        <v>106</v>
      </c>
      <c r="H5319" t="s">
        <v>63</v>
      </c>
      <c r="I5319">
        <v>1</v>
      </c>
      <c r="J5319">
        <v>445.02</v>
      </c>
      <c r="K5319">
        <v>377.49</v>
      </c>
      <c r="L5319">
        <v>445.02</v>
      </c>
      <c r="M5319">
        <v>377.49</v>
      </c>
      <c r="N5319" t="s">
        <v>17545</v>
      </c>
      <c r="O5319" t="s">
        <v>17544</v>
      </c>
      <c r="P5319" t="s">
        <v>37</v>
      </c>
      <c r="Q5319">
        <v>10.7905</v>
      </c>
      <c r="R5319">
        <v>78.704700000000003</v>
      </c>
      <c r="S5319" t="s">
        <v>784</v>
      </c>
      <c r="T5319" t="s">
        <v>783</v>
      </c>
      <c r="U5319" t="s">
        <v>10</v>
      </c>
      <c r="V5319" t="s">
        <v>9</v>
      </c>
    </row>
    <row r="5320" spans="1:22">
      <c r="A5320" t="s">
        <v>17543</v>
      </c>
      <c r="B5320" s="2">
        <v>45105.763194444444</v>
      </c>
      <c r="C5320" s="2">
        <f t="shared" si="83"/>
        <v>45103</v>
      </c>
      <c r="D5320" t="s">
        <v>1055</v>
      </c>
      <c r="E5320" t="s">
        <v>1054</v>
      </c>
      <c r="F5320" t="s">
        <v>166</v>
      </c>
      <c r="G5320" t="s">
        <v>72</v>
      </c>
      <c r="H5320" t="s">
        <v>63</v>
      </c>
      <c r="I5320">
        <v>1</v>
      </c>
      <c r="J5320">
        <v>1145.3599999999999</v>
      </c>
      <c r="K5320">
        <v>979.27</v>
      </c>
      <c r="L5320">
        <v>1145.3599999999999</v>
      </c>
      <c r="M5320">
        <v>979.27</v>
      </c>
      <c r="N5320" t="s">
        <v>17542</v>
      </c>
      <c r="O5320" t="s">
        <v>17541</v>
      </c>
      <c r="P5320" t="s">
        <v>112</v>
      </c>
      <c r="Q5320">
        <v>13.082700000000001</v>
      </c>
      <c r="R5320">
        <v>80.270700000000005</v>
      </c>
      <c r="S5320" t="s">
        <v>513</v>
      </c>
      <c r="T5320" t="s">
        <v>512</v>
      </c>
      <c r="U5320" t="s">
        <v>46</v>
      </c>
      <c r="V5320" t="s">
        <v>9</v>
      </c>
    </row>
    <row r="5321" spans="1:22">
      <c r="A5321" t="s">
        <v>17540</v>
      </c>
      <c r="B5321" s="2">
        <v>45089.543749999997</v>
      </c>
      <c r="C5321" s="2">
        <f t="shared" si="83"/>
        <v>45089</v>
      </c>
      <c r="D5321" t="s">
        <v>1050</v>
      </c>
      <c r="E5321" t="s">
        <v>17539</v>
      </c>
      <c r="F5321" t="s">
        <v>64</v>
      </c>
      <c r="G5321" t="s">
        <v>115</v>
      </c>
      <c r="H5321" t="s">
        <v>29</v>
      </c>
      <c r="I5321">
        <v>2</v>
      </c>
      <c r="J5321">
        <v>2492.9899999999998</v>
      </c>
      <c r="K5321">
        <v>2085.33</v>
      </c>
      <c r="L5321">
        <v>4985.9799999999996</v>
      </c>
      <c r="M5321">
        <v>4170.66</v>
      </c>
      <c r="N5321" t="s">
        <v>17538</v>
      </c>
      <c r="O5321" t="s">
        <v>17537</v>
      </c>
      <c r="P5321" t="s">
        <v>60</v>
      </c>
      <c r="Q5321">
        <v>8.7139000000000006</v>
      </c>
      <c r="R5321">
        <v>77.756699999999995</v>
      </c>
      <c r="S5321" t="s">
        <v>243</v>
      </c>
      <c r="T5321" t="s">
        <v>242</v>
      </c>
      <c r="U5321" t="s">
        <v>23</v>
      </c>
      <c r="V5321" t="s">
        <v>22</v>
      </c>
    </row>
    <row r="5322" spans="1:22">
      <c r="A5322" t="s">
        <v>17536</v>
      </c>
      <c r="B5322" s="2">
        <v>45234.666666666664</v>
      </c>
      <c r="C5322" s="2">
        <f t="shared" si="83"/>
        <v>45229</v>
      </c>
      <c r="D5322" t="s">
        <v>1045</v>
      </c>
      <c r="E5322" t="s">
        <v>3343</v>
      </c>
      <c r="F5322" t="s">
        <v>31</v>
      </c>
      <c r="G5322" t="s">
        <v>72</v>
      </c>
      <c r="H5322" t="s">
        <v>71</v>
      </c>
      <c r="I5322">
        <v>2</v>
      </c>
      <c r="J5322">
        <v>307.62</v>
      </c>
      <c r="K5322">
        <v>231.04</v>
      </c>
      <c r="L5322">
        <v>615.24</v>
      </c>
      <c r="M5322">
        <v>462.08</v>
      </c>
      <c r="N5322" t="s">
        <v>17535</v>
      </c>
      <c r="O5322" t="s">
        <v>17534</v>
      </c>
      <c r="P5322" t="s">
        <v>49</v>
      </c>
      <c r="Q5322">
        <v>12.916499999999999</v>
      </c>
      <c r="R5322">
        <v>79.132499999999993</v>
      </c>
      <c r="S5322" t="s">
        <v>48</v>
      </c>
      <c r="T5322" t="s">
        <v>47</v>
      </c>
      <c r="U5322" t="s">
        <v>10</v>
      </c>
      <c r="V5322" t="s">
        <v>212</v>
      </c>
    </row>
    <row r="5323" spans="1:22">
      <c r="A5323" t="s">
        <v>17533</v>
      </c>
      <c r="B5323" s="2">
        <v>44969.864583333336</v>
      </c>
      <c r="C5323" s="2">
        <f t="shared" si="83"/>
        <v>44963</v>
      </c>
      <c r="D5323" t="s">
        <v>1040</v>
      </c>
      <c r="E5323" t="s">
        <v>15868</v>
      </c>
      <c r="F5323" t="s">
        <v>18</v>
      </c>
      <c r="G5323" t="s">
        <v>115</v>
      </c>
      <c r="H5323" t="s">
        <v>40</v>
      </c>
      <c r="I5323">
        <v>2</v>
      </c>
      <c r="J5323">
        <v>603.29999999999995</v>
      </c>
      <c r="K5323">
        <v>506.66</v>
      </c>
      <c r="L5323">
        <v>1206.5999999999999</v>
      </c>
      <c r="M5323">
        <v>1013.32</v>
      </c>
      <c r="N5323" t="s">
        <v>17532</v>
      </c>
      <c r="O5323" t="s">
        <v>17531</v>
      </c>
      <c r="P5323" t="s">
        <v>37</v>
      </c>
      <c r="Q5323">
        <v>10.7905</v>
      </c>
      <c r="R5323">
        <v>78.704700000000003</v>
      </c>
      <c r="S5323" t="s">
        <v>153</v>
      </c>
      <c r="T5323" t="s">
        <v>152</v>
      </c>
      <c r="U5323" t="s">
        <v>57</v>
      </c>
      <c r="V5323" t="s">
        <v>22</v>
      </c>
    </row>
    <row r="5324" spans="1:22">
      <c r="A5324" t="s">
        <v>17530</v>
      </c>
      <c r="B5324" s="2">
        <v>45237.486805555556</v>
      </c>
      <c r="C5324" s="2">
        <f t="shared" si="83"/>
        <v>45236</v>
      </c>
      <c r="D5324" t="s">
        <v>1035</v>
      </c>
      <c r="E5324" t="s">
        <v>17529</v>
      </c>
      <c r="F5324" t="s">
        <v>166</v>
      </c>
      <c r="G5324" t="s">
        <v>41</v>
      </c>
      <c r="H5324" t="s">
        <v>40</v>
      </c>
      <c r="I5324">
        <v>1</v>
      </c>
      <c r="J5324">
        <v>853.84</v>
      </c>
      <c r="K5324">
        <v>579.86</v>
      </c>
      <c r="L5324">
        <v>853.84</v>
      </c>
      <c r="M5324">
        <v>579.86</v>
      </c>
      <c r="N5324" t="s">
        <v>17528</v>
      </c>
      <c r="O5324" t="s">
        <v>17527</v>
      </c>
      <c r="P5324" t="s">
        <v>60</v>
      </c>
      <c r="Q5324">
        <v>8.7139000000000006</v>
      </c>
      <c r="R5324">
        <v>77.756699999999995</v>
      </c>
      <c r="S5324" t="s">
        <v>333</v>
      </c>
      <c r="T5324" t="s">
        <v>332</v>
      </c>
      <c r="U5324" t="s">
        <v>46</v>
      </c>
      <c r="V5324" t="s">
        <v>9</v>
      </c>
    </row>
    <row r="5325" spans="1:22">
      <c r="A5325" t="s">
        <v>17526</v>
      </c>
      <c r="B5325" s="2">
        <v>45265.913194444445</v>
      </c>
      <c r="C5325" s="2">
        <f t="shared" si="83"/>
        <v>45264</v>
      </c>
      <c r="D5325" t="s">
        <v>1030</v>
      </c>
      <c r="E5325" t="s">
        <v>17525</v>
      </c>
      <c r="F5325" t="s">
        <v>201</v>
      </c>
      <c r="G5325" t="s">
        <v>30</v>
      </c>
      <c r="H5325" t="s">
        <v>52</v>
      </c>
      <c r="I5325">
        <v>1</v>
      </c>
      <c r="J5325">
        <v>2322.11</v>
      </c>
      <c r="K5325">
        <v>1774.5</v>
      </c>
      <c r="L5325">
        <v>2322.11</v>
      </c>
      <c r="M5325">
        <v>1774.5</v>
      </c>
      <c r="N5325" t="s">
        <v>17524</v>
      </c>
      <c r="O5325" t="s">
        <v>17523</v>
      </c>
      <c r="P5325" t="s">
        <v>49</v>
      </c>
      <c r="Q5325">
        <v>12.916499999999999</v>
      </c>
      <c r="R5325">
        <v>79.132499999999993</v>
      </c>
      <c r="S5325" t="s">
        <v>454</v>
      </c>
      <c r="T5325" t="s">
        <v>453</v>
      </c>
      <c r="U5325" t="s">
        <v>23</v>
      </c>
      <c r="V5325" t="s">
        <v>9</v>
      </c>
    </row>
    <row r="5326" spans="1:22">
      <c r="A5326" t="s">
        <v>17522</v>
      </c>
      <c r="B5326" s="2">
        <v>44967.61041666667</v>
      </c>
      <c r="C5326" s="2">
        <f t="shared" si="83"/>
        <v>44963</v>
      </c>
      <c r="D5326" t="s">
        <v>1025</v>
      </c>
      <c r="E5326" t="s">
        <v>10724</v>
      </c>
      <c r="F5326" t="s">
        <v>64</v>
      </c>
      <c r="G5326" t="s">
        <v>82</v>
      </c>
      <c r="H5326" t="s">
        <v>52</v>
      </c>
      <c r="I5326">
        <v>1</v>
      </c>
      <c r="J5326">
        <v>989.55</v>
      </c>
      <c r="K5326">
        <v>652.75</v>
      </c>
      <c r="L5326">
        <v>989.55</v>
      </c>
      <c r="M5326">
        <v>652.75</v>
      </c>
      <c r="N5326" t="s">
        <v>17521</v>
      </c>
      <c r="O5326" t="s">
        <v>17520</v>
      </c>
      <c r="P5326" t="s">
        <v>60</v>
      </c>
      <c r="Q5326">
        <v>8.7139000000000006</v>
      </c>
      <c r="R5326">
        <v>77.756699999999995</v>
      </c>
      <c r="S5326" t="s">
        <v>79</v>
      </c>
      <c r="T5326" t="s">
        <v>78</v>
      </c>
      <c r="U5326" t="s">
        <v>46</v>
      </c>
      <c r="V5326" t="s">
        <v>45</v>
      </c>
    </row>
    <row r="5327" spans="1:22">
      <c r="A5327" t="s">
        <v>17519</v>
      </c>
      <c r="B5327" s="2">
        <v>45256.854861111111</v>
      </c>
      <c r="C5327" s="2">
        <f t="shared" si="83"/>
        <v>45250</v>
      </c>
      <c r="D5327" t="s">
        <v>1020</v>
      </c>
      <c r="E5327" t="s">
        <v>7113</v>
      </c>
      <c r="F5327" t="s">
        <v>18</v>
      </c>
      <c r="G5327" t="s">
        <v>17</v>
      </c>
      <c r="H5327" t="s">
        <v>52</v>
      </c>
      <c r="I5327">
        <v>3</v>
      </c>
      <c r="J5327">
        <v>1684.2</v>
      </c>
      <c r="K5327">
        <v>1307.92</v>
      </c>
      <c r="L5327">
        <v>5052.6000000000004</v>
      </c>
      <c r="M5327">
        <v>3923.76</v>
      </c>
      <c r="N5327" t="s">
        <v>17518</v>
      </c>
      <c r="O5327" t="s">
        <v>17517</v>
      </c>
      <c r="P5327" t="s">
        <v>121</v>
      </c>
      <c r="Q5327">
        <v>9.9252000000000002</v>
      </c>
      <c r="R5327">
        <v>78.119799999999998</v>
      </c>
      <c r="S5327" t="s">
        <v>276</v>
      </c>
      <c r="T5327" t="s">
        <v>275</v>
      </c>
      <c r="U5327" t="s">
        <v>46</v>
      </c>
      <c r="V5327" t="s">
        <v>22</v>
      </c>
    </row>
    <row r="5328" spans="1:22">
      <c r="A5328" t="s">
        <v>17516</v>
      </c>
      <c r="B5328" s="2">
        <v>44929.568055555559</v>
      </c>
      <c r="C5328" s="2">
        <f t="shared" si="83"/>
        <v>44928</v>
      </c>
      <c r="D5328" t="s">
        <v>1015</v>
      </c>
      <c r="E5328" t="s">
        <v>5236</v>
      </c>
      <c r="F5328" t="s">
        <v>18</v>
      </c>
      <c r="G5328" t="s">
        <v>106</v>
      </c>
      <c r="H5328" t="s">
        <v>63</v>
      </c>
      <c r="I5328">
        <v>2</v>
      </c>
      <c r="J5328">
        <v>1933.5</v>
      </c>
      <c r="K5328">
        <v>1687.61</v>
      </c>
      <c r="L5328">
        <v>3867</v>
      </c>
      <c r="M5328">
        <v>3375.22</v>
      </c>
      <c r="N5328" t="s">
        <v>17515</v>
      </c>
      <c r="O5328" t="s">
        <v>17514</v>
      </c>
      <c r="P5328" t="s">
        <v>37</v>
      </c>
      <c r="Q5328">
        <v>10.7905</v>
      </c>
      <c r="R5328">
        <v>78.704700000000003</v>
      </c>
      <c r="S5328" t="s">
        <v>319</v>
      </c>
      <c r="T5328" t="s">
        <v>318</v>
      </c>
      <c r="U5328" t="s">
        <v>10</v>
      </c>
      <c r="V5328" t="s">
        <v>9</v>
      </c>
    </row>
    <row r="5329" spans="1:22">
      <c r="A5329" t="s">
        <v>17513</v>
      </c>
      <c r="B5329" s="2">
        <v>45258.787499999999</v>
      </c>
      <c r="C5329" s="2">
        <f t="shared" si="83"/>
        <v>45257</v>
      </c>
      <c r="D5329" t="s">
        <v>1010</v>
      </c>
      <c r="E5329" t="s">
        <v>17512</v>
      </c>
      <c r="F5329" t="s">
        <v>64</v>
      </c>
      <c r="G5329" t="s">
        <v>30</v>
      </c>
      <c r="H5329" t="s">
        <v>40</v>
      </c>
      <c r="I5329">
        <v>1</v>
      </c>
      <c r="J5329">
        <v>1750.95</v>
      </c>
      <c r="K5329">
        <v>1429.51</v>
      </c>
      <c r="L5329">
        <v>1750.95</v>
      </c>
      <c r="M5329">
        <v>1429.51</v>
      </c>
      <c r="N5329" t="s">
        <v>17511</v>
      </c>
      <c r="O5329" t="s">
        <v>17510</v>
      </c>
      <c r="P5329" t="s">
        <v>112</v>
      </c>
      <c r="Q5329">
        <v>13.082700000000001</v>
      </c>
      <c r="R5329">
        <v>80.270700000000005</v>
      </c>
      <c r="S5329" t="s">
        <v>257</v>
      </c>
      <c r="T5329" t="s">
        <v>256</v>
      </c>
      <c r="U5329" t="s">
        <v>57</v>
      </c>
      <c r="V5329" t="s">
        <v>9</v>
      </c>
    </row>
    <row r="5330" spans="1:22">
      <c r="A5330" t="s">
        <v>17509</v>
      </c>
      <c r="B5330" s="2">
        <v>45096.701388888891</v>
      </c>
      <c r="C5330" s="2">
        <f t="shared" si="83"/>
        <v>45096</v>
      </c>
      <c r="D5330" t="s">
        <v>1005</v>
      </c>
      <c r="E5330" t="s">
        <v>17508</v>
      </c>
      <c r="F5330" t="s">
        <v>31</v>
      </c>
      <c r="G5330" t="s">
        <v>106</v>
      </c>
      <c r="H5330" t="s">
        <v>40</v>
      </c>
      <c r="I5330">
        <v>3</v>
      </c>
      <c r="J5330">
        <v>1979.91</v>
      </c>
      <c r="K5330">
        <v>1238.1500000000001</v>
      </c>
      <c r="L5330">
        <v>5939.73</v>
      </c>
      <c r="M5330">
        <v>3714.45</v>
      </c>
      <c r="N5330" t="s">
        <v>17507</v>
      </c>
      <c r="O5330" t="s">
        <v>17506</v>
      </c>
      <c r="P5330" t="s">
        <v>13</v>
      </c>
      <c r="Q5330">
        <v>11.664300000000001</v>
      </c>
      <c r="R5330">
        <v>78.146000000000001</v>
      </c>
      <c r="S5330" t="s">
        <v>735</v>
      </c>
      <c r="T5330" t="s">
        <v>734</v>
      </c>
      <c r="U5330" t="s">
        <v>23</v>
      </c>
      <c r="V5330" t="s">
        <v>22</v>
      </c>
    </row>
    <row r="5331" spans="1:22">
      <c r="A5331" t="s">
        <v>17505</v>
      </c>
      <c r="B5331" s="2">
        <v>45440.466666666667</v>
      </c>
      <c r="C5331" s="2">
        <f t="shared" si="83"/>
        <v>45439</v>
      </c>
      <c r="D5331" t="s">
        <v>1000</v>
      </c>
      <c r="E5331" t="s">
        <v>15838</v>
      </c>
      <c r="F5331" t="s">
        <v>136</v>
      </c>
      <c r="G5331" t="s">
        <v>41</v>
      </c>
      <c r="H5331" t="s">
        <v>63</v>
      </c>
      <c r="I5331">
        <v>3</v>
      </c>
      <c r="J5331">
        <v>2127.48</v>
      </c>
      <c r="K5331">
        <v>1584.32</v>
      </c>
      <c r="L5331">
        <v>6382.44</v>
      </c>
      <c r="M5331">
        <v>4752.96</v>
      </c>
      <c r="N5331" t="s">
        <v>17504</v>
      </c>
      <c r="O5331" t="s">
        <v>17503</v>
      </c>
      <c r="P5331" t="s">
        <v>37</v>
      </c>
      <c r="Q5331">
        <v>10.7905</v>
      </c>
      <c r="R5331">
        <v>78.704700000000003</v>
      </c>
      <c r="S5331" t="s">
        <v>276</v>
      </c>
      <c r="T5331" t="s">
        <v>275</v>
      </c>
      <c r="U5331" t="s">
        <v>23</v>
      </c>
      <c r="V5331" t="s">
        <v>9</v>
      </c>
    </row>
    <row r="5332" spans="1:22">
      <c r="A5332" t="s">
        <v>17502</v>
      </c>
      <c r="B5332" s="2">
        <v>45512.693749999999</v>
      </c>
      <c r="C5332" s="2">
        <f t="shared" si="83"/>
        <v>45509</v>
      </c>
      <c r="D5332" t="s">
        <v>995</v>
      </c>
      <c r="E5332" t="s">
        <v>7095</v>
      </c>
      <c r="F5332" t="s">
        <v>73</v>
      </c>
      <c r="G5332" t="s">
        <v>17</v>
      </c>
      <c r="H5332" t="s">
        <v>16</v>
      </c>
      <c r="I5332">
        <v>4</v>
      </c>
      <c r="J5332">
        <v>918.09</v>
      </c>
      <c r="K5332">
        <v>626.26</v>
      </c>
      <c r="L5332">
        <v>3672.36</v>
      </c>
      <c r="M5332">
        <v>2505.04</v>
      </c>
      <c r="N5332" t="s">
        <v>17501</v>
      </c>
      <c r="O5332" t="s">
        <v>17500</v>
      </c>
      <c r="P5332" t="s">
        <v>13</v>
      </c>
      <c r="Q5332">
        <v>11.664300000000001</v>
      </c>
      <c r="R5332">
        <v>78.146000000000001</v>
      </c>
      <c r="S5332" t="s">
        <v>48</v>
      </c>
      <c r="T5332" t="s">
        <v>47</v>
      </c>
      <c r="U5332" t="s">
        <v>46</v>
      </c>
      <c r="V5332" t="s">
        <v>22</v>
      </c>
    </row>
    <row r="5333" spans="1:22">
      <c r="A5333" t="s">
        <v>17499</v>
      </c>
      <c r="B5333" s="2">
        <v>45248.862500000003</v>
      </c>
      <c r="C5333" s="2">
        <f t="shared" si="83"/>
        <v>45243</v>
      </c>
      <c r="D5333" t="s">
        <v>990</v>
      </c>
      <c r="E5333" t="s">
        <v>3300</v>
      </c>
      <c r="F5333" t="s">
        <v>73</v>
      </c>
      <c r="G5333" t="s">
        <v>106</v>
      </c>
      <c r="H5333" t="s">
        <v>63</v>
      </c>
      <c r="I5333">
        <v>1</v>
      </c>
      <c r="J5333">
        <v>1869.98</v>
      </c>
      <c r="K5333">
        <v>1492.04</v>
      </c>
      <c r="L5333">
        <v>1869.98</v>
      </c>
      <c r="M5333">
        <v>1492.04</v>
      </c>
      <c r="N5333" t="s">
        <v>17498</v>
      </c>
      <c r="O5333" t="s">
        <v>17497</v>
      </c>
      <c r="P5333" t="s">
        <v>49</v>
      </c>
      <c r="Q5333">
        <v>12.916499999999999</v>
      </c>
      <c r="R5333">
        <v>79.132499999999993</v>
      </c>
      <c r="S5333" t="s">
        <v>226</v>
      </c>
      <c r="T5333" t="s">
        <v>225</v>
      </c>
      <c r="U5333" t="s">
        <v>10</v>
      </c>
      <c r="V5333" t="s">
        <v>9</v>
      </c>
    </row>
    <row r="5334" spans="1:22">
      <c r="A5334" t="s">
        <v>17496</v>
      </c>
      <c r="B5334" s="2">
        <v>45420.506944444445</v>
      </c>
      <c r="C5334" s="2">
        <f t="shared" si="83"/>
        <v>45418</v>
      </c>
      <c r="D5334" t="s">
        <v>985</v>
      </c>
      <c r="E5334" t="s">
        <v>17495</v>
      </c>
      <c r="F5334" t="s">
        <v>31</v>
      </c>
      <c r="G5334" t="s">
        <v>72</v>
      </c>
      <c r="H5334" t="s">
        <v>52</v>
      </c>
      <c r="I5334">
        <v>1</v>
      </c>
      <c r="J5334">
        <v>587.70000000000005</v>
      </c>
      <c r="K5334">
        <v>375.43</v>
      </c>
      <c r="L5334">
        <v>587.70000000000005</v>
      </c>
      <c r="M5334">
        <v>375.43</v>
      </c>
      <c r="N5334" t="s">
        <v>17494</v>
      </c>
      <c r="O5334" t="s">
        <v>17493</v>
      </c>
      <c r="P5334" t="s">
        <v>26</v>
      </c>
      <c r="Q5334">
        <v>11.0168</v>
      </c>
      <c r="R5334">
        <v>76.955799999999996</v>
      </c>
      <c r="S5334" t="s">
        <v>352</v>
      </c>
      <c r="T5334" t="s">
        <v>351</v>
      </c>
      <c r="U5334" t="s">
        <v>57</v>
      </c>
      <c r="V5334" t="s">
        <v>45</v>
      </c>
    </row>
    <row r="5335" spans="1:22">
      <c r="A5335" t="s">
        <v>17492</v>
      </c>
      <c r="B5335" s="2">
        <v>45293.452777777777</v>
      </c>
      <c r="C5335" s="2">
        <f t="shared" si="83"/>
        <v>45292</v>
      </c>
      <c r="D5335" t="s">
        <v>980</v>
      </c>
      <c r="E5335" t="s">
        <v>8896</v>
      </c>
      <c r="F5335" t="s">
        <v>83</v>
      </c>
      <c r="G5335" t="s">
        <v>91</v>
      </c>
      <c r="H5335" t="s">
        <v>71</v>
      </c>
      <c r="I5335">
        <v>1</v>
      </c>
      <c r="J5335">
        <v>2048.08</v>
      </c>
      <c r="K5335">
        <v>1377.84</v>
      </c>
      <c r="L5335">
        <v>2048.08</v>
      </c>
      <c r="M5335">
        <v>1377.84</v>
      </c>
      <c r="N5335" t="s">
        <v>17491</v>
      </c>
      <c r="O5335" t="s">
        <v>17490</v>
      </c>
      <c r="P5335" t="s">
        <v>68</v>
      </c>
      <c r="Q5335">
        <v>11.34</v>
      </c>
      <c r="R5335">
        <v>77.717200000000005</v>
      </c>
      <c r="S5335" t="s">
        <v>283</v>
      </c>
      <c r="T5335" t="s">
        <v>282</v>
      </c>
      <c r="U5335" t="s">
        <v>10</v>
      </c>
      <c r="V5335" t="s">
        <v>9</v>
      </c>
    </row>
    <row r="5336" spans="1:22">
      <c r="A5336" t="s">
        <v>17489</v>
      </c>
      <c r="B5336" s="2">
        <v>45401.525000000001</v>
      </c>
      <c r="C5336" s="2">
        <f t="shared" si="83"/>
        <v>45397</v>
      </c>
      <c r="D5336" t="s">
        <v>975</v>
      </c>
      <c r="E5336" t="s">
        <v>8892</v>
      </c>
      <c r="F5336" t="s">
        <v>201</v>
      </c>
      <c r="G5336" t="s">
        <v>82</v>
      </c>
      <c r="H5336" t="s">
        <v>63</v>
      </c>
      <c r="I5336">
        <v>2</v>
      </c>
      <c r="J5336">
        <v>987.33</v>
      </c>
      <c r="K5336">
        <v>694.4</v>
      </c>
      <c r="L5336">
        <v>1974.66</v>
      </c>
      <c r="M5336">
        <v>1388.8</v>
      </c>
      <c r="N5336" t="s">
        <v>17488</v>
      </c>
      <c r="O5336" t="s">
        <v>17487</v>
      </c>
      <c r="P5336" t="s">
        <v>60</v>
      </c>
      <c r="Q5336">
        <v>8.7139000000000006</v>
      </c>
      <c r="R5336">
        <v>77.756699999999995</v>
      </c>
      <c r="S5336" t="s">
        <v>25</v>
      </c>
      <c r="T5336" t="s">
        <v>24</v>
      </c>
      <c r="U5336" t="s">
        <v>77</v>
      </c>
      <c r="V5336" t="s">
        <v>45</v>
      </c>
    </row>
    <row r="5337" spans="1:22">
      <c r="A5337" t="s">
        <v>17486</v>
      </c>
      <c r="B5337" s="2">
        <v>45014.776388888888</v>
      </c>
      <c r="C5337" s="2">
        <f t="shared" si="83"/>
        <v>45012</v>
      </c>
      <c r="D5337" t="s">
        <v>970</v>
      </c>
      <c r="E5337" t="s">
        <v>3285</v>
      </c>
      <c r="F5337" t="s">
        <v>18</v>
      </c>
      <c r="G5337" t="s">
        <v>91</v>
      </c>
      <c r="H5337" t="s">
        <v>63</v>
      </c>
      <c r="I5337">
        <v>2</v>
      </c>
      <c r="J5337">
        <v>1400.33</v>
      </c>
      <c r="K5337">
        <v>928.25</v>
      </c>
      <c r="L5337">
        <v>2800.66</v>
      </c>
      <c r="M5337">
        <v>1856.5</v>
      </c>
      <c r="N5337" t="s">
        <v>17485</v>
      </c>
      <c r="O5337" t="s">
        <v>17484</v>
      </c>
      <c r="P5337" t="s">
        <v>37</v>
      </c>
      <c r="Q5337">
        <v>10.7905</v>
      </c>
      <c r="R5337">
        <v>78.704700000000003</v>
      </c>
      <c r="S5337" t="s">
        <v>486</v>
      </c>
      <c r="T5337" t="s">
        <v>485</v>
      </c>
      <c r="U5337" t="s">
        <v>57</v>
      </c>
      <c r="V5337" t="s">
        <v>9</v>
      </c>
    </row>
    <row r="5338" spans="1:22">
      <c r="A5338" t="s">
        <v>17483</v>
      </c>
      <c r="B5338" s="2">
        <v>45361.7</v>
      </c>
      <c r="C5338" s="2">
        <f t="shared" si="83"/>
        <v>45355</v>
      </c>
      <c r="D5338" t="s">
        <v>965</v>
      </c>
      <c r="E5338" t="s">
        <v>10682</v>
      </c>
      <c r="F5338" t="s">
        <v>18</v>
      </c>
      <c r="G5338" t="s">
        <v>53</v>
      </c>
      <c r="H5338" t="s">
        <v>63</v>
      </c>
      <c r="I5338">
        <v>3</v>
      </c>
      <c r="J5338">
        <v>800.16</v>
      </c>
      <c r="K5338">
        <v>701.33</v>
      </c>
      <c r="L5338">
        <v>2400.48</v>
      </c>
      <c r="M5338">
        <v>2103.9899999999998</v>
      </c>
      <c r="N5338" t="s">
        <v>17482</v>
      </c>
      <c r="O5338" t="s">
        <v>17481</v>
      </c>
      <c r="P5338" t="s">
        <v>60</v>
      </c>
      <c r="Q5338">
        <v>8.7139000000000006</v>
      </c>
      <c r="R5338">
        <v>77.756699999999995</v>
      </c>
      <c r="S5338" t="s">
        <v>333</v>
      </c>
      <c r="T5338" t="s">
        <v>332</v>
      </c>
      <c r="U5338" t="s">
        <v>23</v>
      </c>
      <c r="V5338" t="s">
        <v>45</v>
      </c>
    </row>
    <row r="5339" spans="1:22">
      <c r="A5339" t="s">
        <v>17480</v>
      </c>
      <c r="B5339" s="2">
        <v>45531.626388888886</v>
      </c>
      <c r="C5339" s="2">
        <f t="shared" si="83"/>
        <v>45530</v>
      </c>
      <c r="D5339" t="s">
        <v>960</v>
      </c>
      <c r="E5339" t="s">
        <v>17479</v>
      </c>
      <c r="F5339" t="s">
        <v>136</v>
      </c>
      <c r="G5339" t="s">
        <v>30</v>
      </c>
      <c r="H5339" t="s">
        <v>40</v>
      </c>
      <c r="I5339">
        <v>3</v>
      </c>
      <c r="J5339">
        <v>2081.08</v>
      </c>
      <c r="K5339">
        <v>1382.1</v>
      </c>
      <c r="L5339">
        <v>6243.24</v>
      </c>
      <c r="M5339">
        <v>4146.3</v>
      </c>
      <c r="N5339" t="s">
        <v>17478</v>
      </c>
      <c r="O5339" t="s">
        <v>17477</v>
      </c>
      <c r="P5339" t="s">
        <v>68</v>
      </c>
      <c r="Q5339">
        <v>11.34</v>
      </c>
      <c r="R5339">
        <v>77.717200000000005</v>
      </c>
      <c r="S5339" t="s">
        <v>302</v>
      </c>
      <c r="T5339" t="s">
        <v>301</v>
      </c>
      <c r="U5339" t="s">
        <v>57</v>
      </c>
      <c r="V5339" t="s">
        <v>45</v>
      </c>
    </row>
    <row r="5340" spans="1:22">
      <c r="A5340" t="s">
        <v>17476</v>
      </c>
      <c r="B5340" s="2">
        <v>45530.454861111109</v>
      </c>
      <c r="C5340" s="2">
        <f t="shared" si="83"/>
        <v>45530</v>
      </c>
      <c r="D5340" t="s">
        <v>955</v>
      </c>
      <c r="E5340" t="s">
        <v>7068</v>
      </c>
      <c r="F5340" t="s">
        <v>83</v>
      </c>
      <c r="G5340" t="s">
        <v>30</v>
      </c>
      <c r="H5340" t="s">
        <v>63</v>
      </c>
      <c r="I5340">
        <v>2</v>
      </c>
      <c r="J5340">
        <v>1682.65</v>
      </c>
      <c r="K5340">
        <v>1344.91</v>
      </c>
      <c r="L5340">
        <v>3365.3</v>
      </c>
      <c r="M5340">
        <v>2689.82</v>
      </c>
      <c r="N5340" t="s">
        <v>17475</v>
      </c>
      <c r="O5340" t="s">
        <v>17474</v>
      </c>
      <c r="P5340" t="s">
        <v>121</v>
      </c>
      <c r="Q5340">
        <v>9.9252000000000002</v>
      </c>
      <c r="R5340">
        <v>78.119799999999998</v>
      </c>
      <c r="S5340" t="s">
        <v>302</v>
      </c>
      <c r="T5340" t="s">
        <v>301</v>
      </c>
      <c r="U5340" t="s">
        <v>57</v>
      </c>
      <c r="V5340" t="s">
        <v>9</v>
      </c>
    </row>
    <row r="5341" spans="1:22">
      <c r="A5341" t="s">
        <v>17473</v>
      </c>
      <c r="B5341" s="2">
        <v>45356.691666666666</v>
      </c>
      <c r="C5341" s="2">
        <f t="shared" si="83"/>
        <v>45355</v>
      </c>
      <c r="D5341" t="s">
        <v>950</v>
      </c>
      <c r="E5341" t="s">
        <v>5186</v>
      </c>
      <c r="F5341" t="s">
        <v>64</v>
      </c>
      <c r="G5341" t="s">
        <v>41</v>
      </c>
      <c r="H5341" t="s">
        <v>52</v>
      </c>
      <c r="I5341">
        <v>2</v>
      </c>
      <c r="J5341">
        <v>318.29000000000002</v>
      </c>
      <c r="K5341">
        <v>280.77999999999997</v>
      </c>
      <c r="L5341">
        <v>636.58000000000004</v>
      </c>
      <c r="M5341">
        <v>561.55999999999995</v>
      </c>
      <c r="N5341" t="s">
        <v>17472</v>
      </c>
      <c r="O5341" t="s">
        <v>17471</v>
      </c>
      <c r="P5341" t="s">
        <v>49</v>
      </c>
      <c r="Q5341">
        <v>12.916499999999999</v>
      </c>
      <c r="R5341">
        <v>79.132499999999993</v>
      </c>
      <c r="S5341" t="s">
        <v>295</v>
      </c>
      <c r="T5341" t="s">
        <v>294</v>
      </c>
      <c r="U5341" t="s">
        <v>57</v>
      </c>
      <c r="V5341" t="s">
        <v>212</v>
      </c>
    </row>
    <row r="5342" spans="1:22">
      <c r="A5342" t="s">
        <v>17470</v>
      </c>
      <c r="B5342" s="2">
        <v>45223.77847222222</v>
      </c>
      <c r="C5342" s="2">
        <f t="shared" si="83"/>
        <v>45222</v>
      </c>
      <c r="D5342" t="s">
        <v>945</v>
      </c>
      <c r="E5342" t="s">
        <v>5182</v>
      </c>
      <c r="F5342" t="s">
        <v>136</v>
      </c>
      <c r="G5342" t="s">
        <v>17</v>
      </c>
      <c r="H5342" t="s">
        <v>52</v>
      </c>
      <c r="I5342">
        <v>4</v>
      </c>
      <c r="J5342">
        <v>2402.08</v>
      </c>
      <c r="K5342">
        <v>1752.26</v>
      </c>
      <c r="L5342">
        <v>9608.32</v>
      </c>
      <c r="M5342">
        <v>7009.04</v>
      </c>
      <c r="N5342" t="s">
        <v>17469</v>
      </c>
      <c r="O5342" t="s">
        <v>17468</v>
      </c>
      <c r="P5342" t="s">
        <v>37</v>
      </c>
      <c r="Q5342">
        <v>10.7905</v>
      </c>
      <c r="R5342">
        <v>78.704700000000003</v>
      </c>
      <c r="S5342" t="s">
        <v>906</v>
      </c>
      <c r="T5342" t="s">
        <v>905</v>
      </c>
      <c r="U5342" t="s">
        <v>77</v>
      </c>
      <c r="V5342" t="s">
        <v>9</v>
      </c>
    </row>
    <row r="5343" spans="1:22">
      <c r="A5343" t="s">
        <v>17467</v>
      </c>
      <c r="B5343" s="2">
        <v>45041.643055555556</v>
      </c>
      <c r="C5343" s="2">
        <f t="shared" si="83"/>
        <v>45040</v>
      </c>
      <c r="D5343" t="s">
        <v>940</v>
      </c>
      <c r="E5343" t="s">
        <v>17466</v>
      </c>
      <c r="F5343" t="s">
        <v>166</v>
      </c>
      <c r="G5343" t="s">
        <v>30</v>
      </c>
      <c r="H5343" t="s">
        <v>52</v>
      </c>
      <c r="I5343">
        <v>2</v>
      </c>
      <c r="J5343">
        <v>452.23</v>
      </c>
      <c r="K5343">
        <v>281.49</v>
      </c>
      <c r="L5343">
        <v>904.46</v>
      </c>
      <c r="M5343">
        <v>562.98</v>
      </c>
      <c r="N5343" t="s">
        <v>17465</v>
      </c>
      <c r="O5343" t="s">
        <v>17464</v>
      </c>
      <c r="P5343" t="s">
        <v>60</v>
      </c>
      <c r="Q5343">
        <v>8.7139000000000006</v>
      </c>
      <c r="R5343">
        <v>77.756699999999995</v>
      </c>
      <c r="S5343" t="s">
        <v>340</v>
      </c>
      <c r="T5343" t="s">
        <v>339</v>
      </c>
      <c r="U5343" t="s">
        <v>57</v>
      </c>
      <c r="V5343" t="s">
        <v>45</v>
      </c>
    </row>
    <row r="5344" spans="1:22">
      <c r="A5344" t="s">
        <v>17463</v>
      </c>
      <c r="B5344" s="2">
        <v>45170.65</v>
      </c>
      <c r="C5344" s="2">
        <f t="shared" si="83"/>
        <v>45166</v>
      </c>
      <c r="D5344" t="s">
        <v>935</v>
      </c>
      <c r="E5344" t="s">
        <v>5174</v>
      </c>
      <c r="F5344" t="s">
        <v>201</v>
      </c>
      <c r="G5344" t="s">
        <v>115</v>
      </c>
      <c r="H5344" t="s">
        <v>63</v>
      </c>
      <c r="I5344">
        <v>2</v>
      </c>
      <c r="J5344">
        <v>1530.11</v>
      </c>
      <c r="K5344">
        <v>1229.4100000000001</v>
      </c>
      <c r="L5344">
        <v>3060.22</v>
      </c>
      <c r="M5344">
        <v>2458.8200000000002</v>
      </c>
      <c r="N5344" t="s">
        <v>17462</v>
      </c>
      <c r="O5344" t="s">
        <v>17461</v>
      </c>
      <c r="P5344" t="s">
        <v>26</v>
      </c>
      <c r="Q5344">
        <v>11.0168</v>
      </c>
      <c r="R5344">
        <v>76.955799999999996</v>
      </c>
      <c r="S5344" t="s">
        <v>193</v>
      </c>
      <c r="T5344" t="s">
        <v>192</v>
      </c>
      <c r="U5344" t="s">
        <v>10</v>
      </c>
      <c r="V5344" t="s">
        <v>22</v>
      </c>
    </row>
    <row r="5345" spans="1:22">
      <c r="A5345" t="s">
        <v>17460</v>
      </c>
      <c r="B5345" s="2">
        <v>45293.651388888888</v>
      </c>
      <c r="C5345" s="2">
        <f t="shared" si="83"/>
        <v>45292</v>
      </c>
      <c r="D5345" t="s">
        <v>930</v>
      </c>
      <c r="E5345" t="s">
        <v>929</v>
      </c>
      <c r="F5345" t="s">
        <v>18</v>
      </c>
      <c r="G5345" t="s">
        <v>115</v>
      </c>
      <c r="H5345" t="s">
        <v>29</v>
      </c>
      <c r="I5345">
        <v>1</v>
      </c>
      <c r="J5345">
        <v>2424.5100000000002</v>
      </c>
      <c r="K5345">
        <v>1545.12</v>
      </c>
      <c r="L5345">
        <v>2424.5100000000002</v>
      </c>
      <c r="M5345">
        <v>1545.12</v>
      </c>
      <c r="N5345" t="s">
        <v>17459</v>
      </c>
      <c r="O5345" t="s">
        <v>17458</v>
      </c>
      <c r="P5345" t="s">
        <v>68</v>
      </c>
      <c r="Q5345">
        <v>11.34</v>
      </c>
      <c r="R5345">
        <v>77.717200000000005</v>
      </c>
      <c r="S5345" t="s">
        <v>454</v>
      </c>
      <c r="T5345" t="s">
        <v>453</v>
      </c>
      <c r="U5345" t="s">
        <v>57</v>
      </c>
      <c r="V5345" t="s">
        <v>22</v>
      </c>
    </row>
    <row r="5346" spans="1:22">
      <c r="A5346" t="s">
        <v>17457</v>
      </c>
      <c r="B5346" s="2">
        <v>45256.429861111108</v>
      </c>
      <c r="C5346" s="2">
        <f t="shared" si="83"/>
        <v>45250</v>
      </c>
      <c r="D5346" t="s">
        <v>925</v>
      </c>
      <c r="E5346" t="s">
        <v>5166</v>
      </c>
      <c r="F5346" t="s">
        <v>201</v>
      </c>
      <c r="G5346" t="s">
        <v>41</v>
      </c>
      <c r="H5346" t="s">
        <v>71</v>
      </c>
      <c r="I5346">
        <v>3</v>
      </c>
      <c r="J5346">
        <v>1067.98</v>
      </c>
      <c r="K5346">
        <v>664.08</v>
      </c>
      <c r="L5346">
        <v>3203.94</v>
      </c>
      <c r="M5346">
        <v>1992.24</v>
      </c>
      <c r="N5346" t="s">
        <v>17456</v>
      </c>
      <c r="O5346" t="s">
        <v>17455</v>
      </c>
      <c r="P5346" t="s">
        <v>49</v>
      </c>
      <c r="Q5346">
        <v>12.916499999999999</v>
      </c>
      <c r="R5346">
        <v>79.132499999999993</v>
      </c>
      <c r="S5346" t="s">
        <v>276</v>
      </c>
      <c r="T5346" t="s">
        <v>275</v>
      </c>
      <c r="U5346" t="s">
        <v>77</v>
      </c>
      <c r="V5346" t="s">
        <v>45</v>
      </c>
    </row>
    <row r="5347" spans="1:22">
      <c r="A5347" t="s">
        <v>17454</v>
      </c>
      <c r="B5347" s="2">
        <v>45224.487500000003</v>
      </c>
      <c r="C5347" s="2">
        <f t="shared" si="83"/>
        <v>45222</v>
      </c>
      <c r="D5347" t="s">
        <v>920</v>
      </c>
      <c r="E5347" t="s">
        <v>17453</v>
      </c>
      <c r="F5347" t="s">
        <v>136</v>
      </c>
      <c r="G5347" t="s">
        <v>53</v>
      </c>
      <c r="H5347" t="s">
        <v>71</v>
      </c>
      <c r="I5347">
        <v>1</v>
      </c>
      <c r="J5347">
        <v>821.26</v>
      </c>
      <c r="K5347">
        <v>726.93</v>
      </c>
      <c r="L5347">
        <v>821.26</v>
      </c>
      <c r="M5347">
        <v>726.93</v>
      </c>
      <c r="N5347" t="s">
        <v>17452</v>
      </c>
      <c r="O5347" t="s">
        <v>17451</v>
      </c>
      <c r="P5347" t="s">
        <v>13</v>
      </c>
      <c r="Q5347">
        <v>11.664300000000001</v>
      </c>
      <c r="R5347">
        <v>78.146000000000001</v>
      </c>
      <c r="S5347" t="s">
        <v>88</v>
      </c>
      <c r="T5347" t="s">
        <v>87</v>
      </c>
      <c r="U5347" t="s">
        <v>57</v>
      </c>
      <c r="V5347" t="s">
        <v>22</v>
      </c>
    </row>
    <row r="5348" spans="1:22">
      <c r="A5348" t="s">
        <v>17450</v>
      </c>
      <c r="B5348" s="2">
        <v>45116.7</v>
      </c>
      <c r="C5348" s="2">
        <f t="shared" si="83"/>
        <v>45110</v>
      </c>
      <c r="D5348" t="s">
        <v>915</v>
      </c>
      <c r="E5348" t="s">
        <v>914</v>
      </c>
      <c r="F5348" t="s">
        <v>201</v>
      </c>
      <c r="G5348" t="s">
        <v>30</v>
      </c>
      <c r="H5348" t="s">
        <v>52</v>
      </c>
      <c r="I5348">
        <v>1</v>
      </c>
      <c r="J5348">
        <v>1736.75</v>
      </c>
      <c r="K5348">
        <v>1426.81</v>
      </c>
      <c r="L5348">
        <v>1736.75</v>
      </c>
      <c r="M5348">
        <v>1426.81</v>
      </c>
      <c r="N5348" t="s">
        <v>17449</v>
      </c>
      <c r="O5348" t="s">
        <v>17448</v>
      </c>
      <c r="P5348" t="s">
        <v>60</v>
      </c>
      <c r="Q5348">
        <v>8.7139000000000006</v>
      </c>
      <c r="R5348">
        <v>77.756699999999995</v>
      </c>
      <c r="S5348" t="s">
        <v>513</v>
      </c>
      <c r="T5348" t="s">
        <v>512</v>
      </c>
      <c r="U5348" t="s">
        <v>57</v>
      </c>
      <c r="V5348" t="s">
        <v>9</v>
      </c>
    </row>
    <row r="5349" spans="1:22">
      <c r="A5349" t="s">
        <v>17447</v>
      </c>
      <c r="B5349" s="2">
        <v>45409.666666666664</v>
      </c>
      <c r="C5349" s="2">
        <f t="shared" si="83"/>
        <v>45404</v>
      </c>
      <c r="D5349" t="s">
        <v>910</v>
      </c>
      <c r="E5349" t="s">
        <v>15778</v>
      </c>
      <c r="F5349" t="s">
        <v>73</v>
      </c>
      <c r="G5349" t="s">
        <v>41</v>
      </c>
      <c r="H5349" t="s">
        <v>52</v>
      </c>
      <c r="I5349">
        <v>2</v>
      </c>
      <c r="J5349">
        <v>2132.38</v>
      </c>
      <c r="K5349">
        <v>1857.41</v>
      </c>
      <c r="L5349">
        <v>4264.76</v>
      </c>
      <c r="M5349">
        <v>3714.82</v>
      </c>
      <c r="N5349" t="s">
        <v>17446</v>
      </c>
      <c r="O5349" t="s">
        <v>17445</v>
      </c>
      <c r="P5349" t="s">
        <v>60</v>
      </c>
      <c r="Q5349">
        <v>8.7139000000000006</v>
      </c>
      <c r="R5349">
        <v>77.756699999999995</v>
      </c>
      <c r="S5349" t="s">
        <v>103</v>
      </c>
      <c r="T5349" t="s">
        <v>102</v>
      </c>
      <c r="U5349" t="s">
        <v>77</v>
      </c>
      <c r="V5349" t="s">
        <v>45</v>
      </c>
    </row>
    <row r="5350" spans="1:22">
      <c r="A5350" t="s">
        <v>17444</v>
      </c>
      <c r="B5350" s="2">
        <v>45540.863194444442</v>
      </c>
      <c r="C5350" s="2">
        <f t="shared" si="83"/>
        <v>45537</v>
      </c>
      <c r="D5350" t="s">
        <v>903</v>
      </c>
      <c r="E5350" t="s">
        <v>17443</v>
      </c>
      <c r="F5350" t="s">
        <v>18</v>
      </c>
      <c r="G5350" t="s">
        <v>72</v>
      </c>
      <c r="H5350" t="s">
        <v>71</v>
      </c>
      <c r="I5350">
        <v>3</v>
      </c>
      <c r="J5350">
        <v>619.65</v>
      </c>
      <c r="K5350">
        <v>448.82</v>
      </c>
      <c r="L5350">
        <v>1858.95</v>
      </c>
      <c r="M5350">
        <v>1346.46</v>
      </c>
      <c r="N5350" t="s">
        <v>17442</v>
      </c>
      <c r="O5350" t="s">
        <v>17441</v>
      </c>
      <c r="P5350" t="s">
        <v>121</v>
      </c>
      <c r="Q5350">
        <v>9.9252000000000002</v>
      </c>
      <c r="R5350">
        <v>78.119799999999998</v>
      </c>
      <c r="S5350" t="s">
        <v>319</v>
      </c>
      <c r="T5350" t="s">
        <v>318</v>
      </c>
      <c r="U5350" t="s">
        <v>77</v>
      </c>
      <c r="V5350" t="s">
        <v>212</v>
      </c>
    </row>
    <row r="5351" spans="1:22">
      <c r="A5351" t="s">
        <v>17440</v>
      </c>
      <c r="B5351" s="2">
        <v>45066.863888888889</v>
      </c>
      <c r="C5351" s="2">
        <f t="shared" si="83"/>
        <v>45061</v>
      </c>
      <c r="D5351" t="s">
        <v>898</v>
      </c>
      <c r="E5351" t="s">
        <v>12377</v>
      </c>
      <c r="F5351" t="s">
        <v>83</v>
      </c>
      <c r="G5351" t="s">
        <v>53</v>
      </c>
      <c r="H5351" t="s">
        <v>52</v>
      </c>
      <c r="I5351">
        <v>1</v>
      </c>
      <c r="J5351">
        <v>758.97</v>
      </c>
      <c r="K5351">
        <v>673.28</v>
      </c>
      <c r="L5351">
        <v>758.97</v>
      </c>
      <c r="M5351">
        <v>673.28</v>
      </c>
      <c r="N5351" t="s">
        <v>17439</v>
      </c>
      <c r="O5351" t="s">
        <v>17438</v>
      </c>
      <c r="P5351" t="s">
        <v>49</v>
      </c>
      <c r="Q5351">
        <v>12.916499999999999</v>
      </c>
      <c r="R5351">
        <v>79.132499999999993</v>
      </c>
      <c r="S5351" t="s">
        <v>420</v>
      </c>
      <c r="T5351" t="s">
        <v>419</v>
      </c>
      <c r="U5351" t="s">
        <v>23</v>
      </c>
      <c r="V5351" t="s">
        <v>212</v>
      </c>
    </row>
    <row r="5352" spans="1:22">
      <c r="A5352" t="s">
        <v>17437</v>
      </c>
      <c r="B5352" s="2">
        <v>45129.488194444442</v>
      </c>
      <c r="C5352" s="2">
        <f t="shared" si="83"/>
        <v>45124</v>
      </c>
      <c r="D5352" t="s">
        <v>893</v>
      </c>
      <c r="E5352" t="s">
        <v>3228</v>
      </c>
      <c r="F5352" t="s">
        <v>201</v>
      </c>
      <c r="G5352" t="s">
        <v>30</v>
      </c>
      <c r="H5352" t="s">
        <v>16</v>
      </c>
      <c r="I5352">
        <v>4</v>
      </c>
      <c r="J5352">
        <v>2215.52</v>
      </c>
      <c r="K5352">
        <v>1780.51</v>
      </c>
      <c r="L5352">
        <v>8862.08</v>
      </c>
      <c r="M5352">
        <v>7122.04</v>
      </c>
      <c r="N5352" t="s">
        <v>17436</v>
      </c>
      <c r="O5352" t="s">
        <v>17435</v>
      </c>
      <c r="P5352" t="s">
        <v>13</v>
      </c>
      <c r="Q5352">
        <v>11.664300000000001</v>
      </c>
      <c r="R5352">
        <v>78.146000000000001</v>
      </c>
      <c r="S5352" t="s">
        <v>295</v>
      </c>
      <c r="T5352" t="s">
        <v>294</v>
      </c>
      <c r="U5352" t="s">
        <v>77</v>
      </c>
      <c r="V5352" t="s">
        <v>45</v>
      </c>
    </row>
    <row r="5353" spans="1:22">
      <c r="A5353" t="s">
        <v>17434</v>
      </c>
      <c r="B5353" s="2">
        <v>45108.500694444447</v>
      </c>
      <c r="C5353" s="2">
        <f t="shared" si="83"/>
        <v>45103</v>
      </c>
      <c r="D5353" t="s">
        <v>888</v>
      </c>
      <c r="E5353" t="s">
        <v>10632</v>
      </c>
      <c r="F5353" t="s">
        <v>31</v>
      </c>
      <c r="G5353" t="s">
        <v>41</v>
      </c>
      <c r="H5353" t="s">
        <v>52</v>
      </c>
      <c r="I5353">
        <v>4</v>
      </c>
      <c r="J5353">
        <v>1739</v>
      </c>
      <c r="K5353">
        <v>1472.36</v>
      </c>
      <c r="L5353">
        <v>6956</v>
      </c>
      <c r="M5353">
        <v>5889.44</v>
      </c>
      <c r="N5353" t="s">
        <v>17433</v>
      </c>
      <c r="O5353" t="s">
        <v>17432</v>
      </c>
      <c r="P5353" t="s">
        <v>60</v>
      </c>
      <c r="Q5353">
        <v>8.7139000000000006</v>
      </c>
      <c r="R5353">
        <v>77.756699999999995</v>
      </c>
      <c r="S5353" t="s">
        <v>214</v>
      </c>
      <c r="T5353" t="s">
        <v>213</v>
      </c>
      <c r="U5353" t="s">
        <v>77</v>
      </c>
      <c r="V5353" t="s">
        <v>9</v>
      </c>
    </row>
    <row r="5354" spans="1:22">
      <c r="A5354" t="s">
        <v>17431</v>
      </c>
      <c r="B5354" s="2">
        <v>45358.636805555558</v>
      </c>
      <c r="C5354" s="2">
        <f t="shared" si="83"/>
        <v>45355</v>
      </c>
      <c r="D5354" t="s">
        <v>883</v>
      </c>
      <c r="E5354" t="s">
        <v>5135</v>
      </c>
      <c r="F5354" t="s">
        <v>201</v>
      </c>
      <c r="G5354" t="s">
        <v>115</v>
      </c>
      <c r="H5354" t="s">
        <v>71</v>
      </c>
      <c r="I5354">
        <v>4</v>
      </c>
      <c r="J5354">
        <v>2359.83</v>
      </c>
      <c r="K5354">
        <v>1601.95</v>
      </c>
      <c r="L5354">
        <v>9439.32</v>
      </c>
      <c r="M5354">
        <v>6407.8</v>
      </c>
      <c r="N5354" t="s">
        <v>17430</v>
      </c>
      <c r="O5354" t="s">
        <v>17429</v>
      </c>
      <c r="P5354" t="s">
        <v>60</v>
      </c>
      <c r="Q5354">
        <v>8.7139000000000006</v>
      </c>
      <c r="R5354">
        <v>77.756699999999995</v>
      </c>
      <c r="S5354" t="s">
        <v>564</v>
      </c>
      <c r="T5354" t="s">
        <v>563</v>
      </c>
      <c r="U5354" t="s">
        <v>10</v>
      </c>
      <c r="V5354" t="s">
        <v>9</v>
      </c>
    </row>
    <row r="5355" spans="1:22">
      <c r="A5355" t="s">
        <v>17428</v>
      </c>
      <c r="B5355" s="2">
        <v>45185.593055555553</v>
      </c>
      <c r="C5355" s="2">
        <f t="shared" si="83"/>
        <v>45180</v>
      </c>
      <c r="D5355" t="s">
        <v>878</v>
      </c>
      <c r="E5355" t="s">
        <v>10624</v>
      </c>
      <c r="F5355" t="s">
        <v>136</v>
      </c>
      <c r="G5355" t="s">
        <v>41</v>
      </c>
      <c r="H5355" t="s">
        <v>16</v>
      </c>
      <c r="I5355">
        <v>2</v>
      </c>
      <c r="J5355">
        <v>2293.46</v>
      </c>
      <c r="K5355">
        <v>1457.08</v>
      </c>
      <c r="L5355">
        <v>4586.92</v>
      </c>
      <c r="M5355">
        <v>2914.16</v>
      </c>
      <c r="N5355" t="s">
        <v>17427</v>
      </c>
      <c r="O5355" t="s">
        <v>17426</v>
      </c>
      <c r="P5355" t="s">
        <v>37</v>
      </c>
      <c r="Q5355">
        <v>10.7905</v>
      </c>
      <c r="R5355">
        <v>78.704700000000003</v>
      </c>
      <c r="S5355" t="s">
        <v>735</v>
      </c>
      <c r="T5355" t="s">
        <v>734</v>
      </c>
      <c r="U5355" t="s">
        <v>10</v>
      </c>
      <c r="V5355" t="s">
        <v>22</v>
      </c>
    </row>
    <row r="5356" spans="1:22">
      <c r="A5356" t="s">
        <v>17425</v>
      </c>
      <c r="B5356" s="2">
        <v>45046.564583333333</v>
      </c>
      <c r="C5356" s="2">
        <f t="shared" si="83"/>
        <v>45040</v>
      </c>
      <c r="D5356" t="s">
        <v>873</v>
      </c>
      <c r="E5356" t="s">
        <v>872</v>
      </c>
      <c r="F5356" t="s">
        <v>18</v>
      </c>
      <c r="G5356" t="s">
        <v>91</v>
      </c>
      <c r="H5356" t="s">
        <v>29</v>
      </c>
      <c r="I5356">
        <v>2</v>
      </c>
      <c r="J5356">
        <v>1367.83</v>
      </c>
      <c r="K5356">
        <v>930.32</v>
      </c>
      <c r="L5356">
        <v>2735.66</v>
      </c>
      <c r="M5356">
        <v>1860.64</v>
      </c>
      <c r="N5356" t="s">
        <v>17424</v>
      </c>
      <c r="O5356" t="s">
        <v>17423</v>
      </c>
      <c r="P5356" t="s">
        <v>121</v>
      </c>
      <c r="Q5356">
        <v>9.9252000000000002</v>
      </c>
      <c r="R5356">
        <v>78.119799999999998</v>
      </c>
      <c r="S5356" t="s">
        <v>530</v>
      </c>
      <c r="T5356" t="s">
        <v>529</v>
      </c>
      <c r="U5356" t="s">
        <v>46</v>
      </c>
      <c r="V5356" t="s">
        <v>22</v>
      </c>
    </row>
    <row r="5357" spans="1:22">
      <c r="A5357" t="s">
        <v>17422</v>
      </c>
      <c r="B5357" s="2">
        <v>44975.561805555553</v>
      </c>
      <c r="C5357" s="2">
        <f t="shared" si="83"/>
        <v>44970</v>
      </c>
      <c r="D5357" t="s">
        <v>868</v>
      </c>
      <c r="E5357" t="s">
        <v>17421</v>
      </c>
      <c r="F5357" t="s">
        <v>64</v>
      </c>
      <c r="G5357" t="s">
        <v>53</v>
      </c>
      <c r="H5357" t="s">
        <v>40</v>
      </c>
      <c r="I5357">
        <v>1</v>
      </c>
      <c r="J5357">
        <v>2243.7399999999998</v>
      </c>
      <c r="K5357">
        <v>1572.44</v>
      </c>
      <c r="L5357">
        <v>2243.7399999999998</v>
      </c>
      <c r="M5357">
        <v>1572.44</v>
      </c>
      <c r="N5357" t="s">
        <v>17420</v>
      </c>
      <c r="O5357" t="s">
        <v>17419</v>
      </c>
      <c r="P5357" t="s">
        <v>37</v>
      </c>
      <c r="Q5357">
        <v>10.7905</v>
      </c>
      <c r="R5357">
        <v>78.704700000000003</v>
      </c>
      <c r="S5357" t="s">
        <v>193</v>
      </c>
      <c r="T5357" t="s">
        <v>192</v>
      </c>
      <c r="U5357" t="s">
        <v>23</v>
      </c>
      <c r="V5357" t="s">
        <v>9</v>
      </c>
    </row>
    <row r="5358" spans="1:22">
      <c r="A5358" t="s">
        <v>17418</v>
      </c>
      <c r="B5358" s="2">
        <v>45033.781944444447</v>
      </c>
      <c r="C5358" s="2">
        <f t="shared" si="83"/>
        <v>45033</v>
      </c>
      <c r="D5358" t="s">
        <v>863</v>
      </c>
      <c r="E5358" t="s">
        <v>862</v>
      </c>
      <c r="F5358" t="s">
        <v>83</v>
      </c>
      <c r="G5358" t="s">
        <v>53</v>
      </c>
      <c r="H5358" t="s">
        <v>40</v>
      </c>
      <c r="I5358">
        <v>1</v>
      </c>
      <c r="J5358">
        <v>520.95000000000005</v>
      </c>
      <c r="K5358">
        <v>423.44</v>
      </c>
      <c r="L5358">
        <v>520.95000000000005</v>
      </c>
      <c r="M5358">
        <v>423.44</v>
      </c>
      <c r="N5358" t="s">
        <v>17417</v>
      </c>
      <c r="O5358" t="s">
        <v>17416</v>
      </c>
      <c r="P5358" t="s">
        <v>49</v>
      </c>
      <c r="Q5358">
        <v>12.916499999999999</v>
      </c>
      <c r="R5358">
        <v>79.132499999999993</v>
      </c>
      <c r="S5358" t="s">
        <v>333</v>
      </c>
      <c r="T5358" t="s">
        <v>332</v>
      </c>
      <c r="U5358" t="s">
        <v>23</v>
      </c>
      <c r="V5358" t="s">
        <v>22</v>
      </c>
    </row>
    <row r="5359" spans="1:22">
      <c r="A5359" t="s">
        <v>17415</v>
      </c>
      <c r="B5359" s="2">
        <v>45198.85</v>
      </c>
      <c r="C5359" s="2">
        <f t="shared" si="83"/>
        <v>45194</v>
      </c>
      <c r="D5359" t="s">
        <v>858</v>
      </c>
      <c r="E5359" t="s">
        <v>8811</v>
      </c>
      <c r="F5359" t="s">
        <v>18</v>
      </c>
      <c r="G5359" t="s">
        <v>30</v>
      </c>
      <c r="H5359" t="s">
        <v>63</v>
      </c>
      <c r="I5359">
        <v>2</v>
      </c>
      <c r="J5359">
        <v>1087.9100000000001</v>
      </c>
      <c r="K5359">
        <v>759.39</v>
      </c>
      <c r="L5359">
        <v>2175.8200000000002</v>
      </c>
      <c r="M5359">
        <v>1518.78</v>
      </c>
      <c r="N5359" t="s">
        <v>17414</v>
      </c>
      <c r="O5359" t="s">
        <v>17413</v>
      </c>
      <c r="P5359" t="s">
        <v>49</v>
      </c>
      <c r="Q5359">
        <v>12.916499999999999</v>
      </c>
      <c r="R5359">
        <v>79.132499999999993</v>
      </c>
      <c r="S5359" t="s">
        <v>396</v>
      </c>
      <c r="T5359" t="s">
        <v>395</v>
      </c>
      <c r="U5359" t="s">
        <v>57</v>
      </c>
      <c r="V5359" t="s">
        <v>9</v>
      </c>
    </row>
    <row r="5360" spans="1:22">
      <c r="A5360" t="s">
        <v>17412</v>
      </c>
      <c r="B5360" s="2">
        <v>45009.509027777778</v>
      </c>
      <c r="C5360" s="2">
        <f t="shared" si="83"/>
        <v>45005</v>
      </c>
      <c r="D5360" t="s">
        <v>853</v>
      </c>
      <c r="E5360" t="s">
        <v>3197</v>
      </c>
      <c r="F5360" t="s">
        <v>64</v>
      </c>
      <c r="G5360" t="s">
        <v>91</v>
      </c>
      <c r="H5360" t="s">
        <v>71</v>
      </c>
      <c r="I5360">
        <v>3</v>
      </c>
      <c r="J5360">
        <v>973.53</v>
      </c>
      <c r="K5360">
        <v>818.89</v>
      </c>
      <c r="L5360">
        <v>2920.59</v>
      </c>
      <c r="M5360">
        <v>2456.67</v>
      </c>
      <c r="N5360" t="s">
        <v>17411</v>
      </c>
      <c r="O5360" t="s">
        <v>17410</v>
      </c>
      <c r="P5360" t="s">
        <v>68</v>
      </c>
      <c r="Q5360">
        <v>11.34</v>
      </c>
      <c r="R5360">
        <v>77.717200000000005</v>
      </c>
      <c r="S5360" t="s">
        <v>257</v>
      </c>
      <c r="T5360" t="s">
        <v>256</v>
      </c>
      <c r="U5360" t="s">
        <v>10</v>
      </c>
      <c r="V5360" t="s">
        <v>9</v>
      </c>
    </row>
    <row r="5361" spans="1:22">
      <c r="A5361" t="s">
        <v>17409</v>
      </c>
      <c r="B5361" s="2">
        <v>44996.820833333331</v>
      </c>
      <c r="C5361" s="2">
        <f t="shared" si="83"/>
        <v>44991</v>
      </c>
      <c r="D5361" t="s">
        <v>848</v>
      </c>
      <c r="E5361" t="s">
        <v>3193</v>
      </c>
      <c r="F5361" t="s">
        <v>73</v>
      </c>
      <c r="G5361" t="s">
        <v>41</v>
      </c>
      <c r="H5361" t="s">
        <v>16</v>
      </c>
      <c r="I5361">
        <v>1</v>
      </c>
      <c r="J5361">
        <v>1822.88</v>
      </c>
      <c r="K5361">
        <v>1165.7</v>
      </c>
      <c r="L5361">
        <v>1822.88</v>
      </c>
      <c r="M5361">
        <v>1165.7</v>
      </c>
      <c r="N5361" t="s">
        <v>17408</v>
      </c>
      <c r="O5361" t="s">
        <v>17407</v>
      </c>
      <c r="P5361" t="s">
        <v>13</v>
      </c>
      <c r="Q5361">
        <v>11.664300000000001</v>
      </c>
      <c r="R5361">
        <v>78.146000000000001</v>
      </c>
      <c r="S5361" t="s">
        <v>226</v>
      </c>
      <c r="T5361" t="s">
        <v>225</v>
      </c>
      <c r="U5361" t="s">
        <v>57</v>
      </c>
      <c r="V5361" t="s">
        <v>45</v>
      </c>
    </row>
    <row r="5362" spans="1:22">
      <c r="A5362" t="s">
        <v>17406</v>
      </c>
      <c r="B5362" s="2">
        <v>45215.731249999997</v>
      </c>
      <c r="C5362" s="2">
        <f t="shared" si="83"/>
        <v>45215</v>
      </c>
      <c r="D5362" t="s">
        <v>843</v>
      </c>
      <c r="E5362" t="s">
        <v>17405</v>
      </c>
      <c r="F5362" t="s">
        <v>201</v>
      </c>
      <c r="G5362" t="s">
        <v>53</v>
      </c>
      <c r="H5362" t="s">
        <v>40</v>
      </c>
      <c r="I5362">
        <v>4</v>
      </c>
      <c r="J5362">
        <v>2007.21</v>
      </c>
      <c r="K5362">
        <v>1670.52</v>
      </c>
      <c r="L5362">
        <v>8028.84</v>
      </c>
      <c r="M5362">
        <v>6682.08</v>
      </c>
      <c r="N5362" t="s">
        <v>17404</v>
      </c>
      <c r="O5362" t="s">
        <v>17403</v>
      </c>
      <c r="P5362" t="s">
        <v>112</v>
      </c>
      <c r="Q5362">
        <v>13.082700000000001</v>
      </c>
      <c r="R5362">
        <v>80.270700000000005</v>
      </c>
      <c r="S5362" t="s">
        <v>530</v>
      </c>
      <c r="T5362" t="s">
        <v>529</v>
      </c>
      <c r="U5362" t="s">
        <v>46</v>
      </c>
      <c r="V5362" t="s">
        <v>9</v>
      </c>
    </row>
    <row r="5363" spans="1:22">
      <c r="A5363" t="s">
        <v>17402</v>
      </c>
      <c r="B5363" s="2">
        <v>45158.447222222225</v>
      </c>
      <c r="C5363" s="2">
        <f t="shared" si="83"/>
        <v>45152</v>
      </c>
      <c r="D5363" t="s">
        <v>838</v>
      </c>
      <c r="E5363" t="s">
        <v>17401</v>
      </c>
      <c r="F5363" t="s">
        <v>64</v>
      </c>
      <c r="G5363" t="s">
        <v>106</v>
      </c>
      <c r="H5363" t="s">
        <v>71</v>
      </c>
      <c r="I5363">
        <v>3</v>
      </c>
      <c r="J5363">
        <v>1133.52</v>
      </c>
      <c r="K5363">
        <v>1015.24</v>
      </c>
      <c r="L5363">
        <v>3400.56</v>
      </c>
      <c r="M5363">
        <v>3045.72</v>
      </c>
      <c r="N5363" t="s">
        <v>17400</v>
      </c>
      <c r="O5363" t="s">
        <v>17399</v>
      </c>
      <c r="P5363" t="s">
        <v>13</v>
      </c>
      <c r="Q5363">
        <v>11.664300000000001</v>
      </c>
      <c r="R5363">
        <v>78.146000000000001</v>
      </c>
      <c r="S5363" t="s">
        <v>340</v>
      </c>
      <c r="T5363" t="s">
        <v>339</v>
      </c>
      <c r="U5363" t="s">
        <v>46</v>
      </c>
      <c r="V5363" t="s">
        <v>212</v>
      </c>
    </row>
    <row r="5364" spans="1:22">
      <c r="A5364" t="s">
        <v>17398</v>
      </c>
      <c r="B5364" s="2">
        <v>45019.548611111109</v>
      </c>
      <c r="C5364" s="2">
        <f t="shared" si="83"/>
        <v>45019</v>
      </c>
      <c r="D5364" t="s">
        <v>833</v>
      </c>
      <c r="E5364" t="s">
        <v>8794</v>
      </c>
      <c r="F5364" t="s">
        <v>64</v>
      </c>
      <c r="G5364" t="s">
        <v>72</v>
      </c>
      <c r="H5364" t="s">
        <v>16</v>
      </c>
      <c r="I5364">
        <v>1</v>
      </c>
      <c r="J5364">
        <v>1318.78</v>
      </c>
      <c r="K5364">
        <v>1174.46</v>
      </c>
      <c r="L5364">
        <v>1318.78</v>
      </c>
      <c r="M5364">
        <v>1174.46</v>
      </c>
      <c r="N5364" t="s">
        <v>17397</v>
      </c>
      <c r="O5364" t="s">
        <v>17396</v>
      </c>
      <c r="P5364" t="s">
        <v>60</v>
      </c>
      <c r="Q5364">
        <v>8.7139000000000006</v>
      </c>
      <c r="R5364">
        <v>77.756699999999995</v>
      </c>
      <c r="S5364" t="s">
        <v>628</v>
      </c>
      <c r="T5364" t="s">
        <v>627</v>
      </c>
      <c r="U5364" t="s">
        <v>77</v>
      </c>
      <c r="V5364" t="s">
        <v>9</v>
      </c>
    </row>
    <row r="5365" spans="1:22">
      <c r="A5365" t="s">
        <v>17395</v>
      </c>
      <c r="B5365" s="2">
        <v>45092.884027777778</v>
      </c>
      <c r="C5365" s="2">
        <f t="shared" si="83"/>
        <v>45089</v>
      </c>
      <c r="D5365" t="s">
        <v>828</v>
      </c>
      <c r="E5365" t="s">
        <v>17394</v>
      </c>
      <c r="F5365" t="s">
        <v>73</v>
      </c>
      <c r="G5365" t="s">
        <v>72</v>
      </c>
      <c r="H5365" t="s">
        <v>71</v>
      </c>
      <c r="I5365">
        <v>2</v>
      </c>
      <c r="J5365">
        <v>1566.24</v>
      </c>
      <c r="K5365">
        <v>1265.52</v>
      </c>
      <c r="L5365">
        <v>3132.48</v>
      </c>
      <c r="M5365">
        <v>2531.04</v>
      </c>
      <c r="N5365" t="s">
        <v>17393</v>
      </c>
      <c r="O5365" t="s">
        <v>17392</v>
      </c>
      <c r="P5365" t="s">
        <v>112</v>
      </c>
      <c r="Q5365">
        <v>13.082700000000001</v>
      </c>
      <c r="R5365">
        <v>80.270700000000005</v>
      </c>
      <c r="S5365" t="s">
        <v>295</v>
      </c>
      <c r="T5365" t="s">
        <v>294</v>
      </c>
      <c r="U5365" t="s">
        <v>10</v>
      </c>
      <c r="V5365" t="s">
        <v>9</v>
      </c>
    </row>
    <row r="5366" spans="1:22">
      <c r="A5366" t="s">
        <v>17391</v>
      </c>
      <c r="B5366" s="2">
        <v>45395.62777777778</v>
      </c>
      <c r="C5366" s="2">
        <f t="shared" si="83"/>
        <v>45390</v>
      </c>
      <c r="D5366" t="s">
        <v>823</v>
      </c>
      <c r="E5366" t="s">
        <v>17390</v>
      </c>
      <c r="F5366" t="s">
        <v>64</v>
      </c>
      <c r="G5366" t="s">
        <v>72</v>
      </c>
      <c r="H5366" t="s">
        <v>29</v>
      </c>
      <c r="I5366">
        <v>3</v>
      </c>
      <c r="J5366">
        <v>2274.4499999999998</v>
      </c>
      <c r="K5366">
        <v>1759.34</v>
      </c>
      <c r="L5366">
        <v>6823.35</v>
      </c>
      <c r="M5366">
        <v>5278.02</v>
      </c>
      <c r="N5366" t="s">
        <v>17389</v>
      </c>
      <c r="O5366" t="s">
        <v>17388</v>
      </c>
      <c r="P5366" t="s">
        <v>68</v>
      </c>
      <c r="Q5366">
        <v>11.34</v>
      </c>
      <c r="R5366">
        <v>77.717200000000005</v>
      </c>
      <c r="S5366" t="s">
        <v>420</v>
      </c>
      <c r="T5366" t="s">
        <v>419</v>
      </c>
      <c r="U5366" t="s">
        <v>77</v>
      </c>
      <c r="V5366" t="s">
        <v>9</v>
      </c>
    </row>
    <row r="5367" spans="1:22">
      <c r="A5367" t="s">
        <v>17387</v>
      </c>
      <c r="B5367" s="2">
        <v>45348.802083333336</v>
      </c>
      <c r="C5367" s="2">
        <f t="shared" si="83"/>
        <v>45348</v>
      </c>
      <c r="D5367" t="s">
        <v>818</v>
      </c>
      <c r="E5367" t="s">
        <v>17386</v>
      </c>
      <c r="F5367" t="s">
        <v>73</v>
      </c>
      <c r="G5367" t="s">
        <v>41</v>
      </c>
      <c r="H5367" t="s">
        <v>63</v>
      </c>
      <c r="I5367">
        <v>1</v>
      </c>
      <c r="J5367">
        <v>404.4</v>
      </c>
      <c r="K5367">
        <v>315.72000000000003</v>
      </c>
      <c r="L5367">
        <v>404.4</v>
      </c>
      <c r="M5367">
        <v>315.72000000000003</v>
      </c>
      <c r="N5367" t="s">
        <v>17385</v>
      </c>
      <c r="O5367" t="s">
        <v>17384</v>
      </c>
      <c r="P5367" t="s">
        <v>49</v>
      </c>
      <c r="Q5367">
        <v>12.916499999999999</v>
      </c>
      <c r="R5367">
        <v>79.132499999999993</v>
      </c>
      <c r="S5367" t="s">
        <v>784</v>
      </c>
      <c r="T5367" t="s">
        <v>783</v>
      </c>
      <c r="U5367" t="s">
        <v>77</v>
      </c>
      <c r="V5367" t="s">
        <v>45</v>
      </c>
    </row>
    <row r="5368" spans="1:22">
      <c r="A5368" t="s">
        <v>17383</v>
      </c>
      <c r="B5368" s="2">
        <v>44985.48333333333</v>
      </c>
      <c r="C5368" s="2">
        <f t="shared" si="83"/>
        <v>44984</v>
      </c>
      <c r="D5368" t="s">
        <v>813</v>
      </c>
      <c r="E5368" t="s">
        <v>812</v>
      </c>
      <c r="F5368" t="s">
        <v>201</v>
      </c>
      <c r="G5368" t="s">
        <v>53</v>
      </c>
      <c r="H5368" t="s">
        <v>16</v>
      </c>
      <c r="I5368">
        <v>3</v>
      </c>
      <c r="J5368">
        <v>849.9</v>
      </c>
      <c r="K5368">
        <v>556.07000000000005</v>
      </c>
      <c r="L5368">
        <v>2549.6999999999998</v>
      </c>
      <c r="M5368">
        <v>1668.21</v>
      </c>
      <c r="N5368" t="s">
        <v>17382</v>
      </c>
      <c r="O5368" t="s">
        <v>17381</v>
      </c>
      <c r="P5368" t="s">
        <v>13</v>
      </c>
      <c r="Q5368">
        <v>11.664300000000001</v>
      </c>
      <c r="R5368">
        <v>78.146000000000001</v>
      </c>
      <c r="S5368" t="s">
        <v>432</v>
      </c>
      <c r="T5368" t="s">
        <v>431</v>
      </c>
      <c r="U5368" t="s">
        <v>46</v>
      </c>
      <c r="V5368" t="s">
        <v>9</v>
      </c>
    </row>
    <row r="5369" spans="1:22">
      <c r="A5369" t="s">
        <v>17380</v>
      </c>
      <c r="B5369" s="2">
        <v>45361.693055555559</v>
      </c>
      <c r="C5369" s="2">
        <f t="shared" si="83"/>
        <v>45355</v>
      </c>
      <c r="D5369" t="s">
        <v>808</v>
      </c>
      <c r="E5369" t="s">
        <v>807</v>
      </c>
      <c r="F5369" t="s">
        <v>64</v>
      </c>
      <c r="G5369" t="s">
        <v>30</v>
      </c>
      <c r="H5369" t="s">
        <v>16</v>
      </c>
      <c r="I5369">
        <v>2</v>
      </c>
      <c r="J5369">
        <v>1326.18</v>
      </c>
      <c r="K5369">
        <v>978.4</v>
      </c>
      <c r="L5369">
        <v>2652.36</v>
      </c>
      <c r="M5369">
        <v>1956.8</v>
      </c>
      <c r="N5369" t="s">
        <v>17379</v>
      </c>
      <c r="O5369" t="s">
        <v>17378</v>
      </c>
      <c r="P5369" t="s">
        <v>112</v>
      </c>
      <c r="Q5369">
        <v>13.082700000000001</v>
      </c>
      <c r="R5369">
        <v>80.270700000000005</v>
      </c>
      <c r="S5369" t="s">
        <v>530</v>
      </c>
      <c r="T5369" t="s">
        <v>529</v>
      </c>
      <c r="U5369" t="s">
        <v>77</v>
      </c>
      <c r="V5369" t="s">
        <v>45</v>
      </c>
    </row>
    <row r="5370" spans="1:22">
      <c r="A5370" t="s">
        <v>17377</v>
      </c>
      <c r="B5370" s="2">
        <v>45407.67083333333</v>
      </c>
      <c r="C5370" s="2">
        <f t="shared" si="83"/>
        <v>45404</v>
      </c>
      <c r="D5370" t="s">
        <v>803</v>
      </c>
      <c r="E5370" t="s">
        <v>802</v>
      </c>
      <c r="F5370" t="s">
        <v>18</v>
      </c>
      <c r="G5370" t="s">
        <v>17</v>
      </c>
      <c r="H5370" t="s">
        <v>16</v>
      </c>
      <c r="I5370">
        <v>3</v>
      </c>
      <c r="J5370">
        <v>944.37</v>
      </c>
      <c r="K5370">
        <v>790.58</v>
      </c>
      <c r="L5370">
        <v>2833.11</v>
      </c>
      <c r="M5370">
        <v>2371.7399999999998</v>
      </c>
      <c r="N5370" t="s">
        <v>17376</v>
      </c>
      <c r="O5370" t="s">
        <v>17375</v>
      </c>
      <c r="P5370" t="s">
        <v>60</v>
      </c>
      <c r="Q5370">
        <v>8.7139000000000006</v>
      </c>
      <c r="R5370">
        <v>77.756699999999995</v>
      </c>
      <c r="S5370" t="s">
        <v>269</v>
      </c>
      <c r="T5370" t="s">
        <v>268</v>
      </c>
      <c r="U5370" t="s">
        <v>46</v>
      </c>
      <c r="V5370" t="s">
        <v>9</v>
      </c>
    </row>
    <row r="5371" spans="1:22">
      <c r="A5371" t="s">
        <v>17374</v>
      </c>
      <c r="B5371" s="2">
        <v>45506.756944444445</v>
      </c>
      <c r="C5371" s="2">
        <f t="shared" si="83"/>
        <v>45502</v>
      </c>
      <c r="D5371" t="s">
        <v>798</v>
      </c>
      <c r="E5371" t="s">
        <v>17373</v>
      </c>
      <c r="F5371" t="s">
        <v>83</v>
      </c>
      <c r="G5371" t="s">
        <v>91</v>
      </c>
      <c r="H5371" t="s">
        <v>16</v>
      </c>
      <c r="I5371">
        <v>1</v>
      </c>
      <c r="J5371">
        <v>1589.41</v>
      </c>
      <c r="K5371">
        <v>1321.92</v>
      </c>
      <c r="L5371">
        <v>1589.41</v>
      </c>
      <c r="M5371">
        <v>1321.92</v>
      </c>
      <c r="N5371" t="s">
        <v>17372</v>
      </c>
      <c r="O5371" t="s">
        <v>17371</v>
      </c>
      <c r="P5371" t="s">
        <v>49</v>
      </c>
      <c r="Q5371">
        <v>12.916499999999999</v>
      </c>
      <c r="R5371">
        <v>79.132499999999993</v>
      </c>
      <c r="S5371" t="s">
        <v>283</v>
      </c>
      <c r="T5371" t="s">
        <v>282</v>
      </c>
      <c r="U5371" t="s">
        <v>77</v>
      </c>
      <c r="V5371" t="s">
        <v>9</v>
      </c>
    </row>
    <row r="5372" spans="1:22">
      <c r="A5372" t="s">
        <v>17370</v>
      </c>
      <c r="B5372" s="2">
        <v>45037.500694444447</v>
      </c>
      <c r="C5372" s="2">
        <f t="shared" si="83"/>
        <v>45033</v>
      </c>
      <c r="D5372" t="s">
        <v>793</v>
      </c>
      <c r="E5372" t="s">
        <v>17369</v>
      </c>
      <c r="F5372" t="s">
        <v>136</v>
      </c>
      <c r="G5372" t="s">
        <v>72</v>
      </c>
      <c r="H5372" t="s">
        <v>29</v>
      </c>
      <c r="I5372">
        <v>2</v>
      </c>
      <c r="J5372">
        <v>2329.1999999999998</v>
      </c>
      <c r="K5372">
        <v>1859.07</v>
      </c>
      <c r="L5372">
        <v>4658.3999999999996</v>
      </c>
      <c r="M5372">
        <v>3718.14</v>
      </c>
      <c r="N5372" t="s">
        <v>17368</v>
      </c>
      <c r="O5372" t="s">
        <v>17367</v>
      </c>
      <c r="P5372" t="s">
        <v>37</v>
      </c>
      <c r="Q5372">
        <v>10.7905</v>
      </c>
      <c r="R5372">
        <v>78.704700000000003</v>
      </c>
      <c r="S5372" t="s">
        <v>12</v>
      </c>
      <c r="T5372" t="s">
        <v>11</v>
      </c>
      <c r="U5372" t="s">
        <v>77</v>
      </c>
      <c r="V5372" t="s">
        <v>9</v>
      </c>
    </row>
    <row r="5373" spans="1:22">
      <c r="A5373" t="s">
        <v>17366</v>
      </c>
      <c r="B5373" s="2">
        <v>44932.620833333334</v>
      </c>
      <c r="C5373" s="2">
        <f t="shared" si="83"/>
        <v>44928</v>
      </c>
      <c r="D5373" t="s">
        <v>788</v>
      </c>
      <c r="E5373" t="s">
        <v>10557</v>
      </c>
      <c r="F5373" t="s">
        <v>64</v>
      </c>
      <c r="G5373" t="s">
        <v>82</v>
      </c>
      <c r="H5373" t="s">
        <v>63</v>
      </c>
      <c r="I5373">
        <v>2</v>
      </c>
      <c r="J5373">
        <v>277.08</v>
      </c>
      <c r="K5373">
        <v>231.4</v>
      </c>
      <c r="L5373">
        <v>554.16</v>
      </c>
      <c r="M5373">
        <v>462.8</v>
      </c>
      <c r="N5373" t="s">
        <v>17365</v>
      </c>
      <c r="O5373" t="s">
        <v>17364</v>
      </c>
      <c r="P5373" t="s">
        <v>68</v>
      </c>
      <c r="Q5373">
        <v>11.34</v>
      </c>
      <c r="R5373">
        <v>77.717200000000005</v>
      </c>
      <c r="S5373" t="s">
        <v>537</v>
      </c>
      <c r="T5373" t="s">
        <v>536</v>
      </c>
      <c r="U5373" t="s">
        <v>77</v>
      </c>
      <c r="V5373" t="s">
        <v>45</v>
      </c>
    </row>
    <row r="5374" spans="1:22">
      <c r="A5374" t="s">
        <v>17363</v>
      </c>
      <c r="B5374" s="2">
        <v>45360.521527777775</v>
      </c>
      <c r="C5374" s="2">
        <f t="shared" si="83"/>
        <v>45355</v>
      </c>
      <c r="D5374" t="s">
        <v>781</v>
      </c>
      <c r="E5374" t="s">
        <v>17362</v>
      </c>
      <c r="F5374" t="s">
        <v>64</v>
      </c>
      <c r="G5374" t="s">
        <v>17</v>
      </c>
      <c r="H5374" t="s">
        <v>29</v>
      </c>
      <c r="I5374">
        <v>3</v>
      </c>
      <c r="J5374">
        <v>1073.05</v>
      </c>
      <c r="K5374">
        <v>699.86</v>
      </c>
      <c r="L5374">
        <v>3219.15</v>
      </c>
      <c r="M5374">
        <v>2099.58</v>
      </c>
      <c r="N5374" t="s">
        <v>17361</v>
      </c>
      <c r="O5374" t="s">
        <v>17360</v>
      </c>
      <c r="P5374" t="s">
        <v>121</v>
      </c>
      <c r="Q5374">
        <v>9.9252000000000002</v>
      </c>
      <c r="R5374">
        <v>78.119799999999998</v>
      </c>
      <c r="S5374" t="s">
        <v>530</v>
      </c>
      <c r="T5374" t="s">
        <v>529</v>
      </c>
      <c r="U5374" t="s">
        <v>77</v>
      </c>
      <c r="V5374" t="s">
        <v>9</v>
      </c>
    </row>
    <row r="5375" spans="1:22">
      <c r="A5375" t="s">
        <v>17359</v>
      </c>
      <c r="B5375" s="2">
        <v>44941.613194444442</v>
      </c>
      <c r="C5375" s="2">
        <f t="shared" si="83"/>
        <v>44935</v>
      </c>
      <c r="D5375" t="s">
        <v>776</v>
      </c>
      <c r="E5375" t="s">
        <v>775</v>
      </c>
      <c r="F5375" t="s">
        <v>166</v>
      </c>
      <c r="G5375" t="s">
        <v>106</v>
      </c>
      <c r="H5375" t="s">
        <v>52</v>
      </c>
      <c r="I5375">
        <v>4</v>
      </c>
      <c r="J5375">
        <v>1292.8699999999999</v>
      </c>
      <c r="K5375">
        <v>800.67</v>
      </c>
      <c r="L5375">
        <v>5171.4799999999996</v>
      </c>
      <c r="M5375">
        <v>3202.68</v>
      </c>
      <c r="N5375" t="s">
        <v>17358</v>
      </c>
      <c r="O5375" t="s">
        <v>17357</v>
      </c>
      <c r="P5375" t="s">
        <v>68</v>
      </c>
      <c r="Q5375">
        <v>11.34</v>
      </c>
      <c r="R5375">
        <v>77.717200000000005</v>
      </c>
      <c r="S5375" t="s">
        <v>396</v>
      </c>
      <c r="T5375" t="s">
        <v>395</v>
      </c>
      <c r="U5375" t="s">
        <v>46</v>
      </c>
      <c r="V5375" t="s">
        <v>9</v>
      </c>
    </row>
    <row r="5376" spans="1:22">
      <c r="A5376" t="s">
        <v>17356</v>
      </c>
      <c r="B5376" s="2">
        <v>45135.616666666669</v>
      </c>
      <c r="C5376" s="2">
        <f t="shared" si="83"/>
        <v>45131</v>
      </c>
      <c r="D5376" t="s">
        <v>771</v>
      </c>
      <c r="E5376" t="s">
        <v>3137</v>
      </c>
      <c r="F5376" t="s">
        <v>18</v>
      </c>
      <c r="G5376" t="s">
        <v>82</v>
      </c>
      <c r="H5376" t="s">
        <v>52</v>
      </c>
      <c r="I5376">
        <v>3</v>
      </c>
      <c r="J5376">
        <v>1266.47</v>
      </c>
      <c r="K5376">
        <v>951.72</v>
      </c>
      <c r="L5376">
        <v>3799.41</v>
      </c>
      <c r="M5376">
        <v>2855.16</v>
      </c>
      <c r="N5376" t="s">
        <v>17355</v>
      </c>
      <c r="O5376" t="s">
        <v>17354</v>
      </c>
      <c r="P5376" t="s">
        <v>37</v>
      </c>
      <c r="Q5376">
        <v>10.7905</v>
      </c>
      <c r="R5376">
        <v>78.704700000000003</v>
      </c>
      <c r="S5376" t="s">
        <v>1238</v>
      </c>
      <c r="T5376" t="s">
        <v>1237</v>
      </c>
      <c r="U5376" t="s">
        <v>77</v>
      </c>
      <c r="V5376" t="s">
        <v>45</v>
      </c>
    </row>
    <row r="5377" spans="1:22">
      <c r="A5377" t="s">
        <v>17353</v>
      </c>
      <c r="B5377" s="2">
        <v>45157.757638888892</v>
      </c>
      <c r="C5377" s="2">
        <f t="shared" si="83"/>
        <v>45152</v>
      </c>
      <c r="D5377" t="s">
        <v>766</v>
      </c>
      <c r="E5377" t="s">
        <v>6933</v>
      </c>
      <c r="F5377" t="s">
        <v>201</v>
      </c>
      <c r="G5377" t="s">
        <v>115</v>
      </c>
      <c r="H5377" t="s">
        <v>52</v>
      </c>
      <c r="I5377">
        <v>4</v>
      </c>
      <c r="J5377">
        <v>342.18</v>
      </c>
      <c r="K5377">
        <v>213.68</v>
      </c>
      <c r="L5377">
        <v>1368.72</v>
      </c>
      <c r="M5377">
        <v>854.72</v>
      </c>
      <c r="N5377" t="s">
        <v>17352</v>
      </c>
      <c r="O5377" t="s">
        <v>17351</v>
      </c>
      <c r="P5377" t="s">
        <v>121</v>
      </c>
      <c r="Q5377">
        <v>9.9252000000000002</v>
      </c>
      <c r="R5377">
        <v>78.119799999999998</v>
      </c>
      <c r="S5377" t="s">
        <v>319</v>
      </c>
      <c r="T5377" t="s">
        <v>318</v>
      </c>
      <c r="U5377" t="s">
        <v>77</v>
      </c>
      <c r="V5377" t="s">
        <v>45</v>
      </c>
    </row>
    <row r="5378" spans="1:22">
      <c r="A5378" t="s">
        <v>17350</v>
      </c>
      <c r="B5378" s="2">
        <v>44933.692361111112</v>
      </c>
      <c r="C5378" s="2">
        <f t="shared" si="83"/>
        <v>44928</v>
      </c>
      <c r="D5378" t="s">
        <v>759</v>
      </c>
      <c r="E5378" t="s">
        <v>15685</v>
      </c>
      <c r="F5378" t="s">
        <v>201</v>
      </c>
      <c r="G5378" t="s">
        <v>41</v>
      </c>
      <c r="H5378" t="s">
        <v>52</v>
      </c>
      <c r="I5378">
        <v>1</v>
      </c>
      <c r="J5378">
        <v>1786.11</v>
      </c>
      <c r="K5378">
        <v>1206.3599999999999</v>
      </c>
      <c r="L5378">
        <v>1786.11</v>
      </c>
      <c r="M5378">
        <v>1206.3599999999999</v>
      </c>
      <c r="N5378" t="s">
        <v>17349</v>
      </c>
      <c r="O5378" t="s">
        <v>17348</v>
      </c>
      <c r="P5378" t="s">
        <v>49</v>
      </c>
      <c r="Q5378">
        <v>12.916499999999999</v>
      </c>
      <c r="R5378">
        <v>79.132499999999993</v>
      </c>
      <c r="S5378" t="s">
        <v>364</v>
      </c>
      <c r="T5378" t="s">
        <v>363</v>
      </c>
      <c r="U5378" t="s">
        <v>10</v>
      </c>
      <c r="V5378" t="s">
        <v>9</v>
      </c>
    </row>
    <row r="5379" spans="1:22">
      <c r="A5379" t="s">
        <v>17347</v>
      </c>
      <c r="B5379" s="2">
        <v>45555.809027777781</v>
      </c>
      <c r="C5379" s="2">
        <f t="shared" ref="C5379:C5442" si="84">INT(B5379) - WEEKDAY(INT(B5379), 2) + 1</f>
        <v>45551</v>
      </c>
      <c r="D5379" t="s">
        <v>754</v>
      </c>
      <c r="E5379" t="s">
        <v>753</v>
      </c>
      <c r="F5379" t="s">
        <v>166</v>
      </c>
      <c r="G5379" t="s">
        <v>30</v>
      </c>
      <c r="H5379" t="s">
        <v>63</v>
      </c>
      <c r="I5379">
        <v>2</v>
      </c>
      <c r="J5379">
        <v>2137.23</v>
      </c>
      <c r="K5379">
        <v>1445.74</v>
      </c>
      <c r="L5379">
        <v>4274.46</v>
      </c>
      <c r="M5379">
        <v>2891.48</v>
      </c>
      <c r="N5379" t="s">
        <v>17346</v>
      </c>
      <c r="O5379" t="s">
        <v>17345</v>
      </c>
      <c r="P5379" t="s">
        <v>13</v>
      </c>
      <c r="Q5379">
        <v>11.664300000000001</v>
      </c>
      <c r="R5379">
        <v>78.146000000000001</v>
      </c>
      <c r="S5379" t="s">
        <v>206</v>
      </c>
      <c r="T5379" t="s">
        <v>205</v>
      </c>
      <c r="U5379" t="s">
        <v>57</v>
      </c>
      <c r="V5379" t="s">
        <v>9</v>
      </c>
    </row>
    <row r="5380" spans="1:22">
      <c r="A5380" t="s">
        <v>17344</v>
      </c>
      <c r="B5380" s="2">
        <v>45575.599305555559</v>
      </c>
      <c r="C5380" s="2">
        <f t="shared" si="84"/>
        <v>45572</v>
      </c>
      <c r="D5380" t="s">
        <v>749</v>
      </c>
      <c r="E5380" t="s">
        <v>8737</v>
      </c>
      <c r="F5380" t="s">
        <v>31</v>
      </c>
      <c r="G5380" t="s">
        <v>53</v>
      </c>
      <c r="H5380" t="s">
        <v>71</v>
      </c>
      <c r="I5380">
        <v>1</v>
      </c>
      <c r="J5380">
        <v>905.09</v>
      </c>
      <c r="K5380">
        <v>772.04</v>
      </c>
      <c r="L5380">
        <v>905.09</v>
      </c>
      <c r="M5380">
        <v>772.04</v>
      </c>
      <c r="N5380" t="s">
        <v>17343</v>
      </c>
      <c r="O5380" t="s">
        <v>17342</v>
      </c>
      <c r="P5380" t="s">
        <v>13</v>
      </c>
      <c r="Q5380">
        <v>11.664300000000001</v>
      </c>
      <c r="R5380">
        <v>78.146000000000001</v>
      </c>
      <c r="S5380" t="s">
        <v>352</v>
      </c>
      <c r="T5380" t="s">
        <v>351</v>
      </c>
      <c r="U5380" t="s">
        <v>10</v>
      </c>
      <c r="V5380" t="s">
        <v>22</v>
      </c>
    </row>
    <row r="5381" spans="1:22">
      <c r="A5381" t="s">
        <v>17341</v>
      </c>
      <c r="B5381" s="2">
        <v>45369.845138888886</v>
      </c>
      <c r="C5381" s="2">
        <f t="shared" si="84"/>
        <v>45369</v>
      </c>
      <c r="D5381" t="s">
        <v>744</v>
      </c>
      <c r="E5381" t="s">
        <v>17340</v>
      </c>
      <c r="F5381" t="s">
        <v>64</v>
      </c>
      <c r="G5381" t="s">
        <v>72</v>
      </c>
      <c r="H5381" t="s">
        <v>71</v>
      </c>
      <c r="I5381">
        <v>1</v>
      </c>
      <c r="J5381">
        <v>2170.35</v>
      </c>
      <c r="K5381">
        <v>1783.32</v>
      </c>
      <c r="L5381">
        <v>2170.35</v>
      </c>
      <c r="M5381">
        <v>1783.32</v>
      </c>
      <c r="N5381" t="s">
        <v>17339</v>
      </c>
      <c r="O5381" t="s">
        <v>17338</v>
      </c>
      <c r="P5381" t="s">
        <v>49</v>
      </c>
      <c r="Q5381">
        <v>12.916499999999999</v>
      </c>
      <c r="R5381">
        <v>79.132499999999993</v>
      </c>
      <c r="S5381" t="s">
        <v>396</v>
      </c>
      <c r="T5381" t="s">
        <v>395</v>
      </c>
      <c r="U5381" t="s">
        <v>46</v>
      </c>
      <c r="V5381" t="s">
        <v>45</v>
      </c>
    </row>
    <row r="5382" spans="1:22">
      <c r="A5382" t="s">
        <v>17337</v>
      </c>
      <c r="B5382" s="2">
        <v>45027.734027777777</v>
      </c>
      <c r="C5382" s="2">
        <f t="shared" si="84"/>
        <v>45026</v>
      </c>
      <c r="D5382" t="s">
        <v>739</v>
      </c>
      <c r="E5382" t="s">
        <v>17336</v>
      </c>
      <c r="F5382" t="s">
        <v>201</v>
      </c>
      <c r="G5382" t="s">
        <v>91</v>
      </c>
      <c r="H5382" t="s">
        <v>40</v>
      </c>
      <c r="I5382">
        <v>1</v>
      </c>
      <c r="J5382">
        <v>1906.25</v>
      </c>
      <c r="K5382">
        <v>1495.18</v>
      </c>
      <c r="L5382">
        <v>1906.25</v>
      </c>
      <c r="M5382">
        <v>1495.18</v>
      </c>
      <c r="N5382" t="s">
        <v>17335</v>
      </c>
      <c r="O5382" t="s">
        <v>17334</v>
      </c>
      <c r="P5382" t="s">
        <v>26</v>
      </c>
      <c r="Q5382">
        <v>11.0168</v>
      </c>
      <c r="R5382">
        <v>76.955799999999996</v>
      </c>
      <c r="S5382" t="s">
        <v>454</v>
      </c>
      <c r="T5382" t="s">
        <v>453</v>
      </c>
      <c r="U5382" t="s">
        <v>10</v>
      </c>
      <c r="V5382" t="s">
        <v>9</v>
      </c>
    </row>
    <row r="5383" spans="1:22">
      <c r="A5383" t="s">
        <v>17333</v>
      </c>
      <c r="B5383" s="2">
        <v>45465.664583333331</v>
      </c>
      <c r="C5383" s="2">
        <f t="shared" si="84"/>
        <v>45460</v>
      </c>
      <c r="D5383" t="s">
        <v>732</v>
      </c>
      <c r="E5383" t="s">
        <v>5026</v>
      </c>
      <c r="F5383" t="s">
        <v>18</v>
      </c>
      <c r="G5383" t="s">
        <v>106</v>
      </c>
      <c r="H5383" t="s">
        <v>29</v>
      </c>
      <c r="I5383">
        <v>3</v>
      </c>
      <c r="J5383">
        <v>483.6</v>
      </c>
      <c r="K5383">
        <v>329.23</v>
      </c>
      <c r="L5383">
        <v>1450.8</v>
      </c>
      <c r="M5383">
        <v>987.69</v>
      </c>
      <c r="N5383" t="s">
        <v>17332</v>
      </c>
      <c r="O5383" t="s">
        <v>17331</v>
      </c>
      <c r="P5383" t="s">
        <v>60</v>
      </c>
      <c r="Q5383">
        <v>8.7139000000000006</v>
      </c>
      <c r="R5383">
        <v>77.756699999999995</v>
      </c>
      <c r="S5383" t="s">
        <v>735</v>
      </c>
      <c r="T5383" t="s">
        <v>734</v>
      </c>
      <c r="U5383" t="s">
        <v>23</v>
      </c>
      <c r="V5383" t="s">
        <v>9</v>
      </c>
    </row>
    <row r="5384" spans="1:22">
      <c r="A5384" t="s">
        <v>17330</v>
      </c>
      <c r="B5384" s="2">
        <v>45545.750694444447</v>
      </c>
      <c r="C5384" s="2">
        <f t="shared" si="84"/>
        <v>45544</v>
      </c>
      <c r="D5384" t="s">
        <v>727</v>
      </c>
      <c r="E5384" t="s">
        <v>17329</v>
      </c>
      <c r="F5384" t="s">
        <v>201</v>
      </c>
      <c r="G5384" t="s">
        <v>115</v>
      </c>
      <c r="H5384" t="s">
        <v>63</v>
      </c>
      <c r="I5384">
        <v>2</v>
      </c>
      <c r="J5384">
        <v>2212.77</v>
      </c>
      <c r="K5384">
        <v>1954.29</v>
      </c>
      <c r="L5384">
        <v>4425.54</v>
      </c>
      <c r="M5384">
        <v>3908.58</v>
      </c>
      <c r="N5384" t="s">
        <v>17328</v>
      </c>
      <c r="O5384" t="s">
        <v>17327</v>
      </c>
      <c r="P5384" t="s">
        <v>68</v>
      </c>
      <c r="Q5384">
        <v>11.34</v>
      </c>
      <c r="R5384">
        <v>77.717200000000005</v>
      </c>
      <c r="S5384" t="s">
        <v>36</v>
      </c>
      <c r="T5384" t="s">
        <v>35</v>
      </c>
      <c r="U5384" t="s">
        <v>57</v>
      </c>
      <c r="V5384" t="s">
        <v>45</v>
      </c>
    </row>
    <row r="5385" spans="1:22">
      <c r="A5385" t="s">
        <v>17326</v>
      </c>
      <c r="B5385" s="2">
        <v>44993.73541666667</v>
      </c>
      <c r="C5385" s="2">
        <f t="shared" si="84"/>
        <v>44991</v>
      </c>
      <c r="D5385" t="s">
        <v>722</v>
      </c>
      <c r="E5385" t="s">
        <v>13961</v>
      </c>
      <c r="F5385" t="s">
        <v>73</v>
      </c>
      <c r="G5385" t="s">
        <v>41</v>
      </c>
      <c r="H5385" t="s">
        <v>29</v>
      </c>
      <c r="I5385">
        <v>2</v>
      </c>
      <c r="J5385">
        <v>1552.07</v>
      </c>
      <c r="K5385">
        <v>1257.27</v>
      </c>
      <c r="L5385">
        <v>3104.14</v>
      </c>
      <c r="M5385">
        <v>2514.54</v>
      </c>
      <c r="N5385" t="s">
        <v>17325</v>
      </c>
      <c r="O5385" t="s">
        <v>17324</v>
      </c>
      <c r="P5385" t="s">
        <v>13</v>
      </c>
      <c r="Q5385">
        <v>11.664300000000001</v>
      </c>
      <c r="R5385">
        <v>78.146000000000001</v>
      </c>
      <c r="S5385" t="s">
        <v>616</v>
      </c>
      <c r="T5385" t="s">
        <v>615</v>
      </c>
      <c r="U5385" t="s">
        <v>77</v>
      </c>
      <c r="V5385" t="s">
        <v>45</v>
      </c>
    </row>
    <row r="5386" spans="1:22">
      <c r="A5386" t="s">
        <v>17323</v>
      </c>
      <c r="B5386" s="2">
        <v>45463.611805555556</v>
      </c>
      <c r="C5386" s="2">
        <f t="shared" si="84"/>
        <v>45460</v>
      </c>
      <c r="D5386" t="s">
        <v>717</v>
      </c>
      <c r="E5386" t="s">
        <v>10510</v>
      </c>
      <c r="F5386" t="s">
        <v>64</v>
      </c>
      <c r="G5386" t="s">
        <v>30</v>
      </c>
      <c r="H5386" t="s">
        <v>52</v>
      </c>
      <c r="I5386">
        <v>1</v>
      </c>
      <c r="J5386">
        <v>1615.55</v>
      </c>
      <c r="K5386">
        <v>1315.92</v>
      </c>
      <c r="L5386">
        <v>1615.55</v>
      </c>
      <c r="M5386">
        <v>1315.92</v>
      </c>
      <c r="N5386" t="s">
        <v>17322</v>
      </c>
      <c r="O5386" t="s">
        <v>17321</v>
      </c>
      <c r="P5386" t="s">
        <v>121</v>
      </c>
      <c r="Q5386">
        <v>9.9252000000000002</v>
      </c>
      <c r="R5386">
        <v>78.119799999999998</v>
      </c>
      <c r="S5386" t="s">
        <v>283</v>
      </c>
      <c r="T5386" t="s">
        <v>282</v>
      </c>
      <c r="U5386" t="s">
        <v>46</v>
      </c>
      <c r="V5386" t="s">
        <v>45</v>
      </c>
    </row>
    <row r="5387" spans="1:22">
      <c r="A5387" t="s">
        <v>17320</v>
      </c>
      <c r="B5387" s="2">
        <v>45372.464583333334</v>
      </c>
      <c r="C5387" s="2">
        <f t="shared" si="84"/>
        <v>45369</v>
      </c>
      <c r="D5387" t="s">
        <v>712</v>
      </c>
      <c r="E5387" t="s">
        <v>10506</v>
      </c>
      <c r="F5387" t="s">
        <v>201</v>
      </c>
      <c r="G5387" t="s">
        <v>41</v>
      </c>
      <c r="H5387" t="s">
        <v>29</v>
      </c>
      <c r="I5387">
        <v>3</v>
      </c>
      <c r="J5387">
        <v>2086.13</v>
      </c>
      <c r="K5387">
        <v>1267.8699999999999</v>
      </c>
      <c r="L5387">
        <v>6258.39</v>
      </c>
      <c r="M5387">
        <v>3803.61</v>
      </c>
      <c r="N5387" t="s">
        <v>17319</v>
      </c>
      <c r="O5387" t="s">
        <v>17318</v>
      </c>
      <c r="P5387" t="s">
        <v>37</v>
      </c>
      <c r="Q5387">
        <v>10.7905</v>
      </c>
      <c r="R5387">
        <v>78.704700000000003</v>
      </c>
      <c r="S5387" t="s">
        <v>537</v>
      </c>
      <c r="T5387" t="s">
        <v>536</v>
      </c>
      <c r="U5387" t="s">
        <v>77</v>
      </c>
      <c r="V5387" t="s">
        <v>45</v>
      </c>
    </row>
    <row r="5388" spans="1:22">
      <c r="A5388" t="s">
        <v>17317</v>
      </c>
      <c r="B5388" s="2">
        <v>44993.720138888886</v>
      </c>
      <c r="C5388" s="2">
        <f t="shared" si="84"/>
        <v>44991</v>
      </c>
      <c r="D5388" t="s">
        <v>707</v>
      </c>
      <c r="E5388" t="s">
        <v>706</v>
      </c>
      <c r="F5388" t="s">
        <v>83</v>
      </c>
      <c r="G5388" t="s">
        <v>41</v>
      </c>
      <c r="H5388" t="s">
        <v>29</v>
      </c>
      <c r="I5388">
        <v>1</v>
      </c>
      <c r="J5388">
        <v>1773.72</v>
      </c>
      <c r="K5388">
        <v>1396.97</v>
      </c>
      <c r="L5388">
        <v>1773.72</v>
      </c>
      <c r="M5388">
        <v>1396.97</v>
      </c>
      <c r="N5388" t="s">
        <v>17316</v>
      </c>
      <c r="O5388" t="s">
        <v>17315</v>
      </c>
      <c r="P5388" t="s">
        <v>60</v>
      </c>
      <c r="Q5388">
        <v>8.7139000000000006</v>
      </c>
      <c r="R5388">
        <v>77.756699999999995</v>
      </c>
      <c r="S5388" t="s">
        <v>153</v>
      </c>
      <c r="T5388" t="s">
        <v>152</v>
      </c>
      <c r="U5388" t="s">
        <v>23</v>
      </c>
      <c r="V5388" t="s">
        <v>45</v>
      </c>
    </row>
    <row r="5389" spans="1:22">
      <c r="A5389" t="s">
        <v>17314</v>
      </c>
      <c r="B5389" s="2">
        <v>45366.563194444447</v>
      </c>
      <c r="C5389" s="2">
        <f t="shared" si="84"/>
        <v>45362</v>
      </c>
      <c r="D5389" t="s">
        <v>702</v>
      </c>
      <c r="E5389" t="s">
        <v>6890</v>
      </c>
      <c r="F5389" t="s">
        <v>166</v>
      </c>
      <c r="G5389" t="s">
        <v>91</v>
      </c>
      <c r="H5389" t="s">
        <v>29</v>
      </c>
      <c r="I5389">
        <v>4</v>
      </c>
      <c r="J5389">
        <v>692.2</v>
      </c>
      <c r="K5389">
        <v>575.91</v>
      </c>
      <c r="L5389">
        <v>2768.8</v>
      </c>
      <c r="M5389">
        <v>2303.64</v>
      </c>
      <c r="N5389" t="s">
        <v>17313</v>
      </c>
      <c r="O5389" t="s">
        <v>17312</v>
      </c>
      <c r="P5389" t="s">
        <v>121</v>
      </c>
      <c r="Q5389">
        <v>9.9252000000000002</v>
      </c>
      <c r="R5389">
        <v>78.119799999999998</v>
      </c>
      <c r="S5389" t="s">
        <v>420</v>
      </c>
      <c r="T5389" t="s">
        <v>419</v>
      </c>
      <c r="U5389" t="s">
        <v>77</v>
      </c>
      <c r="V5389" t="s">
        <v>9</v>
      </c>
    </row>
    <row r="5390" spans="1:22">
      <c r="A5390" t="s">
        <v>17311</v>
      </c>
      <c r="B5390" s="2">
        <v>45135.525694444441</v>
      </c>
      <c r="C5390" s="2">
        <f t="shared" si="84"/>
        <v>45131</v>
      </c>
      <c r="D5390" t="s">
        <v>697</v>
      </c>
      <c r="E5390" t="s">
        <v>17310</v>
      </c>
      <c r="F5390" t="s">
        <v>136</v>
      </c>
      <c r="G5390" t="s">
        <v>91</v>
      </c>
      <c r="H5390" t="s">
        <v>16</v>
      </c>
      <c r="I5390">
        <v>2</v>
      </c>
      <c r="J5390">
        <v>1747.24</v>
      </c>
      <c r="K5390">
        <v>1120.04</v>
      </c>
      <c r="L5390">
        <v>3494.48</v>
      </c>
      <c r="M5390">
        <v>2240.08</v>
      </c>
      <c r="N5390" t="s">
        <v>17309</v>
      </c>
      <c r="O5390" t="s">
        <v>17308</v>
      </c>
      <c r="P5390" t="s">
        <v>60</v>
      </c>
      <c r="Q5390">
        <v>8.7139000000000006</v>
      </c>
      <c r="R5390">
        <v>77.756699999999995</v>
      </c>
      <c r="S5390" t="s">
        <v>226</v>
      </c>
      <c r="T5390" t="s">
        <v>225</v>
      </c>
      <c r="U5390" t="s">
        <v>10</v>
      </c>
      <c r="V5390" t="s">
        <v>9</v>
      </c>
    </row>
    <row r="5391" spans="1:22">
      <c r="A5391" t="s">
        <v>17307</v>
      </c>
      <c r="B5391" s="2">
        <v>44941.847222222219</v>
      </c>
      <c r="C5391" s="2">
        <f t="shared" si="84"/>
        <v>44935</v>
      </c>
      <c r="D5391" t="s">
        <v>692</v>
      </c>
      <c r="E5391" t="s">
        <v>17306</v>
      </c>
      <c r="F5391" t="s">
        <v>201</v>
      </c>
      <c r="G5391" t="s">
        <v>91</v>
      </c>
      <c r="H5391" t="s">
        <v>16</v>
      </c>
      <c r="I5391">
        <v>3</v>
      </c>
      <c r="J5391">
        <v>534.79</v>
      </c>
      <c r="K5391">
        <v>327.39999999999998</v>
      </c>
      <c r="L5391">
        <v>1604.37</v>
      </c>
      <c r="M5391">
        <v>982.2</v>
      </c>
      <c r="N5391" t="s">
        <v>17305</v>
      </c>
      <c r="O5391" t="s">
        <v>17304</v>
      </c>
      <c r="P5391" t="s">
        <v>26</v>
      </c>
      <c r="Q5391">
        <v>11.0168</v>
      </c>
      <c r="R5391">
        <v>76.955799999999996</v>
      </c>
      <c r="S5391" t="s">
        <v>564</v>
      </c>
      <c r="T5391" t="s">
        <v>563</v>
      </c>
      <c r="U5391" t="s">
        <v>46</v>
      </c>
      <c r="V5391" t="s">
        <v>45</v>
      </c>
    </row>
    <row r="5392" spans="1:22">
      <c r="A5392" t="s">
        <v>17303</v>
      </c>
      <c r="B5392" s="2">
        <v>44948.62777777778</v>
      </c>
      <c r="C5392" s="2">
        <f t="shared" si="84"/>
        <v>44942</v>
      </c>
      <c r="D5392" t="s">
        <v>687</v>
      </c>
      <c r="E5392" t="s">
        <v>15636</v>
      </c>
      <c r="F5392" t="s">
        <v>83</v>
      </c>
      <c r="G5392" t="s">
        <v>41</v>
      </c>
      <c r="H5392" t="s">
        <v>63</v>
      </c>
      <c r="I5392">
        <v>3</v>
      </c>
      <c r="J5392">
        <v>1965.35</v>
      </c>
      <c r="K5392">
        <v>1473.91</v>
      </c>
      <c r="L5392">
        <v>5896.05</v>
      </c>
      <c r="M5392">
        <v>4421.7299999999996</v>
      </c>
      <c r="N5392" t="s">
        <v>17302</v>
      </c>
      <c r="O5392" t="s">
        <v>17301</v>
      </c>
      <c r="P5392" t="s">
        <v>26</v>
      </c>
      <c r="Q5392">
        <v>11.0168</v>
      </c>
      <c r="R5392">
        <v>76.955799999999996</v>
      </c>
      <c r="S5392" t="s">
        <v>88</v>
      </c>
      <c r="T5392" t="s">
        <v>87</v>
      </c>
      <c r="U5392" t="s">
        <v>10</v>
      </c>
      <c r="V5392" t="s">
        <v>9</v>
      </c>
    </row>
    <row r="5393" spans="1:22">
      <c r="A5393" t="s">
        <v>17300</v>
      </c>
      <c r="B5393" s="2">
        <v>45460.617361111108</v>
      </c>
      <c r="C5393" s="2">
        <f t="shared" si="84"/>
        <v>45460</v>
      </c>
      <c r="D5393" t="s">
        <v>682</v>
      </c>
      <c r="E5393" t="s">
        <v>12238</v>
      </c>
      <c r="F5393" t="s">
        <v>64</v>
      </c>
      <c r="G5393" t="s">
        <v>53</v>
      </c>
      <c r="H5393" t="s">
        <v>16</v>
      </c>
      <c r="I5393">
        <v>2</v>
      </c>
      <c r="J5393">
        <v>1538.67</v>
      </c>
      <c r="K5393">
        <v>1345.54</v>
      </c>
      <c r="L5393">
        <v>3077.34</v>
      </c>
      <c r="M5393">
        <v>2691.08</v>
      </c>
      <c r="N5393" t="s">
        <v>17299</v>
      </c>
      <c r="O5393" t="s">
        <v>17298</v>
      </c>
      <c r="P5393" t="s">
        <v>26</v>
      </c>
      <c r="Q5393">
        <v>11.0168</v>
      </c>
      <c r="R5393">
        <v>76.955799999999996</v>
      </c>
      <c r="S5393" t="s">
        <v>537</v>
      </c>
      <c r="T5393" t="s">
        <v>536</v>
      </c>
      <c r="U5393" t="s">
        <v>46</v>
      </c>
      <c r="V5393" t="s">
        <v>22</v>
      </c>
    </row>
    <row r="5394" spans="1:22">
      <c r="A5394" t="s">
        <v>17297</v>
      </c>
      <c r="B5394" s="2">
        <v>45164.898611111108</v>
      </c>
      <c r="C5394" s="2">
        <f t="shared" si="84"/>
        <v>45159</v>
      </c>
      <c r="D5394" t="s">
        <v>677</v>
      </c>
      <c r="E5394" t="s">
        <v>17296</v>
      </c>
      <c r="F5394" t="s">
        <v>136</v>
      </c>
      <c r="G5394" t="s">
        <v>91</v>
      </c>
      <c r="H5394" t="s">
        <v>71</v>
      </c>
      <c r="I5394">
        <v>1</v>
      </c>
      <c r="J5394">
        <v>2477.5700000000002</v>
      </c>
      <c r="K5394">
        <v>1861.45</v>
      </c>
      <c r="L5394">
        <v>2477.5700000000002</v>
      </c>
      <c r="M5394">
        <v>1861.45</v>
      </c>
      <c r="N5394" t="s">
        <v>17295</v>
      </c>
      <c r="O5394" t="s">
        <v>17294</v>
      </c>
      <c r="P5394" t="s">
        <v>112</v>
      </c>
      <c r="Q5394">
        <v>13.082700000000001</v>
      </c>
      <c r="R5394">
        <v>80.270700000000005</v>
      </c>
      <c r="S5394" t="s">
        <v>96</v>
      </c>
      <c r="T5394" t="s">
        <v>95</v>
      </c>
      <c r="U5394" t="s">
        <v>77</v>
      </c>
      <c r="V5394" t="s">
        <v>45</v>
      </c>
    </row>
    <row r="5395" spans="1:22">
      <c r="A5395" t="s">
        <v>17293</v>
      </c>
      <c r="B5395" s="2">
        <v>44947.738194444442</v>
      </c>
      <c r="C5395" s="2">
        <f t="shared" si="84"/>
        <v>44942</v>
      </c>
      <c r="D5395" t="s">
        <v>672</v>
      </c>
      <c r="E5395" t="s">
        <v>3062</v>
      </c>
      <c r="F5395" t="s">
        <v>18</v>
      </c>
      <c r="G5395" t="s">
        <v>30</v>
      </c>
      <c r="H5395" t="s">
        <v>40</v>
      </c>
      <c r="I5395">
        <v>1</v>
      </c>
      <c r="J5395">
        <v>2044.47</v>
      </c>
      <c r="K5395">
        <v>1570.79</v>
      </c>
      <c r="L5395">
        <v>2044.47</v>
      </c>
      <c r="M5395">
        <v>1570.79</v>
      </c>
      <c r="N5395" t="s">
        <v>17292</v>
      </c>
      <c r="O5395" t="s">
        <v>17291</v>
      </c>
      <c r="P5395" t="s">
        <v>60</v>
      </c>
      <c r="Q5395">
        <v>8.7139000000000006</v>
      </c>
      <c r="R5395">
        <v>77.756699999999995</v>
      </c>
      <c r="S5395" t="s">
        <v>59</v>
      </c>
      <c r="T5395" t="s">
        <v>58</v>
      </c>
      <c r="U5395" t="s">
        <v>46</v>
      </c>
      <c r="V5395" t="s">
        <v>212</v>
      </c>
    </row>
    <row r="5396" spans="1:22">
      <c r="A5396" t="s">
        <v>17290</v>
      </c>
      <c r="B5396" s="2">
        <v>44968.752083333333</v>
      </c>
      <c r="C5396" s="2">
        <f t="shared" si="84"/>
        <v>44963</v>
      </c>
      <c r="D5396" t="s">
        <v>667</v>
      </c>
      <c r="E5396" t="s">
        <v>12227</v>
      </c>
      <c r="F5396" t="s">
        <v>73</v>
      </c>
      <c r="G5396" t="s">
        <v>53</v>
      </c>
      <c r="H5396" t="s">
        <v>29</v>
      </c>
      <c r="I5396">
        <v>1</v>
      </c>
      <c r="J5396">
        <v>2039.49</v>
      </c>
      <c r="K5396">
        <v>1413.22</v>
      </c>
      <c r="L5396">
        <v>2039.49</v>
      </c>
      <c r="M5396">
        <v>1413.22</v>
      </c>
      <c r="N5396" t="s">
        <v>17289</v>
      </c>
      <c r="O5396" t="s">
        <v>17288</v>
      </c>
      <c r="P5396" t="s">
        <v>37</v>
      </c>
      <c r="Q5396">
        <v>10.7905</v>
      </c>
      <c r="R5396">
        <v>78.704700000000003</v>
      </c>
      <c r="S5396" t="s">
        <v>333</v>
      </c>
      <c r="T5396" t="s">
        <v>332</v>
      </c>
      <c r="U5396" t="s">
        <v>23</v>
      </c>
      <c r="V5396" t="s">
        <v>9</v>
      </c>
    </row>
    <row r="5397" spans="1:22">
      <c r="A5397" t="s">
        <v>17287</v>
      </c>
      <c r="B5397" s="2">
        <v>45130.808333333334</v>
      </c>
      <c r="C5397" s="2">
        <f t="shared" si="84"/>
        <v>45124</v>
      </c>
      <c r="D5397" t="s">
        <v>662</v>
      </c>
      <c r="E5397" t="s">
        <v>17286</v>
      </c>
      <c r="F5397" t="s">
        <v>73</v>
      </c>
      <c r="G5397" t="s">
        <v>30</v>
      </c>
      <c r="H5397" t="s">
        <v>63</v>
      </c>
      <c r="I5397">
        <v>4</v>
      </c>
      <c r="J5397">
        <v>470.99</v>
      </c>
      <c r="K5397">
        <v>302.76</v>
      </c>
      <c r="L5397">
        <v>1883.96</v>
      </c>
      <c r="M5397">
        <v>1211.04</v>
      </c>
      <c r="N5397" t="s">
        <v>17285</v>
      </c>
      <c r="O5397" t="s">
        <v>17284</v>
      </c>
      <c r="P5397" t="s">
        <v>60</v>
      </c>
      <c r="Q5397">
        <v>8.7139000000000006</v>
      </c>
      <c r="R5397">
        <v>77.756699999999995</v>
      </c>
      <c r="S5397" t="s">
        <v>176</v>
      </c>
      <c r="T5397" t="s">
        <v>175</v>
      </c>
      <c r="U5397" t="s">
        <v>23</v>
      </c>
      <c r="V5397" t="s">
        <v>22</v>
      </c>
    </row>
    <row r="5398" spans="1:22">
      <c r="A5398" t="s">
        <v>17283</v>
      </c>
      <c r="B5398" s="2">
        <v>45166.852777777778</v>
      </c>
      <c r="C5398" s="2">
        <f t="shared" si="84"/>
        <v>45166</v>
      </c>
      <c r="D5398" t="s">
        <v>657</v>
      </c>
      <c r="E5398" t="s">
        <v>12219</v>
      </c>
      <c r="F5398" t="s">
        <v>166</v>
      </c>
      <c r="G5398" t="s">
        <v>82</v>
      </c>
      <c r="H5398" t="s">
        <v>29</v>
      </c>
      <c r="I5398">
        <v>1</v>
      </c>
      <c r="J5398">
        <v>354.22</v>
      </c>
      <c r="K5398">
        <v>244.83</v>
      </c>
      <c r="L5398">
        <v>354.22</v>
      </c>
      <c r="M5398">
        <v>244.83</v>
      </c>
      <c r="N5398" t="s">
        <v>17282</v>
      </c>
      <c r="O5398" t="s">
        <v>17281</v>
      </c>
      <c r="P5398" t="s">
        <v>112</v>
      </c>
      <c r="Q5398">
        <v>13.082700000000001</v>
      </c>
      <c r="R5398">
        <v>80.270700000000005</v>
      </c>
      <c r="S5398" t="s">
        <v>333</v>
      </c>
      <c r="T5398" t="s">
        <v>332</v>
      </c>
      <c r="U5398" t="s">
        <v>46</v>
      </c>
      <c r="V5398" t="s">
        <v>45</v>
      </c>
    </row>
    <row r="5399" spans="1:22">
      <c r="A5399" t="s">
        <v>17280</v>
      </c>
      <c r="B5399" s="2">
        <v>45351.560416666667</v>
      </c>
      <c r="C5399" s="2">
        <f t="shared" si="84"/>
        <v>45348</v>
      </c>
      <c r="D5399" t="s">
        <v>652</v>
      </c>
      <c r="E5399" t="s">
        <v>3047</v>
      </c>
      <c r="F5399" t="s">
        <v>73</v>
      </c>
      <c r="G5399" t="s">
        <v>72</v>
      </c>
      <c r="H5399" t="s">
        <v>71</v>
      </c>
      <c r="I5399">
        <v>2</v>
      </c>
      <c r="J5399">
        <v>2325.79</v>
      </c>
      <c r="K5399">
        <v>1925.46</v>
      </c>
      <c r="L5399">
        <v>4651.58</v>
      </c>
      <c r="M5399">
        <v>3850.92</v>
      </c>
      <c r="N5399" t="s">
        <v>17279</v>
      </c>
      <c r="O5399" t="s">
        <v>17278</v>
      </c>
      <c r="P5399" t="s">
        <v>60</v>
      </c>
      <c r="Q5399">
        <v>8.7139000000000006</v>
      </c>
      <c r="R5399">
        <v>77.756699999999995</v>
      </c>
      <c r="S5399" t="s">
        <v>269</v>
      </c>
      <c r="T5399" t="s">
        <v>268</v>
      </c>
      <c r="U5399" t="s">
        <v>23</v>
      </c>
      <c r="V5399" t="s">
        <v>22</v>
      </c>
    </row>
    <row r="5400" spans="1:22">
      <c r="A5400" t="s">
        <v>17277</v>
      </c>
      <c r="B5400" s="2">
        <v>45212.671527777777</v>
      </c>
      <c r="C5400" s="2">
        <f t="shared" si="84"/>
        <v>45208</v>
      </c>
      <c r="D5400" t="s">
        <v>647</v>
      </c>
      <c r="E5400" t="s">
        <v>17276</v>
      </c>
      <c r="F5400" t="s">
        <v>136</v>
      </c>
      <c r="G5400" t="s">
        <v>82</v>
      </c>
      <c r="H5400" t="s">
        <v>16</v>
      </c>
      <c r="I5400">
        <v>2</v>
      </c>
      <c r="J5400">
        <v>1699.26</v>
      </c>
      <c r="K5400">
        <v>1272.23</v>
      </c>
      <c r="L5400">
        <v>3398.52</v>
      </c>
      <c r="M5400">
        <v>2544.46</v>
      </c>
      <c r="N5400" t="s">
        <v>17275</v>
      </c>
      <c r="O5400" t="s">
        <v>17274</v>
      </c>
      <c r="P5400" t="s">
        <v>68</v>
      </c>
      <c r="Q5400">
        <v>11.34</v>
      </c>
      <c r="R5400">
        <v>77.717200000000005</v>
      </c>
      <c r="S5400" t="s">
        <v>413</v>
      </c>
      <c r="T5400" t="s">
        <v>412</v>
      </c>
      <c r="U5400" t="s">
        <v>10</v>
      </c>
      <c r="V5400" t="s">
        <v>45</v>
      </c>
    </row>
    <row r="5401" spans="1:22">
      <c r="A5401" t="s">
        <v>17273</v>
      </c>
      <c r="B5401" s="2">
        <v>45536.874305555553</v>
      </c>
      <c r="C5401" s="2">
        <f t="shared" si="84"/>
        <v>45530</v>
      </c>
      <c r="D5401" t="s">
        <v>642</v>
      </c>
      <c r="E5401" t="s">
        <v>10454</v>
      </c>
      <c r="F5401" t="s">
        <v>73</v>
      </c>
      <c r="G5401" t="s">
        <v>106</v>
      </c>
      <c r="H5401" t="s">
        <v>71</v>
      </c>
      <c r="I5401">
        <v>2</v>
      </c>
      <c r="J5401">
        <v>811.44</v>
      </c>
      <c r="K5401">
        <v>649.33000000000004</v>
      </c>
      <c r="L5401">
        <v>1622.88</v>
      </c>
      <c r="M5401">
        <v>1298.6600000000001</v>
      </c>
      <c r="N5401" t="s">
        <v>17272</v>
      </c>
      <c r="O5401" t="s">
        <v>17271</v>
      </c>
      <c r="P5401" t="s">
        <v>121</v>
      </c>
      <c r="Q5401">
        <v>9.9252000000000002</v>
      </c>
      <c r="R5401">
        <v>78.119799999999998</v>
      </c>
      <c r="S5401" t="s">
        <v>513</v>
      </c>
      <c r="T5401" t="s">
        <v>512</v>
      </c>
      <c r="U5401" t="s">
        <v>10</v>
      </c>
      <c r="V5401" t="s">
        <v>9</v>
      </c>
    </row>
    <row r="5402" spans="1:22">
      <c r="A5402" t="s">
        <v>17270</v>
      </c>
      <c r="B5402" s="2">
        <v>45527.904861111114</v>
      </c>
      <c r="C5402" s="2">
        <f t="shared" si="84"/>
        <v>45523</v>
      </c>
      <c r="D5402" t="s">
        <v>637</v>
      </c>
      <c r="E5402" t="s">
        <v>6840</v>
      </c>
      <c r="F5402" t="s">
        <v>64</v>
      </c>
      <c r="G5402" t="s">
        <v>41</v>
      </c>
      <c r="H5402" t="s">
        <v>71</v>
      </c>
      <c r="I5402">
        <v>3</v>
      </c>
      <c r="J5402">
        <v>2367.08</v>
      </c>
      <c r="K5402">
        <v>1825.4</v>
      </c>
      <c r="L5402">
        <v>7101.24</v>
      </c>
      <c r="M5402">
        <v>5476.2</v>
      </c>
      <c r="N5402" t="s">
        <v>17269</v>
      </c>
      <c r="O5402" t="s">
        <v>17268</v>
      </c>
      <c r="P5402" t="s">
        <v>60</v>
      </c>
      <c r="Q5402">
        <v>8.7139000000000006</v>
      </c>
      <c r="R5402">
        <v>77.756699999999995</v>
      </c>
      <c r="S5402" t="s">
        <v>364</v>
      </c>
      <c r="T5402" t="s">
        <v>363</v>
      </c>
      <c r="U5402" t="s">
        <v>46</v>
      </c>
      <c r="V5402" t="s">
        <v>9</v>
      </c>
    </row>
    <row r="5403" spans="1:22">
      <c r="A5403" t="s">
        <v>17267</v>
      </c>
      <c r="B5403" s="2">
        <v>45030.462500000001</v>
      </c>
      <c r="C5403" s="2">
        <f t="shared" si="84"/>
        <v>45026</v>
      </c>
      <c r="D5403" t="s">
        <v>632</v>
      </c>
      <c r="E5403" t="s">
        <v>3031</v>
      </c>
      <c r="F5403" t="s">
        <v>83</v>
      </c>
      <c r="G5403" t="s">
        <v>72</v>
      </c>
      <c r="H5403" t="s">
        <v>40</v>
      </c>
      <c r="I5403">
        <v>1</v>
      </c>
      <c r="J5403">
        <v>315.54000000000002</v>
      </c>
      <c r="K5403">
        <v>260.70999999999998</v>
      </c>
      <c r="L5403">
        <v>315.54000000000002</v>
      </c>
      <c r="M5403">
        <v>260.70999999999998</v>
      </c>
      <c r="N5403" t="s">
        <v>17266</v>
      </c>
      <c r="O5403" t="s">
        <v>17265</v>
      </c>
      <c r="P5403" t="s">
        <v>121</v>
      </c>
      <c r="Q5403">
        <v>9.9252000000000002</v>
      </c>
      <c r="R5403">
        <v>78.119799999999998</v>
      </c>
      <c r="S5403" t="s">
        <v>616</v>
      </c>
      <c r="T5403" t="s">
        <v>615</v>
      </c>
      <c r="U5403" t="s">
        <v>10</v>
      </c>
      <c r="V5403" t="s">
        <v>9</v>
      </c>
    </row>
    <row r="5404" spans="1:22">
      <c r="A5404" t="s">
        <v>17264</v>
      </c>
      <c r="B5404" s="2">
        <v>45080.432638888888</v>
      </c>
      <c r="C5404" s="2">
        <f t="shared" si="84"/>
        <v>45075</v>
      </c>
      <c r="D5404" t="s">
        <v>625</v>
      </c>
      <c r="E5404" t="s">
        <v>17263</v>
      </c>
      <c r="F5404" t="s">
        <v>201</v>
      </c>
      <c r="G5404" t="s">
        <v>41</v>
      </c>
      <c r="H5404" t="s">
        <v>40</v>
      </c>
      <c r="I5404">
        <v>1</v>
      </c>
      <c r="J5404">
        <v>2209.7800000000002</v>
      </c>
      <c r="K5404">
        <v>1392.38</v>
      </c>
      <c r="L5404">
        <v>2209.7800000000002</v>
      </c>
      <c r="M5404">
        <v>1392.38</v>
      </c>
      <c r="N5404" t="s">
        <v>17262</v>
      </c>
      <c r="O5404" t="s">
        <v>17261</v>
      </c>
      <c r="P5404" t="s">
        <v>26</v>
      </c>
      <c r="Q5404">
        <v>11.0168</v>
      </c>
      <c r="R5404">
        <v>76.955799999999996</v>
      </c>
      <c r="S5404" t="s">
        <v>616</v>
      </c>
      <c r="T5404" t="s">
        <v>615</v>
      </c>
      <c r="U5404" t="s">
        <v>23</v>
      </c>
      <c r="V5404" t="s">
        <v>45</v>
      </c>
    </row>
    <row r="5405" spans="1:22">
      <c r="A5405" t="s">
        <v>17260</v>
      </c>
      <c r="B5405" s="2">
        <v>45318.740277777775</v>
      </c>
      <c r="C5405" s="2">
        <f t="shared" si="84"/>
        <v>45313</v>
      </c>
      <c r="D5405" t="s">
        <v>620</v>
      </c>
      <c r="E5405" t="s">
        <v>15594</v>
      </c>
      <c r="F5405" t="s">
        <v>64</v>
      </c>
      <c r="G5405" t="s">
        <v>30</v>
      </c>
      <c r="H5405" t="s">
        <v>52</v>
      </c>
      <c r="I5405">
        <v>1</v>
      </c>
      <c r="J5405">
        <v>1476.59</v>
      </c>
      <c r="K5405">
        <v>950.81</v>
      </c>
      <c r="L5405">
        <v>1476.59</v>
      </c>
      <c r="M5405">
        <v>950.81</v>
      </c>
      <c r="N5405" t="s">
        <v>17259</v>
      </c>
      <c r="O5405" t="s">
        <v>17258</v>
      </c>
      <c r="P5405" t="s">
        <v>121</v>
      </c>
      <c r="Q5405">
        <v>9.9252000000000002</v>
      </c>
      <c r="R5405">
        <v>78.119799999999998</v>
      </c>
      <c r="S5405" t="s">
        <v>214</v>
      </c>
      <c r="T5405" t="s">
        <v>213</v>
      </c>
      <c r="U5405" t="s">
        <v>77</v>
      </c>
      <c r="V5405" t="s">
        <v>22</v>
      </c>
    </row>
    <row r="5406" spans="1:22">
      <c r="A5406" t="s">
        <v>17257</v>
      </c>
      <c r="B5406" s="2">
        <v>45054.587500000001</v>
      </c>
      <c r="C5406" s="2">
        <f t="shared" si="84"/>
        <v>45054</v>
      </c>
      <c r="D5406" t="s">
        <v>613</v>
      </c>
      <c r="E5406" t="s">
        <v>15590</v>
      </c>
      <c r="F5406" t="s">
        <v>136</v>
      </c>
      <c r="G5406" t="s">
        <v>106</v>
      </c>
      <c r="H5406" t="s">
        <v>29</v>
      </c>
      <c r="I5406">
        <v>1</v>
      </c>
      <c r="J5406">
        <v>1637.66</v>
      </c>
      <c r="K5406">
        <v>1397.8</v>
      </c>
      <c r="L5406">
        <v>1637.66</v>
      </c>
      <c r="M5406">
        <v>1397.8</v>
      </c>
      <c r="N5406" t="s">
        <v>17256</v>
      </c>
      <c r="O5406" t="s">
        <v>17255</v>
      </c>
      <c r="P5406" t="s">
        <v>121</v>
      </c>
      <c r="Q5406">
        <v>9.9252000000000002</v>
      </c>
      <c r="R5406">
        <v>78.119799999999998</v>
      </c>
      <c r="S5406" t="s">
        <v>276</v>
      </c>
      <c r="T5406" t="s">
        <v>275</v>
      </c>
      <c r="U5406" t="s">
        <v>10</v>
      </c>
      <c r="V5406" t="s">
        <v>9</v>
      </c>
    </row>
    <row r="5407" spans="1:22">
      <c r="A5407" t="s">
        <v>17254</v>
      </c>
      <c r="B5407" s="2">
        <v>45518.628472222219</v>
      </c>
      <c r="C5407" s="2">
        <f t="shared" si="84"/>
        <v>45516</v>
      </c>
      <c r="D5407" t="s">
        <v>608</v>
      </c>
      <c r="E5407" t="s">
        <v>17253</v>
      </c>
      <c r="F5407" t="s">
        <v>31</v>
      </c>
      <c r="G5407" t="s">
        <v>115</v>
      </c>
      <c r="H5407" t="s">
        <v>16</v>
      </c>
      <c r="I5407">
        <v>3</v>
      </c>
      <c r="J5407">
        <v>2077.33</v>
      </c>
      <c r="K5407">
        <v>1723.76</v>
      </c>
      <c r="L5407">
        <v>6231.99</v>
      </c>
      <c r="M5407">
        <v>5171.28</v>
      </c>
      <c r="N5407" t="s">
        <v>17252</v>
      </c>
      <c r="O5407" t="s">
        <v>17251</v>
      </c>
      <c r="P5407" t="s">
        <v>26</v>
      </c>
      <c r="Q5407">
        <v>11.0168</v>
      </c>
      <c r="R5407">
        <v>76.955799999999996</v>
      </c>
      <c r="S5407" t="s">
        <v>59</v>
      </c>
      <c r="T5407" t="s">
        <v>58</v>
      </c>
      <c r="U5407" t="s">
        <v>57</v>
      </c>
      <c r="V5407" t="s">
        <v>45</v>
      </c>
    </row>
    <row r="5408" spans="1:22">
      <c r="A5408" t="s">
        <v>17250</v>
      </c>
      <c r="B5408" s="2">
        <v>45128.798611111109</v>
      </c>
      <c r="C5408" s="2">
        <f t="shared" si="84"/>
        <v>45124</v>
      </c>
      <c r="D5408" t="s">
        <v>603</v>
      </c>
      <c r="E5408" t="s">
        <v>17249</v>
      </c>
      <c r="F5408" t="s">
        <v>201</v>
      </c>
      <c r="G5408" t="s">
        <v>91</v>
      </c>
      <c r="H5408" t="s">
        <v>16</v>
      </c>
      <c r="I5408">
        <v>2</v>
      </c>
      <c r="J5408">
        <v>2389.94</v>
      </c>
      <c r="K5408">
        <v>2108.0500000000002</v>
      </c>
      <c r="L5408">
        <v>4779.88</v>
      </c>
      <c r="M5408">
        <v>4216.1000000000004</v>
      </c>
      <c r="N5408" t="s">
        <v>17248</v>
      </c>
      <c r="O5408" t="s">
        <v>17247</v>
      </c>
      <c r="P5408" t="s">
        <v>68</v>
      </c>
      <c r="Q5408">
        <v>11.34</v>
      </c>
      <c r="R5408">
        <v>77.717200000000005</v>
      </c>
      <c r="S5408" t="s">
        <v>226</v>
      </c>
      <c r="T5408" t="s">
        <v>225</v>
      </c>
      <c r="U5408" t="s">
        <v>10</v>
      </c>
      <c r="V5408" t="s">
        <v>45</v>
      </c>
    </row>
    <row r="5409" spans="1:22">
      <c r="A5409" t="s">
        <v>17246</v>
      </c>
      <c r="B5409" s="2">
        <v>45453.834722222222</v>
      </c>
      <c r="C5409" s="2">
        <f t="shared" si="84"/>
        <v>45453</v>
      </c>
      <c r="D5409" t="s">
        <v>598</v>
      </c>
      <c r="E5409" t="s">
        <v>597</v>
      </c>
      <c r="F5409" t="s">
        <v>31</v>
      </c>
      <c r="G5409" t="s">
        <v>115</v>
      </c>
      <c r="H5409" t="s">
        <v>29</v>
      </c>
      <c r="I5409">
        <v>1</v>
      </c>
      <c r="J5409">
        <v>2287.4</v>
      </c>
      <c r="K5409">
        <v>1992.73</v>
      </c>
      <c r="L5409">
        <v>2287.4</v>
      </c>
      <c r="M5409">
        <v>1992.73</v>
      </c>
      <c r="N5409" t="s">
        <v>17245</v>
      </c>
      <c r="O5409" t="s">
        <v>17244</v>
      </c>
      <c r="P5409" t="s">
        <v>121</v>
      </c>
      <c r="Q5409">
        <v>9.9252000000000002</v>
      </c>
      <c r="R5409">
        <v>78.119799999999998</v>
      </c>
      <c r="S5409" t="s">
        <v>906</v>
      </c>
      <c r="T5409" t="s">
        <v>905</v>
      </c>
      <c r="U5409" t="s">
        <v>10</v>
      </c>
      <c r="V5409" t="s">
        <v>22</v>
      </c>
    </row>
    <row r="5410" spans="1:22">
      <c r="A5410" t="s">
        <v>17243</v>
      </c>
      <c r="B5410" s="2">
        <v>45527.660416666666</v>
      </c>
      <c r="C5410" s="2">
        <f t="shared" si="84"/>
        <v>45523</v>
      </c>
      <c r="D5410" t="s">
        <v>593</v>
      </c>
      <c r="E5410" t="s">
        <v>592</v>
      </c>
      <c r="F5410" t="s">
        <v>18</v>
      </c>
      <c r="G5410" t="s">
        <v>41</v>
      </c>
      <c r="H5410" t="s">
        <v>52</v>
      </c>
      <c r="I5410">
        <v>1</v>
      </c>
      <c r="J5410">
        <v>1219.96</v>
      </c>
      <c r="K5410">
        <v>882.67</v>
      </c>
      <c r="L5410">
        <v>1219.96</v>
      </c>
      <c r="M5410">
        <v>882.67</v>
      </c>
      <c r="N5410" t="s">
        <v>17242</v>
      </c>
      <c r="O5410" t="s">
        <v>17241</v>
      </c>
      <c r="P5410" t="s">
        <v>68</v>
      </c>
      <c r="Q5410">
        <v>11.34</v>
      </c>
      <c r="R5410">
        <v>77.717200000000005</v>
      </c>
      <c r="S5410" t="s">
        <v>257</v>
      </c>
      <c r="T5410" t="s">
        <v>256</v>
      </c>
      <c r="U5410" t="s">
        <v>57</v>
      </c>
      <c r="V5410" t="s">
        <v>45</v>
      </c>
    </row>
    <row r="5411" spans="1:22">
      <c r="A5411" t="s">
        <v>17240</v>
      </c>
      <c r="B5411" s="2">
        <v>44958.82708333333</v>
      </c>
      <c r="C5411" s="2">
        <f t="shared" si="84"/>
        <v>44956</v>
      </c>
      <c r="D5411" t="s">
        <v>588</v>
      </c>
      <c r="E5411" t="s">
        <v>8631</v>
      </c>
      <c r="F5411" t="s">
        <v>73</v>
      </c>
      <c r="G5411" t="s">
        <v>53</v>
      </c>
      <c r="H5411" t="s">
        <v>63</v>
      </c>
      <c r="I5411">
        <v>2</v>
      </c>
      <c r="J5411">
        <v>369.95</v>
      </c>
      <c r="K5411">
        <v>280.07</v>
      </c>
      <c r="L5411">
        <v>739.9</v>
      </c>
      <c r="M5411">
        <v>560.14</v>
      </c>
      <c r="N5411" t="s">
        <v>17239</v>
      </c>
      <c r="O5411" t="s">
        <v>17238</v>
      </c>
      <c r="P5411" t="s">
        <v>26</v>
      </c>
      <c r="Q5411">
        <v>11.0168</v>
      </c>
      <c r="R5411">
        <v>76.955799999999996</v>
      </c>
      <c r="S5411" t="s">
        <v>79</v>
      </c>
      <c r="T5411" t="s">
        <v>78</v>
      </c>
      <c r="U5411" t="s">
        <v>57</v>
      </c>
      <c r="V5411" t="s">
        <v>45</v>
      </c>
    </row>
    <row r="5412" spans="1:22">
      <c r="A5412" t="s">
        <v>17237</v>
      </c>
      <c r="B5412" s="2">
        <v>45006.552083333336</v>
      </c>
      <c r="C5412" s="2">
        <f t="shared" si="84"/>
        <v>45005</v>
      </c>
      <c r="D5412" t="s">
        <v>583</v>
      </c>
      <c r="E5412" t="s">
        <v>582</v>
      </c>
      <c r="F5412" t="s">
        <v>166</v>
      </c>
      <c r="G5412" t="s">
        <v>82</v>
      </c>
      <c r="H5412" t="s">
        <v>63</v>
      </c>
      <c r="I5412">
        <v>2</v>
      </c>
      <c r="J5412">
        <v>2177.79</v>
      </c>
      <c r="K5412">
        <v>1534.96</v>
      </c>
      <c r="L5412">
        <v>4355.58</v>
      </c>
      <c r="M5412">
        <v>3069.92</v>
      </c>
      <c r="N5412" t="s">
        <v>17236</v>
      </c>
      <c r="O5412" t="s">
        <v>17235</v>
      </c>
      <c r="P5412" t="s">
        <v>68</v>
      </c>
      <c r="Q5412">
        <v>11.34</v>
      </c>
      <c r="R5412">
        <v>77.717200000000005</v>
      </c>
      <c r="S5412" t="s">
        <v>735</v>
      </c>
      <c r="T5412" t="s">
        <v>734</v>
      </c>
      <c r="U5412" t="s">
        <v>57</v>
      </c>
      <c r="V5412" t="s">
        <v>212</v>
      </c>
    </row>
    <row r="5413" spans="1:22">
      <c r="A5413" t="s">
        <v>17234</v>
      </c>
      <c r="B5413" s="2">
        <v>44959.760416666664</v>
      </c>
      <c r="C5413" s="2">
        <f t="shared" si="84"/>
        <v>44956</v>
      </c>
      <c r="D5413" t="s">
        <v>578</v>
      </c>
      <c r="E5413" t="s">
        <v>10411</v>
      </c>
      <c r="F5413" t="s">
        <v>73</v>
      </c>
      <c r="G5413" t="s">
        <v>72</v>
      </c>
      <c r="H5413" t="s">
        <v>29</v>
      </c>
      <c r="I5413">
        <v>2</v>
      </c>
      <c r="J5413">
        <v>721.86</v>
      </c>
      <c r="K5413">
        <v>533.79999999999995</v>
      </c>
      <c r="L5413">
        <v>1443.72</v>
      </c>
      <c r="M5413">
        <v>1067.5999999999999</v>
      </c>
      <c r="N5413" t="s">
        <v>17233</v>
      </c>
      <c r="O5413" t="s">
        <v>17232</v>
      </c>
      <c r="P5413" t="s">
        <v>112</v>
      </c>
      <c r="Q5413">
        <v>13.082700000000001</v>
      </c>
      <c r="R5413">
        <v>80.270700000000005</v>
      </c>
      <c r="S5413" t="s">
        <v>250</v>
      </c>
      <c r="T5413" t="s">
        <v>249</v>
      </c>
      <c r="U5413" t="s">
        <v>57</v>
      </c>
      <c r="V5413" t="s">
        <v>22</v>
      </c>
    </row>
    <row r="5414" spans="1:22">
      <c r="A5414" t="s">
        <v>17231</v>
      </c>
      <c r="B5414" s="2">
        <v>44932.706250000003</v>
      </c>
      <c r="C5414" s="2">
        <f t="shared" si="84"/>
        <v>44928</v>
      </c>
      <c r="D5414" t="s">
        <v>573</v>
      </c>
      <c r="E5414" t="s">
        <v>17230</v>
      </c>
      <c r="F5414" t="s">
        <v>64</v>
      </c>
      <c r="G5414" t="s">
        <v>82</v>
      </c>
      <c r="H5414" t="s">
        <v>71</v>
      </c>
      <c r="I5414">
        <v>2</v>
      </c>
      <c r="J5414">
        <v>635.99</v>
      </c>
      <c r="K5414">
        <v>510.04</v>
      </c>
      <c r="L5414">
        <v>1271.98</v>
      </c>
      <c r="M5414">
        <v>1020.08</v>
      </c>
      <c r="N5414" t="s">
        <v>17229</v>
      </c>
      <c r="O5414" t="s">
        <v>17228</v>
      </c>
      <c r="P5414" t="s">
        <v>60</v>
      </c>
      <c r="Q5414">
        <v>8.7139000000000006</v>
      </c>
      <c r="R5414">
        <v>77.756699999999995</v>
      </c>
      <c r="S5414" t="s">
        <v>432</v>
      </c>
      <c r="T5414" t="s">
        <v>431</v>
      </c>
      <c r="U5414" t="s">
        <v>77</v>
      </c>
      <c r="V5414" t="s">
        <v>45</v>
      </c>
    </row>
    <row r="5415" spans="1:22">
      <c r="A5415" t="s">
        <v>17227</v>
      </c>
      <c r="B5415" s="2">
        <v>45205.631249999999</v>
      </c>
      <c r="C5415" s="2">
        <f t="shared" si="84"/>
        <v>45201</v>
      </c>
      <c r="D5415" t="s">
        <v>568</v>
      </c>
      <c r="E5415" t="s">
        <v>2986</v>
      </c>
      <c r="F5415" t="s">
        <v>83</v>
      </c>
      <c r="G5415" t="s">
        <v>41</v>
      </c>
      <c r="H5415" t="s">
        <v>71</v>
      </c>
      <c r="I5415">
        <v>4</v>
      </c>
      <c r="J5415">
        <v>910.75</v>
      </c>
      <c r="K5415">
        <v>789.79</v>
      </c>
      <c r="L5415">
        <v>3643</v>
      </c>
      <c r="M5415">
        <v>3159.16</v>
      </c>
      <c r="N5415" t="s">
        <v>17226</v>
      </c>
      <c r="O5415" t="s">
        <v>17225</v>
      </c>
      <c r="P5415" t="s">
        <v>60</v>
      </c>
      <c r="Q5415">
        <v>8.7139000000000006</v>
      </c>
      <c r="R5415">
        <v>77.756699999999995</v>
      </c>
      <c r="S5415" t="s">
        <v>537</v>
      </c>
      <c r="T5415" t="s">
        <v>536</v>
      </c>
      <c r="U5415" t="s">
        <v>10</v>
      </c>
      <c r="V5415" t="s">
        <v>22</v>
      </c>
    </row>
    <row r="5416" spans="1:22">
      <c r="A5416" t="s">
        <v>17224</v>
      </c>
      <c r="B5416" s="2">
        <v>45538.63958333333</v>
      </c>
      <c r="C5416" s="2">
        <f t="shared" si="84"/>
        <v>45537</v>
      </c>
      <c r="D5416" t="s">
        <v>561</v>
      </c>
      <c r="E5416" t="s">
        <v>17223</v>
      </c>
      <c r="F5416" t="s">
        <v>201</v>
      </c>
      <c r="G5416" t="s">
        <v>106</v>
      </c>
      <c r="H5416" t="s">
        <v>40</v>
      </c>
      <c r="I5416">
        <v>2</v>
      </c>
      <c r="J5416">
        <v>996.48</v>
      </c>
      <c r="K5416">
        <v>689.23</v>
      </c>
      <c r="L5416">
        <v>1992.96</v>
      </c>
      <c r="M5416">
        <v>1378.46</v>
      </c>
      <c r="N5416" t="s">
        <v>17222</v>
      </c>
      <c r="O5416" t="s">
        <v>17221</v>
      </c>
      <c r="P5416" t="s">
        <v>13</v>
      </c>
      <c r="Q5416">
        <v>11.664300000000001</v>
      </c>
      <c r="R5416">
        <v>78.146000000000001</v>
      </c>
      <c r="S5416" t="s">
        <v>762</v>
      </c>
      <c r="T5416" t="s">
        <v>761</v>
      </c>
      <c r="U5416" t="s">
        <v>46</v>
      </c>
      <c r="V5416" t="s">
        <v>212</v>
      </c>
    </row>
    <row r="5417" spans="1:22">
      <c r="A5417" t="s">
        <v>17220</v>
      </c>
      <c r="B5417" s="2">
        <v>45364.70208333333</v>
      </c>
      <c r="C5417" s="2">
        <f t="shared" si="84"/>
        <v>45362</v>
      </c>
      <c r="D5417" t="s">
        <v>556</v>
      </c>
      <c r="E5417" t="s">
        <v>17219</v>
      </c>
      <c r="F5417" t="s">
        <v>201</v>
      </c>
      <c r="G5417" t="s">
        <v>17</v>
      </c>
      <c r="H5417" t="s">
        <v>52</v>
      </c>
      <c r="I5417">
        <v>2</v>
      </c>
      <c r="J5417">
        <v>420.44</v>
      </c>
      <c r="K5417">
        <v>352.78</v>
      </c>
      <c r="L5417">
        <v>840.88</v>
      </c>
      <c r="M5417">
        <v>705.56</v>
      </c>
      <c r="N5417" t="s">
        <v>17218</v>
      </c>
      <c r="O5417" t="s">
        <v>17217</v>
      </c>
      <c r="P5417" t="s">
        <v>60</v>
      </c>
      <c r="Q5417">
        <v>8.7139000000000006</v>
      </c>
      <c r="R5417">
        <v>77.756699999999995</v>
      </c>
      <c r="S5417" t="s">
        <v>88</v>
      </c>
      <c r="T5417" t="s">
        <v>87</v>
      </c>
      <c r="U5417" t="s">
        <v>10</v>
      </c>
      <c r="V5417" t="s">
        <v>45</v>
      </c>
    </row>
    <row r="5418" spans="1:22">
      <c r="A5418" t="s">
        <v>17216</v>
      </c>
      <c r="B5418" s="2">
        <v>45040.484027777777</v>
      </c>
      <c r="C5418" s="2">
        <f t="shared" si="84"/>
        <v>45040</v>
      </c>
      <c r="D5418" t="s">
        <v>551</v>
      </c>
      <c r="E5418" t="s">
        <v>17215</v>
      </c>
      <c r="F5418" t="s">
        <v>136</v>
      </c>
      <c r="G5418" t="s">
        <v>82</v>
      </c>
      <c r="H5418" t="s">
        <v>52</v>
      </c>
      <c r="I5418">
        <v>4</v>
      </c>
      <c r="J5418">
        <v>1224.28</v>
      </c>
      <c r="K5418">
        <v>983.19</v>
      </c>
      <c r="L5418">
        <v>4897.12</v>
      </c>
      <c r="M5418">
        <v>3932.76</v>
      </c>
      <c r="N5418" t="s">
        <v>17214</v>
      </c>
      <c r="O5418" t="s">
        <v>17213</v>
      </c>
      <c r="P5418" t="s">
        <v>13</v>
      </c>
      <c r="Q5418">
        <v>11.664300000000001</v>
      </c>
      <c r="R5418">
        <v>78.146000000000001</v>
      </c>
      <c r="S5418" t="s">
        <v>906</v>
      </c>
      <c r="T5418" t="s">
        <v>905</v>
      </c>
      <c r="U5418" t="s">
        <v>77</v>
      </c>
      <c r="V5418" t="s">
        <v>45</v>
      </c>
    </row>
    <row r="5419" spans="1:22">
      <c r="A5419" t="s">
        <v>17212</v>
      </c>
      <c r="B5419" s="2">
        <v>45415.602777777778</v>
      </c>
      <c r="C5419" s="2">
        <f t="shared" si="84"/>
        <v>45411</v>
      </c>
      <c r="D5419" t="s">
        <v>546</v>
      </c>
      <c r="E5419" t="s">
        <v>2971</v>
      </c>
      <c r="F5419" t="s">
        <v>18</v>
      </c>
      <c r="G5419" t="s">
        <v>41</v>
      </c>
      <c r="H5419" t="s">
        <v>63</v>
      </c>
      <c r="I5419">
        <v>2</v>
      </c>
      <c r="J5419">
        <v>641.15</v>
      </c>
      <c r="K5419">
        <v>506.21</v>
      </c>
      <c r="L5419">
        <v>1282.3</v>
      </c>
      <c r="M5419">
        <v>1012.42</v>
      </c>
      <c r="N5419" t="s">
        <v>17211</v>
      </c>
      <c r="O5419" t="s">
        <v>17210</v>
      </c>
      <c r="P5419" t="s">
        <v>60</v>
      </c>
      <c r="Q5419">
        <v>8.7139000000000006</v>
      </c>
      <c r="R5419">
        <v>77.756699999999995</v>
      </c>
      <c r="S5419" t="s">
        <v>486</v>
      </c>
      <c r="T5419" t="s">
        <v>485</v>
      </c>
      <c r="U5419" t="s">
        <v>46</v>
      </c>
      <c r="V5419" t="s">
        <v>22</v>
      </c>
    </row>
    <row r="5420" spans="1:22">
      <c r="A5420" t="s">
        <v>17209</v>
      </c>
      <c r="B5420" s="2">
        <v>45503.741666666669</v>
      </c>
      <c r="C5420" s="2">
        <f t="shared" si="84"/>
        <v>45502</v>
      </c>
      <c r="D5420" t="s">
        <v>541</v>
      </c>
      <c r="E5420" t="s">
        <v>8598</v>
      </c>
      <c r="F5420" t="s">
        <v>201</v>
      </c>
      <c r="G5420" t="s">
        <v>106</v>
      </c>
      <c r="H5420" t="s">
        <v>63</v>
      </c>
      <c r="I5420">
        <v>2</v>
      </c>
      <c r="J5420">
        <v>1532.89</v>
      </c>
      <c r="K5420">
        <v>1249.19</v>
      </c>
      <c r="L5420">
        <v>3065.78</v>
      </c>
      <c r="M5420">
        <v>2498.38</v>
      </c>
      <c r="N5420" t="s">
        <v>17208</v>
      </c>
      <c r="O5420" t="s">
        <v>17207</v>
      </c>
      <c r="P5420" t="s">
        <v>37</v>
      </c>
      <c r="Q5420">
        <v>10.7905</v>
      </c>
      <c r="R5420">
        <v>78.704700000000003</v>
      </c>
      <c r="S5420" t="s">
        <v>193</v>
      </c>
      <c r="T5420" t="s">
        <v>192</v>
      </c>
      <c r="U5420" t="s">
        <v>57</v>
      </c>
      <c r="V5420" t="s">
        <v>9</v>
      </c>
    </row>
    <row r="5421" spans="1:22">
      <c r="A5421" t="s">
        <v>17206</v>
      </c>
      <c r="B5421" s="2">
        <v>45154.80972222222</v>
      </c>
      <c r="C5421" s="2">
        <f t="shared" si="84"/>
        <v>45152</v>
      </c>
      <c r="D5421" t="s">
        <v>534</v>
      </c>
      <c r="E5421" t="s">
        <v>533</v>
      </c>
      <c r="F5421" t="s">
        <v>31</v>
      </c>
      <c r="G5421" t="s">
        <v>72</v>
      </c>
      <c r="H5421" t="s">
        <v>71</v>
      </c>
      <c r="I5421">
        <v>1</v>
      </c>
      <c r="J5421">
        <v>785.89</v>
      </c>
      <c r="K5421">
        <v>474.22</v>
      </c>
      <c r="L5421">
        <v>785.89</v>
      </c>
      <c r="M5421">
        <v>474.22</v>
      </c>
      <c r="N5421" t="s">
        <v>17205</v>
      </c>
      <c r="O5421" t="s">
        <v>17204</v>
      </c>
      <c r="P5421" t="s">
        <v>68</v>
      </c>
      <c r="Q5421">
        <v>11.34</v>
      </c>
      <c r="R5421">
        <v>77.717200000000005</v>
      </c>
      <c r="S5421" t="s">
        <v>111</v>
      </c>
      <c r="T5421" t="s">
        <v>110</v>
      </c>
      <c r="U5421" t="s">
        <v>10</v>
      </c>
      <c r="V5421" t="s">
        <v>212</v>
      </c>
    </row>
    <row r="5422" spans="1:22">
      <c r="A5422" t="s">
        <v>17203</v>
      </c>
      <c r="B5422" s="2">
        <v>45338.627083333333</v>
      </c>
      <c r="C5422" s="2">
        <f t="shared" si="84"/>
        <v>45334</v>
      </c>
      <c r="D5422" t="s">
        <v>527</v>
      </c>
      <c r="E5422" t="s">
        <v>17202</v>
      </c>
      <c r="F5422" t="s">
        <v>83</v>
      </c>
      <c r="G5422" t="s">
        <v>30</v>
      </c>
      <c r="H5422" t="s">
        <v>29</v>
      </c>
      <c r="I5422">
        <v>2</v>
      </c>
      <c r="J5422">
        <v>600.66</v>
      </c>
      <c r="K5422">
        <v>479.65</v>
      </c>
      <c r="L5422">
        <v>1201.32</v>
      </c>
      <c r="M5422">
        <v>959.3</v>
      </c>
      <c r="N5422" t="s">
        <v>17201</v>
      </c>
      <c r="O5422" t="s">
        <v>17200</v>
      </c>
      <c r="P5422" t="s">
        <v>68</v>
      </c>
      <c r="Q5422">
        <v>11.34</v>
      </c>
      <c r="R5422">
        <v>77.717200000000005</v>
      </c>
      <c r="S5422" t="s">
        <v>420</v>
      </c>
      <c r="T5422" t="s">
        <v>419</v>
      </c>
      <c r="U5422" t="s">
        <v>46</v>
      </c>
      <c r="V5422" t="s">
        <v>9</v>
      </c>
    </row>
    <row r="5423" spans="1:22">
      <c r="A5423" t="s">
        <v>17199</v>
      </c>
      <c r="B5423" s="2">
        <v>45463.558333333334</v>
      </c>
      <c r="C5423" s="2">
        <f t="shared" si="84"/>
        <v>45460</v>
      </c>
      <c r="D5423" t="s">
        <v>522</v>
      </c>
      <c r="E5423" t="s">
        <v>6763</v>
      </c>
      <c r="F5423" t="s">
        <v>18</v>
      </c>
      <c r="G5423" t="s">
        <v>17</v>
      </c>
      <c r="H5423" t="s">
        <v>40</v>
      </c>
      <c r="I5423">
        <v>3</v>
      </c>
      <c r="J5423">
        <v>735.23</v>
      </c>
      <c r="K5423">
        <v>585.19000000000005</v>
      </c>
      <c r="L5423">
        <v>2205.69</v>
      </c>
      <c r="M5423">
        <v>1755.57</v>
      </c>
      <c r="N5423" t="s">
        <v>17198</v>
      </c>
      <c r="O5423" t="s">
        <v>17197</v>
      </c>
      <c r="P5423" t="s">
        <v>26</v>
      </c>
      <c r="Q5423">
        <v>11.0168</v>
      </c>
      <c r="R5423">
        <v>76.955799999999996</v>
      </c>
      <c r="S5423" t="s">
        <v>153</v>
      </c>
      <c r="T5423" t="s">
        <v>152</v>
      </c>
      <c r="U5423" t="s">
        <v>77</v>
      </c>
      <c r="V5423" t="s">
        <v>9</v>
      </c>
    </row>
    <row r="5424" spans="1:22">
      <c r="A5424" t="s">
        <v>17196</v>
      </c>
      <c r="B5424" s="2">
        <v>45118.791666666664</v>
      </c>
      <c r="C5424" s="2">
        <f t="shared" si="84"/>
        <v>45117</v>
      </c>
      <c r="D5424" t="s">
        <v>517</v>
      </c>
      <c r="E5424" t="s">
        <v>12127</v>
      </c>
      <c r="F5424" t="s">
        <v>201</v>
      </c>
      <c r="G5424" t="s">
        <v>17</v>
      </c>
      <c r="H5424" t="s">
        <v>63</v>
      </c>
      <c r="I5424">
        <v>3</v>
      </c>
      <c r="J5424">
        <v>765.49</v>
      </c>
      <c r="K5424">
        <v>629.74</v>
      </c>
      <c r="L5424">
        <v>2296.4699999999998</v>
      </c>
      <c r="M5424">
        <v>1889.22</v>
      </c>
      <c r="N5424" t="s">
        <v>17195</v>
      </c>
      <c r="O5424" t="s">
        <v>17194</v>
      </c>
      <c r="P5424" t="s">
        <v>112</v>
      </c>
      <c r="Q5424">
        <v>13.082700000000001</v>
      </c>
      <c r="R5424">
        <v>80.270700000000005</v>
      </c>
      <c r="S5424" t="s">
        <v>120</v>
      </c>
      <c r="T5424" t="s">
        <v>119</v>
      </c>
      <c r="U5424" t="s">
        <v>46</v>
      </c>
      <c r="V5424" t="s">
        <v>45</v>
      </c>
    </row>
    <row r="5425" spans="1:22">
      <c r="A5425" t="s">
        <v>17193</v>
      </c>
      <c r="B5425" s="2">
        <v>45299.794444444444</v>
      </c>
      <c r="C5425" s="2">
        <f t="shared" si="84"/>
        <v>45299</v>
      </c>
      <c r="D5425" t="s">
        <v>510</v>
      </c>
      <c r="E5425" t="s">
        <v>509</v>
      </c>
      <c r="F5425" t="s">
        <v>18</v>
      </c>
      <c r="G5425" t="s">
        <v>72</v>
      </c>
      <c r="H5425" t="s">
        <v>71</v>
      </c>
      <c r="I5425">
        <v>2</v>
      </c>
      <c r="J5425">
        <v>1457.39</v>
      </c>
      <c r="K5425">
        <v>1150.26</v>
      </c>
      <c r="L5425">
        <v>2914.78</v>
      </c>
      <c r="M5425">
        <v>2300.52</v>
      </c>
      <c r="N5425" t="s">
        <v>17192</v>
      </c>
      <c r="O5425" t="s">
        <v>17191</v>
      </c>
      <c r="P5425" t="s">
        <v>26</v>
      </c>
      <c r="Q5425">
        <v>11.0168</v>
      </c>
      <c r="R5425">
        <v>76.955799999999996</v>
      </c>
      <c r="S5425" t="s">
        <v>340</v>
      </c>
      <c r="T5425" t="s">
        <v>339</v>
      </c>
      <c r="U5425" t="s">
        <v>46</v>
      </c>
      <c r="V5425" t="s">
        <v>9</v>
      </c>
    </row>
    <row r="5426" spans="1:22">
      <c r="A5426" t="s">
        <v>17190</v>
      </c>
      <c r="B5426" s="2">
        <v>45074.707638888889</v>
      </c>
      <c r="C5426" s="2">
        <f t="shared" si="84"/>
        <v>45068</v>
      </c>
      <c r="D5426" t="s">
        <v>505</v>
      </c>
      <c r="E5426" t="s">
        <v>504</v>
      </c>
      <c r="F5426" t="s">
        <v>201</v>
      </c>
      <c r="G5426" t="s">
        <v>106</v>
      </c>
      <c r="H5426" t="s">
        <v>40</v>
      </c>
      <c r="I5426">
        <v>1</v>
      </c>
      <c r="J5426">
        <v>1857.89</v>
      </c>
      <c r="K5426">
        <v>1415.72</v>
      </c>
      <c r="L5426">
        <v>1857.89</v>
      </c>
      <c r="M5426">
        <v>1415.72</v>
      </c>
      <c r="N5426" t="s">
        <v>17189</v>
      </c>
      <c r="O5426" t="s">
        <v>17188</v>
      </c>
      <c r="P5426" t="s">
        <v>68</v>
      </c>
      <c r="Q5426">
        <v>11.34</v>
      </c>
      <c r="R5426">
        <v>77.717200000000005</v>
      </c>
      <c r="S5426" t="s">
        <v>454</v>
      </c>
      <c r="T5426" t="s">
        <v>453</v>
      </c>
      <c r="U5426" t="s">
        <v>10</v>
      </c>
      <c r="V5426" t="s">
        <v>9</v>
      </c>
    </row>
    <row r="5427" spans="1:22">
      <c r="A5427" t="s">
        <v>17187</v>
      </c>
      <c r="B5427" s="2">
        <v>45463.688888888886</v>
      </c>
      <c r="C5427" s="2">
        <f t="shared" si="84"/>
        <v>45460</v>
      </c>
      <c r="D5427" t="s">
        <v>500</v>
      </c>
      <c r="E5427" t="s">
        <v>499</v>
      </c>
      <c r="F5427" t="s">
        <v>64</v>
      </c>
      <c r="G5427" t="s">
        <v>82</v>
      </c>
      <c r="H5427" t="s">
        <v>16</v>
      </c>
      <c r="I5427">
        <v>2</v>
      </c>
      <c r="J5427">
        <v>785.48</v>
      </c>
      <c r="K5427">
        <v>485.7</v>
      </c>
      <c r="L5427">
        <v>1570.96</v>
      </c>
      <c r="M5427">
        <v>971.4</v>
      </c>
      <c r="N5427" t="s">
        <v>17186</v>
      </c>
      <c r="O5427" t="s">
        <v>17185</v>
      </c>
      <c r="P5427" t="s">
        <v>121</v>
      </c>
      <c r="Q5427">
        <v>9.9252000000000002</v>
      </c>
      <c r="R5427">
        <v>78.119799999999998</v>
      </c>
      <c r="S5427" t="s">
        <v>396</v>
      </c>
      <c r="T5427" t="s">
        <v>395</v>
      </c>
      <c r="U5427" t="s">
        <v>46</v>
      </c>
      <c r="V5427" t="s">
        <v>212</v>
      </c>
    </row>
    <row r="5428" spans="1:22">
      <c r="A5428" t="s">
        <v>17184</v>
      </c>
      <c r="B5428" s="2">
        <v>45271.625</v>
      </c>
      <c r="C5428" s="2">
        <f t="shared" si="84"/>
        <v>45271</v>
      </c>
      <c r="D5428" t="s">
        <v>495</v>
      </c>
      <c r="E5428" t="s">
        <v>6744</v>
      </c>
      <c r="F5428" t="s">
        <v>201</v>
      </c>
      <c r="G5428" t="s">
        <v>72</v>
      </c>
      <c r="H5428" t="s">
        <v>40</v>
      </c>
      <c r="I5428">
        <v>1</v>
      </c>
      <c r="J5428">
        <v>995.98</v>
      </c>
      <c r="K5428">
        <v>856.96</v>
      </c>
      <c r="L5428">
        <v>995.98</v>
      </c>
      <c r="M5428">
        <v>856.96</v>
      </c>
      <c r="N5428" t="s">
        <v>17183</v>
      </c>
      <c r="O5428" t="s">
        <v>17182</v>
      </c>
      <c r="P5428" t="s">
        <v>26</v>
      </c>
      <c r="Q5428">
        <v>11.0168</v>
      </c>
      <c r="R5428">
        <v>76.955799999999996</v>
      </c>
      <c r="S5428" t="s">
        <v>413</v>
      </c>
      <c r="T5428" t="s">
        <v>412</v>
      </c>
      <c r="U5428" t="s">
        <v>77</v>
      </c>
      <c r="V5428" t="s">
        <v>9</v>
      </c>
    </row>
    <row r="5429" spans="1:22">
      <c r="A5429" t="s">
        <v>17181</v>
      </c>
      <c r="B5429" s="2">
        <v>45550.911111111112</v>
      </c>
      <c r="C5429" s="2">
        <f t="shared" si="84"/>
        <v>45544</v>
      </c>
      <c r="D5429" t="s">
        <v>490</v>
      </c>
      <c r="E5429" t="s">
        <v>8566</v>
      </c>
      <c r="F5429" t="s">
        <v>201</v>
      </c>
      <c r="G5429" t="s">
        <v>106</v>
      </c>
      <c r="H5429" t="s">
        <v>71</v>
      </c>
      <c r="I5429">
        <v>1</v>
      </c>
      <c r="J5429">
        <v>2143.9299999999998</v>
      </c>
      <c r="K5429">
        <v>1341.13</v>
      </c>
      <c r="L5429">
        <v>2143.9299999999998</v>
      </c>
      <c r="M5429">
        <v>1341.13</v>
      </c>
      <c r="N5429" t="s">
        <v>17180</v>
      </c>
      <c r="O5429" t="s">
        <v>17179</v>
      </c>
      <c r="P5429" t="s">
        <v>49</v>
      </c>
      <c r="Q5429">
        <v>12.916499999999999</v>
      </c>
      <c r="R5429">
        <v>79.132499999999993</v>
      </c>
      <c r="S5429" t="s">
        <v>193</v>
      </c>
      <c r="T5429" t="s">
        <v>192</v>
      </c>
      <c r="U5429" t="s">
        <v>77</v>
      </c>
      <c r="V5429" t="s">
        <v>9</v>
      </c>
    </row>
    <row r="5430" spans="1:22">
      <c r="A5430" t="s">
        <v>17178</v>
      </c>
      <c r="B5430" s="2">
        <v>45272.772916666669</v>
      </c>
      <c r="C5430" s="2">
        <f t="shared" si="84"/>
        <v>45271</v>
      </c>
      <c r="D5430" t="s">
        <v>483</v>
      </c>
      <c r="E5430" t="s">
        <v>6737</v>
      </c>
      <c r="F5430" t="s">
        <v>166</v>
      </c>
      <c r="G5430" t="s">
        <v>106</v>
      </c>
      <c r="H5430" t="s">
        <v>29</v>
      </c>
      <c r="I5430">
        <v>2</v>
      </c>
      <c r="J5430">
        <v>1758.35</v>
      </c>
      <c r="K5430">
        <v>1351.92</v>
      </c>
      <c r="L5430">
        <v>3516.7</v>
      </c>
      <c r="M5430">
        <v>2703.84</v>
      </c>
      <c r="N5430" t="s">
        <v>17177</v>
      </c>
      <c r="O5430" t="s">
        <v>17176</v>
      </c>
      <c r="P5430" t="s">
        <v>60</v>
      </c>
      <c r="Q5430">
        <v>8.7139000000000006</v>
      </c>
      <c r="R5430">
        <v>77.756699999999995</v>
      </c>
      <c r="S5430" t="s">
        <v>146</v>
      </c>
      <c r="T5430" t="s">
        <v>145</v>
      </c>
      <c r="U5430" t="s">
        <v>23</v>
      </c>
      <c r="V5430" t="s">
        <v>9</v>
      </c>
    </row>
    <row r="5431" spans="1:22">
      <c r="A5431" t="s">
        <v>17175</v>
      </c>
      <c r="B5431" s="2">
        <v>45487.731944444444</v>
      </c>
      <c r="C5431" s="2">
        <f t="shared" si="84"/>
        <v>45481</v>
      </c>
      <c r="D5431" t="s">
        <v>478</v>
      </c>
      <c r="E5431" t="s">
        <v>15508</v>
      </c>
      <c r="F5431" t="s">
        <v>64</v>
      </c>
      <c r="G5431" t="s">
        <v>91</v>
      </c>
      <c r="H5431" t="s">
        <v>40</v>
      </c>
      <c r="I5431">
        <v>2</v>
      </c>
      <c r="J5431">
        <v>1264.4100000000001</v>
      </c>
      <c r="K5431">
        <v>1120.6600000000001</v>
      </c>
      <c r="L5431">
        <v>2528.8200000000002</v>
      </c>
      <c r="M5431">
        <v>2241.3200000000002</v>
      </c>
      <c r="N5431" t="s">
        <v>17174</v>
      </c>
      <c r="O5431" t="s">
        <v>17173</v>
      </c>
      <c r="P5431" t="s">
        <v>60</v>
      </c>
      <c r="Q5431">
        <v>8.7139000000000006</v>
      </c>
      <c r="R5431">
        <v>77.756699999999995</v>
      </c>
      <c r="S5431" t="s">
        <v>243</v>
      </c>
      <c r="T5431" t="s">
        <v>242</v>
      </c>
      <c r="U5431" t="s">
        <v>77</v>
      </c>
      <c r="V5431" t="s">
        <v>22</v>
      </c>
    </row>
    <row r="5432" spans="1:22">
      <c r="A5432" t="s">
        <v>17172</v>
      </c>
      <c r="B5432" s="2">
        <v>45016.652083333334</v>
      </c>
      <c r="C5432" s="2">
        <f t="shared" si="84"/>
        <v>45012</v>
      </c>
      <c r="D5432" t="s">
        <v>473</v>
      </c>
      <c r="E5432" t="s">
        <v>12101</v>
      </c>
      <c r="F5432" t="s">
        <v>18</v>
      </c>
      <c r="G5432" t="s">
        <v>30</v>
      </c>
      <c r="H5432" t="s">
        <v>63</v>
      </c>
      <c r="I5432">
        <v>1</v>
      </c>
      <c r="J5432">
        <v>851.4</v>
      </c>
      <c r="K5432">
        <v>584.24</v>
      </c>
      <c r="L5432">
        <v>851.4</v>
      </c>
      <c r="M5432">
        <v>584.24</v>
      </c>
      <c r="N5432" t="s">
        <v>17171</v>
      </c>
      <c r="O5432" t="s">
        <v>17170</v>
      </c>
      <c r="P5432" t="s">
        <v>60</v>
      </c>
      <c r="Q5432">
        <v>8.7139000000000006</v>
      </c>
      <c r="R5432">
        <v>77.756699999999995</v>
      </c>
      <c r="S5432" t="s">
        <v>530</v>
      </c>
      <c r="T5432" t="s">
        <v>529</v>
      </c>
      <c r="U5432" t="s">
        <v>46</v>
      </c>
      <c r="V5432" t="s">
        <v>9</v>
      </c>
    </row>
    <row r="5433" spans="1:22">
      <c r="A5433" t="s">
        <v>17169</v>
      </c>
      <c r="B5433" s="2">
        <v>45078.619444444441</v>
      </c>
      <c r="C5433" s="2">
        <f t="shared" si="84"/>
        <v>45075</v>
      </c>
      <c r="D5433" t="s">
        <v>468</v>
      </c>
      <c r="E5433" t="s">
        <v>13799</v>
      </c>
      <c r="F5433" t="s">
        <v>166</v>
      </c>
      <c r="G5433" t="s">
        <v>41</v>
      </c>
      <c r="H5433" t="s">
        <v>16</v>
      </c>
      <c r="I5433">
        <v>1</v>
      </c>
      <c r="J5433">
        <v>830.6</v>
      </c>
      <c r="K5433">
        <v>563.20000000000005</v>
      </c>
      <c r="L5433">
        <v>830.6</v>
      </c>
      <c r="M5433">
        <v>563.20000000000005</v>
      </c>
      <c r="N5433" t="s">
        <v>17168</v>
      </c>
      <c r="O5433" t="s">
        <v>17167</v>
      </c>
      <c r="P5433" t="s">
        <v>13</v>
      </c>
      <c r="Q5433">
        <v>11.664300000000001</v>
      </c>
      <c r="R5433">
        <v>78.146000000000001</v>
      </c>
      <c r="S5433" t="s">
        <v>111</v>
      </c>
      <c r="T5433" t="s">
        <v>110</v>
      </c>
      <c r="U5433" t="s">
        <v>46</v>
      </c>
      <c r="V5433" t="s">
        <v>9</v>
      </c>
    </row>
    <row r="5434" spans="1:22">
      <c r="A5434" t="s">
        <v>17166</v>
      </c>
      <c r="B5434" s="2">
        <v>45131.625694444447</v>
      </c>
      <c r="C5434" s="2">
        <f t="shared" si="84"/>
        <v>45131</v>
      </c>
      <c r="D5434" t="s">
        <v>463</v>
      </c>
      <c r="E5434" t="s">
        <v>17165</v>
      </c>
      <c r="F5434" t="s">
        <v>73</v>
      </c>
      <c r="G5434" t="s">
        <v>72</v>
      </c>
      <c r="H5434" t="s">
        <v>52</v>
      </c>
      <c r="I5434">
        <v>2</v>
      </c>
      <c r="J5434">
        <v>2454.9</v>
      </c>
      <c r="K5434">
        <v>1728.89</v>
      </c>
      <c r="L5434">
        <v>4909.8</v>
      </c>
      <c r="M5434">
        <v>3457.78</v>
      </c>
      <c r="N5434" t="s">
        <v>17164</v>
      </c>
      <c r="O5434" t="s">
        <v>17163</v>
      </c>
      <c r="P5434" t="s">
        <v>60</v>
      </c>
      <c r="Q5434">
        <v>8.7139000000000006</v>
      </c>
      <c r="R5434">
        <v>77.756699999999995</v>
      </c>
      <c r="S5434" t="s">
        <v>133</v>
      </c>
      <c r="T5434" t="s">
        <v>132</v>
      </c>
      <c r="U5434" t="s">
        <v>77</v>
      </c>
      <c r="V5434" t="s">
        <v>9</v>
      </c>
    </row>
    <row r="5435" spans="1:22">
      <c r="A5435" t="s">
        <v>17162</v>
      </c>
      <c r="B5435" s="2">
        <v>45470.544444444444</v>
      </c>
      <c r="C5435" s="2">
        <f t="shared" si="84"/>
        <v>45467</v>
      </c>
      <c r="D5435" t="s">
        <v>458</v>
      </c>
      <c r="E5435" t="s">
        <v>4838</v>
      </c>
      <c r="F5435" t="s">
        <v>18</v>
      </c>
      <c r="G5435" t="s">
        <v>41</v>
      </c>
      <c r="H5435" t="s">
        <v>40</v>
      </c>
      <c r="I5435">
        <v>2</v>
      </c>
      <c r="J5435">
        <v>1823.02</v>
      </c>
      <c r="K5435">
        <v>1099.06</v>
      </c>
      <c r="L5435">
        <v>3646.04</v>
      </c>
      <c r="M5435">
        <v>2198.12</v>
      </c>
      <c r="N5435" t="s">
        <v>17161</v>
      </c>
      <c r="O5435" t="s">
        <v>17160</v>
      </c>
      <c r="P5435" t="s">
        <v>37</v>
      </c>
      <c r="Q5435">
        <v>10.7905</v>
      </c>
      <c r="R5435">
        <v>78.704700000000003</v>
      </c>
      <c r="S5435" t="s">
        <v>762</v>
      </c>
      <c r="T5435" t="s">
        <v>761</v>
      </c>
      <c r="U5435" t="s">
        <v>23</v>
      </c>
      <c r="V5435" t="s">
        <v>9</v>
      </c>
    </row>
    <row r="5436" spans="1:22">
      <c r="A5436" t="s">
        <v>17159</v>
      </c>
      <c r="B5436" s="2">
        <v>45132.756249999999</v>
      </c>
      <c r="C5436" s="2">
        <f t="shared" si="84"/>
        <v>45131</v>
      </c>
      <c r="D5436" t="s">
        <v>451</v>
      </c>
      <c r="E5436" t="s">
        <v>17158</v>
      </c>
      <c r="F5436" t="s">
        <v>73</v>
      </c>
      <c r="G5436" t="s">
        <v>30</v>
      </c>
      <c r="H5436" t="s">
        <v>40</v>
      </c>
      <c r="I5436">
        <v>2</v>
      </c>
      <c r="J5436">
        <v>909.9</v>
      </c>
      <c r="K5436">
        <v>776.69</v>
      </c>
      <c r="L5436">
        <v>1819.8</v>
      </c>
      <c r="M5436">
        <v>1553.38</v>
      </c>
      <c r="N5436" t="s">
        <v>17157</v>
      </c>
      <c r="O5436" t="s">
        <v>17156</v>
      </c>
      <c r="P5436" t="s">
        <v>13</v>
      </c>
      <c r="Q5436">
        <v>11.664300000000001</v>
      </c>
      <c r="R5436">
        <v>78.146000000000001</v>
      </c>
      <c r="S5436" t="s">
        <v>48</v>
      </c>
      <c r="T5436" t="s">
        <v>47</v>
      </c>
      <c r="U5436" t="s">
        <v>46</v>
      </c>
      <c r="V5436" t="s">
        <v>212</v>
      </c>
    </row>
    <row r="5437" spans="1:22">
      <c r="A5437" t="s">
        <v>17155</v>
      </c>
      <c r="B5437" s="2">
        <v>45247.806944444441</v>
      </c>
      <c r="C5437" s="2">
        <f t="shared" si="84"/>
        <v>45243</v>
      </c>
      <c r="D5437" t="s">
        <v>446</v>
      </c>
      <c r="E5437" t="s">
        <v>10323</v>
      </c>
      <c r="F5437" t="s">
        <v>166</v>
      </c>
      <c r="G5437" t="s">
        <v>115</v>
      </c>
      <c r="H5437" t="s">
        <v>16</v>
      </c>
      <c r="I5437">
        <v>3</v>
      </c>
      <c r="J5437">
        <v>1879.04</v>
      </c>
      <c r="K5437">
        <v>1228.6199999999999</v>
      </c>
      <c r="L5437">
        <v>5637.12</v>
      </c>
      <c r="M5437">
        <v>3685.86</v>
      </c>
      <c r="N5437" t="s">
        <v>17154</v>
      </c>
      <c r="O5437" t="s">
        <v>17153</v>
      </c>
      <c r="P5437" t="s">
        <v>37</v>
      </c>
      <c r="Q5437">
        <v>10.7905</v>
      </c>
      <c r="R5437">
        <v>78.704700000000003</v>
      </c>
      <c r="S5437" t="s">
        <v>420</v>
      </c>
      <c r="T5437" t="s">
        <v>419</v>
      </c>
      <c r="U5437" t="s">
        <v>23</v>
      </c>
      <c r="V5437" t="s">
        <v>22</v>
      </c>
    </row>
    <row r="5438" spans="1:22">
      <c r="A5438" t="s">
        <v>17152</v>
      </c>
      <c r="B5438" s="2">
        <v>45272.897916666669</v>
      </c>
      <c r="C5438" s="2">
        <f t="shared" si="84"/>
        <v>45271</v>
      </c>
      <c r="D5438" t="s">
        <v>441</v>
      </c>
      <c r="E5438" t="s">
        <v>4826</v>
      </c>
      <c r="F5438" t="s">
        <v>64</v>
      </c>
      <c r="G5438" t="s">
        <v>106</v>
      </c>
      <c r="H5438" t="s">
        <v>52</v>
      </c>
      <c r="I5438">
        <v>3</v>
      </c>
      <c r="J5438">
        <v>1556.3</v>
      </c>
      <c r="K5438">
        <v>975.87</v>
      </c>
      <c r="L5438">
        <v>4668.8999999999996</v>
      </c>
      <c r="M5438">
        <v>2927.61</v>
      </c>
      <c r="N5438" t="s">
        <v>17151</v>
      </c>
      <c r="O5438" t="s">
        <v>17150</v>
      </c>
      <c r="P5438" t="s">
        <v>26</v>
      </c>
      <c r="Q5438">
        <v>11.0168</v>
      </c>
      <c r="R5438">
        <v>76.955799999999996</v>
      </c>
      <c r="S5438" t="s">
        <v>257</v>
      </c>
      <c r="T5438" t="s">
        <v>256</v>
      </c>
      <c r="U5438" t="s">
        <v>57</v>
      </c>
      <c r="V5438" t="s">
        <v>45</v>
      </c>
    </row>
    <row r="5439" spans="1:22">
      <c r="A5439" t="s">
        <v>17149</v>
      </c>
      <c r="B5439" s="2">
        <v>45110.833333333336</v>
      </c>
      <c r="C5439" s="2">
        <f t="shared" si="84"/>
        <v>45110</v>
      </c>
      <c r="D5439" t="s">
        <v>436</v>
      </c>
      <c r="E5439" t="s">
        <v>8531</v>
      </c>
      <c r="F5439" t="s">
        <v>73</v>
      </c>
      <c r="G5439" t="s">
        <v>106</v>
      </c>
      <c r="H5439" t="s">
        <v>16</v>
      </c>
      <c r="I5439">
        <v>1</v>
      </c>
      <c r="J5439">
        <v>923.87</v>
      </c>
      <c r="K5439">
        <v>772.77</v>
      </c>
      <c r="L5439">
        <v>923.87</v>
      </c>
      <c r="M5439">
        <v>772.77</v>
      </c>
      <c r="N5439" t="s">
        <v>17148</v>
      </c>
      <c r="O5439" t="s">
        <v>17147</v>
      </c>
      <c r="P5439" t="s">
        <v>13</v>
      </c>
      <c r="Q5439">
        <v>11.664300000000001</v>
      </c>
      <c r="R5439">
        <v>78.146000000000001</v>
      </c>
      <c r="S5439" t="s">
        <v>530</v>
      </c>
      <c r="T5439" t="s">
        <v>529</v>
      </c>
      <c r="U5439" t="s">
        <v>23</v>
      </c>
      <c r="V5439" t="s">
        <v>45</v>
      </c>
    </row>
    <row r="5440" spans="1:22">
      <c r="A5440" t="s">
        <v>17146</v>
      </c>
      <c r="B5440" s="2">
        <v>45169.624305555553</v>
      </c>
      <c r="C5440" s="2">
        <f t="shared" si="84"/>
        <v>45166</v>
      </c>
      <c r="D5440" t="s">
        <v>429</v>
      </c>
      <c r="E5440" t="s">
        <v>17145</v>
      </c>
      <c r="F5440" t="s">
        <v>73</v>
      </c>
      <c r="G5440" t="s">
        <v>82</v>
      </c>
      <c r="H5440" t="s">
        <v>40</v>
      </c>
      <c r="I5440">
        <v>1</v>
      </c>
      <c r="J5440">
        <v>1394.29</v>
      </c>
      <c r="K5440">
        <v>1024.6400000000001</v>
      </c>
      <c r="L5440">
        <v>1394.29</v>
      </c>
      <c r="M5440">
        <v>1024.6400000000001</v>
      </c>
      <c r="N5440" t="s">
        <v>17144</v>
      </c>
      <c r="O5440" t="s">
        <v>17143</v>
      </c>
      <c r="P5440" t="s">
        <v>26</v>
      </c>
      <c r="Q5440">
        <v>11.0168</v>
      </c>
      <c r="R5440">
        <v>76.955799999999996</v>
      </c>
      <c r="S5440" t="s">
        <v>396</v>
      </c>
      <c r="T5440" t="s">
        <v>395</v>
      </c>
      <c r="U5440" t="s">
        <v>10</v>
      </c>
      <c r="V5440" t="s">
        <v>45</v>
      </c>
    </row>
    <row r="5441" spans="1:22">
      <c r="A5441" t="s">
        <v>17142</v>
      </c>
      <c r="B5441" s="2">
        <v>45542.553472222222</v>
      </c>
      <c r="C5441" s="2">
        <f t="shared" si="84"/>
        <v>45537</v>
      </c>
      <c r="D5441" t="s">
        <v>424</v>
      </c>
      <c r="E5441" t="s">
        <v>17141</v>
      </c>
      <c r="F5441" t="s">
        <v>136</v>
      </c>
      <c r="G5441" t="s">
        <v>17</v>
      </c>
      <c r="H5441" t="s">
        <v>52</v>
      </c>
      <c r="I5441">
        <v>1</v>
      </c>
      <c r="J5441">
        <v>282.19</v>
      </c>
      <c r="K5441">
        <v>213.87</v>
      </c>
      <c r="L5441">
        <v>282.19</v>
      </c>
      <c r="M5441">
        <v>213.87</v>
      </c>
      <c r="N5441" t="s">
        <v>17140</v>
      </c>
      <c r="O5441" t="s">
        <v>17139</v>
      </c>
      <c r="P5441" t="s">
        <v>37</v>
      </c>
      <c r="Q5441">
        <v>10.7905</v>
      </c>
      <c r="R5441">
        <v>78.704700000000003</v>
      </c>
      <c r="S5441" t="s">
        <v>193</v>
      </c>
      <c r="T5441" t="s">
        <v>192</v>
      </c>
      <c r="U5441" t="s">
        <v>46</v>
      </c>
      <c r="V5441" t="s">
        <v>9</v>
      </c>
    </row>
    <row r="5442" spans="1:22">
      <c r="A5442" t="s">
        <v>17138</v>
      </c>
      <c r="B5442" s="2">
        <v>45094.561111111114</v>
      </c>
      <c r="C5442" s="2">
        <f t="shared" si="84"/>
        <v>45089</v>
      </c>
      <c r="D5442" t="s">
        <v>417</v>
      </c>
      <c r="E5442" t="s">
        <v>6693</v>
      </c>
      <c r="F5442" t="s">
        <v>136</v>
      </c>
      <c r="G5442" t="s">
        <v>17</v>
      </c>
      <c r="H5442" t="s">
        <v>52</v>
      </c>
      <c r="I5442">
        <v>3</v>
      </c>
      <c r="J5442">
        <v>2484.1799999999998</v>
      </c>
      <c r="K5442">
        <v>1679.88</v>
      </c>
      <c r="L5442">
        <v>7452.54</v>
      </c>
      <c r="M5442">
        <v>5039.6400000000003</v>
      </c>
      <c r="N5442" t="s">
        <v>17137</v>
      </c>
      <c r="O5442" t="s">
        <v>17136</v>
      </c>
      <c r="P5442" t="s">
        <v>13</v>
      </c>
      <c r="Q5442">
        <v>11.664300000000001</v>
      </c>
      <c r="R5442">
        <v>78.146000000000001</v>
      </c>
      <c r="S5442" t="s">
        <v>735</v>
      </c>
      <c r="T5442" t="s">
        <v>734</v>
      </c>
      <c r="U5442" t="s">
        <v>23</v>
      </c>
      <c r="V5442" t="s">
        <v>9</v>
      </c>
    </row>
    <row r="5443" spans="1:22">
      <c r="A5443" t="s">
        <v>17135</v>
      </c>
      <c r="B5443" s="2">
        <v>45200.818749999999</v>
      </c>
      <c r="C5443" s="2">
        <f t="shared" ref="C5443:C5506" si="85">INT(B5443) - WEEKDAY(INT(B5443), 2) + 1</f>
        <v>45194</v>
      </c>
      <c r="D5443" t="s">
        <v>410</v>
      </c>
      <c r="E5443" t="s">
        <v>15468</v>
      </c>
      <c r="F5443" t="s">
        <v>73</v>
      </c>
      <c r="G5443" t="s">
        <v>91</v>
      </c>
      <c r="H5443" t="s">
        <v>71</v>
      </c>
      <c r="I5443">
        <v>2</v>
      </c>
      <c r="J5443">
        <v>1272.56</v>
      </c>
      <c r="K5443">
        <v>1113.26</v>
      </c>
      <c r="L5443">
        <v>2545.12</v>
      </c>
      <c r="M5443">
        <v>2226.52</v>
      </c>
      <c r="N5443" t="s">
        <v>17134</v>
      </c>
      <c r="O5443" t="s">
        <v>17133</v>
      </c>
      <c r="P5443" t="s">
        <v>121</v>
      </c>
      <c r="Q5443">
        <v>9.9252000000000002</v>
      </c>
      <c r="R5443">
        <v>78.119799999999998</v>
      </c>
      <c r="S5443" t="s">
        <v>276</v>
      </c>
      <c r="T5443" t="s">
        <v>275</v>
      </c>
      <c r="U5443" t="s">
        <v>10</v>
      </c>
      <c r="V5443" t="s">
        <v>45</v>
      </c>
    </row>
    <row r="5444" spans="1:22">
      <c r="A5444" t="s">
        <v>17132</v>
      </c>
      <c r="B5444" s="2">
        <v>45440.580555555556</v>
      </c>
      <c r="C5444" s="2">
        <f t="shared" si="85"/>
        <v>45439</v>
      </c>
      <c r="D5444" t="s">
        <v>405</v>
      </c>
      <c r="E5444" t="s">
        <v>404</v>
      </c>
      <c r="F5444" t="s">
        <v>64</v>
      </c>
      <c r="G5444" t="s">
        <v>72</v>
      </c>
      <c r="H5444" t="s">
        <v>16</v>
      </c>
      <c r="I5444">
        <v>3</v>
      </c>
      <c r="J5444">
        <v>951.08</v>
      </c>
      <c r="K5444">
        <v>642.54999999999995</v>
      </c>
      <c r="L5444">
        <v>2853.24</v>
      </c>
      <c r="M5444">
        <v>1927.65</v>
      </c>
      <c r="N5444" t="s">
        <v>17131</v>
      </c>
      <c r="O5444" t="s">
        <v>17130</v>
      </c>
      <c r="P5444" t="s">
        <v>26</v>
      </c>
      <c r="Q5444">
        <v>11.0168</v>
      </c>
      <c r="R5444">
        <v>76.955799999999996</v>
      </c>
      <c r="S5444" t="s">
        <v>537</v>
      </c>
      <c r="T5444" t="s">
        <v>536</v>
      </c>
      <c r="U5444" t="s">
        <v>10</v>
      </c>
      <c r="V5444" t="s">
        <v>45</v>
      </c>
    </row>
    <row r="5445" spans="1:22">
      <c r="A5445" t="s">
        <v>17129</v>
      </c>
      <c r="B5445" s="2">
        <v>45215.720833333333</v>
      </c>
      <c r="C5445" s="2">
        <f t="shared" si="85"/>
        <v>45215</v>
      </c>
      <c r="D5445" t="s">
        <v>400</v>
      </c>
      <c r="E5445" t="s">
        <v>2868</v>
      </c>
      <c r="F5445" t="s">
        <v>166</v>
      </c>
      <c r="G5445" t="s">
        <v>41</v>
      </c>
      <c r="H5445" t="s">
        <v>40</v>
      </c>
      <c r="I5445">
        <v>1</v>
      </c>
      <c r="J5445">
        <v>1829.62</v>
      </c>
      <c r="K5445">
        <v>1349.72</v>
      </c>
      <c r="L5445">
        <v>1829.62</v>
      </c>
      <c r="M5445">
        <v>1349.72</v>
      </c>
      <c r="N5445" t="s">
        <v>17128</v>
      </c>
      <c r="O5445" t="s">
        <v>17127</v>
      </c>
      <c r="P5445" t="s">
        <v>68</v>
      </c>
      <c r="Q5445">
        <v>11.34</v>
      </c>
      <c r="R5445">
        <v>77.717200000000005</v>
      </c>
      <c r="S5445" t="s">
        <v>243</v>
      </c>
      <c r="T5445" t="s">
        <v>242</v>
      </c>
      <c r="U5445" t="s">
        <v>77</v>
      </c>
      <c r="V5445" t="s">
        <v>212</v>
      </c>
    </row>
    <row r="5446" spans="1:22">
      <c r="A5446" t="s">
        <v>17126</v>
      </c>
      <c r="B5446" s="2">
        <v>45288.661805555559</v>
      </c>
      <c r="C5446" s="2">
        <f t="shared" si="85"/>
        <v>45285</v>
      </c>
      <c r="D5446" t="s">
        <v>393</v>
      </c>
      <c r="E5446" t="s">
        <v>17125</v>
      </c>
      <c r="F5446" t="s">
        <v>18</v>
      </c>
      <c r="G5446" t="s">
        <v>53</v>
      </c>
      <c r="H5446" t="s">
        <v>63</v>
      </c>
      <c r="I5446">
        <v>2</v>
      </c>
      <c r="J5446">
        <v>317.39</v>
      </c>
      <c r="K5446">
        <v>262.79000000000002</v>
      </c>
      <c r="L5446">
        <v>634.78</v>
      </c>
      <c r="M5446">
        <v>525.58000000000004</v>
      </c>
      <c r="N5446" t="s">
        <v>17124</v>
      </c>
      <c r="O5446" t="s">
        <v>17123</v>
      </c>
      <c r="P5446" t="s">
        <v>68</v>
      </c>
      <c r="Q5446">
        <v>11.34</v>
      </c>
      <c r="R5446">
        <v>77.717200000000005</v>
      </c>
      <c r="S5446" t="s">
        <v>333</v>
      </c>
      <c r="T5446" t="s">
        <v>332</v>
      </c>
      <c r="U5446" t="s">
        <v>77</v>
      </c>
      <c r="V5446" t="s">
        <v>9</v>
      </c>
    </row>
    <row r="5447" spans="1:22">
      <c r="A5447" t="s">
        <v>17122</v>
      </c>
      <c r="B5447" s="2">
        <v>45132.603472222225</v>
      </c>
      <c r="C5447" s="2">
        <f t="shared" si="85"/>
        <v>45131</v>
      </c>
      <c r="D5447" t="s">
        <v>388</v>
      </c>
      <c r="E5447" t="s">
        <v>2861</v>
      </c>
      <c r="F5447" t="s">
        <v>83</v>
      </c>
      <c r="G5447" t="s">
        <v>17</v>
      </c>
      <c r="H5447" t="s">
        <v>71</v>
      </c>
      <c r="I5447">
        <v>3</v>
      </c>
      <c r="J5447">
        <v>1418.98</v>
      </c>
      <c r="K5447">
        <v>1143.98</v>
      </c>
      <c r="L5447">
        <v>4256.9399999999996</v>
      </c>
      <c r="M5447">
        <v>3431.94</v>
      </c>
      <c r="N5447" t="s">
        <v>17121</v>
      </c>
      <c r="O5447" t="s">
        <v>17120</v>
      </c>
      <c r="P5447" t="s">
        <v>13</v>
      </c>
      <c r="Q5447">
        <v>11.664300000000001</v>
      </c>
      <c r="R5447">
        <v>78.146000000000001</v>
      </c>
      <c r="S5447" t="s">
        <v>250</v>
      </c>
      <c r="T5447" t="s">
        <v>249</v>
      </c>
      <c r="U5447" t="s">
        <v>77</v>
      </c>
      <c r="V5447" t="s">
        <v>22</v>
      </c>
    </row>
    <row r="5448" spans="1:22">
      <c r="A5448" t="s">
        <v>17119</v>
      </c>
      <c r="B5448" s="2">
        <v>45072.740277777775</v>
      </c>
      <c r="C5448" s="2">
        <f t="shared" si="85"/>
        <v>45068</v>
      </c>
      <c r="D5448" t="s">
        <v>383</v>
      </c>
      <c r="E5448" t="s">
        <v>17118</v>
      </c>
      <c r="F5448" t="s">
        <v>18</v>
      </c>
      <c r="G5448" t="s">
        <v>53</v>
      </c>
      <c r="H5448" t="s">
        <v>52</v>
      </c>
      <c r="I5448">
        <v>2</v>
      </c>
      <c r="J5448">
        <v>1601.3</v>
      </c>
      <c r="K5448">
        <v>1050.25</v>
      </c>
      <c r="L5448">
        <v>3202.6</v>
      </c>
      <c r="M5448">
        <v>2100.5</v>
      </c>
      <c r="N5448" t="s">
        <v>17117</v>
      </c>
      <c r="O5448" t="s">
        <v>17116</v>
      </c>
      <c r="P5448" t="s">
        <v>13</v>
      </c>
      <c r="Q5448">
        <v>11.664300000000001</v>
      </c>
      <c r="R5448">
        <v>78.146000000000001</v>
      </c>
      <c r="S5448" t="s">
        <v>537</v>
      </c>
      <c r="T5448" t="s">
        <v>536</v>
      </c>
      <c r="U5448" t="s">
        <v>57</v>
      </c>
      <c r="V5448" t="s">
        <v>212</v>
      </c>
    </row>
    <row r="5449" spans="1:22">
      <c r="A5449" t="s">
        <v>17115</v>
      </c>
      <c r="B5449" s="2">
        <v>45508.629166666666</v>
      </c>
      <c r="C5449" s="2">
        <f t="shared" si="85"/>
        <v>45502</v>
      </c>
      <c r="D5449" t="s">
        <v>378</v>
      </c>
      <c r="E5449" t="s">
        <v>17114</v>
      </c>
      <c r="F5449" t="s">
        <v>18</v>
      </c>
      <c r="G5449" t="s">
        <v>30</v>
      </c>
      <c r="H5449" t="s">
        <v>40</v>
      </c>
      <c r="I5449">
        <v>3</v>
      </c>
      <c r="J5449">
        <v>1840.56</v>
      </c>
      <c r="K5449">
        <v>1203.1600000000001</v>
      </c>
      <c r="L5449">
        <v>5521.68</v>
      </c>
      <c r="M5449">
        <v>3609.48</v>
      </c>
      <c r="N5449" t="s">
        <v>17113</v>
      </c>
      <c r="O5449" t="s">
        <v>17112</v>
      </c>
      <c r="P5449" t="s">
        <v>49</v>
      </c>
      <c r="Q5449">
        <v>12.916499999999999</v>
      </c>
      <c r="R5449">
        <v>79.132499999999993</v>
      </c>
      <c r="S5449" t="s">
        <v>628</v>
      </c>
      <c r="T5449" t="s">
        <v>627</v>
      </c>
      <c r="U5449" t="s">
        <v>23</v>
      </c>
      <c r="V5449" t="s">
        <v>22</v>
      </c>
    </row>
    <row r="5450" spans="1:22">
      <c r="A5450" t="s">
        <v>17111</v>
      </c>
      <c r="B5450" s="2">
        <v>44937.473611111112</v>
      </c>
      <c r="C5450" s="2">
        <f t="shared" si="85"/>
        <v>44935</v>
      </c>
      <c r="D5450" t="s">
        <v>373</v>
      </c>
      <c r="E5450" t="s">
        <v>17110</v>
      </c>
      <c r="F5450" t="s">
        <v>83</v>
      </c>
      <c r="G5450" t="s">
        <v>82</v>
      </c>
      <c r="H5450" t="s">
        <v>63</v>
      </c>
      <c r="I5450">
        <v>2</v>
      </c>
      <c r="J5450">
        <v>2254.14</v>
      </c>
      <c r="K5450">
        <v>1730.66</v>
      </c>
      <c r="L5450">
        <v>4508.28</v>
      </c>
      <c r="M5450">
        <v>3461.32</v>
      </c>
      <c r="N5450" t="s">
        <v>17109</v>
      </c>
      <c r="O5450" t="s">
        <v>17108</v>
      </c>
      <c r="P5450" t="s">
        <v>121</v>
      </c>
      <c r="Q5450">
        <v>9.9252000000000002</v>
      </c>
      <c r="R5450">
        <v>78.119799999999998</v>
      </c>
      <c r="S5450" t="s">
        <v>120</v>
      </c>
      <c r="T5450" t="s">
        <v>119</v>
      </c>
      <c r="U5450" t="s">
        <v>77</v>
      </c>
      <c r="V5450" t="s">
        <v>9</v>
      </c>
    </row>
    <row r="5451" spans="1:22">
      <c r="A5451" t="s">
        <v>17107</v>
      </c>
      <c r="B5451" s="2">
        <v>45420.771527777775</v>
      </c>
      <c r="C5451" s="2">
        <f t="shared" si="85"/>
        <v>45418</v>
      </c>
      <c r="D5451" t="s">
        <v>368</v>
      </c>
      <c r="E5451" t="s">
        <v>17106</v>
      </c>
      <c r="F5451" t="s">
        <v>64</v>
      </c>
      <c r="G5451" t="s">
        <v>115</v>
      </c>
      <c r="H5451" t="s">
        <v>29</v>
      </c>
      <c r="I5451">
        <v>3</v>
      </c>
      <c r="J5451">
        <v>1167</v>
      </c>
      <c r="K5451">
        <v>1003.93</v>
      </c>
      <c r="L5451">
        <v>3501</v>
      </c>
      <c r="M5451">
        <v>3011.79</v>
      </c>
      <c r="N5451" t="s">
        <v>17105</v>
      </c>
      <c r="O5451" t="s">
        <v>17104</v>
      </c>
      <c r="P5451" t="s">
        <v>49</v>
      </c>
      <c r="Q5451">
        <v>12.916499999999999</v>
      </c>
      <c r="R5451">
        <v>79.132499999999993</v>
      </c>
      <c r="S5451" t="s">
        <v>302</v>
      </c>
      <c r="T5451" t="s">
        <v>301</v>
      </c>
      <c r="U5451" t="s">
        <v>57</v>
      </c>
      <c r="V5451" t="s">
        <v>45</v>
      </c>
    </row>
    <row r="5452" spans="1:22">
      <c r="A5452" t="s">
        <v>17103</v>
      </c>
      <c r="B5452" s="2">
        <v>45268.654861111114</v>
      </c>
      <c r="C5452" s="2">
        <f t="shared" si="85"/>
        <v>45264</v>
      </c>
      <c r="D5452" t="s">
        <v>361</v>
      </c>
      <c r="E5452" t="s">
        <v>2842</v>
      </c>
      <c r="F5452" t="s">
        <v>18</v>
      </c>
      <c r="G5452" t="s">
        <v>17</v>
      </c>
      <c r="H5452" t="s">
        <v>29</v>
      </c>
      <c r="I5452">
        <v>2</v>
      </c>
      <c r="J5452">
        <v>1067.78</v>
      </c>
      <c r="K5452">
        <v>698.25</v>
      </c>
      <c r="L5452">
        <v>2135.56</v>
      </c>
      <c r="M5452">
        <v>1396.5</v>
      </c>
      <c r="N5452" t="s">
        <v>17102</v>
      </c>
      <c r="O5452" t="s">
        <v>17101</v>
      </c>
      <c r="P5452" t="s">
        <v>112</v>
      </c>
      <c r="Q5452">
        <v>13.082700000000001</v>
      </c>
      <c r="R5452">
        <v>80.270700000000005</v>
      </c>
      <c r="S5452" t="s">
        <v>784</v>
      </c>
      <c r="T5452" t="s">
        <v>783</v>
      </c>
      <c r="U5452" t="s">
        <v>77</v>
      </c>
      <c r="V5452" t="s">
        <v>45</v>
      </c>
    </row>
    <row r="5453" spans="1:22">
      <c r="A5453" t="s">
        <v>17100</v>
      </c>
      <c r="B5453" s="2">
        <v>45248.581250000003</v>
      </c>
      <c r="C5453" s="2">
        <f t="shared" si="85"/>
        <v>45243</v>
      </c>
      <c r="D5453" t="s">
        <v>356</v>
      </c>
      <c r="E5453" t="s">
        <v>355</v>
      </c>
      <c r="F5453" t="s">
        <v>83</v>
      </c>
      <c r="G5453" t="s">
        <v>115</v>
      </c>
      <c r="H5453" t="s">
        <v>52</v>
      </c>
      <c r="I5453">
        <v>3</v>
      </c>
      <c r="J5453">
        <v>2248.3200000000002</v>
      </c>
      <c r="K5453">
        <v>2017.38</v>
      </c>
      <c r="L5453">
        <v>6744.96</v>
      </c>
      <c r="M5453">
        <v>6052.14</v>
      </c>
      <c r="N5453" t="s">
        <v>17099</v>
      </c>
      <c r="O5453" t="s">
        <v>17098</v>
      </c>
      <c r="P5453" t="s">
        <v>121</v>
      </c>
      <c r="Q5453">
        <v>9.9252000000000002</v>
      </c>
      <c r="R5453">
        <v>78.119799999999998</v>
      </c>
      <c r="S5453" t="s">
        <v>537</v>
      </c>
      <c r="T5453" t="s">
        <v>536</v>
      </c>
      <c r="U5453" t="s">
        <v>46</v>
      </c>
      <c r="V5453" t="s">
        <v>9</v>
      </c>
    </row>
    <row r="5454" spans="1:22">
      <c r="A5454" t="s">
        <v>17097</v>
      </c>
      <c r="B5454" s="2">
        <v>45159.550694444442</v>
      </c>
      <c r="C5454" s="2">
        <f t="shared" si="85"/>
        <v>45159</v>
      </c>
      <c r="D5454" t="s">
        <v>349</v>
      </c>
      <c r="E5454" t="s">
        <v>17096</v>
      </c>
      <c r="F5454" t="s">
        <v>18</v>
      </c>
      <c r="G5454" t="s">
        <v>41</v>
      </c>
      <c r="H5454" t="s">
        <v>63</v>
      </c>
      <c r="I5454">
        <v>2</v>
      </c>
      <c r="J5454">
        <v>2165.0100000000002</v>
      </c>
      <c r="K5454">
        <v>1929.58</v>
      </c>
      <c r="L5454">
        <v>4330.0200000000004</v>
      </c>
      <c r="M5454">
        <v>3859.16</v>
      </c>
      <c r="N5454" t="s">
        <v>17095</v>
      </c>
      <c r="O5454" t="s">
        <v>17094</v>
      </c>
      <c r="P5454" t="s">
        <v>68</v>
      </c>
      <c r="Q5454">
        <v>11.34</v>
      </c>
      <c r="R5454">
        <v>77.717200000000005</v>
      </c>
      <c r="S5454" t="s">
        <v>153</v>
      </c>
      <c r="T5454" t="s">
        <v>152</v>
      </c>
      <c r="U5454" t="s">
        <v>46</v>
      </c>
      <c r="V5454" t="s">
        <v>9</v>
      </c>
    </row>
    <row r="5455" spans="1:22">
      <c r="A5455" t="s">
        <v>17093</v>
      </c>
      <c r="B5455" s="2">
        <v>45386.746527777781</v>
      </c>
      <c r="C5455" s="2">
        <f t="shared" si="85"/>
        <v>45383</v>
      </c>
      <c r="D5455" t="s">
        <v>344</v>
      </c>
      <c r="E5455" t="s">
        <v>10260</v>
      </c>
      <c r="F5455" t="s">
        <v>201</v>
      </c>
      <c r="G5455" t="s">
        <v>53</v>
      </c>
      <c r="H5455" t="s">
        <v>40</v>
      </c>
      <c r="I5455">
        <v>2</v>
      </c>
      <c r="J5455">
        <v>1788.56</v>
      </c>
      <c r="K5455">
        <v>1405.52</v>
      </c>
      <c r="L5455">
        <v>3577.12</v>
      </c>
      <c r="M5455">
        <v>2811.04</v>
      </c>
      <c r="N5455" t="s">
        <v>17092</v>
      </c>
      <c r="O5455" t="s">
        <v>17091</v>
      </c>
      <c r="P5455" t="s">
        <v>121</v>
      </c>
      <c r="Q5455">
        <v>9.9252000000000002</v>
      </c>
      <c r="R5455">
        <v>78.119799999999998</v>
      </c>
      <c r="S5455" t="s">
        <v>283</v>
      </c>
      <c r="T5455" t="s">
        <v>282</v>
      </c>
      <c r="U5455" t="s">
        <v>57</v>
      </c>
      <c r="V5455" t="s">
        <v>9</v>
      </c>
    </row>
    <row r="5456" spans="1:22">
      <c r="A5456" t="s">
        <v>17090</v>
      </c>
      <c r="B5456" s="2">
        <v>45467.857638888891</v>
      </c>
      <c r="C5456" s="2">
        <f t="shared" si="85"/>
        <v>45467</v>
      </c>
      <c r="D5456" t="s">
        <v>337</v>
      </c>
      <c r="E5456" t="s">
        <v>17089</v>
      </c>
      <c r="F5456" t="s">
        <v>136</v>
      </c>
      <c r="G5456" t="s">
        <v>82</v>
      </c>
      <c r="H5456" t="s">
        <v>63</v>
      </c>
      <c r="I5456">
        <v>2</v>
      </c>
      <c r="J5456">
        <v>1662.02</v>
      </c>
      <c r="K5456">
        <v>1270.01</v>
      </c>
      <c r="L5456">
        <v>3324.04</v>
      </c>
      <c r="M5456">
        <v>2540.02</v>
      </c>
      <c r="N5456" t="s">
        <v>17088</v>
      </c>
      <c r="O5456" t="s">
        <v>17087</v>
      </c>
      <c r="P5456" t="s">
        <v>49</v>
      </c>
      <c r="Q5456">
        <v>12.916499999999999</v>
      </c>
      <c r="R5456">
        <v>79.132499999999993</v>
      </c>
      <c r="S5456" t="s">
        <v>906</v>
      </c>
      <c r="T5456" t="s">
        <v>905</v>
      </c>
      <c r="U5456" t="s">
        <v>23</v>
      </c>
      <c r="V5456" t="s">
        <v>9</v>
      </c>
    </row>
    <row r="5457" spans="1:22">
      <c r="A5457" t="s">
        <v>17086</v>
      </c>
      <c r="B5457" s="2">
        <v>45460.815972222219</v>
      </c>
      <c r="C5457" s="2">
        <f t="shared" si="85"/>
        <v>45460</v>
      </c>
      <c r="D5457" t="s">
        <v>330</v>
      </c>
      <c r="E5457" t="s">
        <v>4755</v>
      </c>
      <c r="F5457" t="s">
        <v>166</v>
      </c>
      <c r="G5457" t="s">
        <v>72</v>
      </c>
      <c r="H5457" t="s">
        <v>63</v>
      </c>
      <c r="I5457">
        <v>2</v>
      </c>
      <c r="J5457">
        <v>2173.27</v>
      </c>
      <c r="K5457">
        <v>1359.19</v>
      </c>
      <c r="L5457">
        <v>4346.54</v>
      </c>
      <c r="M5457">
        <v>2718.38</v>
      </c>
      <c r="N5457" t="s">
        <v>17085</v>
      </c>
      <c r="O5457" t="s">
        <v>17084</v>
      </c>
      <c r="P5457" t="s">
        <v>26</v>
      </c>
      <c r="Q5457">
        <v>11.0168</v>
      </c>
      <c r="R5457">
        <v>76.955799999999996</v>
      </c>
      <c r="S5457" t="s">
        <v>193</v>
      </c>
      <c r="T5457" t="s">
        <v>192</v>
      </c>
      <c r="U5457" t="s">
        <v>23</v>
      </c>
      <c r="V5457" t="s">
        <v>45</v>
      </c>
    </row>
    <row r="5458" spans="1:22">
      <c r="A5458" t="s">
        <v>17083</v>
      </c>
      <c r="B5458" s="2">
        <v>45065.525000000001</v>
      </c>
      <c r="C5458" s="2">
        <f t="shared" si="85"/>
        <v>45061</v>
      </c>
      <c r="D5458" t="s">
        <v>323</v>
      </c>
      <c r="E5458" t="s">
        <v>322</v>
      </c>
      <c r="F5458" t="s">
        <v>201</v>
      </c>
      <c r="G5458" t="s">
        <v>17</v>
      </c>
      <c r="H5458" t="s">
        <v>63</v>
      </c>
      <c r="I5458">
        <v>2</v>
      </c>
      <c r="J5458">
        <v>251.16</v>
      </c>
      <c r="K5458">
        <v>183.61</v>
      </c>
      <c r="L5458">
        <v>502.32</v>
      </c>
      <c r="M5458">
        <v>367.22</v>
      </c>
      <c r="N5458" t="s">
        <v>17082</v>
      </c>
      <c r="O5458" t="s">
        <v>17081</v>
      </c>
      <c r="P5458" t="s">
        <v>37</v>
      </c>
      <c r="Q5458">
        <v>10.7905</v>
      </c>
      <c r="R5458">
        <v>78.704700000000003</v>
      </c>
      <c r="S5458" t="s">
        <v>319</v>
      </c>
      <c r="T5458" t="s">
        <v>318</v>
      </c>
      <c r="U5458" t="s">
        <v>77</v>
      </c>
      <c r="V5458" t="s">
        <v>22</v>
      </c>
    </row>
    <row r="5459" spans="1:22">
      <c r="A5459" t="s">
        <v>17080</v>
      </c>
      <c r="B5459" s="2">
        <v>45442.451388888891</v>
      </c>
      <c r="C5459" s="2">
        <f t="shared" si="85"/>
        <v>45439</v>
      </c>
      <c r="D5459" t="s">
        <v>316</v>
      </c>
      <c r="E5459" t="s">
        <v>17079</v>
      </c>
      <c r="F5459" t="s">
        <v>18</v>
      </c>
      <c r="G5459" t="s">
        <v>53</v>
      </c>
      <c r="H5459" t="s">
        <v>52</v>
      </c>
      <c r="I5459">
        <v>4</v>
      </c>
      <c r="J5459">
        <v>506.32</v>
      </c>
      <c r="K5459">
        <v>401.33</v>
      </c>
      <c r="L5459">
        <v>2025.28</v>
      </c>
      <c r="M5459">
        <v>1605.32</v>
      </c>
      <c r="N5459" t="s">
        <v>17078</v>
      </c>
      <c r="O5459" t="s">
        <v>17077</v>
      </c>
      <c r="P5459" t="s">
        <v>112</v>
      </c>
      <c r="Q5459">
        <v>13.082700000000001</v>
      </c>
      <c r="R5459">
        <v>80.270700000000005</v>
      </c>
      <c r="S5459" t="s">
        <v>153</v>
      </c>
      <c r="T5459" t="s">
        <v>152</v>
      </c>
      <c r="U5459" t="s">
        <v>77</v>
      </c>
      <c r="V5459" t="s">
        <v>9</v>
      </c>
    </row>
    <row r="5460" spans="1:22">
      <c r="A5460" t="s">
        <v>17076</v>
      </c>
      <c r="B5460" s="2">
        <v>45449.821527777778</v>
      </c>
      <c r="C5460" s="2">
        <f t="shared" si="85"/>
        <v>45446</v>
      </c>
      <c r="D5460" t="s">
        <v>311</v>
      </c>
      <c r="E5460" t="s">
        <v>17075</v>
      </c>
      <c r="F5460" t="s">
        <v>73</v>
      </c>
      <c r="G5460" t="s">
        <v>82</v>
      </c>
      <c r="H5460" t="s">
        <v>63</v>
      </c>
      <c r="I5460">
        <v>2</v>
      </c>
      <c r="J5460">
        <v>2077.77</v>
      </c>
      <c r="K5460">
        <v>1744.92</v>
      </c>
      <c r="L5460">
        <v>4155.54</v>
      </c>
      <c r="M5460">
        <v>3489.84</v>
      </c>
      <c r="N5460" t="s">
        <v>17074</v>
      </c>
      <c r="O5460" t="s">
        <v>17073</v>
      </c>
      <c r="P5460" t="s">
        <v>112</v>
      </c>
      <c r="Q5460">
        <v>13.082700000000001</v>
      </c>
      <c r="R5460">
        <v>80.270700000000005</v>
      </c>
      <c r="S5460" t="s">
        <v>628</v>
      </c>
      <c r="T5460" t="s">
        <v>627</v>
      </c>
      <c r="U5460" t="s">
        <v>10</v>
      </c>
      <c r="V5460" t="s">
        <v>45</v>
      </c>
    </row>
    <row r="5461" spans="1:22">
      <c r="A5461" t="s">
        <v>17072</v>
      </c>
      <c r="B5461" s="2">
        <v>44974.788888888892</v>
      </c>
      <c r="C5461" s="2">
        <f t="shared" si="85"/>
        <v>44970</v>
      </c>
      <c r="D5461" t="s">
        <v>306</v>
      </c>
      <c r="E5461" t="s">
        <v>15407</v>
      </c>
      <c r="F5461" t="s">
        <v>166</v>
      </c>
      <c r="G5461" t="s">
        <v>53</v>
      </c>
      <c r="H5461" t="s">
        <v>29</v>
      </c>
      <c r="I5461">
        <v>2</v>
      </c>
      <c r="J5461">
        <v>2414.89</v>
      </c>
      <c r="K5461">
        <v>2025.29</v>
      </c>
      <c r="L5461">
        <v>4829.78</v>
      </c>
      <c r="M5461">
        <v>4050.58</v>
      </c>
      <c r="N5461" t="s">
        <v>17071</v>
      </c>
      <c r="O5461" t="s">
        <v>17070</v>
      </c>
      <c r="P5461" t="s">
        <v>13</v>
      </c>
      <c r="Q5461">
        <v>11.664300000000001</v>
      </c>
      <c r="R5461">
        <v>78.146000000000001</v>
      </c>
      <c r="S5461" t="s">
        <v>1238</v>
      </c>
      <c r="T5461" t="s">
        <v>1237</v>
      </c>
      <c r="U5461" t="s">
        <v>23</v>
      </c>
      <c r="V5461" t="s">
        <v>9</v>
      </c>
    </row>
    <row r="5462" spans="1:22">
      <c r="A5462" t="s">
        <v>17069</v>
      </c>
      <c r="B5462" s="2">
        <v>45382.42083333333</v>
      </c>
      <c r="C5462" s="2">
        <f t="shared" si="85"/>
        <v>45376</v>
      </c>
      <c r="D5462" t="s">
        <v>299</v>
      </c>
      <c r="E5462" t="s">
        <v>2802</v>
      </c>
      <c r="F5462" t="s">
        <v>201</v>
      </c>
      <c r="G5462" t="s">
        <v>82</v>
      </c>
      <c r="H5462" t="s">
        <v>63</v>
      </c>
      <c r="I5462">
        <v>1</v>
      </c>
      <c r="J5462">
        <v>2259.16</v>
      </c>
      <c r="K5462">
        <v>2015.88</v>
      </c>
      <c r="L5462">
        <v>2259.16</v>
      </c>
      <c r="M5462">
        <v>2015.88</v>
      </c>
      <c r="N5462" t="s">
        <v>17068</v>
      </c>
      <c r="O5462" t="s">
        <v>17067</v>
      </c>
      <c r="P5462" t="s">
        <v>49</v>
      </c>
      <c r="Q5462">
        <v>12.916499999999999</v>
      </c>
      <c r="R5462">
        <v>79.132499999999993</v>
      </c>
      <c r="S5462" t="s">
        <v>25</v>
      </c>
      <c r="T5462" t="s">
        <v>24</v>
      </c>
      <c r="U5462" t="s">
        <v>77</v>
      </c>
      <c r="V5462" t="s">
        <v>9</v>
      </c>
    </row>
    <row r="5463" spans="1:22">
      <c r="A5463" t="s">
        <v>17066</v>
      </c>
      <c r="B5463" s="2">
        <v>45459.888888888891</v>
      </c>
      <c r="C5463" s="2">
        <f t="shared" si="85"/>
        <v>45453</v>
      </c>
      <c r="D5463" t="s">
        <v>292</v>
      </c>
      <c r="E5463" t="s">
        <v>17065</v>
      </c>
      <c r="F5463" t="s">
        <v>64</v>
      </c>
      <c r="G5463" t="s">
        <v>30</v>
      </c>
      <c r="H5463" t="s">
        <v>29</v>
      </c>
      <c r="I5463">
        <v>2</v>
      </c>
      <c r="J5463">
        <v>1994.47</v>
      </c>
      <c r="K5463">
        <v>1225.3900000000001</v>
      </c>
      <c r="L5463">
        <v>3988.94</v>
      </c>
      <c r="M5463">
        <v>2450.7800000000002</v>
      </c>
      <c r="N5463" t="s">
        <v>17064</v>
      </c>
      <c r="O5463" t="s">
        <v>17063</v>
      </c>
      <c r="P5463" t="s">
        <v>49</v>
      </c>
      <c r="Q5463">
        <v>12.916499999999999</v>
      </c>
      <c r="R5463">
        <v>79.132499999999993</v>
      </c>
      <c r="S5463" t="s">
        <v>319</v>
      </c>
      <c r="T5463" t="s">
        <v>318</v>
      </c>
      <c r="U5463" t="s">
        <v>10</v>
      </c>
      <c r="V5463" t="s">
        <v>45</v>
      </c>
    </row>
    <row r="5464" spans="1:22">
      <c r="A5464" t="s">
        <v>17062</v>
      </c>
      <c r="B5464" s="2">
        <v>45112.739583333336</v>
      </c>
      <c r="C5464" s="2">
        <f t="shared" si="85"/>
        <v>45110</v>
      </c>
      <c r="D5464" t="s">
        <v>287</v>
      </c>
      <c r="E5464" t="s">
        <v>15396</v>
      </c>
      <c r="F5464" t="s">
        <v>83</v>
      </c>
      <c r="G5464" t="s">
        <v>30</v>
      </c>
      <c r="H5464" t="s">
        <v>52</v>
      </c>
      <c r="I5464">
        <v>2</v>
      </c>
      <c r="J5464">
        <v>1332.05</v>
      </c>
      <c r="K5464">
        <v>1169.93</v>
      </c>
      <c r="L5464">
        <v>2664.1</v>
      </c>
      <c r="M5464">
        <v>2339.86</v>
      </c>
      <c r="N5464" t="s">
        <v>17061</v>
      </c>
      <c r="O5464" t="s">
        <v>17060</v>
      </c>
      <c r="P5464" t="s">
        <v>37</v>
      </c>
      <c r="Q5464">
        <v>10.7905</v>
      </c>
      <c r="R5464">
        <v>78.704700000000003</v>
      </c>
      <c r="S5464" t="s">
        <v>396</v>
      </c>
      <c r="T5464" t="s">
        <v>395</v>
      </c>
      <c r="U5464" t="s">
        <v>57</v>
      </c>
      <c r="V5464" t="s">
        <v>45</v>
      </c>
    </row>
    <row r="5465" spans="1:22">
      <c r="A5465" t="s">
        <v>17059</v>
      </c>
      <c r="B5465" s="2">
        <v>44978.822916666664</v>
      </c>
      <c r="C5465" s="2">
        <f t="shared" si="85"/>
        <v>44977</v>
      </c>
      <c r="D5465" t="s">
        <v>280</v>
      </c>
      <c r="E5465" t="s">
        <v>10225</v>
      </c>
      <c r="F5465" t="s">
        <v>136</v>
      </c>
      <c r="G5465" t="s">
        <v>106</v>
      </c>
      <c r="H5465" t="s">
        <v>16</v>
      </c>
      <c r="I5465">
        <v>1</v>
      </c>
      <c r="J5465">
        <v>1016.81</v>
      </c>
      <c r="K5465">
        <v>849.17</v>
      </c>
      <c r="L5465">
        <v>1016.81</v>
      </c>
      <c r="M5465">
        <v>849.17</v>
      </c>
      <c r="N5465" t="s">
        <v>17058</v>
      </c>
      <c r="O5465" t="s">
        <v>17057</v>
      </c>
      <c r="P5465" t="s">
        <v>49</v>
      </c>
      <c r="Q5465">
        <v>12.916499999999999</v>
      </c>
      <c r="R5465">
        <v>79.132499999999993</v>
      </c>
      <c r="S5465" t="s">
        <v>59</v>
      </c>
      <c r="T5465" t="s">
        <v>58</v>
      </c>
      <c r="U5465" t="s">
        <v>10</v>
      </c>
      <c r="V5465" t="s">
        <v>22</v>
      </c>
    </row>
    <row r="5466" spans="1:22">
      <c r="A5466" t="s">
        <v>17056</v>
      </c>
      <c r="B5466" s="2">
        <v>45241.772916666669</v>
      </c>
      <c r="C5466" s="2">
        <f t="shared" si="85"/>
        <v>45236</v>
      </c>
      <c r="D5466" t="s">
        <v>273</v>
      </c>
      <c r="E5466" t="s">
        <v>15389</v>
      </c>
      <c r="F5466" t="s">
        <v>166</v>
      </c>
      <c r="G5466" t="s">
        <v>41</v>
      </c>
      <c r="H5466" t="s">
        <v>40</v>
      </c>
      <c r="I5466">
        <v>2</v>
      </c>
      <c r="J5466">
        <v>1210.77</v>
      </c>
      <c r="K5466">
        <v>833.96</v>
      </c>
      <c r="L5466">
        <v>2421.54</v>
      </c>
      <c r="M5466">
        <v>1667.92</v>
      </c>
      <c r="N5466" t="s">
        <v>17055</v>
      </c>
      <c r="O5466" t="s">
        <v>17054</v>
      </c>
      <c r="P5466" t="s">
        <v>13</v>
      </c>
      <c r="Q5466">
        <v>11.664300000000001</v>
      </c>
      <c r="R5466">
        <v>78.146000000000001</v>
      </c>
      <c r="S5466" t="s">
        <v>276</v>
      </c>
      <c r="T5466" t="s">
        <v>275</v>
      </c>
      <c r="U5466" t="s">
        <v>77</v>
      </c>
      <c r="V5466" t="s">
        <v>22</v>
      </c>
    </row>
    <row r="5467" spans="1:22">
      <c r="A5467" t="s">
        <v>17053</v>
      </c>
      <c r="B5467" s="2">
        <v>45153.705555555556</v>
      </c>
      <c r="C5467" s="2">
        <f t="shared" si="85"/>
        <v>45152</v>
      </c>
      <c r="D5467" t="s">
        <v>266</v>
      </c>
      <c r="E5467" t="s">
        <v>17052</v>
      </c>
      <c r="F5467" t="s">
        <v>31</v>
      </c>
      <c r="G5467" t="s">
        <v>72</v>
      </c>
      <c r="H5467" t="s">
        <v>63</v>
      </c>
      <c r="I5467">
        <v>1</v>
      </c>
      <c r="J5467">
        <v>1527.35</v>
      </c>
      <c r="K5467">
        <v>991.01</v>
      </c>
      <c r="L5467">
        <v>1527.35</v>
      </c>
      <c r="M5467">
        <v>991.01</v>
      </c>
      <c r="N5467" t="s">
        <v>17051</v>
      </c>
      <c r="O5467" t="s">
        <v>17050</v>
      </c>
      <c r="P5467" t="s">
        <v>60</v>
      </c>
      <c r="Q5467">
        <v>8.7139000000000006</v>
      </c>
      <c r="R5467">
        <v>77.756699999999995</v>
      </c>
      <c r="S5467" t="s">
        <v>226</v>
      </c>
      <c r="T5467" t="s">
        <v>225</v>
      </c>
      <c r="U5467" t="s">
        <v>46</v>
      </c>
      <c r="V5467" t="s">
        <v>9</v>
      </c>
    </row>
    <row r="5468" spans="1:22">
      <c r="A5468" t="s">
        <v>17049</v>
      </c>
      <c r="B5468" s="2">
        <v>45024.696527777778</v>
      </c>
      <c r="C5468" s="2">
        <f t="shared" si="85"/>
        <v>45019</v>
      </c>
      <c r="D5468" t="s">
        <v>261</v>
      </c>
      <c r="E5468" t="s">
        <v>2779</v>
      </c>
      <c r="F5468" t="s">
        <v>73</v>
      </c>
      <c r="G5468" t="s">
        <v>17</v>
      </c>
      <c r="H5468" t="s">
        <v>16</v>
      </c>
      <c r="I5468">
        <v>1</v>
      </c>
      <c r="J5468">
        <v>719.6</v>
      </c>
      <c r="K5468">
        <v>453.37</v>
      </c>
      <c r="L5468">
        <v>719.6</v>
      </c>
      <c r="M5468">
        <v>453.37</v>
      </c>
      <c r="N5468" t="s">
        <v>17048</v>
      </c>
      <c r="O5468" t="s">
        <v>17047</v>
      </c>
      <c r="P5468" t="s">
        <v>26</v>
      </c>
      <c r="Q5468">
        <v>11.0168</v>
      </c>
      <c r="R5468">
        <v>76.955799999999996</v>
      </c>
      <c r="S5468" t="s">
        <v>153</v>
      </c>
      <c r="T5468" t="s">
        <v>152</v>
      </c>
      <c r="U5468" t="s">
        <v>57</v>
      </c>
      <c r="V5468" t="s">
        <v>9</v>
      </c>
    </row>
    <row r="5469" spans="1:22">
      <c r="A5469" t="s">
        <v>17046</v>
      </c>
      <c r="B5469" s="2">
        <v>45176.897222222222</v>
      </c>
      <c r="C5469" s="2">
        <f t="shared" si="85"/>
        <v>45173</v>
      </c>
      <c r="D5469" t="s">
        <v>254</v>
      </c>
      <c r="E5469" t="s">
        <v>17045</v>
      </c>
      <c r="F5469" t="s">
        <v>201</v>
      </c>
      <c r="G5469" t="s">
        <v>41</v>
      </c>
      <c r="H5469" t="s">
        <v>40</v>
      </c>
      <c r="I5469">
        <v>4</v>
      </c>
      <c r="J5469">
        <v>1206.23</v>
      </c>
      <c r="K5469">
        <v>919.04</v>
      </c>
      <c r="L5469">
        <v>4824.92</v>
      </c>
      <c r="M5469">
        <v>3676.16</v>
      </c>
      <c r="N5469" t="s">
        <v>17044</v>
      </c>
      <c r="O5469" t="s">
        <v>17043</v>
      </c>
      <c r="P5469" t="s">
        <v>121</v>
      </c>
      <c r="Q5469">
        <v>9.9252000000000002</v>
      </c>
      <c r="R5469">
        <v>78.119799999999998</v>
      </c>
      <c r="S5469" t="s">
        <v>616</v>
      </c>
      <c r="T5469" t="s">
        <v>615</v>
      </c>
      <c r="U5469" t="s">
        <v>77</v>
      </c>
      <c r="V5469" t="s">
        <v>45</v>
      </c>
    </row>
    <row r="5470" spans="1:22">
      <c r="A5470" t="s">
        <v>17042</v>
      </c>
      <c r="B5470" s="2">
        <v>44997.780555555553</v>
      </c>
      <c r="C5470" s="2">
        <f t="shared" si="85"/>
        <v>44991</v>
      </c>
      <c r="D5470" t="s">
        <v>247</v>
      </c>
      <c r="E5470" t="s">
        <v>2772</v>
      </c>
      <c r="F5470" t="s">
        <v>18</v>
      </c>
      <c r="G5470" t="s">
        <v>72</v>
      </c>
      <c r="H5470" t="s">
        <v>16</v>
      </c>
      <c r="I5470">
        <v>3</v>
      </c>
      <c r="J5470">
        <v>1353.67</v>
      </c>
      <c r="K5470">
        <v>880.11</v>
      </c>
      <c r="L5470">
        <v>4061.01</v>
      </c>
      <c r="M5470">
        <v>2640.33</v>
      </c>
      <c r="N5470" t="s">
        <v>17041</v>
      </c>
      <c r="O5470" t="s">
        <v>17040</v>
      </c>
      <c r="P5470" t="s">
        <v>37</v>
      </c>
      <c r="Q5470">
        <v>10.7905</v>
      </c>
      <c r="R5470">
        <v>78.704700000000003</v>
      </c>
      <c r="S5470" t="s">
        <v>486</v>
      </c>
      <c r="T5470" t="s">
        <v>485</v>
      </c>
      <c r="U5470" t="s">
        <v>46</v>
      </c>
      <c r="V5470" t="s">
        <v>9</v>
      </c>
    </row>
    <row r="5471" spans="1:22">
      <c r="A5471" t="s">
        <v>17039</v>
      </c>
      <c r="B5471" s="2">
        <v>45370.794444444444</v>
      </c>
      <c r="C5471" s="2">
        <f t="shared" si="85"/>
        <v>45369</v>
      </c>
      <c r="D5471" t="s">
        <v>240</v>
      </c>
      <c r="E5471" t="s">
        <v>17038</v>
      </c>
      <c r="F5471" t="s">
        <v>64</v>
      </c>
      <c r="G5471" t="s">
        <v>17</v>
      </c>
      <c r="H5471" t="s">
        <v>52</v>
      </c>
      <c r="I5471">
        <v>2</v>
      </c>
      <c r="J5471">
        <v>1264.9000000000001</v>
      </c>
      <c r="K5471">
        <v>1125.04</v>
      </c>
      <c r="L5471">
        <v>2529.8000000000002</v>
      </c>
      <c r="M5471">
        <v>2250.08</v>
      </c>
      <c r="N5471" t="s">
        <v>17037</v>
      </c>
      <c r="O5471" t="s">
        <v>17036</v>
      </c>
      <c r="P5471" t="s">
        <v>13</v>
      </c>
      <c r="Q5471">
        <v>11.664300000000001</v>
      </c>
      <c r="R5471">
        <v>78.146000000000001</v>
      </c>
      <c r="S5471" t="s">
        <v>352</v>
      </c>
      <c r="T5471" t="s">
        <v>351</v>
      </c>
      <c r="U5471" t="s">
        <v>10</v>
      </c>
      <c r="V5471" t="s">
        <v>9</v>
      </c>
    </row>
    <row r="5472" spans="1:22">
      <c r="A5472" t="s">
        <v>17035</v>
      </c>
      <c r="B5472" s="2">
        <v>45355.518055555556</v>
      </c>
      <c r="C5472" s="2">
        <f t="shared" si="85"/>
        <v>45355</v>
      </c>
      <c r="D5472" t="s">
        <v>235</v>
      </c>
      <c r="E5472" t="s">
        <v>17034</v>
      </c>
      <c r="F5472" t="s">
        <v>64</v>
      </c>
      <c r="G5472" t="s">
        <v>30</v>
      </c>
      <c r="H5472" t="s">
        <v>29</v>
      </c>
      <c r="I5472">
        <v>3</v>
      </c>
      <c r="J5472">
        <v>1173.71</v>
      </c>
      <c r="K5472">
        <v>813.22</v>
      </c>
      <c r="L5472">
        <v>3521.13</v>
      </c>
      <c r="M5472">
        <v>2439.66</v>
      </c>
      <c r="N5472" t="s">
        <v>17033</v>
      </c>
      <c r="O5472" t="s">
        <v>17032</v>
      </c>
      <c r="P5472" t="s">
        <v>121</v>
      </c>
      <c r="Q5472">
        <v>9.9252000000000002</v>
      </c>
      <c r="R5472">
        <v>78.119799999999998</v>
      </c>
      <c r="S5472" t="s">
        <v>103</v>
      </c>
      <c r="T5472" t="s">
        <v>102</v>
      </c>
      <c r="U5472" t="s">
        <v>23</v>
      </c>
      <c r="V5472" t="s">
        <v>22</v>
      </c>
    </row>
    <row r="5473" spans="1:22">
      <c r="A5473" t="s">
        <v>17031</v>
      </c>
      <c r="B5473" s="2">
        <v>45571.913888888892</v>
      </c>
      <c r="C5473" s="2">
        <f t="shared" si="85"/>
        <v>45565</v>
      </c>
      <c r="D5473" t="s">
        <v>230</v>
      </c>
      <c r="E5473" t="s">
        <v>17030</v>
      </c>
      <c r="F5473" t="s">
        <v>83</v>
      </c>
      <c r="G5473" t="s">
        <v>82</v>
      </c>
      <c r="H5473" t="s">
        <v>16</v>
      </c>
      <c r="I5473">
        <v>1</v>
      </c>
      <c r="J5473">
        <v>1977.18</v>
      </c>
      <c r="K5473">
        <v>1388.56</v>
      </c>
      <c r="L5473">
        <v>1977.18</v>
      </c>
      <c r="M5473">
        <v>1388.56</v>
      </c>
      <c r="N5473" t="s">
        <v>17029</v>
      </c>
      <c r="O5473" t="s">
        <v>17028</v>
      </c>
      <c r="P5473" t="s">
        <v>49</v>
      </c>
      <c r="Q5473">
        <v>12.916499999999999</v>
      </c>
      <c r="R5473">
        <v>79.132499999999993</v>
      </c>
      <c r="S5473" t="s">
        <v>257</v>
      </c>
      <c r="T5473" t="s">
        <v>256</v>
      </c>
      <c r="U5473" t="s">
        <v>77</v>
      </c>
      <c r="V5473" t="s">
        <v>9</v>
      </c>
    </row>
    <row r="5474" spans="1:22">
      <c r="A5474" t="s">
        <v>17027</v>
      </c>
      <c r="B5474" s="2">
        <v>45413.640277777777</v>
      </c>
      <c r="C5474" s="2">
        <f t="shared" si="85"/>
        <v>45411</v>
      </c>
      <c r="D5474" t="s">
        <v>223</v>
      </c>
      <c r="E5474" t="s">
        <v>13662</v>
      </c>
      <c r="F5474" t="s">
        <v>136</v>
      </c>
      <c r="G5474" t="s">
        <v>30</v>
      </c>
      <c r="H5474" t="s">
        <v>40</v>
      </c>
      <c r="I5474">
        <v>2</v>
      </c>
      <c r="J5474">
        <v>2317.7600000000002</v>
      </c>
      <c r="K5474">
        <v>1933.55</v>
      </c>
      <c r="L5474">
        <v>4635.5200000000004</v>
      </c>
      <c r="M5474">
        <v>3867.1</v>
      </c>
      <c r="N5474" t="s">
        <v>17026</v>
      </c>
      <c r="O5474" t="s">
        <v>17025</v>
      </c>
      <c r="P5474" t="s">
        <v>13</v>
      </c>
      <c r="Q5474">
        <v>11.664300000000001</v>
      </c>
      <c r="R5474">
        <v>78.146000000000001</v>
      </c>
      <c r="S5474" t="s">
        <v>513</v>
      </c>
      <c r="T5474" t="s">
        <v>512</v>
      </c>
      <c r="U5474" t="s">
        <v>57</v>
      </c>
      <c r="V5474" t="s">
        <v>45</v>
      </c>
    </row>
    <row r="5475" spans="1:22">
      <c r="A5475" t="s">
        <v>17024</v>
      </c>
      <c r="B5475" s="2">
        <v>45097.556250000001</v>
      </c>
      <c r="C5475" s="2">
        <f t="shared" si="85"/>
        <v>45096</v>
      </c>
      <c r="D5475" t="s">
        <v>218</v>
      </c>
      <c r="E5475" t="s">
        <v>17023</v>
      </c>
      <c r="F5475" t="s">
        <v>64</v>
      </c>
      <c r="G5475" t="s">
        <v>53</v>
      </c>
      <c r="H5475" t="s">
        <v>16</v>
      </c>
      <c r="I5475">
        <v>1</v>
      </c>
      <c r="J5475">
        <v>543.1</v>
      </c>
      <c r="K5475">
        <v>338.3</v>
      </c>
      <c r="L5475">
        <v>543.1</v>
      </c>
      <c r="M5475">
        <v>338.3</v>
      </c>
      <c r="N5475" t="s">
        <v>17022</v>
      </c>
      <c r="O5475" t="s">
        <v>17021</v>
      </c>
      <c r="P5475" t="s">
        <v>13</v>
      </c>
      <c r="Q5475">
        <v>11.664300000000001</v>
      </c>
      <c r="R5475">
        <v>78.146000000000001</v>
      </c>
      <c r="S5475" t="s">
        <v>486</v>
      </c>
      <c r="T5475" t="s">
        <v>485</v>
      </c>
      <c r="U5475" t="s">
        <v>46</v>
      </c>
      <c r="V5475" t="s">
        <v>9</v>
      </c>
    </row>
    <row r="5476" spans="1:22">
      <c r="A5476" t="s">
        <v>17020</v>
      </c>
      <c r="B5476" s="2">
        <v>45127.73333333333</v>
      </c>
      <c r="C5476" s="2">
        <f t="shared" si="85"/>
        <v>45124</v>
      </c>
      <c r="D5476" t="s">
        <v>210</v>
      </c>
      <c r="E5476" t="s">
        <v>209</v>
      </c>
      <c r="F5476" t="s">
        <v>136</v>
      </c>
      <c r="G5476" t="s">
        <v>82</v>
      </c>
      <c r="H5476" t="s">
        <v>29</v>
      </c>
      <c r="I5476">
        <v>3</v>
      </c>
      <c r="J5476">
        <v>351.9</v>
      </c>
      <c r="K5476">
        <v>217.67</v>
      </c>
      <c r="L5476">
        <v>1055.7</v>
      </c>
      <c r="M5476">
        <v>653.01</v>
      </c>
      <c r="N5476" t="s">
        <v>17019</v>
      </c>
      <c r="O5476" t="s">
        <v>17018</v>
      </c>
      <c r="P5476" t="s">
        <v>112</v>
      </c>
      <c r="Q5476">
        <v>13.082700000000001</v>
      </c>
      <c r="R5476">
        <v>80.270700000000005</v>
      </c>
      <c r="S5476" t="s">
        <v>276</v>
      </c>
      <c r="T5476" t="s">
        <v>275</v>
      </c>
      <c r="U5476" t="s">
        <v>46</v>
      </c>
      <c r="V5476" t="s">
        <v>9</v>
      </c>
    </row>
    <row r="5477" spans="1:22">
      <c r="A5477" t="s">
        <v>17017</v>
      </c>
      <c r="B5477" s="2">
        <v>45112.523611111108</v>
      </c>
      <c r="C5477" s="2">
        <f t="shared" si="85"/>
        <v>45110</v>
      </c>
      <c r="D5477" t="s">
        <v>203</v>
      </c>
      <c r="E5477" t="s">
        <v>202</v>
      </c>
      <c r="F5477" t="s">
        <v>201</v>
      </c>
      <c r="G5477" t="s">
        <v>53</v>
      </c>
      <c r="H5477" t="s">
        <v>63</v>
      </c>
      <c r="I5477">
        <v>1</v>
      </c>
      <c r="J5477">
        <v>1448.63</v>
      </c>
      <c r="K5477">
        <v>1280.52</v>
      </c>
      <c r="L5477">
        <v>1448.63</v>
      </c>
      <c r="M5477">
        <v>1280.52</v>
      </c>
      <c r="N5477" t="s">
        <v>17016</v>
      </c>
      <c r="O5477" t="s">
        <v>17015</v>
      </c>
      <c r="P5477" t="s">
        <v>112</v>
      </c>
      <c r="Q5477">
        <v>13.082700000000001</v>
      </c>
      <c r="R5477">
        <v>80.270700000000005</v>
      </c>
      <c r="S5477" t="s">
        <v>257</v>
      </c>
      <c r="T5477" t="s">
        <v>256</v>
      </c>
      <c r="U5477" t="s">
        <v>46</v>
      </c>
      <c r="V5477" t="s">
        <v>212</v>
      </c>
    </row>
    <row r="5478" spans="1:22">
      <c r="A5478" t="s">
        <v>17014</v>
      </c>
      <c r="B5478" s="2">
        <v>45020.419444444444</v>
      </c>
      <c r="C5478" s="2">
        <f t="shared" si="85"/>
        <v>45019</v>
      </c>
      <c r="D5478" t="s">
        <v>197</v>
      </c>
      <c r="E5478" t="s">
        <v>8391</v>
      </c>
      <c r="F5478" t="s">
        <v>201</v>
      </c>
      <c r="G5478" t="s">
        <v>106</v>
      </c>
      <c r="H5478" t="s">
        <v>52</v>
      </c>
      <c r="I5478">
        <v>2</v>
      </c>
      <c r="J5478">
        <v>727.88</v>
      </c>
      <c r="K5478">
        <v>631.17999999999995</v>
      </c>
      <c r="L5478">
        <v>1455.76</v>
      </c>
      <c r="M5478">
        <v>1262.3599999999999</v>
      </c>
      <c r="N5478" t="s">
        <v>17013</v>
      </c>
      <c r="O5478" t="s">
        <v>17012</v>
      </c>
      <c r="P5478" t="s">
        <v>121</v>
      </c>
      <c r="Q5478">
        <v>9.9252000000000002</v>
      </c>
      <c r="R5478">
        <v>78.119799999999998</v>
      </c>
      <c r="S5478" t="s">
        <v>616</v>
      </c>
      <c r="T5478" t="s">
        <v>615</v>
      </c>
      <c r="U5478" t="s">
        <v>23</v>
      </c>
      <c r="V5478" t="s">
        <v>22</v>
      </c>
    </row>
    <row r="5479" spans="1:22">
      <c r="A5479" t="s">
        <v>17011</v>
      </c>
      <c r="B5479" s="2">
        <v>45149.802083333336</v>
      </c>
      <c r="C5479" s="2">
        <f t="shared" si="85"/>
        <v>45145</v>
      </c>
      <c r="D5479" t="s">
        <v>190</v>
      </c>
      <c r="E5479" t="s">
        <v>10177</v>
      </c>
      <c r="F5479" t="s">
        <v>18</v>
      </c>
      <c r="G5479" t="s">
        <v>91</v>
      </c>
      <c r="H5479" t="s">
        <v>16</v>
      </c>
      <c r="I5479">
        <v>1</v>
      </c>
      <c r="J5479">
        <v>1065.46</v>
      </c>
      <c r="K5479">
        <v>834.78</v>
      </c>
      <c r="L5479">
        <v>1065.46</v>
      </c>
      <c r="M5479">
        <v>834.78</v>
      </c>
      <c r="N5479" t="s">
        <v>17010</v>
      </c>
      <c r="O5479" t="s">
        <v>17009</v>
      </c>
      <c r="P5479" t="s">
        <v>37</v>
      </c>
      <c r="Q5479">
        <v>10.7905</v>
      </c>
      <c r="R5479">
        <v>78.704700000000003</v>
      </c>
      <c r="S5479" t="s">
        <v>537</v>
      </c>
      <c r="T5479" t="s">
        <v>536</v>
      </c>
      <c r="U5479" t="s">
        <v>46</v>
      </c>
      <c r="V5479" t="s">
        <v>9</v>
      </c>
    </row>
    <row r="5480" spans="1:22">
      <c r="A5480" t="s">
        <v>17008</v>
      </c>
      <c r="B5480" s="2">
        <v>45036.81527777778</v>
      </c>
      <c r="C5480" s="2">
        <f t="shared" si="85"/>
        <v>45033</v>
      </c>
      <c r="D5480" t="s">
        <v>185</v>
      </c>
      <c r="E5480" t="s">
        <v>6552</v>
      </c>
      <c r="F5480" t="s">
        <v>18</v>
      </c>
      <c r="G5480" t="s">
        <v>72</v>
      </c>
      <c r="H5480" t="s">
        <v>16</v>
      </c>
      <c r="I5480">
        <v>1</v>
      </c>
      <c r="J5480">
        <v>1303.3499999999999</v>
      </c>
      <c r="K5480">
        <v>801.17</v>
      </c>
      <c r="L5480">
        <v>1303.3499999999999</v>
      </c>
      <c r="M5480">
        <v>801.17</v>
      </c>
      <c r="N5480" t="s">
        <v>17007</v>
      </c>
      <c r="O5480" t="s">
        <v>17006</v>
      </c>
      <c r="P5480" t="s">
        <v>13</v>
      </c>
      <c r="Q5480">
        <v>11.664300000000001</v>
      </c>
      <c r="R5480">
        <v>78.146000000000001</v>
      </c>
      <c r="S5480" t="s">
        <v>340</v>
      </c>
      <c r="T5480" t="s">
        <v>339</v>
      </c>
      <c r="U5480" t="s">
        <v>46</v>
      </c>
      <c r="V5480" t="s">
        <v>45</v>
      </c>
    </row>
    <row r="5481" spans="1:22">
      <c r="A5481" t="s">
        <v>17005</v>
      </c>
      <c r="B5481" s="2">
        <v>44945.647222222222</v>
      </c>
      <c r="C5481" s="2">
        <f t="shared" si="85"/>
        <v>44942</v>
      </c>
      <c r="D5481" t="s">
        <v>180</v>
      </c>
      <c r="E5481" t="s">
        <v>17004</v>
      </c>
      <c r="F5481" t="s">
        <v>18</v>
      </c>
      <c r="G5481" t="s">
        <v>53</v>
      </c>
      <c r="H5481" t="s">
        <v>63</v>
      </c>
      <c r="I5481">
        <v>3</v>
      </c>
      <c r="J5481">
        <v>1668.41</v>
      </c>
      <c r="K5481">
        <v>1107.27</v>
      </c>
      <c r="L5481">
        <v>5005.2299999999996</v>
      </c>
      <c r="M5481">
        <v>3321.81</v>
      </c>
      <c r="N5481" t="s">
        <v>17003</v>
      </c>
      <c r="O5481" t="s">
        <v>17002</v>
      </c>
      <c r="P5481" t="s">
        <v>37</v>
      </c>
      <c r="Q5481">
        <v>10.7905</v>
      </c>
      <c r="R5481">
        <v>78.704700000000003</v>
      </c>
      <c r="S5481" t="s">
        <v>111</v>
      </c>
      <c r="T5481" t="s">
        <v>110</v>
      </c>
      <c r="U5481" t="s">
        <v>23</v>
      </c>
      <c r="V5481" t="s">
        <v>9</v>
      </c>
    </row>
    <row r="5482" spans="1:22">
      <c r="A5482" t="s">
        <v>17001</v>
      </c>
      <c r="B5482" s="2">
        <v>45532.744444444441</v>
      </c>
      <c r="C5482" s="2">
        <f t="shared" si="85"/>
        <v>45530</v>
      </c>
      <c r="D5482" t="s">
        <v>173</v>
      </c>
      <c r="E5482" t="s">
        <v>172</v>
      </c>
      <c r="F5482" t="s">
        <v>64</v>
      </c>
      <c r="G5482" t="s">
        <v>41</v>
      </c>
      <c r="H5482" t="s">
        <v>63</v>
      </c>
      <c r="I5482">
        <v>2</v>
      </c>
      <c r="J5482">
        <v>1092.08</v>
      </c>
      <c r="K5482">
        <v>877.8</v>
      </c>
      <c r="L5482">
        <v>2184.16</v>
      </c>
      <c r="M5482">
        <v>1755.6</v>
      </c>
      <c r="N5482" t="s">
        <v>17000</v>
      </c>
      <c r="O5482" t="s">
        <v>16999</v>
      </c>
      <c r="P5482" t="s">
        <v>60</v>
      </c>
      <c r="Q5482">
        <v>8.7139000000000006</v>
      </c>
      <c r="R5482">
        <v>77.756699999999995</v>
      </c>
      <c r="S5482" t="s">
        <v>96</v>
      </c>
      <c r="T5482" t="s">
        <v>95</v>
      </c>
      <c r="U5482" t="s">
        <v>57</v>
      </c>
      <c r="V5482" t="s">
        <v>9</v>
      </c>
    </row>
    <row r="5483" spans="1:22">
      <c r="A5483" t="s">
        <v>16998</v>
      </c>
      <c r="B5483" s="2">
        <v>45562.722222222219</v>
      </c>
      <c r="C5483" s="2">
        <f t="shared" si="85"/>
        <v>45558</v>
      </c>
      <c r="D5483" t="s">
        <v>168</v>
      </c>
      <c r="E5483" t="s">
        <v>4655</v>
      </c>
      <c r="F5483" t="s">
        <v>201</v>
      </c>
      <c r="G5483" t="s">
        <v>106</v>
      </c>
      <c r="H5483" t="s">
        <v>40</v>
      </c>
      <c r="I5483">
        <v>3</v>
      </c>
      <c r="J5483">
        <v>2368.64</v>
      </c>
      <c r="K5483">
        <v>1747</v>
      </c>
      <c r="L5483">
        <v>7105.92</v>
      </c>
      <c r="M5483">
        <v>5241</v>
      </c>
      <c r="N5483" t="s">
        <v>16997</v>
      </c>
      <c r="O5483" t="s">
        <v>16996</v>
      </c>
      <c r="P5483" t="s">
        <v>112</v>
      </c>
      <c r="Q5483">
        <v>13.082700000000001</v>
      </c>
      <c r="R5483">
        <v>80.270700000000005</v>
      </c>
      <c r="S5483" t="s">
        <v>413</v>
      </c>
      <c r="T5483" t="s">
        <v>412</v>
      </c>
      <c r="U5483" t="s">
        <v>46</v>
      </c>
      <c r="V5483" t="s">
        <v>9</v>
      </c>
    </row>
    <row r="5484" spans="1:22">
      <c r="A5484" t="s">
        <v>16995</v>
      </c>
      <c r="B5484" s="2">
        <v>45572.697916666664</v>
      </c>
      <c r="C5484" s="2">
        <f t="shared" si="85"/>
        <v>45572</v>
      </c>
      <c r="D5484" t="s">
        <v>162</v>
      </c>
      <c r="E5484" t="s">
        <v>15329</v>
      </c>
      <c r="F5484" t="s">
        <v>201</v>
      </c>
      <c r="G5484" t="s">
        <v>41</v>
      </c>
      <c r="H5484" t="s">
        <v>63</v>
      </c>
      <c r="I5484">
        <v>1</v>
      </c>
      <c r="J5484">
        <v>1919.34</v>
      </c>
      <c r="K5484">
        <v>1236.8399999999999</v>
      </c>
      <c r="L5484">
        <v>1919.34</v>
      </c>
      <c r="M5484">
        <v>1236.8399999999999</v>
      </c>
      <c r="N5484" t="s">
        <v>16994</v>
      </c>
      <c r="O5484" t="s">
        <v>16993</v>
      </c>
      <c r="P5484" t="s">
        <v>60</v>
      </c>
      <c r="Q5484">
        <v>8.7139000000000006</v>
      </c>
      <c r="R5484">
        <v>77.756699999999995</v>
      </c>
      <c r="S5484" t="s">
        <v>276</v>
      </c>
      <c r="T5484" t="s">
        <v>275</v>
      </c>
      <c r="U5484" t="s">
        <v>10</v>
      </c>
      <c r="V5484" t="s">
        <v>9</v>
      </c>
    </row>
    <row r="5485" spans="1:22">
      <c r="A5485" t="s">
        <v>16992</v>
      </c>
      <c r="B5485" s="2">
        <v>45230.444444444445</v>
      </c>
      <c r="C5485" s="2">
        <f t="shared" si="85"/>
        <v>45229</v>
      </c>
      <c r="D5485" t="s">
        <v>157</v>
      </c>
      <c r="E5485" t="s">
        <v>156</v>
      </c>
      <c r="F5485" t="s">
        <v>18</v>
      </c>
      <c r="G5485" t="s">
        <v>30</v>
      </c>
      <c r="H5485" t="s">
        <v>63</v>
      </c>
      <c r="I5485">
        <v>4</v>
      </c>
      <c r="J5485">
        <v>400.76</v>
      </c>
      <c r="K5485">
        <v>342.03</v>
      </c>
      <c r="L5485">
        <v>1603.04</v>
      </c>
      <c r="M5485">
        <v>1368.12</v>
      </c>
      <c r="N5485" t="s">
        <v>16991</v>
      </c>
      <c r="O5485" t="s">
        <v>16990</v>
      </c>
      <c r="P5485" t="s">
        <v>13</v>
      </c>
      <c r="Q5485">
        <v>11.664300000000001</v>
      </c>
      <c r="R5485">
        <v>78.146000000000001</v>
      </c>
      <c r="S5485" t="s">
        <v>333</v>
      </c>
      <c r="T5485" t="s">
        <v>332</v>
      </c>
      <c r="U5485" t="s">
        <v>77</v>
      </c>
      <c r="V5485" t="s">
        <v>45</v>
      </c>
    </row>
    <row r="5486" spans="1:22">
      <c r="A5486" t="s">
        <v>16989</v>
      </c>
      <c r="B5486" s="2">
        <v>45214.524305555555</v>
      </c>
      <c r="C5486" s="2">
        <f t="shared" si="85"/>
        <v>45208</v>
      </c>
      <c r="D5486" t="s">
        <v>150</v>
      </c>
      <c r="E5486" t="s">
        <v>16988</v>
      </c>
      <c r="F5486" t="s">
        <v>31</v>
      </c>
      <c r="G5486" t="s">
        <v>17</v>
      </c>
      <c r="H5486" t="s">
        <v>29</v>
      </c>
      <c r="I5486">
        <v>1</v>
      </c>
      <c r="J5486">
        <v>2410.1999999999998</v>
      </c>
      <c r="K5486">
        <v>1469.05</v>
      </c>
      <c r="L5486">
        <v>2410.1999999999998</v>
      </c>
      <c r="M5486">
        <v>1469.05</v>
      </c>
      <c r="N5486" t="s">
        <v>16987</v>
      </c>
      <c r="O5486" t="s">
        <v>16986</v>
      </c>
      <c r="P5486" t="s">
        <v>13</v>
      </c>
      <c r="Q5486">
        <v>11.664300000000001</v>
      </c>
      <c r="R5486">
        <v>78.146000000000001</v>
      </c>
      <c r="S5486" t="s">
        <v>454</v>
      </c>
      <c r="T5486" t="s">
        <v>453</v>
      </c>
      <c r="U5486" t="s">
        <v>77</v>
      </c>
      <c r="V5486" t="s">
        <v>9</v>
      </c>
    </row>
    <row r="5487" spans="1:22">
      <c r="A5487" t="s">
        <v>16985</v>
      </c>
      <c r="B5487" s="2">
        <v>45311.78125</v>
      </c>
      <c r="C5487" s="2">
        <f t="shared" si="85"/>
        <v>45306</v>
      </c>
      <c r="D5487" t="s">
        <v>143</v>
      </c>
      <c r="E5487" t="s">
        <v>142</v>
      </c>
      <c r="F5487" t="s">
        <v>73</v>
      </c>
      <c r="G5487" t="s">
        <v>106</v>
      </c>
      <c r="H5487" t="s">
        <v>63</v>
      </c>
      <c r="I5487">
        <v>3</v>
      </c>
      <c r="J5487">
        <v>404.11</v>
      </c>
      <c r="K5487">
        <v>272.13</v>
      </c>
      <c r="L5487">
        <v>1212.33</v>
      </c>
      <c r="M5487">
        <v>816.39</v>
      </c>
      <c r="N5487" t="s">
        <v>16984</v>
      </c>
      <c r="O5487" t="s">
        <v>16983</v>
      </c>
      <c r="P5487" t="s">
        <v>26</v>
      </c>
      <c r="Q5487">
        <v>11.0168</v>
      </c>
      <c r="R5487">
        <v>76.955799999999996</v>
      </c>
      <c r="S5487" t="s">
        <v>59</v>
      </c>
      <c r="T5487" t="s">
        <v>58</v>
      </c>
      <c r="U5487" t="s">
        <v>46</v>
      </c>
      <c r="V5487" t="s">
        <v>9</v>
      </c>
    </row>
    <row r="5488" spans="1:22">
      <c r="A5488" t="s">
        <v>16982</v>
      </c>
      <c r="B5488" s="2">
        <v>45518.661805555559</v>
      </c>
      <c r="C5488" s="2">
        <f t="shared" si="85"/>
        <v>45516</v>
      </c>
      <c r="D5488" t="s">
        <v>138</v>
      </c>
      <c r="E5488" t="s">
        <v>11911</v>
      </c>
      <c r="F5488" t="s">
        <v>64</v>
      </c>
      <c r="G5488" t="s">
        <v>72</v>
      </c>
      <c r="H5488" t="s">
        <v>16</v>
      </c>
      <c r="I5488">
        <v>1</v>
      </c>
      <c r="J5488">
        <v>227.71</v>
      </c>
      <c r="K5488">
        <v>192.27</v>
      </c>
      <c r="L5488">
        <v>227.71</v>
      </c>
      <c r="M5488">
        <v>192.27</v>
      </c>
      <c r="N5488" t="s">
        <v>16981</v>
      </c>
      <c r="O5488" t="s">
        <v>16980</v>
      </c>
      <c r="P5488" t="s">
        <v>26</v>
      </c>
      <c r="Q5488">
        <v>11.0168</v>
      </c>
      <c r="R5488">
        <v>76.955799999999996</v>
      </c>
      <c r="S5488" t="s">
        <v>153</v>
      </c>
      <c r="T5488" t="s">
        <v>152</v>
      </c>
      <c r="U5488" t="s">
        <v>10</v>
      </c>
      <c r="V5488" t="s">
        <v>9</v>
      </c>
    </row>
    <row r="5489" spans="1:22">
      <c r="A5489" t="s">
        <v>16979</v>
      </c>
      <c r="B5489" s="2">
        <v>45389.62222222222</v>
      </c>
      <c r="C5489" s="2">
        <f t="shared" si="85"/>
        <v>45383</v>
      </c>
      <c r="D5489" t="s">
        <v>130</v>
      </c>
      <c r="E5489" t="s">
        <v>16978</v>
      </c>
      <c r="F5489" t="s">
        <v>31</v>
      </c>
      <c r="G5489" t="s">
        <v>17</v>
      </c>
      <c r="H5489" t="s">
        <v>40</v>
      </c>
      <c r="I5489">
        <v>1</v>
      </c>
      <c r="J5489">
        <v>1472.47</v>
      </c>
      <c r="K5489">
        <v>1149.58</v>
      </c>
      <c r="L5489">
        <v>1472.47</v>
      </c>
      <c r="M5489">
        <v>1149.58</v>
      </c>
      <c r="N5489" t="s">
        <v>16977</v>
      </c>
      <c r="O5489" t="s">
        <v>16976</v>
      </c>
      <c r="P5489" t="s">
        <v>37</v>
      </c>
      <c r="Q5489">
        <v>10.7905</v>
      </c>
      <c r="R5489">
        <v>78.704700000000003</v>
      </c>
      <c r="S5489" t="s">
        <v>269</v>
      </c>
      <c r="T5489" t="s">
        <v>268</v>
      </c>
      <c r="U5489" t="s">
        <v>77</v>
      </c>
      <c r="V5489" t="s">
        <v>45</v>
      </c>
    </row>
    <row r="5490" spans="1:22">
      <c r="A5490" t="s">
        <v>16975</v>
      </c>
      <c r="B5490" s="2">
        <v>45402.85</v>
      </c>
      <c r="C5490" s="2">
        <f t="shared" si="85"/>
        <v>45397</v>
      </c>
      <c r="D5490" t="s">
        <v>125</v>
      </c>
      <c r="E5490" t="s">
        <v>16974</v>
      </c>
      <c r="F5490" t="s">
        <v>73</v>
      </c>
      <c r="G5490" t="s">
        <v>91</v>
      </c>
      <c r="H5490" t="s">
        <v>40</v>
      </c>
      <c r="I5490">
        <v>2</v>
      </c>
      <c r="J5490">
        <v>2066.3200000000002</v>
      </c>
      <c r="K5490">
        <v>1728.08</v>
      </c>
      <c r="L5490">
        <v>4132.6400000000003</v>
      </c>
      <c r="M5490">
        <v>3456.16</v>
      </c>
      <c r="N5490" t="s">
        <v>16973</v>
      </c>
      <c r="O5490" t="s">
        <v>16972</v>
      </c>
      <c r="P5490" t="s">
        <v>60</v>
      </c>
      <c r="Q5490">
        <v>8.7139000000000006</v>
      </c>
      <c r="R5490">
        <v>77.756699999999995</v>
      </c>
      <c r="S5490" t="s">
        <v>352</v>
      </c>
      <c r="T5490" t="s">
        <v>351</v>
      </c>
      <c r="U5490" t="s">
        <v>77</v>
      </c>
      <c r="V5490" t="s">
        <v>9</v>
      </c>
    </row>
    <row r="5491" spans="1:22">
      <c r="A5491" t="s">
        <v>16971</v>
      </c>
      <c r="B5491" s="2">
        <v>45026.510416666664</v>
      </c>
      <c r="C5491" s="2">
        <f t="shared" si="85"/>
        <v>45026</v>
      </c>
      <c r="D5491" t="s">
        <v>117</v>
      </c>
      <c r="E5491" t="s">
        <v>116</v>
      </c>
      <c r="F5491" t="s">
        <v>83</v>
      </c>
      <c r="G5491" t="s">
        <v>17</v>
      </c>
      <c r="H5491" t="s">
        <v>40</v>
      </c>
      <c r="I5491">
        <v>2</v>
      </c>
      <c r="J5491">
        <v>2064.71</v>
      </c>
      <c r="K5491">
        <v>1545.64</v>
      </c>
      <c r="L5491">
        <v>4129.42</v>
      </c>
      <c r="M5491">
        <v>3091.28</v>
      </c>
      <c r="N5491" t="s">
        <v>16970</v>
      </c>
      <c r="O5491" t="s">
        <v>16969</v>
      </c>
      <c r="P5491" t="s">
        <v>60</v>
      </c>
      <c r="Q5491">
        <v>8.7139000000000006</v>
      </c>
      <c r="R5491">
        <v>77.756699999999995</v>
      </c>
      <c r="S5491" t="s">
        <v>88</v>
      </c>
      <c r="T5491" t="s">
        <v>87</v>
      </c>
      <c r="U5491" t="s">
        <v>77</v>
      </c>
      <c r="V5491" t="s">
        <v>45</v>
      </c>
    </row>
    <row r="5492" spans="1:22">
      <c r="A5492" t="s">
        <v>16968</v>
      </c>
      <c r="B5492" s="2">
        <v>45304.804166666669</v>
      </c>
      <c r="C5492" s="2">
        <f t="shared" si="85"/>
        <v>45299</v>
      </c>
      <c r="D5492" t="s">
        <v>108</v>
      </c>
      <c r="E5492" t="s">
        <v>8339</v>
      </c>
      <c r="F5492" t="s">
        <v>18</v>
      </c>
      <c r="G5492" t="s">
        <v>91</v>
      </c>
      <c r="H5492" t="s">
        <v>16</v>
      </c>
      <c r="I5492">
        <v>1</v>
      </c>
      <c r="J5492">
        <v>1192.53</v>
      </c>
      <c r="K5492">
        <v>889.65</v>
      </c>
      <c r="L5492">
        <v>1192.53</v>
      </c>
      <c r="M5492">
        <v>889.65</v>
      </c>
      <c r="N5492" t="s">
        <v>16967</v>
      </c>
      <c r="O5492" t="s">
        <v>16966</v>
      </c>
      <c r="P5492" t="s">
        <v>49</v>
      </c>
      <c r="Q5492">
        <v>12.916499999999999</v>
      </c>
      <c r="R5492">
        <v>79.132499999999993</v>
      </c>
      <c r="S5492" t="s">
        <v>88</v>
      </c>
      <c r="T5492" t="s">
        <v>87</v>
      </c>
      <c r="U5492" t="s">
        <v>23</v>
      </c>
      <c r="V5492" t="s">
        <v>9</v>
      </c>
    </row>
    <row r="5493" spans="1:22">
      <c r="A5493" t="s">
        <v>16965</v>
      </c>
      <c r="B5493" s="2">
        <v>44980.436111111114</v>
      </c>
      <c r="C5493" s="2">
        <f t="shared" si="85"/>
        <v>44977</v>
      </c>
      <c r="D5493" t="s">
        <v>100</v>
      </c>
      <c r="E5493" t="s">
        <v>16964</v>
      </c>
      <c r="F5493" t="s">
        <v>73</v>
      </c>
      <c r="G5493" t="s">
        <v>30</v>
      </c>
      <c r="H5493" t="s">
        <v>71</v>
      </c>
      <c r="I5493">
        <v>2</v>
      </c>
      <c r="J5493">
        <v>1664.91</v>
      </c>
      <c r="K5493">
        <v>1415.75</v>
      </c>
      <c r="L5493">
        <v>3329.82</v>
      </c>
      <c r="M5493">
        <v>2831.5</v>
      </c>
      <c r="N5493" t="s">
        <v>16963</v>
      </c>
      <c r="O5493" t="s">
        <v>16962</v>
      </c>
      <c r="P5493" t="s">
        <v>68</v>
      </c>
      <c r="Q5493">
        <v>11.34</v>
      </c>
      <c r="R5493">
        <v>77.717200000000005</v>
      </c>
      <c r="S5493" t="s">
        <v>762</v>
      </c>
      <c r="T5493" t="s">
        <v>761</v>
      </c>
      <c r="U5493" t="s">
        <v>57</v>
      </c>
      <c r="V5493" t="s">
        <v>9</v>
      </c>
    </row>
    <row r="5494" spans="1:22">
      <c r="A5494" t="s">
        <v>16961</v>
      </c>
      <c r="B5494" s="2">
        <v>45359.629861111112</v>
      </c>
      <c r="C5494" s="2">
        <f t="shared" si="85"/>
        <v>45355</v>
      </c>
      <c r="D5494" t="s">
        <v>93</v>
      </c>
      <c r="E5494" t="s">
        <v>2678</v>
      </c>
      <c r="F5494" t="s">
        <v>136</v>
      </c>
      <c r="G5494" t="s">
        <v>106</v>
      </c>
      <c r="H5494" t="s">
        <v>71</v>
      </c>
      <c r="I5494">
        <v>4</v>
      </c>
      <c r="J5494">
        <v>834.7</v>
      </c>
      <c r="K5494">
        <v>556.98</v>
      </c>
      <c r="L5494">
        <v>3338.8</v>
      </c>
      <c r="M5494">
        <v>2227.92</v>
      </c>
      <c r="N5494" t="s">
        <v>16960</v>
      </c>
      <c r="O5494" t="s">
        <v>16959</v>
      </c>
      <c r="P5494" t="s">
        <v>49</v>
      </c>
      <c r="Q5494">
        <v>12.916499999999999</v>
      </c>
      <c r="R5494">
        <v>79.132499999999993</v>
      </c>
      <c r="S5494" t="s">
        <v>454</v>
      </c>
      <c r="T5494" t="s">
        <v>453</v>
      </c>
      <c r="U5494" t="s">
        <v>57</v>
      </c>
      <c r="V5494" t="s">
        <v>22</v>
      </c>
    </row>
    <row r="5495" spans="1:22">
      <c r="A5495" t="s">
        <v>16958</v>
      </c>
      <c r="B5495" s="2">
        <v>45457.902083333334</v>
      </c>
      <c r="C5495" s="2">
        <f t="shared" si="85"/>
        <v>45453</v>
      </c>
      <c r="D5495" t="s">
        <v>85</v>
      </c>
      <c r="E5495" t="s">
        <v>16957</v>
      </c>
      <c r="F5495" t="s">
        <v>136</v>
      </c>
      <c r="G5495" t="s">
        <v>72</v>
      </c>
      <c r="H5495" t="s">
        <v>71</v>
      </c>
      <c r="I5495">
        <v>4</v>
      </c>
      <c r="J5495">
        <v>815.12</v>
      </c>
      <c r="K5495">
        <v>616.21</v>
      </c>
      <c r="L5495">
        <v>3260.48</v>
      </c>
      <c r="M5495">
        <v>2464.84</v>
      </c>
      <c r="N5495" t="s">
        <v>16956</v>
      </c>
      <c r="O5495" t="s">
        <v>16955</v>
      </c>
      <c r="P5495" t="s">
        <v>37</v>
      </c>
      <c r="Q5495">
        <v>10.7905</v>
      </c>
      <c r="R5495">
        <v>78.704700000000003</v>
      </c>
      <c r="S5495" t="s">
        <v>48</v>
      </c>
      <c r="T5495" t="s">
        <v>47</v>
      </c>
      <c r="U5495" t="s">
        <v>57</v>
      </c>
      <c r="V5495" t="s">
        <v>9</v>
      </c>
    </row>
    <row r="5496" spans="1:22">
      <c r="A5496" t="s">
        <v>16954</v>
      </c>
      <c r="B5496" s="2">
        <v>45558.806944444441</v>
      </c>
      <c r="C5496" s="2">
        <f t="shared" si="85"/>
        <v>45558</v>
      </c>
      <c r="D5496" t="s">
        <v>75</v>
      </c>
      <c r="E5496" t="s">
        <v>13587</v>
      </c>
      <c r="F5496" t="s">
        <v>201</v>
      </c>
      <c r="G5496" t="s">
        <v>91</v>
      </c>
      <c r="H5496" t="s">
        <v>52</v>
      </c>
      <c r="I5496">
        <v>1</v>
      </c>
      <c r="J5496">
        <v>2232.8200000000002</v>
      </c>
      <c r="K5496">
        <v>1465.72</v>
      </c>
      <c r="L5496">
        <v>2232.8200000000002</v>
      </c>
      <c r="M5496">
        <v>1465.72</v>
      </c>
      <c r="N5496" t="s">
        <v>16953</v>
      </c>
      <c r="O5496" t="s">
        <v>16952</v>
      </c>
      <c r="P5496" t="s">
        <v>13</v>
      </c>
      <c r="Q5496">
        <v>11.664300000000001</v>
      </c>
      <c r="R5496">
        <v>78.146000000000001</v>
      </c>
      <c r="S5496" t="s">
        <v>906</v>
      </c>
      <c r="T5496" t="s">
        <v>905</v>
      </c>
      <c r="U5496" t="s">
        <v>46</v>
      </c>
      <c r="V5496" t="s">
        <v>22</v>
      </c>
    </row>
    <row r="5497" spans="1:22">
      <c r="A5497" t="s">
        <v>16951</v>
      </c>
      <c r="B5497" s="2">
        <v>45266.691666666666</v>
      </c>
      <c r="C5497" s="2">
        <f t="shared" si="85"/>
        <v>45264</v>
      </c>
      <c r="D5497" t="s">
        <v>66</v>
      </c>
      <c r="E5497" t="s">
        <v>15284</v>
      </c>
      <c r="F5497" t="s">
        <v>31</v>
      </c>
      <c r="G5497" t="s">
        <v>91</v>
      </c>
      <c r="H5497" t="s">
        <v>16</v>
      </c>
      <c r="I5497">
        <v>1</v>
      </c>
      <c r="J5497">
        <v>2286.9</v>
      </c>
      <c r="K5497">
        <v>1919.13</v>
      </c>
      <c r="L5497">
        <v>2286.9</v>
      </c>
      <c r="M5497">
        <v>1919.13</v>
      </c>
      <c r="N5497" t="s">
        <v>16950</v>
      </c>
      <c r="O5497" t="s">
        <v>16949</v>
      </c>
      <c r="P5497" t="s">
        <v>37</v>
      </c>
      <c r="Q5497">
        <v>10.7905</v>
      </c>
      <c r="R5497">
        <v>78.704700000000003</v>
      </c>
      <c r="S5497" t="s">
        <v>250</v>
      </c>
      <c r="T5497" t="s">
        <v>249</v>
      </c>
      <c r="U5497" t="s">
        <v>57</v>
      </c>
      <c r="V5497" t="s">
        <v>9</v>
      </c>
    </row>
    <row r="5498" spans="1:22">
      <c r="A5498" t="s">
        <v>16948</v>
      </c>
      <c r="B5498" s="2">
        <v>45385.748611111114</v>
      </c>
      <c r="C5498" s="2">
        <f t="shared" si="85"/>
        <v>45383</v>
      </c>
      <c r="D5498" t="s">
        <v>55</v>
      </c>
      <c r="E5498" t="s">
        <v>11875</v>
      </c>
      <c r="F5498" t="s">
        <v>166</v>
      </c>
      <c r="G5498" t="s">
        <v>17</v>
      </c>
      <c r="H5498" t="s">
        <v>40</v>
      </c>
      <c r="I5498">
        <v>2</v>
      </c>
      <c r="J5498">
        <v>1632.07</v>
      </c>
      <c r="K5498">
        <v>1248.8800000000001</v>
      </c>
      <c r="L5498">
        <v>3264.14</v>
      </c>
      <c r="M5498">
        <v>2497.7600000000002</v>
      </c>
      <c r="N5498" t="s">
        <v>16947</v>
      </c>
      <c r="O5498" t="s">
        <v>16946</v>
      </c>
      <c r="P5498" t="s">
        <v>13</v>
      </c>
      <c r="Q5498">
        <v>11.664300000000001</v>
      </c>
      <c r="R5498">
        <v>78.146000000000001</v>
      </c>
      <c r="S5498" t="s">
        <v>103</v>
      </c>
      <c r="T5498" t="s">
        <v>102</v>
      </c>
      <c r="U5498" t="s">
        <v>46</v>
      </c>
      <c r="V5498" t="s">
        <v>45</v>
      </c>
    </row>
    <row r="5499" spans="1:22">
      <c r="A5499" t="s">
        <v>16945</v>
      </c>
      <c r="B5499" s="2">
        <v>45511.839583333334</v>
      </c>
      <c r="C5499" s="2">
        <f t="shared" si="85"/>
        <v>45509</v>
      </c>
      <c r="D5499" t="s">
        <v>43</v>
      </c>
      <c r="E5499" t="s">
        <v>16944</v>
      </c>
      <c r="F5499" t="s">
        <v>136</v>
      </c>
      <c r="G5499" t="s">
        <v>106</v>
      </c>
      <c r="H5499" t="s">
        <v>52</v>
      </c>
      <c r="I5499">
        <v>1</v>
      </c>
      <c r="J5499">
        <v>1699.56</v>
      </c>
      <c r="K5499">
        <v>1197.6600000000001</v>
      </c>
      <c r="L5499">
        <v>1699.56</v>
      </c>
      <c r="M5499">
        <v>1197.6600000000001</v>
      </c>
      <c r="N5499" t="s">
        <v>16943</v>
      </c>
      <c r="O5499" t="s">
        <v>16942</v>
      </c>
      <c r="P5499" t="s">
        <v>112</v>
      </c>
      <c r="Q5499">
        <v>13.082700000000001</v>
      </c>
      <c r="R5499">
        <v>80.270700000000005</v>
      </c>
      <c r="S5499" t="s">
        <v>193</v>
      </c>
      <c r="T5499" t="s">
        <v>192</v>
      </c>
      <c r="U5499" t="s">
        <v>46</v>
      </c>
      <c r="V5499" t="s">
        <v>9</v>
      </c>
    </row>
    <row r="5500" spans="1:22">
      <c r="A5500" t="s">
        <v>16941</v>
      </c>
      <c r="B5500" s="2">
        <v>44952.565972222219</v>
      </c>
      <c r="C5500" s="2">
        <f t="shared" si="85"/>
        <v>44949</v>
      </c>
      <c r="D5500" t="s">
        <v>33</v>
      </c>
      <c r="E5500" t="s">
        <v>16940</v>
      </c>
      <c r="F5500" t="s">
        <v>201</v>
      </c>
      <c r="G5500" t="s">
        <v>91</v>
      </c>
      <c r="H5500" t="s">
        <v>63</v>
      </c>
      <c r="I5500">
        <v>1</v>
      </c>
      <c r="J5500">
        <v>1687.13</v>
      </c>
      <c r="K5500">
        <v>1122.76</v>
      </c>
      <c r="L5500">
        <v>1687.13</v>
      </c>
      <c r="M5500">
        <v>1122.76</v>
      </c>
      <c r="N5500" t="s">
        <v>16939</v>
      </c>
      <c r="O5500" t="s">
        <v>16938</v>
      </c>
      <c r="P5500" t="s">
        <v>112</v>
      </c>
      <c r="Q5500">
        <v>13.082700000000001</v>
      </c>
      <c r="R5500">
        <v>80.270700000000005</v>
      </c>
      <c r="S5500" t="s">
        <v>735</v>
      </c>
      <c r="T5500" t="s">
        <v>734</v>
      </c>
      <c r="U5500" t="s">
        <v>10</v>
      </c>
      <c r="V5500" t="s">
        <v>45</v>
      </c>
    </row>
    <row r="5501" spans="1:22">
      <c r="A5501" t="s">
        <v>16937</v>
      </c>
      <c r="B5501" s="2">
        <v>45074.628472222219</v>
      </c>
      <c r="C5501" s="2">
        <f t="shared" si="85"/>
        <v>45068</v>
      </c>
      <c r="D5501" t="s">
        <v>20</v>
      </c>
      <c r="E5501" t="s">
        <v>16936</v>
      </c>
      <c r="F5501" t="s">
        <v>73</v>
      </c>
      <c r="G5501" t="s">
        <v>91</v>
      </c>
      <c r="H5501" t="s">
        <v>52</v>
      </c>
      <c r="I5501">
        <v>1</v>
      </c>
      <c r="J5501">
        <v>1104.6199999999999</v>
      </c>
      <c r="K5501">
        <v>694</v>
      </c>
      <c r="L5501">
        <v>1104.6199999999999</v>
      </c>
      <c r="M5501">
        <v>694</v>
      </c>
      <c r="N5501" t="s">
        <v>16935</v>
      </c>
      <c r="O5501" t="s">
        <v>16934</v>
      </c>
      <c r="P5501" t="s">
        <v>26</v>
      </c>
      <c r="Q5501">
        <v>11.0168</v>
      </c>
      <c r="R5501">
        <v>76.955799999999996</v>
      </c>
      <c r="S5501" t="s">
        <v>762</v>
      </c>
      <c r="T5501" t="s">
        <v>761</v>
      </c>
      <c r="U5501" t="s">
        <v>77</v>
      </c>
      <c r="V5501" t="s">
        <v>45</v>
      </c>
    </row>
    <row r="5502" spans="1:22">
      <c r="A5502" t="s">
        <v>16933</v>
      </c>
      <c r="B5502" s="2">
        <v>45293.591666666667</v>
      </c>
      <c r="C5502" s="2">
        <f t="shared" si="85"/>
        <v>45292</v>
      </c>
      <c r="D5502" t="s">
        <v>2647</v>
      </c>
      <c r="E5502" t="s">
        <v>8303</v>
      </c>
      <c r="F5502" t="s">
        <v>166</v>
      </c>
      <c r="G5502" t="s">
        <v>82</v>
      </c>
      <c r="H5502" t="s">
        <v>63</v>
      </c>
      <c r="I5502">
        <v>1</v>
      </c>
      <c r="J5502">
        <v>676.75</v>
      </c>
      <c r="K5502">
        <v>489.6</v>
      </c>
      <c r="L5502">
        <v>676.75</v>
      </c>
      <c r="M5502">
        <v>489.6</v>
      </c>
      <c r="N5502" t="s">
        <v>16932</v>
      </c>
      <c r="O5502" t="s">
        <v>16931</v>
      </c>
      <c r="P5502" t="s">
        <v>37</v>
      </c>
      <c r="Q5502">
        <v>10.7905</v>
      </c>
      <c r="R5502">
        <v>78.704700000000003</v>
      </c>
      <c r="S5502" t="s">
        <v>206</v>
      </c>
      <c r="T5502" t="s">
        <v>205</v>
      </c>
      <c r="U5502" t="s">
        <v>77</v>
      </c>
      <c r="V5502" t="s">
        <v>212</v>
      </c>
    </row>
    <row r="5503" spans="1:22">
      <c r="A5503" t="s">
        <v>16930</v>
      </c>
      <c r="B5503" s="2">
        <v>45058.754861111112</v>
      </c>
      <c r="C5503" s="2">
        <f t="shared" si="85"/>
        <v>45054</v>
      </c>
      <c r="D5503" t="s">
        <v>2642</v>
      </c>
      <c r="E5503" t="s">
        <v>2641</v>
      </c>
      <c r="F5503" t="s">
        <v>136</v>
      </c>
      <c r="G5503" t="s">
        <v>106</v>
      </c>
      <c r="H5503" t="s">
        <v>29</v>
      </c>
      <c r="I5503">
        <v>1</v>
      </c>
      <c r="J5503">
        <v>628.78</v>
      </c>
      <c r="K5503">
        <v>391.46</v>
      </c>
      <c r="L5503">
        <v>628.78</v>
      </c>
      <c r="M5503">
        <v>391.46</v>
      </c>
      <c r="N5503" t="s">
        <v>16929</v>
      </c>
      <c r="O5503" t="s">
        <v>16928</v>
      </c>
      <c r="P5503" t="s">
        <v>112</v>
      </c>
      <c r="Q5503">
        <v>13.082700000000001</v>
      </c>
      <c r="R5503">
        <v>80.270700000000005</v>
      </c>
      <c r="S5503" t="s">
        <v>906</v>
      </c>
      <c r="T5503" t="s">
        <v>905</v>
      </c>
      <c r="U5503" t="s">
        <v>10</v>
      </c>
      <c r="V5503" t="s">
        <v>22</v>
      </c>
    </row>
    <row r="5504" spans="1:22">
      <c r="A5504" t="s">
        <v>16927</v>
      </c>
      <c r="B5504" s="2">
        <v>45270.802083333336</v>
      </c>
      <c r="C5504" s="2">
        <f t="shared" si="85"/>
        <v>45264</v>
      </c>
      <c r="D5504" t="s">
        <v>2637</v>
      </c>
      <c r="E5504" t="s">
        <v>13559</v>
      </c>
      <c r="F5504" t="s">
        <v>201</v>
      </c>
      <c r="G5504" t="s">
        <v>91</v>
      </c>
      <c r="H5504" t="s">
        <v>71</v>
      </c>
      <c r="I5504">
        <v>1</v>
      </c>
      <c r="J5504">
        <v>520.20000000000005</v>
      </c>
      <c r="K5504">
        <v>339.64</v>
      </c>
      <c r="L5504">
        <v>520.20000000000005</v>
      </c>
      <c r="M5504">
        <v>339.64</v>
      </c>
      <c r="N5504" t="s">
        <v>16926</v>
      </c>
      <c r="O5504" t="s">
        <v>16925</v>
      </c>
      <c r="P5504" t="s">
        <v>13</v>
      </c>
      <c r="Q5504">
        <v>11.664300000000001</v>
      </c>
      <c r="R5504">
        <v>78.146000000000001</v>
      </c>
      <c r="S5504" t="s">
        <v>486</v>
      </c>
      <c r="T5504" t="s">
        <v>485</v>
      </c>
      <c r="U5504" t="s">
        <v>57</v>
      </c>
      <c r="V5504" t="s">
        <v>9</v>
      </c>
    </row>
    <row r="5505" spans="1:22">
      <c r="A5505" t="s">
        <v>16924</v>
      </c>
      <c r="B5505" s="2">
        <v>45090.512499999997</v>
      </c>
      <c r="C5505" s="2">
        <f t="shared" si="85"/>
        <v>45089</v>
      </c>
      <c r="D5505" t="s">
        <v>2632</v>
      </c>
      <c r="E5505" t="s">
        <v>15257</v>
      </c>
      <c r="F5505" t="s">
        <v>166</v>
      </c>
      <c r="G5505" t="s">
        <v>82</v>
      </c>
      <c r="H5505" t="s">
        <v>40</v>
      </c>
      <c r="I5505">
        <v>3</v>
      </c>
      <c r="J5505">
        <v>965.47</v>
      </c>
      <c r="K5505">
        <v>834.51</v>
      </c>
      <c r="L5505">
        <v>2896.41</v>
      </c>
      <c r="M5505">
        <v>2503.5300000000002</v>
      </c>
      <c r="N5505" t="s">
        <v>16923</v>
      </c>
      <c r="O5505" t="s">
        <v>16922</v>
      </c>
      <c r="P5505" t="s">
        <v>26</v>
      </c>
      <c r="Q5505">
        <v>11.0168</v>
      </c>
      <c r="R5505">
        <v>76.955799999999996</v>
      </c>
      <c r="S5505" t="s">
        <v>762</v>
      </c>
      <c r="T5505" t="s">
        <v>761</v>
      </c>
      <c r="U5505" t="s">
        <v>46</v>
      </c>
      <c r="V5505" t="s">
        <v>45</v>
      </c>
    </row>
    <row r="5506" spans="1:22">
      <c r="A5506" t="s">
        <v>16921</v>
      </c>
      <c r="B5506" s="2">
        <v>45045.455555555556</v>
      </c>
      <c r="C5506" s="2">
        <f t="shared" si="85"/>
        <v>45040</v>
      </c>
      <c r="D5506" t="s">
        <v>2627</v>
      </c>
      <c r="E5506" t="s">
        <v>4568</v>
      </c>
      <c r="F5506" t="s">
        <v>64</v>
      </c>
      <c r="G5506" t="s">
        <v>17</v>
      </c>
      <c r="H5506" t="s">
        <v>40</v>
      </c>
      <c r="I5506">
        <v>3</v>
      </c>
      <c r="J5506">
        <v>1390.61</v>
      </c>
      <c r="K5506">
        <v>1011.95</v>
      </c>
      <c r="L5506">
        <v>4171.83</v>
      </c>
      <c r="M5506">
        <v>3035.85</v>
      </c>
      <c r="N5506" t="s">
        <v>16920</v>
      </c>
      <c r="O5506" t="s">
        <v>16919</v>
      </c>
      <c r="P5506" t="s">
        <v>112</v>
      </c>
      <c r="Q5506">
        <v>13.082700000000001</v>
      </c>
      <c r="R5506">
        <v>80.270700000000005</v>
      </c>
      <c r="S5506" t="s">
        <v>269</v>
      </c>
      <c r="T5506" t="s">
        <v>268</v>
      </c>
      <c r="U5506" t="s">
        <v>46</v>
      </c>
      <c r="V5506" t="s">
        <v>45</v>
      </c>
    </row>
    <row r="5507" spans="1:22">
      <c r="A5507" t="s">
        <v>16918</v>
      </c>
      <c r="B5507" s="2">
        <v>45166.794444444444</v>
      </c>
      <c r="C5507" s="2">
        <f t="shared" ref="C5507:C5570" si="86">INT(B5507) - WEEKDAY(INT(B5507), 2) + 1</f>
        <v>45166</v>
      </c>
      <c r="D5507" t="s">
        <v>2622</v>
      </c>
      <c r="E5507" t="s">
        <v>15250</v>
      </c>
      <c r="F5507" t="s">
        <v>201</v>
      </c>
      <c r="G5507" t="s">
        <v>72</v>
      </c>
      <c r="H5507" t="s">
        <v>40</v>
      </c>
      <c r="I5507">
        <v>4</v>
      </c>
      <c r="J5507">
        <v>2160.13</v>
      </c>
      <c r="K5507">
        <v>1391.91</v>
      </c>
      <c r="L5507">
        <v>8640.52</v>
      </c>
      <c r="M5507">
        <v>5567.64</v>
      </c>
      <c r="N5507" t="s">
        <v>16917</v>
      </c>
      <c r="O5507" t="s">
        <v>16916</v>
      </c>
      <c r="P5507" t="s">
        <v>68</v>
      </c>
      <c r="Q5507">
        <v>11.34</v>
      </c>
      <c r="R5507">
        <v>77.717200000000005</v>
      </c>
      <c r="S5507" t="s">
        <v>12</v>
      </c>
      <c r="T5507" t="s">
        <v>11</v>
      </c>
      <c r="U5507" t="s">
        <v>23</v>
      </c>
      <c r="V5507" t="s">
        <v>9</v>
      </c>
    </row>
    <row r="5508" spans="1:22">
      <c r="A5508" t="s">
        <v>16915</v>
      </c>
      <c r="B5508" s="2">
        <v>45376.695833333331</v>
      </c>
      <c r="C5508" s="2">
        <f t="shared" si="86"/>
        <v>45376</v>
      </c>
      <c r="D5508" t="s">
        <v>2617</v>
      </c>
      <c r="E5508" t="s">
        <v>16914</v>
      </c>
      <c r="F5508" t="s">
        <v>166</v>
      </c>
      <c r="G5508" t="s">
        <v>53</v>
      </c>
      <c r="H5508" t="s">
        <v>29</v>
      </c>
      <c r="I5508">
        <v>2</v>
      </c>
      <c r="J5508">
        <v>242.57</v>
      </c>
      <c r="K5508">
        <v>200.01</v>
      </c>
      <c r="L5508">
        <v>485.14</v>
      </c>
      <c r="M5508">
        <v>400.02</v>
      </c>
      <c r="N5508" t="s">
        <v>16913</v>
      </c>
      <c r="O5508" t="s">
        <v>16912</v>
      </c>
      <c r="P5508" t="s">
        <v>121</v>
      </c>
      <c r="Q5508">
        <v>9.9252000000000002</v>
      </c>
      <c r="R5508">
        <v>78.119799999999998</v>
      </c>
      <c r="S5508" t="s">
        <v>340</v>
      </c>
      <c r="T5508" t="s">
        <v>339</v>
      </c>
      <c r="U5508" t="s">
        <v>23</v>
      </c>
      <c r="V5508" t="s">
        <v>9</v>
      </c>
    </row>
    <row r="5509" spans="1:22">
      <c r="A5509" t="s">
        <v>16911</v>
      </c>
      <c r="B5509" s="2">
        <v>45145.589583333334</v>
      </c>
      <c r="C5509" s="2">
        <f t="shared" si="86"/>
        <v>45145</v>
      </c>
      <c r="D5509" t="s">
        <v>2612</v>
      </c>
      <c r="E5509" t="s">
        <v>2611</v>
      </c>
      <c r="F5509" t="s">
        <v>136</v>
      </c>
      <c r="G5509" t="s">
        <v>106</v>
      </c>
      <c r="H5509" t="s">
        <v>71</v>
      </c>
      <c r="I5509">
        <v>1</v>
      </c>
      <c r="J5509">
        <v>1855.03</v>
      </c>
      <c r="K5509">
        <v>1579.91</v>
      </c>
      <c r="L5509">
        <v>1855.03</v>
      </c>
      <c r="M5509">
        <v>1579.91</v>
      </c>
      <c r="N5509" t="s">
        <v>16910</v>
      </c>
      <c r="O5509" t="s">
        <v>16909</v>
      </c>
      <c r="P5509" t="s">
        <v>37</v>
      </c>
      <c r="Q5509">
        <v>10.7905</v>
      </c>
      <c r="R5509">
        <v>78.704700000000003</v>
      </c>
      <c r="S5509" t="s">
        <v>193</v>
      </c>
      <c r="T5509" t="s">
        <v>192</v>
      </c>
      <c r="U5509" t="s">
        <v>23</v>
      </c>
      <c r="V5509" t="s">
        <v>9</v>
      </c>
    </row>
    <row r="5510" spans="1:22">
      <c r="A5510" t="s">
        <v>16908</v>
      </c>
      <c r="B5510" s="2">
        <v>45569.473611111112</v>
      </c>
      <c r="C5510" s="2">
        <f t="shared" si="86"/>
        <v>45565</v>
      </c>
      <c r="D5510" t="s">
        <v>2607</v>
      </c>
      <c r="E5510" t="s">
        <v>8273</v>
      </c>
      <c r="F5510" t="s">
        <v>166</v>
      </c>
      <c r="G5510" t="s">
        <v>115</v>
      </c>
      <c r="H5510" t="s">
        <v>16</v>
      </c>
      <c r="I5510">
        <v>2</v>
      </c>
      <c r="J5510">
        <v>1682.04</v>
      </c>
      <c r="K5510">
        <v>1437.8</v>
      </c>
      <c r="L5510">
        <v>3364.08</v>
      </c>
      <c r="M5510">
        <v>2875.6</v>
      </c>
      <c r="N5510" t="s">
        <v>16907</v>
      </c>
      <c r="O5510" t="s">
        <v>16906</v>
      </c>
      <c r="P5510" t="s">
        <v>68</v>
      </c>
      <c r="Q5510">
        <v>11.34</v>
      </c>
      <c r="R5510">
        <v>77.717200000000005</v>
      </c>
      <c r="S5510" t="s">
        <v>88</v>
      </c>
      <c r="T5510" t="s">
        <v>87</v>
      </c>
      <c r="U5510" t="s">
        <v>57</v>
      </c>
      <c r="V5510" t="s">
        <v>45</v>
      </c>
    </row>
    <row r="5511" spans="1:22">
      <c r="A5511" t="s">
        <v>16905</v>
      </c>
      <c r="B5511" s="2">
        <v>45546.799305555556</v>
      </c>
      <c r="C5511" s="2">
        <f t="shared" si="86"/>
        <v>45544</v>
      </c>
      <c r="D5511" t="s">
        <v>2602</v>
      </c>
      <c r="E5511" t="s">
        <v>16904</v>
      </c>
      <c r="F5511" t="s">
        <v>136</v>
      </c>
      <c r="G5511" t="s">
        <v>106</v>
      </c>
      <c r="H5511" t="s">
        <v>63</v>
      </c>
      <c r="I5511">
        <v>1</v>
      </c>
      <c r="J5511">
        <v>2449.73</v>
      </c>
      <c r="K5511">
        <v>1706.69</v>
      </c>
      <c r="L5511">
        <v>2449.73</v>
      </c>
      <c r="M5511">
        <v>1706.69</v>
      </c>
      <c r="N5511" t="s">
        <v>16903</v>
      </c>
      <c r="O5511" t="s">
        <v>16902</v>
      </c>
      <c r="P5511" t="s">
        <v>60</v>
      </c>
      <c r="Q5511">
        <v>8.7139000000000006</v>
      </c>
      <c r="R5511">
        <v>77.756699999999995</v>
      </c>
      <c r="S5511" t="s">
        <v>295</v>
      </c>
      <c r="T5511" t="s">
        <v>294</v>
      </c>
      <c r="U5511" t="s">
        <v>46</v>
      </c>
      <c r="V5511" t="s">
        <v>9</v>
      </c>
    </row>
    <row r="5512" spans="1:22">
      <c r="A5512" t="s">
        <v>16901</v>
      </c>
      <c r="B5512" s="2">
        <v>45425.490277777775</v>
      </c>
      <c r="C5512" s="2">
        <f t="shared" si="86"/>
        <v>45425</v>
      </c>
      <c r="D5512" t="s">
        <v>2597</v>
      </c>
      <c r="E5512" t="s">
        <v>11829</v>
      </c>
      <c r="F5512" t="s">
        <v>73</v>
      </c>
      <c r="G5512" t="s">
        <v>115</v>
      </c>
      <c r="H5512" t="s">
        <v>63</v>
      </c>
      <c r="I5512">
        <v>2</v>
      </c>
      <c r="J5512">
        <v>2178.63</v>
      </c>
      <c r="K5512">
        <v>1446.14</v>
      </c>
      <c r="L5512">
        <v>4357.26</v>
      </c>
      <c r="M5512">
        <v>2892.28</v>
      </c>
      <c r="N5512" t="s">
        <v>16900</v>
      </c>
      <c r="O5512" t="s">
        <v>16899</v>
      </c>
      <c r="P5512" t="s">
        <v>49</v>
      </c>
      <c r="Q5512">
        <v>12.916499999999999</v>
      </c>
      <c r="R5512">
        <v>79.132499999999993</v>
      </c>
      <c r="S5512" t="s">
        <v>295</v>
      </c>
      <c r="T5512" t="s">
        <v>294</v>
      </c>
      <c r="U5512" t="s">
        <v>23</v>
      </c>
      <c r="V5512" t="s">
        <v>22</v>
      </c>
    </row>
    <row r="5513" spans="1:22">
      <c r="A5513" t="s">
        <v>16898</v>
      </c>
      <c r="B5513" s="2">
        <v>45364.800000000003</v>
      </c>
      <c r="C5513" s="2">
        <f t="shared" si="86"/>
        <v>45362</v>
      </c>
      <c r="D5513" t="s">
        <v>2592</v>
      </c>
      <c r="E5513" t="s">
        <v>16897</v>
      </c>
      <c r="F5513" t="s">
        <v>18</v>
      </c>
      <c r="G5513" t="s">
        <v>72</v>
      </c>
      <c r="H5513" t="s">
        <v>71</v>
      </c>
      <c r="I5513">
        <v>1</v>
      </c>
      <c r="J5513">
        <v>767.47</v>
      </c>
      <c r="K5513">
        <v>551.04999999999995</v>
      </c>
      <c r="L5513">
        <v>767.47</v>
      </c>
      <c r="M5513">
        <v>551.04999999999995</v>
      </c>
      <c r="N5513" t="s">
        <v>16896</v>
      </c>
      <c r="O5513" t="s">
        <v>16895</v>
      </c>
      <c r="P5513" t="s">
        <v>26</v>
      </c>
      <c r="Q5513">
        <v>11.0168</v>
      </c>
      <c r="R5513">
        <v>76.955799999999996</v>
      </c>
      <c r="S5513" t="s">
        <v>616</v>
      </c>
      <c r="T5513" t="s">
        <v>615</v>
      </c>
      <c r="U5513" t="s">
        <v>77</v>
      </c>
      <c r="V5513" t="s">
        <v>45</v>
      </c>
    </row>
    <row r="5514" spans="1:22">
      <c r="A5514" t="s">
        <v>16894</v>
      </c>
      <c r="B5514" s="2">
        <v>45544.81527777778</v>
      </c>
      <c r="C5514" s="2">
        <f t="shared" si="86"/>
        <v>45544</v>
      </c>
      <c r="D5514" t="s">
        <v>2587</v>
      </c>
      <c r="E5514" t="s">
        <v>13524</v>
      </c>
      <c r="F5514" t="s">
        <v>31</v>
      </c>
      <c r="G5514" t="s">
        <v>91</v>
      </c>
      <c r="H5514" t="s">
        <v>71</v>
      </c>
      <c r="I5514">
        <v>2</v>
      </c>
      <c r="J5514">
        <v>230.71</v>
      </c>
      <c r="K5514">
        <v>174.71</v>
      </c>
      <c r="L5514">
        <v>461.42</v>
      </c>
      <c r="M5514">
        <v>349.42</v>
      </c>
      <c r="N5514" t="s">
        <v>16893</v>
      </c>
      <c r="O5514" t="s">
        <v>16892</v>
      </c>
      <c r="P5514" t="s">
        <v>49</v>
      </c>
      <c r="Q5514">
        <v>12.916499999999999</v>
      </c>
      <c r="R5514">
        <v>79.132499999999993</v>
      </c>
      <c r="S5514" t="s">
        <v>333</v>
      </c>
      <c r="T5514" t="s">
        <v>332</v>
      </c>
      <c r="U5514" t="s">
        <v>23</v>
      </c>
      <c r="V5514" t="s">
        <v>9</v>
      </c>
    </row>
    <row r="5515" spans="1:22">
      <c r="A5515" t="s">
        <v>16891</v>
      </c>
      <c r="B5515" s="2">
        <v>45301.756944444445</v>
      </c>
      <c r="C5515" s="2">
        <f t="shared" si="86"/>
        <v>45299</v>
      </c>
      <c r="D5515" t="s">
        <v>2582</v>
      </c>
      <c r="E5515" t="s">
        <v>2581</v>
      </c>
      <c r="F5515" t="s">
        <v>201</v>
      </c>
      <c r="G5515" t="s">
        <v>41</v>
      </c>
      <c r="H5515" t="s">
        <v>16</v>
      </c>
      <c r="I5515">
        <v>1</v>
      </c>
      <c r="J5515">
        <v>418.51</v>
      </c>
      <c r="K5515">
        <v>254.02</v>
      </c>
      <c r="L5515">
        <v>418.51</v>
      </c>
      <c r="M5515">
        <v>254.02</v>
      </c>
      <c r="N5515" t="s">
        <v>16890</v>
      </c>
      <c r="O5515" t="s">
        <v>16889</v>
      </c>
      <c r="P5515" t="s">
        <v>60</v>
      </c>
      <c r="Q5515">
        <v>8.7139000000000006</v>
      </c>
      <c r="R5515">
        <v>77.756699999999995</v>
      </c>
      <c r="S5515" t="s">
        <v>206</v>
      </c>
      <c r="T5515" t="s">
        <v>205</v>
      </c>
      <c r="U5515" t="s">
        <v>57</v>
      </c>
      <c r="V5515" t="s">
        <v>45</v>
      </c>
    </row>
    <row r="5516" spans="1:22">
      <c r="A5516" t="s">
        <v>16888</v>
      </c>
      <c r="B5516" s="2">
        <v>45283.50277777778</v>
      </c>
      <c r="C5516" s="2">
        <f t="shared" si="86"/>
        <v>45278</v>
      </c>
      <c r="D5516" t="s">
        <v>2577</v>
      </c>
      <c r="E5516" t="s">
        <v>10049</v>
      </c>
      <c r="F5516" t="s">
        <v>201</v>
      </c>
      <c r="G5516" t="s">
        <v>91</v>
      </c>
      <c r="H5516" t="s">
        <v>29</v>
      </c>
      <c r="I5516">
        <v>1</v>
      </c>
      <c r="J5516">
        <v>1345.34</v>
      </c>
      <c r="K5516">
        <v>1128.58</v>
      </c>
      <c r="L5516">
        <v>1345.34</v>
      </c>
      <c r="M5516">
        <v>1128.58</v>
      </c>
      <c r="N5516" t="s">
        <v>16887</v>
      </c>
      <c r="O5516" t="s">
        <v>16886</v>
      </c>
      <c r="P5516" t="s">
        <v>60</v>
      </c>
      <c r="Q5516">
        <v>8.7139000000000006</v>
      </c>
      <c r="R5516">
        <v>77.756699999999995</v>
      </c>
      <c r="S5516" t="s">
        <v>193</v>
      </c>
      <c r="T5516" t="s">
        <v>192</v>
      </c>
      <c r="U5516" t="s">
        <v>57</v>
      </c>
      <c r="V5516" t="s">
        <v>9</v>
      </c>
    </row>
    <row r="5517" spans="1:22">
      <c r="A5517" t="s">
        <v>16885</v>
      </c>
      <c r="B5517" s="2">
        <v>45358.762499999997</v>
      </c>
      <c r="C5517" s="2">
        <f t="shared" si="86"/>
        <v>45355</v>
      </c>
      <c r="D5517" t="s">
        <v>2572</v>
      </c>
      <c r="E5517" t="s">
        <v>16884</v>
      </c>
      <c r="F5517" t="s">
        <v>136</v>
      </c>
      <c r="G5517" t="s">
        <v>30</v>
      </c>
      <c r="H5517" t="s">
        <v>63</v>
      </c>
      <c r="I5517">
        <v>2</v>
      </c>
      <c r="J5517">
        <v>569.21</v>
      </c>
      <c r="K5517">
        <v>483.13</v>
      </c>
      <c r="L5517">
        <v>1138.42</v>
      </c>
      <c r="M5517">
        <v>966.26</v>
      </c>
      <c r="N5517" t="s">
        <v>16883</v>
      </c>
      <c r="O5517" t="s">
        <v>16882</v>
      </c>
      <c r="P5517" t="s">
        <v>68</v>
      </c>
      <c r="Q5517">
        <v>11.34</v>
      </c>
      <c r="R5517">
        <v>77.717200000000005</v>
      </c>
      <c r="S5517" t="s">
        <v>153</v>
      </c>
      <c r="T5517" t="s">
        <v>152</v>
      </c>
      <c r="U5517" t="s">
        <v>57</v>
      </c>
      <c r="V5517" t="s">
        <v>212</v>
      </c>
    </row>
    <row r="5518" spans="1:22">
      <c r="A5518" t="s">
        <v>16881</v>
      </c>
      <c r="B5518" s="2">
        <v>45120.666666666664</v>
      </c>
      <c r="C5518" s="2">
        <f t="shared" si="86"/>
        <v>45117</v>
      </c>
      <c r="D5518" t="s">
        <v>2567</v>
      </c>
      <c r="E5518" t="s">
        <v>4522</v>
      </c>
      <c r="F5518" t="s">
        <v>31</v>
      </c>
      <c r="G5518" t="s">
        <v>30</v>
      </c>
      <c r="H5518" t="s">
        <v>40</v>
      </c>
      <c r="I5518">
        <v>2</v>
      </c>
      <c r="J5518">
        <v>1637.89</v>
      </c>
      <c r="K5518">
        <v>1447.09</v>
      </c>
      <c r="L5518">
        <v>3275.78</v>
      </c>
      <c r="M5518">
        <v>2894.18</v>
      </c>
      <c r="N5518" t="s">
        <v>16880</v>
      </c>
      <c r="O5518" t="s">
        <v>16879</v>
      </c>
      <c r="P5518" t="s">
        <v>37</v>
      </c>
      <c r="Q5518">
        <v>10.7905</v>
      </c>
      <c r="R5518">
        <v>78.704700000000003</v>
      </c>
      <c r="S5518" t="s">
        <v>206</v>
      </c>
      <c r="T5518" t="s">
        <v>205</v>
      </c>
      <c r="U5518" t="s">
        <v>77</v>
      </c>
      <c r="V5518" t="s">
        <v>9</v>
      </c>
    </row>
    <row r="5519" spans="1:22">
      <c r="A5519" t="s">
        <v>16878</v>
      </c>
      <c r="B5519" s="2">
        <v>44980.493055555555</v>
      </c>
      <c r="C5519" s="2">
        <f t="shared" si="86"/>
        <v>44977</v>
      </c>
      <c r="D5519" t="s">
        <v>2562</v>
      </c>
      <c r="E5519" t="s">
        <v>4518</v>
      </c>
      <c r="F5519" t="s">
        <v>31</v>
      </c>
      <c r="G5519" t="s">
        <v>72</v>
      </c>
      <c r="H5519" t="s">
        <v>29</v>
      </c>
      <c r="I5519">
        <v>2</v>
      </c>
      <c r="J5519">
        <v>1178.21</v>
      </c>
      <c r="K5519">
        <v>923.85</v>
      </c>
      <c r="L5519">
        <v>2356.42</v>
      </c>
      <c r="M5519">
        <v>1847.7</v>
      </c>
      <c r="N5519" t="s">
        <v>16877</v>
      </c>
      <c r="O5519" t="s">
        <v>16876</v>
      </c>
      <c r="P5519" t="s">
        <v>68</v>
      </c>
      <c r="Q5519">
        <v>11.34</v>
      </c>
      <c r="R5519">
        <v>77.717200000000005</v>
      </c>
      <c r="S5519" t="s">
        <v>564</v>
      </c>
      <c r="T5519" t="s">
        <v>563</v>
      </c>
      <c r="U5519" t="s">
        <v>23</v>
      </c>
      <c r="V5519" t="s">
        <v>22</v>
      </c>
    </row>
    <row r="5520" spans="1:22">
      <c r="A5520" t="s">
        <v>16875</v>
      </c>
      <c r="B5520" s="2">
        <v>44985.6875</v>
      </c>
      <c r="C5520" s="2">
        <f t="shared" si="86"/>
        <v>44984</v>
      </c>
      <c r="D5520" t="s">
        <v>2557</v>
      </c>
      <c r="E5520" t="s">
        <v>2556</v>
      </c>
      <c r="F5520" t="s">
        <v>136</v>
      </c>
      <c r="G5520" t="s">
        <v>53</v>
      </c>
      <c r="H5520" t="s">
        <v>71</v>
      </c>
      <c r="I5520">
        <v>3</v>
      </c>
      <c r="J5520">
        <v>2300.3200000000002</v>
      </c>
      <c r="K5520">
        <v>1910.65</v>
      </c>
      <c r="L5520">
        <v>6900.96</v>
      </c>
      <c r="M5520">
        <v>5731.95</v>
      </c>
      <c r="N5520" t="s">
        <v>16874</v>
      </c>
      <c r="O5520" t="s">
        <v>16873</v>
      </c>
      <c r="P5520" t="s">
        <v>68</v>
      </c>
      <c r="Q5520">
        <v>11.34</v>
      </c>
      <c r="R5520">
        <v>77.717200000000005</v>
      </c>
      <c r="S5520" t="s">
        <v>340</v>
      </c>
      <c r="T5520" t="s">
        <v>339</v>
      </c>
      <c r="U5520" t="s">
        <v>77</v>
      </c>
      <c r="V5520" t="s">
        <v>45</v>
      </c>
    </row>
    <row r="5521" spans="1:22">
      <c r="A5521" t="s">
        <v>16872</v>
      </c>
      <c r="B5521" s="2">
        <v>45566.628472222219</v>
      </c>
      <c r="C5521" s="2">
        <f t="shared" si="86"/>
        <v>45565</v>
      </c>
      <c r="D5521" t="s">
        <v>2552</v>
      </c>
      <c r="E5521" t="s">
        <v>8234</v>
      </c>
      <c r="F5521" t="s">
        <v>201</v>
      </c>
      <c r="G5521" t="s">
        <v>82</v>
      </c>
      <c r="H5521" t="s">
        <v>40</v>
      </c>
      <c r="I5521">
        <v>3</v>
      </c>
      <c r="J5521">
        <v>2339.4</v>
      </c>
      <c r="K5521">
        <v>1546.38</v>
      </c>
      <c r="L5521">
        <v>7018.2</v>
      </c>
      <c r="M5521">
        <v>4639.1400000000003</v>
      </c>
      <c r="N5521" t="s">
        <v>16871</v>
      </c>
      <c r="O5521" t="s">
        <v>16870</v>
      </c>
      <c r="P5521" t="s">
        <v>49</v>
      </c>
      <c r="Q5521">
        <v>12.916499999999999</v>
      </c>
      <c r="R5521">
        <v>79.132499999999993</v>
      </c>
      <c r="S5521" t="s">
        <v>96</v>
      </c>
      <c r="T5521" t="s">
        <v>95</v>
      </c>
      <c r="U5521" t="s">
        <v>46</v>
      </c>
      <c r="V5521" t="s">
        <v>45</v>
      </c>
    </row>
    <row r="5522" spans="1:22">
      <c r="A5522" t="s">
        <v>16869</v>
      </c>
      <c r="B5522" s="2">
        <v>45373.46597222222</v>
      </c>
      <c r="C5522" s="2">
        <f t="shared" si="86"/>
        <v>45369</v>
      </c>
      <c r="D5522" t="s">
        <v>2547</v>
      </c>
      <c r="E5522" t="s">
        <v>16868</v>
      </c>
      <c r="F5522" t="s">
        <v>201</v>
      </c>
      <c r="G5522" t="s">
        <v>82</v>
      </c>
      <c r="H5522" t="s">
        <v>16</v>
      </c>
      <c r="I5522">
        <v>1</v>
      </c>
      <c r="J5522">
        <v>1095.3</v>
      </c>
      <c r="K5522">
        <v>736.36</v>
      </c>
      <c r="L5522">
        <v>1095.3</v>
      </c>
      <c r="M5522">
        <v>736.36</v>
      </c>
      <c r="N5522" t="s">
        <v>16867</v>
      </c>
      <c r="O5522" t="s">
        <v>16866</v>
      </c>
      <c r="P5522" t="s">
        <v>13</v>
      </c>
      <c r="Q5522">
        <v>11.664300000000001</v>
      </c>
      <c r="R5522">
        <v>78.146000000000001</v>
      </c>
      <c r="S5522" t="s">
        <v>12</v>
      </c>
      <c r="T5522" t="s">
        <v>11</v>
      </c>
      <c r="U5522" t="s">
        <v>10</v>
      </c>
      <c r="V5522" t="s">
        <v>22</v>
      </c>
    </row>
    <row r="5523" spans="1:22">
      <c r="A5523" t="s">
        <v>16865</v>
      </c>
      <c r="B5523" s="2">
        <v>45074.631944444445</v>
      </c>
      <c r="C5523" s="2">
        <f t="shared" si="86"/>
        <v>45068</v>
      </c>
      <c r="D5523" t="s">
        <v>2542</v>
      </c>
      <c r="E5523" t="s">
        <v>4503</v>
      </c>
      <c r="F5523" t="s">
        <v>83</v>
      </c>
      <c r="G5523" t="s">
        <v>115</v>
      </c>
      <c r="H5523" t="s">
        <v>40</v>
      </c>
      <c r="I5523">
        <v>1</v>
      </c>
      <c r="J5523">
        <v>2096.71</v>
      </c>
      <c r="K5523">
        <v>1588.59</v>
      </c>
      <c r="L5523">
        <v>2096.71</v>
      </c>
      <c r="M5523">
        <v>1588.59</v>
      </c>
      <c r="N5523" t="s">
        <v>16864</v>
      </c>
      <c r="O5523" t="s">
        <v>16863</v>
      </c>
      <c r="P5523" t="s">
        <v>37</v>
      </c>
      <c r="Q5523">
        <v>10.7905</v>
      </c>
      <c r="R5523">
        <v>78.704700000000003</v>
      </c>
      <c r="S5523" t="s">
        <v>396</v>
      </c>
      <c r="T5523" t="s">
        <v>395</v>
      </c>
      <c r="U5523" t="s">
        <v>46</v>
      </c>
      <c r="V5523" t="s">
        <v>9</v>
      </c>
    </row>
    <row r="5524" spans="1:22">
      <c r="A5524" t="s">
        <v>16862</v>
      </c>
      <c r="B5524" s="2">
        <v>45554.450694444444</v>
      </c>
      <c r="C5524" s="2">
        <f t="shared" si="86"/>
        <v>45551</v>
      </c>
      <c r="D5524" t="s">
        <v>2537</v>
      </c>
      <c r="E5524" t="s">
        <v>8222</v>
      </c>
      <c r="F5524" t="s">
        <v>31</v>
      </c>
      <c r="G5524" t="s">
        <v>115</v>
      </c>
      <c r="H5524" t="s">
        <v>40</v>
      </c>
      <c r="I5524">
        <v>1</v>
      </c>
      <c r="J5524">
        <v>1827.86</v>
      </c>
      <c r="K5524">
        <v>1580.89</v>
      </c>
      <c r="L5524">
        <v>1827.86</v>
      </c>
      <c r="M5524">
        <v>1580.89</v>
      </c>
      <c r="N5524" t="s">
        <v>16861</v>
      </c>
      <c r="O5524" t="s">
        <v>16860</v>
      </c>
      <c r="P5524" t="s">
        <v>121</v>
      </c>
      <c r="Q5524">
        <v>9.9252000000000002</v>
      </c>
      <c r="R5524">
        <v>78.119799999999998</v>
      </c>
      <c r="S5524" t="s">
        <v>432</v>
      </c>
      <c r="T5524" t="s">
        <v>431</v>
      </c>
      <c r="U5524" t="s">
        <v>10</v>
      </c>
      <c r="V5524" t="s">
        <v>45</v>
      </c>
    </row>
    <row r="5525" spans="1:22">
      <c r="A5525" t="s">
        <v>16859</v>
      </c>
      <c r="B5525" s="2">
        <v>45107.53125</v>
      </c>
      <c r="C5525" s="2">
        <f t="shared" si="86"/>
        <v>45103</v>
      </c>
      <c r="D5525" t="s">
        <v>2532</v>
      </c>
      <c r="E5525" t="s">
        <v>16858</v>
      </c>
      <c r="F5525" t="s">
        <v>83</v>
      </c>
      <c r="G5525" t="s">
        <v>30</v>
      </c>
      <c r="H5525" t="s">
        <v>71</v>
      </c>
      <c r="I5525">
        <v>1</v>
      </c>
      <c r="J5525">
        <v>561.16999999999996</v>
      </c>
      <c r="K5525">
        <v>486.9</v>
      </c>
      <c r="L5525">
        <v>561.16999999999996</v>
      </c>
      <c r="M5525">
        <v>486.9</v>
      </c>
      <c r="N5525" t="s">
        <v>16857</v>
      </c>
      <c r="O5525" t="s">
        <v>16856</v>
      </c>
      <c r="P5525" t="s">
        <v>121</v>
      </c>
      <c r="Q5525">
        <v>9.9252000000000002</v>
      </c>
      <c r="R5525">
        <v>78.119799999999998</v>
      </c>
      <c r="S5525" t="s">
        <v>111</v>
      </c>
      <c r="T5525" t="s">
        <v>110</v>
      </c>
      <c r="U5525" t="s">
        <v>10</v>
      </c>
      <c r="V5525" t="s">
        <v>45</v>
      </c>
    </row>
    <row r="5526" spans="1:22">
      <c r="A5526" t="s">
        <v>16855</v>
      </c>
      <c r="B5526" s="2">
        <v>45004.613194444442</v>
      </c>
      <c r="C5526" s="2">
        <f t="shared" si="86"/>
        <v>44998</v>
      </c>
      <c r="D5526" t="s">
        <v>2527</v>
      </c>
      <c r="E5526" t="s">
        <v>13484</v>
      </c>
      <c r="F5526" t="s">
        <v>31</v>
      </c>
      <c r="G5526" t="s">
        <v>17</v>
      </c>
      <c r="H5526" t="s">
        <v>16</v>
      </c>
      <c r="I5526">
        <v>1</v>
      </c>
      <c r="J5526">
        <v>871.29</v>
      </c>
      <c r="K5526">
        <v>758.92</v>
      </c>
      <c r="L5526">
        <v>871.29</v>
      </c>
      <c r="M5526">
        <v>758.92</v>
      </c>
      <c r="N5526" t="s">
        <v>16854</v>
      </c>
      <c r="O5526" t="s">
        <v>16853</v>
      </c>
      <c r="P5526" t="s">
        <v>60</v>
      </c>
      <c r="Q5526">
        <v>8.7139000000000006</v>
      </c>
      <c r="R5526">
        <v>77.756699999999995</v>
      </c>
      <c r="S5526" t="s">
        <v>276</v>
      </c>
      <c r="T5526" t="s">
        <v>275</v>
      </c>
      <c r="U5526" t="s">
        <v>57</v>
      </c>
      <c r="V5526" t="s">
        <v>212</v>
      </c>
    </row>
    <row r="5527" spans="1:22">
      <c r="A5527" t="s">
        <v>16852</v>
      </c>
      <c r="B5527" s="2">
        <v>45042.8125</v>
      </c>
      <c r="C5527" s="2">
        <f t="shared" si="86"/>
        <v>45040</v>
      </c>
      <c r="D5527" t="s">
        <v>2522</v>
      </c>
      <c r="E5527" t="s">
        <v>16851</v>
      </c>
      <c r="F5527" t="s">
        <v>31</v>
      </c>
      <c r="G5527" t="s">
        <v>115</v>
      </c>
      <c r="H5527" t="s">
        <v>29</v>
      </c>
      <c r="I5527">
        <v>2</v>
      </c>
      <c r="J5527">
        <v>989.9</v>
      </c>
      <c r="K5527">
        <v>820.12</v>
      </c>
      <c r="L5527">
        <v>1979.8</v>
      </c>
      <c r="M5527">
        <v>1640.24</v>
      </c>
      <c r="N5527" t="s">
        <v>16850</v>
      </c>
      <c r="O5527" t="s">
        <v>16849</v>
      </c>
      <c r="P5527" t="s">
        <v>49</v>
      </c>
      <c r="Q5527">
        <v>12.916499999999999</v>
      </c>
      <c r="R5527">
        <v>79.132499999999993</v>
      </c>
      <c r="S5527" t="s">
        <v>1238</v>
      </c>
      <c r="T5527" t="s">
        <v>1237</v>
      </c>
      <c r="U5527" t="s">
        <v>77</v>
      </c>
      <c r="V5527" t="s">
        <v>45</v>
      </c>
    </row>
    <row r="5528" spans="1:22">
      <c r="A5528" t="s">
        <v>16848</v>
      </c>
      <c r="B5528" s="2">
        <v>45033.449305555558</v>
      </c>
      <c r="C5528" s="2">
        <f t="shared" si="86"/>
        <v>45033</v>
      </c>
      <c r="D5528" t="s">
        <v>2517</v>
      </c>
      <c r="E5528" t="s">
        <v>4483</v>
      </c>
      <c r="F5528" t="s">
        <v>166</v>
      </c>
      <c r="G5528" t="s">
        <v>72</v>
      </c>
      <c r="H5528" t="s">
        <v>16</v>
      </c>
      <c r="I5528">
        <v>1</v>
      </c>
      <c r="J5528">
        <v>1933.9</v>
      </c>
      <c r="K5528">
        <v>1574.54</v>
      </c>
      <c r="L5528">
        <v>1933.9</v>
      </c>
      <c r="M5528">
        <v>1574.54</v>
      </c>
      <c r="N5528" t="s">
        <v>16847</v>
      </c>
      <c r="O5528" t="s">
        <v>16846</v>
      </c>
      <c r="P5528" t="s">
        <v>60</v>
      </c>
      <c r="Q5528">
        <v>8.7139000000000006</v>
      </c>
      <c r="R5528">
        <v>77.756699999999995</v>
      </c>
      <c r="S5528" t="s">
        <v>276</v>
      </c>
      <c r="T5528" t="s">
        <v>275</v>
      </c>
      <c r="U5528" t="s">
        <v>57</v>
      </c>
      <c r="V5528" t="s">
        <v>212</v>
      </c>
    </row>
    <row r="5529" spans="1:22">
      <c r="A5529" t="s">
        <v>16845</v>
      </c>
      <c r="B5529" s="2">
        <v>44944.519444444442</v>
      </c>
      <c r="C5529" s="2">
        <f t="shared" si="86"/>
        <v>44942</v>
      </c>
      <c r="D5529" t="s">
        <v>2512</v>
      </c>
      <c r="E5529" t="s">
        <v>8202</v>
      </c>
      <c r="F5529" t="s">
        <v>64</v>
      </c>
      <c r="G5529" t="s">
        <v>30</v>
      </c>
      <c r="H5529" t="s">
        <v>40</v>
      </c>
      <c r="I5529">
        <v>2</v>
      </c>
      <c r="J5529">
        <v>1644.59</v>
      </c>
      <c r="K5529">
        <v>1072.96</v>
      </c>
      <c r="L5529">
        <v>3289.18</v>
      </c>
      <c r="M5529">
        <v>2145.92</v>
      </c>
      <c r="N5529" t="s">
        <v>16844</v>
      </c>
      <c r="O5529" t="s">
        <v>16843</v>
      </c>
      <c r="P5529" t="s">
        <v>60</v>
      </c>
      <c r="Q5529">
        <v>8.7139000000000006</v>
      </c>
      <c r="R5529">
        <v>77.756699999999995</v>
      </c>
      <c r="S5529" t="s">
        <v>413</v>
      </c>
      <c r="T5529" t="s">
        <v>412</v>
      </c>
      <c r="U5529" t="s">
        <v>57</v>
      </c>
      <c r="V5529" t="s">
        <v>22</v>
      </c>
    </row>
    <row r="5530" spans="1:22">
      <c r="A5530" t="s">
        <v>16842</v>
      </c>
      <c r="B5530" s="2">
        <v>45174.863194444442</v>
      </c>
      <c r="C5530" s="2">
        <f t="shared" si="86"/>
        <v>45173</v>
      </c>
      <c r="D5530" t="s">
        <v>2507</v>
      </c>
      <c r="E5530" t="s">
        <v>8198</v>
      </c>
      <c r="F5530" t="s">
        <v>64</v>
      </c>
      <c r="G5530" t="s">
        <v>106</v>
      </c>
      <c r="H5530" t="s">
        <v>40</v>
      </c>
      <c r="I5530">
        <v>2</v>
      </c>
      <c r="J5530">
        <v>1845.41</v>
      </c>
      <c r="K5530">
        <v>1608.09</v>
      </c>
      <c r="L5530">
        <v>3690.82</v>
      </c>
      <c r="M5530">
        <v>3216.18</v>
      </c>
      <c r="N5530" t="s">
        <v>16841</v>
      </c>
      <c r="O5530" t="s">
        <v>16840</v>
      </c>
      <c r="P5530" t="s">
        <v>26</v>
      </c>
      <c r="Q5530">
        <v>11.0168</v>
      </c>
      <c r="R5530">
        <v>76.955799999999996</v>
      </c>
      <c r="S5530" t="s">
        <v>784</v>
      </c>
      <c r="T5530" t="s">
        <v>783</v>
      </c>
      <c r="U5530" t="s">
        <v>46</v>
      </c>
      <c r="V5530" t="s">
        <v>22</v>
      </c>
    </row>
    <row r="5531" spans="1:22">
      <c r="A5531" t="s">
        <v>16839</v>
      </c>
      <c r="B5531" s="2">
        <v>45022.582638888889</v>
      </c>
      <c r="C5531" s="2">
        <f t="shared" si="86"/>
        <v>45019</v>
      </c>
      <c r="D5531" t="s">
        <v>2502</v>
      </c>
      <c r="E5531" t="s">
        <v>13467</v>
      </c>
      <c r="F5531" t="s">
        <v>201</v>
      </c>
      <c r="G5531" t="s">
        <v>82</v>
      </c>
      <c r="H5531" t="s">
        <v>40</v>
      </c>
      <c r="I5531">
        <v>4</v>
      </c>
      <c r="J5531">
        <v>2118.2199999999998</v>
      </c>
      <c r="K5531">
        <v>1621.31</v>
      </c>
      <c r="L5531">
        <v>8472.8799999999992</v>
      </c>
      <c r="M5531">
        <v>6485.24</v>
      </c>
      <c r="N5531" t="s">
        <v>16838</v>
      </c>
      <c r="O5531" t="s">
        <v>16837</v>
      </c>
      <c r="P5531" t="s">
        <v>112</v>
      </c>
      <c r="Q5531">
        <v>13.082700000000001</v>
      </c>
      <c r="R5531">
        <v>80.270700000000005</v>
      </c>
      <c r="S5531" t="s">
        <v>79</v>
      </c>
      <c r="T5531" t="s">
        <v>78</v>
      </c>
      <c r="U5531" t="s">
        <v>77</v>
      </c>
      <c r="V5531" t="s">
        <v>22</v>
      </c>
    </row>
    <row r="5532" spans="1:22">
      <c r="A5532" t="s">
        <v>16836</v>
      </c>
      <c r="B5532" s="2">
        <v>45145.839583333334</v>
      </c>
      <c r="C5532" s="2">
        <f t="shared" si="86"/>
        <v>45145</v>
      </c>
      <c r="D5532" t="s">
        <v>2497</v>
      </c>
      <c r="E5532" t="s">
        <v>16835</v>
      </c>
      <c r="F5532" t="s">
        <v>166</v>
      </c>
      <c r="G5532" t="s">
        <v>72</v>
      </c>
      <c r="H5532" t="s">
        <v>52</v>
      </c>
      <c r="I5532">
        <v>1</v>
      </c>
      <c r="J5532">
        <v>1732.58</v>
      </c>
      <c r="K5532">
        <v>1136.3599999999999</v>
      </c>
      <c r="L5532">
        <v>1732.58</v>
      </c>
      <c r="M5532">
        <v>1136.3599999999999</v>
      </c>
      <c r="N5532" t="s">
        <v>16834</v>
      </c>
      <c r="O5532" t="s">
        <v>16833</v>
      </c>
      <c r="P5532" t="s">
        <v>37</v>
      </c>
      <c r="Q5532">
        <v>10.7905</v>
      </c>
      <c r="R5532">
        <v>78.704700000000003</v>
      </c>
      <c r="S5532" t="s">
        <v>133</v>
      </c>
      <c r="T5532" t="s">
        <v>132</v>
      </c>
      <c r="U5532" t="s">
        <v>77</v>
      </c>
      <c r="V5532" t="s">
        <v>45</v>
      </c>
    </row>
    <row r="5533" spans="1:22">
      <c r="A5533" t="s">
        <v>16832</v>
      </c>
      <c r="B5533" s="2">
        <v>45357.640972222223</v>
      </c>
      <c r="C5533" s="2">
        <f t="shared" si="86"/>
        <v>45355</v>
      </c>
      <c r="D5533" t="s">
        <v>2492</v>
      </c>
      <c r="E5533" t="s">
        <v>2491</v>
      </c>
      <c r="F5533" t="s">
        <v>73</v>
      </c>
      <c r="G5533" t="s">
        <v>115</v>
      </c>
      <c r="H5533" t="s">
        <v>29</v>
      </c>
      <c r="I5533">
        <v>3</v>
      </c>
      <c r="J5533">
        <v>2052.9</v>
      </c>
      <c r="K5533">
        <v>1290.76</v>
      </c>
      <c r="L5533">
        <v>6158.7</v>
      </c>
      <c r="M5533">
        <v>3872.28</v>
      </c>
      <c r="N5533" t="s">
        <v>16831</v>
      </c>
      <c r="O5533" t="s">
        <v>16830</v>
      </c>
      <c r="P5533" t="s">
        <v>68</v>
      </c>
      <c r="Q5533">
        <v>11.34</v>
      </c>
      <c r="R5533">
        <v>77.717200000000005</v>
      </c>
      <c r="S5533" t="s">
        <v>333</v>
      </c>
      <c r="T5533" t="s">
        <v>332</v>
      </c>
      <c r="U5533" t="s">
        <v>23</v>
      </c>
      <c r="V5533" t="s">
        <v>45</v>
      </c>
    </row>
    <row r="5534" spans="1:22">
      <c r="A5534" t="s">
        <v>16829</v>
      </c>
      <c r="B5534" s="2">
        <v>45156.540277777778</v>
      </c>
      <c r="C5534" s="2">
        <f t="shared" si="86"/>
        <v>45152</v>
      </c>
      <c r="D5534" t="s">
        <v>2487</v>
      </c>
      <c r="E5534" t="s">
        <v>16828</v>
      </c>
      <c r="F5534" t="s">
        <v>31</v>
      </c>
      <c r="G5534" t="s">
        <v>41</v>
      </c>
      <c r="H5534" t="s">
        <v>63</v>
      </c>
      <c r="I5534">
        <v>4</v>
      </c>
      <c r="J5534">
        <v>2403.06</v>
      </c>
      <c r="K5534">
        <v>1518.52</v>
      </c>
      <c r="L5534">
        <v>9612.24</v>
      </c>
      <c r="M5534">
        <v>6074.08</v>
      </c>
      <c r="N5534" t="s">
        <v>16827</v>
      </c>
      <c r="O5534" t="s">
        <v>16826</v>
      </c>
      <c r="P5534" t="s">
        <v>112</v>
      </c>
      <c r="Q5534">
        <v>13.082700000000001</v>
      </c>
      <c r="R5534">
        <v>80.270700000000005</v>
      </c>
      <c r="S5534" t="s">
        <v>530</v>
      </c>
      <c r="T5534" t="s">
        <v>529</v>
      </c>
      <c r="U5534" t="s">
        <v>23</v>
      </c>
      <c r="V5534" t="s">
        <v>9</v>
      </c>
    </row>
    <row r="5535" spans="1:22">
      <c r="A5535" t="s">
        <v>16825</v>
      </c>
      <c r="B5535" s="2">
        <v>45477.616666666669</v>
      </c>
      <c r="C5535" s="2">
        <f t="shared" si="86"/>
        <v>45474</v>
      </c>
      <c r="D5535" t="s">
        <v>2482</v>
      </c>
      <c r="E5535" t="s">
        <v>16824</v>
      </c>
      <c r="F5535" t="s">
        <v>201</v>
      </c>
      <c r="G5535" t="s">
        <v>115</v>
      </c>
      <c r="H5535" t="s">
        <v>16</v>
      </c>
      <c r="I5535">
        <v>2</v>
      </c>
      <c r="J5535">
        <v>1793.99</v>
      </c>
      <c r="K5535">
        <v>1215.02</v>
      </c>
      <c r="L5535">
        <v>3587.98</v>
      </c>
      <c r="M5535">
        <v>2430.04</v>
      </c>
      <c r="N5535" t="s">
        <v>16823</v>
      </c>
      <c r="O5535" t="s">
        <v>16822</v>
      </c>
      <c r="P5535" t="s">
        <v>49</v>
      </c>
      <c r="Q5535">
        <v>12.916499999999999</v>
      </c>
      <c r="R5535">
        <v>79.132499999999993</v>
      </c>
      <c r="S5535" t="s">
        <v>628</v>
      </c>
      <c r="T5535" t="s">
        <v>627</v>
      </c>
      <c r="U5535" t="s">
        <v>57</v>
      </c>
      <c r="V5535" t="s">
        <v>9</v>
      </c>
    </row>
    <row r="5536" spans="1:22">
      <c r="A5536" t="s">
        <v>16821</v>
      </c>
      <c r="B5536" s="2">
        <v>45242.488194444442</v>
      </c>
      <c r="C5536" s="2">
        <f t="shared" si="86"/>
        <v>45236</v>
      </c>
      <c r="D5536" t="s">
        <v>2477</v>
      </c>
      <c r="E5536" t="s">
        <v>8174</v>
      </c>
      <c r="F5536" t="s">
        <v>201</v>
      </c>
      <c r="G5536" t="s">
        <v>30</v>
      </c>
      <c r="H5536" t="s">
        <v>52</v>
      </c>
      <c r="I5536">
        <v>2</v>
      </c>
      <c r="J5536">
        <v>454.09</v>
      </c>
      <c r="K5536">
        <v>397.03</v>
      </c>
      <c r="L5536">
        <v>908.18</v>
      </c>
      <c r="M5536">
        <v>794.06</v>
      </c>
      <c r="N5536" t="s">
        <v>16820</v>
      </c>
      <c r="O5536" t="s">
        <v>16819</v>
      </c>
      <c r="P5536" t="s">
        <v>13</v>
      </c>
      <c r="Q5536">
        <v>11.664300000000001</v>
      </c>
      <c r="R5536">
        <v>78.146000000000001</v>
      </c>
      <c r="S5536" t="s">
        <v>413</v>
      </c>
      <c r="T5536" t="s">
        <v>412</v>
      </c>
      <c r="U5536" t="s">
        <v>46</v>
      </c>
      <c r="V5536" t="s">
        <v>22</v>
      </c>
    </row>
    <row r="5537" spans="1:22">
      <c r="A5537" t="s">
        <v>16818</v>
      </c>
      <c r="B5537" s="2">
        <v>45106.671527777777</v>
      </c>
      <c r="C5537" s="2">
        <f t="shared" si="86"/>
        <v>45103</v>
      </c>
      <c r="D5537" t="s">
        <v>2472</v>
      </c>
      <c r="E5537" t="s">
        <v>8170</v>
      </c>
      <c r="F5537" t="s">
        <v>31</v>
      </c>
      <c r="G5537" t="s">
        <v>53</v>
      </c>
      <c r="H5537" t="s">
        <v>63</v>
      </c>
      <c r="I5537">
        <v>2</v>
      </c>
      <c r="J5537">
        <v>2339.81</v>
      </c>
      <c r="K5537">
        <v>1509.87</v>
      </c>
      <c r="L5537">
        <v>4679.62</v>
      </c>
      <c r="M5537">
        <v>3019.74</v>
      </c>
      <c r="N5537" t="s">
        <v>16817</v>
      </c>
      <c r="O5537" t="s">
        <v>16816</v>
      </c>
      <c r="P5537" t="s">
        <v>68</v>
      </c>
      <c r="Q5537">
        <v>11.34</v>
      </c>
      <c r="R5537">
        <v>77.717200000000005</v>
      </c>
      <c r="S5537" t="s">
        <v>454</v>
      </c>
      <c r="T5537" t="s">
        <v>453</v>
      </c>
      <c r="U5537" t="s">
        <v>10</v>
      </c>
      <c r="V5537" t="s">
        <v>212</v>
      </c>
    </row>
    <row r="5538" spans="1:22">
      <c r="A5538" t="s">
        <v>16815</v>
      </c>
      <c r="B5538" s="2">
        <v>45351.6</v>
      </c>
      <c r="C5538" s="2">
        <f t="shared" si="86"/>
        <v>45348</v>
      </c>
      <c r="D5538" t="s">
        <v>2467</v>
      </c>
      <c r="E5538" t="s">
        <v>9971</v>
      </c>
      <c r="F5538" t="s">
        <v>64</v>
      </c>
      <c r="G5538" t="s">
        <v>30</v>
      </c>
      <c r="H5538" t="s">
        <v>52</v>
      </c>
      <c r="I5538">
        <v>4</v>
      </c>
      <c r="J5538">
        <v>1979.47</v>
      </c>
      <c r="K5538">
        <v>1467.13</v>
      </c>
      <c r="L5538">
        <v>7917.88</v>
      </c>
      <c r="M5538">
        <v>5868.52</v>
      </c>
      <c r="N5538" t="s">
        <v>16814</v>
      </c>
      <c r="O5538" t="s">
        <v>16813</v>
      </c>
      <c r="P5538" t="s">
        <v>49</v>
      </c>
      <c r="Q5538">
        <v>12.916499999999999</v>
      </c>
      <c r="R5538">
        <v>79.132499999999993</v>
      </c>
      <c r="S5538" t="s">
        <v>564</v>
      </c>
      <c r="T5538" t="s">
        <v>563</v>
      </c>
      <c r="U5538" t="s">
        <v>57</v>
      </c>
      <c r="V5538" t="s">
        <v>9</v>
      </c>
    </row>
    <row r="5539" spans="1:22">
      <c r="A5539" t="s">
        <v>16812</v>
      </c>
      <c r="B5539" s="2">
        <v>45267.525000000001</v>
      </c>
      <c r="C5539" s="2">
        <f t="shared" si="86"/>
        <v>45264</v>
      </c>
      <c r="D5539" t="s">
        <v>2462</v>
      </c>
      <c r="E5539" t="s">
        <v>6331</v>
      </c>
      <c r="F5539" t="s">
        <v>136</v>
      </c>
      <c r="G5539" t="s">
        <v>82</v>
      </c>
      <c r="H5539" t="s">
        <v>29</v>
      </c>
      <c r="I5539">
        <v>2</v>
      </c>
      <c r="J5539">
        <v>793</v>
      </c>
      <c r="K5539">
        <v>559.41</v>
      </c>
      <c r="L5539">
        <v>1586</v>
      </c>
      <c r="M5539">
        <v>1118.82</v>
      </c>
      <c r="N5539" t="s">
        <v>16811</v>
      </c>
      <c r="O5539" t="s">
        <v>16810</v>
      </c>
      <c r="P5539" t="s">
        <v>121</v>
      </c>
      <c r="Q5539">
        <v>9.9252000000000002</v>
      </c>
      <c r="R5539">
        <v>78.119799999999998</v>
      </c>
      <c r="S5539" t="s">
        <v>133</v>
      </c>
      <c r="T5539" t="s">
        <v>132</v>
      </c>
      <c r="U5539" t="s">
        <v>57</v>
      </c>
      <c r="V5539" t="s">
        <v>45</v>
      </c>
    </row>
    <row r="5540" spans="1:22">
      <c r="A5540" t="s">
        <v>16809</v>
      </c>
      <c r="B5540" s="2">
        <v>45157.43472222222</v>
      </c>
      <c r="C5540" s="2">
        <f t="shared" si="86"/>
        <v>45152</v>
      </c>
      <c r="D5540" t="s">
        <v>2457</v>
      </c>
      <c r="E5540" t="s">
        <v>16808</v>
      </c>
      <c r="F5540" t="s">
        <v>31</v>
      </c>
      <c r="G5540" t="s">
        <v>91</v>
      </c>
      <c r="H5540" t="s">
        <v>29</v>
      </c>
      <c r="I5540">
        <v>2</v>
      </c>
      <c r="J5540">
        <v>707.09</v>
      </c>
      <c r="K5540">
        <v>568.42999999999995</v>
      </c>
      <c r="L5540">
        <v>1414.18</v>
      </c>
      <c r="M5540">
        <v>1136.8599999999999</v>
      </c>
      <c r="N5540" t="s">
        <v>16807</v>
      </c>
      <c r="O5540" t="s">
        <v>16806</v>
      </c>
      <c r="P5540" t="s">
        <v>26</v>
      </c>
      <c r="Q5540">
        <v>11.0168</v>
      </c>
      <c r="R5540">
        <v>76.955799999999996</v>
      </c>
      <c r="S5540" t="s">
        <v>59</v>
      </c>
      <c r="T5540" t="s">
        <v>58</v>
      </c>
      <c r="U5540" t="s">
        <v>23</v>
      </c>
      <c r="V5540" t="s">
        <v>45</v>
      </c>
    </row>
    <row r="5541" spans="1:22">
      <c r="A5541" t="s">
        <v>16805</v>
      </c>
      <c r="B5541" s="2">
        <v>45132.588194444441</v>
      </c>
      <c r="C5541" s="2">
        <f t="shared" si="86"/>
        <v>45131</v>
      </c>
      <c r="D5541" t="s">
        <v>2452</v>
      </c>
      <c r="E5541" t="s">
        <v>2451</v>
      </c>
      <c r="F5541" t="s">
        <v>136</v>
      </c>
      <c r="G5541" t="s">
        <v>53</v>
      </c>
      <c r="H5541" t="s">
        <v>29</v>
      </c>
      <c r="I5541">
        <v>4</v>
      </c>
      <c r="J5541">
        <v>1450.02</v>
      </c>
      <c r="K5541">
        <v>964.86</v>
      </c>
      <c r="L5541">
        <v>5800.08</v>
      </c>
      <c r="M5541">
        <v>3859.44</v>
      </c>
      <c r="N5541" t="s">
        <v>16804</v>
      </c>
      <c r="O5541" t="s">
        <v>16803</v>
      </c>
      <c r="P5541" t="s">
        <v>26</v>
      </c>
      <c r="Q5541">
        <v>11.0168</v>
      </c>
      <c r="R5541">
        <v>76.955799999999996</v>
      </c>
      <c r="S5541" t="s">
        <v>193</v>
      </c>
      <c r="T5541" t="s">
        <v>192</v>
      </c>
      <c r="U5541" t="s">
        <v>57</v>
      </c>
      <c r="V5541" t="s">
        <v>45</v>
      </c>
    </row>
    <row r="5542" spans="1:22">
      <c r="A5542" t="s">
        <v>16802</v>
      </c>
      <c r="B5542" s="2">
        <v>45424.553472222222</v>
      </c>
      <c r="C5542" s="2">
        <f t="shared" si="86"/>
        <v>45418</v>
      </c>
      <c r="D5542" t="s">
        <v>2447</v>
      </c>
      <c r="E5542" t="s">
        <v>6319</v>
      </c>
      <c r="F5542" t="s">
        <v>83</v>
      </c>
      <c r="G5542" t="s">
        <v>91</v>
      </c>
      <c r="H5542" t="s">
        <v>71</v>
      </c>
      <c r="I5542">
        <v>1</v>
      </c>
      <c r="J5542">
        <v>1369.8</v>
      </c>
      <c r="K5542">
        <v>925.41</v>
      </c>
      <c r="L5542">
        <v>1369.8</v>
      </c>
      <c r="M5542">
        <v>925.41</v>
      </c>
      <c r="N5542" t="s">
        <v>16801</v>
      </c>
      <c r="O5542" t="s">
        <v>16800</v>
      </c>
      <c r="P5542" t="s">
        <v>13</v>
      </c>
      <c r="Q5542">
        <v>11.664300000000001</v>
      </c>
      <c r="R5542">
        <v>78.146000000000001</v>
      </c>
      <c r="S5542" t="s">
        <v>352</v>
      </c>
      <c r="T5542" t="s">
        <v>351</v>
      </c>
      <c r="U5542" t="s">
        <v>46</v>
      </c>
      <c r="V5542" t="s">
        <v>9</v>
      </c>
    </row>
    <row r="5543" spans="1:22">
      <c r="A5543" t="s">
        <v>16799</v>
      </c>
      <c r="B5543" s="2">
        <v>45513.811805555553</v>
      </c>
      <c r="C5543" s="2">
        <f t="shared" si="86"/>
        <v>45509</v>
      </c>
      <c r="D5543" t="s">
        <v>2442</v>
      </c>
      <c r="E5543" t="s">
        <v>9952</v>
      </c>
      <c r="F5543" t="s">
        <v>136</v>
      </c>
      <c r="G5543" t="s">
        <v>72</v>
      </c>
      <c r="H5543" t="s">
        <v>52</v>
      </c>
      <c r="I5543">
        <v>1</v>
      </c>
      <c r="J5543">
        <v>749.11</v>
      </c>
      <c r="K5543">
        <v>636.39</v>
      </c>
      <c r="L5543">
        <v>749.11</v>
      </c>
      <c r="M5543">
        <v>636.39</v>
      </c>
      <c r="N5543" t="s">
        <v>16798</v>
      </c>
      <c r="O5543" t="s">
        <v>16797</v>
      </c>
      <c r="P5543" t="s">
        <v>37</v>
      </c>
      <c r="Q5543">
        <v>10.7905</v>
      </c>
      <c r="R5543">
        <v>78.704700000000003</v>
      </c>
      <c r="S5543" t="s">
        <v>784</v>
      </c>
      <c r="T5543" t="s">
        <v>783</v>
      </c>
      <c r="U5543" t="s">
        <v>10</v>
      </c>
      <c r="V5543" t="s">
        <v>9</v>
      </c>
    </row>
    <row r="5544" spans="1:22">
      <c r="A5544" t="s">
        <v>16796</v>
      </c>
      <c r="B5544" s="2">
        <v>45111.502083333333</v>
      </c>
      <c r="C5544" s="2">
        <f t="shared" si="86"/>
        <v>45110</v>
      </c>
      <c r="D5544" t="s">
        <v>2437</v>
      </c>
      <c r="E5544" t="s">
        <v>16795</v>
      </c>
      <c r="F5544" t="s">
        <v>201</v>
      </c>
      <c r="G5544" t="s">
        <v>91</v>
      </c>
      <c r="H5544" t="s">
        <v>63</v>
      </c>
      <c r="I5544">
        <v>1</v>
      </c>
      <c r="J5544">
        <v>2193.4499999999998</v>
      </c>
      <c r="K5544">
        <v>1713.9</v>
      </c>
      <c r="L5544">
        <v>2193.4499999999998</v>
      </c>
      <c r="M5544">
        <v>1713.9</v>
      </c>
      <c r="N5544" t="s">
        <v>16794</v>
      </c>
      <c r="O5544" t="s">
        <v>16793</v>
      </c>
      <c r="P5544" t="s">
        <v>37</v>
      </c>
      <c r="Q5544">
        <v>10.7905</v>
      </c>
      <c r="R5544">
        <v>78.704700000000003</v>
      </c>
      <c r="S5544" t="s">
        <v>214</v>
      </c>
      <c r="T5544" t="s">
        <v>213</v>
      </c>
      <c r="U5544" t="s">
        <v>46</v>
      </c>
      <c r="V5544" t="s">
        <v>212</v>
      </c>
    </row>
    <row r="5545" spans="1:22">
      <c r="A5545" t="s">
        <v>16792</v>
      </c>
      <c r="B5545" s="2">
        <v>45182.739583333336</v>
      </c>
      <c r="C5545" s="2">
        <f t="shared" si="86"/>
        <v>45180</v>
      </c>
      <c r="D5545" t="s">
        <v>2432</v>
      </c>
      <c r="E5545" t="s">
        <v>16791</v>
      </c>
      <c r="F5545" t="s">
        <v>83</v>
      </c>
      <c r="G5545" t="s">
        <v>82</v>
      </c>
      <c r="H5545" t="s">
        <v>40</v>
      </c>
      <c r="I5545">
        <v>2</v>
      </c>
      <c r="J5545">
        <v>1004.7</v>
      </c>
      <c r="K5545">
        <v>766.35</v>
      </c>
      <c r="L5545">
        <v>2009.4</v>
      </c>
      <c r="M5545">
        <v>1532.7</v>
      </c>
      <c r="N5545" t="s">
        <v>16790</v>
      </c>
      <c r="O5545" t="s">
        <v>16789</v>
      </c>
      <c r="P5545" t="s">
        <v>37</v>
      </c>
      <c r="Q5545">
        <v>10.7905</v>
      </c>
      <c r="R5545">
        <v>78.704700000000003</v>
      </c>
      <c r="S5545" t="s">
        <v>762</v>
      </c>
      <c r="T5545" t="s">
        <v>761</v>
      </c>
      <c r="U5545" t="s">
        <v>10</v>
      </c>
      <c r="V5545" t="s">
        <v>9</v>
      </c>
    </row>
    <row r="5546" spans="1:22">
      <c r="A5546" t="s">
        <v>16788</v>
      </c>
      <c r="B5546" s="2">
        <v>45197.448611111111</v>
      </c>
      <c r="C5546" s="2">
        <f t="shared" si="86"/>
        <v>45194</v>
      </c>
      <c r="D5546" t="s">
        <v>2427</v>
      </c>
      <c r="E5546" t="s">
        <v>16787</v>
      </c>
      <c r="F5546" t="s">
        <v>83</v>
      </c>
      <c r="G5546" t="s">
        <v>106</v>
      </c>
      <c r="H5546" t="s">
        <v>71</v>
      </c>
      <c r="I5546">
        <v>3</v>
      </c>
      <c r="J5546">
        <v>486.06</v>
      </c>
      <c r="K5546">
        <v>415.99</v>
      </c>
      <c r="L5546">
        <v>1458.18</v>
      </c>
      <c r="M5546">
        <v>1247.97</v>
      </c>
      <c r="N5546" t="s">
        <v>16786</v>
      </c>
      <c r="O5546" t="s">
        <v>16785</v>
      </c>
      <c r="P5546" t="s">
        <v>121</v>
      </c>
      <c r="Q5546">
        <v>9.9252000000000002</v>
      </c>
      <c r="R5546">
        <v>78.119799999999998</v>
      </c>
      <c r="S5546" t="s">
        <v>340</v>
      </c>
      <c r="T5546" t="s">
        <v>339</v>
      </c>
      <c r="U5546" t="s">
        <v>46</v>
      </c>
      <c r="V5546" t="s">
        <v>9</v>
      </c>
    </row>
    <row r="5547" spans="1:22">
      <c r="A5547" t="s">
        <v>16784</v>
      </c>
      <c r="B5547" s="2">
        <v>45468.607638888891</v>
      </c>
      <c r="C5547" s="2">
        <f t="shared" si="86"/>
        <v>45467</v>
      </c>
      <c r="D5547" t="s">
        <v>2422</v>
      </c>
      <c r="E5547" t="s">
        <v>11712</v>
      </c>
      <c r="F5547" t="s">
        <v>166</v>
      </c>
      <c r="G5547" t="s">
        <v>53</v>
      </c>
      <c r="H5547" t="s">
        <v>16</v>
      </c>
      <c r="I5547">
        <v>1</v>
      </c>
      <c r="J5547">
        <v>1262.08</v>
      </c>
      <c r="K5547">
        <v>796.42</v>
      </c>
      <c r="L5547">
        <v>1262.08</v>
      </c>
      <c r="M5547">
        <v>796.42</v>
      </c>
      <c r="N5547" t="s">
        <v>16783</v>
      </c>
      <c r="O5547" t="s">
        <v>16782</v>
      </c>
      <c r="P5547" t="s">
        <v>60</v>
      </c>
      <c r="Q5547">
        <v>8.7139000000000006</v>
      </c>
      <c r="R5547">
        <v>77.756699999999995</v>
      </c>
      <c r="S5547" t="s">
        <v>454</v>
      </c>
      <c r="T5547" t="s">
        <v>453</v>
      </c>
      <c r="U5547" t="s">
        <v>46</v>
      </c>
      <c r="V5547" t="s">
        <v>45</v>
      </c>
    </row>
    <row r="5548" spans="1:22">
      <c r="A5548" t="s">
        <v>16781</v>
      </c>
      <c r="B5548" s="2">
        <v>45298.466666666667</v>
      </c>
      <c r="C5548" s="2">
        <f t="shared" si="86"/>
        <v>45292</v>
      </c>
      <c r="D5548" t="s">
        <v>2417</v>
      </c>
      <c r="E5548" t="s">
        <v>15109</v>
      </c>
      <c r="F5548" t="s">
        <v>166</v>
      </c>
      <c r="G5548" t="s">
        <v>72</v>
      </c>
      <c r="H5548" t="s">
        <v>29</v>
      </c>
      <c r="I5548">
        <v>1</v>
      </c>
      <c r="J5548">
        <v>2256.06</v>
      </c>
      <c r="K5548">
        <v>1454.58</v>
      </c>
      <c r="L5548">
        <v>2256.06</v>
      </c>
      <c r="M5548">
        <v>1454.58</v>
      </c>
      <c r="N5548" t="s">
        <v>16780</v>
      </c>
      <c r="O5548" t="s">
        <v>16779</v>
      </c>
      <c r="P5548" t="s">
        <v>26</v>
      </c>
      <c r="Q5548">
        <v>11.0168</v>
      </c>
      <c r="R5548">
        <v>76.955799999999996</v>
      </c>
      <c r="S5548" t="s">
        <v>176</v>
      </c>
      <c r="T5548" t="s">
        <v>175</v>
      </c>
      <c r="U5548" t="s">
        <v>57</v>
      </c>
      <c r="V5548" t="s">
        <v>9</v>
      </c>
    </row>
    <row r="5549" spans="1:22">
      <c r="A5549" t="s">
        <v>16778</v>
      </c>
      <c r="B5549" s="2">
        <v>45357.740277777775</v>
      </c>
      <c r="C5549" s="2">
        <f t="shared" si="86"/>
        <v>45355</v>
      </c>
      <c r="D5549" t="s">
        <v>2412</v>
      </c>
      <c r="E5549" t="s">
        <v>16777</v>
      </c>
      <c r="F5549" t="s">
        <v>18</v>
      </c>
      <c r="G5549" t="s">
        <v>30</v>
      </c>
      <c r="H5549" t="s">
        <v>40</v>
      </c>
      <c r="I5549">
        <v>4</v>
      </c>
      <c r="J5549">
        <v>619.66999999999996</v>
      </c>
      <c r="K5549">
        <v>448.33</v>
      </c>
      <c r="L5549">
        <v>2478.6799999999998</v>
      </c>
      <c r="M5549">
        <v>1793.32</v>
      </c>
      <c r="N5549" t="s">
        <v>16776</v>
      </c>
      <c r="O5549" t="s">
        <v>16775</v>
      </c>
      <c r="P5549" t="s">
        <v>26</v>
      </c>
      <c r="Q5549">
        <v>11.0168</v>
      </c>
      <c r="R5549">
        <v>76.955799999999996</v>
      </c>
      <c r="S5549" t="s">
        <v>333</v>
      </c>
      <c r="T5549" t="s">
        <v>332</v>
      </c>
      <c r="U5549" t="s">
        <v>57</v>
      </c>
      <c r="V5549" t="s">
        <v>9</v>
      </c>
    </row>
    <row r="5550" spans="1:22">
      <c r="A5550" t="s">
        <v>16774</v>
      </c>
      <c r="B5550" s="2">
        <v>45274.590277777781</v>
      </c>
      <c r="C5550" s="2">
        <f t="shared" si="86"/>
        <v>45271</v>
      </c>
      <c r="D5550" t="s">
        <v>2407</v>
      </c>
      <c r="E5550" t="s">
        <v>6288</v>
      </c>
      <c r="F5550" t="s">
        <v>73</v>
      </c>
      <c r="G5550" t="s">
        <v>106</v>
      </c>
      <c r="H5550" t="s">
        <v>52</v>
      </c>
      <c r="I5550">
        <v>2</v>
      </c>
      <c r="J5550">
        <v>1557.92</v>
      </c>
      <c r="K5550">
        <v>1266.93</v>
      </c>
      <c r="L5550">
        <v>3115.84</v>
      </c>
      <c r="M5550">
        <v>2533.86</v>
      </c>
      <c r="N5550" t="s">
        <v>16773</v>
      </c>
      <c r="O5550" t="s">
        <v>16772</v>
      </c>
      <c r="P5550" t="s">
        <v>49</v>
      </c>
      <c r="Q5550">
        <v>12.916499999999999</v>
      </c>
      <c r="R5550">
        <v>79.132499999999993</v>
      </c>
      <c r="S5550" t="s">
        <v>432</v>
      </c>
      <c r="T5550" t="s">
        <v>431</v>
      </c>
      <c r="U5550" t="s">
        <v>77</v>
      </c>
      <c r="V5550" t="s">
        <v>9</v>
      </c>
    </row>
    <row r="5551" spans="1:22">
      <c r="A5551" t="s">
        <v>16771</v>
      </c>
      <c r="B5551" s="2">
        <v>45269.822916666664</v>
      </c>
      <c r="C5551" s="2">
        <f t="shared" si="86"/>
        <v>45264</v>
      </c>
      <c r="D5551" t="s">
        <v>2402</v>
      </c>
      <c r="E5551" t="s">
        <v>16770</v>
      </c>
      <c r="F5551" t="s">
        <v>31</v>
      </c>
      <c r="G5551" t="s">
        <v>91</v>
      </c>
      <c r="H5551" t="s">
        <v>40</v>
      </c>
      <c r="I5551">
        <v>2</v>
      </c>
      <c r="J5551">
        <v>1604.42</v>
      </c>
      <c r="K5551">
        <v>1364.44</v>
      </c>
      <c r="L5551">
        <v>3208.84</v>
      </c>
      <c r="M5551">
        <v>2728.88</v>
      </c>
      <c r="N5551" t="s">
        <v>16769</v>
      </c>
      <c r="O5551" t="s">
        <v>16768</v>
      </c>
      <c r="P5551" t="s">
        <v>37</v>
      </c>
      <c r="Q5551">
        <v>10.7905</v>
      </c>
      <c r="R5551">
        <v>78.704700000000003</v>
      </c>
      <c r="S5551" t="s">
        <v>784</v>
      </c>
      <c r="T5551" t="s">
        <v>783</v>
      </c>
      <c r="U5551" t="s">
        <v>46</v>
      </c>
      <c r="V5551" t="s">
        <v>212</v>
      </c>
    </row>
    <row r="5552" spans="1:22">
      <c r="A5552" t="s">
        <v>16767</v>
      </c>
      <c r="B5552" s="2">
        <v>45247.691666666666</v>
      </c>
      <c r="C5552" s="2">
        <f t="shared" si="86"/>
        <v>45243</v>
      </c>
      <c r="D5552" t="s">
        <v>2397</v>
      </c>
      <c r="E5552" t="s">
        <v>16766</v>
      </c>
      <c r="F5552" t="s">
        <v>201</v>
      </c>
      <c r="G5552" t="s">
        <v>17</v>
      </c>
      <c r="H5552" t="s">
        <v>71</v>
      </c>
      <c r="I5552">
        <v>1</v>
      </c>
      <c r="J5552">
        <v>1251.5</v>
      </c>
      <c r="K5552">
        <v>1114.77</v>
      </c>
      <c r="L5552">
        <v>1251.5</v>
      </c>
      <c r="M5552">
        <v>1114.77</v>
      </c>
      <c r="N5552" t="s">
        <v>16765</v>
      </c>
      <c r="O5552" t="s">
        <v>16764</v>
      </c>
      <c r="P5552" t="s">
        <v>60</v>
      </c>
      <c r="Q5552">
        <v>8.7139000000000006</v>
      </c>
      <c r="R5552">
        <v>77.756699999999995</v>
      </c>
      <c r="S5552" t="s">
        <v>79</v>
      </c>
      <c r="T5552" t="s">
        <v>78</v>
      </c>
      <c r="U5552" t="s">
        <v>57</v>
      </c>
      <c r="V5552" t="s">
        <v>9</v>
      </c>
    </row>
    <row r="5553" spans="1:22">
      <c r="A5553" t="s">
        <v>16763</v>
      </c>
      <c r="B5553" s="2">
        <v>44947.603472222225</v>
      </c>
      <c r="C5553" s="2">
        <f t="shared" si="86"/>
        <v>44942</v>
      </c>
      <c r="D5553" t="s">
        <v>2392</v>
      </c>
      <c r="E5553" t="s">
        <v>16762</v>
      </c>
      <c r="F5553" t="s">
        <v>166</v>
      </c>
      <c r="G5553" t="s">
        <v>72</v>
      </c>
      <c r="H5553" t="s">
        <v>16</v>
      </c>
      <c r="I5553">
        <v>3</v>
      </c>
      <c r="J5553">
        <v>294.95</v>
      </c>
      <c r="K5553">
        <v>237.17</v>
      </c>
      <c r="L5553">
        <v>884.85</v>
      </c>
      <c r="M5553">
        <v>711.51</v>
      </c>
      <c r="N5553" t="s">
        <v>16761</v>
      </c>
      <c r="O5553" t="s">
        <v>16760</v>
      </c>
      <c r="P5553" t="s">
        <v>112</v>
      </c>
      <c r="Q5553">
        <v>13.082700000000001</v>
      </c>
      <c r="R5553">
        <v>80.270700000000005</v>
      </c>
      <c r="S5553" t="s">
        <v>628</v>
      </c>
      <c r="T5553" t="s">
        <v>627</v>
      </c>
      <c r="U5553" t="s">
        <v>46</v>
      </c>
      <c r="V5553" t="s">
        <v>9</v>
      </c>
    </row>
    <row r="5554" spans="1:22">
      <c r="A5554" t="s">
        <v>16759</v>
      </c>
      <c r="B5554" s="2">
        <v>44958.42291666667</v>
      </c>
      <c r="C5554" s="2">
        <f t="shared" si="86"/>
        <v>44956</v>
      </c>
      <c r="D5554" t="s">
        <v>2387</v>
      </c>
      <c r="E5554" t="s">
        <v>16758</v>
      </c>
      <c r="F5554" t="s">
        <v>83</v>
      </c>
      <c r="G5554" t="s">
        <v>91</v>
      </c>
      <c r="H5554" t="s">
        <v>29</v>
      </c>
      <c r="I5554">
        <v>4</v>
      </c>
      <c r="J5554">
        <v>1712.53</v>
      </c>
      <c r="K5554">
        <v>1449.57</v>
      </c>
      <c r="L5554">
        <v>6850.12</v>
      </c>
      <c r="M5554">
        <v>5798.28</v>
      </c>
      <c r="N5554" t="s">
        <v>16757</v>
      </c>
      <c r="O5554" t="s">
        <v>16756</v>
      </c>
      <c r="P5554" t="s">
        <v>68</v>
      </c>
      <c r="Q5554">
        <v>11.34</v>
      </c>
      <c r="R5554">
        <v>77.717200000000005</v>
      </c>
      <c r="S5554" t="s">
        <v>396</v>
      </c>
      <c r="T5554" t="s">
        <v>395</v>
      </c>
      <c r="U5554" t="s">
        <v>10</v>
      </c>
      <c r="V5554" t="s">
        <v>45</v>
      </c>
    </row>
    <row r="5555" spans="1:22">
      <c r="A5555" t="s">
        <v>16755</v>
      </c>
      <c r="B5555" s="2">
        <v>45442.795138888891</v>
      </c>
      <c r="C5555" s="2">
        <f t="shared" si="86"/>
        <v>45439</v>
      </c>
      <c r="D5555" t="s">
        <v>2382</v>
      </c>
      <c r="E5555" t="s">
        <v>16754</v>
      </c>
      <c r="F5555" t="s">
        <v>136</v>
      </c>
      <c r="G5555" t="s">
        <v>41</v>
      </c>
      <c r="H5555" t="s">
        <v>71</v>
      </c>
      <c r="I5555">
        <v>1</v>
      </c>
      <c r="J5555">
        <v>1523.08</v>
      </c>
      <c r="K5555">
        <v>1012.16</v>
      </c>
      <c r="L5555">
        <v>1523.08</v>
      </c>
      <c r="M5555">
        <v>1012.16</v>
      </c>
      <c r="N5555" t="s">
        <v>16753</v>
      </c>
      <c r="O5555" t="s">
        <v>16752</v>
      </c>
      <c r="P5555" t="s">
        <v>37</v>
      </c>
      <c r="Q5555">
        <v>10.7905</v>
      </c>
      <c r="R5555">
        <v>78.704700000000003</v>
      </c>
      <c r="S5555" t="s">
        <v>340</v>
      </c>
      <c r="T5555" t="s">
        <v>339</v>
      </c>
      <c r="U5555" t="s">
        <v>57</v>
      </c>
      <c r="V5555" t="s">
        <v>45</v>
      </c>
    </row>
    <row r="5556" spans="1:22">
      <c r="A5556" t="s">
        <v>16751</v>
      </c>
      <c r="B5556" s="2">
        <v>45538.582638888889</v>
      </c>
      <c r="C5556" s="2">
        <f t="shared" si="86"/>
        <v>45537</v>
      </c>
      <c r="D5556" t="s">
        <v>2377</v>
      </c>
      <c r="E5556" t="s">
        <v>11680</v>
      </c>
      <c r="F5556" t="s">
        <v>31</v>
      </c>
      <c r="G5556" t="s">
        <v>72</v>
      </c>
      <c r="H5556" t="s">
        <v>16</v>
      </c>
      <c r="I5556">
        <v>2</v>
      </c>
      <c r="J5556">
        <v>2069.1799999999998</v>
      </c>
      <c r="K5556">
        <v>1643.93</v>
      </c>
      <c r="L5556">
        <v>4138.3599999999997</v>
      </c>
      <c r="M5556">
        <v>3287.86</v>
      </c>
      <c r="N5556" t="s">
        <v>16750</v>
      </c>
      <c r="O5556" t="s">
        <v>16749</v>
      </c>
      <c r="P5556" t="s">
        <v>13</v>
      </c>
      <c r="Q5556">
        <v>11.664300000000001</v>
      </c>
      <c r="R5556">
        <v>78.146000000000001</v>
      </c>
      <c r="S5556" t="s">
        <v>537</v>
      </c>
      <c r="T5556" t="s">
        <v>536</v>
      </c>
      <c r="U5556" t="s">
        <v>23</v>
      </c>
      <c r="V5556" t="s">
        <v>9</v>
      </c>
    </row>
    <row r="5557" spans="1:22">
      <c r="A5557" t="s">
        <v>16748</v>
      </c>
      <c r="B5557" s="2">
        <v>45533.731944444444</v>
      </c>
      <c r="C5557" s="2">
        <f t="shared" si="86"/>
        <v>45530</v>
      </c>
      <c r="D5557" t="s">
        <v>2372</v>
      </c>
      <c r="E5557" t="s">
        <v>16747</v>
      </c>
      <c r="F5557" t="s">
        <v>166</v>
      </c>
      <c r="G5557" t="s">
        <v>30</v>
      </c>
      <c r="H5557" t="s">
        <v>63</v>
      </c>
      <c r="I5557">
        <v>1</v>
      </c>
      <c r="J5557">
        <v>2107.23</v>
      </c>
      <c r="K5557">
        <v>1817.33</v>
      </c>
      <c r="L5557">
        <v>2107.23</v>
      </c>
      <c r="M5557">
        <v>1817.33</v>
      </c>
      <c r="N5557" t="s">
        <v>16746</v>
      </c>
      <c r="O5557" t="s">
        <v>16745</v>
      </c>
      <c r="P5557" t="s">
        <v>60</v>
      </c>
      <c r="Q5557">
        <v>8.7139000000000006</v>
      </c>
      <c r="R5557">
        <v>77.756699999999995</v>
      </c>
      <c r="S5557" t="s">
        <v>486</v>
      </c>
      <c r="T5557" t="s">
        <v>485</v>
      </c>
      <c r="U5557" t="s">
        <v>23</v>
      </c>
      <c r="V5557" t="s">
        <v>9</v>
      </c>
    </row>
    <row r="5558" spans="1:22">
      <c r="A5558" t="s">
        <v>16744</v>
      </c>
      <c r="B5558" s="2">
        <v>45384.752083333333</v>
      </c>
      <c r="C5558" s="2">
        <f t="shared" si="86"/>
        <v>45383</v>
      </c>
      <c r="D5558" t="s">
        <v>2367</v>
      </c>
      <c r="E5558" t="s">
        <v>4366</v>
      </c>
      <c r="F5558" t="s">
        <v>201</v>
      </c>
      <c r="G5558" t="s">
        <v>115</v>
      </c>
      <c r="H5558" t="s">
        <v>40</v>
      </c>
      <c r="I5558">
        <v>1</v>
      </c>
      <c r="J5558">
        <v>1051.18</v>
      </c>
      <c r="K5558">
        <v>897.56</v>
      </c>
      <c r="L5558">
        <v>1051.18</v>
      </c>
      <c r="M5558">
        <v>897.56</v>
      </c>
      <c r="N5558" t="s">
        <v>16743</v>
      </c>
      <c r="O5558" t="s">
        <v>16742</v>
      </c>
      <c r="P5558" t="s">
        <v>112</v>
      </c>
      <c r="Q5558">
        <v>13.082700000000001</v>
      </c>
      <c r="R5558">
        <v>80.270700000000005</v>
      </c>
      <c r="S5558" t="s">
        <v>420</v>
      </c>
      <c r="T5558" t="s">
        <v>419</v>
      </c>
      <c r="U5558" t="s">
        <v>77</v>
      </c>
      <c r="V5558" t="s">
        <v>9</v>
      </c>
    </row>
    <row r="5559" spans="1:22">
      <c r="A5559" t="s">
        <v>16741</v>
      </c>
      <c r="B5559" s="2">
        <v>44972.695138888892</v>
      </c>
      <c r="C5559" s="2">
        <f t="shared" si="86"/>
        <v>44970</v>
      </c>
      <c r="D5559" t="s">
        <v>2362</v>
      </c>
      <c r="E5559" t="s">
        <v>2361</v>
      </c>
      <c r="F5559" t="s">
        <v>18</v>
      </c>
      <c r="G5559" t="s">
        <v>72</v>
      </c>
      <c r="H5559" t="s">
        <v>52</v>
      </c>
      <c r="I5559">
        <v>1</v>
      </c>
      <c r="J5559">
        <v>1983.46</v>
      </c>
      <c r="K5559">
        <v>1345.89</v>
      </c>
      <c r="L5559">
        <v>1983.46</v>
      </c>
      <c r="M5559">
        <v>1345.89</v>
      </c>
      <c r="N5559" t="s">
        <v>16740</v>
      </c>
      <c r="O5559" t="s">
        <v>16739</v>
      </c>
      <c r="P5559" t="s">
        <v>112</v>
      </c>
      <c r="Q5559">
        <v>13.082700000000001</v>
      </c>
      <c r="R5559">
        <v>80.270700000000005</v>
      </c>
      <c r="S5559" t="s">
        <v>295</v>
      </c>
      <c r="T5559" t="s">
        <v>294</v>
      </c>
      <c r="U5559" t="s">
        <v>10</v>
      </c>
      <c r="V5559" t="s">
        <v>45</v>
      </c>
    </row>
    <row r="5560" spans="1:22">
      <c r="A5560" t="s">
        <v>16738</v>
      </c>
      <c r="B5560" s="2">
        <v>45218.486111111109</v>
      </c>
      <c r="C5560" s="2">
        <f t="shared" si="86"/>
        <v>45215</v>
      </c>
      <c r="D5560" t="s">
        <v>2357</v>
      </c>
      <c r="E5560" t="s">
        <v>11665</v>
      </c>
      <c r="F5560" t="s">
        <v>64</v>
      </c>
      <c r="G5560" t="s">
        <v>91</v>
      </c>
      <c r="H5560" t="s">
        <v>71</v>
      </c>
      <c r="I5560">
        <v>1</v>
      </c>
      <c r="J5560">
        <v>399.09</v>
      </c>
      <c r="K5560">
        <v>256.63</v>
      </c>
      <c r="L5560">
        <v>399.09</v>
      </c>
      <c r="M5560">
        <v>256.63</v>
      </c>
      <c r="N5560" t="s">
        <v>16737</v>
      </c>
      <c r="O5560" t="s">
        <v>16736</v>
      </c>
      <c r="P5560" t="s">
        <v>37</v>
      </c>
      <c r="Q5560">
        <v>10.7905</v>
      </c>
      <c r="R5560">
        <v>78.704700000000003</v>
      </c>
      <c r="S5560" t="s">
        <v>326</v>
      </c>
      <c r="T5560" t="s">
        <v>325</v>
      </c>
      <c r="U5560" t="s">
        <v>46</v>
      </c>
      <c r="V5560" t="s">
        <v>9</v>
      </c>
    </row>
    <row r="5561" spans="1:22">
      <c r="A5561" t="s">
        <v>16735</v>
      </c>
      <c r="B5561" s="2">
        <v>45510.806250000001</v>
      </c>
      <c r="C5561" s="2">
        <f t="shared" si="86"/>
        <v>45509</v>
      </c>
      <c r="D5561" t="s">
        <v>2352</v>
      </c>
      <c r="E5561" t="s">
        <v>2351</v>
      </c>
      <c r="F5561" t="s">
        <v>31</v>
      </c>
      <c r="G5561" t="s">
        <v>30</v>
      </c>
      <c r="H5561" t="s">
        <v>40</v>
      </c>
      <c r="I5561">
        <v>1</v>
      </c>
      <c r="J5561">
        <v>2427.91</v>
      </c>
      <c r="K5561">
        <v>1625.96</v>
      </c>
      <c r="L5561">
        <v>2427.91</v>
      </c>
      <c r="M5561">
        <v>1625.96</v>
      </c>
      <c r="N5561" t="s">
        <v>16734</v>
      </c>
      <c r="O5561" t="s">
        <v>16733</v>
      </c>
      <c r="P5561" t="s">
        <v>68</v>
      </c>
      <c r="Q5561">
        <v>11.34</v>
      </c>
      <c r="R5561">
        <v>77.717200000000005</v>
      </c>
      <c r="S5561" t="s">
        <v>146</v>
      </c>
      <c r="T5561" t="s">
        <v>145</v>
      </c>
      <c r="U5561" t="s">
        <v>57</v>
      </c>
      <c r="V5561" t="s">
        <v>9</v>
      </c>
    </row>
    <row r="5562" spans="1:22">
      <c r="A5562" t="s">
        <v>16732</v>
      </c>
      <c r="B5562" s="2">
        <v>44987.546527777777</v>
      </c>
      <c r="C5562" s="2">
        <f t="shared" si="86"/>
        <v>44984</v>
      </c>
      <c r="D5562" t="s">
        <v>2347</v>
      </c>
      <c r="E5562" t="s">
        <v>9881</v>
      </c>
      <c r="F5562" t="s">
        <v>83</v>
      </c>
      <c r="G5562" t="s">
        <v>17</v>
      </c>
      <c r="H5562" t="s">
        <v>63</v>
      </c>
      <c r="I5562">
        <v>1</v>
      </c>
      <c r="J5562">
        <v>1443.47</v>
      </c>
      <c r="K5562">
        <v>1157.58</v>
      </c>
      <c r="L5562">
        <v>1443.47</v>
      </c>
      <c r="M5562">
        <v>1157.58</v>
      </c>
      <c r="N5562" t="s">
        <v>16731</v>
      </c>
      <c r="O5562" t="s">
        <v>16730</v>
      </c>
      <c r="P5562" t="s">
        <v>13</v>
      </c>
      <c r="Q5562">
        <v>11.664300000000001</v>
      </c>
      <c r="R5562">
        <v>78.146000000000001</v>
      </c>
      <c r="S5562" t="s">
        <v>735</v>
      </c>
      <c r="T5562" t="s">
        <v>734</v>
      </c>
      <c r="U5562" t="s">
        <v>57</v>
      </c>
      <c r="V5562" t="s">
        <v>212</v>
      </c>
    </row>
    <row r="5563" spans="1:22">
      <c r="A5563" t="s">
        <v>16729</v>
      </c>
      <c r="B5563" s="2">
        <v>45211.558333333334</v>
      </c>
      <c r="C5563" s="2">
        <f t="shared" si="86"/>
        <v>45208</v>
      </c>
      <c r="D5563" t="s">
        <v>2342</v>
      </c>
      <c r="E5563" t="s">
        <v>4346</v>
      </c>
      <c r="F5563" t="s">
        <v>83</v>
      </c>
      <c r="G5563" t="s">
        <v>30</v>
      </c>
      <c r="H5563" t="s">
        <v>29</v>
      </c>
      <c r="I5563">
        <v>2</v>
      </c>
      <c r="J5563">
        <v>2063.35</v>
      </c>
      <c r="K5563">
        <v>1783.65</v>
      </c>
      <c r="L5563">
        <v>4126.7</v>
      </c>
      <c r="M5563">
        <v>3567.3</v>
      </c>
      <c r="N5563" t="s">
        <v>16728</v>
      </c>
      <c r="O5563" t="s">
        <v>16727</v>
      </c>
      <c r="P5563" t="s">
        <v>121</v>
      </c>
      <c r="Q5563">
        <v>9.9252000000000002</v>
      </c>
      <c r="R5563">
        <v>78.119799999999998</v>
      </c>
      <c r="S5563" t="s">
        <v>628</v>
      </c>
      <c r="T5563" t="s">
        <v>627</v>
      </c>
      <c r="U5563" t="s">
        <v>10</v>
      </c>
      <c r="V5563" t="s">
        <v>45</v>
      </c>
    </row>
    <row r="5564" spans="1:22">
      <c r="A5564" t="s">
        <v>16726</v>
      </c>
      <c r="B5564" s="2">
        <v>45531.824305555558</v>
      </c>
      <c r="C5564" s="2">
        <f t="shared" si="86"/>
        <v>45530</v>
      </c>
      <c r="D5564" t="s">
        <v>2337</v>
      </c>
      <c r="E5564" t="s">
        <v>6238</v>
      </c>
      <c r="F5564" t="s">
        <v>136</v>
      </c>
      <c r="G5564" t="s">
        <v>115</v>
      </c>
      <c r="H5564" t="s">
        <v>71</v>
      </c>
      <c r="I5564">
        <v>2</v>
      </c>
      <c r="J5564">
        <v>308.64</v>
      </c>
      <c r="K5564">
        <v>255.12</v>
      </c>
      <c r="L5564">
        <v>617.28</v>
      </c>
      <c r="M5564">
        <v>510.24</v>
      </c>
      <c r="N5564" t="s">
        <v>16725</v>
      </c>
      <c r="O5564" t="s">
        <v>16724</v>
      </c>
      <c r="P5564" t="s">
        <v>60</v>
      </c>
      <c r="Q5564">
        <v>8.7139000000000006</v>
      </c>
      <c r="R5564">
        <v>77.756699999999995</v>
      </c>
      <c r="S5564" t="s">
        <v>243</v>
      </c>
      <c r="T5564" t="s">
        <v>242</v>
      </c>
      <c r="U5564" t="s">
        <v>46</v>
      </c>
      <c r="V5564" t="s">
        <v>9</v>
      </c>
    </row>
    <row r="5565" spans="1:22">
      <c r="A5565" t="s">
        <v>16723</v>
      </c>
      <c r="B5565" s="2">
        <v>45169.451388888891</v>
      </c>
      <c r="C5565" s="2">
        <f t="shared" si="86"/>
        <v>45166</v>
      </c>
      <c r="D5565" t="s">
        <v>2332</v>
      </c>
      <c r="E5565" t="s">
        <v>11645</v>
      </c>
      <c r="F5565" t="s">
        <v>166</v>
      </c>
      <c r="G5565" t="s">
        <v>91</v>
      </c>
      <c r="H5565" t="s">
        <v>40</v>
      </c>
      <c r="I5565">
        <v>2</v>
      </c>
      <c r="J5565">
        <v>220.38</v>
      </c>
      <c r="K5565">
        <v>149.91999999999999</v>
      </c>
      <c r="L5565">
        <v>440.76</v>
      </c>
      <c r="M5565">
        <v>299.83999999999997</v>
      </c>
      <c r="N5565" t="s">
        <v>16722</v>
      </c>
      <c r="O5565" t="s">
        <v>16721</v>
      </c>
      <c r="P5565" t="s">
        <v>121</v>
      </c>
      <c r="Q5565">
        <v>9.9252000000000002</v>
      </c>
      <c r="R5565">
        <v>78.119799999999998</v>
      </c>
      <c r="S5565" t="s">
        <v>333</v>
      </c>
      <c r="T5565" t="s">
        <v>332</v>
      </c>
      <c r="U5565" t="s">
        <v>10</v>
      </c>
      <c r="V5565" t="s">
        <v>45</v>
      </c>
    </row>
    <row r="5566" spans="1:22">
      <c r="A5566" t="s">
        <v>16720</v>
      </c>
      <c r="B5566" s="2">
        <v>45155.561805555553</v>
      </c>
      <c r="C5566" s="2">
        <f t="shared" si="86"/>
        <v>45152</v>
      </c>
      <c r="D5566" t="s">
        <v>2327</v>
      </c>
      <c r="E5566" t="s">
        <v>2326</v>
      </c>
      <c r="F5566" t="s">
        <v>18</v>
      </c>
      <c r="G5566" t="s">
        <v>53</v>
      </c>
      <c r="H5566" t="s">
        <v>71</v>
      </c>
      <c r="I5566">
        <v>2</v>
      </c>
      <c r="J5566">
        <v>452.79</v>
      </c>
      <c r="K5566">
        <v>386.19</v>
      </c>
      <c r="L5566">
        <v>905.58</v>
      </c>
      <c r="M5566">
        <v>772.38</v>
      </c>
      <c r="N5566" t="s">
        <v>16719</v>
      </c>
      <c r="O5566" t="s">
        <v>16718</v>
      </c>
      <c r="P5566" t="s">
        <v>37</v>
      </c>
      <c r="Q5566">
        <v>10.7905</v>
      </c>
      <c r="R5566">
        <v>78.704700000000003</v>
      </c>
      <c r="S5566" t="s">
        <v>59</v>
      </c>
      <c r="T5566" t="s">
        <v>58</v>
      </c>
      <c r="U5566" t="s">
        <v>57</v>
      </c>
      <c r="V5566" t="s">
        <v>9</v>
      </c>
    </row>
    <row r="5567" spans="1:22">
      <c r="A5567" t="s">
        <v>16717</v>
      </c>
      <c r="B5567" s="2">
        <v>44984.426388888889</v>
      </c>
      <c r="C5567" s="2">
        <f t="shared" si="86"/>
        <v>44984</v>
      </c>
      <c r="D5567" t="s">
        <v>2322</v>
      </c>
      <c r="E5567" t="s">
        <v>6226</v>
      </c>
      <c r="F5567" t="s">
        <v>18</v>
      </c>
      <c r="G5567" t="s">
        <v>30</v>
      </c>
      <c r="H5567" t="s">
        <v>63</v>
      </c>
      <c r="I5567">
        <v>1</v>
      </c>
      <c r="J5567">
        <v>1593.76</v>
      </c>
      <c r="K5567">
        <v>1089.76</v>
      </c>
      <c r="L5567">
        <v>1593.76</v>
      </c>
      <c r="M5567">
        <v>1089.76</v>
      </c>
      <c r="N5567" t="s">
        <v>16716</v>
      </c>
      <c r="O5567" t="s">
        <v>16715</v>
      </c>
      <c r="P5567" t="s">
        <v>68</v>
      </c>
      <c r="Q5567">
        <v>11.34</v>
      </c>
      <c r="R5567">
        <v>77.717200000000005</v>
      </c>
      <c r="S5567" t="s">
        <v>1238</v>
      </c>
      <c r="T5567" t="s">
        <v>1237</v>
      </c>
      <c r="U5567" t="s">
        <v>77</v>
      </c>
      <c r="V5567" t="s">
        <v>9</v>
      </c>
    </row>
    <row r="5568" spans="1:22">
      <c r="A5568" t="s">
        <v>16714</v>
      </c>
      <c r="B5568" s="2">
        <v>45043.440972222219</v>
      </c>
      <c r="C5568" s="2">
        <f t="shared" si="86"/>
        <v>45040</v>
      </c>
      <c r="D5568" t="s">
        <v>2317</v>
      </c>
      <c r="E5568" t="s">
        <v>2316</v>
      </c>
      <c r="F5568" t="s">
        <v>166</v>
      </c>
      <c r="G5568" t="s">
        <v>30</v>
      </c>
      <c r="H5568" t="s">
        <v>29</v>
      </c>
      <c r="I5568">
        <v>1</v>
      </c>
      <c r="J5568">
        <v>303.42</v>
      </c>
      <c r="K5568">
        <v>214.45</v>
      </c>
      <c r="L5568">
        <v>303.42</v>
      </c>
      <c r="M5568">
        <v>214.45</v>
      </c>
      <c r="N5568" t="s">
        <v>16713</v>
      </c>
      <c r="O5568" t="s">
        <v>16712</v>
      </c>
      <c r="P5568" t="s">
        <v>26</v>
      </c>
      <c r="Q5568">
        <v>11.0168</v>
      </c>
      <c r="R5568">
        <v>76.955799999999996</v>
      </c>
      <c r="S5568" t="s">
        <v>1238</v>
      </c>
      <c r="T5568" t="s">
        <v>1237</v>
      </c>
      <c r="U5568" t="s">
        <v>77</v>
      </c>
      <c r="V5568" t="s">
        <v>9</v>
      </c>
    </row>
    <row r="5569" spans="1:22">
      <c r="A5569" t="s">
        <v>16711</v>
      </c>
      <c r="B5569" s="2">
        <v>45337.869444444441</v>
      </c>
      <c r="C5569" s="2">
        <f t="shared" si="86"/>
        <v>45334</v>
      </c>
      <c r="D5569" t="s">
        <v>2312</v>
      </c>
      <c r="E5569" t="s">
        <v>9856</v>
      </c>
      <c r="F5569" t="s">
        <v>166</v>
      </c>
      <c r="G5569" t="s">
        <v>106</v>
      </c>
      <c r="H5569" t="s">
        <v>40</v>
      </c>
      <c r="I5569">
        <v>1</v>
      </c>
      <c r="J5569">
        <v>887.63</v>
      </c>
      <c r="K5569">
        <v>605.92999999999995</v>
      </c>
      <c r="L5569">
        <v>887.63</v>
      </c>
      <c r="M5569">
        <v>605.92999999999995</v>
      </c>
      <c r="N5569" t="s">
        <v>16710</v>
      </c>
      <c r="O5569" t="s">
        <v>16709</v>
      </c>
      <c r="P5569" t="s">
        <v>37</v>
      </c>
      <c r="Q5569">
        <v>10.7905</v>
      </c>
      <c r="R5569">
        <v>78.704700000000003</v>
      </c>
      <c r="S5569" t="s">
        <v>176</v>
      </c>
      <c r="T5569" t="s">
        <v>175</v>
      </c>
      <c r="U5569" t="s">
        <v>10</v>
      </c>
      <c r="V5569" t="s">
        <v>45</v>
      </c>
    </row>
    <row r="5570" spans="1:22">
      <c r="A5570" t="s">
        <v>16708</v>
      </c>
      <c r="B5570" s="2">
        <v>45301.568055555559</v>
      </c>
      <c r="C5570" s="2">
        <f t="shared" si="86"/>
        <v>45299</v>
      </c>
      <c r="D5570" t="s">
        <v>2307</v>
      </c>
      <c r="E5570" t="s">
        <v>4318</v>
      </c>
      <c r="F5570" t="s">
        <v>73</v>
      </c>
      <c r="G5570" t="s">
        <v>106</v>
      </c>
      <c r="H5570" t="s">
        <v>40</v>
      </c>
      <c r="I5570">
        <v>1</v>
      </c>
      <c r="J5570">
        <v>2297.06</v>
      </c>
      <c r="K5570">
        <v>1655.7</v>
      </c>
      <c r="L5570">
        <v>2297.06</v>
      </c>
      <c r="M5570">
        <v>1655.7</v>
      </c>
      <c r="N5570" t="s">
        <v>16707</v>
      </c>
      <c r="O5570" t="s">
        <v>16706</v>
      </c>
      <c r="P5570" t="s">
        <v>60</v>
      </c>
      <c r="Q5570">
        <v>8.7139000000000006</v>
      </c>
      <c r="R5570">
        <v>77.756699999999995</v>
      </c>
      <c r="S5570" t="s">
        <v>333</v>
      </c>
      <c r="T5570" t="s">
        <v>332</v>
      </c>
      <c r="U5570" t="s">
        <v>10</v>
      </c>
      <c r="V5570" t="s">
        <v>9</v>
      </c>
    </row>
    <row r="5571" spans="1:22">
      <c r="A5571" t="s">
        <v>16705</v>
      </c>
      <c r="B5571" s="2">
        <v>45339.642361111109</v>
      </c>
      <c r="C5571" s="2">
        <f t="shared" ref="C5571:C5634" si="87">INT(B5571) - WEEKDAY(INT(B5571), 2) + 1</f>
        <v>45334</v>
      </c>
      <c r="D5571" t="s">
        <v>2302</v>
      </c>
      <c r="E5571" t="s">
        <v>2301</v>
      </c>
      <c r="F5571" t="s">
        <v>83</v>
      </c>
      <c r="G5571" t="s">
        <v>41</v>
      </c>
      <c r="H5571" t="s">
        <v>29</v>
      </c>
      <c r="I5571">
        <v>1</v>
      </c>
      <c r="J5571">
        <v>1018.63</v>
      </c>
      <c r="K5571">
        <v>853.43</v>
      </c>
      <c r="L5571">
        <v>1018.63</v>
      </c>
      <c r="M5571">
        <v>853.43</v>
      </c>
      <c r="N5571" t="s">
        <v>16704</v>
      </c>
      <c r="O5571" t="s">
        <v>16703</v>
      </c>
      <c r="P5571" t="s">
        <v>121</v>
      </c>
      <c r="Q5571">
        <v>9.9252000000000002</v>
      </c>
      <c r="R5571">
        <v>78.119799999999998</v>
      </c>
      <c r="S5571" t="s">
        <v>564</v>
      </c>
      <c r="T5571" t="s">
        <v>563</v>
      </c>
      <c r="U5571" t="s">
        <v>10</v>
      </c>
      <c r="V5571" t="s">
        <v>9</v>
      </c>
    </row>
    <row r="5572" spans="1:22">
      <c r="A5572" t="s">
        <v>16702</v>
      </c>
      <c r="B5572" s="2">
        <v>45338.759027777778</v>
      </c>
      <c r="C5572" s="2">
        <f t="shared" si="87"/>
        <v>45334</v>
      </c>
      <c r="D5572" t="s">
        <v>2297</v>
      </c>
      <c r="E5572" t="s">
        <v>2296</v>
      </c>
      <c r="F5572" t="s">
        <v>18</v>
      </c>
      <c r="G5572" t="s">
        <v>41</v>
      </c>
      <c r="H5572" t="s">
        <v>40</v>
      </c>
      <c r="I5572">
        <v>1</v>
      </c>
      <c r="J5572">
        <v>993.31</v>
      </c>
      <c r="K5572">
        <v>871.03</v>
      </c>
      <c r="L5572">
        <v>993.31</v>
      </c>
      <c r="M5572">
        <v>871.03</v>
      </c>
      <c r="N5572" t="s">
        <v>16701</v>
      </c>
      <c r="O5572" t="s">
        <v>16700</v>
      </c>
      <c r="P5572" t="s">
        <v>68</v>
      </c>
      <c r="Q5572">
        <v>11.34</v>
      </c>
      <c r="R5572">
        <v>77.717200000000005</v>
      </c>
      <c r="S5572" t="s">
        <v>302</v>
      </c>
      <c r="T5572" t="s">
        <v>301</v>
      </c>
      <c r="U5572" t="s">
        <v>23</v>
      </c>
      <c r="V5572" t="s">
        <v>9</v>
      </c>
    </row>
    <row r="5573" spans="1:22">
      <c r="A5573" t="s">
        <v>16699</v>
      </c>
      <c r="B5573" s="2">
        <v>45517.59375</v>
      </c>
      <c r="C5573" s="2">
        <f t="shared" si="87"/>
        <v>45516</v>
      </c>
      <c r="D5573" t="s">
        <v>2292</v>
      </c>
      <c r="E5573" t="s">
        <v>9842</v>
      </c>
      <c r="F5573" t="s">
        <v>166</v>
      </c>
      <c r="G5573" t="s">
        <v>82</v>
      </c>
      <c r="H5573" t="s">
        <v>16</v>
      </c>
      <c r="I5573">
        <v>2</v>
      </c>
      <c r="J5573">
        <v>1413.37</v>
      </c>
      <c r="K5573">
        <v>1082.72</v>
      </c>
      <c r="L5573">
        <v>2826.74</v>
      </c>
      <c r="M5573">
        <v>2165.44</v>
      </c>
      <c r="N5573" t="s">
        <v>16698</v>
      </c>
      <c r="O5573" t="s">
        <v>16697</v>
      </c>
      <c r="P5573" t="s">
        <v>26</v>
      </c>
      <c r="Q5573">
        <v>11.0168</v>
      </c>
      <c r="R5573">
        <v>76.955799999999996</v>
      </c>
      <c r="S5573" t="s">
        <v>79</v>
      </c>
      <c r="T5573" t="s">
        <v>78</v>
      </c>
      <c r="U5573" t="s">
        <v>10</v>
      </c>
      <c r="V5573" t="s">
        <v>22</v>
      </c>
    </row>
    <row r="5574" spans="1:22">
      <c r="A5574" t="s">
        <v>16696</v>
      </c>
      <c r="B5574" s="2">
        <v>45049.62222222222</v>
      </c>
      <c r="C5574" s="2">
        <f t="shared" si="87"/>
        <v>45047</v>
      </c>
      <c r="D5574" t="s">
        <v>2287</v>
      </c>
      <c r="E5574" t="s">
        <v>4303</v>
      </c>
      <c r="F5574" t="s">
        <v>64</v>
      </c>
      <c r="G5574" t="s">
        <v>41</v>
      </c>
      <c r="H5574" t="s">
        <v>63</v>
      </c>
      <c r="I5574">
        <v>2</v>
      </c>
      <c r="J5574">
        <v>851.91</v>
      </c>
      <c r="K5574">
        <v>681.18</v>
      </c>
      <c r="L5574">
        <v>1703.82</v>
      </c>
      <c r="M5574">
        <v>1362.36</v>
      </c>
      <c r="N5574" t="s">
        <v>16695</v>
      </c>
      <c r="O5574" t="s">
        <v>16694</v>
      </c>
      <c r="P5574" t="s">
        <v>13</v>
      </c>
      <c r="Q5574">
        <v>11.664300000000001</v>
      </c>
      <c r="R5574">
        <v>78.146000000000001</v>
      </c>
      <c r="S5574" t="s">
        <v>36</v>
      </c>
      <c r="T5574" t="s">
        <v>35</v>
      </c>
      <c r="U5574" t="s">
        <v>46</v>
      </c>
      <c r="V5574" t="s">
        <v>22</v>
      </c>
    </row>
    <row r="5575" spans="1:22">
      <c r="A5575" t="s">
        <v>16693</v>
      </c>
      <c r="B5575" s="2">
        <v>45571.561111111114</v>
      </c>
      <c r="C5575" s="2">
        <f t="shared" si="87"/>
        <v>45565</v>
      </c>
      <c r="D5575" t="s">
        <v>2282</v>
      </c>
      <c r="E5575" t="s">
        <v>4299</v>
      </c>
      <c r="F5575" t="s">
        <v>64</v>
      </c>
      <c r="G5575" t="s">
        <v>17</v>
      </c>
      <c r="H5575" t="s">
        <v>63</v>
      </c>
      <c r="I5575">
        <v>1</v>
      </c>
      <c r="J5575">
        <v>623.54999999999995</v>
      </c>
      <c r="K5575">
        <v>488.25</v>
      </c>
      <c r="L5575">
        <v>623.54999999999995</v>
      </c>
      <c r="M5575">
        <v>488.25</v>
      </c>
      <c r="N5575" t="s">
        <v>16692</v>
      </c>
      <c r="O5575" t="s">
        <v>16691</v>
      </c>
      <c r="P5575" t="s">
        <v>49</v>
      </c>
      <c r="Q5575">
        <v>12.916499999999999</v>
      </c>
      <c r="R5575">
        <v>79.132499999999993</v>
      </c>
      <c r="S5575" t="s">
        <v>111</v>
      </c>
      <c r="T5575" t="s">
        <v>110</v>
      </c>
      <c r="U5575" t="s">
        <v>46</v>
      </c>
      <c r="V5575" t="s">
        <v>45</v>
      </c>
    </row>
    <row r="5576" spans="1:22">
      <c r="A5576" t="s">
        <v>16690</v>
      </c>
      <c r="B5576" s="2">
        <v>45398.489583333336</v>
      </c>
      <c r="C5576" s="2">
        <f t="shared" si="87"/>
        <v>45397</v>
      </c>
      <c r="D5576" t="s">
        <v>2277</v>
      </c>
      <c r="E5576" t="s">
        <v>16689</v>
      </c>
      <c r="F5576" t="s">
        <v>64</v>
      </c>
      <c r="G5576" t="s">
        <v>17</v>
      </c>
      <c r="H5576" t="s">
        <v>40</v>
      </c>
      <c r="I5576">
        <v>3</v>
      </c>
      <c r="J5576">
        <v>2475.2399999999998</v>
      </c>
      <c r="K5576">
        <v>1560.63</v>
      </c>
      <c r="L5576">
        <v>7425.72</v>
      </c>
      <c r="M5576">
        <v>4681.8900000000003</v>
      </c>
      <c r="N5576" t="s">
        <v>16688</v>
      </c>
      <c r="O5576" t="s">
        <v>16687</v>
      </c>
      <c r="P5576" t="s">
        <v>13</v>
      </c>
      <c r="Q5576">
        <v>11.664300000000001</v>
      </c>
      <c r="R5576">
        <v>78.146000000000001</v>
      </c>
      <c r="S5576" t="s">
        <v>36</v>
      </c>
      <c r="T5576" t="s">
        <v>35</v>
      </c>
      <c r="U5576" t="s">
        <v>77</v>
      </c>
      <c r="V5576" t="s">
        <v>22</v>
      </c>
    </row>
    <row r="5577" spans="1:22">
      <c r="A5577" t="s">
        <v>16686</v>
      </c>
      <c r="B5577" s="2">
        <v>45469.607638888891</v>
      </c>
      <c r="C5577" s="2">
        <f t="shared" si="87"/>
        <v>45467</v>
      </c>
      <c r="D5577" t="s">
        <v>2272</v>
      </c>
      <c r="E5577" t="s">
        <v>4291</v>
      </c>
      <c r="F5577" t="s">
        <v>83</v>
      </c>
      <c r="G5577" t="s">
        <v>30</v>
      </c>
      <c r="H5577" t="s">
        <v>16</v>
      </c>
      <c r="I5577">
        <v>1</v>
      </c>
      <c r="J5577">
        <v>2010.02</v>
      </c>
      <c r="K5577">
        <v>1541.04</v>
      </c>
      <c r="L5577">
        <v>2010.02</v>
      </c>
      <c r="M5577">
        <v>1541.04</v>
      </c>
      <c r="N5577" t="s">
        <v>16685</v>
      </c>
      <c r="O5577" t="s">
        <v>16684</v>
      </c>
      <c r="P5577" t="s">
        <v>26</v>
      </c>
      <c r="Q5577">
        <v>11.0168</v>
      </c>
      <c r="R5577">
        <v>76.955799999999996</v>
      </c>
      <c r="S5577" t="s">
        <v>48</v>
      </c>
      <c r="T5577" t="s">
        <v>47</v>
      </c>
      <c r="U5577" t="s">
        <v>10</v>
      </c>
      <c r="V5577" t="s">
        <v>9</v>
      </c>
    </row>
    <row r="5578" spans="1:22">
      <c r="A5578" t="s">
        <v>16683</v>
      </c>
      <c r="B5578" s="2">
        <v>45398.488194444442</v>
      </c>
      <c r="C5578" s="2">
        <f t="shared" si="87"/>
        <v>45397</v>
      </c>
      <c r="D5578" t="s">
        <v>2267</v>
      </c>
      <c r="E5578" t="s">
        <v>16682</v>
      </c>
      <c r="F5578" t="s">
        <v>18</v>
      </c>
      <c r="G5578" t="s">
        <v>72</v>
      </c>
      <c r="H5578" t="s">
        <v>52</v>
      </c>
      <c r="I5578">
        <v>3</v>
      </c>
      <c r="J5578">
        <v>2438.13</v>
      </c>
      <c r="K5578">
        <v>1985.42</v>
      </c>
      <c r="L5578">
        <v>7314.39</v>
      </c>
      <c r="M5578">
        <v>5956.26</v>
      </c>
      <c r="N5578" t="s">
        <v>16681</v>
      </c>
      <c r="O5578" t="s">
        <v>16680</v>
      </c>
      <c r="P5578" t="s">
        <v>37</v>
      </c>
      <c r="Q5578">
        <v>10.7905</v>
      </c>
      <c r="R5578">
        <v>78.704700000000003</v>
      </c>
      <c r="S5578" t="s">
        <v>340</v>
      </c>
      <c r="T5578" t="s">
        <v>339</v>
      </c>
      <c r="U5578" t="s">
        <v>57</v>
      </c>
      <c r="V5578" t="s">
        <v>9</v>
      </c>
    </row>
    <row r="5579" spans="1:22">
      <c r="A5579" t="s">
        <v>16679</v>
      </c>
      <c r="B5579" s="2">
        <v>45239.856944444444</v>
      </c>
      <c r="C5579" s="2">
        <f t="shared" si="87"/>
        <v>45236</v>
      </c>
      <c r="D5579" t="s">
        <v>2262</v>
      </c>
      <c r="E5579" t="s">
        <v>16678</v>
      </c>
      <c r="F5579" t="s">
        <v>18</v>
      </c>
      <c r="G5579" t="s">
        <v>53</v>
      </c>
      <c r="H5579" t="s">
        <v>63</v>
      </c>
      <c r="I5579">
        <v>1</v>
      </c>
      <c r="J5579">
        <v>1488.44</v>
      </c>
      <c r="K5579">
        <v>1334</v>
      </c>
      <c r="L5579">
        <v>1488.44</v>
      </c>
      <c r="M5579">
        <v>1334</v>
      </c>
      <c r="N5579" t="s">
        <v>16677</v>
      </c>
      <c r="O5579" t="s">
        <v>16676</v>
      </c>
      <c r="P5579" t="s">
        <v>121</v>
      </c>
      <c r="Q5579">
        <v>9.9252000000000002</v>
      </c>
      <c r="R5579">
        <v>78.119799999999998</v>
      </c>
      <c r="S5579" t="s">
        <v>352</v>
      </c>
      <c r="T5579" t="s">
        <v>351</v>
      </c>
      <c r="U5579" t="s">
        <v>77</v>
      </c>
      <c r="V5579" t="s">
        <v>212</v>
      </c>
    </row>
    <row r="5580" spans="1:22">
      <c r="A5580" t="s">
        <v>16675</v>
      </c>
      <c r="B5580" s="2">
        <v>45169.775694444441</v>
      </c>
      <c r="C5580" s="2">
        <f t="shared" si="87"/>
        <v>45166</v>
      </c>
      <c r="D5580" t="s">
        <v>2257</v>
      </c>
      <c r="E5580" t="s">
        <v>16674</v>
      </c>
      <c r="F5580" t="s">
        <v>73</v>
      </c>
      <c r="G5580" t="s">
        <v>17</v>
      </c>
      <c r="H5580" t="s">
        <v>63</v>
      </c>
      <c r="I5580">
        <v>1</v>
      </c>
      <c r="J5580">
        <v>1200.31</v>
      </c>
      <c r="K5580">
        <v>871.96</v>
      </c>
      <c r="L5580">
        <v>1200.31</v>
      </c>
      <c r="M5580">
        <v>871.96</v>
      </c>
      <c r="N5580" t="s">
        <v>16673</v>
      </c>
      <c r="O5580" t="s">
        <v>16672</v>
      </c>
      <c r="P5580" t="s">
        <v>60</v>
      </c>
      <c r="Q5580">
        <v>8.7139000000000006</v>
      </c>
      <c r="R5580">
        <v>77.756699999999995</v>
      </c>
      <c r="S5580" t="s">
        <v>48</v>
      </c>
      <c r="T5580" t="s">
        <v>47</v>
      </c>
      <c r="U5580" t="s">
        <v>46</v>
      </c>
      <c r="V5580" t="s">
        <v>45</v>
      </c>
    </row>
    <row r="5581" spans="1:22">
      <c r="A5581" t="s">
        <v>16671</v>
      </c>
      <c r="B5581" s="2">
        <v>45112.817361111112</v>
      </c>
      <c r="C5581" s="2">
        <f t="shared" si="87"/>
        <v>45110</v>
      </c>
      <c r="D5581" t="s">
        <v>2252</v>
      </c>
      <c r="E5581" t="s">
        <v>16670</v>
      </c>
      <c r="F5581" t="s">
        <v>201</v>
      </c>
      <c r="G5581" t="s">
        <v>17</v>
      </c>
      <c r="H5581" t="s">
        <v>16</v>
      </c>
      <c r="I5581">
        <v>1</v>
      </c>
      <c r="J5581">
        <v>1203.1500000000001</v>
      </c>
      <c r="K5581">
        <v>909.15</v>
      </c>
      <c r="L5581">
        <v>1203.1500000000001</v>
      </c>
      <c r="M5581">
        <v>909.15</v>
      </c>
      <c r="N5581" t="s">
        <v>16669</v>
      </c>
      <c r="O5581" t="s">
        <v>16668</v>
      </c>
      <c r="P5581" t="s">
        <v>26</v>
      </c>
      <c r="Q5581">
        <v>11.0168</v>
      </c>
      <c r="R5581">
        <v>76.955799999999996</v>
      </c>
      <c r="S5581" t="s">
        <v>762</v>
      </c>
      <c r="T5581" t="s">
        <v>761</v>
      </c>
      <c r="U5581" t="s">
        <v>77</v>
      </c>
      <c r="V5581" t="s">
        <v>9</v>
      </c>
    </row>
    <row r="5582" spans="1:22">
      <c r="A5582" t="s">
        <v>16667</v>
      </c>
      <c r="B5582" s="2">
        <v>45135.572222222225</v>
      </c>
      <c r="C5582" s="2">
        <f t="shared" si="87"/>
        <v>45131</v>
      </c>
      <c r="D5582" t="s">
        <v>2247</v>
      </c>
      <c r="E5582" t="s">
        <v>16666</v>
      </c>
      <c r="F5582" t="s">
        <v>166</v>
      </c>
      <c r="G5582" t="s">
        <v>30</v>
      </c>
      <c r="H5582" t="s">
        <v>29</v>
      </c>
      <c r="I5582">
        <v>1</v>
      </c>
      <c r="J5582">
        <v>378.99</v>
      </c>
      <c r="K5582">
        <v>266.58</v>
      </c>
      <c r="L5582">
        <v>378.99</v>
      </c>
      <c r="M5582">
        <v>266.58</v>
      </c>
      <c r="N5582" t="s">
        <v>16665</v>
      </c>
      <c r="O5582" t="s">
        <v>16664</v>
      </c>
      <c r="P5582" t="s">
        <v>26</v>
      </c>
      <c r="Q5582">
        <v>11.0168</v>
      </c>
      <c r="R5582">
        <v>76.955799999999996</v>
      </c>
      <c r="S5582" t="s">
        <v>88</v>
      </c>
      <c r="T5582" t="s">
        <v>87</v>
      </c>
      <c r="U5582" t="s">
        <v>46</v>
      </c>
      <c r="V5582" t="s">
        <v>9</v>
      </c>
    </row>
    <row r="5583" spans="1:22">
      <c r="A5583" t="s">
        <v>16663</v>
      </c>
      <c r="B5583" s="2">
        <v>45448.662499999999</v>
      </c>
      <c r="C5583" s="2">
        <f t="shared" si="87"/>
        <v>45446</v>
      </c>
      <c r="D5583" t="s">
        <v>2242</v>
      </c>
      <c r="E5583" t="s">
        <v>2241</v>
      </c>
      <c r="F5583" t="s">
        <v>83</v>
      </c>
      <c r="G5583" t="s">
        <v>82</v>
      </c>
      <c r="H5583" t="s">
        <v>63</v>
      </c>
      <c r="I5583">
        <v>1</v>
      </c>
      <c r="J5583">
        <v>2139.59</v>
      </c>
      <c r="K5583">
        <v>1508.4</v>
      </c>
      <c r="L5583">
        <v>2139.59</v>
      </c>
      <c r="M5583">
        <v>1508.4</v>
      </c>
      <c r="N5583" t="s">
        <v>16662</v>
      </c>
      <c r="O5583" t="s">
        <v>16661</v>
      </c>
      <c r="P5583" t="s">
        <v>49</v>
      </c>
      <c r="Q5583">
        <v>12.916499999999999</v>
      </c>
      <c r="R5583">
        <v>79.132499999999993</v>
      </c>
      <c r="S5583" t="s">
        <v>269</v>
      </c>
      <c r="T5583" t="s">
        <v>268</v>
      </c>
      <c r="U5583" t="s">
        <v>10</v>
      </c>
      <c r="V5583" t="s">
        <v>45</v>
      </c>
    </row>
    <row r="5584" spans="1:22">
      <c r="A5584" t="s">
        <v>16660</v>
      </c>
      <c r="B5584" s="2">
        <v>45076.672222222223</v>
      </c>
      <c r="C5584" s="2">
        <f t="shared" si="87"/>
        <v>45075</v>
      </c>
      <c r="D5584" t="s">
        <v>2237</v>
      </c>
      <c r="E5584" t="s">
        <v>14985</v>
      </c>
      <c r="F5584" t="s">
        <v>83</v>
      </c>
      <c r="G5584" t="s">
        <v>41</v>
      </c>
      <c r="H5584" t="s">
        <v>40</v>
      </c>
      <c r="I5584">
        <v>1</v>
      </c>
      <c r="J5584">
        <v>709.53</v>
      </c>
      <c r="K5584">
        <v>609.12</v>
      </c>
      <c r="L5584">
        <v>709.53</v>
      </c>
      <c r="M5584">
        <v>609.12</v>
      </c>
      <c r="N5584" t="s">
        <v>16659</v>
      </c>
      <c r="O5584" t="s">
        <v>16658</v>
      </c>
      <c r="P5584" t="s">
        <v>13</v>
      </c>
      <c r="Q5584">
        <v>11.664300000000001</v>
      </c>
      <c r="R5584">
        <v>78.146000000000001</v>
      </c>
      <c r="S5584" t="s">
        <v>537</v>
      </c>
      <c r="T5584" t="s">
        <v>536</v>
      </c>
      <c r="U5584" t="s">
        <v>57</v>
      </c>
      <c r="V5584" t="s">
        <v>45</v>
      </c>
    </row>
    <row r="5585" spans="1:22">
      <c r="A5585" t="s">
        <v>16657</v>
      </c>
      <c r="B5585" s="2">
        <v>45311.75277777778</v>
      </c>
      <c r="C5585" s="2">
        <f t="shared" si="87"/>
        <v>45306</v>
      </c>
      <c r="D5585" t="s">
        <v>2232</v>
      </c>
      <c r="E5585" t="s">
        <v>11575</v>
      </c>
      <c r="F5585" t="s">
        <v>31</v>
      </c>
      <c r="G5585" t="s">
        <v>91</v>
      </c>
      <c r="H5585" t="s">
        <v>40</v>
      </c>
      <c r="I5585">
        <v>4</v>
      </c>
      <c r="J5585">
        <v>417.81</v>
      </c>
      <c r="K5585">
        <v>278.77</v>
      </c>
      <c r="L5585">
        <v>1671.24</v>
      </c>
      <c r="M5585">
        <v>1115.08</v>
      </c>
      <c r="N5585" t="s">
        <v>16656</v>
      </c>
      <c r="O5585" t="s">
        <v>16655</v>
      </c>
      <c r="P5585" t="s">
        <v>60</v>
      </c>
      <c r="Q5585">
        <v>8.7139000000000006</v>
      </c>
      <c r="R5585">
        <v>77.756699999999995</v>
      </c>
      <c r="S5585" t="s">
        <v>530</v>
      </c>
      <c r="T5585" t="s">
        <v>529</v>
      </c>
      <c r="U5585" t="s">
        <v>10</v>
      </c>
      <c r="V5585" t="s">
        <v>9</v>
      </c>
    </row>
    <row r="5586" spans="1:22">
      <c r="A5586" t="s">
        <v>16654</v>
      </c>
      <c r="B5586" s="2">
        <v>45389.836805555555</v>
      </c>
      <c r="C5586" s="2">
        <f t="shared" si="87"/>
        <v>45383</v>
      </c>
      <c r="D5586" t="s">
        <v>2227</v>
      </c>
      <c r="E5586" t="s">
        <v>16653</v>
      </c>
      <c r="F5586" t="s">
        <v>18</v>
      </c>
      <c r="G5586" t="s">
        <v>82</v>
      </c>
      <c r="H5586" t="s">
        <v>63</v>
      </c>
      <c r="I5586">
        <v>2</v>
      </c>
      <c r="J5586">
        <v>1959.64</v>
      </c>
      <c r="K5586">
        <v>1755.26</v>
      </c>
      <c r="L5586">
        <v>3919.28</v>
      </c>
      <c r="M5586">
        <v>3510.52</v>
      </c>
      <c r="N5586" t="s">
        <v>16652</v>
      </c>
      <c r="O5586" t="s">
        <v>16651</v>
      </c>
      <c r="P5586" t="s">
        <v>13</v>
      </c>
      <c r="Q5586">
        <v>11.664300000000001</v>
      </c>
      <c r="R5586">
        <v>78.146000000000001</v>
      </c>
      <c r="S5586" t="s">
        <v>735</v>
      </c>
      <c r="T5586" t="s">
        <v>734</v>
      </c>
      <c r="U5586" t="s">
        <v>23</v>
      </c>
      <c r="V5586" t="s">
        <v>22</v>
      </c>
    </row>
    <row r="5587" spans="1:22">
      <c r="A5587" t="s">
        <v>16650</v>
      </c>
      <c r="B5587" s="2">
        <v>45163.73333333333</v>
      </c>
      <c r="C5587" s="2">
        <f t="shared" si="87"/>
        <v>45159</v>
      </c>
      <c r="D5587" t="s">
        <v>2222</v>
      </c>
      <c r="E5587" t="s">
        <v>2221</v>
      </c>
      <c r="F5587" t="s">
        <v>83</v>
      </c>
      <c r="G5587" t="s">
        <v>41</v>
      </c>
      <c r="H5587" t="s">
        <v>71</v>
      </c>
      <c r="I5587">
        <v>3</v>
      </c>
      <c r="J5587">
        <v>1711.88</v>
      </c>
      <c r="K5587">
        <v>1252.49</v>
      </c>
      <c r="L5587">
        <v>5135.6400000000003</v>
      </c>
      <c r="M5587">
        <v>3757.47</v>
      </c>
      <c r="N5587" t="s">
        <v>16649</v>
      </c>
      <c r="O5587" t="s">
        <v>16648</v>
      </c>
      <c r="P5587" t="s">
        <v>68</v>
      </c>
      <c r="Q5587">
        <v>11.34</v>
      </c>
      <c r="R5587">
        <v>77.717200000000005</v>
      </c>
      <c r="S5587" t="s">
        <v>111</v>
      </c>
      <c r="T5587" t="s">
        <v>110</v>
      </c>
      <c r="U5587" t="s">
        <v>77</v>
      </c>
      <c r="V5587" t="s">
        <v>45</v>
      </c>
    </row>
    <row r="5588" spans="1:22">
      <c r="A5588" t="s">
        <v>16647</v>
      </c>
      <c r="B5588" s="2">
        <v>45488.493055555555</v>
      </c>
      <c r="C5588" s="2">
        <f t="shared" si="87"/>
        <v>45488</v>
      </c>
      <c r="D5588" t="s">
        <v>2217</v>
      </c>
      <c r="E5588" t="s">
        <v>11565</v>
      </c>
      <c r="F5588" t="s">
        <v>83</v>
      </c>
      <c r="G5588" t="s">
        <v>115</v>
      </c>
      <c r="H5588" t="s">
        <v>16</v>
      </c>
      <c r="I5588">
        <v>3</v>
      </c>
      <c r="J5588">
        <v>1932.36</v>
      </c>
      <c r="K5588">
        <v>1491.8</v>
      </c>
      <c r="L5588">
        <v>5797.08</v>
      </c>
      <c r="M5588">
        <v>4475.3999999999996</v>
      </c>
      <c r="N5588" t="s">
        <v>16646</v>
      </c>
      <c r="O5588" t="s">
        <v>16645</v>
      </c>
      <c r="P5588" t="s">
        <v>37</v>
      </c>
      <c r="Q5588">
        <v>10.7905</v>
      </c>
      <c r="R5588">
        <v>78.704700000000003</v>
      </c>
      <c r="S5588" t="s">
        <v>48</v>
      </c>
      <c r="T5588" t="s">
        <v>47</v>
      </c>
      <c r="U5588" t="s">
        <v>77</v>
      </c>
      <c r="V5588" t="s">
        <v>9</v>
      </c>
    </row>
    <row r="5589" spans="1:22">
      <c r="A5589" t="s">
        <v>16644</v>
      </c>
      <c r="B5589" s="2">
        <v>45379.618750000001</v>
      </c>
      <c r="C5589" s="2">
        <f t="shared" si="87"/>
        <v>45376</v>
      </c>
      <c r="D5589" t="s">
        <v>2212</v>
      </c>
      <c r="E5589" t="s">
        <v>7978</v>
      </c>
      <c r="F5589" t="s">
        <v>73</v>
      </c>
      <c r="G5589" t="s">
        <v>41</v>
      </c>
      <c r="H5589" t="s">
        <v>16</v>
      </c>
      <c r="I5589">
        <v>3</v>
      </c>
      <c r="J5589">
        <v>1454.56</v>
      </c>
      <c r="K5589">
        <v>1169.8800000000001</v>
      </c>
      <c r="L5589">
        <v>4363.68</v>
      </c>
      <c r="M5589">
        <v>3509.64</v>
      </c>
      <c r="N5589" t="s">
        <v>16643</v>
      </c>
      <c r="O5589" t="s">
        <v>16642</v>
      </c>
      <c r="P5589" t="s">
        <v>121</v>
      </c>
      <c r="Q5589">
        <v>9.9252000000000002</v>
      </c>
      <c r="R5589">
        <v>78.119799999999998</v>
      </c>
      <c r="S5589" t="s">
        <v>326</v>
      </c>
      <c r="T5589" t="s">
        <v>325</v>
      </c>
      <c r="U5589" t="s">
        <v>23</v>
      </c>
      <c r="V5589" t="s">
        <v>45</v>
      </c>
    </row>
    <row r="5590" spans="1:22">
      <c r="A5590" t="s">
        <v>16641</v>
      </c>
      <c r="B5590" s="2">
        <v>44988.744444444441</v>
      </c>
      <c r="C5590" s="2">
        <f t="shared" si="87"/>
        <v>44984</v>
      </c>
      <c r="D5590" t="s">
        <v>2207</v>
      </c>
      <c r="E5590" t="s">
        <v>4240</v>
      </c>
      <c r="F5590" t="s">
        <v>136</v>
      </c>
      <c r="G5590" t="s">
        <v>72</v>
      </c>
      <c r="H5590" t="s">
        <v>63</v>
      </c>
      <c r="I5590">
        <v>1</v>
      </c>
      <c r="J5590">
        <v>2112.81</v>
      </c>
      <c r="K5590">
        <v>1795.91</v>
      </c>
      <c r="L5590">
        <v>2112.81</v>
      </c>
      <c r="M5590">
        <v>1795.91</v>
      </c>
      <c r="N5590" t="s">
        <v>16640</v>
      </c>
      <c r="O5590" t="s">
        <v>16639</v>
      </c>
      <c r="P5590" t="s">
        <v>49</v>
      </c>
      <c r="Q5590">
        <v>12.916499999999999</v>
      </c>
      <c r="R5590">
        <v>79.132499999999993</v>
      </c>
      <c r="S5590" t="s">
        <v>250</v>
      </c>
      <c r="T5590" t="s">
        <v>249</v>
      </c>
      <c r="U5590" t="s">
        <v>46</v>
      </c>
      <c r="V5590" t="s">
        <v>212</v>
      </c>
    </row>
    <row r="5591" spans="1:22">
      <c r="A5591" t="s">
        <v>16638</v>
      </c>
      <c r="B5591" s="2">
        <v>45032.671527777777</v>
      </c>
      <c r="C5591" s="2">
        <f t="shared" si="87"/>
        <v>45026</v>
      </c>
      <c r="D5591" t="s">
        <v>2202</v>
      </c>
      <c r="E5591" t="s">
        <v>2201</v>
      </c>
      <c r="F5591" t="s">
        <v>136</v>
      </c>
      <c r="G5591" t="s">
        <v>72</v>
      </c>
      <c r="H5591" t="s">
        <v>63</v>
      </c>
      <c r="I5591">
        <v>4</v>
      </c>
      <c r="J5591">
        <v>446.27</v>
      </c>
      <c r="K5591">
        <v>355.93</v>
      </c>
      <c r="L5591">
        <v>1785.08</v>
      </c>
      <c r="M5591">
        <v>1423.72</v>
      </c>
      <c r="N5591" t="s">
        <v>16637</v>
      </c>
      <c r="O5591" t="s">
        <v>16636</v>
      </c>
      <c r="P5591" t="s">
        <v>121</v>
      </c>
      <c r="Q5591">
        <v>9.9252000000000002</v>
      </c>
      <c r="R5591">
        <v>78.119799999999998</v>
      </c>
      <c r="S5591" t="s">
        <v>48</v>
      </c>
      <c r="T5591" t="s">
        <v>47</v>
      </c>
      <c r="U5591" t="s">
        <v>77</v>
      </c>
      <c r="V5591" t="s">
        <v>9</v>
      </c>
    </row>
    <row r="5592" spans="1:22">
      <c r="A5592" t="s">
        <v>16635</v>
      </c>
      <c r="B5592" s="2">
        <v>44946.636111111111</v>
      </c>
      <c r="C5592" s="2">
        <f t="shared" si="87"/>
        <v>44942</v>
      </c>
      <c r="D5592" t="s">
        <v>2197</v>
      </c>
      <c r="E5592" t="s">
        <v>16634</v>
      </c>
      <c r="F5592" t="s">
        <v>73</v>
      </c>
      <c r="G5592" t="s">
        <v>106</v>
      </c>
      <c r="H5592" t="s">
        <v>52</v>
      </c>
      <c r="I5592">
        <v>1</v>
      </c>
      <c r="J5592">
        <v>1109.02</v>
      </c>
      <c r="K5592">
        <v>687.44</v>
      </c>
      <c r="L5592">
        <v>1109.02</v>
      </c>
      <c r="M5592">
        <v>687.44</v>
      </c>
      <c r="N5592" t="s">
        <v>16633</v>
      </c>
      <c r="O5592" t="s">
        <v>16632</v>
      </c>
      <c r="P5592" t="s">
        <v>49</v>
      </c>
      <c r="Q5592">
        <v>12.916499999999999</v>
      </c>
      <c r="R5592">
        <v>79.132499999999993</v>
      </c>
      <c r="S5592" t="s">
        <v>243</v>
      </c>
      <c r="T5592" t="s">
        <v>242</v>
      </c>
      <c r="U5592" t="s">
        <v>77</v>
      </c>
      <c r="V5592" t="s">
        <v>45</v>
      </c>
    </row>
    <row r="5593" spans="1:22">
      <c r="A5593" t="s">
        <v>16631</v>
      </c>
      <c r="B5593" s="2">
        <v>45543.663194444445</v>
      </c>
      <c r="C5593" s="2">
        <f t="shared" si="87"/>
        <v>45537</v>
      </c>
      <c r="D5593" t="s">
        <v>2192</v>
      </c>
      <c r="E5593" t="s">
        <v>2191</v>
      </c>
      <c r="F5593" t="s">
        <v>64</v>
      </c>
      <c r="G5593" t="s">
        <v>72</v>
      </c>
      <c r="H5593" t="s">
        <v>16</v>
      </c>
      <c r="I5593">
        <v>4</v>
      </c>
      <c r="J5593">
        <v>736.26</v>
      </c>
      <c r="K5593">
        <v>584.59</v>
      </c>
      <c r="L5593">
        <v>2945.04</v>
      </c>
      <c r="M5593">
        <v>2338.36</v>
      </c>
      <c r="N5593" t="s">
        <v>16630</v>
      </c>
      <c r="O5593" t="s">
        <v>16629</v>
      </c>
      <c r="P5593" t="s">
        <v>112</v>
      </c>
      <c r="Q5593">
        <v>13.082700000000001</v>
      </c>
      <c r="R5593">
        <v>80.270700000000005</v>
      </c>
      <c r="S5593" t="s">
        <v>59</v>
      </c>
      <c r="T5593" t="s">
        <v>58</v>
      </c>
      <c r="U5593" t="s">
        <v>46</v>
      </c>
      <c r="V5593" t="s">
        <v>9</v>
      </c>
    </row>
    <row r="5594" spans="1:22">
      <c r="A5594" t="s">
        <v>16628</v>
      </c>
      <c r="B5594" s="2">
        <v>45501.575694444444</v>
      </c>
      <c r="C5594" s="2">
        <f t="shared" si="87"/>
        <v>45495</v>
      </c>
      <c r="D5594" t="s">
        <v>2187</v>
      </c>
      <c r="E5594" t="s">
        <v>2186</v>
      </c>
      <c r="F5594" t="s">
        <v>166</v>
      </c>
      <c r="G5594" t="s">
        <v>82</v>
      </c>
      <c r="H5594" t="s">
        <v>63</v>
      </c>
      <c r="I5594">
        <v>1</v>
      </c>
      <c r="J5594">
        <v>230.95</v>
      </c>
      <c r="K5594">
        <v>141.52000000000001</v>
      </c>
      <c r="L5594">
        <v>230.95</v>
      </c>
      <c r="M5594">
        <v>141.52000000000001</v>
      </c>
      <c r="N5594" t="s">
        <v>16627</v>
      </c>
      <c r="O5594" t="s">
        <v>16626</v>
      </c>
      <c r="P5594" t="s">
        <v>60</v>
      </c>
      <c r="Q5594">
        <v>8.7139000000000006</v>
      </c>
      <c r="R5594">
        <v>77.756699999999995</v>
      </c>
      <c r="S5594" t="s">
        <v>111</v>
      </c>
      <c r="T5594" t="s">
        <v>110</v>
      </c>
      <c r="U5594" t="s">
        <v>77</v>
      </c>
      <c r="V5594" t="s">
        <v>9</v>
      </c>
    </row>
    <row r="5595" spans="1:22">
      <c r="A5595" t="s">
        <v>16625</v>
      </c>
      <c r="B5595" s="2">
        <v>45367.868750000001</v>
      </c>
      <c r="C5595" s="2">
        <f t="shared" si="87"/>
        <v>45362</v>
      </c>
      <c r="D5595" t="s">
        <v>2182</v>
      </c>
      <c r="E5595" t="s">
        <v>2181</v>
      </c>
      <c r="F5595" t="s">
        <v>31</v>
      </c>
      <c r="G5595" t="s">
        <v>53</v>
      </c>
      <c r="H5595" t="s">
        <v>71</v>
      </c>
      <c r="I5595">
        <v>1</v>
      </c>
      <c r="J5595">
        <v>2460.2800000000002</v>
      </c>
      <c r="K5595">
        <v>1981.42</v>
      </c>
      <c r="L5595">
        <v>2460.2800000000002</v>
      </c>
      <c r="M5595">
        <v>1981.42</v>
      </c>
      <c r="N5595" t="s">
        <v>16624</v>
      </c>
      <c r="O5595" t="s">
        <v>16623</v>
      </c>
      <c r="P5595" t="s">
        <v>13</v>
      </c>
      <c r="Q5595">
        <v>11.664300000000001</v>
      </c>
      <c r="R5595">
        <v>78.146000000000001</v>
      </c>
      <c r="S5595" t="s">
        <v>513</v>
      </c>
      <c r="T5595" t="s">
        <v>512</v>
      </c>
      <c r="U5595" t="s">
        <v>10</v>
      </c>
      <c r="V5595" t="s">
        <v>9</v>
      </c>
    </row>
    <row r="5596" spans="1:22">
      <c r="A5596" t="s">
        <v>16622</v>
      </c>
      <c r="B5596" s="2">
        <v>45169.465277777781</v>
      </c>
      <c r="C5596" s="2">
        <f t="shared" si="87"/>
        <v>45166</v>
      </c>
      <c r="D5596" t="s">
        <v>2177</v>
      </c>
      <c r="E5596" t="s">
        <v>6119</v>
      </c>
      <c r="F5596" t="s">
        <v>201</v>
      </c>
      <c r="G5596" t="s">
        <v>53</v>
      </c>
      <c r="H5596" t="s">
        <v>52</v>
      </c>
      <c r="I5596">
        <v>1</v>
      </c>
      <c r="J5596">
        <v>1832.48</v>
      </c>
      <c r="K5596">
        <v>1426.4</v>
      </c>
      <c r="L5596">
        <v>1832.48</v>
      </c>
      <c r="M5596">
        <v>1426.4</v>
      </c>
      <c r="N5596" t="s">
        <v>16621</v>
      </c>
      <c r="O5596" t="s">
        <v>16620</v>
      </c>
      <c r="P5596" t="s">
        <v>60</v>
      </c>
      <c r="Q5596">
        <v>8.7139000000000006</v>
      </c>
      <c r="R5596">
        <v>77.756699999999995</v>
      </c>
      <c r="S5596" t="s">
        <v>206</v>
      </c>
      <c r="T5596" t="s">
        <v>205</v>
      </c>
      <c r="U5596" t="s">
        <v>46</v>
      </c>
      <c r="V5596" t="s">
        <v>45</v>
      </c>
    </row>
    <row r="5597" spans="1:22">
      <c r="A5597" t="s">
        <v>16619</v>
      </c>
      <c r="B5597" s="2">
        <v>45159.830555555556</v>
      </c>
      <c r="C5597" s="2">
        <f t="shared" si="87"/>
        <v>45159</v>
      </c>
      <c r="D5597" t="s">
        <v>2172</v>
      </c>
      <c r="E5597" t="s">
        <v>6115</v>
      </c>
      <c r="F5597" t="s">
        <v>73</v>
      </c>
      <c r="G5597" t="s">
        <v>106</v>
      </c>
      <c r="H5597" t="s">
        <v>63</v>
      </c>
      <c r="I5597">
        <v>1</v>
      </c>
      <c r="J5597">
        <v>247.43</v>
      </c>
      <c r="K5597">
        <v>178.04</v>
      </c>
      <c r="L5597">
        <v>247.43</v>
      </c>
      <c r="M5597">
        <v>178.04</v>
      </c>
      <c r="N5597" t="s">
        <v>16618</v>
      </c>
      <c r="O5597" t="s">
        <v>16617</v>
      </c>
      <c r="P5597" t="s">
        <v>37</v>
      </c>
      <c r="Q5597">
        <v>10.7905</v>
      </c>
      <c r="R5597">
        <v>78.704700000000003</v>
      </c>
      <c r="S5597" t="s">
        <v>762</v>
      </c>
      <c r="T5597" t="s">
        <v>761</v>
      </c>
      <c r="U5597" t="s">
        <v>10</v>
      </c>
      <c r="V5597" t="s">
        <v>45</v>
      </c>
    </row>
    <row r="5598" spans="1:22">
      <c r="A5598" t="s">
        <v>16616</v>
      </c>
      <c r="B5598" s="2">
        <v>45423.618055555555</v>
      </c>
      <c r="C5598" s="2">
        <f t="shared" si="87"/>
        <v>45418</v>
      </c>
      <c r="D5598" t="s">
        <v>2167</v>
      </c>
      <c r="E5598" t="s">
        <v>16615</v>
      </c>
      <c r="F5598" t="s">
        <v>18</v>
      </c>
      <c r="G5598" t="s">
        <v>72</v>
      </c>
      <c r="H5598" t="s">
        <v>71</v>
      </c>
      <c r="I5598">
        <v>3</v>
      </c>
      <c r="J5598">
        <v>1596.59</v>
      </c>
      <c r="K5598">
        <v>1027.4100000000001</v>
      </c>
      <c r="L5598">
        <v>4789.7700000000004</v>
      </c>
      <c r="M5598">
        <v>3082.23</v>
      </c>
      <c r="N5598" t="s">
        <v>16614</v>
      </c>
      <c r="O5598" t="s">
        <v>16613</v>
      </c>
      <c r="P5598" t="s">
        <v>13</v>
      </c>
      <c r="Q5598">
        <v>11.664300000000001</v>
      </c>
      <c r="R5598">
        <v>78.146000000000001</v>
      </c>
      <c r="S5598" t="s">
        <v>295</v>
      </c>
      <c r="T5598" t="s">
        <v>294</v>
      </c>
      <c r="U5598" t="s">
        <v>10</v>
      </c>
      <c r="V5598" t="s">
        <v>45</v>
      </c>
    </row>
    <row r="5599" spans="1:22">
      <c r="A5599" t="s">
        <v>16612</v>
      </c>
      <c r="B5599" s="2">
        <v>45173.441666666666</v>
      </c>
      <c r="C5599" s="2">
        <f t="shared" si="87"/>
        <v>45173</v>
      </c>
      <c r="D5599" t="s">
        <v>2162</v>
      </c>
      <c r="E5599" t="s">
        <v>16611</v>
      </c>
      <c r="F5599" t="s">
        <v>201</v>
      </c>
      <c r="G5599" t="s">
        <v>82</v>
      </c>
      <c r="H5599" t="s">
        <v>29</v>
      </c>
      <c r="I5599">
        <v>2</v>
      </c>
      <c r="J5599">
        <v>1648.86</v>
      </c>
      <c r="K5599">
        <v>1378.16</v>
      </c>
      <c r="L5599">
        <v>3297.72</v>
      </c>
      <c r="M5599">
        <v>2756.32</v>
      </c>
      <c r="N5599" t="s">
        <v>16610</v>
      </c>
      <c r="O5599" t="s">
        <v>16609</v>
      </c>
      <c r="P5599" t="s">
        <v>121</v>
      </c>
      <c r="Q5599">
        <v>9.9252000000000002</v>
      </c>
      <c r="R5599">
        <v>78.119799999999998</v>
      </c>
      <c r="S5599" t="s">
        <v>250</v>
      </c>
      <c r="T5599" t="s">
        <v>249</v>
      </c>
      <c r="U5599" t="s">
        <v>23</v>
      </c>
      <c r="V5599" t="s">
        <v>212</v>
      </c>
    </row>
    <row r="5600" spans="1:22">
      <c r="A5600" t="s">
        <v>16608</v>
      </c>
      <c r="B5600" s="2">
        <v>45446.84375</v>
      </c>
      <c r="C5600" s="2">
        <f t="shared" si="87"/>
        <v>45446</v>
      </c>
      <c r="D5600" t="s">
        <v>2157</v>
      </c>
      <c r="E5600" t="s">
        <v>7939</v>
      </c>
      <c r="F5600" t="s">
        <v>136</v>
      </c>
      <c r="G5600" t="s">
        <v>106</v>
      </c>
      <c r="H5600" t="s">
        <v>40</v>
      </c>
      <c r="I5600">
        <v>2</v>
      </c>
      <c r="J5600">
        <v>1605.01</v>
      </c>
      <c r="K5600">
        <v>1142.22</v>
      </c>
      <c r="L5600">
        <v>3210.02</v>
      </c>
      <c r="M5600">
        <v>2284.44</v>
      </c>
      <c r="N5600" t="s">
        <v>16607</v>
      </c>
      <c r="O5600" t="s">
        <v>16606</v>
      </c>
      <c r="P5600" t="s">
        <v>68</v>
      </c>
      <c r="Q5600">
        <v>11.34</v>
      </c>
      <c r="R5600">
        <v>77.717200000000005</v>
      </c>
      <c r="S5600" t="s">
        <v>48</v>
      </c>
      <c r="T5600" t="s">
        <v>47</v>
      </c>
      <c r="U5600" t="s">
        <v>23</v>
      </c>
      <c r="V5600" t="s">
        <v>22</v>
      </c>
    </row>
    <row r="5601" spans="1:22">
      <c r="A5601" t="s">
        <v>16605</v>
      </c>
      <c r="B5601" s="2">
        <v>45544.669444444444</v>
      </c>
      <c r="C5601" s="2">
        <f t="shared" si="87"/>
        <v>45544</v>
      </c>
      <c r="D5601" t="s">
        <v>2152</v>
      </c>
      <c r="E5601" t="s">
        <v>16604</v>
      </c>
      <c r="F5601" t="s">
        <v>73</v>
      </c>
      <c r="G5601" t="s">
        <v>82</v>
      </c>
      <c r="H5601" t="s">
        <v>63</v>
      </c>
      <c r="I5601">
        <v>4</v>
      </c>
      <c r="J5601">
        <v>2139.38</v>
      </c>
      <c r="K5601">
        <v>1451.46</v>
      </c>
      <c r="L5601">
        <v>8557.52</v>
      </c>
      <c r="M5601">
        <v>5805.84</v>
      </c>
      <c r="N5601" t="s">
        <v>16603</v>
      </c>
      <c r="O5601" t="s">
        <v>16602</v>
      </c>
      <c r="P5601" t="s">
        <v>37</v>
      </c>
      <c r="Q5601">
        <v>10.7905</v>
      </c>
      <c r="R5601">
        <v>78.704700000000003</v>
      </c>
      <c r="S5601" t="s">
        <v>396</v>
      </c>
      <c r="T5601" t="s">
        <v>395</v>
      </c>
      <c r="U5601" t="s">
        <v>10</v>
      </c>
      <c r="V5601" t="s">
        <v>9</v>
      </c>
    </row>
    <row r="5602" spans="1:22">
      <c r="A5602" t="s">
        <v>16601</v>
      </c>
      <c r="B5602" s="2">
        <v>45197.521527777775</v>
      </c>
      <c r="C5602" s="2">
        <f t="shared" si="87"/>
        <v>45194</v>
      </c>
      <c r="D5602" t="s">
        <v>2147</v>
      </c>
      <c r="E5602" t="s">
        <v>6096</v>
      </c>
      <c r="F5602" t="s">
        <v>136</v>
      </c>
      <c r="G5602" t="s">
        <v>41</v>
      </c>
      <c r="H5602" t="s">
        <v>29</v>
      </c>
      <c r="I5602">
        <v>1</v>
      </c>
      <c r="J5602">
        <v>266.63</v>
      </c>
      <c r="K5602">
        <v>214.12</v>
      </c>
      <c r="L5602">
        <v>266.63</v>
      </c>
      <c r="M5602">
        <v>214.12</v>
      </c>
      <c r="N5602" t="s">
        <v>16600</v>
      </c>
      <c r="O5602" t="s">
        <v>16599</v>
      </c>
      <c r="P5602" t="s">
        <v>13</v>
      </c>
      <c r="Q5602">
        <v>11.664300000000001</v>
      </c>
      <c r="R5602">
        <v>78.146000000000001</v>
      </c>
      <c r="S5602" t="s">
        <v>48</v>
      </c>
      <c r="T5602" t="s">
        <v>47</v>
      </c>
      <c r="U5602" t="s">
        <v>77</v>
      </c>
      <c r="V5602" t="s">
        <v>9</v>
      </c>
    </row>
    <row r="5603" spans="1:22">
      <c r="A5603" t="s">
        <v>16598</v>
      </c>
      <c r="B5603" s="2">
        <v>45398.849305555559</v>
      </c>
      <c r="C5603" s="2">
        <f t="shared" si="87"/>
        <v>45397</v>
      </c>
      <c r="D5603" t="s">
        <v>2142</v>
      </c>
      <c r="E5603" t="s">
        <v>13218</v>
      </c>
      <c r="F5603" t="s">
        <v>64</v>
      </c>
      <c r="G5603" t="s">
        <v>82</v>
      </c>
      <c r="H5603" t="s">
        <v>63</v>
      </c>
      <c r="I5603">
        <v>1</v>
      </c>
      <c r="J5603">
        <v>1142.5999999999999</v>
      </c>
      <c r="K5603">
        <v>795.16</v>
      </c>
      <c r="L5603">
        <v>1142.5999999999999</v>
      </c>
      <c r="M5603">
        <v>795.16</v>
      </c>
      <c r="N5603" t="s">
        <v>16597</v>
      </c>
      <c r="O5603" t="s">
        <v>16596</v>
      </c>
      <c r="P5603" t="s">
        <v>60</v>
      </c>
      <c r="Q5603">
        <v>8.7139000000000006</v>
      </c>
      <c r="R5603">
        <v>77.756699999999995</v>
      </c>
      <c r="S5603" t="s">
        <v>48</v>
      </c>
      <c r="T5603" t="s">
        <v>47</v>
      </c>
      <c r="U5603" t="s">
        <v>46</v>
      </c>
      <c r="V5603" t="s">
        <v>45</v>
      </c>
    </row>
    <row r="5604" spans="1:22">
      <c r="A5604" t="s">
        <v>16595</v>
      </c>
      <c r="B5604" s="2">
        <v>45094.589583333334</v>
      </c>
      <c r="C5604" s="2">
        <f t="shared" si="87"/>
        <v>45089</v>
      </c>
      <c r="D5604" t="s">
        <v>2137</v>
      </c>
      <c r="E5604" t="s">
        <v>9729</v>
      </c>
      <c r="F5604" t="s">
        <v>18</v>
      </c>
      <c r="G5604" t="s">
        <v>91</v>
      </c>
      <c r="H5604" t="s">
        <v>71</v>
      </c>
      <c r="I5604">
        <v>1</v>
      </c>
      <c r="J5604">
        <v>2280.59</v>
      </c>
      <c r="K5604">
        <v>1521.9</v>
      </c>
      <c r="L5604">
        <v>2280.59</v>
      </c>
      <c r="M5604">
        <v>1521.9</v>
      </c>
      <c r="N5604" t="s">
        <v>16594</v>
      </c>
      <c r="O5604" t="s">
        <v>16593</v>
      </c>
      <c r="P5604" t="s">
        <v>37</v>
      </c>
      <c r="Q5604">
        <v>10.7905</v>
      </c>
      <c r="R5604">
        <v>78.704700000000003</v>
      </c>
      <c r="S5604" t="s">
        <v>333</v>
      </c>
      <c r="T5604" t="s">
        <v>332</v>
      </c>
      <c r="U5604" t="s">
        <v>77</v>
      </c>
      <c r="V5604" t="s">
        <v>45</v>
      </c>
    </row>
    <row r="5605" spans="1:22">
      <c r="A5605" t="s">
        <v>16592</v>
      </c>
      <c r="B5605" s="2">
        <v>45371.472916666666</v>
      </c>
      <c r="C5605" s="2">
        <f t="shared" si="87"/>
        <v>45369</v>
      </c>
      <c r="D5605" t="s">
        <v>2132</v>
      </c>
      <c r="E5605" t="s">
        <v>4183</v>
      </c>
      <c r="F5605" t="s">
        <v>136</v>
      </c>
      <c r="G5605" t="s">
        <v>53</v>
      </c>
      <c r="H5605" t="s">
        <v>71</v>
      </c>
      <c r="I5605">
        <v>4</v>
      </c>
      <c r="J5605">
        <v>972.07</v>
      </c>
      <c r="K5605">
        <v>696.01</v>
      </c>
      <c r="L5605">
        <v>3888.28</v>
      </c>
      <c r="M5605">
        <v>2784.04</v>
      </c>
      <c r="N5605" t="s">
        <v>16591</v>
      </c>
      <c r="O5605" t="s">
        <v>16590</v>
      </c>
      <c r="P5605" t="s">
        <v>112</v>
      </c>
      <c r="Q5605">
        <v>13.082700000000001</v>
      </c>
      <c r="R5605">
        <v>80.270700000000005</v>
      </c>
      <c r="S5605" t="s">
        <v>226</v>
      </c>
      <c r="T5605" t="s">
        <v>225</v>
      </c>
      <c r="U5605" t="s">
        <v>57</v>
      </c>
      <c r="V5605" t="s">
        <v>9</v>
      </c>
    </row>
    <row r="5606" spans="1:22">
      <c r="A5606" t="s">
        <v>16589</v>
      </c>
      <c r="B5606" s="2">
        <v>45027.517361111109</v>
      </c>
      <c r="C5606" s="2">
        <f t="shared" si="87"/>
        <v>45026</v>
      </c>
      <c r="D5606" t="s">
        <v>2127</v>
      </c>
      <c r="E5606" t="s">
        <v>11501</v>
      </c>
      <c r="F5606" t="s">
        <v>83</v>
      </c>
      <c r="G5606" t="s">
        <v>41</v>
      </c>
      <c r="H5606" t="s">
        <v>63</v>
      </c>
      <c r="I5606">
        <v>2</v>
      </c>
      <c r="J5606">
        <v>2360.94</v>
      </c>
      <c r="K5606">
        <v>1661.54</v>
      </c>
      <c r="L5606">
        <v>4721.88</v>
      </c>
      <c r="M5606">
        <v>3323.08</v>
      </c>
      <c r="N5606" t="s">
        <v>16588</v>
      </c>
      <c r="O5606" t="s">
        <v>16587</v>
      </c>
      <c r="P5606" t="s">
        <v>26</v>
      </c>
      <c r="Q5606">
        <v>11.0168</v>
      </c>
      <c r="R5606">
        <v>76.955799999999996</v>
      </c>
      <c r="S5606" t="s">
        <v>59</v>
      </c>
      <c r="T5606" t="s">
        <v>58</v>
      </c>
      <c r="U5606" t="s">
        <v>57</v>
      </c>
      <c r="V5606" t="s">
        <v>9</v>
      </c>
    </row>
    <row r="5607" spans="1:22">
      <c r="A5607" t="s">
        <v>16586</v>
      </c>
      <c r="B5607" s="2">
        <v>44956.555555555555</v>
      </c>
      <c r="C5607" s="2">
        <f t="shared" si="87"/>
        <v>44956</v>
      </c>
      <c r="D5607" t="s">
        <v>2122</v>
      </c>
      <c r="E5607" t="s">
        <v>16585</v>
      </c>
      <c r="F5607" t="s">
        <v>201</v>
      </c>
      <c r="G5607" t="s">
        <v>41</v>
      </c>
      <c r="H5607" t="s">
        <v>63</v>
      </c>
      <c r="I5607">
        <v>2</v>
      </c>
      <c r="J5607">
        <v>1625.95</v>
      </c>
      <c r="K5607">
        <v>1144.72</v>
      </c>
      <c r="L5607">
        <v>3251.9</v>
      </c>
      <c r="M5607">
        <v>2289.44</v>
      </c>
      <c r="N5607" t="s">
        <v>16584</v>
      </c>
      <c r="O5607" t="s">
        <v>16583</v>
      </c>
      <c r="P5607" t="s">
        <v>26</v>
      </c>
      <c r="Q5607">
        <v>11.0168</v>
      </c>
      <c r="R5607">
        <v>76.955799999999996</v>
      </c>
      <c r="S5607" t="s">
        <v>153</v>
      </c>
      <c r="T5607" t="s">
        <v>152</v>
      </c>
      <c r="U5607" t="s">
        <v>10</v>
      </c>
      <c r="V5607" t="s">
        <v>9</v>
      </c>
    </row>
    <row r="5608" spans="1:22">
      <c r="A5608" t="s">
        <v>16582</v>
      </c>
      <c r="B5608" s="2">
        <v>45335.456944444442</v>
      </c>
      <c r="C5608" s="2">
        <f t="shared" si="87"/>
        <v>45334</v>
      </c>
      <c r="D5608" t="s">
        <v>2117</v>
      </c>
      <c r="E5608" t="s">
        <v>2116</v>
      </c>
      <c r="F5608" t="s">
        <v>83</v>
      </c>
      <c r="G5608" t="s">
        <v>115</v>
      </c>
      <c r="H5608" t="s">
        <v>40</v>
      </c>
      <c r="I5608">
        <v>2</v>
      </c>
      <c r="J5608">
        <v>730.61</v>
      </c>
      <c r="K5608">
        <v>446.15</v>
      </c>
      <c r="L5608">
        <v>1461.22</v>
      </c>
      <c r="M5608">
        <v>892.3</v>
      </c>
      <c r="N5608" t="s">
        <v>16581</v>
      </c>
      <c r="O5608" t="s">
        <v>16580</v>
      </c>
      <c r="P5608" t="s">
        <v>60</v>
      </c>
      <c r="Q5608">
        <v>8.7139000000000006</v>
      </c>
      <c r="R5608">
        <v>77.756699999999995</v>
      </c>
      <c r="S5608" t="s">
        <v>250</v>
      </c>
      <c r="T5608" t="s">
        <v>249</v>
      </c>
      <c r="U5608" t="s">
        <v>23</v>
      </c>
      <c r="V5608" t="s">
        <v>45</v>
      </c>
    </row>
    <row r="5609" spans="1:22">
      <c r="A5609" t="s">
        <v>16579</v>
      </c>
      <c r="B5609" s="2">
        <v>45527.820138888892</v>
      </c>
      <c r="C5609" s="2">
        <f t="shared" si="87"/>
        <v>45523</v>
      </c>
      <c r="D5609" t="s">
        <v>2112</v>
      </c>
      <c r="E5609" t="s">
        <v>4168</v>
      </c>
      <c r="F5609" t="s">
        <v>73</v>
      </c>
      <c r="G5609" t="s">
        <v>72</v>
      </c>
      <c r="H5609" t="s">
        <v>16</v>
      </c>
      <c r="I5609">
        <v>4</v>
      </c>
      <c r="J5609">
        <v>767.68</v>
      </c>
      <c r="K5609">
        <v>499.35</v>
      </c>
      <c r="L5609">
        <v>3070.72</v>
      </c>
      <c r="M5609">
        <v>1997.4</v>
      </c>
      <c r="N5609" t="s">
        <v>16578</v>
      </c>
      <c r="O5609" t="s">
        <v>16577</v>
      </c>
      <c r="P5609" t="s">
        <v>37</v>
      </c>
      <c r="Q5609">
        <v>10.7905</v>
      </c>
      <c r="R5609">
        <v>78.704700000000003</v>
      </c>
      <c r="S5609" t="s">
        <v>413</v>
      </c>
      <c r="T5609" t="s">
        <v>412</v>
      </c>
      <c r="U5609" t="s">
        <v>57</v>
      </c>
      <c r="V5609" t="s">
        <v>22</v>
      </c>
    </row>
    <row r="5610" spans="1:22">
      <c r="A5610" t="s">
        <v>16576</v>
      </c>
      <c r="B5610" s="2">
        <v>45365.647222222222</v>
      </c>
      <c r="C5610" s="2">
        <f t="shared" si="87"/>
        <v>45362</v>
      </c>
      <c r="D5610" t="s">
        <v>2107</v>
      </c>
      <c r="E5610" t="s">
        <v>16575</v>
      </c>
      <c r="F5610" t="s">
        <v>201</v>
      </c>
      <c r="G5610" t="s">
        <v>41</v>
      </c>
      <c r="H5610" t="s">
        <v>16</v>
      </c>
      <c r="I5610">
        <v>4</v>
      </c>
      <c r="J5610">
        <v>763</v>
      </c>
      <c r="K5610">
        <v>473.76</v>
      </c>
      <c r="L5610">
        <v>3052</v>
      </c>
      <c r="M5610">
        <v>1895.04</v>
      </c>
      <c r="N5610" t="s">
        <v>16574</v>
      </c>
      <c r="O5610" t="s">
        <v>16573</v>
      </c>
      <c r="P5610" t="s">
        <v>37</v>
      </c>
      <c r="Q5610">
        <v>10.7905</v>
      </c>
      <c r="R5610">
        <v>78.704700000000003</v>
      </c>
      <c r="S5610" t="s">
        <v>364</v>
      </c>
      <c r="T5610" t="s">
        <v>363</v>
      </c>
      <c r="U5610" t="s">
        <v>46</v>
      </c>
      <c r="V5610" t="s">
        <v>9</v>
      </c>
    </row>
    <row r="5611" spans="1:22">
      <c r="A5611" t="s">
        <v>16572</v>
      </c>
      <c r="B5611" s="2">
        <v>45143.738888888889</v>
      </c>
      <c r="C5611" s="2">
        <f t="shared" si="87"/>
        <v>45138</v>
      </c>
      <c r="D5611" t="s">
        <v>2102</v>
      </c>
      <c r="E5611" t="s">
        <v>16571</v>
      </c>
      <c r="F5611" t="s">
        <v>166</v>
      </c>
      <c r="G5611" t="s">
        <v>17</v>
      </c>
      <c r="H5611" t="s">
        <v>16</v>
      </c>
      <c r="I5611">
        <v>1</v>
      </c>
      <c r="J5611">
        <v>1731.34</v>
      </c>
      <c r="K5611">
        <v>1398.54</v>
      </c>
      <c r="L5611">
        <v>1731.34</v>
      </c>
      <c r="M5611">
        <v>1398.54</v>
      </c>
      <c r="N5611" t="s">
        <v>16570</v>
      </c>
      <c r="O5611" t="s">
        <v>16569</v>
      </c>
      <c r="P5611" t="s">
        <v>60</v>
      </c>
      <c r="Q5611">
        <v>8.7139000000000006</v>
      </c>
      <c r="R5611">
        <v>77.756699999999995</v>
      </c>
      <c r="S5611" t="s">
        <v>96</v>
      </c>
      <c r="T5611" t="s">
        <v>95</v>
      </c>
      <c r="U5611" t="s">
        <v>10</v>
      </c>
      <c r="V5611" t="s">
        <v>22</v>
      </c>
    </row>
    <row r="5612" spans="1:22">
      <c r="A5612" t="s">
        <v>16568</v>
      </c>
      <c r="B5612" s="2">
        <v>45367.706250000003</v>
      </c>
      <c r="C5612" s="2">
        <f t="shared" si="87"/>
        <v>45362</v>
      </c>
      <c r="D5612" t="s">
        <v>2097</v>
      </c>
      <c r="E5612" t="s">
        <v>2096</v>
      </c>
      <c r="F5612" t="s">
        <v>73</v>
      </c>
      <c r="G5612" t="s">
        <v>41</v>
      </c>
      <c r="H5612" t="s">
        <v>63</v>
      </c>
      <c r="I5612">
        <v>4</v>
      </c>
      <c r="J5612">
        <v>687.25</v>
      </c>
      <c r="K5612">
        <v>517.09</v>
      </c>
      <c r="L5612">
        <v>2749</v>
      </c>
      <c r="M5612">
        <v>2068.36</v>
      </c>
      <c r="N5612" t="s">
        <v>16567</v>
      </c>
      <c r="O5612" t="s">
        <v>16566</v>
      </c>
      <c r="P5612" t="s">
        <v>37</v>
      </c>
      <c r="Q5612">
        <v>10.7905</v>
      </c>
      <c r="R5612">
        <v>78.704700000000003</v>
      </c>
      <c r="S5612" t="s">
        <v>111</v>
      </c>
      <c r="T5612" t="s">
        <v>110</v>
      </c>
      <c r="U5612" t="s">
        <v>10</v>
      </c>
      <c r="V5612" t="s">
        <v>45</v>
      </c>
    </row>
    <row r="5613" spans="1:22">
      <c r="A5613" t="s">
        <v>16565</v>
      </c>
      <c r="B5613" s="2">
        <v>45191.511805555558</v>
      </c>
      <c r="C5613" s="2">
        <f t="shared" si="87"/>
        <v>45187</v>
      </c>
      <c r="D5613" t="s">
        <v>2092</v>
      </c>
      <c r="E5613" t="s">
        <v>6053</v>
      </c>
      <c r="F5613" t="s">
        <v>73</v>
      </c>
      <c r="G5613" t="s">
        <v>91</v>
      </c>
      <c r="H5613" t="s">
        <v>63</v>
      </c>
      <c r="I5613">
        <v>4</v>
      </c>
      <c r="J5613">
        <v>1405.26</v>
      </c>
      <c r="K5613">
        <v>930.05</v>
      </c>
      <c r="L5613">
        <v>5621.04</v>
      </c>
      <c r="M5613">
        <v>3720.2</v>
      </c>
      <c r="N5613" t="s">
        <v>16564</v>
      </c>
      <c r="O5613" t="s">
        <v>16563</v>
      </c>
      <c r="P5613" t="s">
        <v>37</v>
      </c>
      <c r="Q5613">
        <v>10.7905</v>
      </c>
      <c r="R5613">
        <v>78.704700000000003</v>
      </c>
      <c r="S5613" t="s">
        <v>103</v>
      </c>
      <c r="T5613" t="s">
        <v>102</v>
      </c>
      <c r="U5613" t="s">
        <v>10</v>
      </c>
      <c r="V5613" t="s">
        <v>9</v>
      </c>
    </row>
    <row r="5614" spans="1:22">
      <c r="A5614" t="s">
        <v>16562</v>
      </c>
      <c r="B5614" s="2">
        <v>45471.888194444444</v>
      </c>
      <c r="C5614" s="2">
        <f t="shared" si="87"/>
        <v>45467</v>
      </c>
      <c r="D5614" t="s">
        <v>2087</v>
      </c>
      <c r="E5614" t="s">
        <v>16561</v>
      </c>
      <c r="F5614" t="s">
        <v>18</v>
      </c>
      <c r="G5614" t="s">
        <v>53</v>
      </c>
      <c r="H5614" t="s">
        <v>63</v>
      </c>
      <c r="I5614">
        <v>1</v>
      </c>
      <c r="J5614">
        <v>2207.87</v>
      </c>
      <c r="K5614">
        <v>1984.48</v>
      </c>
      <c r="L5614">
        <v>2207.87</v>
      </c>
      <c r="M5614">
        <v>1984.48</v>
      </c>
      <c r="N5614" t="s">
        <v>16560</v>
      </c>
      <c r="O5614" t="s">
        <v>16559</v>
      </c>
      <c r="P5614" t="s">
        <v>112</v>
      </c>
      <c r="Q5614">
        <v>13.082700000000001</v>
      </c>
      <c r="R5614">
        <v>80.270700000000005</v>
      </c>
      <c r="S5614" t="s">
        <v>295</v>
      </c>
      <c r="T5614" t="s">
        <v>294</v>
      </c>
      <c r="U5614" t="s">
        <v>23</v>
      </c>
      <c r="V5614" t="s">
        <v>22</v>
      </c>
    </row>
    <row r="5615" spans="1:22">
      <c r="A5615" t="s">
        <v>16558</v>
      </c>
      <c r="B5615" s="2">
        <v>45149.800694444442</v>
      </c>
      <c r="C5615" s="2">
        <f t="shared" si="87"/>
        <v>45145</v>
      </c>
      <c r="D5615" t="s">
        <v>2082</v>
      </c>
      <c r="E5615" t="s">
        <v>16557</v>
      </c>
      <c r="F5615" t="s">
        <v>64</v>
      </c>
      <c r="G5615" t="s">
        <v>30</v>
      </c>
      <c r="H5615" t="s">
        <v>16</v>
      </c>
      <c r="I5615">
        <v>2</v>
      </c>
      <c r="J5615">
        <v>1940.91</v>
      </c>
      <c r="K5615">
        <v>1323.11</v>
      </c>
      <c r="L5615">
        <v>3881.82</v>
      </c>
      <c r="M5615">
        <v>2646.22</v>
      </c>
      <c r="N5615" t="s">
        <v>16556</v>
      </c>
      <c r="O5615" t="s">
        <v>16555</v>
      </c>
      <c r="P5615" t="s">
        <v>37</v>
      </c>
      <c r="Q5615">
        <v>10.7905</v>
      </c>
      <c r="R5615">
        <v>78.704700000000003</v>
      </c>
      <c r="S5615" t="s">
        <v>146</v>
      </c>
      <c r="T5615" t="s">
        <v>145</v>
      </c>
      <c r="U5615" t="s">
        <v>57</v>
      </c>
      <c r="V5615" t="s">
        <v>22</v>
      </c>
    </row>
    <row r="5616" spans="1:22">
      <c r="A5616" t="s">
        <v>16554</v>
      </c>
      <c r="B5616" s="2">
        <v>45268.823611111111</v>
      </c>
      <c r="C5616" s="2">
        <f t="shared" si="87"/>
        <v>45264</v>
      </c>
      <c r="D5616" t="s">
        <v>2077</v>
      </c>
      <c r="E5616" t="s">
        <v>2076</v>
      </c>
      <c r="F5616" t="s">
        <v>166</v>
      </c>
      <c r="G5616" t="s">
        <v>106</v>
      </c>
      <c r="H5616" t="s">
        <v>29</v>
      </c>
      <c r="I5616">
        <v>1</v>
      </c>
      <c r="J5616">
        <v>697.65</v>
      </c>
      <c r="K5616">
        <v>532.14</v>
      </c>
      <c r="L5616">
        <v>697.65</v>
      </c>
      <c r="M5616">
        <v>532.14</v>
      </c>
      <c r="N5616" t="s">
        <v>16553</v>
      </c>
      <c r="O5616" t="s">
        <v>16552</v>
      </c>
      <c r="P5616" t="s">
        <v>37</v>
      </c>
      <c r="Q5616">
        <v>10.7905</v>
      </c>
      <c r="R5616">
        <v>78.704700000000003</v>
      </c>
      <c r="S5616" t="s">
        <v>283</v>
      </c>
      <c r="T5616" t="s">
        <v>282</v>
      </c>
      <c r="U5616" t="s">
        <v>57</v>
      </c>
      <c r="V5616" t="s">
        <v>9</v>
      </c>
    </row>
    <row r="5617" spans="1:22">
      <c r="A5617" t="s">
        <v>16551</v>
      </c>
      <c r="B5617" s="2">
        <v>45488.905555555553</v>
      </c>
      <c r="C5617" s="2">
        <f t="shared" si="87"/>
        <v>45488</v>
      </c>
      <c r="D5617" t="s">
        <v>2072</v>
      </c>
      <c r="E5617" t="s">
        <v>11462</v>
      </c>
      <c r="F5617" t="s">
        <v>136</v>
      </c>
      <c r="G5617" t="s">
        <v>17</v>
      </c>
      <c r="H5617" t="s">
        <v>52</v>
      </c>
      <c r="I5617">
        <v>3</v>
      </c>
      <c r="J5617">
        <v>246.33</v>
      </c>
      <c r="K5617">
        <v>149.99</v>
      </c>
      <c r="L5617">
        <v>738.99</v>
      </c>
      <c r="M5617">
        <v>449.97</v>
      </c>
      <c r="N5617" t="s">
        <v>16550</v>
      </c>
      <c r="O5617" t="s">
        <v>16549</v>
      </c>
      <c r="P5617" t="s">
        <v>26</v>
      </c>
      <c r="Q5617">
        <v>11.0168</v>
      </c>
      <c r="R5617">
        <v>76.955799999999996</v>
      </c>
      <c r="S5617" t="s">
        <v>226</v>
      </c>
      <c r="T5617" t="s">
        <v>225</v>
      </c>
      <c r="U5617" t="s">
        <v>57</v>
      </c>
      <c r="V5617" t="s">
        <v>9</v>
      </c>
    </row>
    <row r="5618" spans="1:22">
      <c r="A5618" t="s">
        <v>16548</v>
      </c>
      <c r="B5618" s="2">
        <v>45034.730555555558</v>
      </c>
      <c r="C5618" s="2">
        <f t="shared" si="87"/>
        <v>45033</v>
      </c>
      <c r="D5618" t="s">
        <v>2067</v>
      </c>
      <c r="E5618" t="s">
        <v>2066</v>
      </c>
      <c r="F5618" t="s">
        <v>64</v>
      </c>
      <c r="G5618" t="s">
        <v>17</v>
      </c>
      <c r="H5618" t="s">
        <v>63</v>
      </c>
      <c r="I5618">
        <v>4</v>
      </c>
      <c r="J5618">
        <v>461.48</v>
      </c>
      <c r="K5618">
        <v>399.03</v>
      </c>
      <c r="L5618">
        <v>1845.92</v>
      </c>
      <c r="M5618">
        <v>1596.12</v>
      </c>
      <c r="N5618" t="s">
        <v>16547</v>
      </c>
      <c r="O5618" t="s">
        <v>16546</v>
      </c>
      <c r="P5618" t="s">
        <v>49</v>
      </c>
      <c r="Q5618">
        <v>12.916499999999999</v>
      </c>
      <c r="R5618">
        <v>79.132499999999993</v>
      </c>
      <c r="S5618" t="s">
        <v>302</v>
      </c>
      <c r="T5618" t="s">
        <v>301</v>
      </c>
      <c r="U5618" t="s">
        <v>10</v>
      </c>
      <c r="V5618" t="s">
        <v>212</v>
      </c>
    </row>
    <row r="5619" spans="1:22">
      <c r="A5619" t="s">
        <v>16545</v>
      </c>
      <c r="B5619" s="2">
        <v>45327.806944444441</v>
      </c>
      <c r="C5619" s="2">
        <f t="shared" si="87"/>
        <v>45327</v>
      </c>
      <c r="D5619" t="s">
        <v>2062</v>
      </c>
      <c r="E5619" t="s">
        <v>16544</v>
      </c>
      <c r="F5619" t="s">
        <v>201</v>
      </c>
      <c r="G5619" t="s">
        <v>72</v>
      </c>
      <c r="H5619" t="s">
        <v>71</v>
      </c>
      <c r="I5619">
        <v>2</v>
      </c>
      <c r="J5619">
        <v>314.74</v>
      </c>
      <c r="K5619">
        <v>211.77</v>
      </c>
      <c r="L5619">
        <v>629.48</v>
      </c>
      <c r="M5619">
        <v>423.54</v>
      </c>
      <c r="N5619" t="s">
        <v>16543</v>
      </c>
      <c r="O5619" t="s">
        <v>16542</v>
      </c>
      <c r="P5619" t="s">
        <v>37</v>
      </c>
      <c r="Q5619">
        <v>10.7905</v>
      </c>
      <c r="R5619">
        <v>78.704700000000003</v>
      </c>
      <c r="S5619" t="s">
        <v>530</v>
      </c>
      <c r="T5619" t="s">
        <v>529</v>
      </c>
      <c r="U5619" t="s">
        <v>77</v>
      </c>
      <c r="V5619" t="s">
        <v>9</v>
      </c>
    </row>
    <row r="5620" spans="1:22">
      <c r="A5620" t="s">
        <v>16541</v>
      </c>
      <c r="B5620" s="2">
        <v>45427.602777777778</v>
      </c>
      <c r="C5620" s="2">
        <f t="shared" si="87"/>
        <v>45425</v>
      </c>
      <c r="D5620" t="s">
        <v>2057</v>
      </c>
      <c r="E5620" t="s">
        <v>4126</v>
      </c>
      <c r="F5620" t="s">
        <v>18</v>
      </c>
      <c r="G5620" t="s">
        <v>41</v>
      </c>
      <c r="H5620" t="s">
        <v>16</v>
      </c>
      <c r="I5620">
        <v>3</v>
      </c>
      <c r="J5620">
        <v>2270.3200000000002</v>
      </c>
      <c r="K5620">
        <v>1682.09</v>
      </c>
      <c r="L5620">
        <v>6810.96</v>
      </c>
      <c r="M5620">
        <v>5046.2700000000004</v>
      </c>
      <c r="N5620" t="s">
        <v>16540</v>
      </c>
      <c r="O5620" t="s">
        <v>16539</v>
      </c>
      <c r="P5620" t="s">
        <v>13</v>
      </c>
      <c r="Q5620">
        <v>11.664300000000001</v>
      </c>
      <c r="R5620">
        <v>78.146000000000001</v>
      </c>
      <c r="S5620" t="s">
        <v>537</v>
      </c>
      <c r="T5620" t="s">
        <v>536</v>
      </c>
      <c r="U5620" t="s">
        <v>10</v>
      </c>
      <c r="V5620" t="s">
        <v>22</v>
      </c>
    </row>
    <row r="5621" spans="1:22">
      <c r="A5621" t="s">
        <v>16538</v>
      </c>
      <c r="B5621" s="2">
        <v>45082.905555555553</v>
      </c>
      <c r="C5621" s="2">
        <f t="shared" si="87"/>
        <v>45082</v>
      </c>
      <c r="D5621" t="s">
        <v>2052</v>
      </c>
      <c r="E5621" t="s">
        <v>4122</v>
      </c>
      <c r="F5621" t="s">
        <v>18</v>
      </c>
      <c r="G5621" t="s">
        <v>82</v>
      </c>
      <c r="H5621" t="s">
        <v>52</v>
      </c>
      <c r="I5621">
        <v>1</v>
      </c>
      <c r="J5621">
        <v>479.25</v>
      </c>
      <c r="K5621">
        <v>394.95</v>
      </c>
      <c r="L5621">
        <v>479.25</v>
      </c>
      <c r="M5621">
        <v>394.95</v>
      </c>
      <c r="N5621" t="s">
        <v>16537</v>
      </c>
      <c r="O5621" t="s">
        <v>16536</v>
      </c>
      <c r="P5621" t="s">
        <v>68</v>
      </c>
      <c r="Q5621">
        <v>11.34</v>
      </c>
      <c r="R5621">
        <v>77.717200000000005</v>
      </c>
      <c r="S5621" t="s">
        <v>454</v>
      </c>
      <c r="T5621" t="s">
        <v>453</v>
      </c>
      <c r="U5621" t="s">
        <v>77</v>
      </c>
      <c r="V5621" t="s">
        <v>9</v>
      </c>
    </row>
    <row r="5622" spans="1:22">
      <c r="A5622" t="s">
        <v>16535</v>
      </c>
      <c r="B5622" s="2">
        <v>45058.420138888891</v>
      </c>
      <c r="C5622" s="2">
        <f t="shared" si="87"/>
        <v>45054</v>
      </c>
      <c r="D5622" t="s">
        <v>2047</v>
      </c>
      <c r="E5622" t="s">
        <v>2046</v>
      </c>
      <c r="F5622" t="s">
        <v>136</v>
      </c>
      <c r="G5622" t="s">
        <v>82</v>
      </c>
      <c r="H5622" t="s">
        <v>52</v>
      </c>
      <c r="I5622">
        <v>4</v>
      </c>
      <c r="J5622">
        <v>1167.54</v>
      </c>
      <c r="K5622">
        <v>755.66</v>
      </c>
      <c r="L5622">
        <v>4670.16</v>
      </c>
      <c r="M5622">
        <v>3022.64</v>
      </c>
      <c r="N5622" t="s">
        <v>16534</v>
      </c>
      <c r="O5622" t="s">
        <v>16533</v>
      </c>
      <c r="P5622" t="s">
        <v>68</v>
      </c>
      <c r="Q5622">
        <v>11.34</v>
      </c>
      <c r="R5622">
        <v>77.717200000000005</v>
      </c>
      <c r="S5622" t="s">
        <v>25</v>
      </c>
      <c r="T5622" t="s">
        <v>24</v>
      </c>
      <c r="U5622" t="s">
        <v>77</v>
      </c>
      <c r="V5622" t="s">
        <v>9</v>
      </c>
    </row>
    <row r="5623" spans="1:22">
      <c r="A5623" t="s">
        <v>16532</v>
      </c>
      <c r="B5623" s="2">
        <v>45482.681944444441</v>
      </c>
      <c r="C5623" s="2">
        <f t="shared" si="87"/>
        <v>45481</v>
      </c>
      <c r="D5623" t="s">
        <v>2042</v>
      </c>
      <c r="E5623" t="s">
        <v>7858</v>
      </c>
      <c r="F5623" t="s">
        <v>166</v>
      </c>
      <c r="G5623" t="s">
        <v>82</v>
      </c>
      <c r="H5623" t="s">
        <v>71</v>
      </c>
      <c r="I5623">
        <v>3</v>
      </c>
      <c r="J5623">
        <v>2265.83</v>
      </c>
      <c r="K5623">
        <v>2011.02</v>
      </c>
      <c r="L5623">
        <v>6797.49</v>
      </c>
      <c r="M5623">
        <v>6033.06</v>
      </c>
      <c r="N5623" t="s">
        <v>16531</v>
      </c>
      <c r="O5623" t="s">
        <v>16530</v>
      </c>
      <c r="P5623" t="s">
        <v>37</v>
      </c>
      <c r="Q5623">
        <v>10.7905</v>
      </c>
      <c r="R5623">
        <v>78.704700000000003</v>
      </c>
      <c r="S5623" t="s">
        <v>250</v>
      </c>
      <c r="T5623" t="s">
        <v>249</v>
      </c>
      <c r="U5623" t="s">
        <v>23</v>
      </c>
      <c r="V5623" t="s">
        <v>9</v>
      </c>
    </row>
    <row r="5624" spans="1:22">
      <c r="A5624" t="s">
        <v>16529</v>
      </c>
      <c r="B5624" s="2">
        <v>45198.619444444441</v>
      </c>
      <c r="C5624" s="2">
        <f t="shared" si="87"/>
        <v>45194</v>
      </c>
      <c r="D5624" t="s">
        <v>2037</v>
      </c>
      <c r="E5624" t="s">
        <v>4110</v>
      </c>
      <c r="F5624" t="s">
        <v>136</v>
      </c>
      <c r="G5624" t="s">
        <v>53</v>
      </c>
      <c r="H5624" t="s">
        <v>71</v>
      </c>
      <c r="I5624">
        <v>3</v>
      </c>
      <c r="J5624">
        <v>544.09</v>
      </c>
      <c r="K5624">
        <v>454.89</v>
      </c>
      <c r="L5624">
        <v>1632.27</v>
      </c>
      <c r="M5624">
        <v>1364.67</v>
      </c>
      <c r="N5624" t="s">
        <v>16528</v>
      </c>
      <c r="O5624" t="s">
        <v>16527</v>
      </c>
      <c r="P5624" t="s">
        <v>49</v>
      </c>
      <c r="Q5624">
        <v>12.916499999999999</v>
      </c>
      <c r="R5624">
        <v>79.132499999999993</v>
      </c>
      <c r="S5624" t="s">
        <v>111</v>
      </c>
      <c r="T5624" t="s">
        <v>110</v>
      </c>
      <c r="U5624" t="s">
        <v>77</v>
      </c>
      <c r="V5624" t="s">
        <v>9</v>
      </c>
    </row>
    <row r="5625" spans="1:22">
      <c r="A5625" t="s">
        <v>16526</v>
      </c>
      <c r="B5625" s="2">
        <v>45127.519444444442</v>
      </c>
      <c r="C5625" s="2">
        <f t="shared" si="87"/>
        <v>45124</v>
      </c>
      <c r="D5625" t="s">
        <v>2032</v>
      </c>
      <c r="E5625" t="s">
        <v>4106</v>
      </c>
      <c r="F5625" t="s">
        <v>73</v>
      </c>
      <c r="G5625" t="s">
        <v>17</v>
      </c>
      <c r="H5625" t="s">
        <v>71</v>
      </c>
      <c r="I5625">
        <v>1</v>
      </c>
      <c r="J5625">
        <v>812.16</v>
      </c>
      <c r="K5625">
        <v>640.82000000000005</v>
      </c>
      <c r="L5625">
        <v>812.16</v>
      </c>
      <c r="M5625">
        <v>640.82000000000005</v>
      </c>
      <c r="N5625" t="s">
        <v>16525</v>
      </c>
      <c r="O5625" t="s">
        <v>16524</v>
      </c>
      <c r="P5625" t="s">
        <v>13</v>
      </c>
      <c r="Q5625">
        <v>11.664300000000001</v>
      </c>
      <c r="R5625">
        <v>78.146000000000001</v>
      </c>
      <c r="S5625" t="s">
        <v>396</v>
      </c>
      <c r="T5625" t="s">
        <v>395</v>
      </c>
      <c r="U5625" t="s">
        <v>57</v>
      </c>
      <c r="V5625" t="s">
        <v>9</v>
      </c>
    </row>
    <row r="5626" spans="1:22">
      <c r="A5626" t="s">
        <v>16523</v>
      </c>
      <c r="B5626" s="2">
        <v>45529.538194444445</v>
      </c>
      <c r="C5626" s="2">
        <f t="shared" si="87"/>
        <v>45523</v>
      </c>
      <c r="D5626" t="s">
        <v>2027</v>
      </c>
      <c r="E5626" t="s">
        <v>14846</v>
      </c>
      <c r="F5626" t="s">
        <v>18</v>
      </c>
      <c r="G5626" t="s">
        <v>82</v>
      </c>
      <c r="H5626" t="s">
        <v>71</v>
      </c>
      <c r="I5626">
        <v>4</v>
      </c>
      <c r="J5626">
        <v>638.36</v>
      </c>
      <c r="K5626">
        <v>443.65</v>
      </c>
      <c r="L5626">
        <v>2553.44</v>
      </c>
      <c r="M5626">
        <v>1774.6</v>
      </c>
      <c r="N5626" t="s">
        <v>16522</v>
      </c>
      <c r="O5626" t="s">
        <v>16521</v>
      </c>
      <c r="P5626" t="s">
        <v>49</v>
      </c>
      <c r="Q5626">
        <v>12.916499999999999</v>
      </c>
      <c r="R5626">
        <v>79.132499999999993</v>
      </c>
      <c r="S5626" t="s">
        <v>326</v>
      </c>
      <c r="T5626" t="s">
        <v>325</v>
      </c>
      <c r="U5626" t="s">
        <v>10</v>
      </c>
      <c r="V5626" t="s">
        <v>45</v>
      </c>
    </row>
    <row r="5627" spans="1:22">
      <c r="A5627" t="s">
        <v>16520</v>
      </c>
      <c r="B5627" s="2">
        <v>45015.552777777775</v>
      </c>
      <c r="C5627" s="2">
        <f t="shared" si="87"/>
        <v>45012</v>
      </c>
      <c r="D5627" t="s">
        <v>2022</v>
      </c>
      <c r="E5627" t="s">
        <v>2021</v>
      </c>
      <c r="F5627" t="s">
        <v>31</v>
      </c>
      <c r="G5627" t="s">
        <v>82</v>
      </c>
      <c r="H5627" t="s">
        <v>71</v>
      </c>
      <c r="I5627">
        <v>1</v>
      </c>
      <c r="J5627">
        <v>2375.77</v>
      </c>
      <c r="K5627">
        <v>1543.49</v>
      </c>
      <c r="L5627">
        <v>2375.77</v>
      </c>
      <c r="M5627">
        <v>1543.49</v>
      </c>
      <c r="N5627" t="s">
        <v>16519</v>
      </c>
      <c r="O5627" t="s">
        <v>16518</v>
      </c>
      <c r="P5627" t="s">
        <v>37</v>
      </c>
      <c r="Q5627">
        <v>10.7905</v>
      </c>
      <c r="R5627">
        <v>78.704700000000003</v>
      </c>
      <c r="S5627" t="s">
        <v>88</v>
      </c>
      <c r="T5627" t="s">
        <v>87</v>
      </c>
      <c r="U5627" t="s">
        <v>57</v>
      </c>
      <c r="V5627" t="s">
        <v>9</v>
      </c>
    </row>
    <row r="5628" spans="1:22">
      <c r="A5628" t="s">
        <v>16517</v>
      </c>
      <c r="B5628" s="2">
        <v>44943.757638888892</v>
      </c>
      <c r="C5628" s="2">
        <f t="shared" si="87"/>
        <v>44942</v>
      </c>
      <c r="D5628" t="s">
        <v>2017</v>
      </c>
      <c r="E5628" t="s">
        <v>2016</v>
      </c>
      <c r="F5628" t="s">
        <v>83</v>
      </c>
      <c r="G5628" t="s">
        <v>30</v>
      </c>
      <c r="H5628" t="s">
        <v>29</v>
      </c>
      <c r="I5628">
        <v>3</v>
      </c>
      <c r="J5628">
        <v>2230.83</v>
      </c>
      <c r="K5628">
        <v>1536.75</v>
      </c>
      <c r="L5628">
        <v>6692.49</v>
      </c>
      <c r="M5628">
        <v>4610.25</v>
      </c>
      <c r="N5628" t="s">
        <v>16516</v>
      </c>
      <c r="O5628" t="s">
        <v>16515</v>
      </c>
      <c r="P5628" t="s">
        <v>60</v>
      </c>
      <c r="Q5628">
        <v>8.7139000000000006</v>
      </c>
      <c r="R5628">
        <v>77.756699999999995</v>
      </c>
      <c r="S5628" t="s">
        <v>762</v>
      </c>
      <c r="T5628" t="s">
        <v>761</v>
      </c>
      <c r="U5628" t="s">
        <v>46</v>
      </c>
      <c r="V5628" t="s">
        <v>22</v>
      </c>
    </row>
    <row r="5629" spans="1:22">
      <c r="A5629" t="s">
        <v>16514</v>
      </c>
      <c r="B5629" s="2">
        <v>45122.759027777778</v>
      </c>
      <c r="C5629" s="2">
        <f t="shared" si="87"/>
        <v>45117</v>
      </c>
      <c r="D5629" t="s">
        <v>2012</v>
      </c>
      <c r="E5629" t="s">
        <v>2011</v>
      </c>
      <c r="F5629" t="s">
        <v>201</v>
      </c>
      <c r="G5629" t="s">
        <v>82</v>
      </c>
      <c r="H5629" t="s">
        <v>40</v>
      </c>
      <c r="I5629">
        <v>3</v>
      </c>
      <c r="J5629">
        <v>2148.77</v>
      </c>
      <c r="K5629">
        <v>1364.74</v>
      </c>
      <c r="L5629">
        <v>6446.31</v>
      </c>
      <c r="M5629">
        <v>4094.22</v>
      </c>
      <c r="N5629" t="s">
        <v>16513</v>
      </c>
      <c r="O5629" t="s">
        <v>16512</v>
      </c>
      <c r="P5629" t="s">
        <v>37</v>
      </c>
      <c r="Q5629">
        <v>10.7905</v>
      </c>
      <c r="R5629">
        <v>78.704700000000003</v>
      </c>
      <c r="S5629" t="s">
        <v>295</v>
      </c>
      <c r="T5629" t="s">
        <v>294</v>
      </c>
      <c r="U5629" t="s">
        <v>77</v>
      </c>
      <c r="V5629" t="s">
        <v>22</v>
      </c>
    </row>
    <row r="5630" spans="1:22">
      <c r="A5630" t="s">
        <v>16511</v>
      </c>
      <c r="B5630" s="2">
        <v>45554.555555555555</v>
      </c>
      <c r="C5630" s="2">
        <f t="shared" si="87"/>
        <v>45551</v>
      </c>
      <c r="D5630" t="s">
        <v>2007</v>
      </c>
      <c r="E5630" t="s">
        <v>4086</v>
      </c>
      <c r="F5630" t="s">
        <v>166</v>
      </c>
      <c r="G5630" t="s">
        <v>106</v>
      </c>
      <c r="H5630" t="s">
        <v>40</v>
      </c>
      <c r="I5630">
        <v>2</v>
      </c>
      <c r="J5630">
        <v>2460.88</v>
      </c>
      <c r="K5630">
        <v>1968.8</v>
      </c>
      <c r="L5630">
        <v>4921.76</v>
      </c>
      <c r="M5630">
        <v>3937.6</v>
      </c>
      <c r="N5630" t="s">
        <v>16510</v>
      </c>
      <c r="O5630" t="s">
        <v>16509</v>
      </c>
      <c r="P5630" t="s">
        <v>112</v>
      </c>
      <c r="Q5630">
        <v>13.082700000000001</v>
      </c>
      <c r="R5630">
        <v>80.270700000000005</v>
      </c>
      <c r="S5630" t="s">
        <v>226</v>
      </c>
      <c r="T5630" t="s">
        <v>225</v>
      </c>
      <c r="U5630" t="s">
        <v>57</v>
      </c>
      <c r="V5630" t="s">
        <v>45</v>
      </c>
    </row>
    <row r="5631" spans="1:22">
      <c r="A5631" t="s">
        <v>16508</v>
      </c>
      <c r="B5631" s="2">
        <v>45000.5625</v>
      </c>
      <c r="C5631" s="2">
        <f t="shared" si="87"/>
        <v>44998</v>
      </c>
      <c r="D5631" t="s">
        <v>2002</v>
      </c>
      <c r="E5631" t="s">
        <v>16507</v>
      </c>
      <c r="F5631" t="s">
        <v>201</v>
      </c>
      <c r="G5631" t="s">
        <v>82</v>
      </c>
      <c r="H5631" t="s">
        <v>16</v>
      </c>
      <c r="I5631">
        <v>1</v>
      </c>
      <c r="J5631">
        <v>806.15</v>
      </c>
      <c r="K5631">
        <v>618.5</v>
      </c>
      <c r="L5631">
        <v>806.15</v>
      </c>
      <c r="M5631">
        <v>618.5</v>
      </c>
      <c r="N5631" t="s">
        <v>16506</v>
      </c>
      <c r="O5631" t="s">
        <v>16505</v>
      </c>
      <c r="P5631" t="s">
        <v>68</v>
      </c>
      <c r="Q5631">
        <v>11.34</v>
      </c>
      <c r="R5631">
        <v>77.717200000000005</v>
      </c>
      <c r="S5631" t="s">
        <v>206</v>
      </c>
      <c r="T5631" t="s">
        <v>205</v>
      </c>
      <c r="U5631" t="s">
        <v>57</v>
      </c>
      <c r="V5631" t="s">
        <v>45</v>
      </c>
    </row>
    <row r="5632" spans="1:22">
      <c r="A5632" t="s">
        <v>16504</v>
      </c>
      <c r="B5632" s="2">
        <v>44968.682638888888</v>
      </c>
      <c r="C5632" s="2">
        <f t="shared" si="87"/>
        <v>44963</v>
      </c>
      <c r="D5632" t="s">
        <v>1997</v>
      </c>
      <c r="E5632" t="s">
        <v>9625</v>
      </c>
      <c r="F5632" t="s">
        <v>73</v>
      </c>
      <c r="G5632" t="s">
        <v>91</v>
      </c>
      <c r="H5632" t="s">
        <v>40</v>
      </c>
      <c r="I5632">
        <v>1</v>
      </c>
      <c r="J5632">
        <v>297.43</v>
      </c>
      <c r="K5632">
        <v>197.4</v>
      </c>
      <c r="L5632">
        <v>297.43</v>
      </c>
      <c r="M5632">
        <v>197.4</v>
      </c>
      <c r="N5632" t="s">
        <v>16503</v>
      </c>
      <c r="O5632" t="s">
        <v>16502</v>
      </c>
      <c r="P5632" t="s">
        <v>121</v>
      </c>
      <c r="Q5632">
        <v>9.9252000000000002</v>
      </c>
      <c r="R5632">
        <v>78.119799999999998</v>
      </c>
      <c r="S5632" t="s">
        <v>120</v>
      </c>
      <c r="T5632" t="s">
        <v>119</v>
      </c>
      <c r="U5632" t="s">
        <v>57</v>
      </c>
      <c r="V5632" t="s">
        <v>9</v>
      </c>
    </row>
    <row r="5633" spans="1:22">
      <c r="A5633" t="s">
        <v>16501</v>
      </c>
      <c r="B5633" s="2">
        <v>45377.824999999997</v>
      </c>
      <c r="C5633" s="2">
        <f t="shared" si="87"/>
        <v>45376</v>
      </c>
      <c r="D5633" t="s">
        <v>1992</v>
      </c>
      <c r="E5633" t="s">
        <v>5977</v>
      </c>
      <c r="F5633" t="s">
        <v>18</v>
      </c>
      <c r="G5633" t="s">
        <v>30</v>
      </c>
      <c r="H5633" t="s">
        <v>40</v>
      </c>
      <c r="I5633">
        <v>3</v>
      </c>
      <c r="J5633">
        <v>2451.4899999999998</v>
      </c>
      <c r="K5633">
        <v>1735.67</v>
      </c>
      <c r="L5633">
        <v>7354.47</v>
      </c>
      <c r="M5633">
        <v>5207.01</v>
      </c>
      <c r="N5633" t="s">
        <v>16500</v>
      </c>
      <c r="O5633" t="s">
        <v>16499</v>
      </c>
      <c r="P5633" t="s">
        <v>121</v>
      </c>
      <c r="Q5633">
        <v>9.9252000000000002</v>
      </c>
      <c r="R5633">
        <v>78.119799999999998</v>
      </c>
      <c r="S5633" t="s">
        <v>396</v>
      </c>
      <c r="T5633" t="s">
        <v>395</v>
      </c>
      <c r="U5633" t="s">
        <v>46</v>
      </c>
      <c r="V5633" t="s">
        <v>22</v>
      </c>
    </row>
    <row r="5634" spans="1:22">
      <c r="A5634" t="s">
        <v>16498</v>
      </c>
      <c r="B5634" s="2">
        <v>45418.54583333333</v>
      </c>
      <c r="C5634" s="2">
        <f t="shared" si="87"/>
        <v>45418</v>
      </c>
      <c r="D5634" t="s">
        <v>1987</v>
      </c>
      <c r="E5634" t="s">
        <v>1986</v>
      </c>
      <c r="F5634" t="s">
        <v>136</v>
      </c>
      <c r="G5634" t="s">
        <v>106</v>
      </c>
      <c r="H5634" t="s">
        <v>52</v>
      </c>
      <c r="I5634">
        <v>4</v>
      </c>
      <c r="J5634">
        <v>1953.94</v>
      </c>
      <c r="K5634">
        <v>1653.4</v>
      </c>
      <c r="L5634">
        <v>7815.76</v>
      </c>
      <c r="M5634">
        <v>6613.6</v>
      </c>
      <c r="N5634" t="s">
        <v>16497</v>
      </c>
      <c r="O5634" t="s">
        <v>16496</v>
      </c>
      <c r="P5634" t="s">
        <v>112</v>
      </c>
      <c r="Q5634">
        <v>13.082700000000001</v>
      </c>
      <c r="R5634">
        <v>80.270700000000005</v>
      </c>
      <c r="S5634" t="s">
        <v>276</v>
      </c>
      <c r="T5634" t="s">
        <v>275</v>
      </c>
      <c r="U5634" t="s">
        <v>46</v>
      </c>
      <c r="V5634" t="s">
        <v>22</v>
      </c>
    </row>
    <row r="5635" spans="1:22">
      <c r="A5635" t="s">
        <v>16495</v>
      </c>
      <c r="B5635" s="2">
        <v>45121.759027777778</v>
      </c>
      <c r="C5635" s="2">
        <f t="shared" ref="C5635:C5698" si="88">INT(B5635) - WEEKDAY(INT(B5635), 2) + 1</f>
        <v>45117</v>
      </c>
      <c r="D5635" t="s">
        <v>1982</v>
      </c>
      <c r="E5635" t="s">
        <v>9614</v>
      </c>
      <c r="F5635" t="s">
        <v>64</v>
      </c>
      <c r="G5635" t="s">
        <v>30</v>
      </c>
      <c r="H5635" t="s">
        <v>71</v>
      </c>
      <c r="I5635">
        <v>2</v>
      </c>
      <c r="J5635">
        <v>1803.57</v>
      </c>
      <c r="K5635">
        <v>1516.8</v>
      </c>
      <c r="L5635">
        <v>3607.14</v>
      </c>
      <c r="M5635">
        <v>3033.6</v>
      </c>
      <c r="N5635" t="s">
        <v>16494</v>
      </c>
      <c r="O5635" t="s">
        <v>16493</v>
      </c>
      <c r="P5635" t="s">
        <v>13</v>
      </c>
      <c r="Q5635">
        <v>11.664300000000001</v>
      </c>
      <c r="R5635">
        <v>78.146000000000001</v>
      </c>
      <c r="S5635" t="s">
        <v>133</v>
      </c>
      <c r="T5635" t="s">
        <v>132</v>
      </c>
      <c r="U5635" t="s">
        <v>46</v>
      </c>
      <c r="V5635" t="s">
        <v>9</v>
      </c>
    </row>
    <row r="5636" spans="1:22">
      <c r="A5636" t="s">
        <v>16492</v>
      </c>
      <c r="B5636" s="2">
        <v>45201.465277777781</v>
      </c>
      <c r="C5636" s="2">
        <f t="shared" si="88"/>
        <v>45201</v>
      </c>
      <c r="D5636" t="s">
        <v>1977</v>
      </c>
      <c r="E5636" t="s">
        <v>1976</v>
      </c>
      <c r="F5636" t="s">
        <v>73</v>
      </c>
      <c r="G5636" t="s">
        <v>30</v>
      </c>
      <c r="H5636" t="s">
        <v>16</v>
      </c>
      <c r="I5636">
        <v>1</v>
      </c>
      <c r="J5636">
        <v>1378.07</v>
      </c>
      <c r="K5636">
        <v>952.03</v>
      </c>
      <c r="L5636">
        <v>1378.07</v>
      </c>
      <c r="M5636">
        <v>952.03</v>
      </c>
      <c r="N5636" t="s">
        <v>16491</v>
      </c>
      <c r="O5636" t="s">
        <v>16490</v>
      </c>
      <c r="P5636" t="s">
        <v>49</v>
      </c>
      <c r="Q5636">
        <v>12.916499999999999</v>
      </c>
      <c r="R5636">
        <v>79.132499999999993</v>
      </c>
      <c r="S5636" t="s">
        <v>25</v>
      </c>
      <c r="T5636" t="s">
        <v>24</v>
      </c>
      <c r="U5636" t="s">
        <v>57</v>
      </c>
      <c r="V5636" t="s">
        <v>9</v>
      </c>
    </row>
    <row r="5637" spans="1:22">
      <c r="A5637" t="s">
        <v>16489</v>
      </c>
      <c r="B5637" s="2">
        <v>45463.809027777781</v>
      </c>
      <c r="C5637" s="2">
        <f t="shared" si="88"/>
        <v>45460</v>
      </c>
      <c r="D5637" t="s">
        <v>1972</v>
      </c>
      <c r="E5637" t="s">
        <v>16488</v>
      </c>
      <c r="F5637" t="s">
        <v>83</v>
      </c>
      <c r="G5637" t="s">
        <v>72</v>
      </c>
      <c r="H5637" t="s">
        <v>16</v>
      </c>
      <c r="I5637">
        <v>1</v>
      </c>
      <c r="J5637">
        <v>433.92</v>
      </c>
      <c r="K5637">
        <v>340.48</v>
      </c>
      <c r="L5637">
        <v>433.92</v>
      </c>
      <c r="M5637">
        <v>340.48</v>
      </c>
      <c r="N5637" t="s">
        <v>16487</v>
      </c>
      <c r="O5637" t="s">
        <v>16486</v>
      </c>
      <c r="P5637" t="s">
        <v>112</v>
      </c>
      <c r="Q5637">
        <v>13.082700000000001</v>
      </c>
      <c r="R5637">
        <v>80.270700000000005</v>
      </c>
      <c r="S5637" t="s">
        <v>432</v>
      </c>
      <c r="T5637" t="s">
        <v>431</v>
      </c>
      <c r="U5637" t="s">
        <v>77</v>
      </c>
      <c r="V5637" t="s">
        <v>9</v>
      </c>
    </row>
    <row r="5638" spans="1:22">
      <c r="A5638" t="s">
        <v>16485</v>
      </c>
      <c r="B5638" s="2">
        <v>45575.451388888891</v>
      </c>
      <c r="C5638" s="2">
        <f t="shared" si="88"/>
        <v>45572</v>
      </c>
      <c r="D5638" t="s">
        <v>1967</v>
      </c>
      <c r="E5638" t="s">
        <v>13103</v>
      </c>
      <c r="F5638" t="s">
        <v>83</v>
      </c>
      <c r="G5638" t="s">
        <v>53</v>
      </c>
      <c r="H5638" t="s">
        <v>40</v>
      </c>
      <c r="I5638">
        <v>2</v>
      </c>
      <c r="J5638">
        <v>1073.72</v>
      </c>
      <c r="K5638">
        <v>820.87</v>
      </c>
      <c r="L5638">
        <v>2147.44</v>
      </c>
      <c r="M5638">
        <v>1641.74</v>
      </c>
      <c r="N5638" t="s">
        <v>16484</v>
      </c>
      <c r="O5638" t="s">
        <v>16483</v>
      </c>
      <c r="P5638" t="s">
        <v>60</v>
      </c>
      <c r="Q5638">
        <v>8.7139000000000006</v>
      </c>
      <c r="R5638">
        <v>77.756699999999995</v>
      </c>
      <c r="S5638" t="s">
        <v>193</v>
      </c>
      <c r="T5638" t="s">
        <v>192</v>
      </c>
      <c r="U5638" t="s">
        <v>46</v>
      </c>
      <c r="V5638" t="s">
        <v>9</v>
      </c>
    </row>
    <row r="5639" spans="1:22">
      <c r="A5639" t="s">
        <v>16482</v>
      </c>
      <c r="B5639" s="2">
        <v>45495.586111111108</v>
      </c>
      <c r="C5639" s="2">
        <f t="shared" si="88"/>
        <v>45495</v>
      </c>
      <c r="D5639" t="s">
        <v>1962</v>
      </c>
      <c r="E5639" t="s">
        <v>16481</v>
      </c>
      <c r="F5639" t="s">
        <v>201</v>
      </c>
      <c r="G5639" t="s">
        <v>115</v>
      </c>
      <c r="H5639" t="s">
        <v>71</v>
      </c>
      <c r="I5639">
        <v>2</v>
      </c>
      <c r="J5639">
        <v>2081.46</v>
      </c>
      <c r="K5639">
        <v>1279.42</v>
      </c>
      <c r="L5639">
        <v>4162.92</v>
      </c>
      <c r="M5639">
        <v>2558.84</v>
      </c>
      <c r="N5639" t="s">
        <v>16480</v>
      </c>
      <c r="O5639" t="s">
        <v>16479</v>
      </c>
      <c r="P5639" t="s">
        <v>68</v>
      </c>
      <c r="Q5639">
        <v>11.34</v>
      </c>
      <c r="R5639">
        <v>77.717200000000005</v>
      </c>
      <c r="S5639" t="s">
        <v>226</v>
      </c>
      <c r="T5639" t="s">
        <v>225</v>
      </c>
      <c r="U5639" t="s">
        <v>10</v>
      </c>
      <c r="V5639" t="s">
        <v>9</v>
      </c>
    </row>
    <row r="5640" spans="1:22">
      <c r="A5640" t="s">
        <v>16478</v>
      </c>
      <c r="B5640" s="2">
        <v>44983.445138888892</v>
      </c>
      <c r="C5640" s="2">
        <f t="shared" si="88"/>
        <v>44977</v>
      </c>
      <c r="D5640" t="s">
        <v>1957</v>
      </c>
      <c r="E5640" t="s">
        <v>1956</v>
      </c>
      <c r="F5640" t="s">
        <v>166</v>
      </c>
      <c r="G5640" t="s">
        <v>115</v>
      </c>
      <c r="H5640" t="s">
        <v>63</v>
      </c>
      <c r="I5640">
        <v>1</v>
      </c>
      <c r="J5640">
        <v>1853.48</v>
      </c>
      <c r="K5640">
        <v>1341.05</v>
      </c>
      <c r="L5640">
        <v>1853.48</v>
      </c>
      <c r="M5640">
        <v>1341.05</v>
      </c>
      <c r="N5640" t="s">
        <v>16477</v>
      </c>
      <c r="O5640" t="s">
        <v>16476</v>
      </c>
      <c r="P5640" t="s">
        <v>121</v>
      </c>
      <c r="Q5640">
        <v>9.9252000000000002</v>
      </c>
      <c r="R5640">
        <v>78.119799999999998</v>
      </c>
      <c r="S5640" t="s">
        <v>413</v>
      </c>
      <c r="T5640" t="s">
        <v>412</v>
      </c>
      <c r="U5640" t="s">
        <v>46</v>
      </c>
      <c r="V5640" t="s">
        <v>22</v>
      </c>
    </row>
    <row r="5641" spans="1:22">
      <c r="A5641" t="s">
        <v>16475</v>
      </c>
      <c r="B5641" s="2">
        <v>45297.421527777777</v>
      </c>
      <c r="C5641" s="2">
        <f t="shared" si="88"/>
        <v>45292</v>
      </c>
      <c r="D5641" t="s">
        <v>1952</v>
      </c>
      <c r="E5641" t="s">
        <v>4045</v>
      </c>
      <c r="F5641" t="s">
        <v>201</v>
      </c>
      <c r="G5641" t="s">
        <v>82</v>
      </c>
      <c r="H5641" t="s">
        <v>40</v>
      </c>
      <c r="I5641">
        <v>1</v>
      </c>
      <c r="J5641">
        <v>2352.09</v>
      </c>
      <c r="K5641">
        <v>1587.96</v>
      </c>
      <c r="L5641">
        <v>2352.09</v>
      </c>
      <c r="M5641">
        <v>1587.96</v>
      </c>
      <c r="N5641" t="s">
        <v>16474</v>
      </c>
      <c r="O5641" t="s">
        <v>16473</v>
      </c>
      <c r="P5641" t="s">
        <v>13</v>
      </c>
      <c r="Q5641">
        <v>11.664300000000001</v>
      </c>
      <c r="R5641">
        <v>78.146000000000001</v>
      </c>
      <c r="S5641" t="s">
        <v>333</v>
      </c>
      <c r="T5641" t="s">
        <v>332</v>
      </c>
      <c r="U5641" t="s">
        <v>46</v>
      </c>
      <c r="V5641" t="s">
        <v>9</v>
      </c>
    </row>
    <row r="5642" spans="1:22">
      <c r="A5642" t="s">
        <v>16472</v>
      </c>
      <c r="B5642" s="2">
        <v>45036.627083333333</v>
      </c>
      <c r="C5642" s="2">
        <f t="shared" si="88"/>
        <v>45033</v>
      </c>
      <c r="D5642" t="s">
        <v>1947</v>
      </c>
      <c r="E5642" t="s">
        <v>7789</v>
      </c>
      <c r="F5642" t="s">
        <v>64</v>
      </c>
      <c r="G5642" t="s">
        <v>106</v>
      </c>
      <c r="H5642" t="s">
        <v>71</v>
      </c>
      <c r="I5642">
        <v>1</v>
      </c>
      <c r="J5642">
        <v>1279.83</v>
      </c>
      <c r="K5642">
        <v>890.43</v>
      </c>
      <c r="L5642">
        <v>1279.83</v>
      </c>
      <c r="M5642">
        <v>890.43</v>
      </c>
      <c r="N5642" t="s">
        <v>16471</v>
      </c>
      <c r="O5642" t="s">
        <v>16470</v>
      </c>
      <c r="P5642" t="s">
        <v>60</v>
      </c>
      <c r="Q5642">
        <v>8.7139000000000006</v>
      </c>
      <c r="R5642">
        <v>77.756699999999995</v>
      </c>
      <c r="S5642" t="s">
        <v>206</v>
      </c>
      <c r="T5642" t="s">
        <v>205</v>
      </c>
      <c r="U5642" t="s">
        <v>10</v>
      </c>
      <c r="V5642" t="s">
        <v>45</v>
      </c>
    </row>
    <row r="5643" spans="1:22">
      <c r="A5643" t="s">
        <v>16469</v>
      </c>
      <c r="B5643" s="2">
        <v>45458.833333333336</v>
      </c>
      <c r="C5643" s="2">
        <f t="shared" si="88"/>
        <v>45453</v>
      </c>
      <c r="D5643" t="s">
        <v>1942</v>
      </c>
      <c r="E5643" t="s">
        <v>16468</v>
      </c>
      <c r="F5643" t="s">
        <v>31</v>
      </c>
      <c r="G5643" t="s">
        <v>53</v>
      </c>
      <c r="H5643" t="s">
        <v>63</v>
      </c>
      <c r="I5643">
        <v>1</v>
      </c>
      <c r="J5643">
        <v>1106.8599999999999</v>
      </c>
      <c r="K5643">
        <v>709.1</v>
      </c>
      <c r="L5643">
        <v>1106.8599999999999</v>
      </c>
      <c r="M5643">
        <v>709.1</v>
      </c>
      <c r="N5643" t="s">
        <v>16467</v>
      </c>
      <c r="O5643" t="s">
        <v>16466</v>
      </c>
      <c r="P5643" t="s">
        <v>13</v>
      </c>
      <c r="Q5643">
        <v>11.664300000000001</v>
      </c>
      <c r="R5643">
        <v>78.146000000000001</v>
      </c>
      <c r="S5643" t="s">
        <v>432</v>
      </c>
      <c r="T5643" t="s">
        <v>431</v>
      </c>
      <c r="U5643" t="s">
        <v>23</v>
      </c>
      <c r="V5643" t="s">
        <v>45</v>
      </c>
    </row>
    <row r="5644" spans="1:22">
      <c r="A5644" t="s">
        <v>16465</v>
      </c>
      <c r="B5644" s="2">
        <v>45303.777777777781</v>
      </c>
      <c r="C5644" s="2">
        <f t="shared" si="88"/>
        <v>45299</v>
      </c>
      <c r="D5644" t="s">
        <v>1937</v>
      </c>
      <c r="E5644" t="s">
        <v>11362</v>
      </c>
      <c r="F5644" t="s">
        <v>166</v>
      </c>
      <c r="G5644" t="s">
        <v>41</v>
      </c>
      <c r="H5644" t="s">
        <v>63</v>
      </c>
      <c r="I5644">
        <v>1</v>
      </c>
      <c r="J5644">
        <v>1229.3800000000001</v>
      </c>
      <c r="K5644">
        <v>1029.6300000000001</v>
      </c>
      <c r="L5644">
        <v>1229.3800000000001</v>
      </c>
      <c r="M5644">
        <v>1029.6300000000001</v>
      </c>
      <c r="N5644" t="s">
        <v>16464</v>
      </c>
      <c r="O5644" t="s">
        <v>16463</v>
      </c>
      <c r="P5644" t="s">
        <v>26</v>
      </c>
      <c r="Q5644">
        <v>11.0168</v>
      </c>
      <c r="R5644">
        <v>76.955799999999996</v>
      </c>
      <c r="S5644" t="s">
        <v>193</v>
      </c>
      <c r="T5644" t="s">
        <v>192</v>
      </c>
      <c r="U5644" t="s">
        <v>57</v>
      </c>
      <c r="V5644" t="s">
        <v>45</v>
      </c>
    </row>
    <row r="5645" spans="1:22">
      <c r="A5645" t="s">
        <v>16462</v>
      </c>
      <c r="B5645" s="2">
        <v>45514.493055555555</v>
      </c>
      <c r="C5645" s="2">
        <f t="shared" si="88"/>
        <v>45509</v>
      </c>
      <c r="D5645" t="s">
        <v>1932</v>
      </c>
      <c r="E5645" t="s">
        <v>7778</v>
      </c>
      <c r="F5645" t="s">
        <v>201</v>
      </c>
      <c r="G5645" t="s">
        <v>72</v>
      </c>
      <c r="H5645" t="s">
        <v>63</v>
      </c>
      <c r="I5645">
        <v>1</v>
      </c>
      <c r="J5645">
        <v>2325.5100000000002</v>
      </c>
      <c r="K5645">
        <v>1928.53</v>
      </c>
      <c r="L5645">
        <v>2325.5100000000002</v>
      </c>
      <c r="M5645">
        <v>1928.53</v>
      </c>
      <c r="N5645" t="s">
        <v>16461</v>
      </c>
      <c r="O5645" t="s">
        <v>16460</v>
      </c>
      <c r="P5645" t="s">
        <v>26</v>
      </c>
      <c r="Q5645">
        <v>11.0168</v>
      </c>
      <c r="R5645">
        <v>76.955799999999996</v>
      </c>
      <c r="S5645" t="s">
        <v>48</v>
      </c>
      <c r="T5645" t="s">
        <v>47</v>
      </c>
      <c r="U5645" t="s">
        <v>23</v>
      </c>
      <c r="V5645" t="s">
        <v>9</v>
      </c>
    </row>
    <row r="5646" spans="1:22">
      <c r="A5646" t="s">
        <v>16459</v>
      </c>
      <c r="B5646" s="2">
        <v>45409.454861111109</v>
      </c>
      <c r="C5646" s="2">
        <f t="shared" si="88"/>
        <v>45404</v>
      </c>
      <c r="D5646" t="s">
        <v>1927</v>
      </c>
      <c r="E5646" t="s">
        <v>4025</v>
      </c>
      <c r="F5646" t="s">
        <v>166</v>
      </c>
      <c r="G5646" t="s">
        <v>30</v>
      </c>
      <c r="H5646" t="s">
        <v>63</v>
      </c>
      <c r="I5646">
        <v>4</v>
      </c>
      <c r="J5646">
        <v>608.41</v>
      </c>
      <c r="K5646">
        <v>462.7</v>
      </c>
      <c r="L5646">
        <v>2433.64</v>
      </c>
      <c r="M5646">
        <v>1850.8</v>
      </c>
      <c r="N5646" t="s">
        <v>16458</v>
      </c>
      <c r="O5646" t="s">
        <v>16457</v>
      </c>
      <c r="P5646" t="s">
        <v>26</v>
      </c>
      <c r="Q5646">
        <v>11.0168</v>
      </c>
      <c r="R5646">
        <v>76.955799999999996</v>
      </c>
      <c r="S5646" t="s">
        <v>88</v>
      </c>
      <c r="T5646" t="s">
        <v>87</v>
      </c>
      <c r="U5646" t="s">
        <v>57</v>
      </c>
      <c r="V5646" t="s">
        <v>9</v>
      </c>
    </row>
    <row r="5647" spans="1:22">
      <c r="A5647" t="s">
        <v>16456</v>
      </c>
      <c r="B5647" s="2">
        <v>45390.584722222222</v>
      </c>
      <c r="C5647" s="2">
        <f t="shared" si="88"/>
        <v>45390</v>
      </c>
      <c r="D5647" t="s">
        <v>1922</v>
      </c>
      <c r="E5647" t="s">
        <v>16455</v>
      </c>
      <c r="F5647" t="s">
        <v>83</v>
      </c>
      <c r="G5647" t="s">
        <v>41</v>
      </c>
      <c r="H5647" t="s">
        <v>63</v>
      </c>
      <c r="I5647">
        <v>1</v>
      </c>
      <c r="J5647">
        <v>1371.64</v>
      </c>
      <c r="K5647">
        <v>946.2</v>
      </c>
      <c r="L5647">
        <v>1371.64</v>
      </c>
      <c r="M5647">
        <v>946.2</v>
      </c>
      <c r="N5647" t="s">
        <v>16454</v>
      </c>
      <c r="O5647" t="s">
        <v>16453</v>
      </c>
      <c r="P5647" t="s">
        <v>60</v>
      </c>
      <c r="Q5647">
        <v>8.7139000000000006</v>
      </c>
      <c r="R5647">
        <v>77.756699999999995</v>
      </c>
      <c r="S5647" t="s">
        <v>628</v>
      </c>
      <c r="T5647" t="s">
        <v>627</v>
      </c>
      <c r="U5647" t="s">
        <v>10</v>
      </c>
      <c r="V5647" t="s">
        <v>9</v>
      </c>
    </row>
    <row r="5648" spans="1:22">
      <c r="A5648" t="s">
        <v>16452</v>
      </c>
      <c r="B5648" s="2">
        <v>45058.626388888886</v>
      </c>
      <c r="C5648" s="2">
        <f t="shared" si="88"/>
        <v>45054</v>
      </c>
      <c r="D5648" t="s">
        <v>1917</v>
      </c>
      <c r="E5648" t="s">
        <v>4017</v>
      </c>
      <c r="F5648" t="s">
        <v>64</v>
      </c>
      <c r="G5648" t="s">
        <v>30</v>
      </c>
      <c r="H5648" t="s">
        <v>63</v>
      </c>
      <c r="I5648">
        <v>1</v>
      </c>
      <c r="J5648">
        <v>2291.0100000000002</v>
      </c>
      <c r="K5648">
        <v>1706.5</v>
      </c>
      <c r="L5648">
        <v>2291.0100000000002</v>
      </c>
      <c r="M5648">
        <v>1706.5</v>
      </c>
      <c r="N5648" t="s">
        <v>16451</v>
      </c>
      <c r="O5648" t="s">
        <v>16450</v>
      </c>
      <c r="P5648" t="s">
        <v>60</v>
      </c>
      <c r="Q5648">
        <v>8.7139000000000006</v>
      </c>
      <c r="R5648">
        <v>77.756699999999995</v>
      </c>
      <c r="S5648" t="s">
        <v>133</v>
      </c>
      <c r="T5648" t="s">
        <v>132</v>
      </c>
      <c r="U5648" t="s">
        <v>57</v>
      </c>
      <c r="V5648" t="s">
        <v>22</v>
      </c>
    </row>
    <row r="5649" spans="1:22">
      <c r="A5649" t="s">
        <v>16449</v>
      </c>
      <c r="B5649" s="2">
        <v>45133.736111111109</v>
      </c>
      <c r="C5649" s="2">
        <f t="shared" si="88"/>
        <v>45131</v>
      </c>
      <c r="D5649" t="s">
        <v>1912</v>
      </c>
      <c r="E5649" t="s">
        <v>5915</v>
      </c>
      <c r="F5649" t="s">
        <v>73</v>
      </c>
      <c r="G5649" t="s">
        <v>82</v>
      </c>
      <c r="H5649" t="s">
        <v>52</v>
      </c>
      <c r="I5649">
        <v>2</v>
      </c>
      <c r="J5649">
        <v>719.39</v>
      </c>
      <c r="K5649">
        <v>584.41</v>
      </c>
      <c r="L5649">
        <v>1438.78</v>
      </c>
      <c r="M5649">
        <v>1168.82</v>
      </c>
      <c r="N5649" t="s">
        <v>16448</v>
      </c>
      <c r="O5649" t="s">
        <v>16447</v>
      </c>
      <c r="P5649" t="s">
        <v>121</v>
      </c>
      <c r="Q5649">
        <v>9.9252000000000002</v>
      </c>
      <c r="R5649">
        <v>78.119799999999998</v>
      </c>
      <c r="S5649" t="s">
        <v>103</v>
      </c>
      <c r="T5649" t="s">
        <v>102</v>
      </c>
      <c r="U5649" t="s">
        <v>57</v>
      </c>
      <c r="V5649" t="s">
        <v>9</v>
      </c>
    </row>
    <row r="5650" spans="1:22">
      <c r="A5650" t="s">
        <v>16446</v>
      </c>
      <c r="B5650" s="2">
        <v>45363.468055555553</v>
      </c>
      <c r="C5650" s="2">
        <f t="shared" si="88"/>
        <v>45362</v>
      </c>
      <c r="D5650" t="s">
        <v>1907</v>
      </c>
      <c r="E5650" t="s">
        <v>5911</v>
      </c>
      <c r="F5650" t="s">
        <v>136</v>
      </c>
      <c r="G5650" t="s">
        <v>53</v>
      </c>
      <c r="H5650" t="s">
        <v>71</v>
      </c>
      <c r="I5650">
        <v>4</v>
      </c>
      <c r="J5650">
        <v>1211.6400000000001</v>
      </c>
      <c r="K5650">
        <v>1077.29</v>
      </c>
      <c r="L5650">
        <v>4846.5600000000004</v>
      </c>
      <c r="M5650">
        <v>4309.16</v>
      </c>
      <c r="N5650" t="s">
        <v>16445</v>
      </c>
      <c r="O5650" t="s">
        <v>16444</v>
      </c>
      <c r="P5650" t="s">
        <v>37</v>
      </c>
      <c r="Q5650">
        <v>10.7905</v>
      </c>
      <c r="R5650">
        <v>78.704700000000003</v>
      </c>
      <c r="S5650" t="s">
        <v>103</v>
      </c>
      <c r="T5650" t="s">
        <v>102</v>
      </c>
      <c r="U5650" t="s">
        <v>46</v>
      </c>
      <c r="V5650" t="s">
        <v>9</v>
      </c>
    </row>
    <row r="5651" spans="1:22">
      <c r="A5651" t="s">
        <v>16443</v>
      </c>
      <c r="B5651" s="2">
        <v>45333.904861111114</v>
      </c>
      <c r="C5651" s="2">
        <f t="shared" si="88"/>
        <v>45327</v>
      </c>
      <c r="D5651" t="s">
        <v>1902</v>
      </c>
      <c r="E5651" t="s">
        <v>5907</v>
      </c>
      <c r="F5651" t="s">
        <v>166</v>
      </c>
      <c r="G5651" t="s">
        <v>82</v>
      </c>
      <c r="H5651" t="s">
        <v>52</v>
      </c>
      <c r="I5651">
        <v>1</v>
      </c>
      <c r="J5651">
        <v>1078.2</v>
      </c>
      <c r="K5651">
        <v>696.47</v>
      </c>
      <c r="L5651">
        <v>1078.2</v>
      </c>
      <c r="M5651">
        <v>696.47</v>
      </c>
      <c r="N5651" t="s">
        <v>16442</v>
      </c>
      <c r="O5651" t="s">
        <v>16441</v>
      </c>
      <c r="P5651" t="s">
        <v>37</v>
      </c>
      <c r="Q5651">
        <v>10.7905</v>
      </c>
      <c r="R5651">
        <v>78.704700000000003</v>
      </c>
      <c r="S5651" t="s">
        <v>226</v>
      </c>
      <c r="T5651" t="s">
        <v>225</v>
      </c>
      <c r="U5651" t="s">
        <v>10</v>
      </c>
      <c r="V5651" t="s">
        <v>9</v>
      </c>
    </row>
    <row r="5652" spans="1:22">
      <c r="A5652" t="s">
        <v>16440</v>
      </c>
      <c r="B5652" s="2">
        <v>45250.556944444441</v>
      </c>
      <c r="C5652" s="2">
        <f t="shared" si="88"/>
        <v>45250</v>
      </c>
      <c r="D5652" t="s">
        <v>1897</v>
      </c>
      <c r="E5652" t="s">
        <v>16439</v>
      </c>
      <c r="F5652" t="s">
        <v>166</v>
      </c>
      <c r="G5652" t="s">
        <v>53</v>
      </c>
      <c r="H5652" t="s">
        <v>29</v>
      </c>
      <c r="I5652">
        <v>1</v>
      </c>
      <c r="J5652">
        <v>814.01</v>
      </c>
      <c r="K5652">
        <v>544.74</v>
      </c>
      <c r="L5652">
        <v>814.01</v>
      </c>
      <c r="M5652">
        <v>544.74</v>
      </c>
      <c r="N5652" t="s">
        <v>16438</v>
      </c>
      <c r="O5652" t="s">
        <v>16437</v>
      </c>
      <c r="P5652" t="s">
        <v>26</v>
      </c>
      <c r="Q5652">
        <v>11.0168</v>
      </c>
      <c r="R5652">
        <v>76.955799999999996</v>
      </c>
      <c r="S5652" t="s">
        <v>530</v>
      </c>
      <c r="T5652" t="s">
        <v>529</v>
      </c>
      <c r="U5652" t="s">
        <v>46</v>
      </c>
      <c r="V5652" t="s">
        <v>9</v>
      </c>
    </row>
    <row r="5653" spans="1:22">
      <c r="A5653" t="s">
        <v>16436</v>
      </c>
      <c r="B5653" s="2">
        <v>45332.667361111111</v>
      </c>
      <c r="C5653" s="2">
        <f t="shared" si="88"/>
        <v>45327</v>
      </c>
      <c r="D5653" t="s">
        <v>1892</v>
      </c>
      <c r="E5653" t="s">
        <v>16435</v>
      </c>
      <c r="F5653" t="s">
        <v>166</v>
      </c>
      <c r="G5653" t="s">
        <v>41</v>
      </c>
      <c r="H5653" t="s">
        <v>63</v>
      </c>
      <c r="I5653">
        <v>2</v>
      </c>
      <c r="J5653">
        <v>2465.4699999999998</v>
      </c>
      <c r="K5653">
        <v>2191.1999999999998</v>
      </c>
      <c r="L5653">
        <v>4930.9399999999996</v>
      </c>
      <c r="M5653">
        <v>4382.3999999999996</v>
      </c>
      <c r="N5653" t="s">
        <v>16434</v>
      </c>
      <c r="O5653" t="s">
        <v>16433</v>
      </c>
      <c r="P5653" t="s">
        <v>121</v>
      </c>
      <c r="Q5653">
        <v>9.9252000000000002</v>
      </c>
      <c r="R5653">
        <v>78.119799999999998</v>
      </c>
      <c r="S5653" t="s">
        <v>111</v>
      </c>
      <c r="T5653" t="s">
        <v>110</v>
      </c>
      <c r="U5653" t="s">
        <v>10</v>
      </c>
      <c r="V5653" t="s">
        <v>9</v>
      </c>
    </row>
    <row r="5654" spans="1:22">
      <c r="A5654" t="s">
        <v>16432</v>
      </c>
      <c r="B5654" s="2">
        <v>45103.614583333336</v>
      </c>
      <c r="C5654" s="2">
        <f t="shared" si="88"/>
        <v>45103</v>
      </c>
      <c r="D5654" t="s">
        <v>1887</v>
      </c>
      <c r="E5654" t="s">
        <v>1886</v>
      </c>
      <c r="F5654" t="s">
        <v>31</v>
      </c>
      <c r="G5654" t="s">
        <v>115</v>
      </c>
      <c r="H5654" t="s">
        <v>71</v>
      </c>
      <c r="I5654">
        <v>1</v>
      </c>
      <c r="J5654">
        <v>714.26</v>
      </c>
      <c r="K5654">
        <v>633.78</v>
      </c>
      <c r="L5654">
        <v>714.26</v>
      </c>
      <c r="M5654">
        <v>633.78</v>
      </c>
      <c r="N5654" t="s">
        <v>16431</v>
      </c>
      <c r="O5654" t="s">
        <v>16430</v>
      </c>
      <c r="P5654" t="s">
        <v>13</v>
      </c>
      <c r="Q5654">
        <v>11.664300000000001</v>
      </c>
      <c r="R5654">
        <v>78.146000000000001</v>
      </c>
      <c r="S5654" t="s">
        <v>352</v>
      </c>
      <c r="T5654" t="s">
        <v>351</v>
      </c>
      <c r="U5654" t="s">
        <v>46</v>
      </c>
      <c r="V5654" t="s">
        <v>45</v>
      </c>
    </row>
    <row r="5655" spans="1:22">
      <c r="A5655" t="s">
        <v>16429</v>
      </c>
      <c r="B5655" s="2">
        <v>45162.456944444442</v>
      </c>
      <c r="C5655" s="2">
        <f t="shared" si="88"/>
        <v>45159</v>
      </c>
      <c r="D5655" t="s">
        <v>1882</v>
      </c>
      <c r="E5655" t="s">
        <v>16428</v>
      </c>
      <c r="F5655" t="s">
        <v>83</v>
      </c>
      <c r="G5655" t="s">
        <v>41</v>
      </c>
      <c r="H5655" t="s">
        <v>63</v>
      </c>
      <c r="I5655">
        <v>4</v>
      </c>
      <c r="J5655">
        <v>2155.9299999999998</v>
      </c>
      <c r="K5655">
        <v>1927.41</v>
      </c>
      <c r="L5655">
        <v>8623.7199999999993</v>
      </c>
      <c r="M5655">
        <v>7709.64</v>
      </c>
      <c r="N5655" t="s">
        <v>16427</v>
      </c>
      <c r="O5655" t="s">
        <v>16426</v>
      </c>
      <c r="P5655" t="s">
        <v>121</v>
      </c>
      <c r="Q5655">
        <v>9.9252000000000002</v>
      </c>
      <c r="R5655">
        <v>78.119799999999998</v>
      </c>
      <c r="S5655" t="s">
        <v>153</v>
      </c>
      <c r="T5655" t="s">
        <v>152</v>
      </c>
      <c r="U5655" t="s">
        <v>10</v>
      </c>
      <c r="V5655" t="s">
        <v>9</v>
      </c>
    </row>
    <row r="5656" spans="1:22">
      <c r="A5656" t="s">
        <v>16425</v>
      </c>
      <c r="B5656" s="2">
        <v>44960.688194444447</v>
      </c>
      <c r="C5656" s="2">
        <f t="shared" si="88"/>
        <v>44956</v>
      </c>
      <c r="D5656" t="s">
        <v>1877</v>
      </c>
      <c r="E5656" t="s">
        <v>3986</v>
      </c>
      <c r="F5656" t="s">
        <v>18</v>
      </c>
      <c r="G5656" t="s">
        <v>115</v>
      </c>
      <c r="H5656" t="s">
        <v>16</v>
      </c>
      <c r="I5656">
        <v>1</v>
      </c>
      <c r="J5656">
        <v>1430.17</v>
      </c>
      <c r="K5656">
        <v>1030.28</v>
      </c>
      <c r="L5656">
        <v>1430.17</v>
      </c>
      <c r="M5656">
        <v>1030.28</v>
      </c>
      <c r="N5656" t="s">
        <v>16424</v>
      </c>
      <c r="O5656" t="s">
        <v>16423</v>
      </c>
      <c r="P5656" t="s">
        <v>68</v>
      </c>
      <c r="Q5656">
        <v>11.34</v>
      </c>
      <c r="R5656">
        <v>77.717200000000005</v>
      </c>
      <c r="S5656" t="s">
        <v>319</v>
      </c>
      <c r="T5656" t="s">
        <v>318</v>
      </c>
      <c r="U5656" t="s">
        <v>10</v>
      </c>
      <c r="V5656" t="s">
        <v>45</v>
      </c>
    </row>
    <row r="5657" spans="1:22">
      <c r="A5657" t="s">
        <v>16422</v>
      </c>
      <c r="B5657" s="2">
        <v>45342.625694444447</v>
      </c>
      <c r="C5657" s="2">
        <f t="shared" si="88"/>
        <v>45341</v>
      </c>
      <c r="D5657" t="s">
        <v>1872</v>
      </c>
      <c r="E5657" t="s">
        <v>16421</v>
      </c>
      <c r="F5657" t="s">
        <v>31</v>
      </c>
      <c r="G5657" t="s">
        <v>30</v>
      </c>
      <c r="H5657" t="s">
        <v>63</v>
      </c>
      <c r="I5657">
        <v>2</v>
      </c>
      <c r="J5657">
        <v>1189.2</v>
      </c>
      <c r="K5657">
        <v>738.94</v>
      </c>
      <c r="L5657">
        <v>2378.4</v>
      </c>
      <c r="M5657">
        <v>1477.88</v>
      </c>
      <c r="N5657" t="s">
        <v>16420</v>
      </c>
      <c r="O5657" t="s">
        <v>16419</v>
      </c>
      <c r="P5657" t="s">
        <v>37</v>
      </c>
      <c r="Q5657">
        <v>10.7905</v>
      </c>
      <c r="R5657">
        <v>78.704700000000003</v>
      </c>
      <c r="S5657" t="s">
        <v>735</v>
      </c>
      <c r="T5657" t="s">
        <v>734</v>
      </c>
      <c r="U5657" t="s">
        <v>77</v>
      </c>
      <c r="V5657" t="s">
        <v>45</v>
      </c>
    </row>
    <row r="5658" spans="1:22">
      <c r="A5658" t="s">
        <v>16418</v>
      </c>
      <c r="B5658" s="2">
        <v>44999.736805555556</v>
      </c>
      <c r="C5658" s="2">
        <f t="shared" si="88"/>
        <v>44998</v>
      </c>
      <c r="D5658" t="s">
        <v>1867</v>
      </c>
      <c r="E5658" t="s">
        <v>1866</v>
      </c>
      <c r="F5658" t="s">
        <v>166</v>
      </c>
      <c r="G5658" t="s">
        <v>72</v>
      </c>
      <c r="H5658" t="s">
        <v>71</v>
      </c>
      <c r="I5658">
        <v>2</v>
      </c>
      <c r="J5658">
        <v>1891.76</v>
      </c>
      <c r="K5658">
        <v>1209.5999999999999</v>
      </c>
      <c r="L5658">
        <v>3783.52</v>
      </c>
      <c r="M5658">
        <v>2419.1999999999998</v>
      </c>
      <c r="N5658" t="s">
        <v>16417</v>
      </c>
      <c r="O5658" t="s">
        <v>16416</v>
      </c>
      <c r="P5658" t="s">
        <v>60</v>
      </c>
      <c r="Q5658">
        <v>8.7139000000000006</v>
      </c>
      <c r="R5658">
        <v>77.756699999999995</v>
      </c>
      <c r="S5658" t="s">
        <v>616</v>
      </c>
      <c r="T5658" t="s">
        <v>615</v>
      </c>
      <c r="U5658" t="s">
        <v>23</v>
      </c>
      <c r="V5658" t="s">
        <v>9</v>
      </c>
    </row>
    <row r="5659" spans="1:22">
      <c r="A5659" t="s">
        <v>16415</v>
      </c>
      <c r="B5659" s="2">
        <v>45351.828472222223</v>
      </c>
      <c r="C5659" s="2">
        <f t="shared" si="88"/>
        <v>45348</v>
      </c>
      <c r="D5659" t="s">
        <v>1862</v>
      </c>
      <c r="E5659" t="s">
        <v>7727</v>
      </c>
      <c r="F5659" t="s">
        <v>166</v>
      </c>
      <c r="G5659" t="s">
        <v>53</v>
      </c>
      <c r="H5659" t="s">
        <v>29</v>
      </c>
      <c r="I5659">
        <v>3</v>
      </c>
      <c r="J5659">
        <v>917.26</v>
      </c>
      <c r="K5659">
        <v>712.09</v>
      </c>
      <c r="L5659">
        <v>2751.78</v>
      </c>
      <c r="M5659">
        <v>2136.27</v>
      </c>
      <c r="N5659" t="s">
        <v>16414</v>
      </c>
      <c r="O5659" t="s">
        <v>16413</v>
      </c>
      <c r="P5659" t="s">
        <v>121</v>
      </c>
      <c r="Q5659">
        <v>9.9252000000000002</v>
      </c>
      <c r="R5659">
        <v>78.119799999999998</v>
      </c>
      <c r="S5659" t="s">
        <v>120</v>
      </c>
      <c r="T5659" t="s">
        <v>119</v>
      </c>
      <c r="U5659" t="s">
        <v>10</v>
      </c>
      <c r="V5659" t="s">
        <v>9</v>
      </c>
    </row>
    <row r="5660" spans="1:22">
      <c r="A5660" t="s">
        <v>16412</v>
      </c>
      <c r="B5660" s="2">
        <v>45483.772222222222</v>
      </c>
      <c r="C5660" s="2">
        <f t="shared" si="88"/>
        <v>45481</v>
      </c>
      <c r="D5660" t="s">
        <v>1857</v>
      </c>
      <c r="E5660" t="s">
        <v>1856</v>
      </c>
      <c r="F5660" t="s">
        <v>201</v>
      </c>
      <c r="G5660" t="s">
        <v>17</v>
      </c>
      <c r="H5660" t="s">
        <v>16</v>
      </c>
      <c r="I5660">
        <v>2</v>
      </c>
      <c r="J5660">
        <v>2390.7800000000002</v>
      </c>
      <c r="K5660">
        <v>2077.92</v>
      </c>
      <c r="L5660">
        <v>4781.5600000000004</v>
      </c>
      <c r="M5660">
        <v>4155.84</v>
      </c>
      <c r="N5660" t="s">
        <v>16411</v>
      </c>
      <c r="O5660" t="s">
        <v>16410</v>
      </c>
      <c r="P5660" t="s">
        <v>13</v>
      </c>
      <c r="Q5660">
        <v>11.664300000000001</v>
      </c>
      <c r="R5660">
        <v>78.146000000000001</v>
      </c>
      <c r="S5660" t="s">
        <v>762</v>
      </c>
      <c r="T5660" t="s">
        <v>761</v>
      </c>
      <c r="U5660" t="s">
        <v>23</v>
      </c>
      <c r="V5660" t="s">
        <v>9</v>
      </c>
    </row>
    <row r="5661" spans="1:22">
      <c r="A5661" t="s">
        <v>16409</v>
      </c>
      <c r="B5661" s="2">
        <v>44948.699305555558</v>
      </c>
      <c r="C5661" s="2">
        <f t="shared" si="88"/>
        <v>44942</v>
      </c>
      <c r="D5661" t="s">
        <v>1852</v>
      </c>
      <c r="E5661" t="s">
        <v>13025</v>
      </c>
      <c r="F5661" t="s">
        <v>136</v>
      </c>
      <c r="G5661" t="s">
        <v>91</v>
      </c>
      <c r="H5661" t="s">
        <v>63</v>
      </c>
      <c r="I5661">
        <v>1</v>
      </c>
      <c r="J5661">
        <v>963.16</v>
      </c>
      <c r="K5661">
        <v>583.53</v>
      </c>
      <c r="L5661">
        <v>963.16</v>
      </c>
      <c r="M5661">
        <v>583.53</v>
      </c>
      <c r="N5661" t="s">
        <v>16408</v>
      </c>
      <c r="O5661" t="s">
        <v>16407</v>
      </c>
      <c r="P5661" t="s">
        <v>37</v>
      </c>
      <c r="Q5661">
        <v>10.7905</v>
      </c>
      <c r="R5661">
        <v>78.704700000000003</v>
      </c>
      <c r="S5661" t="s">
        <v>243</v>
      </c>
      <c r="T5661" t="s">
        <v>242</v>
      </c>
      <c r="U5661" t="s">
        <v>10</v>
      </c>
      <c r="V5661" t="s">
        <v>9</v>
      </c>
    </row>
    <row r="5662" spans="1:22">
      <c r="A5662" t="s">
        <v>16406</v>
      </c>
      <c r="B5662" s="2">
        <v>44955.456944444442</v>
      </c>
      <c r="C5662" s="2">
        <f t="shared" si="88"/>
        <v>44949</v>
      </c>
      <c r="D5662" t="s">
        <v>1847</v>
      </c>
      <c r="E5662" t="s">
        <v>5865</v>
      </c>
      <c r="F5662" t="s">
        <v>31</v>
      </c>
      <c r="G5662" t="s">
        <v>30</v>
      </c>
      <c r="H5662" t="s">
        <v>29</v>
      </c>
      <c r="I5662">
        <v>2</v>
      </c>
      <c r="J5662">
        <v>1040.1600000000001</v>
      </c>
      <c r="K5662">
        <v>796.46</v>
      </c>
      <c r="L5662">
        <v>2080.3200000000002</v>
      </c>
      <c r="M5662">
        <v>1592.92</v>
      </c>
      <c r="N5662" t="s">
        <v>16405</v>
      </c>
      <c r="O5662" t="s">
        <v>16404</v>
      </c>
      <c r="P5662" t="s">
        <v>121</v>
      </c>
      <c r="Q5662">
        <v>9.9252000000000002</v>
      </c>
      <c r="R5662">
        <v>78.119799999999998</v>
      </c>
      <c r="S5662" t="s">
        <v>12</v>
      </c>
      <c r="T5662" t="s">
        <v>11</v>
      </c>
      <c r="U5662" t="s">
        <v>77</v>
      </c>
      <c r="V5662" t="s">
        <v>45</v>
      </c>
    </row>
    <row r="5663" spans="1:22">
      <c r="A5663" t="s">
        <v>16403</v>
      </c>
      <c r="B5663" s="2">
        <v>45140.868750000001</v>
      </c>
      <c r="C5663" s="2">
        <f t="shared" si="88"/>
        <v>45138</v>
      </c>
      <c r="D5663" t="s">
        <v>1842</v>
      </c>
      <c r="E5663" t="s">
        <v>7712</v>
      </c>
      <c r="F5663" t="s">
        <v>64</v>
      </c>
      <c r="G5663" t="s">
        <v>91</v>
      </c>
      <c r="H5663" t="s">
        <v>52</v>
      </c>
      <c r="I5663">
        <v>1</v>
      </c>
      <c r="J5663">
        <v>2401.65</v>
      </c>
      <c r="K5663">
        <v>1596.9</v>
      </c>
      <c r="L5663">
        <v>2401.65</v>
      </c>
      <c r="M5663">
        <v>1596.9</v>
      </c>
      <c r="N5663" t="s">
        <v>16402</v>
      </c>
      <c r="O5663" t="s">
        <v>16401</v>
      </c>
      <c r="P5663" t="s">
        <v>68</v>
      </c>
      <c r="Q5663">
        <v>11.34</v>
      </c>
      <c r="R5663">
        <v>77.717200000000005</v>
      </c>
      <c r="S5663" t="s">
        <v>206</v>
      </c>
      <c r="T5663" t="s">
        <v>205</v>
      </c>
      <c r="U5663" t="s">
        <v>77</v>
      </c>
      <c r="V5663" t="s">
        <v>22</v>
      </c>
    </row>
    <row r="5664" spans="1:22">
      <c r="A5664" t="s">
        <v>16400</v>
      </c>
      <c r="B5664" s="2">
        <v>45557.693749999999</v>
      </c>
      <c r="C5664" s="2">
        <f t="shared" si="88"/>
        <v>45551</v>
      </c>
      <c r="D5664" t="s">
        <v>1837</v>
      </c>
      <c r="E5664" t="s">
        <v>3955</v>
      </c>
      <c r="F5664" t="s">
        <v>201</v>
      </c>
      <c r="G5664" t="s">
        <v>41</v>
      </c>
      <c r="H5664" t="s">
        <v>52</v>
      </c>
      <c r="I5664">
        <v>4</v>
      </c>
      <c r="J5664">
        <v>1420.7</v>
      </c>
      <c r="K5664">
        <v>1130.55</v>
      </c>
      <c r="L5664">
        <v>5682.8</v>
      </c>
      <c r="M5664">
        <v>4522.2</v>
      </c>
      <c r="N5664" t="s">
        <v>16399</v>
      </c>
      <c r="O5664" t="s">
        <v>16398</v>
      </c>
      <c r="P5664" t="s">
        <v>37</v>
      </c>
      <c r="Q5664">
        <v>10.7905</v>
      </c>
      <c r="R5664">
        <v>78.704700000000003</v>
      </c>
      <c r="S5664" t="s">
        <v>413</v>
      </c>
      <c r="T5664" t="s">
        <v>412</v>
      </c>
      <c r="U5664" t="s">
        <v>10</v>
      </c>
      <c r="V5664" t="s">
        <v>9</v>
      </c>
    </row>
    <row r="5665" spans="1:22">
      <c r="A5665" t="s">
        <v>16397</v>
      </c>
      <c r="B5665" s="2">
        <v>44961.560416666667</v>
      </c>
      <c r="C5665" s="2">
        <f t="shared" si="88"/>
        <v>44956</v>
      </c>
      <c r="D5665" t="s">
        <v>1832</v>
      </c>
      <c r="E5665" t="s">
        <v>1831</v>
      </c>
      <c r="F5665" t="s">
        <v>201</v>
      </c>
      <c r="G5665" t="s">
        <v>115</v>
      </c>
      <c r="H5665" t="s">
        <v>63</v>
      </c>
      <c r="I5665">
        <v>3</v>
      </c>
      <c r="J5665">
        <v>1252.3800000000001</v>
      </c>
      <c r="K5665">
        <v>1103.03</v>
      </c>
      <c r="L5665">
        <v>3757.14</v>
      </c>
      <c r="M5665">
        <v>3309.09</v>
      </c>
      <c r="N5665" t="s">
        <v>16396</v>
      </c>
      <c r="O5665" t="s">
        <v>16395</v>
      </c>
      <c r="P5665" t="s">
        <v>112</v>
      </c>
      <c r="Q5665">
        <v>13.082700000000001</v>
      </c>
      <c r="R5665">
        <v>80.270700000000005</v>
      </c>
      <c r="S5665" t="s">
        <v>206</v>
      </c>
      <c r="T5665" t="s">
        <v>205</v>
      </c>
      <c r="U5665" t="s">
        <v>23</v>
      </c>
      <c r="V5665" t="s">
        <v>45</v>
      </c>
    </row>
    <row r="5666" spans="1:22">
      <c r="A5666" t="s">
        <v>16394</v>
      </c>
      <c r="B5666" s="2">
        <v>45401.589583333334</v>
      </c>
      <c r="C5666" s="2">
        <f t="shared" si="88"/>
        <v>45397</v>
      </c>
      <c r="D5666" t="s">
        <v>1827</v>
      </c>
      <c r="E5666" t="s">
        <v>7701</v>
      </c>
      <c r="F5666" t="s">
        <v>31</v>
      </c>
      <c r="G5666" t="s">
        <v>72</v>
      </c>
      <c r="H5666" t="s">
        <v>63</v>
      </c>
      <c r="I5666">
        <v>4</v>
      </c>
      <c r="J5666">
        <v>773.3</v>
      </c>
      <c r="K5666">
        <v>615.29999999999995</v>
      </c>
      <c r="L5666">
        <v>3093.2</v>
      </c>
      <c r="M5666">
        <v>2461.1999999999998</v>
      </c>
      <c r="N5666" t="s">
        <v>16393</v>
      </c>
      <c r="O5666" t="s">
        <v>16392</v>
      </c>
      <c r="P5666" t="s">
        <v>60</v>
      </c>
      <c r="Q5666">
        <v>8.7139000000000006</v>
      </c>
      <c r="R5666">
        <v>77.756699999999995</v>
      </c>
      <c r="S5666" t="s">
        <v>243</v>
      </c>
      <c r="T5666" t="s">
        <v>242</v>
      </c>
      <c r="U5666" t="s">
        <v>46</v>
      </c>
      <c r="V5666" t="s">
        <v>9</v>
      </c>
    </row>
    <row r="5667" spans="1:22">
      <c r="A5667" t="s">
        <v>16391</v>
      </c>
      <c r="B5667" s="2">
        <v>45547.57708333333</v>
      </c>
      <c r="C5667" s="2">
        <f t="shared" si="88"/>
        <v>45544</v>
      </c>
      <c r="D5667" t="s">
        <v>1822</v>
      </c>
      <c r="E5667" t="s">
        <v>16390</v>
      </c>
      <c r="F5667" t="s">
        <v>136</v>
      </c>
      <c r="G5667" t="s">
        <v>106</v>
      </c>
      <c r="H5667" t="s">
        <v>29</v>
      </c>
      <c r="I5667">
        <v>4</v>
      </c>
      <c r="J5667">
        <v>407.32</v>
      </c>
      <c r="K5667">
        <v>273.25</v>
      </c>
      <c r="L5667">
        <v>1629.28</v>
      </c>
      <c r="M5667">
        <v>1093</v>
      </c>
      <c r="N5667" t="s">
        <v>16389</v>
      </c>
      <c r="O5667" t="s">
        <v>16388</v>
      </c>
      <c r="P5667" t="s">
        <v>37</v>
      </c>
      <c r="Q5667">
        <v>10.7905</v>
      </c>
      <c r="R5667">
        <v>78.704700000000003</v>
      </c>
      <c r="S5667" t="s">
        <v>413</v>
      </c>
      <c r="T5667" t="s">
        <v>412</v>
      </c>
      <c r="U5667" t="s">
        <v>46</v>
      </c>
      <c r="V5667" t="s">
        <v>9</v>
      </c>
    </row>
    <row r="5668" spans="1:22">
      <c r="A5668" t="s">
        <v>16387</v>
      </c>
      <c r="B5668" s="2">
        <v>44986.479861111111</v>
      </c>
      <c r="C5668" s="2">
        <f t="shared" si="88"/>
        <v>44984</v>
      </c>
      <c r="D5668" t="s">
        <v>1817</v>
      </c>
      <c r="E5668" t="s">
        <v>1816</v>
      </c>
      <c r="F5668" t="s">
        <v>166</v>
      </c>
      <c r="G5668" t="s">
        <v>106</v>
      </c>
      <c r="H5668" t="s">
        <v>71</v>
      </c>
      <c r="I5668">
        <v>4</v>
      </c>
      <c r="J5668">
        <v>1254.99</v>
      </c>
      <c r="K5668">
        <v>952.57</v>
      </c>
      <c r="L5668">
        <v>5019.96</v>
      </c>
      <c r="M5668">
        <v>3810.28</v>
      </c>
      <c r="N5668" t="s">
        <v>16386</v>
      </c>
      <c r="O5668" t="s">
        <v>16385</v>
      </c>
      <c r="P5668" t="s">
        <v>60</v>
      </c>
      <c r="Q5668">
        <v>8.7139000000000006</v>
      </c>
      <c r="R5668">
        <v>77.756699999999995</v>
      </c>
      <c r="S5668" t="s">
        <v>616</v>
      </c>
      <c r="T5668" t="s">
        <v>615</v>
      </c>
      <c r="U5668" t="s">
        <v>10</v>
      </c>
      <c r="V5668" t="s">
        <v>212</v>
      </c>
    </row>
    <row r="5669" spans="1:22">
      <c r="A5669" t="s">
        <v>16384</v>
      </c>
      <c r="B5669" s="2">
        <v>45450.775694444441</v>
      </c>
      <c r="C5669" s="2">
        <f t="shared" si="88"/>
        <v>45446</v>
      </c>
      <c r="D5669" t="s">
        <v>1812</v>
      </c>
      <c r="E5669" t="s">
        <v>5838</v>
      </c>
      <c r="F5669" t="s">
        <v>166</v>
      </c>
      <c r="G5669" t="s">
        <v>115</v>
      </c>
      <c r="H5669" t="s">
        <v>40</v>
      </c>
      <c r="I5669">
        <v>1</v>
      </c>
      <c r="J5669">
        <v>1091.43</v>
      </c>
      <c r="K5669">
        <v>737.5</v>
      </c>
      <c r="L5669">
        <v>1091.43</v>
      </c>
      <c r="M5669">
        <v>737.5</v>
      </c>
      <c r="N5669" t="s">
        <v>16383</v>
      </c>
      <c r="O5669" t="s">
        <v>16382</v>
      </c>
      <c r="P5669" t="s">
        <v>68</v>
      </c>
      <c r="Q5669">
        <v>11.34</v>
      </c>
      <c r="R5669">
        <v>77.717200000000005</v>
      </c>
      <c r="S5669" t="s">
        <v>226</v>
      </c>
      <c r="T5669" t="s">
        <v>225</v>
      </c>
      <c r="U5669" t="s">
        <v>46</v>
      </c>
      <c r="V5669" t="s">
        <v>22</v>
      </c>
    </row>
    <row r="5670" spans="1:22">
      <c r="A5670" t="s">
        <v>16381</v>
      </c>
      <c r="B5670" s="2">
        <v>45264.552083333336</v>
      </c>
      <c r="C5670" s="2">
        <f t="shared" si="88"/>
        <v>45264</v>
      </c>
      <c r="D5670" t="s">
        <v>1807</v>
      </c>
      <c r="E5670" t="s">
        <v>7686</v>
      </c>
      <c r="F5670" t="s">
        <v>166</v>
      </c>
      <c r="G5670" t="s">
        <v>53</v>
      </c>
      <c r="H5670" t="s">
        <v>16</v>
      </c>
      <c r="I5670">
        <v>3</v>
      </c>
      <c r="J5670">
        <v>2248.92</v>
      </c>
      <c r="K5670">
        <v>1688.25</v>
      </c>
      <c r="L5670">
        <v>6746.76</v>
      </c>
      <c r="M5670">
        <v>5064.75</v>
      </c>
      <c r="N5670" t="s">
        <v>16380</v>
      </c>
      <c r="O5670" t="s">
        <v>16379</v>
      </c>
      <c r="P5670" t="s">
        <v>60</v>
      </c>
      <c r="Q5670">
        <v>8.7139000000000006</v>
      </c>
      <c r="R5670">
        <v>77.756699999999995</v>
      </c>
      <c r="S5670" t="s">
        <v>486</v>
      </c>
      <c r="T5670" t="s">
        <v>485</v>
      </c>
      <c r="U5670" t="s">
        <v>10</v>
      </c>
      <c r="V5670" t="s">
        <v>9</v>
      </c>
    </row>
    <row r="5671" spans="1:22">
      <c r="A5671" t="s">
        <v>16378</v>
      </c>
      <c r="B5671" s="2">
        <v>45433.522222222222</v>
      </c>
      <c r="C5671" s="2">
        <f t="shared" si="88"/>
        <v>45432</v>
      </c>
      <c r="D5671" t="s">
        <v>1802</v>
      </c>
      <c r="E5671" t="s">
        <v>14690</v>
      </c>
      <c r="F5671" t="s">
        <v>73</v>
      </c>
      <c r="G5671" t="s">
        <v>106</v>
      </c>
      <c r="H5671" t="s">
        <v>29</v>
      </c>
      <c r="I5671">
        <v>1</v>
      </c>
      <c r="J5671">
        <v>1328.53</v>
      </c>
      <c r="K5671">
        <v>843.7</v>
      </c>
      <c r="L5671">
        <v>1328.53</v>
      </c>
      <c r="M5671">
        <v>843.7</v>
      </c>
      <c r="N5671" t="s">
        <v>16377</v>
      </c>
      <c r="O5671" t="s">
        <v>16376</v>
      </c>
      <c r="P5671" t="s">
        <v>26</v>
      </c>
      <c r="Q5671">
        <v>11.0168</v>
      </c>
      <c r="R5671">
        <v>76.955799999999996</v>
      </c>
      <c r="S5671" t="s">
        <v>269</v>
      </c>
      <c r="T5671" t="s">
        <v>268</v>
      </c>
      <c r="U5671" t="s">
        <v>46</v>
      </c>
      <c r="V5671" t="s">
        <v>22</v>
      </c>
    </row>
    <row r="5672" spans="1:22">
      <c r="A5672" t="s">
        <v>16375</v>
      </c>
      <c r="B5672" s="2">
        <v>45404.859722222223</v>
      </c>
      <c r="C5672" s="2">
        <f t="shared" si="88"/>
        <v>45404</v>
      </c>
      <c r="D5672" t="s">
        <v>1797</v>
      </c>
      <c r="E5672" t="s">
        <v>5827</v>
      </c>
      <c r="F5672" t="s">
        <v>64</v>
      </c>
      <c r="G5672" t="s">
        <v>106</v>
      </c>
      <c r="H5672" t="s">
        <v>52</v>
      </c>
      <c r="I5672">
        <v>3</v>
      </c>
      <c r="J5672">
        <v>897.39</v>
      </c>
      <c r="K5672">
        <v>563.55999999999995</v>
      </c>
      <c r="L5672">
        <v>2692.17</v>
      </c>
      <c r="M5672">
        <v>1690.68</v>
      </c>
      <c r="N5672" t="s">
        <v>16374</v>
      </c>
      <c r="O5672" t="s">
        <v>16373</v>
      </c>
      <c r="P5672" t="s">
        <v>37</v>
      </c>
      <c r="Q5672">
        <v>10.7905</v>
      </c>
      <c r="R5672">
        <v>78.704700000000003</v>
      </c>
      <c r="S5672" t="s">
        <v>88</v>
      </c>
      <c r="T5672" t="s">
        <v>87</v>
      </c>
      <c r="U5672" t="s">
        <v>23</v>
      </c>
      <c r="V5672" t="s">
        <v>9</v>
      </c>
    </row>
    <row r="5673" spans="1:22">
      <c r="A5673" t="s">
        <v>16372</v>
      </c>
      <c r="B5673" s="2">
        <v>45129.827777777777</v>
      </c>
      <c r="C5673" s="2">
        <f t="shared" si="88"/>
        <v>45124</v>
      </c>
      <c r="D5673" t="s">
        <v>1792</v>
      </c>
      <c r="E5673" t="s">
        <v>1791</v>
      </c>
      <c r="F5673" t="s">
        <v>64</v>
      </c>
      <c r="G5673" t="s">
        <v>41</v>
      </c>
      <c r="H5673" t="s">
        <v>40</v>
      </c>
      <c r="I5673">
        <v>2</v>
      </c>
      <c r="J5673">
        <v>1496.48</v>
      </c>
      <c r="K5673">
        <v>1297.28</v>
      </c>
      <c r="L5673">
        <v>2992.96</v>
      </c>
      <c r="M5673">
        <v>2594.56</v>
      </c>
      <c r="N5673" t="s">
        <v>16371</v>
      </c>
      <c r="O5673" t="s">
        <v>16370</v>
      </c>
      <c r="P5673" t="s">
        <v>60</v>
      </c>
      <c r="Q5673">
        <v>8.7139000000000006</v>
      </c>
      <c r="R5673">
        <v>77.756699999999995</v>
      </c>
      <c r="S5673" t="s">
        <v>396</v>
      </c>
      <c r="T5673" t="s">
        <v>395</v>
      </c>
      <c r="U5673" t="s">
        <v>57</v>
      </c>
      <c r="V5673" t="s">
        <v>22</v>
      </c>
    </row>
    <row r="5674" spans="1:22">
      <c r="A5674" t="s">
        <v>16369</v>
      </c>
      <c r="B5674" s="2">
        <v>44998.755555555559</v>
      </c>
      <c r="C5674" s="2">
        <f t="shared" si="88"/>
        <v>44998</v>
      </c>
      <c r="D5674" t="s">
        <v>1787</v>
      </c>
      <c r="E5674" t="s">
        <v>16368</v>
      </c>
      <c r="F5674" t="s">
        <v>31</v>
      </c>
      <c r="G5674" t="s">
        <v>115</v>
      </c>
      <c r="H5674" t="s">
        <v>29</v>
      </c>
      <c r="I5674">
        <v>2</v>
      </c>
      <c r="J5674">
        <v>1024.1400000000001</v>
      </c>
      <c r="K5674">
        <v>620.73</v>
      </c>
      <c r="L5674">
        <v>2048.2800000000002</v>
      </c>
      <c r="M5674">
        <v>1241.46</v>
      </c>
      <c r="N5674" t="s">
        <v>16367</v>
      </c>
      <c r="O5674" t="s">
        <v>16366</v>
      </c>
      <c r="P5674" t="s">
        <v>68</v>
      </c>
      <c r="Q5674">
        <v>11.34</v>
      </c>
      <c r="R5674">
        <v>77.717200000000005</v>
      </c>
      <c r="S5674" t="s">
        <v>762</v>
      </c>
      <c r="T5674" t="s">
        <v>761</v>
      </c>
      <c r="U5674" t="s">
        <v>46</v>
      </c>
      <c r="V5674" t="s">
        <v>22</v>
      </c>
    </row>
    <row r="5675" spans="1:22">
      <c r="A5675" t="s">
        <v>16365</v>
      </c>
      <c r="B5675" s="2">
        <v>45212.500694444447</v>
      </c>
      <c r="C5675" s="2">
        <f t="shared" si="88"/>
        <v>45208</v>
      </c>
      <c r="D5675" t="s">
        <v>1782</v>
      </c>
      <c r="E5675" t="s">
        <v>1781</v>
      </c>
      <c r="F5675" t="s">
        <v>166</v>
      </c>
      <c r="G5675" t="s">
        <v>72</v>
      </c>
      <c r="H5675" t="s">
        <v>16</v>
      </c>
      <c r="I5675">
        <v>3</v>
      </c>
      <c r="J5675">
        <v>659.34</v>
      </c>
      <c r="K5675">
        <v>396.96</v>
      </c>
      <c r="L5675">
        <v>1978.02</v>
      </c>
      <c r="M5675">
        <v>1190.8800000000001</v>
      </c>
      <c r="N5675" t="s">
        <v>16364</v>
      </c>
      <c r="O5675" t="s">
        <v>16363</v>
      </c>
      <c r="P5675" t="s">
        <v>37</v>
      </c>
      <c r="Q5675">
        <v>10.7905</v>
      </c>
      <c r="R5675">
        <v>78.704700000000003</v>
      </c>
      <c r="S5675" t="s">
        <v>243</v>
      </c>
      <c r="T5675" t="s">
        <v>242</v>
      </c>
      <c r="U5675" t="s">
        <v>10</v>
      </c>
      <c r="V5675" t="s">
        <v>9</v>
      </c>
    </row>
    <row r="5676" spans="1:22">
      <c r="A5676" t="s">
        <v>16362</v>
      </c>
      <c r="B5676" s="2">
        <v>45419.49722222222</v>
      </c>
      <c r="C5676" s="2">
        <f t="shared" si="88"/>
        <v>45418</v>
      </c>
      <c r="D5676" t="s">
        <v>1777</v>
      </c>
      <c r="E5676" t="s">
        <v>16361</v>
      </c>
      <c r="F5676" t="s">
        <v>64</v>
      </c>
      <c r="G5676" t="s">
        <v>41</v>
      </c>
      <c r="H5676" t="s">
        <v>52</v>
      </c>
      <c r="I5676">
        <v>4</v>
      </c>
      <c r="J5676">
        <v>1458.63</v>
      </c>
      <c r="K5676">
        <v>1158.25</v>
      </c>
      <c r="L5676">
        <v>5834.52</v>
      </c>
      <c r="M5676">
        <v>4633</v>
      </c>
      <c r="N5676" t="s">
        <v>16360</v>
      </c>
      <c r="O5676" t="s">
        <v>16359</v>
      </c>
      <c r="P5676" t="s">
        <v>121</v>
      </c>
      <c r="Q5676">
        <v>9.9252000000000002</v>
      </c>
      <c r="R5676">
        <v>78.119799999999998</v>
      </c>
      <c r="S5676" t="s">
        <v>413</v>
      </c>
      <c r="T5676" t="s">
        <v>412</v>
      </c>
      <c r="U5676" t="s">
        <v>77</v>
      </c>
      <c r="V5676" t="s">
        <v>9</v>
      </c>
    </row>
    <row r="5677" spans="1:22">
      <c r="A5677" t="s">
        <v>16358</v>
      </c>
      <c r="B5677" s="2">
        <v>45524.589583333334</v>
      </c>
      <c r="C5677" s="2">
        <f t="shared" si="88"/>
        <v>45523</v>
      </c>
      <c r="D5677" t="s">
        <v>1772</v>
      </c>
      <c r="E5677" t="s">
        <v>16357</v>
      </c>
      <c r="F5677" t="s">
        <v>201</v>
      </c>
      <c r="G5677" t="s">
        <v>17</v>
      </c>
      <c r="H5677" t="s">
        <v>63</v>
      </c>
      <c r="I5677">
        <v>2</v>
      </c>
      <c r="J5677">
        <v>2038.88</v>
      </c>
      <c r="K5677">
        <v>1708.13</v>
      </c>
      <c r="L5677">
        <v>4077.76</v>
      </c>
      <c r="M5677">
        <v>3416.26</v>
      </c>
      <c r="N5677" t="s">
        <v>16356</v>
      </c>
      <c r="O5677" t="s">
        <v>16355</v>
      </c>
      <c r="P5677" t="s">
        <v>60</v>
      </c>
      <c r="Q5677">
        <v>8.7139000000000006</v>
      </c>
      <c r="R5677">
        <v>77.756699999999995</v>
      </c>
      <c r="S5677" t="s">
        <v>530</v>
      </c>
      <c r="T5677" t="s">
        <v>529</v>
      </c>
      <c r="U5677" t="s">
        <v>10</v>
      </c>
      <c r="V5677" t="s">
        <v>22</v>
      </c>
    </row>
    <row r="5678" spans="1:22">
      <c r="A5678" t="s">
        <v>16354</v>
      </c>
      <c r="B5678" s="2">
        <v>45380.84097222222</v>
      </c>
      <c r="C5678" s="2">
        <f t="shared" si="88"/>
        <v>45376</v>
      </c>
      <c r="D5678" t="s">
        <v>1767</v>
      </c>
      <c r="E5678" t="s">
        <v>3903</v>
      </c>
      <c r="F5678" t="s">
        <v>166</v>
      </c>
      <c r="G5678" t="s">
        <v>106</v>
      </c>
      <c r="H5678" t="s">
        <v>40</v>
      </c>
      <c r="I5678">
        <v>4</v>
      </c>
      <c r="J5678">
        <v>2271.5100000000002</v>
      </c>
      <c r="K5678">
        <v>2009.9</v>
      </c>
      <c r="L5678">
        <v>9086.0400000000009</v>
      </c>
      <c r="M5678">
        <v>8039.6</v>
      </c>
      <c r="N5678" t="s">
        <v>16353</v>
      </c>
      <c r="O5678" t="s">
        <v>16352</v>
      </c>
      <c r="P5678" t="s">
        <v>13</v>
      </c>
      <c r="Q5678">
        <v>11.664300000000001</v>
      </c>
      <c r="R5678">
        <v>78.146000000000001</v>
      </c>
      <c r="S5678" t="s">
        <v>364</v>
      </c>
      <c r="T5678" t="s">
        <v>363</v>
      </c>
      <c r="U5678" t="s">
        <v>10</v>
      </c>
      <c r="V5678" t="s">
        <v>9</v>
      </c>
    </row>
    <row r="5679" spans="1:22">
      <c r="A5679" t="s">
        <v>16351</v>
      </c>
      <c r="B5679" s="2">
        <v>45570.797222222223</v>
      </c>
      <c r="C5679" s="2">
        <f t="shared" si="88"/>
        <v>45565</v>
      </c>
      <c r="D5679" t="s">
        <v>1762</v>
      </c>
      <c r="E5679" t="s">
        <v>7652</v>
      </c>
      <c r="F5679" t="s">
        <v>83</v>
      </c>
      <c r="G5679" t="s">
        <v>82</v>
      </c>
      <c r="H5679" t="s">
        <v>16</v>
      </c>
      <c r="I5679">
        <v>3</v>
      </c>
      <c r="J5679">
        <v>499.37</v>
      </c>
      <c r="K5679">
        <v>401.41</v>
      </c>
      <c r="L5679">
        <v>1498.11</v>
      </c>
      <c r="M5679">
        <v>1204.23</v>
      </c>
      <c r="N5679" t="s">
        <v>16350</v>
      </c>
      <c r="O5679" t="s">
        <v>16349</v>
      </c>
      <c r="P5679" t="s">
        <v>112</v>
      </c>
      <c r="Q5679">
        <v>13.082700000000001</v>
      </c>
      <c r="R5679">
        <v>80.270700000000005</v>
      </c>
      <c r="S5679" t="s">
        <v>250</v>
      </c>
      <c r="T5679" t="s">
        <v>249</v>
      </c>
      <c r="U5679" t="s">
        <v>77</v>
      </c>
      <c r="V5679" t="s">
        <v>9</v>
      </c>
    </row>
    <row r="5680" spans="1:22">
      <c r="A5680" t="s">
        <v>16348</v>
      </c>
      <c r="B5680" s="2">
        <v>45458.439583333333</v>
      </c>
      <c r="C5680" s="2">
        <f t="shared" si="88"/>
        <v>45453</v>
      </c>
      <c r="D5680" t="s">
        <v>1757</v>
      </c>
      <c r="E5680" t="s">
        <v>16347</v>
      </c>
      <c r="F5680" t="s">
        <v>73</v>
      </c>
      <c r="G5680" t="s">
        <v>41</v>
      </c>
      <c r="H5680" t="s">
        <v>16</v>
      </c>
      <c r="I5680">
        <v>2</v>
      </c>
      <c r="J5680">
        <v>230.43</v>
      </c>
      <c r="K5680">
        <v>151.66999999999999</v>
      </c>
      <c r="L5680">
        <v>460.86</v>
      </c>
      <c r="M5680">
        <v>303.33999999999997</v>
      </c>
      <c r="N5680" t="s">
        <v>16346</v>
      </c>
      <c r="O5680" t="s">
        <v>16345</v>
      </c>
      <c r="P5680" t="s">
        <v>37</v>
      </c>
      <c r="Q5680">
        <v>10.7905</v>
      </c>
      <c r="R5680">
        <v>78.704700000000003</v>
      </c>
      <c r="S5680" t="s">
        <v>420</v>
      </c>
      <c r="T5680" t="s">
        <v>419</v>
      </c>
      <c r="U5680" t="s">
        <v>46</v>
      </c>
      <c r="V5680" t="s">
        <v>9</v>
      </c>
    </row>
    <row r="5681" spans="1:22">
      <c r="A5681" t="s">
        <v>16344</v>
      </c>
      <c r="B5681" s="2">
        <v>45201.776388888888</v>
      </c>
      <c r="C5681" s="2">
        <f t="shared" si="88"/>
        <v>45201</v>
      </c>
      <c r="D5681" t="s">
        <v>1752</v>
      </c>
      <c r="E5681" t="s">
        <v>16343</v>
      </c>
      <c r="F5681" t="s">
        <v>83</v>
      </c>
      <c r="G5681" t="s">
        <v>30</v>
      </c>
      <c r="H5681" t="s">
        <v>52</v>
      </c>
      <c r="I5681">
        <v>1</v>
      </c>
      <c r="J5681">
        <v>2456.66</v>
      </c>
      <c r="K5681">
        <v>1653.26</v>
      </c>
      <c r="L5681">
        <v>2456.66</v>
      </c>
      <c r="M5681">
        <v>1653.26</v>
      </c>
      <c r="N5681" t="s">
        <v>16342</v>
      </c>
      <c r="O5681" t="s">
        <v>16341</v>
      </c>
      <c r="P5681" t="s">
        <v>37</v>
      </c>
      <c r="Q5681">
        <v>10.7905</v>
      </c>
      <c r="R5681">
        <v>78.704700000000003</v>
      </c>
      <c r="S5681" t="s">
        <v>340</v>
      </c>
      <c r="T5681" t="s">
        <v>339</v>
      </c>
      <c r="U5681" t="s">
        <v>23</v>
      </c>
      <c r="V5681" t="s">
        <v>45</v>
      </c>
    </row>
    <row r="5682" spans="1:22">
      <c r="A5682" t="s">
        <v>16340</v>
      </c>
      <c r="B5682" s="2">
        <v>45548.672222222223</v>
      </c>
      <c r="C5682" s="2">
        <f t="shared" si="88"/>
        <v>45544</v>
      </c>
      <c r="D5682" t="s">
        <v>1747</v>
      </c>
      <c r="E5682" t="s">
        <v>9441</v>
      </c>
      <c r="F5682" t="s">
        <v>166</v>
      </c>
      <c r="G5682" t="s">
        <v>115</v>
      </c>
      <c r="H5682" t="s">
        <v>71</v>
      </c>
      <c r="I5682">
        <v>4</v>
      </c>
      <c r="J5682">
        <v>1231.1199999999999</v>
      </c>
      <c r="K5682">
        <v>744.99</v>
      </c>
      <c r="L5682">
        <v>4924.4799999999996</v>
      </c>
      <c r="M5682">
        <v>2979.96</v>
      </c>
      <c r="N5682" t="s">
        <v>16339</v>
      </c>
      <c r="O5682" t="s">
        <v>16338</v>
      </c>
      <c r="P5682" t="s">
        <v>60</v>
      </c>
      <c r="Q5682">
        <v>8.7139000000000006</v>
      </c>
      <c r="R5682">
        <v>77.756699999999995</v>
      </c>
      <c r="S5682" t="s">
        <v>79</v>
      </c>
      <c r="T5682" t="s">
        <v>78</v>
      </c>
      <c r="U5682" t="s">
        <v>77</v>
      </c>
      <c r="V5682" t="s">
        <v>9</v>
      </c>
    </row>
    <row r="5683" spans="1:22">
      <c r="A5683" t="s">
        <v>16337</v>
      </c>
      <c r="B5683" s="2">
        <v>44966.472222222219</v>
      </c>
      <c r="C5683" s="2">
        <f t="shared" si="88"/>
        <v>44963</v>
      </c>
      <c r="D5683" t="s">
        <v>1742</v>
      </c>
      <c r="E5683" t="s">
        <v>7638</v>
      </c>
      <c r="F5683" t="s">
        <v>64</v>
      </c>
      <c r="G5683" t="s">
        <v>72</v>
      </c>
      <c r="H5683" t="s">
        <v>40</v>
      </c>
      <c r="I5683">
        <v>2</v>
      </c>
      <c r="J5683">
        <v>449.18</v>
      </c>
      <c r="K5683">
        <v>269.54000000000002</v>
      </c>
      <c r="L5683">
        <v>898.36</v>
      </c>
      <c r="M5683">
        <v>539.08000000000004</v>
      </c>
      <c r="N5683" t="s">
        <v>16336</v>
      </c>
      <c r="O5683" t="s">
        <v>16335</v>
      </c>
      <c r="P5683" t="s">
        <v>112</v>
      </c>
      <c r="Q5683">
        <v>13.082700000000001</v>
      </c>
      <c r="R5683">
        <v>80.270700000000005</v>
      </c>
      <c r="S5683" t="s">
        <v>257</v>
      </c>
      <c r="T5683" t="s">
        <v>256</v>
      </c>
      <c r="U5683" t="s">
        <v>57</v>
      </c>
      <c r="V5683" t="s">
        <v>9</v>
      </c>
    </row>
    <row r="5684" spans="1:22">
      <c r="A5684" t="s">
        <v>16334</v>
      </c>
      <c r="B5684" s="2">
        <v>44993.828472222223</v>
      </c>
      <c r="C5684" s="2">
        <f t="shared" si="88"/>
        <v>44991</v>
      </c>
      <c r="D5684" t="s">
        <v>1737</v>
      </c>
      <c r="E5684" t="s">
        <v>1736</v>
      </c>
      <c r="F5684" t="s">
        <v>31</v>
      </c>
      <c r="G5684" t="s">
        <v>91</v>
      </c>
      <c r="H5684" t="s">
        <v>71</v>
      </c>
      <c r="I5684">
        <v>3</v>
      </c>
      <c r="J5684">
        <v>1376.06</v>
      </c>
      <c r="K5684">
        <v>1219.26</v>
      </c>
      <c r="L5684">
        <v>4128.18</v>
      </c>
      <c r="M5684">
        <v>3657.78</v>
      </c>
      <c r="N5684" t="s">
        <v>16333</v>
      </c>
      <c r="O5684" t="s">
        <v>16332</v>
      </c>
      <c r="P5684" t="s">
        <v>13</v>
      </c>
      <c r="Q5684">
        <v>11.664300000000001</v>
      </c>
      <c r="R5684">
        <v>78.146000000000001</v>
      </c>
      <c r="S5684" t="s">
        <v>276</v>
      </c>
      <c r="T5684" t="s">
        <v>275</v>
      </c>
      <c r="U5684" t="s">
        <v>46</v>
      </c>
      <c r="V5684" t="s">
        <v>22</v>
      </c>
    </row>
    <row r="5685" spans="1:22">
      <c r="A5685" t="s">
        <v>16331</v>
      </c>
      <c r="B5685" s="2">
        <v>45275.880555555559</v>
      </c>
      <c r="C5685" s="2">
        <f t="shared" si="88"/>
        <v>45271</v>
      </c>
      <c r="D5685" t="s">
        <v>1732</v>
      </c>
      <c r="E5685" t="s">
        <v>5778</v>
      </c>
      <c r="F5685" t="s">
        <v>136</v>
      </c>
      <c r="G5685" t="s">
        <v>41</v>
      </c>
      <c r="H5685" t="s">
        <v>40</v>
      </c>
      <c r="I5685">
        <v>2</v>
      </c>
      <c r="J5685">
        <v>646.34</v>
      </c>
      <c r="K5685">
        <v>460.23</v>
      </c>
      <c r="L5685">
        <v>1292.68</v>
      </c>
      <c r="M5685">
        <v>920.46</v>
      </c>
      <c r="N5685" t="s">
        <v>16330</v>
      </c>
      <c r="O5685" t="s">
        <v>16329</v>
      </c>
      <c r="P5685" t="s">
        <v>121</v>
      </c>
      <c r="Q5685">
        <v>9.9252000000000002</v>
      </c>
      <c r="R5685">
        <v>78.119799999999998</v>
      </c>
      <c r="S5685" t="s">
        <v>319</v>
      </c>
      <c r="T5685" t="s">
        <v>318</v>
      </c>
      <c r="U5685" t="s">
        <v>46</v>
      </c>
      <c r="V5685" t="s">
        <v>22</v>
      </c>
    </row>
    <row r="5686" spans="1:22">
      <c r="A5686" t="s">
        <v>16328</v>
      </c>
      <c r="B5686" s="2">
        <v>45190.5625</v>
      </c>
      <c r="C5686" s="2">
        <f t="shared" si="88"/>
        <v>45187</v>
      </c>
      <c r="D5686" t="s">
        <v>1727</v>
      </c>
      <c r="E5686" t="s">
        <v>16327</v>
      </c>
      <c r="F5686" t="s">
        <v>166</v>
      </c>
      <c r="G5686" t="s">
        <v>82</v>
      </c>
      <c r="H5686" t="s">
        <v>71</v>
      </c>
      <c r="I5686">
        <v>1</v>
      </c>
      <c r="J5686">
        <v>2394.5300000000002</v>
      </c>
      <c r="K5686">
        <v>1538.01</v>
      </c>
      <c r="L5686">
        <v>2394.5300000000002</v>
      </c>
      <c r="M5686">
        <v>1538.01</v>
      </c>
      <c r="N5686" t="s">
        <v>16326</v>
      </c>
      <c r="O5686" t="s">
        <v>16325</v>
      </c>
      <c r="P5686" t="s">
        <v>26</v>
      </c>
      <c r="Q5686">
        <v>11.0168</v>
      </c>
      <c r="R5686">
        <v>76.955799999999996</v>
      </c>
      <c r="S5686" t="s">
        <v>103</v>
      </c>
      <c r="T5686" t="s">
        <v>102</v>
      </c>
      <c r="U5686" t="s">
        <v>77</v>
      </c>
      <c r="V5686" t="s">
        <v>9</v>
      </c>
    </row>
    <row r="5687" spans="1:22">
      <c r="A5687" t="s">
        <v>16324</v>
      </c>
      <c r="B5687" s="2">
        <v>45369.509722222225</v>
      </c>
      <c r="C5687" s="2">
        <f t="shared" si="88"/>
        <v>45369</v>
      </c>
      <c r="D5687" t="s">
        <v>1722</v>
      </c>
      <c r="E5687" t="s">
        <v>1721</v>
      </c>
      <c r="F5687" t="s">
        <v>18</v>
      </c>
      <c r="G5687" t="s">
        <v>17</v>
      </c>
      <c r="H5687" t="s">
        <v>40</v>
      </c>
      <c r="I5687">
        <v>1</v>
      </c>
      <c r="J5687">
        <v>583.36</v>
      </c>
      <c r="K5687">
        <v>481.76</v>
      </c>
      <c r="L5687">
        <v>583.36</v>
      </c>
      <c r="M5687">
        <v>481.76</v>
      </c>
      <c r="N5687" t="s">
        <v>16323</v>
      </c>
      <c r="O5687" t="s">
        <v>16322</v>
      </c>
      <c r="P5687" t="s">
        <v>37</v>
      </c>
      <c r="Q5687">
        <v>10.7905</v>
      </c>
      <c r="R5687">
        <v>78.704700000000003</v>
      </c>
      <c r="S5687" t="s">
        <v>333</v>
      </c>
      <c r="T5687" t="s">
        <v>332</v>
      </c>
      <c r="U5687" t="s">
        <v>57</v>
      </c>
      <c r="V5687" t="s">
        <v>9</v>
      </c>
    </row>
    <row r="5688" spans="1:22">
      <c r="A5688" t="s">
        <v>16321</v>
      </c>
      <c r="B5688" s="2">
        <v>45080.459722222222</v>
      </c>
      <c r="C5688" s="2">
        <f t="shared" si="88"/>
        <v>45075</v>
      </c>
      <c r="D5688" t="s">
        <v>1717</v>
      </c>
      <c r="E5688" t="s">
        <v>16320</v>
      </c>
      <c r="F5688" t="s">
        <v>136</v>
      </c>
      <c r="G5688" t="s">
        <v>91</v>
      </c>
      <c r="H5688" t="s">
        <v>71</v>
      </c>
      <c r="I5688">
        <v>3</v>
      </c>
      <c r="J5688">
        <v>647.23</v>
      </c>
      <c r="K5688">
        <v>551.88</v>
      </c>
      <c r="L5688">
        <v>1941.69</v>
      </c>
      <c r="M5688">
        <v>1655.64</v>
      </c>
      <c r="N5688" t="s">
        <v>16319</v>
      </c>
      <c r="O5688" t="s">
        <v>16318</v>
      </c>
      <c r="P5688" t="s">
        <v>60</v>
      </c>
      <c r="Q5688">
        <v>8.7139000000000006</v>
      </c>
      <c r="R5688">
        <v>77.756699999999995</v>
      </c>
      <c r="S5688" t="s">
        <v>269</v>
      </c>
      <c r="T5688" t="s">
        <v>268</v>
      </c>
      <c r="U5688" t="s">
        <v>57</v>
      </c>
      <c r="V5688" t="s">
        <v>22</v>
      </c>
    </row>
    <row r="5689" spans="1:22">
      <c r="A5689" t="s">
        <v>16317</v>
      </c>
      <c r="B5689" s="2">
        <v>45100.595138888886</v>
      </c>
      <c r="C5689" s="2">
        <f t="shared" si="88"/>
        <v>45096</v>
      </c>
      <c r="D5689" t="s">
        <v>1712</v>
      </c>
      <c r="E5689" t="s">
        <v>16316</v>
      </c>
      <c r="F5689" t="s">
        <v>73</v>
      </c>
      <c r="G5689" t="s">
        <v>72</v>
      </c>
      <c r="H5689" t="s">
        <v>71</v>
      </c>
      <c r="I5689">
        <v>1</v>
      </c>
      <c r="J5689">
        <v>1922.99</v>
      </c>
      <c r="K5689">
        <v>1534.45</v>
      </c>
      <c r="L5689">
        <v>1922.99</v>
      </c>
      <c r="M5689">
        <v>1534.45</v>
      </c>
      <c r="N5689" t="s">
        <v>16315</v>
      </c>
      <c r="O5689" t="s">
        <v>16314</v>
      </c>
      <c r="P5689" t="s">
        <v>49</v>
      </c>
      <c r="Q5689">
        <v>12.916499999999999</v>
      </c>
      <c r="R5689">
        <v>79.132499999999993</v>
      </c>
      <c r="S5689" t="s">
        <v>48</v>
      </c>
      <c r="T5689" t="s">
        <v>47</v>
      </c>
      <c r="U5689" t="s">
        <v>10</v>
      </c>
      <c r="V5689" t="s">
        <v>9</v>
      </c>
    </row>
    <row r="5690" spans="1:22">
      <c r="A5690" t="s">
        <v>16313</v>
      </c>
      <c r="B5690" s="2">
        <v>45292.652777777781</v>
      </c>
      <c r="C5690" s="2">
        <f t="shared" si="88"/>
        <v>45292</v>
      </c>
      <c r="D5690" t="s">
        <v>1707</v>
      </c>
      <c r="E5690" t="s">
        <v>16312</v>
      </c>
      <c r="F5690" t="s">
        <v>83</v>
      </c>
      <c r="G5690" t="s">
        <v>91</v>
      </c>
      <c r="H5690" t="s">
        <v>71</v>
      </c>
      <c r="I5690">
        <v>3</v>
      </c>
      <c r="J5690">
        <v>2108.3000000000002</v>
      </c>
      <c r="K5690">
        <v>1371.04</v>
      </c>
      <c r="L5690">
        <v>6324.9</v>
      </c>
      <c r="M5690">
        <v>4113.12</v>
      </c>
      <c r="N5690" t="s">
        <v>16311</v>
      </c>
      <c r="O5690" t="s">
        <v>16310</v>
      </c>
      <c r="P5690" t="s">
        <v>37</v>
      </c>
      <c r="Q5690">
        <v>10.7905</v>
      </c>
      <c r="R5690">
        <v>78.704700000000003</v>
      </c>
      <c r="S5690" t="s">
        <v>79</v>
      </c>
      <c r="T5690" t="s">
        <v>78</v>
      </c>
      <c r="U5690" t="s">
        <v>57</v>
      </c>
      <c r="V5690" t="s">
        <v>45</v>
      </c>
    </row>
    <row r="5691" spans="1:22">
      <c r="A5691" t="s">
        <v>16309</v>
      </c>
      <c r="B5691" s="2">
        <v>44984.504166666666</v>
      </c>
      <c r="C5691" s="2">
        <f t="shared" si="88"/>
        <v>44984</v>
      </c>
      <c r="D5691" t="s">
        <v>1702</v>
      </c>
      <c r="E5691" t="s">
        <v>1701</v>
      </c>
      <c r="F5691" t="s">
        <v>64</v>
      </c>
      <c r="G5691" t="s">
        <v>41</v>
      </c>
      <c r="H5691" t="s">
        <v>40</v>
      </c>
      <c r="I5691">
        <v>1</v>
      </c>
      <c r="J5691">
        <v>2159.9699999999998</v>
      </c>
      <c r="K5691">
        <v>1785.85</v>
      </c>
      <c r="L5691">
        <v>2159.9699999999998</v>
      </c>
      <c r="M5691">
        <v>1785.85</v>
      </c>
      <c r="N5691" t="s">
        <v>16308</v>
      </c>
      <c r="O5691" t="s">
        <v>16307</v>
      </c>
      <c r="P5691" t="s">
        <v>112</v>
      </c>
      <c r="Q5691">
        <v>13.082700000000001</v>
      </c>
      <c r="R5691">
        <v>80.270700000000005</v>
      </c>
      <c r="S5691" t="s">
        <v>193</v>
      </c>
      <c r="T5691" t="s">
        <v>192</v>
      </c>
      <c r="U5691" t="s">
        <v>77</v>
      </c>
      <c r="V5691" t="s">
        <v>45</v>
      </c>
    </row>
    <row r="5692" spans="1:22">
      <c r="A5692" t="s">
        <v>16306</v>
      </c>
      <c r="B5692" s="2">
        <v>45046.600694444445</v>
      </c>
      <c r="C5692" s="2">
        <f t="shared" si="88"/>
        <v>45040</v>
      </c>
      <c r="D5692" t="s">
        <v>1697</v>
      </c>
      <c r="E5692" t="s">
        <v>16305</v>
      </c>
      <c r="F5692" t="s">
        <v>83</v>
      </c>
      <c r="G5692" t="s">
        <v>91</v>
      </c>
      <c r="H5692" t="s">
        <v>71</v>
      </c>
      <c r="I5692">
        <v>1</v>
      </c>
      <c r="J5692">
        <v>963.29</v>
      </c>
      <c r="K5692">
        <v>836.62</v>
      </c>
      <c r="L5692">
        <v>963.29</v>
      </c>
      <c r="M5692">
        <v>836.62</v>
      </c>
      <c r="N5692" t="s">
        <v>16304</v>
      </c>
      <c r="O5692" t="s">
        <v>16303</v>
      </c>
      <c r="P5692" t="s">
        <v>37</v>
      </c>
      <c r="Q5692">
        <v>10.7905</v>
      </c>
      <c r="R5692">
        <v>78.704700000000003</v>
      </c>
      <c r="S5692" t="s">
        <v>784</v>
      </c>
      <c r="T5692" t="s">
        <v>783</v>
      </c>
      <c r="U5692" t="s">
        <v>10</v>
      </c>
      <c r="V5692" t="s">
        <v>45</v>
      </c>
    </row>
    <row r="5693" spans="1:22">
      <c r="A5693" t="s">
        <v>16302</v>
      </c>
      <c r="B5693" s="2">
        <v>44939.802083333336</v>
      </c>
      <c r="C5693" s="2">
        <f t="shared" si="88"/>
        <v>44935</v>
      </c>
      <c r="D5693" t="s">
        <v>1692</v>
      </c>
      <c r="E5693" t="s">
        <v>16301</v>
      </c>
      <c r="F5693" t="s">
        <v>136</v>
      </c>
      <c r="G5693" t="s">
        <v>30</v>
      </c>
      <c r="H5693" t="s">
        <v>71</v>
      </c>
      <c r="I5693">
        <v>1</v>
      </c>
      <c r="J5693">
        <v>1613.43</v>
      </c>
      <c r="K5693">
        <v>1317.5</v>
      </c>
      <c r="L5693">
        <v>1613.43</v>
      </c>
      <c r="M5693">
        <v>1317.5</v>
      </c>
      <c r="N5693" t="s">
        <v>16300</v>
      </c>
      <c r="O5693" t="s">
        <v>16299</v>
      </c>
      <c r="P5693" t="s">
        <v>49</v>
      </c>
      <c r="Q5693">
        <v>12.916499999999999</v>
      </c>
      <c r="R5693">
        <v>79.132499999999993</v>
      </c>
      <c r="S5693" t="s">
        <v>59</v>
      </c>
      <c r="T5693" t="s">
        <v>58</v>
      </c>
      <c r="U5693" t="s">
        <v>57</v>
      </c>
      <c r="V5693" t="s">
        <v>22</v>
      </c>
    </row>
    <row r="5694" spans="1:22">
      <c r="A5694" t="s">
        <v>16298</v>
      </c>
      <c r="B5694" s="2">
        <v>45369.865277777775</v>
      </c>
      <c r="C5694" s="2">
        <f t="shared" si="88"/>
        <v>45369</v>
      </c>
      <c r="D5694" t="s">
        <v>1687</v>
      </c>
      <c r="E5694" t="s">
        <v>11187</v>
      </c>
      <c r="F5694" t="s">
        <v>31</v>
      </c>
      <c r="G5694" t="s">
        <v>82</v>
      </c>
      <c r="H5694" t="s">
        <v>29</v>
      </c>
      <c r="I5694">
        <v>1</v>
      </c>
      <c r="J5694">
        <v>2090.16</v>
      </c>
      <c r="K5694">
        <v>1338.51</v>
      </c>
      <c r="L5694">
        <v>2090.16</v>
      </c>
      <c r="M5694">
        <v>1338.51</v>
      </c>
      <c r="N5694" t="s">
        <v>16297</v>
      </c>
      <c r="O5694" t="s">
        <v>16296</v>
      </c>
      <c r="P5694" t="s">
        <v>60</v>
      </c>
      <c r="Q5694">
        <v>8.7139000000000006</v>
      </c>
      <c r="R5694">
        <v>77.756699999999995</v>
      </c>
      <c r="S5694" t="s">
        <v>36</v>
      </c>
      <c r="T5694" t="s">
        <v>35</v>
      </c>
      <c r="U5694" t="s">
        <v>77</v>
      </c>
      <c r="V5694" t="s">
        <v>9</v>
      </c>
    </row>
    <row r="5695" spans="1:22">
      <c r="A5695" t="s">
        <v>16295</v>
      </c>
      <c r="B5695" s="2">
        <v>45409.578472222223</v>
      </c>
      <c r="C5695" s="2">
        <f t="shared" si="88"/>
        <v>45404</v>
      </c>
      <c r="D5695" t="s">
        <v>1682</v>
      </c>
      <c r="E5695" t="s">
        <v>5741</v>
      </c>
      <c r="F5695" t="s">
        <v>83</v>
      </c>
      <c r="G5695" t="s">
        <v>106</v>
      </c>
      <c r="H5695" t="s">
        <v>40</v>
      </c>
      <c r="I5695">
        <v>1</v>
      </c>
      <c r="J5695">
        <v>2053.75</v>
      </c>
      <c r="K5695">
        <v>1820.9</v>
      </c>
      <c r="L5695">
        <v>2053.75</v>
      </c>
      <c r="M5695">
        <v>1820.9</v>
      </c>
      <c r="N5695" t="s">
        <v>16294</v>
      </c>
      <c r="O5695" t="s">
        <v>16293</v>
      </c>
      <c r="P5695" t="s">
        <v>37</v>
      </c>
      <c r="Q5695">
        <v>10.7905</v>
      </c>
      <c r="R5695">
        <v>78.704700000000003</v>
      </c>
      <c r="S5695" t="s">
        <v>48</v>
      </c>
      <c r="T5695" t="s">
        <v>47</v>
      </c>
      <c r="U5695" t="s">
        <v>46</v>
      </c>
      <c r="V5695" t="s">
        <v>9</v>
      </c>
    </row>
    <row r="5696" spans="1:22">
      <c r="A5696" t="s">
        <v>16292</v>
      </c>
      <c r="B5696" s="2">
        <v>45092.865277777775</v>
      </c>
      <c r="C5696" s="2">
        <f t="shared" si="88"/>
        <v>45089</v>
      </c>
      <c r="D5696" t="s">
        <v>1677</v>
      </c>
      <c r="E5696" t="s">
        <v>9389</v>
      </c>
      <c r="F5696" t="s">
        <v>166</v>
      </c>
      <c r="G5696" t="s">
        <v>72</v>
      </c>
      <c r="H5696" t="s">
        <v>71</v>
      </c>
      <c r="I5696">
        <v>3</v>
      </c>
      <c r="J5696">
        <v>1057.47</v>
      </c>
      <c r="K5696">
        <v>936.33</v>
      </c>
      <c r="L5696">
        <v>3172.41</v>
      </c>
      <c r="M5696">
        <v>2808.99</v>
      </c>
      <c r="N5696" t="s">
        <v>16291</v>
      </c>
      <c r="O5696" t="s">
        <v>16290</v>
      </c>
      <c r="P5696" t="s">
        <v>60</v>
      </c>
      <c r="Q5696">
        <v>8.7139000000000006</v>
      </c>
      <c r="R5696">
        <v>77.756699999999995</v>
      </c>
      <c r="S5696" t="s">
        <v>257</v>
      </c>
      <c r="T5696" t="s">
        <v>256</v>
      </c>
      <c r="U5696" t="s">
        <v>57</v>
      </c>
      <c r="V5696" t="s">
        <v>212</v>
      </c>
    </row>
    <row r="5697" spans="1:22">
      <c r="A5697" t="s">
        <v>16289</v>
      </c>
      <c r="B5697" s="2">
        <v>45475.831944444442</v>
      </c>
      <c r="C5697" s="2">
        <f t="shared" si="88"/>
        <v>45474</v>
      </c>
      <c r="D5697" t="s">
        <v>1672</v>
      </c>
      <c r="E5697" t="s">
        <v>16288</v>
      </c>
      <c r="F5697" t="s">
        <v>31</v>
      </c>
      <c r="G5697" t="s">
        <v>53</v>
      </c>
      <c r="H5697" t="s">
        <v>52</v>
      </c>
      <c r="I5697">
        <v>2</v>
      </c>
      <c r="J5697">
        <v>2086.67</v>
      </c>
      <c r="K5697">
        <v>1876.52</v>
      </c>
      <c r="L5697">
        <v>4173.34</v>
      </c>
      <c r="M5697">
        <v>3753.04</v>
      </c>
      <c r="N5697" t="s">
        <v>16287</v>
      </c>
      <c r="O5697" t="s">
        <v>16286</v>
      </c>
      <c r="P5697" t="s">
        <v>112</v>
      </c>
      <c r="Q5697">
        <v>13.082700000000001</v>
      </c>
      <c r="R5697">
        <v>80.270700000000005</v>
      </c>
      <c r="S5697" t="s">
        <v>153</v>
      </c>
      <c r="T5697" t="s">
        <v>152</v>
      </c>
      <c r="U5697" t="s">
        <v>57</v>
      </c>
      <c r="V5697" t="s">
        <v>9</v>
      </c>
    </row>
    <row r="5698" spans="1:22">
      <c r="A5698" t="s">
        <v>16285</v>
      </c>
      <c r="B5698" s="2">
        <v>45055.533333333333</v>
      </c>
      <c r="C5698" s="2">
        <f t="shared" si="88"/>
        <v>45054</v>
      </c>
      <c r="D5698" t="s">
        <v>1667</v>
      </c>
      <c r="E5698" t="s">
        <v>5729</v>
      </c>
      <c r="F5698" t="s">
        <v>83</v>
      </c>
      <c r="G5698" t="s">
        <v>53</v>
      </c>
      <c r="H5698" t="s">
        <v>52</v>
      </c>
      <c r="I5698">
        <v>1</v>
      </c>
      <c r="J5698">
        <v>2329.15</v>
      </c>
      <c r="K5698">
        <v>1517.22</v>
      </c>
      <c r="L5698">
        <v>2329.15</v>
      </c>
      <c r="M5698">
        <v>1517.22</v>
      </c>
      <c r="N5698" t="s">
        <v>16284</v>
      </c>
      <c r="O5698" t="s">
        <v>16283</v>
      </c>
      <c r="P5698" t="s">
        <v>121</v>
      </c>
      <c r="Q5698">
        <v>9.9252000000000002</v>
      </c>
      <c r="R5698">
        <v>78.119799999999998</v>
      </c>
      <c r="S5698" t="s">
        <v>12</v>
      </c>
      <c r="T5698" t="s">
        <v>11</v>
      </c>
      <c r="U5698" t="s">
        <v>10</v>
      </c>
      <c r="V5698" t="s">
        <v>9</v>
      </c>
    </row>
    <row r="5699" spans="1:22">
      <c r="A5699" t="s">
        <v>16282</v>
      </c>
      <c r="B5699" s="2">
        <v>45478.630555555559</v>
      </c>
      <c r="C5699" s="2">
        <f t="shared" ref="C5699:C5762" si="89">INT(B5699) - WEEKDAY(INT(B5699), 2) + 1</f>
        <v>45474</v>
      </c>
      <c r="D5699" t="s">
        <v>1662</v>
      </c>
      <c r="E5699" t="s">
        <v>14591</v>
      </c>
      <c r="F5699" t="s">
        <v>18</v>
      </c>
      <c r="G5699" t="s">
        <v>53</v>
      </c>
      <c r="H5699" t="s">
        <v>29</v>
      </c>
      <c r="I5699">
        <v>1</v>
      </c>
      <c r="J5699">
        <v>928.55</v>
      </c>
      <c r="K5699">
        <v>617.66</v>
      </c>
      <c r="L5699">
        <v>928.55</v>
      </c>
      <c r="M5699">
        <v>617.66</v>
      </c>
      <c r="N5699" t="s">
        <v>16281</v>
      </c>
      <c r="O5699" t="s">
        <v>16280</v>
      </c>
      <c r="P5699" t="s">
        <v>121</v>
      </c>
      <c r="Q5699">
        <v>9.9252000000000002</v>
      </c>
      <c r="R5699">
        <v>78.119799999999998</v>
      </c>
      <c r="S5699" t="s">
        <v>628</v>
      </c>
      <c r="T5699" t="s">
        <v>627</v>
      </c>
      <c r="U5699" t="s">
        <v>46</v>
      </c>
      <c r="V5699" t="s">
        <v>9</v>
      </c>
    </row>
    <row r="5700" spans="1:22">
      <c r="A5700" t="s">
        <v>16279</v>
      </c>
      <c r="B5700" s="2">
        <v>45390.646527777775</v>
      </c>
      <c r="C5700" s="2">
        <f t="shared" si="89"/>
        <v>45390</v>
      </c>
      <c r="D5700" t="s">
        <v>1657</v>
      </c>
      <c r="E5700" t="s">
        <v>16278</v>
      </c>
      <c r="F5700" t="s">
        <v>73</v>
      </c>
      <c r="G5700" t="s">
        <v>91</v>
      </c>
      <c r="H5700" t="s">
        <v>16</v>
      </c>
      <c r="I5700">
        <v>1</v>
      </c>
      <c r="J5700">
        <v>223.96</v>
      </c>
      <c r="K5700">
        <v>149.41999999999999</v>
      </c>
      <c r="L5700">
        <v>223.96</v>
      </c>
      <c r="M5700">
        <v>149.41999999999999</v>
      </c>
      <c r="N5700" t="s">
        <v>16277</v>
      </c>
      <c r="O5700" t="s">
        <v>16276</v>
      </c>
      <c r="P5700" t="s">
        <v>112</v>
      </c>
      <c r="Q5700">
        <v>13.082700000000001</v>
      </c>
      <c r="R5700">
        <v>80.270700000000005</v>
      </c>
      <c r="S5700" t="s">
        <v>530</v>
      </c>
      <c r="T5700" t="s">
        <v>529</v>
      </c>
      <c r="U5700" t="s">
        <v>10</v>
      </c>
      <c r="V5700" t="s">
        <v>45</v>
      </c>
    </row>
    <row r="5701" spans="1:22">
      <c r="A5701" t="s">
        <v>16275</v>
      </c>
      <c r="B5701" s="2">
        <v>45385.59652777778</v>
      </c>
      <c r="C5701" s="2">
        <f t="shared" si="89"/>
        <v>45383</v>
      </c>
      <c r="D5701" t="s">
        <v>1652</v>
      </c>
      <c r="E5701" t="s">
        <v>1651</v>
      </c>
      <c r="F5701" t="s">
        <v>166</v>
      </c>
      <c r="G5701" t="s">
        <v>30</v>
      </c>
      <c r="H5701" t="s">
        <v>71</v>
      </c>
      <c r="I5701">
        <v>1</v>
      </c>
      <c r="J5701">
        <v>1399.92</v>
      </c>
      <c r="K5701">
        <v>1083.27</v>
      </c>
      <c r="L5701">
        <v>1399.92</v>
      </c>
      <c r="M5701">
        <v>1083.27</v>
      </c>
      <c r="N5701" t="s">
        <v>16274</v>
      </c>
      <c r="O5701" t="s">
        <v>16273</v>
      </c>
      <c r="P5701" t="s">
        <v>112</v>
      </c>
      <c r="Q5701">
        <v>13.082700000000001</v>
      </c>
      <c r="R5701">
        <v>80.270700000000005</v>
      </c>
      <c r="S5701" t="s">
        <v>352</v>
      </c>
      <c r="T5701" t="s">
        <v>351</v>
      </c>
      <c r="U5701" t="s">
        <v>10</v>
      </c>
      <c r="V5701" t="s">
        <v>45</v>
      </c>
    </row>
    <row r="5702" spans="1:22">
      <c r="A5702" t="s">
        <v>16272</v>
      </c>
      <c r="B5702" s="2">
        <v>45259.550694444442</v>
      </c>
      <c r="C5702" s="2">
        <f t="shared" si="89"/>
        <v>45257</v>
      </c>
      <c r="D5702" t="s">
        <v>1647</v>
      </c>
      <c r="E5702" t="s">
        <v>7577</v>
      </c>
      <c r="F5702" t="s">
        <v>31</v>
      </c>
      <c r="G5702" t="s">
        <v>41</v>
      </c>
      <c r="H5702" t="s">
        <v>16</v>
      </c>
      <c r="I5702">
        <v>1</v>
      </c>
      <c r="J5702">
        <v>554.69000000000005</v>
      </c>
      <c r="K5702">
        <v>434.37</v>
      </c>
      <c r="L5702">
        <v>554.69000000000005</v>
      </c>
      <c r="M5702">
        <v>434.37</v>
      </c>
      <c r="N5702" t="s">
        <v>16271</v>
      </c>
      <c r="O5702" t="s">
        <v>16270</v>
      </c>
      <c r="P5702" t="s">
        <v>49</v>
      </c>
      <c r="Q5702">
        <v>12.916499999999999</v>
      </c>
      <c r="R5702">
        <v>79.132499999999993</v>
      </c>
      <c r="S5702" t="s">
        <v>133</v>
      </c>
      <c r="T5702" t="s">
        <v>132</v>
      </c>
      <c r="U5702" t="s">
        <v>10</v>
      </c>
      <c r="V5702" t="s">
        <v>9</v>
      </c>
    </row>
    <row r="5703" spans="1:22">
      <c r="A5703" t="s">
        <v>16269</v>
      </c>
      <c r="B5703" s="2">
        <v>44944.780555555553</v>
      </c>
      <c r="C5703" s="2">
        <f t="shared" si="89"/>
        <v>44942</v>
      </c>
      <c r="D5703" t="s">
        <v>1642</v>
      </c>
      <c r="E5703" t="s">
        <v>16268</v>
      </c>
      <c r="F5703" t="s">
        <v>64</v>
      </c>
      <c r="G5703" t="s">
        <v>106</v>
      </c>
      <c r="H5703" t="s">
        <v>71</v>
      </c>
      <c r="I5703">
        <v>2</v>
      </c>
      <c r="J5703">
        <v>767.02</v>
      </c>
      <c r="K5703">
        <v>641.4</v>
      </c>
      <c r="L5703">
        <v>1534.04</v>
      </c>
      <c r="M5703">
        <v>1282.8</v>
      </c>
      <c r="N5703" t="s">
        <v>16267</v>
      </c>
      <c r="O5703" t="s">
        <v>16266</v>
      </c>
      <c r="P5703" t="s">
        <v>68</v>
      </c>
      <c r="Q5703">
        <v>11.34</v>
      </c>
      <c r="R5703">
        <v>77.717200000000005</v>
      </c>
      <c r="S5703" t="s">
        <v>326</v>
      </c>
      <c r="T5703" t="s">
        <v>325</v>
      </c>
      <c r="U5703" t="s">
        <v>23</v>
      </c>
      <c r="V5703" t="s">
        <v>9</v>
      </c>
    </row>
    <row r="5704" spans="1:22">
      <c r="A5704" t="s">
        <v>16265</v>
      </c>
      <c r="B5704" s="2">
        <v>45375.85</v>
      </c>
      <c r="C5704" s="2">
        <f t="shared" si="89"/>
        <v>45369</v>
      </c>
      <c r="D5704" t="s">
        <v>1637</v>
      </c>
      <c r="E5704" t="s">
        <v>7569</v>
      </c>
      <c r="F5704" t="s">
        <v>166</v>
      </c>
      <c r="G5704" t="s">
        <v>115</v>
      </c>
      <c r="H5704" t="s">
        <v>40</v>
      </c>
      <c r="I5704">
        <v>1</v>
      </c>
      <c r="J5704">
        <v>419.25</v>
      </c>
      <c r="K5704">
        <v>275.07</v>
      </c>
      <c r="L5704">
        <v>419.25</v>
      </c>
      <c r="M5704">
        <v>275.07</v>
      </c>
      <c r="N5704" t="s">
        <v>16264</v>
      </c>
      <c r="O5704" t="s">
        <v>16263</v>
      </c>
      <c r="P5704" t="s">
        <v>49</v>
      </c>
      <c r="Q5704">
        <v>12.916499999999999</v>
      </c>
      <c r="R5704">
        <v>79.132499999999993</v>
      </c>
      <c r="S5704" t="s">
        <v>486</v>
      </c>
      <c r="T5704" t="s">
        <v>485</v>
      </c>
      <c r="U5704" t="s">
        <v>46</v>
      </c>
      <c r="V5704" t="s">
        <v>9</v>
      </c>
    </row>
    <row r="5705" spans="1:22">
      <c r="A5705" t="s">
        <v>16262</v>
      </c>
      <c r="B5705" s="2">
        <v>45358.655555555553</v>
      </c>
      <c r="C5705" s="2">
        <f t="shared" si="89"/>
        <v>45355</v>
      </c>
      <c r="D5705" t="s">
        <v>1632</v>
      </c>
      <c r="E5705" t="s">
        <v>5703</v>
      </c>
      <c r="F5705" t="s">
        <v>136</v>
      </c>
      <c r="G5705" t="s">
        <v>41</v>
      </c>
      <c r="H5705" t="s">
        <v>29</v>
      </c>
      <c r="I5705">
        <v>1</v>
      </c>
      <c r="J5705">
        <v>1671.2</v>
      </c>
      <c r="K5705">
        <v>1006.21</v>
      </c>
      <c r="L5705">
        <v>1671.2</v>
      </c>
      <c r="M5705">
        <v>1006.21</v>
      </c>
      <c r="N5705" t="s">
        <v>16261</v>
      </c>
      <c r="O5705" t="s">
        <v>16260</v>
      </c>
      <c r="P5705" t="s">
        <v>49</v>
      </c>
      <c r="Q5705">
        <v>12.916499999999999</v>
      </c>
      <c r="R5705">
        <v>79.132499999999993</v>
      </c>
      <c r="S5705" t="s">
        <v>120</v>
      </c>
      <c r="T5705" t="s">
        <v>119</v>
      </c>
      <c r="U5705" t="s">
        <v>46</v>
      </c>
      <c r="V5705" t="s">
        <v>22</v>
      </c>
    </row>
    <row r="5706" spans="1:22">
      <c r="A5706" t="s">
        <v>16259</v>
      </c>
      <c r="B5706" s="2">
        <v>45381.502083333333</v>
      </c>
      <c r="C5706" s="2">
        <f t="shared" si="89"/>
        <v>45376</v>
      </c>
      <c r="D5706" t="s">
        <v>1627</v>
      </c>
      <c r="E5706" t="s">
        <v>16258</v>
      </c>
      <c r="F5706" t="s">
        <v>18</v>
      </c>
      <c r="G5706" t="s">
        <v>91</v>
      </c>
      <c r="H5706" t="s">
        <v>29</v>
      </c>
      <c r="I5706">
        <v>4</v>
      </c>
      <c r="J5706">
        <v>314.99</v>
      </c>
      <c r="K5706">
        <v>282.43</v>
      </c>
      <c r="L5706">
        <v>1259.96</v>
      </c>
      <c r="M5706">
        <v>1129.72</v>
      </c>
      <c r="N5706" t="s">
        <v>16257</v>
      </c>
      <c r="O5706" t="s">
        <v>16256</v>
      </c>
      <c r="P5706" t="s">
        <v>60</v>
      </c>
      <c r="Q5706">
        <v>8.7139000000000006</v>
      </c>
      <c r="R5706">
        <v>77.756699999999995</v>
      </c>
      <c r="S5706" t="s">
        <v>454</v>
      </c>
      <c r="T5706" t="s">
        <v>453</v>
      </c>
      <c r="U5706" t="s">
        <v>57</v>
      </c>
      <c r="V5706" t="s">
        <v>9</v>
      </c>
    </row>
    <row r="5707" spans="1:22">
      <c r="A5707" t="s">
        <v>16255</v>
      </c>
      <c r="B5707" s="2">
        <v>45028.771527777775</v>
      </c>
      <c r="C5707" s="2">
        <f t="shared" si="89"/>
        <v>45026</v>
      </c>
      <c r="D5707" t="s">
        <v>1622</v>
      </c>
      <c r="E5707" t="s">
        <v>12870</v>
      </c>
      <c r="F5707" t="s">
        <v>201</v>
      </c>
      <c r="G5707" t="s">
        <v>82</v>
      </c>
      <c r="H5707" t="s">
        <v>71</v>
      </c>
      <c r="I5707">
        <v>4</v>
      </c>
      <c r="J5707">
        <v>1878.11</v>
      </c>
      <c r="K5707">
        <v>1411.22</v>
      </c>
      <c r="L5707">
        <v>7512.44</v>
      </c>
      <c r="M5707">
        <v>5644.88</v>
      </c>
      <c r="N5707" t="s">
        <v>16254</v>
      </c>
      <c r="O5707" t="s">
        <v>16253</v>
      </c>
      <c r="P5707" t="s">
        <v>49</v>
      </c>
      <c r="Q5707">
        <v>12.916499999999999</v>
      </c>
      <c r="R5707">
        <v>79.132499999999993</v>
      </c>
      <c r="S5707" t="s">
        <v>12</v>
      </c>
      <c r="T5707" t="s">
        <v>11</v>
      </c>
      <c r="U5707" t="s">
        <v>23</v>
      </c>
      <c r="V5707" t="s">
        <v>22</v>
      </c>
    </row>
    <row r="5708" spans="1:22">
      <c r="A5708" t="s">
        <v>16252</v>
      </c>
      <c r="B5708" s="2">
        <v>45312.890972222223</v>
      </c>
      <c r="C5708" s="2">
        <f t="shared" si="89"/>
        <v>45306</v>
      </c>
      <c r="D5708" t="s">
        <v>1617</v>
      </c>
      <c r="E5708" t="s">
        <v>5691</v>
      </c>
      <c r="F5708" t="s">
        <v>83</v>
      </c>
      <c r="G5708" t="s">
        <v>115</v>
      </c>
      <c r="H5708" t="s">
        <v>71</v>
      </c>
      <c r="I5708">
        <v>4</v>
      </c>
      <c r="J5708">
        <v>438.33</v>
      </c>
      <c r="K5708">
        <v>379.26</v>
      </c>
      <c r="L5708">
        <v>1753.32</v>
      </c>
      <c r="M5708">
        <v>1517.04</v>
      </c>
      <c r="N5708" t="s">
        <v>16251</v>
      </c>
      <c r="O5708" t="s">
        <v>16250</v>
      </c>
      <c r="P5708" t="s">
        <v>26</v>
      </c>
      <c r="Q5708">
        <v>11.0168</v>
      </c>
      <c r="R5708">
        <v>76.955799999999996</v>
      </c>
      <c r="S5708" t="s">
        <v>352</v>
      </c>
      <c r="T5708" t="s">
        <v>351</v>
      </c>
      <c r="U5708" t="s">
        <v>23</v>
      </c>
      <c r="V5708" t="s">
        <v>45</v>
      </c>
    </row>
    <row r="5709" spans="1:22">
      <c r="A5709" t="s">
        <v>16249</v>
      </c>
      <c r="B5709" s="2">
        <v>45243.64166666667</v>
      </c>
      <c r="C5709" s="2">
        <f t="shared" si="89"/>
        <v>45243</v>
      </c>
      <c r="D5709" t="s">
        <v>1612</v>
      </c>
      <c r="E5709" t="s">
        <v>16248</v>
      </c>
      <c r="F5709" t="s">
        <v>18</v>
      </c>
      <c r="G5709" t="s">
        <v>41</v>
      </c>
      <c r="H5709" t="s">
        <v>63</v>
      </c>
      <c r="I5709">
        <v>3</v>
      </c>
      <c r="J5709">
        <v>437.31</v>
      </c>
      <c r="K5709">
        <v>287.06</v>
      </c>
      <c r="L5709">
        <v>1311.93</v>
      </c>
      <c r="M5709">
        <v>861.18</v>
      </c>
      <c r="N5709" t="s">
        <v>16247</v>
      </c>
      <c r="O5709" t="s">
        <v>16246</v>
      </c>
      <c r="P5709" t="s">
        <v>26</v>
      </c>
      <c r="Q5709">
        <v>11.0168</v>
      </c>
      <c r="R5709">
        <v>76.955799999999996</v>
      </c>
      <c r="S5709" t="s">
        <v>333</v>
      </c>
      <c r="T5709" t="s">
        <v>332</v>
      </c>
      <c r="U5709" t="s">
        <v>77</v>
      </c>
      <c r="V5709" t="s">
        <v>9</v>
      </c>
    </row>
    <row r="5710" spans="1:22">
      <c r="A5710" t="s">
        <v>16245</v>
      </c>
      <c r="B5710" s="2">
        <v>45523.720833333333</v>
      </c>
      <c r="C5710" s="2">
        <f t="shared" si="89"/>
        <v>45523</v>
      </c>
      <c r="D5710" t="s">
        <v>1607</v>
      </c>
      <c r="E5710" t="s">
        <v>7547</v>
      </c>
      <c r="F5710" t="s">
        <v>201</v>
      </c>
      <c r="G5710" t="s">
        <v>30</v>
      </c>
      <c r="H5710" t="s">
        <v>40</v>
      </c>
      <c r="I5710">
        <v>1</v>
      </c>
      <c r="J5710">
        <v>1334.78</v>
      </c>
      <c r="K5710">
        <v>1070.4100000000001</v>
      </c>
      <c r="L5710">
        <v>1334.78</v>
      </c>
      <c r="M5710">
        <v>1070.4100000000001</v>
      </c>
      <c r="N5710" t="s">
        <v>16244</v>
      </c>
      <c r="O5710" t="s">
        <v>16243</v>
      </c>
      <c r="P5710" t="s">
        <v>49</v>
      </c>
      <c r="Q5710">
        <v>12.916499999999999</v>
      </c>
      <c r="R5710">
        <v>79.132499999999993</v>
      </c>
      <c r="S5710" t="s">
        <v>420</v>
      </c>
      <c r="T5710" t="s">
        <v>419</v>
      </c>
      <c r="U5710" t="s">
        <v>57</v>
      </c>
      <c r="V5710" t="s">
        <v>9</v>
      </c>
    </row>
    <row r="5711" spans="1:22">
      <c r="A5711" t="s">
        <v>16242</v>
      </c>
      <c r="B5711" s="2">
        <v>45305.900694444441</v>
      </c>
      <c r="C5711" s="2">
        <f t="shared" si="89"/>
        <v>45299</v>
      </c>
      <c r="D5711" t="s">
        <v>1602</v>
      </c>
      <c r="E5711" t="s">
        <v>16241</v>
      </c>
      <c r="F5711" t="s">
        <v>18</v>
      </c>
      <c r="G5711" t="s">
        <v>115</v>
      </c>
      <c r="H5711" t="s">
        <v>29</v>
      </c>
      <c r="I5711">
        <v>2</v>
      </c>
      <c r="J5711">
        <v>621.35</v>
      </c>
      <c r="K5711">
        <v>489.45</v>
      </c>
      <c r="L5711">
        <v>1242.7</v>
      </c>
      <c r="M5711">
        <v>978.9</v>
      </c>
      <c r="N5711" t="s">
        <v>16240</v>
      </c>
      <c r="O5711" t="s">
        <v>16239</v>
      </c>
      <c r="P5711" t="s">
        <v>49</v>
      </c>
      <c r="Q5711">
        <v>12.916499999999999</v>
      </c>
      <c r="R5711">
        <v>79.132499999999993</v>
      </c>
      <c r="S5711" t="s">
        <v>1238</v>
      </c>
      <c r="T5711" t="s">
        <v>1237</v>
      </c>
      <c r="U5711" t="s">
        <v>10</v>
      </c>
      <c r="V5711" t="s">
        <v>9</v>
      </c>
    </row>
    <row r="5712" spans="1:22">
      <c r="A5712" t="s">
        <v>16238</v>
      </c>
      <c r="B5712" s="2">
        <v>45557.674305555556</v>
      </c>
      <c r="C5712" s="2">
        <f t="shared" si="89"/>
        <v>45551</v>
      </c>
      <c r="D5712" t="s">
        <v>1597</v>
      </c>
      <c r="E5712" t="s">
        <v>16237</v>
      </c>
      <c r="F5712" t="s">
        <v>201</v>
      </c>
      <c r="G5712" t="s">
        <v>72</v>
      </c>
      <c r="H5712" t="s">
        <v>40</v>
      </c>
      <c r="I5712">
        <v>1</v>
      </c>
      <c r="J5712">
        <v>1008.82</v>
      </c>
      <c r="K5712">
        <v>824.26</v>
      </c>
      <c r="L5712">
        <v>1008.82</v>
      </c>
      <c r="M5712">
        <v>824.26</v>
      </c>
      <c r="N5712" t="s">
        <v>16236</v>
      </c>
      <c r="O5712" t="s">
        <v>16235</v>
      </c>
      <c r="P5712" t="s">
        <v>68</v>
      </c>
      <c r="Q5712">
        <v>11.34</v>
      </c>
      <c r="R5712">
        <v>77.717200000000005</v>
      </c>
      <c r="S5712" t="s">
        <v>628</v>
      </c>
      <c r="T5712" t="s">
        <v>627</v>
      </c>
      <c r="U5712" t="s">
        <v>46</v>
      </c>
      <c r="V5712" t="s">
        <v>9</v>
      </c>
    </row>
    <row r="5713" spans="1:22">
      <c r="A5713" t="s">
        <v>16234</v>
      </c>
      <c r="B5713" s="2">
        <v>45432.698611111111</v>
      </c>
      <c r="C5713" s="2">
        <f t="shared" si="89"/>
        <v>45432</v>
      </c>
      <c r="D5713" t="s">
        <v>1592</v>
      </c>
      <c r="E5713" t="s">
        <v>1591</v>
      </c>
      <c r="F5713" t="s">
        <v>64</v>
      </c>
      <c r="G5713" t="s">
        <v>115</v>
      </c>
      <c r="H5713" t="s">
        <v>16</v>
      </c>
      <c r="I5713">
        <v>2</v>
      </c>
      <c r="J5713">
        <v>776.68</v>
      </c>
      <c r="K5713">
        <v>481.75</v>
      </c>
      <c r="L5713">
        <v>1553.36</v>
      </c>
      <c r="M5713">
        <v>963.5</v>
      </c>
      <c r="N5713" t="s">
        <v>16233</v>
      </c>
      <c r="O5713" t="s">
        <v>16232</v>
      </c>
      <c r="P5713" t="s">
        <v>121</v>
      </c>
      <c r="Q5713">
        <v>9.9252000000000002</v>
      </c>
      <c r="R5713">
        <v>78.119799999999998</v>
      </c>
      <c r="S5713" t="s">
        <v>513</v>
      </c>
      <c r="T5713" t="s">
        <v>512</v>
      </c>
      <c r="U5713" t="s">
        <v>10</v>
      </c>
      <c r="V5713" t="s">
        <v>9</v>
      </c>
    </row>
    <row r="5714" spans="1:22">
      <c r="A5714" t="s">
        <v>16231</v>
      </c>
      <c r="B5714" s="2">
        <v>45141.907638888886</v>
      </c>
      <c r="C5714" s="2">
        <f t="shared" si="89"/>
        <v>45138</v>
      </c>
      <c r="D5714" t="s">
        <v>1587</v>
      </c>
      <c r="E5714" t="s">
        <v>3762</v>
      </c>
      <c r="F5714" t="s">
        <v>136</v>
      </c>
      <c r="G5714" t="s">
        <v>72</v>
      </c>
      <c r="H5714" t="s">
        <v>63</v>
      </c>
      <c r="I5714">
        <v>3</v>
      </c>
      <c r="J5714">
        <v>1707.33</v>
      </c>
      <c r="K5714">
        <v>1277.07</v>
      </c>
      <c r="L5714">
        <v>5121.99</v>
      </c>
      <c r="M5714">
        <v>3831.21</v>
      </c>
      <c r="N5714" t="s">
        <v>16230</v>
      </c>
      <c r="O5714" t="s">
        <v>16229</v>
      </c>
      <c r="P5714" t="s">
        <v>49</v>
      </c>
      <c r="Q5714">
        <v>12.916499999999999</v>
      </c>
      <c r="R5714">
        <v>79.132499999999993</v>
      </c>
      <c r="S5714" t="s">
        <v>420</v>
      </c>
      <c r="T5714" t="s">
        <v>419</v>
      </c>
      <c r="U5714" t="s">
        <v>46</v>
      </c>
      <c r="V5714" t="s">
        <v>9</v>
      </c>
    </row>
    <row r="5715" spans="1:22">
      <c r="A5715" t="s">
        <v>16228</v>
      </c>
      <c r="B5715" s="2">
        <v>45444.661111111112</v>
      </c>
      <c r="C5715" s="2">
        <f t="shared" si="89"/>
        <v>45439</v>
      </c>
      <c r="D5715" t="s">
        <v>1582</v>
      </c>
      <c r="E5715" t="s">
        <v>7528</v>
      </c>
      <c r="F5715" t="s">
        <v>136</v>
      </c>
      <c r="G5715" t="s">
        <v>30</v>
      </c>
      <c r="H5715" t="s">
        <v>63</v>
      </c>
      <c r="I5715">
        <v>2</v>
      </c>
      <c r="J5715">
        <v>1393.79</v>
      </c>
      <c r="K5715">
        <v>1072.8699999999999</v>
      </c>
      <c r="L5715">
        <v>2787.58</v>
      </c>
      <c r="M5715">
        <v>2145.7399999999998</v>
      </c>
      <c r="N5715" t="s">
        <v>16227</v>
      </c>
      <c r="O5715" t="s">
        <v>16226</v>
      </c>
      <c r="P5715" t="s">
        <v>60</v>
      </c>
      <c r="Q5715">
        <v>8.7139000000000006</v>
      </c>
      <c r="R5715">
        <v>77.756699999999995</v>
      </c>
      <c r="S5715" t="s">
        <v>96</v>
      </c>
      <c r="T5715" t="s">
        <v>95</v>
      </c>
      <c r="U5715" t="s">
        <v>57</v>
      </c>
      <c r="V5715" t="s">
        <v>9</v>
      </c>
    </row>
    <row r="5716" spans="1:22">
      <c r="A5716" t="s">
        <v>16225</v>
      </c>
      <c r="B5716" s="2">
        <v>44928.887499999997</v>
      </c>
      <c r="C5716" s="2">
        <f t="shared" si="89"/>
        <v>44928</v>
      </c>
      <c r="D5716" t="s">
        <v>1577</v>
      </c>
      <c r="E5716" t="s">
        <v>12839</v>
      </c>
      <c r="F5716" t="s">
        <v>31</v>
      </c>
      <c r="G5716" t="s">
        <v>30</v>
      </c>
      <c r="H5716" t="s">
        <v>16</v>
      </c>
      <c r="I5716">
        <v>4</v>
      </c>
      <c r="J5716">
        <v>1383.73</v>
      </c>
      <c r="K5716">
        <v>879.55</v>
      </c>
      <c r="L5716">
        <v>5534.92</v>
      </c>
      <c r="M5716">
        <v>3518.2</v>
      </c>
      <c r="N5716" t="s">
        <v>16224</v>
      </c>
      <c r="O5716" t="s">
        <v>16223</v>
      </c>
      <c r="P5716" t="s">
        <v>60</v>
      </c>
      <c r="Q5716">
        <v>8.7139000000000006</v>
      </c>
      <c r="R5716">
        <v>77.756699999999995</v>
      </c>
      <c r="S5716" t="s">
        <v>269</v>
      </c>
      <c r="T5716" t="s">
        <v>268</v>
      </c>
      <c r="U5716" t="s">
        <v>57</v>
      </c>
      <c r="V5716" t="s">
        <v>45</v>
      </c>
    </row>
    <row r="5717" spans="1:22">
      <c r="A5717" t="s">
        <v>16222</v>
      </c>
      <c r="B5717" s="2">
        <v>45108.75277777778</v>
      </c>
      <c r="C5717" s="2">
        <f t="shared" si="89"/>
        <v>45103</v>
      </c>
      <c r="D5717" t="s">
        <v>1572</v>
      </c>
      <c r="E5717" t="s">
        <v>16221</v>
      </c>
      <c r="F5717" t="s">
        <v>136</v>
      </c>
      <c r="G5717" t="s">
        <v>91</v>
      </c>
      <c r="H5717" t="s">
        <v>52</v>
      </c>
      <c r="I5717">
        <v>2</v>
      </c>
      <c r="J5717">
        <v>2271.87</v>
      </c>
      <c r="K5717">
        <v>2023.81</v>
      </c>
      <c r="L5717">
        <v>4543.74</v>
      </c>
      <c r="M5717">
        <v>4047.62</v>
      </c>
      <c r="N5717" t="s">
        <v>16220</v>
      </c>
      <c r="O5717" t="s">
        <v>16219</v>
      </c>
      <c r="P5717" t="s">
        <v>121</v>
      </c>
      <c r="Q5717">
        <v>9.9252000000000002</v>
      </c>
      <c r="R5717">
        <v>78.119799999999998</v>
      </c>
      <c r="S5717" t="s">
        <v>250</v>
      </c>
      <c r="T5717" t="s">
        <v>249</v>
      </c>
      <c r="U5717" t="s">
        <v>10</v>
      </c>
      <c r="V5717" t="s">
        <v>9</v>
      </c>
    </row>
    <row r="5718" spans="1:22">
      <c r="A5718" t="s">
        <v>16218</v>
      </c>
      <c r="B5718" s="2">
        <v>45067.788194444445</v>
      </c>
      <c r="C5718" s="2">
        <f t="shared" si="89"/>
        <v>45061</v>
      </c>
      <c r="D5718" t="s">
        <v>1567</v>
      </c>
      <c r="E5718" t="s">
        <v>5652</v>
      </c>
      <c r="F5718" t="s">
        <v>73</v>
      </c>
      <c r="G5718" t="s">
        <v>30</v>
      </c>
      <c r="H5718" t="s">
        <v>29</v>
      </c>
      <c r="I5718">
        <v>1</v>
      </c>
      <c r="J5718">
        <v>915.62</v>
      </c>
      <c r="K5718">
        <v>568.54</v>
      </c>
      <c r="L5718">
        <v>915.62</v>
      </c>
      <c r="M5718">
        <v>568.54</v>
      </c>
      <c r="N5718" t="s">
        <v>16217</v>
      </c>
      <c r="O5718" t="s">
        <v>16216</v>
      </c>
      <c r="P5718" t="s">
        <v>68</v>
      </c>
      <c r="Q5718">
        <v>11.34</v>
      </c>
      <c r="R5718">
        <v>77.717200000000005</v>
      </c>
      <c r="S5718" t="s">
        <v>432</v>
      </c>
      <c r="T5718" t="s">
        <v>431</v>
      </c>
      <c r="U5718" t="s">
        <v>46</v>
      </c>
      <c r="V5718" t="s">
        <v>45</v>
      </c>
    </row>
    <row r="5719" spans="1:22">
      <c r="A5719" t="s">
        <v>16215</v>
      </c>
      <c r="B5719" s="2">
        <v>44933.561111111114</v>
      </c>
      <c r="C5719" s="2">
        <f t="shared" si="89"/>
        <v>44928</v>
      </c>
      <c r="D5719" t="s">
        <v>1562</v>
      </c>
      <c r="E5719" t="s">
        <v>3743</v>
      </c>
      <c r="F5719" t="s">
        <v>73</v>
      </c>
      <c r="G5719" t="s">
        <v>106</v>
      </c>
      <c r="H5719" t="s">
        <v>71</v>
      </c>
      <c r="I5719">
        <v>4</v>
      </c>
      <c r="J5719">
        <v>429.75</v>
      </c>
      <c r="K5719">
        <v>315.85000000000002</v>
      </c>
      <c r="L5719">
        <v>1719</v>
      </c>
      <c r="M5719">
        <v>1263.4000000000001</v>
      </c>
      <c r="N5719" t="s">
        <v>16214</v>
      </c>
      <c r="O5719" t="s">
        <v>16213</v>
      </c>
      <c r="P5719" t="s">
        <v>49</v>
      </c>
      <c r="Q5719">
        <v>12.916499999999999</v>
      </c>
      <c r="R5719">
        <v>79.132499999999993</v>
      </c>
      <c r="S5719" t="s">
        <v>616</v>
      </c>
      <c r="T5719" t="s">
        <v>615</v>
      </c>
      <c r="U5719" t="s">
        <v>57</v>
      </c>
      <c r="V5719" t="s">
        <v>9</v>
      </c>
    </row>
    <row r="5720" spans="1:22">
      <c r="A5720" t="s">
        <v>16212</v>
      </c>
      <c r="B5720" s="2">
        <v>45139.563888888886</v>
      </c>
      <c r="C5720" s="2">
        <f t="shared" si="89"/>
        <v>45138</v>
      </c>
      <c r="D5720" t="s">
        <v>1557</v>
      </c>
      <c r="E5720" t="s">
        <v>16211</v>
      </c>
      <c r="F5720" t="s">
        <v>73</v>
      </c>
      <c r="G5720" t="s">
        <v>53</v>
      </c>
      <c r="H5720" t="s">
        <v>16</v>
      </c>
      <c r="I5720">
        <v>1</v>
      </c>
      <c r="J5720">
        <v>729.28</v>
      </c>
      <c r="K5720">
        <v>467.06</v>
      </c>
      <c r="L5720">
        <v>729.28</v>
      </c>
      <c r="M5720">
        <v>467.06</v>
      </c>
      <c r="N5720" t="s">
        <v>16210</v>
      </c>
      <c r="O5720" t="s">
        <v>16209</v>
      </c>
      <c r="P5720" t="s">
        <v>37</v>
      </c>
      <c r="Q5720">
        <v>10.7905</v>
      </c>
      <c r="R5720">
        <v>78.704700000000003</v>
      </c>
      <c r="S5720" t="s">
        <v>333</v>
      </c>
      <c r="T5720" t="s">
        <v>332</v>
      </c>
      <c r="U5720" t="s">
        <v>77</v>
      </c>
      <c r="V5720" t="s">
        <v>9</v>
      </c>
    </row>
    <row r="5721" spans="1:22">
      <c r="A5721" t="s">
        <v>16208</v>
      </c>
      <c r="B5721" s="2">
        <v>45505.586111111108</v>
      </c>
      <c r="C5721" s="2">
        <f t="shared" si="89"/>
        <v>45502</v>
      </c>
      <c r="D5721" t="s">
        <v>1552</v>
      </c>
      <c r="E5721" t="s">
        <v>16207</v>
      </c>
      <c r="F5721" t="s">
        <v>64</v>
      </c>
      <c r="G5721" t="s">
        <v>41</v>
      </c>
      <c r="H5721" t="s">
        <v>52</v>
      </c>
      <c r="I5721">
        <v>1</v>
      </c>
      <c r="J5721">
        <v>2096.5700000000002</v>
      </c>
      <c r="K5721">
        <v>1457.41</v>
      </c>
      <c r="L5721">
        <v>2096.5700000000002</v>
      </c>
      <c r="M5721">
        <v>1457.41</v>
      </c>
      <c r="N5721" t="s">
        <v>16206</v>
      </c>
      <c r="O5721" t="s">
        <v>16205</v>
      </c>
      <c r="P5721" t="s">
        <v>26</v>
      </c>
      <c r="Q5721">
        <v>11.0168</v>
      </c>
      <c r="R5721">
        <v>76.955799999999996</v>
      </c>
      <c r="S5721" t="s">
        <v>784</v>
      </c>
      <c r="T5721" t="s">
        <v>783</v>
      </c>
      <c r="U5721" t="s">
        <v>57</v>
      </c>
      <c r="V5721" t="s">
        <v>45</v>
      </c>
    </row>
    <row r="5722" spans="1:22">
      <c r="A5722" t="s">
        <v>16204</v>
      </c>
      <c r="B5722" s="2">
        <v>44929.864583333336</v>
      </c>
      <c r="C5722" s="2">
        <f t="shared" si="89"/>
        <v>44928</v>
      </c>
      <c r="D5722" t="s">
        <v>1547</v>
      </c>
      <c r="E5722" t="s">
        <v>16203</v>
      </c>
      <c r="F5722" t="s">
        <v>136</v>
      </c>
      <c r="G5722" t="s">
        <v>17</v>
      </c>
      <c r="H5722" t="s">
        <v>52</v>
      </c>
      <c r="I5722">
        <v>4</v>
      </c>
      <c r="J5722">
        <v>1813.97</v>
      </c>
      <c r="K5722">
        <v>1099.28</v>
      </c>
      <c r="L5722">
        <v>7255.88</v>
      </c>
      <c r="M5722">
        <v>4397.12</v>
      </c>
      <c r="N5722" t="s">
        <v>16202</v>
      </c>
      <c r="O5722" t="s">
        <v>16201</v>
      </c>
      <c r="P5722" t="s">
        <v>60</v>
      </c>
      <c r="Q5722">
        <v>8.7139000000000006</v>
      </c>
      <c r="R5722">
        <v>77.756699999999995</v>
      </c>
      <c r="S5722" t="s">
        <v>96</v>
      </c>
      <c r="T5722" t="s">
        <v>95</v>
      </c>
      <c r="U5722" t="s">
        <v>46</v>
      </c>
      <c r="V5722" t="s">
        <v>45</v>
      </c>
    </row>
    <row r="5723" spans="1:22">
      <c r="A5723" t="s">
        <v>16200</v>
      </c>
      <c r="B5723" s="2">
        <v>44945.670138888891</v>
      </c>
      <c r="C5723" s="2">
        <f t="shared" si="89"/>
        <v>44942</v>
      </c>
      <c r="D5723" t="s">
        <v>1542</v>
      </c>
      <c r="E5723" t="s">
        <v>5635</v>
      </c>
      <c r="F5723" t="s">
        <v>18</v>
      </c>
      <c r="G5723" t="s">
        <v>17</v>
      </c>
      <c r="H5723" t="s">
        <v>40</v>
      </c>
      <c r="I5723">
        <v>2</v>
      </c>
      <c r="J5723">
        <v>373.3</v>
      </c>
      <c r="K5723">
        <v>275.10000000000002</v>
      </c>
      <c r="L5723">
        <v>746.6</v>
      </c>
      <c r="M5723">
        <v>550.20000000000005</v>
      </c>
      <c r="N5723" t="s">
        <v>16199</v>
      </c>
      <c r="O5723" t="s">
        <v>16198</v>
      </c>
      <c r="P5723" t="s">
        <v>49</v>
      </c>
      <c r="Q5723">
        <v>12.916499999999999</v>
      </c>
      <c r="R5723">
        <v>79.132499999999993</v>
      </c>
      <c r="S5723" t="s">
        <v>48</v>
      </c>
      <c r="T5723" t="s">
        <v>47</v>
      </c>
      <c r="U5723" t="s">
        <v>23</v>
      </c>
      <c r="V5723" t="s">
        <v>9</v>
      </c>
    </row>
    <row r="5724" spans="1:22">
      <c r="A5724" t="s">
        <v>16197</v>
      </c>
      <c r="B5724" s="2">
        <v>45226.552777777775</v>
      </c>
      <c r="C5724" s="2">
        <f t="shared" si="89"/>
        <v>45222</v>
      </c>
      <c r="D5724" t="s">
        <v>1537</v>
      </c>
      <c r="E5724" t="s">
        <v>14503</v>
      </c>
      <c r="F5724" t="s">
        <v>64</v>
      </c>
      <c r="G5724" t="s">
        <v>115</v>
      </c>
      <c r="H5724" t="s">
        <v>63</v>
      </c>
      <c r="I5724">
        <v>3</v>
      </c>
      <c r="J5724">
        <v>1306.02</v>
      </c>
      <c r="K5724">
        <v>849.79</v>
      </c>
      <c r="L5724">
        <v>3918.06</v>
      </c>
      <c r="M5724">
        <v>2549.37</v>
      </c>
      <c r="N5724" t="s">
        <v>16196</v>
      </c>
      <c r="O5724" t="s">
        <v>16195</v>
      </c>
      <c r="P5724" t="s">
        <v>68</v>
      </c>
      <c r="Q5724">
        <v>11.34</v>
      </c>
      <c r="R5724">
        <v>77.717200000000005</v>
      </c>
      <c r="S5724" t="s">
        <v>79</v>
      </c>
      <c r="T5724" t="s">
        <v>78</v>
      </c>
      <c r="U5724" t="s">
        <v>23</v>
      </c>
      <c r="V5724" t="s">
        <v>212</v>
      </c>
    </row>
    <row r="5725" spans="1:22">
      <c r="A5725" t="s">
        <v>16194</v>
      </c>
      <c r="B5725" s="2">
        <v>45302.663888888892</v>
      </c>
      <c r="C5725" s="2">
        <f t="shared" si="89"/>
        <v>45299</v>
      </c>
      <c r="D5725" t="s">
        <v>1532</v>
      </c>
      <c r="E5725" t="s">
        <v>7494</v>
      </c>
      <c r="F5725" t="s">
        <v>166</v>
      </c>
      <c r="G5725" t="s">
        <v>106</v>
      </c>
      <c r="H5725" t="s">
        <v>16</v>
      </c>
      <c r="I5725">
        <v>1</v>
      </c>
      <c r="J5725">
        <v>1774.89</v>
      </c>
      <c r="K5725">
        <v>1346.56</v>
      </c>
      <c r="L5725">
        <v>1774.89</v>
      </c>
      <c r="M5725">
        <v>1346.56</v>
      </c>
      <c r="N5725" t="s">
        <v>16193</v>
      </c>
      <c r="O5725" t="s">
        <v>16192</v>
      </c>
      <c r="P5725" t="s">
        <v>13</v>
      </c>
      <c r="Q5725">
        <v>11.664300000000001</v>
      </c>
      <c r="R5725">
        <v>78.146000000000001</v>
      </c>
      <c r="S5725" t="s">
        <v>250</v>
      </c>
      <c r="T5725" t="s">
        <v>249</v>
      </c>
      <c r="U5725" t="s">
        <v>57</v>
      </c>
      <c r="V5725" t="s">
        <v>45</v>
      </c>
    </row>
    <row r="5726" spans="1:22">
      <c r="A5726" t="s">
        <v>16191</v>
      </c>
      <c r="B5726" s="2">
        <v>45521.821527777778</v>
      </c>
      <c r="C5726" s="2">
        <f t="shared" si="89"/>
        <v>45516</v>
      </c>
      <c r="D5726" t="s">
        <v>1527</v>
      </c>
      <c r="E5726" t="s">
        <v>12807</v>
      </c>
      <c r="F5726" t="s">
        <v>136</v>
      </c>
      <c r="G5726" t="s">
        <v>82</v>
      </c>
      <c r="H5726" t="s">
        <v>71</v>
      </c>
      <c r="I5726">
        <v>2</v>
      </c>
      <c r="J5726">
        <v>1732</v>
      </c>
      <c r="K5726">
        <v>1399.76</v>
      </c>
      <c r="L5726">
        <v>3464</v>
      </c>
      <c r="M5726">
        <v>2799.52</v>
      </c>
      <c r="N5726" t="s">
        <v>16190</v>
      </c>
      <c r="O5726" t="s">
        <v>16189</v>
      </c>
      <c r="P5726" t="s">
        <v>26</v>
      </c>
      <c r="Q5726">
        <v>11.0168</v>
      </c>
      <c r="R5726">
        <v>76.955799999999996</v>
      </c>
      <c r="S5726" t="s">
        <v>616</v>
      </c>
      <c r="T5726" t="s">
        <v>615</v>
      </c>
      <c r="U5726" t="s">
        <v>23</v>
      </c>
      <c r="V5726" t="s">
        <v>45</v>
      </c>
    </row>
    <row r="5727" spans="1:22">
      <c r="A5727" t="s">
        <v>16188</v>
      </c>
      <c r="B5727" s="2">
        <v>45423.568055555559</v>
      </c>
      <c r="C5727" s="2">
        <f t="shared" si="89"/>
        <v>45418</v>
      </c>
      <c r="D5727" t="s">
        <v>1522</v>
      </c>
      <c r="E5727" t="s">
        <v>12803</v>
      </c>
      <c r="F5727" t="s">
        <v>18</v>
      </c>
      <c r="G5727" t="s">
        <v>53</v>
      </c>
      <c r="H5727" t="s">
        <v>16</v>
      </c>
      <c r="I5727">
        <v>3</v>
      </c>
      <c r="J5727">
        <v>1086.21</v>
      </c>
      <c r="K5727">
        <v>867.94</v>
      </c>
      <c r="L5727">
        <v>3258.63</v>
      </c>
      <c r="M5727">
        <v>2603.8200000000002</v>
      </c>
      <c r="N5727" t="s">
        <v>16187</v>
      </c>
      <c r="O5727" t="s">
        <v>16186</v>
      </c>
      <c r="P5727" t="s">
        <v>37</v>
      </c>
      <c r="Q5727">
        <v>10.7905</v>
      </c>
      <c r="R5727">
        <v>78.704700000000003</v>
      </c>
      <c r="S5727" t="s">
        <v>420</v>
      </c>
      <c r="T5727" t="s">
        <v>419</v>
      </c>
      <c r="U5727" t="s">
        <v>77</v>
      </c>
      <c r="V5727" t="s">
        <v>9</v>
      </c>
    </row>
    <row r="5728" spans="1:22">
      <c r="A5728" t="s">
        <v>16185</v>
      </c>
      <c r="B5728" s="2">
        <v>44983.73333333333</v>
      </c>
      <c r="C5728" s="2">
        <f t="shared" si="89"/>
        <v>44977</v>
      </c>
      <c r="D5728" t="s">
        <v>1517</v>
      </c>
      <c r="E5728" t="s">
        <v>16184</v>
      </c>
      <c r="F5728" t="s">
        <v>73</v>
      </c>
      <c r="G5728" t="s">
        <v>72</v>
      </c>
      <c r="H5728" t="s">
        <v>52</v>
      </c>
      <c r="I5728">
        <v>1</v>
      </c>
      <c r="J5728">
        <v>1126.8800000000001</v>
      </c>
      <c r="K5728">
        <v>686.48</v>
      </c>
      <c r="L5728">
        <v>1126.8800000000001</v>
      </c>
      <c r="M5728">
        <v>686.48</v>
      </c>
      <c r="N5728" t="s">
        <v>16183</v>
      </c>
      <c r="O5728" t="s">
        <v>16182</v>
      </c>
      <c r="P5728" t="s">
        <v>121</v>
      </c>
      <c r="Q5728">
        <v>9.9252000000000002</v>
      </c>
      <c r="R5728">
        <v>78.119799999999998</v>
      </c>
      <c r="S5728" t="s">
        <v>120</v>
      </c>
      <c r="T5728" t="s">
        <v>119</v>
      </c>
      <c r="U5728" t="s">
        <v>23</v>
      </c>
      <c r="V5728" t="s">
        <v>9</v>
      </c>
    </row>
    <row r="5729" spans="1:22">
      <c r="A5729" t="s">
        <v>16181</v>
      </c>
      <c r="B5729" s="2">
        <v>45217.505555555559</v>
      </c>
      <c r="C5729" s="2">
        <f t="shared" si="89"/>
        <v>45215</v>
      </c>
      <c r="D5729" t="s">
        <v>1512</v>
      </c>
      <c r="E5729" t="s">
        <v>7479</v>
      </c>
      <c r="F5729" t="s">
        <v>64</v>
      </c>
      <c r="G5729" t="s">
        <v>91</v>
      </c>
      <c r="H5729" t="s">
        <v>71</v>
      </c>
      <c r="I5729">
        <v>1</v>
      </c>
      <c r="J5729">
        <v>1303.81</v>
      </c>
      <c r="K5729">
        <v>949.54</v>
      </c>
      <c r="L5729">
        <v>1303.81</v>
      </c>
      <c r="M5729">
        <v>949.54</v>
      </c>
      <c r="N5729" t="s">
        <v>16180</v>
      </c>
      <c r="O5729" t="s">
        <v>16179</v>
      </c>
      <c r="P5729" t="s">
        <v>49</v>
      </c>
      <c r="Q5729">
        <v>12.916499999999999</v>
      </c>
      <c r="R5729">
        <v>79.132499999999993</v>
      </c>
      <c r="S5729" t="s">
        <v>537</v>
      </c>
      <c r="T5729" t="s">
        <v>536</v>
      </c>
      <c r="U5729" t="s">
        <v>46</v>
      </c>
      <c r="V5729" t="s">
        <v>9</v>
      </c>
    </row>
    <row r="5730" spans="1:22">
      <c r="A5730" t="s">
        <v>16178</v>
      </c>
      <c r="B5730" s="2">
        <v>45421.894444444442</v>
      </c>
      <c r="C5730" s="2">
        <f t="shared" si="89"/>
        <v>45418</v>
      </c>
      <c r="D5730" t="s">
        <v>1507</v>
      </c>
      <c r="E5730" t="s">
        <v>9273</v>
      </c>
      <c r="F5730" t="s">
        <v>83</v>
      </c>
      <c r="G5730" t="s">
        <v>41</v>
      </c>
      <c r="H5730" t="s">
        <v>52</v>
      </c>
      <c r="I5730">
        <v>3</v>
      </c>
      <c r="J5730">
        <v>1784.27</v>
      </c>
      <c r="K5730">
        <v>1112.75</v>
      </c>
      <c r="L5730">
        <v>5352.81</v>
      </c>
      <c r="M5730">
        <v>3338.25</v>
      </c>
      <c r="N5730" t="s">
        <v>16177</v>
      </c>
      <c r="O5730" t="s">
        <v>16176</v>
      </c>
      <c r="P5730" t="s">
        <v>13</v>
      </c>
      <c r="Q5730">
        <v>11.664300000000001</v>
      </c>
      <c r="R5730">
        <v>78.146000000000001</v>
      </c>
      <c r="S5730" t="s">
        <v>193</v>
      </c>
      <c r="T5730" t="s">
        <v>192</v>
      </c>
      <c r="U5730" t="s">
        <v>46</v>
      </c>
      <c r="V5730" t="s">
        <v>9</v>
      </c>
    </row>
    <row r="5731" spans="1:22">
      <c r="A5731" t="s">
        <v>16175</v>
      </c>
      <c r="B5731" s="2">
        <v>45282.831250000003</v>
      </c>
      <c r="C5731" s="2">
        <f t="shared" si="89"/>
        <v>45278</v>
      </c>
      <c r="D5731" t="s">
        <v>1502</v>
      </c>
      <c r="E5731" t="s">
        <v>9269</v>
      </c>
      <c r="F5731" t="s">
        <v>83</v>
      </c>
      <c r="G5731" t="s">
        <v>41</v>
      </c>
      <c r="H5731" t="s">
        <v>63</v>
      </c>
      <c r="I5731">
        <v>3</v>
      </c>
      <c r="J5731">
        <v>1228.4000000000001</v>
      </c>
      <c r="K5731">
        <v>981.9</v>
      </c>
      <c r="L5731">
        <v>3685.2</v>
      </c>
      <c r="M5731">
        <v>2945.7</v>
      </c>
      <c r="N5731" t="s">
        <v>16174</v>
      </c>
      <c r="O5731" t="s">
        <v>16173</v>
      </c>
      <c r="P5731" t="s">
        <v>49</v>
      </c>
      <c r="Q5731">
        <v>12.916499999999999</v>
      </c>
      <c r="R5731">
        <v>79.132499999999993</v>
      </c>
      <c r="S5731" t="s">
        <v>79</v>
      </c>
      <c r="T5731" t="s">
        <v>78</v>
      </c>
      <c r="U5731" t="s">
        <v>46</v>
      </c>
      <c r="V5731" t="s">
        <v>9</v>
      </c>
    </row>
    <row r="5732" spans="1:22">
      <c r="A5732" t="s">
        <v>16172</v>
      </c>
      <c r="B5732" s="2">
        <v>44968.854166666664</v>
      </c>
      <c r="C5732" s="2">
        <f t="shared" si="89"/>
        <v>44963</v>
      </c>
      <c r="D5732" t="s">
        <v>1497</v>
      </c>
      <c r="E5732" t="s">
        <v>16171</v>
      </c>
      <c r="F5732" t="s">
        <v>136</v>
      </c>
      <c r="G5732" t="s">
        <v>91</v>
      </c>
      <c r="H5732" t="s">
        <v>71</v>
      </c>
      <c r="I5732">
        <v>4</v>
      </c>
      <c r="J5732">
        <v>2446.23</v>
      </c>
      <c r="K5732">
        <v>2069.44</v>
      </c>
      <c r="L5732">
        <v>9784.92</v>
      </c>
      <c r="M5732">
        <v>8277.76</v>
      </c>
      <c r="N5732" t="s">
        <v>16170</v>
      </c>
      <c r="O5732" t="s">
        <v>16169</v>
      </c>
      <c r="P5732" t="s">
        <v>37</v>
      </c>
      <c r="Q5732">
        <v>10.7905</v>
      </c>
      <c r="R5732">
        <v>78.704700000000003</v>
      </c>
      <c r="S5732" t="s">
        <v>364</v>
      </c>
      <c r="T5732" t="s">
        <v>363</v>
      </c>
      <c r="U5732" t="s">
        <v>23</v>
      </c>
      <c r="V5732" t="s">
        <v>45</v>
      </c>
    </row>
    <row r="5733" spans="1:22">
      <c r="A5733" t="s">
        <v>16168</v>
      </c>
      <c r="B5733" s="2">
        <v>45477.859027777777</v>
      </c>
      <c r="C5733" s="2">
        <f t="shared" si="89"/>
        <v>45474</v>
      </c>
      <c r="D5733" t="s">
        <v>1492</v>
      </c>
      <c r="E5733" t="s">
        <v>3690</v>
      </c>
      <c r="F5733" t="s">
        <v>31</v>
      </c>
      <c r="G5733" t="s">
        <v>30</v>
      </c>
      <c r="H5733" t="s">
        <v>63</v>
      </c>
      <c r="I5733">
        <v>4</v>
      </c>
      <c r="J5733">
        <v>298.77999999999997</v>
      </c>
      <c r="K5733">
        <v>215.39</v>
      </c>
      <c r="L5733">
        <v>1195.1199999999999</v>
      </c>
      <c r="M5733">
        <v>861.56</v>
      </c>
      <c r="N5733" t="s">
        <v>16167</v>
      </c>
      <c r="O5733" t="s">
        <v>16166</v>
      </c>
      <c r="P5733" t="s">
        <v>60</v>
      </c>
      <c r="Q5733">
        <v>8.7139000000000006</v>
      </c>
      <c r="R5733">
        <v>77.756699999999995</v>
      </c>
      <c r="S5733" t="s">
        <v>333</v>
      </c>
      <c r="T5733" t="s">
        <v>332</v>
      </c>
      <c r="U5733" t="s">
        <v>77</v>
      </c>
      <c r="V5733" t="s">
        <v>9</v>
      </c>
    </row>
    <row r="5734" spans="1:22">
      <c r="A5734" t="s">
        <v>16165</v>
      </c>
      <c r="B5734" s="2">
        <v>44966.548611111109</v>
      </c>
      <c r="C5734" s="2">
        <f t="shared" si="89"/>
        <v>44963</v>
      </c>
      <c r="D5734" t="s">
        <v>1487</v>
      </c>
      <c r="E5734" t="s">
        <v>7459</v>
      </c>
      <c r="F5734" t="s">
        <v>64</v>
      </c>
      <c r="G5734" t="s">
        <v>17</v>
      </c>
      <c r="H5734" t="s">
        <v>40</v>
      </c>
      <c r="I5734">
        <v>2</v>
      </c>
      <c r="J5734">
        <v>457.76</v>
      </c>
      <c r="K5734">
        <v>352.6</v>
      </c>
      <c r="L5734">
        <v>915.52</v>
      </c>
      <c r="M5734">
        <v>705.2</v>
      </c>
      <c r="N5734" t="s">
        <v>16164</v>
      </c>
      <c r="O5734" t="s">
        <v>16163</v>
      </c>
      <c r="P5734" t="s">
        <v>26</v>
      </c>
      <c r="Q5734">
        <v>11.0168</v>
      </c>
      <c r="R5734">
        <v>76.955799999999996</v>
      </c>
      <c r="S5734" t="s">
        <v>79</v>
      </c>
      <c r="T5734" t="s">
        <v>78</v>
      </c>
      <c r="U5734" t="s">
        <v>77</v>
      </c>
      <c r="V5734" t="s">
        <v>22</v>
      </c>
    </row>
    <row r="5735" spans="1:22">
      <c r="A5735" t="s">
        <v>16162</v>
      </c>
      <c r="B5735" s="2">
        <v>45156.689583333333</v>
      </c>
      <c r="C5735" s="2">
        <f t="shared" si="89"/>
        <v>45152</v>
      </c>
      <c r="D5735" t="s">
        <v>1482</v>
      </c>
      <c r="E5735" t="s">
        <v>16161</v>
      </c>
      <c r="F5735" t="s">
        <v>136</v>
      </c>
      <c r="G5735" t="s">
        <v>115</v>
      </c>
      <c r="H5735" t="s">
        <v>29</v>
      </c>
      <c r="I5735">
        <v>3</v>
      </c>
      <c r="J5735">
        <v>610.23</v>
      </c>
      <c r="K5735">
        <v>450.52</v>
      </c>
      <c r="L5735">
        <v>1830.69</v>
      </c>
      <c r="M5735">
        <v>1351.56</v>
      </c>
      <c r="N5735" t="s">
        <v>16160</v>
      </c>
      <c r="O5735" t="s">
        <v>16159</v>
      </c>
      <c r="P5735" t="s">
        <v>121</v>
      </c>
      <c r="Q5735">
        <v>9.9252000000000002</v>
      </c>
      <c r="R5735">
        <v>78.119799999999998</v>
      </c>
      <c r="S5735" t="s">
        <v>486</v>
      </c>
      <c r="T5735" t="s">
        <v>485</v>
      </c>
      <c r="U5735" t="s">
        <v>23</v>
      </c>
      <c r="V5735" t="s">
        <v>9</v>
      </c>
    </row>
    <row r="5736" spans="1:22">
      <c r="A5736" t="s">
        <v>16158</v>
      </c>
      <c r="B5736" s="2">
        <v>45214.872916666667</v>
      </c>
      <c r="C5736" s="2">
        <f t="shared" si="89"/>
        <v>45208</v>
      </c>
      <c r="D5736" t="s">
        <v>1477</v>
      </c>
      <c r="E5736" t="s">
        <v>12772</v>
      </c>
      <c r="F5736" t="s">
        <v>166</v>
      </c>
      <c r="G5736" t="s">
        <v>82</v>
      </c>
      <c r="H5736" t="s">
        <v>16</v>
      </c>
      <c r="I5736">
        <v>1</v>
      </c>
      <c r="J5736">
        <v>1335.81</v>
      </c>
      <c r="K5736">
        <v>1147.22</v>
      </c>
      <c r="L5736">
        <v>1335.81</v>
      </c>
      <c r="M5736">
        <v>1147.22</v>
      </c>
      <c r="N5736" t="s">
        <v>16157</v>
      </c>
      <c r="O5736" t="s">
        <v>16156</v>
      </c>
      <c r="P5736" t="s">
        <v>37</v>
      </c>
      <c r="Q5736">
        <v>10.7905</v>
      </c>
      <c r="R5736">
        <v>78.704700000000003</v>
      </c>
      <c r="S5736" t="s">
        <v>269</v>
      </c>
      <c r="T5736" t="s">
        <v>268</v>
      </c>
      <c r="U5736" t="s">
        <v>57</v>
      </c>
      <c r="V5736" t="s">
        <v>9</v>
      </c>
    </row>
    <row r="5737" spans="1:22">
      <c r="A5737" t="s">
        <v>16155</v>
      </c>
      <c r="B5737" s="2">
        <v>45353.493750000001</v>
      </c>
      <c r="C5737" s="2">
        <f t="shared" si="89"/>
        <v>45348</v>
      </c>
      <c r="D5737" t="s">
        <v>1472</v>
      </c>
      <c r="E5737" t="s">
        <v>9246</v>
      </c>
      <c r="F5737" t="s">
        <v>83</v>
      </c>
      <c r="G5737" t="s">
        <v>72</v>
      </c>
      <c r="H5737" t="s">
        <v>40</v>
      </c>
      <c r="I5737">
        <v>2</v>
      </c>
      <c r="J5737">
        <v>1983.21</v>
      </c>
      <c r="K5737">
        <v>1328.17</v>
      </c>
      <c r="L5737">
        <v>3966.42</v>
      </c>
      <c r="M5737">
        <v>2656.34</v>
      </c>
      <c r="N5737" t="s">
        <v>16154</v>
      </c>
      <c r="O5737" t="s">
        <v>16153</v>
      </c>
      <c r="P5737" t="s">
        <v>68</v>
      </c>
      <c r="Q5737">
        <v>11.34</v>
      </c>
      <c r="R5737">
        <v>77.717200000000005</v>
      </c>
      <c r="S5737" t="s">
        <v>103</v>
      </c>
      <c r="T5737" t="s">
        <v>102</v>
      </c>
      <c r="U5737" t="s">
        <v>57</v>
      </c>
      <c r="V5737" t="s">
        <v>9</v>
      </c>
    </row>
    <row r="5738" spans="1:22">
      <c r="A5738" t="s">
        <v>16152</v>
      </c>
      <c r="B5738" s="2">
        <v>45144.538888888892</v>
      </c>
      <c r="C5738" s="2">
        <f t="shared" si="89"/>
        <v>45138</v>
      </c>
      <c r="D5738" t="s">
        <v>1467</v>
      </c>
      <c r="E5738" t="s">
        <v>3671</v>
      </c>
      <c r="F5738" t="s">
        <v>31</v>
      </c>
      <c r="G5738" t="s">
        <v>30</v>
      </c>
      <c r="H5738" t="s">
        <v>52</v>
      </c>
      <c r="I5738">
        <v>4</v>
      </c>
      <c r="J5738">
        <v>1884.33</v>
      </c>
      <c r="K5738">
        <v>1269.52</v>
      </c>
      <c r="L5738">
        <v>7537.32</v>
      </c>
      <c r="M5738">
        <v>5078.08</v>
      </c>
      <c r="N5738" t="s">
        <v>16151</v>
      </c>
      <c r="O5738" t="s">
        <v>16150</v>
      </c>
      <c r="P5738" t="s">
        <v>26</v>
      </c>
      <c r="Q5738">
        <v>11.0168</v>
      </c>
      <c r="R5738">
        <v>76.955799999999996</v>
      </c>
      <c r="S5738" t="s">
        <v>206</v>
      </c>
      <c r="T5738" t="s">
        <v>205</v>
      </c>
      <c r="U5738" t="s">
        <v>57</v>
      </c>
      <c r="V5738" t="s">
        <v>22</v>
      </c>
    </row>
    <row r="5739" spans="1:22">
      <c r="A5739" t="s">
        <v>16149</v>
      </c>
      <c r="B5739" s="2">
        <v>45203.879166666666</v>
      </c>
      <c r="C5739" s="2">
        <f t="shared" si="89"/>
        <v>45201</v>
      </c>
      <c r="D5739" t="s">
        <v>1462</v>
      </c>
      <c r="E5739" t="s">
        <v>5574</v>
      </c>
      <c r="F5739" t="s">
        <v>201</v>
      </c>
      <c r="G5739" t="s">
        <v>72</v>
      </c>
      <c r="H5739" t="s">
        <v>29</v>
      </c>
      <c r="I5739">
        <v>1</v>
      </c>
      <c r="J5739">
        <v>1461.01</v>
      </c>
      <c r="K5739">
        <v>1162.31</v>
      </c>
      <c r="L5739">
        <v>1461.01</v>
      </c>
      <c r="M5739">
        <v>1162.31</v>
      </c>
      <c r="N5739" t="s">
        <v>16148</v>
      </c>
      <c r="O5739" t="s">
        <v>16147</v>
      </c>
      <c r="P5739" t="s">
        <v>60</v>
      </c>
      <c r="Q5739">
        <v>8.7139000000000006</v>
      </c>
      <c r="R5739">
        <v>77.756699999999995</v>
      </c>
      <c r="S5739" t="s">
        <v>214</v>
      </c>
      <c r="T5739" t="s">
        <v>213</v>
      </c>
      <c r="U5739" t="s">
        <v>10</v>
      </c>
      <c r="V5739" t="s">
        <v>45</v>
      </c>
    </row>
    <row r="5740" spans="1:22">
      <c r="A5740" t="s">
        <v>16146</v>
      </c>
      <c r="B5740" s="2">
        <v>45026.628472222219</v>
      </c>
      <c r="C5740" s="2">
        <f t="shared" si="89"/>
        <v>45026</v>
      </c>
      <c r="D5740" t="s">
        <v>1457</v>
      </c>
      <c r="E5740" t="s">
        <v>5570</v>
      </c>
      <c r="F5740" t="s">
        <v>201</v>
      </c>
      <c r="G5740" t="s">
        <v>82</v>
      </c>
      <c r="H5740" t="s">
        <v>52</v>
      </c>
      <c r="I5740">
        <v>1</v>
      </c>
      <c r="J5740">
        <v>2456.15</v>
      </c>
      <c r="K5740">
        <v>2092.14</v>
      </c>
      <c r="L5740">
        <v>2456.15</v>
      </c>
      <c r="M5740">
        <v>2092.14</v>
      </c>
      <c r="N5740" t="s">
        <v>16145</v>
      </c>
      <c r="O5740" t="s">
        <v>16144</v>
      </c>
      <c r="P5740" t="s">
        <v>13</v>
      </c>
      <c r="Q5740">
        <v>11.664300000000001</v>
      </c>
      <c r="R5740">
        <v>78.146000000000001</v>
      </c>
      <c r="S5740" t="s">
        <v>396</v>
      </c>
      <c r="T5740" t="s">
        <v>395</v>
      </c>
      <c r="U5740" t="s">
        <v>10</v>
      </c>
      <c r="V5740" t="s">
        <v>9</v>
      </c>
    </row>
    <row r="5741" spans="1:22">
      <c r="A5741" t="s">
        <v>16143</v>
      </c>
      <c r="B5741" s="2">
        <v>45216.770138888889</v>
      </c>
      <c r="C5741" s="2">
        <f t="shared" si="89"/>
        <v>45215</v>
      </c>
      <c r="D5741" t="s">
        <v>1452</v>
      </c>
      <c r="E5741" t="s">
        <v>16142</v>
      </c>
      <c r="F5741" t="s">
        <v>166</v>
      </c>
      <c r="G5741" t="s">
        <v>91</v>
      </c>
      <c r="H5741" t="s">
        <v>29</v>
      </c>
      <c r="I5741">
        <v>4</v>
      </c>
      <c r="J5741">
        <v>2075.0700000000002</v>
      </c>
      <c r="K5741">
        <v>1661.94</v>
      </c>
      <c r="L5741">
        <v>8300.2800000000007</v>
      </c>
      <c r="M5741">
        <v>6647.76</v>
      </c>
      <c r="N5741" t="s">
        <v>16141</v>
      </c>
      <c r="O5741" t="s">
        <v>16140</v>
      </c>
      <c r="P5741" t="s">
        <v>121</v>
      </c>
      <c r="Q5741">
        <v>9.9252000000000002</v>
      </c>
      <c r="R5741">
        <v>78.119799999999998</v>
      </c>
      <c r="S5741" t="s">
        <v>146</v>
      </c>
      <c r="T5741" t="s">
        <v>145</v>
      </c>
      <c r="U5741" t="s">
        <v>57</v>
      </c>
      <c r="V5741" t="s">
        <v>9</v>
      </c>
    </row>
    <row r="5742" spans="1:22">
      <c r="A5742" t="s">
        <v>16139</v>
      </c>
      <c r="B5742" s="2">
        <v>45570.813194444447</v>
      </c>
      <c r="C5742" s="2">
        <f t="shared" si="89"/>
        <v>45565</v>
      </c>
      <c r="D5742" t="s">
        <v>1447</v>
      </c>
      <c r="E5742" t="s">
        <v>16138</v>
      </c>
      <c r="F5742" t="s">
        <v>136</v>
      </c>
      <c r="G5742" t="s">
        <v>82</v>
      </c>
      <c r="H5742" t="s">
        <v>16</v>
      </c>
      <c r="I5742">
        <v>1</v>
      </c>
      <c r="J5742">
        <v>1059.5</v>
      </c>
      <c r="K5742">
        <v>735.06</v>
      </c>
      <c r="L5742">
        <v>1059.5</v>
      </c>
      <c r="M5742">
        <v>735.06</v>
      </c>
      <c r="N5742" t="s">
        <v>16137</v>
      </c>
      <c r="O5742" t="s">
        <v>16136</v>
      </c>
      <c r="P5742" t="s">
        <v>60</v>
      </c>
      <c r="Q5742">
        <v>8.7139000000000006</v>
      </c>
      <c r="R5742">
        <v>77.756699999999995</v>
      </c>
      <c r="S5742" t="s">
        <v>396</v>
      </c>
      <c r="T5742" t="s">
        <v>395</v>
      </c>
      <c r="U5742" t="s">
        <v>57</v>
      </c>
      <c r="V5742" t="s">
        <v>22</v>
      </c>
    </row>
    <row r="5743" spans="1:22">
      <c r="A5743" t="s">
        <v>16135</v>
      </c>
      <c r="B5743" s="2">
        <v>45053.663888888892</v>
      </c>
      <c r="C5743" s="2">
        <f t="shared" si="89"/>
        <v>45047</v>
      </c>
      <c r="D5743" t="s">
        <v>1442</v>
      </c>
      <c r="E5743" t="s">
        <v>3652</v>
      </c>
      <c r="F5743" t="s">
        <v>18</v>
      </c>
      <c r="G5743" t="s">
        <v>91</v>
      </c>
      <c r="H5743" t="s">
        <v>29</v>
      </c>
      <c r="I5743">
        <v>1</v>
      </c>
      <c r="J5743">
        <v>858.73</v>
      </c>
      <c r="K5743">
        <v>606.45000000000005</v>
      </c>
      <c r="L5743">
        <v>858.73</v>
      </c>
      <c r="M5743">
        <v>606.45000000000005</v>
      </c>
      <c r="N5743" t="s">
        <v>16134</v>
      </c>
      <c r="O5743" t="s">
        <v>16133</v>
      </c>
      <c r="P5743" t="s">
        <v>26</v>
      </c>
      <c r="Q5743">
        <v>11.0168</v>
      </c>
      <c r="R5743">
        <v>76.955799999999996</v>
      </c>
      <c r="S5743" t="s">
        <v>537</v>
      </c>
      <c r="T5743" t="s">
        <v>536</v>
      </c>
      <c r="U5743" t="s">
        <v>57</v>
      </c>
      <c r="V5743" t="s">
        <v>45</v>
      </c>
    </row>
    <row r="5744" spans="1:22">
      <c r="A5744" t="s">
        <v>16132</v>
      </c>
      <c r="B5744" s="2">
        <v>45325.605555555558</v>
      </c>
      <c r="C5744" s="2">
        <f t="shared" si="89"/>
        <v>45320</v>
      </c>
      <c r="D5744" t="s">
        <v>1437</v>
      </c>
      <c r="E5744" t="s">
        <v>16131</v>
      </c>
      <c r="F5744" t="s">
        <v>201</v>
      </c>
      <c r="G5744" t="s">
        <v>91</v>
      </c>
      <c r="H5744" t="s">
        <v>52</v>
      </c>
      <c r="I5744">
        <v>1</v>
      </c>
      <c r="J5744">
        <v>218.31</v>
      </c>
      <c r="K5744">
        <v>145.68</v>
      </c>
      <c r="L5744">
        <v>218.31</v>
      </c>
      <c r="M5744">
        <v>145.68</v>
      </c>
      <c r="N5744" t="s">
        <v>16130</v>
      </c>
      <c r="O5744" t="s">
        <v>16129</v>
      </c>
      <c r="P5744" t="s">
        <v>37</v>
      </c>
      <c r="Q5744">
        <v>10.7905</v>
      </c>
      <c r="R5744">
        <v>78.704700000000003</v>
      </c>
      <c r="S5744" t="s">
        <v>48</v>
      </c>
      <c r="T5744" t="s">
        <v>47</v>
      </c>
      <c r="U5744" t="s">
        <v>46</v>
      </c>
      <c r="V5744" t="s">
        <v>9</v>
      </c>
    </row>
    <row r="5745" spans="1:22">
      <c r="A5745" t="s">
        <v>16128</v>
      </c>
      <c r="B5745" s="2">
        <v>45446.849305555559</v>
      </c>
      <c r="C5745" s="2">
        <f t="shared" si="89"/>
        <v>45446</v>
      </c>
      <c r="D5745" t="s">
        <v>1432</v>
      </c>
      <c r="E5745" t="s">
        <v>16127</v>
      </c>
      <c r="F5745" t="s">
        <v>83</v>
      </c>
      <c r="G5745" t="s">
        <v>30</v>
      </c>
      <c r="H5745" t="s">
        <v>16</v>
      </c>
      <c r="I5745">
        <v>1</v>
      </c>
      <c r="J5745">
        <v>313.47000000000003</v>
      </c>
      <c r="K5745">
        <v>195.88</v>
      </c>
      <c r="L5745">
        <v>313.47000000000003</v>
      </c>
      <c r="M5745">
        <v>195.88</v>
      </c>
      <c r="N5745" t="s">
        <v>16126</v>
      </c>
      <c r="O5745" t="s">
        <v>16125</v>
      </c>
      <c r="P5745" t="s">
        <v>26</v>
      </c>
      <c r="Q5745">
        <v>11.0168</v>
      </c>
      <c r="R5745">
        <v>76.955799999999996</v>
      </c>
      <c r="S5745" t="s">
        <v>319</v>
      </c>
      <c r="T5745" t="s">
        <v>318</v>
      </c>
      <c r="U5745" t="s">
        <v>10</v>
      </c>
      <c r="V5745" t="s">
        <v>9</v>
      </c>
    </row>
    <row r="5746" spans="1:22">
      <c r="A5746" t="s">
        <v>16124</v>
      </c>
      <c r="B5746" s="2">
        <v>45382.750694444447</v>
      </c>
      <c r="C5746" s="2">
        <f t="shared" si="89"/>
        <v>45376</v>
      </c>
      <c r="D5746" t="s">
        <v>1427</v>
      </c>
      <c r="E5746" t="s">
        <v>9214</v>
      </c>
      <c r="F5746" t="s">
        <v>83</v>
      </c>
      <c r="G5746" t="s">
        <v>72</v>
      </c>
      <c r="H5746" t="s">
        <v>29</v>
      </c>
      <c r="I5746">
        <v>2</v>
      </c>
      <c r="J5746">
        <v>313.02999999999997</v>
      </c>
      <c r="K5746">
        <v>245.72</v>
      </c>
      <c r="L5746">
        <v>626.05999999999995</v>
      </c>
      <c r="M5746">
        <v>491.44</v>
      </c>
      <c r="N5746" t="s">
        <v>16123</v>
      </c>
      <c r="O5746" t="s">
        <v>16122</v>
      </c>
      <c r="P5746" t="s">
        <v>37</v>
      </c>
      <c r="Q5746">
        <v>10.7905</v>
      </c>
      <c r="R5746">
        <v>78.704700000000003</v>
      </c>
      <c r="S5746" t="s">
        <v>25</v>
      </c>
      <c r="T5746" t="s">
        <v>24</v>
      </c>
      <c r="U5746" t="s">
        <v>46</v>
      </c>
      <c r="V5746" t="s">
        <v>9</v>
      </c>
    </row>
    <row r="5747" spans="1:22">
      <c r="A5747" t="s">
        <v>16121</v>
      </c>
      <c r="B5747" s="2">
        <v>45388.57708333333</v>
      </c>
      <c r="C5747" s="2">
        <f t="shared" si="89"/>
        <v>45383</v>
      </c>
      <c r="D5747" t="s">
        <v>1422</v>
      </c>
      <c r="E5747" t="s">
        <v>1421</v>
      </c>
      <c r="F5747" t="s">
        <v>83</v>
      </c>
      <c r="G5747" t="s">
        <v>53</v>
      </c>
      <c r="H5747" t="s">
        <v>29</v>
      </c>
      <c r="I5747">
        <v>1</v>
      </c>
      <c r="J5747">
        <v>1510.22</v>
      </c>
      <c r="K5747">
        <v>1193.1600000000001</v>
      </c>
      <c r="L5747">
        <v>1510.22</v>
      </c>
      <c r="M5747">
        <v>1193.1600000000001</v>
      </c>
      <c r="N5747" t="s">
        <v>16120</v>
      </c>
      <c r="O5747" t="s">
        <v>16119</v>
      </c>
      <c r="P5747" t="s">
        <v>26</v>
      </c>
      <c r="Q5747">
        <v>11.0168</v>
      </c>
      <c r="R5747">
        <v>76.955799999999996</v>
      </c>
      <c r="S5747" t="s">
        <v>206</v>
      </c>
      <c r="T5747" t="s">
        <v>205</v>
      </c>
      <c r="U5747" t="s">
        <v>77</v>
      </c>
      <c r="V5747" t="s">
        <v>45</v>
      </c>
    </row>
    <row r="5748" spans="1:22">
      <c r="A5748" t="s">
        <v>16118</v>
      </c>
      <c r="B5748" s="2">
        <v>45467.849305555559</v>
      </c>
      <c r="C5748" s="2">
        <f t="shared" si="89"/>
        <v>45467</v>
      </c>
      <c r="D5748" t="s">
        <v>1417</v>
      </c>
      <c r="E5748" t="s">
        <v>16117</v>
      </c>
      <c r="F5748" t="s">
        <v>18</v>
      </c>
      <c r="G5748" t="s">
        <v>53</v>
      </c>
      <c r="H5748" t="s">
        <v>52</v>
      </c>
      <c r="I5748">
        <v>1</v>
      </c>
      <c r="J5748">
        <v>1999.38</v>
      </c>
      <c r="K5748">
        <v>1231.28</v>
      </c>
      <c r="L5748">
        <v>1999.38</v>
      </c>
      <c r="M5748">
        <v>1231.28</v>
      </c>
      <c r="N5748" t="s">
        <v>16116</v>
      </c>
      <c r="O5748" t="s">
        <v>16115</v>
      </c>
      <c r="P5748" t="s">
        <v>60</v>
      </c>
      <c r="Q5748">
        <v>8.7139000000000006</v>
      </c>
      <c r="R5748">
        <v>77.756699999999995</v>
      </c>
      <c r="S5748" t="s">
        <v>214</v>
      </c>
      <c r="T5748" t="s">
        <v>213</v>
      </c>
      <c r="U5748" t="s">
        <v>77</v>
      </c>
      <c r="V5748" t="s">
        <v>9</v>
      </c>
    </row>
    <row r="5749" spans="1:22">
      <c r="A5749" t="s">
        <v>16114</v>
      </c>
      <c r="B5749" s="2">
        <v>45413.427083333336</v>
      </c>
      <c r="C5749" s="2">
        <f t="shared" si="89"/>
        <v>45411</v>
      </c>
      <c r="D5749" t="s">
        <v>1412</v>
      </c>
      <c r="E5749" t="s">
        <v>16113</v>
      </c>
      <c r="F5749" t="s">
        <v>201</v>
      </c>
      <c r="G5749" t="s">
        <v>106</v>
      </c>
      <c r="H5749" t="s">
        <v>29</v>
      </c>
      <c r="I5749">
        <v>2</v>
      </c>
      <c r="J5749">
        <v>2078.5500000000002</v>
      </c>
      <c r="K5749">
        <v>1561.46</v>
      </c>
      <c r="L5749">
        <v>4157.1000000000004</v>
      </c>
      <c r="M5749">
        <v>3122.92</v>
      </c>
      <c r="N5749" t="s">
        <v>16112</v>
      </c>
      <c r="O5749" t="s">
        <v>16111</v>
      </c>
      <c r="P5749" t="s">
        <v>121</v>
      </c>
      <c r="Q5749">
        <v>9.9252000000000002</v>
      </c>
      <c r="R5749">
        <v>78.119799999999998</v>
      </c>
      <c r="S5749" t="s">
        <v>616</v>
      </c>
      <c r="T5749" t="s">
        <v>615</v>
      </c>
      <c r="U5749" t="s">
        <v>23</v>
      </c>
      <c r="V5749" t="s">
        <v>22</v>
      </c>
    </row>
    <row r="5750" spans="1:22">
      <c r="A5750" t="s">
        <v>16110</v>
      </c>
      <c r="B5750" s="2">
        <v>45517.470833333333</v>
      </c>
      <c r="C5750" s="2">
        <f t="shared" si="89"/>
        <v>45516</v>
      </c>
      <c r="D5750" t="s">
        <v>1407</v>
      </c>
      <c r="E5750" t="s">
        <v>16109</v>
      </c>
      <c r="F5750" t="s">
        <v>83</v>
      </c>
      <c r="G5750" t="s">
        <v>82</v>
      </c>
      <c r="H5750" t="s">
        <v>71</v>
      </c>
      <c r="I5750">
        <v>3</v>
      </c>
      <c r="J5750">
        <v>2046.44</v>
      </c>
      <c r="K5750">
        <v>1409.18</v>
      </c>
      <c r="L5750">
        <v>6139.32</v>
      </c>
      <c r="M5750">
        <v>4227.54</v>
      </c>
      <c r="N5750" t="s">
        <v>16108</v>
      </c>
      <c r="O5750" t="s">
        <v>16107</v>
      </c>
      <c r="P5750" t="s">
        <v>121</v>
      </c>
      <c r="Q5750">
        <v>9.9252000000000002</v>
      </c>
      <c r="R5750">
        <v>78.119799999999998</v>
      </c>
      <c r="S5750" t="s">
        <v>243</v>
      </c>
      <c r="T5750" t="s">
        <v>242</v>
      </c>
      <c r="U5750" t="s">
        <v>23</v>
      </c>
      <c r="V5750" t="s">
        <v>45</v>
      </c>
    </row>
    <row r="5751" spans="1:22">
      <c r="A5751" t="s">
        <v>16106</v>
      </c>
      <c r="B5751" s="2">
        <v>45099.724305555559</v>
      </c>
      <c r="C5751" s="2">
        <f t="shared" si="89"/>
        <v>45096</v>
      </c>
      <c r="D5751" t="s">
        <v>1402</v>
      </c>
      <c r="E5751" t="s">
        <v>16105</v>
      </c>
      <c r="F5751" t="s">
        <v>31</v>
      </c>
      <c r="G5751" t="s">
        <v>41</v>
      </c>
      <c r="H5751" t="s">
        <v>71</v>
      </c>
      <c r="I5751">
        <v>1</v>
      </c>
      <c r="J5751">
        <v>1972.84</v>
      </c>
      <c r="K5751">
        <v>1490.21</v>
      </c>
      <c r="L5751">
        <v>1972.84</v>
      </c>
      <c r="M5751">
        <v>1490.21</v>
      </c>
      <c r="N5751" t="s">
        <v>16104</v>
      </c>
      <c r="O5751" t="s">
        <v>16103</v>
      </c>
      <c r="P5751" t="s">
        <v>26</v>
      </c>
      <c r="Q5751">
        <v>11.0168</v>
      </c>
      <c r="R5751">
        <v>76.955799999999996</v>
      </c>
      <c r="S5751" t="s">
        <v>340</v>
      </c>
      <c r="T5751" t="s">
        <v>339</v>
      </c>
      <c r="U5751" t="s">
        <v>46</v>
      </c>
      <c r="V5751" t="s">
        <v>9</v>
      </c>
    </row>
    <row r="5752" spans="1:22">
      <c r="A5752" t="s">
        <v>16102</v>
      </c>
      <c r="B5752" s="2">
        <v>45320.79583333333</v>
      </c>
      <c r="C5752" s="2">
        <f t="shared" si="89"/>
        <v>45320</v>
      </c>
      <c r="D5752" t="s">
        <v>1397</v>
      </c>
      <c r="E5752" t="s">
        <v>16101</v>
      </c>
      <c r="F5752" t="s">
        <v>64</v>
      </c>
      <c r="G5752" t="s">
        <v>82</v>
      </c>
      <c r="H5752" t="s">
        <v>52</v>
      </c>
      <c r="I5752">
        <v>2</v>
      </c>
      <c r="J5752">
        <v>1144.97</v>
      </c>
      <c r="K5752">
        <v>930.96</v>
      </c>
      <c r="L5752">
        <v>2289.94</v>
      </c>
      <c r="M5752">
        <v>1861.92</v>
      </c>
      <c r="N5752" t="s">
        <v>16100</v>
      </c>
      <c r="O5752" t="s">
        <v>16099</v>
      </c>
      <c r="P5752" t="s">
        <v>68</v>
      </c>
      <c r="Q5752">
        <v>11.34</v>
      </c>
      <c r="R5752">
        <v>77.717200000000005</v>
      </c>
      <c r="S5752" t="s">
        <v>269</v>
      </c>
      <c r="T5752" t="s">
        <v>268</v>
      </c>
      <c r="U5752" t="s">
        <v>10</v>
      </c>
      <c r="V5752" t="s">
        <v>9</v>
      </c>
    </row>
    <row r="5753" spans="1:22">
      <c r="A5753" t="s">
        <v>16098</v>
      </c>
      <c r="B5753" s="2">
        <v>45517.854166666664</v>
      </c>
      <c r="C5753" s="2">
        <f t="shared" si="89"/>
        <v>45516</v>
      </c>
      <c r="D5753" t="s">
        <v>1392</v>
      </c>
      <c r="E5753" t="s">
        <v>16097</v>
      </c>
      <c r="F5753" t="s">
        <v>83</v>
      </c>
      <c r="G5753" t="s">
        <v>82</v>
      </c>
      <c r="H5753" t="s">
        <v>71</v>
      </c>
      <c r="I5753">
        <v>3</v>
      </c>
      <c r="J5753">
        <v>633.13</v>
      </c>
      <c r="K5753">
        <v>513.54</v>
      </c>
      <c r="L5753">
        <v>1899.39</v>
      </c>
      <c r="M5753">
        <v>1540.62</v>
      </c>
      <c r="N5753" t="s">
        <v>16096</v>
      </c>
      <c r="O5753" t="s">
        <v>16095</v>
      </c>
      <c r="P5753" t="s">
        <v>112</v>
      </c>
      <c r="Q5753">
        <v>13.082700000000001</v>
      </c>
      <c r="R5753">
        <v>80.270700000000005</v>
      </c>
      <c r="S5753" t="s">
        <v>513</v>
      </c>
      <c r="T5753" t="s">
        <v>512</v>
      </c>
      <c r="U5753" t="s">
        <v>10</v>
      </c>
      <c r="V5753" t="s">
        <v>9</v>
      </c>
    </row>
    <row r="5754" spans="1:22">
      <c r="A5754" t="s">
        <v>16094</v>
      </c>
      <c r="B5754" s="2">
        <v>44948.490277777775</v>
      </c>
      <c r="C5754" s="2">
        <f t="shared" si="89"/>
        <v>44942</v>
      </c>
      <c r="D5754" t="s">
        <v>1387</v>
      </c>
      <c r="E5754" t="s">
        <v>9184</v>
      </c>
      <c r="F5754" t="s">
        <v>201</v>
      </c>
      <c r="G5754" t="s">
        <v>41</v>
      </c>
      <c r="H5754" t="s">
        <v>52</v>
      </c>
      <c r="I5754">
        <v>3</v>
      </c>
      <c r="J5754">
        <v>287.83</v>
      </c>
      <c r="K5754">
        <v>223.52</v>
      </c>
      <c r="L5754">
        <v>863.49</v>
      </c>
      <c r="M5754">
        <v>670.56</v>
      </c>
      <c r="N5754" t="s">
        <v>16093</v>
      </c>
      <c r="O5754" t="s">
        <v>16092</v>
      </c>
      <c r="P5754" t="s">
        <v>26</v>
      </c>
      <c r="Q5754">
        <v>11.0168</v>
      </c>
      <c r="R5754">
        <v>76.955799999999996</v>
      </c>
      <c r="S5754" t="s">
        <v>133</v>
      </c>
      <c r="T5754" t="s">
        <v>132</v>
      </c>
      <c r="U5754" t="s">
        <v>46</v>
      </c>
      <c r="V5754" t="s">
        <v>9</v>
      </c>
    </row>
    <row r="5755" spans="1:22">
      <c r="A5755" t="s">
        <v>16091</v>
      </c>
      <c r="B5755" s="2">
        <v>45488.424305555556</v>
      </c>
      <c r="C5755" s="2">
        <f t="shared" si="89"/>
        <v>45488</v>
      </c>
      <c r="D5755" t="s">
        <v>1382</v>
      </c>
      <c r="E5755" t="s">
        <v>5513</v>
      </c>
      <c r="F5755" t="s">
        <v>83</v>
      </c>
      <c r="G5755" t="s">
        <v>91</v>
      </c>
      <c r="H5755" t="s">
        <v>71</v>
      </c>
      <c r="I5755">
        <v>1</v>
      </c>
      <c r="J5755">
        <v>464.09</v>
      </c>
      <c r="K5755">
        <v>395.27</v>
      </c>
      <c r="L5755">
        <v>464.09</v>
      </c>
      <c r="M5755">
        <v>395.27</v>
      </c>
      <c r="N5755" t="s">
        <v>16090</v>
      </c>
      <c r="O5755" t="s">
        <v>16089</v>
      </c>
      <c r="P5755" t="s">
        <v>60</v>
      </c>
      <c r="Q5755">
        <v>8.7139000000000006</v>
      </c>
      <c r="R5755">
        <v>77.756699999999995</v>
      </c>
      <c r="S5755" t="s">
        <v>120</v>
      </c>
      <c r="T5755" t="s">
        <v>119</v>
      </c>
      <c r="U5755" t="s">
        <v>10</v>
      </c>
      <c r="V5755" t="s">
        <v>45</v>
      </c>
    </row>
    <row r="5756" spans="1:22">
      <c r="A5756" t="s">
        <v>16088</v>
      </c>
      <c r="B5756" s="2">
        <v>45149.48333333333</v>
      </c>
      <c r="C5756" s="2">
        <f t="shared" si="89"/>
        <v>45145</v>
      </c>
      <c r="D5756" t="s">
        <v>1377</v>
      </c>
      <c r="E5756" t="s">
        <v>7379</v>
      </c>
      <c r="F5756" t="s">
        <v>31</v>
      </c>
      <c r="G5756" t="s">
        <v>91</v>
      </c>
      <c r="H5756" t="s">
        <v>40</v>
      </c>
      <c r="I5756">
        <v>1</v>
      </c>
      <c r="J5756">
        <v>281.04000000000002</v>
      </c>
      <c r="K5756">
        <v>198.08</v>
      </c>
      <c r="L5756">
        <v>281.04000000000002</v>
      </c>
      <c r="M5756">
        <v>198.08</v>
      </c>
      <c r="N5756" t="s">
        <v>16087</v>
      </c>
      <c r="O5756" t="s">
        <v>16086</v>
      </c>
      <c r="P5756" t="s">
        <v>112</v>
      </c>
      <c r="Q5756">
        <v>13.082700000000001</v>
      </c>
      <c r="R5756">
        <v>80.270700000000005</v>
      </c>
      <c r="S5756" t="s">
        <v>176</v>
      </c>
      <c r="T5756" t="s">
        <v>175</v>
      </c>
      <c r="U5756" t="s">
        <v>23</v>
      </c>
      <c r="V5756" t="s">
        <v>9</v>
      </c>
    </row>
    <row r="5757" spans="1:22">
      <c r="A5757" t="s">
        <v>16085</v>
      </c>
      <c r="B5757" s="2">
        <v>45358.468055555553</v>
      </c>
      <c r="C5757" s="2">
        <f t="shared" si="89"/>
        <v>45355</v>
      </c>
      <c r="D5757" t="s">
        <v>1372</v>
      </c>
      <c r="E5757" t="s">
        <v>16084</v>
      </c>
      <c r="F5757" t="s">
        <v>31</v>
      </c>
      <c r="G5757" t="s">
        <v>91</v>
      </c>
      <c r="H5757" t="s">
        <v>71</v>
      </c>
      <c r="I5757">
        <v>3</v>
      </c>
      <c r="J5757">
        <v>2392.4299999999998</v>
      </c>
      <c r="K5757">
        <v>1641.69</v>
      </c>
      <c r="L5757">
        <v>7177.29</v>
      </c>
      <c r="M5757">
        <v>4925.07</v>
      </c>
      <c r="N5757" t="s">
        <v>16083</v>
      </c>
      <c r="O5757" t="s">
        <v>16082</v>
      </c>
      <c r="P5757" t="s">
        <v>68</v>
      </c>
      <c r="Q5757">
        <v>11.34</v>
      </c>
      <c r="R5757">
        <v>77.717200000000005</v>
      </c>
      <c r="S5757" t="s">
        <v>364</v>
      </c>
      <c r="T5757" t="s">
        <v>363</v>
      </c>
      <c r="U5757" t="s">
        <v>46</v>
      </c>
      <c r="V5757" t="s">
        <v>9</v>
      </c>
    </row>
    <row r="5758" spans="1:22">
      <c r="A5758" t="s">
        <v>16081</v>
      </c>
      <c r="B5758" s="2">
        <v>45243.620138888888</v>
      </c>
      <c r="C5758" s="2">
        <f t="shared" si="89"/>
        <v>45243</v>
      </c>
      <c r="D5758" t="s">
        <v>1367</v>
      </c>
      <c r="E5758" t="s">
        <v>7371</v>
      </c>
      <c r="F5758" t="s">
        <v>166</v>
      </c>
      <c r="G5758" t="s">
        <v>115</v>
      </c>
      <c r="H5758" t="s">
        <v>71</v>
      </c>
      <c r="I5758">
        <v>2</v>
      </c>
      <c r="J5758">
        <v>697.92</v>
      </c>
      <c r="K5758">
        <v>507.2</v>
      </c>
      <c r="L5758">
        <v>1395.84</v>
      </c>
      <c r="M5758">
        <v>1014.4</v>
      </c>
      <c r="N5758" t="s">
        <v>16080</v>
      </c>
      <c r="O5758" t="s">
        <v>16079</v>
      </c>
      <c r="P5758" t="s">
        <v>26</v>
      </c>
      <c r="Q5758">
        <v>11.0168</v>
      </c>
      <c r="R5758">
        <v>76.955799999999996</v>
      </c>
      <c r="S5758" t="s">
        <v>302</v>
      </c>
      <c r="T5758" t="s">
        <v>301</v>
      </c>
      <c r="U5758" t="s">
        <v>77</v>
      </c>
      <c r="V5758" t="s">
        <v>9</v>
      </c>
    </row>
    <row r="5759" spans="1:22">
      <c r="A5759" t="s">
        <v>16078</v>
      </c>
      <c r="B5759" s="2">
        <v>45343.531944444447</v>
      </c>
      <c r="C5759" s="2">
        <f t="shared" si="89"/>
        <v>45341</v>
      </c>
      <c r="D5759" t="s">
        <v>1362</v>
      </c>
      <c r="E5759" t="s">
        <v>7367</v>
      </c>
      <c r="F5759" t="s">
        <v>31</v>
      </c>
      <c r="G5759" t="s">
        <v>91</v>
      </c>
      <c r="H5759" t="s">
        <v>52</v>
      </c>
      <c r="I5759">
        <v>2</v>
      </c>
      <c r="J5759">
        <v>1147.2</v>
      </c>
      <c r="K5759">
        <v>809.35</v>
      </c>
      <c r="L5759">
        <v>2294.4</v>
      </c>
      <c r="M5759">
        <v>1618.7</v>
      </c>
      <c r="N5759" t="s">
        <v>16077</v>
      </c>
      <c r="O5759" t="s">
        <v>16076</v>
      </c>
      <c r="P5759" t="s">
        <v>37</v>
      </c>
      <c r="Q5759">
        <v>10.7905</v>
      </c>
      <c r="R5759">
        <v>78.704700000000003</v>
      </c>
      <c r="S5759" t="s">
        <v>454</v>
      </c>
      <c r="T5759" t="s">
        <v>453</v>
      </c>
      <c r="U5759" t="s">
        <v>46</v>
      </c>
      <c r="V5759" t="s">
        <v>9</v>
      </c>
    </row>
    <row r="5760" spans="1:22">
      <c r="A5760" t="s">
        <v>16075</v>
      </c>
      <c r="B5760" s="2">
        <v>45319.78402777778</v>
      </c>
      <c r="C5760" s="2">
        <f t="shared" si="89"/>
        <v>45313</v>
      </c>
      <c r="D5760" t="s">
        <v>1357</v>
      </c>
      <c r="E5760" t="s">
        <v>1356</v>
      </c>
      <c r="F5760" t="s">
        <v>83</v>
      </c>
      <c r="G5760" t="s">
        <v>41</v>
      </c>
      <c r="H5760" t="s">
        <v>52</v>
      </c>
      <c r="I5760">
        <v>2</v>
      </c>
      <c r="J5760">
        <v>1848.43</v>
      </c>
      <c r="K5760">
        <v>1617.13</v>
      </c>
      <c r="L5760">
        <v>3696.86</v>
      </c>
      <c r="M5760">
        <v>3234.26</v>
      </c>
      <c r="N5760" t="s">
        <v>16074</v>
      </c>
      <c r="O5760" t="s">
        <v>16073</v>
      </c>
      <c r="P5760" t="s">
        <v>60</v>
      </c>
      <c r="Q5760">
        <v>8.7139000000000006</v>
      </c>
      <c r="R5760">
        <v>77.756699999999995</v>
      </c>
      <c r="S5760" t="s">
        <v>111</v>
      </c>
      <c r="T5760" t="s">
        <v>110</v>
      </c>
      <c r="U5760" t="s">
        <v>10</v>
      </c>
      <c r="V5760" t="s">
        <v>9</v>
      </c>
    </row>
    <row r="5761" spans="1:22">
      <c r="A5761" t="s">
        <v>16072</v>
      </c>
      <c r="B5761" s="2">
        <v>45525.776388888888</v>
      </c>
      <c r="C5761" s="2">
        <f t="shared" si="89"/>
        <v>45523</v>
      </c>
      <c r="D5761" t="s">
        <v>1352</v>
      </c>
      <c r="E5761" t="s">
        <v>16071</v>
      </c>
      <c r="F5761" t="s">
        <v>83</v>
      </c>
      <c r="G5761" t="s">
        <v>53</v>
      </c>
      <c r="H5761" t="s">
        <v>40</v>
      </c>
      <c r="I5761">
        <v>3</v>
      </c>
      <c r="J5761">
        <v>728.36</v>
      </c>
      <c r="K5761">
        <v>611.45000000000005</v>
      </c>
      <c r="L5761">
        <v>2185.08</v>
      </c>
      <c r="M5761">
        <v>1834.35</v>
      </c>
      <c r="N5761" t="s">
        <v>16070</v>
      </c>
      <c r="O5761" t="s">
        <v>16069</v>
      </c>
      <c r="P5761" t="s">
        <v>60</v>
      </c>
      <c r="Q5761">
        <v>8.7139000000000006</v>
      </c>
      <c r="R5761">
        <v>77.756699999999995</v>
      </c>
      <c r="S5761" t="s">
        <v>226</v>
      </c>
      <c r="T5761" t="s">
        <v>225</v>
      </c>
      <c r="U5761" t="s">
        <v>10</v>
      </c>
      <c r="V5761" t="s">
        <v>9</v>
      </c>
    </row>
    <row r="5762" spans="1:22">
      <c r="A5762" t="s">
        <v>16068</v>
      </c>
      <c r="B5762" s="2">
        <v>44982.807638888888</v>
      </c>
      <c r="C5762" s="2">
        <f t="shared" si="89"/>
        <v>44977</v>
      </c>
      <c r="D5762" t="s">
        <v>1347</v>
      </c>
      <c r="E5762" t="s">
        <v>16067</v>
      </c>
      <c r="F5762" t="s">
        <v>136</v>
      </c>
      <c r="G5762" t="s">
        <v>91</v>
      </c>
      <c r="H5762" t="s">
        <v>40</v>
      </c>
      <c r="I5762">
        <v>1</v>
      </c>
      <c r="J5762">
        <v>1685.12</v>
      </c>
      <c r="K5762">
        <v>1276.79</v>
      </c>
      <c r="L5762">
        <v>1685.12</v>
      </c>
      <c r="M5762">
        <v>1276.79</v>
      </c>
      <c r="N5762" t="s">
        <v>16066</v>
      </c>
      <c r="O5762" t="s">
        <v>16065</v>
      </c>
      <c r="P5762" t="s">
        <v>49</v>
      </c>
      <c r="Q5762">
        <v>12.916499999999999</v>
      </c>
      <c r="R5762">
        <v>79.132499999999993</v>
      </c>
      <c r="S5762" t="s">
        <v>226</v>
      </c>
      <c r="T5762" t="s">
        <v>225</v>
      </c>
      <c r="U5762" t="s">
        <v>23</v>
      </c>
      <c r="V5762" t="s">
        <v>45</v>
      </c>
    </row>
    <row r="5763" spans="1:22">
      <c r="A5763" t="s">
        <v>16064</v>
      </c>
      <c r="B5763" s="2">
        <v>44950.42083333333</v>
      </c>
      <c r="C5763" s="2">
        <f t="shared" ref="C5763:C5826" si="90">INT(B5763) - WEEKDAY(INT(B5763), 2) + 1</f>
        <v>44949</v>
      </c>
      <c r="D5763" t="s">
        <v>1342</v>
      </c>
      <c r="E5763" t="s">
        <v>7351</v>
      </c>
      <c r="F5763" t="s">
        <v>166</v>
      </c>
      <c r="G5763" t="s">
        <v>115</v>
      </c>
      <c r="H5763" t="s">
        <v>52</v>
      </c>
      <c r="I5763">
        <v>1</v>
      </c>
      <c r="J5763">
        <v>2183.21</v>
      </c>
      <c r="K5763">
        <v>1576.38</v>
      </c>
      <c r="L5763">
        <v>2183.21</v>
      </c>
      <c r="M5763">
        <v>1576.38</v>
      </c>
      <c r="N5763" t="s">
        <v>16063</v>
      </c>
      <c r="O5763" t="s">
        <v>16062</v>
      </c>
      <c r="P5763" t="s">
        <v>13</v>
      </c>
      <c r="Q5763">
        <v>11.664300000000001</v>
      </c>
      <c r="R5763">
        <v>78.146000000000001</v>
      </c>
      <c r="S5763" t="s">
        <v>352</v>
      </c>
      <c r="T5763" t="s">
        <v>351</v>
      </c>
      <c r="U5763" t="s">
        <v>23</v>
      </c>
      <c r="V5763" t="s">
        <v>9</v>
      </c>
    </row>
    <row r="5764" spans="1:22">
      <c r="A5764" t="s">
        <v>16061</v>
      </c>
      <c r="B5764" s="2">
        <v>45232.836805555555</v>
      </c>
      <c r="C5764" s="2">
        <f t="shared" si="90"/>
        <v>45229</v>
      </c>
      <c r="D5764" t="s">
        <v>1337</v>
      </c>
      <c r="E5764" t="s">
        <v>16060</v>
      </c>
      <c r="F5764" t="s">
        <v>18</v>
      </c>
      <c r="G5764" t="s">
        <v>91</v>
      </c>
      <c r="H5764" t="s">
        <v>16</v>
      </c>
      <c r="I5764">
        <v>4</v>
      </c>
      <c r="J5764">
        <v>1700.04</v>
      </c>
      <c r="K5764">
        <v>1109.5</v>
      </c>
      <c r="L5764">
        <v>6800.16</v>
      </c>
      <c r="M5764">
        <v>4438</v>
      </c>
      <c r="N5764" t="s">
        <v>16059</v>
      </c>
      <c r="O5764" t="s">
        <v>16058</v>
      </c>
      <c r="P5764" t="s">
        <v>26</v>
      </c>
      <c r="Q5764">
        <v>11.0168</v>
      </c>
      <c r="R5764">
        <v>76.955799999999996</v>
      </c>
      <c r="S5764" t="s">
        <v>96</v>
      </c>
      <c r="T5764" t="s">
        <v>95</v>
      </c>
      <c r="U5764" t="s">
        <v>10</v>
      </c>
      <c r="V5764" t="s">
        <v>9</v>
      </c>
    </row>
    <row r="5765" spans="1:22">
      <c r="A5765" t="s">
        <v>16057</v>
      </c>
      <c r="B5765" s="2">
        <v>45524.800694444442</v>
      </c>
      <c r="C5765" s="2">
        <f t="shared" si="90"/>
        <v>45523</v>
      </c>
      <c r="D5765" t="s">
        <v>1332</v>
      </c>
      <c r="E5765" t="s">
        <v>16056</v>
      </c>
      <c r="F5765" t="s">
        <v>31</v>
      </c>
      <c r="G5765" t="s">
        <v>106</v>
      </c>
      <c r="H5765" t="s">
        <v>16</v>
      </c>
      <c r="I5765">
        <v>4</v>
      </c>
      <c r="J5765">
        <v>275.97000000000003</v>
      </c>
      <c r="K5765">
        <v>186.69</v>
      </c>
      <c r="L5765">
        <v>1103.8800000000001</v>
      </c>
      <c r="M5765">
        <v>746.76</v>
      </c>
      <c r="N5765" t="s">
        <v>16055</v>
      </c>
      <c r="O5765" t="s">
        <v>16054</v>
      </c>
      <c r="P5765" t="s">
        <v>13</v>
      </c>
      <c r="Q5765">
        <v>11.664300000000001</v>
      </c>
      <c r="R5765">
        <v>78.146000000000001</v>
      </c>
      <c r="S5765" t="s">
        <v>537</v>
      </c>
      <c r="T5765" t="s">
        <v>536</v>
      </c>
      <c r="U5765" t="s">
        <v>10</v>
      </c>
      <c r="V5765" t="s">
        <v>9</v>
      </c>
    </row>
    <row r="5766" spans="1:22">
      <c r="A5766" t="s">
        <v>16053</v>
      </c>
      <c r="B5766" s="2">
        <v>45057.625</v>
      </c>
      <c r="C5766" s="2">
        <f t="shared" si="90"/>
        <v>45054</v>
      </c>
      <c r="D5766" t="s">
        <v>1327</v>
      </c>
      <c r="E5766" t="s">
        <v>16052</v>
      </c>
      <c r="F5766" t="s">
        <v>31</v>
      </c>
      <c r="G5766" t="s">
        <v>91</v>
      </c>
      <c r="H5766" t="s">
        <v>63</v>
      </c>
      <c r="I5766">
        <v>1</v>
      </c>
      <c r="J5766">
        <v>1184.47</v>
      </c>
      <c r="K5766">
        <v>877.24</v>
      </c>
      <c r="L5766">
        <v>1184.47</v>
      </c>
      <c r="M5766">
        <v>877.24</v>
      </c>
      <c r="N5766" t="s">
        <v>16051</v>
      </c>
      <c r="O5766" t="s">
        <v>16050</v>
      </c>
      <c r="P5766" t="s">
        <v>26</v>
      </c>
      <c r="Q5766">
        <v>11.0168</v>
      </c>
      <c r="R5766">
        <v>76.955799999999996</v>
      </c>
      <c r="S5766" t="s">
        <v>333</v>
      </c>
      <c r="T5766" t="s">
        <v>332</v>
      </c>
      <c r="U5766" t="s">
        <v>57</v>
      </c>
      <c r="V5766" t="s">
        <v>9</v>
      </c>
    </row>
    <row r="5767" spans="1:22">
      <c r="A5767" t="s">
        <v>16049</v>
      </c>
      <c r="B5767" s="2">
        <v>45486.504166666666</v>
      </c>
      <c r="C5767" s="2">
        <f t="shared" si="90"/>
        <v>45481</v>
      </c>
      <c r="D5767" t="s">
        <v>1322</v>
      </c>
      <c r="E5767" t="s">
        <v>7337</v>
      </c>
      <c r="F5767" t="s">
        <v>83</v>
      </c>
      <c r="G5767" t="s">
        <v>53</v>
      </c>
      <c r="H5767" t="s">
        <v>16</v>
      </c>
      <c r="I5767">
        <v>1</v>
      </c>
      <c r="J5767">
        <v>703.75</v>
      </c>
      <c r="K5767">
        <v>481.29</v>
      </c>
      <c r="L5767">
        <v>703.75</v>
      </c>
      <c r="M5767">
        <v>481.29</v>
      </c>
      <c r="N5767" t="s">
        <v>16048</v>
      </c>
      <c r="O5767" t="s">
        <v>16047</v>
      </c>
      <c r="P5767" t="s">
        <v>37</v>
      </c>
      <c r="Q5767">
        <v>10.7905</v>
      </c>
      <c r="R5767">
        <v>78.704700000000003</v>
      </c>
      <c r="S5767" t="s">
        <v>352</v>
      </c>
      <c r="T5767" t="s">
        <v>351</v>
      </c>
      <c r="U5767" t="s">
        <v>10</v>
      </c>
      <c r="V5767" t="s">
        <v>45</v>
      </c>
    </row>
    <row r="5768" spans="1:22">
      <c r="A5768" t="s">
        <v>16046</v>
      </c>
      <c r="B5768" s="2">
        <v>45133.45416666667</v>
      </c>
      <c r="C5768" s="2">
        <f t="shared" si="90"/>
        <v>45131</v>
      </c>
      <c r="D5768" t="s">
        <v>1317</v>
      </c>
      <c r="E5768" t="s">
        <v>1316</v>
      </c>
      <c r="F5768" t="s">
        <v>31</v>
      </c>
      <c r="G5768" t="s">
        <v>106</v>
      </c>
      <c r="H5768" t="s">
        <v>71</v>
      </c>
      <c r="I5768">
        <v>4</v>
      </c>
      <c r="J5768">
        <v>797.34</v>
      </c>
      <c r="K5768">
        <v>500.56</v>
      </c>
      <c r="L5768">
        <v>3189.36</v>
      </c>
      <c r="M5768">
        <v>2002.24</v>
      </c>
      <c r="N5768" t="s">
        <v>16045</v>
      </c>
      <c r="O5768" t="s">
        <v>16044</v>
      </c>
      <c r="P5768" t="s">
        <v>121</v>
      </c>
      <c r="Q5768">
        <v>9.9252000000000002</v>
      </c>
      <c r="R5768">
        <v>78.119799999999998</v>
      </c>
      <c r="S5768" t="s">
        <v>257</v>
      </c>
      <c r="T5768" t="s">
        <v>256</v>
      </c>
      <c r="U5768" t="s">
        <v>10</v>
      </c>
      <c r="V5768" t="s">
        <v>9</v>
      </c>
    </row>
    <row r="5769" spans="1:22">
      <c r="A5769" t="s">
        <v>16043</v>
      </c>
      <c r="B5769" s="2">
        <v>45291.456250000003</v>
      </c>
      <c r="C5769" s="2">
        <f t="shared" si="90"/>
        <v>45285</v>
      </c>
      <c r="D5769" t="s">
        <v>1312</v>
      </c>
      <c r="E5769" t="s">
        <v>12654</v>
      </c>
      <c r="F5769" t="s">
        <v>18</v>
      </c>
      <c r="G5769" t="s">
        <v>41</v>
      </c>
      <c r="H5769" t="s">
        <v>29</v>
      </c>
      <c r="I5769">
        <v>2</v>
      </c>
      <c r="J5769">
        <v>485.94</v>
      </c>
      <c r="K5769">
        <v>387.79</v>
      </c>
      <c r="L5769">
        <v>971.88</v>
      </c>
      <c r="M5769">
        <v>775.58</v>
      </c>
      <c r="N5769" t="s">
        <v>16042</v>
      </c>
      <c r="O5769" t="s">
        <v>16041</v>
      </c>
      <c r="P5769" t="s">
        <v>13</v>
      </c>
      <c r="Q5769">
        <v>11.664300000000001</v>
      </c>
      <c r="R5769">
        <v>78.146000000000001</v>
      </c>
      <c r="S5769" t="s">
        <v>735</v>
      </c>
      <c r="T5769" t="s">
        <v>734</v>
      </c>
      <c r="U5769" t="s">
        <v>23</v>
      </c>
      <c r="V5769" t="s">
        <v>45</v>
      </c>
    </row>
    <row r="5770" spans="1:22">
      <c r="A5770" t="s">
        <v>16040</v>
      </c>
      <c r="B5770" s="2">
        <v>45322.683333333334</v>
      </c>
      <c r="C5770" s="2">
        <f t="shared" si="90"/>
        <v>45320</v>
      </c>
      <c r="D5770" t="s">
        <v>1307</v>
      </c>
      <c r="E5770" t="s">
        <v>16039</v>
      </c>
      <c r="F5770" t="s">
        <v>166</v>
      </c>
      <c r="G5770" t="s">
        <v>17</v>
      </c>
      <c r="H5770" t="s">
        <v>40</v>
      </c>
      <c r="I5770">
        <v>4</v>
      </c>
      <c r="J5770">
        <v>755.03</v>
      </c>
      <c r="K5770">
        <v>677.83</v>
      </c>
      <c r="L5770">
        <v>3020.12</v>
      </c>
      <c r="M5770">
        <v>2711.32</v>
      </c>
      <c r="N5770" t="s">
        <v>16038</v>
      </c>
      <c r="O5770" t="s">
        <v>16037</v>
      </c>
      <c r="P5770" t="s">
        <v>13</v>
      </c>
      <c r="Q5770">
        <v>11.664300000000001</v>
      </c>
      <c r="R5770">
        <v>78.146000000000001</v>
      </c>
      <c r="S5770" t="s">
        <v>454</v>
      </c>
      <c r="T5770" t="s">
        <v>453</v>
      </c>
      <c r="U5770" t="s">
        <v>57</v>
      </c>
      <c r="V5770" t="s">
        <v>45</v>
      </c>
    </row>
    <row r="5771" spans="1:22">
      <c r="A5771" t="s">
        <v>16036</v>
      </c>
      <c r="B5771" s="2">
        <v>44940.531944444447</v>
      </c>
      <c r="C5771" s="2">
        <f t="shared" si="90"/>
        <v>44935</v>
      </c>
      <c r="D5771" t="s">
        <v>1302</v>
      </c>
      <c r="E5771" t="s">
        <v>16035</v>
      </c>
      <c r="F5771" t="s">
        <v>201</v>
      </c>
      <c r="G5771" t="s">
        <v>53</v>
      </c>
      <c r="H5771" t="s">
        <v>63</v>
      </c>
      <c r="I5771">
        <v>1</v>
      </c>
      <c r="J5771">
        <v>469.78</v>
      </c>
      <c r="K5771">
        <v>339.16</v>
      </c>
      <c r="L5771">
        <v>469.78</v>
      </c>
      <c r="M5771">
        <v>339.16</v>
      </c>
      <c r="N5771" t="s">
        <v>16034</v>
      </c>
      <c r="O5771" t="s">
        <v>16033</v>
      </c>
      <c r="P5771" t="s">
        <v>13</v>
      </c>
      <c r="Q5771">
        <v>11.664300000000001</v>
      </c>
      <c r="R5771">
        <v>78.146000000000001</v>
      </c>
      <c r="S5771" t="s">
        <v>283</v>
      </c>
      <c r="T5771" t="s">
        <v>282</v>
      </c>
      <c r="U5771" t="s">
        <v>10</v>
      </c>
      <c r="V5771" t="s">
        <v>45</v>
      </c>
    </row>
    <row r="5772" spans="1:22">
      <c r="A5772" t="s">
        <v>16032</v>
      </c>
      <c r="B5772" s="2">
        <v>45051.584027777775</v>
      </c>
      <c r="C5772" s="2">
        <f t="shared" si="90"/>
        <v>45047</v>
      </c>
      <c r="D5772" t="s">
        <v>1297</v>
      </c>
      <c r="E5772" t="s">
        <v>14345</v>
      </c>
      <c r="F5772" t="s">
        <v>18</v>
      </c>
      <c r="G5772" t="s">
        <v>72</v>
      </c>
      <c r="H5772" t="s">
        <v>52</v>
      </c>
      <c r="I5772">
        <v>4</v>
      </c>
      <c r="J5772">
        <v>1146.73</v>
      </c>
      <c r="K5772">
        <v>763.08</v>
      </c>
      <c r="L5772">
        <v>4586.92</v>
      </c>
      <c r="M5772">
        <v>3052.32</v>
      </c>
      <c r="N5772" t="s">
        <v>16031</v>
      </c>
      <c r="O5772" t="s">
        <v>16030</v>
      </c>
      <c r="P5772" t="s">
        <v>26</v>
      </c>
      <c r="Q5772">
        <v>11.0168</v>
      </c>
      <c r="R5772">
        <v>76.955799999999996</v>
      </c>
      <c r="S5772" t="s">
        <v>784</v>
      </c>
      <c r="T5772" t="s">
        <v>783</v>
      </c>
      <c r="U5772" t="s">
        <v>46</v>
      </c>
      <c r="V5772" t="s">
        <v>22</v>
      </c>
    </row>
    <row r="5773" spans="1:22">
      <c r="A5773" t="s">
        <v>16029</v>
      </c>
      <c r="B5773" s="2">
        <v>45261.727083333331</v>
      </c>
      <c r="C5773" s="2">
        <f t="shared" si="90"/>
        <v>45257</v>
      </c>
      <c r="D5773" t="s">
        <v>1292</v>
      </c>
      <c r="E5773" t="s">
        <v>12639</v>
      </c>
      <c r="F5773" t="s">
        <v>136</v>
      </c>
      <c r="G5773" t="s">
        <v>115</v>
      </c>
      <c r="H5773" t="s">
        <v>16</v>
      </c>
      <c r="I5773">
        <v>3</v>
      </c>
      <c r="J5773">
        <v>816.01</v>
      </c>
      <c r="K5773">
        <v>512.88</v>
      </c>
      <c r="L5773">
        <v>2448.0300000000002</v>
      </c>
      <c r="M5773">
        <v>1538.64</v>
      </c>
      <c r="N5773" t="s">
        <v>16028</v>
      </c>
      <c r="O5773" t="s">
        <v>16027</v>
      </c>
      <c r="P5773" t="s">
        <v>68</v>
      </c>
      <c r="Q5773">
        <v>11.34</v>
      </c>
      <c r="R5773">
        <v>77.717200000000005</v>
      </c>
      <c r="S5773" t="s">
        <v>25</v>
      </c>
      <c r="T5773" t="s">
        <v>24</v>
      </c>
      <c r="U5773" t="s">
        <v>77</v>
      </c>
      <c r="V5773" t="s">
        <v>22</v>
      </c>
    </row>
    <row r="5774" spans="1:22">
      <c r="A5774" t="s">
        <v>16026</v>
      </c>
      <c r="B5774" s="2">
        <v>45063.819444444445</v>
      </c>
      <c r="C5774" s="2">
        <f t="shared" si="90"/>
        <v>45061</v>
      </c>
      <c r="D5774" t="s">
        <v>1287</v>
      </c>
      <c r="E5774" t="s">
        <v>1286</v>
      </c>
      <c r="F5774" t="s">
        <v>73</v>
      </c>
      <c r="G5774" t="s">
        <v>115</v>
      </c>
      <c r="H5774" t="s">
        <v>52</v>
      </c>
      <c r="I5774">
        <v>4</v>
      </c>
      <c r="J5774">
        <v>1945.12</v>
      </c>
      <c r="K5774">
        <v>1364.06</v>
      </c>
      <c r="L5774">
        <v>7780.48</v>
      </c>
      <c r="M5774">
        <v>5456.24</v>
      </c>
      <c r="N5774" t="s">
        <v>16025</v>
      </c>
      <c r="O5774" t="s">
        <v>16024</v>
      </c>
      <c r="P5774" t="s">
        <v>121</v>
      </c>
      <c r="Q5774">
        <v>9.9252000000000002</v>
      </c>
      <c r="R5774">
        <v>78.119799999999998</v>
      </c>
      <c r="S5774" t="s">
        <v>513</v>
      </c>
      <c r="T5774" t="s">
        <v>512</v>
      </c>
      <c r="U5774" t="s">
        <v>10</v>
      </c>
      <c r="V5774" t="s">
        <v>9</v>
      </c>
    </row>
    <row r="5775" spans="1:22">
      <c r="A5775" t="s">
        <v>16023</v>
      </c>
      <c r="B5775" s="2">
        <v>45457.429861111108</v>
      </c>
      <c r="C5775" s="2">
        <f t="shared" si="90"/>
        <v>45453</v>
      </c>
      <c r="D5775" t="s">
        <v>1282</v>
      </c>
      <c r="E5775" t="s">
        <v>10901</v>
      </c>
      <c r="F5775" t="s">
        <v>166</v>
      </c>
      <c r="G5775" t="s">
        <v>91</v>
      </c>
      <c r="H5775" t="s">
        <v>29</v>
      </c>
      <c r="I5775">
        <v>4</v>
      </c>
      <c r="J5775">
        <v>1352.37</v>
      </c>
      <c r="K5775">
        <v>1025.71</v>
      </c>
      <c r="L5775">
        <v>5409.48</v>
      </c>
      <c r="M5775">
        <v>4102.84</v>
      </c>
      <c r="N5775" t="s">
        <v>16022</v>
      </c>
      <c r="O5775" t="s">
        <v>16021</v>
      </c>
      <c r="P5775" t="s">
        <v>112</v>
      </c>
      <c r="Q5775">
        <v>13.082700000000001</v>
      </c>
      <c r="R5775">
        <v>80.270700000000005</v>
      </c>
      <c r="S5775" t="s">
        <v>302</v>
      </c>
      <c r="T5775" t="s">
        <v>301</v>
      </c>
      <c r="U5775" t="s">
        <v>77</v>
      </c>
      <c r="V5775" t="s">
        <v>9</v>
      </c>
    </row>
    <row r="5776" spans="1:22">
      <c r="A5776" t="s">
        <v>16020</v>
      </c>
      <c r="B5776" s="2">
        <v>45428.690972222219</v>
      </c>
      <c r="C5776" s="2">
        <f t="shared" si="90"/>
        <v>45425</v>
      </c>
      <c r="D5776" t="s">
        <v>1277</v>
      </c>
      <c r="E5776" t="s">
        <v>3522</v>
      </c>
      <c r="F5776" t="s">
        <v>18</v>
      </c>
      <c r="G5776" t="s">
        <v>30</v>
      </c>
      <c r="H5776" t="s">
        <v>29</v>
      </c>
      <c r="I5776">
        <v>1</v>
      </c>
      <c r="J5776">
        <v>879.29</v>
      </c>
      <c r="K5776">
        <v>717.74</v>
      </c>
      <c r="L5776">
        <v>879.29</v>
      </c>
      <c r="M5776">
        <v>717.74</v>
      </c>
      <c r="N5776" t="s">
        <v>16019</v>
      </c>
      <c r="O5776" t="s">
        <v>16018</v>
      </c>
      <c r="P5776" t="s">
        <v>68</v>
      </c>
      <c r="Q5776">
        <v>11.34</v>
      </c>
      <c r="R5776">
        <v>77.717200000000005</v>
      </c>
      <c r="S5776" t="s">
        <v>283</v>
      </c>
      <c r="T5776" t="s">
        <v>282</v>
      </c>
      <c r="U5776" t="s">
        <v>23</v>
      </c>
      <c r="V5776" t="s">
        <v>45</v>
      </c>
    </row>
    <row r="5777" spans="1:22">
      <c r="A5777" t="s">
        <v>16017</v>
      </c>
      <c r="B5777" s="2">
        <v>45332.818055555559</v>
      </c>
      <c r="C5777" s="2">
        <f t="shared" si="90"/>
        <v>45327</v>
      </c>
      <c r="D5777" t="s">
        <v>1272</v>
      </c>
      <c r="E5777" t="s">
        <v>16016</v>
      </c>
      <c r="F5777" t="s">
        <v>64</v>
      </c>
      <c r="G5777" t="s">
        <v>82</v>
      </c>
      <c r="H5777" t="s">
        <v>52</v>
      </c>
      <c r="I5777">
        <v>4</v>
      </c>
      <c r="J5777">
        <v>1093.6300000000001</v>
      </c>
      <c r="K5777">
        <v>758.3</v>
      </c>
      <c r="L5777">
        <v>4374.5200000000004</v>
      </c>
      <c r="M5777">
        <v>3033.2</v>
      </c>
      <c r="N5777" t="s">
        <v>16015</v>
      </c>
      <c r="O5777" t="s">
        <v>16014</v>
      </c>
      <c r="P5777" t="s">
        <v>13</v>
      </c>
      <c r="Q5777">
        <v>11.664300000000001</v>
      </c>
      <c r="R5777">
        <v>78.146000000000001</v>
      </c>
      <c r="S5777" t="s">
        <v>36</v>
      </c>
      <c r="T5777" t="s">
        <v>35</v>
      </c>
      <c r="U5777" t="s">
        <v>10</v>
      </c>
      <c r="V5777" t="s">
        <v>9</v>
      </c>
    </row>
    <row r="5778" spans="1:22">
      <c r="A5778" t="s">
        <v>16013</v>
      </c>
      <c r="B5778" s="2">
        <v>45384.564583333333</v>
      </c>
      <c r="C5778" s="2">
        <f t="shared" si="90"/>
        <v>45383</v>
      </c>
      <c r="D5778" t="s">
        <v>1267</v>
      </c>
      <c r="E5778" t="s">
        <v>16012</v>
      </c>
      <c r="F5778" t="s">
        <v>18</v>
      </c>
      <c r="G5778" t="s">
        <v>106</v>
      </c>
      <c r="H5778" t="s">
        <v>40</v>
      </c>
      <c r="I5778">
        <v>2</v>
      </c>
      <c r="J5778">
        <v>1607.51</v>
      </c>
      <c r="K5778">
        <v>1139.8</v>
      </c>
      <c r="L5778">
        <v>3215.02</v>
      </c>
      <c r="M5778">
        <v>2279.6</v>
      </c>
      <c r="N5778" t="s">
        <v>16011</v>
      </c>
      <c r="O5778" t="s">
        <v>16010</v>
      </c>
      <c r="P5778" t="s">
        <v>13</v>
      </c>
      <c r="Q5778">
        <v>11.664300000000001</v>
      </c>
      <c r="R5778">
        <v>78.146000000000001</v>
      </c>
      <c r="S5778" t="s">
        <v>413</v>
      </c>
      <c r="T5778" t="s">
        <v>412</v>
      </c>
      <c r="U5778" t="s">
        <v>23</v>
      </c>
      <c r="V5778" t="s">
        <v>9</v>
      </c>
    </row>
    <row r="5779" spans="1:22">
      <c r="A5779" t="s">
        <v>16009</v>
      </c>
      <c r="B5779" s="2">
        <v>44988.649305555555</v>
      </c>
      <c r="C5779" s="2">
        <f t="shared" si="90"/>
        <v>44984</v>
      </c>
      <c r="D5779" t="s">
        <v>1262</v>
      </c>
      <c r="E5779" t="s">
        <v>16008</v>
      </c>
      <c r="F5779" t="s">
        <v>201</v>
      </c>
      <c r="G5779" t="s">
        <v>72</v>
      </c>
      <c r="H5779" t="s">
        <v>29</v>
      </c>
      <c r="I5779">
        <v>4</v>
      </c>
      <c r="J5779">
        <v>222.56</v>
      </c>
      <c r="K5779">
        <v>181.2</v>
      </c>
      <c r="L5779">
        <v>890.24</v>
      </c>
      <c r="M5779">
        <v>724.8</v>
      </c>
      <c r="N5779" t="s">
        <v>16007</v>
      </c>
      <c r="O5779" t="s">
        <v>16006</v>
      </c>
      <c r="P5779" t="s">
        <v>37</v>
      </c>
      <c r="Q5779">
        <v>10.7905</v>
      </c>
      <c r="R5779">
        <v>78.704700000000003</v>
      </c>
      <c r="S5779" t="s">
        <v>250</v>
      </c>
      <c r="T5779" t="s">
        <v>249</v>
      </c>
      <c r="U5779" t="s">
        <v>23</v>
      </c>
      <c r="V5779" t="s">
        <v>9</v>
      </c>
    </row>
    <row r="5780" spans="1:22">
      <c r="A5780" t="s">
        <v>16005</v>
      </c>
      <c r="B5780" s="2">
        <v>45079.598611111112</v>
      </c>
      <c r="C5780" s="2">
        <f t="shared" si="90"/>
        <v>45075</v>
      </c>
      <c r="D5780" t="s">
        <v>1257</v>
      </c>
      <c r="E5780" t="s">
        <v>7287</v>
      </c>
      <c r="F5780" t="s">
        <v>166</v>
      </c>
      <c r="G5780" t="s">
        <v>106</v>
      </c>
      <c r="H5780" t="s">
        <v>63</v>
      </c>
      <c r="I5780">
        <v>2</v>
      </c>
      <c r="J5780">
        <v>2317.2199999999998</v>
      </c>
      <c r="K5780">
        <v>1676.95</v>
      </c>
      <c r="L5780">
        <v>4634.4399999999996</v>
      </c>
      <c r="M5780">
        <v>3353.9</v>
      </c>
      <c r="N5780" t="s">
        <v>16004</v>
      </c>
      <c r="O5780" t="s">
        <v>16003</v>
      </c>
      <c r="P5780" t="s">
        <v>13</v>
      </c>
      <c r="Q5780">
        <v>11.664300000000001</v>
      </c>
      <c r="R5780">
        <v>78.146000000000001</v>
      </c>
      <c r="S5780" t="s">
        <v>176</v>
      </c>
      <c r="T5780" t="s">
        <v>175</v>
      </c>
      <c r="U5780" t="s">
        <v>23</v>
      </c>
      <c r="V5780" t="s">
        <v>9</v>
      </c>
    </row>
    <row r="5781" spans="1:22">
      <c r="A5781" t="s">
        <v>16002</v>
      </c>
      <c r="B5781" s="2">
        <v>45504.509027777778</v>
      </c>
      <c r="C5781" s="2">
        <f t="shared" si="90"/>
        <v>45502</v>
      </c>
      <c r="D5781" t="s">
        <v>1252</v>
      </c>
      <c r="E5781" t="s">
        <v>16001</v>
      </c>
      <c r="F5781" t="s">
        <v>201</v>
      </c>
      <c r="G5781" t="s">
        <v>72</v>
      </c>
      <c r="H5781" t="s">
        <v>29</v>
      </c>
      <c r="I5781">
        <v>2</v>
      </c>
      <c r="J5781">
        <v>242.33</v>
      </c>
      <c r="K5781">
        <v>206.55</v>
      </c>
      <c r="L5781">
        <v>484.66</v>
      </c>
      <c r="M5781">
        <v>413.1</v>
      </c>
      <c r="N5781" t="s">
        <v>16000</v>
      </c>
      <c r="O5781" t="s">
        <v>15999</v>
      </c>
      <c r="P5781" t="s">
        <v>49</v>
      </c>
      <c r="Q5781">
        <v>12.916499999999999</v>
      </c>
      <c r="R5781">
        <v>79.132499999999993</v>
      </c>
      <c r="S5781" t="s">
        <v>153</v>
      </c>
      <c r="T5781" t="s">
        <v>152</v>
      </c>
      <c r="U5781" t="s">
        <v>46</v>
      </c>
      <c r="V5781" t="s">
        <v>45</v>
      </c>
    </row>
    <row r="5782" spans="1:22">
      <c r="A5782" t="s">
        <v>15998</v>
      </c>
      <c r="B5782" s="2">
        <v>45551.893750000003</v>
      </c>
      <c r="C5782" s="2">
        <f t="shared" si="90"/>
        <v>45551</v>
      </c>
      <c r="D5782" t="s">
        <v>1247</v>
      </c>
      <c r="E5782" t="s">
        <v>9090</v>
      </c>
      <c r="F5782" t="s">
        <v>166</v>
      </c>
      <c r="G5782" t="s">
        <v>82</v>
      </c>
      <c r="H5782" t="s">
        <v>52</v>
      </c>
      <c r="I5782">
        <v>3</v>
      </c>
      <c r="J5782">
        <v>1951.33</v>
      </c>
      <c r="K5782">
        <v>1469.35</v>
      </c>
      <c r="L5782">
        <v>5853.99</v>
      </c>
      <c r="M5782">
        <v>4408.05</v>
      </c>
      <c r="N5782" t="s">
        <v>15997</v>
      </c>
      <c r="O5782" t="s">
        <v>15996</v>
      </c>
      <c r="P5782" t="s">
        <v>37</v>
      </c>
      <c r="Q5782">
        <v>10.7905</v>
      </c>
      <c r="R5782">
        <v>78.704700000000003</v>
      </c>
      <c r="S5782" t="s">
        <v>96</v>
      </c>
      <c r="T5782" t="s">
        <v>95</v>
      </c>
      <c r="U5782" t="s">
        <v>57</v>
      </c>
      <c r="V5782" t="s">
        <v>9</v>
      </c>
    </row>
    <row r="5783" spans="1:22">
      <c r="A5783" t="s">
        <v>15995</v>
      </c>
      <c r="B5783" s="2">
        <v>45223.745138888888</v>
      </c>
      <c r="C5783" s="2">
        <f t="shared" si="90"/>
        <v>45222</v>
      </c>
      <c r="D5783" t="s">
        <v>1242</v>
      </c>
      <c r="E5783" t="s">
        <v>7276</v>
      </c>
      <c r="F5783" t="s">
        <v>136</v>
      </c>
      <c r="G5783" t="s">
        <v>53</v>
      </c>
      <c r="H5783" t="s">
        <v>40</v>
      </c>
      <c r="I5783">
        <v>3</v>
      </c>
      <c r="J5783">
        <v>401.2</v>
      </c>
      <c r="K5783">
        <v>360.86</v>
      </c>
      <c r="L5783">
        <v>1203.5999999999999</v>
      </c>
      <c r="M5783">
        <v>1082.58</v>
      </c>
      <c r="N5783" t="s">
        <v>15994</v>
      </c>
      <c r="O5783" t="s">
        <v>15993</v>
      </c>
      <c r="P5783" t="s">
        <v>49</v>
      </c>
      <c r="Q5783">
        <v>12.916499999999999</v>
      </c>
      <c r="R5783">
        <v>79.132499999999993</v>
      </c>
      <c r="S5783" t="s">
        <v>25</v>
      </c>
      <c r="T5783" t="s">
        <v>24</v>
      </c>
      <c r="U5783" t="s">
        <v>10</v>
      </c>
      <c r="V5783" t="s">
        <v>9</v>
      </c>
    </row>
    <row r="5784" spans="1:22">
      <c r="A5784" t="s">
        <v>15992</v>
      </c>
      <c r="B5784" s="2">
        <v>45339.867361111108</v>
      </c>
      <c r="C5784" s="2">
        <f t="shared" si="90"/>
        <v>45334</v>
      </c>
      <c r="D5784" t="s">
        <v>1235</v>
      </c>
      <c r="E5784" t="s">
        <v>7272</v>
      </c>
      <c r="F5784" t="s">
        <v>136</v>
      </c>
      <c r="G5784" t="s">
        <v>72</v>
      </c>
      <c r="H5784" t="s">
        <v>52</v>
      </c>
      <c r="I5784">
        <v>1</v>
      </c>
      <c r="J5784">
        <v>233.28</v>
      </c>
      <c r="K5784">
        <v>156.18</v>
      </c>
      <c r="L5784">
        <v>233.28</v>
      </c>
      <c r="M5784">
        <v>156.18</v>
      </c>
      <c r="N5784" t="s">
        <v>15991</v>
      </c>
      <c r="O5784" t="s">
        <v>15990</v>
      </c>
      <c r="P5784" t="s">
        <v>112</v>
      </c>
      <c r="Q5784">
        <v>13.082700000000001</v>
      </c>
      <c r="R5784">
        <v>80.270700000000005</v>
      </c>
      <c r="S5784" t="s">
        <v>12</v>
      </c>
      <c r="T5784" t="s">
        <v>11</v>
      </c>
      <c r="U5784" t="s">
        <v>77</v>
      </c>
      <c r="V5784" t="s">
        <v>45</v>
      </c>
    </row>
    <row r="5785" spans="1:22">
      <c r="A5785" t="s">
        <v>15989</v>
      </c>
      <c r="B5785" s="2">
        <v>45320.688194444447</v>
      </c>
      <c r="C5785" s="2">
        <f t="shared" si="90"/>
        <v>45320</v>
      </c>
      <c r="D5785" t="s">
        <v>1230</v>
      </c>
      <c r="E5785" t="s">
        <v>15988</v>
      </c>
      <c r="F5785" t="s">
        <v>18</v>
      </c>
      <c r="G5785" t="s">
        <v>82</v>
      </c>
      <c r="H5785" t="s">
        <v>40</v>
      </c>
      <c r="I5785">
        <v>1</v>
      </c>
      <c r="J5785">
        <v>1683.05</v>
      </c>
      <c r="K5785">
        <v>1126.28</v>
      </c>
      <c r="L5785">
        <v>1683.05</v>
      </c>
      <c r="M5785">
        <v>1126.28</v>
      </c>
      <c r="N5785" t="s">
        <v>15987</v>
      </c>
      <c r="O5785" t="s">
        <v>15986</v>
      </c>
      <c r="P5785" t="s">
        <v>112</v>
      </c>
      <c r="Q5785">
        <v>13.082700000000001</v>
      </c>
      <c r="R5785">
        <v>80.270700000000005</v>
      </c>
      <c r="S5785" t="s">
        <v>784</v>
      </c>
      <c r="T5785" t="s">
        <v>783</v>
      </c>
      <c r="U5785" t="s">
        <v>23</v>
      </c>
      <c r="V5785" t="s">
        <v>9</v>
      </c>
    </row>
    <row r="5786" spans="1:22">
      <c r="A5786" t="s">
        <v>15985</v>
      </c>
      <c r="B5786" s="2">
        <v>45215.585416666669</v>
      </c>
      <c r="C5786" s="2">
        <f t="shared" si="90"/>
        <v>45215</v>
      </c>
      <c r="D5786" t="s">
        <v>1225</v>
      </c>
      <c r="E5786" t="s">
        <v>10863</v>
      </c>
      <c r="F5786" t="s">
        <v>166</v>
      </c>
      <c r="G5786" t="s">
        <v>115</v>
      </c>
      <c r="H5786" t="s">
        <v>29</v>
      </c>
      <c r="I5786">
        <v>1</v>
      </c>
      <c r="J5786">
        <v>407.58</v>
      </c>
      <c r="K5786">
        <v>269.68</v>
      </c>
      <c r="L5786">
        <v>407.58</v>
      </c>
      <c r="M5786">
        <v>269.68</v>
      </c>
      <c r="N5786" t="s">
        <v>15984</v>
      </c>
      <c r="O5786" t="s">
        <v>15983</v>
      </c>
      <c r="P5786" t="s">
        <v>49</v>
      </c>
      <c r="Q5786">
        <v>12.916499999999999</v>
      </c>
      <c r="R5786">
        <v>79.132499999999993</v>
      </c>
      <c r="S5786" t="s">
        <v>243</v>
      </c>
      <c r="T5786" t="s">
        <v>242</v>
      </c>
      <c r="U5786" t="s">
        <v>77</v>
      </c>
      <c r="V5786" t="s">
        <v>9</v>
      </c>
    </row>
    <row r="5787" spans="1:22">
      <c r="A5787" t="s">
        <v>15982</v>
      </c>
      <c r="B5787" s="2">
        <v>45057.466666666667</v>
      </c>
      <c r="C5787" s="2">
        <f t="shared" si="90"/>
        <v>45054</v>
      </c>
      <c r="D5787" t="s">
        <v>1220</v>
      </c>
      <c r="E5787" t="s">
        <v>1219</v>
      </c>
      <c r="F5787" t="s">
        <v>136</v>
      </c>
      <c r="G5787" t="s">
        <v>106</v>
      </c>
      <c r="H5787" t="s">
        <v>63</v>
      </c>
      <c r="I5787">
        <v>1</v>
      </c>
      <c r="J5787">
        <v>2315.41</v>
      </c>
      <c r="K5787">
        <v>1673.1</v>
      </c>
      <c r="L5787">
        <v>2315.41</v>
      </c>
      <c r="M5787">
        <v>1673.1</v>
      </c>
      <c r="N5787" t="s">
        <v>15981</v>
      </c>
      <c r="O5787" t="s">
        <v>15980</v>
      </c>
      <c r="P5787" t="s">
        <v>121</v>
      </c>
      <c r="Q5787">
        <v>9.9252000000000002</v>
      </c>
      <c r="R5787">
        <v>78.119799999999998</v>
      </c>
      <c r="S5787" t="s">
        <v>454</v>
      </c>
      <c r="T5787" t="s">
        <v>453</v>
      </c>
      <c r="U5787" t="s">
        <v>77</v>
      </c>
      <c r="V5787" t="s">
        <v>9</v>
      </c>
    </row>
    <row r="5788" spans="1:22">
      <c r="A5788" t="s">
        <v>15979</v>
      </c>
      <c r="B5788" s="2">
        <v>45214.541666666664</v>
      </c>
      <c r="C5788" s="2">
        <f t="shared" si="90"/>
        <v>45208</v>
      </c>
      <c r="D5788" t="s">
        <v>1215</v>
      </c>
      <c r="E5788" t="s">
        <v>15978</v>
      </c>
      <c r="F5788" t="s">
        <v>31</v>
      </c>
      <c r="G5788" t="s">
        <v>91</v>
      </c>
      <c r="H5788" t="s">
        <v>71</v>
      </c>
      <c r="I5788">
        <v>3</v>
      </c>
      <c r="J5788">
        <v>586.58000000000004</v>
      </c>
      <c r="K5788">
        <v>469.57</v>
      </c>
      <c r="L5788">
        <v>1759.74</v>
      </c>
      <c r="M5788">
        <v>1408.71</v>
      </c>
      <c r="N5788" t="s">
        <v>15977</v>
      </c>
      <c r="O5788" t="s">
        <v>15976</v>
      </c>
      <c r="P5788" t="s">
        <v>37</v>
      </c>
      <c r="Q5788">
        <v>10.7905</v>
      </c>
      <c r="R5788">
        <v>78.704700000000003</v>
      </c>
      <c r="S5788" t="s">
        <v>352</v>
      </c>
      <c r="T5788" t="s">
        <v>351</v>
      </c>
      <c r="U5788" t="s">
        <v>23</v>
      </c>
      <c r="V5788" t="s">
        <v>45</v>
      </c>
    </row>
    <row r="5789" spans="1:22">
      <c r="A5789" t="s">
        <v>15975</v>
      </c>
      <c r="B5789" s="2">
        <v>45520.759027777778</v>
      </c>
      <c r="C5789" s="2">
        <f t="shared" si="90"/>
        <v>45516</v>
      </c>
      <c r="D5789" t="s">
        <v>1210</v>
      </c>
      <c r="E5789" t="s">
        <v>9063</v>
      </c>
      <c r="F5789" t="s">
        <v>136</v>
      </c>
      <c r="G5789" t="s">
        <v>53</v>
      </c>
      <c r="H5789" t="s">
        <v>40</v>
      </c>
      <c r="I5789">
        <v>2</v>
      </c>
      <c r="J5789">
        <v>1881.11</v>
      </c>
      <c r="K5789">
        <v>1604.12</v>
      </c>
      <c r="L5789">
        <v>3762.22</v>
      </c>
      <c r="M5789">
        <v>3208.24</v>
      </c>
      <c r="N5789" t="s">
        <v>15974</v>
      </c>
      <c r="O5789" t="s">
        <v>15973</v>
      </c>
      <c r="P5789" t="s">
        <v>37</v>
      </c>
      <c r="Q5789">
        <v>10.7905</v>
      </c>
      <c r="R5789">
        <v>78.704700000000003</v>
      </c>
      <c r="S5789" t="s">
        <v>352</v>
      </c>
      <c r="T5789" t="s">
        <v>351</v>
      </c>
      <c r="U5789" t="s">
        <v>57</v>
      </c>
      <c r="V5789" t="s">
        <v>45</v>
      </c>
    </row>
    <row r="5790" spans="1:22">
      <c r="A5790" t="s">
        <v>15972</v>
      </c>
      <c r="B5790" s="2">
        <v>45511.52847222222</v>
      </c>
      <c r="C5790" s="2">
        <f t="shared" si="90"/>
        <v>45509</v>
      </c>
      <c r="D5790" t="s">
        <v>1205</v>
      </c>
      <c r="E5790" t="s">
        <v>1204</v>
      </c>
      <c r="F5790" t="s">
        <v>83</v>
      </c>
      <c r="G5790" t="s">
        <v>106</v>
      </c>
      <c r="H5790" t="s">
        <v>52</v>
      </c>
      <c r="I5790">
        <v>4</v>
      </c>
      <c r="J5790">
        <v>2081.0300000000002</v>
      </c>
      <c r="K5790">
        <v>1709.8</v>
      </c>
      <c r="L5790">
        <v>8324.1200000000008</v>
      </c>
      <c r="M5790">
        <v>6839.2</v>
      </c>
      <c r="N5790" t="s">
        <v>15971</v>
      </c>
      <c r="O5790" t="s">
        <v>15970</v>
      </c>
      <c r="P5790" t="s">
        <v>26</v>
      </c>
      <c r="Q5790">
        <v>11.0168</v>
      </c>
      <c r="R5790">
        <v>76.955799999999996</v>
      </c>
      <c r="S5790" t="s">
        <v>226</v>
      </c>
      <c r="T5790" t="s">
        <v>225</v>
      </c>
      <c r="U5790" t="s">
        <v>23</v>
      </c>
      <c r="V5790" t="s">
        <v>9</v>
      </c>
    </row>
    <row r="5791" spans="1:22">
      <c r="A5791" t="s">
        <v>15969</v>
      </c>
      <c r="B5791" s="2">
        <v>45018.609722222223</v>
      </c>
      <c r="C5791" s="2">
        <f t="shared" si="90"/>
        <v>45012</v>
      </c>
      <c r="D5791" t="s">
        <v>1200</v>
      </c>
      <c r="E5791" t="s">
        <v>5379</v>
      </c>
      <c r="F5791" t="s">
        <v>64</v>
      </c>
      <c r="G5791" t="s">
        <v>53</v>
      </c>
      <c r="H5791" t="s">
        <v>40</v>
      </c>
      <c r="I5791">
        <v>1</v>
      </c>
      <c r="J5791">
        <v>439.18</v>
      </c>
      <c r="K5791">
        <v>343.44</v>
      </c>
      <c r="L5791">
        <v>439.18</v>
      </c>
      <c r="M5791">
        <v>343.44</v>
      </c>
      <c r="N5791" t="s">
        <v>15968</v>
      </c>
      <c r="O5791" t="s">
        <v>15967</v>
      </c>
      <c r="P5791" t="s">
        <v>121</v>
      </c>
      <c r="Q5791">
        <v>9.9252000000000002</v>
      </c>
      <c r="R5791">
        <v>78.119799999999998</v>
      </c>
      <c r="S5791" t="s">
        <v>250</v>
      </c>
      <c r="T5791" t="s">
        <v>249</v>
      </c>
      <c r="U5791" t="s">
        <v>46</v>
      </c>
      <c r="V5791" t="s">
        <v>9</v>
      </c>
    </row>
    <row r="5792" spans="1:22">
      <c r="A5792" t="s">
        <v>15966</v>
      </c>
      <c r="B5792" s="2">
        <v>45448.884027777778</v>
      </c>
      <c r="C5792" s="2">
        <f t="shared" si="90"/>
        <v>45446</v>
      </c>
      <c r="D5792" t="s">
        <v>1195</v>
      </c>
      <c r="E5792" t="s">
        <v>7243</v>
      </c>
      <c r="F5792" t="s">
        <v>201</v>
      </c>
      <c r="G5792" t="s">
        <v>17</v>
      </c>
      <c r="H5792" t="s">
        <v>29</v>
      </c>
      <c r="I5792">
        <v>2</v>
      </c>
      <c r="J5792">
        <v>2111.12</v>
      </c>
      <c r="K5792">
        <v>1654.36</v>
      </c>
      <c r="L5792">
        <v>4222.24</v>
      </c>
      <c r="M5792">
        <v>3308.72</v>
      </c>
      <c r="N5792" t="s">
        <v>15965</v>
      </c>
      <c r="O5792" t="s">
        <v>15964</v>
      </c>
      <c r="P5792" t="s">
        <v>112</v>
      </c>
      <c r="Q5792">
        <v>13.082700000000001</v>
      </c>
      <c r="R5792">
        <v>80.270700000000005</v>
      </c>
      <c r="S5792" t="s">
        <v>396</v>
      </c>
      <c r="T5792" t="s">
        <v>395</v>
      </c>
      <c r="U5792" t="s">
        <v>23</v>
      </c>
      <c r="V5792" t="s">
        <v>212</v>
      </c>
    </row>
    <row r="5793" spans="1:22">
      <c r="A5793" t="s">
        <v>15963</v>
      </c>
      <c r="B5793" s="2">
        <v>45320.648611111108</v>
      </c>
      <c r="C5793" s="2">
        <f t="shared" si="90"/>
        <v>45320</v>
      </c>
      <c r="D5793" t="s">
        <v>1190</v>
      </c>
      <c r="E5793" t="s">
        <v>5372</v>
      </c>
      <c r="F5793" t="s">
        <v>64</v>
      </c>
      <c r="G5793" t="s">
        <v>115</v>
      </c>
      <c r="H5793" t="s">
        <v>71</v>
      </c>
      <c r="I5793">
        <v>1</v>
      </c>
      <c r="J5793">
        <v>1628.23</v>
      </c>
      <c r="K5793">
        <v>1142.77</v>
      </c>
      <c r="L5793">
        <v>1628.23</v>
      </c>
      <c r="M5793">
        <v>1142.77</v>
      </c>
      <c r="N5793" t="s">
        <v>15962</v>
      </c>
      <c r="O5793" t="s">
        <v>15961</v>
      </c>
      <c r="P5793" t="s">
        <v>37</v>
      </c>
      <c r="Q5793">
        <v>10.7905</v>
      </c>
      <c r="R5793">
        <v>78.704700000000003</v>
      </c>
      <c r="S5793" t="s">
        <v>906</v>
      </c>
      <c r="T5793" t="s">
        <v>905</v>
      </c>
      <c r="U5793" t="s">
        <v>57</v>
      </c>
      <c r="V5793" t="s">
        <v>212</v>
      </c>
    </row>
    <row r="5794" spans="1:22">
      <c r="A5794" t="s">
        <v>15960</v>
      </c>
      <c r="B5794" s="2">
        <v>45403.642361111109</v>
      </c>
      <c r="C5794" s="2">
        <f t="shared" si="90"/>
        <v>45397</v>
      </c>
      <c r="D5794" t="s">
        <v>1185</v>
      </c>
      <c r="E5794" t="s">
        <v>15959</v>
      </c>
      <c r="F5794" t="s">
        <v>83</v>
      </c>
      <c r="G5794" t="s">
        <v>30</v>
      </c>
      <c r="H5794" t="s">
        <v>29</v>
      </c>
      <c r="I5794">
        <v>1</v>
      </c>
      <c r="J5794">
        <v>1462.8</v>
      </c>
      <c r="K5794">
        <v>926.5</v>
      </c>
      <c r="L5794">
        <v>1462.8</v>
      </c>
      <c r="M5794">
        <v>926.5</v>
      </c>
      <c r="N5794" t="s">
        <v>15958</v>
      </c>
      <c r="O5794" t="s">
        <v>15957</v>
      </c>
      <c r="P5794" t="s">
        <v>26</v>
      </c>
      <c r="Q5794">
        <v>11.0168</v>
      </c>
      <c r="R5794">
        <v>76.955799999999996</v>
      </c>
      <c r="S5794" t="s">
        <v>513</v>
      </c>
      <c r="T5794" t="s">
        <v>512</v>
      </c>
      <c r="U5794" t="s">
        <v>46</v>
      </c>
      <c r="V5794" t="s">
        <v>45</v>
      </c>
    </row>
    <row r="5795" spans="1:22">
      <c r="A5795" t="s">
        <v>15956</v>
      </c>
      <c r="B5795" s="2">
        <v>45163.513194444444</v>
      </c>
      <c r="C5795" s="2">
        <f t="shared" si="90"/>
        <v>45159</v>
      </c>
      <c r="D5795" t="s">
        <v>1180</v>
      </c>
      <c r="E5795" t="s">
        <v>3448</v>
      </c>
      <c r="F5795" t="s">
        <v>18</v>
      </c>
      <c r="G5795" t="s">
        <v>91</v>
      </c>
      <c r="H5795" t="s">
        <v>40</v>
      </c>
      <c r="I5795">
        <v>1</v>
      </c>
      <c r="J5795">
        <v>1451.09</v>
      </c>
      <c r="K5795">
        <v>894.22</v>
      </c>
      <c r="L5795">
        <v>1451.09</v>
      </c>
      <c r="M5795">
        <v>894.22</v>
      </c>
      <c r="N5795" t="s">
        <v>15955</v>
      </c>
      <c r="O5795" t="s">
        <v>15954</v>
      </c>
      <c r="P5795" t="s">
        <v>60</v>
      </c>
      <c r="Q5795">
        <v>8.7139000000000006</v>
      </c>
      <c r="R5795">
        <v>77.756699999999995</v>
      </c>
      <c r="S5795" t="s">
        <v>784</v>
      </c>
      <c r="T5795" t="s">
        <v>783</v>
      </c>
      <c r="U5795" t="s">
        <v>77</v>
      </c>
      <c r="V5795" t="s">
        <v>45</v>
      </c>
    </row>
    <row r="5796" spans="1:22">
      <c r="A5796" t="s">
        <v>15953</v>
      </c>
      <c r="B5796" s="2">
        <v>45259.887499999997</v>
      </c>
      <c r="C5796" s="2">
        <f t="shared" si="90"/>
        <v>45257</v>
      </c>
      <c r="D5796" t="s">
        <v>1175</v>
      </c>
      <c r="E5796" t="s">
        <v>15952</v>
      </c>
      <c r="F5796" t="s">
        <v>136</v>
      </c>
      <c r="G5796" t="s">
        <v>41</v>
      </c>
      <c r="H5796" t="s">
        <v>63</v>
      </c>
      <c r="I5796">
        <v>1</v>
      </c>
      <c r="J5796">
        <v>1279.67</v>
      </c>
      <c r="K5796">
        <v>1149.4100000000001</v>
      </c>
      <c r="L5796">
        <v>1279.67</v>
      </c>
      <c r="M5796">
        <v>1149.4100000000001</v>
      </c>
      <c r="N5796" t="s">
        <v>15951</v>
      </c>
      <c r="O5796" t="s">
        <v>15950</v>
      </c>
      <c r="P5796" t="s">
        <v>49</v>
      </c>
      <c r="Q5796">
        <v>12.916499999999999</v>
      </c>
      <c r="R5796">
        <v>79.132499999999993</v>
      </c>
      <c r="S5796" t="s">
        <v>96</v>
      </c>
      <c r="T5796" t="s">
        <v>95</v>
      </c>
      <c r="U5796" t="s">
        <v>10</v>
      </c>
      <c r="V5796" t="s">
        <v>45</v>
      </c>
    </row>
    <row r="5797" spans="1:22">
      <c r="A5797" t="s">
        <v>15949</v>
      </c>
      <c r="B5797" s="2">
        <v>45403.7</v>
      </c>
      <c r="C5797" s="2">
        <f t="shared" si="90"/>
        <v>45397</v>
      </c>
      <c r="D5797" t="s">
        <v>1170</v>
      </c>
      <c r="E5797" t="s">
        <v>15948</v>
      </c>
      <c r="F5797" t="s">
        <v>136</v>
      </c>
      <c r="G5797" t="s">
        <v>72</v>
      </c>
      <c r="H5797" t="s">
        <v>63</v>
      </c>
      <c r="I5797">
        <v>4</v>
      </c>
      <c r="J5797">
        <v>760.69</v>
      </c>
      <c r="K5797">
        <v>577.41999999999996</v>
      </c>
      <c r="L5797">
        <v>3042.76</v>
      </c>
      <c r="M5797">
        <v>2309.6799999999998</v>
      </c>
      <c r="N5797" t="s">
        <v>15947</v>
      </c>
      <c r="O5797" t="s">
        <v>15946</v>
      </c>
      <c r="P5797" t="s">
        <v>13</v>
      </c>
      <c r="Q5797">
        <v>11.664300000000001</v>
      </c>
      <c r="R5797">
        <v>78.146000000000001</v>
      </c>
      <c r="S5797" t="s">
        <v>88</v>
      </c>
      <c r="T5797" t="s">
        <v>87</v>
      </c>
      <c r="U5797" t="s">
        <v>77</v>
      </c>
      <c r="V5797" t="s">
        <v>9</v>
      </c>
    </row>
    <row r="5798" spans="1:22">
      <c r="A5798" t="s">
        <v>15945</v>
      </c>
      <c r="B5798" s="2">
        <v>45288.631944444445</v>
      </c>
      <c r="C5798" s="2">
        <f t="shared" si="90"/>
        <v>45285</v>
      </c>
      <c r="D5798" t="s">
        <v>1165</v>
      </c>
      <c r="E5798" t="s">
        <v>7220</v>
      </c>
      <c r="F5798" t="s">
        <v>201</v>
      </c>
      <c r="G5798" t="s">
        <v>30</v>
      </c>
      <c r="H5798" t="s">
        <v>63</v>
      </c>
      <c r="I5798">
        <v>1</v>
      </c>
      <c r="J5798">
        <v>1623.78</v>
      </c>
      <c r="K5798">
        <v>1274.6400000000001</v>
      </c>
      <c r="L5798">
        <v>1623.78</v>
      </c>
      <c r="M5798">
        <v>1274.6400000000001</v>
      </c>
      <c r="N5798" t="s">
        <v>15944</v>
      </c>
      <c r="O5798" t="s">
        <v>15943</v>
      </c>
      <c r="P5798" t="s">
        <v>68</v>
      </c>
      <c r="Q5798">
        <v>11.34</v>
      </c>
      <c r="R5798">
        <v>77.717200000000005</v>
      </c>
      <c r="S5798" t="s">
        <v>537</v>
      </c>
      <c r="T5798" t="s">
        <v>536</v>
      </c>
      <c r="U5798" t="s">
        <v>46</v>
      </c>
      <c r="V5798" t="s">
        <v>9</v>
      </c>
    </row>
    <row r="5799" spans="1:22">
      <c r="A5799" t="s">
        <v>15942</v>
      </c>
      <c r="B5799" s="2">
        <v>45479.840277777781</v>
      </c>
      <c r="C5799" s="2">
        <f t="shared" si="90"/>
        <v>45474</v>
      </c>
      <c r="D5799" t="s">
        <v>1160</v>
      </c>
      <c r="E5799" t="s">
        <v>10817</v>
      </c>
      <c r="F5799" t="s">
        <v>201</v>
      </c>
      <c r="G5799" t="s">
        <v>106</v>
      </c>
      <c r="H5799" t="s">
        <v>29</v>
      </c>
      <c r="I5799">
        <v>2</v>
      </c>
      <c r="J5799">
        <v>1516.36</v>
      </c>
      <c r="K5799">
        <v>1223.3900000000001</v>
      </c>
      <c r="L5799">
        <v>3032.72</v>
      </c>
      <c r="M5799">
        <v>2446.7800000000002</v>
      </c>
      <c r="N5799" t="s">
        <v>15941</v>
      </c>
      <c r="O5799" t="s">
        <v>15940</v>
      </c>
      <c r="P5799" t="s">
        <v>112</v>
      </c>
      <c r="Q5799">
        <v>13.082700000000001</v>
      </c>
      <c r="R5799">
        <v>80.270700000000005</v>
      </c>
      <c r="S5799" t="s">
        <v>214</v>
      </c>
      <c r="T5799" t="s">
        <v>213</v>
      </c>
      <c r="U5799" t="s">
        <v>57</v>
      </c>
      <c r="V5799" t="s">
        <v>45</v>
      </c>
    </row>
    <row r="5800" spans="1:22">
      <c r="A5800" t="s">
        <v>15939</v>
      </c>
      <c r="B5800" s="2">
        <v>45565.612500000003</v>
      </c>
      <c r="C5800" s="2">
        <f t="shared" si="90"/>
        <v>45565</v>
      </c>
      <c r="D5800" t="s">
        <v>1155</v>
      </c>
      <c r="E5800" t="s">
        <v>15938</v>
      </c>
      <c r="F5800" t="s">
        <v>83</v>
      </c>
      <c r="G5800" t="s">
        <v>91</v>
      </c>
      <c r="H5800" t="s">
        <v>16</v>
      </c>
      <c r="I5800">
        <v>4</v>
      </c>
      <c r="J5800">
        <v>470.6</v>
      </c>
      <c r="K5800">
        <v>370.41</v>
      </c>
      <c r="L5800">
        <v>1882.4</v>
      </c>
      <c r="M5800">
        <v>1481.64</v>
      </c>
      <c r="N5800" t="s">
        <v>15937</v>
      </c>
      <c r="O5800" t="s">
        <v>15936</v>
      </c>
      <c r="P5800" t="s">
        <v>13</v>
      </c>
      <c r="Q5800">
        <v>11.664300000000001</v>
      </c>
      <c r="R5800">
        <v>78.146000000000001</v>
      </c>
      <c r="S5800" t="s">
        <v>226</v>
      </c>
      <c r="T5800" t="s">
        <v>225</v>
      </c>
      <c r="U5800" t="s">
        <v>77</v>
      </c>
      <c r="V5800" t="s">
        <v>9</v>
      </c>
    </row>
    <row r="5801" spans="1:22">
      <c r="A5801" t="s">
        <v>15935</v>
      </c>
      <c r="B5801" s="2">
        <v>45041.790277777778</v>
      </c>
      <c r="C5801" s="2">
        <f t="shared" si="90"/>
        <v>45040</v>
      </c>
      <c r="D5801" t="s">
        <v>1150</v>
      </c>
      <c r="E5801" t="s">
        <v>5342</v>
      </c>
      <c r="F5801" t="s">
        <v>83</v>
      </c>
      <c r="G5801" t="s">
        <v>82</v>
      </c>
      <c r="H5801" t="s">
        <v>40</v>
      </c>
      <c r="I5801">
        <v>3</v>
      </c>
      <c r="J5801">
        <v>508.03</v>
      </c>
      <c r="K5801">
        <v>374.01</v>
      </c>
      <c r="L5801">
        <v>1524.09</v>
      </c>
      <c r="M5801">
        <v>1122.03</v>
      </c>
      <c r="N5801" t="s">
        <v>15934</v>
      </c>
      <c r="O5801" t="s">
        <v>15933</v>
      </c>
      <c r="P5801" t="s">
        <v>121</v>
      </c>
      <c r="Q5801">
        <v>9.9252000000000002</v>
      </c>
      <c r="R5801">
        <v>78.119799999999998</v>
      </c>
      <c r="S5801" t="s">
        <v>48</v>
      </c>
      <c r="T5801" t="s">
        <v>47</v>
      </c>
      <c r="U5801" t="s">
        <v>57</v>
      </c>
      <c r="V5801" t="s">
        <v>9</v>
      </c>
    </row>
    <row r="5802" spans="1:22">
      <c r="A5802" t="s">
        <v>15932</v>
      </c>
      <c r="B5802" s="2">
        <v>45249.571527777778</v>
      </c>
      <c r="C5802" s="2">
        <f t="shared" si="90"/>
        <v>45243</v>
      </c>
      <c r="D5802" t="s">
        <v>1145</v>
      </c>
      <c r="E5802" t="s">
        <v>5338</v>
      </c>
      <c r="F5802" t="s">
        <v>83</v>
      </c>
      <c r="G5802" t="s">
        <v>115</v>
      </c>
      <c r="H5802" t="s">
        <v>29</v>
      </c>
      <c r="I5802">
        <v>2</v>
      </c>
      <c r="J5802">
        <v>1405.9</v>
      </c>
      <c r="K5802">
        <v>990.88</v>
      </c>
      <c r="L5802">
        <v>2811.8</v>
      </c>
      <c r="M5802">
        <v>1981.76</v>
      </c>
      <c r="N5802" t="s">
        <v>15931</v>
      </c>
      <c r="O5802" t="s">
        <v>15930</v>
      </c>
      <c r="P5802" t="s">
        <v>37</v>
      </c>
      <c r="Q5802">
        <v>10.7905</v>
      </c>
      <c r="R5802">
        <v>78.704700000000003</v>
      </c>
      <c r="S5802" t="s">
        <v>36</v>
      </c>
      <c r="T5802" t="s">
        <v>35</v>
      </c>
      <c r="U5802" t="s">
        <v>10</v>
      </c>
      <c r="V5802" t="s">
        <v>9</v>
      </c>
    </row>
    <row r="5803" spans="1:22">
      <c r="A5803" t="s">
        <v>15929</v>
      </c>
      <c r="B5803" s="2">
        <v>45414.841666666667</v>
      </c>
      <c r="C5803" s="2">
        <f t="shared" si="90"/>
        <v>45411</v>
      </c>
      <c r="D5803" t="s">
        <v>1140</v>
      </c>
      <c r="E5803" t="s">
        <v>9013</v>
      </c>
      <c r="F5803" t="s">
        <v>83</v>
      </c>
      <c r="G5803" t="s">
        <v>91</v>
      </c>
      <c r="H5803" t="s">
        <v>63</v>
      </c>
      <c r="I5803">
        <v>2</v>
      </c>
      <c r="J5803">
        <v>379.47</v>
      </c>
      <c r="K5803">
        <v>324.02</v>
      </c>
      <c r="L5803">
        <v>758.94</v>
      </c>
      <c r="M5803">
        <v>648.04</v>
      </c>
      <c r="N5803" t="s">
        <v>15928</v>
      </c>
      <c r="O5803" t="s">
        <v>15927</v>
      </c>
      <c r="P5803" t="s">
        <v>26</v>
      </c>
      <c r="Q5803">
        <v>11.0168</v>
      </c>
      <c r="R5803">
        <v>76.955799999999996</v>
      </c>
      <c r="S5803" t="s">
        <v>352</v>
      </c>
      <c r="T5803" t="s">
        <v>351</v>
      </c>
      <c r="U5803" t="s">
        <v>46</v>
      </c>
      <c r="V5803" t="s">
        <v>9</v>
      </c>
    </row>
    <row r="5804" spans="1:22">
      <c r="A5804" t="s">
        <v>15926</v>
      </c>
      <c r="B5804" s="2">
        <v>45315.869444444441</v>
      </c>
      <c r="C5804" s="2">
        <f t="shared" si="90"/>
        <v>45313</v>
      </c>
      <c r="D5804" t="s">
        <v>1135</v>
      </c>
      <c r="E5804" t="s">
        <v>5331</v>
      </c>
      <c r="F5804" t="s">
        <v>64</v>
      </c>
      <c r="G5804" t="s">
        <v>115</v>
      </c>
      <c r="H5804" t="s">
        <v>29</v>
      </c>
      <c r="I5804">
        <v>3</v>
      </c>
      <c r="J5804">
        <v>878.21</v>
      </c>
      <c r="K5804">
        <v>765.33</v>
      </c>
      <c r="L5804">
        <v>2634.63</v>
      </c>
      <c r="M5804">
        <v>2295.9899999999998</v>
      </c>
      <c r="N5804" t="s">
        <v>15925</v>
      </c>
      <c r="O5804" t="s">
        <v>15924</v>
      </c>
      <c r="P5804" t="s">
        <v>26</v>
      </c>
      <c r="Q5804">
        <v>11.0168</v>
      </c>
      <c r="R5804">
        <v>76.955799999999996</v>
      </c>
      <c r="S5804" t="s">
        <v>59</v>
      </c>
      <c r="T5804" t="s">
        <v>58</v>
      </c>
      <c r="U5804" t="s">
        <v>57</v>
      </c>
      <c r="V5804" t="s">
        <v>9</v>
      </c>
    </row>
    <row r="5805" spans="1:22">
      <c r="A5805" t="s">
        <v>15923</v>
      </c>
      <c r="B5805" s="2">
        <v>45040.821527777778</v>
      </c>
      <c r="C5805" s="2">
        <f t="shared" si="90"/>
        <v>45040</v>
      </c>
      <c r="D5805" t="s">
        <v>1130</v>
      </c>
      <c r="E5805" t="s">
        <v>5327</v>
      </c>
      <c r="F5805" t="s">
        <v>201</v>
      </c>
      <c r="G5805" t="s">
        <v>72</v>
      </c>
      <c r="H5805" t="s">
        <v>63</v>
      </c>
      <c r="I5805">
        <v>4</v>
      </c>
      <c r="J5805">
        <v>1279.53</v>
      </c>
      <c r="K5805">
        <v>849.11</v>
      </c>
      <c r="L5805">
        <v>5118.12</v>
      </c>
      <c r="M5805">
        <v>3396.44</v>
      </c>
      <c r="N5805" t="s">
        <v>15922</v>
      </c>
      <c r="O5805" t="s">
        <v>15921</v>
      </c>
      <c r="P5805" t="s">
        <v>26</v>
      </c>
      <c r="Q5805">
        <v>11.0168</v>
      </c>
      <c r="R5805">
        <v>76.955799999999996</v>
      </c>
      <c r="S5805" t="s">
        <v>193</v>
      </c>
      <c r="T5805" t="s">
        <v>192</v>
      </c>
      <c r="U5805" t="s">
        <v>23</v>
      </c>
      <c r="V5805" t="s">
        <v>45</v>
      </c>
    </row>
    <row r="5806" spans="1:22">
      <c r="A5806" t="s">
        <v>15920</v>
      </c>
      <c r="B5806" s="2">
        <v>45518.761111111111</v>
      </c>
      <c r="C5806" s="2">
        <f t="shared" si="90"/>
        <v>45516</v>
      </c>
      <c r="D5806" t="s">
        <v>1125</v>
      </c>
      <c r="E5806" t="s">
        <v>3405</v>
      </c>
      <c r="F5806" t="s">
        <v>201</v>
      </c>
      <c r="G5806" t="s">
        <v>30</v>
      </c>
      <c r="H5806" t="s">
        <v>71</v>
      </c>
      <c r="I5806">
        <v>1</v>
      </c>
      <c r="J5806">
        <v>581.75</v>
      </c>
      <c r="K5806">
        <v>364.95</v>
      </c>
      <c r="L5806">
        <v>581.75</v>
      </c>
      <c r="M5806">
        <v>364.95</v>
      </c>
      <c r="N5806" t="s">
        <v>15919</v>
      </c>
      <c r="O5806" t="s">
        <v>15918</v>
      </c>
      <c r="P5806" t="s">
        <v>60</v>
      </c>
      <c r="Q5806">
        <v>8.7139000000000006</v>
      </c>
      <c r="R5806">
        <v>77.756699999999995</v>
      </c>
      <c r="S5806" t="s">
        <v>513</v>
      </c>
      <c r="T5806" t="s">
        <v>512</v>
      </c>
      <c r="U5806" t="s">
        <v>57</v>
      </c>
      <c r="V5806" t="s">
        <v>9</v>
      </c>
    </row>
    <row r="5807" spans="1:22">
      <c r="A5807" t="s">
        <v>15917</v>
      </c>
      <c r="B5807" s="2">
        <v>45269.57916666667</v>
      </c>
      <c r="C5807" s="2">
        <f t="shared" si="90"/>
        <v>45264</v>
      </c>
      <c r="D5807" t="s">
        <v>1120</v>
      </c>
      <c r="E5807" t="s">
        <v>10789</v>
      </c>
      <c r="F5807" t="s">
        <v>166</v>
      </c>
      <c r="G5807" t="s">
        <v>115</v>
      </c>
      <c r="H5807" t="s">
        <v>40</v>
      </c>
      <c r="I5807">
        <v>4</v>
      </c>
      <c r="J5807">
        <v>955.71</v>
      </c>
      <c r="K5807">
        <v>718.98</v>
      </c>
      <c r="L5807">
        <v>3822.84</v>
      </c>
      <c r="M5807">
        <v>2875.92</v>
      </c>
      <c r="N5807" t="s">
        <v>15916</v>
      </c>
      <c r="O5807" t="s">
        <v>15915</v>
      </c>
      <c r="P5807" t="s">
        <v>13</v>
      </c>
      <c r="Q5807">
        <v>11.664300000000001</v>
      </c>
      <c r="R5807">
        <v>78.146000000000001</v>
      </c>
      <c r="S5807" t="s">
        <v>364</v>
      </c>
      <c r="T5807" t="s">
        <v>363</v>
      </c>
      <c r="U5807" t="s">
        <v>46</v>
      </c>
      <c r="V5807" t="s">
        <v>9</v>
      </c>
    </row>
    <row r="5808" spans="1:22">
      <c r="A5808" t="s">
        <v>15914</v>
      </c>
      <c r="B5808" s="2">
        <v>45425.798611111109</v>
      </c>
      <c r="C5808" s="2">
        <f t="shared" si="90"/>
        <v>45425</v>
      </c>
      <c r="D5808" t="s">
        <v>1115</v>
      </c>
      <c r="E5808" t="s">
        <v>8994</v>
      </c>
      <c r="F5808" t="s">
        <v>64</v>
      </c>
      <c r="G5808" t="s">
        <v>72</v>
      </c>
      <c r="H5808" t="s">
        <v>52</v>
      </c>
      <c r="I5808">
        <v>2</v>
      </c>
      <c r="J5808">
        <v>2336.19</v>
      </c>
      <c r="K5808">
        <v>1866.92</v>
      </c>
      <c r="L5808">
        <v>4672.38</v>
      </c>
      <c r="M5808">
        <v>3733.84</v>
      </c>
      <c r="N5808" t="s">
        <v>15913</v>
      </c>
      <c r="O5808" t="s">
        <v>15912</v>
      </c>
      <c r="P5808" t="s">
        <v>37</v>
      </c>
      <c r="Q5808">
        <v>10.7905</v>
      </c>
      <c r="R5808">
        <v>78.704700000000003</v>
      </c>
      <c r="S5808" t="s">
        <v>432</v>
      </c>
      <c r="T5808" t="s">
        <v>431</v>
      </c>
      <c r="U5808" t="s">
        <v>23</v>
      </c>
      <c r="V5808" t="s">
        <v>45</v>
      </c>
    </row>
    <row r="5809" spans="1:22">
      <c r="A5809" t="s">
        <v>15911</v>
      </c>
      <c r="B5809" s="2">
        <v>45153.773611111108</v>
      </c>
      <c r="C5809" s="2">
        <f t="shared" si="90"/>
        <v>45152</v>
      </c>
      <c r="D5809" t="s">
        <v>1110</v>
      </c>
      <c r="E5809" t="s">
        <v>5311</v>
      </c>
      <c r="F5809" t="s">
        <v>201</v>
      </c>
      <c r="G5809" t="s">
        <v>72</v>
      </c>
      <c r="H5809" t="s">
        <v>16</v>
      </c>
      <c r="I5809">
        <v>2</v>
      </c>
      <c r="J5809">
        <v>2371.71</v>
      </c>
      <c r="K5809">
        <v>1746.1</v>
      </c>
      <c r="L5809">
        <v>4743.42</v>
      </c>
      <c r="M5809">
        <v>3492.2</v>
      </c>
      <c r="N5809" t="s">
        <v>15910</v>
      </c>
      <c r="O5809" t="s">
        <v>15909</v>
      </c>
      <c r="P5809" t="s">
        <v>49</v>
      </c>
      <c r="Q5809">
        <v>12.916499999999999</v>
      </c>
      <c r="R5809">
        <v>79.132499999999993</v>
      </c>
      <c r="S5809" t="s">
        <v>735</v>
      </c>
      <c r="T5809" t="s">
        <v>734</v>
      </c>
      <c r="U5809" t="s">
        <v>23</v>
      </c>
      <c r="V5809" t="s">
        <v>45</v>
      </c>
    </row>
    <row r="5810" spans="1:22">
      <c r="A5810" t="s">
        <v>15908</v>
      </c>
      <c r="B5810" s="2">
        <v>44978.550694444442</v>
      </c>
      <c r="C5810" s="2">
        <f t="shared" si="90"/>
        <v>44977</v>
      </c>
      <c r="D5810" t="s">
        <v>1105</v>
      </c>
      <c r="E5810" t="s">
        <v>7176</v>
      </c>
      <c r="F5810" t="s">
        <v>18</v>
      </c>
      <c r="G5810" t="s">
        <v>30</v>
      </c>
      <c r="H5810" t="s">
        <v>40</v>
      </c>
      <c r="I5810">
        <v>3</v>
      </c>
      <c r="J5810">
        <v>1684.53</v>
      </c>
      <c r="K5810">
        <v>1211.23</v>
      </c>
      <c r="L5810">
        <v>5053.59</v>
      </c>
      <c r="M5810">
        <v>3633.69</v>
      </c>
      <c r="N5810" t="s">
        <v>15907</v>
      </c>
      <c r="O5810" t="s">
        <v>15906</v>
      </c>
      <c r="P5810" t="s">
        <v>26</v>
      </c>
      <c r="Q5810">
        <v>11.0168</v>
      </c>
      <c r="R5810">
        <v>76.955799999999996</v>
      </c>
      <c r="S5810" t="s">
        <v>120</v>
      </c>
      <c r="T5810" t="s">
        <v>119</v>
      </c>
      <c r="U5810" t="s">
        <v>57</v>
      </c>
      <c r="V5810" t="s">
        <v>9</v>
      </c>
    </row>
    <row r="5811" spans="1:22">
      <c r="A5811" t="s">
        <v>15905</v>
      </c>
      <c r="B5811" s="2">
        <v>45499.731944444444</v>
      </c>
      <c r="C5811" s="2">
        <f t="shared" si="90"/>
        <v>45495</v>
      </c>
      <c r="D5811" t="s">
        <v>1100</v>
      </c>
      <c r="E5811" t="s">
        <v>8984</v>
      </c>
      <c r="F5811" t="s">
        <v>73</v>
      </c>
      <c r="G5811" t="s">
        <v>72</v>
      </c>
      <c r="H5811" t="s">
        <v>29</v>
      </c>
      <c r="I5811">
        <v>1</v>
      </c>
      <c r="J5811">
        <v>1573.68</v>
      </c>
      <c r="K5811">
        <v>1410.31</v>
      </c>
      <c r="L5811">
        <v>1573.68</v>
      </c>
      <c r="M5811">
        <v>1410.31</v>
      </c>
      <c r="N5811" t="s">
        <v>15904</v>
      </c>
      <c r="O5811" t="s">
        <v>15903</v>
      </c>
      <c r="P5811" t="s">
        <v>37</v>
      </c>
      <c r="Q5811">
        <v>10.7905</v>
      </c>
      <c r="R5811">
        <v>78.704700000000003</v>
      </c>
      <c r="S5811" t="s">
        <v>1238</v>
      </c>
      <c r="T5811" t="s">
        <v>1237</v>
      </c>
      <c r="U5811" t="s">
        <v>77</v>
      </c>
      <c r="V5811" t="s">
        <v>22</v>
      </c>
    </row>
    <row r="5812" spans="1:22">
      <c r="A5812" t="s">
        <v>15902</v>
      </c>
      <c r="B5812" s="2">
        <v>45335.886805555558</v>
      </c>
      <c r="C5812" s="2">
        <f t="shared" si="90"/>
        <v>45334</v>
      </c>
      <c r="D5812" t="s">
        <v>1095</v>
      </c>
      <c r="E5812" t="s">
        <v>12509</v>
      </c>
      <c r="F5812" t="s">
        <v>136</v>
      </c>
      <c r="G5812" t="s">
        <v>115</v>
      </c>
      <c r="H5812" t="s">
        <v>52</v>
      </c>
      <c r="I5812">
        <v>1</v>
      </c>
      <c r="J5812">
        <v>1626.24</v>
      </c>
      <c r="K5812">
        <v>1275.8399999999999</v>
      </c>
      <c r="L5812">
        <v>1626.24</v>
      </c>
      <c r="M5812">
        <v>1275.8399999999999</v>
      </c>
      <c r="N5812" t="s">
        <v>15901</v>
      </c>
      <c r="O5812" t="s">
        <v>15900</v>
      </c>
      <c r="P5812" t="s">
        <v>26</v>
      </c>
      <c r="Q5812">
        <v>11.0168</v>
      </c>
      <c r="R5812">
        <v>76.955799999999996</v>
      </c>
      <c r="S5812" t="s">
        <v>364</v>
      </c>
      <c r="T5812" t="s">
        <v>363</v>
      </c>
      <c r="U5812" t="s">
        <v>23</v>
      </c>
      <c r="V5812" t="s">
        <v>9</v>
      </c>
    </row>
    <row r="5813" spans="1:22">
      <c r="A5813" t="s">
        <v>15899</v>
      </c>
      <c r="B5813" s="2">
        <v>45181.86041666667</v>
      </c>
      <c r="C5813" s="2">
        <f t="shared" si="90"/>
        <v>45180</v>
      </c>
      <c r="D5813" t="s">
        <v>1090</v>
      </c>
      <c r="E5813" t="s">
        <v>3379</v>
      </c>
      <c r="F5813" t="s">
        <v>136</v>
      </c>
      <c r="G5813" t="s">
        <v>115</v>
      </c>
      <c r="H5813" t="s">
        <v>16</v>
      </c>
      <c r="I5813">
        <v>2</v>
      </c>
      <c r="J5813">
        <v>1788.45</v>
      </c>
      <c r="K5813">
        <v>1318.36</v>
      </c>
      <c r="L5813">
        <v>3576.9</v>
      </c>
      <c r="M5813">
        <v>2636.72</v>
      </c>
      <c r="N5813" t="s">
        <v>15898</v>
      </c>
      <c r="O5813" t="s">
        <v>15897</v>
      </c>
      <c r="P5813" t="s">
        <v>37</v>
      </c>
      <c r="Q5813">
        <v>10.7905</v>
      </c>
      <c r="R5813">
        <v>78.704700000000003</v>
      </c>
      <c r="S5813" t="s">
        <v>340</v>
      </c>
      <c r="T5813" t="s">
        <v>339</v>
      </c>
      <c r="U5813" t="s">
        <v>46</v>
      </c>
      <c r="V5813" t="s">
        <v>45</v>
      </c>
    </row>
    <row r="5814" spans="1:22">
      <c r="A5814" t="s">
        <v>15896</v>
      </c>
      <c r="B5814" s="2">
        <v>45374.665277777778</v>
      </c>
      <c r="C5814" s="2">
        <f t="shared" si="90"/>
        <v>45369</v>
      </c>
      <c r="D5814" t="s">
        <v>1085</v>
      </c>
      <c r="E5814" t="s">
        <v>1084</v>
      </c>
      <c r="F5814" t="s">
        <v>64</v>
      </c>
      <c r="G5814" t="s">
        <v>91</v>
      </c>
      <c r="H5814" t="s">
        <v>29</v>
      </c>
      <c r="I5814">
        <v>1</v>
      </c>
      <c r="J5814">
        <v>1885.56</v>
      </c>
      <c r="K5814">
        <v>1243.76</v>
      </c>
      <c r="L5814">
        <v>1885.56</v>
      </c>
      <c r="M5814">
        <v>1243.76</v>
      </c>
      <c r="N5814" t="s">
        <v>15895</v>
      </c>
      <c r="O5814" t="s">
        <v>15894</v>
      </c>
      <c r="P5814" t="s">
        <v>37</v>
      </c>
      <c r="Q5814">
        <v>10.7905</v>
      </c>
      <c r="R5814">
        <v>78.704700000000003</v>
      </c>
      <c r="S5814" t="s">
        <v>784</v>
      </c>
      <c r="T5814" t="s">
        <v>783</v>
      </c>
      <c r="U5814" t="s">
        <v>10</v>
      </c>
      <c r="V5814" t="s">
        <v>9</v>
      </c>
    </row>
    <row r="5815" spans="1:22">
      <c r="A5815" t="s">
        <v>15893</v>
      </c>
      <c r="B5815" s="2">
        <v>45537.788888888892</v>
      </c>
      <c r="C5815" s="2">
        <f t="shared" si="90"/>
        <v>45537</v>
      </c>
      <c r="D5815" t="s">
        <v>1080</v>
      </c>
      <c r="E5815" t="s">
        <v>3371</v>
      </c>
      <c r="F5815" t="s">
        <v>166</v>
      </c>
      <c r="G5815" t="s">
        <v>17</v>
      </c>
      <c r="H5815" t="s">
        <v>16</v>
      </c>
      <c r="I5815">
        <v>1</v>
      </c>
      <c r="J5815">
        <v>2016.12</v>
      </c>
      <c r="K5815">
        <v>1693.67</v>
      </c>
      <c r="L5815">
        <v>2016.12</v>
      </c>
      <c r="M5815">
        <v>1693.67</v>
      </c>
      <c r="N5815" t="s">
        <v>15892</v>
      </c>
      <c r="O5815" t="s">
        <v>15891</v>
      </c>
      <c r="P5815" t="s">
        <v>121</v>
      </c>
      <c r="Q5815">
        <v>9.9252000000000002</v>
      </c>
      <c r="R5815">
        <v>78.119799999999998</v>
      </c>
      <c r="S5815" t="s">
        <v>784</v>
      </c>
      <c r="T5815" t="s">
        <v>783</v>
      </c>
      <c r="U5815" t="s">
        <v>10</v>
      </c>
      <c r="V5815" t="s">
        <v>9</v>
      </c>
    </row>
    <row r="5816" spans="1:22">
      <c r="A5816" t="s">
        <v>15890</v>
      </c>
      <c r="B5816" s="2">
        <v>44988.800000000003</v>
      </c>
      <c r="C5816" s="2">
        <f t="shared" si="90"/>
        <v>44984</v>
      </c>
      <c r="D5816" t="s">
        <v>1075</v>
      </c>
      <c r="E5816" t="s">
        <v>14195</v>
      </c>
      <c r="F5816" t="s">
        <v>201</v>
      </c>
      <c r="G5816" t="s">
        <v>115</v>
      </c>
      <c r="H5816" t="s">
        <v>16</v>
      </c>
      <c r="I5816">
        <v>2</v>
      </c>
      <c r="J5816">
        <v>700.8</v>
      </c>
      <c r="K5816">
        <v>521.24</v>
      </c>
      <c r="L5816">
        <v>1401.6</v>
      </c>
      <c r="M5816">
        <v>1042.48</v>
      </c>
      <c r="N5816" t="s">
        <v>15889</v>
      </c>
      <c r="O5816" t="s">
        <v>15888</v>
      </c>
      <c r="P5816" t="s">
        <v>13</v>
      </c>
      <c r="Q5816">
        <v>11.664300000000001</v>
      </c>
      <c r="R5816">
        <v>78.146000000000001</v>
      </c>
      <c r="S5816" t="s">
        <v>193</v>
      </c>
      <c r="T5816" t="s">
        <v>192</v>
      </c>
      <c r="U5816" t="s">
        <v>10</v>
      </c>
      <c r="V5816" t="s">
        <v>45</v>
      </c>
    </row>
    <row r="5817" spans="1:22">
      <c r="A5817" t="s">
        <v>15887</v>
      </c>
      <c r="B5817" s="2">
        <v>45409.504166666666</v>
      </c>
      <c r="C5817" s="2">
        <f t="shared" si="90"/>
        <v>45404</v>
      </c>
      <c r="D5817" t="s">
        <v>1070</v>
      </c>
      <c r="E5817" t="s">
        <v>3363</v>
      </c>
      <c r="F5817" t="s">
        <v>166</v>
      </c>
      <c r="G5817" t="s">
        <v>30</v>
      </c>
      <c r="H5817" t="s">
        <v>16</v>
      </c>
      <c r="I5817">
        <v>1</v>
      </c>
      <c r="J5817">
        <v>2462.9699999999998</v>
      </c>
      <c r="K5817">
        <v>1921.76</v>
      </c>
      <c r="L5817">
        <v>2462.9699999999998</v>
      </c>
      <c r="M5817">
        <v>1921.76</v>
      </c>
      <c r="N5817" t="s">
        <v>15886</v>
      </c>
      <c r="O5817" t="s">
        <v>15885</v>
      </c>
      <c r="P5817" t="s">
        <v>112</v>
      </c>
      <c r="Q5817">
        <v>13.082700000000001</v>
      </c>
      <c r="R5817">
        <v>80.270700000000005</v>
      </c>
      <c r="S5817" t="s">
        <v>784</v>
      </c>
      <c r="T5817" t="s">
        <v>783</v>
      </c>
      <c r="U5817" t="s">
        <v>46</v>
      </c>
      <c r="V5817" t="s">
        <v>9</v>
      </c>
    </row>
    <row r="5818" spans="1:22">
      <c r="A5818" t="s">
        <v>15884</v>
      </c>
      <c r="B5818" s="2">
        <v>45376.698611111111</v>
      </c>
      <c r="C5818" s="2">
        <f t="shared" si="90"/>
        <v>45376</v>
      </c>
      <c r="D5818" t="s">
        <v>1065</v>
      </c>
      <c r="E5818" t="s">
        <v>8958</v>
      </c>
      <c r="F5818" t="s">
        <v>31</v>
      </c>
      <c r="G5818" t="s">
        <v>17</v>
      </c>
      <c r="H5818" t="s">
        <v>63</v>
      </c>
      <c r="I5818">
        <v>4</v>
      </c>
      <c r="J5818">
        <v>781.6</v>
      </c>
      <c r="K5818">
        <v>682.11</v>
      </c>
      <c r="L5818">
        <v>3126.4</v>
      </c>
      <c r="M5818">
        <v>2728.44</v>
      </c>
      <c r="N5818" t="s">
        <v>15883</v>
      </c>
      <c r="O5818" t="s">
        <v>15882</v>
      </c>
      <c r="P5818" t="s">
        <v>26</v>
      </c>
      <c r="Q5818">
        <v>11.0168</v>
      </c>
      <c r="R5818">
        <v>76.955799999999996</v>
      </c>
      <c r="S5818" t="s">
        <v>193</v>
      </c>
      <c r="T5818" t="s">
        <v>192</v>
      </c>
      <c r="U5818" t="s">
        <v>10</v>
      </c>
      <c r="V5818" t="s">
        <v>9</v>
      </c>
    </row>
    <row r="5819" spans="1:22">
      <c r="A5819" t="s">
        <v>15881</v>
      </c>
      <c r="B5819" s="2">
        <v>45276.87777777778</v>
      </c>
      <c r="C5819" s="2">
        <f t="shared" si="90"/>
        <v>45271</v>
      </c>
      <c r="D5819" t="s">
        <v>1060</v>
      </c>
      <c r="E5819" t="s">
        <v>5272</v>
      </c>
      <c r="F5819" t="s">
        <v>166</v>
      </c>
      <c r="G5819" t="s">
        <v>106</v>
      </c>
      <c r="H5819" t="s">
        <v>29</v>
      </c>
      <c r="I5819">
        <v>1</v>
      </c>
      <c r="J5819">
        <v>1529.79</v>
      </c>
      <c r="K5819">
        <v>1281.56</v>
      </c>
      <c r="L5819">
        <v>1529.79</v>
      </c>
      <c r="M5819">
        <v>1281.56</v>
      </c>
      <c r="N5819" t="s">
        <v>15880</v>
      </c>
      <c r="O5819" t="s">
        <v>15879</v>
      </c>
      <c r="P5819" t="s">
        <v>121</v>
      </c>
      <c r="Q5819">
        <v>9.9252000000000002</v>
      </c>
      <c r="R5819">
        <v>78.119799999999998</v>
      </c>
      <c r="S5819" t="s">
        <v>25</v>
      </c>
      <c r="T5819" t="s">
        <v>24</v>
      </c>
      <c r="U5819" t="s">
        <v>10</v>
      </c>
      <c r="V5819" t="s">
        <v>45</v>
      </c>
    </row>
    <row r="5820" spans="1:22">
      <c r="A5820" t="s">
        <v>15878</v>
      </c>
      <c r="B5820" s="2">
        <v>45273.61041666667</v>
      </c>
      <c r="C5820" s="2">
        <f t="shared" si="90"/>
        <v>45271</v>
      </c>
      <c r="D5820" t="s">
        <v>1055</v>
      </c>
      <c r="E5820" t="s">
        <v>3351</v>
      </c>
      <c r="F5820" t="s">
        <v>31</v>
      </c>
      <c r="G5820" t="s">
        <v>41</v>
      </c>
      <c r="H5820" t="s">
        <v>16</v>
      </c>
      <c r="I5820">
        <v>3</v>
      </c>
      <c r="J5820">
        <v>463.47</v>
      </c>
      <c r="K5820">
        <v>381.71</v>
      </c>
      <c r="L5820">
        <v>1390.41</v>
      </c>
      <c r="M5820">
        <v>1145.1300000000001</v>
      </c>
      <c r="N5820" t="s">
        <v>15877</v>
      </c>
      <c r="O5820" t="s">
        <v>15876</v>
      </c>
      <c r="P5820" t="s">
        <v>49</v>
      </c>
      <c r="Q5820">
        <v>12.916499999999999</v>
      </c>
      <c r="R5820">
        <v>79.132499999999993</v>
      </c>
      <c r="S5820" t="s">
        <v>735</v>
      </c>
      <c r="T5820" t="s">
        <v>734</v>
      </c>
      <c r="U5820" t="s">
        <v>23</v>
      </c>
      <c r="V5820" t="s">
        <v>9</v>
      </c>
    </row>
    <row r="5821" spans="1:22">
      <c r="A5821" t="s">
        <v>15875</v>
      </c>
      <c r="B5821" s="2">
        <v>45383.486805555556</v>
      </c>
      <c r="C5821" s="2">
        <f t="shared" si="90"/>
        <v>45383</v>
      </c>
      <c r="D5821" t="s">
        <v>1050</v>
      </c>
      <c r="E5821" t="s">
        <v>5264</v>
      </c>
      <c r="F5821" t="s">
        <v>31</v>
      </c>
      <c r="G5821" t="s">
        <v>53</v>
      </c>
      <c r="H5821" t="s">
        <v>29</v>
      </c>
      <c r="I5821">
        <v>2</v>
      </c>
      <c r="J5821">
        <v>1700.23</v>
      </c>
      <c r="K5821">
        <v>1448.97</v>
      </c>
      <c r="L5821">
        <v>3400.46</v>
      </c>
      <c r="M5821">
        <v>2897.94</v>
      </c>
      <c r="N5821" t="s">
        <v>15874</v>
      </c>
      <c r="O5821" t="s">
        <v>15873</v>
      </c>
      <c r="P5821" t="s">
        <v>49</v>
      </c>
      <c r="Q5821">
        <v>12.916499999999999</v>
      </c>
      <c r="R5821">
        <v>79.132499999999993</v>
      </c>
      <c r="S5821" t="s">
        <v>283</v>
      </c>
      <c r="T5821" t="s">
        <v>282</v>
      </c>
      <c r="U5821" t="s">
        <v>46</v>
      </c>
      <c r="V5821" t="s">
        <v>45</v>
      </c>
    </row>
    <row r="5822" spans="1:22">
      <c r="A5822" t="s">
        <v>15872</v>
      </c>
      <c r="B5822" s="2">
        <v>45113.732638888891</v>
      </c>
      <c r="C5822" s="2">
        <f t="shared" si="90"/>
        <v>45110</v>
      </c>
      <c r="D5822" t="s">
        <v>1045</v>
      </c>
      <c r="E5822" t="s">
        <v>5260</v>
      </c>
      <c r="F5822" t="s">
        <v>64</v>
      </c>
      <c r="G5822" t="s">
        <v>106</v>
      </c>
      <c r="H5822" t="s">
        <v>29</v>
      </c>
      <c r="I5822">
        <v>3</v>
      </c>
      <c r="J5822">
        <v>1766.64</v>
      </c>
      <c r="K5822">
        <v>1128.83</v>
      </c>
      <c r="L5822">
        <v>5299.92</v>
      </c>
      <c r="M5822">
        <v>3386.49</v>
      </c>
      <c r="N5822" t="s">
        <v>15871</v>
      </c>
      <c r="O5822" t="s">
        <v>15870</v>
      </c>
      <c r="P5822" t="s">
        <v>49</v>
      </c>
      <c r="Q5822">
        <v>12.916499999999999</v>
      </c>
      <c r="R5822">
        <v>79.132499999999993</v>
      </c>
      <c r="S5822" t="s">
        <v>257</v>
      </c>
      <c r="T5822" t="s">
        <v>256</v>
      </c>
      <c r="U5822" t="s">
        <v>23</v>
      </c>
      <c r="V5822" t="s">
        <v>45</v>
      </c>
    </row>
    <row r="5823" spans="1:22">
      <c r="A5823" t="s">
        <v>15869</v>
      </c>
      <c r="B5823" s="2">
        <v>45533.554861111108</v>
      </c>
      <c r="C5823" s="2">
        <f t="shared" si="90"/>
        <v>45530</v>
      </c>
      <c r="D5823" t="s">
        <v>1040</v>
      </c>
      <c r="E5823" t="s">
        <v>15868</v>
      </c>
      <c r="F5823" t="s">
        <v>18</v>
      </c>
      <c r="G5823" t="s">
        <v>41</v>
      </c>
      <c r="H5823" t="s">
        <v>63</v>
      </c>
      <c r="I5823">
        <v>3</v>
      </c>
      <c r="J5823">
        <v>379.84</v>
      </c>
      <c r="K5823">
        <v>299.42</v>
      </c>
      <c r="L5823">
        <v>1139.52</v>
      </c>
      <c r="M5823">
        <v>898.26</v>
      </c>
      <c r="N5823" t="s">
        <v>15867</v>
      </c>
      <c r="O5823" t="s">
        <v>15866</v>
      </c>
      <c r="P5823" t="s">
        <v>13</v>
      </c>
      <c r="Q5823">
        <v>11.664300000000001</v>
      </c>
      <c r="R5823">
        <v>78.146000000000001</v>
      </c>
      <c r="S5823" t="s">
        <v>326</v>
      </c>
      <c r="T5823" t="s">
        <v>325</v>
      </c>
      <c r="U5823" t="s">
        <v>46</v>
      </c>
      <c r="V5823" t="s">
        <v>9</v>
      </c>
    </row>
    <row r="5824" spans="1:22">
      <c r="A5824" t="s">
        <v>15865</v>
      </c>
      <c r="B5824" s="2">
        <v>45522.51458333333</v>
      </c>
      <c r="C5824" s="2">
        <f t="shared" si="90"/>
        <v>45516</v>
      </c>
      <c r="D5824" t="s">
        <v>1035</v>
      </c>
      <c r="E5824" t="s">
        <v>15864</v>
      </c>
      <c r="F5824" t="s">
        <v>31</v>
      </c>
      <c r="G5824" t="s">
        <v>30</v>
      </c>
      <c r="H5824" t="s">
        <v>40</v>
      </c>
      <c r="I5824">
        <v>4</v>
      </c>
      <c r="J5824">
        <v>2306.23</v>
      </c>
      <c r="K5824">
        <v>1547.36</v>
      </c>
      <c r="L5824">
        <v>9224.92</v>
      </c>
      <c r="M5824">
        <v>6189.44</v>
      </c>
      <c r="N5824" t="s">
        <v>15863</v>
      </c>
      <c r="O5824" t="s">
        <v>15862</v>
      </c>
      <c r="P5824" t="s">
        <v>13</v>
      </c>
      <c r="Q5824">
        <v>11.664300000000001</v>
      </c>
      <c r="R5824">
        <v>78.146000000000001</v>
      </c>
      <c r="S5824" t="s">
        <v>25</v>
      </c>
      <c r="T5824" t="s">
        <v>24</v>
      </c>
      <c r="U5824" t="s">
        <v>23</v>
      </c>
      <c r="V5824" t="s">
        <v>45</v>
      </c>
    </row>
    <row r="5825" spans="1:22">
      <c r="A5825" t="s">
        <v>15861</v>
      </c>
      <c r="B5825" s="2">
        <v>45099.51458333333</v>
      </c>
      <c r="C5825" s="2">
        <f t="shared" si="90"/>
        <v>45096</v>
      </c>
      <c r="D5825" t="s">
        <v>1030</v>
      </c>
      <c r="E5825" t="s">
        <v>10728</v>
      </c>
      <c r="F5825" t="s">
        <v>73</v>
      </c>
      <c r="G5825" t="s">
        <v>41</v>
      </c>
      <c r="H5825" t="s">
        <v>71</v>
      </c>
      <c r="I5825">
        <v>1</v>
      </c>
      <c r="J5825">
        <v>350.58</v>
      </c>
      <c r="K5825">
        <v>310.02</v>
      </c>
      <c r="L5825">
        <v>350.58</v>
      </c>
      <c r="M5825">
        <v>310.02</v>
      </c>
      <c r="N5825" t="s">
        <v>15860</v>
      </c>
      <c r="O5825" t="s">
        <v>15859</v>
      </c>
      <c r="P5825" t="s">
        <v>26</v>
      </c>
      <c r="Q5825">
        <v>11.0168</v>
      </c>
      <c r="R5825">
        <v>76.955799999999996</v>
      </c>
      <c r="S5825" t="s">
        <v>735</v>
      </c>
      <c r="T5825" t="s">
        <v>734</v>
      </c>
      <c r="U5825" t="s">
        <v>10</v>
      </c>
      <c r="V5825" t="s">
        <v>45</v>
      </c>
    </row>
    <row r="5826" spans="1:22">
      <c r="A5826" t="s">
        <v>15858</v>
      </c>
      <c r="B5826" s="2">
        <v>45146.631944444445</v>
      </c>
      <c r="C5826" s="2">
        <f t="shared" si="90"/>
        <v>45145</v>
      </c>
      <c r="D5826" t="s">
        <v>1025</v>
      </c>
      <c r="E5826" t="s">
        <v>3327</v>
      </c>
      <c r="F5826" t="s">
        <v>31</v>
      </c>
      <c r="G5826" t="s">
        <v>53</v>
      </c>
      <c r="H5826" t="s">
        <v>29</v>
      </c>
      <c r="I5826">
        <v>3</v>
      </c>
      <c r="J5826">
        <v>220.7</v>
      </c>
      <c r="K5826">
        <v>184.13</v>
      </c>
      <c r="L5826">
        <v>662.1</v>
      </c>
      <c r="M5826">
        <v>552.39</v>
      </c>
      <c r="N5826" t="s">
        <v>15857</v>
      </c>
      <c r="O5826" t="s">
        <v>15856</v>
      </c>
      <c r="P5826" t="s">
        <v>112</v>
      </c>
      <c r="Q5826">
        <v>13.082700000000001</v>
      </c>
      <c r="R5826">
        <v>80.270700000000005</v>
      </c>
      <c r="S5826" t="s">
        <v>628</v>
      </c>
      <c r="T5826" t="s">
        <v>627</v>
      </c>
      <c r="U5826" t="s">
        <v>77</v>
      </c>
      <c r="V5826" t="s">
        <v>9</v>
      </c>
    </row>
    <row r="5827" spans="1:22">
      <c r="A5827" t="s">
        <v>15855</v>
      </c>
      <c r="B5827" s="2">
        <v>45477.794444444444</v>
      </c>
      <c r="C5827" s="2">
        <f t="shared" ref="C5827:C5890" si="91">INT(B5827) - WEEKDAY(INT(B5827), 2) + 1</f>
        <v>45474</v>
      </c>
      <c r="D5827" t="s">
        <v>1020</v>
      </c>
      <c r="E5827" t="s">
        <v>15854</v>
      </c>
      <c r="F5827" t="s">
        <v>73</v>
      </c>
      <c r="G5827" t="s">
        <v>30</v>
      </c>
      <c r="H5827" t="s">
        <v>29</v>
      </c>
      <c r="I5827">
        <v>4</v>
      </c>
      <c r="J5827">
        <v>271.77</v>
      </c>
      <c r="K5827">
        <v>210.2</v>
      </c>
      <c r="L5827">
        <v>1087.08</v>
      </c>
      <c r="M5827">
        <v>840.8</v>
      </c>
      <c r="N5827" t="s">
        <v>15853</v>
      </c>
      <c r="O5827" t="s">
        <v>15852</v>
      </c>
      <c r="P5827" t="s">
        <v>60</v>
      </c>
      <c r="Q5827">
        <v>8.7139000000000006</v>
      </c>
      <c r="R5827">
        <v>77.756699999999995</v>
      </c>
      <c r="S5827" t="s">
        <v>48</v>
      </c>
      <c r="T5827" t="s">
        <v>47</v>
      </c>
      <c r="U5827" t="s">
        <v>77</v>
      </c>
      <c r="V5827" t="s">
        <v>45</v>
      </c>
    </row>
    <row r="5828" spans="1:22">
      <c r="A5828" t="s">
        <v>15851</v>
      </c>
      <c r="B5828" s="2">
        <v>45168.821527777778</v>
      </c>
      <c r="C5828" s="2">
        <f t="shared" si="91"/>
        <v>45166</v>
      </c>
      <c r="D5828" t="s">
        <v>1015</v>
      </c>
      <c r="E5828" t="s">
        <v>15850</v>
      </c>
      <c r="F5828" t="s">
        <v>136</v>
      </c>
      <c r="G5828" t="s">
        <v>82</v>
      </c>
      <c r="H5828" t="s">
        <v>52</v>
      </c>
      <c r="I5828">
        <v>2</v>
      </c>
      <c r="J5828">
        <v>1762.91</v>
      </c>
      <c r="K5828">
        <v>1138.83</v>
      </c>
      <c r="L5828">
        <v>3525.82</v>
      </c>
      <c r="M5828">
        <v>2277.66</v>
      </c>
      <c r="N5828" t="s">
        <v>15849</v>
      </c>
      <c r="O5828" t="s">
        <v>15848</v>
      </c>
      <c r="P5828" t="s">
        <v>49</v>
      </c>
      <c r="Q5828">
        <v>12.916499999999999</v>
      </c>
      <c r="R5828">
        <v>79.132499999999993</v>
      </c>
      <c r="S5828" t="s">
        <v>340</v>
      </c>
      <c r="T5828" t="s">
        <v>339</v>
      </c>
      <c r="U5828" t="s">
        <v>23</v>
      </c>
      <c r="V5828" t="s">
        <v>45</v>
      </c>
    </row>
    <row r="5829" spans="1:22">
      <c r="A5829" t="s">
        <v>15847</v>
      </c>
      <c r="B5829" s="2">
        <v>45073.546527777777</v>
      </c>
      <c r="C5829" s="2">
        <f t="shared" si="91"/>
        <v>45068</v>
      </c>
      <c r="D5829" t="s">
        <v>1010</v>
      </c>
      <c r="E5829" t="s">
        <v>15846</v>
      </c>
      <c r="F5829" t="s">
        <v>18</v>
      </c>
      <c r="G5829" t="s">
        <v>30</v>
      </c>
      <c r="H5829" t="s">
        <v>16</v>
      </c>
      <c r="I5829">
        <v>1</v>
      </c>
      <c r="J5829">
        <v>1875.78</v>
      </c>
      <c r="K5829">
        <v>1261.31</v>
      </c>
      <c r="L5829">
        <v>1875.78</v>
      </c>
      <c r="M5829">
        <v>1261.31</v>
      </c>
      <c r="N5829" t="s">
        <v>15845</v>
      </c>
      <c r="O5829" t="s">
        <v>15844</v>
      </c>
      <c r="P5829" t="s">
        <v>68</v>
      </c>
      <c r="Q5829">
        <v>11.34</v>
      </c>
      <c r="R5829">
        <v>77.717200000000005</v>
      </c>
      <c r="S5829" t="s">
        <v>340</v>
      </c>
      <c r="T5829" t="s">
        <v>339</v>
      </c>
      <c r="U5829" t="s">
        <v>46</v>
      </c>
      <c r="V5829" t="s">
        <v>9</v>
      </c>
    </row>
    <row r="5830" spans="1:22">
      <c r="A5830" t="s">
        <v>15843</v>
      </c>
      <c r="B5830" s="2">
        <v>45469.638194444444</v>
      </c>
      <c r="C5830" s="2">
        <f t="shared" si="91"/>
        <v>45467</v>
      </c>
      <c r="D5830" t="s">
        <v>1005</v>
      </c>
      <c r="E5830" t="s">
        <v>15842</v>
      </c>
      <c r="F5830" t="s">
        <v>18</v>
      </c>
      <c r="G5830" t="s">
        <v>91</v>
      </c>
      <c r="H5830" t="s">
        <v>71</v>
      </c>
      <c r="I5830">
        <v>4</v>
      </c>
      <c r="J5830">
        <v>2450.8200000000002</v>
      </c>
      <c r="K5830">
        <v>1871.84</v>
      </c>
      <c r="L5830">
        <v>9803.2800000000007</v>
      </c>
      <c r="M5830">
        <v>7487.36</v>
      </c>
      <c r="N5830" t="s">
        <v>15841</v>
      </c>
      <c r="O5830" t="s">
        <v>15840</v>
      </c>
      <c r="P5830" t="s">
        <v>26</v>
      </c>
      <c r="Q5830">
        <v>11.0168</v>
      </c>
      <c r="R5830">
        <v>76.955799999999996</v>
      </c>
      <c r="S5830" t="s">
        <v>36</v>
      </c>
      <c r="T5830" t="s">
        <v>35</v>
      </c>
      <c r="U5830" t="s">
        <v>57</v>
      </c>
      <c r="V5830" t="s">
        <v>45</v>
      </c>
    </row>
    <row r="5831" spans="1:22">
      <c r="A5831" t="s">
        <v>15839</v>
      </c>
      <c r="B5831" s="2">
        <v>45236.756944444445</v>
      </c>
      <c r="C5831" s="2">
        <f t="shared" si="91"/>
        <v>45236</v>
      </c>
      <c r="D5831" t="s">
        <v>1000</v>
      </c>
      <c r="E5831" t="s">
        <v>15838</v>
      </c>
      <c r="F5831" t="s">
        <v>136</v>
      </c>
      <c r="G5831" t="s">
        <v>17</v>
      </c>
      <c r="H5831" t="s">
        <v>71</v>
      </c>
      <c r="I5831">
        <v>2</v>
      </c>
      <c r="J5831">
        <v>2358.83</v>
      </c>
      <c r="K5831">
        <v>1435.22</v>
      </c>
      <c r="L5831">
        <v>4717.66</v>
      </c>
      <c r="M5831">
        <v>2870.44</v>
      </c>
      <c r="N5831" t="s">
        <v>15837</v>
      </c>
      <c r="O5831" t="s">
        <v>15836</v>
      </c>
      <c r="P5831" t="s">
        <v>68</v>
      </c>
      <c r="Q5831">
        <v>11.34</v>
      </c>
      <c r="R5831">
        <v>77.717200000000005</v>
      </c>
      <c r="S5831" t="s">
        <v>153</v>
      </c>
      <c r="T5831" t="s">
        <v>152</v>
      </c>
      <c r="U5831" t="s">
        <v>46</v>
      </c>
      <c r="V5831" t="s">
        <v>45</v>
      </c>
    </row>
    <row r="5832" spans="1:22">
      <c r="A5832" t="s">
        <v>15835</v>
      </c>
      <c r="B5832" s="2">
        <v>45428.6875</v>
      </c>
      <c r="C5832" s="2">
        <f t="shared" si="91"/>
        <v>45425</v>
      </c>
      <c r="D5832" t="s">
        <v>995</v>
      </c>
      <c r="E5832" t="s">
        <v>15834</v>
      </c>
      <c r="F5832" t="s">
        <v>83</v>
      </c>
      <c r="G5832" t="s">
        <v>91</v>
      </c>
      <c r="H5832" t="s">
        <v>52</v>
      </c>
      <c r="I5832">
        <v>1</v>
      </c>
      <c r="J5832">
        <v>795.01</v>
      </c>
      <c r="K5832">
        <v>681.85</v>
      </c>
      <c r="L5832">
        <v>795.01</v>
      </c>
      <c r="M5832">
        <v>681.85</v>
      </c>
      <c r="N5832" t="s">
        <v>15833</v>
      </c>
      <c r="O5832" t="s">
        <v>15832</v>
      </c>
      <c r="P5832" t="s">
        <v>49</v>
      </c>
      <c r="Q5832">
        <v>12.916499999999999</v>
      </c>
      <c r="R5832">
        <v>79.132499999999993</v>
      </c>
      <c r="S5832" t="s">
        <v>486</v>
      </c>
      <c r="T5832" t="s">
        <v>485</v>
      </c>
      <c r="U5832" t="s">
        <v>10</v>
      </c>
      <c r="V5832" t="s">
        <v>9</v>
      </c>
    </row>
    <row r="5833" spans="1:22">
      <c r="A5833" t="s">
        <v>15831</v>
      </c>
      <c r="B5833" s="2">
        <v>45127.633333333331</v>
      </c>
      <c r="C5833" s="2">
        <f t="shared" si="91"/>
        <v>45124</v>
      </c>
      <c r="D5833" t="s">
        <v>990</v>
      </c>
      <c r="E5833" t="s">
        <v>989</v>
      </c>
      <c r="F5833" t="s">
        <v>18</v>
      </c>
      <c r="G5833" t="s">
        <v>30</v>
      </c>
      <c r="H5833" t="s">
        <v>16</v>
      </c>
      <c r="I5833">
        <v>3</v>
      </c>
      <c r="J5833">
        <v>337.87</v>
      </c>
      <c r="K5833">
        <v>271.87</v>
      </c>
      <c r="L5833">
        <v>1013.61</v>
      </c>
      <c r="M5833">
        <v>815.61</v>
      </c>
      <c r="N5833" t="s">
        <v>15830</v>
      </c>
      <c r="O5833" t="s">
        <v>15829</v>
      </c>
      <c r="P5833" t="s">
        <v>26</v>
      </c>
      <c r="Q5833">
        <v>11.0168</v>
      </c>
      <c r="R5833">
        <v>76.955799999999996</v>
      </c>
      <c r="S5833" t="s">
        <v>283</v>
      </c>
      <c r="T5833" t="s">
        <v>282</v>
      </c>
      <c r="U5833" t="s">
        <v>57</v>
      </c>
      <c r="V5833" t="s">
        <v>9</v>
      </c>
    </row>
    <row r="5834" spans="1:22">
      <c r="A5834" t="s">
        <v>15828</v>
      </c>
      <c r="B5834" s="2">
        <v>45107.443749999999</v>
      </c>
      <c r="C5834" s="2">
        <f t="shared" si="91"/>
        <v>45103</v>
      </c>
      <c r="D5834" t="s">
        <v>985</v>
      </c>
      <c r="E5834" t="s">
        <v>14137</v>
      </c>
      <c r="F5834" t="s">
        <v>64</v>
      </c>
      <c r="G5834" t="s">
        <v>72</v>
      </c>
      <c r="H5834" t="s">
        <v>40</v>
      </c>
      <c r="I5834">
        <v>4</v>
      </c>
      <c r="J5834">
        <v>505.28</v>
      </c>
      <c r="K5834">
        <v>387.29</v>
      </c>
      <c r="L5834">
        <v>2021.12</v>
      </c>
      <c r="M5834">
        <v>1549.16</v>
      </c>
      <c r="N5834" t="s">
        <v>15827</v>
      </c>
      <c r="O5834" t="s">
        <v>15826</v>
      </c>
      <c r="P5834" t="s">
        <v>121</v>
      </c>
      <c r="Q5834">
        <v>9.9252000000000002</v>
      </c>
      <c r="R5834">
        <v>78.119799999999998</v>
      </c>
      <c r="S5834" t="s">
        <v>735</v>
      </c>
      <c r="T5834" t="s">
        <v>734</v>
      </c>
      <c r="U5834" t="s">
        <v>77</v>
      </c>
      <c r="V5834" t="s">
        <v>22</v>
      </c>
    </row>
    <row r="5835" spans="1:22">
      <c r="A5835" t="s">
        <v>15825</v>
      </c>
      <c r="B5835" s="2">
        <v>45258.61041666667</v>
      </c>
      <c r="C5835" s="2">
        <f t="shared" si="91"/>
        <v>45257</v>
      </c>
      <c r="D5835" t="s">
        <v>980</v>
      </c>
      <c r="E5835" t="s">
        <v>5209</v>
      </c>
      <c r="F5835" t="s">
        <v>136</v>
      </c>
      <c r="G5835" t="s">
        <v>30</v>
      </c>
      <c r="H5835" t="s">
        <v>29</v>
      </c>
      <c r="I5835">
        <v>1</v>
      </c>
      <c r="J5835">
        <v>916.05</v>
      </c>
      <c r="K5835">
        <v>574</v>
      </c>
      <c r="L5835">
        <v>916.05</v>
      </c>
      <c r="M5835">
        <v>574</v>
      </c>
      <c r="N5835" t="s">
        <v>15824</v>
      </c>
      <c r="O5835" t="s">
        <v>15823</v>
      </c>
      <c r="P5835" t="s">
        <v>60</v>
      </c>
      <c r="Q5835">
        <v>8.7139000000000006</v>
      </c>
      <c r="R5835">
        <v>77.756699999999995</v>
      </c>
      <c r="S5835" t="s">
        <v>616</v>
      </c>
      <c r="T5835" t="s">
        <v>615</v>
      </c>
      <c r="U5835" t="s">
        <v>57</v>
      </c>
      <c r="V5835" t="s">
        <v>9</v>
      </c>
    </row>
    <row r="5836" spans="1:22">
      <c r="A5836" t="s">
        <v>15822</v>
      </c>
      <c r="B5836" s="2">
        <v>45420.679166666669</v>
      </c>
      <c r="C5836" s="2">
        <f t="shared" si="91"/>
        <v>45418</v>
      </c>
      <c r="D5836" t="s">
        <v>975</v>
      </c>
      <c r="E5836" t="s">
        <v>3289</v>
      </c>
      <c r="F5836" t="s">
        <v>31</v>
      </c>
      <c r="G5836" t="s">
        <v>115</v>
      </c>
      <c r="H5836" t="s">
        <v>63</v>
      </c>
      <c r="I5836">
        <v>4</v>
      </c>
      <c r="J5836">
        <v>1955.86</v>
      </c>
      <c r="K5836">
        <v>1225.81</v>
      </c>
      <c r="L5836">
        <v>7823.44</v>
      </c>
      <c r="M5836">
        <v>4903.24</v>
      </c>
      <c r="N5836" t="s">
        <v>15821</v>
      </c>
      <c r="O5836" t="s">
        <v>15820</v>
      </c>
      <c r="P5836" t="s">
        <v>68</v>
      </c>
      <c r="Q5836">
        <v>11.34</v>
      </c>
      <c r="R5836">
        <v>77.717200000000005</v>
      </c>
      <c r="S5836" t="s">
        <v>537</v>
      </c>
      <c r="T5836" t="s">
        <v>536</v>
      </c>
      <c r="U5836" t="s">
        <v>10</v>
      </c>
      <c r="V5836" t="s">
        <v>9</v>
      </c>
    </row>
    <row r="5837" spans="1:22">
      <c r="A5837" t="s">
        <v>15819</v>
      </c>
      <c r="B5837" s="2">
        <v>44964.637499999997</v>
      </c>
      <c r="C5837" s="2">
        <f t="shared" si="91"/>
        <v>44963</v>
      </c>
      <c r="D5837" t="s">
        <v>970</v>
      </c>
      <c r="E5837" t="s">
        <v>15818</v>
      </c>
      <c r="F5837" t="s">
        <v>136</v>
      </c>
      <c r="G5837" t="s">
        <v>30</v>
      </c>
      <c r="H5837" t="s">
        <v>63</v>
      </c>
      <c r="I5837">
        <v>1</v>
      </c>
      <c r="J5837">
        <v>1697.88</v>
      </c>
      <c r="K5837">
        <v>1422.6</v>
      </c>
      <c r="L5837">
        <v>1697.88</v>
      </c>
      <c r="M5837">
        <v>1422.6</v>
      </c>
      <c r="N5837" t="s">
        <v>15817</v>
      </c>
      <c r="O5837" t="s">
        <v>15816</v>
      </c>
      <c r="P5837" t="s">
        <v>112</v>
      </c>
      <c r="Q5837">
        <v>13.082700000000001</v>
      </c>
      <c r="R5837">
        <v>80.270700000000005</v>
      </c>
      <c r="S5837" t="s">
        <v>146</v>
      </c>
      <c r="T5837" t="s">
        <v>145</v>
      </c>
      <c r="U5837" t="s">
        <v>57</v>
      </c>
      <c r="V5837" t="s">
        <v>45</v>
      </c>
    </row>
    <row r="5838" spans="1:22">
      <c r="A5838" t="s">
        <v>15815</v>
      </c>
      <c r="B5838" s="2">
        <v>45337.640972222223</v>
      </c>
      <c r="C5838" s="2">
        <f t="shared" si="91"/>
        <v>45334</v>
      </c>
      <c r="D5838" t="s">
        <v>965</v>
      </c>
      <c r="E5838" t="s">
        <v>15814</v>
      </c>
      <c r="F5838" t="s">
        <v>201</v>
      </c>
      <c r="G5838" t="s">
        <v>82</v>
      </c>
      <c r="H5838" t="s">
        <v>40</v>
      </c>
      <c r="I5838">
        <v>3</v>
      </c>
      <c r="J5838">
        <v>1762.69</v>
      </c>
      <c r="K5838">
        <v>1067.3399999999999</v>
      </c>
      <c r="L5838">
        <v>5288.07</v>
      </c>
      <c r="M5838">
        <v>3202.02</v>
      </c>
      <c r="N5838" t="s">
        <v>15813</v>
      </c>
      <c r="O5838" t="s">
        <v>15812</v>
      </c>
      <c r="P5838" t="s">
        <v>112</v>
      </c>
      <c r="Q5838">
        <v>13.082700000000001</v>
      </c>
      <c r="R5838">
        <v>80.270700000000005</v>
      </c>
      <c r="S5838" t="s">
        <v>784</v>
      </c>
      <c r="T5838" t="s">
        <v>783</v>
      </c>
      <c r="U5838" t="s">
        <v>10</v>
      </c>
      <c r="V5838" t="s">
        <v>212</v>
      </c>
    </row>
    <row r="5839" spans="1:22">
      <c r="A5839" t="s">
        <v>15811</v>
      </c>
      <c r="B5839" s="2">
        <v>45456.512499999997</v>
      </c>
      <c r="C5839" s="2">
        <f t="shared" si="91"/>
        <v>45453</v>
      </c>
      <c r="D5839" t="s">
        <v>960</v>
      </c>
      <c r="E5839" t="s">
        <v>7072</v>
      </c>
      <c r="F5839" t="s">
        <v>83</v>
      </c>
      <c r="G5839" t="s">
        <v>72</v>
      </c>
      <c r="H5839" t="s">
        <v>63</v>
      </c>
      <c r="I5839">
        <v>2</v>
      </c>
      <c r="J5839">
        <v>1300.98</v>
      </c>
      <c r="K5839">
        <v>787.42</v>
      </c>
      <c r="L5839">
        <v>2601.96</v>
      </c>
      <c r="M5839">
        <v>1574.84</v>
      </c>
      <c r="N5839" t="s">
        <v>15810</v>
      </c>
      <c r="O5839" t="s">
        <v>15809</v>
      </c>
      <c r="P5839" t="s">
        <v>60</v>
      </c>
      <c r="Q5839">
        <v>8.7139000000000006</v>
      </c>
      <c r="R5839">
        <v>77.756699999999995</v>
      </c>
      <c r="S5839" t="s">
        <v>295</v>
      </c>
      <c r="T5839" t="s">
        <v>294</v>
      </c>
      <c r="U5839" t="s">
        <v>23</v>
      </c>
      <c r="V5839" t="s">
        <v>9</v>
      </c>
    </row>
    <row r="5840" spans="1:22">
      <c r="A5840" t="s">
        <v>15808</v>
      </c>
      <c r="B5840" s="2">
        <v>45175.711805555555</v>
      </c>
      <c r="C5840" s="2">
        <f t="shared" si="91"/>
        <v>45173</v>
      </c>
      <c r="D5840" t="s">
        <v>955</v>
      </c>
      <c r="E5840" t="s">
        <v>15807</v>
      </c>
      <c r="F5840" t="s">
        <v>73</v>
      </c>
      <c r="G5840" t="s">
        <v>17</v>
      </c>
      <c r="H5840" t="s">
        <v>40</v>
      </c>
      <c r="I5840">
        <v>1</v>
      </c>
      <c r="J5840">
        <v>342.51</v>
      </c>
      <c r="K5840">
        <v>236.87</v>
      </c>
      <c r="L5840">
        <v>342.51</v>
      </c>
      <c r="M5840">
        <v>236.87</v>
      </c>
      <c r="N5840" t="s">
        <v>15806</v>
      </c>
      <c r="O5840" t="s">
        <v>15805</v>
      </c>
      <c r="P5840" t="s">
        <v>37</v>
      </c>
      <c r="Q5840">
        <v>10.7905</v>
      </c>
      <c r="R5840">
        <v>78.704700000000003</v>
      </c>
      <c r="S5840" t="s">
        <v>326</v>
      </c>
      <c r="T5840" t="s">
        <v>325</v>
      </c>
      <c r="U5840" t="s">
        <v>46</v>
      </c>
      <c r="V5840" t="s">
        <v>22</v>
      </c>
    </row>
    <row r="5841" spans="1:22">
      <c r="A5841" t="s">
        <v>15804</v>
      </c>
      <c r="B5841" s="2">
        <v>45518.447916666664</v>
      </c>
      <c r="C5841" s="2">
        <f t="shared" si="91"/>
        <v>45516</v>
      </c>
      <c r="D5841" t="s">
        <v>950</v>
      </c>
      <c r="E5841" t="s">
        <v>15803</v>
      </c>
      <c r="F5841" t="s">
        <v>18</v>
      </c>
      <c r="G5841" t="s">
        <v>41</v>
      </c>
      <c r="H5841" t="s">
        <v>63</v>
      </c>
      <c r="I5841">
        <v>1</v>
      </c>
      <c r="J5841">
        <v>1972.13</v>
      </c>
      <c r="K5841">
        <v>1623.35</v>
      </c>
      <c r="L5841">
        <v>1972.13</v>
      </c>
      <c r="M5841">
        <v>1623.35</v>
      </c>
      <c r="N5841" t="s">
        <v>15802</v>
      </c>
      <c r="O5841" t="s">
        <v>15801</v>
      </c>
      <c r="P5841" t="s">
        <v>13</v>
      </c>
      <c r="Q5841">
        <v>11.664300000000001</v>
      </c>
      <c r="R5841">
        <v>78.146000000000001</v>
      </c>
      <c r="S5841" t="s">
        <v>25</v>
      </c>
      <c r="T5841" t="s">
        <v>24</v>
      </c>
      <c r="U5841" t="s">
        <v>57</v>
      </c>
      <c r="V5841" t="s">
        <v>9</v>
      </c>
    </row>
    <row r="5842" spans="1:22">
      <c r="A5842" t="s">
        <v>15800</v>
      </c>
      <c r="B5842" s="2">
        <v>45475.725694444445</v>
      </c>
      <c r="C5842" s="2">
        <f t="shared" si="91"/>
        <v>45474</v>
      </c>
      <c r="D5842" t="s">
        <v>945</v>
      </c>
      <c r="E5842" t="s">
        <v>12407</v>
      </c>
      <c r="F5842" t="s">
        <v>64</v>
      </c>
      <c r="G5842" t="s">
        <v>30</v>
      </c>
      <c r="H5842" t="s">
        <v>16</v>
      </c>
      <c r="I5842">
        <v>3</v>
      </c>
      <c r="J5842">
        <v>1395.03</v>
      </c>
      <c r="K5842">
        <v>923.99</v>
      </c>
      <c r="L5842">
        <v>4185.09</v>
      </c>
      <c r="M5842">
        <v>2771.97</v>
      </c>
      <c r="N5842" t="s">
        <v>15799</v>
      </c>
      <c r="O5842" t="s">
        <v>15798</v>
      </c>
      <c r="P5842" t="s">
        <v>49</v>
      </c>
      <c r="Q5842">
        <v>12.916499999999999</v>
      </c>
      <c r="R5842">
        <v>79.132499999999993</v>
      </c>
      <c r="S5842" t="s">
        <v>906</v>
      </c>
      <c r="T5842" t="s">
        <v>905</v>
      </c>
      <c r="U5842" t="s">
        <v>57</v>
      </c>
      <c r="V5842" t="s">
        <v>9</v>
      </c>
    </row>
    <row r="5843" spans="1:22">
      <c r="A5843" t="s">
        <v>15797</v>
      </c>
      <c r="B5843" s="2">
        <v>45379.667361111111</v>
      </c>
      <c r="C5843" s="2">
        <f t="shared" si="91"/>
        <v>45376</v>
      </c>
      <c r="D5843" t="s">
        <v>940</v>
      </c>
      <c r="E5843" t="s">
        <v>5178</v>
      </c>
      <c r="F5843" t="s">
        <v>83</v>
      </c>
      <c r="G5843" t="s">
        <v>82</v>
      </c>
      <c r="H5843" t="s">
        <v>29</v>
      </c>
      <c r="I5843">
        <v>3</v>
      </c>
      <c r="J5843">
        <v>2170.83</v>
      </c>
      <c r="K5843">
        <v>1312.14</v>
      </c>
      <c r="L5843">
        <v>6512.49</v>
      </c>
      <c r="M5843">
        <v>3936.42</v>
      </c>
      <c r="N5843" t="s">
        <v>15796</v>
      </c>
      <c r="O5843" t="s">
        <v>15795</v>
      </c>
      <c r="P5843" t="s">
        <v>37</v>
      </c>
      <c r="Q5843">
        <v>10.7905</v>
      </c>
      <c r="R5843">
        <v>78.704700000000003</v>
      </c>
      <c r="S5843" t="s">
        <v>302</v>
      </c>
      <c r="T5843" t="s">
        <v>301</v>
      </c>
      <c r="U5843" t="s">
        <v>77</v>
      </c>
      <c r="V5843" t="s">
        <v>212</v>
      </c>
    </row>
    <row r="5844" spans="1:22">
      <c r="A5844" t="s">
        <v>15794</v>
      </c>
      <c r="B5844" s="2">
        <v>45332.837500000001</v>
      </c>
      <c r="C5844" s="2">
        <f t="shared" si="91"/>
        <v>45327</v>
      </c>
      <c r="D5844" t="s">
        <v>935</v>
      </c>
      <c r="E5844" t="s">
        <v>5174</v>
      </c>
      <c r="F5844" t="s">
        <v>201</v>
      </c>
      <c r="G5844" t="s">
        <v>72</v>
      </c>
      <c r="H5844" t="s">
        <v>29</v>
      </c>
      <c r="I5844">
        <v>1</v>
      </c>
      <c r="J5844">
        <v>2471.7800000000002</v>
      </c>
      <c r="K5844">
        <v>1936.89</v>
      </c>
      <c r="L5844">
        <v>2471.7800000000002</v>
      </c>
      <c r="M5844">
        <v>1936.89</v>
      </c>
      <c r="N5844" t="s">
        <v>15793</v>
      </c>
      <c r="O5844" t="s">
        <v>15792</v>
      </c>
      <c r="P5844" t="s">
        <v>112</v>
      </c>
      <c r="Q5844">
        <v>13.082700000000001</v>
      </c>
      <c r="R5844">
        <v>80.270700000000005</v>
      </c>
      <c r="S5844" t="s">
        <v>530</v>
      </c>
      <c r="T5844" t="s">
        <v>529</v>
      </c>
      <c r="U5844" t="s">
        <v>46</v>
      </c>
      <c r="V5844" t="s">
        <v>22</v>
      </c>
    </row>
    <row r="5845" spans="1:22">
      <c r="A5845" t="s">
        <v>15791</v>
      </c>
      <c r="B5845" s="2">
        <v>45201.486805555556</v>
      </c>
      <c r="C5845" s="2">
        <f t="shared" si="91"/>
        <v>45201</v>
      </c>
      <c r="D5845" t="s">
        <v>930</v>
      </c>
      <c r="E5845" t="s">
        <v>7050</v>
      </c>
      <c r="F5845" t="s">
        <v>73</v>
      </c>
      <c r="G5845" t="s">
        <v>115</v>
      </c>
      <c r="H5845" t="s">
        <v>52</v>
      </c>
      <c r="I5845">
        <v>1</v>
      </c>
      <c r="J5845">
        <v>932.99</v>
      </c>
      <c r="K5845">
        <v>578.91999999999996</v>
      </c>
      <c r="L5845">
        <v>932.99</v>
      </c>
      <c r="M5845">
        <v>578.91999999999996</v>
      </c>
      <c r="N5845" t="s">
        <v>15790</v>
      </c>
      <c r="O5845" t="s">
        <v>15789</v>
      </c>
      <c r="P5845" t="s">
        <v>13</v>
      </c>
      <c r="Q5845">
        <v>11.664300000000001</v>
      </c>
      <c r="R5845">
        <v>78.146000000000001</v>
      </c>
      <c r="S5845" t="s">
        <v>103</v>
      </c>
      <c r="T5845" t="s">
        <v>102</v>
      </c>
      <c r="U5845" t="s">
        <v>10</v>
      </c>
      <c r="V5845" t="s">
        <v>9</v>
      </c>
    </row>
    <row r="5846" spans="1:22">
      <c r="A5846" t="s">
        <v>15788</v>
      </c>
      <c r="B5846" s="2">
        <v>45512.716666666667</v>
      </c>
      <c r="C5846" s="2">
        <f t="shared" si="91"/>
        <v>45509</v>
      </c>
      <c r="D5846" t="s">
        <v>925</v>
      </c>
      <c r="E5846" t="s">
        <v>10656</v>
      </c>
      <c r="F5846" t="s">
        <v>83</v>
      </c>
      <c r="G5846" t="s">
        <v>115</v>
      </c>
      <c r="H5846" t="s">
        <v>40</v>
      </c>
      <c r="I5846">
        <v>1</v>
      </c>
      <c r="J5846">
        <v>843.81</v>
      </c>
      <c r="K5846">
        <v>570.39</v>
      </c>
      <c r="L5846">
        <v>843.81</v>
      </c>
      <c r="M5846">
        <v>570.39</v>
      </c>
      <c r="N5846" t="s">
        <v>15787</v>
      </c>
      <c r="O5846" t="s">
        <v>15786</v>
      </c>
      <c r="P5846" t="s">
        <v>60</v>
      </c>
      <c r="Q5846">
        <v>8.7139000000000006</v>
      </c>
      <c r="R5846">
        <v>77.756699999999995</v>
      </c>
      <c r="S5846" t="s">
        <v>513</v>
      </c>
      <c r="T5846" t="s">
        <v>512</v>
      </c>
      <c r="U5846" t="s">
        <v>77</v>
      </c>
      <c r="V5846" t="s">
        <v>9</v>
      </c>
    </row>
    <row r="5847" spans="1:22">
      <c r="A5847" t="s">
        <v>15785</v>
      </c>
      <c r="B5847" s="2">
        <v>44973.877083333333</v>
      </c>
      <c r="C5847" s="2">
        <f t="shared" si="91"/>
        <v>44970</v>
      </c>
      <c r="D5847" t="s">
        <v>920</v>
      </c>
      <c r="E5847" t="s">
        <v>919</v>
      </c>
      <c r="F5847" t="s">
        <v>64</v>
      </c>
      <c r="G5847" t="s">
        <v>115</v>
      </c>
      <c r="H5847" t="s">
        <v>63</v>
      </c>
      <c r="I5847">
        <v>1</v>
      </c>
      <c r="J5847">
        <v>1966.77</v>
      </c>
      <c r="K5847">
        <v>1401.84</v>
      </c>
      <c r="L5847">
        <v>1966.77</v>
      </c>
      <c r="M5847">
        <v>1401.84</v>
      </c>
      <c r="N5847" t="s">
        <v>15784</v>
      </c>
      <c r="O5847" t="s">
        <v>15783</v>
      </c>
      <c r="P5847" t="s">
        <v>112</v>
      </c>
      <c r="Q5847">
        <v>13.082700000000001</v>
      </c>
      <c r="R5847">
        <v>80.270700000000005</v>
      </c>
      <c r="S5847" t="s">
        <v>12</v>
      </c>
      <c r="T5847" t="s">
        <v>11</v>
      </c>
      <c r="U5847" t="s">
        <v>57</v>
      </c>
      <c r="V5847" t="s">
        <v>9</v>
      </c>
    </row>
    <row r="5848" spans="1:22">
      <c r="A5848" t="s">
        <v>15782</v>
      </c>
      <c r="B5848" s="2">
        <v>44939.425000000003</v>
      </c>
      <c r="C5848" s="2">
        <f t="shared" si="91"/>
        <v>44935</v>
      </c>
      <c r="D5848" t="s">
        <v>915</v>
      </c>
      <c r="E5848" t="s">
        <v>914</v>
      </c>
      <c r="F5848" t="s">
        <v>201</v>
      </c>
      <c r="G5848" t="s">
        <v>72</v>
      </c>
      <c r="H5848" t="s">
        <v>71</v>
      </c>
      <c r="I5848">
        <v>1</v>
      </c>
      <c r="J5848">
        <v>1314.46</v>
      </c>
      <c r="K5848">
        <v>1143.79</v>
      </c>
      <c r="L5848">
        <v>1314.46</v>
      </c>
      <c r="M5848">
        <v>1143.79</v>
      </c>
      <c r="N5848" t="s">
        <v>15781</v>
      </c>
      <c r="O5848" t="s">
        <v>15780</v>
      </c>
      <c r="P5848" t="s">
        <v>121</v>
      </c>
      <c r="Q5848">
        <v>9.9252000000000002</v>
      </c>
      <c r="R5848">
        <v>78.119799999999998</v>
      </c>
      <c r="S5848" t="s">
        <v>96</v>
      </c>
      <c r="T5848" t="s">
        <v>95</v>
      </c>
      <c r="U5848" t="s">
        <v>23</v>
      </c>
      <c r="V5848" t="s">
        <v>9</v>
      </c>
    </row>
    <row r="5849" spans="1:22">
      <c r="A5849" t="s">
        <v>15779</v>
      </c>
      <c r="B5849" s="2">
        <v>45474.710416666669</v>
      </c>
      <c r="C5849" s="2">
        <f t="shared" si="91"/>
        <v>45474</v>
      </c>
      <c r="D5849" t="s">
        <v>910</v>
      </c>
      <c r="E5849" t="s">
        <v>15778</v>
      </c>
      <c r="F5849" t="s">
        <v>73</v>
      </c>
      <c r="G5849" t="s">
        <v>41</v>
      </c>
      <c r="H5849" t="s">
        <v>40</v>
      </c>
      <c r="I5849">
        <v>1</v>
      </c>
      <c r="J5849">
        <v>2040.11</v>
      </c>
      <c r="K5849">
        <v>1427.68</v>
      </c>
      <c r="L5849">
        <v>2040.11</v>
      </c>
      <c r="M5849">
        <v>1427.68</v>
      </c>
      <c r="N5849" t="s">
        <v>15777</v>
      </c>
      <c r="O5849" t="s">
        <v>15776</v>
      </c>
      <c r="P5849" t="s">
        <v>49</v>
      </c>
      <c r="Q5849">
        <v>12.916499999999999</v>
      </c>
      <c r="R5849">
        <v>79.132499999999993</v>
      </c>
      <c r="S5849" t="s">
        <v>250</v>
      </c>
      <c r="T5849" t="s">
        <v>249</v>
      </c>
      <c r="U5849" t="s">
        <v>23</v>
      </c>
      <c r="V5849" t="s">
        <v>9</v>
      </c>
    </row>
    <row r="5850" spans="1:22">
      <c r="A5850" t="s">
        <v>15775</v>
      </c>
      <c r="B5850" s="2">
        <v>45113.830555555556</v>
      </c>
      <c r="C5850" s="2">
        <f t="shared" si="91"/>
        <v>45110</v>
      </c>
      <c r="D5850" t="s">
        <v>903</v>
      </c>
      <c r="E5850" t="s">
        <v>3236</v>
      </c>
      <c r="F5850" t="s">
        <v>166</v>
      </c>
      <c r="G5850" t="s">
        <v>82</v>
      </c>
      <c r="H5850" t="s">
        <v>29</v>
      </c>
      <c r="I5850">
        <v>2</v>
      </c>
      <c r="J5850">
        <v>1302.74</v>
      </c>
      <c r="K5850">
        <v>832.2</v>
      </c>
      <c r="L5850">
        <v>2605.48</v>
      </c>
      <c r="M5850">
        <v>1664.4</v>
      </c>
      <c r="N5850" t="s">
        <v>15774</v>
      </c>
      <c r="O5850" t="s">
        <v>15773</v>
      </c>
      <c r="P5850" t="s">
        <v>13</v>
      </c>
      <c r="Q5850">
        <v>11.664300000000001</v>
      </c>
      <c r="R5850">
        <v>78.146000000000001</v>
      </c>
      <c r="S5850" t="s">
        <v>146</v>
      </c>
      <c r="T5850" t="s">
        <v>145</v>
      </c>
      <c r="U5850" t="s">
        <v>10</v>
      </c>
      <c r="V5850" t="s">
        <v>9</v>
      </c>
    </row>
    <row r="5851" spans="1:22">
      <c r="A5851" t="s">
        <v>15772</v>
      </c>
      <c r="B5851" s="2">
        <v>45046.661111111112</v>
      </c>
      <c r="C5851" s="2">
        <f t="shared" si="91"/>
        <v>45040</v>
      </c>
      <c r="D5851" t="s">
        <v>898</v>
      </c>
      <c r="E5851" t="s">
        <v>5147</v>
      </c>
      <c r="F5851" t="s">
        <v>73</v>
      </c>
      <c r="G5851" t="s">
        <v>106</v>
      </c>
      <c r="H5851" t="s">
        <v>63</v>
      </c>
      <c r="I5851">
        <v>1</v>
      </c>
      <c r="J5851">
        <v>654.09</v>
      </c>
      <c r="K5851">
        <v>566.88</v>
      </c>
      <c r="L5851">
        <v>654.09</v>
      </c>
      <c r="M5851">
        <v>566.88</v>
      </c>
      <c r="N5851" t="s">
        <v>15771</v>
      </c>
      <c r="O5851" t="s">
        <v>15770</v>
      </c>
      <c r="P5851" t="s">
        <v>26</v>
      </c>
      <c r="Q5851">
        <v>11.0168</v>
      </c>
      <c r="R5851">
        <v>76.955799999999996</v>
      </c>
      <c r="S5851" t="s">
        <v>79</v>
      </c>
      <c r="T5851" t="s">
        <v>78</v>
      </c>
      <c r="U5851" t="s">
        <v>46</v>
      </c>
      <c r="V5851" t="s">
        <v>9</v>
      </c>
    </row>
    <row r="5852" spans="1:22">
      <c r="A5852" t="s">
        <v>15769</v>
      </c>
      <c r="B5852" s="2">
        <v>45556.754861111112</v>
      </c>
      <c r="C5852" s="2">
        <f t="shared" si="91"/>
        <v>45551</v>
      </c>
      <c r="D5852" t="s">
        <v>893</v>
      </c>
      <c r="E5852" t="s">
        <v>15768</v>
      </c>
      <c r="F5852" t="s">
        <v>83</v>
      </c>
      <c r="G5852" t="s">
        <v>72</v>
      </c>
      <c r="H5852" t="s">
        <v>16</v>
      </c>
      <c r="I5852">
        <v>1</v>
      </c>
      <c r="J5852">
        <v>620.49</v>
      </c>
      <c r="K5852">
        <v>446.41</v>
      </c>
      <c r="L5852">
        <v>620.49</v>
      </c>
      <c r="M5852">
        <v>446.41</v>
      </c>
      <c r="N5852" t="s">
        <v>15767</v>
      </c>
      <c r="O5852" t="s">
        <v>15766</v>
      </c>
      <c r="P5852" t="s">
        <v>112</v>
      </c>
      <c r="Q5852">
        <v>13.082700000000001</v>
      </c>
      <c r="R5852">
        <v>80.270700000000005</v>
      </c>
      <c r="S5852" t="s">
        <v>396</v>
      </c>
      <c r="T5852" t="s">
        <v>395</v>
      </c>
      <c r="U5852" t="s">
        <v>10</v>
      </c>
      <c r="V5852" t="s">
        <v>212</v>
      </c>
    </row>
    <row r="5853" spans="1:22">
      <c r="A5853" t="s">
        <v>15765</v>
      </c>
      <c r="B5853" s="2">
        <v>45530.466666666667</v>
      </c>
      <c r="C5853" s="2">
        <f t="shared" si="91"/>
        <v>45530</v>
      </c>
      <c r="D5853" t="s">
        <v>888</v>
      </c>
      <c r="E5853" t="s">
        <v>887</v>
      </c>
      <c r="F5853" t="s">
        <v>166</v>
      </c>
      <c r="G5853" t="s">
        <v>82</v>
      </c>
      <c r="H5853" t="s">
        <v>16</v>
      </c>
      <c r="I5853">
        <v>3</v>
      </c>
      <c r="J5853">
        <v>2361.71</v>
      </c>
      <c r="K5853">
        <v>1497.67</v>
      </c>
      <c r="L5853">
        <v>7085.13</v>
      </c>
      <c r="M5853">
        <v>4493.01</v>
      </c>
      <c r="N5853" t="s">
        <v>15764</v>
      </c>
      <c r="O5853" t="s">
        <v>15763</v>
      </c>
      <c r="P5853" t="s">
        <v>68</v>
      </c>
      <c r="Q5853">
        <v>11.34</v>
      </c>
      <c r="R5853">
        <v>77.717200000000005</v>
      </c>
      <c r="S5853" t="s">
        <v>153</v>
      </c>
      <c r="T5853" t="s">
        <v>152</v>
      </c>
      <c r="U5853" t="s">
        <v>10</v>
      </c>
      <c r="V5853" t="s">
        <v>9</v>
      </c>
    </row>
    <row r="5854" spans="1:22">
      <c r="A5854" t="s">
        <v>15762</v>
      </c>
      <c r="B5854" s="2">
        <v>45364.479861111111</v>
      </c>
      <c r="C5854" s="2">
        <f t="shared" si="91"/>
        <v>45362</v>
      </c>
      <c r="D5854" t="s">
        <v>883</v>
      </c>
      <c r="E5854" t="s">
        <v>5135</v>
      </c>
      <c r="F5854" t="s">
        <v>201</v>
      </c>
      <c r="G5854" t="s">
        <v>82</v>
      </c>
      <c r="H5854" t="s">
        <v>63</v>
      </c>
      <c r="I5854">
        <v>4</v>
      </c>
      <c r="J5854">
        <v>1752.01</v>
      </c>
      <c r="K5854">
        <v>1141.8800000000001</v>
      </c>
      <c r="L5854">
        <v>7008.04</v>
      </c>
      <c r="M5854">
        <v>4567.5200000000004</v>
      </c>
      <c r="N5854" t="s">
        <v>15761</v>
      </c>
      <c r="O5854" t="s">
        <v>15760</v>
      </c>
      <c r="P5854" t="s">
        <v>68</v>
      </c>
      <c r="Q5854">
        <v>11.34</v>
      </c>
      <c r="R5854">
        <v>77.717200000000005</v>
      </c>
      <c r="S5854" t="s">
        <v>120</v>
      </c>
      <c r="T5854" t="s">
        <v>119</v>
      </c>
      <c r="U5854" t="s">
        <v>77</v>
      </c>
      <c r="V5854" t="s">
        <v>9</v>
      </c>
    </row>
    <row r="5855" spans="1:22">
      <c r="A5855" t="s">
        <v>15759</v>
      </c>
      <c r="B5855" s="2">
        <v>45006.826388888891</v>
      </c>
      <c r="C5855" s="2">
        <f t="shared" si="91"/>
        <v>45005</v>
      </c>
      <c r="D5855" t="s">
        <v>878</v>
      </c>
      <c r="E5855" t="s">
        <v>15758</v>
      </c>
      <c r="F5855" t="s">
        <v>31</v>
      </c>
      <c r="G5855" t="s">
        <v>72</v>
      </c>
      <c r="H5855" t="s">
        <v>29</v>
      </c>
      <c r="I5855">
        <v>4</v>
      </c>
      <c r="J5855">
        <v>994.94</v>
      </c>
      <c r="K5855">
        <v>863.89</v>
      </c>
      <c r="L5855">
        <v>3979.76</v>
      </c>
      <c r="M5855">
        <v>3455.56</v>
      </c>
      <c r="N5855" t="s">
        <v>15757</v>
      </c>
      <c r="O5855" t="s">
        <v>15756</v>
      </c>
      <c r="P5855" t="s">
        <v>13</v>
      </c>
      <c r="Q5855">
        <v>11.664300000000001</v>
      </c>
      <c r="R5855">
        <v>78.146000000000001</v>
      </c>
      <c r="S5855" t="s">
        <v>88</v>
      </c>
      <c r="T5855" t="s">
        <v>87</v>
      </c>
      <c r="U5855" t="s">
        <v>57</v>
      </c>
      <c r="V5855" t="s">
        <v>9</v>
      </c>
    </row>
    <row r="5856" spans="1:22">
      <c r="A5856" t="s">
        <v>15755</v>
      </c>
      <c r="B5856" s="2">
        <v>45013.603472222225</v>
      </c>
      <c r="C5856" s="2">
        <f t="shared" si="91"/>
        <v>45012</v>
      </c>
      <c r="D5856" t="s">
        <v>873</v>
      </c>
      <c r="E5856" t="s">
        <v>15754</v>
      </c>
      <c r="F5856" t="s">
        <v>201</v>
      </c>
      <c r="G5856" t="s">
        <v>72</v>
      </c>
      <c r="H5856" t="s">
        <v>29</v>
      </c>
      <c r="I5856">
        <v>1</v>
      </c>
      <c r="J5856">
        <v>857.66</v>
      </c>
      <c r="K5856">
        <v>756.32</v>
      </c>
      <c r="L5856">
        <v>857.66</v>
      </c>
      <c r="M5856">
        <v>756.32</v>
      </c>
      <c r="N5856" t="s">
        <v>15753</v>
      </c>
      <c r="O5856" t="s">
        <v>15752</v>
      </c>
      <c r="P5856" t="s">
        <v>112</v>
      </c>
      <c r="Q5856">
        <v>13.082700000000001</v>
      </c>
      <c r="R5856">
        <v>80.270700000000005</v>
      </c>
      <c r="S5856" t="s">
        <v>616</v>
      </c>
      <c r="T5856" t="s">
        <v>615</v>
      </c>
      <c r="U5856" t="s">
        <v>57</v>
      </c>
      <c r="V5856" t="s">
        <v>45</v>
      </c>
    </row>
    <row r="5857" spans="1:22">
      <c r="A5857" t="s">
        <v>15751</v>
      </c>
      <c r="B5857" s="2">
        <v>45521.448611111111</v>
      </c>
      <c r="C5857" s="2">
        <f t="shared" si="91"/>
        <v>45516</v>
      </c>
      <c r="D5857" t="s">
        <v>868</v>
      </c>
      <c r="E5857" t="s">
        <v>14059</v>
      </c>
      <c r="F5857" t="s">
        <v>136</v>
      </c>
      <c r="G5857" t="s">
        <v>72</v>
      </c>
      <c r="H5857" t="s">
        <v>29</v>
      </c>
      <c r="I5857">
        <v>2</v>
      </c>
      <c r="J5857">
        <v>1215.55</v>
      </c>
      <c r="K5857">
        <v>923.34</v>
      </c>
      <c r="L5857">
        <v>2431.1</v>
      </c>
      <c r="M5857">
        <v>1846.68</v>
      </c>
      <c r="N5857" t="s">
        <v>15750</v>
      </c>
      <c r="O5857" t="s">
        <v>15749</v>
      </c>
      <c r="P5857" t="s">
        <v>37</v>
      </c>
      <c r="Q5857">
        <v>10.7905</v>
      </c>
      <c r="R5857">
        <v>78.704700000000003</v>
      </c>
      <c r="S5857" t="s">
        <v>176</v>
      </c>
      <c r="T5857" t="s">
        <v>175</v>
      </c>
      <c r="U5857" t="s">
        <v>77</v>
      </c>
      <c r="V5857" t="s">
        <v>9</v>
      </c>
    </row>
    <row r="5858" spans="1:22">
      <c r="A5858" t="s">
        <v>15748</v>
      </c>
      <c r="B5858" s="2">
        <v>45337.710416666669</v>
      </c>
      <c r="C5858" s="2">
        <f t="shared" si="91"/>
        <v>45334</v>
      </c>
      <c r="D5858" t="s">
        <v>863</v>
      </c>
      <c r="E5858" t="s">
        <v>10612</v>
      </c>
      <c r="F5858" t="s">
        <v>136</v>
      </c>
      <c r="G5858" t="s">
        <v>41</v>
      </c>
      <c r="H5858" t="s">
        <v>40</v>
      </c>
      <c r="I5858">
        <v>1</v>
      </c>
      <c r="J5858">
        <v>592.51</v>
      </c>
      <c r="K5858">
        <v>359.48</v>
      </c>
      <c r="L5858">
        <v>592.51</v>
      </c>
      <c r="M5858">
        <v>359.48</v>
      </c>
      <c r="N5858" t="s">
        <v>15747</v>
      </c>
      <c r="O5858" t="s">
        <v>15746</v>
      </c>
      <c r="P5858" t="s">
        <v>13</v>
      </c>
      <c r="Q5858">
        <v>11.664300000000001</v>
      </c>
      <c r="R5858">
        <v>78.146000000000001</v>
      </c>
      <c r="S5858" t="s">
        <v>276</v>
      </c>
      <c r="T5858" t="s">
        <v>275</v>
      </c>
      <c r="U5858" t="s">
        <v>10</v>
      </c>
      <c r="V5858" t="s">
        <v>45</v>
      </c>
    </row>
    <row r="5859" spans="1:22">
      <c r="A5859" t="s">
        <v>15745</v>
      </c>
      <c r="B5859" s="2">
        <v>45298.695138888892</v>
      </c>
      <c r="C5859" s="2">
        <f t="shared" si="91"/>
        <v>45292</v>
      </c>
      <c r="D5859" t="s">
        <v>858</v>
      </c>
      <c r="E5859" t="s">
        <v>857</v>
      </c>
      <c r="F5859" t="s">
        <v>136</v>
      </c>
      <c r="G5859" t="s">
        <v>30</v>
      </c>
      <c r="H5859" t="s">
        <v>52</v>
      </c>
      <c r="I5859">
        <v>1</v>
      </c>
      <c r="J5859">
        <v>1951.67</v>
      </c>
      <c r="K5859">
        <v>1678.01</v>
      </c>
      <c r="L5859">
        <v>1951.67</v>
      </c>
      <c r="M5859">
        <v>1678.01</v>
      </c>
      <c r="N5859" t="s">
        <v>15744</v>
      </c>
      <c r="O5859" t="s">
        <v>15743</v>
      </c>
      <c r="P5859" t="s">
        <v>68</v>
      </c>
      <c r="Q5859">
        <v>11.34</v>
      </c>
      <c r="R5859">
        <v>77.717200000000005</v>
      </c>
      <c r="S5859" t="s">
        <v>326</v>
      </c>
      <c r="T5859" t="s">
        <v>325</v>
      </c>
      <c r="U5859" t="s">
        <v>46</v>
      </c>
      <c r="V5859" t="s">
        <v>22</v>
      </c>
    </row>
    <row r="5860" spans="1:22">
      <c r="A5860" t="s">
        <v>15742</v>
      </c>
      <c r="B5860" s="2">
        <v>45112.836111111108</v>
      </c>
      <c r="C5860" s="2">
        <f t="shared" si="91"/>
        <v>45110</v>
      </c>
      <c r="D5860" t="s">
        <v>853</v>
      </c>
      <c r="E5860" t="s">
        <v>852</v>
      </c>
      <c r="F5860" t="s">
        <v>136</v>
      </c>
      <c r="G5860" t="s">
        <v>82</v>
      </c>
      <c r="H5860" t="s">
        <v>16</v>
      </c>
      <c r="I5860">
        <v>4</v>
      </c>
      <c r="J5860">
        <v>1399.44</v>
      </c>
      <c r="K5860">
        <v>1129.06</v>
      </c>
      <c r="L5860">
        <v>5597.76</v>
      </c>
      <c r="M5860">
        <v>4516.24</v>
      </c>
      <c r="N5860" t="s">
        <v>15741</v>
      </c>
      <c r="O5860" t="s">
        <v>15740</v>
      </c>
      <c r="P5860" t="s">
        <v>112</v>
      </c>
      <c r="Q5860">
        <v>13.082700000000001</v>
      </c>
      <c r="R5860">
        <v>80.270700000000005</v>
      </c>
      <c r="S5860" t="s">
        <v>340</v>
      </c>
      <c r="T5860" t="s">
        <v>339</v>
      </c>
      <c r="U5860" t="s">
        <v>23</v>
      </c>
      <c r="V5860" t="s">
        <v>212</v>
      </c>
    </row>
    <row r="5861" spans="1:22">
      <c r="A5861" t="s">
        <v>15739</v>
      </c>
      <c r="B5861" s="2">
        <v>45137.48541666667</v>
      </c>
      <c r="C5861" s="2">
        <f t="shared" si="91"/>
        <v>45131</v>
      </c>
      <c r="D5861" t="s">
        <v>848</v>
      </c>
      <c r="E5861" t="s">
        <v>15738</v>
      </c>
      <c r="F5861" t="s">
        <v>166</v>
      </c>
      <c r="G5861" t="s">
        <v>82</v>
      </c>
      <c r="H5861" t="s">
        <v>52</v>
      </c>
      <c r="I5861">
        <v>1</v>
      </c>
      <c r="J5861">
        <v>1271.2</v>
      </c>
      <c r="K5861">
        <v>989.39</v>
      </c>
      <c r="L5861">
        <v>1271.2</v>
      </c>
      <c r="M5861">
        <v>989.39</v>
      </c>
      <c r="N5861" t="s">
        <v>15737</v>
      </c>
      <c r="O5861" t="s">
        <v>15736</v>
      </c>
      <c r="P5861" t="s">
        <v>26</v>
      </c>
      <c r="Q5861">
        <v>11.0168</v>
      </c>
      <c r="R5861">
        <v>76.955799999999996</v>
      </c>
      <c r="S5861" t="s">
        <v>486</v>
      </c>
      <c r="T5861" t="s">
        <v>485</v>
      </c>
      <c r="U5861" t="s">
        <v>46</v>
      </c>
      <c r="V5861" t="s">
        <v>9</v>
      </c>
    </row>
    <row r="5862" spans="1:22">
      <c r="A5862" t="s">
        <v>15735</v>
      </c>
      <c r="B5862" s="2">
        <v>45535.640972222223</v>
      </c>
      <c r="C5862" s="2">
        <f t="shared" si="91"/>
        <v>45530</v>
      </c>
      <c r="D5862" t="s">
        <v>843</v>
      </c>
      <c r="E5862" t="s">
        <v>5105</v>
      </c>
      <c r="F5862" t="s">
        <v>18</v>
      </c>
      <c r="G5862" t="s">
        <v>82</v>
      </c>
      <c r="H5862" t="s">
        <v>71</v>
      </c>
      <c r="I5862">
        <v>1</v>
      </c>
      <c r="J5862">
        <v>2476.27</v>
      </c>
      <c r="K5862">
        <v>2017.9</v>
      </c>
      <c r="L5862">
        <v>2476.27</v>
      </c>
      <c r="M5862">
        <v>2017.9</v>
      </c>
      <c r="N5862" t="s">
        <v>15734</v>
      </c>
      <c r="O5862" t="s">
        <v>15733</v>
      </c>
      <c r="P5862" t="s">
        <v>121</v>
      </c>
      <c r="Q5862">
        <v>9.9252000000000002</v>
      </c>
      <c r="R5862">
        <v>78.119799999999998</v>
      </c>
      <c r="S5862" t="s">
        <v>420</v>
      </c>
      <c r="T5862" t="s">
        <v>419</v>
      </c>
      <c r="U5862" t="s">
        <v>46</v>
      </c>
      <c r="V5862" t="s">
        <v>212</v>
      </c>
    </row>
    <row r="5863" spans="1:22">
      <c r="A5863" t="s">
        <v>15732</v>
      </c>
      <c r="B5863" s="2">
        <v>45203.50277777778</v>
      </c>
      <c r="C5863" s="2">
        <f t="shared" si="91"/>
        <v>45201</v>
      </c>
      <c r="D5863" t="s">
        <v>838</v>
      </c>
      <c r="E5863" t="s">
        <v>10594</v>
      </c>
      <c r="F5863" t="s">
        <v>166</v>
      </c>
      <c r="G5863" t="s">
        <v>82</v>
      </c>
      <c r="H5863" t="s">
        <v>16</v>
      </c>
      <c r="I5863">
        <v>4</v>
      </c>
      <c r="J5863">
        <v>291.55</v>
      </c>
      <c r="K5863">
        <v>220.11</v>
      </c>
      <c r="L5863">
        <v>1166.2</v>
      </c>
      <c r="M5863">
        <v>880.44</v>
      </c>
      <c r="N5863" t="s">
        <v>15731</v>
      </c>
      <c r="O5863" t="s">
        <v>15730</v>
      </c>
      <c r="P5863" t="s">
        <v>26</v>
      </c>
      <c r="Q5863">
        <v>11.0168</v>
      </c>
      <c r="R5863">
        <v>76.955799999999996</v>
      </c>
      <c r="S5863" t="s">
        <v>193</v>
      </c>
      <c r="T5863" t="s">
        <v>192</v>
      </c>
      <c r="U5863" t="s">
        <v>23</v>
      </c>
      <c r="V5863" t="s">
        <v>9</v>
      </c>
    </row>
    <row r="5864" spans="1:22">
      <c r="A5864" t="s">
        <v>15729</v>
      </c>
      <c r="B5864" s="2">
        <v>45116.696527777778</v>
      </c>
      <c r="C5864" s="2">
        <f t="shared" si="91"/>
        <v>45110</v>
      </c>
      <c r="D5864" t="s">
        <v>833</v>
      </c>
      <c r="E5864" t="s">
        <v>832</v>
      </c>
      <c r="F5864" t="s">
        <v>166</v>
      </c>
      <c r="G5864" t="s">
        <v>91</v>
      </c>
      <c r="H5864" t="s">
        <v>16</v>
      </c>
      <c r="I5864">
        <v>2</v>
      </c>
      <c r="J5864">
        <v>1683.89</v>
      </c>
      <c r="K5864">
        <v>1446.43</v>
      </c>
      <c r="L5864">
        <v>3367.78</v>
      </c>
      <c r="M5864">
        <v>2892.86</v>
      </c>
      <c r="N5864" t="s">
        <v>15728</v>
      </c>
      <c r="O5864" t="s">
        <v>15727</v>
      </c>
      <c r="P5864" t="s">
        <v>13</v>
      </c>
      <c r="Q5864">
        <v>11.664300000000001</v>
      </c>
      <c r="R5864">
        <v>78.146000000000001</v>
      </c>
      <c r="S5864" t="s">
        <v>784</v>
      </c>
      <c r="T5864" t="s">
        <v>783</v>
      </c>
      <c r="U5864" t="s">
        <v>23</v>
      </c>
      <c r="V5864" t="s">
        <v>45</v>
      </c>
    </row>
    <row r="5865" spans="1:22">
      <c r="A5865" t="s">
        <v>15726</v>
      </c>
      <c r="B5865" s="2">
        <v>45069.712500000001</v>
      </c>
      <c r="C5865" s="2">
        <f t="shared" si="91"/>
        <v>45068</v>
      </c>
      <c r="D5865" t="s">
        <v>828</v>
      </c>
      <c r="E5865" t="s">
        <v>3178</v>
      </c>
      <c r="F5865" t="s">
        <v>64</v>
      </c>
      <c r="G5865" t="s">
        <v>91</v>
      </c>
      <c r="H5865" t="s">
        <v>63</v>
      </c>
      <c r="I5865">
        <v>1</v>
      </c>
      <c r="J5865">
        <v>1543.1</v>
      </c>
      <c r="K5865">
        <v>1025.96</v>
      </c>
      <c r="L5865">
        <v>1543.1</v>
      </c>
      <c r="M5865">
        <v>1025.96</v>
      </c>
      <c r="N5865" t="s">
        <v>15725</v>
      </c>
      <c r="O5865" t="s">
        <v>15724</v>
      </c>
      <c r="P5865" t="s">
        <v>60</v>
      </c>
      <c r="Q5865">
        <v>8.7139000000000006</v>
      </c>
      <c r="R5865">
        <v>77.756699999999995</v>
      </c>
      <c r="S5865" t="s">
        <v>79</v>
      </c>
      <c r="T5865" t="s">
        <v>78</v>
      </c>
      <c r="U5865" t="s">
        <v>46</v>
      </c>
      <c r="V5865" t="s">
        <v>9</v>
      </c>
    </row>
    <row r="5866" spans="1:22">
      <c r="A5866" t="s">
        <v>15723</v>
      </c>
      <c r="B5866" s="2">
        <v>45181.797222222223</v>
      </c>
      <c r="C5866" s="2">
        <f t="shared" si="91"/>
        <v>45180</v>
      </c>
      <c r="D5866" t="s">
        <v>823</v>
      </c>
      <c r="E5866" t="s">
        <v>14026</v>
      </c>
      <c r="F5866" t="s">
        <v>83</v>
      </c>
      <c r="G5866" t="s">
        <v>91</v>
      </c>
      <c r="H5866" t="s">
        <v>16</v>
      </c>
      <c r="I5866">
        <v>3</v>
      </c>
      <c r="J5866">
        <v>1685.61</v>
      </c>
      <c r="K5866">
        <v>1339.28</v>
      </c>
      <c r="L5866">
        <v>5056.83</v>
      </c>
      <c r="M5866">
        <v>4017.84</v>
      </c>
      <c r="N5866" t="s">
        <v>15722</v>
      </c>
      <c r="O5866" t="s">
        <v>15721</v>
      </c>
      <c r="P5866" t="s">
        <v>26</v>
      </c>
      <c r="Q5866">
        <v>11.0168</v>
      </c>
      <c r="R5866">
        <v>76.955799999999996</v>
      </c>
      <c r="S5866" t="s">
        <v>176</v>
      </c>
      <c r="T5866" t="s">
        <v>175</v>
      </c>
      <c r="U5866" t="s">
        <v>46</v>
      </c>
      <c r="V5866" t="s">
        <v>9</v>
      </c>
    </row>
    <row r="5867" spans="1:22">
      <c r="A5867" t="s">
        <v>15720</v>
      </c>
      <c r="B5867" s="2">
        <v>45538.549305555556</v>
      </c>
      <c r="C5867" s="2">
        <f t="shared" si="91"/>
        <v>45537</v>
      </c>
      <c r="D5867" t="s">
        <v>818</v>
      </c>
      <c r="E5867" t="s">
        <v>817</v>
      </c>
      <c r="F5867" t="s">
        <v>83</v>
      </c>
      <c r="G5867" t="s">
        <v>91</v>
      </c>
      <c r="H5867" t="s">
        <v>71</v>
      </c>
      <c r="I5867">
        <v>1</v>
      </c>
      <c r="J5867">
        <v>1496.44</v>
      </c>
      <c r="K5867">
        <v>1220.08</v>
      </c>
      <c r="L5867">
        <v>1496.44</v>
      </c>
      <c r="M5867">
        <v>1220.08</v>
      </c>
      <c r="N5867" t="s">
        <v>15719</v>
      </c>
      <c r="O5867" t="s">
        <v>15718</v>
      </c>
      <c r="P5867" t="s">
        <v>112</v>
      </c>
      <c r="Q5867">
        <v>13.082700000000001</v>
      </c>
      <c r="R5867">
        <v>80.270700000000005</v>
      </c>
      <c r="S5867" t="s">
        <v>784</v>
      </c>
      <c r="T5867" t="s">
        <v>783</v>
      </c>
      <c r="U5867" t="s">
        <v>77</v>
      </c>
      <c r="V5867" t="s">
        <v>9</v>
      </c>
    </row>
    <row r="5868" spans="1:22">
      <c r="A5868" t="s">
        <v>15717</v>
      </c>
      <c r="B5868" s="2">
        <v>45502.67291666667</v>
      </c>
      <c r="C5868" s="2">
        <f t="shared" si="91"/>
        <v>45502</v>
      </c>
      <c r="D5868" t="s">
        <v>813</v>
      </c>
      <c r="E5868" t="s">
        <v>10576</v>
      </c>
      <c r="F5868" t="s">
        <v>64</v>
      </c>
      <c r="G5868" t="s">
        <v>72</v>
      </c>
      <c r="H5868" t="s">
        <v>63</v>
      </c>
      <c r="I5868">
        <v>1</v>
      </c>
      <c r="J5868">
        <v>2106.79</v>
      </c>
      <c r="K5868">
        <v>1530.71</v>
      </c>
      <c r="L5868">
        <v>2106.79</v>
      </c>
      <c r="M5868">
        <v>1530.71</v>
      </c>
      <c r="N5868" t="s">
        <v>15716</v>
      </c>
      <c r="O5868" t="s">
        <v>15715</v>
      </c>
      <c r="P5868" t="s">
        <v>121</v>
      </c>
      <c r="Q5868">
        <v>9.9252000000000002</v>
      </c>
      <c r="R5868">
        <v>78.119799999999998</v>
      </c>
      <c r="S5868" t="s">
        <v>1238</v>
      </c>
      <c r="T5868" t="s">
        <v>1237</v>
      </c>
      <c r="U5868" t="s">
        <v>46</v>
      </c>
      <c r="V5868" t="s">
        <v>45</v>
      </c>
    </row>
    <row r="5869" spans="1:22">
      <c r="A5869" t="s">
        <v>15714</v>
      </c>
      <c r="B5869" s="2">
        <v>45528.906944444447</v>
      </c>
      <c r="C5869" s="2">
        <f t="shared" si="91"/>
        <v>45523</v>
      </c>
      <c r="D5869" t="s">
        <v>808</v>
      </c>
      <c r="E5869" t="s">
        <v>14016</v>
      </c>
      <c r="F5869" t="s">
        <v>136</v>
      </c>
      <c r="G5869" t="s">
        <v>82</v>
      </c>
      <c r="H5869" t="s">
        <v>29</v>
      </c>
      <c r="I5869">
        <v>1</v>
      </c>
      <c r="J5869">
        <v>1219.26</v>
      </c>
      <c r="K5869">
        <v>815.11</v>
      </c>
      <c r="L5869">
        <v>1219.26</v>
      </c>
      <c r="M5869">
        <v>815.11</v>
      </c>
      <c r="N5869" t="s">
        <v>15713</v>
      </c>
      <c r="O5869" t="s">
        <v>15712</v>
      </c>
      <c r="P5869" t="s">
        <v>60</v>
      </c>
      <c r="Q5869">
        <v>8.7139000000000006</v>
      </c>
      <c r="R5869">
        <v>77.756699999999995</v>
      </c>
      <c r="S5869" t="s">
        <v>333</v>
      </c>
      <c r="T5869" t="s">
        <v>332</v>
      </c>
      <c r="U5869" t="s">
        <v>46</v>
      </c>
      <c r="V5869" t="s">
        <v>9</v>
      </c>
    </row>
    <row r="5870" spans="1:22">
      <c r="A5870" t="s">
        <v>15711</v>
      </c>
      <c r="B5870" s="2">
        <v>45015.775694444441</v>
      </c>
      <c r="C5870" s="2">
        <f t="shared" si="91"/>
        <v>45012</v>
      </c>
      <c r="D5870" t="s">
        <v>803</v>
      </c>
      <c r="E5870" t="s">
        <v>802</v>
      </c>
      <c r="F5870" t="s">
        <v>18</v>
      </c>
      <c r="G5870" t="s">
        <v>115</v>
      </c>
      <c r="H5870" t="s">
        <v>29</v>
      </c>
      <c r="I5870">
        <v>2</v>
      </c>
      <c r="J5870">
        <v>1781.73</v>
      </c>
      <c r="K5870">
        <v>1316.86</v>
      </c>
      <c r="L5870">
        <v>3563.46</v>
      </c>
      <c r="M5870">
        <v>2633.72</v>
      </c>
      <c r="N5870" t="s">
        <v>15710</v>
      </c>
      <c r="O5870" t="s">
        <v>15709</v>
      </c>
      <c r="P5870" t="s">
        <v>121</v>
      </c>
      <c r="Q5870">
        <v>9.9252000000000002</v>
      </c>
      <c r="R5870">
        <v>78.119799999999998</v>
      </c>
      <c r="S5870" t="s">
        <v>333</v>
      </c>
      <c r="T5870" t="s">
        <v>332</v>
      </c>
      <c r="U5870" t="s">
        <v>10</v>
      </c>
      <c r="V5870" t="s">
        <v>45</v>
      </c>
    </row>
    <row r="5871" spans="1:22">
      <c r="A5871" t="s">
        <v>15708</v>
      </c>
      <c r="B5871" s="2">
        <v>45415.589583333334</v>
      </c>
      <c r="C5871" s="2">
        <f t="shared" si="91"/>
        <v>45411</v>
      </c>
      <c r="D5871" t="s">
        <v>798</v>
      </c>
      <c r="E5871" t="s">
        <v>15707</v>
      </c>
      <c r="F5871" t="s">
        <v>73</v>
      </c>
      <c r="G5871" t="s">
        <v>115</v>
      </c>
      <c r="H5871" t="s">
        <v>63</v>
      </c>
      <c r="I5871">
        <v>1</v>
      </c>
      <c r="J5871">
        <v>2002.45</v>
      </c>
      <c r="K5871">
        <v>1785.58</v>
      </c>
      <c r="L5871">
        <v>2002.45</v>
      </c>
      <c r="M5871">
        <v>1785.58</v>
      </c>
      <c r="N5871" t="s">
        <v>15706</v>
      </c>
      <c r="O5871" t="s">
        <v>15705</v>
      </c>
      <c r="P5871" t="s">
        <v>26</v>
      </c>
      <c r="Q5871">
        <v>11.0168</v>
      </c>
      <c r="R5871">
        <v>76.955799999999996</v>
      </c>
      <c r="S5871" t="s">
        <v>616</v>
      </c>
      <c r="T5871" t="s">
        <v>615</v>
      </c>
      <c r="U5871" t="s">
        <v>57</v>
      </c>
      <c r="V5871" t="s">
        <v>45</v>
      </c>
    </row>
    <row r="5872" spans="1:22">
      <c r="A5872" t="s">
        <v>15704</v>
      </c>
      <c r="B5872" s="2">
        <v>45353.678472222222</v>
      </c>
      <c r="C5872" s="2">
        <f t="shared" si="91"/>
        <v>45348</v>
      </c>
      <c r="D5872" t="s">
        <v>793</v>
      </c>
      <c r="E5872" t="s">
        <v>6952</v>
      </c>
      <c r="F5872" t="s">
        <v>166</v>
      </c>
      <c r="G5872" t="s">
        <v>106</v>
      </c>
      <c r="H5872" t="s">
        <v>29</v>
      </c>
      <c r="I5872">
        <v>3</v>
      </c>
      <c r="J5872">
        <v>484.51</v>
      </c>
      <c r="K5872">
        <v>327.62</v>
      </c>
      <c r="L5872">
        <v>1453.53</v>
      </c>
      <c r="M5872">
        <v>982.86</v>
      </c>
      <c r="N5872" t="s">
        <v>15703</v>
      </c>
      <c r="O5872" t="s">
        <v>15702</v>
      </c>
      <c r="P5872" t="s">
        <v>112</v>
      </c>
      <c r="Q5872">
        <v>13.082700000000001</v>
      </c>
      <c r="R5872">
        <v>80.270700000000005</v>
      </c>
      <c r="S5872" t="s">
        <v>146</v>
      </c>
      <c r="T5872" t="s">
        <v>145</v>
      </c>
      <c r="U5872" t="s">
        <v>10</v>
      </c>
      <c r="V5872" t="s">
        <v>9</v>
      </c>
    </row>
    <row r="5873" spans="1:22">
      <c r="A5873" t="s">
        <v>15701</v>
      </c>
      <c r="B5873" s="2">
        <v>45097.683333333334</v>
      </c>
      <c r="C5873" s="2">
        <f t="shared" si="91"/>
        <v>45096</v>
      </c>
      <c r="D5873" t="s">
        <v>788</v>
      </c>
      <c r="E5873" t="s">
        <v>10557</v>
      </c>
      <c r="F5873" t="s">
        <v>64</v>
      </c>
      <c r="G5873" t="s">
        <v>53</v>
      </c>
      <c r="H5873" t="s">
        <v>40</v>
      </c>
      <c r="I5873">
        <v>2</v>
      </c>
      <c r="J5873">
        <v>1114.51</v>
      </c>
      <c r="K5873">
        <v>780.07</v>
      </c>
      <c r="L5873">
        <v>2229.02</v>
      </c>
      <c r="M5873">
        <v>1560.14</v>
      </c>
      <c r="N5873" t="s">
        <v>15700</v>
      </c>
      <c r="O5873" t="s">
        <v>15699</v>
      </c>
      <c r="P5873" t="s">
        <v>37</v>
      </c>
      <c r="Q5873">
        <v>10.7905</v>
      </c>
      <c r="R5873">
        <v>78.704700000000003</v>
      </c>
      <c r="S5873" t="s">
        <v>133</v>
      </c>
      <c r="T5873" t="s">
        <v>132</v>
      </c>
      <c r="U5873" t="s">
        <v>10</v>
      </c>
      <c r="V5873" t="s">
        <v>212</v>
      </c>
    </row>
    <row r="5874" spans="1:22">
      <c r="A5874" t="s">
        <v>15698</v>
      </c>
      <c r="B5874" s="2">
        <v>45493.619444444441</v>
      </c>
      <c r="C5874" s="2">
        <f t="shared" si="91"/>
        <v>45488</v>
      </c>
      <c r="D5874" t="s">
        <v>781</v>
      </c>
      <c r="E5874" t="s">
        <v>5060</v>
      </c>
      <c r="F5874" t="s">
        <v>83</v>
      </c>
      <c r="G5874" t="s">
        <v>106</v>
      </c>
      <c r="H5874" t="s">
        <v>52</v>
      </c>
      <c r="I5874">
        <v>1</v>
      </c>
      <c r="J5874">
        <v>355.24</v>
      </c>
      <c r="K5874">
        <v>281.27</v>
      </c>
      <c r="L5874">
        <v>355.24</v>
      </c>
      <c r="M5874">
        <v>281.27</v>
      </c>
      <c r="N5874" t="s">
        <v>15697</v>
      </c>
      <c r="O5874" t="s">
        <v>15696</v>
      </c>
      <c r="P5874" t="s">
        <v>13</v>
      </c>
      <c r="Q5874">
        <v>11.664300000000001</v>
      </c>
      <c r="R5874">
        <v>78.146000000000001</v>
      </c>
      <c r="S5874" t="s">
        <v>432</v>
      </c>
      <c r="T5874" t="s">
        <v>431</v>
      </c>
      <c r="U5874" t="s">
        <v>23</v>
      </c>
      <c r="V5874" t="s">
        <v>9</v>
      </c>
    </row>
    <row r="5875" spans="1:22">
      <c r="A5875" t="s">
        <v>15695</v>
      </c>
      <c r="B5875" s="2">
        <v>45207.607638888891</v>
      </c>
      <c r="C5875" s="2">
        <f t="shared" si="91"/>
        <v>45201</v>
      </c>
      <c r="D5875" t="s">
        <v>776</v>
      </c>
      <c r="E5875" t="s">
        <v>10550</v>
      </c>
      <c r="F5875" t="s">
        <v>201</v>
      </c>
      <c r="G5875" t="s">
        <v>72</v>
      </c>
      <c r="H5875" t="s">
        <v>40</v>
      </c>
      <c r="I5875">
        <v>1</v>
      </c>
      <c r="J5875">
        <v>684</v>
      </c>
      <c r="K5875">
        <v>574.87</v>
      </c>
      <c r="L5875">
        <v>684</v>
      </c>
      <c r="M5875">
        <v>574.87</v>
      </c>
      <c r="N5875" t="s">
        <v>15694</v>
      </c>
      <c r="O5875" t="s">
        <v>15693</v>
      </c>
      <c r="P5875" t="s">
        <v>60</v>
      </c>
      <c r="Q5875">
        <v>8.7139000000000006</v>
      </c>
      <c r="R5875">
        <v>77.756699999999995</v>
      </c>
      <c r="S5875" t="s">
        <v>564</v>
      </c>
      <c r="T5875" t="s">
        <v>563</v>
      </c>
      <c r="U5875" t="s">
        <v>57</v>
      </c>
      <c r="V5875" t="s">
        <v>9</v>
      </c>
    </row>
    <row r="5876" spans="1:22">
      <c r="A5876" t="s">
        <v>15692</v>
      </c>
      <c r="B5876" s="2">
        <v>45542.513194444444</v>
      </c>
      <c r="C5876" s="2">
        <f t="shared" si="91"/>
        <v>45537</v>
      </c>
      <c r="D5876" t="s">
        <v>771</v>
      </c>
      <c r="E5876" t="s">
        <v>5053</v>
      </c>
      <c r="F5876" t="s">
        <v>31</v>
      </c>
      <c r="G5876" t="s">
        <v>106</v>
      </c>
      <c r="H5876" t="s">
        <v>63</v>
      </c>
      <c r="I5876">
        <v>2</v>
      </c>
      <c r="J5876">
        <v>1942.55</v>
      </c>
      <c r="K5876">
        <v>1597.13</v>
      </c>
      <c r="L5876">
        <v>3885.1</v>
      </c>
      <c r="M5876">
        <v>3194.26</v>
      </c>
      <c r="N5876" t="s">
        <v>15691</v>
      </c>
      <c r="O5876" t="s">
        <v>15690</v>
      </c>
      <c r="P5876" t="s">
        <v>68</v>
      </c>
      <c r="Q5876">
        <v>11.34</v>
      </c>
      <c r="R5876">
        <v>77.717200000000005</v>
      </c>
      <c r="S5876" t="s">
        <v>616</v>
      </c>
      <c r="T5876" t="s">
        <v>615</v>
      </c>
      <c r="U5876" t="s">
        <v>10</v>
      </c>
      <c r="V5876" t="s">
        <v>9</v>
      </c>
    </row>
    <row r="5877" spans="1:22">
      <c r="A5877" t="s">
        <v>15689</v>
      </c>
      <c r="B5877" s="2">
        <v>45481.597222222219</v>
      </c>
      <c r="C5877" s="2">
        <f t="shared" si="91"/>
        <v>45481</v>
      </c>
      <c r="D5877" t="s">
        <v>766</v>
      </c>
      <c r="E5877" t="s">
        <v>6933</v>
      </c>
      <c r="F5877" t="s">
        <v>201</v>
      </c>
      <c r="G5877" t="s">
        <v>91</v>
      </c>
      <c r="H5877" t="s">
        <v>40</v>
      </c>
      <c r="I5877">
        <v>2</v>
      </c>
      <c r="J5877">
        <v>960.93</v>
      </c>
      <c r="K5877">
        <v>589.52</v>
      </c>
      <c r="L5877">
        <v>1921.86</v>
      </c>
      <c r="M5877">
        <v>1179.04</v>
      </c>
      <c r="N5877" t="s">
        <v>15688</v>
      </c>
      <c r="O5877" t="s">
        <v>15687</v>
      </c>
      <c r="P5877" t="s">
        <v>13</v>
      </c>
      <c r="Q5877">
        <v>11.664300000000001</v>
      </c>
      <c r="R5877">
        <v>78.146000000000001</v>
      </c>
      <c r="S5877" t="s">
        <v>396</v>
      </c>
      <c r="T5877" t="s">
        <v>395</v>
      </c>
      <c r="U5877" t="s">
        <v>23</v>
      </c>
      <c r="V5877" t="s">
        <v>45</v>
      </c>
    </row>
    <row r="5878" spans="1:22">
      <c r="A5878" t="s">
        <v>15686</v>
      </c>
      <c r="B5878" s="2">
        <v>45064.67291666667</v>
      </c>
      <c r="C5878" s="2">
        <f t="shared" si="91"/>
        <v>45061</v>
      </c>
      <c r="D5878" t="s">
        <v>759</v>
      </c>
      <c r="E5878" t="s">
        <v>15685</v>
      </c>
      <c r="F5878" t="s">
        <v>201</v>
      </c>
      <c r="G5878" t="s">
        <v>91</v>
      </c>
      <c r="H5878" t="s">
        <v>16</v>
      </c>
      <c r="I5878">
        <v>3</v>
      </c>
      <c r="J5878">
        <v>688.72</v>
      </c>
      <c r="K5878">
        <v>556.21</v>
      </c>
      <c r="L5878">
        <v>2066.16</v>
      </c>
      <c r="M5878">
        <v>1668.63</v>
      </c>
      <c r="N5878" t="s">
        <v>15684</v>
      </c>
      <c r="O5878" t="s">
        <v>15683</v>
      </c>
      <c r="P5878" t="s">
        <v>60</v>
      </c>
      <c r="Q5878">
        <v>8.7139000000000006</v>
      </c>
      <c r="R5878">
        <v>77.756699999999995</v>
      </c>
      <c r="S5878" t="s">
        <v>214</v>
      </c>
      <c r="T5878" t="s">
        <v>213</v>
      </c>
      <c r="U5878" t="s">
        <v>23</v>
      </c>
      <c r="V5878" t="s">
        <v>22</v>
      </c>
    </row>
    <row r="5879" spans="1:22">
      <c r="A5879" t="s">
        <v>15682</v>
      </c>
      <c r="B5879" s="2">
        <v>45086.890277777777</v>
      </c>
      <c r="C5879" s="2">
        <f t="shared" si="91"/>
        <v>45082</v>
      </c>
      <c r="D5879" t="s">
        <v>754</v>
      </c>
      <c r="E5879" t="s">
        <v>15681</v>
      </c>
      <c r="F5879" t="s">
        <v>136</v>
      </c>
      <c r="G5879" t="s">
        <v>115</v>
      </c>
      <c r="H5879" t="s">
        <v>16</v>
      </c>
      <c r="I5879">
        <v>4</v>
      </c>
      <c r="J5879">
        <v>923.6</v>
      </c>
      <c r="K5879">
        <v>627.16</v>
      </c>
      <c r="L5879">
        <v>3694.4</v>
      </c>
      <c r="M5879">
        <v>2508.64</v>
      </c>
      <c r="N5879" t="s">
        <v>15680</v>
      </c>
      <c r="O5879" t="s">
        <v>15679</v>
      </c>
      <c r="P5879" t="s">
        <v>68</v>
      </c>
      <c r="Q5879">
        <v>11.34</v>
      </c>
      <c r="R5879">
        <v>77.717200000000005</v>
      </c>
      <c r="S5879" t="s">
        <v>302</v>
      </c>
      <c r="T5879" t="s">
        <v>301</v>
      </c>
      <c r="U5879" t="s">
        <v>23</v>
      </c>
      <c r="V5879" t="s">
        <v>45</v>
      </c>
    </row>
    <row r="5880" spans="1:22">
      <c r="A5880" t="s">
        <v>15678</v>
      </c>
      <c r="B5880" s="2">
        <v>44983.627083333333</v>
      </c>
      <c r="C5880" s="2">
        <f t="shared" si="91"/>
        <v>44977</v>
      </c>
      <c r="D5880" t="s">
        <v>749</v>
      </c>
      <c r="E5880" t="s">
        <v>15677</v>
      </c>
      <c r="F5880" t="s">
        <v>83</v>
      </c>
      <c r="G5880" t="s">
        <v>41</v>
      </c>
      <c r="H5880" t="s">
        <v>16</v>
      </c>
      <c r="I5880">
        <v>1</v>
      </c>
      <c r="J5880">
        <v>434.33</v>
      </c>
      <c r="K5880">
        <v>381</v>
      </c>
      <c r="L5880">
        <v>434.33</v>
      </c>
      <c r="M5880">
        <v>381</v>
      </c>
      <c r="N5880" t="s">
        <v>15676</v>
      </c>
      <c r="O5880" t="s">
        <v>15675</v>
      </c>
      <c r="P5880" t="s">
        <v>13</v>
      </c>
      <c r="Q5880">
        <v>11.664300000000001</v>
      </c>
      <c r="R5880">
        <v>78.146000000000001</v>
      </c>
      <c r="S5880" t="s">
        <v>295</v>
      </c>
      <c r="T5880" t="s">
        <v>294</v>
      </c>
      <c r="U5880" t="s">
        <v>57</v>
      </c>
      <c r="V5880" t="s">
        <v>9</v>
      </c>
    </row>
    <row r="5881" spans="1:22">
      <c r="A5881" t="s">
        <v>15674</v>
      </c>
      <c r="B5881" s="2">
        <v>45332.861805555556</v>
      </c>
      <c r="C5881" s="2">
        <f t="shared" si="91"/>
        <v>45327</v>
      </c>
      <c r="D5881" t="s">
        <v>744</v>
      </c>
      <c r="E5881" t="s">
        <v>743</v>
      </c>
      <c r="F5881" t="s">
        <v>31</v>
      </c>
      <c r="G5881" t="s">
        <v>41</v>
      </c>
      <c r="H5881" t="s">
        <v>52</v>
      </c>
      <c r="I5881">
        <v>1</v>
      </c>
      <c r="J5881">
        <v>1601.98</v>
      </c>
      <c r="K5881">
        <v>1004.9</v>
      </c>
      <c r="L5881">
        <v>1601.98</v>
      </c>
      <c r="M5881">
        <v>1004.9</v>
      </c>
      <c r="N5881" t="s">
        <v>15673</v>
      </c>
      <c r="O5881" t="s">
        <v>15672</v>
      </c>
      <c r="P5881" t="s">
        <v>37</v>
      </c>
      <c r="Q5881">
        <v>10.7905</v>
      </c>
      <c r="R5881">
        <v>78.704700000000003</v>
      </c>
      <c r="S5881" t="s">
        <v>120</v>
      </c>
      <c r="T5881" t="s">
        <v>119</v>
      </c>
      <c r="U5881" t="s">
        <v>23</v>
      </c>
      <c r="V5881" t="s">
        <v>22</v>
      </c>
    </row>
    <row r="5882" spans="1:22">
      <c r="A5882" t="s">
        <v>15671</v>
      </c>
      <c r="B5882" s="2">
        <v>45379.589583333334</v>
      </c>
      <c r="C5882" s="2">
        <f t="shared" si="91"/>
        <v>45376</v>
      </c>
      <c r="D5882" t="s">
        <v>739</v>
      </c>
      <c r="E5882" t="s">
        <v>8730</v>
      </c>
      <c r="F5882" t="s">
        <v>83</v>
      </c>
      <c r="G5882" t="s">
        <v>17</v>
      </c>
      <c r="H5882" t="s">
        <v>63</v>
      </c>
      <c r="I5882">
        <v>1</v>
      </c>
      <c r="J5882">
        <v>374.15</v>
      </c>
      <c r="K5882">
        <v>241.75</v>
      </c>
      <c r="L5882">
        <v>374.15</v>
      </c>
      <c r="M5882">
        <v>241.75</v>
      </c>
      <c r="N5882" t="s">
        <v>15670</v>
      </c>
      <c r="O5882" t="s">
        <v>15669</v>
      </c>
      <c r="P5882" t="s">
        <v>37</v>
      </c>
      <c r="Q5882">
        <v>10.7905</v>
      </c>
      <c r="R5882">
        <v>78.704700000000003</v>
      </c>
      <c r="S5882" t="s">
        <v>1238</v>
      </c>
      <c r="T5882" t="s">
        <v>1237</v>
      </c>
      <c r="U5882" t="s">
        <v>57</v>
      </c>
      <c r="V5882" t="s">
        <v>9</v>
      </c>
    </row>
    <row r="5883" spans="1:22">
      <c r="A5883" t="s">
        <v>15668</v>
      </c>
      <c r="B5883" s="2">
        <v>44980.55972222222</v>
      </c>
      <c r="C5883" s="2">
        <f t="shared" si="91"/>
        <v>44977</v>
      </c>
      <c r="D5883" t="s">
        <v>732</v>
      </c>
      <c r="E5883" t="s">
        <v>13969</v>
      </c>
      <c r="F5883" t="s">
        <v>166</v>
      </c>
      <c r="G5883" t="s">
        <v>30</v>
      </c>
      <c r="H5883" t="s">
        <v>40</v>
      </c>
      <c r="I5883">
        <v>2</v>
      </c>
      <c r="J5883">
        <v>444.02</v>
      </c>
      <c r="K5883">
        <v>386.37</v>
      </c>
      <c r="L5883">
        <v>888.04</v>
      </c>
      <c r="M5883">
        <v>772.74</v>
      </c>
      <c r="N5883" t="s">
        <v>15667</v>
      </c>
      <c r="O5883" t="s">
        <v>15666</v>
      </c>
      <c r="P5883" t="s">
        <v>60</v>
      </c>
      <c r="Q5883">
        <v>8.7139000000000006</v>
      </c>
      <c r="R5883">
        <v>77.756699999999995</v>
      </c>
      <c r="S5883" t="s">
        <v>96</v>
      </c>
      <c r="T5883" t="s">
        <v>95</v>
      </c>
      <c r="U5883" t="s">
        <v>23</v>
      </c>
      <c r="V5883" t="s">
        <v>9</v>
      </c>
    </row>
    <row r="5884" spans="1:22">
      <c r="A5884" t="s">
        <v>15665</v>
      </c>
      <c r="B5884" s="2">
        <v>45499.788194444445</v>
      </c>
      <c r="C5884" s="2">
        <f t="shared" si="91"/>
        <v>45495</v>
      </c>
      <c r="D5884" t="s">
        <v>727</v>
      </c>
      <c r="E5884" t="s">
        <v>726</v>
      </c>
      <c r="F5884" t="s">
        <v>166</v>
      </c>
      <c r="G5884" t="s">
        <v>115</v>
      </c>
      <c r="H5884" t="s">
        <v>29</v>
      </c>
      <c r="I5884">
        <v>2</v>
      </c>
      <c r="J5884">
        <v>754.38</v>
      </c>
      <c r="K5884">
        <v>480.33</v>
      </c>
      <c r="L5884">
        <v>1508.76</v>
      </c>
      <c r="M5884">
        <v>960.66</v>
      </c>
      <c r="N5884" t="s">
        <v>15664</v>
      </c>
      <c r="O5884" t="s">
        <v>15663</v>
      </c>
      <c r="P5884" t="s">
        <v>49</v>
      </c>
      <c r="Q5884">
        <v>12.916499999999999</v>
      </c>
      <c r="R5884">
        <v>79.132499999999993</v>
      </c>
      <c r="S5884" t="s">
        <v>214</v>
      </c>
      <c r="T5884" t="s">
        <v>213</v>
      </c>
      <c r="U5884" t="s">
        <v>10</v>
      </c>
      <c r="V5884" t="s">
        <v>9</v>
      </c>
    </row>
    <row r="5885" spans="1:22">
      <c r="A5885" t="s">
        <v>15662</v>
      </c>
      <c r="B5885" s="2">
        <v>45019.682638888888</v>
      </c>
      <c r="C5885" s="2">
        <f t="shared" si="91"/>
        <v>45019</v>
      </c>
      <c r="D5885" t="s">
        <v>722</v>
      </c>
      <c r="E5885" t="s">
        <v>12264</v>
      </c>
      <c r="F5885" t="s">
        <v>136</v>
      </c>
      <c r="G5885" t="s">
        <v>17</v>
      </c>
      <c r="H5885" t="s">
        <v>29</v>
      </c>
      <c r="I5885">
        <v>4</v>
      </c>
      <c r="J5885">
        <v>943.32</v>
      </c>
      <c r="K5885">
        <v>602.20000000000005</v>
      </c>
      <c r="L5885">
        <v>3773.28</v>
      </c>
      <c r="M5885">
        <v>2408.8000000000002</v>
      </c>
      <c r="N5885" t="s">
        <v>15661</v>
      </c>
      <c r="O5885" t="s">
        <v>15660</v>
      </c>
      <c r="P5885" t="s">
        <v>49</v>
      </c>
      <c r="Q5885">
        <v>12.916499999999999</v>
      </c>
      <c r="R5885">
        <v>79.132499999999993</v>
      </c>
      <c r="S5885" t="s">
        <v>333</v>
      </c>
      <c r="T5885" t="s">
        <v>332</v>
      </c>
      <c r="U5885" t="s">
        <v>77</v>
      </c>
      <c r="V5885" t="s">
        <v>22</v>
      </c>
    </row>
    <row r="5886" spans="1:22">
      <c r="A5886" t="s">
        <v>15659</v>
      </c>
      <c r="B5886" s="2">
        <v>45178.85</v>
      </c>
      <c r="C5886" s="2">
        <f t="shared" si="91"/>
        <v>45173</v>
      </c>
      <c r="D5886" t="s">
        <v>717</v>
      </c>
      <c r="E5886" t="s">
        <v>5016</v>
      </c>
      <c r="F5886" t="s">
        <v>31</v>
      </c>
      <c r="G5886" t="s">
        <v>82</v>
      </c>
      <c r="H5886" t="s">
        <v>52</v>
      </c>
      <c r="I5886">
        <v>1</v>
      </c>
      <c r="J5886">
        <v>2289.39</v>
      </c>
      <c r="K5886">
        <v>1378.38</v>
      </c>
      <c r="L5886">
        <v>2289.39</v>
      </c>
      <c r="M5886">
        <v>1378.38</v>
      </c>
      <c r="N5886" t="s">
        <v>15658</v>
      </c>
      <c r="O5886" t="s">
        <v>15657</v>
      </c>
      <c r="P5886" t="s">
        <v>121</v>
      </c>
      <c r="Q5886">
        <v>9.9252000000000002</v>
      </c>
      <c r="R5886">
        <v>78.119799999999998</v>
      </c>
      <c r="S5886" t="s">
        <v>396</v>
      </c>
      <c r="T5886" t="s">
        <v>395</v>
      </c>
      <c r="U5886" t="s">
        <v>46</v>
      </c>
      <c r="V5886" t="s">
        <v>9</v>
      </c>
    </row>
    <row r="5887" spans="1:22">
      <c r="A5887" t="s">
        <v>15656</v>
      </c>
      <c r="B5887" s="2">
        <v>45014.496527777781</v>
      </c>
      <c r="C5887" s="2">
        <f t="shared" si="91"/>
        <v>45012</v>
      </c>
      <c r="D5887" t="s">
        <v>712</v>
      </c>
      <c r="E5887" t="s">
        <v>15655</v>
      </c>
      <c r="F5887" t="s">
        <v>136</v>
      </c>
      <c r="G5887" t="s">
        <v>72</v>
      </c>
      <c r="H5887" t="s">
        <v>71</v>
      </c>
      <c r="I5887">
        <v>2</v>
      </c>
      <c r="J5887">
        <v>314.57</v>
      </c>
      <c r="K5887">
        <v>206.47</v>
      </c>
      <c r="L5887">
        <v>629.14</v>
      </c>
      <c r="M5887">
        <v>412.94</v>
      </c>
      <c r="N5887" t="s">
        <v>15654</v>
      </c>
      <c r="O5887" t="s">
        <v>15653</v>
      </c>
      <c r="P5887" t="s">
        <v>13</v>
      </c>
      <c r="Q5887">
        <v>11.664300000000001</v>
      </c>
      <c r="R5887">
        <v>78.146000000000001</v>
      </c>
      <c r="S5887" t="s">
        <v>250</v>
      </c>
      <c r="T5887" t="s">
        <v>249</v>
      </c>
      <c r="U5887" t="s">
        <v>77</v>
      </c>
      <c r="V5887" t="s">
        <v>45</v>
      </c>
    </row>
    <row r="5888" spans="1:22">
      <c r="A5888" t="s">
        <v>15652</v>
      </c>
      <c r="B5888" s="2">
        <v>45173.600694444445</v>
      </c>
      <c r="C5888" s="2">
        <f t="shared" si="91"/>
        <v>45173</v>
      </c>
      <c r="D5888" t="s">
        <v>707</v>
      </c>
      <c r="E5888" t="s">
        <v>15651</v>
      </c>
      <c r="F5888" t="s">
        <v>201</v>
      </c>
      <c r="G5888" t="s">
        <v>82</v>
      </c>
      <c r="H5888" t="s">
        <v>16</v>
      </c>
      <c r="I5888">
        <v>2</v>
      </c>
      <c r="J5888">
        <v>1077.08</v>
      </c>
      <c r="K5888">
        <v>796.91</v>
      </c>
      <c r="L5888">
        <v>2154.16</v>
      </c>
      <c r="M5888">
        <v>1593.82</v>
      </c>
      <c r="N5888" t="s">
        <v>15650</v>
      </c>
      <c r="O5888" t="s">
        <v>15649</v>
      </c>
      <c r="P5888" t="s">
        <v>112</v>
      </c>
      <c r="Q5888">
        <v>13.082700000000001</v>
      </c>
      <c r="R5888">
        <v>80.270700000000005</v>
      </c>
      <c r="S5888" t="s">
        <v>25</v>
      </c>
      <c r="T5888" t="s">
        <v>24</v>
      </c>
      <c r="U5888" t="s">
        <v>46</v>
      </c>
      <c r="V5888" t="s">
        <v>9</v>
      </c>
    </row>
    <row r="5889" spans="1:22">
      <c r="A5889" t="s">
        <v>15648</v>
      </c>
      <c r="B5889" s="2">
        <v>45120.586111111108</v>
      </c>
      <c r="C5889" s="2">
        <f t="shared" si="91"/>
        <v>45117</v>
      </c>
      <c r="D5889" t="s">
        <v>702</v>
      </c>
      <c r="E5889" t="s">
        <v>3086</v>
      </c>
      <c r="F5889" t="s">
        <v>31</v>
      </c>
      <c r="G5889" t="s">
        <v>41</v>
      </c>
      <c r="H5889" t="s">
        <v>29</v>
      </c>
      <c r="I5889">
        <v>1</v>
      </c>
      <c r="J5889">
        <v>1481.57</v>
      </c>
      <c r="K5889">
        <v>1135.3</v>
      </c>
      <c r="L5889">
        <v>1481.57</v>
      </c>
      <c r="M5889">
        <v>1135.3</v>
      </c>
      <c r="N5889" t="s">
        <v>15647</v>
      </c>
      <c r="O5889" t="s">
        <v>15646</v>
      </c>
      <c r="P5889" t="s">
        <v>112</v>
      </c>
      <c r="Q5889">
        <v>13.082700000000001</v>
      </c>
      <c r="R5889">
        <v>80.270700000000005</v>
      </c>
      <c r="S5889" t="s">
        <v>269</v>
      </c>
      <c r="T5889" t="s">
        <v>268</v>
      </c>
      <c r="U5889" t="s">
        <v>57</v>
      </c>
      <c r="V5889" t="s">
        <v>45</v>
      </c>
    </row>
    <row r="5890" spans="1:22">
      <c r="A5890" t="s">
        <v>15645</v>
      </c>
      <c r="B5890" s="2">
        <v>45372.559027777781</v>
      </c>
      <c r="C5890" s="2">
        <f t="shared" si="91"/>
        <v>45369</v>
      </c>
      <c r="D5890" t="s">
        <v>697</v>
      </c>
      <c r="E5890" t="s">
        <v>15644</v>
      </c>
      <c r="F5890" t="s">
        <v>18</v>
      </c>
      <c r="G5890" t="s">
        <v>53</v>
      </c>
      <c r="H5890" t="s">
        <v>63</v>
      </c>
      <c r="I5890">
        <v>2</v>
      </c>
      <c r="J5890">
        <v>1481.34</v>
      </c>
      <c r="K5890">
        <v>1160.45</v>
      </c>
      <c r="L5890">
        <v>2962.68</v>
      </c>
      <c r="M5890">
        <v>2320.9</v>
      </c>
      <c r="N5890" t="s">
        <v>15643</v>
      </c>
      <c r="O5890" t="s">
        <v>15642</v>
      </c>
      <c r="P5890" t="s">
        <v>68</v>
      </c>
      <c r="Q5890">
        <v>11.34</v>
      </c>
      <c r="R5890">
        <v>77.717200000000005</v>
      </c>
      <c r="S5890" t="s">
        <v>120</v>
      </c>
      <c r="T5890" t="s">
        <v>119</v>
      </c>
      <c r="U5890" t="s">
        <v>46</v>
      </c>
      <c r="V5890" t="s">
        <v>9</v>
      </c>
    </row>
    <row r="5891" spans="1:22">
      <c r="A5891" t="s">
        <v>15641</v>
      </c>
      <c r="B5891" s="2">
        <v>45489.803472222222</v>
      </c>
      <c r="C5891" s="2">
        <f t="shared" ref="C5891:C5954" si="92">INT(B5891) - WEEKDAY(INT(B5891), 2) + 1</f>
        <v>45488</v>
      </c>
      <c r="D5891" t="s">
        <v>692</v>
      </c>
      <c r="E5891" t="s">
        <v>15640</v>
      </c>
      <c r="F5891" t="s">
        <v>83</v>
      </c>
      <c r="G5891" t="s">
        <v>115</v>
      </c>
      <c r="H5891" t="s">
        <v>52</v>
      </c>
      <c r="I5891">
        <v>2</v>
      </c>
      <c r="J5891">
        <v>209.85</v>
      </c>
      <c r="K5891">
        <v>131.91</v>
      </c>
      <c r="L5891">
        <v>419.7</v>
      </c>
      <c r="M5891">
        <v>263.82</v>
      </c>
      <c r="N5891" t="s">
        <v>15639</v>
      </c>
      <c r="O5891" t="s">
        <v>15638</v>
      </c>
      <c r="P5891" t="s">
        <v>49</v>
      </c>
      <c r="Q5891">
        <v>12.916499999999999</v>
      </c>
      <c r="R5891">
        <v>79.132499999999993</v>
      </c>
      <c r="S5891" t="s">
        <v>352</v>
      </c>
      <c r="T5891" t="s">
        <v>351</v>
      </c>
      <c r="U5891" t="s">
        <v>23</v>
      </c>
      <c r="V5891" t="s">
        <v>212</v>
      </c>
    </row>
    <row r="5892" spans="1:22">
      <c r="A5892" t="s">
        <v>15637</v>
      </c>
      <c r="B5892" s="2">
        <v>45543.517361111109</v>
      </c>
      <c r="C5892" s="2">
        <f t="shared" si="92"/>
        <v>45537</v>
      </c>
      <c r="D5892" t="s">
        <v>687</v>
      </c>
      <c r="E5892" t="s">
        <v>15636</v>
      </c>
      <c r="F5892" t="s">
        <v>83</v>
      </c>
      <c r="G5892" t="s">
        <v>82</v>
      </c>
      <c r="H5892" t="s">
        <v>40</v>
      </c>
      <c r="I5892">
        <v>3</v>
      </c>
      <c r="J5892">
        <v>200.24</v>
      </c>
      <c r="K5892">
        <v>175.72</v>
      </c>
      <c r="L5892">
        <v>600.72</v>
      </c>
      <c r="M5892">
        <v>527.16</v>
      </c>
      <c r="N5892" t="s">
        <v>15635</v>
      </c>
      <c r="O5892" t="s">
        <v>15634</v>
      </c>
      <c r="P5892" t="s">
        <v>68</v>
      </c>
      <c r="Q5892">
        <v>11.34</v>
      </c>
      <c r="R5892">
        <v>77.717200000000005</v>
      </c>
      <c r="S5892" t="s">
        <v>59</v>
      </c>
      <c r="T5892" t="s">
        <v>58</v>
      </c>
      <c r="U5892" t="s">
        <v>57</v>
      </c>
      <c r="V5892" t="s">
        <v>9</v>
      </c>
    </row>
    <row r="5893" spans="1:22">
      <c r="A5893" t="s">
        <v>15633</v>
      </c>
      <c r="B5893" s="2">
        <v>44961.500694444447</v>
      </c>
      <c r="C5893" s="2">
        <f t="shared" si="92"/>
        <v>44956</v>
      </c>
      <c r="D5893" t="s">
        <v>682</v>
      </c>
      <c r="E5893" t="s">
        <v>6874</v>
      </c>
      <c r="F5893" t="s">
        <v>73</v>
      </c>
      <c r="G5893" t="s">
        <v>106</v>
      </c>
      <c r="H5893" t="s">
        <v>29</v>
      </c>
      <c r="I5893">
        <v>1</v>
      </c>
      <c r="J5893">
        <v>788.94</v>
      </c>
      <c r="K5893">
        <v>612.87</v>
      </c>
      <c r="L5893">
        <v>788.94</v>
      </c>
      <c r="M5893">
        <v>612.87</v>
      </c>
      <c r="N5893" t="s">
        <v>15632</v>
      </c>
      <c r="O5893" t="s">
        <v>15631</v>
      </c>
      <c r="P5893" t="s">
        <v>13</v>
      </c>
      <c r="Q5893">
        <v>11.664300000000001</v>
      </c>
      <c r="R5893">
        <v>78.146000000000001</v>
      </c>
      <c r="S5893" t="s">
        <v>59</v>
      </c>
      <c r="T5893" t="s">
        <v>58</v>
      </c>
      <c r="U5893" t="s">
        <v>46</v>
      </c>
      <c r="V5893" t="s">
        <v>9</v>
      </c>
    </row>
    <row r="5894" spans="1:22">
      <c r="A5894" t="s">
        <v>15630</v>
      </c>
      <c r="B5894" s="2">
        <v>45393.604166666664</v>
      </c>
      <c r="C5894" s="2">
        <f t="shared" si="92"/>
        <v>45390</v>
      </c>
      <c r="D5894" t="s">
        <v>677</v>
      </c>
      <c r="E5894" t="s">
        <v>10480</v>
      </c>
      <c r="F5894" t="s">
        <v>18</v>
      </c>
      <c r="G5894" t="s">
        <v>115</v>
      </c>
      <c r="H5894" t="s">
        <v>63</v>
      </c>
      <c r="I5894">
        <v>2</v>
      </c>
      <c r="J5894">
        <v>1935.98</v>
      </c>
      <c r="K5894">
        <v>1316.57</v>
      </c>
      <c r="L5894">
        <v>3871.96</v>
      </c>
      <c r="M5894">
        <v>2633.14</v>
      </c>
      <c r="N5894" t="s">
        <v>15629</v>
      </c>
      <c r="O5894" t="s">
        <v>15628</v>
      </c>
      <c r="P5894" t="s">
        <v>60</v>
      </c>
      <c r="Q5894">
        <v>8.7139000000000006</v>
      </c>
      <c r="R5894">
        <v>77.756699999999995</v>
      </c>
      <c r="S5894" t="s">
        <v>513</v>
      </c>
      <c r="T5894" t="s">
        <v>512</v>
      </c>
      <c r="U5894" t="s">
        <v>23</v>
      </c>
      <c r="V5894" t="s">
        <v>9</v>
      </c>
    </row>
    <row r="5895" spans="1:22">
      <c r="A5895" t="s">
        <v>15627</v>
      </c>
      <c r="B5895" s="2">
        <v>45450.861805555556</v>
      </c>
      <c r="C5895" s="2">
        <f t="shared" si="92"/>
        <v>45446</v>
      </c>
      <c r="D5895" t="s">
        <v>672</v>
      </c>
      <c r="E5895" t="s">
        <v>671</v>
      </c>
      <c r="F5895" t="s">
        <v>201</v>
      </c>
      <c r="G5895" t="s">
        <v>41</v>
      </c>
      <c r="H5895" t="s">
        <v>29</v>
      </c>
      <c r="I5895">
        <v>1</v>
      </c>
      <c r="J5895">
        <v>1742.09</v>
      </c>
      <c r="K5895">
        <v>1099.03</v>
      </c>
      <c r="L5895">
        <v>1742.09</v>
      </c>
      <c r="M5895">
        <v>1099.03</v>
      </c>
      <c r="N5895" t="s">
        <v>15626</v>
      </c>
      <c r="O5895" t="s">
        <v>15625</v>
      </c>
      <c r="P5895" t="s">
        <v>68</v>
      </c>
      <c r="Q5895">
        <v>11.34</v>
      </c>
      <c r="R5895">
        <v>77.717200000000005</v>
      </c>
      <c r="S5895" t="s">
        <v>133</v>
      </c>
      <c r="T5895" t="s">
        <v>132</v>
      </c>
      <c r="U5895" t="s">
        <v>57</v>
      </c>
      <c r="V5895" t="s">
        <v>45</v>
      </c>
    </row>
    <row r="5896" spans="1:22">
      <c r="A5896" t="s">
        <v>15624</v>
      </c>
      <c r="B5896" s="2">
        <v>44969.776388888888</v>
      </c>
      <c r="C5896" s="2">
        <f t="shared" si="92"/>
        <v>44963</v>
      </c>
      <c r="D5896" t="s">
        <v>667</v>
      </c>
      <c r="E5896" t="s">
        <v>6862</v>
      </c>
      <c r="F5896" t="s">
        <v>64</v>
      </c>
      <c r="G5896" t="s">
        <v>106</v>
      </c>
      <c r="H5896" t="s">
        <v>40</v>
      </c>
      <c r="I5896">
        <v>2</v>
      </c>
      <c r="J5896">
        <v>1395.21</v>
      </c>
      <c r="K5896">
        <v>1058.97</v>
      </c>
      <c r="L5896">
        <v>2790.42</v>
      </c>
      <c r="M5896">
        <v>2117.94</v>
      </c>
      <c r="N5896" t="s">
        <v>15623</v>
      </c>
      <c r="O5896" t="s">
        <v>15622</v>
      </c>
      <c r="P5896" t="s">
        <v>13</v>
      </c>
      <c r="Q5896">
        <v>11.664300000000001</v>
      </c>
      <c r="R5896">
        <v>78.146000000000001</v>
      </c>
      <c r="S5896" t="s">
        <v>486</v>
      </c>
      <c r="T5896" t="s">
        <v>485</v>
      </c>
      <c r="U5896" t="s">
        <v>10</v>
      </c>
      <c r="V5896" t="s">
        <v>9</v>
      </c>
    </row>
    <row r="5897" spans="1:22">
      <c r="A5897" t="s">
        <v>15621</v>
      </c>
      <c r="B5897" s="2">
        <v>45386.543055555558</v>
      </c>
      <c r="C5897" s="2">
        <f t="shared" si="92"/>
        <v>45383</v>
      </c>
      <c r="D5897" t="s">
        <v>662</v>
      </c>
      <c r="E5897" t="s">
        <v>4979</v>
      </c>
      <c r="F5897" t="s">
        <v>136</v>
      </c>
      <c r="G5897" t="s">
        <v>106</v>
      </c>
      <c r="H5897" t="s">
        <v>71</v>
      </c>
      <c r="I5897">
        <v>3</v>
      </c>
      <c r="J5897">
        <v>346.96</v>
      </c>
      <c r="K5897">
        <v>247.55</v>
      </c>
      <c r="L5897">
        <v>1040.8800000000001</v>
      </c>
      <c r="M5897">
        <v>742.65</v>
      </c>
      <c r="N5897" t="s">
        <v>15620</v>
      </c>
      <c r="O5897" t="s">
        <v>15619</v>
      </c>
      <c r="P5897" t="s">
        <v>60</v>
      </c>
      <c r="Q5897">
        <v>8.7139000000000006</v>
      </c>
      <c r="R5897">
        <v>77.756699999999995</v>
      </c>
      <c r="S5897" t="s">
        <v>326</v>
      </c>
      <c r="T5897" t="s">
        <v>325</v>
      </c>
      <c r="U5897" t="s">
        <v>10</v>
      </c>
      <c r="V5897" t="s">
        <v>9</v>
      </c>
    </row>
    <row r="5898" spans="1:22">
      <c r="A5898" t="s">
        <v>15618</v>
      </c>
      <c r="B5898" s="2">
        <v>45100.659722222219</v>
      </c>
      <c r="C5898" s="2">
        <f t="shared" si="92"/>
        <v>45096</v>
      </c>
      <c r="D5898" t="s">
        <v>657</v>
      </c>
      <c r="E5898" t="s">
        <v>6855</v>
      </c>
      <c r="F5898" t="s">
        <v>136</v>
      </c>
      <c r="G5898" t="s">
        <v>82</v>
      </c>
      <c r="H5898" t="s">
        <v>52</v>
      </c>
      <c r="I5898">
        <v>1</v>
      </c>
      <c r="J5898">
        <v>2496.8000000000002</v>
      </c>
      <c r="K5898">
        <v>1823</v>
      </c>
      <c r="L5898">
        <v>2496.8000000000002</v>
      </c>
      <c r="M5898">
        <v>1823</v>
      </c>
      <c r="N5898" t="s">
        <v>15617</v>
      </c>
      <c r="O5898" t="s">
        <v>15616</v>
      </c>
      <c r="P5898" t="s">
        <v>68</v>
      </c>
      <c r="Q5898">
        <v>11.34</v>
      </c>
      <c r="R5898">
        <v>77.717200000000005</v>
      </c>
      <c r="S5898" t="s">
        <v>250</v>
      </c>
      <c r="T5898" t="s">
        <v>249</v>
      </c>
      <c r="U5898" t="s">
        <v>10</v>
      </c>
      <c r="V5898" t="s">
        <v>9</v>
      </c>
    </row>
    <row r="5899" spans="1:22">
      <c r="A5899" t="s">
        <v>15615</v>
      </c>
      <c r="B5899" s="2">
        <v>45074.702777777777</v>
      </c>
      <c r="C5899" s="2">
        <f t="shared" si="92"/>
        <v>45068</v>
      </c>
      <c r="D5899" t="s">
        <v>652</v>
      </c>
      <c r="E5899" t="s">
        <v>6851</v>
      </c>
      <c r="F5899" t="s">
        <v>64</v>
      </c>
      <c r="G5899" t="s">
        <v>106</v>
      </c>
      <c r="H5899" t="s">
        <v>63</v>
      </c>
      <c r="I5899">
        <v>2</v>
      </c>
      <c r="J5899">
        <v>757.95</v>
      </c>
      <c r="K5899">
        <v>482.97</v>
      </c>
      <c r="L5899">
        <v>1515.9</v>
      </c>
      <c r="M5899">
        <v>965.94</v>
      </c>
      <c r="N5899" t="s">
        <v>15614</v>
      </c>
      <c r="O5899" t="s">
        <v>15613</v>
      </c>
      <c r="P5899" t="s">
        <v>37</v>
      </c>
      <c r="Q5899">
        <v>10.7905</v>
      </c>
      <c r="R5899">
        <v>78.704700000000003</v>
      </c>
      <c r="S5899" t="s">
        <v>530</v>
      </c>
      <c r="T5899" t="s">
        <v>529</v>
      </c>
      <c r="U5899" t="s">
        <v>57</v>
      </c>
      <c r="V5899" t="s">
        <v>9</v>
      </c>
    </row>
    <row r="5900" spans="1:22">
      <c r="A5900" t="s">
        <v>15612</v>
      </c>
      <c r="B5900" s="2">
        <v>45155.879861111112</v>
      </c>
      <c r="C5900" s="2">
        <f t="shared" si="92"/>
        <v>45152</v>
      </c>
      <c r="D5900" t="s">
        <v>647</v>
      </c>
      <c r="E5900" t="s">
        <v>15611</v>
      </c>
      <c r="F5900" t="s">
        <v>31</v>
      </c>
      <c r="G5900" t="s">
        <v>30</v>
      </c>
      <c r="H5900" t="s">
        <v>40</v>
      </c>
      <c r="I5900">
        <v>1</v>
      </c>
      <c r="J5900">
        <v>2240.79</v>
      </c>
      <c r="K5900">
        <v>1384.34</v>
      </c>
      <c r="L5900">
        <v>2240.79</v>
      </c>
      <c r="M5900">
        <v>1384.34</v>
      </c>
      <c r="N5900" t="s">
        <v>15610</v>
      </c>
      <c r="O5900" t="s">
        <v>15609</v>
      </c>
      <c r="P5900" t="s">
        <v>13</v>
      </c>
      <c r="Q5900">
        <v>11.664300000000001</v>
      </c>
      <c r="R5900">
        <v>78.146000000000001</v>
      </c>
      <c r="S5900" t="s">
        <v>396</v>
      </c>
      <c r="T5900" t="s">
        <v>395</v>
      </c>
      <c r="U5900" t="s">
        <v>23</v>
      </c>
      <c r="V5900" t="s">
        <v>45</v>
      </c>
    </row>
    <row r="5901" spans="1:22">
      <c r="A5901" t="s">
        <v>15608</v>
      </c>
      <c r="B5901" s="2">
        <v>45558.455555555556</v>
      </c>
      <c r="C5901" s="2">
        <f t="shared" si="92"/>
        <v>45558</v>
      </c>
      <c r="D5901" t="s">
        <v>642</v>
      </c>
      <c r="E5901" t="s">
        <v>15607</v>
      </c>
      <c r="F5901" t="s">
        <v>136</v>
      </c>
      <c r="G5901" t="s">
        <v>17</v>
      </c>
      <c r="H5901" t="s">
        <v>16</v>
      </c>
      <c r="I5901">
        <v>2</v>
      </c>
      <c r="J5901">
        <v>1734.24</v>
      </c>
      <c r="K5901">
        <v>1429.6</v>
      </c>
      <c r="L5901">
        <v>3468.48</v>
      </c>
      <c r="M5901">
        <v>2859.2</v>
      </c>
      <c r="N5901" t="s">
        <v>15606</v>
      </c>
      <c r="O5901" t="s">
        <v>15605</v>
      </c>
      <c r="P5901" t="s">
        <v>121</v>
      </c>
      <c r="Q5901">
        <v>9.9252000000000002</v>
      </c>
      <c r="R5901">
        <v>78.119799999999998</v>
      </c>
      <c r="S5901" t="s">
        <v>193</v>
      </c>
      <c r="T5901" t="s">
        <v>192</v>
      </c>
      <c r="U5901" t="s">
        <v>23</v>
      </c>
      <c r="V5901" t="s">
        <v>212</v>
      </c>
    </row>
    <row r="5902" spans="1:22">
      <c r="A5902" t="s">
        <v>15604</v>
      </c>
      <c r="B5902" s="2">
        <v>45525.602083333331</v>
      </c>
      <c r="C5902" s="2">
        <f t="shared" si="92"/>
        <v>45523</v>
      </c>
      <c r="D5902" t="s">
        <v>637</v>
      </c>
      <c r="E5902" t="s">
        <v>4962</v>
      </c>
      <c r="F5902" t="s">
        <v>201</v>
      </c>
      <c r="G5902" t="s">
        <v>91</v>
      </c>
      <c r="H5902" t="s">
        <v>71</v>
      </c>
      <c r="I5902">
        <v>3</v>
      </c>
      <c r="J5902">
        <v>492.29</v>
      </c>
      <c r="K5902">
        <v>340.27</v>
      </c>
      <c r="L5902">
        <v>1476.87</v>
      </c>
      <c r="M5902">
        <v>1020.81</v>
      </c>
      <c r="N5902" t="s">
        <v>15603</v>
      </c>
      <c r="O5902" t="s">
        <v>15602</v>
      </c>
      <c r="P5902" t="s">
        <v>13</v>
      </c>
      <c r="Q5902">
        <v>11.664300000000001</v>
      </c>
      <c r="R5902">
        <v>78.146000000000001</v>
      </c>
      <c r="S5902" t="s">
        <v>88</v>
      </c>
      <c r="T5902" t="s">
        <v>87</v>
      </c>
      <c r="U5902" t="s">
        <v>46</v>
      </c>
      <c r="V5902" t="s">
        <v>22</v>
      </c>
    </row>
    <row r="5903" spans="1:22">
      <c r="A5903" t="s">
        <v>15601</v>
      </c>
      <c r="B5903" s="2">
        <v>45032.486111111109</v>
      </c>
      <c r="C5903" s="2">
        <f t="shared" si="92"/>
        <v>45026</v>
      </c>
      <c r="D5903" t="s">
        <v>632</v>
      </c>
      <c r="E5903" t="s">
        <v>6836</v>
      </c>
      <c r="F5903" t="s">
        <v>31</v>
      </c>
      <c r="G5903" t="s">
        <v>115</v>
      </c>
      <c r="H5903" t="s">
        <v>63</v>
      </c>
      <c r="I5903">
        <v>4</v>
      </c>
      <c r="J5903">
        <v>902.12</v>
      </c>
      <c r="K5903">
        <v>633.26</v>
      </c>
      <c r="L5903">
        <v>3608.48</v>
      </c>
      <c r="M5903">
        <v>2533.04</v>
      </c>
      <c r="N5903" t="s">
        <v>15600</v>
      </c>
      <c r="O5903" t="s">
        <v>15599</v>
      </c>
      <c r="P5903" t="s">
        <v>60</v>
      </c>
      <c r="Q5903">
        <v>8.7139000000000006</v>
      </c>
      <c r="R5903">
        <v>77.756699999999995</v>
      </c>
      <c r="S5903" t="s">
        <v>36</v>
      </c>
      <c r="T5903" t="s">
        <v>35</v>
      </c>
      <c r="U5903" t="s">
        <v>57</v>
      </c>
      <c r="V5903" t="s">
        <v>22</v>
      </c>
    </row>
    <row r="5904" spans="1:22">
      <c r="A5904" t="s">
        <v>15598</v>
      </c>
      <c r="B5904" s="2">
        <v>45291.496527777781</v>
      </c>
      <c r="C5904" s="2">
        <f t="shared" si="92"/>
        <v>45285</v>
      </c>
      <c r="D5904" t="s">
        <v>625</v>
      </c>
      <c r="E5904" t="s">
        <v>12199</v>
      </c>
      <c r="F5904" t="s">
        <v>83</v>
      </c>
      <c r="G5904" t="s">
        <v>72</v>
      </c>
      <c r="H5904" t="s">
        <v>40</v>
      </c>
      <c r="I5904">
        <v>1</v>
      </c>
      <c r="J5904">
        <v>1105.3499999999999</v>
      </c>
      <c r="K5904">
        <v>777.07</v>
      </c>
      <c r="L5904">
        <v>1105.3499999999999</v>
      </c>
      <c r="M5904">
        <v>777.07</v>
      </c>
      <c r="N5904" t="s">
        <v>15597</v>
      </c>
      <c r="O5904" t="s">
        <v>15596</v>
      </c>
      <c r="P5904" t="s">
        <v>26</v>
      </c>
      <c r="Q5904">
        <v>11.0168</v>
      </c>
      <c r="R5904">
        <v>76.955799999999996</v>
      </c>
      <c r="S5904" t="s">
        <v>103</v>
      </c>
      <c r="T5904" t="s">
        <v>102</v>
      </c>
      <c r="U5904" t="s">
        <v>46</v>
      </c>
      <c r="V5904" t="s">
        <v>9</v>
      </c>
    </row>
    <row r="5905" spans="1:22">
      <c r="A5905" t="s">
        <v>15595</v>
      </c>
      <c r="B5905" s="2">
        <v>45134.905555555553</v>
      </c>
      <c r="C5905" s="2">
        <f t="shared" si="92"/>
        <v>45131</v>
      </c>
      <c r="D5905" t="s">
        <v>620</v>
      </c>
      <c r="E5905" t="s">
        <v>15594</v>
      </c>
      <c r="F5905" t="s">
        <v>64</v>
      </c>
      <c r="G5905" t="s">
        <v>91</v>
      </c>
      <c r="H5905" t="s">
        <v>71</v>
      </c>
      <c r="I5905">
        <v>2</v>
      </c>
      <c r="J5905">
        <v>1195.94</v>
      </c>
      <c r="K5905">
        <v>719.44</v>
      </c>
      <c r="L5905">
        <v>2391.88</v>
      </c>
      <c r="M5905">
        <v>1438.88</v>
      </c>
      <c r="N5905" t="s">
        <v>15593</v>
      </c>
      <c r="O5905" t="s">
        <v>15592</v>
      </c>
      <c r="P5905" t="s">
        <v>13</v>
      </c>
      <c r="Q5905">
        <v>11.664300000000001</v>
      </c>
      <c r="R5905">
        <v>78.146000000000001</v>
      </c>
      <c r="S5905" t="s">
        <v>193</v>
      </c>
      <c r="T5905" t="s">
        <v>192</v>
      </c>
      <c r="U5905" t="s">
        <v>23</v>
      </c>
      <c r="V5905" t="s">
        <v>22</v>
      </c>
    </row>
    <row r="5906" spans="1:22">
      <c r="A5906" t="s">
        <v>15591</v>
      </c>
      <c r="B5906" s="2">
        <v>45029.652777777781</v>
      </c>
      <c r="C5906" s="2">
        <f t="shared" si="92"/>
        <v>45026</v>
      </c>
      <c r="D5906" t="s">
        <v>613</v>
      </c>
      <c r="E5906" t="s">
        <v>15590</v>
      </c>
      <c r="F5906" t="s">
        <v>136</v>
      </c>
      <c r="G5906" t="s">
        <v>91</v>
      </c>
      <c r="H5906" t="s">
        <v>16</v>
      </c>
      <c r="I5906">
        <v>1</v>
      </c>
      <c r="J5906">
        <v>1009.86</v>
      </c>
      <c r="K5906">
        <v>787.51</v>
      </c>
      <c r="L5906">
        <v>1009.86</v>
      </c>
      <c r="M5906">
        <v>787.51</v>
      </c>
      <c r="N5906" t="s">
        <v>15589</v>
      </c>
      <c r="O5906" t="s">
        <v>15588</v>
      </c>
      <c r="P5906" t="s">
        <v>121</v>
      </c>
      <c r="Q5906">
        <v>9.9252000000000002</v>
      </c>
      <c r="R5906">
        <v>78.119799999999998</v>
      </c>
      <c r="S5906" t="s">
        <v>243</v>
      </c>
      <c r="T5906" t="s">
        <v>242</v>
      </c>
      <c r="U5906" t="s">
        <v>77</v>
      </c>
      <c r="V5906" t="s">
        <v>45</v>
      </c>
    </row>
    <row r="5907" spans="1:22">
      <c r="A5907" t="s">
        <v>15587</v>
      </c>
      <c r="B5907" s="2">
        <v>45238.527083333334</v>
      </c>
      <c r="C5907" s="2">
        <f t="shared" si="92"/>
        <v>45236</v>
      </c>
      <c r="D5907" t="s">
        <v>608</v>
      </c>
      <c r="E5907" t="s">
        <v>15586</v>
      </c>
      <c r="F5907" t="s">
        <v>166</v>
      </c>
      <c r="G5907" t="s">
        <v>106</v>
      </c>
      <c r="H5907" t="s">
        <v>52</v>
      </c>
      <c r="I5907">
        <v>4</v>
      </c>
      <c r="J5907">
        <v>1213.51</v>
      </c>
      <c r="K5907">
        <v>787.18</v>
      </c>
      <c r="L5907">
        <v>4854.04</v>
      </c>
      <c r="M5907">
        <v>3148.72</v>
      </c>
      <c r="N5907" t="s">
        <v>15585</v>
      </c>
      <c r="O5907" t="s">
        <v>15584</v>
      </c>
      <c r="P5907" t="s">
        <v>37</v>
      </c>
      <c r="Q5907">
        <v>10.7905</v>
      </c>
      <c r="R5907">
        <v>78.704700000000003</v>
      </c>
      <c r="S5907" t="s">
        <v>413</v>
      </c>
      <c r="T5907" t="s">
        <v>412</v>
      </c>
      <c r="U5907" t="s">
        <v>23</v>
      </c>
      <c r="V5907" t="s">
        <v>9</v>
      </c>
    </row>
    <row r="5908" spans="1:22">
      <c r="A5908" t="s">
        <v>15583</v>
      </c>
      <c r="B5908" s="2">
        <v>45058.447222222225</v>
      </c>
      <c r="C5908" s="2">
        <f t="shared" si="92"/>
        <v>45054</v>
      </c>
      <c r="D5908" t="s">
        <v>603</v>
      </c>
      <c r="E5908" t="s">
        <v>4939</v>
      </c>
      <c r="F5908" t="s">
        <v>136</v>
      </c>
      <c r="G5908" t="s">
        <v>53</v>
      </c>
      <c r="H5908" t="s">
        <v>29</v>
      </c>
      <c r="I5908">
        <v>3</v>
      </c>
      <c r="J5908">
        <v>1820.9</v>
      </c>
      <c r="K5908">
        <v>1344.35</v>
      </c>
      <c r="L5908">
        <v>5462.7</v>
      </c>
      <c r="M5908">
        <v>4033.05</v>
      </c>
      <c r="N5908" t="s">
        <v>15582</v>
      </c>
      <c r="O5908" t="s">
        <v>15581</v>
      </c>
      <c r="P5908" t="s">
        <v>68</v>
      </c>
      <c r="Q5908">
        <v>11.34</v>
      </c>
      <c r="R5908">
        <v>77.717200000000005</v>
      </c>
      <c r="S5908" t="s">
        <v>396</v>
      </c>
      <c r="T5908" t="s">
        <v>395</v>
      </c>
      <c r="U5908" t="s">
        <v>10</v>
      </c>
      <c r="V5908" t="s">
        <v>9</v>
      </c>
    </row>
    <row r="5909" spans="1:22">
      <c r="A5909" t="s">
        <v>15580</v>
      </c>
      <c r="B5909" s="2">
        <v>45002.509722222225</v>
      </c>
      <c r="C5909" s="2">
        <f t="shared" si="92"/>
        <v>44998</v>
      </c>
      <c r="D5909" t="s">
        <v>598</v>
      </c>
      <c r="E5909" t="s">
        <v>597</v>
      </c>
      <c r="F5909" t="s">
        <v>31</v>
      </c>
      <c r="G5909" t="s">
        <v>41</v>
      </c>
      <c r="H5909" t="s">
        <v>63</v>
      </c>
      <c r="I5909">
        <v>1</v>
      </c>
      <c r="J5909">
        <v>407.75</v>
      </c>
      <c r="K5909">
        <v>266.05</v>
      </c>
      <c r="L5909">
        <v>407.75</v>
      </c>
      <c r="M5909">
        <v>266.05</v>
      </c>
      <c r="N5909" t="s">
        <v>15579</v>
      </c>
      <c r="O5909" t="s">
        <v>15578</v>
      </c>
      <c r="P5909" t="s">
        <v>68</v>
      </c>
      <c r="Q5909">
        <v>11.34</v>
      </c>
      <c r="R5909">
        <v>77.717200000000005</v>
      </c>
      <c r="S5909" t="s">
        <v>762</v>
      </c>
      <c r="T5909" t="s">
        <v>761</v>
      </c>
      <c r="U5909" t="s">
        <v>77</v>
      </c>
      <c r="V5909" t="s">
        <v>9</v>
      </c>
    </row>
    <row r="5910" spans="1:22">
      <c r="A5910" t="s">
        <v>15577</v>
      </c>
      <c r="B5910" s="2">
        <v>45274.584027777775</v>
      </c>
      <c r="C5910" s="2">
        <f t="shared" si="92"/>
        <v>45271</v>
      </c>
      <c r="D5910" t="s">
        <v>593</v>
      </c>
      <c r="E5910" t="s">
        <v>12179</v>
      </c>
      <c r="F5910" t="s">
        <v>73</v>
      </c>
      <c r="G5910" t="s">
        <v>91</v>
      </c>
      <c r="H5910" t="s">
        <v>52</v>
      </c>
      <c r="I5910">
        <v>2</v>
      </c>
      <c r="J5910">
        <v>1240.1199999999999</v>
      </c>
      <c r="K5910">
        <v>836.12</v>
      </c>
      <c r="L5910">
        <v>2480.2399999999998</v>
      </c>
      <c r="M5910">
        <v>1672.24</v>
      </c>
      <c r="N5910" t="s">
        <v>15576</v>
      </c>
      <c r="O5910" t="s">
        <v>15575</v>
      </c>
      <c r="P5910" t="s">
        <v>68</v>
      </c>
      <c r="Q5910">
        <v>11.34</v>
      </c>
      <c r="R5910">
        <v>77.717200000000005</v>
      </c>
      <c r="S5910" t="s">
        <v>276</v>
      </c>
      <c r="T5910" t="s">
        <v>275</v>
      </c>
      <c r="U5910" t="s">
        <v>57</v>
      </c>
      <c r="V5910" t="s">
        <v>212</v>
      </c>
    </row>
    <row r="5911" spans="1:22">
      <c r="A5911" t="s">
        <v>15574</v>
      </c>
      <c r="B5911" s="2">
        <v>45025.661805555559</v>
      </c>
      <c r="C5911" s="2">
        <f t="shared" si="92"/>
        <v>45019</v>
      </c>
      <c r="D5911" t="s">
        <v>588</v>
      </c>
      <c r="E5911" t="s">
        <v>8631</v>
      </c>
      <c r="F5911" t="s">
        <v>73</v>
      </c>
      <c r="G5911" t="s">
        <v>91</v>
      </c>
      <c r="H5911" t="s">
        <v>29</v>
      </c>
      <c r="I5911">
        <v>1</v>
      </c>
      <c r="J5911">
        <v>787.4</v>
      </c>
      <c r="K5911">
        <v>642.87</v>
      </c>
      <c r="L5911">
        <v>787.4</v>
      </c>
      <c r="M5911">
        <v>642.87</v>
      </c>
      <c r="N5911" t="s">
        <v>15573</v>
      </c>
      <c r="O5911" t="s">
        <v>15572</v>
      </c>
      <c r="P5911" t="s">
        <v>112</v>
      </c>
      <c r="Q5911">
        <v>13.082700000000001</v>
      </c>
      <c r="R5911">
        <v>80.270700000000005</v>
      </c>
      <c r="S5911" t="s">
        <v>120</v>
      </c>
      <c r="T5911" t="s">
        <v>119</v>
      </c>
      <c r="U5911" t="s">
        <v>23</v>
      </c>
      <c r="V5911" t="s">
        <v>9</v>
      </c>
    </row>
    <row r="5912" spans="1:22">
      <c r="A5912" t="s">
        <v>15571</v>
      </c>
      <c r="B5912" s="2">
        <v>45140.477777777778</v>
      </c>
      <c r="C5912" s="2">
        <f t="shared" si="92"/>
        <v>45138</v>
      </c>
      <c r="D5912" t="s">
        <v>583</v>
      </c>
      <c r="E5912" t="s">
        <v>15570</v>
      </c>
      <c r="F5912" t="s">
        <v>18</v>
      </c>
      <c r="G5912" t="s">
        <v>41</v>
      </c>
      <c r="H5912" t="s">
        <v>71</v>
      </c>
      <c r="I5912">
        <v>1</v>
      </c>
      <c r="J5912">
        <v>2096.5300000000002</v>
      </c>
      <c r="K5912">
        <v>1629.33</v>
      </c>
      <c r="L5912">
        <v>2096.5300000000002</v>
      </c>
      <c r="M5912">
        <v>1629.33</v>
      </c>
      <c r="N5912" t="s">
        <v>15569</v>
      </c>
      <c r="O5912" t="s">
        <v>15568</v>
      </c>
      <c r="P5912" t="s">
        <v>13</v>
      </c>
      <c r="Q5912">
        <v>11.664300000000001</v>
      </c>
      <c r="R5912">
        <v>78.146000000000001</v>
      </c>
      <c r="S5912" t="s">
        <v>193</v>
      </c>
      <c r="T5912" t="s">
        <v>192</v>
      </c>
      <c r="U5912" t="s">
        <v>77</v>
      </c>
      <c r="V5912" t="s">
        <v>212</v>
      </c>
    </row>
    <row r="5913" spans="1:22">
      <c r="A5913" t="s">
        <v>15567</v>
      </c>
      <c r="B5913" s="2">
        <v>45493.700694444444</v>
      </c>
      <c r="C5913" s="2">
        <f t="shared" si="92"/>
        <v>45488</v>
      </c>
      <c r="D5913" t="s">
        <v>578</v>
      </c>
      <c r="E5913" t="s">
        <v>4919</v>
      </c>
      <c r="F5913" t="s">
        <v>83</v>
      </c>
      <c r="G5913" t="s">
        <v>106</v>
      </c>
      <c r="H5913" t="s">
        <v>16</v>
      </c>
      <c r="I5913">
        <v>2</v>
      </c>
      <c r="J5913">
        <v>1352.86</v>
      </c>
      <c r="K5913">
        <v>1057.26</v>
      </c>
      <c r="L5913">
        <v>2705.72</v>
      </c>
      <c r="M5913">
        <v>2114.52</v>
      </c>
      <c r="N5913" t="s">
        <v>15566</v>
      </c>
      <c r="O5913" t="s">
        <v>15565</v>
      </c>
      <c r="P5913" t="s">
        <v>121</v>
      </c>
      <c r="Q5913">
        <v>9.9252000000000002</v>
      </c>
      <c r="R5913">
        <v>78.119799999999998</v>
      </c>
      <c r="S5913" t="s">
        <v>12</v>
      </c>
      <c r="T5913" t="s">
        <v>11</v>
      </c>
      <c r="U5913" t="s">
        <v>46</v>
      </c>
      <c r="V5913" t="s">
        <v>9</v>
      </c>
    </row>
    <row r="5914" spans="1:22">
      <c r="A5914" t="s">
        <v>15564</v>
      </c>
      <c r="B5914" s="2">
        <v>45323.825694444444</v>
      </c>
      <c r="C5914" s="2">
        <f t="shared" si="92"/>
        <v>45320</v>
      </c>
      <c r="D5914" t="s">
        <v>573</v>
      </c>
      <c r="E5914" t="s">
        <v>8620</v>
      </c>
      <c r="F5914" t="s">
        <v>136</v>
      </c>
      <c r="G5914" t="s">
        <v>72</v>
      </c>
      <c r="H5914" t="s">
        <v>63</v>
      </c>
      <c r="I5914">
        <v>1</v>
      </c>
      <c r="J5914">
        <v>2399.19</v>
      </c>
      <c r="K5914">
        <v>1798.88</v>
      </c>
      <c r="L5914">
        <v>2399.19</v>
      </c>
      <c r="M5914">
        <v>1798.88</v>
      </c>
      <c r="N5914" t="s">
        <v>15563</v>
      </c>
      <c r="O5914" t="s">
        <v>15562</v>
      </c>
      <c r="P5914" t="s">
        <v>37</v>
      </c>
      <c r="Q5914">
        <v>10.7905</v>
      </c>
      <c r="R5914">
        <v>78.704700000000003</v>
      </c>
      <c r="S5914" t="s">
        <v>295</v>
      </c>
      <c r="T5914" t="s">
        <v>294</v>
      </c>
      <c r="U5914" t="s">
        <v>23</v>
      </c>
      <c r="V5914" t="s">
        <v>9</v>
      </c>
    </row>
    <row r="5915" spans="1:22">
      <c r="A5915" t="s">
        <v>15561</v>
      </c>
      <c r="B5915" s="2">
        <v>45125.911111111112</v>
      </c>
      <c r="C5915" s="2">
        <f t="shared" si="92"/>
        <v>45124</v>
      </c>
      <c r="D5915" t="s">
        <v>568</v>
      </c>
      <c r="E5915" t="s">
        <v>2986</v>
      </c>
      <c r="F5915" t="s">
        <v>83</v>
      </c>
      <c r="G5915" t="s">
        <v>82</v>
      </c>
      <c r="H5915" t="s">
        <v>52</v>
      </c>
      <c r="I5915">
        <v>2</v>
      </c>
      <c r="J5915">
        <v>1216.69</v>
      </c>
      <c r="K5915">
        <v>1028.6600000000001</v>
      </c>
      <c r="L5915">
        <v>2433.38</v>
      </c>
      <c r="M5915">
        <v>2057.3200000000002</v>
      </c>
      <c r="N5915" t="s">
        <v>15560</v>
      </c>
      <c r="O5915" t="s">
        <v>15559</v>
      </c>
      <c r="P5915" t="s">
        <v>37</v>
      </c>
      <c r="Q5915">
        <v>10.7905</v>
      </c>
      <c r="R5915">
        <v>78.704700000000003</v>
      </c>
      <c r="S5915" t="s">
        <v>628</v>
      </c>
      <c r="T5915" t="s">
        <v>627</v>
      </c>
      <c r="U5915" t="s">
        <v>46</v>
      </c>
      <c r="V5915" t="s">
        <v>9</v>
      </c>
    </row>
    <row r="5916" spans="1:22">
      <c r="A5916" t="s">
        <v>15558</v>
      </c>
      <c r="B5916" s="2">
        <v>45534.523611111108</v>
      </c>
      <c r="C5916" s="2">
        <f t="shared" si="92"/>
        <v>45530</v>
      </c>
      <c r="D5916" t="s">
        <v>561</v>
      </c>
      <c r="E5916" t="s">
        <v>560</v>
      </c>
      <c r="F5916" t="s">
        <v>64</v>
      </c>
      <c r="G5916" t="s">
        <v>106</v>
      </c>
      <c r="H5916" t="s">
        <v>40</v>
      </c>
      <c r="I5916">
        <v>1</v>
      </c>
      <c r="J5916">
        <v>922.6</v>
      </c>
      <c r="K5916">
        <v>651.65</v>
      </c>
      <c r="L5916">
        <v>922.6</v>
      </c>
      <c r="M5916">
        <v>651.65</v>
      </c>
      <c r="N5916" t="s">
        <v>15557</v>
      </c>
      <c r="O5916" t="s">
        <v>15556</v>
      </c>
      <c r="P5916" t="s">
        <v>37</v>
      </c>
      <c r="Q5916">
        <v>10.7905</v>
      </c>
      <c r="R5916">
        <v>78.704700000000003</v>
      </c>
      <c r="S5916" t="s">
        <v>111</v>
      </c>
      <c r="T5916" t="s">
        <v>110</v>
      </c>
      <c r="U5916" t="s">
        <v>46</v>
      </c>
      <c r="V5916" t="s">
        <v>9</v>
      </c>
    </row>
    <row r="5917" spans="1:22">
      <c r="A5917" t="s">
        <v>15555</v>
      </c>
      <c r="B5917" s="2">
        <v>45175.824305555558</v>
      </c>
      <c r="C5917" s="2">
        <f t="shared" si="92"/>
        <v>45173</v>
      </c>
      <c r="D5917" t="s">
        <v>556</v>
      </c>
      <c r="E5917" t="s">
        <v>15554</v>
      </c>
      <c r="F5917" t="s">
        <v>18</v>
      </c>
      <c r="G5917" t="s">
        <v>91</v>
      </c>
      <c r="H5917" t="s">
        <v>63</v>
      </c>
      <c r="I5917">
        <v>1</v>
      </c>
      <c r="J5917">
        <v>1862.55</v>
      </c>
      <c r="K5917">
        <v>1545.44</v>
      </c>
      <c r="L5917">
        <v>1862.55</v>
      </c>
      <c r="M5917">
        <v>1545.44</v>
      </c>
      <c r="N5917" t="s">
        <v>15553</v>
      </c>
      <c r="O5917" t="s">
        <v>15552</v>
      </c>
      <c r="P5917" t="s">
        <v>112</v>
      </c>
      <c r="Q5917">
        <v>13.082700000000001</v>
      </c>
      <c r="R5917">
        <v>80.270700000000005</v>
      </c>
      <c r="S5917" t="s">
        <v>257</v>
      </c>
      <c r="T5917" t="s">
        <v>256</v>
      </c>
      <c r="U5917" t="s">
        <v>23</v>
      </c>
      <c r="V5917" t="s">
        <v>212</v>
      </c>
    </row>
    <row r="5918" spans="1:22">
      <c r="A5918" t="s">
        <v>15551</v>
      </c>
      <c r="B5918" s="2">
        <v>45207.906944444447</v>
      </c>
      <c r="C5918" s="2">
        <f t="shared" si="92"/>
        <v>45201</v>
      </c>
      <c r="D5918" t="s">
        <v>551</v>
      </c>
      <c r="E5918" t="s">
        <v>550</v>
      </c>
      <c r="F5918" t="s">
        <v>201</v>
      </c>
      <c r="G5918" t="s">
        <v>41</v>
      </c>
      <c r="H5918" t="s">
        <v>71</v>
      </c>
      <c r="I5918">
        <v>1</v>
      </c>
      <c r="J5918">
        <v>1459.73</v>
      </c>
      <c r="K5918">
        <v>1201.1400000000001</v>
      </c>
      <c r="L5918">
        <v>1459.73</v>
      </c>
      <c r="M5918">
        <v>1201.1400000000001</v>
      </c>
      <c r="N5918" t="s">
        <v>15550</v>
      </c>
      <c r="O5918" t="s">
        <v>15549</v>
      </c>
      <c r="P5918" t="s">
        <v>121</v>
      </c>
      <c r="Q5918">
        <v>9.9252000000000002</v>
      </c>
      <c r="R5918">
        <v>78.119799999999998</v>
      </c>
      <c r="S5918" t="s">
        <v>364</v>
      </c>
      <c r="T5918" t="s">
        <v>363</v>
      </c>
      <c r="U5918" t="s">
        <v>77</v>
      </c>
      <c r="V5918" t="s">
        <v>45</v>
      </c>
    </row>
    <row r="5919" spans="1:22">
      <c r="A5919" t="s">
        <v>15548</v>
      </c>
      <c r="B5919" s="2">
        <v>45379.804166666669</v>
      </c>
      <c r="C5919" s="2">
        <f t="shared" si="92"/>
        <v>45376</v>
      </c>
      <c r="D5919" t="s">
        <v>546</v>
      </c>
      <c r="E5919" t="s">
        <v>4897</v>
      </c>
      <c r="F5919" t="s">
        <v>64</v>
      </c>
      <c r="G5919" t="s">
        <v>82</v>
      </c>
      <c r="H5919" t="s">
        <v>40</v>
      </c>
      <c r="I5919">
        <v>3</v>
      </c>
      <c r="J5919">
        <v>2051.96</v>
      </c>
      <c r="K5919">
        <v>1453.13</v>
      </c>
      <c r="L5919">
        <v>6155.88</v>
      </c>
      <c r="M5919">
        <v>4359.3900000000003</v>
      </c>
      <c r="N5919" t="s">
        <v>15547</v>
      </c>
      <c r="O5919" t="s">
        <v>15546</v>
      </c>
      <c r="P5919" t="s">
        <v>68</v>
      </c>
      <c r="Q5919">
        <v>11.34</v>
      </c>
      <c r="R5919">
        <v>77.717200000000005</v>
      </c>
      <c r="S5919" t="s">
        <v>88</v>
      </c>
      <c r="T5919" t="s">
        <v>87</v>
      </c>
      <c r="U5919" t="s">
        <v>46</v>
      </c>
      <c r="V5919" t="s">
        <v>9</v>
      </c>
    </row>
    <row r="5920" spans="1:22">
      <c r="A5920" t="s">
        <v>15545</v>
      </c>
      <c r="B5920" s="2">
        <v>45113.585416666669</v>
      </c>
      <c r="C5920" s="2">
        <f t="shared" si="92"/>
        <v>45110</v>
      </c>
      <c r="D5920" t="s">
        <v>541</v>
      </c>
      <c r="E5920" t="s">
        <v>15544</v>
      </c>
      <c r="F5920" t="s">
        <v>83</v>
      </c>
      <c r="G5920" t="s">
        <v>30</v>
      </c>
      <c r="H5920" t="s">
        <v>71</v>
      </c>
      <c r="I5920">
        <v>1</v>
      </c>
      <c r="J5920">
        <v>1481.73</v>
      </c>
      <c r="K5920">
        <v>1123.08</v>
      </c>
      <c r="L5920">
        <v>1481.73</v>
      </c>
      <c r="M5920">
        <v>1123.08</v>
      </c>
      <c r="N5920" t="s">
        <v>15543</v>
      </c>
      <c r="O5920" t="s">
        <v>15542</v>
      </c>
      <c r="P5920" t="s">
        <v>60</v>
      </c>
      <c r="Q5920">
        <v>8.7139000000000006</v>
      </c>
      <c r="R5920">
        <v>77.756699999999995</v>
      </c>
      <c r="S5920" t="s">
        <v>1238</v>
      </c>
      <c r="T5920" t="s">
        <v>1237</v>
      </c>
      <c r="U5920" t="s">
        <v>46</v>
      </c>
      <c r="V5920" t="s">
        <v>45</v>
      </c>
    </row>
    <row r="5921" spans="1:22">
      <c r="A5921" t="s">
        <v>15541</v>
      </c>
      <c r="B5921" s="2">
        <v>45210.452777777777</v>
      </c>
      <c r="C5921" s="2">
        <f t="shared" si="92"/>
        <v>45208</v>
      </c>
      <c r="D5921" t="s">
        <v>534</v>
      </c>
      <c r="E5921" t="s">
        <v>8594</v>
      </c>
      <c r="F5921" t="s">
        <v>64</v>
      </c>
      <c r="G5921" t="s">
        <v>91</v>
      </c>
      <c r="H5921" t="s">
        <v>29</v>
      </c>
      <c r="I5921">
        <v>3</v>
      </c>
      <c r="J5921">
        <v>2183.29</v>
      </c>
      <c r="K5921">
        <v>1586.68</v>
      </c>
      <c r="L5921">
        <v>6549.87</v>
      </c>
      <c r="M5921">
        <v>4760.04</v>
      </c>
      <c r="N5921" t="s">
        <v>15540</v>
      </c>
      <c r="O5921" t="s">
        <v>15539</v>
      </c>
      <c r="P5921" t="s">
        <v>121</v>
      </c>
      <c r="Q5921">
        <v>9.9252000000000002</v>
      </c>
      <c r="R5921">
        <v>78.119799999999998</v>
      </c>
      <c r="S5921" t="s">
        <v>257</v>
      </c>
      <c r="T5921" t="s">
        <v>256</v>
      </c>
      <c r="U5921" t="s">
        <v>57</v>
      </c>
      <c r="V5921" t="s">
        <v>9</v>
      </c>
    </row>
    <row r="5922" spans="1:22">
      <c r="A5922" t="s">
        <v>15538</v>
      </c>
      <c r="B5922" s="2">
        <v>45054.763888888891</v>
      </c>
      <c r="C5922" s="2">
        <f t="shared" si="92"/>
        <v>45054</v>
      </c>
      <c r="D5922" t="s">
        <v>527</v>
      </c>
      <c r="E5922" t="s">
        <v>15537</v>
      </c>
      <c r="F5922" t="s">
        <v>64</v>
      </c>
      <c r="G5922" t="s">
        <v>91</v>
      </c>
      <c r="H5922" t="s">
        <v>16</v>
      </c>
      <c r="I5922">
        <v>1</v>
      </c>
      <c r="J5922">
        <v>845.39</v>
      </c>
      <c r="K5922">
        <v>640.17999999999995</v>
      </c>
      <c r="L5922">
        <v>845.39</v>
      </c>
      <c r="M5922">
        <v>640.17999999999995</v>
      </c>
      <c r="N5922" t="s">
        <v>15536</v>
      </c>
      <c r="O5922" t="s">
        <v>15535</v>
      </c>
      <c r="P5922" t="s">
        <v>37</v>
      </c>
      <c r="Q5922">
        <v>10.7905</v>
      </c>
      <c r="R5922">
        <v>78.704700000000003</v>
      </c>
      <c r="S5922" t="s">
        <v>59</v>
      </c>
      <c r="T5922" t="s">
        <v>58</v>
      </c>
      <c r="U5922" t="s">
        <v>57</v>
      </c>
      <c r="V5922" t="s">
        <v>22</v>
      </c>
    </row>
    <row r="5923" spans="1:22">
      <c r="A5923" t="s">
        <v>15534</v>
      </c>
      <c r="B5923" s="2">
        <v>45440.633333333331</v>
      </c>
      <c r="C5923" s="2">
        <f t="shared" si="92"/>
        <v>45439</v>
      </c>
      <c r="D5923" t="s">
        <v>522</v>
      </c>
      <c r="E5923" t="s">
        <v>12131</v>
      </c>
      <c r="F5923" t="s">
        <v>83</v>
      </c>
      <c r="G5923" t="s">
        <v>41</v>
      </c>
      <c r="H5923" t="s">
        <v>71</v>
      </c>
      <c r="I5923">
        <v>2</v>
      </c>
      <c r="J5923">
        <v>2241.6</v>
      </c>
      <c r="K5923">
        <v>1700.01</v>
      </c>
      <c r="L5923">
        <v>4483.2</v>
      </c>
      <c r="M5923">
        <v>3400.02</v>
      </c>
      <c r="N5923" t="s">
        <v>15533</v>
      </c>
      <c r="O5923" t="s">
        <v>15532</v>
      </c>
      <c r="P5923" t="s">
        <v>37</v>
      </c>
      <c r="Q5923">
        <v>10.7905</v>
      </c>
      <c r="R5923">
        <v>78.704700000000003</v>
      </c>
      <c r="S5923" t="s">
        <v>276</v>
      </c>
      <c r="T5923" t="s">
        <v>275</v>
      </c>
      <c r="U5923" t="s">
        <v>46</v>
      </c>
      <c r="V5923" t="s">
        <v>9</v>
      </c>
    </row>
    <row r="5924" spans="1:22">
      <c r="A5924" t="s">
        <v>15531</v>
      </c>
      <c r="B5924" s="2">
        <v>44945.593055555553</v>
      </c>
      <c r="C5924" s="2">
        <f t="shared" si="92"/>
        <v>44942</v>
      </c>
      <c r="D5924" t="s">
        <v>517</v>
      </c>
      <c r="E5924" t="s">
        <v>516</v>
      </c>
      <c r="F5924" t="s">
        <v>136</v>
      </c>
      <c r="G5924" t="s">
        <v>30</v>
      </c>
      <c r="H5924" t="s">
        <v>29</v>
      </c>
      <c r="I5924">
        <v>1</v>
      </c>
      <c r="J5924">
        <v>1370.74</v>
      </c>
      <c r="K5924">
        <v>948.36</v>
      </c>
      <c r="L5924">
        <v>1370.74</v>
      </c>
      <c r="M5924">
        <v>948.36</v>
      </c>
      <c r="N5924" t="s">
        <v>15530</v>
      </c>
      <c r="O5924" t="s">
        <v>15529</v>
      </c>
      <c r="P5924" t="s">
        <v>49</v>
      </c>
      <c r="Q5924">
        <v>12.916499999999999</v>
      </c>
      <c r="R5924">
        <v>79.132499999999993</v>
      </c>
      <c r="S5924" t="s">
        <v>564</v>
      </c>
      <c r="T5924" t="s">
        <v>563</v>
      </c>
      <c r="U5924" t="s">
        <v>77</v>
      </c>
      <c r="V5924" t="s">
        <v>45</v>
      </c>
    </row>
    <row r="5925" spans="1:22">
      <c r="A5925" t="s">
        <v>15528</v>
      </c>
      <c r="B5925" s="2">
        <v>45532.517361111109</v>
      </c>
      <c r="C5925" s="2">
        <f t="shared" si="92"/>
        <v>45530</v>
      </c>
      <c r="D5925" t="s">
        <v>510</v>
      </c>
      <c r="E5925" t="s">
        <v>10367</v>
      </c>
      <c r="F5925" t="s">
        <v>73</v>
      </c>
      <c r="G5925" t="s">
        <v>82</v>
      </c>
      <c r="H5925" t="s">
        <v>16</v>
      </c>
      <c r="I5925">
        <v>4</v>
      </c>
      <c r="J5925">
        <v>1572.65</v>
      </c>
      <c r="K5925">
        <v>1183.1300000000001</v>
      </c>
      <c r="L5925">
        <v>6290.6</v>
      </c>
      <c r="M5925">
        <v>4732.5200000000004</v>
      </c>
      <c r="N5925" t="s">
        <v>15527</v>
      </c>
      <c r="O5925" t="s">
        <v>15526</v>
      </c>
      <c r="P5925" t="s">
        <v>112</v>
      </c>
      <c r="Q5925">
        <v>13.082700000000001</v>
      </c>
      <c r="R5925">
        <v>80.270700000000005</v>
      </c>
      <c r="S5925" t="s">
        <v>250</v>
      </c>
      <c r="T5925" t="s">
        <v>249</v>
      </c>
      <c r="U5925" t="s">
        <v>23</v>
      </c>
      <c r="V5925" t="s">
        <v>22</v>
      </c>
    </row>
    <row r="5926" spans="1:22">
      <c r="A5926" t="s">
        <v>15525</v>
      </c>
      <c r="B5926" s="2">
        <v>45462.509722222225</v>
      </c>
      <c r="C5926" s="2">
        <f t="shared" si="92"/>
        <v>45460</v>
      </c>
      <c r="D5926" t="s">
        <v>505</v>
      </c>
      <c r="E5926" t="s">
        <v>2944</v>
      </c>
      <c r="F5926" t="s">
        <v>136</v>
      </c>
      <c r="G5926" t="s">
        <v>115</v>
      </c>
      <c r="H5926" t="s">
        <v>16</v>
      </c>
      <c r="I5926">
        <v>4</v>
      </c>
      <c r="J5926">
        <v>2306.87</v>
      </c>
      <c r="K5926">
        <v>1697.32</v>
      </c>
      <c r="L5926">
        <v>9227.48</v>
      </c>
      <c r="M5926">
        <v>6789.28</v>
      </c>
      <c r="N5926" t="s">
        <v>15524</v>
      </c>
      <c r="O5926" t="s">
        <v>15523</v>
      </c>
      <c r="P5926" t="s">
        <v>112</v>
      </c>
      <c r="Q5926">
        <v>13.082700000000001</v>
      </c>
      <c r="R5926">
        <v>80.270700000000005</v>
      </c>
      <c r="S5926" t="s">
        <v>302</v>
      </c>
      <c r="T5926" t="s">
        <v>301</v>
      </c>
      <c r="U5926" t="s">
        <v>23</v>
      </c>
      <c r="V5926" t="s">
        <v>212</v>
      </c>
    </row>
    <row r="5927" spans="1:22">
      <c r="A5927" t="s">
        <v>15522</v>
      </c>
      <c r="B5927" s="2">
        <v>45334.724999999999</v>
      </c>
      <c r="C5927" s="2">
        <f t="shared" si="92"/>
        <v>45334</v>
      </c>
      <c r="D5927" t="s">
        <v>500</v>
      </c>
      <c r="E5927" t="s">
        <v>15521</v>
      </c>
      <c r="F5927" t="s">
        <v>201</v>
      </c>
      <c r="G5927" t="s">
        <v>17</v>
      </c>
      <c r="H5927" t="s">
        <v>40</v>
      </c>
      <c r="I5927">
        <v>3</v>
      </c>
      <c r="J5927">
        <v>2062.63</v>
      </c>
      <c r="K5927">
        <v>1311.85</v>
      </c>
      <c r="L5927">
        <v>6187.89</v>
      </c>
      <c r="M5927">
        <v>3935.55</v>
      </c>
      <c r="N5927" t="s">
        <v>15520</v>
      </c>
      <c r="O5927" t="s">
        <v>15519</v>
      </c>
      <c r="P5927" t="s">
        <v>112</v>
      </c>
      <c r="Q5927">
        <v>13.082700000000001</v>
      </c>
      <c r="R5927">
        <v>80.270700000000005</v>
      </c>
      <c r="S5927" t="s">
        <v>111</v>
      </c>
      <c r="T5927" t="s">
        <v>110</v>
      </c>
      <c r="U5927" t="s">
        <v>10</v>
      </c>
      <c r="V5927" t="s">
        <v>45</v>
      </c>
    </row>
    <row r="5928" spans="1:22">
      <c r="A5928" t="s">
        <v>15518</v>
      </c>
      <c r="B5928" s="2">
        <v>45351.894444444442</v>
      </c>
      <c r="C5928" s="2">
        <f t="shared" si="92"/>
        <v>45348</v>
      </c>
      <c r="D5928" t="s">
        <v>495</v>
      </c>
      <c r="E5928" t="s">
        <v>4862</v>
      </c>
      <c r="F5928" t="s">
        <v>136</v>
      </c>
      <c r="G5928" t="s">
        <v>106</v>
      </c>
      <c r="H5928" t="s">
        <v>52</v>
      </c>
      <c r="I5928">
        <v>1</v>
      </c>
      <c r="J5928">
        <v>1660.82</v>
      </c>
      <c r="K5928">
        <v>1102.82</v>
      </c>
      <c r="L5928">
        <v>1660.82</v>
      </c>
      <c r="M5928">
        <v>1102.82</v>
      </c>
      <c r="N5928" t="s">
        <v>15517</v>
      </c>
      <c r="O5928" t="s">
        <v>15516</v>
      </c>
      <c r="P5928" t="s">
        <v>49</v>
      </c>
      <c r="Q5928">
        <v>12.916499999999999</v>
      </c>
      <c r="R5928">
        <v>79.132499999999993</v>
      </c>
      <c r="S5928" t="s">
        <v>906</v>
      </c>
      <c r="T5928" t="s">
        <v>905</v>
      </c>
      <c r="U5928" t="s">
        <v>23</v>
      </c>
      <c r="V5928" t="s">
        <v>22</v>
      </c>
    </row>
    <row r="5929" spans="1:22">
      <c r="A5929" t="s">
        <v>15515</v>
      </c>
      <c r="B5929" s="2">
        <v>45091.739583333336</v>
      </c>
      <c r="C5929" s="2">
        <f t="shared" si="92"/>
        <v>45089</v>
      </c>
      <c r="D5929" t="s">
        <v>490</v>
      </c>
      <c r="E5929" t="s">
        <v>489</v>
      </c>
      <c r="F5929" t="s">
        <v>73</v>
      </c>
      <c r="G5929" t="s">
        <v>17</v>
      </c>
      <c r="H5929" t="s">
        <v>16</v>
      </c>
      <c r="I5929">
        <v>1</v>
      </c>
      <c r="J5929">
        <v>1357.2</v>
      </c>
      <c r="K5929">
        <v>1203.1600000000001</v>
      </c>
      <c r="L5929">
        <v>1357.2</v>
      </c>
      <c r="M5929">
        <v>1203.1600000000001</v>
      </c>
      <c r="N5929" t="s">
        <v>15514</v>
      </c>
      <c r="O5929" t="s">
        <v>15513</v>
      </c>
      <c r="P5929" t="s">
        <v>13</v>
      </c>
      <c r="Q5929">
        <v>11.664300000000001</v>
      </c>
      <c r="R5929">
        <v>78.146000000000001</v>
      </c>
      <c r="S5929" t="s">
        <v>1238</v>
      </c>
      <c r="T5929" t="s">
        <v>1237</v>
      </c>
      <c r="U5929" t="s">
        <v>23</v>
      </c>
      <c r="V5929" t="s">
        <v>9</v>
      </c>
    </row>
    <row r="5930" spans="1:22">
      <c r="A5930" t="s">
        <v>15512</v>
      </c>
      <c r="B5930" s="2">
        <v>44992.604166666664</v>
      </c>
      <c r="C5930" s="2">
        <f t="shared" si="92"/>
        <v>44991</v>
      </c>
      <c r="D5930" t="s">
        <v>483</v>
      </c>
      <c r="E5930" t="s">
        <v>4854</v>
      </c>
      <c r="F5930" t="s">
        <v>64</v>
      </c>
      <c r="G5930" t="s">
        <v>115</v>
      </c>
      <c r="H5930" t="s">
        <v>16</v>
      </c>
      <c r="I5930">
        <v>4</v>
      </c>
      <c r="J5930">
        <v>1787.56</v>
      </c>
      <c r="K5930">
        <v>1574.17</v>
      </c>
      <c r="L5930">
        <v>7150.24</v>
      </c>
      <c r="M5930">
        <v>6296.68</v>
      </c>
      <c r="N5930" t="s">
        <v>15511</v>
      </c>
      <c r="O5930" t="s">
        <v>15510</v>
      </c>
      <c r="P5930" t="s">
        <v>112</v>
      </c>
      <c r="Q5930">
        <v>13.082700000000001</v>
      </c>
      <c r="R5930">
        <v>80.270700000000005</v>
      </c>
      <c r="S5930" t="s">
        <v>120</v>
      </c>
      <c r="T5930" t="s">
        <v>119</v>
      </c>
      <c r="U5930" t="s">
        <v>23</v>
      </c>
      <c r="V5930" t="s">
        <v>45</v>
      </c>
    </row>
    <row r="5931" spans="1:22">
      <c r="A5931" t="s">
        <v>15509</v>
      </c>
      <c r="B5931" s="2">
        <v>45400.556250000001</v>
      </c>
      <c r="C5931" s="2">
        <f t="shared" si="92"/>
        <v>45397</v>
      </c>
      <c r="D5931" t="s">
        <v>478</v>
      </c>
      <c r="E5931" t="s">
        <v>15508</v>
      </c>
      <c r="F5931" t="s">
        <v>64</v>
      </c>
      <c r="G5931" t="s">
        <v>91</v>
      </c>
      <c r="H5931" t="s">
        <v>63</v>
      </c>
      <c r="I5931">
        <v>3</v>
      </c>
      <c r="J5931">
        <v>703.15</v>
      </c>
      <c r="K5931">
        <v>472.55</v>
      </c>
      <c r="L5931">
        <v>2109.4499999999998</v>
      </c>
      <c r="M5931">
        <v>1417.65</v>
      </c>
      <c r="N5931" t="s">
        <v>15507</v>
      </c>
      <c r="O5931" t="s">
        <v>15506</v>
      </c>
      <c r="P5931" t="s">
        <v>49</v>
      </c>
      <c r="Q5931">
        <v>12.916499999999999</v>
      </c>
      <c r="R5931">
        <v>79.132499999999993</v>
      </c>
      <c r="S5931" t="s">
        <v>1238</v>
      </c>
      <c r="T5931" t="s">
        <v>1237</v>
      </c>
      <c r="U5931" t="s">
        <v>10</v>
      </c>
      <c r="V5931" t="s">
        <v>9</v>
      </c>
    </row>
    <row r="5932" spans="1:22">
      <c r="A5932" t="s">
        <v>15505</v>
      </c>
      <c r="B5932" s="2">
        <v>44952.60833333333</v>
      </c>
      <c r="C5932" s="2">
        <f t="shared" si="92"/>
        <v>44949</v>
      </c>
      <c r="D5932" t="s">
        <v>473</v>
      </c>
      <c r="E5932" t="s">
        <v>15504</v>
      </c>
      <c r="F5932" t="s">
        <v>136</v>
      </c>
      <c r="G5932" t="s">
        <v>115</v>
      </c>
      <c r="H5932" t="s">
        <v>71</v>
      </c>
      <c r="I5932">
        <v>1</v>
      </c>
      <c r="J5932">
        <v>2140.54</v>
      </c>
      <c r="K5932">
        <v>1639.67</v>
      </c>
      <c r="L5932">
        <v>2140.54</v>
      </c>
      <c r="M5932">
        <v>1639.67</v>
      </c>
      <c r="N5932" t="s">
        <v>15503</v>
      </c>
      <c r="O5932" t="s">
        <v>15502</v>
      </c>
      <c r="P5932" t="s">
        <v>112</v>
      </c>
      <c r="Q5932">
        <v>13.082700000000001</v>
      </c>
      <c r="R5932">
        <v>80.270700000000005</v>
      </c>
      <c r="S5932" t="s">
        <v>564</v>
      </c>
      <c r="T5932" t="s">
        <v>563</v>
      </c>
      <c r="U5932" t="s">
        <v>23</v>
      </c>
      <c r="V5932" t="s">
        <v>45</v>
      </c>
    </row>
    <row r="5933" spans="1:22">
      <c r="A5933" t="s">
        <v>15501</v>
      </c>
      <c r="B5933" s="2">
        <v>45398.572222222225</v>
      </c>
      <c r="C5933" s="2">
        <f t="shared" si="92"/>
        <v>45397</v>
      </c>
      <c r="D5933" t="s">
        <v>468</v>
      </c>
      <c r="E5933" t="s">
        <v>10337</v>
      </c>
      <c r="F5933" t="s">
        <v>64</v>
      </c>
      <c r="G5933" t="s">
        <v>41</v>
      </c>
      <c r="H5933" t="s">
        <v>16</v>
      </c>
      <c r="I5933">
        <v>1</v>
      </c>
      <c r="J5933">
        <v>233.89</v>
      </c>
      <c r="K5933">
        <v>163.16999999999999</v>
      </c>
      <c r="L5933">
        <v>233.89</v>
      </c>
      <c r="M5933">
        <v>163.16999999999999</v>
      </c>
      <c r="N5933" t="s">
        <v>15500</v>
      </c>
      <c r="O5933" t="s">
        <v>15499</v>
      </c>
      <c r="P5933" t="s">
        <v>112</v>
      </c>
      <c r="Q5933">
        <v>13.082700000000001</v>
      </c>
      <c r="R5933">
        <v>80.270700000000005</v>
      </c>
      <c r="S5933" t="s">
        <v>454</v>
      </c>
      <c r="T5933" t="s">
        <v>453</v>
      </c>
      <c r="U5933" t="s">
        <v>10</v>
      </c>
      <c r="V5933" t="s">
        <v>9</v>
      </c>
    </row>
    <row r="5934" spans="1:22">
      <c r="A5934" t="s">
        <v>15498</v>
      </c>
      <c r="B5934" s="2">
        <v>44949.857638888891</v>
      </c>
      <c r="C5934" s="2">
        <f t="shared" si="92"/>
        <v>44949</v>
      </c>
      <c r="D5934" t="s">
        <v>463</v>
      </c>
      <c r="E5934" t="s">
        <v>462</v>
      </c>
      <c r="F5934" t="s">
        <v>31</v>
      </c>
      <c r="G5934" t="s">
        <v>91</v>
      </c>
      <c r="H5934" t="s">
        <v>71</v>
      </c>
      <c r="I5934">
        <v>4</v>
      </c>
      <c r="J5934">
        <v>1922.24</v>
      </c>
      <c r="K5934">
        <v>1274.8599999999999</v>
      </c>
      <c r="L5934">
        <v>7688.96</v>
      </c>
      <c r="M5934">
        <v>5099.4399999999996</v>
      </c>
      <c r="N5934" t="s">
        <v>15497</v>
      </c>
      <c r="O5934" t="s">
        <v>15496</v>
      </c>
      <c r="P5934" t="s">
        <v>112</v>
      </c>
      <c r="Q5934">
        <v>13.082700000000001</v>
      </c>
      <c r="R5934">
        <v>80.270700000000005</v>
      </c>
      <c r="S5934" t="s">
        <v>176</v>
      </c>
      <c r="T5934" t="s">
        <v>175</v>
      </c>
      <c r="U5934" t="s">
        <v>77</v>
      </c>
      <c r="V5934" t="s">
        <v>9</v>
      </c>
    </row>
    <row r="5935" spans="1:22">
      <c r="A5935" t="s">
        <v>15495</v>
      </c>
      <c r="B5935" s="2">
        <v>45020.561805555553</v>
      </c>
      <c r="C5935" s="2">
        <f t="shared" si="92"/>
        <v>45019</v>
      </c>
      <c r="D5935" t="s">
        <v>458</v>
      </c>
      <c r="E5935" t="s">
        <v>2908</v>
      </c>
      <c r="F5935" t="s">
        <v>73</v>
      </c>
      <c r="G5935" t="s">
        <v>30</v>
      </c>
      <c r="H5935" t="s">
        <v>29</v>
      </c>
      <c r="I5935">
        <v>4</v>
      </c>
      <c r="J5935">
        <v>1343.22</v>
      </c>
      <c r="K5935">
        <v>990.25</v>
      </c>
      <c r="L5935">
        <v>5372.88</v>
      </c>
      <c r="M5935">
        <v>3961</v>
      </c>
      <c r="N5935" t="s">
        <v>15494</v>
      </c>
      <c r="O5935" t="s">
        <v>15493</v>
      </c>
      <c r="P5935" t="s">
        <v>49</v>
      </c>
      <c r="Q5935">
        <v>12.916499999999999</v>
      </c>
      <c r="R5935">
        <v>79.132499999999993</v>
      </c>
      <c r="S5935" t="s">
        <v>537</v>
      </c>
      <c r="T5935" t="s">
        <v>536</v>
      </c>
      <c r="U5935" t="s">
        <v>57</v>
      </c>
      <c r="V5935" t="s">
        <v>45</v>
      </c>
    </row>
    <row r="5936" spans="1:22">
      <c r="A5936" t="s">
        <v>15492</v>
      </c>
      <c r="B5936" s="2">
        <v>45522.902083333334</v>
      </c>
      <c r="C5936" s="2">
        <f t="shared" si="92"/>
        <v>45516</v>
      </c>
      <c r="D5936" t="s">
        <v>451</v>
      </c>
      <c r="E5936" t="s">
        <v>15491</v>
      </c>
      <c r="F5936" t="s">
        <v>201</v>
      </c>
      <c r="G5936" t="s">
        <v>72</v>
      </c>
      <c r="H5936" t="s">
        <v>40</v>
      </c>
      <c r="I5936">
        <v>2</v>
      </c>
      <c r="J5936">
        <v>1642.96</v>
      </c>
      <c r="K5936">
        <v>1287.1199999999999</v>
      </c>
      <c r="L5936">
        <v>3285.92</v>
      </c>
      <c r="M5936">
        <v>2574.2399999999998</v>
      </c>
      <c r="N5936" t="s">
        <v>15490</v>
      </c>
      <c r="O5936" t="s">
        <v>15489</v>
      </c>
      <c r="P5936" t="s">
        <v>49</v>
      </c>
      <c r="Q5936">
        <v>12.916499999999999</v>
      </c>
      <c r="R5936">
        <v>79.132499999999993</v>
      </c>
      <c r="S5936" t="s">
        <v>214</v>
      </c>
      <c r="T5936" t="s">
        <v>213</v>
      </c>
      <c r="U5936" t="s">
        <v>77</v>
      </c>
      <c r="V5936" t="s">
        <v>9</v>
      </c>
    </row>
    <row r="5937" spans="1:22">
      <c r="A5937" t="s">
        <v>15488</v>
      </c>
      <c r="B5937" s="2">
        <v>45110.597916666666</v>
      </c>
      <c r="C5937" s="2">
        <f t="shared" si="92"/>
        <v>45110</v>
      </c>
      <c r="D5937" t="s">
        <v>446</v>
      </c>
      <c r="E5937" t="s">
        <v>2900</v>
      </c>
      <c r="F5937" t="s">
        <v>83</v>
      </c>
      <c r="G5937" t="s">
        <v>41</v>
      </c>
      <c r="H5937" t="s">
        <v>16</v>
      </c>
      <c r="I5937">
        <v>4</v>
      </c>
      <c r="J5937">
        <v>2311.6</v>
      </c>
      <c r="K5937">
        <v>1404.08</v>
      </c>
      <c r="L5937">
        <v>9246.4</v>
      </c>
      <c r="M5937">
        <v>5616.32</v>
      </c>
      <c r="N5937" t="s">
        <v>15487</v>
      </c>
      <c r="O5937" t="s">
        <v>15486</v>
      </c>
      <c r="P5937" t="s">
        <v>26</v>
      </c>
      <c r="Q5937">
        <v>11.0168</v>
      </c>
      <c r="R5937">
        <v>76.955799999999996</v>
      </c>
      <c r="S5937" t="s">
        <v>25</v>
      </c>
      <c r="T5937" t="s">
        <v>24</v>
      </c>
      <c r="U5937" t="s">
        <v>77</v>
      </c>
      <c r="V5937" t="s">
        <v>9</v>
      </c>
    </row>
    <row r="5938" spans="1:22">
      <c r="A5938" t="s">
        <v>15485</v>
      </c>
      <c r="B5938" s="2">
        <v>44994.898611111108</v>
      </c>
      <c r="C5938" s="2">
        <f t="shared" si="92"/>
        <v>44991</v>
      </c>
      <c r="D5938" t="s">
        <v>441</v>
      </c>
      <c r="E5938" t="s">
        <v>15484</v>
      </c>
      <c r="F5938" t="s">
        <v>166</v>
      </c>
      <c r="G5938" t="s">
        <v>82</v>
      </c>
      <c r="H5938" t="s">
        <v>16</v>
      </c>
      <c r="I5938">
        <v>1</v>
      </c>
      <c r="J5938">
        <v>502.14</v>
      </c>
      <c r="K5938">
        <v>321.05</v>
      </c>
      <c r="L5938">
        <v>502.14</v>
      </c>
      <c r="M5938">
        <v>321.05</v>
      </c>
      <c r="N5938" t="s">
        <v>15483</v>
      </c>
      <c r="O5938" t="s">
        <v>15482</v>
      </c>
      <c r="P5938" t="s">
        <v>49</v>
      </c>
      <c r="Q5938">
        <v>12.916499999999999</v>
      </c>
      <c r="R5938">
        <v>79.132499999999993</v>
      </c>
      <c r="S5938" t="s">
        <v>103</v>
      </c>
      <c r="T5938" t="s">
        <v>102</v>
      </c>
      <c r="U5938" t="s">
        <v>23</v>
      </c>
      <c r="V5938" t="s">
        <v>9</v>
      </c>
    </row>
    <row r="5939" spans="1:22">
      <c r="A5939" t="s">
        <v>15481</v>
      </c>
      <c r="B5939" s="2">
        <v>45347.788888888892</v>
      </c>
      <c r="C5939" s="2">
        <f t="shared" si="92"/>
        <v>45341</v>
      </c>
      <c r="D5939" t="s">
        <v>436</v>
      </c>
      <c r="E5939" t="s">
        <v>6704</v>
      </c>
      <c r="F5939" t="s">
        <v>201</v>
      </c>
      <c r="G5939" t="s">
        <v>53</v>
      </c>
      <c r="H5939" t="s">
        <v>16</v>
      </c>
      <c r="I5939">
        <v>1</v>
      </c>
      <c r="J5939">
        <v>2221.77</v>
      </c>
      <c r="K5939">
        <v>1816.76</v>
      </c>
      <c r="L5939">
        <v>2221.77</v>
      </c>
      <c r="M5939">
        <v>1816.76</v>
      </c>
      <c r="N5939" t="s">
        <v>15480</v>
      </c>
      <c r="O5939" t="s">
        <v>15479</v>
      </c>
      <c r="P5939" t="s">
        <v>68</v>
      </c>
      <c r="Q5939">
        <v>11.34</v>
      </c>
      <c r="R5939">
        <v>77.717200000000005</v>
      </c>
      <c r="S5939" t="s">
        <v>120</v>
      </c>
      <c r="T5939" t="s">
        <v>119</v>
      </c>
      <c r="U5939" t="s">
        <v>46</v>
      </c>
      <c r="V5939" t="s">
        <v>45</v>
      </c>
    </row>
    <row r="5940" spans="1:22">
      <c r="A5940" t="s">
        <v>15478</v>
      </c>
      <c r="B5940" s="2">
        <v>45233.820138888892</v>
      </c>
      <c r="C5940" s="2">
        <f t="shared" si="92"/>
        <v>45229</v>
      </c>
      <c r="D5940" t="s">
        <v>429</v>
      </c>
      <c r="E5940" t="s">
        <v>4818</v>
      </c>
      <c r="F5940" t="s">
        <v>18</v>
      </c>
      <c r="G5940" t="s">
        <v>17</v>
      </c>
      <c r="H5940" t="s">
        <v>71</v>
      </c>
      <c r="I5940">
        <v>3</v>
      </c>
      <c r="J5940">
        <v>2035.18</v>
      </c>
      <c r="K5940">
        <v>1640.38</v>
      </c>
      <c r="L5940">
        <v>6105.54</v>
      </c>
      <c r="M5940">
        <v>4921.1400000000003</v>
      </c>
      <c r="N5940" t="s">
        <v>15477</v>
      </c>
      <c r="O5940" t="s">
        <v>15476</v>
      </c>
      <c r="P5940" t="s">
        <v>26</v>
      </c>
      <c r="Q5940">
        <v>11.0168</v>
      </c>
      <c r="R5940">
        <v>76.955799999999996</v>
      </c>
      <c r="S5940" t="s">
        <v>283</v>
      </c>
      <c r="T5940" t="s">
        <v>282</v>
      </c>
      <c r="U5940" t="s">
        <v>10</v>
      </c>
      <c r="V5940" t="s">
        <v>9</v>
      </c>
    </row>
    <row r="5941" spans="1:22">
      <c r="A5941" t="s">
        <v>15475</v>
      </c>
      <c r="B5941" s="2">
        <v>45567.460416666669</v>
      </c>
      <c r="C5941" s="2">
        <f t="shared" si="92"/>
        <v>45565</v>
      </c>
      <c r="D5941" t="s">
        <v>424</v>
      </c>
      <c r="E5941" t="s">
        <v>12070</v>
      </c>
      <c r="F5941" t="s">
        <v>31</v>
      </c>
      <c r="G5941" t="s">
        <v>106</v>
      </c>
      <c r="H5941" t="s">
        <v>29</v>
      </c>
      <c r="I5941">
        <v>1</v>
      </c>
      <c r="J5941">
        <v>217.26</v>
      </c>
      <c r="K5941">
        <v>191.19</v>
      </c>
      <c r="L5941">
        <v>217.26</v>
      </c>
      <c r="M5941">
        <v>191.19</v>
      </c>
      <c r="N5941" t="s">
        <v>15474</v>
      </c>
      <c r="O5941" t="s">
        <v>15473</v>
      </c>
      <c r="P5941" t="s">
        <v>37</v>
      </c>
      <c r="Q5941">
        <v>10.7905</v>
      </c>
      <c r="R5941">
        <v>78.704700000000003</v>
      </c>
      <c r="S5941" t="s">
        <v>96</v>
      </c>
      <c r="T5941" t="s">
        <v>95</v>
      </c>
      <c r="U5941" t="s">
        <v>57</v>
      </c>
      <c r="V5941" t="s">
        <v>22</v>
      </c>
    </row>
    <row r="5942" spans="1:22">
      <c r="A5942" t="s">
        <v>15472</v>
      </c>
      <c r="B5942" s="2">
        <v>45547.453472222223</v>
      </c>
      <c r="C5942" s="2">
        <f t="shared" si="92"/>
        <v>45544</v>
      </c>
      <c r="D5942" t="s">
        <v>417</v>
      </c>
      <c r="E5942" t="s">
        <v>416</v>
      </c>
      <c r="F5942" t="s">
        <v>31</v>
      </c>
      <c r="G5942" t="s">
        <v>115</v>
      </c>
      <c r="H5942" t="s">
        <v>29</v>
      </c>
      <c r="I5942">
        <v>2</v>
      </c>
      <c r="J5942">
        <v>765.36</v>
      </c>
      <c r="K5942">
        <v>494.2</v>
      </c>
      <c r="L5942">
        <v>1530.72</v>
      </c>
      <c r="M5942">
        <v>988.4</v>
      </c>
      <c r="N5942" t="s">
        <v>15471</v>
      </c>
      <c r="O5942" t="s">
        <v>15470</v>
      </c>
      <c r="P5942" t="s">
        <v>13</v>
      </c>
      <c r="Q5942">
        <v>11.664300000000001</v>
      </c>
      <c r="R5942">
        <v>78.146000000000001</v>
      </c>
      <c r="S5942" t="s">
        <v>413</v>
      </c>
      <c r="T5942" t="s">
        <v>412</v>
      </c>
      <c r="U5942" t="s">
        <v>23</v>
      </c>
      <c r="V5942" t="s">
        <v>9</v>
      </c>
    </row>
    <row r="5943" spans="1:22">
      <c r="A5943" t="s">
        <v>15469</v>
      </c>
      <c r="B5943" s="2">
        <v>45135.748611111114</v>
      </c>
      <c r="C5943" s="2">
        <f t="shared" si="92"/>
        <v>45131</v>
      </c>
      <c r="D5943" t="s">
        <v>410</v>
      </c>
      <c r="E5943" t="s">
        <v>15468</v>
      </c>
      <c r="F5943" t="s">
        <v>73</v>
      </c>
      <c r="G5943" t="s">
        <v>72</v>
      </c>
      <c r="H5943" t="s">
        <v>71</v>
      </c>
      <c r="I5943">
        <v>2</v>
      </c>
      <c r="J5943">
        <v>1747.82</v>
      </c>
      <c r="K5943">
        <v>1330.17</v>
      </c>
      <c r="L5943">
        <v>3495.64</v>
      </c>
      <c r="M5943">
        <v>2660.34</v>
      </c>
      <c r="N5943" t="s">
        <v>15467</v>
      </c>
      <c r="O5943" t="s">
        <v>15466</v>
      </c>
      <c r="P5943" t="s">
        <v>37</v>
      </c>
      <c r="Q5943">
        <v>10.7905</v>
      </c>
      <c r="R5943">
        <v>78.704700000000003</v>
      </c>
      <c r="S5943" t="s">
        <v>420</v>
      </c>
      <c r="T5943" t="s">
        <v>419</v>
      </c>
      <c r="U5943" t="s">
        <v>57</v>
      </c>
      <c r="V5943" t="s">
        <v>9</v>
      </c>
    </row>
    <row r="5944" spans="1:22">
      <c r="A5944" t="s">
        <v>15465</v>
      </c>
      <c r="B5944" s="2">
        <v>45039.519444444442</v>
      </c>
      <c r="C5944" s="2">
        <f t="shared" si="92"/>
        <v>45033</v>
      </c>
      <c r="D5944" t="s">
        <v>405</v>
      </c>
      <c r="E5944" t="s">
        <v>404</v>
      </c>
      <c r="F5944" t="s">
        <v>64</v>
      </c>
      <c r="G5944" t="s">
        <v>82</v>
      </c>
      <c r="H5944" t="s">
        <v>29</v>
      </c>
      <c r="I5944">
        <v>2</v>
      </c>
      <c r="J5944">
        <v>1438.94</v>
      </c>
      <c r="K5944">
        <v>936.09</v>
      </c>
      <c r="L5944">
        <v>2877.88</v>
      </c>
      <c r="M5944">
        <v>1872.18</v>
      </c>
      <c r="N5944" t="s">
        <v>15464</v>
      </c>
      <c r="O5944" t="s">
        <v>15463</v>
      </c>
      <c r="P5944" t="s">
        <v>68</v>
      </c>
      <c r="Q5944">
        <v>11.34</v>
      </c>
      <c r="R5944">
        <v>77.717200000000005</v>
      </c>
      <c r="S5944" t="s">
        <v>12</v>
      </c>
      <c r="T5944" t="s">
        <v>11</v>
      </c>
      <c r="U5944" t="s">
        <v>77</v>
      </c>
      <c r="V5944" t="s">
        <v>9</v>
      </c>
    </row>
    <row r="5945" spans="1:22">
      <c r="A5945" t="s">
        <v>15462</v>
      </c>
      <c r="B5945" s="2">
        <v>45220.887499999997</v>
      </c>
      <c r="C5945" s="2">
        <f t="shared" si="92"/>
        <v>45215</v>
      </c>
      <c r="D5945" t="s">
        <v>400</v>
      </c>
      <c r="E5945" t="s">
        <v>2868</v>
      </c>
      <c r="F5945" t="s">
        <v>166</v>
      </c>
      <c r="G5945" t="s">
        <v>72</v>
      </c>
      <c r="H5945" t="s">
        <v>16</v>
      </c>
      <c r="I5945">
        <v>1</v>
      </c>
      <c r="J5945">
        <v>2320.59</v>
      </c>
      <c r="K5945">
        <v>1478.13</v>
      </c>
      <c r="L5945">
        <v>2320.59</v>
      </c>
      <c r="M5945">
        <v>1478.13</v>
      </c>
      <c r="N5945" t="s">
        <v>15461</v>
      </c>
      <c r="O5945" t="s">
        <v>15460</v>
      </c>
      <c r="P5945" t="s">
        <v>68</v>
      </c>
      <c r="Q5945">
        <v>11.34</v>
      </c>
      <c r="R5945">
        <v>77.717200000000005</v>
      </c>
      <c r="S5945" t="s">
        <v>88</v>
      </c>
      <c r="T5945" t="s">
        <v>87</v>
      </c>
      <c r="U5945" t="s">
        <v>57</v>
      </c>
      <c r="V5945" t="s">
        <v>22</v>
      </c>
    </row>
    <row r="5946" spans="1:22">
      <c r="A5946" t="s">
        <v>15459</v>
      </c>
      <c r="B5946" s="2">
        <v>45152.497916666667</v>
      </c>
      <c r="C5946" s="2">
        <f t="shared" si="92"/>
        <v>45152</v>
      </c>
      <c r="D5946" t="s">
        <v>393</v>
      </c>
      <c r="E5946" t="s">
        <v>15458</v>
      </c>
      <c r="F5946" t="s">
        <v>83</v>
      </c>
      <c r="G5946" t="s">
        <v>17</v>
      </c>
      <c r="H5946" t="s">
        <v>63</v>
      </c>
      <c r="I5946">
        <v>1</v>
      </c>
      <c r="J5946">
        <v>2343.3000000000002</v>
      </c>
      <c r="K5946">
        <v>1481.84</v>
      </c>
      <c r="L5946">
        <v>2343.3000000000002</v>
      </c>
      <c r="M5946">
        <v>1481.84</v>
      </c>
      <c r="N5946" t="s">
        <v>15457</v>
      </c>
      <c r="O5946" t="s">
        <v>15456</v>
      </c>
      <c r="P5946" t="s">
        <v>13</v>
      </c>
      <c r="Q5946">
        <v>11.664300000000001</v>
      </c>
      <c r="R5946">
        <v>78.146000000000001</v>
      </c>
      <c r="S5946" t="s">
        <v>295</v>
      </c>
      <c r="T5946" t="s">
        <v>294</v>
      </c>
      <c r="U5946" t="s">
        <v>10</v>
      </c>
      <c r="V5946" t="s">
        <v>9</v>
      </c>
    </row>
    <row r="5947" spans="1:22">
      <c r="A5947" t="s">
        <v>15455</v>
      </c>
      <c r="B5947" s="2">
        <v>45289.481944444444</v>
      </c>
      <c r="C5947" s="2">
        <f t="shared" si="92"/>
        <v>45285</v>
      </c>
      <c r="D5947" t="s">
        <v>388</v>
      </c>
      <c r="E5947" t="s">
        <v>387</v>
      </c>
      <c r="F5947" t="s">
        <v>73</v>
      </c>
      <c r="G5947" t="s">
        <v>41</v>
      </c>
      <c r="H5947" t="s">
        <v>71</v>
      </c>
      <c r="I5947">
        <v>1</v>
      </c>
      <c r="J5947">
        <v>1375.16</v>
      </c>
      <c r="K5947">
        <v>1124.23</v>
      </c>
      <c r="L5947">
        <v>1375.16</v>
      </c>
      <c r="M5947">
        <v>1124.23</v>
      </c>
      <c r="N5947" t="s">
        <v>15454</v>
      </c>
      <c r="O5947" t="s">
        <v>15453</v>
      </c>
      <c r="P5947" t="s">
        <v>68</v>
      </c>
      <c r="Q5947">
        <v>11.34</v>
      </c>
      <c r="R5947">
        <v>77.717200000000005</v>
      </c>
      <c r="S5947" t="s">
        <v>486</v>
      </c>
      <c r="T5947" t="s">
        <v>485</v>
      </c>
      <c r="U5947" t="s">
        <v>23</v>
      </c>
      <c r="V5947" t="s">
        <v>9</v>
      </c>
    </row>
    <row r="5948" spans="1:22">
      <c r="A5948" t="s">
        <v>15452</v>
      </c>
      <c r="B5948" s="2">
        <v>45078.675000000003</v>
      </c>
      <c r="C5948" s="2">
        <f t="shared" si="92"/>
        <v>45075</v>
      </c>
      <c r="D5948" t="s">
        <v>383</v>
      </c>
      <c r="E5948" t="s">
        <v>15451</v>
      </c>
      <c r="F5948" t="s">
        <v>201</v>
      </c>
      <c r="G5948" t="s">
        <v>82</v>
      </c>
      <c r="H5948" t="s">
        <v>29</v>
      </c>
      <c r="I5948">
        <v>1</v>
      </c>
      <c r="J5948">
        <v>217.05</v>
      </c>
      <c r="K5948">
        <v>156.02000000000001</v>
      </c>
      <c r="L5948">
        <v>217.05</v>
      </c>
      <c r="M5948">
        <v>156.02000000000001</v>
      </c>
      <c r="N5948" t="s">
        <v>15450</v>
      </c>
      <c r="O5948" t="s">
        <v>15449</v>
      </c>
      <c r="P5948" t="s">
        <v>49</v>
      </c>
      <c r="Q5948">
        <v>12.916499999999999</v>
      </c>
      <c r="R5948">
        <v>79.132499999999993</v>
      </c>
      <c r="S5948" t="s">
        <v>295</v>
      </c>
      <c r="T5948" t="s">
        <v>294</v>
      </c>
      <c r="U5948" t="s">
        <v>23</v>
      </c>
      <c r="V5948" t="s">
        <v>45</v>
      </c>
    </row>
    <row r="5949" spans="1:22">
      <c r="A5949" t="s">
        <v>15448</v>
      </c>
      <c r="B5949" s="2">
        <v>45081.89166666667</v>
      </c>
      <c r="C5949" s="2">
        <f t="shared" si="92"/>
        <v>45075</v>
      </c>
      <c r="D5949" t="s">
        <v>378</v>
      </c>
      <c r="E5949" t="s">
        <v>12042</v>
      </c>
      <c r="F5949" t="s">
        <v>136</v>
      </c>
      <c r="G5949" t="s">
        <v>17</v>
      </c>
      <c r="H5949" t="s">
        <v>16</v>
      </c>
      <c r="I5949">
        <v>1</v>
      </c>
      <c r="J5949">
        <v>1461.51</v>
      </c>
      <c r="K5949">
        <v>1111.25</v>
      </c>
      <c r="L5949">
        <v>1461.51</v>
      </c>
      <c r="M5949">
        <v>1111.25</v>
      </c>
      <c r="N5949" t="s">
        <v>15447</v>
      </c>
      <c r="O5949" t="s">
        <v>15446</v>
      </c>
      <c r="P5949" t="s">
        <v>60</v>
      </c>
      <c r="Q5949">
        <v>8.7139000000000006</v>
      </c>
      <c r="R5949">
        <v>77.756699999999995</v>
      </c>
      <c r="S5949" t="s">
        <v>333</v>
      </c>
      <c r="T5949" t="s">
        <v>332</v>
      </c>
      <c r="U5949" t="s">
        <v>46</v>
      </c>
      <c r="V5949" t="s">
        <v>22</v>
      </c>
    </row>
    <row r="5950" spans="1:22">
      <c r="A5950" t="s">
        <v>15445</v>
      </c>
      <c r="B5950" s="2">
        <v>45058.729166666664</v>
      </c>
      <c r="C5950" s="2">
        <f t="shared" si="92"/>
        <v>45054</v>
      </c>
      <c r="D5950" t="s">
        <v>373</v>
      </c>
      <c r="E5950" t="s">
        <v>10277</v>
      </c>
      <c r="F5950" t="s">
        <v>136</v>
      </c>
      <c r="G5950" t="s">
        <v>41</v>
      </c>
      <c r="H5950" t="s">
        <v>29</v>
      </c>
      <c r="I5950">
        <v>3</v>
      </c>
      <c r="J5950">
        <v>1462.72</v>
      </c>
      <c r="K5950">
        <v>1139.77</v>
      </c>
      <c r="L5950">
        <v>4388.16</v>
      </c>
      <c r="M5950">
        <v>3419.31</v>
      </c>
      <c r="N5950" t="s">
        <v>15444</v>
      </c>
      <c r="O5950" t="s">
        <v>15443</v>
      </c>
      <c r="P5950" t="s">
        <v>13</v>
      </c>
      <c r="Q5950">
        <v>11.664300000000001</v>
      </c>
      <c r="R5950">
        <v>78.146000000000001</v>
      </c>
      <c r="S5950" t="s">
        <v>88</v>
      </c>
      <c r="T5950" t="s">
        <v>87</v>
      </c>
      <c r="U5950" t="s">
        <v>23</v>
      </c>
      <c r="V5950" t="s">
        <v>45</v>
      </c>
    </row>
    <row r="5951" spans="1:22">
      <c r="A5951" t="s">
        <v>15442</v>
      </c>
      <c r="B5951" s="2">
        <v>44927.579861111109</v>
      </c>
      <c r="C5951" s="2">
        <f t="shared" si="92"/>
        <v>44921</v>
      </c>
      <c r="D5951" t="s">
        <v>368</v>
      </c>
      <c r="E5951" t="s">
        <v>15441</v>
      </c>
      <c r="F5951" t="s">
        <v>73</v>
      </c>
      <c r="G5951" t="s">
        <v>53</v>
      </c>
      <c r="H5951" t="s">
        <v>40</v>
      </c>
      <c r="I5951">
        <v>3</v>
      </c>
      <c r="J5951">
        <v>2151.4</v>
      </c>
      <c r="K5951">
        <v>1436.11</v>
      </c>
      <c r="L5951">
        <v>6454.2</v>
      </c>
      <c r="M5951">
        <v>4308.33</v>
      </c>
      <c r="N5951" t="s">
        <v>15440</v>
      </c>
      <c r="O5951" t="s">
        <v>15439</v>
      </c>
      <c r="P5951" t="s">
        <v>60</v>
      </c>
      <c r="Q5951">
        <v>8.7139000000000006</v>
      </c>
      <c r="R5951">
        <v>77.756699999999995</v>
      </c>
      <c r="S5951" t="s">
        <v>193</v>
      </c>
      <c r="T5951" t="s">
        <v>192</v>
      </c>
      <c r="U5951" t="s">
        <v>57</v>
      </c>
      <c r="V5951" t="s">
        <v>9</v>
      </c>
    </row>
    <row r="5952" spans="1:22">
      <c r="A5952" t="s">
        <v>15438</v>
      </c>
      <c r="B5952" s="2">
        <v>45425.744444444441</v>
      </c>
      <c r="C5952" s="2">
        <f t="shared" si="92"/>
        <v>45425</v>
      </c>
      <c r="D5952" t="s">
        <v>361</v>
      </c>
      <c r="E5952" t="s">
        <v>2842</v>
      </c>
      <c r="F5952" t="s">
        <v>18</v>
      </c>
      <c r="G5952" t="s">
        <v>82</v>
      </c>
      <c r="H5952" t="s">
        <v>52</v>
      </c>
      <c r="I5952">
        <v>1</v>
      </c>
      <c r="J5952">
        <v>2313.77</v>
      </c>
      <c r="K5952">
        <v>1614.69</v>
      </c>
      <c r="L5952">
        <v>2313.77</v>
      </c>
      <c r="M5952">
        <v>1614.69</v>
      </c>
      <c r="N5952" t="s">
        <v>15437</v>
      </c>
      <c r="O5952" t="s">
        <v>15436</v>
      </c>
      <c r="P5952" t="s">
        <v>49</v>
      </c>
      <c r="Q5952">
        <v>12.916499999999999</v>
      </c>
      <c r="R5952">
        <v>79.132499999999993</v>
      </c>
      <c r="S5952" t="s">
        <v>283</v>
      </c>
      <c r="T5952" t="s">
        <v>282</v>
      </c>
      <c r="U5952" t="s">
        <v>10</v>
      </c>
      <c r="V5952" t="s">
        <v>45</v>
      </c>
    </row>
    <row r="5953" spans="1:22">
      <c r="A5953" t="s">
        <v>15435</v>
      </c>
      <c r="B5953" s="2">
        <v>45137.681250000001</v>
      </c>
      <c r="C5953" s="2">
        <f t="shared" si="92"/>
        <v>45131</v>
      </c>
      <c r="D5953" t="s">
        <v>356</v>
      </c>
      <c r="E5953" t="s">
        <v>15434</v>
      </c>
      <c r="F5953" t="s">
        <v>31</v>
      </c>
      <c r="G5953" t="s">
        <v>72</v>
      </c>
      <c r="H5953" t="s">
        <v>29</v>
      </c>
      <c r="I5953">
        <v>1</v>
      </c>
      <c r="J5953">
        <v>1338.84</v>
      </c>
      <c r="K5953">
        <v>1129.72</v>
      </c>
      <c r="L5953">
        <v>1338.84</v>
      </c>
      <c r="M5953">
        <v>1129.72</v>
      </c>
      <c r="N5953" t="s">
        <v>15433</v>
      </c>
      <c r="O5953" t="s">
        <v>15432</v>
      </c>
      <c r="P5953" t="s">
        <v>112</v>
      </c>
      <c r="Q5953">
        <v>13.082700000000001</v>
      </c>
      <c r="R5953">
        <v>80.270700000000005</v>
      </c>
      <c r="S5953" t="s">
        <v>153</v>
      </c>
      <c r="T5953" t="s">
        <v>152</v>
      </c>
      <c r="U5953" t="s">
        <v>57</v>
      </c>
      <c r="V5953" t="s">
        <v>212</v>
      </c>
    </row>
    <row r="5954" spans="1:22">
      <c r="A5954" t="s">
        <v>15431</v>
      </c>
      <c r="B5954" s="2">
        <v>45478.85833333333</v>
      </c>
      <c r="C5954" s="2">
        <f t="shared" si="92"/>
        <v>45474</v>
      </c>
      <c r="D5954" t="s">
        <v>349</v>
      </c>
      <c r="E5954" t="s">
        <v>6648</v>
      </c>
      <c r="F5954" t="s">
        <v>64</v>
      </c>
      <c r="G5954" t="s">
        <v>53</v>
      </c>
      <c r="H5954" t="s">
        <v>63</v>
      </c>
      <c r="I5954">
        <v>1</v>
      </c>
      <c r="J5954">
        <v>750.06</v>
      </c>
      <c r="K5954">
        <v>477.94</v>
      </c>
      <c r="L5954">
        <v>750.06</v>
      </c>
      <c r="M5954">
        <v>477.94</v>
      </c>
      <c r="N5954" t="s">
        <v>15430</v>
      </c>
      <c r="O5954" t="s">
        <v>15429</v>
      </c>
      <c r="P5954" t="s">
        <v>49</v>
      </c>
      <c r="Q5954">
        <v>12.916499999999999</v>
      </c>
      <c r="R5954">
        <v>79.132499999999993</v>
      </c>
      <c r="S5954" t="s">
        <v>48</v>
      </c>
      <c r="T5954" t="s">
        <v>47</v>
      </c>
      <c r="U5954" t="s">
        <v>46</v>
      </c>
      <c r="V5954" t="s">
        <v>45</v>
      </c>
    </row>
    <row r="5955" spans="1:22">
      <c r="A5955" t="s">
        <v>15428</v>
      </c>
      <c r="B5955" s="2">
        <v>45536.792361111111</v>
      </c>
      <c r="C5955" s="2">
        <f t="shared" ref="C5955:C6018" si="93">INT(B5955) - WEEKDAY(INT(B5955), 2) + 1</f>
        <v>45530</v>
      </c>
      <c r="D5955" t="s">
        <v>344</v>
      </c>
      <c r="E5955" t="s">
        <v>15427</v>
      </c>
      <c r="F5955" t="s">
        <v>18</v>
      </c>
      <c r="G5955" t="s">
        <v>53</v>
      </c>
      <c r="H5955" t="s">
        <v>40</v>
      </c>
      <c r="I5955">
        <v>2</v>
      </c>
      <c r="J5955">
        <v>1952.72</v>
      </c>
      <c r="K5955">
        <v>1206.6099999999999</v>
      </c>
      <c r="L5955">
        <v>3905.44</v>
      </c>
      <c r="M5955">
        <v>2413.2199999999998</v>
      </c>
      <c r="N5955" t="s">
        <v>15426</v>
      </c>
      <c r="O5955" t="s">
        <v>15425</v>
      </c>
      <c r="P5955" t="s">
        <v>121</v>
      </c>
      <c r="Q5955">
        <v>9.9252000000000002</v>
      </c>
      <c r="R5955">
        <v>78.119799999999998</v>
      </c>
      <c r="S5955" t="s">
        <v>340</v>
      </c>
      <c r="T5955" t="s">
        <v>339</v>
      </c>
      <c r="U5955" t="s">
        <v>10</v>
      </c>
      <c r="V5955" t="s">
        <v>9</v>
      </c>
    </row>
    <row r="5956" spans="1:22">
      <c r="A5956" t="s">
        <v>15424</v>
      </c>
      <c r="B5956" s="2">
        <v>45121.729861111111</v>
      </c>
      <c r="C5956" s="2">
        <f t="shared" si="93"/>
        <v>45117</v>
      </c>
      <c r="D5956" t="s">
        <v>337</v>
      </c>
      <c r="E5956" t="s">
        <v>336</v>
      </c>
      <c r="F5956" t="s">
        <v>64</v>
      </c>
      <c r="G5956" t="s">
        <v>106</v>
      </c>
      <c r="H5956" t="s">
        <v>71</v>
      </c>
      <c r="I5956">
        <v>2</v>
      </c>
      <c r="J5956">
        <v>1261.6600000000001</v>
      </c>
      <c r="K5956">
        <v>798.17</v>
      </c>
      <c r="L5956">
        <v>2523.3200000000002</v>
      </c>
      <c r="M5956">
        <v>1596.34</v>
      </c>
      <c r="N5956" t="s">
        <v>15423</v>
      </c>
      <c r="O5956" t="s">
        <v>15422</v>
      </c>
      <c r="P5956" t="s">
        <v>60</v>
      </c>
      <c r="Q5956">
        <v>8.7139000000000006</v>
      </c>
      <c r="R5956">
        <v>77.756699999999995</v>
      </c>
      <c r="S5956" t="s">
        <v>250</v>
      </c>
      <c r="T5956" t="s">
        <v>249</v>
      </c>
      <c r="U5956" t="s">
        <v>46</v>
      </c>
      <c r="V5956" t="s">
        <v>9</v>
      </c>
    </row>
    <row r="5957" spans="1:22">
      <c r="A5957" t="s">
        <v>15421</v>
      </c>
      <c r="B5957" s="2">
        <v>45279.484722222223</v>
      </c>
      <c r="C5957" s="2">
        <f t="shared" si="93"/>
        <v>45278</v>
      </c>
      <c r="D5957" t="s">
        <v>330</v>
      </c>
      <c r="E5957" t="s">
        <v>329</v>
      </c>
      <c r="F5957" t="s">
        <v>73</v>
      </c>
      <c r="G5957" t="s">
        <v>106</v>
      </c>
      <c r="H5957" t="s">
        <v>63</v>
      </c>
      <c r="I5957">
        <v>4</v>
      </c>
      <c r="J5957">
        <v>562.27</v>
      </c>
      <c r="K5957">
        <v>418.51</v>
      </c>
      <c r="L5957">
        <v>2249.08</v>
      </c>
      <c r="M5957">
        <v>1674.04</v>
      </c>
      <c r="N5957" t="s">
        <v>15420</v>
      </c>
      <c r="O5957" t="s">
        <v>15419</v>
      </c>
      <c r="P5957" t="s">
        <v>49</v>
      </c>
      <c r="Q5957">
        <v>12.916499999999999</v>
      </c>
      <c r="R5957">
        <v>79.132499999999993</v>
      </c>
      <c r="S5957" t="s">
        <v>103</v>
      </c>
      <c r="T5957" t="s">
        <v>102</v>
      </c>
      <c r="U5957" t="s">
        <v>10</v>
      </c>
      <c r="V5957" t="s">
        <v>212</v>
      </c>
    </row>
    <row r="5958" spans="1:22">
      <c r="A5958" t="s">
        <v>15418</v>
      </c>
      <c r="B5958" s="2">
        <v>45111.898611111108</v>
      </c>
      <c r="C5958" s="2">
        <f t="shared" si="93"/>
        <v>45110</v>
      </c>
      <c r="D5958" t="s">
        <v>323</v>
      </c>
      <c r="E5958" t="s">
        <v>15417</v>
      </c>
      <c r="F5958" t="s">
        <v>18</v>
      </c>
      <c r="G5958" t="s">
        <v>30</v>
      </c>
      <c r="H5958" t="s">
        <v>29</v>
      </c>
      <c r="I5958">
        <v>2</v>
      </c>
      <c r="J5958">
        <v>1674.67</v>
      </c>
      <c r="K5958">
        <v>1475.6</v>
      </c>
      <c r="L5958">
        <v>3349.34</v>
      </c>
      <c r="M5958">
        <v>2951.2</v>
      </c>
      <c r="N5958" t="s">
        <v>15416</v>
      </c>
      <c r="O5958" t="s">
        <v>15415</v>
      </c>
      <c r="P5958" t="s">
        <v>60</v>
      </c>
      <c r="Q5958">
        <v>8.7139000000000006</v>
      </c>
      <c r="R5958">
        <v>77.756699999999995</v>
      </c>
      <c r="S5958" t="s">
        <v>486</v>
      </c>
      <c r="T5958" t="s">
        <v>485</v>
      </c>
      <c r="U5958" t="s">
        <v>57</v>
      </c>
      <c r="V5958" t="s">
        <v>22</v>
      </c>
    </row>
    <row r="5959" spans="1:22">
      <c r="A5959" t="s">
        <v>15414</v>
      </c>
      <c r="B5959" s="2">
        <v>45526.781944444447</v>
      </c>
      <c r="C5959" s="2">
        <f t="shared" si="93"/>
        <v>45523</v>
      </c>
      <c r="D5959" t="s">
        <v>316</v>
      </c>
      <c r="E5959" t="s">
        <v>2814</v>
      </c>
      <c r="F5959" t="s">
        <v>83</v>
      </c>
      <c r="G5959" t="s">
        <v>91</v>
      </c>
      <c r="H5959" t="s">
        <v>63</v>
      </c>
      <c r="I5959">
        <v>4</v>
      </c>
      <c r="J5959">
        <v>1929.52</v>
      </c>
      <c r="K5959">
        <v>1372.87</v>
      </c>
      <c r="L5959">
        <v>7718.08</v>
      </c>
      <c r="M5959">
        <v>5491.48</v>
      </c>
      <c r="N5959" t="s">
        <v>15413</v>
      </c>
      <c r="O5959" t="s">
        <v>15412</v>
      </c>
      <c r="P5959" t="s">
        <v>121</v>
      </c>
      <c r="Q5959">
        <v>9.9252000000000002</v>
      </c>
      <c r="R5959">
        <v>78.119799999999998</v>
      </c>
      <c r="S5959" t="s">
        <v>36</v>
      </c>
      <c r="T5959" t="s">
        <v>35</v>
      </c>
      <c r="U5959" t="s">
        <v>77</v>
      </c>
      <c r="V5959" t="s">
        <v>9</v>
      </c>
    </row>
    <row r="5960" spans="1:22">
      <c r="A5960" t="s">
        <v>15411</v>
      </c>
      <c r="B5960" s="2">
        <v>45569.5</v>
      </c>
      <c r="C5960" s="2">
        <f t="shared" si="93"/>
        <v>45565</v>
      </c>
      <c r="D5960" t="s">
        <v>311</v>
      </c>
      <c r="E5960" t="s">
        <v>4743</v>
      </c>
      <c r="F5960" t="s">
        <v>18</v>
      </c>
      <c r="G5960" t="s">
        <v>115</v>
      </c>
      <c r="H5960" t="s">
        <v>71</v>
      </c>
      <c r="I5960">
        <v>1</v>
      </c>
      <c r="J5960">
        <v>1856.41</v>
      </c>
      <c r="K5960">
        <v>1340.02</v>
      </c>
      <c r="L5960">
        <v>1856.41</v>
      </c>
      <c r="M5960">
        <v>1340.02</v>
      </c>
      <c r="N5960" t="s">
        <v>15410</v>
      </c>
      <c r="O5960" t="s">
        <v>15409</v>
      </c>
      <c r="P5960" t="s">
        <v>112</v>
      </c>
      <c r="Q5960">
        <v>13.082700000000001</v>
      </c>
      <c r="R5960">
        <v>80.270700000000005</v>
      </c>
      <c r="S5960" t="s">
        <v>257</v>
      </c>
      <c r="T5960" t="s">
        <v>256</v>
      </c>
      <c r="U5960" t="s">
        <v>57</v>
      </c>
      <c r="V5960" t="s">
        <v>9</v>
      </c>
    </row>
    <row r="5961" spans="1:22">
      <c r="A5961" t="s">
        <v>15408</v>
      </c>
      <c r="B5961" s="2">
        <v>45019.664583333331</v>
      </c>
      <c r="C5961" s="2">
        <f t="shared" si="93"/>
        <v>45019</v>
      </c>
      <c r="D5961" t="s">
        <v>306</v>
      </c>
      <c r="E5961" t="s">
        <v>15407</v>
      </c>
      <c r="F5961" t="s">
        <v>166</v>
      </c>
      <c r="G5961" t="s">
        <v>115</v>
      </c>
      <c r="H5961" t="s">
        <v>71</v>
      </c>
      <c r="I5961">
        <v>2</v>
      </c>
      <c r="J5961">
        <v>214.96</v>
      </c>
      <c r="K5961">
        <v>139.74</v>
      </c>
      <c r="L5961">
        <v>429.92</v>
      </c>
      <c r="M5961">
        <v>279.48</v>
      </c>
      <c r="N5961" t="s">
        <v>15406</v>
      </c>
      <c r="O5961" t="s">
        <v>15405</v>
      </c>
      <c r="P5961" t="s">
        <v>37</v>
      </c>
      <c r="Q5961">
        <v>10.7905</v>
      </c>
      <c r="R5961">
        <v>78.704700000000003</v>
      </c>
      <c r="S5961" t="s">
        <v>206</v>
      </c>
      <c r="T5961" t="s">
        <v>205</v>
      </c>
      <c r="U5961" t="s">
        <v>57</v>
      </c>
      <c r="V5961" t="s">
        <v>22</v>
      </c>
    </row>
    <row r="5962" spans="1:22">
      <c r="A5962" t="s">
        <v>15404</v>
      </c>
      <c r="B5962" s="2">
        <v>45456.862500000003</v>
      </c>
      <c r="C5962" s="2">
        <f t="shared" si="93"/>
        <v>45453</v>
      </c>
      <c r="D5962" t="s">
        <v>299</v>
      </c>
      <c r="E5962" t="s">
        <v>298</v>
      </c>
      <c r="F5962" t="s">
        <v>166</v>
      </c>
      <c r="G5962" t="s">
        <v>30</v>
      </c>
      <c r="H5962" t="s">
        <v>29</v>
      </c>
      <c r="I5962">
        <v>2</v>
      </c>
      <c r="J5962">
        <v>979.8</v>
      </c>
      <c r="K5962">
        <v>616.84</v>
      </c>
      <c r="L5962">
        <v>1959.6</v>
      </c>
      <c r="M5962">
        <v>1233.68</v>
      </c>
      <c r="N5962" t="s">
        <v>15403</v>
      </c>
      <c r="O5962" t="s">
        <v>15402</v>
      </c>
      <c r="P5962" t="s">
        <v>13</v>
      </c>
      <c r="Q5962">
        <v>11.664300000000001</v>
      </c>
      <c r="R5962">
        <v>78.146000000000001</v>
      </c>
      <c r="S5962" t="s">
        <v>364</v>
      </c>
      <c r="T5962" t="s">
        <v>363</v>
      </c>
      <c r="U5962" t="s">
        <v>23</v>
      </c>
      <c r="V5962" t="s">
        <v>212</v>
      </c>
    </row>
    <row r="5963" spans="1:22">
      <c r="A5963" t="s">
        <v>15401</v>
      </c>
      <c r="B5963" s="2">
        <v>45043.622916666667</v>
      </c>
      <c r="C5963" s="2">
        <f t="shared" si="93"/>
        <v>45040</v>
      </c>
      <c r="D5963" t="s">
        <v>292</v>
      </c>
      <c r="E5963" t="s">
        <v>15400</v>
      </c>
      <c r="F5963" t="s">
        <v>201</v>
      </c>
      <c r="G5963" t="s">
        <v>115</v>
      </c>
      <c r="H5963" t="s">
        <v>40</v>
      </c>
      <c r="I5963">
        <v>3</v>
      </c>
      <c r="J5963">
        <v>2331.79</v>
      </c>
      <c r="K5963">
        <v>1525.95</v>
      </c>
      <c r="L5963">
        <v>6995.37</v>
      </c>
      <c r="M5963">
        <v>4577.8500000000004</v>
      </c>
      <c r="N5963" t="s">
        <v>15399</v>
      </c>
      <c r="O5963" t="s">
        <v>15398</v>
      </c>
      <c r="P5963" t="s">
        <v>121</v>
      </c>
      <c r="Q5963">
        <v>9.9252000000000002</v>
      </c>
      <c r="R5963">
        <v>78.119799999999998</v>
      </c>
      <c r="S5963" t="s">
        <v>352</v>
      </c>
      <c r="T5963" t="s">
        <v>351</v>
      </c>
      <c r="U5963" t="s">
        <v>57</v>
      </c>
      <c r="V5963" t="s">
        <v>9</v>
      </c>
    </row>
    <row r="5964" spans="1:22">
      <c r="A5964" t="s">
        <v>15397</v>
      </c>
      <c r="B5964" s="2">
        <v>45557.567361111112</v>
      </c>
      <c r="C5964" s="2">
        <f t="shared" si="93"/>
        <v>45551</v>
      </c>
      <c r="D5964" t="s">
        <v>287</v>
      </c>
      <c r="E5964" t="s">
        <v>15396</v>
      </c>
      <c r="F5964" t="s">
        <v>83</v>
      </c>
      <c r="G5964" t="s">
        <v>53</v>
      </c>
      <c r="H5964" t="s">
        <v>40</v>
      </c>
      <c r="I5964">
        <v>1</v>
      </c>
      <c r="J5964">
        <v>889.23</v>
      </c>
      <c r="K5964">
        <v>589.75</v>
      </c>
      <c r="L5964">
        <v>889.23</v>
      </c>
      <c r="M5964">
        <v>589.75</v>
      </c>
      <c r="N5964" t="s">
        <v>15395</v>
      </c>
      <c r="O5964" t="s">
        <v>15394</v>
      </c>
      <c r="P5964" t="s">
        <v>13</v>
      </c>
      <c r="Q5964">
        <v>11.664300000000001</v>
      </c>
      <c r="R5964">
        <v>78.146000000000001</v>
      </c>
      <c r="S5964" t="s">
        <v>295</v>
      </c>
      <c r="T5964" t="s">
        <v>294</v>
      </c>
      <c r="U5964" t="s">
        <v>57</v>
      </c>
      <c r="V5964" t="s">
        <v>9</v>
      </c>
    </row>
    <row r="5965" spans="1:22">
      <c r="A5965" t="s">
        <v>15393</v>
      </c>
      <c r="B5965" s="2">
        <v>44929.482638888891</v>
      </c>
      <c r="C5965" s="2">
        <f t="shared" si="93"/>
        <v>44928</v>
      </c>
      <c r="D5965" t="s">
        <v>280</v>
      </c>
      <c r="E5965" t="s">
        <v>10225</v>
      </c>
      <c r="F5965" t="s">
        <v>136</v>
      </c>
      <c r="G5965" t="s">
        <v>72</v>
      </c>
      <c r="H5965" t="s">
        <v>29</v>
      </c>
      <c r="I5965">
        <v>3</v>
      </c>
      <c r="J5965">
        <v>1922.46</v>
      </c>
      <c r="K5965">
        <v>1406.32</v>
      </c>
      <c r="L5965">
        <v>5767.38</v>
      </c>
      <c r="M5965">
        <v>4218.96</v>
      </c>
      <c r="N5965" t="s">
        <v>15392</v>
      </c>
      <c r="O5965" t="s">
        <v>15391</v>
      </c>
      <c r="P5965" t="s">
        <v>49</v>
      </c>
      <c r="Q5965">
        <v>12.916499999999999</v>
      </c>
      <c r="R5965">
        <v>79.132499999999993</v>
      </c>
      <c r="S5965" t="s">
        <v>735</v>
      </c>
      <c r="T5965" t="s">
        <v>734</v>
      </c>
      <c r="U5965" t="s">
        <v>46</v>
      </c>
      <c r="V5965" t="s">
        <v>9</v>
      </c>
    </row>
    <row r="5966" spans="1:22">
      <c r="A5966" t="s">
        <v>15390</v>
      </c>
      <c r="B5966" s="2">
        <v>45038.487500000003</v>
      </c>
      <c r="C5966" s="2">
        <f t="shared" si="93"/>
        <v>45033</v>
      </c>
      <c r="D5966" t="s">
        <v>273</v>
      </c>
      <c r="E5966" t="s">
        <v>15389</v>
      </c>
      <c r="F5966" t="s">
        <v>166</v>
      </c>
      <c r="G5966" t="s">
        <v>41</v>
      </c>
      <c r="H5966" t="s">
        <v>71</v>
      </c>
      <c r="I5966">
        <v>3</v>
      </c>
      <c r="J5966">
        <v>1230.54</v>
      </c>
      <c r="K5966">
        <v>852.29</v>
      </c>
      <c r="L5966">
        <v>3691.62</v>
      </c>
      <c r="M5966">
        <v>2556.87</v>
      </c>
      <c r="N5966" t="s">
        <v>15388</v>
      </c>
      <c r="O5966" t="s">
        <v>15387</v>
      </c>
      <c r="P5966" t="s">
        <v>68</v>
      </c>
      <c r="Q5966">
        <v>11.34</v>
      </c>
      <c r="R5966">
        <v>77.717200000000005</v>
      </c>
      <c r="S5966" t="s">
        <v>319</v>
      </c>
      <c r="T5966" t="s">
        <v>318</v>
      </c>
      <c r="U5966" t="s">
        <v>77</v>
      </c>
      <c r="V5966" t="s">
        <v>45</v>
      </c>
    </row>
    <row r="5967" spans="1:22">
      <c r="A5967" t="s">
        <v>15386</v>
      </c>
      <c r="B5967" s="2">
        <v>45253.679166666669</v>
      </c>
      <c r="C5967" s="2">
        <f t="shared" si="93"/>
        <v>45250</v>
      </c>
      <c r="D5967" t="s">
        <v>266</v>
      </c>
      <c r="E5967" t="s">
        <v>15385</v>
      </c>
      <c r="F5967" t="s">
        <v>64</v>
      </c>
      <c r="G5967" t="s">
        <v>30</v>
      </c>
      <c r="H5967" t="s">
        <v>71</v>
      </c>
      <c r="I5967">
        <v>1</v>
      </c>
      <c r="J5967">
        <v>1565.72</v>
      </c>
      <c r="K5967">
        <v>1212.8900000000001</v>
      </c>
      <c r="L5967">
        <v>1565.72</v>
      </c>
      <c r="M5967">
        <v>1212.8900000000001</v>
      </c>
      <c r="N5967" t="s">
        <v>15384</v>
      </c>
      <c r="O5967" t="s">
        <v>15383</v>
      </c>
      <c r="P5967" t="s">
        <v>112</v>
      </c>
      <c r="Q5967">
        <v>13.082700000000001</v>
      </c>
      <c r="R5967">
        <v>80.270700000000005</v>
      </c>
      <c r="S5967" t="s">
        <v>396</v>
      </c>
      <c r="T5967" t="s">
        <v>395</v>
      </c>
      <c r="U5967" t="s">
        <v>57</v>
      </c>
      <c r="V5967" t="s">
        <v>45</v>
      </c>
    </row>
    <row r="5968" spans="1:22">
      <c r="A5968" t="s">
        <v>15382</v>
      </c>
      <c r="B5968" s="2">
        <v>45446.511805555558</v>
      </c>
      <c r="C5968" s="2">
        <f t="shared" si="93"/>
        <v>45446</v>
      </c>
      <c r="D5968" t="s">
        <v>261</v>
      </c>
      <c r="E5968" t="s">
        <v>2779</v>
      </c>
      <c r="F5968" t="s">
        <v>73</v>
      </c>
      <c r="G5968" t="s">
        <v>72</v>
      </c>
      <c r="H5968" t="s">
        <v>63</v>
      </c>
      <c r="I5968">
        <v>1</v>
      </c>
      <c r="J5968">
        <v>860.89</v>
      </c>
      <c r="K5968">
        <v>612.36</v>
      </c>
      <c r="L5968">
        <v>860.89</v>
      </c>
      <c r="M5968">
        <v>612.36</v>
      </c>
      <c r="N5968" t="s">
        <v>15381</v>
      </c>
      <c r="O5968" t="s">
        <v>15380</v>
      </c>
      <c r="P5968" t="s">
        <v>13</v>
      </c>
      <c r="Q5968">
        <v>11.664300000000001</v>
      </c>
      <c r="R5968">
        <v>78.146000000000001</v>
      </c>
      <c r="S5968" t="s">
        <v>564</v>
      </c>
      <c r="T5968" t="s">
        <v>563</v>
      </c>
      <c r="U5968" t="s">
        <v>46</v>
      </c>
      <c r="V5968" t="s">
        <v>45</v>
      </c>
    </row>
    <row r="5969" spans="1:22">
      <c r="A5969" t="s">
        <v>15379</v>
      </c>
      <c r="B5969" s="2">
        <v>45140.588888888888</v>
      </c>
      <c r="C5969" s="2">
        <f t="shared" si="93"/>
        <v>45138</v>
      </c>
      <c r="D5969" t="s">
        <v>254</v>
      </c>
      <c r="E5969" t="s">
        <v>8425</v>
      </c>
      <c r="F5969" t="s">
        <v>136</v>
      </c>
      <c r="G5969" t="s">
        <v>91</v>
      </c>
      <c r="H5969" t="s">
        <v>40</v>
      </c>
      <c r="I5969">
        <v>1</v>
      </c>
      <c r="J5969">
        <v>948.67</v>
      </c>
      <c r="K5969">
        <v>610.33000000000004</v>
      </c>
      <c r="L5969">
        <v>948.67</v>
      </c>
      <c r="M5969">
        <v>610.33000000000004</v>
      </c>
      <c r="N5969" t="s">
        <v>15378</v>
      </c>
      <c r="O5969" t="s">
        <v>15377</v>
      </c>
      <c r="P5969" t="s">
        <v>68</v>
      </c>
      <c r="Q5969">
        <v>11.34</v>
      </c>
      <c r="R5969">
        <v>77.717200000000005</v>
      </c>
      <c r="S5969" t="s">
        <v>784</v>
      </c>
      <c r="T5969" t="s">
        <v>783</v>
      </c>
      <c r="U5969" t="s">
        <v>57</v>
      </c>
      <c r="V5969" t="s">
        <v>9</v>
      </c>
    </row>
    <row r="5970" spans="1:22">
      <c r="A5970" t="s">
        <v>15376</v>
      </c>
      <c r="B5970" s="2">
        <v>45093.56527777778</v>
      </c>
      <c r="C5970" s="2">
        <f t="shared" si="93"/>
        <v>45089</v>
      </c>
      <c r="D5970" t="s">
        <v>247</v>
      </c>
      <c r="E5970" t="s">
        <v>8421</v>
      </c>
      <c r="F5970" t="s">
        <v>136</v>
      </c>
      <c r="G5970" t="s">
        <v>53</v>
      </c>
      <c r="H5970" t="s">
        <v>52</v>
      </c>
      <c r="I5970">
        <v>2</v>
      </c>
      <c r="J5970">
        <v>2172.02</v>
      </c>
      <c r="K5970">
        <v>1947.35</v>
      </c>
      <c r="L5970">
        <v>4344.04</v>
      </c>
      <c r="M5970">
        <v>3894.7</v>
      </c>
      <c r="N5970" t="s">
        <v>15375</v>
      </c>
      <c r="O5970" t="s">
        <v>15374</v>
      </c>
      <c r="P5970" t="s">
        <v>26</v>
      </c>
      <c r="Q5970">
        <v>11.0168</v>
      </c>
      <c r="R5970">
        <v>76.955799999999996</v>
      </c>
      <c r="S5970" t="s">
        <v>1238</v>
      </c>
      <c r="T5970" t="s">
        <v>1237</v>
      </c>
      <c r="U5970" t="s">
        <v>46</v>
      </c>
      <c r="V5970" t="s">
        <v>9</v>
      </c>
    </row>
    <row r="5971" spans="1:22">
      <c r="A5971" t="s">
        <v>15373</v>
      </c>
      <c r="B5971" s="2">
        <v>45150.777083333334</v>
      </c>
      <c r="C5971" s="2">
        <f t="shared" si="93"/>
        <v>45145</v>
      </c>
      <c r="D5971" t="s">
        <v>240</v>
      </c>
      <c r="E5971" t="s">
        <v>15372</v>
      </c>
      <c r="F5971" t="s">
        <v>136</v>
      </c>
      <c r="G5971" t="s">
        <v>82</v>
      </c>
      <c r="H5971" t="s">
        <v>29</v>
      </c>
      <c r="I5971">
        <v>2</v>
      </c>
      <c r="J5971">
        <v>854.71</v>
      </c>
      <c r="K5971">
        <v>738.8</v>
      </c>
      <c r="L5971">
        <v>1709.42</v>
      </c>
      <c r="M5971">
        <v>1477.6</v>
      </c>
      <c r="N5971" t="s">
        <v>15371</v>
      </c>
      <c r="O5971" t="s">
        <v>15370</v>
      </c>
      <c r="P5971" t="s">
        <v>60</v>
      </c>
      <c r="Q5971">
        <v>8.7139000000000006</v>
      </c>
      <c r="R5971">
        <v>77.756699999999995</v>
      </c>
      <c r="S5971" t="s">
        <v>432</v>
      </c>
      <c r="T5971" t="s">
        <v>431</v>
      </c>
      <c r="U5971" t="s">
        <v>77</v>
      </c>
      <c r="V5971" t="s">
        <v>9</v>
      </c>
    </row>
    <row r="5972" spans="1:22">
      <c r="A5972" t="s">
        <v>15369</v>
      </c>
      <c r="B5972" s="2">
        <v>45524.850694444445</v>
      </c>
      <c r="C5972" s="2">
        <f t="shared" si="93"/>
        <v>45523</v>
      </c>
      <c r="D5972" t="s">
        <v>235</v>
      </c>
      <c r="E5972" t="s">
        <v>234</v>
      </c>
      <c r="F5972" t="s">
        <v>201</v>
      </c>
      <c r="G5972" t="s">
        <v>53</v>
      </c>
      <c r="H5972" t="s">
        <v>29</v>
      </c>
      <c r="I5972">
        <v>3</v>
      </c>
      <c r="J5972">
        <v>2188.37</v>
      </c>
      <c r="K5972">
        <v>1405.1</v>
      </c>
      <c r="L5972">
        <v>6565.11</v>
      </c>
      <c r="M5972">
        <v>4215.3</v>
      </c>
      <c r="N5972" t="s">
        <v>15368</v>
      </c>
      <c r="O5972" t="s">
        <v>15367</v>
      </c>
      <c r="P5972" t="s">
        <v>121</v>
      </c>
      <c r="Q5972">
        <v>9.9252000000000002</v>
      </c>
      <c r="R5972">
        <v>78.119799999999998</v>
      </c>
      <c r="S5972" t="s">
        <v>420</v>
      </c>
      <c r="T5972" t="s">
        <v>419</v>
      </c>
      <c r="U5972" t="s">
        <v>57</v>
      </c>
      <c r="V5972" t="s">
        <v>22</v>
      </c>
    </row>
    <row r="5973" spans="1:22">
      <c r="A5973" t="s">
        <v>15366</v>
      </c>
      <c r="B5973" s="2">
        <v>44962.585416666669</v>
      </c>
      <c r="C5973" s="2">
        <f t="shared" si="93"/>
        <v>44956</v>
      </c>
      <c r="D5973" t="s">
        <v>230</v>
      </c>
      <c r="E5973" t="s">
        <v>6579</v>
      </c>
      <c r="F5973" t="s">
        <v>136</v>
      </c>
      <c r="G5973" t="s">
        <v>82</v>
      </c>
      <c r="H5973" t="s">
        <v>29</v>
      </c>
      <c r="I5973">
        <v>1</v>
      </c>
      <c r="J5973">
        <v>877.96</v>
      </c>
      <c r="K5973">
        <v>556.16999999999996</v>
      </c>
      <c r="L5973">
        <v>877.96</v>
      </c>
      <c r="M5973">
        <v>556.16999999999996</v>
      </c>
      <c r="N5973" t="s">
        <v>15365</v>
      </c>
      <c r="O5973" t="s">
        <v>15364</v>
      </c>
      <c r="P5973" t="s">
        <v>121</v>
      </c>
      <c r="Q5973">
        <v>9.9252000000000002</v>
      </c>
      <c r="R5973">
        <v>78.119799999999998</v>
      </c>
      <c r="S5973" t="s">
        <v>146</v>
      </c>
      <c r="T5973" t="s">
        <v>145</v>
      </c>
      <c r="U5973" t="s">
        <v>57</v>
      </c>
      <c r="V5973" t="s">
        <v>9</v>
      </c>
    </row>
    <row r="5974" spans="1:22">
      <c r="A5974" t="s">
        <v>15363</v>
      </c>
      <c r="B5974" s="2">
        <v>45393.504166666666</v>
      </c>
      <c r="C5974" s="2">
        <f t="shared" si="93"/>
        <v>45390</v>
      </c>
      <c r="D5974" t="s">
        <v>223</v>
      </c>
      <c r="E5974" t="s">
        <v>10194</v>
      </c>
      <c r="F5974" t="s">
        <v>83</v>
      </c>
      <c r="G5974" t="s">
        <v>30</v>
      </c>
      <c r="H5974" t="s">
        <v>40</v>
      </c>
      <c r="I5974">
        <v>2</v>
      </c>
      <c r="J5974">
        <v>2352.9699999999998</v>
      </c>
      <c r="K5974">
        <v>1548.1</v>
      </c>
      <c r="L5974">
        <v>4705.9399999999996</v>
      </c>
      <c r="M5974">
        <v>3096.2</v>
      </c>
      <c r="N5974" t="s">
        <v>15362</v>
      </c>
      <c r="O5974" t="s">
        <v>15361</v>
      </c>
      <c r="P5974" t="s">
        <v>13</v>
      </c>
      <c r="Q5974">
        <v>11.664300000000001</v>
      </c>
      <c r="R5974">
        <v>78.146000000000001</v>
      </c>
      <c r="S5974" t="s">
        <v>319</v>
      </c>
      <c r="T5974" t="s">
        <v>318</v>
      </c>
      <c r="U5974" t="s">
        <v>57</v>
      </c>
      <c r="V5974" t="s">
        <v>45</v>
      </c>
    </row>
    <row r="5975" spans="1:22">
      <c r="A5975" t="s">
        <v>15360</v>
      </c>
      <c r="B5975" s="2">
        <v>45251.902777777781</v>
      </c>
      <c r="C5975" s="2">
        <f t="shared" si="93"/>
        <v>45250</v>
      </c>
      <c r="D5975" t="s">
        <v>218</v>
      </c>
      <c r="E5975" t="s">
        <v>4685</v>
      </c>
      <c r="F5975" t="s">
        <v>136</v>
      </c>
      <c r="G5975" t="s">
        <v>106</v>
      </c>
      <c r="H5975" t="s">
        <v>71</v>
      </c>
      <c r="I5975">
        <v>2</v>
      </c>
      <c r="J5975">
        <v>1542.97</v>
      </c>
      <c r="K5975">
        <v>1367.17</v>
      </c>
      <c r="L5975">
        <v>3085.94</v>
      </c>
      <c r="M5975">
        <v>2734.34</v>
      </c>
      <c r="N5975" t="s">
        <v>15359</v>
      </c>
      <c r="O5975" t="s">
        <v>15358</v>
      </c>
      <c r="P5975" t="s">
        <v>13</v>
      </c>
      <c r="Q5975">
        <v>11.664300000000001</v>
      </c>
      <c r="R5975">
        <v>78.146000000000001</v>
      </c>
      <c r="S5975" t="s">
        <v>193</v>
      </c>
      <c r="T5975" t="s">
        <v>192</v>
      </c>
      <c r="U5975" t="s">
        <v>57</v>
      </c>
      <c r="V5975" t="s">
        <v>22</v>
      </c>
    </row>
    <row r="5976" spans="1:22">
      <c r="A5976" t="s">
        <v>15357</v>
      </c>
      <c r="B5976" s="2">
        <v>45259.474305555559</v>
      </c>
      <c r="C5976" s="2">
        <f t="shared" si="93"/>
        <v>45257</v>
      </c>
      <c r="D5976" t="s">
        <v>210</v>
      </c>
      <c r="E5976" t="s">
        <v>2749</v>
      </c>
      <c r="F5976" t="s">
        <v>18</v>
      </c>
      <c r="G5976" t="s">
        <v>91</v>
      </c>
      <c r="H5976" t="s">
        <v>40</v>
      </c>
      <c r="I5976">
        <v>2</v>
      </c>
      <c r="J5976">
        <v>797.83</v>
      </c>
      <c r="K5976">
        <v>697.89</v>
      </c>
      <c r="L5976">
        <v>1595.66</v>
      </c>
      <c r="M5976">
        <v>1395.78</v>
      </c>
      <c r="N5976" t="s">
        <v>15356</v>
      </c>
      <c r="O5976" t="s">
        <v>15355</v>
      </c>
      <c r="P5976" t="s">
        <v>121</v>
      </c>
      <c r="Q5976">
        <v>9.9252000000000002</v>
      </c>
      <c r="R5976">
        <v>78.119799999999998</v>
      </c>
      <c r="S5976" t="s">
        <v>333</v>
      </c>
      <c r="T5976" t="s">
        <v>332</v>
      </c>
      <c r="U5976" t="s">
        <v>23</v>
      </c>
      <c r="V5976" t="s">
        <v>45</v>
      </c>
    </row>
    <row r="5977" spans="1:22">
      <c r="A5977" t="s">
        <v>15354</v>
      </c>
      <c r="B5977" s="2">
        <v>45361.893055555556</v>
      </c>
      <c r="C5977" s="2">
        <f t="shared" si="93"/>
        <v>45355</v>
      </c>
      <c r="D5977" t="s">
        <v>203</v>
      </c>
      <c r="E5977" t="s">
        <v>2745</v>
      </c>
      <c r="F5977" t="s">
        <v>18</v>
      </c>
      <c r="G5977" t="s">
        <v>91</v>
      </c>
      <c r="H5977" t="s">
        <v>63</v>
      </c>
      <c r="I5977">
        <v>1</v>
      </c>
      <c r="J5977">
        <v>1823.14</v>
      </c>
      <c r="K5977">
        <v>1413.48</v>
      </c>
      <c r="L5977">
        <v>1823.14</v>
      </c>
      <c r="M5977">
        <v>1413.48</v>
      </c>
      <c r="N5977" t="s">
        <v>15353</v>
      </c>
      <c r="O5977" t="s">
        <v>15352</v>
      </c>
      <c r="P5977" t="s">
        <v>112</v>
      </c>
      <c r="Q5977">
        <v>13.082700000000001</v>
      </c>
      <c r="R5977">
        <v>80.270700000000005</v>
      </c>
      <c r="S5977" t="s">
        <v>257</v>
      </c>
      <c r="T5977" t="s">
        <v>256</v>
      </c>
      <c r="U5977" t="s">
        <v>46</v>
      </c>
      <c r="V5977" t="s">
        <v>9</v>
      </c>
    </row>
    <row r="5978" spans="1:22">
      <c r="A5978" t="s">
        <v>15351</v>
      </c>
      <c r="B5978" s="2">
        <v>44956.816666666666</v>
      </c>
      <c r="C5978" s="2">
        <f t="shared" si="93"/>
        <v>44956</v>
      </c>
      <c r="D5978" t="s">
        <v>197</v>
      </c>
      <c r="E5978" t="s">
        <v>15350</v>
      </c>
      <c r="F5978" t="s">
        <v>73</v>
      </c>
      <c r="G5978" t="s">
        <v>30</v>
      </c>
      <c r="H5978" t="s">
        <v>52</v>
      </c>
      <c r="I5978">
        <v>2</v>
      </c>
      <c r="J5978">
        <v>568.12</v>
      </c>
      <c r="K5978">
        <v>342.31</v>
      </c>
      <c r="L5978">
        <v>1136.24</v>
      </c>
      <c r="M5978">
        <v>684.62</v>
      </c>
      <c r="N5978" t="s">
        <v>15349</v>
      </c>
      <c r="O5978" t="s">
        <v>15348</v>
      </c>
      <c r="P5978" t="s">
        <v>112</v>
      </c>
      <c r="Q5978">
        <v>13.082700000000001</v>
      </c>
      <c r="R5978">
        <v>80.270700000000005</v>
      </c>
      <c r="S5978" t="s">
        <v>420</v>
      </c>
      <c r="T5978" t="s">
        <v>419</v>
      </c>
      <c r="U5978" t="s">
        <v>77</v>
      </c>
      <c r="V5978" t="s">
        <v>9</v>
      </c>
    </row>
    <row r="5979" spans="1:22">
      <c r="A5979" t="s">
        <v>15347</v>
      </c>
      <c r="B5979" s="2">
        <v>45112.855555555558</v>
      </c>
      <c r="C5979" s="2">
        <f t="shared" si="93"/>
        <v>45110</v>
      </c>
      <c r="D5979" t="s">
        <v>190</v>
      </c>
      <c r="E5979" t="s">
        <v>189</v>
      </c>
      <c r="F5979" t="s">
        <v>31</v>
      </c>
      <c r="G5979" t="s">
        <v>115</v>
      </c>
      <c r="H5979" t="s">
        <v>71</v>
      </c>
      <c r="I5979">
        <v>2</v>
      </c>
      <c r="J5979">
        <v>1863.46</v>
      </c>
      <c r="K5979">
        <v>1281.0899999999999</v>
      </c>
      <c r="L5979">
        <v>3726.92</v>
      </c>
      <c r="M5979">
        <v>2562.1799999999998</v>
      </c>
      <c r="N5979" t="s">
        <v>15346</v>
      </c>
      <c r="O5979" t="s">
        <v>15345</v>
      </c>
      <c r="P5979" t="s">
        <v>49</v>
      </c>
      <c r="Q5979">
        <v>12.916499999999999</v>
      </c>
      <c r="R5979">
        <v>79.132499999999993</v>
      </c>
      <c r="S5979" t="s">
        <v>364</v>
      </c>
      <c r="T5979" t="s">
        <v>363</v>
      </c>
      <c r="U5979" t="s">
        <v>77</v>
      </c>
      <c r="V5979" t="s">
        <v>9</v>
      </c>
    </row>
    <row r="5980" spans="1:22">
      <c r="A5980" t="s">
        <v>15344</v>
      </c>
      <c r="B5980" s="2">
        <v>45340.618055555555</v>
      </c>
      <c r="C5980" s="2">
        <f t="shared" si="93"/>
        <v>45334</v>
      </c>
      <c r="D5980" t="s">
        <v>185</v>
      </c>
      <c r="E5980" t="s">
        <v>15343</v>
      </c>
      <c r="F5980" t="s">
        <v>31</v>
      </c>
      <c r="G5980" t="s">
        <v>91</v>
      </c>
      <c r="H5980" t="s">
        <v>40</v>
      </c>
      <c r="I5980">
        <v>2</v>
      </c>
      <c r="J5980">
        <v>381.27</v>
      </c>
      <c r="K5980">
        <v>311.67</v>
      </c>
      <c r="L5980">
        <v>762.54</v>
      </c>
      <c r="M5980">
        <v>623.34</v>
      </c>
      <c r="N5980" t="s">
        <v>15342</v>
      </c>
      <c r="O5980" t="s">
        <v>15341</v>
      </c>
      <c r="P5980" t="s">
        <v>68</v>
      </c>
      <c r="Q5980">
        <v>11.34</v>
      </c>
      <c r="R5980">
        <v>77.717200000000005</v>
      </c>
      <c r="S5980" t="s">
        <v>269</v>
      </c>
      <c r="T5980" t="s">
        <v>268</v>
      </c>
      <c r="U5980" t="s">
        <v>10</v>
      </c>
      <c r="V5980" t="s">
        <v>9</v>
      </c>
    </row>
    <row r="5981" spans="1:22">
      <c r="A5981" t="s">
        <v>15340</v>
      </c>
      <c r="B5981" s="2">
        <v>45356.515972222223</v>
      </c>
      <c r="C5981" s="2">
        <f t="shared" si="93"/>
        <v>45355</v>
      </c>
      <c r="D5981" t="s">
        <v>180</v>
      </c>
      <c r="E5981" t="s">
        <v>11936</v>
      </c>
      <c r="F5981" t="s">
        <v>31</v>
      </c>
      <c r="G5981" t="s">
        <v>115</v>
      </c>
      <c r="H5981" t="s">
        <v>71</v>
      </c>
      <c r="I5981">
        <v>3</v>
      </c>
      <c r="J5981">
        <v>903.93</v>
      </c>
      <c r="K5981">
        <v>569.41999999999996</v>
      </c>
      <c r="L5981">
        <v>2711.79</v>
      </c>
      <c r="M5981">
        <v>1708.26</v>
      </c>
      <c r="N5981" t="s">
        <v>15339</v>
      </c>
      <c r="O5981" t="s">
        <v>15338</v>
      </c>
      <c r="P5981" t="s">
        <v>37</v>
      </c>
      <c r="Q5981">
        <v>10.7905</v>
      </c>
      <c r="R5981">
        <v>78.704700000000003</v>
      </c>
      <c r="S5981" t="s">
        <v>88</v>
      </c>
      <c r="T5981" t="s">
        <v>87</v>
      </c>
      <c r="U5981" t="s">
        <v>10</v>
      </c>
      <c r="V5981" t="s">
        <v>45</v>
      </c>
    </row>
    <row r="5982" spans="1:22">
      <c r="A5982" t="s">
        <v>15337</v>
      </c>
      <c r="B5982" s="2">
        <v>45448.45416666667</v>
      </c>
      <c r="C5982" s="2">
        <f t="shared" si="93"/>
        <v>45446</v>
      </c>
      <c r="D5982" t="s">
        <v>173</v>
      </c>
      <c r="E5982" t="s">
        <v>15336</v>
      </c>
      <c r="F5982" t="s">
        <v>73</v>
      </c>
      <c r="G5982" t="s">
        <v>53</v>
      </c>
      <c r="H5982" t="s">
        <v>40</v>
      </c>
      <c r="I5982">
        <v>2</v>
      </c>
      <c r="J5982">
        <v>292.72000000000003</v>
      </c>
      <c r="K5982">
        <v>187.86</v>
      </c>
      <c r="L5982">
        <v>585.44000000000005</v>
      </c>
      <c r="M5982">
        <v>375.72</v>
      </c>
      <c r="N5982" t="s">
        <v>15335</v>
      </c>
      <c r="O5982" t="s">
        <v>15334</v>
      </c>
      <c r="P5982" t="s">
        <v>13</v>
      </c>
      <c r="Q5982">
        <v>11.664300000000001</v>
      </c>
      <c r="R5982">
        <v>78.146000000000001</v>
      </c>
      <c r="S5982" t="s">
        <v>48</v>
      </c>
      <c r="T5982" t="s">
        <v>47</v>
      </c>
      <c r="U5982" t="s">
        <v>46</v>
      </c>
      <c r="V5982" t="s">
        <v>45</v>
      </c>
    </row>
    <row r="5983" spans="1:22">
      <c r="A5983" t="s">
        <v>15333</v>
      </c>
      <c r="B5983" s="2">
        <v>45260.911111111112</v>
      </c>
      <c r="C5983" s="2">
        <f t="shared" si="93"/>
        <v>45257</v>
      </c>
      <c r="D5983" t="s">
        <v>168</v>
      </c>
      <c r="E5983" t="s">
        <v>4655</v>
      </c>
      <c r="F5983" t="s">
        <v>201</v>
      </c>
      <c r="G5983" t="s">
        <v>72</v>
      </c>
      <c r="H5983" t="s">
        <v>40</v>
      </c>
      <c r="I5983">
        <v>2</v>
      </c>
      <c r="J5983">
        <v>925.84</v>
      </c>
      <c r="K5983">
        <v>637.95000000000005</v>
      </c>
      <c r="L5983">
        <v>1851.68</v>
      </c>
      <c r="M5983">
        <v>1275.9000000000001</v>
      </c>
      <c r="N5983" t="s">
        <v>15332</v>
      </c>
      <c r="O5983" t="s">
        <v>15331</v>
      </c>
      <c r="P5983" t="s">
        <v>68</v>
      </c>
      <c r="Q5983">
        <v>11.34</v>
      </c>
      <c r="R5983">
        <v>77.717200000000005</v>
      </c>
      <c r="S5983" t="s">
        <v>48</v>
      </c>
      <c r="T5983" t="s">
        <v>47</v>
      </c>
      <c r="U5983" t="s">
        <v>46</v>
      </c>
      <c r="V5983" t="s">
        <v>45</v>
      </c>
    </row>
    <row r="5984" spans="1:22">
      <c r="A5984" t="s">
        <v>15330</v>
      </c>
      <c r="B5984" s="2">
        <v>45272.580555555556</v>
      </c>
      <c r="C5984" s="2">
        <f t="shared" si="93"/>
        <v>45271</v>
      </c>
      <c r="D5984" t="s">
        <v>162</v>
      </c>
      <c r="E5984" t="s">
        <v>15329</v>
      </c>
      <c r="F5984" t="s">
        <v>201</v>
      </c>
      <c r="G5984" t="s">
        <v>53</v>
      </c>
      <c r="H5984" t="s">
        <v>71</v>
      </c>
      <c r="I5984">
        <v>1</v>
      </c>
      <c r="J5984">
        <v>257.43</v>
      </c>
      <c r="K5984">
        <v>227.34</v>
      </c>
      <c r="L5984">
        <v>257.43</v>
      </c>
      <c r="M5984">
        <v>227.34</v>
      </c>
      <c r="N5984" t="s">
        <v>15328</v>
      </c>
      <c r="O5984" t="s">
        <v>15327</v>
      </c>
      <c r="P5984" t="s">
        <v>13</v>
      </c>
      <c r="Q5984">
        <v>11.664300000000001</v>
      </c>
      <c r="R5984">
        <v>78.146000000000001</v>
      </c>
      <c r="S5984" t="s">
        <v>153</v>
      </c>
      <c r="T5984" t="s">
        <v>152</v>
      </c>
      <c r="U5984" t="s">
        <v>46</v>
      </c>
      <c r="V5984" t="s">
        <v>22</v>
      </c>
    </row>
    <row r="5985" spans="1:22">
      <c r="A5985" t="s">
        <v>15326</v>
      </c>
      <c r="B5985" s="2">
        <v>44972.663194444445</v>
      </c>
      <c r="C5985" s="2">
        <f t="shared" si="93"/>
        <v>44970</v>
      </c>
      <c r="D5985" t="s">
        <v>157</v>
      </c>
      <c r="E5985" t="s">
        <v>2713</v>
      </c>
      <c r="F5985" t="s">
        <v>166</v>
      </c>
      <c r="G5985" t="s">
        <v>17</v>
      </c>
      <c r="H5985" t="s">
        <v>63</v>
      </c>
      <c r="I5985">
        <v>1</v>
      </c>
      <c r="J5985">
        <v>834.38</v>
      </c>
      <c r="K5985">
        <v>577.70000000000005</v>
      </c>
      <c r="L5985">
        <v>834.38</v>
      </c>
      <c r="M5985">
        <v>577.70000000000005</v>
      </c>
      <c r="N5985" t="s">
        <v>15325</v>
      </c>
      <c r="O5985" t="s">
        <v>15324</v>
      </c>
      <c r="P5985" t="s">
        <v>112</v>
      </c>
      <c r="Q5985">
        <v>13.082700000000001</v>
      </c>
      <c r="R5985">
        <v>80.270700000000005</v>
      </c>
      <c r="S5985" t="s">
        <v>537</v>
      </c>
      <c r="T5985" t="s">
        <v>536</v>
      </c>
      <c r="U5985" t="s">
        <v>77</v>
      </c>
      <c r="V5985" t="s">
        <v>9</v>
      </c>
    </row>
    <row r="5986" spans="1:22">
      <c r="A5986" t="s">
        <v>15323</v>
      </c>
      <c r="B5986" s="2">
        <v>45333.529861111114</v>
      </c>
      <c r="C5986" s="2">
        <f t="shared" si="93"/>
        <v>45327</v>
      </c>
      <c r="D5986" t="s">
        <v>150</v>
      </c>
      <c r="E5986" t="s">
        <v>11918</v>
      </c>
      <c r="F5986" t="s">
        <v>18</v>
      </c>
      <c r="G5986" t="s">
        <v>53</v>
      </c>
      <c r="H5986" t="s">
        <v>63</v>
      </c>
      <c r="I5986">
        <v>1</v>
      </c>
      <c r="J5986">
        <v>956.91</v>
      </c>
      <c r="K5986">
        <v>808.17</v>
      </c>
      <c r="L5986">
        <v>956.91</v>
      </c>
      <c r="M5986">
        <v>808.17</v>
      </c>
      <c r="N5986" t="s">
        <v>15322</v>
      </c>
      <c r="O5986" t="s">
        <v>15321</v>
      </c>
      <c r="P5986" t="s">
        <v>60</v>
      </c>
      <c r="Q5986">
        <v>8.7139000000000006</v>
      </c>
      <c r="R5986">
        <v>77.756699999999995</v>
      </c>
      <c r="S5986" t="s">
        <v>103</v>
      </c>
      <c r="T5986" t="s">
        <v>102</v>
      </c>
      <c r="U5986" t="s">
        <v>10</v>
      </c>
      <c r="V5986" t="s">
        <v>45</v>
      </c>
    </row>
    <row r="5987" spans="1:22">
      <c r="A5987" t="s">
        <v>15320</v>
      </c>
      <c r="B5987" s="2">
        <v>44998.76666666667</v>
      </c>
      <c r="C5987" s="2">
        <f t="shared" si="93"/>
        <v>44998</v>
      </c>
      <c r="D5987" t="s">
        <v>143</v>
      </c>
      <c r="E5987" t="s">
        <v>6526</v>
      </c>
      <c r="F5987" t="s">
        <v>136</v>
      </c>
      <c r="G5987" t="s">
        <v>115</v>
      </c>
      <c r="H5987" t="s">
        <v>29</v>
      </c>
      <c r="I5987">
        <v>1</v>
      </c>
      <c r="J5987">
        <v>2415.9299999999998</v>
      </c>
      <c r="K5987">
        <v>1782.22</v>
      </c>
      <c r="L5987">
        <v>2415.9299999999998</v>
      </c>
      <c r="M5987">
        <v>1782.22</v>
      </c>
      <c r="N5987" t="s">
        <v>15319</v>
      </c>
      <c r="O5987" t="s">
        <v>15318</v>
      </c>
      <c r="P5987" t="s">
        <v>49</v>
      </c>
      <c r="Q5987">
        <v>12.916499999999999</v>
      </c>
      <c r="R5987">
        <v>79.132499999999993</v>
      </c>
      <c r="S5987" t="s">
        <v>302</v>
      </c>
      <c r="T5987" t="s">
        <v>301</v>
      </c>
      <c r="U5987" t="s">
        <v>23</v>
      </c>
      <c r="V5987" t="s">
        <v>9</v>
      </c>
    </row>
    <row r="5988" spans="1:22">
      <c r="A5988" t="s">
        <v>15317</v>
      </c>
      <c r="B5988" s="2">
        <v>45136.543055555558</v>
      </c>
      <c r="C5988" s="2">
        <f t="shared" si="93"/>
        <v>45131</v>
      </c>
      <c r="D5988" t="s">
        <v>138</v>
      </c>
      <c r="E5988" t="s">
        <v>137</v>
      </c>
      <c r="F5988" t="s">
        <v>136</v>
      </c>
      <c r="G5988" t="s">
        <v>106</v>
      </c>
      <c r="H5988" t="s">
        <v>71</v>
      </c>
      <c r="I5988">
        <v>3</v>
      </c>
      <c r="J5988">
        <v>2180.88</v>
      </c>
      <c r="K5988">
        <v>1350.11</v>
      </c>
      <c r="L5988">
        <v>6542.64</v>
      </c>
      <c r="M5988">
        <v>4050.33</v>
      </c>
      <c r="N5988" t="s">
        <v>15316</v>
      </c>
      <c r="O5988" t="s">
        <v>15315</v>
      </c>
      <c r="P5988" t="s">
        <v>13</v>
      </c>
      <c r="Q5988">
        <v>11.664300000000001</v>
      </c>
      <c r="R5988">
        <v>78.146000000000001</v>
      </c>
      <c r="S5988" t="s">
        <v>530</v>
      </c>
      <c r="T5988" t="s">
        <v>529</v>
      </c>
      <c r="U5988" t="s">
        <v>77</v>
      </c>
      <c r="V5988" t="s">
        <v>212</v>
      </c>
    </row>
    <row r="5989" spans="1:22">
      <c r="A5989" t="s">
        <v>15314</v>
      </c>
      <c r="B5989" s="2">
        <v>45319.708333333336</v>
      </c>
      <c r="C5989" s="2">
        <f t="shared" si="93"/>
        <v>45313</v>
      </c>
      <c r="D5989" t="s">
        <v>130</v>
      </c>
      <c r="E5989" t="s">
        <v>129</v>
      </c>
      <c r="F5989" t="s">
        <v>18</v>
      </c>
      <c r="G5989" t="s">
        <v>106</v>
      </c>
      <c r="H5989" t="s">
        <v>29</v>
      </c>
      <c r="I5989">
        <v>3</v>
      </c>
      <c r="J5989">
        <v>2201.27</v>
      </c>
      <c r="K5989">
        <v>1424.09</v>
      </c>
      <c r="L5989">
        <v>6603.81</v>
      </c>
      <c r="M5989">
        <v>4272.2700000000004</v>
      </c>
      <c r="N5989" t="s">
        <v>15313</v>
      </c>
      <c r="O5989" t="s">
        <v>15312</v>
      </c>
      <c r="P5989" t="s">
        <v>26</v>
      </c>
      <c r="Q5989">
        <v>11.0168</v>
      </c>
      <c r="R5989">
        <v>76.955799999999996</v>
      </c>
      <c r="S5989" t="s">
        <v>193</v>
      </c>
      <c r="T5989" t="s">
        <v>192</v>
      </c>
      <c r="U5989" t="s">
        <v>57</v>
      </c>
      <c r="V5989" t="s">
        <v>9</v>
      </c>
    </row>
    <row r="5990" spans="1:22">
      <c r="A5990" t="s">
        <v>15311</v>
      </c>
      <c r="B5990" s="2">
        <v>45567.872916666667</v>
      </c>
      <c r="C5990" s="2">
        <f t="shared" si="93"/>
        <v>45565</v>
      </c>
      <c r="D5990" t="s">
        <v>125</v>
      </c>
      <c r="E5990" t="s">
        <v>15310</v>
      </c>
      <c r="F5990" t="s">
        <v>83</v>
      </c>
      <c r="G5990" t="s">
        <v>41</v>
      </c>
      <c r="H5990" t="s">
        <v>71</v>
      </c>
      <c r="I5990">
        <v>1</v>
      </c>
      <c r="J5990">
        <v>378.74</v>
      </c>
      <c r="K5990">
        <v>309.3</v>
      </c>
      <c r="L5990">
        <v>378.74</v>
      </c>
      <c r="M5990">
        <v>309.3</v>
      </c>
      <c r="N5990" t="s">
        <v>15309</v>
      </c>
      <c r="O5990" t="s">
        <v>15308</v>
      </c>
      <c r="P5990" t="s">
        <v>121</v>
      </c>
      <c r="Q5990">
        <v>9.9252000000000002</v>
      </c>
      <c r="R5990">
        <v>78.119799999999998</v>
      </c>
      <c r="S5990" t="s">
        <v>111</v>
      </c>
      <c r="T5990" t="s">
        <v>110</v>
      </c>
      <c r="U5990" t="s">
        <v>57</v>
      </c>
      <c r="V5990" t="s">
        <v>45</v>
      </c>
    </row>
    <row r="5991" spans="1:22">
      <c r="A5991" t="s">
        <v>15307</v>
      </c>
      <c r="B5991" s="2">
        <v>45287.48333333333</v>
      </c>
      <c r="C5991" s="2">
        <f t="shared" si="93"/>
        <v>45285</v>
      </c>
      <c r="D5991" t="s">
        <v>117</v>
      </c>
      <c r="E5991" t="s">
        <v>15306</v>
      </c>
      <c r="F5991" t="s">
        <v>136</v>
      </c>
      <c r="G5991" t="s">
        <v>30</v>
      </c>
      <c r="H5991" t="s">
        <v>40</v>
      </c>
      <c r="I5991">
        <v>4</v>
      </c>
      <c r="J5991">
        <v>1493.93</v>
      </c>
      <c r="K5991">
        <v>1342.89</v>
      </c>
      <c r="L5991">
        <v>5975.72</v>
      </c>
      <c r="M5991">
        <v>5371.56</v>
      </c>
      <c r="N5991" t="s">
        <v>15305</v>
      </c>
      <c r="O5991" t="s">
        <v>15304</v>
      </c>
      <c r="P5991" t="s">
        <v>68</v>
      </c>
      <c r="Q5991">
        <v>11.34</v>
      </c>
      <c r="R5991">
        <v>77.717200000000005</v>
      </c>
      <c r="S5991" t="s">
        <v>193</v>
      </c>
      <c r="T5991" t="s">
        <v>192</v>
      </c>
      <c r="U5991" t="s">
        <v>77</v>
      </c>
      <c r="V5991" t="s">
        <v>9</v>
      </c>
    </row>
    <row r="5992" spans="1:22">
      <c r="A5992" t="s">
        <v>15303</v>
      </c>
      <c r="B5992" s="2">
        <v>44994.802777777775</v>
      </c>
      <c r="C5992" s="2">
        <f t="shared" si="93"/>
        <v>44991</v>
      </c>
      <c r="D5992" t="s">
        <v>108</v>
      </c>
      <c r="E5992" t="s">
        <v>15302</v>
      </c>
      <c r="F5992" t="s">
        <v>166</v>
      </c>
      <c r="G5992" t="s">
        <v>41</v>
      </c>
      <c r="H5992" t="s">
        <v>71</v>
      </c>
      <c r="I5992">
        <v>1</v>
      </c>
      <c r="J5992">
        <v>932.18</v>
      </c>
      <c r="K5992">
        <v>789.76</v>
      </c>
      <c r="L5992">
        <v>932.18</v>
      </c>
      <c r="M5992">
        <v>789.76</v>
      </c>
      <c r="N5992" t="s">
        <v>15301</v>
      </c>
      <c r="O5992" t="s">
        <v>15300</v>
      </c>
      <c r="P5992" t="s">
        <v>49</v>
      </c>
      <c r="Q5992">
        <v>12.916499999999999</v>
      </c>
      <c r="R5992">
        <v>79.132499999999993</v>
      </c>
      <c r="S5992" t="s">
        <v>120</v>
      </c>
      <c r="T5992" t="s">
        <v>119</v>
      </c>
      <c r="U5992" t="s">
        <v>77</v>
      </c>
      <c r="V5992" t="s">
        <v>9</v>
      </c>
    </row>
    <row r="5993" spans="1:22">
      <c r="A5993" t="s">
        <v>15299</v>
      </c>
      <c r="B5993" s="2">
        <v>45032.506944444445</v>
      </c>
      <c r="C5993" s="2">
        <f t="shared" si="93"/>
        <v>45026</v>
      </c>
      <c r="D5993" t="s">
        <v>100</v>
      </c>
      <c r="E5993" t="s">
        <v>15298</v>
      </c>
      <c r="F5993" t="s">
        <v>201</v>
      </c>
      <c r="G5993" t="s">
        <v>53</v>
      </c>
      <c r="H5993" t="s">
        <v>52</v>
      </c>
      <c r="I5993">
        <v>3</v>
      </c>
      <c r="J5993">
        <v>477.64</v>
      </c>
      <c r="K5993">
        <v>418.77</v>
      </c>
      <c r="L5993">
        <v>1432.92</v>
      </c>
      <c r="M5993">
        <v>1256.31</v>
      </c>
      <c r="N5993" t="s">
        <v>15297</v>
      </c>
      <c r="O5993" t="s">
        <v>15296</v>
      </c>
      <c r="P5993" t="s">
        <v>112</v>
      </c>
      <c r="Q5993">
        <v>13.082700000000001</v>
      </c>
      <c r="R5993">
        <v>80.270700000000005</v>
      </c>
      <c r="S5993" t="s">
        <v>784</v>
      </c>
      <c r="T5993" t="s">
        <v>783</v>
      </c>
      <c r="U5993" t="s">
        <v>23</v>
      </c>
      <c r="V5993" t="s">
        <v>45</v>
      </c>
    </row>
    <row r="5994" spans="1:22">
      <c r="A5994" t="s">
        <v>15295</v>
      </c>
      <c r="B5994" s="2">
        <v>45465.597222222219</v>
      </c>
      <c r="C5994" s="2">
        <f t="shared" si="93"/>
        <v>45460</v>
      </c>
      <c r="D5994" t="s">
        <v>93</v>
      </c>
      <c r="E5994" t="s">
        <v>8332</v>
      </c>
      <c r="F5994" t="s">
        <v>73</v>
      </c>
      <c r="G5994" t="s">
        <v>82</v>
      </c>
      <c r="H5994" t="s">
        <v>52</v>
      </c>
      <c r="I5994">
        <v>1</v>
      </c>
      <c r="J5994">
        <v>432.19</v>
      </c>
      <c r="K5994">
        <v>342.83</v>
      </c>
      <c r="L5994">
        <v>432.19</v>
      </c>
      <c r="M5994">
        <v>342.83</v>
      </c>
      <c r="N5994" t="s">
        <v>15294</v>
      </c>
      <c r="O5994" t="s">
        <v>15293</v>
      </c>
      <c r="P5994" t="s">
        <v>37</v>
      </c>
      <c r="Q5994">
        <v>10.7905</v>
      </c>
      <c r="R5994">
        <v>78.704700000000003</v>
      </c>
      <c r="S5994" t="s">
        <v>906</v>
      </c>
      <c r="T5994" t="s">
        <v>905</v>
      </c>
      <c r="U5994" t="s">
        <v>57</v>
      </c>
      <c r="V5994" t="s">
        <v>22</v>
      </c>
    </row>
    <row r="5995" spans="1:22">
      <c r="A5995" t="s">
        <v>15292</v>
      </c>
      <c r="B5995" s="2">
        <v>45396.779861111114</v>
      </c>
      <c r="C5995" s="2">
        <f t="shared" si="93"/>
        <v>45390</v>
      </c>
      <c r="D5995" t="s">
        <v>85</v>
      </c>
      <c r="E5995" t="s">
        <v>15291</v>
      </c>
      <c r="F5995" t="s">
        <v>64</v>
      </c>
      <c r="G5995" t="s">
        <v>30</v>
      </c>
      <c r="H5995" t="s">
        <v>52</v>
      </c>
      <c r="I5995">
        <v>4</v>
      </c>
      <c r="J5995">
        <v>2457.9699999999998</v>
      </c>
      <c r="K5995">
        <v>1486.23</v>
      </c>
      <c r="L5995">
        <v>9831.8799999999992</v>
      </c>
      <c r="M5995">
        <v>5944.92</v>
      </c>
      <c r="N5995" t="s">
        <v>15290</v>
      </c>
      <c r="O5995" t="s">
        <v>15289</v>
      </c>
      <c r="P5995" t="s">
        <v>112</v>
      </c>
      <c r="Q5995">
        <v>13.082700000000001</v>
      </c>
      <c r="R5995">
        <v>80.270700000000005</v>
      </c>
      <c r="S5995" t="s">
        <v>906</v>
      </c>
      <c r="T5995" t="s">
        <v>905</v>
      </c>
      <c r="U5995" t="s">
        <v>10</v>
      </c>
      <c r="V5995" t="s">
        <v>9</v>
      </c>
    </row>
    <row r="5996" spans="1:22">
      <c r="A5996" t="s">
        <v>15288</v>
      </c>
      <c r="B5996" s="2">
        <v>45211.668055555558</v>
      </c>
      <c r="C5996" s="2">
        <f t="shared" si="93"/>
        <v>45208</v>
      </c>
      <c r="D5996" t="s">
        <v>75</v>
      </c>
      <c r="E5996" t="s">
        <v>74</v>
      </c>
      <c r="F5996" t="s">
        <v>73</v>
      </c>
      <c r="G5996" t="s">
        <v>17</v>
      </c>
      <c r="H5996" t="s">
        <v>63</v>
      </c>
      <c r="I5996">
        <v>1</v>
      </c>
      <c r="J5996">
        <v>2177.46</v>
      </c>
      <c r="K5996">
        <v>1552.81</v>
      </c>
      <c r="L5996">
        <v>2177.46</v>
      </c>
      <c r="M5996">
        <v>1552.81</v>
      </c>
      <c r="N5996" t="s">
        <v>15287</v>
      </c>
      <c r="O5996" t="s">
        <v>15286</v>
      </c>
      <c r="P5996" t="s">
        <v>112</v>
      </c>
      <c r="Q5996">
        <v>13.082700000000001</v>
      </c>
      <c r="R5996">
        <v>80.270700000000005</v>
      </c>
      <c r="S5996" t="s">
        <v>413</v>
      </c>
      <c r="T5996" t="s">
        <v>412</v>
      </c>
      <c r="U5996" t="s">
        <v>77</v>
      </c>
      <c r="V5996" t="s">
        <v>22</v>
      </c>
    </row>
    <row r="5997" spans="1:22">
      <c r="A5997" t="s">
        <v>15285</v>
      </c>
      <c r="B5997" s="2">
        <v>45141.599999999999</v>
      </c>
      <c r="C5997" s="2">
        <f t="shared" si="93"/>
        <v>45138</v>
      </c>
      <c r="D5997" t="s">
        <v>66</v>
      </c>
      <c r="E5997" t="s">
        <v>15284</v>
      </c>
      <c r="F5997" t="s">
        <v>31</v>
      </c>
      <c r="G5997" t="s">
        <v>17</v>
      </c>
      <c r="H5997" t="s">
        <v>16</v>
      </c>
      <c r="I5997">
        <v>3</v>
      </c>
      <c r="J5997">
        <v>1502.79</v>
      </c>
      <c r="K5997">
        <v>937.26</v>
      </c>
      <c r="L5997">
        <v>4508.37</v>
      </c>
      <c r="M5997">
        <v>2811.78</v>
      </c>
      <c r="N5997" t="s">
        <v>15283</v>
      </c>
      <c r="O5997" t="s">
        <v>15282</v>
      </c>
      <c r="P5997" t="s">
        <v>60</v>
      </c>
      <c r="Q5997">
        <v>8.7139000000000006</v>
      </c>
      <c r="R5997">
        <v>77.756699999999995</v>
      </c>
      <c r="S5997" t="s">
        <v>302</v>
      </c>
      <c r="T5997" t="s">
        <v>301</v>
      </c>
      <c r="U5997" t="s">
        <v>46</v>
      </c>
      <c r="V5997" t="s">
        <v>9</v>
      </c>
    </row>
    <row r="5998" spans="1:22">
      <c r="A5998" t="s">
        <v>15281</v>
      </c>
      <c r="B5998" s="2">
        <v>45558.913888888892</v>
      </c>
      <c r="C5998" s="2">
        <f t="shared" si="93"/>
        <v>45558</v>
      </c>
      <c r="D5998" t="s">
        <v>55</v>
      </c>
      <c r="E5998" t="s">
        <v>15280</v>
      </c>
      <c r="F5998" t="s">
        <v>83</v>
      </c>
      <c r="G5998" t="s">
        <v>115</v>
      </c>
      <c r="H5998" t="s">
        <v>52</v>
      </c>
      <c r="I5998">
        <v>1</v>
      </c>
      <c r="J5998">
        <v>1718.75</v>
      </c>
      <c r="K5998">
        <v>1145.26</v>
      </c>
      <c r="L5998">
        <v>1718.75</v>
      </c>
      <c r="M5998">
        <v>1145.26</v>
      </c>
      <c r="N5998" t="s">
        <v>15279</v>
      </c>
      <c r="O5998" t="s">
        <v>15278</v>
      </c>
      <c r="P5998" t="s">
        <v>13</v>
      </c>
      <c r="Q5998">
        <v>11.664300000000001</v>
      </c>
      <c r="R5998">
        <v>78.146000000000001</v>
      </c>
      <c r="S5998" t="s">
        <v>1238</v>
      </c>
      <c r="T5998" t="s">
        <v>1237</v>
      </c>
      <c r="U5998" t="s">
        <v>23</v>
      </c>
      <c r="V5998" t="s">
        <v>9</v>
      </c>
    </row>
    <row r="5999" spans="1:22">
      <c r="A5999" t="s">
        <v>15277</v>
      </c>
      <c r="B5999" s="2">
        <v>44959.47152777778</v>
      </c>
      <c r="C5999" s="2">
        <f t="shared" si="93"/>
        <v>44956</v>
      </c>
      <c r="D5999" t="s">
        <v>43</v>
      </c>
      <c r="E5999" t="s">
        <v>10108</v>
      </c>
      <c r="F5999" t="s">
        <v>201</v>
      </c>
      <c r="G5999" t="s">
        <v>91</v>
      </c>
      <c r="H5999" t="s">
        <v>63</v>
      </c>
      <c r="I5999">
        <v>2</v>
      </c>
      <c r="J5999">
        <v>2177.56</v>
      </c>
      <c r="K5999">
        <v>1661.55</v>
      </c>
      <c r="L5999">
        <v>4355.12</v>
      </c>
      <c r="M5999">
        <v>3323.1</v>
      </c>
      <c r="N5999" t="s">
        <v>15276</v>
      </c>
      <c r="O5999" t="s">
        <v>15275</v>
      </c>
      <c r="P5999" t="s">
        <v>13</v>
      </c>
      <c r="Q5999">
        <v>11.664300000000001</v>
      </c>
      <c r="R5999">
        <v>78.146000000000001</v>
      </c>
      <c r="S5999" t="s">
        <v>564</v>
      </c>
      <c r="T5999" t="s">
        <v>563</v>
      </c>
      <c r="U5999" t="s">
        <v>46</v>
      </c>
      <c r="V5999" t="s">
        <v>45</v>
      </c>
    </row>
    <row r="6000" spans="1:22">
      <c r="A6000" t="s">
        <v>15274</v>
      </c>
      <c r="B6000" s="2">
        <v>45018.554861111108</v>
      </c>
      <c r="C6000" s="2">
        <f t="shared" si="93"/>
        <v>45012</v>
      </c>
      <c r="D6000" t="s">
        <v>33</v>
      </c>
      <c r="E6000" t="s">
        <v>10104</v>
      </c>
      <c r="F6000" t="s">
        <v>136</v>
      </c>
      <c r="G6000" t="s">
        <v>82</v>
      </c>
      <c r="H6000" t="s">
        <v>63</v>
      </c>
      <c r="I6000">
        <v>2</v>
      </c>
      <c r="J6000">
        <v>1963.5</v>
      </c>
      <c r="K6000">
        <v>1666.77</v>
      </c>
      <c r="L6000">
        <v>3927</v>
      </c>
      <c r="M6000">
        <v>3333.54</v>
      </c>
      <c r="N6000" t="s">
        <v>15273</v>
      </c>
      <c r="O6000" t="s">
        <v>15272</v>
      </c>
      <c r="P6000" t="s">
        <v>37</v>
      </c>
      <c r="Q6000">
        <v>10.7905</v>
      </c>
      <c r="R6000">
        <v>78.704700000000003</v>
      </c>
      <c r="S6000" t="s">
        <v>214</v>
      </c>
      <c r="T6000" t="s">
        <v>213</v>
      </c>
      <c r="U6000" t="s">
        <v>10</v>
      </c>
      <c r="V6000" t="s">
        <v>9</v>
      </c>
    </row>
    <row r="6001" spans="1:22">
      <c r="A6001" t="s">
        <v>15271</v>
      </c>
      <c r="B6001" s="2">
        <v>44960.707638888889</v>
      </c>
      <c r="C6001" s="2">
        <f t="shared" si="93"/>
        <v>44956</v>
      </c>
      <c r="D6001" t="s">
        <v>20</v>
      </c>
      <c r="E6001" t="s">
        <v>11865</v>
      </c>
      <c r="F6001" t="s">
        <v>136</v>
      </c>
      <c r="G6001" t="s">
        <v>17</v>
      </c>
      <c r="H6001" t="s">
        <v>52</v>
      </c>
      <c r="I6001">
        <v>1</v>
      </c>
      <c r="J6001">
        <v>1534.36</v>
      </c>
      <c r="K6001">
        <v>1265.07</v>
      </c>
      <c r="L6001">
        <v>1534.36</v>
      </c>
      <c r="M6001">
        <v>1265.07</v>
      </c>
      <c r="N6001" t="s">
        <v>15270</v>
      </c>
      <c r="O6001" t="s">
        <v>15269</v>
      </c>
      <c r="P6001" t="s">
        <v>49</v>
      </c>
      <c r="Q6001">
        <v>12.916499999999999</v>
      </c>
      <c r="R6001">
        <v>79.132499999999993</v>
      </c>
      <c r="S6001" t="s">
        <v>36</v>
      </c>
      <c r="T6001" t="s">
        <v>35</v>
      </c>
      <c r="U6001" t="s">
        <v>10</v>
      </c>
      <c r="V6001" t="s">
        <v>45</v>
      </c>
    </row>
    <row r="6002" spans="1:22">
      <c r="A6002" t="s">
        <v>15268</v>
      </c>
      <c r="B6002" s="2">
        <v>45027.872916666667</v>
      </c>
      <c r="C6002" s="2">
        <f t="shared" si="93"/>
        <v>45026</v>
      </c>
      <c r="D6002" t="s">
        <v>2647</v>
      </c>
      <c r="E6002" t="s">
        <v>15267</v>
      </c>
      <c r="F6002" t="s">
        <v>64</v>
      </c>
      <c r="G6002" t="s">
        <v>115</v>
      </c>
      <c r="H6002" t="s">
        <v>63</v>
      </c>
      <c r="I6002">
        <v>2</v>
      </c>
      <c r="J6002">
        <v>1769.22</v>
      </c>
      <c r="K6002">
        <v>1517.9</v>
      </c>
      <c r="L6002">
        <v>3538.44</v>
      </c>
      <c r="M6002">
        <v>3035.8</v>
      </c>
      <c r="N6002" t="s">
        <v>15266</v>
      </c>
      <c r="O6002" t="s">
        <v>15265</v>
      </c>
      <c r="P6002" t="s">
        <v>68</v>
      </c>
      <c r="Q6002">
        <v>11.34</v>
      </c>
      <c r="R6002">
        <v>77.717200000000005</v>
      </c>
      <c r="S6002" t="s">
        <v>295</v>
      </c>
      <c r="T6002" t="s">
        <v>294</v>
      </c>
      <c r="U6002" t="s">
        <v>46</v>
      </c>
      <c r="V6002" t="s">
        <v>9</v>
      </c>
    </row>
    <row r="6003" spans="1:22">
      <c r="A6003" t="s">
        <v>15264</v>
      </c>
      <c r="B6003" s="2">
        <v>45170.902777777781</v>
      </c>
      <c r="C6003" s="2">
        <f t="shared" si="93"/>
        <v>45166</v>
      </c>
      <c r="D6003" t="s">
        <v>2642</v>
      </c>
      <c r="E6003" t="s">
        <v>8299</v>
      </c>
      <c r="F6003" t="s">
        <v>64</v>
      </c>
      <c r="G6003" t="s">
        <v>30</v>
      </c>
      <c r="H6003" t="s">
        <v>16</v>
      </c>
      <c r="I6003">
        <v>3</v>
      </c>
      <c r="J6003">
        <v>2427.6999999999998</v>
      </c>
      <c r="K6003">
        <v>1524.24</v>
      </c>
      <c r="L6003">
        <v>7283.1</v>
      </c>
      <c r="M6003">
        <v>4572.72</v>
      </c>
      <c r="N6003" t="s">
        <v>15263</v>
      </c>
      <c r="O6003" t="s">
        <v>15262</v>
      </c>
      <c r="P6003" t="s">
        <v>60</v>
      </c>
      <c r="Q6003">
        <v>8.7139000000000006</v>
      </c>
      <c r="R6003">
        <v>77.756699999999995</v>
      </c>
      <c r="S6003" t="s">
        <v>36</v>
      </c>
      <c r="T6003" t="s">
        <v>35</v>
      </c>
      <c r="U6003" t="s">
        <v>57</v>
      </c>
      <c r="V6003" t="s">
        <v>9</v>
      </c>
    </row>
    <row r="6004" spans="1:22">
      <c r="A6004" t="s">
        <v>15261</v>
      </c>
      <c r="B6004" s="2">
        <v>45386.416666666664</v>
      </c>
      <c r="C6004" s="2">
        <f t="shared" si="93"/>
        <v>45383</v>
      </c>
      <c r="D6004" t="s">
        <v>2637</v>
      </c>
      <c r="E6004" t="s">
        <v>13559</v>
      </c>
      <c r="F6004" t="s">
        <v>201</v>
      </c>
      <c r="G6004" t="s">
        <v>82</v>
      </c>
      <c r="H6004" t="s">
        <v>29</v>
      </c>
      <c r="I6004">
        <v>1</v>
      </c>
      <c r="J6004">
        <v>2030.44</v>
      </c>
      <c r="K6004">
        <v>1312.63</v>
      </c>
      <c r="L6004">
        <v>2030.44</v>
      </c>
      <c r="M6004">
        <v>1312.63</v>
      </c>
      <c r="N6004" t="s">
        <v>15260</v>
      </c>
      <c r="O6004" t="s">
        <v>15259</v>
      </c>
      <c r="P6004" t="s">
        <v>121</v>
      </c>
      <c r="Q6004">
        <v>9.9252000000000002</v>
      </c>
      <c r="R6004">
        <v>78.119799999999998</v>
      </c>
      <c r="S6004" t="s">
        <v>214</v>
      </c>
      <c r="T6004" t="s">
        <v>213</v>
      </c>
      <c r="U6004" t="s">
        <v>46</v>
      </c>
      <c r="V6004" t="s">
        <v>9</v>
      </c>
    </row>
    <row r="6005" spans="1:22">
      <c r="A6005" t="s">
        <v>15258</v>
      </c>
      <c r="B6005" s="2">
        <v>45276.832638888889</v>
      </c>
      <c r="C6005" s="2">
        <f t="shared" si="93"/>
        <v>45271</v>
      </c>
      <c r="D6005" t="s">
        <v>2632</v>
      </c>
      <c r="E6005" t="s">
        <v>15257</v>
      </c>
      <c r="F6005" t="s">
        <v>166</v>
      </c>
      <c r="G6005" t="s">
        <v>91</v>
      </c>
      <c r="H6005" t="s">
        <v>16</v>
      </c>
      <c r="I6005">
        <v>1</v>
      </c>
      <c r="J6005">
        <v>2188</v>
      </c>
      <c r="K6005">
        <v>1475.23</v>
      </c>
      <c r="L6005">
        <v>2188</v>
      </c>
      <c r="M6005">
        <v>1475.23</v>
      </c>
      <c r="N6005" t="s">
        <v>15256</v>
      </c>
      <c r="O6005" t="s">
        <v>15255</v>
      </c>
      <c r="P6005" t="s">
        <v>26</v>
      </c>
      <c r="Q6005">
        <v>11.0168</v>
      </c>
      <c r="R6005">
        <v>76.955799999999996</v>
      </c>
      <c r="S6005" t="s">
        <v>250</v>
      </c>
      <c r="T6005" t="s">
        <v>249</v>
      </c>
      <c r="U6005" t="s">
        <v>46</v>
      </c>
      <c r="V6005" t="s">
        <v>45</v>
      </c>
    </row>
    <row r="6006" spans="1:22">
      <c r="A6006" t="s">
        <v>15254</v>
      </c>
      <c r="B6006" s="2">
        <v>45471.507638888892</v>
      </c>
      <c r="C6006" s="2">
        <f t="shared" si="93"/>
        <v>45467</v>
      </c>
      <c r="D6006" t="s">
        <v>2627</v>
      </c>
      <c r="E6006" t="s">
        <v>2626</v>
      </c>
      <c r="F6006" t="s">
        <v>18</v>
      </c>
      <c r="G6006" t="s">
        <v>82</v>
      </c>
      <c r="H6006" t="s">
        <v>71</v>
      </c>
      <c r="I6006">
        <v>2</v>
      </c>
      <c r="J6006">
        <v>568.02</v>
      </c>
      <c r="K6006">
        <v>493</v>
      </c>
      <c r="L6006">
        <v>1136.04</v>
      </c>
      <c r="M6006">
        <v>986</v>
      </c>
      <c r="N6006" t="s">
        <v>15253</v>
      </c>
      <c r="O6006" t="s">
        <v>15252</v>
      </c>
      <c r="P6006" t="s">
        <v>13</v>
      </c>
      <c r="Q6006">
        <v>11.664300000000001</v>
      </c>
      <c r="R6006">
        <v>78.146000000000001</v>
      </c>
      <c r="S6006" t="s">
        <v>628</v>
      </c>
      <c r="T6006" t="s">
        <v>627</v>
      </c>
      <c r="U6006" t="s">
        <v>46</v>
      </c>
      <c r="V6006" t="s">
        <v>22</v>
      </c>
    </row>
    <row r="6007" spans="1:22">
      <c r="A6007" t="s">
        <v>15251</v>
      </c>
      <c r="B6007" s="2">
        <v>45290.442361111112</v>
      </c>
      <c r="C6007" s="2">
        <f t="shared" si="93"/>
        <v>45285</v>
      </c>
      <c r="D6007" t="s">
        <v>2622</v>
      </c>
      <c r="E6007" t="s">
        <v>15250</v>
      </c>
      <c r="F6007" t="s">
        <v>201</v>
      </c>
      <c r="G6007" t="s">
        <v>106</v>
      </c>
      <c r="H6007" t="s">
        <v>16</v>
      </c>
      <c r="I6007">
        <v>1</v>
      </c>
      <c r="J6007">
        <v>2224.41</v>
      </c>
      <c r="K6007">
        <v>1613.74</v>
      </c>
      <c r="L6007">
        <v>2224.41</v>
      </c>
      <c r="M6007">
        <v>1613.74</v>
      </c>
      <c r="N6007" t="s">
        <v>15249</v>
      </c>
      <c r="O6007" t="s">
        <v>15248</v>
      </c>
      <c r="P6007" t="s">
        <v>68</v>
      </c>
      <c r="Q6007">
        <v>11.34</v>
      </c>
      <c r="R6007">
        <v>77.717200000000005</v>
      </c>
      <c r="S6007" t="s">
        <v>193</v>
      </c>
      <c r="T6007" t="s">
        <v>192</v>
      </c>
      <c r="U6007" t="s">
        <v>57</v>
      </c>
      <c r="V6007" t="s">
        <v>45</v>
      </c>
    </row>
    <row r="6008" spans="1:22">
      <c r="A6008" t="s">
        <v>15247</v>
      </c>
      <c r="B6008" s="2">
        <v>45282.46875</v>
      </c>
      <c r="C6008" s="2">
        <f t="shared" si="93"/>
        <v>45278</v>
      </c>
      <c r="D6008" t="s">
        <v>2617</v>
      </c>
      <c r="E6008" t="s">
        <v>15246</v>
      </c>
      <c r="F6008" t="s">
        <v>31</v>
      </c>
      <c r="G6008" t="s">
        <v>106</v>
      </c>
      <c r="H6008" t="s">
        <v>71</v>
      </c>
      <c r="I6008">
        <v>1</v>
      </c>
      <c r="J6008">
        <v>1142.81</v>
      </c>
      <c r="K6008">
        <v>888.08</v>
      </c>
      <c r="L6008">
        <v>1142.81</v>
      </c>
      <c r="M6008">
        <v>888.08</v>
      </c>
      <c r="N6008" t="s">
        <v>15245</v>
      </c>
      <c r="O6008" t="s">
        <v>15244</v>
      </c>
      <c r="P6008" t="s">
        <v>60</v>
      </c>
      <c r="Q6008">
        <v>8.7139000000000006</v>
      </c>
      <c r="R6008">
        <v>77.756699999999995</v>
      </c>
      <c r="S6008" t="s">
        <v>616</v>
      </c>
      <c r="T6008" t="s">
        <v>615</v>
      </c>
      <c r="U6008" t="s">
        <v>46</v>
      </c>
      <c r="V6008" t="s">
        <v>45</v>
      </c>
    </row>
    <row r="6009" spans="1:22">
      <c r="A6009" t="s">
        <v>15243</v>
      </c>
      <c r="B6009" s="2">
        <v>45111.873611111114</v>
      </c>
      <c r="C6009" s="2">
        <f t="shared" si="93"/>
        <v>45110</v>
      </c>
      <c r="D6009" t="s">
        <v>2612</v>
      </c>
      <c r="E6009" t="s">
        <v>2611</v>
      </c>
      <c r="F6009" t="s">
        <v>136</v>
      </c>
      <c r="G6009" t="s">
        <v>30</v>
      </c>
      <c r="H6009" t="s">
        <v>71</v>
      </c>
      <c r="I6009">
        <v>2</v>
      </c>
      <c r="J6009">
        <v>857.43</v>
      </c>
      <c r="K6009">
        <v>550.54999999999995</v>
      </c>
      <c r="L6009">
        <v>1714.86</v>
      </c>
      <c r="M6009">
        <v>1101.0999999999999</v>
      </c>
      <c r="N6009" t="s">
        <v>15242</v>
      </c>
      <c r="O6009" t="s">
        <v>15241</v>
      </c>
      <c r="P6009" t="s">
        <v>112</v>
      </c>
      <c r="Q6009">
        <v>13.082700000000001</v>
      </c>
      <c r="R6009">
        <v>80.270700000000005</v>
      </c>
      <c r="S6009" t="s">
        <v>906</v>
      </c>
      <c r="T6009" t="s">
        <v>905</v>
      </c>
      <c r="U6009" t="s">
        <v>10</v>
      </c>
      <c r="V6009" t="s">
        <v>22</v>
      </c>
    </row>
    <row r="6010" spans="1:22">
      <c r="A6010" t="s">
        <v>15240</v>
      </c>
      <c r="B6010" s="2">
        <v>45016.429861111108</v>
      </c>
      <c r="C6010" s="2">
        <f t="shared" si="93"/>
        <v>45012</v>
      </c>
      <c r="D6010" t="s">
        <v>2607</v>
      </c>
      <c r="E6010" t="s">
        <v>15239</v>
      </c>
      <c r="F6010" t="s">
        <v>18</v>
      </c>
      <c r="G6010" t="s">
        <v>72</v>
      </c>
      <c r="H6010" t="s">
        <v>29</v>
      </c>
      <c r="I6010">
        <v>1</v>
      </c>
      <c r="J6010">
        <v>2308.1799999999998</v>
      </c>
      <c r="K6010">
        <v>1841.12</v>
      </c>
      <c r="L6010">
        <v>2308.1799999999998</v>
      </c>
      <c r="M6010">
        <v>1841.12</v>
      </c>
      <c r="N6010" t="s">
        <v>15238</v>
      </c>
      <c r="O6010" t="s">
        <v>15237</v>
      </c>
      <c r="P6010" t="s">
        <v>112</v>
      </c>
      <c r="Q6010">
        <v>13.082700000000001</v>
      </c>
      <c r="R6010">
        <v>80.270700000000005</v>
      </c>
      <c r="S6010" t="s">
        <v>193</v>
      </c>
      <c r="T6010" t="s">
        <v>192</v>
      </c>
      <c r="U6010" t="s">
        <v>57</v>
      </c>
      <c r="V6010" t="s">
        <v>9</v>
      </c>
    </row>
    <row r="6011" spans="1:22">
      <c r="A6011" t="s">
        <v>15236</v>
      </c>
      <c r="B6011" s="2">
        <v>44953.424305555556</v>
      </c>
      <c r="C6011" s="2">
        <f t="shared" si="93"/>
        <v>44949</v>
      </c>
      <c r="D6011" t="s">
        <v>2602</v>
      </c>
      <c r="E6011" t="s">
        <v>13534</v>
      </c>
      <c r="F6011" t="s">
        <v>83</v>
      </c>
      <c r="G6011" t="s">
        <v>106</v>
      </c>
      <c r="H6011" t="s">
        <v>29</v>
      </c>
      <c r="I6011">
        <v>2</v>
      </c>
      <c r="J6011">
        <v>239.76</v>
      </c>
      <c r="K6011">
        <v>156.30000000000001</v>
      </c>
      <c r="L6011">
        <v>479.52</v>
      </c>
      <c r="M6011">
        <v>312.60000000000002</v>
      </c>
      <c r="N6011" t="s">
        <v>15235</v>
      </c>
      <c r="O6011" t="s">
        <v>15234</v>
      </c>
      <c r="P6011" t="s">
        <v>49</v>
      </c>
      <c r="Q6011">
        <v>12.916499999999999</v>
      </c>
      <c r="R6011">
        <v>79.132499999999993</v>
      </c>
      <c r="S6011" t="s">
        <v>176</v>
      </c>
      <c r="T6011" t="s">
        <v>175</v>
      </c>
      <c r="U6011" t="s">
        <v>10</v>
      </c>
      <c r="V6011" t="s">
        <v>9</v>
      </c>
    </row>
    <row r="6012" spans="1:22">
      <c r="A6012" t="s">
        <v>15233</v>
      </c>
      <c r="B6012" s="2">
        <v>45153.87777777778</v>
      </c>
      <c r="C6012" s="2">
        <f t="shared" si="93"/>
        <v>45152</v>
      </c>
      <c r="D6012" t="s">
        <v>2597</v>
      </c>
      <c r="E6012" t="s">
        <v>6435</v>
      </c>
      <c r="F6012" t="s">
        <v>18</v>
      </c>
      <c r="G6012" t="s">
        <v>91</v>
      </c>
      <c r="H6012" t="s">
        <v>63</v>
      </c>
      <c r="I6012">
        <v>1</v>
      </c>
      <c r="J6012">
        <v>220.62</v>
      </c>
      <c r="K6012">
        <v>195.59</v>
      </c>
      <c r="L6012">
        <v>220.62</v>
      </c>
      <c r="M6012">
        <v>195.59</v>
      </c>
      <c r="N6012" t="s">
        <v>15232</v>
      </c>
      <c r="O6012" t="s">
        <v>15231</v>
      </c>
      <c r="P6012" t="s">
        <v>26</v>
      </c>
      <c r="Q6012">
        <v>11.0168</v>
      </c>
      <c r="R6012">
        <v>76.955799999999996</v>
      </c>
      <c r="S6012" t="s">
        <v>88</v>
      </c>
      <c r="T6012" t="s">
        <v>87</v>
      </c>
      <c r="U6012" t="s">
        <v>10</v>
      </c>
      <c r="V6012" t="s">
        <v>9</v>
      </c>
    </row>
    <row r="6013" spans="1:22">
      <c r="A6013" t="s">
        <v>15230</v>
      </c>
      <c r="B6013" s="2">
        <v>45017.546527777777</v>
      </c>
      <c r="C6013" s="2">
        <f t="shared" si="93"/>
        <v>45012</v>
      </c>
      <c r="D6013" t="s">
        <v>2592</v>
      </c>
      <c r="E6013" t="s">
        <v>15229</v>
      </c>
      <c r="F6013" t="s">
        <v>31</v>
      </c>
      <c r="G6013" t="s">
        <v>115</v>
      </c>
      <c r="H6013" t="s">
        <v>40</v>
      </c>
      <c r="I6013">
        <v>1</v>
      </c>
      <c r="J6013">
        <v>2282.1999999999998</v>
      </c>
      <c r="K6013">
        <v>1414.62</v>
      </c>
      <c r="L6013">
        <v>2282.1999999999998</v>
      </c>
      <c r="M6013">
        <v>1414.62</v>
      </c>
      <c r="N6013" t="s">
        <v>15228</v>
      </c>
      <c r="O6013" t="s">
        <v>15227</v>
      </c>
      <c r="P6013" t="s">
        <v>68</v>
      </c>
      <c r="Q6013">
        <v>11.34</v>
      </c>
      <c r="R6013">
        <v>77.717200000000005</v>
      </c>
      <c r="S6013" t="s">
        <v>176</v>
      </c>
      <c r="T6013" t="s">
        <v>175</v>
      </c>
      <c r="U6013" t="s">
        <v>77</v>
      </c>
      <c r="V6013" t="s">
        <v>212</v>
      </c>
    </row>
    <row r="6014" spans="1:22">
      <c r="A6014" t="s">
        <v>15226</v>
      </c>
      <c r="B6014" s="2">
        <v>45269.622916666667</v>
      </c>
      <c r="C6014" s="2">
        <f t="shared" si="93"/>
        <v>45264</v>
      </c>
      <c r="D6014" t="s">
        <v>2587</v>
      </c>
      <c r="E6014" t="s">
        <v>13524</v>
      </c>
      <c r="F6014" t="s">
        <v>31</v>
      </c>
      <c r="G6014" t="s">
        <v>53</v>
      </c>
      <c r="H6014" t="s">
        <v>40</v>
      </c>
      <c r="I6014">
        <v>1</v>
      </c>
      <c r="J6014">
        <v>1674.82</v>
      </c>
      <c r="K6014">
        <v>1356.45</v>
      </c>
      <c r="L6014">
        <v>1674.82</v>
      </c>
      <c r="M6014">
        <v>1356.45</v>
      </c>
      <c r="N6014" t="s">
        <v>15225</v>
      </c>
      <c r="O6014" t="s">
        <v>15224</v>
      </c>
      <c r="P6014" t="s">
        <v>121</v>
      </c>
      <c r="Q6014">
        <v>9.9252000000000002</v>
      </c>
      <c r="R6014">
        <v>78.119799999999998</v>
      </c>
      <c r="S6014" t="s">
        <v>735</v>
      </c>
      <c r="T6014" t="s">
        <v>734</v>
      </c>
      <c r="U6014" t="s">
        <v>10</v>
      </c>
      <c r="V6014" t="s">
        <v>9</v>
      </c>
    </row>
    <row r="6015" spans="1:22">
      <c r="A6015" t="s">
        <v>15223</v>
      </c>
      <c r="B6015" s="2">
        <v>45234.85</v>
      </c>
      <c r="C6015" s="2">
        <f t="shared" si="93"/>
        <v>45229</v>
      </c>
      <c r="D6015" t="s">
        <v>2582</v>
      </c>
      <c r="E6015" t="s">
        <v>2581</v>
      </c>
      <c r="F6015" t="s">
        <v>201</v>
      </c>
      <c r="G6015" t="s">
        <v>115</v>
      </c>
      <c r="H6015" t="s">
        <v>71</v>
      </c>
      <c r="I6015">
        <v>4</v>
      </c>
      <c r="J6015">
        <v>1894.25</v>
      </c>
      <c r="K6015">
        <v>1543.46</v>
      </c>
      <c r="L6015">
        <v>7577</v>
      </c>
      <c r="M6015">
        <v>6173.84</v>
      </c>
      <c r="N6015" t="s">
        <v>15222</v>
      </c>
      <c r="O6015" t="s">
        <v>15221</v>
      </c>
      <c r="P6015" t="s">
        <v>37</v>
      </c>
      <c r="Q6015">
        <v>10.7905</v>
      </c>
      <c r="R6015">
        <v>78.704700000000003</v>
      </c>
      <c r="S6015" t="s">
        <v>628</v>
      </c>
      <c r="T6015" t="s">
        <v>627</v>
      </c>
      <c r="U6015" t="s">
        <v>23</v>
      </c>
      <c r="V6015" t="s">
        <v>22</v>
      </c>
    </row>
    <row r="6016" spans="1:22">
      <c r="A6016" t="s">
        <v>15220</v>
      </c>
      <c r="B6016" s="2">
        <v>45274.665277777778</v>
      </c>
      <c r="C6016" s="2">
        <f t="shared" si="93"/>
        <v>45271</v>
      </c>
      <c r="D6016" t="s">
        <v>2577</v>
      </c>
      <c r="E6016" t="s">
        <v>15219</v>
      </c>
      <c r="F6016" t="s">
        <v>64</v>
      </c>
      <c r="G6016" t="s">
        <v>115</v>
      </c>
      <c r="H6016" t="s">
        <v>29</v>
      </c>
      <c r="I6016">
        <v>1</v>
      </c>
      <c r="J6016">
        <v>1195.01</v>
      </c>
      <c r="K6016">
        <v>935.47</v>
      </c>
      <c r="L6016">
        <v>1195.01</v>
      </c>
      <c r="M6016">
        <v>935.47</v>
      </c>
      <c r="N6016" t="s">
        <v>15218</v>
      </c>
      <c r="O6016" t="s">
        <v>15217</v>
      </c>
      <c r="P6016" t="s">
        <v>121</v>
      </c>
      <c r="Q6016">
        <v>9.9252000000000002</v>
      </c>
      <c r="R6016">
        <v>78.119799999999998</v>
      </c>
      <c r="S6016" t="s">
        <v>420</v>
      </c>
      <c r="T6016" t="s">
        <v>419</v>
      </c>
      <c r="U6016" t="s">
        <v>23</v>
      </c>
      <c r="V6016" t="s">
        <v>45</v>
      </c>
    </row>
    <row r="6017" spans="1:22">
      <c r="A6017" t="s">
        <v>15216</v>
      </c>
      <c r="B6017" s="2">
        <v>45004.745138888888</v>
      </c>
      <c r="C6017" s="2">
        <f t="shared" si="93"/>
        <v>44998</v>
      </c>
      <c r="D6017" t="s">
        <v>2572</v>
      </c>
      <c r="E6017" t="s">
        <v>10045</v>
      </c>
      <c r="F6017" t="s">
        <v>18</v>
      </c>
      <c r="G6017" t="s">
        <v>53</v>
      </c>
      <c r="H6017" t="s">
        <v>52</v>
      </c>
      <c r="I6017">
        <v>1</v>
      </c>
      <c r="J6017">
        <v>505.89</v>
      </c>
      <c r="K6017">
        <v>412.09</v>
      </c>
      <c r="L6017">
        <v>505.89</v>
      </c>
      <c r="M6017">
        <v>412.09</v>
      </c>
      <c r="N6017" t="s">
        <v>15215</v>
      </c>
      <c r="O6017" t="s">
        <v>15214</v>
      </c>
      <c r="P6017" t="s">
        <v>37</v>
      </c>
      <c r="Q6017">
        <v>10.7905</v>
      </c>
      <c r="R6017">
        <v>78.704700000000003</v>
      </c>
      <c r="S6017" t="s">
        <v>193</v>
      </c>
      <c r="T6017" t="s">
        <v>192</v>
      </c>
      <c r="U6017" t="s">
        <v>57</v>
      </c>
      <c r="V6017" t="s">
        <v>45</v>
      </c>
    </row>
    <row r="6018" spans="1:22">
      <c r="A6018" t="s">
        <v>15213</v>
      </c>
      <c r="B6018" s="2">
        <v>45563.655555555553</v>
      </c>
      <c r="C6018" s="2">
        <f t="shared" si="93"/>
        <v>45558</v>
      </c>
      <c r="D6018" t="s">
        <v>2567</v>
      </c>
      <c r="E6018" t="s">
        <v>15212</v>
      </c>
      <c r="F6018" t="s">
        <v>73</v>
      </c>
      <c r="G6018" t="s">
        <v>82</v>
      </c>
      <c r="H6018" t="s">
        <v>29</v>
      </c>
      <c r="I6018">
        <v>2</v>
      </c>
      <c r="J6018">
        <v>1750.41</v>
      </c>
      <c r="K6018">
        <v>1351.87</v>
      </c>
      <c r="L6018">
        <v>3500.82</v>
      </c>
      <c r="M6018">
        <v>2703.74</v>
      </c>
      <c r="N6018" t="s">
        <v>15211</v>
      </c>
      <c r="O6018" t="s">
        <v>15210</v>
      </c>
      <c r="P6018" t="s">
        <v>112</v>
      </c>
      <c r="Q6018">
        <v>13.082700000000001</v>
      </c>
      <c r="R6018">
        <v>80.270700000000005</v>
      </c>
      <c r="S6018" t="s">
        <v>96</v>
      </c>
      <c r="T6018" t="s">
        <v>95</v>
      </c>
      <c r="U6018" t="s">
        <v>46</v>
      </c>
      <c r="V6018" t="s">
        <v>9</v>
      </c>
    </row>
    <row r="6019" spans="1:22">
      <c r="A6019" t="s">
        <v>15209</v>
      </c>
      <c r="B6019" s="2">
        <v>45329.699305555558</v>
      </c>
      <c r="C6019" s="2">
        <f t="shared" ref="C6019:C6082" si="94">INT(B6019) - WEEKDAY(INT(B6019), 2) + 1</f>
        <v>45327</v>
      </c>
      <c r="D6019" t="s">
        <v>2562</v>
      </c>
      <c r="E6019" t="s">
        <v>15208</v>
      </c>
      <c r="F6019" t="s">
        <v>83</v>
      </c>
      <c r="G6019" t="s">
        <v>115</v>
      </c>
      <c r="H6019" t="s">
        <v>16</v>
      </c>
      <c r="I6019">
        <v>2</v>
      </c>
      <c r="J6019">
        <v>1829.46</v>
      </c>
      <c r="K6019">
        <v>1641.62</v>
      </c>
      <c r="L6019">
        <v>3658.92</v>
      </c>
      <c r="M6019">
        <v>3283.24</v>
      </c>
      <c r="N6019" t="s">
        <v>15207</v>
      </c>
      <c r="O6019" t="s">
        <v>15206</v>
      </c>
      <c r="P6019" t="s">
        <v>13</v>
      </c>
      <c r="Q6019">
        <v>11.664300000000001</v>
      </c>
      <c r="R6019">
        <v>78.146000000000001</v>
      </c>
      <c r="S6019" t="s">
        <v>364</v>
      </c>
      <c r="T6019" t="s">
        <v>363</v>
      </c>
      <c r="U6019" t="s">
        <v>77</v>
      </c>
      <c r="V6019" t="s">
        <v>9</v>
      </c>
    </row>
    <row r="6020" spans="1:22">
      <c r="A6020" t="s">
        <v>15205</v>
      </c>
      <c r="B6020" s="2">
        <v>45180.801388888889</v>
      </c>
      <c r="C6020" s="2">
        <f t="shared" si="94"/>
        <v>45180</v>
      </c>
      <c r="D6020" t="s">
        <v>2557</v>
      </c>
      <c r="E6020" t="s">
        <v>6404</v>
      </c>
      <c r="F6020" t="s">
        <v>18</v>
      </c>
      <c r="G6020" t="s">
        <v>41</v>
      </c>
      <c r="H6020" t="s">
        <v>52</v>
      </c>
      <c r="I6020">
        <v>3</v>
      </c>
      <c r="J6020">
        <v>782.9</v>
      </c>
      <c r="K6020">
        <v>512.53</v>
      </c>
      <c r="L6020">
        <v>2348.6999999999998</v>
      </c>
      <c r="M6020">
        <v>1537.59</v>
      </c>
      <c r="N6020" t="s">
        <v>15204</v>
      </c>
      <c r="O6020" t="s">
        <v>15203</v>
      </c>
      <c r="P6020" t="s">
        <v>13</v>
      </c>
      <c r="Q6020">
        <v>11.664300000000001</v>
      </c>
      <c r="R6020">
        <v>78.146000000000001</v>
      </c>
      <c r="S6020" t="s">
        <v>302</v>
      </c>
      <c r="T6020" t="s">
        <v>301</v>
      </c>
      <c r="U6020" t="s">
        <v>77</v>
      </c>
      <c r="V6020" t="s">
        <v>45</v>
      </c>
    </row>
    <row r="6021" spans="1:22">
      <c r="A6021" t="s">
        <v>15202</v>
      </c>
      <c r="B6021" s="2">
        <v>45085.535416666666</v>
      </c>
      <c r="C6021" s="2">
        <f t="shared" si="94"/>
        <v>45082</v>
      </c>
      <c r="D6021" t="s">
        <v>2552</v>
      </c>
      <c r="E6021" t="s">
        <v>4510</v>
      </c>
      <c r="F6021" t="s">
        <v>64</v>
      </c>
      <c r="G6021" t="s">
        <v>115</v>
      </c>
      <c r="H6021" t="s">
        <v>29</v>
      </c>
      <c r="I6021">
        <v>3</v>
      </c>
      <c r="J6021">
        <v>1647.09</v>
      </c>
      <c r="K6021">
        <v>1083.48</v>
      </c>
      <c r="L6021">
        <v>4941.2700000000004</v>
      </c>
      <c r="M6021">
        <v>3250.44</v>
      </c>
      <c r="N6021" t="s">
        <v>15201</v>
      </c>
      <c r="O6021" t="s">
        <v>15200</v>
      </c>
      <c r="P6021" t="s">
        <v>13</v>
      </c>
      <c r="Q6021">
        <v>11.664300000000001</v>
      </c>
      <c r="R6021">
        <v>78.146000000000001</v>
      </c>
      <c r="S6021" t="s">
        <v>48</v>
      </c>
      <c r="T6021" t="s">
        <v>47</v>
      </c>
      <c r="U6021" t="s">
        <v>10</v>
      </c>
      <c r="V6021" t="s">
        <v>45</v>
      </c>
    </row>
    <row r="6022" spans="1:22">
      <c r="A6022" t="s">
        <v>15199</v>
      </c>
      <c r="B6022" s="2">
        <v>44972.604861111111</v>
      </c>
      <c r="C6022" s="2">
        <f t="shared" si="94"/>
        <v>44970</v>
      </c>
      <c r="D6022" t="s">
        <v>2547</v>
      </c>
      <c r="E6022" t="s">
        <v>6396</v>
      </c>
      <c r="F6022" t="s">
        <v>64</v>
      </c>
      <c r="G6022" t="s">
        <v>30</v>
      </c>
      <c r="H6022" t="s">
        <v>52</v>
      </c>
      <c r="I6022">
        <v>1</v>
      </c>
      <c r="J6022">
        <v>1822.33</v>
      </c>
      <c r="K6022">
        <v>1168.07</v>
      </c>
      <c r="L6022">
        <v>1822.33</v>
      </c>
      <c r="M6022">
        <v>1168.07</v>
      </c>
      <c r="N6022" t="s">
        <v>15198</v>
      </c>
      <c r="O6022" t="s">
        <v>15197</v>
      </c>
      <c r="P6022" t="s">
        <v>112</v>
      </c>
      <c r="Q6022">
        <v>13.082700000000001</v>
      </c>
      <c r="R6022">
        <v>80.270700000000005</v>
      </c>
      <c r="S6022" t="s">
        <v>352</v>
      </c>
      <c r="T6022" t="s">
        <v>351</v>
      </c>
      <c r="U6022" t="s">
        <v>57</v>
      </c>
      <c r="V6022" t="s">
        <v>22</v>
      </c>
    </row>
    <row r="6023" spans="1:22">
      <c r="A6023" t="s">
        <v>15196</v>
      </c>
      <c r="B6023" s="2">
        <v>45259.520833333336</v>
      </c>
      <c r="C6023" s="2">
        <f t="shared" si="94"/>
        <v>45257</v>
      </c>
      <c r="D6023" t="s">
        <v>2542</v>
      </c>
      <c r="E6023" t="s">
        <v>15195</v>
      </c>
      <c r="F6023" t="s">
        <v>136</v>
      </c>
      <c r="G6023" t="s">
        <v>41</v>
      </c>
      <c r="H6023" t="s">
        <v>52</v>
      </c>
      <c r="I6023">
        <v>3</v>
      </c>
      <c r="J6023">
        <v>656.21</v>
      </c>
      <c r="K6023">
        <v>539.28</v>
      </c>
      <c r="L6023">
        <v>1968.63</v>
      </c>
      <c r="M6023">
        <v>1617.84</v>
      </c>
      <c r="N6023" t="s">
        <v>15194</v>
      </c>
      <c r="O6023" t="s">
        <v>15193</v>
      </c>
      <c r="P6023" t="s">
        <v>13</v>
      </c>
      <c r="Q6023">
        <v>11.664300000000001</v>
      </c>
      <c r="R6023">
        <v>78.146000000000001</v>
      </c>
      <c r="S6023" t="s">
        <v>257</v>
      </c>
      <c r="T6023" t="s">
        <v>256</v>
      </c>
      <c r="U6023" t="s">
        <v>77</v>
      </c>
      <c r="V6023" t="s">
        <v>9</v>
      </c>
    </row>
    <row r="6024" spans="1:22">
      <c r="A6024" t="s">
        <v>15192</v>
      </c>
      <c r="B6024" s="2">
        <v>45108.638194444444</v>
      </c>
      <c r="C6024" s="2">
        <f t="shared" si="94"/>
        <v>45103</v>
      </c>
      <c r="D6024" t="s">
        <v>2537</v>
      </c>
      <c r="E6024" t="s">
        <v>6388</v>
      </c>
      <c r="F6024" t="s">
        <v>64</v>
      </c>
      <c r="G6024" t="s">
        <v>91</v>
      </c>
      <c r="H6024" t="s">
        <v>29</v>
      </c>
      <c r="I6024">
        <v>2</v>
      </c>
      <c r="J6024">
        <v>1032.1099999999999</v>
      </c>
      <c r="K6024">
        <v>887.7</v>
      </c>
      <c r="L6024">
        <v>2064.2199999999998</v>
      </c>
      <c r="M6024">
        <v>1775.4</v>
      </c>
      <c r="N6024" t="s">
        <v>15191</v>
      </c>
      <c r="O6024" t="s">
        <v>15190</v>
      </c>
      <c r="P6024" t="s">
        <v>112</v>
      </c>
      <c r="Q6024">
        <v>13.082700000000001</v>
      </c>
      <c r="R6024">
        <v>80.270700000000005</v>
      </c>
      <c r="S6024" t="s">
        <v>486</v>
      </c>
      <c r="T6024" t="s">
        <v>485</v>
      </c>
      <c r="U6024" t="s">
        <v>46</v>
      </c>
      <c r="V6024" t="s">
        <v>45</v>
      </c>
    </row>
    <row r="6025" spans="1:22">
      <c r="A6025" t="s">
        <v>15189</v>
      </c>
      <c r="B6025" s="2">
        <v>45294.838888888888</v>
      </c>
      <c r="C6025" s="2">
        <f t="shared" si="94"/>
        <v>45292</v>
      </c>
      <c r="D6025" t="s">
        <v>2532</v>
      </c>
      <c r="E6025" t="s">
        <v>6384</v>
      </c>
      <c r="F6025" t="s">
        <v>73</v>
      </c>
      <c r="G6025" t="s">
        <v>17</v>
      </c>
      <c r="H6025" t="s">
        <v>52</v>
      </c>
      <c r="I6025">
        <v>2</v>
      </c>
      <c r="J6025">
        <v>1667.25</v>
      </c>
      <c r="K6025">
        <v>1283.3800000000001</v>
      </c>
      <c r="L6025">
        <v>3334.5</v>
      </c>
      <c r="M6025">
        <v>2566.7600000000002</v>
      </c>
      <c r="N6025" t="s">
        <v>15188</v>
      </c>
      <c r="O6025" t="s">
        <v>15187</v>
      </c>
      <c r="P6025" t="s">
        <v>60</v>
      </c>
      <c r="Q6025">
        <v>8.7139000000000006</v>
      </c>
      <c r="R6025">
        <v>77.756699999999995</v>
      </c>
      <c r="S6025" t="s">
        <v>79</v>
      </c>
      <c r="T6025" t="s">
        <v>78</v>
      </c>
      <c r="U6025" t="s">
        <v>23</v>
      </c>
      <c r="V6025" t="s">
        <v>9</v>
      </c>
    </row>
    <row r="6026" spans="1:22">
      <c r="A6026" t="s">
        <v>15186</v>
      </c>
      <c r="B6026" s="2">
        <v>45296.658333333333</v>
      </c>
      <c r="C6026" s="2">
        <f t="shared" si="94"/>
        <v>45292</v>
      </c>
      <c r="D6026" t="s">
        <v>2527</v>
      </c>
      <c r="E6026" t="s">
        <v>15185</v>
      </c>
      <c r="F6026" t="s">
        <v>18</v>
      </c>
      <c r="G6026" t="s">
        <v>72</v>
      </c>
      <c r="H6026" t="s">
        <v>71</v>
      </c>
      <c r="I6026">
        <v>1</v>
      </c>
      <c r="J6026">
        <v>738.56</v>
      </c>
      <c r="K6026">
        <v>493.46</v>
      </c>
      <c r="L6026">
        <v>738.56</v>
      </c>
      <c r="M6026">
        <v>493.46</v>
      </c>
      <c r="N6026" t="s">
        <v>15184</v>
      </c>
      <c r="O6026" t="s">
        <v>15183</v>
      </c>
      <c r="P6026" t="s">
        <v>37</v>
      </c>
      <c r="Q6026">
        <v>10.7905</v>
      </c>
      <c r="R6026">
        <v>78.704700000000003</v>
      </c>
      <c r="S6026" t="s">
        <v>146</v>
      </c>
      <c r="T6026" t="s">
        <v>145</v>
      </c>
      <c r="U6026" t="s">
        <v>46</v>
      </c>
      <c r="V6026" t="s">
        <v>9</v>
      </c>
    </row>
    <row r="6027" spans="1:22">
      <c r="A6027" t="s">
        <v>15182</v>
      </c>
      <c r="B6027" s="2">
        <v>45411.496527777781</v>
      </c>
      <c r="C6027" s="2">
        <f t="shared" si="94"/>
        <v>45411</v>
      </c>
      <c r="D6027" t="s">
        <v>2522</v>
      </c>
      <c r="E6027" t="s">
        <v>6376</v>
      </c>
      <c r="F6027" t="s">
        <v>83</v>
      </c>
      <c r="G6027" t="s">
        <v>115</v>
      </c>
      <c r="H6027" t="s">
        <v>63</v>
      </c>
      <c r="I6027">
        <v>2</v>
      </c>
      <c r="J6027">
        <v>476.32</v>
      </c>
      <c r="K6027">
        <v>388.85</v>
      </c>
      <c r="L6027">
        <v>952.64</v>
      </c>
      <c r="M6027">
        <v>777.7</v>
      </c>
      <c r="N6027" t="s">
        <v>15181</v>
      </c>
      <c r="O6027" t="s">
        <v>15180</v>
      </c>
      <c r="P6027" t="s">
        <v>68</v>
      </c>
      <c r="Q6027">
        <v>11.34</v>
      </c>
      <c r="R6027">
        <v>77.717200000000005</v>
      </c>
      <c r="S6027" t="s">
        <v>364</v>
      </c>
      <c r="T6027" t="s">
        <v>363</v>
      </c>
      <c r="U6027" t="s">
        <v>46</v>
      </c>
      <c r="V6027" t="s">
        <v>45</v>
      </c>
    </row>
    <row r="6028" spans="1:22">
      <c r="A6028" t="s">
        <v>15179</v>
      </c>
      <c r="B6028" s="2">
        <v>45197.775694444441</v>
      </c>
      <c r="C6028" s="2">
        <f t="shared" si="94"/>
        <v>45194</v>
      </c>
      <c r="D6028" t="s">
        <v>2517</v>
      </c>
      <c r="E6028" t="s">
        <v>15178</v>
      </c>
      <c r="F6028" t="s">
        <v>18</v>
      </c>
      <c r="G6028" t="s">
        <v>72</v>
      </c>
      <c r="H6028" t="s">
        <v>63</v>
      </c>
      <c r="I6028">
        <v>3</v>
      </c>
      <c r="J6028">
        <v>913.94</v>
      </c>
      <c r="K6028">
        <v>620.11</v>
      </c>
      <c r="L6028">
        <v>2741.82</v>
      </c>
      <c r="M6028">
        <v>1860.33</v>
      </c>
      <c r="N6028" t="s">
        <v>15177</v>
      </c>
      <c r="O6028" t="s">
        <v>15176</v>
      </c>
      <c r="P6028" t="s">
        <v>37</v>
      </c>
      <c r="Q6028">
        <v>10.7905</v>
      </c>
      <c r="R6028">
        <v>78.704700000000003</v>
      </c>
      <c r="S6028" t="s">
        <v>762</v>
      </c>
      <c r="T6028" t="s">
        <v>761</v>
      </c>
      <c r="U6028" t="s">
        <v>77</v>
      </c>
      <c r="V6028" t="s">
        <v>212</v>
      </c>
    </row>
    <row r="6029" spans="1:22">
      <c r="A6029" t="s">
        <v>15175</v>
      </c>
      <c r="B6029" s="2">
        <v>45085.787499999999</v>
      </c>
      <c r="C6029" s="2">
        <f t="shared" si="94"/>
        <v>45082</v>
      </c>
      <c r="D6029" t="s">
        <v>2512</v>
      </c>
      <c r="E6029" t="s">
        <v>2511</v>
      </c>
      <c r="F6029" t="s">
        <v>31</v>
      </c>
      <c r="G6029" t="s">
        <v>17</v>
      </c>
      <c r="H6029" t="s">
        <v>29</v>
      </c>
      <c r="I6029">
        <v>1</v>
      </c>
      <c r="J6029">
        <v>1386.25</v>
      </c>
      <c r="K6029">
        <v>1088.6099999999999</v>
      </c>
      <c r="L6029">
        <v>1386.25</v>
      </c>
      <c r="M6029">
        <v>1088.6099999999999</v>
      </c>
      <c r="N6029" t="s">
        <v>15174</v>
      </c>
      <c r="O6029" t="s">
        <v>15173</v>
      </c>
      <c r="P6029" t="s">
        <v>49</v>
      </c>
      <c r="Q6029">
        <v>12.916499999999999</v>
      </c>
      <c r="R6029">
        <v>79.132499999999993</v>
      </c>
      <c r="S6029" t="s">
        <v>319</v>
      </c>
      <c r="T6029" t="s">
        <v>318</v>
      </c>
      <c r="U6029" t="s">
        <v>23</v>
      </c>
      <c r="V6029" t="s">
        <v>212</v>
      </c>
    </row>
    <row r="6030" spans="1:22">
      <c r="A6030" t="s">
        <v>15172</v>
      </c>
      <c r="B6030" s="2">
        <v>45118.896527777775</v>
      </c>
      <c r="C6030" s="2">
        <f t="shared" si="94"/>
        <v>45117</v>
      </c>
      <c r="D6030" t="s">
        <v>2507</v>
      </c>
      <c r="E6030" t="s">
        <v>11768</v>
      </c>
      <c r="F6030" t="s">
        <v>201</v>
      </c>
      <c r="G6030" t="s">
        <v>53</v>
      </c>
      <c r="H6030" t="s">
        <v>71</v>
      </c>
      <c r="I6030">
        <v>3</v>
      </c>
      <c r="J6030">
        <v>476.67</v>
      </c>
      <c r="K6030">
        <v>372.34</v>
      </c>
      <c r="L6030">
        <v>1430.01</v>
      </c>
      <c r="M6030">
        <v>1117.02</v>
      </c>
      <c r="N6030" t="s">
        <v>15171</v>
      </c>
      <c r="O6030" t="s">
        <v>15170</v>
      </c>
      <c r="P6030" t="s">
        <v>60</v>
      </c>
      <c r="Q6030">
        <v>8.7139000000000006</v>
      </c>
      <c r="R6030">
        <v>77.756699999999995</v>
      </c>
      <c r="S6030" t="s">
        <v>193</v>
      </c>
      <c r="T6030" t="s">
        <v>192</v>
      </c>
      <c r="U6030" t="s">
        <v>23</v>
      </c>
      <c r="V6030" t="s">
        <v>9</v>
      </c>
    </row>
    <row r="6031" spans="1:22">
      <c r="A6031" t="s">
        <v>15169</v>
      </c>
      <c r="B6031" s="2">
        <v>44952.915972222225</v>
      </c>
      <c r="C6031" s="2">
        <f t="shared" si="94"/>
        <v>44949</v>
      </c>
      <c r="D6031" t="s">
        <v>2502</v>
      </c>
      <c r="E6031" t="s">
        <v>9996</v>
      </c>
      <c r="F6031" t="s">
        <v>64</v>
      </c>
      <c r="G6031" t="s">
        <v>106</v>
      </c>
      <c r="H6031" t="s">
        <v>16</v>
      </c>
      <c r="I6031">
        <v>3</v>
      </c>
      <c r="J6031">
        <v>1503.18</v>
      </c>
      <c r="K6031">
        <v>1171.8499999999999</v>
      </c>
      <c r="L6031">
        <v>4509.54</v>
      </c>
      <c r="M6031">
        <v>3515.55</v>
      </c>
      <c r="N6031" t="s">
        <v>15168</v>
      </c>
      <c r="O6031" t="s">
        <v>15167</v>
      </c>
      <c r="P6031" t="s">
        <v>121</v>
      </c>
      <c r="Q6031">
        <v>9.9252000000000002</v>
      </c>
      <c r="R6031">
        <v>78.119799999999998</v>
      </c>
      <c r="S6031" t="s">
        <v>486</v>
      </c>
      <c r="T6031" t="s">
        <v>485</v>
      </c>
      <c r="U6031" t="s">
        <v>10</v>
      </c>
      <c r="V6031" t="s">
        <v>45</v>
      </c>
    </row>
    <row r="6032" spans="1:22">
      <c r="A6032" t="s">
        <v>15166</v>
      </c>
      <c r="B6032" s="2">
        <v>45019.747916666667</v>
      </c>
      <c r="C6032" s="2">
        <f t="shared" si="94"/>
        <v>45019</v>
      </c>
      <c r="D6032" t="s">
        <v>2497</v>
      </c>
      <c r="E6032" t="s">
        <v>2496</v>
      </c>
      <c r="F6032" t="s">
        <v>18</v>
      </c>
      <c r="G6032" t="s">
        <v>91</v>
      </c>
      <c r="H6032" t="s">
        <v>63</v>
      </c>
      <c r="I6032">
        <v>2</v>
      </c>
      <c r="J6032">
        <v>395.95</v>
      </c>
      <c r="K6032">
        <v>271.87</v>
      </c>
      <c r="L6032">
        <v>791.9</v>
      </c>
      <c r="M6032">
        <v>543.74</v>
      </c>
      <c r="N6032" t="s">
        <v>15165</v>
      </c>
      <c r="O6032" t="s">
        <v>15164</v>
      </c>
      <c r="P6032" t="s">
        <v>26</v>
      </c>
      <c r="Q6032">
        <v>11.0168</v>
      </c>
      <c r="R6032">
        <v>76.955799999999996</v>
      </c>
      <c r="S6032" t="s">
        <v>333</v>
      </c>
      <c r="T6032" t="s">
        <v>332</v>
      </c>
      <c r="U6032" t="s">
        <v>77</v>
      </c>
      <c r="V6032" t="s">
        <v>45</v>
      </c>
    </row>
    <row r="6033" spans="1:22">
      <c r="A6033" t="s">
        <v>15163</v>
      </c>
      <c r="B6033" s="2">
        <v>45211.615277777775</v>
      </c>
      <c r="C6033" s="2">
        <f t="shared" si="94"/>
        <v>45208</v>
      </c>
      <c r="D6033" t="s">
        <v>2492</v>
      </c>
      <c r="E6033" t="s">
        <v>4463</v>
      </c>
      <c r="F6033" t="s">
        <v>64</v>
      </c>
      <c r="G6033" t="s">
        <v>30</v>
      </c>
      <c r="H6033" t="s">
        <v>16</v>
      </c>
      <c r="I6033">
        <v>1</v>
      </c>
      <c r="J6033">
        <v>1625.15</v>
      </c>
      <c r="K6033">
        <v>1389.83</v>
      </c>
      <c r="L6033">
        <v>1625.15</v>
      </c>
      <c r="M6033">
        <v>1389.83</v>
      </c>
      <c r="N6033" t="s">
        <v>15162</v>
      </c>
      <c r="O6033" t="s">
        <v>15161</v>
      </c>
      <c r="P6033" t="s">
        <v>68</v>
      </c>
      <c r="Q6033">
        <v>11.34</v>
      </c>
      <c r="R6033">
        <v>77.717200000000005</v>
      </c>
      <c r="S6033" t="s">
        <v>176</v>
      </c>
      <c r="T6033" t="s">
        <v>175</v>
      </c>
      <c r="U6033" t="s">
        <v>46</v>
      </c>
      <c r="V6033" t="s">
        <v>45</v>
      </c>
    </row>
    <row r="6034" spans="1:22">
      <c r="A6034" t="s">
        <v>15160</v>
      </c>
      <c r="B6034" s="2">
        <v>45077.651388888888</v>
      </c>
      <c r="C6034" s="2">
        <f t="shared" si="94"/>
        <v>45075</v>
      </c>
      <c r="D6034" t="s">
        <v>2487</v>
      </c>
      <c r="E6034" t="s">
        <v>4459</v>
      </c>
      <c r="F6034" t="s">
        <v>83</v>
      </c>
      <c r="G6034" t="s">
        <v>17</v>
      </c>
      <c r="H6034" t="s">
        <v>52</v>
      </c>
      <c r="I6034">
        <v>2</v>
      </c>
      <c r="J6034">
        <v>1962.66</v>
      </c>
      <c r="K6034">
        <v>1418.74</v>
      </c>
      <c r="L6034">
        <v>3925.32</v>
      </c>
      <c r="M6034">
        <v>2837.48</v>
      </c>
      <c r="N6034" t="s">
        <v>15159</v>
      </c>
      <c r="O6034" t="s">
        <v>15158</v>
      </c>
      <c r="P6034" t="s">
        <v>13</v>
      </c>
      <c r="Q6034">
        <v>11.664300000000001</v>
      </c>
      <c r="R6034">
        <v>78.146000000000001</v>
      </c>
      <c r="S6034" t="s">
        <v>12</v>
      </c>
      <c r="T6034" t="s">
        <v>11</v>
      </c>
      <c r="U6034" t="s">
        <v>46</v>
      </c>
      <c r="V6034" t="s">
        <v>45</v>
      </c>
    </row>
    <row r="6035" spans="1:22">
      <c r="A6035" t="s">
        <v>15157</v>
      </c>
      <c r="B6035" s="2">
        <v>45503.910416666666</v>
      </c>
      <c r="C6035" s="2">
        <f t="shared" si="94"/>
        <v>45502</v>
      </c>
      <c r="D6035" t="s">
        <v>2482</v>
      </c>
      <c r="E6035" t="s">
        <v>15156</v>
      </c>
      <c r="F6035" t="s">
        <v>64</v>
      </c>
      <c r="G6035" t="s">
        <v>30</v>
      </c>
      <c r="H6035" t="s">
        <v>40</v>
      </c>
      <c r="I6035">
        <v>1</v>
      </c>
      <c r="J6035">
        <v>702.69</v>
      </c>
      <c r="K6035">
        <v>530</v>
      </c>
      <c r="L6035">
        <v>702.69</v>
      </c>
      <c r="M6035">
        <v>530</v>
      </c>
      <c r="N6035" t="s">
        <v>15155</v>
      </c>
      <c r="O6035" t="s">
        <v>15154</v>
      </c>
      <c r="P6035" t="s">
        <v>26</v>
      </c>
      <c r="Q6035">
        <v>11.0168</v>
      </c>
      <c r="R6035">
        <v>76.955799999999996</v>
      </c>
      <c r="S6035" t="s">
        <v>120</v>
      </c>
      <c r="T6035" t="s">
        <v>119</v>
      </c>
      <c r="U6035" t="s">
        <v>57</v>
      </c>
      <c r="V6035" t="s">
        <v>45</v>
      </c>
    </row>
    <row r="6036" spans="1:22">
      <c r="A6036" t="s">
        <v>15153</v>
      </c>
      <c r="B6036" s="2">
        <v>45092.511111111111</v>
      </c>
      <c r="C6036" s="2">
        <f t="shared" si="94"/>
        <v>45089</v>
      </c>
      <c r="D6036" t="s">
        <v>2477</v>
      </c>
      <c r="E6036" t="s">
        <v>4452</v>
      </c>
      <c r="F6036" t="s">
        <v>166</v>
      </c>
      <c r="G6036" t="s">
        <v>30</v>
      </c>
      <c r="H6036" t="s">
        <v>71</v>
      </c>
      <c r="I6036">
        <v>1</v>
      </c>
      <c r="J6036">
        <v>1930.65</v>
      </c>
      <c r="K6036">
        <v>1662.02</v>
      </c>
      <c r="L6036">
        <v>1930.65</v>
      </c>
      <c r="M6036">
        <v>1662.02</v>
      </c>
      <c r="N6036" t="s">
        <v>15152</v>
      </c>
      <c r="O6036" t="s">
        <v>15151</v>
      </c>
      <c r="P6036" t="s">
        <v>26</v>
      </c>
      <c r="Q6036">
        <v>11.0168</v>
      </c>
      <c r="R6036">
        <v>76.955799999999996</v>
      </c>
      <c r="S6036" t="s">
        <v>79</v>
      </c>
      <c r="T6036" t="s">
        <v>78</v>
      </c>
      <c r="U6036" t="s">
        <v>57</v>
      </c>
      <c r="V6036" t="s">
        <v>22</v>
      </c>
    </row>
    <row r="6037" spans="1:22">
      <c r="A6037" t="s">
        <v>15150</v>
      </c>
      <c r="B6037" s="2">
        <v>45568.597916666666</v>
      </c>
      <c r="C6037" s="2">
        <f t="shared" si="94"/>
        <v>45565</v>
      </c>
      <c r="D6037" t="s">
        <v>2472</v>
      </c>
      <c r="E6037" t="s">
        <v>15149</v>
      </c>
      <c r="F6037" t="s">
        <v>73</v>
      </c>
      <c r="G6037" t="s">
        <v>106</v>
      </c>
      <c r="H6037" t="s">
        <v>71</v>
      </c>
      <c r="I6037">
        <v>1</v>
      </c>
      <c r="J6037">
        <v>2237.5100000000002</v>
      </c>
      <c r="K6037">
        <v>1427.52</v>
      </c>
      <c r="L6037">
        <v>2237.5100000000002</v>
      </c>
      <c r="M6037">
        <v>1427.52</v>
      </c>
      <c r="N6037" t="s">
        <v>15148</v>
      </c>
      <c r="O6037" t="s">
        <v>15147</v>
      </c>
      <c r="P6037" t="s">
        <v>37</v>
      </c>
      <c r="Q6037">
        <v>10.7905</v>
      </c>
      <c r="R6037">
        <v>78.704700000000003</v>
      </c>
      <c r="S6037" t="s">
        <v>88</v>
      </c>
      <c r="T6037" t="s">
        <v>87</v>
      </c>
      <c r="U6037" t="s">
        <v>77</v>
      </c>
      <c r="V6037" t="s">
        <v>45</v>
      </c>
    </row>
    <row r="6038" spans="1:22">
      <c r="A6038" t="s">
        <v>15146</v>
      </c>
      <c r="B6038" s="2">
        <v>44928.53402777778</v>
      </c>
      <c r="C6038" s="2">
        <f t="shared" si="94"/>
        <v>44928</v>
      </c>
      <c r="D6038" t="s">
        <v>2467</v>
      </c>
      <c r="E6038" t="s">
        <v>6335</v>
      </c>
      <c r="F6038" t="s">
        <v>83</v>
      </c>
      <c r="G6038" t="s">
        <v>72</v>
      </c>
      <c r="H6038" t="s">
        <v>40</v>
      </c>
      <c r="I6038">
        <v>2</v>
      </c>
      <c r="J6038">
        <v>1169.83</v>
      </c>
      <c r="K6038">
        <v>898.09</v>
      </c>
      <c r="L6038">
        <v>2339.66</v>
      </c>
      <c r="M6038">
        <v>1796.18</v>
      </c>
      <c r="N6038" t="s">
        <v>15145</v>
      </c>
      <c r="O6038" t="s">
        <v>15144</v>
      </c>
      <c r="P6038" t="s">
        <v>26</v>
      </c>
      <c r="Q6038">
        <v>11.0168</v>
      </c>
      <c r="R6038">
        <v>76.955799999999996</v>
      </c>
      <c r="S6038" t="s">
        <v>420</v>
      </c>
      <c r="T6038" t="s">
        <v>419</v>
      </c>
      <c r="U6038" t="s">
        <v>23</v>
      </c>
      <c r="V6038" t="s">
        <v>9</v>
      </c>
    </row>
    <row r="6039" spans="1:22">
      <c r="A6039" t="s">
        <v>15143</v>
      </c>
      <c r="B6039" s="2">
        <v>45543.531944444447</v>
      </c>
      <c r="C6039" s="2">
        <f t="shared" si="94"/>
        <v>45537</v>
      </c>
      <c r="D6039" t="s">
        <v>2462</v>
      </c>
      <c r="E6039" t="s">
        <v>15142</v>
      </c>
      <c r="F6039" t="s">
        <v>73</v>
      </c>
      <c r="G6039" t="s">
        <v>91</v>
      </c>
      <c r="H6039" t="s">
        <v>71</v>
      </c>
      <c r="I6039">
        <v>1</v>
      </c>
      <c r="J6039">
        <v>2070.31</v>
      </c>
      <c r="K6039">
        <v>1348.14</v>
      </c>
      <c r="L6039">
        <v>2070.31</v>
      </c>
      <c r="M6039">
        <v>1348.14</v>
      </c>
      <c r="N6039" t="s">
        <v>15141</v>
      </c>
      <c r="O6039" t="s">
        <v>15140</v>
      </c>
      <c r="P6039" t="s">
        <v>121</v>
      </c>
      <c r="Q6039">
        <v>9.9252000000000002</v>
      </c>
      <c r="R6039">
        <v>78.119799999999998</v>
      </c>
      <c r="S6039" t="s">
        <v>103</v>
      </c>
      <c r="T6039" t="s">
        <v>102</v>
      </c>
      <c r="U6039" t="s">
        <v>10</v>
      </c>
      <c r="V6039" t="s">
        <v>212</v>
      </c>
    </row>
    <row r="6040" spans="1:22">
      <c r="A6040" t="s">
        <v>15139</v>
      </c>
      <c r="B6040" s="2">
        <v>45181.529166666667</v>
      </c>
      <c r="C6040" s="2">
        <f t="shared" si="94"/>
        <v>45180</v>
      </c>
      <c r="D6040" t="s">
        <v>2457</v>
      </c>
      <c r="E6040" t="s">
        <v>4436</v>
      </c>
      <c r="F6040" t="s">
        <v>201</v>
      </c>
      <c r="G6040" t="s">
        <v>115</v>
      </c>
      <c r="H6040" t="s">
        <v>16</v>
      </c>
      <c r="I6040">
        <v>1</v>
      </c>
      <c r="J6040">
        <v>1460.16</v>
      </c>
      <c r="K6040">
        <v>1181.92</v>
      </c>
      <c r="L6040">
        <v>1460.16</v>
      </c>
      <c r="M6040">
        <v>1181.92</v>
      </c>
      <c r="N6040" t="s">
        <v>15138</v>
      </c>
      <c r="O6040" t="s">
        <v>15137</v>
      </c>
      <c r="P6040" t="s">
        <v>112</v>
      </c>
      <c r="Q6040">
        <v>13.082700000000001</v>
      </c>
      <c r="R6040">
        <v>80.270700000000005</v>
      </c>
      <c r="S6040" t="s">
        <v>257</v>
      </c>
      <c r="T6040" t="s">
        <v>256</v>
      </c>
      <c r="U6040" t="s">
        <v>77</v>
      </c>
      <c r="V6040" t="s">
        <v>9</v>
      </c>
    </row>
    <row r="6041" spans="1:22">
      <c r="A6041" t="s">
        <v>15136</v>
      </c>
      <c r="B6041" s="2">
        <v>45342.801388888889</v>
      </c>
      <c r="C6041" s="2">
        <f t="shared" si="94"/>
        <v>45341</v>
      </c>
      <c r="D6041" t="s">
        <v>2452</v>
      </c>
      <c r="E6041" t="s">
        <v>15135</v>
      </c>
      <c r="F6041" t="s">
        <v>31</v>
      </c>
      <c r="G6041" t="s">
        <v>30</v>
      </c>
      <c r="H6041" t="s">
        <v>71</v>
      </c>
      <c r="I6041">
        <v>3</v>
      </c>
      <c r="J6041">
        <v>1782.13</v>
      </c>
      <c r="K6041">
        <v>1216.01</v>
      </c>
      <c r="L6041">
        <v>5346.39</v>
      </c>
      <c r="M6041">
        <v>3648.03</v>
      </c>
      <c r="N6041" t="s">
        <v>15134</v>
      </c>
      <c r="O6041" t="s">
        <v>15133</v>
      </c>
      <c r="P6041" t="s">
        <v>37</v>
      </c>
      <c r="Q6041">
        <v>10.7905</v>
      </c>
      <c r="R6041">
        <v>78.704700000000003</v>
      </c>
      <c r="S6041" t="s">
        <v>413</v>
      </c>
      <c r="T6041" t="s">
        <v>412</v>
      </c>
      <c r="U6041" t="s">
        <v>77</v>
      </c>
      <c r="V6041" t="s">
        <v>212</v>
      </c>
    </row>
    <row r="6042" spans="1:22">
      <c r="A6042" t="s">
        <v>15132</v>
      </c>
      <c r="B6042" s="2">
        <v>45026.739583333336</v>
      </c>
      <c r="C6042" s="2">
        <f t="shared" si="94"/>
        <v>45026</v>
      </c>
      <c r="D6042" t="s">
        <v>2447</v>
      </c>
      <c r="E6042" t="s">
        <v>4428</v>
      </c>
      <c r="F6042" t="s">
        <v>31</v>
      </c>
      <c r="G6042" t="s">
        <v>82</v>
      </c>
      <c r="H6042" t="s">
        <v>52</v>
      </c>
      <c r="I6042">
        <v>3</v>
      </c>
      <c r="J6042">
        <v>910.17</v>
      </c>
      <c r="K6042">
        <v>726.92</v>
      </c>
      <c r="L6042">
        <v>2730.51</v>
      </c>
      <c r="M6042">
        <v>2180.7600000000002</v>
      </c>
      <c r="N6042" t="s">
        <v>15131</v>
      </c>
      <c r="O6042" t="s">
        <v>15130</v>
      </c>
      <c r="P6042" t="s">
        <v>121</v>
      </c>
      <c r="Q6042">
        <v>9.9252000000000002</v>
      </c>
      <c r="R6042">
        <v>78.119799999999998</v>
      </c>
      <c r="S6042" t="s">
        <v>530</v>
      </c>
      <c r="T6042" t="s">
        <v>529</v>
      </c>
      <c r="U6042" t="s">
        <v>57</v>
      </c>
      <c r="V6042" t="s">
        <v>9</v>
      </c>
    </row>
    <row r="6043" spans="1:22">
      <c r="A6043" t="s">
        <v>15129</v>
      </c>
      <c r="B6043" s="2">
        <v>45165.888888888891</v>
      </c>
      <c r="C6043" s="2">
        <f t="shared" si="94"/>
        <v>45159</v>
      </c>
      <c r="D6043" t="s">
        <v>2442</v>
      </c>
      <c r="E6043" t="s">
        <v>15128</v>
      </c>
      <c r="F6043" t="s">
        <v>201</v>
      </c>
      <c r="G6043" t="s">
        <v>91</v>
      </c>
      <c r="H6043" t="s">
        <v>63</v>
      </c>
      <c r="I6043">
        <v>2</v>
      </c>
      <c r="J6043">
        <v>926.82</v>
      </c>
      <c r="K6043">
        <v>675.04</v>
      </c>
      <c r="L6043">
        <v>1853.64</v>
      </c>
      <c r="M6043">
        <v>1350.08</v>
      </c>
      <c r="N6043" t="s">
        <v>15127</v>
      </c>
      <c r="O6043" t="s">
        <v>15126</v>
      </c>
      <c r="P6043" t="s">
        <v>121</v>
      </c>
      <c r="Q6043">
        <v>9.9252000000000002</v>
      </c>
      <c r="R6043">
        <v>78.119799999999998</v>
      </c>
      <c r="S6043" t="s">
        <v>79</v>
      </c>
      <c r="T6043" t="s">
        <v>78</v>
      </c>
      <c r="U6043" t="s">
        <v>10</v>
      </c>
      <c r="V6043" t="s">
        <v>22</v>
      </c>
    </row>
    <row r="6044" spans="1:22">
      <c r="A6044" t="s">
        <v>15125</v>
      </c>
      <c r="B6044" s="2">
        <v>45425.508333333331</v>
      </c>
      <c r="C6044" s="2">
        <f t="shared" si="94"/>
        <v>45425</v>
      </c>
      <c r="D6044" t="s">
        <v>2437</v>
      </c>
      <c r="E6044" t="s">
        <v>15124</v>
      </c>
      <c r="F6044" t="s">
        <v>166</v>
      </c>
      <c r="G6044" t="s">
        <v>72</v>
      </c>
      <c r="H6044" t="s">
        <v>40</v>
      </c>
      <c r="I6044">
        <v>1</v>
      </c>
      <c r="J6044">
        <v>944.5</v>
      </c>
      <c r="K6044">
        <v>751.99</v>
      </c>
      <c r="L6044">
        <v>944.5</v>
      </c>
      <c r="M6044">
        <v>751.99</v>
      </c>
      <c r="N6044" t="s">
        <v>15123</v>
      </c>
      <c r="O6044" t="s">
        <v>15122</v>
      </c>
      <c r="P6044" t="s">
        <v>121</v>
      </c>
      <c r="Q6044">
        <v>9.9252000000000002</v>
      </c>
      <c r="R6044">
        <v>78.119799999999998</v>
      </c>
      <c r="S6044" t="s">
        <v>12</v>
      </c>
      <c r="T6044" t="s">
        <v>11</v>
      </c>
      <c r="U6044" t="s">
        <v>46</v>
      </c>
      <c r="V6044" t="s">
        <v>45</v>
      </c>
    </row>
    <row r="6045" spans="1:22">
      <c r="A6045" t="s">
        <v>15121</v>
      </c>
      <c r="B6045" s="2">
        <v>45533.481249999997</v>
      </c>
      <c r="C6045" s="2">
        <f t="shared" si="94"/>
        <v>45530</v>
      </c>
      <c r="D6045" t="s">
        <v>2432</v>
      </c>
      <c r="E6045" t="s">
        <v>2431</v>
      </c>
      <c r="F6045" t="s">
        <v>64</v>
      </c>
      <c r="G6045" t="s">
        <v>115</v>
      </c>
      <c r="H6045" t="s">
        <v>52</v>
      </c>
      <c r="I6045">
        <v>1</v>
      </c>
      <c r="J6045">
        <v>1257.9100000000001</v>
      </c>
      <c r="K6045">
        <v>1027.77</v>
      </c>
      <c r="L6045">
        <v>1257.9100000000001</v>
      </c>
      <c r="M6045">
        <v>1027.77</v>
      </c>
      <c r="N6045" t="s">
        <v>15120</v>
      </c>
      <c r="O6045" t="s">
        <v>15119</v>
      </c>
      <c r="P6045" t="s">
        <v>112</v>
      </c>
      <c r="Q6045">
        <v>13.082700000000001</v>
      </c>
      <c r="R6045">
        <v>80.270700000000005</v>
      </c>
      <c r="S6045" t="s">
        <v>628</v>
      </c>
      <c r="T6045" t="s">
        <v>627</v>
      </c>
      <c r="U6045" t="s">
        <v>57</v>
      </c>
      <c r="V6045" t="s">
        <v>9</v>
      </c>
    </row>
    <row r="6046" spans="1:22">
      <c r="A6046" t="s">
        <v>15118</v>
      </c>
      <c r="B6046" s="2">
        <v>45168.667361111111</v>
      </c>
      <c r="C6046" s="2">
        <f t="shared" si="94"/>
        <v>45166</v>
      </c>
      <c r="D6046" t="s">
        <v>2427</v>
      </c>
      <c r="E6046" t="s">
        <v>15117</v>
      </c>
      <c r="F6046" t="s">
        <v>136</v>
      </c>
      <c r="G6046" t="s">
        <v>17</v>
      </c>
      <c r="H6046" t="s">
        <v>63</v>
      </c>
      <c r="I6046">
        <v>2</v>
      </c>
      <c r="J6046">
        <v>257.39</v>
      </c>
      <c r="K6046">
        <v>162.59</v>
      </c>
      <c r="L6046">
        <v>514.78</v>
      </c>
      <c r="M6046">
        <v>325.18</v>
      </c>
      <c r="N6046" t="s">
        <v>15116</v>
      </c>
      <c r="O6046" t="s">
        <v>15115</v>
      </c>
      <c r="P6046" t="s">
        <v>49</v>
      </c>
      <c r="Q6046">
        <v>12.916499999999999</v>
      </c>
      <c r="R6046">
        <v>79.132499999999993</v>
      </c>
      <c r="S6046" t="s">
        <v>319</v>
      </c>
      <c r="T6046" t="s">
        <v>318</v>
      </c>
      <c r="U6046" t="s">
        <v>10</v>
      </c>
      <c r="V6046" t="s">
        <v>22</v>
      </c>
    </row>
    <row r="6047" spans="1:22">
      <c r="A6047" t="s">
        <v>15114</v>
      </c>
      <c r="B6047" s="2">
        <v>45308.463888888888</v>
      </c>
      <c r="C6047" s="2">
        <f t="shared" si="94"/>
        <v>45306</v>
      </c>
      <c r="D6047" t="s">
        <v>2422</v>
      </c>
      <c r="E6047" t="s">
        <v>15113</v>
      </c>
      <c r="F6047" t="s">
        <v>64</v>
      </c>
      <c r="G6047" t="s">
        <v>30</v>
      </c>
      <c r="H6047" t="s">
        <v>16</v>
      </c>
      <c r="I6047">
        <v>1</v>
      </c>
      <c r="J6047">
        <v>1612.82</v>
      </c>
      <c r="K6047">
        <v>1223.96</v>
      </c>
      <c r="L6047">
        <v>1612.82</v>
      </c>
      <c r="M6047">
        <v>1223.96</v>
      </c>
      <c r="N6047" t="s">
        <v>15112</v>
      </c>
      <c r="O6047" t="s">
        <v>15111</v>
      </c>
      <c r="P6047" t="s">
        <v>60</v>
      </c>
      <c r="Q6047">
        <v>8.7139000000000006</v>
      </c>
      <c r="R6047">
        <v>77.756699999999995</v>
      </c>
      <c r="S6047" t="s">
        <v>333</v>
      </c>
      <c r="T6047" t="s">
        <v>332</v>
      </c>
      <c r="U6047" t="s">
        <v>10</v>
      </c>
      <c r="V6047" t="s">
        <v>45</v>
      </c>
    </row>
    <row r="6048" spans="1:22">
      <c r="A6048" t="s">
        <v>15110</v>
      </c>
      <c r="B6048" s="2">
        <v>45570.822916666664</v>
      </c>
      <c r="C6048" s="2">
        <f t="shared" si="94"/>
        <v>45565</v>
      </c>
      <c r="D6048" t="s">
        <v>2417</v>
      </c>
      <c r="E6048" t="s">
        <v>15109</v>
      </c>
      <c r="F6048" t="s">
        <v>166</v>
      </c>
      <c r="G6048" t="s">
        <v>41</v>
      </c>
      <c r="H6048" t="s">
        <v>16</v>
      </c>
      <c r="I6048">
        <v>1</v>
      </c>
      <c r="J6048">
        <v>1858.5</v>
      </c>
      <c r="K6048">
        <v>1564.46</v>
      </c>
      <c r="L6048">
        <v>1858.5</v>
      </c>
      <c r="M6048">
        <v>1564.46</v>
      </c>
      <c r="N6048" t="s">
        <v>15108</v>
      </c>
      <c r="O6048" t="s">
        <v>15107</v>
      </c>
      <c r="P6048" t="s">
        <v>112</v>
      </c>
      <c r="Q6048">
        <v>13.082700000000001</v>
      </c>
      <c r="R6048">
        <v>80.270700000000005</v>
      </c>
      <c r="S6048" t="s">
        <v>326</v>
      </c>
      <c r="T6048" t="s">
        <v>325</v>
      </c>
      <c r="U6048" t="s">
        <v>46</v>
      </c>
      <c r="V6048" t="s">
        <v>22</v>
      </c>
    </row>
    <row r="6049" spans="1:22">
      <c r="A6049" t="s">
        <v>15106</v>
      </c>
      <c r="B6049" s="2">
        <v>45570.854861111111</v>
      </c>
      <c r="C6049" s="2">
        <f t="shared" si="94"/>
        <v>45565</v>
      </c>
      <c r="D6049" t="s">
        <v>2412</v>
      </c>
      <c r="E6049" t="s">
        <v>15105</v>
      </c>
      <c r="F6049" t="s">
        <v>64</v>
      </c>
      <c r="G6049" t="s">
        <v>106</v>
      </c>
      <c r="H6049" t="s">
        <v>63</v>
      </c>
      <c r="I6049">
        <v>4</v>
      </c>
      <c r="J6049">
        <v>1805.8</v>
      </c>
      <c r="K6049">
        <v>1161.95</v>
      </c>
      <c r="L6049">
        <v>7223.2</v>
      </c>
      <c r="M6049">
        <v>4647.8</v>
      </c>
      <c r="N6049" t="s">
        <v>15104</v>
      </c>
      <c r="O6049" t="s">
        <v>15103</v>
      </c>
      <c r="P6049" t="s">
        <v>68</v>
      </c>
      <c r="Q6049">
        <v>11.34</v>
      </c>
      <c r="R6049">
        <v>77.717200000000005</v>
      </c>
      <c r="S6049" t="s">
        <v>96</v>
      </c>
      <c r="T6049" t="s">
        <v>95</v>
      </c>
      <c r="U6049" t="s">
        <v>46</v>
      </c>
      <c r="V6049" t="s">
        <v>45</v>
      </c>
    </row>
    <row r="6050" spans="1:22">
      <c r="A6050" t="s">
        <v>15102</v>
      </c>
      <c r="B6050" s="2">
        <v>45514.816666666666</v>
      </c>
      <c r="C6050" s="2">
        <f t="shared" si="94"/>
        <v>45509</v>
      </c>
      <c r="D6050" t="s">
        <v>2407</v>
      </c>
      <c r="E6050" t="s">
        <v>15101</v>
      </c>
      <c r="F6050" t="s">
        <v>136</v>
      </c>
      <c r="G6050" t="s">
        <v>115</v>
      </c>
      <c r="H6050" t="s">
        <v>63</v>
      </c>
      <c r="I6050">
        <v>1</v>
      </c>
      <c r="J6050">
        <v>1992.6</v>
      </c>
      <c r="K6050">
        <v>1214.69</v>
      </c>
      <c r="L6050">
        <v>1992.6</v>
      </c>
      <c r="M6050">
        <v>1214.69</v>
      </c>
      <c r="N6050" t="s">
        <v>15100</v>
      </c>
      <c r="O6050" t="s">
        <v>15099</v>
      </c>
      <c r="P6050" t="s">
        <v>60</v>
      </c>
      <c r="Q6050">
        <v>8.7139000000000006</v>
      </c>
      <c r="R6050">
        <v>77.756699999999995</v>
      </c>
      <c r="S6050" t="s">
        <v>226</v>
      </c>
      <c r="T6050" t="s">
        <v>225</v>
      </c>
      <c r="U6050" t="s">
        <v>46</v>
      </c>
      <c r="V6050" t="s">
        <v>9</v>
      </c>
    </row>
    <row r="6051" spans="1:22">
      <c r="A6051" t="s">
        <v>15098</v>
      </c>
      <c r="B6051" s="2">
        <v>45250.836805555555</v>
      </c>
      <c r="C6051" s="2">
        <f t="shared" si="94"/>
        <v>45250</v>
      </c>
      <c r="D6051" t="s">
        <v>2402</v>
      </c>
      <c r="E6051" t="s">
        <v>8118</v>
      </c>
      <c r="F6051" t="s">
        <v>73</v>
      </c>
      <c r="G6051" t="s">
        <v>72</v>
      </c>
      <c r="H6051" t="s">
        <v>52</v>
      </c>
      <c r="I6051">
        <v>1</v>
      </c>
      <c r="J6051">
        <v>566.6</v>
      </c>
      <c r="K6051">
        <v>492.06</v>
      </c>
      <c r="L6051">
        <v>566.6</v>
      </c>
      <c r="M6051">
        <v>492.06</v>
      </c>
      <c r="N6051" t="s">
        <v>15097</v>
      </c>
      <c r="O6051" t="s">
        <v>15096</v>
      </c>
      <c r="P6051" t="s">
        <v>13</v>
      </c>
      <c r="Q6051">
        <v>11.664300000000001</v>
      </c>
      <c r="R6051">
        <v>78.146000000000001</v>
      </c>
      <c r="S6051" t="s">
        <v>486</v>
      </c>
      <c r="T6051" t="s">
        <v>485</v>
      </c>
      <c r="U6051" t="s">
        <v>10</v>
      </c>
      <c r="V6051" t="s">
        <v>9</v>
      </c>
    </row>
    <row r="6052" spans="1:22">
      <c r="A6052" t="s">
        <v>15095</v>
      </c>
      <c r="B6052" s="2">
        <v>45468.911111111112</v>
      </c>
      <c r="C6052" s="2">
        <f t="shared" si="94"/>
        <v>45467</v>
      </c>
      <c r="D6052" t="s">
        <v>2397</v>
      </c>
      <c r="E6052" t="s">
        <v>13398</v>
      </c>
      <c r="F6052" t="s">
        <v>64</v>
      </c>
      <c r="G6052" t="s">
        <v>82</v>
      </c>
      <c r="H6052" t="s">
        <v>63</v>
      </c>
      <c r="I6052">
        <v>1</v>
      </c>
      <c r="J6052">
        <v>2042.51</v>
      </c>
      <c r="K6052">
        <v>1693.43</v>
      </c>
      <c r="L6052">
        <v>2042.51</v>
      </c>
      <c r="M6052">
        <v>1693.43</v>
      </c>
      <c r="N6052" t="s">
        <v>15094</v>
      </c>
      <c r="O6052" t="s">
        <v>15093</v>
      </c>
      <c r="P6052" t="s">
        <v>68</v>
      </c>
      <c r="Q6052">
        <v>11.34</v>
      </c>
      <c r="R6052">
        <v>77.717200000000005</v>
      </c>
      <c r="S6052" t="s">
        <v>628</v>
      </c>
      <c r="T6052" t="s">
        <v>627</v>
      </c>
      <c r="U6052" t="s">
        <v>23</v>
      </c>
      <c r="V6052" t="s">
        <v>9</v>
      </c>
    </row>
    <row r="6053" spans="1:22">
      <c r="A6053" t="s">
        <v>15092</v>
      </c>
      <c r="B6053" s="2">
        <v>45439.626388888886</v>
      </c>
      <c r="C6053" s="2">
        <f t="shared" si="94"/>
        <v>45439</v>
      </c>
      <c r="D6053" t="s">
        <v>2392</v>
      </c>
      <c r="E6053" t="s">
        <v>15091</v>
      </c>
      <c r="F6053" t="s">
        <v>64</v>
      </c>
      <c r="G6053" t="s">
        <v>106</v>
      </c>
      <c r="H6053" t="s">
        <v>40</v>
      </c>
      <c r="I6053">
        <v>4</v>
      </c>
      <c r="J6053">
        <v>722.01</v>
      </c>
      <c r="K6053">
        <v>460.99</v>
      </c>
      <c r="L6053">
        <v>2888.04</v>
      </c>
      <c r="M6053">
        <v>1843.96</v>
      </c>
      <c r="N6053" t="s">
        <v>15090</v>
      </c>
      <c r="O6053" t="s">
        <v>15089</v>
      </c>
      <c r="P6053" t="s">
        <v>68</v>
      </c>
      <c r="Q6053">
        <v>11.34</v>
      </c>
      <c r="R6053">
        <v>77.717200000000005</v>
      </c>
      <c r="S6053" t="s">
        <v>1238</v>
      </c>
      <c r="T6053" t="s">
        <v>1237</v>
      </c>
      <c r="U6053" t="s">
        <v>46</v>
      </c>
      <c r="V6053" t="s">
        <v>22</v>
      </c>
    </row>
    <row r="6054" spans="1:22">
      <c r="A6054" t="s">
        <v>15088</v>
      </c>
      <c r="B6054" s="2">
        <v>45240.486805555556</v>
      </c>
      <c r="C6054" s="2">
        <f t="shared" si="94"/>
        <v>45236</v>
      </c>
      <c r="D6054" t="s">
        <v>2387</v>
      </c>
      <c r="E6054" t="s">
        <v>15087</v>
      </c>
      <c r="F6054" t="s">
        <v>31</v>
      </c>
      <c r="G6054" t="s">
        <v>91</v>
      </c>
      <c r="H6054" t="s">
        <v>63</v>
      </c>
      <c r="I6054">
        <v>4</v>
      </c>
      <c r="J6054">
        <v>739.87</v>
      </c>
      <c r="K6054">
        <v>603.5</v>
      </c>
      <c r="L6054">
        <v>2959.48</v>
      </c>
      <c r="M6054">
        <v>2414</v>
      </c>
      <c r="N6054" t="s">
        <v>15086</v>
      </c>
      <c r="O6054" t="s">
        <v>15085</v>
      </c>
      <c r="P6054" t="s">
        <v>68</v>
      </c>
      <c r="Q6054">
        <v>11.34</v>
      </c>
      <c r="R6054">
        <v>77.717200000000005</v>
      </c>
      <c r="S6054" t="s">
        <v>530</v>
      </c>
      <c r="T6054" t="s">
        <v>529</v>
      </c>
      <c r="U6054" t="s">
        <v>23</v>
      </c>
      <c r="V6054" t="s">
        <v>9</v>
      </c>
    </row>
    <row r="6055" spans="1:22">
      <c r="A6055" t="s">
        <v>15084</v>
      </c>
      <c r="B6055" s="2">
        <v>45517.796527777777</v>
      </c>
      <c r="C6055" s="2">
        <f t="shared" si="94"/>
        <v>45516</v>
      </c>
      <c r="D6055" t="s">
        <v>2382</v>
      </c>
      <c r="E6055" t="s">
        <v>6272</v>
      </c>
      <c r="F6055" t="s">
        <v>83</v>
      </c>
      <c r="G6055" t="s">
        <v>91</v>
      </c>
      <c r="H6055" t="s">
        <v>71</v>
      </c>
      <c r="I6055">
        <v>2</v>
      </c>
      <c r="J6055">
        <v>1763.16</v>
      </c>
      <c r="K6055">
        <v>1081.77</v>
      </c>
      <c r="L6055">
        <v>3526.32</v>
      </c>
      <c r="M6055">
        <v>2163.54</v>
      </c>
      <c r="N6055" t="s">
        <v>15083</v>
      </c>
      <c r="O6055" t="s">
        <v>15082</v>
      </c>
      <c r="P6055" t="s">
        <v>49</v>
      </c>
      <c r="Q6055">
        <v>12.916499999999999</v>
      </c>
      <c r="R6055">
        <v>79.132499999999993</v>
      </c>
      <c r="S6055" t="s">
        <v>333</v>
      </c>
      <c r="T6055" t="s">
        <v>332</v>
      </c>
      <c r="U6055" t="s">
        <v>77</v>
      </c>
      <c r="V6055" t="s">
        <v>9</v>
      </c>
    </row>
    <row r="6056" spans="1:22">
      <c r="A6056" t="s">
        <v>15081</v>
      </c>
      <c r="B6056" s="2">
        <v>44981.44027777778</v>
      </c>
      <c r="C6056" s="2">
        <f t="shared" si="94"/>
        <v>44977</v>
      </c>
      <c r="D6056" t="s">
        <v>2377</v>
      </c>
      <c r="E6056" t="s">
        <v>15080</v>
      </c>
      <c r="F6056" t="s">
        <v>73</v>
      </c>
      <c r="G6056" t="s">
        <v>17</v>
      </c>
      <c r="H6056" t="s">
        <v>63</v>
      </c>
      <c r="I6056">
        <v>3</v>
      </c>
      <c r="J6056">
        <v>756.96</v>
      </c>
      <c r="K6056">
        <v>498.62</v>
      </c>
      <c r="L6056">
        <v>2270.88</v>
      </c>
      <c r="M6056">
        <v>1495.86</v>
      </c>
      <c r="N6056" t="s">
        <v>15079</v>
      </c>
      <c r="O6056" t="s">
        <v>15078</v>
      </c>
      <c r="P6056" t="s">
        <v>49</v>
      </c>
      <c r="Q6056">
        <v>12.916499999999999</v>
      </c>
      <c r="R6056">
        <v>79.132499999999993</v>
      </c>
      <c r="S6056" t="s">
        <v>413</v>
      </c>
      <c r="T6056" t="s">
        <v>412</v>
      </c>
      <c r="U6056" t="s">
        <v>57</v>
      </c>
      <c r="V6056" t="s">
        <v>45</v>
      </c>
    </row>
    <row r="6057" spans="1:22">
      <c r="A6057" t="s">
        <v>15077</v>
      </c>
      <c r="B6057" s="2">
        <v>45309.697222222225</v>
      </c>
      <c r="C6057" s="2">
        <f t="shared" si="94"/>
        <v>45306</v>
      </c>
      <c r="D6057" t="s">
        <v>2372</v>
      </c>
      <c r="E6057" t="s">
        <v>4370</v>
      </c>
      <c r="F6057" t="s">
        <v>201</v>
      </c>
      <c r="G6057" t="s">
        <v>115</v>
      </c>
      <c r="H6057" t="s">
        <v>40</v>
      </c>
      <c r="I6057">
        <v>2</v>
      </c>
      <c r="J6057">
        <v>1259.9000000000001</v>
      </c>
      <c r="K6057">
        <v>1013.1</v>
      </c>
      <c r="L6057">
        <v>2519.8000000000002</v>
      </c>
      <c r="M6057">
        <v>2026.2</v>
      </c>
      <c r="N6057" t="s">
        <v>15076</v>
      </c>
      <c r="O6057" t="s">
        <v>15075</v>
      </c>
      <c r="P6057" t="s">
        <v>60</v>
      </c>
      <c r="Q6057">
        <v>8.7139000000000006</v>
      </c>
      <c r="R6057">
        <v>77.756699999999995</v>
      </c>
      <c r="S6057" t="s">
        <v>352</v>
      </c>
      <c r="T6057" t="s">
        <v>351</v>
      </c>
      <c r="U6057" t="s">
        <v>46</v>
      </c>
      <c r="V6057" t="s">
        <v>45</v>
      </c>
    </row>
    <row r="6058" spans="1:22">
      <c r="A6058" t="s">
        <v>15074</v>
      </c>
      <c r="B6058" s="2">
        <v>45553.595138888886</v>
      </c>
      <c r="C6058" s="2">
        <f t="shared" si="94"/>
        <v>45551</v>
      </c>
      <c r="D6058" t="s">
        <v>2367</v>
      </c>
      <c r="E6058" t="s">
        <v>15073</v>
      </c>
      <c r="F6058" t="s">
        <v>83</v>
      </c>
      <c r="G6058" t="s">
        <v>53</v>
      </c>
      <c r="H6058" t="s">
        <v>29</v>
      </c>
      <c r="I6058">
        <v>1</v>
      </c>
      <c r="J6058">
        <v>1033.27</v>
      </c>
      <c r="K6058">
        <v>847.62</v>
      </c>
      <c r="L6058">
        <v>1033.27</v>
      </c>
      <c r="M6058">
        <v>847.62</v>
      </c>
      <c r="N6058" t="s">
        <v>15072</v>
      </c>
      <c r="O6058" t="s">
        <v>15071</v>
      </c>
      <c r="P6058" t="s">
        <v>37</v>
      </c>
      <c r="Q6058">
        <v>10.7905</v>
      </c>
      <c r="R6058">
        <v>78.704700000000003</v>
      </c>
      <c r="S6058" t="s">
        <v>36</v>
      </c>
      <c r="T6058" t="s">
        <v>35</v>
      </c>
      <c r="U6058" t="s">
        <v>23</v>
      </c>
      <c r="V6058" t="s">
        <v>9</v>
      </c>
    </row>
    <row r="6059" spans="1:22">
      <c r="A6059" t="s">
        <v>15070</v>
      </c>
      <c r="B6059" s="2">
        <v>45155.55</v>
      </c>
      <c r="C6059" s="2">
        <f t="shared" si="94"/>
        <v>45152</v>
      </c>
      <c r="D6059" t="s">
        <v>2362</v>
      </c>
      <c r="E6059" t="s">
        <v>15069</v>
      </c>
      <c r="F6059" t="s">
        <v>136</v>
      </c>
      <c r="G6059" t="s">
        <v>115</v>
      </c>
      <c r="H6059" t="s">
        <v>52</v>
      </c>
      <c r="I6059">
        <v>1</v>
      </c>
      <c r="J6059">
        <v>291.67</v>
      </c>
      <c r="K6059">
        <v>253.25</v>
      </c>
      <c r="L6059">
        <v>291.67</v>
      </c>
      <c r="M6059">
        <v>253.25</v>
      </c>
      <c r="N6059" t="s">
        <v>15068</v>
      </c>
      <c r="O6059" t="s">
        <v>15067</v>
      </c>
      <c r="P6059" t="s">
        <v>68</v>
      </c>
      <c r="Q6059">
        <v>11.34</v>
      </c>
      <c r="R6059">
        <v>77.717200000000005</v>
      </c>
      <c r="S6059" t="s">
        <v>530</v>
      </c>
      <c r="T6059" t="s">
        <v>529</v>
      </c>
      <c r="U6059" t="s">
        <v>77</v>
      </c>
      <c r="V6059" t="s">
        <v>22</v>
      </c>
    </row>
    <row r="6060" spans="1:22">
      <c r="A6060" t="s">
        <v>15066</v>
      </c>
      <c r="B6060" s="2">
        <v>45115.499305555553</v>
      </c>
      <c r="C6060" s="2">
        <f t="shared" si="94"/>
        <v>45110</v>
      </c>
      <c r="D6060" t="s">
        <v>2357</v>
      </c>
      <c r="E6060" t="s">
        <v>15065</v>
      </c>
      <c r="F6060" t="s">
        <v>31</v>
      </c>
      <c r="G6060" t="s">
        <v>106</v>
      </c>
      <c r="H6060" t="s">
        <v>29</v>
      </c>
      <c r="I6060">
        <v>1</v>
      </c>
      <c r="J6060">
        <v>2477.13</v>
      </c>
      <c r="K6060">
        <v>1760.72</v>
      </c>
      <c r="L6060">
        <v>2477.13</v>
      </c>
      <c r="M6060">
        <v>1760.72</v>
      </c>
      <c r="N6060" t="s">
        <v>15064</v>
      </c>
      <c r="O6060" t="s">
        <v>15063</v>
      </c>
      <c r="P6060" t="s">
        <v>121</v>
      </c>
      <c r="Q6060">
        <v>9.9252000000000002</v>
      </c>
      <c r="R6060">
        <v>78.119799999999998</v>
      </c>
      <c r="S6060" t="s">
        <v>103</v>
      </c>
      <c r="T6060" t="s">
        <v>102</v>
      </c>
      <c r="U6060" t="s">
        <v>23</v>
      </c>
      <c r="V6060" t="s">
        <v>9</v>
      </c>
    </row>
    <row r="6061" spans="1:22">
      <c r="A6061" t="s">
        <v>15062</v>
      </c>
      <c r="B6061" s="2">
        <v>45164.804166666669</v>
      </c>
      <c r="C6061" s="2">
        <f t="shared" si="94"/>
        <v>45159</v>
      </c>
      <c r="D6061" t="s">
        <v>2352</v>
      </c>
      <c r="E6061" t="s">
        <v>11661</v>
      </c>
      <c r="F6061" t="s">
        <v>83</v>
      </c>
      <c r="G6061" t="s">
        <v>91</v>
      </c>
      <c r="H6061" t="s">
        <v>40</v>
      </c>
      <c r="I6061">
        <v>2</v>
      </c>
      <c r="J6061">
        <v>1173.3800000000001</v>
      </c>
      <c r="K6061">
        <v>950.66</v>
      </c>
      <c r="L6061">
        <v>2346.7600000000002</v>
      </c>
      <c r="M6061">
        <v>1901.32</v>
      </c>
      <c r="N6061" t="s">
        <v>15061</v>
      </c>
      <c r="O6061" t="s">
        <v>15060</v>
      </c>
      <c r="P6061" t="s">
        <v>60</v>
      </c>
      <c r="Q6061">
        <v>8.7139000000000006</v>
      </c>
      <c r="R6061">
        <v>77.756699999999995</v>
      </c>
      <c r="S6061" t="s">
        <v>1238</v>
      </c>
      <c r="T6061" t="s">
        <v>1237</v>
      </c>
      <c r="U6061" t="s">
        <v>46</v>
      </c>
      <c r="V6061" t="s">
        <v>9</v>
      </c>
    </row>
    <row r="6062" spans="1:22">
      <c r="A6062" t="s">
        <v>15059</v>
      </c>
      <c r="B6062" s="2">
        <v>44955.597222222219</v>
      </c>
      <c r="C6062" s="2">
        <f t="shared" si="94"/>
        <v>44949</v>
      </c>
      <c r="D6062" t="s">
        <v>2347</v>
      </c>
      <c r="E6062" t="s">
        <v>9881</v>
      </c>
      <c r="F6062" t="s">
        <v>83</v>
      </c>
      <c r="G6062" t="s">
        <v>30</v>
      </c>
      <c r="H6062" t="s">
        <v>71</v>
      </c>
      <c r="I6062">
        <v>1</v>
      </c>
      <c r="J6062">
        <v>1704.86</v>
      </c>
      <c r="K6062">
        <v>1171.23</v>
      </c>
      <c r="L6062">
        <v>1704.86</v>
      </c>
      <c r="M6062">
        <v>1171.23</v>
      </c>
      <c r="N6062" t="s">
        <v>15058</v>
      </c>
      <c r="O6062" t="s">
        <v>15057</v>
      </c>
      <c r="P6062" t="s">
        <v>121</v>
      </c>
      <c r="Q6062">
        <v>9.9252000000000002</v>
      </c>
      <c r="R6062">
        <v>78.119799999999998</v>
      </c>
      <c r="S6062" t="s">
        <v>276</v>
      </c>
      <c r="T6062" t="s">
        <v>275</v>
      </c>
      <c r="U6062" t="s">
        <v>46</v>
      </c>
      <c r="V6062" t="s">
        <v>45</v>
      </c>
    </row>
    <row r="6063" spans="1:22">
      <c r="A6063" t="s">
        <v>15056</v>
      </c>
      <c r="B6063" s="2">
        <v>45321.675694444442</v>
      </c>
      <c r="C6063" s="2">
        <f t="shared" si="94"/>
        <v>45320</v>
      </c>
      <c r="D6063" t="s">
        <v>2342</v>
      </c>
      <c r="E6063" t="s">
        <v>13356</v>
      </c>
      <c r="F6063" t="s">
        <v>201</v>
      </c>
      <c r="G6063" t="s">
        <v>53</v>
      </c>
      <c r="H6063" t="s">
        <v>29</v>
      </c>
      <c r="I6063">
        <v>2</v>
      </c>
      <c r="J6063">
        <v>1437.68</v>
      </c>
      <c r="K6063">
        <v>1100.47</v>
      </c>
      <c r="L6063">
        <v>2875.36</v>
      </c>
      <c r="M6063">
        <v>2200.94</v>
      </c>
      <c r="N6063" t="s">
        <v>15055</v>
      </c>
      <c r="O6063" t="s">
        <v>15054</v>
      </c>
      <c r="P6063" t="s">
        <v>26</v>
      </c>
      <c r="Q6063">
        <v>11.0168</v>
      </c>
      <c r="R6063">
        <v>76.955799999999996</v>
      </c>
      <c r="S6063" t="s">
        <v>420</v>
      </c>
      <c r="T6063" t="s">
        <v>419</v>
      </c>
      <c r="U6063" t="s">
        <v>23</v>
      </c>
      <c r="V6063" t="s">
        <v>9</v>
      </c>
    </row>
    <row r="6064" spans="1:22">
      <c r="A6064" t="s">
        <v>15053</v>
      </c>
      <c r="B6064" s="2">
        <v>45288.788194444445</v>
      </c>
      <c r="C6064" s="2">
        <f t="shared" si="94"/>
        <v>45285</v>
      </c>
      <c r="D6064" t="s">
        <v>2337</v>
      </c>
      <c r="E6064" t="s">
        <v>2336</v>
      </c>
      <c r="F6064" t="s">
        <v>201</v>
      </c>
      <c r="G6064" t="s">
        <v>82</v>
      </c>
      <c r="H6064" t="s">
        <v>52</v>
      </c>
      <c r="I6064">
        <v>4</v>
      </c>
      <c r="J6064">
        <v>1615.4</v>
      </c>
      <c r="K6064">
        <v>1445.18</v>
      </c>
      <c r="L6064">
        <v>6461.6</v>
      </c>
      <c r="M6064">
        <v>5780.72</v>
      </c>
      <c r="N6064" t="s">
        <v>15052</v>
      </c>
      <c r="O6064" t="s">
        <v>15051</v>
      </c>
      <c r="P6064" t="s">
        <v>121</v>
      </c>
      <c r="Q6064">
        <v>9.9252000000000002</v>
      </c>
      <c r="R6064">
        <v>78.119799999999998</v>
      </c>
      <c r="S6064" t="s">
        <v>295</v>
      </c>
      <c r="T6064" t="s">
        <v>294</v>
      </c>
      <c r="U6064" t="s">
        <v>46</v>
      </c>
      <c r="V6064" t="s">
        <v>9</v>
      </c>
    </row>
    <row r="6065" spans="1:22">
      <c r="A6065" t="s">
        <v>15050</v>
      </c>
      <c r="B6065" s="2">
        <v>44975.654861111114</v>
      </c>
      <c r="C6065" s="2">
        <f t="shared" si="94"/>
        <v>44970</v>
      </c>
      <c r="D6065" t="s">
        <v>2332</v>
      </c>
      <c r="E6065" t="s">
        <v>11645</v>
      </c>
      <c r="F6065" t="s">
        <v>166</v>
      </c>
      <c r="G6065" t="s">
        <v>17</v>
      </c>
      <c r="H6065" t="s">
        <v>29</v>
      </c>
      <c r="I6065">
        <v>1</v>
      </c>
      <c r="J6065">
        <v>2499.56</v>
      </c>
      <c r="K6065">
        <v>1594.96</v>
      </c>
      <c r="L6065">
        <v>2499.56</v>
      </c>
      <c r="M6065">
        <v>1594.96</v>
      </c>
      <c r="N6065" t="s">
        <v>15049</v>
      </c>
      <c r="O6065" t="s">
        <v>15048</v>
      </c>
      <c r="P6065" t="s">
        <v>49</v>
      </c>
      <c r="Q6065">
        <v>12.916499999999999</v>
      </c>
      <c r="R6065">
        <v>79.132499999999993</v>
      </c>
      <c r="S6065" t="s">
        <v>243</v>
      </c>
      <c r="T6065" t="s">
        <v>242</v>
      </c>
      <c r="U6065" t="s">
        <v>23</v>
      </c>
      <c r="V6065" t="s">
        <v>22</v>
      </c>
    </row>
    <row r="6066" spans="1:22">
      <c r="A6066" t="s">
        <v>15047</v>
      </c>
      <c r="B6066" s="2">
        <v>45442.908333333333</v>
      </c>
      <c r="C6066" s="2">
        <f t="shared" si="94"/>
        <v>45439</v>
      </c>
      <c r="D6066" t="s">
        <v>2327</v>
      </c>
      <c r="E6066" t="s">
        <v>2326</v>
      </c>
      <c r="F6066" t="s">
        <v>18</v>
      </c>
      <c r="G6066" t="s">
        <v>91</v>
      </c>
      <c r="H6066" t="s">
        <v>29</v>
      </c>
      <c r="I6066">
        <v>3</v>
      </c>
      <c r="J6066">
        <v>531.47</v>
      </c>
      <c r="K6066">
        <v>397.52</v>
      </c>
      <c r="L6066">
        <v>1594.41</v>
      </c>
      <c r="M6066">
        <v>1192.56</v>
      </c>
      <c r="N6066" t="s">
        <v>15046</v>
      </c>
      <c r="O6066" t="s">
        <v>15045</v>
      </c>
      <c r="P6066" t="s">
        <v>37</v>
      </c>
      <c r="Q6066">
        <v>10.7905</v>
      </c>
      <c r="R6066">
        <v>78.704700000000003</v>
      </c>
      <c r="S6066" t="s">
        <v>48</v>
      </c>
      <c r="T6066" t="s">
        <v>47</v>
      </c>
      <c r="U6066" t="s">
        <v>23</v>
      </c>
      <c r="V6066" t="s">
        <v>9</v>
      </c>
    </row>
    <row r="6067" spans="1:22">
      <c r="A6067" t="s">
        <v>15044</v>
      </c>
      <c r="B6067" s="2">
        <v>44973.667361111111</v>
      </c>
      <c r="C6067" s="2">
        <f t="shared" si="94"/>
        <v>44970</v>
      </c>
      <c r="D6067" t="s">
        <v>2322</v>
      </c>
      <c r="E6067" t="s">
        <v>15043</v>
      </c>
      <c r="F6067" t="s">
        <v>31</v>
      </c>
      <c r="G6067" t="s">
        <v>30</v>
      </c>
      <c r="H6067" t="s">
        <v>16</v>
      </c>
      <c r="I6067">
        <v>1</v>
      </c>
      <c r="J6067">
        <v>1322.33</v>
      </c>
      <c r="K6067">
        <v>975.46</v>
      </c>
      <c r="L6067">
        <v>1322.33</v>
      </c>
      <c r="M6067">
        <v>975.46</v>
      </c>
      <c r="N6067" t="s">
        <v>15042</v>
      </c>
      <c r="O6067" t="s">
        <v>15041</v>
      </c>
      <c r="P6067" t="s">
        <v>121</v>
      </c>
      <c r="Q6067">
        <v>9.9252000000000002</v>
      </c>
      <c r="R6067">
        <v>78.119799999999998</v>
      </c>
      <c r="S6067" t="s">
        <v>111</v>
      </c>
      <c r="T6067" t="s">
        <v>110</v>
      </c>
      <c r="U6067" t="s">
        <v>77</v>
      </c>
      <c r="V6067" t="s">
        <v>9</v>
      </c>
    </row>
    <row r="6068" spans="1:22">
      <c r="A6068" t="s">
        <v>15040</v>
      </c>
      <c r="B6068" s="2">
        <v>45054.590277777781</v>
      </c>
      <c r="C6068" s="2">
        <f t="shared" si="94"/>
        <v>45054</v>
      </c>
      <c r="D6068" t="s">
        <v>2317</v>
      </c>
      <c r="E6068" t="s">
        <v>2316</v>
      </c>
      <c r="F6068" t="s">
        <v>166</v>
      </c>
      <c r="G6068" t="s">
        <v>91</v>
      </c>
      <c r="H6068" t="s">
        <v>40</v>
      </c>
      <c r="I6068">
        <v>1</v>
      </c>
      <c r="J6068">
        <v>1321.48</v>
      </c>
      <c r="K6068">
        <v>992.86</v>
      </c>
      <c r="L6068">
        <v>1321.48</v>
      </c>
      <c r="M6068">
        <v>992.86</v>
      </c>
      <c r="N6068" t="s">
        <v>15039</v>
      </c>
      <c r="O6068" t="s">
        <v>15038</v>
      </c>
      <c r="P6068" t="s">
        <v>13</v>
      </c>
      <c r="Q6068">
        <v>11.664300000000001</v>
      </c>
      <c r="R6068">
        <v>78.146000000000001</v>
      </c>
      <c r="S6068" t="s">
        <v>88</v>
      </c>
      <c r="T6068" t="s">
        <v>87</v>
      </c>
      <c r="U6068" t="s">
        <v>46</v>
      </c>
      <c r="V6068" t="s">
        <v>22</v>
      </c>
    </row>
    <row r="6069" spans="1:22">
      <c r="A6069" t="s">
        <v>15037</v>
      </c>
      <c r="B6069" s="2">
        <v>45117.694444444445</v>
      </c>
      <c r="C6069" s="2">
        <f t="shared" si="94"/>
        <v>45117</v>
      </c>
      <c r="D6069" t="s">
        <v>2312</v>
      </c>
      <c r="E6069" t="s">
        <v>2311</v>
      </c>
      <c r="F6069" t="s">
        <v>18</v>
      </c>
      <c r="G6069" t="s">
        <v>17</v>
      </c>
      <c r="H6069" t="s">
        <v>63</v>
      </c>
      <c r="I6069">
        <v>2</v>
      </c>
      <c r="J6069">
        <v>1173.9100000000001</v>
      </c>
      <c r="K6069">
        <v>941.36</v>
      </c>
      <c r="L6069">
        <v>2347.8200000000002</v>
      </c>
      <c r="M6069">
        <v>1882.72</v>
      </c>
      <c r="N6069" t="s">
        <v>15036</v>
      </c>
      <c r="O6069" t="s">
        <v>15035</v>
      </c>
      <c r="P6069" t="s">
        <v>49</v>
      </c>
      <c r="Q6069">
        <v>12.916499999999999</v>
      </c>
      <c r="R6069">
        <v>79.132499999999993</v>
      </c>
      <c r="S6069" t="s">
        <v>454</v>
      </c>
      <c r="T6069" t="s">
        <v>453</v>
      </c>
      <c r="U6069" t="s">
        <v>57</v>
      </c>
      <c r="V6069" t="s">
        <v>9</v>
      </c>
    </row>
    <row r="6070" spans="1:22">
      <c r="A6070" t="s">
        <v>15034</v>
      </c>
      <c r="B6070" s="2">
        <v>45197.821527777778</v>
      </c>
      <c r="C6070" s="2">
        <f t="shared" si="94"/>
        <v>45194</v>
      </c>
      <c r="D6070" t="s">
        <v>2307</v>
      </c>
      <c r="E6070" t="s">
        <v>15033</v>
      </c>
      <c r="F6070" t="s">
        <v>83</v>
      </c>
      <c r="G6070" t="s">
        <v>30</v>
      </c>
      <c r="H6070" t="s">
        <v>16</v>
      </c>
      <c r="I6070">
        <v>1</v>
      </c>
      <c r="J6070">
        <v>1377.03</v>
      </c>
      <c r="K6070">
        <v>881.91</v>
      </c>
      <c r="L6070">
        <v>1377.03</v>
      </c>
      <c r="M6070">
        <v>881.91</v>
      </c>
      <c r="N6070" t="s">
        <v>15032</v>
      </c>
      <c r="O6070" t="s">
        <v>15031</v>
      </c>
      <c r="P6070" t="s">
        <v>49</v>
      </c>
      <c r="Q6070">
        <v>12.916499999999999</v>
      </c>
      <c r="R6070">
        <v>79.132499999999993</v>
      </c>
      <c r="S6070" t="s">
        <v>283</v>
      </c>
      <c r="T6070" t="s">
        <v>282</v>
      </c>
      <c r="U6070" t="s">
        <v>23</v>
      </c>
      <c r="V6070" t="s">
        <v>22</v>
      </c>
    </row>
    <row r="6071" spans="1:22">
      <c r="A6071" t="s">
        <v>15030</v>
      </c>
      <c r="B6071" s="2">
        <v>45254.538888888892</v>
      </c>
      <c r="C6071" s="2">
        <f t="shared" si="94"/>
        <v>45250</v>
      </c>
      <c r="D6071" t="s">
        <v>2302</v>
      </c>
      <c r="E6071" t="s">
        <v>4314</v>
      </c>
      <c r="F6071" t="s">
        <v>31</v>
      </c>
      <c r="G6071" t="s">
        <v>72</v>
      </c>
      <c r="H6071" t="s">
        <v>71</v>
      </c>
      <c r="I6071">
        <v>3</v>
      </c>
      <c r="J6071">
        <v>1017.09</v>
      </c>
      <c r="K6071">
        <v>775.06</v>
      </c>
      <c r="L6071">
        <v>3051.27</v>
      </c>
      <c r="M6071">
        <v>2325.1799999999998</v>
      </c>
      <c r="N6071" t="s">
        <v>15029</v>
      </c>
      <c r="O6071" t="s">
        <v>15028</v>
      </c>
      <c r="P6071" t="s">
        <v>112</v>
      </c>
      <c r="Q6071">
        <v>13.082700000000001</v>
      </c>
      <c r="R6071">
        <v>80.270700000000005</v>
      </c>
      <c r="S6071" t="s">
        <v>133</v>
      </c>
      <c r="T6071" t="s">
        <v>132</v>
      </c>
      <c r="U6071" t="s">
        <v>46</v>
      </c>
      <c r="V6071" t="s">
        <v>9</v>
      </c>
    </row>
    <row r="6072" spans="1:22">
      <c r="A6072" t="s">
        <v>15027</v>
      </c>
      <c r="B6072" s="2">
        <v>45347.736111111109</v>
      </c>
      <c r="C6072" s="2">
        <f t="shared" si="94"/>
        <v>45341</v>
      </c>
      <c r="D6072" t="s">
        <v>2297</v>
      </c>
      <c r="E6072" t="s">
        <v>2296</v>
      </c>
      <c r="F6072" t="s">
        <v>18</v>
      </c>
      <c r="G6072" t="s">
        <v>82</v>
      </c>
      <c r="H6072" t="s">
        <v>63</v>
      </c>
      <c r="I6072">
        <v>4</v>
      </c>
      <c r="J6072">
        <v>1477.02</v>
      </c>
      <c r="K6072">
        <v>1210.72</v>
      </c>
      <c r="L6072">
        <v>5908.08</v>
      </c>
      <c r="M6072">
        <v>4842.88</v>
      </c>
      <c r="N6072" t="s">
        <v>15026</v>
      </c>
      <c r="O6072" t="s">
        <v>15025</v>
      </c>
      <c r="P6072" t="s">
        <v>68</v>
      </c>
      <c r="Q6072">
        <v>11.34</v>
      </c>
      <c r="R6072">
        <v>77.717200000000005</v>
      </c>
      <c r="S6072" t="s">
        <v>413</v>
      </c>
      <c r="T6072" t="s">
        <v>412</v>
      </c>
      <c r="U6072" t="s">
        <v>46</v>
      </c>
      <c r="V6072" t="s">
        <v>9</v>
      </c>
    </row>
    <row r="6073" spans="1:22">
      <c r="A6073" t="s">
        <v>15024</v>
      </c>
      <c r="B6073" s="2">
        <v>45202.443055555559</v>
      </c>
      <c r="C6073" s="2">
        <f t="shared" si="94"/>
        <v>45201</v>
      </c>
      <c r="D6073" t="s">
        <v>2292</v>
      </c>
      <c r="E6073" t="s">
        <v>13323</v>
      </c>
      <c r="F6073" t="s">
        <v>31</v>
      </c>
      <c r="G6073" t="s">
        <v>17</v>
      </c>
      <c r="H6073" t="s">
        <v>52</v>
      </c>
      <c r="I6073">
        <v>3</v>
      </c>
      <c r="J6073">
        <v>487.29</v>
      </c>
      <c r="K6073">
        <v>320.37</v>
      </c>
      <c r="L6073">
        <v>1461.87</v>
      </c>
      <c r="M6073">
        <v>961.11</v>
      </c>
      <c r="N6073" t="s">
        <v>15023</v>
      </c>
      <c r="O6073" t="s">
        <v>15022</v>
      </c>
      <c r="P6073" t="s">
        <v>112</v>
      </c>
      <c r="Q6073">
        <v>13.082700000000001</v>
      </c>
      <c r="R6073">
        <v>80.270700000000005</v>
      </c>
      <c r="S6073" t="s">
        <v>193</v>
      </c>
      <c r="T6073" t="s">
        <v>192</v>
      </c>
      <c r="U6073" t="s">
        <v>57</v>
      </c>
      <c r="V6073" t="s">
        <v>9</v>
      </c>
    </row>
    <row r="6074" spans="1:22">
      <c r="A6074" t="s">
        <v>15021</v>
      </c>
      <c r="B6074" s="2">
        <v>45290.677083333336</v>
      </c>
      <c r="C6074" s="2">
        <f t="shared" si="94"/>
        <v>45285</v>
      </c>
      <c r="D6074" t="s">
        <v>2287</v>
      </c>
      <c r="E6074" t="s">
        <v>15020</v>
      </c>
      <c r="F6074" t="s">
        <v>31</v>
      </c>
      <c r="G6074" t="s">
        <v>30</v>
      </c>
      <c r="H6074" t="s">
        <v>16</v>
      </c>
      <c r="I6074">
        <v>4</v>
      </c>
      <c r="J6074">
        <v>1091.05</v>
      </c>
      <c r="K6074">
        <v>871.74</v>
      </c>
      <c r="L6074">
        <v>4364.2</v>
      </c>
      <c r="M6074">
        <v>3486.96</v>
      </c>
      <c r="N6074" t="s">
        <v>15019</v>
      </c>
      <c r="O6074" t="s">
        <v>15018</v>
      </c>
      <c r="P6074" t="s">
        <v>121</v>
      </c>
      <c r="Q6074">
        <v>9.9252000000000002</v>
      </c>
      <c r="R6074">
        <v>78.119799999999998</v>
      </c>
      <c r="S6074" t="s">
        <v>193</v>
      </c>
      <c r="T6074" t="s">
        <v>192</v>
      </c>
      <c r="U6074" t="s">
        <v>77</v>
      </c>
      <c r="V6074" t="s">
        <v>45</v>
      </c>
    </row>
    <row r="6075" spans="1:22">
      <c r="A6075" t="s">
        <v>15017</v>
      </c>
      <c r="B6075" s="2">
        <v>45384.732638888891</v>
      </c>
      <c r="C6075" s="2">
        <f t="shared" si="94"/>
        <v>45383</v>
      </c>
      <c r="D6075" t="s">
        <v>2282</v>
      </c>
      <c r="E6075" t="s">
        <v>8031</v>
      </c>
      <c r="F6075" t="s">
        <v>166</v>
      </c>
      <c r="G6075" t="s">
        <v>17</v>
      </c>
      <c r="H6075" t="s">
        <v>63</v>
      </c>
      <c r="I6075">
        <v>1</v>
      </c>
      <c r="J6075">
        <v>798.51</v>
      </c>
      <c r="K6075">
        <v>487.24</v>
      </c>
      <c r="L6075">
        <v>798.51</v>
      </c>
      <c r="M6075">
        <v>487.24</v>
      </c>
      <c r="N6075" t="s">
        <v>15016</v>
      </c>
      <c r="O6075" t="s">
        <v>15015</v>
      </c>
      <c r="P6075" t="s">
        <v>121</v>
      </c>
      <c r="Q6075">
        <v>9.9252000000000002</v>
      </c>
      <c r="R6075">
        <v>78.119799999999998</v>
      </c>
      <c r="S6075" t="s">
        <v>762</v>
      </c>
      <c r="T6075" t="s">
        <v>761</v>
      </c>
      <c r="U6075" t="s">
        <v>46</v>
      </c>
      <c r="V6075" t="s">
        <v>45</v>
      </c>
    </row>
    <row r="6076" spans="1:22">
      <c r="A6076" t="s">
        <v>15014</v>
      </c>
      <c r="B6076" s="2">
        <v>45387.838888888888</v>
      </c>
      <c r="C6076" s="2">
        <f t="shared" si="94"/>
        <v>45383</v>
      </c>
      <c r="D6076" t="s">
        <v>2277</v>
      </c>
      <c r="E6076" t="s">
        <v>15013</v>
      </c>
      <c r="F6076" t="s">
        <v>18</v>
      </c>
      <c r="G6076" t="s">
        <v>72</v>
      </c>
      <c r="H6076" t="s">
        <v>52</v>
      </c>
      <c r="I6076">
        <v>4</v>
      </c>
      <c r="J6076">
        <v>959.82</v>
      </c>
      <c r="K6076">
        <v>602.92999999999995</v>
      </c>
      <c r="L6076">
        <v>3839.28</v>
      </c>
      <c r="M6076">
        <v>2411.7199999999998</v>
      </c>
      <c r="N6076" t="s">
        <v>15012</v>
      </c>
      <c r="O6076" t="s">
        <v>15011</v>
      </c>
      <c r="P6076" t="s">
        <v>68</v>
      </c>
      <c r="Q6076">
        <v>11.34</v>
      </c>
      <c r="R6076">
        <v>77.717200000000005</v>
      </c>
      <c r="S6076" t="s">
        <v>88</v>
      </c>
      <c r="T6076" t="s">
        <v>87</v>
      </c>
      <c r="U6076" t="s">
        <v>23</v>
      </c>
      <c r="V6076" t="s">
        <v>9</v>
      </c>
    </row>
    <row r="6077" spans="1:22">
      <c r="A6077" t="s">
        <v>15010</v>
      </c>
      <c r="B6077" s="2">
        <v>45376.732638888891</v>
      </c>
      <c r="C6077" s="2">
        <f t="shared" si="94"/>
        <v>45376</v>
      </c>
      <c r="D6077" t="s">
        <v>2272</v>
      </c>
      <c r="E6077" t="s">
        <v>2271</v>
      </c>
      <c r="F6077" t="s">
        <v>64</v>
      </c>
      <c r="G6077" t="s">
        <v>106</v>
      </c>
      <c r="H6077" t="s">
        <v>63</v>
      </c>
      <c r="I6077">
        <v>2</v>
      </c>
      <c r="J6077">
        <v>2465.0700000000002</v>
      </c>
      <c r="K6077">
        <v>1800.29</v>
      </c>
      <c r="L6077">
        <v>4930.1400000000003</v>
      </c>
      <c r="M6077">
        <v>3600.58</v>
      </c>
      <c r="N6077" t="s">
        <v>15009</v>
      </c>
      <c r="O6077" t="s">
        <v>15008</v>
      </c>
      <c r="P6077" t="s">
        <v>121</v>
      </c>
      <c r="Q6077">
        <v>9.9252000000000002</v>
      </c>
      <c r="R6077">
        <v>78.119799999999998</v>
      </c>
      <c r="S6077" t="s">
        <v>146</v>
      </c>
      <c r="T6077" t="s">
        <v>145</v>
      </c>
      <c r="U6077" t="s">
        <v>23</v>
      </c>
      <c r="V6077" t="s">
        <v>45</v>
      </c>
    </row>
    <row r="6078" spans="1:22">
      <c r="A6078" t="s">
        <v>15007</v>
      </c>
      <c r="B6078" s="2">
        <v>45510.504861111112</v>
      </c>
      <c r="C6078" s="2">
        <f t="shared" si="94"/>
        <v>45509</v>
      </c>
      <c r="D6078" t="s">
        <v>2267</v>
      </c>
      <c r="E6078" t="s">
        <v>2266</v>
      </c>
      <c r="F6078" t="s">
        <v>31</v>
      </c>
      <c r="G6078" t="s">
        <v>53</v>
      </c>
      <c r="H6078" t="s">
        <v>16</v>
      </c>
      <c r="I6078">
        <v>3</v>
      </c>
      <c r="J6078">
        <v>1054.24</v>
      </c>
      <c r="K6078">
        <v>733.02</v>
      </c>
      <c r="L6078">
        <v>3162.72</v>
      </c>
      <c r="M6078">
        <v>2199.06</v>
      </c>
      <c r="N6078" t="s">
        <v>15006</v>
      </c>
      <c r="O6078" t="s">
        <v>15005</v>
      </c>
      <c r="P6078" t="s">
        <v>121</v>
      </c>
      <c r="Q6078">
        <v>9.9252000000000002</v>
      </c>
      <c r="R6078">
        <v>78.119799999999998</v>
      </c>
      <c r="S6078" t="s">
        <v>153</v>
      </c>
      <c r="T6078" t="s">
        <v>152</v>
      </c>
      <c r="U6078" t="s">
        <v>10</v>
      </c>
      <c r="V6078" t="s">
        <v>45</v>
      </c>
    </row>
    <row r="6079" spans="1:22">
      <c r="A6079" t="s">
        <v>15004</v>
      </c>
      <c r="B6079" s="2">
        <v>45363.606944444444</v>
      </c>
      <c r="C6079" s="2">
        <f t="shared" si="94"/>
        <v>45362</v>
      </c>
      <c r="D6079" t="s">
        <v>2262</v>
      </c>
      <c r="E6079" t="s">
        <v>4283</v>
      </c>
      <c r="F6079" t="s">
        <v>31</v>
      </c>
      <c r="G6079" t="s">
        <v>72</v>
      </c>
      <c r="H6079" t="s">
        <v>52</v>
      </c>
      <c r="I6079">
        <v>4</v>
      </c>
      <c r="J6079">
        <v>2002.64</v>
      </c>
      <c r="K6079">
        <v>1389.26</v>
      </c>
      <c r="L6079">
        <v>8010.56</v>
      </c>
      <c r="M6079">
        <v>5557.04</v>
      </c>
      <c r="N6079" t="s">
        <v>15003</v>
      </c>
      <c r="O6079" t="s">
        <v>15002</v>
      </c>
      <c r="P6079" t="s">
        <v>37</v>
      </c>
      <c r="Q6079">
        <v>10.7905</v>
      </c>
      <c r="R6079">
        <v>78.704700000000003</v>
      </c>
      <c r="S6079" t="s">
        <v>432</v>
      </c>
      <c r="T6079" t="s">
        <v>431</v>
      </c>
      <c r="U6079" t="s">
        <v>77</v>
      </c>
      <c r="V6079" t="s">
        <v>45</v>
      </c>
    </row>
    <row r="6080" spans="1:22">
      <c r="A6080" t="s">
        <v>15001</v>
      </c>
      <c r="B6080" s="2">
        <v>45274.449305555558</v>
      </c>
      <c r="C6080" s="2">
        <f t="shared" si="94"/>
        <v>45271</v>
      </c>
      <c r="D6080" t="s">
        <v>2257</v>
      </c>
      <c r="E6080" t="s">
        <v>15000</v>
      </c>
      <c r="F6080" t="s">
        <v>201</v>
      </c>
      <c r="G6080" t="s">
        <v>53</v>
      </c>
      <c r="H6080" t="s">
        <v>71</v>
      </c>
      <c r="I6080">
        <v>2</v>
      </c>
      <c r="J6080">
        <v>642.15</v>
      </c>
      <c r="K6080">
        <v>426.78</v>
      </c>
      <c r="L6080">
        <v>1284.3</v>
      </c>
      <c r="M6080">
        <v>853.56</v>
      </c>
      <c r="N6080" t="s">
        <v>14999</v>
      </c>
      <c r="O6080" t="s">
        <v>14998</v>
      </c>
      <c r="P6080" t="s">
        <v>112</v>
      </c>
      <c r="Q6080">
        <v>13.082700000000001</v>
      </c>
      <c r="R6080">
        <v>80.270700000000005</v>
      </c>
      <c r="S6080" t="s">
        <v>1238</v>
      </c>
      <c r="T6080" t="s">
        <v>1237</v>
      </c>
      <c r="U6080" t="s">
        <v>10</v>
      </c>
      <c r="V6080" t="s">
        <v>22</v>
      </c>
    </row>
    <row r="6081" spans="1:22">
      <c r="A6081" t="s">
        <v>14997</v>
      </c>
      <c r="B6081" s="2">
        <v>45097.688888888886</v>
      </c>
      <c r="C6081" s="2">
        <f t="shared" si="94"/>
        <v>45096</v>
      </c>
      <c r="D6081" t="s">
        <v>2252</v>
      </c>
      <c r="E6081" t="s">
        <v>14996</v>
      </c>
      <c r="F6081" t="s">
        <v>31</v>
      </c>
      <c r="G6081" t="s">
        <v>53</v>
      </c>
      <c r="H6081" t="s">
        <v>29</v>
      </c>
      <c r="I6081">
        <v>3</v>
      </c>
      <c r="J6081">
        <v>733.52</v>
      </c>
      <c r="K6081">
        <v>642.48</v>
      </c>
      <c r="L6081">
        <v>2200.56</v>
      </c>
      <c r="M6081">
        <v>1927.44</v>
      </c>
      <c r="N6081" t="s">
        <v>14995</v>
      </c>
      <c r="O6081" t="s">
        <v>14994</v>
      </c>
      <c r="P6081" t="s">
        <v>112</v>
      </c>
      <c r="Q6081">
        <v>13.082700000000001</v>
      </c>
      <c r="R6081">
        <v>80.270700000000005</v>
      </c>
      <c r="S6081" t="s">
        <v>269</v>
      </c>
      <c r="T6081" t="s">
        <v>268</v>
      </c>
      <c r="U6081" t="s">
        <v>57</v>
      </c>
      <c r="V6081" t="s">
        <v>45</v>
      </c>
    </row>
    <row r="6082" spans="1:22">
      <c r="A6082" t="s">
        <v>14993</v>
      </c>
      <c r="B6082" s="2">
        <v>45180.70208333333</v>
      </c>
      <c r="C6082" s="2">
        <f t="shared" si="94"/>
        <v>45180</v>
      </c>
      <c r="D6082" t="s">
        <v>2247</v>
      </c>
      <c r="E6082" t="s">
        <v>13291</v>
      </c>
      <c r="F6082" t="s">
        <v>201</v>
      </c>
      <c r="G6082" t="s">
        <v>106</v>
      </c>
      <c r="H6082" t="s">
        <v>16</v>
      </c>
      <c r="I6082">
        <v>2</v>
      </c>
      <c r="J6082">
        <v>1667.29</v>
      </c>
      <c r="K6082">
        <v>1444.85</v>
      </c>
      <c r="L6082">
        <v>3334.58</v>
      </c>
      <c r="M6082">
        <v>2889.7</v>
      </c>
      <c r="N6082" t="s">
        <v>14992</v>
      </c>
      <c r="O6082" t="s">
        <v>14991</v>
      </c>
      <c r="P6082" t="s">
        <v>68</v>
      </c>
      <c r="Q6082">
        <v>11.34</v>
      </c>
      <c r="R6082">
        <v>77.717200000000005</v>
      </c>
      <c r="S6082" t="s">
        <v>340</v>
      </c>
      <c r="T6082" t="s">
        <v>339</v>
      </c>
      <c r="U6082" t="s">
        <v>57</v>
      </c>
      <c r="V6082" t="s">
        <v>22</v>
      </c>
    </row>
    <row r="6083" spans="1:22">
      <c r="A6083" t="s">
        <v>14990</v>
      </c>
      <c r="B6083" s="2">
        <v>45545.888888888891</v>
      </c>
      <c r="C6083" s="2">
        <f t="shared" ref="C6083:C6146" si="95">INT(B6083) - WEEKDAY(INT(B6083), 2) + 1</f>
        <v>45544</v>
      </c>
      <c r="D6083" t="s">
        <v>2242</v>
      </c>
      <c r="E6083" t="s">
        <v>14989</v>
      </c>
      <c r="F6083" t="s">
        <v>136</v>
      </c>
      <c r="G6083" t="s">
        <v>106</v>
      </c>
      <c r="H6083" t="s">
        <v>63</v>
      </c>
      <c r="I6083">
        <v>2</v>
      </c>
      <c r="J6083">
        <v>567.41</v>
      </c>
      <c r="K6083">
        <v>397.13</v>
      </c>
      <c r="L6083">
        <v>1134.82</v>
      </c>
      <c r="M6083">
        <v>794.26</v>
      </c>
      <c r="N6083" t="s">
        <v>14988</v>
      </c>
      <c r="O6083" t="s">
        <v>14987</v>
      </c>
      <c r="P6083" t="s">
        <v>13</v>
      </c>
      <c r="Q6083">
        <v>11.664300000000001</v>
      </c>
      <c r="R6083">
        <v>78.146000000000001</v>
      </c>
      <c r="S6083" t="s">
        <v>59</v>
      </c>
      <c r="T6083" t="s">
        <v>58</v>
      </c>
      <c r="U6083" t="s">
        <v>23</v>
      </c>
      <c r="V6083" t="s">
        <v>9</v>
      </c>
    </row>
    <row r="6084" spans="1:22">
      <c r="A6084" t="s">
        <v>14986</v>
      </c>
      <c r="B6084" s="2">
        <v>45141.799305555556</v>
      </c>
      <c r="C6084" s="2">
        <f t="shared" si="95"/>
        <v>45138</v>
      </c>
      <c r="D6084" t="s">
        <v>2237</v>
      </c>
      <c r="E6084" t="s">
        <v>14985</v>
      </c>
      <c r="F6084" t="s">
        <v>83</v>
      </c>
      <c r="G6084" t="s">
        <v>91</v>
      </c>
      <c r="H6084" t="s">
        <v>16</v>
      </c>
      <c r="I6084">
        <v>1</v>
      </c>
      <c r="J6084">
        <v>1567.69</v>
      </c>
      <c r="K6084">
        <v>1250.26</v>
      </c>
      <c r="L6084">
        <v>1567.69</v>
      </c>
      <c r="M6084">
        <v>1250.26</v>
      </c>
      <c r="N6084" t="s">
        <v>14984</v>
      </c>
      <c r="O6084" t="s">
        <v>14983</v>
      </c>
      <c r="P6084" t="s">
        <v>60</v>
      </c>
      <c r="Q6084">
        <v>8.7139000000000006</v>
      </c>
      <c r="R6084">
        <v>77.756699999999995</v>
      </c>
      <c r="S6084" t="s">
        <v>206</v>
      </c>
      <c r="T6084" t="s">
        <v>205</v>
      </c>
      <c r="U6084" t="s">
        <v>10</v>
      </c>
      <c r="V6084" t="s">
        <v>45</v>
      </c>
    </row>
    <row r="6085" spans="1:22">
      <c r="A6085" t="s">
        <v>14982</v>
      </c>
      <c r="B6085" s="2">
        <v>45088.765277777777</v>
      </c>
      <c r="C6085" s="2">
        <f t="shared" si="95"/>
        <v>45082</v>
      </c>
      <c r="D6085" t="s">
        <v>2232</v>
      </c>
      <c r="E6085" t="s">
        <v>2231</v>
      </c>
      <c r="F6085" t="s">
        <v>64</v>
      </c>
      <c r="G6085" t="s">
        <v>82</v>
      </c>
      <c r="H6085" t="s">
        <v>63</v>
      </c>
      <c r="I6085">
        <v>1</v>
      </c>
      <c r="J6085">
        <v>2399.1799999999998</v>
      </c>
      <c r="K6085">
        <v>1863.22</v>
      </c>
      <c r="L6085">
        <v>2399.1799999999998</v>
      </c>
      <c r="M6085">
        <v>1863.22</v>
      </c>
      <c r="N6085" t="s">
        <v>14981</v>
      </c>
      <c r="O6085" t="s">
        <v>14980</v>
      </c>
      <c r="P6085" t="s">
        <v>37</v>
      </c>
      <c r="Q6085">
        <v>10.7905</v>
      </c>
      <c r="R6085">
        <v>78.704700000000003</v>
      </c>
      <c r="S6085" t="s">
        <v>79</v>
      </c>
      <c r="T6085" t="s">
        <v>78</v>
      </c>
      <c r="U6085" t="s">
        <v>23</v>
      </c>
      <c r="V6085" t="s">
        <v>9</v>
      </c>
    </row>
    <row r="6086" spans="1:22">
      <c r="A6086" t="s">
        <v>14979</v>
      </c>
      <c r="B6086" s="2">
        <v>45091.890972222223</v>
      </c>
      <c r="C6086" s="2">
        <f t="shared" si="95"/>
        <v>45089</v>
      </c>
      <c r="D6086" t="s">
        <v>2227</v>
      </c>
      <c r="E6086" t="s">
        <v>4255</v>
      </c>
      <c r="F6086" t="s">
        <v>73</v>
      </c>
      <c r="G6086" t="s">
        <v>17</v>
      </c>
      <c r="H6086" t="s">
        <v>52</v>
      </c>
      <c r="I6086">
        <v>1</v>
      </c>
      <c r="J6086">
        <v>1979.57</v>
      </c>
      <c r="K6086">
        <v>1681.53</v>
      </c>
      <c r="L6086">
        <v>1979.57</v>
      </c>
      <c r="M6086">
        <v>1681.53</v>
      </c>
      <c r="N6086" t="s">
        <v>14978</v>
      </c>
      <c r="O6086" t="s">
        <v>14977</v>
      </c>
      <c r="P6086" t="s">
        <v>112</v>
      </c>
      <c r="Q6086">
        <v>13.082700000000001</v>
      </c>
      <c r="R6086">
        <v>80.270700000000005</v>
      </c>
      <c r="S6086" t="s">
        <v>616</v>
      </c>
      <c r="T6086" t="s">
        <v>615</v>
      </c>
      <c r="U6086" t="s">
        <v>46</v>
      </c>
      <c r="V6086" t="s">
        <v>9</v>
      </c>
    </row>
    <row r="6087" spans="1:22">
      <c r="A6087" t="s">
        <v>14976</v>
      </c>
      <c r="B6087" s="2">
        <v>45281.569444444445</v>
      </c>
      <c r="C6087" s="2">
        <f t="shared" si="95"/>
        <v>45278</v>
      </c>
      <c r="D6087" t="s">
        <v>2222</v>
      </c>
      <c r="E6087" t="s">
        <v>6151</v>
      </c>
      <c r="F6087" t="s">
        <v>64</v>
      </c>
      <c r="G6087" t="s">
        <v>82</v>
      </c>
      <c r="H6087" t="s">
        <v>71</v>
      </c>
      <c r="I6087">
        <v>1</v>
      </c>
      <c r="J6087">
        <v>1753.32</v>
      </c>
      <c r="K6087">
        <v>1549.96</v>
      </c>
      <c r="L6087">
        <v>1753.32</v>
      </c>
      <c r="M6087">
        <v>1549.96</v>
      </c>
      <c r="N6087" t="s">
        <v>14975</v>
      </c>
      <c r="O6087" t="s">
        <v>14974</v>
      </c>
      <c r="P6087" t="s">
        <v>26</v>
      </c>
      <c r="Q6087">
        <v>11.0168</v>
      </c>
      <c r="R6087">
        <v>76.955799999999996</v>
      </c>
      <c r="S6087" t="s">
        <v>120</v>
      </c>
      <c r="T6087" t="s">
        <v>119</v>
      </c>
      <c r="U6087" t="s">
        <v>23</v>
      </c>
      <c r="V6087" t="s">
        <v>45</v>
      </c>
    </row>
    <row r="6088" spans="1:22">
      <c r="A6088" t="s">
        <v>14973</v>
      </c>
      <c r="B6088" s="2">
        <v>45165.45416666667</v>
      </c>
      <c r="C6088" s="2">
        <f t="shared" si="95"/>
        <v>45159</v>
      </c>
      <c r="D6088" t="s">
        <v>2217</v>
      </c>
      <c r="E6088" t="s">
        <v>9789</v>
      </c>
      <c r="F6088" t="s">
        <v>136</v>
      </c>
      <c r="G6088" t="s">
        <v>72</v>
      </c>
      <c r="H6088" t="s">
        <v>16</v>
      </c>
      <c r="I6088">
        <v>1</v>
      </c>
      <c r="J6088">
        <v>380.77</v>
      </c>
      <c r="K6088">
        <v>251.92</v>
      </c>
      <c r="L6088">
        <v>380.77</v>
      </c>
      <c r="M6088">
        <v>251.92</v>
      </c>
      <c r="N6088" t="s">
        <v>14972</v>
      </c>
      <c r="O6088" t="s">
        <v>14971</v>
      </c>
      <c r="P6088" t="s">
        <v>37</v>
      </c>
      <c r="Q6088">
        <v>10.7905</v>
      </c>
      <c r="R6088">
        <v>78.704700000000003</v>
      </c>
      <c r="S6088" t="s">
        <v>628</v>
      </c>
      <c r="T6088" t="s">
        <v>627</v>
      </c>
      <c r="U6088" t="s">
        <v>57</v>
      </c>
      <c r="V6088" t="s">
        <v>22</v>
      </c>
    </row>
    <row r="6089" spans="1:22">
      <c r="A6089" t="s">
        <v>14970</v>
      </c>
      <c r="B6089" s="2">
        <v>45567.829861111109</v>
      </c>
      <c r="C6089" s="2">
        <f t="shared" si="95"/>
        <v>45565</v>
      </c>
      <c r="D6089" t="s">
        <v>2212</v>
      </c>
      <c r="E6089" t="s">
        <v>13267</v>
      </c>
      <c r="F6089" t="s">
        <v>166</v>
      </c>
      <c r="G6089" t="s">
        <v>91</v>
      </c>
      <c r="H6089" t="s">
        <v>40</v>
      </c>
      <c r="I6089">
        <v>2</v>
      </c>
      <c r="J6089">
        <v>2026.79</v>
      </c>
      <c r="K6089">
        <v>1258.53</v>
      </c>
      <c r="L6089">
        <v>4053.58</v>
      </c>
      <c r="M6089">
        <v>2517.06</v>
      </c>
      <c r="N6089" t="s">
        <v>14969</v>
      </c>
      <c r="O6089" t="s">
        <v>14968</v>
      </c>
      <c r="P6089" t="s">
        <v>121</v>
      </c>
      <c r="Q6089">
        <v>9.9252000000000002</v>
      </c>
      <c r="R6089">
        <v>78.119799999999998</v>
      </c>
      <c r="S6089" t="s">
        <v>176</v>
      </c>
      <c r="T6089" t="s">
        <v>175</v>
      </c>
      <c r="U6089" t="s">
        <v>10</v>
      </c>
      <c r="V6089" t="s">
        <v>9</v>
      </c>
    </row>
    <row r="6090" spans="1:22">
      <c r="A6090" t="s">
        <v>14967</v>
      </c>
      <c r="B6090" s="2">
        <v>45352.770138888889</v>
      </c>
      <c r="C6090" s="2">
        <f t="shared" si="95"/>
        <v>45348</v>
      </c>
      <c r="D6090" t="s">
        <v>2207</v>
      </c>
      <c r="E6090" t="s">
        <v>14966</v>
      </c>
      <c r="F6090" t="s">
        <v>73</v>
      </c>
      <c r="G6090" t="s">
        <v>53</v>
      </c>
      <c r="H6090" t="s">
        <v>52</v>
      </c>
      <c r="I6090">
        <v>3</v>
      </c>
      <c r="J6090">
        <v>1757.58</v>
      </c>
      <c r="K6090">
        <v>1470.27</v>
      </c>
      <c r="L6090">
        <v>5272.74</v>
      </c>
      <c r="M6090">
        <v>4410.8100000000004</v>
      </c>
      <c r="N6090" t="s">
        <v>14965</v>
      </c>
      <c r="O6090" t="s">
        <v>14964</v>
      </c>
      <c r="P6090" t="s">
        <v>60</v>
      </c>
      <c r="Q6090">
        <v>8.7139000000000006</v>
      </c>
      <c r="R6090">
        <v>77.756699999999995</v>
      </c>
      <c r="S6090" t="s">
        <v>103</v>
      </c>
      <c r="T6090" t="s">
        <v>102</v>
      </c>
      <c r="U6090" t="s">
        <v>10</v>
      </c>
      <c r="V6090" t="s">
        <v>9</v>
      </c>
    </row>
    <row r="6091" spans="1:22">
      <c r="A6091" t="s">
        <v>14963</v>
      </c>
      <c r="B6091" s="2">
        <v>45114.896527777775</v>
      </c>
      <c r="C6091" s="2">
        <f t="shared" si="95"/>
        <v>45110</v>
      </c>
      <c r="D6091" t="s">
        <v>2202</v>
      </c>
      <c r="E6091" t="s">
        <v>4236</v>
      </c>
      <c r="F6091" t="s">
        <v>166</v>
      </c>
      <c r="G6091" t="s">
        <v>106</v>
      </c>
      <c r="H6091" t="s">
        <v>52</v>
      </c>
      <c r="I6091">
        <v>3</v>
      </c>
      <c r="J6091">
        <v>806.6</v>
      </c>
      <c r="K6091">
        <v>722.46</v>
      </c>
      <c r="L6091">
        <v>2419.8000000000002</v>
      </c>
      <c r="M6091">
        <v>2167.38</v>
      </c>
      <c r="N6091" t="s">
        <v>14962</v>
      </c>
      <c r="O6091" t="s">
        <v>14961</v>
      </c>
      <c r="P6091" t="s">
        <v>26</v>
      </c>
      <c r="Q6091">
        <v>11.0168</v>
      </c>
      <c r="R6091">
        <v>76.955799999999996</v>
      </c>
      <c r="S6091" t="s">
        <v>48</v>
      </c>
      <c r="T6091" t="s">
        <v>47</v>
      </c>
      <c r="U6091" t="s">
        <v>23</v>
      </c>
      <c r="V6091" t="s">
        <v>212</v>
      </c>
    </row>
    <row r="6092" spans="1:22">
      <c r="A6092" t="s">
        <v>14960</v>
      </c>
      <c r="B6092" s="2">
        <v>44962.595138888886</v>
      </c>
      <c r="C6092" s="2">
        <f t="shared" si="95"/>
        <v>44956</v>
      </c>
      <c r="D6092" t="s">
        <v>2197</v>
      </c>
      <c r="E6092" t="s">
        <v>4232</v>
      </c>
      <c r="F6092" t="s">
        <v>64</v>
      </c>
      <c r="G6092" t="s">
        <v>91</v>
      </c>
      <c r="H6092" t="s">
        <v>52</v>
      </c>
      <c r="I6092">
        <v>3</v>
      </c>
      <c r="J6092">
        <v>2457.3000000000002</v>
      </c>
      <c r="K6092">
        <v>1610.02</v>
      </c>
      <c r="L6092">
        <v>7371.9</v>
      </c>
      <c r="M6092">
        <v>4830.0600000000004</v>
      </c>
      <c r="N6092" t="s">
        <v>14959</v>
      </c>
      <c r="O6092" t="s">
        <v>14958</v>
      </c>
      <c r="P6092" t="s">
        <v>68</v>
      </c>
      <c r="Q6092">
        <v>11.34</v>
      </c>
      <c r="R6092">
        <v>77.717200000000005</v>
      </c>
      <c r="S6092" t="s">
        <v>628</v>
      </c>
      <c r="T6092" t="s">
        <v>627</v>
      </c>
      <c r="U6092" t="s">
        <v>23</v>
      </c>
      <c r="V6092" t="s">
        <v>9</v>
      </c>
    </row>
    <row r="6093" spans="1:22">
      <c r="A6093" t="s">
        <v>14957</v>
      </c>
      <c r="B6093" s="2">
        <v>45106.882638888892</v>
      </c>
      <c r="C6093" s="2">
        <f t="shared" si="95"/>
        <v>45103</v>
      </c>
      <c r="D6093" t="s">
        <v>2192</v>
      </c>
      <c r="E6093" t="s">
        <v>14956</v>
      </c>
      <c r="F6093" t="s">
        <v>73</v>
      </c>
      <c r="G6093" t="s">
        <v>82</v>
      </c>
      <c r="H6093" t="s">
        <v>29</v>
      </c>
      <c r="I6093">
        <v>1</v>
      </c>
      <c r="J6093">
        <v>1400.03</v>
      </c>
      <c r="K6093">
        <v>970.79</v>
      </c>
      <c r="L6093">
        <v>1400.03</v>
      </c>
      <c r="M6093">
        <v>970.79</v>
      </c>
      <c r="N6093" t="s">
        <v>14955</v>
      </c>
      <c r="O6093" t="s">
        <v>14954</v>
      </c>
      <c r="P6093" t="s">
        <v>121</v>
      </c>
      <c r="Q6093">
        <v>9.9252000000000002</v>
      </c>
      <c r="R6093">
        <v>78.119799999999998</v>
      </c>
      <c r="S6093" t="s">
        <v>906</v>
      </c>
      <c r="T6093" t="s">
        <v>905</v>
      </c>
      <c r="U6093" t="s">
        <v>23</v>
      </c>
      <c r="V6093" t="s">
        <v>45</v>
      </c>
    </row>
    <row r="6094" spans="1:22">
      <c r="A6094" t="s">
        <v>14953</v>
      </c>
      <c r="B6094" s="2">
        <v>45219.635416666664</v>
      </c>
      <c r="C6094" s="2">
        <f t="shared" si="95"/>
        <v>45215</v>
      </c>
      <c r="D6094" t="s">
        <v>2187</v>
      </c>
      <c r="E6094" t="s">
        <v>11545</v>
      </c>
      <c r="F6094" t="s">
        <v>136</v>
      </c>
      <c r="G6094" t="s">
        <v>41</v>
      </c>
      <c r="H6094" t="s">
        <v>52</v>
      </c>
      <c r="I6094">
        <v>2</v>
      </c>
      <c r="J6094">
        <v>628.84</v>
      </c>
      <c r="K6094">
        <v>440.69</v>
      </c>
      <c r="L6094">
        <v>1257.68</v>
      </c>
      <c r="M6094">
        <v>881.38</v>
      </c>
      <c r="N6094" t="s">
        <v>14952</v>
      </c>
      <c r="O6094" t="s">
        <v>14951</v>
      </c>
      <c r="P6094" t="s">
        <v>26</v>
      </c>
      <c r="Q6094">
        <v>11.0168</v>
      </c>
      <c r="R6094">
        <v>76.955799999999996</v>
      </c>
      <c r="S6094" t="s">
        <v>226</v>
      </c>
      <c r="T6094" t="s">
        <v>225</v>
      </c>
      <c r="U6094" t="s">
        <v>57</v>
      </c>
      <c r="V6094" t="s">
        <v>9</v>
      </c>
    </row>
    <row r="6095" spans="1:22">
      <c r="A6095" t="s">
        <v>14950</v>
      </c>
      <c r="B6095" s="2">
        <v>45332.612500000003</v>
      </c>
      <c r="C6095" s="2">
        <f t="shared" si="95"/>
        <v>45327</v>
      </c>
      <c r="D6095" t="s">
        <v>2182</v>
      </c>
      <c r="E6095" t="s">
        <v>6123</v>
      </c>
      <c r="F6095" t="s">
        <v>201</v>
      </c>
      <c r="G6095" t="s">
        <v>72</v>
      </c>
      <c r="H6095" t="s">
        <v>52</v>
      </c>
      <c r="I6095">
        <v>2</v>
      </c>
      <c r="J6095">
        <v>1398.57</v>
      </c>
      <c r="K6095">
        <v>887.29</v>
      </c>
      <c r="L6095">
        <v>2797.14</v>
      </c>
      <c r="M6095">
        <v>1774.58</v>
      </c>
      <c r="N6095" t="s">
        <v>14949</v>
      </c>
      <c r="O6095" t="s">
        <v>14948</v>
      </c>
      <c r="P6095" t="s">
        <v>26</v>
      </c>
      <c r="Q6095">
        <v>11.0168</v>
      </c>
      <c r="R6095">
        <v>76.955799999999996</v>
      </c>
      <c r="S6095" t="s">
        <v>103</v>
      </c>
      <c r="T6095" t="s">
        <v>102</v>
      </c>
      <c r="U6095" t="s">
        <v>57</v>
      </c>
      <c r="V6095" t="s">
        <v>9</v>
      </c>
    </row>
    <row r="6096" spans="1:22">
      <c r="A6096" t="s">
        <v>14947</v>
      </c>
      <c r="B6096" s="2">
        <v>45056.605555555558</v>
      </c>
      <c r="C6096" s="2">
        <f t="shared" si="95"/>
        <v>45054</v>
      </c>
      <c r="D6096" t="s">
        <v>2177</v>
      </c>
      <c r="E6096" t="s">
        <v>7952</v>
      </c>
      <c r="F6096" t="s">
        <v>83</v>
      </c>
      <c r="G6096" t="s">
        <v>41</v>
      </c>
      <c r="H6096" t="s">
        <v>52</v>
      </c>
      <c r="I6096">
        <v>4</v>
      </c>
      <c r="J6096">
        <v>700.03</v>
      </c>
      <c r="K6096">
        <v>458.25</v>
      </c>
      <c r="L6096">
        <v>2800.12</v>
      </c>
      <c r="M6096">
        <v>1833</v>
      </c>
      <c r="N6096" t="s">
        <v>14946</v>
      </c>
      <c r="O6096" t="s">
        <v>14945</v>
      </c>
      <c r="P6096" t="s">
        <v>49</v>
      </c>
      <c r="Q6096">
        <v>12.916499999999999</v>
      </c>
      <c r="R6096">
        <v>79.132499999999993</v>
      </c>
      <c r="S6096" t="s">
        <v>146</v>
      </c>
      <c r="T6096" t="s">
        <v>145</v>
      </c>
      <c r="U6096" t="s">
        <v>77</v>
      </c>
      <c r="V6096" t="s">
        <v>9</v>
      </c>
    </row>
    <row r="6097" spans="1:22">
      <c r="A6097" t="s">
        <v>14944</v>
      </c>
      <c r="B6097" s="2">
        <v>45171.817361111112</v>
      </c>
      <c r="C6097" s="2">
        <f t="shared" si="95"/>
        <v>45166</v>
      </c>
      <c r="D6097" t="s">
        <v>2172</v>
      </c>
      <c r="E6097" t="s">
        <v>11535</v>
      </c>
      <c r="F6097" t="s">
        <v>201</v>
      </c>
      <c r="G6097" t="s">
        <v>41</v>
      </c>
      <c r="H6097" t="s">
        <v>29</v>
      </c>
      <c r="I6097">
        <v>2</v>
      </c>
      <c r="J6097">
        <v>2280.44</v>
      </c>
      <c r="K6097">
        <v>1471.66</v>
      </c>
      <c r="L6097">
        <v>4560.88</v>
      </c>
      <c r="M6097">
        <v>2943.32</v>
      </c>
      <c r="N6097" t="s">
        <v>14943</v>
      </c>
      <c r="O6097" t="s">
        <v>14942</v>
      </c>
      <c r="P6097" t="s">
        <v>112</v>
      </c>
      <c r="Q6097">
        <v>13.082700000000001</v>
      </c>
      <c r="R6097">
        <v>80.270700000000005</v>
      </c>
      <c r="S6097" t="s">
        <v>79</v>
      </c>
      <c r="T6097" t="s">
        <v>78</v>
      </c>
      <c r="U6097" t="s">
        <v>10</v>
      </c>
      <c r="V6097" t="s">
        <v>9</v>
      </c>
    </row>
    <row r="6098" spans="1:22">
      <c r="A6098" t="s">
        <v>14941</v>
      </c>
      <c r="B6098" s="2">
        <v>44954.604861111111</v>
      </c>
      <c r="C6098" s="2">
        <f t="shared" si="95"/>
        <v>44949</v>
      </c>
      <c r="D6098" t="s">
        <v>2167</v>
      </c>
      <c r="E6098" t="s">
        <v>14940</v>
      </c>
      <c r="F6098" t="s">
        <v>73</v>
      </c>
      <c r="G6098" t="s">
        <v>72</v>
      </c>
      <c r="H6098" t="s">
        <v>71</v>
      </c>
      <c r="I6098">
        <v>2</v>
      </c>
      <c r="J6098">
        <v>1575.9</v>
      </c>
      <c r="K6098">
        <v>1318.33</v>
      </c>
      <c r="L6098">
        <v>3151.8</v>
      </c>
      <c r="M6098">
        <v>2636.66</v>
      </c>
      <c r="N6098" t="s">
        <v>14939</v>
      </c>
      <c r="O6098" t="s">
        <v>14938</v>
      </c>
      <c r="P6098" t="s">
        <v>60</v>
      </c>
      <c r="Q6098">
        <v>8.7139000000000006</v>
      </c>
      <c r="R6098">
        <v>77.756699999999995</v>
      </c>
      <c r="S6098" t="s">
        <v>333</v>
      </c>
      <c r="T6098" t="s">
        <v>332</v>
      </c>
      <c r="U6098" t="s">
        <v>23</v>
      </c>
      <c r="V6098" t="s">
        <v>45</v>
      </c>
    </row>
    <row r="6099" spans="1:22">
      <c r="A6099" t="s">
        <v>14937</v>
      </c>
      <c r="B6099" s="2">
        <v>45030.504861111112</v>
      </c>
      <c r="C6099" s="2">
        <f t="shared" si="95"/>
        <v>45026</v>
      </c>
      <c r="D6099" t="s">
        <v>2162</v>
      </c>
      <c r="E6099" t="s">
        <v>14936</v>
      </c>
      <c r="F6099" t="s">
        <v>31</v>
      </c>
      <c r="G6099" t="s">
        <v>82</v>
      </c>
      <c r="H6099" t="s">
        <v>16</v>
      </c>
      <c r="I6099">
        <v>2</v>
      </c>
      <c r="J6099">
        <v>1527.77</v>
      </c>
      <c r="K6099">
        <v>959.12</v>
      </c>
      <c r="L6099">
        <v>3055.54</v>
      </c>
      <c r="M6099">
        <v>1918.24</v>
      </c>
      <c r="N6099" t="s">
        <v>14935</v>
      </c>
      <c r="O6099" t="s">
        <v>14934</v>
      </c>
      <c r="P6099" t="s">
        <v>13</v>
      </c>
      <c r="Q6099">
        <v>11.664300000000001</v>
      </c>
      <c r="R6099">
        <v>78.146000000000001</v>
      </c>
      <c r="S6099" t="s">
        <v>333</v>
      </c>
      <c r="T6099" t="s">
        <v>332</v>
      </c>
      <c r="U6099" t="s">
        <v>57</v>
      </c>
      <c r="V6099" t="s">
        <v>9</v>
      </c>
    </row>
    <row r="6100" spans="1:22">
      <c r="A6100" t="s">
        <v>14933</v>
      </c>
      <c r="B6100" s="2">
        <v>45070.750694444447</v>
      </c>
      <c r="C6100" s="2">
        <f t="shared" si="95"/>
        <v>45068</v>
      </c>
      <c r="D6100" t="s">
        <v>2157</v>
      </c>
      <c r="E6100" t="s">
        <v>7939</v>
      </c>
      <c r="F6100" t="s">
        <v>136</v>
      </c>
      <c r="G6100" t="s">
        <v>91</v>
      </c>
      <c r="H6100" t="s">
        <v>63</v>
      </c>
      <c r="I6100">
        <v>1</v>
      </c>
      <c r="J6100">
        <v>898.24</v>
      </c>
      <c r="K6100">
        <v>636.66999999999996</v>
      </c>
      <c r="L6100">
        <v>898.24</v>
      </c>
      <c r="M6100">
        <v>636.66999999999996</v>
      </c>
      <c r="N6100" t="s">
        <v>14932</v>
      </c>
      <c r="O6100" t="s">
        <v>14931</v>
      </c>
      <c r="P6100" t="s">
        <v>26</v>
      </c>
      <c r="Q6100">
        <v>11.0168</v>
      </c>
      <c r="R6100">
        <v>76.955799999999996</v>
      </c>
      <c r="S6100" t="s">
        <v>214</v>
      </c>
      <c r="T6100" t="s">
        <v>213</v>
      </c>
      <c r="U6100" t="s">
        <v>77</v>
      </c>
      <c r="V6100" t="s">
        <v>9</v>
      </c>
    </row>
    <row r="6101" spans="1:22">
      <c r="A6101" t="s">
        <v>14930</v>
      </c>
      <c r="B6101" s="2">
        <v>45253.770833333336</v>
      </c>
      <c r="C6101" s="2">
        <f t="shared" si="95"/>
        <v>45250</v>
      </c>
      <c r="D6101" t="s">
        <v>2152</v>
      </c>
      <c r="E6101" t="s">
        <v>11519</v>
      </c>
      <c r="F6101" t="s">
        <v>136</v>
      </c>
      <c r="G6101" t="s">
        <v>82</v>
      </c>
      <c r="H6101" t="s">
        <v>71</v>
      </c>
      <c r="I6101">
        <v>2</v>
      </c>
      <c r="J6101">
        <v>1619.08</v>
      </c>
      <c r="K6101">
        <v>993.22</v>
      </c>
      <c r="L6101">
        <v>3238.16</v>
      </c>
      <c r="M6101">
        <v>1986.44</v>
      </c>
      <c r="N6101" t="s">
        <v>14929</v>
      </c>
      <c r="O6101" t="s">
        <v>14928</v>
      </c>
      <c r="P6101" t="s">
        <v>26</v>
      </c>
      <c r="Q6101">
        <v>11.0168</v>
      </c>
      <c r="R6101">
        <v>76.955799999999996</v>
      </c>
      <c r="S6101" t="s">
        <v>616</v>
      </c>
      <c r="T6101" t="s">
        <v>615</v>
      </c>
      <c r="U6101" t="s">
        <v>46</v>
      </c>
      <c r="V6101" t="s">
        <v>22</v>
      </c>
    </row>
    <row r="6102" spans="1:22">
      <c r="A6102" t="s">
        <v>14927</v>
      </c>
      <c r="B6102" s="2">
        <v>45203.70416666667</v>
      </c>
      <c r="C6102" s="2">
        <f t="shared" si="95"/>
        <v>45201</v>
      </c>
      <c r="D6102" t="s">
        <v>2147</v>
      </c>
      <c r="E6102" t="s">
        <v>2146</v>
      </c>
      <c r="F6102" t="s">
        <v>166</v>
      </c>
      <c r="G6102" t="s">
        <v>17</v>
      </c>
      <c r="H6102" t="s">
        <v>71</v>
      </c>
      <c r="I6102">
        <v>4</v>
      </c>
      <c r="J6102">
        <v>527.85</v>
      </c>
      <c r="K6102">
        <v>362.52</v>
      </c>
      <c r="L6102">
        <v>2111.4</v>
      </c>
      <c r="M6102">
        <v>1450.08</v>
      </c>
      <c r="N6102" t="s">
        <v>14926</v>
      </c>
      <c r="O6102" t="s">
        <v>14925</v>
      </c>
      <c r="P6102" t="s">
        <v>121</v>
      </c>
      <c r="Q6102">
        <v>9.9252000000000002</v>
      </c>
      <c r="R6102">
        <v>78.119799999999998</v>
      </c>
      <c r="S6102" t="s">
        <v>153</v>
      </c>
      <c r="T6102" t="s">
        <v>152</v>
      </c>
      <c r="U6102" t="s">
        <v>23</v>
      </c>
      <c r="V6102" t="s">
        <v>9</v>
      </c>
    </row>
    <row r="6103" spans="1:22">
      <c r="A6103" t="s">
        <v>14924</v>
      </c>
      <c r="B6103" s="2">
        <v>45363.467361111114</v>
      </c>
      <c r="C6103" s="2">
        <f t="shared" si="95"/>
        <v>45362</v>
      </c>
      <c r="D6103" t="s">
        <v>2142</v>
      </c>
      <c r="E6103" t="s">
        <v>14923</v>
      </c>
      <c r="F6103" t="s">
        <v>18</v>
      </c>
      <c r="G6103" t="s">
        <v>41</v>
      </c>
      <c r="H6103" t="s">
        <v>63</v>
      </c>
      <c r="I6103">
        <v>3</v>
      </c>
      <c r="J6103">
        <v>2004.4</v>
      </c>
      <c r="K6103">
        <v>1523.38</v>
      </c>
      <c r="L6103">
        <v>6013.2</v>
      </c>
      <c r="M6103">
        <v>4570.1400000000003</v>
      </c>
      <c r="N6103" t="s">
        <v>14922</v>
      </c>
      <c r="O6103" t="s">
        <v>14921</v>
      </c>
      <c r="P6103" t="s">
        <v>112</v>
      </c>
      <c r="Q6103">
        <v>13.082700000000001</v>
      </c>
      <c r="R6103">
        <v>80.270700000000005</v>
      </c>
      <c r="S6103" t="s">
        <v>295</v>
      </c>
      <c r="T6103" t="s">
        <v>294</v>
      </c>
      <c r="U6103" t="s">
        <v>23</v>
      </c>
      <c r="V6103" t="s">
        <v>9</v>
      </c>
    </row>
    <row r="6104" spans="1:22">
      <c r="A6104" t="s">
        <v>14920</v>
      </c>
      <c r="B6104" s="2">
        <v>45275.825694444444</v>
      </c>
      <c r="C6104" s="2">
        <f t="shared" si="95"/>
        <v>45271</v>
      </c>
      <c r="D6104" t="s">
        <v>2137</v>
      </c>
      <c r="E6104" t="s">
        <v>14919</v>
      </c>
      <c r="F6104" t="s">
        <v>166</v>
      </c>
      <c r="G6104" t="s">
        <v>17</v>
      </c>
      <c r="H6104" t="s">
        <v>40</v>
      </c>
      <c r="I6104">
        <v>2</v>
      </c>
      <c r="J6104">
        <v>479.02</v>
      </c>
      <c r="K6104">
        <v>387.09</v>
      </c>
      <c r="L6104">
        <v>958.04</v>
      </c>
      <c r="M6104">
        <v>774.18</v>
      </c>
      <c r="N6104" t="s">
        <v>14918</v>
      </c>
      <c r="O6104" t="s">
        <v>14917</v>
      </c>
      <c r="P6104" t="s">
        <v>13</v>
      </c>
      <c r="Q6104">
        <v>11.664300000000001</v>
      </c>
      <c r="R6104">
        <v>78.146000000000001</v>
      </c>
      <c r="S6104" t="s">
        <v>628</v>
      </c>
      <c r="T6104" t="s">
        <v>627</v>
      </c>
      <c r="U6104" t="s">
        <v>57</v>
      </c>
      <c r="V6104" t="s">
        <v>22</v>
      </c>
    </row>
    <row r="6105" spans="1:22">
      <c r="A6105" t="s">
        <v>14916</v>
      </c>
      <c r="B6105" s="2">
        <v>45572.713194444441</v>
      </c>
      <c r="C6105" s="2">
        <f t="shared" si="95"/>
        <v>45572</v>
      </c>
      <c r="D6105" t="s">
        <v>2132</v>
      </c>
      <c r="E6105" t="s">
        <v>11505</v>
      </c>
      <c r="F6105" t="s">
        <v>73</v>
      </c>
      <c r="G6105" t="s">
        <v>106</v>
      </c>
      <c r="H6105" t="s">
        <v>52</v>
      </c>
      <c r="I6105">
        <v>1</v>
      </c>
      <c r="J6105">
        <v>414.01</v>
      </c>
      <c r="K6105">
        <v>319.77</v>
      </c>
      <c r="L6105">
        <v>414.01</v>
      </c>
      <c r="M6105">
        <v>319.77</v>
      </c>
      <c r="N6105" t="s">
        <v>14915</v>
      </c>
      <c r="O6105" t="s">
        <v>14914</v>
      </c>
      <c r="P6105" t="s">
        <v>26</v>
      </c>
      <c r="Q6105">
        <v>11.0168</v>
      </c>
      <c r="R6105">
        <v>76.955799999999996</v>
      </c>
      <c r="S6105" t="s">
        <v>269</v>
      </c>
      <c r="T6105" t="s">
        <v>268</v>
      </c>
      <c r="U6105" t="s">
        <v>10</v>
      </c>
      <c r="V6105" t="s">
        <v>9</v>
      </c>
    </row>
    <row r="6106" spans="1:22">
      <c r="A6106" t="s">
        <v>14913</v>
      </c>
      <c r="B6106" s="2">
        <v>45517.450694444444</v>
      </c>
      <c r="C6106" s="2">
        <f t="shared" si="95"/>
        <v>45516</v>
      </c>
      <c r="D6106" t="s">
        <v>2127</v>
      </c>
      <c r="E6106" t="s">
        <v>9721</v>
      </c>
      <c r="F6106" t="s">
        <v>166</v>
      </c>
      <c r="G6106" t="s">
        <v>115</v>
      </c>
      <c r="H6106" t="s">
        <v>16</v>
      </c>
      <c r="I6106">
        <v>3</v>
      </c>
      <c r="J6106">
        <v>655.48</v>
      </c>
      <c r="K6106">
        <v>427.29</v>
      </c>
      <c r="L6106">
        <v>1966.44</v>
      </c>
      <c r="M6106">
        <v>1281.8699999999999</v>
      </c>
      <c r="N6106" t="s">
        <v>14912</v>
      </c>
      <c r="O6106" t="s">
        <v>14911</v>
      </c>
      <c r="P6106" t="s">
        <v>37</v>
      </c>
      <c r="Q6106">
        <v>10.7905</v>
      </c>
      <c r="R6106">
        <v>78.704700000000003</v>
      </c>
      <c r="S6106" t="s">
        <v>103</v>
      </c>
      <c r="T6106" t="s">
        <v>102</v>
      </c>
      <c r="U6106" t="s">
        <v>77</v>
      </c>
      <c r="V6106" t="s">
        <v>22</v>
      </c>
    </row>
    <row r="6107" spans="1:22">
      <c r="A6107" t="s">
        <v>14910</v>
      </c>
      <c r="B6107" s="2">
        <v>45485.554861111108</v>
      </c>
      <c r="C6107" s="2">
        <f t="shared" si="95"/>
        <v>45481</v>
      </c>
      <c r="D6107" t="s">
        <v>2122</v>
      </c>
      <c r="E6107" t="s">
        <v>9717</v>
      </c>
      <c r="F6107" t="s">
        <v>73</v>
      </c>
      <c r="G6107" t="s">
        <v>17</v>
      </c>
      <c r="H6107" t="s">
        <v>52</v>
      </c>
      <c r="I6107">
        <v>2</v>
      </c>
      <c r="J6107">
        <v>604.86</v>
      </c>
      <c r="K6107">
        <v>418.05</v>
      </c>
      <c r="L6107">
        <v>1209.72</v>
      </c>
      <c r="M6107">
        <v>836.1</v>
      </c>
      <c r="N6107" t="s">
        <v>14909</v>
      </c>
      <c r="O6107" t="s">
        <v>14908</v>
      </c>
      <c r="P6107" t="s">
        <v>60</v>
      </c>
      <c r="Q6107">
        <v>8.7139000000000006</v>
      </c>
      <c r="R6107">
        <v>77.756699999999995</v>
      </c>
      <c r="S6107" t="s">
        <v>103</v>
      </c>
      <c r="T6107" t="s">
        <v>102</v>
      </c>
      <c r="U6107" t="s">
        <v>46</v>
      </c>
      <c r="V6107" t="s">
        <v>9</v>
      </c>
    </row>
    <row r="6108" spans="1:22">
      <c r="A6108" t="s">
        <v>14907</v>
      </c>
      <c r="B6108" s="2">
        <v>45084.756249999999</v>
      </c>
      <c r="C6108" s="2">
        <f t="shared" si="95"/>
        <v>45082</v>
      </c>
      <c r="D6108" t="s">
        <v>2117</v>
      </c>
      <c r="E6108" t="s">
        <v>14906</v>
      </c>
      <c r="F6108" t="s">
        <v>201</v>
      </c>
      <c r="G6108" t="s">
        <v>106</v>
      </c>
      <c r="H6108" t="s">
        <v>63</v>
      </c>
      <c r="I6108">
        <v>3</v>
      </c>
      <c r="J6108">
        <v>206.82</v>
      </c>
      <c r="K6108">
        <v>174.19</v>
      </c>
      <c r="L6108">
        <v>620.46</v>
      </c>
      <c r="M6108">
        <v>522.57000000000005</v>
      </c>
      <c r="N6108" t="s">
        <v>14905</v>
      </c>
      <c r="O6108" t="s">
        <v>14904</v>
      </c>
      <c r="P6108" t="s">
        <v>112</v>
      </c>
      <c r="Q6108">
        <v>13.082700000000001</v>
      </c>
      <c r="R6108">
        <v>80.270700000000005</v>
      </c>
      <c r="S6108" t="s">
        <v>176</v>
      </c>
      <c r="T6108" t="s">
        <v>175</v>
      </c>
      <c r="U6108" t="s">
        <v>10</v>
      </c>
      <c r="V6108" t="s">
        <v>45</v>
      </c>
    </row>
    <row r="6109" spans="1:22">
      <c r="A6109" t="s">
        <v>14903</v>
      </c>
      <c r="B6109" s="2">
        <v>45036.797222222223</v>
      </c>
      <c r="C6109" s="2">
        <f t="shared" si="95"/>
        <v>45033</v>
      </c>
      <c r="D6109" t="s">
        <v>2112</v>
      </c>
      <c r="E6109" t="s">
        <v>14902</v>
      </c>
      <c r="F6109" t="s">
        <v>64</v>
      </c>
      <c r="G6109" t="s">
        <v>91</v>
      </c>
      <c r="H6109" t="s">
        <v>29</v>
      </c>
      <c r="I6109">
        <v>2</v>
      </c>
      <c r="J6109">
        <v>851.25</v>
      </c>
      <c r="K6109">
        <v>513.22</v>
      </c>
      <c r="L6109">
        <v>1702.5</v>
      </c>
      <c r="M6109">
        <v>1026.44</v>
      </c>
      <c r="N6109" t="s">
        <v>14901</v>
      </c>
      <c r="O6109" t="s">
        <v>14900</v>
      </c>
      <c r="P6109" t="s">
        <v>49</v>
      </c>
      <c r="Q6109">
        <v>12.916499999999999</v>
      </c>
      <c r="R6109">
        <v>79.132499999999993</v>
      </c>
      <c r="S6109" t="s">
        <v>88</v>
      </c>
      <c r="T6109" t="s">
        <v>87</v>
      </c>
      <c r="U6109" t="s">
        <v>77</v>
      </c>
      <c r="V6109" t="s">
        <v>9</v>
      </c>
    </row>
    <row r="6110" spans="1:22">
      <c r="A6110" t="s">
        <v>14899</v>
      </c>
      <c r="B6110" s="2">
        <v>45111.586805555555</v>
      </c>
      <c r="C6110" s="2">
        <f t="shared" si="95"/>
        <v>45110</v>
      </c>
      <c r="D6110" t="s">
        <v>2107</v>
      </c>
      <c r="E6110" t="s">
        <v>7904</v>
      </c>
      <c r="F6110" t="s">
        <v>31</v>
      </c>
      <c r="G6110" t="s">
        <v>106</v>
      </c>
      <c r="H6110" t="s">
        <v>16</v>
      </c>
      <c r="I6110">
        <v>1</v>
      </c>
      <c r="J6110">
        <v>2389.1</v>
      </c>
      <c r="K6110">
        <v>1568.77</v>
      </c>
      <c r="L6110">
        <v>2389.1</v>
      </c>
      <c r="M6110">
        <v>1568.77</v>
      </c>
      <c r="N6110" t="s">
        <v>14898</v>
      </c>
      <c r="O6110" t="s">
        <v>14897</v>
      </c>
      <c r="P6110" t="s">
        <v>37</v>
      </c>
      <c r="Q6110">
        <v>10.7905</v>
      </c>
      <c r="R6110">
        <v>78.704700000000003</v>
      </c>
      <c r="S6110" t="s">
        <v>176</v>
      </c>
      <c r="T6110" t="s">
        <v>175</v>
      </c>
      <c r="U6110" t="s">
        <v>46</v>
      </c>
      <c r="V6110" t="s">
        <v>9</v>
      </c>
    </row>
    <row r="6111" spans="1:22">
      <c r="A6111" t="s">
        <v>14896</v>
      </c>
      <c r="B6111" s="2">
        <v>45414.806944444441</v>
      </c>
      <c r="C6111" s="2">
        <f t="shared" si="95"/>
        <v>45411</v>
      </c>
      <c r="D6111" t="s">
        <v>2102</v>
      </c>
      <c r="E6111" t="s">
        <v>14895</v>
      </c>
      <c r="F6111" t="s">
        <v>136</v>
      </c>
      <c r="G6111" t="s">
        <v>41</v>
      </c>
      <c r="H6111" t="s">
        <v>29</v>
      </c>
      <c r="I6111">
        <v>1</v>
      </c>
      <c r="J6111">
        <v>1316.74</v>
      </c>
      <c r="K6111">
        <v>1172.69</v>
      </c>
      <c r="L6111">
        <v>1316.74</v>
      </c>
      <c r="M6111">
        <v>1172.69</v>
      </c>
      <c r="N6111" t="s">
        <v>14894</v>
      </c>
      <c r="O6111" t="s">
        <v>14893</v>
      </c>
      <c r="P6111" t="s">
        <v>26</v>
      </c>
      <c r="Q6111">
        <v>11.0168</v>
      </c>
      <c r="R6111">
        <v>76.955799999999996</v>
      </c>
      <c r="S6111" t="s">
        <v>413</v>
      </c>
      <c r="T6111" t="s">
        <v>412</v>
      </c>
      <c r="U6111" t="s">
        <v>46</v>
      </c>
      <c r="V6111" t="s">
        <v>9</v>
      </c>
    </row>
    <row r="6112" spans="1:22">
      <c r="A6112" t="s">
        <v>14892</v>
      </c>
      <c r="B6112" s="2">
        <v>45521.68472222222</v>
      </c>
      <c r="C6112" s="2">
        <f t="shared" si="95"/>
        <v>45516</v>
      </c>
      <c r="D6112" t="s">
        <v>2097</v>
      </c>
      <c r="E6112" t="s">
        <v>2096</v>
      </c>
      <c r="F6112" t="s">
        <v>73</v>
      </c>
      <c r="G6112" t="s">
        <v>91</v>
      </c>
      <c r="H6112" t="s">
        <v>71</v>
      </c>
      <c r="I6112">
        <v>2</v>
      </c>
      <c r="J6112">
        <v>1835.29</v>
      </c>
      <c r="K6112">
        <v>1412.23</v>
      </c>
      <c r="L6112">
        <v>3670.58</v>
      </c>
      <c r="M6112">
        <v>2824.46</v>
      </c>
      <c r="N6112" t="s">
        <v>14891</v>
      </c>
      <c r="O6112" t="s">
        <v>14890</v>
      </c>
      <c r="P6112" t="s">
        <v>49</v>
      </c>
      <c r="Q6112">
        <v>12.916499999999999</v>
      </c>
      <c r="R6112">
        <v>79.132499999999993</v>
      </c>
      <c r="S6112" t="s">
        <v>530</v>
      </c>
      <c r="T6112" t="s">
        <v>529</v>
      </c>
      <c r="U6112" t="s">
        <v>57</v>
      </c>
      <c r="V6112" t="s">
        <v>22</v>
      </c>
    </row>
    <row r="6113" spans="1:22">
      <c r="A6113" t="s">
        <v>14889</v>
      </c>
      <c r="B6113" s="2">
        <v>45536.749305555553</v>
      </c>
      <c r="C6113" s="2">
        <f t="shared" si="95"/>
        <v>45530</v>
      </c>
      <c r="D6113" t="s">
        <v>2092</v>
      </c>
      <c r="E6113" t="s">
        <v>14888</v>
      </c>
      <c r="F6113" t="s">
        <v>201</v>
      </c>
      <c r="G6113" t="s">
        <v>106</v>
      </c>
      <c r="H6113" t="s">
        <v>16</v>
      </c>
      <c r="I6113">
        <v>1</v>
      </c>
      <c r="J6113">
        <v>2021.84</v>
      </c>
      <c r="K6113">
        <v>1437.88</v>
      </c>
      <c r="L6113">
        <v>2021.84</v>
      </c>
      <c r="M6113">
        <v>1437.88</v>
      </c>
      <c r="N6113" t="s">
        <v>14887</v>
      </c>
      <c r="O6113" t="s">
        <v>14886</v>
      </c>
      <c r="P6113" t="s">
        <v>121</v>
      </c>
      <c r="Q6113">
        <v>9.9252000000000002</v>
      </c>
      <c r="R6113">
        <v>78.119799999999998</v>
      </c>
      <c r="S6113" t="s">
        <v>214</v>
      </c>
      <c r="T6113" t="s">
        <v>213</v>
      </c>
      <c r="U6113" t="s">
        <v>10</v>
      </c>
      <c r="V6113" t="s">
        <v>45</v>
      </c>
    </row>
    <row r="6114" spans="1:22">
      <c r="A6114" t="s">
        <v>14885</v>
      </c>
      <c r="B6114" s="2">
        <v>45389.900694444441</v>
      </c>
      <c r="C6114" s="2">
        <f t="shared" si="95"/>
        <v>45383</v>
      </c>
      <c r="D6114" t="s">
        <v>2087</v>
      </c>
      <c r="E6114" t="s">
        <v>6049</v>
      </c>
      <c r="F6114" t="s">
        <v>83</v>
      </c>
      <c r="G6114" t="s">
        <v>30</v>
      </c>
      <c r="H6114" t="s">
        <v>16</v>
      </c>
      <c r="I6114">
        <v>4</v>
      </c>
      <c r="J6114">
        <v>686.33</v>
      </c>
      <c r="K6114">
        <v>569.26</v>
      </c>
      <c r="L6114">
        <v>2745.32</v>
      </c>
      <c r="M6114">
        <v>2277.04</v>
      </c>
      <c r="N6114" t="s">
        <v>14884</v>
      </c>
      <c r="O6114" t="s">
        <v>14883</v>
      </c>
      <c r="P6114" t="s">
        <v>13</v>
      </c>
      <c r="Q6114">
        <v>11.664300000000001</v>
      </c>
      <c r="R6114">
        <v>78.146000000000001</v>
      </c>
      <c r="S6114" t="s">
        <v>340</v>
      </c>
      <c r="T6114" t="s">
        <v>339</v>
      </c>
      <c r="U6114" t="s">
        <v>23</v>
      </c>
      <c r="V6114" t="s">
        <v>9</v>
      </c>
    </row>
    <row r="6115" spans="1:22">
      <c r="A6115" t="s">
        <v>14882</v>
      </c>
      <c r="B6115" s="2">
        <v>45305.479166666664</v>
      </c>
      <c r="C6115" s="2">
        <f t="shared" si="95"/>
        <v>45299</v>
      </c>
      <c r="D6115" t="s">
        <v>2082</v>
      </c>
      <c r="E6115" t="s">
        <v>14881</v>
      </c>
      <c r="F6115" t="s">
        <v>201</v>
      </c>
      <c r="G6115" t="s">
        <v>72</v>
      </c>
      <c r="H6115" t="s">
        <v>52</v>
      </c>
      <c r="I6115">
        <v>2</v>
      </c>
      <c r="J6115">
        <v>2332.17</v>
      </c>
      <c r="K6115">
        <v>1453.96</v>
      </c>
      <c r="L6115">
        <v>4664.34</v>
      </c>
      <c r="M6115">
        <v>2907.92</v>
      </c>
      <c r="N6115" t="s">
        <v>14880</v>
      </c>
      <c r="O6115" t="s">
        <v>14879</v>
      </c>
      <c r="P6115" t="s">
        <v>112</v>
      </c>
      <c r="Q6115">
        <v>13.082700000000001</v>
      </c>
      <c r="R6115">
        <v>80.270700000000005</v>
      </c>
      <c r="S6115" t="s">
        <v>176</v>
      </c>
      <c r="T6115" t="s">
        <v>175</v>
      </c>
      <c r="U6115" t="s">
        <v>23</v>
      </c>
      <c r="V6115" t="s">
        <v>45</v>
      </c>
    </row>
    <row r="6116" spans="1:22">
      <c r="A6116" t="s">
        <v>14878</v>
      </c>
      <c r="B6116" s="2">
        <v>45221.751388888886</v>
      </c>
      <c r="C6116" s="2">
        <f t="shared" si="95"/>
        <v>45215</v>
      </c>
      <c r="D6116" t="s">
        <v>2077</v>
      </c>
      <c r="E6116" t="s">
        <v>2076</v>
      </c>
      <c r="F6116" t="s">
        <v>166</v>
      </c>
      <c r="G6116" t="s">
        <v>82</v>
      </c>
      <c r="H6116" t="s">
        <v>29</v>
      </c>
      <c r="I6116">
        <v>1</v>
      </c>
      <c r="J6116">
        <v>1348.91</v>
      </c>
      <c r="K6116">
        <v>946.01</v>
      </c>
      <c r="L6116">
        <v>1348.91</v>
      </c>
      <c r="M6116">
        <v>946.01</v>
      </c>
      <c r="N6116" t="s">
        <v>14877</v>
      </c>
      <c r="O6116" t="s">
        <v>14876</v>
      </c>
      <c r="P6116" t="s">
        <v>60</v>
      </c>
      <c r="Q6116">
        <v>8.7139000000000006</v>
      </c>
      <c r="R6116">
        <v>77.756699999999995</v>
      </c>
      <c r="S6116" t="s">
        <v>333</v>
      </c>
      <c r="T6116" t="s">
        <v>332</v>
      </c>
      <c r="U6116" t="s">
        <v>10</v>
      </c>
      <c r="V6116" t="s">
        <v>22</v>
      </c>
    </row>
    <row r="6117" spans="1:22">
      <c r="A6117" t="s">
        <v>14875</v>
      </c>
      <c r="B6117" s="2">
        <v>45347.840277777781</v>
      </c>
      <c r="C6117" s="2">
        <f t="shared" si="95"/>
        <v>45341</v>
      </c>
      <c r="D6117" t="s">
        <v>2072</v>
      </c>
      <c r="E6117" t="s">
        <v>6038</v>
      </c>
      <c r="F6117" t="s">
        <v>31</v>
      </c>
      <c r="G6117" t="s">
        <v>41</v>
      </c>
      <c r="H6117" t="s">
        <v>63</v>
      </c>
      <c r="I6117">
        <v>1</v>
      </c>
      <c r="J6117">
        <v>1754.81</v>
      </c>
      <c r="K6117">
        <v>1274.97</v>
      </c>
      <c r="L6117">
        <v>1754.81</v>
      </c>
      <c r="M6117">
        <v>1274.97</v>
      </c>
      <c r="N6117" t="s">
        <v>14874</v>
      </c>
      <c r="O6117" t="s">
        <v>14873</v>
      </c>
      <c r="P6117" t="s">
        <v>37</v>
      </c>
      <c r="Q6117">
        <v>10.7905</v>
      </c>
      <c r="R6117">
        <v>78.704700000000003</v>
      </c>
      <c r="S6117" t="s">
        <v>364</v>
      </c>
      <c r="T6117" t="s">
        <v>363</v>
      </c>
      <c r="U6117" t="s">
        <v>57</v>
      </c>
      <c r="V6117" t="s">
        <v>9</v>
      </c>
    </row>
    <row r="6118" spans="1:22">
      <c r="A6118" t="s">
        <v>14872</v>
      </c>
      <c r="B6118" s="2">
        <v>45349.830555555556</v>
      </c>
      <c r="C6118" s="2">
        <f t="shared" si="95"/>
        <v>45348</v>
      </c>
      <c r="D6118" t="s">
        <v>2067</v>
      </c>
      <c r="E6118" t="s">
        <v>7877</v>
      </c>
      <c r="F6118" t="s">
        <v>31</v>
      </c>
      <c r="G6118" t="s">
        <v>91</v>
      </c>
      <c r="H6118" t="s">
        <v>29</v>
      </c>
      <c r="I6118">
        <v>1</v>
      </c>
      <c r="J6118">
        <v>1504</v>
      </c>
      <c r="K6118">
        <v>1301.83</v>
      </c>
      <c r="L6118">
        <v>1504</v>
      </c>
      <c r="M6118">
        <v>1301.83</v>
      </c>
      <c r="N6118" t="s">
        <v>14871</v>
      </c>
      <c r="O6118" t="s">
        <v>14870</v>
      </c>
      <c r="P6118" t="s">
        <v>60</v>
      </c>
      <c r="Q6118">
        <v>8.7139000000000006</v>
      </c>
      <c r="R6118">
        <v>77.756699999999995</v>
      </c>
      <c r="S6118" t="s">
        <v>59</v>
      </c>
      <c r="T6118" t="s">
        <v>58</v>
      </c>
      <c r="U6118" t="s">
        <v>46</v>
      </c>
      <c r="V6118" t="s">
        <v>9</v>
      </c>
    </row>
    <row r="6119" spans="1:22">
      <c r="A6119" t="s">
        <v>14869</v>
      </c>
      <c r="B6119" s="2">
        <v>45135.78125</v>
      </c>
      <c r="C6119" s="2">
        <f t="shared" si="95"/>
        <v>45131</v>
      </c>
      <c r="D6119" t="s">
        <v>2062</v>
      </c>
      <c r="E6119" t="s">
        <v>6030</v>
      </c>
      <c r="F6119" t="s">
        <v>83</v>
      </c>
      <c r="G6119" t="s">
        <v>115</v>
      </c>
      <c r="H6119" t="s">
        <v>29</v>
      </c>
      <c r="I6119">
        <v>3</v>
      </c>
      <c r="J6119">
        <v>1808.94</v>
      </c>
      <c r="K6119">
        <v>1377.73</v>
      </c>
      <c r="L6119">
        <v>5426.82</v>
      </c>
      <c r="M6119">
        <v>4133.1899999999996</v>
      </c>
      <c r="N6119" t="s">
        <v>14868</v>
      </c>
      <c r="O6119" t="s">
        <v>14867</v>
      </c>
      <c r="P6119" t="s">
        <v>13</v>
      </c>
      <c r="Q6119">
        <v>11.664300000000001</v>
      </c>
      <c r="R6119">
        <v>78.146000000000001</v>
      </c>
      <c r="S6119" t="s">
        <v>537</v>
      </c>
      <c r="T6119" t="s">
        <v>536</v>
      </c>
      <c r="U6119" t="s">
        <v>77</v>
      </c>
      <c r="V6119" t="s">
        <v>45</v>
      </c>
    </row>
    <row r="6120" spans="1:22">
      <c r="A6120" t="s">
        <v>14866</v>
      </c>
      <c r="B6120" s="2">
        <v>44994.674305555556</v>
      </c>
      <c r="C6120" s="2">
        <f t="shared" si="95"/>
        <v>44991</v>
      </c>
      <c r="D6120" t="s">
        <v>2057</v>
      </c>
      <c r="E6120" t="s">
        <v>4126</v>
      </c>
      <c r="F6120" t="s">
        <v>18</v>
      </c>
      <c r="G6120" t="s">
        <v>17</v>
      </c>
      <c r="H6120" t="s">
        <v>63</v>
      </c>
      <c r="I6120">
        <v>4</v>
      </c>
      <c r="J6120">
        <v>1354.95</v>
      </c>
      <c r="K6120">
        <v>1161.1199999999999</v>
      </c>
      <c r="L6120">
        <v>5419.8</v>
      </c>
      <c r="M6120">
        <v>4644.4799999999996</v>
      </c>
      <c r="N6120" t="s">
        <v>14865</v>
      </c>
      <c r="O6120" t="s">
        <v>14864</v>
      </c>
      <c r="P6120" t="s">
        <v>49</v>
      </c>
      <c r="Q6120">
        <v>12.916499999999999</v>
      </c>
      <c r="R6120">
        <v>79.132499999999993</v>
      </c>
      <c r="S6120" t="s">
        <v>12</v>
      </c>
      <c r="T6120" t="s">
        <v>11</v>
      </c>
      <c r="U6120" t="s">
        <v>10</v>
      </c>
      <c r="V6120" t="s">
        <v>212</v>
      </c>
    </row>
    <row r="6121" spans="1:22">
      <c r="A6121" t="s">
        <v>14863</v>
      </c>
      <c r="B6121" s="2">
        <v>45053.907638888886</v>
      </c>
      <c r="C6121" s="2">
        <f t="shared" si="95"/>
        <v>45047</v>
      </c>
      <c r="D6121" t="s">
        <v>2052</v>
      </c>
      <c r="E6121" t="s">
        <v>11446</v>
      </c>
      <c r="F6121" t="s">
        <v>64</v>
      </c>
      <c r="G6121" t="s">
        <v>72</v>
      </c>
      <c r="H6121" t="s">
        <v>16</v>
      </c>
      <c r="I6121">
        <v>3</v>
      </c>
      <c r="J6121">
        <v>1096.46</v>
      </c>
      <c r="K6121">
        <v>817.62</v>
      </c>
      <c r="L6121">
        <v>3289.38</v>
      </c>
      <c r="M6121">
        <v>2452.86</v>
      </c>
      <c r="N6121" t="s">
        <v>14862</v>
      </c>
      <c r="O6121" t="s">
        <v>14861</v>
      </c>
      <c r="P6121" t="s">
        <v>68</v>
      </c>
      <c r="Q6121">
        <v>11.34</v>
      </c>
      <c r="R6121">
        <v>77.717200000000005</v>
      </c>
      <c r="S6121" t="s">
        <v>12</v>
      </c>
      <c r="T6121" t="s">
        <v>11</v>
      </c>
      <c r="U6121" t="s">
        <v>57</v>
      </c>
      <c r="V6121" t="s">
        <v>9</v>
      </c>
    </row>
    <row r="6122" spans="1:22">
      <c r="A6122" t="s">
        <v>14860</v>
      </c>
      <c r="B6122" s="2">
        <v>45312.826388888891</v>
      </c>
      <c r="C6122" s="2">
        <f t="shared" si="95"/>
        <v>45306</v>
      </c>
      <c r="D6122" t="s">
        <v>2047</v>
      </c>
      <c r="E6122" t="s">
        <v>2046</v>
      </c>
      <c r="F6122" t="s">
        <v>136</v>
      </c>
      <c r="G6122" t="s">
        <v>41</v>
      </c>
      <c r="H6122" t="s">
        <v>40</v>
      </c>
      <c r="I6122">
        <v>1</v>
      </c>
      <c r="J6122">
        <v>2279.34</v>
      </c>
      <c r="K6122">
        <v>2008.67</v>
      </c>
      <c r="L6122">
        <v>2279.34</v>
      </c>
      <c r="M6122">
        <v>2008.67</v>
      </c>
      <c r="N6122" t="s">
        <v>14859</v>
      </c>
      <c r="O6122" t="s">
        <v>14858</v>
      </c>
      <c r="P6122" t="s">
        <v>37</v>
      </c>
      <c r="Q6122">
        <v>10.7905</v>
      </c>
      <c r="R6122">
        <v>78.704700000000003</v>
      </c>
      <c r="S6122" t="s">
        <v>59</v>
      </c>
      <c r="T6122" t="s">
        <v>58</v>
      </c>
      <c r="U6122" t="s">
        <v>46</v>
      </c>
      <c r="V6122" t="s">
        <v>45</v>
      </c>
    </row>
    <row r="6123" spans="1:22">
      <c r="A6123" t="s">
        <v>14857</v>
      </c>
      <c r="B6123" s="2">
        <v>45312.53402777778</v>
      </c>
      <c r="C6123" s="2">
        <f t="shared" si="95"/>
        <v>45306</v>
      </c>
      <c r="D6123" t="s">
        <v>2042</v>
      </c>
      <c r="E6123" t="s">
        <v>4114</v>
      </c>
      <c r="F6123" t="s">
        <v>201</v>
      </c>
      <c r="G6123" t="s">
        <v>82</v>
      </c>
      <c r="H6123" t="s">
        <v>40</v>
      </c>
      <c r="I6123">
        <v>1</v>
      </c>
      <c r="J6123">
        <v>737.71</v>
      </c>
      <c r="K6123">
        <v>519.53</v>
      </c>
      <c r="L6123">
        <v>737.71</v>
      </c>
      <c r="M6123">
        <v>519.53</v>
      </c>
      <c r="N6123" t="s">
        <v>14856</v>
      </c>
      <c r="O6123" t="s">
        <v>14855</v>
      </c>
      <c r="P6123" t="s">
        <v>112</v>
      </c>
      <c r="Q6123">
        <v>13.082700000000001</v>
      </c>
      <c r="R6123">
        <v>80.270700000000005</v>
      </c>
      <c r="S6123" t="s">
        <v>762</v>
      </c>
      <c r="T6123" t="s">
        <v>761</v>
      </c>
      <c r="U6123" t="s">
        <v>57</v>
      </c>
      <c r="V6123" t="s">
        <v>9</v>
      </c>
    </row>
    <row r="6124" spans="1:22">
      <c r="A6124" t="s">
        <v>14854</v>
      </c>
      <c r="B6124" s="2">
        <v>45256.789583333331</v>
      </c>
      <c r="C6124" s="2">
        <f t="shared" si="95"/>
        <v>45250</v>
      </c>
      <c r="D6124" t="s">
        <v>2037</v>
      </c>
      <c r="E6124" t="s">
        <v>14853</v>
      </c>
      <c r="F6124" t="s">
        <v>64</v>
      </c>
      <c r="G6124" t="s">
        <v>115</v>
      </c>
      <c r="H6124" t="s">
        <v>63</v>
      </c>
      <c r="I6124">
        <v>4</v>
      </c>
      <c r="J6124">
        <v>2376.0700000000002</v>
      </c>
      <c r="K6124">
        <v>1637.09</v>
      </c>
      <c r="L6124">
        <v>9504.2800000000007</v>
      </c>
      <c r="M6124">
        <v>6548.36</v>
      </c>
      <c r="N6124" t="s">
        <v>14852</v>
      </c>
      <c r="O6124" t="s">
        <v>14851</v>
      </c>
      <c r="P6124" t="s">
        <v>112</v>
      </c>
      <c r="Q6124">
        <v>13.082700000000001</v>
      </c>
      <c r="R6124">
        <v>80.270700000000005</v>
      </c>
      <c r="S6124" t="s">
        <v>906</v>
      </c>
      <c r="T6124" t="s">
        <v>905</v>
      </c>
      <c r="U6124" t="s">
        <v>46</v>
      </c>
      <c r="V6124" t="s">
        <v>45</v>
      </c>
    </row>
    <row r="6125" spans="1:22">
      <c r="A6125" t="s">
        <v>14850</v>
      </c>
      <c r="B6125" s="2">
        <v>45060.838888888888</v>
      </c>
      <c r="C6125" s="2">
        <f t="shared" si="95"/>
        <v>45054</v>
      </c>
      <c r="D6125" t="s">
        <v>2032</v>
      </c>
      <c r="E6125" t="s">
        <v>2031</v>
      </c>
      <c r="F6125" t="s">
        <v>18</v>
      </c>
      <c r="G6125" t="s">
        <v>72</v>
      </c>
      <c r="H6125" t="s">
        <v>52</v>
      </c>
      <c r="I6125">
        <v>3</v>
      </c>
      <c r="J6125">
        <v>2448.91</v>
      </c>
      <c r="K6125">
        <v>2034.19</v>
      </c>
      <c r="L6125">
        <v>7346.73</v>
      </c>
      <c r="M6125">
        <v>6102.57</v>
      </c>
      <c r="N6125" t="s">
        <v>14849</v>
      </c>
      <c r="O6125" t="s">
        <v>14848</v>
      </c>
      <c r="P6125" t="s">
        <v>49</v>
      </c>
      <c r="Q6125">
        <v>12.916499999999999</v>
      </c>
      <c r="R6125">
        <v>79.132499999999993</v>
      </c>
      <c r="S6125" t="s">
        <v>784</v>
      </c>
      <c r="T6125" t="s">
        <v>783</v>
      </c>
      <c r="U6125" t="s">
        <v>23</v>
      </c>
      <c r="V6125" t="s">
        <v>9</v>
      </c>
    </row>
    <row r="6126" spans="1:22">
      <c r="A6126" t="s">
        <v>14847</v>
      </c>
      <c r="B6126" s="2">
        <v>45029.53125</v>
      </c>
      <c r="C6126" s="2">
        <f t="shared" si="95"/>
        <v>45026</v>
      </c>
      <c r="D6126" t="s">
        <v>2027</v>
      </c>
      <c r="E6126" t="s">
        <v>14846</v>
      </c>
      <c r="F6126" t="s">
        <v>18</v>
      </c>
      <c r="G6126" t="s">
        <v>41</v>
      </c>
      <c r="H6126" t="s">
        <v>29</v>
      </c>
      <c r="I6126">
        <v>1</v>
      </c>
      <c r="J6126">
        <v>503.22</v>
      </c>
      <c r="K6126">
        <v>361.02</v>
      </c>
      <c r="L6126">
        <v>503.22</v>
      </c>
      <c r="M6126">
        <v>361.02</v>
      </c>
      <c r="N6126" t="s">
        <v>14845</v>
      </c>
      <c r="O6126" t="s">
        <v>14844</v>
      </c>
      <c r="P6126" t="s">
        <v>37</v>
      </c>
      <c r="Q6126">
        <v>10.7905</v>
      </c>
      <c r="R6126">
        <v>78.704700000000003</v>
      </c>
      <c r="S6126" t="s">
        <v>120</v>
      </c>
      <c r="T6126" t="s">
        <v>119</v>
      </c>
      <c r="U6126" t="s">
        <v>10</v>
      </c>
      <c r="V6126" t="s">
        <v>9</v>
      </c>
    </row>
    <row r="6127" spans="1:22">
      <c r="A6127" t="s">
        <v>14843</v>
      </c>
      <c r="B6127" s="2">
        <v>45206.724999999999</v>
      </c>
      <c r="C6127" s="2">
        <f t="shared" si="95"/>
        <v>45201</v>
      </c>
      <c r="D6127" t="s">
        <v>2022</v>
      </c>
      <c r="E6127" t="s">
        <v>13138</v>
      </c>
      <c r="F6127" t="s">
        <v>83</v>
      </c>
      <c r="G6127" t="s">
        <v>91</v>
      </c>
      <c r="H6127" t="s">
        <v>29</v>
      </c>
      <c r="I6127">
        <v>1</v>
      </c>
      <c r="J6127">
        <v>2455.27</v>
      </c>
      <c r="K6127">
        <v>2058.65</v>
      </c>
      <c r="L6127">
        <v>2455.27</v>
      </c>
      <c r="M6127">
        <v>2058.65</v>
      </c>
      <c r="N6127" t="s">
        <v>14842</v>
      </c>
      <c r="O6127" t="s">
        <v>14841</v>
      </c>
      <c r="P6127" t="s">
        <v>121</v>
      </c>
      <c r="Q6127">
        <v>9.9252000000000002</v>
      </c>
      <c r="R6127">
        <v>78.119799999999998</v>
      </c>
      <c r="S6127" t="s">
        <v>364</v>
      </c>
      <c r="T6127" t="s">
        <v>363</v>
      </c>
      <c r="U6127" t="s">
        <v>23</v>
      </c>
      <c r="V6127" t="s">
        <v>45</v>
      </c>
    </row>
    <row r="6128" spans="1:22">
      <c r="A6128" t="s">
        <v>14840</v>
      </c>
      <c r="B6128" s="2">
        <v>44930.481249999997</v>
      </c>
      <c r="C6128" s="2">
        <f t="shared" si="95"/>
        <v>44928</v>
      </c>
      <c r="D6128" t="s">
        <v>2017</v>
      </c>
      <c r="E6128" t="s">
        <v>14839</v>
      </c>
      <c r="F6128" t="s">
        <v>31</v>
      </c>
      <c r="G6128" t="s">
        <v>41</v>
      </c>
      <c r="H6128" t="s">
        <v>71</v>
      </c>
      <c r="I6128">
        <v>1</v>
      </c>
      <c r="J6128">
        <v>430.51</v>
      </c>
      <c r="K6128">
        <v>277.5</v>
      </c>
      <c r="L6128">
        <v>430.51</v>
      </c>
      <c r="M6128">
        <v>277.5</v>
      </c>
      <c r="N6128" t="s">
        <v>14838</v>
      </c>
      <c r="O6128" t="s">
        <v>14837</v>
      </c>
      <c r="P6128" t="s">
        <v>37</v>
      </c>
      <c r="Q6128">
        <v>10.7905</v>
      </c>
      <c r="R6128">
        <v>78.704700000000003</v>
      </c>
      <c r="S6128" t="s">
        <v>269</v>
      </c>
      <c r="T6128" t="s">
        <v>268</v>
      </c>
      <c r="U6128" t="s">
        <v>57</v>
      </c>
      <c r="V6128" t="s">
        <v>45</v>
      </c>
    </row>
    <row r="6129" spans="1:22">
      <c r="A6129" t="s">
        <v>14836</v>
      </c>
      <c r="B6129" s="2">
        <v>45035.517361111109</v>
      </c>
      <c r="C6129" s="2">
        <f t="shared" si="95"/>
        <v>45033</v>
      </c>
      <c r="D6129" t="s">
        <v>2012</v>
      </c>
      <c r="E6129" t="s">
        <v>14835</v>
      </c>
      <c r="F6129" t="s">
        <v>166</v>
      </c>
      <c r="G6129" t="s">
        <v>91</v>
      </c>
      <c r="H6129" t="s">
        <v>16</v>
      </c>
      <c r="I6129">
        <v>1</v>
      </c>
      <c r="J6129">
        <v>1101.52</v>
      </c>
      <c r="K6129">
        <v>920.91</v>
      </c>
      <c r="L6129">
        <v>1101.52</v>
      </c>
      <c r="M6129">
        <v>920.91</v>
      </c>
      <c r="N6129" t="s">
        <v>14834</v>
      </c>
      <c r="O6129" t="s">
        <v>14833</v>
      </c>
      <c r="P6129" t="s">
        <v>112</v>
      </c>
      <c r="Q6129">
        <v>13.082700000000001</v>
      </c>
      <c r="R6129">
        <v>80.270700000000005</v>
      </c>
      <c r="S6129" t="s">
        <v>48</v>
      </c>
      <c r="T6129" t="s">
        <v>47</v>
      </c>
      <c r="U6129" t="s">
        <v>10</v>
      </c>
      <c r="V6129" t="s">
        <v>9</v>
      </c>
    </row>
    <row r="6130" spans="1:22">
      <c r="A6130" t="s">
        <v>14832</v>
      </c>
      <c r="B6130" s="2">
        <v>45294.710416666669</v>
      </c>
      <c r="C6130" s="2">
        <f t="shared" si="95"/>
        <v>45292</v>
      </c>
      <c r="D6130" t="s">
        <v>2007</v>
      </c>
      <c r="E6130" t="s">
        <v>11415</v>
      </c>
      <c r="F6130" t="s">
        <v>18</v>
      </c>
      <c r="G6130" t="s">
        <v>82</v>
      </c>
      <c r="H6130" t="s">
        <v>29</v>
      </c>
      <c r="I6130">
        <v>4</v>
      </c>
      <c r="J6130">
        <v>1027.97</v>
      </c>
      <c r="K6130">
        <v>821.8</v>
      </c>
      <c r="L6130">
        <v>4111.88</v>
      </c>
      <c r="M6130">
        <v>3287.2</v>
      </c>
      <c r="N6130" t="s">
        <v>14831</v>
      </c>
      <c r="O6130" t="s">
        <v>14830</v>
      </c>
      <c r="P6130" t="s">
        <v>60</v>
      </c>
      <c r="Q6130">
        <v>8.7139000000000006</v>
      </c>
      <c r="R6130">
        <v>77.756699999999995</v>
      </c>
      <c r="S6130" t="s">
        <v>364</v>
      </c>
      <c r="T6130" t="s">
        <v>363</v>
      </c>
      <c r="U6130" t="s">
        <v>10</v>
      </c>
      <c r="V6130" t="s">
        <v>22</v>
      </c>
    </row>
    <row r="6131" spans="1:22">
      <c r="A6131" t="s">
        <v>14829</v>
      </c>
      <c r="B6131" s="2">
        <v>45036.79791666667</v>
      </c>
      <c r="C6131" s="2">
        <f t="shared" si="95"/>
        <v>45033</v>
      </c>
      <c r="D6131" t="s">
        <v>2002</v>
      </c>
      <c r="E6131" t="s">
        <v>14828</v>
      </c>
      <c r="F6131" t="s">
        <v>136</v>
      </c>
      <c r="G6131" t="s">
        <v>82</v>
      </c>
      <c r="H6131" t="s">
        <v>71</v>
      </c>
      <c r="I6131">
        <v>2</v>
      </c>
      <c r="J6131">
        <v>482.68</v>
      </c>
      <c r="K6131">
        <v>316.89</v>
      </c>
      <c r="L6131">
        <v>965.36</v>
      </c>
      <c r="M6131">
        <v>633.78</v>
      </c>
      <c r="N6131" t="s">
        <v>14827</v>
      </c>
      <c r="O6131" t="s">
        <v>14826</v>
      </c>
      <c r="P6131" t="s">
        <v>26</v>
      </c>
      <c r="Q6131">
        <v>11.0168</v>
      </c>
      <c r="R6131">
        <v>76.955799999999996</v>
      </c>
      <c r="S6131" t="s">
        <v>513</v>
      </c>
      <c r="T6131" t="s">
        <v>512</v>
      </c>
      <c r="U6131" t="s">
        <v>10</v>
      </c>
      <c r="V6131" t="s">
        <v>45</v>
      </c>
    </row>
    <row r="6132" spans="1:22">
      <c r="A6132" t="s">
        <v>14825</v>
      </c>
      <c r="B6132" s="2">
        <v>45458.446527777778</v>
      </c>
      <c r="C6132" s="2">
        <f t="shared" si="95"/>
        <v>45453</v>
      </c>
      <c r="D6132" t="s">
        <v>1997</v>
      </c>
      <c r="E6132" t="s">
        <v>13122</v>
      </c>
      <c r="F6132" t="s">
        <v>136</v>
      </c>
      <c r="G6132" t="s">
        <v>41</v>
      </c>
      <c r="H6132" t="s">
        <v>40</v>
      </c>
      <c r="I6132">
        <v>1</v>
      </c>
      <c r="J6132">
        <v>2322.69</v>
      </c>
      <c r="K6132">
        <v>2001.49</v>
      </c>
      <c r="L6132">
        <v>2322.69</v>
      </c>
      <c r="M6132">
        <v>2001.49</v>
      </c>
      <c r="N6132" t="s">
        <v>14824</v>
      </c>
      <c r="O6132" t="s">
        <v>14823</v>
      </c>
      <c r="P6132" t="s">
        <v>13</v>
      </c>
      <c r="Q6132">
        <v>11.664300000000001</v>
      </c>
      <c r="R6132">
        <v>78.146000000000001</v>
      </c>
      <c r="S6132" t="s">
        <v>283</v>
      </c>
      <c r="T6132" t="s">
        <v>282</v>
      </c>
      <c r="U6132" t="s">
        <v>77</v>
      </c>
      <c r="V6132" t="s">
        <v>45</v>
      </c>
    </row>
    <row r="6133" spans="1:22">
      <c r="A6133" t="s">
        <v>14822</v>
      </c>
      <c r="B6133" s="2">
        <v>45311.67083333333</v>
      </c>
      <c r="C6133" s="2">
        <f t="shared" si="95"/>
        <v>45306</v>
      </c>
      <c r="D6133" t="s">
        <v>1992</v>
      </c>
      <c r="E6133" t="s">
        <v>9621</v>
      </c>
      <c r="F6133" t="s">
        <v>136</v>
      </c>
      <c r="G6133" t="s">
        <v>53</v>
      </c>
      <c r="H6133" t="s">
        <v>16</v>
      </c>
      <c r="I6133">
        <v>3</v>
      </c>
      <c r="J6133">
        <v>1809.11</v>
      </c>
      <c r="K6133">
        <v>1223.77</v>
      </c>
      <c r="L6133">
        <v>5427.33</v>
      </c>
      <c r="M6133">
        <v>3671.31</v>
      </c>
      <c r="N6133" t="s">
        <v>14821</v>
      </c>
      <c r="O6133" t="s">
        <v>14820</v>
      </c>
      <c r="P6133" t="s">
        <v>68</v>
      </c>
      <c r="Q6133">
        <v>11.34</v>
      </c>
      <c r="R6133">
        <v>77.717200000000005</v>
      </c>
      <c r="S6133" t="s">
        <v>564</v>
      </c>
      <c r="T6133" t="s">
        <v>563</v>
      </c>
      <c r="U6133" t="s">
        <v>10</v>
      </c>
      <c r="V6133" t="s">
        <v>9</v>
      </c>
    </row>
    <row r="6134" spans="1:22">
      <c r="A6134" t="s">
        <v>14819</v>
      </c>
      <c r="B6134" s="2">
        <v>45253.477083333331</v>
      </c>
      <c r="C6134" s="2">
        <f t="shared" si="95"/>
        <v>45250</v>
      </c>
      <c r="D6134" t="s">
        <v>1987</v>
      </c>
      <c r="E6134" t="s">
        <v>11400</v>
      </c>
      <c r="F6134" t="s">
        <v>18</v>
      </c>
      <c r="G6134" t="s">
        <v>82</v>
      </c>
      <c r="H6134" t="s">
        <v>29</v>
      </c>
      <c r="I6134">
        <v>1</v>
      </c>
      <c r="J6134">
        <v>1210.5</v>
      </c>
      <c r="K6134">
        <v>785.36</v>
      </c>
      <c r="L6134">
        <v>1210.5</v>
      </c>
      <c r="M6134">
        <v>785.36</v>
      </c>
      <c r="N6134" t="s">
        <v>14818</v>
      </c>
      <c r="O6134" t="s">
        <v>14817</v>
      </c>
      <c r="P6134" t="s">
        <v>112</v>
      </c>
      <c r="Q6134">
        <v>13.082700000000001</v>
      </c>
      <c r="R6134">
        <v>80.270700000000005</v>
      </c>
      <c r="S6134" t="s">
        <v>25</v>
      </c>
      <c r="T6134" t="s">
        <v>24</v>
      </c>
      <c r="U6134" t="s">
        <v>77</v>
      </c>
      <c r="V6134" t="s">
        <v>22</v>
      </c>
    </row>
    <row r="6135" spans="1:22">
      <c r="A6135" t="s">
        <v>14816</v>
      </c>
      <c r="B6135" s="2">
        <v>45415.477777777778</v>
      </c>
      <c r="C6135" s="2">
        <f t="shared" si="95"/>
        <v>45411</v>
      </c>
      <c r="D6135" t="s">
        <v>1982</v>
      </c>
      <c r="E6135" t="s">
        <v>14815</v>
      </c>
      <c r="F6135" t="s">
        <v>73</v>
      </c>
      <c r="G6135" t="s">
        <v>30</v>
      </c>
      <c r="H6135" t="s">
        <v>16</v>
      </c>
      <c r="I6135">
        <v>4</v>
      </c>
      <c r="J6135">
        <v>920.97</v>
      </c>
      <c r="K6135">
        <v>739.55</v>
      </c>
      <c r="L6135">
        <v>3683.88</v>
      </c>
      <c r="M6135">
        <v>2958.2</v>
      </c>
      <c r="N6135" t="s">
        <v>14814</v>
      </c>
      <c r="O6135" t="s">
        <v>14813</v>
      </c>
      <c r="P6135" t="s">
        <v>26</v>
      </c>
      <c r="Q6135">
        <v>11.0168</v>
      </c>
      <c r="R6135">
        <v>76.955799999999996</v>
      </c>
      <c r="S6135" t="s">
        <v>88</v>
      </c>
      <c r="T6135" t="s">
        <v>87</v>
      </c>
      <c r="U6135" t="s">
        <v>10</v>
      </c>
      <c r="V6135" t="s">
        <v>45</v>
      </c>
    </row>
    <row r="6136" spans="1:22">
      <c r="A6136" t="s">
        <v>14812</v>
      </c>
      <c r="B6136" s="2">
        <v>45126.847222222219</v>
      </c>
      <c r="C6136" s="2">
        <f t="shared" si="95"/>
        <v>45124</v>
      </c>
      <c r="D6136" t="s">
        <v>1977</v>
      </c>
      <c r="E6136" t="s">
        <v>1976</v>
      </c>
      <c r="F6136" t="s">
        <v>73</v>
      </c>
      <c r="G6136" t="s">
        <v>91</v>
      </c>
      <c r="H6136" t="s">
        <v>63</v>
      </c>
      <c r="I6136">
        <v>2</v>
      </c>
      <c r="J6136">
        <v>1933.05</v>
      </c>
      <c r="K6136">
        <v>1350.81</v>
      </c>
      <c r="L6136">
        <v>3866.1</v>
      </c>
      <c r="M6136">
        <v>2701.62</v>
      </c>
      <c r="N6136" t="s">
        <v>14811</v>
      </c>
      <c r="O6136" t="s">
        <v>14810</v>
      </c>
      <c r="P6136" t="s">
        <v>60</v>
      </c>
      <c r="Q6136">
        <v>8.7139000000000006</v>
      </c>
      <c r="R6136">
        <v>77.756699999999995</v>
      </c>
      <c r="S6136" t="s">
        <v>79</v>
      </c>
      <c r="T6136" t="s">
        <v>78</v>
      </c>
      <c r="U6136" t="s">
        <v>46</v>
      </c>
      <c r="V6136" t="s">
        <v>9</v>
      </c>
    </row>
    <row r="6137" spans="1:22">
      <c r="A6137" t="s">
        <v>14809</v>
      </c>
      <c r="B6137" s="2">
        <v>45244.894444444442</v>
      </c>
      <c r="C6137" s="2">
        <f t="shared" si="95"/>
        <v>45243</v>
      </c>
      <c r="D6137" t="s">
        <v>1972</v>
      </c>
      <c r="E6137" t="s">
        <v>14808</v>
      </c>
      <c r="F6137" t="s">
        <v>136</v>
      </c>
      <c r="G6137" t="s">
        <v>53</v>
      </c>
      <c r="H6137" t="s">
        <v>71</v>
      </c>
      <c r="I6137">
        <v>2</v>
      </c>
      <c r="J6137">
        <v>2383.6</v>
      </c>
      <c r="K6137">
        <v>2104.44</v>
      </c>
      <c r="L6137">
        <v>4767.2</v>
      </c>
      <c r="M6137">
        <v>4208.88</v>
      </c>
      <c r="N6137" t="s">
        <v>14807</v>
      </c>
      <c r="O6137" t="s">
        <v>14806</v>
      </c>
      <c r="P6137" t="s">
        <v>68</v>
      </c>
      <c r="Q6137">
        <v>11.34</v>
      </c>
      <c r="R6137">
        <v>77.717200000000005</v>
      </c>
      <c r="S6137" t="s">
        <v>364</v>
      </c>
      <c r="T6137" t="s">
        <v>363</v>
      </c>
      <c r="U6137" t="s">
        <v>57</v>
      </c>
      <c r="V6137" t="s">
        <v>22</v>
      </c>
    </row>
    <row r="6138" spans="1:22">
      <c r="A6138" t="s">
        <v>14805</v>
      </c>
      <c r="B6138" s="2">
        <v>45377.674305555556</v>
      </c>
      <c r="C6138" s="2">
        <f t="shared" si="95"/>
        <v>45376</v>
      </c>
      <c r="D6138" t="s">
        <v>1967</v>
      </c>
      <c r="E6138" t="s">
        <v>13103</v>
      </c>
      <c r="F6138" t="s">
        <v>83</v>
      </c>
      <c r="G6138" t="s">
        <v>106</v>
      </c>
      <c r="H6138" t="s">
        <v>63</v>
      </c>
      <c r="I6138">
        <v>1</v>
      </c>
      <c r="J6138">
        <v>844.48</v>
      </c>
      <c r="K6138">
        <v>540.16999999999996</v>
      </c>
      <c r="L6138">
        <v>844.48</v>
      </c>
      <c r="M6138">
        <v>540.16999999999996</v>
      </c>
      <c r="N6138" t="s">
        <v>14804</v>
      </c>
      <c r="O6138" t="s">
        <v>14803</v>
      </c>
      <c r="P6138" t="s">
        <v>68</v>
      </c>
      <c r="Q6138">
        <v>11.34</v>
      </c>
      <c r="R6138">
        <v>77.717200000000005</v>
      </c>
      <c r="S6138" t="s">
        <v>530</v>
      </c>
      <c r="T6138" t="s">
        <v>529</v>
      </c>
      <c r="U6138" t="s">
        <v>10</v>
      </c>
      <c r="V6138" t="s">
        <v>212</v>
      </c>
    </row>
    <row r="6139" spans="1:22">
      <c r="A6139" t="s">
        <v>14802</v>
      </c>
      <c r="B6139" s="2">
        <v>45533.662499999999</v>
      </c>
      <c r="C6139" s="2">
        <f t="shared" si="95"/>
        <v>45530</v>
      </c>
      <c r="D6139" t="s">
        <v>1962</v>
      </c>
      <c r="E6139" t="s">
        <v>7801</v>
      </c>
      <c r="F6139" t="s">
        <v>73</v>
      </c>
      <c r="G6139" t="s">
        <v>72</v>
      </c>
      <c r="H6139" t="s">
        <v>29</v>
      </c>
      <c r="I6139">
        <v>1</v>
      </c>
      <c r="J6139">
        <v>2247.34</v>
      </c>
      <c r="K6139">
        <v>1656.13</v>
      </c>
      <c r="L6139">
        <v>2247.34</v>
      </c>
      <c r="M6139">
        <v>1656.13</v>
      </c>
      <c r="N6139" t="s">
        <v>14801</v>
      </c>
      <c r="O6139" t="s">
        <v>14800</v>
      </c>
      <c r="P6139" t="s">
        <v>121</v>
      </c>
      <c r="Q6139">
        <v>9.9252000000000002</v>
      </c>
      <c r="R6139">
        <v>78.119799999999998</v>
      </c>
      <c r="S6139" t="s">
        <v>319</v>
      </c>
      <c r="T6139" t="s">
        <v>318</v>
      </c>
      <c r="U6139" t="s">
        <v>46</v>
      </c>
      <c r="V6139" t="s">
        <v>45</v>
      </c>
    </row>
    <row r="6140" spans="1:22">
      <c r="A6140" t="s">
        <v>14799</v>
      </c>
      <c r="B6140" s="2">
        <v>44957.754166666666</v>
      </c>
      <c r="C6140" s="2">
        <f t="shared" si="95"/>
        <v>44956</v>
      </c>
      <c r="D6140" t="s">
        <v>1957</v>
      </c>
      <c r="E6140" t="s">
        <v>7797</v>
      </c>
      <c r="F6140" t="s">
        <v>201</v>
      </c>
      <c r="G6140" t="s">
        <v>82</v>
      </c>
      <c r="H6140" t="s">
        <v>63</v>
      </c>
      <c r="I6140">
        <v>2</v>
      </c>
      <c r="J6140">
        <v>2304.06</v>
      </c>
      <c r="K6140">
        <v>1551.25</v>
      </c>
      <c r="L6140">
        <v>4608.12</v>
      </c>
      <c r="M6140">
        <v>3102.5</v>
      </c>
      <c r="N6140" t="s">
        <v>14798</v>
      </c>
      <c r="O6140" t="s">
        <v>14797</v>
      </c>
      <c r="P6140" t="s">
        <v>49</v>
      </c>
      <c r="Q6140">
        <v>12.916499999999999</v>
      </c>
      <c r="R6140">
        <v>79.132499999999993</v>
      </c>
      <c r="S6140" t="s">
        <v>486</v>
      </c>
      <c r="T6140" t="s">
        <v>485</v>
      </c>
      <c r="U6140" t="s">
        <v>10</v>
      </c>
      <c r="V6140" t="s">
        <v>45</v>
      </c>
    </row>
    <row r="6141" spans="1:22">
      <c r="A6141" t="s">
        <v>14796</v>
      </c>
      <c r="B6141" s="2">
        <v>45377.761111111111</v>
      </c>
      <c r="C6141" s="2">
        <f t="shared" si="95"/>
        <v>45376</v>
      </c>
      <c r="D6141" t="s">
        <v>1952</v>
      </c>
      <c r="E6141" t="s">
        <v>14795</v>
      </c>
      <c r="F6141" t="s">
        <v>18</v>
      </c>
      <c r="G6141" t="s">
        <v>106</v>
      </c>
      <c r="H6141" t="s">
        <v>40</v>
      </c>
      <c r="I6141">
        <v>3</v>
      </c>
      <c r="J6141">
        <v>2016.85</v>
      </c>
      <c r="K6141">
        <v>1349.76</v>
      </c>
      <c r="L6141">
        <v>6050.55</v>
      </c>
      <c r="M6141">
        <v>4049.28</v>
      </c>
      <c r="N6141" t="s">
        <v>14794</v>
      </c>
      <c r="O6141" t="s">
        <v>14793</v>
      </c>
      <c r="P6141" t="s">
        <v>112</v>
      </c>
      <c r="Q6141">
        <v>13.082700000000001</v>
      </c>
      <c r="R6141">
        <v>80.270700000000005</v>
      </c>
      <c r="S6141" t="s">
        <v>432</v>
      </c>
      <c r="T6141" t="s">
        <v>431</v>
      </c>
      <c r="U6141" t="s">
        <v>77</v>
      </c>
      <c r="V6141" t="s">
        <v>9</v>
      </c>
    </row>
    <row r="6142" spans="1:22">
      <c r="A6142" t="s">
        <v>14792</v>
      </c>
      <c r="B6142" s="2">
        <v>45060.515277777777</v>
      </c>
      <c r="C6142" s="2">
        <f t="shared" si="95"/>
        <v>45054</v>
      </c>
      <c r="D6142" t="s">
        <v>1947</v>
      </c>
      <c r="E6142" t="s">
        <v>7789</v>
      </c>
      <c r="F6142" t="s">
        <v>64</v>
      </c>
      <c r="G6142" t="s">
        <v>82</v>
      </c>
      <c r="H6142" t="s">
        <v>71</v>
      </c>
      <c r="I6142">
        <v>3</v>
      </c>
      <c r="J6142">
        <v>1871.37</v>
      </c>
      <c r="K6142">
        <v>1258.06</v>
      </c>
      <c r="L6142">
        <v>5614.11</v>
      </c>
      <c r="M6142">
        <v>3774.18</v>
      </c>
      <c r="N6142" t="s">
        <v>14791</v>
      </c>
      <c r="O6142" t="s">
        <v>14790</v>
      </c>
      <c r="P6142" t="s">
        <v>121</v>
      </c>
      <c r="Q6142">
        <v>9.9252000000000002</v>
      </c>
      <c r="R6142">
        <v>78.119799999999998</v>
      </c>
      <c r="S6142" t="s">
        <v>12</v>
      </c>
      <c r="T6142" t="s">
        <v>11</v>
      </c>
      <c r="U6142" t="s">
        <v>46</v>
      </c>
      <c r="V6142" t="s">
        <v>9</v>
      </c>
    </row>
    <row r="6143" spans="1:22">
      <c r="A6143" t="s">
        <v>14789</v>
      </c>
      <c r="B6143" s="2">
        <v>44975.814583333333</v>
      </c>
      <c r="C6143" s="2">
        <f t="shared" si="95"/>
        <v>44970</v>
      </c>
      <c r="D6143" t="s">
        <v>1942</v>
      </c>
      <c r="E6143" t="s">
        <v>14788</v>
      </c>
      <c r="F6143" t="s">
        <v>18</v>
      </c>
      <c r="G6143" t="s">
        <v>115</v>
      </c>
      <c r="H6143" t="s">
        <v>52</v>
      </c>
      <c r="I6143">
        <v>1</v>
      </c>
      <c r="J6143">
        <v>1406.36</v>
      </c>
      <c r="K6143">
        <v>1187.26</v>
      </c>
      <c r="L6143">
        <v>1406.36</v>
      </c>
      <c r="M6143">
        <v>1187.26</v>
      </c>
      <c r="N6143" t="s">
        <v>14787</v>
      </c>
      <c r="O6143" t="s">
        <v>14786</v>
      </c>
      <c r="P6143" t="s">
        <v>121</v>
      </c>
      <c r="Q6143">
        <v>9.9252000000000002</v>
      </c>
      <c r="R6143">
        <v>78.119799999999998</v>
      </c>
      <c r="S6143" t="s">
        <v>133</v>
      </c>
      <c r="T6143" t="s">
        <v>132</v>
      </c>
      <c r="U6143" t="s">
        <v>57</v>
      </c>
      <c r="V6143" t="s">
        <v>45</v>
      </c>
    </row>
    <row r="6144" spans="1:22">
      <c r="A6144" t="s">
        <v>14785</v>
      </c>
      <c r="B6144" s="2">
        <v>45150.870138888888</v>
      </c>
      <c r="C6144" s="2">
        <f t="shared" si="95"/>
        <v>45145</v>
      </c>
      <c r="D6144" t="s">
        <v>1937</v>
      </c>
      <c r="E6144" t="s">
        <v>9582</v>
      </c>
      <c r="F6144" t="s">
        <v>83</v>
      </c>
      <c r="G6144" t="s">
        <v>106</v>
      </c>
      <c r="H6144" t="s">
        <v>16</v>
      </c>
      <c r="I6144">
        <v>1</v>
      </c>
      <c r="J6144">
        <v>2101.9299999999998</v>
      </c>
      <c r="K6144">
        <v>1537.16</v>
      </c>
      <c r="L6144">
        <v>2101.9299999999998</v>
      </c>
      <c r="M6144">
        <v>1537.16</v>
      </c>
      <c r="N6144" t="s">
        <v>14784</v>
      </c>
      <c r="O6144" t="s">
        <v>14783</v>
      </c>
      <c r="P6144" t="s">
        <v>49</v>
      </c>
      <c r="Q6144">
        <v>12.916499999999999</v>
      </c>
      <c r="R6144">
        <v>79.132499999999993</v>
      </c>
      <c r="S6144" t="s">
        <v>784</v>
      </c>
      <c r="T6144" t="s">
        <v>783</v>
      </c>
      <c r="U6144" t="s">
        <v>77</v>
      </c>
      <c r="V6144" t="s">
        <v>212</v>
      </c>
    </row>
    <row r="6145" spans="1:22">
      <c r="A6145" t="s">
        <v>14782</v>
      </c>
      <c r="B6145" s="2">
        <v>45068.530555555553</v>
      </c>
      <c r="C6145" s="2">
        <f t="shared" si="95"/>
        <v>45068</v>
      </c>
      <c r="D6145" t="s">
        <v>1932</v>
      </c>
      <c r="E6145" t="s">
        <v>1931</v>
      </c>
      <c r="F6145" t="s">
        <v>136</v>
      </c>
      <c r="G6145" t="s">
        <v>106</v>
      </c>
      <c r="H6145" t="s">
        <v>71</v>
      </c>
      <c r="I6145">
        <v>1</v>
      </c>
      <c r="J6145">
        <v>2300.64</v>
      </c>
      <c r="K6145">
        <v>1409.77</v>
      </c>
      <c r="L6145">
        <v>2300.64</v>
      </c>
      <c r="M6145">
        <v>1409.77</v>
      </c>
      <c r="N6145" t="s">
        <v>14781</v>
      </c>
      <c r="O6145" t="s">
        <v>14780</v>
      </c>
      <c r="P6145" t="s">
        <v>37</v>
      </c>
      <c r="Q6145">
        <v>10.7905</v>
      </c>
      <c r="R6145">
        <v>78.704700000000003</v>
      </c>
      <c r="S6145" t="s">
        <v>333</v>
      </c>
      <c r="T6145" t="s">
        <v>332</v>
      </c>
      <c r="U6145" t="s">
        <v>77</v>
      </c>
      <c r="V6145" t="s">
        <v>45</v>
      </c>
    </row>
    <row r="6146" spans="1:22">
      <c r="A6146" t="s">
        <v>14779</v>
      </c>
      <c r="B6146" s="2">
        <v>45529.827777777777</v>
      </c>
      <c r="C6146" s="2">
        <f t="shared" si="95"/>
        <v>45523</v>
      </c>
      <c r="D6146" t="s">
        <v>1927</v>
      </c>
      <c r="E6146" t="s">
        <v>1926</v>
      </c>
      <c r="F6146" t="s">
        <v>136</v>
      </c>
      <c r="G6146" t="s">
        <v>41</v>
      </c>
      <c r="H6146" t="s">
        <v>52</v>
      </c>
      <c r="I6146">
        <v>1</v>
      </c>
      <c r="J6146">
        <v>872.55</v>
      </c>
      <c r="K6146">
        <v>625.21</v>
      </c>
      <c r="L6146">
        <v>872.55</v>
      </c>
      <c r="M6146">
        <v>625.21</v>
      </c>
      <c r="N6146" t="s">
        <v>14778</v>
      </c>
      <c r="O6146" t="s">
        <v>14777</v>
      </c>
      <c r="P6146" t="s">
        <v>13</v>
      </c>
      <c r="Q6146">
        <v>11.664300000000001</v>
      </c>
      <c r="R6146">
        <v>78.146000000000001</v>
      </c>
      <c r="S6146" t="s">
        <v>59</v>
      </c>
      <c r="T6146" t="s">
        <v>58</v>
      </c>
      <c r="U6146" t="s">
        <v>57</v>
      </c>
      <c r="V6146" t="s">
        <v>45</v>
      </c>
    </row>
    <row r="6147" spans="1:22">
      <c r="A6147" t="s">
        <v>14776</v>
      </c>
      <c r="B6147" s="2">
        <v>45252.515972222223</v>
      </c>
      <c r="C6147" s="2">
        <f t="shared" ref="C6147:C6210" si="96">INT(B6147) - WEEKDAY(INT(B6147), 2) + 1</f>
        <v>45250</v>
      </c>
      <c r="D6147" t="s">
        <v>1922</v>
      </c>
      <c r="E6147" t="s">
        <v>14775</v>
      </c>
      <c r="F6147" t="s">
        <v>64</v>
      </c>
      <c r="G6147" t="s">
        <v>17</v>
      </c>
      <c r="H6147" t="s">
        <v>71</v>
      </c>
      <c r="I6147">
        <v>1</v>
      </c>
      <c r="J6147">
        <v>975.74</v>
      </c>
      <c r="K6147">
        <v>730.6</v>
      </c>
      <c r="L6147">
        <v>975.74</v>
      </c>
      <c r="M6147">
        <v>730.6</v>
      </c>
      <c r="N6147" t="s">
        <v>14774</v>
      </c>
      <c r="O6147" t="s">
        <v>14773</v>
      </c>
      <c r="P6147" t="s">
        <v>68</v>
      </c>
      <c r="Q6147">
        <v>11.34</v>
      </c>
      <c r="R6147">
        <v>77.717200000000005</v>
      </c>
      <c r="S6147" t="s">
        <v>564</v>
      </c>
      <c r="T6147" t="s">
        <v>563</v>
      </c>
      <c r="U6147" t="s">
        <v>57</v>
      </c>
      <c r="V6147" t="s">
        <v>9</v>
      </c>
    </row>
    <row r="6148" spans="1:22">
      <c r="A6148" t="s">
        <v>14772</v>
      </c>
      <c r="B6148" s="2">
        <v>45012.879861111112</v>
      </c>
      <c r="C6148" s="2">
        <f t="shared" si="96"/>
        <v>45012</v>
      </c>
      <c r="D6148" t="s">
        <v>1917</v>
      </c>
      <c r="E6148" t="s">
        <v>9567</v>
      </c>
      <c r="F6148" t="s">
        <v>31</v>
      </c>
      <c r="G6148" t="s">
        <v>53</v>
      </c>
      <c r="H6148" t="s">
        <v>63</v>
      </c>
      <c r="I6148">
        <v>2</v>
      </c>
      <c r="J6148">
        <v>2130.91</v>
      </c>
      <c r="K6148">
        <v>1862.97</v>
      </c>
      <c r="L6148">
        <v>4261.82</v>
      </c>
      <c r="M6148">
        <v>3725.94</v>
      </c>
      <c r="N6148" t="s">
        <v>14771</v>
      </c>
      <c r="O6148" t="s">
        <v>14770</v>
      </c>
      <c r="P6148" t="s">
        <v>13</v>
      </c>
      <c r="Q6148">
        <v>11.664300000000001</v>
      </c>
      <c r="R6148">
        <v>78.146000000000001</v>
      </c>
      <c r="S6148" t="s">
        <v>396</v>
      </c>
      <c r="T6148" t="s">
        <v>395</v>
      </c>
      <c r="U6148" t="s">
        <v>23</v>
      </c>
      <c r="V6148" t="s">
        <v>9</v>
      </c>
    </row>
    <row r="6149" spans="1:22">
      <c r="A6149" t="s">
        <v>14769</v>
      </c>
      <c r="B6149" s="2">
        <v>45187.801388888889</v>
      </c>
      <c r="C6149" s="2">
        <f t="shared" si="96"/>
        <v>45187</v>
      </c>
      <c r="D6149" t="s">
        <v>1912</v>
      </c>
      <c r="E6149" t="s">
        <v>9563</v>
      </c>
      <c r="F6149" t="s">
        <v>136</v>
      </c>
      <c r="G6149" t="s">
        <v>30</v>
      </c>
      <c r="H6149" t="s">
        <v>16</v>
      </c>
      <c r="I6149">
        <v>2</v>
      </c>
      <c r="J6149">
        <v>2081.6</v>
      </c>
      <c r="K6149">
        <v>1399.55</v>
      </c>
      <c r="L6149">
        <v>4163.2</v>
      </c>
      <c r="M6149">
        <v>2799.1</v>
      </c>
      <c r="N6149" t="s">
        <v>14768</v>
      </c>
      <c r="O6149" t="s">
        <v>14767</v>
      </c>
      <c r="P6149" t="s">
        <v>37</v>
      </c>
      <c r="Q6149">
        <v>10.7905</v>
      </c>
      <c r="R6149">
        <v>78.704700000000003</v>
      </c>
      <c r="S6149" t="s">
        <v>214</v>
      </c>
      <c r="T6149" t="s">
        <v>213</v>
      </c>
      <c r="U6149" t="s">
        <v>46</v>
      </c>
      <c r="V6149" t="s">
        <v>9</v>
      </c>
    </row>
    <row r="6150" spans="1:22">
      <c r="A6150" t="s">
        <v>14766</v>
      </c>
      <c r="B6150" s="2">
        <v>45486.867361111108</v>
      </c>
      <c r="C6150" s="2">
        <f t="shared" si="96"/>
        <v>45481</v>
      </c>
      <c r="D6150" t="s">
        <v>1907</v>
      </c>
      <c r="E6150" t="s">
        <v>1906</v>
      </c>
      <c r="F6150" t="s">
        <v>83</v>
      </c>
      <c r="G6150" t="s">
        <v>106</v>
      </c>
      <c r="H6150" t="s">
        <v>40</v>
      </c>
      <c r="I6150">
        <v>1</v>
      </c>
      <c r="J6150">
        <v>1833.08</v>
      </c>
      <c r="K6150">
        <v>1234.9000000000001</v>
      </c>
      <c r="L6150">
        <v>1833.08</v>
      </c>
      <c r="M6150">
        <v>1234.9000000000001</v>
      </c>
      <c r="N6150" t="s">
        <v>14765</v>
      </c>
      <c r="O6150" t="s">
        <v>14764</v>
      </c>
      <c r="P6150" t="s">
        <v>26</v>
      </c>
      <c r="Q6150">
        <v>11.0168</v>
      </c>
      <c r="R6150">
        <v>76.955799999999996</v>
      </c>
      <c r="S6150" t="s">
        <v>226</v>
      </c>
      <c r="T6150" t="s">
        <v>225</v>
      </c>
      <c r="U6150" t="s">
        <v>57</v>
      </c>
      <c r="V6150" t="s">
        <v>9</v>
      </c>
    </row>
    <row r="6151" spans="1:22">
      <c r="A6151" t="s">
        <v>14763</v>
      </c>
      <c r="B6151" s="2">
        <v>44939.643055555556</v>
      </c>
      <c r="C6151" s="2">
        <f t="shared" si="96"/>
        <v>44935</v>
      </c>
      <c r="D6151" t="s">
        <v>1902</v>
      </c>
      <c r="E6151" t="s">
        <v>14762</v>
      </c>
      <c r="F6151" t="s">
        <v>201</v>
      </c>
      <c r="G6151" t="s">
        <v>72</v>
      </c>
      <c r="H6151" t="s">
        <v>71</v>
      </c>
      <c r="I6151">
        <v>2</v>
      </c>
      <c r="J6151">
        <v>1279</v>
      </c>
      <c r="K6151">
        <v>810.66</v>
      </c>
      <c r="L6151">
        <v>2558</v>
      </c>
      <c r="M6151">
        <v>1621.32</v>
      </c>
      <c r="N6151" t="s">
        <v>14761</v>
      </c>
      <c r="O6151" t="s">
        <v>14760</v>
      </c>
      <c r="P6151" t="s">
        <v>121</v>
      </c>
      <c r="Q6151">
        <v>9.9252000000000002</v>
      </c>
      <c r="R6151">
        <v>78.119799999999998</v>
      </c>
      <c r="S6151" t="s">
        <v>153</v>
      </c>
      <c r="T6151" t="s">
        <v>152</v>
      </c>
      <c r="U6151" t="s">
        <v>23</v>
      </c>
      <c r="V6151" t="s">
        <v>45</v>
      </c>
    </row>
    <row r="6152" spans="1:22">
      <c r="A6152" t="s">
        <v>14759</v>
      </c>
      <c r="B6152" s="2">
        <v>45540.713888888888</v>
      </c>
      <c r="C6152" s="2">
        <f t="shared" si="96"/>
        <v>45537</v>
      </c>
      <c r="D6152" t="s">
        <v>1897</v>
      </c>
      <c r="E6152" t="s">
        <v>14758</v>
      </c>
      <c r="F6152" t="s">
        <v>83</v>
      </c>
      <c r="G6152" t="s">
        <v>30</v>
      </c>
      <c r="H6152" t="s">
        <v>52</v>
      </c>
      <c r="I6152">
        <v>3</v>
      </c>
      <c r="J6152">
        <v>246.28</v>
      </c>
      <c r="K6152">
        <v>180.84</v>
      </c>
      <c r="L6152">
        <v>738.84</v>
      </c>
      <c r="M6152">
        <v>542.52</v>
      </c>
      <c r="N6152" t="s">
        <v>14757</v>
      </c>
      <c r="O6152" t="s">
        <v>14756</v>
      </c>
      <c r="P6152" t="s">
        <v>13</v>
      </c>
      <c r="Q6152">
        <v>11.664300000000001</v>
      </c>
      <c r="R6152">
        <v>78.146000000000001</v>
      </c>
      <c r="S6152" t="s">
        <v>257</v>
      </c>
      <c r="T6152" t="s">
        <v>256</v>
      </c>
      <c r="U6152" t="s">
        <v>46</v>
      </c>
      <c r="V6152" t="s">
        <v>9</v>
      </c>
    </row>
    <row r="6153" spans="1:22">
      <c r="A6153" t="s">
        <v>14755</v>
      </c>
      <c r="B6153" s="2">
        <v>45568.722916666666</v>
      </c>
      <c r="C6153" s="2">
        <f t="shared" si="96"/>
        <v>45565</v>
      </c>
      <c r="D6153" t="s">
        <v>1892</v>
      </c>
      <c r="E6153" t="s">
        <v>14754</v>
      </c>
      <c r="F6153" t="s">
        <v>18</v>
      </c>
      <c r="G6153" t="s">
        <v>41</v>
      </c>
      <c r="H6153" t="s">
        <v>29</v>
      </c>
      <c r="I6153">
        <v>4</v>
      </c>
      <c r="J6153">
        <v>602.72</v>
      </c>
      <c r="K6153">
        <v>502.55</v>
      </c>
      <c r="L6153">
        <v>2410.88</v>
      </c>
      <c r="M6153">
        <v>2010.2</v>
      </c>
      <c r="N6153" t="s">
        <v>14753</v>
      </c>
      <c r="O6153" t="s">
        <v>14752</v>
      </c>
      <c r="P6153" t="s">
        <v>68</v>
      </c>
      <c r="Q6153">
        <v>11.34</v>
      </c>
      <c r="R6153">
        <v>77.717200000000005</v>
      </c>
      <c r="S6153" t="s">
        <v>564</v>
      </c>
      <c r="T6153" t="s">
        <v>563</v>
      </c>
      <c r="U6153" t="s">
        <v>23</v>
      </c>
      <c r="V6153" t="s">
        <v>9</v>
      </c>
    </row>
    <row r="6154" spans="1:22">
      <c r="A6154" t="s">
        <v>14751</v>
      </c>
      <c r="B6154" s="2">
        <v>45392.725694444445</v>
      </c>
      <c r="C6154" s="2">
        <f t="shared" si="96"/>
        <v>45390</v>
      </c>
      <c r="D6154" t="s">
        <v>1887</v>
      </c>
      <c r="E6154" t="s">
        <v>1886</v>
      </c>
      <c r="F6154" t="s">
        <v>31</v>
      </c>
      <c r="G6154" t="s">
        <v>41</v>
      </c>
      <c r="H6154" t="s">
        <v>29</v>
      </c>
      <c r="I6154">
        <v>3</v>
      </c>
      <c r="J6154">
        <v>358.43</v>
      </c>
      <c r="K6154">
        <v>296.24</v>
      </c>
      <c r="L6154">
        <v>1075.29</v>
      </c>
      <c r="M6154">
        <v>888.72</v>
      </c>
      <c r="N6154" t="s">
        <v>14750</v>
      </c>
      <c r="O6154" t="s">
        <v>14749</v>
      </c>
      <c r="P6154" t="s">
        <v>121</v>
      </c>
      <c r="Q6154">
        <v>9.9252000000000002</v>
      </c>
      <c r="R6154">
        <v>78.119799999999998</v>
      </c>
      <c r="S6154" t="s">
        <v>906</v>
      </c>
      <c r="T6154" t="s">
        <v>905</v>
      </c>
      <c r="U6154" t="s">
        <v>77</v>
      </c>
      <c r="V6154" t="s">
        <v>9</v>
      </c>
    </row>
    <row r="6155" spans="1:22">
      <c r="A6155" t="s">
        <v>14748</v>
      </c>
      <c r="B6155" s="2">
        <v>45307.84375</v>
      </c>
      <c r="C6155" s="2">
        <f t="shared" si="96"/>
        <v>45306</v>
      </c>
      <c r="D6155" t="s">
        <v>1882</v>
      </c>
      <c r="E6155" t="s">
        <v>5891</v>
      </c>
      <c r="F6155" t="s">
        <v>201</v>
      </c>
      <c r="G6155" t="s">
        <v>30</v>
      </c>
      <c r="H6155" t="s">
        <v>63</v>
      </c>
      <c r="I6155">
        <v>1</v>
      </c>
      <c r="J6155">
        <v>274.10000000000002</v>
      </c>
      <c r="K6155">
        <v>175.88</v>
      </c>
      <c r="L6155">
        <v>274.10000000000002</v>
      </c>
      <c r="M6155">
        <v>175.88</v>
      </c>
      <c r="N6155" t="s">
        <v>14747</v>
      </c>
      <c r="O6155" t="s">
        <v>14746</v>
      </c>
      <c r="P6155" t="s">
        <v>60</v>
      </c>
      <c r="Q6155">
        <v>8.7139000000000006</v>
      </c>
      <c r="R6155">
        <v>77.756699999999995</v>
      </c>
      <c r="S6155" t="s">
        <v>103</v>
      </c>
      <c r="T6155" t="s">
        <v>102</v>
      </c>
      <c r="U6155" t="s">
        <v>46</v>
      </c>
      <c r="V6155" t="s">
        <v>9</v>
      </c>
    </row>
    <row r="6156" spans="1:22">
      <c r="A6156" t="s">
        <v>14745</v>
      </c>
      <c r="B6156" s="2">
        <v>45478.877083333333</v>
      </c>
      <c r="C6156" s="2">
        <f t="shared" si="96"/>
        <v>45474</v>
      </c>
      <c r="D6156" t="s">
        <v>1877</v>
      </c>
      <c r="E6156" t="s">
        <v>14744</v>
      </c>
      <c r="F6156" t="s">
        <v>64</v>
      </c>
      <c r="G6156" t="s">
        <v>53</v>
      </c>
      <c r="H6156" t="s">
        <v>52</v>
      </c>
      <c r="I6156">
        <v>2</v>
      </c>
      <c r="J6156">
        <v>2037.36</v>
      </c>
      <c r="K6156">
        <v>1636.66</v>
      </c>
      <c r="L6156">
        <v>4074.72</v>
      </c>
      <c r="M6156">
        <v>3273.32</v>
      </c>
      <c r="N6156" t="s">
        <v>14743</v>
      </c>
      <c r="O6156" t="s">
        <v>14742</v>
      </c>
      <c r="P6156" t="s">
        <v>68</v>
      </c>
      <c r="Q6156">
        <v>11.34</v>
      </c>
      <c r="R6156">
        <v>77.717200000000005</v>
      </c>
      <c r="S6156" t="s">
        <v>103</v>
      </c>
      <c r="T6156" t="s">
        <v>102</v>
      </c>
      <c r="U6156" t="s">
        <v>23</v>
      </c>
      <c r="V6156" t="s">
        <v>22</v>
      </c>
    </row>
    <row r="6157" spans="1:22">
      <c r="A6157" t="s">
        <v>14741</v>
      </c>
      <c r="B6157" s="2">
        <v>45153.854166666664</v>
      </c>
      <c r="C6157" s="2">
        <f t="shared" si="96"/>
        <v>45152</v>
      </c>
      <c r="D6157" t="s">
        <v>1872</v>
      </c>
      <c r="E6157" t="s">
        <v>7735</v>
      </c>
      <c r="F6157" t="s">
        <v>64</v>
      </c>
      <c r="G6157" t="s">
        <v>115</v>
      </c>
      <c r="H6157" t="s">
        <v>71</v>
      </c>
      <c r="I6157">
        <v>2</v>
      </c>
      <c r="J6157">
        <v>1822.31</v>
      </c>
      <c r="K6157">
        <v>1441.02</v>
      </c>
      <c r="L6157">
        <v>3644.62</v>
      </c>
      <c r="M6157">
        <v>2882.04</v>
      </c>
      <c r="N6157" t="s">
        <v>14740</v>
      </c>
      <c r="O6157" t="s">
        <v>14739</v>
      </c>
      <c r="P6157" t="s">
        <v>13</v>
      </c>
      <c r="Q6157">
        <v>11.664300000000001</v>
      </c>
      <c r="R6157">
        <v>78.146000000000001</v>
      </c>
      <c r="S6157" t="s">
        <v>396</v>
      </c>
      <c r="T6157" t="s">
        <v>395</v>
      </c>
      <c r="U6157" t="s">
        <v>77</v>
      </c>
      <c r="V6157" t="s">
        <v>9</v>
      </c>
    </row>
    <row r="6158" spans="1:22">
      <c r="A6158" t="s">
        <v>14738</v>
      </c>
      <c r="B6158" s="2">
        <v>45263.709027777775</v>
      </c>
      <c r="C6158" s="2">
        <f t="shared" si="96"/>
        <v>45257</v>
      </c>
      <c r="D6158" t="s">
        <v>1867</v>
      </c>
      <c r="E6158" t="s">
        <v>11314</v>
      </c>
      <c r="F6158" t="s">
        <v>83</v>
      </c>
      <c r="G6158" t="s">
        <v>115</v>
      </c>
      <c r="H6158" t="s">
        <v>40</v>
      </c>
      <c r="I6158">
        <v>2</v>
      </c>
      <c r="J6158">
        <v>2097.56</v>
      </c>
      <c r="K6158">
        <v>1489.2</v>
      </c>
      <c r="L6158">
        <v>4195.12</v>
      </c>
      <c r="M6158">
        <v>2978.4</v>
      </c>
      <c r="N6158" t="s">
        <v>14737</v>
      </c>
      <c r="O6158" t="s">
        <v>14736</v>
      </c>
      <c r="P6158" t="s">
        <v>13</v>
      </c>
      <c r="Q6158">
        <v>11.664300000000001</v>
      </c>
      <c r="R6158">
        <v>78.146000000000001</v>
      </c>
      <c r="S6158" t="s">
        <v>333</v>
      </c>
      <c r="T6158" t="s">
        <v>332</v>
      </c>
      <c r="U6158" t="s">
        <v>77</v>
      </c>
      <c r="V6158" t="s">
        <v>9</v>
      </c>
    </row>
    <row r="6159" spans="1:22">
      <c r="A6159" t="s">
        <v>14735</v>
      </c>
      <c r="B6159" s="2">
        <v>45047.75277777778</v>
      </c>
      <c r="C6159" s="2">
        <f t="shared" si="96"/>
        <v>45047</v>
      </c>
      <c r="D6159" t="s">
        <v>1862</v>
      </c>
      <c r="E6159" t="s">
        <v>14734</v>
      </c>
      <c r="F6159" t="s">
        <v>31</v>
      </c>
      <c r="G6159" t="s">
        <v>106</v>
      </c>
      <c r="H6159" t="s">
        <v>29</v>
      </c>
      <c r="I6159">
        <v>1</v>
      </c>
      <c r="J6159">
        <v>1390.51</v>
      </c>
      <c r="K6159">
        <v>1133.78</v>
      </c>
      <c r="L6159">
        <v>1390.51</v>
      </c>
      <c r="M6159">
        <v>1133.78</v>
      </c>
      <c r="N6159" t="s">
        <v>14733</v>
      </c>
      <c r="O6159" t="s">
        <v>14732</v>
      </c>
      <c r="P6159" t="s">
        <v>26</v>
      </c>
      <c r="Q6159">
        <v>11.0168</v>
      </c>
      <c r="R6159">
        <v>76.955799999999996</v>
      </c>
      <c r="S6159" t="s">
        <v>486</v>
      </c>
      <c r="T6159" t="s">
        <v>485</v>
      </c>
      <c r="U6159" t="s">
        <v>77</v>
      </c>
      <c r="V6159" t="s">
        <v>9</v>
      </c>
    </row>
    <row r="6160" spans="1:22">
      <c r="A6160" t="s">
        <v>14731</v>
      </c>
      <c r="B6160" s="2">
        <v>45038.630555555559</v>
      </c>
      <c r="C6160" s="2">
        <f t="shared" si="96"/>
        <v>45033</v>
      </c>
      <c r="D6160" t="s">
        <v>1857</v>
      </c>
      <c r="E6160" t="s">
        <v>9522</v>
      </c>
      <c r="F6160" t="s">
        <v>31</v>
      </c>
      <c r="G6160" t="s">
        <v>82</v>
      </c>
      <c r="H6160" t="s">
        <v>63</v>
      </c>
      <c r="I6160">
        <v>1</v>
      </c>
      <c r="J6160">
        <v>1320.43</v>
      </c>
      <c r="K6160">
        <v>861.58</v>
      </c>
      <c r="L6160">
        <v>1320.43</v>
      </c>
      <c r="M6160">
        <v>861.58</v>
      </c>
      <c r="N6160" t="s">
        <v>14730</v>
      </c>
      <c r="O6160" t="s">
        <v>14729</v>
      </c>
      <c r="P6160" t="s">
        <v>60</v>
      </c>
      <c r="Q6160">
        <v>8.7139000000000006</v>
      </c>
      <c r="R6160">
        <v>77.756699999999995</v>
      </c>
      <c r="S6160" t="s">
        <v>153</v>
      </c>
      <c r="T6160" t="s">
        <v>152</v>
      </c>
      <c r="U6160" t="s">
        <v>77</v>
      </c>
      <c r="V6160" t="s">
        <v>22</v>
      </c>
    </row>
    <row r="6161" spans="1:22">
      <c r="A6161" t="s">
        <v>14728</v>
      </c>
      <c r="B6161" s="2">
        <v>44992.560416666667</v>
      </c>
      <c r="C6161" s="2">
        <f t="shared" si="96"/>
        <v>44991</v>
      </c>
      <c r="D6161" t="s">
        <v>1852</v>
      </c>
      <c r="E6161" t="s">
        <v>9518</v>
      </c>
      <c r="F6161" t="s">
        <v>18</v>
      </c>
      <c r="G6161" t="s">
        <v>91</v>
      </c>
      <c r="H6161" t="s">
        <v>40</v>
      </c>
      <c r="I6161">
        <v>1</v>
      </c>
      <c r="J6161">
        <v>636.12</v>
      </c>
      <c r="K6161">
        <v>434.2</v>
      </c>
      <c r="L6161">
        <v>636.12</v>
      </c>
      <c r="M6161">
        <v>434.2</v>
      </c>
      <c r="N6161" t="s">
        <v>14727</v>
      </c>
      <c r="O6161" t="s">
        <v>14726</v>
      </c>
      <c r="P6161" t="s">
        <v>13</v>
      </c>
      <c r="Q6161">
        <v>11.664300000000001</v>
      </c>
      <c r="R6161">
        <v>78.146000000000001</v>
      </c>
      <c r="S6161" t="s">
        <v>103</v>
      </c>
      <c r="T6161" t="s">
        <v>102</v>
      </c>
      <c r="U6161" t="s">
        <v>77</v>
      </c>
      <c r="V6161" t="s">
        <v>9</v>
      </c>
    </row>
    <row r="6162" spans="1:22">
      <c r="A6162" t="s">
        <v>14725</v>
      </c>
      <c r="B6162" s="2">
        <v>45383.515972222223</v>
      </c>
      <c r="C6162" s="2">
        <f t="shared" si="96"/>
        <v>45383</v>
      </c>
      <c r="D6162" t="s">
        <v>1847</v>
      </c>
      <c r="E6162" t="s">
        <v>14724</v>
      </c>
      <c r="F6162" t="s">
        <v>201</v>
      </c>
      <c r="G6162" t="s">
        <v>30</v>
      </c>
      <c r="H6162" t="s">
        <v>16</v>
      </c>
      <c r="I6162">
        <v>2</v>
      </c>
      <c r="J6162">
        <v>2137.31</v>
      </c>
      <c r="K6162">
        <v>1785.46</v>
      </c>
      <c r="L6162">
        <v>4274.62</v>
      </c>
      <c r="M6162">
        <v>3570.92</v>
      </c>
      <c r="N6162" t="s">
        <v>14723</v>
      </c>
      <c r="O6162" t="s">
        <v>14722</v>
      </c>
      <c r="P6162" t="s">
        <v>60</v>
      </c>
      <c r="Q6162">
        <v>8.7139000000000006</v>
      </c>
      <c r="R6162">
        <v>77.756699999999995</v>
      </c>
      <c r="S6162" t="s">
        <v>364</v>
      </c>
      <c r="T6162" t="s">
        <v>363</v>
      </c>
      <c r="U6162" t="s">
        <v>23</v>
      </c>
      <c r="V6162" t="s">
        <v>9</v>
      </c>
    </row>
    <row r="6163" spans="1:22">
      <c r="A6163" t="s">
        <v>14721</v>
      </c>
      <c r="B6163" s="2">
        <v>45566.620833333334</v>
      </c>
      <c r="C6163" s="2">
        <f t="shared" si="96"/>
        <v>45565</v>
      </c>
      <c r="D6163" t="s">
        <v>1842</v>
      </c>
      <c r="E6163" t="s">
        <v>14720</v>
      </c>
      <c r="F6163" t="s">
        <v>73</v>
      </c>
      <c r="G6163" t="s">
        <v>91</v>
      </c>
      <c r="H6163" t="s">
        <v>71</v>
      </c>
      <c r="I6163">
        <v>4</v>
      </c>
      <c r="J6163">
        <v>1459.17</v>
      </c>
      <c r="K6163">
        <v>1121.21</v>
      </c>
      <c r="L6163">
        <v>5836.68</v>
      </c>
      <c r="M6163">
        <v>4484.84</v>
      </c>
      <c r="N6163" t="s">
        <v>14719</v>
      </c>
      <c r="O6163" t="s">
        <v>14718</v>
      </c>
      <c r="P6163" t="s">
        <v>49</v>
      </c>
      <c r="Q6163">
        <v>12.916499999999999</v>
      </c>
      <c r="R6163">
        <v>79.132499999999993</v>
      </c>
      <c r="S6163" t="s">
        <v>96</v>
      </c>
      <c r="T6163" t="s">
        <v>95</v>
      </c>
      <c r="U6163" t="s">
        <v>57</v>
      </c>
      <c r="V6163" t="s">
        <v>45</v>
      </c>
    </row>
    <row r="6164" spans="1:22">
      <c r="A6164" t="s">
        <v>14717</v>
      </c>
      <c r="B6164" s="2">
        <v>45504.442361111112</v>
      </c>
      <c r="C6164" s="2">
        <f t="shared" si="96"/>
        <v>45502</v>
      </c>
      <c r="D6164" t="s">
        <v>1837</v>
      </c>
      <c r="E6164" t="s">
        <v>14716</v>
      </c>
      <c r="F6164" t="s">
        <v>18</v>
      </c>
      <c r="G6164" t="s">
        <v>82</v>
      </c>
      <c r="H6164" t="s">
        <v>40</v>
      </c>
      <c r="I6164">
        <v>1</v>
      </c>
      <c r="J6164">
        <v>2192.84</v>
      </c>
      <c r="K6164">
        <v>1678.68</v>
      </c>
      <c r="L6164">
        <v>2192.84</v>
      </c>
      <c r="M6164">
        <v>1678.68</v>
      </c>
      <c r="N6164" t="s">
        <v>14715</v>
      </c>
      <c r="O6164" t="s">
        <v>14714</v>
      </c>
      <c r="P6164" t="s">
        <v>13</v>
      </c>
      <c r="Q6164">
        <v>11.664300000000001</v>
      </c>
      <c r="R6164">
        <v>78.146000000000001</v>
      </c>
      <c r="S6164" t="s">
        <v>103</v>
      </c>
      <c r="T6164" t="s">
        <v>102</v>
      </c>
      <c r="U6164" t="s">
        <v>57</v>
      </c>
      <c r="V6164" t="s">
        <v>9</v>
      </c>
    </row>
    <row r="6165" spans="1:22">
      <c r="A6165" t="s">
        <v>14713</v>
      </c>
      <c r="B6165" s="2">
        <v>45514.442361111112</v>
      </c>
      <c r="C6165" s="2">
        <f t="shared" si="96"/>
        <v>45509</v>
      </c>
      <c r="D6165" t="s">
        <v>1832</v>
      </c>
      <c r="E6165" t="s">
        <v>14712</v>
      </c>
      <c r="F6165" t="s">
        <v>136</v>
      </c>
      <c r="G6165" t="s">
        <v>106</v>
      </c>
      <c r="H6165" t="s">
        <v>63</v>
      </c>
      <c r="I6165">
        <v>4</v>
      </c>
      <c r="J6165">
        <v>1361.73</v>
      </c>
      <c r="K6165">
        <v>1120.9000000000001</v>
      </c>
      <c r="L6165">
        <v>5446.92</v>
      </c>
      <c r="M6165">
        <v>4483.6000000000004</v>
      </c>
      <c r="N6165" t="s">
        <v>14711</v>
      </c>
      <c r="O6165" t="s">
        <v>14710</v>
      </c>
      <c r="P6165" t="s">
        <v>37</v>
      </c>
      <c r="Q6165">
        <v>10.7905</v>
      </c>
      <c r="R6165">
        <v>78.704700000000003</v>
      </c>
      <c r="S6165" t="s">
        <v>214</v>
      </c>
      <c r="T6165" t="s">
        <v>213</v>
      </c>
      <c r="U6165" t="s">
        <v>23</v>
      </c>
      <c r="V6165" t="s">
        <v>22</v>
      </c>
    </row>
    <row r="6166" spans="1:22">
      <c r="A6166" t="s">
        <v>14709</v>
      </c>
      <c r="B6166" s="2">
        <v>45074.529166666667</v>
      </c>
      <c r="C6166" s="2">
        <f t="shared" si="96"/>
        <v>45068</v>
      </c>
      <c r="D6166" t="s">
        <v>1827</v>
      </c>
      <c r="E6166" t="s">
        <v>14708</v>
      </c>
      <c r="F6166" t="s">
        <v>136</v>
      </c>
      <c r="G6166" t="s">
        <v>115</v>
      </c>
      <c r="H6166" t="s">
        <v>40</v>
      </c>
      <c r="I6166">
        <v>2</v>
      </c>
      <c r="J6166">
        <v>1631.71</v>
      </c>
      <c r="K6166">
        <v>1426.35</v>
      </c>
      <c r="L6166">
        <v>3263.42</v>
      </c>
      <c r="M6166">
        <v>2852.7</v>
      </c>
      <c r="N6166" t="s">
        <v>14707</v>
      </c>
      <c r="O6166" t="s">
        <v>14706</v>
      </c>
      <c r="P6166" t="s">
        <v>26</v>
      </c>
      <c r="Q6166">
        <v>11.0168</v>
      </c>
      <c r="R6166">
        <v>76.955799999999996</v>
      </c>
      <c r="S6166" t="s">
        <v>48</v>
      </c>
      <c r="T6166" t="s">
        <v>47</v>
      </c>
      <c r="U6166" t="s">
        <v>23</v>
      </c>
      <c r="V6166" t="s">
        <v>45</v>
      </c>
    </row>
    <row r="6167" spans="1:22">
      <c r="A6167" t="s">
        <v>14705</v>
      </c>
      <c r="B6167" s="2">
        <v>45222.461805555555</v>
      </c>
      <c r="C6167" s="2">
        <f t="shared" si="96"/>
        <v>45222</v>
      </c>
      <c r="D6167" t="s">
        <v>1822</v>
      </c>
      <c r="E6167" t="s">
        <v>9496</v>
      </c>
      <c r="F6167" t="s">
        <v>166</v>
      </c>
      <c r="G6167" t="s">
        <v>41</v>
      </c>
      <c r="H6167" t="s">
        <v>71</v>
      </c>
      <c r="I6167">
        <v>2</v>
      </c>
      <c r="J6167">
        <v>1549.55</v>
      </c>
      <c r="K6167">
        <v>1211.29</v>
      </c>
      <c r="L6167">
        <v>3099.1</v>
      </c>
      <c r="M6167">
        <v>2422.58</v>
      </c>
      <c r="N6167" t="s">
        <v>14704</v>
      </c>
      <c r="O6167" t="s">
        <v>14703</v>
      </c>
      <c r="P6167" t="s">
        <v>26</v>
      </c>
      <c r="Q6167">
        <v>11.0168</v>
      </c>
      <c r="R6167">
        <v>76.955799999999996</v>
      </c>
      <c r="S6167" t="s">
        <v>432</v>
      </c>
      <c r="T6167" t="s">
        <v>431</v>
      </c>
      <c r="U6167" t="s">
        <v>77</v>
      </c>
      <c r="V6167" t="s">
        <v>9</v>
      </c>
    </row>
    <row r="6168" spans="1:22">
      <c r="A6168" t="s">
        <v>14702</v>
      </c>
      <c r="B6168" s="2">
        <v>45411.851388888892</v>
      </c>
      <c r="C6168" s="2">
        <f t="shared" si="96"/>
        <v>45411</v>
      </c>
      <c r="D6168" t="s">
        <v>1817</v>
      </c>
      <c r="E6168" t="s">
        <v>14701</v>
      </c>
      <c r="F6168" t="s">
        <v>73</v>
      </c>
      <c r="G6168" t="s">
        <v>17</v>
      </c>
      <c r="H6168" t="s">
        <v>52</v>
      </c>
      <c r="I6168">
        <v>2</v>
      </c>
      <c r="J6168">
        <v>891.81</v>
      </c>
      <c r="K6168">
        <v>694.99</v>
      </c>
      <c r="L6168">
        <v>1783.62</v>
      </c>
      <c r="M6168">
        <v>1389.98</v>
      </c>
      <c r="N6168" t="s">
        <v>14700</v>
      </c>
      <c r="O6168" t="s">
        <v>14699</v>
      </c>
      <c r="P6168" t="s">
        <v>13</v>
      </c>
      <c r="Q6168">
        <v>11.664300000000001</v>
      </c>
      <c r="R6168">
        <v>78.146000000000001</v>
      </c>
      <c r="S6168" t="s">
        <v>153</v>
      </c>
      <c r="T6168" t="s">
        <v>152</v>
      </c>
      <c r="U6168" t="s">
        <v>57</v>
      </c>
      <c r="V6168" t="s">
        <v>9</v>
      </c>
    </row>
    <row r="6169" spans="1:22">
      <c r="A6169" t="s">
        <v>14698</v>
      </c>
      <c r="B6169" s="2">
        <v>45453.456250000003</v>
      </c>
      <c r="C6169" s="2">
        <f t="shared" si="96"/>
        <v>45453</v>
      </c>
      <c r="D6169" t="s">
        <v>1812</v>
      </c>
      <c r="E6169" t="s">
        <v>9488</v>
      </c>
      <c r="F6169" t="s">
        <v>18</v>
      </c>
      <c r="G6169" t="s">
        <v>30</v>
      </c>
      <c r="H6169" t="s">
        <v>29</v>
      </c>
      <c r="I6169">
        <v>3</v>
      </c>
      <c r="J6169">
        <v>1159.6500000000001</v>
      </c>
      <c r="K6169">
        <v>786.12</v>
      </c>
      <c r="L6169">
        <v>3478.95</v>
      </c>
      <c r="M6169">
        <v>2358.36</v>
      </c>
      <c r="N6169" t="s">
        <v>14697</v>
      </c>
      <c r="O6169" t="s">
        <v>14696</v>
      </c>
      <c r="P6169" t="s">
        <v>49</v>
      </c>
      <c r="Q6169">
        <v>12.916499999999999</v>
      </c>
      <c r="R6169">
        <v>79.132499999999993</v>
      </c>
      <c r="S6169" t="s">
        <v>226</v>
      </c>
      <c r="T6169" t="s">
        <v>225</v>
      </c>
      <c r="U6169" t="s">
        <v>23</v>
      </c>
      <c r="V6169" t="s">
        <v>45</v>
      </c>
    </row>
    <row r="6170" spans="1:22">
      <c r="A6170" t="s">
        <v>14695</v>
      </c>
      <c r="B6170" s="2">
        <v>45003.869444444441</v>
      </c>
      <c r="C6170" s="2">
        <f t="shared" si="96"/>
        <v>44998</v>
      </c>
      <c r="D6170" t="s">
        <v>1807</v>
      </c>
      <c r="E6170" t="s">
        <v>14694</v>
      </c>
      <c r="F6170" t="s">
        <v>31</v>
      </c>
      <c r="G6170" t="s">
        <v>115</v>
      </c>
      <c r="H6170" t="s">
        <v>40</v>
      </c>
      <c r="I6170">
        <v>1</v>
      </c>
      <c r="J6170">
        <v>338.55</v>
      </c>
      <c r="K6170">
        <v>220.94</v>
      </c>
      <c r="L6170">
        <v>338.55</v>
      </c>
      <c r="M6170">
        <v>220.94</v>
      </c>
      <c r="N6170" t="s">
        <v>14693</v>
      </c>
      <c r="O6170" t="s">
        <v>14692</v>
      </c>
      <c r="P6170" t="s">
        <v>26</v>
      </c>
      <c r="Q6170">
        <v>11.0168</v>
      </c>
      <c r="R6170">
        <v>76.955799999999996</v>
      </c>
      <c r="S6170" t="s">
        <v>59</v>
      </c>
      <c r="T6170" t="s">
        <v>58</v>
      </c>
      <c r="U6170" t="s">
        <v>57</v>
      </c>
      <c r="V6170" t="s">
        <v>22</v>
      </c>
    </row>
    <row r="6171" spans="1:22">
      <c r="A6171" t="s">
        <v>14691</v>
      </c>
      <c r="B6171" s="2">
        <v>45074.598611111112</v>
      </c>
      <c r="C6171" s="2">
        <f t="shared" si="96"/>
        <v>45068</v>
      </c>
      <c r="D6171" t="s">
        <v>1802</v>
      </c>
      <c r="E6171" t="s">
        <v>14690</v>
      </c>
      <c r="F6171" t="s">
        <v>73</v>
      </c>
      <c r="G6171" t="s">
        <v>106</v>
      </c>
      <c r="H6171" t="s">
        <v>63</v>
      </c>
      <c r="I6171">
        <v>3</v>
      </c>
      <c r="J6171">
        <v>796.11</v>
      </c>
      <c r="K6171">
        <v>491.3</v>
      </c>
      <c r="L6171">
        <v>2388.33</v>
      </c>
      <c r="M6171">
        <v>1473.9</v>
      </c>
      <c r="N6171" t="s">
        <v>14689</v>
      </c>
      <c r="O6171" t="s">
        <v>14688</v>
      </c>
      <c r="P6171" t="s">
        <v>13</v>
      </c>
      <c r="Q6171">
        <v>11.664300000000001</v>
      </c>
      <c r="R6171">
        <v>78.146000000000001</v>
      </c>
      <c r="S6171" t="s">
        <v>784</v>
      </c>
      <c r="T6171" t="s">
        <v>783</v>
      </c>
      <c r="U6171" t="s">
        <v>46</v>
      </c>
      <c r="V6171" t="s">
        <v>45</v>
      </c>
    </row>
    <row r="6172" spans="1:22">
      <c r="A6172" t="s">
        <v>14687</v>
      </c>
      <c r="B6172" s="2">
        <v>44963.418055555558</v>
      </c>
      <c r="C6172" s="2">
        <f t="shared" si="96"/>
        <v>44963</v>
      </c>
      <c r="D6172" t="s">
        <v>1797</v>
      </c>
      <c r="E6172" t="s">
        <v>14686</v>
      </c>
      <c r="F6172" t="s">
        <v>201</v>
      </c>
      <c r="G6172" t="s">
        <v>106</v>
      </c>
      <c r="H6172" t="s">
        <v>63</v>
      </c>
      <c r="I6172">
        <v>1</v>
      </c>
      <c r="J6172">
        <v>2241.46</v>
      </c>
      <c r="K6172">
        <v>1538.87</v>
      </c>
      <c r="L6172">
        <v>2241.46</v>
      </c>
      <c r="M6172">
        <v>1538.87</v>
      </c>
      <c r="N6172" t="s">
        <v>14685</v>
      </c>
      <c r="O6172" t="s">
        <v>14684</v>
      </c>
      <c r="P6172" t="s">
        <v>112</v>
      </c>
      <c r="Q6172">
        <v>13.082700000000001</v>
      </c>
      <c r="R6172">
        <v>80.270700000000005</v>
      </c>
      <c r="S6172" t="s">
        <v>628</v>
      </c>
      <c r="T6172" t="s">
        <v>627</v>
      </c>
      <c r="U6172" t="s">
        <v>10</v>
      </c>
      <c r="V6172" t="s">
        <v>9</v>
      </c>
    </row>
    <row r="6173" spans="1:22">
      <c r="A6173" t="s">
        <v>14683</v>
      </c>
      <c r="B6173" s="2">
        <v>45142.510416666664</v>
      </c>
      <c r="C6173" s="2">
        <f t="shared" si="96"/>
        <v>45138</v>
      </c>
      <c r="D6173" t="s">
        <v>1792</v>
      </c>
      <c r="E6173" t="s">
        <v>11260</v>
      </c>
      <c r="F6173" t="s">
        <v>31</v>
      </c>
      <c r="G6173" t="s">
        <v>53</v>
      </c>
      <c r="H6173" t="s">
        <v>29</v>
      </c>
      <c r="I6173">
        <v>1</v>
      </c>
      <c r="J6173">
        <v>1672.79</v>
      </c>
      <c r="K6173">
        <v>1182.5999999999999</v>
      </c>
      <c r="L6173">
        <v>1672.79</v>
      </c>
      <c r="M6173">
        <v>1182.5999999999999</v>
      </c>
      <c r="N6173" t="s">
        <v>14682</v>
      </c>
      <c r="O6173" t="s">
        <v>14681</v>
      </c>
      <c r="P6173" t="s">
        <v>68</v>
      </c>
      <c r="Q6173">
        <v>11.34</v>
      </c>
      <c r="R6173">
        <v>77.717200000000005</v>
      </c>
      <c r="S6173" t="s">
        <v>530</v>
      </c>
      <c r="T6173" t="s">
        <v>529</v>
      </c>
      <c r="U6173" t="s">
        <v>57</v>
      </c>
      <c r="V6173" t="s">
        <v>9</v>
      </c>
    </row>
    <row r="6174" spans="1:22">
      <c r="A6174" t="s">
        <v>14680</v>
      </c>
      <c r="B6174" s="2">
        <v>45171.862500000003</v>
      </c>
      <c r="C6174" s="2">
        <f t="shared" si="96"/>
        <v>45166</v>
      </c>
      <c r="D6174" t="s">
        <v>1787</v>
      </c>
      <c r="E6174" t="s">
        <v>3918</v>
      </c>
      <c r="F6174" t="s">
        <v>201</v>
      </c>
      <c r="G6174" t="s">
        <v>91</v>
      </c>
      <c r="H6174" t="s">
        <v>40</v>
      </c>
      <c r="I6174">
        <v>2</v>
      </c>
      <c r="J6174">
        <v>1247.92</v>
      </c>
      <c r="K6174">
        <v>834.58</v>
      </c>
      <c r="L6174">
        <v>2495.84</v>
      </c>
      <c r="M6174">
        <v>1669.16</v>
      </c>
      <c r="N6174" t="s">
        <v>14679</v>
      </c>
      <c r="O6174" t="s">
        <v>14678</v>
      </c>
      <c r="P6174" t="s">
        <v>68</v>
      </c>
      <c r="Q6174">
        <v>11.34</v>
      </c>
      <c r="R6174">
        <v>77.717200000000005</v>
      </c>
      <c r="S6174" t="s">
        <v>111</v>
      </c>
      <c r="T6174" t="s">
        <v>110</v>
      </c>
      <c r="U6174" t="s">
        <v>46</v>
      </c>
      <c r="V6174" t="s">
        <v>9</v>
      </c>
    </row>
    <row r="6175" spans="1:22">
      <c r="A6175" t="s">
        <v>14677</v>
      </c>
      <c r="B6175" s="2">
        <v>45395.908333333333</v>
      </c>
      <c r="C6175" s="2">
        <f t="shared" si="96"/>
        <v>45390</v>
      </c>
      <c r="D6175" t="s">
        <v>1782</v>
      </c>
      <c r="E6175" t="s">
        <v>9466</v>
      </c>
      <c r="F6175" t="s">
        <v>64</v>
      </c>
      <c r="G6175" t="s">
        <v>72</v>
      </c>
      <c r="H6175" t="s">
        <v>63</v>
      </c>
      <c r="I6175">
        <v>2</v>
      </c>
      <c r="J6175">
        <v>1095.45</v>
      </c>
      <c r="K6175">
        <v>908.45</v>
      </c>
      <c r="L6175">
        <v>2190.9</v>
      </c>
      <c r="M6175">
        <v>1816.9</v>
      </c>
      <c r="N6175" t="s">
        <v>14676</v>
      </c>
      <c r="O6175" t="s">
        <v>14675</v>
      </c>
      <c r="P6175" t="s">
        <v>26</v>
      </c>
      <c r="Q6175">
        <v>11.0168</v>
      </c>
      <c r="R6175">
        <v>76.955799999999996</v>
      </c>
      <c r="S6175" t="s">
        <v>243</v>
      </c>
      <c r="T6175" t="s">
        <v>242</v>
      </c>
      <c r="U6175" t="s">
        <v>10</v>
      </c>
      <c r="V6175" t="s">
        <v>45</v>
      </c>
    </row>
    <row r="6176" spans="1:22">
      <c r="A6176" t="s">
        <v>14674</v>
      </c>
      <c r="B6176" s="2">
        <v>45004.435416666667</v>
      </c>
      <c r="C6176" s="2">
        <f t="shared" si="96"/>
        <v>44998</v>
      </c>
      <c r="D6176" t="s">
        <v>1777</v>
      </c>
      <c r="E6176" t="s">
        <v>3910</v>
      </c>
      <c r="F6176" t="s">
        <v>136</v>
      </c>
      <c r="G6176" t="s">
        <v>41</v>
      </c>
      <c r="H6176" t="s">
        <v>71</v>
      </c>
      <c r="I6176">
        <v>3</v>
      </c>
      <c r="J6176">
        <v>899.67</v>
      </c>
      <c r="K6176">
        <v>647.88</v>
      </c>
      <c r="L6176">
        <v>2699.01</v>
      </c>
      <c r="M6176">
        <v>1943.64</v>
      </c>
      <c r="N6176" t="s">
        <v>14673</v>
      </c>
      <c r="O6176" t="s">
        <v>14672</v>
      </c>
      <c r="P6176" t="s">
        <v>112</v>
      </c>
      <c r="Q6176">
        <v>13.082700000000001</v>
      </c>
      <c r="R6176">
        <v>80.270700000000005</v>
      </c>
      <c r="S6176" t="s">
        <v>454</v>
      </c>
      <c r="T6176" t="s">
        <v>453</v>
      </c>
      <c r="U6176" t="s">
        <v>10</v>
      </c>
      <c r="V6176" t="s">
        <v>45</v>
      </c>
    </row>
    <row r="6177" spans="1:22">
      <c r="A6177" t="s">
        <v>14671</v>
      </c>
      <c r="B6177" s="2">
        <v>45190.797222222223</v>
      </c>
      <c r="C6177" s="2">
        <f t="shared" si="96"/>
        <v>45187</v>
      </c>
      <c r="D6177" t="s">
        <v>1772</v>
      </c>
      <c r="E6177" t="s">
        <v>14670</v>
      </c>
      <c r="F6177" t="s">
        <v>31</v>
      </c>
      <c r="G6177" t="s">
        <v>72</v>
      </c>
      <c r="H6177" t="s">
        <v>29</v>
      </c>
      <c r="I6177">
        <v>2</v>
      </c>
      <c r="J6177">
        <v>1641.15</v>
      </c>
      <c r="K6177">
        <v>1266.18</v>
      </c>
      <c r="L6177">
        <v>3282.3</v>
      </c>
      <c r="M6177">
        <v>2532.36</v>
      </c>
      <c r="N6177" t="s">
        <v>14669</v>
      </c>
      <c r="O6177" t="s">
        <v>14668</v>
      </c>
      <c r="P6177" t="s">
        <v>112</v>
      </c>
      <c r="Q6177">
        <v>13.082700000000001</v>
      </c>
      <c r="R6177">
        <v>80.270700000000005</v>
      </c>
      <c r="S6177" t="s">
        <v>319</v>
      </c>
      <c r="T6177" t="s">
        <v>318</v>
      </c>
      <c r="U6177" t="s">
        <v>10</v>
      </c>
      <c r="V6177" t="s">
        <v>9</v>
      </c>
    </row>
    <row r="6178" spans="1:22">
      <c r="A6178" t="s">
        <v>14667</v>
      </c>
      <c r="B6178" s="2">
        <v>45027.84652777778</v>
      </c>
      <c r="C6178" s="2">
        <f t="shared" si="96"/>
        <v>45026</v>
      </c>
      <c r="D6178" t="s">
        <v>1767</v>
      </c>
      <c r="E6178" t="s">
        <v>12969</v>
      </c>
      <c r="F6178" t="s">
        <v>18</v>
      </c>
      <c r="G6178" t="s">
        <v>115</v>
      </c>
      <c r="H6178" t="s">
        <v>29</v>
      </c>
      <c r="I6178">
        <v>3</v>
      </c>
      <c r="J6178">
        <v>1975.2</v>
      </c>
      <c r="K6178">
        <v>1638.02</v>
      </c>
      <c r="L6178">
        <v>5925.6</v>
      </c>
      <c r="M6178">
        <v>4914.0600000000004</v>
      </c>
      <c r="N6178" t="s">
        <v>14666</v>
      </c>
      <c r="O6178" t="s">
        <v>14665</v>
      </c>
      <c r="P6178" t="s">
        <v>37</v>
      </c>
      <c r="Q6178">
        <v>10.7905</v>
      </c>
      <c r="R6178">
        <v>78.704700000000003</v>
      </c>
      <c r="S6178" t="s">
        <v>906</v>
      </c>
      <c r="T6178" t="s">
        <v>905</v>
      </c>
      <c r="U6178" t="s">
        <v>46</v>
      </c>
      <c r="V6178" t="s">
        <v>22</v>
      </c>
    </row>
    <row r="6179" spans="1:22">
      <c r="A6179" t="s">
        <v>14664</v>
      </c>
      <c r="B6179" s="2">
        <v>45519.682638888888</v>
      </c>
      <c r="C6179" s="2">
        <f t="shared" si="96"/>
        <v>45516</v>
      </c>
      <c r="D6179" t="s">
        <v>1762</v>
      </c>
      <c r="E6179" t="s">
        <v>1761</v>
      </c>
      <c r="F6179" t="s">
        <v>166</v>
      </c>
      <c r="G6179" t="s">
        <v>41</v>
      </c>
      <c r="H6179" t="s">
        <v>63</v>
      </c>
      <c r="I6179">
        <v>1</v>
      </c>
      <c r="J6179">
        <v>2280.29</v>
      </c>
      <c r="K6179">
        <v>1579.11</v>
      </c>
      <c r="L6179">
        <v>2280.29</v>
      </c>
      <c r="M6179">
        <v>1579.11</v>
      </c>
      <c r="N6179" t="s">
        <v>14663</v>
      </c>
      <c r="O6179" t="s">
        <v>14662</v>
      </c>
      <c r="P6179" t="s">
        <v>112</v>
      </c>
      <c r="Q6179">
        <v>13.082700000000001</v>
      </c>
      <c r="R6179">
        <v>80.270700000000005</v>
      </c>
      <c r="S6179" t="s">
        <v>103</v>
      </c>
      <c r="T6179" t="s">
        <v>102</v>
      </c>
      <c r="U6179" t="s">
        <v>46</v>
      </c>
      <c r="V6179" t="s">
        <v>9</v>
      </c>
    </row>
    <row r="6180" spans="1:22">
      <c r="A6180" t="s">
        <v>14661</v>
      </c>
      <c r="B6180" s="2">
        <v>45381.601388888892</v>
      </c>
      <c r="C6180" s="2">
        <f t="shared" si="96"/>
        <v>45376</v>
      </c>
      <c r="D6180" t="s">
        <v>1757</v>
      </c>
      <c r="E6180" t="s">
        <v>14660</v>
      </c>
      <c r="F6180" t="s">
        <v>18</v>
      </c>
      <c r="G6180" t="s">
        <v>17</v>
      </c>
      <c r="H6180" t="s">
        <v>16</v>
      </c>
      <c r="I6180">
        <v>2</v>
      </c>
      <c r="J6180">
        <v>1930.36</v>
      </c>
      <c r="K6180">
        <v>1585.14</v>
      </c>
      <c r="L6180">
        <v>3860.72</v>
      </c>
      <c r="M6180">
        <v>3170.28</v>
      </c>
      <c r="N6180" t="s">
        <v>14659</v>
      </c>
      <c r="O6180" t="s">
        <v>14658</v>
      </c>
      <c r="P6180" t="s">
        <v>68</v>
      </c>
      <c r="Q6180">
        <v>11.34</v>
      </c>
      <c r="R6180">
        <v>77.717200000000005</v>
      </c>
      <c r="S6180" t="s">
        <v>537</v>
      </c>
      <c r="T6180" t="s">
        <v>536</v>
      </c>
      <c r="U6180" t="s">
        <v>23</v>
      </c>
      <c r="V6180" t="s">
        <v>45</v>
      </c>
    </row>
    <row r="6181" spans="1:22">
      <c r="A6181" t="s">
        <v>14657</v>
      </c>
      <c r="B6181" s="2">
        <v>44941.454861111109</v>
      </c>
      <c r="C6181" s="2">
        <f t="shared" si="96"/>
        <v>44935</v>
      </c>
      <c r="D6181" t="s">
        <v>1752</v>
      </c>
      <c r="E6181" t="s">
        <v>5793</v>
      </c>
      <c r="F6181" t="s">
        <v>18</v>
      </c>
      <c r="G6181" t="s">
        <v>91</v>
      </c>
      <c r="H6181" t="s">
        <v>52</v>
      </c>
      <c r="I6181">
        <v>4</v>
      </c>
      <c r="J6181">
        <v>249.84</v>
      </c>
      <c r="K6181">
        <v>163.74</v>
      </c>
      <c r="L6181">
        <v>999.36</v>
      </c>
      <c r="M6181">
        <v>654.96</v>
      </c>
      <c r="N6181" t="s">
        <v>14656</v>
      </c>
      <c r="O6181" t="s">
        <v>14655</v>
      </c>
      <c r="P6181" t="s">
        <v>68</v>
      </c>
      <c r="Q6181">
        <v>11.34</v>
      </c>
      <c r="R6181">
        <v>77.717200000000005</v>
      </c>
      <c r="S6181" t="s">
        <v>906</v>
      </c>
      <c r="T6181" t="s">
        <v>905</v>
      </c>
      <c r="U6181" t="s">
        <v>77</v>
      </c>
      <c r="V6181" t="s">
        <v>9</v>
      </c>
    </row>
    <row r="6182" spans="1:22">
      <c r="A6182" t="s">
        <v>14654</v>
      </c>
      <c r="B6182" s="2">
        <v>45048.839583333334</v>
      </c>
      <c r="C6182" s="2">
        <f t="shared" si="96"/>
        <v>45047</v>
      </c>
      <c r="D6182" t="s">
        <v>1747</v>
      </c>
      <c r="E6182" t="s">
        <v>14653</v>
      </c>
      <c r="F6182" t="s">
        <v>31</v>
      </c>
      <c r="G6182" t="s">
        <v>106</v>
      </c>
      <c r="H6182" t="s">
        <v>63</v>
      </c>
      <c r="I6182">
        <v>3</v>
      </c>
      <c r="J6182">
        <v>399.45</v>
      </c>
      <c r="K6182">
        <v>348.32</v>
      </c>
      <c r="L6182">
        <v>1198.3499999999999</v>
      </c>
      <c r="M6182">
        <v>1044.96</v>
      </c>
      <c r="N6182" t="s">
        <v>14652</v>
      </c>
      <c r="O6182" t="s">
        <v>14651</v>
      </c>
      <c r="P6182" t="s">
        <v>49</v>
      </c>
      <c r="Q6182">
        <v>12.916499999999999</v>
      </c>
      <c r="R6182">
        <v>79.132499999999993</v>
      </c>
      <c r="S6182" t="s">
        <v>295</v>
      </c>
      <c r="T6182" t="s">
        <v>294</v>
      </c>
      <c r="U6182" t="s">
        <v>46</v>
      </c>
      <c r="V6182" t="s">
        <v>9</v>
      </c>
    </row>
    <row r="6183" spans="1:22">
      <c r="A6183" t="s">
        <v>14650</v>
      </c>
      <c r="B6183" s="2">
        <v>45093.714583333334</v>
      </c>
      <c r="C6183" s="2">
        <f t="shared" si="96"/>
        <v>45089</v>
      </c>
      <c r="D6183" t="s">
        <v>1742</v>
      </c>
      <c r="E6183" t="s">
        <v>14649</v>
      </c>
      <c r="F6183" t="s">
        <v>201</v>
      </c>
      <c r="G6183" t="s">
        <v>72</v>
      </c>
      <c r="H6183" t="s">
        <v>16</v>
      </c>
      <c r="I6183">
        <v>4</v>
      </c>
      <c r="J6183">
        <v>1756.72</v>
      </c>
      <c r="K6183">
        <v>1517.89</v>
      </c>
      <c r="L6183">
        <v>7026.88</v>
      </c>
      <c r="M6183">
        <v>6071.56</v>
      </c>
      <c r="N6183" t="s">
        <v>14648</v>
      </c>
      <c r="O6183" t="s">
        <v>14647</v>
      </c>
      <c r="P6183" t="s">
        <v>13</v>
      </c>
      <c r="Q6183">
        <v>11.664300000000001</v>
      </c>
      <c r="R6183">
        <v>78.146000000000001</v>
      </c>
      <c r="S6183" t="s">
        <v>176</v>
      </c>
      <c r="T6183" t="s">
        <v>175</v>
      </c>
      <c r="U6183" t="s">
        <v>10</v>
      </c>
      <c r="V6183" t="s">
        <v>45</v>
      </c>
    </row>
    <row r="6184" spans="1:22">
      <c r="A6184" t="s">
        <v>14646</v>
      </c>
      <c r="B6184" s="2">
        <v>45503.588888888888</v>
      </c>
      <c r="C6184" s="2">
        <f t="shared" si="96"/>
        <v>45502</v>
      </c>
      <c r="D6184" t="s">
        <v>1737</v>
      </c>
      <c r="E6184" t="s">
        <v>14645</v>
      </c>
      <c r="F6184" t="s">
        <v>166</v>
      </c>
      <c r="G6184" t="s">
        <v>91</v>
      </c>
      <c r="H6184" t="s">
        <v>63</v>
      </c>
      <c r="I6184">
        <v>2</v>
      </c>
      <c r="J6184">
        <v>843.97</v>
      </c>
      <c r="K6184">
        <v>551.26</v>
      </c>
      <c r="L6184">
        <v>1687.94</v>
      </c>
      <c r="M6184">
        <v>1102.52</v>
      </c>
      <c r="N6184" t="s">
        <v>14644</v>
      </c>
      <c r="O6184" t="s">
        <v>14643</v>
      </c>
      <c r="P6184" t="s">
        <v>13</v>
      </c>
      <c r="Q6184">
        <v>11.664300000000001</v>
      </c>
      <c r="R6184">
        <v>78.146000000000001</v>
      </c>
      <c r="S6184" t="s">
        <v>396</v>
      </c>
      <c r="T6184" t="s">
        <v>395</v>
      </c>
      <c r="U6184" t="s">
        <v>23</v>
      </c>
      <c r="V6184" t="s">
        <v>45</v>
      </c>
    </row>
    <row r="6185" spans="1:22">
      <c r="A6185" t="s">
        <v>14642</v>
      </c>
      <c r="B6185" s="2">
        <v>45293.46597222222</v>
      </c>
      <c r="C6185" s="2">
        <f t="shared" si="96"/>
        <v>45292</v>
      </c>
      <c r="D6185" t="s">
        <v>1732</v>
      </c>
      <c r="E6185" t="s">
        <v>14641</v>
      </c>
      <c r="F6185" t="s">
        <v>31</v>
      </c>
      <c r="G6185" t="s">
        <v>53</v>
      </c>
      <c r="H6185" t="s">
        <v>29</v>
      </c>
      <c r="I6185">
        <v>2</v>
      </c>
      <c r="J6185">
        <v>1763.16</v>
      </c>
      <c r="K6185">
        <v>1418.56</v>
      </c>
      <c r="L6185">
        <v>3526.32</v>
      </c>
      <c r="M6185">
        <v>2837.12</v>
      </c>
      <c r="N6185" t="s">
        <v>14640</v>
      </c>
      <c r="O6185" t="s">
        <v>14639</v>
      </c>
      <c r="P6185" t="s">
        <v>49</v>
      </c>
      <c r="Q6185">
        <v>12.916499999999999</v>
      </c>
      <c r="R6185">
        <v>79.132499999999993</v>
      </c>
      <c r="S6185" t="s">
        <v>276</v>
      </c>
      <c r="T6185" t="s">
        <v>275</v>
      </c>
      <c r="U6185" t="s">
        <v>46</v>
      </c>
      <c r="V6185" t="s">
        <v>22</v>
      </c>
    </row>
    <row r="6186" spans="1:22">
      <c r="A6186" t="s">
        <v>14638</v>
      </c>
      <c r="B6186" s="2">
        <v>45317.836111111108</v>
      </c>
      <c r="C6186" s="2">
        <f t="shared" si="96"/>
        <v>45313</v>
      </c>
      <c r="D6186" t="s">
        <v>1727</v>
      </c>
      <c r="E6186" t="s">
        <v>14637</v>
      </c>
      <c r="F6186" t="s">
        <v>18</v>
      </c>
      <c r="G6186" t="s">
        <v>30</v>
      </c>
      <c r="H6186" t="s">
        <v>40</v>
      </c>
      <c r="I6186">
        <v>1</v>
      </c>
      <c r="J6186">
        <v>599.95000000000005</v>
      </c>
      <c r="K6186">
        <v>406.96</v>
      </c>
      <c r="L6186">
        <v>599.95000000000005</v>
      </c>
      <c r="M6186">
        <v>406.96</v>
      </c>
      <c r="N6186" t="s">
        <v>14636</v>
      </c>
      <c r="O6186" t="s">
        <v>14635</v>
      </c>
      <c r="P6186" t="s">
        <v>68</v>
      </c>
      <c r="Q6186">
        <v>11.34</v>
      </c>
      <c r="R6186">
        <v>77.717200000000005</v>
      </c>
      <c r="S6186" t="s">
        <v>364</v>
      </c>
      <c r="T6186" t="s">
        <v>363</v>
      </c>
      <c r="U6186" t="s">
        <v>77</v>
      </c>
      <c r="V6186" t="s">
        <v>45</v>
      </c>
    </row>
    <row r="6187" spans="1:22">
      <c r="A6187" t="s">
        <v>14634</v>
      </c>
      <c r="B6187" s="2">
        <v>45510.728472222225</v>
      </c>
      <c r="C6187" s="2">
        <f t="shared" si="96"/>
        <v>45509</v>
      </c>
      <c r="D6187" t="s">
        <v>1722</v>
      </c>
      <c r="E6187" t="s">
        <v>5770</v>
      </c>
      <c r="F6187" t="s">
        <v>83</v>
      </c>
      <c r="G6187" t="s">
        <v>106</v>
      </c>
      <c r="H6187" t="s">
        <v>16</v>
      </c>
      <c r="I6187">
        <v>1</v>
      </c>
      <c r="J6187">
        <v>1786.09</v>
      </c>
      <c r="K6187">
        <v>1495.99</v>
      </c>
      <c r="L6187">
        <v>1786.09</v>
      </c>
      <c r="M6187">
        <v>1495.99</v>
      </c>
      <c r="N6187" t="s">
        <v>14633</v>
      </c>
      <c r="O6187" t="s">
        <v>14632</v>
      </c>
      <c r="P6187" t="s">
        <v>60</v>
      </c>
      <c r="Q6187">
        <v>8.7139000000000006</v>
      </c>
      <c r="R6187">
        <v>77.756699999999995</v>
      </c>
      <c r="S6187" t="s">
        <v>530</v>
      </c>
      <c r="T6187" t="s">
        <v>529</v>
      </c>
      <c r="U6187" t="s">
        <v>57</v>
      </c>
      <c r="V6187" t="s">
        <v>9</v>
      </c>
    </row>
    <row r="6188" spans="1:22">
      <c r="A6188" t="s">
        <v>14631</v>
      </c>
      <c r="B6188" s="2">
        <v>45110.57708333333</v>
      </c>
      <c r="C6188" s="2">
        <f t="shared" si="96"/>
        <v>45110</v>
      </c>
      <c r="D6188" t="s">
        <v>1717</v>
      </c>
      <c r="E6188" t="s">
        <v>14630</v>
      </c>
      <c r="F6188" t="s">
        <v>31</v>
      </c>
      <c r="G6188" t="s">
        <v>72</v>
      </c>
      <c r="H6188" t="s">
        <v>63</v>
      </c>
      <c r="I6188">
        <v>2</v>
      </c>
      <c r="J6188">
        <v>1529.65</v>
      </c>
      <c r="K6188">
        <v>1152.69</v>
      </c>
      <c r="L6188">
        <v>3059.3</v>
      </c>
      <c r="M6188">
        <v>2305.38</v>
      </c>
      <c r="N6188" t="s">
        <v>14629</v>
      </c>
      <c r="O6188" t="s">
        <v>14628</v>
      </c>
      <c r="P6188" t="s">
        <v>49</v>
      </c>
      <c r="Q6188">
        <v>12.916499999999999</v>
      </c>
      <c r="R6188">
        <v>79.132499999999993</v>
      </c>
      <c r="S6188" t="s">
        <v>79</v>
      </c>
      <c r="T6188" t="s">
        <v>78</v>
      </c>
      <c r="U6188" t="s">
        <v>46</v>
      </c>
      <c r="V6188" t="s">
        <v>9</v>
      </c>
    </row>
    <row r="6189" spans="1:22">
      <c r="A6189" t="s">
        <v>14627</v>
      </c>
      <c r="B6189" s="2">
        <v>45561.505555555559</v>
      </c>
      <c r="C6189" s="2">
        <f t="shared" si="96"/>
        <v>45558</v>
      </c>
      <c r="D6189" t="s">
        <v>1712</v>
      </c>
      <c r="E6189" t="s">
        <v>5763</v>
      </c>
      <c r="F6189" t="s">
        <v>64</v>
      </c>
      <c r="G6189" t="s">
        <v>72</v>
      </c>
      <c r="H6189" t="s">
        <v>40</v>
      </c>
      <c r="I6189">
        <v>1</v>
      </c>
      <c r="J6189">
        <v>296.93</v>
      </c>
      <c r="K6189">
        <v>205.21</v>
      </c>
      <c r="L6189">
        <v>296.93</v>
      </c>
      <c r="M6189">
        <v>205.21</v>
      </c>
      <c r="N6189" t="s">
        <v>14626</v>
      </c>
      <c r="O6189" t="s">
        <v>14625</v>
      </c>
      <c r="P6189" t="s">
        <v>121</v>
      </c>
      <c r="Q6189">
        <v>9.9252000000000002</v>
      </c>
      <c r="R6189">
        <v>78.119799999999998</v>
      </c>
      <c r="S6189" t="s">
        <v>352</v>
      </c>
      <c r="T6189" t="s">
        <v>351</v>
      </c>
      <c r="U6189" t="s">
        <v>23</v>
      </c>
      <c r="V6189" t="s">
        <v>45</v>
      </c>
    </row>
    <row r="6190" spans="1:22">
      <c r="A6190" t="s">
        <v>14624</v>
      </c>
      <c r="B6190" s="2">
        <v>45365.467361111114</v>
      </c>
      <c r="C6190" s="2">
        <f t="shared" si="96"/>
        <v>45362</v>
      </c>
      <c r="D6190" t="s">
        <v>1707</v>
      </c>
      <c r="E6190" t="s">
        <v>9411</v>
      </c>
      <c r="F6190" t="s">
        <v>166</v>
      </c>
      <c r="G6190" t="s">
        <v>115</v>
      </c>
      <c r="H6190" t="s">
        <v>63</v>
      </c>
      <c r="I6190">
        <v>2</v>
      </c>
      <c r="J6190">
        <v>1750.94</v>
      </c>
      <c r="K6190">
        <v>1312.64</v>
      </c>
      <c r="L6190">
        <v>3501.88</v>
      </c>
      <c r="M6190">
        <v>2625.28</v>
      </c>
      <c r="N6190" t="s">
        <v>14623</v>
      </c>
      <c r="O6190" t="s">
        <v>14622</v>
      </c>
      <c r="P6190" t="s">
        <v>49</v>
      </c>
      <c r="Q6190">
        <v>12.916499999999999</v>
      </c>
      <c r="R6190">
        <v>79.132499999999993</v>
      </c>
      <c r="S6190" t="s">
        <v>88</v>
      </c>
      <c r="T6190" t="s">
        <v>87</v>
      </c>
      <c r="U6190" t="s">
        <v>46</v>
      </c>
      <c r="V6190" t="s">
        <v>9</v>
      </c>
    </row>
    <row r="6191" spans="1:22">
      <c r="A6191" t="s">
        <v>14621</v>
      </c>
      <c r="B6191" s="2">
        <v>45064.606944444444</v>
      </c>
      <c r="C6191" s="2">
        <f t="shared" si="96"/>
        <v>45061</v>
      </c>
      <c r="D6191" t="s">
        <v>1702</v>
      </c>
      <c r="E6191" t="s">
        <v>1701</v>
      </c>
      <c r="F6191" t="s">
        <v>64</v>
      </c>
      <c r="G6191" t="s">
        <v>53</v>
      </c>
      <c r="H6191" t="s">
        <v>71</v>
      </c>
      <c r="I6191">
        <v>1</v>
      </c>
      <c r="J6191">
        <v>1312.44</v>
      </c>
      <c r="K6191">
        <v>1134.49</v>
      </c>
      <c r="L6191">
        <v>1312.44</v>
      </c>
      <c r="M6191">
        <v>1134.49</v>
      </c>
      <c r="N6191" t="s">
        <v>14620</v>
      </c>
      <c r="O6191" t="s">
        <v>14619</v>
      </c>
      <c r="P6191" t="s">
        <v>112</v>
      </c>
      <c r="Q6191">
        <v>13.082700000000001</v>
      </c>
      <c r="R6191">
        <v>80.270700000000005</v>
      </c>
      <c r="S6191" t="s">
        <v>153</v>
      </c>
      <c r="T6191" t="s">
        <v>152</v>
      </c>
      <c r="U6191" t="s">
        <v>77</v>
      </c>
      <c r="V6191" t="s">
        <v>212</v>
      </c>
    </row>
    <row r="6192" spans="1:22">
      <c r="A6192" t="s">
        <v>14618</v>
      </c>
      <c r="B6192" s="2">
        <v>45571.899305555555</v>
      </c>
      <c r="C6192" s="2">
        <f t="shared" si="96"/>
        <v>45565</v>
      </c>
      <c r="D6192" t="s">
        <v>1697</v>
      </c>
      <c r="E6192" t="s">
        <v>14617</v>
      </c>
      <c r="F6192" t="s">
        <v>73</v>
      </c>
      <c r="G6192" t="s">
        <v>41</v>
      </c>
      <c r="H6192" t="s">
        <v>63</v>
      </c>
      <c r="I6192">
        <v>2</v>
      </c>
      <c r="J6192">
        <v>2417.46</v>
      </c>
      <c r="K6192">
        <v>2160.75</v>
      </c>
      <c r="L6192">
        <v>4834.92</v>
      </c>
      <c r="M6192">
        <v>4321.5</v>
      </c>
      <c r="N6192" t="s">
        <v>14616</v>
      </c>
      <c r="O6192" t="s">
        <v>14615</v>
      </c>
      <c r="P6192" t="s">
        <v>37</v>
      </c>
      <c r="Q6192">
        <v>10.7905</v>
      </c>
      <c r="R6192">
        <v>78.704700000000003</v>
      </c>
      <c r="S6192" t="s">
        <v>111</v>
      </c>
      <c r="T6192" t="s">
        <v>110</v>
      </c>
      <c r="U6192" t="s">
        <v>77</v>
      </c>
      <c r="V6192" t="s">
        <v>9</v>
      </c>
    </row>
    <row r="6193" spans="1:22">
      <c r="A6193" t="s">
        <v>14614</v>
      </c>
      <c r="B6193" s="2">
        <v>45204.818749999999</v>
      </c>
      <c r="C6193" s="2">
        <f t="shared" si="96"/>
        <v>45201</v>
      </c>
      <c r="D6193" t="s">
        <v>1692</v>
      </c>
      <c r="E6193" t="s">
        <v>14613</v>
      </c>
      <c r="F6193" t="s">
        <v>73</v>
      </c>
      <c r="G6193" t="s">
        <v>115</v>
      </c>
      <c r="H6193" t="s">
        <v>29</v>
      </c>
      <c r="I6193">
        <v>2</v>
      </c>
      <c r="J6193">
        <v>1561.11</v>
      </c>
      <c r="K6193">
        <v>1092.8800000000001</v>
      </c>
      <c r="L6193">
        <v>3122.22</v>
      </c>
      <c r="M6193">
        <v>2185.7600000000002</v>
      </c>
      <c r="N6193" t="s">
        <v>14612</v>
      </c>
      <c r="O6193" t="s">
        <v>14611</v>
      </c>
      <c r="P6193" t="s">
        <v>13</v>
      </c>
      <c r="Q6193">
        <v>11.664300000000001</v>
      </c>
      <c r="R6193">
        <v>78.146000000000001</v>
      </c>
      <c r="S6193" t="s">
        <v>276</v>
      </c>
      <c r="T6193" t="s">
        <v>275</v>
      </c>
      <c r="U6193" t="s">
        <v>57</v>
      </c>
      <c r="V6193" t="s">
        <v>45</v>
      </c>
    </row>
    <row r="6194" spans="1:22">
      <c r="A6194" t="s">
        <v>14610</v>
      </c>
      <c r="B6194" s="2">
        <v>45220.442361111112</v>
      </c>
      <c r="C6194" s="2">
        <f t="shared" si="96"/>
        <v>45215</v>
      </c>
      <c r="D6194" t="s">
        <v>1687</v>
      </c>
      <c r="E6194" t="s">
        <v>14609</v>
      </c>
      <c r="F6194" t="s">
        <v>166</v>
      </c>
      <c r="G6194" t="s">
        <v>30</v>
      </c>
      <c r="H6194" t="s">
        <v>63</v>
      </c>
      <c r="I6194">
        <v>3</v>
      </c>
      <c r="J6194">
        <v>428.6</v>
      </c>
      <c r="K6194">
        <v>358.11</v>
      </c>
      <c r="L6194">
        <v>1285.8</v>
      </c>
      <c r="M6194">
        <v>1074.33</v>
      </c>
      <c r="N6194" t="s">
        <v>14608</v>
      </c>
      <c r="O6194" t="s">
        <v>14607</v>
      </c>
      <c r="P6194" t="s">
        <v>68</v>
      </c>
      <c r="Q6194">
        <v>11.34</v>
      </c>
      <c r="R6194">
        <v>77.717200000000005</v>
      </c>
      <c r="S6194" t="s">
        <v>530</v>
      </c>
      <c r="T6194" t="s">
        <v>529</v>
      </c>
      <c r="U6194" t="s">
        <v>10</v>
      </c>
      <c r="V6194" t="s">
        <v>9</v>
      </c>
    </row>
    <row r="6195" spans="1:22">
      <c r="A6195" t="s">
        <v>14606</v>
      </c>
      <c r="B6195" s="2">
        <v>45347.647916666669</v>
      </c>
      <c r="C6195" s="2">
        <f t="shared" si="96"/>
        <v>45341</v>
      </c>
      <c r="D6195" t="s">
        <v>1682</v>
      </c>
      <c r="E6195" t="s">
        <v>14605</v>
      </c>
      <c r="F6195" t="s">
        <v>18</v>
      </c>
      <c r="G6195" t="s">
        <v>17</v>
      </c>
      <c r="H6195" t="s">
        <v>63</v>
      </c>
      <c r="I6195">
        <v>1</v>
      </c>
      <c r="J6195">
        <v>1515.06</v>
      </c>
      <c r="K6195">
        <v>1222.46</v>
      </c>
      <c r="L6195">
        <v>1515.06</v>
      </c>
      <c r="M6195">
        <v>1222.46</v>
      </c>
      <c r="N6195" t="s">
        <v>14604</v>
      </c>
      <c r="O6195" t="s">
        <v>14603</v>
      </c>
      <c r="P6195" t="s">
        <v>68</v>
      </c>
      <c r="Q6195">
        <v>11.34</v>
      </c>
      <c r="R6195">
        <v>77.717200000000005</v>
      </c>
      <c r="S6195" t="s">
        <v>295</v>
      </c>
      <c r="T6195" t="s">
        <v>294</v>
      </c>
      <c r="U6195" t="s">
        <v>46</v>
      </c>
      <c r="V6195" t="s">
        <v>212</v>
      </c>
    </row>
    <row r="6196" spans="1:22">
      <c r="A6196" t="s">
        <v>14602</v>
      </c>
      <c r="B6196" s="2">
        <v>45178.872916666667</v>
      </c>
      <c r="C6196" s="2">
        <f t="shared" si="96"/>
        <v>45173</v>
      </c>
      <c r="D6196" t="s">
        <v>1677</v>
      </c>
      <c r="E6196" t="s">
        <v>12908</v>
      </c>
      <c r="F6196" t="s">
        <v>201</v>
      </c>
      <c r="G6196" t="s">
        <v>41</v>
      </c>
      <c r="H6196" t="s">
        <v>16</v>
      </c>
      <c r="I6196">
        <v>1</v>
      </c>
      <c r="J6196">
        <v>1798.65</v>
      </c>
      <c r="K6196">
        <v>1194.3900000000001</v>
      </c>
      <c r="L6196">
        <v>1798.65</v>
      </c>
      <c r="M6196">
        <v>1194.3900000000001</v>
      </c>
      <c r="N6196" t="s">
        <v>14601</v>
      </c>
      <c r="O6196" t="s">
        <v>14600</v>
      </c>
      <c r="P6196" t="s">
        <v>37</v>
      </c>
      <c r="Q6196">
        <v>10.7905</v>
      </c>
      <c r="R6196">
        <v>78.704700000000003</v>
      </c>
      <c r="S6196" t="s">
        <v>1238</v>
      </c>
      <c r="T6196" t="s">
        <v>1237</v>
      </c>
      <c r="U6196" t="s">
        <v>77</v>
      </c>
      <c r="V6196" t="s">
        <v>9</v>
      </c>
    </row>
    <row r="6197" spans="1:22">
      <c r="A6197" t="s">
        <v>14599</v>
      </c>
      <c r="B6197" s="2">
        <v>45444.631944444445</v>
      </c>
      <c r="C6197" s="2">
        <f t="shared" si="96"/>
        <v>45439</v>
      </c>
      <c r="D6197" t="s">
        <v>1672</v>
      </c>
      <c r="E6197" t="s">
        <v>12904</v>
      </c>
      <c r="F6197" t="s">
        <v>136</v>
      </c>
      <c r="G6197" t="s">
        <v>53</v>
      </c>
      <c r="H6197" t="s">
        <v>29</v>
      </c>
      <c r="I6197">
        <v>4</v>
      </c>
      <c r="J6197">
        <v>1883.67</v>
      </c>
      <c r="K6197">
        <v>1365.36</v>
      </c>
      <c r="L6197">
        <v>7534.68</v>
      </c>
      <c r="M6197">
        <v>5461.44</v>
      </c>
      <c r="N6197" t="s">
        <v>14598</v>
      </c>
      <c r="O6197" t="s">
        <v>14597</v>
      </c>
      <c r="P6197" t="s">
        <v>49</v>
      </c>
      <c r="Q6197">
        <v>12.916499999999999</v>
      </c>
      <c r="R6197">
        <v>79.132499999999993</v>
      </c>
      <c r="S6197" t="s">
        <v>214</v>
      </c>
      <c r="T6197" t="s">
        <v>213</v>
      </c>
      <c r="U6197" t="s">
        <v>10</v>
      </c>
      <c r="V6197" t="s">
        <v>9</v>
      </c>
    </row>
    <row r="6198" spans="1:22">
      <c r="A6198" t="s">
        <v>14596</v>
      </c>
      <c r="B6198" s="2">
        <v>45504.609722222223</v>
      </c>
      <c r="C6198" s="2">
        <f t="shared" si="96"/>
        <v>45502</v>
      </c>
      <c r="D6198" t="s">
        <v>1667</v>
      </c>
      <c r="E6198" t="s">
        <v>14595</v>
      </c>
      <c r="F6198" t="s">
        <v>18</v>
      </c>
      <c r="G6198" t="s">
        <v>91</v>
      </c>
      <c r="H6198" t="s">
        <v>29</v>
      </c>
      <c r="I6198">
        <v>1</v>
      </c>
      <c r="J6198">
        <v>1118.22</v>
      </c>
      <c r="K6198">
        <v>947.56</v>
      </c>
      <c r="L6198">
        <v>1118.22</v>
      </c>
      <c r="M6198">
        <v>947.56</v>
      </c>
      <c r="N6198" t="s">
        <v>14594</v>
      </c>
      <c r="O6198" t="s">
        <v>14593</v>
      </c>
      <c r="P6198" t="s">
        <v>13</v>
      </c>
      <c r="Q6198">
        <v>11.664300000000001</v>
      </c>
      <c r="R6198">
        <v>78.146000000000001</v>
      </c>
      <c r="S6198" t="s">
        <v>120</v>
      </c>
      <c r="T6198" t="s">
        <v>119</v>
      </c>
      <c r="U6198" t="s">
        <v>46</v>
      </c>
      <c r="V6198" t="s">
        <v>9</v>
      </c>
    </row>
    <row r="6199" spans="1:22">
      <c r="A6199" t="s">
        <v>14592</v>
      </c>
      <c r="B6199" s="2">
        <v>45476.914583333331</v>
      </c>
      <c r="C6199" s="2">
        <f t="shared" si="96"/>
        <v>45474</v>
      </c>
      <c r="D6199" t="s">
        <v>1662</v>
      </c>
      <c r="E6199" t="s">
        <v>14591</v>
      </c>
      <c r="F6199" t="s">
        <v>18</v>
      </c>
      <c r="G6199" t="s">
        <v>106</v>
      </c>
      <c r="H6199" t="s">
        <v>71</v>
      </c>
      <c r="I6199">
        <v>4</v>
      </c>
      <c r="J6199">
        <v>1303.1199999999999</v>
      </c>
      <c r="K6199">
        <v>817.92</v>
      </c>
      <c r="L6199">
        <v>5212.4799999999996</v>
      </c>
      <c r="M6199">
        <v>3271.68</v>
      </c>
      <c r="N6199" t="s">
        <v>14590</v>
      </c>
      <c r="O6199" t="s">
        <v>14589</v>
      </c>
      <c r="P6199" t="s">
        <v>13</v>
      </c>
      <c r="Q6199">
        <v>11.664300000000001</v>
      </c>
      <c r="R6199">
        <v>78.146000000000001</v>
      </c>
      <c r="S6199" t="s">
        <v>319</v>
      </c>
      <c r="T6199" t="s">
        <v>318</v>
      </c>
      <c r="U6199" t="s">
        <v>57</v>
      </c>
      <c r="V6199" t="s">
        <v>45</v>
      </c>
    </row>
    <row r="6200" spans="1:22">
      <c r="A6200" t="s">
        <v>14588</v>
      </c>
      <c r="B6200" s="2">
        <v>45508.48333333333</v>
      </c>
      <c r="C6200" s="2">
        <f t="shared" si="96"/>
        <v>45502</v>
      </c>
      <c r="D6200" t="s">
        <v>1657</v>
      </c>
      <c r="E6200" t="s">
        <v>3816</v>
      </c>
      <c r="F6200" t="s">
        <v>166</v>
      </c>
      <c r="G6200" t="s">
        <v>106</v>
      </c>
      <c r="H6200" t="s">
        <v>63</v>
      </c>
      <c r="I6200">
        <v>1</v>
      </c>
      <c r="J6200">
        <v>2011.74</v>
      </c>
      <c r="K6200">
        <v>1436.34</v>
      </c>
      <c r="L6200">
        <v>2011.74</v>
      </c>
      <c r="M6200">
        <v>1436.34</v>
      </c>
      <c r="N6200" t="s">
        <v>14587</v>
      </c>
      <c r="O6200" t="s">
        <v>14586</v>
      </c>
      <c r="P6200" t="s">
        <v>13</v>
      </c>
      <c r="Q6200">
        <v>11.664300000000001</v>
      </c>
      <c r="R6200">
        <v>78.146000000000001</v>
      </c>
      <c r="S6200" t="s">
        <v>133</v>
      </c>
      <c r="T6200" t="s">
        <v>132</v>
      </c>
      <c r="U6200" t="s">
        <v>57</v>
      </c>
      <c r="V6200" t="s">
        <v>9</v>
      </c>
    </row>
    <row r="6201" spans="1:22">
      <c r="A6201" t="s">
        <v>14585</v>
      </c>
      <c r="B6201" s="2">
        <v>45087.442361111112</v>
      </c>
      <c r="C6201" s="2">
        <f t="shared" si="96"/>
        <v>45082</v>
      </c>
      <c r="D6201" t="s">
        <v>1652</v>
      </c>
      <c r="E6201" t="s">
        <v>11161</v>
      </c>
      <c r="F6201" t="s">
        <v>83</v>
      </c>
      <c r="G6201" t="s">
        <v>30</v>
      </c>
      <c r="H6201" t="s">
        <v>63</v>
      </c>
      <c r="I6201">
        <v>2</v>
      </c>
      <c r="J6201">
        <v>1528.91</v>
      </c>
      <c r="K6201">
        <v>1371.23</v>
      </c>
      <c r="L6201">
        <v>3057.82</v>
      </c>
      <c r="M6201">
        <v>2742.46</v>
      </c>
      <c r="N6201" t="s">
        <v>14584</v>
      </c>
      <c r="O6201" t="s">
        <v>14583</v>
      </c>
      <c r="P6201" t="s">
        <v>60</v>
      </c>
      <c r="Q6201">
        <v>8.7139000000000006</v>
      </c>
      <c r="R6201">
        <v>77.756699999999995</v>
      </c>
      <c r="S6201" t="s">
        <v>784</v>
      </c>
      <c r="T6201" t="s">
        <v>783</v>
      </c>
      <c r="U6201" t="s">
        <v>77</v>
      </c>
      <c r="V6201" t="s">
        <v>9</v>
      </c>
    </row>
    <row r="6202" spans="1:22">
      <c r="A6202" t="s">
        <v>14582</v>
      </c>
      <c r="B6202" s="2">
        <v>45376.750694444447</v>
      </c>
      <c r="C6202" s="2">
        <f t="shared" si="96"/>
        <v>45376</v>
      </c>
      <c r="D6202" t="s">
        <v>1647</v>
      </c>
      <c r="E6202" t="s">
        <v>14581</v>
      </c>
      <c r="F6202" t="s">
        <v>18</v>
      </c>
      <c r="G6202" t="s">
        <v>82</v>
      </c>
      <c r="H6202" t="s">
        <v>40</v>
      </c>
      <c r="I6202">
        <v>1</v>
      </c>
      <c r="J6202">
        <v>283.05</v>
      </c>
      <c r="K6202">
        <v>254.04</v>
      </c>
      <c r="L6202">
        <v>283.05</v>
      </c>
      <c r="M6202">
        <v>254.04</v>
      </c>
      <c r="N6202" t="s">
        <v>14580</v>
      </c>
      <c r="O6202" t="s">
        <v>14579</v>
      </c>
      <c r="P6202" t="s">
        <v>49</v>
      </c>
      <c r="Q6202">
        <v>12.916499999999999</v>
      </c>
      <c r="R6202">
        <v>79.132499999999993</v>
      </c>
      <c r="S6202" t="s">
        <v>250</v>
      </c>
      <c r="T6202" t="s">
        <v>249</v>
      </c>
      <c r="U6202" t="s">
        <v>46</v>
      </c>
      <c r="V6202" t="s">
        <v>9</v>
      </c>
    </row>
    <row r="6203" spans="1:22">
      <c r="A6203" t="s">
        <v>14578</v>
      </c>
      <c r="B6203" s="2">
        <v>45563.595138888886</v>
      </c>
      <c r="C6203" s="2">
        <f t="shared" si="96"/>
        <v>45558</v>
      </c>
      <c r="D6203" t="s">
        <v>1642</v>
      </c>
      <c r="E6203" t="s">
        <v>14577</v>
      </c>
      <c r="F6203" t="s">
        <v>83</v>
      </c>
      <c r="G6203" t="s">
        <v>41</v>
      </c>
      <c r="H6203" t="s">
        <v>71</v>
      </c>
      <c r="I6203">
        <v>4</v>
      </c>
      <c r="J6203">
        <v>957.02</v>
      </c>
      <c r="K6203">
        <v>680.48</v>
      </c>
      <c r="L6203">
        <v>3828.08</v>
      </c>
      <c r="M6203">
        <v>2721.92</v>
      </c>
      <c r="N6203" t="s">
        <v>14576</v>
      </c>
      <c r="O6203" t="s">
        <v>14575</v>
      </c>
      <c r="P6203" t="s">
        <v>68</v>
      </c>
      <c r="Q6203">
        <v>11.34</v>
      </c>
      <c r="R6203">
        <v>77.717200000000005</v>
      </c>
      <c r="S6203" t="s">
        <v>193</v>
      </c>
      <c r="T6203" t="s">
        <v>192</v>
      </c>
      <c r="U6203" t="s">
        <v>77</v>
      </c>
      <c r="V6203" t="s">
        <v>9</v>
      </c>
    </row>
    <row r="6204" spans="1:22">
      <c r="A6204" t="s">
        <v>14574</v>
      </c>
      <c r="B6204" s="2">
        <v>45413.863888888889</v>
      </c>
      <c r="C6204" s="2">
        <f t="shared" si="96"/>
        <v>45411</v>
      </c>
      <c r="D6204" t="s">
        <v>1637</v>
      </c>
      <c r="E6204" t="s">
        <v>3802</v>
      </c>
      <c r="F6204" t="s">
        <v>83</v>
      </c>
      <c r="G6204" t="s">
        <v>72</v>
      </c>
      <c r="H6204" t="s">
        <v>52</v>
      </c>
      <c r="I6204">
        <v>2</v>
      </c>
      <c r="J6204">
        <v>838.52</v>
      </c>
      <c r="K6204">
        <v>592.69000000000005</v>
      </c>
      <c r="L6204">
        <v>1677.04</v>
      </c>
      <c r="M6204">
        <v>1185.3800000000001</v>
      </c>
      <c r="N6204" t="s">
        <v>14573</v>
      </c>
      <c r="O6204" t="s">
        <v>14572</v>
      </c>
      <c r="P6204" t="s">
        <v>13</v>
      </c>
      <c r="Q6204">
        <v>11.664300000000001</v>
      </c>
      <c r="R6204">
        <v>78.146000000000001</v>
      </c>
      <c r="S6204" t="s">
        <v>226</v>
      </c>
      <c r="T6204" t="s">
        <v>225</v>
      </c>
      <c r="U6204" t="s">
        <v>77</v>
      </c>
      <c r="V6204" t="s">
        <v>45</v>
      </c>
    </row>
    <row r="6205" spans="1:22">
      <c r="A6205" t="s">
        <v>14571</v>
      </c>
      <c r="B6205" s="2">
        <v>45437.882638888892</v>
      </c>
      <c r="C6205" s="2">
        <f t="shared" si="96"/>
        <v>45432</v>
      </c>
      <c r="D6205" t="s">
        <v>1632</v>
      </c>
      <c r="E6205" t="s">
        <v>11145</v>
      </c>
      <c r="F6205" t="s">
        <v>18</v>
      </c>
      <c r="G6205" t="s">
        <v>115</v>
      </c>
      <c r="H6205" t="s">
        <v>29</v>
      </c>
      <c r="I6205">
        <v>1</v>
      </c>
      <c r="J6205">
        <v>1762.52</v>
      </c>
      <c r="K6205">
        <v>1564.75</v>
      </c>
      <c r="L6205">
        <v>1762.52</v>
      </c>
      <c r="M6205">
        <v>1564.75</v>
      </c>
      <c r="N6205" t="s">
        <v>14570</v>
      </c>
      <c r="O6205" t="s">
        <v>14569</v>
      </c>
      <c r="P6205" t="s">
        <v>121</v>
      </c>
      <c r="Q6205">
        <v>9.9252000000000002</v>
      </c>
      <c r="R6205">
        <v>78.119799999999998</v>
      </c>
      <c r="S6205" t="s">
        <v>762</v>
      </c>
      <c r="T6205" t="s">
        <v>761</v>
      </c>
      <c r="U6205" t="s">
        <v>57</v>
      </c>
      <c r="V6205" t="s">
        <v>9</v>
      </c>
    </row>
    <row r="6206" spans="1:22">
      <c r="A6206" t="s">
        <v>14568</v>
      </c>
      <c r="B6206" s="2">
        <v>45304.833333333336</v>
      </c>
      <c r="C6206" s="2">
        <f t="shared" si="96"/>
        <v>45299</v>
      </c>
      <c r="D6206" t="s">
        <v>1627</v>
      </c>
      <c r="E6206" t="s">
        <v>14567</v>
      </c>
      <c r="F6206" t="s">
        <v>31</v>
      </c>
      <c r="G6206" t="s">
        <v>53</v>
      </c>
      <c r="H6206" t="s">
        <v>71</v>
      </c>
      <c r="I6206">
        <v>1</v>
      </c>
      <c r="J6206">
        <v>585.47</v>
      </c>
      <c r="K6206">
        <v>415.6</v>
      </c>
      <c r="L6206">
        <v>585.47</v>
      </c>
      <c r="M6206">
        <v>415.6</v>
      </c>
      <c r="N6206" t="s">
        <v>14566</v>
      </c>
      <c r="O6206" t="s">
        <v>14565</v>
      </c>
      <c r="P6206" t="s">
        <v>112</v>
      </c>
      <c r="Q6206">
        <v>13.082700000000001</v>
      </c>
      <c r="R6206">
        <v>80.270700000000005</v>
      </c>
      <c r="S6206" t="s">
        <v>906</v>
      </c>
      <c r="T6206" t="s">
        <v>905</v>
      </c>
      <c r="U6206" t="s">
        <v>46</v>
      </c>
      <c r="V6206" t="s">
        <v>22</v>
      </c>
    </row>
    <row r="6207" spans="1:22">
      <c r="A6207" t="s">
        <v>14564</v>
      </c>
      <c r="B6207" s="2">
        <v>45129.484027777777</v>
      </c>
      <c r="C6207" s="2">
        <f t="shared" si="96"/>
        <v>45124</v>
      </c>
      <c r="D6207" t="s">
        <v>1622</v>
      </c>
      <c r="E6207" t="s">
        <v>3790</v>
      </c>
      <c r="F6207" t="s">
        <v>83</v>
      </c>
      <c r="G6207" t="s">
        <v>106</v>
      </c>
      <c r="H6207" t="s">
        <v>52</v>
      </c>
      <c r="I6207">
        <v>1</v>
      </c>
      <c r="J6207">
        <v>1478.42</v>
      </c>
      <c r="K6207">
        <v>1289.0999999999999</v>
      </c>
      <c r="L6207">
        <v>1478.42</v>
      </c>
      <c r="M6207">
        <v>1289.0999999999999</v>
      </c>
      <c r="N6207" t="s">
        <v>14563</v>
      </c>
      <c r="O6207" t="s">
        <v>14562</v>
      </c>
      <c r="P6207" t="s">
        <v>49</v>
      </c>
      <c r="Q6207">
        <v>12.916499999999999</v>
      </c>
      <c r="R6207">
        <v>79.132499999999993</v>
      </c>
      <c r="S6207" t="s">
        <v>352</v>
      </c>
      <c r="T6207" t="s">
        <v>351</v>
      </c>
      <c r="U6207" t="s">
        <v>23</v>
      </c>
      <c r="V6207" t="s">
        <v>45</v>
      </c>
    </row>
    <row r="6208" spans="1:22">
      <c r="A6208" t="s">
        <v>14561</v>
      </c>
      <c r="B6208" s="2">
        <v>44974.740277777775</v>
      </c>
      <c r="C6208" s="2">
        <f t="shared" si="96"/>
        <v>44970</v>
      </c>
      <c r="D6208" t="s">
        <v>1617</v>
      </c>
      <c r="E6208" t="s">
        <v>14560</v>
      </c>
      <c r="F6208" t="s">
        <v>31</v>
      </c>
      <c r="G6208" t="s">
        <v>53</v>
      </c>
      <c r="H6208" t="s">
        <v>63</v>
      </c>
      <c r="I6208">
        <v>1</v>
      </c>
      <c r="J6208">
        <v>1560.16</v>
      </c>
      <c r="K6208">
        <v>1210.67</v>
      </c>
      <c r="L6208">
        <v>1560.16</v>
      </c>
      <c r="M6208">
        <v>1210.67</v>
      </c>
      <c r="N6208" t="s">
        <v>14559</v>
      </c>
      <c r="O6208" t="s">
        <v>14558</v>
      </c>
      <c r="P6208" t="s">
        <v>121</v>
      </c>
      <c r="Q6208">
        <v>9.9252000000000002</v>
      </c>
      <c r="R6208">
        <v>78.119799999999998</v>
      </c>
      <c r="S6208" t="s">
        <v>333</v>
      </c>
      <c r="T6208" t="s">
        <v>332</v>
      </c>
      <c r="U6208" t="s">
        <v>57</v>
      </c>
      <c r="V6208" t="s">
        <v>45</v>
      </c>
    </row>
    <row r="6209" spans="1:22">
      <c r="A6209" t="s">
        <v>14557</v>
      </c>
      <c r="B6209" s="2">
        <v>45492.868055555555</v>
      </c>
      <c r="C6209" s="2">
        <f t="shared" si="96"/>
        <v>45488</v>
      </c>
      <c r="D6209" t="s">
        <v>1612</v>
      </c>
      <c r="E6209" t="s">
        <v>1611</v>
      </c>
      <c r="F6209" t="s">
        <v>201</v>
      </c>
      <c r="G6209" t="s">
        <v>72</v>
      </c>
      <c r="H6209" t="s">
        <v>63</v>
      </c>
      <c r="I6209">
        <v>1</v>
      </c>
      <c r="J6209">
        <v>500.54</v>
      </c>
      <c r="K6209">
        <v>392.05</v>
      </c>
      <c r="L6209">
        <v>500.54</v>
      </c>
      <c r="M6209">
        <v>392.05</v>
      </c>
      <c r="N6209" t="s">
        <v>14556</v>
      </c>
      <c r="O6209" t="s">
        <v>14555</v>
      </c>
      <c r="P6209" t="s">
        <v>112</v>
      </c>
      <c r="Q6209">
        <v>13.082700000000001</v>
      </c>
      <c r="R6209">
        <v>80.270700000000005</v>
      </c>
      <c r="S6209" t="s">
        <v>243</v>
      </c>
      <c r="T6209" t="s">
        <v>242</v>
      </c>
      <c r="U6209" t="s">
        <v>10</v>
      </c>
      <c r="V6209" t="s">
        <v>45</v>
      </c>
    </row>
    <row r="6210" spans="1:22">
      <c r="A6210" t="s">
        <v>14554</v>
      </c>
      <c r="B6210" s="2">
        <v>45374.771527777775</v>
      </c>
      <c r="C6210" s="2">
        <f t="shared" si="96"/>
        <v>45369</v>
      </c>
      <c r="D6210" t="s">
        <v>1607</v>
      </c>
      <c r="E6210" t="s">
        <v>1606</v>
      </c>
      <c r="F6210" t="s">
        <v>64</v>
      </c>
      <c r="G6210" t="s">
        <v>17</v>
      </c>
      <c r="H6210" t="s">
        <v>63</v>
      </c>
      <c r="I6210">
        <v>1</v>
      </c>
      <c r="J6210">
        <v>1376.38</v>
      </c>
      <c r="K6210">
        <v>1171.71</v>
      </c>
      <c r="L6210">
        <v>1376.38</v>
      </c>
      <c r="M6210">
        <v>1171.71</v>
      </c>
      <c r="N6210" t="s">
        <v>14553</v>
      </c>
      <c r="O6210" t="s">
        <v>14552</v>
      </c>
      <c r="P6210" t="s">
        <v>112</v>
      </c>
      <c r="Q6210">
        <v>13.082700000000001</v>
      </c>
      <c r="R6210">
        <v>80.270700000000005</v>
      </c>
      <c r="S6210" t="s">
        <v>12</v>
      </c>
      <c r="T6210" t="s">
        <v>11</v>
      </c>
      <c r="U6210" t="s">
        <v>10</v>
      </c>
      <c r="V6210" t="s">
        <v>45</v>
      </c>
    </row>
    <row r="6211" spans="1:22">
      <c r="A6211" t="s">
        <v>14551</v>
      </c>
      <c r="B6211" s="2">
        <v>45076.76666666667</v>
      </c>
      <c r="C6211" s="2">
        <f t="shared" ref="C6211:C6274" si="97">INT(B6211) - WEEKDAY(INT(B6211), 2) + 1</f>
        <v>45075</v>
      </c>
      <c r="D6211" t="s">
        <v>1602</v>
      </c>
      <c r="E6211" t="s">
        <v>14550</v>
      </c>
      <c r="F6211" t="s">
        <v>166</v>
      </c>
      <c r="G6211" t="s">
        <v>17</v>
      </c>
      <c r="H6211" t="s">
        <v>63</v>
      </c>
      <c r="I6211">
        <v>1</v>
      </c>
      <c r="J6211">
        <v>981.94</v>
      </c>
      <c r="K6211">
        <v>620.55999999999995</v>
      </c>
      <c r="L6211">
        <v>981.94</v>
      </c>
      <c r="M6211">
        <v>620.55999999999995</v>
      </c>
      <c r="N6211" t="s">
        <v>14549</v>
      </c>
      <c r="O6211" t="s">
        <v>14548</v>
      </c>
      <c r="P6211" t="s">
        <v>26</v>
      </c>
      <c r="Q6211">
        <v>11.0168</v>
      </c>
      <c r="R6211">
        <v>76.955799999999996</v>
      </c>
      <c r="S6211" t="s">
        <v>762</v>
      </c>
      <c r="T6211" t="s">
        <v>761</v>
      </c>
      <c r="U6211" t="s">
        <v>57</v>
      </c>
      <c r="V6211" t="s">
        <v>45</v>
      </c>
    </row>
    <row r="6212" spans="1:22">
      <c r="A6212" t="s">
        <v>14547</v>
      </c>
      <c r="B6212" s="2">
        <v>45370.470138888886</v>
      </c>
      <c r="C6212" s="2">
        <f t="shared" si="97"/>
        <v>45369</v>
      </c>
      <c r="D6212" t="s">
        <v>1597</v>
      </c>
      <c r="E6212" t="s">
        <v>14546</v>
      </c>
      <c r="F6212" t="s">
        <v>73</v>
      </c>
      <c r="G6212" t="s">
        <v>106</v>
      </c>
      <c r="H6212" t="s">
        <v>63</v>
      </c>
      <c r="I6212">
        <v>1</v>
      </c>
      <c r="J6212">
        <v>1630.53</v>
      </c>
      <c r="K6212">
        <v>1063.68</v>
      </c>
      <c r="L6212">
        <v>1630.53</v>
      </c>
      <c r="M6212">
        <v>1063.68</v>
      </c>
      <c r="N6212" t="s">
        <v>14545</v>
      </c>
      <c r="O6212" t="s">
        <v>14544</v>
      </c>
      <c r="P6212" t="s">
        <v>68</v>
      </c>
      <c r="Q6212">
        <v>11.34</v>
      </c>
      <c r="R6212">
        <v>77.717200000000005</v>
      </c>
      <c r="S6212" t="s">
        <v>88</v>
      </c>
      <c r="T6212" t="s">
        <v>87</v>
      </c>
      <c r="U6212" t="s">
        <v>77</v>
      </c>
      <c r="V6212" t="s">
        <v>9</v>
      </c>
    </row>
    <row r="6213" spans="1:22">
      <c r="A6213" t="s">
        <v>14543</v>
      </c>
      <c r="B6213" s="2">
        <v>45420.907638888886</v>
      </c>
      <c r="C6213" s="2">
        <f t="shared" si="97"/>
        <v>45418</v>
      </c>
      <c r="D6213" t="s">
        <v>1592</v>
      </c>
      <c r="E6213" t="s">
        <v>3766</v>
      </c>
      <c r="F6213" t="s">
        <v>136</v>
      </c>
      <c r="G6213" t="s">
        <v>115</v>
      </c>
      <c r="H6213" t="s">
        <v>52</v>
      </c>
      <c r="I6213">
        <v>1</v>
      </c>
      <c r="J6213">
        <v>1780.77</v>
      </c>
      <c r="K6213">
        <v>1302.3399999999999</v>
      </c>
      <c r="L6213">
        <v>1780.77</v>
      </c>
      <c r="M6213">
        <v>1302.3399999999999</v>
      </c>
      <c r="N6213" t="s">
        <v>14542</v>
      </c>
      <c r="O6213" t="s">
        <v>14541</v>
      </c>
      <c r="P6213" t="s">
        <v>60</v>
      </c>
      <c r="Q6213">
        <v>8.7139000000000006</v>
      </c>
      <c r="R6213">
        <v>77.756699999999995</v>
      </c>
      <c r="S6213" t="s">
        <v>364</v>
      </c>
      <c r="T6213" t="s">
        <v>363</v>
      </c>
      <c r="U6213" t="s">
        <v>23</v>
      </c>
      <c r="V6213" t="s">
        <v>9</v>
      </c>
    </row>
    <row r="6214" spans="1:22">
      <c r="A6214" t="s">
        <v>14540</v>
      </c>
      <c r="B6214" s="2">
        <v>45484.602777777778</v>
      </c>
      <c r="C6214" s="2">
        <f t="shared" si="97"/>
        <v>45481</v>
      </c>
      <c r="D6214" t="s">
        <v>1587</v>
      </c>
      <c r="E6214" t="s">
        <v>3762</v>
      </c>
      <c r="F6214" t="s">
        <v>136</v>
      </c>
      <c r="G6214" t="s">
        <v>53</v>
      </c>
      <c r="H6214" t="s">
        <v>40</v>
      </c>
      <c r="I6214">
        <v>2</v>
      </c>
      <c r="J6214">
        <v>2065.58</v>
      </c>
      <c r="K6214">
        <v>1830.33</v>
      </c>
      <c r="L6214">
        <v>4131.16</v>
      </c>
      <c r="M6214">
        <v>3660.66</v>
      </c>
      <c r="N6214" t="s">
        <v>14539</v>
      </c>
      <c r="O6214" t="s">
        <v>14538</v>
      </c>
      <c r="P6214" t="s">
        <v>60</v>
      </c>
      <c r="Q6214">
        <v>8.7139000000000006</v>
      </c>
      <c r="R6214">
        <v>77.756699999999995</v>
      </c>
      <c r="S6214" t="s">
        <v>176</v>
      </c>
      <c r="T6214" t="s">
        <v>175</v>
      </c>
      <c r="U6214" t="s">
        <v>57</v>
      </c>
      <c r="V6214" t="s">
        <v>45</v>
      </c>
    </row>
    <row r="6215" spans="1:22">
      <c r="A6215" t="s">
        <v>14537</v>
      </c>
      <c r="B6215" s="2">
        <v>45139.654166666667</v>
      </c>
      <c r="C6215" s="2">
        <f t="shared" si="97"/>
        <v>45138</v>
      </c>
      <c r="D6215" t="s">
        <v>1582</v>
      </c>
      <c r="E6215" t="s">
        <v>14536</v>
      </c>
      <c r="F6215" t="s">
        <v>31</v>
      </c>
      <c r="G6215" t="s">
        <v>53</v>
      </c>
      <c r="H6215" t="s">
        <v>29</v>
      </c>
      <c r="I6215">
        <v>4</v>
      </c>
      <c r="J6215">
        <v>205.65</v>
      </c>
      <c r="K6215">
        <v>175.38</v>
      </c>
      <c r="L6215">
        <v>822.6</v>
      </c>
      <c r="M6215">
        <v>701.52</v>
      </c>
      <c r="N6215" t="s">
        <v>14535</v>
      </c>
      <c r="O6215" t="s">
        <v>14534</v>
      </c>
      <c r="P6215" t="s">
        <v>121</v>
      </c>
      <c r="Q6215">
        <v>9.9252000000000002</v>
      </c>
      <c r="R6215">
        <v>78.119799999999998</v>
      </c>
      <c r="S6215" t="s">
        <v>513</v>
      </c>
      <c r="T6215" t="s">
        <v>512</v>
      </c>
      <c r="U6215" t="s">
        <v>46</v>
      </c>
      <c r="V6215" t="s">
        <v>9</v>
      </c>
    </row>
    <row r="6216" spans="1:22">
      <c r="A6216" t="s">
        <v>14533</v>
      </c>
      <c r="B6216" s="2">
        <v>45101.659722222219</v>
      </c>
      <c r="C6216" s="2">
        <f t="shared" si="97"/>
        <v>45096</v>
      </c>
      <c r="D6216" t="s">
        <v>1577</v>
      </c>
      <c r="E6216" t="s">
        <v>14532</v>
      </c>
      <c r="F6216" t="s">
        <v>18</v>
      </c>
      <c r="G6216" t="s">
        <v>41</v>
      </c>
      <c r="H6216" t="s">
        <v>63</v>
      </c>
      <c r="I6216">
        <v>1</v>
      </c>
      <c r="J6216">
        <v>629.08000000000004</v>
      </c>
      <c r="K6216">
        <v>384.43</v>
      </c>
      <c r="L6216">
        <v>629.08000000000004</v>
      </c>
      <c r="M6216">
        <v>384.43</v>
      </c>
      <c r="N6216" t="s">
        <v>14531</v>
      </c>
      <c r="O6216" t="s">
        <v>14530</v>
      </c>
      <c r="P6216" t="s">
        <v>60</v>
      </c>
      <c r="Q6216">
        <v>8.7139000000000006</v>
      </c>
      <c r="R6216">
        <v>77.756699999999995</v>
      </c>
      <c r="S6216" t="s">
        <v>243</v>
      </c>
      <c r="T6216" t="s">
        <v>242</v>
      </c>
      <c r="U6216" t="s">
        <v>10</v>
      </c>
      <c r="V6216" t="s">
        <v>45</v>
      </c>
    </row>
    <row r="6217" spans="1:22">
      <c r="A6217" t="s">
        <v>14529</v>
      </c>
      <c r="B6217" s="2">
        <v>45373.913194444445</v>
      </c>
      <c r="C6217" s="2">
        <f t="shared" si="97"/>
        <v>45369</v>
      </c>
      <c r="D6217" t="s">
        <v>1572</v>
      </c>
      <c r="E6217" t="s">
        <v>1571</v>
      </c>
      <c r="F6217" t="s">
        <v>201</v>
      </c>
      <c r="G6217" t="s">
        <v>30</v>
      </c>
      <c r="H6217" t="s">
        <v>52</v>
      </c>
      <c r="I6217">
        <v>3</v>
      </c>
      <c r="J6217">
        <v>807.73</v>
      </c>
      <c r="K6217">
        <v>713.23</v>
      </c>
      <c r="L6217">
        <v>2423.19</v>
      </c>
      <c r="M6217">
        <v>2139.69</v>
      </c>
      <c r="N6217" t="s">
        <v>14528</v>
      </c>
      <c r="O6217" t="s">
        <v>14527</v>
      </c>
      <c r="P6217" t="s">
        <v>68</v>
      </c>
      <c r="Q6217">
        <v>11.34</v>
      </c>
      <c r="R6217">
        <v>77.717200000000005</v>
      </c>
      <c r="S6217" t="s">
        <v>364</v>
      </c>
      <c r="T6217" t="s">
        <v>363</v>
      </c>
      <c r="U6217" t="s">
        <v>10</v>
      </c>
      <c r="V6217" t="s">
        <v>45</v>
      </c>
    </row>
    <row r="6218" spans="1:22">
      <c r="A6218" t="s">
        <v>14526</v>
      </c>
      <c r="B6218" s="2">
        <v>45536.836805555555</v>
      </c>
      <c r="C6218" s="2">
        <f t="shared" si="97"/>
        <v>45530</v>
      </c>
      <c r="D6218" t="s">
        <v>1567</v>
      </c>
      <c r="E6218" t="s">
        <v>1566</v>
      </c>
      <c r="F6218" t="s">
        <v>136</v>
      </c>
      <c r="G6218" t="s">
        <v>17</v>
      </c>
      <c r="H6218" t="s">
        <v>71</v>
      </c>
      <c r="I6218">
        <v>2</v>
      </c>
      <c r="J6218">
        <v>2430.71</v>
      </c>
      <c r="K6218">
        <v>2086.13</v>
      </c>
      <c r="L6218">
        <v>4861.42</v>
      </c>
      <c r="M6218">
        <v>4172.26</v>
      </c>
      <c r="N6218" t="s">
        <v>14525</v>
      </c>
      <c r="O6218" t="s">
        <v>14524</v>
      </c>
      <c r="P6218" t="s">
        <v>49</v>
      </c>
      <c r="Q6218">
        <v>12.916499999999999</v>
      </c>
      <c r="R6218">
        <v>79.132499999999993</v>
      </c>
      <c r="S6218" t="s">
        <v>243</v>
      </c>
      <c r="T6218" t="s">
        <v>242</v>
      </c>
      <c r="U6218" t="s">
        <v>57</v>
      </c>
      <c r="V6218" t="s">
        <v>9</v>
      </c>
    </row>
    <row r="6219" spans="1:22">
      <c r="A6219" t="s">
        <v>14523</v>
      </c>
      <c r="B6219" s="2">
        <v>45274.830555555556</v>
      </c>
      <c r="C6219" s="2">
        <f t="shared" si="97"/>
        <v>45271</v>
      </c>
      <c r="D6219" t="s">
        <v>1562</v>
      </c>
      <c r="E6219" t="s">
        <v>14522</v>
      </c>
      <c r="F6219" t="s">
        <v>18</v>
      </c>
      <c r="G6219" t="s">
        <v>53</v>
      </c>
      <c r="H6219" t="s">
        <v>63</v>
      </c>
      <c r="I6219">
        <v>1</v>
      </c>
      <c r="J6219">
        <v>1393.85</v>
      </c>
      <c r="K6219">
        <v>973.67</v>
      </c>
      <c r="L6219">
        <v>1393.85</v>
      </c>
      <c r="M6219">
        <v>973.67</v>
      </c>
      <c r="N6219" t="s">
        <v>14521</v>
      </c>
      <c r="O6219" t="s">
        <v>14520</v>
      </c>
      <c r="P6219" t="s">
        <v>37</v>
      </c>
      <c r="Q6219">
        <v>10.7905</v>
      </c>
      <c r="R6219">
        <v>78.704700000000003</v>
      </c>
      <c r="S6219" t="s">
        <v>326</v>
      </c>
      <c r="T6219" t="s">
        <v>325</v>
      </c>
      <c r="U6219" t="s">
        <v>23</v>
      </c>
      <c r="V6219" t="s">
        <v>22</v>
      </c>
    </row>
    <row r="6220" spans="1:22">
      <c r="A6220" t="s">
        <v>14519</v>
      </c>
      <c r="B6220" s="2">
        <v>45321.678472222222</v>
      </c>
      <c r="C6220" s="2">
        <f t="shared" si="97"/>
        <v>45320</v>
      </c>
      <c r="D6220" t="s">
        <v>1557</v>
      </c>
      <c r="E6220" t="s">
        <v>3739</v>
      </c>
      <c r="F6220" t="s">
        <v>166</v>
      </c>
      <c r="G6220" t="s">
        <v>82</v>
      </c>
      <c r="H6220" t="s">
        <v>29</v>
      </c>
      <c r="I6220">
        <v>4</v>
      </c>
      <c r="J6220">
        <v>1319.13</v>
      </c>
      <c r="K6220">
        <v>979.07</v>
      </c>
      <c r="L6220">
        <v>5276.52</v>
      </c>
      <c r="M6220">
        <v>3916.28</v>
      </c>
      <c r="N6220" t="s">
        <v>14518</v>
      </c>
      <c r="O6220" t="s">
        <v>14517</v>
      </c>
      <c r="P6220" t="s">
        <v>26</v>
      </c>
      <c r="Q6220">
        <v>11.0168</v>
      </c>
      <c r="R6220">
        <v>76.955799999999996</v>
      </c>
      <c r="S6220" t="s">
        <v>153</v>
      </c>
      <c r="T6220" t="s">
        <v>152</v>
      </c>
      <c r="U6220" t="s">
        <v>10</v>
      </c>
      <c r="V6220" t="s">
        <v>45</v>
      </c>
    </row>
    <row r="6221" spans="1:22">
      <c r="A6221" t="s">
        <v>14516</v>
      </c>
      <c r="B6221" s="2">
        <v>45123.581250000003</v>
      </c>
      <c r="C6221" s="2">
        <f t="shared" si="97"/>
        <v>45117</v>
      </c>
      <c r="D6221" t="s">
        <v>1552</v>
      </c>
      <c r="E6221" t="s">
        <v>14515</v>
      </c>
      <c r="F6221" t="s">
        <v>201</v>
      </c>
      <c r="G6221" t="s">
        <v>41</v>
      </c>
      <c r="H6221" t="s">
        <v>52</v>
      </c>
      <c r="I6221">
        <v>3</v>
      </c>
      <c r="J6221">
        <v>2134.62</v>
      </c>
      <c r="K6221">
        <v>1798.17</v>
      </c>
      <c r="L6221">
        <v>6403.86</v>
      </c>
      <c r="M6221">
        <v>5394.51</v>
      </c>
      <c r="N6221" t="s">
        <v>14514</v>
      </c>
      <c r="O6221" t="s">
        <v>14513</v>
      </c>
      <c r="P6221" t="s">
        <v>37</v>
      </c>
      <c r="Q6221">
        <v>10.7905</v>
      </c>
      <c r="R6221">
        <v>78.704700000000003</v>
      </c>
      <c r="S6221" t="s">
        <v>133</v>
      </c>
      <c r="T6221" t="s">
        <v>132</v>
      </c>
      <c r="U6221" t="s">
        <v>57</v>
      </c>
      <c r="V6221" t="s">
        <v>45</v>
      </c>
    </row>
    <row r="6222" spans="1:22">
      <c r="A6222" t="s">
        <v>14512</v>
      </c>
      <c r="B6222" s="2">
        <v>45303.709722222222</v>
      </c>
      <c r="C6222" s="2">
        <f t="shared" si="97"/>
        <v>45299</v>
      </c>
      <c r="D6222" t="s">
        <v>1547</v>
      </c>
      <c r="E6222" t="s">
        <v>14511</v>
      </c>
      <c r="F6222" t="s">
        <v>83</v>
      </c>
      <c r="G6222" t="s">
        <v>82</v>
      </c>
      <c r="H6222" t="s">
        <v>63</v>
      </c>
      <c r="I6222">
        <v>1</v>
      </c>
      <c r="J6222">
        <v>1358.13</v>
      </c>
      <c r="K6222">
        <v>905.09</v>
      </c>
      <c r="L6222">
        <v>1358.13</v>
      </c>
      <c r="M6222">
        <v>905.09</v>
      </c>
      <c r="N6222" t="s">
        <v>14510</v>
      </c>
      <c r="O6222" t="s">
        <v>14509</v>
      </c>
      <c r="P6222" t="s">
        <v>13</v>
      </c>
      <c r="Q6222">
        <v>11.664300000000001</v>
      </c>
      <c r="R6222">
        <v>78.146000000000001</v>
      </c>
      <c r="S6222" t="s">
        <v>784</v>
      </c>
      <c r="T6222" t="s">
        <v>783</v>
      </c>
      <c r="U6222" t="s">
        <v>46</v>
      </c>
      <c r="V6222" t="s">
        <v>9</v>
      </c>
    </row>
    <row r="6223" spans="1:22">
      <c r="A6223" t="s">
        <v>14508</v>
      </c>
      <c r="B6223" s="2">
        <v>45172.870138888888</v>
      </c>
      <c r="C6223" s="2">
        <f t="shared" si="97"/>
        <v>45166</v>
      </c>
      <c r="D6223" t="s">
        <v>1542</v>
      </c>
      <c r="E6223" t="s">
        <v>14507</v>
      </c>
      <c r="F6223" t="s">
        <v>201</v>
      </c>
      <c r="G6223" t="s">
        <v>41</v>
      </c>
      <c r="H6223" t="s">
        <v>40</v>
      </c>
      <c r="I6223">
        <v>2</v>
      </c>
      <c r="J6223">
        <v>1575.62</v>
      </c>
      <c r="K6223">
        <v>1376.98</v>
      </c>
      <c r="L6223">
        <v>3151.24</v>
      </c>
      <c r="M6223">
        <v>2753.96</v>
      </c>
      <c r="N6223" t="s">
        <v>14506</v>
      </c>
      <c r="O6223" t="s">
        <v>14505</v>
      </c>
      <c r="P6223" t="s">
        <v>112</v>
      </c>
      <c r="Q6223">
        <v>13.082700000000001</v>
      </c>
      <c r="R6223">
        <v>80.270700000000005</v>
      </c>
      <c r="S6223" t="s">
        <v>628</v>
      </c>
      <c r="T6223" t="s">
        <v>627</v>
      </c>
      <c r="U6223" t="s">
        <v>57</v>
      </c>
      <c r="V6223" t="s">
        <v>212</v>
      </c>
    </row>
    <row r="6224" spans="1:22">
      <c r="A6224" t="s">
        <v>14504</v>
      </c>
      <c r="B6224" s="2">
        <v>45021.438888888886</v>
      </c>
      <c r="C6224" s="2">
        <f t="shared" si="97"/>
        <v>45019</v>
      </c>
      <c r="D6224" t="s">
        <v>1537</v>
      </c>
      <c r="E6224" t="s">
        <v>14503</v>
      </c>
      <c r="F6224" t="s">
        <v>64</v>
      </c>
      <c r="G6224" t="s">
        <v>91</v>
      </c>
      <c r="H6224" t="s">
        <v>52</v>
      </c>
      <c r="I6224">
        <v>4</v>
      </c>
      <c r="J6224">
        <v>684.57</v>
      </c>
      <c r="K6224">
        <v>585.34</v>
      </c>
      <c r="L6224">
        <v>2738.28</v>
      </c>
      <c r="M6224">
        <v>2341.36</v>
      </c>
      <c r="N6224" t="s">
        <v>14502</v>
      </c>
      <c r="O6224" t="s">
        <v>14501</v>
      </c>
      <c r="P6224" t="s">
        <v>112</v>
      </c>
      <c r="Q6224">
        <v>13.082700000000001</v>
      </c>
      <c r="R6224">
        <v>80.270700000000005</v>
      </c>
      <c r="S6224" t="s">
        <v>513</v>
      </c>
      <c r="T6224" t="s">
        <v>512</v>
      </c>
      <c r="U6224" t="s">
        <v>23</v>
      </c>
      <c r="V6224" t="s">
        <v>22</v>
      </c>
    </row>
    <row r="6225" spans="1:22">
      <c r="A6225" t="s">
        <v>14500</v>
      </c>
      <c r="B6225" s="2">
        <v>45283.777777777781</v>
      </c>
      <c r="C6225" s="2">
        <f t="shared" si="97"/>
        <v>45278</v>
      </c>
      <c r="D6225" t="s">
        <v>1532</v>
      </c>
      <c r="E6225" t="s">
        <v>1531</v>
      </c>
      <c r="F6225" t="s">
        <v>73</v>
      </c>
      <c r="G6225" t="s">
        <v>41</v>
      </c>
      <c r="H6225" t="s">
        <v>16</v>
      </c>
      <c r="I6225">
        <v>2</v>
      </c>
      <c r="J6225">
        <v>1191.6099999999999</v>
      </c>
      <c r="K6225">
        <v>720.7</v>
      </c>
      <c r="L6225">
        <v>2383.2199999999998</v>
      </c>
      <c r="M6225">
        <v>1441.4</v>
      </c>
      <c r="N6225" t="s">
        <v>14499</v>
      </c>
      <c r="O6225" t="s">
        <v>14498</v>
      </c>
      <c r="P6225" t="s">
        <v>68</v>
      </c>
      <c r="Q6225">
        <v>11.34</v>
      </c>
      <c r="R6225">
        <v>77.717200000000005</v>
      </c>
      <c r="S6225" t="s">
        <v>146</v>
      </c>
      <c r="T6225" t="s">
        <v>145</v>
      </c>
      <c r="U6225" t="s">
        <v>46</v>
      </c>
      <c r="V6225" t="s">
        <v>9</v>
      </c>
    </row>
    <row r="6226" spans="1:22">
      <c r="A6226" t="s">
        <v>14497</v>
      </c>
      <c r="B6226" s="2">
        <v>44981.67291666667</v>
      </c>
      <c r="C6226" s="2">
        <f t="shared" si="97"/>
        <v>44977</v>
      </c>
      <c r="D6226" t="s">
        <v>1527</v>
      </c>
      <c r="E6226" t="s">
        <v>12807</v>
      </c>
      <c r="F6226" t="s">
        <v>136</v>
      </c>
      <c r="G6226" t="s">
        <v>72</v>
      </c>
      <c r="H6226" t="s">
        <v>71</v>
      </c>
      <c r="I6226">
        <v>2</v>
      </c>
      <c r="J6226">
        <v>831.32</v>
      </c>
      <c r="K6226">
        <v>523.21</v>
      </c>
      <c r="L6226">
        <v>1662.64</v>
      </c>
      <c r="M6226">
        <v>1046.42</v>
      </c>
      <c r="N6226" t="s">
        <v>14496</v>
      </c>
      <c r="O6226" t="s">
        <v>14495</v>
      </c>
      <c r="P6226" t="s">
        <v>37</v>
      </c>
      <c r="Q6226">
        <v>10.7905</v>
      </c>
      <c r="R6226">
        <v>78.704700000000003</v>
      </c>
      <c r="S6226" t="s">
        <v>206</v>
      </c>
      <c r="T6226" t="s">
        <v>205</v>
      </c>
      <c r="U6226" t="s">
        <v>77</v>
      </c>
      <c r="V6226" t="s">
        <v>22</v>
      </c>
    </row>
    <row r="6227" spans="1:22">
      <c r="A6227" t="s">
        <v>14494</v>
      </c>
      <c r="B6227" s="2">
        <v>45079.584722222222</v>
      </c>
      <c r="C6227" s="2">
        <f t="shared" si="97"/>
        <v>45075</v>
      </c>
      <c r="D6227" t="s">
        <v>1522</v>
      </c>
      <c r="E6227" t="s">
        <v>1521</v>
      </c>
      <c r="F6227" t="s">
        <v>136</v>
      </c>
      <c r="G6227" t="s">
        <v>53</v>
      </c>
      <c r="H6227" t="s">
        <v>63</v>
      </c>
      <c r="I6227">
        <v>2</v>
      </c>
      <c r="J6227">
        <v>2491.59</v>
      </c>
      <c r="K6227">
        <v>1948.03</v>
      </c>
      <c r="L6227">
        <v>4983.18</v>
      </c>
      <c r="M6227">
        <v>3896.06</v>
      </c>
      <c r="N6227" t="s">
        <v>14493</v>
      </c>
      <c r="O6227" t="s">
        <v>14492</v>
      </c>
      <c r="P6227" t="s">
        <v>60</v>
      </c>
      <c r="Q6227">
        <v>8.7139000000000006</v>
      </c>
      <c r="R6227">
        <v>77.756699999999995</v>
      </c>
      <c r="S6227" t="s">
        <v>25</v>
      </c>
      <c r="T6227" t="s">
        <v>24</v>
      </c>
      <c r="U6227" t="s">
        <v>77</v>
      </c>
      <c r="V6227" t="s">
        <v>9</v>
      </c>
    </row>
    <row r="6228" spans="1:22">
      <c r="A6228" t="s">
        <v>14491</v>
      </c>
      <c r="B6228" s="2">
        <v>45436.875694444447</v>
      </c>
      <c r="C6228" s="2">
        <f t="shared" si="97"/>
        <v>45432</v>
      </c>
      <c r="D6228" t="s">
        <v>1517</v>
      </c>
      <c r="E6228" t="s">
        <v>11063</v>
      </c>
      <c r="F6228" t="s">
        <v>166</v>
      </c>
      <c r="G6228" t="s">
        <v>30</v>
      </c>
      <c r="H6228" t="s">
        <v>63</v>
      </c>
      <c r="I6228">
        <v>2</v>
      </c>
      <c r="J6228">
        <v>485.06</v>
      </c>
      <c r="K6228">
        <v>383.32</v>
      </c>
      <c r="L6228">
        <v>970.12</v>
      </c>
      <c r="M6228">
        <v>766.64</v>
      </c>
      <c r="N6228" t="s">
        <v>14490</v>
      </c>
      <c r="O6228" t="s">
        <v>14489</v>
      </c>
      <c r="P6228" t="s">
        <v>26</v>
      </c>
      <c r="Q6228">
        <v>11.0168</v>
      </c>
      <c r="R6228">
        <v>76.955799999999996</v>
      </c>
      <c r="S6228" t="s">
        <v>295</v>
      </c>
      <c r="T6228" t="s">
        <v>294</v>
      </c>
      <c r="U6228" t="s">
        <v>77</v>
      </c>
      <c r="V6228" t="s">
        <v>9</v>
      </c>
    </row>
    <row r="6229" spans="1:22">
      <c r="A6229" t="s">
        <v>14488</v>
      </c>
      <c r="B6229" s="2">
        <v>45450.875</v>
      </c>
      <c r="C6229" s="2">
        <f t="shared" si="97"/>
        <v>45446</v>
      </c>
      <c r="D6229" t="s">
        <v>1512</v>
      </c>
      <c r="E6229" t="s">
        <v>14487</v>
      </c>
      <c r="F6229" t="s">
        <v>31</v>
      </c>
      <c r="G6229" t="s">
        <v>30</v>
      </c>
      <c r="H6229" t="s">
        <v>63</v>
      </c>
      <c r="I6229">
        <v>4</v>
      </c>
      <c r="J6229">
        <v>1367.19</v>
      </c>
      <c r="K6229">
        <v>1013.82</v>
      </c>
      <c r="L6229">
        <v>5468.76</v>
      </c>
      <c r="M6229">
        <v>4055.28</v>
      </c>
      <c r="N6229" t="s">
        <v>14486</v>
      </c>
      <c r="O6229" t="s">
        <v>14485</v>
      </c>
      <c r="P6229" t="s">
        <v>26</v>
      </c>
      <c r="Q6229">
        <v>11.0168</v>
      </c>
      <c r="R6229">
        <v>76.955799999999996</v>
      </c>
      <c r="S6229" t="s">
        <v>319</v>
      </c>
      <c r="T6229" t="s">
        <v>318</v>
      </c>
      <c r="U6229" t="s">
        <v>10</v>
      </c>
      <c r="V6229" t="s">
        <v>212</v>
      </c>
    </row>
    <row r="6230" spans="1:22">
      <c r="A6230" t="s">
        <v>14484</v>
      </c>
      <c r="B6230" s="2">
        <v>45322.68472222222</v>
      </c>
      <c r="C6230" s="2">
        <f t="shared" si="97"/>
        <v>45320</v>
      </c>
      <c r="D6230" t="s">
        <v>1507</v>
      </c>
      <c r="E6230" t="s">
        <v>1506</v>
      </c>
      <c r="F6230" t="s">
        <v>18</v>
      </c>
      <c r="G6230" t="s">
        <v>53</v>
      </c>
      <c r="H6230" t="s">
        <v>16</v>
      </c>
      <c r="I6230">
        <v>2</v>
      </c>
      <c r="J6230">
        <v>1114.02</v>
      </c>
      <c r="K6230">
        <v>762.67</v>
      </c>
      <c r="L6230">
        <v>2228.04</v>
      </c>
      <c r="M6230">
        <v>1525.34</v>
      </c>
      <c r="N6230" t="s">
        <v>14483</v>
      </c>
      <c r="O6230" t="s">
        <v>14482</v>
      </c>
      <c r="P6230" t="s">
        <v>60</v>
      </c>
      <c r="Q6230">
        <v>8.7139000000000006</v>
      </c>
      <c r="R6230">
        <v>77.756699999999995</v>
      </c>
      <c r="S6230" t="s">
        <v>48</v>
      </c>
      <c r="T6230" t="s">
        <v>47</v>
      </c>
      <c r="U6230" t="s">
        <v>23</v>
      </c>
      <c r="V6230" t="s">
        <v>22</v>
      </c>
    </row>
    <row r="6231" spans="1:22">
      <c r="A6231" t="s">
        <v>14481</v>
      </c>
      <c r="B6231" s="2">
        <v>45187.73333333333</v>
      </c>
      <c r="C6231" s="2">
        <f t="shared" si="97"/>
        <v>45187</v>
      </c>
      <c r="D6231" t="s">
        <v>1502</v>
      </c>
      <c r="E6231" t="s">
        <v>14480</v>
      </c>
      <c r="F6231" t="s">
        <v>64</v>
      </c>
      <c r="G6231" t="s">
        <v>41</v>
      </c>
      <c r="H6231" t="s">
        <v>16</v>
      </c>
      <c r="I6231">
        <v>1</v>
      </c>
      <c r="J6231">
        <v>394.3</v>
      </c>
      <c r="K6231">
        <v>324.64</v>
      </c>
      <c r="L6231">
        <v>394.3</v>
      </c>
      <c r="M6231">
        <v>324.64</v>
      </c>
      <c r="N6231" t="s">
        <v>14479</v>
      </c>
      <c r="O6231" t="s">
        <v>14478</v>
      </c>
      <c r="P6231" t="s">
        <v>121</v>
      </c>
      <c r="Q6231">
        <v>9.9252000000000002</v>
      </c>
      <c r="R6231">
        <v>78.119799999999998</v>
      </c>
      <c r="S6231" t="s">
        <v>564</v>
      </c>
      <c r="T6231" t="s">
        <v>563</v>
      </c>
      <c r="U6231" t="s">
        <v>23</v>
      </c>
      <c r="V6231" t="s">
        <v>45</v>
      </c>
    </row>
    <row r="6232" spans="1:22">
      <c r="A6232" t="s">
        <v>14477</v>
      </c>
      <c r="B6232" s="2">
        <v>45270.629861111112</v>
      </c>
      <c r="C6232" s="2">
        <f t="shared" si="97"/>
        <v>45264</v>
      </c>
      <c r="D6232" t="s">
        <v>1497</v>
      </c>
      <c r="E6232" t="s">
        <v>14476</v>
      </c>
      <c r="F6232" t="s">
        <v>64</v>
      </c>
      <c r="G6232" t="s">
        <v>91</v>
      </c>
      <c r="H6232" t="s">
        <v>52</v>
      </c>
      <c r="I6232">
        <v>3</v>
      </c>
      <c r="J6232">
        <v>1432.91</v>
      </c>
      <c r="K6232">
        <v>1085.1099999999999</v>
      </c>
      <c r="L6232">
        <v>4298.7299999999996</v>
      </c>
      <c r="M6232">
        <v>3255.33</v>
      </c>
      <c r="N6232" t="s">
        <v>14475</v>
      </c>
      <c r="O6232" t="s">
        <v>14474</v>
      </c>
      <c r="P6232" t="s">
        <v>26</v>
      </c>
      <c r="Q6232">
        <v>11.0168</v>
      </c>
      <c r="R6232">
        <v>76.955799999999996</v>
      </c>
      <c r="S6232" t="s">
        <v>25</v>
      </c>
      <c r="T6232" t="s">
        <v>24</v>
      </c>
      <c r="U6232" t="s">
        <v>57</v>
      </c>
      <c r="V6232" t="s">
        <v>45</v>
      </c>
    </row>
    <row r="6233" spans="1:22">
      <c r="A6233" t="s">
        <v>14473</v>
      </c>
      <c r="B6233" s="2">
        <v>45034.726388888892</v>
      </c>
      <c r="C6233" s="2">
        <f t="shared" si="97"/>
        <v>45033</v>
      </c>
      <c r="D6233" t="s">
        <v>1492</v>
      </c>
      <c r="E6233" t="s">
        <v>5597</v>
      </c>
      <c r="F6233" t="s">
        <v>83</v>
      </c>
      <c r="G6233" t="s">
        <v>115</v>
      </c>
      <c r="H6233" t="s">
        <v>40</v>
      </c>
      <c r="I6233">
        <v>1</v>
      </c>
      <c r="J6233">
        <v>1788.41</v>
      </c>
      <c r="K6233">
        <v>1132.8499999999999</v>
      </c>
      <c r="L6233">
        <v>1788.41</v>
      </c>
      <c r="M6233">
        <v>1132.8499999999999</v>
      </c>
      <c r="N6233" t="s">
        <v>14472</v>
      </c>
      <c r="O6233" t="s">
        <v>14471</v>
      </c>
      <c r="P6233" t="s">
        <v>112</v>
      </c>
      <c r="Q6233">
        <v>13.082700000000001</v>
      </c>
      <c r="R6233">
        <v>80.270700000000005</v>
      </c>
      <c r="S6233" t="s">
        <v>486</v>
      </c>
      <c r="T6233" t="s">
        <v>485</v>
      </c>
      <c r="U6233" t="s">
        <v>10</v>
      </c>
      <c r="V6233" t="s">
        <v>9</v>
      </c>
    </row>
    <row r="6234" spans="1:22">
      <c r="A6234" t="s">
        <v>14470</v>
      </c>
      <c r="B6234" s="2">
        <v>45244.753472222219</v>
      </c>
      <c r="C6234" s="2">
        <f t="shared" si="97"/>
        <v>45243</v>
      </c>
      <c r="D6234" t="s">
        <v>1487</v>
      </c>
      <c r="E6234" t="s">
        <v>9257</v>
      </c>
      <c r="F6234" t="s">
        <v>18</v>
      </c>
      <c r="G6234" t="s">
        <v>53</v>
      </c>
      <c r="H6234" t="s">
        <v>63</v>
      </c>
      <c r="I6234">
        <v>3</v>
      </c>
      <c r="J6234">
        <v>559.92999999999995</v>
      </c>
      <c r="K6234">
        <v>430.25</v>
      </c>
      <c r="L6234">
        <v>1679.79</v>
      </c>
      <c r="M6234">
        <v>1290.75</v>
      </c>
      <c r="N6234" t="s">
        <v>14469</v>
      </c>
      <c r="O6234" t="s">
        <v>14468</v>
      </c>
      <c r="P6234" t="s">
        <v>68</v>
      </c>
      <c r="Q6234">
        <v>11.34</v>
      </c>
      <c r="R6234">
        <v>77.717200000000005</v>
      </c>
      <c r="S6234" t="s">
        <v>120</v>
      </c>
      <c r="T6234" t="s">
        <v>119</v>
      </c>
      <c r="U6234" t="s">
        <v>46</v>
      </c>
      <c r="V6234" t="s">
        <v>9</v>
      </c>
    </row>
    <row r="6235" spans="1:22">
      <c r="A6235" t="s">
        <v>14467</v>
      </c>
      <c r="B6235" s="2">
        <v>45082.454861111109</v>
      </c>
      <c r="C6235" s="2">
        <f t="shared" si="97"/>
        <v>45082</v>
      </c>
      <c r="D6235" t="s">
        <v>1482</v>
      </c>
      <c r="E6235" t="s">
        <v>12776</v>
      </c>
      <c r="F6235" t="s">
        <v>166</v>
      </c>
      <c r="G6235" t="s">
        <v>53</v>
      </c>
      <c r="H6235" t="s">
        <v>71</v>
      </c>
      <c r="I6235">
        <v>1</v>
      </c>
      <c r="J6235">
        <v>215.63</v>
      </c>
      <c r="K6235">
        <v>138.01</v>
      </c>
      <c r="L6235">
        <v>215.63</v>
      </c>
      <c r="M6235">
        <v>138.01</v>
      </c>
      <c r="N6235" t="s">
        <v>14466</v>
      </c>
      <c r="O6235" t="s">
        <v>14465</v>
      </c>
      <c r="P6235" t="s">
        <v>26</v>
      </c>
      <c r="Q6235">
        <v>11.0168</v>
      </c>
      <c r="R6235">
        <v>76.955799999999996</v>
      </c>
      <c r="S6235" t="s">
        <v>214</v>
      </c>
      <c r="T6235" t="s">
        <v>213</v>
      </c>
      <c r="U6235" t="s">
        <v>10</v>
      </c>
      <c r="V6235" t="s">
        <v>9</v>
      </c>
    </row>
    <row r="6236" spans="1:22">
      <c r="A6236" t="s">
        <v>14464</v>
      </c>
      <c r="B6236" s="2">
        <v>45303.63958333333</v>
      </c>
      <c r="C6236" s="2">
        <f t="shared" si="97"/>
        <v>45299</v>
      </c>
      <c r="D6236" t="s">
        <v>1477</v>
      </c>
      <c r="E6236" t="s">
        <v>1476</v>
      </c>
      <c r="F6236" t="s">
        <v>31</v>
      </c>
      <c r="G6236" t="s">
        <v>82</v>
      </c>
      <c r="H6236" t="s">
        <v>16</v>
      </c>
      <c r="I6236">
        <v>4</v>
      </c>
      <c r="J6236">
        <v>1559.55</v>
      </c>
      <c r="K6236">
        <v>1297.3800000000001</v>
      </c>
      <c r="L6236">
        <v>6238.2</v>
      </c>
      <c r="M6236">
        <v>5189.5200000000004</v>
      </c>
      <c r="N6236" t="s">
        <v>14463</v>
      </c>
      <c r="O6236" t="s">
        <v>14462</v>
      </c>
      <c r="P6236" t="s">
        <v>68</v>
      </c>
      <c r="Q6236">
        <v>11.34</v>
      </c>
      <c r="R6236">
        <v>77.717200000000005</v>
      </c>
      <c r="S6236" t="s">
        <v>176</v>
      </c>
      <c r="T6236" t="s">
        <v>175</v>
      </c>
      <c r="U6236" t="s">
        <v>10</v>
      </c>
      <c r="V6236" t="s">
        <v>9</v>
      </c>
    </row>
    <row r="6237" spans="1:22">
      <c r="A6237" t="s">
        <v>14461</v>
      </c>
      <c r="B6237" s="2">
        <v>45007.787499999999</v>
      </c>
      <c r="C6237" s="2">
        <f t="shared" si="97"/>
        <v>45005</v>
      </c>
      <c r="D6237" t="s">
        <v>1472</v>
      </c>
      <c r="E6237" t="s">
        <v>12768</v>
      </c>
      <c r="F6237" t="s">
        <v>201</v>
      </c>
      <c r="G6237" t="s">
        <v>82</v>
      </c>
      <c r="H6237" t="s">
        <v>16</v>
      </c>
      <c r="I6237">
        <v>1</v>
      </c>
      <c r="J6237">
        <v>975.25</v>
      </c>
      <c r="K6237">
        <v>851.03</v>
      </c>
      <c r="L6237">
        <v>975.25</v>
      </c>
      <c r="M6237">
        <v>851.03</v>
      </c>
      <c r="N6237" t="s">
        <v>14460</v>
      </c>
      <c r="O6237" t="s">
        <v>14459</v>
      </c>
      <c r="P6237" t="s">
        <v>13</v>
      </c>
      <c r="Q6237">
        <v>11.664300000000001</v>
      </c>
      <c r="R6237">
        <v>78.146000000000001</v>
      </c>
      <c r="S6237" t="s">
        <v>326</v>
      </c>
      <c r="T6237" t="s">
        <v>325</v>
      </c>
      <c r="U6237" t="s">
        <v>23</v>
      </c>
      <c r="V6237" t="s">
        <v>45</v>
      </c>
    </row>
    <row r="6238" spans="1:22">
      <c r="A6238" t="s">
        <v>14458</v>
      </c>
      <c r="B6238" s="2">
        <v>45220.693749999999</v>
      </c>
      <c r="C6238" s="2">
        <f t="shared" si="97"/>
        <v>45215</v>
      </c>
      <c r="D6238" t="s">
        <v>1467</v>
      </c>
      <c r="E6238" t="s">
        <v>1466</v>
      </c>
      <c r="F6238" t="s">
        <v>136</v>
      </c>
      <c r="G6238" t="s">
        <v>72</v>
      </c>
      <c r="H6238" t="s">
        <v>52</v>
      </c>
      <c r="I6238">
        <v>2</v>
      </c>
      <c r="J6238">
        <v>891.45</v>
      </c>
      <c r="K6238">
        <v>604.54999999999995</v>
      </c>
      <c r="L6238">
        <v>1782.9</v>
      </c>
      <c r="M6238">
        <v>1209.0999999999999</v>
      </c>
      <c r="N6238" t="s">
        <v>14457</v>
      </c>
      <c r="O6238" t="s">
        <v>14456</v>
      </c>
      <c r="P6238" t="s">
        <v>121</v>
      </c>
      <c r="Q6238">
        <v>9.9252000000000002</v>
      </c>
      <c r="R6238">
        <v>78.119799999999998</v>
      </c>
      <c r="S6238" t="s">
        <v>352</v>
      </c>
      <c r="T6238" t="s">
        <v>351</v>
      </c>
      <c r="U6238" t="s">
        <v>77</v>
      </c>
      <c r="V6238" t="s">
        <v>9</v>
      </c>
    </row>
    <row r="6239" spans="1:22">
      <c r="A6239" t="s">
        <v>14455</v>
      </c>
      <c r="B6239" s="2">
        <v>45410.51666666667</v>
      </c>
      <c r="C6239" s="2">
        <f t="shared" si="97"/>
        <v>45404</v>
      </c>
      <c r="D6239" t="s">
        <v>1462</v>
      </c>
      <c r="E6239" t="s">
        <v>14454</v>
      </c>
      <c r="F6239" t="s">
        <v>166</v>
      </c>
      <c r="G6239" t="s">
        <v>53</v>
      </c>
      <c r="H6239" t="s">
        <v>16</v>
      </c>
      <c r="I6239">
        <v>2</v>
      </c>
      <c r="J6239">
        <v>1102.1099999999999</v>
      </c>
      <c r="K6239">
        <v>929.55</v>
      </c>
      <c r="L6239">
        <v>2204.2199999999998</v>
      </c>
      <c r="M6239">
        <v>1859.1</v>
      </c>
      <c r="N6239" t="s">
        <v>14453</v>
      </c>
      <c r="O6239" t="s">
        <v>14452</v>
      </c>
      <c r="P6239" t="s">
        <v>49</v>
      </c>
      <c r="Q6239">
        <v>12.916499999999999</v>
      </c>
      <c r="R6239">
        <v>79.132499999999993</v>
      </c>
      <c r="S6239" t="s">
        <v>176</v>
      </c>
      <c r="T6239" t="s">
        <v>175</v>
      </c>
      <c r="U6239" t="s">
        <v>77</v>
      </c>
      <c r="V6239" t="s">
        <v>45</v>
      </c>
    </row>
    <row r="6240" spans="1:22">
      <c r="A6240" t="s">
        <v>14451</v>
      </c>
      <c r="B6240" s="2">
        <v>45095.712500000001</v>
      </c>
      <c r="C6240" s="2">
        <f t="shared" si="97"/>
        <v>45089</v>
      </c>
      <c r="D6240" t="s">
        <v>1457</v>
      </c>
      <c r="E6240" t="s">
        <v>11021</v>
      </c>
      <c r="F6240" t="s">
        <v>18</v>
      </c>
      <c r="G6240" t="s">
        <v>41</v>
      </c>
      <c r="H6240" t="s">
        <v>52</v>
      </c>
      <c r="I6240">
        <v>2</v>
      </c>
      <c r="J6240">
        <v>2105.41</v>
      </c>
      <c r="K6240">
        <v>1397.79</v>
      </c>
      <c r="L6240">
        <v>4210.82</v>
      </c>
      <c r="M6240">
        <v>2795.58</v>
      </c>
      <c r="N6240" t="s">
        <v>14450</v>
      </c>
      <c r="O6240" t="s">
        <v>14449</v>
      </c>
      <c r="P6240" t="s">
        <v>60</v>
      </c>
      <c r="Q6240">
        <v>8.7139000000000006</v>
      </c>
      <c r="R6240">
        <v>77.756699999999995</v>
      </c>
      <c r="S6240" t="s">
        <v>537</v>
      </c>
      <c r="T6240" t="s">
        <v>536</v>
      </c>
      <c r="U6240" t="s">
        <v>57</v>
      </c>
      <c r="V6240" t="s">
        <v>9</v>
      </c>
    </row>
    <row r="6241" spans="1:22">
      <c r="A6241" t="s">
        <v>14448</v>
      </c>
      <c r="B6241" s="2">
        <v>45388.62777777778</v>
      </c>
      <c r="C6241" s="2">
        <f t="shared" si="97"/>
        <v>45383</v>
      </c>
      <c r="D6241" t="s">
        <v>1452</v>
      </c>
      <c r="E6241" t="s">
        <v>5566</v>
      </c>
      <c r="F6241" t="s">
        <v>64</v>
      </c>
      <c r="G6241" t="s">
        <v>72</v>
      </c>
      <c r="H6241" t="s">
        <v>71</v>
      </c>
      <c r="I6241">
        <v>1</v>
      </c>
      <c r="J6241">
        <v>1893.66</v>
      </c>
      <c r="K6241">
        <v>1162.28</v>
      </c>
      <c r="L6241">
        <v>1893.66</v>
      </c>
      <c r="M6241">
        <v>1162.28</v>
      </c>
      <c r="N6241" t="s">
        <v>14447</v>
      </c>
      <c r="O6241" t="s">
        <v>14446</v>
      </c>
      <c r="P6241" t="s">
        <v>26</v>
      </c>
      <c r="Q6241">
        <v>11.0168</v>
      </c>
      <c r="R6241">
        <v>76.955799999999996</v>
      </c>
      <c r="S6241" t="s">
        <v>176</v>
      </c>
      <c r="T6241" t="s">
        <v>175</v>
      </c>
      <c r="U6241" t="s">
        <v>77</v>
      </c>
      <c r="V6241" t="s">
        <v>9</v>
      </c>
    </row>
    <row r="6242" spans="1:22">
      <c r="A6242" t="s">
        <v>14445</v>
      </c>
      <c r="B6242" s="2">
        <v>45067.598611111112</v>
      </c>
      <c r="C6242" s="2">
        <f t="shared" si="97"/>
        <v>45061</v>
      </c>
      <c r="D6242" t="s">
        <v>1447</v>
      </c>
      <c r="E6242" t="s">
        <v>12750</v>
      </c>
      <c r="F6242" t="s">
        <v>18</v>
      </c>
      <c r="G6242" t="s">
        <v>17</v>
      </c>
      <c r="H6242" t="s">
        <v>63</v>
      </c>
      <c r="I6242">
        <v>1</v>
      </c>
      <c r="J6242">
        <v>749.95</v>
      </c>
      <c r="K6242">
        <v>548.98</v>
      </c>
      <c r="L6242">
        <v>749.95</v>
      </c>
      <c r="M6242">
        <v>548.98</v>
      </c>
      <c r="N6242" t="s">
        <v>14444</v>
      </c>
      <c r="O6242" t="s">
        <v>14443</v>
      </c>
      <c r="P6242" t="s">
        <v>26</v>
      </c>
      <c r="Q6242">
        <v>11.0168</v>
      </c>
      <c r="R6242">
        <v>76.955799999999996</v>
      </c>
      <c r="S6242" t="s">
        <v>352</v>
      </c>
      <c r="T6242" t="s">
        <v>351</v>
      </c>
      <c r="U6242" t="s">
        <v>57</v>
      </c>
      <c r="V6242" t="s">
        <v>9</v>
      </c>
    </row>
    <row r="6243" spans="1:22">
      <c r="A6243" t="s">
        <v>14442</v>
      </c>
      <c r="B6243" s="2">
        <v>45117.515972222223</v>
      </c>
      <c r="C6243" s="2">
        <f t="shared" si="97"/>
        <v>45117</v>
      </c>
      <c r="D6243" t="s">
        <v>1442</v>
      </c>
      <c r="E6243" t="s">
        <v>12746</v>
      </c>
      <c r="F6243" t="s">
        <v>31</v>
      </c>
      <c r="G6243" t="s">
        <v>115</v>
      </c>
      <c r="H6243" t="s">
        <v>29</v>
      </c>
      <c r="I6243">
        <v>4</v>
      </c>
      <c r="J6243">
        <v>1091.8399999999999</v>
      </c>
      <c r="K6243">
        <v>950.2</v>
      </c>
      <c r="L6243">
        <v>4367.3599999999997</v>
      </c>
      <c r="M6243">
        <v>3800.8</v>
      </c>
      <c r="N6243" t="s">
        <v>14441</v>
      </c>
      <c r="O6243" t="s">
        <v>14440</v>
      </c>
      <c r="P6243" t="s">
        <v>60</v>
      </c>
      <c r="Q6243">
        <v>8.7139000000000006</v>
      </c>
      <c r="R6243">
        <v>77.756699999999995</v>
      </c>
      <c r="S6243" t="s">
        <v>295</v>
      </c>
      <c r="T6243" t="s">
        <v>294</v>
      </c>
      <c r="U6243" t="s">
        <v>57</v>
      </c>
      <c r="V6243" t="s">
        <v>45</v>
      </c>
    </row>
    <row r="6244" spans="1:22">
      <c r="A6244" t="s">
        <v>14439</v>
      </c>
      <c r="B6244" s="2">
        <v>45149.438194444447</v>
      </c>
      <c r="C6244" s="2">
        <f t="shared" si="97"/>
        <v>45145</v>
      </c>
      <c r="D6244" t="s">
        <v>1437</v>
      </c>
      <c r="E6244" t="s">
        <v>11007</v>
      </c>
      <c r="F6244" t="s">
        <v>73</v>
      </c>
      <c r="G6244" t="s">
        <v>82</v>
      </c>
      <c r="H6244" t="s">
        <v>63</v>
      </c>
      <c r="I6244">
        <v>2</v>
      </c>
      <c r="J6244">
        <v>1285.6199999999999</v>
      </c>
      <c r="K6244">
        <v>1060.8800000000001</v>
      </c>
      <c r="L6244">
        <v>2571.2399999999998</v>
      </c>
      <c r="M6244">
        <v>2121.7600000000002</v>
      </c>
      <c r="N6244" t="s">
        <v>14438</v>
      </c>
      <c r="O6244" t="s">
        <v>14437</v>
      </c>
      <c r="P6244" t="s">
        <v>68</v>
      </c>
      <c r="Q6244">
        <v>11.34</v>
      </c>
      <c r="R6244">
        <v>77.717200000000005</v>
      </c>
      <c r="S6244" t="s">
        <v>326</v>
      </c>
      <c r="T6244" t="s">
        <v>325</v>
      </c>
      <c r="U6244" t="s">
        <v>77</v>
      </c>
      <c r="V6244" t="s">
        <v>45</v>
      </c>
    </row>
    <row r="6245" spans="1:22">
      <c r="A6245" t="s">
        <v>14436</v>
      </c>
      <c r="B6245" s="2">
        <v>45568.469444444447</v>
      </c>
      <c r="C6245" s="2">
        <f t="shared" si="97"/>
        <v>45565</v>
      </c>
      <c r="D6245" t="s">
        <v>1432</v>
      </c>
      <c r="E6245" t="s">
        <v>11003</v>
      </c>
      <c r="F6245" t="s">
        <v>31</v>
      </c>
      <c r="G6245" t="s">
        <v>53</v>
      </c>
      <c r="H6245" t="s">
        <v>63</v>
      </c>
      <c r="I6245">
        <v>1</v>
      </c>
      <c r="J6245">
        <v>1419.94</v>
      </c>
      <c r="K6245">
        <v>1145.3399999999999</v>
      </c>
      <c r="L6245">
        <v>1419.94</v>
      </c>
      <c r="M6245">
        <v>1145.3399999999999</v>
      </c>
      <c r="N6245" t="s">
        <v>14435</v>
      </c>
      <c r="O6245" t="s">
        <v>14434</v>
      </c>
      <c r="P6245" t="s">
        <v>60</v>
      </c>
      <c r="Q6245">
        <v>8.7139000000000006</v>
      </c>
      <c r="R6245">
        <v>77.756699999999995</v>
      </c>
      <c r="S6245" t="s">
        <v>243</v>
      </c>
      <c r="T6245" t="s">
        <v>242</v>
      </c>
      <c r="U6245" t="s">
        <v>23</v>
      </c>
      <c r="V6245" t="s">
        <v>9</v>
      </c>
    </row>
    <row r="6246" spans="1:22">
      <c r="A6246" t="s">
        <v>14433</v>
      </c>
      <c r="B6246" s="2">
        <v>44951.708333333336</v>
      </c>
      <c r="C6246" s="2">
        <f t="shared" si="97"/>
        <v>44949</v>
      </c>
      <c r="D6246" t="s">
        <v>1427</v>
      </c>
      <c r="E6246" t="s">
        <v>12735</v>
      </c>
      <c r="F6246" t="s">
        <v>166</v>
      </c>
      <c r="G6246" t="s">
        <v>41</v>
      </c>
      <c r="H6246" t="s">
        <v>63</v>
      </c>
      <c r="I6246">
        <v>1</v>
      </c>
      <c r="J6246">
        <v>2436.3000000000002</v>
      </c>
      <c r="K6246">
        <v>1802.34</v>
      </c>
      <c r="L6246">
        <v>2436.3000000000002</v>
      </c>
      <c r="M6246">
        <v>1802.34</v>
      </c>
      <c r="N6246" t="s">
        <v>14432</v>
      </c>
      <c r="O6246" t="s">
        <v>14431</v>
      </c>
      <c r="P6246" t="s">
        <v>60</v>
      </c>
      <c r="Q6246">
        <v>8.7139000000000006</v>
      </c>
      <c r="R6246">
        <v>77.756699999999995</v>
      </c>
      <c r="S6246" t="s">
        <v>176</v>
      </c>
      <c r="T6246" t="s">
        <v>175</v>
      </c>
      <c r="U6246" t="s">
        <v>77</v>
      </c>
      <c r="V6246" t="s">
        <v>45</v>
      </c>
    </row>
    <row r="6247" spans="1:22">
      <c r="A6247" t="s">
        <v>14430</v>
      </c>
      <c r="B6247" s="2">
        <v>45367.636111111111</v>
      </c>
      <c r="C6247" s="2">
        <f t="shared" si="97"/>
        <v>45362</v>
      </c>
      <c r="D6247" t="s">
        <v>1422</v>
      </c>
      <c r="E6247" t="s">
        <v>7411</v>
      </c>
      <c r="F6247" t="s">
        <v>18</v>
      </c>
      <c r="G6247" t="s">
        <v>17</v>
      </c>
      <c r="H6247" t="s">
        <v>71</v>
      </c>
      <c r="I6247">
        <v>2</v>
      </c>
      <c r="J6247">
        <v>1062.18</v>
      </c>
      <c r="K6247">
        <v>835.96</v>
      </c>
      <c r="L6247">
        <v>2124.36</v>
      </c>
      <c r="M6247">
        <v>1671.92</v>
      </c>
      <c r="N6247" t="s">
        <v>14429</v>
      </c>
      <c r="O6247" t="s">
        <v>14428</v>
      </c>
      <c r="P6247" t="s">
        <v>60</v>
      </c>
      <c r="Q6247">
        <v>8.7139000000000006</v>
      </c>
      <c r="R6247">
        <v>77.756699999999995</v>
      </c>
      <c r="S6247" t="s">
        <v>762</v>
      </c>
      <c r="T6247" t="s">
        <v>761</v>
      </c>
      <c r="U6247" t="s">
        <v>77</v>
      </c>
      <c r="V6247" t="s">
        <v>45</v>
      </c>
    </row>
    <row r="6248" spans="1:22">
      <c r="A6248" t="s">
        <v>14427</v>
      </c>
      <c r="B6248" s="2">
        <v>45575.88958333333</v>
      </c>
      <c r="C6248" s="2">
        <f t="shared" si="97"/>
        <v>45572</v>
      </c>
      <c r="D6248" t="s">
        <v>1417</v>
      </c>
      <c r="E6248" t="s">
        <v>14426</v>
      </c>
      <c r="F6248" t="s">
        <v>136</v>
      </c>
      <c r="G6248" t="s">
        <v>41</v>
      </c>
      <c r="H6248" t="s">
        <v>29</v>
      </c>
      <c r="I6248">
        <v>4</v>
      </c>
      <c r="J6248">
        <v>365.52</v>
      </c>
      <c r="K6248">
        <v>288.97000000000003</v>
      </c>
      <c r="L6248">
        <v>1462.08</v>
      </c>
      <c r="M6248">
        <v>1155.8800000000001</v>
      </c>
      <c r="N6248" t="s">
        <v>14425</v>
      </c>
      <c r="O6248" t="s">
        <v>14424</v>
      </c>
      <c r="P6248" t="s">
        <v>49</v>
      </c>
      <c r="Q6248">
        <v>12.916499999999999</v>
      </c>
      <c r="R6248">
        <v>79.132499999999993</v>
      </c>
      <c r="S6248" t="s">
        <v>340</v>
      </c>
      <c r="T6248" t="s">
        <v>339</v>
      </c>
      <c r="U6248" t="s">
        <v>46</v>
      </c>
      <c r="V6248" t="s">
        <v>22</v>
      </c>
    </row>
    <row r="6249" spans="1:22">
      <c r="A6249" t="s">
        <v>14423</v>
      </c>
      <c r="B6249" s="2">
        <v>45085.618055555555</v>
      </c>
      <c r="C6249" s="2">
        <f t="shared" si="97"/>
        <v>45082</v>
      </c>
      <c r="D6249" t="s">
        <v>1412</v>
      </c>
      <c r="E6249" t="s">
        <v>3628</v>
      </c>
      <c r="F6249" t="s">
        <v>83</v>
      </c>
      <c r="G6249" t="s">
        <v>41</v>
      </c>
      <c r="H6249" t="s">
        <v>29</v>
      </c>
      <c r="I6249">
        <v>1</v>
      </c>
      <c r="J6249">
        <v>2486.67</v>
      </c>
      <c r="K6249">
        <v>2039.23</v>
      </c>
      <c r="L6249">
        <v>2486.67</v>
      </c>
      <c r="M6249">
        <v>2039.23</v>
      </c>
      <c r="N6249" t="s">
        <v>14422</v>
      </c>
      <c r="O6249" t="s">
        <v>14421</v>
      </c>
      <c r="P6249" t="s">
        <v>13</v>
      </c>
      <c r="Q6249">
        <v>11.664300000000001</v>
      </c>
      <c r="R6249">
        <v>78.146000000000001</v>
      </c>
      <c r="S6249" t="s">
        <v>269</v>
      </c>
      <c r="T6249" t="s">
        <v>268</v>
      </c>
      <c r="U6249" t="s">
        <v>46</v>
      </c>
      <c r="V6249" t="s">
        <v>45</v>
      </c>
    </row>
    <row r="6250" spans="1:22">
      <c r="A6250" t="s">
        <v>14420</v>
      </c>
      <c r="B6250" s="2">
        <v>45179.811805555553</v>
      </c>
      <c r="C6250" s="2">
        <f t="shared" si="97"/>
        <v>45173</v>
      </c>
      <c r="D6250" t="s">
        <v>1407</v>
      </c>
      <c r="E6250" t="s">
        <v>9199</v>
      </c>
      <c r="F6250" t="s">
        <v>166</v>
      </c>
      <c r="G6250" t="s">
        <v>30</v>
      </c>
      <c r="H6250" t="s">
        <v>71</v>
      </c>
      <c r="I6250">
        <v>2</v>
      </c>
      <c r="J6250">
        <v>1513.18</v>
      </c>
      <c r="K6250">
        <v>1210.03</v>
      </c>
      <c r="L6250">
        <v>3026.36</v>
      </c>
      <c r="M6250">
        <v>2420.06</v>
      </c>
      <c r="N6250" t="s">
        <v>14419</v>
      </c>
      <c r="O6250" t="s">
        <v>14418</v>
      </c>
      <c r="P6250" t="s">
        <v>121</v>
      </c>
      <c r="Q6250">
        <v>9.9252000000000002</v>
      </c>
      <c r="R6250">
        <v>78.119799999999998</v>
      </c>
      <c r="S6250" t="s">
        <v>340</v>
      </c>
      <c r="T6250" t="s">
        <v>339</v>
      </c>
      <c r="U6250" t="s">
        <v>77</v>
      </c>
      <c r="V6250" t="s">
        <v>9</v>
      </c>
    </row>
    <row r="6251" spans="1:22">
      <c r="A6251" t="s">
        <v>14417</v>
      </c>
      <c r="B6251" s="2">
        <v>45252.686805555553</v>
      </c>
      <c r="C6251" s="2">
        <f t="shared" si="97"/>
        <v>45250</v>
      </c>
      <c r="D6251" t="s">
        <v>1402</v>
      </c>
      <c r="E6251" t="s">
        <v>14416</v>
      </c>
      <c r="F6251" t="s">
        <v>166</v>
      </c>
      <c r="G6251" t="s">
        <v>106</v>
      </c>
      <c r="H6251" t="s">
        <v>16</v>
      </c>
      <c r="I6251">
        <v>1</v>
      </c>
      <c r="J6251">
        <v>538.38</v>
      </c>
      <c r="K6251">
        <v>483.67</v>
      </c>
      <c r="L6251">
        <v>538.38</v>
      </c>
      <c r="M6251">
        <v>483.67</v>
      </c>
      <c r="N6251" t="s">
        <v>14415</v>
      </c>
      <c r="O6251" t="s">
        <v>14414</v>
      </c>
      <c r="P6251" t="s">
        <v>112</v>
      </c>
      <c r="Q6251">
        <v>13.082700000000001</v>
      </c>
      <c r="R6251">
        <v>80.270700000000005</v>
      </c>
      <c r="S6251" t="s">
        <v>133</v>
      </c>
      <c r="T6251" t="s">
        <v>132</v>
      </c>
      <c r="U6251" t="s">
        <v>77</v>
      </c>
      <c r="V6251" t="s">
        <v>9</v>
      </c>
    </row>
    <row r="6252" spans="1:22">
      <c r="A6252" t="s">
        <v>14413</v>
      </c>
      <c r="B6252" s="2">
        <v>45512.745138888888</v>
      </c>
      <c r="C6252" s="2">
        <f t="shared" si="97"/>
        <v>45509</v>
      </c>
      <c r="D6252" t="s">
        <v>1397</v>
      </c>
      <c r="E6252" t="s">
        <v>5525</v>
      </c>
      <c r="F6252" t="s">
        <v>73</v>
      </c>
      <c r="G6252" t="s">
        <v>72</v>
      </c>
      <c r="H6252" t="s">
        <v>71</v>
      </c>
      <c r="I6252">
        <v>1</v>
      </c>
      <c r="J6252">
        <v>791.01</v>
      </c>
      <c r="K6252">
        <v>668.29</v>
      </c>
      <c r="L6252">
        <v>791.01</v>
      </c>
      <c r="M6252">
        <v>668.29</v>
      </c>
      <c r="N6252" t="s">
        <v>14412</v>
      </c>
      <c r="O6252" t="s">
        <v>14411</v>
      </c>
      <c r="P6252" t="s">
        <v>112</v>
      </c>
      <c r="Q6252">
        <v>13.082700000000001</v>
      </c>
      <c r="R6252">
        <v>80.270700000000005</v>
      </c>
      <c r="S6252" t="s">
        <v>628</v>
      </c>
      <c r="T6252" t="s">
        <v>627</v>
      </c>
      <c r="U6252" t="s">
        <v>46</v>
      </c>
      <c r="V6252" t="s">
        <v>9</v>
      </c>
    </row>
    <row r="6253" spans="1:22">
      <c r="A6253" t="s">
        <v>14410</v>
      </c>
      <c r="B6253" s="2">
        <v>45223.745138888888</v>
      </c>
      <c r="C6253" s="2">
        <f t="shared" si="97"/>
        <v>45222</v>
      </c>
      <c r="D6253" t="s">
        <v>1392</v>
      </c>
      <c r="E6253" t="s">
        <v>1391</v>
      </c>
      <c r="F6253" t="s">
        <v>64</v>
      </c>
      <c r="G6253" t="s">
        <v>82</v>
      </c>
      <c r="H6253" t="s">
        <v>40</v>
      </c>
      <c r="I6253">
        <v>2</v>
      </c>
      <c r="J6253">
        <v>1043.77</v>
      </c>
      <c r="K6253">
        <v>765.89</v>
      </c>
      <c r="L6253">
        <v>2087.54</v>
      </c>
      <c r="M6253">
        <v>1531.78</v>
      </c>
      <c r="N6253" t="s">
        <v>14409</v>
      </c>
      <c r="O6253" t="s">
        <v>14408</v>
      </c>
      <c r="P6253" t="s">
        <v>68</v>
      </c>
      <c r="Q6253">
        <v>11.34</v>
      </c>
      <c r="R6253">
        <v>77.717200000000005</v>
      </c>
      <c r="S6253" t="s">
        <v>735</v>
      </c>
      <c r="T6253" t="s">
        <v>734</v>
      </c>
      <c r="U6253" t="s">
        <v>23</v>
      </c>
      <c r="V6253" t="s">
        <v>9</v>
      </c>
    </row>
    <row r="6254" spans="1:22">
      <c r="A6254" t="s">
        <v>14407</v>
      </c>
      <c r="B6254" s="2">
        <v>45534.744444444441</v>
      </c>
      <c r="C6254" s="2">
        <f t="shared" si="97"/>
        <v>45530</v>
      </c>
      <c r="D6254" t="s">
        <v>1387</v>
      </c>
      <c r="E6254" t="s">
        <v>14406</v>
      </c>
      <c r="F6254" t="s">
        <v>73</v>
      </c>
      <c r="G6254" t="s">
        <v>53</v>
      </c>
      <c r="H6254" t="s">
        <v>29</v>
      </c>
      <c r="I6254">
        <v>3</v>
      </c>
      <c r="J6254">
        <v>912.68</v>
      </c>
      <c r="K6254">
        <v>744.39</v>
      </c>
      <c r="L6254">
        <v>2738.04</v>
      </c>
      <c r="M6254">
        <v>2233.17</v>
      </c>
      <c r="N6254" t="s">
        <v>14405</v>
      </c>
      <c r="O6254" t="s">
        <v>14404</v>
      </c>
      <c r="P6254" t="s">
        <v>13</v>
      </c>
      <c r="Q6254">
        <v>11.664300000000001</v>
      </c>
      <c r="R6254">
        <v>78.146000000000001</v>
      </c>
      <c r="S6254" t="s">
        <v>257</v>
      </c>
      <c r="T6254" t="s">
        <v>256</v>
      </c>
      <c r="U6254" t="s">
        <v>46</v>
      </c>
      <c r="V6254" t="s">
        <v>45</v>
      </c>
    </row>
    <row r="6255" spans="1:22">
      <c r="A6255" t="s">
        <v>14403</v>
      </c>
      <c r="B6255" s="2">
        <v>45053.616666666669</v>
      </c>
      <c r="C6255" s="2">
        <f t="shared" si="97"/>
        <v>45047</v>
      </c>
      <c r="D6255" t="s">
        <v>1382</v>
      </c>
      <c r="E6255" t="s">
        <v>14402</v>
      </c>
      <c r="F6255" t="s">
        <v>18</v>
      </c>
      <c r="G6255" t="s">
        <v>91</v>
      </c>
      <c r="H6255" t="s">
        <v>71</v>
      </c>
      <c r="I6255">
        <v>2</v>
      </c>
      <c r="J6255">
        <v>2061.17</v>
      </c>
      <c r="K6255">
        <v>1367.64</v>
      </c>
      <c r="L6255">
        <v>4122.34</v>
      </c>
      <c r="M6255">
        <v>2735.28</v>
      </c>
      <c r="N6255" t="s">
        <v>14401</v>
      </c>
      <c r="O6255" t="s">
        <v>14400</v>
      </c>
      <c r="P6255" t="s">
        <v>13</v>
      </c>
      <c r="Q6255">
        <v>11.664300000000001</v>
      </c>
      <c r="R6255">
        <v>78.146000000000001</v>
      </c>
      <c r="S6255" t="s">
        <v>1238</v>
      </c>
      <c r="T6255" t="s">
        <v>1237</v>
      </c>
      <c r="U6255" t="s">
        <v>46</v>
      </c>
      <c r="V6255" t="s">
        <v>22</v>
      </c>
    </row>
    <row r="6256" spans="1:22">
      <c r="A6256" t="s">
        <v>14399</v>
      </c>
      <c r="B6256" s="2">
        <v>45015.837500000001</v>
      </c>
      <c r="C6256" s="2">
        <f t="shared" si="97"/>
        <v>45012</v>
      </c>
      <c r="D6256" t="s">
        <v>1377</v>
      </c>
      <c r="E6256" t="s">
        <v>14398</v>
      </c>
      <c r="F6256" t="s">
        <v>83</v>
      </c>
      <c r="G6256" t="s">
        <v>106</v>
      </c>
      <c r="H6256" t="s">
        <v>71</v>
      </c>
      <c r="I6256">
        <v>2</v>
      </c>
      <c r="J6256">
        <v>1197.1300000000001</v>
      </c>
      <c r="K6256">
        <v>918.13</v>
      </c>
      <c r="L6256">
        <v>2394.2600000000002</v>
      </c>
      <c r="M6256">
        <v>1836.26</v>
      </c>
      <c r="N6256" t="s">
        <v>14397</v>
      </c>
      <c r="O6256" t="s">
        <v>14396</v>
      </c>
      <c r="P6256" t="s">
        <v>13</v>
      </c>
      <c r="Q6256">
        <v>11.664300000000001</v>
      </c>
      <c r="R6256">
        <v>78.146000000000001</v>
      </c>
      <c r="S6256" t="s">
        <v>96</v>
      </c>
      <c r="T6256" t="s">
        <v>95</v>
      </c>
      <c r="U6256" t="s">
        <v>23</v>
      </c>
      <c r="V6256" t="s">
        <v>9</v>
      </c>
    </row>
    <row r="6257" spans="1:22">
      <c r="A6257" t="s">
        <v>14395</v>
      </c>
      <c r="B6257" s="2">
        <v>45015.611111111109</v>
      </c>
      <c r="C6257" s="2">
        <f t="shared" si="97"/>
        <v>45012</v>
      </c>
      <c r="D6257" t="s">
        <v>1372</v>
      </c>
      <c r="E6257" t="s">
        <v>7375</v>
      </c>
      <c r="F6257" t="s">
        <v>64</v>
      </c>
      <c r="G6257" t="s">
        <v>106</v>
      </c>
      <c r="H6257" t="s">
        <v>16</v>
      </c>
      <c r="I6257">
        <v>1</v>
      </c>
      <c r="J6257">
        <v>659.06</v>
      </c>
      <c r="K6257">
        <v>550.02</v>
      </c>
      <c r="L6257">
        <v>659.06</v>
      </c>
      <c r="M6257">
        <v>550.02</v>
      </c>
      <c r="N6257" t="s">
        <v>14394</v>
      </c>
      <c r="O6257" t="s">
        <v>14393</v>
      </c>
      <c r="P6257" t="s">
        <v>68</v>
      </c>
      <c r="Q6257">
        <v>11.34</v>
      </c>
      <c r="R6257">
        <v>77.717200000000005</v>
      </c>
      <c r="S6257" t="s">
        <v>146</v>
      </c>
      <c r="T6257" t="s">
        <v>145</v>
      </c>
      <c r="U6257" t="s">
        <v>57</v>
      </c>
      <c r="V6257" t="s">
        <v>212</v>
      </c>
    </row>
    <row r="6258" spans="1:22">
      <c r="A6258" t="s">
        <v>14392</v>
      </c>
      <c r="B6258" s="2">
        <v>44955.479166666664</v>
      </c>
      <c r="C6258" s="2">
        <f t="shared" si="97"/>
        <v>44949</v>
      </c>
      <c r="D6258" t="s">
        <v>1367</v>
      </c>
      <c r="E6258" t="s">
        <v>1366</v>
      </c>
      <c r="F6258" t="s">
        <v>83</v>
      </c>
      <c r="G6258" t="s">
        <v>91</v>
      </c>
      <c r="H6258" t="s">
        <v>63</v>
      </c>
      <c r="I6258">
        <v>2</v>
      </c>
      <c r="J6258">
        <v>2383.54</v>
      </c>
      <c r="K6258">
        <v>1510.17</v>
      </c>
      <c r="L6258">
        <v>4767.08</v>
      </c>
      <c r="M6258">
        <v>3020.34</v>
      </c>
      <c r="N6258" t="s">
        <v>14391</v>
      </c>
      <c r="O6258" t="s">
        <v>14390</v>
      </c>
      <c r="P6258" t="s">
        <v>112</v>
      </c>
      <c r="Q6258">
        <v>13.082700000000001</v>
      </c>
      <c r="R6258">
        <v>80.270700000000005</v>
      </c>
      <c r="S6258" t="s">
        <v>454</v>
      </c>
      <c r="T6258" t="s">
        <v>453</v>
      </c>
      <c r="U6258" t="s">
        <v>46</v>
      </c>
      <c r="V6258" t="s">
        <v>9</v>
      </c>
    </row>
    <row r="6259" spans="1:22">
      <c r="A6259" t="s">
        <v>14389</v>
      </c>
      <c r="B6259" s="2">
        <v>45082.881249999999</v>
      </c>
      <c r="C6259" s="2">
        <f t="shared" si="97"/>
        <v>45082</v>
      </c>
      <c r="D6259" t="s">
        <v>1362</v>
      </c>
      <c r="E6259" t="s">
        <v>9167</v>
      </c>
      <c r="F6259" t="s">
        <v>73</v>
      </c>
      <c r="G6259" t="s">
        <v>115</v>
      </c>
      <c r="H6259" t="s">
        <v>63</v>
      </c>
      <c r="I6259">
        <v>3</v>
      </c>
      <c r="J6259">
        <v>1668.56</v>
      </c>
      <c r="K6259">
        <v>1193.53</v>
      </c>
      <c r="L6259">
        <v>5005.68</v>
      </c>
      <c r="M6259">
        <v>3580.59</v>
      </c>
      <c r="N6259" t="s">
        <v>14388</v>
      </c>
      <c r="O6259" t="s">
        <v>14387</v>
      </c>
      <c r="P6259" t="s">
        <v>49</v>
      </c>
      <c r="Q6259">
        <v>12.916499999999999</v>
      </c>
      <c r="R6259">
        <v>79.132499999999993</v>
      </c>
      <c r="S6259" t="s">
        <v>616</v>
      </c>
      <c r="T6259" t="s">
        <v>615</v>
      </c>
      <c r="U6259" t="s">
        <v>77</v>
      </c>
      <c r="V6259" t="s">
        <v>9</v>
      </c>
    </row>
    <row r="6260" spans="1:22">
      <c r="A6260" t="s">
        <v>14386</v>
      </c>
      <c r="B6260" s="2">
        <v>45038.869444444441</v>
      </c>
      <c r="C6260" s="2">
        <f t="shared" si="97"/>
        <v>45033</v>
      </c>
      <c r="D6260" t="s">
        <v>1357</v>
      </c>
      <c r="E6260" t="s">
        <v>1356</v>
      </c>
      <c r="F6260" t="s">
        <v>83</v>
      </c>
      <c r="G6260" t="s">
        <v>53</v>
      </c>
      <c r="H6260" t="s">
        <v>40</v>
      </c>
      <c r="I6260">
        <v>1</v>
      </c>
      <c r="J6260">
        <v>385.69</v>
      </c>
      <c r="K6260">
        <v>275.07</v>
      </c>
      <c r="L6260">
        <v>385.69</v>
      </c>
      <c r="M6260">
        <v>275.07</v>
      </c>
      <c r="N6260" t="s">
        <v>14385</v>
      </c>
      <c r="O6260" t="s">
        <v>14384</v>
      </c>
      <c r="P6260" t="s">
        <v>26</v>
      </c>
      <c r="Q6260">
        <v>11.0168</v>
      </c>
      <c r="R6260">
        <v>76.955799999999996</v>
      </c>
      <c r="S6260" t="s">
        <v>206</v>
      </c>
      <c r="T6260" t="s">
        <v>205</v>
      </c>
      <c r="U6260" t="s">
        <v>46</v>
      </c>
      <c r="V6260" t="s">
        <v>9</v>
      </c>
    </row>
    <row r="6261" spans="1:22">
      <c r="A6261" t="s">
        <v>14383</v>
      </c>
      <c r="B6261" s="2">
        <v>45216.461805555555</v>
      </c>
      <c r="C6261" s="2">
        <f t="shared" si="97"/>
        <v>45215</v>
      </c>
      <c r="D6261" t="s">
        <v>1352</v>
      </c>
      <c r="E6261" t="s">
        <v>14382</v>
      </c>
      <c r="F6261" t="s">
        <v>31</v>
      </c>
      <c r="G6261" t="s">
        <v>41</v>
      </c>
      <c r="H6261" t="s">
        <v>16</v>
      </c>
      <c r="I6261">
        <v>1</v>
      </c>
      <c r="J6261">
        <v>2210.17</v>
      </c>
      <c r="K6261">
        <v>1980.11</v>
      </c>
      <c r="L6261">
        <v>2210.17</v>
      </c>
      <c r="M6261">
        <v>1980.11</v>
      </c>
      <c r="N6261" t="s">
        <v>14381</v>
      </c>
      <c r="O6261" t="s">
        <v>14380</v>
      </c>
      <c r="P6261" t="s">
        <v>68</v>
      </c>
      <c r="Q6261">
        <v>11.34</v>
      </c>
      <c r="R6261">
        <v>77.717200000000005</v>
      </c>
      <c r="S6261" t="s">
        <v>530</v>
      </c>
      <c r="T6261" t="s">
        <v>529</v>
      </c>
      <c r="U6261" t="s">
        <v>23</v>
      </c>
      <c r="V6261" t="s">
        <v>9</v>
      </c>
    </row>
    <row r="6262" spans="1:22">
      <c r="A6262" t="s">
        <v>14379</v>
      </c>
      <c r="B6262" s="2">
        <v>45457.774305555555</v>
      </c>
      <c r="C6262" s="2">
        <f t="shared" si="97"/>
        <v>45453</v>
      </c>
      <c r="D6262" t="s">
        <v>1347</v>
      </c>
      <c r="E6262" t="s">
        <v>5488</v>
      </c>
      <c r="F6262" t="s">
        <v>201</v>
      </c>
      <c r="G6262" t="s">
        <v>82</v>
      </c>
      <c r="H6262" t="s">
        <v>71</v>
      </c>
      <c r="I6262">
        <v>2</v>
      </c>
      <c r="J6262">
        <v>1773.81</v>
      </c>
      <c r="K6262">
        <v>1331.84</v>
      </c>
      <c r="L6262">
        <v>3547.62</v>
      </c>
      <c r="M6262">
        <v>2663.68</v>
      </c>
      <c r="N6262" t="s">
        <v>14378</v>
      </c>
      <c r="O6262" t="s">
        <v>14377</v>
      </c>
      <c r="P6262" t="s">
        <v>112</v>
      </c>
      <c r="Q6262">
        <v>13.082700000000001</v>
      </c>
      <c r="R6262">
        <v>80.270700000000005</v>
      </c>
      <c r="S6262" t="s">
        <v>762</v>
      </c>
      <c r="T6262" t="s">
        <v>761</v>
      </c>
      <c r="U6262" t="s">
        <v>57</v>
      </c>
      <c r="V6262" t="s">
        <v>9</v>
      </c>
    </row>
    <row r="6263" spans="1:22">
      <c r="A6263" t="s">
        <v>14376</v>
      </c>
      <c r="B6263" s="2">
        <v>45147.543749999997</v>
      </c>
      <c r="C6263" s="2">
        <f t="shared" si="97"/>
        <v>45145</v>
      </c>
      <c r="D6263" t="s">
        <v>1342</v>
      </c>
      <c r="E6263" t="s">
        <v>10942</v>
      </c>
      <c r="F6263" t="s">
        <v>83</v>
      </c>
      <c r="G6263" t="s">
        <v>115</v>
      </c>
      <c r="H6263" t="s">
        <v>29</v>
      </c>
      <c r="I6263">
        <v>2</v>
      </c>
      <c r="J6263">
        <v>966.98</v>
      </c>
      <c r="K6263">
        <v>844.25</v>
      </c>
      <c r="L6263">
        <v>1933.96</v>
      </c>
      <c r="M6263">
        <v>1688.5</v>
      </c>
      <c r="N6263" t="s">
        <v>14375</v>
      </c>
      <c r="O6263" t="s">
        <v>14374</v>
      </c>
      <c r="P6263" t="s">
        <v>68</v>
      </c>
      <c r="Q6263">
        <v>11.34</v>
      </c>
      <c r="R6263">
        <v>77.717200000000005</v>
      </c>
      <c r="S6263" t="s">
        <v>616</v>
      </c>
      <c r="T6263" t="s">
        <v>615</v>
      </c>
      <c r="U6263" t="s">
        <v>10</v>
      </c>
      <c r="V6263" t="s">
        <v>9</v>
      </c>
    </row>
    <row r="6264" spans="1:22">
      <c r="A6264" t="s">
        <v>14373</v>
      </c>
      <c r="B6264" s="2">
        <v>45324.75</v>
      </c>
      <c r="C6264" s="2">
        <f t="shared" si="97"/>
        <v>45320</v>
      </c>
      <c r="D6264" t="s">
        <v>1337</v>
      </c>
      <c r="E6264" t="s">
        <v>14372</v>
      </c>
      <c r="F6264" t="s">
        <v>64</v>
      </c>
      <c r="G6264" t="s">
        <v>30</v>
      </c>
      <c r="H6264" t="s">
        <v>16</v>
      </c>
      <c r="I6264">
        <v>4</v>
      </c>
      <c r="J6264">
        <v>830.05</v>
      </c>
      <c r="K6264">
        <v>572.38</v>
      </c>
      <c r="L6264">
        <v>3320.2</v>
      </c>
      <c r="M6264">
        <v>2289.52</v>
      </c>
      <c r="N6264" t="s">
        <v>14371</v>
      </c>
      <c r="O6264" t="s">
        <v>14370</v>
      </c>
      <c r="P6264" t="s">
        <v>68</v>
      </c>
      <c r="Q6264">
        <v>11.34</v>
      </c>
      <c r="R6264">
        <v>77.717200000000005</v>
      </c>
      <c r="S6264" t="s">
        <v>564</v>
      </c>
      <c r="T6264" t="s">
        <v>563</v>
      </c>
      <c r="U6264" t="s">
        <v>23</v>
      </c>
      <c r="V6264" t="s">
        <v>45</v>
      </c>
    </row>
    <row r="6265" spans="1:22">
      <c r="A6265" t="s">
        <v>14369</v>
      </c>
      <c r="B6265" s="2">
        <v>45495.708333333336</v>
      </c>
      <c r="C6265" s="2">
        <f t="shared" si="97"/>
        <v>45495</v>
      </c>
      <c r="D6265" t="s">
        <v>1332</v>
      </c>
      <c r="E6265" t="s">
        <v>14368</v>
      </c>
      <c r="F6265" t="s">
        <v>18</v>
      </c>
      <c r="G6265" t="s">
        <v>82</v>
      </c>
      <c r="H6265" t="s">
        <v>63</v>
      </c>
      <c r="I6265">
        <v>1</v>
      </c>
      <c r="J6265">
        <v>1717.81</v>
      </c>
      <c r="K6265">
        <v>1504.46</v>
      </c>
      <c r="L6265">
        <v>1717.81</v>
      </c>
      <c r="M6265">
        <v>1504.46</v>
      </c>
      <c r="N6265" t="s">
        <v>14367</v>
      </c>
      <c r="O6265" t="s">
        <v>14366</v>
      </c>
      <c r="P6265" t="s">
        <v>26</v>
      </c>
      <c r="Q6265">
        <v>11.0168</v>
      </c>
      <c r="R6265">
        <v>76.955799999999996</v>
      </c>
      <c r="S6265" t="s">
        <v>537</v>
      </c>
      <c r="T6265" t="s">
        <v>536</v>
      </c>
      <c r="U6265" t="s">
        <v>23</v>
      </c>
      <c r="V6265" t="s">
        <v>45</v>
      </c>
    </row>
    <row r="6266" spans="1:22">
      <c r="A6266" t="s">
        <v>14365</v>
      </c>
      <c r="B6266" s="2">
        <v>45573.533333333333</v>
      </c>
      <c r="C6266" s="2">
        <f t="shared" si="97"/>
        <v>45572</v>
      </c>
      <c r="D6266" t="s">
        <v>1327</v>
      </c>
      <c r="E6266" t="s">
        <v>14364</v>
      </c>
      <c r="F6266" t="s">
        <v>83</v>
      </c>
      <c r="G6266" t="s">
        <v>53</v>
      </c>
      <c r="H6266" t="s">
        <v>16</v>
      </c>
      <c r="I6266">
        <v>2</v>
      </c>
      <c r="J6266">
        <v>2206.13</v>
      </c>
      <c r="K6266">
        <v>1896.97</v>
      </c>
      <c r="L6266">
        <v>4412.26</v>
      </c>
      <c r="M6266">
        <v>3793.94</v>
      </c>
      <c r="N6266" t="s">
        <v>14363</v>
      </c>
      <c r="O6266" t="s">
        <v>14362</v>
      </c>
      <c r="P6266" t="s">
        <v>26</v>
      </c>
      <c r="Q6266">
        <v>11.0168</v>
      </c>
      <c r="R6266">
        <v>76.955799999999996</v>
      </c>
      <c r="S6266" t="s">
        <v>352</v>
      </c>
      <c r="T6266" t="s">
        <v>351</v>
      </c>
      <c r="U6266" t="s">
        <v>23</v>
      </c>
      <c r="V6266" t="s">
        <v>22</v>
      </c>
    </row>
    <row r="6267" spans="1:22">
      <c r="A6267" t="s">
        <v>14361</v>
      </c>
      <c r="B6267" s="2">
        <v>45153.642361111109</v>
      </c>
      <c r="C6267" s="2">
        <f t="shared" si="97"/>
        <v>45152</v>
      </c>
      <c r="D6267" t="s">
        <v>1322</v>
      </c>
      <c r="E6267" t="s">
        <v>1321</v>
      </c>
      <c r="F6267" t="s">
        <v>73</v>
      </c>
      <c r="G6267" t="s">
        <v>106</v>
      </c>
      <c r="H6267" t="s">
        <v>40</v>
      </c>
      <c r="I6267">
        <v>2</v>
      </c>
      <c r="J6267">
        <v>1759.31</v>
      </c>
      <c r="K6267">
        <v>1382.52</v>
      </c>
      <c r="L6267">
        <v>3518.62</v>
      </c>
      <c r="M6267">
        <v>2765.04</v>
      </c>
      <c r="N6267" t="s">
        <v>14360</v>
      </c>
      <c r="O6267" t="s">
        <v>14359</v>
      </c>
      <c r="P6267" t="s">
        <v>68</v>
      </c>
      <c r="Q6267">
        <v>11.34</v>
      </c>
      <c r="R6267">
        <v>77.717200000000005</v>
      </c>
      <c r="S6267" t="s">
        <v>88</v>
      </c>
      <c r="T6267" t="s">
        <v>87</v>
      </c>
      <c r="U6267" t="s">
        <v>46</v>
      </c>
      <c r="V6267" t="s">
        <v>9</v>
      </c>
    </row>
    <row r="6268" spans="1:22">
      <c r="A6268" t="s">
        <v>14358</v>
      </c>
      <c r="B6268" s="2">
        <v>45118.856249999997</v>
      </c>
      <c r="C6268" s="2">
        <f t="shared" si="97"/>
        <v>45117</v>
      </c>
      <c r="D6268" t="s">
        <v>1317</v>
      </c>
      <c r="E6268" t="s">
        <v>1316</v>
      </c>
      <c r="F6268" t="s">
        <v>31</v>
      </c>
      <c r="G6268" t="s">
        <v>17</v>
      </c>
      <c r="H6268" t="s">
        <v>40</v>
      </c>
      <c r="I6268">
        <v>2</v>
      </c>
      <c r="J6268">
        <v>1412.78</v>
      </c>
      <c r="K6268">
        <v>930.5</v>
      </c>
      <c r="L6268">
        <v>2825.56</v>
      </c>
      <c r="M6268">
        <v>1861</v>
      </c>
      <c r="N6268" t="s">
        <v>14357</v>
      </c>
      <c r="O6268" t="s">
        <v>14356</v>
      </c>
      <c r="P6268" t="s">
        <v>68</v>
      </c>
      <c r="Q6268">
        <v>11.34</v>
      </c>
      <c r="R6268">
        <v>77.717200000000005</v>
      </c>
      <c r="S6268" t="s">
        <v>352</v>
      </c>
      <c r="T6268" t="s">
        <v>351</v>
      </c>
      <c r="U6268" t="s">
        <v>46</v>
      </c>
      <c r="V6268" t="s">
        <v>45</v>
      </c>
    </row>
    <row r="6269" spans="1:22">
      <c r="A6269" t="s">
        <v>14355</v>
      </c>
      <c r="B6269" s="2">
        <v>44997.861805555556</v>
      </c>
      <c r="C6269" s="2">
        <f t="shared" si="97"/>
        <v>44991</v>
      </c>
      <c r="D6269" t="s">
        <v>1312</v>
      </c>
      <c r="E6269" t="s">
        <v>3550</v>
      </c>
      <c r="F6269" t="s">
        <v>31</v>
      </c>
      <c r="G6269" t="s">
        <v>17</v>
      </c>
      <c r="H6269" t="s">
        <v>71</v>
      </c>
      <c r="I6269">
        <v>3</v>
      </c>
      <c r="J6269">
        <v>1014.75</v>
      </c>
      <c r="K6269">
        <v>852.9</v>
      </c>
      <c r="L6269">
        <v>3044.25</v>
      </c>
      <c r="M6269">
        <v>2558.6999999999998</v>
      </c>
      <c r="N6269" t="s">
        <v>14354</v>
      </c>
      <c r="O6269" t="s">
        <v>14353</v>
      </c>
      <c r="P6269" t="s">
        <v>68</v>
      </c>
      <c r="Q6269">
        <v>11.34</v>
      </c>
      <c r="R6269">
        <v>77.717200000000005</v>
      </c>
      <c r="S6269" t="s">
        <v>530</v>
      </c>
      <c r="T6269" t="s">
        <v>529</v>
      </c>
      <c r="U6269" t="s">
        <v>23</v>
      </c>
      <c r="V6269" t="s">
        <v>22</v>
      </c>
    </row>
    <row r="6270" spans="1:22">
      <c r="A6270" t="s">
        <v>14352</v>
      </c>
      <c r="B6270" s="2">
        <v>45080.650694444441</v>
      </c>
      <c r="C6270" s="2">
        <f t="shared" si="97"/>
        <v>45075</v>
      </c>
      <c r="D6270" t="s">
        <v>1307</v>
      </c>
      <c r="E6270" t="s">
        <v>1306</v>
      </c>
      <c r="F6270" t="s">
        <v>73</v>
      </c>
      <c r="G6270" t="s">
        <v>53</v>
      </c>
      <c r="H6270" t="s">
        <v>52</v>
      </c>
      <c r="I6270">
        <v>2</v>
      </c>
      <c r="J6270">
        <v>1875.11</v>
      </c>
      <c r="K6270">
        <v>1612.21</v>
      </c>
      <c r="L6270">
        <v>3750.22</v>
      </c>
      <c r="M6270">
        <v>3224.42</v>
      </c>
      <c r="N6270" t="s">
        <v>14351</v>
      </c>
      <c r="O6270" t="s">
        <v>14350</v>
      </c>
      <c r="P6270" t="s">
        <v>60</v>
      </c>
      <c r="Q6270">
        <v>8.7139000000000006</v>
      </c>
      <c r="R6270">
        <v>77.756699999999995</v>
      </c>
      <c r="S6270" t="s">
        <v>176</v>
      </c>
      <c r="T6270" t="s">
        <v>175</v>
      </c>
      <c r="U6270" t="s">
        <v>46</v>
      </c>
      <c r="V6270" t="s">
        <v>45</v>
      </c>
    </row>
    <row r="6271" spans="1:22">
      <c r="A6271" t="s">
        <v>14349</v>
      </c>
      <c r="B6271" s="2">
        <v>45182.779861111114</v>
      </c>
      <c r="C6271" s="2">
        <f t="shared" si="97"/>
        <v>45180</v>
      </c>
      <c r="D6271" t="s">
        <v>1302</v>
      </c>
      <c r="E6271" t="s">
        <v>7322</v>
      </c>
      <c r="F6271" t="s">
        <v>166</v>
      </c>
      <c r="G6271" t="s">
        <v>82</v>
      </c>
      <c r="H6271" t="s">
        <v>40</v>
      </c>
      <c r="I6271">
        <v>2</v>
      </c>
      <c r="J6271">
        <v>2426.7600000000002</v>
      </c>
      <c r="K6271">
        <v>2085.96</v>
      </c>
      <c r="L6271">
        <v>4853.5200000000004</v>
      </c>
      <c r="M6271">
        <v>4171.92</v>
      </c>
      <c r="N6271" t="s">
        <v>14348</v>
      </c>
      <c r="O6271" t="s">
        <v>14347</v>
      </c>
      <c r="P6271" t="s">
        <v>68</v>
      </c>
      <c r="Q6271">
        <v>11.34</v>
      </c>
      <c r="R6271">
        <v>77.717200000000005</v>
      </c>
      <c r="S6271" t="s">
        <v>88</v>
      </c>
      <c r="T6271" t="s">
        <v>87</v>
      </c>
      <c r="U6271" t="s">
        <v>23</v>
      </c>
      <c r="V6271" t="s">
        <v>9</v>
      </c>
    </row>
    <row r="6272" spans="1:22">
      <c r="A6272" t="s">
        <v>14346</v>
      </c>
      <c r="B6272" s="2">
        <v>45115.779861111114</v>
      </c>
      <c r="C6272" s="2">
        <f t="shared" si="97"/>
        <v>45110</v>
      </c>
      <c r="D6272" t="s">
        <v>1297</v>
      </c>
      <c r="E6272" t="s">
        <v>14345</v>
      </c>
      <c r="F6272" t="s">
        <v>18</v>
      </c>
      <c r="G6272" t="s">
        <v>115</v>
      </c>
      <c r="H6272" t="s">
        <v>16</v>
      </c>
      <c r="I6272">
        <v>1</v>
      </c>
      <c r="J6272">
        <v>959.14</v>
      </c>
      <c r="K6272">
        <v>694.68</v>
      </c>
      <c r="L6272">
        <v>959.14</v>
      </c>
      <c r="M6272">
        <v>694.68</v>
      </c>
      <c r="N6272" t="s">
        <v>14344</v>
      </c>
      <c r="O6272" t="s">
        <v>14343</v>
      </c>
      <c r="P6272" t="s">
        <v>26</v>
      </c>
      <c r="Q6272">
        <v>11.0168</v>
      </c>
      <c r="R6272">
        <v>76.955799999999996</v>
      </c>
      <c r="S6272" t="s">
        <v>454</v>
      </c>
      <c r="T6272" t="s">
        <v>453</v>
      </c>
      <c r="U6272" t="s">
        <v>77</v>
      </c>
      <c r="V6272" t="s">
        <v>9</v>
      </c>
    </row>
    <row r="6273" spans="1:22">
      <c r="A6273" t="s">
        <v>14342</v>
      </c>
      <c r="B6273" s="2">
        <v>45334.667361111111</v>
      </c>
      <c r="C6273" s="2">
        <f t="shared" si="97"/>
        <v>45334</v>
      </c>
      <c r="D6273" t="s">
        <v>1292</v>
      </c>
      <c r="E6273" t="s">
        <v>3534</v>
      </c>
      <c r="F6273" t="s">
        <v>18</v>
      </c>
      <c r="G6273" t="s">
        <v>30</v>
      </c>
      <c r="H6273" t="s">
        <v>29</v>
      </c>
      <c r="I6273">
        <v>2</v>
      </c>
      <c r="J6273">
        <v>1198.02</v>
      </c>
      <c r="K6273">
        <v>982.49</v>
      </c>
      <c r="L6273">
        <v>2396.04</v>
      </c>
      <c r="M6273">
        <v>1964.98</v>
      </c>
      <c r="N6273" t="s">
        <v>14341</v>
      </c>
      <c r="O6273" t="s">
        <v>14340</v>
      </c>
      <c r="P6273" t="s">
        <v>121</v>
      </c>
      <c r="Q6273">
        <v>9.9252000000000002</v>
      </c>
      <c r="R6273">
        <v>78.119799999999998</v>
      </c>
      <c r="S6273" t="s">
        <v>153</v>
      </c>
      <c r="T6273" t="s">
        <v>152</v>
      </c>
      <c r="U6273" t="s">
        <v>77</v>
      </c>
      <c r="V6273" t="s">
        <v>45</v>
      </c>
    </row>
    <row r="6274" spans="1:22">
      <c r="A6274" t="s">
        <v>14339</v>
      </c>
      <c r="B6274" s="2">
        <v>45328.470833333333</v>
      </c>
      <c r="C6274" s="2">
        <f t="shared" si="97"/>
        <v>45327</v>
      </c>
      <c r="D6274" t="s">
        <v>1287</v>
      </c>
      <c r="E6274" t="s">
        <v>14338</v>
      </c>
      <c r="F6274" t="s">
        <v>201</v>
      </c>
      <c r="G6274" t="s">
        <v>41</v>
      </c>
      <c r="H6274" t="s">
        <v>29</v>
      </c>
      <c r="I6274">
        <v>4</v>
      </c>
      <c r="J6274">
        <v>855.27</v>
      </c>
      <c r="K6274">
        <v>547.97</v>
      </c>
      <c r="L6274">
        <v>3421.08</v>
      </c>
      <c r="M6274">
        <v>2191.88</v>
      </c>
      <c r="N6274" t="s">
        <v>14337</v>
      </c>
      <c r="O6274" t="s">
        <v>14336</v>
      </c>
      <c r="P6274" t="s">
        <v>68</v>
      </c>
      <c r="Q6274">
        <v>11.34</v>
      </c>
      <c r="R6274">
        <v>77.717200000000005</v>
      </c>
      <c r="S6274" t="s">
        <v>333</v>
      </c>
      <c r="T6274" t="s">
        <v>332</v>
      </c>
      <c r="U6274" t="s">
        <v>10</v>
      </c>
      <c r="V6274" t="s">
        <v>212</v>
      </c>
    </row>
    <row r="6275" spans="1:22">
      <c r="A6275" t="s">
        <v>14335</v>
      </c>
      <c r="B6275" s="2">
        <v>45089.611111111109</v>
      </c>
      <c r="C6275" s="2">
        <f t="shared" ref="C6275:C6338" si="98">INT(B6275) - WEEKDAY(INT(B6275), 2) + 1</f>
        <v>45089</v>
      </c>
      <c r="D6275" t="s">
        <v>1282</v>
      </c>
      <c r="E6275" t="s">
        <v>14334</v>
      </c>
      <c r="F6275" t="s">
        <v>73</v>
      </c>
      <c r="G6275" t="s">
        <v>17</v>
      </c>
      <c r="H6275" t="s">
        <v>71</v>
      </c>
      <c r="I6275">
        <v>2</v>
      </c>
      <c r="J6275">
        <v>785.79</v>
      </c>
      <c r="K6275">
        <v>655.59</v>
      </c>
      <c r="L6275">
        <v>1571.58</v>
      </c>
      <c r="M6275">
        <v>1311.18</v>
      </c>
      <c r="N6275" t="s">
        <v>14333</v>
      </c>
      <c r="O6275" t="s">
        <v>14332</v>
      </c>
      <c r="P6275" t="s">
        <v>49</v>
      </c>
      <c r="Q6275">
        <v>12.916499999999999</v>
      </c>
      <c r="R6275">
        <v>79.132499999999993</v>
      </c>
      <c r="S6275" t="s">
        <v>193</v>
      </c>
      <c r="T6275" t="s">
        <v>192</v>
      </c>
      <c r="U6275" t="s">
        <v>10</v>
      </c>
      <c r="V6275" t="s">
        <v>45</v>
      </c>
    </row>
    <row r="6276" spans="1:22">
      <c r="A6276" t="s">
        <v>14331</v>
      </c>
      <c r="B6276" s="2">
        <v>45043.652777777781</v>
      </c>
      <c r="C6276" s="2">
        <f t="shared" si="98"/>
        <v>45040</v>
      </c>
      <c r="D6276" t="s">
        <v>1277</v>
      </c>
      <c r="E6276" t="s">
        <v>14330</v>
      </c>
      <c r="F6276" t="s">
        <v>83</v>
      </c>
      <c r="G6276" t="s">
        <v>115</v>
      </c>
      <c r="H6276" t="s">
        <v>52</v>
      </c>
      <c r="I6276">
        <v>4</v>
      </c>
      <c r="J6276">
        <v>1246.07</v>
      </c>
      <c r="K6276">
        <v>898.34</v>
      </c>
      <c r="L6276">
        <v>4984.28</v>
      </c>
      <c r="M6276">
        <v>3593.36</v>
      </c>
      <c r="N6276" t="s">
        <v>14329</v>
      </c>
      <c r="O6276" t="s">
        <v>14328</v>
      </c>
      <c r="P6276" t="s">
        <v>68</v>
      </c>
      <c r="Q6276">
        <v>11.34</v>
      </c>
      <c r="R6276">
        <v>77.717200000000005</v>
      </c>
      <c r="S6276" t="s">
        <v>257</v>
      </c>
      <c r="T6276" t="s">
        <v>256</v>
      </c>
      <c r="U6276" t="s">
        <v>46</v>
      </c>
      <c r="V6276" t="s">
        <v>22</v>
      </c>
    </row>
    <row r="6277" spans="1:22">
      <c r="A6277" t="s">
        <v>14327</v>
      </c>
      <c r="B6277" s="2">
        <v>44971.77847222222</v>
      </c>
      <c r="C6277" s="2">
        <f t="shared" si="98"/>
        <v>44970</v>
      </c>
      <c r="D6277" t="s">
        <v>1272</v>
      </c>
      <c r="E6277" t="s">
        <v>3518</v>
      </c>
      <c r="F6277" t="s">
        <v>18</v>
      </c>
      <c r="G6277" t="s">
        <v>106</v>
      </c>
      <c r="H6277" t="s">
        <v>52</v>
      </c>
      <c r="I6277">
        <v>1</v>
      </c>
      <c r="J6277">
        <v>2183.9899999999998</v>
      </c>
      <c r="K6277">
        <v>1934</v>
      </c>
      <c r="L6277">
        <v>2183.9899999999998</v>
      </c>
      <c r="M6277">
        <v>1934</v>
      </c>
      <c r="N6277" t="s">
        <v>14326</v>
      </c>
      <c r="O6277" t="s">
        <v>14325</v>
      </c>
      <c r="P6277" t="s">
        <v>68</v>
      </c>
      <c r="Q6277">
        <v>11.34</v>
      </c>
      <c r="R6277">
        <v>77.717200000000005</v>
      </c>
      <c r="S6277" t="s">
        <v>564</v>
      </c>
      <c r="T6277" t="s">
        <v>563</v>
      </c>
      <c r="U6277" t="s">
        <v>77</v>
      </c>
      <c r="V6277" t="s">
        <v>9</v>
      </c>
    </row>
    <row r="6278" spans="1:22">
      <c r="A6278" t="s">
        <v>14324</v>
      </c>
      <c r="B6278" s="2">
        <v>45216.602083333331</v>
      </c>
      <c r="C6278" s="2">
        <f t="shared" si="98"/>
        <v>45215</v>
      </c>
      <c r="D6278" t="s">
        <v>1267</v>
      </c>
      <c r="E6278" t="s">
        <v>7295</v>
      </c>
      <c r="F6278" t="s">
        <v>201</v>
      </c>
      <c r="G6278" t="s">
        <v>72</v>
      </c>
      <c r="H6278" t="s">
        <v>52</v>
      </c>
      <c r="I6278">
        <v>1</v>
      </c>
      <c r="J6278">
        <v>1691.07</v>
      </c>
      <c r="K6278">
        <v>1154.9000000000001</v>
      </c>
      <c r="L6278">
        <v>1691.07</v>
      </c>
      <c r="M6278">
        <v>1154.9000000000001</v>
      </c>
      <c r="N6278" t="s">
        <v>14323</v>
      </c>
      <c r="O6278" t="s">
        <v>14322</v>
      </c>
      <c r="P6278" t="s">
        <v>60</v>
      </c>
      <c r="Q6278">
        <v>8.7139000000000006</v>
      </c>
      <c r="R6278">
        <v>77.756699999999995</v>
      </c>
      <c r="S6278" t="s">
        <v>146</v>
      </c>
      <c r="T6278" t="s">
        <v>145</v>
      </c>
      <c r="U6278" t="s">
        <v>46</v>
      </c>
      <c r="V6278" t="s">
        <v>22</v>
      </c>
    </row>
    <row r="6279" spans="1:22">
      <c r="A6279" t="s">
        <v>14321</v>
      </c>
      <c r="B6279" s="2">
        <v>45102.887499999997</v>
      </c>
      <c r="C6279" s="2">
        <f t="shared" si="98"/>
        <v>45096</v>
      </c>
      <c r="D6279" t="s">
        <v>1262</v>
      </c>
      <c r="E6279" t="s">
        <v>7291</v>
      </c>
      <c r="F6279" t="s">
        <v>83</v>
      </c>
      <c r="G6279" t="s">
        <v>53</v>
      </c>
      <c r="H6279" t="s">
        <v>16</v>
      </c>
      <c r="I6279">
        <v>1</v>
      </c>
      <c r="J6279">
        <v>1678.7</v>
      </c>
      <c r="K6279">
        <v>1305.6600000000001</v>
      </c>
      <c r="L6279">
        <v>1678.7</v>
      </c>
      <c r="M6279">
        <v>1305.6600000000001</v>
      </c>
      <c r="N6279" t="s">
        <v>14320</v>
      </c>
      <c r="O6279" t="s">
        <v>14319</v>
      </c>
      <c r="P6279" t="s">
        <v>13</v>
      </c>
      <c r="Q6279">
        <v>11.664300000000001</v>
      </c>
      <c r="R6279">
        <v>78.146000000000001</v>
      </c>
      <c r="S6279" t="s">
        <v>176</v>
      </c>
      <c r="T6279" t="s">
        <v>175</v>
      </c>
      <c r="U6279" t="s">
        <v>57</v>
      </c>
      <c r="V6279" t="s">
        <v>9</v>
      </c>
    </row>
    <row r="6280" spans="1:22">
      <c r="A6280" t="s">
        <v>14318</v>
      </c>
      <c r="B6280" s="2">
        <v>45044.436805555553</v>
      </c>
      <c r="C6280" s="2">
        <f t="shared" si="98"/>
        <v>45040</v>
      </c>
      <c r="D6280" t="s">
        <v>1257</v>
      </c>
      <c r="E6280" t="s">
        <v>1256</v>
      </c>
      <c r="F6280" t="s">
        <v>31</v>
      </c>
      <c r="G6280" t="s">
        <v>91</v>
      </c>
      <c r="H6280" t="s">
        <v>29</v>
      </c>
      <c r="I6280">
        <v>2</v>
      </c>
      <c r="J6280">
        <v>588.03</v>
      </c>
      <c r="K6280">
        <v>455.08</v>
      </c>
      <c r="L6280">
        <v>1176.06</v>
      </c>
      <c r="M6280">
        <v>910.16</v>
      </c>
      <c r="N6280" t="s">
        <v>14317</v>
      </c>
      <c r="O6280" t="s">
        <v>14316</v>
      </c>
      <c r="P6280" t="s">
        <v>13</v>
      </c>
      <c r="Q6280">
        <v>11.664300000000001</v>
      </c>
      <c r="R6280">
        <v>78.146000000000001</v>
      </c>
      <c r="S6280" t="s">
        <v>257</v>
      </c>
      <c r="T6280" t="s">
        <v>256</v>
      </c>
      <c r="U6280" t="s">
        <v>10</v>
      </c>
      <c r="V6280" t="s">
        <v>22</v>
      </c>
    </row>
    <row r="6281" spans="1:22">
      <c r="A6281" t="s">
        <v>14315</v>
      </c>
      <c r="B6281" s="2">
        <v>45169.632638888892</v>
      </c>
      <c r="C6281" s="2">
        <f t="shared" si="98"/>
        <v>45166</v>
      </c>
      <c r="D6281" t="s">
        <v>1252</v>
      </c>
      <c r="E6281" t="s">
        <v>14314</v>
      </c>
      <c r="F6281" t="s">
        <v>64</v>
      </c>
      <c r="G6281" t="s">
        <v>106</v>
      </c>
      <c r="H6281" t="s">
        <v>71</v>
      </c>
      <c r="I6281">
        <v>4</v>
      </c>
      <c r="J6281">
        <v>1720.82</v>
      </c>
      <c r="K6281">
        <v>1453.18</v>
      </c>
      <c r="L6281">
        <v>6883.28</v>
      </c>
      <c r="M6281">
        <v>5812.72</v>
      </c>
      <c r="N6281" t="s">
        <v>14313</v>
      </c>
      <c r="O6281" t="s">
        <v>14312</v>
      </c>
      <c r="P6281" t="s">
        <v>112</v>
      </c>
      <c r="Q6281">
        <v>13.082700000000001</v>
      </c>
      <c r="R6281">
        <v>80.270700000000005</v>
      </c>
      <c r="S6281" t="s">
        <v>333</v>
      </c>
      <c r="T6281" t="s">
        <v>332</v>
      </c>
      <c r="U6281" t="s">
        <v>23</v>
      </c>
      <c r="V6281" t="s">
        <v>9</v>
      </c>
    </row>
    <row r="6282" spans="1:22">
      <c r="A6282" t="s">
        <v>14311</v>
      </c>
      <c r="B6282" s="2">
        <v>45143.853472222225</v>
      </c>
      <c r="C6282" s="2">
        <f t="shared" si="98"/>
        <v>45138</v>
      </c>
      <c r="D6282" t="s">
        <v>1247</v>
      </c>
      <c r="E6282" t="s">
        <v>10878</v>
      </c>
      <c r="F6282" t="s">
        <v>31</v>
      </c>
      <c r="G6282" t="s">
        <v>17</v>
      </c>
      <c r="H6282" t="s">
        <v>52</v>
      </c>
      <c r="I6282">
        <v>2</v>
      </c>
      <c r="J6282">
        <v>1418.23</v>
      </c>
      <c r="K6282">
        <v>1262.6099999999999</v>
      </c>
      <c r="L6282">
        <v>2836.46</v>
      </c>
      <c r="M6282">
        <v>2525.2199999999998</v>
      </c>
      <c r="N6282" t="s">
        <v>14310</v>
      </c>
      <c r="O6282" t="s">
        <v>14309</v>
      </c>
      <c r="P6282" t="s">
        <v>49</v>
      </c>
      <c r="Q6282">
        <v>12.916499999999999</v>
      </c>
      <c r="R6282">
        <v>79.132499999999993</v>
      </c>
      <c r="S6282" t="s">
        <v>25</v>
      </c>
      <c r="T6282" t="s">
        <v>24</v>
      </c>
      <c r="U6282" t="s">
        <v>46</v>
      </c>
      <c r="V6282" t="s">
        <v>45</v>
      </c>
    </row>
    <row r="6283" spans="1:22">
      <c r="A6283" t="s">
        <v>14308</v>
      </c>
      <c r="B6283" s="2">
        <v>45515.709722222222</v>
      </c>
      <c r="C6283" s="2">
        <f t="shared" si="98"/>
        <v>45509</v>
      </c>
      <c r="D6283" t="s">
        <v>1242</v>
      </c>
      <c r="E6283" t="s">
        <v>3495</v>
      </c>
      <c r="F6283" t="s">
        <v>64</v>
      </c>
      <c r="G6283" t="s">
        <v>115</v>
      </c>
      <c r="H6283" t="s">
        <v>52</v>
      </c>
      <c r="I6283">
        <v>1</v>
      </c>
      <c r="J6283">
        <v>406.24</v>
      </c>
      <c r="K6283">
        <v>330.32</v>
      </c>
      <c r="L6283">
        <v>406.24</v>
      </c>
      <c r="M6283">
        <v>330.32</v>
      </c>
      <c r="N6283" t="s">
        <v>14307</v>
      </c>
      <c r="O6283" t="s">
        <v>14306</v>
      </c>
      <c r="P6283" t="s">
        <v>37</v>
      </c>
      <c r="Q6283">
        <v>10.7905</v>
      </c>
      <c r="R6283">
        <v>78.704700000000003</v>
      </c>
      <c r="S6283" t="s">
        <v>762</v>
      </c>
      <c r="T6283" t="s">
        <v>761</v>
      </c>
      <c r="U6283" t="s">
        <v>46</v>
      </c>
      <c r="V6283" t="s">
        <v>9</v>
      </c>
    </row>
    <row r="6284" spans="1:22">
      <c r="A6284" t="s">
        <v>14305</v>
      </c>
      <c r="B6284" s="2">
        <v>45180.87222222222</v>
      </c>
      <c r="C6284" s="2">
        <f t="shared" si="98"/>
        <v>45180</v>
      </c>
      <c r="D6284" t="s">
        <v>1235</v>
      </c>
      <c r="E6284" t="s">
        <v>14304</v>
      </c>
      <c r="F6284" t="s">
        <v>73</v>
      </c>
      <c r="G6284" t="s">
        <v>91</v>
      </c>
      <c r="H6284" t="s">
        <v>16</v>
      </c>
      <c r="I6284">
        <v>1</v>
      </c>
      <c r="J6284">
        <v>1020.68</v>
      </c>
      <c r="K6284">
        <v>727.8</v>
      </c>
      <c r="L6284">
        <v>1020.68</v>
      </c>
      <c r="M6284">
        <v>727.8</v>
      </c>
      <c r="N6284" t="s">
        <v>14303</v>
      </c>
      <c r="O6284" t="s">
        <v>14302</v>
      </c>
      <c r="P6284" t="s">
        <v>121</v>
      </c>
      <c r="Q6284">
        <v>9.9252000000000002</v>
      </c>
      <c r="R6284">
        <v>78.119799999999998</v>
      </c>
      <c r="S6284" t="s">
        <v>257</v>
      </c>
      <c r="T6284" t="s">
        <v>256</v>
      </c>
      <c r="U6284" t="s">
        <v>23</v>
      </c>
      <c r="V6284" t="s">
        <v>9</v>
      </c>
    </row>
    <row r="6285" spans="1:22">
      <c r="A6285" t="s">
        <v>14301</v>
      </c>
      <c r="B6285" s="2">
        <v>45257.457638888889</v>
      </c>
      <c r="C6285" s="2">
        <f t="shared" si="98"/>
        <v>45257</v>
      </c>
      <c r="D6285" t="s">
        <v>1230</v>
      </c>
      <c r="E6285" t="s">
        <v>3487</v>
      </c>
      <c r="F6285" t="s">
        <v>166</v>
      </c>
      <c r="G6285" t="s">
        <v>53</v>
      </c>
      <c r="H6285" t="s">
        <v>40</v>
      </c>
      <c r="I6285">
        <v>3</v>
      </c>
      <c r="J6285">
        <v>583.69000000000005</v>
      </c>
      <c r="K6285">
        <v>483.77</v>
      </c>
      <c r="L6285">
        <v>1751.07</v>
      </c>
      <c r="M6285">
        <v>1451.31</v>
      </c>
      <c r="N6285" t="s">
        <v>14300</v>
      </c>
      <c r="O6285" t="s">
        <v>14299</v>
      </c>
      <c r="P6285" t="s">
        <v>60</v>
      </c>
      <c r="Q6285">
        <v>8.7139000000000006</v>
      </c>
      <c r="R6285">
        <v>77.756699999999995</v>
      </c>
      <c r="S6285" t="s">
        <v>537</v>
      </c>
      <c r="T6285" t="s">
        <v>536</v>
      </c>
      <c r="U6285" t="s">
        <v>46</v>
      </c>
      <c r="V6285" t="s">
        <v>9</v>
      </c>
    </row>
    <row r="6286" spans="1:22">
      <c r="A6286" t="s">
        <v>14298</v>
      </c>
      <c r="B6286" s="2">
        <v>45069.481249999997</v>
      </c>
      <c r="C6286" s="2">
        <f t="shared" si="98"/>
        <v>45068</v>
      </c>
      <c r="D6286" t="s">
        <v>1225</v>
      </c>
      <c r="E6286" t="s">
        <v>1224</v>
      </c>
      <c r="F6286" t="s">
        <v>18</v>
      </c>
      <c r="G6286" t="s">
        <v>91</v>
      </c>
      <c r="H6286" t="s">
        <v>16</v>
      </c>
      <c r="I6286">
        <v>3</v>
      </c>
      <c r="J6286">
        <v>1414.44</v>
      </c>
      <c r="K6286">
        <v>851</v>
      </c>
      <c r="L6286">
        <v>4243.32</v>
      </c>
      <c r="M6286">
        <v>2553</v>
      </c>
      <c r="N6286" t="s">
        <v>14297</v>
      </c>
      <c r="O6286" t="s">
        <v>14296</v>
      </c>
      <c r="P6286" t="s">
        <v>37</v>
      </c>
      <c r="Q6286">
        <v>10.7905</v>
      </c>
      <c r="R6286">
        <v>78.704700000000003</v>
      </c>
      <c r="S6286" t="s">
        <v>96</v>
      </c>
      <c r="T6286" t="s">
        <v>95</v>
      </c>
      <c r="U6286" t="s">
        <v>10</v>
      </c>
      <c r="V6286" t="s">
        <v>9</v>
      </c>
    </row>
    <row r="6287" spans="1:22">
      <c r="A6287" t="s">
        <v>14295</v>
      </c>
      <c r="B6287" s="2">
        <v>45388.646527777775</v>
      </c>
      <c r="C6287" s="2">
        <f t="shared" si="98"/>
        <v>45383</v>
      </c>
      <c r="D6287" t="s">
        <v>1220</v>
      </c>
      <c r="E6287" t="s">
        <v>14294</v>
      </c>
      <c r="F6287" t="s">
        <v>73</v>
      </c>
      <c r="G6287" t="s">
        <v>91</v>
      </c>
      <c r="H6287" t="s">
        <v>40</v>
      </c>
      <c r="I6287">
        <v>2</v>
      </c>
      <c r="J6287">
        <v>609.98</v>
      </c>
      <c r="K6287">
        <v>494.08</v>
      </c>
      <c r="L6287">
        <v>1219.96</v>
      </c>
      <c r="M6287">
        <v>988.16</v>
      </c>
      <c r="N6287" t="s">
        <v>14293</v>
      </c>
      <c r="O6287" t="s">
        <v>14292</v>
      </c>
      <c r="P6287" t="s">
        <v>121</v>
      </c>
      <c r="Q6287">
        <v>9.9252000000000002</v>
      </c>
      <c r="R6287">
        <v>78.119799999999998</v>
      </c>
      <c r="S6287" t="s">
        <v>537</v>
      </c>
      <c r="T6287" t="s">
        <v>536</v>
      </c>
      <c r="U6287" t="s">
        <v>10</v>
      </c>
      <c r="V6287" t="s">
        <v>22</v>
      </c>
    </row>
    <row r="6288" spans="1:22">
      <c r="A6288" t="s">
        <v>14291</v>
      </c>
      <c r="B6288" s="2">
        <v>45063.8</v>
      </c>
      <c r="C6288" s="2">
        <f t="shared" si="98"/>
        <v>45061</v>
      </c>
      <c r="D6288" t="s">
        <v>1215</v>
      </c>
      <c r="E6288" t="s">
        <v>7258</v>
      </c>
      <c r="F6288" t="s">
        <v>136</v>
      </c>
      <c r="G6288" t="s">
        <v>72</v>
      </c>
      <c r="H6288" t="s">
        <v>16</v>
      </c>
      <c r="I6288">
        <v>2</v>
      </c>
      <c r="J6288">
        <v>374.8</v>
      </c>
      <c r="K6288">
        <v>288</v>
      </c>
      <c r="L6288">
        <v>749.6</v>
      </c>
      <c r="M6288">
        <v>576</v>
      </c>
      <c r="N6288" t="s">
        <v>14290</v>
      </c>
      <c r="O6288" t="s">
        <v>14289</v>
      </c>
      <c r="P6288" t="s">
        <v>37</v>
      </c>
      <c r="Q6288">
        <v>10.7905</v>
      </c>
      <c r="R6288">
        <v>78.704700000000003</v>
      </c>
      <c r="S6288" t="s">
        <v>628</v>
      </c>
      <c r="T6288" t="s">
        <v>627</v>
      </c>
      <c r="U6288" t="s">
        <v>46</v>
      </c>
      <c r="V6288" t="s">
        <v>9</v>
      </c>
    </row>
    <row r="6289" spans="1:22">
      <c r="A6289" t="s">
        <v>14288</v>
      </c>
      <c r="B6289" s="2">
        <v>45187.793749999997</v>
      </c>
      <c r="C6289" s="2">
        <f t="shared" si="98"/>
        <v>45187</v>
      </c>
      <c r="D6289" t="s">
        <v>1210</v>
      </c>
      <c r="E6289" t="s">
        <v>14287</v>
      </c>
      <c r="F6289" t="s">
        <v>201</v>
      </c>
      <c r="G6289" t="s">
        <v>53</v>
      </c>
      <c r="H6289" t="s">
        <v>71</v>
      </c>
      <c r="I6289">
        <v>1</v>
      </c>
      <c r="J6289">
        <v>589.22</v>
      </c>
      <c r="K6289">
        <v>413.14</v>
      </c>
      <c r="L6289">
        <v>589.22</v>
      </c>
      <c r="M6289">
        <v>413.14</v>
      </c>
      <c r="N6289" t="s">
        <v>14286</v>
      </c>
      <c r="O6289" t="s">
        <v>14285</v>
      </c>
      <c r="P6289" t="s">
        <v>68</v>
      </c>
      <c r="Q6289">
        <v>11.34</v>
      </c>
      <c r="R6289">
        <v>77.717200000000005</v>
      </c>
      <c r="S6289" t="s">
        <v>96</v>
      </c>
      <c r="T6289" t="s">
        <v>95</v>
      </c>
      <c r="U6289" t="s">
        <v>57</v>
      </c>
      <c r="V6289" t="s">
        <v>9</v>
      </c>
    </row>
    <row r="6290" spans="1:22">
      <c r="A6290" t="s">
        <v>14284</v>
      </c>
      <c r="B6290" s="2">
        <v>45021.734722222223</v>
      </c>
      <c r="C6290" s="2">
        <f t="shared" si="98"/>
        <v>45019</v>
      </c>
      <c r="D6290" t="s">
        <v>1205</v>
      </c>
      <c r="E6290" t="s">
        <v>10850</v>
      </c>
      <c r="F6290" t="s">
        <v>31</v>
      </c>
      <c r="G6290" t="s">
        <v>72</v>
      </c>
      <c r="H6290" t="s">
        <v>52</v>
      </c>
      <c r="I6290">
        <v>3</v>
      </c>
      <c r="J6290">
        <v>1212.6500000000001</v>
      </c>
      <c r="K6290">
        <v>1047.1400000000001</v>
      </c>
      <c r="L6290">
        <v>3637.95</v>
      </c>
      <c r="M6290">
        <v>3141.42</v>
      </c>
      <c r="N6290" t="s">
        <v>14283</v>
      </c>
      <c r="O6290" t="s">
        <v>14282</v>
      </c>
      <c r="P6290" t="s">
        <v>26</v>
      </c>
      <c r="Q6290">
        <v>11.0168</v>
      </c>
      <c r="R6290">
        <v>76.955799999999996</v>
      </c>
      <c r="S6290" t="s">
        <v>96</v>
      </c>
      <c r="T6290" t="s">
        <v>95</v>
      </c>
      <c r="U6290" t="s">
        <v>23</v>
      </c>
      <c r="V6290" t="s">
        <v>9</v>
      </c>
    </row>
    <row r="6291" spans="1:22">
      <c r="A6291" t="s">
        <v>14281</v>
      </c>
      <c r="B6291" s="2">
        <v>45016.561805555553</v>
      </c>
      <c r="C6291" s="2">
        <f t="shared" si="98"/>
        <v>45012</v>
      </c>
      <c r="D6291" t="s">
        <v>1200</v>
      </c>
      <c r="E6291" t="s">
        <v>7247</v>
      </c>
      <c r="F6291" t="s">
        <v>18</v>
      </c>
      <c r="G6291" t="s">
        <v>53</v>
      </c>
      <c r="H6291" t="s">
        <v>63</v>
      </c>
      <c r="I6291">
        <v>3</v>
      </c>
      <c r="J6291">
        <v>1074.6400000000001</v>
      </c>
      <c r="K6291">
        <v>710.48</v>
      </c>
      <c r="L6291">
        <v>3223.92</v>
      </c>
      <c r="M6291">
        <v>2131.44</v>
      </c>
      <c r="N6291" t="s">
        <v>14280</v>
      </c>
      <c r="O6291" t="s">
        <v>14279</v>
      </c>
      <c r="P6291" t="s">
        <v>13</v>
      </c>
      <c r="Q6291">
        <v>11.664300000000001</v>
      </c>
      <c r="R6291">
        <v>78.146000000000001</v>
      </c>
      <c r="S6291" t="s">
        <v>762</v>
      </c>
      <c r="T6291" t="s">
        <v>761</v>
      </c>
      <c r="U6291" t="s">
        <v>10</v>
      </c>
      <c r="V6291" t="s">
        <v>9</v>
      </c>
    </row>
    <row r="6292" spans="1:22">
      <c r="A6292" t="s">
        <v>14278</v>
      </c>
      <c r="B6292" s="2">
        <v>45161.540972222225</v>
      </c>
      <c r="C6292" s="2">
        <f t="shared" si="98"/>
        <v>45159</v>
      </c>
      <c r="D6292" t="s">
        <v>1195</v>
      </c>
      <c r="E6292" t="s">
        <v>14277</v>
      </c>
      <c r="F6292" t="s">
        <v>64</v>
      </c>
      <c r="G6292" t="s">
        <v>30</v>
      </c>
      <c r="H6292" t="s">
        <v>40</v>
      </c>
      <c r="I6292">
        <v>2</v>
      </c>
      <c r="J6292">
        <v>526.96</v>
      </c>
      <c r="K6292">
        <v>344.33</v>
      </c>
      <c r="L6292">
        <v>1053.92</v>
      </c>
      <c r="M6292">
        <v>688.66</v>
      </c>
      <c r="N6292" t="s">
        <v>14276</v>
      </c>
      <c r="O6292" t="s">
        <v>14275</v>
      </c>
      <c r="P6292" t="s">
        <v>112</v>
      </c>
      <c r="Q6292">
        <v>13.082700000000001</v>
      </c>
      <c r="R6292">
        <v>80.270700000000005</v>
      </c>
      <c r="S6292" t="s">
        <v>36</v>
      </c>
      <c r="T6292" t="s">
        <v>35</v>
      </c>
      <c r="U6292" t="s">
        <v>23</v>
      </c>
      <c r="V6292" t="s">
        <v>9</v>
      </c>
    </row>
    <row r="6293" spans="1:22">
      <c r="A6293" t="s">
        <v>14274</v>
      </c>
      <c r="B6293" s="2">
        <v>45172.50277777778</v>
      </c>
      <c r="C6293" s="2">
        <f t="shared" si="98"/>
        <v>45166</v>
      </c>
      <c r="D6293" t="s">
        <v>1190</v>
      </c>
      <c r="E6293" t="s">
        <v>14273</v>
      </c>
      <c r="F6293" t="s">
        <v>31</v>
      </c>
      <c r="G6293" t="s">
        <v>41</v>
      </c>
      <c r="H6293" t="s">
        <v>52</v>
      </c>
      <c r="I6293">
        <v>1</v>
      </c>
      <c r="J6293">
        <v>235.91</v>
      </c>
      <c r="K6293">
        <v>149.56</v>
      </c>
      <c r="L6293">
        <v>235.91</v>
      </c>
      <c r="M6293">
        <v>149.56</v>
      </c>
      <c r="N6293" t="s">
        <v>14272</v>
      </c>
      <c r="O6293" t="s">
        <v>14271</v>
      </c>
      <c r="P6293" t="s">
        <v>60</v>
      </c>
      <c r="Q6293">
        <v>8.7139000000000006</v>
      </c>
      <c r="R6293">
        <v>77.756699999999995</v>
      </c>
      <c r="S6293" t="s">
        <v>333</v>
      </c>
      <c r="T6293" t="s">
        <v>332</v>
      </c>
      <c r="U6293" t="s">
        <v>77</v>
      </c>
      <c r="V6293" t="s">
        <v>9</v>
      </c>
    </row>
    <row r="6294" spans="1:22">
      <c r="A6294" t="s">
        <v>14270</v>
      </c>
      <c r="B6294" s="2">
        <v>44946.489583333336</v>
      </c>
      <c r="C6294" s="2">
        <f t="shared" si="98"/>
        <v>44942</v>
      </c>
      <c r="D6294" t="s">
        <v>1185</v>
      </c>
      <c r="E6294" t="s">
        <v>10834</v>
      </c>
      <c r="F6294" t="s">
        <v>64</v>
      </c>
      <c r="G6294" t="s">
        <v>91</v>
      </c>
      <c r="H6294" t="s">
        <v>40</v>
      </c>
      <c r="I6294">
        <v>1</v>
      </c>
      <c r="J6294">
        <v>422.02</v>
      </c>
      <c r="K6294">
        <v>369.5</v>
      </c>
      <c r="L6294">
        <v>422.02</v>
      </c>
      <c r="M6294">
        <v>369.5</v>
      </c>
      <c r="N6294" t="s">
        <v>14269</v>
      </c>
      <c r="O6294" t="s">
        <v>14268</v>
      </c>
      <c r="P6294" t="s">
        <v>121</v>
      </c>
      <c r="Q6294">
        <v>9.9252000000000002</v>
      </c>
      <c r="R6294">
        <v>78.119799999999998</v>
      </c>
      <c r="S6294" t="s">
        <v>36</v>
      </c>
      <c r="T6294" t="s">
        <v>35</v>
      </c>
      <c r="U6294" t="s">
        <v>77</v>
      </c>
      <c r="V6294" t="s">
        <v>9</v>
      </c>
    </row>
    <row r="6295" spans="1:22">
      <c r="A6295" t="s">
        <v>14267</v>
      </c>
      <c r="B6295" s="2">
        <v>45361.525000000001</v>
      </c>
      <c r="C6295" s="2">
        <f t="shared" si="98"/>
        <v>45355</v>
      </c>
      <c r="D6295" t="s">
        <v>1180</v>
      </c>
      <c r="E6295" t="s">
        <v>7232</v>
      </c>
      <c r="F6295" t="s">
        <v>83</v>
      </c>
      <c r="G6295" t="s">
        <v>106</v>
      </c>
      <c r="H6295" t="s">
        <v>40</v>
      </c>
      <c r="I6295">
        <v>1</v>
      </c>
      <c r="J6295">
        <v>2410.64</v>
      </c>
      <c r="K6295">
        <v>1541.11</v>
      </c>
      <c r="L6295">
        <v>2410.64</v>
      </c>
      <c r="M6295">
        <v>1541.11</v>
      </c>
      <c r="N6295" t="s">
        <v>14266</v>
      </c>
      <c r="O6295" t="s">
        <v>14265</v>
      </c>
      <c r="P6295" t="s">
        <v>60</v>
      </c>
      <c r="Q6295">
        <v>8.7139000000000006</v>
      </c>
      <c r="R6295">
        <v>77.756699999999995</v>
      </c>
      <c r="S6295" t="s">
        <v>206</v>
      </c>
      <c r="T6295" t="s">
        <v>205</v>
      </c>
      <c r="U6295" t="s">
        <v>46</v>
      </c>
      <c r="V6295" t="s">
        <v>212</v>
      </c>
    </row>
    <row r="6296" spans="1:22">
      <c r="A6296" t="s">
        <v>14264</v>
      </c>
      <c r="B6296" s="2">
        <v>45570.435416666667</v>
      </c>
      <c r="C6296" s="2">
        <f t="shared" si="98"/>
        <v>45565</v>
      </c>
      <c r="D6296" t="s">
        <v>1175</v>
      </c>
      <c r="E6296" t="s">
        <v>3444</v>
      </c>
      <c r="F6296" t="s">
        <v>73</v>
      </c>
      <c r="G6296" t="s">
        <v>115</v>
      </c>
      <c r="H6296" t="s">
        <v>29</v>
      </c>
      <c r="I6296">
        <v>2</v>
      </c>
      <c r="J6296">
        <v>1502.46</v>
      </c>
      <c r="K6296">
        <v>945</v>
      </c>
      <c r="L6296">
        <v>3004.92</v>
      </c>
      <c r="M6296">
        <v>1890</v>
      </c>
      <c r="N6296" t="s">
        <v>14263</v>
      </c>
      <c r="O6296" t="s">
        <v>14262</v>
      </c>
      <c r="P6296" t="s">
        <v>37</v>
      </c>
      <c r="Q6296">
        <v>10.7905</v>
      </c>
      <c r="R6296">
        <v>78.704700000000003</v>
      </c>
      <c r="S6296" t="s">
        <v>133</v>
      </c>
      <c r="T6296" t="s">
        <v>132</v>
      </c>
      <c r="U6296" t="s">
        <v>77</v>
      </c>
      <c r="V6296" t="s">
        <v>9</v>
      </c>
    </row>
    <row r="6297" spans="1:22">
      <c r="A6297" t="s">
        <v>14261</v>
      </c>
      <c r="B6297" s="2">
        <v>45496.482638888891</v>
      </c>
      <c r="C6297" s="2">
        <f t="shared" si="98"/>
        <v>45495</v>
      </c>
      <c r="D6297" t="s">
        <v>1170</v>
      </c>
      <c r="E6297" t="s">
        <v>14260</v>
      </c>
      <c r="F6297" t="s">
        <v>201</v>
      </c>
      <c r="G6297" t="s">
        <v>17</v>
      </c>
      <c r="H6297" t="s">
        <v>71</v>
      </c>
      <c r="I6297">
        <v>3</v>
      </c>
      <c r="J6297">
        <v>648.75</v>
      </c>
      <c r="K6297">
        <v>526.29</v>
      </c>
      <c r="L6297">
        <v>1946.25</v>
      </c>
      <c r="M6297">
        <v>1578.87</v>
      </c>
      <c r="N6297" t="s">
        <v>14259</v>
      </c>
      <c r="O6297" t="s">
        <v>14258</v>
      </c>
      <c r="P6297" t="s">
        <v>112</v>
      </c>
      <c r="Q6297">
        <v>13.082700000000001</v>
      </c>
      <c r="R6297">
        <v>80.270700000000005</v>
      </c>
      <c r="S6297" t="s">
        <v>486</v>
      </c>
      <c r="T6297" t="s">
        <v>485</v>
      </c>
      <c r="U6297" t="s">
        <v>10</v>
      </c>
      <c r="V6297" t="s">
        <v>45</v>
      </c>
    </row>
    <row r="6298" spans="1:22">
      <c r="A6298" t="s">
        <v>14257</v>
      </c>
      <c r="B6298" s="2">
        <v>45429.48541666667</v>
      </c>
      <c r="C6298" s="2">
        <f t="shared" si="98"/>
        <v>45425</v>
      </c>
      <c r="D6298" t="s">
        <v>1165</v>
      </c>
      <c r="E6298" t="s">
        <v>14256</v>
      </c>
      <c r="F6298" t="s">
        <v>18</v>
      </c>
      <c r="G6298" t="s">
        <v>53</v>
      </c>
      <c r="H6298" t="s">
        <v>63</v>
      </c>
      <c r="I6298">
        <v>2</v>
      </c>
      <c r="J6298">
        <v>896.38</v>
      </c>
      <c r="K6298">
        <v>714.6</v>
      </c>
      <c r="L6298">
        <v>1792.76</v>
      </c>
      <c r="M6298">
        <v>1429.2</v>
      </c>
      <c r="N6298" t="s">
        <v>14255</v>
      </c>
      <c r="O6298" t="s">
        <v>14254</v>
      </c>
      <c r="P6298" t="s">
        <v>13</v>
      </c>
      <c r="Q6298">
        <v>11.664300000000001</v>
      </c>
      <c r="R6298">
        <v>78.146000000000001</v>
      </c>
      <c r="S6298" t="s">
        <v>295</v>
      </c>
      <c r="T6298" t="s">
        <v>294</v>
      </c>
      <c r="U6298" t="s">
        <v>77</v>
      </c>
      <c r="V6298" t="s">
        <v>22</v>
      </c>
    </row>
    <row r="6299" spans="1:22">
      <c r="A6299" t="s">
        <v>14253</v>
      </c>
      <c r="B6299" s="2">
        <v>44963.810416666667</v>
      </c>
      <c r="C6299" s="2">
        <f t="shared" si="98"/>
        <v>44963</v>
      </c>
      <c r="D6299" t="s">
        <v>1160</v>
      </c>
      <c r="E6299" t="s">
        <v>14252</v>
      </c>
      <c r="F6299" t="s">
        <v>73</v>
      </c>
      <c r="G6299" t="s">
        <v>17</v>
      </c>
      <c r="H6299" t="s">
        <v>63</v>
      </c>
      <c r="I6299">
        <v>1</v>
      </c>
      <c r="J6299">
        <v>721.62</v>
      </c>
      <c r="K6299">
        <v>539.05999999999995</v>
      </c>
      <c r="L6299">
        <v>721.62</v>
      </c>
      <c r="M6299">
        <v>539.05999999999995</v>
      </c>
      <c r="N6299" t="s">
        <v>14251</v>
      </c>
      <c r="O6299" t="s">
        <v>14250</v>
      </c>
      <c r="P6299" t="s">
        <v>37</v>
      </c>
      <c r="Q6299">
        <v>10.7905</v>
      </c>
      <c r="R6299">
        <v>78.704700000000003</v>
      </c>
      <c r="S6299" t="s">
        <v>537</v>
      </c>
      <c r="T6299" t="s">
        <v>536</v>
      </c>
      <c r="U6299" t="s">
        <v>57</v>
      </c>
      <c r="V6299" t="s">
        <v>45</v>
      </c>
    </row>
    <row r="6300" spans="1:22">
      <c r="A6300" t="s">
        <v>14249</v>
      </c>
      <c r="B6300" s="2">
        <v>45163.506944444445</v>
      </c>
      <c r="C6300" s="2">
        <f t="shared" si="98"/>
        <v>45159</v>
      </c>
      <c r="D6300" t="s">
        <v>1155</v>
      </c>
      <c r="E6300" t="s">
        <v>3428</v>
      </c>
      <c r="F6300" t="s">
        <v>18</v>
      </c>
      <c r="G6300" t="s">
        <v>41</v>
      </c>
      <c r="H6300" t="s">
        <v>40</v>
      </c>
      <c r="I6300">
        <v>1</v>
      </c>
      <c r="J6300">
        <v>525.62</v>
      </c>
      <c r="K6300">
        <v>340.68</v>
      </c>
      <c r="L6300">
        <v>525.62</v>
      </c>
      <c r="M6300">
        <v>340.68</v>
      </c>
      <c r="N6300" t="s">
        <v>14248</v>
      </c>
      <c r="O6300" t="s">
        <v>14247</v>
      </c>
      <c r="P6300" t="s">
        <v>60</v>
      </c>
      <c r="Q6300">
        <v>8.7139000000000006</v>
      </c>
      <c r="R6300">
        <v>77.756699999999995</v>
      </c>
      <c r="S6300" t="s">
        <v>616</v>
      </c>
      <c r="T6300" t="s">
        <v>615</v>
      </c>
      <c r="U6300" t="s">
        <v>77</v>
      </c>
      <c r="V6300" t="s">
        <v>45</v>
      </c>
    </row>
    <row r="6301" spans="1:22">
      <c r="A6301" t="s">
        <v>14246</v>
      </c>
      <c r="B6301" s="2">
        <v>45490.474305555559</v>
      </c>
      <c r="C6301" s="2">
        <f t="shared" si="98"/>
        <v>45488</v>
      </c>
      <c r="D6301" t="s">
        <v>1150</v>
      </c>
      <c r="E6301" t="s">
        <v>7208</v>
      </c>
      <c r="F6301" t="s">
        <v>136</v>
      </c>
      <c r="G6301" t="s">
        <v>72</v>
      </c>
      <c r="H6301" t="s">
        <v>71</v>
      </c>
      <c r="I6301">
        <v>4</v>
      </c>
      <c r="J6301">
        <v>1471.71</v>
      </c>
      <c r="K6301">
        <v>1004.19</v>
      </c>
      <c r="L6301">
        <v>5886.84</v>
      </c>
      <c r="M6301">
        <v>4016.76</v>
      </c>
      <c r="N6301" t="s">
        <v>14245</v>
      </c>
      <c r="O6301" t="s">
        <v>14244</v>
      </c>
      <c r="P6301" t="s">
        <v>13</v>
      </c>
      <c r="Q6301">
        <v>11.664300000000001</v>
      </c>
      <c r="R6301">
        <v>78.146000000000001</v>
      </c>
      <c r="S6301" t="s">
        <v>88</v>
      </c>
      <c r="T6301" t="s">
        <v>87</v>
      </c>
      <c r="U6301" t="s">
        <v>10</v>
      </c>
      <c r="V6301" t="s">
        <v>212</v>
      </c>
    </row>
    <row r="6302" spans="1:22">
      <c r="A6302" t="s">
        <v>14243</v>
      </c>
      <c r="B6302" s="2">
        <v>45150.518750000003</v>
      </c>
      <c r="C6302" s="2">
        <f t="shared" si="98"/>
        <v>45145</v>
      </c>
      <c r="D6302" t="s">
        <v>1145</v>
      </c>
      <c r="E6302" t="s">
        <v>14242</v>
      </c>
      <c r="F6302" t="s">
        <v>64</v>
      </c>
      <c r="G6302" t="s">
        <v>53</v>
      </c>
      <c r="H6302" t="s">
        <v>40</v>
      </c>
      <c r="I6302">
        <v>4</v>
      </c>
      <c r="J6302">
        <v>1034.24</v>
      </c>
      <c r="K6302">
        <v>823.25</v>
      </c>
      <c r="L6302">
        <v>4136.96</v>
      </c>
      <c r="M6302">
        <v>3293</v>
      </c>
      <c r="N6302" t="s">
        <v>14241</v>
      </c>
      <c r="O6302" t="s">
        <v>14240</v>
      </c>
      <c r="P6302" t="s">
        <v>68</v>
      </c>
      <c r="Q6302">
        <v>11.34</v>
      </c>
      <c r="R6302">
        <v>77.717200000000005</v>
      </c>
      <c r="S6302" t="s">
        <v>1238</v>
      </c>
      <c r="T6302" t="s">
        <v>1237</v>
      </c>
      <c r="U6302" t="s">
        <v>46</v>
      </c>
      <c r="V6302" t="s">
        <v>9</v>
      </c>
    </row>
    <row r="6303" spans="1:22">
      <c r="A6303" t="s">
        <v>14239</v>
      </c>
      <c r="B6303" s="2">
        <v>45340.820833333331</v>
      </c>
      <c r="C6303" s="2">
        <f t="shared" si="98"/>
        <v>45334</v>
      </c>
      <c r="D6303" t="s">
        <v>1140</v>
      </c>
      <c r="E6303" t="s">
        <v>14238</v>
      </c>
      <c r="F6303" t="s">
        <v>201</v>
      </c>
      <c r="G6303" t="s">
        <v>115</v>
      </c>
      <c r="H6303" t="s">
        <v>52</v>
      </c>
      <c r="I6303">
        <v>1</v>
      </c>
      <c r="J6303">
        <v>499.39</v>
      </c>
      <c r="K6303">
        <v>391.71</v>
      </c>
      <c r="L6303">
        <v>499.39</v>
      </c>
      <c r="M6303">
        <v>391.71</v>
      </c>
      <c r="N6303" t="s">
        <v>14237</v>
      </c>
      <c r="O6303" t="s">
        <v>14236</v>
      </c>
      <c r="P6303" t="s">
        <v>121</v>
      </c>
      <c r="Q6303">
        <v>9.9252000000000002</v>
      </c>
      <c r="R6303">
        <v>78.119799999999998</v>
      </c>
      <c r="S6303" t="s">
        <v>120</v>
      </c>
      <c r="T6303" t="s">
        <v>119</v>
      </c>
      <c r="U6303" t="s">
        <v>46</v>
      </c>
      <c r="V6303" t="s">
        <v>9</v>
      </c>
    </row>
    <row r="6304" spans="1:22">
      <c r="A6304" t="s">
        <v>14235</v>
      </c>
      <c r="B6304" s="2">
        <v>45076.627083333333</v>
      </c>
      <c r="C6304" s="2">
        <f t="shared" si="98"/>
        <v>45075</v>
      </c>
      <c r="D6304" t="s">
        <v>1135</v>
      </c>
      <c r="E6304" t="s">
        <v>14234</v>
      </c>
      <c r="F6304" t="s">
        <v>73</v>
      </c>
      <c r="G6304" t="s">
        <v>115</v>
      </c>
      <c r="H6304" t="s">
        <v>40</v>
      </c>
      <c r="I6304">
        <v>2</v>
      </c>
      <c r="J6304">
        <v>851.79</v>
      </c>
      <c r="K6304">
        <v>734.2</v>
      </c>
      <c r="L6304">
        <v>1703.58</v>
      </c>
      <c r="M6304">
        <v>1468.4</v>
      </c>
      <c r="N6304" t="s">
        <v>14233</v>
      </c>
      <c r="O6304" t="s">
        <v>14232</v>
      </c>
      <c r="P6304" t="s">
        <v>112</v>
      </c>
      <c r="Q6304">
        <v>13.082700000000001</v>
      </c>
      <c r="R6304">
        <v>80.270700000000005</v>
      </c>
      <c r="S6304" t="s">
        <v>120</v>
      </c>
      <c r="T6304" t="s">
        <v>119</v>
      </c>
      <c r="U6304" t="s">
        <v>57</v>
      </c>
      <c r="V6304" t="s">
        <v>9</v>
      </c>
    </row>
    <row r="6305" spans="1:22">
      <c r="A6305" t="s">
        <v>14231</v>
      </c>
      <c r="B6305" s="2">
        <v>45286.723611111112</v>
      </c>
      <c r="C6305" s="2">
        <f t="shared" si="98"/>
        <v>45285</v>
      </c>
      <c r="D6305" t="s">
        <v>1130</v>
      </c>
      <c r="E6305" t="s">
        <v>1129</v>
      </c>
      <c r="F6305" t="s">
        <v>31</v>
      </c>
      <c r="G6305" t="s">
        <v>17</v>
      </c>
      <c r="H6305" t="s">
        <v>63</v>
      </c>
      <c r="I6305">
        <v>2</v>
      </c>
      <c r="J6305">
        <v>373.07</v>
      </c>
      <c r="K6305">
        <v>270.89</v>
      </c>
      <c r="L6305">
        <v>746.14</v>
      </c>
      <c r="M6305">
        <v>541.78</v>
      </c>
      <c r="N6305" t="s">
        <v>14230</v>
      </c>
      <c r="O6305" t="s">
        <v>14229</v>
      </c>
      <c r="P6305" t="s">
        <v>13</v>
      </c>
      <c r="Q6305">
        <v>11.664300000000001</v>
      </c>
      <c r="R6305">
        <v>78.146000000000001</v>
      </c>
      <c r="S6305" t="s">
        <v>564</v>
      </c>
      <c r="T6305" t="s">
        <v>563</v>
      </c>
      <c r="U6305" t="s">
        <v>77</v>
      </c>
      <c r="V6305" t="s">
        <v>45</v>
      </c>
    </row>
    <row r="6306" spans="1:22">
      <c r="A6306" t="s">
        <v>14228</v>
      </c>
      <c r="B6306" s="2">
        <v>45042.46875</v>
      </c>
      <c r="C6306" s="2">
        <f t="shared" si="98"/>
        <v>45040</v>
      </c>
      <c r="D6306" t="s">
        <v>1125</v>
      </c>
      <c r="E6306" t="s">
        <v>14227</v>
      </c>
      <c r="F6306" t="s">
        <v>83</v>
      </c>
      <c r="G6306" t="s">
        <v>72</v>
      </c>
      <c r="H6306" t="s">
        <v>71</v>
      </c>
      <c r="I6306">
        <v>3</v>
      </c>
      <c r="J6306">
        <v>1558.13</v>
      </c>
      <c r="K6306">
        <v>1364.27</v>
      </c>
      <c r="L6306">
        <v>4674.3900000000003</v>
      </c>
      <c r="M6306">
        <v>4092.81</v>
      </c>
      <c r="N6306" t="s">
        <v>14226</v>
      </c>
      <c r="O6306" t="s">
        <v>14225</v>
      </c>
      <c r="P6306" t="s">
        <v>68</v>
      </c>
      <c r="Q6306">
        <v>11.34</v>
      </c>
      <c r="R6306">
        <v>77.717200000000005</v>
      </c>
      <c r="S6306" t="s">
        <v>413</v>
      </c>
      <c r="T6306" t="s">
        <v>412</v>
      </c>
      <c r="U6306" t="s">
        <v>10</v>
      </c>
      <c r="V6306" t="s">
        <v>45</v>
      </c>
    </row>
    <row r="6307" spans="1:22">
      <c r="A6307" t="s">
        <v>14224</v>
      </c>
      <c r="B6307" s="2">
        <v>45036.789583333331</v>
      </c>
      <c r="C6307" s="2">
        <f t="shared" si="98"/>
        <v>45033</v>
      </c>
      <c r="D6307" t="s">
        <v>1120</v>
      </c>
      <c r="E6307" t="s">
        <v>1119</v>
      </c>
      <c r="F6307" t="s">
        <v>64</v>
      </c>
      <c r="G6307" t="s">
        <v>17</v>
      </c>
      <c r="H6307" t="s">
        <v>16</v>
      </c>
      <c r="I6307">
        <v>4</v>
      </c>
      <c r="J6307">
        <v>2233.6799999999998</v>
      </c>
      <c r="K6307">
        <v>1775.78</v>
      </c>
      <c r="L6307">
        <v>8934.7199999999993</v>
      </c>
      <c r="M6307">
        <v>7103.12</v>
      </c>
      <c r="N6307" t="s">
        <v>14223</v>
      </c>
      <c r="O6307" t="s">
        <v>14222</v>
      </c>
      <c r="P6307" t="s">
        <v>68</v>
      </c>
      <c r="Q6307">
        <v>11.34</v>
      </c>
      <c r="R6307">
        <v>77.717200000000005</v>
      </c>
      <c r="S6307" t="s">
        <v>762</v>
      </c>
      <c r="T6307" t="s">
        <v>761</v>
      </c>
      <c r="U6307" t="s">
        <v>77</v>
      </c>
      <c r="V6307" t="s">
        <v>45</v>
      </c>
    </row>
    <row r="6308" spans="1:22">
      <c r="A6308" t="s">
        <v>14221</v>
      </c>
      <c r="B6308" s="2">
        <v>45445.582638888889</v>
      </c>
      <c r="C6308" s="2">
        <f t="shared" si="98"/>
        <v>45439</v>
      </c>
      <c r="D6308" t="s">
        <v>1115</v>
      </c>
      <c r="E6308" t="s">
        <v>12524</v>
      </c>
      <c r="F6308" t="s">
        <v>166</v>
      </c>
      <c r="G6308" t="s">
        <v>41</v>
      </c>
      <c r="H6308" t="s">
        <v>40</v>
      </c>
      <c r="I6308">
        <v>4</v>
      </c>
      <c r="J6308">
        <v>1701.36</v>
      </c>
      <c r="K6308">
        <v>1213.33</v>
      </c>
      <c r="L6308">
        <v>6805.44</v>
      </c>
      <c r="M6308">
        <v>4853.32</v>
      </c>
      <c r="N6308" t="s">
        <v>14220</v>
      </c>
      <c r="O6308" t="s">
        <v>14219</v>
      </c>
      <c r="P6308" t="s">
        <v>26</v>
      </c>
      <c r="Q6308">
        <v>11.0168</v>
      </c>
      <c r="R6308">
        <v>76.955799999999996</v>
      </c>
      <c r="S6308" t="s">
        <v>79</v>
      </c>
      <c r="T6308" t="s">
        <v>78</v>
      </c>
      <c r="U6308" t="s">
        <v>77</v>
      </c>
      <c r="V6308" t="s">
        <v>22</v>
      </c>
    </row>
    <row r="6309" spans="1:22">
      <c r="A6309" t="s">
        <v>14218</v>
      </c>
      <c r="B6309" s="2">
        <v>45059.863888888889</v>
      </c>
      <c r="C6309" s="2">
        <f t="shared" si="98"/>
        <v>45054</v>
      </c>
      <c r="D6309" t="s">
        <v>1110</v>
      </c>
      <c r="E6309" t="s">
        <v>14217</v>
      </c>
      <c r="F6309" t="s">
        <v>83</v>
      </c>
      <c r="G6309" t="s">
        <v>53</v>
      </c>
      <c r="H6309" t="s">
        <v>40</v>
      </c>
      <c r="I6309">
        <v>4</v>
      </c>
      <c r="J6309">
        <v>905.6</v>
      </c>
      <c r="K6309">
        <v>686.66</v>
      </c>
      <c r="L6309">
        <v>3622.4</v>
      </c>
      <c r="M6309">
        <v>2746.64</v>
      </c>
      <c r="N6309" t="s">
        <v>14216</v>
      </c>
      <c r="O6309" t="s">
        <v>14215</v>
      </c>
      <c r="P6309" t="s">
        <v>37</v>
      </c>
      <c r="Q6309">
        <v>10.7905</v>
      </c>
      <c r="R6309">
        <v>78.704700000000003</v>
      </c>
      <c r="S6309" t="s">
        <v>243</v>
      </c>
      <c r="T6309" t="s">
        <v>242</v>
      </c>
      <c r="U6309" t="s">
        <v>23</v>
      </c>
      <c r="V6309" t="s">
        <v>45</v>
      </c>
    </row>
    <row r="6310" spans="1:22">
      <c r="A6310" t="s">
        <v>14214</v>
      </c>
      <c r="B6310" s="2">
        <v>45513.45416666667</v>
      </c>
      <c r="C6310" s="2">
        <f t="shared" si="98"/>
        <v>45509</v>
      </c>
      <c r="D6310" t="s">
        <v>1105</v>
      </c>
      <c r="E6310" t="s">
        <v>5307</v>
      </c>
      <c r="F6310" t="s">
        <v>83</v>
      </c>
      <c r="G6310" t="s">
        <v>30</v>
      </c>
      <c r="H6310" t="s">
        <v>71</v>
      </c>
      <c r="I6310">
        <v>4</v>
      </c>
      <c r="J6310">
        <v>724.23</v>
      </c>
      <c r="K6310">
        <v>619.83000000000004</v>
      </c>
      <c r="L6310">
        <v>2896.92</v>
      </c>
      <c r="M6310">
        <v>2479.3200000000002</v>
      </c>
      <c r="N6310" t="s">
        <v>14213</v>
      </c>
      <c r="O6310" t="s">
        <v>14212</v>
      </c>
      <c r="P6310" t="s">
        <v>112</v>
      </c>
      <c r="Q6310">
        <v>13.082700000000001</v>
      </c>
      <c r="R6310">
        <v>80.270700000000005</v>
      </c>
      <c r="S6310" t="s">
        <v>616</v>
      </c>
      <c r="T6310" t="s">
        <v>615</v>
      </c>
      <c r="U6310" t="s">
        <v>57</v>
      </c>
      <c r="V6310" t="s">
        <v>9</v>
      </c>
    </row>
    <row r="6311" spans="1:22">
      <c r="A6311" t="s">
        <v>14211</v>
      </c>
      <c r="B6311" s="2">
        <v>45414.6875</v>
      </c>
      <c r="C6311" s="2">
        <f t="shared" si="98"/>
        <v>45411</v>
      </c>
      <c r="D6311" t="s">
        <v>1100</v>
      </c>
      <c r="E6311" t="s">
        <v>3387</v>
      </c>
      <c r="F6311" t="s">
        <v>31</v>
      </c>
      <c r="G6311" t="s">
        <v>91</v>
      </c>
      <c r="H6311" t="s">
        <v>52</v>
      </c>
      <c r="I6311">
        <v>3</v>
      </c>
      <c r="J6311">
        <v>1651.72</v>
      </c>
      <c r="K6311">
        <v>1378.87</v>
      </c>
      <c r="L6311">
        <v>4955.16</v>
      </c>
      <c r="M6311">
        <v>4136.6099999999997</v>
      </c>
      <c r="N6311" t="s">
        <v>14210</v>
      </c>
      <c r="O6311" t="s">
        <v>14209</v>
      </c>
      <c r="P6311" t="s">
        <v>49</v>
      </c>
      <c r="Q6311">
        <v>12.916499999999999</v>
      </c>
      <c r="R6311">
        <v>79.132499999999993</v>
      </c>
      <c r="S6311" t="s">
        <v>59</v>
      </c>
      <c r="T6311" t="s">
        <v>58</v>
      </c>
      <c r="U6311" t="s">
        <v>46</v>
      </c>
      <c r="V6311" t="s">
        <v>9</v>
      </c>
    </row>
    <row r="6312" spans="1:22">
      <c r="A6312" t="s">
        <v>14208</v>
      </c>
      <c r="B6312" s="2">
        <v>45077.752083333333</v>
      </c>
      <c r="C6312" s="2">
        <f t="shared" si="98"/>
        <v>45075</v>
      </c>
      <c r="D6312" t="s">
        <v>1095</v>
      </c>
      <c r="E6312" t="s">
        <v>1094</v>
      </c>
      <c r="F6312" t="s">
        <v>201</v>
      </c>
      <c r="G6312" t="s">
        <v>91</v>
      </c>
      <c r="H6312" t="s">
        <v>16</v>
      </c>
      <c r="I6312">
        <v>1</v>
      </c>
      <c r="J6312">
        <v>2165.52</v>
      </c>
      <c r="K6312">
        <v>1450.24</v>
      </c>
      <c r="L6312">
        <v>2165.52</v>
      </c>
      <c r="M6312">
        <v>1450.24</v>
      </c>
      <c r="N6312" t="s">
        <v>14207</v>
      </c>
      <c r="O6312" t="s">
        <v>14206</v>
      </c>
      <c r="P6312" t="s">
        <v>60</v>
      </c>
      <c r="Q6312">
        <v>8.7139000000000006</v>
      </c>
      <c r="R6312">
        <v>77.756699999999995</v>
      </c>
      <c r="S6312" t="s">
        <v>326</v>
      </c>
      <c r="T6312" t="s">
        <v>325</v>
      </c>
      <c r="U6312" t="s">
        <v>23</v>
      </c>
      <c r="V6312" t="s">
        <v>9</v>
      </c>
    </row>
    <row r="6313" spans="1:22">
      <c r="A6313" t="s">
        <v>14205</v>
      </c>
      <c r="B6313" s="2">
        <v>45215.745833333334</v>
      </c>
      <c r="C6313" s="2">
        <f t="shared" si="98"/>
        <v>45215</v>
      </c>
      <c r="D6313" t="s">
        <v>1090</v>
      </c>
      <c r="E6313" t="s">
        <v>8977</v>
      </c>
      <c r="F6313" t="s">
        <v>201</v>
      </c>
      <c r="G6313" t="s">
        <v>41</v>
      </c>
      <c r="H6313" t="s">
        <v>40</v>
      </c>
      <c r="I6313">
        <v>3</v>
      </c>
      <c r="J6313">
        <v>688.92</v>
      </c>
      <c r="K6313">
        <v>461.81</v>
      </c>
      <c r="L6313">
        <v>2066.7600000000002</v>
      </c>
      <c r="M6313">
        <v>1385.43</v>
      </c>
      <c r="N6313" t="s">
        <v>14204</v>
      </c>
      <c r="O6313" t="s">
        <v>14203</v>
      </c>
      <c r="P6313" t="s">
        <v>49</v>
      </c>
      <c r="Q6313">
        <v>12.916499999999999</v>
      </c>
      <c r="R6313">
        <v>79.132499999999993</v>
      </c>
      <c r="S6313" t="s">
        <v>283</v>
      </c>
      <c r="T6313" t="s">
        <v>282</v>
      </c>
      <c r="U6313" t="s">
        <v>10</v>
      </c>
      <c r="V6313" t="s">
        <v>9</v>
      </c>
    </row>
    <row r="6314" spans="1:22">
      <c r="A6314" t="s">
        <v>14202</v>
      </c>
      <c r="B6314" s="2">
        <v>45139.565972222219</v>
      </c>
      <c r="C6314" s="2">
        <f t="shared" si="98"/>
        <v>45138</v>
      </c>
      <c r="D6314" t="s">
        <v>1085</v>
      </c>
      <c r="E6314" t="s">
        <v>3375</v>
      </c>
      <c r="F6314" t="s">
        <v>136</v>
      </c>
      <c r="G6314" t="s">
        <v>106</v>
      </c>
      <c r="H6314" t="s">
        <v>29</v>
      </c>
      <c r="I6314">
        <v>2</v>
      </c>
      <c r="J6314">
        <v>1899.77</v>
      </c>
      <c r="K6314">
        <v>1490.42</v>
      </c>
      <c r="L6314">
        <v>3799.54</v>
      </c>
      <c r="M6314">
        <v>2980.84</v>
      </c>
      <c r="N6314" t="s">
        <v>14201</v>
      </c>
      <c r="O6314" t="s">
        <v>14200</v>
      </c>
      <c r="P6314" t="s">
        <v>121</v>
      </c>
      <c r="Q6314">
        <v>9.9252000000000002</v>
      </c>
      <c r="R6314">
        <v>78.119799999999998</v>
      </c>
      <c r="S6314" t="s">
        <v>59</v>
      </c>
      <c r="T6314" t="s">
        <v>58</v>
      </c>
      <c r="U6314" t="s">
        <v>23</v>
      </c>
      <c r="V6314" t="s">
        <v>9</v>
      </c>
    </row>
    <row r="6315" spans="1:22">
      <c r="A6315" t="s">
        <v>14199</v>
      </c>
      <c r="B6315" s="2">
        <v>45573.491666666669</v>
      </c>
      <c r="C6315" s="2">
        <f t="shared" si="98"/>
        <v>45572</v>
      </c>
      <c r="D6315" t="s">
        <v>1080</v>
      </c>
      <c r="E6315" t="s">
        <v>7157</v>
      </c>
      <c r="F6315" t="s">
        <v>64</v>
      </c>
      <c r="G6315" t="s">
        <v>17</v>
      </c>
      <c r="H6315" t="s">
        <v>16</v>
      </c>
      <c r="I6315">
        <v>1</v>
      </c>
      <c r="J6315">
        <v>1031.83</v>
      </c>
      <c r="K6315">
        <v>863.63</v>
      </c>
      <c r="L6315">
        <v>1031.83</v>
      </c>
      <c r="M6315">
        <v>863.63</v>
      </c>
      <c r="N6315" t="s">
        <v>14198</v>
      </c>
      <c r="O6315" t="s">
        <v>14197</v>
      </c>
      <c r="P6315" t="s">
        <v>26</v>
      </c>
      <c r="Q6315">
        <v>11.0168</v>
      </c>
      <c r="R6315">
        <v>76.955799999999996</v>
      </c>
      <c r="S6315" t="s">
        <v>176</v>
      </c>
      <c r="T6315" t="s">
        <v>175</v>
      </c>
      <c r="U6315" t="s">
        <v>10</v>
      </c>
      <c r="V6315" t="s">
        <v>22</v>
      </c>
    </row>
    <row r="6316" spans="1:22">
      <c r="A6316" t="s">
        <v>14196</v>
      </c>
      <c r="B6316" s="2">
        <v>45407.672222222223</v>
      </c>
      <c r="C6316" s="2">
        <f t="shared" si="98"/>
        <v>45404</v>
      </c>
      <c r="D6316" t="s">
        <v>1075</v>
      </c>
      <c r="E6316" t="s">
        <v>14195</v>
      </c>
      <c r="F6316" t="s">
        <v>201</v>
      </c>
      <c r="G6316" t="s">
        <v>53</v>
      </c>
      <c r="H6316" t="s">
        <v>71</v>
      </c>
      <c r="I6316">
        <v>2</v>
      </c>
      <c r="J6316">
        <v>1148.22</v>
      </c>
      <c r="K6316">
        <v>842.47</v>
      </c>
      <c r="L6316">
        <v>2296.44</v>
      </c>
      <c r="M6316">
        <v>1684.94</v>
      </c>
      <c r="N6316" t="s">
        <v>14194</v>
      </c>
      <c r="O6316" t="s">
        <v>14193</v>
      </c>
      <c r="P6316" t="s">
        <v>37</v>
      </c>
      <c r="Q6316">
        <v>10.7905</v>
      </c>
      <c r="R6316">
        <v>78.704700000000003</v>
      </c>
      <c r="S6316" t="s">
        <v>12</v>
      </c>
      <c r="T6316" t="s">
        <v>11</v>
      </c>
      <c r="U6316" t="s">
        <v>23</v>
      </c>
      <c r="V6316" t="s">
        <v>45</v>
      </c>
    </row>
    <row r="6317" spans="1:22">
      <c r="A6317" t="s">
        <v>14192</v>
      </c>
      <c r="B6317" s="2">
        <v>45123.583333333336</v>
      </c>
      <c r="C6317" s="2">
        <f t="shared" si="98"/>
        <v>45117</v>
      </c>
      <c r="D6317" t="s">
        <v>1070</v>
      </c>
      <c r="E6317" t="s">
        <v>3363</v>
      </c>
      <c r="F6317" t="s">
        <v>166</v>
      </c>
      <c r="G6317" t="s">
        <v>30</v>
      </c>
      <c r="H6317" t="s">
        <v>40</v>
      </c>
      <c r="I6317">
        <v>1</v>
      </c>
      <c r="J6317">
        <v>501.09</v>
      </c>
      <c r="K6317">
        <v>337.03</v>
      </c>
      <c r="L6317">
        <v>501.09</v>
      </c>
      <c r="M6317">
        <v>337.03</v>
      </c>
      <c r="N6317" t="s">
        <v>14191</v>
      </c>
      <c r="O6317" t="s">
        <v>14190</v>
      </c>
      <c r="P6317" t="s">
        <v>37</v>
      </c>
      <c r="Q6317">
        <v>10.7905</v>
      </c>
      <c r="R6317">
        <v>78.704700000000003</v>
      </c>
      <c r="S6317" t="s">
        <v>420</v>
      </c>
      <c r="T6317" t="s">
        <v>419</v>
      </c>
      <c r="U6317" t="s">
        <v>77</v>
      </c>
      <c r="V6317" t="s">
        <v>9</v>
      </c>
    </row>
    <row r="6318" spans="1:22">
      <c r="A6318" t="s">
        <v>14189</v>
      </c>
      <c r="B6318" s="2">
        <v>45029.732638888891</v>
      </c>
      <c r="C6318" s="2">
        <f t="shared" si="98"/>
        <v>45026</v>
      </c>
      <c r="D6318" t="s">
        <v>1065</v>
      </c>
      <c r="E6318" t="s">
        <v>5276</v>
      </c>
      <c r="F6318" t="s">
        <v>64</v>
      </c>
      <c r="G6318" t="s">
        <v>53</v>
      </c>
      <c r="H6318" t="s">
        <v>63</v>
      </c>
      <c r="I6318">
        <v>3</v>
      </c>
      <c r="J6318">
        <v>494.64</v>
      </c>
      <c r="K6318">
        <v>418.54</v>
      </c>
      <c r="L6318">
        <v>1483.92</v>
      </c>
      <c r="M6318">
        <v>1255.6199999999999</v>
      </c>
      <c r="N6318" t="s">
        <v>14188</v>
      </c>
      <c r="O6318" t="s">
        <v>14187</v>
      </c>
      <c r="P6318" t="s">
        <v>49</v>
      </c>
      <c r="Q6318">
        <v>12.916499999999999</v>
      </c>
      <c r="R6318">
        <v>79.132499999999993</v>
      </c>
      <c r="S6318" t="s">
        <v>257</v>
      </c>
      <c r="T6318" t="s">
        <v>256</v>
      </c>
      <c r="U6318" t="s">
        <v>46</v>
      </c>
      <c r="V6318" t="s">
        <v>22</v>
      </c>
    </row>
    <row r="6319" spans="1:22">
      <c r="A6319" t="s">
        <v>14186</v>
      </c>
      <c r="B6319" s="2">
        <v>45549.595138888886</v>
      </c>
      <c r="C6319" s="2">
        <f t="shared" si="98"/>
        <v>45544</v>
      </c>
      <c r="D6319" t="s">
        <v>1060</v>
      </c>
      <c r="E6319" t="s">
        <v>3355</v>
      </c>
      <c r="F6319" t="s">
        <v>73</v>
      </c>
      <c r="G6319" t="s">
        <v>41</v>
      </c>
      <c r="H6319" t="s">
        <v>63</v>
      </c>
      <c r="I6319">
        <v>3</v>
      </c>
      <c r="J6319">
        <v>380.17</v>
      </c>
      <c r="K6319">
        <v>241.8</v>
      </c>
      <c r="L6319">
        <v>1140.51</v>
      </c>
      <c r="M6319">
        <v>725.4</v>
      </c>
      <c r="N6319" t="s">
        <v>14185</v>
      </c>
      <c r="O6319" t="s">
        <v>14184</v>
      </c>
      <c r="P6319" t="s">
        <v>60</v>
      </c>
      <c r="Q6319">
        <v>8.7139000000000006</v>
      </c>
      <c r="R6319">
        <v>77.756699999999995</v>
      </c>
      <c r="S6319" t="s">
        <v>146</v>
      </c>
      <c r="T6319" t="s">
        <v>145</v>
      </c>
      <c r="U6319" t="s">
        <v>77</v>
      </c>
      <c r="V6319" t="s">
        <v>22</v>
      </c>
    </row>
    <row r="6320" spans="1:22">
      <c r="A6320" t="s">
        <v>14183</v>
      </c>
      <c r="B6320" s="2">
        <v>45352.65625</v>
      </c>
      <c r="C6320" s="2">
        <f t="shared" si="98"/>
        <v>45348</v>
      </c>
      <c r="D6320" t="s">
        <v>1055</v>
      </c>
      <c r="E6320" t="s">
        <v>10746</v>
      </c>
      <c r="F6320" t="s">
        <v>64</v>
      </c>
      <c r="G6320" t="s">
        <v>53</v>
      </c>
      <c r="H6320" t="s">
        <v>71</v>
      </c>
      <c r="I6320">
        <v>3</v>
      </c>
      <c r="J6320">
        <v>1026.43</v>
      </c>
      <c r="K6320">
        <v>696.39</v>
      </c>
      <c r="L6320">
        <v>3079.29</v>
      </c>
      <c r="M6320">
        <v>2089.17</v>
      </c>
      <c r="N6320" t="s">
        <v>14182</v>
      </c>
      <c r="O6320" t="s">
        <v>14181</v>
      </c>
      <c r="P6320" t="s">
        <v>112</v>
      </c>
      <c r="Q6320">
        <v>13.082700000000001</v>
      </c>
      <c r="R6320">
        <v>80.270700000000005</v>
      </c>
      <c r="S6320" t="s">
        <v>214</v>
      </c>
      <c r="T6320" t="s">
        <v>213</v>
      </c>
      <c r="U6320" t="s">
        <v>77</v>
      </c>
      <c r="V6320" t="s">
        <v>22</v>
      </c>
    </row>
    <row r="6321" spans="1:22">
      <c r="A6321" t="s">
        <v>14180</v>
      </c>
      <c r="B6321" s="2">
        <v>44999.582638888889</v>
      </c>
      <c r="C6321" s="2">
        <f t="shared" si="98"/>
        <v>44998</v>
      </c>
      <c r="D6321" t="s">
        <v>1050</v>
      </c>
      <c r="E6321" t="s">
        <v>7134</v>
      </c>
      <c r="F6321" t="s">
        <v>201</v>
      </c>
      <c r="G6321" t="s">
        <v>72</v>
      </c>
      <c r="H6321" t="s">
        <v>52</v>
      </c>
      <c r="I6321">
        <v>1</v>
      </c>
      <c r="J6321">
        <v>2489.15</v>
      </c>
      <c r="K6321">
        <v>1804.78</v>
      </c>
      <c r="L6321">
        <v>2489.15</v>
      </c>
      <c r="M6321">
        <v>1804.78</v>
      </c>
      <c r="N6321" t="s">
        <v>14179</v>
      </c>
      <c r="O6321" t="s">
        <v>14178</v>
      </c>
      <c r="P6321" t="s">
        <v>37</v>
      </c>
      <c r="Q6321">
        <v>10.7905</v>
      </c>
      <c r="R6321">
        <v>78.704700000000003</v>
      </c>
      <c r="S6321" t="s">
        <v>364</v>
      </c>
      <c r="T6321" t="s">
        <v>363</v>
      </c>
      <c r="U6321" t="s">
        <v>46</v>
      </c>
      <c r="V6321" t="s">
        <v>9</v>
      </c>
    </row>
    <row r="6322" spans="1:22">
      <c r="A6322" t="s">
        <v>14177</v>
      </c>
      <c r="B6322" s="2">
        <v>45253.818055555559</v>
      </c>
      <c r="C6322" s="2">
        <f t="shared" si="98"/>
        <v>45250</v>
      </c>
      <c r="D6322" t="s">
        <v>1045</v>
      </c>
      <c r="E6322" t="s">
        <v>3343</v>
      </c>
      <c r="F6322" t="s">
        <v>31</v>
      </c>
      <c r="G6322" t="s">
        <v>41</v>
      </c>
      <c r="H6322" t="s">
        <v>16</v>
      </c>
      <c r="I6322">
        <v>4</v>
      </c>
      <c r="J6322">
        <v>1498.47</v>
      </c>
      <c r="K6322">
        <v>1184.47</v>
      </c>
      <c r="L6322">
        <v>5993.88</v>
      </c>
      <c r="M6322">
        <v>4737.88</v>
      </c>
      <c r="N6322" t="s">
        <v>14176</v>
      </c>
      <c r="O6322" t="s">
        <v>14175</v>
      </c>
      <c r="P6322" t="s">
        <v>60</v>
      </c>
      <c r="Q6322">
        <v>8.7139000000000006</v>
      </c>
      <c r="R6322">
        <v>77.756699999999995</v>
      </c>
      <c r="S6322" t="s">
        <v>396</v>
      </c>
      <c r="T6322" t="s">
        <v>395</v>
      </c>
      <c r="U6322" t="s">
        <v>46</v>
      </c>
      <c r="V6322" t="s">
        <v>9</v>
      </c>
    </row>
    <row r="6323" spans="1:22">
      <c r="A6323" t="s">
        <v>14174</v>
      </c>
      <c r="B6323" s="2">
        <v>45204.813194444447</v>
      </c>
      <c r="C6323" s="2">
        <f t="shared" si="98"/>
        <v>45201</v>
      </c>
      <c r="D6323" t="s">
        <v>1040</v>
      </c>
      <c r="E6323" t="s">
        <v>8940</v>
      </c>
      <c r="F6323" t="s">
        <v>136</v>
      </c>
      <c r="G6323" t="s">
        <v>30</v>
      </c>
      <c r="H6323" t="s">
        <v>40</v>
      </c>
      <c r="I6323">
        <v>2</v>
      </c>
      <c r="J6323">
        <v>2337.83</v>
      </c>
      <c r="K6323">
        <v>1882.71</v>
      </c>
      <c r="L6323">
        <v>4675.66</v>
      </c>
      <c r="M6323">
        <v>3765.42</v>
      </c>
      <c r="N6323" t="s">
        <v>14173</v>
      </c>
      <c r="O6323" t="s">
        <v>14172</v>
      </c>
      <c r="P6323" t="s">
        <v>112</v>
      </c>
      <c r="Q6323">
        <v>13.082700000000001</v>
      </c>
      <c r="R6323">
        <v>80.270700000000005</v>
      </c>
      <c r="S6323" t="s">
        <v>340</v>
      </c>
      <c r="T6323" t="s">
        <v>339</v>
      </c>
      <c r="U6323" t="s">
        <v>77</v>
      </c>
      <c r="V6323" t="s">
        <v>9</v>
      </c>
    </row>
    <row r="6324" spans="1:22">
      <c r="A6324" t="s">
        <v>14171</v>
      </c>
      <c r="B6324" s="2">
        <v>45330.814583333333</v>
      </c>
      <c r="C6324" s="2">
        <f t="shared" si="98"/>
        <v>45327</v>
      </c>
      <c r="D6324" t="s">
        <v>1035</v>
      </c>
      <c r="E6324" t="s">
        <v>14170</v>
      </c>
      <c r="F6324" t="s">
        <v>201</v>
      </c>
      <c r="G6324" t="s">
        <v>17</v>
      </c>
      <c r="H6324" t="s">
        <v>29</v>
      </c>
      <c r="I6324">
        <v>1</v>
      </c>
      <c r="J6324">
        <v>1710.31</v>
      </c>
      <c r="K6324">
        <v>1058.32</v>
      </c>
      <c r="L6324">
        <v>1710.31</v>
      </c>
      <c r="M6324">
        <v>1058.32</v>
      </c>
      <c r="N6324" t="s">
        <v>14169</v>
      </c>
      <c r="O6324" t="s">
        <v>14168</v>
      </c>
      <c r="P6324" t="s">
        <v>121</v>
      </c>
      <c r="Q6324">
        <v>9.9252000000000002</v>
      </c>
      <c r="R6324">
        <v>78.119799999999998</v>
      </c>
      <c r="S6324" t="s">
        <v>762</v>
      </c>
      <c r="T6324" t="s">
        <v>761</v>
      </c>
      <c r="U6324" t="s">
        <v>23</v>
      </c>
      <c r="V6324" t="s">
        <v>212</v>
      </c>
    </row>
    <row r="6325" spans="1:22">
      <c r="A6325" t="s">
        <v>14167</v>
      </c>
      <c r="B6325" s="2">
        <v>45548.747916666667</v>
      </c>
      <c r="C6325" s="2">
        <f t="shared" si="98"/>
        <v>45544</v>
      </c>
      <c r="D6325" t="s">
        <v>1030</v>
      </c>
      <c r="E6325" t="s">
        <v>10728</v>
      </c>
      <c r="F6325" t="s">
        <v>73</v>
      </c>
      <c r="G6325" t="s">
        <v>106</v>
      </c>
      <c r="H6325" t="s">
        <v>16</v>
      </c>
      <c r="I6325">
        <v>2</v>
      </c>
      <c r="J6325">
        <v>577.74</v>
      </c>
      <c r="K6325">
        <v>357.83</v>
      </c>
      <c r="L6325">
        <v>1155.48</v>
      </c>
      <c r="M6325">
        <v>715.66</v>
      </c>
      <c r="N6325" t="s">
        <v>14166</v>
      </c>
      <c r="O6325" t="s">
        <v>14165</v>
      </c>
      <c r="P6325" t="s">
        <v>121</v>
      </c>
      <c r="Q6325">
        <v>9.9252000000000002</v>
      </c>
      <c r="R6325">
        <v>78.119799999999998</v>
      </c>
      <c r="S6325" t="s">
        <v>454</v>
      </c>
      <c r="T6325" t="s">
        <v>453</v>
      </c>
      <c r="U6325" t="s">
        <v>46</v>
      </c>
      <c r="V6325" t="s">
        <v>45</v>
      </c>
    </row>
    <row r="6326" spans="1:22">
      <c r="A6326" t="s">
        <v>14164</v>
      </c>
      <c r="B6326" s="2">
        <v>45470.715277777781</v>
      </c>
      <c r="C6326" s="2">
        <f t="shared" si="98"/>
        <v>45467</v>
      </c>
      <c r="D6326" t="s">
        <v>1025</v>
      </c>
      <c r="E6326" t="s">
        <v>1024</v>
      </c>
      <c r="F6326" t="s">
        <v>18</v>
      </c>
      <c r="G6326" t="s">
        <v>115</v>
      </c>
      <c r="H6326" t="s">
        <v>63</v>
      </c>
      <c r="I6326">
        <v>2</v>
      </c>
      <c r="J6326">
        <v>1508.61</v>
      </c>
      <c r="K6326">
        <v>1082.97</v>
      </c>
      <c r="L6326">
        <v>3017.22</v>
      </c>
      <c r="M6326">
        <v>2165.94</v>
      </c>
      <c r="N6326" t="s">
        <v>14163</v>
      </c>
      <c r="O6326" t="s">
        <v>14162</v>
      </c>
      <c r="P6326" t="s">
        <v>112</v>
      </c>
      <c r="Q6326">
        <v>13.082700000000001</v>
      </c>
      <c r="R6326">
        <v>80.270700000000005</v>
      </c>
      <c r="S6326" t="s">
        <v>193</v>
      </c>
      <c r="T6326" t="s">
        <v>192</v>
      </c>
      <c r="U6326" t="s">
        <v>10</v>
      </c>
      <c r="V6326" t="s">
        <v>9</v>
      </c>
    </row>
    <row r="6327" spans="1:22">
      <c r="A6327" t="s">
        <v>14161</v>
      </c>
      <c r="B6327" s="2">
        <v>45091.836805555555</v>
      </c>
      <c r="C6327" s="2">
        <f t="shared" si="98"/>
        <v>45089</v>
      </c>
      <c r="D6327" t="s">
        <v>1020</v>
      </c>
      <c r="E6327" t="s">
        <v>14160</v>
      </c>
      <c r="F6327" t="s">
        <v>83</v>
      </c>
      <c r="G6327" t="s">
        <v>17</v>
      </c>
      <c r="H6327" t="s">
        <v>29</v>
      </c>
      <c r="I6327">
        <v>1</v>
      </c>
      <c r="J6327">
        <v>1370.72</v>
      </c>
      <c r="K6327">
        <v>1051.49</v>
      </c>
      <c r="L6327">
        <v>1370.72</v>
      </c>
      <c r="M6327">
        <v>1051.49</v>
      </c>
      <c r="N6327" t="s">
        <v>14159</v>
      </c>
      <c r="O6327" t="s">
        <v>14158</v>
      </c>
      <c r="P6327" t="s">
        <v>112</v>
      </c>
      <c r="Q6327">
        <v>13.082700000000001</v>
      </c>
      <c r="R6327">
        <v>80.270700000000005</v>
      </c>
      <c r="S6327" t="s">
        <v>906</v>
      </c>
      <c r="T6327" t="s">
        <v>905</v>
      </c>
      <c r="U6327" t="s">
        <v>77</v>
      </c>
      <c r="V6327" t="s">
        <v>22</v>
      </c>
    </row>
    <row r="6328" spans="1:22">
      <c r="A6328" t="s">
        <v>14157</v>
      </c>
      <c r="B6328" s="2">
        <v>45501.419444444444</v>
      </c>
      <c r="C6328" s="2">
        <f t="shared" si="98"/>
        <v>45495</v>
      </c>
      <c r="D6328" t="s">
        <v>1015</v>
      </c>
      <c r="E6328" t="s">
        <v>3319</v>
      </c>
      <c r="F6328" t="s">
        <v>201</v>
      </c>
      <c r="G6328" t="s">
        <v>91</v>
      </c>
      <c r="H6328" t="s">
        <v>63</v>
      </c>
      <c r="I6328">
        <v>1</v>
      </c>
      <c r="J6328">
        <v>2126.89</v>
      </c>
      <c r="K6328">
        <v>1293.22</v>
      </c>
      <c r="L6328">
        <v>2126.89</v>
      </c>
      <c r="M6328">
        <v>1293.22</v>
      </c>
      <c r="N6328" t="s">
        <v>14156</v>
      </c>
      <c r="O6328" t="s">
        <v>14155</v>
      </c>
      <c r="P6328" t="s">
        <v>49</v>
      </c>
      <c r="Q6328">
        <v>12.916499999999999</v>
      </c>
      <c r="R6328">
        <v>79.132499999999993</v>
      </c>
      <c r="S6328" t="s">
        <v>250</v>
      </c>
      <c r="T6328" t="s">
        <v>249</v>
      </c>
      <c r="U6328" t="s">
        <v>10</v>
      </c>
      <c r="V6328" t="s">
        <v>9</v>
      </c>
    </row>
    <row r="6329" spans="1:22">
      <c r="A6329" t="s">
        <v>14154</v>
      </c>
      <c r="B6329" s="2">
        <v>44934.436111111114</v>
      </c>
      <c r="C6329" s="2">
        <f t="shared" si="98"/>
        <v>44928</v>
      </c>
      <c r="D6329" t="s">
        <v>1010</v>
      </c>
      <c r="E6329" t="s">
        <v>7105</v>
      </c>
      <c r="F6329" t="s">
        <v>166</v>
      </c>
      <c r="G6329" t="s">
        <v>41</v>
      </c>
      <c r="H6329" t="s">
        <v>29</v>
      </c>
      <c r="I6329">
        <v>2</v>
      </c>
      <c r="J6329">
        <v>535.07000000000005</v>
      </c>
      <c r="K6329">
        <v>474.06</v>
      </c>
      <c r="L6329">
        <v>1070.1400000000001</v>
      </c>
      <c r="M6329">
        <v>948.12</v>
      </c>
      <c r="N6329" t="s">
        <v>14153</v>
      </c>
      <c r="O6329" t="s">
        <v>14152</v>
      </c>
      <c r="P6329" t="s">
        <v>112</v>
      </c>
      <c r="Q6329">
        <v>13.082700000000001</v>
      </c>
      <c r="R6329">
        <v>80.270700000000005</v>
      </c>
      <c r="S6329" t="s">
        <v>735</v>
      </c>
      <c r="T6329" t="s">
        <v>734</v>
      </c>
      <c r="U6329" t="s">
        <v>46</v>
      </c>
      <c r="V6329" t="s">
        <v>45</v>
      </c>
    </row>
    <row r="6330" spans="1:22">
      <c r="A6330" t="s">
        <v>14151</v>
      </c>
      <c r="B6330" s="2">
        <v>45377.72152777778</v>
      </c>
      <c r="C6330" s="2">
        <f t="shared" si="98"/>
        <v>45376</v>
      </c>
      <c r="D6330" t="s">
        <v>1005</v>
      </c>
      <c r="E6330" t="s">
        <v>14150</v>
      </c>
      <c r="F6330" t="s">
        <v>64</v>
      </c>
      <c r="G6330" t="s">
        <v>17</v>
      </c>
      <c r="H6330" t="s">
        <v>16</v>
      </c>
      <c r="I6330">
        <v>1</v>
      </c>
      <c r="J6330">
        <v>543.1</v>
      </c>
      <c r="K6330">
        <v>365.68</v>
      </c>
      <c r="L6330">
        <v>543.1</v>
      </c>
      <c r="M6330">
        <v>365.68</v>
      </c>
      <c r="N6330" t="s">
        <v>14149</v>
      </c>
      <c r="O6330" t="s">
        <v>14148</v>
      </c>
      <c r="P6330" t="s">
        <v>13</v>
      </c>
      <c r="Q6330">
        <v>11.664300000000001</v>
      </c>
      <c r="R6330">
        <v>78.146000000000001</v>
      </c>
      <c r="S6330" t="s">
        <v>413</v>
      </c>
      <c r="T6330" t="s">
        <v>412</v>
      </c>
      <c r="U6330" t="s">
        <v>46</v>
      </c>
      <c r="V6330" t="s">
        <v>45</v>
      </c>
    </row>
    <row r="6331" spans="1:22">
      <c r="A6331" t="s">
        <v>14147</v>
      </c>
      <c r="B6331" s="2">
        <v>45325.615277777775</v>
      </c>
      <c r="C6331" s="2">
        <f t="shared" si="98"/>
        <v>45320</v>
      </c>
      <c r="D6331" t="s">
        <v>1000</v>
      </c>
      <c r="E6331" t="s">
        <v>5225</v>
      </c>
      <c r="F6331" t="s">
        <v>64</v>
      </c>
      <c r="G6331" t="s">
        <v>82</v>
      </c>
      <c r="H6331" t="s">
        <v>40</v>
      </c>
      <c r="I6331">
        <v>3</v>
      </c>
      <c r="J6331">
        <v>1359.92</v>
      </c>
      <c r="K6331">
        <v>920.98</v>
      </c>
      <c r="L6331">
        <v>4079.76</v>
      </c>
      <c r="M6331">
        <v>2762.94</v>
      </c>
      <c r="N6331" t="s">
        <v>14146</v>
      </c>
      <c r="O6331" t="s">
        <v>14145</v>
      </c>
      <c r="P6331" t="s">
        <v>13</v>
      </c>
      <c r="Q6331">
        <v>11.664300000000001</v>
      </c>
      <c r="R6331">
        <v>78.146000000000001</v>
      </c>
      <c r="S6331" t="s">
        <v>784</v>
      </c>
      <c r="T6331" t="s">
        <v>783</v>
      </c>
      <c r="U6331" t="s">
        <v>46</v>
      </c>
      <c r="V6331" t="s">
        <v>45</v>
      </c>
    </row>
    <row r="6332" spans="1:22">
      <c r="A6332" t="s">
        <v>14144</v>
      </c>
      <c r="B6332" s="2">
        <v>45074.669444444444</v>
      </c>
      <c r="C6332" s="2">
        <f t="shared" si="98"/>
        <v>45068</v>
      </c>
      <c r="D6332" t="s">
        <v>995</v>
      </c>
      <c r="E6332" t="s">
        <v>5221</v>
      </c>
      <c r="F6332" t="s">
        <v>64</v>
      </c>
      <c r="G6332" t="s">
        <v>41</v>
      </c>
      <c r="H6332" t="s">
        <v>16</v>
      </c>
      <c r="I6332">
        <v>1</v>
      </c>
      <c r="J6332">
        <v>1180.9000000000001</v>
      </c>
      <c r="K6332">
        <v>937.99</v>
      </c>
      <c r="L6332">
        <v>1180.9000000000001</v>
      </c>
      <c r="M6332">
        <v>937.99</v>
      </c>
      <c r="N6332" t="s">
        <v>14143</v>
      </c>
      <c r="O6332" t="s">
        <v>14142</v>
      </c>
      <c r="P6332" t="s">
        <v>13</v>
      </c>
      <c r="Q6332">
        <v>11.664300000000001</v>
      </c>
      <c r="R6332">
        <v>78.146000000000001</v>
      </c>
      <c r="S6332" t="s">
        <v>319</v>
      </c>
      <c r="T6332" t="s">
        <v>318</v>
      </c>
      <c r="U6332" t="s">
        <v>23</v>
      </c>
      <c r="V6332" t="s">
        <v>9</v>
      </c>
    </row>
    <row r="6333" spans="1:22">
      <c r="A6333" t="s">
        <v>14141</v>
      </c>
      <c r="B6333" s="2">
        <v>45120.745833333334</v>
      </c>
      <c r="C6333" s="2">
        <f t="shared" si="98"/>
        <v>45117</v>
      </c>
      <c r="D6333" t="s">
        <v>990</v>
      </c>
      <c r="E6333" t="s">
        <v>3300</v>
      </c>
      <c r="F6333" t="s">
        <v>73</v>
      </c>
      <c r="G6333" t="s">
        <v>17</v>
      </c>
      <c r="H6333" t="s">
        <v>63</v>
      </c>
      <c r="I6333">
        <v>2</v>
      </c>
      <c r="J6333">
        <v>1541.08</v>
      </c>
      <c r="K6333">
        <v>1316.92</v>
      </c>
      <c r="L6333">
        <v>3082.16</v>
      </c>
      <c r="M6333">
        <v>2633.84</v>
      </c>
      <c r="N6333" t="s">
        <v>14140</v>
      </c>
      <c r="O6333" t="s">
        <v>14139</v>
      </c>
      <c r="P6333" t="s">
        <v>68</v>
      </c>
      <c r="Q6333">
        <v>11.34</v>
      </c>
      <c r="R6333">
        <v>77.717200000000005</v>
      </c>
      <c r="S6333" t="s">
        <v>146</v>
      </c>
      <c r="T6333" t="s">
        <v>145</v>
      </c>
      <c r="U6333" t="s">
        <v>10</v>
      </c>
      <c r="V6333" t="s">
        <v>9</v>
      </c>
    </row>
    <row r="6334" spans="1:22">
      <c r="A6334" t="s">
        <v>14138</v>
      </c>
      <c r="B6334" s="2">
        <v>45547.861111111109</v>
      </c>
      <c r="C6334" s="2">
        <f t="shared" si="98"/>
        <v>45544</v>
      </c>
      <c r="D6334" t="s">
        <v>985</v>
      </c>
      <c r="E6334" t="s">
        <v>14137</v>
      </c>
      <c r="F6334" t="s">
        <v>64</v>
      </c>
      <c r="G6334" t="s">
        <v>106</v>
      </c>
      <c r="H6334" t="s">
        <v>29</v>
      </c>
      <c r="I6334">
        <v>2</v>
      </c>
      <c r="J6334">
        <v>938.42</v>
      </c>
      <c r="K6334">
        <v>631.03</v>
      </c>
      <c r="L6334">
        <v>1876.84</v>
      </c>
      <c r="M6334">
        <v>1262.06</v>
      </c>
      <c r="N6334" t="s">
        <v>14136</v>
      </c>
      <c r="O6334" t="s">
        <v>14135</v>
      </c>
      <c r="P6334" t="s">
        <v>112</v>
      </c>
      <c r="Q6334">
        <v>13.082700000000001</v>
      </c>
      <c r="R6334">
        <v>80.270700000000005</v>
      </c>
      <c r="S6334" t="s">
        <v>1238</v>
      </c>
      <c r="T6334" t="s">
        <v>1237</v>
      </c>
      <c r="U6334" t="s">
        <v>77</v>
      </c>
      <c r="V6334" t="s">
        <v>9</v>
      </c>
    </row>
    <row r="6335" spans="1:22">
      <c r="A6335" t="s">
        <v>14134</v>
      </c>
      <c r="B6335" s="2">
        <v>45184.591666666667</v>
      </c>
      <c r="C6335" s="2">
        <f t="shared" si="98"/>
        <v>45180</v>
      </c>
      <c r="D6335" t="s">
        <v>980</v>
      </c>
      <c r="E6335" t="s">
        <v>12432</v>
      </c>
      <c r="F6335" t="s">
        <v>18</v>
      </c>
      <c r="G6335" t="s">
        <v>17</v>
      </c>
      <c r="H6335" t="s">
        <v>40</v>
      </c>
      <c r="I6335">
        <v>4</v>
      </c>
      <c r="J6335">
        <v>1838.68</v>
      </c>
      <c r="K6335">
        <v>1147.1199999999999</v>
      </c>
      <c r="L6335">
        <v>7354.72</v>
      </c>
      <c r="M6335">
        <v>4588.4799999999996</v>
      </c>
      <c r="N6335" t="s">
        <v>14133</v>
      </c>
      <c r="O6335" t="s">
        <v>14132</v>
      </c>
      <c r="P6335" t="s">
        <v>121</v>
      </c>
      <c r="Q6335">
        <v>9.9252000000000002</v>
      </c>
      <c r="R6335">
        <v>78.119799999999998</v>
      </c>
      <c r="S6335" t="s">
        <v>1238</v>
      </c>
      <c r="T6335" t="s">
        <v>1237</v>
      </c>
      <c r="U6335" t="s">
        <v>10</v>
      </c>
      <c r="V6335" t="s">
        <v>9</v>
      </c>
    </row>
    <row r="6336" spans="1:22">
      <c r="A6336" t="s">
        <v>14131</v>
      </c>
      <c r="B6336" s="2">
        <v>45516.70416666667</v>
      </c>
      <c r="C6336" s="2">
        <f t="shared" si="98"/>
        <v>45516</v>
      </c>
      <c r="D6336" t="s">
        <v>975</v>
      </c>
      <c r="E6336" t="s">
        <v>5205</v>
      </c>
      <c r="F6336" t="s">
        <v>73</v>
      </c>
      <c r="G6336" t="s">
        <v>91</v>
      </c>
      <c r="H6336" t="s">
        <v>16</v>
      </c>
      <c r="I6336">
        <v>2</v>
      </c>
      <c r="J6336">
        <v>852.16</v>
      </c>
      <c r="K6336">
        <v>611.9</v>
      </c>
      <c r="L6336">
        <v>1704.32</v>
      </c>
      <c r="M6336">
        <v>1223.8</v>
      </c>
      <c r="N6336" t="s">
        <v>14130</v>
      </c>
      <c r="O6336" t="s">
        <v>14129</v>
      </c>
      <c r="P6336" t="s">
        <v>112</v>
      </c>
      <c r="Q6336">
        <v>13.082700000000001</v>
      </c>
      <c r="R6336">
        <v>80.270700000000005</v>
      </c>
      <c r="S6336" t="s">
        <v>564</v>
      </c>
      <c r="T6336" t="s">
        <v>563</v>
      </c>
      <c r="U6336" t="s">
        <v>77</v>
      </c>
      <c r="V6336" t="s">
        <v>22</v>
      </c>
    </row>
    <row r="6337" spans="1:22">
      <c r="A6337" t="s">
        <v>14128</v>
      </c>
      <c r="B6337" s="2">
        <v>45284.740277777775</v>
      </c>
      <c r="C6337" s="2">
        <f t="shared" si="98"/>
        <v>45278</v>
      </c>
      <c r="D6337" t="s">
        <v>970</v>
      </c>
      <c r="E6337" t="s">
        <v>969</v>
      </c>
      <c r="F6337" t="s">
        <v>31</v>
      </c>
      <c r="G6337" t="s">
        <v>41</v>
      </c>
      <c r="H6337" t="s">
        <v>16</v>
      </c>
      <c r="I6337">
        <v>3</v>
      </c>
      <c r="J6337">
        <v>2336.2600000000002</v>
      </c>
      <c r="K6337">
        <v>1547.69</v>
      </c>
      <c r="L6337">
        <v>7008.78</v>
      </c>
      <c r="M6337">
        <v>4643.07</v>
      </c>
      <c r="N6337" t="s">
        <v>14127</v>
      </c>
      <c r="O6337" t="s">
        <v>14126</v>
      </c>
      <c r="P6337" t="s">
        <v>121</v>
      </c>
      <c r="Q6337">
        <v>9.9252000000000002</v>
      </c>
      <c r="R6337">
        <v>78.119799999999998</v>
      </c>
      <c r="S6337" t="s">
        <v>326</v>
      </c>
      <c r="T6337" t="s">
        <v>325</v>
      </c>
      <c r="U6337" t="s">
        <v>57</v>
      </c>
      <c r="V6337" t="s">
        <v>22</v>
      </c>
    </row>
    <row r="6338" spans="1:22">
      <c r="A6338" t="s">
        <v>14125</v>
      </c>
      <c r="B6338" s="2">
        <v>45374.902083333334</v>
      </c>
      <c r="C6338" s="2">
        <f t="shared" si="98"/>
        <v>45369</v>
      </c>
      <c r="D6338" t="s">
        <v>965</v>
      </c>
      <c r="E6338" t="s">
        <v>964</v>
      </c>
      <c r="F6338" t="s">
        <v>31</v>
      </c>
      <c r="G6338" t="s">
        <v>91</v>
      </c>
      <c r="H6338" t="s">
        <v>52</v>
      </c>
      <c r="I6338">
        <v>2</v>
      </c>
      <c r="J6338">
        <v>223.37</v>
      </c>
      <c r="K6338">
        <v>155.19999999999999</v>
      </c>
      <c r="L6338">
        <v>446.74</v>
      </c>
      <c r="M6338">
        <v>310.39999999999998</v>
      </c>
      <c r="N6338" t="s">
        <v>14124</v>
      </c>
      <c r="O6338" t="s">
        <v>14123</v>
      </c>
      <c r="P6338" t="s">
        <v>49</v>
      </c>
      <c r="Q6338">
        <v>12.916499999999999</v>
      </c>
      <c r="R6338">
        <v>79.132499999999993</v>
      </c>
      <c r="S6338" t="s">
        <v>295</v>
      </c>
      <c r="T6338" t="s">
        <v>294</v>
      </c>
      <c r="U6338" t="s">
        <v>57</v>
      </c>
      <c r="V6338" t="s">
        <v>45</v>
      </c>
    </row>
    <row r="6339" spans="1:22">
      <c r="A6339" t="s">
        <v>14122</v>
      </c>
      <c r="B6339" s="2">
        <v>45095.65625</v>
      </c>
      <c r="C6339" s="2">
        <f t="shared" ref="C6339:C6402" si="99">INT(B6339) - WEEKDAY(INT(B6339), 2) + 1</f>
        <v>45089</v>
      </c>
      <c r="D6339" t="s">
        <v>960</v>
      </c>
      <c r="E6339" t="s">
        <v>14121</v>
      </c>
      <c r="F6339" t="s">
        <v>166</v>
      </c>
      <c r="G6339" t="s">
        <v>30</v>
      </c>
      <c r="H6339" t="s">
        <v>52</v>
      </c>
      <c r="I6339">
        <v>2</v>
      </c>
      <c r="J6339">
        <v>2014.17</v>
      </c>
      <c r="K6339">
        <v>1434.3</v>
      </c>
      <c r="L6339">
        <v>4028.34</v>
      </c>
      <c r="M6339">
        <v>2868.6</v>
      </c>
      <c r="N6339" t="s">
        <v>14120</v>
      </c>
      <c r="O6339" t="s">
        <v>14119</v>
      </c>
      <c r="P6339" t="s">
        <v>49</v>
      </c>
      <c r="Q6339">
        <v>12.916499999999999</v>
      </c>
      <c r="R6339">
        <v>79.132499999999993</v>
      </c>
      <c r="S6339" t="s">
        <v>193</v>
      </c>
      <c r="T6339" t="s">
        <v>192</v>
      </c>
      <c r="U6339" t="s">
        <v>46</v>
      </c>
      <c r="V6339" t="s">
        <v>9</v>
      </c>
    </row>
    <row r="6340" spans="1:22">
      <c r="A6340" t="s">
        <v>14118</v>
      </c>
      <c r="B6340" s="2">
        <v>45403.416666666664</v>
      </c>
      <c r="C6340" s="2">
        <f t="shared" si="99"/>
        <v>45397</v>
      </c>
      <c r="D6340" t="s">
        <v>955</v>
      </c>
      <c r="E6340" t="s">
        <v>14117</v>
      </c>
      <c r="F6340" t="s">
        <v>136</v>
      </c>
      <c r="G6340" t="s">
        <v>53</v>
      </c>
      <c r="H6340" t="s">
        <v>71</v>
      </c>
      <c r="I6340">
        <v>2</v>
      </c>
      <c r="J6340">
        <v>1745.27</v>
      </c>
      <c r="K6340">
        <v>1399.89</v>
      </c>
      <c r="L6340">
        <v>3490.54</v>
      </c>
      <c r="M6340">
        <v>2799.78</v>
      </c>
      <c r="N6340" t="s">
        <v>14116</v>
      </c>
      <c r="O6340" t="s">
        <v>14115</v>
      </c>
      <c r="P6340" t="s">
        <v>68</v>
      </c>
      <c r="Q6340">
        <v>11.34</v>
      </c>
      <c r="R6340">
        <v>77.717200000000005</v>
      </c>
      <c r="S6340" t="s">
        <v>176</v>
      </c>
      <c r="T6340" t="s">
        <v>175</v>
      </c>
      <c r="U6340" t="s">
        <v>57</v>
      </c>
      <c r="V6340" t="s">
        <v>9</v>
      </c>
    </row>
    <row r="6341" spans="1:22">
      <c r="A6341" t="s">
        <v>14114</v>
      </c>
      <c r="B6341" s="2">
        <v>45451.78125</v>
      </c>
      <c r="C6341" s="2">
        <f t="shared" si="99"/>
        <v>45446</v>
      </c>
      <c r="D6341" t="s">
        <v>950</v>
      </c>
      <c r="E6341" t="s">
        <v>14113</v>
      </c>
      <c r="F6341" t="s">
        <v>83</v>
      </c>
      <c r="G6341" t="s">
        <v>91</v>
      </c>
      <c r="H6341" t="s">
        <v>52</v>
      </c>
      <c r="I6341">
        <v>2</v>
      </c>
      <c r="J6341">
        <v>328.02</v>
      </c>
      <c r="K6341">
        <v>215.99</v>
      </c>
      <c r="L6341">
        <v>656.04</v>
      </c>
      <c r="M6341">
        <v>431.98</v>
      </c>
      <c r="N6341" t="s">
        <v>14112</v>
      </c>
      <c r="O6341" t="s">
        <v>14111</v>
      </c>
      <c r="P6341" t="s">
        <v>13</v>
      </c>
      <c r="Q6341">
        <v>11.664300000000001</v>
      </c>
      <c r="R6341">
        <v>78.146000000000001</v>
      </c>
      <c r="S6341" t="s">
        <v>59</v>
      </c>
      <c r="T6341" t="s">
        <v>58</v>
      </c>
      <c r="U6341" t="s">
        <v>23</v>
      </c>
      <c r="V6341" t="s">
        <v>9</v>
      </c>
    </row>
    <row r="6342" spans="1:22">
      <c r="A6342" t="s">
        <v>14110</v>
      </c>
      <c r="B6342" s="2">
        <v>45510.782638888886</v>
      </c>
      <c r="C6342" s="2">
        <f t="shared" si="99"/>
        <v>45509</v>
      </c>
      <c r="D6342" t="s">
        <v>945</v>
      </c>
      <c r="E6342" t="s">
        <v>5182</v>
      </c>
      <c r="F6342" t="s">
        <v>136</v>
      </c>
      <c r="G6342" t="s">
        <v>17</v>
      </c>
      <c r="H6342" t="s">
        <v>52</v>
      </c>
      <c r="I6342">
        <v>1</v>
      </c>
      <c r="J6342">
        <v>1247.05</v>
      </c>
      <c r="K6342">
        <v>1097.6099999999999</v>
      </c>
      <c r="L6342">
        <v>1247.05</v>
      </c>
      <c r="M6342">
        <v>1097.6099999999999</v>
      </c>
      <c r="N6342" t="s">
        <v>14109</v>
      </c>
      <c r="O6342" t="s">
        <v>14108</v>
      </c>
      <c r="P6342" t="s">
        <v>49</v>
      </c>
      <c r="Q6342">
        <v>12.916499999999999</v>
      </c>
      <c r="R6342">
        <v>79.132499999999993</v>
      </c>
      <c r="S6342" t="s">
        <v>420</v>
      </c>
      <c r="T6342" t="s">
        <v>419</v>
      </c>
      <c r="U6342" t="s">
        <v>77</v>
      </c>
      <c r="V6342" t="s">
        <v>45</v>
      </c>
    </row>
    <row r="6343" spans="1:22">
      <c r="A6343" t="s">
        <v>14107</v>
      </c>
      <c r="B6343" s="2">
        <v>44998.765972222223</v>
      </c>
      <c r="C6343" s="2">
        <f t="shared" si="99"/>
        <v>44998</v>
      </c>
      <c r="D6343" t="s">
        <v>940</v>
      </c>
      <c r="E6343" t="s">
        <v>14106</v>
      </c>
      <c r="F6343" t="s">
        <v>64</v>
      </c>
      <c r="G6343" t="s">
        <v>41</v>
      </c>
      <c r="H6343" t="s">
        <v>16</v>
      </c>
      <c r="I6343">
        <v>1</v>
      </c>
      <c r="J6343">
        <v>1387.18</v>
      </c>
      <c r="K6343">
        <v>1058.8599999999999</v>
      </c>
      <c r="L6343">
        <v>1387.18</v>
      </c>
      <c r="M6343">
        <v>1058.8599999999999</v>
      </c>
      <c r="N6343" t="s">
        <v>14105</v>
      </c>
      <c r="O6343" t="s">
        <v>14104</v>
      </c>
      <c r="P6343" t="s">
        <v>37</v>
      </c>
      <c r="Q6343">
        <v>10.7905</v>
      </c>
      <c r="R6343">
        <v>78.704700000000003</v>
      </c>
      <c r="S6343" t="s">
        <v>206</v>
      </c>
      <c r="T6343" t="s">
        <v>205</v>
      </c>
      <c r="U6343" t="s">
        <v>23</v>
      </c>
      <c r="V6343" t="s">
        <v>9</v>
      </c>
    </row>
    <row r="6344" spans="1:22">
      <c r="A6344" t="s">
        <v>14103</v>
      </c>
      <c r="B6344" s="2">
        <v>45054.709722222222</v>
      </c>
      <c r="C6344" s="2">
        <f t="shared" si="99"/>
        <v>45054</v>
      </c>
      <c r="D6344" t="s">
        <v>935</v>
      </c>
      <c r="E6344" t="s">
        <v>14102</v>
      </c>
      <c r="F6344" t="s">
        <v>18</v>
      </c>
      <c r="G6344" t="s">
        <v>30</v>
      </c>
      <c r="H6344" t="s">
        <v>40</v>
      </c>
      <c r="I6344">
        <v>3</v>
      </c>
      <c r="J6344">
        <v>1925.66</v>
      </c>
      <c r="K6344">
        <v>1521.21</v>
      </c>
      <c r="L6344">
        <v>5776.98</v>
      </c>
      <c r="M6344">
        <v>4563.63</v>
      </c>
      <c r="N6344" t="s">
        <v>14101</v>
      </c>
      <c r="O6344" t="s">
        <v>14100</v>
      </c>
      <c r="P6344" t="s">
        <v>49</v>
      </c>
      <c r="Q6344">
        <v>12.916499999999999</v>
      </c>
      <c r="R6344">
        <v>79.132499999999993</v>
      </c>
      <c r="S6344" t="s">
        <v>36</v>
      </c>
      <c r="T6344" t="s">
        <v>35</v>
      </c>
      <c r="U6344" t="s">
        <v>10</v>
      </c>
      <c r="V6344" t="s">
        <v>9</v>
      </c>
    </row>
    <row r="6345" spans="1:22">
      <c r="A6345" t="s">
        <v>14099</v>
      </c>
      <c r="B6345" s="2">
        <v>45537.490972222222</v>
      </c>
      <c r="C6345" s="2">
        <f t="shared" si="99"/>
        <v>45537</v>
      </c>
      <c r="D6345" t="s">
        <v>930</v>
      </c>
      <c r="E6345" t="s">
        <v>929</v>
      </c>
      <c r="F6345" t="s">
        <v>18</v>
      </c>
      <c r="G6345" t="s">
        <v>53</v>
      </c>
      <c r="H6345" t="s">
        <v>71</v>
      </c>
      <c r="I6345">
        <v>2</v>
      </c>
      <c r="J6345">
        <v>1285.45</v>
      </c>
      <c r="K6345">
        <v>778.2</v>
      </c>
      <c r="L6345">
        <v>2570.9</v>
      </c>
      <c r="M6345">
        <v>1556.4</v>
      </c>
      <c r="N6345" t="s">
        <v>14098</v>
      </c>
      <c r="O6345" t="s">
        <v>14097</v>
      </c>
      <c r="P6345" t="s">
        <v>121</v>
      </c>
      <c r="Q6345">
        <v>9.9252000000000002</v>
      </c>
      <c r="R6345">
        <v>78.119799999999998</v>
      </c>
      <c r="S6345" t="s">
        <v>257</v>
      </c>
      <c r="T6345" t="s">
        <v>256</v>
      </c>
      <c r="U6345" t="s">
        <v>46</v>
      </c>
      <c r="V6345" t="s">
        <v>9</v>
      </c>
    </row>
    <row r="6346" spans="1:22">
      <c r="A6346" t="s">
        <v>14096</v>
      </c>
      <c r="B6346" s="2">
        <v>44978.71597222222</v>
      </c>
      <c r="C6346" s="2">
        <f t="shared" si="99"/>
        <v>44977</v>
      </c>
      <c r="D6346" t="s">
        <v>925</v>
      </c>
      <c r="E6346" t="s">
        <v>3252</v>
      </c>
      <c r="F6346" t="s">
        <v>73</v>
      </c>
      <c r="G6346" t="s">
        <v>115</v>
      </c>
      <c r="H6346" t="s">
        <v>63</v>
      </c>
      <c r="I6346">
        <v>1</v>
      </c>
      <c r="J6346">
        <v>2006.4</v>
      </c>
      <c r="K6346">
        <v>1715.67</v>
      </c>
      <c r="L6346">
        <v>2006.4</v>
      </c>
      <c r="M6346">
        <v>1715.67</v>
      </c>
      <c r="N6346" t="s">
        <v>14095</v>
      </c>
      <c r="O6346" t="s">
        <v>14094</v>
      </c>
      <c r="P6346" t="s">
        <v>26</v>
      </c>
      <c r="Q6346">
        <v>11.0168</v>
      </c>
      <c r="R6346">
        <v>76.955799999999996</v>
      </c>
      <c r="S6346" t="s">
        <v>226</v>
      </c>
      <c r="T6346" t="s">
        <v>225</v>
      </c>
      <c r="U6346" t="s">
        <v>77</v>
      </c>
      <c r="V6346" t="s">
        <v>9</v>
      </c>
    </row>
    <row r="6347" spans="1:22">
      <c r="A6347" t="s">
        <v>14093</v>
      </c>
      <c r="B6347" s="2">
        <v>45013.663888888892</v>
      </c>
      <c r="C6347" s="2">
        <f t="shared" si="99"/>
        <v>45012</v>
      </c>
      <c r="D6347" t="s">
        <v>920</v>
      </c>
      <c r="E6347" t="s">
        <v>14092</v>
      </c>
      <c r="F6347" t="s">
        <v>73</v>
      </c>
      <c r="G6347" t="s">
        <v>30</v>
      </c>
      <c r="H6347" t="s">
        <v>52</v>
      </c>
      <c r="I6347">
        <v>1</v>
      </c>
      <c r="J6347">
        <v>2254.0500000000002</v>
      </c>
      <c r="K6347">
        <v>1837.55</v>
      </c>
      <c r="L6347">
        <v>2254.0500000000002</v>
      </c>
      <c r="M6347">
        <v>1837.55</v>
      </c>
      <c r="N6347" t="s">
        <v>14091</v>
      </c>
      <c r="O6347" t="s">
        <v>14090</v>
      </c>
      <c r="P6347" t="s">
        <v>26</v>
      </c>
      <c r="Q6347">
        <v>11.0168</v>
      </c>
      <c r="R6347">
        <v>76.955799999999996</v>
      </c>
      <c r="S6347" t="s">
        <v>364</v>
      </c>
      <c r="T6347" t="s">
        <v>363</v>
      </c>
      <c r="U6347" t="s">
        <v>46</v>
      </c>
      <c r="V6347" t="s">
        <v>45</v>
      </c>
    </row>
    <row r="6348" spans="1:22">
      <c r="A6348" t="s">
        <v>14089</v>
      </c>
      <c r="B6348" s="2">
        <v>45060.445833333331</v>
      </c>
      <c r="C6348" s="2">
        <f t="shared" si="99"/>
        <v>45054</v>
      </c>
      <c r="D6348" t="s">
        <v>915</v>
      </c>
      <c r="E6348" t="s">
        <v>914</v>
      </c>
      <c r="F6348" t="s">
        <v>201</v>
      </c>
      <c r="G6348" t="s">
        <v>41</v>
      </c>
      <c r="H6348" t="s">
        <v>63</v>
      </c>
      <c r="I6348">
        <v>1</v>
      </c>
      <c r="J6348">
        <v>1812.29</v>
      </c>
      <c r="K6348">
        <v>1437.4</v>
      </c>
      <c r="L6348">
        <v>1812.29</v>
      </c>
      <c r="M6348">
        <v>1437.4</v>
      </c>
      <c r="N6348" t="s">
        <v>14088</v>
      </c>
      <c r="O6348" t="s">
        <v>14087</v>
      </c>
      <c r="P6348" t="s">
        <v>49</v>
      </c>
      <c r="Q6348">
        <v>12.916499999999999</v>
      </c>
      <c r="R6348">
        <v>79.132499999999993</v>
      </c>
      <c r="S6348" t="s">
        <v>413</v>
      </c>
      <c r="T6348" t="s">
        <v>412</v>
      </c>
      <c r="U6348" t="s">
        <v>46</v>
      </c>
      <c r="V6348" t="s">
        <v>9</v>
      </c>
    </row>
    <row r="6349" spans="1:22">
      <c r="A6349" t="s">
        <v>14086</v>
      </c>
      <c r="B6349" s="2">
        <v>45089.654861111114</v>
      </c>
      <c r="C6349" s="2">
        <f t="shared" si="99"/>
        <v>45089</v>
      </c>
      <c r="D6349" t="s">
        <v>910</v>
      </c>
      <c r="E6349" t="s">
        <v>909</v>
      </c>
      <c r="F6349" t="s">
        <v>136</v>
      </c>
      <c r="G6349" t="s">
        <v>91</v>
      </c>
      <c r="H6349" t="s">
        <v>16</v>
      </c>
      <c r="I6349">
        <v>2</v>
      </c>
      <c r="J6349">
        <v>1695.46</v>
      </c>
      <c r="K6349">
        <v>1393.09</v>
      </c>
      <c r="L6349">
        <v>3390.92</v>
      </c>
      <c r="M6349">
        <v>2786.18</v>
      </c>
      <c r="N6349" t="s">
        <v>14085</v>
      </c>
      <c r="O6349" t="s">
        <v>14084</v>
      </c>
      <c r="P6349" t="s">
        <v>121</v>
      </c>
      <c r="Q6349">
        <v>9.9252000000000002</v>
      </c>
      <c r="R6349">
        <v>78.119799999999998</v>
      </c>
      <c r="S6349" t="s">
        <v>340</v>
      </c>
      <c r="T6349" t="s">
        <v>339</v>
      </c>
      <c r="U6349" t="s">
        <v>10</v>
      </c>
      <c r="V6349" t="s">
        <v>22</v>
      </c>
    </row>
    <row r="6350" spans="1:22">
      <c r="A6350" t="s">
        <v>14083</v>
      </c>
      <c r="B6350" s="2">
        <v>45331.592361111114</v>
      </c>
      <c r="C6350" s="2">
        <f t="shared" si="99"/>
        <v>45327</v>
      </c>
      <c r="D6350" t="s">
        <v>903</v>
      </c>
      <c r="E6350" t="s">
        <v>14082</v>
      </c>
      <c r="F6350" t="s">
        <v>64</v>
      </c>
      <c r="G6350" t="s">
        <v>41</v>
      </c>
      <c r="H6350" t="s">
        <v>52</v>
      </c>
      <c r="I6350">
        <v>2</v>
      </c>
      <c r="J6350">
        <v>1384.11</v>
      </c>
      <c r="K6350">
        <v>1030.23</v>
      </c>
      <c r="L6350">
        <v>2768.22</v>
      </c>
      <c r="M6350">
        <v>2060.46</v>
      </c>
      <c r="N6350" t="s">
        <v>14081</v>
      </c>
      <c r="O6350" t="s">
        <v>14080</v>
      </c>
      <c r="P6350" t="s">
        <v>49</v>
      </c>
      <c r="Q6350">
        <v>12.916499999999999</v>
      </c>
      <c r="R6350">
        <v>79.132499999999993</v>
      </c>
      <c r="S6350" t="s">
        <v>214</v>
      </c>
      <c r="T6350" t="s">
        <v>213</v>
      </c>
      <c r="U6350" t="s">
        <v>46</v>
      </c>
      <c r="V6350" t="s">
        <v>9</v>
      </c>
    </row>
    <row r="6351" spans="1:22">
      <c r="A6351" t="s">
        <v>14079</v>
      </c>
      <c r="B6351" s="2">
        <v>45574.618750000001</v>
      </c>
      <c r="C6351" s="2">
        <f t="shared" si="99"/>
        <v>45572</v>
      </c>
      <c r="D6351" t="s">
        <v>898</v>
      </c>
      <c r="E6351" t="s">
        <v>14078</v>
      </c>
      <c r="F6351" t="s">
        <v>31</v>
      </c>
      <c r="G6351" t="s">
        <v>41</v>
      </c>
      <c r="H6351" t="s">
        <v>63</v>
      </c>
      <c r="I6351">
        <v>1</v>
      </c>
      <c r="J6351">
        <v>1419.05</v>
      </c>
      <c r="K6351">
        <v>854.63</v>
      </c>
      <c r="L6351">
        <v>1419.05</v>
      </c>
      <c r="M6351">
        <v>854.63</v>
      </c>
      <c r="N6351" t="s">
        <v>14077</v>
      </c>
      <c r="O6351" t="s">
        <v>14076</v>
      </c>
      <c r="P6351" t="s">
        <v>121</v>
      </c>
      <c r="Q6351">
        <v>9.9252000000000002</v>
      </c>
      <c r="R6351">
        <v>78.119799999999998</v>
      </c>
      <c r="S6351" t="s">
        <v>784</v>
      </c>
      <c r="T6351" t="s">
        <v>783</v>
      </c>
      <c r="U6351" t="s">
        <v>10</v>
      </c>
      <c r="V6351" t="s">
        <v>9</v>
      </c>
    </row>
    <row r="6352" spans="1:22">
      <c r="A6352" t="s">
        <v>14075</v>
      </c>
      <c r="B6352" s="2">
        <v>44947.560416666667</v>
      </c>
      <c r="C6352" s="2">
        <f t="shared" si="99"/>
        <v>44942</v>
      </c>
      <c r="D6352" t="s">
        <v>893</v>
      </c>
      <c r="E6352" t="s">
        <v>5143</v>
      </c>
      <c r="F6352" t="s">
        <v>64</v>
      </c>
      <c r="G6352" t="s">
        <v>53</v>
      </c>
      <c r="H6352" t="s">
        <v>29</v>
      </c>
      <c r="I6352">
        <v>2</v>
      </c>
      <c r="J6352">
        <v>1347.74</v>
      </c>
      <c r="K6352">
        <v>1059.04</v>
      </c>
      <c r="L6352">
        <v>2695.48</v>
      </c>
      <c r="M6352">
        <v>2118.08</v>
      </c>
      <c r="N6352" t="s">
        <v>14074</v>
      </c>
      <c r="O6352" t="s">
        <v>14073</v>
      </c>
      <c r="P6352" t="s">
        <v>49</v>
      </c>
      <c r="Q6352">
        <v>12.916499999999999</v>
      </c>
      <c r="R6352">
        <v>79.132499999999993</v>
      </c>
      <c r="S6352" t="s">
        <v>146</v>
      </c>
      <c r="T6352" t="s">
        <v>145</v>
      </c>
      <c r="U6352" t="s">
        <v>57</v>
      </c>
      <c r="V6352" t="s">
        <v>9</v>
      </c>
    </row>
    <row r="6353" spans="1:22">
      <c r="A6353" t="s">
        <v>14072</v>
      </c>
      <c r="B6353" s="2">
        <v>45431.912499999999</v>
      </c>
      <c r="C6353" s="2">
        <f t="shared" si="99"/>
        <v>45425</v>
      </c>
      <c r="D6353" t="s">
        <v>888</v>
      </c>
      <c r="E6353" t="s">
        <v>7021</v>
      </c>
      <c r="F6353" t="s">
        <v>136</v>
      </c>
      <c r="G6353" t="s">
        <v>91</v>
      </c>
      <c r="H6353" t="s">
        <v>16</v>
      </c>
      <c r="I6353">
        <v>3</v>
      </c>
      <c r="J6353">
        <v>1992.12</v>
      </c>
      <c r="K6353">
        <v>1440.93</v>
      </c>
      <c r="L6353">
        <v>5976.36</v>
      </c>
      <c r="M6353">
        <v>4322.79</v>
      </c>
      <c r="N6353" t="s">
        <v>14071</v>
      </c>
      <c r="O6353" t="s">
        <v>14070</v>
      </c>
      <c r="P6353" t="s">
        <v>121</v>
      </c>
      <c r="Q6353">
        <v>9.9252000000000002</v>
      </c>
      <c r="R6353">
        <v>78.119799999999998</v>
      </c>
      <c r="S6353" t="s">
        <v>396</v>
      </c>
      <c r="T6353" t="s">
        <v>395</v>
      </c>
      <c r="U6353" t="s">
        <v>57</v>
      </c>
      <c r="V6353" t="s">
        <v>45</v>
      </c>
    </row>
    <row r="6354" spans="1:22">
      <c r="A6354" t="s">
        <v>14069</v>
      </c>
      <c r="B6354" s="2">
        <v>44986.731249999997</v>
      </c>
      <c r="C6354" s="2">
        <f t="shared" si="99"/>
        <v>44984</v>
      </c>
      <c r="D6354" t="s">
        <v>883</v>
      </c>
      <c r="E6354" t="s">
        <v>10628</v>
      </c>
      <c r="F6354" t="s">
        <v>136</v>
      </c>
      <c r="G6354" t="s">
        <v>106</v>
      </c>
      <c r="H6354" t="s">
        <v>71</v>
      </c>
      <c r="I6354">
        <v>1</v>
      </c>
      <c r="J6354">
        <v>1159.4000000000001</v>
      </c>
      <c r="K6354">
        <v>1014.45</v>
      </c>
      <c r="L6354">
        <v>1159.4000000000001</v>
      </c>
      <c r="M6354">
        <v>1014.45</v>
      </c>
      <c r="N6354" t="s">
        <v>14068</v>
      </c>
      <c r="O6354" t="s">
        <v>14067</v>
      </c>
      <c r="P6354" t="s">
        <v>60</v>
      </c>
      <c r="Q6354">
        <v>8.7139000000000006</v>
      </c>
      <c r="R6354">
        <v>77.756699999999995</v>
      </c>
      <c r="S6354" t="s">
        <v>340</v>
      </c>
      <c r="T6354" t="s">
        <v>339</v>
      </c>
      <c r="U6354" t="s">
        <v>46</v>
      </c>
      <c r="V6354" t="s">
        <v>9</v>
      </c>
    </row>
    <row r="6355" spans="1:22">
      <c r="A6355" t="s">
        <v>14066</v>
      </c>
      <c r="B6355" s="2">
        <v>44954.797222222223</v>
      </c>
      <c r="C6355" s="2">
        <f t="shared" si="99"/>
        <v>44949</v>
      </c>
      <c r="D6355" t="s">
        <v>878</v>
      </c>
      <c r="E6355" t="s">
        <v>5131</v>
      </c>
      <c r="F6355" t="s">
        <v>73</v>
      </c>
      <c r="G6355" t="s">
        <v>30</v>
      </c>
      <c r="H6355" t="s">
        <v>71</v>
      </c>
      <c r="I6355">
        <v>4</v>
      </c>
      <c r="J6355">
        <v>2064.5</v>
      </c>
      <c r="K6355">
        <v>1681.29</v>
      </c>
      <c r="L6355">
        <v>8258</v>
      </c>
      <c r="M6355">
        <v>6725.16</v>
      </c>
      <c r="N6355" t="s">
        <v>14065</v>
      </c>
      <c r="O6355" t="s">
        <v>14064</v>
      </c>
      <c r="P6355" t="s">
        <v>68</v>
      </c>
      <c r="Q6355">
        <v>11.34</v>
      </c>
      <c r="R6355">
        <v>77.717200000000005</v>
      </c>
      <c r="S6355" t="s">
        <v>153</v>
      </c>
      <c r="T6355" t="s">
        <v>152</v>
      </c>
      <c r="U6355" t="s">
        <v>77</v>
      </c>
      <c r="V6355" t="s">
        <v>9</v>
      </c>
    </row>
    <row r="6356" spans="1:22">
      <c r="A6356" t="s">
        <v>14063</v>
      </c>
      <c r="B6356" s="2">
        <v>44981.584722222222</v>
      </c>
      <c r="C6356" s="2">
        <f t="shared" si="99"/>
        <v>44977</v>
      </c>
      <c r="D6356" t="s">
        <v>873</v>
      </c>
      <c r="E6356" t="s">
        <v>5127</v>
      </c>
      <c r="F6356" t="s">
        <v>83</v>
      </c>
      <c r="G6356" t="s">
        <v>91</v>
      </c>
      <c r="H6356" t="s">
        <v>40</v>
      </c>
      <c r="I6356">
        <v>1</v>
      </c>
      <c r="J6356">
        <v>867.71</v>
      </c>
      <c r="K6356">
        <v>565.64</v>
      </c>
      <c r="L6356">
        <v>867.71</v>
      </c>
      <c r="M6356">
        <v>565.64</v>
      </c>
      <c r="N6356" t="s">
        <v>14062</v>
      </c>
      <c r="O6356" t="s">
        <v>14061</v>
      </c>
      <c r="P6356" t="s">
        <v>13</v>
      </c>
      <c r="Q6356">
        <v>11.664300000000001</v>
      </c>
      <c r="R6356">
        <v>78.146000000000001</v>
      </c>
      <c r="S6356" t="s">
        <v>214</v>
      </c>
      <c r="T6356" t="s">
        <v>213</v>
      </c>
      <c r="U6356" t="s">
        <v>23</v>
      </c>
      <c r="V6356" t="s">
        <v>212</v>
      </c>
    </row>
    <row r="6357" spans="1:22">
      <c r="A6357" t="s">
        <v>14060</v>
      </c>
      <c r="B6357" s="2">
        <v>45200.65</v>
      </c>
      <c r="C6357" s="2">
        <f t="shared" si="99"/>
        <v>45194</v>
      </c>
      <c r="D6357" t="s">
        <v>868</v>
      </c>
      <c r="E6357" t="s">
        <v>14059</v>
      </c>
      <c r="F6357" t="s">
        <v>136</v>
      </c>
      <c r="G6357" t="s">
        <v>115</v>
      </c>
      <c r="H6357" t="s">
        <v>52</v>
      </c>
      <c r="I6357">
        <v>3</v>
      </c>
      <c r="J6357">
        <v>1375.22</v>
      </c>
      <c r="K6357">
        <v>975.44</v>
      </c>
      <c r="L6357">
        <v>4125.66</v>
      </c>
      <c r="M6357">
        <v>2926.32</v>
      </c>
      <c r="N6357" t="s">
        <v>14058</v>
      </c>
      <c r="O6357" t="s">
        <v>14057</v>
      </c>
      <c r="P6357" t="s">
        <v>49</v>
      </c>
      <c r="Q6357">
        <v>12.916499999999999</v>
      </c>
      <c r="R6357">
        <v>79.132499999999993</v>
      </c>
      <c r="S6357" t="s">
        <v>513</v>
      </c>
      <c r="T6357" t="s">
        <v>512</v>
      </c>
      <c r="U6357" t="s">
        <v>77</v>
      </c>
      <c r="V6357" t="s">
        <v>45</v>
      </c>
    </row>
    <row r="6358" spans="1:22">
      <c r="A6358" t="s">
        <v>14056</v>
      </c>
      <c r="B6358" s="2">
        <v>45217.493055555555</v>
      </c>
      <c r="C6358" s="2">
        <f t="shared" si="99"/>
        <v>45215</v>
      </c>
      <c r="D6358" t="s">
        <v>863</v>
      </c>
      <c r="E6358" t="s">
        <v>14055</v>
      </c>
      <c r="F6358" t="s">
        <v>31</v>
      </c>
      <c r="G6358" t="s">
        <v>17</v>
      </c>
      <c r="H6358" t="s">
        <v>16</v>
      </c>
      <c r="I6358">
        <v>4</v>
      </c>
      <c r="J6358">
        <v>2099.83</v>
      </c>
      <c r="K6358">
        <v>1647.59</v>
      </c>
      <c r="L6358">
        <v>8399.32</v>
      </c>
      <c r="M6358">
        <v>6590.36</v>
      </c>
      <c r="N6358" t="s">
        <v>14054</v>
      </c>
      <c r="O6358" t="s">
        <v>14053</v>
      </c>
      <c r="P6358" t="s">
        <v>60</v>
      </c>
      <c r="Q6358">
        <v>8.7139000000000006</v>
      </c>
      <c r="R6358">
        <v>77.756699999999995</v>
      </c>
      <c r="S6358" t="s">
        <v>120</v>
      </c>
      <c r="T6358" t="s">
        <v>119</v>
      </c>
      <c r="U6358" t="s">
        <v>46</v>
      </c>
      <c r="V6358" t="s">
        <v>9</v>
      </c>
    </row>
    <row r="6359" spans="1:22">
      <c r="A6359" t="s">
        <v>14052</v>
      </c>
      <c r="B6359" s="2">
        <v>45346.662499999999</v>
      </c>
      <c r="C6359" s="2">
        <f t="shared" si="99"/>
        <v>45341</v>
      </c>
      <c r="D6359" t="s">
        <v>858</v>
      </c>
      <c r="E6359" t="s">
        <v>5116</v>
      </c>
      <c r="F6359" t="s">
        <v>166</v>
      </c>
      <c r="G6359" t="s">
        <v>91</v>
      </c>
      <c r="H6359" t="s">
        <v>16</v>
      </c>
      <c r="I6359">
        <v>2</v>
      </c>
      <c r="J6359">
        <v>1082.75</v>
      </c>
      <c r="K6359">
        <v>971.2</v>
      </c>
      <c r="L6359">
        <v>2165.5</v>
      </c>
      <c r="M6359">
        <v>1942.4</v>
      </c>
      <c r="N6359" t="s">
        <v>14051</v>
      </c>
      <c r="O6359" t="s">
        <v>14050</v>
      </c>
      <c r="P6359" t="s">
        <v>26</v>
      </c>
      <c r="Q6359">
        <v>11.0168</v>
      </c>
      <c r="R6359">
        <v>76.955799999999996</v>
      </c>
      <c r="S6359" t="s">
        <v>340</v>
      </c>
      <c r="T6359" t="s">
        <v>339</v>
      </c>
      <c r="U6359" t="s">
        <v>10</v>
      </c>
      <c r="V6359" t="s">
        <v>9</v>
      </c>
    </row>
    <row r="6360" spans="1:22">
      <c r="A6360" t="s">
        <v>14049</v>
      </c>
      <c r="B6360" s="2">
        <v>45021.70208333333</v>
      </c>
      <c r="C6360" s="2">
        <f t="shared" si="99"/>
        <v>45019</v>
      </c>
      <c r="D6360" t="s">
        <v>853</v>
      </c>
      <c r="E6360" t="s">
        <v>14048</v>
      </c>
      <c r="F6360" t="s">
        <v>73</v>
      </c>
      <c r="G6360" t="s">
        <v>115</v>
      </c>
      <c r="H6360" t="s">
        <v>40</v>
      </c>
      <c r="I6360">
        <v>4</v>
      </c>
      <c r="J6360">
        <v>1135.56</v>
      </c>
      <c r="K6360">
        <v>987.49</v>
      </c>
      <c r="L6360">
        <v>4542.24</v>
      </c>
      <c r="M6360">
        <v>3949.96</v>
      </c>
      <c r="N6360" t="s">
        <v>14047</v>
      </c>
      <c r="O6360" t="s">
        <v>14046</v>
      </c>
      <c r="P6360" t="s">
        <v>49</v>
      </c>
      <c r="Q6360">
        <v>12.916499999999999</v>
      </c>
      <c r="R6360">
        <v>79.132499999999993</v>
      </c>
      <c r="S6360" t="s">
        <v>784</v>
      </c>
      <c r="T6360" t="s">
        <v>783</v>
      </c>
      <c r="U6360" t="s">
        <v>23</v>
      </c>
      <c r="V6360" t="s">
        <v>45</v>
      </c>
    </row>
    <row r="6361" spans="1:22">
      <c r="A6361" t="s">
        <v>14045</v>
      </c>
      <c r="B6361" s="2">
        <v>45037.664583333331</v>
      </c>
      <c r="C6361" s="2">
        <f t="shared" si="99"/>
        <v>45033</v>
      </c>
      <c r="D6361" t="s">
        <v>848</v>
      </c>
      <c r="E6361" t="s">
        <v>14044</v>
      </c>
      <c r="F6361" t="s">
        <v>83</v>
      </c>
      <c r="G6361" t="s">
        <v>91</v>
      </c>
      <c r="H6361" t="s">
        <v>63</v>
      </c>
      <c r="I6361">
        <v>3</v>
      </c>
      <c r="J6361">
        <v>1885.95</v>
      </c>
      <c r="K6361">
        <v>1154.78</v>
      </c>
      <c r="L6361">
        <v>5657.85</v>
      </c>
      <c r="M6361">
        <v>3464.34</v>
      </c>
      <c r="N6361" t="s">
        <v>14043</v>
      </c>
      <c r="O6361" t="s">
        <v>14042</v>
      </c>
      <c r="P6361" t="s">
        <v>68</v>
      </c>
      <c r="Q6361">
        <v>11.34</v>
      </c>
      <c r="R6361">
        <v>77.717200000000005</v>
      </c>
      <c r="S6361" t="s">
        <v>420</v>
      </c>
      <c r="T6361" t="s">
        <v>419</v>
      </c>
      <c r="U6361" t="s">
        <v>46</v>
      </c>
      <c r="V6361" t="s">
        <v>9</v>
      </c>
    </row>
    <row r="6362" spans="1:22">
      <c r="A6362" t="s">
        <v>14041</v>
      </c>
      <c r="B6362" s="2">
        <v>45026.726388888892</v>
      </c>
      <c r="C6362" s="2">
        <f t="shared" si="99"/>
        <v>45026</v>
      </c>
      <c r="D6362" t="s">
        <v>843</v>
      </c>
      <c r="E6362" t="s">
        <v>14040</v>
      </c>
      <c r="F6362" t="s">
        <v>136</v>
      </c>
      <c r="G6362" t="s">
        <v>41</v>
      </c>
      <c r="H6362" t="s">
        <v>40</v>
      </c>
      <c r="I6362">
        <v>2</v>
      </c>
      <c r="J6362">
        <v>1700.02</v>
      </c>
      <c r="K6362">
        <v>1132.43</v>
      </c>
      <c r="L6362">
        <v>3400.04</v>
      </c>
      <c r="M6362">
        <v>2264.86</v>
      </c>
      <c r="N6362" t="s">
        <v>14039</v>
      </c>
      <c r="O6362" t="s">
        <v>14038</v>
      </c>
      <c r="P6362" t="s">
        <v>112</v>
      </c>
      <c r="Q6362">
        <v>13.082700000000001</v>
      </c>
      <c r="R6362">
        <v>80.270700000000005</v>
      </c>
      <c r="S6362" t="s">
        <v>326</v>
      </c>
      <c r="T6362" t="s">
        <v>325</v>
      </c>
      <c r="U6362" t="s">
        <v>46</v>
      </c>
      <c r="V6362" t="s">
        <v>9</v>
      </c>
    </row>
    <row r="6363" spans="1:22">
      <c r="A6363" t="s">
        <v>14037</v>
      </c>
      <c r="B6363" s="2">
        <v>45401.896527777775</v>
      </c>
      <c r="C6363" s="2">
        <f t="shared" si="99"/>
        <v>45397</v>
      </c>
      <c r="D6363" t="s">
        <v>838</v>
      </c>
      <c r="E6363" t="s">
        <v>10594</v>
      </c>
      <c r="F6363" t="s">
        <v>166</v>
      </c>
      <c r="G6363" t="s">
        <v>17</v>
      </c>
      <c r="H6363" t="s">
        <v>52</v>
      </c>
      <c r="I6363">
        <v>1</v>
      </c>
      <c r="J6363">
        <v>731.07</v>
      </c>
      <c r="K6363">
        <v>611.72</v>
      </c>
      <c r="L6363">
        <v>731.07</v>
      </c>
      <c r="M6363">
        <v>611.72</v>
      </c>
      <c r="N6363" t="s">
        <v>14036</v>
      </c>
      <c r="O6363" t="s">
        <v>14035</v>
      </c>
      <c r="P6363" t="s">
        <v>37</v>
      </c>
      <c r="Q6363">
        <v>10.7905</v>
      </c>
      <c r="R6363">
        <v>78.704700000000003</v>
      </c>
      <c r="S6363" t="s">
        <v>364</v>
      </c>
      <c r="T6363" t="s">
        <v>363</v>
      </c>
      <c r="U6363" t="s">
        <v>57</v>
      </c>
      <c r="V6363" t="s">
        <v>212</v>
      </c>
    </row>
    <row r="6364" spans="1:22">
      <c r="A6364" t="s">
        <v>14034</v>
      </c>
      <c r="B6364" s="2">
        <v>45543.884722222225</v>
      </c>
      <c r="C6364" s="2">
        <f t="shared" si="99"/>
        <v>45537</v>
      </c>
      <c r="D6364" t="s">
        <v>833</v>
      </c>
      <c r="E6364" t="s">
        <v>8794</v>
      </c>
      <c r="F6364" t="s">
        <v>64</v>
      </c>
      <c r="G6364" t="s">
        <v>82</v>
      </c>
      <c r="H6364" t="s">
        <v>71</v>
      </c>
      <c r="I6364">
        <v>4</v>
      </c>
      <c r="J6364">
        <v>1608.4</v>
      </c>
      <c r="K6364">
        <v>1112.69</v>
      </c>
      <c r="L6364">
        <v>6433.6</v>
      </c>
      <c r="M6364">
        <v>4450.76</v>
      </c>
      <c r="N6364" t="s">
        <v>14033</v>
      </c>
      <c r="O6364" t="s">
        <v>14032</v>
      </c>
      <c r="P6364" t="s">
        <v>112</v>
      </c>
      <c r="Q6364">
        <v>13.082700000000001</v>
      </c>
      <c r="R6364">
        <v>80.270700000000005</v>
      </c>
      <c r="S6364" t="s">
        <v>103</v>
      </c>
      <c r="T6364" t="s">
        <v>102</v>
      </c>
      <c r="U6364" t="s">
        <v>46</v>
      </c>
      <c r="V6364" t="s">
        <v>45</v>
      </c>
    </row>
    <row r="6365" spans="1:22">
      <c r="A6365" t="s">
        <v>14031</v>
      </c>
      <c r="B6365" s="2">
        <v>45027.732638888891</v>
      </c>
      <c r="C6365" s="2">
        <f t="shared" si="99"/>
        <v>45026</v>
      </c>
      <c r="D6365" t="s">
        <v>828</v>
      </c>
      <c r="E6365" t="s">
        <v>14030</v>
      </c>
      <c r="F6365" t="s">
        <v>83</v>
      </c>
      <c r="G6365" t="s">
        <v>17</v>
      </c>
      <c r="H6365" t="s">
        <v>71</v>
      </c>
      <c r="I6365">
        <v>2</v>
      </c>
      <c r="J6365">
        <v>2203.89</v>
      </c>
      <c r="K6365">
        <v>1843.07</v>
      </c>
      <c r="L6365">
        <v>4407.78</v>
      </c>
      <c r="M6365">
        <v>3686.14</v>
      </c>
      <c r="N6365" t="s">
        <v>14029</v>
      </c>
      <c r="O6365" t="s">
        <v>14028</v>
      </c>
      <c r="P6365" t="s">
        <v>37</v>
      </c>
      <c r="Q6365">
        <v>10.7905</v>
      </c>
      <c r="R6365">
        <v>78.704700000000003</v>
      </c>
      <c r="S6365" t="s">
        <v>628</v>
      </c>
      <c r="T6365" t="s">
        <v>627</v>
      </c>
      <c r="U6365" t="s">
        <v>77</v>
      </c>
      <c r="V6365" t="s">
        <v>9</v>
      </c>
    </row>
    <row r="6366" spans="1:22">
      <c r="A6366" t="s">
        <v>14027</v>
      </c>
      <c r="B6366" s="2">
        <v>45385.752083333333</v>
      </c>
      <c r="C6366" s="2">
        <f t="shared" si="99"/>
        <v>45383</v>
      </c>
      <c r="D6366" t="s">
        <v>823</v>
      </c>
      <c r="E6366" t="s">
        <v>14026</v>
      </c>
      <c r="F6366" t="s">
        <v>83</v>
      </c>
      <c r="G6366" t="s">
        <v>53</v>
      </c>
      <c r="H6366" t="s">
        <v>52</v>
      </c>
      <c r="I6366">
        <v>2</v>
      </c>
      <c r="J6366">
        <v>2159</v>
      </c>
      <c r="K6366">
        <v>1622.91</v>
      </c>
      <c r="L6366">
        <v>4318</v>
      </c>
      <c r="M6366">
        <v>3245.82</v>
      </c>
      <c r="N6366" t="s">
        <v>14025</v>
      </c>
      <c r="O6366" t="s">
        <v>14024</v>
      </c>
      <c r="P6366" t="s">
        <v>37</v>
      </c>
      <c r="Q6366">
        <v>10.7905</v>
      </c>
      <c r="R6366">
        <v>78.704700000000003</v>
      </c>
      <c r="S6366" t="s">
        <v>333</v>
      </c>
      <c r="T6366" t="s">
        <v>332</v>
      </c>
      <c r="U6366" t="s">
        <v>57</v>
      </c>
      <c r="V6366" t="s">
        <v>9</v>
      </c>
    </row>
    <row r="6367" spans="1:22">
      <c r="A6367" t="s">
        <v>14023</v>
      </c>
      <c r="B6367" s="2">
        <v>45268.529861111114</v>
      </c>
      <c r="C6367" s="2">
        <f t="shared" si="99"/>
        <v>45264</v>
      </c>
      <c r="D6367" t="s">
        <v>818</v>
      </c>
      <c r="E6367" t="s">
        <v>10580</v>
      </c>
      <c r="F6367" t="s">
        <v>18</v>
      </c>
      <c r="G6367" t="s">
        <v>30</v>
      </c>
      <c r="H6367" t="s">
        <v>63</v>
      </c>
      <c r="I6367">
        <v>3</v>
      </c>
      <c r="J6367">
        <v>1162.22</v>
      </c>
      <c r="K6367">
        <v>889.53</v>
      </c>
      <c r="L6367">
        <v>3486.66</v>
      </c>
      <c r="M6367">
        <v>2668.59</v>
      </c>
      <c r="N6367" t="s">
        <v>14022</v>
      </c>
      <c r="O6367" t="s">
        <v>14021</v>
      </c>
      <c r="P6367" t="s">
        <v>60</v>
      </c>
      <c r="Q6367">
        <v>8.7139000000000006</v>
      </c>
      <c r="R6367">
        <v>77.756699999999995</v>
      </c>
      <c r="S6367" t="s">
        <v>120</v>
      </c>
      <c r="T6367" t="s">
        <v>119</v>
      </c>
      <c r="U6367" t="s">
        <v>77</v>
      </c>
      <c r="V6367" t="s">
        <v>9</v>
      </c>
    </row>
    <row r="6368" spans="1:22">
      <c r="A6368" t="s">
        <v>14020</v>
      </c>
      <c r="B6368" s="2">
        <v>45515.574305555558</v>
      </c>
      <c r="C6368" s="2">
        <f t="shared" si="99"/>
        <v>45509</v>
      </c>
      <c r="D6368" t="s">
        <v>813</v>
      </c>
      <c r="E6368" t="s">
        <v>6966</v>
      </c>
      <c r="F6368" t="s">
        <v>83</v>
      </c>
      <c r="G6368" t="s">
        <v>72</v>
      </c>
      <c r="H6368" t="s">
        <v>29</v>
      </c>
      <c r="I6368">
        <v>2</v>
      </c>
      <c r="J6368">
        <v>794.82</v>
      </c>
      <c r="K6368">
        <v>539.92999999999995</v>
      </c>
      <c r="L6368">
        <v>1589.64</v>
      </c>
      <c r="M6368">
        <v>1079.8599999999999</v>
      </c>
      <c r="N6368" t="s">
        <v>14019</v>
      </c>
      <c r="O6368" t="s">
        <v>14018</v>
      </c>
      <c r="P6368" t="s">
        <v>26</v>
      </c>
      <c r="Q6368">
        <v>11.0168</v>
      </c>
      <c r="R6368">
        <v>76.955799999999996</v>
      </c>
      <c r="S6368" t="s">
        <v>214</v>
      </c>
      <c r="T6368" t="s">
        <v>213</v>
      </c>
      <c r="U6368" t="s">
        <v>77</v>
      </c>
      <c r="V6368" t="s">
        <v>22</v>
      </c>
    </row>
    <row r="6369" spans="1:22">
      <c r="A6369" t="s">
        <v>14017</v>
      </c>
      <c r="B6369" s="2">
        <v>45531.712500000001</v>
      </c>
      <c r="C6369" s="2">
        <f t="shared" si="99"/>
        <v>45530</v>
      </c>
      <c r="D6369" t="s">
        <v>808</v>
      </c>
      <c r="E6369" t="s">
        <v>14016</v>
      </c>
      <c r="F6369" t="s">
        <v>136</v>
      </c>
      <c r="G6369" t="s">
        <v>17</v>
      </c>
      <c r="H6369" t="s">
        <v>40</v>
      </c>
      <c r="I6369">
        <v>4</v>
      </c>
      <c r="J6369">
        <v>826.45</v>
      </c>
      <c r="K6369">
        <v>643.14</v>
      </c>
      <c r="L6369">
        <v>3305.8</v>
      </c>
      <c r="M6369">
        <v>2572.56</v>
      </c>
      <c r="N6369" t="s">
        <v>14015</v>
      </c>
      <c r="O6369" t="s">
        <v>14014</v>
      </c>
      <c r="P6369" t="s">
        <v>68</v>
      </c>
      <c r="Q6369">
        <v>11.34</v>
      </c>
      <c r="R6369">
        <v>77.717200000000005</v>
      </c>
      <c r="S6369" t="s">
        <v>564</v>
      </c>
      <c r="T6369" t="s">
        <v>563</v>
      </c>
      <c r="U6369" t="s">
        <v>57</v>
      </c>
      <c r="V6369" t="s">
        <v>9</v>
      </c>
    </row>
    <row r="6370" spans="1:22">
      <c r="A6370" t="s">
        <v>14013</v>
      </c>
      <c r="B6370" s="2">
        <v>45416.577777777777</v>
      </c>
      <c r="C6370" s="2">
        <f t="shared" si="99"/>
        <v>45411</v>
      </c>
      <c r="D6370" t="s">
        <v>803</v>
      </c>
      <c r="E6370" t="s">
        <v>14012</v>
      </c>
      <c r="F6370" t="s">
        <v>166</v>
      </c>
      <c r="G6370" t="s">
        <v>30</v>
      </c>
      <c r="H6370" t="s">
        <v>52</v>
      </c>
      <c r="I6370">
        <v>3</v>
      </c>
      <c r="J6370">
        <v>677.48</v>
      </c>
      <c r="K6370">
        <v>603.73</v>
      </c>
      <c r="L6370">
        <v>2032.44</v>
      </c>
      <c r="M6370">
        <v>1811.19</v>
      </c>
      <c r="N6370" t="s">
        <v>14011</v>
      </c>
      <c r="O6370" t="s">
        <v>14010</v>
      </c>
      <c r="P6370" t="s">
        <v>121</v>
      </c>
      <c r="Q6370">
        <v>9.9252000000000002</v>
      </c>
      <c r="R6370">
        <v>78.119799999999998</v>
      </c>
      <c r="S6370" t="s">
        <v>486</v>
      </c>
      <c r="T6370" t="s">
        <v>485</v>
      </c>
      <c r="U6370" t="s">
        <v>10</v>
      </c>
      <c r="V6370" t="s">
        <v>22</v>
      </c>
    </row>
    <row r="6371" spans="1:22">
      <c r="A6371" t="s">
        <v>14009</v>
      </c>
      <c r="B6371" s="2">
        <v>45014.862500000003</v>
      </c>
      <c r="C6371" s="2">
        <f t="shared" si="99"/>
        <v>45012</v>
      </c>
      <c r="D6371" t="s">
        <v>798</v>
      </c>
      <c r="E6371" t="s">
        <v>797</v>
      </c>
      <c r="F6371" t="s">
        <v>201</v>
      </c>
      <c r="G6371" t="s">
        <v>91</v>
      </c>
      <c r="H6371" t="s">
        <v>40</v>
      </c>
      <c r="I6371">
        <v>4</v>
      </c>
      <c r="J6371">
        <v>779.74</v>
      </c>
      <c r="K6371">
        <v>606.57000000000005</v>
      </c>
      <c r="L6371">
        <v>3118.96</v>
      </c>
      <c r="M6371">
        <v>2426.2800000000002</v>
      </c>
      <c r="N6371" t="s">
        <v>14008</v>
      </c>
      <c r="O6371" t="s">
        <v>14007</v>
      </c>
      <c r="P6371" t="s">
        <v>68</v>
      </c>
      <c r="Q6371">
        <v>11.34</v>
      </c>
      <c r="R6371">
        <v>77.717200000000005</v>
      </c>
      <c r="S6371" t="s">
        <v>250</v>
      </c>
      <c r="T6371" t="s">
        <v>249</v>
      </c>
      <c r="U6371" t="s">
        <v>23</v>
      </c>
      <c r="V6371" t="s">
        <v>22</v>
      </c>
    </row>
    <row r="6372" spans="1:22">
      <c r="A6372" t="s">
        <v>14006</v>
      </c>
      <c r="B6372" s="2">
        <v>45354.696527777778</v>
      </c>
      <c r="C6372" s="2">
        <f t="shared" si="99"/>
        <v>45348</v>
      </c>
      <c r="D6372" t="s">
        <v>793</v>
      </c>
      <c r="E6372" t="s">
        <v>14005</v>
      </c>
      <c r="F6372" t="s">
        <v>201</v>
      </c>
      <c r="G6372" t="s">
        <v>72</v>
      </c>
      <c r="H6372" t="s">
        <v>40</v>
      </c>
      <c r="I6372">
        <v>1</v>
      </c>
      <c r="J6372">
        <v>458.71</v>
      </c>
      <c r="K6372">
        <v>363.18</v>
      </c>
      <c r="L6372">
        <v>458.71</v>
      </c>
      <c r="M6372">
        <v>363.18</v>
      </c>
      <c r="N6372" t="s">
        <v>14004</v>
      </c>
      <c r="O6372" t="s">
        <v>14003</v>
      </c>
      <c r="P6372" t="s">
        <v>49</v>
      </c>
      <c r="Q6372">
        <v>12.916499999999999</v>
      </c>
      <c r="R6372">
        <v>79.132499999999993</v>
      </c>
      <c r="S6372" t="s">
        <v>206</v>
      </c>
      <c r="T6372" t="s">
        <v>205</v>
      </c>
      <c r="U6372" t="s">
        <v>23</v>
      </c>
      <c r="V6372" t="s">
        <v>9</v>
      </c>
    </row>
    <row r="6373" spans="1:22">
      <c r="A6373" t="s">
        <v>14002</v>
      </c>
      <c r="B6373" s="2">
        <v>45064.457638888889</v>
      </c>
      <c r="C6373" s="2">
        <f t="shared" si="99"/>
        <v>45061</v>
      </c>
      <c r="D6373" t="s">
        <v>788</v>
      </c>
      <c r="E6373" t="s">
        <v>10557</v>
      </c>
      <c r="F6373" t="s">
        <v>64</v>
      </c>
      <c r="G6373" t="s">
        <v>72</v>
      </c>
      <c r="H6373" t="s">
        <v>29</v>
      </c>
      <c r="I6373">
        <v>3</v>
      </c>
      <c r="J6373">
        <v>353.3</v>
      </c>
      <c r="K6373">
        <v>249.16</v>
      </c>
      <c r="L6373">
        <v>1059.9000000000001</v>
      </c>
      <c r="M6373">
        <v>747.48</v>
      </c>
      <c r="N6373" t="s">
        <v>14001</v>
      </c>
      <c r="O6373" t="s">
        <v>14000</v>
      </c>
      <c r="P6373" t="s">
        <v>60</v>
      </c>
      <c r="Q6373">
        <v>8.7139000000000006</v>
      </c>
      <c r="R6373">
        <v>77.756699999999995</v>
      </c>
      <c r="S6373" t="s">
        <v>96</v>
      </c>
      <c r="T6373" t="s">
        <v>95</v>
      </c>
      <c r="U6373" t="s">
        <v>77</v>
      </c>
      <c r="V6373" t="s">
        <v>22</v>
      </c>
    </row>
    <row r="6374" spans="1:22">
      <c r="A6374" t="s">
        <v>13999</v>
      </c>
      <c r="B6374" s="2">
        <v>45470.480555555558</v>
      </c>
      <c r="C6374" s="2">
        <f t="shared" si="99"/>
        <v>45467</v>
      </c>
      <c r="D6374" t="s">
        <v>781</v>
      </c>
      <c r="E6374" t="s">
        <v>13998</v>
      </c>
      <c r="F6374" t="s">
        <v>136</v>
      </c>
      <c r="G6374" t="s">
        <v>17</v>
      </c>
      <c r="H6374" t="s">
        <v>71</v>
      </c>
      <c r="I6374">
        <v>1</v>
      </c>
      <c r="J6374">
        <v>1870.39</v>
      </c>
      <c r="K6374">
        <v>1122.46</v>
      </c>
      <c r="L6374">
        <v>1870.39</v>
      </c>
      <c r="M6374">
        <v>1122.46</v>
      </c>
      <c r="N6374" t="s">
        <v>13997</v>
      </c>
      <c r="O6374" t="s">
        <v>13996</v>
      </c>
      <c r="P6374" t="s">
        <v>121</v>
      </c>
      <c r="Q6374">
        <v>9.9252000000000002</v>
      </c>
      <c r="R6374">
        <v>78.119799999999998</v>
      </c>
      <c r="S6374" t="s">
        <v>206</v>
      </c>
      <c r="T6374" t="s">
        <v>205</v>
      </c>
      <c r="U6374" t="s">
        <v>57</v>
      </c>
      <c r="V6374" t="s">
        <v>9</v>
      </c>
    </row>
    <row r="6375" spans="1:22">
      <c r="A6375" t="s">
        <v>13995</v>
      </c>
      <c r="B6375" s="2">
        <v>45107.772222222222</v>
      </c>
      <c r="C6375" s="2">
        <f t="shared" si="99"/>
        <v>45103</v>
      </c>
      <c r="D6375" t="s">
        <v>776</v>
      </c>
      <c r="E6375" t="s">
        <v>12299</v>
      </c>
      <c r="F6375" t="s">
        <v>73</v>
      </c>
      <c r="G6375" t="s">
        <v>30</v>
      </c>
      <c r="H6375" t="s">
        <v>29</v>
      </c>
      <c r="I6375">
        <v>1</v>
      </c>
      <c r="J6375">
        <v>2080.27</v>
      </c>
      <c r="K6375">
        <v>1589.33</v>
      </c>
      <c r="L6375">
        <v>2080.27</v>
      </c>
      <c r="M6375">
        <v>1589.33</v>
      </c>
      <c r="N6375" t="s">
        <v>13994</v>
      </c>
      <c r="O6375" t="s">
        <v>13993</v>
      </c>
      <c r="P6375" t="s">
        <v>121</v>
      </c>
      <c r="Q6375">
        <v>9.9252000000000002</v>
      </c>
      <c r="R6375">
        <v>78.119799999999998</v>
      </c>
      <c r="S6375" t="s">
        <v>103</v>
      </c>
      <c r="T6375" t="s">
        <v>102</v>
      </c>
      <c r="U6375" t="s">
        <v>57</v>
      </c>
      <c r="V6375" t="s">
        <v>9</v>
      </c>
    </row>
    <row r="6376" spans="1:22">
      <c r="A6376" t="s">
        <v>13992</v>
      </c>
      <c r="B6376" s="2">
        <v>45524.657638888886</v>
      </c>
      <c r="C6376" s="2">
        <f t="shared" si="99"/>
        <v>45523</v>
      </c>
      <c r="D6376" t="s">
        <v>771</v>
      </c>
      <c r="E6376" t="s">
        <v>5053</v>
      </c>
      <c r="F6376" t="s">
        <v>31</v>
      </c>
      <c r="G6376" t="s">
        <v>91</v>
      </c>
      <c r="H6376" t="s">
        <v>40</v>
      </c>
      <c r="I6376">
        <v>1</v>
      </c>
      <c r="J6376">
        <v>542</v>
      </c>
      <c r="K6376">
        <v>378.57</v>
      </c>
      <c r="L6376">
        <v>542</v>
      </c>
      <c r="M6376">
        <v>378.57</v>
      </c>
      <c r="N6376" t="s">
        <v>13991</v>
      </c>
      <c r="O6376" t="s">
        <v>13990</v>
      </c>
      <c r="P6376" t="s">
        <v>37</v>
      </c>
      <c r="Q6376">
        <v>10.7905</v>
      </c>
      <c r="R6376">
        <v>78.704700000000003</v>
      </c>
      <c r="S6376" t="s">
        <v>120</v>
      </c>
      <c r="T6376" t="s">
        <v>119</v>
      </c>
      <c r="U6376" t="s">
        <v>57</v>
      </c>
      <c r="V6376" t="s">
        <v>9</v>
      </c>
    </row>
    <row r="6377" spans="1:22">
      <c r="A6377" t="s">
        <v>13989</v>
      </c>
      <c r="B6377" s="2">
        <v>45188.648611111108</v>
      </c>
      <c r="C6377" s="2">
        <f t="shared" si="99"/>
        <v>45187</v>
      </c>
      <c r="D6377" t="s">
        <v>766</v>
      </c>
      <c r="E6377" t="s">
        <v>5049</v>
      </c>
      <c r="F6377" t="s">
        <v>166</v>
      </c>
      <c r="G6377" t="s">
        <v>53</v>
      </c>
      <c r="H6377" t="s">
        <v>52</v>
      </c>
      <c r="I6377">
        <v>3</v>
      </c>
      <c r="J6377">
        <v>1925.97</v>
      </c>
      <c r="K6377">
        <v>1497.34</v>
      </c>
      <c r="L6377">
        <v>5777.91</v>
      </c>
      <c r="M6377">
        <v>4492.0200000000004</v>
      </c>
      <c r="N6377" t="s">
        <v>13988</v>
      </c>
      <c r="O6377" t="s">
        <v>13987</v>
      </c>
      <c r="P6377" t="s">
        <v>37</v>
      </c>
      <c r="Q6377">
        <v>10.7905</v>
      </c>
      <c r="R6377">
        <v>78.704700000000003</v>
      </c>
      <c r="S6377" t="s">
        <v>193</v>
      </c>
      <c r="T6377" t="s">
        <v>192</v>
      </c>
      <c r="U6377" t="s">
        <v>57</v>
      </c>
      <c r="V6377" t="s">
        <v>9</v>
      </c>
    </row>
    <row r="6378" spans="1:22">
      <c r="A6378" t="s">
        <v>13986</v>
      </c>
      <c r="B6378" s="2">
        <v>45218.57916666667</v>
      </c>
      <c r="C6378" s="2">
        <f t="shared" si="99"/>
        <v>45215</v>
      </c>
      <c r="D6378" t="s">
        <v>759</v>
      </c>
      <c r="E6378" t="s">
        <v>10538</v>
      </c>
      <c r="F6378" t="s">
        <v>31</v>
      </c>
      <c r="G6378" t="s">
        <v>91</v>
      </c>
      <c r="H6378" t="s">
        <v>16</v>
      </c>
      <c r="I6378">
        <v>2</v>
      </c>
      <c r="J6378">
        <v>563.62</v>
      </c>
      <c r="K6378">
        <v>475.63</v>
      </c>
      <c r="L6378">
        <v>1127.24</v>
      </c>
      <c r="M6378">
        <v>951.26</v>
      </c>
      <c r="N6378" t="s">
        <v>13985</v>
      </c>
      <c r="O6378" t="s">
        <v>13984</v>
      </c>
      <c r="P6378" t="s">
        <v>13</v>
      </c>
      <c r="Q6378">
        <v>11.664300000000001</v>
      </c>
      <c r="R6378">
        <v>78.146000000000001</v>
      </c>
      <c r="S6378" t="s">
        <v>762</v>
      </c>
      <c r="T6378" t="s">
        <v>761</v>
      </c>
      <c r="U6378" t="s">
        <v>77</v>
      </c>
      <c r="V6378" t="s">
        <v>45</v>
      </c>
    </row>
    <row r="6379" spans="1:22">
      <c r="A6379" t="s">
        <v>13983</v>
      </c>
      <c r="B6379" s="2">
        <v>45334.696527777778</v>
      </c>
      <c r="C6379" s="2">
        <f t="shared" si="99"/>
        <v>45334</v>
      </c>
      <c r="D6379" t="s">
        <v>754</v>
      </c>
      <c r="E6379" t="s">
        <v>6925</v>
      </c>
      <c r="F6379" t="s">
        <v>31</v>
      </c>
      <c r="G6379" t="s">
        <v>91</v>
      </c>
      <c r="H6379" t="s">
        <v>16</v>
      </c>
      <c r="I6379">
        <v>4</v>
      </c>
      <c r="J6379">
        <v>934.46</v>
      </c>
      <c r="K6379">
        <v>572.27</v>
      </c>
      <c r="L6379">
        <v>3737.84</v>
      </c>
      <c r="M6379">
        <v>2289.08</v>
      </c>
      <c r="N6379" t="s">
        <v>13982</v>
      </c>
      <c r="O6379" t="s">
        <v>13981</v>
      </c>
      <c r="P6379" t="s">
        <v>121</v>
      </c>
      <c r="Q6379">
        <v>9.9252000000000002</v>
      </c>
      <c r="R6379">
        <v>78.119799999999998</v>
      </c>
      <c r="S6379" t="s">
        <v>214</v>
      </c>
      <c r="T6379" t="s">
        <v>213</v>
      </c>
      <c r="U6379" t="s">
        <v>57</v>
      </c>
      <c r="V6379" t="s">
        <v>9</v>
      </c>
    </row>
    <row r="6380" spans="1:22">
      <c r="A6380" t="s">
        <v>13980</v>
      </c>
      <c r="B6380" s="2">
        <v>45040.548611111109</v>
      </c>
      <c r="C6380" s="2">
        <f t="shared" si="99"/>
        <v>45040</v>
      </c>
      <c r="D6380" t="s">
        <v>749</v>
      </c>
      <c r="E6380" t="s">
        <v>3121</v>
      </c>
      <c r="F6380" t="s">
        <v>64</v>
      </c>
      <c r="G6380" t="s">
        <v>91</v>
      </c>
      <c r="H6380" t="s">
        <v>63</v>
      </c>
      <c r="I6380">
        <v>2</v>
      </c>
      <c r="J6380">
        <v>1579.87</v>
      </c>
      <c r="K6380">
        <v>1188.22</v>
      </c>
      <c r="L6380">
        <v>3159.74</v>
      </c>
      <c r="M6380">
        <v>2376.44</v>
      </c>
      <c r="N6380" t="s">
        <v>13979</v>
      </c>
      <c r="O6380" t="s">
        <v>13978</v>
      </c>
      <c r="P6380" t="s">
        <v>112</v>
      </c>
      <c r="Q6380">
        <v>13.082700000000001</v>
      </c>
      <c r="R6380">
        <v>80.270700000000005</v>
      </c>
      <c r="S6380" t="s">
        <v>133</v>
      </c>
      <c r="T6380" t="s">
        <v>132</v>
      </c>
      <c r="U6380" t="s">
        <v>23</v>
      </c>
      <c r="V6380" t="s">
        <v>9</v>
      </c>
    </row>
    <row r="6381" spans="1:22">
      <c r="A6381" t="s">
        <v>13977</v>
      </c>
      <c r="B6381" s="2">
        <v>45284.723611111112</v>
      </c>
      <c r="C6381" s="2">
        <f t="shared" si="99"/>
        <v>45278</v>
      </c>
      <c r="D6381" t="s">
        <v>744</v>
      </c>
      <c r="E6381" t="s">
        <v>10527</v>
      </c>
      <c r="F6381" t="s">
        <v>83</v>
      </c>
      <c r="G6381" t="s">
        <v>53</v>
      </c>
      <c r="H6381" t="s">
        <v>52</v>
      </c>
      <c r="I6381">
        <v>3</v>
      </c>
      <c r="J6381">
        <v>2333.61</v>
      </c>
      <c r="K6381">
        <v>1609.53</v>
      </c>
      <c r="L6381">
        <v>7000.83</v>
      </c>
      <c r="M6381">
        <v>4828.59</v>
      </c>
      <c r="N6381" t="s">
        <v>13976</v>
      </c>
      <c r="O6381" t="s">
        <v>13975</v>
      </c>
      <c r="P6381" t="s">
        <v>37</v>
      </c>
      <c r="Q6381">
        <v>10.7905</v>
      </c>
      <c r="R6381">
        <v>78.704700000000003</v>
      </c>
      <c r="S6381" t="s">
        <v>176</v>
      </c>
      <c r="T6381" t="s">
        <v>175</v>
      </c>
      <c r="U6381" t="s">
        <v>57</v>
      </c>
      <c r="V6381" t="s">
        <v>9</v>
      </c>
    </row>
    <row r="6382" spans="1:22">
      <c r="A6382" t="s">
        <v>13974</v>
      </c>
      <c r="B6382" s="2">
        <v>45187.605555555558</v>
      </c>
      <c r="C6382" s="2">
        <f t="shared" si="99"/>
        <v>45187</v>
      </c>
      <c r="D6382" t="s">
        <v>739</v>
      </c>
      <c r="E6382" t="s">
        <v>13973</v>
      </c>
      <c r="F6382" t="s">
        <v>18</v>
      </c>
      <c r="G6382" t="s">
        <v>53</v>
      </c>
      <c r="H6382" t="s">
        <v>71</v>
      </c>
      <c r="I6382">
        <v>3</v>
      </c>
      <c r="J6382">
        <v>770.69</v>
      </c>
      <c r="K6382">
        <v>645.9</v>
      </c>
      <c r="L6382">
        <v>2312.0700000000002</v>
      </c>
      <c r="M6382">
        <v>1937.7</v>
      </c>
      <c r="N6382" t="s">
        <v>13972</v>
      </c>
      <c r="O6382" t="s">
        <v>13971</v>
      </c>
      <c r="P6382" t="s">
        <v>60</v>
      </c>
      <c r="Q6382">
        <v>8.7139000000000006</v>
      </c>
      <c r="R6382">
        <v>77.756699999999995</v>
      </c>
      <c r="S6382" t="s">
        <v>326</v>
      </c>
      <c r="T6382" t="s">
        <v>325</v>
      </c>
      <c r="U6382" t="s">
        <v>77</v>
      </c>
      <c r="V6382" t="s">
        <v>9</v>
      </c>
    </row>
    <row r="6383" spans="1:22">
      <c r="A6383" t="s">
        <v>13970</v>
      </c>
      <c r="B6383" s="2">
        <v>45249.440972222219</v>
      </c>
      <c r="C6383" s="2">
        <f t="shared" si="99"/>
        <v>45243</v>
      </c>
      <c r="D6383" t="s">
        <v>732</v>
      </c>
      <c r="E6383" t="s">
        <v>13969</v>
      </c>
      <c r="F6383" t="s">
        <v>166</v>
      </c>
      <c r="G6383" t="s">
        <v>82</v>
      </c>
      <c r="H6383" t="s">
        <v>71</v>
      </c>
      <c r="I6383">
        <v>1</v>
      </c>
      <c r="J6383">
        <v>317.27999999999997</v>
      </c>
      <c r="K6383">
        <v>236.93</v>
      </c>
      <c r="L6383">
        <v>317.27999999999997</v>
      </c>
      <c r="M6383">
        <v>236.93</v>
      </c>
      <c r="N6383" t="s">
        <v>13968</v>
      </c>
      <c r="O6383" t="s">
        <v>13967</v>
      </c>
      <c r="P6383" t="s">
        <v>68</v>
      </c>
      <c r="Q6383">
        <v>11.34</v>
      </c>
      <c r="R6383">
        <v>77.717200000000005</v>
      </c>
      <c r="S6383" t="s">
        <v>48</v>
      </c>
      <c r="T6383" t="s">
        <v>47</v>
      </c>
      <c r="U6383" t="s">
        <v>46</v>
      </c>
      <c r="V6383" t="s">
        <v>45</v>
      </c>
    </row>
    <row r="6384" spans="1:22">
      <c r="A6384" t="s">
        <v>13966</v>
      </c>
      <c r="B6384" s="2">
        <v>45468.571527777778</v>
      </c>
      <c r="C6384" s="2">
        <f t="shared" si="99"/>
        <v>45467</v>
      </c>
      <c r="D6384" t="s">
        <v>727</v>
      </c>
      <c r="E6384" t="s">
        <v>13965</v>
      </c>
      <c r="F6384" t="s">
        <v>73</v>
      </c>
      <c r="G6384" t="s">
        <v>53</v>
      </c>
      <c r="H6384" t="s">
        <v>16</v>
      </c>
      <c r="I6384">
        <v>2</v>
      </c>
      <c r="J6384">
        <v>2357.48</v>
      </c>
      <c r="K6384">
        <v>1668.58</v>
      </c>
      <c r="L6384">
        <v>4714.96</v>
      </c>
      <c r="M6384">
        <v>3337.16</v>
      </c>
      <c r="N6384" t="s">
        <v>13964</v>
      </c>
      <c r="O6384" t="s">
        <v>13963</v>
      </c>
      <c r="P6384" t="s">
        <v>68</v>
      </c>
      <c r="Q6384">
        <v>11.34</v>
      </c>
      <c r="R6384">
        <v>77.717200000000005</v>
      </c>
      <c r="S6384" t="s">
        <v>96</v>
      </c>
      <c r="T6384" t="s">
        <v>95</v>
      </c>
      <c r="U6384" t="s">
        <v>23</v>
      </c>
      <c r="V6384" t="s">
        <v>45</v>
      </c>
    </row>
    <row r="6385" spans="1:22">
      <c r="A6385" t="s">
        <v>13962</v>
      </c>
      <c r="B6385" s="2">
        <v>45538.745138888888</v>
      </c>
      <c r="C6385" s="2">
        <f t="shared" si="99"/>
        <v>45537</v>
      </c>
      <c r="D6385" t="s">
        <v>722</v>
      </c>
      <c r="E6385" t="s">
        <v>13961</v>
      </c>
      <c r="F6385" t="s">
        <v>73</v>
      </c>
      <c r="G6385" t="s">
        <v>30</v>
      </c>
      <c r="H6385" t="s">
        <v>52</v>
      </c>
      <c r="I6385">
        <v>3</v>
      </c>
      <c r="J6385">
        <v>682.47</v>
      </c>
      <c r="K6385">
        <v>497.63</v>
      </c>
      <c r="L6385">
        <v>2047.41</v>
      </c>
      <c r="M6385">
        <v>1492.89</v>
      </c>
      <c r="N6385" t="s">
        <v>13960</v>
      </c>
      <c r="O6385" t="s">
        <v>13959</v>
      </c>
      <c r="P6385" t="s">
        <v>60</v>
      </c>
      <c r="Q6385">
        <v>8.7139000000000006</v>
      </c>
      <c r="R6385">
        <v>77.756699999999995</v>
      </c>
      <c r="S6385" t="s">
        <v>133</v>
      </c>
      <c r="T6385" t="s">
        <v>132</v>
      </c>
      <c r="U6385" t="s">
        <v>57</v>
      </c>
      <c r="V6385" t="s">
        <v>45</v>
      </c>
    </row>
    <row r="6386" spans="1:22">
      <c r="A6386" t="s">
        <v>13958</v>
      </c>
      <c r="B6386" s="2">
        <v>45561.597222222219</v>
      </c>
      <c r="C6386" s="2">
        <f t="shared" si="99"/>
        <v>45558</v>
      </c>
      <c r="D6386" t="s">
        <v>717</v>
      </c>
      <c r="E6386" t="s">
        <v>13957</v>
      </c>
      <c r="F6386" t="s">
        <v>201</v>
      </c>
      <c r="G6386" t="s">
        <v>106</v>
      </c>
      <c r="H6386" t="s">
        <v>16</v>
      </c>
      <c r="I6386">
        <v>1</v>
      </c>
      <c r="J6386">
        <v>2395.65</v>
      </c>
      <c r="K6386">
        <v>1649.23</v>
      </c>
      <c r="L6386">
        <v>2395.65</v>
      </c>
      <c r="M6386">
        <v>1649.23</v>
      </c>
      <c r="N6386" t="s">
        <v>13956</v>
      </c>
      <c r="O6386" t="s">
        <v>13955</v>
      </c>
      <c r="P6386" t="s">
        <v>60</v>
      </c>
      <c r="Q6386">
        <v>8.7139000000000006</v>
      </c>
      <c r="R6386">
        <v>77.756699999999995</v>
      </c>
      <c r="S6386" t="s">
        <v>269</v>
      </c>
      <c r="T6386" t="s">
        <v>268</v>
      </c>
      <c r="U6386" t="s">
        <v>77</v>
      </c>
      <c r="V6386" t="s">
        <v>9</v>
      </c>
    </row>
    <row r="6387" spans="1:22">
      <c r="A6387" t="s">
        <v>13954</v>
      </c>
      <c r="B6387" s="2">
        <v>45244.609027777777</v>
      </c>
      <c r="C6387" s="2">
        <f t="shared" si="99"/>
        <v>45243</v>
      </c>
      <c r="D6387" t="s">
        <v>712</v>
      </c>
      <c r="E6387" t="s">
        <v>13953</v>
      </c>
      <c r="F6387" t="s">
        <v>64</v>
      </c>
      <c r="G6387" t="s">
        <v>82</v>
      </c>
      <c r="H6387" t="s">
        <v>71</v>
      </c>
      <c r="I6387">
        <v>4</v>
      </c>
      <c r="J6387">
        <v>605.65</v>
      </c>
      <c r="K6387">
        <v>534.14</v>
      </c>
      <c r="L6387">
        <v>2422.6</v>
      </c>
      <c r="M6387">
        <v>2136.56</v>
      </c>
      <c r="N6387" t="s">
        <v>13952</v>
      </c>
      <c r="O6387" t="s">
        <v>13951</v>
      </c>
      <c r="P6387" t="s">
        <v>112</v>
      </c>
      <c r="Q6387">
        <v>13.082700000000001</v>
      </c>
      <c r="R6387">
        <v>80.270700000000005</v>
      </c>
      <c r="S6387" t="s">
        <v>193</v>
      </c>
      <c r="T6387" t="s">
        <v>192</v>
      </c>
      <c r="U6387" t="s">
        <v>57</v>
      </c>
      <c r="V6387" t="s">
        <v>9</v>
      </c>
    </row>
    <row r="6388" spans="1:22">
      <c r="A6388" t="s">
        <v>13950</v>
      </c>
      <c r="B6388" s="2">
        <v>45505.708333333336</v>
      </c>
      <c r="C6388" s="2">
        <f t="shared" si="99"/>
        <v>45502</v>
      </c>
      <c r="D6388" t="s">
        <v>707</v>
      </c>
      <c r="E6388" t="s">
        <v>12254</v>
      </c>
      <c r="F6388" t="s">
        <v>18</v>
      </c>
      <c r="G6388" t="s">
        <v>30</v>
      </c>
      <c r="H6388" t="s">
        <v>29</v>
      </c>
      <c r="I6388">
        <v>1</v>
      </c>
      <c r="J6388">
        <v>1256.71</v>
      </c>
      <c r="K6388">
        <v>1028.83</v>
      </c>
      <c r="L6388">
        <v>1256.71</v>
      </c>
      <c r="M6388">
        <v>1028.83</v>
      </c>
      <c r="N6388" t="s">
        <v>13949</v>
      </c>
      <c r="O6388" t="s">
        <v>13948</v>
      </c>
      <c r="P6388" t="s">
        <v>121</v>
      </c>
      <c r="Q6388">
        <v>9.9252000000000002</v>
      </c>
      <c r="R6388">
        <v>78.119799999999998</v>
      </c>
      <c r="S6388" t="s">
        <v>48</v>
      </c>
      <c r="T6388" t="s">
        <v>47</v>
      </c>
      <c r="U6388" t="s">
        <v>57</v>
      </c>
      <c r="V6388" t="s">
        <v>45</v>
      </c>
    </row>
    <row r="6389" spans="1:22">
      <c r="A6389" t="s">
        <v>13947</v>
      </c>
      <c r="B6389" s="2">
        <v>45178.474305555559</v>
      </c>
      <c r="C6389" s="2">
        <f t="shared" si="99"/>
        <v>45173</v>
      </c>
      <c r="D6389" t="s">
        <v>702</v>
      </c>
      <c r="E6389" t="s">
        <v>8704</v>
      </c>
      <c r="F6389" t="s">
        <v>136</v>
      </c>
      <c r="G6389" t="s">
        <v>106</v>
      </c>
      <c r="H6389" t="s">
        <v>16</v>
      </c>
      <c r="I6389">
        <v>4</v>
      </c>
      <c r="J6389">
        <v>921.82</v>
      </c>
      <c r="K6389">
        <v>707.81</v>
      </c>
      <c r="L6389">
        <v>3687.28</v>
      </c>
      <c r="M6389">
        <v>2831.24</v>
      </c>
      <c r="N6389" t="s">
        <v>13946</v>
      </c>
      <c r="O6389" t="s">
        <v>13945</v>
      </c>
      <c r="P6389" t="s">
        <v>13</v>
      </c>
      <c r="Q6389">
        <v>11.664300000000001</v>
      </c>
      <c r="R6389">
        <v>78.146000000000001</v>
      </c>
      <c r="S6389" t="s">
        <v>413</v>
      </c>
      <c r="T6389" t="s">
        <v>412</v>
      </c>
      <c r="U6389" t="s">
        <v>46</v>
      </c>
      <c r="V6389" t="s">
        <v>9</v>
      </c>
    </row>
    <row r="6390" spans="1:22">
      <c r="A6390" t="s">
        <v>13944</v>
      </c>
      <c r="B6390" s="2">
        <v>45353.630555555559</v>
      </c>
      <c r="C6390" s="2">
        <f t="shared" si="99"/>
        <v>45348</v>
      </c>
      <c r="D6390" t="s">
        <v>697</v>
      </c>
      <c r="E6390" t="s">
        <v>13943</v>
      </c>
      <c r="F6390" t="s">
        <v>64</v>
      </c>
      <c r="G6390" t="s">
        <v>53</v>
      </c>
      <c r="H6390" t="s">
        <v>52</v>
      </c>
      <c r="I6390">
        <v>2</v>
      </c>
      <c r="J6390">
        <v>2345.8000000000002</v>
      </c>
      <c r="K6390">
        <v>1784.6</v>
      </c>
      <c r="L6390">
        <v>4691.6000000000004</v>
      </c>
      <c r="M6390">
        <v>3569.2</v>
      </c>
      <c r="N6390" t="s">
        <v>13942</v>
      </c>
      <c r="O6390" t="s">
        <v>13941</v>
      </c>
      <c r="P6390" t="s">
        <v>68</v>
      </c>
      <c r="Q6390">
        <v>11.34</v>
      </c>
      <c r="R6390">
        <v>77.717200000000005</v>
      </c>
      <c r="S6390" t="s">
        <v>564</v>
      </c>
      <c r="T6390" t="s">
        <v>563</v>
      </c>
      <c r="U6390" t="s">
        <v>23</v>
      </c>
      <c r="V6390" t="s">
        <v>22</v>
      </c>
    </row>
    <row r="6391" spans="1:22">
      <c r="A6391" t="s">
        <v>13940</v>
      </c>
      <c r="B6391" s="2">
        <v>45006.800694444442</v>
      </c>
      <c r="C6391" s="2">
        <f t="shared" si="99"/>
        <v>45005</v>
      </c>
      <c r="D6391" t="s">
        <v>692</v>
      </c>
      <c r="E6391" t="s">
        <v>13939</v>
      </c>
      <c r="F6391" t="s">
        <v>166</v>
      </c>
      <c r="G6391" t="s">
        <v>17</v>
      </c>
      <c r="H6391" t="s">
        <v>63</v>
      </c>
      <c r="I6391">
        <v>2</v>
      </c>
      <c r="J6391">
        <v>1054.57</v>
      </c>
      <c r="K6391">
        <v>729.37</v>
      </c>
      <c r="L6391">
        <v>2109.14</v>
      </c>
      <c r="M6391">
        <v>1458.74</v>
      </c>
      <c r="N6391" t="s">
        <v>13938</v>
      </c>
      <c r="O6391" t="s">
        <v>13937</v>
      </c>
      <c r="P6391" t="s">
        <v>112</v>
      </c>
      <c r="Q6391">
        <v>13.082700000000001</v>
      </c>
      <c r="R6391">
        <v>80.270700000000005</v>
      </c>
      <c r="S6391" t="s">
        <v>319</v>
      </c>
      <c r="T6391" t="s">
        <v>318</v>
      </c>
      <c r="U6391" t="s">
        <v>46</v>
      </c>
      <c r="V6391" t="s">
        <v>45</v>
      </c>
    </row>
    <row r="6392" spans="1:22">
      <c r="A6392" t="s">
        <v>13936</v>
      </c>
      <c r="B6392" s="2">
        <v>45039.5625</v>
      </c>
      <c r="C6392" s="2">
        <f t="shared" si="99"/>
        <v>45033</v>
      </c>
      <c r="D6392" t="s">
        <v>687</v>
      </c>
      <c r="E6392" t="s">
        <v>686</v>
      </c>
      <c r="F6392" t="s">
        <v>18</v>
      </c>
      <c r="G6392" t="s">
        <v>53</v>
      </c>
      <c r="H6392" t="s">
        <v>52</v>
      </c>
      <c r="I6392">
        <v>1</v>
      </c>
      <c r="J6392">
        <v>1281.96</v>
      </c>
      <c r="K6392">
        <v>776.87</v>
      </c>
      <c r="L6392">
        <v>1281.96</v>
      </c>
      <c r="M6392">
        <v>776.87</v>
      </c>
      <c r="N6392" t="s">
        <v>13935</v>
      </c>
      <c r="O6392" t="s">
        <v>13934</v>
      </c>
      <c r="P6392" t="s">
        <v>112</v>
      </c>
      <c r="Q6392">
        <v>13.082700000000001</v>
      </c>
      <c r="R6392">
        <v>80.270700000000005</v>
      </c>
      <c r="S6392" t="s">
        <v>784</v>
      </c>
      <c r="T6392" t="s">
        <v>783</v>
      </c>
      <c r="U6392" t="s">
        <v>23</v>
      </c>
      <c r="V6392" t="s">
        <v>45</v>
      </c>
    </row>
    <row r="6393" spans="1:22">
      <c r="A6393" t="s">
        <v>13933</v>
      </c>
      <c r="B6393" s="2">
        <v>45256.469444444447</v>
      </c>
      <c r="C6393" s="2">
        <f t="shared" si="99"/>
        <v>45250</v>
      </c>
      <c r="D6393" t="s">
        <v>682</v>
      </c>
      <c r="E6393" t="s">
        <v>13932</v>
      </c>
      <c r="F6393" t="s">
        <v>201</v>
      </c>
      <c r="G6393" t="s">
        <v>82</v>
      </c>
      <c r="H6393" t="s">
        <v>16</v>
      </c>
      <c r="I6393">
        <v>1</v>
      </c>
      <c r="J6393">
        <v>389.41</v>
      </c>
      <c r="K6393">
        <v>275.77</v>
      </c>
      <c r="L6393">
        <v>389.41</v>
      </c>
      <c r="M6393">
        <v>275.77</v>
      </c>
      <c r="N6393" t="s">
        <v>13931</v>
      </c>
      <c r="O6393" t="s">
        <v>13930</v>
      </c>
      <c r="P6393" t="s">
        <v>13</v>
      </c>
      <c r="Q6393">
        <v>11.664300000000001</v>
      </c>
      <c r="R6393">
        <v>78.146000000000001</v>
      </c>
      <c r="S6393" t="s">
        <v>326</v>
      </c>
      <c r="T6393" t="s">
        <v>325</v>
      </c>
      <c r="U6393" t="s">
        <v>46</v>
      </c>
      <c r="V6393" t="s">
        <v>45</v>
      </c>
    </row>
    <row r="6394" spans="1:22">
      <c r="A6394" t="s">
        <v>13929</v>
      </c>
      <c r="B6394" s="2">
        <v>45250.636111111111</v>
      </c>
      <c r="C6394" s="2">
        <f t="shared" si="99"/>
        <v>45250</v>
      </c>
      <c r="D6394" t="s">
        <v>677</v>
      </c>
      <c r="E6394" t="s">
        <v>6870</v>
      </c>
      <c r="F6394" t="s">
        <v>31</v>
      </c>
      <c r="G6394" t="s">
        <v>91</v>
      </c>
      <c r="H6394" t="s">
        <v>40</v>
      </c>
      <c r="I6394">
        <v>4</v>
      </c>
      <c r="J6394">
        <v>1657.24</v>
      </c>
      <c r="K6394">
        <v>1351.51</v>
      </c>
      <c r="L6394">
        <v>6628.96</v>
      </c>
      <c r="M6394">
        <v>5406.04</v>
      </c>
      <c r="N6394" t="s">
        <v>13928</v>
      </c>
      <c r="O6394" t="s">
        <v>13927</v>
      </c>
      <c r="P6394" t="s">
        <v>68</v>
      </c>
      <c r="Q6394">
        <v>11.34</v>
      </c>
      <c r="R6394">
        <v>77.717200000000005</v>
      </c>
      <c r="S6394" t="s">
        <v>784</v>
      </c>
      <c r="T6394" t="s">
        <v>783</v>
      </c>
      <c r="U6394" t="s">
        <v>77</v>
      </c>
      <c r="V6394" t="s">
        <v>9</v>
      </c>
    </row>
    <row r="6395" spans="1:22">
      <c r="A6395" t="s">
        <v>13926</v>
      </c>
      <c r="B6395" s="2">
        <v>45301.913888888892</v>
      </c>
      <c r="C6395" s="2">
        <f t="shared" si="99"/>
        <v>45299</v>
      </c>
      <c r="D6395" t="s">
        <v>672</v>
      </c>
      <c r="E6395" t="s">
        <v>6866</v>
      </c>
      <c r="F6395" t="s">
        <v>64</v>
      </c>
      <c r="G6395" t="s">
        <v>41</v>
      </c>
      <c r="H6395" t="s">
        <v>52</v>
      </c>
      <c r="I6395">
        <v>1</v>
      </c>
      <c r="J6395">
        <v>801.16</v>
      </c>
      <c r="K6395">
        <v>689.41</v>
      </c>
      <c r="L6395">
        <v>801.16</v>
      </c>
      <c r="M6395">
        <v>689.41</v>
      </c>
      <c r="N6395" t="s">
        <v>13925</v>
      </c>
      <c r="O6395" t="s">
        <v>13924</v>
      </c>
      <c r="P6395" t="s">
        <v>112</v>
      </c>
      <c r="Q6395">
        <v>13.082700000000001</v>
      </c>
      <c r="R6395">
        <v>80.270700000000005</v>
      </c>
      <c r="S6395" t="s">
        <v>36</v>
      </c>
      <c r="T6395" t="s">
        <v>35</v>
      </c>
      <c r="U6395" t="s">
        <v>10</v>
      </c>
      <c r="V6395" t="s">
        <v>45</v>
      </c>
    </row>
    <row r="6396" spans="1:22">
      <c r="A6396" t="s">
        <v>13923</v>
      </c>
      <c r="B6396" s="2">
        <v>44946.747916666667</v>
      </c>
      <c r="C6396" s="2">
        <f t="shared" si="99"/>
        <v>44942</v>
      </c>
      <c r="D6396" t="s">
        <v>667</v>
      </c>
      <c r="E6396" t="s">
        <v>13922</v>
      </c>
      <c r="F6396" t="s">
        <v>201</v>
      </c>
      <c r="G6396" t="s">
        <v>53</v>
      </c>
      <c r="H6396" t="s">
        <v>52</v>
      </c>
      <c r="I6396">
        <v>2</v>
      </c>
      <c r="J6396">
        <v>806.69</v>
      </c>
      <c r="K6396">
        <v>545.79</v>
      </c>
      <c r="L6396">
        <v>1613.38</v>
      </c>
      <c r="M6396">
        <v>1091.58</v>
      </c>
      <c r="N6396" t="s">
        <v>13921</v>
      </c>
      <c r="O6396" t="s">
        <v>13920</v>
      </c>
      <c r="P6396" t="s">
        <v>68</v>
      </c>
      <c r="Q6396">
        <v>11.34</v>
      </c>
      <c r="R6396">
        <v>77.717200000000005</v>
      </c>
      <c r="S6396" t="s">
        <v>454</v>
      </c>
      <c r="T6396" t="s">
        <v>453</v>
      </c>
      <c r="U6396" t="s">
        <v>23</v>
      </c>
      <c r="V6396" t="s">
        <v>9</v>
      </c>
    </row>
    <row r="6397" spans="1:22">
      <c r="A6397" t="s">
        <v>13919</v>
      </c>
      <c r="B6397" s="2">
        <v>45451.458333333336</v>
      </c>
      <c r="C6397" s="2">
        <f t="shared" si="99"/>
        <v>45446</v>
      </c>
      <c r="D6397" t="s">
        <v>662</v>
      </c>
      <c r="E6397" t="s">
        <v>13918</v>
      </c>
      <c r="F6397" t="s">
        <v>18</v>
      </c>
      <c r="G6397" t="s">
        <v>17</v>
      </c>
      <c r="H6397" t="s">
        <v>63</v>
      </c>
      <c r="I6397">
        <v>2</v>
      </c>
      <c r="J6397">
        <v>1329.24</v>
      </c>
      <c r="K6397">
        <v>1078.71</v>
      </c>
      <c r="L6397">
        <v>2658.48</v>
      </c>
      <c r="M6397">
        <v>2157.42</v>
      </c>
      <c r="N6397" t="s">
        <v>13917</v>
      </c>
      <c r="O6397" t="s">
        <v>13916</v>
      </c>
      <c r="P6397" t="s">
        <v>60</v>
      </c>
      <c r="Q6397">
        <v>8.7139000000000006</v>
      </c>
      <c r="R6397">
        <v>77.756699999999995</v>
      </c>
      <c r="S6397" t="s">
        <v>25</v>
      </c>
      <c r="T6397" t="s">
        <v>24</v>
      </c>
      <c r="U6397" t="s">
        <v>10</v>
      </c>
      <c r="V6397" t="s">
        <v>45</v>
      </c>
    </row>
    <row r="6398" spans="1:22">
      <c r="A6398" t="s">
        <v>13915</v>
      </c>
      <c r="B6398" s="2">
        <v>45434.734027777777</v>
      </c>
      <c r="C6398" s="2">
        <f t="shared" si="99"/>
        <v>45432</v>
      </c>
      <c r="D6398" t="s">
        <v>657</v>
      </c>
      <c r="E6398" t="s">
        <v>13914</v>
      </c>
      <c r="F6398" t="s">
        <v>31</v>
      </c>
      <c r="G6398" t="s">
        <v>41</v>
      </c>
      <c r="H6398" t="s">
        <v>16</v>
      </c>
      <c r="I6398">
        <v>1</v>
      </c>
      <c r="J6398">
        <v>2335.8200000000002</v>
      </c>
      <c r="K6398">
        <v>1598.74</v>
      </c>
      <c r="L6398">
        <v>2335.8200000000002</v>
      </c>
      <c r="M6398">
        <v>1598.74</v>
      </c>
      <c r="N6398" t="s">
        <v>13913</v>
      </c>
      <c r="O6398" t="s">
        <v>13912</v>
      </c>
      <c r="P6398" t="s">
        <v>60</v>
      </c>
      <c r="Q6398">
        <v>8.7139000000000006</v>
      </c>
      <c r="R6398">
        <v>77.756699999999995</v>
      </c>
      <c r="S6398" t="s">
        <v>486</v>
      </c>
      <c r="T6398" t="s">
        <v>485</v>
      </c>
      <c r="U6398" t="s">
        <v>57</v>
      </c>
      <c r="V6398" t="s">
        <v>9</v>
      </c>
    </row>
    <row r="6399" spans="1:22">
      <c r="A6399" t="s">
        <v>13911</v>
      </c>
      <c r="B6399" s="2">
        <v>44955.710416666669</v>
      </c>
      <c r="C6399" s="2">
        <f t="shared" si="99"/>
        <v>44949</v>
      </c>
      <c r="D6399" t="s">
        <v>652</v>
      </c>
      <c r="E6399" t="s">
        <v>4972</v>
      </c>
      <c r="F6399" t="s">
        <v>201</v>
      </c>
      <c r="G6399" t="s">
        <v>106</v>
      </c>
      <c r="H6399" t="s">
        <v>52</v>
      </c>
      <c r="I6399">
        <v>3</v>
      </c>
      <c r="J6399">
        <v>1134.76</v>
      </c>
      <c r="K6399">
        <v>862.45</v>
      </c>
      <c r="L6399">
        <v>3404.28</v>
      </c>
      <c r="M6399">
        <v>2587.35</v>
      </c>
      <c r="N6399" t="s">
        <v>13910</v>
      </c>
      <c r="O6399" t="s">
        <v>13909</v>
      </c>
      <c r="P6399" t="s">
        <v>60</v>
      </c>
      <c r="Q6399">
        <v>8.7139000000000006</v>
      </c>
      <c r="R6399">
        <v>77.756699999999995</v>
      </c>
      <c r="S6399" t="s">
        <v>364</v>
      </c>
      <c r="T6399" t="s">
        <v>363</v>
      </c>
      <c r="U6399" t="s">
        <v>10</v>
      </c>
      <c r="V6399" t="s">
        <v>9</v>
      </c>
    </row>
    <row r="6400" spans="1:22">
      <c r="A6400" t="s">
        <v>13908</v>
      </c>
      <c r="B6400" s="2">
        <v>45243.769444444442</v>
      </c>
      <c r="C6400" s="2">
        <f t="shared" si="99"/>
        <v>45243</v>
      </c>
      <c r="D6400" t="s">
        <v>647</v>
      </c>
      <c r="E6400" t="s">
        <v>6847</v>
      </c>
      <c r="F6400" t="s">
        <v>166</v>
      </c>
      <c r="G6400" t="s">
        <v>17</v>
      </c>
      <c r="H6400" t="s">
        <v>63</v>
      </c>
      <c r="I6400">
        <v>4</v>
      </c>
      <c r="J6400">
        <v>765.03</v>
      </c>
      <c r="K6400">
        <v>642.72</v>
      </c>
      <c r="L6400">
        <v>3060.12</v>
      </c>
      <c r="M6400">
        <v>2570.88</v>
      </c>
      <c r="N6400" t="s">
        <v>13907</v>
      </c>
      <c r="O6400" t="s">
        <v>13906</v>
      </c>
      <c r="P6400" t="s">
        <v>68</v>
      </c>
      <c r="Q6400">
        <v>11.34</v>
      </c>
      <c r="R6400">
        <v>77.717200000000005</v>
      </c>
      <c r="S6400" t="s">
        <v>906</v>
      </c>
      <c r="T6400" t="s">
        <v>905</v>
      </c>
      <c r="U6400" t="s">
        <v>10</v>
      </c>
      <c r="V6400" t="s">
        <v>22</v>
      </c>
    </row>
    <row r="6401" spans="1:22">
      <c r="A6401" t="s">
        <v>13905</v>
      </c>
      <c r="B6401" s="2">
        <v>45419.537499999999</v>
      </c>
      <c r="C6401" s="2">
        <f t="shared" si="99"/>
        <v>45418</v>
      </c>
      <c r="D6401" t="s">
        <v>642</v>
      </c>
      <c r="E6401" t="s">
        <v>13904</v>
      </c>
      <c r="F6401" t="s">
        <v>201</v>
      </c>
      <c r="G6401" t="s">
        <v>53</v>
      </c>
      <c r="H6401" t="s">
        <v>40</v>
      </c>
      <c r="I6401">
        <v>1</v>
      </c>
      <c r="J6401">
        <v>2033.44</v>
      </c>
      <c r="K6401">
        <v>1476.6</v>
      </c>
      <c r="L6401">
        <v>2033.44</v>
      </c>
      <c r="M6401">
        <v>1476.6</v>
      </c>
      <c r="N6401" t="s">
        <v>13903</v>
      </c>
      <c r="O6401" t="s">
        <v>13902</v>
      </c>
      <c r="P6401" t="s">
        <v>112</v>
      </c>
      <c r="Q6401">
        <v>13.082700000000001</v>
      </c>
      <c r="R6401">
        <v>80.270700000000005</v>
      </c>
      <c r="S6401" t="s">
        <v>103</v>
      </c>
      <c r="T6401" t="s">
        <v>102</v>
      </c>
      <c r="U6401" t="s">
        <v>46</v>
      </c>
      <c r="V6401" t="s">
        <v>9</v>
      </c>
    </row>
    <row r="6402" spans="1:22">
      <c r="A6402" t="s">
        <v>13901</v>
      </c>
      <c r="B6402" s="2">
        <v>45045.914583333331</v>
      </c>
      <c r="C6402" s="2">
        <f t="shared" si="99"/>
        <v>45040</v>
      </c>
      <c r="D6402" t="s">
        <v>637</v>
      </c>
      <c r="E6402" t="s">
        <v>13900</v>
      </c>
      <c r="F6402" t="s">
        <v>166</v>
      </c>
      <c r="G6402" t="s">
        <v>82</v>
      </c>
      <c r="H6402" t="s">
        <v>71</v>
      </c>
      <c r="I6402">
        <v>1</v>
      </c>
      <c r="J6402">
        <v>1081.1400000000001</v>
      </c>
      <c r="K6402">
        <v>905.36</v>
      </c>
      <c r="L6402">
        <v>1081.1400000000001</v>
      </c>
      <c r="M6402">
        <v>905.36</v>
      </c>
      <c r="N6402" t="s">
        <v>13899</v>
      </c>
      <c r="O6402" t="s">
        <v>13898</v>
      </c>
      <c r="P6402" t="s">
        <v>112</v>
      </c>
      <c r="Q6402">
        <v>13.082700000000001</v>
      </c>
      <c r="R6402">
        <v>80.270700000000005</v>
      </c>
      <c r="S6402" t="s">
        <v>628</v>
      </c>
      <c r="T6402" t="s">
        <v>627</v>
      </c>
      <c r="U6402" t="s">
        <v>10</v>
      </c>
      <c r="V6402" t="s">
        <v>9</v>
      </c>
    </row>
    <row r="6403" spans="1:22">
      <c r="A6403" t="s">
        <v>13897</v>
      </c>
      <c r="B6403" s="2">
        <v>45357.648611111108</v>
      </c>
      <c r="C6403" s="2">
        <f t="shared" ref="C6403:C6466" si="100">INT(B6403) - WEEKDAY(INT(B6403), 2) + 1</f>
        <v>45355</v>
      </c>
      <c r="D6403" t="s">
        <v>632</v>
      </c>
      <c r="E6403" t="s">
        <v>8658</v>
      </c>
      <c r="F6403" t="s">
        <v>136</v>
      </c>
      <c r="G6403" t="s">
        <v>82</v>
      </c>
      <c r="H6403" t="s">
        <v>16</v>
      </c>
      <c r="I6403">
        <v>1</v>
      </c>
      <c r="J6403">
        <v>2122.77</v>
      </c>
      <c r="K6403">
        <v>1821.06</v>
      </c>
      <c r="L6403">
        <v>2122.77</v>
      </c>
      <c r="M6403">
        <v>1821.06</v>
      </c>
      <c r="N6403" t="s">
        <v>13896</v>
      </c>
      <c r="O6403" t="s">
        <v>13895</v>
      </c>
      <c r="P6403" t="s">
        <v>60</v>
      </c>
      <c r="Q6403">
        <v>8.7139000000000006</v>
      </c>
      <c r="R6403">
        <v>77.756699999999995</v>
      </c>
      <c r="S6403" t="s">
        <v>564</v>
      </c>
      <c r="T6403" t="s">
        <v>563</v>
      </c>
      <c r="U6403" t="s">
        <v>57</v>
      </c>
      <c r="V6403" t="s">
        <v>9</v>
      </c>
    </row>
    <row r="6404" spans="1:22">
      <c r="A6404" t="s">
        <v>13894</v>
      </c>
      <c r="B6404" s="2">
        <v>45537.569444444445</v>
      </c>
      <c r="C6404" s="2">
        <f t="shared" si="100"/>
        <v>45537</v>
      </c>
      <c r="D6404" t="s">
        <v>625</v>
      </c>
      <c r="E6404" t="s">
        <v>10443</v>
      </c>
      <c r="F6404" t="s">
        <v>73</v>
      </c>
      <c r="G6404" t="s">
        <v>53</v>
      </c>
      <c r="H6404" t="s">
        <v>52</v>
      </c>
      <c r="I6404">
        <v>1</v>
      </c>
      <c r="J6404">
        <v>227.97</v>
      </c>
      <c r="K6404">
        <v>148.68</v>
      </c>
      <c r="L6404">
        <v>227.97</v>
      </c>
      <c r="M6404">
        <v>148.68</v>
      </c>
      <c r="N6404" t="s">
        <v>13893</v>
      </c>
      <c r="O6404" t="s">
        <v>13892</v>
      </c>
      <c r="P6404" t="s">
        <v>13</v>
      </c>
      <c r="Q6404">
        <v>11.664300000000001</v>
      </c>
      <c r="R6404">
        <v>78.146000000000001</v>
      </c>
      <c r="S6404" t="s">
        <v>396</v>
      </c>
      <c r="T6404" t="s">
        <v>395</v>
      </c>
      <c r="U6404" t="s">
        <v>10</v>
      </c>
      <c r="V6404" t="s">
        <v>9</v>
      </c>
    </row>
    <row r="6405" spans="1:22">
      <c r="A6405" t="s">
        <v>13891</v>
      </c>
      <c r="B6405" s="2">
        <v>45452.680555555555</v>
      </c>
      <c r="C6405" s="2">
        <f t="shared" si="100"/>
        <v>45446</v>
      </c>
      <c r="D6405" t="s">
        <v>620</v>
      </c>
      <c r="E6405" t="s">
        <v>619</v>
      </c>
      <c r="F6405" t="s">
        <v>166</v>
      </c>
      <c r="G6405" t="s">
        <v>53</v>
      </c>
      <c r="H6405" t="s">
        <v>71</v>
      </c>
      <c r="I6405">
        <v>1</v>
      </c>
      <c r="J6405">
        <v>967.75</v>
      </c>
      <c r="K6405">
        <v>697.05</v>
      </c>
      <c r="L6405">
        <v>967.75</v>
      </c>
      <c r="M6405">
        <v>697.05</v>
      </c>
      <c r="N6405" t="s">
        <v>13890</v>
      </c>
      <c r="O6405" t="s">
        <v>13889</v>
      </c>
      <c r="P6405" t="s">
        <v>49</v>
      </c>
      <c r="Q6405">
        <v>12.916499999999999</v>
      </c>
      <c r="R6405">
        <v>79.132499999999993</v>
      </c>
      <c r="S6405" t="s">
        <v>283</v>
      </c>
      <c r="T6405" t="s">
        <v>282</v>
      </c>
      <c r="U6405" t="s">
        <v>57</v>
      </c>
      <c r="V6405" t="s">
        <v>45</v>
      </c>
    </row>
    <row r="6406" spans="1:22">
      <c r="A6406" t="s">
        <v>13888</v>
      </c>
      <c r="B6406" s="2">
        <v>45432.543055555558</v>
      </c>
      <c r="C6406" s="2">
        <f t="shared" si="100"/>
        <v>45432</v>
      </c>
      <c r="D6406" t="s">
        <v>613</v>
      </c>
      <c r="E6406" t="s">
        <v>10436</v>
      </c>
      <c r="F6406" t="s">
        <v>31</v>
      </c>
      <c r="G6406" t="s">
        <v>115</v>
      </c>
      <c r="H6406" t="s">
        <v>71</v>
      </c>
      <c r="I6406">
        <v>1</v>
      </c>
      <c r="J6406">
        <v>1019.74</v>
      </c>
      <c r="K6406">
        <v>744.47</v>
      </c>
      <c r="L6406">
        <v>1019.74</v>
      </c>
      <c r="M6406">
        <v>744.47</v>
      </c>
      <c r="N6406" t="s">
        <v>13887</v>
      </c>
      <c r="O6406" t="s">
        <v>13886</v>
      </c>
      <c r="P6406" t="s">
        <v>37</v>
      </c>
      <c r="Q6406">
        <v>10.7905</v>
      </c>
      <c r="R6406">
        <v>78.704700000000003</v>
      </c>
      <c r="S6406" t="s">
        <v>243</v>
      </c>
      <c r="T6406" t="s">
        <v>242</v>
      </c>
      <c r="U6406" t="s">
        <v>10</v>
      </c>
      <c r="V6406" t="s">
        <v>9</v>
      </c>
    </row>
    <row r="6407" spans="1:22">
      <c r="A6407" t="s">
        <v>13885</v>
      </c>
      <c r="B6407" s="2">
        <v>45201.731944444444</v>
      </c>
      <c r="C6407" s="2">
        <f t="shared" si="100"/>
        <v>45201</v>
      </c>
      <c r="D6407" t="s">
        <v>608</v>
      </c>
      <c r="E6407" t="s">
        <v>4943</v>
      </c>
      <c r="F6407" t="s">
        <v>201</v>
      </c>
      <c r="G6407" t="s">
        <v>115</v>
      </c>
      <c r="H6407" t="s">
        <v>29</v>
      </c>
      <c r="I6407">
        <v>1</v>
      </c>
      <c r="J6407">
        <v>1827.55</v>
      </c>
      <c r="K6407">
        <v>1350.2</v>
      </c>
      <c r="L6407">
        <v>1827.55</v>
      </c>
      <c r="M6407">
        <v>1350.2</v>
      </c>
      <c r="N6407" t="s">
        <v>13884</v>
      </c>
      <c r="O6407" t="s">
        <v>13883</v>
      </c>
      <c r="P6407" t="s">
        <v>121</v>
      </c>
      <c r="Q6407">
        <v>9.9252000000000002</v>
      </c>
      <c r="R6407">
        <v>78.119799999999998</v>
      </c>
      <c r="S6407" t="s">
        <v>193</v>
      </c>
      <c r="T6407" t="s">
        <v>192</v>
      </c>
      <c r="U6407" t="s">
        <v>77</v>
      </c>
      <c r="V6407" t="s">
        <v>22</v>
      </c>
    </row>
    <row r="6408" spans="1:22">
      <c r="A6408" t="s">
        <v>13882</v>
      </c>
      <c r="B6408" s="2">
        <v>45127.479861111111</v>
      </c>
      <c r="C6408" s="2">
        <f t="shared" si="100"/>
        <v>45124</v>
      </c>
      <c r="D6408" t="s">
        <v>603</v>
      </c>
      <c r="E6408" t="s">
        <v>13881</v>
      </c>
      <c r="F6408" t="s">
        <v>18</v>
      </c>
      <c r="G6408" t="s">
        <v>30</v>
      </c>
      <c r="H6408" t="s">
        <v>16</v>
      </c>
      <c r="I6408">
        <v>4</v>
      </c>
      <c r="J6408">
        <v>519.87</v>
      </c>
      <c r="K6408">
        <v>346.63</v>
      </c>
      <c r="L6408">
        <v>2079.48</v>
      </c>
      <c r="M6408">
        <v>1386.52</v>
      </c>
      <c r="N6408" t="s">
        <v>13880</v>
      </c>
      <c r="O6408" t="s">
        <v>13879</v>
      </c>
      <c r="P6408" t="s">
        <v>37</v>
      </c>
      <c r="Q6408">
        <v>10.7905</v>
      </c>
      <c r="R6408">
        <v>78.704700000000003</v>
      </c>
      <c r="S6408" t="s">
        <v>1238</v>
      </c>
      <c r="T6408" t="s">
        <v>1237</v>
      </c>
      <c r="U6408" t="s">
        <v>77</v>
      </c>
      <c r="V6408" t="s">
        <v>22</v>
      </c>
    </row>
    <row r="6409" spans="1:22">
      <c r="A6409" t="s">
        <v>13878</v>
      </c>
      <c r="B6409" s="2">
        <v>45277.501388888886</v>
      </c>
      <c r="C6409" s="2">
        <f t="shared" si="100"/>
        <v>45271</v>
      </c>
      <c r="D6409" t="s">
        <v>598</v>
      </c>
      <c r="E6409" t="s">
        <v>597</v>
      </c>
      <c r="F6409" t="s">
        <v>31</v>
      </c>
      <c r="G6409" t="s">
        <v>41</v>
      </c>
      <c r="H6409" t="s">
        <v>71</v>
      </c>
      <c r="I6409">
        <v>2</v>
      </c>
      <c r="J6409">
        <v>1183.8499999999999</v>
      </c>
      <c r="K6409">
        <v>955.12</v>
      </c>
      <c r="L6409">
        <v>2367.6999999999998</v>
      </c>
      <c r="M6409">
        <v>1910.24</v>
      </c>
      <c r="N6409" t="s">
        <v>13877</v>
      </c>
      <c r="O6409" t="s">
        <v>13876</v>
      </c>
      <c r="P6409" t="s">
        <v>26</v>
      </c>
      <c r="Q6409">
        <v>11.0168</v>
      </c>
      <c r="R6409">
        <v>76.955799999999996</v>
      </c>
      <c r="S6409" t="s">
        <v>96</v>
      </c>
      <c r="T6409" t="s">
        <v>95</v>
      </c>
      <c r="U6409" t="s">
        <v>10</v>
      </c>
      <c r="V6409" t="s">
        <v>9</v>
      </c>
    </row>
    <row r="6410" spans="1:22">
      <c r="A6410" t="s">
        <v>13875</v>
      </c>
      <c r="B6410" s="2">
        <v>45212.863194444442</v>
      </c>
      <c r="C6410" s="2">
        <f t="shared" si="100"/>
        <v>45208</v>
      </c>
      <c r="D6410" t="s">
        <v>593</v>
      </c>
      <c r="E6410" t="s">
        <v>8635</v>
      </c>
      <c r="F6410" t="s">
        <v>136</v>
      </c>
      <c r="G6410" t="s">
        <v>106</v>
      </c>
      <c r="H6410" t="s">
        <v>16</v>
      </c>
      <c r="I6410">
        <v>1</v>
      </c>
      <c r="J6410">
        <v>488.23</v>
      </c>
      <c r="K6410">
        <v>411.04</v>
      </c>
      <c r="L6410">
        <v>488.23</v>
      </c>
      <c r="M6410">
        <v>411.04</v>
      </c>
      <c r="N6410" t="s">
        <v>13874</v>
      </c>
      <c r="O6410" t="s">
        <v>13873</v>
      </c>
      <c r="P6410" t="s">
        <v>60</v>
      </c>
      <c r="Q6410">
        <v>8.7139000000000006</v>
      </c>
      <c r="R6410">
        <v>77.756699999999995</v>
      </c>
      <c r="S6410" t="s">
        <v>59</v>
      </c>
      <c r="T6410" t="s">
        <v>58</v>
      </c>
      <c r="U6410" t="s">
        <v>23</v>
      </c>
      <c r="V6410" t="s">
        <v>9</v>
      </c>
    </row>
    <row r="6411" spans="1:22">
      <c r="A6411" t="s">
        <v>13872</v>
      </c>
      <c r="B6411" s="2">
        <v>45391.467361111114</v>
      </c>
      <c r="C6411" s="2">
        <f t="shared" si="100"/>
        <v>45390</v>
      </c>
      <c r="D6411" t="s">
        <v>588</v>
      </c>
      <c r="E6411" t="s">
        <v>587</v>
      </c>
      <c r="F6411" t="s">
        <v>64</v>
      </c>
      <c r="G6411" t="s">
        <v>41</v>
      </c>
      <c r="H6411" t="s">
        <v>63</v>
      </c>
      <c r="I6411">
        <v>2</v>
      </c>
      <c r="J6411">
        <v>831.62</v>
      </c>
      <c r="K6411">
        <v>743.85</v>
      </c>
      <c r="L6411">
        <v>1663.24</v>
      </c>
      <c r="M6411">
        <v>1487.7</v>
      </c>
      <c r="N6411" t="s">
        <v>13871</v>
      </c>
      <c r="O6411" t="s">
        <v>13870</v>
      </c>
      <c r="P6411" t="s">
        <v>112</v>
      </c>
      <c r="Q6411">
        <v>13.082700000000001</v>
      </c>
      <c r="R6411">
        <v>80.270700000000005</v>
      </c>
      <c r="S6411" t="s">
        <v>454</v>
      </c>
      <c r="T6411" t="s">
        <v>453</v>
      </c>
      <c r="U6411" t="s">
        <v>46</v>
      </c>
      <c r="V6411" t="s">
        <v>9</v>
      </c>
    </row>
    <row r="6412" spans="1:22">
      <c r="A6412" t="s">
        <v>13869</v>
      </c>
      <c r="B6412" s="2">
        <v>45278.535416666666</v>
      </c>
      <c r="C6412" s="2">
        <f t="shared" si="100"/>
        <v>45278</v>
      </c>
      <c r="D6412" t="s">
        <v>583</v>
      </c>
      <c r="E6412" t="s">
        <v>2997</v>
      </c>
      <c r="F6412" t="s">
        <v>136</v>
      </c>
      <c r="G6412" t="s">
        <v>91</v>
      </c>
      <c r="H6412" t="s">
        <v>63</v>
      </c>
      <c r="I6412">
        <v>1</v>
      </c>
      <c r="J6412">
        <v>2320.34</v>
      </c>
      <c r="K6412">
        <v>1410.6</v>
      </c>
      <c r="L6412">
        <v>2320.34</v>
      </c>
      <c r="M6412">
        <v>1410.6</v>
      </c>
      <c r="N6412" t="s">
        <v>13868</v>
      </c>
      <c r="O6412" t="s">
        <v>13867</v>
      </c>
      <c r="P6412" t="s">
        <v>60</v>
      </c>
      <c r="Q6412">
        <v>8.7139000000000006</v>
      </c>
      <c r="R6412">
        <v>77.756699999999995</v>
      </c>
      <c r="S6412" t="s">
        <v>276</v>
      </c>
      <c r="T6412" t="s">
        <v>275</v>
      </c>
      <c r="U6412" t="s">
        <v>23</v>
      </c>
      <c r="V6412" t="s">
        <v>9</v>
      </c>
    </row>
    <row r="6413" spans="1:22">
      <c r="A6413" t="s">
        <v>13866</v>
      </c>
      <c r="B6413" s="2">
        <v>45191.56527777778</v>
      </c>
      <c r="C6413" s="2">
        <f t="shared" si="100"/>
        <v>45187</v>
      </c>
      <c r="D6413" t="s">
        <v>578</v>
      </c>
      <c r="E6413" t="s">
        <v>6799</v>
      </c>
      <c r="F6413" t="s">
        <v>64</v>
      </c>
      <c r="G6413" t="s">
        <v>91</v>
      </c>
      <c r="H6413" t="s">
        <v>71</v>
      </c>
      <c r="I6413">
        <v>2</v>
      </c>
      <c r="J6413">
        <v>270.92</v>
      </c>
      <c r="K6413">
        <v>229.74</v>
      </c>
      <c r="L6413">
        <v>541.84</v>
      </c>
      <c r="M6413">
        <v>459.48</v>
      </c>
      <c r="N6413" t="s">
        <v>13865</v>
      </c>
      <c r="O6413" t="s">
        <v>13864</v>
      </c>
      <c r="P6413" t="s">
        <v>26</v>
      </c>
      <c r="Q6413">
        <v>11.0168</v>
      </c>
      <c r="R6413">
        <v>76.955799999999996</v>
      </c>
      <c r="S6413" t="s">
        <v>432</v>
      </c>
      <c r="T6413" t="s">
        <v>431</v>
      </c>
      <c r="U6413" t="s">
        <v>46</v>
      </c>
      <c r="V6413" t="s">
        <v>9</v>
      </c>
    </row>
    <row r="6414" spans="1:22">
      <c r="A6414" t="s">
        <v>13863</v>
      </c>
      <c r="B6414" s="2">
        <v>45148.523611111108</v>
      </c>
      <c r="C6414" s="2">
        <f t="shared" si="100"/>
        <v>45145</v>
      </c>
      <c r="D6414" t="s">
        <v>573</v>
      </c>
      <c r="E6414" t="s">
        <v>13862</v>
      </c>
      <c r="F6414" t="s">
        <v>83</v>
      </c>
      <c r="G6414" t="s">
        <v>115</v>
      </c>
      <c r="H6414" t="s">
        <v>63</v>
      </c>
      <c r="I6414">
        <v>2</v>
      </c>
      <c r="J6414">
        <v>2069.66</v>
      </c>
      <c r="K6414">
        <v>1457.73</v>
      </c>
      <c r="L6414">
        <v>4139.32</v>
      </c>
      <c r="M6414">
        <v>2915.46</v>
      </c>
      <c r="N6414" t="s">
        <v>13861</v>
      </c>
      <c r="O6414" t="s">
        <v>13860</v>
      </c>
      <c r="P6414" t="s">
        <v>26</v>
      </c>
      <c r="Q6414">
        <v>11.0168</v>
      </c>
      <c r="R6414">
        <v>76.955799999999996</v>
      </c>
      <c r="S6414" t="s">
        <v>176</v>
      </c>
      <c r="T6414" t="s">
        <v>175</v>
      </c>
      <c r="U6414" t="s">
        <v>57</v>
      </c>
      <c r="V6414" t="s">
        <v>22</v>
      </c>
    </row>
    <row r="6415" spans="1:22">
      <c r="A6415" t="s">
        <v>13859</v>
      </c>
      <c r="B6415" s="2">
        <v>45454.629166666666</v>
      </c>
      <c r="C6415" s="2">
        <f t="shared" si="100"/>
        <v>45453</v>
      </c>
      <c r="D6415" t="s">
        <v>568</v>
      </c>
      <c r="E6415" t="s">
        <v>13858</v>
      </c>
      <c r="F6415" t="s">
        <v>18</v>
      </c>
      <c r="G6415" t="s">
        <v>82</v>
      </c>
      <c r="H6415" t="s">
        <v>16</v>
      </c>
      <c r="I6415">
        <v>4</v>
      </c>
      <c r="J6415">
        <v>1394.88</v>
      </c>
      <c r="K6415">
        <v>932.28</v>
      </c>
      <c r="L6415">
        <v>5579.52</v>
      </c>
      <c r="M6415">
        <v>3729.12</v>
      </c>
      <c r="N6415" t="s">
        <v>13857</v>
      </c>
      <c r="O6415" t="s">
        <v>13856</v>
      </c>
      <c r="P6415" t="s">
        <v>121</v>
      </c>
      <c r="Q6415">
        <v>9.9252000000000002</v>
      </c>
      <c r="R6415">
        <v>78.119799999999998</v>
      </c>
      <c r="S6415" t="s">
        <v>257</v>
      </c>
      <c r="T6415" t="s">
        <v>256</v>
      </c>
      <c r="U6415" t="s">
        <v>23</v>
      </c>
      <c r="V6415" t="s">
        <v>45</v>
      </c>
    </row>
    <row r="6416" spans="1:22">
      <c r="A6416" t="s">
        <v>13855</v>
      </c>
      <c r="B6416" s="2">
        <v>45015.537499999999</v>
      </c>
      <c r="C6416" s="2">
        <f t="shared" si="100"/>
        <v>45012</v>
      </c>
      <c r="D6416" t="s">
        <v>561</v>
      </c>
      <c r="E6416" t="s">
        <v>12158</v>
      </c>
      <c r="F6416" t="s">
        <v>73</v>
      </c>
      <c r="G6416" t="s">
        <v>115</v>
      </c>
      <c r="H6416" t="s">
        <v>40</v>
      </c>
      <c r="I6416">
        <v>1</v>
      </c>
      <c r="J6416">
        <v>2202.42</v>
      </c>
      <c r="K6416">
        <v>1509.59</v>
      </c>
      <c r="L6416">
        <v>2202.42</v>
      </c>
      <c r="M6416">
        <v>1509.59</v>
      </c>
      <c r="N6416" t="s">
        <v>13854</v>
      </c>
      <c r="O6416" t="s">
        <v>13853</v>
      </c>
      <c r="P6416" t="s">
        <v>112</v>
      </c>
      <c r="Q6416">
        <v>13.082700000000001</v>
      </c>
      <c r="R6416">
        <v>80.270700000000005</v>
      </c>
      <c r="S6416" t="s">
        <v>537</v>
      </c>
      <c r="T6416" t="s">
        <v>536</v>
      </c>
      <c r="U6416" t="s">
        <v>57</v>
      </c>
      <c r="V6416" t="s">
        <v>22</v>
      </c>
    </row>
    <row r="6417" spans="1:22">
      <c r="A6417" t="s">
        <v>13852</v>
      </c>
      <c r="B6417" s="2">
        <v>45253.511805555558</v>
      </c>
      <c r="C6417" s="2">
        <f t="shared" si="100"/>
        <v>45250</v>
      </c>
      <c r="D6417" t="s">
        <v>556</v>
      </c>
      <c r="E6417" t="s">
        <v>8609</v>
      </c>
      <c r="F6417" t="s">
        <v>83</v>
      </c>
      <c r="G6417" t="s">
        <v>106</v>
      </c>
      <c r="H6417" t="s">
        <v>29</v>
      </c>
      <c r="I6417">
        <v>4</v>
      </c>
      <c r="J6417">
        <v>939.16</v>
      </c>
      <c r="K6417">
        <v>615.79999999999995</v>
      </c>
      <c r="L6417">
        <v>3756.64</v>
      </c>
      <c r="M6417">
        <v>2463.1999999999998</v>
      </c>
      <c r="N6417" t="s">
        <v>13851</v>
      </c>
      <c r="O6417" t="s">
        <v>13850</v>
      </c>
      <c r="P6417" t="s">
        <v>49</v>
      </c>
      <c r="Q6417">
        <v>12.916499999999999</v>
      </c>
      <c r="R6417">
        <v>79.132499999999993</v>
      </c>
      <c r="S6417" t="s">
        <v>413</v>
      </c>
      <c r="T6417" t="s">
        <v>412</v>
      </c>
      <c r="U6417" t="s">
        <v>57</v>
      </c>
      <c r="V6417" t="s">
        <v>212</v>
      </c>
    </row>
    <row r="6418" spans="1:22">
      <c r="A6418" t="s">
        <v>13849</v>
      </c>
      <c r="B6418" s="2">
        <v>45184.477777777778</v>
      </c>
      <c r="C6418" s="2">
        <f t="shared" si="100"/>
        <v>45180</v>
      </c>
      <c r="D6418" t="s">
        <v>551</v>
      </c>
      <c r="E6418" t="s">
        <v>12151</v>
      </c>
      <c r="F6418" t="s">
        <v>166</v>
      </c>
      <c r="G6418" t="s">
        <v>91</v>
      </c>
      <c r="H6418" t="s">
        <v>52</v>
      </c>
      <c r="I6418">
        <v>2</v>
      </c>
      <c r="J6418">
        <v>1988.45</v>
      </c>
      <c r="K6418">
        <v>1619.67</v>
      </c>
      <c r="L6418">
        <v>3976.9</v>
      </c>
      <c r="M6418">
        <v>3239.34</v>
      </c>
      <c r="N6418" t="s">
        <v>13848</v>
      </c>
      <c r="O6418" t="s">
        <v>13847</v>
      </c>
      <c r="P6418" t="s">
        <v>68</v>
      </c>
      <c r="Q6418">
        <v>11.34</v>
      </c>
      <c r="R6418">
        <v>77.717200000000005</v>
      </c>
      <c r="S6418" t="s">
        <v>176</v>
      </c>
      <c r="T6418" t="s">
        <v>175</v>
      </c>
      <c r="U6418" t="s">
        <v>77</v>
      </c>
      <c r="V6418" t="s">
        <v>45</v>
      </c>
    </row>
    <row r="6419" spans="1:22">
      <c r="A6419" t="s">
        <v>13846</v>
      </c>
      <c r="B6419" s="2">
        <v>45277.599999999999</v>
      </c>
      <c r="C6419" s="2">
        <f t="shared" si="100"/>
        <v>45271</v>
      </c>
      <c r="D6419" t="s">
        <v>546</v>
      </c>
      <c r="E6419" t="s">
        <v>13845</v>
      </c>
      <c r="F6419" t="s">
        <v>166</v>
      </c>
      <c r="G6419" t="s">
        <v>115</v>
      </c>
      <c r="H6419" t="s">
        <v>29</v>
      </c>
      <c r="I6419">
        <v>2</v>
      </c>
      <c r="J6419">
        <v>363.16</v>
      </c>
      <c r="K6419">
        <v>252.55</v>
      </c>
      <c r="L6419">
        <v>726.32</v>
      </c>
      <c r="M6419">
        <v>505.1</v>
      </c>
      <c r="N6419" t="s">
        <v>13844</v>
      </c>
      <c r="O6419" t="s">
        <v>13843</v>
      </c>
      <c r="P6419" t="s">
        <v>37</v>
      </c>
      <c r="Q6419">
        <v>10.7905</v>
      </c>
      <c r="R6419">
        <v>78.704700000000003</v>
      </c>
      <c r="S6419" t="s">
        <v>36</v>
      </c>
      <c r="T6419" t="s">
        <v>35</v>
      </c>
      <c r="U6419" t="s">
        <v>23</v>
      </c>
      <c r="V6419" t="s">
        <v>22</v>
      </c>
    </row>
    <row r="6420" spans="1:22">
      <c r="A6420" t="s">
        <v>13842</v>
      </c>
      <c r="B6420" s="2">
        <v>45196.500694444447</v>
      </c>
      <c r="C6420" s="2">
        <f t="shared" si="100"/>
        <v>45194</v>
      </c>
      <c r="D6420" t="s">
        <v>541</v>
      </c>
      <c r="E6420" t="s">
        <v>10385</v>
      </c>
      <c r="F6420" t="s">
        <v>31</v>
      </c>
      <c r="G6420" t="s">
        <v>91</v>
      </c>
      <c r="H6420" t="s">
        <v>52</v>
      </c>
      <c r="I6420">
        <v>3</v>
      </c>
      <c r="J6420">
        <v>885.78</v>
      </c>
      <c r="K6420">
        <v>542.77</v>
      </c>
      <c r="L6420">
        <v>2657.34</v>
      </c>
      <c r="M6420">
        <v>1628.31</v>
      </c>
      <c r="N6420" t="s">
        <v>13841</v>
      </c>
      <c r="O6420" t="s">
        <v>13840</v>
      </c>
      <c r="P6420" t="s">
        <v>13</v>
      </c>
      <c r="Q6420">
        <v>11.664300000000001</v>
      </c>
      <c r="R6420">
        <v>78.146000000000001</v>
      </c>
      <c r="S6420" t="s">
        <v>784</v>
      </c>
      <c r="T6420" t="s">
        <v>783</v>
      </c>
      <c r="U6420" t="s">
        <v>10</v>
      </c>
      <c r="V6420" t="s">
        <v>45</v>
      </c>
    </row>
    <row r="6421" spans="1:22">
      <c r="A6421" t="s">
        <v>13839</v>
      </c>
      <c r="B6421" s="2">
        <v>45389.789583333331</v>
      </c>
      <c r="C6421" s="2">
        <f t="shared" si="100"/>
        <v>45383</v>
      </c>
      <c r="D6421" t="s">
        <v>534</v>
      </c>
      <c r="E6421" t="s">
        <v>8594</v>
      </c>
      <c r="F6421" t="s">
        <v>64</v>
      </c>
      <c r="G6421" t="s">
        <v>106</v>
      </c>
      <c r="H6421" t="s">
        <v>63</v>
      </c>
      <c r="I6421">
        <v>1</v>
      </c>
      <c r="J6421">
        <v>1393.04</v>
      </c>
      <c r="K6421">
        <v>1109.8900000000001</v>
      </c>
      <c r="L6421">
        <v>1393.04</v>
      </c>
      <c r="M6421">
        <v>1109.8900000000001</v>
      </c>
      <c r="N6421" t="s">
        <v>13838</v>
      </c>
      <c r="O6421" t="s">
        <v>13837</v>
      </c>
      <c r="P6421" t="s">
        <v>121</v>
      </c>
      <c r="Q6421">
        <v>9.9252000000000002</v>
      </c>
      <c r="R6421">
        <v>78.119799999999998</v>
      </c>
      <c r="S6421" t="s">
        <v>146</v>
      </c>
      <c r="T6421" t="s">
        <v>145</v>
      </c>
      <c r="U6421" t="s">
        <v>77</v>
      </c>
      <c r="V6421" t="s">
        <v>9</v>
      </c>
    </row>
    <row r="6422" spans="1:22">
      <c r="A6422" t="s">
        <v>13836</v>
      </c>
      <c r="B6422" s="2">
        <v>45573.813888888886</v>
      </c>
      <c r="C6422" s="2">
        <f t="shared" si="100"/>
        <v>45572</v>
      </c>
      <c r="D6422" t="s">
        <v>527</v>
      </c>
      <c r="E6422" t="s">
        <v>12135</v>
      </c>
      <c r="F6422" t="s">
        <v>201</v>
      </c>
      <c r="G6422" t="s">
        <v>106</v>
      </c>
      <c r="H6422" t="s">
        <v>52</v>
      </c>
      <c r="I6422">
        <v>3</v>
      </c>
      <c r="J6422">
        <v>1949.35</v>
      </c>
      <c r="K6422">
        <v>1243.9000000000001</v>
      </c>
      <c r="L6422">
        <v>5848.05</v>
      </c>
      <c r="M6422">
        <v>3731.7</v>
      </c>
      <c r="N6422" t="s">
        <v>13835</v>
      </c>
      <c r="O6422" t="s">
        <v>13834</v>
      </c>
      <c r="P6422" t="s">
        <v>37</v>
      </c>
      <c r="Q6422">
        <v>10.7905</v>
      </c>
      <c r="R6422">
        <v>78.704700000000003</v>
      </c>
      <c r="S6422" t="s">
        <v>537</v>
      </c>
      <c r="T6422" t="s">
        <v>536</v>
      </c>
      <c r="U6422" t="s">
        <v>77</v>
      </c>
      <c r="V6422" t="s">
        <v>9</v>
      </c>
    </row>
    <row r="6423" spans="1:22">
      <c r="A6423" t="s">
        <v>13833</v>
      </c>
      <c r="B6423" s="2">
        <v>45379.706250000003</v>
      </c>
      <c r="C6423" s="2">
        <f t="shared" si="100"/>
        <v>45376</v>
      </c>
      <c r="D6423" t="s">
        <v>522</v>
      </c>
      <c r="E6423" t="s">
        <v>13832</v>
      </c>
      <c r="F6423" t="s">
        <v>31</v>
      </c>
      <c r="G6423" t="s">
        <v>41</v>
      </c>
      <c r="H6423" t="s">
        <v>40</v>
      </c>
      <c r="I6423">
        <v>2</v>
      </c>
      <c r="J6423">
        <v>607</v>
      </c>
      <c r="K6423">
        <v>387.24</v>
      </c>
      <c r="L6423">
        <v>1214</v>
      </c>
      <c r="M6423">
        <v>774.48</v>
      </c>
      <c r="N6423" t="s">
        <v>13831</v>
      </c>
      <c r="O6423" t="s">
        <v>13830</v>
      </c>
      <c r="P6423" t="s">
        <v>37</v>
      </c>
      <c r="Q6423">
        <v>10.7905</v>
      </c>
      <c r="R6423">
        <v>78.704700000000003</v>
      </c>
      <c r="S6423" t="s">
        <v>153</v>
      </c>
      <c r="T6423" t="s">
        <v>152</v>
      </c>
      <c r="U6423" t="s">
        <v>46</v>
      </c>
      <c r="V6423" t="s">
        <v>45</v>
      </c>
    </row>
    <row r="6424" spans="1:22">
      <c r="A6424" t="s">
        <v>13829</v>
      </c>
      <c r="B6424" s="2">
        <v>45551.4375</v>
      </c>
      <c r="C6424" s="2">
        <f t="shared" si="100"/>
        <v>45551</v>
      </c>
      <c r="D6424" t="s">
        <v>517</v>
      </c>
      <c r="E6424" t="s">
        <v>4878</v>
      </c>
      <c r="F6424" t="s">
        <v>83</v>
      </c>
      <c r="G6424" t="s">
        <v>82</v>
      </c>
      <c r="H6424" t="s">
        <v>52</v>
      </c>
      <c r="I6424">
        <v>3</v>
      </c>
      <c r="J6424">
        <v>502.35</v>
      </c>
      <c r="K6424">
        <v>375.11</v>
      </c>
      <c r="L6424">
        <v>1507.05</v>
      </c>
      <c r="M6424">
        <v>1125.33</v>
      </c>
      <c r="N6424" t="s">
        <v>13828</v>
      </c>
      <c r="O6424" t="s">
        <v>13827</v>
      </c>
      <c r="P6424" t="s">
        <v>13</v>
      </c>
      <c r="Q6424">
        <v>11.664300000000001</v>
      </c>
      <c r="R6424">
        <v>78.146000000000001</v>
      </c>
      <c r="S6424" t="s">
        <v>243</v>
      </c>
      <c r="T6424" t="s">
        <v>242</v>
      </c>
      <c r="U6424" t="s">
        <v>57</v>
      </c>
      <c r="V6424" t="s">
        <v>45</v>
      </c>
    </row>
    <row r="6425" spans="1:22">
      <c r="A6425" t="s">
        <v>13826</v>
      </c>
      <c r="B6425" s="2">
        <v>45186.573611111111</v>
      </c>
      <c r="C6425" s="2">
        <f t="shared" si="100"/>
        <v>45180</v>
      </c>
      <c r="D6425" t="s">
        <v>510</v>
      </c>
      <c r="E6425" t="s">
        <v>8581</v>
      </c>
      <c r="F6425" t="s">
        <v>83</v>
      </c>
      <c r="G6425" t="s">
        <v>17</v>
      </c>
      <c r="H6425" t="s">
        <v>29</v>
      </c>
      <c r="I6425">
        <v>2</v>
      </c>
      <c r="J6425">
        <v>2148.75</v>
      </c>
      <c r="K6425">
        <v>1325.72</v>
      </c>
      <c r="L6425">
        <v>4297.5</v>
      </c>
      <c r="M6425">
        <v>2651.44</v>
      </c>
      <c r="N6425" t="s">
        <v>13825</v>
      </c>
      <c r="O6425" t="s">
        <v>13824</v>
      </c>
      <c r="P6425" t="s">
        <v>37</v>
      </c>
      <c r="Q6425">
        <v>10.7905</v>
      </c>
      <c r="R6425">
        <v>78.704700000000003</v>
      </c>
      <c r="S6425" t="s">
        <v>59</v>
      </c>
      <c r="T6425" t="s">
        <v>58</v>
      </c>
      <c r="U6425" t="s">
        <v>57</v>
      </c>
      <c r="V6425" t="s">
        <v>22</v>
      </c>
    </row>
    <row r="6426" spans="1:22">
      <c r="A6426" t="s">
        <v>13823</v>
      </c>
      <c r="B6426" s="2">
        <v>45452.484027777777</v>
      </c>
      <c r="C6426" s="2">
        <f t="shared" si="100"/>
        <v>45446</v>
      </c>
      <c r="D6426" t="s">
        <v>505</v>
      </c>
      <c r="E6426" t="s">
        <v>504</v>
      </c>
      <c r="F6426" t="s">
        <v>201</v>
      </c>
      <c r="G6426" t="s">
        <v>82</v>
      </c>
      <c r="H6426" t="s">
        <v>29</v>
      </c>
      <c r="I6426">
        <v>2</v>
      </c>
      <c r="J6426">
        <v>2496.64</v>
      </c>
      <c r="K6426">
        <v>1788.53</v>
      </c>
      <c r="L6426">
        <v>4993.28</v>
      </c>
      <c r="M6426">
        <v>3577.06</v>
      </c>
      <c r="N6426" t="s">
        <v>13822</v>
      </c>
      <c r="O6426" t="s">
        <v>13821</v>
      </c>
      <c r="P6426" t="s">
        <v>68</v>
      </c>
      <c r="Q6426">
        <v>11.34</v>
      </c>
      <c r="R6426">
        <v>77.717200000000005</v>
      </c>
      <c r="S6426" t="s">
        <v>96</v>
      </c>
      <c r="T6426" t="s">
        <v>95</v>
      </c>
      <c r="U6426" t="s">
        <v>23</v>
      </c>
      <c r="V6426" t="s">
        <v>45</v>
      </c>
    </row>
    <row r="6427" spans="1:22">
      <c r="A6427" t="s">
        <v>13820</v>
      </c>
      <c r="B6427" s="2">
        <v>45549.611111111109</v>
      </c>
      <c r="C6427" s="2">
        <f t="shared" si="100"/>
        <v>45544</v>
      </c>
      <c r="D6427" t="s">
        <v>500</v>
      </c>
      <c r="E6427" t="s">
        <v>2940</v>
      </c>
      <c r="F6427" t="s">
        <v>18</v>
      </c>
      <c r="G6427" t="s">
        <v>41</v>
      </c>
      <c r="H6427" t="s">
        <v>16</v>
      </c>
      <c r="I6427">
        <v>2</v>
      </c>
      <c r="J6427">
        <v>443.81</v>
      </c>
      <c r="K6427">
        <v>341.59</v>
      </c>
      <c r="L6427">
        <v>887.62</v>
      </c>
      <c r="M6427">
        <v>683.18</v>
      </c>
      <c r="N6427" t="s">
        <v>13819</v>
      </c>
      <c r="O6427" t="s">
        <v>13818</v>
      </c>
      <c r="P6427" t="s">
        <v>112</v>
      </c>
      <c r="Q6427">
        <v>13.082700000000001</v>
      </c>
      <c r="R6427">
        <v>80.270700000000005</v>
      </c>
      <c r="S6427" t="s">
        <v>762</v>
      </c>
      <c r="T6427" t="s">
        <v>761</v>
      </c>
      <c r="U6427" t="s">
        <v>10</v>
      </c>
      <c r="V6427" t="s">
        <v>9</v>
      </c>
    </row>
    <row r="6428" spans="1:22">
      <c r="A6428" t="s">
        <v>13817</v>
      </c>
      <c r="B6428" s="2">
        <v>45068.716666666667</v>
      </c>
      <c r="C6428" s="2">
        <f t="shared" si="100"/>
        <v>45068</v>
      </c>
      <c r="D6428" t="s">
        <v>495</v>
      </c>
      <c r="E6428" t="s">
        <v>13816</v>
      </c>
      <c r="F6428" t="s">
        <v>31</v>
      </c>
      <c r="G6428" t="s">
        <v>17</v>
      </c>
      <c r="H6428" t="s">
        <v>71</v>
      </c>
      <c r="I6428">
        <v>1</v>
      </c>
      <c r="J6428">
        <v>2371.92</v>
      </c>
      <c r="K6428">
        <v>1821.49</v>
      </c>
      <c r="L6428">
        <v>2371.92</v>
      </c>
      <c r="M6428">
        <v>1821.49</v>
      </c>
      <c r="N6428" t="s">
        <v>13815</v>
      </c>
      <c r="O6428" t="s">
        <v>13814</v>
      </c>
      <c r="P6428" t="s">
        <v>26</v>
      </c>
      <c r="Q6428">
        <v>11.0168</v>
      </c>
      <c r="R6428">
        <v>76.955799999999996</v>
      </c>
      <c r="S6428" t="s">
        <v>762</v>
      </c>
      <c r="T6428" t="s">
        <v>761</v>
      </c>
      <c r="U6428" t="s">
        <v>57</v>
      </c>
      <c r="V6428" t="s">
        <v>9</v>
      </c>
    </row>
    <row r="6429" spans="1:22">
      <c r="A6429" t="s">
        <v>13813</v>
      </c>
      <c r="B6429" s="2">
        <v>45264.7</v>
      </c>
      <c r="C6429" s="2">
        <f t="shared" si="100"/>
        <v>45264</v>
      </c>
      <c r="D6429" t="s">
        <v>490</v>
      </c>
      <c r="E6429" t="s">
        <v>2932</v>
      </c>
      <c r="F6429" t="s">
        <v>166</v>
      </c>
      <c r="G6429" t="s">
        <v>115</v>
      </c>
      <c r="H6429" t="s">
        <v>29</v>
      </c>
      <c r="I6429">
        <v>1</v>
      </c>
      <c r="J6429">
        <v>1657.26</v>
      </c>
      <c r="K6429">
        <v>1182.5999999999999</v>
      </c>
      <c r="L6429">
        <v>1657.26</v>
      </c>
      <c r="M6429">
        <v>1182.5999999999999</v>
      </c>
      <c r="N6429" t="s">
        <v>13812</v>
      </c>
      <c r="O6429" t="s">
        <v>13811</v>
      </c>
      <c r="P6429" t="s">
        <v>121</v>
      </c>
      <c r="Q6429">
        <v>9.9252000000000002</v>
      </c>
      <c r="R6429">
        <v>78.119799999999998</v>
      </c>
      <c r="S6429" t="s">
        <v>333</v>
      </c>
      <c r="T6429" t="s">
        <v>332</v>
      </c>
      <c r="U6429" t="s">
        <v>46</v>
      </c>
      <c r="V6429" t="s">
        <v>9</v>
      </c>
    </row>
    <row r="6430" spans="1:22">
      <c r="A6430" t="s">
        <v>13810</v>
      </c>
      <c r="B6430" s="2">
        <v>45069.535416666666</v>
      </c>
      <c r="C6430" s="2">
        <f t="shared" si="100"/>
        <v>45068</v>
      </c>
      <c r="D6430" t="s">
        <v>483</v>
      </c>
      <c r="E6430" t="s">
        <v>13809</v>
      </c>
      <c r="F6430" t="s">
        <v>136</v>
      </c>
      <c r="G6430" t="s">
        <v>106</v>
      </c>
      <c r="H6430" t="s">
        <v>29</v>
      </c>
      <c r="I6430">
        <v>1</v>
      </c>
      <c r="J6430">
        <v>1505.64</v>
      </c>
      <c r="K6430">
        <v>939.07</v>
      </c>
      <c r="L6430">
        <v>1505.64</v>
      </c>
      <c r="M6430">
        <v>939.07</v>
      </c>
      <c r="N6430" t="s">
        <v>13808</v>
      </c>
      <c r="O6430" t="s">
        <v>13807</v>
      </c>
      <c r="P6430" t="s">
        <v>112</v>
      </c>
      <c r="Q6430">
        <v>13.082700000000001</v>
      </c>
      <c r="R6430">
        <v>80.270700000000005</v>
      </c>
      <c r="S6430" t="s">
        <v>153</v>
      </c>
      <c r="T6430" t="s">
        <v>152</v>
      </c>
      <c r="U6430" t="s">
        <v>77</v>
      </c>
      <c r="V6430" t="s">
        <v>9</v>
      </c>
    </row>
    <row r="6431" spans="1:22">
      <c r="A6431" t="s">
        <v>13806</v>
      </c>
      <c r="B6431" s="2">
        <v>45531.555555555555</v>
      </c>
      <c r="C6431" s="2">
        <f t="shared" si="100"/>
        <v>45530</v>
      </c>
      <c r="D6431" t="s">
        <v>478</v>
      </c>
      <c r="E6431" t="s">
        <v>6733</v>
      </c>
      <c r="F6431" t="s">
        <v>31</v>
      </c>
      <c r="G6431" t="s">
        <v>82</v>
      </c>
      <c r="H6431" t="s">
        <v>71</v>
      </c>
      <c r="I6431">
        <v>1</v>
      </c>
      <c r="J6431">
        <v>1308.6400000000001</v>
      </c>
      <c r="K6431">
        <v>1033.45</v>
      </c>
      <c r="L6431">
        <v>1308.6400000000001</v>
      </c>
      <c r="M6431">
        <v>1033.45</v>
      </c>
      <c r="N6431" t="s">
        <v>13805</v>
      </c>
      <c r="O6431" t="s">
        <v>13804</v>
      </c>
      <c r="P6431" t="s">
        <v>37</v>
      </c>
      <c r="Q6431">
        <v>10.7905</v>
      </c>
      <c r="R6431">
        <v>78.704700000000003</v>
      </c>
      <c r="S6431" t="s">
        <v>88</v>
      </c>
      <c r="T6431" t="s">
        <v>87</v>
      </c>
      <c r="U6431" t="s">
        <v>10</v>
      </c>
      <c r="V6431" t="s">
        <v>9</v>
      </c>
    </row>
    <row r="6432" spans="1:22">
      <c r="A6432" t="s">
        <v>13803</v>
      </c>
      <c r="B6432" s="2">
        <v>45128.736111111109</v>
      </c>
      <c r="C6432" s="2">
        <f t="shared" si="100"/>
        <v>45124</v>
      </c>
      <c r="D6432" t="s">
        <v>473</v>
      </c>
      <c r="E6432" t="s">
        <v>10341</v>
      </c>
      <c r="F6432" t="s">
        <v>73</v>
      </c>
      <c r="G6432" t="s">
        <v>72</v>
      </c>
      <c r="H6432" t="s">
        <v>29</v>
      </c>
      <c r="I6432">
        <v>4</v>
      </c>
      <c r="J6432">
        <v>1880.11</v>
      </c>
      <c r="K6432">
        <v>1308.43</v>
      </c>
      <c r="L6432">
        <v>7520.44</v>
      </c>
      <c r="M6432">
        <v>5233.72</v>
      </c>
      <c r="N6432" t="s">
        <v>13802</v>
      </c>
      <c r="O6432" t="s">
        <v>13801</v>
      </c>
      <c r="P6432" t="s">
        <v>13</v>
      </c>
      <c r="Q6432">
        <v>11.664300000000001</v>
      </c>
      <c r="R6432">
        <v>78.146000000000001</v>
      </c>
      <c r="S6432" t="s">
        <v>36</v>
      </c>
      <c r="T6432" t="s">
        <v>35</v>
      </c>
      <c r="U6432" t="s">
        <v>10</v>
      </c>
      <c r="V6432" t="s">
        <v>45</v>
      </c>
    </row>
    <row r="6433" spans="1:22">
      <c r="A6433" t="s">
        <v>13800</v>
      </c>
      <c r="B6433" s="2">
        <v>45220.46875</v>
      </c>
      <c r="C6433" s="2">
        <f t="shared" si="100"/>
        <v>45215</v>
      </c>
      <c r="D6433" t="s">
        <v>468</v>
      </c>
      <c r="E6433" t="s">
        <v>13799</v>
      </c>
      <c r="F6433" t="s">
        <v>166</v>
      </c>
      <c r="G6433" t="s">
        <v>30</v>
      </c>
      <c r="H6433" t="s">
        <v>40</v>
      </c>
      <c r="I6433">
        <v>2</v>
      </c>
      <c r="J6433">
        <v>1023.84</v>
      </c>
      <c r="K6433">
        <v>638.61</v>
      </c>
      <c r="L6433">
        <v>2047.68</v>
      </c>
      <c r="M6433">
        <v>1277.22</v>
      </c>
      <c r="N6433" t="s">
        <v>13798</v>
      </c>
      <c r="O6433" t="s">
        <v>13797</v>
      </c>
      <c r="P6433" t="s">
        <v>60</v>
      </c>
      <c r="Q6433">
        <v>8.7139000000000006</v>
      </c>
      <c r="R6433">
        <v>77.756699999999995</v>
      </c>
      <c r="S6433" t="s">
        <v>413</v>
      </c>
      <c r="T6433" t="s">
        <v>412</v>
      </c>
      <c r="U6433" t="s">
        <v>57</v>
      </c>
      <c r="V6433" t="s">
        <v>9</v>
      </c>
    </row>
    <row r="6434" spans="1:22">
      <c r="A6434" t="s">
        <v>13796</v>
      </c>
      <c r="B6434" s="2">
        <v>45320.4375</v>
      </c>
      <c r="C6434" s="2">
        <f t="shared" si="100"/>
        <v>45320</v>
      </c>
      <c r="D6434" t="s">
        <v>463</v>
      </c>
      <c r="E6434" t="s">
        <v>462</v>
      </c>
      <c r="F6434" t="s">
        <v>31</v>
      </c>
      <c r="G6434" t="s">
        <v>17</v>
      </c>
      <c r="H6434" t="s">
        <v>71</v>
      </c>
      <c r="I6434">
        <v>1</v>
      </c>
      <c r="J6434">
        <v>846.62</v>
      </c>
      <c r="K6434">
        <v>524.98</v>
      </c>
      <c r="L6434">
        <v>846.62</v>
      </c>
      <c r="M6434">
        <v>524.98</v>
      </c>
      <c r="N6434" t="s">
        <v>13795</v>
      </c>
      <c r="O6434" t="s">
        <v>13794</v>
      </c>
      <c r="P6434" t="s">
        <v>49</v>
      </c>
      <c r="Q6434">
        <v>12.916499999999999</v>
      </c>
      <c r="R6434">
        <v>79.132499999999993</v>
      </c>
      <c r="S6434" t="s">
        <v>340</v>
      </c>
      <c r="T6434" t="s">
        <v>339</v>
      </c>
      <c r="U6434" t="s">
        <v>23</v>
      </c>
      <c r="V6434" t="s">
        <v>45</v>
      </c>
    </row>
    <row r="6435" spans="1:22">
      <c r="A6435" t="s">
        <v>13793</v>
      </c>
      <c r="B6435" s="2">
        <v>45117.556250000001</v>
      </c>
      <c r="C6435" s="2">
        <f t="shared" si="100"/>
        <v>45117</v>
      </c>
      <c r="D6435" t="s">
        <v>458</v>
      </c>
      <c r="E6435" t="s">
        <v>13792</v>
      </c>
      <c r="F6435" t="s">
        <v>136</v>
      </c>
      <c r="G6435" t="s">
        <v>82</v>
      </c>
      <c r="H6435" t="s">
        <v>63</v>
      </c>
      <c r="I6435">
        <v>1</v>
      </c>
      <c r="J6435">
        <v>1882.64</v>
      </c>
      <c r="K6435">
        <v>1655.87</v>
      </c>
      <c r="L6435">
        <v>1882.64</v>
      </c>
      <c r="M6435">
        <v>1655.87</v>
      </c>
      <c r="N6435" t="s">
        <v>13791</v>
      </c>
      <c r="O6435" t="s">
        <v>13790</v>
      </c>
      <c r="P6435" t="s">
        <v>68</v>
      </c>
      <c r="Q6435">
        <v>11.34</v>
      </c>
      <c r="R6435">
        <v>77.717200000000005</v>
      </c>
      <c r="S6435" t="s">
        <v>413</v>
      </c>
      <c r="T6435" t="s">
        <v>412</v>
      </c>
      <c r="U6435" t="s">
        <v>46</v>
      </c>
      <c r="V6435" t="s">
        <v>9</v>
      </c>
    </row>
    <row r="6436" spans="1:22">
      <c r="A6436" t="s">
        <v>13789</v>
      </c>
      <c r="B6436" s="2">
        <v>45560.911111111112</v>
      </c>
      <c r="C6436" s="2">
        <f t="shared" si="100"/>
        <v>45558</v>
      </c>
      <c r="D6436" t="s">
        <v>451</v>
      </c>
      <c r="E6436" t="s">
        <v>2904</v>
      </c>
      <c r="F6436" t="s">
        <v>166</v>
      </c>
      <c r="G6436" t="s">
        <v>72</v>
      </c>
      <c r="H6436" t="s">
        <v>52</v>
      </c>
      <c r="I6436">
        <v>4</v>
      </c>
      <c r="J6436">
        <v>1064.68</v>
      </c>
      <c r="K6436">
        <v>941.71</v>
      </c>
      <c r="L6436">
        <v>4258.72</v>
      </c>
      <c r="M6436">
        <v>3766.84</v>
      </c>
      <c r="N6436" t="s">
        <v>13788</v>
      </c>
      <c r="O6436" t="s">
        <v>13787</v>
      </c>
      <c r="P6436" t="s">
        <v>68</v>
      </c>
      <c r="Q6436">
        <v>11.34</v>
      </c>
      <c r="R6436">
        <v>77.717200000000005</v>
      </c>
      <c r="S6436" t="s">
        <v>269</v>
      </c>
      <c r="T6436" t="s">
        <v>268</v>
      </c>
      <c r="U6436" t="s">
        <v>10</v>
      </c>
      <c r="V6436" t="s">
        <v>9</v>
      </c>
    </row>
    <row r="6437" spans="1:22">
      <c r="A6437" t="s">
        <v>13786</v>
      </c>
      <c r="B6437" s="2">
        <v>45421.501388888886</v>
      </c>
      <c r="C6437" s="2">
        <f t="shared" si="100"/>
        <v>45418</v>
      </c>
      <c r="D6437" t="s">
        <v>446</v>
      </c>
      <c r="E6437" t="s">
        <v>6711</v>
      </c>
      <c r="F6437" t="s">
        <v>31</v>
      </c>
      <c r="G6437" t="s">
        <v>72</v>
      </c>
      <c r="H6437" t="s">
        <v>63</v>
      </c>
      <c r="I6437">
        <v>1</v>
      </c>
      <c r="J6437">
        <v>1390.95</v>
      </c>
      <c r="K6437">
        <v>1076.32</v>
      </c>
      <c r="L6437">
        <v>1390.95</v>
      </c>
      <c r="M6437">
        <v>1076.32</v>
      </c>
      <c r="N6437" t="s">
        <v>13785</v>
      </c>
      <c r="O6437" t="s">
        <v>13784</v>
      </c>
      <c r="P6437" t="s">
        <v>121</v>
      </c>
      <c r="Q6437">
        <v>9.9252000000000002</v>
      </c>
      <c r="R6437">
        <v>78.119799999999998</v>
      </c>
      <c r="S6437" t="s">
        <v>257</v>
      </c>
      <c r="T6437" t="s">
        <v>256</v>
      </c>
      <c r="U6437" t="s">
        <v>57</v>
      </c>
      <c r="V6437" t="s">
        <v>45</v>
      </c>
    </row>
    <row r="6438" spans="1:22">
      <c r="A6438" t="s">
        <v>13783</v>
      </c>
      <c r="B6438" s="2">
        <v>45045.498611111114</v>
      </c>
      <c r="C6438" s="2">
        <f t="shared" si="100"/>
        <v>45040</v>
      </c>
      <c r="D6438" t="s">
        <v>441</v>
      </c>
      <c r="E6438" t="s">
        <v>8535</v>
      </c>
      <c r="F6438" t="s">
        <v>73</v>
      </c>
      <c r="G6438" t="s">
        <v>17</v>
      </c>
      <c r="H6438" t="s">
        <v>29</v>
      </c>
      <c r="I6438">
        <v>1</v>
      </c>
      <c r="J6438">
        <v>2090.2399999999998</v>
      </c>
      <c r="K6438">
        <v>1752.14</v>
      </c>
      <c r="L6438">
        <v>2090.2399999999998</v>
      </c>
      <c r="M6438">
        <v>1752.14</v>
      </c>
      <c r="N6438" t="s">
        <v>13782</v>
      </c>
      <c r="O6438" t="s">
        <v>13781</v>
      </c>
      <c r="P6438" t="s">
        <v>68</v>
      </c>
      <c r="Q6438">
        <v>11.34</v>
      </c>
      <c r="R6438">
        <v>77.717200000000005</v>
      </c>
      <c r="S6438" t="s">
        <v>302</v>
      </c>
      <c r="T6438" t="s">
        <v>301</v>
      </c>
      <c r="U6438" t="s">
        <v>57</v>
      </c>
      <c r="V6438" t="s">
        <v>9</v>
      </c>
    </row>
    <row r="6439" spans="1:22">
      <c r="A6439" t="s">
        <v>13780</v>
      </c>
      <c r="B6439" s="2">
        <v>45559.495833333334</v>
      </c>
      <c r="C6439" s="2">
        <f t="shared" si="100"/>
        <v>45558</v>
      </c>
      <c r="D6439" t="s">
        <v>436</v>
      </c>
      <c r="E6439" t="s">
        <v>2892</v>
      </c>
      <c r="F6439" t="s">
        <v>64</v>
      </c>
      <c r="G6439" t="s">
        <v>17</v>
      </c>
      <c r="H6439" t="s">
        <v>40</v>
      </c>
      <c r="I6439">
        <v>1</v>
      </c>
      <c r="J6439">
        <v>1440.83</v>
      </c>
      <c r="K6439">
        <v>1195.0899999999999</v>
      </c>
      <c r="L6439">
        <v>1440.83</v>
      </c>
      <c r="M6439">
        <v>1195.0899999999999</v>
      </c>
      <c r="N6439" t="s">
        <v>13779</v>
      </c>
      <c r="O6439" t="s">
        <v>13778</v>
      </c>
      <c r="P6439" t="s">
        <v>60</v>
      </c>
      <c r="Q6439">
        <v>8.7139000000000006</v>
      </c>
      <c r="R6439">
        <v>77.756699999999995</v>
      </c>
      <c r="S6439" t="s">
        <v>120</v>
      </c>
      <c r="T6439" t="s">
        <v>119</v>
      </c>
      <c r="U6439" t="s">
        <v>57</v>
      </c>
      <c r="V6439" t="s">
        <v>212</v>
      </c>
    </row>
    <row r="6440" spans="1:22">
      <c r="A6440" t="s">
        <v>13777</v>
      </c>
      <c r="B6440" s="2">
        <v>44948.768055555556</v>
      </c>
      <c r="C6440" s="2">
        <f t="shared" si="100"/>
        <v>44942</v>
      </c>
      <c r="D6440" t="s">
        <v>429</v>
      </c>
      <c r="E6440" t="s">
        <v>10313</v>
      </c>
      <c r="F6440" t="s">
        <v>31</v>
      </c>
      <c r="G6440" t="s">
        <v>41</v>
      </c>
      <c r="H6440" t="s">
        <v>63</v>
      </c>
      <c r="I6440">
        <v>1</v>
      </c>
      <c r="J6440">
        <v>2286.7399999999998</v>
      </c>
      <c r="K6440">
        <v>1961.84</v>
      </c>
      <c r="L6440">
        <v>2286.7399999999998</v>
      </c>
      <c r="M6440">
        <v>1961.84</v>
      </c>
      <c r="N6440" t="s">
        <v>13776</v>
      </c>
      <c r="O6440" t="s">
        <v>13775</v>
      </c>
      <c r="P6440" t="s">
        <v>37</v>
      </c>
      <c r="Q6440">
        <v>10.7905</v>
      </c>
      <c r="R6440">
        <v>78.704700000000003</v>
      </c>
      <c r="S6440" t="s">
        <v>250</v>
      </c>
      <c r="T6440" t="s">
        <v>249</v>
      </c>
      <c r="U6440" t="s">
        <v>77</v>
      </c>
      <c r="V6440" t="s">
        <v>45</v>
      </c>
    </row>
    <row r="6441" spans="1:22">
      <c r="A6441" t="s">
        <v>13774</v>
      </c>
      <c r="B6441" s="2">
        <v>44964.726388888892</v>
      </c>
      <c r="C6441" s="2">
        <f t="shared" si="100"/>
        <v>44963</v>
      </c>
      <c r="D6441" t="s">
        <v>424</v>
      </c>
      <c r="E6441" t="s">
        <v>13773</v>
      </c>
      <c r="F6441" t="s">
        <v>73</v>
      </c>
      <c r="G6441" t="s">
        <v>53</v>
      </c>
      <c r="H6441" t="s">
        <v>29</v>
      </c>
      <c r="I6441">
        <v>1</v>
      </c>
      <c r="J6441">
        <v>2157.42</v>
      </c>
      <c r="K6441">
        <v>1340.74</v>
      </c>
      <c r="L6441">
        <v>2157.42</v>
      </c>
      <c r="M6441">
        <v>1340.74</v>
      </c>
      <c r="N6441" t="s">
        <v>13772</v>
      </c>
      <c r="O6441" t="s">
        <v>13771</v>
      </c>
      <c r="P6441" t="s">
        <v>68</v>
      </c>
      <c r="Q6441">
        <v>11.34</v>
      </c>
      <c r="R6441">
        <v>77.717200000000005</v>
      </c>
      <c r="S6441" t="s">
        <v>111</v>
      </c>
      <c r="T6441" t="s">
        <v>110</v>
      </c>
      <c r="U6441" t="s">
        <v>77</v>
      </c>
      <c r="V6441" t="s">
        <v>9</v>
      </c>
    </row>
    <row r="6442" spans="1:22">
      <c r="A6442" t="s">
        <v>13770</v>
      </c>
      <c r="B6442" s="2">
        <v>44947.512499999997</v>
      </c>
      <c r="C6442" s="2">
        <f t="shared" si="100"/>
        <v>44942</v>
      </c>
      <c r="D6442" t="s">
        <v>417</v>
      </c>
      <c r="E6442" t="s">
        <v>6693</v>
      </c>
      <c r="F6442" t="s">
        <v>136</v>
      </c>
      <c r="G6442" t="s">
        <v>72</v>
      </c>
      <c r="H6442" t="s">
        <v>63</v>
      </c>
      <c r="I6442">
        <v>1</v>
      </c>
      <c r="J6442">
        <v>1637.93</v>
      </c>
      <c r="K6442">
        <v>1464.9</v>
      </c>
      <c r="L6442">
        <v>1637.93</v>
      </c>
      <c r="M6442">
        <v>1464.9</v>
      </c>
      <c r="N6442" t="s">
        <v>13769</v>
      </c>
      <c r="O6442" t="s">
        <v>13768</v>
      </c>
      <c r="P6442" t="s">
        <v>68</v>
      </c>
      <c r="Q6442">
        <v>11.34</v>
      </c>
      <c r="R6442">
        <v>77.717200000000005</v>
      </c>
      <c r="S6442" t="s">
        <v>206</v>
      </c>
      <c r="T6442" t="s">
        <v>205</v>
      </c>
      <c r="U6442" t="s">
        <v>57</v>
      </c>
      <c r="V6442" t="s">
        <v>45</v>
      </c>
    </row>
    <row r="6443" spans="1:22">
      <c r="A6443" t="s">
        <v>13767</v>
      </c>
      <c r="B6443" s="2">
        <v>44953.670138888891</v>
      </c>
      <c r="C6443" s="2">
        <f t="shared" si="100"/>
        <v>44949</v>
      </c>
      <c r="D6443" t="s">
        <v>410</v>
      </c>
      <c r="E6443" t="s">
        <v>13766</v>
      </c>
      <c r="F6443" t="s">
        <v>31</v>
      </c>
      <c r="G6443" t="s">
        <v>17</v>
      </c>
      <c r="H6443" t="s">
        <v>29</v>
      </c>
      <c r="I6443">
        <v>3</v>
      </c>
      <c r="J6443">
        <v>1097.3800000000001</v>
      </c>
      <c r="K6443">
        <v>784.73</v>
      </c>
      <c r="L6443">
        <v>3292.14</v>
      </c>
      <c r="M6443">
        <v>2354.19</v>
      </c>
      <c r="N6443" t="s">
        <v>13765</v>
      </c>
      <c r="O6443" t="s">
        <v>13764</v>
      </c>
      <c r="P6443" t="s">
        <v>26</v>
      </c>
      <c r="Q6443">
        <v>11.0168</v>
      </c>
      <c r="R6443">
        <v>76.955799999999996</v>
      </c>
      <c r="S6443" t="s">
        <v>454</v>
      </c>
      <c r="T6443" t="s">
        <v>453</v>
      </c>
      <c r="U6443" t="s">
        <v>23</v>
      </c>
      <c r="V6443" t="s">
        <v>9</v>
      </c>
    </row>
    <row r="6444" spans="1:22">
      <c r="A6444" t="s">
        <v>13763</v>
      </c>
      <c r="B6444" s="2">
        <v>45069.46875</v>
      </c>
      <c r="C6444" s="2">
        <f t="shared" si="100"/>
        <v>45068</v>
      </c>
      <c r="D6444" t="s">
        <v>405</v>
      </c>
      <c r="E6444" t="s">
        <v>13762</v>
      </c>
      <c r="F6444" t="s">
        <v>201</v>
      </c>
      <c r="G6444" t="s">
        <v>72</v>
      </c>
      <c r="H6444" t="s">
        <v>16</v>
      </c>
      <c r="I6444">
        <v>1</v>
      </c>
      <c r="J6444">
        <v>1335.72</v>
      </c>
      <c r="K6444">
        <v>801.79</v>
      </c>
      <c r="L6444">
        <v>1335.72</v>
      </c>
      <c r="M6444">
        <v>801.79</v>
      </c>
      <c r="N6444" t="s">
        <v>13761</v>
      </c>
      <c r="O6444" t="s">
        <v>13760</v>
      </c>
      <c r="P6444" t="s">
        <v>49</v>
      </c>
      <c r="Q6444">
        <v>12.916499999999999</v>
      </c>
      <c r="R6444">
        <v>79.132499999999993</v>
      </c>
      <c r="S6444" t="s">
        <v>214</v>
      </c>
      <c r="T6444" t="s">
        <v>213</v>
      </c>
      <c r="U6444" t="s">
        <v>23</v>
      </c>
      <c r="V6444" t="s">
        <v>45</v>
      </c>
    </row>
    <row r="6445" spans="1:22">
      <c r="A6445" t="s">
        <v>13759</v>
      </c>
      <c r="B6445" s="2">
        <v>45487.416666666664</v>
      </c>
      <c r="C6445" s="2">
        <f t="shared" si="100"/>
        <v>45481</v>
      </c>
      <c r="D6445" t="s">
        <v>400</v>
      </c>
      <c r="E6445" t="s">
        <v>12057</v>
      </c>
      <c r="F6445" t="s">
        <v>31</v>
      </c>
      <c r="G6445" t="s">
        <v>17</v>
      </c>
      <c r="H6445" t="s">
        <v>29</v>
      </c>
      <c r="I6445">
        <v>2</v>
      </c>
      <c r="J6445">
        <v>2308.21</v>
      </c>
      <c r="K6445">
        <v>1952.75</v>
      </c>
      <c r="L6445">
        <v>4616.42</v>
      </c>
      <c r="M6445">
        <v>3905.5</v>
      </c>
      <c r="N6445" t="s">
        <v>13758</v>
      </c>
      <c r="O6445" t="s">
        <v>13757</v>
      </c>
      <c r="P6445" t="s">
        <v>60</v>
      </c>
      <c r="Q6445">
        <v>8.7139000000000006</v>
      </c>
      <c r="R6445">
        <v>77.756699999999995</v>
      </c>
      <c r="S6445" t="s">
        <v>784</v>
      </c>
      <c r="T6445" t="s">
        <v>783</v>
      </c>
      <c r="U6445" t="s">
        <v>46</v>
      </c>
      <c r="V6445" t="s">
        <v>9</v>
      </c>
    </row>
    <row r="6446" spans="1:22">
      <c r="A6446" t="s">
        <v>13756</v>
      </c>
      <c r="B6446" s="2">
        <v>45309.856249999997</v>
      </c>
      <c r="C6446" s="2">
        <f t="shared" si="100"/>
        <v>45306</v>
      </c>
      <c r="D6446" t="s">
        <v>393</v>
      </c>
      <c r="E6446" t="s">
        <v>12053</v>
      </c>
      <c r="F6446" t="s">
        <v>201</v>
      </c>
      <c r="G6446" t="s">
        <v>82</v>
      </c>
      <c r="H6446" t="s">
        <v>52</v>
      </c>
      <c r="I6446">
        <v>1</v>
      </c>
      <c r="J6446">
        <v>1056.3900000000001</v>
      </c>
      <c r="K6446">
        <v>813.04</v>
      </c>
      <c r="L6446">
        <v>1056.3900000000001</v>
      </c>
      <c r="M6446">
        <v>813.04</v>
      </c>
      <c r="N6446" t="s">
        <v>13755</v>
      </c>
      <c r="O6446" t="s">
        <v>13754</v>
      </c>
      <c r="P6446" t="s">
        <v>37</v>
      </c>
      <c r="Q6446">
        <v>10.7905</v>
      </c>
      <c r="R6446">
        <v>78.704700000000003</v>
      </c>
      <c r="S6446" t="s">
        <v>340</v>
      </c>
      <c r="T6446" t="s">
        <v>339</v>
      </c>
      <c r="U6446" t="s">
        <v>57</v>
      </c>
      <c r="V6446" t="s">
        <v>45</v>
      </c>
    </row>
    <row r="6447" spans="1:22">
      <c r="A6447" t="s">
        <v>13753</v>
      </c>
      <c r="B6447" s="2">
        <v>45453.459722222222</v>
      </c>
      <c r="C6447" s="2">
        <f t="shared" si="100"/>
        <v>45453</v>
      </c>
      <c r="D6447" t="s">
        <v>388</v>
      </c>
      <c r="E6447" t="s">
        <v>10287</v>
      </c>
      <c r="F6447" t="s">
        <v>64</v>
      </c>
      <c r="G6447" t="s">
        <v>41</v>
      </c>
      <c r="H6447" t="s">
        <v>52</v>
      </c>
      <c r="I6447">
        <v>1</v>
      </c>
      <c r="J6447">
        <v>436.11</v>
      </c>
      <c r="K6447">
        <v>288.10000000000002</v>
      </c>
      <c r="L6447">
        <v>436.11</v>
      </c>
      <c r="M6447">
        <v>288.10000000000002</v>
      </c>
      <c r="N6447" t="s">
        <v>13752</v>
      </c>
      <c r="O6447" t="s">
        <v>13751</v>
      </c>
      <c r="P6447" t="s">
        <v>60</v>
      </c>
      <c r="Q6447">
        <v>8.7139000000000006</v>
      </c>
      <c r="R6447">
        <v>77.756699999999995</v>
      </c>
      <c r="S6447" t="s">
        <v>784</v>
      </c>
      <c r="T6447" t="s">
        <v>783</v>
      </c>
      <c r="U6447" t="s">
        <v>57</v>
      </c>
      <c r="V6447" t="s">
        <v>9</v>
      </c>
    </row>
    <row r="6448" spans="1:22">
      <c r="A6448" t="s">
        <v>13750</v>
      </c>
      <c r="B6448" s="2">
        <v>45079.626388888886</v>
      </c>
      <c r="C6448" s="2">
        <f t="shared" si="100"/>
        <v>45075</v>
      </c>
      <c r="D6448" t="s">
        <v>383</v>
      </c>
      <c r="E6448" t="s">
        <v>13749</v>
      </c>
      <c r="F6448" t="s">
        <v>83</v>
      </c>
      <c r="G6448" t="s">
        <v>106</v>
      </c>
      <c r="H6448" t="s">
        <v>40</v>
      </c>
      <c r="I6448">
        <v>4</v>
      </c>
      <c r="J6448">
        <v>984.25</v>
      </c>
      <c r="K6448">
        <v>849.79</v>
      </c>
      <c r="L6448">
        <v>3937</v>
      </c>
      <c r="M6448">
        <v>3399.16</v>
      </c>
      <c r="N6448" t="s">
        <v>13748</v>
      </c>
      <c r="O6448" t="s">
        <v>13747</v>
      </c>
      <c r="P6448" t="s">
        <v>68</v>
      </c>
      <c r="Q6448">
        <v>11.34</v>
      </c>
      <c r="R6448">
        <v>77.717200000000005</v>
      </c>
      <c r="S6448" t="s">
        <v>735</v>
      </c>
      <c r="T6448" t="s">
        <v>734</v>
      </c>
      <c r="U6448" t="s">
        <v>57</v>
      </c>
      <c r="V6448" t="s">
        <v>45</v>
      </c>
    </row>
    <row r="6449" spans="1:22">
      <c r="A6449" t="s">
        <v>13746</v>
      </c>
      <c r="B6449" s="2">
        <v>44936.425694444442</v>
      </c>
      <c r="C6449" s="2">
        <f t="shared" si="100"/>
        <v>44935</v>
      </c>
      <c r="D6449" t="s">
        <v>378</v>
      </c>
      <c r="E6449" t="s">
        <v>8498</v>
      </c>
      <c r="F6449" t="s">
        <v>83</v>
      </c>
      <c r="G6449" t="s">
        <v>30</v>
      </c>
      <c r="H6449" t="s">
        <v>52</v>
      </c>
      <c r="I6449">
        <v>2</v>
      </c>
      <c r="J6449">
        <v>502.49</v>
      </c>
      <c r="K6449">
        <v>308.02999999999997</v>
      </c>
      <c r="L6449">
        <v>1004.98</v>
      </c>
      <c r="M6449">
        <v>616.05999999999995</v>
      </c>
      <c r="N6449" t="s">
        <v>13745</v>
      </c>
      <c r="O6449" t="s">
        <v>13744</v>
      </c>
      <c r="P6449" t="s">
        <v>49</v>
      </c>
      <c r="Q6449">
        <v>12.916499999999999</v>
      </c>
      <c r="R6449">
        <v>79.132499999999993</v>
      </c>
      <c r="S6449" t="s">
        <v>784</v>
      </c>
      <c r="T6449" t="s">
        <v>783</v>
      </c>
      <c r="U6449" t="s">
        <v>77</v>
      </c>
      <c r="V6449" t="s">
        <v>9</v>
      </c>
    </row>
    <row r="6450" spans="1:22">
      <c r="A6450" t="s">
        <v>13743</v>
      </c>
      <c r="B6450" s="2">
        <v>45345.675694444442</v>
      </c>
      <c r="C6450" s="2">
        <f t="shared" si="100"/>
        <v>45341</v>
      </c>
      <c r="D6450" t="s">
        <v>373</v>
      </c>
      <c r="E6450" t="s">
        <v>13742</v>
      </c>
      <c r="F6450" t="s">
        <v>166</v>
      </c>
      <c r="G6450" t="s">
        <v>91</v>
      </c>
      <c r="H6450" t="s">
        <v>29</v>
      </c>
      <c r="I6450">
        <v>1</v>
      </c>
      <c r="J6450">
        <v>1570.36</v>
      </c>
      <c r="K6450">
        <v>1185.05</v>
      </c>
      <c r="L6450">
        <v>1570.36</v>
      </c>
      <c r="M6450">
        <v>1185.05</v>
      </c>
      <c r="N6450" t="s">
        <v>13741</v>
      </c>
      <c r="O6450" t="s">
        <v>13740</v>
      </c>
      <c r="P6450" t="s">
        <v>49</v>
      </c>
      <c r="Q6450">
        <v>12.916499999999999</v>
      </c>
      <c r="R6450">
        <v>79.132499999999993</v>
      </c>
      <c r="S6450" t="s">
        <v>513</v>
      </c>
      <c r="T6450" t="s">
        <v>512</v>
      </c>
      <c r="U6450" t="s">
        <v>77</v>
      </c>
      <c r="V6450" t="s">
        <v>45</v>
      </c>
    </row>
    <row r="6451" spans="1:22">
      <c r="A6451" t="s">
        <v>13739</v>
      </c>
      <c r="B6451" s="2">
        <v>45235.570833333331</v>
      </c>
      <c r="C6451" s="2">
        <f t="shared" si="100"/>
        <v>45229</v>
      </c>
      <c r="D6451" t="s">
        <v>368</v>
      </c>
      <c r="E6451" t="s">
        <v>367</v>
      </c>
      <c r="F6451" t="s">
        <v>136</v>
      </c>
      <c r="G6451" t="s">
        <v>115</v>
      </c>
      <c r="H6451" t="s">
        <v>63</v>
      </c>
      <c r="I6451">
        <v>4</v>
      </c>
      <c r="J6451">
        <v>472.65</v>
      </c>
      <c r="K6451">
        <v>381.75</v>
      </c>
      <c r="L6451">
        <v>1890.6</v>
      </c>
      <c r="M6451">
        <v>1527</v>
      </c>
      <c r="N6451" t="s">
        <v>13738</v>
      </c>
      <c r="O6451" t="s">
        <v>13737</v>
      </c>
      <c r="P6451" t="s">
        <v>49</v>
      </c>
      <c r="Q6451">
        <v>12.916499999999999</v>
      </c>
      <c r="R6451">
        <v>79.132499999999993</v>
      </c>
      <c r="S6451" t="s">
        <v>564</v>
      </c>
      <c r="T6451" t="s">
        <v>563</v>
      </c>
      <c r="U6451" t="s">
        <v>46</v>
      </c>
      <c r="V6451" t="s">
        <v>45</v>
      </c>
    </row>
    <row r="6452" spans="1:22">
      <c r="A6452" t="s">
        <v>13736</v>
      </c>
      <c r="B6452" s="2">
        <v>45082.673611111109</v>
      </c>
      <c r="C6452" s="2">
        <f t="shared" si="100"/>
        <v>45082</v>
      </c>
      <c r="D6452" t="s">
        <v>361</v>
      </c>
      <c r="E6452" t="s">
        <v>13735</v>
      </c>
      <c r="F6452" t="s">
        <v>136</v>
      </c>
      <c r="G6452" t="s">
        <v>41</v>
      </c>
      <c r="H6452" t="s">
        <v>63</v>
      </c>
      <c r="I6452">
        <v>1</v>
      </c>
      <c r="J6452">
        <v>903.03</v>
      </c>
      <c r="K6452">
        <v>584.25</v>
      </c>
      <c r="L6452">
        <v>903.03</v>
      </c>
      <c r="M6452">
        <v>584.25</v>
      </c>
      <c r="N6452" t="s">
        <v>13734</v>
      </c>
      <c r="O6452" t="s">
        <v>13733</v>
      </c>
      <c r="P6452" t="s">
        <v>112</v>
      </c>
      <c r="Q6452">
        <v>13.082700000000001</v>
      </c>
      <c r="R6452">
        <v>80.270700000000005</v>
      </c>
      <c r="S6452" t="s">
        <v>88</v>
      </c>
      <c r="T6452" t="s">
        <v>87</v>
      </c>
      <c r="U6452" t="s">
        <v>46</v>
      </c>
      <c r="V6452" t="s">
        <v>9</v>
      </c>
    </row>
    <row r="6453" spans="1:22">
      <c r="A6453" t="s">
        <v>13732</v>
      </c>
      <c r="B6453" s="2">
        <v>45262.881249999999</v>
      </c>
      <c r="C6453" s="2">
        <f t="shared" si="100"/>
        <v>45257</v>
      </c>
      <c r="D6453" t="s">
        <v>356</v>
      </c>
      <c r="E6453" t="s">
        <v>12029</v>
      </c>
      <c r="F6453" t="s">
        <v>136</v>
      </c>
      <c r="G6453" t="s">
        <v>17</v>
      </c>
      <c r="H6453" t="s">
        <v>29</v>
      </c>
      <c r="I6453">
        <v>1</v>
      </c>
      <c r="J6453">
        <v>2456.19</v>
      </c>
      <c r="K6453">
        <v>2047.28</v>
      </c>
      <c r="L6453">
        <v>2456.19</v>
      </c>
      <c r="M6453">
        <v>2047.28</v>
      </c>
      <c r="N6453" t="s">
        <v>13731</v>
      </c>
      <c r="O6453" t="s">
        <v>13730</v>
      </c>
      <c r="P6453" t="s">
        <v>13</v>
      </c>
      <c r="Q6453">
        <v>11.664300000000001</v>
      </c>
      <c r="R6453">
        <v>78.146000000000001</v>
      </c>
      <c r="S6453" t="s">
        <v>48</v>
      </c>
      <c r="T6453" t="s">
        <v>47</v>
      </c>
      <c r="U6453" t="s">
        <v>46</v>
      </c>
      <c r="V6453" t="s">
        <v>22</v>
      </c>
    </row>
    <row r="6454" spans="1:22">
      <c r="A6454" t="s">
        <v>13729</v>
      </c>
      <c r="B6454" s="2">
        <v>45486.421527777777</v>
      </c>
      <c r="C6454" s="2">
        <f t="shared" si="100"/>
        <v>45481</v>
      </c>
      <c r="D6454" t="s">
        <v>349</v>
      </c>
      <c r="E6454" t="s">
        <v>8479</v>
      </c>
      <c r="F6454" t="s">
        <v>83</v>
      </c>
      <c r="G6454" t="s">
        <v>72</v>
      </c>
      <c r="H6454" t="s">
        <v>71</v>
      </c>
      <c r="I6454">
        <v>1</v>
      </c>
      <c r="J6454">
        <v>2145.67</v>
      </c>
      <c r="K6454">
        <v>1930.44</v>
      </c>
      <c r="L6454">
        <v>2145.67</v>
      </c>
      <c r="M6454">
        <v>1930.44</v>
      </c>
      <c r="N6454" t="s">
        <v>13728</v>
      </c>
      <c r="O6454" t="s">
        <v>13727</v>
      </c>
      <c r="P6454" t="s">
        <v>68</v>
      </c>
      <c r="Q6454">
        <v>11.34</v>
      </c>
      <c r="R6454">
        <v>77.717200000000005</v>
      </c>
      <c r="S6454" t="s">
        <v>319</v>
      </c>
      <c r="T6454" t="s">
        <v>318</v>
      </c>
      <c r="U6454" t="s">
        <v>10</v>
      </c>
      <c r="V6454" t="s">
        <v>9</v>
      </c>
    </row>
    <row r="6455" spans="1:22">
      <c r="A6455" t="s">
        <v>13726</v>
      </c>
      <c r="B6455" s="2">
        <v>45229.904861111114</v>
      </c>
      <c r="C6455" s="2">
        <f t="shared" si="100"/>
        <v>45229</v>
      </c>
      <c r="D6455" t="s">
        <v>344</v>
      </c>
      <c r="E6455" t="s">
        <v>343</v>
      </c>
      <c r="F6455" t="s">
        <v>64</v>
      </c>
      <c r="G6455" t="s">
        <v>82</v>
      </c>
      <c r="H6455" t="s">
        <v>29</v>
      </c>
      <c r="I6455">
        <v>2</v>
      </c>
      <c r="J6455">
        <v>1034.33</v>
      </c>
      <c r="K6455">
        <v>842.09</v>
      </c>
      <c r="L6455">
        <v>2068.66</v>
      </c>
      <c r="M6455">
        <v>1684.18</v>
      </c>
      <c r="N6455" t="s">
        <v>13725</v>
      </c>
      <c r="O6455" t="s">
        <v>13724</v>
      </c>
      <c r="P6455" t="s">
        <v>49</v>
      </c>
      <c r="Q6455">
        <v>12.916499999999999</v>
      </c>
      <c r="R6455">
        <v>79.132499999999993</v>
      </c>
      <c r="S6455" t="s">
        <v>333</v>
      </c>
      <c r="T6455" t="s">
        <v>332</v>
      </c>
      <c r="U6455" t="s">
        <v>46</v>
      </c>
      <c r="V6455" t="s">
        <v>45</v>
      </c>
    </row>
    <row r="6456" spans="1:22">
      <c r="A6456" t="s">
        <v>13723</v>
      </c>
      <c r="B6456" s="2">
        <v>44947.87222222222</v>
      </c>
      <c r="C6456" s="2">
        <f t="shared" si="100"/>
        <v>44942</v>
      </c>
      <c r="D6456" t="s">
        <v>337</v>
      </c>
      <c r="E6456" t="s">
        <v>13722</v>
      </c>
      <c r="F6456" t="s">
        <v>73</v>
      </c>
      <c r="G6456" t="s">
        <v>41</v>
      </c>
      <c r="H6456" t="s">
        <v>16</v>
      </c>
      <c r="I6456">
        <v>4</v>
      </c>
      <c r="J6456">
        <v>2365.33</v>
      </c>
      <c r="K6456">
        <v>1690.34</v>
      </c>
      <c r="L6456">
        <v>9461.32</v>
      </c>
      <c r="M6456">
        <v>6761.36</v>
      </c>
      <c r="N6456" t="s">
        <v>13721</v>
      </c>
      <c r="O6456" t="s">
        <v>13720</v>
      </c>
      <c r="P6456" t="s">
        <v>112</v>
      </c>
      <c r="Q6456">
        <v>13.082700000000001</v>
      </c>
      <c r="R6456">
        <v>80.270700000000005</v>
      </c>
      <c r="S6456" t="s">
        <v>420</v>
      </c>
      <c r="T6456" t="s">
        <v>419</v>
      </c>
      <c r="U6456" t="s">
        <v>10</v>
      </c>
      <c r="V6456" t="s">
        <v>9</v>
      </c>
    </row>
    <row r="6457" spans="1:22">
      <c r="A6457" t="s">
        <v>13719</v>
      </c>
      <c r="B6457" s="2">
        <v>45078.482638888891</v>
      </c>
      <c r="C6457" s="2">
        <f t="shared" si="100"/>
        <v>45075</v>
      </c>
      <c r="D6457" t="s">
        <v>330</v>
      </c>
      <c r="E6457" t="s">
        <v>2822</v>
      </c>
      <c r="F6457" t="s">
        <v>136</v>
      </c>
      <c r="G6457" t="s">
        <v>115</v>
      </c>
      <c r="H6457" t="s">
        <v>71</v>
      </c>
      <c r="I6457">
        <v>2</v>
      </c>
      <c r="J6457">
        <v>629.66</v>
      </c>
      <c r="K6457">
        <v>462.14</v>
      </c>
      <c r="L6457">
        <v>1259.32</v>
      </c>
      <c r="M6457">
        <v>924.28</v>
      </c>
      <c r="N6457" t="s">
        <v>13718</v>
      </c>
      <c r="O6457" t="s">
        <v>13717</v>
      </c>
      <c r="P6457" t="s">
        <v>13</v>
      </c>
      <c r="Q6457">
        <v>11.664300000000001</v>
      </c>
      <c r="R6457">
        <v>78.146000000000001</v>
      </c>
      <c r="S6457" t="s">
        <v>333</v>
      </c>
      <c r="T6457" t="s">
        <v>332</v>
      </c>
      <c r="U6457" t="s">
        <v>10</v>
      </c>
      <c r="V6457" t="s">
        <v>9</v>
      </c>
    </row>
    <row r="6458" spans="1:22">
      <c r="A6458" t="s">
        <v>13716</v>
      </c>
      <c r="B6458" s="2">
        <v>44955.455555555556</v>
      </c>
      <c r="C6458" s="2">
        <f t="shared" si="100"/>
        <v>44949</v>
      </c>
      <c r="D6458" t="s">
        <v>323</v>
      </c>
      <c r="E6458" t="s">
        <v>2818</v>
      </c>
      <c r="F6458" t="s">
        <v>136</v>
      </c>
      <c r="G6458" t="s">
        <v>106</v>
      </c>
      <c r="H6458" t="s">
        <v>29</v>
      </c>
      <c r="I6458">
        <v>4</v>
      </c>
      <c r="J6458">
        <v>2121.48</v>
      </c>
      <c r="K6458">
        <v>1856.15</v>
      </c>
      <c r="L6458">
        <v>8485.92</v>
      </c>
      <c r="M6458">
        <v>7424.6</v>
      </c>
      <c r="N6458" t="s">
        <v>13715</v>
      </c>
      <c r="O6458" t="s">
        <v>13714</v>
      </c>
      <c r="P6458" t="s">
        <v>49</v>
      </c>
      <c r="Q6458">
        <v>12.916499999999999</v>
      </c>
      <c r="R6458">
        <v>79.132499999999993</v>
      </c>
      <c r="S6458" t="s">
        <v>326</v>
      </c>
      <c r="T6458" t="s">
        <v>325</v>
      </c>
      <c r="U6458" t="s">
        <v>46</v>
      </c>
      <c r="V6458" t="s">
        <v>9</v>
      </c>
    </row>
    <row r="6459" spans="1:22">
      <c r="A6459" t="s">
        <v>13713</v>
      </c>
      <c r="B6459" s="2">
        <v>45066.774305555555</v>
      </c>
      <c r="C6459" s="2">
        <f t="shared" si="100"/>
        <v>45061</v>
      </c>
      <c r="D6459" t="s">
        <v>316</v>
      </c>
      <c r="E6459" t="s">
        <v>13712</v>
      </c>
      <c r="F6459" t="s">
        <v>73</v>
      </c>
      <c r="G6459" t="s">
        <v>53</v>
      </c>
      <c r="H6459" t="s">
        <v>16</v>
      </c>
      <c r="I6459">
        <v>1</v>
      </c>
      <c r="J6459">
        <v>1667.21</v>
      </c>
      <c r="K6459">
        <v>1482.9</v>
      </c>
      <c r="L6459">
        <v>1667.21</v>
      </c>
      <c r="M6459">
        <v>1482.9</v>
      </c>
      <c r="N6459" t="s">
        <v>13711</v>
      </c>
      <c r="O6459" t="s">
        <v>13710</v>
      </c>
      <c r="P6459" t="s">
        <v>26</v>
      </c>
      <c r="Q6459">
        <v>11.0168</v>
      </c>
      <c r="R6459">
        <v>76.955799999999996</v>
      </c>
      <c r="S6459" t="s">
        <v>269</v>
      </c>
      <c r="T6459" t="s">
        <v>268</v>
      </c>
      <c r="U6459" t="s">
        <v>77</v>
      </c>
      <c r="V6459" t="s">
        <v>45</v>
      </c>
    </row>
    <row r="6460" spans="1:22">
      <c r="A6460" t="s">
        <v>13709</v>
      </c>
      <c r="B6460" s="2">
        <v>45233.662499999999</v>
      </c>
      <c r="C6460" s="2">
        <f t="shared" si="100"/>
        <v>45229</v>
      </c>
      <c r="D6460" t="s">
        <v>311</v>
      </c>
      <c r="E6460" t="s">
        <v>310</v>
      </c>
      <c r="F6460" t="s">
        <v>136</v>
      </c>
      <c r="G6460" t="s">
        <v>106</v>
      </c>
      <c r="H6460" t="s">
        <v>52</v>
      </c>
      <c r="I6460">
        <v>4</v>
      </c>
      <c r="J6460">
        <v>1039.01</v>
      </c>
      <c r="K6460">
        <v>745.43</v>
      </c>
      <c r="L6460">
        <v>4156.04</v>
      </c>
      <c r="M6460">
        <v>2981.72</v>
      </c>
      <c r="N6460" t="s">
        <v>13708</v>
      </c>
      <c r="O6460" t="s">
        <v>13707</v>
      </c>
      <c r="P6460" t="s">
        <v>37</v>
      </c>
      <c r="Q6460">
        <v>10.7905</v>
      </c>
      <c r="R6460">
        <v>78.704700000000003</v>
      </c>
      <c r="S6460" t="s">
        <v>25</v>
      </c>
      <c r="T6460" t="s">
        <v>24</v>
      </c>
      <c r="U6460" t="s">
        <v>10</v>
      </c>
      <c r="V6460" t="s">
        <v>45</v>
      </c>
    </row>
    <row r="6461" spans="1:22">
      <c r="A6461" t="s">
        <v>13706</v>
      </c>
      <c r="B6461" s="2">
        <v>45061.837500000001</v>
      </c>
      <c r="C6461" s="2">
        <f t="shared" si="100"/>
        <v>45061</v>
      </c>
      <c r="D6461" t="s">
        <v>306</v>
      </c>
      <c r="E6461" t="s">
        <v>8453</v>
      </c>
      <c r="F6461" t="s">
        <v>73</v>
      </c>
      <c r="G6461" t="s">
        <v>41</v>
      </c>
      <c r="H6461" t="s">
        <v>63</v>
      </c>
      <c r="I6461">
        <v>4</v>
      </c>
      <c r="J6461">
        <v>2072.5500000000002</v>
      </c>
      <c r="K6461">
        <v>1604.72</v>
      </c>
      <c r="L6461">
        <v>8290.2000000000007</v>
      </c>
      <c r="M6461">
        <v>6418.88</v>
      </c>
      <c r="N6461" t="s">
        <v>13705</v>
      </c>
      <c r="O6461" t="s">
        <v>13704</v>
      </c>
      <c r="P6461" t="s">
        <v>60</v>
      </c>
      <c r="Q6461">
        <v>8.7139000000000006</v>
      </c>
      <c r="R6461">
        <v>77.756699999999995</v>
      </c>
      <c r="S6461" t="s">
        <v>12</v>
      </c>
      <c r="T6461" t="s">
        <v>11</v>
      </c>
      <c r="U6461" t="s">
        <v>57</v>
      </c>
      <c r="V6461" t="s">
        <v>9</v>
      </c>
    </row>
    <row r="6462" spans="1:22">
      <c r="A6462" t="s">
        <v>13703</v>
      </c>
      <c r="B6462" s="2">
        <v>45139.811805555553</v>
      </c>
      <c r="C6462" s="2">
        <f t="shared" si="100"/>
        <v>45138</v>
      </c>
      <c r="D6462" t="s">
        <v>299</v>
      </c>
      <c r="E6462" t="s">
        <v>2802</v>
      </c>
      <c r="F6462" t="s">
        <v>201</v>
      </c>
      <c r="G6462" t="s">
        <v>72</v>
      </c>
      <c r="H6462" t="s">
        <v>29</v>
      </c>
      <c r="I6462">
        <v>2</v>
      </c>
      <c r="J6462">
        <v>929.27</v>
      </c>
      <c r="K6462">
        <v>791.01</v>
      </c>
      <c r="L6462">
        <v>1858.54</v>
      </c>
      <c r="M6462">
        <v>1582.02</v>
      </c>
      <c r="N6462" t="s">
        <v>13702</v>
      </c>
      <c r="O6462" t="s">
        <v>13701</v>
      </c>
      <c r="P6462" t="s">
        <v>68</v>
      </c>
      <c r="Q6462">
        <v>11.34</v>
      </c>
      <c r="R6462">
        <v>77.717200000000005</v>
      </c>
      <c r="S6462" t="s">
        <v>214</v>
      </c>
      <c r="T6462" t="s">
        <v>213</v>
      </c>
      <c r="U6462" t="s">
        <v>46</v>
      </c>
      <c r="V6462" t="s">
        <v>9</v>
      </c>
    </row>
    <row r="6463" spans="1:22">
      <c r="A6463" t="s">
        <v>13700</v>
      </c>
      <c r="B6463" s="2">
        <v>45275.82708333333</v>
      </c>
      <c r="C6463" s="2">
        <f t="shared" si="100"/>
        <v>45271</v>
      </c>
      <c r="D6463" t="s">
        <v>292</v>
      </c>
      <c r="E6463" t="s">
        <v>13699</v>
      </c>
      <c r="F6463" t="s">
        <v>18</v>
      </c>
      <c r="G6463" t="s">
        <v>17</v>
      </c>
      <c r="H6463" t="s">
        <v>29</v>
      </c>
      <c r="I6463">
        <v>1</v>
      </c>
      <c r="J6463">
        <v>1565.63</v>
      </c>
      <c r="K6463">
        <v>1095.53</v>
      </c>
      <c r="L6463">
        <v>1565.63</v>
      </c>
      <c r="M6463">
        <v>1095.53</v>
      </c>
      <c r="N6463" t="s">
        <v>13698</v>
      </c>
      <c r="O6463" t="s">
        <v>13697</v>
      </c>
      <c r="P6463" t="s">
        <v>121</v>
      </c>
      <c r="Q6463">
        <v>9.9252000000000002</v>
      </c>
      <c r="R6463">
        <v>78.119799999999998</v>
      </c>
      <c r="S6463" t="s">
        <v>250</v>
      </c>
      <c r="T6463" t="s">
        <v>249</v>
      </c>
      <c r="U6463" t="s">
        <v>57</v>
      </c>
      <c r="V6463" t="s">
        <v>45</v>
      </c>
    </row>
    <row r="6464" spans="1:22">
      <c r="A6464" t="s">
        <v>13696</v>
      </c>
      <c r="B6464" s="2">
        <v>45073.887499999997</v>
      </c>
      <c r="C6464" s="2">
        <f t="shared" si="100"/>
        <v>45068</v>
      </c>
      <c r="D6464" t="s">
        <v>287</v>
      </c>
      <c r="E6464" t="s">
        <v>10229</v>
      </c>
      <c r="F6464" t="s">
        <v>73</v>
      </c>
      <c r="G6464" t="s">
        <v>106</v>
      </c>
      <c r="H6464" t="s">
        <v>71</v>
      </c>
      <c r="I6464">
        <v>2</v>
      </c>
      <c r="J6464">
        <v>2279.1799999999998</v>
      </c>
      <c r="K6464">
        <v>1560.54</v>
      </c>
      <c r="L6464">
        <v>4558.3599999999997</v>
      </c>
      <c r="M6464">
        <v>3121.08</v>
      </c>
      <c r="N6464" t="s">
        <v>13695</v>
      </c>
      <c r="O6464" t="s">
        <v>13694</v>
      </c>
      <c r="P6464" t="s">
        <v>60</v>
      </c>
      <c r="Q6464">
        <v>8.7139000000000006</v>
      </c>
      <c r="R6464">
        <v>77.756699999999995</v>
      </c>
      <c r="S6464" t="s">
        <v>96</v>
      </c>
      <c r="T6464" t="s">
        <v>95</v>
      </c>
      <c r="U6464" t="s">
        <v>23</v>
      </c>
      <c r="V6464" t="s">
        <v>9</v>
      </c>
    </row>
    <row r="6465" spans="1:22">
      <c r="A6465" t="s">
        <v>13693</v>
      </c>
      <c r="B6465" s="2">
        <v>45554.744444444441</v>
      </c>
      <c r="C6465" s="2">
        <f t="shared" si="100"/>
        <v>45551</v>
      </c>
      <c r="D6465" t="s">
        <v>280</v>
      </c>
      <c r="E6465" t="s">
        <v>13692</v>
      </c>
      <c r="F6465" t="s">
        <v>31</v>
      </c>
      <c r="G6465" t="s">
        <v>91</v>
      </c>
      <c r="H6465" t="s">
        <v>16</v>
      </c>
      <c r="I6465">
        <v>2</v>
      </c>
      <c r="J6465">
        <v>778.45</v>
      </c>
      <c r="K6465">
        <v>542.04</v>
      </c>
      <c r="L6465">
        <v>1556.9</v>
      </c>
      <c r="M6465">
        <v>1084.08</v>
      </c>
      <c r="N6465" t="s">
        <v>13691</v>
      </c>
      <c r="O6465" t="s">
        <v>13690</v>
      </c>
      <c r="P6465" t="s">
        <v>68</v>
      </c>
      <c r="Q6465">
        <v>11.34</v>
      </c>
      <c r="R6465">
        <v>77.717200000000005</v>
      </c>
      <c r="S6465" t="s">
        <v>59</v>
      </c>
      <c r="T6465" t="s">
        <v>58</v>
      </c>
      <c r="U6465" t="s">
        <v>57</v>
      </c>
      <c r="V6465" t="s">
        <v>45</v>
      </c>
    </row>
    <row r="6466" spans="1:22">
      <c r="A6466" t="s">
        <v>13689</v>
      </c>
      <c r="B6466" s="2">
        <v>45123.536111111112</v>
      </c>
      <c r="C6466" s="2">
        <f t="shared" si="100"/>
        <v>45117</v>
      </c>
      <c r="D6466" t="s">
        <v>273</v>
      </c>
      <c r="E6466" t="s">
        <v>4721</v>
      </c>
      <c r="F6466" t="s">
        <v>31</v>
      </c>
      <c r="G6466" t="s">
        <v>91</v>
      </c>
      <c r="H6466" t="s">
        <v>40</v>
      </c>
      <c r="I6466">
        <v>2</v>
      </c>
      <c r="J6466">
        <v>1389.33</v>
      </c>
      <c r="K6466">
        <v>1202.6500000000001</v>
      </c>
      <c r="L6466">
        <v>2778.66</v>
      </c>
      <c r="M6466">
        <v>2405.3000000000002</v>
      </c>
      <c r="N6466" t="s">
        <v>13688</v>
      </c>
      <c r="O6466" t="s">
        <v>13687</v>
      </c>
      <c r="P6466" t="s">
        <v>60</v>
      </c>
      <c r="Q6466">
        <v>8.7139000000000006</v>
      </c>
      <c r="R6466">
        <v>77.756699999999995</v>
      </c>
      <c r="S6466" t="s">
        <v>193</v>
      </c>
      <c r="T6466" t="s">
        <v>192</v>
      </c>
      <c r="U6466" t="s">
        <v>57</v>
      </c>
      <c r="V6466" t="s">
        <v>9</v>
      </c>
    </row>
    <row r="6467" spans="1:22">
      <c r="A6467" t="s">
        <v>13686</v>
      </c>
      <c r="B6467" s="2">
        <v>45200.70208333333</v>
      </c>
      <c r="C6467" s="2">
        <f t="shared" ref="C6467:C6530" si="101">INT(B6467) - WEEKDAY(INT(B6467), 2) + 1</f>
        <v>45194</v>
      </c>
      <c r="D6467" t="s">
        <v>266</v>
      </c>
      <c r="E6467" t="s">
        <v>265</v>
      </c>
      <c r="F6467" t="s">
        <v>83</v>
      </c>
      <c r="G6467" t="s">
        <v>115</v>
      </c>
      <c r="H6467" t="s">
        <v>52</v>
      </c>
      <c r="I6467">
        <v>4</v>
      </c>
      <c r="J6467">
        <v>1499.89</v>
      </c>
      <c r="K6467">
        <v>900.78</v>
      </c>
      <c r="L6467">
        <v>5999.56</v>
      </c>
      <c r="M6467">
        <v>3603.12</v>
      </c>
      <c r="N6467" t="s">
        <v>13685</v>
      </c>
      <c r="O6467" t="s">
        <v>13684</v>
      </c>
      <c r="P6467" t="s">
        <v>37</v>
      </c>
      <c r="Q6467">
        <v>10.7905</v>
      </c>
      <c r="R6467">
        <v>78.704700000000003</v>
      </c>
      <c r="S6467" t="s">
        <v>133</v>
      </c>
      <c r="T6467" t="s">
        <v>132</v>
      </c>
      <c r="U6467" t="s">
        <v>77</v>
      </c>
      <c r="V6467" t="s">
        <v>9</v>
      </c>
    </row>
    <row r="6468" spans="1:22">
      <c r="A6468" t="s">
        <v>13683</v>
      </c>
      <c r="B6468" s="2">
        <v>45533.52847222222</v>
      </c>
      <c r="C6468" s="2">
        <f t="shared" si="101"/>
        <v>45530</v>
      </c>
      <c r="D6468" t="s">
        <v>261</v>
      </c>
      <c r="E6468" t="s">
        <v>13682</v>
      </c>
      <c r="F6468" t="s">
        <v>64</v>
      </c>
      <c r="G6468" t="s">
        <v>72</v>
      </c>
      <c r="H6468" t="s">
        <v>71</v>
      </c>
      <c r="I6468">
        <v>2</v>
      </c>
      <c r="J6468">
        <v>512.82000000000005</v>
      </c>
      <c r="K6468">
        <v>378.11</v>
      </c>
      <c r="L6468">
        <v>1025.6400000000001</v>
      </c>
      <c r="M6468">
        <v>756.22</v>
      </c>
      <c r="N6468" t="s">
        <v>13681</v>
      </c>
      <c r="O6468" t="s">
        <v>13680</v>
      </c>
      <c r="P6468" t="s">
        <v>26</v>
      </c>
      <c r="Q6468">
        <v>11.0168</v>
      </c>
      <c r="R6468">
        <v>76.955799999999996</v>
      </c>
      <c r="S6468" t="s">
        <v>302</v>
      </c>
      <c r="T6468" t="s">
        <v>301</v>
      </c>
      <c r="U6468" t="s">
        <v>77</v>
      </c>
      <c r="V6468" t="s">
        <v>45</v>
      </c>
    </row>
    <row r="6469" spans="1:22">
      <c r="A6469" t="s">
        <v>13679</v>
      </c>
      <c r="B6469" s="2">
        <v>45389.743750000001</v>
      </c>
      <c r="C6469" s="2">
        <f t="shared" si="101"/>
        <v>45383</v>
      </c>
      <c r="D6469" t="s">
        <v>254</v>
      </c>
      <c r="E6469" t="s">
        <v>10212</v>
      </c>
      <c r="F6469" t="s">
        <v>83</v>
      </c>
      <c r="G6469" t="s">
        <v>53</v>
      </c>
      <c r="H6469" t="s">
        <v>71</v>
      </c>
      <c r="I6469">
        <v>4</v>
      </c>
      <c r="J6469">
        <v>794.54</v>
      </c>
      <c r="K6469">
        <v>501.12</v>
      </c>
      <c r="L6469">
        <v>3178.16</v>
      </c>
      <c r="M6469">
        <v>2004.48</v>
      </c>
      <c r="N6469" t="s">
        <v>13678</v>
      </c>
      <c r="O6469" t="s">
        <v>13677</v>
      </c>
      <c r="P6469" t="s">
        <v>49</v>
      </c>
      <c r="Q6469">
        <v>12.916499999999999</v>
      </c>
      <c r="R6469">
        <v>79.132499999999993</v>
      </c>
      <c r="S6469" t="s">
        <v>616</v>
      </c>
      <c r="T6469" t="s">
        <v>615</v>
      </c>
      <c r="U6469" t="s">
        <v>46</v>
      </c>
      <c r="V6469" t="s">
        <v>22</v>
      </c>
    </row>
    <row r="6470" spans="1:22">
      <c r="A6470" t="s">
        <v>13676</v>
      </c>
      <c r="B6470" s="2">
        <v>45028.679166666669</v>
      </c>
      <c r="C6470" s="2">
        <f t="shared" si="101"/>
        <v>45026</v>
      </c>
      <c r="D6470" t="s">
        <v>247</v>
      </c>
      <c r="E6470" t="s">
        <v>13675</v>
      </c>
      <c r="F6470" t="s">
        <v>31</v>
      </c>
      <c r="G6470" t="s">
        <v>82</v>
      </c>
      <c r="H6470" t="s">
        <v>16</v>
      </c>
      <c r="I6470">
        <v>1</v>
      </c>
      <c r="J6470">
        <v>1293.22</v>
      </c>
      <c r="K6470">
        <v>898.59</v>
      </c>
      <c r="L6470">
        <v>1293.22</v>
      </c>
      <c r="M6470">
        <v>898.59</v>
      </c>
      <c r="N6470" t="s">
        <v>13674</v>
      </c>
      <c r="O6470" t="s">
        <v>13673</v>
      </c>
      <c r="P6470" t="s">
        <v>26</v>
      </c>
      <c r="Q6470">
        <v>11.0168</v>
      </c>
      <c r="R6470">
        <v>76.955799999999996</v>
      </c>
      <c r="S6470" t="s">
        <v>396</v>
      </c>
      <c r="T6470" t="s">
        <v>395</v>
      </c>
      <c r="U6470" t="s">
        <v>77</v>
      </c>
      <c r="V6470" t="s">
        <v>9</v>
      </c>
    </row>
    <row r="6471" spans="1:22">
      <c r="A6471" t="s">
        <v>13672</v>
      </c>
      <c r="B6471" s="2">
        <v>45247.701388888891</v>
      </c>
      <c r="C6471" s="2">
        <f t="shared" si="101"/>
        <v>45243</v>
      </c>
      <c r="D6471" t="s">
        <v>240</v>
      </c>
      <c r="E6471" t="s">
        <v>2768</v>
      </c>
      <c r="F6471" t="s">
        <v>166</v>
      </c>
      <c r="G6471" t="s">
        <v>41</v>
      </c>
      <c r="H6471" t="s">
        <v>29</v>
      </c>
      <c r="I6471">
        <v>4</v>
      </c>
      <c r="J6471">
        <v>1037.3599999999999</v>
      </c>
      <c r="K6471">
        <v>776.85</v>
      </c>
      <c r="L6471">
        <v>4149.4399999999996</v>
      </c>
      <c r="M6471">
        <v>3107.4</v>
      </c>
      <c r="N6471" t="s">
        <v>13671</v>
      </c>
      <c r="O6471" t="s">
        <v>13670</v>
      </c>
      <c r="P6471" t="s">
        <v>13</v>
      </c>
      <c r="Q6471">
        <v>11.664300000000001</v>
      </c>
      <c r="R6471">
        <v>78.146000000000001</v>
      </c>
      <c r="S6471" t="s">
        <v>735</v>
      </c>
      <c r="T6471" t="s">
        <v>734</v>
      </c>
      <c r="U6471" t="s">
        <v>46</v>
      </c>
      <c r="V6471" t="s">
        <v>45</v>
      </c>
    </row>
    <row r="6472" spans="1:22">
      <c r="A6472" t="s">
        <v>13669</v>
      </c>
      <c r="B6472" s="2">
        <v>45401.767361111109</v>
      </c>
      <c r="C6472" s="2">
        <f t="shared" si="101"/>
        <v>45397</v>
      </c>
      <c r="D6472" t="s">
        <v>235</v>
      </c>
      <c r="E6472" t="s">
        <v>8413</v>
      </c>
      <c r="F6472" t="s">
        <v>83</v>
      </c>
      <c r="G6472" t="s">
        <v>53</v>
      </c>
      <c r="H6472" t="s">
        <v>29</v>
      </c>
      <c r="I6472">
        <v>3</v>
      </c>
      <c r="J6472">
        <v>1055.04</v>
      </c>
      <c r="K6472">
        <v>846.73</v>
      </c>
      <c r="L6472">
        <v>3165.12</v>
      </c>
      <c r="M6472">
        <v>2540.19</v>
      </c>
      <c r="N6472" t="s">
        <v>13668</v>
      </c>
      <c r="O6472" t="s">
        <v>13667</v>
      </c>
      <c r="P6472" t="s">
        <v>37</v>
      </c>
      <c r="Q6472">
        <v>10.7905</v>
      </c>
      <c r="R6472">
        <v>78.704700000000003</v>
      </c>
      <c r="S6472" t="s">
        <v>250</v>
      </c>
      <c r="T6472" t="s">
        <v>249</v>
      </c>
      <c r="U6472" t="s">
        <v>10</v>
      </c>
      <c r="V6472" t="s">
        <v>9</v>
      </c>
    </row>
    <row r="6473" spans="1:22">
      <c r="A6473" t="s">
        <v>13666</v>
      </c>
      <c r="B6473" s="2">
        <v>45340.582638888889</v>
      </c>
      <c r="C6473" s="2">
        <f t="shared" si="101"/>
        <v>45334</v>
      </c>
      <c r="D6473" t="s">
        <v>230</v>
      </c>
      <c r="E6473" t="s">
        <v>8409</v>
      </c>
      <c r="F6473" t="s">
        <v>166</v>
      </c>
      <c r="G6473" t="s">
        <v>53</v>
      </c>
      <c r="H6473" t="s">
        <v>63</v>
      </c>
      <c r="I6473">
        <v>1</v>
      </c>
      <c r="J6473">
        <v>1402.63</v>
      </c>
      <c r="K6473">
        <v>1245.3</v>
      </c>
      <c r="L6473">
        <v>1402.63</v>
      </c>
      <c r="M6473">
        <v>1245.3</v>
      </c>
      <c r="N6473" t="s">
        <v>13665</v>
      </c>
      <c r="O6473" t="s">
        <v>13664</v>
      </c>
      <c r="P6473" t="s">
        <v>112</v>
      </c>
      <c r="Q6473">
        <v>13.082700000000001</v>
      </c>
      <c r="R6473">
        <v>80.270700000000005</v>
      </c>
      <c r="S6473" t="s">
        <v>12</v>
      </c>
      <c r="T6473" t="s">
        <v>11</v>
      </c>
      <c r="U6473" t="s">
        <v>57</v>
      </c>
      <c r="V6473" t="s">
        <v>22</v>
      </c>
    </row>
    <row r="6474" spans="1:22">
      <c r="A6474" t="s">
        <v>13663</v>
      </c>
      <c r="B6474" s="2">
        <v>45162.566666666666</v>
      </c>
      <c r="C6474" s="2">
        <f t="shared" si="101"/>
        <v>45159</v>
      </c>
      <c r="D6474" t="s">
        <v>223</v>
      </c>
      <c r="E6474" t="s">
        <v>13662</v>
      </c>
      <c r="F6474" t="s">
        <v>136</v>
      </c>
      <c r="G6474" t="s">
        <v>106</v>
      </c>
      <c r="H6474" t="s">
        <v>16</v>
      </c>
      <c r="I6474">
        <v>4</v>
      </c>
      <c r="J6474">
        <v>1998.19</v>
      </c>
      <c r="K6474">
        <v>1679.2</v>
      </c>
      <c r="L6474">
        <v>7992.76</v>
      </c>
      <c r="M6474">
        <v>6716.8</v>
      </c>
      <c r="N6474" t="s">
        <v>13661</v>
      </c>
      <c r="O6474" t="s">
        <v>13660</v>
      </c>
      <c r="P6474" t="s">
        <v>121</v>
      </c>
      <c r="Q6474">
        <v>9.9252000000000002</v>
      </c>
      <c r="R6474">
        <v>78.119799999999998</v>
      </c>
      <c r="S6474" t="s">
        <v>103</v>
      </c>
      <c r="T6474" t="s">
        <v>102</v>
      </c>
      <c r="U6474" t="s">
        <v>57</v>
      </c>
      <c r="V6474" t="s">
        <v>9</v>
      </c>
    </row>
    <row r="6475" spans="1:22">
      <c r="A6475" t="s">
        <v>13659</v>
      </c>
      <c r="B6475" s="2">
        <v>45093.434027777781</v>
      </c>
      <c r="C6475" s="2">
        <f t="shared" si="101"/>
        <v>45089</v>
      </c>
      <c r="D6475" t="s">
        <v>218</v>
      </c>
      <c r="E6475" t="s">
        <v>13658</v>
      </c>
      <c r="F6475" t="s">
        <v>83</v>
      </c>
      <c r="G6475" t="s">
        <v>82</v>
      </c>
      <c r="H6475" t="s">
        <v>52</v>
      </c>
      <c r="I6475">
        <v>1</v>
      </c>
      <c r="J6475">
        <v>1080.32</v>
      </c>
      <c r="K6475">
        <v>727.74</v>
      </c>
      <c r="L6475">
        <v>1080.32</v>
      </c>
      <c r="M6475">
        <v>727.74</v>
      </c>
      <c r="N6475" t="s">
        <v>13657</v>
      </c>
      <c r="O6475" t="s">
        <v>13656</v>
      </c>
      <c r="P6475" t="s">
        <v>37</v>
      </c>
      <c r="Q6475">
        <v>10.7905</v>
      </c>
      <c r="R6475">
        <v>78.704700000000003</v>
      </c>
      <c r="S6475" t="s">
        <v>530</v>
      </c>
      <c r="T6475" t="s">
        <v>529</v>
      </c>
      <c r="U6475" t="s">
        <v>77</v>
      </c>
      <c r="V6475" t="s">
        <v>45</v>
      </c>
    </row>
    <row r="6476" spans="1:22">
      <c r="A6476" t="s">
        <v>13655</v>
      </c>
      <c r="B6476" s="2">
        <v>45142.634722222225</v>
      </c>
      <c r="C6476" s="2">
        <f t="shared" si="101"/>
        <v>45138</v>
      </c>
      <c r="D6476" t="s">
        <v>210</v>
      </c>
      <c r="E6476" t="s">
        <v>13654</v>
      </c>
      <c r="F6476" t="s">
        <v>31</v>
      </c>
      <c r="G6476" t="s">
        <v>72</v>
      </c>
      <c r="H6476" t="s">
        <v>16</v>
      </c>
      <c r="I6476">
        <v>2</v>
      </c>
      <c r="J6476">
        <v>369.9</v>
      </c>
      <c r="K6476">
        <v>239.99</v>
      </c>
      <c r="L6476">
        <v>739.8</v>
      </c>
      <c r="M6476">
        <v>479.98</v>
      </c>
      <c r="N6476" t="s">
        <v>13653</v>
      </c>
      <c r="O6476" t="s">
        <v>13652</v>
      </c>
      <c r="P6476" t="s">
        <v>121</v>
      </c>
      <c r="Q6476">
        <v>9.9252000000000002</v>
      </c>
      <c r="R6476">
        <v>78.119799999999998</v>
      </c>
      <c r="S6476" t="s">
        <v>48</v>
      </c>
      <c r="T6476" t="s">
        <v>47</v>
      </c>
      <c r="U6476" t="s">
        <v>10</v>
      </c>
      <c r="V6476" t="s">
        <v>9</v>
      </c>
    </row>
    <row r="6477" spans="1:22">
      <c r="A6477" t="s">
        <v>13651</v>
      </c>
      <c r="B6477" s="2">
        <v>45333.517361111109</v>
      </c>
      <c r="C6477" s="2">
        <f t="shared" si="101"/>
        <v>45327</v>
      </c>
      <c r="D6477" t="s">
        <v>203</v>
      </c>
      <c r="E6477" t="s">
        <v>13650</v>
      </c>
      <c r="F6477" t="s">
        <v>136</v>
      </c>
      <c r="G6477" t="s">
        <v>30</v>
      </c>
      <c r="H6477" t="s">
        <v>71</v>
      </c>
      <c r="I6477">
        <v>1</v>
      </c>
      <c r="J6477">
        <v>686.14</v>
      </c>
      <c r="K6477">
        <v>414.27</v>
      </c>
      <c r="L6477">
        <v>686.14</v>
      </c>
      <c r="M6477">
        <v>414.27</v>
      </c>
      <c r="N6477" t="s">
        <v>13649</v>
      </c>
      <c r="O6477" t="s">
        <v>13648</v>
      </c>
      <c r="P6477" t="s">
        <v>60</v>
      </c>
      <c r="Q6477">
        <v>8.7139000000000006</v>
      </c>
      <c r="R6477">
        <v>77.756699999999995</v>
      </c>
      <c r="S6477" t="s">
        <v>396</v>
      </c>
      <c r="T6477" t="s">
        <v>395</v>
      </c>
      <c r="U6477" t="s">
        <v>46</v>
      </c>
      <c r="V6477" t="s">
        <v>22</v>
      </c>
    </row>
    <row r="6478" spans="1:22">
      <c r="A6478" t="s">
        <v>13647</v>
      </c>
      <c r="B6478" s="2">
        <v>45160.90347222222</v>
      </c>
      <c r="C6478" s="2">
        <f t="shared" si="101"/>
        <v>45159</v>
      </c>
      <c r="D6478" t="s">
        <v>197</v>
      </c>
      <c r="E6478" t="s">
        <v>6560</v>
      </c>
      <c r="F6478" t="s">
        <v>83</v>
      </c>
      <c r="G6478" t="s">
        <v>17</v>
      </c>
      <c r="H6478" t="s">
        <v>71</v>
      </c>
      <c r="I6478">
        <v>1</v>
      </c>
      <c r="J6478">
        <v>1044.3699999999999</v>
      </c>
      <c r="K6478">
        <v>915.28</v>
      </c>
      <c r="L6478">
        <v>1044.3699999999999</v>
      </c>
      <c r="M6478">
        <v>915.28</v>
      </c>
      <c r="N6478" t="s">
        <v>13646</v>
      </c>
      <c r="O6478" t="s">
        <v>13645</v>
      </c>
      <c r="P6478" t="s">
        <v>37</v>
      </c>
      <c r="Q6478">
        <v>10.7905</v>
      </c>
      <c r="R6478">
        <v>78.704700000000003</v>
      </c>
      <c r="S6478" t="s">
        <v>326</v>
      </c>
      <c r="T6478" t="s">
        <v>325</v>
      </c>
      <c r="U6478" t="s">
        <v>46</v>
      </c>
      <c r="V6478" t="s">
        <v>9</v>
      </c>
    </row>
    <row r="6479" spans="1:22">
      <c r="A6479" t="s">
        <v>13644</v>
      </c>
      <c r="B6479" s="2">
        <v>45318.720833333333</v>
      </c>
      <c r="C6479" s="2">
        <f t="shared" si="101"/>
        <v>45313</v>
      </c>
      <c r="D6479" t="s">
        <v>190</v>
      </c>
      <c r="E6479" t="s">
        <v>13643</v>
      </c>
      <c r="F6479" t="s">
        <v>73</v>
      </c>
      <c r="G6479" t="s">
        <v>41</v>
      </c>
      <c r="H6479" t="s">
        <v>40</v>
      </c>
      <c r="I6479">
        <v>1</v>
      </c>
      <c r="J6479">
        <v>1256.8599999999999</v>
      </c>
      <c r="K6479">
        <v>902.87</v>
      </c>
      <c r="L6479">
        <v>1256.8599999999999</v>
      </c>
      <c r="M6479">
        <v>902.87</v>
      </c>
      <c r="N6479" t="s">
        <v>13642</v>
      </c>
      <c r="O6479" t="s">
        <v>13641</v>
      </c>
      <c r="P6479" t="s">
        <v>37</v>
      </c>
      <c r="Q6479">
        <v>10.7905</v>
      </c>
      <c r="R6479">
        <v>78.704700000000003</v>
      </c>
      <c r="S6479" t="s">
        <v>352</v>
      </c>
      <c r="T6479" t="s">
        <v>351</v>
      </c>
      <c r="U6479" t="s">
        <v>23</v>
      </c>
      <c r="V6479" t="s">
        <v>9</v>
      </c>
    </row>
    <row r="6480" spans="1:22">
      <c r="A6480" t="s">
        <v>13640</v>
      </c>
      <c r="B6480" s="2">
        <v>45401.563888888886</v>
      </c>
      <c r="C6480" s="2">
        <f t="shared" si="101"/>
        <v>45397</v>
      </c>
      <c r="D6480" t="s">
        <v>185</v>
      </c>
      <c r="E6480" t="s">
        <v>13639</v>
      </c>
      <c r="F6480" t="s">
        <v>83</v>
      </c>
      <c r="G6480" t="s">
        <v>41</v>
      </c>
      <c r="H6480" t="s">
        <v>71</v>
      </c>
      <c r="I6480">
        <v>1</v>
      </c>
      <c r="J6480">
        <v>1670.66</v>
      </c>
      <c r="K6480">
        <v>1478.05</v>
      </c>
      <c r="L6480">
        <v>1670.66</v>
      </c>
      <c r="M6480">
        <v>1478.05</v>
      </c>
      <c r="N6480" t="s">
        <v>13638</v>
      </c>
      <c r="O6480" t="s">
        <v>13637</v>
      </c>
      <c r="P6480" t="s">
        <v>49</v>
      </c>
      <c r="Q6480">
        <v>12.916499999999999</v>
      </c>
      <c r="R6480">
        <v>79.132499999999993</v>
      </c>
      <c r="S6480" t="s">
        <v>486</v>
      </c>
      <c r="T6480" t="s">
        <v>485</v>
      </c>
      <c r="U6480" t="s">
        <v>10</v>
      </c>
      <c r="V6480" t="s">
        <v>45</v>
      </c>
    </row>
    <row r="6481" spans="1:22">
      <c r="A6481" t="s">
        <v>13636</v>
      </c>
      <c r="B6481" s="2">
        <v>45384.804166666669</v>
      </c>
      <c r="C6481" s="2">
        <f t="shared" si="101"/>
        <v>45383</v>
      </c>
      <c r="D6481" t="s">
        <v>180</v>
      </c>
      <c r="E6481" t="s">
        <v>179</v>
      </c>
      <c r="F6481" t="s">
        <v>83</v>
      </c>
      <c r="G6481" t="s">
        <v>30</v>
      </c>
      <c r="H6481" t="s">
        <v>40</v>
      </c>
      <c r="I6481">
        <v>1</v>
      </c>
      <c r="J6481">
        <v>592.01</v>
      </c>
      <c r="K6481">
        <v>489.14</v>
      </c>
      <c r="L6481">
        <v>592.01</v>
      </c>
      <c r="M6481">
        <v>489.14</v>
      </c>
      <c r="N6481" t="s">
        <v>13635</v>
      </c>
      <c r="O6481" t="s">
        <v>13634</v>
      </c>
      <c r="P6481" t="s">
        <v>112</v>
      </c>
      <c r="Q6481">
        <v>13.082700000000001</v>
      </c>
      <c r="R6481">
        <v>80.270700000000005</v>
      </c>
      <c r="S6481" t="s">
        <v>250</v>
      </c>
      <c r="T6481" t="s">
        <v>249</v>
      </c>
      <c r="U6481" t="s">
        <v>10</v>
      </c>
      <c r="V6481" t="s">
        <v>9</v>
      </c>
    </row>
    <row r="6482" spans="1:22">
      <c r="A6482" t="s">
        <v>13633</v>
      </c>
      <c r="B6482" s="2">
        <v>45197.859722222223</v>
      </c>
      <c r="C6482" s="2">
        <f t="shared" si="101"/>
        <v>45194</v>
      </c>
      <c r="D6482" t="s">
        <v>173</v>
      </c>
      <c r="E6482" t="s">
        <v>13632</v>
      </c>
      <c r="F6482" t="s">
        <v>136</v>
      </c>
      <c r="G6482" t="s">
        <v>82</v>
      </c>
      <c r="H6482" t="s">
        <v>52</v>
      </c>
      <c r="I6482">
        <v>4</v>
      </c>
      <c r="J6482">
        <v>812.72</v>
      </c>
      <c r="K6482">
        <v>687.63</v>
      </c>
      <c r="L6482">
        <v>3250.88</v>
      </c>
      <c r="M6482">
        <v>2750.52</v>
      </c>
      <c r="N6482" t="s">
        <v>13631</v>
      </c>
      <c r="O6482" t="s">
        <v>13630</v>
      </c>
      <c r="P6482" t="s">
        <v>112</v>
      </c>
      <c r="Q6482">
        <v>13.082700000000001</v>
      </c>
      <c r="R6482">
        <v>80.270700000000005</v>
      </c>
      <c r="S6482" t="s">
        <v>432</v>
      </c>
      <c r="T6482" t="s">
        <v>431</v>
      </c>
      <c r="U6482" t="s">
        <v>10</v>
      </c>
      <c r="V6482" t="s">
        <v>9</v>
      </c>
    </row>
    <row r="6483" spans="1:22">
      <c r="A6483" t="s">
        <v>13629</v>
      </c>
      <c r="B6483" s="2">
        <v>45194.518750000003</v>
      </c>
      <c r="C6483" s="2">
        <f t="shared" si="101"/>
        <v>45194</v>
      </c>
      <c r="D6483" t="s">
        <v>168</v>
      </c>
      <c r="E6483" t="s">
        <v>13628</v>
      </c>
      <c r="F6483" t="s">
        <v>18</v>
      </c>
      <c r="G6483" t="s">
        <v>115</v>
      </c>
      <c r="H6483" t="s">
        <v>71</v>
      </c>
      <c r="I6483">
        <v>2</v>
      </c>
      <c r="J6483">
        <v>2377.5</v>
      </c>
      <c r="K6483">
        <v>1655.92</v>
      </c>
      <c r="L6483">
        <v>4755</v>
      </c>
      <c r="M6483">
        <v>3311.84</v>
      </c>
      <c r="N6483" t="s">
        <v>13627</v>
      </c>
      <c r="O6483" t="s">
        <v>13626</v>
      </c>
      <c r="P6483" t="s">
        <v>112</v>
      </c>
      <c r="Q6483">
        <v>13.082700000000001</v>
      </c>
      <c r="R6483">
        <v>80.270700000000005</v>
      </c>
      <c r="S6483" t="s">
        <v>735</v>
      </c>
      <c r="T6483" t="s">
        <v>734</v>
      </c>
      <c r="U6483" t="s">
        <v>77</v>
      </c>
      <c r="V6483" t="s">
        <v>9</v>
      </c>
    </row>
    <row r="6484" spans="1:22">
      <c r="A6484" t="s">
        <v>13625</v>
      </c>
      <c r="B6484" s="2">
        <v>45025.905555555553</v>
      </c>
      <c r="C6484" s="2">
        <f t="shared" si="101"/>
        <v>45019</v>
      </c>
      <c r="D6484" t="s">
        <v>162</v>
      </c>
      <c r="E6484" t="s">
        <v>8370</v>
      </c>
      <c r="F6484" t="s">
        <v>73</v>
      </c>
      <c r="G6484" t="s">
        <v>30</v>
      </c>
      <c r="H6484" t="s">
        <v>29</v>
      </c>
      <c r="I6484">
        <v>2</v>
      </c>
      <c r="J6484">
        <v>2385.0500000000002</v>
      </c>
      <c r="K6484">
        <v>2112.02</v>
      </c>
      <c r="L6484">
        <v>4770.1000000000004</v>
      </c>
      <c r="M6484">
        <v>4224.04</v>
      </c>
      <c r="N6484" t="s">
        <v>13624</v>
      </c>
      <c r="O6484" t="s">
        <v>13623</v>
      </c>
      <c r="P6484" t="s">
        <v>68</v>
      </c>
      <c r="Q6484">
        <v>11.34</v>
      </c>
      <c r="R6484">
        <v>77.717200000000005</v>
      </c>
      <c r="S6484" t="s">
        <v>146</v>
      </c>
      <c r="T6484" t="s">
        <v>145</v>
      </c>
      <c r="U6484" t="s">
        <v>46</v>
      </c>
      <c r="V6484" t="s">
        <v>9</v>
      </c>
    </row>
    <row r="6485" spans="1:22">
      <c r="A6485" t="s">
        <v>13622</v>
      </c>
      <c r="B6485" s="2">
        <v>45556.549305555556</v>
      </c>
      <c r="C6485" s="2">
        <f t="shared" si="101"/>
        <v>45551</v>
      </c>
      <c r="D6485" t="s">
        <v>157</v>
      </c>
      <c r="E6485" t="s">
        <v>11922</v>
      </c>
      <c r="F6485" t="s">
        <v>83</v>
      </c>
      <c r="G6485" t="s">
        <v>106</v>
      </c>
      <c r="H6485" t="s">
        <v>71</v>
      </c>
      <c r="I6485">
        <v>1</v>
      </c>
      <c r="J6485">
        <v>2309.42</v>
      </c>
      <c r="K6485">
        <v>1967.87</v>
      </c>
      <c r="L6485">
        <v>2309.42</v>
      </c>
      <c r="M6485">
        <v>1967.87</v>
      </c>
      <c r="N6485" t="s">
        <v>13621</v>
      </c>
      <c r="O6485" t="s">
        <v>13620</v>
      </c>
      <c r="P6485" t="s">
        <v>112</v>
      </c>
      <c r="Q6485">
        <v>13.082700000000001</v>
      </c>
      <c r="R6485">
        <v>80.270700000000005</v>
      </c>
      <c r="S6485" t="s">
        <v>12</v>
      </c>
      <c r="T6485" t="s">
        <v>11</v>
      </c>
      <c r="U6485" t="s">
        <v>10</v>
      </c>
      <c r="V6485" t="s">
        <v>45</v>
      </c>
    </row>
    <row r="6486" spans="1:22">
      <c r="A6486" t="s">
        <v>13619</v>
      </c>
      <c r="B6486" s="2">
        <v>45126.834722222222</v>
      </c>
      <c r="C6486" s="2">
        <f t="shared" si="101"/>
        <v>45124</v>
      </c>
      <c r="D6486" t="s">
        <v>150</v>
      </c>
      <c r="E6486" t="s">
        <v>11918</v>
      </c>
      <c r="F6486" t="s">
        <v>18</v>
      </c>
      <c r="G6486" t="s">
        <v>72</v>
      </c>
      <c r="H6486" t="s">
        <v>16</v>
      </c>
      <c r="I6486">
        <v>2</v>
      </c>
      <c r="J6486">
        <v>405.22</v>
      </c>
      <c r="K6486">
        <v>351.15</v>
      </c>
      <c r="L6486">
        <v>810.44</v>
      </c>
      <c r="M6486">
        <v>702.3</v>
      </c>
      <c r="N6486" t="s">
        <v>13618</v>
      </c>
      <c r="O6486" t="s">
        <v>13617</v>
      </c>
      <c r="P6486" t="s">
        <v>49</v>
      </c>
      <c r="Q6486">
        <v>12.916499999999999</v>
      </c>
      <c r="R6486">
        <v>79.132499999999993</v>
      </c>
      <c r="S6486" t="s">
        <v>319</v>
      </c>
      <c r="T6486" t="s">
        <v>318</v>
      </c>
      <c r="U6486" t="s">
        <v>46</v>
      </c>
      <c r="V6486" t="s">
        <v>45</v>
      </c>
    </row>
    <row r="6487" spans="1:22">
      <c r="A6487" t="s">
        <v>13616</v>
      </c>
      <c r="B6487" s="2">
        <v>44928.680555555555</v>
      </c>
      <c r="C6487" s="2">
        <f t="shared" si="101"/>
        <v>44928</v>
      </c>
      <c r="D6487" t="s">
        <v>143</v>
      </c>
      <c r="E6487" t="s">
        <v>2705</v>
      </c>
      <c r="F6487" t="s">
        <v>201</v>
      </c>
      <c r="G6487" t="s">
        <v>30</v>
      </c>
      <c r="H6487" t="s">
        <v>40</v>
      </c>
      <c r="I6487">
        <v>2</v>
      </c>
      <c r="J6487">
        <v>1383.37</v>
      </c>
      <c r="K6487">
        <v>1077.69</v>
      </c>
      <c r="L6487">
        <v>2766.74</v>
      </c>
      <c r="M6487">
        <v>2155.38</v>
      </c>
      <c r="N6487" t="s">
        <v>13615</v>
      </c>
      <c r="O6487" t="s">
        <v>13614</v>
      </c>
      <c r="P6487" t="s">
        <v>112</v>
      </c>
      <c r="Q6487">
        <v>13.082700000000001</v>
      </c>
      <c r="R6487">
        <v>80.270700000000005</v>
      </c>
      <c r="S6487" t="s">
        <v>206</v>
      </c>
      <c r="T6487" t="s">
        <v>205</v>
      </c>
      <c r="U6487" t="s">
        <v>77</v>
      </c>
      <c r="V6487" t="s">
        <v>9</v>
      </c>
    </row>
    <row r="6488" spans="1:22">
      <c r="A6488" t="s">
        <v>13613</v>
      </c>
      <c r="B6488" s="2">
        <v>44948.617361111108</v>
      </c>
      <c r="C6488" s="2">
        <f t="shared" si="101"/>
        <v>44942</v>
      </c>
      <c r="D6488" t="s">
        <v>138</v>
      </c>
      <c r="E6488" t="s">
        <v>2701</v>
      </c>
      <c r="F6488" t="s">
        <v>18</v>
      </c>
      <c r="G6488" t="s">
        <v>72</v>
      </c>
      <c r="H6488" t="s">
        <v>52</v>
      </c>
      <c r="I6488">
        <v>2</v>
      </c>
      <c r="J6488">
        <v>626.13</v>
      </c>
      <c r="K6488">
        <v>489.65</v>
      </c>
      <c r="L6488">
        <v>1252.26</v>
      </c>
      <c r="M6488">
        <v>979.3</v>
      </c>
      <c r="N6488" t="s">
        <v>13612</v>
      </c>
      <c r="O6488" t="s">
        <v>13611</v>
      </c>
      <c r="P6488" t="s">
        <v>112</v>
      </c>
      <c r="Q6488">
        <v>13.082700000000001</v>
      </c>
      <c r="R6488">
        <v>80.270700000000005</v>
      </c>
      <c r="S6488" t="s">
        <v>79</v>
      </c>
      <c r="T6488" t="s">
        <v>78</v>
      </c>
      <c r="U6488" t="s">
        <v>77</v>
      </c>
      <c r="V6488" t="s">
        <v>22</v>
      </c>
    </row>
    <row r="6489" spans="1:22">
      <c r="A6489" t="s">
        <v>13610</v>
      </c>
      <c r="B6489" s="2">
        <v>44983.907638888886</v>
      </c>
      <c r="C6489" s="2">
        <f t="shared" si="101"/>
        <v>44977</v>
      </c>
      <c r="D6489" t="s">
        <v>130</v>
      </c>
      <c r="E6489" t="s">
        <v>8350</v>
      </c>
      <c r="F6489" t="s">
        <v>64</v>
      </c>
      <c r="G6489" t="s">
        <v>17</v>
      </c>
      <c r="H6489" t="s">
        <v>16</v>
      </c>
      <c r="I6489">
        <v>2</v>
      </c>
      <c r="J6489">
        <v>815.67</v>
      </c>
      <c r="K6489">
        <v>501.29</v>
      </c>
      <c r="L6489">
        <v>1631.34</v>
      </c>
      <c r="M6489">
        <v>1002.58</v>
      </c>
      <c r="N6489" t="s">
        <v>13609</v>
      </c>
      <c r="O6489" t="s">
        <v>13608</v>
      </c>
      <c r="P6489" t="s">
        <v>26</v>
      </c>
      <c r="Q6489">
        <v>11.0168</v>
      </c>
      <c r="R6489">
        <v>76.955799999999996</v>
      </c>
      <c r="S6489" t="s">
        <v>146</v>
      </c>
      <c r="T6489" t="s">
        <v>145</v>
      </c>
      <c r="U6489" t="s">
        <v>46</v>
      </c>
      <c r="V6489" t="s">
        <v>45</v>
      </c>
    </row>
    <row r="6490" spans="1:22">
      <c r="A6490" t="s">
        <v>13607</v>
      </c>
      <c r="B6490" s="2">
        <v>45563.492361111108</v>
      </c>
      <c r="C6490" s="2">
        <f t="shared" si="101"/>
        <v>45558</v>
      </c>
      <c r="D6490" t="s">
        <v>125</v>
      </c>
      <c r="E6490" t="s">
        <v>11904</v>
      </c>
      <c r="F6490" t="s">
        <v>136</v>
      </c>
      <c r="G6490" t="s">
        <v>53</v>
      </c>
      <c r="H6490" t="s">
        <v>52</v>
      </c>
      <c r="I6490">
        <v>1</v>
      </c>
      <c r="J6490">
        <v>1307.94</v>
      </c>
      <c r="K6490">
        <v>866.66</v>
      </c>
      <c r="L6490">
        <v>1307.94</v>
      </c>
      <c r="M6490">
        <v>866.66</v>
      </c>
      <c r="N6490" t="s">
        <v>13606</v>
      </c>
      <c r="O6490" t="s">
        <v>13605</v>
      </c>
      <c r="P6490" t="s">
        <v>121</v>
      </c>
      <c r="Q6490">
        <v>9.9252000000000002</v>
      </c>
      <c r="R6490">
        <v>78.119799999999998</v>
      </c>
      <c r="S6490" t="s">
        <v>12</v>
      </c>
      <c r="T6490" t="s">
        <v>11</v>
      </c>
      <c r="U6490" t="s">
        <v>10</v>
      </c>
      <c r="V6490" t="s">
        <v>9</v>
      </c>
    </row>
    <row r="6491" spans="1:22">
      <c r="A6491" t="s">
        <v>13604</v>
      </c>
      <c r="B6491" s="2">
        <v>45569.870138888888</v>
      </c>
      <c r="C6491" s="2">
        <f t="shared" si="101"/>
        <v>45565</v>
      </c>
      <c r="D6491" t="s">
        <v>117</v>
      </c>
      <c r="E6491" t="s">
        <v>2689</v>
      </c>
      <c r="F6491" t="s">
        <v>18</v>
      </c>
      <c r="G6491" t="s">
        <v>115</v>
      </c>
      <c r="H6491" t="s">
        <v>63</v>
      </c>
      <c r="I6491">
        <v>4</v>
      </c>
      <c r="J6491">
        <v>1959.42</v>
      </c>
      <c r="K6491">
        <v>1277.58</v>
      </c>
      <c r="L6491">
        <v>7837.68</v>
      </c>
      <c r="M6491">
        <v>5110.32</v>
      </c>
      <c r="N6491" t="s">
        <v>13603</v>
      </c>
      <c r="O6491" t="s">
        <v>13602</v>
      </c>
      <c r="P6491" t="s">
        <v>26</v>
      </c>
      <c r="Q6491">
        <v>11.0168</v>
      </c>
      <c r="R6491">
        <v>76.955799999999996</v>
      </c>
      <c r="S6491" t="s">
        <v>413</v>
      </c>
      <c r="T6491" t="s">
        <v>412</v>
      </c>
      <c r="U6491" t="s">
        <v>23</v>
      </c>
      <c r="V6491" t="s">
        <v>9</v>
      </c>
    </row>
    <row r="6492" spans="1:22">
      <c r="A6492" t="s">
        <v>13601</v>
      </c>
      <c r="B6492" s="2">
        <v>44999.4375</v>
      </c>
      <c r="C6492" s="2">
        <f t="shared" si="101"/>
        <v>44998</v>
      </c>
      <c r="D6492" t="s">
        <v>108</v>
      </c>
      <c r="E6492" t="s">
        <v>107</v>
      </c>
      <c r="F6492" t="s">
        <v>73</v>
      </c>
      <c r="G6492" t="s">
        <v>115</v>
      </c>
      <c r="H6492" t="s">
        <v>16</v>
      </c>
      <c r="I6492">
        <v>1</v>
      </c>
      <c r="J6492">
        <v>1111.08</v>
      </c>
      <c r="K6492">
        <v>737.35</v>
      </c>
      <c r="L6492">
        <v>1111.08</v>
      </c>
      <c r="M6492">
        <v>737.35</v>
      </c>
      <c r="N6492" t="s">
        <v>13600</v>
      </c>
      <c r="O6492" t="s">
        <v>13599</v>
      </c>
      <c r="P6492" t="s">
        <v>68</v>
      </c>
      <c r="Q6492">
        <v>11.34</v>
      </c>
      <c r="R6492">
        <v>77.717200000000005</v>
      </c>
      <c r="S6492" t="s">
        <v>396</v>
      </c>
      <c r="T6492" t="s">
        <v>395</v>
      </c>
      <c r="U6492" t="s">
        <v>46</v>
      </c>
      <c r="V6492" t="s">
        <v>9</v>
      </c>
    </row>
    <row r="6493" spans="1:22">
      <c r="A6493" t="s">
        <v>13598</v>
      </c>
      <c r="B6493" s="2">
        <v>45172.904861111114</v>
      </c>
      <c r="C6493" s="2">
        <f t="shared" si="101"/>
        <v>45166</v>
      </c>
      <c r="D6493" t="s">
        <v>100</v>
      </c>
      <c r="E6493" t="s">
        <v>99</v>
      </c>
      <c r="F6493" t="s">
        <v>18</v>
      </c>
      <c r="G6493" t="s">
        <v>115</v>
      </c>
      <c r="H6493" t="s">
        <v>71</v>
      </c>
      <c r="I6493">
        <v>1</v>
      </c>
      <c r="J6493">
        <v>962.13</v>
      </c>
      <c r="K6493">
        <v>762.9</v>
      </c>
      <c r="L6493">
        <v>962.13</v>
      </c>
      <c r="M6493">
        <v>762.9</v>
      </c>
      <c r="N6493" t="s">
        <v>13597</v>
      </c>
      <c r="O6493" t="s">
        <v>13596</v>
      </c>
      <c r="P6493" t="s">
        <v>13</v>
      </c>
      <c r="Q6493">
        <v>11.664300000000001</v>
      </c>
      <c r="R6493">
        <v>78.146000000000001</v>
      </c>
      <c r="S6493" t="s">
        <v>269</v>
      </c>
      <c r="T6493" t="s">
        <v>268</v>
      </c>
      <c r="U6493" t="s">
        <v>46</v>
      </c>
      <c r="V6493" t="s">
        <v>45</v>
      </c>
    </row>
    <row r="6494" spans="1:22">
      <c r="A6494" t="s">
        <v>13595</v>
      </c>
      <c r="B6494" s="2">
        <v>45036.748611111114</v>
      </c>
      <c r="C6494" s="2">
        <f t="shared" si="101"/>
        <v>45033</v>
      </c>
      <c r="D6494" t="s">
        <v>93</v>
      </c>
      <c r="E6494" t="s">
        <v>13594</v>
      </c>
      <c r="F6494" t="s">
        <v>18</v>
      </c>
      <c r="G6494" t="s">
        <v>41</v>
      </c>
      <c r="H6494" t="s">
        <v>40</v>
      </c>
      <c r="I6494">
        <v>3</v>
      </c>
      <c r="J6494">
        <v>1886.68</v>
      </c>
      <c r="K6494">
        <v>1388.6</v>
      </c>
      <c r="L6494">
        <v>5660.04</v>
      </c>
      <c r="M6494">
        <v>4165.8</v>
      </c>
      <c r="N6494" t="s">
        <v>13593</v>
      </c>
      <c r="O6494" t="s">
        <v>13592</v>
      </c>
      <c r="P6494" t="s">
        <v>68</v>
      </c>
      <c r="Q6494">
        <v>11.34</v>
      </c>
      <c r="R6494">
        <v>77.717200000000005</v>
      </c>
      <c r="S6494" t="s">
        <v>295</v>
      </c>
      <c r="T6494" t="s">
        <v>294</v>
      </c>
      <c r="U6494" t="s">
        <v>10</v>
      </c>
      <c r="V6494" t="s">
        <v>45</v>
      </c>
    </row>
    <row r="6495" spans="1:22">
      <c r="A6495" t="s">
        <v>13591</v>
      </c>
      <c r="B6495" s="2">
        <v>45267.783333333333</v>
      </c>
      <c r="C6495" s="2">
        <f t="shared" si="101"/>
        <v>45264</v>
      </c>
      <c r="D6495" t="s">
        <v>85</v>
      </c>
      <c r="E6495" t="s">
        <v>4610</v>
      </c>
      <c r="F6495" t="s">
        <v>201</v>
      </c>
      <c r="G6495" t="s">
        <v>91</v>
      </c>
      <c r="H6495" t="s">
        <v>63</v>
      </c>
      <c r="I6495">
        <v>2</v>
      </c>
      <c r="J6495">
        <v>2099.56</v>
      </c>
      <c r="K6495">
        <v>1611.28</v>
      </c>
      <c r="L6495">
        <v>4199.12</v>
      </c>
      <c r="M6495">
        <v>3222.56</v>
      </c>
      <c r="N6495" t="s">
        <v>13590</v>
      </c>
      <c r="O6495" t="s">
        <v>13589</v>
      </c>
      <c r="P6495" t="s">
        <v>60</v>
      </c>
      <c r="Q6495">
        <v>8.7139000000000006</v>
      </c>
      <c r="R6495">
        <v>77.756699999999995</v>
      </c>
      <c r="S6495" t="s">
        <v>735</v>
      </c>
      <c r="T6495" t="s">
        <v>734</v>
      </c>
      <c r="U6495" t="s">
        <v>23</v>
      </c>
      <c r="V6495" t="s">
        <v>212</v>
      </c>
    </row>
    <row r="6496" spans="1:22">
      <c r="A6496" t="s">
        <v>13588</v>
      </c>
      <c r="B6496" s="2">
        <v>44990.910416666666</v>
      </c>
      <c r="C6496" s="2">
        <f t="shared" si="101"/>
        <v>44984</v>
      </c>
      <c r="D6496" t="s">
        <v>75</v>
      </c>
      <c r="E6496" t="s">
        <v>13587</v>
      </c>
      <c r="F6496" t="s">
        <v>201</v>
      </c>
      <c r="G6496" t="s">
        <v>91</v>
      </c>
      <c r="H6496" t="s">
        <v>52</v>
      </c>
      <c r="I6496">
        <v>1</v>
      </c>
      <c r="J6496">
        <v>1193.71</v>
      </c>
      <c r="K6496">
        <v>918.37</v>
      </c>
      <c r="L6496">
        <v>1193.71</v>
      </c>
      <c r="M6496">
        <v>918.37</v>
      </c>
      <c r="N6496" t="s">
        <v>13586</v>
      </c>
      <c r="O6496" t="s">
        <v>13585</v>
      </c>
      <c r="P6496" t="s">
        <v>112</v>
      </c>
      <c r="Q6496">
        <v>13.082700000000001</v>
      </c>
      <c r="R6496">
        <v>80.270700000000005</v>
      </c>
      <c r="S6496" t="s">
        <v>79</v>
      </c>
      <c r="T6496" t="s">
        <v>78</v>
      </c>
      <c r="U6496" t="s">
        <v>57</v>
      </c>
      <c r="V6496" t="s">
        <v>9</v>
      </c>
    </row>
    <row r="6497" spans="1:22">
      <c r="A6497" t="s">
        <v>13584</v>
      </c>
      <c r="B6497" s="2">
        <v>45227.834027777775</v>
      </c>
      <c r="C6497" s="2">
        <f t="shared" si="101"/>
        <v>45222</v>
      </c>
      <c r="D6497" t="s">
        <v>66</v>
      </c>
      <c r="E6497" t="s">
        <v>13583</v>
      </c>
      <c r="F6497" t="s">
        <v>136</v>
      </c>
      <c r="G6497" t="s">
        <v>30</v>
      </c>
      <c r="H6497" t="s">
        <v>29</v>
      </c>
      <c r="I6497">
        <v>1</v>
      </c>
      <c r="J6497">
        <v>785.21</v>
      </c>
      <c r="K6497">
        <v>635.08000000000004</v>
      </c>
      <c r="L6497">
        <v>785.21</v>
      </c>
      <c r="M6497">
        <v>635.08000000000004</v>
      </c>
      <c r="N6497" t="s">
        <v>13582</v>
      </c>
      <c r="O6497" t="s">
        <v>13581</v>
      </c>
      <c r="P6497" t="s">
        <v>121</v>
      </c>
      <c r="Q6497">
        <v>9.9252000000000002</v>
      </c>
      <c r="R6497">
        <v>78.119799999999998</v>
      </c>
      <c r="S6497" t="s">
        <v>243</v>
      </c>
      <c r="T6497" t="s">
        <v>242</v>
      </c>
      <c r="U6497" t="s">
        <v>10</v>
      </c>
      <c r="V6497" t="s">
        <v>22</v>
      </c>
    </row>
    <row r="6498" spans="1:22">
      <c r="A6498" t="s">
        <v>13580</v>
      </c>
      <c r="B6498" s="2">
        <v>45059.595833333333</v>
      </c>
      <c r="C6498" s="2">
        <f t="shared" si="101"/>
        <v>45054</v>
      </c>
      <c r="D6498" t="s">
        <v>55</v>
      </c>
      <c r="E6498" t="s">
        <v>13579</v>
      </c>
      <c r="F6498" t="s">
        <v>201</v>
      </c>
      <c r="G6498" t="s">
        <v>53</v>
      </c>
      <c r="H6498" t="s">
        <v>71</v>
      </c>
      <c r="I6498">
        <v>2</v>
      </c>
      <c r="J6498">
        <v>1488.42</v>
      </c>
      <c r="K6498">
        <v>1319.31</v>
      </c>
      <c r="L6498">
        <v>2976.84</v>
      </c>
      <c r="M6498">
        <v>2638.62</v>
      </c>
      <c r="N6498" t="s">
        <v>13578</v>
      </c>
      <c r="O6498" t="s">
        <v>13577</v>
      </c>
      <c r="P6498" t="s">
        <v>68</v>
      </c>
      <c r="Q6498">
        <v>11.34</v>
      </c>
      <c r="R6498">
        <v>77.717200000000005</v>
      </c>
      <c r="S6498" t="s">
        <v>214</v>
      </c>
      <c r="T6498" t="s">
        <v>213</v>
      </c>
      <c r="U6498" t="s">
        <v>77</v>
      </c>
      <c r="V6498" t="s">
        <v>9</v>
      </c>
    </row>
    <row r="6499" spans="1:22">
      <c r="A6499" t="s">
        <v>13576</v>
      </c>
      <c r="B6499" s="2">
        <v>45075.844444444447</v>
      </c>
      <c r="C6499" s="2">
        <f t="shared" si="101"/>
        <v>45075</v>
      </c>
      <c r="D6499" t="s">
        <v>43</v>
      </c>
      <c r="E6499" t="s">
        <v>4595</v>
      </c>
      <c r="F6499" t="s">
        <v>166</v>
      </c>
      <c r="G6499" t="s">
        <v>115</v>
      </c>
      <c r="H6499" t="s">
        <v>52</v>
      </c>
      <c r="I6499">
        <v>1</v>
      </c>
      <c r="J6499">
        <v>1506.22</v>
      </c>
      <c r="K6499">
        <v>1256.3900000000001</v>
      </c>
      <c r="L6499">
        <v>1506.22</v>
      </c>
      <c r="M6499">
        <v>1256.3900000000001</v>
      </c>
      <c r="N6499" t="s">
        <v>13575</v>
      </c>
      <c r="O6499" t="s">
        <v>13574</v>
      </c>
      <c r="P6499" t="s">
        <v>121</v>
      </c>
      <c r="Q6499">
        <v>9.9252000000000002</v>
      </c>
      <c r="R6499">
        <v>78.119799999999998</v>
      </c>
      <c r="S6499" t="s">
        <v>396</v>
      </c>
      <c r="T6499" t="s">
        <v>395</v>
      </c>
      <c r="U6499" t="s">
        <v>23</v>
      </c>
      <c r="V6499" t="s">
        <v>9</v>
      </c>
    </row>
    <row r="6500" spans="1:22">
      <c r="A6500" t="s">
        <v>13573</v>
      </c>
      <c r="B6500" s="2">
        <v>45524.472222222219</v>
      </c>
      <c r="C6500" s="2">
        <f t="shared" si="101"/>
        <v>45523</v>
      </c>
      <c r="D6500" t="s">
        <v>33</v>
      </c>
      <c r="E6500" t="s">
        <v>13572</v>
      </c>
      <c r="F6500" t="s">
        <v>73</v>
      </c>
      <c r="G6500" t="s">
        <v>53</v>
      </c>
      <c r="H6500" t="s">
        <v>16</v>
      </c>
      <c r="I6500">
        <v>3</v>
      </c>
      <c r="J6500">
        <v>2179.83</v>
      </c>
      <c r="K6500">
        <v>1560.25</v>
      </c>
      <c r="L6500">
        <v>6539.49</v>
      </c>
      <c r="M6500">
        <v>4680.75</v>
      </c>
      <c r="N6500" t="s">
        <v>13571</v>
      </c>
      <c r="O6500" t="s">
        <v>13570</v>
      </c>
      <c r="P6500" t="s">
        <v>37</v>
      </c>
      <c r="Q6500">
        <v>10.7905</v>
      </c>
      <c r="R6500">
        <v>78.704700000000003</v>
      </c>
      <c r="S6500" t="s">
        <v>762</v>
      </c>
      <c r="T6500" t="s">
        <v>761</v>
      </c>
      <c r="U6500" t="s">
        <v>23</v>
      </c>
      <c r="V6500" t="s">
        <v>22</v>
      </c>
    </row>
    <row r="6501" spans="1:22">
      <c r="A6501" t="s">
        <v>13569</v>
      </c>
      <c r="B6501" s="2">
        <v>45565.84097222222</v>
      </c>
      <c r="C6501" s="2">
        <f t="shared" si="101"/>
        <v>45565</v>
      </c>
      <c r="D6501" t="s">
        <v>20</v>
      </c>
      <c r="E6501" t="s">
        <v>19</v>
      </c>
      <c r="F6501" t="s">
        <v>18</v>
      </c>
      <c r="G6501" t="s">
        <v>17</v>
      </c>
      <c r="H6501" t="s">
        <v>40</v>
      </c>
      <c r="I6501">
        <v>2</v>
      </c>
      <c r="J6501">
        <v>967.33</v>
      </c>
      <c r="K6501">
        <v>624.66999999999996</v>
      </c>
      <c r="L6501">
        <v>1934.66</v>
      </c>
      <c r="M6501">
        <v>1249.3399999999999</v>
      </c>
      <c r="N6501" t="s">
        <v>13568</v>
      </c>
      <c r="O6501" t="s">
        <v>13567</v>
      </c>
      <c r="P6501" t="s">
        <v>26</v>
      </c>
      <c r="Q6501">
        <v>11.0168</v>
      </c>
      <c r="R6501">
        <v>76.955799999999996</v>
      </c>
      <c r="S6501" t="s">
        <v>486</v>
      </c>
      <c r="T6501" t="s">
        <v>485</v>
      </c>
      <c r="U6501" t="s">
        <v>57</v>
      </c>
      <c r="V6501" t="s">
        <v>45</v>
      </c>
    </row>
    <row r="6502" spans="1:22">
      <c r="A6502" t="s">
        <v>13566</v>
      </c>
      <c r="B6502" s="2">
        <v>44944.750694444447</v>
      </c>
      <c r="C6502" s="2">
        <f t="shared" si="101"/>
        <v>44942</v>
      </c>
      <c r="D6502" t="s">
        <v>2647</v>
      </c>
      <c r="E6502" t="s">
        <v>8303</v>
      </c>
      <c r="F6502" t="s">
        <v>166</v>
      </c>
      <c r="G6502" t="s">
        <v>115</v>
      </c>
      <c r="H6502" t="s">
        <v>16</v>
      </c>
      <c r="I6502">
        <v>2</v>
      </c>
      <c r="J6502">
        <v>1306.94</v>
      </c>
      <c r="K6502">
        <v>1131.08</v>
      </c>
      <c r="L6502">
        <v>2613.88</v>
      </c>
      <c r="M6502">
        <v>2262.16</v>
      </c>
      <c r="N6502" t="s">
        <v>13565</v>
      </c>
      <c r="O6502" t="s">
        <v>13564</v>
      </c>
      <c r="P6502" t="s">
        <v>26</v>
      </c>
      <c r="Q6502">
        <v>11.0168</v>
      </c>
      <c r="R6502">
        <v>76.955799999999996</v>
      </c>
      <c r="S6502" t="s">
        <v>784</v>
      </c>
      <c r="T6502" t="s">
        <v>783</v>
      </c>
      <c r="U6502" t="s">
        <v>57</v>
      </c>
      <c r="V6502" t="s">
        <v>45</v>
      </c>
    </row>
    <row r="6503" spans="1:22">
      <c r="A6503" t="s">
        <v>13563</v>
      </c>
      <c r="B6503" s="2">
        <v>45391.861111111109</v>
      </c>
      <c r="C6503" s="2">
        <f t="shared" si="101"/>
        <v>45390</v>
      </c>
      <c r="D6503" t="s">
        <v>2642</v>
      </c>
      <c r="E6503" t="s">
        <v>4580</v>
      </c>
      <c r="F6503" t="s">
        <v>166</v>
      </c>
      <c r="G6503" t="s">
        <v>115</v>
      </c>
      <c r="H6503" t="s">
        <v>71</v>
      </c>
      <c r="I6503">
        <v>2</v>
      </c>
      <c r="J6503">
        <v>2430.59</v>
      </c>
      <c r="K6503">
        <v>1520.28</v>
      </c>
      <c r="L6503">
        <v>4861.18</v>
      </c>
      <c r="M6503">
        <v>3040.56</v>
      </c>
      <c r="N6503" t="s">
        <v>13562</v>
      </c>
      <c r="O6503" t="s">
        <v>13561</v>
      </c>
      <c r="P6503" t="s">
        <v>121</v>
      </c>
      <c r="Q6503">
        <v>9.9252000000000002</v>
      </c>
      <c r="R6503">
        <v>78.119799999999998</v>
      </c>
      <c r="S6503" t="s">
        <v>616</v>
      </c>
      <c r="T6503" t="s">
        <v>615</v>
      </c>
      <c r="U6503" t="s">
        <v>23</v>
      </c>
      <c r="V6503" t="s">
        <v>9</v>
      </c>
    </row>
    <row r="6504" spans="1:22">
      <c r="A6504" t="s">
        <v>13560</v>
      </c>
      <c r="B6504" s="2">
        <v>45432.556944444441</v>
      </c>
      <c r="C6504" s="2">
        <f t="shared" si="101"/>
        <v>45432</v>
      </c>
      <c r="D6504" t="s">
        <v>2637</v>
      </c>
      <c r="E6504" t="s">
        <v>13559</v>
      </c>
      <c r="F6504" t="s">
        <v>201</v>
      </c>
      <c r="G6504" t="s">
        <v>72</v>
      </c>
      <c r="H6504" t="s">
        <v>16</v>
      </c>
      <c r="I6504">
        <v>4</v>
      </c>
      <c r="J6504">
        <v>1941.22</v>
      </c>
      <c r="K6504">
        <v>1387.3</v>
      </c>
      <c r="L6504">
        <v>7764.88</v>
      </c>
      <c r="M6504">
        <v>5549.2</v>
      </c>
      <c r="N6504" t="s">
        <v>13558</v>
      </c>
      <c r="O6504" t="s">
        <v>13557</v>
      </c>
      <c r="P6504" t="s">
        <v>68</v>
      </c>
      <c r="Q6504">
        <v>11.34</v>
      </c>
      <c r="R6504">
        <v>77.717200000000005</v>
      </c>
      <c r="S6504" t="s">
        <v>420</v>
      </c>
      <c r="T6504" t="s">
        <v>419</v>
      </c>
      <c r="U6504" t="s">
        <v>77</v>
      </c>
      <c r="V6504" t="s">
        <v>212</v>
      </c>
    </row>
    <row r="6505" spans="1:22">
      <c r="A6505" t="s">
        <v>13556</v>
      </c>
      <c r="B6505" s="2">
        <v>45015.680555555555</v>
      </c>
      <c r="C6505" s="2">
        <f t="shared" si="101"/>
        <v>45012</v>
      </c>
      <c r="D6505" t="s">
        <v>2632</v>
      </c>
      <c r="E6505" t="s">
        <v>2631</v>
      </c>
      <c r="F6505" t="s">
        <v>83</v>
      </c>
      <c r="G6505" t="s">
        <v>115</v>
      </c>
      <c r="H6505" t="s">
        <v>52</v>
      </c>
      <c r="I6505">
        <v>2</v>
      </c>
      <c r="J6505">
        <v>1690.9</v>
      </c>
      <c r="K6505">
        <v>1190.8599999999999</v>
      </c>
      <c r="L6505">
        <v>3381.8</v>
      </c>
      <c r="M6505">
        <v>2381.7199999999998</v>
      </c>
      <c r="N6505" t="s">
        <v>13555</v>
      </c>
      <c r="O6505" t="s">
        <v>13554</v>
      </c>
      <c r="P6505" t="s">
        <v>26</v>
      </c>
      <c r="Q6505">
        <v>11.0168</v>
      </c>
      <c r="R6505">
        <v>76.955799999999996</v>
      </c>
      <c r="S6505" t="s">
        <v>214</v>
      </c>
      <c r="T6505" t="s">
        <v>213</v>
      </c>
      <c r="U6505" t="s">
        <v>10</v>
      </c>
      <c r="V6505" t="s">
        <v>9</v>
      </c>
    </row>
    <row r="6506" spans="1:22">
      <c r="A6506" t="s">
        <v>13553</v>
      </c>
      <c r="B6506" s="2">
        <v>45562.906944444447</v>
      </c>
      <c r="C6506" s="2">
        <f t="shared" si="101"/>
        <v>45558</v>
      </c>
      <c r="D6506" t="s">
        <v>2627</v>
      </c>
      <c r="E6506" t="s">
        <v>13552</v>
      </c>
      <c r="F6506" t="s">
        <v>166</v>
      </c>
      <c r="G6506" t="s">
        <v>72</v>
      </c>
      <c r="H6506" t="s">
        <v>29</v>
      </c>
      <c r="I6506">
        <v>1</v>
      </c>
      <c r="J6506">
        <v>1467.64</v>
      </c>
      <c r="K6506">
        <v>1017.41</v>
      </c>
      <c r="L6506">
        <v>1467.64</v>
      </c>
      <c r="M6506">
        <v>1017.41</v>
      </c>
      <c r="N6506" t="s">
        <v>13551</v>
      </c>
      <c r="O6506" t="s">
        <v>13550</v>
      </c>
      <c r="P6506" t="s">
        <v>60</v>
      </c>
      <c r="Q6506">
        <v>8.7139000000000006</v>
      </c>
      <c r="R6506">
        <v>77.756699999999995</v>
      </c>
      <c r="S6506" t="s">
        <v>326</v>
      </c>
      <c r="T6506" t="s">
        <v>325</v>
      </c>
      <c r="U6506" t="s">
        <v>77</v>
      </c>
      <c r="V6506" t="s">
        <v>9</v>
      </c>
    </row>
    <row r="6507" spans="1:22">
      <c r="A6507" t="s">
        <v>13549</v>
      </c>
      <c r="B6507" s="2">
        <v>45172.579861111109</v>
      </c>
      <c r="C6507" s="2">
        <f t="shared" si="101"/>
        <v>45166</v>
      </c>
      <c r="D6507" t="s">
        <v>2622</v>
      </c>
      <c r="E6507" t="s">
        <v>13548</v>
      </c>
      <c r="F6507" t="s">
        <v>136</v>
      </c>
      <c r="G6507" t="s">
        <v>41</v>
      </c>
      <c r="H6507" t="s">
        <v>63</v>
      </c>
      <c r="I6507">
        <v>2</v>
      </c>
      <c r="J6507">
        <v>1532.5</v>
      </c>
      <c r="K6507">
        <v>1338.9</v>
      </c>
      <c r="L6507">
        <v>3065</v>
      </c>
      <c r="M6507">
        <v>2677.8</v>
      </c>
      <c r="N6507" t="s">
        <v>13547</v>
      </c>
      <c r="O6507" t="s">
        <v>13546</v>
      </c>
      <c r="P6507" t="s">
        <v>60</v>
      </c>
      <c r="Q6507">
        <v>8.7139000000000006</v>
      </c>
      <c r="R6507">
        <v>77.756699999999995</v>
      </c>
      <c r="S6507" t="s">
        <v>735</v>
      </c>
      <c r="T6507" t="s">
        <v>734</v>
      </c>
      <c r="U6507" t="s">
        <v>57</v>
      </c>
      <c r="V6507" t="s">
        <v>9</v>
      </c>
    </row>
    <row r="6508" spans="1:22">
      <c r="A6508" t="s">
        <v>13545</v>
      </c>
      <c r="B6508" s="2">
        <v>45503.884027777778</v>
      </c>
      <c r="C6508" s="2">
        <f t="shared" si="101"/>
        <v>45502</v>
      </c>
      <c r="D6508" t="s">
        <v>2617</v>
      </c>
      <c r="E6508" t="s">
        <v>2616</v>
      </c>
      <c r="F6508" t="s">
        <v>201</v>
      </c>
      <c r="G6508" t="s">
        <v>17</v>
      </c>
      <c r="H6508" t="s">
        <v>71</v>
      </c>
      <c r="I6508">
        <v>1</v>
      </c>
      <c r="J6508">
        <v>1492.07</v>
      </c>
      <c r="K6508">
        <v>994.47</v>
      </c>
      <c r="L6508">
        <v>1492.07</v>
      </c>
      <c r="M6508">
        <v>994.47</v>
      </c>
      <c r="N6508" t="s">
        <v>13544</v>
      </c>
      <c r="O6508" t="s">
        <v>13543</v>
      </c>
      <c r="P6508" t="s">
        <v>13</v>
      </c>
      <c r="Q6508">
        <v>11.664300000000001</v>
      </c>
      <c r="R6508">
        <v>78.146000000000001</v>
      </c>
      <c r="S6508" t="s">
        <v>420</v>
      </c>
      <c r="T6508" t="s">
        <v>419</v>
      </c>
      <c r="U6508" t="s">
        <v>10</v>
      </c>
      <c r="V6508" t="s">
        <v>9</v>
      </c>
    </row>
    <row r="6509" spans="1:22">
      <c r="A6509" t="s">
        <v>13542</v>
      </c>
      <c r="B6509" s="2">
        <v>45542.831250000003</v>
      </c>
      <c r="C6509" s="2">
        <f t="shared" si="101"/>
        <v>45537</v>
      </c>
      <c r="D6509" t="s">
        <v>2612</v>
      </c>
      <c r="E6509" t="s">
        <v>11839</v>
      </c>
      <c r="F6509" t="s">
        <v>18</v>
      </c>
      <c r="G6509" t="s">
        <v>30</v>
      </c>
      <c r="H6509" t="s">
        <v>63</v>
      </c>
      <c r="I6509">
        <v>1</v>
      </c>
      <c r="J6509">
        <v>2118.41</v>
      </c>
      <c r="K6509">
        <v>1776.52</v>
      </c>
      <c r="L6509">
        <v>2118.41</v>
      </c>
      <c r="M6509">
        <v>1776.52</v>
      </c>
      <c r="N6509" t="s">
        <v>13541</v>
      </c>
      <c r="O6509" t="s">
        <v>13540</v>
      </c>
      <c r="P6509" t="s">
        <v>68</v>
      </c>
      <c r="Q6509">
        <v>11.34</v>
      </c>
      <c r="R6509">
        <v>77.717200000000005</v>
      </c>
      <c r="S6509" t="s">
        <v>96</v>
      </c>
      <c r="T6509" t="s">
        <v>95</v>
      </c>
      <c r="U6509" t="s">
        <v>23</v>
      </c>
      <c r="V6509" t="s">
        <v>9</v>
      </c>
    </row>
    <row r="6510" spans="1:22">
      <c r="A6510" t="s">
        <v>13539</v>
      </c>
      <c r="B6510" s="2">
        <v>45064.529861111114</v>
      </c>
      <c r="C6510" s="2">
        <f t="shared" si="101"/>
        <v>45061</v>
      </c>
      <c r="D6510" t="s">
        <v>2607</v>
      </c>
      <c r="E6510" t="s">
        <v>13538</v>
      </c>
      <c r="F6510" t="s">
        <v>83</v>
      </c>
      <c r="G6510" t="s">
        <v>17</v>
      </c>
      <c r="H6510" t="s">
        <v>71</v>
      </c>
      <c r="I6510">
        <v>2</v>
      </c>
      <c r="J6510">
        <v>1790.34</v>
      </c>
      <c r="K6510">
        <v>1267.52</v>
      </c>
      <c r="L6510">
        <v>3580.68</v>
      </c>
      <c r="M6510">
        <v>2535.04</v>
      </c>
      <c r="N6510" t="s">
        <v>13537</v>
      </c>
      <c r="O6510" t="s">
        <v>13536</v>
      </c>
      <c r="P6510" t="s">
        <v>121</v>
      </c>
      <c r="Q6510">
        <v>9.9252000000000002</v>
      </c>
      <c r="R6510">
        <v>78.119799999999998</v>
      </c>
      <c r="S6510" t="s">
        <v>413</v>
      </c>
      <c r="T6510" t="s">
        <v>412</v>
      </c>
      <c r="U6510" t="s">
        <v>23</v>
      </c>
      <c r="V6510" t="s">
        <v>9</v>
      </c>
    </row>
    <row r="6511" spans="1:22">
      <c r="A6511" t="s">
        <v>13535</v>
      </c>
      <c r="B6511" s="2">
        <v>45576.616666666669</v>
      </c>
      <c r="C6511" s="2">
        <f t="shared" si="101"/>
        <v>45572</v>
      </c>
      <c r="D6511" t="s">
        <v>2602</v>
      </c>
      <c r="E6511" t="s">
        <v>13534</v>
      </c>
      <c r="F6511" t="s">
        <v>83</v>
      </c>
      <c r="G6511" t="s">
        <v>53</v>
      </c>
      <c r="H6511" t="s">
        <v>29</v>
      </c>
      <c r="I6511">
        <v>2</v>
      </c>
      <c r="J6511">
        <v>1862.73</v>
      </c>
      <c r="K6511">
        <v>1491.73</v>
      </c>
      <c r="L6511">
        <v>3725.46</v>
      </c>
      <c r="M6511">
        <v>2983.46</v>
      </c>
      <c r="N6511" t="s">
        <v>13533</v>
      </c>
      <c r="O6511" t="s">
        <v>13532</v>
      </c>
      <c r="P6511" t="s">
        <v>68</v>
      </c>
      <c r="Q6511">
        <v>11.34</v>
      </c>
      <c r="R6511">
        <v>77.717200000000005</v>
      </c>
      <c r="S6511" t="s">
        <v>96</v>
      </c>
      <c r="T6511" t="s">
        <v>95</v>
      </c>
      <c r="U6511" t="s">
        <v>23</v>
      </c>
      <c r="V6511" t="s">
        <v>22</v>
      </c>
    </row>
    <row r="6512" spans="1:22">
      <c r="A6512" t="s">
        <v>13531</v>
      </c>
      <c r="B6512" s="2">
        <v>44997.881249999999</v>
      </c>
      <c r="C6512" s="2">
        <f t="shared" si="101"/>
        <v>44991</v>
      </c>
      <c r="D6512" t="s">
        <v>2597</v>
      </c>
      <c r="E6512" t="s">
        <v>2596</v>
      </c>
      <c r="F6512" t="s">
        <v>83</v>
      </c>
      <c r="G6512" t="s">
        <v>115</v>
      </c>
      <c r="H6512" t="s">
        <v>29</v>
      </c>
      <c r="I6512">
        <v>1</v>
      </c>
      <c r="J6512">
        <v>1263.7</v>
      </c>
      <c r="K6512">
        <v>916.91</v>
      </c>
      <c r="L6512">
        <v>1263.7</v>
      </c>
      <c r="M6512">
        <v>916.91</v>
      </c>
      <c r="N6512" t="s">
        <v>13530</v>
      </c>
      <c r="O6512" t="s">
        <v>13529</v>
      </c>
      <c r="P6512" t="s">
        <v>26</v>
      </c>
      <c r="Q6512">
        <v>11.0168</v>
      </c>
      <c r="R6512">
        <v>76.955799999999996</v>
      </c>
      <c r="S6512" t="s">
        <v>153</v>
      </c>
      <c r="T6512" t="s">
        <v>152</v>
      </c>
      <c r="U6512" t="s">
        <v>57</v>
      </c>
      <c r="V6512" t="s">
        <v>9</v>
      </c>
    </row>
    <row r="6513" spans="1:22">
      <c r="A6513" t="s">
        <v>13528</v>
      </c>
      <c r="B6513" s="2">
        <v>44935.444444444445</v>
      </c>
      <c r="C6513" s="2">
        <f t="shared" si="101"/>
        <v>44935</v>
      </c>
      <c r="D6513" t="s">
        <v>2592</v>
      </c>
      <c r="E6513" t="s">
        <v>11825</v>
      </c>
      <c r="F6513" t="s">
        <v>136</v>
      </c>
      <c r="G6513" t="s">
        <v>115</v>
      </c>
      <c r="H6513" t="s">
        <v>29</v>
      </c>
      <c r="I6513">
        <v>3</v>
      </c>
      <c r="J6513">
        <v>377.49</v>
      </c>
      <c r="K6513">
        <v>297.13</v>
      </c>
      <c r="L6513">
        <v>1132.47</v>
      </c>
      <c r="M6513">
        <v>891.39</v>
      </c>
      <c r="N6513" t="s">
        <v>13527</v>
      </c>
      <c r="O6513" t="s">
        <v>13526</v>
      </c>
      <c r="P6513" t="s">
        <v>37</v>
      </c>
      <c r="Q6513">
        <v>10.7905</v>
      </c>
      <c r="R6513">
        <v>78.704700000000003</v>
      </c>
      <c r="S6513" t="s">
        <v>153</v>
      </c>
      <c r="T6513" t="s">
        <v>152</v>
      </c>
      <c r="U6513" t="s">
        <v>57</v>
      </c>
      <c r="V6513" t="s">
        <v>45</v>
      </c>
    </row>
    <row r="6514" spans="1:22">
      <c r="A6514" t="s">
        <v>13525</v>
      </c>
      <c r="B6514" s="2">
        <v>45425.570138888892</v>
      </c>
      <c r="C6514" s="2">
        <f t="shared" si="101"/>
        <v>45425</v>
      </c>
      <c r="D6514" t="s">
        <v>2587</v>
      </c>
      <c r="E6514" t="s">
        <v>13524</v>
      </c>
      <c r="F6514" t="s">
        <v>31</v>
      </c>
      <c r="G6514" t="s">
        <v>115</v>
      </c>
      <c r="H6514" t="s">
        <v>52</v>
      </c>
      <c r="I6514">
        <v>2</v>
      </c>
      <c r="J6514">
        <v>2230.1799999999998</v>
      </c>
      <c r="K6514">
        <v>1419.38</v>
      </c>
      <c r="L6514">
        <v>4460.3599999999997</v>
      </c>
      <c r="M6514">
        <v>2838.76</v>
      </c>
      <c r="N6514" t="s">
        <v>13523</v>
      </c>
      <c r="O6514" t="s">
        <v>13522</v>
      </c>
      <c r="P6514" t="s">
        <v>121</v>
      </c>
      <c r="Q6514">
        <v>9.9252000000000002</v>
      </c>
      <c r="R6514">
        <v>78.119799999999998</v>
      </c>
      <c r="S6514" t="s">
        <v>486</v>
      </c>
      <c r="T6514" t="s">
        <v>485</v>
      </c>
      <c r="U6514" t="s">
        <v>23</v>
      </c>
      <c r="V6514" t="s">
        <v>22</v>
      </c>
    </row>
    <row r="6515" spans="1:22">
      <c r="A6515" t="s">
        <v>13521</v>
      </c>
      <c r="B6515" s="2">
        <v>45036.663888888892</v>
      </c>
      <c r="C6515" s="2">
        <f t="shared" si="101"/>
        <v>45033</v>
      </c>
      <c r="D6515" t="s">
        <v>2582</v>
      </c>
      <c r="E6515" t="s">
        <v>8255</v>
      </c>
      <c r="F6515" t="s">
        <v>31</v>
      </c>
      <c r="G6515" t="s">
        <v>82</v>
      </c>
      <c r="H6515" t="s">
        <v>63</v>
      </c>
      <c r="I6515">
        <v>2</v>
      </c>
      <c r="J6515">
        <v>1645.21</v>
      </c>
      <c r="K6515">
        <v>1295.1500000000001</v>
      </c>
      <c r="L6515">
        <v>3290.42</v>
      </c>
      <c r="M6515">
        <v>2590.3000000000002</v>
      </c>
      <c r="N6515" t="s">
        <v>13520</v>
      </c>
      <c r="O6515" t="s">
        <v>13519</v>
      </c>
      <c r="P6515" t="s">
        <v>112</v>
      </c>
      <c r="Q6515">
        <v>13.082700000000001</v>
      </c>
      <c r="R6515">
        <v>80.270700000000005</v>
      </c>
      <c r="S6515" t="s">
        <v>326</v>
      </c>
      <c r="T6515" t="s">
        <v>325</v>
      </c>
      <c r="U6515" t="s">
        <v>10</v>
      </c>
      <c r="V6515" t="s">
        <v>22</v>
      </c>
    </row>
    <row r="6516" spans="1:22">
      <c r="A6516" t="s">
        <v>13518</v>
      </c>
      <c r="B6516" s="2">
        <v>45263.569444444445</v>
      </c>
      <c r="C6516" s="2">
        <f t="shared" si="101"/>
        <v>45257</v>
      </c>
      <c r="D6516" t="s">
        <v>2577</v>
      </c>
      <c r="E6516" t="s">
        <v>4530</v>
      </c>
      <c r="F6516" t="s">
        <v>136</v>
      </c>
      <c r="G6516" t="s">
        <v>53</v>
      </c>
      <c r="H6516" t="s">
        <v>40</v>
      </c>
      <c r="I6516">
        <v>3</v>
      </c>
      <c r="J6516">
        <v>625.11</v>
      </c>
      <c r="K6516">
        <v>505.4</v>
      </c>
      <c r="L6516">
        <v>1875.33</v>
      </c>
      <c r="M6516">
        <v>1516.2</v>
      </c>
      <c r="N6516" t="s">
        <v>13517</v>
      </c>
      <c r="O6516" t="s">
        <v>13516</v>
      </c>
      <c r="P6516" t="s">
        <v>26</v>
      </c>
      <c r="Q6516">
        <v>11.0168</v>
      </c>
      <c r="R6516">
        <v>76.955799999999996</v>
      </c>
      <c r="S6516" t="s">
        <v>564</v>
      </c>
      <c r="T6516" t="s">
        <v>563</v>
      </c>
      <c r="U6516" t="s">
        <v>77</v>
      </c>
      <c r="V6516" t="s">
        <v>22</v>
      </c>
    </row>
    <row r="6517" spans="1:22">
      <c r="A6517" t="s">
        <v>13515</v>
      </c>
      <c r="B6517" s="2">
        <v>45554.474305555559</v>
      </c>
      <c r="C6517" s="2">
        <f t="shared" si="101"/>
        <v>45551</v>
      </c>
      <c r="D6517" t="s">
        <v>2572</v>
      </c>
      <c r="E6517" t="s">
        <v>13514</v>
      </c>
      <c r="F6517" t="s">
        <v>201</v>
      </c>
      <c r="G6517" t="s">
        <v>91</v>
      </c>
      <c r="H6517" t="s">
        <v>71</v>
      </c>
      <c r="I6517">
        <v>2</v>
      </c>
      <c r="J6517">
        <v>709.59</v>
      </c>
      <c r="K6517">
        <v>451.08</v>
      </c>
      <c r="L6517">
        <v>1419.18</v>
      </c>
      <c r="M6517">
        <v>902.16</v>
      </c>
      <c r="N6517" t="s">
        <v>13513</v>
      </c>
      <c r="O6517" t="s">
        <v>13512</v>
      </c>
      <c r="P6517" t="s">
        <v>68</v>
      </c>
      <c r="Q6517">
        <v>11.34</v>
      </c>
      <c r="R6517">
        <v>77.717200000000005</v>
      </c>
      <c r="S6517" t="s">
        <v>364</v>
      </c>
      <c r="T6517" t="s">
        <v>363</v>
      </c>
      <c r="U6517" t="s">
        <v>77</v>
      </c>
      <c r="V6517" t="s">
        <v>45</v>
      </c>
    </row>
    <row r="6518" spans="1:22">
      <c r="A6518" t="s">
        <v>13511</v>
      </c>
      <c r="B6518" s="2">
        <v>45349.777777777781</v>
      </c>
      <c r="C6518" s="2">
        <f t="shared" si="101"/>
        <v>45348</v>
      </c>
      <c r="D6518" t="s">
        <v>2567</v>
      </c>
      <c r="E6518" t="s">
        <v>8245</v>
      </c>
      <c r="F6518" t="s">
        <v>18</v>
      </c>
      <c r="G6518" t="s">
        <v>53</v>
      </c>
      <c r="H6518" t="s">
        <v>63</v>
      </c>
      <c r="I6518">
        <v>4</v>
      </c>
      <c r="J6518">
        <v>535.05999999999995</v>
      </c>
      <c r="K6518">
        <v>372.38</v>
      </c>
      <c r="L6518">
        <v>2140.2399999999998</v>
      </c>
      <c r="M6518">
        <v>1489.52</v>
      </c>
      <c r="N6518" t="s">
        <v>13510</v>
      </c>
      <c r="O6518" t="s">
        <v>13509</v>
      </c>
      <c r="P6518" t="s">
        <v>121</v>
      </c>
      <c r="Q6518">
        <v>9.9252000000000002</v>
      </c>
      <c r="R6518">
        <v>78.119799999999998</v>
      </c>
      <c r="S6518" t="s">
        <v>243</v>
      </c>
      <c r="T6518" t="s">
        <v>242</v>
      </c>
      <c r="U6518" t="s">
        <v>23</v>
      </c>
      <c r="V6518" t="s">
        <v>9</v>
      </c>
    </row>
    <row r="6519" spans="1:22">
      <c r="A6519" t="s">
        <v>13508</v>
      </c>
      <c r="B6519" s="2">
        <v>45150.505555555559</v>
      </c>
      <c r="C6519" s="2">
        <f t="shared" si="101"/>
        <v>45145</v>
      </c>
      <c r="D6519" t="s">
        <v>2562</v>
      </c>
      <c r="E6519" t="s">
        <v>4518</v>
      </c>
      <c r="F6519" t="s">
        <v>31</v>
      </c>
      <c r="G6519" t="s">
        <v>72</v>
      </c>
      <c r="H6519" t="s">
        <v>29</v>
      </c>
      <c r="I6519">
        <v>4</v>
      </c>
      <c r="J6519">
        <v>1921.61</v>
      </c>
      <c r="K6519">
        <v>1170.08</v>
      </c>
      <c r="L6519">
        <v>7686.44</v>
      </c>
      <c r="M6519">
        <v>4680.32</v>
      </c>
      <c r="N6519" t="s">
        <v>13507</v>
      </c>
      <c r="O6519" t="s">
        <v>13506</v>
      </c>
      <c r="P6519" t="s">
        <v>26</v>
      </c>
      <c r="Q6519">
        <v>11.0168</v>
      </c>
      <c r="R6519">
        <v>76.955799999999996</v>
      </c>
      <c r="S6519" t="s">
        <v>257</v>
      </c>
      <c r="T6519" t="s">
        <v>256</v>
      </c>
      <c r="U6519" t="s">
        <v>10</v>
      </c>
      <c r="V6519" t="s">
        <v>9</v>
      </c>
    </row>
    <row r="6520" spans="1:22">
      <c r="A6520" t="s">
        <v>13505</v>
      </c>
      <c r="B6520" s="2">
        <v>45093.830555555556</v>
      </c>
      <c r="C6520" s="2">
        <f t="shared" si="101"/>
        <v>45089</v>
      </c>
      <c r="D6520" t="s">
        <v>2557</v>
      </c>
      <c r="E6520" t="s">
        <v>11802</v>
      </c>
      <c r="F6520" t="s">
        <v>31</v>
      </c>
      <c r="G6520" t="s">
        <v>17</v>
      </c>
      <c r="H6520" t="s">
        <v>40</v>
      </c>
      <c r="I6520">
        <v>1</v>
      </c>
      <c r="J6520">
        <v>1847.93</v>
      </c>
      <c r="K6520">
        <v>1200.51</v>
      </c>
      <c r="L6520">
        <v>1847.93</v>
      </c>
      <c r="M6520">
        <v>1200.51</v>
      </c>
      <c r="N6520" t="s">
        <v>13504</v>
      </c>
      <c r="O6520" t="s">
        <v>13503</v>
      </c>
      <c r="P6520" t="s">
        <v>121</v>
      </c>
      <c r="Q6520">
        <v>9.9252000000000002</v>
      </c>
      <c r="R6520">
        <v>78.119799999999998</v>
      </c>
      <c r="S6520" t="s">
        <v>352</v>
      </c>
      <c r="T6520" t="s">
        <v>351</v>
      </c>
      <c r="U6520" t="s">
        <v>46</v>
      </c>
      <c r="V6520" t="s">
        <v>45</v>
      </c>
    </row>
    <row r="6521" spans="1:22">
      <c r="A6521" t="s">
        <v>13502</v>
      </c>
      <c r="B6521" s="2">
        <v>45166.443055555559</v>
      </c>
      <c r="C6521" s="2">
        <f t="shared" si="101"/>
        <v>45166</v>
      </c>
      <c r="D6521" t="s">
        <v>2552</v>
      </c>
      <c r="E6521" t="s">
        <v>6400</v>
      </c>
      <c r="F6521" t="s">
        <v>73</v>
      </c>
      <c r="G6521" t="s">
        <v>17</v>
      </c>
      <c r="H6521" t="s">
        <v>16</v>
      </c>
      <c r="I6521">
        <v>1</v>
      </c>
      <c r="J6521">
        <v>1108.94</v>
      </c>
      <c r="K6521">
        <v>747.6</v>
      </c>
      <c r="L6521">
        <v>1108.94</v>
      </c>
      <c r="M6521">
        <v>747.6</v>
      </c>
      <c r="N6521" t="s">
        <v>13501</v>
      </c>
      <c r="O6521" t="s">
        <v>13500</v>
      </c>
      <c r="P6521" t="s">
        <v>112</v>
      </c>
      <c r="Q6521">
        <v>13.082700000000001</v>
      </c>
      <c r="R6521">
        <v>80.270700000000005</v>
      </c>
      <c r="S6521" t="s">
        <v>250</v>
      </c>
      <c r="T6521" t="s">
        <v>249</v>
      </c>
      <c r="U6521" t="s">
        <v>57</v>
      </c>
      <c r="V6521" t="s">
        <v>9</v>
      </c>
    </row>
    <row r="6522" spans="1:22">
      <c r="A6522" t="s">
        <v>13499</v>
      </c>
      <c r="B6522" s="2">
        <v>45566.542361111111</v>
      </c>
      <c r="C6522" s="2">
        <f t="shared" si="101"/>
        <v>45565</v>
      </c>
      <c r="D6522" t="s">
        <v>2547</v>
      </c>
      <c r="E6522" t="s">
        <v>13498</v>
      </c>
      <c r="F6522" t="s">
        <v>31</v>
      </c>
      <c r="G6522" t="s">
        <v>30</v>
      </c>
      <c r="H6522" t="s">
        <v>71</v>
      </c>
      <c r="I6522">
        <v>2</v>
      </c>
      <c r="J6522">
        <v>530.29999999999995</v>
      </c>
      <c r="K6522">
        <v>400.68</v>
      </c>
      <c r="L6522">
        <v>1060.5999999999999</v>
      </c>
      <c r="M6522">
        <v>801.36</v>
      </c>
      <c r="N6522" t="s">
        <v>13497</v>
      </c>
      <c r="O6522" t="s">
        <v>13496</v>
      </c>
      <c r="P6522" t="s">
        <v>13</v>
      </c>
      <c r="Q6522">
        <v>11.664300000000001</v>
      </c>
      <c r="R6522">
        <v>78.146000000000001</v>
      </c>
      <c r="S6522" t="s">
        <v>226</v>
      </c>
      <c r="T6522" t="s">
        <v>225</v>
      </c>
      <c r="U6522" t="s">
        <v>10</v>
      </c>
      <c r="V6522" t="s">
        <v>212</v>
      </c>
    </row>
    <row r="6523" spans="1:22">
      <c r="A6523" t="s">
        <v>13495</v>
      </c>
      <c r="B6523" s="2">
        <v>45413.702777777777</v>
      </c>
      <c r="C6523" s="2">
        <f t="shared" si="101"/>
        <v>45411</v>
      </c>
      <c r="D6523" t="s">
        <v>2542</v>
      </c>
      <c r="E6523" t="s">
        <v>6392</v>
      </c>
      <c r="F6523" t="s">
        <v>18</v>
      </c>
      <c r="G6523" t="s">
        <v>53</v>
      </c>
      <c r="H6523" t="s">
        <v>16</v>
      </c>
      <c r="I6523">
        <v>1</v>
      </c>
      <c r="J6523">
        <v>253</v>
      </c>
      <c r="K6523">
        <v>196.51</v>
      </c>
      <c r="L6523">
        <v>253</v>
      </c>
      <c r="M6523">
        <v>196.51</v>
      </c>
      <c r="N6523" t="s">
        <v>13494</v>
      </c>
      <c r="O6523" t="s">
        <v>13493</v>
      </c>
      <c r="P6523" t="s">
        <v>49</v>
      </c>
      <c r="Q6523">
        <v>12.916499999999999</v>
      </c>
      <c r="R6523">
        <v>79.132499999999993</v>
      </c>
      <c r="S6523" t="s">
        <v>340</v>
      </c>
      <c r="T6523" t="s">
        <v>339</v>
      </c>
      <c r="U6523" t="s">
        <v>57</v>
      </c>
      <c r="V6523" t="s">
        <v>22</v>
      </c>
    </row>
    <row r="6524" spans="1:22">
      <c r="A6524" t="s">
        <v>13492</v>
      </c>
      <c r="B6524" s="2">
        <v>45006.529861111114</v>
      </c>
      <c r="C6524" s="2">
        <f t="shared" si="101"/>
        <v>45005</v>
      </c>
      <c r="D6524" t="s">
        <v>2537</v>
      </c>
      <c r="E6524" t="s">
        <v>6388</v>
      </c>
      <c r="F6524" t="s">
        <v>64</v>
      </c>
      <c r="G6524" t="s">
        <v>41</v>
      </c>
      <c r="H6524" t="s">
        <v>40</v>
      </c>
      <c r="I6524">
        <v>2</v>
      </c>
      <c r="J6524">
        <v>575.38</v>
      </c>
      <c r="K6524">
        <v>444.9</v>
      </c>
      <c r="L6524">
        <v>1150.76</v>
      </c>
      <c r="M6524">
        <v>889.8</v>
      </c>
      <c r="N6524" t="s">
        <v>13491</v>
      </c>
      <c r="O6524" t="s">
        <v>13490</v>
      </c>
      <c r="P6524" t="s">
        <v>112</v>
      </c>
      <c r="Q6524">
        <v>13.082700000000001</v>
      </c>
      <c r="R6524">
        <v>80.270700000000005</v>
      </c>
      <c r="S6524" t="s">
        <v>214</v>
      </c>
      <c r="T6524" t="s">
        <v>213</v>
      </c>
      <c r="U6524" t="s">
        <v>57</v>
      </c>
      <c r="V6524" t="s">
        <v>45</v>
      </c>
    </row>
    <row r="6525" spans="1:22">
      <c r="A6525" t="s">
        <v>13489</v>
      </c>
      <c r="B6525" s="2">
        <v>45066.567361111112</v>
      </c>
      <c r="C6525" s="2">
        <f t="shared" si="101"/>
        <v>45061</v>
      </c>
      <c r="D6525" t="s">
        <v>2532</v>
      </c>
      <c r="E6525" t="s">
        <v>13488</v>
      </c>
      <c r="F6525" t="s">
        <v>166</v>
      </c>
      <c r="G6525" t="s">
        <v>115</v>
      </c>
      <c r="H6525" t="s">
        <v>40</v>
      </c>
      <c r="I6525">
        <v>3</v>
      </c>
      <c r="J6525">
        <v>956</v>
      </c>
      <c r="K6525">
        <v>699.83</v>
      </c>
      <c r="L6525">
        <v>2868</v>
      </c>
      <c r="M6525">
        <v>2099.4899999999998</v>
      </c>
      <c r="N6525" t="s">
        <v>13487</v>
      </c>
      <c r="O6525" t="s">
        <v>13486</v>
      </c>
      <c r="P6525" t="s">
        <v>112</v>
      </c>
      <c r="Q6525">
        <v>13.082700000000001</v>
      </c>
      <c r="R6525">
        <v>80.270700000000005</v>
      </c>
      <c r="S6525" t="s">
        <v>283</v>
      </c>
      <c r="T6525" t="s">
        <v>282</v>
      </c>
      <c r="U6525" t="s">
        <v>10</v>
      </c>
      <c r="V6525" t="s">
        <v>9</v>
      </c>
    </row>
    <row r="6526" spans="1:22">
      <c r="A6526" t="s">
        <v>13485</v>
      </c>
      <c r="B6526" s="2">
        <v>44981.503472222219</v>
      </c>
      <c r="C6526" s="2">
        <f t="shared" si="101"/>
        <v>44977</v>
      </c>
      <c r="D6526" t="s">
        <v>2527</v>
      </c>
      <c r="E6526" t="s">
        <v>13484</v>
      </c>
      <c r="F6526" t="s">
        <v>31</v>
      </c>
      <c r="G6526" t="s">
        <v>41</v>
      </c>
      <c r="H6526" t="s">
        <v>52</v>
      </c>
      <c r="I6526">
        <v>2</v>
      </c>
      <c r="J6526">
        <v>550.07000000000005</v>
      </c>
      <c r="K6526">
        <v>439.73</v>
      </c>
      <c r="L6526">
        <v>1100.1400000000001</v>
      </c>
      <c r="M6526">
        <v>879.46</v>
      </c>
      <c r="N6526" t="s">
        <v>13483</v>
      </c>
      <c r="O6526" t="s">
        <v>13482</v>
      </c>
      <c r="P6526" t="s">
        <v>13</v>
      </c>
      <c r="Q6526">
        <v>11.664300000000001</v>
      </c>
      <c r="R6526">
        <v>78.146000000000001</v>
      </c>
      <c r="S6526" t="s">
        <v>36</v>
      </c>
      <c r="T6526" t="s">
        <v>35</v>
      </c>
      <c r="U6526" t="s">
        <v>10</v>
      </c>
      <c r="V6526" t="s">
        <v>45</v>
      </c>
    </row>
    <row r="6527" spans="1:22">
      <c r="A6527" t="s">
        <v>13481</v>
      </c>
      <c r="B6527" s="2">
        <v>45193.760416666664</v>
      </c>
      <c r="C6527" s="2">
        <f t="shared" si="101"/>
        <v>45187</v>
      </c>
      <c r="D6527" t="s">
        <v>2522</v>
      </c>
      <c r="E6527" t="s">
        <v>6376</v>
      </c>
      <c r="F6527" t="s">
        <v>83</v>
      </c>
      <c r="G6527" t="s">
        <v>41</v>
      </c>
      <c r="H6527" t="s">
        <v>16</v>
      </c>
      <c r="I6527">
        <v>3</v>
      </c>
      <c r="J6527">
        <v>1966.1</v>
      </c>
      <c r="K6527">
        <v>1664.53</v>
      </c>
      <c r="L6527">
        <v>5898.3</v>
      </c>
      <c r="M6527">
        <v>4993.59</v>
      </c>
      <c r="N6527" t="s">
        <v>13480</v>
      </c>
      <c r="O6527" t="s">
        <v>13479</v>
      </c>
      <c r="P6527" t="s">
        <v>26</v>
      </c>
      <c r="Q6527">
        <v>11.0168</v>
      </c>
      <c r="R6527">
        <v>76.955799999999996</v>
      </c>
      <c r="S6527" t="s">
        <v>79</v>
      </c>
      <c r="T6527" t="s">
        <v>78</v>
      </c>
      <c r="U6527" t="s">
        <v>10</v>
      </c>
      <c r="V6527" t="s">
        <v>45</v>
      </c>
    </row>
    <row r="6528" spans="1:22">
      <c r="A6528" t="s">
        <v>13478</v>
      </c>
      <c r="B6528" s="2">
        <v>44944.445833333331</v>
      </c>
      <c r="C6528" s="2">
        <f t="shared" si="101"/>
        <v>44942</v>
      </c>
      <c r="D6528" t="s">
        <v>2517</v>
      </c>
      <c r="E6528" t="s">
        <v>8206</v>
      </c>
      <c r="F6528" t="s">
        <v>83</v>
      </c>
      <c r="G6528" t="s">
        <v>53</v>
      </c>
      <c r="H6528" t="s">
        <v>40</v>
      </c>
      <c r="I6528">
        <v>1</v>
      </c>
      <c r="J6528">
        <v>282.54000000000002</v>
      </c>
      <c r="K6528">
        <v>205.49</v>
      </c>
      <c r="L6528">
        <v>282.54000000000002</v>
      </c>
      <c r="M6528">
        <v>205.49</v>
      </c>
      <c r="N6528" t="s">
        <v>13477</v>
      </c>
      <c r="O6528" t="s">
        <v>13476</v>
      </c>
      <c r="P6528" t="s">
        <v>60</v>
      </c>
      <c r="Q6528">
        <v>8.7139000000000006</v>
      </c>
      <c r="R6528">
        <v>77.756699999999995</v>
      </c>
      <c r="S6528" t="s">
        <v>96</v>
      </c>
      <c r="T6528" t="s">
        <v>95</v>
      </c>
      <c r="U6528" t="s">
        <v>57</v>
      </c>
      <c r="V6528" t="s">
        <v>9</v>
      </c>
    </row>
    <row r="6529" spans="1:22">
      <c r="A6529" t="s">
        <v>13475</v>
      </c>
      <c r="B6529" s="2">
        <v>45569.859027777777</v>
      </c>
      <c r="C6529" s="2">
        <f t="shared" si="101"/>
        <v>45565</v>
      </c>
      <c r="D6529" t="s">
        <v>2512</v>
      </c>
      <c r="E6529" t="s">
        <v>11772</v>
      </c>
      <c r="F6529" t="s">
        <v>201</v>
      </c>
      <c r="G6529" t="s">
        <v>41</v>
      </c>
      <c r="H6529" t="s">
        <v>40</v>
      </c>
      <c r="I6529">
        <v>4</v>
      </c>
      <c r="J6529">
        <v>1900.39</v>
      </c>
      <c r="K6529">
        <v>1172.6400000000001</v>
      </c>
      <c r="L6529">
        <v>7601.56</v>
      </c>
      <c r="M6529">
        <v>4690.5600000000004</v>
      </c>
      <c r="N6529" t="s">
        <v>13474</v>
      </c>
      <c r="O6529" t="s">
        <v>13473</v>
      </c>
      <c r="P6529" t="s">
        <v>26</v>
      </c>
      <c r="Q6529">
        <v>11.0168</v>
      </c>
      <c r="R6529">
        <v>76.955799999999996</v>
      </c>
      <c r="S6529" t="s">
        <v>250</v>
      </c>
      <c r="T6529" t="s">
        <v>249</v>
      </c>
      <c r="U6529" t="s">
        <v>23</v>
      </c>
      <c r="V6529" t="s">
        <v>9</v>
      </c>
    </row>
    <row r="6530" spans="1:22">
      <c r="A6530" t="s">
        <v>13472</v>
      </c>
      <c r="B6530" s="2">
        <v>45106.724305555559</v>
      </c>
      <c r="C6530" s="2">
        <f t="shared" si="101"/>
        <v>45103</v>
      </c>
      <c r="D6530" t="s">
        <v>2507</v>
      </c>
      <c r="E6530" t="s">
        <v>13471</v>
      </c>
      <c r="F6530" t="s">
        <v>73</v>
      </c>
      <c r="G6530" t="s">
        <v>91</v>
      </c>
      <c r="H6530" t="s">
        <v>71</v>
      </c>
      <c r="I6530">
        <v>1</v>
      </c>
      <c r="J6530">
        <v>1160.0899999999999</v>
      </c>
      <c r="K6530">
        <v>983.46</v>
      </c>
      <c r="L6530">
        <v>1160.0899999999999</v>
      </c>
      <c r="M6530">
        <v>983.46</v>
      </c>
      <c r="N6530" t="s">
        <v>13470</v>
      </c>
      <c r="O6530" t="s">
        <v>13469</v>
      </c>
      <c r="P6530" t="s">
        <v>68</v>
      </c>
      <c r="Q6530">
        <v>11.34</v>
      </c>
      <c r="R6530">
        <v>77.717200000000005</v>
      </c>
      <c r="S6530" t="s">
        <v>88</v>
      </c>
      <c r="T6530" t="s">
        <v>87</v>
      </c>
      <c r="U6530" t="s">
        <v>77</v>
      </c>
      <c r="V6530" t="s">
        <v>45</v>
      </c>
    </row>
    <row r="6531" spans="1:22">
      <c r="A6531" t="s">
        <v>13468</v>
      </c>
      <c r="B6531" s="2">
        <v>45010.467361111114</v>
      </c>
      <c r="C6531" s="2">
        <f t="shared" ref="C6531:C6594" si="102">INT(B6531) - WEEKDAY(INT(B6531), 2) + 1</f>
        <v>45005</v>
      </c>
      <c r="D6531" t="s">
        <v>2502</v>
      </c>
      <c r="E6531" t="s">
        <v>13467</v>
      </c>
      <c r="F6531" t="s">
        <v>201</v>
      </c>
      <c r="G6531" t="s">
        <v>41</v>
      </c>
      <c r="H6531" t="s">
        <v>52</v>
      </c>
      <c r="I6531">
        <v>2</v>
      </c>
      <c r="J6531">
        <v>213.42</v>
      </c>
      <c r="K6531">
        <v>149.58000000000001</v>
      </c>
      <c r="L6531">
        <v>426.84</v>
      </c>
      <c r="M6531">
        <v>299.16000000000003</v>
      </c>
      <c r="N6531" t="s">
        <v>13466</v>
      </c>
      <c r="O6531" t="s">
        <v>13465</v>
      </c>
      <c r="P6531" t="s">
        <v>26</v>
      </c>
      <c r="Q6531">
        <v>11.0168</v>
      </c>
      <c r="R6531">
        <v>76.955799999999996</v>
      </c>
      <c r="S6531" t="s">
        <v>176</v>
      </c>
      <c r="T6531" t="s">
        <v>175</v>
      </c>
      <c r="U6531" t="s">
        <v>77</v>
      </c>
      <c r="V6531" t="s">
        <v>45</v>
      </c>
    </row>
    <row r="6532" spans="1:22">
      <c r="A6532" t="s">
        <v>13464</v>
      </c>
      <c r="B6532" s="2">
        <v>45494.897916666669</v>
      </c>
      <c r="C6532" s="2">
        <f t="shared" si="102"/>
        <v>45488</v>
      </c>
      <c r="D6532" t="s">
        <v>2497</v>
      </c>
      <c r="E6532" t="s">
        <v>13463</v>
      </c>
      <c r="F6532" t="s">
        <v>201</v>
      </c>
      <c r="G6532" t="s">
        <v>72</v>
      </c>
      <c r="H6532" t="s">
        <v>71</v>
      </c>
      <c r="I6532">
        <v>1</v>
      </c>
      <c r="J6532">
        <v>2454.0300000000002</v>
      </c>
      <c r="K6532">
        <v>1835.16</v>
      </c>
      <c r="L6532">
        <v>2454.0300000000002</v>
      </c>
      <c r="M6532">
        <v>1835.16</v>
      </c>
      <c r="N6532" t="s">
        <v>13462</v>
      </c>
      <c r="O6532" t="s">
        <v>13461</v>
      </c>
      <c r="P6532" t="s">
        <v>13</v>
      </c>
      <c r="Q6532">
        <v>11.664300000000001</v>
      </c>
      <c r="R6532">
        <v>78.146000000000001</v>
      </c>
      <c r="S6532" t="s">
        <v>243</v>
      </c>
      <c r="T6532" t="s">
        <v>242</v>
      </c>
      <c r="U6532" t="s">
        <v>57</v>
      </c>
      <c r="V6532" t="s">
        <v>9</v>
      </c>
    </row>
    <row r="6533" spans="1:22">
      <c r="A6533" t="s">
        <v>13460</v>
      </c>
      <c r="B6533" s="2">
        <v>45410.770138888889</v>
      </c>
      <c r="C6533" s="2">
        <f t="shared" si="102"/>
        <v>45404</v>
      </c>
      <c r="D6533" t="s">
        <v>2492</v>
      </c>
      <c r="E6533" t="s">
        <v>2491</v>
      </c>
      <c r="F6533" t="s">
        <v>73</v>
      </c>
      <c r="G6533" t="s">
        <v>106</v>
      </c>
      <c r="H6533" t="s">
        <v>40</v>
      </c>
      <c r="I6533">
        <v>1</v>
      </c>
      <c r="J6533">
        <v>711.67</v>
      </c>
      <c r="K6533">
        <v>621.19000000000005</v>
      </c>
      <c r="L6533">
        <v>711.67</v>
      </c>
      <c r="M6533">
        <v>621.19000000000005</v>
      </c>
      <c r="N6533" t="s">
        <v>13459</v>
      </c>
      <c r="O6533" t="s">
        <v>13458</v>
      </c>
      <c r="P6533" t="s">
        <v>60</v>
      </c>
      <c r="Q6533">
        <v>8.7139000000000006</v>
      </c>
      <c r="R6533">
        <v>77.756699999999995</v>
      </c>
      <c r="S6533" t="s">
        <v>88</v>
      </c>
      <c r="T6533" t="s">
        <v>87</v>
      </c>
      <c r="U6533" t="s">
        <v>57</v>
      </c>
      <c r="V6533" t="s">
        <v>9</v>
      </c>
    </row>
    <row r="6534" spans="1:22">
      <c r="A6534" t="s">
        <v>13457</v>
      </c>
      <c r="B6534" s="2">
        <v>45036.698611111111</v>
      </c>
      <c r="C6534" s="2">
        <f t="shared" si="102"/>
        <v>45033</v>
      </c>
      <c r="D6534" t="s">
        <v>2487</v>
      </c>
      <c r="E6534" t="s">
        <v>8182</v>
      </c>
      <c r="F6534" t="s">
        <v>64</v>
      </c>
      <c r="G6534" t="s">
        <v>53</v>
      </c>
      <c r="H6534" t="s">
        <v>52</v>
      </c>
      <c r="I6534">
        <v>1</v>
      </c>
      <c r="J6534">
        <v>954.12</v>
      </c>
      <c r="K6534">
        <v>615.47</v>
      </c>
      <c r="L6534">
        <v>954.12</v>
      </c>
      <c r="M6534">
        <v>615.47</v>
      </c>
      <c r="N6534" t="s">
        <v>13456</v>
      </c>
      <c r="O6534" t="s">
        <v>13455</v>
      </c>
      <c r="P6534" t="s">
        <v>49</v>
      </c>
      <c r="Q6534">
        <v>12.916499999999999</v>
      </c>
      <c r="R6534">
        <v>79.132499999999993</v>
      </c>
      <c r="S6534" t="s">
        <v>396</v>
      </c>
      <c r="T6534" t="s">
        <v>395</v>
      </c>
      <c r="U6534" t="s">
        <v>57</v>
      </c>
      <c r="V6534" t="s">
        <v>22</v>
      </c>
    </row>
    <row r="6535" spans="1:22">
      <c r="A6535" t="s">
        <v>13454</v>
      </c>
      <c r="B6535" s="2">
        <v>45516.515972222223</v>
      </c>
      <c r="C6535" s="2">
        <f t="shared" si="102"/>
        <v>45516</v>
      </c>
      <c r="D6535" t="s">
        <v>2482</v>
      </c>
      <c r="E6535" t="s">
        <v>8178</v>
      </c>
      <c r="F6535" t="s">
        <v>31</v>
      </c>
      <c r="G6535" t="s">
        <v>115</v>
      </c>
      <c r="H6535" t="s">
        <v>16</v>
      </c>
      <c r="I6535">
        <v>1</v>
      </c>
      <c r="J6535">
        <v>2109.29</v>
      </c>
      <c r="K6535">
        <v>1625.85</v>
      </c>
      <c r="L6535">
        <v>2109.29</v>
      </c>
      <c r="M6535">
        <v>1625.85</v>
      </c>
      <c r="N6535" t="s">
        <v>13453</v>
      </c>
      <c r="O6535" t="s">
        <v>13452</v>
      </c>
      <c r="P6535" t="s">
        <v>121</v>
      </c>
      <c r="Q6535">
        <v>9.9252000000000002</v>
      </c>
      <c r="R6535">
        <v>78.119799999999998</v>
      </c>
      <c r="S6535" t="s">
        <v>269</v>
      </c>
      <c r="T6535" t="s">
        <v>268</v>
      </c>
      <c r="U6535" t="s">
        <v>10</v>
      </c>
      <c r="V6535" t="s">
        <v>9</v>
      </c>
    </row>
    <row r="6536" spans="1:22">
      <c r="A6536" t="s">
        <v>13451</v>
      </c>
      <c r="B6536" s="2">
        <v>44962.643055555556</v>
      </c>
      <c r="C6536" s="2">
        <f t="shared" si="102"/>
        <v>44956</v>
      </c>
      <c r="D6536" t="s">
        <v>2477</v>
      </c>
      <c r="E6536" t="s">
        <v>6343</v>
      </c>
      <c r="F6536" t="s">
        <v>18</v>
      </c>
      <c r="G6536" t="s">
        <v>41</v>
      </c>
      <c r="H6536" t="s">
        <v>52</v>
      </c>
      <c r="I6536">
        <v>1</v>
      </c>
      <c r="J6536">
        <v>1038.57</v>
      </c>
      <c r="K6536">
        <v>731.78</v>
      </c>
      <c r="L6536">
        <v>1038.57</v>
      </c>
      <c r="M6536">
        <v>731.78</v>
      </c>
      <c r="N6536" t="s">
        <v>13450</v>
      </c>
      <c r="O6536" t="s">
        <v>13449</v>
      </c>
      <c r="P6536" t="s">
        <v>26</v>
      </c>
      <c r="Q6536">
        <v>11.0168</v>
      </c>
      <c r="R6536">
        <v>76.955799999999996</v>
      </c>
      <c r="S6536" t="s">
        <v>513</v>
      </c>
      <c r="T6536" t="s">
        <v>512</v>
      </c>
      <c r="U6536" t="s">
        <v>77</v>
      </c>
      <c r="V6536" t="s">
        <v>45</v>
      </c>
    </row>
    <row r="6537" spans="1:22">
      <c r="A6537" t="s">
        <v>13448</v>
      </c>
      <c r="B6537" s="2">
        <v>45012.834027777775</v>
      </c>
      <c r="C6537" s="2">
        <f t="shared" si="102"/>
        <v>45012</v>
      </c>
      <c r="D6537" t="s">
        <v>2472</v>
      </c>
      <c r="E6537" t="s">
        <v>2471</v>
      </c>
      <c r="F6537" t="s">
        <v>201</v>
      </c>
      <c r="G6537" t="s">
        <v>115</v>
      </c>
      <c r="H6537" t="s">
        <v>71</v>
      </c>
      <c r="I6537">
        <v>1</v>
      </c>
      <c r="J6537">
        <v>2312.89</v>
      </c>
      <c r="K6537">
        <v>1688.41</v>
      </c>
      <c r="L6537">
        <v>2312.89</v>
      </c>
      <c r="M6537">
        <v>1688.41</v>
      </c>
      <c r="N6537" t="s">
        <v>13447</v>
      </c>
      <c r="O6537" t="s">
        <v>13446</v>
      </c>
      <c r="P6537" t="s">
        <v>60</v>
      </c>
      <c r="Q6537">
        <v>8.7139000000000006</v>
      </c>
      <c r="R6537">
        <v>77.756699999999995</v>
      </c>
      <c r="S6537" t="s">
        <v>146</v>
      </c>
      <c r="T6537" t="s">
        <v>145</v>
      </c>
      <c r="U6537" t="s">
        <v>10</v>
      </c>
      <c r="V6537" t="s">
        <v>45</v>
      </c>
    </row>
    <row r="6538" spans="1:22">
      <c r="A6538" t="s">
        <v>13445</v>
      </c>
      <c r="B6538" s="2">
        <v>45041.82708333333</v>
      </c>
      <c r="C6538" s="2">
        <f t="shared" si="102"/>
        <v>45040</v>
      </c>
      <c r="D6538" t="s">
        <v>2467</v>
      </c>
      <c r="E6538" t="s">
        <v>13444</v>
      </c>
      <c r="F6538" t="s">
        <v>201</v>
      </c>
      <c r="G6538" t="s">
        <v>53</v>
      </c>
      <c r="H6538" t="s">
        <v>63</v>
      </c>
      <c r="I6538">
        <v>2</v>
      </c>
      <c r="J6538">
        <v>232.17</v>
      </c>
      <c r="K6538">
        <v>186.76</v>
      </c>
      <c r="L6538">
        <v>464.34</v>
      </c>
      <c r="M6538">
        <v>373.52</v>
      </c>
      <c r="N6538" t="s">
        <v>13443</v>
      </c>
      <c r="O6538" t="s">
        <v>13442</v>
      </c>
      <c r="P6538" t="s">
        <v>26</v>
      </c>
      <c r="Q6538">
        <v>11.0168</v>
      </c>
      <c r="R6538">
        <v>76.955799999999996</v>
      </c>
      <c r="S6538" t="s">
        <v>333</v>
      </c>
      <c r="T6538" t="s">
        <v>332</v>
      </c>
      <c r="U6538" t="s">
        <v>10</v>
      </c>
      <c r="V6538" t="s">
        <v>22</v>
      </c>
    </row>
    <row r="6539" spans="1:22">
      <c r="A6539" t="s">
        <v>13441</v>
      </c>
      <c r="B6539" s="2">
        <v>45499.446527777778</v>
      </c>
      <c r="C6539" s="2">
        <f t="shared" si="102"/>
        <v>45495</v>
      </c>
      <c r="D6539" t="s">
        <v>2462</v>
      </c>
      <c r="E6539" t="s">
        <v>2461</v>
      </c>
      <c r="F6539" t="s">
        <v>31</v>
      </c>
      <c r="G6539" t="s">
        <v>115</v>
      </c>
      <c r="H6539" t="s">
        <v>29</v>
      </c>
      <c r="I6539">
        <v>1</v>
      </c>
      <c r="J6539">
        <v>1671.18</v>
      </c>
      <c r="K6539">
        <v>1210.6099999999999</v>
      </c>
      <c r="L6539">
        <v>1671.18</v>
      </c>
      <c r="M6539">
        <v>1210.6099999999999</v>
      </c>
      <c r="N6539" t="s">
        <v>13440</v>
      </c>
      <c r="O6539" t="s">
        <v>13439</v>
      </c>
      <c r="P6539" t="s">
        <v>37</v>
      </c>
      <c r="Q6539">
        <v>10.7905</v>
      </c>
      <c r="R6539">
        <v>78.704700000000003</v>
      </c>
      <c r="S6539" t="s">
        <v>537</v>
      </c>
      <c r="T6539" t="s">
        <v>536</v>
      </c>
      <c r="U6539" t="s">
        <v>57</v>
      </c>
      <c r="V6539" t="s">
        <v>45</v>
      </c>
    </row>
    <row r="6540" spans="1:22">
      <c r="A6540" t="s">
        <v>13438</v>
      </c>
      <c r="B6540" s="2">
        <v>45495.697222222225</v>
      </c>
      <c r="C6540" s="2">
        <f t="shared" si="102"/>
        <v>45495</v>
      </c>
      <c r="D6540" t="s">
        <v>2457</v>
      </c>
      <c r="E6540" t="s">
        <v>4436</v>
      </c>
      <c r="F6540" t="s">
        <v>201</v>
      </c>
      <c r="G6540" t="s">
        <v>82</v>
      </c>
      <c r="H6540" t="s">
        <v>40</v>
      </c>
      <c r="I6540">
        <v>2</v>
      </c>
      <c r="J6540">
        <v>2150.42</v>
      </c>
      <c r="K6540">
        <v>1571.77</v>
      </c>
      <c r="L6540">
        <v>4300.84</v>
      </c>
      <c r="M6540">
        <v>3143.54</v>
      </c>
      <c r="N6540" t="s">
        <v>13437</v>
      </c>
      <c r="O6540" t="s">
        <v>13436</v>
      </c>
      <c r="P6540" t="s">
        <v>68</v>
      </c>
      <c r="Q6540">
        <v>11.34</v>
      </c>
      <c r="R6540">
        <v>77.717200000000005</v>
      </c>
      <c r="S6540" t="s">
        <v>396</v>
      </c>
      <c r="T6540" t="s">
        <v>395</v>
      </c>
      <c r="U6540" t="s">
        <v>77</v>
      </c>
      <c r="V6540" t="s">
        <v>9</v>
      </c>
    </row>
    <row r="6541" spans="1:22">
      <c r="A6541" t="s">
        <v>13435</v>
      </c>
      <c r="B6541" s="2">
        <v>44960.87777777778</v>
      </c>
      <c r="C6541" s="2">
        <f t="shared" si="102"/>
        <v>44956</v>
      </c>
      <c r="D6541" t="s">
        <v>2452</v>
      </c>
      <c r="E6541" t="s">
        <v>11732</v>
      </c>
      <c r="F6541" t="s">
        <v>166</v>
      </c>
      <c r="G6541" t="s">
        <v>17</v>
      </c>
      <c r="H6541" t="s">
        <v>71</v>
      </c>
      <c r="I6541">
        <v>1</v>
      </c>
      <c r="J6541">
        <v>1571.83</v>
      </c>
      <c r="K6541">
        <v>998.52</v>
      </c>
      <c r="L6541">
        <v>1571.83</v>
      </c>
      <c r="M6541">
        <v>998.52</v>
      </c>
      <c r="N6541" t="s">
        <v>13434</v>
      </c>
      <c r="O6541" t="s">
        <v>13433</v>
      </c>
      <c r="P6541" t="s">
        <v>60</v>
      </c>
      <c r="Q6541">
        <v>8.7139000000000006</v>
      </c>
      <c r="R6541">
        <v>77.756699999999995</v>
      </c>
      <c r="S6541" t="s">
        <v>564</v>
      </c>
      <c r="T6541" t="s">
        <v>563</v>
      </c>
      <c r="U6541" t="s">
        <v>23</v>
      </c>
      <c r="V6541" t="s">
        <v>9</v>
      </c>
    </row>
    <row r="6542" spans="1:22">
      <c r="A6542" t="s">
        <v>13432</v>
      </c>
      <c r="B6542" s="2">
        <v>45471.540972222225</v>
      </c>
      <c r="C6542" s="2">
        <f t="shared" si="102"/>
        <v>45467</v>
      </c>
      <c r="D6542" t="s">
        <v>2447</v>
      </c>
      <c r="E6542" t="s">
        <v>8151</v>
      </c>
      <c r="F6542" t="s">
        <v>18</v>
      </c>
      <c r="G6542" t="s">
        <v>30</v>
      </c>
      <c r="H6542" t="s">
        <v>29</v>
      </c>
      <c r="I6542">
        <v>3</v>
      </c>
      <c r="J6542">
        <v>788.5</v>
      </c>
      <c r="K6542">
        <v>585.45000000000005</v>
      </c>
      <c r="L6542">
        <v>2365.5</v>
      </c>
      <c r="M6542">
        <v>1756.35</v>
      </c>
      <c r="N6542" t="s">
        <v>13431</v>
      </c>
      <c r="O6542" t="s">
        <v>13430</v>
      </c>
      <c r="P6542" t="s">
        <v>121</v>
      </c>
      <c r="Q6542">
        <v>9.9252000000000002</v>
      </c>
      <c r="R6542">
        <v>78.119799999999998</v>
      </c>
      <c r="S6542" t="s">
        <v>396</v>
      </c>
      <c r="T6542" t="s">
        <v>395</v>
      </c>
      <c r="U6542" t="s">
        <v>57</v>
      </c>
      <c r="V6542" t="s">
        <v>9</v>
      </c>
    </row>
    <row r="6543" spans="1:22">
      <c r="A6543" t="s">
        <v>13429</v>
      </c>
      <c r="B6543" s="2">
        <v>45343.794444444444</v>
      </c>
      <c r="C6543" s="2">
        <f t="shared" si="102"/>
        <v>45341</v>
      </c>
      <c r="D6543" t="s">
        <v>2442</v>
      </c>
      <c r="E6543" t="s">
        <v>9952</v>
      </c>
      <c r="F6543" t="s">
        <v>136</v>
      </c>
      <c r="G6543" t="s">
        <v>53</v>
      </c>
      <c r="H6543" t="s">
        <v>63</v>
      </c>
      <c r="I6543">
        <v>3</v>
      </c>
      <c r="J6543">
        <v>2250.81</v>
      </c>
      <c r="K6543">
        <v>1739.84</v>
      </c>
      <c r="L6543">
        <v>6752.43</v>
      </c>
      <c r="M6543">
        <v>5219.5200000000004</v>
      </c>
      <c r="N6543" t="s">
        <v>13428</v>
      </c>
      <c r="O6543" t="s">
        <v>13427</v>
      </c>
      <c r="P6543" t="s">
        <v>121</v>
      </c>
      <c r="Q6543">
        <v>9.9252000000000002</v>
      </c>
      <c r="R6543">
        <v>78.119799999999998</v>
      </c>
      <c r="S6543" t="s">
        <v>206</v>
      </c>
      <c r="T6543" t="s">
        <v>205</v>
      </c>
      <c r="U6543" t="s">
        <v>10</v>
      </c>
      <c r="V6543" t="s">
        <v>9</v>
      </c>
    </row>
    <row r="6544" spans="1:22">
      <c r="A6544" t="s">
        <v>13426</v>
      </c>
      <c r="B6544" s="2">
        <v>45462.679166666669</v>
      </c>
      <c r="C6544" s="2">
        <f t="shared" si="102"/>
        <v>45460</v>
      </c>
      <c r="D6544" t="s">
        <v>2437</v>
      </c>
      <c r="E6544" t="s">
        <v>13425</v>
      </c>
      <c r="F6544" t="s">
        <v>64</v>
      </c>
      <c r="G6544" t="s">
        <v>115</v>
      </c>
      <c r="H6544" t="s">
        <v>63</v>
      </c>
      <c r="I6544">
        <v>3</v>
      </c>
      <c r="J6544">
        <v>1294.1300000000001</v>
      </c>
      <c r="K6544">
        <v>955.32</v>
      </c>
      <c r="L6544">
        <v>3882.39</v>
      </c>
      <c r="M6544">
        <v>2865.96</v>
      </c>
      <c r="N6544" t="s">
        <v>13424</v>
      </c>
      <c r="O6544" t="s">
        <v>13423</v>
      </c>
      <c r="P6544" t="s">
        <v>13</v>
      </c>
      <c r="Q6544">
        <v>11.664300000000001</v>
      </c>
      <c r="R6544">
        <v>78.146000000000001</v>
      </c>
      <c r="S6544" t="s">
        <v>214</v>
      </c>
      <c r="T6544" t="s">
        <v>213</v>
      </c>
      <c r="U6544" t="s">
        <v>57</v>
      </c>
      <c r="V6544" t="s">
        <v>22</v>
      </c>
    </row>
    <row r="6545" spans="1:22">
      <c r="A6545" t="s">
        <v>13422</v>
      </c>
      <c r="B6545" s="2">
        <v>44999.503472222219</v>
      </c>
      <c r="C6545" s="2">
        <f t="shared" si="102"/>
        <v>44998</v>
      </c>
      <c r="D6545" t="s">
        <v>2432</v>
      </c>
      <c r="E6545" t="s">
        <v>13421</v>
      </c>
      <c r="F6545" t="s">
        <v>201</v>
      </c>
      <c r="G6545" t="s">
        <v>91</v>
      </c>
      <c r="H6545" t="s">
        <v>16</v>
      </c>
      <c r="I6545">
        <v>3</v>
      </c>
      <c r="J6545">
        <v>475.94</v>
      </c>
      <c r="K6545">
        <v>308.25</v>
      </c>
      <c r="L6545">
        <v>1427.82</v>
      </c>
      <c r="M6545">
        <v>924.75</v>
      </c>
      <c r="N6545" t="s">
        <v>13420</v>
      </c>
      <c r="O6545" t="s">
        <v>13419</v>
      </c>
      <c r="P6545" t="s">
        <v>112</v>
      </c>
      <c r="Q6545">
        <v>13.082700000000001</v>
      </c>
      <c r="R6545">
        <v>80.270700000000005</v>
      </c>
      <c r="S6545" t="s">
        <v>79</v>
      </c>
      <c r="T6545" t="s">
        <v>78</v>
      </c>
      <c r="U6545" t="s">
        <v>77</v>
      </c>
      <c r="V6545" t="s">
        <v>45</v>
      </c>
    </row>
    <row r="6546" spans="1:22">
      <c r="A6546" t="s">
        <v>13418</v>
      </c>
      <c r="B6546" s="2">
        <v>45133.543749999997</v>
      </c>
      <c r="C6546" s="2">
        <f t="shared" si="102"/>
        <v>45131</v>
      </c>
      <c r="D6546" t="s">
        <v>2427</v>
      </c>
      <c r="E6546" t="s">
        <v>13417</v>
      </c>
      <c r="F6546" t="s">
        <v>64</v>
      </c>
      <c r="G6546" t="s">
        <v>30</v>
      </c>
      <c r="H6546" t="s">
        <v>63</v>
      </c>
      <c r="I6546">
        <v>1</v>
      </c>
      <c r="J6546">
        <v>952.35</v>
      </c>
      <c r="K6546">
        <v>658.59</v>
      </c>
      <c r="L6546">
        <v>952.35</v>
      </c>
      <c r="M6546">
        <v>658.59</v>
      </c>
      <c r="N6546" t="s">
        <v>13416</v>
      </c>
      <c r="O6546" t="s">
        <v>13415</v>
      </c>
      <c r="P6546" t="s">
        <v>112</v>
      </c>
      <c r="Q6546">
        <v>13.082700000000001</v>
      </c>
      <c r="R6546">
        <v>80.270700000000005</v>
      </c>
      <c r="S6546" t="s">
        <v>302</v>
      </c>
      <c r="T6546" t="s">
        <v>301</v>
      </c>
      <c r="U6546" t="s">
        <v>23</v>
      </c>
      <c r="V6546" t="s">
        <v>9</v>
      </c>
    </row>
    <row r="6547" spans="1:22">
      <c r="A6547" t="s">
        <v>13414</v>
      </c>
      <c r="B6547" s="2">
        <v>45475.720138888886</v>
      </c>
      <c r="C6547" s="2">
        <f t="shared" si="102"/>
        <v>45474</v>
      </c>
      <c r="D6547" t="s">
        <v>2422</v>
      </c>
      <c r="E6547" t="s">
        <v>4409</v>
      </c>
      <c r="F6547" t="s">
        <v>83</v>
      </c>
      <c r="G6547" t="s">
        <v>82</v>
      </c>
      <c r="H6547" t="s">
        <v>40</v>
      </c>
      <c r="I6547">
        <v>1</v>
      </c>
      <c r="J6547">
        <v>1542.84</v>
      </c>
      <c r="K6547">
        <v>960.25</v>
      </c>
      <c r="L6547">
        <v>1542.84</v>
      </c>
      <c r="M6547">
        <v>960.25</v>
      </c>
      <c r="N6547" t="s">
        <v>13413</v>
      </c>
      <c r="O6547" t="s">
        <v>13412</v>
      </c>
      <c r="P6547" t="s">
        <v>13</v>
      </c>
      <c r="Q6547">
        <v>11.664300000000001</v>
      </c>
      <c r="R6547">
        <v>78.146000000000001</v>
      </c>
      <c r="S6547" t="s">
        <v>243</v>
      </c>
      <c r="T6547" t="s">
        <v>242</v>
      </c>
      <c r="U6547" t="s">
        <v>46</v>
      </c>
      <c r="V6547" t="s">
        <v>9</v>
      </c>
    </row>
    <row r="6548" spans="1:22">
      <c r="A6548" t="s">
        <v>13411</v>
      </c>
      <c r="B6548" s="2">
        <v>45513.53402777778</v>
      </c>
      <c r="C6548" s="2">
        <f t="shared" si="102"/>
        <v>45509</v>
      </c>
      <c r="D6548" t="s">
        <v>2417</v>
      </c>
      <c r="E6548" t="s">
        <v>6295</v>
      </c>
      <c r="F6548" t="s">
        <v>83</v>
      </c>
      <c r="G6548" t="s">
        <v>17</v>
      </c>
      <c r="H6548" t="s">
        <v>16</v>
      </c>
      <c r="I6548">
        <v>2</v>
      </c>
      <c r="J6548">
        <v>937.5</v>
      </c>
      <c r="K6548">
        <v>714.46</v>
      </c>
      <c r="L6548">
        <v>1875</v>
      </c>
      <c r="M6548">
        <v>1428.92</v>
      </c>
      <c r="N6548" t="s">
        <v>13410</v>
      </c>
      <c r="O6548" t="s">
        <v>13409</v>
      </c>
      <c r="P6548" t="s">
        <v>121</v>
      </c>
      <c r="Q6548">
        <v>9.9252000000000002</v>
      </c>
      <c r="R6548">
        <v>78.119799999999998</v>
      </c>
      <c r="S6548" t="s">
        <v>257</v>
      </c>
      <c r="T6548" t="s">
        <v>256</v>
      </c>
      <c r="U6548" t="s">
        <v>46</v>
      </c>
      <c r="V6548" t="s">
        <v>9</v>
      </c>
    </row>
    <row r="6549" spans="1:22">
      <c r="A6549" t="s">
        <v>13408</v>
      </c>
      <c r="B6549" s="2">
        <v>45225.793749999997</v>
      </c>
      <c r="C6549" s="2">
        <f t="shared" si="102"/>
        <v>45222</v>
      </c>
      <c r="D6549" t="s">
        <v>2412</v>
      </c>
      <c r="E6549" t="s">
        <v>2411</v>
      </c>
      <c r="F6549" t="s">
        <v>201</v>
      </c>
      <c r="G6549" t="s">
        <v>115</v>
      </c>
      <c r="H6549" t="s">
        <v>71</v>
      </c>
      <c r="I6549">
        <v>2</v>
      </c>
      <c r="J6549">
        <v>2109.5100000000002</v>
      </c>
      <c r="K6549">
        <v>1287.98</v>
      </c>
      <c r="L6549">
        <v>4219.0200000000004</v>
      </c>
      <c r="M6549">
        <v>2575.96</v>
      </c>
      <c r="N6549" t="s">
        <v>13407</v>
      </c>
      <c r="O6549" t="s">
        <v>13406</v>
      </c>
      <c r="P6549" t="s">
        <v>37</v>
      </c>
      <c r="Q6549">
        <v>10.7905</v>
      </c>
      <c r="R6549">
        <v>78.704700000000003</v>
      </c>
      <c r="S6549" t="s">
        <v>103</v>
      </c>
      <c r="T6549" t="s">
        <v>102</v>
      </c>
      <c r="U6549" t="s">
        <v>77</v>
      </c>
      <c r="V6549" t="s">
        <v>45</v>
      </c>
    </row>
    <row r="6550" spans="1:22">
      <c r="A6550" t="s">
        <v>13405</v>
      </c>
      <c r="B6550" s="2">
        <v>45082.654166666667</v>
      </c>
      <c r="C6550" s="2">
        <f t="shared" si="102"/>
        <v>45082</v>
      </c>
      <c r="D6550" t="s">
        <v>2407</v>
      </c>
      <c r="E6550" t="s">
        <v>2406</v>
      </c>
      <c r="F6550" t="s">
        <v>201</v>
      </c>
      <c r="G6550" t="s">
        <v>106</v>
      </c>
      <c r="H6550" t="s">
        <v>71</v>
      </c>
      <c r="I6550">
        <v>1</v>
      </c>
      <c r="J6550">
        <v>2259.5100000000002</v>
      </c>
      <c r="K6550">
        <v>1641.49</v>
      </c>
      <c r="L6550">
        <v>2259.5100000000002</v>
      </c>
      <c r="M6550">
        <v>1641.49</v>
      </c>
      <c r="N6550" t="s">
        <v>13404</v>
      </c>
      <c r="O6550" t="s">
        <v>13403</v>
      </c>
      <c r="P6550" t="s">
        <v>121</v>
      </c>
      <c r="Q6550">
        <v>9.9252000000000002</v>
      </c>
      <c r="R6550">
        <v>78.119799999999998</v>
      </c>
      <c r="S6550" t="s">
        <v>120</v>
      </c>
      <c r="T6550" t="s">
        <v>119</v>
      </c>
      <c r="U6550" t="s">
        <v>23</v>
      </c>
      <c r="V6550" t="s">
        <v>212</v>
      </c>
    </row>
    <row r="6551" spans="1:22">
      <c r="A6551" t="s">
        <v>13402</v>
      </c>
      <c r="B6551" s="2">
        <v>45291.51666666667</v>
      </c>
      <c r="C6551" s="2">
        <f t="shared" si="102"/>
        <v>45285</v>
      </c>
      <c r="D6551" t="s">
        <v>2402</v>
      </c>
      <c r="E6551" t="s">
        <v>9921</v>
      </c>
      <c r="F6551" t="s">
        <v>201</v>
      </c>
      <c r="G6551" t="s">
        <v>17</v>
      </c>
      <c r="H6551" t="s">
        <v>52</v>
      </c>
      <c r="I6551">
        <v>2</v>
      </c>
      <c r="J6551">
        <v>2068.7800000000002</v>
      </c>
      <c r="K6551">
        <v>1672.42</v>
      </c>
      <c r="L6551">
        <v>4137.5600000000004</v>
      </c>
      <c r="M6551">
        <v>3344.84</v>
      </c>
      <c r="N6551" t="s">
        <v>13401</v>
      </c>
      <c r="O6551" t="s">
        <v>13400</v>
      </c>
      <c r="P6551" t="s">
        <v>121</v>
      </c>
      <c r="Q6551">
        <v>9.9252000000000002</v>
      </c>
      <c r="R6551">
        <v>78.119799999999998</v>
      </c>
      <c r="S6551" t="s">
        <v>153</v>
      </c>
      <c r="T6551" t="s">
        <v>152</v>
      </c>
      <c r="U6551" t="s">
        <v>77</v>
      </c>
      <c r="V6551" t="s">
        <v>45</v>
      </c>
    </row>
    <row r="6552" spans="1:22">
      <c r="A6552" t="s">
        <v>13399</v>
      </c>
      <c r="B6552" s="2">
        <v>44964.707638888889</v>
      </c>
      <c r="C6552" s="2">
        <f t="shared" si="102"/>
        <v>44963</v>
      </c>
      <c r="D6552" t="s">
        <v>2397</v>
      </c>
      <c r="E6552" t="s">
        <v>13398</v>
      </c>
      <c r="F6552" t="s">
        <v>64</v>
      </c>
      <c r="G6552" t="s">
        <v>82</v>
      </c>
      <c r="H6552" t="s">
        <v>29</v>
      </c>
      <c r="I6552">
        <v>4</v>
      </c>
      <c r="J6552">
        <v>352.75</v>
      </c>
      <c r="K6552">
        <v>237.78</v>
      </c>
      <c r="L6552">
        <v>1411</v>
      </c>
      <c r="M6552">
        <v>951.12</v>
      </c>
      <c r="N6552" t="s">
        <v>13397</v>
      </c>
      <c r="O6552" t="s">
        <v>13396</v>
      </c>
      <c r="P6552" t="s">
        <v>37</v>
      </c>
      <c r="Q6552">
        <v>10.7905</v>
      </c>
      <c r="R6552">
        <v>78.704700000000003</v>
      </c>
      <c r="S6552" t="s">
        <v>295</v>
      </c>
      <c r="T6552" t="s">
        <v>294</v>
      </c>
      <c r="U6552" t="s">
        <v>57</v>
      </c>
      <c r="V6552" t="s">
        <v>45</v>
      </c>
    </row>
    <row r="6553" spans="1:22">
      <c r="A6553" t="s">
        <v>13395</v>
      </c>
      <c r="B6553" s="2">
        <v>45038.611111111109</v>
      </c>
      <c r="C6553" s="2">
        <f t="shared" si="102"/>
        <v>45033</v>
      </c>
      <c r="D6553" t="s">
        <v>2392</v>
      </c>
      <c r="E6553" t="s">
        <v>13394</v>
      </c>
      <c r="F6553" t="s">
        <v>83</v>
      </c>
      <c r="G6553" t="s">
        <v>115</v>
      </c>
      <c r="H6553" t="s">
        <v>40</v>
      </c>
      <c r="I6553">
        <v>3</v>
      </c>
      <c r="J6553">
        <v>1062.4100000000001</v>
      </c>
      <c r="K6553">
        <v>728.1</v>
      </c>
      <c r="L6553">
        <v>3187.23</v>
      </c>
      <c r="M6553">
        <v>2184.3000000000002</v>
      </c>
      <c r="N6553" t="s">
        <v>13393</v>
      </c>
      <c r="O6553" t="s">
        <v>13392</v>
      </c>
      <c r="P6553" t="s">
        <v>112</v>
      </c>
      <c r="Q6553">
        <v>13.082700000000001</v>
      </c>
      <c r="R6553">
        <v>80.270700000000005</v>
      </c>
      <c r="S6553" t="s">
        <v>176</v>
      </c>
      <c r="T6553" t="s">
        <v>175</v>
      </c>
      <c r="U6553" t="s">
        <v>23</v>
      </c>
      <c r="V6553" t="s">
        <v>9</v>
      </c>
    </row>
    <row r="6554" spans="1:22">
      <c r="A6554" t="s">
        <v>13391</v>
      </c>
      <c r="B6554" s="2">
        <v>45524.475694444445</v>
      </c>
      <c r="C6554" s="2">
        <f t="shared" si="102"/>
        <v>45523</v>
      </c>
      <c r="D6554" t="s">
        <v>2387</v>
      </c>
      <c r="E6554" t="s">
        <v>13390</v>
      </c>
      <c r="F6554" t="s">
        <v>166</v>
      </c>
      <c r="G6554" t="s">
        <v>91</v>
      </c>
      <c r="H6554" t="s">
        <v>71</v>
      </c>
      <c r="I6554">
        <v>1</v>
      </c>
      <c r="J6554">
        <v>2484.29</v>
      </c>
      <c r="K6554">
        <v>1779.17</v>
      </c>
      <c r="L6554">
        <v>2484.29</v>
      </c>
      <c r="M6554">
        <v>1779.17</v>
      </c>
      <c r="N6554" t="s">
        <v>13389</v>
      </c>
      <c r="O6554" t="s">
        <v>13388</v>
      </c>
      <c r="P6554" t="s">
        <v>26</v>
      </c>
      <c r="Q6554">
        <v>11.0168</v>
      </c>
      <c r="R6554">
        <v>76.955799999999996</v>
      </c>
      <c r="S6554" t="s">
        <v>193</v>
      </c>
      <c r="T6554" t="s">
        <v>192</v>
      </c>
      <c r="U6554" t="s">
        <v>10</v>
      </c>
      <c r="V6554" t="s">
        <v>9</v>
      </c>
    </row>
    <row r="6555" spans="1:22">
      <c r="A6555" t="s">
        <v>13387</v>
      </c>
      <c r="B6555" s="2">
        <v>45538.591666666667</v>
      </c>
      <c r="C6555" s="2">
        <f t="shared" si="102"/>
        <v>45537</v>
      </c>
      <c r="D6555" t="s">
        <v>2382</v>
      </c>
      <c r="E6555" t="s">
        <v>13386</v>
      </c>
      <c r="F6555" t="s">
        <v>201</v>
      </c>
      <c r="G6555" t="s">
        <v>106</v>
      </c>
      <c r="H6555" t="s">
        <v>16</v>
      </c>
      <c r="I6555">
        <v>4</v>
      </c>
      <c r="J6555">
        <v>2195.14</v>
      </c>
      <c r="K6555">
        <v>1941.67</v>
      </c>
      <c r="L6555">
        <v>8780.56</v>
      </c>
      <c r="M6555">
        <v>7766.68</v>
      </c>
      <c r="N6555" t="s">
        <v>13385</v>
      </c>
      <c r="O6555" t="s">
        <v>13384</v>
      </c>
      <c r="P6555" t="s">
        <v>60</v>
      </c>
      <c r="Q6555">
        <v>8.7139000000000006</v>
      </c>
      <c r="R6555">
        <v>77.756699999999995</v>
      </c>
      <c r="S6555" t="s">
        <v>59</v>
      </c>
      <c r="T6555" t="s">
        <v>58</v>
      </c>
      <c r="U6555" t="s">
        <v>23</v>
      </c>
      <c r="V6555" t="s">
        <v>9</v>
      </c>
    </row>
    <row r="6556" spans="1:22">
      <c r="A6556" t="s">
        <v>13383</v>
      </c>
      <c r="B6556" s="2">
        <v>45174.679166666669</v>
      </c>
      <c r="C6556" s="2">
        <f t="shared" si="102"/>
        <v>45173</v>
      </c>
      <c r="D6556" t="s">
        <v>2377</v>
      </c>
      <c r="E6556" t="s">
        <v>13382</v>
      </c>
      <c r="F6556" t="s">
        <v>201</v>
      </c>
      <c r="G6556" t="s">
        <v>82</v>
      </c>
      <c r="H6556" t="s">
        <v>63</v>
      </c>
      <c r="I6556">
        <v>3</v>
      </c>
      <c r="J6556">
        <v>1620.13</v>
      </c>
      <c r="K6556">
        <v>1036.68</v>
      </c>
      <c r="L6556">
        <v>4860.3900000000003</v>
      </c>
      <c r="M6556">
        <v>3110.04</v>
      </c>
      <c r="N6556" t="s">
        <v>13381</v>
      </c>
      <c r="O6556" t="s">
        <v>13380</v>
      </c>
      <c r="P6556" t="s">
        <v>37</v>
      </c>
      <c r="Q6556">
        <v>10.7905</v>
      </c>
      <c r="R6556">
        <v>78.704700000000003</v>
      </c>
      <c r="S6556" t="s">
        <v>250</v>
      </c>
      <c r="T6556" t="s">
        <v>249</v>
      </c>
      <c r="U6556" t="s">
        <v>77</v>
      </c>
      <c r="V6556" t="s">
        <v>45</v>
      </c>
    </row>
    <row r="6557" spans="1:22">
      <c r="A6557" t="s">
        <v>13379</v>
      </c>
      <c r="B6557" s="2">
        <v>44973.809027777781</v>
      </c>
      <c r="C6557" s="2">
        <f t="shared" si="102"/>
        <v>44970</v>
      </c>
      <c r="D6557" t="s">
        <v>2372</v>
      </c>
      <c r="E6557" t="s">
        <v>13378</v>
      </c>
      <c r="F6557" t="s">
        <v>64</v>
      </c>
      <c r="G6557" t="s">
        <v>82</v>
      </c>
      <c r="H6557" t="s">
        <v>29</v>
      </c>
      <c r="I6557">
        <v>2</v>
      </c>
      <c r="J6557">
        <v>606.4</v>
      </c>
      <c r="K6557">
        <v>375.01</v>
      </c>
      <c r="L6557">
        <v>1212.8</v>
      </c>
      <c r="M6557">
        <v>750.02</v>
      </c>
      <c r="N6557" t="s">
        <v>13377</v>
      </c>
      <c r="O6557" t="s">
        <v>13376</v>
      </c>
      <c r="P6557" t="s">
        <v>13</v>
      </c>
      <c r="Q6557">
        <v>11.664300000000001</v>
      </c>
      <c r="R6557">
        <v>78.146000000000001</v>
      </c>
      <c r="S6557" t="s">
        <v>79</v>
      </c>
      <c r="T6557" t="s">
        <v>78</v>
      </c>
      <c r="U6557" t="s">
        <v>23</v>
      </c>
      <c r="V6557" t="s">
        <v>9</v>
      </c>
    </row>
    <row r="6558" spans="1:22">
      <c r="A6558" t="s">
        <v>13375</v>
      </c>
      <c r="B6558" s="2">
        <v>45166.697916666664</v>
      </c>
      <c r="C6558" s="2">
        <f t="shared" si="102"/>
        <v>45166</v>
      </c>
      <c r="D6558" t="s">
        <v>2367</v>
      </c>
      <c r="E6558" t="s">
        <v>11673</v>
      </c>
      <c r="F6558" t="s">
        <v>73</v>
      </c>
      <c r="G6558" t="s">
        <v>41</v>
      </c>
      <c r="H6558" t="s">
        <v>40</v>
      </c>
      <c r="I6558">
        <v>3</v>
      </c>
      <c r="J6558">
        <v>387.36</v>
      </c>
      <c r="K6558">
        <v>239.14</v>
      </c>
      <c r="L6558">
        <v>1162.08</v>
      </c>
      <c r="M6558">
        <v>717.42</v>
      </c>
      <c r="N6558" t="s">
        <v>13374</v>
      </c>
      <c r="O6558" t="s">
        <v>13373</v>
      </c>
      <c r="P6558" t="s">
        <v>121</v>
      </c>
      <c r="Q6558">
        <v>9.9252000000000002</v>
      </c>
      <c r="R6558">
        <v>78.119799999999998</v>
      </c>
      <c r="S6558" t="s">
        <v>784</v>
      </c>
      <c r="T6558" t="s">
        <v>783</v>
      </c>
      <c r="U6558" t="s">
        <v>10</v>
      </c>
      <c r="V6558" t="s">
        <v>9</v>
      </c>
    </row>
    <row r="6559" spans="1:22">
      <c r="A6559" t="s">
        <v>13372</v>
      </c>
      <c r="B6559" s="2">
        <v>45202.902777777781</v>
      </c>
      <c r="C6559" s="2">
        <f t="shared" si="102"/>
        <v>45201</v>
      </c>
      <c r="D6559" t="s">
        <v>2362</v>
      </c>
      <c r="E6559" t="s">
        <v>13371</v>
      </c>
      <c r="F6559" t="s">
        <v>201</v>
      </c>
      <c r="G6559" t="s">
        <v>53</v>
      </c>
      <c r="H6559" t="s">
        <v>71</v>
      </c>
      <c r="I6559">
        <v>4</v>
      </c>
      <c r="J6559">
        <v>1085.24</v>
      </c>
      <c r="K6559">
        <v>824.92</v>
      </c>
      <c r="L6559">
        <v>4340.96</v>
      </c>
      <c r="M6559">
        <v>3299.68</v>
      </c>
      <c r="N6559" t="s">
        <v>13370</v>
      </c>
      <c r="O6559" t="s">
        <v>13369</v>
      </c>
      <c r="P6559" t="s">
        <v>112</v>
      </c>
      <c r="Q6559">
        <v>13.082700000000001</v>
      </c>
      <c r="R6559">
        <v>80.270700000000005</v>
      </c>
      <c r="S6559" t="s">
        <v>454</v>
      </c>
      <c r="T6559" t="s">
        <v>453</v>
      </c>
      <c r="U6559" t="s">
        <v>46</v>
      </c>
      <c r="V6559" t="s">
        <v>9</v>
      </c>
    </row>
    <row r="6560" spans="1:22">
      <c r="A6560" t="s">
        <v>13368</v>
      </c>
      <c r="B6560" s="2">
        <v>45124.697222222225</v>
      </c>
      <c r="C6560" s="2">
        <f t="shared" si="102"/>
        <v>45124</v>
      </c>
      <c r="D6560" t="s">
        <v>2357</v>
      </c>
      <c r="E6560" t="s">
        <v>13367</v>
      </c>
      <c r="F6560" t="s">
        <v>136</v>
      </c>
      <c r="G6560" t="s">
        <v>82</v>
      </c>
      <c r="H6560" t="s">
        <v>71</v>
      </c>
      <c r="I6560">
        <v>1</v>
      </c>
      <c r="J6560">
        <v>666.44</v>
      </c>
      <c r="K6560">
        <v>516.58000000000004</v>
      </c>
      <c r="L6560">
        <v>666.44</v>
      </c>
      <c r="M6560">
        <v>516.58000000000004</v>
      </c>
      <c r="N6560" t="s">
        <v>13366</v>
      </c>
      <c r="O6560" t="s">
        <v>13365</v>
      </c>
      <c r="P6560" t="s">
        <v>121</v>
      </c>
      <c r="Q6560">
        <v>9.9252000000000002</v>
      </c>
      <c r="R6560">
        <v>78.119799999999998</v>
      </c>
      <c r="S6560" t="s">
        <v>340</v>
      </c>
      <c r="T6560" t="s">
        <v>339</v>
      </c>
      <c r="U6560" t="s">
        <v>10</v>
      </c>
      <c r="V6560" t="s">
        <v>45</v>
      </c>
    </row>
    <row r="6561" spans="1:22">
      <c r="A6561" t="s">
        <v>13364</v>
      </c>
      <c r="B6561" s="2">
        <v>45419.563194444447</v>
      </c>
      <c r="C6561" s="2">
        <f t="shared" si="102"/>
        <v>45418</v>
      </c>
      <c r="D6561" t="s">
        <v>2352</v>
      </c>
      <c r="E6561" t="s">
        <v>6250</v>
      </c>
      <c r="F6561" t="s">
        <v>73</v>
      </c>
      <c r="G6561" t="s">
        <v>91</v>
      </c>
      <c r="H6561" t="s">
        <v>40</v>
      </c>
      <c r="I6561">
        <v>2</v>
      </c>
      <c r="J6561">
        <v>2424.84</v>
      </c>
      <c r="K6561">
        <v>1459.48</v>
      </c>
      <c r="L6561">
        <v>4849.68</v>
      </c>
      <c r="M6561">
        <v>2918.96</v>
      </c>
      <c r="N6561" t="s">
        <v>13363</v>
      </c>
      <c r="O6561" t="s">
        <v>13362</v>
      </c>
      <c r="P6561" t="s">
        <v>112</v>
      </c>
      <c r="Q6561">
        <v>13.082700000000001</v>
      </c>
      <c r="R6561">
        <v>80.270700000000005</v>
      </c>
      <c r="S6561" t="s">
        <v>420</v>
      </c>
      <c r="T6561" t="s">
        <v>419</v>
      </c>
      <c r="U6561" t="s">
        <v>10</v>
      </c>
      <c r="V6561" t="s">
        <v>9</v>
      </c>
    </row>
    <row r="6562" spans="1:22">
      <c r="A6562" t="s">
        <v>13361</v>
      </c>
      <c r="B6562" s="2">
        <v>45272.595138888886</v>
      </c>
      <c r="C6562" s="2">
        <f t="shared" si="102"/>
        <v>45271</v>
      </c>
      <c r="D6562" t="s">
        <v>2347</v>
      </c>
      <c r="E6562" t="s">
        <v>13360</v>
      </c>
      <c r="F6562" t="s">
        <v>64</v>
      </c>
      <c r="G6562" t="s">
        <v>17</v>
      </c>
      <c r="H6562" t="s">
        <v>63</v>
      </c>
      <c r="I6562">
        <v>2</v>
      </c>
      <c r="J6562">
        <v>1874.19</v>
      </c>
      <c r="K6562">
        <v>1268.28</v>
      </c>
      <c r="L6562">
        <v>3748.38</v>
      </c>
      <c r="M6562">
        <v>2536.56</v>
      </c>
      <c r="N6562" t="s">
        <v>13359</v>
      </c>
      <c r="O6562" t="s">
        <v>13358</v>
      </c>
      <c r="P6562" t="s">
        <v>49</v>
      </c>
      <c r="Q6562">
        <v>12.916499999999999</v>
      </c>
      <c r="R6562">
        <v>79.132499999999993</v>
      </c>
      <c r="S6562" t="s">
        <v>226</v>
      </c>
      <c r="T6562" t="s">
        <v>225</v>
      </c>
      <c r="U6562" t="s">
        <v>23</v>
      </c>
      <c r="V6562" t="s">
        <v>45</v>
      </c>
    </row>
    <row r="6563" spans="1:22">
      <c r="A6563" t="s">
        <v>13357</v>
      </c>
      <c r="B6563" s="2">
        <v>45036.604861111111</v>
      </c>
      <c r="C6563" s="2">
        <f t="shared" si="102"/>
        <v>45033</v>
      </c>
      <c r="D6563" t="s">
        <v>2342</v>
      </c>
      <c r="E6563" t="s">
        <v>13356</v>
      </c>
      <c r="F6563" t="s">
        <v>201</v>
      </c>
      <c r="G6563" t="s">
        <v>41</v>
      </c>
      <c r="H6563" t="s">
        <v>29</v>
      </c>
      <c r="I6563">
        <v>2</v>
      </c>
      <c r="J6563">
        <v>1773.35</v>
      </c>
      <c r="K6563">
        <v>1385.65</v>
      </c>
      <c r="L6563">
        <v>3546.7</v>
      </c>
      <c r="M6563">
        <v>2771.3</v>
      </c>
      <c r="N6563" t="s">
        <v>13355</v>
      </c>
      <c r="O6563" t="s">
        <v>13354</v>
      </c>
      <c r="P6563" t="s">
        <v>49</v>
      </c>
      <c r="Q6563">
        <v>12.916499999999999</v>
      </c>
      <c r="R6563">
        <v>79.132499999999993</v>
      </c>
      <c r="S6563" t="s">
        <v>153</v>
      </c>
      <c r="T6563" t="s">
        <v>152</v>
      </c>
      <c r="U6563" t="s">
        <v>46</v>
      </c>
      <c r="V6563" t="s">
        <v>9</v>
      </c>
    </row>
    <row r="6564" spans="1:22">
      <c r="A6564" t="s">
        <v>13353</v>
      </c>
      <c r="B6564" s="2">
        <v>45569.9</v>
      </c>
      <c r="C6564" s="2">
        <f t="shared" si="102"/>
        <v>45565</v>
      </c>
      <c r="D6564" t="s">
        <v>2337</v>
      </c>
      <c r="E6564" t="s">
        <v>4342</v>
      </c>
      <c r="F6564" t="s">
        <v>83</v>
      </c>
      <c r="G6564" t="s">
        <v>30</v>
      </c>
      <c r="H6564" t="s">
        <v>52</v>
      </c>
      <c r="I6564">
        <v>1</v>
      </c>
      <c r="J6564">
        <v>1273.06</v>
      </c>
      <c r="K6564">
        <v>861.19</v>
      </c>
      <c r="L6564">
        <v>1273.06</v>
      </c>
      <c r="M6564">
        <v>861.19</v>
      </c>
      <c r="N6564" t="s">
        <v>13352</v>
      </c>
      <c r="O6564" t="s">
        <v>13351</v>
      </c>
      <c r="P6564" t="s">
        <v>13</v>
      </c>
      <c r="Q6564">
        <v>11.664300000000001</v>
      </c>
      <c r="R6564">
        <v>78.146000000000001</v>
      </c>
      <c r="S6564" t="s">
        <v>243</v>
      </c>
      <c r="T6564" t="s">
        <v>242</v>
      </c>
      <c r="U6564" t="s">
        <v>23</v>
      </c>
      <c r="V6564" t="s">
        <v>9</v>
      </c>
    </row>
    <row r="6565" spans="1:22">
      <c r="A6565" t="s">
        <v>13350</v>
      </c>
      <c r="B6565" s="2">
        <v>45410.881249999999</v>
      </c>
      <c r="C6565" s="2">
        <f t="shared" si="102"/>
        <v>45404</v>
      </c>
      <c r="D6565" t="s">
        <v>2332</v>
      </c>
      <c r="E6565" t="s">
        <v>13349</v>
      </c>
      <c r="F6565" t="s">
        <v>83</v>
      </c>
      <c r="G6565" t="s">
        <v>30</v>
      </c>
      <c r="H6565" t="s">
        <v>16</v>
      </c>
      <c r="I6565">
        <v>2</v>
      </c>
      <c r="J6565">
        <v>328.75</v>
      </c>
      <c r="K6565">
        <v>247.97</v>
      </c>
      <c r="L6565">
        <v>657.5</v>
      </c>
      <c r="M6565">
        <v>495.94</v>
      </c>
      <c r="N6565" t="s">
        <v>13348</v>
      </c>
      <c r="O6565" t="s">
        <v>13347</v>
      </c>
      <c r="P6565" t="s">
        <v>121</v>
      </c>
      <c r="Q6565">
        <v>9.9252000000000002</v>
      </c>
      <c r="R6565">
        <v>78.119799999999998</v>
      </c>
      <c r="S6565" t="s">
        <v>120</v>
      </c>
      <c r="T6565" t="s">
        <v>119</v>
      </c>
      <c r="U6565" t="s">
        <v>77</v>
      </c>
      <c r="V6565" t="s">
        <v>22</v>
      </c>
    </row>
    <row r="6566" spans="1:22">
      <c r="A6566" t="s">
        <v>13346</v>
      </c>
      <c r="B6566" s="2">
        <v>45192.70208333333</v>
      </c>
      <c r="C6566" s="2">
        <f t="shared" si="102"/>
        <v>45187</v>
      </c>
      <c r="D6566" t="s">
        <v>2327</v>
      </c>
      <c r="E6566" t="s">
        <v>2326</v>
      </c>
      <c r="F6566" t="s">
        <v>18</v>
      </c>
      <c r="G6566" t="s">
        <v>115</v>
      </c>
      <c r="H6566" t="s">
        <v>71</v>
      </c>
      <c r="I6566">
        <v>4</v>
      </c>
      <c r="J6566">
        <v>1333.15</v>
      </c>
      <c r="K6566">
        <v>1180.43</v>
      </c>
      <c r="L6566">
        <v>5332.6</v>
      </c>
      <c r="M6566">
        <v>4721.72</v>
      </c>
      <c r="N6566" t="s">
        <v>13345</v>
      </c>
      <c r="O6566" t="s">
        <v>13344</v>
      </c>
      <c r="P6566" t="s">
        <v>49</v>
      </c>
      <c r="Q6566">
        <v>12.916499999999999</v>
      </c>
      <c r="R6566">
        <v>79.132499999999993</v>
      </c>
      <c r="S6566" t="s">
        <v>250</v>
      </c>
      <c r="T6566" t="s">
        <v>249</v>
      </c>
      <c r="U6566" t="s">
        <v>23</v>
      </c>
      <c r="V6566" t="s">
        <v>45</v>
      </c>
    </row>
    <row r="6567" spans="1:22">
      <c r="A6567" t="s">
        <v>13343</v>
      </c>
      <c r="B6567" s="2">
        <v>45236.835416666669</v>
      </c>
      <c r="C6567" s="2">
        <f t="shared" si="102"/>
        <v>45236</v>
      </c>
      <c r="D6567" t="s">
        <v>2322</v>
      </c>
      <c r="E6567" t="s">
        <v>4330</v>
      </c>
      <c r="F6567" t="s">
        <v>136</v>
      </c>
      <c r="G6567" t="s">
        <v>72</v>
      </c>
      <c r="H6567" t="s">
        <v>63</v>
      </c>
      <c r="I6567">
        <v>1</v>
      </c>
      <c r="J6567">
        <v>631.32000000000005</v>
      </c>
      <c r="K6567">
        <v>564.39</v>
      </c>
      <c r="L6567">
        <v>631.32000000000005</v>
      </c>
      <c r="M6567">
        <v>564.39</v>
      </c>
      <c r="N6567" t="s">
        <v>13342</v>
      </c>
      <c r="O6567" t="s">
        <v>13341</v>
      </c>
      <c r="P6567" t="s">
        <v>49</v>
      </c>
      <c r="Q6567">
        <v>12.916499999999999</v>
      </c>
      <c r="R6567">
        <v>79.132499999999993</v>
      </c>
      <c r="S6567" t="s">
        <v>193</v>
      </c>
      <c r="T6567" t="s">
        <v>192</v>
      </c>
      <c r="U6567" t="s">
        <v>77</v>
      </c>
      <c r="V6567" t="s">
        <v>9</v>
      </c>
    </row>
    <row r="6568" spans="1:22">
      <c r="A6568" t="s">
        <v>13340</v>
      </c>
      <c r="B6568" s="2">
        <v>45041.637499999997</v>
      </c>
      <c r="C6568" s="2">
        <f t="shared" si="102"/>
        <v>45040</v>
      </c>
      <c r="D6568" t="s">
        <v>2317</v>
      </c>
      <c r="E6568" t="s">
        <v>2316</v>
      </c>
      <c r="F6568" t="s">
        <v>166</v>
      </c>
      <c r="G6568" t="s">
        <v>106</v>
      </c>
      <c r="H6568" t="s">
        <v>29</v>
      </c>
      <c r="I6568">
        <v>3</v>
      </c>
      <c r="J6568">
        <v>286.45</v>
      </c>
      <c r="K6568">
        <v>206.3</v>
      </c>
      <c r="L6568">
        <v>859.35</v>
      </c>
      <c r="M6568">
        <v>618.9</v>
      </c>
      <c r="N6568" t="s">
        <v>13339</v>
      </c>
      <c r="O6568" t="s">
        <v>13338</v>
      </c>
      <c r="P6568" t="s">
        <v>60</v>
      </c>
      <c r="Q6568">
        <v>8.7139000000000006</v>
      </c>
      <c r="R6568">
        <v>77.756699999999995</v>
      </c>
      <c r="S6568" t="s">
        <v>103</v>
      </c>
      <c r="T6568" t="s">
        <v>102</v>
      </c>
      <c r="U6568" t="s">
        <v>10</v>
      </c>
      <c r="V6568" t="s">
        <v>9</v>
      </c>
    </row>
    <row r="6569" spans="1:22">
      <c r="A6569" t="s">
        <v>13337</v>
      </c>
      <c r="B6569" s="2">
        <v>45508.810416666667</v>
      </c>
      <c r="C6569" s="2">
        <f t="shared" si="102"/>
        <v>45502</v>
      </c>
      <c r="D6569" t="s">
        <v>2312</v>
      </c>
      <c r="E6569" t="s">
        <v>4322</v>
      </c>
      <c r="F6569" t="s">
        <v>73</v>
      </c>
      <c r="G6569" t="s">
        <v>82</v>
      </c>
      <c r="H6569" t="s">
        <v>16</v>
      </c>
      <c r="I6569">
        <v>2</v>
      </c>
      <c r="J6569">
        <v>2096.09</v>
      </c>
      <c r="K6569">
        <v>1598.8</v>
      </c>
      <c r="L6569">
        <v>4192.18</v>
      </c>
      <c r="M6569">
        <v>3197.6</v>
      </c>
      <c r="N6569" t="s">
        <v>13336</v>
      </c>
      <c r="O6569" t="s">
        <v>13335</v>
      </c>
      <c r="P6569" t="s">
        <v>68</v>
      </c>
      <c r="Q6569">
        <v>11.34</v>
      </c>
      <c r="R6569">
        <v>77.717200000000005</v>
      </c>
      <c r="S6569" t="s">
        <v>735</v>
      </c>
      <c r="T6569" t="s">
        <v>734</v>
      </c>
      <c r="U6569" t="s">
        <v>23</v>
      </c>
      <c r="V6569" t="s">
        <v>212</v>
      </c>
    </row>
    <row r="6570" spans="1:22">
      <c r="A6570" t="s">
        <v>13334</v>
      </c>
      <c r="B6570" s="2">
        <v>45563.632638888892</v>
      </c>
      <c r="C6570" s="2">
        <f t="shared" si="102"/>
        <v>45558</v>
      </c>
      <c r="D6570" t="s">
        <v>2307</v>
      </c>
      <c r="E6570" t="s">
        <v>9852</v>
      </c>
      <c r="F6570" t="s">
        <v>201</v>
      </c>
      <c r="G6570" t="s">
        <v>30</v>
      </c>
      <c r="H6570" t="s">
        <v>16</v>
      </c>
      <c r="I6570">
        <v>2</v>
      </c>
      <c r="J6570">
        <v>2384.54</v>
      </c>
      <c r="K6570">
        <v>1619.59</v>
      </c>
      <c r="L6570">
        <v>4769.08</v>
      </c>
      <c r="M6570">
        <v>3239.18</v>
      </c>
      <c r="N6570" t="s">
        <v>13333</v>
      </c>
      <c r="O6570" t="s">
        <v>13332</v>
      </c>
      <c r="P6570" t="s">
        <v>68</v>
      </c>
      <c r="Q6570">
        <v>11.34</v>
      </c>
      <c r="R6570">
        <v>77.717200000000005</v>
      </c>
      <c r="S6570" t="s">
        <v>36</v>
      </c>
      <c r="T6570" t="s">
        <v>35</v>
      </c>
      <c r="U6570" t="s">
        <v>57</v>
      </c>
      <c r="V6570" t="s">
        <v>9</v>
      </c>
    </row>
    <row r="6571" spans="1:22">
      <c r="A6571" t="s">
        <v>13331</v>
      </c>
      <c r="B6571" s="2">
        <v>45419.736805555556</v>
      </c>
      <c r="C6571" s="2">
        <f t="shared" si="102"/>
        <v>45418</v>
      </c>
      <c r="D6571" t="s">
        <v>2302</v>
      </c>
      <c r="E6571" t="s">
        <v>13330</v>
      </c>
      <c r="F6571" t="s">
        <v>136</v>
      </c>
      <c r="G6571" t="s">
        <v>17</v>
      </c>
      <c r="H6571" t="s">
        <v>16</v>
      </c>
      <c r="I6571">
        <v>1</v>
      </c>
      <c r="J6571">
        <v>2343.9899999999998</v>
      </c>
      <c r="K6571">
        <v>1482.27</v>
      </c>
      <c r="L6571">
        <v>2343.9899999999998</v>
      </c>
      <c r="M6571">
        <v>1482.27</v>
      </c>
      <c r="N6571" t="s">
        <v>13329</v>
      </c>
      <c r="O6571" t="s">
        <v>13328</v>
      </c>
      <c r="P6571" t="s">
        <v>13</v>
      </c>
      <c r="Q6571">
        <v>11.664300000000001</v>
      </c>
      <c r="R6571">
        <v>78.146000000000001</v>
      </c>
      <c r="S6571" t="s">
        <v>103</v>
      </c>
      <c r="T6571" t="s">
        <v>102</v>
      </c>
      <c r="U6571" t="s">
        <v>10</v>
      </c>
      <c r="V6571" t="s">
        <v>45</v>
      </c>
    </row>
    <row r="6572" spans="1:22">
      <c r="A6572" t="s">
        <v>13327</v>
      </c>
      <c r="B6572" s="2">
        <v>44988.762499999997</v>
      </c>
      <c r="C6572" s="2">
        <f t="shared" si="102"/>
        <v>44984</v>
      </c>
      <c r="D6572" t="s">
        <v>2297</v>
      </c>
      <c r="E6572" t="s">
        <v>8041</v>
      </c>
      <c r="F6572" t="s">
        <v>31</v>
      </c>
      <c r="G6572" t="s">
        <v>72</v>
      </c>
      <c r="H6572" t="s">
        <v>63</v>
      </c>
      <c r="I6572">
        <v>2</v>
      </c>
      <c r="J6572">
        <v>942.15</v>
      </c>
      <c r="K6572">
        <v>629.73</v>
      </c>
      <c r="L6572">
        <v>1884.3</v>
      </c>
      <c r="M6572">
        <v>1259.46</v>
      </c>
      <c r="N6572" t="s">
        <v>13326</v>
      </c>
      <c r="O6572" t="s">
        <v>13325</v>
      </c>
      <c r="P6572" t="s">
        <v>37</v>
      </c>
      <c r="Q6572">
        <v>10.7905</v>
      </c>
      <c r="R6572">
        <v>78.704700000000003</v>
      </c>
      <c r="S6572" t="s">
        <v>48</v>
      </c>
      <c r="T6572" t="s">
        <v>47</v>
      </c>
      <c r="U6572" t="s">
        <v>57</v>
      </c>
      <c r="V6572" t="s">
        <v>45</v>
      </c>
    </row>
    <row r="6573" spans="1:22">
      <c r="A6573" t="s">
        <v>13324</v>
      </c>
      <c r="B6573" s="2">
        <v>45277.589583333334</v>
      </c>
      <c r="C6573" s="2">
        <f t="shared" si="102"/>
        <v>45271</v>
      </c>
      <c r="D6573" t="s">
        <v>2292</v>
      </c>
      <c r="E6573" t="s">
        <v>13323</v>
      </c>
      <c r="F6573" t="s">
        <v>31</v>
      </c>
      <c r="G6573" t="s">
        <v>72</v>
      </c>
      <c r="H6573" t="s">
        <v>71</v>
      </c>
      <c r="I6573">
        <v>3</v>
      </c>
      <c r="J6573">
        <v>802.39</v>
      </c>
      <c r="K6573">
        <v>693.81</v>
      </c>
      <c r="L6573">
        <v>2407.17</v>
      </c>
      <c r="M6573">
        <v>2081.4299999999998</v>
      </c>
      <c r="N6573" t="s">
        <v>13322</v>
      </c>
      <c r="O6573" t="s">
        <v>13321</v>
      </c>
      <c r="P6573" t="s">
        <v>68</v>
      </c>
      <c r="Q6573">
        <v>11.34</v>
      </c>
      <c r="R6573">
        <v>77.717200000000005</v>
      </c>
      <c r="S6573" t="s">
        <v>88</v>
      </c>
      <c r="T6573" t="s">
        <v>87</v>
      </c>
      <c r="U6573" t="s">
        <v>23</v>
      </c>
      <c r="V6573" t="s">
        <v>9</v>
      </c>
    </row>
    <row r="6574" spans="1:22">
      <c r="A6574" t="s">
        <v>13320</v>
      </c>
      <c r="B6574" s="2">
        <v>45307.80972222222</v>
      </c>
      <c r="C6574" s="2">
        <f t="shared" si="102"/>
        <v>45306</v>
      </c>
      <c r="D6574" t="s">
        <v>2287</v>
      </c>
      <c r="E6574" t="s">
        <v>2286</v>
      </c>
      <c r="F6574" t="s">
        <v>18</v>
      </c>
      <c r="G6574" t="s">
        <v>17</v>
      </c>
      <c r="H6574" t="s">
        <v>63</v>
      </c>
      <c r="I6574">
        <v>2</v>
      </c>
      <c r="J6574">
        <v>965.18</v>
      </c>
      <c r="K6574">
        <v>625.77</v>
      </c>
      <c r="L6574">
        <v>1930.36</v>
      </c>
      <c r="M6574">
        <v>1251.54</v>
      </c>
      <c r="N6574" t="s">
        <v>13319</v>
      </c>
      <c r="O6574" t="s">
        <v>13318</v>
      </c>
      <c r="P6574" t="s">
        <v>121</v>
      </c>
      <c r="Q6574">
        <v>9.9252000000000002</v>
      </c>
      <c r="R6574">
        <v>78.119799999999998</v>
      </c>
      <c r="S6574" t="s">
        <v>96</v>
      </c>
      <c r="T6574" t="s">
        <v>95</v>
      </c>
      <c r="U6574" t="s">
        <v>10</v>
      </c>
      <c r="V6574" t="s">
        <v>9</v>
      </c>
    </row>
    <row r="6575" spans="1:22">
      <c r="A6575" t="s">
        <v>13317</v>
      </c>
      <c r="B6575" s="2">
        <v>45435.753472222219</v>
      </c>
      <c r="C6575" s="2">
        <f t="shared" si="102"/>
        <v>45432</v>
      </c>
      <c r="D6575" t="s">
        <v>2282</v>
      </c>
      <c r="E6575" t="s">
        <v>9835</v>
      </c>
      <c r="F6575" t="s">
        <v>18</v>
      </c>
      <c r="G6575" t="s">
        <v>115</v>
      </c>
      <c r="H6575" t="s">
        <v>63</v>
      </c>
      <c r="I6575">
        <v>3</v>
      </c>
      <c r="J6575">
        <v>1198.6400000000001</v>
      </c>
      <c r="K6575">
        <v>975.56</v>
      </c>
      <c r="L6575">
        <v>3595.92</v>
      </c>
      <c r="M6575">
        <v>2926.68</v>
      </c>
      <c r="N6575" t="s">
        <v>13316</v>
      </c>
      <c r="O6575" t="s">
        <v>13315</v>
      </c>
      <c r="P6575" t="s">
        <v>26</v>
      </c>
      <c r="Q6575">
        <v>11.0168</v>
      </c>
      <c r="R6575">
        <v>76.955799999999996</v>
      </c>
      <c r="S6575" t="s">
        <v>206</v>
      </c>
      <c r="T6575" t="s">
        <v>205</v>
      </c>
      <c r="U6575" t="s">
        <v>46</v>
      </c>
      <c r="V6575" t="s">
        <v>9</v>
      </c>
    </row>
    <row r="6576" spans="1:22">
      <c r="A6576" t="s">
        <v>13314</v>
      </c>
      <c r="B6576" s="2">
        <v>45132.772916666669</v>
      </c>
      <c r="C6576" s="2">
        <f t="shared" si="102"/>
        <v>45131</v>
      </c>
      <c r="D6576" t="s">
        <v>2277</v>
      </c>
      <c r="E6576" t="s">
        <v>13313</v>
      </c>
      <c r="F6576" t="s">
        <v>31</v>
      </c>
      <c r="G6576" t="s">
        <v>53</v>
      </c>
      <c r="H6576" t="s">
        <v>40</v>
      </c>
      <c r="I6576">
        <v>4</v>
      </c>
      <c r="J6576">
        <v>1172.45</v>
      </c>
      <c r="K6576">
        <v>1004.34</v>
      </c>
      <c r="L6576">
        <v>4689.8</v>
      </c>
      <c r="M6576">
        <v>4017.36</v>
      </c>
      <c r="N6576" t="s">
        <v>13312</v>
      </c>
      <c r="O6576" t="s">
        <v>13311</v>
      </c>
      <c r="P6576" t="s">
        <v>49</v>
      </c>
      <c r="Q6576">
        <v>12.916499999999999</v>
      </c>
      <c r="R6576">
        <v>79.132499999999993</v>
      </c>
      <c r="S6576" t="s">
        <v>302</v>
      </c>
      <c r="T6576" t="s">
        <v>301</v>
      </c>
      <c r="U6576" t="s">
        <v>10</v>
      </c>
      <c r="V6576" t="s">
        <v>212</v>
      </c>
    </row>
    <row r="6577" spans="1:22">
      <c r="A6577" t="s">
        <v>13310</v>
      </c>
      <c r="B6577" s="2">
        <v>45435.832638888889</v>
      </c>
      <c r="C6577" s="2">
        <f t="shared" si="102"/>
        <v>45432</v>
      </c>
      <c r="D6577" t="s">
        <v>2272</v>
      </c>
      <c r="E6577" t="s">
        <v>13309</v>
      </c>
      <c r="F6577" t="s">
        <v>201</v>
      </c>
      <c r="G6577" t="s">
        <v>30</v>
      </c>
      <c r="H6577" t="s">
        <v>40</v>
      </c>
      <c r="I6577">
        <v>1</v>
      </c>
      <c r="J6577">
        <v>2088.58</v>
      </c>
      <c r="K6577">
        <v>1285.2</v>
      </c>
      <c r="L6577">
        <v>2088.58</v>
      </c>
      <c r="M6577">
        <v>1285.2</v>
      </c>
      <c r="N6577" t="s">
        <v>13308</v>
      </c>
      <c r="O6577" t="s">
        <v>13307</v>
      </c>
      <c r="P6577" t="s">
        <v>26</v>
      </c>
      <c r="Q6577">
        <v>11.0168</v>
      </c>
      <c r="R6577">
        <v>76.955799999999996</v>
      </c>
      <c r="S6577" t="s">
        <v>276</v>
      </c>
      <c r="T6577" t="s">
        <v>275</v>
      </c>
      <c r="U6577" t="s">
        <v>57</v>
      </c>
      <c r="V6577" t="s">
        <v>9</v>
      </c>
    </row>
    <row r="6578" spans="1:22">
      <c r="A6578" t="s">
        <v>13306</v>
      </c>
      <c r="B6578" s="2">
        <v>44931.494444444441</v>
      </c>
      <c r="C6578" s="2">
        <f t="shared" si="102"/>
        <v>44928</v>
      </c>
      <c r="D6578" t="s">
        <v>2267</v>
      </c>
      <c r="E6578" t="s">
        <v>13305</v>
      </c>
      <c r="F6578" t="s">
        <v>83</v>
      </c>
      <c r="G6578" t="s">
        <v>82</v>
      </c>
      <c r="H6578" t="s">
        <v>40</v>
      </c>
      <c r="I6578">
        <v>2</v>
      </c>
      <c r="J6578">
        <v>1353.72</v>
      </c>
      <c r="K6578">
        <v>823.69</v>
      </c>
      <c r="L6578">
        <v>2707.44</v>
      </c>
      <c r="M6578">
        <v>1647.38</v>
      </c>
      <c r="N6578" t="s">
        <v>13304</v>
      </c>
      <c r="O6578" t="s">
        <v>13303</v>
      </c>
      <c r="P6578" t="s">
        <v>121</v>
      </c>
      <c r="Q6578">
        <v>9.9252000000000002</v>
      </c>
      <c r="R6578">
        <v>78.119799999999998</v>
      </c>
      <c r="S6578" t="s">
        <v>36</v>
      </c>
      <c r="T6578" t="s">
        <v>35</v>
      </c>
      <c r="U6578" t="s">
        <v>10</v>
      </c>
      <c r="V6578" t="s">
        <v>45</v>
      </c>
    </row>
    <row r="6579" spans="1:22">
      <c r="A6579" t="s">
        <v>13302</v>
      </c>
      <c r="B6579" s="2">
        <v>45234.863888888889</v>
      </c>
      <c r="C6579" s="2">
        <f t="shared" si="102"/>
        <v>45229</v>
      </c>
      <c r="D6579" t="s">
        <v>2262</v>
      </c>
      <c r="E6579" t="s">
        <v>2261</v>
      </c>
      <c r="F6579" t="s">
        <v>73</v>
      </c>
      <c r="G6579" t="s">
        <v>17</v>
      </c>
      <c r="H6579" t="s">
        <v>63</v>
      </c>
      <c r="I6579">
        <v>1</v>
      </c>
      <c r="J6579">
        <v>1130.76</v>
      </c>
      <c r="K6579">
        <v>689.36</v>
      </c>
      <c r="L6579">
        <v>1130.76</v>
      </c>
      <c r="M6579">
        <v>689.36</v>
      </c>
      <c r="N6579" t="s">
        <v>13301</v>
      </c>
      <c r="O6579" t="s">
        <v>13300</v>
      </c>
      <c r="P6579" t="s">
        <v>49</v>
      </c>
      <c r="Q6579">
        <v>12.916499999999999</v>
      </c>
      <c r="R6579">
        <v>79.132499999999993</v>
      </c>
      <c r="S6579" t="s">
        <v>103</v>
      </c>
      <c r="T6579" t="s">
        <v>102</v>
      </c>
      <c r="U6579" t="s">
        <v>23</v>
      </c>
      <c r="V6579" t="s">
        <v>22</v>
      </c>
    </row>
    <row r="6580" spans="1:22">
      <c r="A6580" t="s">
        <v>13299</v>
      </c>
      <c r="B6580" s="2">
        <v>45350.584027777775</v>
      </c>
      <c r="C6580" s="2">
        <f t="shared" si="102"/>
        <v>45348</v>
      </c>
      <c r="D6580" t="s">
        <v>2257</v>
      </c>
      <c r="E6580" t="s">
        <v>13298</v>
      </c>
      <c r="F6580" t="s">
        <v>83</v>
      </c>
      <c r="G6580" t="s">
        <v>41</v>
      </c>
      <c r="H6580" t="s">
        <v>29</v>
      </c>
      <c r="I6580">
        <v>3</v>
      </c>
      <c r="J6580">
        <v>283.23</v>
      </c>
      <c r="K6580">
        <v>189.76</v>
      </c>
      <c r="L6580">
        <v>849.69</v>
      </c>
      <c r="M6580">
        <v>569.28</v>
      </c>
      <c r="N6580" t="s">
        <v>13297</v>
      </c>
      <c r="O6580" t="s">
        <v>13296</v>
      </c>
      <c r="P6580" t="s">
        <v>13</v>
      </c>
      <c r="Q6580">
        <v>11.664300000000001</v>
      </c>
      <c r="R6580">
        <v>78.146000000000001</v>
      </c>
      <c r="S6580" t="s">
        <v>486</v>
      </c>
      <c r="T6580" t="s">
        <v>485</v>
      </c>
      <c r="U6580" t="s">
        <v>23</v>
      </c>
      <c r="V6580" t="s">
        <v>45</v>
      </c>
    </row>
    <row r="6581" spans="1:22">
      <c r="A6581" t="s">
        <v>13295</v>
      </c>
      <c r="B6581" s="2">
        <v>45385.81527777778</v>
      </c>
      <c r="C6581" s="2">
        <f t="shared" si="102"/>
        <v>45383</v>
      </c>
      <c r="D6581" t="s">
        <v>2252</v>
      </c>
      <c r="E6581" t="s">
        <v>4275</v>
      </c>
      <c r="F6581" t="s">
        <v>136</v>
      </c>
      <c r="G6581" t="s">
        <v>72</v>
      </c>
      <c r="H6581" t="s">
        <v>16</v>
      </c>
      <c r="I6581">
        <v>3</v>
      </c>
      <c r="J6581">
        <v>2057.7600000000002</v>
      </c>
      <c r="K6581">
        <v>1725.69</v>
      </c>
      <c r="L6581">
        <v>6173.28</v>
      </c>
      <c r="M6581">
        <v>5177.07</v>
      </c>
      <c r="N6581" t="s">
        <v>13294</v>
      </c>
      <c r="O6581" t="s">
        <v>13293</v>
      </c>
      <c r="P6581" t="s">
        <v>121</v>
      </c>
      <c r="Q6581">
        <v>9.9252000000000002</v>
      </c>
      <c r="R6581">
        <v>78.119799999999998</v>
      </c>
      <c r="S6581" t="s">
        <v>413</v>
      </c>
      <c r="T6581" t="s">
        <v>412</v>
      </c>
      <c r="U6581" t="s">
        <v>23</v>
      </c>
      <c r="V6581" t="s">
        <v>9</v>
      </c>
    </row>
    <row r="6582" spans="1:22">
      <c r="A6582" t="s">
        <v>13292</v>
      </c>
      <c r="B6582" s="2">
        <v>45378.689583333333</v>
      </c>
      <c r="C6582" s="2">
        <f t="shared" si="102"/>
        <v>45376</v>
      </c>
      <c r="D6582" t="s">
        <v>2247</v>
      </c>
      <c r="E6582" t="s">
        <v>13291</v>
      </c>
      <c r="F6582" t="s">
        <v>201</v>
      </c>
      <c r="G6582" t="s">
        <v>115</v>
      </c>
      <c r="H6582" t="s">
        <v>63</v>
      </c>
      <c r="I6582">
        <v>3</v>
      </c>
      <c r="J6582">
        <v>1536.52</v>
      </c>
      <c r="K6582">
        <v>1029.05</v>
      </c>
      <c r="L6582">
        <v>4609.5600000000004</v>
      </c>
      <c r="M6582">
        <v>3087.15</v>
      </c>
      <c r="N6582" t="s">
        <v>13290</v>
      </c>
      <c r="O6582" t="s">
        <v>13289</v>
      </c>
      <c r="P6582" t="s">
        <v>49</v>
      </c>
      <c r="Q6582">
        <v>12.916499999999999</v>
      </c>
      <c r="R6582">
        <v>79.132499999999993</v>
      </c>
      <c r="S6582" t="s">
        <v>193</v>
      </c>
      <c r="T6582" t="s">
        <v>192</v>
      </c>
      <c r="U6582" t="s">
        <v>46</v>
      </c>
      <c r="V6582" t="s">
        <v>45</v>
      </c>
    </row>
    <row r="6583" spans="1:22">
      <c r="A6583" t="s">
        <v>13288</v>
      </c>
      <c r="B6583" s="2">
        <v>45534.802777777775</v>
      </c>
      <c r="C6583" s="2">
        <f t="shared" si="102"/>
        <v>45530</v>
      </c>
      <c r="D6583" t="s">
        <v>2242</v>
      </c>
      <c r="E6583" t="s">
        <v>13287</v>
      </c>
      <c r="F6583" t="s">
        <v>73</v>
      </c>
      <c r="G6583" t="s">
        <v>72</v>
      </c>
      <c r="H6583" t="s">
        <v>16</v>
      </c>
      <c r="I6583">
        <v>2</v>
      </c>
      <c r="J6583">
        <v>1459.43</v>
      </c>
      <c r="K6583">
        <v>1095.79</v>
      </c>
      <c r="L6583">
        <v>2918.86</v>
      </c>
      <c r="M6583">
        <v>2191.58</v>
      </c>
      <c r="N6583" t="s">
        <v>13286</v>
      </c>
      <c r="O6583" t="s">
        <v>13285</v>
      </c>
      <c r="P6583" t="s">
        <v>121</v>
      </c>
      <c r="Q6583">
        <v>9.9252000000000002</v>
      </c>
      <c r="R6583">
        <v>78.119799999999998</v>
      </c>
      <c r="S6583" t="s">
        <v>120</v>
      </c>
      <c r="T6583" t="s">
        <v>119</v>
      </c>
      <c r="U6583" t="s">
        <v>10</v>
      </c>
      <c r="V6583" t="s">
        <v>22</v>
      </c>
    </row>
    <row r="6584" spans="1:22">
      <c r="A6584" t="s">
        <v>13284</v>
      </c>
      <c r="B6584" s="2">
        <v>45116.418749999997</v>
      </c>
      <c r="C6584" s="2">
        <f t="shared" si="102"/>
        <v>45110</v>
      </c>
      <c r="D6584" t="s">
        <v>2237</v>
      </c>
      <c r="E6584" t="s">
        <v>2236</v>
      </c>
      <c r="F6584" t="s">
        <v>166</v>
      </c>
      <c r="G6584" t="s">
        <v>17</v>
      </c>
      <c r="H6584" t="s">
        <v>40</v>
      </c>
      <c r="I6584">
        <v>3</v>
      </c>
      <c r="J6584">
        <v>1753.22</v>
      </c>
      <c r="K6584">
        <v>1288.79</v>
      </c>
      <c r="L6584">
        <v>5259.66</v>
      </c>
      <c r="M6584">
        <v>3866.37</v>
      </c>
      <c r="N6584" t="s">
        <v>13283</v>
      </c>
      <c r="O6584" t="s">
        <v>13282</v>
      </c>
      <c r="P6584" t="s">
        <v>26</v>
      </c>
      <c r="Q6584">
        <v>11.0168</v>
      </c>
      <c r="R6584">
        <v>76.955799999999996</v>
      </c>
      <c r="S6584" t="s">
        <v>59</v>
      </c>
      <c r="T6584" t="s">
        <v>58</v>
      </c>
      <c r="U6584" t="s">
        <v>10</v>
      </c>
      <c r="V6584" t="s">
        <v>212</v>
      </c>
    </row>
    <row r="6585" spans="1:22">
      <c r="A6585" t="s">
        <v>13281</v>
      </c>
      <c r="B6585" s="2">
        <v>45079.481944444444</v>
      </c>
      <c r="C6585" s="2">
        <f t="shared" si="102"/>
        <v>45075</v>
      </c>
      <c r="D6585" t="s">
        <v>2232</v>
      </c>
      <c r="E6585" t="s">
        <v>6159</v>
      </c>
      <c r="F6585" t="s">
        <v>73</v>
      </c>
      <c r="G6585" t="s">
        <v>82</v>
      </c>
      <c r="H6585" t="s">
        <v>52</v>
      </c>
      <c r="I6585">
        <v>1</v>
      </c>
      <c r="J6585">
        <v>1407.95</v>
      </c>
      <c r="K6585">
        <v>872.22</v>
      </c>
      <c r="L6585">
        <v>1407.95</v>
      </c>
      <c r="M6585">
        <v>872.22</v>
      </c>
      <c r="N6585" t="s">
        <v>13280</v>
      </c>
      <c r="O6585" t="s">
        <v>13279</v>
      </c>
      <c r="P6585" t="s">
        <v>68</v>
      </c>
      <c r="Q6585">
        <v>11.34</v>
      </c>
      <c r="R6585">
        <v>77.717200000000005</v>
      </c>
      <c r="S6585" t="s">
        <v>326</v>
      </c>
      <c r="T6585" t="s">
        <v>325</v>
      </c>
      <c r="U6585" t="s">
        <v>46</v>
      </c>
      <c r="V6585" t="s">
        <v>9</v>
      </c>
    </row>
    <row r="6586" spans="1:22">
      <c r="A6586" t="s">
        <v>13278</v>
      </c>
      <c r="B6586" s="2">
        <v>45479.631944444445</v>
      </c>
      <c r="C6586" s="2">
        <f t="shared" si="102"/>
        <v>45474</v>
      </c>
      <c r="D6586" t="s">
        <v>2227</v>
      </c>
      <c r="E6586" t="s">
        <v>13277</v>
      </c>
      <c r="F6586" t="s">
        <v>166</v>
      </c>
      <c r="G6586" t="s">
        <v>53</v>
      </c>
      <c r="H6586" t="s">
        <v>52</v>
      </c>
      <c r="I6586">
        <v>4</v>
      </c>
      <c r="J6586">
        <v>1718.33</v>
      </c>
      <c r="K6586">
        <v>1170.45</v>
      </c>
      <c r="L6586">
        <v>6873.32</v>
      </c>
      <c r="M6586">
        <v>4681.8</v>
      </c>
      <c r="N6586" t="s">
        <v>13276</v>
      </c>
      <c r="O6586" t="s">
        <v>13275</v>
      </c>
      <c r="P6586" t="s">
        <v>26</v>
      </c>
      <c r="Q6586">
        <v>11.0168</v>
      </c>
      <c r="R6586">
        <v>76.955799999999996</v>
      </c>
      <c r="S6586" t="s">
        <v>214</v>
      </c>
      <c r="T6586" t="s">
        <v>213</v>
      </c>
      <c r="U6586" t="s">
        <v>46</v>
      </c>
      <c r="V6586" t="s">
        <v>9</v>
      </c>
    </row>
    <row r="6587" spans="1:22">
      <c r="A6587" t="s">
        <v>13274</v>
      </c>
      <c r="B6587" s="2">
        <v>45006.451388888891</v>
      </c>
      <c r="C6587" s="2">
        <f t="shared" si="102"/>
        <v>45005</v>
      </c>
      <c r="D6587" t="s">
        <v>2222</v>
      </c>
      <c r="E6587" t="s">
        <v>2221</v>
      </c>
      <c r="F6587" t="s">
        <v>83</v>
      </c>
      <c r="G6587" t="s">
        <v>115</v>
      </c>
      <c r="H6587" t="s">
        <v>29</v>
      </c>
      <c r="I6587">
        <v>1</v>
      </c>
      <c r="J6587">
        <v>1921.52</v>
      </c>
      <c r="K6587">
        <v>1384.05</v>
      </c>
      <c r="L6587">
        <v>1921.52</v>
      </c>
      <c r="M6587">
        <v>1384.05</v>
      </c>
      <c r="N6587" t="s">
        <v>13273</v>
      </c>
      <c r="O6587" t="s">
        <v>13272</v>
      </c>
      <c r="P6587" t="s">
        <v>112</v>
      </c>
      <c r="Q6587">
        <v>13.082700000000001</v>
      </c>
      <c r="R6587">
        <v>80.270700000000005</v>
      </c>
      <c r="S6587" t="s">
        <v>88</v>
      </c>
      <c r="T6587" t="s">
        <v>87</v>
      </c>
      <c r="U6587" t="s">
        <v>46</v>
      </c>
      <c r="V6587" t="s">
        <v>212</v>
      </c>
    </row>
    <row r="6588" spans="1:22">
      <c r="A6588" t="s">
        <v>13271</v>
      </c>
      <c r="B6588" s="2">
        <v>45393.479166666664</v>
      </c>
      <c r="C6588" s="2">
        <f t="shared" si="102"/>
        <v>45390</v>
      </c>
      <c r="D6588" t="s">
        <v>2217</v>
      </c>
      <c r="E6588" t="s">
        <v>9789</v>
      </c>
      <c r="F6588" t="s">
        <v>136</v>
      </c>
      <c r="G6588" t="s">
        <v>91</v>
      </c>
      <c r="H6588" t="s">
        <v>40</v>
      </c>
      <c r="I6588">
        <v>1</v>
      </c>
      <c r="J6588">
        <v>1450.07</v>
      </c>
      <c r="K6588">
        <v>909.36</v>
      </c>
      <c r="L6588">
        <v>1450.07</v>
      </c>
      <c r="M6588">
        <v>909.36</v>
      </c>
      <c r="N6588" t="s">
        <v>13270</v>
      </c>
      <c r="O6588" t="s">
        <v>13269</v>
      </c>
      <c r="P6588" t="s">
        <v>112</v>
      </c>
      <c r="Q6588">
        <v>13.082700000000001</v>
      </c>
      <c r="R6588">
        <v>80.270700000000005</v>
      </c>
      <c r="S6588" t="s">
        <v>326</v>
      </c>
      <c r="T6588" t="s">
        <v>325</v>
      </c>
      <c r="U6588" t="s">
        <v>57</v>
      </c>
      <c r="V6588" t="s">
        <v>22</v>
      </c>
    </row>
    <row r="6589" spans="1:22">
      <c r="A6589" t="s">
        <v>13268</v>
      </c>
      <c r="B6589" s="2">
        <v>45228.508333333331</v>
      </c>
      <c r="C6589" s="2">
        <f t="shared" si="102"/>
        <v>45222</v>
      </c>
      <c r="D6589" t="s">
        <v>2212</v>
      </c>
      <c r="E6589" t="s">
        <v>13267</v>
      </c>
      <c r="F6589" t="s">
        <v>166</v>
      </c>
      <c r="G6589" t="s">
        <v>41</v>
      </c>
      <c r="H6589" t="s">
        <v>40</v>
      </c>
      <c r="I6589">
        <v>2</v>
      </c>
      <c r="J6589">
        <v>2481.37</v>
      </c>
      <c r="K6589">
        <v>1740.18</v>
      </c>
      <c r="L6589">
        <v>4962.74</v>
      </c>
      <c r="M6589">
        <v>3480.36</v>
      </c>
      <c r="N6589" t="s">
        <v>13266</v>
      </c>
      <c r="O6589" t="s">
        <v>13265</v>
      </c>
      <c r="P6589" t="s">
        <v>60</v>
      </c>
      <c r="Q6589">
        <v>8.7139000000000006</v>
      </c>
      <c r="R6589">
        <v>77.756699999999995</v>
      </c>
      <c r="S6589" t="s">
        <v>537</v>
      </c>
      <c r="T6589" t="s">
        <v>536</v>
      </c>
      <c r="U6589" t="s">
        <v>46</v>
      </c>
      <c r="V6589" t="s">
        <v>9</v>
      </c>
    </row>
    <row r="6590" spans="1:22">
      <c r="A6590" t="s">
        <v>13264</v>
      </c>
      <c r="B6590" s="2">
        <v>45111.486805555556</v>
      </c>
      <c r="C6590" s="2">
        <f t="shared" si="102"/>
        <v>45110</v>
      </c>
      <c r="D6590" t="s">
        <v>2207</v>
      </c>
      <c r="E6590" t="s">
        <v>13263</v>
      </c>
      <c r="F6590" t="s">
        <v>18</v>
      </c>
      <c r="G6590" t="s">
        <v>82</v>
      </c>
      <c r="H6590" t="s">
        <v>52</v>
      </c>
      <c r="I6590">
        <v>1</v>
      </c>
      <c r="J6590">
        <v>1362.32</v>
      </c>
      <c r="K6590">
        <v>1172.72</v>
      </c>
      <c r="L6590">
        <v>1362.32</v>
      </c>
      <c r="M6590">
        <v>1172.72</v>
      </c>
      <c r="N6590" t="s">
        <v>13262</v>
      </c>
      <c r="O6590" t="s">
        <v>13261</v>
      </c>
      <c r="P6590" t="s">
        <v>121</v>
      </c>
      <c r="Q6590">
        <v>9.9252000000000002</v>
      </c>
      <c r="R6590">
        <v>78.119799999999998</v>
      </c>
      <c r="S6590" t="s">
        <v>153</v>
      </c>
      <c r="T6590" t="s">
        <v>152</v>
      </c>
      <c r="U6590" t="s">
        <v>77</v>
      </c>
      <c r="V6590" t="s">
        <v>212</v>
      </c>
    </row>
    <row r="6591" spans="1:22">
      <c r="A6591" t="s">
        <v>13260</v>
      </c>
      <c r="B6591" s="2">
        <v>45556.722916666666</v>
      </c>
      <c r="C6591" s="2">
        <f t="shared" si="102"/>
        <v>45551</v>
      </c>
      <c r="D6591" t="s">
        <v>2202</v>
      </c>
      <c r="E6591" t="s">
        <v>13259</v>
      </c>
      <c r="F6591" t="s">
        <v>201</v>
      </c>
      <c r="G6591" t="s">
        <v>53</v>
      </c>
      <c r="H6591" t="s">
        <v>63</v>
      </c>
      <c r="I6591">
        <v>2</v>
      </c>
      <c r="J6591">
        <v>265.81</v>
      </c>
      <c r="K6591">
        <v>232.45</v>
      </c>
      <c r="L6591">
        <v>531.62</v>
      </c>
      <c r="M6591">
        <v>464.9</v>
      </c>
      <c r="N6591" t="s">
        <v>13258</v>
      </c>
      <c r="O6591" t="s">
        <v>13257</v>
      </c>
      <c r="P6591" t="s">
        <v>121</v>
      </c>
      <c r="Q6591">
        <v>9.9252000000000002</v>
      </c>
      <c r="R6591">
        <v>78.119799999999998</v>
      </c>
      <c r="S6591" t="s">
        <v>295</v>
      </c>
      <c r="T6591" t="s">
        <v>294</v>
      </c>
      <c r="U6591" t="s">
        <v>77</v>
      </c>
      <c r="V6591" t="s">
        <v>9</v>
      </c>
    </row>
    <row r="6592" spans="1:22">
      <c r="A6592" t="s">
        <v>13256</v>
      </c>
      <c r="B6592" s="2">
        <v>45474.619444444441</v>
      </c>
      <c r="C6592" s="2">
        <f t="shared" si="102"/>
        <v>45474</v>
      </c>
      <c r="D6592" t="s">
        <v>2197</v>
      </c>
      <c r="E6592" t="s">
        <v>4232</v>
      </c>
      <c r="F6592" t="s">
        <v>64</v>
      </c>
      <c r="G6592" t="s">
        <v>41</v>
      </c>
      <c r="H6592" t="s">
        <v>63</v>
      </c>
      <c r="I6592">
        <v>1</v>
      </c>
      <c r="J6592">
        <v>1166.32</v>
      </c>
      <c r="K6592">
        <v>916.09</v>
      </c>
      <c r="L6592">
        <v>1166.32</v>
      </c>
      <c r="M6592">
        <v>916.09</v>
      </c>
      <c r="N6592" t="s">
        <v>13255</v>
      </c>
      <c r="O6592" t="s">
        <v>13254</v>
      </c>
      <c r="P6592" t="s">
        <v>49</v>
      </c>
      <c r="Q6592">
        <v>12.916499999999999</v>
      </c>
      <c r="R6592">
        <v>79.132499999999993</v>
      </c>
      <c r="S6592" t="s">
        <v>616</v>
      </c>
      <c r="T6592" t="s">
        <v>615</v>
      </c>
      <c r="U6592" t="s">
        <v>57</v>
      </c>
      <c r="V6592" t="s">
        <v>9</v>
      </c>
    </row>
    <row r="6593" spans="1:22">
      <c r="A6593" t="s">
        <v>13253</v>
      </c>
      <c r="B6593" s="2">
        <v>45439.832638888889</v>
      </c>
      <c r="C6593" s="2">
        <f t="shared" si="102"/>
        <v>45439</v>
      </c>
      <c r="D6593" t="s">
        <v>2192</v>
      </c>
      <c r="E6593" t="s">
        <v>13252</v>
      </c>
      <c r="F6593" t="s">
        <v>136</v>
      </c>
      <c r="G6593" t="s">
        <v>106</v>
      </c>
      <c r="H6593" t="s">
        <v>40</v>
      </c>
      <c r="I6593">
        <v>3</v>
      </c>
      <c r="J6593">
        <v>523.9</v>
      </c>
      <c r="K6593">
        <v>417.14</v>
      </c>
      <c r="L6593">
        <v>1571.7</v>
      </c>
      <c r="M6593">
        <v>1251.42</v>
      </c>
      <c r="N6593" t="s">
        <v>13251</v>
      </c>
      <c r="O6593" t="s">
        <v>13250</v>
      </c>
      <c r="P6593" t="s">
        <v>26</v>
      </c>
      <c r="Q6593">
        <v>11.0168</v>
      </c>
      <c r="R6593">
        <v>76.955799999999996</v>
      </c>
      <c r="S6593" t="s">
        <v>103</v>
      </c>
      <c r="T6593" t="s">
        <v>102</v>
      </c>
      <c r="U6593" t="s">
        <v>23</v>
      </c>
      <c r="V6593" t="s">
        <v>45</v>
      </c>
    </row>
    <row r="6594" spans="1:22">
      <c r="A6594" t="s">
        <v>13249</v>
      </c>
      <c r="B6594" s="2">
        <v>45542.740972222222</v>
      </c>
      <c r="C6594" s="2">
        <f t="shared" si="102"/>
        <v>45537</v>
      </c>
      <c r="D6594" t="s">
        <v>2187</v>
      </c>
      <c r="E6594" t="s">
        <v>13248</v>
      </c>
      <c r="F6594" t="s">
        <v>31</v>
      </c>
      <c r="G6594" t="s">
        <v>30</v>
      </c>
      <c r="H6594" t="s">
        <v>52</v>
      </c>
      <c r="I6594">
        <v>1</v>
      </c>
      <c r="J6594">
        <v>921.65</v>
      </c>
      <c r="K6594">
        <v>825.04</v>
      </c>
      <c r="L6594">
        <v>921.65</v>
      </c>
      <c r="M6594">
        <v>825.04</v>
      </c>
      <c r="N6594" t="s">
        <v>13247</v>
      </c>
      <c r="O6594" t="s">
        <v>13246</v>
      </c>
      <c r="P6594" t="s">
        <v>37</v>
      </c>
      <c r="Q6594">
        <v>10.7905</v>
      </c>
      <c r="R6594">
        <v>78.704700000000003</v>
      </c>
      <c r="S6594" t="s">
        <v>454</v>
      </c>
      <c r="T6594" t="s">
        <v>453</v>
      </c>
      <c r="U6594" t="s">
        <v>46</v>
      </c>
      <c r="V6594" t="s">
        <v>45</v>
      </c>
    </row>
    <row r="6595" spans="1:22">
      <c r="A6595" t="s">
        <v>13245</v>
      </c>
      <c r="B6595" s="2">
        <v>45511.619444444441</v>
      </c>
      <c r="C6595" s="2">
        <f t="shared" ref="C6595:C6658" si="103">INT(B6595) - WEEKDAY(INT(B6595), 2) + 1</f>
        <v>45509</v>
      </c>
      <c r="D6595" t="s">
        <v>2182</v>
      </c>
      <c r="E6595" t="s">
        <v>13244</v>
      </c>
      <c r="F6595" t="s">
        <v>83</v>
      </c>
      <c r="G6595" t="s">
        <v>72</v>
      </c>
      <c r="H6595" t="s">
        <v>40</v>
      </c>
      <c r="I6595">
        <v>1</v>
      </c>
      <c r="J6595">
        <v>922.67</v>
      </c>
      <c r="K6595">
        <v>754.78</v>
      </c>
      <c r="L6595">
        <v>922.67</v>
      </c>
      <c r="M6595">
        <v>754.78</v>
      </c>
      <c r="N6595" t="s">
        <v>13243</v>
      </c>
      <c r="O6595" t="s">
        <v>13242</v>
      </c>
      <c r="P6595" t="s">
        <v>49</v>
      </c>
      <c r="Q6595">
        <v>12.916499999999999</v>
      </c>
      <c r="R6595">
        <v>79.132499999999993</v>
      </c>
      <c r="S6595" t="s">
        <v>12</v>
      </c>
      <c r="T6595" t="s">
        <v>11</v>
      </c>
      <c r="U6595" t="s">
        <v>23</v>
      </c>
      <c r="V6595" t="s">
        <v>9</v>
      </c>
    </row>
    <row r="6596" spans="1:22">
      <c r="A6596" t="s">
        <v>13241</v>
      </c>
      <c r="B6596" s="2">
        <v>45070.535416666666</v>
      </c>
      <c r="C6596" s="2">
        <f t="shared" si="103"/>
        <v>45068</v>
      </c>
      <c r="D6596" t="s">
        <v>2177</v>
      </c>
      <c r="E6596" t="s">
        <v>9760</v>
      </c>
      <c r="F6596" t="s">
        <v>31</v>
      </c>
      <c r="G6596" t="s">
        <v>106</v>
      </c>
      <c r="H6596" t="s">
        <v>71</v>
      </c>
      <c r="I6596">
        <v>1</v>
      </c>
      <c r="J6596">
        <v>679.14</v>
      </c>
      <c r="K6596">
        <v>446.65</v>
      </c>
      <c r="L6596">
        <v>679.14</v>
      </c>
      <c r="M6596">
        <v>446.65</v>
      </c>
      <c r="N6596" t="s">
        <v>13240</v>
      </c>
      <c r="O6596" t="s">
        <v>13239</v>
      </c>
      <c r="P6596" t="s">
        <v>60</v>
      </c>
      <c r="Q6596">
        <v>8.7139000000000006</v>
      </c>
      <c r="R6596">
        <v>77.756699999999995</v>
      </c>
      <c r="S6596" t="s">
        <v>283</v>
      </c>
      <c r="T6596" t="s">
        <v>282</v>
      </c>
      <c r="U6596" t="s">
        <v>46</v>
      </c>
      <c r="V6596" t="s">
        <v>22</v>
      </c>
    </row>
    <row r="6597" spans="1:22">
      <c r="A6597" t="s">
        <v>13238</v>
      </c>
      <c r="B6597" s="2">
        <v>45564.77847222222</v>
      </c>
      <c r="C6597" s="2">
        <f t="shared" si="103"/>
        <v>45558</v>
      </c>
      <c r="D6597" t="s">
        <v>2172</v>
      </c>
      <c r="E6597" t="s">
        <v>4213</v>
      </c>
      <c r="F6597" t="s">
        <v>83</v>
      </c>
      <c r="G6597" t="s">
        <v>41</v>
      </c>
      <c r="H6597" t="s">
        <v>52</v>
      </c>
      <c r="I6597">
        <v>1</v>
      </c>
      <c r="J6597">
        <v>787.18</v>
      </c>
      <c r="K6597">
        <v>555.78</v>
      </c>
      <c r="L6597">
        <v>787.18</v>
      </c>
      <c r="M6597">
        <v>555.78</v>
      </c>
      <c r="N6597" t="s">
        <v>13237</v>
      </c>
      <c r="O6597" t="s">
        <v>13236</v>
      </c>
      <c r="P6597" t="s">
        <v>26</v>
      </c>
      <c r="Q6597">
        <v>11.0168</v>
      </c>
      <c r="R6597">
        <v>76.955799999999996</v>
      </c>
      <c r="S6597" t="s">
        <v>257</v>
      </c>
      <c r="T6597" t="s">
        <v>256</v>
      </c>
      <c r="U6597" t="s">
        <v>77</v>
      </c>
      <c r="V6597" t="s">
        <v>9</v>
      </c>
    </row>
    <row r="6598" spans="1:22">
      <c r="A6598" t="s">
        <v>13235</v>
      </c>
      <c r="B6598" s="2">
        <v>45019.801388888889</v>
      </c>
      <c r="C6598" s="2">
        <f t="shared" si="103"/>
        <v>45019</v>
      </c>
      <c r="D6598" t="s">
        <v>2167</v>
      </c>
      <c r="E6598" t="s">
        <v>13234</v>
      </c>
      <c r="F6598" t="s">
        <v>136</v>
      </c>
      <c r="G6598" t="s">
        <v>91</v>
      </c>
      <c r="H6598" t="s">
        <v>63</v>
      </c>
      <c r="I6598">
        <v>3</v>
      </c>
      <c r="J6598">
        <v>1845.3</v>
      </c>
      <c r="K6598">
        <v>1403.2</v>
      </c>
      <c r="L6598">
        <v>5535.9</v>
      </c>
      <c r="M6598">
        <v>4209.6000000000004</v>
      </c>
      <c r="N6598" t="s">
        <v>13233</v>
      </c>
      <c r="O6598" t="s">
        <v>13232</v>
      </c>
      <c r="P6598" t="s">
        <v>49</v>
      </c>
      <c r="Q6598">
        <v>12.916499999999999</v>
      </c>
      <c r="R6598">
        <v>79.132499999999993</v>
      </c>
      <c r="S6598" t="s">
        <v>153</v>
      </c>
      <c r="T6598" t="s">
        <v>152</v>
      </c>
      <c r="U6598" t="s">
        <v>10</v>
      </c>
      <c r="V6598" t="s">
        <v>9</v>
      </c>
    </row>
    <row r="6599" spans="1:22">
      <c r="A6599" t="s">
        <v>13231</v>
      </c>
      <c r="B6599" s="2">
        <v>44930.872916666667</v>
      </c>
      <c r="C6599" s="2">
        <f t="shared" si="103"/>
        <v>44928</v>
      </c>
      <c r="D6599" t="s">
        <v>2162</v>
      </c>
      <c r="E6599" t="s">
        <v>9748</v>
      </c>
      <c r="F6599" t="s">
        <v>18</v>
      </c>
      <c r="G6599" t="s">
        <v>17</v>
      </c>
      <c r="H6599" t="s">
        <v>29</v>
      </c>
      <c r="I6599">
        <v>3</v>
      </c>
      <c r="J6599">
        <v>356.04</v>
      </c>
      <c r="K6599">
        <v>224.23</v>
      </c>
      <c r="L6599">
        <v>1068.1199999999999</v>
      </c>
      <c r="M6599">
        <v>672.69</v>
      </c>
      <c r="N6599" t="s">
        <v>13230</v>
      </c>
      <c r="O6599" t="s">
        <v>13229</v>
      </c>
      <c r="P6599" t="s">
        <v>68</v>
      </c>
      <c r="Q6599">
        <v>11.34</v>
      </c>
      <c r="R6599">
        <v>77.717200000000005</v>
      </c>
      <c r="S6599" t="s">
        <v>906</v>
      </c>
      <c r="T6599" t="s">
        <v>905</v>
      </c>
      <c r="U6599" t="s">
        <v>57</v>
      </c>
      <c r="V6599" t="s">
        <v>45</v>
      </c>
    </row>
    <row r="6600" spans="1:22">
      <c r="A6600" t="s">
        <v>13228</v>
      </c>
      <c r="B6600" s="2">
        <v>45086.878472222219</v>
      </c>
      <c r="C6600" s="2">
        <f t="shared" si="103"/>
        <v>45082</v>
      </c>
      <c r="D6600" t="s">
        <v>2157</v>
      </c>
      <c r="E6600" t="s">
        <v>11523</v>
      </c>
      <c r="F6600" t="s">
        <v>166</v>
      </c>
      <c r="G6600" t="s">
        <v>72</v>
      </c>
      <c r="H6600" t="s">
        <v>63</v>
      </c>
      <c r="I6600">
        <v>2</v>
      </c>
      <c r="J6600">
        <v>2251.7199999999998</v>
      </c>
      <c r="K6600">
        <v>1606.29</v>
      </c>
      <c r="L6600">
        <v>4503.4399999999996</v>
      </c>
      <c r="M6600">
        <v>3212.58</v>
      </c>
      <c r="N6600" t="s">
        <v>13227</v>
      </c>
      <c r="O6600" t="s">
        <v>13226</v>
      </c>
      <c r="P6600" t="s">
        <v>68</v>
      </c>
      <c r="Q6600">
        <v>11.34</v>
      </c>
      <c r="R6600">
        <v>77.717200000000005</v>
      </c>
      <c r="S6600" t="s">
        <v>36</v>
      </c>
      <c r="T6600" t="s">
        <v>35</v>
      </c>
      <c r="U6600" t="s">
        <v>46</v>
      </c>
      <c r="V6600" t="s">
        <v>9</v>
      </c>
    </row>
    <row r="6601" spans="1:22">
      <c r="A6601" t="s">
        <v>13225</v>
      </c>
      <c r="B6601" s="2">
        <v>45118.779166666667</v>
      </c>
      <c r="C6601" s="2">
        <f t="shared" si="103"/>
        <v>45117</v>
      </c>
      <c r="D6601" t="s">
        <v>2152</v>
      </c>
      <c r="E6601" t="s">
        <v>11519</v>
      </c>
      <c r="F6601" t="s">
        <v>136</v>
      </c>
      <c r="G6601" t="s">
        <v>82</v>
      </c>
      <c r="H6601" t="s">
        <v>71</v>
      </c>
      <c r="I6601">
        <v>3</v>
      </c>
      <c r="J6601">
        <v>1778.13</v>
      </c>
      <c r="K6601">
        <v>1249.44</v>
      </c>
      <c r="L6601">
        <v>5334.39</v>
      </c>
      <c r="M6601">
        <v>3748.32</v>
      </c>
      <c r="N6601" t="s">
        <v>13224</v>
      </c>
      <c r="O6601" t="s">
        <v>13223</v>
      </c>
      <c r="P6601" t="s">
        <v>26</v>
      </c>
      <c r="Q6601">
        <v>11.0168</v>
      </c>
      <c r="R6601">
        <v>76.955799999999996</v>
      </c>
      <c r="S6601" t="s">
        <v>486</v>
      </c>
      <c r="T6601" t="s">
        <v>485</v>
      </c>
      <c r="U6601" t="s">
        <v>10</v>
      </c>
      <c r="V6601" t="s">
        <v>45</v>
      </c>
    </row>
    <row r="6602" spans="1:22">
      <c r="A6602" t="s">
        <v>13222</v>
      </c>
      <c r="B6602" s="2">
        <v>45129.658333333333</v>
      </c>
      <c r="C6602" s="2">
        <f t="shared" si="103"/>
        <v>45124</v>
      </c>
      <c r="D6602" t="s">
        <v>2147</v>
      </c>
      <c r="E6602" t="s">
        <v>4195</v>
      </c>
      <c r="F6602" t="s">
        <v>18</v>
      </c>
      <c r="G6602" t="s">
        <v>82</v>
      </c>
      <c r="H6602" t="s">
        <v>52</v>
      </c>
      <c r="I6602">
        <v>2</v>
      </c>
      <c r="J6602">
        <v>1609.64</v>
      </c>
      <c r="K6602">
        <v>1043.8800000000001</v>
      </c>
      <c r="L6602">
        <v>3219.28</v>
      </c>
      <c r="M6602">
        <v>2087.7600000000002</v>
      </c>
      <c r="N6602" t="s">
        <v>13221</v>
      </c>
      <c r="O6602" t="s">
        <v>13220</v>
      </c>
      <c r="P6602" t="s">
        <v>68</v>
      </c>
      <c r="Q6602">
        <v>11.34</v>
      </c>
      <c r="R6602">
        <v>77.717200000000005</v>
      </c>
      <c r="S6602" t="s">
        <v>454</v>
      </c>
      <c r="T6602" t="s">
        <v>453</v>
      </c>
      <c r="U6602" t="s">
        <v>57</v>
      </c>
      <c r="V6602" t="s">
        <v>9</v>
      </c>
    </row>
    <row r="6603" spans="1:22">
      <c r="A6603" t="s">
        <v>13219</v>
      </c>
      <c r="B6603" s="2">
        <v>44976.517361111109</v>
      </c>
      <c r="C6603" s="2">
        <f t="shared" si="103"/>
        <v>44970</v>
      </c>
      <c r="D6603" t="s">
        <v>2142</v>
      </c>
      <c r="E6603" t="s">
        <v>13218</v>
      </c>
      <c r="F6603" t="s">
        <v>64</v>
      </c>
      <c r="G6603" t="s">
        <v>41</v>
      </c>
      <c r="H6603" t="s">
        <v>52</v>
      </c>
      <c r="I6603">
        <v>1</v>
      </c>
      <c r="J6603">
        <v>2195.66</v>
      </c>
      <c r="K6603">
        <v>1680.65</v>
      </c>
      <c r="L6603">
        <v>2195.66</v>
      </c>
      <c r="M6603">
        <v>1680.65</v>
      </c>
      <c r="N6603" t="s">
        <v>13217</v>
      </c>
      <c r="O6603" t="s">
        <v>13216</v>
      </c>
      <c r="P6603" t="s">
        <v>60</v>
      </c>
      <c r="Q6603">
        <v>8.7139000000000006</v>
      </c>
      <c r="R6603">
        <v>77.756699999999995</v>
      </c>
      <c r="S6603" t="s">
        <v>340</v>
      </c>
      <c r="T6603" t="s">
        <v>339</v>
      </c>
      <c r="U6603" t="s">
        <v>23</v>
      </c>
      <c r="V6603" t="s">
        <v>45</v>
      </c>
    </row>
    <row r="6604" spans="1:22">
      <c r="A6604" t="s">
        <v>13215</v>
      </c>
      <c r="B6604" s="2">
        <v>45156.914583333331</v>
      </c>
      <c r="C6604" s="2">
        <f t="shared" si="103"/>
        <v>45152</v>
      </c>
      <c r="D6604" t="s">
        <v>2137</v>
      </c>
      <c r="E6604" t="s">
        <v>11509</v>
      </c>
      <c r="F6604" t="s">
        <v>201</v>
      </c>
      <c r="G6604" t="s">
        <v>115</v>
      </c>
      <c r="H6604" t="s">
        <v>40</v>
      </c>
      <c r="I6604">
        <v>2</v>
      </c>
      <c r="J6604">
        <v>2197.38</v>
      </c>
      <c r="K6604">
        <v>1765.72</v>
      </c>
      <c r="L6604">
        <v>4394.76</v>
      </c>
      <c r="M6604">
        <v>3531.44</v>
      </c>
      <c r="N6604" t="s">
        <v>13214</v>
      </c>
      <c r="O6604" t="s">
        <v>13213</v>
      </c>
      <c r="P6604" t="s">
        <v>60</v>
      </c>
      <c r="Q6604">
        <v>8.7139000000000006</v>
      </c>
      <c r="R6604">
        <v>77.756699999999995</v>
      </c>
      <c r="S6604" t="s">
        <v>214</v>
      </c>
      <c r="T6604" t="s">
        <v>213</v>
      </c>
      <c r="U6604" t="s">
        <v>57</v>
      </c>
      <c r="V6604" t="s">
        <v>9</v>
      </c>
    </row>
    <row r="6605" spans="1:22">
      <c r="A6605" t="s">
        <v>13212</v>
      </c>
      <c r="B6605" s="2">
        <v>45105.877083333333</v>
      </c>
      <c r="C6605" s="2">
        <f t="shared" si="103"/>
        <v>45103</v>
      </c>
      <c r="D6605" t="s">
        <v>2132</v>
      </c>
      <c r="E6605" t="s">
        <v>4183</v>
      </c>
      <c r="F6605" t="s">
        <v>136</v>
      </c>
      <c r="G6605" t="s">
        <v>53</v>
      </c>
      <c r="H6605" t="s">
        <v>71</v>
      </c>
      <c r="I6605">
        <v>3</v>
      </c>
      <c r="J6605">
        <v>276.62</v>
      </c>
      <c r="K6605">
        <v>172.92</v>
      </c>
      <c r="L6605">
        <v>829.86</v>
      </c>
      <c r="M6605">
        <v>518.76</v>
      </c>
      <c r="N6605" t="s">
        <v>13211</v>
      </c>
      <c r="O6605" t="s">
        <v>13210</v>
      </c>
      <c r="P6605" t="s">
        <v>60</v>
      </c>
      <c r="Q6605">
        <v>8.7139000000000006</v>
      </c>
      <c r="R6605">
        <v>77.756699999999995</v>
      </c>
      <c r="S6605" t="s">
        <v>513</v>
      </c>
      <c r="T6605" t="s">
        <v>512</v>
      </c>
      <c r="U6605" t="s">
        <v>10</v>
      </c>
      <c r="V6605" t="s">
        <v>9</v>
      </c>
    </row>
    <row r="6606" spans="1:22">
      <c r="A6606" t="s">
        <v>13209</v>
      </c>
      <c r="B6606" s="2">
        <v>45381.632638888892</v>
      </c>
      <c r="C6606" s="2">
        <f t="shared" si="103"/>
        <v>45376</v>
      </c>
      <c r="D6606" t="s">
        <v>2127</v>
      </c>
      <c r="E6606" t="s">
        <v>4179</v>
      </c>
      <c r="F6606" t="s">
        <v>136</v>
      </c>
      <c r="G6606" t="s">
        <v>17</v>
      </c>
      <c r="H6606" t="s">
        <v>29</v>
      </c>
      <c r="I6606">
        <v>2</v>
      </c>
      <c r="J6606">
        <v>832.55</v>
      </c>
      <c r="K6606">
        <v>663.96</v>
      </c>
      <c r="L6606">
        <v>1665.1</v>
      </c>
      <c r="M6606">
        <v>1327.92</v>
      </c>
      <c r="N6606" t="s">
        <v>13208</v>
      </c>
      <c r="O6606" t="s">
        <v>13207</v>
      </c>
      <c r="P6606" t="s">
        <v>112</v>
      </c>
      <c r="Q6606">
        <v>13.082700000000001</v>
      </c>
      <c r="R6606">
        <v>80.270700000000005</v>
      </c>
      <c r="S6606" t="s">
        <v>326</v>
      </c>
      <c r="T6606" t="s">
        <v>325</v>
      </c>
      <c r="U6606" t="s">
        <v>46</v>
      </c>
      <c r="V6606" t="s">
        <v>9</v>
      </c>
    </row>
    <row r="6607" spans="1:22">
      <c r="A6607" t="s">
        <v>13206</v>
      </c>
      <c r="B6607" s="2">
        <v>45276.584027777775</v>
      </c>
      <c r="C6607" s="2">
        <f t="shared" si="103"/>
        <v>45271</v>
      </c>
      <c r="D6607" t="s">
        <v>2122</v>
      </c>
      <c r="E6607" t="s">
        <v>2121</v>
      </c>
      <c r="F6607" t="s">
        <v>18</v>
      </c>
      <c r="G6607" t="s">
        <v>17</v>
      </c>
      <c r="H6607" t="s">
        <v>40</v>
      </c>
      <c r="I6607">
        <v>1</v>
      </c>
      <c r="J6607">
        <v>1781.22</v>
      </c>
      <c r="K6607">
        <v>1175.46</v>
      </c>
      <c r="L6607">
        <v>1781.22</v>
      </c>
      <c r="M6607">
        <v>1175.46</v>
      </c>
      <c r="N6607" t="s">
        <v>13205</v>
      </c>
      <c r="O6607" t="s">
        <v>13204</v>
      </c>
      <c r="P6607" t="s">
        <v>13</v>
      </c>
      <c r="Q6607">
        <v>11.664300000000001</v>
      </c>
      <c r="R6607">
        <v>78.146000000000001</v>
      </c>
      <c r="S6607" t="s">
        <v>486</v>
      </c>
      <c r="T6607" t="s">
        <v>485</v>
      </c>
      <c r="U6607" t="s">
        <v>46</v>
      </c>
      <c r="V6607" t="s">
        <v>22</v>
      </c>
    </row>
    <row r="6608" spans="1:22">
      <c r="A6608" t="s">
        <v>13203</v>
      </c>
      <c r="B6608" s="2">
        <v>45418.851388888892</v>
      </c>
      <c r="C6608" s="2">
        <f t="shared" si="103"/>
        <v>45418</v>
      </c>
      <c r="D6608" t="s">
        <v>2117</v>
      </c>
      <c r="E6608" t="s">
        <v>4172</v>
      </c>
      <c r="F6608" t="s">
        <v>31</v>
      </c>
      <c r="G6608" t="s">
        <v>53</v>
      </c>
      <c r="H6608" t="s">
        <v>40</v>
      </c>
      <c r="I6608">
        <v>4</v>
      </c>
      <c r="J6608">
        <v>1479.26</v>
      </c>
      <c r="K6608">
        <v>905.09</v>
      </c>
      <c r="L6608">
        <v>5917.04</v>
      </c>
      <c r="M6608">
        <v>3620.36</v>
      </c>
      <c r="N6608" t="s">
        <v>13202</v>
      </c>
      <c r="O6608" t="s">
        <v>13201</v>
      </c>
      <c r="P6608" t="s">
        <v>26</v>
      </c>
      <c r="Q6608">
        <v>11.0168</v>
      </c>
      <c r="R6608">
        <v>76.955799999999996</v>
      </c>
      <c r="S6608" t="s">
        <v>103</v>
      </c>
      <c r="T6608" t="s">
        <v>102</v>
      </c>
      <c r="U6608" t="s">
        <v>46</v>
      </c>
      <c r="V6608" t="s">
        <v>22</v>
      </c>
    </row>
    <row r="6609" spans="1:22">
      <c r="A6609" t="s">
        <v>13200</v>
      </c>
      <c r="B6609" s="2">
        <v>45059.524305555555</v>
      </c>
      <c r="C6609" s="2">
        <f t="shared" si="103"/>
        <v>45054</v>
      </c>
      <c r="D6609" t="s">
        <v>2112</v>
      </c>
      <c r="E6609" t="s">
        <v>4168</v>
      </c>
      <c r="F6609" t="s">
        <v>73</v>
      </c>
      <c r="G6609" t="s">
        <v>82</v>
      </c>
      <c r="H6609" t="s">
        <v>16</v>
      </c>
      <c r="I6609">
        <v>1</v>
      </c>
      <c r="J6609">
        <v>683.9</v>
      </c>
      <c r="K6609">
        <v>558.55999999999995</v>
      </c>
      <c r="L6609">
        <v>683.9</v>
      </c>
      <c r="M6609">
        <v>558.55999999999995</v>
      </c>
      <c r="N6609" t="s">
        <v>13199</v>
      </c>
      <c r="O6609" t="s">
        <v>13198</v>
      </c>
      <c r="P6609" t="s">
        <v>37</v>
      </c>
      <c r="Q6609">
        <v>10.7905</v>
      </c>
      <c r="R6609">
        <v>78.704700000000003</v>
      </c>
      <c r="S6609" t="s">
        <v>326</v>
      </c>
      <c r="T6609" t="s">
        <v>325</v>
      </c>
      <c r="U6609" t="s">
        <v>46</v>
      </c>
      <c r="V6609" t="s">
        <v>22</v>
      </c>
    </row>
    <row r="6610" spans="1:22">
      <c r="A6610" t="s">
        <v>13197</v>
      </c>
      <c r="B6610" s="2">
        <v>45359.443749999999</v>
      </c>
      <c r="C6610" s="2">
        <f t="shared" si="103"/>
        <v>45355</v>
      </c>
      <c r="D6610" t="s">
        <v>2107</v>
      </c>
      <c r="E6610" t="s">
        <v>13196</v>
      </c>
      <c r="F6610" t="s">
        <v>64</v>
      </c>
      <c r="G6610" t="s">
        <v>91</v>
      </c>
      <c r="H6610" t="s">
        <v>16</v>
      </c>
      <c r="I6610">
        <v>2</v>
      </c>
      <c r="J6610">
        <v>1149.24</v>
      </c>
      <c r="K6610">
        <v>731.61</v>
      </c>
      <c r="L6610">
        <v>2298.48</v>
      </c>
      <c r="M6610">
        <v>1463.22</v>
      </c>
      <c r="N6610" t="s">
        <v>13195</v>
      </c>
      <c r="O6610" t="s">
        <v>13194</v>
      </c>
      <c r="P6610" t="s">
        <v>121</v>
      </c>
      <c r="Q6610">
        <v>9.9252000000000002</v>
      </c>
      <c r="R6610">
        <v>78.119799999999998</v>
      </c>
      <c r="S6610" t="s">
        <v>12</v>
      </c>
      <c r="T6610" t="s">
        <v>11</v>
      </c>
      <c r="U6610" t="s">
        <v>77</v>
      </c>
      <c r="V6610" t="s">
        <v>45</v>
      </c>
    </row>
    <row r="6611" spans="1:22">
      <c r="A6611" t="s">
        <v>13193</v>
      </c>
      <c r="B6611" s="2">
        <v>45235.642361111109</v>
      </c>
      <c r="C6611" s="2">
        <f t="shared" si="103"/>
        <v>45229</v>
      </c>
      <c r="D6611" t="s">
        <v>2102</v>
      </c>
      <c r="E6611" t="s">
        <v>9703</v>
      </c>
      <c r="F6611" t="s">
        <v>201</v>
      </c>
      <c r="G6611" t="s">
        <v>82</v>
      </c>
      <c r="H6611" t="s">
        <v>63</v>
      </c>
      <c r="I6611">
        <v>2</v>
      </c>
      <c r="J6611">
        <v>575.04999999999995</v>
      </c>
      <c r="K6611">
        <v>480.32</v>
      </c>
      <c r="L6611">
        <v>1150.0999999999999</v>
      </c>
      <c r="M6611">
        <v>960.64</v>
      </c>
      <c r="N6611" t="s">
        <v>13192</v>
      </c>
      <c r="O6611" t="s">
        <v>13191</v>
      </c>
      <c r="P6611" t="s">
        <v>112</v>
      </c>
      <c r="Q6611">
        <v>13.082700000000001</v>
      </c>
      <c r="R6611">
        <v>80.270700000000005</v>
      </c>
      <c r="S6611" t="s">
        <v>352</v>
      </c>
      <c r="T6611" t="s">
        <v>351</v>
      </c>
      <c r="U6611" t="s">
        <v>77</v>
      </c>
      <c r="V6611" t="s">
        <v>45</v>
      </c>
    </row>
    <row r="6612" spans="1:22">
      <c r="A6612" t="s">
        <v>13190</v>
      </c>
      <c r="B6612" s="2">
        <v>45548.831250000003</v>
      </c>
      <c r="C6612" s="2">
        <f t="shared" si="103"/>
        <v>45544</v>
      </c>
      <c r="D6612" t="s">
        <v>2097</v>
      </c>
      <c r="E6612" t="s">
        <v>2096</v>
      </c>
      <c r="F6612" t="s">
        <v>73</v>
      </c>
      <c r="G6612" t="s">
        <v>115</v>
      </c>
      <c r="H6612" t="s">
        <v>71</v>
      </c>
      <c r="I6612">
        <v>4</v>
      </c>
      <c r="J6612">
        <v>839.56</v>
      </c>
      <c r="K6612">
        <v>546.41999999999996</v>
      </c>
      <c r="L6612">
        <v>3358.24</v>
      </c>
      <c r="M6612">
        <v>2185.6799999999998</v>
      </c>
      <c r="N6612" t="s">
        <v>13189</v>
      </c>
      <c r="O6612" t="s">
        <v>13188</v>
      </c>
      <c r="P6612" t="s">
        <v>68</v>
      </c>
      <c r="Q6612">
        <v>11.34</v>
      </c>
      <c r="R6612">
        <v>77.717200000000005</v>
      </c>
      <c r="S6612" t="s">
        <v>333</v>
      </c>
      <c r="T6612" t="s">
        <v>332</v>
      </c>
      <c r="U6612" t="s">
        <v>10</v>
      </c>
      <c r="V6612" t="s">
        <v>9</v>
      </c>
    </row>
    <row r="6613" spans="1:22">
      <c r="A6613" t="s">
        <v>13187</v>
      </c>
      <c r="B6613" s="2">
        <v>45090.506249999999</v>
      </c>
      <c r="C6613" s="2">
        <f t="shared" si="103"/>
        <v>45089</v>
      </c>
      <c r="D6613" t="s">
        <v>2092</v>
      </c>
      <c r="E6613" t="s">
        <v>13186</v>
      </c>
      <c r="F6613" t="s">
        <v>166</v>
      </c>
      <c r="G6613" t="s">
        <v>53</v>
      </c>
      <c r="H6613" t="s">
        <v>52</v>
      </c>
      <c r="I6613">
        <v>1</v>
      </c>
      <c r="J6613">
        <v>652.52</v>
      </c>
      <c r="K6613">
        <v>396.88</v>
      </c>
      <c r="L6613">
        <v>652.52</v>
      </c>
      <c r="M6613">
        <v>396.88</v>
      </c>
      <c r="N6613" t="s">
        <v>13185</v>
      </c>
      <c r="O6613" t="s">
        <v>13184</v>
      </c>
      <c r="P6613" t="s">
        <v>121</v>
      </c>
      <c r="Q6613">
        <v>9.9252000000000002</v>
      </c>
      <c r="R6613">
        <v>78.119799999999998</v>
      </c>
      <c r="S6613" t="s">
        <v>36</v>
      </c>
      <c r="T6613" t="s">
        <v>35</v>
      </c>
      <c r="U6613" t="s">
        <v>10</v>
      </c>
      <c r="V6613" t="s">
        <v>9</v>
      </c>
    </row>
    <row r="6614" spans="1:22">
      <c r="A6614" t="s">
        <v>13183</v>
      </c>
      <c r="B6614" s="2">
        <v>45263.543055555558</v>
      </c>
      <c r="C6614" s="2">
        <f t="shared" si="103"/>
        <v>45257</v>
      </c>
      <c r="D6614" t="s">
        <v>2087</v>
      </c>
      <c r="E6614" t="s">
        <v>4148</v>
      </c>
      <c r="F6614" t="s">
        <v>166</v>
      </c>
      <c r="G6614" t="s">
        <v>115</v>
      </c>
      <c r="H6614" t="s">
        <v>40</v>
      </c>
      <c r="I6614">
        <v>3</v>
      </c>
      <c r="J6614">
        <v>1261.0899999999999</v>
      </c>
      <c r="K6614">
        <v>804.21</v>
      </c>
      <c r="L6614">
        <v>3783.27</v>
      </c>
      <c r="M6614">
        <v>2412.63</v>
      </c>
      <c r="N6614" t="s">
        <v>13182</v>
      </c>
      <c r="O6614" t="s">
        <v>13181</v>
      </c>
      <c r="P6614" t="s">
        <v>68</v>
      </c>
      <c r="Q6614">
        <v>11.34</v>
      </c>
      <c r="R6614">
        <v>77.717200000000005</v>
      </c>
      <c r="S6614" t="s">
        <v>432</v>
      </c>
      <c r="T6614" t="s">
        <v>431</v>
      </c>
      <c r="U6614" t="s">
        <v>10</v>
      </c>
      <c r="V6614" t="s">
        <v>45</v>
      </c>
    </row>
    <row r="6615" spans="1:22">
      <c r="A6615" t="s">
        <v>13180</v>
      </c>
      <c r="B6615" s="2">
        <v>45558.826388888891</v>
      </c>
      <c r="C6615" s="2">
        <f t="shared" si="103"/>
        <v>45558</v>
      </c>
      <c r="D6615" t="s">
        <v>2082</v>
      </c>
      <c r="E6615" t="s">
        <v>4144</v>
      </c>
      <c r="F6615" t="s">
        <v>136</v>
      </c>
      <c r="G6615" t="s">
        <v>17</v>
      </c>
      <c r="H6615" t="s">
        <v>71</v>
      </c>
      <c r="I6615">
        <v>1</v>
      </c>
      <c r="J6615">
        <v>622.92999999999995</v>
      </c>
      <c r="K6615">
        <v>470.04</v>
      </c>
      <c r="L6615">
        <v>622.92999999999995</v>
      </c>
      <c r="M6615">
        <v>470.04</v>
      </c>
      <c r="N6615" t="s">
        <v>13179</v>
      </c>
      <c r="O6615" t="s">
        <v>13178</v>
      </c>
      <c r="P6615" t="s">
        <v>112</v>
      </c>
      <c r="Q6615">
        <v>13.082700000000001</v>
      </c>
      <c r="R6615">
        <v>80.270700000000005</v>
      </c>
      <c r="S6615" t="s">
        <v>25</v>
      </c>
      <c r="T6615" t="s">
        <v>24</v>
      </c>
      <c r="U6615" t="s">
        <v>57</v>
      </c>
      <c r="V6615" t="s">
        <v>9</v>
      </c>
    </row>
    <row r="6616" spans="1:22">
      <c r="A6616" t="s">
        <v>13177</v>
      </c>
      <c r="B6616" s="2">
        <v>45320.640972222223</v>
      </c>
      <c r="C6616" s="2">
        <f t="shared" si="103"/>
        <v>45320</v>
      </c>
      <c r="D6616" t="s">
        <v>2077</v>
      </c>
      <c r="E6616" t="s">
        <v>13176</v>
      </c>
      <c r="F6616" t="s">
        <v>73</v>
      </c>
      <c r="G6616" t="s">
        <v>91</v>
      </c>
      <c r="H6616" t="s">
        <v>52</v>
      </c>
      <c r="I6616">
        <v>1</v>
      </c>
      <c r="J6616">
        <v>550.11</v>
      </c>
      <c r="K6616">
        <v>462.55</v>
      </c>
      <c r="L6616">
        <v>550.11</v>
      </c>
      <c r="M6616">
        <v>462.55</v>
      </c>
      <c r="N6616" t="s">
        <v>13175</v>
      </c>
      <c r="O6616" t="s">
        <v>13174</v>
      </c>
      <c r="P6616" t="s">
        <v>60</v>
      </c>
      <c r="Q6616">
        <v>8.7139000000000006</v>
      </c>
      <c r="R6616">
        <v>77.756699999999995</v>
      </c>
      <c r="S6616" t="s">
        <v>340</v>
      </c>
      <c r="T6616" t="s">
        <v>339</v>
      </c>
      <c r="U6616" t="s">
        <v>23</v>
      </c>
      <c r="V6616" t="s">
        <v>9</v>
      </c>
    </row>
    <row r="6617" spans="1:22">
      <c r="A6617" t="s">
        <v>13173</v>
      </c>
      <c r="B6617" s="2">
        <v>45048.808333333334</v>
      </c>
      <c r="C6617" s="2">
        <f t="shared" si="103"/>
        <v>45047</v>
      </c>
      <c r="D6617" t="s">
        <v>2072</v>
      </c>
      <c r="E6617" t="s">
        <v>11462</v>
      </c>
      <c r="F6617" t="s">
        <v>136</v>
      </c>
      <c r="G6617" t="s">
        <v>30</v>
      </c>
      <c r="H6617" t="s">
        <v>16</v>
      </c>
      <c r="I6617">
        <v>4</v>
      </c>
      <c r="J6617">
        <v>430.32</v>
      </c>
      <c r="K6617">
        <v>358.24</v>
      </c>
      <c r="L6617">
        <v>1721.28</v>
      </c>
      <c r="M6617">
        <v>1432.96</v>
      </c>
      <c r="N6617" t="s">
        <v>13172</v>
      </c>
      <c r="O6617" t="s">
        <v>13171</v>
      </c>
      <c r="P6617" t="s">
        <v>60</v>
      </c>
      <c r="Q6617">
        <v>8.7139000000000006</v>
      </c>
      <c r="R6617">
        <v>77.756699999999995</v>
      </c>
      <c r="S6617" t="s">
        <v>176</v>
      </c>
      <c r="T6617" t="s">
        <v>175</v>
      </c>
      <c r="U6617" t="s">
        <v>46</v>
      </c>
      <c r="V6617" t="s">
        <v>9</v>
      </c>
    </row>
    <row r="6618" spans="1:22">
      <c r="A6618" t="s">
        <v>13170</v>
      </c>
      <c r="B6618" s="2">
        <v>45130.479861111111</v>
      </c>
      <c r="C6618" s="2">
        <f t="shared" si="103"/>
        <v>45124</v>
      </c>
      <c r="D6618" t="s">
        <v>2067</v>
      </c>
      <c r="E6618" t="s">
        <v>11458</v>
      </c>
      <c r="F6618" t="s">
        <v>18</v>
      </c>
      <c r="G6618" t="s">
        <v>115</v>
      </c>
      <c r="H6618" t="s">
        <v>16</v>
      </c>
      <c r="I6618">
        <v>2</v>
      </c>
      <c r="J6618">
        <v>2289.88</v>
      </c>
      <c r="K6618">
        <v>1545.43</v>
      </c>
      <c r="L6618">
        <v>4579.76</v>
      </c>
      <c r="M6618">
        <v>3090.86</v>
      </c>
      <c r="N6618" t="s">
        <v>13169</v>
      </c>
      <c r="O6618" t="s">
        <v>13168</v>
      </c>
      <c r="P6618" t="s">
        <v>68</v>
      </c>
      <c r="Q6618">
        <v>11.34</v>
      </c>
      <c r="R6618">
        <v>77.717200000000005</v>
      </c>
      <c r="S6618" t="s">
        <v>12</v>
      </c>
      <c r="T6618" t="s">
        <v>11</v>
      </c>
      <c r="U6618" t="s">
        <v>46</v>
      </c>
      <c r="V6618" t="s">
        <v>9</v>
      </c>
    </row>
    <row r="6619" spans="1:22">
      <c r="A6619" t="s">
        <v>13167</v>
      </c>
      <c r="B6619" s="2">
        <v>45394.421527777777</v>
      </c>
      <c r="C6619" s="2">
        <f t="shared" si="103"/>
        <v>45390</v>
      </c>
      <c r="D6619" t="s">
        <v>2062</v>
      </c>
      <c r="E6619" t="s">
        <v>4130</v>
      </c>
      <c r="F6619" t="s">
        <v>136</v>
      </c>
      <c r="G6619" t="s">
        <v>41</v>
      </c>
      <c r="H6619" t="s">
        <v>63</v>
      </c>
      <c r="I6619">
        <v>4</v>
      </c>
      <c r="J6619">
        <v>1907.27</v>
      </c>
      <c r="K6619">
        <v>1660.7</v>
      </c>
      <c r="L6619">
        <v>7629.08</v>
      </c>
      <c r="M6619">
        <v>6642.8</v>
      </c>
      <c r="N6619" t="s">
        <v>13166</v>
      </c>
      <c r="O6619" t="s">
        <v>13165</v>
      </c>
      <c r="P6619" t="s">
        <v>13</v>
      </c>
      <c r="Q6619">
        <v>11.664300000000001</v>
      </c>
      <c r="R6619">
        <v>78.146000000000001</v>
      </c>
      <c r="S6619" t="s">
        <v>302</v>
      </c>
      <c r="T6619" t="s">
        <v>301</v>
      </c>
      <c r="U6619" t="s">
        <v>57</v>
      </c>
      <c r="V6619" t="s">
        <v>9</v>
      </c>
    </row>
    <row r="6620" spans="1:22">
      <c r="A6620" t="s">
        <v>13164</v>
      </c>
      <c r="B6620" s="2">
        <v>45178.703472222223</v>
      </c>
      <c r="C6620" s="2">
        <f t="shared" si="103"/>
        <v>45173</v>
      </c>
      <c r="D6620" t="s">
        <v>2057</v>
      </c>
      <c r="E6620" t="s">
        <v>2056</v>
      </c>
      <c r="F6620" t="s">
        <v>166</v>
      </c>
      <c r="G6620" t="s">
        <v>72</v>
      </c>
      <c r="H6620" t="s">
        <v>29</v>
      </c>
      <c r="I6620">
        <v>1</v>
      </c>
      <c r="J6620">
        <v>1210.97</v>
      </c>
      <c r="K6620">
        <v>931.14</v>
      </c>
      <c r="L6620">
        <v>1210.97</v>
      </c>
      <c r="M6620">
        <v>931.14</v>
      </c>
      <c r="N6620" t="s">
        <v>13163</v>
      </c>
      <c r="O6620" t="s">
        <v>13162</v>
      </c>
      <c r="P6620" t="s">
        <v>68</v>
      </c>
      <c r="Q6620">
        <v>11.34</v>
      </c>
      <c r="R6620">
        <v>77.717200000000005</v>
      </c>
      <c r="S6620" t="s">
        <v>111</v>
      </c>
      <c r="T6620" t="s">
        <v>110</v>
      </c>
      <c r="U6620" t="s">
        <v>57</v>
      </c>
      <c r="V6620" t="s">
        <v>9</v>
      </c>
    </row>
    <row r="6621" spans="1:22">
      <c r="A6621" t="s">
        <v>13161</v>
      </c>
      <c r="B6621" s="2">
        <v>45522.859722222223</v>
      </c>
      <c r="C6621" s="2">
        <f t="shared" si="103"/>
        <v>45516</v>
      </c>
      <c r="D6621" t="s">
        <v>2052</v>
      </c>
      <c r="E6621" t="s">
        <v>13160</v>
      </c>
      <c r="F6621" t="s">
        <v>73</v>
      </c>
      <c r="G6621" t="s">
        <v>115</v>
      </c>
      <c r="H6621" t="s">
        <v>63</v>
      </c>
      <c r="I6621">
        <v>1</v>
      </c>
      <c r="J6621">
        <v>1268.97</v>
      </c>
      <c r="K6621">
        <v>842.08</v>
      </c>
      <c r="L6621">
        <v>1268.97</v>
      </c>
      <c r="M6621">
        <v>842.08</v>
      </c>
      <c r="N6621" t="s">
        <v>13159</v>
      </c>
      <c r="O6621" t="s">
        <v>13158</v>
      </c>
      <c r="P6621" t="s">
        <v>121</v>
      </c>
      <c r="Q6621">
        <v>9.9252000000000002</v>
      </c>
      <c r="R6621">
        <v>78.119799999999998</v>
      </c>
      <c r="S6621" t="s">
        <v>153</v>
      </c>
      <c r="T6621" t="s">
        <v>152</v>
      </c>
      <c r="U6621" t="s">
        <v>10</v>
      </c>
      <c r="V6621" t="s">
        <v>9</v>
      </c>
    </row>
    <row r="6622" spans="1:22">
      <c r="A6622" t="s">
        <v>13157</v>
      </c>
      <c r="B6622" s="2">
        <v>45133.634027777778</v>
      </c>
      <c r="C6622" s="2">
        <f t="shared" si="103"/>
        <v>45131</v>
      </c>
      <c r="D6622" t="s">
        <v>2047</v>
      </c>
      <c r="E6622" t="s">
        <v>13156</v>
      </c>
      <c r="F6622" t="s">
        <v>166</v>
      </c>
      <c r="G6622" t="s">
        <v>106</v>
      </c>
      <c r="H6622" t="s">
        <v>16</v>
      </c>
      <c r="I6622">
        <v>1</v>
      </c>
      <c r="J6622">
        <v>403.31</v>
      </c>
      <c r="K6622">
        <v>291.3</v>
      </c>
      <c r="L6622">
        <v>403.31</v>
      </c>
      <c r="M6622">
        <v>291.3</v>
      </c>
      <c r="N6622" t="s">
        <v>13155</v>
      </c>
      <c r="O6622" t="s">
        <v>13154</v>
      </c>
      <c r="P6622" t="s">
        <v>37</v>
      </c>
      <c r="Q6622">
        <v>10.7905</v>
      </c>
      <c r="R6622">
        <v>78.704700000000003</v>
      </c>
      <c r="S6622" t="s">
        <v>250</v>
      </c>
      <c r="T6622" t="s">
        <v>249</v>
      </c>
      <c r="U6622" t="s">
        <v>10</v>
      </c>
      <c r="V6622" t="s">
        <v>9</v>
      </c>
    </row>
    <row r="6623" spans="1:22">
      <c r="A6623" t="s">
        <v>13153</v>
      </c>
      <c r="B6623" s="2">
        <v>45339.782638888886</v>
      </c>
      <c r="C6623" s="2">
        <f t="shared" si="103"/>
        <v>45334</v>
      </c>
      <c r="D6623" t="s">
        <v>2042</v>
      </c>
      <c r="E6623" t="s">
        <v>2041</v>
      </c>
      <c r="F6623" t="s">
        <v>64</v>
      </c>
      <c r="G6623" t="s">
        <v>106</v>
      </c>
      <c r="H6623" t="s">
        <v>71</v>
      </c>
      <c r="I6623">
        <v>2</v>
      </c>
      <c r="J6623">
        <v>716.46</v>
      </c>
      <c r="K6623">
        <v>501.24</v>
      </c>
      <c r="L6623">
        <v>1432.92</v>
      </c>
      <c r="M6623">
        <v>1002.48</v>
      </c>
      <c r="N6623" t="s">
        <v>13152</v>
      </c>
      <c r="O6623" t="s">
        <v>13151</v>
      </c>
      <c r="P6623" t="s">
        <v>37</v>
      </c>
      <c r="Q6623">
        <v>10.7905</v>
      </c>
      <c r="R6623">
        <v>78.704700000000003</v>
      </c>
      <c r="S6623" t="s">
        <v>153</v>
      </c>
      <c r="T6623" t="s">
        <v>152</v>
      </c>
      <c r="U6623" t="s">
        <v>77</v>
      </c>
      <c r="V6623" t="s">
        <v>22</v>
      </c>
    </row>
    <row r="6624" spans="1:22">
      <c r="A6624" t="s">
        <v>13150</v>
      </c>
      <c r="B6624" s="2">
        <v>45501.476388888892</v>
      </c>
      <c r="C6624" s="2">
        <f t="shared" si="103"/>
        <v>45495</v>
      </c>
      <c r="D6624" t="s">
        <v>2037</v>
      </c>
      <c r="E6624" t="s">
        <v>6010</v>
      </c>
      <c r="F6624" t="s">
        <v>201</v>
      </c>
      <c r="G6624" t="s">
        <v>41</v>
      </c>
      <c r="H6624" t="s">
        <v>52</v>
      </c>
      <c r="I6624">
        <v>1</v>
      </c>
      <c r="J6624">
        <v>2437.08</v>
      </c>
      <c r="K6624">
        <v>1928.13</v>
      </c>
      <c r="L6624">
        <v>2437.08</v>
      </c>
      <c r="M6624">
        <v>1928.13</v>
      </c>
      <c r="N6624" t="s">
        <v>13149</v>
      </c>
      <c r="O6624" t="s">
        <v>13148</v>
      </c>
      <c r="P6624" t="s">
        <v>37</v>
      </c>
      <c r="Q6624">
        <v>10.7905</v>
      </c>
      <c r="R6624">
        <v>78.704700000000003</v>
      </c>
      <c r="S6624" t="s">
        <v>454</v>
      </c>
      <c r="T6624" t="s">
        <v>453</v>
      </c>
      <c r="U6624" t="s">
        <v>57</v>
      </c>
      <c r="V6624" t="s">
        <v>22</v>
      </c>
    </row>
    <row r="6625" spans="1:22">
      <c r="A6625" t="s">
        <v>13147</v>
      </c>
      <c r="B6625" s="2">
        <v>45110.722222222219</v>
      </c>
      <c r="C6625" s="2">
        <f t="shared" si="103"/>
        <v>45110</v>
      </c>
      <c r="D6625" t="s">
        <v>2032</v>
      </c>
      <c r="E6625" t="s">
        <v>13146</v>
      </c>
      <c r="F6625" t="s">
        <v>31</v>
      </c>
      <c r="G6625" t="s">
        <v>91</v>
      </c>
      <c r="H6625" t="s">
        <v>63</v>
      </c>
      <c r="I6625">
        <v>4</v>
      </c>
      <c r="J6625">
        <v>1440.23</v>
      </c>
      <c r="K6625">
        <v>1197.98</v>
      </c>
      <c r="L6625">
        <v>5760.92</v>
      </c>
      <c r="M6625">
        <v>4791.92</v>
      </c>
      <c r="N6625" t="s">
        <v>13145</v>
      </c>
      <c r="O6625" t="s">
        <v>13144</v>
      </c>
      <c r="P6625" t="s">
        <v>49</v>
      </c>
      <c r="Q6625">
        <v>12.916499999999999</v>
      </c>
      <c r="R6625">
        <v>79.132499999999993</v>
      </c>
      <c r="S6625" t="s">
        <v>906</v>
      </c>
      <c r="T6625" t="s">
        <v>905</v>
      </c>
      <c r="U6625" t="s">
        <v>23</v>
      </c>
      <c r="V6625" t="s">
        <v>22</v>
      </c>
    </row>
    <row r="6626" spans="1:22">
      <c r="A6626" t="s">
        <v>13143</v>
      </c>
      <c r="B6626" s="2">
        <v>45025.809027777781</v>
      </c>
      <c r="C6626" s="2">
        <f t="shared" si="103"/>
        <v>45019</v>
      </c>
      <c r="D6626" t="s">
        <v>2027</v>
      </c>
      <c r="E6626" t="s">
        <v>13142</v>
      </c>
      <c r="F6626" t="s">
        <v>73</v>
      </c>
      <c r="G6626" t="s">
        <v>17</v>
      </c>
      <c r="H6626" t="s">
        <v>63</v>
      </c>
      <c r="I6626">
        <v>1</v>
      </c>
      <c r="J6626">
        <v>892.02</v>
      </c>
      <c r="K6626">
        <v>608.11</v>
      </c>
      <c r="L6626">
        <v>892.02</v>
      </c>
      <c r="M6626">
        <v>608.11</v>
      </c>
      <c r="N6626" t="s">
        <v>13141</v>
      </c>
      <c r="O6626" t="s">
        <v>13140</v>
      </c>
      <c r="P6626" t="s">
        <v>60</v>
      </c>
      <c r="Q6626">
        <v>8.7139000000000006</v>
      </c>
      <c r="R6626">
        <v>77.756699999999995</v>
      </c>
      <c r="S6626" t="s">
        <v>364</v>
      </c>
      <c r="T6626" t="s">
        <v>363</v>
      </c>
      <c r="U6626" t="s">
        <v>57</v>
      </c>
      <c r="V6626" t="s">
        <v>9</v>
      </c>
    </row>
    <row r="6627" spans="1:22">
      <c r="A6627" t="s">
        <v>13139</v>
      </c>
      <c r="B6627" s="2">
        <v>45181.456944444442</v>
      </c>
      <c r="C6627" s="2">
        <f t="shared" si="103"/>
        <v>45180</v>
      </c>
      <c r="D6627" t="s">
        <v>2022</v>
      </c>
      <c r="E6627" t="s">
        <v>13138</v>
      </c>
      <c r="F6627" t="s">
        <v>83</v>
      </c>
      <c r="G6627" t="s">
        <v>53</v>
      </c>
      <c r="H6627" t="s">
        <v>29</v>
      </c>
      <c r="I6627">
        <v>2</v>
      </c>
      <c r="J6627">
        <v>913.64</v>
      </c>
      <c r="K6627">
        <v>563.94000000000005</v>
      </c>
      <c r="L6627">
        <v>1827.28</v>
      </c>
      <c r="M6627">
        <v>1127.8800000000001</v>
      </c>
      <c r="N6627" t="s">
        <v>13137</v>
      </c>
      <c r="O6627" t="s">
        <v>13136</v>
      </c>
      <c r="P6627" t="s">
        <v>68</v>
      </c>
      <c r="Q6627">
        <v>11.34</v>
      </c>
      <c r="R6627">
        <v>77.717200000000005</v>
      </c>
      <c r="S6627" t="s">
        <v>326</v>
      </c>
      <c r="T6627" t="s">
        <v>325</v>
      </c>
      <c r="U6627" t="s">
        <v>77</v>
      </c>
      <c r="V6627" t="s">
        <v>45</v>
      </c>
    </row>
    <row r="6628" spans="1:22">
      <c r="A6628" t="s">
        <v>13135</v>
      </c>
      <c r="B6628" s="2">
        <v>45217.55</v>
      </c>
      <c r="C6628" s="2">
        <f t="shared" si="103"/>
        <v>45215</v>
      </c>
      <c r="D6628" t="s">
        <v>2017</v>
      </c>
      <c r="E6628" t="s">
        <v>2016</v>
      </c>
      <c r="F6628" t="s">
        <v>83</v>
      </c>
      <c r="G6628" t="s">
        <v>17</v>
      </c>
      <c r="H6628" t="s">
        <v>16</v>
      </c>
      <c r="I6628">
        <v>2</v>
      </c>
      <c r="J6628">
        <v>2432.54</v>
      </c>
      <c r="K6628">
        <v>1819.91</v>
      </c>
      <c r="L6628">
        <v>4865.08</v>
      </c>
      <c r="M6628">
        <v>3639.82</v>
      </c>
      <c r="N6628" t="s">
        <v>13134</v>
      </c>
      <c r="O6628" t="s">
        <v>13133</v>
      </c>
      <c r="P6628" t="s">
        <v>121</v>
      </c>
      <c r="Q6628">
        <v>9.9252000000000002</v>
      </c>
      <c r="R6628">
        <v>78.119799999999998</v>
      </c>
      <c r="S6628" t="s">
        <v>276</v>
      </c>
      <c r="T6628" t="s">
        <v>275</v>
      </c>
      <c r="U6628" t="s">
        <v>77</v>
      </c>
      <c r="V6628" t="s">
        <v>45</v>
      </c>
    </row>
    <row r="6629" spans="1:22">
      <c r="A6629" t="s">
        <v>13132</v>
      </c>
      <c r="B6629" s="2">
        <v>45354.429166666669</v>
      </c>
      <c r="C6629" s="2">
        <f t="shared" si="103"/>
        <v>45348</v>
      </c>
      <c r="D6629" t="s">
        <v>2012</v>
      </c>
      <c r="E6629" t="s">
        <v>4090</v>
      </c>
      <c r="F6629" t="s">
        <v>83</v>
      </c>
      <c r="G6629" t="s">
        <v>106</v>
      </c>
      <c r="H6629" t="s">
        <v>40</v>
      </c>
      <c r="I6629">
        <v>2</v>
      </c>
      <c r="J6629">
        <v>2276.36</v>
      </c>
      <c r="K6629">
        <v>1931.27</v>
      </c>
      <c r="L6629">
        <v>4552.72</v>
      </c>
      <c r="M6629">
        <v>3862.54</v>
      </c>
      <c r="N6629" t="s">
        <v>13131</v>
      </c>
      <c r="O6629" t="s">
        <v>13130</v>
      </c>
      <c r="P6629" t="s">
        <v>60</v>
      </c>
      <c r="Q6629">
        <v>8.7139000000000006</v>
      </c>
      <c r="R6629">
        <v>77.756699999999995</v>
      </c>
      <c r="S6629" t="s">
        <v>226</v>
      </c>
      <c r="T6629" t="s">
        <v>225</v>
      </c>
      <c r="U6629" t="s">
        <v>46</v>
      </c>
      <c r="V6629" t="s">
        <v>9</v>
      </c>
    </row>
    <row r="6630" spans="1:22">
      <c r="A6630" t="s">
        <v>13129</v>
      </c>
      <c r="B6630" s="2">
        <v>45076.774305555555</v>
      </c>
      <c r="C6630" s="2">
        <f t="shared" si="103"/>
        <v>45075</v>
      </c>
      <c r="D6630" t="s">
        <v>2007</v>
      </c>
      <c r="E6630" t="s">
        <v>4086</v>
      </c>
      <c r="F6630" t="s">
        <v>166</v>
      </c>
      <c r="G6630" t="s">
        <v>53</v>
      </c>
      <c r="H6630" t="s">
        <v>52</v>
      </c>
      <c r="I6630">
        <v>1</v>
      </c>
      <c r="J6630">
        <v>1078.95</v>
      </c>
      <c r="K6630">
        <v>848.07</v>
      </c>
      <c r="L6630">
        <v>1078.95</v>
      </c>
      <c r="M6630">
        <v>848.07</v>
      </c>
      <c r="N6630" t="s">
        <v>13128</v>
      </c>
      <c r="O6630" t="s">
        <v>13127</v>
      </c>
      <c r="P6630" t="s">
        <v>121</v>
      </c>
      <c r="Q6630">
        <v>9.9252000000000002</v>
      </c>
      <c r="R6630">
        <v>78.119799999999998</v>
      </c>
      <c r="S6630" t="s">
        <v>250</v>
      </c>
      <c r="T6630" t="s">
        <v>249</v>
      </c>
      <c r="U6630" t="s">
        <v>23</v>
      </c>
      <c r="V6630" t="s">
        <v>45</v>
      </c>
    </row>
    <row r="6631" spans="1:22">
      <c r="A6631" t="s">
        <v>13126</v>
      </c>
      <c r="B6631" s="2">
        <v>45134.622916666667</v>
      </c>
      <c r="C6631" s="2">
        <f t="shared" si="103"/>
        <v>45131</v>
      </c>
      <c r="D6631" t="s">
        <v>2002</v>
      </c>
      <c r="E6631" t="s">
        <v>11411</v>
      </c>
      <c r="F6631" t="s">
        <v>18</v>
      </c>
      <c r="G6631" t="s">
        <v>30</v>
      </c>
      <c r="H6631" t="s">
        <v>52</v>
      </c>
      <c r="I6631">
        <v>4</v>
      </c>
      <c r="J6631">
        <v>451.58</v>
      </c>
      <c r="K6631">
        <v>311.42</v>
      </c>
      <c r="L6631">
        <v>1806.32</v>
      </c>
      <c r="M6631">
        <v>1245.68</v>
      </c>
      <c r="N6631" t="s">
        <v>13125</v>
      </c>
      <c r="O6631" t="s">
        <v>13124</v>
      </c>
      <c r="P6631" t="s">
        <v>121</v>
      </c>
      <c r="Q6631">
        <v>9.9252000000000002</v>
      </c>
      <c r="R6631">
        <v>78.119799999999998</v>
      </c>
      <c r="S6631" t="s">
        <v>283</v>
      </c>
      <c r="T6631" t="s">
        <v>282</v>
      </c>
      <c r="U6631" t="s">
        <v>46</v>
      </c>
      <c r="V6631" t="s">
        <v>22</v>
      </c>
    </row>
    <row r="6632" spans="1:22">
      <c r="A6632" t="s">
        <v>13123</v>
      </c>
      <c r="B6632" s="2">
        <v>45393.547222222223</v>
      </c>
      <c r="C6632" s="2">
        <f t="shared" si="103"/>
        <v>45390</v>
      </c>
      <c r="D6632" t="s">
        <v>1997</v>
      </c>
      <c r="E6632" t="s">
        <v>13122</v>
      </c>
      <c r="F6632" t="s">
        <v>136</v>
      </c>
      <c r="G6632" t="s">
        <v>91</v>
      </c>
      <c r="H6632" t="s">
        <v>63</v>
      </c>
      <c r="I6632">
        <v>2</v>
      </c>
      <c r="J6632">
        <v>1463</v>
      </c>
      <c r="K6632">
        <v>1133.81</v>
      </c>
      <c r="L6632">
        <v>2926</v>
      </c>
      <c r="M6632">
        <v>2267.62</v>
      </c>
      <c r="N6632" t="s">
        <v>13121</v>
      </c>
      <c r="O6632" t="s">
        <v>13120</v>
      </c>
      <c r="P6632" t="s">
        <v>37</v>
      </c>
      <c r="Q6632">
        <v>10.7905</v>
      </c>
      <c r="R6632">
        <v>78.704700000000003</v>
      </c>
      <c r="S6632" t="s">
        <v>1238</v>
      </c>
      <c r="T6632" t="s">
        <v>1237</v>
      </c>
      <c r="U6632" t="s">
        <v>57</v>
      </c>
      <c r="V6632" t="s">
        <v>9</v>
      </c>
    </row>
    <row r="6633" spans="1:22">
      <c r="A6633" t="s">
        <v>13119</v>
      </c>
      <c r="B6633" s="2">
        <v>45415.900694444441</v>
      </c>
      <c r="C6633" s="2">
        <f t="shared" si="103"/>
        <v>45411</v>
      </c>
      <c r="D6633" t="s">
        <v>1992</v>
      </c>
      <c r="E6633" t="s">
        <v>1991</v>
      </c>
      <c r="F6633" t="s">
        <v>201</v>
      </c>
      <c r="G6633" t="s">
        <v>82</v>
      </c>
      <c r="H6633" t="s">
        <v>71</v>
      </c>
      <c r="I6633">
        <v>1</v>
      </c>
      <c r="J6633">
        <v>1584.79</v>
      </c>
      <c r="K6633">
        <v>1331.87</v>
      </c>
      <c r="L6633">
        <v>1584.79</v>
      </c>
      <c r="M6633">
        <v>1331.87</v>
      </c>
      <c r="N6633" t="s">
        <v>13118</v>
      </c>
      <c r="O6633" t="s">
        <v>13117</v>
      </c>
      <c r="P6633" t="s">
        <v>68</v>
      </c>
      <c r="Q6633">
        <v>11.34</v>
      </c>
      <c r="R6633">
        <v>77.717200000000005</v>
      </c>
      <c r="S6633" t="s">
        <v>302</v>
      </c>
      <c r="T6633" t="s">
        <v>301</v>
      </c>
      <c r="U6633" t="s">
        <v>77</v>
      </c>
      <c r="V6633" t="s">
        <v>45</v>
      </c>
    </row>
    <row r="6634" spans="1:22">
      <c r="A6634" t="s">
        <v>13116</v>
      </c>
      <c r="B6634" s="2">
        <v>45221.507638888892</v>
      </c>
      <c r="C6634" s="2">
        <f t="shared" si="103"/>
        <v>45215</v>
      </c>
      <c r="D6634" t="s">
        <v>1987</v>
      </c>
      <c r="E6634" t="s">
        <v>1986</v>
      </c>
      <c r="F6634" t="s">
        <v>136</v>
      </c>
      <c r="G6634" t="s">
        <v>82</v>
      </c>
      <c r="H6634" t="s">
        <v>71</v>
      </c>
      <c r="I6634">
        <v>1</v>
      </c>
      <c r="J6634">
        <v>1925.55</v>
      </c>
      <c r="K6634">
        <v>1482.38</v>
      </c>
      <c r="L6634">
        <v>1925.55</v>
      </c>
      <c r="M6634">
        <v>1482.38</v>
      </c>
      <c r="N6634" t="s">
        <v>13115</v>
      </c>
      <c r="O6634" t="s">
        <v>13114</v>
      </c>
      <c r="P6634" t="s">
        <v>60</v>
      </c>
      <c r="Q6634">
        <v>8.7139000000000006</v>
      </c>
      <c r="R6634">
        <v>77.756699999999995</v>
      </c>
      <c r="S6634" t="s">
        <v>214</v>
      </c>
      <c r="T6634" t="s">
        <v>213</v>
      </c>
      <c r="U6634" t="s">
        <v>10</v>
      </c>
      <c r="V6634" t="s">
        <v>45</v>
      </c>
    </row>
    <row r="6635" spans="1:22">
      <c r="A6635" t="s">
        <v>13113</v>
      </c>
      <c r="B6635" s="2">
        <v>45307.525694444441</v>
      </c>
      <c r="C6635" s="2">
        <f t="shared" si="103"/>
        <v>45306</v>
      </c>
      <c r="D6635" t="s">
        <v>1982</v>
      </c>
      <c r="E6635" t="s">
        <v>5969</v>
      </c>
      <c r="F6635" t="s">
        <v>136</v>
      </c>
      <c r="G6635" t="s">
        <v>106</v>
      </c>
      <c r="H6635" t="s">
        <v>16</v>
      </c>
      <c r="I6635">
        <v>1</v>
      </c>
      <c r="J6635">
        <v>677</v>
      </c>
      <c r="K6635">
        <v>489.21</v>
      </c>
      <c r="L6635">
        <v>677</v>
      </c>
      <c r="M6635">
        <v>489.21</v>
      </c>
      <c r="N6635" t="s">
        <v>13112</v>
      </c>
      <c r="O6635" t="s">
        <v>13111</v>
      </c>
      <c r="P6635" t="s">
        <v>26</v>
      </c>
      <c r="Q6635">
        <v>11.0168</v>
      </c>
      <c r="R6635">
        <v>76.955799999999996</v>
      </c>
      <c r="S6635" t="s">
        <v>340</v>
      </c>
      <c r="T6635" t="s">
        <v>339</v>
      </c>
      <c r="U6635" t="s">
        <v>10</v>
      </c>
      <c r="V6635" t="s">
        <v>45</v>
      </c>
    </row>
    <row r="6636" spans="1:22">
      <c r="A6636" t="s">
        <v>13110</v>
      </c>
      <c r="B6636" s="2">
        <v>45261.606944444444</v>
      </c>
      <c r="C6636" s="2">
        <f t="shared" si="103"/>
        <v>45257</v>
      </c>
      <c r="D6636" t="s">
        <v>1977</v>
      </c>
      <c r="E6636" t="s">
        <v>1976</v>
      </c>
      <c r="F6636" t="s">
        <v>73</v>
      </c>
      <c r="G6636" t="s">
        <v>17</v>
      </c>
      <c r="H6636" t="s">
        <v>63</v>
      </c>
      <c r="I6636">
        <v>1</v>
      </c>
      <c r="J6636">
        <v>721.87</v>
      </c>
      <c r="K6636">
        <v>624.16999999999996</v>
      </c>
      <c r="L6636">
        <v>721.87</v>
      </c>
      <c r="M6636">
        <v>624.16999999999996</v>
      </c>
      <c r="N6636" t="s">
        <v>13109</v>
      </c>
      <c r="O6636" t="s">
        <v>13108</v>
      </c>
      <c r="P6636" t="s">
        <v>112</v>
      </c>
      <c r="Q6636">
        <v>13.082700000000001</v>
      </c>
      <c r="R6636">
        <v>80.270700000000005</v>
      </c>
      <c r="S6636" t="s">
        <v>302</v>
      </c>
      <c r="T6636" t="s">
        <v>301</v>
      </c>
      <c r="U6636" t="s">
        <v>57</v>
      </c>
      <c r="V6636" t="s">
        <v>22</v>
      </c>
    </row>
    <row r="6637" spans="1:22">
      <c r="A6637" t="s">
        <v>13107</v>
      </c>
      <c r="B6637" s="2">
        <v>45273.749305555553</v>
      </c>
      <c r="C6637" s="2">
        <f t="shared" si="103"/>
        <v>45271</v>
      </c>
      <c r="D6637" t="s">
        <v>1972</v>
      </c>
      <c r="E6637" t="s">
        <v>9606</v>
      </c>
      <c r="F6637" t="s">
        <v>166</v>
      </c>
      <c r="G6637" t="s">
        <v>17</v>
      </c>
      <c r="H6637" t="s">
        <v>71</v>
      </c>
      <c r="I6637">
        <v>1</v>
      </c>
      <c r="J6637">
        <v>1078.9100000000001</v>
      </c>
      <c r="K6637">
        <v>747.08</v>
      </c>
      <c r="L6637">
        <v>1078.9100000000001</v>
      </c>
      <c r="M6637">
        <v>747.08</v>
      </c>
      <c r="N6637" t="s">
        <v>13106</v>
      </c>
      <c r="O6637" t="s">
        <v>13105</v>
      </c>
      <c r="P6637" t="s">
        <v>68</v>
      </c>
      <c r="Q6637">
        <v>11.34</v>
      </c>
      <c r="R6637">
        <v>77.717200000000005</v>
      </c>
      <c r="S6637" t="s">
        <v>530</v>
      </c>
      <c r="T6637" t="s">
        <v>529</v>
      </c>
      <c r="U6637" t="s">
        <v>77</v>
      </c>
      <c r="V6637" t="s">
        <v>9</v>
      </c>
    </row>
    <row r="6638" spans="1:22">
      <c r="A6638" t="s">
        <v>13104</v>
      </c>
      <c r="B6638" s="2">
        <v>45289.688194444447</v>
      </c>
      <c r="C6638" s="2">
        <f t="shared" si="103"/>
        <v>45285</v>
      </c>
      <c r="D6638" t="s">
        <v>1967</v>
      </c>
      <c r="E6638" t="s">
        <v>13103</v>
      </c>
      <c r="F6638" t="s">
        <v>83</v>
      </c>
      <c r="G6638" t="s">
        <v>41</v>
      </c>
      <c r="H6638" t="s">
        <v>40</v>
      </c>
      <c r="I6638">
        <v>1</v>
      </c>
      <c r="J6638">
        <v>2498.3200000000002</v>
      </c>
      <c r="K6638">
        <v>1562.19</v>
      </c>
      <c r="L6638">
        <v>2498.3200000000002</v>
      </c>
      <c r="M6638">
        <v>1562.19</v>
      </c>
      <c r="N6638" t="s">
        <v>13102</v>
      </c>
      <c r="O6638" t="s">
        <v>13101</v>
      </c>
      <c r="P6638" t="s">
        <v>60</v>
      </c>
      <c r="Q6638">
        <v>8.7139000000000006</v>
      </c>
      <c r="R6638">
        <v>77.756699999999995</v>
      </c>
      <c r="S6638" t="s">
        <v>283</v>
      </c>
      <c r="T6638" t="s">
        <v>282</v>
      </c>
      <c r="U6638" t="s">
        <v>10</v>
      </c>
      <c r="V6638" t="s">
        <v>22</v>
      </c>
    </row>
    <row r="6639" spans="1:22">
      <c r="A6639" t="s">
        <v>13100</v>
      </c>
      <c r="B6639" s="2">
        <v>45296.677083333336</v>
      </c>
      <c r="C6639" s="2">
        <f t="shared" si="103"/>
        <v>45292</v>
      </c>
      <c r="D6639" t="s">
        <v>1962</v>
      </c>
      <c r="E6639" t="s">
        <v>11381</v>
      </c>
      <c r="F6639" t="s">
        <v>166</v>
      </c>
      <c r="G6639" t="s">
        <v>115</v>
      </c>
      <c r="H6639" t="s">
        <v>16</v>
      </c>
      <c r="I6639">
        <v>2</v>
      </c>
      <c r="J6639">
        <v>2131.5</v>
      </c>
      <c r="K6639">
        <v>1310.1400000000001</v>
      </c>
      <c r="L6639">
        <v>4263</v>
      </c>
      <c r="M6639">
        <v>2620.2800000000002</v>
      </c>
      <c r="N6639" t="s">
        <v>13099</v>
      </c>
      <c r="O6639" t="s">
        <v>13098</v>
      </c>
      <c r="P6639" t="s">
        <v>26</v>
      </c>
      <c r="Q6639">
        <v>11.0168</v>
      </c>
      <c r="R6639">
        <v>76.955799999999996</v>
      </c>
      <c r="S6639" t="s">
        <v>257</v>
      </c>
      <c r="T6639" t="s">
        <v>256</v>
      </c>
      <c r="U6639" t="s">
        <v>57</v>
      </c>
      <c r="V6639" t="s">
        <v>45</v>
      </c>
    </row>
    <row r="6640" spans="1:22">
      <c r="A6640" t="s">
        <v>13097</v>
      </c>
      <c r="B6640" s="2">
        <v>45008.668055555558</v>
      </c>
      <c r="C6640" s="2">
        <f t="shared" si="103"/>
        <v>45005</v>
      </c>
      <c r="D6640" t="s">
        <v>1957</v>
      </c>
      <c r="E6640" t="s">
        <v>7797</v>
      </c>
      <c r="F6640" t="s">
        <v>201</v>
      </c>
      <c r="G6640" t="s">
        <v>72</v>
      </c>
      <c r="H6640" t="s">
        <v>16</v>
      </c>
      <c r="I6640">
        <v>1</v>
      </c>
      <c r="J6640">
        <v>2223.09</v>
      </c>
      <c r="K6640">
        <v>1444.35</v>
      </c>
      <c r="L6640">
        <v>2223.09</v>
      </c>
      <c r="M6640">
        <v>1444.35</v>
      </c>
      <c r="N6640" t="s">
        <v>13096</v>
      </c>
      <c r="O6640" t="s">
        <v>13095</v>
      </c>
      <c r="P6640" t="s">
        <v>13</v>
      </c>
      <c r="Q6640">
        <v>11.664300000000001</v>
      </c>
      <c r="R6640">
        <v>78.146000000000001</v>
      </c>
      <c r="S6640" t="s">
        <v>432</v>
      </c>
      <c r="T6640" t="s">
        <v>431</v>
      </c>
      <c r="U6640" t="s">
        <v>46</v>
      </c>
      <c r="V6640" t="s">
        <v>22</v>
      </c>
    </row>
    <row r="6641" spans="1:22">
      <c r="A6641" t="s">
        <v>13094</v>
      </c>
      <c r="B6641" s="2">
        <v>45098.462500000001</v>
      </c>
      <c r="C6641" s="2">
        <f t="shared" si="103"/>
        <v>45096</v>
      </c>
      <c r="D6641" t="s">
        <v>1952</v>
      </c>
      <c r="E6641" t="s">
        <v>4045</v>
      </c>
      <c r="F6641" t="s">
        <v>201</v>
      </c>
      <c r="G6641" t="s">
        <v>91</v>
      </c>
      <c r="H6641" t="s">
        <v>16</v>
      </c>
      <c r="I6641">
        <v>4</v>
      </c>
      <c r="J6641">
        <v>2087.58</v>
      </c>
      <c r="K6641">
        <v>1377.2</v>
      </c>
      <c r="L6641">
        <v>8350.32</v>
      </c>
      <c r="M6641">
        <v>5508.8</v>
      </c>
      <c r="N6641" t="s">
        <v>13093</v>
      </c>
      <c r="O6641" t="s">
        <v>13092</v>
      </c>
      <c r="P6641" t="s">
        <v>49</v>
      </c>
      <c r="Q6641">
        <v>12.916499999999999</v>
      </c>
      <c r="R6641">
        <v>79.132499999999993</v>
      </c>
      <c r="S6641" t="s">
        <v>283</v>
      </c>
      <c r="T6641" t="s">
        <v>282</v>
      </c>
      <c r="U6641" t="s">
        <v>57</v>
      </c>
      <c r="V6641" t="s">
        <v>45</v>
      </c>
    </row>
    <row r="6642" spans="1:22">
      <c r="A6642" t="s">
        <v>13091</v>
      </c>
      <c r="B6642" s="2">
        <v>45272.527083333334</v>
      </c>
      <c r="C6642" s="2">
        <f t="shared" si="103"/>
        <v>45271</v>
      </c>
      <c r="D6642" t="s">
        <v>1947</v>
      </c>
      <c r="E6642" t="s">
        <v>11370</v>
      </c>
      <c r="F6642" t="s">
        <v>201</v>
      </c>
      <c r="G6642" t="s">
        <v>53</v>
      </c>
      <c r="H6642" t="s">
        <v>52</v>
      </c>
      <c r="I6642">
        <v>3</v>
      </c>
      <c r="J6642">
        <v>1914.3</v>
      </c>
      <c r="K6642">
        <v>1580.41</v>
      </c>
      <c r="L6642">
        <v>5742.9</v>
      </c>
      <c r="M6642">
        <v>4741.2299999999996</v>
      </c>
      <c r="N6642" t="s">
        <v>13090</v>
      </c>
      <c r="O6642" t="s">
        <v>13089</v>
      </c>
      <c r="P6642" t="s">
        <v>68</v>
      </c>
      <c r="Q6642">
        <v>11.34</v>
      </c>
      <c r="R6642">
        <v>77.717200000000005</v>
      </c>
      <c r="S6642" t="s">
        <v>628</v>
      </c>
      <c r="T6642" t="s">
        <v>627</v>
      </c>
      <c r="U6642" t="s">
        <v>77</v>
      </c>
      <c r="V6642" t="s">
        <v>9</v>
      </c>
    </row>
    <row r="6643" spans="1:22">
      <c r="A6643" t="s">
        <v>13088</v>
      </c>
      <c r="B6643" s="2">
        <v>44932.734027777777</v>
      </c>
      <c r="C6643" s="2">
        <f t="shared" si="103"/>
        <v>44928</v>
      </c>
      <c r="D6643" t="s">
        <v>1942</v>
      </c>
      <c r="E6643" t="s">
        <v>7785</v>
      </c>
      <c r="F6643" t="s">
        <v>201</v>
      </c>
      <c r="G6643" t="s">
        <v>115</v>
      </c>
      <c r="H6643" t="s">
        <v>52</v>
      </c>
      <c r="I6643">
        <v>1</v>
      </c>
      <c r="J6643">
        <v>1072.18</v>
      </c>
      <c r="K6643">
        <v>899.81</v>
      </c>
      <c r="L6643">
        <v>1072.18</v>
      </c>
      <c r="M6643">
        <v>899.81</v>
      </c>
      <c r="N6643" t="s">
        <v>13087</v>
      </c>
      <c r="O6643" t="s">
        <v>13086</v>
      </c>
      <c r="P6643" t="s">
        <v>37</v>
      </c>
      <c r="Q6643">
        <v>10.7905</v>
      </c>
      <c r="R6643">
        <v>78.704700000000003</v>
      </c>
      <c r="S6643" t="s">
        <v>276</v>
      </c>
      <c r="T6643" t="s">
        <v>275</v>
      </c>
      <c r="U6643" t="s">
        <v>77</v>
      </c>
      <c r="V6643" t="s">
        <v>22</v>
      </c>
    </row>
    <row r="6644" spans="1:22">
      <c r="A6644" t="s">
        <v>13085</v>
      </c>
      <c r="B6644" s="2">
        <v>45150.512499999997</v>
      </c>
      <c r="C6644" s="2">
        <f t="shared" si="103"/>
        <v>45145</v>
      </c>
      <c r="D6644" t="s">
        <v>1937</v>
      </c>
      <c r="E6644" t="s">
        <v>13084</v>
      </c>
      <c r="F6644" t="s">
        <v>136</v>
      </c>
      <c r="G6644" t="s">
        <v>72</v>
      </c>
      <c r="H6644" t="s">
        <v>63</v>
      </c>
      <c r="I6644">
        <v>2</v>
      </c>
      <c r="J6644">
        <v>1479.27</v>
      </c>
      <c r="K6644">
        <v>1011.53</v>
      </c>
      <c r="L6644">
        <v>2958.54</v>
      </c>
      <c r="M6644">
        <v>2023.06</v>
      </c>
      <c r="N6644" t="s">
        <v>13083</v>
      </c>
      <c r="O6644" t="s">
        <v>13082</v>
      </c>
      <c r="P6644" t="s">
        <v>68</v>
      </c>
      <c r="Q6644">
        <v>11.34</v>
      </c>
      <c r="R6644">
        <v>77.717200000000005</v>
      </c>
      <c r="S6644" t="s">
        <v>276</v>
      </c>
      <c r="T6644" t="s">
        <v>275</v>
      </c>
      <c r="U6644" t="s">
        <v>23</v>
      </c>
      <c r="V6644" t="s">
        <v>22</v>
      </c>
    </row>
    <row r="6645" spans="1:22">
      <c r="A6645" t="s">
        <v>13081</v>
      </c>
      <c r="B6645" s="2">
        <v>45098.540277777778</v>
      </c>
      <c r="C6645" s="2">
        <f t="shared" si="103"/>
        <v>45096</v>
      </c>
      <c r="D6645" t="s">
        <v>1932</v>
      </c>
      <c r="E6645" t="s">
        <v>1931</v>
      </c>
      <c r="F6645" t="s">
        <v>136</v>
      </c>
      <c r="G6645" t="s">
        <v>106</v>
      </c>
      <c r="H6645" t="s">
        <v>52</v>
      </c>
      <c r="I6645">
        <v>1</v>
      </c>
      <c r="J6645">
        <v>1920.49</v>
      </c>
      <c r="K6645">
        <v>1363.77</v>
      </c>
      <c r="L6645">
        <v>1920.49</v>
      </c>
      <c r="M6645">
        <v>1363.77</v>
      </c>
      <c r="N6645" t="s">
        <v>13080</v>
      </c>
      <c r="O6645" t="s">
        <v>13079</v>
      </c>
      <c r="P6645" t="s">
        <v>68</v>
      </c>
      <c r="Q6645">
        <v>11.34</v>
      </c>
      <c r="R6645">
        <v>77.717200000000005</v>
      </c>
      <c r="S6645" t="s">
        <v>176</v>
      </c>
      <c r="T6645" t="s">
        <v>175</v>
      </c>
      <c r="U6645" t="s">
        <v>57</v>
      </c>
      <c r="V6645" t="s">
        <v>9</v>
      </c>
    </row>
    <row r="6646" spans="1:22">
      <c r="A6646" t="s">
        <v>13078</v>
      </c>
      <c r="B6646" s="2">
        <v>45319.759722222225</v>
      </c>
      <c r="C6646" s="2">
        <f t="shared" si="103"/>
        <v>45313</v>
      </c>
      <c r="D6646" t="s">
        <v>1927</v>
      </c>
      <c r="E6646" t="s">
        <v>11354</v>
      </c>
      <c r="F6646" t="s">
        <v>73</v>
      </c>
      <c r="G6646" t="s">
        <v>91</v>
      </c>
      <c r="H6646" t="s">
        <v>63</v>
      </c>
      <c r="I6646">
        <v>4</v>
      </c>
      <c r="J6646">
        <v>2215.7800000000002</v>
      </c>
      <c r="K6646">
        <v>1905.12</v>
      </c>
      <c r="L6646">
        <v>8863.1200000000008</v>
      </c>
      <c r="M6646">
        <v>7620.48</v>
      </c>
      <c r="N6646" t="s">
        <v>13077</v>
      </c>
      <c r="O6646" t="s">
        <v>13076</v>
      </c>
      <c r="P6646" t="s">
        <v>121</v>
      </c>
      <c r="Q6646">
        <v>9.9252000000000002</v>
      </c>
      <c r="R6646">
        <v>78.119799999999998</v>
      </c>
      <c r="S6646" t="s">
        <v>333</v>
      </c>
      <c r="T6646" t="s">
        <v>332</v>
      </c>
      <c r="U6646" t="s">
        <v>46</v>
      </c>
      <c r="V6646" t="s">
        <v>45</v>
      </c>
    </row>
    <row r="6647" spans="1:22">
      <c r="A6647" t="s">
        <v>13075</v>
      </c>
      <c r="B6647" s="2">
        <v>45541.459722222222</v>
      </c>
      <c r="C6647" s="2">
        <f t="shared" si="103"/>
        <v>45537</v>
      </c>
      <c r="D6647" t="s">
        <v>1922</v>
      </c>
      <c r="E6647" t="s">
        <v>13074</v>
      </c>
      <c r="F6647" t="s">
        <v>31</v>
      </c>
      <c r="G6647" t="s">
        <v>30</v>
      </c>
      <c r="H6647" t="s">
        <v>16</v>
      </c>
      <c r="I6647">
        <v>3</v>
      </c>
      <c r="J6647">
        <v>2190.13</v>
      </c>
      <c r="K6647">
        <v>1547.91</v>
      </c>
      <c r="L6647">
        <v>6570.39</v>
      </c>
      <c r="M6647">
        <v>4643.7299999999996</v>
      </c>
      <c r="N6647" t="s">
        <v>13073</v>
      </c>
      <c r="O6647" t="s">
        <v>13072</v>
      </c>
      <c r="P6647" t="s">
        <v>49</v>
      </c>
      <c r="Q6647">
        <v>12.916499999999999</v>
      </c>
      <c r="R6647">
        <v>79.132499999999993</v>
      </c>
      <c r="S6647" t="s">
        <v>784</v>
      </c>
      <c r="T6647" t="s">
        <v>783</v>
      </c>
      <c r="U6647" t="s">
        <v>77</v>
      </c>
      <c r="V6647" t="s">
        <v>9</v>
      </c>
    </row>
    <row r="6648" spans="1:22">
      <c r="A6648" t="s">
        <v>13071</v>
      </c>
      <c r="B6648" s="2">
        <v>45426.776388888888</v>
      </c>
      <c r="C6648" s="2">
        <f t="shared" si="103"/>
        <v>45425</v>
      </c>
      <c r="D6648" t="s">
        <v>1917</v>
      </c>
      <c r="E6648" t="s">
        <v>5919</v>
      </c>
      <c r="F6648" t="s">
        <v>83</v>
      </c>
      <c r="G6648" t="s">
        <v>41</v>
      </c>
      <c r="H6648" t="s">
        <v>63</v>
      </c>
      <c r="I6648">
        <v>2</v>
      </c>
      <c r="J6648">
        <v>1454.82</v>
      </c>
      <c r="K6648">
        <v>907.4</v>
      </c>
      <c r="L6648">
        <v>2909.64</v>
      </c>
      <c r="M6648">
        <v>1814.8</v>
      </c>
      <c r="N6648" t="s">
        <v>13070</v>
      </c>
      <c r="O6648" t="s">
        <v>13069</v>
      </c>
      <c r="P6648" t="s">
        <v>26</v>
      </c>
      <c r="Q6648">
        <v>11.0168</v>
      </c>
      <c r="R6648">
        <v>76.955799999999996</v>
      </c>
      <c r="S6648" t="s">
        <v>111</v>
      </c>
      <c r="T6648" t="s">
        <v>110</v>
      </c>
      <c r="U6648" t="s">
        <v>77</v>
      </c>
      <c r="V6648" t="s">
        <v>9</v>
      </c>
    </row>
    <row r="6649" spans="1:22">
      <c r="A6649" t="s">
        <v>13068</v>
      </c>
      <c r="B6649" s="2">
        <v>45446.890972222223</v>
      </c>
      <c r="C6649" s="2">
        <f t="shared" si="103"/>
        <v>45446</v>
      </c>
      <c r="D6649" t="s">
        <v>1912</v>
      </c>
      <c r="E6649" t="s">
        <v>1911</v>
      </c>
      <c r="F6649" t="s">
        <v>166</v>
      </c>
      <c r="G6649" t="s">
        <v>115</v>
      </c>
      <c r="H6649" t="s">
        <v>40</v>
      </c>
      <c r="I6649">
        <v>4</v>
      </c>
      <c r="J6649">
        <v>2220.7600000000002</v>
      </c>
      <c r="K6649">
        <v>1467.75</v>
      </c>
      <c r="L6649">
        <v>8883.0400000000009</v>
      </c>
      <c r="M6649">
        <v>5871</v>
      </c>
      <c r="N6649" t="s">
        <v>13067</v>
      </c>
      <c r="O6649" t="s">
        <v>13066</v>
      </c>
      <c r="P6649" t="s">
        <v>13</v>
      </c>
      <c r="Q6649">
        <v>11.664300000000001</v>
      </c>
      <c r="R6649">
        <v>78.146000000000001</v>
      </c>
      <c r="S6649" t="s">
        <v>153</v>
      </c>
      <c r="T6649" t="s">
        <v>152</v>
      </c>
      <c r="U6649" t="s">
        <v>23</v>
      </c>
      <c r="V6649" t="s">
        <v>45</v>
      </c>
    </row>
    <row r="6650" spans="1:22">
      <c r="A6650" t="s">
        <v>13065</v>
      </c>
      <c r="B6650" s="2">
        <v>45134.54583333333</v>
      </c>
      <c r="C6650" s="2">
        <f t="shared" si="103"/>
        <v>45131</v>
      </c>
      <c r="D6650" t="s">
        <v>1907</v>
      </c>
      <c r="E6650" t="s">
        <v>13064</v>
      </c>
      <c r="F6650" t="s">
        <v>201</v>
      </c>
      <c r="G6650" t="s">
        <v>41</v>
      </c>
      <c r="H6650" t="s">
        <v>16</v>
      </c>
      <c r="I6650">
        <v>1</v>
      </c>
      <c r="J6650">
        <v>292.52999999999997</v>
      </c>
      <c r="K6650">
        <v>248.9</v>
      </c>
      <c r="L6650">
        <v>292.52999999999997</v>
      </c>
      <c r="M6650">
        <v>248.9</v>
      </c>
      <c r="N6650" t="s">
        <v>13063</v>
      </c>
      <c r="O6650" t="s">
        <v>13062</v>
      </c>
      <c r="P6650" t="s">
        <v>68</v>
      </c>
      <c r="Q6650">
        <v>11.34</v>
      </c>
      <c r="R6650">
        <v>77.717200000000005</v>
      </c>
      <c r="S6650" t="s">
        <v>176</v>
      </c>
      <c r="T6650" t="s">
        <v>175</v>
      </c>
      <c r="U6650" t="s">
        <v>57</v>
      </c>
      <c r="V6650" t="s">
        <v>9</v>
      </c>
    </row>
    <row r="6651" spans="1:22">
      <c r="A6651" t="s">
        <v>13061</v>
      </c>
      <c r="B6651" s="2">
        <v>45557.468055555553</v>
      </c>
      <c r="C6651" s="2">
        <f t="shared" si="103"/>
        <v>45551</v>
      </c>
      <c r="D6651" t="s">
        <v>1902</v>
      </c>
      <c r="E6651" t="s">
        <v>1901</v>
      </c>
      <c r="F6651" t="s">
        <v>73</v>
      </c>
      <c r="G6651" t="s">
        <v>82</v>
      </c>
      <c r="H6651" t="s">
        <v>63</v>
      </c>
      <c r="I6651">
        <v>3</v>
      </c>
      <c r="J6651">
        <v>2098.31</v>
      </c>
      <c r="K6651">
        <v>1633.93</v>
      </c>
      <c r="L6651">
        <v>6294.93</v>
      </c>
      <c r="M6651">
        <v>4901.79</v>
      </c>
      <c r="N6651" t="s">
        <v>13060</v>
      </c>
      <c r="O6651" t="s">
        <v>13059</v>
      </c>
      <c r="P6651" t="s">
        <v>49</v>
      </c>
      <c r="Q6651">
        <v>12.916499999999999</v>
      </c>
      <c r="R6651">
        <v>79.132499999999993</v>
      </c>
      <c r="S6651" t="s">
        <v>12</v>
      </c>
      <c r="T6651" t="s">
        <v>11</v>
      </c>
      <c r="U6651" t="s">
        <v>23</v>
      </c>
      <c r="V6651" t="s">
        <v>9</v>
      </c>
    </row>
    <row r="6652" spans="1:22">
      <c r="A6652" t="s">
        <v>13058</v>
      </c>
      <c r="B6652" s="2">
        <v>45504.665972222225</v>
      </c>
      <c r="C6652" s="2">
        <f t="shared" si="103"/>
        <v>45502</v>
      </c>
      <c r="D6652" t="s">
        <v>1897</v>
      </c>
      <c r="E6652" t="s">
        <v>13057</v>
      </c>
      <c r="F6652" t="s">
        <v>201</v>
      </c>
      <c r="G6652" t="s">
        <v>53</v>
      </c>
      <c r="H6652" t="s">
        <v>29</v>
      </c>
      <c r="I6652">
        <v>1</v>
      </c>
      <c r="J6652">
        <v>387.54</v>
      </c>
      <c r="K6652">
        <v>348.19</v>
      </c>
      <c r="L6652">
        <v>387.54</v>
      </c>
      <c r="M6652">
        <v>348.19</v>
      </c>
      <c r="N6652" t="s">
        <v>13056</v>
      </c>
      <c r="O6652" t="s">
        <v>13055</v>
      </c>
      <c r="P6652" t="s">
        <v>60</v>
      </c>
      <c r="Q6652">
        <v>8.7139000000000006</v>
      </c>
      <c r="R6652">
        <v>77.756699999999995</v>
      </c>
      <c r="S6652" t="s">
        <v>352</v>
      </c>
      <c r="T6652" t="s">
        <v>351</v>
      </c>
      <c r="U6652" t="s">
        <v>10</v>
      </c>
      <c r="V6652" t="s">
        <v>45</v>
      </c>
    </row>
    <row r="6653" spans="1:22">
      <c r="A6653" t="s">
        <v>13054</v>
      </c>
      <c r="B6653" s="2">
        <v>45044.433333333334</v>
      </c>
      <c r="C6653" s="2">
        <f t="shared" si="103"/>
        <v>45040</v>
      </c>
      <c r="D6653" t="s">
        <v>1892</v>
      </c>
      <c r="E6653" t="s">
        <v>13053</v>
      </c>
      <c r="F6653" t="s">
        <v>73</v>
      </c>
      <c r="G6653" t="s">
        <v>72</v>
      </c>
      <c r="H6653" t="s">
        <v>63</v>
      </c>
      <c r="I6653">
        <v>1</v>
      </c>
      <c r="J6653">
        <v>2451.09</v>
      </c>
      <c r="K6653">
        <v>1750.66</v>
      </c>
      <c r="L6653">
        <v>2451.09</v>
      </c>
      <c r="M6653">
        <v>1750.66</v>
      </c>
      <c r="N6653" t="s">
        <v>13052</v>
      </c>
      <c r="O6653" t="s">
        <v>13051</v>
      </c>
      <c r="P6653" t="s">
        <v>37</v>
      </c>
      <c r="Q6653">
        <v>10.7905</v>
      </c>
      <c r="R6653">
        <v>78.704700000000003</v>
      </c>
      <c r="S6653" t="s">
        <v>269</v>
      </c>
      <c r="T6653" t="s">
        <v>268</v>
      </c>
      <c r="U6653" t="s">
        <v>46</v>
      </c>
      <c r="V6653" t="s">
        <v>22</v>
      </c>
    </row>
    <row r="6654" spans="1:22">
      <c r="A6654" t="s">
        <v>13050</v>
      </c>
      <c r="B6654" s="2">
        <v>45463.505555555559</v>
      </c>
      <c r="C6654" s="2">
        <f t="shared" si="103"/>
        <v>45460</v>
      </c>
      <c r="D6654" t="s">
        <v>1887</v>
      </c>
      <c r="E6654" t="s">
        <v>7747</v>
      </c>
      <c r="F6654" t="s">
        <v>83</v>
      </c>
      <c r="G6654" t="s">
        <v>30</v>
      </c>
      <c r="H6654" t="s">
        <v>16</v>
      </c>
      <c r="I6654">
        <v>2</v>
      </c>
      <c r="J6654">
        <v>1858.38</v>
      </c>
      <c r="K6654">
        <v>1380.28</v>
      </c>
      <c r="L6654">
        <v>3716.76</v>
      </c>
      <c r="M6654">
        <v>2760.56</v>
      </c>
      <c r="N6654" t="s">
        <v>13049</v>
      </c>
      <c r="O6654" t="s">
        <v>13048</v>
      </c>
      <c r="P6654" t="s">
        <v>60</v>
      </c>
      <c r="Q6654">
        <v>8.7139000000000006</v>
      </c>
      <c r="R6654">
        <v>77.756699999999995</v>
      </c>
      <c r="S6654" t="s">
        <v>302</v>
      </c>
      <c r="T6654" t="s">
        <v>301</v>
      </c>
      <c r="U6654" t="s">
        <v>46</v>
      </c>
      <c r="V6654" t="s">
        <v>9</v>
      </c>
    </row>
    <row r="6655" spans="1:22">
      <c r="A6655" t="s">
        <v>13047</v>
      </c>
      <c r="B6655" s="2">
        <v>45419.647916666669</v>
      </c>
      <c r="C6655" s="2">
        <f t="shared" si="103"/>
        <v>45418</v>
      </c>
      <c r="D6655" t="s">
        <v>1882</v>
      </c>
      <c r="E6655" t="s">
        <v>13046</v>
      </c>
      <c r="F6655" t="s">
        <v>31</v>
      </c>
      <c r="G6655" t="s">
        <v>17</v>
      </c>
      <c r="H6655" t="s">
        <v>40</v>
      </c>
      <c r="I6655">
        <v>2</v>
      </c>
      <c r="J6655">
        <v>2291.4</v>
      </c>
      <c r="K6655">
        <v>1807.09</v>
      </c>
      <c r="L6655">
        <v>4582.8</v>
      </c>
      <c r="M6655">
        <v>3614.18</v>
      </c>
      <c r="N6655" t="s">
        <v>13045</v>
      </c>
      <c r="O6655" t="s">
        <v>13044</v>
      </c>
      <c r="P6655" t="s">
        <v>60</v>
      </c>
      <c r="Q6655">
        <v>8.7139000000000006</v>
      </c>
      <c r="R6655">
        <v>77.756699999999995</v>
      </c>
      <c r="S6655" t="s">
        <v>96</v>
      </c>
      <c r="T6655" t="s">
        <v>95</v>
      </c>
      <c r="U6655" t="s">
        <v>77</v>
      </c>
      <c r="V6655" t="s">
        <v>9</v>
      </c>
    </row>
    <row r="6656" spans="1:22">
      <c r="A6656" t="s">
        <v>13043</v>
      </c>
      <c r="B6656" s="2">
        <v>45374.419444444444</v>
      </c>
      <c r="C6656" s="2">
        <f t="shared" si="103"/>
        <v>45369</v>
      </c>
      <c r="D6656" t="s">
        <v>1877</v>
      </c>
      <c r="E6656" t="s">
        <v>1876</v>
      </c>
      <c r="F6656" t="s">
        <v>136</v>
      </c>
      <c r="G6656" t="s">
        <v>91</v>
      </c>
      <c r="H6656" t="s">
        <v>52</v>
      </c>
      <c r="I6656">
        <v>2</v>
      </c>
      <c r="J6656">
        <v>829.81</v>
      </c>
      <c r="K6656">
        <v>687.05</v>
      </c>
      <c r="L6656">
        <v>1659.62</v>
      </c>
      <c r="M6656">
        <v>1374.1</v>
      </c>
      <c r="N6656" t="s">
        <v>13042</v>
      </c>
      <c r="O6656" t="s">
        <v>13041</v>
      </c>
      <c r="P6656" t="s">
        <v>13</v>
      </c>
      <c r="Q6656">
        <v>11.664300000000001</v>
      </c>
      <c r="R6656">
        <v>78.146000000000001</v>
      </c>
      <c r="S6656" t="s">
        <v>432</v>
      </c>
      <c r="T6656" t="s">
        <v>431</v>
      </c>
      <c r="U6656" t="s">
        <v>77</v>
      </c>
      <c r="V6656" t="s">
        <v>45</v>
      </c>
    </row>
    <row r="6657" spans="1:22">
      <c r="A6657" t="s">
        <v>13040</v>
      </c>
      <c r="B6657" s="2">
        <v>45210.45208333333</v>
      </c>
      <c r="C6657" s="2">
        <f t="shared" si="103"/>
        <v>45208</v>
      </c>
      <c r="D6657" t="s">
        <v>1872</v>
      </c>
      <c r="E6657" t="s">
        <v>3982</v>
      </c>
      <c r="F6657" t="s">
        <v>201</v>
      </c>
      <c r="G6657" t="s">
        <v>91</v>
      </c>
      <c r="H6657" t="s">
        <v>71</v>
      </c>
      <c r="I6657">
        <v>4</v>
      </c>
      <c r="J6657">
        <v>630.41</v>
      </c>
      <c r="K6657">
        <v>397.26</v>
      </c>
      <c r="L6657">
        <v>2521.64</v>
      </c>
      <c r="M6657">
        <v>1589.04</v>
      </c>
      <c r="N6657" t="s">
        <v>13039</v>
      </c>
      <c r="O6657" t="s">
        <v>13038</v>
      </c>
      <c r="P6657" t="s">
        <v>60</v>
      </c>
      <c r="Q6657">
        <v>8.7139000000000006</v>
      </c>
      <c r="R6657">
        <v>77.756699999999995</v>
      </c>
      <c r="S6657" t="s">
        <v>103</v>
      </c>
      <c r="T6657" t="s">
        <v>102</v>
      </c>
      <c r="U6657" t="s">
        <v>77</v>
      </c>
      <c r="V6657" t="s">
        <v>9</v>
      </c>
    </row>
    <row r="6658" spans="1:22">
      <c r="A6658" t="s">
        <v>13037</v>
      </c>
      <c r="B6658" s="2">
        <v>45288.601388888892</v>
      </c>
      <c r="C6658" s="2">
        <f t="shared" si="103"/>
        <v>45285</v>
      </c>
      <c r="D6658" t="s">
        <v>1867</v>
      </c>
      <c r="E6658" t="s">
        <v>13036</v>
      </c>
      <c r="F6658" t="s">
        <v>136</v>
      </c>
      <c r="G6658" t="s">
        <v>82</v>
      </c>
      <c r="H6658" t="s">
        <v>71</v>
      </c>
      <c r="I6658">
        <v>1</v>
      </c>
      <c r="J6658">
        <v>1999.02</v>
      </c>
      <c r="K6658">
        <v>1276.3699999999999</v>
      </c>
      <c r="L6658">
        <v>1999.02</v>
      </c>
      <c r="M6658">
        <v>1276.3699999999999</v>
      </c>
      <c r="N6658" t="s">
        <v>13035</v>
      </c>
      <c r="O6658" t="s">
        <v>13034</v>
      </c>
      <c r="P6658" t="s">
        <v>49</v>
      </c>
      <c r="Q6658">
        <v>12.916499999999999</v>
      </c>
      <c r="R6658">
        <v>79.132499999999993</v>
      </c>
      <c r="S6658" t="s">
        <v>396</v>
      </c>
      <c r="T6658" t="s">
        <v>395</v>
      </c>
      <c r="U6658" t="s">
        <v>23</v>
      </c>
      <c r="V6658" t="s">
        <v>9</v>
      </c>
    </row>
    <row r="6659" spans="1:22">
      <c r="A6659" t="s">
        <v>13033</v>
      </c>
      <c r="B6659" s="2">
        <v>45198.535416666666</v>
      </c>
      <c r="C6659" s="2">
        <f t="shared" ref="C6659:C6722" si="104">INT(B6659) - WEEKDAY(INT(B6659), 2) + 1</f>
        <v>45194</v>
      </c>
      <c r="D6659" t="s">
        <v>1862</v>
      </c>
      <c r="E6659" t="s">
        <v>11310</v>
      </c>
      <c r="F6659" t="s">
        <v>136</v>
      </c>
      <c r="G6659" t="s">
        <v>106</v>
      </c>
      <c r="H6659" t="s">
        <v>29</v>
      </c>
      <c r="I6659">
        <v>4</v>
      </c>
      <c r="J6659">
        <v>239.25</v>
      </c>
      <c r="K6659">
        <v>208.09</v>
      </c>
      <c r="L6659">
        <v>957</v>
      </c>
      <c r="M6659">
        <v>832.36</v>
      </c>
      <c r="N6659" t="s">
        <v>13032</v>
      </c>
      <c r="O6659" t="s">
        <v>13031</v>
      </c>
      <c r="P6659" t="s">
        <v>37</v>
      </c>
      <c r="Q6659">
        <v>10.7905</v>
      </c>
      <c r="R6659">
        <v>78.704700000000003</v>
      </c>
      <c r="S6659" t="s">
        <v>537</v>
      </c>
      <c r="T6659" t="s">
        <v>536</v>
      </c>
      <c r="U6659" t="s">
        <v>77</v>
      </c>
      <c r="V6659" t="s">
        <v>9</v>
      </c>
    </row>
    <row r="6660" spans="1:22">
      <c r="A6660" t="s">
        <v>13030</v>
      </c>
      <c r="B6660" s="2">
        <v>45527.416666666664</v>
      </c>
      <c r="C6660" s="2">
        <f t="shared" si="104"/>
        <v>45523</v>
      </c>
      <c r="D6660" t="s">
        <v>1857</v>
      </c>
      <c r="E6660" t="s">
        <v>13029</v>
      </c>
      <c r="F6660" t="s">
        <v>136</v>
      </c>
      <c r="G6660" t="s">
        <v>72</v>
      </c>
      <c r="H6660" t="s">
        <v>63</v>
      </c>
      <c r="I6660">
        <v>4</v>
      </c>
      <c r="J6660">
        <v>433.72</v>
      </c>
      <c r="K6660">
        <v>327.11</v>
      </c>
      <c r="L6660">
        <v>1734.88</v>
      </c>
      <c r="M6660">
        <v>1308.44</v>
      </c>
      <c r="N6660" t="s">
        <v>13028</v>
      </c>
      <c r="O6660" t="s">
        <v>13027</v>
      </c>
      <c r="P6660" t="s">
        <v>26</v>
      </c>
      <c r="Q6660">
        <v>11.0168</v>
      </c>
      <c r="R6660">
        <v>76.955799999999996</v>
      </c>
      <c r="S6660" t="s">
        <v>295</v>
      </c>
      <c r="T6660" t="s">
        <v>294</v>
      </c>
      <c r="U6660" t="s">
        <v>10</v>
      </c>
      <c r="V6660" t="s">
        <v>22</v>
      </c>
    </row>
    <row r="6661" spans="1:22">
      <c r="A6661" t="s">
        <v>13026</v>
      </c>
      <c r="B6661" s="2">
        <v>45293.875694444447</v>
      </c>
      <c r="C6661" s="2">
        <f t="shared" si="104"/>
        <v>45292</v>
      </c>
      <c r="D6661" t="s">
        <v>1852</v>
      </c>
      <c r="E6661" t="s">
        <v>13025</v>
      </c>
      <c r="F6661" t="s">
        <v>136</v>
      </c>
      <c r="G6661" t="s">
        <v>115</v>
      </c>
      <c r="H6661" t="s">
        <v>63</v>
      </c>
      <c r="I6661">
        <v>2</v>
      </c>
      <c r="J6661">
        <v>799.46</v>
      </c>
      <c r="K6661">
        <v>713.07</v>
      </c>
      <c r="L6661">
        <v>1598.92</v>
      </c>
      <c r="M6661">
        <v>1426.14</v>
      </c>
      <c r="N6661" t="s">
        <v>13024</v>
      </c>
      <c r="O6661" t="s">
        <v>13023</v>
      </c>
      <c r="P6661" t="s">
        <v>37</v>
      </c>
      <c r="Q6661">
        <v>10.7905</v>
      </c>
      <c r="R6661">
        <v>78.704700000000003</v>
      </c>
      <c r="S6661" t="s">
        <v>120</v>
      </c>
      <c r="T6661" t="s">
        <v>119</v>
      </c>
      <c r="U6661" t="s">
        <v>23</v>
      </c>
      <c r="V6661" t="s">
        <v>22</v>
      </c>
    </row>
    <row r="6662" spans="1:22">
      <c r="A6662" t="s">
        <v>13022</v>
      </c>
      <c r="B6662" s="2">
        <v>45077.493750000001</v>
      </c>
      <c r="C6662" s="2">
        <f t="shared" si="104"/>
        <v>45075</v>
      </c>
      <c r="D6662" t="s">
        <v>1847</v>
      </c>
      <c r="E6662" t="s">
        <v>1846</v>
      </c>
      <c r="F6662" t="s">
        <v>166</v>
      </c>
      <c r="G6662" t="s">
        <v>41</v>
      </c>
      <c r="H6662" t="s">
        <v>29</v>
      </c>
      <c r="I6662">
        <v>2</v>
      </c>
      <c r="J6662">
        <v>1641.7</v>
      </c>
      <c r="K6662">
        <v>1218.1099999999999</v>
      </c>
      <c r="L6662">
        <v>3283.4</v>
      </c>
      <c r="M6662">
        <v>2436.2199999999998</v>
      </c>
      <c r="N6662" t="s">
        <v>13021</v>
      </c>
      <c r="O6662" t="s">
        <v>13020</v>
      </c>
      <c r="P6662" t="s">
        <v>112</v>
      </c>
      <c r="Q6662">
        <v>13.082700000000001</v>
      </c>
      <c r="R6662">
        <v>80.270700000000005</v>
      </c>
      <c r="S6662" t="s">
        <v>214</v>
      </c>
      <c r="T6662" t="s">
        <v>213</v>
      </c>
      <c r="U6662" t="s">
        <v>77</v>
      </c>
      <c r="V6662" t="s">
        <v>22</v>
      </c>
    </row>
    <row r="6663" spans="1:22">
      <c r="A6663" t="s">
        <v>13019</v>
      </c>
      <c r="B6663" s="2">
        <v>45374.769444444442</v>
      </c>
      <c r="C6663" s="2">
        <f t="shared" si="104"/>
        <v>45369</v>
      </c>
      <c r="D6663" t="s">
        <v>1842</v>
      </c>
      <c r="E6663" t="s">
        <v>13018</v>
      </c>
      <c r="F6663" t="s">
        <v>83</v>
      </c>
      <c r="G6663" t="s">
        <v>91</v>
      </c>
      <c r="H6663" t="s">
        <v>71</v>
      </c>
      <c r="I6663">
        <v>1</v>
      </c>
      <c r="J6663">
        <v>1444.1</v>
      </c>
      <c r="K6663">
        <v>1036.9000000000001</v>
      </c>
      <c r="L6663">
        <v>1444.1</v>
      </c>
      <c r="M6663">
        <v>1036.9000000000001</v>
      </c>
      <c r="N6663" t="s">
        <v>13017</v>
      </c>
      <c r="O6663" t="s">
        <v>13016</v>
      </c>
      <c r="P6663" t="s">
        <v>68</v>
      </c>
      <c r="Q6663">
        <v>11.34</v>
      </c>
      <c r="R6663">
        <v>77.717200000000005</v>
      </c>
      <c r="S6663" t="s">
        <v>214</v>
      </c>
      <c r="T6663" t="s">
        <v>213</v>
      </c>
      <c r="U6663" t="s">
        <v>57</v>
      </c>
      <c r="V6663" t="s">
        <v>9</v>
      </c>
    </row>
    <row r="6664" spans="1:22">
      <c r="A6664" t="s">
        <v>13015</v>
      </c>
      <c r="B6664" s="2">
        <v>45160.863194444442</v>
      </c>
      <c r="C6664" s="2">
        <f t="shared" si="104"/>
        <v>45159</v>
      </c>
      <c r="D6664" t="s">
        <v>1837</v>
      </c>
      <c r="E6664" t="s">
        <v>9507</v>
      </c>
      <c r="F6664" t="s">
        <v>83</v>
      </c>
      <c r="G6664" t="s">
        <v>82</v>
      </c>
      <c r="H6664" t="s">
        <v>29</v>
      </c>
      <c r="I6664">
        <v>3</v>
      </c>
      <c r="J6664">
        <v>401.18</v>
      </c>
      <c r="K6664">
        <v>310.48</v>
      </c>
      <c r="L6664">
        <v>1203.54</v>
      </c>
      <c r="M6664">
        <v>931.44</v>
      </c>
      <c r="N6664" t="s">
        <v>13014</v>
      </c>
      <c r="O6664" t="s">
        <v>13013</v>
      </c>
      <c r="P6664" t="s">
        <v>26</v>
      </c>
      <c r="Q6664">
        <v>11.0168</v>
      </c>
      <c r="R6664">
        <v>76.955799999999996</v>
      </c>
      <c r="S6664" t="s">
        <v>88</v>
      </c>
      <c r="T6664" t="s">
        <v>87</v>
      </c>
      <c r="U6664" t="s">
        <v>23</v>
      </c>
      <c r="V6664" t="s">
        <v>45</v>
      </c>
    </row>
    <row r="6665" spans="1:22">
      <c r="A6665" t="s">
        <v>13012</v>
      </c>
      <c r="B6665" s="2">
        <v>45254.802777777775</v>
      </c>
      <c r="C6665" s="2">
        <f t="shared" si="104"/>
        <v>45250</v>
      </c>
      <c r="D6665" t="s">
        <v>1832</v>
      </c>
      <c r="E6665" t="s">
        <v>13011</v>
      </c>
      <c r="F6665" t="s">
        <v>31</v>
      </c>
      <c r="G6665" t="s">
        <v>82</v>
      </c>
      <c r="H6665" t="s">
        <v>52</v>
      </c>
      <c r="I6665">
        <v>2</v>
      </c>
      <c r="J6665">
        <v>322.7</v>
      </c>
      <c r="K6665">
        <v>277.63</v>
      </c>
      <c r="L6665">
        <v>645.4</v>
      </c>
      <c r="M6665">
        <v>555.26</v>
      </c>
      <c r="N6665" t="s">
        <v>13010</v>
      </c>
      <c r="O6665" t="s">
        <v>13009</v>
      </c>
      <c r="P6665" t="s">
        <v>68</v>
      </c>
      <c r="Q6665">
        <v>11.34</v>
      </c>
      <c r="R6665">
        <v>77.717200000000005</v>
      </c>
      <c r="S6665" t="s">
        <v>120</v>
      </c>
      <c r="T6665" t="s">
        <v>119</v>
      </c>
      <c r="U6665" t="s">
        <v>46</v>
      </c>
      <c r="V6665" t="s">
        <v>212</v>
      </c>
    </row>
    <row r="6666" spans="1:22">
      <c r="A6666" t="s">
        <v>13008</v>
      </c>
      <c r="B6666" s="2">
        <v>45275.689583333333</v>
      </c>
      <c r="C6666" s="2">
        <f t="shared" si="104"/>
        <v>45271</v>
      </c>
      <c r="D6666" t="s">
        <v>1827</v>
      </c>
      <c r="E6666" t="s">
        <v>13007</v>
      </c>
      <c r="F6666" t="s">
        <v>73</v>
      </c>
      <c r="G6666" t="s">
        <v>106</v>
      </c>
      <c r="H6666" t="s">
        <v>52</v>
      </c>
      <c r="I6666">
        <v>4</v>
      </c>
      <c r="J6666">
        <v>1423.42</v>
      </c>
      <c r="K6666">
        <v>1039.73</v>
      </c>
      <c r="L6666">
        <v>5693.68</v>
      </c>
      <c r="M6666">
        <v>4158.92</v>
      </c>
      <c r="N6666" t="s">
        <v>13006</v>
      </c>
      <c r="O6666" t="s">
        <v>13005</v>
      </c>
      <c r="P6666" t="s">
        <v>37</v>
      </c>
      <c r="Q6666">
        <v>10.7905</v>
      </c>
      <c r="R6666">
        <v>78.704700000000003</v>
      </c>
      <c r="S6666" t="s">
        <v>784</v>
      </c>
      <c r="T6666" t="s">
        <v>783</v>
      </c>
      <c r="U6666" t="s">
        <v>10</v>
      </c>
      <c r="V6666" t="s">
        <v>45</v>
      </c>
    </row>
    <row r="6667" spans="1:22">
      <c r="A6667" t="s">
        <v>13004</v>
      </c>
      <c r="B6667" s="2">
        <v>45318.594444444447</v>
      </c>
      <c r="C6667" s="2">
        <f t="shared" si="104"/>
        <v>45313</v>
      </c>
      <c r="D6667" t="s">
        <v>1822</v>
      </c>
      <c r="E6667" t="s">
        <v>3944</v>
      </c>
      <c r="F6667" t="s">
        <v>201</v>
      </c>
      <c r="G6667" t="s">
        <v>115</v>
      </c>
      <c r="H6667" t="s">
        <v>52</v>
      </c>
      <c r="I6667">
        <v>2</v>
      </c>
      <c r="J6667">
        <v>2205.54</v>
      </c>
      <c r="K6667">
        <v>1513.9</v>
      </c>
      <c r="L6667">
        <v>4411.08</v>
      </c>
      <c r="M6667">
        <v>3027.8</v>
      </c>
      <c r="N6667" t="s">
        <v>13003</v>
      </c>
      <c r="O6667" t="s">
        <v>13002</v>
      </c>
      <c r="P6667" t="s">
        <v>60</v>
      </c>
      <c r="Q6667">
        <v>8.7139000000000006</v>
      </c>
      <c r="R6667">
        <v>77.756699999999995</v>
      </c>
      <c r="S6667" t="s">
        <v>564</v>
      </c>
      <c r="T6667" t="s">
        <v>563</v>
      </c>
      <c r="U6667" t="s">
        <v>77</v>
      </c>
      <c r="V6667" t="s">
        <v>9</v>
      </c>
    </row>
    <row r="6668" spans="1:22">
      <c r="A6668" t="s">
        <v>13001</v>
      </c>
      <c r="B6668" s="2">
        <v>45386.637499999997</v>
      </c>
      <c r="C6668" s="2">
        <f t="shared" si="104"/>
        <v>45383</v>
      </c>
      <c r="D6668" t="s">
        <v>1817</v>
      </c>
      <c r="E6668" t="s">
        <v>11278</v>
      </c>
      <c r="F6668" t="s">
        <v>136</v>
      </c>
      <c r="G6668" t="s">
        <v>115</v>
      </c>
      <c r="H6668" t="s">
        <v>16</v>
      </c>
      <c r="I6668">
        <v>4</v>
      </c>
      <c r="J6668">
        <v>2360.65</v>
      </c>
      <c r="K6668">
        <v>1665.46</v>
      </c>
      <c r="L6668">
        <v>9442.6</v>
      </c>
      <c r="M6668">
        <v>6661.84</v>
      </c>
      <c r="N6668" t="s">
        <v>13000</v>
      </c>
      <c r="O6668" t="s">
        <v>12999</v>
      </c>
      <c r="P6668" t="s">
        <v>112</v>
      </c>
      <c r="Q6668">
        <v>13.082700000000001</v>
      </c>
      <c r="R6668">
        <v>80.270700000000005</v>
      </c>
      <c r="S6668" t="s">
        <v>88</v>
      </c>
      <c r="T6668" t="s">
        <v>87</v>
      </c>
      <c r="U6668" t="s">
        <v>46</v>
      </c>
      <c r="V6668" t="s">
        <v>45</v>
      </c>
    </row>
    <row r="6669" spans="1:22">
      <c r="A6669" t="s">
        <v>12998</v>
      </c>
      <c r="B6669" s="2">
        <v>45420.574999999997</v>
      </c>
      <c r="C6669" s="2">
        <f t="shared" si="104"/>
        <v>45418</v>
      </c>
      <c r="D6669" t="s">
        <v>1812</v>
      </c>
      <c r="E6669" t="s">
        <v>9488</v>
      </c>
      <c r="F6669" t="s">
        <v>18</v>
      </c>
      <c r="G6669" t="s">
        <v>17</v>
      </c>
      <c r="H6669" t="s">
        <v>52</v>
      </c>
      <c r="I6669">
        <v>2</v>
      </c>
      <c r="J6669">
        <v>1960.96</v>
      </c>
      <c r="K6669">
        <v>1763.52</v>
      </c>
      <c r="L6669">
        <v>3921.92</v>
      </c>
      <c r="M6669">
        <v>3527.04</v>
      </c>
      <c r="N6669" t="s">
        <v>12997</v>
      </c>
      <c r="O6669" t="s">
        <v>12996</v>
      </c>
      <c r="P6669" t="s">
        <v>26</v>
      </c>
      <c r="Q6669">
        <v>11.0168</v>
      </c>
      <c r="R6669">
        <v>76.955799999999996</v>
      </c>
      <c r="S6669" t="s">
        <v>111</v>
      </c>
      <c r="T6669" t="s">
        <v>110</v>
      </c>
      <c r="U6669" t="s">
        <v>46</v>
      </c>
      <c r="V6669" t="s">
        <v>9</v>
      </c>
    </row>
    <row r="6670" spans="1:22">
      <c r="A6670" t="s">
        <v>12995</v>
      </c>
      <c r="B6670" s="2">
        <v>45018.609027777777</v>
      </c>
      <c r="C6670" s="2">
        <f t="shared" si="104"/>
        <v>45012</v>
      </c>
      <c r="D6670" t="s">
        <v>1807</v>
      </c>
      <c r="E6670" t="s">
        <v>7686</v>
      </c>
      <c r="F6670" t="s">
        <v>166</v>
      </c>
      <c r="G6670" t="s">
        <v>17</v>
      </c>
      <c r="H6670" t="s">
        <v>71</v>
      </c>
      <c r="I6670">
        <v>1</v>
      </c>
      <c r="J6670">
        <v>1007.53</v>
      </c>
      <c r="K6670">
        <v>609.79999999999995</v>
      </c>
      <c r="L6670">
        <v>1007.53</v>
      </c>
      <c r="M6670">
        <v>609.79999999999995</v>
      </c>
      <c r="N6670" t="s">
        <v>12994</v>
      </c>
      <c r="O6670" t="s">
        <v>12993</v>
      </c>
      <c r="P6670" t="s">
        <v>49</v>
      </c>
      <c r="Q6670">
        <v>12.916499999999999</v>
      </c>
      <c r="R6670">
        <v>79.132499999999993</v>
      </c>
      <c r="S6670" t="s">
        <v>340</v>
      </c>
      <c r="T6670" t="s">
        <v>339</v>
      </c>
      <c r="U6670" t="s">
        <v>77</v>
      </c>
      <c r="V6670" t="s">
        <v>45</v>
      </c>
    </row>
    <row r="6671" spans="1:22">
      <c r="A6671" t="s">
        <v>12992</v>
      </c>
      <c r="B6671" s="2">
        <v>45241.888888888891</v>
      </c>
      <c r="C6671" s="2">
        <f t="shared" si="104"/>
        <v>45236</v>
      </c>
      <c r="D6671" t="s">
        <v>1802</v>
      </c>
      <c r="E6671" t="s">
        <v>5831</v>
      </c>
      <c r="F6671" t="s">
        <v>136</v>
      </c>
      <c r="G6671" t="s">
        <v>17</v>
      </c>
      <c r="H6671" t="s">
        <v>40</v>
      </c>
      <c r="I6671">
        <v>2</v>
      </c>
      <c r="J6671">
        <v>1438.97</v>
      </c>
      <c r="K6671">
        <v>969.14</v>
      </c>
      <c r="L6671">
        <v>2877.94</v>
      </c>
      <c r="M6671">
        <v>1938.28</v>
      </c>
      <c r="N6671" t="s">
        <v>12991</v>
      </c>
      <c r="O6671" t="s">
        <v>12990</v>
      </c>
      <c r="P6671" t="s">
        <v>121</v>
      </c>
      <c r="Q6671">
        <v>9.9252000000000002</v>
      </c>
      <c r="R6671">
        <v>78.119799999999998</v>
      </c>
      <c r="S6671" t="s">
        <v>250</v>
      </c>
      <c r="T6671" t="s">
        <v>249</v>
      </c>
      <c r="U6671" t="s">
        <v>46</v>
      </c>
      <c r="V6671" t="s">
        <v>45</v>
      </c>
    </row>
    <row r="6672" spans="1:22">
      <c r="A6672" t="s">
        <v>12989</v>
      </c>
      <c r="B6672" s="2">
        <v>45448.422222222223</v>
      </c>
      <c r="C6672" s="2">
        <f t="shared" si="104"/>
        <v>45446</v>
      </c>
      <c r="D6672" t="s">
        <v>1797</v>
      </c>
      <c r="E6672" t="s">
        <v>5827</v>
      </c>
      <c r="F6672" t="s">
        <v>64</v>
      </c>
      <c r="G6672" t="s">
        <v>72</v>
      </c>
      <c r="H6672" t="s">
        <v>71</v>
      </c>
      <c r="I6672">
        <v>1</v>
      </c>
      <c r="J6672">
        <v>2186.1799999999998</v>
      </c>
      <c r="K6672">
        <v>1476.38</v>
      </c>
      <c r="L6672">
        <v>2186.1799999999998</v>
      </c>
      <c r="M6672">
        <v>1476.38</v>
      </c>
      <c r="N6672" t="s">
        <v>12988</v>
      </c>
      <c r="O6672" t="s">
        <v>12987</v>
      </c>
      <c r="P6672" t="s">
        <v>112</v>
      </c>
      <c r="Q6672">
        <v>13.082700000000001</v>
      </c>
      <c r="R6672">
        <v>80.270700000000005</v>
      </c>
      <c r="S6672" t="s">
        <v>352</v>
      </c>
      <c r="T6672" t="s">
        <v>351</v>
      </c>
      <c r="U6672" t="s">
        <v>46</v>
      </c>
      <c r="V6672" t="s">
        <v>9</v>
      </c>
    </row>
    <row r="6673" spans="1:22">
      <c r="A6673" t="s">
        <v>12986</v>
      </c>
      <c r="B6673" s="2">
        <v>45370.743750000001</v>
      </c>
      <c r="C6673" s="2">
        <f t="shared" si="104"/>
        <v>45369</v>
      </c>
      <c r="D6673" t="s">
        <v>1792</v>
      </c>
      <c r="E6673" t="s">
        <v>3922</v>
      </c>
      <c r="F6673" t="s">
        <v>136</v>
      </c>
      <c r="G6673" t="s">
        <v>30</v>
      </c>
      <c r="H6673" t="s">
        <v>16</v>
      </c>
      <c r="I6673">
        <v>1</v>
      </c>
      <c r="J6673">
        <v>990.73</v>
      </c>
      <c r="K6673">
        <v>701.55</v>
      </c>
      <c r="L6673">
        <v>990.73</v>
      </c>
      <c r="M6673">
        <v>701.55</v>
      </c>
      <c r="N6673" t="s">
        <v>12985</v>
      </c>
      <c r="O6673" t="s">
        <v>12984</v>
      </c>
      <c r="P6673" t="s">
        <v>37</v>
      </c>
      <c r="Q6673">
        <v>10.7905</v>
      </c>
      <c r="R6673">
        <v>78.704700000000003</v>
      </c>
      <c r="S6673" t="s">
        <v>454</v>
      </c>
      <c r="T6673" t="s">
        <v>453</v>
      </c>
      <c r="U6673" t="s">
        <v>46</v>
      </c>
      <c r="V6673" t="s">
        <v>9</v>
      </c>
    </row>
    <row r="6674" spans="1:22">
      <c r="A6674" t="s">
        <v>12983</v>
      </c>
      <c r="B6674" s="2">
        <v>45220.652777777781</v>
      </c>
      <c r="C6674" s="2">
        <f t="shared" si="104"/>
        <v>45215</v>
      </c>
      <c r="D6674" t="s">
        <v>1787</v>
      </c>
      <c r="E6674" t="s">
        <v>3918</v>
      </c>
      <c r="F6674" t="s">
        <v>201</v>
      </c>
      <c r="G6674" t="s">
        <v>41</v>
      </c>
      <c r="H6674" t="s">
        <v>16</v>
      </c>
      <c r="I6674">
        <v>2</v>
      </c>
      <c r="J6674">
        <v>926.96</v>
      </c>
      <c r="K6674">
        <v>769.15</v>
      </c>
      <c r="L6674">
        <v>1853.92</v>
      </c>
      <c r="M6674">
        <v>1538.3</v>
      </c>
      <c r="N6674" t="s">
        <v>12982</v>
      </c>
      <c r="O6674" t="s">
        <v>12981</v>
      </c>
      <c r="P6674" t="s">
        <v>49</v>
      </c>
      <c r="Q6674">
        <v>12.916499999999999</v>
      </c>
      <c r="R6674">
        <v>79.132499999999993</v>
      </c>
      <c r="S6674" t="s">
        <v>537</v>
      </c>
      <c r="T6674" t="s">
        <v>536</v>
      </c>
      <c r="U6674" t="s">
        <v>77</v>
      </c>
      <c r="V6674" t="s">
        <v>212</v>
      </c>
    </row>
    <row r="6675" spans="1:22">
      <c r="A6675" t="s">
        <v>12980</v>
      </c>
      <c r="B6675" s="2">
        <v>45137.526388888888</v>
      </c>
      <c r="C6675" s="2">
        <f t="shared" si="104"/>
        <v>45131</v>
      </c>
      <c r="D6675" t="s">
        <v>1782</v>
      </c>
      <c r="E6675" t="s">
        <v>7667</v>
      </c>
      <c r="F6675" t="s">
        <v>83</v>
      </c>
      <c r="G6675" t="s">
        <v>41</v>
      </c>
      <c r="H6675" t="s">
        <v>29</v>
      </c>
      <c r="I6675">
        <v>2</v>
      </c>
      <c r="J6675">
        <v>1238.52</v>
      </c>
      <c r="K6675">
        <v>1095.2</v>
      </c>
      <c r="L6675">
        <v>2477.04</v>
      </c>
      <c r="M6675">
        <v>2190.4</v>
      </c>
      <c r="N6675" t="s">
        <v>12979</v>
      </c>
      <c r="O6675" t="s">
        <v>12978</v>
      </c>
      <c r="P6675" t="s">
        <v>13</v>
      </c>
      <c r="Q6675">
        <v>11.664300000000001</v>
      </c>
      <c r="R6675">
        <v>78.146000000000001</v>
      </c>
      <c r="S6675" t="s">
        <v>396</v>
      </c>
      <c r="T6675" t="s">
        <v>395</v>
      </c>
      <c r="U6675" t="s">
        <v>77</v>
      </c>
      <c r="V6675" t="s">
        <v>9</v>
      </c>
    </row>
    <row r="6676" spans="1:22">
      <c r="A6676" t="s">
        <v>12977</v>
      </c>
      <c r="B6676" s="2">
        <v>45087.436805555553</v>
      </c>
      <c r="C6676" s="2">
        <f t="shared" si="104"/>
        <v>45082</v>
      </c>
      <c r="D6676" t="s">
        <v>1777</v>
      </c>
      <c r="E6676" t="s">
        <v>12976</v>
      </c>
      <c r="F6676" t="s">
        <v>166</v>
      </c>
      <c r="G6676" t="s">
        <v>72</v>
      </c>
      <c r="H6676" t="s">
        <v>40</v>
      </c>
      <c r="I6676">
        <v>3</v>
      </c>
      <c r="J6676">
        <v>1029.93</v>
      </c>
      <c r="K6676">
        <v>864.52</v>
      </c>
      <c r="L6676">
        <v>3089.79</v>
      </c>
      <c r="M6676">
        <v>2593.56</v>
      </c>
      <c r="N6676" t="s">
        <v>12975</v>
      </c>
      <c r="O6676" t="s">
        <v>12974</v>
      </c>
      <c r="P6676" t="s">
        <v>68</v>
      </c>
      <c r="Q6676">
        <v>11.34</v>
      </c>
      <c r="R6676">
        <v>77.717200000000005</v>
      </c>
      <c r="S6676" t="s">
        <v>176</v>
      </c>
      <c r="T6676" t="s">
        <v>175</v>
      </c>
      <c r="U6676" t="s">
        <v>57</v>
      </c>
      <c r="V6676" t="s">
        <v>9</v>
      </c>
    </row>
    <row r="6677" spans="1:22">
      <c r="A6677" t="s">
        <v>12973</v>
      </c>
      <c r="B6677" s="2">
        <v>45195.714583333334</v>
      </c>
      <c r="C6677" s="2">
        <f t="shared" si="104"/>
        <v>45194</v>
      </c>
      <c r="D6677" t="s">
        <v>1772</v>
      </c>
      <c r="E6677" t="s">
        <v>9459</v>
      </c>
      <c r="F6677" t="s">
        <v>166</v>
      </c>
      <c r="G6677" t="s">
        <v>91</v>
      </c>
      <c r="H6677" t="s">
        <v>29</v>
      </c>
      <c r="I6677">
        <v>1</v>
      </c>
      <c r="J6677">
        <v>2087.23</v>
      </c>
      <c r="K6677">
        <v>1683.1</v>
      </c>
      <c r="L6677">
        <v>2087.23</v>
      </c>
      <c r="M6677">
        <v>1683.1</v>
      </c>
      <c r="N6677" t="s">
        <v>12972</v>
      </c>
      <c r="O6677" t="s">
        <v>12971</v>
      </c>
      <c r="P6677" t="s">
        <v>49</v>
      </c>
      <c r="Q6677">
        <v>12.916499999999999</v>
      </c>
      <c r="R6677">
        <v>79.132499999999993</v>
      </c>
      <c r="S6677" t="s">
        <v>295</v>
      </c>
      <c r="T6677" t="s">
        <v>294</v>
      </c>
      <c r="U6677" t="s">
        <v>23</v>
      </c>
      <c r="V6677" t="s">
        <v>45</v>
      </c>
    </row>
    <row r="6678" spans="1:22">
      <c r="A6678" t="s">
        <v>12970</v>
      </c>
      <c r="B6678" s="2">
        <v>45561.627083333333</v>
      </c>
      <c r="C6678" s="2">
        <f t="shared" si="104"/>
        <v>45558</v>
      </c>
      <c r="D6678" t="s">
        <v>1767</v>
      </c>
      <c r="E6678" t="s">
        <v>12969</v>
      </c>
      <c r="F6678" t="s">
        <v>18</v>
      </c>
      <c r="G6678" t="s">
        <v>106</v>
      </c>
      <c r="H6678" t="s">
        <v>71</v>
      </c>
      <c r="I6678">
        <v>1</v>
      </c>
      <c r="J6678">
        <v>1939.4</v>
      </c>
      <c r="K6678">
        <v>1560.44</v>
      </c>
      <c r="L6678">
        <v>1939.4</v>
      </c>
      <c r="M6678">
        <v>1560.44</v>
      </c>
      <c r="N6678" t="s">
        <v>12968</v>
      </c>
      <c r="O6678" t="s">
        <v>12967</v>
      </c>
      <c r="P6678" t="s">
        <v>121</v>
      </c>
      <c r="Q6678">
        <v>9.9252000000000002</v>
      </c>
      <c r="R6678">
        <v>78.119799999999998</v>
      </c>
      <c r="S6678" t="s">
        <v>12</v>
      </c>
      <c r="T6678" t="s">
        <v>11</v>
      </c>
      <c r="U6678" t="s">
        <v>57</v>
      </c>
      <c r="V6678" t="s">
        <v>45</v>
      </c>
    </row>
    <row r="6679" spans="1:22">
      <c r="A6679" t="s">
        <v>12966</v>
      </c>
      <c r="B6679" s="2">
        <v>44995.912499999999</v>
      </c>
      <c r="C6679" s="2">
        <f t="shared" si="104"/>
        <v>44991</v>
      </c>
      <c r="D6679" t="s">
        <v>1762</v>
      </c>
      <c r="E6679" t="s">
        <v>5800</v>
      </c>
      <c r="F6679" t="s">
        <v>18</v>
      </c>
      <c r="G6679" t="s">
        <v>115</v>
      </c>
      <c r="H6679" t="s">
        <v>63</v>
      </c>
      <c r="I6679">
        <v>2</v>
      </c>
      <c r="J6679">
        <v>1881.74</v>
      </c>
      <c r="K6679">
        <v>1501.92</v>
      </c>
      <c r="L6679">
        <v>3763.48</v>
      </c>
      <c r="M6679">
        <v>3003.84</v>
      </c>
      <c r="N6679" t="s">
        <v>12965</v>
      </c>
      <c r="O6679" t="s">
        <v>12964</v>
      </c>
      <c r="P6679" t="s">
        <v>37</v>
      </c>
      <c r="Q6679">
        <v>10.7905</v>
      </c>
      <c r="R6679">
        <v>78.704700000000003</v>
      </c>
      <c r="S6679" t="s">
        <v>59</v>
      </c>
      <c r="T6679" t="s">
        <v>58</v>
      </c>
      <c r="U6679" t="s">
        <v>77</v>
      </c>
      <c r="V6679" t="s">
        <v>22</v>
      </c>
    </row>
    <row r="6680" spans="1:22">
      <c r="A6680" t="s">
        <v>12963</v>
      </c>
      <c r="B6680" s="2">
        <v>45503.849305555559</v>
      </c>
      <c r="C6680" s="2">
        <f t="shared" si="104"/>
        <v>45502</v>
      </c>
      <c r="D6680" t="s">
        <v>1757</v>
      </c>
      <c r="E6680" t="s">
        <v>3895</v>
      </c>
      <c r="F6680" t="s">
        <v>31</v>
      </c>
      <c r="G6680" t="s">
        <v>91</v>
      </c>
      <c r="H6680" t="s">
        <v>40</v>
      </c>
      <c r="I6680">
        <v>1</v>
      </c>
      <c r="J6680">
        <v>491.22</v>
      </c>
      <c r="K6680">
        <v>373.74</v>
      </c>
      <c r="L6680">
        <v>491.22</v>
      </c>
      <c r="M6680">
        <v>373.74</v>
      </c>
      <c r="N6680" t="s">
        <v>12962</v>
      </c>
      <c r="O6680" t="s">
        <v>12961</v>
      </c>
      <c r="P6680" t="s">
        <v>68</v>
      </c>
      <c r="Q6680">
        <v>11.34</v>
      </c>
      <c r="R6680">
        <v>77.717200000000005</v>
      </c>
      <c r="S6680" t="s">
        <v>146</v>
      </c>
      <c r="T6680" t="s">
        <v>145</v>
      </c>
      <c r="U6680" t="s">
        <v>10</v>
      </c>
      <c r="V6680" t="s">
        <v>45</v>
      </c>
    </row>
    <row r="6681" spans="1:22">
      <c r="A6681" t="s">
        <v>12960</v>
      </c>
      <c r="B6681" s="2">
        <v>45085.652777777781</v>
      </c>
      <c r="C6681" s="2">
        <f t="shared" si="104"/>
        <v>45082</v>
      </c>
      <c r="D6681" t="s">
        <v>1752</v>
      </c>
      <c r="E6681" t="s">
        <v>3891</v>
      </c>
      <c r="F6681" t="s">
        <v>73</v>
      </c>
      <c r="G6681" t="s">
        <v>72</v>
      </c>
      <c r="H6681" t="s">
        <v>71</v>
      </c>
      <c r="I6681">
        <v>2</v>
      </c>
      <c r="J6681">
        <v>1665.19</v>
      </c>
      <c r="K6681">
        <v>1227.6600000000001</v>
      </c>
      <c r="L6681">
        <v>3330.38</v>
      </c>
      <c r="M6681">
        <v>2455.3200000000002</v>
      </c>
      <c r="N6681" t="s">
        <v>12959</v>
      </c>
      <c r="O6681" t="s">
        <v>12958</v>
      </c>
      <c r="P6681" t="s">
        <v>37</v>
      </c>
      <c r="Q6681">
        <v>10.7905</v>
      </c>
      <c r="R6681">
        <v>78.704700000000003</v>
      </c>
      <c r="S6681" t="s">
        <v>352</v>
      </c>
      <c r="T6681" t="s">
        <v>351</v>
      </c>
      <c r="U6681" t="s">
        <v>57</v>
      </c>
      <c r="V6681" t="s">
        <v>9</v>
      </c>
    </row>
    <row r="6682" spans="1:22">
      <c r="A6682" t="s">
        <v>12957</v>
      </c>
      <c r="B6682" s="2">
        <v>45033.888194444444</v>
      </c>
      <c r="C6682" s="2">
        <f t="shared" si="104"/>
        <v>45033</v>
      </c>
      <c r="D6682" t="s">
        <v>1747</v>
      </c>
      <c r="E6682" t="s">
        <v>11231</v>
      </c>
      <c r="F6682" t="s">
        <v>136</v>
      </c>
      <c r="G6682" t="s">
        <v>106</v>
      </c>
      <c r="H6682" t="s">
        <v>63</v>
      </c>
      <c r="I6682">
        <v>3</v>
      </c>
      <c r="J6682">
        <v>2183.08</v>
      </c>
      <c r="K6682">
        <v>1743.95</v>
      </c>
      <c r="L6682">
        <v>6549.24</v>
      </c>
      <c r="M6682">
        <v>5231.8500000000004</v>
      </c>
      <c r="N6682" t="s">
        <v>12956</v>
      </c>
      <c r="O6682" t="s">
        <v>12955</v>
      </c>
      <c r="P6682" t="s">
        <v>60</v>
      </c>
      <c r="Q6682">
        <v>8.7139000000000006</v>
      </c>
      <c r="R6682">
        <v>77.756699999999995</v>
      </c>
      <c r="S6682" t="s">
        <v>226</v>
      </c>
      <c r="T6682" t="s">
        <v>225</v>
      </c>
      <c r="U6682" t="s">
        <v>10</v>
      </c>
      <c r="V6682" t="s">
        <v>45</v>
      </c>
    </row>
    <row r="6683" spans="1:22">
      <c r="A6683" t="s">
        <v>12954</v>
      </c>
      <c r="B6683" s="2">
        <v>45257.581944444442</v>
      </c>
      <c r="C6683" s="2">
        <f t="shared" si="104"/>
        <v>45257</v>
      </c>
      <c r="D6683" t="s">
        <v>1742</v>
      </c>
      <c r="E6683" t="s">
        <v>1741</v>
      </c>
      <c r="F6683" t="s">
        <v>136</v>
      </c>
      <c r="G6683" t="s">
        <v>41</v>
      </c>
      <c r="H6683" t="s">
        <v>16</v>
      </c>
      <c r="I6683">
        <v>3</v>
      </c>
      <c r="J6683">
        <v>1076.73</v>
      </c>
      <c r="K6683">
        <v>699.89</v>
      </c>
      <c r="L6683">
        <v>3230.19</v>
      </c>
      <c r="M6683">
        <v>2099.67</v>
      </c>
      <c r="N6683" t="s">
        <v>12953</v>
      </c>
      <c r="O6683" t="s">
        <v>12952</v>
      </c>
      <c r="P6683" t="s">
        <v>13</v>
      </c>
      <c r="Q6683">
        <v>11.664300000000001</v>
      </c>
      <c r="R6683">
        <v>78.146000000000001</v>
      </c>
      <c r="S6683" t="s">
        <v>257</v>
      </c>
      <c r="T6683" t="s">
        <v>256</v>
      </c>
      <c r="U6683" t="s">
        <v>46</v>
      </c>
      <c r="V6683" t="s">
        <v>45</v>
      </c>
    </row>
    <row r="6684" spans="1:22">
      <c r="A6684" t="s">
        <v>12951</v>
      </c>
      <c r="B6684" s="2">
        <v>45433.886111111111</v>
      </c>
      <c r="C6684" s="2">
        <f t="shared" si="104"/>
        <v>45432</v>
      </c>
      <c r="D6684" t="s">
        <v>1737</v>
      </c>
      <c r="E6684" t="s">
        <v>12950</v>
      </c>
      <c r="F6684" t="s">
        <v>83</v>
      </c>
      <c r="G6684" t="s">
        <v>115</v>
      </c>
      <c r="H6684" t="s">
        <v>52</v>
      </c>
      <c r="I6684">
        <v>2</v>
      </c>
      <c r="J6684">
        <v>1874.18</v>
      </c>
      <c r="K6684">
        <v>1271.69</v>
      </c>
      <c r="L6684">
        <v>3748.36</v>
      </c>
      <c r="M6684">
        <v>2543.38</v>
      </c>
      <c r="N6684" t="s">
        <v>12949</v>
      </c>
      <c r="O6684" t="s">
        <v>12948</v>
      </c>
      <c r="P6684" t="s">
        <v>112</v>
      </c>
      <c r="Q6684">
        <v>13.082700000000001</v>
      </c>
      <c r="R6684">
        <v>80.270700000000005</v>
      </c>
      <c r="S6684" t="s">
        <v>48</v>
      </c>
      <c r="T6684" t="s">
        <v>47</v>
      </c>
      <c r="U6684" t="s">
        <v>23</v>
      </c>
      <c r="V6684" t="s">
        <v>212</v>
      </c>
    </row>
    <row r="6685" spans="1:22">
      <c r="A6685" t="s">
        <v>12947</v>
      </c>
      <c r="B6685" s="2">
        <v>44948.642361111109</v>
      </c>
      <c r="C6685" s="2">
        <f t="shared" si="104"/>
        <v>44942</v>
      </c>
      <c r="D6685" t="s">
        <v>1732</v>
      </c>
      <c r="E6685" t="s">
        <v>12946</v>
      </c>
      <c r="F6685" t="s">
        <v>201</v>
      </c>
      <c r="G6685" t="s">
        <v>115</v>
      </c>
      <c r="H6685" t="s">
        <v>16</v>
      </c>
      <c r="I6685">
        <v>2</v>
      </c>
      <c r="J6685">
        <v>937.42</v>
      </c>
      <c r="K6685">
        <v>820.42</v>
      </c>
      <c r="L6685">
        <v>1874.84</v>
      </c>
      <c r="M6685">
        <v>1640.84</v>
      </c>
      <c r="N6685" t="s">
        <v>12945</v>
      </c>
      <c r="O6685" t="s">
        <v>12944</v>
      </c>
      <c r="P6685" t="s">
        <v>49</v>
      </c>
      <c r="Q6685">
        <v>12.916499999999999</v>
      </c>
      <c r="R6685">
        <v>79.132499999999993</v>
      </c>
      <c r="S6685" t="s">
        <v>243</v>
      </c>
      <c r="T6685" t="s">
        <v>242</v>
      </c>
      <c r="U6685" t="s">
        <v>46</v>
      </c>
      <c r="V6685" t="s">
        <v>9</v>
      </c>
    </row>
    <row r="6686" spans="1:22">
      <c r="A6686" t="s">
        <v>12943</v>
      </c>
      <c r="B6686" s="2">
        <v>45089.686805555553</v>
      </c>
      <c r="C6686" s="2">
        <f t="shared" si="104"/>
        <v>45089</v>
      </c>
      <c r="D6686" t="s">
        <v>1727</v>
      </c>
      <c r="E6686" t="s">
        <v>12942</v>
      </c>
      <c r="F6686" t="s">
        <v>64</v>
      </c>
      <c r="G6686" t="s">
        <v>115</v>
      </c>
      <c r="H6686" t="s">
        <v>29</v>
      </c>
      <c r="I6686">
        <v>4</v>
      </c>
      <c r="J6686">
        <v>1563.28</v>
      </c>
      <c r="K6686">
        <v>1336.46</v>
      </c>
      <c r="L6686">
        <v>6253.12</v>
      </c>
      <c r="M6686">
        <v>5345.84</v>
      </c>
      <c r="N6686" t="s">
        <v>12941</v>
      </c>
      <c r="O6686" t="s">
        <v>12940</v>
      </c>
      <c r="P6686" t="s">
        <v>49</v>
      </c>
      <c r="Q6686">
        <v>12.916499999999999</v>
      </c>
      <c r="R6686">
        <v>79.132499999999993</v>
      </c>
      <c r="S6686" t="s">
        <v>530</v>
      </c>
      <c r="T6686" t="s">
        <v>529</v>
      </c>
      <c r="U6686" t="s">
        <v>10</v>
      </c>
      <c r="V6686" t="s">
        <v>9</v>
      </c>
    </row>
    <row r="6687" spans="1:22">
      <c r="A6687" t="s">
        <v>12939</v>
      </c>
      <c r="B6687" s="2">
        <v>45473.87777777778</v>
      </c>
      <c r="C6687" s="2">
        <f t="shared" si="104"/>
        <v>45467</v>
      </c>
      <c r="D6687" t="s">
        <v>1722</v>
      </c>
      <c r="E6687" t="s">
        <v>5770</v>
      </c>
      <c r="F6687" t="s">
        <v>83</v>
      </c>
      <c r="G6687" t="s">
        <v>91</v>
      </c>
      <c r="H6687" t="s">
        <v>52</v>
      </c>
      <c r="I6687">
        <v>4</v>
      </c>
      <c r="J6687">
        <v>1105.1199999999999</v>
      </c>
      <c r="K6687">
        <v>795.36</v>
      </c>
      <c r="L6687">
        <v>4420.4799999999996</v>
      </c>
      <c r="M6687">
        <v>3181.44</v>
      </c>
      <c r="N6687" t="s">
        <v>12938</v>
      </c>
      <c r="O6687" t="s">
        <v>12937</v>
      </c>
      <c r="P6687" t="s">
        <v>112</v>
      </c>
      <c r="Q6687">
        <v>13.082700000000001</v>
      </c>
      <c r="R6687">
        <v>80.270700000000005</v>
      </c>
      <c r="S6687" t="s">
        <v>206</v>
      </c>
      <c r="T6687" t="s">
        <v>205</v>
      </c>
      <c r="U6687" t="s">
        <v>57</v>
      </c>
      <c r="V6687" t="s">
        <v>22</v>
      </c>
    </row>
    <row r="6688" spans="1:22">
      <c r="A6688" t="s">
        <v>12936</v>
      </c>
      <c r="B6688" s="2">
        <v>45054.554861111108</v>
      </c>
      <c r="C6688" s="2">
        <f t="shared" si="104"/>
        <v>45054</v>
      </c>
      <c r="D6688" t="s">
        <v>1717</v>
      </c>
      <c r="E6688" t="s">
        <v>9419</v>
      </c>
      <c r="F6688" t="s">
        <v>201</v>
      </c>
      <c r="G6688" t="s">
        <v>72</v>
      </c>
      <c r="H6688" t="s">
        <v>52</v>
      </c>
      <c r="I6688">
        <v>2</v>
      </c>
      <c r="J6688">
        <v>661.57</v>
      </c>
      <c r="K6688">
        <v>446.9</v>
      </c>
      <c r="L6688">
        <v>1323.14</v>
      </c>
      <c r="M6688">
        <v>893.8</v>
      </c>
      <c r="N6688" t="s">
        <v>12935</v>
      </c>
      <c r="O6688" t="s">
        <v>12934</v>
      </c>
      <c r="P6688" t="s">
        <v>121</v>
      </c>
      <c r="Q6688">
        <v>9.9252000000000002</v>
      </c>
      <c r="R6688">
        <v>78.119799999999998</v>
      </c>
      <c r="S6688" t="s">
        <v>283</v>
      </c>
      <c r="T6688" t="s">
        <v>282</v>
      </c>
      <c r="U6688" t="s">
        <v>10</v>
      </c>
      <c r="V6688" t="s">
        <v>9</v>
      </c>
    </row>
    <row r="6689" spans="1:22">
      <c r="A6689" t="s">
        <v>12933</v>
      </c>
      <c r="B6689" s="2">
        <v>45356.46597222222</v>
      </c>
      <c r="C6689" s="2">
        <f t="shared" si="104"/>
        <v>45355</v>
      </c>
      <c r="D6689" t="s">
        <v>1712</v>
      </c>
      <c r="E6689" t="s">
        <v>3859</v>
      </c>
      <c r="F6689" t="s">
        <v>83</v>
      </c>
      <c r="G6689" t="s">
        <v>53</v>
      </c>
      <c r="H6689" t="s">
        <v>16</v>
      </c>
      <c r="I6689">
        <v>1</v>
      </c>
      <c r="J6689">
        <v>300.68</v>
      </c>
      <c r="K6689">
        <v>191.86</v>
      </c>
      <c r="L6689">
        <v>300.68</v>
      </c>
      <c r="M6689">
        <v>191.86</v>
      </c>
      <c r="N6689" t="s">
        <v>12932</v>
      </c>
      <c r="O6689" t="s">
        <v>12931</v>
      </c>
      <c r="P6689" t="s">
        <v>49</v>
      </c>
      <c r="Q6689">
        <v>12.916499999999999</v>
      </c>
      <c r="R6689">
        <v>79.132499999999993</v>
      </c>
      <c r="S6689" t="s">
        <v>59</v>
      </c>
      <c r="T6689" t="s">
        <v>58</v>
      </c>
      <c r="U6689" t="s">
        <v>23</v>
      </c>
      <c r="V6689" t="s">
        <v>9</v>
      </c>
    </row>
    <row r="6690" spans="1:22">
      <c r="A6690" t="s">
        <v>12930</v>
      </c>
      <c r="B6690" s="2">
        <v>45488.847222222219</v>
      </c>
      <c r="C6690" s="2">
        <f t="shared" si="104"/>
        <v>45488</v>
      </c>
      <c r="D6690" t="s">
        <v>1707</v>
      </c>
      <c r="E6690" t="s">
        <v>12929</v>
      </c>
      <c r="F6690" t="s">
        <v>136</v>
      </c>
      <c r="G6690" t="s">
        <v>17</v>
      </c>
      <c r="H6690" t="s">
        <v>63</v>
      </c>
      <c r="I6690">
        <v>1</v>
      </c>
      <c r="J6690">
        <v>2353.9899999999998</v>
      </c>
      <c r="K6690">
        <v>1430.64</v>
      </c>
      <c r="L6690">
        <v>2353.9899999999998</v>
      </c>
      <c r="M6690">
        <v>1430.64</v>
      </c>
      <c r="N6690" t="s">
        <v>12928</v>
      </c>
      <c r="O6690" t="s">
        <v>12927</v>
      </c>
      <c r="P6690" t="s">
        <v>49</v>
      </c>
      <c r="Q6690">
        <v>12.916499999999999</v>
      </c>
      <c r="R6690">
        <v>79.132499999999993</v>
      </c>
      <c r="S6690" t="s">
        <v>88</v>
      </c>
      <c r="T6690" t="s">
        <v>87</v>
      </c>
      <c r="U6690" t="s">
        <v>57</v>
      </c>
      <c r="V6690" t="s">
        <v>22</v>
      </c>
    </row>
    <row r="6691" spans="1:22">
      <c r="A6691" t="s">
        <v>12926</v>
      </c>
      <c r="B6691" s="2">
        <v>45304.740972222222</v>
      </c>
      <c r="C6691" s="2">
        <f t="shared" si="104"/>
        <v>45299</v>
      </c>
      <c r="D6691" t="s">
        <v>1702</v>
      </c>
      <c r="E6691" t="s">
        <v>12925</v>
      </c>
      <c r="F6691" t="s">
        <v>18</v>
      </c>
      <c r="G6691" t="s">
        <v>91</v>
      </c>
      <c r="H6691" t="s">
        <v>63</v>
      </c>
      <c r="I6691">
        <v>3</v>
      </c>
      <c r="J6691">
        <v>2170.04</v>
      </c>
      <c r="K6691">
        <v>1492.56</v>
      </c>
      <c r="L6691">
        <v>6510.12</v>
      </c>
      <c r="M6691">
        <v>4477.68</v>
      </c>
      <c r="N6691" t="s">
        <v>12924</v>
      </c>
      <c r="O6691" t="s">
        <v>12923</v>
      </c>
      <c r="P6691" t="s">
        <v>121</v>
      </c>
      <c r="Q6691">
        <v>9.9252000000000002</v>
      </c>
      <c r="R6691">
        <v>78.119799999999998</v>
      </c>
      <c r="S6691" t="s">
        <v>25</v>
      </c>
      <c r="T6691" t="s">
        <v>24</v>
      </c>
      <c r="U6691" t="s">
        <v>10</v>
      </c>
      <c r="V6691" t="s">
        <v>9</v>
      </c>
    </row>
    <row r="6692" spans="1:22">
      <c r="A6692" t="s">
        <v>12922</v>
      </c>
      <c r="B6692" s="2">
        <v>44959.854166666664</v>
      </c>
      <c r="C6692" s="2">
        <f t="shared" si="104"/>
        <v>44956</v>
      </c>
      <c r="D6692" t="s">
        <v>1697</v>
      </c>
      <c r="E6692" t="s">
        <v>1696</v>
      </c>
      <c r="F6692" t="s">
        <v>64</v>
      </c>
      <c r="G6692" t="s">
        <v>72</v>
      </c>
      <c r="H6692" t="s">
        <v>29</v>
      </c>
      <c r="I6692">
        <v>4</v>
      </c>
      <c r="J6692">
        <v>1734.22</v>
      </c>
      <c r="K6692">
        <v>1486.26</v>
      </c>
      <c r="L6692">
        <v>6936.88</v>
      </c>
      <c r="M6692">
        <v>5945.04</v>
      </c>
      <c r="N6692" t="s">
        <v>12921</v>
      </c>
      <c r="O6692" t="s">
        <v>12920</v>
      </c>
      <c r="P6692" t="s">
        <v>37</v>
      </c>
      <c r="Q6692">
        <v>10.7905</v>
      </c>
      <c r="R6692">
        <v>78.704700000000003</v>
      </c>
      <c r="S6692" t="s">
        <v>257</v>
      </c>
      <c r="T6692" t="s">
        <v>256</v>
      </c>
      <c r="U6692" t="s">
        <v>46</v>
      </c>
      <c r="V6692" t="s">
        <v>45</v>
      </c>
    </row>
    <row r="6693" spans="1:22">
      <c r="A6693" t="s">
        <v>12919</v>
      </c>
      <c r="B6693" s="2">
        <v>44982.583333333336</v>
      </c>
      <c r="C6693" s="2">
        <f t="shared" si="104"/>
        <v>44977</v>
      </c>
      <c r="D6693" t="s">
        <v>1692</v>
      </c>
      <c r="E6693" t="s">
        <v>1691</v>
      </c>
      <c r="F6693" t="s">
        <v>64</v>
      </c>
      <c r="G6693" t="s">
        <v>41</v>
      </c>
      <c r="H6693" t="s">
        <v>16</v>
      </c>
      <c r="I6693">
        <v>3</v>
      </c>
      <c r="J6693">
        <v>1585.66</v>
      </c>
      <c r="K6693">
        <v>1154.8399999999999</v>
      </c>
      <c r="L6693">
        <v>4756.9799999999996</v>
      </c>
      <c r="M6693">
        <v>3464.52</v>
      </c>
      <c r="N6693" t="s">
        <v>12918</v>
      </c>
      <c r="O6693" t="s">
        <v>12917</v>
      </c>
      <c r="P6693" t="s">
        <v>37</v>
      </c>
      <c r="Q6693">
        <v>10.7905</v>
      </c>
      <c r="R6693">
        <v>78.704700000000003</v>
      </c>
      <c r="S6693" t="s">
        <v>735</v>
      </c>
      <c r="T6693" t="s">
        <v>734</v>
      </c>
      <c r="U6693" t="s">
        <v>46</v>
      </c>
      <c r="V6693" t="s">
        <v>45</v>
      </c>
    </row>
    <row r="6694" spans="1:22">
      <c r="A6694" t="s">
        <v>12916</v>
      </c>
      <c r="B6694" s="2">
        <v>45018.7</v>
      </c>
      <c r="C6694" s="2">
        <f t="shared" si="104"/>
        <v>45012</v>
      </c>
      <c r="D6694" t="s">
        <v>1687</v>
      </c>
      <c r="E6694" t="s">
        <v>11187</v>
      </c>
      <c r="F6694" t="s">
        <v>31</v>
      </c>
      <c r="G6694" t="s">
        <v>17</v>
      </c>
      <c r="H6694" t="s">
        <v>52</v>
      </c>
      <c r="I6694">
        <v>4</v>
      </c>
      <c r="J6694">
        <v>1729.18</v>
      </c>
      <c r="K6694">
        <v>1273.2</v>
      </c>
      <c r="L6694">
        <v>6916.72</v>
      </c>
      <c r="M6694">
        <v>5092.8</v>
      </c>
      <c r="N6694" t="s">
        <v>12915</v>
      </c>
      <c r="O6694" t="s">
        <v>12914</v>
      </c>
      <c r="P6694" t="s">
        <v>68</v>
      </c>
      <c r="Q6694">
        <v>11.34</v>
      </c>
      <c r="R6694">
        <v>77.717200000000005</v>
      </c>
      <c r="S6694" t="s">
        <v>250</v>
      </c>
      <c r="T6694" t="s">
        <v>249</v>
      </c>
      <c r="U6694" t="s">
        <v>57</v>
      </c>
      <c r="V6694" t="s">
        <v>9</v>
      </c>
    </row>
    <row r="6695" spans="1:22">
      <c r="A6695" t="s">
        <v>12913</v>
      </c>
      <c r="B6695" s="2">
        <v>45350.56527777778</v>
      </c>
      <c r="C6695" s="2">
        <f t="shared" si="104"/>
        <v>45348</v>
      </c>
      <c r="D6695" t="s">
        <v>1682</v>
      </c>
      <c r="E6695" t="s">
        <v>12912</v>
      </c>
      <c r="F6695" t="s">
        <v>73</v>
      </c>
      <c r="G6695" t="s">
        <v>53</v>
      </c>
      <c r="H6695" t="s">
        <v>71</v>
      </c>
      <c r="I6695">
        <v>1</v>
      </c>
      <c r="J6695">
        <v>1484.87</v>
      </c>
      <c r="K6695">
        <v>956.44</v>
      </c>
      <c r="L6695">
        <v>1484.87</v>
      </c>
      <c r="M6695">
        <v>956.44</v>
      </c>
      <c r="N6695" t="s">
        <v>12911</v>
      </c>
      <c r="O6695" t="s">
        <v>12910</v>
      </c>
      <c r="P6695" t="s">
        <v>37</v>
      </c>
      <c r="Q6695">
        <v>10.7905</v>
      </c>
      <c r="R6695">
        <v>78.704700000000003</v>
      </c>
      <c r="S6695" t="s">
        <v>283</v>
      </c>
      <c r="T6695" t="s">
        <v>282</v>
      </c>
      <c r="U6695" t="s">
        <v>46</v>
      </c>
      <c r="V6695" t="s">
        <v>9</v>
      </c>
    </row>
    <row r="6696" spans="1:22">
      <c r="A6696" t="s">
        <v>12909</v>
      </c>
      <c r="B6696" s="2">
        <v>45184.613888888889</v>
      </c>
      <c r="C6696" s="2">
        <f t="shared" si="104"/>
        <v>45180</v>
      </c>
      <c r="D6696" t="s">
        <v>1677</v>
      </c>
      <c r="E6696" t="s">
        <v>12908</v>
      </c>
      <c r="F6696" t="s">
        <v>201</v>
      </c>
      <c r="G6696" t="s">
        <v>115</v>
      </c>
      <c r="H6696" t="s">
        <v>40</v>
      </c>
      <c r="I6696">
        <v>2</v>
      </c>
      <c r="J6696">
        <v>205.47</v>
      </c>
      <c r="K6696">
        <v>168.76</v>
      </c>
      <c r="L6696">
        <v>410.94</v>
      </c>
      <c r="M6696">
        <v>337.52</v>
      </c>
      <c r="N6696" t="s">
        <v>12907</v>
      </c>
      <c r="O6696" t="s">
        <v>12906</v>
      </c>
      <c r="P6696" t="s">
        <v>112</v>
      </c>
      <c r="Q6696">
        <v>13.082700000000001</v>
      </c>
      <c r="R6696">
        <v>80.270700000000005</v>
      </c>
      <c r="S6696" t="s">
        <v>413</v>
      </c>
      <c r="T6696" t="s">
        <v>412</v>
      </c>
      <c r="U6696" t="s">
        <v>46</v>
      </c>
      <c r="V6696" t="s">
        <v>45</v>
      </c>
    </row>
    <row r="6697" spans="1:22">
      <c r="A6697" t="s">
        <v>12905</v>
      </c>
      <c r="B6697" s="2">
        <v>45294.491666666669</v>
      </c>
      <c r="C6697" s="2">
        <f t="shared" si="104"/>
        <v>45292</v>
      </c>
      <c r="D6697" t="s">
        <v>1672</v>
      </c>
      <c r="E6697" t="s">
        <v>12904</v>
      </c>
      <c r="F6697" t="s">
        <v>136</v>
      </c>
      <c r="G6697" t="s">
        <v>115</v>
      </c>
      <c r="H6697" t="s">
        <v>63</v>
      </c>
      <c r="I6697">
        <v>1</v>
      </c>
      <c r="J6697">
        <v>645.03</v>
      </c>
      <c r="K6697">
        <v>531.65</v>
      </c>
      <c r="L6697">
        <v>645.03</v>
      </c>
      <c r="M6697">
        <v>531.65</v>
      </c>
      <c r="N6697" t="s">
        <v>12903</v>
      </c>
      <c r="O6697" t="s">
        <v>12902</v>
      </c>
      <c r="P6697" t="s">
        <v>60</v>
      </c>
      <c r="Q6697">
        <v>8.7139000000000006</v>
      </c>
      <c r="R6697">
        <v>77.756699999999995</v>
      </c>
      <c r="S6697" t="s">
        <v>12</v>
      </c>
      <c r="T6697" t="s">
        <v>11</v>
      </c>
      <c r="U6697" t="s">
        <v>23</v>
      </c>
      <c r="V6697" t="s">
        <v>9</v>
      </c>
    </row>
    <row r="6698" spans="1:22">
      <c r="A6698" t="s">
        <v>12901</v>
      </c>
      <c r="B6698" s="2">
        <v>45013.53125</v>
      </c>
      <c r="C6698" s="2">
        <f t="shared" si="104"/>
        <v>45012</v>
      </c>
      <c r="D6698" t="s">
        <v>1667</v>
      </c>
      <c r="E6698" t="s">
        <v>5729</v>
      </c>
      <c r="F6698" t="s">
        <v>83</v>
      </c>
      <c r="G6698" t="s">
        <v>82</v>
      </c>
      <c r="H6698" t="s">
        <v>29</v>
      </c>
      <c r="I6698">
        <v>1</v>
      </c>
      <c r="J6698">
        <v>2018.8</v>
      </c>
      <c r="K6698">
        <v>1388.93</v>
      </c>
      <c r="L6698">
        <v>2018.8</v>
      </c>
      <c r="M6698">
        <v>1388.93</v>
      </c>
      <c r="N6698" t="s">
        <v>12900</v>
      </c>
      <c r="O6698" t="s">
        <v>12899</v>
      </c>
      <c r="P6698" t="s">
        <v>112</v>
      </c>
      <c r="Q6698">
        <v>13.082700000000001</v>
      </c>
      <c r="R6698">
        <v>80.270700000000005</v>
      </c>
      <c r="S6698" t="s">
        <v>214</v>
      </c>
      <c r="T6698" t="s">
        <v>213</v>
      </c>
      <c r="U6698" t="s">
        <v>46</v>
      </c>
      <c r="V6698" t="s">
        <v>22</v>
      </c>
    </row>
    <row r="6699" spans="1:22">
      <c r="A6699" t="s">
        <v>12898</v>
      </c>
      <c r="B6699" s="2">
        <v>45490.784722222219</v>
      </c>
      <c r="C6699" s="2">
        <f t="shared" si="104"/>
        <v>45488</v>
      </c>
      <c r="D6699" t="s">
        <v>1662</v>
      </c>
      <c r="E6699" t="s">
        <v>9378</v>
      </c>
      <c r="F6699" t="s">
        <v>136</v>
      </c>
      <c r="G6699" t="s">
        <v>106</v>
      </c>
      <c r="H6699" t="s">
        <v>63</v>
      </c>
      <c r="I6699">
        <v>1</v>
      </c>
      <c r="J6699">
        <v>1533.07</v>
      </c>
      <c r="K6699">
        <v>970.15</v>
      </c>
      <c r="L6699">
        <v>1533.07</v>
      </c>
      <c r="M6699">
        <v>970.15</v>
      </c>
      <c r="N6699" t="s">
        <v>12897</v>
      </c>
      <c r="O6699" t="s">
        <v>12896</v>
      </c>
      <c r="P6699" t="s">
        <v>13</v>
      </c>
      <c r="Q6699">
        <v>11.664300000000001</v>
      </c>
      <c r="R6699">
        <v>78.146000000000001</v>
      </c>
      <c r="S6699" t="s">
        <v>735</v>
      </c>
      <c r="T6699" t="s">
        <v>734</v>
      </c>
      <c r="U6699" t="s">
        <v>23</v>
      </c>
      <c r="V6699" t="s">
        <v>9</v>
      </c>
    </row>
    <row r="6700" spans="1:22">
      <c r="A6700" t="s">
        <v>12895</v>
      </c>
      <c r="B6700" s="2">
        <v>45389.762499999997</v>
      </c>
      <c r="C6700" s="2">
        <f t="shared" si="104"/>
        <v>45383</v>
      </c>
      <c r="D6700" t="s">
        <v>1657</v>
      </c>
      <c r="E6700" t="s">
        <v>12894</v>
      </c>
      <c r="F6700" t="s">
        <v>83</v>
      </c>
      <c r="G6700" t="s">
        <v>17</v>
      </c>
      <c r="H6700" t="s">
        <v>40</v>
      </c>
      <c r="I6700">
        <v>4</v>
      </c>
      <c r="J6700">
        <v>1623.46</v>
      </c>
      <c r="K6700">
        <v>1231.6300000000001</v>
      </c>
      <c r="L6700">
        <v>6493.84</v>
      </c>
      <c r="M6700">
        <v>4926.5200000000004</v>
      </c>
      <c r="N6700" t="s">
        <v>12893</v>
      </c>
      <c r="O6700" t="s">
        <v>12892</v>
      </c>
      <c r="P6700" t="s">
        <v>26</v>
      </c>
      <c r="Q6700">
        <v>11.0168</v>
      </c>
      <c r="R6700">
        <v>76.955799999999996</v>
      </c>
      <c r="S6700" t="s">
        <v>59</v>
      </c>
      <c r="T6700" t="s">
        <v>58</v>
      </c>
      <c r="U6700" t="s">
        <v>57</v>
      </c>
      <c r="V6700" t="s">
        <v>9</v>
      </c>
    </row>
    <row r="6701" spans="1:22">
      <c r="A6701" t="s">
        <v>12891</v>
      </c>
      <c r="B6701" s="2">
        <v>45165.82916666667</v>
      </c>
      <c r="C6701" s="2">
        <f t="shared" si="104"/>
        <v>45159</v>
      </c>
      <c r="D6701" t="s">
        <v>1652</v>
      </c>
      <c r="E6701" t="s">
        <v>11161</v>
      </c>
      <c r="F6701" t="s">
        <v>83</v>
      </c>
      <c r="G6701" t="s">
        <v>115</v>
      </c>
      <c r="H6701" t="s">
        <v>16</v>
      </c>
      <c r="I6701">
        <v>3</v>
      </c>
      <c r="J6701">
        <v>1968.31</v>
      </c>
      <c r="K6701">
        <v>1341.27</v>
      </c>
      <c r="L6701">
        <v>5904.93</v>
      </c>
      <c r="M6701">
        <v>4023.81</v>
      </c>
      <c r="N6701" t="s">
        <v>12890</v>
      </c>
      <c r="O6701" t="s">
        <v>12889</v>
      </c>
      <c r="P6701" t="s">
        <v>121</v>
      </c>
      <c r="Q6701">
        <v>9.9252000000000002</v>
      </c>
      <c r="R6701">
        <v>78.119799999999998</v>
      </c>
      <c r="S6701" t="s">
        <v>333</v>
      </c>
      <c r="T6701" t="s">
        <v>332</v>
      </c>
      <c r="U6701" t="s">
        <v>77</v>
      </c>
      <c r="V6701" t="s">
        <v>45</v>
      </c>
    </row>
    <row r="6702" spans="1:22">
      <c r="A6702" t="s">
        <v>12888</v>
      </c>
      <c r="B6702" s="2">
        <v>44928.883333333331</v>
      </c>
      <c r="C6702" s="2">
        <f t="shared" si="104"/>
        <v>44928</v>
      </c>
      <c r="D6702" t="s">
        <v>1647</v>
      </c>
      <c r="E6702" t="s">
        <v>5714</v>
      </c>
      <c r="F6702" t="s">
        <v>136</v>
      </c>
      <c r="G6702" t="s">
        <v>17</v>
      </c>
      <c r="H6702" t="s">
        <v>63</v>
      </c>
      <c r="I6702">
        <v>1</v>
      </c>
      <c r="J6702">
        <v>2331.92</v>
      </c>
      <c r="K6702">
        <v>1818.7</v>
      </c>
      <c r="L6702">
        <v>2331.92</v>
      </c>
      <c r="M6702">
        <v>1818.7</v>
      </c>
      <c r="N6702" t="s">
        <v>12887</v>
      </c>
      <c r="O6702" t="s">
        <v>12886</v>
      </c>
      <c r="P6702" t="s">
        <v>60</v>
      </c>
      <c r="Q6702">
        <v>8.7139000000000006</v>
      </c>
      <c r="R6702">
        <v>77.756699999999995</v>
      </c>
      <c r="S6702" t="s">
        <v>153</v>
      </c>
      <c r="T6702" t="s">
        <v>152</v>
      </c>
      <c r="U6702" t="s">
        <v>23</v>
      </c>
      <c r="V6702" t="s">
        <v>9</v>
      </c>
    </row>
    <row r="6703" spans="1:22">
      <c r="A6703" t="s">
        <v>12885</v>
      </c>
      <c r="B6703" s="2">
        <v>45446.910416666666</v>
      </c>
      <c r="C6703" s="2">
        <f t="shared" si="104"/>
        <v>45446</v>
      </c>
      <c r="D6703" t="s">
        <v>1642</v>
      </c>
      <c r="E6703" t="s">
        <v>12884</v>
      </c>
      <c r="F6703" t="s">
        <v>166</v>
      </c>
      <c r="G6703" t="s">
        <v>17</v>
      </c>
      <c r="H6703" t="s">
        <v>29</v>
      </c>
      <c r="I6703">
        <v>3</v>
      </c>
      <c r="J6703">
        <v>1036.52</v>
      </c>
      <c r="K6703">
        <v>771.94</v>
      </c>
      <c r="L6703">
        <v>3109.56</v>
      </c>
      <c r="M6703">
        <v>2315.8200000000002</v>
      </c>
      <c r="N6703" t="s">
        <v>12883</v>
      </c>
      <c r="O6703" t="s">
        <v>12882</v>
      </c>
      <c r="P6703" t="s">
        <v>13</v>
      </c>
      <c r="Q6703">
        <v>11.664300000000001</v>
      </c>
      <c r="R6703">
        <v>78.146000000000001</v>
      </c>
      <c r="S6703" t="s">
        <v>616</v>
      </c>
      <c r="T6703" t="s">
        <v>615</v>
      </c>
      <c r="U6703" t="s">
        <v>10</v>
      </c>
      <c r="V6703" t="s">
        <v>9</v>
      </c>
    </row>
    <row r="6704" spans="1:22">
      <c r="A6704" t="s">
        <v>12881</v>
      </c>
      <c r="B6704" s="2">
        <v>45474.868055555555</v>
      </c>
      <c r="C6704" s="2">
        <f t="shared" si="104"/>
        <v>45474</v>
      </c>
      <c r="D6704" t="s">
        <v>1637</v>
      </c>
      <c r="E6704" t="s">
        <v>12880</v>
      </c>
      <c r="F6704" t="s">
        <v>31</v>
      </c>
      <c r="G6704" t="s">
        <v>91</v>
      </c>
      <c r="H6704" t="s">
        <v>63</v>
      </c>
      <c r="I6704">
        <v>3</v>
      </c>
      <c r="J6704">
        <v>1297</v>
      </c>
      <c r="K6704">
        <v>899.34</v>
      </c>
      <c r="L6704">
        <v>3891</v>
      </c>
      <c r="M6704">
        <v>2698.02</v>
      </c>
      <c r="N6704" t="s">
        <v>12879</v>
      </c>
      <c r="O6704" t="s">
        <v>12878</v>
      </c>
      <c r="P6704" t="s">
        <v>49</v>
      </c>
      <c r="Q6704">
        <v>12.916499999999999</v>
      </c>
      <c r="R6704">
        <v>79.132499999999993</v>
      </c>
      <c r="S6704" t="s">
        <v>530</v>
      </c>
      <c r="T6704" t="s">
        <v>529</v>
      </c>
      <c r="U6704" t="s">
        <v>77</v>
      </c>
      <c r="V6704" t="s">
        <v>22</v>
      </c>
    </row>
    <row r="6705" spans="1:22">
      <c r="A6705" t="s">
        <v>12877</v>
      </c>
      <c r="B6705" s="2">
        <v>44929.802777777775</v>
      </c>
      <c r="C6705" s="2">
        <f t="shared" si="104"/>
        <v>44928</v>
      </c>
      <c r="D6705" t="s">
        <v>1632</v>
      </c>
      <c r="E6705" t="s">
        <v>3798</v>
      </c>
      <c r="F6705" t="s">
        <v>64</v>
      </c>
      <c r="G6705" t="s">
        <v>91</v>
      </c>
      <c r="H6705" t="s">
        <v>71</v>
      </c>
      <c r="I6705">
        <v>4</v>
      </c>
      <c r="J6705">
        <v>408.02</v>
      </c>
      <c r="K6705">
        <v>319.43</v>
      </c>
      <c r="L6705">
        <v>1632.08</v>
      </c>
      <c r="M6705">
        <v>1277.72</v>
      </c>
      <c r="N6705" t="s">
        <v>12876</v>
      </c>
      <c r="O6705" t="s">
        <v>12875</v>
      </c>
      <c r="P6705" t="s">
        <v>112</v>
      </c>
      <c r="Q6705">
        <v>13.082700000000001</v>
      </c>
      <c r="R6705">
        <v>80.270700000000005</v>
      </c>
      <c r="S6705" t="s">
        <v>302</v>
      </c>
      <c r="T6705" t="s">
        <v>301</v>
      </c>
      <c r="U6705" t="s">
        <v>10</v>
      </c>
      <c r="V6705" t="s">
        <v>9</v>
      </c>
    </row>
    <row r="6706" spans="1:22">
      <c r="A6706" t="s">
        <v>12874</v>
      </c>
      <c r="B6706" s="2">
        <v>45313.588888888888</v>
      </c>
      <c r="C6706" s="2">
        <f t="shared" si="104"/>
        <v>45313</v>
      </c>
      <c r="D6706" t="s">
        <v>1627</v>
      </c>
      <c r="E6706" t="s">
        <v>9356</v>
      </c>
      <c r="F6706" t="s">
        <v>201</v>
      </c>
      <c r="G6706" t="s">
        <v>91</v>
      </c>
      <c r="H6706" t="s">
        <v>29</v>
      </c>
      <c r="I6706">
        <v>4</v>
      </c>
      <c r="J6706">
        <v>1262.43</v>
      </c>
      <c r="K6706">
        <v>1032.1400000000001</v>
      </c>
      <c r="L6706">
        <v>5049.72</v>
      </c>
      <c r="M6706">
        <v>4128.5600000000004</v>
      </c>
      <c r="N6706" t="s">
        <v>12873</v>
      </c>
      <c r="O6706" t="s">
        <v>12872</v>
      </c>
      <c r="P6706" t="s">
        <v>60</v>
      </c>
      <c r="Q6706">
        <v>8.7139000000000006</v>
      </c>
      <c r="R6706">
        <v>77.756699999999995</v>
      </c>
      <c r="S6706" t="s">
        <v>628</v>
      </c>
      <c r="T6706" t="s">
        <v>627</v>
      </c>
      <c r="U6706" t="s">
        <v>46</v>
      </c>
      <c r="V6706" t="s">
        <v>9</v>
      </c>
    </row>
    <row r="6707" spans="1:22">
      <c r="A6707" t="s">
        <v>12871</v>
      </c>
      <c r="B6707" s="2">
        <v>44937.423611111109</v>
      </c>
      <c r="C6707" s="2">
        <f t="shared" si="104"/>
        <v>44935</v>
      </c>
      <c r="D6707" t="s">
        <v>1622</v>
      </c>
      <c r="E6707" t="s">
        <v>12870</v>
      </c>
      <c r="F6707" t="s">
        <v>201</v>
      </c>
      <c r="G6707" t="s">
        <v>91</v>
      </c>
      <c r="H6707" t="s">
        <v>52</v>
      </c>
      <c r="I6707">
        <v>1</v>
      </c>
      <c r="J6707">
        <v>2452.5300000000002</v>
      </c>
      <c r="K6707">
        <v>1648.62</v>
      </c>
      <c r="L6707">
        <v>2452.5300000000002</v>
      </c>
      <c r="M6707">
        <v>1648.62</v>
      </c>
      <c r="N6707" t="s">
        <v>12869</v>
      </c>
      <c r="O6707" t="s">
        <v>12868</v>
      </c>
      <c r="P6707" t="s">
        <v>13</v>
      </c>
      <c r="Q6707">
        <v>11.664300000000001</v>
      </c>
      <c r="R6707">
        <v>78.146000000000001</v>
      </c>
      <c r="S6707" t="s">
        <v>59</v>
      </c>
      <c r="T6707" t="s">
        <v>58</v>
      </c>
      <c r="U6707" t="s">
        <v>77</v>
      </c>
      <c r="V6707" t="s">
        <v>9</v>
      </c>
    </row>
    <row r="6708" spans="1:22">
      <c r="A6708" t="s">
        <v>12867</v>
      </c>
      <c r="B6708" s="2">
        <v>45460.559027777781</v>
      </c>
      <c r="C6708" s="2">
        <f t="shared" si="104"/>
        <v>45460</v>
      </c>
      <c r="D6708" t="s">
        <v>1617</v>
      </c>
      <c r="E6708" t="s">
        <v>11135</v>
      </c>
      <c r="F6708" t="s">
        <v>136</v>
      </c>
      <c r="G6708" t="s">
        <v>115</v>
      </c>
      <c r="H6708" t="s">
        <v>29</v>
      </c>
      <c r="I6708">
        <v>1</v>
      </c>
      <c r="J6708">
        <v>1804.59</v>
      </c>
      <c r="K6708">
        <v>1373.01</v>
      </c>
      <c r="L6708">
        <v>1804.59</v>
      </c>
      <c r="M6708">
        <v>1373.01</v>
      </c>
      <c r="N6708" t="s">
        <v>12866</v>
      </c>
      <c r="O6708" t="s">
        <v>12865</v>
      </c>
      <c r="P6708" t="s">
        <v>112</v>
      </c>
      <c r="Q6708">
        <v>13.082700000000001</v>
      </c>
      <c r="R6708">
        <v>80.270700000000005</v>
      </c>
      <c r="S6708" t="s">
        <v>25</v>
      </c>
      <c r="T6708" t="s">
        <v>24</v>
      </c>
      <c r="U6708" t="s">
        <v>77</v>
      </c>
      <c r="V6708" t="s">
        <v>9</v>
      </c>
    </row>
    <row r="6709" spans="1:22">
      <c r="A6709" t="s">
        <v>12864</v>
      </c>
      <c r="B6709" s="2">
        <v>45167.772916666669</v>
      </c>
      <c r="C6709" s="2">
        <f t="shared" si="104"/>
        <v>45166</v>
      </c>
      <c r="D6709" t="s">
        <v>1612</v>
      </c>
      <c r="E6709" t="s">
        <v>3782</v>
      </c>
      <c r="F6709" t="s">
        <v>31</v>
      </c>
      <c r="G6709" t="s">
        <v>41</v>
      </c>
      <c r="H6709" t="s">
        <v>40</v>
      </c>
      <c r="I6709">
        <v>1</v>
      </c>
      <c r="J6709">
        <v>1665.93</v>
      </c>
      <c r="K6709">
        <v>1291.32</v>
      </c>
      <c r="L6709">
        <v>1665.93</v>
      </c>
      <c r="M6709">
        <v>1291.32</v>
      </c>
      <c r="N6709" t="s">
        <v>12863</v>
      </c>
      <c r="O6709" t="s">
        <v>12862</v>
      </c>
      <c r="P6709" t="s">
        <v>121</v>
      </c>
      <c r="Q6709">
        <v>9.9252000000000002</v>
      </c>
      <c r="R6709">
        <v>78.119799999999998</v>
      </c>
      <c r="S6709" t="s">
        <v>120</v>
      </c>
      <c r="T6709" t="s">
        <v>119</v>
      </c>
      <c r="U6709" t="s">
        <v>46</v>
      </c>
      <c r="V6709" t="s">
        <v>9</v>
      </c>
    </row>
    <row r="6710" spans="1:22">
      <c r="A6710" t="s">
        <v>12861</v>
      </c>
      <c r="B6710" s="2">
        <v>45117.890972222223</v>
      </c>
      <c r="C6710" s="2">
        <f t="shared" si="104"/>
        <v>45117</v>
      </c>
      <c r="D6710" t="s">
        <v>1607</v>
      </c>
      <c r="E6710" t="s">
        <v>5683</v>
      </c>
      <c r="F6710" t="s">
        <v>166</v>
      </c>
      <c r="G6710" t="s">
        <v>53</v>
      </c>
      <c r="H6710" t="s">
        <v>16</v>
      </c>
      <c r="I6710">
        <v>1</v>
      </c>
      <c r="J6710">
        <v>1475.38</v>
      </c>
      <c r="K6710">
        <v>1216.71</v>
      </c>
      <c r="L6710">
        <v>1475.38</v>
      </c>
      <c r="M6710">
        <v>1216.71</v>
      </c>
      <c r="N6710" t="s">
        <v>12860</v>
      </c>
      <c r="O6710" t="s">
        <v>12859</v>
      </c>
      <c r="P6710" t="s">
        <v>112</v>
      </c>
      <c r="Q6710">
        <v>13.082700000000001</v>
      </c>
      <c r="R6710">
        <v>80.270700000000005</v>
      </c>
      <c r="S6710" t="s">
        <v>96</v>
      </c>
      <c r="T6710" t="s">
        <v>95</v>
      </c>
      <c r="U6710" t="s">
        <v>46</v>
      </c>
      <c r="V6710" t="s">
        <v>45</v>
      </c>
    </row>
    <row r="6711" spans="1:22">
      <c r="A6711" t="s">
        <v>12858</v>
      </c>
      <c r="B6711" s="2">
        <v>44934.575694444444</v>
      </c>
      <c r="C6711" s="2">
        <f t="shared" si="104"/>
        <v>44928</v>
      </c>
      <c r="D6711" t="s">
        <v>1602</v>
      </c>
      <c r="E6711" t="s">
        <v>11124</v>
      </c>
      <c r="F6711" t="s">
        <v>31</v>
      </c>
      <c r="G6711" t="s">
        <v>82</v>
      </c>
      <c r="H6711" t="s">
        <v>16</v>
      </c>
      <c r="I6711">
        <v>2</v>
      </c>
      <c r="J6711">
        <v>665.27</v>
      </c>
      <c r="K6711">
        <v>430.15</v>
      </c>
      <c r="L6711">
        <v>1330.54</v>
      </c>
      <c r="M6711">
        <v>860.3</v>
      </c>
      <c r="N6711" t="s">
        <v>12857</v>
      </c>
      <c r="O6711" t="s">
        <v>12856</v>
      </c>
      <c r="P6711" t="s">
        <v>60</v>
      </c>
      <c r="Q6711">
        <v>8.7139000000000006</v>
      </c>
      <c r="R6711">
        <v>77.756699999999995</v>
      </c>
      <c r="S6711" t="s">
        <v>454</v>
      </c>
      <c r="T6711" t="s">
        <v>453</v>
      </c>
      <c r="U6711" t="s">
        <v>77</v>
      </c>
      <c r="V6711" t="s">
        <v>9</v>
      </c>
    </row>
    <row r="6712" spans="1:22">
      <c r="A6712" t="s">
        <v>12855</v>
      </c>
      <c r="B6712" s="2">
        <v>45406.573611111111</v>
      </c>
      <c r="C6712" s="2">
        <f t="shared" si="104"/>
        <v>45404</v>
      </c>
      <c r="D6712" t="s">
        <v>1597</v>
      </c>
      <c r="E6712" t="s">
        <v>12854</v>
      </c>
      <c r="F6712" t="s">
        <v>166</v>
      </c>
      <c r="G6712" t="s">
        <v>30</v>
      </c>
      <c r="H6712" t="s">
        <v>40</v>
      </c>
      <c r="I6712">
        <v>3</v>
      </c>
      <c r="J6712">
        <v>362.89</v>
      </c>
      <c r="K6712">
        <v>241</v>
      </c>
      <c r="L6712">
        <v>1088.67</v>
      </c>
      <c r="M6712">
        <v>723</v>
      </c>
      <c r="N6712" t="s">
        <v>12853</v>
      </c>
      <c r="O6712" t="s">
        <v>12852</v>
      </c>
      <c r="P6712" t="s">
        <v>37</v>
      </c>
      <c r="Q6712">
        <v>10.7905</v>
      </c>
      <c r="R6712">
        <v>78.704700000000003</v>
      </c>
      <c r="S6712" t="s">
        <v>226</v>
      </c>
      <c r="T6712" t="s">
        <v>225</v>
      </c>
      <c r="U6712" t="s">
        <v>23</v>
      </c>
      <c r="V6712" t="s">
        <v>9</v>
      </c>
    </row>
    <row r="6713" spans="1:22">
      <c r="A6713" t="s">
        <v>12851</v>
      </c>
      <c r="B6713" s="2">
        <v>45335.440972222219</v>
      </c>
      <c r="C6713" s="2">
        <f t="shared" si="104"/>
        <v>45334</v>
      </c>
      <c r="D6713" t="s">
        <v>1592</v>
      </c>
      <c r="E6713" t="s">
        <v>12850</v>
      </c>
      <c r="F6713" t="s">
        <v>201</v>
      </c>
      <c r="G6713" t="s">
        <v>82</v>
      </c>
      <c r="H6713" t="s">
        <v>71</v>
      </c>
      <c r="I6713">
        <v>1</v>
      </c>
      <c r="J6713">
        <v>1514.75</v>
      </c>
      <c r="K6713">
        <v>923.88</v>
      </c>
      <c r="L6713">
        <v>1514.75</v>
      </c>
      <c r="M6713">
        <v>923.88</v>
      </c>
      <c r="N6713" t="s">
        <v>12849</v>
      </c>
      <c r="O6713" t="s">
        <v>12848</v>
      </c>
      <c r="P6713" t="s">
        <v>121</v>
      </c>
      <c r="Q6713">
        <v>9.9252000000000002</v>
      </c>
      <c r="R6713">
        <v>78.119799999999998</v>
      </c>
      <c r="S6713" t="s">
        <v>25</v>
      </c>
      <c r="T6713" t="s">
        <v>24</v>
      </c>
      <c r="U6713" t="s">
        <v>77</v>
      </c>
      <c r="V6713" t="s">
        <v>9</v>
      </c>
    </row>
    <row r="6714" spans="1:22">
      <c r="A6714" t="s">
        <v>12847</v>
      </c>
      <c r="B6714" s="2">
        <v>45441.570138888892</v>
      </c>
      <c r="C6714" s="2">
        <f t="shared" si="104"/>
        <v>45439</v>
      </c>
      <c r="D6714" t="s">
        <v>1587</v>
      </c>
      <c r="E6714" t="s">
        <v>12846</v>
      </c>
      <c r="F6714" t="s">
        <v>83</v>
      </c>
      <c r="G6714" t="s">
        <v>17</v>
      </c>
      <c r="H6714" t="s">
        <v>40</v>
      </c>
      <c r="I6714">
        <v>1</v>
      </c>
      <c r="J6714">
        <v>2434.9899999999998</v>
      </c>
      <c r="K6714">
        <v>2184.09</v>
      </c>
      <c r="L6714">
        <v>2434.9899999999998</v>
      </c>
      <c r="M6714">
        <v>2184.09</v>
      </c>
      <c r="N6714" t="s">
        <v>12845</v>
      </c>
      <c r="O6714" t="s">
        <v>12844</v>
      </c>
      <c r="P6714" t="s">
        <v>49</v>
      </c>
      <c r="Q6714">
        <v>12.916499999999999</v>
      </c>
      <c r="R6714">
        <v>79.132499999999993</v>
      </c>
      <c r="S6714" t="s">
        <v>735</v>
      </c>
      <c r="T6714" t="s">
        <v>734</v>
      </c>
      <c r="U6714" t="s">
        <v>57</v>
      </c>
      <c r="V6714" t="s">
        <v>9</v>
      </c>
    </row>
    <row r="6715" spans="1:22">
      <c r="A6715" t="s">
        <v>12843</v>
      </c>
      <c r="B6715" s="2">
        <v>45193.495833333334</v>
      </c>
      <c r="C6715" s="2">
        <f t="shared" si="104"/>
        <v>45187</v>
      </c>
      <c r="D6715" t="s">
        <v>1582</v>
      </c>
      <c r="E6715" t="s">
        <v>5664</v>
      </c>
      <c r="F6715" t="s">
        <v>64</v>
      </c>
      <c r="G6715" t="s">
        <v>30</v>
      </c>
      <c r="H6715" t="s">
        <v>63</v>
      </c>
      <c r="I6715">
        <v>1</v>
      </c>
      <c r="J6715">
        <v>917.54</v>
      </c>
      <c r="K6715">
        <v>661.27</v>
      </c>
      <c r="L6715">
        <v>917.54</v>
      </c>
      <c r="M6715">
        <v>661.27</v>
      </c>
      <c r="N6715" t="s">
        <v>12842</v>
      </c>
      <c r="O6715" t="s">
        <v>12841</v>
      </c>
      <c r="P6715" t="s">
        <v>13</v>
      </c>
      <c r="Q6715">
        <v>11.664300000000001</v>
      </c>
      <c r="R6715">
        <v>78.146000000000001</v>
      </c>
      <c r="S6715" t="s">
        <v>96</v>
      </c>
      <c r="T6715" t="s">
        <v>95</v>
      </c>
      <c r="U6715" t="s">
        <v>23</v>
      </c>
      <c r="V6715" t="s">
        <v>9</v>
      </c>
    </row>
    <row r="6716" spans="1:22">
      <c r="A6716" t="s">
        <v>12840</v>
      </c>
      <c r="B6716" s="2">
        <v>44991.469444444447</v>
      </c>
      <c r="C6716" s="2">
        <f t="shared" si="104"/>
        <v>44991</v>
      </c>
      <c r="D6716" t="s">
        <v>1577</v>
      </c>
      <c r="E6716" t="s">
        <v>12839</v>
      </c>
      <c r="F6716" t="s">
        <v>31</v>
      </c>
      <c r="G6716" t="s">
        <v>82</v>
      </c>
      <c r="H6716" t="s">
        <v>40</v>
      </c>
      <c r="I6716">
        <v>1</v>
      </c>
      <c r="J6716">
        <v>2055.6</v>
      </c>
      <c r="K6716">
        <v>1244.58</v>
      </c>
      <c r="L6716">
        <v>2055.6</v>
      </c>
      <c r="M6716">
        <v>1244.58</v>
      </c>
      <c r="N6716" t="s">
        <v>12838</v>
      </c>
      <c r="O6716" t="s">
        <v>12837</v>
      </c>
      <c r="P6716" t="s">
        <v>68</v>
      </c>
      <c r="Q6716">
        <v>11.34</v>
      </c>
      <c r="R6716">
        <v>77.717200000000005</v>
      </c>
      <c r="S6716" t="s">
        <v>413</v>
      </c>
      <c r="T6716" t="s">
        <v>412</v>
      </c>
      <c r="U6716" t="s">
        <v>23</v>
      </c>
      <c r="V6716" t="s">
        <v>45</v>
      </c>
    </row>
    <row r="6717" spans="1:22">
      <c r="A6717" t="s">
        <v>12836</v>
      </c>
      <c r="B6717" s="2">
        <v>45525.675694444442</v>
      </c>
      <c r="C6717" s="2">
        <f t="shared" si="104"/>
        <v>45523</v>
      </c>
      <c r="D6717" t="s">
        <v>1572</v>
      </c>
      <c r="E6717" t="s">
        <v>12835</v>
      </c>
      <c r="F6717" t="s">
        <v>166</v>
      </c>
      <c r="G6717" t="s">
        <v>41</v>
      </c>
      <c r="H6717" t="s">
        <v>40</v>
      </c>
      <c r="I6717">
        <v>4</v>
      </c>
      <c r="J6717">
        <v>931.74</v>
      </c>
      <c r="K6717">
        <v>767.38</v>
      </c>
      <c r="L6717">
        <v>3726.96</v>
      </c>
      <c r="M6717">
        <v>3069.52</v>
      </c>
      <c r="N6717" t="s">
        <v>12834</v>
      </c>
      <c r="O6717" t="s">
        <v>12833</v>
      </c>
      <c r="P6717" t="s">
        <v>13</v>
      </c>
      <c r="Q6717">
        <v>11.664300000000001</v>
      </c>
      <c r="R6717">
        <v>78.146000000000001</v>
      </c>
      <c r="S6717" t="s">
        <v>1238</v>
      </c>
      <c r="T6717" t="s">
        <v>1237</v>
      </c>
      <c r="U6717" t="s">
        <v>23</v>
      </c>
      <c r="V6717" t="s">
        <v>9</v>
      </c>
    </row>
    <row r="6718" spans="1:22">
      <c r="A6718" t="s">
        <v>12832</v>
      </c>
      <c r="B6718" s="2">
        <v>45258.880555555559</v>
      </c>
      <c r="C6718" s="2">
        <f t="shared" si="104"/>
        <v>45257</v>
      </c>
      <c r="D6718" t="s">
        <v>1567</v>
      </c>
      <c r="E6718" t="s">
        <v>11098</v>
      </c>
      <c r="F6718" t="s">
        <v>166</v>
      </c>
      <c r="G6718" t="s">
        <v>82</v>
      </c>
      <c r="H6718" t="s">
        <v>40</v>
      </c>
      <c r="I6718">
        <v>2</v>
      </c>
      <c r="J6718">
        <v>1361.62</v>
      </c>
      <c r="K6718">
        <v>1047.56</v>
      </c>
      <c r="L6718">
        <v>2723.24</v>
      </c>
      <c r="M6718">
        <v>2095.12</v>
      </c>
      <c r="N6718" t="s">
        <v>12831</v>
      </c>
      <c r="O6718" t="s">
        <v>12830</v>
      </c>
      <c r="P6718" t="s">
        <v>68</v>
      </c>
      <c r="Q6718">
        <v>11.34</v>
      </c>
      <c r="R6718">
        <v>77.717200000000005</v>
      </c>
      <c r="S6718" t="s">
        <v>146</v>
      </c>
      <c r="T6718" t="s">
        <v>145</v>
      </c>
      <c r="U6718" t="s">
        <v>23</v>
      </c>
      <c r="V6718" t="s">
        <v>22</v>
      </c>
    </row>
    <row r="6719" spans="1:22">
      <c r="A6719" t="s">
        <v>12829</v>
      </c>
      <c r="B6719" s="2">
        <v>45221.649305555555</v>
      </c>
      <c r="C6719" s="2">
        <f t="shared" si="104"/>
        <v>45215</v>
      </c>
      <c r="D6719" t="s">
        <v>1562</v>
      </c>
      <c r="E6719" t="s">
        <v>1561</v>
      </c>
      <c r="F6719" t="s">
        <v>83</v>
      </c>
      <c r="G6719" t="s">
        <v>91</v>
      </c>
      <c r="H6719" t="s">
        <v>63</v>
      </c>
      <c r="I6719">
        <v>1</v>
      </c>
      <c r="J6719">
        <v>563.07000000000005</v>
      </c>
      <c r="K6719">
        <v>485.26</v>
      </c>
      <c r="L6719">
        <v>563.07000000000005</v>
      </c>
      <c r="M6719">
        <v>485.26</v>
      </c>
      <c r="N6719" t="s">
        <v>12828</v>
      </c>
      <c r="O6719" t="s">
        <v>12827</v>
      </c>
      <c r="P6719" t="s">
        <v>68</v>
      </c>
      <c r="Q6719">
        <v>11.34</v>
      </c>
      <c r="R6719">
        <v>77.717200000000005</v>
      </c>
      <c r="S6719" t="s">
        <v>616</v>
      </c>
      <c r="T6719" t="s">
        <v>615</v>
      </c>
      <c r="U6719" t="s">
        <v>46</v>
      </c>
      <c r="V6719" t="s">
        <v>22</v>
      </c>
    </row>
    <row r="6720" spans="1:22">
      <c r="A6720" t="s">
        <v>12826</v>
      </c>
      <c r="B6720" s="2">
        <v>45377.661111111112</v>
      </c>
      <c r="C6720" s="2">
        <f t="shared" si="104"/>
        <v>45376</v>
      </c>
      <c r="D6720" t="s">
        <v>1557</v>
      </c>
      <c r="E6720" t="s">
        <v>3739</v>
      </c>
      <c r="F6720" t="s">
        <v>166</v>
      </c>
      <c r="G6720" t="s">
        <v>17</v>
      </c>
      <c r="H6720" t="s">
        <v>71</v>
      </c>
      <c r="I6720">
        <v>4</v>
      </c>
      <c r="J6720">
        <v>1188.67</v>
      </c>
      <c r="K6720">
        <v>997.89</v>
      </c>
      <c r="L6720">
        <v>4754.68</v>
      </c>
      <c r="M6720">
        <v>3991.56</v>
      </c>
      <c r="N6720" t="s">
        <v>12825</v>
      </c>
      <c r="O6720" t="s">
        <v>12824</v>
      </c>
      <c r="P6720" t="s">
        <v>26</v>
      </c>
      <c r="Q6720">
        <v>11.0168</v>
      </c>
      <c r="R6720">
        <v>76.955799999999996</v>
      </c>
      <c r="S6720" t="s">
        <v>146</v>
      </c>
      <c r="T6720" t="s">
        <v>145</v>
      </c>
      <c r="U6720" t="s">
        <v>10</v>
      </c>
      <c r="V6720" t="s">
        <v>45</v>
      </c>
    </row>
    <row r="6721" spans="1:22">
      <c r="A6721" t="s">
        <v>12823</v>
      </c>
      <c r="B6721" s="2">
        <v>45138.669444444444</v>
      </c>
      <c r="C6721" s="2">
        <f t="shared" si="104"/>
        <v>45138</v>
      </c>
      <c r="D6721" t="s">
        <v>1552</v>
      </c>
      <c r="E6721" t="s">
        <v>9304</v>
      </c>
      <c r="F6721" t="s">
        <v>73</v>
      </c>
      <c r="G6721" t="s">
        <v>53</v>
      </c>
      <c r="H6721" t="s">
        <v>71</v>
      </c>
      <c r="I6721">
        <v>2</v>
      </c>
      <c r="J6721">
        <v>2143.33</v>
      </c>
      <c r="K6721">
        <v>1585.58</v>
      </c>
      <c r="L6721">
        <v>4286.66</v>
      </c>
      <c r="M6721">
        <v>3171.16</v>
      </c>
      <c r="N6721" t="s">
        <v>12822</v>
      </c>
      <c r="O6721" t="s">
        <v>12821</v>
      </c>
      <c r="P6721" t="s">
        <v>26</v>
      </c>
      <c r="Q6721">
        <v>11.0168</v>
      </c>
      <c r="R6721">
        <v>76.955799999999996</v>
      </c>
      <c r="S6721" t="s">
        <v>276</v>
      </c>
      <c r="T6721" t="s">
        <v>275</v>
      </c>
      <c r="U6721" t="s">
        <v>10</v>
      </c>
      <c r="V6721" t="s">
        <v>22</v>
      </c>
    </row>
    <row r="6722" spans="1:22">
      <c r="A6722" t="s">
        <v>12820</v>
      </c>
      <c r="B6722" s="2">
        <v>45471.699305555558</v>
      </c>
      <c r="C6722" s="2">
        <f t="shared" si="104"/>
        <v>45467</v>
      </c>
      <c r="D6722" t="s">
        <v>1547</v>
      </c>
      <c r="E6722" t="s">
        <v>5639</v>
      </c>
      <c r="F6722" t="s">
        <v>64</v>
      </c>
      <c r="G6722" t="s">
        <v>17</v>
      </c>
      <c r="H6722" t="s">
        <v>63</v>
      </c>
      <c r="I6722">
        <v>3</v>
      </c>
      <c r="J6722">
        <v>995.01</v>
      </c>
      <c r="K6722">
        <v>699.49</v>
      </c>
      <c r="L6722">
        <v>2985.03</v>
      </c>
      <c r="M6722">
        <v>2098.4699999999998</v>
      </c>
      <c r="N6722" t="s">
        <v>12819</v>
      </c>
      <c r="O6722" t="s">
        <v>12818</v>
      </c>
      <c r="P6722" t="s">
        <v>26</v>
      </c>
      <c r="Q6722">
        <v>11.0168</v>
      </c>
      <c r="R6722">
        <v>76.955799999999996</v>
      </c>
      <c r="S6722" t="s">
        <v>193</v>
      </c>
      <c r="T6722" t="s">
        <v>192</v>
      </c>
      <c r="U6722" t="s">
        <v>23</v>
      </c>
      <c r="V6722" t="s">
        <v>212</v>
      </c>
    </row>
    <row r="6723" spans="1:22">
      <c r="A6723" t="s">
        <v>12817</v>
      </c>
      <c r="B6723" s="2">
        <v>45540.855555555558</v>
      </c>
      <c r="C6723" s="2">
        <f t="shared" ref="C6723:C6786" si="105">INT(B6723) - WEEKDAY(INT(B6723), 2) + 1</f>
        <v>45537</v>
      </c>
      <c r="D6723" t="s">
        <v>1542</v>
      </c>
      <c r="E6723" t="s">
        <v>11080</v>
      </c>
      <c r="F6723" t="s">
        <v>73</v>
      </c>
      <c r="G6723" t="s">
        <v>115</v>
      </c>
      <c r="H6723" t="s">
        <v>29</v>
      </c>
      <c r="I6723">
        <v>4</v>
      </c>
      <c r="J6723">
        <v>976.79</v>
      </c>
      <c r="K6723">
        <v>831.01</v>
      </c>
      <c r="L6723">
        <v>3907.16</v>
      </c>
      <c r="M6723">
        <v>3324.04</v>
      </c>
      <c r="N6723" t="s">
        <v>12816</v>
      </c>
      <c r="O6723" t="s">
        <v>12815</v>
      </c>
      <c r="P6723" t="s">
        <v>68</v>
      </c>
      <c r="Q6723">
        <v>11.34</v>
      </c>
      <c r="R6723">
        <v>77.717200000000005</v>
      </c>
      <c r="S6723" t="s">
        <v>432</v>
      </c>
      <c r="T6723" t="s">
        <v>431</v>
      </c>
      <c r="U6723" t="s">
        <v>77</v>
      </c>
      <c r="V6723" t="s">
        <v>9</v>
      </c>
    </row>
    <row r="6724" spans="1:22">
      <c r="A6724" t="s">
        <v>12814</v>
      </c>
      <c r="B6724" s="2">
        <v>45189.82916666667</v>
      </c>
      <c r="C6724" s="2">
        <f t="shared" si="105"/>
        <v>45187</v>
      </c>
      <c r="D6724" t="s">
        <v>1537</v>
      </c>
      <c r="E6724" t="s">
        <v>9293</v>
      </c>
      <c r="F6724" t="s">
        <v>31</v>
      </c>
      <c r="G6724" t="s">
        <v>53</v>
      </c>
      <c r="H6724" t="s">
        <v>71</v>
      </c>
      <c r="I6724">
        <v>1</v>
      </c>
      <c r="J6724">
        <v>1071.93</v>
      </c>
      <c r="K6724">
        <v>902.89</v>
      </c>
      <c r="L6724">
        <v>1071.93</v>
      </c>
      <c r="M6724">
        <v>902.89</v>
      </c>
      <c r="N6724" t="s">
        <v>12813</v>
      </c>
      <c r="O6724" t="s">
        <v>12812</v>
      </c>
      <c r="P6724" t="s">
        <v>60</v>
      </c>
      <c r="Q6724">
        <v>8.7139000000000006</v>
      </c>
      <c r="R6724">
        <v>77.756699999999995</v>
      </c>
      <c r="S6724" t="s">
        <v>12</v>
      </c>
      <c r="T6724" t="s">
        <v>11</v>
      </c>
      <c r="U6724" t="s">
        <v>23</v>
      </c>
      <c r="V6724" t="s">
        <v>212</v>
      </c>
    </row>
    <row r="6725" spans="1:22">
      <c r="A6725" t="s">
        <v>12811</v>
      </c>
      <c r="B6725" s="2">
        <v>45118.914583333331</v>
      </c>
      <c r="C6725" s="2">
        <f t="shared" si="105"/>
        <v>45117</v>
      </c>
      <c r="D6725" t="s">
        <v>1532</v>
      </c>
      <c r="E6725" t="s">
        <v>1531</v>
      </c>
      <c r="F6725" t="s">
        <v>73</v>
      </c>
      <c r="G6725" t="s">
        <v>106</v>
      </c>
      <c r="H6725" t="s">
        <v>63</v>
      </c>
      <c r="I6725">
        <v>2</v>
      </c>
      <c r="J6725">
        <v>1014.34</v>
      </c>
      <c r="K6725">
        <v>714.96</v>
      </c>
      <c r="L6725">
        <v>2028.68</v>
      </c>
      <c r="M6725">
        <v>1429.92</v>
      </c>
      <c r="N6725" t="s">
        <v>12810</v>
      </c>
      <c r="O6725" t="s">
        <v>12809</v>
      </c>
      <c r="P6725" t="s">
        <v>68</v>
      </c>
      <c r="Q6725">
        <v>11.34</v>
      </c>
      <c r="R6725">
        <v>77.717200000000005</v>
      </c>
      <c r="S6725" t="s">
        <v>319</v>
      </c>
      <c r="T6725" t="s">
        <v>318</v>
      </c>
      <c r="U6725" t="s">
        <v>23</v>
      </c>
      <c r="V6725" t="s">
        <v>22</v>
      </c>
    </row>
    <row r="6726" spans="1:22">
      <c r="A6726" t="s">
        <v>12808</v>
      </c>
      <c r="B6726" s="2">
        <v>45025.756944444445</v>
      </c>
      <c r="C6726" s="2">
        <f t="shared" si="105"/>
        <v>45019</v>
      </c>
      <c r="D6726" t="s">
        <v>1527</v>
      </c>
      <c r="E6726" t="s">
        <v>12807</v>
      </c>
      <c r="F6726" t="s">
        <v>136</v>
      </c>
      <c r="G6726" t="s">
        <v>53</v>
      </c>
      <c r="H6726" t="s">
        <v>16</v>
      </c>
      <c r="I6726">
        <v>2</v>
      </c>
      <c r="J6726">
        <v>1135.46</v>
      </c>
      <c r="K6726">
        <v>890.68</v>
      </c>
      <c r="L6726">
        <v>2270.92</v>
      </c>
      <c r="M6726">
        <v>1781.36</v>
      </c>
      <c r="N6726" t="s">
        <v>12806</v>
      </c>
      <c r="O6726" t="s">
        <v>12805</v>
      </c>
      <c r="P6726" t="s">
        <v>49</v>
      </c>
      <c r="Q6726">
        <v>12.916499999999999</v>
      </c>
      <c r="R6726">
        <v>79.132499999999993</v>
      </c>
      <c r="S6726" t="s">
        <v>413</v>
      </c>
      <c r="T6726" t="s">
        <v>412</v>
      </c>
      <c r="U6726" t="s">
        <v>23</v>
      </c>
      <c r="V6726" t="s">
        <v>9</v>
      </c>
    </row>
    <row r="6727" spans="1:22">
      <c r="A6727" t="s">
        <v>12804</v>
      </c>
      <c r="B6727" s="2">
        <v>45354.819444444445</v>
      </c>
      <c r="C6727" s="2">
        <f t="shared" si="105"/>
        <v>45348</v>
      </c>
      <c r="D6727" t="s">
        <v>1522</v>
      </c>
      <c r="E6727" t="s">
        <v>12803</v>
      </c>
      <c r="F6727" t="s">
        <v>18</v>
      </c>
      <c r="G6727" t="s">
        <v>115</v>
      </c>
      <c r="H6727" t="s">
        <v>71</v>
      </c>
      <c r="I6727">
        <v>1</v>
      </c>
      <c r="J6727">
        <v>384.75</v>
      </c>
      <c r="K6727">
        <v>280.14999999999998</v>
      </c>
      <c r="L6727">
        <v>384.75</v>
      </c>
      <c r="M6727">
        <v>280.14999999999998</v>
      </c>
      <c r="N6727" t="s">
        <v>12802</v>
      </c>
      <c r="O6727" t="s">
        <v>12801</v>
      </c>
      <c r="P6727" t="s">
        <v>13</v>
      </c>
      <c r="Q6727">
        <v>11.664300000000001</v>
      </c>
      <c r="R6727">
        <v>78.146000000000001</v>
      </c>
      <c r="S6727" t="s">
        <v>146</v>
      </c>
      <c r="T6727" t="s">
        <v>145</v>
      </c>
      <c r="U6727" t="s">
        <v>77</v>
      </c>
      <c r="V6727" t="s">
        <v>22</v>
      </c>
    </row>
    <row r="6728" spans="1:22">
      <c r="A6728" t="s">
        <v>12800</v>
      </c>
      <c r="B6728" s="2">
        <v>45147.61041666667</v>
      </c>
      <c r="C6728" s="2">
        <f t="shared" si="105"/>
        <v>45145</v>
      </c>
      <c r="D6728" t="s">
        <v>1517</v>
      </c>
      <c r="E6728" t="s">
        <v>3708</v>
      </c>
      <c r="F6728" t="s">
        <v>83</v>
      </c>
      <c r="G6728" t="s">
        <v>41</v>
      </c>
      <c r="H6728" t="s">
        <v>16</v>
      </c>
      <c r="I6728">
        <v>3</v>
      </c>
      <c r="J6728">
        <v>2482.75</v>
      </c>
      <c r="K6728">
        <v>2106.71</v>
      </c>
      <c r="L6728">
        <v>7448.25</v>
      </c>
      <c r="M6728">
        <v>6320.13</v>
      </c>
      <c r="N6728" t="s">
        <v>12799</v>
      </c>
      <c r="O6728" t="s">
        <v>12798</v>
      </c>
      <c r="P6728" t="s">
        <v>49</v>
      </c>
      <c r="Q6728">
        <v>12.916499999999999</v>
      </c>
      <c r="R6728">
        <v>79.132499999999993</v>
      </c>
      <c r="S6728" t="s">
        <v>616</v>
      </c>
      <c r="T6728" t="s">
        <v>615</v>
      </c>
      <c r="U6728" t="s">
        <v>46</v>
      </c>
      <c r="V6728" t="s">
        <v>22</v>
      </c>
    </row>
    <row r="6729" spans="1:22">
      <c r="A6729" t="s">
        <v>12797</v>
      </c>
      <c r="B6729" s="2">
        <v>45363.9</v>
      </c>
      <c r="C6729" s="2">
        <f t="shared" si="105"/>
        <v>45362</v>
      </c>
      <c r="D6729" t="s">
        <v>1512</v>
      </c>
      <c r="E6729" t="s">
        <v>7479</v>
      </c>
      <c r="F6729" t="s">
        <v>64</v>
      </c>
      <c r="G6729" t="s">
        <v>30</v>
      </c>
      <c r="H6729" t="s">
        <v>29</v>
      </c>
      <c r="I6729">
        <v>1</v>
      </c>
      <c r="J6729">
        <v>287.39999999999998</v>
      </c>
      <c r="K6729">
        <v>213.82</v>
      </c>
      <c r="L6729">
        <v>287.39999999999998</v>
      </c>
      <c r="M6729">
        <v>213.82</v>
      </c>
      <c r="N6729" t="s">
        <v>12796</v>
      </c>
      <c r="O6729" t="s">
        <v>12795</v>
      </c>
      <c r="P6729" t="s">
        <v>60</v>
      </c>
      <c r="Q6729">
        <v>8.7139000000000006</v>
      </c>
      <c r="R6729">
        <v>77.756699999999995</v>
      </c>
      <c r="S6729" t="s">
        <v>250</v>
      </c>
      <c r="T6729" t="s">
        <v>249</v>
      </c>
      <c r="U6729" t="s">
        <v>46</v>
      </c>
      <c r="V6729" t="s">
        <v>9</v>
      </c>
    </row>
    <row r="6730" spans="1:22">
      <c r="A6730" t="s">
        <v>12794</v>
      </c>
      <c r="B6730" s="2">
        <v>45571.601388888892</v>
      </c>
      <c r="C6730" s="2">
        <f t="shared" si="105"/>
        <v>45565</v>
      </c>
      <c r="D6730" t="s">
        <v>1507</v>
      </c>
      <c r="E6730" t="s">
        <v>7475</v>
      </c>
      <c r="F6730" t="s">
        <v>73</v>
      </c>
      <c r="G6730" t="s">
        <v>53</v>
      </c>
      <c r="H6730" t="s">
        <v>29</v>
      </c>
      <c r="I6730">
        <v>1</v>
      </c>
      <c r="J6730">
        <v>1356.74</v>
      </c>
      <c r="K6730">
        <v>1007.25</v>
      </c>
      <c r="L6730">
        <v>1356.74</v>
      </c>
      <c r="M6730">
        <v>1007.25</v>
      </c>
      <c r="N6730" t="s">
        <v>12793</v>
      </c>
      <c r="O6730" t="s">
        <v>12792</v>
      </c>
      <c r="P6730" t="s">
        <v>13</v>
      </c>
      <c r="Q6730">
        <v>11.664300000000001</v>
      </c>
      <c r="R6730">
        <v>78.146000000000001</v>
      </c>
      <c r="S6730" t="s">
        <v>103</v>
      </c>
      <c r="T6730" t="s">
        <v>102</v>
      </c>
      <c r="U6730" t="s">
        <v>46</v>
      </c>
      <c r="V6730" t="s">
        <v>22</v>
      </c>
    </row>
    <row r="6731" spans="1:22">
      <c r="A6731" t="s">
        <v>12791</v>
      </c>
      <c r="B6731" s="2">
        <v>45123.676388888889</v>
      </c>
      <c r="C6731" s="2">
        <f t="shared" si="105"/>
        <v>45117</v>
      </c>
      <c r="D6731" t="s">
        <v>1502</v>
      </c>
      <c r="E6731" t="s">
        <v>11053</v>
      </c>
      <c r="F6731" t="s">
        <v>73</v>
      </c>
      <c r="G6731" t="s">
        <v>82</v>
      </c>
      <c r="H6731" t="s">
        <v>63</v>
      </c>
      <c r="I6731">
        <v>1</v>
      </c>
      <c r="J6731">
        <v>2330.13</v>
      </c>
      <c r="K6731">
        <v>1613.35</v>
      </c>
      <c r="L6731">
        <v>2330.13</v>
      </c>
      <c r="M6731">
        <v>1613.35</v>
      </c>
      <c r="N6731" t="s">
        <v>12790</v>
      </c>
      <c r="O6731" t="s">
        <v>12789</v>
      </c>
      <c r="P6731" t="s">
        <v>26</v>
      </c>
      <c r="Q6731">
        <v>11.0168</v>
      </c>
      <c r="R6731">
        <v>76.955799999999996</v>
      </c>
      <c r="S6731" t="s">
        <v>206</v>
      </c>
      <c r="T6731" t="s">
        <v>205</v>
      </c>
      <c r="U6731" t="s">
        <v>77</v>
      </c>
      <c r="V6731" t="s">
        <v>9</v>
      </c>
    </row>
    <row r="6732" spans="1:22">
      <c r="A6732" t="s">
        <v>12788</v>
      </c>
      <c r="B6732" s="2">
        <v>45300.561111111114</v>
      </c>
      <c r="C6732" s="2">
        <f t="shared" si="105"/>
        <v>45299</v>
      </c>
      <c r="D6732" t="s">
        <v>1497</v>
      </c>
      <c r="E6732" t="s">
        <v>11049</v>
      </c>
      <c r="F6732" t="s">
        <v>166</v>
      </c>
      <c r="G6732" t="s">
        <v>82</v>
      </c>
      <c r="H6732" t="s">
        <v>63</v>
      </c>
      <c r="I6732">
        <v>2</v>
      </c>
      <c r="J6732">
        <v>2072.17</v>
      </c>
      <c r="K6732">
        <v>1841.29</v>
      </c>
      <c r="L6732">
        <v>4144.34</v>
      </c>
      <c r="M6732">
        <v>3682.58</v>
      </c>
      <c r="N6732" t="s">
        <v>12787</v>
      </c>
      <c r="O6732" t="s">
        <v>12786</v>
      </c>
      <c r="P6732" t="s">
        <v>26</v>
      </c>
      <c r="Q6732">
        <v>11.0168</v>
      </c>
      <c r="R6732">
        <v>76.955799999999996</v>
      </c>
      <c r="S6732" t="s">
        <v>48</v>
      </c>
      <c r="T6732" t="s">
        <v>47</v>
      </c>
      <c r="U6732" t="s">
        <v>23</v>
      </c>
      <c r="V6732" t="s">
        <v>22</v>
      </c>
    </row>
    <row r="6733" spans="1:22">
      <c r="A6733" t="s">
        <v>12785</v>
      </c>
      <c r="B6733" s="2">
        <v>45412.636805555558</v>
      </c>
      <c r="C6733" s="2">
        <f t="shared" si="105"/>
        <v>45411</v>
      </c>
      <c r="D6733" t="s">
        <v>1492</v>
      </c>
      <c r="E6733" t="s">
        <v>12784</v>
      </c>
      <c r="F6733" t="s">
        <v>201</v>
      </c>
      <c r="G6733" t="s">
        <v>82</v>
      </c>
      <c r="H6733" t="s">
        <v>63</v>
      </c>
      <c r="I6733">
        <v>1</v>
      </c>
      <c r="J6733">
        <v>1951.22</v>
      </c>
      <c r="K6733">
        <v>1245.53</v>
      </c>
      <c r="L6733">
        <v>1951.22</v>
      </c>
      <c r="M6733">
        <v>1245.53</v>
      </c>
      <c r="N6733" t="s">
        <v>12783</v>
      </c>
      <c r="O6733" t="s">
        <v>12782</v>
      </c>
      <c r="P6733" t="s">
        <v>121</v>
      </c>
      <c r="Q6733">
        <v>9.9252000000000002</v>
      </c>
      <c r="R6733">
        <v>78.119799999999998</v>
      </c>
      <c r="S6733" t="s">
        <v>111</v>
      </c>
      <c r="T6733" t="s">
        <v>110</v>
      </c>
      <c r="U6733" t="s">
        <v>46</v>
      </c>
      <c r="V6733" t="s">
        <v>9</v>
      </c>
    </row>
    <row r="6734" spans="1:22">
      <c r="A6734" t="s">
        <v>12781</v>
      </c>
      <c r="B6734" s="2">
        <v>45554.811805555553</v>
      </c>
      <c r="C6734" s="2">
        <f t="shared" si="105"/>
        <v>45551</v>
      </c>
      <c r="D6734" t="s">
        <v>1487</v>
      </c>
      <c r="E6734" t="s">
        <v>12780</v>
      </c>
      <c r="F6734" t="s">
        <v>31</v>
      </c>
      <c r="G6734" t="s">
        <v>115</v>
      </c>
      <c r="H6734" t="s">
        <v>63</v>
      </c>
      <c r="I6734">
        <v>1</v>
      </c>
      <c r="J6734">
        <v>871.82</v>
      </c>
      <c r="K6734">
        <v>731.71</v>
      </c>
      <c r="L6734">
        <v>871.82</v>
      </c>
      <c r="M6734">
        <v>731.71</v>
      </c>
      <c r="N6734" t="s">
        <v>12779</v>
      </c>
      <c r="O6734" t="s">
        <v>12778</v>
      </c>
      <c r="P6734" t="s">
        <v>26</v>
      </c>
      <c r="Q6734">
        <v>11.0168</v>
      </c>
      <c r="R6734">
        <v>76.955799999999996</v>
      </c>
      <c r="S6734" t="s">
        <v>276</v>
      </c>
      <c r="T6734" t="s">
        <v>275</v>
      </c>
      <c r="U6734" t="s">
        <v>46</v>
      </c>
      <c r="V6734" t="s">
        <v>9</v>
      </c>
    </row>
    <row r="6735" spans="1:22">
      <c r="A6735" t="s">
        <v>12777</v>
      </c>
      <c r="B6735" s="2">
        <v>45038.710416666669</v>
      </c>
      <c r="C6735" s="2">
        <f t="shared" si="105"/>
        <v>45033</v>
      </c>
      <c r="D6735" t="s">
        <v>1482</v>
      </c>
      <c r="E6735" t="s">
        <v>12776</v>
      </c>
      <c r="F6735" t="s">
        <v>166</v>
      </c>
      <c r="G6735" t="s">
        <v>82</v>
      </c>
      <c r="H6735" t="s">
        <v>16</v>
      </c>
      <c r="I6735">
        <v>3</v>
      </c>
      <c r="J6735">
        <v>1835.02</v>
      </c>
      <c r="K6735">
        <v>1438.48</v>
      </c>
      <c r="L6735">
        <v>5505.06</v>
      </c>
      <c r="M6735">
        <v>4315.4399999999996</v>
      </c>
      <c r="N6735" t="s">
        <v>12775</v>
      </c>
      <c r="O6735" t="s">
        <v>12774</v>
      </c>
      <c r="P6735" t="s">
        <v>49</v>
      </c>
      <c r="Q6735">
        <v>12.916499999999999</v>
      </c>
      <c r="R6735">
        <v>79.132499999999993</v>
      </c>
      <c r="S6735" t="s">
        <v>454</v>
      </c>
      <c r="T6735" t="s">
        <v>453</v>
      </c>
      <c r="U6735" t="s">
        <v>23</v>
      </c>
      <c r="V6735" t="s">
        <v>212</v>
      </c>
    </row>
    <row r="6736" spans="1:22">
      <c r="A6736" t="s">
        <v>12773</v>
      </c>
      <c r="B6736" s="2">
        <v>45202.509722222225</v>
      </c>
      <c r="C6736" s="2">
        <f t="shared" si="105"/>
        <v>45201</v>
      </c>
      <c r="D6736" t="s">
        <v>1477</v>
      </c>
      <c r="E6736" t="s">
        <v>12772</v>
      </c>
      <c r="F6736" t="s">
        <v>166</v>
      </c>
      <c r="G6736" t="s">
        <v>30</v>
      </c>
      <c r="H6736" t="s">
        <v>16</v>
      </c>
      <c r="I6736">
        <v>4</v>
      </c>
      <c r="J6736">
        <v>2100.7600000000002</v>
      </c>
      <c r="K6736">
        <v>1402.69</v>
      </c>
      <c r="L6736">
        <v>8403.0400000000009</v>
      </c>
      <c r="M6736">
        <v>5610.76</v>
      </c>
      <c r="N6736" t="s">
        <v>12771</v>
      </c>
      <c r="O6736" t="s">
        <v>12770</v>
      </c>
      <c r="P6736" t="s">
        <v>37</v>
      </c>
      <c r="Q6736">
        <v>10.7905</v>
      </c>
      <c r="R6736">
        <v>78.704700000000003</v>
      </c>
      <c r="S6736" t="s">
        <v>12</v>
      </c>
      <c r="T6736" t="s">
        <v>11</v>
      </c>
      <c r="U6736" t="s">
        <v>23</v>
      </c>
      <c r="V6736" t="s">
        <v>9</v>
      </c>
    </row>
    <row r="6737" spans="1:22">
      <c r="A6737" t="s">
        <v>12769</v>
      </c>
      <c r="B6737" s="2">
        <v>44983.736805555556</v>
      </c>
      <c r="C6737" s="2">
        <f t="shared" si="105"/>
        <v>44977</v>
      </c>
      <c r="D6737" t="s">
        <v>1472</v>
      </c>
      <c r="E6737" t="s">
        <v>12768</v>
      </c>
      <c r="F6737" t="s">
        <v>201</v>
      </c>
      <c r="G6737" t="s">
        <v>115</v>
      </c>
      <c r="H6737" t="s">
        <v>40</v>
      </c>
      <c r="I6737">
        <v>1</v>
      </c>
      <c r="J6737">
        <v>2277.23</v>
      </c>
      <c r="K6737">
        <v>1437.63</v>
      </c>
      <c r="L6737">
        <v>2277.23</v>
      </c>
      <c r="M6737">
        <v>1437.63</v>
      </c>
      <c r="N6737" t="s">
        <v>12767</v>
      </c>
      <c r="O6737" t="s">
        <v>12766</v>
      </c>
      <c r="P6737" t="s">
        <v>13</v>
      </c>
      <c r="Q6737">
        <v>11.664300000000001</v>
      </c>
      <c r="R6737">
        <v>78.146000000000001</v>
      </c>
      <c r="S6737" t="s">
        <v>103</v>
      </c>
      <c r="T6737" t="s">
        <v>102</v>
      </c>
      <c r="U6737" t="s">
        <v>46</v>
      </c>
      <c r="V6737" t="s">
        <v>45</v>
      </c>
    </row>
    <row r="6738" spans="1:22">
      <c r="A6738" t="s">
        <v>12765</v>
      </c>
      <c r="B6738" s="2">
        <v>45159.865972222222</v>
      </c>
      <c r="C6738" s="2">
        <f t="shared" si="105"/>
        <v>45159</v>
      </c>
      <c r="D6738" t="s">
        <v>1467</v>
      </c>
      <c r="E6738" t="s">
        <v>12764</v>
      </c>
      <c r="F6738" t="s">
        <v>201</v>
      </c>
      <c r="G6738" t="s">
        <v>41</v>
      </c>
      <c r="H6738" t="s">
        <v>40</v>
      </c>
      <c r="I6738">
        <v>1</v>
      </c>
      <c r="J6738">
        <v>2302.4499999999998</v>
      </c>
      <c r="K6738">
        <v>2010.78</v>
      </c>
      <c r="L6738">
        <v>2302.4499999999998</v>
      </c>
      <c r="M6738">
        <v>2010.78</v>
      </c>
      <c r="N6738" t="s">
        <v>12763</v>
      </c>
      <c r="O6738" t="s">
        <v>12762</v>
      </c>
      <c r="P6738" t="s">
        <v>49</v>
      </c>
      <c r="Q6738">
        <v>12.916499999999999</v>
      </c>
      <c r="R6738">
        <v>79.132499999999993</v>
      </c>
      <c r="S6738" t="s">
        <v>420</v>
      </c>
      <c r="T6738" t="s">
        <v>419</v>
      </c>
      <c r="U6738" t="s">
        <v>10</v>
      </c>
      <c r="V6738" t="s">
        <v>45</v>
      </c>
    </row>
    <row r="6739" spans="1:22">
      <c r="A6739" t="s">
        <v>12761</v>
      </c>
      <c r="B6739" s="2">
        <v>45427.689583333333</v>
      </c>
      <c r="C6739" s="2">
        <f t="shared" si="105"/>
        <v>45425</v>
      </c>
      <c r="D6739" t="s">
        <v>1462</v>
      </c>
      <c r="E6739" t="s">
        <v>7441</v>
      </c>
      <c r="F6739" t="s">
        <v>31</v>
      </c>
      <c r="G6739" t="s">
        <v>53</v>
      </c>
      <c r="H6739" t="s">
        <v>63</v>
      </c>
      <c r="I6739">
        <v>1</v>
      </c>
      <c r="J6739">
        <v>1546.19</v>
      </c>
      <c r="K6739">
        <v>1252.0999999999999</v>
      </c>
      <c r="L6739">
        <v>1546.19</v>
      </c>
      <c r="M6739">
        <v>1252.0999999999999</v>
      </c>
      <c r="N6739" t="s">
        <v>12760</v>
      </c>
      <c r="O6739" t="s">
        <v>12759</v>
      </c>
      <c r="P6739" t="s">
        <v>13</v>
      </c>
      <c r="Q6739">
        <v>11.664300000000001</v>
      </c>
      <c r="R6739">
        <v>78.146000000000001</v>
      </c>
      <c r="S6739" t="s">
        <v>257</v>
      </c>
      <c r="T6739" t="s">
        <v>256</v>
      </c>
      <c r="U6739" t="s">
        <v>23</v>
      </c>
      <c r="V6739" t="s">
        <v>45</v>
      </c>
    </row>
    <row r="6740" spans="1:22">
      <c r="A6740" t="s">
        <v>12758</v>
      </c>
      <c r="B6740" s="2">
        <v>45388.794444444444</v>
      </c>
      <c r="C6740" s="2">
        <f t="shared" si="105"/>
        <v>45383</v>
      </c>
      <c r="D6740" t="s">
        <v>1457</v>
      </c>
      <c r="E6740" t="s">
        <v>5570</v>
      </c>
      <c r="F6740" t="s">
        <v>201</v>
      </c>
      <c r="G6740" t="s">
        <v>91</v>
      </c>
      <c r="H6740" t="s">
        <v>52</v>
      </c>
      <c r="I6740">
        <v>1</v>
      </c>
      <c r="J6740">
        <v>683.63</v>
      </c>
      <c r="K6740">
        <v>558.54999999999995</v>
      </c>
      <c r="L6740">
        <v>683.63</v>
      </c>
      <c r="M6740">
        <v>558.54999999999995</v>
      </c>
      <c r="N6740" t="s">
        <v>12757</v>
      </c>
      <c r="O6740" t="s">
        <v>12756</v>
      </c>
      <c r="P6740" t="s">
        <v>37</v>
      </c>
      <c r="Q6740">
        <v>10.7905</v>
      </c>
      <c r="R6740">
        <v>78.704700000000003</v>
      </c>
      <c r="S6740" t="s">
        <v>420</v>
      </c>
      <c r="T6740" t="s">
        <v>419</v>
      </c>
      <c r="U6740" t="s">
        <v>23</v>
      </c>
      <c r="V6740" t="s">
        <v>45</v>
      </c>
    </row>
    <row r="6741" spans="1:22">
      <c r="A6741" t="s">
        <v>12755</v>
      </c>
      <c r="B6741" s="2">
        <v>45282.885416666664</v>
      </c>
      <c r="C6741" s="2">
        <f t="shared" si="105"/>
        <v>45278</v>
      </c>
      <c r="D6741" t="s">
        <v>1452</v>
      </c>
      <c r="E6741" t="s">
        <v>12754</v>
      </c>
      <c r="F6741" t="s">
        <v>83</v>
      </c>
      <c r="G6741" t="s">
        <v>115</v>
      </c>
      <c r="H6741" t="s">
        <v>63</v>
      </c>
      <c r="I6741">
        <v>1</v>
      </c>
      <c r="J6741">
        <v>901.56</v>
      </c>
      <c r="K6741">
        <v>713.81</v>
      </c>
      <c r="L6741">
        <v>901.56</v>
      </c>
      <c r="M6741">
        <v>713.81</v>
      </c>
      <c r="N6741" t="s">
        <v>12753</v>
      </c>
      <c r="O6741" t="s">
        <v>12752</v>
      </c>
      <c r="P6741" t="s">
        <v>26</v>
      </c>
      <c r="Q6741">
        <v>11.0168</v>
      </c>
      <c r="R6741">
        <v>76.955799999999996</v>
      </c>
      <c r="S6741" t="s">
        <v>226</v>
      </c>
      <c r="T6741" t="s">
        <v>225</v>
      </c>
      <c r="U6741" t="s">
        <v>23</v>
      </c>
      <c r="V6741" t="s">
        <v>22</v>
      </c>
    </row>
    <row r="6742" spans="1:22">
      <c r="A6742" t="s">
        <v>12751</v>
      </c>
      <c r="B6742" s="2">
        <v>45303.865972222222</v>
      </c>
      <c r="C6742" s="2">
        <f t="shared" si="105"/>
        <v>45299</v>
      </c>
      <c r="D6742" t="s">
        <v>1447</v>
      </c>
      <c r="E6742" t="s">
        <v>12750</v>
      </c>
      <c r="F6742" t="s">
        <v>18</v>
      </c>
      <c r="G6742" t="s">
        <v>53</v>
      </c>
      <c r="H6742" t="s">
        <v>40</v>
      </c>
      <c r="I6742">
        <v>2</v>
      </c>
      <c r="J6742">
        <v>1509.9</v>
      </c>
      <c r="K6742">
        <v>1023.81</v>
      </c>
      <c r="L6742">
        <v>3019.8</v>
      </c>
      <c r="M6742">
        <v>2047.62</v>
      </c>
      <c r="N6742" t="s">
        <v>12749</v>
      </c>
      <c r="O6742" t="s">
        <v>12748</v>
      </c>
      <c r="P6742" t="s">
        <v>26</v>
      </c>
      <c r="Q6742">
        <v>11.0168</v>
      </c>
      <c r="R6742">
        <v>76.955799999999996</v>
      </c>
      <c r="S6742" t="s">
        <v>333</v>
      </c>
      <c r="T6742" t="s">
        <v>332</v>
      </c>
      <c r="U6742" t="s">
        <v>57</v>
      </c>
      <c r="V6742" t="s">
        <v>45</v>
      </c>
    </row>
    <row r="6743" spans="1:22">
      <c r="A6743" t="s">
        <v>12747</v>
      </c>
      <c r="B6743" s="2">
        <v>44928.894444444442</v>
      </c>
      <c r="C6743" s="2">
        <f t="shared" si="105"/>
        <v>44928</v>
      </c>
      <c r="D6743" t="s">
        <v>1442</v>
      </c>
      <c r="E6743" t="s">
        <v>12746</v>
      </c>
      <c r="F6743" t="s">
        <v>31</v>
      </c>
      <c r="G6743" t="s">
        <v>91</v>
      </c>
      <c r="H6743" t="s">
        <v>40</v>
      </c>
      <c r="I6743">
        <v>3</v>
      </c>
      <c r="J6743">
        <v>1350.59</v>
      </c>
      <c r="K6743">
        <v>921.05</v>
      </c>
      <c r="L6743">
        <v>4051.77</v>
      </c>
      <c r="M6743">
        <v>2763.15</v>
      </c>
      <c r="N6743" t="s">
        <v>12745</v>
      </c>
      <c r="O6743" t="s">
        <v>12744</v>
      </c>
      <c r="P6743" t="s">
        <v>60</v>
      </c>
      <c r="Q6743">
        <v>8.7139000000000006</v>
      </c>
      <c r="R6743">
        <v>77.756699999999995</v>
      </c>
      <c r="S6743" t="s">
        <v>364</v>
      </c>
      <c r="T6743" t="s">
        <v>363</v>
      </c>
      <c r="U6743" t="s">
        <v>10</v>
      </c>
      <c r="V6743" t="s">
        <v>9</v>
      </c>
    </row>
    <row r="6744" spans="1:22">
      <c r="A6744" t="s">
        <v>12743</v>
      </c>
      <c r="B6744" s="2">
        <v>45497.826388888891</v>
      </c>
      <c r="C6744" s="2">
        <f t="shared" si="105"/>
        <v>45495</v>
      </c>
      <c r="D6744" t="s">
        <v>1437</v>
      </c>
      <c r="E6744" t="s">
        <v>12742</v>
      </c>
      <c r="F6744" t="s">
        <v>83</v>
      </c>
      <c r="G6744" t="s">
        <v>82</v>
      </c>
      <c r="H6744" t="s">
        <v>52</v>
      </c>
      <c r="I6744">
        <v>1</v>
      </c>
      <c r="J6744">
        <v>1139.29</v>
      </c>
      <c r="K6744">
        <v>770.97</v>
      </c>
      <c r="L6744">
        <v>1139.29</v>
      </c>
      <c r="M6744">
        <v>770.97</v>
      </c>
      <c r="N6744" t="s">
        <v>12741</v>
      </c>
      <c r="O6744" t="s">
        <v>12740</v>
      </c>
      <c r="P6744" t="s">
        <v>60</v>
      </c>
      <c r="Q6744">
        <v>8.7139000000000006</v>
      </c>
      <c r="R6744">
        <v>77.756699999999995</v>
      </c>
      <c r="S6744" t="s">
        <v>250</v>
      </c>
      <c r="T6744" t="s">
        <v>249</v>
      </c>
      <c r="U6744" t="s">
        <v>23</v>
      </c>
      <c r="V6744" t="s">
        <v>22</v>
      </c>
    </row>
    <row r="6745" spans="1:22">
      <c r="A6745" t="s">
        <v>12739</v>
      </c>
      <c r="B6745" s="2">
        <v>45218.898611111108</v>
      </c>
      <c r="C6745" s="2">
        <f t="shared" si="105"/>
        <v>45215</v>
      </c>
      <c r="D6745" t="s">
        <v>1432</v>
      </c>
      <c r="E6745" t="s">
        <v>7418</v>
      </c>
      <c r="F6745" t="s">
        <v>136</v>
      </c>
      <c r="G6745" t="s">
        <v>115</v>
      </c>
      <c r="H6745" t="s">
        <v>29</v>
      </c>
      <c r="I6745">
        <v>2</v>
      </c>
      <c r="J6745">
        <v>1778.79</v>
      </c>
      <c r="K6745">
        <v>1108.8</v>
      </c>
      <c r="L6745">
        <v>3557.58</v>
      </c>
      <c r="M6745">
        <v>2217.6</v>
      </c>
      <c r="N6745" t="s">
        <v>12738</v>
      </c>
      <c r="O6745" t="s">
        <v>12737</v>
      </c>
      <c r="P6745" t="s">
        <v>68</v>
      </c>
      <c r="Q6745">
        <v>11.34</v>
      </c>
      <c r="R6745">
        <v>77.717200000000005</v>
      </c>
      <c r="S6745" t="s">
        <v>283</v>
      </c>
      <c r="T6745" t="s">
        <v>282</v>
      </c>
      <c r="U6745" t="s">
        <v>57</v>
      </c>
      <c r="V6745" t="s">
        <v>9</v>
      </c>
    </row>
    <row r="6746" spans="1:22">
      <c r="A6746" t="s">
        <v>12736</v>
      </c>
      <c r="B6746" s="2">
        <v>45193.65625</v>
      </c>
      <c r="C6746" s="2">
        <f t="shared" si="105"/>
        <v>45187</v>
      </c>
      <c r="D6746" t="s">
        <v>1427</v>
      </c>
      <c r="E6746" t="s">
        <v>12735</v>
      </c>
      <c r="F6746" t="s">
        <v>166</v>
      </c>
      <c r="G6746" t="s">
        <v>17</v>
      </c>
      <c r="H6746" t="s">
        <v>63</v>
      </c>
      <c r="I6746">
        <v>1</v>
      </c>
      <c r="J6746">
        <v>354.92</v>
      </c>
      <c r="K6746">
        <v>277.35000000000002</v>
      </c>
      <c r="L6746">
        <v>354.92</v>
      </c>
      <c r="M6746">
        <v>277.35000000000002</v>
      </c>
      <c r="N6746" t="s">
        <v>12734</v>
      </c>
      <c r="O6746" t="s">
        <v>12733</v>
      </c>
      <c r="P6746" t="s">
        <v>121</v>
      </c>
      <c r="Q6746">
        <v>9.9252000000000002</v>
      </c>
      <c r="R6746">
        <v>78.119799999999998</v>
      </c>
      <c r="S6746" t="s">
        <v>79</v>
      </c>
      <c r="T6746" t="s">
        <v>78</v>
      </c>
      <c r="U6746" t="s">
        <v>10</v>
      </c>
      <c r="V6746" t="s">
        <v>45</v>
      </c>
    </row>
    <row r="6747" spans="1:22">
      <c r="A6747" t="s">
        <v>12732</v>
      </c>
      <c r="B6747" s="2">
        <v>45437.586805555555</v>
      </c>
      <c r="C6747" s="2">
        <f t="shared" si="105"/>
        <v>45432</v>
      </c>
      <c r="D6747" t="s">
        <v>1422</v>
      </c>
      <c r="E6747" t="s">
        <v>9210</v>
      </c>
      <c r="F6747" t="s">
        <v>136</v>
      </c>
      <c r="G6747" t="s">
        <v>106</v>
      </c>
      <c r="H6747" t="s">
        <v>71</v>
      </c>
      <c r="I6747">
        <v>1</v>
      </c>
      <c r="J6747">
        <v>2214.2800000000002</v>
      </c>
      <c r="K6747">
        <v>1525.46</v>
      </c>
      <c r="L6747">
        <v>2214.2800000000002</v>
      </c>
      <c r="M6747">
        <v>1525.46</v>
      </c>
      <c r="N6747" t="s">
        <v>12731</v>
      </c>
      <c r="O6747" t="s">
        <v>12730</v>
      </c>
      <c r="P6747" t="s">
        <v>121</v>
      </c>
      <c r="Q6747">
        <v>9.9252000000000002</v>
      </c>
      <c r="R6747">
        <v>78.119799999999998</v>
      </c>
      <c r="S6747" t="s">
        <v>413</v>
      </c>
      <c r="T6747" t="s">
        <v>412</v>
      </c>
      <c r="U6747" t="s">
        <v>23</v>
      </c>
      <c r="V6747" t="s">
        <v>22</v>
      </c>
    </row>
    <row r="6748" spans="1:22">
      <c r="A6748" t="s">
        <v>12729</v>
      </c>
      <c r="B6748" s="2">
        <v>45257.520833333336</v>
      </c>
      <c r="C6748" s="2">
        <f t="shared" si="105"/>
        <v>45257</v>
      </c>
      <c r="D6748" t="s">
        <v>1417</v>
      </c>
      <c r="E6748" t="s">
        <v>1416</v>
      </c>
      <c r="F6748" t="s">
        <v>64</v>
      </c>
      <c r="G6748" t="s">
        <v>82</v>
      </c>
      <c r="H6748" t="s">
        <v>29</v>
      </c>
      <c r="I6748">
        <v>2</v>
      </c>
      <c r="J6748">
        <v>396.7</v>
      </c>
      <c r="K6748">
        <v>341.57</v>
      </c>
      <c r="L6748">
        <v>793.4</v>
      </c>
      <c r="M6748">
        <v>683.14</v>
      </c>
      <c r="N6748" t="s">
        <v>12728</v>
      </c>
      <c r="O6748" t="s">
        <v>12727</v>
      </c>
      <c r="P6748" t="s">
        <v>121</v>
      </c>
      <c r="Q6748">
        <v>9.9252000000000002</v>
      </c>
      <c r="R6748">
        <v>78.119799999999998</v>
      </c>
      <c r="S6748" t="s">
        <v>326</v>
      </c>
      <c r="T6748" t="s">
        <v>325</v>
      </c>
      <c r="U6748" t="s">
        <v>57</v>
      </c>
      <c r="V6748" t="s">
        <v>22</v>
      </c>
    </row>
    <row r="6749" spans="1:22">
      <c r="A6749" t="s">
        <v>12726</v>
      </c>
      <c r="B6749" s="2">
        <v>45312.875694444447</v>
      </c>
      <c r="C6749" s="2">
        <f t="shared" si="105"/>
        <v>45306</v>
      </c>
      <c r="D6749" t="s">
        <v>1412</v>
      </c>
      <c r="E6749" t="s">
        <v>10989</v>
      </c>
      <c r="F6749" t="s">
        <v>64</v>
      </c>
      <c r="G6749" t="s">
        <v>72</v>
      </c>
      <c r="H6749" t="s">
        <v>16</v>
      </c>
      <c r="I6749">
        <v>1</v>
      </c>
      <c r="J6749">
        <v>1396.35</v>
      </c>
      <c r="K6749">
        <v>1255.32</v>
      </c>
      <c r="L6749">
        <v>1396.35</v>
      </c>
      <c r="M6749">
        <v>1255.32</v>
      </c>
      <c r="N6749" t="s">
        <v>12725</v>
      </c>
      <c r="O6749" t="s">
        <v>12724</v>
      </c>
      <c r="P6749" t="s">
        <v>26</v>
      </c>
      <c r="Q6749">
        <v>11.0168</v>
      </c>
      <c r="R6749">
        <v>76.955799999999996</v>
      </c>
      <c r="S6749" t="s">
        <v>513</v>
      </c>
      <c r="T6749" t="s">
        <v>512</v>
      </c>
      <c r="U6749" t="s">
        <v>23</v>
      </c>
      <c r="V6749" t="s">
        <v>22</v>
      </c>
    </row>
    <row r="6750" spans="1:22">
      <c r="A6750" t="s">
        <v>12723</v>
      </c>
      <c r="B6750" s="2">
        <v>45138.67083333333</v>
      </c>
      <c r="C6750" s="2">
        <f t="shared" si="105"/>
        <v>45138</v>
      </c>
      <c r="D6750" t="s">
        <v>1407</v>
      </c>
      <c r="E6750" t="s">
        <v>12722</v>
      </c>
      <c r="F6750" t="s">
        <v>18</v>
      </c>
      <c r="G6750" t="s">
        <v>53</v>
      </c>
      <c r="H6750" t="s">
        <v>71</v>
      </c>
      <c r="I6750">
        <v>2</v>
      </c>
      <c r="J6750">
        <v>1433.52</v>
      </c>
      <c r="K6750">
        <v>1225.1500000000001</v>
      </c>
      <c r="L6750">
        <v>2867.04</v>
      </c>
      <c r="M6750">
        <v>2450.3000000000002</v>
      </c>
      <c r="N6750" t="s">
        <v>12721</v>
      </c>
      <c r="O6750" t="s">
        <v>12720</v>
      </c>
      <c r="P6750" t="s">
        <v>49</v>
      </c>
      <c r="Q6750">
        <v>12.916499999999999</v>
      </c>
      <c r="R6750">
        <v>79.132499999999993</v>
      </c>
      <c r="S6750" t="s">
        <v>784</v>
      </c>
      <c r="T6750" t="s">
        <v>783</v>
      </c>
      <c r="U6750" t="s">
        <v>23</v>
      </c>
      <c r="V6750" t="s">
        <v>45</v>
      </c>
    </row>
    <row r="6751" spans="1:22">
      <c r="A6751" t="s">
        <v>12719</v>
      </c>
      <c r="B6751" s="2">
        <v>45574.884722222225</v>
      </c>
      <c r="C6751" s="2">
        <f t="shared" si="105"/>
        <v>45572</v>
      </c>
      <c r="D6751" t="s">
        <v>1402</v>
      </c>
      <c r="E6751" t="s">
        <v>9195</v>
      </c>
      <c r="F6751" t="s">
        <v>18</v>
      </c>
      <c r="G6751" t="s">
        <v>53</v>
      </c>
      <c r="H6751" t="s">
        <v>52</v>
      </c>
      <c r="I6751">
        <v>2</v>
      </c>
      <c r="J6751">
        <v>807.84</v>
      </c>
      <c r="K6751">
        <v>621.22</v>
      </c>
      <c r="L6751">
        <v>1615.68</v>
      </c>
      <c r="M6751">
        <v>1242.44</v>
      </c>
      <c r="N6751" t="s">
        <v>12718</v>
      </c>
      <c r="O6751" t="s">
        <v>12717</v>
      </c>
      <c r="P6751" t="s">
        <v>49</v>
      </c>
      <c r="Q6751">
        <v>12.916499999999999</v>
      </c>
      <c r="R6751">
        <v>79.132499999999993</v>
      </c>
      <c r="S6751" t="s">
        <v>513</v>
      </c>
      <c r="T6751" t="s">
        <v>512</v>
      </c>
      <c r="U6751" t="s">
        <v>46</v>
      </c>
      <c r="V6751" t="s">
        <v>45</v>
      </c>
    </row>
    <row r="6752" spans="1:22">
      <c r="A6752" t="s">
        <v>12716</v>
      </c>
      <c r="B6752" s="2">
        <v>45387.736805555556</v>
      </c>
      <c r="C6752" s="2">
        <f t="shared" si="105"/>
        <v>45383</v>
      </c>
      <c r="D6752" t="s">
        <v>1397</v>
      </c>
      <c r="E6752" t="s">
        <v>12715</v>
      </c>
      <c r="F6752" t="s">
        <v>136</v>
      </c>
      <c r="G6752" t="s">
        <v>82</v>
      </c>
      <c r="H6752" t="s">
        <v>71</v>
      </c>
      <c r="I6752">
        <v>1</v>
      </c>
      <c r="J6752">
        <v>1556.7</v>
      </c>
      <c r="K6752">
        <v>1341.56</v>
      </c>
      <c r="L6752">
        <v>1556.7</v>
      </c>
      <c r="M6752">
        <v>1341.56</v>
      </c>
      <c r="N6752" t="s">
        <v>12714</v>
      </c>
      <c r="O6752" t="s">
        <v>12713</v>
      </c>
      <c r="P6752" t="s">
        <v>60</v>
      </c>
      <c r="Q6752">
        <v>8.7139000000000006</v>
      </c>
      <c r="R6752">
        <v>77.756699999999995</v>
      </c>
      <c r="S6752" t="s">
        <v>537</v>
      </c>
      <c r="T6752" t="s">
        <v>536</v>
      </c>
      <c r="U6752" t="s">
        <v>57</v>
      </c>
      <c r="V6752" t="s">
        <v>9</v>
      </c>
    </row>
    <row r="6753" spans="1:22">
      <c r="A6753" t="s">
        <v>12712</v>
      </c>
      <c r="B6753" s="2">
        <v>45550.618055555555</v>
      </c>
      <c r="C6753" s="2">
        <f t="shared" si="105"/>
        <v>45544</v>
      </c>
      <c r="D6753" t="s">
        <v>1392</v>
      </c>
      <c r="E6753" t="s">
        <v>12711</v>
      </c>
      <c r="F6753" t="s">
        <v>73</v>
      </c>
      <c r="G6753" t="s">
        <v>82</v>
      </c>
      <c r="H6753" t="s">
        <v>71</v>
      </c>
      <c r="I6753">
        <v>2</v>
      </c>
      <c r="J6753">
        <v>615.09</v>
      </c>
      <c r="K6753">
        <v>471.58</v>
      </c>
      <c r="L6753">
        <v>1230.18</v>
      </c>
      <c r="M6753">
        <v>943.16</v>
      </c>
      <c r="N6753" t="s">
        <v>12710</v>
      </c>
      <c r="O6753" t="s">
        <v>12709</v>
      </c>
      <c r="P6753" t="s">
        <v>49</v>
      </c>
      <c r="Q6753">
        <v>12.916499999999999</v>
      </c>
      <c r="R6753">
        <v>79.132499999999993</v>
      </c>
      <c r="S6753" t="s">
        <v>628</v>
      </c>
      <c r="T6753" t="s">
        <v>627</v>
      </c>
      <c r="U6753" t="s">
        <v>46</v>
      </c>
      <c r="V6753" t="s">
        <v>9</v>
      </c>
    </row>
    <row r="6754" spans="1:22">
      <c r="A6754" t="s">
        <v>12708</v>
      </c>
      <c r="B6754" s="2">
        <v>45085.786111111112</v>
      </c>
      <c r="C6754" s="2">
        <f t="shared" si="105"/>
        <v>45082</v>
      </c>
      <c r="D6754" t="s">
        <v>1387</v>
      </c>
      <c r="E6754" t="s">
        <v>5517</v>
      </c>
      <c r="F6754" t="s">
        <v>31</v>
      </c>
      <c r="G6754" t="s">
        <v>106</v>
      </c>
      <c r="H6754" t="s">
        <v>16</v>
      </c>
      <c r="I6754">
        <v>2</v>
      </c>
      <c r="J6754">
        <v>2059.64</v>
      </c>
      <c r="K6754">
        <v>1772.68</v>
      </c>
      <c r="L6754">
        <v>4119.28</v>
      </c>
      <c r="M6754">
        <v>3545.36</v>
      </c>
      <c r="N6754" t="s">
        <v>12707</v>
      </c>
      <c r="O6754" t="s">
        <v>12706</v>
      </c>
      <c r="P6754" t="s">
        <v>13</v>
      </c>
      <c r="Q6754">
        <v>11.664300000000001</v>
      </c>
      <c r="R6754">
        <v>78.146000000000001</v>
      </c>
      <c r="S6754" t="s">
        <v>111</v>
      </c>
      <c r="T6754" t="s">
        <v>110</v>
      </c>
      <c r="U6754" t="s">
        <v>57</v>
      </c>
      <c r="V6754" t="s">
        <v>9</v>
      </c>
    </row>
    <row r="6755" spans="1:22">
      <c r="A6755" t="s">
        <v>12705</v>
      </c>
      <c r="B6755" s="2">
        <v>45354.712500000001</v>
      </c>
      <c r="C6755" s="2">
        <f t="shared" si="105"/>
        <v>45348</v>
      </c>
      <c r="D6755" t="s">
        <v>1382</v>
      </c>
      <c r="E6755" t="s">
        <v>12704</v>
      </c>
      <c r="F6755" t="s">
        <v>64</v>
      </c>
      <c r="G6755" t="s">
        <v>91</v>
      </c>
      <c r="H6755" t="s">
        <v>52</v>
      </c>
      <c r="I6755">
        <v>1</v>
      </c>
      <c r="J6755">
        <v>1178.22</v>
      </c>
      <c r="K6755">
        <v>788.69</v>
      </c>
      <c r="L6755">
        <v>1178.22</v>
      </c>
      <c r="M6755">
        <v>788.69</v>
      </c>
      <c r="N6755" t="s">
        <v>12703</v>
      </c>
      <c r="O6755" t="s">
        <v>12702</v>
      </c>
      <c r="P6755" t="s">
        <v>49</v>
      </c>
      <c r="Q6755">
        <v>12.916499999999999</v>
      </c>
      <c r="R6755">
        <v>79.132499999999993</v>
      </c>
      <c r="S6755" t="s">
        <v>1238</v>
      </c>
      <c r="T6755" t="s">
        <v>1237</v>
      </c>
      <c r="U6755" t="s">
        <v>46</v>
      </c>
      <c r="V6755" t="s">
        <v>9</v>
      </c>
    </row>
    <row r="6756" spans="1:22">
      <c r="A6756" t="s">
        <v>12701</v>
      </c>
      <c r="B6756" s="2">
        <v>45359.657638888886</v>
      </c>
      <c r="C6756" s="2">
        <f t="shared" si="105"/>
        <v>45355</v>
      </c>
      <c r="D6756" t="s">
        <v>1377</v>
      </c>
      <c r="E6756" t="s">
        <v>12700</v>
      </c>
      <c r="F6756" t="s">
        <v>18</v>
      </c>
      <c r="G6756" t="s">
        <v>53</v>
      </c>
      <c r="H6756" t="s">
        <v>71</v>
      </c>
      <c r="I6756">
        <v>1</v>
      </c>
      <c r="J6756">
        <v>706.63</v>
      </c>
      <c r="K6756">
        <v>479.74</v>
      </c>
      <c r="L6756">
        <v>706.63</v>
      </c>
      <c r="M6756">
        <v>479.74</v>
      </c>
      <c r="N6756" t="s">
        <v>12699</v>
      </c>
      <c r="O6756" t="s">
        <v>12698</v>
      </c>
      <c r="P6756" t="s">
        <v>13</v>
      </c>
      <c r="Q6756">
        <v>11.664300000000001</v>
      </c>
      <c r="R6756">
        <v>78.146000000000001</v>
      </c>
      <c r="S6756" t="s">
        <v>36</v>
      </c>
      <c r="T6756" t="s">
        <v>35</v>
      </c>
      <c r="U6756" t="s">
        <v>57</v>
      </c>
      <c r="V6756" t="s">
        <v>212</v>
      </c>
    </row>
    <row r="6757" spans="1:22">
      <c r="A6757" t="s">
        <v>12697</v>
      </c>
      <c r="B6757" s="2">
        <v>45429.811805555553</v>
      </c>
      <c r="C6757" s="2">
        <f t="shared" si="105"/>
        <v>45425</v>
      </c>
      <c r="D6757" t="s">
        <v>1372</v>
      </c>
      <c r="E6757" t="s">
        <v>12696</v>
      </c>
      <c r="F6757" t="s">
        <v>166</v>
      </c>
      <c r="G6757" t="s">
        <v>115</v>
      </c>
      <c r="H6757" t="s">
        <v>52</v>
      </c>
      <c r="I6757">
        <v>1</v>
      </c>
      <c r="J6757">
        <v>827.36</v>
      </c>
      <c r="K6757">
        <v>516.99</v>
      </c>
      <c r="L6757">
        <v>827.36</v>
      </c>
      <c r="M6757">
        <v>516.99</v>
      </c>
      <c r="N6757" t="s">
        <v>12695</v>
      </c>
      <c r="O6757" t="s">
        <v>12694</v>
      </c>
      <c r="P6757" t="s">
        <v>68</v>
      </c>
      <c r="Q6757">
        <v>11.34</v>
      </c>
      <c r="R6757">
        <v>77.717200000000005</v>
      </c>
      <c r="S6757" t="s">
        <v>12</v>
      </c>
      <c r="T6757" t="s">
        <v>11</v>
      </c>
      <c r="U6757" t="s">
        <v>57</v>
      </c>
      <c r="V6757" t="s">
        <v>22</v>
      </c>
    </row>
    <row r="6758" spans="1:22">
      <c r="A6758" t="s">
        <v>12693</v>
      </c>
      <c r="B6758" s="2">
        <v>44945.680555555555</v>
      </c>
      <c r="C6758" s="2">
        <f t="shared" si="105"/>
        <v>44942</v>
      </c>
      <c r="D6758" t="s">
        <v>1367</v>
      </c>
      <c r="E6758" t="s">
        <v>5503</v>
      </c>
      <c r="F6758" t="s">
        <v>64</v>
      </c>
      <c r="G6758" t="s">
        <v>106</v>
      </c>
      <c r="H6758" t="s">
        <v>29</v>
      </c>
      <c r="I6758">
        <v>1</v>
      </c>
      <c r="J6758">
        <v>1285.02</v>
      </c>
      <c r="K6758">
        <v>1061.96</v>
      </c>
      <c r="L6758">
        <v>1285.02</v>
      </c>
      <c r="M6758">
        <v>1061.96</v>
      </c>
      <c r="N6758" t="s">
        <v>12692</v>
      </c>
      <c r="O6758" t="s">
        <v>12691</v>
      </c>
      <c r="P6758" t="s">
        <v>26</v>
      </c>
      <c r="Q6758">
        <v>11.0168</v>
      </c>
      <c r="R6758">
        <v>76.955799999999996</v>
      </c>
      <c r="S6758" t="s">
        <v>413</v>
      </c>
      <c r="T6758" t="s">
        <v>412</v>
      </c>
      <c r="U6758" t="s">
        <v>10</v>
      </c>
      <c r="V6758" t="s">
        <v>9</v>
      </c>
    </row>
    <row r="6759" spans="1:22">
      <c r="A6759" t="s">
        <v>12690</v>
      </c>
      <c r="B6759" s="2">
        <v>45239.461111111108</v>
      </c>
      <c r="C6759" s="2">
        <f t="shared" si="105"/>
        <v>45236</v>
      </c>
      <c r="D6759" t="s">
        <v>1362</v>
      </c>
      <c r="E6759" t="s">
        <v>3590</v>
      </c>
      <c r="F6759" t="s">
        <v>64</v>
      </c>
      <c r="G6759" t="s">
        <v>91</v>
      </c>
      <c r="H6759" t="s">
        <v>71</v>
      </c>
      <c r="I6759">
        <v>4</v>
      </c>
      <c r="J6759">
        <v>2045.93</v>
      </c>
      <c r="K6759">
        <v>1614.62</v>
      </c>
      <c r="L6759">
        <v>8183.72</v>
      </c>
      <c r="M6759">
        <v>6458.48</v>
      </c>
      <c r="N6759" t="s">
        <v>12689</v>
      </c>
      <c r="O6759" t="s">
        <v>12688</v>
      </c>
      <c r="P6759" t="s">
        <v>112</v>
      </c>
      <c r="Q6759">
        <v>13.082700000000001</v>
      </c>
      <c r="R6759">
        <v>80.270700000000005</v>
      </c>
      <c r="S6759" t="s">
        <v>762</v>
      </c>
      <c r="T6759" t="s">
        <v>761</v>
      </c>
      <c r="U6759" t="s">
        <v>23</v>
      </c>
      <c r="V6759" t="s">
        <v>9</v>
      </c>
    </row>
    <row r="6760" spans="1:22">
      <c r="A6760" t="s">
        <v>12687</v>
      </c>
      <c r="B6760" s="2">
        <v>45380.899305555555</v>
      </c>
      <c r="C6760" s="2">
        <f t="shared" si="105"/>
        <v>45376</v>
      </c>
      <c r="D6760" t="s">
        <v>1357</v>
      </c>
      <c r="E6760" t="s">
        <v>5495</v>
      </c>
      <c r="F6760" t="s">
        <v>31</v>
      </c>
      <c r="G6760" t="s">
        <v>41</v>
      </c>
      <c r="H6760" t="s">
        <v>52</v>
      </c>
      <c r="I6760">
        <v>1</v>
      </c>
      <c r="J6760">
        <v>2475.8200000000002</v>
      </c>
      <c r="K6760">
        <v>1596.92</v>
      </c>
      <c r="L6760">
        <v>2475.8200000000002</v>
      </c>
      <c r="M6760">
        <v>1596.92</v>
      </c>
      <c r="N6760" t="s">
        <v>12686</v>
      </c>
      <c r="O6760" t="s">
        <v>12685</v>
      </c>
      <c r="P6760" t="s">
        <v>37</v>
      </c>
      <c r="Q6760">
        <v>10.7905</v>
      </c>
      <c r="R6760">
        <v>78.704700000000003</v>
      </c>
      <c r="S6760" t="s">
        <v>564</v>
      </c>
      <c r="T6760" t="s">
        <v>563</v>
      </c>
      <c r="U6760" t="s">
        <v>23</v>
      </c>
      <c r="V6760" t="s">
        <v>9</v>
      </c>
    </row>
    <row r="6761" spans="1:22">
      <c r="A6761" t="s">
        <v>12684</v>
      </c>
      <c r="B6761" s="2">
        <v>45019.651388888888</v>
      </c>
      <c r="C6761" s="2">
        <f t="shared" si="105"/>
        <v>45019</v>
      </c>
      <c r="D6761" t="s">
        <v>1352</v>
      </c>
      <c r="E6761" t="s">
        <v>12683</v>
      </c>
      <c r="F6761" t="s">
        <v>73</v>
      </c>
      <c r="G6761" t="s">
        <v>115</v>
      </c>
      <c r="H6761" t="s">
        <v>40</v>
      </c>
      <c r="I6761">
        <v>1</v>
      </c>
      <c r="J6761">
        <v>2373.2800000000002</v>
      </c>
      <c r="K6761">
        <v>1816.38</v>
      </c>
      <c r="L6761">
        <v>2373.2800000000002</v>
      </c>
      <c r="M6761">
        <v>1816.38</v>
      </c>
      <c r="N6761" t="s">
        <v>12682</v>
      </c>
      <c r="O6761" t="s">
        <v>12681</v>
      </c>
      <c r="P6761" t="s">
        <v>26</v>
      </c>
      <c r="Q6761">
        <v>11.0168</v>
      </c>
      <c r="R6761">
        <v>76.955799999999996</v>
      </c>
      <c r="S6761" t="s">
        <v>537</v>
      </c>
      <c r="T6761" t="s">
        <v>536</v>
      </c>
      <c r="U6761" t="s">
        <v>10</v>
      </c>
      <c r="V6761" t="s">
        <v>9</v>
      </c>
    </row>
    <row r="6762" spans="1:22">
      <c r="A6762" t="s">
        <v>12680</v>
      </c>
      <c r="B6762" s="2">
        <v>45349.456250000003</v>
      </c>
      <c r="C6762" s="2">
        <f t="shared" si="105"/>
        <v>45348</v>
      </c>
      <c r="D6762" t="s">
        <v>1347</v>
      </c>
      <c r="E6762" t="s">
        <v>10946</v>
      </c>
      <c r="F6762" t="s">
        <v>73</v>
      </c>
      <c r="G6762" t="s">
        <v>53</v>
      </c>
      <c r="H6762" t="s">
        <v>71</v>
      </c>
      <c r="I6762">
        <v>1</v>
      </c>
      <c r="J6762">
        <v>1878.38</v>
      </c>
      <c r="K6762">
        <v>1163.74</v>
      </c>
      <c r="L6762">
        <v>1878.38</v>
      </c>
      <c r="M6762">
        <v>1163.74</v>
      </c>
      <c r="N6762" t="s">
        <v>12679</v>
      </c>
      <c r="O6762" t="s">
        <v>12678</v>
      </c>
      <c r="P6762" t="s">
        <v>112</v>
      </c>
      <c r="Q6762">
        <v>13.082700000000001</v>
      </c>
      <c r="R6762">
        <v>80.270700000000005</v>
      </c>
      <c r="S6762" t="s">
        <v>176</v>
      </c>
      <c r="T6762" t="s">
        <v>175</v>
      </c>
      <c r="U6762" t="s">
        <v>23</v>
      </c>
      <c r="V6762" t="s">
        <v>45</v>
      </c>
    </row>
    <row r="6763" spans="1:22">
      <c r="A6763" t="s">
        <v>12677</v>
      </c>
      <c r="B6763" s="2">
        <v>45438.644444444442</v>
      </c>
      <c r="C6763" s="2">
        <f t="shared" si="105"/>
        <v>45432</v>
      </c>
      <c r="D6763" t="s">
        <v>1342</v>
      </c>
      <c r="E6763" t="s">
        <v>12676</v>
      </c>
      <c r="F6763" t="s">
        <v>201</v>
      </c>
      <c r="G6763" t="s">
        <v>106</v>
      </c>
      <c r="H6763" t="s">
        <v>16</v>
      </c>
      <c r="I6763">
        <v>1</v>
      </c>
      <c r="J6763">
        <v>1894.23</v>
      </c>
      <c r="K6763">
        <v>1147.28</v>
      </c>
      <c r="L6763">
        <v>1894.23</v>
      </c>
      <c r="M6763">
        <v>1147.28</v>
      </c>
      <c r="N6763" t="s">
        <v>12675</v>
      </c>
      <c r="O6763" t="s">
        <v>12674</v>
      </c>
      <c r="P6763" t="s">
        <v>26</v>
      </c>
      <c r="Q6763">
        <v>11.0168</v>
      </c>
      <c r="R6763">
        <v>76.955799999999996</v>
      </c>
      <c r="S6763" t="s">
        <v>111</v>
      </c>
      <c r="T6763" t="s">
        <v>110</v>
      </c>
      <c r="U6763" t="s">
        <v>23</v>
      </c>
      <c r="V6763" t="s">
        <v>212</v>
      </c>
    </row>
    <row r="6764" spans="1:22">
      <c r="A6764" t="s">
        <v>12673</v>
      </c>
      <c r="B6764" s="2">
        <v>45082.606944444444</v>
      </c>
      <c r="C6764" s="2">
        <f t="shared" si="105"/>
        <v>45082</v>
      </c>
      <c r="D6764" t="s">
        <v>1337</v>
      </c>
      <c r="E6764" t="s">
        <v>5481</v>
      </c>
      <c r="F6764" t="s">
        <v>83</v>
      </c>
      <c r="G6764" t="s">
        <v>30</v>
      </c>
      <c r="H6764" t="s">
        <v>29</v>
      </c>
      <c r="I6764">
        <v>3</v>
      </c>
      <c r="J6764">
        <v>1301.42</v>
      </c>
      <c r="K6764">
        <v>797.35</v>
      </c>
      <c r="L6764">
        <v>3904.26</v>
      </c>
      <c r="M6764">
        <v>2392.0500000000002</v>
      </c>
      <c r="N6764" t="s">
        <v>12672</v>
      </c>
      <c r="O6764" t="s">
        <v>12671</v>
      </c>
      <c r="P6764" t="s">
        <v>60</v>
      </c>
      <c r="Q6764">
        <v>8.7139000000000006</v>
      </c>
      <c r="R6764">
        <v>77.756699999999995</v>
      </c>
      <c r="S6764" t="s">
        <v>396</v>
      </c>
      <c r="T6764" t="s">
        <v>395</v>
      </c>
      <c r="U6764" t="s">
        <v>23</v>
      </c>
      <c r="V6764" t="s">
        <v>9</v>
      </c>
    </row>
    <row r="6765" spans="1:22">
      <c r="A6765" t="s">
        <v>12670</v>
      </c>
      <c r="B6765" s="2">
        <v>45126.830555555556</v>
      </c>
      <c r="C6765" s="2">
        <f t="shared" si="105"/>
        <v>45124</v>
      </c>
      <c r="D6765" t="s">
        <v>1332</v>
      </c>
      <c r="E6765" t="s">
        <v>12669</v>
      </c>
      <c r="F6765" t="s">
        <v>136</v>
      </c>
      <c r="G6765" t="s">
        <v>17</v>
      </c>
      <c r="H6765" t="s">
        <v>29</v>
      </c>
      <c r="I6765">
        <v>1</v>
      </c>
      <c r="J6765">
        <v>709.73</v>
      </c>
      <c r="K6765">
        <v>595.89</v>
      </c>
      <c r="L6765">
        <v>709.73</v>
      </c>
      <c r="M6765">
        <v>595.89</v>
      </c>
      <c r="N6765" t="s">
        <v>12668</v>
      </c>
      <c r="O6765" t="s">
        <v>12667</v>
      </c>
      <c r="P6765" t="s">
        <v>49</v>
      </c>
      <c r="Q6765">
        <v>12.916499999999999</v>
      </c>
      <c r="R6765">
        <v>79.132499999999993</v>
      </c>
      <c r="S6765" t="s">
        <v>784</v>
      </c>
      <c r="T6765" t="s">
        <v>783</v>
      </c>
      <c r="U6765" t="s">
        <v>77</v>
      </c>
      <c r="V6765" t="s">
        <v>9</v>
      </c>
    </row>
    <row r="6766" spans="1:22">
      <c r="A6766" t="s">
        <v>12666</v>
      </c>
      <c r="B6766" s="2">
        <v>45546.498611111114</v>
      </c>
      <c r="C6766" s="2">
        <f t="shared" si="105"/>
        <v>45544</v>
      </c>
      <c r="D6766" t="s">
        <v>1327</v>
      </c>
      <c r="E6766" t="s">
        <v>12665</v>
      </c>
      <c r="F6766" t="s">
        <v>73</v>
      </c>
      <c r="G6766" t="s">
        <v>115</v>
      </c>
      <c r="H6766" t="s">
        <v>16</v>
      </c>
      <c r="I6766">
        <v>4</v>
      </c>
      <c r="J6766">
        <v>1400.98</v>
      </c>
      <c r="K6766">
        <v>1165.8499999999999</v>
      </c>
      <c r="L6766">
        <v>5603.92</v>
      </c>
      <c r="M6766">
        <v>4663.3999999999996</v>
      </c>
      <c r="N6766" t="s">
        <v>12664</v>
      </c>
      <c r="O6766" t="s">
        <v>12663</v>
      </c>
      <c r="P6766" t="s">
        <v>26</v>
      </c>
      <c r="Q6766">
        <v>11.0168</v>
      </c>
      <c r="R6766">
        <v>76.955799999999996</v>
      </c>
      <c r="S6766" t="s">
        <v>59</v>
      </c>
      <c r="T6766" t="s">
        <v>58</v>
      </c>
      <c r="U6766" t="s">
        <v>46</v>
      </c>
      <c r="V6766" t="s">
        <v>22</v>
      </c>
    </row>
    <row r="6767" spans="1:22">
      <c r="A6767" t="s">
        <v>12662</v>
      </c>
      <c r="B6767" s="2">
        <v>45440.771527777775</v>
      </c>
      <c r="C6767" s="2">
        <f t="shared" si="105"/>
        <v>45439</v>
      </c>
      <c r="D6767" t="s">
        <v>1322</v>
      </c>
      <c r="E6767" t="s">
        <v>12661</v>
      </c>
      <c r="F6767" t="s">
        <v>201</v>
      </c>
      <c r="G6767" t="s">
        <v>41</v>
      </c>
      <c r="H6767" t="s">
        <v>16</v>
      </c>
      <c r="I6767">
        <v>1</v>
      </c>
      <c r="J6767">
        <v>929.9</v>
      </c>
      <c r="K6767">
        <v>756.69</v>
      </c>
      <c r="L6767">
        <v>929.9</v>
      </c>
      <c r="M6767">
        <v>756.69</v>
      </c>
      <c r="N6767" t="s">
        <v>12660</v>
      </c>
      <c r="O6767" t="s">
        <v>12659</v>
      </c>
      <c r="P6767" t="s">
        <v>121</v>
      </c>
      <c r="Q6767">
        <v>9.9252000000000002</v>
      </c>
      <c r="R6767">
        <v>78.119799999999998</v>
      </c>
      <c r="S6767" t="s">
        <v>784</v>
      </c>
      <c r="T6767" t="s">
        <v>783</v>
      </c>
      <c r="U6767" t="s">
        <v>46</v>
      </c>
      <c r="V6767" t="s">
        <v>45</v>
      </c>
    </row>
    <row r="6768" spans="1:22">
      <c r="A6768" t="s">
        <v>12658</v>
      </c>
      <c r="B6768" s="2">
        <v>44979.882638888892</v>
      </c>
      <c r="C6768" s="2">
        <f t="shared" si="105"/>
        <v>44977</v>
      </c>
      <c r="D6768" t="s">
        <v>1317</v>
      </c>
      <c r="E6768" t="s">
        <v>3554</v>
      </c>
      <c r="F6768" t="s">
        <v>83</v>
      </c>
      <c r="G6768" t="s">
        <v>41</v>
      </c>
      <c r="H6768" t="s">
        <v>63</v>
      </c>
      <c r="I6768">
        <v>1</v>
      </c>
      <c r="J6768">
        <v>1403.37</v>
      </c>
      <c r="K6768">
        <v>845.59</v>
      </c>
      <c r="L6768">
        <v>1403.37</v>
      </c>
      <c r="M6768">
        <v>845.59</v>
      </c>
      <c r="N6768" t="s">
        <v>12657</v>
      </c>
      <c r="O6768" t="s">
        <v>12656</v>
      </c>
      <c r="P6768" t="s">
        <v>112</v>
      </c>
      <c r="Q6768">
        <v>13.082700000000001</v>
      </c>
      <c r="R6768">
        <v>80.270700000000005</v>
      </c>
      <c r="S6768" t="s">
        <v>243</v>
      </c>
      <c r="T6768" t="s">
        <v>242</v>
      </c>
      <c r="U6768" t="s">
        <v>46</v>
      </c>
      <c r="V6768" t="s">
        <v>9</v>
      </c>
    </row>
    <row r="6769" spans="1:22">
      <c r="A6769" t="s">
        <v>12655</v>
      </c>
      <c r="B6769" s="2">
        <v>45373.519444444442</v>
      </c>
      <c r="C6769" s="2">
        <f t="shared" si="105"/>
        <v>45369</v>
      </c>
      <c r="D6769" t="s">
        <v>1312</v>
      </c>
      <c r="E6769" t="s">
        <v>12654</v>
      </c>
      <c r="F6769" t="s">
        <v>18</v>
      </c>
      <c r="G6769" t="s">
        <v>106</v>
      </c>
      <c r="H6769" t="s">
        <v>63</v>
      </c>
      <c r="I6769">
        <v>1</v>
      </c>
      <c r="J6769">
        <v>1448.7</v>
      </c>
      <c r="K6769">
        <v>1174.3699999999999</v>
      </c>
      <c r="L6769">
        <v>1448.7</v>
      </c>
      <c r="M6769">
        <v>1174.3699999999999</v>
      </c>
      <c r="N6769" t="s">
        <v>12653</v>
      </c>
      <c r="O6769" t="s">
        <v>12652</v>
      </c>
      <c r="P6769" t="s">
        <v>49</v>
      </c>
      <c r="Q6769">
        <v>12.916499999999999</v>
      </c>
      <c r="R6769">
        <v>79.132499999999993</v>
      </c>
      <c r="S6769" t="s">
        <v>226</v>
      </c>
      <c r="T6769" t="s">
        <v>225</v>
      </c>
      <c r="U6769" t="s">
        <v>57</v>
      </c>
      <c r="V6769" t="s">
        <v>9</v>
      </c>
    </row>
    <row r="6770" spans="1:22">
      <c r="A6770" t="s">
        <v>12651</v>
      </c>
      <c r="B6770" s="2">
        <v>45298.65625</v>
      </c>
      <c r="C6770" s="2">
        <f t="shared" si="105"/>
        <v>45292</v>
      </c>
      <c r="D6770" t="s">
        <v>1307</v>
      </c>
      <c r="E6770" t="s">
        <v>12650</v>
      </c>
      <c r="F6770" t="s">
        <v>18</v>
      </c>
      <c r="G6770" t="s">
        <v>106</v>
      </c>
      <c r="H6770" t="s">
        <v>63</v>
      </c>
      <c r="I6770">
        <v>1</v>
      </c>
      <c r="J6770">
        <v>2378.5700000000002</v>
      </c>
      <c r="K6770">
        <v>1429.64</v>
      </c>
      <c r="L6770">
        <v>2378.5700000000002</v>
      </c>
      <c r="M6770">
        <v>1429.64</v>
      </c>
      <c r="N6770" t="s">
        <v>12649</v>
      </c>
      <c r="O6770" t="s">
        <v>12648</v>
      </c>
      <c r="P6770" t="s">
        <v>121</v>
      </c>
      <c r="Q6770">
        <v>9.9252000000000002</v>
      </c>
      <c r="R6770">
        <v>78.119799999999998</v>
      </c>
      <c r="S6770" t="s">
        <v>454</v>
      </c>
      <c r="T6770" t="s">
        <v>453</v>
      </c>
      <c r="U6770" t="s">
        <v>10</v>
      </c>
      <c r="V6770" t="s">
        <v>45</v>
      </c>
    </row>
    <row r="6771" spans="1:22">
      <c r="A6771" t="s">
        <v>12647</v>
      </c>
      <c r="B6771" s="2">
        <v>45506.756944444445</v>
      </c>
      <c r="C6771" s="2">
        <f t="shared" si="105"/>
        <v>45502</v>
      </c>
      <c r="D6771" t="s">
        <v>1302</v>
      </c>
      <c r="E6771" t="s">
        <v>12646</v>
      </c>
      <c r="F6771" t="s">
        <v>64</v>
      </c>
      <c r="G6771" t="s">
        <v>115</v>
      </c>
      <c r="H6771" t="s">
        <v>29</v>
      </c>
      <c r="I6771">
        <v>1</v>
      </c>
      <c r="J6771">
        <v>1537.38</v>
      </c>
      <c r="K6771">
        <v>1048.18</v>
      </c>
      <c r="L6771">
        <v>1537.38</v>
      </c>
      <c r="M6771">
        <v>1048.18</v>
      </c>
      <c r="N6771" t="s">
        <v>12645</v>
      </c>
      <c r="O6771" t="s">
        <v>12644</v>
      </c>
      <c r="P6771" t="s">
        <v>121</v>
      </c>
      <c r="Q6771">
        <v>9.9252000000000002</v>
      </c>
      <c r="R6771">
        <v>78.119799999999998</v>
      </c>
      <c r="S6771" t="s">
        <v>364</v>
      </c>
      <c r="T6771" t="s">
        <v>363</v>
      </c>
      <c r="U6771" t="s">
        <v>10</v>
      </c>
      <c r="V6771" t="s">
        <v>9</v>
      </c>
    </row>
    <row r="6772" spans="1:22">
      <c r="A6772" t="s">
        <v>12643</v>
      </c>
      <c r="B6772" s="2">
        <v>45502.647222222222</v>
      </c>
      <c r="C6772" s="2">
        <f t="shared" si="105"/>
        <v>45502</v>
      </c>
      <c r="D6772" t="s">
        <v>1297</v>
      </c>
      <c r="E6772" t="s">
        <v>5450</v>
      </c>
      <c r="F6772" t="s">
        <v>31</v>
      </c>
      <c r="G6772" t="s">
        <v>41</v>
      </c>
      <c r="H6772" t="s">
        <v>29</v>
      </c>
      <c r="I6772">
        <v>2</v>
      </c>
      <c r="J6772">
        <v>2045.21</v>
      </c>
      <c r="K6772">
        <v>1789.25</v>
      </c>
      <c r="L6772">
        <v>4090.42</v>
      </c>
      <c r="M6772">
        <v>3578.5</v>
      </c>
      <c r="N6772" t="s">
        <v>12642</v>
      </c>
      <c r="O6772" t="s">
        <v>12641</v>
      </c>
      <c r="P6772" t="s">
        <v>49</v>
      </c>
      <c r="Q6772">
        <v>12.916499999999999</v>
      </c>
      <c r="R6772">
        <v>79.132499999999993</v>
      </c>
      <c r="S6772" t="s">
        <v>295</v>
      </c>
      <c r="T6772" t="s">
        <v>294</v>
      </c>
      <c r="U6772" t="s">
        <v>57</v>
      </c>
      <c r="V6772" t="s">
        <v>9</v>
      </c>
    </row>
    <row r="6773" spans="1:22">
      <c r="A6773" t="s">
        <v>12640</v>
      </c>
      <c r="B6773" s="2">
        <v>44980.553472222222</v>
      </c>
      <c r="C6773" s="2">
        <f t="shared" si="105"/>
        <v>44977</v>
      </c>
      <c r="D6773" t="s">
        <v>1292</v>
      </c>
      <c r="E6773" t="s">
        <v>12639</v>
      </c>
      <c r="F6773" t="s">
        <v>136</v>
      </c>
      <c r="G6773" t="s">
        <v>41</v>
      </c>
      <c r="H6773" t="s">
        <v>71</v>
      </c>
      <c r="I6773">
        <v>1</v>
      </c>
      <c r="J6773">
        <v>902.17</v>
      </c>
      <c r="K6773">
        <v>551.66999999999996</v>
      </c>
      <c r="L6773">
        <v>902.17</v>
      </c>
      <c r="M6773">
        <v>551.66999999999996</v>
      </c>
      <c r="N6773" t="s">
        <v>12638</v>
      </c>
      <c r="O6773" t="s">
        <v>12637</v>
      </c>
      <c r="P6773" t="s">
        <v>26</v>
      </c>
      <c r="Q6773">
        <v>11.0168</v>
      </c>
      <c r="R6773">
        <v>76.955799999999996</v>
      </c>
      <c r="S6773" t="s">
        <v>735</v>
      </c>
      <c r="T6773" t="s">
        <v>734</v>
      </c>
      <c r="U6773" t="s">
        <v>57</v>
      </c>
      <c r="V6773" t="s">
        <v>212</v>
      </c>
    </row>
    <row r="6774" spans="1:22">
      <c r="A6774" t="s">
        <v>12636</v>
      </c>
      <c r="B6774" s="2">
        <v>45207.467361111114</v>
      </c>
      <c r="C6774" s="2">
        <f t="shared" si="105"/>
        <v>45201</v>
      </c>
      <c r="D6774" t="s">
        <v>1287</v>
      </c>
      <c r="E6774" t="s">
        <v>5443</v>
      </c>
      <c r="F6774" t="s">
        <v>136</v>
      </c>
      <c r="G6774" t="s">
        <v>115</v>
      </c>
      <c r="H6774" t="s">
        <v>52</v>
      </c>
      <c r="I6774">
        <v>1</v>
      </c>
      <c r="J6774">
        <v>2297.11</v>
      </c>
      <c r="K6774">
        <v>1691.92</v>
      </c>
      <c r="L6774">
        <v>2297.11</v>
      </c>
      <c r="M6774">
        <v>1691.92</v>
      </c>
      <c r="N6774" t="s">
        <v>12635</v>
      </c>
      <c r="O6774" t="s">
        <v>12634</v>
      </c>
      <c r="P6774" t="s">
        <v>68</v>
      </c>
      <c r="Q6774">
        <v>11.34</v>
      </c>
      <c r="R6774">
        <v>77.717200000000005</v>
      </c>
      <c r="S6774" t="s">
        <v>302</v>
      </c>
      <c r="T6774" t="s">
        <v>301</v>
      </c>
      <c r="U6774" t="s">
        <v>46</v>
      </c>
      <c r="V6774" t="s">
        <v>9</v>
      </c>
    </row>
    <row r="6775" spans="1:22">
      <c r="A6775" t="s">
        <v>12633</v>
      </c>
      <c r="B6775" s="2">
        <v>45449.570138888892</v>
      </c>
      <c r="C6775" s="2">
        <f t="shared" si="105"/>
        <v>45446</v>
      </c>
      <c r="D6775" t="s">
        <v>1282</v>
      </c>
      <c r="E6775" t="s">
        <v>3526</v>
      </c>
      <c r="F6775" t="s">
        <v>201</v>
      </c>
      <c r="G6775" t="s">
        <v>115</v>
      </c>
      <c r="H6775" t="s">
        <v>29</v>
      </c>
      <c r="I6775">
        <v>1</v>
      </c>
      <c r="J6775">
        <v>1392.96</v>
      </c>
      <c r="K6775">
        <v>1220.77</v>
      </c>
      <c r="L6775">
        <v>1392.96</v>
      </c>
      <c r="M6775">
        <v>1220.77</v>
      </c>
      <c r="N6775" t="s">
        <v>12632</v>
      </c>
      <c r="O6775" t="s">
        <v>12631</v>
      </c>
      <c r="P6775" t="s">
        <v>37</v>
      </c>
      <c r="Q6775">
        <v>10.7905</v>
      </c>
      <c r="R6775">
        <v>78.704700000000003</v>
      </c>
      <c r="S6775" t="s">
        <v>206</v>
      </c>
      <c r="T6775" t="s">
        <v>205</v>
      </c>
      <c r="U6775" t="s">
        <v>57</v>
      </c>
      <c r="V6775" t="s">
        <v>9</v>
      </c>
    </row>
    <row r="6776" spans="1:22">
      <c r="A6776" t="s">
        <v>12630</v>
      </c>
      <c r="B6776" s="2">
        <v>45229.459027777775</v>
      </c>
      <c r="C6776" s="2">
        <f t="shared" si="105"/>
        <v>45229</v>
      </c>
      <c r="D6776" t="s">
        <v>1277</v>
      </c>
      <c r="E6776" t="s">
        <v>12629</v>
      </c>
      <c r="F6776" t="s">
        <v>73</v>
      </c>
      <c r="G6776" t="s">
        <v>53</v>
      </c>
      <c r="H6776" t="s">
        <v>16</v>
      </c>
      <c r="I6776">
        <v>2</v>
      </c>
      <c r="J6776">
        <v>1269.18</v>
      </c>
      <c r="K6776">
        <v>892</v>
      </c>
      <c r="L6776">
        <v>2538.36</v>
      </c>
      <c r="M6776">
        <v>1784</v>
      </c>
      <c r="N6776" t="s">
        <v>12628</v>
      </c>
      <c r="O6776" t="s">
        <v>12627</v>
      </c>
      <c r="P6776" t="s">
        <v>121</v>
      </c>
      <c r="Q6776">
        <v>9.9252000000000002</v>
      </c>
      <c r="R6776">
        <v>78.119799999999998</v>
      </c>
      <c r="S6776" t="s">
        <v>616</v>
      </c>
      <c r="T6776" t="s">
        <v>615</v>
      </c>
      <c r="U6776" t="s">
        <v>77</v>
      </c>
      <c r="V6776" t="s">
        <v>9</v>
      </c>
    </row>
    <row r="6777" spans="1:22">
      <c r="A6777" t="s">
        <v>12626</v>
      </c>
      <c r="B6777" s="2">
        <v>45213.630555555559</v>
      </c>
      <c r="C6777" s="2">
        <f t="shared" si="105"/>
        <v>45208</v>
      </c>
      <c r="D6777" t="s">
        <v>1272</v>
      </c>
      <c r="E6777" t="s">
        <v>12625</v>
      </c>
      <c r="F6777" t="s">
        <v>166</v>
      </c>
      <c r="G6777" t="s">
        <v>72</v>
      </c>
      <c r="H6777" t="s">
        <v>52</v>
      </c>
      <c r="I6777">
        <v>4</v>
      </c>
      <c r="J6777">
        <v>702.96</v>
      </c>
      <c r="K6777">
        <v>438.87</v>
      </c>
      <c r="L6777">
        <v>2811.84</v>
      </c>
      <c r="M6777">
        <v>1755.48</v>
      </c>
      <c r="N6777" t="s">
        <v>12624</v>
      </c>
      <c r="O6777" t="s">
        <v>12623</v>
      </c>
      <c r="P6777" t="s">
        <v>37</v>
      </c>
      <c r="Q6777">
        <v>10.7905</v>
      </c>
      <c r="R6777">
        <v>78.704700000000003</v>
      </c>
      <c r="S6777" t="s">
        <v>133</v>
      </c>
      <c r="T6777" t="s">
        <v>132</v>
      </c>
      <c r="U6777" t="s">
        <v>57</v>
      </c>
      <c r="V6777" t="s">
        <v>9</v>
      </c>
    </row>
    <row r="6778" spans="1:22">
      <c r="A6778" t="s">
        <v>12622</v>
      </c>
      <c r="B6778" s="2">
        <v>45435.813888888886</v>
      </c>
      <c r="C6778" s="2">
        <f t="shared" si="105"/>
        <v>45432</v>
      </c>
      <c r="D6778" t="s">
        <v>1267</v>
      </c>
      <c r="E6778" t="s">
        <v>12621</v>
      </c>
      <c r="F6778" t="s">
        <v>136</v>
      </c>
      <c r="G6778" t="s">
        <v>91</v>
      </c>
      <c r="H6778" t="s">
        <v>63</v>
      </c>
      <c r="I6778">
        <v>1</v>
      </c>
      <c r="J6778">
        <v>352.04</v>
      </c>
      <c r="K6778">
        <v>298.92</v>
      </c>
      <c r="L6778">
        <v>352.04</v>
      </c>
      <c r="M6778">
        <v>298.92</v>
      </c>
      <c r="N6778" t="s">
        <v>12620</v>
      </c>
      <c r="O6778" t="s">
        <v>12619</v>
      </c>
      <c r="P6778" t="s">
        <v>37</v>
      </c>
      <c r="Q6778">
        <v>10.7905</v>
      </c>
      <c r="R6778">
        <v>78.704700000000003</v>
      </c>
      <c r="S6778" t="s">
        <v>352</v>
      </c>
      <c r="T6778" t="s">
        <v>351</v>
      </c>
      <c r="U6778" t="s">
        <v>10</v>
      </c>
      <c r="V6778" t="s">
        <v>45</v>
      </c>
    </row>
    <row r="6779" spans="1:22">
      <c r="A6779" t="s">
        <v>12618</v>
      </c>
      <c r="B6779" s="2">
        <v>45246.427083333336</v>
      </c>
      <c r="C6779" s="2">
        <f t="shared" si="105"/>
        <v>45243</v>
      </c>
      <c r="D6779" t="s">
        <v>1262</v>
      </c>
      <c r="E6779" t="s">
        <v>3510</v>
      </c>
      <c r="F6779" t="s">
        <v>64</v>
      </c>
      <c r="G6779" t="s">
        <v>41</v>
      </c>
      <c r="H6779" t="s">
        <v>16</v>
      </c>
      <c r="I6779">
        <v>2</v>
      </c>
      <c r="J6779">
        <v>922.65</v>
      </c>
      <c r="K6779">
        <v>653.91</v>
      </c>
      <c r="L6779">
        <v>1845.3</v>
      </c>
      <c r="M6779">
        <v>1307.82</v>
      </c>
      <c r="N6779" t="s">
        <v>12617</v>
      </c>
      <c r="O6779" t="s">
        <v>12616</v>
      </c>
      <c r="P6779" t="s">
        <v>121</v>
      </c>
      <c r="Q6779">
        <v>9.9252000000000002</v>
      </c>
      <c r="R6779">
        <v>78.119799999999998</v>
      </c>
      <c r="S6779" t="s">
        <v>59</v>
      </c>
      <c r="T6779" t="s">
        <v>58</v>
      </c>
      <c r="U6779" t="s">
        <v>10</v>
      </c>
      <c r="V6779" t="s">
        <v>9</v>
      </c>
    </row>
    <row r="6780" spans="1:22">
      <c r="A6780" t="s">
        <v>12615</v>
      </c>
      <c r="B6780" s="2">
        <v>45522.600694444445</v>
      </c>
      <c r="C6780" s="2">
        <f t="shared" si="105"/>
        <v>45516</v>
      </c>
      <c r="D6780" t="s">
        <v>1257</v>
      </c>
      <c r="E6780" t="s">
        <v>12614</v>
      </c>
      <c r="F6780" t="s">
        <v>83</v>
      </c>
      <c r="G6780" t="s">
        <v>53</v>
      </c>
      <c r="H6780" t="s">
        <v>52</v>
      </c>
      <c r="I6780">
        <v>3</v>
      </c>
      <c r="J6780">
        <v>2109.84</v>
      </c>
      <c r="K6780">
        <v>1648.77</v>
      </c>
      <c r="L6780">
        <v>6329.52</v>
      </c>
      <c r="M6780">
        <v>4946.3100000000004</v>
      </c>
      <c r="N6780" t="s">
        <v>12613</v>
      </c>
      <c r="O6780" t="s">
        <v>12612</v>
      </c>
      <c r="P6780" t="s">
        <v>112</v>
      </c>
      <c r="Q6780">
        <v>13.082700000000001</v>
      </c>
      <c r="R6780">
        <v>80.270700000000005</v>
      </c>
      <c r="S6780" t="s">
        <v>153</v>
      </c>
      <c r="T6780" t="s">
        <v>152</v>
      </c>
      <c r="U6780" t="s">
        <v>10</v>
      </c>
      <c r="V6780" t="s">
        <v>45</v>
      </c>
    </row>
    <row r="6781" spans="1:22">
      <c r="A6781" t="s">
        <v>12611</v>
      </c>
      <c r="B6781" s="2">
        <v>44934.592361111114</v>
      </c>
      <c r="C6781" s="2">
        <f t="shared" si="105"/>
        <v>44928</v>
      </c>
      <c r="D6781" t="s">
        <v>1252</v>
      </c>
      <c r="E6781" t="s">
        <v>3502</v>
      </c>
      <c r="F6781" t="s">
        <v>18</v>
      </c>
      <c r="G6781" t="s">
        <v>82</v>
      </c>
      <c r="H6781" t="s">
        <v>71</v>
      </c>
      <c r="I6781">
        <v>2</v>
      </c>
      <c r="J6781">
        <v>808.83</v>
      </c>
      <c r="K6781">
        <v>496.23</v>
      </c>
      <c r="L6781">
        <v>1617.66</v>
      </c>
      <c r="M6781">
        <v>992.46</v>
      </c>
      <c r="N6781" t="s">
        <v>12610</v>
      </c>
      <c r="O6781" t="s">
        <v>12609</v>
      </c>
      <c r="P6781" t="s">
        <v>60</v>
      </c>
      <c r="Q6781">
        <v>8.7139000000000006</v>
      </c>
      <c r="R6781">
        <v>77.756699999999995</v>
      </c>
      <c r="S6781" t="s">
        <v>96</v>
      </c>
      <c r="T6781" t="s">
        <v>95</v>
      </c>
      <c r="U6781" t="s">
        <v>46</v>
      </c>
      <c r="V6781" t="s">
        <v>9</v>
      </c>
    </row>
    <row r="6782" spans="1:22">
      <c r="A6782" t="s">
        <v>12608</v>
      </c>
      <c r="B6782" s="2">
        <v>45161.556944444441</v>
      </c>
      <c r="C6782" s="2">
        <f t="shared" si="105"/>
        <v>45159</v>
      </c>
      <c r="D6782" t="s">
        <v>1247</v>
      </c>
      <c r="E6782" t="s">
        <v>1246</v>
      </c>
      <c r="F6782" t="s">
        <v>18</v>
      </c>
      <c r="G6782" t="s">
        <v>91</v>
      </c>
      <c r="H6782" t="s">
        <v>52</v>
      </c>
      <c r="I6782">
        <v>3</v>
      </c>
      <c r="J6782">
        <v>1938.46</v>
      </c>
      <c r="K6782">
        <v>1627.66</v>
      </c>
      <c r="L6782">
        <v>5815.38</v>
      </c>
      <c r="M6782">
        <v>4882.9799999999996</v>
      </c>
      <c r="N6782" t="s">
        <v>12607</v>
      </c>
      <c r="O6782" t="s">
        <v>12606</v>
      </c>
      <c r="P6782" t="s">
        <v>49</v>
      </c>
      <c r="Q6782">
        <v>12.916499999999999</v>
      </c>
      <c r="R6782">
        <v>79.132499999999993</v>
      </c>
      <c r="S6782" t="s">
        <v>276</v>
      </c>
      <c r="T6782" t="s">
        <v>275</v>
      </c>
      <c r="U6782" t="s">
        <v>57</v>
      </c>
      <c r="V6782" t="s">
        <v>9</v>
      </c>
    </row>
    <row r="6783" spans="1:22">
      <c r="A6783" t="s">
        <v>12605</v>
      </c>
      <c r="B6783" s="2">
        <v>45106.501388888886</v>
      </c>
      <c r="C6783" s="2">
        <f t="shared" si="105"/>
        <v>45103</v>
      </c>
      <c r="D6783" t="s">
        <v>1242</v>
      </c>
      <c r="E6783" t="s">
        <v>5408</v>
      </c>
      <c r="F6783" t="s">
        <v>73</v>
      </c>
      <c r="G6783" t="s">
        <v>115</v>
      </c>
      <c r="H6783" t="s">
        <v>52</v>
      </c>
      <c r="I6783">
        <v>1</v>
      </c>
      <c r="J6783">
        <v>2179.65</v>
      </c>
      <c r="K6783">
        <v>1407.95</v>
      </c>
      <c r="L6783">
        <v>2179.65</v>
      </c>
      <c r="M6783">
        <v>1407.95</v>
      </c>
      <c r="N6783" t="s">
        <v>12604</v>
      </c>
      <c r="O6783" t="s">
        <v>12603</v>
      </c>
      <c r="P6783" t="s">
        <v>37</v>
      </c>
      <c r="Q6783">
        <v>10.7905</v>
      </c>
      <c r="R6783">
        <v>78.704700000000003</v>
      </c>
      <c r="S6783" t="s">
        <v>103</v>
      </c>
      <c r="T6783" t="s">
        <v>102</v>
      </c>
      <c r="U6783" t="s">
        <v>23</v>
      </c>
      <c r="V6783" t="s">
        <v>9</v>
      </c>
    </row>
    <row r="6784" spans="1:22">
      <c r="A6784" t="s">
        <v>12602</v>
      </c>
      <c r="B6784" s="2">
        <v>45090.681250000001</v>
      </c>
      <c r="C6784" s="2">
        <f t="shared" si="105"/>
        <v>45089</v>
      </c>
      <c r="D6784" t="s">
        <v>1235</v>
      </c>
      <c r="E6784" t="s">
        <v>7272</v>
      </c>
      <c r="F6784" t="s">
        <v>136</v>
      </c>
      <c r="G6784" t="s">
        <v>106</v>
      </c>
      <c r="H6784" t="s">
        <v>63</v>
      </c>
      <c r="I6784">
        <v>2</v>
      </c>
      <c r="J6784">
        <v>861.83</v>
      </c>
      <c r="K6784">
        <v>769.29</v>
      </c>
      <c r="L6784">
        <v>1723.66</v>
      </c>
      <c r="M6784">
        <v>1538.58</v>
      </c>
      <c r="N6784" t="s">
        <v>12601</v>
      </c>
      <c r="O6784" t="s">
        <v>12600</v>
      </c>
      <c r="P6784" t="s">
        <v>112</v>
      </c>
      <c r="Q6784">
        <v>13.082700000000001</v>
      </c>
      <c r="R6784">
        <v>80.270700000000005</v>
      </c>
      <c r="S6784" t="s">
        <v>616</v>
      </c>
      <c r="T6784" t="s">
        <v>615</v>
      </c>
      <c r="U6784" t="s">
        <v>77</v>
      </c>
      <c r="V6784" t="s">
        <v>45</v>
      </c>
    </row>
    <row r="6785" spans="1:22">
      <c r="A6785" t="s">
        <v>12599</v>
      </c>
      <c r="B6785" s="2">
        <v>45152.625</v>
      </c>
      <c r="C6785" s="2">
        <f t="shared" si="105"/>
        <v>45152</v>
      </c>
      <c r="D6785" t="s">
        <v>1230</v>
      </c>
      <c r="E6785" t="s">
        <v>12598</v>
      </c>
      <c r="F6785" t="s">
        <v>64</v>
      </c>
      <c r="G6785" t="s">
        <v>17</v>
      </c>
      <c r="H6785" t="s">
        <v>40</v>
      </c>
      <c r="I6785">
        <v>1</v>
      </c>
      <c r="J6785">
        <v>437.22</v>
      </c>
      <c r="K6785">
        <v>389.37</v>
      </c>
      <c r="L6785">
        <v>437.22</v>
      </c>
      <c r="M6785">
        <v>389.37</v>
      </c>
      <c r="N6785" t="s">
        <v>12597</v>
      </c>
      <c r="O6785" t="s">
        <v>12596</v>
      </c>
      <c r="P6785" t="s">
        <v>13</v>
      </c>
      <c r="Q6785">
        <v>11.664300000000001</v>
      </c>
      <c r="R6785">
        <v>78.146000000000001</v>
      </c>
      <c r="S6785" t="s">
        <v>146</v>
      </c>
      <c r="T6785" t="s">
        <v>145</v>
      </c>
      <c r="U6785" t="s">
        <v>77</v>
      </c>
      <c r="V6785" t="s">
        <v>212</v>
      </c>
    </row>
    <row r="6786" spans="1:22">
      <c r="A6786" t="s">
        <v>12595</v>
      </c>
      <c r="B6786" s="2">
        <v>45432.789583333331</v>
      </c>
      <c r="C6786" s="2">
        <f t="shared" si="105"/>
        <v>45432</v>
      </c>
      <c r="D6786" t="s">
        <v>1225</v>
      </c>
      <c r="E6786" t="s">
        <v>12594</v>
      </c>
      <c r="F6786" t="s">
        <v>31</v>
      </c>
      <c r="G6786" t="s">
        <v>30</v>
      </c>
      <c r="H6786" t="s">
        <v>40</v>
      </c>
      <c r="I6786">
        <v>4</v>
      </c>
      <c r="J6786">
        <v>543.02</v>
      </c>
      <c r="K6786">
        <v>369.77</v>
      </c>
      <c r="L6786">
        <v>2172.08</v>
      </c>
      <c r="M6786">
        <v>1479.08</v>
      </c>
      <c r="N6786" t="s">
        <v>12593</v>
      </c>
      <c r="O6786" t="s">
        <v>12592</v>
      </c>
      <c r="P6786" t="s">
        <v>68</v>
      </c>
      <c r="Q6786">
        <v>11.34</v>
      </c>
      <c r="R6786">
        <v>77.717200000000005</v>
      </c>
      <c r="S6786" t="s">
        <v>25</v>
      </c>
      <c r="T6786" t="s">
        <v>24</v>
      </c>
      <c r="U6786" t="s">
        <v>77</v>
      </c>
      <c r="V6786" t="s">
        <v>45</v>
      </c>
    </row>
    <row r="6787" spans="1:22">
      <c r="A6787" t="s">
        <v>12591</v>
      </c>
      <c r="B6787" s="2">
        <v>45240.447916666664</v>
      </c>
      <c r="C6787" s="2">
        <f t="shared" ref="C6787:C6850" si="106">INT(B6787) - WEEKDAY(INT(B6787), 2) + 1</f>
        <v>45236</v>
      </c>
      <c r="D6787" t="s">
        <v>1220</v>
      </c>
      <c r="E6787" t="s">
        <v>5394</v>
      </c>
      <c r="F6787" t="s">
        <v>31</v>
      </c>
      <c r="G6787" t="s">
        <v>72</v>
      </c>
      <c r="H6787" t="s">
        <v>16</v>
      </c>
      <c r="I6787">
        <v>3</v>
      </c>
      <c r="J6787">
        <v>1178.0999999999999</v>
      </c>
      <c r="K6787">
        <v>711.13</v>
      </c>
      <c r="L6787">
        <v>3534.3</v>
      </c>
      <c r="M6787">
        <v>2133.39</v>
      </c>
      <c r="N6787" t="s">
        <v>12590</v>
      </c>
      <c r="O6787" t="s">
        <v>12589</v>
      </c>
      <c r="P6787" t="s">
        <v>112</v>
      </c>
      <c r="Q6787">
        <v>13.082700000000001</v>
      </c>
      <c r="R6787">
        <v>80.270700000000005</v>
      </c>
      <c r="S6787" t="s">
        <v>153</v>
      </c>
      <c r="T6787" t="s">
        <v>152</v>
      </c>
      <c r="U6787" t="s">
        <v>57</v>
      </c>
      <c r="V6787" t="s">
        <v>22</v>
      </c>
    </row>
    <row r="6788" spans="1:22">
      <c r="A6788" t="s">
        <v>12588</v>
      </c>
      <c r="B6788" s="2">
        <v>45227.692361111112</v>
      </c>
      <c r="C6788" s="2">
        <f t="shared" si="106"/>
        <v>45222</v>
      </c>
      <c r="D6788" t="s">
        <v>1215</v>
      </c>
      <c r="E6788" t="s">
        <v>9067</v>
      </c>
      <c r="F6788" t="s">
        <v>18</v>
      </c>
      <c r="G6788" t="s">
        <v>82</v>
      </c>
      <c r="H6788" t="s">
        <v>71</v>
      </c>
      <c r="I6788">
        <v>1</v>
      </c>
      <c r="J6788">
        <v>1827.37</v>
      </c>
      <c r="K6788">
        <v>1491.61</v>
      </c>
      <c r="L6788">
        <v>1827.37</v>
      </c>
      <c r="M6788">
        <v>1491.61</v>
      </c>
      <c r="N6788" t="s">
        <v>12587</v>
      </c>
      <c r="O6788" t="s">
        <v>12586</v>
      </c>
      <c r="P6788" t="s">
        <v>68</v>
      </c>
      <c r="Q6788">
        <v>11.34</v>
      </c>
      <c r="R6788">
        <v>77.717200000000005</v>
      </c>
      <c r="S6788" t="s">
        <v>206</v>
      </c>
      <c r="T6788" t="s">
        <v>205</v>
      </c>
      <c r="U6788" t="s">
        <v>57</v>
      </c>
      <c r="V6788" t="s">
        <v>45</v>
      </c>
    </row>
    <row r="6789" spans="1:22">
      <c r="A6789" t="s">
        <v>12585</v>
      </c>
      <c r="B6789" s="2">
        <v>45341.615972222222</v>
      </c>
      <c r="C6789" s="2">
        <f t="shared" si="106"/>
        <v>45341</v>
      </c>
      <c r="D6789" t="s">
        <v>1210</v>
      </c>
      <c r="E6789" t="s">
        <v>5387</v>
      </c>
      <c r="F6789" t="s">
        <v>64</v>
      </c>
      <c r="G6789" t="s">
        <v>72</v>
      </c>
      <c r="H6789" t="s">
        <v>63</v>
      </c>
      <c r="I6789">
        <v>2</v>
      </c>
      <c r="J6789">
        <v>1557.89</v>
      </c>
      <c r="K6789">
        <v>1317.58</v>
      </c>
      <c r="L6789">
        <v>3115.78</v>
      </c>
      <c r="M6789">
        <v>2635.16</v>
      </c>
      <c r="N6789" t="s">
        <v>12584</v>
      </c>
      <c r="O6789" t="s">
        <v>12583</v>
      </c>
      <c r="P6789" t="s">
        <v>60</v>
      </c>
      <c r="Q6789">
        <v>8.7139000000000006</v>
      </c>
      <c r="R6789">
        <v>77.756699999999995</v>
      </c>
      <c r="S6789" t="s">
        <v>96</v>
      </c>
      <c r="T6789" t="s">
        <v>95</v>
      </c>
      <c r="U6789" t="s">
        <v>10</v>
      </c>
      <c r="V6789" t="s">
        <v>45</v>
      </c>
    </row>
    <row r="6790" spans="1:22">
      <c r="A6790" t="s">
        <v>12582</v>
      </c>
      <c r="B6790" s="2">
        <v>45086.515972222223</v>
      </c>
      <c r="C6790" s="2">
        <f t="shared" si="106"/>
        <v>45082</v>
      </c>
      <c r="D6790" t="s">
        <v>1205</v>
      </c>
      <c r="E6790" t="s">
        <v>10850</v>
      </c>
      <c r="F6790" t="s">
        <v>31</v>
      </c>
      <c r="G6790" t="s">
        <v>115</v>
      </c>
      <c r="H6790" t="s">
        <v>16</v>
      </c>
      <c r="I6790">
        <v>2</v>
      </c>
      <c r="J6790">
        <v>932.23</v>
      </c>
      <c r="K6790">
        <v>810.61</v>
      </c>
      <c r="L6790">
        <v>1864.46</v>
      </c>
      <c r="M6790">
        <v>1621.22</v>
      </c>
      <c r="N6790" t="s">
        <v>12581</v>
      </c>
      <c r="O6790" t="s">
        <v>12580</v>
      </c>
      <c r="P6790" t="s">
        <v>49</v>
      </c>
      <c r="Q6790">
        <v>12.916499999999999</v>
      </c>
      <c r="R6790">
        <v>79.132499999999993</v>
      </c>
      <c r="S6790" t="s">
        <v>48</v>
      </c>
      <c r="T6790" t="s">
        <v>47</v>
      </c>
      <c r="U6790" t="s">
        <v>10</v>
      </c>
      <c r="V6790" t="s">
        <v>22</v>
      </c>
    </row>
    <row r="6791" spans="1:22">
      <c r="A6791" t="s">
        <v>12579</v>
      </c>
      <c r="B6791" s="2">
        <v>45141.667361111111</v>
      </c>
      <c r="C6791" s="2">
        <f t="shared" si="106"/>
        <v>45138</v>
      </c>
      <c r="D6791" t="s">
        <v>1200</v>
      </c>
      <c r="E6791" t="s">
        <v>1199</v>
      </c>
      <c r="F6791" t="s">
        <v>166</v>
      </c>
      <c r="G6791" t="s">
        <v>72</v>
      </c>
      <c r="H6791" t="s">
        <v>40</v>
      </c>
      <c r="I6791">
        <v>1</v>
      </c>
      <c r="J6791">
        <v>855.68</v>
      </c>
      <c r="K6791">
        <v>732</v>
      </c>
      <c r="L6791">
        <v>855.68</v>
      </c>
      <c r="M6791">
        <v>732</v>
      </c>
      <c r="N6791" t="s">
        <v>12578</v>
      </c>
      <c r="O6791" t="s">
        <v>12577</v>
      </c>
      <c r="P6791" t="s">
        <v>112</v>
      </c>
      <c r="Q6791">
        <v>13.082700000000001</v>
      </c>
      <c r="R6791">
        <v>80.270700000000005</v>
      </c>
      <c r="S6791" t="s">
        <v>295</v>
      </c>
      <c r="T6791" t="s">
        <v>294</v>
      </c>
      <c r="U6791" t="s">
        <v>57</v>
      </c>
      <c r="V6791" t="s">
        <v>9</v>
      </c>
    </row>
    <row r="6792" spans="1:22">
      <c r="A6792" t="s">
        <v>12576</v>
      </c>
      <c r="B6792" s="2">
        <v>45216.754166666666</v>
      </c>
      <c r="C6792" s="2">
        <f t="shared" si="106"/>
        <v>45215</v>
      </c>
      <c r="D6792" t="s">
        <v>1195</v>
      </c>
      <c r="E6792" t="s">
        <v>12575</v>
      </c>
      <c r="F6792" t="s">
        <v>166</v>
      </c>
      <c r="G6792" t="s">
        <v>30</v>
      </c>
      <c r="H6792" t="s">
        <v>29</v>
      </c>
      <c r="I6792">
        <v>4</v>
      </c>
      <c r="J6792">
        <v>855.65</v>
      </c>
      <c r="K6792">
        <v>673.26</v>
      </c>
      <c r="L6792">
        <v>3422.6</v>
      </c>
      <c r="M6792">
        <v>2693.04</v>
      </c>
      <c r="N6792" t="s">
        <v>12574</v>
      </c>
      <c r="O6792" t="s">
        <v>12573</v>
      </c>
      <c r="P6792" t="s">
        <v>121</v>
      </c>
      <c r="Q6792">
        <v>9.9252000000000002</v>
      </c>
      <c r="R6792">
        <v>78.119799999999998</v>
      </c>
      <c r="S6792" t="s">
        <v>319</v>
      </c>
      <c r="T6792" t="s">
        <v>318</v>
      </c>
      <c r="U6792" t="s">
        <v>10</v>
      </c>
      <c r="V6792" t="s">
        <v>45</v>
      </c>
    </row>
    <row r="6793" spans="1:22">
      <c r="A6793" t="s">
        <v>12572</v>
      </c>
      <c r="B6793" s="2">
        <v>45315.844444444447</v>
      </c>
      <c r="C6793" s="2">
        <f t="shared" si="106"/>
        <v>45313</v>
      </c>
      <c r="D6793" t="s">
        <v>1190</v>
      </c>
      <c r="E6793" t="s">
        <v>5372</v>
      </c>
      <c r="F6793" t="s">
        <v>64</v>
      </c>
      <c r="G6793" t="s">
        <v>115</v>
      </c>
      <c r="H6793" t="s">
        <v>16</v>
      </c>
      <c r="I6793">
        <v>1</v>
      </c>
      <c r="J6793">
        <v>1007.88</v>
      </c>
      <c r="K6793">
        <v>751.4</v>
      </c>
      <c r="L6793">
        <v>1007.88</v>
      </c>
      <c r="M6793">
        <v>751.4</v>
      </c>
      <c r="N6793" t="s">
        <v>12571</v>
      </c>
      <c r="O6793" t="s">
        <v>12570</v>
      </c>
      <c r="P6793" t="s">
        <v>112</v>
      </c>
      <c r="Q6793">
        <v>13.082700000000001</v>
      </c>
      <c r="R6793">
        <v>80.270700000000005</v>
      </c>
      <c r="S6793" t="s">
        <v>420</v>
      </c>
      <c r="T6793" t="s">
        <v>419</v>
      </c>
      <c r="U6793" t="s">
        <v>23</v>
      </c>
      <c r="V6793" t="s">
        <v>45</v>
      </c>
    </row>
    <row r="6794" spans="1:22">
      <c r="A6794" t="s">
        <v>12569</v>
      </c>
      <c r="B6794" s="2">
        <v>45049.645833333336</v>
      </c>
      <c r="C6794" s="2">
        <f t="shared" si="106"/>
        <v>45047</v>
      </c>
      <c r="D6794" t="s">
        <v>1185</v>
      </c>
      <c r="E6794" t="s">
        <v>10834</v>
      </c>
      <c r="F6794" t="s">
        <v>64</v>
      </c>
      <c r="G6794" t="s">
        <v>30</v>
      </c>
      <c r="H6794" t="s">
        <v>29</v>
      </c>
      <c r="I6794">
        <v>3</v>
      </c>
      <c r="J6794">
        <v>2368.86</v>
      </c>
      <c r="K6794">
        <v>1657.17</v>
      </c>
      <c r="L6794">
        <v>7106.58</v>
      </c>
      <c r="M6794">
        <v>4971.51</v>
      </c>
      <c r="N6794" t="s">
        <v>12568</v>
      </c>
      <c r="O6794" t="s">
        <v>12567</v>
      </c>
      <c r="P6794" t="s">
        <v>60</v>
      </c>
      <c r="Q6794">
        <v>8.7139000000000006</v>
      </c>
      <c r="R6794">
        <v>77.756699999999995</v>
      </c>
      <c r="S6794" t="s">
        <v>193</v>
      </c>
      <c r="T6794" t="s">
        <v>192</v>
      </c>
      <c r="U6794" t="s">
        <v>46</v>
      </c>
      <c r="V6794" t="s">
        <v>9</v>
      </c>
    </row>
    <row r="6795" spans="1:22">
      <c r="A6795" t="s">
        <v>12566</v>
      </c>
      <c r="B6795" s="2">
        <v>45165.484722222223</v>
      </c>
      <c r="C6795" s="2">
        <f t="shared" si="106"/>
        <v>45159</v>
      </c>
      <c r="D6795" t="s">
        <v>1180</v>
      </c>
      <c r="E6795" t="s">
        <v>1179</v>
      </c>
      <c r="F6795" t="s">
        <v>201</v>
      </c>
      <c r="G6795" t="s">
        <v>82</v>
      </c>
      <c r="H6795" t="s">
        <v>29</v>
      </c>
      <c r="I6795">
        <v>4</v>
      </c>
      <c r="J6795">
        <v>292.8</v>
      </c>
      <c r="K6795">
        <v>241.75</v>
      </c>
      <c r="L6795">
        <v>1171.2</v>
      </c>
      <c r="M6795">
        <v>967</v>
      </c>
      <c r="N6795" t="s">
        <v>12565</v>
      </c>
      <c r="O6795" t="s">
        <v>12564</v>
      </c>
      <c r="P6795" t="s">
        <v>112</v>
      </c>
      <c r="Q6795">
        <v>13.082700000000001</v>
      </c>
      <c r="R6795">
        <v>80.270700000000005</v>
      </c>
      <c r="S6795" t="s">
        <v>906</v>
      </c>
      <c r="T6795" t="s">
        <v>905</v>
      </c>
      <c r="U6795" t="s">
        <v>77</v>
      </c>
      <c r="V6795" t="s">
        <v>9</v>
      </c>
    </row>
    <row r="6796" spans="1:22">
      <c r="A6796" t="s">
        <v>12563</v>
      </c>
      <c r="B6796" s="2">
        <v>45466.855555555558</v>
      </c>
      <c r="C6796" s="2">
        <f t="shared" si="106"/>
        <v>45460</v>
      </c>
      <c r="D6796" t="s">
        <v>1175</v>
      </c>
      <c r="E6796" t="s">
        <v>10827</v>
      </c>
      <c r="F6796" t="s">
        <v>201</v>
      </c>
      <c r="G6796" t="s">
        <v>41</v>
      </c>
      <c r="H6796" t="s">
        <v>29</v>
      </c>
      <c r="I6796">
        <v>1</v>
      </c>
      <c r="J6796">
        <v>252.15</v>
      </c>
      <c r="K6796">
        <v>173.81</v>
      </c>
      <c r="L6796">
        <v>252.15</v>
      </c>
      <c r="M6796">
        <v>173.81</v>
      </c>
      <c r="N6796" t="s">
        <v>12562</v>
      </c>
      <c r="O6796" t="s">
        <v>12561</v>
      </c>
      <c r="P6796" t="s">
        <v>37</v>
      </c>
      <c r="Q6796">
        <v>10.7905</v>
      </c>
      <c r="R6796">
        <v>78.704700000000003</v>
      </c>
      <c r="S6796" t="s">
        <v>333</v>
      </c>
      <c r="T6796" t="s">
        <v>332</v>
      </c>
      <c r="U6796" t="s">
        <v>77</v>
      </c>
      <c r="V6796" t="s">
        <v>45</v>
      </c>
    </row>
    <row r="6797" spans="1:22">
      <c r="A6797" t="s">
        <v>12560</v>
      </c>
      <c r="B6797" s="2">
        <v>45067.497916666667</v>
      </c>
      <c r="C6797" s="2">
        <f t="shared" si="106"/>
        <v>45061</v>
      </c>
      <c r="D6797" t="s">
        <v>1170</v>
      </c>
      <c r="E6797" t="s">
        <v>1169</v>
      </c>
      <c r="F6797" t="s">
        <v>18</v>
      </c>
      <c r="G6797" t="s">
        <v>41</v>
      </c>
      <c r="H6797" t="s">
        <v>71</v>
      </c>
      <c r="I6797">
        <v>3</v>
      </c>
      <c r="J6797">
        <v>399.85</v>
      </c>
      <c r="K6797">
        <v>242.48</v>
      </c>
      <c r="L6797">
        <v>1199.55</v>
      </c>
      <c r="M6797">
        <v>727.44</v>
      </c>
      <c r="N6797" t="s">
        <v>12559</v>
      </c>
      <c r="O6797" t="s">
        <v>12558</v>
      </c>
      <c r="P6797" t="s">
        <v>121</v>
      </c>
      <c r="Q6797">
        <v>9.9252000000000002</v>
      </c>
      <c r="R6797">
        <v>78.119799999999998</v>
      </c>
      <c r="S6797" t="s">
        <v>269</v>
      </c>
      <c r="T6797" t="s">
        <v>268</v>
      </c>
      <c r="U6797" t="s">
        <v>10</v>
      </c>
      <c r="V6797" t="s">
        <v>9</v>
      </c>
    </row>
    <row r="6798" spans="1:22">
      <c r="A6798" t="s">
        <v>12557</v>
      </c>
      <c r="B6798" s="2">
        <v>45205.65902777778</v>
      </c>
      <c r="C6798" s="2">
        <f t="shared" si="106"/>
        <v>45201</v>
      </c>
      <c r="D6798" t="s">
        <v>1165</v>
      </c>
      <c r="E6798" t="s">
        <v>12556</v>
      </c>
      <c r="F6798" t="s">
        <v>64</v>
      </c>
      <c r="G6798" t="s">
        <v>91</v>
      </c>
      <c r="H6798" t="s">
        <v>71</v>
      </c>
      <c r="I6798">
        <v>2</v>
      </c>
      <c r="J6798">
        <v>448.05</v>
      </c>
      <c r="K6798">
        <v>348.34</v>
      </c>
      <c r="L6798">
        <v>896.1</v>
      </c>
      <c r="M6798">
        <v>696.68</v>
      </c>
      <c r="N6798" t="s">
        <v>12555</v>
      </c>
      <c r="O6798" t="s">
        <v>12554</v>
      </c>
      <c r="P6798" t="s">
        <v>13</v>
      </c>
      <c r="Q6798">
        <v>11.664300000000001</v>
      </c>
      <c r="R6798">
        <v>78.146000000000001</v>
      </c>
      <c r="S6798" t="s">
        <v>120</v>
      </c>
      <c r="T6798" t="s">
        <v>119</v>
      </c>
      <c r="U6798" t="s">
        <v>46</v>
      </c>
      <c r="V6798" t="s">
        <v>9</v>
      </c>
    </row>
    <row r="6799" spans="1:22">
      <c r="A6799" t="s">
        <v>12553</v>
      </c>
      <c r="B6799" s="2">
        <v>44967.693749999999</v>
      </c>
      <c r="C6799" s="2">
        <f t="shared" si="106"/>
        <v>44963</v>
      </c>
      <c r="D6799" t="s">
        <v>1160</v>
      </c>
      <c r="E6799" t="s">
        <v>10817</v>
      </c>
      <c r="F6799" t="s">
        <v>201</v>
      </c>
      <c r="G6799" t="s">
        <v>30</v>
      </c>
      <c r="H6799" t="s">
        <v>52</v>
      </c>
      <c r="I6799">
        <v>1</v>
      </c>
      <c r="J6799">
        <v>934.06</v>
      </c>
      <c r="K6799">
        <v>563.99</v>
      </c>
      <c r="L6799">
        <v>934.06</v>
      </c>
      <c r="M6799">
        <v>563.99</v>
      </c>
      <c r="N6799" t="s">
        <v>12552</v>
      </c>
      <c r="O6799" t="s">
        <v>12551</v>
      </c>
      <c r="P6799" t="s">
        <v>68</v>
      </c>
      <c r="Q6799">
        <v>11.34</v>
      </c>
      <c r="R6799">
        <v>77.717200000000005</v>
      </c>
      <c r="S6799" t="s">
        <v>319</v>
      </c>
      <c r="T6799" t="s">
        <v>318</v>
      </c>
      <c r="U6799" t="s">
        <v>77</v>
      </c>
      <c r="V6799" t="s">
        <v>45</v>
      </c>
    </row>
    <row r="6800" spans="1:22">
      <c r="A6800" t="s">
        <v>12550</v>
      </c>
      <c r="B6800" s="2">
        <v>45070.801388888889</v>
      </c>
      <c r="C6800" s="2">
        <f t="shared" si="106"/>
        <v>45068</v>
      </c>
      <c r="D6800" t="s">
        <v>1155</v>
      </c>
      <c r="E6800" t="s">
        <v>5346</v>
      </c>
      <c r="F6800" t="s">
        <v>166</v>
      </c>
      <c r="G6800" t="s">
        <v>17</v>
      </c>
      <c r="H6800" t="s">
        <v>52</v>
      </c>
      <c r="I6800">
        <v>2</v>
      </c>
      <c r="J6800">
        <v>1106.83</v>
      </c>
      <c r="K6800">
        <v>814</v>
      </c>
      <c r="L6800">
        <v>2213.66</v>
      </c>
      <c r="M6800">
        <v>1628</v>
      </c>
      <c r="N6800" t="s">
        <v>12549</v>
      </c>
      <c r="O6800" t="s">
        <v>12548</v>
      </c>
      <c r="P6800" t="s">
        <v>26</v>
      </c>
      <c r="Q6800">
        <v>11.0168</v>
      </c>
      <c r="R6800">
        <v>76.955799999999996</v>
      </c>
      <c r="S6800" t="s">
        <v>257</v>
      </c>
      <c r="T6800" t="s">
        <v>256</v>
      </c>
      <c r="U6800" t="s">
        <v>10</v>
      </c>
      <c r="V6800" t="s">
        <v>9</v>
      </c>
    </row>
    <row r="6801" spans="1:22">
      <c r="A6801" t="s">
        <v>12547</v>
      </c>
      <c r="B6801" s="2">
        <v>45423.697916666664</v>
      </c>
      <c r="C6801" s="2">
        <f t="shared" si="106"/>
        <v>45418</v>
      </c>
      <c r="D6801" t="s">
        <v>1150</v>
      </c>
      <c r="E6801" t="s">
        <v>7208</v>
      </c>
      <c r="F6801" t="s">
        <v>136</v>
      </c>
      <c r="G6801" t="s">
        <v>91</v>
      </c>
      <c r="H6801" t="s">
        <v>40</v>
      </c>
      <c r="I6801">
        <v>4</v>
      </c>
      <c r="J6801">
        <v>1442.3</v>
      </c>
      <c r="K6801">
        <v>894.97</v>
      </c>
      <c r="L6801">
        <v>5769.2</v>
      </c>
      <c r="M6801">
        <v>3579.88</v>
      </c>
      <c r="N6801" t="s">
        <v>12546</v>
      </c>
      <c r="O6801" t="s">
        <v>12545</v>
      </c>
      <c r="P6801" t="s">
        <v>26</v>
      </c>
      <c r="Q6801">
        <v>11.0168</v>
      </c>
      <c r="R6801">
        <v>76.955799999999996</v>
      </c>
      <c r="S6801" t="s">
        <v>111</v>
      </c>
      <c r="T6801" t="s">
        <v>110</v>
      </c>
      <c r="U6801" t="s">
        <v>57</v>
      </c>
      <c r="V6801" t="s">
        <v>45</v>
      </c>
    </row>
    <row r="6802" spans="1:22">
      <c r="A6802" t="s">
        <v>12544</v>
      </c>
      <c r="B6802" s="2">
        <v>45072.898611111108</v>
      </c>
      <c r="C6802" s="2">
        <f t="shared" si="106"/>
        <v>45068</v>
      </c>
      <c r="D6802" t="s">
        <v>1145</v>
      </c>
      <c r="E6802" t="s">
        <v>1144</v>
      </c>
      <c r="F6802" t="s">
        <v>31</v>
      </c>
      <c r="G6802" t="s">
        <v>115</v>
      </c>
      <c r="H6802" t="s">
        <v>71</v>
      </c>
      <c r="I6802">
        <v>1</v>
      </c>
      <c r="J6802">
        <v>1396.22</v>
      </c>
      <c r="K6802">
        <v>852.33</v>
      </c>
      <c r="L6802">
        <v>1396.22</v>
      </c>
      <c r="M6802">
        <v>852.33</v>
      </c>
      <c r="N6802" t="s">
        <v>12543</v>
      </c>
      <c r="O6802" t="s">
        <v>12542</v>
      </c>
      <c r="P6802" t="s">
        <v>13</v>
      </c>
      <c r="Q6802">
        <v>11.664300000000001</v>
      </c>
      <c r="R6802">
        <v>78.146000000000001</v>
      </c>
      <c r="S6802" t="s">
        <v>735</v>
      </c>
      <c r="T6802" t="s">
        <v>734</v>
      </c>
      <c r="U6802" t="s">
        <v>77</v>
      </c>
      <c r="V6802" t="s">
        <v>22</v>
      </c>
    </row>
    <row r="6803" spans="1:22">
      <c r="A6803" t="s">
        <v>12541</v>
      </c>
      <c r="B6803" s="2">
        <v>45236.873611111114</v>
      </c>
      <c r="C6803" s="2">
        <f t="shared" si="106"/>
        <v>45236</v>
      </c>
      <c r="D6803" t="s">
        <v>1140</v>
      </c>
      <c r="E6803" t="s">
        <v>1139</v>
      </c>
      <c r="F6803" t="s">
        <v>73</v>
      </c>
      <c r="G6803" t="s">
        <v>115</v>
      </c>
      <c r="H6803" t="s">
        <v>29</v>
      </c>
      <c r="I6803">
        <v>4</v>
      </c>
      <c r="J6803">
        <v>2479.25</v>
      </c>
      <c r="K6803">
        <v>1642.12</v>
      </c>
      <c r="L6803">
        <v>9917</v>
      </c>
      <c r="M6803">
        <v>6568.48</v>
      </c>
      <c r="N6803" t="s">
        <v>12540</v>
      </c>
      <c r="O6803" t="s">
        <v>12539</v>
      </c>
      <c r="P6803" t="s">
        <v>26</v>
      </c>
      <c r="Q6803">
        <v>11.0168</v>
      </c>
      <c r="R6803">
        <v>76.955799999999996</v>
      </c>
      <c r="S6803" t="s">
        <v>111</v>
      </c>
      <c r="T6803" t="s">
        <v>110</v>
      </c>
      <c r="U6803" t="s">
        <v>10</v>
      </c>
      <c r="V6803" t="s">
        <v>45</v>
      </c>
    </row>
    <row r="6804" spans="1:22">
      <c r="A6804" t="s">
        <v>12538</v>
      </c>
      <c r="B6804" s="2">
        <v>45192.440972222219</v>
      </c>
      <c r="C6804" s="2">
        <f t="shared" si="106"/>
        <v>45187</v>
      </c>
      <c r="D6804" t="s">
        <v>1135</v>
      </c>
      <c r="E6804" t="s">
        <v>12537</v>
      </c>
      <c r="F6804" t="s">
        <v>166</v>
      </c>
      <c r="G6804" t="s">
        <v>115</v>
      </c>
      <c r="H6804" t="s">
        <v>71</v>
      </c>
      <c r="I6804">
        <v>4</v>
      </c>
      <c r="J6804">
        <v>394.48</v>
      </c>
      <c r="K6804">
        <v>289.2</v>
      </c>
      <c r="L6804">
        <v>1577.92</v>
      </c>
      <c r="M6804">
        <v>1156.8</v>
      </c>
      <c r="N6804" t="s">
        <v>12536</v>
      </c>
      <c r="O6804" t="s">
        <v>12535</v>
      </c>
      <c r="P6804" t="s">
        <v>49</v>
      </c>
      <c r="Q6804">
        <v>12.916499999999999</v>
      </c>
      <c r="R6804">
        <v>79.132499999999993</v>
      </c>
      <c r="S6804" t="s">
        <v>276</v>
      </c>
      <c r="T6804" t="s">
        <v>275</v>
      </c>
      <c r="U6804" t="s">
        <v>77</v>
      </c>
      <c r="V6804" t="s">
        <v>9</v>
      </c>
    </row>
    <row r="6805" spans="1:22">
      <c r="A6805" t="s">
        <v>12534</v>
      </c>
      <c r="B6805" s="2">
        <v>45109.740972222222</v>
      </c>
      <c r="C6805" s="2">
        <f t="shared" si="106"/>
        <v>45103</v>
      </c>
      <c r="D6805" t="s">
        <v>1130</v>
      </c>
      <c r="E6805" t="s">
        <v>7194</v>
      </c>
      <c r="F6805" t="s">
        <v>18</v>
      </c>
      <c r="G6805" t="s">
        <v>53</v>
      </c>
      <c r="H6805" t="s">
        <v>52</v>
      </c>
      <c r="I6805">
        <v>2</v>
      </c>
      <c r="J6805">
        <v>1444.37</v>
      </c>
      <c r="K6805">
        <v>915.97</v>
      </c>
      <c r="L6805">
        <v>2888.74</v>
      </c>
      <c r="M6805">
        <v>1831.94</v>
      </c>
      <c r="N6805" t="s">
        <v>12533</v>
      </c>
      <c r="O6805" t="s">
        <v>12532</v>
      </c>
      <c r="P6805" t="s">
        <v>60</v>
      </c>
      <c r="Q6805">
        <v>8.7139000000000006</v>
      </c>
      <c r="R6805">
        <v>77.756699999999995</v>
      </c>
      <c r="S6805" t="s">
        <v>906</v>
      </c>
      <c r="T6805" t="s">
        <v>905</v>
      </c>
      <c r="U6805" t="s">
        <v>46</v>
      </c>
      <c r="V6805" t="s">
        <v>22</v>
      </c>
    </row>
    <row r="6806" spans="1:22">
      <c r="A6806" t="s">
        <v>12531</v>
      </c>
      <c r="B6806" s="2">
        <v>45210.797222222223</v>
      </c>
      <c r="C6806" s="2">
        <f t="shared" si="106"/>
        <v>45208</v>
      </c>
      <c r="D6806" t="s">
        <v>1125</v>
      </c>
      <c r="E6806" t="s">
        <v>3405</v>
      </c>
      <c r="F6806" t="s">
        <v>201</v>
      </c>
      <c r="G6806" t="s">
        <v>30</v>
      </c>
      <c r="H6806" t="s">
        <v>63</v>
      </c>
      <c r="I6806">
        <v>1</v>
      </c>
      <c r="J6806">
        <v>2157.6</v>
      </c>
      <c r="K6806">
        <v>1378.78</v>
      </c>
      <c r="L6806">
        <v>2157.6</v>
      </c>
      <c r="M6806">
        <v>1378.78</v>
      </c>
      <c r="N6806" t="s">
        <v>12530</v>
      </c>
      <c r="O6806" t="s">
        <v>12529</v>
      </c>
      <c r="P6806" t="s">
        <v>13</v>
      </c>
      <c r="Q6806">
        <v>11.664300000000001</v>
      </c>
      <c r="R6806">
        <v>78.146000000000001</v>
      </c>
      <c r="S6806" t="s">
        <v>616</v>
      </c>
      <c r="T6806" t="s">
        <v>615</v>
      </c>
      <c r="U6806" t="s">
        <v>23</v>
      </c>
      <c r="V6806" t="s">
        <v>9</v>
      </c>
    </row>
    <row r="6807" spans="1:22">
      <c r="A6807" t="s">
        <v>12528</v>
      </c>
      <c r="B6807" s="2">
        <v>45542.680555555555</v>
      </c>
      <c r="C6807" s="2">
        <f t="shared" si="106"/>
        <v>45537</v>
      </c>
      <c r="D6807" t="s">
        <v>1120</v>
      </c>
      <c r="E6807" t="s">
        <v>10789</v>
      </c>
      <c r="F6807" t="s">
        <v>166</v>
      </c>
      <c r="G6807" t="s">
        <v>106</v>
      </c>
      <c r="H6807" t="s">
        <v>40</v>
      </c>
      <c r="I6807">
        <v>1</v>
      </c>
      <c r="J6807">
        <v>601.9</v>
      </c>
      <c r="K6807">
        <v>526.58000000000004</v>
      </c>
      <c r="L6807">
        <v>601.9</v>
      </c>
      <c r="M6807">
        <v>526.58000000000004</v>
      </c>
      <c r="N6807" t="s">
        <v>12527</v>
      </c>
      <c r="O6807" t="s">
        <v>12526</v>
      </c>
      <c r="P6807" t="s">
        <v>68</v>
      </c>
      <c r="Q6807">
        <v>11.34</v>
      </c>
      <c r="R6807">
        <v>77.717200000000005</v>
      </c>
      <c r="S6807" t="s">
        <v>153</v>
      </c>
      <c r="T6807" t="s">
        <v>152</v>
      </c>
      <c r="U6807" t="s">
        <v>10</v>
      </c>
      <c r="V6807" t="s">
        <v>9</v>
      </c>
    </row>
    <row r="6808" spans="1:22">
      <c r="A6808" t="s">
        <v>12525</v>
      </c>
      <c r="B6808" s="2">
        <v>45521.657638888886</v>
      </c>
      <c r="C6808" s="2">
        <f t="shared" si="106"/>
        <v>45516</v>
      </c>
      <c r="D6808" t="s">
        <v>1115</v>
      </c>
      <c r="E6808" t="s">
        <v>12524</v>
      </c>
      <c r="F6808" t="s">
        <v>166</v>
      </c>
      <c r="G6808" t="s">
        <v>53</v>
      </c>
      <c r="H6808" t="s">
        <v>71</v>
      </c>
      <c r="I6808">
        <v>3</v>
      </c>
      <c r="J6808">
        <v>1860.28</v>
      </c>
      <c r="K6808">
        <v>1282.75</v>
      </c>
      <c r="L6808">
        <v>5580.84</v>
      </c>
      <c r="M6808">
        <v>3848.25</v>
      </c>
      <c r="N6808" t="s">
        <v>12523</v>
      </c>
      <c r="O6808" t="s">
        <v>12522</v>
      </c>
      <c r="P6808" t="s">
        <v>68</v>
      </c>
      <c r="Q6808">
        <v>11.34</v>
      </c>
      <c r="R6808">
        <v>77.717200000000005</v>
      </c>
      <c r="S6808" t="s">
        <v>59</v>
      </c>
      <c r="T6808" t="s">
        <v>58</v>
      </c>
      <c r="U6808" t="s">
        <v>23</v>
      </c>
      <c r="V6808" t="s">
        <v>45</v>
      </c>
    </row>
    <row r="6809" spans="1:22">
      <c r="A6809" t="s">
        <v>12521</v>
      </c>
      <c r="B6809" s="2">
        <v>45071.505555555559</v>
      </c>
      <c r="C6809" s="2">
        <f t="shared" si="106"/>
        <v>45068</v>
      </c>
      <c r="D6809" t="s">
        <v>1110</v>
      </c>
      <c r="E6809" t="s">
        <v>12520</v>
      </c>
      <c r="F6809" t="s">
        <v>31</v>
      </c>
      <c r="G6809" t="s">
        <v>106</v>
      </c>
      <c r="H6809" t="s">
        <v>52</v>
      </c>
      <c r="I6809">
        <v>4</v>
      </c>
      <c r="J6809">
        <v>800.18</v>
      </c>
      <c r="K6809">
        <v>694.68</v>
      </c>
      <c r="L6809">
        <v>3200.72</v>
      </c>
      <c r="M6809">
        <v>2778.72</v>
      </c>
      <c r="N6809" t="s">
        <v>12519</v>
      </c>
      <c r="O6809" t="s">
        <v>12518</v>
      </c>
      <c r="P6809" t="s">
        <v>49</v>
      </c>
      <c r="Q6809">
        <v>12.916499999999999</v>
      </c>
      <c r="R6809">
        <v>79.132499999999993</v>
      </c>
      <c r="S6809" t="s">
        <v>12</v>
      </c>
      <c r="T6809" t="s">
        <v>11</v>
      </c>
      <c r="U6809" t="s">
        <v>46</v>
      </c>
      <c r="V6809" t="s">
        <v>45</v>
      </c>
    </row>
    <row r="6810" spans="1:22">
      <c r="A6810" t="s">
        <v>12517</v>
      </c>
      <c r="B6810" s="2">
        <v>45374.76666666667</v>
      </c>
      <c r="C6810" s="2">
        <f t="shared" si="106"/>
        <v>45369</v>
      </c>
      <c r="D6810" t="s">
        <v>1105</v>
      </c>
      <c r="E6810" t="s">
        <v>12516</v>
      </c>
      <c r="F6810" t="s">
        <v>31</v>
      </c>
      <c r="G6810" t="s">
        <v>91</v>
      </c>
      <c r="H6810" t="s">
        <v>40</v>
      </c>
      <c r="I6810">
        <v>1</v>
      </c>
      <c r="J6810">
        <v>2149.2199999999998</v>
      </c>
      <c r="K6810">
        <v>1525.91</v>
      </c>
      <c r="L6810">
        <v>2149.2199999999998</v>
      </c>
      <c r="M6810">
        <v>1525.91</v>
      </c>
      <c r="N6810" t="s">
        <v>12515</v>
      </c>
      <c r="O6810" t="s">
        <v>12514</v>
      </c>
      <c r="P6810" t="s">
        <v>112</v>
      </c>
      <c r="Q6810">
        <v>13.082700000000001</v>
      </c>
      <c r="R6810">
        <v>80.270700000000005</v>
      </c>
      <c r="S6810" t="s">
        <v>48</v>
      </c>
      <c r="T6810" t="s">
        <v>47</v>
      </c>
      <c r="U6810" t="s">
        <v>46</v>
      </c>
      <c r="V6810" t="s">
        <v>9</v>
      </c>
    </row>
    <row r="6811" spans="1:22">
      <c r="A6811" t="s">
        <v>12513</v>
      </c>
      <c r="B6811" s="2">
        <v>45305.501388888886</v>
      </c>
      <c r="C6811" s="2">
        <f t="shared" si="106"/>
        <v>45299</v>
      </c>
      <c r="D6811" t="s">
        <v>1100</v>
      </c>
      <c r="E6811" t="s">
        <v>8984</v>
      </c>
      <c r="F6811" t="s">
        <v>73</v>
      </c>
      <c r="G6811" t="s">
        <v>72</v>
      </c>
      <c r="H6811" t="s">
        <v>63</v>
      </c>
      <c r="I6811">
        <v>2</v>
      </c>
      <c r="J6811">
        <v>331.9</v>
      </c>
      <c r="K6811">
        <v>243.14</v>
      </c>
      <c r="L6811">
        <v>663.8</v>
      </c>
      <c r="M6811">
        <v>486.28</v>
      </c>
      <c r="N6811" t="s">
        <v>12512</v>
      </c>
      <c r="O6811" t="s">
        <v>12511</v>
      </c>
      <c r="P6811" t="s">
        <v>121</v>
      </c>
      <c r="Q6811">
        <v>9.9252000000000002</v>
      </c>
      <c r="R6811">
        <v>78.119799999999998</v>
      </c>
      <c r="S6811" t="s">
        <v>120</v>
      </c>
      <c r="T6811" t="s">
        <v>119</v>
      </c>
      <c r="U6811" t="s">
        <v>46</v>
      </c>
      <c r="V6811" t="s">
        <v>45</v>
      </c>
    </row>
    <row r="6812" spans="1:22">
      <c r="A6812" t="s">
        <v>12510</v>
      </c>
      <c r="B6812" s="2">
        <v>45406.827777777777</v>
      </c>
      <c r="C6812" s="2">
        <f t="shared" si="106"/>
        <v>45404</v>
      </c>
      <c r="D6812" t="s">
        <v>1095</v>
      </c>
      <c r="E6812" t="s">
        <v>12509</v>
      </c>
      <c r="F6812" t="s">
        <v>136</v>
      </c>
      <c r="G6812" t="s">
        <v>115</v>
      </c>
      <c r="H6812" t="s">
        <v>52</v>
      </c>
      <c r="I6812">
        <v>2</v>
      </c>
      <c r="J6812">
        <v>1316.71</v>
      </c>
      <c r="K6812">
        <v>1105.71</v>
      </c>
      <c r="L6812">
        <v>2633.42</v>
      </c>
      <c r="M6812">
        <v>2211.42</v>
      </c>
      <c r="N6812" t="s">
        <v>12508</v>
      </c>
      <c r="O6812" t="s">
        <v>12507</v>
      </c>
      <c r="P6812" t="s">
        <v>26</v>
      </c>
      <c r="Q6812">
        <v>11.0168</v>
      </c>
      <c r="R6812">
        <v>76.955799999999996</v>
      </c>
      <c r="S6812" t="s">
        <v>214</v>
      </c>
      <c r="T6812" t="s">
        <v>213</v>
      </c>
      <c r="U6812" t="s">
        <v>57</v>
      </c>
      <c r="V6812" t="s">
        <v>9</v>
      </c>
    </row>
    <row r="6813" spans="1:22">
      <c r="A6813" t="s">
        <v>12506</v>
      </c>
      <c r="B6813" s="2">
        <v>45335.495138888888</v>
      </c>
      <c r="C6813" s="2">
        <f t="shared" si="106"/>
        <v>45334</v>
      </c>
      <c r="D6813" t="s">
        <v>1090</v>
      </c>
      <c r="E6813" t="s">
        <v>3379</v>
      </c>
      <c r="F6813" t="s">
        <v>136</v>
      </c>
      <c r="G6813" t="s">
        <v>17</v>
      </c>
      <c r="H6813" t="s">
        <v>16</v>
      </c>
      <c r="I6813">
        <v>1</v>
      </c>
      <c r="J6813">
        <v>353.06</v>
      </c>
      <c r="K6813">
        <v>225.82</v>
      </c>
      <c r="L6813">
        <v>353.06</v>
      </c>
      <c r="M6813">
        <v>225.82</v>
      </c>
      <c r="N6813" t="s">
        <v>12505</v>
      </c>
      <c r="O6813" t="s">
        <v>12504</v>
      </c>
      <c r="P6813" t="s">
        <v>26</v>
      </c>
      <c r="Q6813">
        <v>11.0168</v>
      </c>
      <c r="R6813">
        <v>76.955799999999996</v>
      </c>
      <c r="S6813" t="s">
        <v>413</v>
      </c>
      <c r="T6813" t="s">
        <v>412</v>
      </c>
      <c r="U6813" t="s">
        <v>57</v>
      </c>
      <c r="V6813" t="s">
        <v>45</v>
      </c>
    </row>
    <row r="6814" spans="1:22">
      <c r="A6814" t="s">
        <v>12503</v>
      </c>
      <c r="B6814" s="2">
        <v>45209.705555555556</v>
      </c>
      <c r="C6814" s="2">
        <f t="shared" si="106"/>
        <v>45208</v>
      </c>
      <c r="D6814" t="s">
        <v>1085</v>
      </c>
      <c r="E6814" t="s">
        <v>1084</v>
      </c>
      <c r="F6814" t="s">
        <v>64</v>
      </c>
      <c r="G6814" t="s">
        <v>91</v>
      </c>
      <c r="H6814" t="s">
        <v>71</v>
      </c>
      <c r="I6814">
        <v>4</v>
      </c>
      <c r="J6814">
        <v>2407.92</v>
      </c>
      <c r="K6814">
        <v>1588.75</v>
      </c>
      <c r="L6814">
        <v>9631.68</v>
      </c>
      <c r="M6814">
        <v>6355</v>
      </c>
      <c r="N6814" t="s">
        <v>12502</v>
      </c>
      <c r="O6814" t="s">
        <v>12501</v>
      </c>
      <c r="P6814" t="s">
        <v>60</v>
      </c>
      <c r="Q6814">
        <v>8.7139000000000006</v>
      </c>
      <c r="R6814">
        <v>77.756699999999995</v>
      </c>
      <c r="S6814" t="s">
        <v>616</v>
      </c>
      <c r="T6814" t="s">
        <v>615</v>
      </c>
      <c r="U6814" t="s">
        <v>10</v>
      </c>
      <c r="V6814" t="s">
        <v>212</v>
      </c>
    </row>
    <row r="6815" spans="1:22">
      <c r="A6815" t="s">
        <v>12500</v>
      </c>
      <c r="B6815" s="2">
        <v>45151.824305555558</v>
      </c>
      <c r="C6815" s="2">
        <f t="shared" si="106"/>
        <v>45145</v>
      </c>
      <c r="D6815" t="s">
        <v>1080</v>
      </c>
      <c r="E6815" t="s">
        <v>1079</v>
      </c>
      <c r="F6815" t="s">
        <v>73</v>
      </c>
      <c r="G6815" t="s">
        <v>82</v>
      </c>
      <c r="H6815" t="s">
        <v>52</v>
      </c>
      <c r="I6815">
        <v>1</v>
      </c>
      <c r="J6815">
        <v>1373.16</v>
      </c>
      <c r="K6815">
        <v>1132.9100000000001</v>
      </c>
      <c r="L6815">
        <v>1373.16</v>
      </c>
      <c r="M6815">
        <v>1132.9100000000001</v>
      </c>
      <c r="N6815" t="s">
        <v>12499</v>
      </c>
      <c r="O6815" t="s">
        <v>12498</v>
      </c>
      <c r="P6815" t="s">
        <v>13</v>
      </c>
      <c r="Q6815">
        <v>11.664300000000001</v>
      </c>
      <c r="R6815">
        <v>78.146000000000001</v>
      </c>
      <c r="S6815" t="s">
        <v>616</v>
      </c>
      <c r="T6815" t="s">
        <v>615</v>
      </c>
      <c r="U6815" t="s">
        <v>23</v>
      </c>
      <c r="V6815" t="s">
        <v>45</v>
      </c>
    </row>
    <row r="6816" spans="1:22">
      <c r="A6816" t="s">
        <v>12497</v>
      </c>
      <c r="B6816" s="2">
        <v>45022.856944444444</v>
      </c>
      <c r="C6816" s="2">
        <f t="shared" si="106"/>
        <v>45019</v>
      </c>
      <c r="D6816" t="s">
        <v>1075</v>
      </c>
      <c r="E6816" t="s">
        <v>7153</v>
      </c>
      <c r="F6816" t="s">
        <v>31</v>
      </c>
      <c r="G6816" t="s">
        <v>17</v>
      </c>
      <c r="H6816" t="s">
        <v>63</v>
      </c>
      <c r="I6816">
        <v>2</v>
      </c>
      <c r="J6816">
        <v>1134.17</v>
      </c>
      <c r="K6816">
        <v>891.53</v>
      </c>
      <c r="L6816">
        <v>2268.34</v>
      </c>
      <c r="M6816">
        <v>1783.06</v>
      </c>
      <c r="N6816" t="s">
        <v>12496</v>
      </c>
      <c r="O6816" t="s">
        <v>12495</v>
      </c>
      <c r="P6816" t="s">
        <v>13</v>
      </c>
      <c r="Q6816">
        <v>11.664300000000001</v>
      </c>
      <c r="R6816">
        <v>78.146000000000001</v>
      </c>
      <c r="S6816" t="s">
        <v>206</v>
      </c>
      <c r="T6816" t="s">
        <v>205</v>
      </c>
      <c r="U6816" t="s">
        <v>46</v>
      </c>
      <c r="V6816" t="s">
        <v>9</v>
      </c>
    </row>
    <row r="6817" spans="1:22">
      <c r="A6817" t="s">
        <v>12494</v>
      </c>
      <c r="B6817" s="2">
        <v>45191.462500000001</v>
      </c>
      <c r="C6817" s="2">
        <f t="shared" si="106"/>
        <v>45187</v>
      </c>
      <c r="D6817" t="s">
        <v>1070</v>
      </c>
      <c r="E6817" t="s">
        <v>12493</v>
      </c>
      <c r="F6817" t="s">
        <v>64</v>
      </c>
      <c r="G6817" t="s">
        <v>91</v>
      </c>
      <c r="H6817" t="s">
        <v>40</v>
      </c>
      <c r="I6817">
        <v>2</v>
      </c>
      <c r="J6817">
        <v>2414.75</v>
      </c>
      <c r="K6817">
        <v>1635.71</v>
      </c>
      <c r="L6817">
        <v>4829.5</v>
      </c>
      <c r="M6817">
        <v>3271.42</v>
      </c>
      <c r="N6817" t="s">
        <v>12492</v>
      </c>
      <c r="O6817" t="s">
        <v>12491</v>
      </c>
      <c r="P6817" t="s">
        <v>37</v>
      </c>
      <c r="Q6817">
        <v>10.7905</v>
      </c>
      <c r="R6817">
        <v>78.704700000000003</v>
      </c>
      <c r="S6817" t="s">
        <v>12</v>
      </c>
      <c r="T6817" t="s">
        <v>11</v>
      </c>
      <c r="U6817" t="s">
        <v>10</v>
      </c>
      <c r="V6817" t="s">
        <v>9</v>
      </c>
    </row>
    <row r="6818" spans="1:22">
      <c r="A6818" t="s">
        <v>12490</v>
      </c>
      <c r="B6818" s="2">
        <v>45279.513194444444</v>
      </c>
      <c r="C6818" s="2">
        <f t="shared" si="106"/>
        <v>45278</v>
      </c>
      <c r="D6818" t="s">
        <v>1065</v>
      </c>
      <c r="E6818" t="s">
        <v>1064</v>
      </c>
      <c r="F6818" t="s">
        <v>136</v>
      </c>
      <c r="G6818" t="s">
        <v>82</v>
      </c>
      <c r="H6818" t="s">
        <v>29</v>
      </c>
      <c r="I6818">
        <v>1</v>
      </c>
      <c r="J6818">
        <v>501.09</v>
      </c>
      <c r="K6818">
        <v>421.01</v>
      </c>
      <c r="L6818">
        <v>501.09</v>
      </c>
      <c r="M6818">
        <v>421.01</v>
      </c>
      <c r="N6818" t="s">
        <v>12489</v>
      </c>
      <c r="O6818" t="s">
        <v>12488</v>
      </c>
      <c r="P6818" t="s">
        <v>112</v>
      </c>
      <c r="Q6818">
        <v>13.082700000000001</v>
      </c>
      <c r="R6818">
        <v>80.270700000000005</v>
      </c>
      <c r="S6818" t="s">
        <v>193</v>
      </c>
      <c r="T6818" t="s">
        <v>192</v>
      </c>
      <c r="U6818" t="s">
        <v>46</v>
      </c>
      <c r="V6818" t="s">
        <v>9</v>
      </c>
    </row>
    <row r="6819" spans="1:22">
      <c r="A6819" t="s">
        <v>12487</v>
      </c>
      <c r="B6819" s="2">
        <v>45420.486111111109</v>
      </c>
      <c r="C6819" s="2">
        <f t="shared" si="106"/>
        <v>45418</v>
      </c>
      <c r="D6819" t="s">
        <v>1060</v>
      </c>
      <c r="E6819" t="s">
        <v>12486</v>
      </c>
      <c r="F6819" t="s">
        <v>201</v>
      </c>
      <c r="G6819" t="s">
        <v>115</v>
      </c>
      <c r="H6819" t="s">
        <v>63</v>
      </c>
      <c r="I6819">
        <v>3</v>
      </c>
      <c r="J6819">
        <v>1840.73</v>
      </c>
      <c r="K6819">
        <v>1366.44</v>
      </c>
      <c r="L6819">
        <v>5522.19</v>
      </c>
      <c r="M6819">
        <v>4099.32</v>
      </c>
      <c r="N6819" t="s">
        <v>12485</v>
      </c>
      <c r="O6819" t="s">
        <v>12484</v>
      </c>
      <c r="P6819" t="s">
        <v>60</v>
      </c>
      <c r="Q6819">
        <v>8.7139000000000006</v>
      </c>
      <c r="R6819">
        <v>77.756699999999995</v>
      </c>
      <c r="S6819" t="s">
        <v>96</v>
      </c>
      <c r="T6819" t="s">
        <v>95</v>
      </c>
      <c r="U6819" t="s">
        <v>10</v>
      </c>
      <c r="V6819" t="s">
        <v>45</v>
      </c>
    </row>
    <row r="6820" spans="1:22">
      <c r="A6820" t="s">
        <v>12483</v>
      </c>
      <c r="B6820" s="2">
        <v>45102.723611111112</v>
      </c>
      <c r="C6820" s="2">
        <f t="shared" si="106"/>
        <v>45096</v>
      </c>
      <c r="D6820" t="s">
        <v>1055</v>
      </c>
      <c r="E6820" t="s">
        <v>12482</v>
      </c>
      <c r="F6820" t="s">
        <v>83</v>
      </c>
      <c r="G6820" t="s">
        <v>72</v>
      </c>
      <c r="H6820" t="s">
        <v>40</v>
      </c>
      <c r="I6820">
        <v>3</v>
      </c>
      <c r="J6820">
        <v>2299.58</v>
      </c>
      <c r="K6820">
        <v>1942.88</v>
      </c>
      <c r="L6820">
        <v>6898.74</v>
      </c>
      <c r="M6820">
        <v>5828.64</v>
      </c>
      <c r="N6820" t="s">
        <v>12481</v>
      </c>
      <c r="O6820" t="s">
        <v>12480</v>
      </c>
      <c r="P6820" t="s">
        <v>112</v>
      </c>
      <c r="Q6820">
        <v>13.082700000000001</v>
      </c>
      <c r="R6820">
        <v>80.270700000000005</v>
      </c>
      <c r="S6820" t="s">
        <v>564</v>
      </c>
      <c r="T6820" t="s">
        <v>563</v>
      </c>
      <c r="U6820" t="s">
        <v>77</v>
      </c>
      <c r="V6820" t="s">
        <v>45</v>
      </c>
    </row>
    <row r="6821" spans="1:22">
      <c r="A6821" t="s">
        <v>12479</v>
      </c>
      <c r="B6821" s="2">
        <v>45047.838888888888</v>
      </c>
      <c r="C6821" s="2">
        <f t="shared" si="106"/>
        <v>45047</v>
      </c>
      <c r="D6821" t="s">
        <v>1050</v>
      </c>
      <c r="E6821" t="s">
        <v>3347</v>
      </c>
      <c r="F6821" t="s">
        <v>166</v>
      </c>
      <c r="G6821" t="s">
        <v>91</v>
      </c>
      <c r="H6821" t="s">
        <v>40</v>
      </c>
      <c r="I6821">
        <v>1</v>
      </c>
      <c r="J6821">
        <v>2227.7800000000002</v>
      </c>
      <c r="K6821">
        <v>1626.22</v>
      </c>
      <c r="L6821">
        <v>2227.7800000000002</v>
      </c>
      <c r="M6821">
        <v>1626.22</v>
      </c>
      <c r="N6821" t="s">
        <v>12478</v>
      </c>
      <c r="O6821" t="s">
        <v>12477</v>
      </c>
      <c r="P6821" t="s">
        <v>26</v>
      </c>
      <c r="Q6821">
        <v>11.0168</v>
      </c>
      <c r="R6821">
        <v>76.955799999999996</v>
      </c>
      <c r="S6821" t="s">
        <v>146</v>
      </c>
      <c r="T6821" t="s">
        <v>145</v>
      </c>
      <c r="U6821" t="s">
        <v>46</v>
      </c>
      <c r="V6821" t="s">
        <v>212</v>
      </c>
    </row>
    <row r="6822" spans="1:22">
      <c r="A6822" t="s">
        <v>12476</v>
      </c>
      <c r="B6822" s="2">
        <v>45170.710416666669</v>
      </c>
      <c r="C6822" s="2">
        <f t="shared" si="106"/>
        <v>45166</v>
      </c>
      <c r="D6822" t="s">
        <v>1045</v>
      </c>
      <c r="E6822" t="s">
        <v>12475</v>
      </c>
      <c r="F6822" t="s">
        <v>73</v>
      </c>
      <c r="G6822" t="s">
        <v>72</v>
      </c>
      <c r="H6822" t="s">
        <v>29</v>
      </c>
      <c r="I6822">
        <v>4</v>
      </c>
      <c r="J6822">
        <v>2327.87</v>
      </c>
      <c r="K6822">
        <v>1422.07</v>
      </c>
      <c r="L6822">
        <v>9311.48</v>
      </c>
      <c r="M6822">
        <v>5688.28</v>
      </c>
      <c r="N6822" t="s">
        <v>12474</v>
      </c>
      <c r="O6822" t="s">
        <v>12473</v>
      </c>
      <c r="P6822" t="s">
        <v>26</v>
      </c>
      <c r="Q6822">
        <v>11.0168</v>
      </c>
      <c r="R6822">
        <v>76.955799999999996</v>
      </c>
      <c r="S6822" t="s">
        <v>333</v>
      </c>
      <c r="T6822" t="s">
        <v>332</v>
      </c>
      <c r="U6822" t="s">
        <v>10</v>
      </c>
      <c r="V6822" t="s">
        <v>9</v>
      </c>
    </row>
    <row r="6823" spans="1:22">
      <c r="A6823" t="s">
        <v>12472</v>
      </c>
      <c r="B6823" s="2">
        <v>45244.743055555555</v>
      </c>
      <c r="C6823" s="2">
        <f t="shared" si="106"/>
        <v>45243</v>
      </c>
      <c r="D6823" t="s">
        <v>1040</v>
      </c>
      <c r="E6823" t="s">
        <v>3339</v>
      </c>
      <c r="F6823" t="s">
        <v>73</v>
      </c>
      <c r="G6823" t="s">
        <v>91</v>
      </c>
      <c r="H6823" t="s">
        <v>40</v>
      </c>
      <c r="I6823">
        <v>4</v>
      </c>
      <c r="J6823">
        <v>818.68</v>
      </c>
      <c r="K6823">
        <v>605.14</v>
      </c>
      <c r="L6823">
        <v>3274.72</v>
      </c>
      <c r="M6823">
        <v>2420.56</v>
      </c>
      <c r="N6823" t="s">
        <v>12471</v>
      </c>
      <c r="O6823" t="s">
        <v>12470</v>
      </c>
      <c r="P6823" t="s">
        <v>49</v>
      </c>
      <c r="Q6823">
        <v>12.916499999999999</v>
      </c>
      <c r="R6823">
        <v>79.132499999999993</v>
      </c>
      <c r="S6823" t="s">
        <v>333</v>
      </c>
      <c r="T6823" t="s">
        <v>332</v>
      </c>
      <c r="U6823" t="s">
        <v>57</v>
      </c>
      <c r="V6823" t="s">
        <v>22</v>
      </c>
    </row>
    <row r="6824" spans="1:22">
      <c r="A6824" t="s">
        <v>12469</v>
      </c>
      <c r="B6824" s="2">
        <v>45178.520833333336</v>
      </c>
      <c r="C6824" s="2">
        <f t="shared" si="106"/>
        <v>45173</v>
      </c>
      <c r="D6824" t="s">
        <v>1035</v>
      </c>
      <c r="E6824" t="s">
        <v>5252</v>
      </c>
      <c r="F6824" t="s">
        <v>64</v>
      </c>
      <c r="G6824" t="s">
        <v>91</v>
      </c>
      <c r="H6824" t="s">
        <v>40</v>
      </c>
      <c r="I6824">
        <v>3</v>
      </c>
      <c r="J6824">
        <v>1179.29</v>
      </c>
      <c r="K6824">
        <v>1018.27</v>
      </c>
      <c r="L6824">
        <v>3537.87</v>
      </c>
      <c r="M6824">
        <v>3054.81</v>
      </c>
      <c r="N6824" t="s">
        <v>12468</v>
      </c>
      <c r="O6824" t="s">
        <v>12467</v>
      </c>
      <c r="P6824" t="s">
        <v>26</v>
      </c>
      <c r="Q6824">
        <v>11.0168</v>
      </c>
      <c r="R6824">
        <v>76.955799999999996</v>
      </c>
      <c r="S6824" t="s">
        <v>486</v>
      </c>
      <c r="T6824" t="s">
        <v>485</v>
      </c>
      <c r="U6824" t="s">
        <v>23</v>
      </c>
      <c r="V6824" t="s">
        <v>45</v>
      </c>
    </row>
    <row r="6825" spans="1:22">
      <c r="A6825" t="s">
        <v>12466</v>
      </c>
      <c r="B6825" s="2">
        <v>45371.738194444442</v>
      </c>
      <c r="C6825" s="2">
        <f t="shared" si="106"/>
        <v>45369</v>
      </c>
      <c r="D6825" t="s">
        <v>1030</v>
      </c>
      <c r="E6825" t="s">
        <v>3331</v>
      </c>
      <c r="F6825" t="s">
        <v>166</v>
      </c>
      <c r="G6825" t="s">
        <v>30</v>
      </c>
      <c r="H6825" t="s">
        <v>63</v>
      </c>
      <c r="I6825">
        <v>2</v>
      </c>
      <c r="J6825">
        <v>1976.07</v>
      </c>
      <c r="K6825">
        <v>1258.73</v>
      </c>
      <c r="L6825">
        <v>3952.14</v>
      </c>
      <c r="M6825">
        <v>2517.46</v>
      </c>
      <c r="N6825" t="s">
        <v>12465</v>
      </c>
      <c r="O6825" t="s">
        <v>12464</v>
      </c>
      <c r="P6825" t="s">
        <v>68</v>
      </c>
      <c r="Q6825">
        <v>11.34</v>
      </c>
      <c r="R6825">
        <v>77.717200000000005</v>
      </c>
      <c r="S6825" t="s">
        <v>1238</v>
      </c>
      <c r="T6825" t="s">
        <v>1237</v>
      </c>
      <c r="U6825" t="s">
        <v>46</v>
      </c>
      <c r="V6825" t="s">
        <v>9</v>
      </c>
    </row>
    <row r="6826" spans="1:22">
      <c r="A6826" t="s">
        <v>12463</v>
      </c>
      <c r="B6826" s="2">
        <v>45072.70208333333</v>
      </c>
      <c r="C6826" s="2">
        <f t="shared" si="106"/>
        <v>45068</v>
      </c>
      <c r="D6826" t="s">
        <v>1025</v>
      </c>
      <c r="E6826" t="s">
        <v>3327</v>
      </c>
      <c r="F6826" t="s">
        <v>31</v>
      </c>
      <c r="G6826" t="s">
        <v>41</v>
      </c>
      <c r="H6826" t="s">
        <v>29</v>
      </c>
      <c r="I6826">
        <v>3</v>
      </c>
      <c r="J6826">
        <v>1399.69</v>
      </c>
      <c r="K6826">
        <v>854.27</v>
      </c>
      <c r="L6826">
        <v>4199.07</v>
      </c>
      <c r="M6826">
        <v>2562.81</v>
      </c>
      <c r="N6826" t="s">
        <v>12462</v>
      </c>
      <c r="O6826" t="s">
        <v>12461</v>
      </c>
      <c r="P6826" t="s">
        <v>26</v>
      </c>
      <c r="Q6826">
        <v>11.0168</v>
      </c>
      <c r="R6826">
        <v>76.955799999999996</v>
      </c>
      <c r="S6826" t="s">
        <v>326</v>
      </c>
      <c r="T6826" t="s">
        <v>325</v>
      </c>
      <c r="U6826" t="s">
        <v>77</v>
      </c>
      <c r="V6826" t="s">
        <v>9</v>
      </c>
    </row>
    <row r="6827" spans="1:22">
      <c r="A6827" t="s">
        <v>12460</v>
      </c>
      <c r="B6827" s="2">
        <v>45397.462500000001</v>
      </c>
      <c r="C6827" s="2">
        <f t="shared" si="106"/>
        <v>45397</v>
      </c>
      <c r="D6827" t="s">
        <v>1020</v>
      </c>
      <c r="E6827" t="s">
        <v>5240</v>
      </c>
      <c r="F6827" t="s">
        <v>31</v>
      </c>
      <c r="G6827" t="s">
        <v>106</v>
      </c>
      <c r="H6827" t="s">
        <v>71</v>
      </c>
      <c r="I6827">
        <v>2</v>
      </c>
      <c r="J6827">
        <v>1157.45</v>
      </c>
      <c r="K6827">
        <v>880.8</v>
      </c>
      <c r="L6827">
        <v>2314.9</v>
      </c>
      <c r="M6827">
        <v>1761.6</v>
      </c>
      <c r="N6827" t="s">
        <v>12459</v>
      </c>
      <c r="O6827" t="s">
        <v>12458</v>
      </c>
      <c r="P6827" t="s">
        <v>112</v>
      </c>
      <c r="Q6827">
        <v>13.082700000000001</v>
      </c>
      <c r="R6827">
        <v>80.270700000000005</v>
      </c>
      <c r="S6827" t="s">
        <v>36</v>
      </c>
      <c r="T6827" t="s">
        <v>35</v>
      </c>
      <c r="U6827" t="s">
        <v>46</v>
      </c>
      <c r="V6827" t="s">
        <v>45</v>
      </c>
    </row>
    <row r="6828" spans="1:22">
      <c r="A6828" t="s">
        <v>12457</v>
      </c>
      <c r="B6828" s="2">
        <v>45078.703472222223</v>
      </c>
      <c r="C6828" s="2">
        <f t="shared" si="106"/>
        <v>45075</v>
      </c>
      <c r="D6828" t="s">
        <v>1015</v>
      </c>
      <c r="E6828" t="s">
        <v>5236</v>
      </c>
      <c r="F6828" t="s">
        <v>18</v>
      </c>
      <c r="G6828" t="s">
        <v>82</v>
      </c>
      <c r="H6828" t="s">
        <v>29</v>
      </c>
      <c r="I6828">
        <v>3</v>
      </c>
      <c r="J6828">
        <v>2361.63</v>
      </c>
      <c r="K6828">
        <v>1759.96</v>
      </c>
      <c r="L6828">
        <v>7084.89</v>
      </c>
      <c r="M6828">
        <v>5279.88</v>
      </c>
      <c r="N6828" t="s">
        <v>12456</v>
      </c>
      <c r="O6828" t="s">
        <v>12455</v>
      </c>
      <c r="P6828" t="s">
        <v>68</v>
      </c>
      <c r="Q6828">
        <v>11.34</v>
      </c>
      <c r="R6828">
        <v>77.717200000000005</v>
      </c>
      <c r="S6828" t="s">
        <v>396</v>
      </c>
      <c r="T6828" t="s">
        <v>395</v>
      </c>
      <c r="U6828" t="s">
        <v>23</v>
      </c>
      <c r="V6828" t="s">
        <v>9</v>
      </c>
    </row>
    <row r="6829" spans="1:22">
      <c r="A6829" t="s">
        <v>12454</v>
      </c>
      <c r="B6829" s="2">
        <v>45193.725694444445</v>
      </c>
      <c r="C6829" s="2">
        <f t="shared" si="106"/>
        <v>45187</v>
      </c>
      <c r="D6829" t="s">
        <v>1010</v>
      </c>
      <c r="E6829" t="s">
        <v>12453</v>
      </c>
      <c r="F6829" t="s">
        <v>31</v>
      </c>
      <c r="G6829" t="s">
        <v>106</v>
      </c>
      <c r="H6829" t="s">
        <v>63</v>
      </c>
      <c r="I6829">
        <v>1</v>
      </c>
      <c r="J6829">
        <v>1067.3599999999999</v>
      </c>
      <c r="K6829">
        <v>848.16</v>
      </c>
      <c r="L6829">
        <v>1067.3599999999999</v>
      </c>
      <c r="M6829">
        <v>848.16</v>
      </c>
      <c r="N6829" t="s">
        <v>12452</v>
      </c>
      <c r="O6829" t="s">
        <v>12451</v>
      </c>
      <c r="P6829" t="s">
        <v>26</v>
      </c>
      <c r="Q6829">
        <v>11.0168</v>
      </c>
      <c r="R6829">
        <v>76.955799999999996</v>
      </c>
      <c r="S6829" t="s">
        <v>616</v>
      </c>
      <c r="T6829" t="s">
        <v>615</v>
      </c>
      <c r="U6829" t="s">
        <v>77</v>
      </c>
      <c r="V6829" t="s">
        <v>212</v>
      </c>
    </row>
    <row r="6830" spans="1:22">
      <c r="A6830" t="s">
        <v>12450</v>
      </c>
      <c r="B6830" s="2">
        <v>45059.459722222222</v>
      </c>
      <c r="C6830" s="2">
        <f t="shared" si="106"/>
        <v>45054</v>
      </c>
      <c r="D6830" t="s">
        <v>1005</v>
      </c>
      <c r="E6830" t="s">
        <v>8916</v>
      </c>
      <c r="F6830" t="s">
        <v>136</v>
      </c>
      <c r="G6830" t="s">
        <v>115</v>
      </c>
      <c r="H6830" t="s">
        <v>63</v>
      </c>
      <c r="I6830">
        <v>3</v>
      </c>
      <c r="J6830">
        <v>576.12</v>
      </c>
      <c r="K6830">
        <v>517.38</v>
      </c>
      <c r="L6830">
        <v>1728.36</v>
      </c>
      <c r="M6830">
        <v>1552.14</v>
      </c>
      <c r="N6830" t="s">
        <v>12449</v>
      </c>
      <c r="O6830" t="s">
        <v>12448</v>
      </c>
      <c r="P6830" t="s">
        <v>68</v>
      </c>
      <c r="Q6830">
        <v>11.34</v>
      </c>
      <c r="R6830">
        <v>77.717200000000005</v>
      </c>
      <c r="S6830" t="s">
        <v>454</v>
      </c>
      <c r="T6830" t="s">
        <v>453</v>
      </c>
      <c r="U6830" t="s">
        <v>23</v>
      </c>
      <c r="V6830" t="s">
        <v>9</v>
      </c>
    </row>
    <row r="6831" spans="1:22">
      <c r="A6831" t="s">
        <v>12447</v>
      </c>
      <c r="B6831" s="2">
        <v>45445.783333333333</v>
      </c>
      <c r="C6831" s="2">
        <f t="shared" si="106"/>
        <v>45439</v>
      </c>
      <c r="D6831" t="s">
        <v>1000</v>
      </c>
      <c r="E6831" t="s">
        <v>12446</v>
      </c>
      <c r="F6831" t="s">
        <v>31</v>
      </c>
      <c r="G6831" t="s">
        <v>17</v>
      </c>
      <c r="H6831" t="s">
        <v>52</v>
      </c>
      <c r="I6831">
        <v>2</v>
      </c>
      <c r="J6831">
        <v>402.86</v>
      </c>
      <c r="K6831">
        <v>253.21</v>
      </c>
      <c r="L6831">
        <v>805.72</v>
      </c>
      <c r="M6831">
        <v>506.42</v>
      </c>
      <c r="N6831" t="s">
        <v>12445</v>
      </c>
      <c r="O6831" t="s">
        <v>12444</v>
      </c>
      <c r="P6831" t="s">
        <v>37</v>
      </c>
      <c r="Q6831">
        <v>10.7905</v>
      </c>
      <c r="R6831">
        <v>78.704700000000003</v>
      </c>
      <c r="S6831" t="s">
        <v>133</v>
      </c>
      <c r="T6831" t="s">
        <v>132</v>
      </c>
      <c r="U6831" t="s">
        <v>46</v>
      </c>
      <c r="V6831" t="s">
        <v>45</v>
      </c>
    </row>
    <row r="6832" spans="1:22">
      <c r="A6832" t="s">
        <v>12443</v>
      </c>
      <c r="B6832" s="2">
        <v>45480.569444444445</v>
      </c>
      <c r="C6832" s="2">
        <f t="shared" si="106"/>
        <v>45474</v>
      </c>
      <c r="D6832" t="s">
        <v>995</v>
      </c>
      <c r="E6832" t="s">
        <v>8908</v>
      </c>
      <c r="F6832" t="s">
        <v>31</v>
      </c>
      <c r="G6832" t="s">
        <v>106</v>
      </c>
      <c r="H6832" t="s">
        <v>40</v>
      </c>
      <c r="I6832">
        <v>4</v>
      </c>
      <c r="J6832">
        <v>226.96</v>
      </c>
      <c r="K6832">
        <v>161.18</v>
      </c>
      <c r="L6832">
        <v>907.84</v>
      </c>
      <c r="M6832">
        <v>644.72</v>
      </c>
      <c r="N6832" t="s">
        <v>12442</v>
      </c>
      <c r="O6832" t="s">
        <v>12441</v>
      </c>
      <c r="P6832" t="s">
        <v>26</v>
      </c>
      <c r="Q6832">
        <v>11.0168</v>
      </c>
      <c r="R6832">
        <v>76.955799999999996</v>
      </c>
      <c r="S6832" t="s">
        <v>454</v>
      </c>
      <c r="T6832" t="s">
        <v>453</v>
      </c>
      <c r="U6832" t="s">
        <v>57</v>
      </c>
      <c r="V6832" t="s">
        <v>45</v>
      </c>
    </row>
    <row r="6833" spans="1:22">
      <c r="A6833" t="s">
        <v>12440</v>
      </c>
      <c r="B6833" s="2">
        <v>45575.736805555556</v>
      </c>
      <c r="C6833" s="2">
        <f t="shared" si="106"/>
        <v>45572</v>
      </c>
      <c r="D6833" t="s">
        <v>990</v>
      </c>
      <c r="E6833" t="s">
        <v>5217</v>
      </c>
      <c r="F6833" t="s">
        <v>31</v>
      </c>
      <c r="G6833" t="s">
        <v>53</v>
      </c>
      <c r="H6833" t="s">
        <v>29</v>
      </c>
      <c r="I6833">
        <v>2</v>
      </c>
      <c r="J6833">
        <v>725.31</v>
      </c>
      <c r="K6833">
        <v>578.84</v>
      </c>
      <c r="L6833">
        <v>1450.62</v>
      </c>
      <c r="M6833">
        <v>1157.68</v>
      </c>
      <c r="N6833" t="s">
        <v>12439</v>
      </c>
      <c r="O6833" t="s">
        <v>12438</v>
      </c>
      <c r="P6833" t="s">
        <v>60</v>
      </c>
      <c r="Q6833">
        <v>8.7139000000000006</v>
      </c>
      <c r="R6833">
        <v>77.756699999999995</v>
      </c>
      <c r="S6833" t="s">
        <v>319</v>
      </c>
      <c r="T6833" t="s">
        <v>318</v>
      </c>
      <c r="U6833" t="s">
        <v>77</v>
      </c>
      <c r="V6833" t="s">
        <v>45</v>
      </c>
    </row>
    <row r="6834" spans="1:22">
      <c r="A6834" t="s">
        <v>12437</v>
      </c>
      <c r="B6834" s="2">
        <v>44960.654166666667</v>
      </c>
      <c r="C6834" s="2">
        <f t="shared" si="106"/>
        <v>44956</v>
      </c>
      <c r="D6834" t="s">
        <v>985</v>
      </c>
      <c r="E6834" t="s">
        <v>12436</v>
      </c>
      <c r="F6834" t="s">
        <v>18</v>
      </c>
      <c r="G6834" t="s">
        <v>30</v>
      </c>
      <c r="H6834" t="s">
        <v>63</v>
      </c>
      <c r="I6834">
        <v>1</v>
      </c>
      <c r="J6834">
        <v>650.17999999999995</v>
      </c>
      <c r="K6834">
        <v>507.88</v>
      </c>
      <c r="L6834">
        <v>650.17999999999995</v>
      </c>
      <c r="M6834">
        <v>507.88</v>
      </c>
      <c r="N6834" t="s">
        <v>12435</v>
      </c>
      <c r="O6834" t="s">
        <v>12434</v>
      </c>
      <c r="P6834" t="s">
        <v>68</v>
      </c>
      <c r="Q6834">
        <v>11.34</v>
      </c>
      <c r="R6834">
        <v>77.717200000000005</v>
      </c>
      <c r="S6834" t="s">
        <v>413</v>
      </c>
      <c r="T6834" t="s">
        <v>412</v>
      </c>
      <c r="U6834" t="s">
        <v>77</v>
      </c>
      <c r="V6834" t="s">
        <v>45</v>
      </c>
    </row>
    <row r="6835" spans="1:22">
      <c r="A6835" t="s">
        <v>12433</v>
      </c>
      <c r="B6835" s="2">
        <v>45418.632638888892</v>
      </c>
      <c r="C6835" s="2">
        <f t="shared" si="106"/>
        <v>45418</v>
      </c>
      <c r="D6835" t="s">
        <v>980</v>
      </c>
      <c r="E6835" t="s">
        <v>12432</v>
      </c>
      <c r="F6835" t="s">
        <v>18</v>
      </c>
      <c r="G6835" t="s">
        <v>91</v>
      </c>
      <c r="H6835" t="s">
        <v>71</v>
      </c>
      <c r="I6835">
        <v>1</v>
      </c>
      <c r="J6835">
        <v>1595.69</v>
      </c>
      <c r="K6835">
        <v>1314.14</v>
      </c>
      <c r="L6835">
        <v>1595.69</v>
      </c>
      <c r="M6835">
        <v>1314.14</v>
      </c>
      <c r="N6835" t="s">
        <v>12431</v>
      </c>
      <c r="O6835" t="s">
        <v>12430</v>
      </c>
      <c r="P6835" t="s">
        <v>68</v>
      </c>
      <c r="Q6835">
        <v>11.34</v>
      </c>
      <c r="R6835">
        <v>77.717200000000005</v>
      </c>
      <c r="S6835" t="s">
        <v>432</v>
      </c>
      <c r="T6835" t="s">
        <v>431</v>
      </c>
      <c r="U6835" t="s">
        <v>77</v>
      </c>
      <c r="V6835" t="s">
        <v>9</v>
      </c>
    </row>
    <row r="6836" spans="1:22">
      <c r="A6836" t="s">
        <v>12429</v>
      </c>
      <c r="B6836" s="2">
        <v>45513.70208333333</v>
      </c>
      <c r="C6836" s="2">
        <f t="shared" si="106"/>
        <v>45509</v>
      </c>
      <c r="D6836" t="s">
        <v>975</v>
      </c>
      <c r="E6836" t="s">
        <v>12428</v>
      </c>
      <c r="F6836" t="s">
        <v>64</v>
      </c>
      <c r="G6836" t="s">
        <v>30</v>
      </c>
      <c r="H6836" t="s">
        <v>29</v>
      </c>
      <c r="I6836">
        <v>2</v>
      </c>
      <c r="J6836">
        <v>1340.94</v>
      </c>
      <c r="K6836">
        <v>1080.06</v>
      </c>
      <c r="L6836">
        <v>2681.88</v>
      </c>
      <c r="M6836">
        <v>2160.12</v>
      </c>
      <c r="N6836" t="s">
        <v>12427</v>
      </c>
      <c r="O6836" t="s">
        <v>12426</v>
      </c>
      <c r="P6836" t="s">
        <v>13</v>
      </c>
      <c r="Q6836">
        <v>11.664300000000001</v>
      </c>
      <c r="R6836">
        <v>78.146000000000001</v>
      </c>
      <c r="S6836" t="s">
        <v>352</v>
      </c>
      <c r="T6836" t="s">
        <v>351</v>
      </c>
      <c r="U6836" t="s">
        <v>77</v>
      </c>
      <c r="V6836" t="s">
        <v>9</v>
      </c>
    </row>
    <row r="6837" spans="1:22">
      <c r="A6837" t="s">
        <v>12425</v>
      </c>
      <c r="B6837" s="2">
        <v>45050.684027777781</v>
      </c>
      <c r="C6837" s="2">
        <f t="shared" si="106"/>
        <v>45047</v>
      </c>
      <c r="D6837" t="s">
        <v>970</v>
      </c>
      <c r="E6837" t="s">
        <v>5201</v>
      </c>
      <c r="F6837" t="s">
        <v>166</v>
      </c>
      <c r="G6837" t="s">
        <v>53</v>
      </c>
      <c r="H6837" t="s">
        <v>29</v>
      </c>
      <c r="I6837">
        <v>1</v>
      </c>
      <c r="J6837">
        <v>2010.53</v>
      </c>
      <c r="K6837">
        <v>1657.18</v>
      </c>
      <c r="L6837">
        <v>2010.53</v>
      </c>
      <c r="M6837">
        <v>1657.18</v>
      </c>
      <c r="N6837" t="s">
        <v>12424</v>
      </c>
      <c r="O6837" t="s">
        <v>12423</v>
      </c>
      <c r="P6837" t="s">
        <v>60</v>
      </c>
      <c r="Q6837">
        <v>8.7139000000000006</v>
      </c>
      <c r="R6837">
        <v>77.756699999999995</v>
      </c>
      <c r="S6837" t="s">
        <v>96</v>
      </c>
      <c r="T6837" t="s">
        <v>95</v>
      </c>
      <c r="U6837" t="s">
        <v>77</v>
      </c>
      <c r="V6837" t="s">
        <v>9</v>
      </c>
    </row>
    <row r="6838" spans="1:22">
      <c r="A6838" t="s">
        <v>12422</v>
      </c>
      <c r="B6838" s="2">
        <v>45345.590277777781</v>
      </c>
      <c r="C6838" s="2">
        <f t="shared" si="106"/>
        <v>45341</v>
      </c>
      <c r="D6838" t="s">
        <v>965</v>
      </c>
      <c r="E6838" t="s">
        <v>3281</v>
      </c>
      <c r="F6838" t="s">
        <v>73</v>
      </c>
      <c r="G6838" t="s">
        <v>91</v>
      </c>
      <c r="H6838" t="s">
        <v>40</v>
      </c>
      <c r="I6838">
        <v>4</v>
      </c>
      <c r="J6838">
        <v>2019.86</v>
      </c>
      <c r="K6838">
        <v>1511.64</v>
      </c>
      <c r="L6838">
        <v>8079.44</v>
      </c>
      <c r="M6838">
        <v>6046.56</v>
      </c>
      <c r="N6838" t="s">
        <v>12421</v>
      </c>
      <c r="O6838" t="s">
        <v>12420</v>
      </c>
      <c r="P6838" t="s">
        <v>37</v>
      </c>
      <c r="Q6838">
        <v>10.7905</v>
      </c>
      <c r="R6838">
        <v>78.704700000000003</v>
      </c>
      <c r="S6838" t="s">
        <v>153</v>
      </c>
      <c r="T6838" t="s">
        <v>152</v>
      </c>
      <c r="U6838" t="s">
        <v>10</v>
      </c>
      <c r="V6838" t="s">
        <v>45</v>
      </c>
    </row>
    <row r="6839" spans="1:22">
      <c r="A6839" t="s">
        <v>12419</v>
      </c>
      <c r="B6839" s="2">
        <v>45541.565972222219</v>
      </c>
      <c r="C6839" s="2">
        <f t="shared" si="106"/>
        <v>45537</v>
      </c>
      <c r="D6839" t="s">
        <v>960</v>
      </c>
      <c r="E6839" t="s">
        <v>12418</v>
      </c>
      <c r="F6839" t="s">
        <v>64</v>
      </c>
      <c r="G6839" t="s">
        <v>82</v>
      </c>
      <c r="H6839" t="s">
        <v>40</v>
      </c>
      <c r="I6839">
        <v>2</v>
      </c>
      <c r="J6839">
        <v>972.17</v>
      </c>
      <c r="K6839">
        <v>668.48</v>
      </c>
      <c r="L6839">
        <v>1944.34</v>
      </c>
      <c r="M6839">
        <v>1336.96</v>
      </c>
      <c r="N6839" t="s">
        <v>12417</v>
      </c>
      <c r="O6839" t="s">
        <v>12416</v>
      </c>
      <c r="P6839" t="s">
        <v>37</v>
      </c>
      <c r="Q6839">
        <v>10.7905</v>
      </c>
      <c r="R6839">
        <v>78.704700000000003</v>
      </c>
      <c r="S6839" t="s">
        <v>628</v>
      </c>
      <c r="T6839" t="s">
        <v>627</v>
      </c>
      <c r="U6839" t="s">
        <v>10</v>
      </c>
      <c r="V6839" t="s">
        <v>45</v>
      </c>
    </row>
    <row r="6840" spans="1:22">
      <c r="A6840" t="s">
        <v>12415</v>
      </c>
      <c r="B6840" s="2">
        <v>45220.555555555555</v>
      </c>
      <c r="C6840" s="2">
        <f t="shared" si="106"/>
        <v>45215</v>
      </c>
      <c r="D6840" t="s">
        <v>955</v>
      </c>
      <c r="E6840" t="s">
        <v>5190</v>
      </c>
      <c r="F6840" t="s">
        <v>166</v>
      </c>
      <c r="G6840" t="s">
        <v>72</v>
      </c>
      <c r="H6840" t="s">
        <v>16</v>
      </c>
      <c r="I6840">
        <v>1</v>
      </c>
      <c r="J6840">
        <v>1395.53</v>
      </c>
      <c r="K6840">
        <v>970.84</v>
      </c>
      <c r="L6840">
        <v>1395.53</v>
      </c>
      <c r="M6840">
        <v>970.84</v>
      </c>
      <c r="N6840" t="s">
        <v>12414</v>
      </c>
      <c r="O6840" t="s">
        <v>12413</v>
      </c>
      <c r="P6840" t="s">
        <v>112</v>
      </c>
      <c r="Q6840">
        <v>13.082700000000001</v>
      </c>
      <c r="R6840">
        <v>80.270700000000005</v>
      </c>
      <c r="S6840" t="s">
        <v>628</v>
      </c>
      <c r="T6840" t="s">
        <v>627</v>
      </c>
      <c r="U6840" t="s">
        <v>46</v>
      </c>
      <c r="V6840" t="s">
        <v>22</v>
      </c>
    </row>
    <row r="6841" spans="1:22">
      <c r="A6841" t="s">
        <v>12412</v>
      </c>
      <c r="B6841" s="2">
        <v>45274.590277777781</v>
      </c>
      <c r="C6841" s="2">
        <f t="shared" si="106"/>
        <v>45271</v>
      </c>
      <c r="D6841" t="s">
        <v>950</v>
      </c>
      <c r="E6841" t="s">
        <v>12411</v>
      </c>
      <c r="F6841" t="s">
        <v>201</v>
      </c>
      <c r="G6841" t="s">
        <v>115</v>
      </c>
      <c r="H6841" t="s">
        <v>71</v>
      </c>
      <c r="I6841">
        <v>1</v>
      </c>
      <c r="J6841">
        <v>1568.67</v>
      </c>
      <c r="K6841">
        <v>945.26</v>
      </c>
      <c r="L6841">
        <v>1568.67</v>
      </c>
      <c r="M6841">
        <v>945.26</v>
      </c>
      <c r="N6841" t="s">
        <v>12410</v>
      </c>
      <c r="O6841" t="s">
        <v>12409</v>
      </c>
      <c r="P6841" t="s">
        <v>68</v>
      </c>
      <c r="Q6841">
        <v>11.34</v>
      </c>
      <c r="R6841">
        <v>77.717200000000005</v>
      </c>
      <c r="S6841" t="s">
        <v>133</v>
      </c>
      <c r="T6841" t="s">
        <v>132</v>
      </c>
      <c r="U6841" t="s">
        <v>10</v>
      </c>
      <c r="V6841" t="s">
        <v>45</v>
      </c>
    </row>
    <row r="6842" spans="1:22">
      <c r="A6842" t="s">
        <v>12408</v>
      </c>
      <c r="B6842" s="2">
        <v>44971.80972222222</v>
      </c>
      <c r="C6842" s="2">
        <f t="shared" si="106"/>
        <v>44970</v>
      </c>
      <c r="D6842" t="s">
        <v>945</v>
      </c>
      <c r="E6842" t="s">
        <v>12407</v>
      </c>
      <c r="F6842" t="s">
        <v>64</v>
      </c>
      <c r="G6842" t="s">
        <v>41</v>
      </c>
      <c r="H6842" t="s">
        <v>63</v>
      </c>
      <c r="I6842">
        <v>2</v>
      </c>
      <c r="J6842">
        <v>1336.46</v>
      </c>
      <c r="K6842">
        <v>939.56</v>
      </c>
      <c r="L6842">
        <v>2672.92</v>
      </c>
      <c r="M6842">
        <v>1879.12</v>
      </c>
      <c r="N6842" t="s">
        <v>12406</v>
      </c>
      <c r="O6842" t="s">
        <v>12405</v>
      </c>
      <c r="P6842" t="s">
        <v>60</v>
      </c>
      <c r="Q6842">
        <v>8.7139000000000006</v>
      </c>
      <c r="R6842">
        <v>77.756699999999995</v>
      </c>
      <c r="S6842" t="s">
        <v>628</v>
      </c>
      <c r="T6842" t="s">
        <v>627</v>
      </c>
      <c r="U6842" t="s">
        <v>77</v>
      </c>
      <c r="V6842" t="s">
        <v>9</v>
      </c>
    </row>
    <row r="6843" spans="1:22">
      <c r="A6843" t="s">
        <v>12404</v>
      </c>
      <c r="B6843" s="2">
        <v>45091.59097222222</v>
      </c>
      <c r="C6843" s="2">
        <f t="shared" si="106"/>
        <v>45089</v>
      </c>
      <c r="D6843" t="s">
        <v>940</v>
      </c>
      <c r="E6843" t="s">
        <v>7058</v>
      </c>
      <c r="F6843" t="s">
        <v>31</v>
      </c>
      <c r="G6843" t="s">
        <v>72</v>
      </c>
      <c r="H6843" t="s">
        <v>63</v>
      </c>
      <c r="I6843">
        <v>1</v>
      </c>
      <c r="J6843">
        <v>878.79</v>
      </c>
      <c r="K6843">
        <v>773.17</v>
      </c>
      <c r="L6843">
        <v>878.79</v>
      </c>
      <c r="M6843">
        <v>773.17</v>
      </c>
      <c r="N6843" t="s">
        <v>12403</v>
      </c>
      <c r="O6843" t="s">
        <v>12402</v>
      </c>
      <c r="P6843" t="s">
        <v>49</v>
      </c>
      <c r="Q6843">
        <v>12.916499999999999</v>
      </c>
      <c r="R6843">
        <v>79.132499999999993</v>
      </c>
      <c r="S6843" t="s">
        <v>784</v>
      </c>
      <c r="T6843" t="s">
        <v>783</v>
      </c>
      <c r="U6843" t="s">
        <v>23</v>
      </c>
      <c r="V6843" t="s">
        <v>45</v>
      </c>
    </row>
    <row r="6844" spans="1:22">
      <c r="A6844" t="s">
        <v>12401</v>
      </c>
      <c r="B6844" s="2">
        <v>45332.791666666664</v>
      </c>
      <c r="C6844" s="2">
        <f t="shared" si="106"/>
        <v>45327</v>
      </c>
      <c r="D6844" t="s">
        <v>935</v>
      </c>
      <c r="E6844" t="s">
        <v>12400</v>
      </c>
      <c r="F6844" t="s">
        <v>31</v>
      </c>
      <c r="G6844" t="s">
        <v>30</v>
      </c>
      <c r="H6844" t="s">
        <v>63</v>
      </c>
      <c r="I6844">
        <v>1</v>
      </c>
      <c r="J6844">
        <v>2203.1799999999998</v>
      </c>
      <c r="K6844">
        <v>1545.46</v>
      </c>
      <c r="L6844">
        <v>2203.1799999999998</v>
      </c>
      <c r="M6844">
        <v>1545.46</v>
      </c>
      <c r="N6844" t="s">
        <v>12399</v>
      </c>
      <c r="O6844" t="s">
        <v>12398</v>
      </c>
      <c r="P6844" t="s">
        <v>49</v>
      </c>
      <c r="Q6844">
        <v>12.916499999999999</v>
      </c>
      <c r="R6844">
        <v>79.132499999999993</v>
      </c>
      <c r="S6844" t="s">
        <v>784</v>
      </c>
      <c r="T6844" t="s">
        <v>783</v>
      </c>
      <c r="U6844" t="s">
        <v>46</v>
      </c>
      <c r="V6844" t="s">
        <v>212</v>
      </c>
    </row>
    <row r="6845" spans="1:22">
      <c r="A6845" t="s">
        <v>12397</v>
      </c>
      <c r="B6845" s="2">
        <v>45399.714583333334</v>
      </c>
      <c r="C6845" s="2">
        <f t="shared" si="106"/>
        <v>45397</v>
      </c>
      <c r="D6845" t="s">
        <v>930</v>
      </c>
      <c r="E6845" t="s">
        <v>12396</v>
      </c>
      <c r="F6845" t="s">
        <v>136</v>
      </c>
      <c r="G6845" t="s">
        <v>41</v>
      </c>
      <c r="H6845" t="s">
        <v>29</v>
      </c>
      <c r="I6845">
        <v>1</v>
      </c>
      <c r="J6845">
        <v>458.96</v>
      </c>
      <c r="K6845">
        <v>293.95</v>
      </c>
      <c r="L6845">
        <v>458.96</v>
      </c>
      <c r="M6845">
        <v>293.95</v>
      </c>
      <c r="N6845" t="s">
        <v>12395</v>
      </c>
      <c r="O6845" t="s">
        <v>12394</v>
      </c>
      <c r="P6845" t="s">
        <v>68</v>
      </c>
      <c r="Q6845">
        <v>11.34</v>
      </c>
      <c r="R6845">
        <v>77.717200000000005</v>
      </c>
      <c r="S6845" t="s">
        <v>537</v>
      </c>
      <c r="T6845" t="s">
        <v>536</v>
      </c>
      <c r="U6845" t="s">
        <v>77</v>
      </c>
      <c r="V6845" t="s">
        <v>9</v>
      </c>
    </row>
    <row r="6846" spans="1:22">
      <c r="A6846" t="s">
        <v>12393</v>
      </c>
      <c r="B6846" s="2">
        <v>45070.759722222225</v>
      </c>
      <c r="C6846" s="2">
        <f t="shared" si="106"/>
        <v>45068</v>
      </c>
      <c r="D6846" t="s">
        <v>925</v>
      </c>
      <c r="E6846" t="s">
        <v>7046</v>
      </c>
      <c r="F6846" t="s">
        <v>18</v>
      </c>
      <c r="G6846" t="s">
        <v>115</v>
      </c>
      <c r="H6846" t="s">
        <v>52</v>
      </c>
      <c r="I6846">
        <v>3</v>
      </c>
      <c r="J6846">
        <v>1429.39</v>
      </c>
      <c r="K6846">
        <v>1147.01</v>
      </c>
      <c r="L6846">
        <v>4288.17</v>
      </c>
      <c r="M6846">
        <v>3441.03</v>
      </c>
      <c r="N6846" t="s">
        <v>12392</v>
      </c>
      <c r="O6846" t="s">
        <v>12391</v>
      </c>
      <c r="P6846" t="s">
        <v>49</v>
      </c>
      <c r="Q6846">
        <v>12.916499999999999</v>
      </c>
      <c r="R6846">
        <v>79.132499999999993</v>
      </c>
      <c r="S6846" t="s">
        <v>214</v>
      </c>
      <c r="T6846" t="s">
        <v>213</v>
      </c>
      <c r="U6846" t="s">
        <v>10</v>
      </c>
      <c r="V6846" t="s">
        <v>45</v>
      </c>
    </row>
    <row r="6847" spans="1:22">
      <c r="A6847" t="s">
        <v>12390</v>
      </c>
      <c r="B6847" s="2">
        <v>45400.42083333333</v>
      </c>
      <c r="C6847" s="2">
        <f t="shared" si="106"/>
        <v>45397</v>
      </c>
      <c r="D6847" t="s">
        <v>920</v>
      </c>
      <c r="E6847" t="s">
        <v>7042</v>
      </c>
      <c r="F6847" t="s">
        <v>31</v>
      </c>
      <c r="G6847" t="s">
        <v>41</v>
      </c>
      <c r="H6847" t="s">
        <v>16</v>
      </c>
      <c r="I6847">
        <v>1</v>
      </c>
      <c r="J6847">
        <v>635.34</v>
      </c>
      <c r="K6847">
        <v>406.27</v>
      </c>
      <c r="L6847">
        <v>635.34</v>
      </c>
      <c r="M6847">
        <v>406.27</v>
      </c>
      <c r="N6847" t="s">
        <v>12389</v>
      </c>
      <c r="O6847" t="s">
        <v>12388</v>
      </c>
      <c r="P6847" t="s">
        <v>49</v>
      </c>
      <c r="Q6847">
        <v>12.916499999999999</v>
      </c>
      <c r="R6847">
        <v>79.132499999999993</v>
      </c>
      <c r="S6847" t="s">
        <v>59</v>
      </c>
      <c r="T6847" t="s">
        <v>58</v>
      </c>
      <c r="U6847" t="s">
        <v>10</v>
      </c>
      <c r="V6847" t="s">
        <v>9</v>
      </c>
    </row>
    <row r="6848" spans="1:22">
      <c r="A6848" t="s">
        <v>12387</v>
      </c>
      <c r="B6848" s="2">
        <v>45195.843055555553</v>
      </c>
      <c r="C6848" s="2">
        <f t="shared" si="106"/>
        <v>45194</v>
      </c>
      <c r="D6848" t="s">
        <v>915</v>
      </c>
      <c r="E6848" t="s">
        <v>5158</v>
      </c>
      <c r="F6848" t="s">
        <v>73</v>
      </c>
      <c r="G6848" t="s">
        <v>17</v>
      </c>
      <c r="H6848" t="s">
        <v>63</v>
      </c>
      <c r="I6848">
        <v>1</v>
      </c>
      <c r="J6848">
        <v>2156.79</v>
      </c>
      <c r="K6848">
        <v>1894</v>
      </c>
      <c r="L6848">
        <v>2156.79</v>
      </c>
      <c r="M6848">
        <v>1894</v>
      </c>
      <c r="N6848" t="s">
        <v>12386</v>
      </c>
      <c r="O6848" t="s">
        <v>12385</v>
      </c>
      <c r="P6848" t="s">
        <v>68</v>
      </c>
      <c r="Q6848">
        <v>11.34</v>
      </c>
      <c r="R6848">
        <v>77.717200000000005</v>
      </c>
      <c r="S6848" t="s">
        <v>226</v>
      </c>
      <c r="T6848" t="s">
        <v>225</v>
      </c>
      <c r="U6848" t="s">
        <v>57</v>
      </c>
      <c r="V6848" t="s">
        <v>9</v>
      </c>
    </row>
    <row r="6849" spans="1:22">
      <c r="A6849" t="s">
        <v>12384</v>
      </c>
      <c r="B6849" s="2">
        <v>45002.81527777778</v>
      </c>
      <c r="C6849" s="2">
        <f t="shared" si="106"/>
        <v>44998</v>
      </c>
      <c r="D6849" t="s">
        <v>910</v>
      </c>
      <c r="E6849" t="s">
        <v>909</v>
      </c>
      <c r="F6849" t="s">
        <v>136</v>
      </c>
      <c r="G6849" t="s">
        <v>82</v>
      </c>
      <c r="H6849" t="s">
        <v>40</v>
      </c>
      <c r="I6849">
        <v>2</v>
      </c>
      <c r="J6849">
        <v>2204.36</v>
      </c>
      <c r="K6849">
        <v>1908.29</v>
      </c>
      <c r="L6849">
        <v>4408.72</v>
      </c>
      <c r="M6849">
        <v>3816.58</v>
      </c>
      <c r="N6849" t="s">
        <v>12383</v>
      </c>
      <c r="O6849" t="s">
        <v>12382</v>
      </c>
      <c r="P6849" t="s">
        <v>60</v>
      </c>
      <c r="Q6849">
        <v>8.7139000000000006</v>
      </c>
      <c r="R6849">
        <v>77.756699999999995</v>
      </c>
      <c r="S6849" t="s">
        <v>176</v>
      </c>
      <c r="T6849" t="s">
        <v>175</v>
      </c>
      <c r="U6849" t="s">
        <v>57</v>
      </c>
      <c r="V6849" t="s">
        <v>9</v>
      </c>
    </row>
    <row r="6850" spans="1:22">
      <c r="A6850" t="s">
        <v>12381</v>
      </c>
      <c r="B6850" s="2">
        <v>45289.436111111114</v>
      </c>
      <c r="C6850" s="2">
        <f t="shared" si="106"/>
        <v>45285</v>
      </c>
      <c r="D6850" t="s">
        <v>903</v>
      </c>
      <c r="E6850" t="s">
        <v>3236</v>
      </c>
      <c r="F6850" t="s">
        <v>166</v>
      </c>
      <c r="G6850" t="s">
        <v>115</v>
      </c>
      <c r="H6850" t="s">
        <v>40</v>
      </c>
      <c r="I6850">
        <v>2</v>
      </c>
      <c r="J6850">
        <v>441.68</v>
      </c>
      <c r="K6850">
        <v>283.08999999999997</v>
      </c>
      <c r="L6850">
        <v>883.36</v>
      </c>
      <c r="M6850">
        <v>566.17999999999995</v>
      </c>
      <c r="N6850" t="s">
        <v>12380</v>
      </c>
      <c r="O6850" t="s">
        <v>12379</v>
      </c>
      <c r="P6850" t="s">
        <v>60</v>
      </c>
      <c r="Q6850">
        <v>8.7139000000000006</v>
      </c>
      <c r="R6850">
        <v>77.756699999999995</v>
      </c>
      <c r="S6850" t="s">
        <v>735</v>
      </c>
      <c r="T6850" t="s">
        <v>734</v>
      </c>
      <c r="U6850" t="s">
        <v>57</v>
      </c>
      <c r="V6850" t="s">
        <v>9</v>
      </c>
    </row>
    <row r="6851" spans="1:22">
      <c r="A6851" t="s">
        <v>12378</v>
      </c>
      <c r="B6851" s="2">
        <v>45326.481944444444</v>
      </c>
      <c r="C6851" s="2">
        <f t="shared" ref="C6851:C6914" si="107">INT(B6851) - WEEKDAY(INT(B6851), 2) + 1</f>
        <v>45320</v>
      </c>
      <c r="D6851" t="s">
        <v>898</v>
      </c>
      <c r="E6851" t="s">
        <v>12377</v>
      </c>
      <c r="F6851" t="s">
        <v>83</v>
      </c>
      <c r="G6851" t="s">
        <v>72</v>
      </c>
      <c r="H6851" t="s">
        <v>16</v>
      </c>
      <c r="I6851">
        <v>2</v>
      </c>
      <c r="J6851">
        <v>1374.82</v>
      </c>
      <c r="K6851">
        <v>1210.81</v>
      </c>
      <c r="L6851">
        <v>2749.64</v>
      </c>
      <c r="M6851">
        <v>2421.62</v>
      </c>
      <c r="N6851" t="s">
        <v>12376</v>
      </c>
      <c r="O6851" t="s">
        <v>12375</v>
      </c>
      <c r="P6851" t="s">
        <v>26</v>
      </c>
      <c r="Q6851">
        <v>11.0168</v>
      </c>
      <c r="R6851">
        <v>76.955799999999996</v>
      </c>
      <c r="S6851" t="s">
        <v>302</v>
      </c>
      <c r="T6851" t="s">
        <v>301</v>
      </c>
      <c r="U6851" t="s">
        <v>77</v>
      </c>
      <c r="V6851" t="s">
        <v>22</v>
      </c>
    </row>
    <row r="6852" spans="1:22">
      <c r="A6852" t="s">
        <v>12374</v>
      </c>
      <c r="B6852" s="2">
        <v>45337.777083333334</v>
      </c>
      <c r="C6852" s="2">
        <f t="shared" si="107"/>
        <v>45334</v>
      </c>
      <c r="D6852" t="s">
        <v>893</v>
      </c>
      <c r="E6852" t="s">
        <v>8835</v>
      </c>
      <c r="F6852" t="s">
        <v>136</v>
      </c>
      <c r="G6852" t="s">
        <v>106</v>
      </c>
      <c r="H6852" t="s">
        <v>71</v>
      </c>
      <c r="I6852">
        <v>1</v>
      </c>
      <c r="J6852">
        <v>260.89999999999998</v>
      </c>
      <c r="K6852">
        <v>213.63</v>
      </c>
      <c r="L6852">
        <v>260.89999999999998</v>
      </c>
      <c r="M6852">
        <v>213.63</v>
      </c>
      <c r="N6852" t="s">
        <v>12373</v>
      </c>
      <c r="O6852" t="s">
        <v>12372</v>
      </c>
      <c r="P6852" t="s">
        <v>112</v>
      </c>
      <c r="Q6852">
        <v>13.082700000000001</v>
      </c>
      <c r="R6852">
        <v>80.270700000000005</v>
      </c>
      <c r="S6852" t="s">
        <v>413</v>
      </c>
      <c r="T6852" t="s">
        <v>412</v>
      </c>
      <c r="U6852" t="s">
        <v>23</v>
      </c>
      <c r="V6852" t="s">
        <v>9</v>
      </c>
    </row>
    <row r="6853" spans="1:22">
      <c r="A6853" t="s">
        <v>12371</v>
      </c>
      <c r="B6853" s="2">
        <v>45177.720833333333</v>
      </c>
      <c r="C6853" s="2">
        <f t="shared" si="107"/>
        <v>45173</v>
      </c>
      <c r="D6853" t="s">
        <v>888</v>
      </c>
      <c r="E6853" t="s">
        <v>5139</v>
      </c>
      <c r="F6853" t="s">
        <v>18</v>
      </c>
      <c r="G6853" t="s">
        <v>82</v>
      </c>
      <c r="H6853" t="s">
        <v>29</v>
      </c>
      <c r="I6853">
        <v>3</v>
      </c>
      <c r="J6853">
        <v>2197.37</v>
      </c>
      <c r="K6853">
        <v>1554.09</v>
      </c>
      <c r="L6853">
        <v>6592.11</v>
      </c>
      <c r="M6853">
        <v>4662.2700000000004</v>
      </c>
      <c r="N6853" t="s">
        <v>12370</v>
      </c>
      <c r="O6853" t="s">
        <v>12369</v>
      </c>
      <c r="P6853" t="s">
        <v>26</v>
      </c>
      <c r="Q6853">
        <v>11.0168</v>
      </c>
      <c r="R6853">
        <v>76.955799999999996</v>
      </c>
      <c r="S6853" t="s">
        <v>906</v>
      </c>
      <c r="T6853" t="s">
        <v>905</v>
      </c>
      <c r="U6853" t="s">
        <v>57</v>
      </c>
      <c r="V6853" t="s">
        <v>22</v>
      </c>
    </row>
    <row r="6854" spans="1:22">
      <c r="A6854" t="s">
        <v>12368</v>
      </c>
      <c r="B6854" s="2">
        <v>45019.665972222225</v>
      </c>
      <c r="C6854" s="2">
        <f t="shared" si="107"/>
        <v>45019</v>
      </c>
      <c r="D6854" t="s">
        <v>883</v>
      </c>
      <c r="E6854" t="s">
        <v>7017</v>
      </c>
      <c r="F6854" t="s">
        <v>83</v>
      </c>
      <c r="G6854" t="s">
        <v>82</v>
      </c>
      <c r="H6854" t="s">
        <v>29</v>
      </c>
      <c r="I6854">
        <v>3</v>
      </c>
      <c r="J6854">
        <v>1892.02</v>
      </c>
      <c r="K6854">
        <v>1679.8</v>
      </c>
      <c r="L6854">
        <v>5676.06</v>
      </c>
      <c r="M6854">
        <v>5039.3999999999996</v>
      </c>
      <c r="N6854" t="s">
        <v>12367</v>
      </c>
      <c r="O6854" t="s">
        <v>12366</v>
      </c>
      <c r="P6854" t="s">
        <v>68</v>
      </c>
      <c r="Q6854">
        <v>11.34</v>
      </c>
      <c r="R6854">
        <v>77.717200000000005</v>
      </c>
      <c r="S6854" t="s">
        <v>103</v>
      </c>
      <c r="T6854" t="s">
        <v>102</v>
      </c>
      <c r="U6854" t="s">
        <v>46</v>
      </c>
      <c r="V6854" t="s">
        <v>212</v>
      </c>
    </row>
    <row r="6855" spans="1:22">
      <c r="A6855" t="s">
        <v>12365</v>
      </c>
      <c r="B6855" s="2">
        <v>45022.638888888891</v>
      </c>
      <c r="C6855" s="2">
        <f t="shared" si="107"/>
        <v>45019</v>
      </c>
      <c r="D6855" t="s">
        <v>878</v>
      </c>
      <c r="E6855" t="s">
        <v>3216</v>
      </c>
      <c r="F6855" t="s">
        <v>166</v>
      </c>
      <c r="G6855" t="s">
        <v>17</v>
      </c>
      <c r="H6855" t="s">
        <v>16</v>
      </c>
      <c r="I6855">
        <v>3</v>
      </c>
      <c r="J6855">
        <v>1932.22</v>
      </c>
      <c r="K6855">
        <v>1542.6</v>
      </c>
      <c r="L6855">
        <v>5796.66</v>
      </c>
      <c r="M6855">
        <v>4627.8</v>
      </c>
      <c r="N6855" t="s">
        <v>12364</v>
      </c>
      <c r="O6855" t="s">
        <v>12363</v>
      </c>
      <c r="P6855" t="s">
        <v>112</v>
      </c>
      <c r="Q6855">
        <v>13.082700000000001</v>
      </c>
      <c r="R6855">
        <v>80.270700000000005</v>
      </c>
      <c r="S6855" t="s">
        <v>413</v>
      </c>
      <c r="T6855" t="s">
        <v>412</v>
      </c>
      <c r="U6855" t="s">
        <v>57</v>
      </c>
      <c r="V6855" t="s">
        <v>212</v>
      </c>
    </row>
    <row r="6856" spans="1:22">
      <c r="A6856" t="s">
        <v>12362</v>
      </c>
      <c r="B6856" s="2">
        <v>45556.522222222222</v>
      </c>
      <c r="C6856" s="2">
        <f t="shared" si="107"/>
        <v>45551</v>
      </c>
      <c r="D6856" t="s">
        <v>873</v>
      </c>
      <c r="E6856" t="s">
        <v>10620</v>
      </c>
      <c r="F6856" t="s">
        <v>64</v>
      </c>
      <c r="G6856" t="s">
        <v>91</v>
      </c>
      <c r="H6856" t="s">
        <v>29</v>
      </c>
      <c r="I6856">
        <v>3</v>
      </c>
      <c r="J6856">
        <v>2094.14</v>
      </c>
      <c r="K6856">
        <v>1444.29</v>
      </c>
      <c r="L6856">
        <v>6282.42</v>
      </c>
      <c r="M6856">
        <v>4332.87</v>
      </c>
      <c r="N6856" t="s">
        <v>12361</v>
      </c>
      <c r="O6856" t="s">
        <v>12360</v>
      </c>
      <c r="P6856" t="s">
        <v>26</v>
      </c>
      <c r="Q6856">
        <v>11.0168</v>
      </c>
      <c r="R6856">
        <v>76.955799999999996</v>
      </c>
      <c r="S6856" t="s">
        <v>486</v>
      </c>
      <c r="T6856" t="s">
        <v>485</v>
      </c>
      <c r="U6856" t="s">
        <v>57</v>
      </c>
      <c r="V6856" t="s">
        <v>9</v>
      </c>
    </row>
    <row r="6857" spans="1:22">
      <c r="A6857" t="s">
        <v>12359</v>
      </c>
      <c r="B6857" s="2">
        <v>45093.821527777778</v>
      </c>
      <c r="C6857" s="2">
        <f t="shared" si="107"/>
        <v>45089</v>
      </c>
      <c r="D6857" t="s">
        <v>868</v>
      </c>
      <c r="E6857" t="s">
        <v>12358</v>
      </c>
      <c r="F6857" t="s">
        <v>83</v>
      </c>
      <c r="G6857" t="s">
        <v>106</v>
      </c>
      <c r="H6857" t="s">
        <v>16</v>
      </c>
      <c r="I6857">
        <v>3</v>
      </c>
      <c r="J6857">
        <v>1028.1199999999999</v>
      </c>
      <c r="K6857">
        <v>879.82</v>
      </c>
      <c r="L6857">
        <v>3084.36</v>
      </c>
      <c r="M6857">
        <v>2639.46</v>
      </c>
      <c r="N6857" t="s">
        <v>12357</v>
      </c>
      <c r="O6857" t="s">
        <v>12356</v>
      </c>
      <c r="P6857" t="s">
        <v>121</v>
      </c>
      <c r="Q6857">
        <v>9.9252000000000002</v>
      </c>
      <c r="R6857">
        <v>78.119799999999998</v>
      </c>
      <c r="S6857" t="s">
        <v>333</v>
      </c>
      <c r="T6857" t="s">
        <v>332</v>
      </c>
      <c r="U6857" t="s">
        <v>23</v>
      </c>
      <c r="V6857" t="s">
        <v>9</v>
      </c>
    </row>
    <row r="6858" spans="1:22">
      <c r="A6858" t="s">
        <v>12355</v>
      </c>
      <c r="B6858" s="2">
        <v>45292.734722222223</v>
      </c>
      <c r="C6858" s="2">
        <f t="shared" si="107"/>
        <v>45292</v>
      </c>
      <c r="D6858" t="s">
        <v>863</v>
      </c>
      <c r="E6858" t="s">
        <v>5120</v>
      </c>
      <c r="F6858" t="s">
        <v>73</v>
      </c>
      <c r="G6858" t="s">
        <v>106</v>
      </c>
      <c r="H6858" t="s">
        <v>63</v>
      </c>
      <c r="I6858">
        <v>4</v>
      </c>
      <c r="J6858">
        <v>2154.1999999999998</v>
      </c>
      <c r="K6858">
        <v>1813.16</v>
      </c>
      <c r="L6858">
        <v>8616.7999999999993</v>
      </c>
      <c r="M6858">
        <v>7252.64</v>
      </c>
      <c r="N6858" t="s">
        <v>12354</v>
      </c>
      <c r="O6858" t="s">
        <v>12353</v>
      </c>
      <c r="P6858" t="s">
        <v>49</v>
      </c>
      <c r="Q6858">
        <v>12.916499999999999</v>
      </c>
      <c r="R6858">
        <v>79.132499999999993</v>
      </c>
      <c r="S6858" t="s">
        <v>146</v>
      </c>
      <c r="T6858" t="s">
        <v>145</v>
      </c>
      <c r="U6858" t="s">
        <v>23</v>
      </c>
      <c r="V6858" t="s">
        <v>9</v>
      </c>
    </row>
    <row r="6859" spans="1:22">
      <c r="A6859" t="s">
        <v>12352</v>
      </c>
      <c r="B6859" s="2">
        <v>45289.645138888889</v>
      </c>
      <c r="C6859" s="2">
        <f t="shared" si="107"/>
        <v>45285</v>
      </c>
      <c r="D6859" t="s">
        <v>858</v>
      </c>
      <c r="E6859" t="s">
        <v>10608</v>
      </c>
      <c r="F6859" t="s">
        <v>83</v>
      </c>
      <c r="G6859" t="s">
        <v>41</v>
      </c>
      <c r="H6859" t="s">
        <v>40</v>
      </c>
      <c r="I6859">
        <v>1</v>
      </c>
      <c r="J6859">
        <v>1013.52</v>
      </c>
      <c r="K6859">
        <v>788.8</v>
      </c>
      <c r="L6859">
        <v>1013.52</v>
      </c>
      <c r="M6859">
        <v>788.8</v>
      </c>
      <c r="N6859" t="s">
        <v>12351</v>
      </c>
      <c r="O6859" t="s">
        <v>12350</v>
      </c>
      <c r="P6859" t="s">
        <v>37</v>
      </c>
      <c r="Q6859">
        <v>10.7905</v>
      </c>
      <c r="R6859">
        <v>78.704700000000003</v>
      </c>
      <c r="S6859" t="s">
        <v>302</v>
      </c>
      <c r="T6859" t="s">
        <v>301</v>
      </c>
      <c r="U6859" t="s">
        <v>77</v>
      </c>
      <c r="V6859" t="s">
        <v>22</v>
      </c>
    </row>
    <row r="6860" spans="1:22">
      <c r="A6860" t="s">
        <v>12349</v>
      </c>
      <c r="B6860" s="2">
        <v>45346.78402777778</v>
      </c>
      <c r="C6860" s="2">
        <f t="shared" si="107"/>
        <v>45341</v>
      </c>
      <c r="D6860" t="s">
        <v>853</v>
      </c>
      <c r="E6860" t="s">
        <v>5112</v>
      </c>
      <c r="F6860" t="s">
        <v>201</v>
      </c>
      <c r="G6860" t="s">
        <v>91</v>
      </c>
      <c r="H6860" t="s">
        <v>71</v>
      </c>
      <c r="I6860">
        <v>2</v>
      </c>
      <c r="J6860">
        <v>1076.92</v>
      </c>
      <c r="K6860">
        <v>719.68</v>
      </c>
      <c r="L6860">
        <v>2153.84</v>
      </c>
      <c r="M6860">
        <v>1439.36</v>
      </c>
      <c r="N6860" t="s">
        <v>12348</v>
      </c>
      <c r="O6860" t="s">
        <v>12347</v>
      </c>
      <c r="P6860" t="s">
        <v>49</v>
      </c>
      <c r="Q6860">
        <v>12.916499999999999</v>
      </c>
      <c r="R6860">
        <v>79.132499999999993</v>
      </c>
      <c r="S6860" t="s">
        <v>79</v>
      </c>
      <c r="T6860" t="s">
        <v>78</v>
      </c>
      <c r="U6860" t="s">
        <v>10</v>
      </c>
      <c r="V6860" t="s">
        <v>9</v>
      </c>
    </row>
    <row r="6861" spans="1:22">
      <c r="A6861" t="s">
        <v>12346</v>
      </c>
      <c r="B6861" s="2">
        <v>45472.472916666666</v>
      </c>
      <c r="C6861" s="2">
        <f t="shared" si="107"/>
        <v>45467</v>
      </c>
      <c r="D6861" t="s">
        <v>848</v>
      </c>
      <c r="E6861" t="s">
        <v>12345</v>
      </c>
      <c r="F6861" t="s">
        <v>31</v>
      </c>
      <c r="G6861" t="s">
        <v>91</v>
      </c>
      <c r="H6861" t="s">
        <v>52</v>
      </c>
      <c r="I6861">
        <v>2</v>
      </c>
      <c r="J6861">
        <v>1518.69</v>
      </c>
      <c r="K6861">
        <v>1059.1300000000001</v>
      </c>
      <c r="L6861">
        <v>3037.38</v>
      </c>
      <c r="M6861">
        <v>2118.2600000000002</v>
      </c>
      <c r="N6861" t="s">
        <v>12344</v>
      </c>
      <c r="O6861" t="s">
        <v>12343</v>
      </c>
      <c r="P6861" t="s">
        <v>121</v>
      </c>
      <c r="Q6861">
        <v>9.9252000000000002</v>
      </c>
      <c r="R6861">
        <v>78.119799999999998</v>
      </c>
      <c r="S6861" t="s">
        <v>146</v>
      </c>
      <c r="T6861" t="s">
        <v>145</v>
      </c>
      <c r="U6861" t="s">
        <v>46</v>
      </c>
      <c r="V6861" t="s">
        <v>45</v>
      </c>
    </row>
    <row r="6862" spans="1:22">
      <c r="A6862" t="s">
        <v>12342</v>
      </c>
      <c r="B6862" s="2">
        <v>45566.459722222222</v>
      </c>
      <c r="C6862" s="2">
        <f t="shared" si="107"/>
        <v>45565</v>
      </c>
      <c r="D6862" t="s">
        <v>843</v>
      </c>
      <c r="E6862" t="s">
        <v>8801</v>
      </c>
      <c r="F6862" t="s">
        <v>64</v>
      </c>
      <c r="G6862" t="s">
        <v>106</v>
      </c>
      <c r="H6862" t="s">
        <v>52</v>
      </c>
      <c r="I6862">
        <v>3</v>
      </c>
      <c r="J6862">
        <v>949.15</v>
      </c>
      <c r="K6862">
        <v>750.56</v>
      </c>
      <c r="L6862">
        <v>2847.45</v>
      </c>
      <c r="M6862">
        <v>2251.6799999999998</v>
      </c>
      <c r="N6862" t="s">
        <v>12341</v>
      </c>
      <c r="O6862" t="s">
        <v>12340</v>
      </c>
      <c r="P6862" t="s">
        <v>49</v>
      </c>
      <c r="Q6862">
        <v>12.916499999999999</v>
      </c>
      <c r="R6862">
        <v>79.132499999999993</v>
      </c>
      <c r="S6862" t="s">
        <v>276</v>
      </c>
      <c r="T6862" t="s">
        <v>275</v>
      </c>
      <c r="U6862" t="s">
        <v>46</v>
      </c>
      <c r="V6862" t="s">
        <v>9</v>
      </c>
    </row>
    <row r="6863" spans="1:22">
      <c r="A6863" t="s">
        <v>12339</v>
      </c>
      <c r="B6863" s="2">
        <v>45392.589583333334</v>
      </c>
      <c r="C6863" s="2">
        <f t="shared" si="107"/>
        <v>45390</v>
      </c>
      <c r="D6863" t="s">
        <v>838</v>
      </c>
      <c r="E6863" t="s">
        <v>12338</v>
      </c>
      <c r="F6863" t="s">
        <v>31</v>
      </c>
      <c r="G6863" t="s">
        <v>106</v>
      </c>
      <c r="H6863" t="s">
        <v>29</v>
      </c>
      <c r="I6863">
        <v>2</v>
      </c>
      <c r="J6863">
        <v>737.6</v>
      </c>
      <c r="K6863">
        <v>483.31</v>
      </c>
      <c r="L6863">
        <v>1475.2</v>
      </c>
      <c r="M6863">
        <v>966.62</v>
      </c>
      <c r="N6863" t="s">
        <v>12337</v>
      </c>
      <c r="O6863" t="s">
        <v>12336</v>
      </c>
      <c r="P6863" t="s">
        <v>13</v>
      </c>
      <c r="Q6863">
        <v>11.664300000000001</v>
      </c>
      <c r="R6863">
        <v>78.146000000000001</v>
      </c>
      <c r="S6863" t="s">
        <v>513</v>
      </c>
      <c r="T6863" t="s">
        <v>512</v>
      </c>
      <c r="U6863" t="s">
        <v>23</v>
      </c>
      <c r="V6863" t="s">
        <v>212</v>
      </c>
    </row>
    <row r="6864" spans="1:22">
      <c r="A6864" t="s">
        <v>12335</v>
      </c>
      <c r="B6864" s="2">
        <v>45411.823611111111</v>
      </c>
      <c r="C6864" s="2">
        <f t="shared" si="107"/>
        <v>45411</v>
      </c>
      <c r="D6864" t="s">
        <v>833</v>
      </c>
      <c r="E6864" t="s">
        <v>832</v>
      </c>
      <c r="F6864" t="s">
        <v>166</v>
      </c>
      <c r="G6864" t="s">
        <v>82</v>
      </c>
      <c r="H6864" t="s">
        <v>52</v>
      </c>
      <c r="I6864">
        <v>4</v>
      </c>
      <c r="J6864">
        <v>685.65</v>
      </c>
      <c r="K6864">
        <v>446.02</v>
      </c>
      <c r="L6864">
        <v>2742.6</v>
      </c>
      <c r="M6864">
        <v>1784.08</v>
      </c>
      <c r="N6864" t="s">
        <v>12334</v>
      </c>
      <c r="O6864" t="s">
        <v>12333</v>
      </c>
      <c r="P6864" t="s">
        <v>49</v>
      </c>
      <c r="Q6864">
        <v>12.916499999999999</v>
      </c>
      <c r="R6864">
        <v>79.132499999999993</v>
      </c>
      <c r="S6864" t="s">
        <v>111</v>
      </c>
      <c r="T6864" t="s">
        <v>110</v>
      </c>
      <c r="U6864" t="s">
        <v>23</v>
      </c>
      <c r="V6864" t="s">
        <v>212</v>
      </c>
    </row>
    <row r="6865" spans="1:22">
      <c r="A6865" t="s">
        <v>12332</v>
      </c>
      <c r="B6865" s="2">
        <v>45027.90902777778</v>
      </c>
      <c r="C6865" s="2">
        <f t="shared" si="107"/>
        <v>45026</v>
      </c>
      <c r="D6865" t="s">
        <v>828</v>
      </c>
      <c r="E6865" t="s">
        <v>12331</v>
      </c>
      <c r="F6865" t="s">
        <v>136</v>
      </c>
      <c r="G6865" t="s">
        <v>82</v>
      </c>
      <c r="H6865" t="s">
        <v>29</v>
      </c>
      <c r="I6865">
        <v>1</v>
      </c>
      <c r="J6865">
        <v>877.12</v>
      </c>
      <c r="K6865">
        <v>674.8</v>
      </c>
      <c r="L6865">
        <v>877.12</v>
      </c>
      <c r="M6865">
        <v>674.8</v>
      </c>
      <c r="N6865" t="s">
        <v>12330</v>
      </c>
      <c r="O6865" t="s">
        <v>12329</v>
      </c>
      <c r="P6865" t="s">
        <v>49</v>
      </c>
      <c r="Q6865">
        <v>12.916499999999999</v>
      </c>
      <c r="R6865">
        <v>79.132499999999993</v>
      </c>
      <c r="S6865" t="s">
        <v>364</v>
      </c>
      <c r="T6865" t="s">
        <v>363</v>
      </c>
      <c r="U6865" t="s">
        <v>57</v>
      </c>
      <c r="V6865" t="s">
        <v>9</v>
      </c>
    </row>
    <row r="6866" spans="1:22">
      <c r="A6866" t="s">
        <v>12328</v>
      </c>
      <c r="B6866" s="2">
        <v>45571.844444444447</v>
      </c>
      <c r="C6866" s="2">
        <f t="shared" si="107"/>
        <v>45565</v>
      </c>
      <c r="D6866" t="s">
        <v>823</v>
      </c>
      <c r="E6866" t="s">
        <v>5089</v>
      </c>
      <c r="F6866" t="s">
        <v>31</v>
      </c>
      <c r="G6866" t="s">
        <v>106</v>
      </c>
      <c r="H6866" t="s">
        <v>63</v>
      </c>
      <c r="I6866">
        <v>1</v>
      </c>
      <c r="J6866">
        <v>2348.5500000000002</v>
      </c>
      <c r="K6866">
        <v>1916.99</v>
      </c>
      <c r="L6866">
        <v>2348.5500000000002</v>
      </c>
      <c r="M6866">
        <v>1916.99</v>
      </c>
      <c r="N6866" t="s">
        <v>12327</v>
      </c>
      <c r="O6866" t="s">
        <v>12326</v>
      </c>
      <c r="P6866" t="s">
        <v>60</v>
      </c>
      <c r="Q6866">
        <v>8.7139000000000006</v>
      </c>
      <c r="R6866">
        <v>77.756699999999995</v>
      </c>
      <c r="S6866" t="s">
        <v>88</v>
      </c>
      <c r="T6866" t="s">
        <v>87</v>
      </c>
      <c r="U6866" t="s">
        <v>23</v>
      </c>
      <c r="V6866" t="s">
        <v>9</v>
      </c>
    </row>
    <row r="6867" spans="1:22">
      <c r="A6867" t="s">
        <v>12325</v>
      </c>
      <c r="B6867" s="2">
        <v>44979.588194444441</v>
      </c>
      <c r="C6867" s="2">
        <f t="shared" si="107"/>
        <v>44977</v>
      </c>
      <c r="D6867" t="s">
        <v>818</v>
      </c>
      <c r="E6867" t="s">
        <v>817</v>
      </c>
      <c r="F6867" t="s">
        <v>83</v>
      </c>
      <c r="G6867" t="s">
        <v>30</v>
      </c>
      <c r="H6867" t="s">
        <v>40</v>
      </c>
      <c r="I6867">
        <v>3</v>
      </c>
      <c r="J6867">
        <v>1740.29</v>
      </c>
      <c r="K6867">
        <v>1203.56</v>
      </c>
      <c r="L6867">
        <v>5220.87</v>
      </c>
      <c r="M6867">
        <v>3610.68</v>
      </c>
      <c r="N6867" t="s">
        <v>12324</v>
      </c>
      <c r="O6867" t="s">
        <v>12323</v>
      </c>
      <c r="P6867" t="s">
        <v>112</v>
      </c>
      <c r="Q6867">
        <v>13.082700000000001</v>
      </c>
      <c r="R6867">
        <v>80.270700000000005</v>
      </c>
      <c r="S6867" t="s">
        <v>250</v>
      </c>
      <c r="T6867" t="s">
        <v>249</v>
      </c>
      <c r="U6867" t="s">
        <v>57</v>
      </c>
      <c r="V6867" t="s">
        <v>9</v>
      </c>
    </row>
    <row r="6868" spans="1:22">
      <c r="A6868" t="s">
        <v>12322</v>
      </c>
      <c r="B6868" s="2">
        <v>45365.853472222225</v>
      </c>
      <c r="C6868" s="2">
        <f t="shared" si="107"/>
        <v>45362</v>
      </c>
      <c r="D6868" t="s">
        <v>813</v>
      </c>
      <c r="E6868" t="s">
        <v>6966</v>
      </c>
      <c r="F6868" t="s">
        <v>83</v>
      </c>
      <c r="G6868" t="s">
        <v>115</v>
      </c>
      <c r="H6868" t="s">
        <v>40</v>
      </c>
      <c r="I6868">
        <v>3</v>
      </c>
      <c r="J6868">
        <v>1585.75</v>
      </c>
      <c r="K6868">
        <v>1189.18</v>
      </c>
      <c r="L6868">
        <v>4757.25</v>
      </c>
      <c r="M6868">
        <v>3567.54</v>
      </c>
      <c r="N6868" t="s">
        <v>12321</v>
      </c>
      <c r="O6868" t="s">
        <v>12320</v>
      </c>
      <c r="P6868" t="s">
        <v>49</v>
      </c>
      <c r="Q6868">
        <v>12.916499999999999</v>
      </c>
      <c r="R6868">
        <v>79.132499999999993</v>
      </c>
      <c r="S6868" t="s">
        <v>146</v>
      </c>
      <c r="T6868" t="s">
        <v>145</v>
      </c>
      <c r="U6868" t="s">
        <v>57</v>
      </c>
      <c r="V6868" t="s">
        <v>45</v>
      </c>
    </row>
    <row r="6869" spans="1:22">
      <c r="A6869" t="s">
        <v>12319</v>
      </c>
      <c r="B6869" s="2">
        <v>44972.671527777777</v>
      </c>
      <c r="C6869" s="2">
        <f t="shared" si="107"/>
        <v>44970</v>
      </c>
      <c r="D6869" t="s">
        <v>808</v>
      </c>
      <c r="E6869" t="s">
        <v>807</v>
      </c>
      <c r="F6869" t="s">
        <v>64</v>
      </c>
      <c r="G6869" t="s">
        <v>53</v>
      </c>
      <c r="H6869" t="s">
        <v>63</v>
      </c>
      <c r="I6869">
        <v>1</v>
      </c>
      <c r="J6869">
        <v>975.76</v>
      </c>
      <c r="K6869">
        <v>808.68</v>
      </c>
      <c r="L6869">
        <v>975.76</v>
      </c>
      <c r="M6869">
        <v>808.68</v>
      </c>
      <c r="N6869" t="s">
        <v>12318</v>
      </c>
      <c r="O6869" t="s">
        <v>12317</v>
      </c>
      <c r="P6869" t="s">
        <v>121</v>
      </c>
      <c r="Q6869">
        <v>9.9252000000000002</v>
      </c>
      <c r="R6869">
        <v>78.119799999999998</v>
      </c>
      <c r="S6869" t="s">
        <v>146</v>
      </c>
      <c r="T6869" t="s">
        <v>145</v>
      </c>
      <c r="U6869" t="s">
        <v>23</v>
      </c>
      <c r="V6869" t="s">
        <v>9</v>
      </c>
    </row>
    <row r="6870" spans="1:22">
      <c r="A6870" t="s">
        <v>12316</v>
      </c>
      <c r="B6870" s="2">
        <v>45432.751388888886</v>
      </c>
      <c r="C6870" s="2">
        <f t="shared" si="107"/>
        <v>45432</v>
      </c>
      <c r="D6870" t="s">
        <v>803</v>
      </c>
      <c r="E6870" t="s">
        <v>10568</v>
      </c>
      <c r="F6870" t="s">
        <v>136</v>
      </c>
      <c r="G6870" t="s">
        <v>115</v>
      </c>
      <c r="H6870" t="s">
        <v>71</v>
      </c>
      <c r="I6870">
        <v>4</v>
      </c>
      <c r="J6870">
        <v>2193.9499999999998</v>
      </c>
      <c r="K6870">
        <v>1518.55</v>
      </c>
      <c r="L6870">
        <v>8775.7999999999993</v>
      </c>
      <c r="M6870">
        <v>6074.2</v>
      </c>
      <c r="N6870" t="s">
        <v>12315</v>
      </c>
      <c r="O6870" t="s">
        <v>12314</v>
      </c>
      <c r="P6870" t="s">
        <v>37</v>
      </c>
      <c r="Q6870">
        <v>10.7905</v>
      </c>
      <c r="R6870">
        <v>78.704700000000003</v>
      </c>
      <c r="S6870" t="s">
        <v>302</v>
      </c>
      <c r="T6870" t="s">
        <v>301</v>
      </c>
      <c r="U6870" t="s">
        <v>10</v>
      </c>
      <c r="V6870" t="s">
        <v>9</v>
      </c>
    </row>
    <row r="6871" spans="1:22">
      <c r="A6871" t="s">
        <v>12313</v>
      </c>
      <c r="B6871" s="2">
        <v>45232.673611111109</v>
      </c>
      <c r="C6871" s="2">
        <f t="shared" si="107"/>
        <v>45229</v>
      </c>
      <c r="D6871" t="s">
        <v>798</v>
      </c>
      <c r="E6871" t="s">
        <v>797</v>
      </c>
      <c r="F6871" t="s">
        <v>201</v>
      </c>
      <c r="G6871" t="s">
        <v>91</v>
      </c>
      <c r="H6871" t="s">
        <v>52</v>
      </c>
      <c r="I6871">
        <v>1</v>
      </c>
      <c r="J6871">
        <v>1008.81</v>
      </c>
      <c r="K6871">
        <v>655.44</v>
      </c>
      <c r="L6871">
        <v>1008.81</v>
      </c>
      <c r="M6871">
        <v>655.44</v>
      </c>
      <c r="N6871" t="s">
        <v>12312</v>
      </c>
      <c r="O6871" t="s">
        <v>12311</v>
      </c>
      <c r="P6871" t="s">
        <v>121</v>
      </c>
      <c r="Q6871">
        <v>9.9252000000000002</v>
      </c>
      <c r="R6871">
        <v>78.119799999999998</v>
      </c>
      <c r="S6871" t="s">
        <v>906</v>
      </c>
      <c r="T6871" t="s">
        <v>905</v>
      </c>
      <c r="U6871" t="s">
        <v>23</v>
      </c>
      <c r="V6871" t="s">
        <v>45</v>
      </c>
    </row>
    <row r="6872" spans="1:22">
      <c r="A6872" t="s">
        <v>12310</v>
      </c>
      <c r="B6872" s="2">
        <v>45501.876388888886</v>
      </c>
      <c r="C6872" s="2">
        <f t="shared" si="107"/>
        <v>45495</v>
      </c>
      <c r="D6872" t="s">
        <v>793</v>
      </c>
      <c r="E6872" t="s">
        <v>8763</v>
      </c>
      <c r="F6872" t="s">
        <v>83</v>
      </c>
      <c r="G6872" t="s">
        <v>91</v>
      </c>
      <c r="H6872" t="s">
        <v>29</v>
      </c>
      <c r="I6872">
        <v>2</v>
      </c>
      <c r="J6872">
        <v>656.65</v>
      </c>
      <c r="K6872">
        <v>489.4</v>
      </c>
      <c r="L6872">
        <v>1313.3</v>
      </c>
      <c r="M6872">
        <v>978.8</v>
      </c>
      <c r="N6872" t="s">
        <v>12309</v>
      </c>
      <c r="O6872" t="s">
        <v>12308</v>
      </c>
      <c r="P6872" t="s">
        <v>26</v>
      </c>
      <c r="Q6872">
        <v>11.0168</v>
      </c>
      <c r="R6872">
        <v>76.955799999999996</v>
      </c>
      <c r="S6872" t="s">
        <v>784</v>
      </c>
      <c r="T6872" t="s">
        <v>783</v>
      </c>
      <c r="U6872" t="s">
        <v>23</v>
      </c>
      <c r="V6872" t="s">
        <v>9</v>
      </c>
    </row>
    <row r="6873" spans="1:22">
      <c r="A6873" t="s">
        <v>12307</v>
      </c>
      <c r="B6873" s="2">
        <v>45327.481249999997</v>
      </c>
      <c r="C6873" s="2">
        <f t="shared" si="107"/>
        <v>45327</v>
      </c>
      <c r="D6873" t="s">
        <v>788</v>
      </c>
      <c r="E6873" t="s">
        <v>12306</v>
      </c>
      <c r="F6873" t="s">
        <v>166</v>
      </c>
      <c r="G6873" t="s">
        <v>91</v>
      </c>
      <c r="H6873" t="s">
        <v>29</v>
      </c>
      <c r="I6873">
        <v>1</v>
      </c>
      <c r="J6873">
        <v>1445.5</v>
      </c>
      <c r="K6873">
        <v>1239.3699999999999</v>
      </c>
      <c r="L6873">
        <v>1445.5</v>
      </c>
      <c r="M6873">
        <v>1239.3699999999999</v>
      </c>
      <c r="N6873" t="s">
        <v>12305</v>
      </c>
      <c r="O6873" t="s">
        <v>12304</v>
      </c>
      <c r="P6873" t="s">
        <v>60</v>
      </c>
      <c r="Q6873">
        <v>8.7139000000000006</v>
      </c>
      <c r="R6873">
        <v>77.756699999999995</v>
      </c>
      <c r="S6873" t="s">
        <v>564</v>
      </c>
      <c r="T6873" t="s">
        <v>563</v>
      </c>
      <c r="U6873" t="s">
        <v>77</v>
      </c>
      <c r="V6873" t="s">
        <v>45</v>
      </c>
    </row>
    <row r="6874" spans="1:22">
      <c r="A6874" t="s">
        <v>12303</v>
      </c>
      <c r="B6874" s="2">
        <v>45232.847916666666</v>
      </c>
      <c r="C6874" s="2">
        <f t="shared" si="107"/>
        <v>45229</v>
      </c>
      <c r="D6874" t="s">
        <v>781</v>
      </c>
      <c r="E6874" t="s">
        <v>780</v>
      </c>
      <c r="F6874" t="s">
        <v>166</v>
      </c>
      <c r="G6874" t="s">
        <v>106</v>
      </c>
      <c r="H6874" t="s">
        <v>63</v>
      </c>
      <c r="I6874">
        <v>4</v>
      </c>
      <c r="J6874">
        <v>1190.6400000000001</v>
      </c>
      <c r="K6874">
        <v>994.59</v>
      </c>
      <c r="L6874">
        <v>4762.5600000000004</v>
      </c>
      <c r="M6874">
        <v>3978.36</v>
      </c>
      <c r="N6874" t="s">
        <v>12302</v>
      </c>
      <c r="O6874" t="s">
        <v>12301</v>
      </c>
      <c r="P6874" t="s">
        <v>13</v>
      </c>
      <c r="Q6874">
        <v>11.664300000000001</v>
      </c>
      <c r="R6874">
        <v>78.146000000000001</v>
      </c>
      <c r="S6874" t="s">
        <v>302</v>
      </c>
      <c r="T6874" t="s">
        <v>301</v>
      </c>
      <c r="U6874" t="s">
        <v>77</v>
      </c>
      <c r="V6874" t="s">
        <v>9</v>
      </c>
    </row>
    <row r="6875" spans="1:22">
      <c r="A6875" t="s">
        <v>12300</v>
      </c>
      <c r="B6875" s="2">
        <v>45389.847916666666</v>
      </c>
      <c r="C6875" s="2">
        <f t="shared" si="107"/>
        <v>45383</v>
      </c>
      <c r="D6875" t="s">
        <v>776</v>
      </c>
      <c r="E6875" t="s">
        <v>12299</v>
      </c>
      <c r="F6875" t="s">
        <v>73</v>
      </c>
      <c r="G6875" t="s">
        <v>106</v>
      </c>
      <c r="H6875" t="s">
        <v>52</v>
      </c>
      <c r="I6875">
        <v>4</v>
      </c>
      <c r="J6875">
        <v>2243.42</v>
      </c>
      <c r="K6875">
        <v>1692.11</v>
      </c>
      <c r="L6875">
        <v>8973.68</v>
      </c>
      <c r="M6875">
        <v>6768.44</v>
      </c>
      <c r="N6875" t="s">
        <v>12298</v>
      </c>
      <c r="O6875" t="s">
        <v>12297</v>
      </c>
      <c r="P6875" t="s">
        <v>121</v>
      </c>
      <c r="Q6875">
        <v>9.9252000000000002</v>
      </c>
      <c r="R6875">
        <v>78.119799999999998</v>
      </c>
      <c r="S6875" t="s">
        <v>103</v>
      </c>
      <c r="T6875" t="s">
        <v>102</v>
      </c>
      <c r="U6875" t="s">
        <v>23</v>
      </c>
      <c r="V6875" t="s">
        <v>45</v>
      </c>
    </row>
    <row r="6876" spans="1:22">
      <c r="A6876" t="s">
        <v>12296</v>
      </c>
      <c r="B6876" s="2">
        <v>45073.494444444441</v>
      </c>
      <c r="C6876" s="2">
        <f t="shared" si="107"/>
        <v>45068</v>
      </c>
      <c r="D6876" t="s">
        <v>771</v>
      </c>
      <c r="E6876" t="s">
        <v>3137</v>
      </c>
      <c r="F6876" t="s">
        <v>18</v>
      </c>
      <c r="G6876" t="s">
        <v>41</v>
      </c>
      <c r="H6876" t="s">
        <v>16</v>
      </c>
      <c r="I6876">
        <v>1</v>
      </c>
      <c r="J6876">
        <v>470.5</v>
      </c>
      <c r="K6876">
        <v>291.29000000000002</v>
      </c>
      <c r="L6876">
        <v>470.5</v>
      </c>
      <c r="M6876">
        <v>291.29000000000002</v>
      </c>
      <c r="N6876" t="s">
        <v>12295</v>
      </c>
      <c r="O6876" t="s">
        <v>12294</v>
      </c>
      <c r="P6876" t="s">
        <v>37</v>
      </c>
      <c r="Q6876">
        <v>10.7905</v>
      </c>
      <c r="R6876">
        <v>78.704700000000003</v>
      </c>
      <c r="S6876" t="s">
        <v>302</v>
      </c>
      <c r="T6876" t="s">
        <v>301</v>
      </c>
      <c r="U6876" t="s">
        <v>77</v>
      </c>
      <c r="V6876" t="s">
        <v>45</v>
      </c>
    </row>
    <row r="6877" spans="1:22">
      <c r="A6877" t="s">
        <v>12293</v>
      </c>
      <c r="B6877" s="2">
        <v>45202.667361111111</v>
      </c>
      <c r="C6877" s="2">
        <f t="shared" si="107"/>
        <v>45201</v>
      </c>
      <c r="D6877" t="s">
        <v>766</v>
      </c>
      <c r="E6877" t="s">
        <v>10542</v>
      </c>
      <c r="F6877" t="s">
        <v>136</v>
      </c>
      <c r="G6877" t="s">
        <v>41</v>
      </c>
      <c r="H6877" t="s">
        <v>40</v>
      </c>
      <c r="I6877">
        <v>2</v>
      </c>
      <c r="J6877">
        <v>2289.37</v>
      </c>
      <c r="K6877">
        <v>1796.09</v>
      </c>
      <c r="L6877">
        <v>4578.74</v>
      </c>
      <c r="M6877">
        <v>3592.18</v>
      </c>
      <c r="N6877" t="s">
        <v>12292</v>
      </c>
      <c r="O6877" t="s">
        <v>12291</v>
      </c>
      <c r="P6877" t="s">
        <v>13</v>
      </c>
      <c r="Q6877">
        <v>11.664300000000001</v>
      </c>
      <c r="R6877">
        <v>78.146000000000001</v>
      </c>
      <c r="S6877" t="s">
        <v>333</v>
      </c>
      <c r="T6877" t="s">
        <v>332</v>
      </c>
      <c r="U6877" t="s">
        <v>57</v>
      </c>
      <c r="V6877" t="s">
        <v>9</v>
      </c>
    </row>
    <row r="6878" spans="1:22">
      <c r="A6878" t="s">
        <v>12290</v>
      </c>
      <c r="B6878" s="2">
        <v>45360.460416666669</v>
      </c>
      <c r="C6878" s="2">
        <f t="shared" si="107"/>
        <v>45355</v>
      </c>
      <c r="D6878" t="s">
        <v>759</v>
      </c>
      <c r="E6878" t="s">
        <v>3129</v>
      </c>
      <c r="F6878" t="s">
        <v>73</v>
      </c>
      <c r="G6878" t="s">
        <v>30</v>
      </c>
      <c r="H6878" t="s">
        <v>71</v>
      </c>
      <c r="I6878">
        <v>1</v>
      </c>
      <c r="J6878">
        <v>697.14</v>
      </c>
      <c r="K6878">
        <v>595.45000000000005</v>
      </c>
      <c r="L6878">
        <v>697.14</v>
      </c>
      <c r="M6878">
        <v>595.45000000000005</v>
      </c>
      <c r="N6878" t="s">
        <v>12289</v>
      </c>
      <c r="O6878" t="s">
        <v>12288</v>
      </c>
      <c r="P6878" t="s">
        <v>60</v>
      </c>
      <c r="Q6878">
        <v>8.7139000000000006</v>
      </c>
      <c r="R6878">
        <v>77.756699999999995</v>
      </c>
      <c r="S6878" t="s">
        <v>226</v>
      </c>
      <c r="T6878" t="s">
        <v>225</v>
      </c>
      <c r="U6878" t="s">
        <v>46</v>
      </c>
      <c r="V6878" t="s">
        <v>45</v>
      </c>
    </row>
    <row r="6879" spans="1:22">
      <c r="A6879" t="s">
        <v>12287</v>
      </c>
      <c r="B6879" s="2">
        <v>45149.620833333334</v>
      </c>
      <c r="C6879" s="2">
        <f t="shared" si="107"/>
        <v>45145</v>
      </c>
      <c r="D6879" t="s">
        <v>754</v>
      </c>
      <c r="E6879" t="s">
        <v>10534</v>
      </c>
      <c r="F6879" t="s">
        <v>64</v>
      </c>
      <c r="G6879" t="s">
        <v>72</v>
      </c>
      <c r="H6879" t="s">
        <v>16</v>
      </c>
      <c r="I6879">
        <v>1</v>
      </c>
      <c r="J6879">
        <v>405.59</v>
      </c>
      <c r="K6879">
        <v>293.52999999999997</v>
      </c>
      <c r="L6879">
        <v>405.59</v>
      </c>
      <c r="M6879">
        <v>293.52999999999997</v>
      </c>
      <c r="N6879" t="s">
        <v>12286</v>
      </c>
      <c r="O6879" t="s">
        <v>12285</v>
      </c>
      <c r="P6879" t="s">
        <v>26</v>
      </c>
      <c r="Q6879">
        <v>11.0168</v>
      </c>
      <c r="R6879">
        <v>76.955799999999996</v>
      </c>
      <c r="S6879" t="s">
        <v>276</v>
      </c>
      <c r="T6879" t="s">
        <v>275</v>
      </c>
      <c r="U6879" t="s">
        <v>10</v>
      </c>
      <c r="V6879" t="s">
        <v>45</v>
      </c>
    </row>
    <row r="6880" spans="1:22">
      <c r="A6880" t="s">
        <v>12284</v>
      </c>
      <c r="B6880" s="2">
        <v>45321.862500000003</v>
      </c>
      <c r="C6880" s="2">
        <f t="shared" si="107"/>
        <v>45320</v>
      </c>
      <c r="D6880" t="s">
        <v>749</v>
      </c>
      <c r="E6880" t="s">
        <v>12283</v>
      </c>
      <c r="F6880" t="s">
        <v>201</v>
      </c>
      <c r="G6880" t="s">
        <v>17</v>
      </c>
      <c r="H6880" t="s">
        <v>52</v>
      </c>
      <c r="I6880">
        <v>1</v>
      </c>
      <c r="J6880">
        <v>2391.8000000000002</v>
      </c>
      <c r="K6880">
        <v>2064.09</v>
      </c>
      <c r="L6880">
        <v>2391.8000000000002</v>
      </c>
      <c r="M6880">
        <v>2064.09</v>
      </c>
      <c r="N6880" t="s">
        <v>12282</v>
      </c>
      <c r="O6880" t="s">
        <v>12281</v>
      </c>
      <c r="P6880" t="s">
        <v>68</v>
      </c>
      <c r="Q6880">
        <v>11.34</v>
      </c>
      <c r="R6880">
        <v>77.717200000000005</v>
      </c>
      <c r="S6880" t="s">
        <v>96</v>
      </c>
      <c r="T6880" t="s">
        <v>95</v>
      </c>
      <c r="U6880" t="s">
        <v>10</v>
      </c>
      <c r="V6880" t="s">
        <v>22</v>
      </c>
    </row>
    <row r="6881" spans="1:22">
      <c r="A6881" t="s">
        <v>12280</v>
      </c>
      <c r="B6881" s="2">
        <v>45083.62777777778</v>
      </c>
      <c r="C6881" s="2">
        <f t="shared" si="107"/>
        <v>45082</v>
      </c>
      <c r="D6881" t="s">
        <v>744</v>
      </c>
      <c r="E6881" t="s">
        <v>12279</v>
      </c>
      <c r="F6881" t="s">
        <v>166</v>
      </c>
      <c r="G6881" t="s">
        <v>30</v>
      </c>
      <c r="H6881" t="s">
        <v>71</v>
      </c>
      <c r="I6881">
        <v>1</v>
      </c>
      <c r="J6881">
        <v>1832.97</v>
      </c>
      <c r="K6881">
        <v>1439.14</v>
      </c>
      <c r="L6881">
        <v>1832.97</v>
      </c>
      <c r="M6881">
        <v>1439.14</v>
      </c>
      <c r="N6881" t="s">
        <v>12278</v>
      </c>
      <c r="O6881" t="s">
        <v>12277</v>
      </c>
      <c r="P6881" t="s">
        <v>60</v>
      </c>
      <c r="Q6881">
        <v>8.7139000000000006</v>
      </c>
      <c r="R6881">
        <v>77.756699999999995</v>
      </c>
      <c r="S6881" t="s">
        <v>319</v>
      </c>
      <c r="T6881" t="s">
        <v>318</v>
      </c>
      <c r="U6881" t="s">
        <v>57</v>
      </c>
      <c r="V6881" t="s">
        <v>45</v>
      </c>
    </row>
    <row r="6882" spans="1:22">
      <c r="A6882" t="s">
        <v>12276</v>
      </c>
      <c r="B6882" s="2">
        <v>45043.677777777775</v>
      </c>
      <c r="C6882" s="2">
        <f t="shared" si="107"/>
        <v>45040</v>
      </c>
      <c r="D6882" t="s">
        <v>739</v>
      </c>
      <c r="E6882" t="s">
        <v>5030</v>
      </c>
      <c r="F6882" t="s">
        <v>64</v>
      </c>
      <c r="G6882" t="s">
        <v>91</v>
      </c>
      <c r="H6882" t="s">
        <v>71</v>
      </c>
      <c r="I6882">
        <v>1</v>
      </c>
      <c r="J6882">
        <v>1167.57</v>
      </c>
      <c r="K6882">
        <v>875.62</v>
      </c>
      <c r="L6882">
        <v>1167.57</v>
      </c>
      <c r="M6882">
        <v>875.62</v>
      </c>
      <c r="N6882" t="s">
        <v>12275</v>
      </c>
      <c r="O6882" t="s">
        <v>12274</v>
      </c>
      <c r="P6882" t="s">
        <v>13</v>
      </c>
      <c r="Q6882">
        <v>11.664300000000001</v>
      </c>
      <c r="R6882">
        <v>78.146000000000001</v>
      </c>
      <c r="S6882" t="s">
        <v>396</v>
      </c>
      <c r="T6882" t="s">
        <v>395</v>
      </c>
      <c r="U6882" t="s">
        <v>57</v>
      </c>
      <c r="V6882" t="s">
        <v>22</v>
      </c>
    </row>
    <row r="6883" spans="1:22">
      <c r="A6883" t="s">
        <v>12273</v>
      </c>
      <c r="B6883" s="2">
        <v>44991.440972222219</v>
      </c>
      <c r="C6883" s="2">
        <f t="shared" si="107"/>
        <v>44991</v>
      </c>
      <c r="D6883" t="s">
        <v>732</v>
      </c>
      <c r="E6883" t="s">
        <v>12272</v>
      </c>
      <c r="F6883" t="s">
        <v>64</v>
      </c>
      <c r="G6883" t="s">
        <v>17</v>
      </c>
      <c r="H6883" t="s">
        <v>29</v>
      </c>
      <c r="I6883">
        <v>3</v>
      </c>
      <c r="J6883">
        <v>1345.05</v>
      </c>
      <c r="K6883">
        <v>944.51</v>
      </c>
      <c r="L6883">
        <v>4035.15</v>
      </c>
      <c r="M6883">
        <v>2833.53</v>
      </c>
      <c r="N6883" t="s">
        <v>12271</v>
      </c>
      <c r="O6883" t="s">
        <v>12270</v>
      </c>
      <c r="P6883" t="s">
        <v>49</v>
      </c>
      <c r="Q6883">
        <v>12.916499999999999</v>
      </c>
      <c r="R6883">
        <v>79.132499999999993</v>
      </c>
      <c r="S6883" t="s">
        <v>628</v>
      </c>
      <c r="T6883" t="s">
        <v>627</v>
      </c>
      <c r="U6883" t="s">
        <v>77</v>
      </c>
      <c r="V6883" t="s">
        <v>45</v>
      </c>
    </row>
    <row r="6884" spans="1:22">
      <c r="A6884" t="s">
        <v>12269</v>
      </c>
      <c r="B6884" s="2">
        <v>45248.802777777775</v>
      </c>
      <c r="C6884" s="2">
        <f t="shared" si="107"/>
        <v>45243</v>
      </c>
      <c r="D6884" t="s">
        <v>727</v>
      </c>
      <c r="E6884" t="s">
        <v>12268</v>
      </c>
      <c r="F6884" t="s">
        <v>136</v>
      </c>
      <c r="G6884" t="s">
        <v>30</v>
      </c>
      <c r="H6884" t="s">
        <v>16</v>
      </c>
      <c r="I6884">
        <v>2</v>
      </c>
      <c r="J6884">
        <v>365.09</v>
      </c>
      <c r="K6884">
        <v>237.62</v>
      </c>
      <c r="L6884">
        <v>730.18</v>
      </c>
      <c r="M6884">
        <v>475.24</v>
      </c>
      <c r="N6884" t="s">
        <v>12267</v>
      </c>
      <c r="O6884" t="s">
        <v>12266</v>
      </c>
      <c r="P6884" t="s">
        <v>26</v>
      </c>
      <c r="Q6884">
        <v>11.0168</v>
      </c>
      <c r="R6884">
        <v>76.955799999999996</v>
      </c>
      <c r="S6884" t="s">
        <v>276</v>
      </c>
      <c r="T6884" t="s">
        <v>275</v>
      </c>
      <c r="U6884" t="s">
        <v>23</v>
      </c>
      <c r="V6884" t="s">
        <v>45</v>
      </c>
    </row>
    <row r="6885" spans="1:22">
      <c r="A6885" t="s">
        <v>12265</v>
      </c>
      <c r="B6885" s="2">
        <v>44989.517361111109</v>
      </c>
      <c r="C6885" s="2">
        <f t="shared" si="107"/>
        <v>44984</v>
      </c>
      <c r="D6885" t="s">
        <v>722</v>
      </c>
      <c r="E6885" t="s">
        <v>12264</v>
      </c>
      <c r="F6885" t="s">
        <v>136</v>
      </c>
      <c r="G6885" t="s">
        <v>41</v>
      </c>
      <c r="H6885" t="s">
        <v>40</v>
      </c>
      <c r="I6885">
        <v>2</v>
      </c>
      <c r="J6885">
        <v>504.51</v>
      </c>
      <c r="K6885">
        <v>366.27</v>
      </c>
      <c r="L6885">
        <v>1009.02</v>
      </c>
      <c r="M6885">
        <v>732.54</v>
      </c>
      <c r="N6885" t="s">
        <v>12263</v>
      </c>
      <c r="O6885" t="s">
        <v>12262</v>
      </c>
      <c r="P6885" t="s">
        <v>13</v>
      </c>
      <c r="Q6885">
        <v>11.664300000000001</v>
      </c>
      <c r="R6885">
        <v>78.146000000000001</v>
      </c>
      <c r="S6885" t="s">
        <v>413</v>
      </c>
      <c r="T6885" t="s">
        <v>412</v>
      </c>
      <c r="U6885" t="s">
        <v>23</v>
      </c>
      <c r="V6885" t="s">
        <v>45</v>
      </c>
    </row>
    <row r="6886" spans="1:22">
      <c r="A6886" t="s">
        <v>12261</v>
      </c>
      <c r="B6886" s="2">
        <v>45428.447222222225</v>
      </c>
      <c r="C6886" s="2">
        <f t="shared" si="107"/>
        <v>45425</v>
      </c>
      <c r="D6886" t="s">
        <v>717</v>
      </c>
      <c r="E6886" t="s">
        <v>5016</v>
      </c>
      <c r="F6886" t="s">
        <v>31</v>
      </c>
      <c r="G6886" t="s">
        <v>115</v>
      </c>
      <c r="H6886" t="s">
        <v>63</v>
      </c>
      <c r="I6886">
        <v>1</v>
      </c>
      <c r="J6886">
        <v>562.98</v>
      </c>
      <c r="K6886">
        <v>367.91</v>
      </c>
      <c r="L6886">
        <v>562.98</v>
      </c>
      <c r="M6886">
        <v>367.91</v>
      </c>
      <c r="N6886" t="s">
        <v>12260</v>
      </c>
      <c r="O6886" t="s">
        <v>12259</v>
      </c>
      <c r="P6886" t="s">
        <v>112</v>
      </c>
      <c r="Q6886">
        <v>13.082700000000001</v>
      </c>
      <c r="R6886">
        <v>80.270700000000005</v>
      </c>
      <c r="S6886" t="s">
        <v>12</v>
      </c>
      <c r="T6886" t="s">
        <v>11</v>
      </c>
      <c r="U6886" t="s">
        <v>46</v>
      </c>
      <c r="V6886" t="s">
        <v>9</v>
      </c>
    </row>
    <row r="6887" spans="1:22">
      <c r="A6887" t="s">
        <v>12258</v>
      </c>
      <c r="B6887" s="2">
        <v>45223.537499999999</v>
      </c>
      <c r="C6887" s="2">
        <f t="shared" si="107"/>
        <v>45222</v>
      </c>
      <c r="D6887" t="s">
        <v>712</v>
      </c>
      <c r="E6887" t="s">
        <v>6898</v>
      </c>
      <c r="F6887" t="s">
        <v>166</v>
      </c>
      <c r="G6887" t="s">
        <v>41</v>
      </c>
      <c r="H6887" t="s">
        <v>63</v>
      </c>
      <c r="I6887">
        <v>4</v>
      </c>
      <c r="J6887">
        <v>1573.73</v>
      </c>
      <c r="K6887">
        <v>1229.51</v>
      </c>
      <c r="L6887">
        <v>6294.92</v>
      </c>
      <c r="M6887">
        <v>4918.04</v>
      </c>
      <c r="N6887" t="s">
        <v>12257</v>
      </c>
      <c r="O6887" t="s">
        <v>12256</v>
      </c>
      <c r="P6887" t="s">
        <v>37</v>
      </c>
      <c r="Q6887">
        <v>10.7905</v>
      </c>
      <c r="R6887">
        <v>78.704700000000003</v>
      </c>
      <c r="S6887" t="s">
        <v>1238</v>
      </c>
      <c r="T6887" t="s">
        <v>1237</v>
      </c>
      <c r="U6887" t="s">
        <v>77</v>
      </c>
      <c r="V6887" t="s">
        <v>9</v>
      </c>
    </row>
    <row r="6888" spans="1:22">
      <c r="A6888" t="s">
        <v>12255</v>
      </c>
      <c r="B6888" s="2">
        <v>44969.769444444442</v>
      </c>
      <c r="C6888" s="2">
        <f t="shared" si="107"/>
        <v>44963</v>
      </c>
      <c r="D6888" t="s">
        <v>707</v>
      </c>
      <c r="E6888" t="s">
        <v>12254</v>
      </c>
      <c r="F6888" t="s">
        <v>18</v>
      </c>
      <c r="G6888" t="s">
        <v>30</v>
      </c>
      <c r="H6888" t="s">
        <v>63</v>
      </c>
      <c r="I6888">
        <v>1</v>
      </c>
      <c r="J6888">
        <v>1045.8699999999999</v>
      </c>
      <c r="K6888">
        <v>890.65</v>
      </c>
      <c r="L6888">
        <v>1045.8699999999999</v>
      </c>
      <c r="M6888">
        <v>890.65</v>
      </c>
      <c r="N6888" t="s">
        <v>12253</v>
      </c>
      <c r="O6888" t="s">
        <v>12252</v>
      </c>
      <c r="P6888" t="s">
        <v>26</v>
      </c>
      <c r="Q6888">
        <v>11.0168</v>
      </c>
      <c r="R6888">
        <v>76.955799999999996</v>
      </c>
      <c r="S6888" t="s">
        <v>326</v>
      </c>
      <c r="T6888" t="s">
        <v>325</v>
      </c>
      <c r="U6888" t="s">
        <v>10</v>
      </c>
      <c r="V6888" t="s">
        <v>9</v>
      </c>
    </row>
    <row r="6889" spans="1:22">
      <c r="A6889" t="s">
        <v>12251</v>
      </c>
      <c r="B6889" s="2">
        <v>45184.64166666667</v>
      </c>
      <c r="C6889" s="2">
        <f t="shared" si="107"/>
        <v>45180</v>
      </c>
      <c r="D6889" t="s">
        <v>702</v>
      </c>
      <c r="E6889" t="s">
        <v>6890</v>
      </c>
      <c r="F6889" t="s">
        <v>166</v>
      </c>
      <c r="G6889" t="s">
        <v>17</v>
      </c>
      <c r="H6889" t="s">
        <v>52</v>
      </c>
      <c r="I6889">
        <v>1</v>
      </c>
      <c r="J6889">
        <v>201.37</v>
      </c>
      <c r="K6889">
        <v>179.04</v>
      </c>
      <c r="L6889">
        <v>201.37</v>
      </c>
      <c r="M6889">
        <v>179.04</v>
      </c>
      <c r="N6889" t="s">
        <v>12250</v>
      </c>
      <c r="O6889" t="s">
        <v>12249</v>
      </c>
      <c r="P6889" t="s">
        <v>37</v>
      </c>
      <c r="Q6889">
        <v>10.7905</v>
      </c>
      <c r="R6889">
        <v>78.704700000000003</v>
      </c>
      <c r="S6889" t="s">
        <v>302</v>
      </c>
      <c r="T6889" t="s">
        <v>301</v>
      </c>
      <c r="U6889" t="s">
        <v>77</v>
      </c>
      <c r="V6889" t="s">
        <v>45</v>
      </c>
    </row>
    <row r="6890" spans="1:22">
      <c r="A6890" t="s">
        <v>12248</v>
      </c>
      <c r="B6890" s="2">
        <v>45213.416666666664</v>
      </c>
      <c r="C6890" s="2">
        <f t="shared" si="107"/>
        <v>45208</v>
      </c>
      <c r="D6890" t="s">
        <v>697</v>
      </c>
      <c r="E6890" t="s">
        <v>696</v>
      </c>
      <c r="F6890" t="s">
        <v>166</v>
      </c>
      <c r="G6890" t="s">
        <v>106</v>
      </c>
      <c r="H6890" t="s">
        <v>40</v>
      </c>
      <c r="I6890">
        <v>1</v>
      </c>
      <c r="J6890">
        <v>232.06</v>
      </c>
      <c r="K6890">
        <v>165.31</v>
      </c>
      <c r="L6890">
        <v>232.06</v>
      </c>
      <c r="M6890">
        <v>165.31</v>
      </c>
      <c r="N6890" t="s">
        <v>12247</v>
      </c>
      <c r="O6890" t="s">
        <v>12246</v>
      </c>
      <c r="P6890" t="s">
        <v>13</v>
      </c>
      <c r="Q6890">
        <v>11.664300000000001</v>
      </c>
      <c r="R6890">
        <v>78.146000000000001</v>
      </c>
      <c r="S6890" t="s">
        <v>146</v>
      </c>
      <c r="T6890" t="s">
        <v>145</v>
      </c>
      <c r="U6890" t="s">
        <v>46</v>
      </c>
      <c r="V6890" t="s">
        <v>45</v>
      </c>
    </row>
    <row r="6891" spans="1:22">
      <c r="A6891" t="s">
        <v>12245</v>
      </c>
      <c r="B6891" s="2">
        <v>44967.444444444445</v>
      </c>
      <c r="C6891" s="2">
        <f t="shared" si="107"/>
        <v>44963</v>
      </c>
      <c r="D6891" t="s">
        <v>692</v>
      </c>
      <c r="E6891" t="s">
        <v>6882</v>
      </c>
      <c r="F6891" t="s">
        <v>18</v>
      </c>
      <c r="G6891" t="s">
        <v>115</v>
      </c>
      <c r="H6891" t="s">
        <v>16</v>
      </c>
      <c r="I6891">
        <v>1</v>
      </c>
      <c r="J6891">
        <v>1408.91</v>
      </c>
      <c r="K6891">
        <v>881.07</v>
      </c>
      <c r="L6891">
        <v>1408.91</v>
      </c>
      <c r="M6891">
        <v>881.07</v>
      </c>
      <c r="N6891" t="s">
        <v>12244</v>
      </c>
      <c r="O6891" t="s">
        <v>12243</v>
      </c>
      <c r="P6891" t="s">
        <v>60</v>
      </c>
      <c r="Q6891">
        <v>8.7139000000000006</v>
      </c>
      <c r="R6891">
        <v>77.756699999999995</v>
      </c>
      <c r="S6891" t="s">
        <v>276</v>
      </c>
      <c r="T6891" t="s">
        <v>275</v>
      </c>
      <c r="U6891" t="s">
        <v>46</v>
      </c>
      <c r="V6891" t="s">
        <v>9</v>
      </c>
    </row>
    <row r="6892" spans="1:22">
      <c r="A6892" t="s">
        <v>12242</v>
      </c>
      <c r="B6892" s="2">
        <v>44932.76666666667</v>
      </c>
      <c r="C6892" s="2">
        <f t="shared" si="107"/>
        <v>44928</v>
      </c>
      <c r="D6892" t="s">
        <v>687</v>
      </c>
      <c r="E6892" t="s">
        <v>6878</v>
      </c>
      <c r="F6892" t="s">
        <v>73</v>
      </c>
      <c r="G6892" t="s">
        <v>115</v>
      </c>
      <c r="H6892" t="s">
        <v>71</v>
      </c>
      <c r="I6892">
        <v>1</v>
      </c>
      <c r="J6892">
        <v>2128.41</v>
      </c>
      <c r="K6892">
        <v>1840.46</v>
      </c>
      <c r="L6892">
        <v>2128.41</v>
      </c>
      <c r="M6892">
        <v>1840.46</v>
      </c>
      <c r="N6892" t="s">
        <v>12241</v>
      </c>
      <c r="O6892" t="s">
        <v>12240</v>
      </c>
      <c r="P6892" t="s">
        <v>13</v>
      </c>
      <c r="Q6892">
        <v>11.664300000000001</v>
      </c>
      <c r="R6892">
        <v>78.146000000000001</v>
      </c>
      <c r="S6892" t="s">
        <v>319</v>
      </c>
      <c r="T6892" t="s">
        <v>318</v>
      </c>
      <c r="U6892" t="s">
        <v>77</v>
      </c>
      <c r="V6892" t="s">
        <v>9</v>
      </c>
    </row>
    <row r="6893" spans="1:22">
      <c r="A6893" t="s">
        <v>12239</v>
      </c>
      <c r="B6893" s="2">
        <v>45437.814583333333</v>
      </c>
      <c r="C6893" s="2">
        <f t="shared" si="107"/>
        <v>45432</v>
      </c>
      <c r="D6893" t="s">
        <v>682</v>
      </c>
      <c r="E6893" t="s">
        <v>12238</v>
      </c>
      <c r="F6893" t="s">
        <v>64</v>
      </c>
      <c r="G6893" t="s">
        <v>30</v>
      </c>
      <c r="H6893" t="s">
        <v>40</v>
      </c>
      <c r="I6893">
        <v>1</v>
      </c>
      <c r="J6893">
        <v>602.16</v>
      </c>
      <c r="K6893">
        <v>497.92</v>
      </c>
      <c r="L6893">
        <v>602.16</v>
      </c>
      <c r="M6893">
        <v>497.92</v>
      </c>
      <c r="N6893" t="s">
        <v>12237</v>
      </c>
      <c r="O6893" t="s">
        <v>12236</v>
      </c>
      <c r="P6893" t="s">
        <v>49</v>
      </c>
      <c r="Q6893">
        <v>12.916499999999999</v>
      </c>
      <c r="R6893">
        <v>79.132499999999993</v>
      </c>
      <c r="S6893" t="s">
        <v>250</v>
      </c>
      <c r="T6893" t="s">
        <v>249</v>
      </c>
      <c r="U6893" t="s">
        <v>10</v>
      </c>
      <c r="V6893" t="s">
        <v>9</v>
      </c>
    </row>
    <row r="6894" spans="1:22">
      <c r="A6894" t="s">
        <v>12235</v>
      </c>
      <c r="B6894" s="2">
        <v>45252.456944444442</v>
      </c>
      <c r="C6894" s="2">
        <f t="shared" si="107"/>
        <v>45250</v>
      </c>
      <c r="D6894" t="s">
        <v>677</v>
      </c>
      <c r="E6894" t="s">
        <v>12234</v>
      </c>
      <c r="F6894" t="s">
        <v>201</v>
      </c>
      <c r="G6894" t="s">
        <v>53</v>
      </c>
      <c r="H6894" t="s">
        <v>71</v>
      </c>
      <c r="I6894">
        <v>2</v>
      </c>
      <c r="J6894">
        <v>231.93</v>
      </c>
      <c r="K6894">
        <v>182.39</v>
      </c>
      <c r="L6894">
        <v>463.86</v>
      </c>
      <c r="M6894">
        <v>364.78</v>
      </c>
      <c r="N6894" t="s">
        <v>12233</v>
      </c>
      <c r="O6894" t="s">
        <v>12232</v>
      </c>
      <c r="P6894" t="s">
        <v>49</v>
      </c>
      <c r="Q6894">
        <v>12.916499999999999</v>
      </c>
      <c r="R6894">
        <v>79.132499999999993</v>
      </c>
      <c r="S6894" t="s">
        <v>133</v>
      </c>
      <c r="T6894" t="s">
        <v>132</v>
      </c>
      <c r="U6894" t="s">
        <v>46</v>
      </c>
      <c r="V6894" t="s">
        <v>9</v>
      </c>
    </row>
    <row r="6895" spans="1:22">
      <c r="A6895" t="s">
        <v>12231</v>
      </c>
      <c r="B6895" s="2">
        <v>45351.475694444445</v>
      </c>
      <c r="C6895" s="2">
        <f t="shared" si="107"/>
        <v>45348</v>
      </c>
      <c r="D6895" t="s">
        <v>672</v>
      </c>
      <c r="E6895" t="s">
        <v>6866</v>
      </c>
      <c r="F6895" t="s">
        <v>64</v>
      </c>
      <c r="G6895" t="s">
        <v>30</v>
      </c>
      <c r="H6895" t="s">
        <v>29</v>
      </c>
      <c r="I6895">
        <v>3</v>
      </c>
      <c r="J6895">
        <v>1873.64</v>
      </c>
      <c r="K6895">
        <v>1280.0899999999999</v>
      </c>
      <c r="L6895">
        <v>5620.92</v>
      </c>
      <c r="M6895">
        <v>3840.27</v>
      </c>
      <c r="N6895" t="s">
        <v>12230</v>
      </c>
      <c r="O6895" t="s">
        <v>12229</v>
      </c>
      <c r="P6895" t="s">
        <v>26</v>
      </c>
      <c r="Q6895">
        <v>11.0168</v>
      </c>
      <c r="R6895">
        <v>76.955799999999996</v>
      </c>
      <c r="S6895" t="s">
        <v>36</v>
      </c>
      <c r="T6895" t="s">
        <v>35</v>
      </c>
      <c r="U6895" t="s">
        <v>46</v>
      </c>
      <c r="V6895" t="s">
        <v>9</v>
      </c>
    </row>
    <row r="6896" spans="1:22">
      <c r="A6896" t="s">
        <v>12228</v>
      </c>
      <c r="B6896" s="2">
        <v>45570.503472222219</v>
      </c>
      <c r="C6896" s="2">
        <f t="shared" si="107"/>
        <v>45565</v>
      </c>
      <c r="D6896" t="s">
        <v>667</v>
      </c>
      <c r="E6896" t="s">
        <v>12227</v>
      </c>
      <c r="F6896" t="s">
        <v>73</v>
      </c>
      <c r="G6896" t="s">
        <v>91</v>
      </c>
      <c r="H6896" t="s">
        <v>16</v>
      </c>
      <c r="I6896">
        <v>2</v>
      </c>
      <c r="J6896">
        <v>884.16</v>
      </c>
      <c r="K6896">
        <v>779.9</v>
      </c>
      <c r="L6896">
        <v>1768.32</v>
      </c>
      <c r="M6896">
        <v>1559.8</v>
      </c>
      <c r="N6896" t="s">
        <v>12226</v>
      </c>
      <c r="O6896" t="s">
        <v>12225</v>
      </c>
      <c r="P6896" t="s">
        <v>60</v>
      </c>
      <c r="Q6896">
        <v>8.7139000000000006</v>
      </c>
      <c r="R6896">
        <v>77.756699999999995</v>
      </c>
      <c r="S6896" t="s">
        <v>530</v>
      </c>
      <c r="T6896" t="s">
        <v>529</v>
      </c>
      <c r="U6896" t="s">
        <v>23</v>
      </c>
      <c r="V6896" t="s">
        <v>45</v>
      </c>
    </row>
    <row r="6897" spans="1:22">
      <c r="A6897" t="s">
        <v>12224</v>
      </c>
      <c r="B6897" s="2">
        <v>45550.806250000001</v>
      </c>
      <c r="C6897" s="2">
        <f t="shared" si="107"/>
        <v>45544</v>
      </c>
      <c r="D6897" t="s">
        <v>662</v>
      </c>
      <c r="E6897" t="s">
        <v>12223</v>
      </c>
      <c r="F6897" t="s">
        <v>166</v>
      </c>
      <c r="G6897" t="s">
        <v>30</v>
      </c>
      <c r="H6897" t="s">
        <v>71</v>
      </c>
      <c r="I6897">
        <v>1</v>
      </c>
      <c r="J6897">
        <v>1355.02</v>
      </c>
      <c r="K6897">
        <v>830.79</v>
      </c>
      <c r="L6897">
        <v>1355.02</v>
      </c>
      <c r="M6897">
        <v>830.79</v>
      </c>
      <c r="N6897" t="s">
        <v>12222</v>
      </c>
      <c r="O6897" t="s">
        <v>12221</v>
      </c>
      <c r="P6897" t="s">
        <v>26</v>
      </c>
      <c r="Q6897">
        <v>11.0168</v>
      </c>
      <c r="R6897">
        <v>76.955799999999996</v>
      </c>
      <c r="S6897" t="s">
        <v>564</v>
      </c>
      <c r="T6897" t="s">
        <v>563</v>
      </c>
      <c r="U6897" t="s">
        <v>77</v>
      </c>
      <c r="V6897" t="s">
        <v>22</v>
      </c>
    </row>
    <row r="6898" spans="1:22">
      <c r="A6898" t="s">
        <v>12220</v>
      </c>
      <c r="B6898" s="2">
        <v>45062.811111111114</v>
      </c>
      <c r="C6898" s="2">
        <f t="shared" si="107"/>
        <v>45061</v>
      </c>
      <c r="D6898" t="s">
        <v>657</v>
      </c>
      <c r="E6898" t="s">
        <v>12219</v>
      </c>
      <c r="F6898" t="s">
        <v>166</v>
      </c>
      <c r="G6898" t="s">
        <v>30</v>
      </c>
      <c r="H6898" t="s">
        <v>71</v>
      </c>
      <c r="I6898">
        <v>3</v>
      </c>
      <c r="J6898">
        <v>1355.29</v>
      </c>
      <c r="K6898">
        <v>1135.04</v>
      </c>
      <c r="L6898">
        <v>4065.87</v>
      </c>
      <c r="M6898">
        <v>3405.12</v>
      </c>
      <c r="N6898" t="s">
        <v>12218</v>
      </c>
      <c r="O6898" t="s">
        <v>12217</v>
      </c>
      <c r="P6898" t="s">
        <v>26</v>
      </c>
      <c r="Q6898">
        <v>11.0168</v>
      </c>
      <c r="R6898">
        <v>76.955799999999996</v>
      </c>
      <c r="S6898" t="s">
        <v>486</v>
      </c>
      <c r="T6898" t="s">
        <v>485</v>
      </c>
      <c r="U6898" t="s">
        <v>10</v>
      </c>
      <c r="V6898" t="s">
        <v>9</v>
      </c>
    </row>
    <row r="6899" spans="1:22">
      <c r="A6899" t="s">
        <v>12216</v>
      </c>
      <c r="B6899" s="2">
        <v>44943.759722222225</v>
      </c>
      <c r="C6899" s="2">
        <f t="shared" si="107"/>
        <v>44942</v>
      </c>
      <c r="D6899" t="s">
        <v>652</v>
      </c>
      <c r="E6899" t="s">
        <v>6851</v>
      </c>
      <c r="F6899" t="s">
        <v>64</v>
      </c>
      <c r="G6899" t="s">
        <v>72</v>
      </c>
      <c r="H6899" t="s">
        <v>16</v>
      </c>
      <c r="I6899">
        <v>1</v>
      </c>
      <c r="J6899">
        <v>2334.89</v>
      </c>
      <c r="K6899">
        <v>1837.52</v>
      </c>
      <c r="L6899">
        <v>2334.89</v>
      </c>
      <c r="M6899">
        <v>1837.52</v>
      </c>
      <c r="N6899" t="s">
        <v>12215</v>
      </c>
      <c r="O6899" t="s">
        <v>12214</v>
      </c>
      <c r="P6899" t="s">
        <v>37</v>
      </c>
      <c r="Q6899">
        <v>10.7905</v>
      </c>
      <c r="R6899">
        <v>78.704700000000003</v>
      </c>
      <c r="S6899" t="s">
        <v>59</v>
      </c>
      <c r="T6899" t="s">
        <v>58</v>
      </c>
      <c r="U6899" t="s">
        <v>46</v>
      </c>
      <c r="V6899" t="s">
        <v>45</v>
      </c>
    </row>
    <row r="6900" spans="1:22">
      <c r="A6900" t="s">
        <v>12213</v>
      </c>
      <c r="B6900" s="2">
        <v>45254.522916666669</v>
      </c>
      <c r="C6900" s="2">
        <f t="shared" si="107"/>
        <v>45250</v>
      </c>
      <c r="D6900" t="s">
        <v>647</v>
      </c>
      <c r="E6900" t="s">
        <v>10458</v>
      </c>
      <c r="F6900" t="s">
        <v>73</v>
      </c>
      <c r="G6900" t="s">
        <v>17</v>
      </c>
      <c r="H6900" t="s">
        <v>16</v>
      </c>
      <c r="I6900">
        <v>2</v>
      </c>
      <c r="J6900">
        <v>574.66999999999996</v>
      </c>
      <c r="K6900">
        <v>379.98</v>
      </c>
      <c r="L6900">
        <v>1149.3399999999999</v>
      </c>
      <c r="M6900">
        <v>759.96</v>
      </c>
      <c r="N6900" t="s">
        <v>12212</v>
      </c>
      <c r="O6900" t="s">
        <v>12211</v>
      </c>
      <c r="P6900" t="s">
        <v>112</v>
      </c>
      <c r="Q6900">
        <v>13.082700000000001</v>
      </c>
      <c r="R6900">
        <v>80.270700000000005</v>
      </c>
      <c r="S6900" t="s">
        <v>257</v>
      </c>
      <c r="T6900" t="s">
        <v>256</v>
      </c>
      <c r="U6900" t="s">
        <v>77</v>
      </c>
      <c r="V6900" t="s">
        <v>9</v>
      </c>
    </row>
    <row r="6901" spans="1:22">
      <c r="A6901" t="s">
        <v>12210</v>
      </c>
      <c r="B6901" s="2">
        <v>45289.609722222223</v>
      </c>
      <c r="C6901" s="2">
        <f t="shared" si="107"/>
        <v>45285</v>
      </c>
      <c r="D6901" t="s">
        <v>642</v>
      </c>
      <c r="E6901" t="s">
        <v>8665</v>
      </c>
      <c r="F6901" t="s">
        <v>83</v>
      </c>
      <c r="G6901" t="s">
        <v>17</v>
      </c>
      <c r="H6901" t="s">
        <v>52</v>
      </c>
      <c r="I6901">
        <v>2</v>
      </c>
      <c r="J6901">
        <v>1357.77</v>
      </c>
      <c r="K6901">
        <v>922.07</v>
      </c>
      <c r="L6901">
        <v>2715.54</v>
      </c>
      <c r="M6901">
        <v>1844.14</v>
      </c>
      <c r="N6901" t="s">
        <v>12209</v>
      </c>
      <c r="O6901" t="s">
        <v>12208</v>
      </c>
      <c r="P6901" t="s">
        <v>49</v>
      </c>
      <c r="Q6901">
        <v>12.916499999999999</v>
      </c>
      <c r="R6901">
        <v>79.132499999999993</v>
      </c>
      <c r="S6901" t="s">
        <v>243</v>
      </c>
      <c r="T6901" t="s">
        <v>242</v>
      </c>
      <c r="U6901" t="s">
        <v>10</v>
      </c>
      <c r="V6901" t="s">
        <v>212</v>
      </c>
    </row>
    <row r="6902" spans="1:22">
      <c r="A6902" t="s">
        <v>12207</v>
      </c>
      <c r="B6902" s="2">
        <v>44946.850694444445</v>
      </c>
      <c r="C6902" s="2">
        <f t="shared" si="107"/>
        <v>44942</v>
      </c>
      <c r="D6902" t="s">
        <v>637</v>
      </c>
      <c r="E6902" t="s">
        <v>4962</v>
      </c>
      <c r="F6902" t="s">
        <v>201</v>
      </c>
      <c r="G6902" t="s">
        <v>106</v>
      </c>
      <c r="H6902" t="s">
        <v>63</v>
      </c>
      <c r="I6902">
        <v>2</v>
      </c>
      <c r="J6902">
        <v>1705.89</v>
      </c>
      <c r="K6902">
        <v>1226.71</v>
      </c>
      <c r="L6902">
        <v>3411.78</v>
      </c>
      <c r="M6902">
        <v>2453.42</v>
      </c>
      <c r="N6902" t="s">
        <v>12206</v>
      </c>
      <c r="O6902" t="s">
        <v>12205</v>
      </c>
      <c r="P6902" t="s">
        <v>13</v>
      </c>
      <c r="Q6902">
        <v>11.664300000000001</v>
      </c>
      <c r="R6902">
        <v>78.146000000000001</v>
      </c>
      <c r="S6902" t="s">
        <v>120</v>
      </c>
      <c r="T6902" t="s">
        <v>119</v>
      </c>
      <c r="U6902" t="s">
        <v>77</v>
      </c>
      <c r="V6902" t="s">
        <v>22</v>
      </c>
    </row>
    <row r="6903" spans="1:22">
      <c r="A6903" t="s">
        <v>12204</v>
      </c>
      <c r="B6903" s="2">
        <v>45106.74722222222</v>
      </c>
      <c r="C6903" s="2">
        <f t="shared" si="107"/>
        <v>45103</v>
      </c>
      <c r="D6903" t="s">
        <v>632</v>
      </c>
      <c r="E6903" t="s">
        <v>12203</v>
      </c>
      <c r="F6903" t="s">
        <v>201</v>
      </c>
      <c r="G6903" t="s">
        <v>17</v>
      </c>
      <c r="H6903" t="s">
        <v>63</v>
      </c>
      <c r="I6903">
        <v>1</v>
      </c>
      <c r="J6903">
        <v>935.77</v>
      </c>
      <c r="K6903">
        <v>820.12</v>
      </c>
      <c r="L6903">
        <v>935.77</v>
      </c>
      <c r="M6903">
        <v>820.12</v>
      </c>
      <c r="N6903" t="s">
        <v>12202</v>
      </c>
      <c r="O6903" t="s">
        <v>12201</v>
      </c>
      <c r="P6903" t="s">
        <v>49</v>
      </c>
      <c r="Q6903">
        <v>12.916499999999999</v>
      </c>
      <c r="R6903">
        <v>79.132499999999993</v>
      </c>
      <c r="S6903" t="s">
        <v>784</v>
      </c>
      <c r="T6903" t="s">
        <v>783</v>
      </c>
      <c r="U6903" t="s">
        <v>23</v>
      </c>
      <c r="V6903" t="s">
        <v>22</v>
      </c>
    </row>
    <row r="6904" spans="1:22">
      <c r="A6904" t="s">
        <v>12200</v>
      </c>
      <c r="B6904" s="2">
        <v>44971.513888888891</v>
      </c>
      <c r="C6904" s="2">
        <f t="shared" si="107"/>
        <v>44970</v>
      </c>
      <c r="D6904" t="s">
        <v>625</v>
      </c>
      <c r="E6904" t="s">
        <v>12199</v>
      </c>
      <c r="F6904" t="s">
        <v>83</v>
      </c>
      <c r="G6904" t="s">
        <v>115</v>
      </c>
      <c r="H6904" t="s">
        <v>29</v>
      </c>
      <c r="I6904">
        <v>2</v>
      </c>
      <c r="J6904">
        <v>2110.19</v>
      </c>
      <c r="K6904">
        <v>1591.81</v>
      </c>
      <c r="L6904">
        <v>4220.38</v>
      </c>
      <c r="M6904">
        <v>3183.62</v>
      </c>
      <c r="N6904" t="s">
        <v>12198</v>
      </c>
      <c r="O6904" t="s">
        <v>12197</v>
      </c>
      <c r="P6904" t="s">
        <v>68</v>
      </c>
      <c r="Q6904">
        <v>11.34</v>
      </c>
      <c r="R6904">
        <v>77.717200000000005</v>
      </c>
      <c r="S6904" t="s">
        <v>762</v>
      </c>
      <c r="T6904" t="s">
        <v>761</v>
      </c>
      <c r="U6904" t="s">
        <v>23</v>
      </c>
      <c r="V6904" t="s">
        <v>45</v>
      </c>
    </row>
    <row r="6905" spans="1:22">
      <c r="A6905" t="s">
        <v>12196</v>
      </c>
      <c r="B6905" s="2">
        <v>45089.788194444445</v>
      </c>
      <c r="C6905" s="2">
        <f t="shared" si="107"/>
        <v>45089</v>
      </c>
      <c r="D6905" t="s">
        <v>620</v>
      </c>
      <c r="E6905" t="s">
        <v>619</v>
      </c>
      <c r="F6905" t="s">
        <v>166</v>
      </c>
      <c r="G6905" t="s">
        <v>115</v>
      </c>
      <c r="H6905" t="s">
        <v>40</v>
      </c>
      <c r="I6905">
        <v>1</v>
      </c>
      <c r="J6905">
        <v>656.24</v>
      </c>
      <c r="K6905">
        <v>456.13</v>
      </c>
      <c r="L6905">
        <v>656.24</v>
      </c>
      <c r="M6905">
        <v>456.13</v>
      </c>
      <c r="N6905" t="s">
        <v>12195</v>
      </c>
      <c r="O6905" t="s">
        <v>12194</v>
      </c>
      <c r="P6905" t="s">
        <v>37</v>
      </c>
      <c r="Q6905">
        <v>10.7905</v>
      </c>
      <c r="R6905">
        <v>78.704700000000003</v>
      </c>
      <c r="S6905" t="s">
        <v>269</v>
      </c>
      <c r="T6905" t="s">
        <v>268</v>
      </c>
      <c r="U6905" t="s">
        <v>46</v>
      </c>
      <c r="V6905" t="s">
        <v>9</v>
      </c>
    </row>
    <row r="6906" spans="1:22">
      <c r="A6906" t="s">
        <v>12193</v>
      </c>
      <c r="B6906" s="2">
        <v>45262.674305555556</v>
      </c>
      <c r="C6906" s="2">
        <f t="shared" si="107"/>
        <v>45257</v>
      </c>
      <c r="D6906" t="s">
        <v>613</v>
      </c>
      <c r="E6906" t="s">
        <v>12192</v>
      </c>
      <c r="F6906" t="s">
        <v>73</v>
      </c>
      <c r="G6906" t="s">
        <v>106</v>
      </c>
      <c r="H6906" t="s">
        <v>29</v>
      </c>
      <c r="I6906">
        <v>4</v>
      </c>
      <c r="J6906">
        <v>1784.24</v>
      </c>
      <c r="K6906">
        <v>1082.18</v>
      </c>
      <c r="L6906">
        <v>7136.96</v>
      </c>
      <c r="M6906">
        <v>4328.72</v>
      </c>
      <c r="N6906" t="s">
        <v>12191</v>
      </c>
      <c r="O6906" t="s">
        <v>12190</v>
      </c>
      <c r="P6906" t="s">
        <v>49</v>
      </c>
      <c r="Q6906">
        <v>12.916499999999999</v>
      </c>
      <c r="R6906">
        <v>79.132499999999993</v>
      </c>
      <c r="S6906" t="s">
        <v>176</v>
      </c>
      <c r="T6906" t="s">
        <v>175</v>
      </c>
      <c r="U6906" t="s">
        <v>10</v>
      </c>
      <c r="V6906" t="s">
        <v>45</v>
      </c>
    </row>
    <row r="6907" spans="1:22">
      <c r="A6907" t="s">
        <v>12189</v>
      </c>
      <c r="B6907" s="2">
        <v>45180.629166666666</v>
      </c>
      <c r="C6907" s="2">
        <f t="shared" si="107"/>
        <v>45180</v>
      </c>
      <c r="D6907" t="s">
        <v>608</v>
      </c>
      <c r="E6907" t="s">
        <v>6821</v>
      </c>
      <c r="F6907" t="s">
        <v>83</v>
      </c>
      <c r="G6907" t="s">
        <v>72</v>
      </c>
      <c r="H6907" t="s">
        <v>16</v>
      </c>
      <c r="I6907">
        <v>1</v>
      </c>
      <c r="J6907">
        <v>2177.0700000000002</v>
      </c>
      <c r="K6907">
        <v>1741.23</v>
      </c>
      <c r="L6907">
        <v>2177.0700000000002</v>
      </c>
      <c r="M6907">
        <v>1741.23</v>
      </c>
      <c r="N6907" t="s">
        <v>12188</v>
      </c>
      <c r="O6907" t="s">
        <v>12187</v>
      </c>
      <c r="P6907" t="s">
        <v>112</v>
      </c>
      <c r="Q6907">
        <v>13.082700000000001</v>
      </c>
      <c r="R6907">
        <v>80.270700000000005</v>
      </c>
      <c r="S6907" t="s">
        <v>276</v>
      </c>
      <c r="T6907" t="s">
        <v>275</v>
      </c>
      <c r="U6907" t="s">
        <v>77</v>
      </c>
      <c r="V6907" t="s">
        <v>9</v>
      </c>
    </row>
    <row r="6908" spans="1:22">
      <c r="A6908" t="s">
        <v>12186</v>
      </c>
      <c r="B6908" s="2">
        <v>45549.552777777775</v>
      </c>
      <c r="C6908" s="2">
        <f t="shared" si="107"/>
        <v>45544</v>
      </c>
      <c r="D6908" t="s">
        <v>603</v>
      </c>
      <c r="E6908" t="s">
        <v>10428</v>
      </c>
      <c r="F6908" t="s">
        <v>83</v>
      </c>
      <c r="G6908" t="s">
        <v>41</v>
      </c>
      <c r="H6908" t="s">
        <v>16</v>
      </c>
      <c r="I6908">
        <v>1</v>
      </c>
      <c r="J6908">
        <v>1416.29</v>
      </c>
      <c r="K6908">
        <v>1165.0999999999999</v>
      </c>
      <c r="L6908">
        <v>1416.29</v>
      </c>
      <c r="M6908">
        <v>1165.0999999999999</v>
      </c>
      <c r="N6908" t="s">
        <v>12185</v>
      </c>
      <c r="O6908" t="s">
        <v>12184</v>
      </c>
      <c r="P6908" t="s">
        <v>68</v>
      </c>
      <c r="Q6908">
        <v>11.34</v>
      </c>
      <c r="R6908">
        <v>77.717200000000005</v>
      </c>
      <c r="S6908" t="s">
        <v>283</v>
      </c>
      <c r="T6908" t="s">
        <v>282</v>
      </c>
      <c r="U6908" t="s">
        <v>77</v>
      </c>
      <c r="V6908" t="s">
        <v>22</v>
      </c>
    </row>
    <row r="6909" spans="1:22">
      <c r="A6909" t="s">
        <v>12183</v>
      </c>
      <c r="B6909" s="2">
        <v>45194.732638888891</v>
      </c>
      <c r="C6909" s="2">
        <f t="shared" si="107"/>
        <v>45194</v>
      </c>
      <c r="D6909" t="s">
        <v>598</v>
      </c>
      <c r="E6909" t="s">
        <v>597</v>
      </c>
      <c r="F6909" t="s">
        <v>31</v>
      </c>
      <c r="G6909" t="s">
        <v>115</v>
      </c>
      <c r="H6909" t="s">
        <v>71</v>
      </c>
      <c r="I6909">
        <v>2</v>
      </c>
      <c r="J6909">
        <v>612.61</v>
      </c>
      <c r="K6909">
        <v>455.13</v>
      </c>
      <c r="L6909">
        <v>1225.22</v>
      </c>
      <c r="M6909">
        <v>910.26</v>
      </c>
      <c r="N6909" t="s">
        <v>12182</v>
      </c>
      <c r="O6909" t="s">
        <v>12181</v>
      </c>
      <c r="P6909" t="s">
        <v>49</v>
      </c>
      <c r="Q6909">
        <v>12.916499999999999</v>
      </c>
      <c r="R6909">
        <v>79.132499999999993</v>
      </c>
      <c r="S6909" t="s">
        <v>530</v>
      </c>
      <c r="T6909" t="s">
        <v>529</v>
      </c>
      <c r="U6909" t="s">
        <v>57</v>
      </c>
      <c r="V6909" t="s">
        <v>9</v>
      </c>
    </row>
    <row r="6910" spans="1:22">
      <c r="A6910" t="s">
        <v>12180</v>
      </c>
      <c r="B6910" s="2">
        <v>45337.685416666667</v>
      </c>
      <c r="C6910" s="2">
        <f t="shared" si="107"/>
        <v>45334</v>
      </c>
      <c r="D6910" t="s">
        <v>593</v>
      </c>
      <c r="E6910" t="s">
        <v>12179</v>
      </c>
      <c r="F6910" t="s">
        <v>73</v>
      </c>
      <c r="G6910" t="s">
        <v>72</v>
      </c>
      <c r="H6910" t="s">
        <v>63</v>
      </c>
      <c r="I6910">
        <v>2</v>
      </c>
      <c r="J6910">
        <v>2411.61</v>
      </c>
      <c r="K6910">
        <v>1886.26</v>
      </c>
      <c r="L6910">
        <v>4823.22</v>
      </c>
      <c r="M6910">
        <v>3772.52</v>
      </c>
      <c r="N6910" t="s">
        <v>12178</v>
      </c>
      <c r="O6910" t="s">
        <v>12177</v>
      </c>
      <c r="P6910" t="s">
        <v>121</v>
      </c>
      <c r="Q6910">
        <v>9.9252000000000002</v>
      </c>
      <c r="R6910">
        <v>78.119799999999998</v>
      </c>
      <c r="S6910" t="s">
        <v>735</v>
      </c>
      <c r="T6910" t="s">
        <v>734</v>
      </c>
      <c r="U6910" t="s">
        <v>77</v>
      </c>
      <c r="V6910" t="s">
        <v>22</v>
      </c>
    </row>
    <row r="6911" spans="1:22">
      <c r="A6911" t="s">
        <v>12176</v>
      </c>
      <c r="B6911" s="2">
        <v>45322.878472222219</v>
      </c>
      <c r="C6911" s="2">
        <f t="shared" si="107"/>
        <v>45320</v>
      </c>
      <c r="D6911" t="s">
        <v>588</v>
      </c>
      <c r="E6911" t="s">
        <v>12175</v>
      </c>
      <c r="F6911" t="s">
        <v>31</v>
      </c>
      <c r="G6911" t="s">
        <v>41</v>
      </c>
      <c r="H6911" t="s">
        <v>40</v>
      </c>
      <c r="I6911">
        <v>1</v>
      </c>
      <c r="J6911">
        <v>2489.81</v>
      </c>
      <c r="K6911">
        <v>2006.24</v>
      </c>
      <c r="L6911">
        <v>2489.81</v>
      </c>
      <c r="M6911">
        <v>2006.24</v>
      </c>
      <c r="N6911" t="s">
        <v>12174</v>
      </c>
      <c r="O6911" t="s">
        <v>12173</v>
      </c>
      <c r="P6911" t="s">
        <v>26</v>
      </c>
      <c r="Q6911">
        <v>11.0168</v>
      </c>
      <c r="R6911">
        <v>76.955799999999996</v>
      </c>
      <c r="S6911" t="s">
        <v>48</v>
      </c>
      <c r="T6911" t="s">
        <v>47</v>
      </c>
      <c r="U6911" t="s">
        <v>77</v>
      </c>
      <c r="V6911" t="s">
        <v>9</v>
      </c>
    </row>
    <row r="6912" spans="1:22">
      <c r="A6912" t="s">
        <v>12172</v>
      </c>
      <c r="B6912" s="2">
        <v>44971.613194444442</v>
      </c>
      <c r="C6912" s="2">
        <f t="shared" si="107"/>
        <v>44970</v>
      </c>
      <c r="D6912" t="s">
        <v>583</v>
      </c>
      <c r="E6912" t="s">
        <v>4923</v>
      </c>
      <c r="F6912" t="s">
        <v>201</v>
      </c>
      <c r="G6912" t="s">
        <v>72</v>
      </c>
      <c r="H6912" t="s">
        <v>63</v>
      </c>
      <c r="I6912">
        <v>2</v>
      </c>
      <c r="J6912">
        <v>436.59</v>
      </c>
      <c r="K6912">
        <v>302.67</v>
      </c>
      <c r="L6912">
        <v>873.18</v>
      </c>
      <c r="M6912">
        <v>605.34</v>
      </c>
      <c r="N6912" t="s">
        <v>12171</v>
      </c>
      <c r="O6912" t="s">
        <v>12170</v>
      </c>
      <c r="P6912" t="s">
        <v>121</v>
      </c>
      <c r="Q6912">
        <v>9.9252000000000002</v>
      </c>
      <c r="R6912">
        <v>78.119799999999998</v>
      </c>
      <c r="S6912" t="s">
        <v>133</v>
      </c>
      <c r="T6912" t="s">
        <v>132</v>
      </c>
      <c r="U6912" t="s">
        <v>10</v>
      </c>
      <c r="V6912" t="s">
        <v>45</v>
      </c>
    </row>
    <row r="6913" spans="1:22">
      <c r="A6913" t="s">
        <v>12169</v>
      </c>
      <c r="B6913" s="2">
        <v>44976.673611111109</v>
      </c>
      <c r="C6913" s="2">
        <f t="shared" si="107"/>
        <v>44970</v>
      </c>
      <c r="D6913" t="s">
        <v>578</v>
      </c>
      <c r="E6913" t="s">
        <v>12168</v>
      </c>
      <c r="F6913" t="s">
        <v>201</v>
      </c>
      <c r="G6913" t="s">
        <v>72</v>
      </c>
      <c r="H6913" t="s">
        <v>63</v>
      </c>
      <c r="I6913">
        <v>1</v>
      </c>
      <c r="J6913">
        <v>362.72</v>
      </c>
      <c r="K6913">
        <v>323.57</v>
      </c>
      <c r="L6913">
        <v>362.72</v>
      </c>
      <c r="M6913">
        <v>323.57</v>
      </c>
      <c r="N6913" t="s">
        <v>12167</v>
      </c>
      <c r="O6913" t="s">
        <v>12166</v>
      </c>
      <c r="P6913" t="s">
        <v>37</v>
      </c>
      <c r="Q6913">
        <v>10.7905</v>
      </c>
      <c r="R6913">
        <v>78.704700000000003</v>
      </c>
      <c r="S6913" t="s">
        <v>735</v>
      </c>
      <c r="T6913" t="s">
        <v>734</v>
      </c>
      <c r="U6913" t="s">
        <v>10</v>
      </c>
      <c r="V6913" t="s">
        <v>45</v>
      </c>
    </row>
    <row r="6914" spans="1:22">
      <c r="A6914" t="s">
        <v>12165</v>
      </c>
      <c r="B6914" s="2">
        <v>45420.890277777777</v>
      </c>
      <c r="C6914" s="2">
        <f t="shared" si="107"/>
        <v>45418</v>
      </c>
      <c r="D6914" t="s">
        <v>573</v>
      </c>
      <c r="E6914" t="s">
        <v>4915</v>
      </c>
      <c r="F6914" t="s">
        <v>73</v>
      </c>
      <c r="G6914" t="s">
        <v>30</v>
      </c>
      <c r="H6914" t="s">
        <v>63</v>
      </c>
      <c r="I6914">
        <v>1</v>
      </c>
      <c r="J6914">
        <v>1380.31</v>
      </c>
      <c r="K6914">
        <v>1204.75</v>
      </c>
      <c r="L6914">
        <v>1380.31</v>
      </c>
      <c r="M6914">
        <v>1204.75</v>
      </c>
      <c r="N6914" t="s">
        <v>12164</v>
      </c>
      <c r="O6914" t="s">
        <v>12163</v>
      </c>
      <c r="P6914" t="s">
        <v>26</v>
      </c>
      <c r="Q6914">
        <v>11.0168</v>
      </c>
      <c r="R6914">
        <v>76.955799999999996</v>
      </c>
      <c r="S6914" t="s">
        <v>25</v>
      </c>
      <c r="T6914" t="s">
        <v>24</v>
      </c>
      <c r="U6914" t="s">
        <v>10</v>
      </c>
      <c r="V6914" t="s">
        <v>9</v>
      </c>
    </row>
    <row r="6915" spans="1:22">
      <c r="A6915" t="s">
        <v>12162</v>
      </c>
      <c r="B6915" s="2">
        <v>45154.617361111108</v>
      </c>
      <c r="C6915" s="2">
        <f t="shared" ref="C6915:C6978" si="108">INT(B6915) - WEEKDAY(INT(B6915), 2) + 1</f>
        <v>45152</v>
      </c>
      <c r="D6915" t="s">
        <v>568</v>
      </c>
      <c r="E6915" t="s">
        <v>2986</v>
      </c>
      <c r="F6915" t="s">
        <v>83</v>
      </c>
      <c r="G6915" t="s">
        <v>17</v>
      </c>
      <c r="H6915" t="s">
        <v>29</v>
      </c>
      <c r="I6915">
        <v>2</v>
      </c>
      <c r="J6915">
        <v>869.46</v>
      </c>
      <c r="K6915">
        <v>737.95</v>
      </c>
      <c r="L6915">
        <v>1738.92</v>
      </c>
      <c r="M6915">
        <v>1475.9</v>
      </c>
      <c r="N6915" t="s">
        <v>12161</v>
      </c>
      <c r="O6915" t="s">
        <v>12160</v>
      </c>
      <c r="P6915" t="s">
        <v>49</v>
      </c>
      <c r="Q6915">
        <v>12.916499999999999</v>
      </c>
      <c r="R6915">
        <v>79.132499999999993</v>
      </c>
      <c r="S6915" t="s">
        <v>59</v>
      </c>
      <c r="T6915" t="s">
        <v>58</v>
      </c>
      <c r="U6915" t="s">
        <v>57</v>
      </c>
      <c r="V6915" t="s">
        <v>9</v>
      </c>
    </row>
    <row r="6916" spans="1:22">
      <c r="A6916" t="s">
        <v>12159</v>
      </c>
      <c r="B6916" s="2">
        <v>45350.881944444445</v>
      </c>
      <c r="C6916" s="2">
        <f t="shared" si="108"/>
        <v>45348</v>
      </c>
      <c r="D6916" t="s">
        <v>561</v>
      </c>
      <c r="E6916" t="s">
        <v>12158</v>
      </c>
      <c r="F6916" t="s">
        <v>73</v>
      </c>
      <c r="G6916" t="s">
        <v>82</v>
      </c>
      <c r="H6916" t="s">
        <v>63</v>
      </c>
      <c r="I6916">
        <v>1</v>
      </c>
      <c r="J6916">
        <v>1473.05</v>
      </c>
      <c r="K6916">
        <v>944.54</v>
      </c>
      <c r="L6916">
        <v>1473.05</v>
      </c>
      <c r="M6916">
        <v>944.54</v>
      </c>
      <c r="N6916" t="s">
        <v>12157</v>
      </c>
      <c r="O6916" t="s">
        <v>12156</v>
      </c>
      <c r="P6916" t="s">
        <v>60</v>
      </c>
      <c r="Q6916">
        <v>8.7139000000000006</v>
      </c>
      <c r="R6916">
        <v>77.756699999999995</v>
      </c>
      <c r="S6916" t="s">
        <v>25</v>
      </c>
      <c r="T6916" t="s">
        <v>24</v>
      </c>
      <c r="U6916" t="s">
        <v>57</v>
      </c>
      <c r="V6916" t="s">
        <v>22</v>
      </c>
    </row>
    <row r="6917" spans="1:22">
      <c r="A6917" t="s">
        <v>12155</v>
      </c>
      <c r="B6917" s="2">
        <v>45365.501388888886</v>
      </c>
      <c r="C6917" s="2">
        <f t="shared" si="108"/>
        <v>45362</v>
      </c>
      <c r="D6917" t="s">
        <v>556</v>
      </c>
      <c r="E6917" t="s">
        <v>555</v>
      </c>
      <c r="F6917" t="s">
        <v>31</v>
      </c>
      <c r="G6917" t="s">
        <v>41</v>
      </c>
      <c r="H6917" t="s">
        <v>29</v>
      </c>
      <c r="I6917">
        <v>4</v>
      </c>
      <c r="J6917">
        <v>885.44</v>
      </c>
      <c r="K6917">
        <v>547.07000000000005</v>
      </c>
      <c r="L6917">
        <v>3541.76</v>
      </c>
      <c r="M6917">
        <v>2188.2800000000002</v>
      </c>
      <c r="N6917" t="s">
        <v>12154</v>
      </c>
      <c r="O6917" t="s">
        <v>12153</v>
      </c>
      <c r="P6917" t="s">
        <v>112</v>
      </c>
      <c r="Q6917">
        <v>13.082700000000001</v>
      </c>
      <c r="R6917">
        <v>80.270700000000005</v>
      </c>
      <c r="S6917" t="s">
        <v>420</v>
      </c>
      <c r="T6917" t="s">
        <v>419</v>
      </c>
      <c r="U6917" t="s">
        <v>10</v>
      </c>
      <c r="V6917" t="s">
        <v>9</v>
      </c>
    </row>
    <row r="6918" spans="1:22">
      <c r="A6918" t="s">
        <v>12152</v>
      </c>
      <c r="B6918" s="2">
        <v>45214.719444444447</v>
      </c>
      <c r="C6918" s="2">
        <f t="shared" si="108"/>
        <v>45208</v>
      </c>
      <c r="D6918" t="s">
        <v>551</v>
      </c>
      <c r="E6918" t="s">
        <v>12151</v>
      </c>
      <c r="F6918" t="s">
        <v>166</v>
      </c>
      <c r="G6918" t="s">
        <v>82</v>
      </c>
      <c r="H6918" t="s">
        <v>40</v>
      </c>
      <c r="I6918">
        <v>4</v>
      </c>
      <c r="J6918">
        <v>2295.87</v>
      </c>
      <c r="K6918">
        <v>1714.48</v>
      </c>
      <c r="L6918">
        <v>9183.48</v>
      </c>
      <c r="M6918">
        <v>6857.92</v>
      </c>
      <c r="N6918" t="s">
        <v>12150</v>
      </c>
      <c r="O6918" t="s">
        <v>12149</v>
      </c>
      <c r="P6918" t="s">
        <v>13</v>
      </c>
      <c r="Q6918">
        <v>11.664300000000001</v>
      </c>
      <c r="R6918">
        <v>78.146000000000001</v>
      </c>
      <c r="S6918" t="s">
        <v>1238</v>
      </c>
      <c r="T6918" t="s">
        <v>1237</v>
      </c>
      <c r="U6918" t="s">
        <v>77</v>
      </c>
      <c r="V6918" t="s">
        <v>22</v>
      </c>
    </row>
    <row r="6919" spans="1:22">
      <c r="A6919" t="s">
        <v>12148</v>
      </c>
      <c r="B6919" s="2">
        <v>45010.429861111108</v>
      </c>
      <c r="C6919" s="2">
        <f t="shared" si="108"/>
        <v>45005</v>
      </c>
      <c r="D6919" t="s">
        <v>546</v>
      </c>
      <c r="E6919" t="s">
        <v>12147</v>
      </c>
      <c r="F6919" t="s">
        <v>136</v>
      </c>
      <c r="G6919" t="s">
        <v>53</v>
      </c>
      <c r="H6919" t="s">
        <v>16</v>
      </c>
      <c r="I6919">
        <v>1</v>
      </c>
      <c r="J6919">
        <v>1905.22</v>
      </c>
      <c r="K6919">
        <v>1375.15</v>
      </c>
      <c r="L6919">
        <v>1905.22</v>
      </c>
      <c r="M6919">
        <v>1375.15</v>
      </c>
      <c r="N6919" t="s">
        <v>12146</v>
      </c>
      <c r="O6919" t="s">
        <v>12145</v>
      </c>
      <c r="P6919" t="s">
        <v>37</v>
      </c>
      <c r="Q6919">
        <v>10.7905</v>
      </c>
      <c r="R6919">
        <v>78.704700000000003</v>
      </c>
      <c r="S6919" t="s">
        <v>420</v>
      </c>
      <c r="T6919" t="s">
        <v>419</v>
      </c>
      <c r="U6919" t="s">
        <v>57</v>
      </c>
      <c r="V6919" t="s">
        <v>22</v>
      </c>
    </row>
    <row r="6920" spans="1:22">
      <c r="A6920" t="s">
        <v>12144</v>
      </c>
      <c r="B6920" s="2">
        <v>45076.484722222223</v>
      </c>
      <c r="C6920" s="2">
        <f t="shared" si="108"/>
        <v>45075</v>
      </c>
      <c r="D6920" t="s">
        <v>541</v>
      </c>
      <c r="E6920" t="s">
        <v>12143</v>
      </c>
      <c r="F6920" t="s">
        <v>136</v>
      </c>
      <c r="G6920" t="s">
        <v>115</v>
      </c>
      <c r="H6920" t="s">
        <v>52</v>
      </c>
      <c r="I6920">
        <v>2</v>
      </c>
      <c r="J6920">
        <v>2128.1</v>
      </c>
      <c r="K6920">
        <v>1890.22</v>
      </c>
      <c r="L6920">
        <v>4256.2</v>
      </c>
      <c r="M6920">
        <v>3780.44</v>
      </c>
      <c r="N6920" t="s">
        <v>12142</v>
      </c>
      <c r="O6920" t="s">
        <v>12141</v>
      </c>
      <c r="P6920" t="s">
        <v>68</v>
      </c>
      <c r="Q6920">
        <v>11.34</v>
      </c>
      <c r="R6920">
        <v>77.717200000000005</v>
      </c>
      <c r="S6920" t="s">
        <v>59</v>
      </c>
      <c r="T6920" t="s">
        <v>58</v>
      </c>
      <c r="U6920" t="s">
        <v>77</v>
      </c>
      <c r="V6920" t="s">
        <v>45</v>
      </c>
    </row>
    <row r="6921" spans="1:22">
      <c r="A6921" t="s">
        <v>12140</v>
      </c>
      <c r="B6921" s="2">
        <v>45015.62222222222</v>
      </c>
      <c r="C6921" s="2">
        <f t="shared" si="108"/>
        <v>45012</v>
      </c>
      <c r="D6921" t="s">
        <v>534</v>
      </c>
      <c r="E6921" t="s">
        <v>12139</v>
      </c>
      <c r="F6921" t="s">
        <v>18</v>
      </c>
      <c r="G6921" t="s">
        <v>82</v>
      </c>
      <c r="H6921" t="s">
        <v>71</v>
      </c>
      <c r="I6921">
        <v>4</v>
      </c>
      <c r="J6921">
        <v>1532.56</v>
      </c>
      <c r="K6921">
        <v>1204.68</v>
      </c>
      <c r="L6921">
        <v>6130.24</v>
      </c>
      <c r="M6921">
        <v>4818.72</v>
      </c>
      <c r="N6921" t="s">
        <v>12138</v>
      </c>
      <c r="O6921" t="s">
        <v>12137</v>
      </c>
      <c r="P6921" t="s">
        <v>121</v>
      </c>
      <c r="Q6921">
        <v>9.9252000000000002</v>
      </c>
      <c r="R6921">
        <v>78.119799999999998</v>
      </c>
      <c r="S6921" t="s">
        <v>214</v>
      </c>
      <c r="T6921" t="s">
        <v>213</v>
      </c>
      <c r="U6921" t="s">
        <v>46</v>
      </c>
      <c r="V6921" t="s">
        <v>45</v>
      </c>
    </row>
    <row r="6922" spans="1:22">
      <c r="A6922" t="s">
        <v>12136</v>
      </c>
      <c r="B6922" s="2">
        <v>44942.443055555559</v>
      </c>
      <c r="C6922" s="2">
        <f t="shared" si="108"/>
        <v>44942</v>
      </c>
      <c r="D6922" t="s">
        <v>527</v>
      </c>
      <c r="E6922" t="s">
        <v>12135</v>
      </c>
      <c r="F6922" t="s">
        <v>201</v>
      </c>
      <c r="G6922" t="s">
        <v>41</v>
      </c>
      <c r="H6922" t="s">
        <v>29</v>
      </c>
      <c r="I6922">
        <v>1</v>
      </c>
      <c r="J6922">
        <v>571.16</v>
      </c>
      <c r="K6922">
        <v>361.73</v>
      </c>
      <c r="L6922">
        <v>571.16</v>
      </c>
      <c r="M6922">
        <v>361.73</v>
      </c>
      <c r="N6922" t="s">
        <v>12134</v>
      </c>
      <c r="O6922" t="s">
        <v>12133</v>
      </c>
      <c r="P6922" t="s">
        <v>112</v>
      </c>
      <c r="Q6922">
        <v>13.082700000000001</v>
      </c>
      <c r="R6922">
        <v>80.270700000000005</v>
      </c>
      <c r="S6922" t="s">
        <v>79</v>
      </c>
      <c r="T6922" t="s">
        <v>78</v>
      </c>
      <c r="U6922" t="s">
        <v>46</v>
      </c>
      <c r="V6922" t="s">
        <v>22</v>
      </c>
    </row>
    <row r="6923" spans="1:22">
      <c r="A6923" t="s">
        <v>12132</v>
      </c>
      <c r="B6923" s="2">
        <v>45534.751388888886</v>
      </c>
      <c r="C6923" s="2">
        <f t="shared" si="108"/>
        <v>45530</v>
      </c>
      <c r="D6923" t="s">
        <v>522</v>
      </c>
      <c r="E6923" t="s">
        <v>12131</v>
      </c>
      <c r="F6923" t="s">
        <v>83</v>
      </c>
      <c r="G6923" t="s">
        <v>91</v>
      </c>
      <c r="H6923" t="s">
        <v>29</v>
      </c>
      <c r="I6923">
        <v>4</v>
      </c>
      <c r="J6923">
        <v>530.49</v>
      </c>
      <c r="K6923">
        <v>417.95</v>
      </c>
      <c r="L6923">
        <v>2121.96</v>
      </c>
      <c r="M6923">
        <v>1671.8</v>
      </c>
      <c r="N6923" t="s">
        <v>12130</v>
      </c>
      <c r="O6923" t="s">
        <v>12129</v>
      </c>
      <c r="P6923" t="s">
        <v>26</v>
      </c>
      <c r="Q6923">
        <v>11.0168</v>
      </c>
      <c r="R6923">
        <v>76.955799999999996</v>
      </c>
      <c r="S6923" t="s">
        <v>176</v>
      </c>
      <c r="T6923" t="s">
        <v>175</v>
      </c>
      <c r="U6923" t="s">
        <v>10</v>
      </c>
      <c r="V6923" t="s">
        <v>9</v>
      </c>
    </row>
    <row r="6924" spans="1:22">
      <c r="A6924" t="s">
        <v>12128</v>
      </c>
      <c r="B6924" s="2">
        <v>45266.68472222222</v>
      </c>
      <c r="C6924" s="2">
        <f t="shared" si="108"/>
        <v>45264</v>
      </c>
      <c r="D6924" t="s">
        <v>517</v>
      </c>
      <c r="E6924" t="s">
        <v>12127</v>
      </c>
      <c r="F6924" t="s">
        <v>201</v>
      </c>
      <c r="G6924" t="s">
        <v>115</v>
      </c>
      <c r="H6924" t="s">
        <v>52</v>
      </c>
      <c r="I6924">
        <v>1</v>
      </c>
      <c r="J6924">
        <v>1360.66</v>
      </c>
      <c r="K6924">
        <v>1027.74</v>
      </c>
      <c r="L6924">
        <v>1360.66</v>
      </c>
      <c r="M6924">
        <v>1027.74</v>
      </c>
      <c r="N6924" t="s">
        <v>12126</v>
      </c>
      <c r="O6924" t="s">
        <v>12125</v>
      </c>
      <c r="P6924" t="s">
        <v>60</v>
      </c>
      <c r="Q6924">
        <v>8.7139000000000006</v>
      </c>
      <c r="R6924">
        <v>77.756699999999995</v>
      </c>
      <c r="S6924" t="s">
        <v>133</v>
      </c>
      <c r="T6924" t="s">
        <v>132</v>
      </c>
      <c r="U6924" t="s">
        <v>57</v>
      </c>
      <c r="V6924" t="s">
        <v>22</v>
      </c>
    </row>
    <row r="6925" spans="1:22">
      <c r="A6925" t="s">
        <v>12124</v>
      </c>
      <c r="B6925" s="2">
        <v>45566.499305555553</v>
      </c>
      <c r="C6925" s="2">
        <f t="shared" si="108"/>
        <v>45565</v>
      </c>
      <c r="D6925" t="s">
        <v>510</v>
      </c>
      <c r="E6925" t="s">
        <v>10367</v>
      </c>
      <c r="F6925" t="s">
        <v>73</v>
      </c>
      <c r="G6925" t="s">
        <v>115</v>
      </c>
      <c r="H6925" t="s">
        <v>16</v>
      </c>
      <c r="I6925">
        <v>1</v>
      </c>
      <c r="J6925">
        <v>875.68</v>
      </c>
      <c r="K6925">
        <v>575.73</v>
      </c>
      <c r="L6925">
        <v>875.68</v>
      </c>
      <c r="M6925">
        <v>575.73</v>
      </c>
      <c r="N6925" t="s">
        <v>12123</v>
      </c>
      <c r="O6925" t="s">
        <v>12122</v>
      </c>
      <c r="P6925" t="s">
        <v>112</v>
      </c>
      <c r="Q6925">
        <v>13.082700000000001</v>
      </c>
      <c r="R6925">
        <v>80.270700000000005</v>
      </c>
      <c r="S6925" t="s">
        <v>25</v>
      </c>
      <c r="T6925" t="s">
        <v>24</v>
      </c>
      <c r="U6925" t="s">
        <v>23</v>
      </c>
      <c r="V6925" t="s">
        <v>9</v>
      </c>
    </row>
    <row r="6926" spans="1:22">
      <c r="A6926" t="s">
        <v>12121</v>
      </c>
      <c r="B6926" s="2">
        <v>44940.543055555558</v>
      </c>
      <c r="C6926" s="2">
        <f t="shared" si="108"/>
        <v>44935</v>
      </c>
      <c r="D6926" t="s">
        <v>505</v>
      </c>
      <c r="E6926" t="s">
        <v>8577</v>
      </c>
      <c r="F6926" t="s">
        <v>73</v>
      </c>
      <c r="G6926" t="s">
        <v>115</v>
      </c>
      <c r="H6926" t="s">
        <v>29</v>
      </c>
      <c r="I6926">
        <v>3</v>
      </c>
      <c r="J6926">
        <v>709.89</v>
      </c>
      <c r="K6926">
        <v>517.67999999999995</v>
      </c>
      <c r="L6926">
        <v>2129.67</v>
      </c>
      <c r="M6926">
        <v>1553.04</v>
      </c>
      <c r="N6926" t="s">
        <v>12120</v>
      </c>
      <c r="O6926" t="s">
        <v>12119</v>
      </c>
      <c r="P6926" t="s">
        <v>26</v>
      </c>
      <c r="Q6926">
        <v>11.0168</v>
      </c>
      <c r="R6926">
        <v>76.955799999999996</v>
      </c>
      <c r="S6926" t="s">
        <v>250</v>
      </c>
      <c r="T6926" t="s">
        <v>249</v>
      </c>
      <c r="U6926" t="s">
        <v>46</v>
      </c>
      <c r="V6926" t="s">
        <v>9</v>
      </c>
    </row>
    <row r="6927" spans="1:22">
      <c r="A6927" t="s">
        <v>12118</v>
      </c>
      <c r="B6927" s="2">
        <v>45366.701388888891</v>
      </c>
      <c r="C6927" s="2">
        <f t="shared" si="108"/>
        <v>45362</v>
      </c>
      <c r="D6927" t="s">
        <v>500</v>
      </c>
      <c r="E6927" t="s">
        <v>6748</v>
      </c>
      <c r="F6927" t="s">
        <v>31</v>
      </c>
      <c r="G6927" t="s">
        <v>91</v>
      </c>
      <c r="H6927" t="s">
        <v>40</v>
      </c>
      <c r="I6927">
        <v>1</v>
      </c>
      <c r="J6927">
        <v>2464.73</v>
      </c>
      <c r="K6927">
        <v>1980.9</v>
      </c>
      <c r="L6927">
        <v>2464.73</v>
      </c>
      <c r="M6927">
        <v>1980.9</v>
      </c>
      <c r="N6927" t="s">
        <v>12117</v>
      </c>
      <c r="O6927" t="s">
        <v>12116</v>
      </c>
      <c r="P6927" t="s">
        <v>13</v>
      </c>
      <c r="Q6927">
        <v>11.664300000000001</v>
      </c>
      <c r="R6927">
        <v>78.146000000000001</v>
      </c>
      <c r="S6927" t="s">
        <v>153</v>
      </c>
      <c r="T6927" t="s">
        <v>152</v>
      </c>
      <c r="U6927" t="s">
        <v>46</v>
      </c>
      <c r="V6927" t="s">
        <v>212</v>
      </c>
    </row>
    <row r="6928" spans="1:22">
      <c r="A6928" t="s">
        <v>12115</v>
      </c>
      <c r="B6928" s="2">
        <v>45410.534722222219</v>
      </c>
      <c r="C6928" s="2">
        <f t="shared" si="108"/>
        <v>45404</v>
      </c>
      <c r="D6928" t="s">
        <v>495</v>
      </c>
      <c r="E6928" t="s">
        <v>6744</v>
      </c>
      <c r="F6928" t="s">
        <v>201</v>
      </c>
      <c r="G6928" t="s">
        <v>30</v>
      </c>
      <c r="H6928" t="s">
        <v>29</v>
      </c>
      <c r="I6928">
        <v>1</v>
      </c>
      <c r="J6928">
        <v>1719.92</v>
      </c>
      <c r="K6928">
        <v>1519.89</v>
      </c>
      <c r="L6928">
        <v>1719.92</v>
      </c>
      <c r="M6928">
        <v>1519.89</v>
      </c>
      <c r="N6928" t="s">
        <v>12114</v>
      </c>
      <c r="O6928" t="s">
        <v>12113</v>
      </c>
      <c r="P6928" t="s">
        <v>112</v>
      </c>
      <c r="Q6928">
        <v>13.082700000000001</v>
      </c>
      <c r="R6928">
        <v>80.270700000000005</v>
      </c>
      <c r="S6928" t="s">
        <v>79</v>
      </c>
      <c r="T6928" t="s">
        <v>78</v>
      </c>
      <c r="U6928" t="s">
        <v>23</v>
      </c>
      <c r="V6928" t="s">
        <v>9</v>
      </c>
    </row>
    <row r="6929" spans="1:22">
      <c r="A6929" t="s">
        <v>12112</v>
      </c>
      <c r="B6929" s="2">
        <v>45252.837500000001</v>
      </c>
      <c r="C6929" s="2">
        <f t="shared" si="108"/>
        <v>45250</v>
      </c>
      <c r="D6929" t="s">
        <v>490</v>
      </c>
      <c r="E6929" t="s">
        <v>12111</v>
      </c>
      <c r="F6929" t="s">
        <v>18</v>
      </c>
      <c r="G6929" t="s">
        <v>30</v>
      </c>
      <c r="H6929" t="s">
        <v>29</v>
      </c>
      <c r="I6929">
        <v>1</v>
      </c>
      <c r="J6929">
        <v>926.92</v>
      </c>
      <c r="K6929">
        <v>777.42</v>
      </c>
      <c r="L6929">
        <v>926.92</v>
      </c>
      <c r="M6929">
        <v>777.42</v>
      </c>
      <c r="N6929" t="s">
        <v>12110</v>
      </c>
      <c r="O6929" t="s">
        <v>12109</v>
      </c>
      <c r="P6929" t="s">
        <v>49</v>
      </c>
      <c r="Q6929">
        <v>12.916499999999999</v>
      </c>
      <c r="R6929">
        <v>79.132499999999993</v>
      </c>
      <c r="S6929" t="s">
        <v>413</v>
      </c>
      <c r="T6929" t="s">
        <v>412</v>
      </c>
      <c r="U6929" t="s">
        <v>46</v>
      </c>
      <c r="V6929" t="s">
        <v>9</v>
      </c>
    </row>
    <row r="6930" spans="1:22">
      <c r="A6930" t="s">
        <v>12108</v>
      </c>
      <c r="B6930" s="2">
        <v>45216.627083333333</v>
      </c>
      <c r="C6930" s="2">
        <f t="shared" si="108"/>
        <v>45215</v>
      </c>
      <c r="D6930" t="s">
        <v>483</v>
      </c>
      <c r="E6930" t="s">
        <v>6737</v>
      </c>
      <c r="F6930" t="s">
        <v>166</v>
      </c>
      <c r="G6930" t="s">
        <v>106</v>
      </c>
      <c r="H6930" t="s">
        <v>63</v>
      </c>
      <c r="I6930">
        <v>1</v>
      </c>
      <c r="J6930">
        <v>799.41</v>
      </c>
      <c r="K6930">
        <v>493.91</v>
      </c>
      <c r="L6930">
        <v>799.41</v>
      </c>
      <c r="M6930">
        <v>493.91</v>
      </c>
      <c r="N6930" t="s">
        <v>12107</v>
      </c>
      <c r="O6930" t="s">
        <v>12106</v>
      </c>
      <c r="P6930" t="s">
        <v>68</v>
      </c>
      <c r="Q6930">
        <v>11.34</v>
      </c>
      <c r="R6930">
        <v>77.717200000000005</v>
      </c>
      <c r="S6930" t="s">
        <v>319</v>
      </c>
      <c r="T6930" t="s">
        <v>318</v>
      </c>
      <c r="U6930" t="s">
        <v>46</v>
      </c>
      <c r="V6930" t="s">
        <v>9</v>
      </c>
    </row>
    <row r="6931" spans="1:22">
      <c r="A6931" t="s">
        <v>12105</v>
      </c>
      <c r="B6931" s="2">
        <v>45502.655555555553</v>
      </c>
      <c r="C6931" s="2">
        <f t="shared" si="108"/>
        <v>45502</v>
      </c>
      <c r="D6931" t="s">
        <v>478</v>
      </c>
      <c r="E6931" t="s">
        <v>6733</v>
      </c>
      <c r="F6931" t="s">
        <v>31</v>
      </c>
      <c r="G6931" t="s">
        <v>82</v>
      </c>
      <c r="H6931" t="s">
        <v>63</v>
      </c>
      <c r="I6931">
        <v>4</v>
      </c>
      <c r="J6931">
        <v>855.91</v>
      </c>
      <c r="K6931">
        <v>551.65</v>
      </c>
      <c r="L6931">
        <v>3423.64</v>
      </c>
      <c r="M6931">
        <v>2206.6</v>
      </c>
      <c r="N6931" t="s">
        <v>12104</v>
      </c>
      <c r="O6931" t="s">
        <v>12103</v>
      </c>
      <c r="P6931" t="s">
        <v>68</v>
      </c>
      <c r="Q6931">
        <v>11.34</v>
      </c>
      <c r="R6931">
        <v>77.717200000000005</v>
      </c>
      <c r="S6931" t="s">
        <v>420</v>
      </c>
      <c r="T6931" t="s">
        <v>419</v>
      </c>
      <c r="U6931" t="s">
        <v>77</v>
      </c>
      <c r="V6931" t="s">
        <v>9</v>
      </c>
    </row>
    <row r="6932" spans="1:22">
      <c r="A6932" t="s">
        <v>12102</v>
      </c>
      <c r="B6932" s="2">
        <v>45212.659722222219</v>
      </c>
      <c r="C6932" s="2">
        <f t="shared" si="108"/>
        <v>45208</v>
      </c>
      <c r="D6932" t="s">
        <v>473</v>
      </c>
      <c r="E6932" t="s">
        <v>12101</v>
      </c>
      <c r="F6932" t="s">
        <v>18</v>
      </c>
      <c r="G6932" t="s">
        <v>82</v>
      </c>
      <c r="H6932" t="s">
        <v>40</v>
      </c>
      <c r="I6932">
        <v>4</v>
      </c>
      <c r="J6932">
        <v>966.31</v>
      </c>
      <c r="K6932">
        <v>813.38</v>
      </c>
      <c r="L6932">
        <v>3865.24</v>
      </c>
      <c r="M6932">
        <v>3253.52</v>
      </c>
      <c r="N6932" t="s">
        <v>12100</v>
      </c>
      <c r="O6932" t="s">
        <v>12099</v>
      </c>
      <c r="P6932" t="s">
        <v>26</v>
      </c>
      <c r="Q6932">
        <v>11.0168</v>
      </c>
      <c r="R6932">
        <v>76.955799999999996</v>
      </c>
      <c r="S6932" t="s">
        <v>326</v>
      </c>
      <c r="T6932" t="s">
        <v>325</v>
      </c>
      <c r="U6932" t="s">
        <v>57</v>
      </c>
      <c r="V6932" t="s">
        <v>9</v>
      </c>
    </row>
    <row r="6933" spans="1:22">
      <c r="A6933" t="s">
        <v>12098</v>
      </c>
      <c r="B6933" s="2">
        <v>45217.455555555556</v>
      </c>
      <c r="C6933" s="2">
        <f t="shared" si="108"/>
        <v>45215</v>
      </c>
      <c r="D6933" t="s">
        <v>468</v>
      </c>
      <c r="E6933" t="s">
        <v>10337</v>
      </c>
      <c r="F6933" t="s">
        <v>64</v>
      </c>
      <c r="G6933" t="s">
        <v>106</v>
      </c>
      <c r="H6933" t="s">
        <v>16</v>
      </c>
      <c r="I6933">
        <v>3</v>
      </c>
      <c r="J6933">
        <v>1381.45</v>
      </c>
      <c r="K6933">
        <v>1037.6400000000001</v>
      </c>
      <c r="L6933">
        <v>4144.3500000000004</v>
      </c>
      <c r="M6933">
        <v>3112.92</v>
      </c>
      <c r="N6933" t="s">
        <v>12097</v>
      </c>
      <c r="O6933" t="s">
        <v>12096</v>
      </c>
      <c r="P6933" t="s">
        <v>26</v>
      </c>
      <c r="Q6933">
        <v>11.0168</v>
      </c>
      <c r="R6933">
        <v>76.955799999999996</v>
      </c>
      <c r="S6933" t="s">
        <v>906</v>
      </c>
      <c r="T6933" t="s">
        <v>905</v>
      </c>
      <c r="U6933" t="s">
        <v>23</v>
      </c>
      <c r="V6933" t="s">
        <v>9</v>
      </c>
    </row>
    <row r="6934" spans="1:22">
      <c r="A6934" t="s">
        <v>12095</v>
      </c>
      <c r="B6934" s="2">
        <v>45548.49722222222</v>
      </c>
      <c r="C6934" s="2">
        <f t="shared" si="108"/>
        <v>45544</v>
      </c>
      <c r="D6934" t="s">
        <v>463</v>
      </c>
      <c r="E6934" t="s">
        <v>12094</v>
      </c>
      <c r="F6934" t="s">
        <v>136</v>
      </c>
      <c r="G6934" t="s">
        <v>106</v>
      </c>
      <c r="H6934" t="s">
        <v>63</v>
      </c>
      <c r="I6934">
        <v>4</v>
      </c>
      <c r="J6934">
        <v>1015.47</v>
      </c>
      <c r="K6934">
        <v>831.97</v>
      </c>
      <c r="L6934">
        <v>4061.88</v>
      </c>
      <c r="M6934">
        <v>3327.88</v>
      </c>
      <c r="N6934" t="s">
        <v>12093</v>
      </c>
      <c r="O6934" t="s">
        <v>12092</v>
      </c>
      <c r="P6934" t="s">
        <v>13</v>
      </c>
      <c r="Q6934">
        <v>11.664300000000001</v>
      </c>
      <c r="R6934">
        <v>78.146000000000001</v>
      </c>
      <c r="S6934" t="s">
        <v>250</v>
      </c>
      <c r="T6934" t="s">
        <v>249</v>
      </c>
      <c r="U6934" t="s">
        <v>46</v>
      </c>
      <c r="V6934" t="s">
        <v>9</v>
      </c>
    </row>
    <row r="6935" spans="1:22">
      <c r="A6935" t="s">
        <v>12091</v>
      </c>
      <c r="B6935" s="2">
        <v>45081.479166666664</v>
      </c>
      <c r="C6935" s="2">
        <f t="shared" si="108"/>
        <v>45075</v>
      </c>
      <c r="D6935" t="s">
        <v>458</v>
      </c>
      <c r="E6935" t="s">
        <v>4838</v>
      </c>
      <c r="F6935" t="s">
        <v>18</v>
      </c>
      <c r="G6935" t="s">
        <v>72</v>
      </c>
      <c r="H6935" t="s">
        <v>40</v>
      </c>
      <c r="I6935">
        <v>3</v>
      </c>
      <c r="J6935">
        <v>1298.4000000000001</v>
      </c>
      <c r="K6935">
        <v>1043.3699999999999</v>
      </c>
      <c r="L6935">
        <v>3895.2</v>
      </c>
      <c r="M6935">
        <v>3130.11</v>
      </c>
      <c r="N6935" t="s">
        <v>12090</v>
      </c>
      <c r="O6935" t="s">
        <v>12089</v>
      </c>
      <c r="P6935" t="s">
        <v>60</v>
      </c>
      <c r="Q6935">
        <v>8.7139000000000006</v>
      </c>
      <c r="R6935">
        <v>77.756699999999995</v>
      </c>
      <c r="S6935" t="s">
        <v>88</v>
      </c>
      <c r="T6935" t="s">
        <v>87</v>
      </c>
      <c r="U6935" t="s">
        <v>10</v>
      </c>
      <c r="V6935" t="s">
        <v>9</v>
      </c>
    </row>
    <row r="6936" spans="1:22">
      <c r="A6936" t="s">
        <v>12088</v>
      </c>
      <c r="B6936" s="2">
        <v>45326.617361111108</v>
      </c>
      <c r="C6936" s="2">
        <f t="shared" si="108"/>
        <v>45320</v>
      </c>
      <c r="D6936" t="s">
        <v>451</v>
      </c>
      <c r="E6936" t="s">
        <v>4834</v>
      </c>
      <c r="F6936" t="s">
        <v>31</v>
      </c>
      <c r="G6936" t="s">
        <v>82</v>
      </c>
      <c r="H6936" t="s">
        <v>16</v>
      </c>
      <c r="I6936">
        <v>1</v>
      </c>
      <c r="J6936">
        <v>1510.46</v>
      </c>
      <c r="K6936">
        <v>1069.45</v>
      </c>
      <c r="L6936">
        <v>1510.46</v>
      </c>
      <c r="M6936">
        <v>1069.45</v>
      </c>
      <c r="N6936" t="s">
        <v>12087</v>
      </c>
      <c r="O6936" t="s">
        <v>12086</v>
      </c>
      <c r="P6936" t="s">
        <v>13</v>
      </c>
      <c r="Q6936">
        <v>11.664300000000001</v>
      </c>
      <c r="R6936">
        <v>78.146000000000001</v>
      </c>
      <c r="S6936" t="s">
        <v>59</v>
      </c>
      <c r="T6936" t="s">
        <v>58</v>
      </c>
      <c r="U6936" t="s">
        <v>10</v>
      </c>
      <c r="V6936" t="s">
        <v>45</v>
      </c>
    </row>
    <row r="6937" spans="1:22">
      <c r="A6937" t="s">
        <v>12085</v>
      </c>
      <c r="B6937" s="2">
        <v>45552.664583333331</v>
      </c>
      <c r="C6937" s="2">
        <f t="shared" si="108"/>
        <v>45551</v>
      </c>
      <c r="D6937" t="s">
        <v>446</v>
      </c>
      <c r="E6937" t="s">
        <v>6711</v>
      </c>
      <c r="F6937" t="s">
        <v>31</v>
      </c>
      <c r="G6937" t="s">
        <v>53</v>
      </c>
      <c r="H6937" t="s">
        <v>63</v>
      </c>
      <c r="I6937">
        <v>2</v>
      </c>
      <c r="J6937">
        <v>1972.49</v>
      </c>
      <c r="K6937">
        <v>1311.88</v>
      </c>
      <c r="L6937">
        <v>3944.98</v>
      </c>
      <c r="M6937">
        <v>2623.76</v>
      </c>
      <c r="N6937" t="s">
        <v>12084</v>
      </c>
      <c r="O6937" t="s">
        <v>12083</v>
      </c>
      <c r="P6937" t="s">
        <v>13</v>
      </c>
      <c r="Q6937">
        <v>11.664300000000001</v>
      </c>
      <c r="R6937">
        <v>78.146000000000001</v>
      </c>
      <c r="S6937" t="s">
        <v>413</v>
      </c>
      <c r="T6937" t="s">
        <v>412</v>
      </c>
      <c r="U6937" t="s">
        <v>23</v>
      </c>
      <c r="V6937" t="s">
        <v>9</v>
      </c>
    </row>
    <row r="6938" spans="1:22">
      <c r="A6938" t="s">
        <v>12082</v>
      </c>
      <c r="B6938" s="2">
        <v>45304.808333333334</v>
      </c>
      <c r="C6938" s="2">
        <f t="shared" si="108"/>
        <v>45299</v>
      </c>
      <c r="D6938" t="s">
        <v>441</v>
      </c>
      <c r="E6938" t="s">
        <v>2896</v>
      </c>
      <c r="F6938" t="s">
        <v>18</v>
      </c>
      <c r="G6938" t="s">
        <v>82</v>
      </c>
      <c r="H6938" t="s">
        <v>16</v>
      </c>
      <c r="I6938">
        <v>1</v>
      </c>
      <c r="J6938">
        <v>2280.37</v>
      </c>
      <c r="K6938">
        <v>1911.63</v>
      </c>
      <c r="L6938">
        <v>2280.37</v>
      </c>
      <c r="M6938">
        <v>1911.63</v>
      </c>
      <c r="N6938" t="s">
        <v>12081</v>
      </c>
      <c r="O6938" t="s">
        <v>12080</v>
      </c>
      <c r="P6938" t="s">
        <v>49</v>
      </c>
      <c r="Q6938">
        <v>12.916499999999999</v>
      </c>
      <c r="R6938">
        <v>79.132499999999993</v>
      </c>
      <c r="S6938" t="s">
        <v>226</v>
      </c>
      <c r="T6938" t="s">
        <v>225</v>
      </c>
      <c r="U6938" t="s">
        <v>10</v>
      </c>
      <c r="V6938" t="s">
        <v>9</v>
      </c>
    </row>
    <row r="6939" spans="1:22">
      <c r="A6939" t="s">
        <v>12079</v>
      </c>
      <c r="B6939" s="2">
        <v>45447.62777777778</v>
      </c>
      <c r="C6939" s="2">
        <f t="shared" si="108"/>
        <v>45446</v>
      </c>
      <c r="D6939" t="s">
        <v>436</v>
      </c>
      <c r="E6939" t="s">
        <v>12078</v>
      </c>
      <c r="F6939" t="s">
        <v>136</v>
      </c>
      <c r="G6939" t="s">
        <v>30</v>
      </c>
      <c r="H6939" t="s">
        <v>71</v>
      </c>
      <c r="I6939">
        <v>2</v>
      </c>
      <c r="J6939">
        <v>1718.92</v>
      </c>
      <c r="K6939">
        <v>1326.82</v>
      </c>
      <c r="L6939">
        <v>3437.84</v>
      </c>
      <c r="M6939">
        <v>2653.64</v>
      </c>
      <c r="N6939" t="s">
        <v>12077</v>
      </c>
      <c r="O6939" t="s">
        <v>12076</v>
      </c>
      <c r="P6939" t="s">
        <v>49</v>
      </c>
      <c r="Q6939">
        <v>12.916499999999999</v>
      </c>
      <c r="R6939">
        <v>79.132499999999993</v>
      </c>
      <c r="S6939" t="s">
        <v>206</v>
      </c>
      <c r="T6939" t="s">
        <v>205</v>
      </c>
      <c r="U6939" t="s">
        <v>77</v>
      </c>
      <c r="V6939" t="s">
        <v>45</v>
      </c>
    </row>
    <row r="6940" spans="1:22">
      <c r="A6940" t="s">
        <v>12075</v>
      </c>
      <c r="B6940" s="2">
        <v>45524.542361111111</v>
      </c>
      <c r="C6940" s="2">
        <f t="shared" si="108"/>
        <v>45523</v>
      </c>
      <c r="D6940" t="s">
        <v>429</v>
      </c>
      <c r="E6940" t="s">
        <v>12074</v>
      </c>
      <c r="F6940" t="s">
        <v>136</v>
      </c>
      <c r="G6940" t="s">
        <v>30</v>
      </c>
      <c r="H6940" t="s">
        <v>71</v>
      </c>
      <c r="I6940">
        <v>2</v>
      </c>
      <c r="J6940">
        <v>1792.09</v>
      </c>
      <c r="K6940">
        <v>1380.7</v>
      </c>
      <c r="L6940">
        <v>3584.18</v>
      </c>
      <c r="M6940">
        <v>2761.4</v>
      </c>
      <c r="N6940" t="s">
        <v>12073</v>
      </c>
      <c r="O6940" t="s">
        <v>12072</v>
      </c>
      <c r="P6940" t="s">
        <v>112</v>
      </c>
      <c r="Q6940">
        <v>13.082700000000001</v>
      </c>
      <c r="R6940">
        <v>80.270700000000005</v>
      </c>
      <c r="S6940" t="s">
        <v>214</v>
      </c>
      <c r="T6940" t="s">
        <v>213</v>
      </c>
      <c r="U6940" t="s">
        <v>23</v>
      </c>
      <c r="V6940" t="s">
        <v>45</v>
      </c>
    </row>
    <row r="6941" spans="1:22">
      <c r="A6941" t="s">
        <v>12071</v>
      </c>
      <c r="B6941" s="2">
        <v>45261.509722222225</v>
      </c>
      <c r="C6941" s="2">
        <f t="shared" si="108"/>
        <v>45257</v>
      </c>
      <c r="D6941" t="s">
        <v>424</v>
      </c>
      <c r="E6941" t="s">
        <v>12070</v>
      </c>
      <c r="F6941" t="s">
        <v>31</v>
      </c>
      <c r="G6941" t="s">
        <v>106</v>
      </c>
      <c r="H6941" t="s">
        <v>63</v>
      </c>
      <c r="I6941">
        <v>2</v>
      </c>
      <c r="J6941">
        <v>1244.46</v>
      </c>
      <c r="K6941">
        <v>953.93</v>
      </c>
      <c r="L6941">
        <v>2488.92</v>
      </c>
      <c r="M6941">
        <v>1907.86</v>
      </c>
      <c r="N6941" t="s">
        <v>12069</v>
      </c>
      <c r="O6941" t="s">
        <v>12068</v>
      </c>
      <c r="P6941" t="s">
        <v>26</v>
      </c>
      <c r="Q6941">
        <v>11.0168</v>
      </c>
      <c r="R6941">
        <v>76.955799999999996</v>
      </c>
      <c r="S6941" t="s">
        <v>283</v>
      </c>
      <c r="T6941" t="s">
        <v>282</v>
      </c>
      <c r="U6941" t="s">
        <v>46</v>
      </c>
      <c r="V6941" t="s">
        <v>45</v>
      </c>
    </row>
    <row r="6942" spans="1:22">
      <c r="A6942" t="s">
        <v>12067</v>
      </c>
      <c r="B6942" s="2">
        <v>45533.679166666669</v>
      </c>
      <c r="C6942" s="2">
        <f t="shared" si="108"/>
        <v>45530</v>
      </c>
      <c r="D6942" t="s">
        <v>417</v>
      </c>
      <c r="E6942" t="s">
        <v>4810</v>
      </c>
      <c r="F6942" t="s">
        <v>73</v>
      </c>
      <c r="G6942" t="s">
        <v>53</v>
      </c>
      <c r="H6942" t="s">
        <v>52</v>
      </c>
      <c r="I6942">
        <v>1</v>
      </c>
      <c r="J6942">
        <v>1726.01</v>
      </c>
      <c r="K6942">
        <v>1249.07</v>
      </c>
      <c r="L6942">
        <v>1726.01</v>
      </c>
      <c r="M6942">
        <v>1249.07</v>
      </c>
      <c r="N6942" t="s">
        <v>12066</v>
      </c>
      <c r="O6942" t="s">
        <v>12065</v>
      </c>
      <c r="P6942" t="s">
        <v>49</v>
      </c>
      <c r="Q6942">
        <v>12.916499999999999</v>
      </c>
      <c r="R6942">
        <v>79.132499999999993</v>
      </c>
      <c r="S6942" t="s">
        <v>25</v>
      </c>
      <c r="T6942" t="s">
        <v>24</v>
      </c>
      <c r="U6942" t="s">
        <v>46</v>
      </c>
      <c r="V6942" t="s">
        <v>9</v>
      </c>
    </row>
    <row r="6943" spans="1:22">
      <c r="A6943" t="s">
        <v>12064</v>
      </c>
      <c r="B6943" s="2">
        <v>45235.503472222219</v>
      </c>
      <c r="C6943" s="2">
        <f t="shared" si="108"/>
        <v>45229</v>
      </c>
      <c r="D6943" t="s">
        <v>410</v>
      </c>
      <c r="E6943" t="s">
        <v>2876</v>
      </c>
      <c r="F6943" t="s">
        <v>201</v>
      </c>
      <c r="G6943" t="s">
        <v>72</v>
      </c>
      <c r="H6943" t="s">
        <v>71</v>
      </c>
      <c r="I6943">
        <v>1</v>
      </c>
      <c r="J6943">
        <v>1806.74</v>
      </c>
      <c r="K6943">
        <v>1606.67</v>
      </c>
      <c r="L6943">
        <v>1806.74</v>
      </c>
      <c r="M6943">
        <v>1606.67</v>
      </c>
      <c r="N6943" t="s">
        <v>12063</v>
      </c>
      <c r="O6943" t="s">
        <v>12062</v>
      </c>
      <c r="P6943" t="s">
        <v>68</v>
      </c>
      <c r="Q6943">
        <v>11.34</v>
      </c>
      <c r="R6943">
        <v>77.717200000000005</v>
      </c>
      <c r="S6943" t="s">
        <v>340</v>
      </c>
      <c r="T6943" t="s">
        <v>339</v>
      </c>
      <c r="U6943" t="s">
        <v>10</v>
      </c>
      <c r="V6943" t="s">
        <v>9</v>
      </c>
    </row>
    <row r="6944" spans="1:22">
      <c r="A6944" t="s">
        <v>12061</v>
      </c>
      <c r="B6944" s="2">
        <v>45106.768055555556</v>
      </c>
      <c r="C6944" s="2">
        <f t="shared" si="108"/>
        <v>45103</v>
      </c>
      <c r="D6944" t="s">
        <v>405</v>
      </c>
      <c r="E6944" t="s">
        <v>8515</v>
      </c>
      <c r="F6944" t="s">
        <v>73</v>
      </c>
      <c r="G6944" t="s">
        <v>91</v>
      </c>
      <c r="H6944" t="s">
        <v>16</v>
      </c>
      <c r="I6944">
        <v>1</v>
      </c>
      <c r="J6944">
        <v>518.85</v>
      </c>
      <c r="K6944">
        <v>348.18</v>
      </c>
      <c r="L6944">
        <v>518.85</v>
      </c>
      <c r="M6944">
        <v>348.18</v>
      </c>
      <c r="N6944" t="s">
        <v>12060</v>
      </c>
      <c r="O6944" t="s">
        <v>12059</v>
      </c>
      <c r="P6944" t="s">
        <v>60</v>
      </c>
      <c r="Q6944">
        <v>8.7139000000000006</v>
      </c>
      <c r="R6944">
        <v>77.756699999999995</v>
      </c>
      <c r="S6944" t="s">
        <v>176</v>
      </c>
      <c r="T6944" t="s">
        <v>175</v>
      </c>
      <c r="U6944" t="s">
        <v>46</v>
      </c>
      <c r="V6944" t="s">
        <v>9</v>
      </c>
    </row>
    <row r="6945" spans="1:22">
      <c r="A6945" t="s">
        <v>12058</v>
      </c>
      <c r="B6945" s="2">
        <v>45524.443749999999</v>
      </c>
      <c r="C6945" s="2">
        <f t="shared" si="108"/>
        <v>45523</v>
      </c>
      <c r="D6945" t="s">
        <v>400</v>
      </c>
      <c r="E6945" t="s">
        <v>12057</v>
      </c>
      <c r="F6945" t="s">
        <v>31</v>
      </c>
      <c r="G6945" t="s">
        <v>106</v>
      </c>
      <c r="H6945" t="s">
        <v>63</v>
      </c>
      <c r="I6945">
        <v>2</v>
      </c>
      <c r="J6945">
        <v>298.23</v>
      </c>
      <c r="K6945">
        <v>208.29</v>
      </c>
      <c r="L6945">
        <v>596.46</v>
      </c>
      <c r="M6945">
        <v>416.58</v>
      </c>
      <c r="N6945" t="s">
        <v>12056</v>
      </c>
      <c r="O6945" t="s">
        <v>12055</v>
      </c>
      <c r="P6945" t="s">
        <v>37</v>
      </c>
      <c r="Q6945">
        <v>10.7905</v>
      </c>
      <c r="R6945">
        <v>78.704700000000003</v>
      </c>
      <c r="S6945" t="s">
        <v>616</v>
      </c>
      <c r="T6945" t="s">
        <v>615</v>
      </c>
      <c r="U6945" t="s">
        <v>46</v>
      </c>
      <c r="V6945" t="s">
        <v>45</v>
      </c>
    </row>
    <row r="6946" spans="1:22">
      <c r="A6946" t="s">
        <v>12054</v>
      </c>
      <c r="B6946" s="2">
        <v>45282.445833333331</v>
      </c>
      <c r="C6946" s="2">
        <f t="shared" si="108"/>
        <v>45278</v>
      </c>
      <c r="D6946" t="s">
        <v>393</v>
      </c>
      <c r="E6946" t="s">
        <v>12053</v>
      </c>
      <c r="F6946" t="s">
        <v>201</v>
      </c>
      <c r="G6946" t="s">
        <v>72</v>
      </c>
      <c r="H6946" t="s">
        <v>29</v>
      </c>
      <c r="I6946">
        <v>1</v>
      </c>
      <c r="J6946">
        <v>1378.41</v>
      </c>
      <c r="K6946">
        <v>996.49</v>
      </c>
      <c r="L6946">
        <v>1378.41</v>
      </c>
      <c r="M6946">
        <v>996.49</v>
      </c>
      <c r="N6946" t="s">
        <v>12052</v>
      </c>
      <c r="O6946" t="s">
        <v>12051</v>
      </c>
      <c r="P6946" t="s">
        <v>60</v>
      </c>
      <c r="Q6946">
        <v>8.7139000000000006</v>
      </c>
      <c r="R6946">
        <v>77.756699999999995</v>
      </c>
      <c r="S6946" t="s">
        <v>206</v>
      </c>
      <c r="T6946" t="s">
        <v>205</v>
      </c>
      <c r="U6946" t="s">
        <v>46</v>
      </c>
      <c r="V6946" t="s">
        <v>22</v>
      </c>
    </row>
    <row r="6947" spans="1:22">
      <c r="A6947" t="s">
        <v>12050</v>
      </c>
      <c r="B6947" s="2">
        <v>45300.913194444445</v>
      </c>
      <c r="C6947" s="2">
        <f t="shared" si="108"/>
        <v>45299</v>
      </c>
      <c r="D6947" t="s">
        <v>388</v>
      </c>
      <c r="E6947" t="s">
        <v>2861</v>
      </c>
      <c r="F6947" t="s">
        <v>83</v>
      </c>
      <c r="G6947" t="s">
        <v>91</v>
      </c>
      <c r="H6947" t="s">
        <v>29</v>
      </c>
      <c r="I6947">
        <v>2</v>
      </c>
      <c r="J6947">
        <v>2396.2199999999998</v>
      </c>
      <c r="K6947">
        <v>1771.29</v>
      </c>
      <c r="L6947">
        <v>4792.4399999999996</v>
      </c>
      <c r="M6947">
        <v>3542.58</v>
      </c>
      <c r="N6947" t="s">
        <v>12049</v>
      </c>
      <c r="O6947" t="s">
        <v>12048</v>
      </c>
      <c r="P6947" t="s">
        <v>60</v>
      </c>
      <c r="Q6947">
        <v>8.7139000000000006</v>
      </c>
      <c r="R6947">
        <v>77.756699999999995</v>
      </c>
      <c r="S6947" t="s">
        <v>96</v>
      </c>
      <c r="T6947" t="s">
        <v>95</v>
      </c>
      <c r="U6947" t="s">
        <v>46</v>
      </c>
      <c r="V6947" t="s">
        <v>45</v>
      </c>
    </row>
    <row r="6948" spans="1:22">
      <c r="A6948" t="s">
        <v>12047</v>
      </c>
      <c r="B6948" s="2">
        <v>45046.775000000001</v>
      </c>
      <c r="C6948" s="2">
        <f t="shared" si="108"/>
        <v>45040</v>
      </c>
      <c r="D6948" t="s">
        <v>383</v>
      </c>
      <c r="E6948" t="s">
        <v>12046</v>
      </c>
      <c r="F6948" t="s">
        <v>64</v>
      </c>
      <c r="G6948" t="s">
        <v>53</v>
      </c>
      <c r="H6948" t="s">
        <v>71</v>
      </c>
      <c r="I6948">
        <v>2</v>
      </c>
      <c r="J6948">
        <v>2046.07</v>
      </c>
      <c r="K6948">
        <v>1542.52</v>
      </c>
      <c r="L6948">
        <v>4092.14</v>
      </c>
      <c r="M6948">
        <v>3085.04</v>
      </c>
      <c r="N6948" t="s">
        <v>12045</v>
      </c>
      <c r="O6948" t="s">
        <v>12044</v>
      </c>
      <c r="P6948" t="s">
        <v>13</v>
      </c>
      <c r="Q6948">
        <v>11.664300000000001</v>
      </c>
      <c r="R6948">
        <v>78.146000000000001</v>
      </c>
      <c r="S6948" t="s">
        <v>396</v>
      </c>
      <c r="T6948" t="s">
        <v>395</v>
      </c>
      <c r="U6948" t="s">
        <v>46</v>
      </c>
      <c r="V6948" t="s">
        <v>9</v>
      </c>
    </row>
    <row r="6949" spans="1:22">
      <c r="A6949" t="s">
        <v>12043</v>
      </c>
      <c r="B6949" s="2">
        <v>45004.650694444441</v>
      </c>
      <c r="C6949" s="2">
        <f t="shared" si="108"/>
        <v>44998</v>
      </c>
      <c r="D6949" t="s">
        <v>378</v>
      </c>
      <c r="E6949" t="s">
        <v>12042</v>
      </c>
      <c r="F6949" t="s">
        <v>136</v>
      </c>
      <c r="G6949" t="s">
        <v>72</v>
      </c>
      <c r="H6949" t="s">
        <v>29</v>
      </c>
      <c r="I6949">
        <v>1</v>
      </c>
      <c r="J6949">
        <v>1684.31</v>
      </c>
      <c r="K6949">
        <v>1070.81</v>
      </c>
      <c r="L6949">
        <v>1684.31</v>
      </c>
      <c r="M6949">
        <v>1070.81</v>
      </c>
      <c r="N6949" t="s">
        <v>12041</v>
      </c>
      <c r="O6949" t="s">
        <v>12040</v>
      </c>
      <c r="P6949" t="s">
        <v>112</v>
      </c>
      <c r="Q6949">
        <v>13.082700000000001</v>
      </c>
      <c r="R6949">
        <v>80.270700000000005</v>
      </c>
      <c r="S6949" t="s">
        <v>1238</v>
      </c>
      <c r="T6949" t="s">
        <v>1237</v>
      </c>
      <c r="U6949" t="s">
        <v>46</v>
      </c>
      <c r="V6949" t="s">
        <v>22</v>
      </c>
    </row>
    <row r="6950" spans="1:22">
      <c r="A6950" t="s">
        <v>12039</v>
      </c>
      <c r="B6950" s="2">
        <v>45124.786111111112</v>
      </c>
      <c r="C6950" s="2">
        <f t="shared" si="108"/>
        <v>45124</v>
      </c>
      <c r="D6950" t="s">
        <v>373</v>
      </c>
      <c r="E6950" t="s">
        <v>10277</v>
      </c>
      <c r="F6950" t="s">
        <v>136</v>
      </c>
      <c r="G6950" t="s">
        <v>41</v>
      </c>
      <c r="H6950" t="s">
        <v>52</v>
      </c>
      <c r="I6950">
        <v>4</v>
      </c>
      <c r="J6950">
        <v>1170.8800000000001</v>
      </c>
      <c r="K6950">
        <v>1032.93</v>
      </c>
      <c r="L6950">
        <v>4683.5200000000004</v>
      </c>
      <c r="M6950">
        <v>4131.72</v>
      </c>
      <c r="N6950" t="s">
        <v>12038</v>
      </c>
      <c r="O6950" t="s">
        <v>12037</v>
      </c>
      <c r="P6950" t="s">
        <v>112</v>
      </c>
      <c r="Q6950">
        <v>13.082700000000001</v>
      </c>
      <c r="R6950">
        <v>80.270700000000005</v>
      </c>
      <c r="S6950" t="s">
        <v>79</v>
      </c>
      <c r="T6950" t="s">
        <v>78</v>
      </c>
      <c r="U6950" t="s">
        <v>10</v>
      </c>
      <c r="V6950" t="s">
        <v>45</v>
      </c>
    </row>
    <row r="6951" spans="1:22">
      <c r="A6951" t="s">
        <v>12036</v>
      </c>
      <c r="B6951" s="2">
        <v>45000.725694444445</v>
      </c>
      <c r="C6951" s="2">
        <f t="shared" si="108"/>
        <v>44998</v>
      </c>
      <c r="D6951" t="s">
        <v>368</v>
      </c>
      <c r="E6951" t="s">
        <v>2846</v>
      </c>
      <c r="F6951" t="s">
        <v>83</v>
      </c>
      <c r="G6951" t="s">
        <v>115</v>
      </c>
      <c r="H6951" t="s">
        <v>63</v>
      </c>
      <c r="I6951">
        <v>2</v>
      </c>
      <c r="J6951">
        <v>2441.3200000000002</v>
      </c>
      <c r="K6951">
        <v>1926.86</v>
      </c>
      <c r="L6951">
        <v>4882.6400000000003</v>
      </c>
      <c r="M6951">
        <v>3853.72</v>
      </c>
      <c r="N6951" t="s">
        <v>12035</v>
      </c>
      <c r="O6951" t="s">
        <v>12034</v>
      </c>
      <c r="P6951" t="s">
        <v>13</v>
      </c>
      <c r="Q6951">
        <v>11.664300000000001</v>
      </c>
      <c r="R6951">
        <v>78.146000000000001</v>
      </c>
      <c r="S6951" t="s">
        <v>735</v>
      </c>
      <c r="T6951" t="s">
        <v>734</v>
      </c>
      <c r="U6951" t="s">
        <v>57</v>
      </c>
      <c r="V6951" t="s">
        <v>45</v>
      </c>
    </row>
    <row r="6952" spans="1:22">
      <c r="A6952" t="s">
        <v>12033</v>
      </c>
      <c r="B6952" s="2">
        <v>45218.8</v>
      </c>
      <c r="C6952" s="2">
        <f t="shared" si="108"/>
        <v>45215</v>
      </c>
      <c r="D6952" t="s">
        <v>361</v>
      </c>
      <c r="E6952" t="s">
        <v>10270</v>
      </c>
      <c r="F6952" t="s">
        <v>83</v>
      </c>
      <c r="G6952" t="s">
        <v>72</v>
      </c>
      <c r="H6952" t="s">
        <v>63</v>
      </c>
      <c r="I6952">
        <v>4</v>
      </c>
      <c r="J6952">
        <v>650.66</v>
      </c>
      <c r="K6952">
        <v>458.75</v>
      </c>
      <c r="L6952">
        <v>2602.64</v>
      </c>
      <c r="M6952">
        <v>1835</v>
      </c>
      <c r="N6952" t="s">
        <v>12032</v>
      </c>
      <c r="O6952" t="s">
        <v>12031</v>
      </c>
      <c r="P6952" t="s">
        <v>60</v>
      </c>
      <c r="Q6952">
        <v>8.7139000000000006</v>
      </c>
      <c r="R6952">
        <v>77.756699999999995</v>
      </c>
      <c r="S6952" t="s">
        <v>269</v>
      </c>
      <c r="T6952" t="s">
        <v>268</v>
      </c>
      <c r="U6952" t="s">
        <v>23</v>
      </c>
      <c r="V6952" t="s">
        <v>212</v>
      </c>
    </row>
    <row r="6953" spans="1:22">
      <c r="A6953" t="s">
        <v>12030</v>
      </c>
      <c r="B6953" s="2">
        <v>45574.6</v>
      </c>
      <c r="C6953" s="2">
        <f t="shared" si="108"/>
        <v>45572</v>
      </c>
      <c r="D6953" t="s">
        <v>356</v>
      </c>
      <c r="E6953" t="s">
        <v>12029</v>
      </c>
      <c r="F6953" t="s">
        <v>136</v>
      </c>
      <c r="G6953" t="s">
        <v>82</v>
      </c>
      <c r="H6953" t="s">
        <v>63</v>
      </c>
      <c r="I6953">
        <v>3</v>
      </c>
      <c r="J6953">
        <v>2307.67</v>
      </c>
      <c r="K6953">
        <v>1534.88</v>
      </c>
      <c r="L6953">
        <v>6923.01</v>
      </c>
      <c r="M6953">
        <v>4604.6400000000003</v>
      </c>
      <c r="N6953" t="s">
        <v>12028</v>
      </c>
      <c r="O6953" t="s">
        <v>12027</v>
      </c>
      <c r="P6953" t="s">
        <v>13</v>
      </c>
      <c r="Q6953">
        <v>11.664300000000001</v>
      </c>
      <c r="R6953">
        <v>78.146000000000001</v>
      </c>
      <c r="S6953" t="s">
        <v>1238</v>
      </c>
      <c r="T6953" t="s">
        <v>1237</v>
      </c>
      <c r="U6953" t="s">
        <v>77</v>
      </c>
      <c r="V6953" t="s">
        <v>212</v>
      </c>
    </row>
    <row r="6954" spans="1:22">
      <c r="A6954" t="s">
        <v>12026</v>
      </c>
      <c r="B6954" s="2">
        <v>45173.706944444442</v>
      </c>
      <c r="C6954" s="2">
        <f t="shared" si="108"/>
        <v>45173</v>
      </c>
      <c r="D6954" t="s">
        <v>349</v>
      </c>
      <c r="E6954" t="s">
        <v>8479</v>
      </c>
      <c r="F6954" t="s">
        <v>83</v>
      </c>
      <c r="G6954" t="s">
        <v>72</v>
      </c>
      <c r="H6954" t="s">
        <v>71</v>
      </c>
      <c r="I6954">
        <v>1</v>
      </c>
      <c r="J6954">
        <v>442.63</v>
      </c>
      <c r="K6954">
        <v>309.68</v>
      </c>
      <c r="L6954">
        <v>442.63</v>
      </c>
      <c r="M6954">
        <v>309.68</v>
      </c>
      <c r="N6954" t="s">
        <v>12025</v>
      </c>
      <c r="O6954" t="s">
        <v>12024</v>
      </c>
      <c r="P6954" t="s">
        <v>68</v>
      </c>
      <c r="Q6954">
        <v>11.34</v>
      </c>
      <c r="R6954">
        <v>77.717200000000005</v>
      </c>
      <c r="S6954" t="s">
        <v>333</v>
      </c>
      <c r="T6954" t="s">
        <v>332</v>
      </c>
      <c r="U6954" t="s">
        <v>23</v>
      </c>
      <c r="V6954" t="s">
        <v>9</v>
      </c>
    </row>
    <row r="6955" spans="1:22">
      <c r="A6955" t="s">
        <v>12023</v>
      </c>
      <c r="B6955" s="2">
        <v>45378.694444444445</v>
      </c>
      <c r="C6955" s="2">
        <f t="shared" si="108"/>
        <v>45376</v>
      </c>
      <c r="D6955" t="s">
        <v>344</v>
      </c>
      <c r="E6955" t="s">
        <v>12022</v>
      </c>
      <c r="F6955" t="s">
        <v>83</v>
      </c>
      <c r="G6955" t="s">
        <v>82</v>
      </c>
      <c r="H6955" t="s">
        <v>52</v>
      </c>
      <c r="I6955">
        <v>1</v>
      </c>
      <c r="J6955">
        <v>2047.5</v>
      </c>
      <c r="K6955">
        <v>1745.15</v>
      </c>
      <c r="L6955">
        <v>2047.5</v>
      </c>
      <c r="M6955">
        <v>1745.15</v>
      </c>
      <c r="N6955" t="s">
        <v>12021</v>
      </c>
      <c r="O6955" t="s">
        <v>12020</v>
      </c>
      <c r="P6955" t="s">
        <v>60</v>
      </c>
      <c r="Q6955">
        <v>8.7139000000000006</v>
      </c>
      <c r="R6955">
        <v>77.756699999999995</v>
      </c>
      <c r="S6955" t="s">
        <v>59</v>
      </c>
      <c r="T6955" t="s">
        <v>58</v>
      </c>
      <c r="U6955" t="s">
        <v>57</v>
      </c>
      <c r="V6955" t="s">
        <v>45</v>
      </c>
    </row>
    <row r="6956" spans="1:22">
      <c r="A6956" t="s">
        <v>12019</v>
      </c>
      <c r="B6956" s="2">
        <v>45375.726388888892</v>
      </c>
      <c r="C6956" s="2">
        <f t="shared" si="108"/>
        <v>45369</v>
      </c>
      <c r="D6956" t="s">
        <v>337</v>
      </c>
      <c r="E6956" t="s">
        <v>2826</v>
      </c>
      <c r="F6956" t="s">
        <v>83</v>
      </c>
      <c r="G6956" t="s">
        <v>30</v>
      </c>
      <c r="H6956" t="s">
        <v>29</v>
      </c>
      <c r="I6956">
        <v>1</v>
      </c>
      <c r="J6956">
        <v>2332.6799999999998</v>
      </c>
      <c r="K6956">
        <v>2093.77</v>
      </c>
      <c r="L6956">
        <v>2332.6799999999998</v>
      </c>
      <c r="M6956">
        <v>2093.77</v>
      </c>
      <c r="N6956" t="s">
        <v>12018</v>
      </c>
      <c r="O6956" t="s">
        <v>12017</v>
      </c>
      <c r="P6956" t="s">
        <v>49</v>
      </c>
      <c r="Q6956">
        <v>12.916499999999999</v>
      </c>
      <c r="R6956">
        <v>79.132499999999993</v>
      </c>
      <c r="S6956" t="s">
        <v>176</v>
      </c>
      <c r="T6956" t="s">
        <v>175</v>
      </c>
      <c r="U6956" t="s">
        <v>46</v>
      </c>
      <c r="V6956" t="s">
        <v>9</v>
      </c>
    </row>
    <row r="6957" spans="1:22">
      <c r="A6957" t="s">
        <v>12016</v>
      </c>
      <c r="B6957" s="2">
        <v>45348.743055555555</v>
      </c>
      <c r="C6957" s="2">
        <f t="shared" si="108"/>
        <v>45348</v>
      </c>
      <c r="D6957" t="s">
        <v>330</v>
      </c>
      <c r="E6957" t="s">
        <v>2822</v>
      </c>
      <c r="F6957" t="s">
        <v>136</v>
      </c>
      <c r="G6957" t="s">
        <v>106</v>
      </c>
      <c r="H6957" t="s">
        <v>16</v>
      </c>
      <c r="I6957">
        <v>1</v>
      </c>
      <c r="J6957">
        <v>1764.01</v>
      </c>
      <c r="K6957">
        <v>1296.96</v>
      </c>
      <c r="L6957">
        <v>1764.01</v>
      </c>
      <c r="M6957">
        <v>1296.96</v>
      </c>
      <c r="N6957" t="s">
        <v>12015</v>
      </c>
      <c r="O6957" t="s">
        <v>12014</v>
      </c>
      <c r="P6957" t="s">
        <v>121</v>
      </c>
      <c r="Q6957">
        <v>9.9252000000000002</v>
      </c>
      <c r="R6957">
        <v>78.119799999999998</v>
      </c>
      <c r="S6957" t="s">
        <v>153</v>
      </c>
      <c r="T6957" t="s">
        <v>152</v>
      </c>
      <c r="U6957" t="s">
        <v>46</v>
      </c>
      <c r="V6957" t="s">
        <v>9</v>
      </c>
    </row>
    <row r="6958" spans="1:22">
      <c r="A6958" t="s">
        <v>12013</v>
      </c>
      <c r="B6958" s="2">
        <v>45463.787499999999</v>
      </c>
      <c r="C6958" s="2">
        <f t="shared" si="108"/>
        <v>45460</v>
      </c>
      <c r="D6958" t="s">
        <v>323</v>
      </c>
      <c r="E6958" t="s">
        <v>4751</v>
      </c>
      <c r="F6958" t="s">
        <v>83</v>
      </c>
      <c r="G6958" t="s">
        <v>17</v>
      </c>
      <c r="H6958" t="s">
        <v>16</v>
      </c>
      <c r="I6958">
        <v>2</v>
      </c>
      <c r="J6958">
        <v>1371.06</v>
      </c>
      <c r="K6958">
        <v>1113.33</v>
      </c>
      <c r="L6958">
        <v>2742.12</v>
      </c>
      <c r="M6958">
        <v>2226.66</v>
      </c>
      <c r="N6958" t="s">
        <v>12012</v>
      </c>
      <c r="O6958" t="s">
        <v>12011</v>
      </c>
      <c r="P6958" t="s">
        <v>112</v>
      </c>
      <c r="Q6958">
        <v>13.082700000000001</v>
      </c>
      <c r="R6958">
        <v>80.270700000000005</v>
      </c>
      <c r="S6958" t="s">
        <v>36</v>
      </c>
      <c r="T6958" t="s">
        <v>35</v>
      </c>
      <c r="U6958" t="s">
        <v>57</v>
      </c>
      <c r="V6958" t="s">
        <v>9</v>
      </c>
    </row>
    <row r="6959" spans="1:22">
      <c r="A6959" t="s">
        <v>12010</v>
      </c>
      <c r="B6959" s="2">
        <v>45061.559027777781</v>
      </c>
      <c r="C6959" s="2">
        <f t="shared" si="108"/>
        <v>45061</v>
      </c>
      <c r="D6959" t="s">
        <v>316</v>
      </c>
      <c r="E6959" t="s">
        <v>12009</v>
      </c>
      <c r="F6959" t="s">
        <v>31</v>
      </c>
      <c r="G6959" t="s">
        <v>106</v>
      </c>
      <c r="H6959" t="s">
        <v>40</v>
      </c>
      <c r="I6959">
        <v>1</v>
      </c>
      <c r="J6959">
        <v>1985.89</v>
      </c>
      <c r="K6959">
        <v>1370.72</v>
      </c>
      <c r="L6959">
        <v>1985.89</v>
      </c>
      <c r="M6959">
        <v>1370.72</v>
      </c>
      <c r="N6959" t="s">
        <v>12008</v>
      </c>
      <c r="O6959" t="s">
        <v>12007</v>
      </c>
      <c r="P6959" t="s">
        <v>68</v>
      </c>
      <c r="Q6959">
        <v>11.34</v>
      </c>
      <c r="R6959">
        <v>77.717200000000005</v>
      </c>
      <c r="S6959" t="s">
        <v>413</v>
      </c>
      <c r="T6959" t="s">
        <v>412</v>
      </c>
      <c r="U6959" t="s">
        <v>10</v>
      </c>
      <c r="V6959" t="s">
        <v>9</v>
      </c>
    </row>
    <row r="6960" spans="1:22">
      <c r="A6960" t="s">
        <v>12006</v>
      </c>
      <c r="B6960" s="2">
        <v>44932.508333333331</v>
      </c>
      <c r="C6960" s="2">
        <f t="shared" si="108"/>
        <v>44928</v>
      </c>
      <c r="D6960" t="s">
        <v>311</v>
      </c>
      <c r="E6960" t="s">
        <v>12005</v>
      </c>
      <c r="F6960" t="s">
        <v>64</v>
      </c>
      <c r="G6960" t="s">
        <v>53</v>
      </c>
      <c r="H6960" t="s">
        <v>71</v>
      </c>
      <c r="I6960">
        <v>2</v>
      </c>
      <c r="J6960">
        <v>930.94</v>
      </c>
      <c r="K6960">
        <v>717.05</v>
      </c>
      <c r="L6960">
        <v>1861.88</v>
      </c>
      <c r="M6960">
        <v>1434.1</v>
      </c>
      <c r="N6960" t="s">
        <v>12004</v>
      </c>
      <c r="O6960" t="s">
        <v>12003</v>
      </c>
      <c r="P6960" t="s">
        <v>112</v>
      </c>
      <c r="Q6960">
        <v>13.082700000000001</v>
      </c>
      <c r="R6960">
        <v>80.270700000000005</v>
      </c>
      <c r="S6960" t="s">
        <v>628</v>
      </c>
      <c r="T6960" t="s">
        <v>627</v>
      </c>
      <c r="U6960" t="s">
        <v>23</v>
      </c>
      <c r="V6960" t="s">
        <v>45</v>
      </c>
    </row>
    <row r="6961" spans="1:22">
      <c r="A6961" t="s">
        <v>12002</v>
      </c>
      <c r="B6961" s="2">
        <v>45023.662499999999</v>
      </c>
      <c r="C6961" s="2">
        <f t="shared" si="108"/>
        <v>45019</v>
      </c>
      <c r="D6961" t="s">
        <v>306</v>
      </c>
      <c r="E6961" t="s">
        <v>305</v>
      </c>
      <c r="F6961" t="s">
        <v>136</v>
      </c>
      <c r="G6961" t="s">
        <v>53</v>
      </c>
      <c r="H6961" t="s">
        <v>40</v>
      </c>
      <c r="I6961">
        <v>1</v>
      </c>
      <c r="J6961">
        <v>1616.5</v>
      </c>
      <c r="K6961">
        <v>1120.5</v>
      </c>
      <c r="L6961">
        <v>1616.5</v>
      </c>
      <c r="M6961">
        <v>1120.5</v>
      </c>
      <c r="N6961" t="s">
        <v>12001</v>
      </c>
      <c r="O6961" t="s">
        <v>12000</v>
      </c>
      <c r="P6961" t="s">
        <v>13</v>
      </c>
      <c r="Q6961">
        <v>11.664300000000001</v>
      </c>
      <c r="R6961">
        <v>78.146000000000001</v>
      </c>
      <c r="S6961" t="s">
        <v>432</v>
      </c>
      <c r="T6961" t="s">
        <v>431</v>
      </c>
      <c r="U6961" t="s">
        <v>57</v>
      </c>
      <c r="V6961" t="s">
        <v>9</v>
      </c>
    </row>
    <row r="6962" spans="1:22">
      <c r="A6962" t="s">
        <v>11999</v>
      </c>
      <c r="B6962" s="2">
        <v>45095.652083333334</v>
      </c>
      <c r="C6962" s="2">
        <f t="shared" si="108"/>
        <v>45089</v>
      </c>
      <c r="D6962" t="s">
        <v>299</v>
      </c>
      <c r="E6962" t="s">
        <v>11998</v>
      </c>
      <c r="F6962" t="s">
        <v>18</v>
      </c>
      <c r="G6962" t="s">
        <v>82</v>
      </c>
      <c r="H6962" t="s">
        <v>52</v>
      </c>
      <c r="I6962">
        <v>4</v>
      </c>
      <c r="J6962">
        <v>1341.16</v>
      </c>
      <c r="K6962">
        <v>1113.8800000000001</v>
      </c>
      <c r="L6962">
        <v>5364.64</v>
      </c>
      <c r="M6962">
        <v>4455.5200000000004</v>
      </c>
      <c r="N6962" t="s">
        <v>11997</v>
      </c>
      <c r="O6962" t="s">
        <v>11996</v>
      </c>
      <c r="P6962" t="s">
        <v>60</v>
      </c>
      <c r="Q6962">
        <v>8.7139000000000006</v>
      </c>
      <c r="R6962">
        <v>77.756699999999995</v>
      </c>
      <c r="S6962" t="s">
        <v>735</v>
      </c>
      <c r="T6962" t="s">
        <v>734</v>
      </c>
      <c r="U6962" t="s">
        <v>10</v>
      </c>
      <c r="V6962" t="s">
        <v>9</v>
      </c>
    </row>
    <row r="6963" spans="1:22">
      <c r="A6963" t="s">
        <v>11995</v>
      </c>
      <c r="B6963" s="2">
        <v>45382.574305555558</v>
      </c>
      <c r="C6963" s="2">
        <f t="shared" si="108"/>
        <v>45376</v>
      </c>
      <c r="D6963" t="s">
        <v>292</v>
      </c>
      <c r="E6963" t="s">
        <v>291</v>
      </c>
      <c r="F6963" t="s">
        <v>136</v>
      </c>
      <c r="G6963" t="s">
        <v>53</v>
      </c>
      <c r="H6963" t="s">
        <v>29</v>
      </c>
      <c r="I6963">
        <v>3</v>
      </c>
      <c r="J6963">
        <v>991.07</v>
      </c>
      <c r="K6963">
        <v>810.58</v>
      </c>
      <c r="L6963">
        <v>2973.21</v>
      </c>
      <c r="M6963">
        <v>2431.7399999999998</v>
      </c>
      <c r="N6963" t="s">
        <v>11994</v>
      </c>
      <c r="O6963" t="s">
        <v>11993</v>
      </c>
      <c r="P6963" t="s">
        <v>60</v>
      </c>
      <c r="Q6963">
        <v>8.7139000000000006</v>
      </c>
      <c r="R6963">
        <v>77.756699999999995</v>
      </c>
      <c r="S6963" t="s">
        <v>276</v>
      </c>
      <c r="T6963" t="s">
        <v>275</v>
      </c>
      <c r="U6963" t="s">
        <v>46</v>
      </c>
      <c r="V6963" t="s">
        <v>9</v>
      </c>
    </row>
    <row r="6964" spans="1:22">
      <c r="A6964" t="s">
        <v>11992</v>
      </c>
      <c r="B6964" s="2">
        <v>45105.536111111112</v>
      </c>
      <c r="C6964" s="2">
        <f t="shared" si="108"/>
        <v>45103</v>
      </c>
      <c r="D6964" t="s">
        <v>287</v>
      </c>
      <c r="E6964" t="s">
        <v>6612</v>
      </c>
      <c r="F6964" t="s">
        <v>136</v>
      </c>
      <c r="G6964" t="s">
        <v>72</v>
      </c>
      <c r="H6964" t="s">
        <v>40</v>
      </c>
      <c r="I6964">
        <v>4</v>
      </c>
      <c r="J6964">
        <v>1580.82</v>
      </c>
      <c r="K6964">
        <v>1195.6600000000001</v>
      </c>
      <c r="L6964">
        <v>6323.28</v>
      </c>
      <c r="M6964">
        <v>4782.6400000000003</v>
      </c>
      <c r="N6964" t="s">
        <v>11991</v>
      </c>
      <c r="O6964" t="s">
        <v>11990</v>
      </c>
      <c r="P6964" t="s">
        <v>13</v>
      </c>
      <c r="Q6964">
        <v>11.664300000000001</v>
      </c>
      <c r="R6964">
        <v>78.146000000000001</v>
      </c>
      <c r="S6964" t="s">
        <v>120</v>
      </c>
      <c r="T6964" t="s">
        <v>119</v>
      </c>
      <c r="U6964" t="s">
        <v>77</v>
      </c>
      <c r="V6964" t="s">
        <v>9</v>
      </c>
    </row>
    <row r="6965" spans="1:22">
      <c r="A6965" t="s">
        <v>11989</v>
      </c>
      <c r="B6965" s="2">
        <v>45158.838194444441</v>
      </c>
      <c r="C6965" s="2">
        <f t="shared" si="108"/>
        <v>45152</v>
      </c>
      <c r="D6965" t="s">
        <v>280</v>
      </c>
      <c r="E6965" t="s">
        <v>10225</v>
      </c>
      <c r="F6965" t="s">
        <v>136</v>
      </c>
      <c r="G6965" t="s">
        <v>91</v>
      </c>
      <c r="H6965" t="s">
        <v>71</v>
      </c>
      <c r="I6965">
        <v>1</v>
      </c>
      <c r="J6965">
        <v>1359.43</v>
      </c>
      <c r="K6965">
        <v>979.27</v>
      </c>
      <c r="L6965">
        <v>1359.43</v>
      </c>
      <c r="M6965">
        <v>979.27</v>
      </c>
      <c r="N6965" t="s">
        <v>11988</v>
      </c>
      <c r="O6965" t="s">
        <v>11987</v>
      </c>
      <c r="P6965" t="s">
        <v>26</v>
      </c>
      <c r="Q6965">
        <v>11.0168</v>
      </c>
      <c r="R6965">
        <v>76.955799999999996</v>
      </c>
      <c r="S6965" t="s">
        <v>352</v>
      </c>
      <c r="T6965" t="s">
        <v>351</v>
      </c>
      <c r="U6965" t="s">
        <v>10</v>
      </c>
      <c r="V6965" t="s">
        <v>22</v>
      </c>
    </row>
    <row r="6966" spans="1:22">
      <c r="A6966" t="s">
        <v>11986</v>
      </c>
      <c r="B6966" s="2">
        <v>45395.896527777775</v>
      </c>
      <c r="C6966" s="2">
        <f t="shared" si="108"/>
        <v>45390</v>
      </c>
      <c r="D6966" t="s">
        <v>273</v>
      </c>
      <c r="E6966" t="s">
        <v>6604</v>
      </c>
      <c r="F6966" t="s">
        <v>201</v>
      </c>
      <c r="G6966" t="s">
        <v>30</v>
      </c>
      <c r="H6966" t="s">
        <v>40</v>
      </c>
      <c r="I6966">
        <v>2</v>
      </c>
      <c r="J6966">
        <v>2170.9699999999998</v>
      </c>
      <c r="K6966">
        <v>1730.82</v>
      </c>
      <c r="L6966">
        <v>4341.9399999999996</v>
      </c>
      <c r="M6966">
        <v>3461.64</v>
      </c>
      <c r="N6966" t="s">
        <v>11985</v>
      </c>
      <c r="O6966" t="s">
        <v>11984</v>
      </c>
      <c r="P6966" t="s">
        <v>60</v>
      </c>
      <c r="Q6966">
        <v>8.7139000000000006</v>
      </c>
      <c r="R6966">
        <v>77.756699999999995</v>
      </c>
      <c r="S6966" t="s">
        <v>59</v>
      </c>
      <c r="T6966" t="s">
        <v>58</v>
      </c>
      <c r="U6966" t="s">
        <v>46</v>
      </c>
      <c r="V6966" t="s">
        <v>212</v>
      </c>
    </row>
    <row r="6967" spans="1:22">
      <c r="A6967" t="s">
        <v>11983</v>
      </c>
      <c r="B6967" s="2">
        <v>45484.568055555559</v>
      </c>
      <c r="C6967" s="2">
        <f t="shared" si="108"/>
        <v>45481</v>
      </c>
      <c r="D6967" t="s">
        <v>266</v>
      </c>
      <c r="E6967" t="s">
        <v>11982</v>
      </c>
      <c r="F6967" t="s">
        <v>18</v>
      </c>
      <c r="G6967" t="s">
        <v>115</v>
      </c>
      <c r="H6967" t="s">
        <v>16</v>
      </c>
      <c r="I6967">
        <v>1</v>
      </c>
      <c r="J6967">
        <v>1261.23</v>
      </c>
      <c r="K6967">
        <v>956.53</v>
      </c>
      <c r="L6967">
        <v>1261.23</v>
      </c>
      <c r="M6967">
        <v>956.53</v>
      </c>
      <c r="N6967" t="s">
        <v>11981</v>
      </c>
      <c r="O6967" t="s">
        <v>11980</v>
      </c>
      <c r="P6967" t="s">
        <v>60</v>
      </c>
      <c r="Q6967">
        <v>8.7139000000000006</v>
      </c>
      <c r="R6967">
        <v>77.756699999999995</v>
      </c>
      <c r="S6967" t="s">
        <v>735</v>
      </c>
      <c r="T6967" t="s">
        <v>734</v>
      </c>
      <c r="U6967" t="s">
        <v>10</v>
      </c>
      <c r="V6967" t="s">
        <v>22</v>
      </c>
    </row>
    <row r="6968" spans="1:22">
      <c r="A6968" t="s">
        <v>11979</v>
      </c>
      <c r="B6968" s="2">
        <v>45009.425000000003</v>
      </c>
      <c r="C6968" s="2">
        <f t="shared" si="108"/>
        <v>45005</v>
      </c>
      <c r="D6968" t="s">
        <v>261</v>
      </c>
      <c r="E6968" t="s">
        <v>4713</v>
      </c>
      <c r="F6968" t="s">
        <v>201</v>
      </c>
      <c r="G6968" t="s">
        <v>91</v>
      </c>
      <c r="H6968" t="s">
        <v>63</v>
      </c>
      <c r="I6968">
        <v>3</v>
      </c>
      <c r="J6968">
        <v>1427.84</v>
      </c>
      <c r="K6968">
        <v>1126.5899999999999</v>
      </c>
      <c r="L6968">
        <v>4283.5200000000004</v>
      </c>
      <c r="M6968">
        <v>3379.77</v>
      </c>
      <c r="N6968" t="s">
        <v>11978</v>
      </c>
      <c r="O6968" t="s">
        <v>11977</v>
      </c>
      <c r="P6968" t="s">
        <v>49</v>
      </c>
      <c r="Q6968">
        <v>12.916499999999999</v>
      </c>
      <c r="R6968">
        <v>79.132499999999993</v>
      </c>
      <c r="S6968" t="s">
        <v>302</v>
      </c>
      <c r="T6968" t="s">
        <v>301</v>
      </c>
      <c r="U6968" t="s">
        <v>10</v>
      </c>
      <c r="V6968" t="s">
        <v>45</v>
      </c>
    </row>
    <row r="6969" spans="1:22">
      <c r="A6969" t="s">
        <v>11976</v>
      </c>
      <c r="B6969" s="2">
        <v>45035.763888888891</v>
      </c>
      <c r="C6969" s="2">
        <f t="shared" si="108"/>
        <v>45033</v>
      </c>
      <c r="D6969" t="s">
        <v>254</v>
      </c>
      <c r="E6969" t="s">
        <v>8425</v>
      </c>
      <c r="F6969" t="s">
        <v>136</v>
      </c>
      <c r="G6969" t="s">
        <v>17</v>
      </c>
      <c r="H6969" t="s">
        <v>52</v>
      </c>
      <c r="I6969">
        <v>2</v>
      </c>
      <c r="J6969">
        <v>803.6</v>
      </c>
      <c r="K6969">
        <v>484.84</v>
      </c>
      <c r="L6969">
        <v>1607.2</v>
      </c>
      <c r="M6969">
        <v>969.68</v>
      </c>
      <c r="N6969" t="s">
        <v>11975</v>
      </c>
      <c r="O6969" t="s">
        <v>11974</v>
      </c>
      <c r="P6969" t="s">
        <v>112</v>
      </c>
      <c r="Q6969">
        <v>13.082700000000001</v>
      </c>
      <c r="R6969">
        <v>80.270700000000005</v>
      </c>
      <c r="S6969" t="s">
        <v>153</v>
      </c>
      <c r="T6969" t="s">
        <v>152</v>
      </c>
      <c r="U6969" t="s">
        <v>10</v>
      </c>
      <c r="V6969" t="s">
        <v>45</v>
      </c>
    </row>
    <row r="6970" spans="1:22">
      <c r="A6970" t="s">
        <v>11973</v>
      </c>
      <c r="B6970" s="2">
        <v>45219.62222222222</v>
      </c>
      <c r="C6970" s="2">
        <f t="shared" si="108"/>
        <v>45215</v>
      </c>
      <c r="D6970" t="s">
        <v>247</v>
      </c>
      <c r="E6970" t="s">
        <v>246</v>
      </c>
      <c r="F6970" t="s">
        <v>166</v>
      </c>
      <c r="G6970" t="s">
        <v>17</v>
      </c>
      <c r="H6970" t="s">
        <v>29</v>
      </c>
      <c r="I6970">
        <v>2</v>
      </c>
      <c r="J6970">
        <v>943.41</v>
      </c>
      <c r="K6970">
        <v>704.14</v>
      </c>
      <c r="L6970">
        <v>1886.82</v>
      </c>
      <c r="M6970">
        <v>1408.28</v>
      </c>
      <c r="N6970" t="s">
        <v>11972</v>
      </c>
      <c r="O6970" t="s">
        <v>11971</v>
      </c>
      <c r="P6970" t="s">
        <v>37</v>
      </c>
      <c r="Q6970">
        <v>10.7905</v>
      </c>
      <c r="R6970">
        <v>78.704700000000003</v>
      </c>
      <c r="S6970" t="s">
        <v>340</v>
      </c>
      <c r="T6970" t="s">
        <v>339</v>
      </c>
      <c r="U6970" t="s">
        <v>77</v>
      </c>
      <c r="V6970" t="s">
        <v>22</v>
      </c>
    </row>
    <row r="6971" spans="1:22">
      <c r="A6971" t="s">
        <v>11970</v>
      </c>
      <c r="B6971" s="2">
        <v>45374.6</v>
      </c>
      <c r="C6971" s="2">
        <f t="shared" si="108"/>
        <v>45369</v>
      </c>
      <c r="D6971" t="s">
        <v>240</v>
      </c>
      <c r="E6971" t="s">
        <v>2768</v>
      </c>
      <c r="F6971" t="s">
        <v>166</v>
      </c>
      <c r="G6971" t="s">
        <v>106</v>
      </c>
      <c r="H6971" t="s">
        <v>52</v>
      </c>
      <c r="I6971">
        <v>1</v>
      </c>
      <c r="J6971">
        <v>1273.75</v>
      </c>
      <c r="K6971">
        <v>917.81</v>
      </c>
      <c r="L6971">
        <v>1273.75</v>
      </c>
      <c r="M6971">
        <v>917.81</v>
      </c>
      <c r="N6971" t="s">
        <v>11969</v>
      </c>
      <c r="O6971" t="s">
        <v>11968</v>
      </c>
      <c r="P6971" t="s">
        <v>49</v>
      </c>
      <c r="Q6971">
        <v>12.916499999999999</v>
      </c>
      <c r="R6971">
        <v>79.132499999999993</v>
      </c>
      <c r="S6971" t="s">
        <v>25</v>
      </c>
      <c r="T6971" t="s">
        <v>24</v>
      </c>
      <c r="U6971" t="s">
        <v>23</v>
      </c>
      <c r="V6971" t="s">
        <v>9</v>
      </c>
    </row>
    <row r="6972" spans="1:22">
      <c r="A6972" t="s">
        <v>11967</v>
      </c>
      <c r="B6972" s="2">
        <v>45553.616666666669</v>
      </c>
      <c r="C6972" s="2">
        <f t="shared" si="108"/>
        <v>45551</v>
      </c>
      <c r="D6972" t="s">
        <v>235</v>
      </c>
      <c r="E6972" t="s">
        <v>2764</v>
      </c>
      <c r="F6972" t="s">
        <v>18</v>
      </c>
      <c r="G6972" t="s">
        <v>53</v>
      </c>
      <c r="H6972" t="s">
        <v>16</v>
      </c>
      <c r="I6972">
        <v>1</v>
      </c>
      <c r="J6972">
        <v>1542.01</v>
      </c>
      <c r="K6972">
        <v>1006.58</v>
      </c>
      <c r="L6972">
        <v>1542.01</v>
      </c>
      <c r="M6972">
        <v>1006.58</v>
      </c>
      <c r="N6972" t="s">
        <v>11966</v>
      </c>
      <c r="O6972" t="s">
        <v>11965</v>
      </c>
      <c r="P6972" t="s">
        <v>121</v>
      </c>
      <c r="Q6972">
        <v>9.9252000000000002</v>
      </c>
      <c r="R6972">
        <v>78.119799999999998</v>
      </c>
      <c r="S6972" t="s">
        <v>340</v>
      </c>
      <c r="T6972" t="s">
        <v>339</v>
      </c>
      <c r="U6972" t="s">
        <v>77</v>
      </c>
      <c r="V6972" t="s">
        <v>9</v>
      </c>
    </row>
    <row r="6973" spans="1:22">
      <c r="A6973" t="s">
        <v>11964</v>
      </c>
      <c r="B6973" s="2">
        <v>45172.567361111112</v>
      </c>
      <c r="C6973" s="2">
        <f t="shared" si="108"/>
        <v>45166</v>
      </c>
      <c r="D6973" t="s">
        <v>230</v>
      </c>
      <c r="E6973" t="s">
        <v>11963</v>
      </c>
      <c r="F6973" t="s">
        <v>31</v>
      </c>
      <c r="G6973" t="s">
        <v>91</v>
      </c>
      <c r="H6973" t="s">
        <v>16</v>
      </c>
      <c r="I6973">
        <v>4</v>
      </c>
      <c r="J6973">
        <v>1802.5</v>
      </c>
      <c r="K6973">
        <v>1151.76</v>
      </c>
      <c r="L6973">
        <v>7210</v>
      </c>
      <c r="M6973">
        <v>4607.04</v>
      </c>
      <c r="N6973" t="s">
        <v>11962</v>
      </c>
      <c r="O6973" t="s">
        <v>11961</v>
      </c>
      <c r="P6973" t="s">
        <v>26</v>
      </c>
      <c r="Q6973">
        <v>11.0168</v>
      </c>
      <c r="R6973">
        <v>76.955799999999996</v>
      </c>
      <c r="S6973" t="s">
        <v>79</v>
      </c>
      <c r="T6973" t="s">
        <v>78</v>
      </c>
      <c r="U6973" t="s">
        <v>46</v>
      </c>
      <c r="V6973" t="s">
        <v>9</v>
      </c>
    </row>
    <row r="6974" spans="1:22">
      <c r="A6974" t="s">
        <v>11960</v>
      </c>
      <c r="B6974" s="2">
        <v>45547.59375</v>
      </c>
      <c r="C6974" s="2">
        <f t="shared" si="108"/>
        <v>45544</v>
      </c>
      <c r="D6974" t="s">
        <v>223</v>
      </c>
      <c r="E6974" t="s">
        <v>10194</v>
      </c>
      <c r="F6974" t="s">
        <v>83</v>
      </c>
      <c r="G6974" t="s">
        <v>91</v>
      </c>
      <c r="H6974" t="s">
        <v>29</v>
      </c>
      <c r="I6974">
        <v>1</v>
      </c>
      <c r="J6974">
        <v>418.33</v>
      </c>
      <c r="K6974">
        <v>263.32</v>
      </c>
      <c r="L6974">
        <v>418.33</v>
      </c>
      <c r="M6974">
        <v>263.32</v>
      </c>
      <c r="N6974" t="s">
        <v>11959</v>
      </c>
      <c r="O6974" t="s">
        <v>11958</v>
      </c>
      <c r="P6974" t="s">
        <v>121</v>
      </c>
      <c r="Q6974">
        <v>9.9252000000000002</v>
      </c>
      <c r="R6974">
        <v>78.119799999999998</v>
      </c>
      <c r="S6974" t="s">
        <v>88</v>
      </c>
      <c r="T6974" t="s">
        <v>87</v>
      </c>
      <c r="U6974" t="s">
        <v>77</v>
      </c>
      <c r="V6974" t="s">
        <v>9</v>
      </c>
    </row>
    <row r="6975" spans="1:22">
      <c r="A6975" t="s">
        <v>11957</v>
      </c>
      <c r="B6975" s="2">
        <v>45096.67083333333</v>
      </c>
      <c r="C6975" s="2">
        <f t="shared" si="108"/>
        <v>45096</v>
      </c>
      <c r="D6975" t="s">
        <v>218</v>
      </c>
      <c r="E6975" t="s">
        <v>11956</v>
      </c>
      <c r="F6975" t="s">
        <v>201</v>
      </c>
      <c r="G6975" t="s">
        <v>82</v>
      </c>
      <c r="H6975" t="s">
        <v>29</v>
      </c>
      <c r="I6975">
        <v>1</v>
      </c>
      <c r="J6975">
        <v>909.18</v>
      </c>
      <c r="K6975">
        <v>594.83000000000004</v>
      </c>
      <c r="L6975">
        <v>909.18</v>
      </c>
      <c r="M6975">
        <v>594.83000000000004</v>
      </c>
      <c r="N6975" t="s">
        <v>11955</v>
      </c>
      <c r="O6975" t="s">
        <v>11954</v>
      </c>
      <c r="P6975" t="s">
        <v>26</v>
      </c>
      <c r="Q6975">
        <v>11.0168</v>
      </c>
      <c r="R6975">
        <v>76.955799999999996</v>
      </c>
      <c r="S6975" t="s">
        <v>319</v>
      </c>
      <c r="T6975" t="s">
        <v>318</v>
      </c>
      <c r="U6975" t="s">
        <v>57</v>
      </c>
      <c r="V6975" t="s">
        <v>45</v>
      </c>
    </row>
    <row r="6976" spans="1:22">
      <c r="A6976" t="s">
        <v>11953</v>
      </c>
      <c r="B6976" s="2">
        <v>45314.627083333333</v>
      </c>
      <c r="C6976" s="2">
        <f t="shared" si="108"/>
        <v>45313</v>
      </c>
      <c r="D6976" t="s">
        <v>210</v>
      </c>
      <c r="E6976" t="s">
        <v>2749</v>
      </c>
      <c r="F6976" t="s">
        <v>18</v>
      </c>
      <c r="G6976" t="s">
        <v>17</v>
      </c>
      <c r="H6976" t="s">
        <v>71</v>
      </c>
      <c r="I6976">
        <v>1</v>
      </c>
      <c r="J6976">
        <v>2274.84</v>
      </c>
      <c r="K6976">
        <v>1725.2</v>
      </c>
      <c r="L6976">
        <v>2274.84</v>
      </c>
      <c r="M6976">
        <v>1725.2</v>
      </c>
      <c r="N6976" t="s">
        <v>11952</v>
      </c>
      <c r="O6976" t="s">
        <v>11951</v>
      </c>
      <c r="P6976" t="s">
        <v>26</v>
      </c>
      <c r="Q6976">
        <v>11.0168</v>
      </c>
      <c r="R6976">
        <v>76.955799999999996</v>
      </c>
      <c r="S6976" t="s">
        <v>432</v>
      </c>
      <c r="T6976" t="s">
        <v>431</v>
      </c>
      <c r="U6976" t="s">
        <v>46</v>
      </c>
      <c r="V6976" t="s">
        <v>22</v>
      </c>
    </row>
    <row r="6977" spans="1:22">
      <c r="A6977" t="s">
        <v>11950</v>
      </c>
      <c r="B6977" s="2">
        <v>45439.419444444444</v>
      </c>
      <c r="C6977" s="2">
        <f t="shared" si="108"/>
        <v>45439</v>
      </c>
      <c r="D6977" t="s">
        <v>203</v>
      </c>
      <c r="E6977" t="s">
        <v>11949</v>
      </c>
      <c r="F6977" t="s">
        <v>83</v>
      </c>
      <c r="G6977" t="s">
        <v>115</v>
      </c>
      <c r="H6977" t="s">
        <v>29</v>
      </c>
      <c r="I6977">
        <v>2</v>
      </c>
      <c r="J6977">
        <v>372.51</v>
      </c>
      <c r="K6977">
        <v>316.44</v>
      </c>
      <c r="L6977">
        <v>745.02</v>
      </c>
      <c r="M6977">
        <v>632.88</v>
      </c>
      <c r="N6977" t="s">
        <v>11948</v>
      </c>
      <c r="O6977" t="s">
        <v>11947</v>
      </c>
      <c r="P6977" t="s">
        <v>121</v>
      </c>
      <c r="Q6977">
        <v>9.9252000000000002</v>
      </c>
      <c r="R6977">
        <v>78.119799999999998</v>
      </c>
      <c r="S6977" t="s">
        <v>59</v>
      </c>
      <c r="T6977" t="s">
        <v>58</v>
      </c>
      <c r="U6977" t="s">
        <v>23</v>
      </c>
      <c r="V6977" t="s">
        <v>9</v>
      </c>
    </row>
    <row r="6978" spans="1:22">
      <c r="A6978" t="s">
        <v>11946</v>
      </c>
      <c r="B6978" s="2">
        <v>44990.888888888891</v>
      </c>
      <c r="C6978" s="2">
        <f t="shared" si="108"/>
        <v>44984</v>
      </c>
      <c r="D6978" t="s">
        <v>197</v>
      </c>
      <c r="E6978" t="s">
        <v>196</v>
      </c>
      <c r="F6978" t="s">
        <v>64</v>
      </c>
      <c r="G6978" t="s">
        <v>41</v>
      </c>
      <c r="H6978" t="s">
        <v>63</v>
      </c>
      <c r="I6978">
        <v>1</v>
      </c>
      <c r="J6978">
        <v>2200.44</v>
      </c>
      <c r="K6978">
        <v>1841.29</v>
      </c>
      <c r="L6978">
        <v>2200.44</v>
      </c>
      <c r="M6978">
        <v>1841.29</v>
      </c>
      <c r="N6978" t="s">
        <v>11945</v>
      </c>
      <c r="O6978" t="s">
        <v>11944</v>
      </c>
      <c r="P6978" t="s">
        <v>68</v>
      </c>
      <c r="Q6978">
        <v>11.34</v>
      </c>
      <c r="R6978">
        <v>77.717200000000005</v>
      </c>
      <c r="S6978" t="s">
        <v>454</v>
      </c>
      <c r="T6978" t="s">
        <v>453</v>
      </c>
      <c r="U6978" t="s">
        <v>46</v>
      </c>
      <c r="V6978" t="s">
        <v>9</v>
      </c>
    </row>
    <row r="6979" spans="1:22">
      <c r="A6979" t="s">
        <v>11943</v>
      </c>
      <c r="B6979" s="2">
        <v>44953.438888888886</v>
      </c>
      <c r="C6979" s="2">
        <f t="shared" ref="C6979:C7042" si="109">INT(B6979) - WEEKDAY(INT(B6979), 2) + 1</f>
        <v>44949</v>
      </c>
      <c r="D6979" t="s">
        <v>190</v>
      </c>
      <c r="E6979" t="s">
        <v>189</v>
      </c>
      <c r="F6979" t="s">
        <v>31</v>
      </c>
      <c r="G6979" t="s">
        <v>106</v>
      </c>
      <c r="H6979" t="s">
        <v>52</v>
      </c>
      <c r="I6979">
        <v>3</v>
      </c>
      <c r="J6979">
        <v>455.43</v>
      </c>
      <c r="K6979">
        <v>326.05</v>
      </c>
      <c r="L6979">
        <v>1366.29</v>
      </c>
      <c r="M6979">
        <v>978.15</v>
      </c>
      <c r="N6979" t="s">
        <v>11942</v>
      </c>
      <c r="O6979" t="s">
        <v>11941</v>
      </c>
      <c r="P6979" t="s">
        <v>13</v>
      </c>
      <c r="Q6979">
        <v>11.664300000000001</v>
      </c>
      <c r="R6979">
        <v>78.146000000000001</v>
      </c>
      <c r="S6979" t="s">
        <v>564</v>
      </c>
      <c r="T6979" t="s">
        <v>563</v>
      </c>
      <c r="U6979" t="s">
        <v>57</v>
      </c>
      <c r="V6979" t="s">
        <v>9</v>
      </c>
    </row>
    <row r="6980" spans="1:22">
      <c r="A6980" t="s">
        <v>11940</v>
      </c>
      <c r="B6980" s="2">
        <v>45115.770138888889</v>
      </c>
      <c r="C6980" s="2">
        <f t="shared" si="109"/>
        <v>45110</v>
      </c>
      <c r="D6980" t="s">
        <v>185</v>
      </c>
      <c r="E6980" t="s">
        <v>8384</v>
      </c>
      <c r="F6980" t="s">
        <v>64</v>
      </c>
      <c r="G6980" t="s">
        <v>72</v>
      </c>
      <c r="H6980" t="s">
        <v>63</v>
      </c>
      <c r="I6980">
        <v>1</v>
      </c>
      <c r="J6980">
        <v>984.61</v>
      </c>
      <c r="K6980">
        <v>634.41999999999996</v>
      </c>
      <c r="L6980">
        <v>984.61</v>
      </c>
      <c r="M6980">
        <v>634.41999999999996</v>
      </c>
      <c r="N6980" t="s">
        <v>11939</v>
      </c>
      <c r="O6980" t="s">
        <v>11938</v>
      </c>
      <c r="P6980" t="s">
        <v>13</v>
      </c>
      <c r="Q6980">
        <v>11.664300000000001</v>
      </c>
      <c r="R6980">
        <v>78.146000000000001</v>
      </c>
      <c r="S6980" t="s">
        <v>176</v>
      </c>
      <c r="T6980" t="s">
        <v>175</v>
      </c>
      <c r="U6980" t="s">
        <v>57</v>
      </c>
      <c r="V6980" t="s">
        <v>22</v>
      </c>
    </row>
    <row r="6981" spans="1:22">
      <c r="A6981" t="s">
        <v>11937</v>
      </c>
      <c r="B6981" s="2">
        <v>45412.62777777778</v>
      </c>
      <c r="C6981" s="2">
        <f t="shared" si="109"/>
        <v>45411</v>
      </c>
      <c r="D6981" t="s">
        <v>180</v>
      </c>
      <c r="E6981" t="s">
        <v>11936</v>
      </c>
      <c r="F6981" t="s">
        <v>31</v>
      </c>
      <c r="G6981" t="s">
        <v>53</v>
      </c>
      <c r="H6981" t="s">
        <v>52</v>
      </c>
      <c r="I6981">
        <v>4</v>
      </c>
      <c r="J6981">
        <v>1299.98</v>
      </c>
      <c r="K6981">
        <v>787.87</v>
      </c>
      <c r="L6981">
        <v>5199.92</v>
      </c>
      <c r="M6981">
        <v>3151.48</v>
      </c>
      <c r="N6981" t="s">
        <v>11935</v>
      </c>
      <c r="O6981" t="s">
        <v>11934</v>
      </c>
      <c r="P6981" t="s">
        <v>49</v>
      </c>
      <c r="Q6981">
        <v>12.916499999999999</v>
      </c>
      <c r="R6981">
        <v>79.132499999999993</v>
      </c>
      <c r="S6981" t="s">
        <v>784</v>
      </c>
      <c r="T6981" t="s">
        <v>783</v>
      </c>
      <c r="U6981" t="s">
        <v>77</v>
      </c>
      <c r="V6981" t="s">
        <v>22</v>
      </c>
    </row>
    <row r="6982" spans="1:22">
      <c r="A6982" t="s">
        <v>11933</v>
      </c>
      <c r="B6982" s="2">
        <v>45570.424305555556</v>
      </c>
      <c r="C6982" s="2">
        <f t="shared" si="109"/>
        <v>45565</v>
      </c>
      <c r="D6982" t="s">
        <v>173</v>
      </c>
      <c r="E6982" t="s">
        <v>11932</v>
      </c>
      <c r="F6982" t="s">
        <v>83</v>
      </c>
      <c r="G6982" t="s">
        <v>41</v>
      </c>
      <c r="H6982" t="s">
        <v>40</v>
      </c>
      <c r="I6982">
        <v>2</v>
      </c>
      <c r="J6982">
        <v>2195.2199999999998</v>
      </c>
      <c r="K6982">
        <v>1721.17</v>
      </c>
      <c r="L6982">
        <v>4390.4399999999996</v>
      </c>
      <c r="M6982">
        <v>3442.34</v>
      </c>
      <c r="N6982" t="s">
        <v>11931</v>
      </c>
      <c r="O6982" t="s">
        <v>11930</v>
      </c>
      <c r="P6982" t="s">
        <v>112</v>
      </c>
      <c r="Q6982">
        <v>13.082700000000001</v>
      </c>
      <c r="R6982">
        <v>80.270700000000005</v>
      </c>
      <c r="S6982" t="s">
        <v>513</v>
      </c>
      <c r="T6982" t="s">
        <v>512</v>
      </c>
      <c r="U6982" t="s">
        <v>23</v>
      </c>
      <c r="V6982" t="s">
        <v>45</v>
      </c>
    </row>
    <row r="6983" spans="1:22">
      <c r="A6983" t="s">
        <v>11929</v>
      </c>
      <c r="B6983" s="2">
        <v>45355.729861111111</v>
      </c>
      <c r="C6983" s="2">
        <f t="shared" si="109"/>
        <v>45355</v>
      </c>
      <c r="D6983" t="s">
        <v>168</v>
      </c>
      <c r="E6983" t="s">
        <v>2721</v>
      </c>
      <c r="F6983" t="s">
        <v>136</v>
      </c>
      <c r="G6983" t="s">
        <v>72</v>
      </c>
      <c r="H6983" t="s">
        <v>52</v>
      </c>
      <c r="I6983">
        <v>2</v>
      </c>
      <c r="J6983">
        <v>843.56</v>
      </c>
      <c r="K6983">
        <v>672.87</v>
      </c>
      <c r="L6983">
        <v>1687.12</v>
      </c>
      <c r="M6983">
        <v>1345.74</v>
      </c>
      <c r="N6983" t="s">
        <v>11928</v>
      </c>
      <c r="O6983" t="s">
        <v>11927</v>
      </c>
      <c r="P6983" t="s">
        <v>26</v>
      </c>
      <c r="Q6983">
        <v>11.0168</v>
      </c>
      <c r="R6983">
        <v>76.955799999999996</v>
      </c>
      <c r="S6983" t="s">
        <v>486</v>
      </c>
      <c r="T6983" t="s">
        <v>485</v>
      </c>
      <c r="U6983" t="s">
        <v>57</v>
      </c>
      <c r="V6983" t="s">
        <v>45</v>
      </c>
    </row>
    <row r="6984" spans="1:22">
      <c r="A6984" t="s">
        <v>11926</v>
      </c>
      <c r="B6984" s="2">
        <v>45482.59375</v>
      </c>
      <c r="C6984" s="2">
        <f t="shared" si="109"/>
        <v>45481</v>
      </c>
      <c r="D6984" t="s">
        <v>162</v>
      </c>
      <c r="E6984" t="s">
        <v>10159</v>
      </c>
      <c r="F6984" t="s">
        <v>64</v>
      </c>
      <c r="G6984" t="s">
        <v>91</v>
      </c>
      <c r="H6984" t="s">
        <v>71</v>
      </c>
      <c r="I6984">
        <v>1</v>
      </c>
      <c r="J6984">
        <v>212.81</v>
      </c>
      <c r="K6984">
        <v>171.04</v>
      </c>
      <c r="L6984">
        <v>212.81</v>
      </c>
      <c r="M6984">
        <v>171.04</v>
      </c>
      <c r="N6984" t="s">
        <v>11925</v>
      </c>
      <c r="O6984" t="s">
        <v>11924</v>
      </c>
      <c r="P6984" t="s">
        <v>60</v>
      </c>
      <c r="Q6984">
        <v>8.7139000000000006</v>
      </c>
      <c r="R6984">
        <v>77.756699999999995</v>
      </c>
      <c r="S6984" t="s">
        <v>735</v>
      </c>
      <c r="T6984" t="s">
        <v>734</v>
      </c>
      <c r="U6984" t="s">
        <v>77</v>
      </c>
      <c r="V6984" t="s">
        <v>9</v>
      </c>
    </row>
    <row r="6985" spans="1:22">
      <c r="A6985" t="s">
        <v>11923</v>
      </c>
      <c r="B6985" s="2">
        <v>45244.597222222219</v>
      </c>
      <c r="C6985" s="2">
        <f t="shared" si="109"/>
        <v>45243</v>
      </c>
      <c r="D6985" t="s">
        <v>157</v>
      </c>
      <c r="E6985" t="s">
        <v>11922</v>
      </c>
      <c r="F6985" t="s">
        <v>83</v>
      </c>
      <c r="G6985" t="s">
        <v>30</v>
      </c>
      <c r="H6985" t="s">
        <v>52</v>
      </c>
      <c r="I6985">
        <v>1</v>
      </c>
      <c r="J6985">
        <v>678.58</v>
      </c>
      <c r="K6985">
        <v>432.75</v>
      </c>
      <c r="L6985">
        <v>678.58</v>
      </c>
      <c r="M6985">
        <v>432.75</v>
      </c>
      <c r="N6985" t="s">
        <v>11921</v>
      </c>
      <c r="O6985" t="s">
        <v>11920</v>
      </c>
      <c r="P6985" t="s">
        <v>49</v>
      </c>
      <c r="Q6985">
        <v>12.916499999999999</v>
      </c>
      <c r="R6985">
        <v>79.132499999999993</v>
      </c>
      <c r="S6985" t="s">
        <v>295</v>
      </c>
      <c r="T6985" t="s">
        <v>294</v>
      </c>
      <c r="U6985" t="s">
        <v>57</v>
      </c>
      <c r="V6985" t="s">
        <v>9</v>
      </c>
    </row>
    <row r="6986" spans="1:22">
      <c r="A6986" t="s">
        <v>11919</v>
      </c>
      <c r="B6986" s="2">
        <v>44942.427083333336</v>
      </c>
      <c r="C6986" s="2">
        <f t="shared" si="109"/>
        <v>44942</v>
      </c>
      <c r="D6986" t="s">
        <v>150</v>
      </c>
      <c r="E6986" t="s">
        <v>11918</v>
      </c>
      <c r="F6986" t="s">
        <v>18</v>
      </c>
      <c r="G6986" t="s">
        <v>82</v>
      </c>
      <c r="H6986" t="s">
        <v>40</v>
      </c>
      <c r="I6986">
        <v>2</v>
      </c>
      <c r="J6986">
        <v>2031.45</v>
      </c>
      <c r="K6986">
        <v>1608.75</v>
      </c>
      <c r="L6986">
        <v>4062.9</v>
      </c>
      <c r="M6986">
        <v>3217.5</v>
      </c>
      <c r="N6986" t="s">
        <v>11917</v>
      </c>
      <c r="O6986" t="s">
        <v>11916</v>
      </c>
      <c r="P6986" t="s">
        <v>13</v>
      </c>
      <c r="Q6986">
        <v>11.664300000000001</v>
      </c>
      <c r="R6986">
        <v>78.146000000000001</v>
      </c>
      <c r="S6986" t="s">
        <v>193</v>
      </c>
      <c r="T6986" t="s">
        <v>192</v>
      </c>
      <c r="U6986" t="s">
        <v>57</v>
      </c>
      <c r="V6986" t="s">
        <v>9</v>
      </c>
    </row>
    <row r="6987" spans="1:22">
      <c r="A6987" t="s">
        <v>11915</v>
      </c>
      <c r="B6987" s="2">
        <v>45050.544444444444</v>
      </c>
      <c r="C6987" s="2">
        <f t="shared" si="109"/>
        <v>45047</v>
      </c>
      <c r="D6987" t="s">
        <v>143</v>
      </c>
      <c r="E6987" t="s">
        <v>8358</v>
      </c>
      <c r="F6987" t="s">
        <v>64</v>
      </c>
      <c r="G6987" t="s">
        <v>72</v>
      </c>
      <c r="H6987" t="s">
        <v>52</v>
      </c>
      <c r="I6987">
        <v>3</v>
      </c>
      <c r="J6987">
        <v>811.76</v>
      </c>
      <c r="K6987">
        <v>571.78</v>
      </c>
      <c r="L6987">
        <v>2435.2800000000002</v>
      </c>
      <c r="M6987">
        <v>1715.34</v>
      </c>
      <c r="N6987" t="s">
        <v>11914</v>
      </c>
      <c r="O6987" t="s">
        <v>11913</v>
      </c>
      <c r="P6987" t="s">
        <v>49</v>
      </c>
      <c r="Q6987">
        <v>12.916499999999999</v>
      </c>
      <c r="R6987">
        <v>79.132499999999993</v>
      </c>
      <c r="S6987" t="s">
        <v>340</v>
      </c>
      <c r="T6987" t="s">
        <v>339</v>
      </c>
      <c r="U6987" t="s">
        <v>46</v>
      </c>
      <c r="V6987" t="s">
        <v>212</v>
      </c>
    </row>
    <row r="6988" spans="1:22">
      <c r="A6988" t="s">
        <v>11912</v>
      </c>
      <c r="B6988" s="2">
        <v>45396.670138888891</v>
      </c>
      <c r="C6988" s="2">
        <f t="shared" si="109"/>
        <v>45390</v>
      </c>
      <c r="D6988" t="s">
        <v>138</v>
      </c>
      <c r="E6988" t="s">
        <v>11911</v>
      </c>
      <c r="F6988" t="s">
        <v>64</v>
      </c>
      <c r="G6988" t="s">
        <v>17</v>
      </c>
      <c r="H6988" t="s">
        <v>40</v>
      </c>
      <c r="I6988">
        <v>2</v>
      </c>
      <c r="J6988">
        <v>1331.17</v>
      </c>
      <c r="K6988">
        <v>894.99</v>
      </c>
      <c r="L6988">
        <v>2662.34</v>
      </c>
      <c r="M6988">
        <v>1789.98</v>
      </c>
      <c r="N6988" t="s">
        <v>11910</v>
      </c>
      <c r="O6988" t="s">
        <v>11909</v>
      </c>
      <c r="P6988" t="s">
        <v>13</v>
      </c>
      <c r="Q6988">
        <v>11.664300000000001</v>
      </c>
      <c r="R6988">
        <v>78.146000000000001</v>
      </c>
      <c r="S6988" t="s">
        <v>111</v>
      </c>
      <c r="T6988" t="s">
        <v>110</v>
      </c>
      <c r="U6988" t="s">
        <v>10</v>
      </c>
      <c r="V6988" t="s">
        <v>45</v>
      </c>
    </row>
    <row r="6989" spans="1:22">
      <c r="A6989" t="s">
        <v>11908</v>
      </c>
      <c r="B6989" s="2">
        <v>45108.781944444447</v>
      </c>
      <c r="C6989" s="2">
        <f t="shared" si="109"/>
        <v>45103</v>
      </c>
      <c r="D6989" t="s">
        <v>130</v>
      </c>
      <c r="E6989" t="s">
        <v>129</v>
      </c>
      <c r="F6989" t="s">
        <v>18</v>
      </c>
      <c r="G6989" t="s">
        <v>17</v>
      </c>
      <c r="H6989" t="s">
        <v>71</v>
      </c>
      <c r="I6989">
        <v>3</v>
      </c>
      <c r="J6989">
        <v>478.18</v>
      </c>
      <c r="K6989">
        <v>420.88</v>
      </c>
      <c r="L6989">
        <v>1434.54</v>
      </c>
      <c r="M6989">
        <v>1262.6400000000001</v>
      </c>
      <c r="N6989" t="s">
        <v>11907</v>
      </c>
      <c r="O6989" t="s">
        <v>11906</v>
      </c>
      <c r="P6989" t="s">
        <v>121</v>
      </c>
      <c r="Q6989">
        <v>9.9252000000000002</v>
      </c>
      <c r="R6989">
        <v>78.119799999999998</v>
      </c>
      <c r="S6989" t="s">
        <v>537</v>
      </c>
      <c r="T6989" t="s">
        <v>536</v>
      </c>
      <c r="U6989" t="s">
        <v>46</v>
      </c>
      <c r="V6989" t="s">
        <v>9</v>
      </c>
    </row>
    <row r="6990" spans="1:22">
      <c r="A6990" t="s">
        <v>11905</v>
      </c>
      <c r="B6990" s="2">
        <v>45476.460416666669</v>
      </c>
      <c r="C6990" s="2">
        <f t="shared" si="109"/>
        <v>45474</v>
      </c>
      <c r="D6990" t="s">
        <v>125</v>
      </c>
      <c r="E6990" t="s">
        <v>11904</v>
      </c>
      <c r="F6990" t="s">
        <v>136</v>
      </c>
      <c r="G6990" t="s">
        <v>82</v>
      </c>
      <c r="H6990" t="s">
        <v>71</v>
      </c>
      <c r="I6990">
        <v>2</v>
      </c>
      <c r="J6990">
        <v>853.53</v>
      </c>
      <c r="K6990">
        <v>584.65</v>
      </c>
      <c r="L6990">
        <v>1707.06</v>
      </c>
      <c r="M6990">
        <v>1169.3</v>
      </c>
      <c r="N6990" t="s">
        <v>11903</v>
      </c>
      <c r="O6990" t="s">
        <v>11902</v>
      </c>
      <c r="P6990" t="s">
        <v>68</v>
      </c>
      <c r="Q6990">
        <v>11.34</v>
      </c>
      <c r="R6990">
        <v>77.717200000000005</v>
      </c>
      <c r="S6990" t="s">
        <v>295</v>
      </c>
      <c r="T6990" t="s">
        <v>294</v>
      </c>
      <c r="U6990" t="s">
        <v>10</v>
      </c>
      <c r="V6990" t="s">
        <v>9</v>
      </c>
    </row>
    <row r="6991" spans="1:22">
      <c r="A6991" t="s">
        <v>11901</v>
      </c>
      <c r="B6991" s="2">
        <v>44983.90902777778</v>
      </c>
      <c r="C6991" s="2">
        <f t="shared" si="109"/>
        <v>44977</v>
      </c>
      <c r="D6991" t="s">
        <v>117</v>
      </c>
      <c r="E6991" t="s">
        <v>11900</v>
      </c>
      <c r="F6991" t="s">
        <v>166</v>
      </c>
      <c r="G6991" t="s">
        <v>82</v>
      </c>
      <c r="H6991" t="s">
        <v>29</v>
      </c>
      <c r="I6991">
        <v>1</v>
      </c>
      <c r="J6991">
        <v>2411.9</v>
      </c>
      <c r="K6991">
        <v>1559.45</v>
      </c>
      <c r="L6991">
        <v>2411.9</v>
      </c>
      <c r="M6991">
        <v>1559.45</v>
      </c>
      <c r="N6991" t="s">
        <v>11899</v>
      </c>
      <c r="O6991" t="s">
        <v>11898</v>
      </c>
      <c r="P6991" t="s">
        <v>68</v>
      </c>
      <c r="Q6991">
        <v>11.34</v>
      </c>
      <c r="R6991">
        <v>77.717200000000005</v>
      </c>
      <c r="S6991" t="s">
        <v>36</v>
      </c>
      <c r="T6991" t="s">
        <v>35</v>
      </c>
      <c r="U6991" t="s">
        <v>23</v>
      </c>
      <c r="V6991" t="s">
        <v>9</v>
      </c>
    </row>
    <row r="6992" spans="1:22">
      <c r="A6992" t="s">
        <v>11897</v>
      </c>
      <c r="B6992" s="2">
        <v>45129.888888888891</v>
      </c>
      <c r="C6992" s="2">
        <f t="shared" si="109"/>
        <v>45124</v>
      </c>
      <c r="D6992" t="s">
        <v>108</v>
      </c>
      <c r="E6992" t="s">
        <v>6508</v>
      </c>
      <c r="F6992" t="s">
        <v>201</v>
      </c>
      <c r="G6992" t="s">
        <v>53</v>
      </c>
      <c r="H6992" t="s">
        <v>63</v>
      </c>
      <c r="I6992">
        <v>1</v>
      </c>
      <c r="J6992">
        <v>1279.32</v>
      </c>
      <c r="K6992">
        <v>959.74</v>
      </c>
      <c r="L6992">
        <v>1279.32</v>
      </c>
      <c r="M6992">
        <v>959.74</v>
      </c>
      <c r="N6992" t="s">
        <v>11896</v>
      </c>
      <c r="O6992" t="s">
        <v>11895</v>
      </c>
      <c r="P6992" t="s">
        <v>13</v>
      </c>
      <c r="Q6992">
        <v>11.664300000000001</v>
      </c>
      <c r="R6992">
        <v>78.146000000000001</v>
      </c>
      <c r="S6992" t="s">
        <v>319</v>
      </c>
      <c r="T6992" t="s">
        <v>318</v>
      </c>
      <c r="U6992" t="s">
        <v>77</v>
      </c>
      <c r="V6992" t="s">
        <v>9</v>
      </c>
    </row>
    <row r="6993" spans="1:22">
      <c r="A6993" t="s">
        <v>11894</v>
      </c>
      <c r="B6993" s="2">
        <v>45116.606944444444</v>
      </c>
      <c r="C6993" s="2">
        <f t="shared" si="109"/>
        <v>45110</v>
      </c>
      <c r="D6993" t="s">
        <v>100</v>
      </c>
      <c r="E6993" t="s">
        <v>11893</v>
      </c>
      <c r="F6993" t="s">
        <v>136</v>
      </c>
      <c r="G6993" t="s">
        <v>30</v>
      </c>
      <c r="H6993" t="s">
        <v>29</v>
      </c>
      <c r="I6993">
        <v>3</v>
      </c>
      <c r="J6993">
        <v>861.51</v>
      </c>
      <c r="K6993">
        <v>588.08000000000004</v>
      </c>
      <c r="L6993">
        <v>2584.5300000000002</v>
      </c>
      <c r="M6993">
        <v>1764.24</v>
      </c>
      <c r="N6993" t="s">
        <v>11892</v>
      </c>
      <c r="O6993" t="s">
        <v>11891</v>
      </c>
      <c r="P6993" t="s">
        <v>112</v>
      </c>
      <c r="Q6993">
        <v>13.082700000000001</v>
      </c>
      <c r="R6993">
        <v>80.270700000000005</v>
      </c>
      <c r="S6993" t="s">
        <v>243</v>
      </c>
      <c r="T6993" t="s">
        <v>242</v>
      </c>
      <c r="U6993" t="s">
        <v>10</v>
      </c>
      <c r="V6993" t="s">
        <v>45</v>
      </c>
    </row>
    <row r="6994" spans="1:22">
      <c r="A6994" t="s">
        <v>11890</v>
      </c>
      <c r="B6994" s="2">
        <v>44964.479861111111</v>
      </c>
      <c r="C6994" s="2">
        <f t="shared" si="109"/>
        <v>44963</v>
      </c>
      <c r="D6994" t="s">
        <v>93</v>
      </c>
      <c r="E6994" t="s">
        <v>92</v>
      </c>
      <c r="F6994" t="s">
        <v>31</v>
      </c>
      <c r="G6994" t="s">
        <v>41</v>
      </c>
      <c r="H6994" t="s">
        <v>63</v>
      </c>
      <c r="I6994">
        <v>3</v>
      </c>
      <c r="J6994">
        <v>924.42</v>
      </c>
      <c r="K6994">
        <v>776.72</v>
      </c>
      <c r="L6994">
        <v>2773.26</v>
      </c>
      <c r="M6994">
        <v>2330.16</v>
      </c>
      <c r="N6994" t="s">
        <v>11889</v>
      </c>
      <c r="O6994" t="s">
        <v>11888</v>
      </c>
      <c r="P6994" t="s">
        <v>112</v>
      </c>
      <c r="Q6994">
        <v>13.082700000000001</v>
      </c>
      <c r="R6994">
        <v>80.270700000000005</v>
      </c>
      <c r="S6994" t="s">
        <v>486</v>
      </c>
      <c r="T6994" t="s">
        <v>485</v>
      </c>
      <c r="U6994" t="s">
        <v>10</v>
      </c>
      <c r="V6994" t="s">
        <v>22</v>
      </c>
    </row>
    <row r="6995" spans="1:22">
      <c r="A6995" t="s">
        <v>11887</v>
      </c>
      <c r="B6995" s="2">
        <v>45541.756944444445</v>
      </c>
      <c r="C6995" s="2">
        <f t="shared" si="109"/>
        <v>45537</v>
      </c>
      <c r="D6995" t="s">
        <v>85</v>
      </c>
      <c r="E6995" t="s">
        <v>2674</v>
      </c>
      <c r="F6995" t="s">
        <v>73</v>
      </c>
      <c r="G6995" t="s">
        <v>106</v>
      </c>
      <c r="H6995" t="s">
        <v>16</v>
      </c>
      <c r="I6995">
        <v>4</v>
      </c>
      <c r="J6995">
        <v>1014.91</v>
      </c>
      <c r="K6995">
        <v>716.81</v>
      </c>
      <c r="L6995">
        <v>4059.64</v>
      </c>
      <c r="M6995">
        <v>2867.24</v>
      </c>
      <c r="N6995" t="s">
        <v>11886</v>
      </c>
      <c r="O6995" t="s">
        <v>11885</v>
      </c>
      <c r="P6995" t="s">
        <v>13</v>
      </c>
      <c r="Q6995">
        <v>11.664300000000001</v>
      </c>
      <c r="R6995">
        <v>78.146000000000001</v>
      </c>
      <c r="S6995" t="s">
        <v>784</v>
      </c>
      <c r="T6995" t="s">
        <v>783</v>
      </c>
      <c r="U6995" t="s">
        <v>23</v>
      </c>
      <c r="V6995" t="s">
        <v>22</v>
      </c>
    </row>
    <row r="6996" spans="1:22">
      <c r="A6996" t="s">
        <v>11884</v>
      </c>
      <c r="B6996" s="2">
        <v>45128.820138888892</v>
      </c>
      <c r="C6996" s="2">
        <f t="shared" si="109"/>
        <v>45124</v>
      </c>
      <c r="D6996" t="s">
        <v>75</v>
      </c>
      <c r="E6996" t="s">
        <v>11883</v>
      </c>
      <c r="F6996" t="s">
        <v>136</v>
      </c>
      <c r="G6996" t="s">
        <v>41</v>
      </c>
      <c r="H6996" t="s">
        <v>52</v>
      </c>
      <c r="I6996">
        <v>2</v>
      </c>
      <c r="J6996">
        <v>536.91999999999996</v>
      </c>
      <c r="K6996">
        <v>405.63</v>
      </c>
      <c r="L6996">
        <v>1073.8399999999999</v>
      </c>
      <c r="M6996">
        <v>811.26</v>
      </c>
      <c r="N6996" t="s">
        <v>11882</v>
      </c>
      <c r="O6996" t="s">
        <v>11881</v>
      </c>
      <c r="P6996" t="s">
        <v>60</v>
      </c>
      <c r="Q6996">
        <v>8.7139000000000006</v>
      </c>
      <c r="R6996">
        <v>77.756699999999995</v>
      </c>
      <c r="S6996" t="s">
        <v>12</v>
      </c>
      <c r="T6996" t="s">
        <v>11</v>
      </c>
      <c r="U6996" t="s">
        <v>57</v>
      </c>
      <c r="V6996" t="s">
        <v>9</v>
      </c>
    </row>
    <row r="6997" spans="1:22">
      <c r="A6997" t="s">
        <v>11880</v>
      </c>
      <c r="B6997" s="2">
        <v>45524.489583333336</v>
      </c>
      <c r="C6997" s="2">
        <f t="shared" si="109"/>
        <v>45523</v>
      </c>
      <c r="D6997" t="s">
        <v>66</v>
      </c>
      <c r="E6997" t="s">
        <v>11879</v>
      </c>
      <c r="F6997" t="s">
        <v>73</v>
      </c>
      <c r="G6997" t="s">
        <v>82</v>
      </c>
      <c r="H6997" t="s">
        <v>16</v>
      </c>
      <c r="I6997">
        <v>2</v>
      </c>
      <c r="J6997">
        <v>2339.9499999999998</v>
      </c>
      <c r="K6997">
        <v>1619.25</v>
      </c>
      <c r="L6997">
        <v>4679.8999999999996</v>
      </c>
      <c r="M6997">
        <v>3238.5</v>
      </c>
      <c r="N6997" t="s">
        <v>11878</v>
      </c>
      <c r="O6997" t="s">
        <v>11877</v>
      </c>
      <c r="P6997" t="s">
        <v>37</v>
      </c>
      <c r="Q6997">
        <v>10.7905</v>
      </c>
      <c r="R6997">
        <v>78.704700000000003</v>
      </c>
      <c r="S6997" t="s">
        <v>1238</v>
      </c>
      <c r="T6997" t="s">
        <v>1237</v>
      </c>
      <c r="U6997" t="s">
        <v>77</v>
      </c>
      <c r="V6997" t="s">
        <v>45</v>
      </c>
    </row>
    <row r="6998" spans="1:22">
      <c r="A6998" t="s">
        <v>11876</v>
      </c>
      <c r="B6998" s="2">
        <v>45073.780555555553</v>
      </c>
      <c r="C6998" s="2">
        <f t="shared" si="109"/>
        <v>45068</v>
      </c>
      <c r="D6998" t="s">
        <v>55</v>
      </c>
      <c r="E6998" t="s">
        <v>11875</v>
      </c>
      <c r="F6998" t="s">
        <v>166</v>
      </c>
      <c r="G6998" t="s">
        <v>91</v>
      </c>
      <c r="H6998" t="s">
        <v>16</v>
      </c>
      <c r="I6998">
        <v>2</v>
      </c>
      <c r="J6998">
        <v>1627.84</v>
      </c>
      <c r="K6998">
        <v>1176.3599999999999</v>
      </c>
      <c r="L6998">
        <v>3255.68</v>
      </c>
      <c r="M6998">
        <v>2352.7199999999998</v>
      </c>
      <c r="N6998" t="s">
        <v>11874</v>
      </c>
      <c r="O6998" t="s">
        <v>11873</v>
      </c>
      <c r="P6998" t="s">
        <v>60</v>
      </c>
      <c r="Q6998">
        <v>8.7139000000000006</v>
      </c>
      <c r="R6998">
        <v>77.756699999999995</v>
      </c>
      <c r="S6998" t="s">
        <v>333</v>
      </c>
      <c r="T6998" t="s">
        <v>332</v>
      </c>
      <c r="U6998" t="s">
        <v>10</v>
      </c>
      <c r="V6998" t="s">
        <v>9</v>
      </c>
    </row>
    <row r="6999" spans="1:22">
      <c r="A6999" t="s">
        <v>11872</v>
      </c>
      <c r="B6999" s="2">
        <v>45359.896527777775</v>
      </c>
      <c r="C6999" s="2">
        <f t="shared" si="109"/>
        <v>45355</v>
      </c>
      <c r="D6999" t="s">
        <v>43</v>
      </c>
      <c r="E6999" t="s">
        <v>2659</v>
      </c>
      <c r="F6999" t="s">
        <v>73</v>
      </c>
      <c r="G6999" t="s">
        <v>41</v>
      </c>
      <c r="H6999" t="s">
        <v>29</v>
      </c>
      <c r="I6999">
        <v>4</v>
      </c>
      <c r="J6999">
        <v>2055.89</v>
      </c>
      <c r="K6999">
        <v>1315.69</v>
      </c>
      <c r="L6999">
        <v>8223.56</v>
      </c>
      <c r="M6999">
        <v>5262.76</v>
      </c>
      <c r="N6999" t="s">
        <v>11871</v>
      </c>
      <c r="O6999" t="s">
        <v>11870</v>
      </c>
      <c r="P6999" t="s">
        <v>60</v>
      </c>
      <c r="Q6999">
        <v>8.7139000000000006</v>
      </c>
      <c r="R6999">
        <v>77.756699999999995</v>
      </c>
      <c r="S6999" t="s">
        <v>537</v>
      </c>
      <c r="T6999" t="s">
        <v>536</v>
      </c>
      <c r="U6999" t="s">
        <v>77</v>
      </c>
      <c r="V6999" t="s">
        <v>9</v>
      </c>
    </row>
    <row r="7000" spans="1:22">
      <c r="A7000" t="s">
        <v>11869</v>
      </c>
      <c r="B7000" s="2">
        <v>45012.878472222219</v>
      </c>
      <c r="C7000" s="2">
        <f t="shared" si="109"/>
        <v>45012</v>
      </c>
      <c r="D7000" t="s">
        <v>33</v>
      </c>
      <c r="E7000" t="s">
        <v>4591</v>
      </c>
      <c r="F7000" t="s">
        <v>83</v>
      </c>
      <c r="G7000" t="s">
        <v>53</v>
      </c>
      <c r="H7000" t="s">
        <v>71</v>
      </c>
      <c r="I7000">
        <v>1</v>
      </c>
      <c r="J7000">
        <v>1094.77</v>
      </c>
      <c r="K7000">
        <v>690.97</v>
      </c>
      <c r="L7000">
        <v>1094.77</v>
      </c>
      <c r="M7000">
        <v>690.97</v>
      </c>
      <c r="N7000" t="s">
        <v>11868</v>
      </c>
      <c r="O7000" t="s">
        <v>11867</v>
      </c>
      <c r="P7000" t="s">
        <v>37</v>
      </c>
      <c r="Q7000">
        <v>10.7905</v>
      </c>
      <c r="R7000">
        <v>78.704700000000003</v>
      </c>
      <c r="S7000" t="s">
        <v>906</v>
      </c>
      <c r="T7000" t="s">
        <v>905</v>
      </c>
      <c r="U7000" t="s">
        <v>23</v>
      </c>
      <c r="V7000" t="s">
        <v>45</v>
      </c>
    </row>
    <row r="7001" spans="1:22">
      <c r="A7001" t="s">
        <v>11866</v>
      </c>
      <c r="B7001" s="2">
        <v>45487.894444444442</v>
      </c>
      <c r="C7001" s="2">
        <f t="shared" si="109"/>
        <v>45481</v>
      </c>
      <c r="D7001" t="s">
        <v>20</v>
      </c>
      <c r="E7001" t="s">
        <v>11865</v>
      </c>
      <c r="F7001" t="s">
        <v>136</v>
      </c>
      <c r="G7001" t="s">
        <v>41</v>
      </c>
      <c r="H7001" t="s">
        <v>40</v>
      </c>
      <c r="I7001">
        <v>1</v>
      </c>
      <c r="J7001">
        <v>1325.35</v>
      </c>
      <c r="K7001">
        <v>816.76</v>
      </c>
      <c r="L7001">
        <v>1325.35</v>
      </c>
      <c r="M7001">
        <v>816.76</v>
      </c>
      <c r="N7001" t="s">
        <v>11864</v>
      </c>
      <c r="O7001" t="s">
        <v>11863</v>
      </c>
      <c r="P7001" t="s">
        <v>26</v>
      </c>
      <c r="Q7001">
        <v>11.0168</v>
      </c>
      <c r="R7001">
        <v>76.955799999999996</v>
      </c>
      <c r="S7001" t="s">
        <v>326</v>
      </c>
      <c r="T7001" t="s">
        <v>325</v>
      </c>
      <c r="U7001" t="s">
        <v>46</v>
      </c>
      <c r="V7001" t="s">
        <v>22</v>
      </c>
    </row>
    <row r="7002" spans="1:22">
      <c r="A7002" t="s">
        <v>11862</v>
      </c>
      <c r="B7002" s="2">
        <v>45338.89166666667</v>
      </c>
      <c r="C7002" s="2">
        <f t="shared" si="109"/>
        <v>45334</v>
      </c>
      <c r="D7002" t="s">
        <v>2647</v>
      </c>
      <c r="E7002" t="s">
        <v>6475</v>
      </c>
      <c r="F7002" t="s">
        <v>31</v>
      </c>
      <c r="G7002" t="s">
        <v>30</v>
      </c>
      <c r="H7002" t="s">
        <v>29</v>
      </c>
      <c r="I7002">
        <v>1</v>
      </c>
      <c r="J7002">
        <v>1606.89</v>
      </c>
      <c r="K7002">
        <v>1412.56</v>
      </c>
      <c r="L7002">
        <v>1606.89</v>
      </c>
      <c r="M7002">
        <v>1412.56</v>
      </c>
      <c r="N7002" t="s">
        <v>11861</v>
      </c>
      <c r="O7002" t="s">
        <v>11860</v>
      </c>
      <c r="P7002" t="s">
        <v>49</v>
      </c>
      <c r="Q7002">
        <v>12.916499999999999</v>
      </c>
      <c r="R7002">
        <v>79.132499999999993</v>
      </c>
      <c r="S7002" t="s">
        <v>48</v>
      </c>
      <c r="T7002" t="s">
        <v>47</v>
      </c>
      <c r="U7002" t="s">
        <v>46</v>
      </c>
      <c r="V7002" t="s">
        <v>9</v>
      </c>
    </row>
    <row r="7003" spans="1:22">
      <c r="A7003" t="s">
        <v>11859</v>
      </c>
      <c r="B7003" s="2">
        <v>45407.762499999997</v>
      </c>
      <c r="C7003" s="2">
        <f t="shared" si="109"/>
        <v>45404</v>
      </c>
      <c r="D7003" t="s">
        <v>2642</v>
      </c>
      <c r="E7003" t="s">
        <v>4580</v>
      </c>
      <c r="F7003" t="s">
        <v>166</v>
      </c>
      <c r="G7003" t="s">
        <v>72</v>
      </c>
      <c r="H7003" t="s">
        <v>52</v>
      </c>
      <c r="I7003">
        <v>1</v>
      </c>
      <c r="J7003">
        <v>635.67999999999995</v>
      </c>
      <c r="K7003">
        <v>405.25</v>
      </c>
      <c r="L7003">
        <v>635.67999999999995</v>
      </c>
      <c r="M7003">
        <v>405.25</v>
      </c>
      <c r="N7003" t="s">
        <v>11858</v>
      </c>
      <c r="O7003" t="s">
        <v>11857</v>
      </c>
      <c r="P7003" t="s">
        <v>121</v>
      </c>
      <c r="Q7003">
        <v>9.9252000000000002</v>
      </c>
      <c r="R7003">
        <v>78.119799999999998</v>
      </c>
      <c r="S7003" t="s">
        <v>319</v>
      </c>
      <c r="T7003" t="s">
        <v>318</v>
      </c>
      <c r="U7003" t="s">
        <v>46</v>
      </c>
      <c r="V7003" t="s">
        <v>22</v>
      </c>
    </row>
    <row r="7004" spans="1:22">
      <c r="A7004" t="s">
        <v>11856</v>
      </c>
      <c r="B7004" s="2">
        <v>45083.429861111108</v>
      </c>
      <c r="C7004" s="2">
        <f t="shared" si="109"/>
        <v>45082</v>
      </c>
      <c r="D7004" t="s">
        <v>2637</v>
      </c>
      <c r="E7004" t="s">
        <v>6467</v>
      </c>
      <c r="F7004" t="s">
        <v>64</v>
      </c>
      <c r="G7004" t="s">
        <v>72</v>
      </c>
      <c r="H7004" t="s">
        <v>52</v>
      </c>
      <c r="I7004">
        <v>2</v>
      </c>
      <c r="J7004">
        <v>878.65</v>
      </c>
      <c r="K7004">
        <v>788.78</v>
      </c>
      <c r="L7004">
        <v>1757.3</v>
      </c>
      <c r="M7004">
        <v>1577.56</v>
      </c>
      <c r="N7004" t="s">
        <v>11855</v>
      </c>
      <c r="O7004" t="s">
        <v>11854</v>
      </c>
      <c r="P7004" t="s">
        <v>49</v>
      </c>
      <c r="Q7004">
        <v>12.916499999999999</v>
      </c>
      <c r="R7004">
        <v>79.132499999999993</v>
      </c>
      <c r="S7004" t="s">
        <v>628</v>
      </c>
      <c r="T7004" t="s">
        <v>627</v>
      </c>
      <c r="U7004" t="s">
        <v>10</v>
      </c>
      <c r="V7004" t="s">
        <v>45</v>
      </c>
    </row>
    <row r="7005" spans="1:22">
      <c r="A7005" t="s">
        <v>11853</v>
      </c>
      <c r="B7005" s="2">
        <v>45116.520138888889</v>
      </c>
      <c r="C7005" s="2">
        <f t="shared" si="109"/>
        <v>45110</v>
      </c>
      <c r="D7005" t="s">
        <v>2632</v>
      </c>
      <c r="E7005" t="s">
        <v>4572</v>
      </c>
      <c r="F7005" t="s">
        <v>73</v>
      </c>
      <c r="G7005" t="s">
        <v>41</v>
      </c>
      <c r="H7005" t="s">
        <v>29</v>
      </c>
      <c r="I7005">
        <v>3</v>
      </c>
      <c r="J7005">
        <v>480.44</v>
      </c>
      <c r="K7005">
        <v>390.43</v>
      </c>
      <c r="L7005">
        <v>1441.32</v>
      </c>
      <c r="M7005">
        <v>1171.29</v>
      </c>
      <c r="N7005" t="s">
        <v>11852</v>
      </c>
      <c r="O7005" t="s">
        <v>11851</v>
      </c>
      <c r="P7005" t="s">
        <v>13</v>
      </c>
      <c r="Q7005">
        <v>11.664300000000001</v>
      </c>
      <c r="R7005">
        <v>78.146000000000001</v>
      </c>
      <c r="S7005" t="s">
        <v>88</v>
      </c>
      <c r="T7005" t="s">
        <v>87</v>
      </c>
      <c r="U7005" t="s">
        <v>23</v>
      </c>
      <c r="V7005" t="s">
        <v>45</v>
      </c>
    </row>
    <row r="7006" spans="1:22">
      <c r="A7006" t="s">
        <v>11850</v>
      </c>
      <c r="B7006" s="2">
        <v>44941.588888888888</v>
      </c>
      <c r="C7006" s="2">
        <f t="shared" si="109"/>
        <v>44935</v>
      </c>
      <c r="D7006" t="s">
        <v>2627</v>
      </c>
      <c r="E7006" t="s">
        <v>6459</v>
      </c>
      <c r="F7006" t="s">
        <v>201</v>
      </c>
      <c r="G7006" t="s">
        <v>106</v>
      </c>
      <c r="H7006" t="s">
        <v>29</v>
      </c>
      <c r="I7006">
        <v>2</v>
      </c>
      <c r="J7006">
        <v>2096.25</v>
      </c>
      <c r="K7006">
        <v>1295.81</v>
      </c>
      <c r="L7006">
        <v>4192.5</v>
      </c>
      <c r="M7006">
        <v>2591.62</v>
      </c>
      <c r="N7006" t="s">
        <v>11849</v>
      </c>
      <c r="O7006" t="s">
        <v>11848</v>
      </c>
      <c r="P7006" t="s">
        <v>121</v>
      </c>
      <c r="Q7006">
        <v>9.9252000000000002</v>
      </c>
      <c r="R7006">
        <v>78.119799999999998</v>
      </c>
      <c r="S7006" t="s">
        <v>176</v>
      </c>
      <c r="T7006" t="s">
        <v>175</v>
      </c>
      <c r="U7006" t="s">
        <v>77</v>
      </c>
      <c r="V7006" t="s">
        <v>9</v>
      </c>
    </row>
    <row r="7007" spans="1:22">
      <c r="A7007" t="s">
        <v>11847</v>
      </c>
      <c r="B7007" s="2">
        <v>45284.549305555556</v>
      </c>
      <c r="C7007" s="2">
        <f t="shared" si="109"/>
        <v>45278</v>
      </c>
      <c r="D7007" t="s">
        <v>2622</v>
      </c>
      <c r="E7007" t="s">
        <v>11846</v>
      </c>
      <c r="F7007" t="s">
        <v>166</v>
      </c>
      <c r="G7007" t="s">
        <v>41</v>
      </c>
      <c r="H7007" t="s">
        <v>71</v>
      </c>
      <c r="I7007">
        <v>1</v>
      </c>
      <c r="J7007">
        <v>2325.9899999999998</v>
      </c>
      <c r="K7007">
        <v>1860.57</v>
      </c>
      <c r="L7007">
        <v>2325.9899999999998</v>
      </c>
      <c r="M7007">
        <v>1860.57</v>
      </c>
      <c r="N7007" t="s">
        <v>11845</v>
      </c>
      <c r="O7007" t="s">
        <v>11844</v>
      </c>
      <c r="P7007" t="s">
        <v>37</v>
      </c>
      <c r="Q7007">
        <v>10.7905</v>
      </c>
      <c r="R7007">
        <v>78.704700000000003</v>
      </c>
      <c r="S7007" t="s">
        <v>302</v>
      </c>
      <c r="T7007" t="s">
        <v>301</v>
      </c>
      <c r="U7007" t="s">
        <v>46</v>
      </c>
      <c r="V7007" t="s">
        <v>9</v>
      </c>
    </row>
    <row r="7008" spans="1:22">
      <c r="A7008" t="s">
        <v>11843</v>
      </c>
      <c r="B7008" s="2">
        <v>45207.446527777778</v>
      </c>
      <c r="C7008" s="2">
        <f t="shared" si="109"/>
        <v>45201</v>
      </c>
      <c r="D7008" t="s">
        <v>2617</v>
      </c>
      <c r="E7008" t="s">
        <v>8281</v>
      </c>
      <c r="F7008" t="s">
        <v>83</v>
      </c>
      <c r="G7008" t="s">
        <v>82</v>
      </c>
      <c r="H7008" t="s">
        <v>40</v>
      </c>
      <c r="I7008">
        <v>1</v>
      </c>
      <c r="J7008">
        <v>1281.54</v>
      </c>
      <c r="K7008">
        <v>899.55</v>
      </c>
      <c r="L7008">
        <v>1281.54</v>
      </c>
      <c r="M7008">
        <v>899.55</v>
      </c>
      <c r="N7008" t="s">
        <v>11842</v>
      </c>
      <c r="O7008" t="s">
        <v>11841</v>
      </c>
      <c r="P7008" t="s">
        <v>68</v>
      </c>
      <c r="Q7008">
        <v>11.34</v>
      </c>
      <c r="R7008">
        <v>77.717200000000005</v>
      </c>
      <c r="S7008" t="s">
        <v>413</v>
      </c>
      <c r="T7008" t="s">
        <v>412</v>
      </c>
      <c r="U7008" t="s">
        <v>10</v>
      </c>
      <c r="V7008" t="s">
        <v>9</v>
      </c>
    </row>
    <row r="7009" spans="1:22">
      <c r="A7009" t="s">
        <v>11840</v>
      </c>
      <c r="B7009" s="2">
        <v>45264.75</v>
      </c>
      <c r="C7009" s="2">
        <f t="shared" si="109"/>
        <v>45264</v>
      </c>
      <c r="D7009" t="s">
        <v>2612</v>
      </c>
      <c r="E7009" t="s">
        <v>11839</v>
      </c>
      <c r="F7009" t="s">
        <v>18</v>
      </c>
      <c r="G7009" t="s">
        <v>115</v>
      </c>
      <c r="H7009" t="s">
        <v>29</v>
      </c>
      <c r="I7009">
        <v>2</v>
      </c>
      <c r="J7009">
        <v>1764.08</v>
      </c>
      <c r="K7009">
        <v>1169.3800000000001</v>
      </c>
      <c r="L7009">
        <v>3528.16</v>
      </c>
      <c r="M7009">
        <v>2338.7600000000002</v>
      </c>
      <c r="N7009" t="s">
        <v>11838</v>
      </c>
      <c r="O7009" t="s">
        <v>11837</v>
      </c>
      <c r="P7009" t="s">
        <v>37</v>
      </c>
      <c r="Q7009">
        <v>10.7905</v>
      </c>
      <c r="R7009">
        <v>78.704700000000003</v>
      </c>
      <c r="S7009" t="s">
        <v>762</v>
      </c>
      <c r="T7009" t="s">
        <v>761</v>
      </c>
      <c r="U7009" t="s">
        <v>57</v>
      </c>
      <c r="V7009" t="s">
        <v>45</v>
      </c>
    </row>
    <row r="7010" spans="1:22">
      <c r="A7010" t="s">
        <v>11836</v>
      </c>
      <c r="B7010" s="2">
        <v>45460.89166666667</v>
      </c>
      <c r="C7010" s="2">
        <f t="shared" si="109"/>
        <v>45460</v>
      </c>
      <c r="D7010" t="s">
        <v>2607</v>
      </c>
      <c r="E7010" t="s">
        <v>8273</v>
      </c>
      <c r="F7010" t="s">
        <v>166</v>
      </c>
      <c r="G7010" t="s">
        <v>82</v>
      </c>
      <c r="H7010" t="s">
        <v>71</v>
      </c>
      <c r="I7010">
        <v>2</v>
      </c>
      <c r="J7010">
        <v>1367.36</v>
      </c>
      <c r="K7010">
        <v>858.82</v>
      </c>
      <c r="L7010">
        <v>2734.72</v>
      </c>
      <c r="M7010">
        <v>1717.64</v>
      </c>
      <c r="N7010" t="s">
        <v>11835</v>
      </c>
      <c r="O7010" t="s">
        <v>11834</v>
      </c>
      <c r="P7010" t="s">
        <v>26</v>
      </c>
      <c r="Q7010">
        <v>11.0168</v>
      </c>
      <c r="R7010">
        <v>76.955799999999996</v>
      </c>
      <c r="S7010" t="s">
        <v>226</v>
      </c>
      <c r="T7010" t="s">
        <v>225</v>
      </c>
      <c r="U7010" t="s">
        <v>10</v>
      </c>
      <c r="V7010" t="s">
        <v>45</v>
      </c>
    </row>
    <row r="7011" spans="1:22">
      <c r="A7011" t="s">
        <v>11833</v>
      </c>
      <c r="B7011" s="2">
        <v>45309.575694444444</v>
      </c>
      <c r="C7011" s="2">
        <f t="shared" si="109"/>
        <v>45306</v>
      </c>
      <c r="D7011" t="s">
        <v>2602</v>
      </c>
      <c r="E7011" t="s">
        <v>2601</v>
      </c>
      <c r="F7011" t="s">
        <v>166</v>
      </c>
      <c r="G7011" t="s">
        <v>82</v>
      </c>
      <c r="H7011" t="s">
        <v>63</v>
      </c>
      <c r="I7011">
        <v>1</v>
      </c>
      <c r="J7011">
        <v>1538.82</v>
      </c>
      <c r="K7011">
        <v>938.77</v>
      </c>
      <c r="L7011">
        <v>1538.82</v>
      </c>
      <c r="M7011">
        <v>938.77</v>
      </c>
      <c r="N7011" t="s">
        <v>11832</v>
      </c>
      <c r="O7011" t="s">
        <v>11831</v>
      </c>
      <c r="P7011" t="s">
        <v>26</v>
      </c>
      <c r="Q7011">
        <v>11.0168</v>
      </c>
      <c r="R7011">
        <v>76.955799999999996</v>
      </c>
      <c r="S7011" t="s">
        <v>214</v>
      </c>
      <c r="T7011" t="s">
        <v>213</v>
      </c>
      <c r="U7011" t="s">
        <v>23</v>
      </c>
      <c r="V7011" t="s">
        <v>9</v>
      </c>
    </row>
    <row r="7012" spans="1:22">
      <c r="A7012" t="s">
        <v>11830</v>
      </c>
      <c r="B7012" s="2">
        <v>44967.572222222225</v>
      </c>
      <c r="C7012" s="2">
        <f t="shared" si="109"/>
        <v>44963</v>
      </c>
      <c r="D7012" t="s">
        <v>2597</v>
      </c>
      <c r="E7012" t="s">
        <v>11829</v>
      </c>
      <c r="F7012" t="s">
        <v>73</v>
      </c>
      <c r="G7012" t="s">
        <v>91</v>
      </c>
      <c r="H7012" t="s">
        <v>16</v>
      </c>
      <c r="I7012">
        <v>4</v>
      </c>
      <c r="J7012">
        <v>610.54999999999995</v>
      </c>
      <c r="K7012">
        <v>475.73</v>
      </c>
      <c r="L7012">
        <v>2442.1999999999998</v>
      </c>
      <c r="M7012">
        <v>1902.92</v>
      </c>
      <c r="N7012" t="s">
        <v>11828</v>
      </c>
      <c r="O7012" t="s">
        <v>11827</v>
      </c>
      <c r="P7012" t="s">
        <v>68</v>
      </c>
      <c r="Q7012">
        <v>11.34</v>
      </c>
      <c r="R7012">
        <v>77.717200000000005</v>
      </c>
      <c r="S7012" t="s">
        <v>133</v>
      </c>
      <c r="T7012" t="s">
        <v>132</v>
      </c>
      <c r="U7012" t="s">
        <v>23</v>
      </c>
      <c r="V7012" t="s">
        <v>45</v>
      </c>
    </row>
    <row r="7013" spans="1:22">
      <c r="A7013" t="s">
        <v>11826</v>
      </c>
      <c r="B7013" s="2">
        <v>45311.43472222222</v>
      </c>
      <c r="C7013" s="2">
        <f t="shared" si="109"/>
        <v>45306</v>
      </c>
      <c r="D7013" t="s">
        <v>2592</v>
      </c>
      <c r="E7013" t="s">
        <v>11825</v>
      </c>
      <c r="F7013" t="s">
        <v>136</v>
      </c>
      <c r="G7013" t="s">
        <v>53</v>
      </c>
      <c r="H7013" t="s">
        <v>16</v>
      </c>
      <c r="I7013">
        <v>1</v>
      </c>
      <c r="J7013">
        <v>889.47</v>
      </c>
      <c r="K7013">
        <v>600.16</v>
      </c>
      <c r="L7013">
        <v>889.47</v>
      </c>
      <c r="M7013">
        <v>600.16</v>
      </c>
      <c r="N7013" t="s">
        <v>11824</v>
      </c>
      <c r="O7013" t="s">
        <v>11823</v>
      </c>
      <c r="P7013" t="s">
        <v>37</v>
      </c>
      <c r="Q7013">
        <v>10.7905</v>
      </c>
      <c r="R7013">
        <v>78.704700000000003</v>
      </c>
      <c r="S7013" t="s">
        <v>79</v>
      </c>
      <c r="T7013" t="s">
        <v>78</v>
      </c>
      <c r="U7013" t="s">
        <v>77</v>
      </c>
      <c r="V7013" t="s">
        <v>9</v>
      </c>
    </row>
    <row r="7014" spans="1:22">
      <c r="A7014" t="s">
        <v>11822</v>
      </c>
      <c r="B7014" s="2">
        <v>45309.64166666667</v>
      </c>
      <c r="C7014" s="2">
        <f t="shared" si="109"/>
        <v>45306</v>
      </c>
      <c r="D7014" t="s">
        <v>2587</v>
      </c>
      <c r="E7014" t="s">
        <v>6428</v>
      </c>
      <c r="F7014" t="s">
        <v>136</v>
      </c>
      <c r="G7014" t="s">
        <v>72</v>
      </c>
      <c r="H7014" t="s">
        <v>16</v>
      </c>
      <c r="I7014">
        <v>1</v>
      </c>
      <c r="J7014">
        <v>1129.55</v>
      </c>
      <c r="K7014">
        <v>690.18</v>
      </c>
      <c r="L7014">
        <v>1129.55</v>
      </c>
      <c r="M7014">
        <v>690.18</v>
      </c>
      <c r="N7014" t="s">
        <v>11821</v>
      </c>
      <c r="O7014" t="s">
        <v>11820</v>
      </c>
      <c r="P7014" t="s">
        <v>68</v>
      </c>
      <c r="Q7014">
        <v>11.34</v>
      </c>
      <c r="R7014">
        <v>77.717200000000005</v>
      </c>
      <c r="S7014" t="s">
        <v>133</v>
      </c>
      <c r="T7014" t="s">
        <v>132</v>
      </c>
      <c r="U7014" t="s">
        <v>77</v>
      </c>
      <c r="V7014" t="s">
        <v>22</v>
      </c>
    </row>
    <row r="7015" spans="1:22">
      <c r="A7015" t="s">
        <v>11819</v>
      </c>
      <c r="B7015" s="2">
        <v>45472.580555555556</v>
      </c>
      <c r="C7015" s="2">
        <f t="shared" si="109"/>
        <v>45467</v>
      </c>
      <c r="D7015" t="s">
        <v>2582</v>
      </c>
      <c r="E7015" t="s">
        <v>8255</v>
      </c>
      <c r="F7015" t="s">
        <v>31</v>
      </c>
      <c r="G7015" t="s">
        <v>17</v>
      </c>
      <c r="H7015" t="s">
        <v>63</v>
      </c>
      <c r="I7015">
        <v>1</v>
      </c>
      <c r="J7015">
        <v>2334.81</v>
      </c>
      <c r="K7015">
        <v>1992.49</v>
      </c>
      <c r="L7015">
        <v>2334.81</v>
      </c>
      <c r="M7015">
        <v>1992.49</v>
      </c>
      <c r="N7015" t="s">
        <v>11818</v>
      </c>
      <c r="O7015" t="s">
        <v>11817</v>
      </c>
      <c r="P7015" t="s">
        <v>121</v>
      </c>
      <c r="Q7015">
        <v>9.9252000000000002</v>
      </c>
      <c r="R7015">
        <v>78.119799999999998</v>
      </c>
      <c r="S7015" t="s">
        <v>214</v>
      </c>
      <c r="T7015" t="s">
        <v>213</v>
      </c>
      <c r="U7015" t="s">
        <v>46</v>
      </c>
      <c r="V7015" t="s">
        <v>45</v>
      </c>
    </row>
    <row r="7016" spans="1:22">
      <c r="A7016" t="s">
        <v>11816</v>
      </c>
      <c r="B7016" s="2">
        <v>44971.852083333331</v>
      </c>
      <c r="C7016" s="2">
        <f t="shared" si="109"/>
        <v>44970</v>
      </c>
      <c r="D7016" t="s">
        <v>2577</v>
      </c>
      <c r="E7016" t="s">
        <v>2576</v>
      </c>
      <c r="F7016" t="s">
        <v>83</v>
      </c>
      <c r="G7016" t="s">
        <v>41</v>
      </c>
      <c r="H7016" t="s">
        <v>63</v>
      </c>
      <c r="I7016">
        <v>4</v>
      </c>
      <c r="J7016">
        <v>2340.67</v>
      </c>
      <c r="K7016">
        <v>1888.99</v>
      </c>
      <c r="L7016">
        <v>9362.68</v>
      </c>
      <c r="M7016">
        <v>7555.96</v>
      </c>
      <c r="N7016" t="s">
        <v>11815</v>
      </c>
      <c r="O7016" t="s">
        <v>11814</v>
      </c>
      <c r="P7016" t="s">
        <v>121</v>
      </c>
      <c r="Q7016">
        <v>9.9252000000000002</v>
      </c>
      <c r="R7016">
        <v>78.119799999999998</v>
      </c>
      <c r="S7016" t="s">
        <v>25</v>
      </c>
      <c r="T7016" t="s">
        <v>24</v>
      </c>
      <c r="U7016" t="s">
        <v>46</v>
      </c>
      <c r="V7016" t="s">
        <v>9</v>
      </c>
    </row>
    <row r="7017" spans="1:22">
      <c r="A7017" t="s">
        <v>11813</v>
      </c>
      <c r="B7017" s="2">
        <v>45482.746527777781</v>
      </c>
      <c r="C7017" s="2">
        <f t="shared" si="109"/>
        <v>45481</v>
      </c>
      <c r="D7017" t="s">
        <v>2572</v>
      </c>
      <c r="E7017" t="s">
        <v>4526</v>
      </c>
      <c r="F7017" t="s">
        <v>31</v>
      </c>
      <c r="G7017" t="s">
        <v>41</v>
      </c>
      <c r="H7017" t="s">
        <v>71</v>
      </c>
      <c r="I7017">
        <v>4</v>
      </c>
      <c r="J7017">
        <v>1074.31</v>
      </c>
      <c r="K7017">
        <v>926.21</v>
      </c>
      <c r="L7017">
        <v>4297.24</v>
      </c>
      <c r="M7017">
        <v>3704.84</v>
      </c>
      <c r="N7017" t="s">
        <v>11812</v>
      </c>
      <c r="O7017" t="s">
        <v>11811</v>
      </c>
      <c r="P7017" t="s">
        <v>13</v>
      </c>
      <c r="Q7017">
        <v>11.664300000000001</v>
      </c>
      <c r="R7017">
        <v>78.146000000000001</v>
      </c>
      <c r="S7017" t="s">
        <v>326</v>
      </c>
      <c r="T7017" t="s">
        <v>325</v>
      </c>
      <c r="U7017" t="s">
        <v>57</v>
      </c>
      <c r="V7017" t="s">
        <v>212</v>
      </c>
    </row>
    <row r="7018" spans="1:22">
      <c r="A7018" t="s">
        <v>11810</v>
      </c>
      <c r="B7018" s="2">
        <v>45281.4375</v>
      </c>
      <c r="C7018" s="2">
        <f t="shared" si="109"/>
        <v>45278</v>
      </c>
      <c r="D7018" t="s">
        <v>2567</v>
      </c>
      <c r="E7018" t="s">
        <v>11809</v>
      </c>
      <c r="F7018" t="s">
        <v>201</v>
      </c>
      <c r="G7018" t="s">
        <v>91</v>
      </c>
      <c r="H7018" t="s">
        <v>40</v>
      </c>
      <c r="I7018">
        <v>2</v>
      </c>
      <c r="J7018">
        <v>2435.4</v>
      </c>
      <c r="K7018">
        <v>2099.2199999999998</v>
      </c>
      <c r="L7018">
        <v>4870.8</v>
      </c>
      <c r="M7018">
        <v>4198.4399999999996</v>
      </c>
      <c r="N7018" t="s">
        <v>11808</v>
      </c>
      <c r="O7018" t="s">
        <v>11807</v>
      </c>
      <c r="P7018" t="s">
        <v>49</v>
      </c>
      <c r="Q7018">
        <v>12.916499999999999</v>
      </c>
      <c r="R7018">
        <v>79.132499999999993</v>
      </c>
      <c r="S7018" t="s">
        <v>762</v>
      </c>
      <c r="T7018" t="s">
        <v>761</v>
      </c>
      <c r="U7018" t="s">
        <v>77</v>
      </c>
      <c r="V7018" t="s">
        <v>45</v>
      </c>
    </row>
    <row r="7019" spans="1:22">
      <c r="A7019" t="s">
        <v>11806</v>
      </c>
      <c r="B7019" s="2">
        <v>45241.882638888892</v>
      </c>
      <c r="C7019" s="2">
        <f t="shared" si="109"/>
        <v>45236</v>
      </c>
      <c r="D7019" t="s">
        <v>2562</v>
      </c>
      <c r="E7019" t="s">
        <v>2561</v>
      </c>
      <c r="F7019" t="s">
        <v>73</v>
      </c>
      <c r="G7019" t="s">
        <v>17</v>
      </c>
      <c r="H7019" t="s">
        <v>52</v>
      </c>
      <c r="I7019">
        <v>1</v>
      </c>
      <c r="J7019">
        <v>1878.74</v>
      </c>
      <c r="K7019">
        <v>1570.22</v>
      </c>
      <c r="L7019">
        <v>1878.74</v>
      </c>
      <c r="M7019">
        <v>1570.22</v>
      </c>
      <c r="N7019" t="s">
        <v>11805</v>
      </c>
      <c r="O7019" t="s">
        <v>11804</v>
      </c>
      <c r="P7019" t="s">
        <v>49</v>
      </c>
      <c r="Q7019">
        <v>12.916499999999999</v>
      </c>
      <c r="R7019">
        <v>79.132499999999993</v>
      </c>
      <c r="S7019" t="s">
        <v>319</v>
      </c>
      <c r="T7019" t="s">
        <v>318</v>
      </c>
      <c r="U7019" t="s">
        <v>10</v>
      </c>
      <c r="V7019" t="s">
        <v>212</v>
      </c>
    </row>
    <row r="7020" spans="1:22">
      <c r="A7020" t="s">
        <v>11803</v>
      </c>
      <c r="B7020" s="2">
        <v>44985.681944444441</v>
      </c>
      <c r="C7020" s="2">
        <f t="shared" si="109"/>
        <v>44984</v>
      </c>
      <c r="D7020" t="s">
        <v>2557</v>
      </c>
      <c r="E7020" t="s">
        <v>11802</v>
      </c>
      <c r="F7020" t="s">
        <v>31</v>
      </c>
      <c r="G7020" t="s">
        <v>17</v>
      </c>
      <c r="H7020" t="s">
        <v>16</v>
      </c>
      <c r="I7020">
        <v>1</v>
      </c>
      <c r="J7020">
        <v>1026.73</v>
      </c>
      <c r="K7020">
        <v>919.97</v>
      </c>
      <c r="L7020">
        <v>1026.73</v>
      </c>
      <c r="M7020">
        <v>919.97</v>
      </c>
      <c r="N7020" t="s">
        <v>11801</v>
      </c>
      <c r="O7020" t="s">
        <v>11800</v>
      </c>
      <c r="P7020" t="s">
        <v>26</v>
      </c>
      <c r="Q7020">
        <v>11.0168</v>
      </c>
      <c r="R7020">
        <v>76.955799999999996</v>
      </c>
      <c r="S7020" t="s">
        <v>269</v>
      </c>
      <c r="T7020" t="s">
        <v>268</v>
      </c>
      <c r="U7020" t="s">
        <v>10</v>
      </c>
      <c r="V7020" t="s">
        <v>45</v>
      </c>
    </row>
    <row r="7021" spans="1:22">
      <c r="A7021" t="s">
        <v>11799</v>
      </c>
      <c r="B7021" s="2">
        <v>45452.717361111114</v>
      </c>
      <c r="C7021" s="2">
        <f t="shared" si="109"/>
        <v>45446</v>
      </c>
      <c r="D7021" t="s">
        <v>2552</v>
      </c>
      <c r="E7021" t="s">
        <v>11798</v>
      </c>
      <c r="F7021" t="s">
        <v>83</v>
      </c>
      <c r="G7021" t="s">
        <v>17</v>
      </c>
      <c r="H7021" t="s">
        <v>29</v>
      </c>
      <c r="I7021">
        <v>2</v>
      </c>
      <c r="J7021">
        <v>1262.96</v>
      </c>
      <c r="K7021">
        <v>1047.98</v>
      </c>
      <c r="L7021">
        <v>2525.92</v>
      </c>
      <c r="M7021">
        <v>2095.96</v>
      </c>
      <c r="N7021" t="s">
        <v>11797</v>
      </c>
      <c r="O7021" t="s">
        <v>11796</v>
      </c>
      <c r="P7021" t="s">
        <v>49</v>
      </c>
      <c r="Q7021">
        <v>12.916499999999999</v>
      </c>
      <c r="R7021">
        <v>79.132499999999993</v>
      </c>
      <c r="S7021" t="s">
        <v>326</v>
      </c>
      <c r="T7021" t="s">
        <v>325</v>
      </c>
      <c r="U7021" t="s">
        <v>77</v>
      </c>
      <c r="V7021" t="s">
        <v>9</v>
      </c>
    </row>
    <row r="7022" spans="1:22">
      <c r="A7022" t="s">
        <v>11795</v>
      </c>
      <c r="B7022" s="2">
        <v>44941.488194444442</v>
      </c>
      <c r="C7022" s="2">
        <f t="shared" si="109"/>
        <v>44935</v>
      </c>
      <c r="D7022" t="s">
        <v>2547</v>
      </c>
      <c r="E7022" t="s">
        <v>11794</v>
      </c>
      <c r="F7022" t="s">
        <v>83</v>
      </c>
      <c r="G7022" t="s">
        <v>72</v>
      </c>
      <c r="H7022" t="s">
        <v>29</v>
      </c>
      <c r="I7022">
        <v>2</v>
      </c>
      <c r="J7022">
        <v>2389.85</v>
      </c>
      <c r="K7022">
        <v>1946.56</v>
      </c>
      <c r="L7022">
        <v>4779.7</v>
      </c>
      <c r="M7022">
        <v>3893.12</v>
      </c>
      <c r="N7022" t="s">
        <v>11793</v>
      </c>
      <c r="O7022" t="s">
        <v>11792</v>
      </c>
      <c r="P7022" t="s">
        <v>121</v>
      </c>
      <c r="Q7022">
        <v>9.9252000000000002</v>
      </c>
      <c r="R7022">
        <v>78.119799999999998</v>
      </c>
      <c r="S7022" t="s">
        <v>413</v>
      </c>
      <c r="T7022" t="s">
        <v>412</v>
      </c>
      <c r="U7022" t="s">
        <v>46</v>
      </c>
      <c r="V7022" t="s">
        <v>9</v>
      </c>
    </row>
    <row r="7023" spans="1:22">
      <c r="A7023" t="s">
        <v>11791</v>
      </c>
      <c r="B7023" s="2">
        <v>44944.892361111109</v>
      </c>
      <c r="C7023" s="2">
        <f t="shared" si="109"/>
        <v>44942</v>
      </c>
      <c r="D7023" t="s">
        <v>2542</v>
      </c>
      <c r="E7023" t="s">
        <v>8226</v>
      </c>
      <c r="F7023" t="s">
        <v>201</v>
      </c>
      <c r="G7023" t="s">
        <v>115</v>
      </c>
      <c r="H7023" t="s">
        <v>29</v>
      </c>
      <c r="I7023">
        <v>2</v>
      </c>
      <c r="J7023">
        <v>411.95</v>
      </c>
      <c r="K7023">
        <v>272.51</v>
      </c>
      <c r="L7023">
        <v>823.9</v>
      </c>
      <c r="M7023">
        <v>545.02</v>
      </c>
      <c r="N7023" t="s">
        <v>11790</v>
      </c>
      <c r="O7023" t="s">
        <v>11789</v>
      </c>
      <c r="P7023" t="s">
        <v>13</v>
      </c>
      <c r="Q7023">
        <v>11.664300000000001</v>
      </c>
      <c r="R7023">
        <v>78.146000000000001</v>
      </c>
      <c r="S7023" t="s">
        <v>513</v>
      </c>
      <c r="T7023" t="s">
        <v>512</v>
      </c>
      <c r="U7023" t="s">
        <v>77</v>
      </c>
      <c r="V7023" t="s">
        <v>9</v>
      </c>
    </row>
    <row r="7024" spans="1:22">
      <c r="A7024" t="s">
        <v>11788</v>
      </c>
      <c r="B7024" s="2">
        <v>45429.503472222219</v>
      </c>
      <c r="C7024" s="2">
        <f t="shared" si="109"/>
        <v>45425</v>
      </c>
      <c r="D7024" t="s">
        <v>2537</v>
      </c>
      <c r="E7024" t="s">
        <v>4499</v>
      </c>
      <c r="F7024" t="s">
        <v>73</v>
      </c>
      <c r="G7024" t="s">
        <v>82</v>
      </c>
      <c r="H7024" t="s">
        <v>63</v>
      </c>
      <c r="I7024">
        <v>1</v>
      </c>
      <c r="J7024">
        <v>1805.45</v>
      </c>
      <c r="K7024">
        <v>1238.97</v>
      </c>
      <c r="L7024">
        <v>1805.45</v>
      </c>
      <c r="M7024">
        <v>1238.97</v>
      </c>
      <c r="N7024" t="s">
        <v>11787</v>
      </c>
      <c r="O7024" t="s">
        <v>11786</v>
      </c>
      <c r="P7024" t="s">
        <v>121</v>
      </c>
      <c r="Q7024">
        <v>9.9252000000000002</v>
      </c>
      <c r="R7024">
        <v>78.119799999999998</v>
      </c>
      <c r="S7024" t="s">
        <v>295</v>
      </c>
      <c r="T7024" t="s">
        <v>294</v>
      </c>
      <c r="U7024" t="s">
        <v>77</v>
      </c>
      <c r="V7024" t="s">
        <v>22</v>
      </c>
    </row>
    <row r="7025" spans="1:22">
      <c r="A7025" t="s">
        <v>11785</v>
      </c>
      <c r="B7025" s="2">
        <v>44935.887499999997</v>
      </c>
      <c r="C7025" s="2">
        <f t="shared" si="109"/>
        <v>44935</v>
      </c>
      <c r="D7025" t="s">
        <v>2532</v>
      </c>
      <c r="E7025" t="s">
        <v>8218</v>
      </c>
      <c r="F7025" t="s">
        <v>18</v>
      </c>
      <c r="G7025" t="s">
        <v>53</v>
      </c>
      <c r="H7025" t="s">
        <v>71</v>
      </c>
      <c r="I7025">
        <v>3</v>
      </c>
      <c r="J7025">
        <v>1278.67</v>
      </c>
      <c r="K7025">
        <v>818.64</v>
      </c>
      <c r="L7025">
        <v>3836.01</v>
      </c>
      <c r="M7025">
        <v>2455.92</v>
      </c>
      <c r="N7025" t="s">
        <v>11784</v>
      </c>
      <c r="O7025" t="s">
        <v>11783</v>
      </c>
      <c r="P7025" t="s">
        <v>112</v>
      </c>
      <c r="Q7025">
        <v>13.082700000000001</v>
      </c>
      <c r="R7025">
        <v>80.270700000000005</v>
      </c>
      <c r="S7025" t="s">
        <v>302</v>
      </c>
      <c r="T7025" t="s">
        <v>301</v>
      </c>
      <c r="U7025" t="s">
        <v>57</v>
      </c>
      <c r="V7025" t="s">
        <v>9</v>
      </c>
    </row>
    <row r="7026" spans="1:22">
      <c r="A7026" t="s">
        <v>11782</v>
      </c>
      <c r="B7026" s="2">
        <v>45357.511805555558</v>
      </c>
      <c r="C7026" s="2">
        <f t="shared" si="109"/>
        <v>45355</v>
      </c>
      <c r="D7026" t="s">
        <v>2527</v>
      </c>
      <c r="E7026" t="s">
        <v>4491</v>
      </c>
      <c r="F7026" t="s">
        <v>166</v>
      </c>
      <c r="G7026" t="s">
        <v>115</v>
      </c>
      <c r="H7026" t="s">
        <v>29</v>
      </c>
      <c r="I7026">
        <v>2</v>
      </c>
      <c r="J7026">
        <v>237.73</v>
      </c>
      <c r="K7026">
        <v>179.27</v>
      </c>
      <c r="L7026">
        <v>475.46</v>
      </c>
      <c r="M7026">
        <v>358.54</v>
      </c>
      <c r="N7026" t="s">
        <v>11781</v>
      </c>
      <c r="O7026" t="s">
        <v>11780</v>
      </c>
      <c r="P7026" t="s">
        <v>60</v>
      </c>
      <c r="Q7026">
        <v>8.7139000000000006</v>
      </c>
      <c r="R7026">
        <v>77.756699999999995</v>
      </c>
      <c r="S7026" t="s">
        <v>616</v>
      </c>
      <c r="T7026" t="s">
        <v>615</v>
      </c>
      <c r="U7026" t="s">
        <v>23</v>
      </c>
      <c r="V7026" t="s">
        <v>9</v>
      </c>
    </row>
    <row r="7027" spans="1:22">
      <c r="A7027" t="s">
        <v>11779</v>
      </c>
      <c r="B7027" s="2">
        <v>44964.538194444445</v>
      </c>
      <c r="C7027" s="2">
        <f t="shared" si="109"/>
        <v>44963</v>
      </c>
      <c r="D7027" t="s">
        <v>2522</v>
      </c>
      <c r="E7027" t="s">
        <v>8210</v>
      </c>
      <c r="F7027" t="s">
        <v>136</v>
      </c>
      <c r="G7027" t="s">
        <v>17</v>
      </c>
      <c r="H7027" t="s">
        <v>40</v>
      </c>
      <c r="I7027">
        <v>2</v>
      </c>
      <c r="J7027">
        <v>1133.55</v>
      </c>
      <c r="K7027">
        <v>962.81</v>
      </c>
      <c r="L7027">
        <v>2267.1</v>
      </c>
      <c r="M7027">
        <v>1925.62</v>
      </c>
      <c r="N7027" t="s">
        <v>11778</v>
      </c>
      <c r="O7027" t="s">
        <v>11777</v>
      </c>
      <c r="P7027" t="s">
        <v>121</v>
      </c>
      <c r="Q7027">
        <v>9.9252000000000002</v>
      </c>
      <c r="R7027">
        <v>78.119799999999998</v>
      </c>
      <c r="S7027" t="s">
        <v>206</v>
      </c>
      <c r="T7027" t="s">
        <v>205</v>
      </c>
      <c r="U7027" t="s">
        <v>57</v>
      </c>
      <c r="V7027" t="s">
        <v>9</v>
      </c>
    </row>
    <row r="7028" spans="1:22">
      <c r="A7028" t="s">
        <v>11776</v>
      </c>
      <c r="B7028" s="2">
        <v>45089.436805555553</v>
      </c>
      <c r="C7028" s="2">
        <f t="shared" si="109"/>
        <v>45089</v>
      </c>
      <c r="D7028" t="s">
        <v>2517</v>
      </c>
      <c r="E7028" t="s">
        <v>6372</v>
      </c>
      <c r="F7028" t="s">
        <v>31</v>
      </c>
      <c r="G7028" t="s">
        <v>72</v>
      </c>
      <c r="H7028" t="s">
        <v>29</v>
      </c>
      <c r="I7028">
        <v>3</v>
      </c>
      <c r="J7028">
        <v>1092.1300000000001</v>
      </c>
      <c r="K7028">
        <v>773.55</v>
      </c>
      <c r="L7028">
        <v>3276.39</v>
      </c>
      <c r="M7028">
        <v>2320.65</v>
      </c>
      <c r="N7028" t="s">
        <v>11775</v>
      </c>
      <c r="O7028" t="s">
        <v>11774</v>
      </c>
      <c r="P7028" t="s">
        <v>121</v>
      </c>
      <c r="Q7028">
        <v>9.9252000000000002</v>
      </c>
      <c r="R7028">
        <v>78.119799999999998</v>
      </c>
      <c r="S7028" t="s">
        <v>432</v>
      </c>
      <c r="T7028" t="s">
        <v>431</v>
      </c>
      <c r="U7028" t="s">
        <v>10</v>
      </c>
      <c r="V7028" t="s">
        <v>22</v>
      </c>
    </row>
    <row r="7029" spans="1:22">
      <c r="A7029" t="s">
        <v>11773</v>
      </c>
      <c r="B7029" s="2">
        <v>45114.511111111111</v>
      </c>
      <c r="C7029" s="2">
        <f t="shared" si="109"/>
        <v>45110</v>
      </c>
      <c r="D7029" t="s">
        <v>2512</v>
      </c>
      <c r="E7029" t="s">
        <v>11772</v>
      </c>
      <c r="F7029" t="s">
        <v>201</v>
      </c>
      <c r="G7029" t="s">
        <v>17</v>
      </c>
      <c r="H7029" t="s">
        <v>29</v>
      </c>
      <c r="I7029">
        <v>2</v>
      </c>
      <c r="J7029">
        <v>2110.17</v>
      </c>
      <c r="K7029">
        <v>1391.98</v>
      </c>
      <c r="L7029">
        <v>4220.34</v>
      </c>
      <c r="M7029">
        <v>2783.96</v>
      </c>
      <c r="N7029" t="s">
        <v>11771</v>
      </c>
      <c r="O7029" t="s">
        <v>11770</v>
      </c>
      <c r="P7029" t="s">
        <v>121</v>
      </c>
      <c r="Q7029">
        <v>9.9252000000000002</v>
      </c>
      <c r="R7029">
        <v>78.119799999999998</v>
      </c>
      <c r="S7029" t="s">
        <v>257</v>
      </c>
      <c r="T7029" t="s">
        <v>256</v>
      </c>
      <c r="U7029" t="s">
        <v>46</v>
      </c>
      <c r="V7029" t="s">
        <v>22</v>
      </c>
    </row>
    <row r="7030" spans="1:22">
      <c r="A7030" t="s">
        <v>11769</v>
      </c>
      <c r="B7030" s="2">
        <v>45394.70416666667</v>
      </c>
      <c r="C7030" s="2">
        <f t="shared" si="109"/>
        <v>45390</v>
      </c>
      <c r="D7030" t="s">
        <v>2507</v>
      </c>
      <c r="E7030" t="s">
        <v>11768</v>
      </c>
      <c r="F7030" t="s">
        <v>201</v>
      </c>
      <c r="G7030" t="s">
        <v>17</v>
      </c>
      <c r="H7030" t="s">
        <v>29</v>
      </c>
      <c r="I7030">
        <v>1</v>
      </c>
      <c r="J7030">
        <v>452.4</v>
      </c>
      <c r="K7030">
        <v>382.66</v>
      </c>
      <c r="L7030">
        <v>452.4</v>
      </c>
      <c r="M7030">
        <v>382.66</v>
      </c>
      <c r="N7030" t="s">
        <v>11767</v>
      </c>
      <c r="O7030" t="s">
        <v>11766</v>
      </c>
      <c r="P7030" t="s">
        <v>112</v>
      </c>
      <c r="Q7030">
        <v>13.082700000000001</v>
      </c>
      <c r="R7030">
        <v>80.270700000000005</v>
      </c>
      <c r="S7030" t="s">
        <v>735</v>
      </c>
      <c r="T7030" t="s">
        <v>734</v>
      </c>
      <c r="U7030" t="s">
        <v>46</v>
      </c>
      <c r="V7030" t="s">
        <v>45</v>
      </c>
    </row>
    <row r="7031" spans="1:22">
      <c r="A7031" t="s">
        <v>11765</v>
      </c>
      <c r="B7031" s="2">
        <v>45548.553472222222</v>
      </c>
      <c r="C7031" s="2">
        <f t="shared" si="109"/>
        <v>45544</v>
      </c>
      <c r="D7031" t="s">
        <v>2502</v>
      </c>
      <c r="E7031" t="s">
        <v>11764</v>
      </c>
      <c r="F7031" t="s">
        <v>73</v>
      </c>
      <c r="G7031" t="s">
        <v>82</v>
      </c>
      <c r="H7031" t="s">
        <v>52</v>
      </c>
      <c r="I7031">
        <v>1</v>
      </c>
      <c r="J7031">
        <v>2418.7800000000002</v>
      </c>
      <c r="K7031">
        <v>1765.19</v>
      </c>
      <c r="L7031">
        <v>2418.7800000000002</v>
      </c>
      <c r="M7031">
        <v>1765.19</v>
      </c>
      <c r="N7031" t="s">
        <v>11763</v>
      </c>
      <c r="O7031" t="s">
        <v>11762</v>
      </c>
      <c r="P7031" t="s">
        <v>60</v>
      </c>
      <c r="Q7031">
        <v>8.7139000000000006</v>
      </c>
      <c r="R7031">
        <v>77.756699999999995</v>
      </c>
      <c r="S7031" t="s">
        <v>88</v>
      </c>
      <c r="T7031" t="s">
        <v>87</v>
      </c>
      <c r="U7031" t="s">
        <v>46</v>
      </c>
      <c r="V7031" t="s">
        <v>9</v>
      </c>
    </row>
    <row r="7032" spans="1:22">
      <c r="A7032" t="s">
        <v>11761</v>
      </c>
      <c r="B7032" s="2">
        <v>44928.857638888891</v>
      </c>
      <c r="C7032" s="2">
        <f t="shared" si="109"/>
        <v>44928</v>
      </c>
      <c r="D7032" t="s">
        <v>2497</v>
      </c>
      <c r="E7032" t="s">
        <v>2496</v>
      </c>
      <c r="F7032" t="s">
        <v>18</v>
      </c>
      <c r="G7032" t="s">
        <v>30</v>
      </c>
      <c r="H7032" t="s">
        <v>16</v>
      </c>
      <c r="I7032">
        <v>2</v>
      </c>
      <c r="J7032">
        <v>269.32</v>
      </c>
      <c r="K7032">
        <v>185.14</v>
      </c>
      <c r="L7032">
        <v>538.64</v>
      </c>
      <c r="M7032">
        <v>370.28</v>
      </c>
      <c r="N7032" t="s">
        <v>11760</v>
      </c>
      <c r="O7032" t="s">
        <v>11759</v>
      </c>
      <c r="P7032" t="s">
        <v>49</v>
      </c>
      <c r="Q7032">
        <v>12.916499999999999</v>
      </c>
      <c r="R7032">
        <v>79.132499999999993</v>
      </c>
      <c r="S7032" t="s">
        <v>413</v>
      </c>
      <c r="T7032" t="s">
        <v>412</v>
      </c>
      <c r="U7032" t="s">
        <v>46</v>
      </c>
      <c r="V7032" t="s">
        <v>45</v>
      </c>
    </row>
    <row r="7033" spans="1:22">
      <c r="A7033" t="s">
        <v>11758</v>
      </c>
      <c r="B7033" s="2">
        <v>45530.887499999997</v>
      </c>
      <c r="C7033" s="2">
        <f t="shared" si="109"/>
        <v>45530</v>
      </c>
      <c r="D7033" t="s">
        <v>2492</v>
      </c>
      <c r="E7033" t="s">
        <v>2491</v>
      </c>
      <c r="F7033" t="s">
        <v>73</v>
      </c>
      <c r="G7033" t="s">
        <v>41</v>
      </c>
      <c r="H7033" t="s">
        <v>63</v>
      </c>
      <c r="I7033">
        <v>4</v>
      </c>
      <c r="J7033">
        <v>1628.72</v>
      </c>
      <c r="K7033">
        <v>1180</v>
      </c>
      <c r="L7033">
        <v>6514.88</v>
      </c>
      <c r="M7033">
        <v>4720</v>
      </c>
      <c r="N7033" t="s">
        <v>11757</v>
      </c>
      <c r="O7033" t="s">
        <v>11756</v>
      </c>
      <c r="P7033" t="s">
        <v>26</v>
      </c>
      <c r="Q7033">
        <v>11.0168</v>
      </c>
      <c r="R7033">
        <v>76.955799999999996</v>
      </c>
      <c r="S7033" t="s">
        <v>486</v>
      </c>
      <c r="T7033" t="s">
        <v>485</v>
      </c>
      <c r="U7033" t="s">
        <v>10</v>
      </c>
      <c r="V7033" t="s">
        <v>212</v>
      </c>
    </row>
    <row r="7034" spans="1:22">
      <c r="A7034" t="s">
        <v>11755</v>
      </c>
      <c r="B7034" s="2">
        <v>45289.481944444444</v>
      </c>
      <c r="C7034" s="2">
        <f t="shared" si="109"/>
        <v>45285</v>
      </c>
      <c r="D7034" t="s">
        <v>2487</v>
      </c>
      <c r="E7034" t="s">
        <v>4459</v>
      </c>
      <c r="F7034" t="s">
        <v>83</v>
      </c>
      <c r="G7034" t="s">
        <v>41</v>
      </c>
      <c r="H7034" t="s">
        <v>29</v>
      </c>
      <c r="I7034">
        <v>1</v>
      </c>
      <c r="J7034">
        <v>340.56</v>
      </c>
      <c r="K7034">
        <v>218.58</v>
      </c>
      <c r="L7034">
        <v>340.56</v>
      </c>
      <c r="M7034">
        <v>218.58</v>
      </c>
      <c r="N7034" t="s">
        <v>11754</v>
      </c>
      <c r="O7034" t="s">
        <v>11753</v>
      </c>
      <c r="P7034" t="s">
        <v>49</v>
      </c>
      <c r="Q7034">
        <v>12.916499999999999</v>
      </c>
      <c r="R7034">
        <v>79.132499999999993</v>
      </c>
      <c r="S7034" t="s">
        <v>454</v>
      </c>
      <c r="T7034" t="s">
        <v>453</v>
      </c>
      <c r="U7034" t="s">
        <v>10</v>
      </c>
      <c r="V7034" t="s">
        <v>9</v>
      </c>
    </row>
    <row r="7035" spans="1:22">
      <c r="A7035" t="s">
        <v>11752</v>
      </c>
      <c r="B7035" s="2">
        <v>45115.914583333331</v>
      </c>
      <c r="C7035" s="2">
        <f t="shared" si="109"/>
        <v>45110</v>
      </c>
      <c r="D7035" t="s">
        <v>2482</v>
      </c>
      <c r="E7035" t="s">
        <v>2481</v>
      </c>
      <c r="F7035" t="s">
        <v>73</v>
      </c>
      <c r="G7035" t="s">
        <v>72</v>
      </c>
      <c r="H7035" t="s">
        <v>63</v>
      </c>
      <c r="I7035">
        <v>1</v>
      </c>
      <c r="J7035">
        <v>1067.47</v>
      </c>
      <c r="K7035">
        <v>936.5</v>
      </c>
      <c r="L7035">
        <v>1067.47</v>
      </c>
      <c r="M7035">
        <v>936.5</v>
      </c>
      <c r="N7035" t="s">
        <v>11751</v>
      </c>
      <c r="O7035" t="s">
        <v>11750</v>
      </c>
      <c r="P7035" t="s">
        <v>26</v>
      </c>
      <c r="Q7035">
        <v>11.0168</v>
      </c>
      <c r="R7035">
        <v>76.955799999999996</v>
      </c>
      <c r="S7035" t="s">
        <v>36</v>
      </c>
      <c r="T7035" t="s">
        <v>35</v>
      </c>
      <c r="U7035" t="s">
        <v>57</v>
      </c>
      <c r="V7035" t="s">
        <v>22</v>
      </c>
    </row>
    <row r="7036" spans="1:22">
      <c r="A7036" t="s">
        <v>11749</v>
      </c>
      <c r="B7036" s="2">
        <v>45566.612500000003</v>
      </c>
      <c r="C7036" s="2">
        <f t="shared" si="109"/>
        <v>45565</v>
      </c>
      <c r="D7036" t="s">
        <v>2477</v>
      </c>
      <c r="E7036" t="s">
        <v>4452</v>
      </c>
      <c r="F7036" t="s">
        <v>166</v>
      </c>
      <c r="G7036" t="s">
        <v>41</v>
      </c>
      <c r="H7036" t="s">
        <v>71</v>
      </c>
      <c r="I7036">
        <v>1</v>
      </c>
      <c r="J7036">
        <v>1429.41</v>
      </c>
      <c r="K7036">
        <v>888.87</v>
      </c>
      <c r="L7036">
        <v>1429.41</v>
      </c>
      <c r="M7036">
        <v>888.87</v>
      </c>
      <c r="N7036" t="s">
        <v>11748</v>
      </c>
      <c r="O7036" t="s">
        <v>11747</v>
      </c>
      <c r="P7036" t="s">
        <v>49</v>
      </c>
      <c r="Q7036">
        <v>12.916499999999999</v>
      </c>
      <c r="R7036">
        <v>79.132499999999993</v>
      </c>
      <c r="S7036" t="s">
        <v>226</v>
      </c>
      <c r="T7036" t="s">
        <v>225</v>
      </c>
      <c r="U7036" t="s">
        <v>77</v>
      </c>
      <c r="V7036" t="s">
        <v>9</v>
      </c>
    </row>
    <row r="7037" spans="1:22">
      <c r="A7037" t="s">
        <v>11746</v>
      </c>
      <c r="B7037" s="2">
        <v>45448.76458333333</v>
      </c>
      <c r="C7037" s="2">
        <f t="shared" si="109"/>
        <v>45446</v>
      </c>
      <c r="D7037" t="s">
        <v>2472</v>
      </c>
      <c r="E7037" t="s">
        <v>11745</v>
      </c>
      <c r="F7037" t="s">
        <v>18</v>
      </c>
      <c r="G7037" t="s">
        <v>17</v>
      </c>
      <c r="H7037" t="s">
        <v>63</v>
      </c>
      <c r="I7037">
        <v>2</v>
      </c>
      <c r="J7037">
        <v>2331.4</v>
      </c>
      <c r="K7037">
        <v>1790.71</v>
      </c>
      <c r="L7037">
        <v>4662.8</v>
      </c>
      <c r="M7037">
        <v>3581.42</v>
      </c>
      <c r="N7037" t="s">
        <v>11744</v>
      </c>
      <c r="O7037" t="s">
        <v>11743</v>
      </c>
      <c r="P7037" t="s">
        <v>60</v>
      </c>
      <c r="Q7037">
        <v>8.7139000000000006</v>
      </c>
      <c r="R7037">
        <v>77.756699999999995</v>
      </c>
      <c r="S7037" t="s">
        <v>486</v>
      </c>
      <c r="T7037" t="s">
        <v>485</v>
      </c>
      <c r="U7037" t="s">
        <v>46</v>
      </c>
      <c r="V7037" t="s">
        <v>9</v>
      </c>
    </row>
    <row r="7038" spans="1:22">
      <c r="A7038" t="s">
        <v>11742</v>
      </c>
      <c r="B7038" s="2">
        <v>44972.879861111112</v>
      </c>
      <c r="C7038" s="2">
        <f t="shared" si="109"/>
        <v>44970</v>
      </c>
      <c r="D7038" t="s">
        <v>2467</v>
      </c>
      <c r="E7038" t="s">
        <v>2466</v>
      </c>
      <c r="F7038" t="s">
        <v>73</v>
      </c>
      <c r="G7038" t="s">
        <v>17</v>
      </c>
      <c r="H7038" t="s">
        <v>40</v>
      </c>
      <c r="I7038">
        <v>1</v>
      </c>
      <c r="J7038">
        <v>1494.4</v>
      </c>
      <c r="K7038">
        <v>986.51</v>
      </c>
      <c r="L7038">
        <v>1494.4</v>
      </c>
      <c r="M7038">
        <v>986.51</v>
      </c>
      <c r="N7038" t="s">
        <v>11741</v>
      </c>
      <c r="O7038" t="s">
        <v>11740</v>
      </c>
      <c r="P7038" t="s">
        <v>49</v>
      </c>
      <c r="Q7038">
        <v>12.916499999999999</v>
      </c>
      <c r="R7038">
        <v>79.132499999999993</v>
      </c>
      <c r="S7038" t="s">
        <v>153</v>
      </c>
      <c r="T7038" t="s">
        <v>152</v>
      </c>
      <c r="U7038" t="s">
        <v>10</v>
      </c>
      <c r="V7038" t="s">
        <v>45</v>
      </c>
    </row>
    <row r="7039" spans="1:22">
      <c r="A7039" t="s">
        <v>11739</v>
      </c>
      <c r="B7039" s="2">
        <v>45112.526388888888</v>
      </c>
      <c r="C7039" s="2">
        <f t="shared" si="109"/>
        <v>45110</v>
      </c>
      <c r="D7039" t="s">
        <v>2462</v>
      </c>
      <c r="E7039" t="s">
        <v>9967</v>
      </c>
      <c r="F7039" t="s">
        <v>201</v>
      </c>
      <c r="G7039" t="s">
        <v>53</v>
      </c>
      <c r="H7039" t="s">
        <v>71</v>
      </c>
      <c r="I7039">
        <v>1</v>
      </c>
      <c r="J7039">
        <v>652.39</v>
      </c>
      <c r="K7039">
        <v>503.34</v>
      </c>
      <c r="L7039">
        <v>652.39</v>
      </c>
      <c r="M7039">
        <v>503.34</v>
      </c>
      <c r="N7039" t="s">
        <v>11738</v>
      </c>
      <c r="O7039" t="s">
        <v>11737</v>
      </c>
      <c r="P7039" t="s">
        <v>26</v>
      </c>
      <c r="Q7039">
        <v>11.0168</v>
      </c>
      <c r="R7039">
        <v>76.955799999999996</v>
      </c>
      <c r="S7039" t="s">
        <v>111</v>
      </c>
      <c r="T7039" t="s">
        <v>110</v>
      </c>
      <c r="U7039" t="s">
        <v>23</v>
      </c>
      <c r="V7039" t="s">
        <v>45</v>
      </c>
    </row>
    <row r="7040" spans="1:22">
      <c r="A7040" t="s">
        <v>11736</v>
      </c>
      <c r="B7040" s="2">
        <v>45217.790277777778</v>
      </c>
      <c r="C7040" s="2">
        <f t="shared" si="109"/>
        <v>45215</v>
      </c>
      <c r="D7040" t="s">
        <v>2457</v>
      </c>
      <c r="E7040" t="s">
        <v>9963</v>
      </c>
      <c r="F7040" t="s">
        <v>18</v>
      </c>
      <c r="G7040" t="s">
        <v>17</v>
      </c>
      <c r="H7040" t="s">
        <v>52</v>
      </c>
      <c r="I7040">
        <v>1</v>
      </c>
      <c r="J7040">
        <v>766.5</v>
      </c>
      <c r="K7040">
        <v>530.19000000000005</v>
      </c>
      <c r="L7040">
        <v>766.5</v>
      </c>
      <c r="M7040">
        <v>530.19000000000005</v>
      </c>
      <c r="N7040" t="s">
        <v>11735</v>
      </c>
      <c r="O7040" t="s">
        <v>11734</v>
      </c>
      <c r="P7040" t="s">
        <v>26</v>
      </c>
      <c r="Q7040">
        <v>11.0168</v>
      </c>
      <c r="R7040">
        <v>76.955799999999996</v>
      </c>
      <c r="S7040" t="s">
        <v>432</v>
      </c>
      <c r="T7040" t="s">
        <v>431</v>
      </c>
      <c r="U7040" t="s">
        <v>23</v>
      </c>
      <c r="V7040" t="s">
        <v>9</v>
      </c>
    </row>
    <row r="7041" spans="1:22">
      <c r="A7041" t="s">
        <v>11733</v>
      </c>
      <c r="B7041" s="2">
        <v>45412.71597222222</v>
      </c>
      <c r="C7041" s="2">
        <f t="shared" si="109"/>
        <v>45411</v>
      </c>
      <c r="D7041" t="s">
        <v>2452</v>
      </c>
      <c r="E7041" t="s">
        <v>11732</v>
      </c>
      <c r="F7041" t="s">
        <v>166</v>
      </c>
      <c r="G7041" t="s">
        <v>106</v>
      </c>
      <c r="H7041" t="s">
        <v>29</v>
      </c>
      <c r="I7041">
        <v>2</v>
      </c>
      <c r="J7041">
        <v>1442.63</v>
      </c>
      <c r="K7041">
        <v>1294.69</v>
      </c>
      <c r="L7041">
        <v>2885.26</v>
      </c>
      <c r="M7041">
        <v>2589.38</v>
      </c>
      <c r="N7041" t="s">
        <v>11731</v>
      </c>
      <c r="O7041" t="s">
        <v>11730</v>
      </c>
      <c r="P7041" t="s">
        <v>121</v>
      </c>
      <c r="Q7041">
        <v>9.9252000000000002</v>
      </c>
      <c r="R7041">
        <v>78.119799999999998</v>
      </c>
      <c r="S7041" t="s">
        <v>12</v>
      </c>
      <c r="T7041" t="s">
        <v>11</v>
      </c>
      <c r="U7041" t="s">
        <v>23</v>
      </c>
      <c r="V7041" t="s">
        <v>45</v>
      </c>
    </row>
    <row r="7042" spans="1:22">
      <c r="A7042" t="s">
        <v>11729</v>
      </c>
      <c r="B7042" s="2">
        <v>45566.546527777777</v>
      </c>
      <c r="C7042" s="2">
        <f t="shared" si="109"/>
        <v>45565</v>
      </c>
      <c r="D7042" t="s">
        <v>2447</v>
      </c>
      <c r="E7042" t="s">
        <v>6319</v>
      </c>
      <c r="F7042" t="s">
        <v>83</v>
      </c>
      <c r="G7042" t="s">
        <v>72</v>
      </c>
      <c r="H7042" t="s">
        <v>16</v>
      </c>
      <c r="I7042">
        <v>2</v>
      </c>
      <c r="J7042">
        <v>379.2</v>
      </c>
      <c r="K7042">
        <v>303.36</v>
      </c>
      <c r="L7042">
        <v>758.4</v>
      </c>
      <c r="M7042">
        <v>606.72</v>
      </c>
      <c r="N7042" t="s">
        <v>11728</v>
      </c>
      <c r="O7042" t="s">
        <v>11727</v>
      </c>
      <c r="P7042" t="s">
        <v>37</v>
      </c>
      <c r="Q7042">
        <v>10.7905</v>
      </c>
      <c r="R7042">
        <v>78.704700000000003</v>
      </c>
      <c r="S7042" t="s">
        <v>454</v>
      </c>
      <c r="T7042" t="s">
        <v>453</v>
      </c>
      <c r="U7042" t="s">
        <v>46</v>
      </c>
      <c r="V7042" t="s">
        <v>45</v>
      </c>
    </row>
    <row r="7043" spans="1:22">
      <c r="A7043" t="s">
        <v>11726</v>
      </c>
      <c r="B7043" s="2">
        <v>45244.799305555556</v>
      </c>
      <c r="C7043" s="2">
        <f t="shared" ref="C7043:C7106" si="110">INT(B7043) - WEEKDAY(INT(B7043), 2) + 1</f>
        <v>45243</v>
      </c>
      <c r="D7043" t="s">
        <v>2442</v>
      </c>
      <c r="E7043" t="s">
        <v>8147</v>
      </c>
      <c r="F7043" t="s">
        <v>31</v>
      </c>
      <c r="G7043" t="s">
        <v>41</v>
      </c>
      <c r="H7043" t="s">
        <v>16</v>
      </c>
      <c r="I7043">
        <v>1</v>
      </c>
      <c r="J7043">
        <v>2368.9499999999998</v>
      </c>
      <c r="K7043">
        <v>1730.61</v>
      </c>
      <c r="L7043">
        <v>2368.9499999999998</v>
      </c>
      <c r="M7043">
        <v>1730.61</v>
      </c>
      <c r="N7043" t="s">
        <v>11725</v>
      </c>
      <c r="O7043" t="s">
        <v>11724</v>
      </c>
      <c r="P7043" t="s">
        <v>26</v>
      </c>
      <c r="Q7043">
        <v>11.0168</v>
      </c>
      <c r="R7043">
        <v>76.955799999999996</v>
      </c>
      <c r="S7043" t="s">
        <v>176</v>
      </c>
      <c r="T7043" t="s">
        <v>175</v>
      </c>
      <c r="U7043" t="s">
        <v>10</v>
      </c>
      <c r="V7043" t="s">
        <v>45</v>
      </c>
    </row>
    <row r="7044" spans="1:22">
      <c r="A7044" t="s">
        <v>11723</v>
      </c>
      <c r="B7044" s="2">
        <v>45326.561111111114</v>
      </c>
      <c r="C7044" s="2">
        <f t="shared" si="110"/>
        <v>45320</v>
      </c>
      <c r="D7044" t="s">
        <v>2437</v>
      </c>
      <c r="E7044" t="s">
        <v>4421</v>
      </c>
      <c r="F7044" t="s">
        <v>83</v>
      </c>
      <c r="G7044" t="s">
        <v>82</v>
      </c>
      <c r="H7044" t="s">
        <v>63</v>
      </c>
      <c r="I7044">
        <v>4</v>
      </c>
      <c r="J7044">
        <v>1833.63</v>
      </c>
      <c r="K7044">
        <v>1184.48</v>
      </c>
      <c r="L7044">
        <v>7334.52</v>
      </c>
      <c r="M7044">
        <v>4737.92</v>
      </c>
      <c r="N7044" t="s">
        <v>11722</v>
      </c>
      <c r="O7044" t="s">
        <v>11721</v>
      </c>
      <c r="P7044" t="s">
        <v>49</v>
      </c>
      <c r="Q7044">
        <v>12.916499999999999</v>
      </c>
      <c r="R7044">
        <v>79.132499999999993</v>
      </c>
      <c r="S7044" t="s">
        <v>628</v>
      </c>
      <c r="T7044" t="s">
        <v>627</v>
      </c>
      <c r="U7044" t="s">
        <v>46</v>
      </c>
      <c r="V7044" t="s">
        <v>9</v>
      </c>
    </row>
    <row r="7045" spans="1:22">
      <c r="A7045" t="s">
        <v>11720</v>
      </c>
      <c r="B7045" s="2">
        <v>45400.626388888886</v>
      </c>
      <c r="C7045" s="2">
        <f t="shared" si="110"/>
        <v>45397</v>
      </c>
      <c r="D7045" t="s">
        <v>2432</v>
      </c>
      <c r="E7045" t="s">
        <v>11719</v>
      </c>
      <c r="F7045" t="s">
        <v>166</v>
      </c>
      <c r="G7045" t="s">
        <v>91</v>
      </c>
      <c r="H7045" t="s">
        <v>52</v>
      </c>
      <c r="I7045">
        <v>1</v>
      </c>
      <c r="J7045">
        <v>1608.98</v>
      </c>
      <c r="K7045">
        <v>1149.25</v>
      </c>
      <c r="L7045">
        <v>1608.98</v>
      </c>
      <c r="M7045">
        <v>1149.25</v>
      </c>
      <c r="N7045" t="s">
        <v>11718</v>
      </c>
      <c r="O7045" t="s">
        <v>11717</v>
      </c>
      <c r="P7045" t="s">
        <v>121</v>
      </c>
      <c r="Q7045">
        <v>9.9252000000000002</v>
      </c>
      <c r="R7045">
        <v>78.119799999999998</v>
      </c>
      <c r="S7045" t="s">
        <v>762</v>
      </c>
      <c r="T7045" t="s">
        <v>761</v>
      </c>
      <c r="U7045" t="s">
        <v>46</v>
      </c>
      <c r="V7045" t="s">
        <v>45</v>
      </c>
    </row>
    <row r="7046" spans="1:22">
      <c r="A7046" t="s">
        <v>11716</v>
      </c>
      <c r="B7046" s="2">
        <v>45136.43472222222</v>
      </c>
      <c r="C7046" s="2">
        <f t="shared" si="110"/>
        <v>45131</v>
      </c>
      <c r="D7046" t="s">
        <v>2427</v>
      </c>
      <c r="E7046" t="s">
        <v>2426</v>
      </c>
      <c r="F7046" t="s">
        <v>18</v>
      </c>
      <c r="G7046" t="s">
        <v>41</v>
      </c>
      <c r="H7046" t="s">
        <v>16</v>
      </c>
      <c r="I7046">
        <v>4</v>
      </c>
      <c r="J7046">
        <v>2387.44</v>
      </c>
      <c r="K7046">
        <v>1915.33</v>
      </c>
      <c r="L7046">
        <v>9549.76</v>
      </c>
      <c r="M7046">
        <v>7661.32</v>
      </c>
      <c r="N7046" t="s">
        <v>11715</v>
      </c>
      <c r="O7046" t="s">
        <v>11714</v>
      </c>
      <c r="P7046" t="s">
        <v>68</v>
      </c>
      <c r="Q7046">
        <v>11.34</v>
      </c>
      <c r="R7046">
        <v>77.717200000000005</v>
      </c>
      <c r="S7046" t="s">
        <v>319</v>
      </c>
      <c r="T7046" t="s">
        <v>318</v>
      </c>
      <c r="U7046" t="s">
        <v>10</v>
      </c>
      <c r="V7046" t="s">
        <v>22</v>
      </c>
    </row>
    <row r="7047" spans="1:22">
      <c r="A7047" t="s">
        <v>11713</v>
      </c>
      <c r="B7047" s="2">
        <v>45226.823611111111</v>
      </c>
      <c r="C7047" s="2">
        <f t="shared" si="110"/>
        <v>45222</v>
      </c>
      <c r="D7047" t="s">
        <v>2422</v>
      </c>
      <c r="E7047" t="s">
        <v>11712</v>
      </c>
      <c r="F7047" t="s">
        <v>166</v>
      </c>
      <c r="G7047" t="s">
        <v>106</v>
      </c>
      <c r="H7047" t="s">
        <v>63</v>
      </c>
      <c r="I7047">
        <v>2</v>
      </c>
      <c r="J7047">
        <v>594.09</v>
      </c>
      <c r="K7047">
        <v>369.4</v>
      </c>
      <c r="L7047">
        <v>1188.18</v>
      </c>
      <c r="M7047">
        <v>738.8</v>
      </c>
      <c r="N7047" t="s">
        <v>11711</v>
      </c>
      <c r="O7047" t="s">
        <v>11710</v>
      </c>
      <c r="P7047" t="s">
        <v>112</v>
      </c>
      <c r="Q7047">
        <v>13.082700000000001</v>
      </c>
      <c r="R7047">
        <v>80.270700000000005</v>
      </c>
      <c r="S7047" t="s">
        <v>364</v>
      </c>
      <c r="T7047" t="s">
        <v>363</v>
      </c>
      <c r="U7047" t="s">
        <v>46</v>
      </c>
      <c r="V7047" t="s">
        <v>45</v>
      </c>
    </row>
    <row r="7048" spans="1:22">
      <c r="A7048" t="s">
        <v>11709</v>
      </c>
      <c r="B7048" s="2">
        <v>45289.488194444442</v>
      </c>
      <c r="C7048" s="2">
        <f t="shared" si="110"/>
        <v>45285</v>
      </c>
      <c r="D7048" t="s">
        <v>2417</v>
      </c>
      <c r="E7048" t="s">
        <v>11708</v>
      </c>
      <c r="F7048" t="s">
        <v>18</v>
      </c>
      <c r="G7048" t="s">
        <v>41</v>
      </c>
      <c r="H7048" t="s">
        <v>40</v>
      </c>
      <c r="I7048">
        <v>4</v>
      </c>
      <c r="J7048">
        <v>572.84</v>
      </c>
      <c r="K7048">
        <v>424.64</v>
      </c>
      <c r="L7048">
        <v>2291.36</v>
      </c>
      <c r="M7048">
        <v>1698.56</v>
      </c>
      <c r="N7048" t="s">
        <v>11707</v>
      </c>
      <c r="O7048" t="s">
        <v>11706</v>
      </c>
      <c r="P7048" t="s">
        <v>68</v>
      </c>
      <c r="Q7048">
        <v>11.34</v>
      </c>
      <c r="R7048">
        <v>77.717200000000005</v>
      </c>
      <c r="S7048" t="s">
        <v>36</v>
      </c>
      <c r="T7048" t="s">
        <v>35</v>
      </c>
      <c r="U7048" t="s">
        <v>23</v>
      </c>
      <c r="V7048" t="s">
        <v>9</v>
      </c>
    </row>
    <row r="7049" spans="1:22">
      <c r="A7049" t="s">
        <v>11705</v>
      </c>
      <c r="B7049" s="2">
        <v>45407.579861111109</v>
      </c>
      <c r="C7049" s="2">
        <f t="shared" si="110"/>
        <v>45404</v>
      </c>
      <c r="D7049" t="s">
        <v>2412</v>
      </c>
      <c r="E7049" t="s">
        <v>4401</v>
      </c>
      <c r="F7049" t="s">
        <v>136</v>
      </c>
      <c r="G7049" t="s">
        <v>41</v>
      </c>
      <c r="H7049" t="s">
        <v>52</v>
      </c>
      <c r="I7049">
        <v>1</v>
      </c>
      <c r="J7049">
        <v>1850.87</v>
      </c>
      <c r="K7049">
        <v>1608.11</v>
      </c>
      <c r="L7049">
        <v>1850.87</v>
      </c>
      <c r="M7049">
        <v>1608.11</v>
      </c>
      <c r="N7049" t="s">
        <v>11704</v>
      </c>
      <c r="O7049" t="s">
        <v>11703</v>
      </c>
      <c r="P7049" t="s">
        <v>60</v>
      </c>
      <c r="Q7049">
        <v>8.7139000000000006</v>
      </c>
      <c r="R7049">
        <v>77.756699999999995</v>
      </c>
      <c r="S7049" t="s">
        <v>762</v>
      </c>
      <c r="T7049" t="s">
        <v>761</v>
      </c>
      <c r="U7049" t="s">
        <v>57</v>
      </c>
      <c r="V7049" t="s">
        <v>45</v>
      </c>
    </row>
    <row r="7050" spans="1:22">
      <c r="A7050" t="s">
        <v>11702</v>
      </c>
      <c r="B7050" s="2">
        <v>44980.445833333331</v>
      </c>
      <c r="C7050" s="2">
        <f t="shared" si="110"/>
        <v>44977</v>
      </c>
      <c r="D7050" t="s">
        <v>2407</v>
      </c>
      <c r="E7050" t="s">
        <v>8122</v>
      </c>
      <c r="F7050" t="s">
        <v>83</v>
      </c>
      <c r="G7050" t="s">
        <v>91</v>
      </c>
      <c r="H7050" t="s">
        <v>63</v>
      </c>
      <c r="I7050">
        <v>1</v>
      </c>
      <c r="J7050">
        <v>316.3</v>
      </c>
      <c r="K7050">
        <v>248.51</v>
      </c>
      <c r="L7050">
        <v>316.3</v>
      </c>
      <c r="M7050">
        <v>248.51</v>
      </c>
      <c r="N7050" t="s">
        <v>11701</v>
      </c>
      <c r="O7050" t="s">
        <v>11700</v>
      </c>
      <c r="P7050" t="s">
        <v>68</v>
      </c>
      <c r="Q7050">
        <v>11.34</v>
      </c>
      <c r="R7050">
        <v>77.717200000000005</v>
      </c>
      <c r="S7050" t="s">
        <v>12</v>
      </c>
      <c r="T7050" t="s">
        <v>11</v>
      </c>
      <c r="U7050" t="s">
        <v>46</v>
      </c>
      <c r="V7050" t="s">
        <v>212</v>
      </c>
    </row>
    <row r="7051" spans="1:22">
      <c r="A7051" t="s">
        <v>11699</v>
      </c>
      <c r="B7051" s="2">
        <v>45117.907638888886</v>
      </c>
      <c r="C7051" s="2">
        <f t="shared" si="110"/>
        <v>45117</v>
      </c>
      <c r="D7051" t="s">
        <v>2402</v>
      </c>
      <c r="E7051" t="s">
        <v>8118</v>
      </c>
      <c r="F7051" t="s">
        <v>73</v>
      </c>
      <c r="G7051" t="s">
        <v>53</v>
      </c>
      <c r="H7051" t="s">
        <v>40</v>
      </c>
      <c r="I7051">
        <v>3</v>
      </c>
      <c r="J7051">
        <v>2107.42</v>
      </c>
      <c r="K7051">
        <v>1277.43</v>
      </c>
      <c r="L7051">
        <v>6322.26</v>
      </c>
      <c r="M7051">
        <v>3832.29</v>
      </c>
      <c r="N7051" t="s">
        <v>11698</v>
      </c>
      <c r="O7051" t="s">
        <v>11697</v>
      </c>
      <c r="P7051" t="s">
        <v>121</v>
      </c>
      <c r="Q7051">
        <v>9.9252000000000002</v>
      </c>
      <c r="R7051">
        <v>78.119799999999998</v>
      </c>
      <c r="S7051" t="s">
        <v>88</v>
      </c>
      <c r="T7051" t="s">
        <v>87</v>
      </c>
      <c r="U7051" t="s">
        <v>46</v>
      </c>
      <c r="V7051" t="s">
        <v>9</v>
      </c>
    </row>
    <row r="7052" spans="1:22">
      <c r="A7052" t="s">
        <v>11696</v>
      </c>
      <c r="B7052" s="2">
        <v>45219.799305555556</v>
      </c>
      <c r="C7052" s="2">
        <f t="shared" si="110"/>
        <v>45215</v>
      </c>
      <c r="D7052" t="s">
        <v>2397</v>
      </c>
      <c r="E7052" t="s">
        <v>11695</v>
      </c>
      <c r="F7052" t="s">
        <v>83</v>
      </c>
      <c r="G7052" t="s">
        <v>17</v>
      </c>
      <c r="H7052" t="s">
        <v>71</v>
      </c>
      <c r="I7052">
        <v>3</v>
      </c>
      <c r="J7052">
        <v>1323.97</v>
      </c>
      <c r="K7052">
        <v>1097.44</v>
      </c>
      <c r="L7052">
        <v>3971.91</v>
      </c>
      <c r="M7052">
        <v>3292.32</v>
      </c>
      <c r="N7052" t="s">
        <v>11694</v>
      </c>
      <c r="O7052" t="s">
        <v>11693</v>
      </c>
      <c r="P7052" t="s">
        <v>37</v>
      </c>
      <c r="Q7052">
        <v>10.7905</v>
      </c>
      <c r="R7052">
        <v>78.704700000000003</v>
      </c>
      <c r="S7052" t="s">
        <v>269</v>
      </c>
      <c r="T7052" t="s">
        <v>268</v>
      </c>
      <c r="U7052" t="s">
        <v>10</v>
      </c>
      <c r="V7052" t="s">
        <v>22</v>
      </c>
    </row>
    <row r="7053" spans="1:22">
      <c r="A7053" t="s">
        <v>11692</v>
      </c>
      <c r="B7053" s="2">
        <v>45489.601388888892</v>
      </c>
      <c r="C7053" s="2">
        <f t="shared" si="110"/>
        <v>45488</v>
      </c>
      <c r="D7053" t="s">
        <v>2392</v>
      </c>
      <c r="E7053" t="s">
        <v>9913</v>
      </c>
      <c r="F7053" t="s">
        <v>18</v>
      </c>
      <c r="G7053" t="s">
        <v>115</v>
      </c>
      <c r="H7053" t="s">
        <v>52</v>
      </c>
      <c r="I7053">
        <v>3</v>
      </c>
      <c r="J7053">
        <v>1522.35</v>
      </c>
      <c r="K7053">
        <v>1355.2</v>
      </c>
      <c r="L7053">
        <v>4567.05</v>
      </c>
      <c r="M7053">
        <v>4065.6</v>
      </c>
      <c r="N7053" t="s">
        <v>11691</v>
      </c>
      <c r="O7053" t="s">
        <v>11690</v>
      </c>
      <c r="P7053" t="s">
        <v>68</v>
      </c>
      <c r="Q7053">
        <v>11.34</v>
      </c>
      <c r="R7053">
        <v>77.717200000000005</v>
      </c>
      <c r="S7053" t="s">
        <v>537</v>
      </c>
      <c r="T7053" t="s">
        <v>536</v>
      </c>
      <c r="U7053" t="s">
        <v>46</v>
      </c>
      <c r="V7053" t="s">
        <v>9</v>
      </c>
    </row>
    <row r="7054" spans="1:22">
      <c r="A7054" t="s">
        <v>11689</v>
      </c>
      <c r="B7054" s="2">
        <v>45521.854861111111</v>
      </c>
      <c r="C7054" s="2">
        <f t="shared" si="110"/>
        <v>45516</v>
      </c>
      <c r="D7054" t="s">
        <v>2387</v>
      </c>
      <c r="E7054" t="s">
        <v>11688</v>
      </c>
      <c r="F7054" t="s">
        <v>64</v>
      </c>
      <c r="G7054" t="s">
        <v>106</v>
      </c>
      <c r="H7054" t="s">
        <v>29</v>
      </c>
      <c r="I7054">
        <v>1</v>
      </c>
      <c r="J7054">
        <v>687.36</v>
      </c>
      <c r="K7054">
        <v>446.4</v>
      </c>
      <c r="L7054">
        <v>687.36</v>
      </c>
      <c r="M7054">
        <v>446.4</v>
      </c>
      <c r="N7054" t="s">
        <v>11687</v>
      </c>
      <c r="O7054" t="s">
        <v>11686</v>
      </c>
      <c r="P7054" t="s">
        <v>121</v>
      </c>
      <c r="Q7054">
        <v>9.9252000000000002</v>
      </c>
      <c r="R7054">
        <v>78.119799999999998</v>
      </c>
      <c r="S7054" t="s">
        <v>103</v>
      </c>
      <c r="T7054" t="s">
        <v>102</v>
      </c>
      <c r="U7054" t="s">
        <v>77</v>
      </c>
      <c r="V7054" t="s">
        <v>9</v>
      </c>
    </row>
    <row r="7055" spans="1:22">
      <c r="A7055" t="s">
        <v>11685</v>
      </c>
      <c r="B7055" s="2">
        <v>45169.599999999999</v>
      </c>
      <c r="C7055" s="2">
        <f t="shared" si="110"/>
        <v>45166</v>
      </c>
      <c r="D7055" t="s">
        <v>2382</v>
      </c>
      <c r="E7055" t="s">
        <v>11684</v>
      </c>
      <c r="F7055" t="s">
        <v>31</v>
      </c>
      <c r="G7055" t="s">
        <v>115</v>
      </c>
      <c r="H7055" t="s">
        <v>29</v>
      </c>
      <c r="I7055">
        <v>1</v>
      </c>
      <c r="J7055">
        <v>975.91</v>
      </c>
      <c r="K7055">
        <v>658.46</v>
      </c>
      <c r="L7055">
        <v>975.91</v>
      </c>
      <c r="M7055">
        <v>658.46</v>
      </c>
      <c r="N7055" t="s">
        <v>11683</v>
      </c>
      <c r="O7055" t="s">
        <v>11682</v>
      </c>
      <c r="P7055" t="s">
        <v>112</v>
      </c>
      <c r="Q7055">
        <v>13.082700000000001</v>
      </c>
      <c r="R7055">
        <v>80.270700000000005</v>
      </c>
      <c r="S7055" t="s">
        <v>269</v>
      </c>
      <c r="T7055" t="s">
        <v>268</v>
      </c>
      <c r="U7055" t="s">
        <v>57</v>
      </c>
      <c r="V7055" t="s">
        <v>9</v>
      </c>
    </row>
    <row r="7056" spans="1:22">
      <c r="A7056" t="s">
        <v>11681</v>
      </c>
      <c r="B7056" s="2">
        <v>45357.709722222222</v>
      </c>
      <c r="C7056" s="2">
        <f t="shared" si="110"/>
        <v>45355</v>
      </c>
      <c r="D7056" t="s">
        <v>2377</v>
      </c>
      <c r="E7056" t="s">
        <v>11680</v>
      </c>
      <c r="F7056" t="s">
        <v>31</v>
      </c>
      <c r="G7056" t="s">
        <v>41</v>
      </c>
      <c r="H7056" t="s">
        <v>16</v>
      </c>
      <c r="I7056">
        <v>1</v>
      </c>
      <c r="J7056">
        <v>911.12</v>
      </c>
      <c r="K7056">
        <v>651.09</v>
      </c>
      <c r="L7056">
        <v>911.12</v>
      </c>
      <c r="M7056">
        <v>651.09</v>
      </c>
      <c r="N7056" t="s">
        <v>11679</v>
      </c>
      <c r="O7056" t="s">
        <v>11678</v>
      </c>
      <c r="P7056" t="s">
        <v>49</v>
      </c>
      <c r="Q7056">
        <v>12.916499999999999</v>
      </c>
      <c r="R7056">
        <v>79.132499999999993</v>
      </c>
      <c r="S7056" t="s">
        <v>333</v>
      </c>
      <c r="T7056" t="s">
        <v>332</v>
      </c>
      <c r="U7056" t="s">
        <v>57</v>
      </c>
      <c r="V7056" t="s">
        <v>9</v>
      </c>
    </row>
    <row r="7057" spans="1:22">
      <c r="A7057" t="s">
        <v>11677</v>
      </c>
      <c r="B7057" s="2">
        <v>45250.732638888891</v>
      </c>
      <c r="C7057" s="2">
        <f t="shared" si="110"/>
        <v>45250</v>
      </c>
      <c r="D7057" t="s">
        <v>2372</v>
      </c>
      <c r="E7057" t="s">
        <v>2371</v>
      </c>
      <c r="F7057" t="s">
        <v>136</v>
      </c>
      <c r="G7057" t="s">
        <v>91</v>
      </c>
      <c r="H7057" t="s">
        <v>16</v>
      </c>
      <c r="I7057">
        <v>3</v>
      </c>
      <c r="J7057">
        <v>2091.0500000000002</v>
      </c>
      <c r="K7057">
        <v>1342.48</v>
      </c>
      <c r="L7057">
        <v>6273.15</v>
      </c>
      <c r="M7057">
        <v>4027.44</v>
      </c>
      <c r="N7057" t="s">
        <v>11676</v>
      </c>
      <c r="O7057" t="s">
        <v>11675</v>
      </c>
      <c r="P7057" t="s">
        <v>37</v>
      </c>
      <c r="Q7057">
        <v>10.7905</v>
      </c>
      <c r="R7057">
        <v>78.704700000000003</v>
      </c>
      <c r="S7057" t="s">
        <v>628</v>
      </c>
      <c r="T7057" t="s">
        <v>627</v>
      </c>
      <c r="U7057" t="s">
        <v>77</v>
      </c>
      <c r="V7057" t="s">
        <v>9</v>
      </c>
    </row>
    <row r="7058" spans="1:22">
      <c r="A7058" t="s">
        <v>11674</v>
      </c>
      <c r="B7058" s="2">
        <v>44930.561805555553</v>
      </c>
      <c r="C7058" s="2">
        <f t="shared" si="110"/>
        <v>44928</v>
      </c>
      <c r="D7058" t="s">
        <v>2367</v>
      </c>
      <c r="E7058" t="s">
        <v>11673</v>
      </c>
      <c r="F7058" t="s">
        <v>73</v>
      </c>
      <c r="G7058" t="s">
        <v>41</v>
      </c>
      <c r="H7058" t="s">
        <v>29</v>
      </c>
      <c r="I7058">
        <v>1</v>
      </c>
      <c r="J7058">
        <v>1836.92</v>
      </c>
      <c r="K7058">
        <v>1387.3</v>
      </c>
      <c r="L7058">
        <v>1836.92</v>
      </c>
      <c r="M7058">
        <v>1387.3</v>
      </c>
      <c r="N7058" t="s">
        <v>11672</v>
      </c>
      <c r="O7058" t="s">
        <v>11671</v>
      </c>
      <c r="P7058" t="s">
        <v>112</v>
      </c>
      <c r="Q7058">
        <v>13.082700000000001</v>
      </c>
      <c r="R7058">
        <v>80.270700000000005</v>
      </c>
      <c r="S7058" t="s">
        <v>454</v>
      </c>
      <c r="T7058" t="s">
        <v>453</v>
      </c>
      <c r="U7058" t="s">
        <v>46</v>
      </c>
      <c r="V7058" t="s">
        <v>45</v>
      </c>
    </row>
    <row r="7059" spans="1:22">
      <c r="A7059" t="s">
        <v>11670</v>
      </c>
      <c r="B7059" s="2">
        <v>45089.827777777777</v>
      </c>
      <c r="C7059" s="2">
        <f t="shared" si="110"/>
        <v>45089</v>
      </c>
      <c r="D7059" t="s">
        <v>2362</v>
      </c>
      <c r="E7059" t="s">
        <v>11669</v>
      </c>
      <c r="F7059" t="s">
        <v>83</v>
      </c>
      <c r="G7059" t="s">
        <v>17</v>
      </c>
      <c r="H7059" t="s">
        <v>63</v>
      </c>
      <c r="I7059">
        <v>4</v>
      </c>
      <c r="J7059">
        <v>1316</v>
      </c>
      <c r="K7059">
        <v>998.72</v>
      </c>
      <c r="L7059">
        <v>5264</v>
      </c>
      <c r="M7059">
        <v>3994.88</v>
      </c>
      <c r="N7059" t="s">
        <v>11668</v>
      </c>
      <c r="O7059" t="s">
        <v>11667</v>
      </c>
      <c r="P7059" t="s">
        <v>13</v>
      </c>
      <c r="Q7059">
        <v>11.664300000000001</v>
      </c>
      <c r="R7059">
        <v>78.146000000000001</v>
      </c>
      <c r="S7059" t="s">
        <v>784</v>
      </c>
      <c r="T7059" t="s">
        <v>783</v>
      </c>
      <c r="U7059" t="s">
        <v>57</v>
      </c>
      <c r="V7059" t="s">
        <v>9</v>
      </c>
    </row>
    <row r="7060" spans="1:22">
      <c r="A7060" t="s">
        <v>11666</v>
      </c>
      <c r="B7060" s="2">
        <v>45538.614583333336</v>
      </c>
      <c r="C7060" s="2">
        <f t="shared" si="110"/>
        <v>45537</v>
      </c>
      <c r="D7060" t="s">
        <v>2357</v>
      </c>
      <c r="E7060" t="s">
        <v>11665</v>
      </c>
      <c r="F7060" t="s">
        <v>64</v>
      </c>
      <c r="G7060" t="s">
        <v>41</v>
      </c>
      <c r="H7060" t="s">
        <v>29</v>
      </c>
      <c r="I7060">
        <v>1</v>
      </c>
      <c r="J7060">
        <v>1674.91</v>
      </c>
      <c r="K7060">
        <v>1390.18</v>
      </c>
      <c r="L7060">
        <v>1674.91</v>
      </c>
      <c r="M7060">
        <v>1390.18</v>
      </c>
      <c r="N7060" t="s">
        <v>11664</v>
      </c>
      <c r="O7060" t="s">
        <v>11663</v>
      </c>
      <c r="P7060" t="s">
        <v>68</v>
      </c>
      <c r="Q7060">
        <v>11.34</v>
      </c>
      <c r="R7060">
        <v>77.717200000000005</v>
      </c>
      <c r="S7060" t="s">
        <v>133</v>
      </c>
      <c r="T7060" t="s">
        <v>132</v>
      </c>
      <c r="U7060" t="s">
        <v>23</v>
      </c>
      <c r="V7060" t="s">
        <v>9</v>
      </c>
    </row>
    <row r="7061" spans="1:22">
      <c r="A7061" t="s">
        <v>11662</v>
      </c>
      <c r="B7061" s="2">
        <v>45144.450694444444</v>
      </c>
      <c r="C7061" s="2">
        <f t="shared" si="110"/>
        <v>45138</v>
      </c>
      <c r="D7061" t="s">
        <v>2352</v>
      </c>
      <c r="E7061" t="s">
        <v>11661</v>
      </c>
      <c r="F7061" t="s">
        <v>83</v>
      </c>
      <c r="G7061" t="s">
        <v>53</v>
      </c>
      <c r="H7061" t="s">
        <v>29</v>
      </c>
      <c r="I7061">
        <v>1</v>
      </c>
      <c r="J7061">
        <v>200.47</v>
      </c>
      <c r="K7061">
        <v>179.41</v>
      </c>
      <c r="L7061">
        <v>200.47</v>
      </c>
      <c r="M7061">
        <v>179.41</v>
      </c>
      <c r="N7061" t="s">
        <v>11660</v>
      </c>
      <c r="O7061" t="s">
        <v>11659</v>
      </c>
      <c r="P7061" t="s">
        <v>49</v>
      </c>
      <c r="Q7061">
        <v>12.916499999999999</v>
      </c>
      <c r="R7061">
        <v>79.132499999999993</v>
      </c>
      <c r="S7061" t="s">
        <v>735</v>
      </c>
      <c r="T7061" t="s">
        <v>734</v>
      </c>
      <c r="U7061" t="s">
        <v>46</v>
      </c>
      <c r="V7061" t="s">
        <v>22</v>
      </c>
    </row>
    <row r="7062" spans="1:22">
      <c r="A7062" t="s">
        <v>11658</v>
      </c>
      <c r="B7062" s="2">
        <v>44992.448611111111</v>
      </c>
      <c r="C7062" s="2">
        <f t="shared" si="110"/>
        <v>44991</v>
      </c>
      <c r="D7062" t="s">
        <v>2347</v>
      </c>
      <c r="E7062" t="s">
        <v>11657</v>
      </c>
      <c r="F7062" t="s">
        <v>31</v>
      </c>
      <c r="G7062" t="s">
        <v>30</v>
      </c>
      <c r="H7062" t="s">
        <v>71</v>
      </c>
      <c r="I7062">
        <v>4</v>
      </c>
      <c r="J7062">
        <v>1294.5</v>
      </c>
      <c r="K7062">
        <v>1106.1400000000001</v>
      </c>
      <c r="L7062">
        <v>5178</v>
      </c>
      <c r="M7062">
        <v>4424.5600000000004</v>
      </c>
      <c r="N7062" t="s">
        <v>11656</v>
      </c>
      <c r="O7062" t="s">
        <v>11655</v>
      </c>
      <c r="P7062" t="s">
        <v>112</v>
      </c>
      <c r="Q7062">
        <v>13.082700000000001</v>
      </c>
      <c r="R7062">
        <v>80.270700000000005</v>
      </c>
      <c r="S7062" t="s">
        <v>420</v>
      </c>
      <c r="T7062" t="s">
        <v>419</v>
      </c>
      <c r="U7062" t="s">
        <v>77</v>
      </c>
      <c r="V7062" t="s">
        <v>9</v>
      </c>
    </row>
    <row r="7063" spans="1:22">
      <c r="A7063" t="s">
        <v>11654</v>
      </c>
      <c r="B7063" s="2">
        <v>45293.68472222222</v>
      </c>
      <c r="C7063" s="2">
        <f t="shared" si="110"/>
        <v>45292</v>
      </c>
      <c r="D7063" t="s">
        <v>2342</v>
      </c>
      <c r="E7063" t="s">
        <v>11653</v>
      </c>
      <c r="F7063" t="s">
        <v>136</v>
      </c>
      <c r="G7063" t="s">
        <v>41</v>
      </c>
      <c r="H7063" t="s">
        <v>40</v>
      </c>
      <c r="I7063">
        <v>2</v>
      </c>
      <c r="J7063">
        <v>839.16</v>
      </c>
      <c r="K7063">
        <v>522.78</v>
      </c>
      <c r="L7063">
        <v>1678.32</v>
      </c>
      <c r="M7063">
        <v>1045.56</v>
      </c>
      <c r="N7063" t="s">
        <v>11652</v>
      </c>
      <c r="O7063" t="s">
        <v>11651</v>
      </c>
      <c r="P7063" t="s">
        <v>60</v>
      </c>
      <c r="Q7063">
        <v>8.7139000000000006</v>
      </c>
      <c r="R7063">
        <v>77.756699999999995</v>
      </c>
      <c r="S7063" t="s">
        <v>530</v>
      </c>
      <c r="T7063" t="s">
        <v>529</v>
      </c>
      <c r="U7063" t="s">
        <v>57</v>
      </c>
      <c r="V7063" t="s">
        <v>22</v>
      </c>
    </row>
    <row r="7064" spans="1:22">
      <c r="A7064" t="s">
        <v>11650</v>
      </c>
      <c r="B7064" s="2">
        <v>45362.890277777777</v>
      </c>
      <c r="C7064" s="2">
        <f t="shared" si="110"/>
        <v>45362</v>
      </c>
      <c r="D7064" t="s">
        <v>2337</v>
      </c>
      <c r="E7064" t="s">
        <v>11649</v>
      </c>
      <c r="F7064" t="s">
        <v>64</v>
      </c>
      <c r="G7064" t="s">
        <v>41</v>
      </c>
      <c r="H7064" t="s">
        <v>63</v>
      </c>
      <c r="I7064">
        <v>3</v>
      </c>
      <c r="J7064">
        <v>789.68</v>
      </c>
      <c r="K7064">
        <v>557.65</v>
      </c>
      <c r="L7064">
        <v>2369.04</v>
      </c>
      <c r="M7064">
        <v>1672.95</v>
      </c>
      <c r="N7064" t="s">
        <v>11648</v>
      </c>
      <c r="O7064" t="s">
        <v>11647</v>
      </c>
      <c r="P7064" t="s">
        <v>112</v>
      </c>
      <c r="Q7064">
        <v>13.082700000000001</v>
      </c>
      <c r="R7064">
        <v>80.270700000000005</v>
      </c>
      <c r="S7064" t="s">
        <v>120</v>
      </c>
      <c r="T7064" t="s">
        <v>119</v>
      </c>
      <c r="U7064" t="s">
        <v>46</v>
      </c>
      <c r="V7064" t="s">
        <v>45</v>
      </c>
    </row>
    <row r="7065" spans="1:22">
      <c r="A7065" t="s">
        <v>11646</v>
      </c>
      <c r="B7065" s="2">
        <v>45311.865972222222</v>
      </c>
      <c r="C7065" s="2">
        <f t="shared" si="110"/>
        <v>45306</v>
      </c>
      <c r="D7065" t="s">
        <v>2332</v>
      </c>
      <c r="E7065" t="s">
        <v>11645</v>
      </c>
      <c r="F7065" t="s">
        <v>166</v>
      </c>
      <c r="G7065" t="s">
        <v>106</v>
      </c>
      <c r="H7065" t="s">
        <v>71</v>
      </c>
      <c r="I7065">
        <v>2</v>
      </c>
      <c r="J7065">
        <v>464.21</v>
      </c>
      <c r="K7065">
        <v>286.66000000000003</v>
      </c>
      <c r="L7065">
        <v>928.42</v>
      </c>
      <c r="M7065">
        <v>573.32000000000005</v>
      </c>
      <c r="N7065" t="s">
        <v>11644</v>
      </c>
      <c r="O7065" t="s">
        <v>11643</v>
      </c>
      <c r="P7065" t="s">
        <v>13</v>
      </c>
      <c r="Q7065">
        <v>11.664300000000001</v>
      </c>
      <c r="R7065">
        <v>78.146000000000001</v>
      </c>
      <c r="S7065" t="s">
        <v>48</v>
      </c>
      <c r="T7065" t="s">
        <v>47</v>
      </c>
      <c r="U7065" t="s">
        <v>10</v>
      </c>
      <c r="V7065" t="s">
        <v>9</v>
      </c>
    </row>
    <row r="7066" spans="1:22">
      <c r="A7066" t="s">
        <v>11642</v>
      </c>
      <c r="B7066" s="2">
        <v>45531.802777777775</v>
      </c>
      <c r="C7066" s="2">
        <f t="shared" si="110"/>
        <v>45530</v>
      </c>
      <c r="D7066" t="s">
        <v>2327</v>
      </c>
      <c r="E7066" t="s">
        <v>11641</v>
      </c>
      <c r="F7066" t="s">
        <v>64</v>
      </c>
      <c r="G7066" t="s">
        <v>41</v>
      </c>
      <c r="H7066" t="s">
        <v>40</v>
      </c>
      <c r="I7066">
        <v>4</v>
      </c>
      <c r="J7066">
        <v>1078.32</v>
      </c>
      <c r="K7066">
        <v>858</v>
      </c>
      <c r="L7066">
        <v>4313.28</v>
      </c>
      <c r="M7066">
        <v>3432</v>
      </c>
      <c r="N7066" t="s">
        <v>11640</v>
      </c>
      <c r="O7066" t="s">
        <v>11639</v>
      </c>
      <c r="P7066" t="s">
        <v>112</v>
      </c>
      <c r="Q7066">
        <v>13.082700000000001</v>
      </c>
      <c r="R7066">
        <v>80.270700000000005</v>
      </c>
      <c r="S7066" t="s">
        <v>214</v>
      </c>
      <c r="T7066" t="s">
        <v>213</v>
      </c>
      <c r="U7066" t="s">
        <v>10</v>
      </c>
      <c r="V7066" t="s">
        <v>9</v>
      </c>
    </row>
    <row r="7067" spans="1:22">
      <c r="A7067" t="s">
        <v>11638</v>
      </c>
      <c r="B7067" s="2">
        <v>45188.723611111112</v>
      </c>
      <c r="C7067" s="2">
        <f t="shared" si="110"/>
        <v>45187</v>
      </c>
      <c r="D7067" t="s">
        <v>2322</v>
      </c>
      <c r="E7067" t="s">
        <v>9863</v>
      </c>
      <c r="F7067" t="s">
        <v>73</v>
      </c>
      <c r="G7067" t="s">
        <v>17</v>
      </c>
      <c r="H7067" t="s">
        <v>63</v>
      </c>
      <c r="I7067">
        <v>3</v>
      </c>
      <c r="J7067">
        <v>2044.69</v>
      </c>
      <c r="K7067">
        <v>1655.77</v>
      </c>
      <c r="L7067">
        <v>6134.07</v>
      </c>
      <c r="M7067">
        <v>4967.3100000000004</v>
      </c>
      <c r="N7067" t="s">
        <v>11637</v>
      </c>
      <c r="O7067" t="s">
        <v>11636</v>
      </c>
      <c r="P7067" t="s">
        <v>49</v>
      </c>
      <c r="Q7067">
        <v>12.916499999999999</v>
      </c>
      <c r="R7067">
        <v>79.132499999999993</v>
      </c>
      <c r="S7067" t="s">
        <v>762</v>
      </c>
      <c r="T7067" t="s">
        <v>761</v>
      </c>
      <c r="U7067" t="s">
        <v>77</v>
      </c>
      <c r="V7067" t="s">
        <v>9</v>
      </c>
    </row>
    <row r="7068" spans="1:22">
      <c r="A7068" t="s">
        <v>11635</v>
      </c>
      <c r="B7068" s="2">
        <v>45526.658333333333</v>
      </c>
      <c r="C7068" s="2">
        <f t="shared" si="110"/>
        <v>45523</v>
      </c>
      <c r="D7068" t="s">
        <v>2317</v>
      </c>
      <c r="E7068" t="s">
        <v>8056</v>
      </c>
      <c r="F7068" t="s">
        <v>136</v>
      </c>
      <c r="G7068" t="s">
        <v>30</v>
      </c>
      <c r="H7068" t="s">
        <v>16</v>
      </c>
      <c r="I7068">
        <v>2</v>
      </c>
      <c r="J7068">
        <v>1481.22</v>
      </c>
      <c r="K7068">
        <v>896.42</v>
      </c>
      <c r="L7068">
        <v>2962.44</v>
      </c>
      <c r="M7068">
        <v>1792.84</v>
      </c>
      <c r="N7068" t="s">
        <v>11634</v>
      </c>
      <c r="O7068" t="s">
        <v>11633</v>
      </c>
      <c r="P7068" t="s">
        <v>112</v>
      </c>
      <c r="Q7068">
        <v>13.082700000000001</v>
      </c>
      <c r="R7068">
        <v>80.270700000000005</v>
      </c>
      <c r="S7068" t="s">
        <v>283</v>
      </c>
      <c r="T7068" t="s">
        <v>282</v>
      </c>
      <c r="U7068" t="s">
        <v>77</v>
      </c>
      <c r="V7068" t="s">
        <v>212</v>
      </c>
    </row>
    <row r="7069" spans="1:22">
      <c r="A7069" t="s">
        <v>11632</v>
      </c>
      <c r="B7069" s="2">
        <v>45458.849305555559</v>
      </c>
      <c r="C7069" s="2">
        <f t="shared" si="110"/>
        <v>45453</v>
      </c>
      <c r="D7069" t="s">
        <v>2312</v>
      </c>
      <c r="E7069" t="s">
        <v>2311</v>
      </c>
      <c r="F7069" t="s">
        <v>18</v>
      </c>
      <c r="G7069" t="s">
        <v>72</v>
      </c>
      <c r="H7069" t="s">
        <v>63</v>
      </c>
      <c r="I7069">
        <v>3</v>
      </c>
      <c r="J7069">
        <v>1481.65</v>
      </c>
      <c r="K7069">
        <v>1001.82</v>
      </c>
      <c r="L7069">
        <v>4444.95</v>
      </c>
      <c r="M7069">
        <v>3005.46</v>
      </c>
      <c r="N7069" t="s">
        <v>11631</v>
      </c>
      <c r="O7069" t="s">
        <v>11630</v>
      </c>
      <c r="P7069" t="s">
        <v>68</v>
      </c>
      <c r="Q7069">
        <v>11.34</v>
      </c>
      <c r="R7069">
        <v>77.717200000000005</v>
      </c>
      <c r="S7069" t="s">
        <v>176</v>
      </c>
      <c r="T7069" t="s">
        <v>175</v>
      </c>
      <c r="U7069" t="s">
        <v>57</v>
      </c>
      <c r="V7069" t="s">
        <v>9</v>
      </c>
    </row>
    <row r="7070" spans="1:22">
      <c r="A7070" t="s">
        <v>11629</v>
      </c>
      <c r="B7070" s="2">
        <v>45537.720138888886</v>
      </c>
      <c r="C7070" s="2">
        <f t="shared" si="110"/>
        <v>45537</v>
      </c>
      <c r="D7070" t="s">
        <v>2307</v>
      </c>
      <c r="E7070" t="s">
        <v>11628</v>
      </c>
      <c r="F7070" t="s">
        <v>18</v>
      </c>
      <c r="G7070" t="s">
        <v>17</v>
      </c>
      <c r="H7070" t="s">
        <v>63</v>
      </c>
      <c r="I7070">
        <v>2</v>
      </c>
      <c r="J7070">
        <v>2150.71</v>
      </c>
      <c r="K7070">
        <v>1742.5</v>
      </c>
      <c r="L7070">
        <v>4301.42</v>
      </c>
      <c r="M7070">
        <v>3485</v>
      </c>
      <c r="N7070" t="s">
        <v>11627</v>
      </c>
      <c r="O7070" t="s">
        <v>11626</v>
      </c>
      <c r="P7070" t="s">
        <v>112</v>
      </c>
      <c r="Q7070">
        <v>13.082700000000001</v>
      </c>
      <c r="R7070">
        <v>80.270700000000005</v>
      </c>
      <c r="S7070" t="s">
        <v>12</v>
      </c>
      <c r="T7070" t="s">
        <v>11</v>
      </c>
      <c r="U7070" t="s">
        <v>23</v>
      </c>
      <c r="V7070" t="s">
        <v>45</v>
      </c>
    </row>
    <row r="7071" spans="1:22">
      <c r="A7071" t="s">
        <v>11625</v>
      </c>
      <c r="B7071" s="2">
        <v>45556.662499999999</v>
      </c>
      <c r="C7071" s="2">
        <f t="shared" si="110"/>
        <v>45551</v>
      </c>
      <c r="D7071" t="s">
        <v>2302</v>
      </c>
      <c r="E7071" t="s">
        <v>2301</v>
      </c>
      <c r="F7071" t="s">
        <v>83</v>
      </c>
      <c r="G7071" t="s">
        <v>115</v>
      </c>
      <c r="H7071" t="s">
        <v>52</v>
      </c>
      <c r="I7071">
        <v>2</v>
      </c>
      <c r="J7071">
        <v>1028.24</v>
      </c>
      <c r="K7071">
        <v>906.11</v>
      </c>
      <c r="L7071">
        <v>2056.48</v>
      </c>
      <c r="M7071">
        <v>1812.22</v>
      </c>
      <c r="N7071" t="s">
        <v>11624</v>
      </c>
      <c r="O7071" t="s">
        <v>11623</v>
      </c>
      <c r="P7071" t="s">
        <v>112</v>
      </c>
      <c r="Q7071">
        <v>13.082700000000001</v>
      </c>
      <c r="R7071">
        <v>80.270700000000005</v>
      </c>
      <c r="S7071" t="s">
        <v>48</v>
      </c>
      <c r="T7071" t="s">
        <v>47</v>
      </c>
      <c r="U7071" t="s">
        <v>23</v>
      </c>
      <c r="V7071" t="s">
        <v>9</v>
      </c>
    </row>
    <row r="7072" spans="1:22">
      <c r="A7072" t="s">
        <v>11622</v>
      </c>
      <c r="B7072" s="2">
        <v>45238.430555555555</v>
      </c>
      <c r="C7072" s="2">
        <f t="shared" si="110"/>
        <v>45236</v>
      </c>
      <c r="D7072" t="s">
        <v>2297</v>
      </c>
      <c r="E7072" t="s">
        <v>11621</v>
      </c>
      <c r="F7072" t="s">
        <v>83</v>
      </c>
      <c r="G7072" t="s">
        <v>91</v>
      </c>
      <c r="H7072" t="s">
        <v>63</v>
      </c>
      <c r="I7072">
        <v>1</v>
      </c>
      <c r="J7072">
        <v>1819.34</v>
      </c>
      <c r="K7072">
        <v>1542.69</v>
      </c>
      <c r="L7072">
        <v>1819.34</v>
      </c>
      <c r="M7072">
        <v>1542.69</v>
      </c>
      <c r="N7072" t="s">
        <v>11620</v>
      </c>
      <c r="O7072" t="s">
        <v>11619</v>
      </c>
      <c r="P7072" t="s">
        <v>60</v>
      </c>
      <c r="Q7072">
        <v>8.7139000000000006</v>
      </c>
      <c r="R7072">
        <v>77.756699999999995</v>
      </c>
      <c r="S7072" t="s">
        <v>133</v>
      </c>
      <c r="T7072" t="s">
        <v>132</v>
      </c>
      <c r="U7072" t="s">
        <v>10</v>
      </c>
      <c r="V7072" t="s">
        <v>9</v>
      </c>
    </row>
    <row r="7073" spans="1:22">
      <c r="A7073" t="s">
        <v>11618</v>
      </c>
      <c r="B7073" s="2">
        <v>45426.55</v>
      </c>
      <c r="C7073" s="2">
        <f t="shared" si="110"/>
        <v>45425</v>
      </c>
      <c r="D7073" t="s">
        <v>2292</v>
      </c>
      <c r="E7073" t="s">
        <v>6202</v>
      </c>
      <c r="F7073" t="s">
        <v>64</v>
      </c>
      <c r="G7073" t="s">
        <v>115</v>
      </c>
      <c r="H7073" t="s">
        <v>52</v>
      </c>
      <c r="I7073">
        <v>2</v>
      </c>
      <c r="J7073">
        <v>879.36</v>
      </c>
      <c r="K7073">
        <v>609.71</v>
      </c>
      <c r="L7073">
        <v>1758.72</v>
      </c>
      <c r="M7073">
        <v>1219.42</v>
      </c>
      <c r="N7073" t="s">
        <v>11617</v>
      </c>
      <c r="O7073" t="s">
        <v>11616</v>
      </c>
      <c r="P7073" t="s">
        <v>49</v>
      </c>
      <c r="Q7073">
        <v>12.916499999999999</v>
      </c>
      <c r="R7073">
        <v>79.132499999999993</v>
      </c>
      <c r="S7073" t="s">
        <v>906</v>
      </c>
      <c r="T7073" t="s">
        <v>905</v>
      </c>
      <c r="U7073" t="s">
        <v>10</v>
      </c>
      <c r="V7073" t="s">
        <v>45</v>
      </c>
    </row>
    <row r="7074" spans="1:22">
      <c r="A7074" t="s">
        <v>11615</v>
      </c>
      <c r="B7074" s="2">
        <v>45229.5</v>
      </c>
      <c r="C7074" s="2">
        <f t="shared" si="110"/>
        <v>45229</v>
      </c>
      <c r="D7074" t="s">
        <v>2287</v>
      </c>
      <c r="E7074" t="s">
        <v>11614</v>
      </c>
      <c r="F7074" t="s">
        <v>136</v>
      </c>
      <c r="G7074" t="s">
        <v>17</v>
      </c>
      <c r="H7074" t="s">
        <v>16</v>
      </c>
      <c r="I7074">
        <v>1</v>
      </c>
      <c r="J7074">
        <v>1019.03</v>
      </c>
      <c r="K7074">
        <v>674.17</v>
      </c>
      <c r="L7074">
        <v>1019.03</v>
      </c>
      <c r="M7074">
        <v>674.17</v>
      </c>
      <c r="N7074" t="s">
        <v>11613</v>
      </c>
      <c r="O7074" t="s">
        <v>11612</v>
      </c>
      <c r="P7074" t="s">
        <v>60</v>
      </c>
      <c r="Q7074">
        <v>8.7139000000000006</v>
      </c>
      <c r="R7074">
        <v>77.756699999999995</v>
      </c>
      <c r="S7074" t="s">
        <v>257</v>
      </c>
      <c r="T7074" t="s">
        <v>256</v>
      </c>
      <c r="U7074" t="s">
        <v>77</v>
      </c>
      <c r="V7074" t="s">
        <v>9</v>
      </c>
    </row>
    <row r="7075" spans="1:22">
      <c r="A7075" t="s">
        <v>11611</v>
      </c>
      <c r="B7075" s="2">
        <v>45058.714583333334</v>
      </c>
      <c r="C7075" s="2">
        <f t="shared" si="110"/>
        <v>45054</v>
      </c>
      <c r="D7075" t="s">
        <v>2282</v>
      </c>
      <c r="E7075" t="s">
        <v>2281</v>
      </c>
      <c r="F7075" t="s">
        <v>73</v>
      </c>
      <c r="G7075" t="s">
        <v>30</v>
      </c>
      <c r="H7075" t="s">
        <v>16</v>
      </c>
      <c r="I7075">
        <v>2</v>
      </c>
      <c r="J7075">
        <v>1357.18</v>
      </c>
      <c r="K7075">
        <v>887.36</v>
      </c>
      <c r="L7075">
        <v>2714.36</v>
      </c>
      <c r="M7075">
        <v>1774.72</v>
      </c>
      <c r="N7075" t="s">
        <v>11610</v>
      </c>
      <c r="O7075" t="s">
        <v>11609</v>
      </c>
      <c r="P7075" t="s">
        <v>26</v>
      </c>
      <c r="Q7075">
        <v>11.0168</v>
      </c>
      <c r="R7075">
        <v>76.955799999999996</v>
      </c>
      <c r="S7075" t="s">
        <v>302</v>
      </c>
      <c r="T7075" t="s">
        <v>301</v>
      </c>
      <c r="U7075" t="s">
        <v>77</v>
      </c>
      <c r="V7075" t="s">
        <v>9</v>
      </c>
    </row>
    <row r="7076" spans="1:22">
      <c r="A7076" t="s">
        <v>11608</v>
      </c>
      <c r="B7076" s="2">
        <v>44957.754861111112</v>
      </c>
      <c r="C7076" s="2">
        <f t="shared" si="110"/>
        <v>44956</v>
      </c>
      <c r="D7076" t="s">
        <v>2277</v>
      </c>
      <c r="E7076" t="s">
        <v>8027</v>
      </c>
      <c r="F7076" t="s">
        <v>73</v>
      </c>
      <c r="G7076" t="s">
        <v>17</v>
      </c>
      <c r="H7076" t="s">
        <v>29</v>
      </c>
      <c r="I7076">
        <v>1</v>
      </c>
      <c r="J7076">
        <v>687.18</v>
      </c>
      <c r="K7076">
        <v>509.66</v>
      </c>
      <c r="L7076">
        <v>687.18</v>
      </c>
      <c r="M7076">
        <v>509.66</v>
      </c>
      <c r="N7076" t="s">
        <v>11607</v>
      </c>
      <c r="O7076" t="s">
        <v>11606</v>
      </c>
      <c r="P7076" t="s">
        <v>26</v>
      </c>
      <c r="Q7076">
        <v>11.0168</v>
      </c>
      <c r="R7076">
        <v>76.955799999999996</v>
      </c>
      <c r="S7076" t="s">
        <v>420</v>
      </c>
      <c r="T7076" t="s">
        <v>419</v>
      </c>
      <c r="U7076" t="s">
        <v>10</v>
      </c>
      <c r="V7076" t="s">
        <v>9</v>
      </c>
    </row>
    <row r="7077" spans="1:22">
      <c r="A7077" t="s">
        <v>11605</v>
      </c>
      <c r="B7077" s="2">
        <v>45558.549305555556</v>
      </c>
      <c r="C7077" s="2">
        <f t="shared" si="110"/>
        <v>45558</v>
      </c>
      <c r="D7077" t="s">
        <v>2272</v>
      </c>
      <c r="E7077" t="s">
        <v>8023</v>
      </c>
      <c r="F7077" t="s">
        <v>18</v>
      </c>
      <c r="G7077" t="s">
        <v>41</v>
      </c>
      <c r="H7077" t="s">
        <v>40</v>
      </c>
      <c r="I7077">
        <v>3</v>
      </c>
      <c r="J7077">
        <v>208.97</v>
      </c>
      <c r="K7077">
        <v>185.84</v>
      </c>
      <c r="L7077">
        <v>626.91</v>
      </c>
      <c r="M7077">
        <v>557.52</v>
      </c>
      <c r="N7077" t="s">
        <v>11604</v>
      </c>
      <c r="O7077" t="s">
        <v>11603</v>
      </c>
      <c r="P7077" t="s">
        <v>112</v>
      </c>
      <c r="Q7077">
        <v>13.082700000000001</v>
      </c>
      <c r="R7077">
        <v>80.270700000000005</v>
      </c>
      <c r="S7077" t="s">
        <v>146</v>
      </c>
      <c r="T7077" t="s">
        <v>145</v>
      </c>
      <c r="U7077" t="s">
        <v>77</v>
      </c>
      <c r="V7077" t="s">
        <v>9</v>
      </c>
    </row>
    <row r="7078" spans="1:22">
      <c r="A7078" t="s">
        <v>11602</v>
      </c>
      <c r="B7078" s="2">
        <v>45263.693749999999</v>
      </c>
      <c r="C7078" s="2">
        <f t="shared" si="110"/>
        <v>45257</v>
      </c>
      <c r="D7078" t="s">
        <v>2267</v>
      </c>
      <c r="E7078" t="s">
        <v>11601</v>
      </c>
      <c r="F7078" t="s">
        <v>166</v>
      </c>
      <c r="G7078" t="s">
        <v>82</v>
      </c>
      <c r="H7078" t="s">
        <v>40</v>
      </c>
      <c r="I7078">
        <v>1</v>
      </c>
      <c r="J7078">
        <v>2097.94</v>
      </c>
      <c r="K7078">
        <v>1524.05</v>
      </c>
      <c r="L7078">
        <v>2097.94</v>
      </c>
      <c r="M7078">
        <v>1524.05</v>
      </c>
      <c r="N7078" t="s">
        <v>11600</v>
      </c>
      <c r="O7078" t="s">
        <v>11599</v>
      </c>
      <c r="P7078" t="s">
        <v>26</v>
      </c>
      <c r="Q7078">
        <v>11.0168</v>
      </c>
      <c r="R7078">
        <v>76.955799999999996</v>
      </c>
      <c r="S7078" t="s">
        <v>762</v>
      </c>
      <c r="T7078" t="s">
        <v>761</v>
      </c>
      <c r="U7078" t="s">
        <v>46</v>
      </c>
      <c r="V7078" t="s">
        <v>9</v>
      </c>
    </row>
    <row r="7079" spans="1:22">
      <c r="A7079" t="s">
        <v>11598</v>
      </c>
      <c r="B7079" s="2">
        <v>44930.783333333333</v>
      </c>
      <c r="C7079" s="2">
        <f t="shared" si="110"/>
        <v>44928</v>
      </c>
      <c r="D7079" t="s">
        <v>2262</v>
      </c>
      <c r="E7079" t="s">
        <v>11597</v>
      </c>
      <c r="F7079" t="s">
        <v>64</v>
      </c>
      <c r="G7079" t="s">
        <v>30</v>
      </c>
      <c r="H7079" t="s">
        <v>52</v>
      </c>
      <c r="I7079">
        <v>1</v>
      </c>
      <c r="J7079">
        <v>2190.21</v>
      </c>
      <c r="K7079">
        <v>1404.67</v>
      </c>
      <c r="L7079">
        <v>2190.21</v>
      </c>
      <c r="M7079">
        <v>1404.67</v>
      </c>
      <c r="N7079" t="s">
        <v>11596</v>
      </c>
      <c r="O7079" t="s">
        <v>11595</v>
      </c>
      <c r="P7079" t="s">
        <v>68</v>
      </c>
      <c r="Q7079">
        <v>11.34</v>
      </c>
      <c r="R7079">
        <v>77.717200000000005</v>
      </c>
      <c r="S7079" t="s">
        <v>79</v>
      </c>
      <c r="T7079" t="s">
        <v>78</v>
      </c>
      <c r="U7079" t="s">
        <v>57</v>
      </c>
      <c r="V7079" t="s">
        <v>22</v>
      </c>
    </row>
    <row r="7080" spans="1:22">
      <c r="A7080" t="s">
        <v>11594</v>
      </c>
      <c r="B7080" s="2">
        <v>45279.753472222219</v>
      </c>
      <c r="C7080" s="2">
        <f t="shared" si="110"/>
        <v>45278</v>
      </c>
      <c r="D7080" t="s">
        <v>2257</v>
      </c>
      <c r="E7080" t="s">
        <v>11593</v>
      </c>
      <c r="F7080" t="s">
        <v>18</v>
      </c>
      <c r="G7080" t="s">
        <v>53</v>
      </c>
      <c r="H7080" t="s">
        <v>16</v>
      </c>
      <c r="I7080">
        <v>1</v>
      </c>
      <c r="J7080">
        <v>1396.25</v>
      </c>
      <c r="K7080">
        <v>1108.1199999999999</v>
      </c>
      <c r="L7080">
        <v>1396.25</v>
      </c>
      <c r="M7080">
        <v>1108.1199999999999</v>
      </c>
      <c r="N7080" t="s">
        <v>11592</v>
      </c>
      <c r="O7080" t="s">
        <v>11591</v>
      </c>
      <c r="P7080" t="s">
        <v>13</v>
      </c>
      <c r="Q7080">
        <v>11.664300000000001</v>
      </c>
      <c r="R7080">
        <v>78.146000000000001</v>
      </c>
      <c r="S7080" t="s">
        <v>12</v>
      </c>
      <c r="T7080" t="s">
        <v>11</v>
      </c>
      <c r="U7080" t="s">
        <v>23</v>
      </c>
      <c r="V7080" t="s">
        <v>45</v>
      </c>
    </row>
    <row r="7081" spans="1:22">
      <c r="A7081" t="s">
        <v>11590</v>
      </c>
      <c r="B7081" s="2">
        <v>45042.546527777777</v>
      </c>
      <c r="C7081" s="2">
        <f t="shared" si="110"/>
        <v>45040</v>
      </c>
      <c r="D7081" t="s">
        <v>2252</v>
      </c>
      <c r="E7081" t="s">
        <v>4275</v>
      </c>
      <c r="F7081" t="s">
        <v>136</v>
      </c>
      <c r="G7081" t="s">
        <v>30</v>
      </c>
      <c r="H7081" t="s">
        <v>29</v>
      </c>
      <c r="I7081">
        <v>1</v>
      </c>
      <c r="J7081">
        <v>1676.91</v>
      </c>
      <c r="K7081">
        <v>1062.5</v>
      </c>
      <c r="L7081">
        <v>1676.91</v>
      </c>
      <c r="M7081">
        <v>1062.5</v>
      </c>
      <c r="N7081" t="s">
        <v>11589</v>
      </c>
      <c r="O7081" t="s">
        <v>11588</v>
      </c>
      <c r="P7081" t="s">
        <v>121</v>
      </c>
      <c r="Q7081">
        <v>9.9252000000000002</v>
      </c>
      <c r="R7081">
        <v>78.119799999999998</v>
      </c>
      <c r="S7081" t="s">
        <v>193</v>
      </c>
      <c r="T7081" t="s">
        <v>192</v>
      </c>
      <c r="U7081" t="s">
        <v>77</v>
      </c>
      <c r="V7081" t="s">
        <v>9</v>
      </c>
    </row>
    <row r="7082" spans="1:22">
      <c r="A7082" t="s">
        <v>11587</v>
      </c>
      <c r="B7082" s="2">
        <v>45468.488194444442</v>
      </c>
      <c r="C7082" s="2">
        <f t="shared" si="110"/>
        <v>45467</v>
      </c>
      <c r="D7082" t="s">
        <v>2247</v>
      </c>
      <c r="E7082" t="s">
        <v>2246</v>
      </c>
      <c r="F7082" t="s">
        <v>18</v>
      </c>
      <c r="G7082" t="s">
        <v>30</v>
      </c>
      <c r="H7082" t="s">
        <v>16</v>
      </c>
      <c r="I7082">
        <v>1</v>
      </c>
      <c r="J7082">
        <v>1166.3699999999999</v>
      </c>
      <c r="K7082">
        <v>1044.26</v>
      </c>
      <c r="L7082">
        <v>1166.3699999999999</v>
      </c>
      <c r="M7082">
        <v>1044.26</v>
      </c>
      <c r="N7082" t="s">
        <v>11586</v>
      </c>
      <c r="O7082" t="s">
        <v>11585</v>
      </c>
      <c r="P7082" t="s">
        <v>68</v>
      </c>
      <c r="Q7082">
        <v>11.34</v>
      </c>
      <c r="R7082">
        <v>77.717200000000005</v>
      </c>
      <c r="S7082" t="s">
        <v>133</v>
      </c>
      <c r="T7082" t="s">
        <v>132</v>
      </c>
      <c r="U7082" t="s">
        <v>77</v>
      </c>
      <c r="V7082" t="s">
        <v>9</v>
      </c>
    </row>
    <row r="7083" spans="1:22">
      <c r="A7083" t="s">
        <v>11584</v>
      </c>
      <c r="B7083" s="2">
        <v>45433.791666666664</v>
      </c>
      <c r="C7083" s="2">
        <f t="shared" si="110"/>
        <v>45432</v>
      </c>
      <c r="D7083" t="s">
        <v>2242</v>
      </c>
      <c r="E7083" t="s">
        <v>11583</v>
      </c>
      <c r="F7083" t="s">
        <v>201</v>
      </c>
      <c r="G7083" t="s">
        <v>30</v>
      </c>
      <c r="H7083" t="s">
        <v>71</v>
      </c>
      <c r="I7083">
        <v>3</v>
      </c>
      <c r="J7083">
        <v>1192.19</v>
      </c>
      <c r="K7083">
        <v>857.46</v>
      </c>
      <c r="L7083">
        <v>3576.57</v>
      </c>
      <c r="M7083">
        <v>2572.38</v>
      </c>
      <c r="N7083" t="s">
        <v>11582</v>
      </c>
      <c r="O7083" t="s">
        <v>11581</v>
      </c>
      <c r="P7083" t="s">
        <v>112</v>
      </c>
      <c r="Q7083">
        <v>13.082700000000001</v>
      </c>
      <c r="R7083">
        <v>80.270700000000005</v>
      </c>
      <c r="S7083" t="s">
        <v>12</v>
      </c>
      <c r="T7083" t="s">
        <v>11</v>
      </c>
      <c r="U7083" t="s">
        <v>10</v>
      </c>
      <c r="V7083" t="s">
        <v>45</v>
      </c>
    </row>
    <row r="7084" spans="1:22">
      <c r="A7084" t="s">
        <v>11580</v>
      </c>
      <c r="B7084" s="2">
        <v>44959.838888888888</v>
      </c>
      <c r="C7084" s="2">
        <f t="shared" si="110"/>
        <v>44956</v>
      </c>
      <c r="D7084" t="s">
        <v>2237</v>
      </c>
      <c r="E7084" t="s">
        <v>11579</v>
      </c>
      <c r="F7084" t="s">
        <v>18</v>
      </c>
      <c r="G7084" t="s">
        <v>82</v>
      </c>
      <c r="H7084" t="s">
        <v>29</v>
      </c>
      <c r="I7084">
        <v>1</v>
      </c>
      <c r="J7084">
        <v>1250.8499999999999</v>
      </c>
      <c r="K7084">
        <v>764.37</v>
      </c>
      <c r="L7084">
        <v>1250.8499999999999</v>
      </c>
      <c r="M7084">
        <v>764.37</v>
      </c>
      <c r="N7084" t="s">
        <v>11578</v>
      </c>
      <c r="O7084" t="s">
        <v>11577</v>
      </c>
      <c r="P7084" t="s">
        <v>49</v>
      </c>
      <c r="Q7084">
        <v>12.916499999999999</v>
      </c>
      <c r="R7084">
        <v>79.132499999999993</v>
      </c>
      <c r="S7084" t="s">
        <v>333</v>
      </c>
      <c r="T7084" t="s">
        <v>332</v>
      </c>
      <c r="U7084" t="s">
        <v>57</v>
      </c>
      <c r="V7084" t="s">
        <v>22</v>
      </c>
    </row>
    <row r="7085" spans="1:22">
      <c r="A7085" t="s">
        <v>11576</v>
      </c>
      <c r="B7085" s="2">
        <v>44953.747916666667</v>
      </c>
      <c r="C7085" s="2">
        <f t="shared" si="110"/>
        <v>44949</v>
      </c>
      <c r="D7085" t="s">
        <v>2232</v>
      </c>
      <c r="E7085" t="s">
        <v>11575</v>
      </c>
      <c r="F7085" t="s">
        <v>31</v>
      </c>
      <c r="G7085" t="s">
        <v>91</v>
      </c>
      <c r="H7085" t="s">
        <v>52</v>
      </c>
      <c r="I7085">
        <v>1</v>
      </c>
      <c r="J7085">
        <v>2376.5</v>
      </c>
      <c r="K7085">
        <v>1994.03</v>
      </c>
      <c r="L7085">
        <v>2376.5</v>
      </c>
      <c r="M7085">
        <v>1994.03</v>
      </c>
      <c r="N7085" t="s">
        <v>11574</v>
      </c>
      <c r="O7085" t="s">
        <v>11573</v>
      </c>
      <c r="P7085" t="s">
        <v>60</v>
      </c>
      <c r="Q7085">
        <v>8.7139000000000006</v>
      </c>
      <c r="R7085">
        <v>77.756699999999995</v>
      </c>
      <c r="S7085" t="s">
        <v>283</v>
      </c>
      <c r="T7085" t="s">
        <v>282</v>
      </c>
      <c r="U7085" t="s">
        <v>10</v>
      </c>
      <c r="V7085" t="s">
        <v>9</v>
      </c>
    </row>
    <row r="7086" spans="1:22">
      <c r="A7086" t="s">
        <v>11572</v>
      </c>
      <c r="B7086" s="2">
        <v>45040.699305555558</v>
      </c>
      <c r="C7086" s="2">
        <f t="shared" si="110"/>
        <v>45040</v>
      </c>
      <c r="D7086" t="s">
        <v>2227</v>
      </c>
      <c r="E7086" t="s">
        <v>6155</v>
      </c>
      <c r="F7086" t="s">
        <v>64</v>
      </c>
      <c r="G7086" t="s">
        <v>53</v>
      </c>
      <c r="H7086" t="s">
        <v>71</v>
      </c>
      <c r="I7086">
        <v>4</v>
      </c>
      <c r="J7086">
        <v>2139.84</v>
      </c>
      <c r="K7086">
        <v>1736.57</v>
      </c>
      <c r="L7086">
        <v>8559.36</v>
      </c>
      <c r="M7086">
        <v>6946.28</v>
      </c>
      <c r="N7086" t="s">
        <v>11571</v>
      </c>
      <c r="O7086" t="s">
        <v>11570</v>
      </c>
      <c r="P7086" t="s">
        <v>13</v>
      </c>
      <c r="Q7086">
        <v>11.664300000000001</v>
      </c>
      <c r="R7086">
        <v>78.146000000000001</v>
      </c>
      <c r="S7086" t="s">
        <v>564</v>
      </c>
      <c r="T7086" t="s">
        <v>563</v>
      </c>
      <c r="U7086" t="s">
        <v>46</v>
      </c>
      <c r="V7086" t="s">
        <v>9</v>
      </c>
    </row>
    <row r="7087" spans="1:22">
      <c r="A7087" t="s">
        <v>11569</v>
      </c>
      <c r="B7087" s="2">
        <v>45320.884027777778</v>
      </c>
      <c r="C7087" s="2">
        <f t="shared" si="110"/>
        <v>45320</v>
      </c>
      <c r="D7087" t="s">
        <v>2222</v>
      </c>
      <c r="E7087" t="s">
        <v>7986</v>
      </c>
      <c r="F7087" t="s">
        <v>31</v>
      </c>
      <c r="G7087" t="s">
        <v>30</v>
      </c>
      <c r="H7087" t="s">
        <v>71</v>
      </c>
      <c r="I7087">
        <v>3</v>
      </c>
      <c r="J7087">
        <v>2188.86</v>
      </c>
      <c r="K7087">
        <v>1675.63</v>
      </c>
      <c r="L7087">
        <v>6566.58</v>
      </c>
      <c r="M7087">
        <v>5026.8900000000003</v>
      </c>
      <c r="N7087" t="s">
        <v>11568</v>
      </c>
      <c r="O7087" t="s">
        <v>11567</v>
      </c>
      <c r="P7087" t="s">
        <v>37</v>
      </c>
      <c r="Q7087">
        <v>10.7905</v>
      </c>
      <c r="R7087">
        <v>78.704700000000003</v>
      </c>
      <c r="S7087" t="s">
        <v>906</v>
      </c>
      <c r="T7087" t="s">
        <v>905</v>
      </c>
      <c r="U7087" t="s">
        <v>77</v>
      </c>
      <c r="V7087" t="s">
        <v>45</v>
      </c>
    </row>
    <row r="7088" spans="1:22">
      <c r="A7088" t="s">
        <v>11566</v>
      </c>
      <c r="B7088" s="2">
        <v>45087.53125</v>
      </c>
      <c r="C7088" s="2">
        <f t="shared" si="110"/>
        <v>45082</v>
      </c>
      <c r="D7088" t="s">
        <v>2217</v>
      </c>
      <c r="E7088" t="s">
        <v>11565</v>
      </c>
      <c r="F7088" t="s">
        <v>83</v>
      </c>
      <c r="G7088" t="s">
        <v>82</v>
      </c>
      <c r="H7088" t="s">
        <v>63</v>
      </c>
      <c r="I7088">
        <v>1</v>
      </c>
      <c r="J7088">
        <v>959.34</v>
      </c>
      <c r="K7088">
        <v>743.86</v>
      </c>
      <c r="L7088">
        <v>959.34</v>
      </c>
      <c r="M7088">
        <v>743.86</v>
      </c>
      <c r="N7088" t="s">
        <v>11564</v>
      </c>
      <c r="O7088" t="s">
        <v>11563</v>
      </c>
      <c r="P7088" t="s">
        <v>26</v>
      </c>
      <c r="Q7088">
        <v>11.0168</v>
      </c>
      <c r="R7088">
        <v>76.955799999999996</v>
      </c>
      <c r="S7088" t="s">
        <v>48</v>
      </c>
      <c r="T7088" t="s">
        <v>47</v>
      </c>
      <c r="U7088" t="s">
        <v>10</v>
      </c>
      <c r="V7088" t="s">
        <v>9</v>
      </c>
    </row>
    <row r="7089" spans="1:22">
      <c r="A7089" t="s">
        <v>11562</v>
      </c>
      <c r="B7089" s="2">
        <v>45264.557638888888</v>
      </c>
      <c r="C7089" s="2">
        <f t="shared" si="110"/>
        <v>45264</v>
      </c>
      <c r="D7089" t="s">
        <v>2212</v>
      </c>
      <c r="E7089" t="s">
        <v>6144</v>
      </c>
      <c r="F7089" t="s">
        <v>83</v>
      </c>
      <c r="G7089" t="s">
        <v>91</v>
      </c>
      <c r="H7089" t="s">
        <v>63</v>
      </c>
      <c r="I7089">
        <v>1</v>
      </c>
      <c r="J7089">
        <v>1290.99</v>
      </c>
      <c r="K7089">
        <v>1104.74</v>
      </c>
      <c r="L7089">
        <v>1290.99</v>
      </c>
      <c r="M7089">
        <v>1104.74</v>
      </c>
      <c r="N7089" t="s">
        <v>11561</v>
      </c>
      <c r="O7089" t="s">
        <v>11560</v>
      </c>
      <c r="P7089" t="s">
        <v>37</v>
      </c>
      <c r="Q7089">
        <v>10.7905</v>
      </c>
      <c r="R7089">
        <v>78.704700000000003</v>
      </c>
      <c r="S7089" t="s">
        <v>96</v>
      </c>
      <c r="T7089" t="s">
        <v>95</v>
      </c>
      <c r="U7089" t="s">
        <v>10</v>
      </c>
      <c r="V7089" t="s">
        <v>9</v>
      </c>
    </row>
    <row r="7090" spans="1:22">
      <c r="A7090" t="s">
        <v>11559</v>
      </c>
      <c r="B7090" s="2">
        <v>45355.79583333333</v>
      </c>
      <c r="C7090" s="2">
        <f t="shared" si="110"/>
        <v>45355</v>
      </c>
      <c r="D7090" t="s">
        <v>2207</v>
      </c>
      <c r="E7090" t="s">
        <v>4240</v>
      </c>
      <c r="F7090" t="s">
        <v>136</v>
      </c>
      <c r="G7090" t="s">
        <v>17</v>
      </c>
      <c r="H7090" t="s">
        <v>16</v>
      </c>
      <c r="I7090">
        <v>4</v>
      </c>
      <c r="J7090">
        <v>1924.62</v>
      </c>
      <c r="K7090">
        <v>1531.1</v>
      </c>
      <c r="L7090">
        <v>7698.48</v>
      </c>
      <c r="M7090">
        <v>6124.4</v>
      </c>
      <c r="N7090" t="s">
        <v>11558</v>
      </c>
      <c r="O7090" t="s">
        <v>11557</v>
      </c>
      <c r="P7090" t="s">
        <v>68</v>
      </c>
      <c r="Q7090">
        <v>11.34</v>
      </c>
      <c r="R7090">
        <v>77.717200000000005</v>
      </c>
      <c r="S7090" t="s">
        <v>250</v>
      </c>
      <c r="T7090" t="s">
        <v>249</v>
      </c>
      <c r="U7090" t="s">
        <v>23</v>
      </c>
      <c r="V7090" t="s">
        <v>9</v>
      </c>
    </row>
    <row r="7091" spans="1:22">
      <c r="A7091" t="s">
        <v>11556</v>
      </c>
      <c r="B7091" s="2">
        <v>45523.734722222223</v>
      </c>
      <c r="C7091" s="2">
        <f t="shared" si="110"/>
        <v>45523</v>
      </c>
      <c r="D7091" t="s">
        <v>2202</v>
      </c>
      <c r="E7091" t="s">
        <v>11555</v>
      </c>
      <c r="F7091" t="s">
        <v>64</v>
      </c>
      <c r="G7091" t="s">
        <v>41</v>
      </c>
      <c r="H7091" t="s">
        <v>52</v>
      </c>
      <c r="I7091">
        <v>3</v>
      </c>
      <c r="J7091">
        <v>628.26</v>
      </c>
      <c r="K7091">
        <v>518.92999999999995</v>
      </c>
      <c r="L7091">
        <v>1884.78</v>
      </c>
      <c r="M7091">
        <v>1556.79</v>
      </c>
      <c r="N7091" t="s">
        <v>11554</v>
      </c>
      <c r="O7091" t="s">
        <v>11553</v>
      </c>
      <c r="P7091" t="s">
        <v>112</v>
      </c>
      <c r="Q7091">
        <v>13.082700000000001</v>
      </c>
      <c r="R7091">
        <v>80.270700000000005</v>
      </c>
      <c r="S7091" t="s">
        <v>396</v>
      </c>
      <c r="T7091" t="s">
        <v>395</v>
      </c>
      <c r="U7091" t="s">
        <v>23</v>
      </c>
      <c r="V7091" t="s">
        <v>22</v>
      </c>
    </row>
    <row r="7092" spans="1:22">
      <c r="A7092" t="s">
        <v>11552</v>
      </c>
      <c r="B7092" s="2">
        <v>45121.625</v>
      </c>
      <c r="C7092" s="2">
        <f t="shared" si="110"/>
        <v>45117</v>
      </c>
      <c r="D7092" t="s">
        <v>2197</v>
      </c>
      <c r="E7092" t="s">
        <v>4232</v>
      </c>
      <c r="F7092" t="s">
        <v>64</v>
      </c>
      <c r="G7092" t="s">
        <v>30</v>
      </c>
      <c r="H7092" t="s">
        <v>52</v>
      </c>
      <c r="I7092">
        <v>2</v>
      </c>
      <c r="J7092">
        <v>2393.0300000000002</v>
      </c>
      <c r="K7092">
        <v>1479.03</v>
      </c>
      <c r="L7092">
        <v>4786.0600000000004</v>
      </c>
      <c r="M7092">
        <v>2958.06</v>
      </c>
      <c r="N7092" t="s">
        <v>11551</v>
      </c>
      <c r="O7092" t="s">
        <v>11550</v>
      </c>
      <c r="P7092" t="s">
        <v>37</v>
      </c>
      <c r="Q7092">
        <v>10.7905</v>
      </c>
      <c r="R7092">
        <v>78.704700000000003</v>
      </c>
      <c r="S7092" t="s">
        <v>319</v>
      </c>
      <c r="T7092" t="s">
        <v>318</v>
      </c>
      <c r="U7092" t="s">
        <v>57</v>
      </c>
      <c r="V7092" t="s">
        <v>9</v>
      </c>
    </row>
    <row r="7093" spans="1:22">
      <c r="A7093" t="s">
        <v>11549</v>
      </c>
      <c r="B7093" s="2">
        <v>45339.9</v>
      </c>
      <c r="C7093" s="2">
        <f t="shared" si="110"/>
        <v>45334</v>
      </c>
      <c r="D7093" t="s">
        <v>2192</v>
      </c>
      <c r="E7093" t="s">
        <v>4228</v>
      </c>
      <c r="F7093" t="s">
        <v>201</v>
      </c>
      <c r="G7093" t="s">
        <v>41</v>
      </c>
      <c r="H7093" t="s">
        <v>52</v>
      </c>
      <c r="I7093">
        <v>1</v>
      </c>
      <c r="J7093">
        <v>1478.2</v>
      </c>
      <c r="K7093">
        <v>936.5</v>
      </c>
      <c r="L7093">
        <v>1478.2</v>
      </c>
      <c r="M7093">
        <v>936.5</v>
      </c>
      <c r="N7093" t="s">
        <v>11548</v>
      </c>
      <c r="O7093" t="s">
        <v>11547</v>
      </c>
      <c r="P7093" t="s">
        <v>112</v>
      </c>
      <c r="Q7093">
        <v>13.082700000000001</v>
      </c>
      <c r="R7093">
        <v>80.270700000000005</v>
      </c>
      <c r="S7093" t="s">
        <v>295</v>
      </c>
      <c r="T7093" t="s">
        <v>294</v>
      </c>
      <c r="U7093" t="s">
        <v>23</v>
      </c>
      <c r="V7093" t="s">
        <v>9</v>
      </c>
    </row>
    <row r="7094" spans="1:22">
      <c r="A7094" t="s">
        <v>11546</v>
      </c>
      <c r="B7094" s="2">
        <v>45066.854166666664</v>
      </c>
      <c r="C7094" s="2">
        <f t="shared" si="110"/>
        <v>45061</v>
      </c>
      <c r="D7094" t="s">
        <v>2187</v>
      </c>
      <c r="E7094" t="s">
        <v>11545</v>
      </c>
      <c r="F7094" t="s">
        <v>136</v>
      </c>
      <c r="G7094" t="s">
        <v>41</v>
      </c>
      <c r="H7094" t="s">
        <v>63</v>
      </c>
      <c r="I7094">
        <v>3</v>
      </c>
      <c r="J7094">
        <v>2237.02</v>
      </c>
      <c r="K7094">
        <v>1669.09</v>
      </c>
      <c r="L7094">
        <v>6711.06</v>
      </c>
      <c r="M7094">
        <v>5007.2700000000004</v>
      </c>
      <c r="N7094" t="s">
        <v>11544</v>
      </c>
      <c r="O7094" t="s">
        <v>11543</v>
      </c>
      <c r="P7094" t="s">
        <v>112</v>
      </c>
      <c r="Q7094">
        <v>13.082700000000001</v>
      </c>
      <c r="R7094">
        <v>80.270700000000005</v>
      </c>
      <c r="S7094" t="s">
        <v>250</v>
      </c>
      <c r="T7094" t="s">
        <v>249</v>
      </c>
      <c r="U7094" t="s">
        <v>77</v>
      </c>
      <c r="V7094" t="s">
        <v>45</v>
      </c>
    </row>
    <row r="7095" spans="1:22">
      <c r="A7095" t="s">
        <v>11542</v>
      </c>
      <c r="B7095" s="2">
        <v>45392.773611111108</v>
      </c>
      <c r="C7095" s="2">
        <f t="shared" si="110"/>
        <v>45390</v>
      </c>
      <c r="D7095" t="s">
        <v>2182</v>
      </c>
      <c r="E7095" t="s">
        <v>4220</v>
      </c>
      <c r="F7095" t="s">
        <v>64</v>
      </c>
      <c r="G7095" t="s">
        <v>17</v>
      </c>
      <c r="H7095" t="s">
        <v>71</v>
      </c>
      <c r="I7095">
        <v>3</v>
      </c>
      <c r="J7095">
        <v>1721.75</v>
      </c>
      <c r="K7095">
        <v>1033.72</v>
      </c>
      <c r="L7095">
        <v>5165.25</v>
      </c>
      <c r="M7095">
        <v>3101.16</v>
      </c>
      <c r="N7095" t="s">
        <v>11541</v>
      </c>
      <c r="O7095" t="s">
        <v>11540</v>
      </c>
      <c r="P7095" t="s">
        <v>68</v>
      </c>
      <c r="Q7095">
        <v>11.34</v>
      </c>
      <c r="R7095">
        <v>77.717200000000005</v>
      </c>
      <c r="S7095" t="s">
        <v>454</v>
      </c>
      <c r="T7095" t="s">
        <v>453</v>
      </c>
      <c r="U7095" t="s">
        <v>57</v>
      </c>
      <c r="V7095" t="s">
        <v>9</v>
      </c>
    </row>
    <row r="7096" spans="1:22">
      <c r="A7096" t="s">
        <v>11539</v>
      </c>
      <c r="B7096" s="2">
        <v>44984.45208333333</v>
      </c>
      <c r="C7096" s="2">
        <f t="shared" si="110"/>
        <v>44984</v>
      </c>
      <c r="D7096" t="s">
        <v>2177</v>
      </c>
      <c r="E7096" t="s">
        <v>9760</v>
      </c>
      <c r="F7096" t="s">
        <v>31</v>
      </c>
      <c r="G7096" t="s">
        <v>72</v>
      </c>
      <c r="H7096" t="s">
        <v>29</v>
      </c>
      <c r="I7096">
        <v>1</v>
      </c>
      <c r="J7096">
        <v>1163.9100000000001</v>
      </c>
      <c r="K7096">
        <v>768.36</v>
      </c>
      <c r="L7096">
        <v>1163.9100000000001</v>
      </c>
      <c r="M7096">
        <v>768.36</v>
      </c>
      <c r="N7096" t="s">
        <v>11538</v>
      </c>
      <c r="O7096" t="s">
        <v>11537</v>
      </c>
      <c r="P7096" t="s">
        <v>49</v>
      </c>
      <c r="Q7096">
        <v>12.916499999999999</v>
      </c>
      <c r="R7096">
        <v>79.132499999999993</v>
      </c>
      <c r="S7096" t="s">
        <v>96</v>
      </c>
      <c r="T7096" t="s">
        <v>95</v>
      </c>
      <c r="U7096" t="s">
        <v>23</v>
      </c>
      <c r="V7096" t="s">
        <v>22</v>
      </c>
    </row>
    <row r="7097" spans="1:22">
      <c r="A7097" t="s">
        <v>11536</v>
      </c>
      <c r="B7097" s="2">
        <v>45440.681250000001</v>
      </c>
      <c r="C7097" s="2">
        <f t="shared" si="110"/>
        <v>45439</v>
      </c>
      <c r="D7097" t="s">
        <v>2172</v>
      </c>
      <c r="E7097" t="s">
        <v>11535</v>
      </c>
      <c r="F7097" t="s">
        <v>201</v>
      </c>
      <c r="G7097" t="s">
        <v>41</v>
      </c>
      <c r="H7097" t="s">
        <v>40</v>
      </c>
      <c r="I7097">
        <v>1</v>
      </c>
      <c r="J7097">
        <v>1775.88</v>
      </c>
      <c r="K7097">
        <v>1579.06</v>
      </c>
      <c r="L7097">
        <v>1775.88</v>
      </c>
      <c r="M7097">
        <v>1579.06</v>
      </c>
      <c r="N7097" t="s">
        <v>11534</v>
      </c>
      <c r="O7097" t="s">
        <v>11533</v>
      </c>
      <c r="P7097" t="s">
        <v>49</v>
      </c>
      <c r="Q7097">
        <v>12.916499999999999</v>
      </c>
      <c r="R7097">
        <v>79.132499999999993</v>
      </c>
      <c r="S7097" t="s">
        <v>214</v>
      </c>
      <c r="T7097" t="s">
        <v>213</v>
      </c>
      <c r="U7097" t="s">
        <v>46</v>
      </c>
      <c r="V7097" t="s">
        <v>212</v>
      </c>
    </row>
    <row r="7098" spans="1:22">
      <c r="A7098" t="s">
        <v>11532</v>
      </c>
      <c r="B7098" s="2">
        <v>45344.563194444447</v>
      </c>
      <c r="C7098" s="2">
        <f t="shared" si="110"/>
        <v>45341</v>
      </c>
      <c r="D7098" t="s">
        <v>2167</v>
      </c>
      <c r="E7098" t="s">
        <v>11531</v>
      </c>
      <c r="F7098" t="s">
        <v>201</v>
      </c>
      <c r="G7098" t="s">
        <v>53</v>
      </c>
      <c r="H7098" t="s">
        <v>52</v>
      </c>
      <c r="I7098">
        <v>3</v>
      </c>
      <c r="J7098">
        <v>836.87</v>
      </c>
      <c r="K7098">
        <v>575.03</v>
      </c>
      <c r="L7098">
        <v>2510.61</v>
      </c>
      <c r="M7098">
        <v>1725.09</v>
      </c>
      <c r="N7098" t="s">
        <v>11530</v>
      </c>
      <c r="O7098" t="s">
        <v>11529</v>
      </c>
      <c r="P7098" t="s">
        <v>112</v>
      </c>
      <c r="Q7098">
        <v>13.082700000000001</v>
      </c>
      <c r="R7098">
        <v>80.270700000000005</v>
      </c>
      <c r="S7098" t="s">
        <v>1238</v>
      </c>
      <c r="T7098" t="s">
        <v>1237</v>
      </c>
      <c r="U7098" t="s">
        <v>23</v>
      </c>
      <c r="V7098" t="s">
        <v>45</v>
      </c>
    </row>
    <row r="7099" spans="1:22">
      <c r="A7099" t="s">
        <v>11528</v>
      </c>
      <c r="B7099" s="2">
        <v>45221.809027777781</v>
      </c>
      <c r="C7099" s="2">
        <f t="shared" si="110"/>
        <v>45215</v>
      </c>
      <c r="D7099" t="s">
        <v>2162</v>
      </c>
      <c r="E7099" t="s">
        <v>11527</v>
      </c>
      <c r="F7099" t="s">
        <v>136</v>
      </c>
      <c r="G7099" t="s">
        <v>30</v>
      </c>
      <c r="H7099" t="s">
        <v>16</v>
      </c>
      <c r="I7099">
        <v>2</v>
      </c>
      <c r="J7099">
        <v>1780.5</v>
      </c>
      <c r="K7099">
        <v>1192.25</v>
      </c>
      <c r="L7099">
        <v>3561</v>
      </c>
      <c r="M7099">
        <v>2384.5</v>
      </c>
      <c r="N7099" t="s">
        <v>11526</v>
      </c>
      <c r="O7099" t="s">
        <v>11525</v>
      </c>
      <c r="P7099" t="s">
        <v>121</v>
      </c>
      <c r="Q7099">
        <v>9.9252000000000002</v>
      </c>
      <c r="R7099">
        <v>78.119799999999998</v>
      </c>
      <c r="S7099" t="s">
        <v>564</v>
      </c>
      <c r="T7099" t="s">
        <v>563</v>
      </c>
      <c r="U7099" t="s">
        <v>23</v>
      </c>
      <c r="V7099" t="s">
        <v>45</v>
      </c>
    </row>
    <row r="7100" spans="1:22">
      <c r="A7100" t="s">
        <v>11524</v>
      </c>
      <c r="B7100" s="2">
        <v>45290.593055555553</v>
      </c>
      <c r="C7100" s="2">
        <f t="shared" si="110"/>
        <v>45285</v>
      </c>
      <c r="D7100" t="s">
        <v>2157</v>
      </c>
      <c r="E7100" t="s">
        <v>11523</v>
      </c>
      <c r="F7100" t="s">
        <v>166</v>
      </c>
      <c r="G7100" t="s">
        <v>72</v>
      </c>
      <c r="H7100" t="s">
        <v>29</v>
      </c>
      <c r="I7100">
        <v>1</v>
      </c>
      <c r="J7100">
        <v>508.24</v>
      </c>
      <c r="K7100">
        <v>323.56</v>
      </c>
      <c r="L7100">
        <v>508.24</v>
      </c>
      <c r="M7100">
        <v>323.56</v>
      </c>
      <c r="N7100" t="s">
        <v>11522</v>
      </c>
      <c r="O7100" t="s">
        <v>11521</v>
      </c>
      <c r="P7100" t="s">
        <v>121</v>
      </c>
      <c r="Q7100">
        <v>9.9252000000000002</v>
      </c>
      <c r="R7100">
        <v>78.119799999999998</v>
      </c>
      <c r="S7100" t="s">
        <v>420</v>
      </c>
      <c r="T7100" t="s">
        <v>419</v>
      </c>
      <c r="U7100" t="s">
        <v>46</v>
      </c>
      <c r="V7100" t="s">
        <v>45</v>
      </c>
    </row>
    <row r="7101" spans="1:22">
      <c r="A7101" t="s">
        <v>11520</v>
      </c>
      <c r="B7101" s="2">
        <v>45222.831250000003</v>
      </c>
      <c r="C7101" s="2">
        <f t="shared" si="110"/>
        <v>45222</v>
      </c>
      <c r="D7101" t="s">
        <v>2152</v>
      </c>
      <c r="E7101" t="s">
        <v>11519</v>
      </c>
      <c r="F7101" t="s">
        <v>136</v>
      </c>
      <c r="G7101" t="s">
        <v>41</v>
      </c>
      <c r="H7101" t="s">
        <v>40</v>
      </c>
      <c r="I7101">
        <v>2</v>
      </c>
      <c r="J7101">
        <v>1701.32</v>
      </c>
      <c r="K7101">
        <v>1490.6</v>
      </c>
      <c r="L7101">
        <v>3402.64</v>
      </c>
      <c r="M7101">
        <v>2981.2</v>
      </c>
      <c r="N7101" t="s">
        <v>11518</v>
      </c>
      <c r="O7101" t="s">
        <v>11517</v>
      </c>
      <c r="P7101" t="s">
        <v>49</v>
      </c>
      <c r="Q7101">
        <v>12.916499999999999</v>
      </c>
      <c r="R7101">
        <v>79.132499999999993</v>
      </c>
      <c r="S7101" t="s">
        <v>48</v>
      </c>
      <c r="T7101" t="s">
        <v>47</v>
      </c>
      <c r="U7101" t="s">
        <v>10</v>
      </c>
      <c r="V7101" t="s">
        <v>9</v>
      </c>
    </row>
    <row r="7102" spans="1:22">
      <c r="A7102" t="s">
        <v>11516</v>
      </c>
      <c r="B7102" s="2">
        <v>45467.762499999997</v>
      </c>
      <c r="C7102" s="2">
        <f t="shared" si="110"/>
        <v>45467</v>
      </c>
      <c r="D7102" t="s">
        <v>2147</v>
      </c>
      <c r="E7102" t="s">
        <v>9736</v>
      </c>
      <c r="F7102" t="s">
        <v>201</v>
      </c>
      <c r="G7102" t="s">
        <v>106</v>
      </c>
      <c r="H7102" t="s">
        <v>29</v>
      </c>
      <c r="I7102">
        <v>2</v>
      </c>
      <c r="J7102">
        <v>2372.34</v>
      </c>
      <c r="K7102">
        <v>1439.92</v>
      </c>
      <c r="L7102">
        <v>4744.68</v>
      </c>
      <c r="M7102">
        <v>2879.84</v>
      </c>
      <c r="N7102" t="s">
        <v>11515</v>
      </c>
      <c r="O7102" t="s">
        <v>11514</v>
      </c>
      <c r="P7102" t="s">
        <v>68</v>
      </c>
      <c r="Q7102">
        <v>11.34</v>
      </c>
      <c r="R7102">
        <v>77.717200000000005</v>
      </c>
      <c r="S7102" t="s">
        <v>564</v>
      </c>
      <c r="T7102" t="s">
        <v>563</v>
      </c>
      <c r="U7102" t="s">
        <v>46</v>
      </c>
      <c r="V7102" t="s">
        <v>45</v>
      </c>
    </row>
    <row r="7103" spans="1:22">
      <c r="A7103" t="s">
        <v>11513</v>
      </c>
      <c r="B7103" s="2">
        <v>45443.549305555556</v>
      </c>
      <c r="C7103" s="2">
        <f t="shared" si="110"/>
        <v>45439</v>
      </c>
      <c r="D7103" t="s">
        <v>2142</v>
      </c>
      <c r="E7103" t="s">
        <v>4191</v>
      </c>
      <c r="F7103" t="s">
        <v>136</v>
      </c>
      <c r="G7103" t="s">
        <v>17</v>
      </c>
      <c r="H7103" t="s">
        <v>40</v>
      </c>
      <c r="I7103">
        <v>1</v>
      </c>
      <c r="J7103">
        <v>506.91</v>
      </c>
      <c r="K7103">
        <v>353.49</v>
      </c>
      <c r="L7103">
        <v>506.91</v>
      </c>
      <c r="M7103">
        <v>353.49</v>
      </c>
      <c r="N7103" t="s">
        <v>11512</v>
      </c>
      <c r="O7103" t="s">
        <v>11511</v>
      </c>
      <c r="P7103" t="s">
        <v>26</v>
      </c>
      <c r="Q7103">
        <v>11.0168</v>
      </c>
      <c r="R7103">
        <v>76.955799999999996</v>
      </c>
      <c r="S7103" t="s">
        <v>454</v>
      </c>
      <c r="T7103" t="s">
        <v>453</v>
      </c>
      <c r="U7103" t="s">
        <v>57</v>
      </c>
      <c r="V7103" t="s">
        <v>9</v>
      </c>
    </row>
    <row r="7104" spans="1:22">
      <c r="A7104" t="s">
        <v>11510</v>
      </c>
      <c r="B7104" s="2">
        <v>45081.427777777775</v>
      </c>
      <c r="C7104" s="2">
        <f t="shared" si="110"/>
        <v>45075</v>
      </c>
      <c r="D7104" t="s">
        <v>2137</v>
      </c>
      <c r="E7104" t="s">
        <v>11509</v>
      </c>
      <c r="F7104" t="s">
        <v>201</v>
      </c>
      <c r="G7104" t="s">
        <v>41</v>
      </c>
      <c r="H7104" t="s">
        <v>29</v>
      </c>
      <c r="I7104">
        <v>2</v>
      </c>
      <c r="J7104">
        <v>1480.17</v>
      </c>
      <c r="K7104">
        <v>1248.48</v>
      </c>
      <c r="L7104">
        <v>2960.34</v>
      </c>
      <c r="M7104">
        <v>2496.96</v>
      </c>
      <c r="N7104" t="s">
        <v>11508</v>
      </c>
      <c r="O7104" t="s">
        <v>11507</v>
      </c>
      <c r="P7104" t="s">
        <v>68</v>
      </c>
      <c r="Q7104">
        <v>11.34</v>
      </c>
      <c r="R7104">
        <v>77.717200000000005</v>
      </c>
      <c r="S7104" t="s">
        <v>537</v>
      </c>
      <c r="T7104" t="s">
        <v>536</v>
      </c>
      <c r="U7104" t="s">
        <v>57</v>
      </c>
      <c r="V7104" t="s">
        <v>212</v>
      </c>
    </row>
    <row r="7105" spans="1:22">
      <c r="A7105" t="s">
        <v>11506</v>
      </c>
      <c r="B7105" s="2">
        <v>45476.518750000003</v>
      </c>
      <c r="C7105" s="2">
        <f t="shared" si="110"/>
        <v>45474</v>
      </c>
      <c r="D7105" t="s">
        <v>2132</v>
      </c>
      <c r="E7105" t="s">
        <v>11505</v>
      </c>
      <c r="F7105" t="s">
        <v>73</v>
      </c>
      <c r="G7105" t="s">
        <v>106</v>
      </c>
      <c r="H7105" t="s">
        <v>71</v>
      </c>
      <c r="I7105">
        <v>1</v>
      </c>
      <c r="J7105">
        <v>2450.41</v>
      </c>
      <c r="K7105">
        <v>1972.11</v>
      </c>
      <c r="L7105">
        <v>2450.41</v>
      </c>
      <c r="M7105">
        <v>1972.11</v>
      </c>
      <c r="N7105" t="s">
        <v>11504</v>
      </c>
      <c r="O7105" t="s">
        <v>11503</v>
      </c>
      <c r="P7105" t="s">
        <v>112</v>
      </c>
      <c r="Q7105">
        <v>13.082700000000001</v>
      </c>
      <c r="R7105">
        <v>80.270700000000005</v>
      </c>
      <c r="S7105" t="s">
        <v>25</v>
      </c>
      <c r="T7105" t="s">
        <v>24</v>
      </c>
      <c r="U7105" t="s">
        <v>23</v>
      </c>
      <c r="V7105" t="s">
        <v>45</v>
      </c>
    </row>
    <row r="7106" spans="1:22">
      <c r="A7106" t="s">
        <v>11502</v>
      </c>
      <c r="B7106" s="2">
        <v>45510.856944444444</v>
      </c>
      <c r="C7106" s="2">
        <f t="shared" si="110"/>
        <v>45509</v>
      </c>
      <c r="D7106" t="s">
        <v>2127</v>
      </c>
      <c r="E7106" t="s">
        <v>11501</v>
      </c>
      <c r="F7106" t="s">
        <v>83</v>
      </c>
      <c r="G7106" t="s">
        <v>106</v>
      </c>
      <c r="H7106" t="s">
        <v>16</v>
      </c>
      <c r="I7106">
        <v>1</v>
      </c>
      <c r="J7106">
        <v>1068.07</v>
      </c>
      <c r="K7106">
        <v>762.37</v>
      </c>
      <c r="L7106">
        <v>1068.07</v>
      </c>
      <c r="M7106">
        <v>762.37</v>
      </c>
      <c r="N7106" t="s">
        <v>11500</v>
      </c>
      <c r="O7106" t="s">
        <v>11499</v>
      </c>
      <c r="P7106" t="s">
        <v>13</v>
      </c>
      <c r="Q7106">
        <v>11.664300000000001</v>
      </c>
      <c r="R7106">
        <v>78.146000000000001</v>
      </c>
      <c r="S7106" t="s">
        <v>269</v>
      </c>
      <c r="T7106" t="s">
        <v>268</v>
      </c>
      <c r="U7106" t="s">
        <v>77</v>
      </c>
      <c r="V7106" t="s">
        <v>45</v>
      </c>
    </row>
    <row r="7107" spans="1:22">
      <c r="A7107" t="s">
        <v>11498</v>
      </c>
      <c r="B7107" s="2">
        <v>45434.470833333333</v>
      </c>
      <c r="C7107" s="2">
        <f t="shared" ref="C7107:C7170" si="111">INT(B7107) - WEEKDAY(INT(B7107), 2) + 1</f>
        <v>45432</v>
      </c>
      <c r="D7107" t="s">
        <v>2122</v>
      </c>
      <c r="E7107" t="s">
        <v>11497</v>
      </c>
      <c r="F7107" t="s">
        <v>166</v>
      </c>
      <c r="G7107" t="s">
        <v>53</v>
      </c>
      <c r="H7107" t="s">
        <v>16</v>
      </c>
      <c r="I7107">
        <v>2</v>
      </c>
      <c r="J7107">
        <v>1763.11</v>
      </c>
      <c r="K7107">
        <v>1211.72</v>
      </c>
      <c r="L7107">
        <v>3526.22</v>
      </c>
      <c r="M7107">
        <v>2423.44</v>
      </c>
      <c r="N7107" t="s">
        <v>11496</v>
      </c>
      <c r="O7107" t="s">
        <v>11495</v>
      </c>
      <c r="P7107" t="s">
        <v>26</v>
      </c>
      <c r="Q7107">
        <v>11.0168</v>
      </c>
      <c r="R7107">
        <v>76.955799999999996</v>
      </c>
      <c r="S7107" t="s">
        <v>193</v>
      </c>
      <c r="T7107" t="s">
        <v>192</v>
      </c>
      <c r="U7107" t="s">
        <v>46</v>
      </c>
      <c r="V7107" t="s">
        <v>22</v>
      </c>
    </row>
    <row r="7108" spans="1:22">
      <c r="A7108" t="s">
        <v>11494</v>
      </c>
      <c r="B7108" s="2">
        <v>44938.89166666667</v>
      </c>
      <c r="C7108" s="2">
        <f t="shared" si="111"/>
        <v>44935</v>
      </c>
      <c r="D7108" t="s">
        <v>2117</v>
      </c>
      <c r="E7108" t="s">
        <v>11493</v>
      </c>
      <c r="F7108" t="s">
        <v>18</v>
      </c>
      <c r="G7108" t="s">
        <v>106</v>
      </c>
      <c r="H7108" t="s">
        <v>40</v>
      </c>
      <c r="I7108">
        <v>2</v>
      </c>
      <c r="J7108">
        <v>1866.64</v>
      </c>
      <c r="K7108">
        <v>1376.05</v>
      </c>
      <c r="L7108">
        <v>3733.28</v>
      </c>
      <c r="M7108">
        <v>2752.1</v>
      </c>
      <c r="N7108" t="s">
        <v>11492</v>
      </c>
      <c r="O7108" t="s">
        <v>11491</v>
      </c>
      <c r="P7108" t="s">
        <v>26</v>
      </c>
      <c r="Q7108">
        <v>11.0168</v>
      </c>
      <c r="R7108">
        <v>76.955799999999996</v>
      </c>
      <c r="S7108" t="s">
        <v>326</v>
      </c>
      <c r="T7108" t="s">
        <v>325</v>
      </c>
      <c r="U7108" t="s">
        <v>57</v>
      </c>
      <c r="V7108" t="s">
        <v>212</v>
      </c>
    </row>
    <row r="7109" spans="1:22">
      <c r="A7109" t="s">
        <v>11490</v>
      </c>
      <c r="B7109" s="2">
        <v>45050.780555555553</v>
      </c>
      <c r="C7109" s="2">
        <f t="shared" si="111"/>
        <v>45047</v>
      </c>
      <c r="D7109" t="s">
        <v>2112</v>
      </c>
      <c r="E7109" t="s">
        <v>2111</v>
      </c>
      <c r="F7109" t="s">
        <v>136</v>
      </c>
      <c r="G7109" t="s">
        <v>72</v>
      </c>
      <c r="H7109" t="s">
        <v>29</v>
      </c>
      <c r="I7109">
        <v>2</v>
      </c>
      <c r="J7109">
        <v>430.41</v>
      </c>
      <c r="K7109">
        <v>374.29</v>
      </c>
      <c r="L7109">
        <v>860.82</v>
      </c>
      <c r="M7109">
        <v>748.58</v>
      </c>
      <c r="N7109" t="s">
        <v>11489</v>
      </c>
      <c r="O7109" t="s">
        <v>11488</v>
      </c>
      <c r="P7109" t="s">
        <v>26</v>
      </c>
      <c r="Q7109">
        <v>11.0168</v>
      </c>
      <c r="R7109">
        <v>76.955799999999996</v>
      </c>
      <c r="S7109" t="s">
        <v>735</v>
      </c>
      <c r="T7109" t="s">
        <v>734</v>
      </c>
      <c r="U7109" t="s">
        <v>57</v>
      </c>
      <c r="V7109" t="s">
        <v>22</v>
      </c>
    </row>
    <row r="7110" spans="1:22">
      <c r="A7110" t="s">
        <v>11487</v>
      </c>
      <c r="B7110" s="2">
        <v>45533.561805555553</v>
      </c>
      <c r="C7110" s="2">
        <f t="shared" si="111"/>
        <v>45530</v>
      </c>
      <c r="D7110" t="s">
        <v>2107</v>
      </c>
      <c r="E7110" t="s">
        <v>2106</v>
      </c>
      <c r="F7110" t="s">
        <v>166</v>
      </c>
      <c r="G7110" t="s">
        <v>17</v>
      </c>
      <c r="H7110" t="s">
        <v>52</v>
      </c>
      <c r="I7110">
        <v>4</v>
      </c>
      <c r="J7110">
        <v>810.04</v>
      </c>
      <c r="K7110">
        <v>692.1</v>
      </c>
      <c r="L7110">
        <v>3240.16</v>
      </c>
      <c r="M7110">
        <v>2768.4</v>
      </c>
      <c r="N7110" t="s">
        <v>11486</v>
      </c>
      <c r="O7110" t="s">
        <v>11485</v>
      </c>
      <c r="P7110" t="s">
        <v>112</v>
      </c>
      <c r="Q7110">
        <v>13.082700000000001</v>
      </c>
      <c r="R7110">
        <v>80.270700000000005</v>
      </c>
      <c r="S7110" t="s">
        <v>295</v>
      </c>
      <c r="T7110" t="s">
        <v>294</v>
      </c>
      <c r="U7110" t="s">
        <v>57</v>
      </c>
      <c r="V7110" t="s">
        <v>45</v>
      </c>
    </row>
    <row r="7111" spans="1:22">
      <c r="A7111" t="s">
        <v>11484</v>
      </c>
      <c r="B7111" s="2">
        <v>45531.579861111109</v>
      </c>
      <c r="C7111" s="2">
        <f t="shared" si="111"/>
        <v>45530</v>
      </c>
      <c r="D7111" t="s">
        <v>2102</v>
      </c>
      <c r="E7111" t="s">
        <v>2101</v>
      </c>
      <c r="F7111" t="s">
        <v>83</v>
      </c>
      <c r="G7111" t="s">
        <v>82</v>
      </c>
      <c r="H7111" t="s">
        <v>63</v>
      </c>
      <c r="I7111">
        <v>2</v>
      </c>
      <c r="J7111">
        <v>1641.1</v>
      </c>
      <c r="K7111">
        <v>1167.6400000000001</v>
      </c>
      <c r="L7111">
        <v>3282.2</v>
      </c>
      <c r="M7111">
        <v>2335.2800000000002</v>
      </c>
      <c r="N7111" t="s">
        <v>11483</v>
      </c>
      <c r="O7111" t="s">
        <v>11482</v>
      </c>
      <c r="P7111" t="s">
        <v>49</v>
      </c>
      <c r="Q7111">
        <v>12.916499999999999</v>
      </c>
      <c r="R7111">
        <v>79.132499999999993</v>
      </c>
      <c r="S7111" t="s">
        <v>226</v>
      </c>
      <c r="T7111" t="s">
        <v>225</v>
      </c>
      <c r="U7111" t="s">
        <v>57</v>
      </c>
      <c r="V7111" t="s">
        <v>9</v>
      </c>
    </row>
    <row r="7112" spans="1:22">
      <c r="A7112" t="s">
        <v>11481</v>
      </c>
      <c r="B7112" s="2">
        <v>45336.474999999999</v>
      </c>
      <c r="C7112" s="2">
        <f t="shared" si="111"/>
        <v>45334</v>
      </c>
      <c r="D7112" t="s">
        <v>2097</v>
      </c>
      <c r="E7112" t="s">
        <v>11480</v>
      </c>
      <c r="F7112" t="s">
        <v>166</v>
      </c>
      <c r="G7112" t="s">
        <v>82</v>
      </c>
      <c r="H7112" t="s">
        <v>16</v>
      </c>
      <c r="I7112">
        <v>2</v>
      </c>
      <c r="J7112">
        <v>756.96</v>
      </c>
      <c r="K7112">
        <v>537.16999999999996</v>
      </c>
      <c r="L7112">
        <v>1513.92</v>
      </c>
      <c r="M7112">
        <v>1074.3399999999999</v>
      </c>
      <c r="N7112" t="s">
        <v>11479</v>
      </c>
      <c r="O7112" t="s">
        <v>11478</v>
      </c>
      <c r="P7112" t="s">
        <v>37</v>
      </c>
      <c r="Q7112">
        <v>10.7905</v>
      </c>
      <c r="R7112">
        <v>78.704700000000003</v>
      </c>
      <c r="S7112" t="s">
        <v>432</v>
      </c>
      <c r="T7112" t="s">
        <v>431</v>
      </c>
      <c r="U7112" t="s">
        <v>46</v>
      </c>
      <c r="V7112" t="s">
        <v>45</v>
      </c>
    </row>
    <row r="7113" spans="1:22">
      <c r="A7113" t="s">
        <v>11477</v>
      </c>
      <c r="B7113" s="2">
        <v>45404.570138888892</v>
      </c>
      <c r="C7113" s="2">
        <f t="shared" si="111"/>
        <v>45404</v>
      </c>
      <c r="D7113" t="s">
        <v>2092</v>
      </c>
      <c r="E7113" t="s">
        <v>2091</v>
      </c>
      <c r="F7113" t="s">
        <v>83</v>
      </c>
      <c r="G7113" t="s">
        <v>17</v>
      </c>
      <c r="H7113" t="s">
        <v>71</v>
      </c>
      <c r="I7113">
        <v>1</v>
      </c>
      <c r="J7113">
        <v>703.08</v>
      </c>
      <c r="K7113">
        <v>468.88</v>
      </c>
      <c r="L7113">
        <v>703.08</v>
      </c>
      <c r="M7113">
        <v>468.88</v>
      </c>
      <c r="N7113" t="s">
        <v>11476</v>
      </c>
      <c r="O7113" t="s">
        <v>11475</v>
      </c>
      <c r="P7113" t="s">
        <v>49</v>
      </c>
      <c r="Q7113">
        <v>12.916499999999999</v>
      </c>
      <c r="R7113">
        <v>79.132499999999993</v>
      </c>
      <c r="S7113" t="s">
        <v>530</v>
      </c>
      <c r="T7113" t="s">
        <v>529</v>
      </c>
      <c r="U7113" t="s">
        <v>23</v>
      </c>
      <c r="V7113" t="s">
        <v>9</v>
      </c>
    </row>
    <row r="7114" spans="1:22">
      <c r="A7114" t="s">
        <v>11474</v>
      </c>
      <c r="B7114" s="2">
        <v>45516.793055555558</v>
      </c>
      <c r="C7114" s="2">
        <f t="shared" si="111"/>
        <v>45516</v>
      </c>
      <c r="D7114" t="s">
        <v>2087</v>
      </c>
      <c r="E7114" t="s">
        <v>9692</v>
      </c>
      <c r="F7114" t="s">
        <v>201</v>
      </c>
      <c r="G7114" t="s">
        <v>41</v>
      </c>
      <c r="H7114" t="s">
        <v>52</v>
      </c>
      <c r="I7114">
        <v>4</v>
      </c>
      <c r="J7114">
        <v>458.9</v>
      </c>
      <c r="K7114">
        <v>365.23</v>
      </c>
      <c r="L7114">
        <v>1835.6</v>
      </c>
      <c r="M7114">
        <v>1460.92</v>
      </c>
      <c r="N7114" t="s">
        <v>11473</v>
      </c>
      <c r="O7114" t="s">
        <v>11472</v>
      </c>
      <c r="P7114" t="s">
        <v>37</v>
      </c>
      <c r="Q7114">
        <v>10.7905</v>
      </c>
      <c r="R7114">
        <v>78.704700000000003</v>
      </c>
      <c r="S7114" t="s">
        <v>364</v>
      </c>
      <c r="T7114" t="s">
        <v>363</v>
      </c>
      <c r="U7114" t="s">
        <v>57</v>
      </c>
      <c r="V7114" t="s">
        <v>22</v>
      </c>
    </row>
    <row r="7115" spans="1:22">
      <c r="A7115" t="s">
        <v>11471</v>
      </c>
      <c r="B7115" s="2">
        <v>45285.428472222222</v>
      </c>
      <c r="C7115" s="2">
        <f t="shared" si="111"/>
        <v>45285</v>
      </c>
      <c r="D7115" t="s">
        <v>2082</v>
      </c>
      <c r="E7115" t="s">
        <v>11470</v>
      </c>
      <c r="F7115" t="s">
        <v>166</v>
      </c>
      <c r="G7115" t="s">
        <v>53</v>
      </c>
      <c r="H7115" t="s">
        <v>40</v>
      </c>
      <c r="I7115">
        <v>3</v>
      </c>
      <c r="J7115">
        <v>2348.13</v>
      </c>
      <c r="K7115">
        <v>2082.2199999999998</v>
      </c>
      <c r="L7115">
        <v>7044.39</v>
      </c>
      <c r="M7115">
        <v>6246.66</v>
      </c>
      <c r="N7115" t="s">
        <v>11469</v>
      </c>
      <c r="O7115" t="s">
        <v>11468</v>
      </c>
      <c r="P7115" t="s">
        <v>68</v>
      </c>
      <c r="Q7115">
        <v>11.34</v>
      </c>
      <c r="R7115">
        <v>77.717200000000005</v>
      </c>
      <c r="S7115" t="s">
        <v>25</v>
      </c>
      <c r="T7115" t="s">
        <v>24</v>
      </c>
      <c r="U7115" t="s">
        <v>10</v>
      </c>
      <c r="V7115" t="s">
        <v>45</v>
      </c>
    </row>
    <row r="7116" spans="1:22">
      <c r="A7116" t="s">
        <v>11467</v>
      </c>
      <c r="B7116" s="2">
        <v>45305.436805555553</v>
      </c>
      <c r="C7116" s="2">
        <f t="shared" si="111"/>
        <v>45299</v>
      </c>
      <c r="D7116" t="s">
        <v>2077</v>
      </c>
      <c r="E7116" t="s">
        <v>11466</v>
      </c>
      <c r="F7116" t="s">
        <v>83</v>
      </c>
      <c r="G7116" t="s">
        <v>72</v>
      </c>
      <c r="H7116" t="s">
        <v>40</v>
      </c>
      <c r="I7116">
        <v>2</v>
      </c>
      <c r="J7116">
        <v>295.64</v>
      </c>
      <c r="K7116">
        <v>200.66</v>
      </c>
      <c r="L7116">
        <v>591.28</v>
      </c>
      <c r="M7116">
        <v>401.32</v>
      </c>
      <c r="N7116" t="s">
        <v>11465</v>
      </c>
      <c r="O7116" t="s">
        <v>11464</v>
      </c>
      <c r="P7116" t="s">
        <v>13</v>
      </c>
      <c r="Q7116">
        <v>11.664300000000001</v>
      </c>
      <c r="R7116">
        <v>78.146000000000001</v>
      </c>
      <c r="S7116" t="s">
        <v>276</v>
      </c>
      <c r="T7116" t="s">
        <v>275</v>
      </c>
      <c r="U7116" t="s">
        <v>10</v>
      </c>
      <c r="V7116" t="s">
        <v>9</v>
      </c>
    </row>
    <row r="7117" spans="1:22">
      <c r="A7117" t="s">
        <v>11463</v>
      </c>
      <c r="B7117" s="2">
        <v>45422.864583333336</v>
      </c>
      <c r="C7117" s="2">
        <f t="shared" si="111"/>
        <v>45418</v>
      </c>
      <c r="D7117" t="s">
        <v>2072</v>
      </c>
      <c r="E7117" t="s">
        <v>11462</v>
      </c>
      <c r="F7117" t="s">
        <v>136</v>
      </c>
      <c r="G7117" t="s">
        <v>17</v>
      </c>
      <c r="H7117" t="s">
        <v>29</v>
      </c>
      <c r="I7117">
        <v>2</v>
      </c>
      <c r="J7117">
        <v>649.36</v>
      </c>
      <c r="K7117">
        <v>518.32000000000005</v>
      </c>
      <c r="L7117">
        <v>1298.72</v>
      </c>
      <c r="M7117">
        <v>1036.6400000000001</v>
      </c>
      <c r="N7117" t="s">
        <v>11461</v>
      </c>
      <c r="O7117" t="s">
        <v>11460</v>
      </c>
      <c r="P7117" t="s">
        <v>37</v>
      </c>
      <c r="Q7117">
        <v>10.7905</v>
      </c>
      <c r="R7117">
        <v>78.704700000000003</v>
      </c>
      <c r="S7117" t="s">
        <v>12</v>
      </c>
      <c r="T7117" t="s">
        <v>11</v>
      </c>
      <c r="U7117" t="s">
        <v>57</v>
      </c>
      <c r="V7117" t="s">
        <v>9</v>
      </c>
    </row>
    <row r="7118" spans="1:22">
      <c r="A7118" t="s">
        <v>11459</v>
      </c>
      <c r="B7118" s="2">
        <v>45523.538888888892</v>
      </c>
      <c r="C7118" s="2">
        <f t="shared" si="111"/>
        <v>45523</v>
      </c>
      <c r="D7118" t="s">
        <v>2067</v>
      </c>
      <c r="E7118" t="s">
        <v>11458</v>
      </c>
      <c r="F7118" t="s">
        <v>18</v>
      </c>
      <c r="G7118" t="s">
        <v>115</v>
      </c>
      <c r="H7118" t="s">
        <v>40</v>
      </c>
      <c r="I7118">
        <v>1</v>
      </c>
      <c r="J7118">
        <v>1478.99</v>
      </c>
      <c r="K7118">
        <v>1315.84</v>
      </c>
      <c r="L7118">
        <v>1478.99</v>
      </c>
      <c r="M7118">
        <v>1315.84</v>
      </c>
      <c r="N7118" t="s">
        <v>11457</v>
      </c>
      <c r="O7118" t="s">
        <v>11456</v>
      </c>
      <c r="P7118" t="s">
        <v>37</v>
      </c>
      <c r="Q7118">
        <v>10.7905</v>
      </c>
      <c r="R7118">
        <v>78.704700000000003</v>
      </c>
      <c r="S7118" t="s">
        <v>12</v>
      </c>
      <c r="T7118" t="s">
        <v>11</v>
      </c>
      <c r="U7118" t="s">
        <v>10</v>
      </c>
      <c r="V7118" t="s">
        <v>45</v>
      </c>
    </row>
    <row r="7119" spans="1:22">
      <c r="A7119" t="s">
        <v>11455</v>
      </c>
      <c r="B7119" s="2">
        <v>44992.671527777777</v>
      </c>
      <c r="C7119" s="2">
        <f t="shared" si="111"/>
        <v>44991</v>
      </c>
      <c r="D7119" t="s">
        <v>2062</v>
      </c>
      <c r="E7119" t="s">
        <v>11454</v>
      </c>
      <c r="F7119" t="s">
        <v>18</v>
      </c>
      <c r="G7119" t="s">
        <v>53</v>
      </c>
      <c r="H7119" t="s">
        <v>40</v>
      </c>
      <c r="I7119">
        <v>4</v>
      </c>
      <c r="J7119">
        <v>720.81</v>
      </c>
      <c r="K7119">
        <v>450.68</v>
      </c>
      <c r="L7119">
        <v>2883.24</v>
      </c>
      <c r="M7119">
        <v>1802.72</v>
      </c>
      <c r="N7119" t="s">
        <v>11453</v>
      </c>
      <c r="O7119" t="s">
        <v>11452</v>
      </c>
      <c r="P7119" t="s">
        <v>49</v>
      </c>
      <c r="Q7119">
        <v>12.916499999999999</v>
      </c>
      <c r="R7119">
        <v>79.132499999999993</v>
      </c>
      <c r="S7119" t="s">
        <v>59</v>
      </c>
      <c r="T7119" t="s">
        <v>58</v>
      </c>
      <c r="U7119" t="s">
        <v>77</v>
      </c>
      <c r="V7119" t="s">
        <v>9</v>
      </c>
    </row>
    <row r="7120" spans="1:22">
      <c r="A7120" t="s">
        <v>11451</v>
      </c>
      <c r="B7120" s="2">
        <v>45028.726388888892</v>
      </c>
      <c r="C7120" s="2">
        <f t="shared" si="111"/>
        <v>45026</v>
      </c>
      <c r="D7120" t="s">
        <v>2057</v>
      </c>
      <c r="E7120" t="s">
        <v>11450</v>
      </c>
      <c r="F7120" t="s">
        <v>73</v>
      </c>
      <c r="G7120" t="s">
        <v>115</v>
      </c>
      <c r="H7120" t="s">
        <v>63</v>
      </c>
      <c r="I7120">
        <v>1</v>
      </c>
      <c r="J7120">
        <v>1321.24</v>
      </c>
      <c r="K7120">
        <v>867.76</v>
      </c>
      <c r="L7120">
        <v>1321.24</v>
      </c>
      <c r="M7120">
        <v>867.76</v>
      </c>
      <c r="N7120" t="s">
        <v>11449</v>
      </c>
      <c r="O7120" t="s">
        <v>11448</v>
      </c>
      <c r="P7120" t="s">
        <v>26</v>
      </c>
      <c r="Q7120">
        <v>11.0168</v>
      </c>
      <c r="R7120">
        <v>76.955799999999996</v>
      </c>
      <c r="S7120" t="s">
        <v>784</v>
      </c>
      <c r="T7120" t="s">
        <v>783</v>
      </c>
      <c r="U7120" t="s">
        <v>46</v>
      </c>
      <c r="V7120" t="s">
        <v>9</v>
      </c>
    </row>
    <row r="7121" spans="1:22">
      <c r="A7121" t="s">
        <v>11447</v>
      </c>
      <c r="B7121" s="2">
        <v>45387.491666666669</v>
      </c>
      <c r="C7121" s="2">
        <f t="shared" si="111"/>
        <v>45383</v>
      </c>
      <c r="D7121" t="s">
        <v>2052</v>
      </c>
      <c r="E7121" t="s">
        <v>11446</v>
      </c>
      <c r="F7121" t="s">
        <v>64</v>
      </c>
      <c r="G7121" t="s">
        <v>91</v>
      </c>
      <c r="H7121" t="s">
        <v>63</v>
      </c>
      <c r="I7121">
        <v>4</v>
      </c>
      <c r="J7121">
        <v>1701.23</v>
      </c>
      <c r="K7121">
        <v>1196.6600000000001</v>
      </c>
      <c r="L7121">
        <v>6804.92</v>
      </c>
      <c r="M7121">
        <v>4786.6400000000003</v>
      </c>
      <c r="N7121" t="s">
        <v>11445</v>
      </c>
      <c r="O7121" t="s">
        <v>11444</v>
      </c>
      <c r="P7121" t="s">
        <v>121</v>
      </c>
      <c r="Q7121">
        <v>9.9252000000000002</v>
      </c>
      <c r="R7121">
        <v>78.119799999999998</v>
      </c>
      <c r="S7121" t="s">
        <v>616</v>
      </c>
      <c r="T7121" t="s">
        <v>615</v>
      </c>
      <c r="U7121" t="s">
        <v>46</v>
      </c>
      <c r="V7121" t="s">
        <v>9</v>
      </c>
    </row>
    <row r="7122" spans="1:22">
      <c r="A7122" t="s">
        <v>11443</v>
      </c>
      <c r="B7122" s="2">
        <v>45361.862500000003</v>
      </c>
      <c r="C7122" s="2">
        <f t="shared" si="111"/>
        <v>45355</v>
      </c>
      <c r="D7122" t="s">
        <v>2047</v>
      </c>
      <c r="E7122" t="s">
        <v>6018</v>
      </c>
      <c r="F7122" t="s">
        <v>83</v>
      </c>
      <c r="G7122" t="s">
        <v>53</v>
      </c>
      <c r="H7122" t="s">
        <v>52</v>
      </c>
      <c r="I7122">
        <v>3</v>
      </c>
      <c r="J7122">
        <v>1293.96</v>
      </c>
      <c r="K7122">
        <v>910.01</v>
      </c>
      <c r="L7122">
        <v>3881.88</v>
      </c>
      <c r="M7122">
        <v>2730.03</v>
      </c>
      <c r="N7122" t="s">
        <v>11442</v>
      </c>
      <c r="O7122" t="s">
        <v>11441</v>
      </c>
      <c r="P7122" t="s">
        <v>49</v>
      </c>
      <c r="Q7122">
        <v>12.916499999999999</v>
      </c>
      <c r="R7122">
        <v>79.132499999999993</v>
      </c>
      <c r="S7122" t="s">
        <v>111</v>
      </c>
      <c r="T7122" t="s">
        <v>110</v>
      </c>
      <c r="U7122" t="s">
        <v>57</v>
      </c>
      <c r="V7122" t="s">
        <v>45</v>
      </c>
    </row>
    <row r="7123" spans="1:22">
      <c r="A7123" t="s">
        <v>11440</v>
      </c>
      <c r="B7123" s="2">
        <v>45302.779166666667</v>
      </c>
      <c r="C7123" s="2">
        <f t="shared" si="111"/>
        <v>45299</v>
      </c>
      <c r="D7123" t="s">
        <v>2042</v>
      </c>
      <c r="E7123" t="s">
        <v>6014</v>
      </c>
      <c r="F7123" t="s">
        <v>31</v>
      </c>
      <c r="G7123" t="s">
        <v>82</v>
      </c>
      <c r="H7123" t="s">
        <v>52</v>
      </c>
      <c r="I7123">
        <v>1</v>
      </c>
      <c r="J7123">
        <v>921.79</v>
      </c>
      <c r="K7123">
        <v>629.36</v>
      </c>
      <c r="L7123">
        <v>921.79</v>
      </c>
      <c r="M7123">
        <v>629.36</v>
      </c>
      <c r="N7123" t="s">
        <v>11439</v>
      </c>
      <c r="O7123" t="s">
        <v>11438</v>
      </c>
      <c r="P7123" t="s">
        <v>26</v>
      </c>
      <c r="Q7123">
        <v>11.0168</v>
      </c>
      <c r="R7123">
        <v>76.955799999999996</v>
      </c>
      <c r="S7123" t="s">
        <v>146</v>
      </c>
      <c r="T7123" t="s">
        <v>145</v>
      </c>
      <c r="U7123" t="s">
        <v>57</v>
      </c>
      <c r="V7123" t="s">
        <v>9</v>
      </c>
    </row>
    <row r="7124" spans="1:22">
      <c r="A7124" t="s">
        <v>11437</v>
      </c>
      <c r="B7124" s="2">
        <v>45251.536111111112</v>
      </c>
      <c r="C7124" s="2">
        <f t="shared" si="111"/>
        <v>45250</v>
      </c>
      <c r="D7124" t="s">
        <v>2037</v>
      </c>
      <c r="E7124" t="s">
        <v>11436</v>
      </c>
      <c r="F7124" t="s">
        <v>18</v>
      </c>
      <c r="G7124" t="s">
        <v>72</v>
      </c>
      <c r="H7124" t="s">
        <v>52</v>
      </c>
      <c r="I7124">
        <v>2</v>
      </c>
      <c r="J7124">
        <v>1966.24</v>
      </c>
      <c r="K7124">
        <v>1269.68</v>
      </c>
      <c r="L7124">
        <v>3932.48</v>
      </c>
      <c r="M7124">
        <v>2539.36</v>
      </c>
      <c r="N7124" t="s">
        <v>11435</v>
      </c>
      <c r="O7124" t="s">
        <v>11434</v>
      </c>
      <c r="P7124" t="s">
        <v>112</v>
      </c>
      <c r="Q7124">
        <v>13.082700000000001</v>
      </c>
      <c r="R7124">
        <v>80.270700000000005</v>
      </c>
      <c r="S7124" t="s">
        <v>1238</v>
      </c>
      <c r="T7124" t="s">
        <v>1237</v>
      </c>
      <c r="U7124" t="s">
        <v>57</v>
      </c>
      <c r="V7124" t="s">
        <v>9</v>
      </c>
    </row>
    <row r="7125" spans="1:22">
      <c r="A7125" t="s">
        <v>11433</v>
      </c>
      <c r="B7125" s="2">
        <v>45521.494444444441</v>
      </c>
      <c r="C7125" s="2">
        <f t="shared" si="111"/>
        <v>45516</v>
      </c>
      <c r="D7125" t="s">
        <v>2032</v>
      </c>
      <c r="E7125" t="s">
        <v>7850</v>
      </c>
      <c r="F7125" t="s">
        <v>136</v>
      </c>
      <c r="G7125" t="s">
        <v>53</v>
      </c>
      <c r="H7125" t="s">
        <v>71</v>
      </c>
      <c r="I7125">
        <v>1</v>
      </c>
      <c r="J7125">
        <v>2208.66</v>
      </c>
      <c r="K7125">
        <v>1604.01</v>
      </c>
      <c r="L7125">
        <v>2208.66</v>
      </c>
      <c r="M7125">
        <v>1604.01</v>
      </c>
      <c r="N7125" t="s">
        <v>11432</v>
      </c>
      <c r="O7125" t="s">
        <v>11431</v>
      </c>
      <c r="P7125" t="s">
        <v>112</v>
      </c>
      <c r="Q7125">
        <v>13.082700000000001</v>
      </c>
      <c r="R7125">
        <v>80.270700000000005</v>
      </c>
      <c r="S7125" t="s">
        <v>302</v>
      </c>
      <c r="T7125" t="s">
        <v>301</v>
      </c>
      <c r="U7125" t="s">
        <v>77</v>
      </c>
      <c r="V7125" t="s">
        <v>9</v>
      </c>
    </row>
    <row r="7126" spans="1:22">
      <c r="A7126" t="s">
        <v>11430</v>
      </c>
      <c r="B7126" s="2">
        <v>45153.534722222219</v>
      </c>
      <c r="C7126" s="2">
        <f t="shared" si="111"/>
        <v>45152</v>
      </c>
      <c r="D7126" t="s">
        <v>2027</v>
      </c>
      <c r="E7126" t="s">
        <v>11429</v>
      </c>
      <c r="F7126" t="s">
        <v>166</v>
      </c>
      <c r="G7126" t="s">
        <v>72</v>
      </c>
      <c r="H7126" t="s">
        <v>16</v>
      </c>
      <c r="I7126">
        <v>2</v>
      </c>
      <c r="J7126">
        <v>954.1</v>
      </c>
      <c r="K7126">
        <v>747.66</v>
      </c>
      <c r="L7126">
        <v>1908.2</v>
      </c>
      <c r="M7126">
        <v>1495.32</v>
      </c>
      <c r="N7126" t="s">
        <v>11428</v>
      </c>
      <c r="O7126" t="s">
        <v>11427</v>
      </c>
      <c r="P7126" t="s">
        <v>68</v>
      </c>
      <c r="Q7126">
        <v>11.34</v>
      </c>
      <c r="R7126">
        <v>77.717200000000005</v>
      </c>
      <c r="S7126" t="s">
        <v>432</v>
      </c>
      <c r="T7126" t="s">
        <v>431</v>
      </c>
      <c r="U7126" t="s">
        <v>10</v>
      </c>
      <c r="V7126" t="s">
        <v>9</v>
      </c>
    </row>
    <row r="7127" spans="1:22">
      <c r="A7127" t="s">
        <v>11426</v>
      </c>
      <c r="B7127" s="2">
        <v>45506.722916666666</v>
      </c>
      <c r="C7127" s="2">
        <f t="shared" si="111"/>
        <v>45502</v>
      </c>
      <c r="D7127" t="s">
        <v>2022</v>
      </c>
      <c r="E7127" t="s">
        <v>9644</v>
      </c>
      <c r="F7127" t="s">
        <v>73</v>
      </c>
      <c r="G7127" t="s">
        <v>115</v>
      </c>
      <c r="H7127" t="s">
        <v>71</v>
      </c>
      <c r="I7127">
        <v>1</v>
      </c>
      <c r="J7127">
        <v>1265.01</v>
      </c>
      <c r="K7127">
        <v>1055.6400000000001</v>
      </c>
      <c r="L7127">
        <v>1265.01</v>
      </c>
      <c r="M7127">
        <v>1055.6400000000001</v>
      </c>
      <c r="N7127" t="s">
        <v>11425</v>
      </c>
      <c r="O7127" t="s">
        <v>11424</v>
      </c>
      <c r="P7127" t="s">
        <v>13</v>
      </c>
      <c r="Q7127">
        <v>11.664300000000001</v>
      </c>
      <c r="R7127">
        <v>78.146000000000001</v>
      </c>
      <c r="S7127" t="s">
        <v>206</v>
      </c>
      <c r="T7127" t="s">
        <v>205</v>
      </c>
      <c r="U7127" t="s">
        <v>46</v>
      </c>
      <c r="V7127" t="s">
        <v>45</v>
      </c>
    </row>
    <row r="7128" spans="1:22">
      <c r="A7128" t="s">
        <v>11423</v>
      </c>
      <c r="B7128" s="2">
        <v>45240.908333333333</v>
      </c>
      <c r="C7128" s="2">
        <f t="shared" si="111"/>
        <v>45236</v>
      </c>
      <c r="D7128" t="s">
        <v>2017</v>
      </c>
      <c r="E7128" t="s">
        <v>11422</v>
      </c>
      <c r="F7128" t="s">
        <v>18</v>
      </c>
      <c r="G7128" t="s">
        <v>91</v>
      </c>
      <c r="H7128" t="s">
        <v>16</v>
      </c>
      <c r="I7128">
        <v>4</v>
      </c>
      <c r="J7128">
        <v>812.95</v>
      </c>
      <c r="K7128">
        <v>529.16</v>
      </c>
      <c r="L7128">
        <v>3251.8</v>
      </c>
      <c r="M7128">
        <v>2116.64</v>
      </c>
      <c r="N7128" t="s">
        <v>11421</v>
      </c>
      <c r="O7128" t="s">
        <v>11420</v>
      </c>
      <c r="P7128" t="s">
        <v>49</v>
      </c>
      <c r="Q7128">
        <v>12.916499999999999</v>
      </c>
      <c r="R7128">
        <v>79.132499999999993</v>
      </c>
      <c r="S7128" t="s">
        <v>537</v>
      </c>
      <c r="T7128" t="s">
        <v>536</v>
      </c>
      <c r="U7128" t="s">
        <v>77</v>
      </c>
      <c r="V7128" t="s">
        <v>9</v>
      </c>
    </row>
    <row r="7129" spans="1:22">
      <c r="A7129" t="s">
        <v>11419</v>
      </c>
      <c r="B7129" s="2">
        <v>45105.911805555559</v>
      </c>
      <c r="C7129" s="2">
        <f t="shared" si="111"/>
        <v>45103</v>
      </c>
      <c r="D7129" t="s">
        <v>2012</v>
      </c>
      <c r="E7129" t="s">
        <v>2011</v>
      </c>
      <c r="F7129" t="s">
        <v>201</v>
      </c>
      <c r="G7129" t="s">
        <v>115</v>
      </c>
      <c r="H7129" t="s">
        <v>40</v>
      </c>
      <c r="I7129">
        <v>1</v>
      </c>
      <c r="J7129">
        <v>1341.8</v>
      </c>
      <c r="K7129">
        <v>1047.8599999999999</v>
      </c>
      <c r="L7129">
        <v>1341.8</v>
      </c>
      <c r="M7129">
        <v>1047.8599999999999</v>
      </c>
      <c r="N7129" t="s">
        <v>11418</v>
      </c>
      <c r="O7129" t="s">
        <v>11417</v>
      </c>
      <c r="P7129" t="s">
        <v>60</v>
      </c>
      <c r="Q7129">
        <v>8.7139000000000006</v>
      </c>
      <c r="R7129">
        <v>77.756699999999995</v>
      </c>
      <c r="S7129" t="s">
        <v>762</v>
      </c>
      <c r="T7129" t="s">
        <v>761</v>
      </c>
      <c r="U7129" t="s">
        <v>77</v>
      </c>
      <c r="V7129" t="s">
        <v>9</v>
      </c>
    </row>
    <row r="7130" spans="1:22">
      <c r="A7130" t="s">
        <v>11416</v>
      </c>
      <c r="B7130" s="2">
        <v>45072.703472222223</v>
      </c>
      <c r="C7130" s="2">
        <f t="shared" si="111"/>
        <v>45068</v>
      </c>
      <c r="D7130" t="s">
        <v>2007</v>
      </c>
      <c r="E7130" t="s">
        <v>11415</v>
      </c>
      <c r="F7130" t="s">
        <v>18</v>
      </c>
      <c r="G7130" t="s">
        <v>82</v>
      </c>
      <c r="H7130" t="s">
        <v>63</v>
      </c>
      <c r="I7130">
        <v>1</v>
      </c>
      <c r="J7130">
        <v>1927.65</v>
      </c>
      <c r="K7130">
        <v>1502.99</v>
      </c>
      <c r="L7130">
        <v>1927.65</v>
      </c>
      <c r="M7130">
        <v>1502.99</v>
      </c>
      <c r="N7130" t="s">
        <v>11414</v>
      </c>
      <c r="O7130" t="s">
        <v>11413</v>
      </c>
      <c r="P7130" t="s">
        <v>68</v>
      </c>
      <c r="Q7130">
        <v>11.34</v>
      </c>
      <c r="R7130">
        <v>77.717200000000005</v>
      </c>
      <c r="S7130" t="s">
        <v>413</v>
      </c>
      <c r="T7130" t="s">
        <v>412</v>
      </c>
      <c r="U7130" t="s">
        <v>46</v>
      </c>
      <c r="V7130" t="s">
        <v>45</v>
      </c>
    </row>
    <row r="7131" spans="1:22">
      <c r="A7131" t="s">
        <v>11412</v>
      </c>
      <c r="B7131" s="2">
        <v>45019.440972222219</v>
      </c>
      <c r="C7131" s="2">
        <f t="shared" si="111"/>
        <v>45019</v>
      </c>
      <c r="D7131" t="s">
        <v>2002</v>
      </c>
      <c r="E7131" t="s">
        <v>11411</v>
      </c>
      <c r="F7131" t="s">
        <v>18</v>
      </c>
      <c r="G7131" t="s">
        <v>106</v>
      </c>
      <c r="H7131" t="s">
        <v>16</v>
      </c>
      <c r="I7131">
        <v>4</v>
      </c>
      <c r="J7131">
        <v>1401.49</v>
      </c>
      <c r="K7131">
        <v>1054.44</v>
      </c>
      <c r="L7131">
        <v>5605.96</v>
      </c>
      <c r="M7131">
        <v>4217.76</v>
      </c>
      <c r="N7131" t="s">
        <v>11410</v>
      </c>
      <c r="O7131" t="s">
        <v>11409</v>
      </c>
      <c r="P7131" t="s">
        <v>112</v>
      </c>
      <c r="Q7131">
        <v>13.082700000000001</v>
      </c>
      <c r="R7131">
        <v>80.270700000000005</v>
      </c>
      <c r="S7131" t="s">
        <v>486</v>
      </c>
      <c r="T7131" t="s">
        <v>485</v>
      </c>
      <c r="U7131" t="s">
        <v>23</v>
      </c>
      <c r="V7131" t="s">
        <v>9</v>
      </c>
    </row>
    <row r="7132" spans="1:22">
      <c r="A7132" t="s">
        <v>11408</v>
      </c>
      <c r="B7132" s="2">
        <v>45148.758333333331</v>
      </c>
      <c r="C7132" s="2">
        <f t="shared" si="111"/>
        <v>45145</v>
      </c>
      <c r="D7132" t="s">
        <v>1997</v>
      </c>
      <c r="E7132" t="s">
        <v>7826</v>
      </c>
      <c r="F7132" t="s">
        <v>18</v>
      </c>
      <c r="G7132" t="s">
        <v>53</v>
      </c>
      <c r="H7132" t="s">
        <v>71</v>
      </c>
      <c r="I7132">
        <v>2</v>
      </c>
      <c r="J7132">
        <v>2029.82</v>
      </c>
      <c r="K7132">
        <v>1238.46</v>
      </c>
      <c r="L7132">
        <v>4059.64</v>
      </c>
      <c r="M7132">
        <v>2476.92</v>
      </c>
      <c r="N7132" t="s">
        <v>11407</v>
      </c>
      <c r="O7132" t="s">
        <v>11406</v>
      </c>
      <c r="P7132" t="s">
        <v>13</v>
      </c>
      <c r="Q7132">
        <v>11.664300000000001</v>
      </c>
      <c r="R7132">
        <v>78.146000000000001</v>
      </c>
      <c r="S7132" t="s">
        <v>735</v>
      </c>
      <c r="T7132" t="s">
        <v>734</v>
      </c>
      <c r="U7132" t="s">
        <v>46</v>
      </c>
      <c r="V7132" t="s">
        <v>22</v>
      </c>
    </row>
    <row r="7133" spans="1:22">
      <c r="A7133" t="s">
        <v>11405</v>
      </c>
      <c r="B7133" s="2">
        <v>45495.63958333333</v>
      </c>
      <c r="C7133" s="2">
        <f t="shared" si="111"/>
        <v>45495</v>
      </c>
      <c r="D7133" t="s">
        <v>1992</v>
      </c>
      <c r="E7133" t="s">
        <v>11404</v>
      </c>
      <c r="F7133" t="s">
        <v>166</v>
      </c>
      <c r="G7133" t="s">
        <v>91</v>
      </c>
      <c r="H7133" t="s">
        <v>63</v>
      </c>
      <c r="I7133">
        <v>3</v>
      </c>
      <c r="J7133">
        <v>1568.83</v>
      </c>
      <c r="K7133">
        <v>1191.02</v>
      </c>
      <c r="L7133">
        <v>4706.49</v>
      </c>
      <c r="M7133">
        <v>3573.06</v>
      </c>
      <c r="N7133" t="s">
        <v>11403</v>
      </c>
      <c r="O7133" t="s">
        <v>11402</v>
      </c>
      <c r="P7133" t="s">
        <v>13</v>
      </c>
      <c r="Q7133">
        <v>11.664300000000001</v>
      </c>
      <c r="R7133">
        <v>78.146000000000001</v>
      </c>
      <c r="S7133" t="s">
        <v>319</v>
      </c>
      <c r="T7133" t="s">
        <v>318</v>
      </c>
      <c r="U7133" t="s">
        <v>23</v>
      </c>
      <c r="V7133" t="s">
        <v>45</v>
      </c>
    </row>
    <row r="7134" spans="1:22">
      <c r="A7134" t="s">
        <v>11401</v>
      </c>
      <c r="B7134" s="2">
        <v>45353.672222222223</v>
      </c>
      <c r="C7134" s="2">
        <f t="shared" si="111"/>
        <v>45348</v>
      </c>
      <c r="D7134" t="s">
        <v>1987</v>
      </c>
      <c r="E7134" t="s">
        <v>11400</v>
      </c>
      <c r="F7134" t="s">
        <v>18</v>
      </c>
      <c r="G7134" t="s">
        <v>72</v>
      </c>
      <c r="H7134" t="s">
        <v>40</v>
      </c>
      <c r="I7134">
        <v>3</v>
      </c>
      <c r="J7134">
        <v>1707.26</v>
      </c>
      <c r="K7134">
        <v>1202.76</v>
      </c>
      <c r="L7134">
        <v>5121.78</v>
      </c>
      <c r="M7134">
        <v>3608.28</v>
      </c>
      <c r="N7134" t="s">
        <v>11399</v>
      </c>
      <c r="O7134" t="s">
        <v>11398</v>
      </c>
      <c r="P7134" t="s">
        <v>37</v>
      </c>
      <c r="Q7134">
        <v>10.7905</v>
      </c>
      <c r="R7134">
        <v>78.704700000000003</v>
      </c>
      <c r="S7134" t="s">
        <v>226</v>
      </c>
      <c r="T7134" t="s">
        <v>225</v>
      </c>
      <c r="U7134" t="s">
        <v>46</v>
      </c>
      <c r="V7134" t="s">
        <v>9</v>
      </c>
    </row>
    <row r="7135" spans="1:22">
      <c r="A7135" t="s">
        <v>11397</v>
      </c>
      <c r="B7135" s="2">
        <v>45524.512499999997</v>
      </c>
      <c r="C7135" s="2">
        <f t="shared" si="111"/>
        <v>45523</v>
      </c>
      <c r="D7135" t="s">
        <v>1982</v>
      </c>
      <c r="E7135" t="s">
        <v>9614</v>
      </c>
      <c r="F7135" t="s">
        <v>64</v>
      </c>
      <c r="G7135" t="s">
        <v>30</v>
      </c>
      <c r="H7135" t="s">
        <v>16</v>
      </c>
      <c r="I7135">
        <v>3</v>
      </c>
      <c r="J7135">
        <v>2376.75</v>
      </c>
      <c r="K7135">
        <v>1849.19</v>
      </c>
      <c r="L7135">
        <v>7130.25</v>
      </c>
      <c r="M7135">
        <v>5547.57</v>
      </c>
      <c r="N7135" t="s">
        <v>11396</v>
      </c>
      <c r="O7135" t="s">
        <v>11395</v>
      </c>
      <c r="P7135" t="s">
        <v>37</v>
      </c>
      <c r="Q7135">
        <v>10.7905</v>
      </c>
      <c r="R7135">
        <v>78.704700000000003</v>
      </c>
      <c r="S7135" t="s">
        <v>283</v>
      </c>
      <c r="T7135" t="s">
        <v>282</v>
      </c>
      <c r="U7135" t="s">
        <v>57</v>
      </c>
      <c r="V7135" t="s">
        <v>9</v>
      </c>
    </row>
    <row r="7136" spans="1:22">
      <c r="A7136" t="s">
        <v>11394</v>
      </c>
      <c r="B7136" s="2">
        <v>45483.852083333331</v>
      </c>
      <c r="C7136" s="2">
        <f t="shared" si="111"/>
        <v>45481</v>
      </c>
      <c r="D7136" t="s">
        <v>1977</v>
      </c>
      <c r="E7136" t="s">
        <v>11393</v>
      </c>
      <c r="F7136" t="s">
        <v>201</v>
      </c>
      <c r="G7136" t="s">
        <v>106</v>
      </c>
      <c r="H7136" t="s">
        <v>52</v>
      </c>
      <c r="I7136">
        <v>2</v>
      </c>
      <c r="J7136">
        <v>488.1</v>
      </c>
      <c r="K7136">
        <v>387.24</v>
      </c>
      <c r="L7136">
        <v>976.2</v>
      </c>
      <c r="M7136">
        <v>774.48</v>
      </c>
      <c r="N7136" t="s">
        <v>11392</v>
      </c>
      <c r="O7136" t="s">
        <v>11391</v>
      </c>
      <c r="P7136" t="s">
        <v>13</v>
      </c>
      <c r="Q7136">
        <v>11.664300000000001</v>
      </c>
      <c r="R7136">
        <v>78.146000000000001</v>
      </c>
      <c r="S7136" t="s">
        <v>454</v>
      </c>
      <c r="T7136" t="s">
        <v>453</v>
      </c>
      <c r="U7136" t="s">
        <v>57</v>
      </c>
      <c r="V7136" t="s">
        <v>9</v>
      </c>
    </row>
    <row r="7137" spans="1:22">
      <c r="A7137" t="s">
        <v>11390</v>
      </c>
      <c r="B7137" s="2">
        <v>45025.713888888888</v>
      </c>
      <c r="C7137" s="2">
        <f t="shared" si="111"/>
        <v>45019</v>
      </c>
      <c r="D7137" t="s">
        <v>1972</v>
      </c>
      <c r="E7137" t="s">
        <v>11389</v>
      </c>
      <c r="F7137" t="s">
        <v>201</v>
      </c>
      <c r="G7137" t="s">
        <v>106</v>
      </c>
      <c r="H7137" t="s">
        <v>16</v>
      </c>
      <c r="I7137">
        <v>2</v>
      </c>
      <c r="J7137">
        <v>1949.81</v>
      </c>
      <c r="K7137">
        <v>1549.62</v>
      </c>
      <c r="L7137">
        <v>3899.62</v>
      </c>
      <c r="M7137">
        <v>3099.24</v>
      </c>
      <c r="N7137" t="s">
        <v>11388</v>
      </c>
      <c r="O7137" t="s">
        <v>11387</v>
      </c>
      <c r="P7137" t="s">
        <v>68</v>
      </c>
      <c r="Q7137">
        <v>11.34</v>
      </c>
      <c r="R7137">
        <v>77.717200000000005</v>
      </c>
      <c r="S7137" t="s">
        <v>906</v>
      </c>
      <c r="T7137" t="s">
        <v>905</v>
      </c>
      <c r="U7137" t="s">
        <v>10</v>
      </c>
      <c r="V7137" t="s">
        <v>45</v>
      </c>
    </row>
    <row r="7138" spans="1:22">
      <c r="A7138" t="s">
        <v>11386</v>
      </c>
      <c r="B7138" s="2">
        <v>45471.771527777775</v>
      </c>
      <c r="C7138" s="2">
        <f t="shared" si="111"/>
        <v>45467</v>
      </c>
      <c r="D7138" t="s">
        <v>1967</v>
      </c>
      <c r="E7138" t="s">
        <v>11385</v>
      </c>
      <c r="F7138" t="s">
        <v>64</v>
      </c>
      <c r="G7138" t="s">
        <v>115</v>
      </c>
      <c r="H7138" t="s">
        <v>71</v>
      </c>
      <c r="I7138">
        <v>1</v>
      </c>
      <c r="J7138">
        <v>2174.52</v>
      </c>
      <c r="K7138">
        <v>1426.88</v>
      </c>
      <c r="L7138">
        <v>2174.52</v>
      </c>
      <c r="M7138">
        <v>1426.88</v>
      </c>
      <c r="N7138" t="s">
        <v>11384</v>
      </c>
      <c r="O7138" t="s">
        <v>11383</v>
      </c>
      <c r="P7138" t="s">
        <v>49</v>
      </c>
      <c r="Q7138">
        <v>12.916499999999999</v>
      </c>
      <c r="R7138">
        <v>79.132499999999993</v>
      </c>
      <c r="S7138" t="s">
        <v>396</v>
      </c>
      <c r="T7138" t="s">
        <v>395</v>
      </c>
      <c r="U7138" t="s">
        <v>57</v>
      </c>
      <c r="V7138" t="s">
        <v>9</v>
      </c>
    </row>
    <row r="7139" spans="1:22">
      <c r="A7139" t="s">
        <v>11382</v>
      </c>
      <c r="B7139" s="2">
        <v>45152.636805555558</v>
      </c>
      <c r="C7139" s="2">
        <f t="shared" si="111"/>
        <v>45152</v>
      </c>
      <c r="D7139" t="s">
        <v>1962</v>
      </c>
      <c r="E7139" t="s">
        <v>11381</v>
      </c>
      <c r="F7139" t="s">
        <v>166</v>
      </c>
      <c r="G7139" t="s">
        <v>17</v>
      </c>
      <c r="H7139" t="s">
        <v>63</v>
      </c>
      <c r="I7139">
        <v>1</v>
      </c>
      <c r="J7139">
        <v>570.21</v>
      </c>
      <c r="K7139">
        <v>478.1</v>
      </c>
      <c r="L7139">
        <v>570.21</v>
      </c>
      <c r="M7139">
        <v>478.1</v>
      </c>
      <c r="N7139" t="s">
        <v>11380</v>
      </c>
      <c r="O7139" t="s">
        <v>11379</v>
      </c>
      <c r="P7139" t="s">
        <v>49</v>
      </c>
      <c r="Q7139">
        <v>12.916499999999999</v>
      </c>
      <c r="R7139">
        <v>79.132499999999993</v>
      </c>
      <c r="S7139" t="s">
        <v>96</v>
      </c>
      <c r="T7139" t="s">
        <v>95</v>
      </c>
      <c r="U7139" t="s">
        <v>10</v>
      </c>
      <c r="V7139" t="s">
        <v>9</v>
      </c>
    </row>
    <row r="7140" spans="1:22">
      <c r="A7140" t="s">
        <v>11378</v>
      </c>
      <c r="B7140" s="2">
        <v>45409.848611111112</v>
      </c>
      <c r="C7140" s="2">
        <f t="shared" si="111"/>
        <v>45404</v>
      </c>
      <c r="D7140" t="s">
        <v>1957</v>
      </c>
      <c r="E7140" t="s">
        <v>11377</v>
      </c>
      <c r="F7140" t="s">
        <v>31</v>
      </c>
      <c r="G7140" t="s">
        <v>106</v>
      </c>
      <c r="H7140" t="s">
        <v>71</v>
      </c>
      <c r="I7140">
        <v>2</v>
      </c>
      <c r="J7140">
        <v>1509.26</v>
      </c>
      <c r="K7140">
        <v>1058.8699999999999</v>
      </c>
      <c r="L7140">
        <v>3018.52</v>
      </c>
      <c r="M7140">
        <v>2117.7399999999998</v>
      </c>
      <c r="N7140" t="s">
        <v>11376</v>
      </c>
      <c r="O7140" t="s">
        <v>11375</v>
      </c>
      <c r="P7140" t="s">
        <v>49</v>
      </c>
      <c r="Q7140">
        <v>12.916499999999999</v>
      </c>
      <c r="R7140">
        <v>79.132499999999993</v>
      </c>
      <c r="S7140" t="s">
        <v>276</v>
      </c>
      <c r="T7140" t="s">
        <v>275</v>
      </c>
      <c r="U7140" t="s">
        <v>77</v>
      </c>
      <c r="V7140" t="s">
        <v>45</v>
      </c>
    </row>
    <row r="7141" spans="1:22">
      <c r="A7141" t="s">
        <v>11374</v>
      </c>
      <c r="B7141" s="2">
        <v>44934.51666666667</v>
      </c>
      <c r="C7141" s="2">
        <f t="shared" si="111"/>
        <v>44928</v>
      </c>
      <c r="D7141" t="s">
        <v>1952</v>
      </c>
      <c r="E7141" t="s">
        <v>1951</v>
      </c>
      <c r="F7141" t="s">
        <v>166</v>
      </c>
      <c r="G7141" t="s">
        <v>53</v>
      </c>
      <c r="H7141" t="s">
        <v>29</v>
      </c>
      <c r="I7141">
        <v>4</v>
      </c>
      <c r="J7141">
        <v>1145.42</v>
      </c>
      <c r="K7141">
        <v>753.47</v>
      </c>
      <c r="L7141">
        <v>4581.68</v>
      </c>
      <c r="M7141">
        <v>3013.88</v>
      </c>
      <c r="N7141" t="s">
        <v>11373</v>
      </c>
      <c r="O7141" t="s">
        <v>11372</v>
      </c>
      <c r="P7141" t="s">
        <v>26</v>
      </c>
      <c r="Q7141">
        <v>11.0168</v>
      </c>
      <c r="R7141">
        <v>76.955799999999996</v>
      </c>
      <c r="S7141" t="s">
        <v>243</v>
      </c>
      <c r="T7141" t="s">
        <v>242</v>
      </c>
      <c r="U7141" t="s">
        <v>46</v>
      </c>
      <c r="V7141" t="s">
        <v>9</v>
      </c>
    </row>
    <row r="7142" spans="1:22">
      <c r="A7142" t="s">
        <v>11371</v>
      </c>
      <c r="B7142" s="2">
        <v>45486.422222222223</v>
      </c>
      <c r="C7142" s="2">
        <f t="shared" si="111"/>
        <v>45481</v>
      </c>
      <c r="D7142" t="s">
        <v>1947</v>
      </c>
      <c r="E7142" t="s">
        <v>11370</v>
      </c>
      <c r="F7142" t="s">
        <v>201</v>
      </c>
      <c r="G7142" t="s">
        <v>82</v>
      </c>
      <c r="H7142" t="s">
        <v>71</v>
      </c>
      <c r="I7142">
        <v>2</v>
      </c>
      <c r="J7142">
        <v>1599.42</v>
      </c>
      <c r="K7142">
        <v>1432.51</v>
      </c>
      <c r="L7142">
        <v>3198.84</v>
      </c>
      <c r="M7142">
        <v>2865.02</v>
      </c>
      <c r="N7142" t="s">
        <v>11369</v>
      </c>
      <c r="O7142" t="s">
        <v>11368</v>
      </c>
      <c r="P7142" t="s">
        <v>112</v>
      </c>
      <c r="Q7142">
        <v>13.082700000000001</v>
      </c>
      <c r="R7142">
        <v>80.270700000000005</v>
      </c>
      <c r="S7142" t="s">
        <v>352</v>
      </c>
      <c r="T7142" t="s">
        <v>351</v>
      </c>
      <c r="U7142" t="s">
        <v>46</v>
      </c>
      <c r="V7142" t="s">
        <v>22</v>
      </c>
    </row>
    <row r="7143" spans="1:22">
      <c r="A7143" t="s">
        <v>11367</v>
      </c>
      <c r="B7143" s="2">
        <v>45096.546527777777</v>
      </c>
      <c r="C7143" s="2">
        <f t="shared" si="111"/>
        <v>45096</v>
      </c>
      <c r="D7143" t="s">
        <v>1942</v>
      </c>
      <c r="E7143" t="s">
        <v>11366</v>
      </c>
      <c r="F7143" t="s">
        <v>73</v>
      </c>
      <c r="G7143" t="s">
        <v>82</v>
      </c>
      <c r="H7143" t="s">
        <v>16</v>
      </c>
      <c r="I7143">
        <v>1</v>
      </c>
      <c r="J7143">
        <v>1909.87</v>
      </c>
      <c r="K7143">
        <v>1364.77</v>
      </c>
      <c r="L7143">
        <v>1909.87</v>
      </c>
      <c r="M7143">
        <v>1364.77</v>
      </c>
      <c r="N7143" t="s">
        <v>11365</v>
      </c>
      <c r="O7143" t="s">
        <v>11364</v>
      </c>
      <c r="P7143" t="s">
        <v>112</v>
      </c>
      <c r="Q7143">
        <v>13.082700000000001</v>
      </c>
      <c r="R7143">
        <v>80.270700000000005</v>
      </c>
      <c r="S7143" t="s">
        <v>88</v>
      </c>
      <c r="T7143" t="s">
        <v>87</v>
      </c>
      <c r="U7143" t="s">
        <v>10</v>
      </c>
      <c r="V7143" t="s">
        <v>45</v>
      </c>
    </row>
    <row r="7144" spans="1:22">
      <c r="A7144" t="s">
        <v>11363</v>
      </c>
      <c r="B7144" s="2">
        <v>45227.745833333334</v>
      </c>
      <c r="C7144" s="2">
        <f t="shared" si="111"/>
        <v>45222</v>
      </c>
      <c r="D7144" t="s">
        <v>1937</v>
      </c>
      <c r="E7144" t="s">
        <v>11362</v>
      </c>
      <c r="F7144" t="s">
        <v>166</v>
      </c>
      <c r="G7144" t="s">
        <v>41</v>
      </c>
      <c r="H7144" t="s">
        <v>16</v>
      </c>
      <c r="I7144">
        <v>1</v>
      </c>
      <c r="J7144">
        <v>1910.6</v>
      </c>
      <c r="K7144">
        <v>1369.47</v>
      </c>
      <c r="L7144">
        <v>1910.6</v>
      </c>
      <c r="M7144">
        <v>1369.47</v>
      </c>
      <c r="N7144" t="s">
        <v>11361</v>
      </c>
      <c r="O7144" t="s">
        <v>11360</v>
      </c>
      <c r="P7144" t="s">
        <v>68</v>
      </c>
      <c r="Q7144">
        <v>11.34</v>
      </c>
      <c r="R7144">
        <v>77.717200000000005</v>
      </c>
      <c r="S7144" t="s">
        <v>413</v>
      </c>
      <c r="T7144" t="s">
        <v>412</v>
      </c>
      <c r="U7144" t="s">
        <v>77</v>
      </c>
      <c r="V7144" t="s">
        <v>9</v>
      </c>
    </row>
    <row r="7145" spans="1:22">
      <c r="A7145" t="s">
        <v>11359</v>
      </c>
      <c r="B7145" s="2">
        <v>45489.870833333334</v>
      </c>
      <c r="C7145" s="2">
        <f t="shared" si="111"/>
        <v>45488</v>
      </c>
      <c r="D7145" t="s">
        <v>1932</v>
      </c>
      <c r="E7145" t="s">
        <v>11358</v>
      </c>
      <c r="F7145" t="s">
        <v>83</v>
      </c>
      <c r="G7145" t="s">
        <v>82</v>
      </c>
      <c r="H7145" t="s">
        <v>63</v>
      </c>
      <c r="I7145">
        <v>1</v>
      </c>
      <c r="J7145">
        <v>2119.4299999999998</v>
      </c>
      <c r="K7145">
        <v>1623.44</v>
      </c>
      <c r="L7145">
        <v>2119.4299999999998</v>
      </c>
      <c r="M7145">
        <v>1623.44</v>
      </c>
      <c r="N7145" t="s">
        <v>11357</v>
      </c>
      <c r="O7145" t="s">
        <v>11356</v>
      </c>
      <c r="P7145" t="s">
        <v>37</v>
      </c>
      <c r="Q7145">
        <v>10.7905</v>
      </c>
      <c r="R7145">
        <v>78.704700000000003</v>
      </c>
      <c r="S7145" t="s">
        <v>735</v>
      </c>
      <c r="T7145" t="s">
        <v>734</v>
      </c>
      <c r="U7145" t="s">
        <v>10</v>
      </c>
      <c r="V7145" t="s">
        <v>9</v>
      </c>
    </row>
    <row r="7146" spans="1:22">
      <c r="A7146" t="s">
        <v>11355</v>
      </c>
      <c r="B7146" s="2">
        <v>45177.809027777781</v>
      </c>
      <c r="C7146" s="2">
        <f t="shared" si="111"/>
        <v>45173</v>
      </c>
      <c r="D7146" t="s">
        <v>1927</v>
      </c>
      <c r="E7146" t="s">
        <v>11354</v>
      </c>
      <c r="F7146" t="s">
        <v>73</v>
      </c>
      <c r="G7146" t="s">
        <v>72</v>
      </c>
      <c r="H7146" t="s">
        <v>16</v>
      </c>
      <c r="I7146">
        <v>1</v>
      </c>
      <c r="J7146">
        <v>1320.01</v>
      </c>
      <c r="K7146">
        <v>800.71</v>
      </c>
      <c r="L7146">
        <v>1320.01</v>
      </c>
      <c r="M7146">
        <v>800.71</v>
      </c>
      <c r="N7146" t="s">
        <v>11353</v>
      </c>
      <c r="O7146" t="s">
        <v>11352</v>
      </c>
      <c r="P7146" t="s">
        <v>13</v>
      </c>
      <c r="Q7146">
        <v>11.664300000000001</v>
      </c>
      <c r="R7146">
        <v>78.146000000000001</v>
      </c>
      <c r="S7146" t="s">
        <v>413</v>
      </c>
      <c r="T7146" t="s">
        <v>412</v>
      </c>
      <c r="U7146" t="s">
        <v>23</v>
      </c>
      <c r="V7146" t="s">
        <v>45</v>
      </c>
    </row>
    <row r="7147" spans="1:22">
      <c r="A7147" t="s">
        <v>11351</v>
      </c>
      <c r="B7147" s="2">
        <v>45516.542361111111</v>
      </c>
      <c r="C7147" s="2">
        <f t="shared" si="111"/>
        <v>45516</v>
      </c>
      <c r="D7147" t="s">
        <v>1922</v>
      </c>
      <c r="E7147" t="s">
        <v>4021</v>
      </c>
      <c r="F7147" t="s">
        <v>136</v>
      </c>
      <c r="G7147" t="s">
        <v>82</v>
      </c>
      <c r="H7147" t="s">
        <v>40</v>
      </c>
      <c r="I7147">
        <v>2</v>
      </c>
      <c r="J7147">
        <v>2479.92</v>
      </c>
      <c r="K7147">
        <v>1669.5</v>
      </c>
      <c r="L7147">
        <v>4959.84</v>
      </c>
      <c r="M7147">
        <v>3339</v>
      </c>
      <c r="N7147" t="s">
        <v>11350</v>
      </c>
      <c r="O7147" t="s">
        <v>11349</v>
      </c>
      <c r="P7147" t="s">
        <v>121</v>
      </c>
      <c r="Q7147">
        <v>9.9252000000000002</v>
      </c>
      <c r="R7147">
        <v>78.119799999999998</v>
      </c>
      <c r="S7147" t="s">
        <v>257</v>
      </c>
      <c r="T7147" t="s">
        <v>256</v>
      </c>
      <c r="U7147" t="s">
        <v>77</v>
      </c>
      <c r="V7147" t="s">
        <v>9</v>
      </c>
    </row>
    <row r="7148" spans="1:22">
      <c r="A7148" t="s">
        <v>11348</v>
      </c>
      <c r="B7148" s="2">
        <v>45494.867361111108</v>
      </c>
      <c r="C7148" s="2">
        <f t="shared" si="111"/>
        <v>45488</v>
      </c>
      <c r="D7148" t="s">
        <v>1917</v>
      </c>
      <c r="E7148" t="s">
        <v>11347</v>
      </c>
      <c r="F7148" t="s">
        <v>18</v>
      </c>
      <c r="G7148" t="s">
        <v>106</v>
      </c>
      <c r="H7148" t="s">
        <v>63</v>
      </c>
      <c r="I7148">
        <v>1</v>
      </c>
      <c r="J7148">
        <v>2164.46</v>
      </c>
      <c r="K7148">
        <v>1729.69</v>
      </c>
      <c r="L7148">
        <v>2164.46</v>
      </c>
      <c r="M7148">
        <v>1729.69</v>
      </c>
      <c r="N7148" t="s">
        <v>11346</v>
      </c>
      <c r="O7148" t="s">
        <v>11345</v>
      </c>
      <c r="P7148" t="s">
        <v>49</v>
      </c>
      <c r="Q7148">
        <v>12.916499999999999</v>
      </c>
      <c r="R7148">
        <v>79.132499999999993</v>
      </c>
      <c r="S7148" t="s">
        <v>193</v>
      </c>
      <c r="T7148" t="s">
        <v>192</v>
      </c>
      <c r="U7148" t="s">
        <v>23</v>
      </c>
      <c r="V7148" t="s">
        <v>45</v>
      </c>
    </row>
    <row r="7149" spans="1:22">
      <c r="A7149" t="s">
        <v>11344</v>
      </c>
      <c r="B7149" s="2">
        <v>45369.811805555553</v>
      </c>
      <c r="C7149" s="2">
        <f t="shared" si="111"/>
        <v>45369</v>
      </c>
      <c r="D7149" t="s">
        <v>1912</v>
      </c>
      <c r="E7149" t="s">
        <v>1911</v>
      </c>
      <c r="F7149" t="s">
        <v>166</v>
      </c>
      <c r="G7149" t="s">
        <v>72</v>
      </c>
      <c r="H7149" t="s">
        <v>52</v>
      </c>
      <c r="I7149">
        <v>3</v>
      </c>
      <c r="J7149">
        <v>1304.08</v>
      </c>
      <c r="K7149">
        <v>1017.22</v>
      </c>
      <c r="L7149">
        <v>3912.24</v>
      </c>
      <c r="M7149">
        <v>3051.66</v>
      </c>
      <c r="N7149" t="s">
        <v>11343</v>
      </c>
      <c r="O7149" t="s">
        <v>11342</v>
      </c>
      <c r="P7149" t="s">
        <v>26</v>
      </c>
      <c r="Q7149">
        <v>11.0168</v>
      </c>
      <c r="R7149">
        <v>76.955799999999996</v>
      </c>
      <c r="S7149" t="s">
        <v>206</v>
      </c>
      <c r="T7149" t="s">
        <v>205</v>
      </c>
      <c r="U7149" t="s">
        <v>46</v>
      </c>
      <c r="V7149" t="s">
        <v>9</v>
      </c>
    </row>
    <row r="7150" spans="1:22">
      <c r="A7150" t="s">
        <v>11341</v>
      </c>
      <c r="B7150" s="2">
        <v>45350.417361111111</v>
      </c>
      <c r="C7150" s="2">
        <f t="shared" si="111"/>
        <v>45348</v>
      </c>
      <c r="D7150" t="s">
        <v>1907</v>
      </c>
      <c r="E7150" t="s">
        <v>1906</v>
      </c>
      <c r="F7150" t="s">
        <v>83</v>
      </c>
      <c r="G7150" t="s">
        <v>53</v>
      </c>
      <c r="H7150" t="s">
        <v>16</v>
      </c>
      <c r="I7150">
        <v>2</v>
      </c>
      <c r="J7150">
        <v>824.46</v>
      </c>
      <c r="K7150">
        <v>588.74</v>
      </c>
      <c r="L7150">
        <v>1648.92</v>
      </c>
      <c r="M7150">
        <v>1177.48</v>
      </c>
      <c r="N7150" t="s">
        <v>11340</v>
      </c>
      <c r="O7150" t="s">
        <v>11339</v>
      </c>
      <c r="P7150" t="s">
        <v>26</v>
      </c>
      <c r="Q7150">
        <v>11.0168</v>
      </c>
      <c r="R7150">
        <v>76.955799999999996</v>
      </c>
      <c r="S7150" t="s">
        <v>735</v>
      </c>
      <c r="T7150" t="s">
        <v>734</v>
      </c>
      <c r="U7150" t="s">
        <v>46</v>
      </c>
      <c r="V7150" t="s">
        <v>22</v>
      </c>
    </row>
    <row r="7151" spans="1:22">
      <c r="A7151" t="s">
        <v>11338</v>
      </c>
      <c r="B7151" s="2">
        <v>45370.529861111114</v>
      </c>
      <c r="C7151" s="2">
        <f t="shared" si="111"/>
        <v>45369</v>
      </c>
      <c r="D7151" t="s">
        <v>1902</v>
      </c>
      <c r="E7151" t="s">
        <v>5907</v>
      </c>
      <c r="F7151" t="s">
        <v>166</v>
      </c>
      <c r="G7151" t="s">
        <v>17</v>
      </c>
      <c r="H7151" t="s">
        <v>40</v>
      </c>
      <c r="I7151">
        <v>1</v>
      </c>
      <c r="J7151">
        <v>1496.55</v>
      </c>
      <c r="K7151">
        <v>1278.74</v>
      </c>
      <c r="L7151">
        <v>1496.55</v>
      </c>
      <c r="M7151">
        <v>1278.74</v>
      </c>
      <c r="N7151" t="s">
        <v>11337</v>
      </c>
      <c r="O7151" t="s">
        <v>11336</v>
      </c>
      <c r="P7151" t="s">
        <v>68</v>
      </c>
      <c r="Q7151">
        <v>11.34</v>
      </c>
      <c r="R7151">
        <v>77.717200000000005</v>
      </c>
      <c r="S7151" t="s">
        <v>340</v>
      </c>
      <c r="T7151" t="s">
        <v>339</v>
      </c>
      <c r="U7151" t="s">
        <v>10</v>
      </c>
      <c r="V7151" t="s">
        <v>22</v>
      </c>
    </row>
    <row r="7152" spans="1:22">
      <c r="A7152" t="s">
        <v>11335</v>
      </c>
      <c r="B7152" s="2">
        <v>45114.510416666664</v>
      </c>
      <c r="C7152" s="2">
        <f t="shared" si="111"/>
        <v>45110</v>
      </c>
      <c r="D7152" t="s">
        <v>1897</v>
      </c>
      <c r="E7152" t="s">
        <v>11334</v>
      </c>
      <c r="F7152" t="s">
        <v>73</v>
      </c>
      <c r="G7152" t="s">
        <v>72</v>
      </c>
      <c r="H7152" t="s">
        <v>29</v>
      </c>
      <c r="I7152">
        <v>2</v>
      </c>
      <c r="J7152">
        <v>2271.44</v>
      </c>
      <c r="K7152">
        <v>2043.74</v>
      </c>
      <c r="L7152">
        <v>4542.88</v>
      </c>
      <c r="M7152">
        <v>4087.48</v>
      </c>
      <c r="N7152" t="s">
        <v>11333</v>
      </c>
      <c r="O7152" t="s">
        <v>11332</v>
      </c>
      <c r="P7152" t="s">
        <v>13</v>
      </c>
      <c r="Q7152">
        <v>11.664300000000001</v>
      </c>
      <c r="R7152">
        <v>78.146000000000001</v>
      </c>
      <c r="S7152" t="s">
        <v>257</v>
      </c>
      <c r="T7152" t="s">
        <v>256</v>
      </c>
      <c r="U7152" t="s">
        <v>23</v>
      </c>
      <c r="V7152" t="s">
        <v>212</v>
      </c>
    </row>
    <row r="7153" spans="1:22">
      <c r="A7153" t="s">
        <v>11331</v>
      </c>
      <c r="B7153" s="2">
        <v>45457.597916666666</v>
      </c>
      <c r="C7153" s="2">
        <f t="shared" si="111"/>
        <v>45453</v>
      </c>
      <c r="D7153" t="s">
        <v>1892</v>
      </c>
      <c r="E7153" t="s">
        <v>9549</v>
      </c>
      <c r="F7153" t="s">
        <v>83</v>
      </c>
      <c r="G7153" t="s">
        <v>41</v>
      </c>
      <c r="H7153" t="s">
        <v>29</v>
      </c>
      <c r="I7153">
        <v>1</v>
      </c>
      <c r="J7153">
        <v>614.99</v>
      </c>
      <c r="K7153">
        <v>540.26</v>
      </c>
      <c r="L7153">
        <v>614.99</v>
      </c>
      <c r="M7153">
        <v>540.26</v>
      </c>
      <c r="N7153" t="s">
        <v>11330</v>
      </c>
      <c r="O7153" t="s">
        <v>11329</v>
      </c>
      <c r="P7153" t="s">
        <v>13</v>
      </c>
      <c r="Q7153">
        <v>11.664300000000001</v>
      </c>
      <c r="R7153">
        <v>78.146000000000001</v>
      </c>
      <c r="S7153" t="s">
        <v>103</v>
      </c>
      <c r="T7153" t="s">
        <v>102</v>
      </c>
      <c r="U7153" t="s">
        <v>23</v>
      </c>
      <c r="V7153" t="s">
        <v>9</v>
      </c>
    </row>
    <row r="7154" spans="1:22">
      <c r="A7154" t="s">
        <v>11328</v>
      </c>
      <c r="B7154" s="2">
        <v>45024.809027777781</v>
      </c>
      <c r="C7154" s="2">
        <f t="shared" si="111"/>
        <v>45019</v>
      </c>
      <c r="D7154" t="s">
        <v>1887</v>
      </c>
      <c r="E7154" t="s">
        <v>5895</v>
      </c>
      <c r="F7154" t="s">
        <v>136</v>
      </c>
      <c r="G7154" t="s">
        <v>53</v>
      </c>
      <c r="H7154" t="s">
        <v>63</v>
      </c>
      <c r="I7154">
        <v>1</v>
      </c>
      <c r="J7154">
        <v>2449.8000000000002</v>
      </c>
      <c r="K7154">
        <v>2120.44</v>
      </c>
      <c r="L7154">
        <v>2449.8000000000002</v>
      </c>
      <c r="M7154">
        <v>2120.44</v>
      </c>
      <c r="N7154" t="s">
        <v>11327</v>
      </c>
      <c r="O7154" t="s">
        <v>11326</v>
      </c>
      <c r="P7154" t="s">
        <v>13</v>
      </c>
      <c r="Q7154">
        <v>11.664300000000001</v>
      </c>
      <c r="R7154">
        <v>78.146000000000001</v>
      </c>
      <c r="S7154" t="s">
        <v>88</v>
      </c>
      <c r="T7154" t="s">
        <v>87</v>
      </c>
      <c r="U7154" t="s">
        <v>77</v>
      </c>
      <c r="V7154" t="s">
        <v>45</v>
      </c>
    </row>
    <row r="7155" spans="1:22">
      <c r="A7155" t="s">
        <v>11325</v>
      </c>
      <c r="B7155" s="2">
        <v>45190.845138888886</v>
      </c>
      <c r="C7155" s="2">
        <f t="shared" si="111"/>
        <v>45187</v>
      </c>
      <c r="D7155" t="s">
        <v>1882</v>
      </c>
      <c r="E7155" t="s">
        <v>5891</v>
      </c>
      <c r="F7155" t="s">
        <v>201</v>
      </c>
      <c r="G7155" t="s">
        <v>115</v>
      </c>
      <c r="H7155" t="s">
        <v>52</v>
      </c>
      <c r="I7155">
        <v>2</v>
      </c>
      <c r="J7155">
        <v>443.67</v>
      </c>
      <c r="K7155">
        <v>395.65</v>
      </c>
      <c r="L7155">
        <v>887.34</v>
      </c>
      <c r="M7155">
        <v>791.3</v>
      </c>
      <c r="N7155" t="s">
        <v>11324</v>
      </c>
      <c r="O7155" t="s">
        <v>11323</v>
      </c>
      <c r="P7155" t="s">
        <v>68</v>
      </c>
      <c r="Q7155">
        <v>11.34</v>
      </c>
      <c r="R7155">
        <v>77.717200000000005</v>
      </c>
      <c r="S7155" t="s">
        <v>193</v>
      </c>
      <c r="T7155" t="s">
        <v>192</v>
      </c>
      <c r="U7155" t="s">
        <v>77</v>
      </c>
      <c r="V7155" t="s">
        <v>22</v>
      </c>
    </row>
    <row r="7156" spans="1:22">
      <c r="A7156" t="s">
        <v>11322</v>
      </c>
      <c r="B7156" s="2">
        <v>44930.743750000001</v>
      </c>
      <c r="C7156" s="2">
        <f t="shared" si="111"/>
        <v>44928</v>
      </c>
      <c r="D7156" t="s">
        <v>1877</v>
      </c>
      <c r="E7156" t="s">
        <v>7739</v>
      </c>
      <c r="F7156" t="s">
        <v>166</v>
      </c>
      <c r="G7156" t="s">
        <v>115</v>
      </c>
      <c r="H7156" t="s">
        <v>52</v>
      </c>
      <c r="I7156">
        <v>4</v>
      </c>
      <c r="J7156">
        <v>1533.53</v>
      </c>
      <c r="K7156">
        <v>1020.64</v>
      </c>
      <c r="L7156">
        <v>6134.12</v>
      </c>
      <c r="M7156">
        <v>4082.56</v>
      </c>
      <c r="N7156" t="s">
        <v>11321</v>
      </c>
      <c r="O7156" t="s">
        <v>11320</v>
      </c>
      <c r="P7156" t="s">
        <v>49</v>
      </c>
      <c r="Q7156">
        <v>12.916499999999999</v>
      </c>
      <c r="R7156">
        <v>79.132499999999993</v>
      </c>
      <c r="S7156" t="s">
        <v>146</v>
      </c>
      <c r="T7156" t="s">
        <v>145</v>
      </c>
      <c r="U7156" t="s">
        <v>77</v>
      </c>
      <c r="V7156" t="s">
        <v>9</v>
      </c>
    </row>
    <row r="7157" spans="1:22">
      <c r="A7157" t="s">
        <v>11319</v>
      </c>
      <c r="B7157" s="2">
        <v>44968.856944444444</v>
      </c>
      <c r="C7157" s="2">
        <f t="shared" si="111"/>
        <v>44963</v>
      </c>
      <c r="D7157" t="s">
        <v>1872</v>
      </c>
      <c r="E7157" t="s">
        <v>11318</v>
      </c>
      <c r="F7157" t="s">
        <v>73</v>
      </c>
      <c r="G7157" t="s">
        <v>91</v>
      </c>
      <c r="H7157" t="s">
        <v>71</v>
      </c>
      <c r="I7157">
        <v>2</v>
      </c>
      <c r="J7157">
        <v>995.74</v>
      </c>
      <c r="K7157">
        <v>691.06</v>
      </c>
      <c r="L7157">
        <v>1991.48</v>
      </c>
      <c r="M7157">
        <v>1382.12</v>
      </c>
      <c r="N7157" t="s">
        <v>11317</v>
      </c>
      <c r="O7157" t="s">
        <v>11316</v>
      </c>
      <c r="P7157" t="s">
        <v>121</v>
      </c>
      <c r="Q7157">
        <v>9.9252000000000002</v>
      </c>
      <c r="R7157">
        <v>78.119799999999998</v>
      </c>
      <c r="S7157" t="s">
        <v>537</v>
      </c>
      <c r="T7157" t="s">
        <v>536</v>
      </c>
      <c r="U7157" t="s">
        <v>77</v>
      </c>
      <c r="V7157" t="s">
        <v>9</v>
      </c>
    </row>
    <row r="7158" spans="1:22">
      <c r="A7158" t="s">
        <v>11315</v>
      </c>
      <c r="B7158" s="2">
        <v>45002.42083333333</v>
      </c>
      <c r="C7158" s="2">
        <f t="shared" si="111"/>
        <v>44998</v>
      </c>
      <c r="D7158" t="s">
        <v>1867</v>
      </c>
      <c r="E7158" t="s">
        <v>11314</v>
      </c>
      <c r="F7158" t="s">
        <v>83</v>
      </c>
      <c r="G7158" t="s">
        <v>30</v>
      </c>
      <c r="H7158" t="s">
        <v>40</v>
      </c>
      <c r="I7158">
        <v>1</v>
      </c>
      <c r="J7158">
        <v>693.26</v>
      </c>
      <c r="K7158">
        <v>547.73</v>
      </c>
      <c r="L7158">
        <v>693.26</v>
      </c>
      <c r="M7158">
        <v>547.73</v>
      </c>
      <c r="N7158" t="s">
        <v>11313</v>
      </c>
      <c r="O7158" t="s">
        <v>11312</v>
      </c>
      <c r="P7158" t="s">
        <v>49</v>
      </c>
      <c r="Q7158">
        <v>12.916499999999999</v>
      </c>
      <c r="R7158">
        <v>79.132499999999993</v>
      </c>
      <c r="S7158" t="s">
        <v>762</v>
      </c>
      <c r="T7158" t="s">
        <v>761</v>
      </c>
      <c r="U7158" t="s">
        <v>77</v>
      </c>
      <c r="V7158" t="s">
        <v>9</v>
      </c>
    </row>
    <row r="7159" spans="1:22">
      <c r="A7159" t="s">
        <v>11311</v>
      </c>
      <c r="B7159" s="2">
        <v>45458.830555555556</v>
      </c>
      <c r="C7159" s="2">
        <f t="shared" si="111"/>
        <v>45453</v>
      </c>
      <c r="D7159" t="s">
        <v>1862</v>
      </c>
      <c r="E7159" t="s">
        <v>11310</v>
      </c>
      <c r="F7159" t="s">
        <v>136</v>
      </c>
      <c r="G7159" t="s">
        <v>115</v>
      </c>
      <c r="H7159" t="s">
        <v>16</v>
      </c>
      <c r="I7159">
        <v>1</v>
      </c>
      <c r="J7159">
        <v>1700.22</v>
      </c>
      <c r="K7159">
        <v>1252.5</v>
      </c>
      <c r="L7159">
        <v>1700.22</v>
      </c>
      <c r="M7159">
        <v>1252.5</v>
      </c>
      <c r="N7159" t="s">
        <v>11309</v>
      </c>
      <c r="O7159" t="s">
        <v>11308</v>
      </c>
      <c r="P7159" t="s">
        <v>121</v>
      </c>
      <c r="Q7159">
        <v>9.9252000000000002</v>
      </c>
      <c r="R7159">
        <v>78.119799999999998</v>
      </c>
      <c r="S7159" t="s">
        <v>133</v>
      </c>
      <c r="T7159" t="s">
        <v>132</v>
      </c>
      <c r="U7159" t="s">
        <v>77</v>
      </c>
      <c r="V7159" t="s">
        <v>9</v>
      </c>
    </row>
    <row r="7160" spans="1:22">
      <c r="A7160" t="s">
        <v>11307</v>
      </c>
      <c r="B7160" s="2">
        <v>45175.915277777778</v>
      </c>
      <c r="C7160" s="2">
        <f t="shared" si="111"/>
        <v>45173</v>
      </c>
      <c r="D7160" t="s">
        <v>1857</v>
      </c>
      <c r="E7160" t="s">
        <v>11306</v>
      </c>
      <c r="F7160" t="s">
        <v>73</v>
      </c>
      <c r="G7160" t="s">
        <v>115</v>
      </c>
      <c r="H7160" t="s">
        <v>63</v>
      </c>
      <c r="I7160">
        <v>3</v>
      </c>
      <c r="J7160">
        <v>443.62</v>
      </c>
      <c r="K7160">
        <v>269.93</v>
      </c>
      <c r="L7160">
        <v>1330.86</v>
      </c>
      <c r="M7160">
        <v>809.79</v>
      </c>
      <c r="N7160" t="s">
        <v>11305</v>
      </c>
      <c r="O7160" t="s">
        <v>11304</v>
      </c>
      <c r="P7160" t="s">
        <v>121</v>
      </c>
      <c r="Q7160">
        <v>9.9252000000000002</v>
      </c>
      <c r="R7160">
        <v>78.119799999999998</v>
      </c>
      <c r="S7160" t="s">
        <v>340</v>
      </c>
      <c r="T7160" t="s">
        <v>339</v>
      </c>
      <c r="U7160" t="s">
        <v>23</v>
      </c>
      <c r="V7160" t="s">
        <v>9</v>
      </c>
    </row>
    <row r="7161" spans="1:22">
      <c r="A7161" t="s">
        <v>11303</v>
      </c>
      <c r="B7161" s="2">
        <v>45548.804861111108</v>
      </c>
      <c r="C7161" s="2">
        <f t="shared" si="111"/>
        <v>45544</v>
      </c>
      <c r="D7161" t="s">
        <v>1852</v>
      </c>
      <c r="E7161" t="s">
        <v>11302</v>
      </c>
      <c r="F7161" t="s">
        <v>166</v>
      </c>
      <c r="G7161" t="s">
        <v>91</v>
      </c>
      <c r="H7161" t="s">
        <v>71</v>
      </c>
      <c r="I7161">
        <v>2</v>
      </c>
      <c r="J7161">
        <v>1384.07</v>
      </c>
      <c r="K7161">
        <v>1112.94</v>
      </c>
      <c r="L7161">
        <v>2768.14</v>
      </c>
      <c r="M7161">
        <v>2225.88</v>
      </c>
      <c r="N7161" t="s">
        <v>11301</v>
      </c>
      <c r="O7161" t="s">
        <v>11300</v>
      </c>
      <c r="P7161" t="s">
        <v>13</v>
      </c>
      <c r="Q7161">
        <v>11.664300000000001</v>
      </c>
      <c r="R7161">
        <v>78.146000000000001</v>
      </c>
      <c r="S7161" t="s">
        <v>513</v>
      </c>
      <c r="T7161" t="s">
        <v>512</v>
      </c>
      <c r="U7161" t="s">
        <v>23</v>
      </c>
      <c r="V7161" t="s">
        <v>9</v>
      </c>
    </row>
    <row r="7162" spans="1:22">
      <c r="A7162" t="s">
        <v>11299</v>
      </c>
      <c r="B7162" s="2">
        <v>44942.8</v>
      </c>
      <c r="C7162" s="2">
        <f t="shared" si="111"/>
        <v>44942</v>
      </c>
      <c r="D7162" t="s">
        <v>1847</v>
      </c>
      <c r="E7162" t="s">
        <v>1846</v>
      </c>
      <c r="F7162" t="s">
        <v>166</v>
      </c>
      <c r="G7162" t="s">
        <v>30</v>
      </c>
      <c r="H7162" t="s">
        <v>40</v>
      </c>
      <c r="I7162">
        <v>1</v>
      </c>
      <c r="J7162">
        <v>1005.76</v>
      </c>
      <c r="K7162">
        <v>891.49</v>
      </c>
      <c r="L7162">
        <v>1005.76</v>
      </c>
      <c r="M7162">
        <v>891.49</v>
      </c>
      <c r="N7162" t="s">
        <v>11298</v>
      </c>
      <c r="O7162" t="s">
        <v>11297</v>
      </c>
      <c r="P7162" t="s">
        <v>49</v>
      </c>
      <c r="Q7162">
        <v>12.916499999999999</v>
      </c>
      <c r="R7162">
        <v>79.132499999999993</v>
      </c>
      <c r="S7162" t="s">
        <v>486</v>
      </c>
      <c r="T7162" t="s">
        <v>485</v>
      </c>
      <c r="U7162" t="s">
        <v>77</v>
      </c>
      <c r="V7162" t="s">
        <v>9</v>
      </c>
    </row>
    <row r="7163" spans="1:22">
      <c r="A7163" t="s">
        <v>11296</v>
      </c>
      <c r="B7163" s="2">
        <v>45149.904861111114</v>
      </c>
      <c r="C7163" s="2">
        <f t="shared" si="111"/>
        <v>45145</v>
      </c>
      <c r="D7163" t="s">
        <v>1842</v>
      </c>
      <c r="E7163" t="s">
        <v>3959</v>
      </c>
      <c r="F7163" t="s">
        <v>31</v>
      </c>
      <c r="G7163" t="s">
        <v>82</v>
      </c>
      <c r="H7163" t="s">
        <v>52</v>
      </c>
      <c r="I7163">
        <v>2</v>
      </c>
      <c r="J7163">
        <v>1032.51</v>
      </c>
      <c r="K7163">
        <v>863.52</v>
      </c>
      <c r="L7163">
        <v>2065.02</v>
      </c>
      <c r="M7163">
        <v>1727.04</v>
      </c>
      <c r="N7163" t="s">
        <v>11295</v>
      </c>
      <c r="O7163" t="s">
        <v>11294</v>
      </c>
      <c r="P7163" t="s">
        <v>121</v>
      </c>
      <c r="Q7163">
        <v>9.9252000000000002</v>
      </c>
      <c r="R7163">
        <v>78.119799999999998</v>
      </c>
      <c r="S7163" t="s">
        <v>352</v>
      </c>
      <c r="T7163" t="s">
        <v>351</v>
      </c>
      <c r="U7163" t="s">
        <v>77</v>
      </c>
      <c r="V7163" t="s">
        <v>45</v>
      </c>
    </row>
    <row r="7164" spans="1:22">
      <c r="A7164" t="s">
        <v>11293</v>
      </c>
      <c r="B7164" s="2">
        <v>45333.728472222225</v>
      </c>
      <c r="C7164" s="2">
        <f t="shared" si="111"/>
        <v>45327</v>
      </c>
      <c r="D7164" t="s">
        <v>1837</v>
      </c>
      <c r="E7164" t="s">
        <v>9507</v>
      </c>
      <c r="F7164" t="s">
        <v>83</v>
      </c>
      <c r="G7164" t="s">
        <v>72</v>
      </c>
      <c r="H7164" t="s">
        <v>16</v>
      </c>
      <c r="I7164">
        <v>1</v>
      </c>
      <c r="J7164">
        <v>794.46</v>
      </c>
      <c r="K7164">
        <v>502.67</v>
      </c>
      <c r="L7164">
        <v>794.46</v>
      </c>
      <c r="M7164">
        <v>502.67</v>
      </c>
      <c r="N7164" t="s">
        <v>11292</v>
      </c>
      <c r="O7164" t="s">
        <v>11291</v>
      </c>
      <c r="P7164" t="s">
        <v>49</v>
      </c>
      <c r="Q7164">
        <v>12.916499999999999</v>
      </c>
      <c r="R7164">
        <v>79.132499999999993</v>
      </c>
      <c r="S7164" t="s">
        <v>79</v>
      </c>
      <c r="T7164" t="s">
        <v>78</v>
      </c>
      <c r="U7164" t="s">
        <v>77</v>
      </c>
      <c r="V7164" t="s">
        <v>9</v>
      </c>
    </row>
    <row r="7165" spans="1:22">
      <c r="A7165" t="s">
        <v>11290</v>
      </c>
      <c r="B7165" s="2">
        <v>45357.518750000003</v>
      </c>
      <c r="C7165" s="2">
        <f t="shared" si="111"/>
        <v>45355</v>
      </c>
      <c r="D7165" t="s">
        <v>1832</v>
      </c>
      <c r="E7165" t="s">
        <v>11289</v>
      </c>
      <c r="F7165" t="s">
        <v>166</v>
      </c>
      <c r="G7165" t="s">
        <v>82</v>
      </c>
      <c r="H7165" t="s">
        <v>71</v>
      </c>
      <c r="I7165">
        <v>3</v>
      </c>
      <c r="J7165">
        <v>1678.51</v>
      </c>
      <c r="K7165">
        <v>1136.42</v>
      </c>
      <c r="L7165">
        <v>5035.53</v>
      </c>
      <c r="M7165">
        <v>3409.26</v>
      </c>
      <c r="N7165" t="s">
        <v>11288</v>
      </c>
      <c r="O7165" t="s">
        <v>11287</v>
      </c>
      <c r="P7165" t="s">
        <v>121</v>
      </c>
      <c r="Q7165">
        <v>9.9252000000000002</v>
      </c>
      <c r="R7165">
        <v>78.119799999999998</v>
      </c>
      <c r="S7165" t="s">
        <v>432</v>
      </c>
      <c r="T7165" t="s">
        <v>431</v>
      </c>
      <c r="U7165" t="s">
        <v>46</v>
      </c>
      <c r="V7165" t="s">
        <v>9</v>
      </c>
    </row>
    <row r="7166" spans="1:22">
      <c r="A7166" t="s">
        <v>11286</v>
      </c>
      <c r="B7166" s="2">
        <v>45083.5625</v>
      </c>
      <c r="C7166" s="2">
        <f t="shared" si="111"/>
        <v>45082</v>
      </c>
      <c r="D7166" t="s">
        <v>1827</v>
      </c>
      <c r="E7166" t="s">
        <v>7701</v>
      </c>
      <c r="F7166" t="s">
        <v>31</v>
      </c>
      <c r="G7166" t="s">
        <v>72</v>
      </c>
      <c r="H7166" t="s">
        <v>52</v>
      </c>
      <c r="I7166">
        <v>1</v>
      </c>
      <c r="J7166">
        <v>1323.26</v>
      </c>
      <c r="K7166">
        <v>1101.1099999999999</v>
      </c>
      <c r="L7166">
        <v>1323.26</v>
      </c>
      <c r="M7166">
        <v>1101.1099999999999</v>
      </c>
      <c r="N7166" t="s">
        <v>11285</v>
      </c>
      <c r="O7166" t="s">
        <v>11284</v>
      </c>
      <c r="P7166" t="s">
        <v>37</v>
      </c>
      <c r="Q7166">
        <v>10.7905</v>
      </c>
      <c r="R7166">
        <v>78.704700000000003</v>
      </c>
      <c r="S7166" t="s">
        <v>326</v>
      </c>
      <c r="T7166" t="s">
        <v>325</v>
      </c>
      <c r="U7166" t="s">
        <v>77</v>
      </c>
      <c r="V7166" t="s">
        <v>9</v>
      </c>
    </row>
    <row r="7167" spans="1:22">
      <c r="A7167" t="s">
        <v>11283</v>
      </c>
      <c r="B7167" s="2">
        <v>45025.495138888888</v>
      </c>
      <c r="C7167" s="2">
        <f t="shared" si="111"/>
        <v>45019</v>
      </c>
      <c r="D7167" t="s">
        <v>1822</v>
      </c>
      <c r="E7167" t="s">
        <v>11282</v>
      </c>
      <c r="F7167" t="s">
        <v>73</v>
      </c>
      <c r="G7167" t="s">
        <v>41</v>
      </c>
      <c r="H7167" t="s">
        <v>71</v>
      </c>
      <c r="I7167">
        <v>1</v>
      </c>
      <c r="J7167">
        <v>1271.5999999999999</v>
      </c>
      <c r="K7167">
        <v>1094.9100000000001</v>
      </c>
      <c r="L7167">
        <v>1271.5999999999999</v>
      </c>
      <c r="M7167">
        <v>1094.9100000000001</v>
      </c>
      <c r="N7167" t="s">
        <v>11281</v>
      </c>
      <c r="O7167" t="s">
        <v>11280</v>
      </c>
      <c r="P7167" t="s">
        <v>26</v>
      </c>
      <c r="Q7167">
        <v>11.0168</v>
      </c>
      <c r="R7167">
        <v>76.955799999999996</v>
      </c>
      <c r="S7167" t="s">
        <v>59</v>
      </c>
      <c r="T7167" t="s">
        <v>58</v>
      </c>
      <c r="U7167" t="s">
        <v>10</v>
      </c>
      <c r="V7167" t="s">
        <v>45</v>
      </c>
    </row>
    <row r="7168" spans="1:22">
      <c r="A7168" t="s">
        <v>11279</v>
      </c>
      <c r="B7168" s="2">
        <v>45360.513194444444</v>
      </c>
      <c r="C7168" s="2">
        <f t="shared" si="111"/>
        <v>45355</v>
      </c>
      <c r="D7168" t="s">
        <v>1817</v>
      </c>
      <c r="E7168" t="s">
        <v>11278</v>
      </c>
      <c r="F7168" t="s">
        <v>136</v>
      </c>
      <c r="G7168" t="s">
        <v>17</v>
      </c>
      <c r="H7168" t="s">
        <v>63</v>
      </c>
      <c r="I7168">
        <v>2</v>
      </c>
      <c r="J7168">
        <v>1980.08</v>
      </c>
      <c r="K7168">
        <v>1773.31</v>
      </c>
      <c r="L7168">
        <v>3960.16</v>
      </c>
      <c r="M7168">
        <v>3546.62</v>
      </c>
      <c r="N7168" t="s">
        <v>11277</v>
      </c>
      <c r="O7168" t="s">
        <v>11276</v>
      </c>
      <c r="P7168" t="s">
        <v>121</v>
      </c>
      <c r="Q7168">
        <v>9.9252000000000002</v>
      </c>
      <c r="R7168">
        <v>78.119799999999998</v>
      </c>
      <c r="S7168" t="s">
        <v>295</v>
      </c>
      <c r="T7168" t="s">
        <v>294</v>
      </c>
      <c r="U7168" t="s">
        <v>57</v>
      </c>
      <c r="V7168" t="s">
        <v>9</v>
      </c>
    </row>
    <row r="7169" spans="1:22">
      <c r="A7169" t="s">
        <v>11275</v>
      </c>
      <c r="B7169" s="2">
        <v>45282.738888888889</v>
      </c>
      <c r="C7169" s="2">
        <f t="shared" si="111"/>
        <v>45278</v>
      </c>
      <c r="D7169" t="s">
        <v>1812</v>
      </c>
      <c r="E7169" t="s">
        <v>9488</v>
      </c>
      <c r="F7169" t="s">
        <v>18</v>
      </c>
      <c r="G7169" t="s">
        <v>30</v>
      </c>
      <c r="H7169" t="s">
        <v>29</v>
      </c>
      <c r="I7169">
        <v>2</v>
      </c>
      <c r="J7169">
        <v>686.54</v>
      </c>
      <c r="K7169">
        <v>424.8</v>
      </c>
      <c r="L7169">
        <v>1373.08</v>
      </c>
      <c r="M7169">
        <v>849.6</v>
      </c>
      <c r="N7169" t="s">
        <v>11274</v>
      </c>
      <c r="O7169" t="s">
        <v>11273</v>
      </c>
      <c r="P7169" t="s">
        <v>13</v>
      </c>
      <c r="Q7169">
        <v>11.664300000000001</v>
      </c>
      <c r="R7169">
        <v>78.146000000000001</v>
      </c>
      <c r="S7169" t="s">
        <v>120</v>
      </c>
      <c r="T7169" t="s">
        <v>119</v>
      </c>
      <c r="U7169" t="s">
        <v>10</v>
      </c>
      <c r="V7169" t="s">
        <v>22</v>
      </c>
    </row>
    <row r="7170" spans="1:22">
      <c r="A7170" t="s">
        <v>11272</v>
      </c>
      <c r="B7170" s="2">
        <v>45050.604861111111</v>
      </c>
      <c r="C7170" s="2">
        <f t="shared" si="111"/>
        <v>45047</v>
      </c>
      <c r="D7170" t="s">
        <v>1807</v>
      </c>
      <c r="E7170" t="s">
        <v>11271</v>
      </c>
      <c r="F7170" t="s">
        <v>18</v>
      </c>
      <c r="G7170" t="s">
        <v>17</v>
      </c>
      <c r="H7170" t="s">
        <v>52</v>
      </c>
      <c r="I7170">
        <v>1</v>
      </c>
      <c r="J7170">
        <v>1283.04</v>
      </c>
      <c r="K7170">
        <v>1059.0999999999999</v>
      </c>
      <c r="L7170">
        <v>1283.04</v>
      </c>
      <c r="M7170">
        <v>1059.0999999999999</v>
      </c>
      <c r="N7170" t="s">
        <v>11270</v>
      </c>
      <c r="O7170" t="s">
        <v>11269</v>
      </c>
      <c r="P7170" t="s">
        <v>60</v>
      </c>
      <c r="Q7170">
        <v>8.7139000000000006</v>
      </c>
      <c r="R7170">
        <v>77.756699999999995</v>
      </c>
      <c r="S7170" t="s">
        <v>537</v>
      </c>
      <c r="T7170" t="s">
        <v>536</v>
      </c>
      <c r="U7170" t="s">
        <v>77</v>
      </c>
      <c r="V7170" t="s">
        <v>22</v>
      </c>
    </row>
    <row r="7171" spans="1:22">
      <c r="A7171" t="s">
        <v>11268</v>
      </c>
      <c r="B7171" s="2">
        <v>44983.672222222223</v>
      </c>
      <c r="C7171" s="2">
        <f t="shared" ref="C7171:C7234" si="112">INT(B7171) - WEEKDAY(INT(B7171), 2) + 1</f>
        <v>44977</v>
      </c>
      <c r="D7171" t="s">
        <v>1802</v>
      </c>
      <c r="E7171" t="s">
        <v>5831</v>
      </c>
      <c r="F7171" t="s">
        <v>136</v>
      </c>
      <c r="G7171" t="s">
        <v>41</v>
      </c>
      <c r="H7171" t="s">
        <v>52</v>
      </c>
      <c r="I7171">
        <v>3</v>
      </c>
      <c r="J7171">
        <v>2436.64</v>
      </c>
      <c r="K7171">
        <v>1849.73</v>
      </c>
      <c r="L7171">
        <v>7309.92</v>
      </c>
      <c r="M7171">
        <v>5549.19</v>
      </c>
      <c r="N7171" t="s">
        <v>11267</v>
      </c>
      <c r="O7171" t="s">
        <v>11266</v>
      </c>
      <c r="P7171" t="s">
        <v>26</v>
      </c>
      <c r="Q7171">
        <v>11.0168</v>
      </c>
      <c r="R7171">
        <v>76.955799999999996</v>
      </c>
      <c r="S7171" t="s">
        <v>257</v>
      </c>
      <c r="T7171" t="s">
        <v>256</v>
      </c>
      <c r="U7171" t="s">
        <v>77</v>
      </c>
      <c r="V7171" t="s">
        <v>9</v>
      </c>
    </row>
    <row r="7172" spans="1:22">
      <c r="A7172" t="s">
        <v>11265</v>
      </c>
      <c r="B7172" s="2">
        <v>45034.915277777778</v>
      </c>
      <c r="C7172" s="2">
        <f t="shared" si="112"/>
        <v>45033</v>
      </c>
      <c r="D7172" t="s">
        <v>1797</v>
      </c>
      <c r="E7172" t="s">
        <v>11264</v>
      </c>
      <c r="F7172" t="s">
        <v>83</v>
      </c>
      <c r="G7172" t="s">
        <v>72</v>
      </c>
      <c r="H7172" t="s">
        <v>16</v>
      </c>
      <c r="I7172">
        <v>1</v>
      </c>
      <c r="J7172">
        <v>1270.24</v>
      </c>
      <c r="K7172">
        <v>1095.99</v>
      </c>
      <c r="L7172">
        <v>1270.24</v>
      </c>
      <c r="M7172">
        <v>1095.99</v>
      </c>
      <c r="N7172" t="s">
        <v>11263</v>
      </c>
      <c r="O7172" t="s">
        <v>11262</v>
      </c>
      <c r="P7172" t="s">
        <v>26</v>
      </c>
      <c r="Q7172">
        <v>11.0168</v>
      </c>
      <c r="R7172">
        <v>76.955799999999996</v>
      </c>
      <c r="S7172" t="s">
        <v>48</v>
      </c>
      <c r="T7172" t="s">
        <v>47</v>
      </c>
      <c r="U7172" t="s">
        <v>57</v>
      </c>
      <c r="V7172" t="s">
        <v>9</v>
      </c>
    </row>
    <row r="7173" spans="1:22">
      <c r="A7173" t="s">
        <v>11261</v>
      </c>
      <c r="B7173" s="2">
        <v>44971.568749999999</v>
      </c>
      <c r="C7173" s="2">
        <f t="shared" si="112"/>
        <v>44970</v>
      </c>
      <c r="D7173" t="s">
        <v>1792</v>
      </c>
      <c r="E7173" t="s">
        <v>11260</v>
      </c>
      <c r="F7173" t="s">
        <v>31</v>
      </c>
      <c r="G7173" t="s">
        <v>30</v>
      </c>
      <c r="H7173" t="s">
        <v>63</v>
      </c>
      <c r="I7173">
        <v>3</v>
      </c>
      <c r="J7173">
        <v>1976.95</v>
      </c>
      <c r="K7173">
        <v>1578.14</v>
      </c>
      <c r="L7173">
        <v>5930.85</v>
      </c>
      <c r="M7173">
        <v>4734.42</v>
      </c>
      <c r="N7173" t="s">
        <v>11259</v>
      </c>
      <c r="O7173" t="s">
        <v>11258</v>
      </c>
      <c r="P7173" t="s">
        <v>60</v>
      </c>
      <c r="Q7173">
        <v>8.7139000000000006</v>
      </c>
      <c r="R7173">
        <v>77.756699999999995</v>
      </c>
      <c r="S7173" t="s">
        <v>269</v>
      </c>
      <c r="T7173" t="s">
        <v>268</v>
      </c>
      <c r="U7173" t="s">
        <v>77</v>
      </c>
      <c r="V7173" t="s">
        <v>45</v>
      </c>
    </row>
    <row r="7174" spans="1:22">
      <c r="A7174" t="s">
        <v>11257</v>
      </c>
      <c r="B7174" s="2">
        <v>45114.745138888888</v>
      </c>
      <c r="C7174" s="2">
        <f t="shared" si="112"/>
        <v>45110</v>
      </c>
      <c r="D7174" t="s">
        <v>1787</v>
      </c>
      <c r="E7174" t="s">
        <v>1786</v>
      </c>
      <c r="F7174" t="s">
        <v>73</v>
      </c>
      <c r="G7174" t="s">
        <v>106</v>
      </c>
      <c r="H7174" t="s">
        <v>52</v>
      </c>
      <c r="I7174">
        <v>1</v>
      </c>
      <c r="J7174">
        <v>1509.35</v>
      </c>
      <c r="K7174">
        <v>953.29</v>
      </c>
      <c r="L7174">
        <v>1509.35</v>
      </c>
      <c r="M7174">
        <v>953.29</v>
      </c>
      <c r="N7174" t="s">
        <v>11256</v>
      </c>
      <c r="O7174" t="s">
        <v>11255</v>
      </c>
      <c r="P7174" t="s">
        <v>37</v>
      </c>
      <c r="Q7174">
        <v>10.7905</v>
      </c>
      <c r="R7174">
        <v>78.704700000000003</v>
      </c>
      <c r="S7174" t="s">
        <v>432</v>
      </c>
      <c r="T7174" t="s">
        <v>431</v>
      </c>
      <c r="U7174" t="s">
        <v>77</v>
      </c>
      <c r="V7174" t="s">
        <v>9</v>
      </c>
    </row>
    <row r="7175" spans="1:22">
      <c r="A7175" t="s">
        <v>11254</v>
      </c>
      <c r="B7175" s="2">
        <v>45369.416666666664</v>
      </c>
      <c r="C7175" s="2">
        <f t="shared" si="112"/>
        <v>45369</v>
      </c>
      <c r="D7175" t="s">
        <v>1782</v>
      </c>
      <c r="E7175" t="s">
        <v>1781</v>
      </c>
      <c r="F7175" t="s">
        <v>166</v>
      </c>
      <c r="G7175" t="s">
        <v>72</v>
      </c>
      <c r="H7175" t="s">
        <v>40</v>
      </c>
      <c r="I7175">
        <v>1</v>
      </c>
      <c r="J7175">
        <v>734.86</v>
      </c>
      <c r="K7175">
        <v>638.30999999999995</v>
      </c>
      <c r="L7175">
        <v>734.86</v>
      </c>
      <c r="M7175">
        <v>638.30999999999995</v>
      </c>
      <c r="N7175" t="s">
        <v>11253</v>
      </c>
      <c r="O7175" t="s">
        <v>11252</v>
      </c>
      <c r="P7175" t="s">
        <v>112</v>
      </c>
      <c r="Q7175">
        <v>13.082700000000001</v>
      </c>
      <c r="R7175">
        <v>80.270700000000005</v>
      </c>
      <c r="S7175" t="s">
        <v>206</v>
      </c>
      <c r="T7175" t="s">
        <v>205</v>
      </c>
      <c r="U7175" t="s">
        <v>23</v>
      </c>
      <c r="V7175" t="s">
        <v>9</v>
      </c>
    </row>
    <row r="7176" spans="1:22">
      <c r="A7176" t="s">
        <v>11251</v>
      </c>
      <c r="B7176" s="2">
        <v>45544.442361111112</v>
      </c>
      <c r="C7176" s="2">
        <f t="shared" si="112"/>
        <v>45544</v>
      </c>
      <c r="D7176" t="s">
        <v>1777</v>
      </c>
      <c r="E7176" t="s">
        <v>1776</v>
      </c>
      <c r="F7176" t="s">
        <v>73</v>
      </c>
      <c r="G7176" t="s">
        <v>30</v>
      </c>
      <c r="H7176" t="s">
        <v>16</v>
      </c>
      <c r="I7176">
        <v>1</v>
      </c>
      <c r="J7176">
        <v>1490.07</v>
      </c>
      <c r="K7176">
        <v>1143.99</v>
      </c>
      <c r="L7176">
        <v>1490.07</v>
      </c>
      <c r="M7176">
        <v>1143.99</v>
      </c>
      <c r="N7176" t="s">
        <v>11250</v>
      </c>
      <c r="O7176" t="s">
        <v>11249</v>
      </c>
      <c r="P7176" t="s">
        <v>13</v>
      </c>
      <c r="Q7176">
        <v>11.664300000000001</v>
      </c>
      <c r="R7176">
        <v>78.146000000000001</v>
      </c>
      <c r="S7176" t="s">
        <v>784</v>
      </c>
      <c r="T7176" t="s">
        <v>783</v>
      </c>
      <c r="U7176" t="s">
        <v>77</v>
      </c>
      <c r="V7176" t="s">
        <v>9</v>
      </c>
    </row>
    <row r="7177" spans="1:22">
      <c r="A7177" t="s">
        <v>11248</v>
      </c>
      <c r="B7177" s="2">
        <v>45221.90625</v>
      </c>
      <c r="C7177" s="2">
        <f t="shared" si="112"/>
        <v>45215</v>
      </c>
      <c r="D7177" t="s">
        <v>1772</v>
      </c>
      <c r="E7177" t="s">
        <v>1771</v>
      </c>
      <c r="F7177" t="s">
        <v>136</v>
      </c>
      <c r="G7177" t="s">
        <v>17</v>
      </c>
      <c r="H7177" t="s">
        <v>40</v>
      </c>
      <c r="I7177">
        <v>2</v>
      </c>
      <c r="J7177">
        <v>894.68</v>
      </c>
      <c r="K7177">
        <v>716.73</v>
      </c>
      <c r="L7177">
        <v>1789.36</v>
      </c>
      <c r="M7177">
        <v>1433.46</v>
      </c>
      <c r="N7177" t="s">
        <v>11247</v>
      </c>
      <c r="O7177" t="s">
        <v>11246</v>
      </c>
      <c r="P7177" t="s">
        <v>13</v>
      </c>
      <c r="Q7177">
        <v>11.664300000000001</v>
      </c>
      <c r="R7177">
        <v>78.146000000000001</v>
      </c>
      <c r="S7177" t="s">
        <v>214</v>
      </c>
      <c r="T7177" t="s">
        <v>213</v>
      </c>
      <c r="U7177" t="s">
        <v>57</v>
      </c>
      <c r="V7177" t="s">
        <v>9</v>
      </c>
    </row>
    <row r="7178" spans="1:22">
      <c r="A7178" t="s">
        <v>11245</v>
      </c>
      <c r="B7178" s="2">
        <v>44959.584722222222</v>
      </c>
      <c r="C7178" s="2">
        <f t="shared" si="112"/>
        <v>44956</v>
      </c>
      <c r="D7178" t="s">
        <v>1767</v>
      </c>
      <c r="E7178" t="s">
        <v>3903</v>
      </c>
      <c r="F7178" t="s">
        <v>166</v>
      </c>
      <c r="G7178" t="s">
        <v>72</v>
      </c>
      <c r="H7178" t="s">
        <v>52</v>
      </c>
      <c r="I7178">
        <v>2</v>
      </c>
      <c r="J7178">
        <v>490.63</v>
      </c>
      <c r="K7178">
        <v>320.97000000000003</v>
      </c>
      <c r="L7178">
        <v>981.26</v>
      </c>
      <c r="M7178">
        <v>641.94000000000005</v>
      </c>
      <c r="N7178" t="s">
        <v>11244</v>
      </c>
      <c r="O7178" t="s">
        <v>11243</v>
      </c>
      <c r="P7178" t="s">
        <v>26</v>
      </c>
      <c r="Q7178">
        <v>11.0168</v>
      </c>
      <c r="R7178">
        <v>76.955799999999996</v>
      </c>
      <c r="S7178" t="s">
        <v>243</v>
      </c>
      <c r="T7178" t="s">
        <v>242</v>
      </c>
      <c r="U7178" t="s">
        <v>57</v>
      </c>
      <c r="V7178" t="s">
        <v>22</v>
      </c>
    </row>
    <row r="7179" spans="1:22">
      <c r="A7179" t="s">
        <v>11242</v>
      </c>
      <c r="B7179" s="2">
        <v>45059.510416666664</v>
      </c>
      <c r="C7179" s="2">
        <f t="shared" si="112"/>
        <v>45054</v>
      </c>
      <c r="D7179" t="s">
        <v>1762</v>
      </c>
      <c r="E7179" t="s">
        <v>5800</v>
      </c>
      <c r="F7179" t="s">
        <v>18</v>
      </c>
      <c r="G7179" t="s">
        <v>91</v>
      </c>
      <c r="H7179" t="s">
        <v>40</v>
      </c>
      <c r="I7179">
        <v>2</v>
      </c>
      <c r="J7179">
        <v>1372.02</v>
      </c>
      <c r="K7179">
        <v>950.35</v>
      </c>
      <c r="L7179">
        <v>2744.04</v>
      </c>
      <c r="M7179">
        <v>1900.7</v>
      </c>
      <c r="N7179" t="s">
        <v>11241</v>
      </c>
      <c r="O7179" t="s">
        <v>11240</v>
      </c>
      <c r="P7179" t="s">
        <v>26</v>
      </c>
      <c r="Q7179">
        <v>11.0168</v>
      </c>
      <c r="R7179">
        <v>76.955799999999996</v>
      </c>
      <c r="S7179" t="s">
        <v>103</v>
      </c>
      <c r="T7179" t="s">
        <v>102</v>
      </c>
      <c r="U7179" t="s">
        <v>46</v>
      </c>
      <c r="V7179" t="s">
        <v>9</v>
      </c>
    </row>
    <row r="7180" spans="1:22">
      <c r="A7180" t="s">
        <v>11239</v>
      </c>
      <c r="B7180" s="2">
        <v>45516.699305555558</v>
      </c>
      <c r="C7180" s="2">
        <f t="shared" si="112"/>
        <v>45516</v>
      </c>
      <c r="D7180" t="s">
        <v>1757</v>
      </c>
      <c r="E7180" t="s">
        <v>3895</v>
      </c>
      <c r="F7180" t="s">
        <v>31</v>
      </c>
      <c r="G7180" t="s">
        <v>106</v>
      </c>
      <c r="H7180" t="s">
        <v>29</v>
      </c>
      <c r="I7180">
        <v>2</v>
      </c>
      <c r="J7180">
        <v>2498.09</v>
      </c>
      <c r="K7180">
        <v>1825.14</v>
      </c>
      <c r="L7180">
        <v>4996.18</v>
      </c>
      <c r="M7180">
        <v>3650.28</v>
      </c>
      <c r="N7180" t="s">
        <v>11238</v>
      </c>
      <c r="O7180" t="s">
        <v>11237</v>
      </c>
      <c r="P7180" t="s">
        <v>26</v>
      </c>
      <c r="Q7180">
        <v>11.0168</v>
      </c>
      <c r="R7180">
        <v>76.955799999999996</v>
      </c>
      <c r="S7180" t="s">
        <v>214</v>
      </c>
      <c r="T7180" t="s">
        <v>213</v>
      </c>
      <c r="U7180" t="s">
        <v>77</v>
      </c>
      <c r="V7180" t="s">
        <v>9</v>
      </c>
    </row>
    <row r="7181" spans="1:22">
      <c r="A7181" t="s">
        <v>11236</v>
      </c>
      <c r="B7181" s="2">
        <v>44974.836805555555</v>
      </c>
      <c r="C7181" s="2">
        <f t="shared" si="112"/>
        <v>44970</v>
      </c>
      <c r="D7181" t="s">
        <v>1752</v>
      </c>
      <c r="E7181" t="s">
        <v>11235</v>
      </c>
      <c r="F7181" t="s">
        <v>31</v>
      </c>
      <c r="G7181" t="s">
        <v>72</v>
      </c>
      <c r="H7181" t="s">
        <v>16</v>
      </c>
      <c r="I7181">
        <v>2</v>
      </c>
      <c r="J7181">
        <v>1159.9000000000001</v>
      </c>
      <c r="K7181">
        <v>931.23</v>
      </c>
      <c r="L7181">
        <v>2319.8000000000002</v>
      </c>
      <c r="M7181">
        <v>1862.46</v>
      </c>
      <c r="N7181" t="s">
        <v>11234</v>
      </c>
      <c r="O7181" t="s">
        <v>11233</v>
      </c>
      <c r="P7181" t="s">
        <v>37</v>
      </c>
      <c r="Q7181">
        <v>10.7905</v>
      </c>
      <c r="R7181">
        <v>78.704700000000003</v>
      </c>
      <c r="S7181" t="s">
        <v>250</v>
      </c>
      <c r="T7181" t="s">
        <v>249</v>
      </c>
      <c r="U7181" t="s">
        <v>46</v>
      </c>
      <c r="V7181" t="s">
        <v>45</v>
      </c>
    </row>
    <row r="7182" spans="1:22">
      <c r="A7182" t="s">
        <v>11232</v>
      </c>
      <c r="B7182" s="2">
        <v>45005.740277777775</v>
      </c>
      <c r="C7182" s="2">
        <f t="shared" si="112"/>
        <v>45005</v>
      </c>
      <c r="D7182" t="s">
        <v>1747</v>
      </c>
      <c r="E7182" t="s">
        <v>11231</v>
      </c>
      <c r="F7182" t="s">
        <v>136</v>
      </c>
      <c r="G7182" t="s">
        <v>41</v>
      </c>
      <c r="H7182" t="s">
        <v>71</v>
      </c>
      <c r="I7182">
        <v>4</v>
      </c>
      <c r="J7182">
        <v>1385.4</v>
      </c>
      <c r="K7182">
        <v>939.76</v>
      </c>
      <c r="L7182">
        <v>5541.6</v>
      </c>
      <c r="M7182">
        <v>3759.04</v>
      </c>
      <c r="N7182" t="s">
        <v>11230</v>
      </c>
      <c r="O7182" t="s">
        <v>11229</v>
      </c>
      <c r="P7182" t="s">
        <v>60</v>
      </c>
      <c r="Q7182">
        <v>8.7139000000000006</v>
      </c>
      <c r="R7182">
        <v>77.756699999999995</v>
      </c>
      <c r="S7182" t="s">
        <v>59</v>
      </c>
      <c r="T7182" t="s">
        <v>58</v>
      </c>
      <c r="U7182" t="s">
        <v>46</v>
      </c>
      <c r="V7182" t="s">
        <v>9</v>
      </c>
    </row>
    <row r="7183" spans="1:22">
      <c r="A7183" t="s">
        <v>11228</v>
      </c>
      <c r="B7183" s="2">
        <v>45091.806944444441</v>
      </c>
      <c r="C7183" s="2">
        <f t="shared" si="112"/>
        <v>45089</v>
      </c>
      <c r="D7183" t="s">
        <v>1742</v>
      </c>
      <c r="E7183" t="s">
        <v>11227</v>
      </c>
      <c r="F7183" t="s">
        <v>166</v>
      </c>
      <c r="G7183" t="s">
        <v>115</v>
      </c>
      <c r="H7183" t="s">
        <v>40</v>
      </c>
      <c r="I7183">
        <v>1</v>
      </c>
      <c r="J7183">
        <v>2147.25</v>
      </c>
      <c r="K7183">
        <v>1861</v>
      </c>
      <c r="L7183">
        <v>2147.25</v>
      </c>
      <c r="M7183">
        <v>1861</v>
      </c>
      <c r="N7183" t="s">
        <v>11226</v>
      </c>
      <c r="O7183" t="s">
        <v>11225</v>
      </c>
      <c r="P7183" t="s">
        <v>112</v>
      </c>
      <c r="Q7183">
        <v>13.082700000000001</v>
      </c>
      <c r="R7183">
        <v>80.270700000000005</v>
      </c>
      <c r="S7183" t="s">
        <v>628</v>
      </c>
      <c r="T7183" t="s">
        <v>627</v>
      </c>
      <c r="U7183" t="s">
        <v>46</v>
      </c>
      <c r="V7183" t="s">
        <v>9</v>
      </c>
    </row>
    <row r="7184" spans="1:22">
      <c r="A7184" t="s">
        <v>11224</v>
      </c>
      <c r="B7184" s="2">
        <v>45137.543055555558</v>
      </c>
      <c r="C7184" s="2">
        <f t="shared" si="112"/>
        <v>45131</v>
      </c>
      <c r="D7184" t="s">
        <v>1737</v>
      </c>
      <c r="E7184" t="s">
        <v>11223</v>
      </c>
      <c r="F7184" t="s">
        <v>18</v>
      </c>
      <c r="G7184" t="s">
        <v>53</v>
      </c>
      <c r="H7184" t="s">
        <v>40</v>
      </c>
      <c r="I7184">
        <v>2</v>
      </c>
      <c r="J7184">
        <v>2108.48</v>
      </c>
      <c r="K7184">
        <v>1861.51</v>
      </c>
      <c r="L7184">
        <v>4216.96</v>
      </c>
      <c r="M7184">
        <v>3723.02</v>
      </c>
      <c r="N7184" t="s">
        <v>11222</v>
      </c>
      <c r="O7184" t="s">
        <v>11221</v>
      </c>
      <c r="P7184" t="s">
        <v>121</v>
      </c>
      <c r="Q7184">
        <v>9.9252000000000002</v>
      </c>
      <c r="R7184">
        <v>78.119799999999998</v>
      </c>
      <c r="S7184" t="s">
        <v>12</v>
      </c>
      <c r="T7184" t="s">
        <v>11</v>
      </c>
      <c r="U7184" t="s">
        <v>46</v>
      </c>
      <c r="V7184" t="s">
        <v>45</v>
      </c>
    </row>
    <row r="7185" spans="1:22">
      <c r="A7185" t="s">
        <v>11220</v>
      </c>
      <c r="B7185" s="2">
        <v>45229.645833333336</v>
      </c>
      <c r="C7185" s="2">
        <f t="shared" si="112"/>
        <v>45229</v>
      </c>
      <c r="D7185" t="s">
        <v>1732</v>
      </c>
      <c r="E7185" t="s">
        <v>11219</v>
      </c>
      <c r="F7185" t="s">
        <v>18</v>
      </c>
      <c r="G7185" t="s">
        <v>82</v>
      </c>
      <c r="H7185" t="s">
        <v>40</v>
      </c>
      <c r="I7185">
        <v>3</v>
      </c>
      <c r="J7185">
        <v>1305.42</v>
      </c>
      <c r="K7185">
        <v>933.88</v>
      </c>
      <c r="L7185">
        <v>3916.26</v>
      </c>
      <c r="M7185">
        <v>2801.64</v>
      </c>
      <c r="N7185" t="s">
        <v>11218</v>
      </c>
      <c r="O7185" t="s">
        <v>11217</v>
      </c>
      <c r="P7185" t="s">
        <v>37</v>
      </c>
      <c r="Q7185">
        <v>10.7905</v>
      </c>
      <c r="R7185">
        <v>78.704700000000003</v>
      </c>
      <c r="S7185" t="s">
        <v>120</v>
      </c>
      <c r="T7185" t="s">
        <v>119</v>
      </c>
      <c r="U7185" t="s">
        <v>46</v>
      </c>
      <c r="V7185" t="s">
        <v>9</v>
      </c>
    </row>
    <row r="7186" spans="1:22">
      <c r="A7186" t="s">
        <v>11216</v>
      </c>
      <c r="B7186" s="2">
        <v>45318.690972222219</v>
      </c>
      <c r="C7186" s="2">
        <f t="shared" si="112"/>
        <v>45313</v>
      </c>
      <c r="D7186" t="s">
        <v>1727</v>
      </c>
      <c r="E7186" t="s">
        <v>3871</v>
      </c>
      <c r="F7186" t="s">
        <v>83</v>
      </c>
      <c r="G7186" t="s">
        <v>72</v>
      </c>
      <c r="H7186" t="s">
        <v>52</v>
      </c>
      <c r="I7186">
        <v>2</v>
      </c>
      <c r="J7186">
        <v>1668.77</v>
      </c>
      <c r="K7186">
        <v>1416</v>
      </c>
      <c r="L7186">
        <v>3337.54</v>
      </c>
      <c r="M7186">
        <v>2832</v>
      </c>
      <c r="N7186" t="s">
        <v>11215</v>
      </c>
      <c r="O7186" t="s">
        <v>11214</v>
      </c>
      <c r="P7186" t="s">
        <v>49</v>
      </c>
      <c r="Q7186">
        <v>12.916499999999999</v>
      </c>
      <c r="R7186">
        <v>79.132499999999993</v>
      </c>
      <c r="S7186" t="s">
        <v>111</v>
      </c>
      <c r="T7186" t="s">
        <v>110</v>
      </c>
      <c r="U7186" t="s">
        <v>57</v>
      </c>
      <c r="V7186" t="s">
        <v>45</v>
      </c>
    </row>
    <row r="7187" spans="1:22">
      <c r="A7187" t="s">
        <v>11213</v>
      </c>
      <c r="B7187" s="2">
        <v>45122.712500000001</v>
      </c>
      <c r="C7187" s="2">
        <f t="shared" si="112"/>
        <v>45117</v>
      </c>
      <c r="D7187" t="s">
        <v>1722</v>
      </c>
      <c r="E7187" t="s">
        <v>9423</v>
      </c>
      <c r="F7187" t="s">
        <v>166</v>
      </c>
      <c r="G7187" t="s">
        <v>82</v>
      </c>
      <c r="H7187" t="s">
        <v>40</v>
      </c>
      <c r="I7187">
        <v>2</v>
      </c>
      <c r="J7187">
        <v>1993.68</v>
      </c>
      <c r="K7187">
        <v>1520.2</v>
      </c>
      <c r="L7187">
        <v>3987.36</v>
      </c>
      <c r="M7187">
        <v>3040.4</v>
      </c>
      <c r="N7187" t="s">
        <v>11212</v>
      </c>
      <c r="O7187" t="s">
        <v>11211</v>
      </c>
      <c r="P7187" t="s">
        <v>112</v>
      </c>
      <c r="Q7187">
        <v>13.082700000000001</v>
      </c>
      <c r="R7187">
        <v>80.270700000000005</v>
      </c>
      <c r="S7187" t="s">
        <v>153</v>
      </c>
      <c r="T7187" t="s">
        <v>152</v>
      </c>
      <c r="U7187" t="s">
        <v>57</v>
      </c>
      <c r="V7187" t="s">
        <v>9</v>
      </c>
    </row>
    <row r="7188" spans="1:22">
      <c r="A7188" t="s">
        <v>11210</v>
      </c>
      <c r="B7188" s="2">
        <v>45050.431250000001</v>
      </c>
      <c r="C7188" s="2">
        <f t="shared" si="112"/>
        <v>45047</v>
      </c>
      <c r="D7188" t="s">
        <v>1717</v>
      </c>
      <c r="E7188" t="s">
        <v>11209</v>
      </c>
      <c r="F7188" t="s">
        <v>64</v>
      </c>
      <c r="G7188" t="s">
        <v>72</v>
      </c>
      <c r="H7188" t="s">
        <v>16</v>
      </c>
      <c r="I7188">
        <v>2</v>
      </c>
      <c r="J7188">
        <v>1213.8599999999999</v>
      </c>
      <c r="K7188">
        <v>837.46</v>
      </c>
      <c r="L7188">
        <v>2427.7199999999998</v>
      </c>
      <c r="M7188">
        <v>1674.92</v>
      </c>
      <c r="N7188" t="s">
        <v>11208</v>
      </c>
      <c r="O7188" t="s">
        <v>11207</v>
      </c>
      <c r="P7188" t="s">
        <v>49</v>
      </c>
      <c r="Q7188">
        <v>12.916499999999999</v>
      </c>
      <c r="R7188">
        <v>79.132499999999993</v>
      </c>
      <c r="S7188" t="s">
        <v>146</v>
      </c>
      <c r="T7188" t="s">
        <v>145</v>
      </c>
      <c r="U7188" t="s">
        <v>77</v>
      </c>
      <c r="V7188" t="s">
        <v>9</v>
      </c>
    </row>
    <row r="7189" spans="1:22">
      <c r="A7189" t="s">
        <v>11206</v>
      </c>
      <c r="B7189" s="2">
        <v>45129.791666666664</v>
      </c>
      <c r="C7189" s="2">
        <f t="shared" si="112"/>
        <v>45124</v>
      </c>
      <c r="D7189" t="s">
        <v>1712</v>
      </c>
      <c r="E7189" t="s">
        <v>11205</v>
      </c>
      <c r="F7189" t="s">
        <v>18</v>
      </c>
      <c r="G7189" t="s">
        <v>30</v>
      </c>
      <c r="H7189" t="s">
        <v>16</v>
      </c>
      <c r="I7189">
        <v>1</v>
      </c>
      <c r="J7189">
        <v>1170.78</v>
      </c>
      <c r="K7189">
        <v>725.61</v>
      </c>
      <c r="L7189">
        <v>1170.78</v>
      </c>
      <c r="M7189">
        <v>725.61</v>
      </c>
      <c r="N7189" t="s">
        <v>11204</v>
      </c>
      <c r="O7189" t="s">
        <v>11203</v>
      </c>
      <c r="P7189" t="s">
        <v>68</v>
      </c>
      <c r="Q7189">
        <v>11.34</v>
      </c>
      <c r="R7189">
        <v>77.717200000000005</v>
      </c>
      <c r="S7189" t="s">
        <v>564</v>
      </c>
      <c r="T7189" t="s">
        <v>563</v>
      </c>
      <c r="U7189" t="s">
        <v>46</v>
      </c>
      <c r="V7189" t="s">
        <v>45</v>
      </c>
    </row>
    <row r="7190" spans="1:22">
      <c r="A7190" t="s">
        <v>11202</v>
      </c>
      <c r="B7190" s="2">
        <v>45234.606249999997</v>
      </c>
      <c r="C7190" s="2">
        <f t="shared" si="112"/>
        <v>45229</v>
      </c>
      <c r="D7190" t="s">
        <v>1707</v>
      </c>
      <c r="E7190" t="s">
        <v>11201</v>
      </c>
      <c r="F7190" t="s">
        <v>73</v>
      </c>
      <c r="G7190" t="s">
        <v>17</v>
      </c>
      <c r="H7190" t="s">
        <v>63</v>
      </c>
      <c r="I7190">
        <v>2</v>
      </c>
      <c r="J7190">
        <v>2430.39</v>
      </c>
      <c r="K7190">
        <v>2100.7199999999998</v>
      </c>
      <c r="L7190">
        <v>4860.78</v>
      </c>
      <c r="M7190">
        <v>4201.4399999999996</v>
      </c>
      <c r="N7190" t="s">
        <v>11200</v>
      </c>
      <c r="O7190" t="s">
        <v>11199</v>
      </c>
      <c r="P7190" t="s">
        <v>13</v>
      </c>
      <c r="Q7190">
        <v>11.664300000000001</v>
      </c>
      <c r="R7190">
        <v>78.146000000000001</v>
      </c>
      <c r="S7190" t="s">
        <v>396</v>
      </c>
      <c r="T7190" t="s">
        <v>395</v>
      </c>
      <c r="U7190" t="s">
        <v>10</v>
      </c>
      <c r="V7190" t="s">
        <v>45</v>
      </c>
    </row>
    <row r="7191" spans="1:22">
      <c r="A7191" t="s">
        <v>11198</v>
      </c>
      <c r="B7191" s="2">
        <v>45228.90902777778</v>
      </c>
      <c r="C7191" s="2">
        <f t="shared" si="112"/>
        <v>45222</v>
      </c>
      <c r="D7191" t="s">
        <v>1702</v>
      </c>
      <c r="E7191" t="s">
        <v>1701</v>
      </c>
      <c r="F7191" t="s">
        <v>64</v>
      </c>
      <c r="G7191" t="s">
        <v>17</v>
      </c>
      <c r="H7191" t="s">
        <v>63</v>
      </c>
      <c r="I7191">
        <v>1</v>
      </c>
      <c r="J7191">
        <v>2398.37</v>
      </c>
      <c r="K7191">
        <v>1943.04</v>
      </c>
      <c r="L7191">
        <v>2398.37</v>
      </c>
      <c r="M7191">
        <v>1943.04</v>
      </c>
      <c r="N7191" t="s">
        <v>11197</v>
      </c>
      <c r="O7191" t="s">
        <v>11196</v>
      </c>
      <c r="P7191" t="s">
        <v>121</v>
      </c>
      <c r="Q7191">
        <v>9.9252000000000002</v>
      </c>
      <c r="R7191">
        <v>78.119799999999998</v>
      </c>
      <c r="S7191" t="s">
        <v>302</v>
      </c>
      <c r="T7191" t="s">
        <v>301</v>
      </c>
      <c r="U7191" t="s">
        <v>23</v>
      </c>
      <c r="V7191" t="s">
        <v>45</v>
      </c>
    </row>
    <row r="7192" spans="1:22">
      <c r="A7192" t="s">
        <v>11195</v>
      </c>
      <c r="B7192" s="2">
        <v>45007.620833333334</v>
      </c>
      <c r="C7192" s="2">
        <f t="shared" si="112"/>
        <v>45005</v>
      </c>
      <c r="D7192" t="s">
        <v>1697</v>
      </c>
      <c r="E7192" t="s">
        <v>11194</v>
      </c>
      <c r="F7192" t="s">
        <v>201</v>
      </c>
      <c r="G7192" t="s">
        <v>106</v>
      </c>
      <c r="H7192" t="s">
        <v>40</v>
      </c>
      <c r="I7192">
        <v>2</v>
      </c>
      <c r="J7192">
        <v>967.31</v>
      </c>
      <c r="K7192">
        <v>708.04</v>
      </c>
      <c r="L7192">
        <v>1934.62</v>
      </c>
      <c r="M7192">
        <v>1416.08</v>
      </c>
      <c r="N7192" t="s">
        <v>11193</v>
      </c>
      <c r="O7192" t="s">
        <v>11192</v>
      </c>
      <c r="P7192" t="s">
        <v>112</v>
      </c>
      <c r="Q7192">
        <v>13.082700000000001</v>
      </c>
      <c r="R7192">
        <v>80.270700000000005</v>
      </c>
      <c r="S7192" t="s">
        <v>319</v>
      </c>
      <c r="T7192" t="s">
        <v>318</v>
      </c>
      <c r="U7192" t="s">
        <v>46</v>
      </c>
      <c r="V7192" t="s">
        <v>9</v>
      </c>
    </row>
    <row r="7193" spans="1:22">
      <c r="A7193" t="s">
        <v>11191</v>
      </c>
      <c r="B7193" s="2">
        <v>45441.745138888888</v>
      </c>
      <c r="C7193" s="2">
        <f t="shared" si="112"/>
        <v>45439</v>
      </c>
      <c r="D7193" t="s">
        <v>1692</v>
      </c>
      <c r="E7193" t="s">
        <v>3843</v>
      </c>
      <c r="F7193" t="s">
        <v>83</v>
      </c>
      <c r="G7193" t="s">
        <v>91</v>
      </c>
      <c r="H7193" t="s">
        <v>63</v>
      </c>
      <c r="I7193">
        <v>2</v>
      </c>
      <c r="J7193">
        <v>1869.1</v>
      </c>
      <c r="K7193">
        <v>1243.6500000000001</v>
      </c>
      <c r="L7193">
        <v>3738.2</v>
      </c>
      <c r="M7193">
        <v>2487.3000000000002</v>
      </c>
      <c r="N7193" t="s">
        <v>11190</v>
      </c>
      <c r="O7193" t="s">
        <v>11189</v>
      </c>
      <c r="P7193" t="s">
        <v>60</v>
      </c>
      <c r="Q7193">
        <v>8.7139000000000006</v>
      </c>
      <c r="R7193">
        <v>77.756699999999995</v>
      </c>
      <c r="S7193" t="s">
        <v>176</v>
      </c>
      <c r="T7193" t="s">
        <v>175</v>
      </c>
      <c r="U7193" t="s">
        <v>46</v>
      </c>
      <c r="V7193" t="s">
        <v>45</v>
      </c>
    </row>
    <row r="7194" spans="1:22">
      <c r="A7194" t="s">
        <v>11188</v>
      </c>
      <c r="B7194" s="2">
        <v>45179.779166666667</v>
      </c>
      <c r="C7194" s="2">
        <f t="shared" si="112"/>
        <v>45173</v>
      </c>
      <c r="D7194" t="s">
        <v>1687</v>
      </c>
      <c r="E7194" t="s">
        <v>11187</v>
      </c>
      <c r="F7194" t="s">
        <v>31</v>
      </c>
      <c r="G7194" t="s">
        <v>72</v>
      </c>
      <c r="H7194" t="s">
        <v>16</v>
      </c>
      <c r="I7194">
        <v>2</v>
      </c>
      <c r="J7194">
        <v>1264.27</v>
      </c>
      <c r="K7194">
        <v>841.78</v>
      </c>
      <c r="L7194">
        <v>2528.54</v>
      </c>
      <c r="M7194">
        <v>1683.56</v>
      </c>
      <c r="N7194" t="s">
        <v>11186</v>
      </c>
      <c r="O7194" t="s">
        <v>11185</v>
      </c>
      <c r="P7194" t="s">
        <v>49</v>
      </c>
      <c r="Q7194">
        <v>12.916499999999999</v>
      </c>
      <c r="R7194">
        <v>79.132499999999993</v>
      </c>
      <c r="S7194" t="s">
        <v>319</v>
      </c>
      <c r="T7194" t="s">
        <v>318</v>
      </c>
      <c r="U7194" t="s">
        <v>77</v>
      </c>
      <c r="V7194" t="s">
        <v>45</v>
      </c>
    </row>
    <row r="7195" spans="1:22">
      <c r="A7195" t="s">
        <v>11184</v>
      </c>
      <c r="B7195" s="2">
        <v>45429.445833333331</v>
      </c>
      <c r="C7195" s="2">
        <f t="shared" si="112"/>
        <v>45425</v>
      </c>
      <c r="D7195" t="s">
        <v>1682</v>
      </c>
      <c r="E7195" t="s">
        <v>5741</v>
      </c>
      <c r="F7195" t="s">
        <v>83</v>
      </c>
      <c r="G7195" t="s">
        <v>30</v>
      </c>
      <c r="H7195" t="s">
        <v>52</v>
      </c>
      <c r="I7195">
        <v>1</v>
      </c>
      <c r="J7195">
        <v>1176.82</v>
      </c>
      <c r="K7195">
        <v>1033.32</v>
      </c>
      <c r="L7195">
        <v>1176.82</v>
      </c>
      <c r="M7195">
        <v>1033.32</v>
      </c>
      <c r="N7195" t="s">
        <v>11183</v>
      </c>
      <c r="O7195" t="s">
        <v>11182</v>
      </c>
      <c r="P7195" t="s">
        <v>26</v>
      </c>
      <c r="Q7195">
        <v>11.0168</v>
      </c>
      <c r="R7195">
        <v>76.955799999999996</v>
      </c>
      <c r="S7195" t="s">
        <v>96</v>
      </c>
      <c r="T7195" t="s">
        <v>95</v>
      </c>
      <c r="U7195" t="s">
        <v>46</v>
      </c>
      <c r="V7195" t="s">
        <v>22</v>
      </c>
    </row>
    <row r="7196" spans="1:22">
      <c r="A7196" t="s">
        <v>11181</v>
      </c>
      <c r="B7196" s="2">
        <v>45527.601388888892</v>
      </c>
      <c r="C7196" s="2">
        <f t="shared" si="112"/>
        <v>45523</v>
      </c>
      <c r="D7196" t="s">
        <v>1677</v>
      </c>
      <c r="E7196" t="s">
        <v>5737</v>
      </c>
      <c r="F7196" t="s">
        <v>64</v>
      </c>
      <c r="G7196" t="s">
        <v>91</v>
      </c>
      <c r="H7196" t="s">
        <v>40</v>
      </c>
      <c r="I7196">
        <v>1</v>
      </c>
      <c r="J7196">
        <v>1706.67</v>
      </c>
      <c r="K7196">
        <v>1398.2</v>
      </c>
      <c r="L7196">
        <v>1706.67</v>
      </c>
      <c r="M7196">
        <v>1398.2</v>
      </c>
      <c r="N7196" t="s">
        <v>11180</v>
      </c>
      <c r="O7196" t="s">
        <v>11179</v>
      </c>
      <c r="P7196" t="s">
        <v>13</v>
      </c>
      <c r="Q7196">
        <v>11.664300000000001</v>
      </c>
      <c r="R7196">
        <v>78.146000000000001</v>
      </c>
      <c r="S7196" t="s">
        <v>146</v>
      </c>
      <c r="T7196" t="s">
        <v>145</v>
      </c>
      <c r="U7196" t="s">
        <v>77</v>
      </c>
      <c r="V7196" t="s">
        <v>9</v>
      </c>
    </row>
    <row r="7197" spans="1:22">
      <c r="A7197" t="s">
        <v>11178</v>
      </c>
      <c r="B7197" s="2">
        <v>45422.722916666666</v>
      </c>
      <c r="C7197" s="2">
        <f t="shared" si="112"/>
        <v>45418</v>
      </c>
      <c r="D7197" t="s">
        <v>1672</v>
      </c>
      <c r="E7197" t="s">
        <v>11177</v>
      </c>
      <c r="F7197" t="s">
        <v>201</v>
      </c>
      <c r="G7197" t="s">
        <v>91</v>
      </c>
      <c r="H7197" t="s">
        <v>16</v>
      </c>
      <c r="I7197">
        <v>1</v>
      </c>
      <c r="J7197">
        <v>2276.6799999999998</v>
      </c>
      <c r="K7197">
        <v>2028.47</v>
      </c>
      <c r="L7197">
        <v>2276.6799999999998</v>
      </c>
      <c r="M7197">
        <v>2028.47</v>
      </c>
      <c r="N7197" t="s">
        <v>11176</v>
      </c>
      <c r="O7197" t="s">
        <v>11175</v>
      </c>
      <c r="P7197" t="s">
        <v>68</v>
      </c>
      <c r="Q7197">
        <v>11.34</v>
      </c>
      <c r="R7197">
        <v>77.717200000000005</v>
      </c>
      <c r="S7197" t="s">
        <v>530</v>
      </c>
      <c r="T7197" t="s">
        <v>529</v>
      </c>
      <c r="U7197" t="s">
        <v>10</v>
      </c>
      <c r="V7197" t="s">
        <v>9</v>
      </c>
    </row>
    <row r="7198" spans="1:22">
      <c r="A7198" t="s">
        <v>11174</v>
      </c>
      <c r="B7198" s="2">
        <v>45159.467361111114</v>
      </c>
      <c r="C7198" s="2">
        <f t="shared" si="112"/>
        <v>45159</v>
      </c>
      <c r="D7198" t="s">
        <v>1667</v>
      </c>
      <c r="E7198" t="s">
        <v>11173</v>
      </c>
      <c r="F7198" t="s">
        <v>136</v>
      </c>
      <c r="G7198" t="s">
        <v>53</v>
      </c>
      <c r="H7198" t="s">
        <v>63</v>
      </c>
      <c r="I7198">
        <v>1</v>
      </c>
      <c r="J7198">
        <v>1171.04</v>
      </c>
      <c r="K7198">
        <v>706.56</v>
      </c>
      <c r="L7198">
        <v>1171.04</v>
      </c>
      <c r="M7198">
        <v>706.56</v>
      </c>
      <c r="N7198" t="s">
        <v>11172</v>
      </c>
      <c r="O7198" t="s">
        <v>11171</v>
      </c>
      <c r="P7198" t="s">
        <v>112</v>
      </c>
      <c r="Q7198">
        <v>13.082700000000001</v>
      </c>
      <c r="R7198">
        <v>80.270700000000005</v>
      </c>
      <c r="S7198" t="s">
        <v>243</v>
      </c>
      <c r="T7198" t="s">
        <v>242</v>
      </c>
      <c r="U7198" t="s">
        <v>10</v>
      </c>
      <c r="V7198" t="s">
        <v>45</v>
      </c>
    </row>
    <row r="7199" spans="1:22">
      <c r="A7199" t="s">
        <v>11170</v>
      </c>
      <c r="B7199" s="2">
        <v>44961.788888888892</v>
      </c>
      <c r="C7199" s="2">
        <f t="shared" si="112"/>
        <v>44956</v>
      </c>
      <c r="D7199" t="s">
        <v>1662</v>
      </c>
      <c r="E7199" t="s">
        <v>11169</v>
      </c>
      <c r="F7199" t="s">
        <v>166</v>
      </c>
      <c r="G7199" t="s">
        <v>41</v>
      </c>
      <c r="H7199" t="s">
        <v>29</v>
      </c>
      <c r="I7199">
        <v>1</v>
      </c>
      <c r="J7199">
        <v>2403.75</v>
      </c>
      <c r="K7199">
        <v>1976.02</v>
      </c>
      <c r="L7199">
        <v>2403.75</v>
      </c>
      <c r="M7199">
        <v>1976.02</v>
      </c>
      <c r="N7199" t="s">
        <v>11168</v>
      </c>
      <c r="O7199" t="s">
        <v>11167</v>
      </c>
      <c r="P7199" t="s">
        <v>49</v>
      </c>
      <c r="Q7199">
        <v>12.916499999999999</v>
      </c>
      <c r="R7199">
        <v>79.132499999999993</v>
      </c>
      <c r="S7199" t="s">
        <v>302</v>
      </c>
      <c r="T7199" t="s">
        <v>301</v>
      </c>
      <c r="U7199" t="s">
        <v>46</v>
      </c>
      <c r="V7199" t="s">
        <v>9</v>
      </c>
    </row>
    <row r="7200" spans="1:22">
      <c r="A7200" t="s">
        <v>11166</v>
      </c>
      <c r="B7200" s="2">
        <v>44981.612500000003</v>
      </c>
      <c r="C7200" s="2">
        <f t="shared" si="112"/>
        <v>44977</v>
      </c>
      <c r="D7200" t="s">
        <v>1657</v>
      </c>
      <c r="E7200" t="s">
        <v>11165</v>
      </c>
      <c r="F7200" t="s">
        <v>31</v>
      </c>
      <c r="G7200" t="s">
        <v>115</v>
      </c>
      <c r="H7200" t="s">
        <v>16</v>
      </c>
      <c r="I7200">
        <v>4</v>
      </c>
      <c r="J7200">
        <v>741.71</v>
      </c>
      <c r="K7200">
        <v>650.02</v>
      </c>
      <c r="L7200">
        <v>2966.84</v>
      </c>
      <c r="M7200">
        <v>2600.08</v>
      </c>
      <c r="N7200" t="s">
        <v>11164</v>
      </c>
      <c r="O7200" t="s">
        <v>11163</v>
      </c>
      <c r="P7200" t="s">
        <v>49</v>
      </c>
      <c r="Q7200">
        <v>12.916499999999999</v>
      </c>
      <c r="R7200">
        <v>79.132499999999993</v>
      </c>
      <c r="S7200" t="s">
        <v>133</v>
      </c>
      <c r="T7200" t="s">
        <v>132</v>
      </c>
      <c r="U7200" t="s">
        <v>10</v>
      </c>
      <c r="V7200" t="s">
        <v>9</v>
      </c>
    </row>
    <row r="7201" spans="1:22">
      <c r="A7201" t="s">
        <v>11162</v>
      </c>
      <c r="B7201" s="2">
        <v>45505.582638888889</v>
      </c>
      <c r="C7201" s="2">
        <f t="shared" si="112"/>
        <v>45502</v>
      </c>
      <c r="D7201" t="s">
        <v>1652</v>
      </c>
      <c r="E7201" t="s">
        <v>11161</v>
      </c>
      <c r="F7201" t="s">
        <v>83</v>
      </c>
      <c r="G7201" t="s">
        <v>91</v>
      </c>
      <c r="H7201" t="s">
        <v>40</v>
      </c>
      <c r="I7201">
        <v>1</v>
      </c>
      <c r="J7201">
        <v>724.2</v>
      </c>
      <c r="K7201">
        <v>503.9</v>
      </c>
      <c r="L7201">
        <v>724.2</v>
      </c>
      <c r="M7201">
        <v>503.9</v>
      </c>
      <c r="N7201" t="s">
        <v>11160</v>
      </c>
      <c r="O7201" t="s">
        <v>11159</v>
      </c>
      <c r="P7201" t="s">
        <v>60</v>
      </c>
      <c r="Q7201">
        <v>8.7139000000000006</v>
      </c>
      <c r="R7201">
        <v>77.756699999999995</v>
      </c>
      <c r="S7201" t="s">
        <v>276</v>
      </c>
      <c r="T7201" t="s">
        <v>275</v>
      </c>
      <c r="U7201" t="s">
        <v>57</v>
      </c>
      <c r="V7201" t="s">
        <v>9</v>
      </c>
    </row>
    <row r="7202" spans="1:22">
      <c r="A7202" t="s">
        <v>11158</v>
      </c>
      <c r="B7202" s="2">
        <v>45517.790277777778</v>
      </c>
      <c r="C7202" s="2">
        <f t="shared" si="112"/>
        <v>45516</v>
      </c>
      <c r="D7202" t="s">
        <v>1647</v>
      </c>
      <c r="E7202" t="s">
        <v>11157</v>
      </c>
      <c r="F7202" t="s">
        <v>166</v>
      </c>
      <c r="G7202" t="s">
        <v>53</v>
      </c>
      <c r="H7202" t="s">
        <v>52</v>
      </c>
      <c r="I7202">
        <v>2</v>
      </c>
      <c r="J7202">
        <v>316.99</v>
      </c>
      <c r="K7202">
        <v>206.82</v>
      </c>
      <c r="L7202">
        <v>633.98</v>
      </c>
      <c r="M7202">
        <v>413.64</v>
      </c>
      <c r="N7202" t="s">
        <v>11156</v>
      </c>
      <c r="O7202" t="s">
        <v>11155</v>
      </c>
      <c r="P7202" t="s">
        <v>112</v>
      </c>
      <c r="Q7202">
        <v>13.082700000000001</v>
      </c>
      <c r="R7202">
        <v>80.270700000000005</v>
      </c>
      <c r="S7202" t="s">
        <v>762</v>
      </c>
      <c r="T7202" t="s">
        <v>761</v>
      </c>
      <c r="U7202" t="s">
        <v>23</v>
      </c>
      <c r="V7202" t="s">
        <v>9</v>
      </c>
    </row>
    <row r="7203" spans="1:22">
      <c r="A7203" t="s">
        <v>11154</v>
      </c>
      <c r="B7203" s="2">
        <v>45558.43472222222</v>
      </c>
      <c r="C7203" s="2">
        <f t="shared" si="112"/>
        <v>45558</v>
      </c>
      <c r="D7203" t="s">
        <v>1642</v>
      </c>
      <c r="E7203" t="s">
        <v>11153</v>
      </c>
      <c r="F7203" t="s">
        <v>136</v>
      </c>
      <c r="G7203" t="s">
        <v>53</v>
      </c>
      <c r="H7203" t="s">
        <v>16</v>
      </c>
      <c r="I7203">
        <v>2</v>
      </c>
      <c r="J7203">
        <v>2399.0300000000002</v>
      </c>
      <c r="K7203">
        <v>2130.36</v>
      </c>
      <c r="L7203">
        <v>4798.0600000000004</v>
      </c>
      <c r="M7203">
        <v>4260.72</v>
      </c>
      <c r="N7203" t="s">
        <v>11152</v>
      </c>
      <c r="O7203" t="s">
        <v>11151</v>
      </c>
      <c r="P7203" t="s">
        <v>121</v>
      </c>
      <c r="Q7203">
        <v>9.9252000000000002</v>
      </c>
      <c r="R7203">
        <v>78.119799999999998</v>
      </c>
      <c r="S7203" t="s">
        <v>513</v>
      </c>
      <c r="T7203" t="s">
        <v>512</v>
      </c>
      <c r="U7203" t="s">
        <v>57</v>
      </c>
      <c r="V7203" t="s">
        <v>45</v>
      </c>
    </row>
    <row r="7204" spans="1:22">
      <c r="A7204" t="s">
        <v>11150</v>
      </c>
      <c r="B7204" s="2">
        <v>44960.478472222225</v>
      </c>
      <c r="C7204" s="2">
        <f t="shared" si="112"/>
        <v>44956</v>
      </c>
      <c r="D7204" t="s">
        <v>1637</v>
      </c>
      <c r="E7204" t="s">
        <v>11149</v>
      </c>
      <c r="F7204" t="s">
        <v>136</v>
      </c>
      <c r="G7204" t="s">
        <v>106</v>
      </c>
      <c r="H7204" t="s">
        <v>40</v>
      </c>
      <c r="I7204">
        <v>3</v>
      </c>
      <c r="J7204">
        <v>1830.66</v>
      </c>
      <c r="K7204">
        <v>1416.72</v>
      </c>
      <c r="L7204">
        <v>5491.98</v>
      </c>
      <c r="M7204">
        <v>4250.16</v>
      </c>
      <c r="N7204" t="s">
        <v>11148</v>
      </c>
      <c r="O7204" t="s">
        <v>11147</v>
      </c>
      <c r="P7204" t="s">
        <v>49</v>
      </c>
      <c r="Q7204">
        <v>12.916499999999999</v>
      </c>
      <c r="R7204">
        <v>79.132499999999993</v>
      </c>
      <c r="S7204" t="s">
        <v>420</v>
      </c>
      <c r="T7204" t="s">
        <v>419</v>
      </c>
      <c r="U7204" t="s">
        <v>46</v>
      </c>
      <c r="V7204" t="s">
        <v>9</v>
      </c>
    </row>
    <row r="7205" spans="1:22">
      <c r="A7205" t="s">
        <v>11146</v>
      </c>
      <c r="B7205" s="2">
        <v>45504.861111111109</v>
      </c>
      <c r="C7205" s="2">
        <f t="shared" si="112"/>
        <v>45502</v>
      </c>
      <c r="D7205" t="s">
        <v>1632</v>
      </c>
      <c r="E7205" t="s">
        <v>11145</v>
      </c>
      <c r="F7205" t="s">
        <v>18</v>
      </c>
      <c r="G7205" t="s">
        <v>106</v>
      </c>
      <c r="H7205" t="s">
        <v>71</v>
      </c>
      <c r="I7205">
        <v>2</v>
      </c>
      <c r="J7205">
        <v>712.73</v>
      </c>
      <c r="K7205">
        <v>572.02</v>
      </c>
      <c r="L7205">
        <v>1425.46</v>
      </c>
      <c r="M7205">
        <v>1144.04</v>
      </c>
      <c r="N7205" t="s">
        <v>11144</v>
      </c>
      <c r="O7205" t="s">
        <v>11143</v>
      </c>
      <c r="P7205" t="s">
        <v>49</v>
      </c>
      <c r="Q7205">
        <v>12.916499999999999</v>
      </c>
      <c r="R7205">
        <v>79.132499999999993</v>
      </c>
      <c r="S7205" t="s">
        <v>214</v>
      </c>
      <c r="T7205" t="s">
        <v>213</v>
      </c>
      <c r="U7205" t="s">
        <v>23</v>
      </c>
      <c r="V7205" t="s">
        <v>22</v>
      </c>
    </row>
    <row r="7206" spans="1:22">
      <c r="A7206" t="s">
        <v>11142</v>
      </c>
      <c r="B7206" s="2">
        <v>45529.577777777777</v>
      </c>
      <c r="C7206" s="2">
        <f t="shared" si="112"/>
        <v>45523</v>
      </c>
      <c r="D7206" t="s">
        <v>1627</v>
      </c>
      <c r="E7206" t="s">
        <v>3794</v>
      </c>
      <c r="F7206" t="s">
        <v>73</v>
      </c>
      <c r="G7206" t="s">
        <v>91</v>
      </c>
      <c r="H7206" t="s">
        <v>40</v>
      </c>
      <c r="I7206">
        <v>2</v>
      </c>
      <c r="J7206">
        <v>1772.12</v>
      </c>
      <c r="K7206">
        <v>1434.34</v>
      </c>
      <c r="L7206">
        <v>3544.24</v>
      </c>
      <c r="M7206">
        <v>2868.68</v>
      </c>
      <c r="N7206" t="s">
        <v>11141</v>
      </c>
      <c r="O7206" t="s">
        <v>11140</v>
      </c>
      <c r="P7206" t="s">
        <v>60</v>
      </c>
      <c r="Q7206">
        <v>8.7139000000000006</v>
      </c>
      <c r="R7206">
        <v>77.756699999999995</v>
      </c>
      <c r="S7206" t="s">
        <v>176</v>
      </c>
      <c r="T7206" t="s">
        <v>175</v>
      </c>
      <c r="U7206" t="s">
        <v>77</v>
      </c>
      <c r="V7206" t="s">
        <v>9</v>
      </c>
    </row>
    <row r="7207" spans="1:22">
      <c r="A7207" t="s">
        <v>11139</v>
      </c>
      <c r="B7207" s="2">
        <v>45040.549305555556</v>
      </c>
      <c r="C7207" s="2">
        <f t="shared" si="112"/>
        <v>45040</v>
      </c>
      <c r="D7207" t="s">
        <v>1622</v>
      </c>
      <c r="E7207" t="s">
        <v>5695</v>
      </c>
      <c r="F7207" t="s">
        <v>64</v>
      </c>
      <c r="G7207" t="s">
        <v>17</v>
      </c>
      <c r="H7207" t="s">
        <v>71</v>
      </c>
      <c r="I7207">
        <v>2</v>
      </c>
      <c r="J7207">
        <v>837.87</v>
      </c>
      <c r="K7207">
        <v>714.51</v>
      </c>
      <c r="L7207">
        <v>1675.74</v>
      </c>
      <c r="M7207">
        <v>1429.02</v>
      </c>
      <c r="N7207" t="s">
        <v>11138</v>
      </c>
      <c r="O7207" t="s">
        <v>11137</v>
      </c>
      <c r="P7207" t="s">
        <v>112</v>
      </c>
      <c r="Q7207">
        <v>13.082700000000001</v>
      </c>
      <c r="R7207">
        <v>80.270700000000005</v>
      </c>
      <c r="S7207" t="s">
        <v>12</v>
      </c>
      <c r="T7207" t="s">
        <v>11</v>
      </c>
      <c r="U7207" t="s">
        <v>77</v>
      </c>
      <c r="V7207" t="s">
        <v>9</v>
      </c>
    </row>
    <row r="7208" spans="1:22">
      <c r="A7208" t="s">
        <v>11136</v>
      </c>
      <c r="B7208" s="2">
        <v>45576.71875</v>
      </c>
      <c r="C7208" s="2">
        <f t="shared" si="112"/>
        <v>45572</v>
      </c>
      <c r="D7208" t="s">
        <v>1617</v>
      </c>
      <c r="E7208" t="s">
        <v>11135</v>
      </c>
      <c r="F7208" t="s">
        <v>136</v>
      </c>
      <c r="G7208" t="s">
        <v>30</v>
      </c>
      <c r="H7208" t="s">
        <v>40</v>
      </c>
      <c r="I7208">
        <v>1</v>
      </c>
      <c r="J7208">
        <v>312.36</v>
      </c>
      <c r="K7208">
        <v>248.93</v>
      </c>
      <c r="L7208">
        <v>312.36</v>
      </c>
      <c r="M7208">
        <v>248.93</v>
      </c>
      <c r="N7208" t="s">
        <v>11134</v>
      </c>
      <c r="O7208" t="s">
        <v>11133</v>
      </c>
      <c r="P7208" t="s">
        <v>13</v>
      </c>
      <c r="Q7208">
        <v>11.664300000000001</v>
      </c>
      <c r="R7208">
        <v>78.146000000000001</v>
      </c>
      <c r="S7208" t="s">
        <v>96</v>
      </c>
      <c r="T7208" t="s">
        <v>95</v>
      </c>
      <c r="U7208" t="s">
        <v>77</v>
      </c>
      <c r="V7208" t="s">
        <v>45</v>
      </c>
    </row>
    <row r="7209" spans="1:22">
      <c r="A7209" t="s">
        <v>11132</v>
      </c>
      <c r="B7209" s="2">
        <v>44939.511805555558</v>
      </c>
      <c r="C7209" s="2">
        <f t="shared" si="112"/>
        <v>44935</v>
      </c>
      <c r="D7209" t="s">
        <v>1612</v>
      </c>
      <c r="E7209" t="s">
        <v>3782</v>
      </c>
      <c r="F7209" t="s">
        <v>31</v>
      </c>
      <c r="G7209" t="s">
        <v>82</v>
      </c>
      <c r="H7209" t="s">
        <v>29</v>
      </c>
      <c r="I7209">
        <v>1</v>
      </c>
      <c r="J7209">
        <v>1805.68</v>
      </c>
      <c r="K7209">
        <v>1544.05</v>
      </c>
      <c r="L7209">
        <v>1805.68</v>
      </c>
      <c r="M7209">
        <v>1544.05</v>
      </c>
      <c r="N7209" t="s">
        <v>11131</v>
      </c>
      <c r="O7209" t="s">
        <v>11130</v>
      </c>
      <c r="P7209" t="s">
        <v>68</v>
      </c>
      <c r="Q7209">
        <v>11.34</v>
      </c>
      <c r="R7209">
        <v>77.717200000000005</v>
      </c>
      <c r="S7209" t="s">
        <v>326</v>
      </c>
      <c r="T7209" t="s">
        <v>325</v>
      </c>
      <c r="U7209" t="s">
        <v>77</v>
      </c>
      <c r="V7209" t="s">
        <v>45</v>
      </c>
    </row>
    <row r="7210" spans="1:22">
      <c r="A7210" t="s">
        <v>11129</v>
      </c>
      <c r="B7210" s="2">
        <v>45038.635416666664</v>
      </c>
      <c r="C7210" s="2">
        <f t="shared" si="112"/>
        <v>45033</v>
      </c>
      <c r="D7210" t="s">
        <v>1607</v>
      </c>
      <c r="E7210" t="s">
        <v>11128</v>
      </c>
      <c r="F7210" t="s">
        <v>83</v>
      </c>
      <c r="G7210" t="s">
        <v>53</v>
      </c>
      <c r="H7210" t="s">
        <v>52</v>
      </c>
      <c r="I7210">
        <v>1</v>
      </c>
      <c r="J7210">
        <v>2282.09</v>
      </c>
      <c r="K7210">
        <v>1730.71</v>
      </c>
      <c r="L7210">
        <v>2282.09</v>
      </c>
      <c r="M7210">
        <v>1730.71</v>
      </c>
      <c r="N7210" t="s">
        <v>11127</v>
      </c>
      <c r="O7210" t="s">
        <v>11126</v>
      </c>
      <c r="P7210" t="s">
        <v>13</v>
      </c>
      <c r="Q7210">
        <v>11.664300000000001</v>
      </c>
      <c r="R7210">
        <v>78.146000000000001</v>
      </c>
      <c r="S7210" t="s">
        <v>326</v>
      </c>
      <c r="T7210" t="s">
        <v>325</v>
      </c>
      <c r="U7210" t="s">
        <v>23</v>
      </c>
      <c r="V7210" t="s">
        <v>9</v>
      </c>
    </row>
    <row r="7211" spans="1:22">
      <c r="A7211" t="s">
        <v>11125</v>
      </c>
      <c r="B7211" s="2">
        <v>45168.717361111114</v>
      </c>
      <c r="C7211" s="2">
        <f t="shared" si="112"/>
        <v>45166</v>
      </c>
      <c r="D7211" t="s">
        <v>1602</v>
      </c>
      <c r="E7211" t="s">
        <v>11124</v>
      </c>
      <c r="F7211" t="s">
        <v>31</v>
      </c>
      <c r="G7211" t="s">
        <v>41</v>
      </c>
      <c r="H7211" t="s">
        <v>16</v>
      </c>
      <c r="I7211">
        <v>1</v>
      </c>
      <c r="J7211">
        <v>2424.37</v>
      </c>
      <c r="K7211">
        <v>1878.45</v>
      </c>
      <c r="L7211">
        <v>2424.37</v>
      </c>
      <c r="M7211">
        <v>1878.45</v>
      </c>
      <c r="N7211" t="s">
        <v>11123</v>
      </c>
      <c r="O7211" t="s">
        <v>11122</v>
      </c>
      <c r="P7211" t="s">
        <v>121</v>
      </c>
      <c r="Q7211">
        <v>9.9252000000000002</v>
      </c>
      <c r="R7211">
        <v>78.119799999999998</v>
      </c>
      <c r="S7211" t="s">
        <v>250</v>
      </c>
      <c r="T7211" t="s">
        <v>249</v>
      </c>
      <c r="U7211" t="s">
        <v>46</v>
      </c>
      <c r="V7211" t="s">
        <v>22</v>
      </c>
    </row>
    <row r="7212" spans="1:22">
      <c r="A7212" t="s">
        <v>11121</v>
      </c>
      <c r="B7212" s="2">
        <v>45491.533333333333</v>
      </c>
      <c r="C7212" s="2">
        <f t="shared" si="112"/>
        <v>45488</v>
      </c>
      <c r="D7212" t="s">
        <v>1597</v>
      </c>
      <c r="E7212" t="s">
        <v>7540</v>
      </c>
      <c r="F7212" t="s">
        <v>136</v>
      </c>
      <c r="G7212" t="s">
        <v>91</v>
      </c>
      <c r="H7212" t="s">
        <v>63</v>
      </c>
      <c r="I7212">
        <v>2</v>
      </c>
      <c r="J7212">
        <v>1512.46</v>
      </c>
      <c r="K7212">
        <v>1095.79</v>
      </c>
      <c r="L7212">
        <v>3024.92</v>
      </c>
      <c r="M7212">
        <v>2191.58</v>
      </c>
      <c r="N7212" t="s">
        <v>11120</v>
      </c>
      <c r="O7212" t="s">
        <v>11119</v>
      </c>
      <c r="P7212" t="s">
        <v>37</v>
      </c>
      <c r="Q7212">
        <v>10.7905</v>
      </c>
      <c r="R7212">
        <v>78.704700000000003</v>
      </c>
      <c r="S7212" t="s">
        <v>326</v>
      </c>
      <c r="T7212" t="s">
        <v>325</v>
      </c>
      <c r="U7212" t="s">
        <v>46</v>
      </c>
      <c r="V7212" t="s">
        <v>9</v>
      </c>
    </row>
    <row r="7213" spans="1:22">
      <c r="A7213" t="s">
        <v>11118</v>
      </c>
      <c r="B7213" s="2">
        <v>45262.508333333331</v>
      </c>
      <c r="C7213" s="2">
        <f t="shared" si="112"/>
        <v>45257</v>
      </c>
      <c r="D7213" t="s">
        <v>1592</v>
      </c>
      <c r="E7213" t="s">
        <v>11117</v>
      </c>
      <c r="F7213" t="s">
        <v>83</v>
      </c>
      <c r="G7213" t="s">
        <v>41</v>
      </c>
      <c r="H7213" t="s">
        <v>40</v>
      </c>
      <c r="I7213">
        <v>1</v>
      </c>
      <c r="J7213">
        <v>534.11</v>
      </c>
      <c r="K7213">
        <v>372.15</v>
      </c>
      <c r="L7213">
        <v>534.11</v>
      </c>
      <c r="M7213">
        <v>372.15</v>
      </c>
      <c r="N7213" t="s">
        <v>11116</v>
      </c>
      <c r="O7213" t="s">
        <v>11115</v>
      </c>
      <c r="P7213" t="s">
        <v>112</v>
      </c>
      <c r="Q7213">
        <v>13.082700000000001</v>
      </c>
      <c r="R7213">
        <v>80.270700000000005</v>
      </c>
      <c r="S7213" t="s">
        <v>214</v>
      </c>
      <c r="T7213" t="s">
        <v>213</v>
      </c>
      <c r="U7213" t="s">
        <v>10</v>
      </c>
      <c r="V7213" t="s">
        <v>9</v>
      </c>
    </row>
    <row r="7214" spans="1:22">
      <c r="A7214" t="s">
        <v>11114</v>
      </c>
      <c r="B7214" s="2">
        <v>45220.490972222222</v>
      </c>
      <c r="C7214" s="2">
        <f t="shared" si="112"/>
        <v>45215</v>
      </c>
      <c r="D7214" t="s">
        <v>1587</v>
      </c>
      <c r="E7214" t="s">
        <v>11113</v>
      </c>
      <c r="F7214" t="s">
        <v>18</v>
      </c>
      <c r="G7214" t="s">
        <v>115</v>
      </c>
      <c r="H7214" t="s">
        <v>29</v>
      </c>
      <c r="I7214">
        <v>1</v>
      </c>
      <c r="J7214">
        <v>428.96</v>
      </c>
      <c r="K7214">
        <v>305.58</v>
      </c>
      <c r="L7214">
        <v>428.96</v>
      </c>
      <c r="M7214">
        <v>305.58</v>
      </c>
      <c r="N7214" t="s">
        <v>11112</v>
      </c>
      <c r="O7214" t="s">
        <v>11111</v>
      </c>
      <c r="P7214" t="s">
        <v>26</v>
      </c>
      <c r="Q7214">
        <v>11.0168</v>
      </c>
      <c r="R7214">
        <v>76.955799999999996</v>
      </c>
      <c r="S7214" t="s">
        <v>59</v>
      </c>
      <c r="T7214" t="s">
        <v>58</v>
      </c>
      <c r="U7214" t="s">
        <v>23</v>
      </c>
      <c r="V7214" t="s">
        <v>212</v>
      </c>
    </row>
    <row r="7215" spans="1:22">
      <c r="A7215" t="s">
        <v>11110</v>
      </c>
      <c r="B7215" s="2">
        <v>45089.905555555553</v>
      </c>
      <c r="C7215" s="2">
        <f t="shared" si="112"/>
        <v>45089</v>
      </c>
      <c r="D7215" t="s">
        <v>1582</v>
      </c>
      <c r="E7215" t="s">
        <v>11109</v>
      </c>
      <c r="F7215" t="s">
        <v>73</v>
      </c>
      <c r="G7215" t="s">
        <v>17</v>
      </c>
      <c r="H7215" t="s">
        <v>71</v>
      </c>
      <c r="I7215">
        <v>4</v>
      </c>
      <c r="J7215">
        <v>2153.91</v>
      </c>
      <c r="K7215">
        <v>1932.49</v>
      </c>
      <c r="L7215">
        <v>8615.64</v>
      </c>
      <c r="M7215">
        <v>7729.96</v>
      </c>
      <c r="N7215" t="s">
        <v>11108</v>
      </c>
      <c r="O7215" t="s">
        <v>11107</v>
      </c>
      <c r="P7215" t="s">
        <v>121</v>
      </c>
      <c r="Q7215">
        <v>9.9252000000000002</v>
      </c>
      <c r="R7215">
        <v>78.119799999999998</v>
      </c>
      <c r="S7215" t="s">
        <v>59</v>
      </c>
      <c r="T7215" t="s">
        <v>58</v>
      </c>
      <c r="U7215" t="s">
        <v>46</v>
      </c>
      <c r="V7215" t="s">
        <v>9</v>
      </c>
    </row>
    <row r="7216" spans="1:22">
      <c r="A7216" t="s">
        <v>11106</v>
      </c>
      <c r="B7216" s="2">
        <v>45196.817361111112</v>
      </c>
      <c r="C7216" s="2">
        <f t="shared" si="112"/>
        <v>45194</v>
      </c>
      <c r="D7216" t="s">
        <v>1577</v>
      </c>
      <c r="E7216" t="s">
        <v>5660</v>
      </c>
      <c r="F7216" t="s">
        <v>83</v>
      </c>
      <c r="G7216" t="s">
        <v>91</v>
      </c>
      <c r="H7216" t="s">
        <v>63</v>
      </c>
      <c r="I7216">
        <v>1</v>
      </c>
      <c r="J7216">
        <v>1877.96</v>
      </c>
      <c r="K7216">
        <v>1517.49</v>
      </c>
      <c r="L7216">
        <v>1877.96</v>
      </c>
      <c r="M7216">
        <v>1517.49</v>
      </c>
      <c r="N7216" t="s">
        <v>11105</v>
      </c>
      <c r="O7216" t="s">
        <v>11104</v>
      </c>
      <c r="P7216" t="s">
        <v>60</v>
      </c>
      <c r="Q7216">
        <v>8.7139000000000006</v>
      </c>
      <c r="R7216">
        <v>77.756699999999995</v>
      </c>
      <c r="S7216" t="s">
        <v>206</v>
      </c>
      <c r="T7216" t="s">
        <v>205</v>
      </c>
      <c r="U7216" t="s">
        <v>46</v>
      </c>
      <c r="V7216" t="s">
        <v>45</v>
      </c>
    </row>
    <row r="7217" spans="1:22">
      <c r="A7217" t="s">
        <v>11103</v>
      </c>
      <c r="B7217" s="2">
        <v>45290.895833333336</v>
      </c>
      <c r="C7217" s="2">
        <f t="shared" si="112"/>
        <v>45285</v>
      </c>
      <c r="D7217" t="s">
        <v>1572</v>
      </c>
      <c r="E7217" t="s">
        <v>11102</v>
      </c>
      <c r="F7217" t="s">
        <v>73</v>
      </c>
      <c r="G7217" t="s">
        <v>53</v>
      </c>
      <c r="H7217" t="s">
        <v>71</v>
      </c>
      <c r="I7217">
        <v>2</v>
      </c>
      <c r="J7217">
        <v>1344.82</v>
      </c>
      <c r="K7217">
        <v>1058.97</v>
      </c>
      <c r="L7217">
        <v>2689.64</v>
      </c>
      <c r="M7217">
        <v>2117.94</v>
      </c>
      <c r="N7217" t="s">
        <v>11101</v>
      </c>
      <c r="O7217" t="s">
        <v>11100</v>
      </c>
      <c r="P7217" t="s">
        <v>49</v>
      </c>
      <c r="Q7217">
        <v>12.916499999999999</v>
      </c>
      <c r="R7217">
        <v>79.132499999999993</v>
      </c>
      <c r="S7217" t="s">
        <v>193</v>
      </c>
      <c r="T7217" t="s">
        <v>192</v>
      </c>
      <c r="U7217" t="s">
        <v>46</v>
      </c>
      <c r="V7217" t="s">
        <v>45</v>
      </c>
    </row>
    <row r="7218" spans="1:22">
      <c r="A7218" t="s">
        <v>11099</v>
      </c>
      <c r="B7218" s="2">
        <v>44979.779166666667</v>
      </c>
      <c r="C7218" s="2">
        <f t="shared" si="112"/>
        <v>44977</v>
      </c>
      <c r="D7218" t="s">
        <v>1567</v>
      </c>
      <c r="E7218" t="s">
        <v>11098</v>
      </c>
      <c r="F7218" t="s">
        <v>166</v>
      </c>
      <c r="G7218" t="s">
        <v>91</v>
      </c>
      <c r="H7218" t="s">
        <v>40</v>
      </c>
      <c r="I7218">
        <v>4</v>
      </c>
      <c r="J7218">
        <v>2194.44</v>
      </c>
      <c r="K7218">
        <v>1868.24</v>
      </c>
      <c r="L7218">
        <v>8777.76</v>
      </c>
      <c r="M7218">
        <v>7472.96</v>
      </c>
      <c r="N7218" t="s">
        <v>11097</v>
      </c>
      <c r="O7218" t="s">
        <v>11096</v>
      </c>
      <c r="P7218" t="s">
        <v>112</v>
      </c>
      <c r="Q7218">
        <v>13.082700000000001</v>
      </c>
      <c r="R7218">
        <v>80.270700000000005</v>
      </c>
      <c r="S7218" t="s">
        <v>36</v>
      </c>
      <c r="T7218" t="s">
        <v>35</v>
      </c>
      <c r="U7218" t="s">
        <v>77</v>
      </c>
      <c r="V7218" t="s">
        <v>9</v>
      </c>
    </row>
    <row r="7219" spans="1:22">
      <c r="A7219" t="s">
        <v>11095</v>
      </c>
      <c r="B7219" s="2">
        <v>45490.559027777781</v>
      </c>
      <c r="C7219" s="2">
        <f t="shared" si="112"/>
        <v>45488</v>
      </c>
      <c r="D7219" t="s">
        <v>1562</v>
      </c>
      <c r="E7219" t="s">
        <v>11094</v>
      </c>
      <c r="F7219" t="s">
        <v>64</v>
      </c>
      <c r="G7219" t="s">
        <v>82</v>
      </c>
      <c r="H7219" t="s">
        <v>29</v>
      </c>
      <c r="I7219">
        <v>1</v>
      </c>
      <c r="J7219">
        <v>308.39999999999998</v>
      </c>
      <c r="K7219">
        <v>219.64</v>
      </c>
      <c r="L7219">
        <v>308.39999999999998</v>
      </c>
      <c r="M7219">
        <v>219.64</v>
      </c>
      <c r="N7219" t="s">
        <v>11093</v>
      </c>
      <c r="O7219" t="s">
        <v>11092</v>
      </c>
      <c r="P7219" t="s">
        <v>26</v>
      </c>
      <c r="Q7219">
        <v>11.0168</v>
      </c>
      <c r="R7219">
        <v>76.955799999999996</v>
      </c>
      <c r="S7219" t="s">
        <v>257</v>
      </c>
      <c r="T7219" t="s">
        <v>256</v>
      </c>
      <c r="U7219" t="s">
        <v>23</v>
      </c>
      <c r="V7219" t="s">
        <v>212</v>
      </c>
    </row>
    <row r="7220" spans="1:22">
      <c r="A7220" t="s">
        <v>11091</v>
      </c>
      <c r="B7220" s="2">
        <v>44980.456250000003</v>
      </c>
      <c r="C7220" s="2">
        <f t="shared" si="112"/>
        <v>44977</v>
      </c>
      <c r="D7220" t="s">
        <v>1557</v>
      </c>
      <c r="E7220" t="s">
        <v>11090</v>
      </c>
      <c r="F7220" t="s">
        <v>201</v>
      </c>
      <c r="G7220" t="s">
        <v>115</v>
      </c>
      <c r="H7220" t="s">
        <v>63</v>
      </c>
      <c r="I7220">
        <v>1</v>
      </c>
      <c r="J7220">
        <v>1236.73</v>
      </c>
      <c r="K7220">
        <v>761.29</v>
      </c>
      <c r="L7220">
        <v>1236.73</v>
      </c>
      <c r="M7220">
        <v>761.29</v>
      </c>
      <c r="N7220" t="s">
        <v>11089</v>
      </c>
      <c r="O7220" t="s">
        <v>11088</v>
      </c>
      <c r="P7220" t="s">
        <v>68</v>
      </c>
      <c r="Q7220">
        <v>11.34</v>
      </c>
      <c r="R7220">
        <v>77.717200000000005</v>
      </c>
      <c r="S7220" t="s">
        <v>79</v>
      </c>
      <c r="T7220" t="s">
        <v>78</v>
      </c>
      <c r="U7220" t="s">
        <v>77</v>
      </c>
      <c r="V7220" t="s">
        <v>9</v>
      </c>
    </row>
    <row r="7221" spans="1:22">
      <c r="A7221" t="s">
        <v>11087</v>
      </c>
      <c r="B7221" s="2">
        <v>45103.788194444445</v>
      </c>
      <c r="C7221" s="2">
        <f t="shared" si="112"/>
        <v>45103</v>
      </c>
      <c r="D7221" t="s">
        <v>1552</v>
      </c>
      <c r="E7221" t="s">
        <v>3735</v>
      </c>
      <c r="F7221" t="s">
        <v>136</v>
      </c>
      <c r="G7221" t="s">
        <v>115</v>
      </c>
      <c r="H7221" t="s">
        <v>71</v>
      </c>
      <c r="I7221">
        <v>2</v>
      </c>
      <c r="J7221">
        <v>1396.07</v>
      </c>
      <c r="K7221">
        <v>968.38</v>
      </c>
      <c r="L7221">
        <v>2792.14</v>
      </c>
      <c r="M7221">
        <v>1936.76</v>
      </c>
      <c r="N7221" t="s">
        <v>11086</v>
      </c>
      <c r="O7221" t="s">
        <v>11085</v>
      </c>
      <c r="P7221" t="s">
        <v>68</v>
      </c>
      <c r="Q7221">
        <v>11.34</v>
      </c>
      <c r="R7221">
        <v>77.717200000000005</v>
      </c>
      <c r="S7221" t="s">
        <v>48</v>
      </c>
      <c r="T7221" t="s">
        <v>47</v>
      </c>
      <c r="U7221" t="s">
        <v>46</v>
      </c>
      <c r="V7221" t="s">
        <v>212</v>
      </c>
    </row>
    <row r="7222" spans="1:22">
      <c r="A7222" t="s">
        <v>11084</v>
      </c>
      <c r="B7222" s="2">
        <v>45525.815972222219</v>
      </c>
      <c r="C7222" s="2">
        <f t="shared" si="112"/>
        <v>45523</v>
      </c>
      <c r="D7222" t="s">
        <v>1547</v>
      </c>
      <c r="E7222" t="s">
        <v>5639</v>
      </c>
      <c r="F7222" t="s">
        <v>64</v>
      </c>
      <c r="G7222" t="s">
        <v>106</v>
      </c>
      <c r="H7222" t="s">
        <v>16</v>
      </c>
      <c r="I7222">
        <v>3</v>
      </c>
      <c r="J7222">
        <v>954.76</v>
      </c>
      <c r="K7222">
        <v>757.35</v>
      </c>
      <c r="L7222">
        <v>2864.28</v>
      </c>
      <c r="M7222">
        <v>2272.0500000000002</v>
      </c>
      <c r="N7222" t="s">
        <v>11083</v>
      </c>
      <c r="O7222" t="s">
        <v>11082</v>
      </c>
      <c r="P7222" t="s">
        <v>49</v>
      </c>
      <c r="Q7222">
        <v>12.916499999999999</v>
      </c>
      <c r="R7222">
        <v>79.132499999999993</v>
      </c>
      <c r="S7222" t="s">
        <v>153</v>
      </c>
      <c r="T7222" t="s">
        <v>152</v>
      </c>
      <c r="U7222" t="s">
        <v>77</v>
      </c>
      <c r="V7222" t="s">
        <v>9</v>
      </c>
    </row>
    <row r="7223" spans="1:22">
      <c r="A7223" t="s">
        <v>11081</v>
      </c>
      <c r="B7223" s="2">
        <v>45451.775000000001</v>
      </c>
      <c r="C7223" s="2">
        <f t="shared" si="112"/>
        <v>45446</v>
      </c>
      <c r="D7223" t="s">
        <v>1542</v>
      </c>
      <c r="E7223" t="s">
        <v>11080</v>
      </c>
      <c r="F7223" t="s">
        <v>73</v>
      </c>
      <c r="G7223" t="s">
        <v>41</v>
      </c>
      <c r="H7223" t="s">
        <v>63</v>
      </c>
      <c r="I7223">
        <v>1</v>
      </c>
      <c r="J7223">
        <v>1102.27</v>
      </c>
      <c r="K7223">
        <v>706.25</v>
      </c>
      <c r="L7223">
        <v>1102.27</v>
      </c>
      <c r="M7223">
        <v>706.25</v>
      </c>
      <c r="N7223" t="s">
        <v>11079</v>
      </c>
      <c r="O7223" t="s">
        <v>11078</v>
      </c>
      <c r="P7223" t="s">
        <v>68</v>
      </c>
      <c r="Q7223">
        <v>11.34</v>
      </c>
      <c r="R7223">
        <v>77.717200000000005</v>
      </c>
      <c r="S7223" t="s">
        <v>302</v>
      </c>
      <c r="T7223" t="s">
        <v>301</v>
      </c>
      <c r="U7223" t="s">
        <v>77</v>
      </c>
      <c r="V7223" t="s">
        <v>9</v>
      </c>
    </row>
    <row r="7224" spans="1:22">
      <c r="A7224" t="s">
        <v>11077</v>
      </c>
      <c r="B7224" s="2">
        <v>45103.420138888891</v>
      </c>
      <c r="C7224" s="2">
        <f t="shared" si="112"/>
        <v>45103</v>
      </c>
      <c r="D7224" t="s">
        <v>1537</v>
      </c>
      <c r="E7224" t="s">
        <v>5631</v>
      </c>
      <c r="F7224" t="s">
        <v>166</v>
      </c>
      <c r="G7224" t="s">
        <v>106</v>
      </c>
      <c r="H7224" t="s">
        <v>52</v>
      </c>
      <c r="I7224">
        <v>2</v>
      </c>
      <c r="J7224">
        <v>1765.08</v>
      </c>
      <c r="K7224">
        <v>1265.03</v>
      </c>
      <c r="L7224">
        <v>3530.16</v>
      </c>
      <c r="M7224">
        <v>2530.06</v>
      </c>
      <c r="N7224" t="s">
        <v>11076</v>
      </c>
      <c r="O7224" t="s">
        <v>11075</v>
      </c>
      <c r="P7224" t="s">
        <v>112</v>
      </c>
      <c r="Q7224">
        <v>13.082700000000001</v>
      </c>
      <c r="R7224">
        <v>80.270700000000005</v>
      </c>
      <c r="S7224" t="s">
        <v>295</v>
      </c>
      <c r="T7224" t="s">
        <v>294</v>
      </c>
      <c r="U7224" t="s">
        <v>77</v>
      </c>
      <c r="V7224" t="s">
        <v>9</v>
      </c>
    </row>
    <row r="7225" spans="1:22">
      <c r="A7225" t="s">
        <v>11074</v>
      </c>
      <c r="B7225" s="2">
        <v>45293.740277777775</v>
      </c>
      <c r="C7225" s="2">
        <f t="shared" si="112"/>
        <v>45292</v>
      </c>
      <c r="D7225" t="s">
        <v>1532</v>
      </c>
      <c r="E7225" t="s">
        <v>3720</v>
      </c>
      <c r="F7225" t="s">
        <v>201</v>
      </c>
      <c r="G7225" t="s">
        <v>106</v>
      </c>
      <c r="H7225" t="s">
        <v>29</v>
      </c>
      <c r="I7225">
        <v>2</v>
      </c>
      <c r="J7225">
        <v>1433.52</v>
      </c>
      <c r="K7225">
        <v>1144.0899999999999</v>
      </c>
      <c r="L7225">
        <v>2867.04</v>
      </c>
      <c r="M7225">
        <v>2288.1799999999998</v>
      </c>
      <c r="N7225" t="s">
        <v>11073</v>
      </c>
      <c r="O7225" t="s">
        <v>11072</v>
      </c>
      <c r="P7225" t="s">
        <v>49</v>
      </c>
      <c r="Q7225">
        <v>12.916499999999999</v>
      </c>
      <c r="R7225">
        <v>79.132499999999993</v>
      </c>
      <c r="S7225" t="s">
        <v>628</v>
      </c>
      <c r="T7225" t="s">
        <v>627</v>
      </c>
      <c r="U7225" t="s">
        <v>10</v>
      </c>
      <c r="V7225" t="s">
        <v>45</v>
      </c>
    </row>
    <row r="7226" spans="1:22">
      <c r="A7226" t="s">
        <v>11071</v>
      </c>
      <c r="B7226" s="2">
        <v>45011.620138888888</v>
      </c>
      <c r="C7226" s="2">
        <f t="shared" si="112"/>
        <v>45005</v>
      </c>
      <c r="D7226" t="s">
        <v>1527</v>
      </c>
      <c r="E7226" t="s">
        <v>5623</v>
      </c>
      <c r="F7226" t="s">
        <v>201</v>
      </c>
      <c r="G7226" t="s">
        <v>91</v>
      </c>
      <c r="H7226" t="s">
        <v>71</v>
      </c>
      <c r="I7226">
        <v>3</v>
      </c>
      <c r="J7226">
        <v>888.86</v>
      </c>
      <c r="K7226">
        <v>576.15</v>
      </c>
      <c r="L7226">
        <v>2666.58</v>
      </c>
      <c r="M7226">
        <v>1728.45</v>
      </c>
      <c r="N7226" t="s">
        <v>11070</v>
      </c>
      <c r="O7226" t="s">
        <v>11069</v>
      </c>
      <c r="P7226" t="s">
        <v>60</v>
      </c>
      <c r="Q7226">
        <v>8.7139000000000006</v>
      </c>
      <c r="R7226">
        <v>77.756699999999995</v>
      </c>
      <c r="S7226" t="s">
        <v>276</v>
      </c>
      <c r="T7226" t="s">
        <v>275</v>
      </c>
      <c r="U7226" t="s">
        <v>46</v>
      </c>
      <c r="V7226" t="s">
        <v>45</v>
      </c>
    </row>
    <row r="7227" spans="1:22">
      <c r="A7227" t="s">
        <v>11068</v>
      </c>
      <c r="B7227" s="2">
        <v>44972.670138888891</v>
      </c>
      <c r="C7227" s="2">
        <f t="shared" si="112"/>
        <v>44970</v>
      </c>
      <c r="D7227" t="s">
        <v>1522</v>
      </c>
      <c r="E7227" t="s">
        <v>11067</v>
      </c>
      <c r="F7227" t="s">
        <v>64</v>
      </c>
      <c r="G7227" t="s">
        <v>41</v>
      </c>
      <c r="H7227" t="s">
        <v>63</v>
      </c>
      <c r="I7227">
        <v>2</v>
      </c>
      <c r="J7227">
        <v>1887.03</v>
      </c>
      <c r="K7227">
        <v>1609.8</v>
      </c>
      <c r="L7227">
        <v>3774.06</v>
      </c>
      <c r="M7227">
        <v>3219.6</v>
      </c>
      <c r="N7227" t="s">
        <v>11066</v>
      </c>
      <c r="O7227" t="s">
        <v>11065</v>
      </c>
      <c r="P7227" t="s">
        <v>13</v>
      </c>
      <c r="Q7227">
        <v>11.664300000000001</v>
      </c>
      <c r="R7227">
        <v>78.146000000000001</v>
      </c>
      <c r="S7227" t="s">
        <v>176</v>
      </c>
      <c r="T7227" t="s">
        <v>175</v>
      </c>
      <c r="U7227" t="s">
        <v>57</v>
      </c>
      <c r="V7227" t="s">
        <v>22</v>
      </c>
    </row>
    <row r="7228" spans="1:22">
      <c r="A7228" t="s">
        <v>11064</v>
      </c>
      <c r="B7228" s="2">
        <v>45450.421527777777</v>
      </c>
      <c r="C7228" s="2">
        <f t="shared" si="112"/>
        <v>45446</v>
      </c>
      <c r="D7228" t="s">
        <v>1517</v>
      </c>
      <c r="E7228" t="s">
        <v>11063</v>
      </c>
      <c r="F7228" t="s">
        <v>166</v>
      </c>
      <c r="G7228" t="s">
        <v>72</v>
      </c>
      <c r="H7228" t="s">
        <v>40</v>
      </c>
      <c r="I7228">
        <v>1</v>
      </c>
      <c r="J7228">
        <v>284.93</v>
      </c>
      <c r="K7228">
        <v>180.6</v>
      </c>
      <c r="L7228">
        <v>284.93</v>
      </c>
      <c r="M7228">
        <v>180.6</v>
      </c>
      <c r="N7228" t="s">
        <v>11062</v>
      </c>
      <c r="O7228" t="s">
        <v>11061</v>
      </c>
      <c r="P7228" t="s">
        <v>26</v>
      </c>
      <c r="Q7228">
        <v>11.0168</v>
      </c>
      <c r="R7228">
        <v>76.955799999999996</v>
      </c>
      <c r="S7228" t="s">
        <v>628</v>
      </c>
      <c r="T7228" t="s">
        <v>627</v>
      </c>
      <c r="U7228" t="s">
        <v>46</v>
      </c>
      <c r="V7228" t="s">
        <v>9</v>
      </c>
    </row>
    <row r="7229" spans="1:22">
      <c r="A7229" t="s">
        <v>11060</v>
      </c>
      <c r="B7229" s="2">
        <v>45194.709027777775</v>
      </c>
      <c r="C7229" s="2">
        <f t="shared" si="112"/>
        <v>45194</v>
      </c>
      <c r="D7229" t="s">
        <v>1512</v>
      </c>
      <c r="E7229" t="s">
        <v>1511</v>
      </c>
      <c r="F7229" t="s">
        <v>18</v>
      </c>
      <c r="G7229" t="s">
        <v>30</v>
      </c>
      <c r="H7229" t="s">
        <v>29</v>
      </c>
      <c r="I7229">
        <v>1</v>
      </c>
      <c r="J7229">
        <v>1449.93</v>
      </c>
      <c r="K7229">
        <v>1143.72</v>
      </c>
      <c r="L7229">
        <v>1449.93</v>
      </c>
      <c r="M7229">
        <v>1143.72</v>
      </c>
      <c r="N7229" t="s">
        <v>11059</v>
      </c>
      <c r="O7229" t="s">
        <v>11058</v>
      </c>
      <c r="P7229" t="s">
        <v>68</v>
      </c>
      <c r="Q7229">
        <v>11.34</v>
      </c>
      <c r="R7229">
        <v>77.717200000000005</v>
      </c>
      <c r="S7229" t="s">
        <v>616</v>
      </c>
      <c r="T7229" t="s">
        <v>615</v>
      </c>
      <c r="U7229" t="s">
        <v>77</v>
      </c>
      <c r="V7229" t="s">
        <v>9</v>
      </c>
    </row>
    <row r="7230" spans="1:22">
      <c r="A7230" t="s">
        <v>11057</v>
      </c>
      <c r="B7230" s="2">
        <v>45542.568749999999</v>
      </c>
      <c r="C7230" s="2">
        <f t="shared" si="112"/>
        <v>45537</v>
      </c>
      <c r="D7230" t="s">
        <v>1507</v>
      </c>
      <c r="E7230" t="s">
        <v>3700</v>
      </c>
      <c r="F7230" t="s">
        <v>166</v>
      </c>
      <c r="G7230" t="s">
        <v>72</v>
      </c>
      <c r="H7230" t="s">
        <v>29</v>
      </c>
      <c r="I7230">
        <v>1</v>
      </c>
      <c r="J7230">
        <v>1957.59</v>
      </c>
      <c r="K7230">
        <v>1431.94</v>
      </c>
      <c r="L7230">
        <v>1957.59</v>
      </c>
      <c r="M7230">
        <v>1431.94</v>
      </c>
      <c r="N7230" t="s">
        <v>11056</v>
      </c>
      <c r="O7230" t="s">
        <v>11055</v>
      </c>
      <c r="P7230" t="s">
        <v>112</v>
      </c>
      <c r="Q7230">
        <v>13.082700000000001</v>
      </c>
      <c r="R7230">
        <v>80.270700000000005</v>
      </c>
      <c r="S7230" t="s">
        <v>454</v>
      </c>
      <c r="T7230" t="s">
        <v>453</v>
      </c>
      <c r="U7230" t="s">
        <v>46</v>
      </c>
      <c r="V7230" t="s">
        <v>212</v>
      </c>
    </row>
    <row r="7231" spans="1:22">
      <c r="A7231" t="s">
        <v>11054</v>
      </c>
      <c r="B7231" s="2">
        <v>45236.716666666667</v>
      </c>
      <c r="C7231" s="2">
        <f t="shared" si="112"/>
        <v>45236</v>
      </c>
      <c r="D7231" t="s">
        <v>1502</v>
      </c>
      <c r="E7231" t="s">
        <v>11053</v>
      </c>
      <c r="F7231" t="s">
        <v>73</v>
      </c>
      <c r="G7231" t="s">
        <v>53</v>
      </c>
      <c r="H7231" t="s">
        <v>16</v>
      </c>
      <c r="I7231">
        <v>2</v>
      </c>
      <c r="J7231">
        <v>1111.75</v>
      </c>
      <c r="K7231">
        <v>680.68</v>
      </c>
      <c r="L7231">
        <v>2223.5</v>
      </c>
      <c r="M7231">
        <v>1361.36</v>
      </c>
      <c r="N7231" t="s">
        <v>11052</v>
      </c>
      <c r="O7231" t="s">
        <v>11051</v>
      </c>
      <c r="P7231" t="s">
        <v>37</v>
      </c>
      <c r="Q7231">
        <v>10.7905</v>
      </c>
      <c r="R7231">
        <v>78.704700000000003</v>
      </c>
      <c r="S7231" t="s">
        <v>454</v>
      </c>
      <c r="T7231" t="s">
        <v>453</v>
      </c>
      <c r="U7231" t="s">
        <v>46</v>
      </c>
      <c r="V7231" t="s">
        <v>9</v>
      </c>
    </row>
    <row r="7232" spans="1:22">
      <c r="A7232" t="s">
        <v>11050</v>
      </c>
      <c r="B7232" s="2">
        <v>45351.740972222222</v>
      </c>
      <c r="C7232" s="2">
        <f t="shared" si="112"/>
        <v>45348</v>
      </c>
      <c r="D7232" t="s">
        <v>1497</v>
      </c>
      <c r="E7232" t="s">
        <v>11049</v>
      </c>
      <c r="F7232" t="s">
        <v>166</v>
      </c>
      <c r="G7232" t="s">
        <v>115</v>
      </c>
      <c r="H7232" t="s">
        <v>16</v>
      </c>
      <c r="I7232">
        <v>1</v>
      </c>
      <c r="J7232">
        <v>1761.64</v>
      </c>
      <c r="K7232">
        <v>1381.45</v>
      </c>
      <c r="L7232">
        <v>1761.64</v>
      </c>
      <c r="M7232">
        <v>1381.45</v>
      </c>
      <c r="N7232" t="s">
        <v>11048</v>
      </c>
      <c r="O7232" t="s">
        <v>11047</v>
      </c>
      <c r="P7232" t="s">
        <v>13</v>
      </c>
      <c r="Q7232">
        <v>11.664300000000001</v>
      </c>
      <c r="R7232">
        <v>78.146000000000001</v>
      </c>
      <c r="S7232" t="s">
        <v>616</v>
      </c>
      <c r="T7232" t="s">
        <v>615</v>
      </c>
      <c r="U7232" t="s">
        <v>10</v>
      </c>
      <c r="V7232" t="s">
        <v>9</v>
      </c>
    </row>
    <row r="7233" spans="1:22">
      <c r="A7233" t="s">
        <v>11046</v>
      </c>
      <c r="B7233" s="2">
        <v>45374.57916666667</v>
      </c>
      <c r="C7233" s="2">
        <f t="shared" si="112"/>
        <v>45369</v>
      </c>
      <c r="D7233" t="s">
        <v>1492</v>
      </c>
      <c r="E7233" t="s">
        <v>9261</v>
      </c>
      <c r="F7233" t="s">
        <v>136</v>
      </c>
      <c r="G7233" t="s">
        <v>72</v>
      </c>
      <c r="H7233" t="s">
        <v>71</v>
      </c>
      <c r="I7233">
        <v>2</v>
      </c>
      <c r="J7233">
        <v>2358.16</v>
      </c>
      <c r="K7233">
        <v>2114.7199999999998</v>
      </c>
      <c r="L7233">
        <v>4716.32</v>
      </c>
      <c r="M7233">
        <v>4229.4399999999996</v>
      </c>
      <c r="N7233" t="s">
        <v>11045</v>
      </c>
      <c r="O7233" t="s">
        <v>11044</v>
      </c>
      <c r="P7233" t="s">
        <v>68</v>
      </c>
      <c r="Q7233">
        <v>11.34</v>
      </c>
      <c r="R7233">
        <v>77.717200000000005</v>
      </c>
      <c r="S7233" t="s">
        <v>193</v>
      </c>
      <c r="T7233" t="s">
        <v>192</v>
      </c>
      <c r="U7233" t="s">
        <v>23</v>
      </c>
      <c r="V7233" t="s">
        <v>9</v>
      </c>
    </row>
    <row r="7234" spans="1:22">
      <c r="A7234" t="s">
        <v>11043</v>
      </c>
      <c r="B7234" s="2">
        <v>45477.901388888888</v>
      </c>
      <c r="C7234" s="2">
        <f t="shared" si="112"/>
        <v>45474</v>
      </c>
      <c r="D7234" t="s">
        <v>1487</v>
      </c>
      <c r="E7234" t="s">
        <v>1486</v>
      </c>
      <c r="F7234" t="s">
        <v>73</v>
      </c>
      <c r="G7234" t="s">
        <v>82</v>
      </c>
      <c r="H7234" t="s">
        <v>71</v>
      </c>
      <c r="I7234">
        <v>1</v>
      </c>
      <c r="J7234">
        <v>1445.47</v>
      </c>
      <c r="K7234">
        <v>1000.53</v>
      </c>
      <c r="L7234">
        <v>1445.47</v>
      </c>
      <c r="M7234">
        <v>1000.53</v>
      </c>
      <c r="N7234" t="s">
        <v>11042</v>
      </c>
      <c r="O7234" t="s">
        <v>11041</v>
      </c>
      <c r="P7234" t="s">
        <v>112</v>
      </c>
      <c r="Q7234">
        <v>13.082700000000001</v>
      </c>
      <c r="R7234">
        <v>80.270700000000005</v>
      </c>
      <c r="S7234" t="s">
        <v>88</v>
      </c>
      <c r="T7234" t="s">
        <v>87</v>
      </c>
      <c r="U7234" t="s">
        <v>57</v>
      </c>
      <c r="V7234" t="s">
        <v>22</v>
      </c>
    </row>
    <row r="7235" spans="1:22">
      <c r="A7235" t="s">
        <v>11040</v>
      </c>
      <c r="B7235" s="2">
        <v>45131.691666666666</v>
      </c>
      <c r="C7235" s="2">
        <f t="shared" ref="C7235:C7298" si="113">INT(B7235) - WEEKDAY(INT(B7235), 2) + 1</f>
        <v>45131</v>
      </c>
      <c r="D7235" t="s">
        <v>1482</v>
      </c>
      <c r="E7235" t="s">
        <v>11039</v>
      </c>
      <c r="F7235" t="s">
        <v>201</v>
      </c>
      <c r="G7235" t="s">
        <v>41</v>
      </c>
      <c r="H7235" t="s">
        <v>16</v>
      </c>
      <c r="I7235">
        <v>2</v>
      </c>
      <c r="J7235">
        <v>923.69</v>
      </c>
      <c r="K7235">
        <v>717.19</v>
      </c>
      <c r="L7235">
        <v>1847.38</v>
      </c>
      <c r="M7235">
        <v>1434.38</v>
      </c>
      <c r="N7235" t="s">
        <v>11038</v>
      </c>
      <c r="O7235" t="s">
        <v>11037</v>
      </c>
      <c r="P7235" t="s">
        <v>13</v>
      </c>
      <c r="Q7235">
        <v>11.664300000000001</v>
      </c>
      <c r="R7235">
        <v>78.146000000000001</v>
      </c>
      <c r="S7235" t="s">
        <v>295</v>
      </c>
      <c r="T7235" t="s">
        <v>294</v>
      </c>
      <c r="U7235" t="s">
        <v>46</v>
      </c>
      <c r="V7235" t="s">
        <v>9</v>
      </c>
    </row>
    <row r="7236" spans="1:22">
      <c r="A7236" t="s">
        <v>11036</v>
      </c>
      <c r="B7236" s="2">
        <v>45317.773611111108</v>
      </c>
      <c r="C7236" s="2">
        <f t="shared" si="113"/>
        <v>45313</v>
      </c>
      <c r="D7236" t="s">
        <v>1477</v>
      </c>
      <c r="E7236" t="s">
        <v>11035</v>
      </c>
      <c r="F7236" t="s">
        <v>73</v>
      </c>
      <c r="G7236" t="s">
        <v>106</v>
      </c>
      <c r="H7236" t="s">
        <v>52</v>
      </c>
      <c r="I7236">
        <v>1</v>
      </c>
      <c r="J7236">
        <v>2095.92</v>
      </c>
      <c r="K7236">
        <v>1644.6</v>
      </c>
      <c r="L7236">
        <v>2095.92</v>
      </c>
      <c r="M7236">
        <v>1644.6</v>
      </c>
      <c r="N7236" t="s">
        <v>11034</v>
      </c>
      <c r="O7236" t="s">
        <v>11033</v>
      </c>
      <c r="P7236" t="s">
        <v>37</v>
      </c>
      <c r="Q7236">
        <v>10.7905</v>
      </c>
      <c r="R7236">
        <v>78.704700000000003</v>
      </c>
      <c r="S7236" t="s">
        <v>59</v>
      </c>
      <c r="T7236" t="s">
        <v>58</v>
      </c>
      <c r="U7236" t="s">
        <v>57</v>
      </c>
      <c r="V7236" t="s">
        <v>45</v>
      </c>
    </row>
    <row r="7237" spans="1:22">
      <c r="A7237" t="s">
        <v>11032</v>
      </c>
      <c r="B7237" s="2">
        <v>45466.829861111109</v>
      </c>
      <c r="C7237" s="2">
        <f t="shared" si="113"/>
        <v>45460</v>
      </c>
      <c r="D7237" t="s">
        <v>1472</v>
      </c>
      <c r="E7237" t="s">
        <v>7449</v>
      </c>
      <c r="F7237" t="s">
        <v>136</v>
      </c>
      <c r="G7237" t="s">
        <v>17</v>
      </c>
      <c r="H7237" t="s">
        <v>16</v>
      </c>
      <c r="I7237">
        <v>2</v>
      </c>
      <c r="J7237">
        <v>924.16</v>
      </c>
      <c r="K7237">
        <v>640.02</v>
      </c>
      <c r="L7237">
        <v>1848.32</v>
      </c>
      <c r="M7237">
        <v>1280.04</v>
      </c>
      <c r="N7237" t="s">
        <v>11031</v>
      </c>
      <c r="O7237" t="s">
        <v>11030</v>
      </c>
      <c r="P7237" t="s">
        <v>49</v>
      </c>
      <c r="Q7237">
        <v>12.916499999999999</v>
      </c>
      <c r="R7237">
        <v>79.132499999999993</v>
      </c>
      <c r="S7237" t="s">
        <v>12</v>
      </c>
      <c r="T7237" t="s">
        <v>11</v>
      </c>
      <c r="U7237" t="s">
        <v>57</v>
      </c>
      <c r="V7237" t="s">
        <v>9</v>
      </c>
    </row>
    <row r="7238" spans="1:22">
      <c r="A7238" t="s">
        <v>11029</v>
      </c>
      <c r="B7238" s="2">
        <v>45096.500694444447</v>
      </c>
      <c r="C7238" s="2">
        <f t="shared" si="113"/>
        <v>45096</v>
      </c>
      <c r="D7238" t="s">
        <v>1467</v>
      </c>
      <c r="E7238" t="s">
        <v>11028</v>
      </c>
      <c r="F7238" t="s">
        <v>18</v>
      </c>
      <c r="G7238" t="s">
        <v>82</v>
      </c>
      <c r="H7238" t="s">
        <v>52</v>
      </c>
      <c r="I7238">
        <v>1</v>
      </c>
      <c r="J7238">
        <v>1569.18</v>
      </c>
      <c r="K7238">
        <v>992.38</v>
      </c>
      <c r="L7238">
        <v>1569.18</v>
      </c>
      <c r="M7238">
        <v>992.38</v>
      </c>
      <c r="N7238" t="s">
        <v>11027</v>
      </c>
      <c r="O7238" t="s">
        <v>11026</v>
      </c>
      <c r="P7238" t="s">
        <v>60</v>
      </c>
      <c r="Q7238">
        <v>8.7139000000000006</v>
      </c>
      <c r="R7238">
        <v>77.756699999999995</v>
      </c>
      <c r="S7238" t="s">
        <v>295</v>
      </c>
      <c r="T7238" t="s">
        <v>294</v>
      </c>
      <c r="U7238" t="s">
        <v>46</v>
      </c>
      <c r="V7238" t="s">
        <v>45</v>
      </c>
    </row>
    <row r="7239" spans="1:22">
      <c r="A7239" t="s">
        <v>11025</v>
      </c>
      <c r="B7239" s="2">
        <v>45311.512499999997</v>
      </c>
      <c r="C7239" s="2">
        <f t="shared" si="113"/>
        <v>45306</v>
      </c>
      <c r="D7239" t="s">
        <v>1462</v>
      </c>
      <c r="E7239" t="s">
        <v>5574</v>
      </c>
      <c r="F7239" t="s">
        <v>201</v>
      </c>
      <c r="G7239" t="s">
        <v>17</v>
      </c>
      <c r="H7239" t="s">
        <v>40</v>
      </c>
      <c r="I7239">
        <v>1</v>
      </c>
      <c r="J7239">
        <v>2481.34</v>
      </c>
      <c r="K7239">
        <v>1804.47</v>
      </c>
      <c r="L7239">
        <v>2481.34</v>
      </c>
      <c r="M7239">
        <v>1804.47</v>
      </c>
      <c r="N7239" t="s">
        <v>11024</v>
      </c>
      <c r="O7239" t="s">
        <v>11023</v>
      </c>
      <c r="P7239" t="s">
        <v>121</v>
      </c>
      <c r="Q7239">
        <v>9.9252000000000002</v>
      </c>
      <c r="R7239">
        <v>78.119799999999998</v>
      </c>
      <c r="S7239" t="s">
        <v>12</v>
      </c>
      <c r="T7239" t="s">
        <v>11</v>
      </c>
      <c r="U7239" t="s">
        <v>77</v>
      </c>
      <c r="V7239" t="s">
        <v>22</v>
      </c>
    </row>
    <row r="7240" spans="1:22">
      <c r="A7240" t="s">
        <v>11022</v>
      </c>
      <c r="B7240" s="2">
        <v>45529.761805555558</v>
      </c>
      <c r="C7240" s="2">
        <f t="shared" si="113"/>
        <v>45523</v>
      </c>
      <c r="D7240" t="s">
        <v>1457</v>
      </c>
      <c r="E7240" t="s">
        <v>11021</v>
      </c>
      <c r="F7240" t="s">
        <v>18</v>
      </c>
      <c r="G7240" t="s">
        <v>30</v>
      </c>
      <c r="H7240" t="s">
        <v>29</v>
      </c>
      <c r="I7240">
        <v>1</v>
      </c>
      <c r="J7240">
        <v>2288.0500000000002</v>
      </c>
      <c r="K7240">
        <v>1746.92</v>
      </c>
      <c r="L7240">
        <v>2288.0500000000002</v>
      </c>
      <c r="M7240">
        <v>1746.92</v>
      </c>
      <c r="N7240" t="s">
        <v>11020</v>
      </c>
      <c r="O7240" t="s">
        <v>11019</v>
      </c>
      <c r="P7240" t="s">
        <v>112</v>
      </c>
      <c r="Q7240">
        <v>13.082700000000001</v>
      </c>
      <c r="R7240">
        <v>80.270700000000005</v>
      </c>
      <c r="S7240" t="s">
        <v>88</v>
      </c>
      <c r="T7240" t="s">
        <v>87</v>
      </c>
      <c r="U7240" t="s">
        <v>46</v>
      </c>
      <c r="V7240" t="s">
        <v>45</v>
      </c>
    </row>
    <row r="7241" spans="1:22">
      <c r="A7241" t="s">
        <v>11018</v>
      </c>
      <c r="B7241" s="2">
        <v>44994.796527777777</v>
      </c>
      <c r="C7241" s="2">
        <f t="shared" si="113"/>
        <v>44991</v>
      </c>
      <c r="D7241" t="s">
        <v>1452</v>
      </c>
      <c r="E7241" t="s">
        <v>11017</v>
      </c>
      <c r="F7241" t="s">
        <v>73</v>
      </c>
      <c r="G7241" t="s">
        <v>115</v>
      </c>
      <c r="H7241" t="s">
        <v>63</v>
      </c>
      <c r="I7241">
        <v>4</v>
      </c>
      <c r="J7241">
        <v>896.94</v>
      </c>
      <c r="K7241">
        <v>597.72</v>
      </c>
      <c r="L7241">
        <v>3587.76</v>
      </c>
      <c r="M7241">
        <v>2390.88</v>
      </c>
      <c r="N7241" t="s">
        <v>11016</v>
      </c>
      <c r="O7241" t="s">
        <v>11015</v>
      </c>
      <c r="P7241" t="s">
        <v>60</v>
      </c>
      <c r="Q7241">
        <v>8.7139000000000006</v>
      </c>
      <c r="R7241">
        <v>77.756699999999995</v>
      </c>
      <c r="S7241" t="s">
        <v>352</v>
      </c>
      <c r="T7241" t="s">
        <v>351</v>
      </c>
      <c r="U7241" t="s">
        <v>77</v>
      </c>
      <c r="V7241" t="s">
        <v>9</v>
      </c>
    </row>
    <row r="7242" spans="1:22">
      <c r="A7242" t="s">
        <v>11014</v>
      </c>
      <c r="B7242" s="2">
        <v>45404.769444444442</v>
      </c>
      <c r="C7242" s="2">
        <f t="shared" si="113"/>
        <v>45404</v>
      </c>
      <c r="D7242" t="s">
        <v>1447</v>
      </c>
      <c r="E7242" t="s">
        <v>5562</v>
      </c>
      <c r="F7242" t="s">
        <v>166</v>
      </c>
      <c r="G7242" t="s">
        <v>91</v>
      </c>
      <c r="H7242" t="s">
        <v>52</v>
      </c>
      <c r="I7242">
        <v>1</v>
      </c>
      <c r="J7242">
        <v>1538.97</v>
      </c>
      <c r="K7242">
        <v>1086.76</v>
      </c>
      <c r="L7242">
        <v>1538.97</v>
      </c>
      <c r="M7242">
        <v>1086.76</v>
      </c>
      <c r="N7242" t="s">
        <v>11013</v>
      </c>
      <c r="O7242" t="s">
        <v>11012</v>
      </c>
      <c r="P7242" t="s">
        <v>37</v>
      </c>
      <c r="Q7242">
        <v>10.7905</v>
      </c>
      <c r="R7242">
        <v>78.704700000000003</v>
      </c>
      <c r="S7242" t="s">
        <v>269</v>
      </c>
      <c r="T7242" t="s">
        <v>268</v>
      </c>
      <c r="U7242" t="s">
        <v>46</v>
      </c>
      <c r="V7242" t="s">
        <v>45</v>
      </c>
    </row>
    <row r="7243" spans="1:22">
      <c r="A7243" t="s">
        <v>11011</v>
      </c>
      <c r="B7243" s="2">
        <v>45302.87777777778</v>
      </c>
      <c r="C7243" s="2">
        <f t="shared" si="113"/>
        <v>45299</v>
      </c>
      <c r="D7243" t="s">
        <v>1442</v>
      </c>
      <c r="E7243" t="s">
        <v>3652</v>
      </c>
      <c r="F7243" t="s">
        <v>18</v>
      </c>
      <c r="G7243" t="s">
        <v>91</v>
      </c>
      <c r="H7243" t="s">
        <v>29</v>
      </c>
      <c r="I7243">
        <v>1</v>
      </c>
      <c r="J7243">
        <v>900.53</v>
      </c>
      <c r="K7243">
        <v>802.85</v>
      </c>
      <c r="L7243">
        <v>900.53</v>
      </c>
      <c r="M7243">
        <v>802.85</v>
      </c>
      <c r="N7243" t="s">
        <v>11010</v>
      </c>
      <c r="O7243" t="s">
        <v>11009</v>
      </c>
      <c r="P7243" t="s">
        <v>60</v>
      </c>
      <c r="Q7243">
        <v>8.7139000000000006</v>
      </c>
      <c r="R7243">
        <v>77.756699999999995</v>
      </c>
      <c r="S7243" t="s">
        <v>269</v>
      </c>
      <c r="T7243" t="s">
        <v>268</v>
      </c>
      <c r="U7243" t="s">
        <v>46</v>
      </c>
      <c r="V7243" t="s">
        <v>45</v>
      </c>
    </row>
    <row r="7244" spans="1:22">
      <c r="A7244" t="s">
        <v>11008</v>
      </c>
      <c r="B7244" s="2">
        <v>45552.813194444447</v>
      </c>
      <c r="C7244" s="2">
        <f t="shared" si="113"/>
        <v>45551</v>
      </c>
      <c r="D7244" t="s">
        <v>1437</v>
      </c>
      <c r="E7244" t="s">
        <v>11007</v>
      </c>
      <c r="F7244" t="s">
        <v>73</v>
      </c>
      <c r="G7244" t="s">
        <v>82</v>
      </c>
      <c r="H7244" t="s">
        <v>29</v>
      </c>
      <c r="I7244">
        <v>1</v>
      </c>
      <c r="J7244">
        <v>1723.04</v>
      </c>
      <c r="K7244">
        <v>1069.78</v>
      </c>
      <c r="L7244">
        <v>1723.04</v>
      </c>
      <c r="M7244">
        <v>1069.78</v>
      </c>
      <c r="N7244" t="s">
        <v>11006</v>
      </c>
      <c r="O7244" t="s">
        <v>11005</v>
      </c>
      <c r="P7244" t="s">
        <v>121</v>
      </c>
      <c r="Q7244">
        <v>9.9252000000000002</v>
      </c>
      <c r="R7244">
        <v>78.119799999999998</v>
      </c>
      <c r="S7244" t="s">
        <v>283</v>
      </c>
      <c r="T7244" t="s">
        <v>282</v>
      </c>
      <c r="U7244" t="s">
        <v>23</v>
      </c>
      <c r="V7244" t="s">
        <v>9</v>
      </c>
    </row>
    <row r="7245" spans="1:22">
      <c r="A7245" t="s">
        <v>11004</v>
      </c>
      <c r="B7245" s="2">
        <v>45268.756944444445</v>
      </c>
      <c r="C7245" s="2">
        <f t="shared" si="113"/>
        <v>45264</v>
      </c>
      <c r="D7245" t="s">
        <v>1432</v>
      </c>
      <c r="E7245" t="s">
        <v>11003</v>
      </c>
      <c r="F7245" t="s">
        <v>31</v>
      </c>
      <c r="G7245" t="s">
        <v>53</v>
      </c>
      <c r="H7245" t="s">
        <v>63</v>
      </c>
      <c r="I7245">
        <v>2</v>
      </c>
      <c r="J7245">
        <v>667.58</v>
      </c>
      <c r="K7245">
        <v>455.38</v>
      </c>
      <c r="L7245">
        <v>1335.16</v>
      </c>
      <c r="M7245">
        <v>910.76</v>
      </c>
      <c r="N7245" t="s">
        <v>11002</v>
      </c>
      <c r="O7245" t="s">
        <v>11001</v>
      </c>
      <c r="P7245" t="s">
        <v>26</v>
      </c>
      <c r="Q7245">
        <v>11.0168</v>
      </c>
      <c r="R7245">
        <v>76.955799999999996</v>
      </c>
      <c r="S7245" t="s">
        <v>96</v>
      </c>
      <c r="T7245" t="s">
        <v>95</v>
      </c>
      <c r="U7245" t="s">
        <v>23</v>
      </c>
      <c r="V7245" t="s">
        <v>22</v>
      </c>
    </row>
    <row r="7246" spans="1:22">
      <c r="A7246" t="s">
        <v>11000</v>
      </c>
      <c r="B7246" s="2">
        <v>45332.488194444442</v>
      </c>
      <c r="C7246" s="2">
        <f t="shared" si="113"/>
        <v>45327</v>
      </c>
      <c r="D7246" t="s">
        <v>1427</v>
      </c>
      <c r="E7246" t="s">
        <v>1426</v>
      </c>
      <c r="F7246" t="s">
        <v>136</v>
      </c>
      <c r="G7246" t="s">
        <v>91</v>
      </c>
      <c r="H7246" t="s">
        <v>71</v>
      </c>
      <c r="I7246">
        <v>3</v>
      </c>
      <c r="J7246">
        <v>550.23</v>
      </c>
      <c r="K7246">
        <v>471.47</v>
      </c>
      <c r="L7246">
        <v>1650.69</v>
      </c>
      <c r="M7246">
        <v>1414.41</v>
      </c>
      <c r="N7246" t="s">
        <v>10999</v>
      </c>
      <c r="O7246" t="s">
        <v>10998</v>
      </c>
      <c r="P7246" t="s">
        <v>60</v>
      </c>
      <c r="Q7246">
        <v>8.7139000000000006</v>
      </c>
      <c r="R7246">
        <v>77.756699999999995</v>
      </c>
      <c r="S7246" t="s">
        <v>133</v>
      </c>
      <c r="T7246" t="s">
        <v>132</v>
      </c>
      <c r="U7246" t="s">
        <v>57</v>
      </c>
      <c r="V7246" t="s">
        <v>45</v>
      </c>
    </row>
    <row r="7247" spans="1:22">
      <c r="A7247" t="s">
        <v>10997</v>
      </c>
      <c r="B7247" s="2">
        <v>45537.690972222219</v>
      </c>
      <c r="C7247" s="2">
        <f t="shared" si="113"/>
        <v>45537</v>
      </c>
      <c r="D7247" t="s">
        <v>1422</v>
      </c>
      <c r="E7247" t="s">
        <v>5544</v>
      </c>
      <c r="F7247" t="s">
        <v>31</v>
      </c>
      <c r="G7247" t="s">
        <v>106</v>
      </c>
      <c r="H7247" t="s">
        <v>40</v>
      </c>
      <c r="I7247">
        <v>1</v>
      </c>
      <c r="J7247">
        <v>1046.98</v>
      </c>
      <c r="K7247">
        <v>897.99</v>
      </c>
      <c r="L7247">
        <v>1046.98</v>
      </c>
      <c r="M7247">
        <v>897.99</v>
      </c>
      <c r="N7247" t="s">
        <v>10996</v>
      </c>
      <c r="O7247" t="s">
        <v>10995</v>
      </c>
      <c r="P7247" t="s">
        <v>37</v>
      </c>
      <c r="Q7247">
        <v>10.7905</v>
      </c>
      <c r="R7247">
        <v>78.704700000000003</v>
      </c>
      <c r="S7247" t="s">
        <v>326</v>
      </c>
      <c r="T7247" t="s">
        <v>325</v>
      </c>
      <c r="U7247" t="s">
        <v>10</v>
      </c>
      <c r="V7247" t="s">
        <v>45</v>
      </c>
    </row>
    <row r="7248" spans="1:22">
      <c r="A7248" t="s">
        <v>10994</v>
      </c>
      <c r="B7248" s="2">
        <v>45254.525000000001</v>
      </c>
      <c r="C7248" s="2">
        <f t="shared" si="113"/>
        <v>45250</v>
      </c>
      <c r="D7248" t="s">
        <v>1417</v>
      </c>
      <c r="E7248" t="s">
        <v>10993</v>
      </c>
      <c r="F7248" t="s">
        <v>83</v>
      </c>
      <c r="G7248" t="s">
        <v>53</v>
      </c>
      <c r="H7248" t="s">
        <v>40</v>
      </c>
      <c r="I7248">
        <v>1</v>
      </c>
      <c r="J7248">
        <v>1214.08</v>
      </c>
      <c r="K7248">
        <v>912.1</v>
      </c>
      <c r="L7248">
        <v>1214.08</v>
      </c>
      <c r="M7248">
        <v>912.1</v>
      </c>
      <c r="N7248" t="s">
        <v>10992</v>
      </c>
      <c r="O7248" t="s">
        <v>10991</v>
      </c>
      <c r="P7248" t="s">
        <v>49</v>
      </c>
      <c r="Q7248">
        <v>12.916499999999999</v>
      </c>
      <c r="R7248">
        <v>79.132499999999993</v>
      </c>
      <c r="S7248" t="s">
        <v>283</v>
      </c>
      <c r="T7248" t="s">
        <v>282</v>
      </c>
      <c r="U7248" t="s">
        <v>10</v>
      </c>
      <c r="V7248" t="s">
        <v>45</v>
      </c>
    </row>
    <row r="7249" spans="1:22">
      <c r="A7249" t="s">
        <v>10990</v>
      </c>
      <c r="B7249" s="2">
        <v>45339.565972222219</v>
      </c>
      <c r="C7249" s="2">
        <f t="shared" si="113"/>
        <v>45334</v>
      </c>
      <c r="D7249" t="s">
        <v>1412</v>
      </c>
      <c r="E7249" t="s">
        <v>10989</v>
      </c>
      <c r="F7249" t="s">
        <v>64</v>
      </c>
      <c r="G7249" t="s">
        <v>91</v>
      </c>
      <c r="H7249" t="s">
        <v>40</v>
      </c>
      <c r="I7249">
        <v>4</v>
      </c>
      <c r="J7249">
        <v>2181.96</v>
      </c>
      <c r="K7249">
        <v>1486.01</v>
      </c>
      <c r="L7249">
        <v>8727.84</v>
      </c>
      <c r="M7249">
        <v>5944.04</v>
      </c>
      <c r="N7249" t="s">
        <v>10988</v>
      </c>
      <c r="O7249" t="s">
        <v>10987</v>
      </c>
      <c r="P7249" t="s">
        <v>26</v>
      </c>
      <c r="Q7249">
        <v>11.0168</v>
      </c>
      <c r="R7249">
        <v>76.955799999999996</v>
      </c>
      <c r="S7249" t="s">
        <v>48</v>
      </c>
      <c r="T7249" t="s">
        <v>47</v>
      </c>
      <c r="U7249" t="s">
        <v>10</v>
      </c>
      <c r="V7249" t="s">
        <v>9</v>
      </c>
    </row>
    <row r="7250" spans="1:22">
      <c r="A7250" t="s">
        <v>10986</v>
      </c>
      <c r="B7250" s="2">
        <v>45356.525694444441</v>
      </c>
      <c r="C7250" s="2">
        <f t="shared" si="113"/>
        <v>45355</v>
      </c>
      <c r="D7250" t="s">
        <v>1407</v>
      </c>
      <c r="E7250" t="s">
        <v>3624</v>
      </c>
      <c r="F7250" t="s">
        <v>73</v>
      </c>
      <c r="G7250" t="s">
        <v>30</v>
      </c>
      <c r="H7250" t="s">
        <v>71</v>
      </c>
      <c r="I7250">
        <v>2</v>
      </c>
      <c r="J7250">
        <v>1908.16</v>
      </c>
      <c r="K7250">
        <v>1241.3</v>
      </c>
      <c r="L7250">
        <v>3816.32</v>
      </c>
      <c r="M7250">
        <v>2482.6</v>
      </c>
      <c r="N7250" t="s">
        <v>10985</v>
      </c>
      <c r="O7250" t="s">
        <v>10984</v>
      </c>
      <c r="P7250" t="s">
        <v>112</v>
      </c>
      <c r="Q7250">
        <v>13.082700000000001</v>
      </c>
      <c r="R7250">
        <v>80.270700000000005</v>
      </c>
      <c r="S7250" t="s">
        <v>59</v>
      </c>
      <c r="T7250" t="s">
        <v>58</v>
      </c>
      <c r="U7250" t="s">
        <v>77</v>
      </c>
      <c r="V7250" t="s">
        <v>22</v>
      </c>
    </row>
    <row r="7251" spans="1:22">
      <c r="A7251" t="s">
        <v>10983</v>
      </c>
      <c r="B7251" s="2">
        <v>45375.822916666664</v>
      </c>
      <c r="C7251" s="2">
        <f t="shared" si="113"/>
        <v>45369</v>
      </c>
      <c r="D7251" t="s">
        <v>1402</v>
      </c>
      <c r="E7251" t="s">
        <v>3620</v>
      </c>
      <c r="F7251" t="s">
        <v>136</v>
      </c>
      <c r="G7251" t="s">
        <v>41</v>
      </c>
      <c r="H7251" t="s">
        <v>63</v>
      </c>
      <c r="I7251">
        <v>1</v>
      </c>
      <c r="J7251">
        <v>1971.63</v>
      </c>
      <c r="K7251">
        <v>1771.27</v>
      </c>
      <c r="L7251">
        <v>1971.63</v>
      </c>
      <c r="M7251">
        <v>1771.27</v>
      </c>
      <c r="N7251" t="s">
        <v>10982</v>
      </c>
      <c r="O7251" t="s">
        <v>10981</v>
      </c>
      <c r="P7251" t="s">
        <v>13</v>
      </c>
      <c r="Q7251">
        <v>11.664300000000001</v>
      </c>
      <c r="R7251">
        <v>78.146000000000001</v>
      </c>
      <c r="S7251" t="s">
        <v>420</v>
      </c>
      <c r="T7251" t="s">
        <v>419</v>
      </c>
      <c r="U7251" t="s">
        <v>57</v>
      </c>
      <c r="V7251" t="s">
        <v>45</v>
      </c>
    </row>
    <row r="7252" spans="1:22">
      <c r="A7252" t="s">
        <v>10980</v>
      </c>
      <c r="B7252" s="2">
        <v>45427.60833333333</v>
      </c>
      <c r="C7252" s="2">
        <f t="shared" si="113"/>
        <v>45425</v>
      </c>
      <c r="D7252" t="s">
        <v>1397</v>
      </c>
      <c r="E7252" t="s">
        <v>3616</v>
      </c>
      <c r="F7252" t="s">
        <v>31</v>
      </c>
      <c r="G7252" t="s">
        <v>41</v>
      </c>
      <c r="H7252" t="s">
        <v>63</v>
      </c>
      <c r="I7252">
        <v>2</v>
      </c>
      <c r="J7252">
        <v>1901.73</v>
      </c>
      <c r="K7252">
        <v>1600.43</v>
      </c>
      <c r="L7252">
        <v>3803.46</v>
      </c>
      <c r="M7252">
        <v>3200.86</v>
      </c>
      <c r="N7252" t="s">
        <v>10979</v>
      </c>
      <c r="O7252" t="s">
        <v>10978</v>
      </c>
      <c r="P7252" t="s">
        <v>26</v>
      </c>
      <c r="Q7252">
        <v>11.0168</v>
      </c>
      <c r="R7252">
        <v>76.955799999999996</v>
      </c>
      <c r="S7252" t="s">
        <v>762</v>
      </c>
      <c r="T7252" t="s">
        <v>761</v>
      </c>
      <c r="U7252" t="s">
        <v>10</v>
      </c>
      <c r="V7252" t="s">
        <v>9</v>
      </c>
    </row>
    <row r="7253" spans="1:22">
      <c r="A7253" t="s">
        <v>10977</v>
      </c>
      <c r="B7253" s="2">
        <v>45461.552777777775</v>
      </c>
      <c r="C7253" s="2">
        <f t="shared" si="113"/>
        <v>45460</v>
      </c>
      <c r="D7253" t="s">
        <v>1392</v>
      </c>
      <c r="E7253" t="s">
        <v>1391</v>
      </c>
      <c r="F7253" t="s">
        <v>64</v>
      </c>
      <c r="G7253" t="s">
        <v>82</v>
      </c>
      <c r="H7253" t="s">
        <v>52</v>
      </c>
      <c r="I7253">
        <v>1</v>
      </c>
      <c r="J7253">
        <v>760.28</v>
      </c>
      <c r="K7253">
        <v>588.34</v>
      </c>
      <c r="L7253">
        <v>760.28</v>
      </c>
      <c r="M7253">
        <v>588.34</v>
      </c>
      <c r="N7253" t="s">
        <v>10976</v>
      </c>
      <c r="O7253" t="s">
        <v>10975</v>
      </c>
      <c r="P7253" t="s">
        <v>26</v>
      </c>
      <c r="Q7253">
        <v>11.0168</v>
      </c>
      <c r="R7253">
        <v>76.955799999999996</v>
      </c>
      <c r="S7253" t="s">
        <v>36</v>
      </c>
      <c r="T7253" t="s">
        <v>35</v>
      </c>
      <c r="U7253" t="s">
        <v>10</v>
      </c>
      <c r="V7253" t="s">
        <v>9</v>
      </c>
    </row>
    <row r="7254" spans="1:22">
      <c r="A7254" t="s">
        <v>10974</v>
      </c>
      <c r="B7254" s="2">
        <v>45240.806944444441</v>
      </c>
      <c r="C7254" s="2">
        <f t="shared" si="113"/>
        <v>45236</v>
      </c>
      <c r="D7254" t="s">
        <v>1387</v>
      </c>
      <c r="E7254" t="s">
        <v>3608</v>
      </c>
      <c r="F7254" t="s">
        <v>18</v>
      </c>
      <c r="G7254" t="s">
        <v>53</v>
      </c>
      <c r="H7254" t="s">
        <v>16</v>
      </c>
      <c r="I7254">
        <v>2</v>
      </c>
      <c r="J7254">
        <v>1211.75</v>
      </c>
      <c r="K7254">
        <v>1020.36</v>
      </c>
      <c r="L7254">
        <v>2423.5</v>
      </c>
      <c r="M7254">
        <v>2040.72</v>
      </c>
      <c r="N7254" t="s">
        <v>10973</v>
      </c>
      <c r="O7254" t="s">
        <v>10972</v>
      </c>
      <c r="P7254" t="s">
        <v>112</v>
      </c>
      <c r="Q7254">
        <v>13.082700000000001</v>
      </c>
      <c r="R7254">
        <v>80.270700000000005</v>
      </c>
      <c r="S7254" t="s">
        <v>59</v>
      </c>
      <c r="T7254" t="s">
        <v>58</v>
      </c>
      <c r="U7254" t="s">
        <v>57</v>
      </c>
      <c r="V7254" t="s">
        <v>45</v>
      </c>
    </row>
    <row r="7255" spans="1:22">
      <c r="A7255" t="s">
        <v>10971</v>
      </c>
      <c r="B7255" s="2">
        <v>45557.515972222223</v>
      </c>
      <c r="C7255" s="2">
        <f t="shared" si="113"/>
        <v>45551</v>
      </c>
      <c r="D7255" t="s">
        <v>1382</v>
      </c>
      <c r="E7255" t="s">
        <v>1381</v>
      </c>
      <c r="F7255" t="s">
        <v>201</v>
      </c>
      <c r="G7255" t="s">
        <v>41</v>
      </c>
      <c r="H7255" t="s">
        <v>40</v>
      </c>
      <c r="I7255">
        <v>1</v>
      </c>
      <c r="J7255">
        <v>1425.84</v>
      </c>
      <c r="K7255">
        <v>1142.9100000000001</v>
      </c>
      <c r="L7255">
        <v>1425.84</v>
      </c>
      <c r="M7255">
        <v>1142.9100000000001</v>
      </c>
      <c r="N7255" t="s">
        <v>10970</v>
      </c>
      <c r="O7255" t="s">
        <v>10969</v>
      </c>
      <c r="P7255" t="s">
        <v>26</v>
      </c>
      <c r="Q7255">
        <v>11.0168</v>
      </c>
      <c r="R7255">
        <v>76.955799999999996</v>
      </c>
      <c r="S7255" t="s">
        <v>420</v>
      </c>
      <c r="T7255" t="s">
        <v>419</v>
      </c>
      <c r="U7255" t="s">
        <v>77</v>
      </c>
      <c r="V7255" t="s">
        <v>9</v>
      </c>
    </row>
    <row r="7256" spans="1:22">
      <c r="A7256" t="s">
        <v>10968</v>
      </c>
      <c r="B7256" s="2">
        <v>45009.732638888891</v>
      </c>
      <c r="C7256" s="2">
        <f t="shared" si="113"/>
        <v>45005</v>
      </c>
      <c r="D7256" t="s">
        <v>1377</v>
      </c>
      <c r="E7256" t="s">
        <v>10967</v>
      </c>
      <c r="F7256" t="s">
        <v>73</v>
      </c>
      <c r="G7256" t="s">
        <v>53</v>
      </c>
      <c r="H7256" t="s">
        <v>40</v>
      </c>
      <c r="I7256">
        <v>2</v>
      </c>
      <c r="J7256">
        <v>1075.8399999999999</v>
      </c>
      <c r="K7256">
        <v>804.02</v>
      </c>
      <c r="L7256">
        <v>2151.6799999999998</v>
      </c>
      <c r="M7256">
        <v>1608.04</v>
      </c>
      <c r="N7256" t="s">
        <v>10966</v>
      </c>
      <c r="O7256" t="s">
        <v>10965</v>
      </c>
      <c r="P7256" t="s">
        <v>68</v>
      </c>
      <c r="Q7256">
        <v>11.34</v>
      </c>
      <c r="R7256">
        <v>77.717200000000005</v>
      </c>
      <c r="S7256" t="s">
        <v>319</v>
      </c>
      <c r="T7256" t="s">
        <v>318</v>
      </c>
      <c r="U7256" t="s">
        <v>10</v>
      </c>
      <c r="V7256" t="s">
        <v>9</v>
      </c>
    </row>
    <row r="7257" spans="1:22">
      <c r="A7257" t="s">
        <v>10964</v>
      </c>
      <c r="B7257" s="2">
        <v>45120.754166666666</v>
      </c>
      <c r="C7257" s="2">
        <f t="shared" si="113"/>
        <v>45117</v>
      </c>
      <c r="D7257" t="s">
        <v>1372</v>
      </c>
      <c r="E7257" t="s">
        <v>10963</v>
      </c>
      <c r="F7257" t="s">
        <v>136</v>
      </c>
      <c r="G7257" t="s">
        <v>72</v>
      </c>
      <c r="H7257" t="s">
        <v>40</v>
      </c>
      <c r="I7257">
        <v>3</v>
      </c>
      <c r="J7257">
        <v>1887.15</v>
      </c>
      <c r="K7257">
        <v>1395.06</v>
      </c>
      <c r="L7257">
        <v>5661.45</v>
      </c>
      <c r="M7257">
        <v>4185.18</v>
      </c>
      <c r="N7257" t="s">
        <v>10962</v>
      </c>
      <c r="O7257" t="s">
        <v>10961</v>
      </c>
      <c r="P7257" t="s">
        <v>13</v>
      </c>
      <c r="Q7257">
        <v>11.664300000000001</v>
      </c>
      <c r="R7257">
        <v>78.146000000000001</v>
      </c>
      <c r="S7257" t="s">
        <v>176</v>
      </c>
      <c r="T7257" t="s">
        <v>175</v>
      </c>
      <c r="U7257" t="s">
        <v>10</v>
      </c>
      <c r="V7257" t="s">
        <v>45</v>
      </c>
    </row>
    <row r="7258" spans="1:22">
      <c r="A7258" t="s">
        <v>10960</v>
      </c>
      <c r="B7258" s="2">
        <v>45336.868055555555</v>
      </c>
      <c r="C7258" s="2">
        <f t="shared" si="113"/>
        <v>45334</v>
      </c>
      <c r="D7258" t="s">
        <v>1367</v>
      </c>
      <c r="E7258" t="s">
        <v>10959</v>
      </c>
      <c r="F7258" t="s">
        <v>201</v>
      </c>
      <c r="G7258" t="s">
        <v>72</v>
      </c>
      <c r="H7258" t="s">
        <v>29</v>
      </c>
      <c r="I7258">
        <v>1</v>
      </c>
      <c r="J7258">
        <v>2375.67</v>
      </c>
      <c r="K7258">
        <v>1795.94</v>
      </c>
      <c r="L7258">
        <v>2375.67</v>
      </c>
      <c r="M7258">
        <v>1795.94</v>
      </c>
      <c r="N7258" t="s">
        <v>10958</v>
      </c>
      <c r="O7258" t="s">
        <v>10957</v>
      </c>
      <c r="P7258" t="s">
        <v>112</v>
      </c>
      <c r="Q7258">
        <v>13.082700000000001</v>
      </c>
      <c r="R7258">
        <v>80.270700000000005</v>
      </c>
      <c r="S7258" t="s">
        <v>762</v>
      </c>
      <c r="T7258" t="s">
        <v>761</v>
      </c>
      <c r="U7258" t="s">
        <v>57</v>
      </c>
      <c r="V7258" t="s">
        <v>45</v>
      </c>
    </row>
    <row r="7259" spans="1:22">
      <c r="A7259" t="s">
        <v>10956</v>
      </c>
      <c r="B7259" s="2">
        <v>45181.821527777778</v>
      </c>
      <c r="C7259" s="2">
        <f t="shared" si="113"/>
        <v>45180</v>
      </c>
      <c r="D7259" t="s">
        <v>1362</v>
      </c>
      <c r="E7259" t="s">
        <v>5499</v>
      </c>
      <c r="F7259" t="s">
        <v>83</v>
      </c>
      <c r="G7259" t="s">
        <v>17</v>
      </c>
      <c r="H7259" t="s">
        <v>52</v>
      </c>
      <c r="I7259">
        <v>1</v>
      </c>
      <c r="J7259">
        <v>2420.31</v>
      </c>
      <c r="K7259">
        <v>1874.61</v>
      </c>
      <c r="L7259">
        <v>2420.31</v>
      </c>
      <c r="M7259">
        <v>1874.61</v>
      </c>
      <c r="N7259" t="s">
        <v>10955</v>
      </c>
      <c r="O7259" t="s">
        <v>10954</v>
      </c>
      <c r="P7259" t="s">
        <v>112</v>
      </c>
      <c r="Q7259">
        <v>13.082700000000001</v>
      </c>
      <c r="R7259">
        <v>80.270700000000005</v>
      </c>
      <c r="S7259" t="s">
        <v>432</v>
      </c>
      <c r="T7259" t="s">
        <v>431</v>
      </c>
      <c r="U7259" t="s">
        <v>57</v>
      </c>
      <c r="V7259" t="s">
        <v>9</v>
      </c>
    </row>
    <row r="7260" spans="1:22">
      <c r="A7260" t="s">
        <v>10953</v>
      </c>
      <c r="B7260" s="2">
        <v>45088.435416666667</v>
      </c>
      <c r="C7260" s="2">
        <f t="shared" si="113"/>
        <v>45082</v>
      </c>
      <c r="D7260" t="s">
        <v>1357</v>
      </c>
      <c r="E7260" t="s">
        <v>7363</v>
      </c>
      <c r="F7260" t="s">
        <v>136</v>
      </c>
      <c r="G7260" t="s">
        <v>72</v>
      </c>
      <c r="H7260" t="s">
        <v>40</v>
      </c>
      <c r="I7260">
        <v>1</v>
      </c>
      <c r="J7260">
        <v>1958.29</v>
      </c>
      <c r="K7260">
        <v>1215.24</v>
      </c>
      <c r="L7260">
        <v>1958.29</v>
      </c>
      <c r="M7260">
        <v>1215.24</v>
      </c>
      <c r="N7260" t="s">
        <v>10952</v>
      </c>
      <c r="O7260" t="s">
        <v>10951</v>
      </c>
      <c r="P7260" t="s">
        <v>60</v>
      </c>
      <c r="Q7260">
        <v>8.7139000000000006</v>
      </c>
      <c r="R7260">
        <v>77.756699999999995</v>
      </c>
      <c r="S7260" t="s">
        <v>79</v>
      </c>
      <c r="T7260" t="s">
        <v>78</v>
      </c>
      <c r="U7260" t="s">
        <v>46</v>
      </c>
      <c r="V7260" t="s">
        <v>9</v>
      </c>
    </row>
    <row r="7261" spans="1:22">
      <c r="A7261" t="s">
        <v>10950</v>
      </c>
      <c r="B7261" s="2">
        <v>45176.530555555553</v>
      </c>
      <c r="C7261" s="2">
        <f t="shared" si="113"/>
        <v>45173</v>
      </c>
      <c r="D7261" t="s">
        <v>1352</v>
      </c>
      <c r="E7261" t="s">
        <v>3582</v>
      </c>
      <c r="F7261" t="s">
        <v>18</v>
      </c>
      <c r="G7261" t="s">
        <v>82</v>
      </c>
      <c r="H7261" t="s">
        <v>29</v>
      </c>
      <c r="I7261">
        <v>1</v>
      </c>
      <c r="J7261">
        <v>409.46</v>
      </c>
      <c r="K7261">
        <v>292.55</v>
      </c>
      <c r="L7261">
        <v>409.46</v>
      </c>
      <c r="M7261">
        <v>292.55</v>
      </c>
      <c r="N7261" t="s">
        <v>10949</v>
      </c>
      <c r="O7261" t="s">
        <v>10948</v>
      </c>
      <c r="P7261" t="s">
        <v>37</v>
      </c>
      <c r="Q7261">
        <v>10.7905</v>
      </c>
      <c r="R7261">
        <v>78.704700000000003</v>
      </c>
      <c r="S7261" t="s">
        <v>133</v>
      </c>
      <c r="T7261" t="s">
        <v>132</v>
      </c>
      <c r="U7261" t="s">
        <v>23</v>
      </c>
      <c r="V7261" t="s">
        <v>9</v>
      </c>
    </row>
    <row r="7262" spans="1:22">
      <c r="A7262" t="s">
        <v>10947</v>
      </c>
      <c r="B7262" s="2">
        <v>45202.868750000001</v>
      </c>
      <c r="C7262" s="2">
        <f t="shared" si="113"/>
        <v>45201</v>
      </c>
      <c r="D7262" t="s">
        <v>1347</v>
      </c>
      <c r="E7262" t="s">
        <v>10946</v>
      </c>
      <c r="F7262" t="s">
        <v>73</v>
      </c>
      <c r="G7262" t="s">
        <v>115</v>
      </c>
      <c r="H7262" t="s">
        <v>29</v>
      </c>
      <c r="I7262">
        <v>1</v>
      </c>
      <c r="J7262">
        <v>1515.57</v>
      </c>
      <c r="K7262">
        <v>1222.92</v>
      </c>
      <c r="L7262">
        <v>1515.57</v>
      </c>
      <c r="M7262">
        <v>1222.92</v>
      </c>
      <c r="N7262" t="s">
        <v>10945</v>
      </c>
      <c r="O7262" t="s">
        <v>10944</v>
      </c>
      <c r="P7262" t="s">
        <v>68</v>
      </c>
      <c r="Q7262">
        <v>11.34</v>
      </c>
      <c r="R7262">
        <v>77.717200000000005</v>
      </c>
      <c r="S7262" t="s">
        <v>906</v>
      </c>
      <c r="T7262" t="s">
        <v>905</v>
      </c>
      <c r="U7262" t="s">
        <v>46</v>
      </c>
      <c r="V7262" t="s">
        <v>45</v>
      </c>
    </row>
    <row r="7263" spans="1:22">
      <c r="A7263" t="s">
        <v>10943</v>
      </c>
      <c r="B7263" s="2">
        <v>45495.871527777781</v>
      </c>
      <c r="C7263" s="2">
        <f t="shared" si="113"/>
        <v>45495</v>
      </c>
      <c r="D7263" t="s">
        <v>1342</v>
      </c>
      <c r="E7263" t="s">
        <v>10942</v>
      </c>
      <c r="F7263" t="s">
        <v>83</v>
      </c>
      <c r="G7263" t="s">
        <v>17</v>
      </c>
      <c r="H7263" t="s">
        <v>16</v>
      </c>
      <c r="I7263">
        <v>2</v>
      </c>
      <c r="J7263">
        <v>537.64</v>
      </c>
      <c r="K7263">
        <v>443.17</v>
      </c>
      <c r="L7263">
        <v>1075.28</v>
      </c>
      <c r="M7263">
        <v>886.34</v>
      </c>
      <c r="N7263" t="s">
        <v>10941</v>
      </c>
      <c r="O7263" t="s">
        <v>10940</v>
      </c>
      <c r="P7263" t="s">
        <v>121</v>
      </c>
      <c r="Q7263">
        <v>9.9252000000000002</v>
      </c>
      <c r="R7263">
        <v>78.119799999999998</v>
      </c>
      <c r="S7263" t="s">
        <v>250</v>
      </c>
      <c r="T7263" t="s">
        <v>249</v>
      </c>
      <c r="U7263" t="s">
        <v>23</v>
      </c>
      <c r="V7263" t="s">
        <v>45</v>
      </c>
    </row>
    <row r="7264" spans="1:22">
      <c r="A7264" t="s">
        <v>10939</v>
      </c>
      <c r="B7264" s="2">
        <v>45456.871527777781</v>
      </c>
      <c r="C7264" s="2">
        <f t="shared" si="113"/>
        <v>45453</v>
      </c>
      <c r="D7264" t="s">
        <v>1337</v>
      </c>
      <c r="E7264" t="s">
        <v>10938</v>
      </c>
      <c r="F7264" t="s">
        <v>31</v>
      </c>
      <c r="G7264" t="s">
        <v>82</v>
      </c>
      <c r="H7264" t="s">
        <v>40</v>
      </c>
      <c r="I7264">
        <v>1</v>
      </c>
      <c r="J7264">
        <v>1706.71</v>
      </c>
      <c r="K7264">
        <v>1028.92</v>
      </c>
      <c r="L7264">
        <v>1706.71</v>
      </c>
      <c r="M7264">
        <v>1028.92</v>
      </c>
      <c r="N7264" t="s">
        <v>10937</v>
      </c>
      <c r="O7264" t="s">
        <v>10936</v>
      </c>
      <c r="P7264" t="s">
        <v>49</v>
      </c>
      <c r="Q7264">
        <v>12.916499999999999</v>
      </c>
      <c r="R7264">
        <v>79.132499999999993</v>
      </c>
      <c r="S7264" t="s">
        <v>206</v>
      </c>
      <c r="T7264" t="s">
        <v>205</v>
      </c>
      <c r="U7264" t="s">
        <v>77</v>
      </c>
      <c r="V7264" t="s">
        <v>45</v>
      </c>
    </row>
    <row r="7265" spans="1:22">
      <c r="A7265" t="s">
        <v>10935</v>
      </c>
      <c r="B7265" s="2">
        <v>45299.664583333331</v>
      </c>
      <c r="C7265" s="2">
        <f t="shared" si="113"/>
        <v>45299</v>
      </c>
      <c r="D7265" t="s">
        <v>1332</v>
      </c>
      <c r="E7265" t="s">
        <v>5477</v>
      </c>
      <c r="F7265" t="s">
        <v>73</v>
      </c>
      <c r="G7265" t="s">
        <v>82</v>
      </c>
      <c r="H7265" t="s">
        <v>16</v>
      </c>
      <c r="I7265">
        <v>1</v>
      </c>
      <c r="J7265">
        <v>1062.3399999999999</v>
      </c>
      <c r="K7265">
        <v>717.85</v>
      </c>
      <c r="L7265">
        <v>1062.3399999999999</v>
      </c>
      <c r="M7265">
        <v>717.85</v>
      </c>
      <c r="N7265" t="s">
        <v>10934</v>
      </c>
      <c r="O7265" t="s">
        <v>10933</v>
      </c>
      <c r="P7265" t="s">
        <v>60</v>
      </c>
      <c r="Q7265">
        <v>8.7139000000000006</v>
      </c>
      <c r="R7265">
        <v>77.756699999999995</v>
      </c>
      <c r="S7265" t="s">
        <v>537</v>
      </c>
      <c r="T7265" t="s">
        <v>536</v>
      </c>
      <c r="U7265" t="s">
        <v>23</v>
      </c>
      <c r="V7265" t="s">
        <v>45</v>
      </c>
    </row>
    <row r="7266" spans="1:22">
      <c r="A7266" t="s">
        <v>10932</v>
      </c>
      <c r="B7266" s="2">
        <v>45548.818749999999</v>
      </c>
      <c r="C7266" s="2">
        <f t="shared" si="113"/>
        <v>45544</v>
      </c>
      <c r="D7266" t="s">
        <v>1327</v>
      </c>
      <c r="E7266" t="s">
        <v>10931</v>
      </c>
      <c r="F7266" t="s">
        <v>18</v>
      </c>
      <c r="G7266" t="s">
        <v>115</v>
      </c>
      <c r="H7266" t="s">
        <v>29</v>
      </c>
      <c r="I7266">
        <v>1</v>
      </c>
      <c r="J7266">
        <v>742.37</v>
      </c>
      <c r="K7266">
        <v>643.08000000000004</v>
      </c>
      <c r="L7266">
        <v>742.37</v>
      </c>
      <c r="M7266">
        <v>643.08000000000004</v>
      </c>
      <c r="N7266" t="s">
        <v>10930</v>
      </c>
      <c r="O7266" t="s">
        <v>10929</v>
      </c>
      <c r="P7266" t="s">
        <v>112</v>
      </c>
      <c r="Q7266">
        <v>13.082700000000001</v>
      </c>
      <c r="R7266">
        <v>80.270700000000005</v>
      </c>
      <c r="S7266" t="s">
        <v>906</v>
      </c>
      <c r="T7266" t="s">
        <v>905</v>
      </c>
      <c r="U7266" t="s">
        <v>10</v>
      </c>
      <c r="V7266" t="s">
        <v>9</v>
      </c>
    </row>
    <row r="7267" spans="1:22">
      <c r="A7267" t="s">
        <v>10928</v>
      </c>
      <c r="B7267" s="2">
        <v>45011.44027777778</v>
      </c>
      <c r="C7267" s="2">
        <f t="shared" si="113"/>
        <v>45005</v>
      </c>
      <c r="D7267" t="s">
        <v>1322</v>
      </c>
      <c r="E7267" t="s">
        <v>9142</v>
      </c>
      <c r="F7267" t="s">
        <v>18</v>
      </c>
      <c r="G7267" t="s">
        <v>53</v>
      </c>
      <c r="H7267" t="s">
        <v>52</v>
      </c>
      <c r="I7267">
        <v>2</v>
      </c>
      <c r="J7267">
        <v>924.75</v>
      </c>
      <c r="K7267">
        <v>644.49</v>
      </c>
      <c r="L7267">
        <v>1849.5</v>
      </c>
      <c r="M7267">
        <v>1288.98</v>
      </c>
      <c r="N7267" t="s">
        <v>10927</v>
      </c>
      <c r="O7267" t="s">
        <v>10926</v>
      </c>
      <c r="P7267" t="s">
        <v>13</v>
      </c>
      <c r="Q7267">
        <v>11.664300000000001</v>
      </c>
      <c r="R7267">
        <v>78.146000000000001</v>
      </c>
      <c r="S7267" t="s">
        <v>295</v>
      </c>
      <c r="T7267" t="s">
        <v>294</v>
      </c>
      <c r="U7267" t="s">
        <v>23</v>
      </c>
      <c r="V7267" t="s">
        <v>9</v>
      </c>
    </row>
    <row r="7268" spans="1:22">
      <c r="A7268" t="s">
        <v>10925</v>
      </c>
      <c r="B7268" s="2">
        <v>45512.765277777777</v>
      </c>
      <c r="C7268" s="2">
        <f t="shared" si="113"/>
        <v>45509</v>
      </c>
      <c r="D7268" t="s">
        <v>1317</v>
      </c>
      <c r="E7268" t="s">
        <v>5465</v>
      </c>
      <c r="F7268" t="s">
        <v>18</v>
      </c>
      <c r="G7268" t="s">
        <v>72</v>
      </c>
      <c r="H7268" t="s">
        <v>71</v>
      </c>
      <c r="I7268">
        <v>2</v>
      </c>
      <c r="J7268">
        <v>1181.26</v>
      </c>
      <c r="K7268">
        <v>832.82</v>
      </c>
      <c r="L7268">
        <v>2362.52</v>
      </c>
      <c r="M7268">
        <v>1665.64</v>
      </c>
      <c r="N7268" t="s">
        <v>10924</v>
      </c>
      <c r="O7268" t="s">
        <v>10923</v>
      </c>
      <c r="P7268" t="s">
        <v>49</v>
      </c>
      <c r="Q7268">
        <v>12.916499999999999</v>
      </c>
      <c r="R7268">
        <v>79.132499999999993</v>
      </c>
      <c r="S7268" t="s">
        <v>133</v>
      </c>
      <c r="T7268" t="s">
        <v>132</v>
      </c>
      <c r="U7268" t="s">
        <v>57</v>
      </c>
      <c r="V7268" t="s">
        <v>45</v>
      </c>
    </row>
    <row r="7269" spans="1:22">
      <c r="A7269" t="s">
        <v>10922</v>
      </c>
      <c r="B7269" s="2">
        <v>45218.829861111109</v>
      </c>
      <c r="C7269" s="2">
        <f t="shared" si="113"/>
        <v>45215</v>
      </c>
      <c r="D7269" t="s">
        <v>1312</v>
      </c>
      <c r="E7269" t="s">
        <v>10921</v>
      </c>
      <c r="F7269" t="s">
        <v>83</v>
      </c>
      <c r="G7269" t="s">
        <v>82</v>
      </c>
      <c r="H7269" t="s">
        <v>40</v>
      </c>
      <c r="I7269">
        <v>1</v>
      </c>
      <c r="J7269">
        <v>533.58000000000004</v>
      </c>
      <c r="K7269">
        <v>382.5</v>
      </c>
      <c r="L7269">
        <v>533.58000000000004</v>
      </c>
      <c r="M7269">
        <v>382.5</v>
      </c>
      <c r="N7269" t="s">
        <v>10920</v>
      </c>
      <c r="O7269" t="s">
        <v>10919</v>
      </c>
      <c r="P7269" t="s">
        <v>68</v>
      </c>
      <c r="Q7269">
        <v>11.34</v>
      </c>
      <c r="R7269">
        <v>77.717200000000005</v>
      </c>
      <c r="S7269" t="s">
        <v>537</v>
      </c>
      <c r="T7269" t="s">
        <v>536</v>
      </c>
      <c r="U7269" t="s">
        <v>23</v>
      </c>
      <c r="V7269" t="s">
        <v>45</v>
      </c>
    </row>
    <row r="7270" spans="1:22">
      <c r="A7270" t="s">
        <v>10918</v>
      </c>
      <c r="B7270" s="2">
        <v>45144.798611111109</v>
      </c>
      <c r="C7270" s="2">
        <f t="shared" si="113"/>
        <v>45138</v>
      </c>
      <c r="D7270" t="s">
        <v>1307</v>
      </c>
      <c r="E7270" t="s">
        <v>10917</v>
      </c>
      <c r="F7270" t="s">
        <v>64</v>
      </c>
      <c r="G7270" t="s">
        <v>115</v>
      </c>
      <c r="H7270" t="s">
        <v>40</v>
      </c>
      <c r="I7270">
        <v>3</v>
      </c>
      <c r="J7270">
        <v>1065.99</v>
      </c>
      <c r="K7270">
        <v>782.52</v>
      </c>
      <c r="L7270">
        <v>3197.97</v>
      </c>
      <c r="M7270">
        <v>2347.56</v>
      </c>
      <c r="N7270" t="s">
        <v>10916</v>
      </c>
      <c r="O7270" t="s">
        <v>10915</v>
      </c>
      <c r="P7270" t="s">
        <v>13</v>
      </c>
      <c r="Q7270">
        <v>11.664300000000001</v>
      </c>
      <c r="R7270">
        <v>78.146000000000001</v>
      </c>
      <c r="S7270" t="s">
        <v>564</v>
      </c>
      <c r="T7270" t="s">
        <v>563</v>
      </c>
      <c r="U7270" t="s">
        <v>77</v>
      </c>
      <c r="V7270" t="s">
        <v>9</v>
      </c>
    </row>
    <row r="7271" spans="1:22">
      <c r="A7271" t="s">
        <v>10914</v>
      </c>
      <c r="B7271" s="2">
        <v>45199.829861111109</v>
      </c>
      <c r="C7271" s="2">
        <f t="shared" si="113"/>
        <v>45194</v>
      </c>
      <c r="D7271" t="s">
        <v>1302</v>
      </c>
      <c r="E7271" t="s">
        <v>9129</v>
      </c>
      <c r="F7271" t="s">
        <v>31</v>
      </c>
      <c r="G7271" t="s">
        <v>17</v>
      </c>
      <c r="H7271" t="s">
        <v>52</v>
      </c>
      <c r="I7271">
        <v>2</v>
      </c>
      <c r="J7271">
        <v>898.75</v>
      </c>
      <c r="K7271">
        <v>743.24</v>
      </c>
      <c r="L7271">
        <v>1797.5</v>
      </c>
      <c r="M7271">
        <v>1486.48</v>
      </c>
      <c r="N7271" t="s">
        <v>10913</v>
      </c>
      <c r="O7271" t="s">
        <v>10912</v>
      </c>
      <c r="P7271" t="s">
        <v>37</v>
      </c>
      <c r="Q7271">
        <v>10.7905</v>
      </c>
      <c r="R7271">
        <v>78.704700000000003</v>
      </c>
      <c r="S7271" t="s">
        <v>302</v>
      </c>
      <c r="T7271" t="s">
        <v>301</v>
      </c>
      <c r="U7271" t="s">
        <v>10</v>
      </c>
      <c r="V7271" t="s">
        <v>9</v>
      </c>
    </row>
    <row r="7272" spans="1:22">
      <c r="A7272" t="s">
        <v>10911</v>
      </c>
      <c r="B7272" s="2">
        <v>45320.783333333333</v>
      </c>
      <c r="C7272" s="2">
        <f t="shared" si="113"/>
        <v>45320</v>
      </c>
      <c r="D7272" t="s">
        <v>1297</v>
      </c>
      <c r="E7272" t="s">
        <v>9125</v>
      </c>
      <c r="F7272" t="s">
        <v>73</v>
      </c>
      <c r="G7272" t="s">
        <v>91</v>
      </c>
      <c r="H7272" t="s">
        <v>63</v>
      </c>
      <c r="I7272">
        <v>1</v>
      </c>
      <c r="J7272">
        <v>254.05</v>
      </c>
      <c r="K7272">
        <v>182.61</v>
      </c>
      <c r="L7272">
        <v>254.05</v>
      </c>
      <c r="M7272">
        <v>182.61</v>
      </c>
      <c r="N7272" t="s">
        <v>10910</v>
      </c>
      <c r="O7272" t="s">
        <v>10909</v>
      </c>
      <c r="P7272" t="s">
        <v>60</v>
      </c>
      <c r="Q7272">
        <v>8.7139000000000006</v>
      </c>
      <c r="R7272">
        <v>77.756699999999995</v>
      </c>
      <c r="S7272" t="s">
        <v>153</v>
      </c>
      <c r="T7272" t="s">
        <v>152</v>
      </c>
      <c r="U7272" t="s">
        <v>46</v>
      </c>
      <c r="V7272" t="s">
        <v>9</v>
      </c>
    </row>
    <row r="7273" spans="1:22">
      <c r="A7273" t="s">
        <v>10908</v>
      </c>
      <c r="B7273" s="2">
        <v>45572.722222222219</v>
      </c>
      <c r="C7273" s="2">
        <f t="shared" si="113"/>
        <v>45572</v>
      </c>
      <c r="D7273" t="s">
        <v>1292</v>
      </c>
      <c r="E7273" t="s">
        <v>7314</v>
      </c>
      <c r="F7273" t="s">
        <v>31</v>
      </c>
      <c r="G7273" t="s">
        <v>91</v>
      </c>
      <c r="H7273" t="s">
        <v>40</v>
      </c>
      <c r="I7273">
        <v>3</v>
      </c>
      <c r="J7273">
        <v>1381.62</v>
      </c>
      <c r="K7273">
        <v>1115.7</v>
      </c>
      <c r="L7273">
        <v>4144.8599999999997</v>
      </c>
      <c r="M7273">
        <v>3347.1</v>
      </c>
      <c r="N7273" t="s">
        <v>10907</v>
      </c>
      <c r="O7273" t="s">
        <v>10906</v>
      </c>
      <c r="P7273" t="s">
        <v>26</v>
      </c>
      <c r="Q7273">
        <v>11.0168</v>
      </c>
      <c r="R7273">
        <v>76.955799999999996</v>
      </c>
      <c r="S7273" t="s">
        <v>333</v>
      </c>
      <c r="T7273" t="s">
        <v>332</v>
      </c>
      <c r="U7273" t="s">
        <v>57</v>
      </c>
      <c r="V7273" t="s">
        <v>9</v>
      </c>
    </row>
    <row r="7274" spans="1:22">
      <c r="A7274" t="s">
        <v>10905</v>
      </c>
      <c r="B7274" s="2">
        <v>45175.841666666667</v>
      </c>
      <c r="C7274" s="2">
        <f t="shared" si="113"/>
        <v>45173</v>
      </c>
      <c r="D7274" t="s">
        <v>1287</v>
      </c>
      <c r="E7274" t="s">
        <v>3530</v>
      </c>
      <c r="F7274" t="s">
        <v>83</v>
      </c>
      <c r="G7274" t="s">
        <v>115</v>
      </c>
      <c r="H7274" t="s">
        <v>52</v>
      </c>
      <c r="I7274">
        <v>2</v>
      </c>
      <c r="J7274">
        <v>1596.1</v>
      </c>
      <c r="K7274">
        <v>1027.76</v>
      </c>
      <c r="L7274">
        <v>3192.2</v>
      </c>
      <c r="M7274">
        <v>2055.52</v>
      </c>
      <c r="N7274" t="s">
        <v>10904</v>
      </c>
      <c r="O7274" t="s">
        <v>10903</v>
      </c>
      <c r="P7274" t="s">
        <v>37</v>
      </c>
      <c r="Q7274">
        <v>10.7905</v>
      </c>
      <c r="R7274">
        <v>78.704700000000003</v>
      </c>
      <c r="S7274" t="s">
        <v>153</v>
      </c>
      <c r="T7274" t="s">
        <v>152</v>
      </c>
      <c r="U7274" t="s">
        <v>77</v>
      </c>
      <c r="V7274" t="s">
        <v>45</v>
      </c>
    </row>
    <row r="7275" spans="1:22">
      <c r="A7275" t="s">
        <v>10902</v>
      </c>
      <c r="B7275" s="2">
        <v>44955.427777777775</v>
      </c>
      <c r="C7275" s="2">
        <f t="shared" si="113"/>
        <v>44949</v>
      </c>
      <c r="D7275" t="s">
        <v>1282</v>
      </c>
      <c r="E7275" t="s">
        <v>10901</v>
      </c>
      <c r="F7275" t="s">
        <v>166</v>
      </c>
      <c r="G7275" t="s">
        <v>17</v>
      </c>
      <c r="H7275" t="s">
        <v>52</v>
      </c>
      <c r="I7275">
        <v>1</v>
      </c>
      <c r="J7275">
        <v>320.83</v>
      </c>
      <c r="K7275">
        <v>218.48</v>
      </c>
      <c r="L7275">
        <v>320.83</v>
      </c>
      <c r="M7275">
        <v>218.48</v>
      </c>
      <c r="N7275" t="s">
        <v>10900</v>
      </c>
      <c r="O7275" t="s">
        <v>10899</v>
      </c>
      <c r="P7275" t="s">
        <v>49</v>
      </c>
      <c r="Q7275">
        <v>12.916499999999999</v>
      </c>
      <c r="R7275">
        <v>79.132499999999993</v>
      </c>
      <c r="S7275" t="s">
        <v>784</v>
      </c>
      <c r="T7275" t="s">
        <v>783</v>
      </c>
      <c r="U7275" t="s">
        <v>10</v>
      </c>
      <c r="V7275" t="s">
        <v>22</v>
      </c>
    </row>
    <row r="7276" spans="1:22">
      <c r="A7276" t="s">
        <v>10898</v>
      </c>
      <c r="B7276" s="2">
        <v>44998.474305555559</v>
      </c>
      <c r="C7276" s="2">
        <f t="shared" si="113"/>
        <v>44998</v>
      </c>
      <c r="D7276" t="s">
        <v>1277</v>
      </c>
      <c r="E7276" t="s">
        <v>1276</v>
      </c>
      <c r="F7276" t="s">
        <v>136</v>
      </c>
      <c r="G7276" t="s">
        <v>115</v>
      </c>
      <c r="H7276" t="s">
        <v>52</v>
      </c>
      <c r="I7276">
        <v>1</v>
      </c>
      <c r="J7276">
        <v>410.52</v>
      </c>
      <c r="K7276">
        <v>282.74</v>
      </c>
      <c r="L7276">
        <v>410.52</v>
      </c>
      <c r="M7276">
        <v>282.74</v>
      </c>
      <c r="N7276" t="s">
        <v>10897</v>
      </c>
      <c r="O7276" t="s">
        <v>10896</v>
      </c>
      <c r="P7276" t="s">
        <v>60</v>
      </c>
      <c r="Q7276">
        <v>8.7139000000000006</v>
      </c>
      <c r="R7276">
        <v>77.756699999999995</v>
      </c>
      <c r="S7276" t="s">
        <v>243</v>
      </c>
      <c r="T7276" t="s">
        <v>242</v>
      </c>
      <c r="U7276" t="s">
        <v>23</v>
      </c>
      <c r="V7276" t="s">
        <v>45</v>
      </c>
    </row>
    <row r="7277" spans="1:22">
      <c r="A7277" t="s">
        <v>10895</v>
      </c>
      <c r="B7277" s="2">
        <v>45559.885416666664</v>
      </c>
      <c r="C7277" s="2">
        <f t="shared" si="113"/>
        <v>45558</v>
      </c>
      <c r="D7277" t="s">
        <v>1272</v>
      </c>
      <c r="E7277" t="s">
        <v>3518</v>
      </c>
      <c r="F7277" t="s">
        <v>18</v>
      </c>
      <c r="G7277" t="s">
        <v>82</v>
      </c>
      <c r="H7277" t="s">
        <v>52</v>
      </c>
      <c r="I7277">
        <v>2</v>
      </c>
      <c r="J7277">
        <v>766.65</v>
      </c>
      <c r="K7277">
        <v>639.79999999999995</v>
      </c>
      <c r="L7277">
        <v>1533.3</v>
      </c>
      <c r="M7277">
        <v>1279.5999999999999</v>
      </c>
      <c r="N7277" t="s">
        <v>10894</v>
      </c>
      <c r="O7277" t="s">
        <v>10893</v>
      </c>
      <c r="P7277" t="s">
        <v>121</v>
      </c>
      <c r="Q7277">
        <v>9.9252000000000002</v>
      </c>
      <c r="R7277">
        <v>78.119799999999998</v>
      </c>
      <c r="S7277" t="s">
        <v>319</v>
      </c>
      <c r="T7277" t="s">
        <v>318</v>
      </c>
      <c r="U7277" t="s">
        <v>23</v>
      </c>
      <c r="V7277" t="s">
        <v>9</v>
      </c>
    </row>
    <row r="7278" spans="1:22">
      <c r="A7278" t="s">
        <v>10892</v>
      </c>
      <c r="B7278" s="2">
        <v>45205.681944444441</v>
      </c>
      <c r="C7278" s="2">
        <f t="shared" si="113"/>
        <v>45201</v>
      </c>
      <c r="D7278" t="s">
        <v>1267</v>
      </c>
      <c r="E7278" t="s">
        <v>1266</v>
      </c>
      <c r="F7278" t="s">
        <v>83</v>
      </c>
      <c r="G7278" t="s">
        <v>72</v>
      </c>
      <c r="H7278" t="s">
        <v>16</v>
      </c>
      <c r="I7278">
        <v>1</v>
      </c>
      <c r="J7278">
        <v>464.34</v>
      </c>
      <c r="K7278">
        <v>358.07</v>
      </c>
      <c r="L7278">
        <v>464.34</v>
      </c>
      <c r="M7278">
        <v>358.07</v>
      </c>
      <c r="N7278" t="s">
        <v>10891</v>
      </c>
      <c r="O7278" t="s">
        <v>10890</v>
      </c>
      <c r="P7278" t="s">
        <v>68</v>
      </c>
      <c r="Q7278">
        <v>11.34</v>
      </c>
      <c r="R7278">
        <v>77.717200000000005</v>
      </c>
      <c r="S7278" t="s">
        <v>214</v>
      </c>
      <c r="T7278" t="s">
        <v>213</v>
      </c>
      <c r="U7278" t="s">
        <v>46</v>
      </c>
      <c r="V7278" t="s">
        <v>9</v>
      </c>
    </row>
    <row r="7279" spans="1:22">
      <c r="A7279" t="s">
        <v>10889</v>
      </c>
      <c r="B7279" s="2">
        <v>45533.487500000003</v>
      </c>
      <c r="C7279" s="2">
        <f t="shared" si="113"/>
        <v>45530</v>
      </c>
      <c r="D7279" t="s">
        <v>1262</v>
      </c>
      <c r="E7279" t="s">
        <v>10888</v>
      </c>
      <c r="F7279" t="s">
        <v>18</v>
      </c>
      <c r="G7279" t="s">
        <v>17</v>
      </c>
      <c r="H7279" t="s">
        <v>29</v>
      </c>
      <c r="I7279">
        <v>3</v>
      </c>
      <c r="J7279">
        <v>1301.52</v>
      </c>
      <c r="K7279">
        <v>1155.2</v>
      </c>
      <c r="L7279">
        <v>3904.56</v>
      </c>
      <c r="M7279">
        <v>3465.6</v>
      </c>
      <c r="N7279" t="s">
        <v>10887</v>
      </c>
      <c r="O7279" t="s">
        <v>10886</v>
      </c>
      <c r="P7279" t="s">
        <v>37</v>
      </c>
      <c r="Q7279">
        <v>10.7905</v>
      </c>
      <c r="R7279">
        <v>78.704700000000003</v>
      </c>
      <c r="S7279" t="s">
        <v>276</v>
      </c>
      <c r="T7279" t="s">
        <v>275</v>
      </c>
      <c r="U7279" t="s">
        <v>77</v>
      </c>
      <c r="V7279" t="s">
        <v>9</v>
      </c>
    </row>
    <row r="7280" spans="1:22">
      <c r="A7280" t="s">
        <v>10885</v>
      </c>
      <c r="B7280" s="2">
        <v>44945.468055555553</v>
      </c>
      <c r="C7280" s="2">
        <f t="shared" si="113"/>
        <v>44942</v>
      </c>
      <c r="D7280" t="s">
        <v>1257</v>
      </c>
      <c r="E7280" t="s">
        <v>7287</v>
      </c>
      <c r="F7280" t="s">
        <v>166</v>
      </c>
      <c r="G7280" t="s">
        <v>41</v>
      </c>
      <c r="H7280" t="s">
        <v>71</v>
      </c>
      <c r="I7280">
        <v>3</v>
      </c>
      <c r="J7280">
        <v>386.87</v>
      </c>
      <c r="K7280">
        <v>301.17</v>
      </c>
      <c r="L7280">
        <v>1160.6099999999999</v>
      </c>
      <c r="M7280">
        <v>903.51</v>
      </c>
      <c r="N7280" t="s">
        <v>10884</v>
      </c>
      <c r="O7280" t="s">
        <v>10883</v>
      </c>
      <c r="P7280" t="s">
        <v>13</v>
      </c>
      <c r="Q7280">
        <v>11.664300000000001</v>
      </c>
      <c r="R7280">
        <v>78.146000000000001</v>
      </c>
      <c r="S7280" t="s">
        <v>79</v>
      </c>
      <c r="T7280" t="s">
        <v>78</v>
      </c>
      <c r="U7280" t="s">
        <v>77</v>
      </c>
      <c r="V7280" t="s">
        <v>9</v>
      </c>
    </row>
    <row r="7281" spans="1:22">
      <c r="A7281" t="s">
        <v>10882</v>
      </c>
      <c r="B7281" s="2">
        <v>45199.482638888891</v>
      </c>
      <c r="C7281" s="2">
        <f t="shared" si="113"/>
        <v>45194</v>
      </c>
      <c r="D7281" t="s">
        <v>1252</v>
      </c>
      <c r="E7281" t="s">
        <v>5416</v>
      </c>
      <c r="F7281" t="s">
        <v>83</v>
      </c>
      <c r="G7281" t="s">
        <v>17</v>
      </c>
      <c r="H7281" t="s">
        <v>29</v>
      </c>
      <c r="I7281">
        <v>4</v>
      </c>
      <c r="J7281">
        <v>364.56</v>
      </c>
      <c r="K7281">
        <v>301.11</v>
      </c>
      <c r="L7281">
        <v>1458.24</v>
      </c>
      <c r="M7281">
        <v>1204.44</v>
      </c>
      <c r="N7281" t="s">
        <v>10881</v>
      </c>
      <c r="O7281" t="s">
        <v>10880</v>
      </c>
      <c r="P7281" t="s">
        <v>13</v>
      </c>
      <c r="Q7281">
        <v>11.664300000000001</v>
      </c>
      <c r="R7281">
        <v>78.146000000000001</v>
      </c>
      <c r="S7281" t="s">
        <v>302</v>
      </c>
      <c r="T7281" t="s">
        <v>301</v>
      </c>
      <c r="U7281" t="s">
        <v>23</v>
      </c>
      <c r="V7281" t="s">
        <v>45</v>
      </c>
    </row>
    <row r="7282" spans="1:22">
      <c r="A7282" t="s">
        <v>10879</v>
      </c>
      <c r="B7282" s="2">
        <v>45351.830555555556</v>
      </c>
      <c r="C7282" s="2">
        <f t="shared" si="113"/>
        <v>45348</v>
      </c>
      <c r="D7282" t="s">
        <v>1247</v>
      </c>
      <c r="E7282" t="s">
        <v>10878</v>
      </c>
      <c r="F7282" t="s">
        <v>31</v>
      </c>
      <c r="G7282" t="s">
        <v>41</v>
      </c>
      <c r="H7282" t="s">
        <v>71</v>
      </c>
      <c r="I7282">
        <v>2</v>
      </c>
      <c r="J7282">
        <v>593.74</v>
      </c>
      <c r="K7282">
        <v>430.54</v>
      </c>
      <c r="L7282">
        <v>1187.48</v>
      </c>
      <c r="M7282">
        <v>861.08</v>
      </c>
      <c r="N7282" t="s">
        <v>10877</v>
      </c>
      <c r="O7282" t="s">
        <v>10876</v>
      </c>
      <c r="P7282" t="s">
        <v>121</v>
      </c>
      <c r="Q7282">
        <v>9.9252000000000002</v>
      </c>
      <c r="R7282">
        <v>78.119799999999998</v>
      </c>
      <c r="S7282" t="s">
        <v>302</v>
      </c>
      <c r="T7282" t="s">
        <v>301</v>
      </c>
      <c r="U7282" t="s">
        <v>46</v>
      </c>
      <c r="V7282" t="s">
        <v>45</v>
      </c>
    </row>
    <row r="7283" spans="1:22">
      <c r="A7283" t="s">
        <v>10875</v>
      </c>
      <c r="B7283" s="2">
        <v>45301.650694444441</v>
      </c>
      <c r="C7283" s="2">
        <f t="shared" si="113"/>
        <v>45299</v>
      </c>
      <c r="D7283" t="s">
        <v>1242</v>
      </c>
      <c r="E7283" t="s">
        <v>10874</v>
      </c>
      <c r="F7283" t="s">
        <v>18</v>
      </c>
      <c r="G7283" t="s">
        <v>115</v>
      </c>
      <c r="H7283" t="s">
        <v>40</v>
      </c>
      <c r="I7283">
        <v>3</v>
      </c>
      <c r="J7283">
        <v>1852.18</v>
      </c>
      <c r="K7283">
        <v>1553.58</v>
      </c>
      <c r="L7283">
        <v>5556.54</v>
      </c>
      <c r="M7283">
        <v>4660.74</v>
      </c>
      <c r="N7283" t="s">
        <v>10873</v>
      </c>
      <c r="O7283" t="s">
        <v>10872</v>
      </c>
      <c r="P7283" t="s">
        <v>49</v>
      </c>
      <c r="Q7283">
        <v>12.916499999999999</v>
      </c>
      <c r="R7283">
        <v>79.132499999999993</v>
      </c>
      <c r="S7283" t="s">
        <v>530</v>
      </c>
      <c r="T7283" t="s">
        <v>529</v>
      </c>
      <c r="U7283" t="s">
        <v>23</v>
      </c>
      <c r="V7283" t="s">
        <v>9</v>
      </c>
    </row>
    <row r="7284" spans="1:22">
      <c r="A7284" t="s">
        <v>10871</v>
      </c>
      <c r="B7284" s="2">
        <v>45360.431250000001</v>
      </c>
      <c r="C7284" s="2">
        <f t="shared" si="113"/>
        <v>45355</v>
      </c>
      <c r="D7284" t="s">
        <v>1235</v>
      </c>
      <c r="E7284" t="s">
        <v>9082</v>
      </c>
      <c r="F7284" t="s">
        <v>64</v>
      </c>
      <c r="G7284" t="s">
        <v>72</v>
      </c>
      <c r="H7284" t="s">
        <v>29</v>
      </c>
      <c r="I7284">
        <v>4</v>
      </c>
      <c r="J7284">
        <v>1368.1</v>
      </c>
      <c r="K7284">
        <v>839.25</v>
      </c>
      <c r="L7284">
        <v>5472.4</v>
      </c>
      <c r="M7284">
        <v>3357</v>
      </c>
      <c r="N7284" t="s">
        <v>10870</v>
      </c>
      <c r="O7284" t="s">
        <v>10869</v>
      </c>
      <c r="P7284" t="s">
        <v>68</v>
      </c>
      <c r="Q7284">
        <v>11.34</v>
      </c>
      <c r="R7284">
        <v>77.717200000000005</v>
      </c>
      <c r="S7284" t="s">
        <v>340</v>
      </c>
      <c r="T7284" t="s">
        <v>339</v>
      </c>
      <c r="U7284" t="s">
        <v>23</v>
      </c>
      <c r="V7284" t="s">
        <v>212</v>
      </c>
    </row>
    <row r="7285" spans="1:22">
      <c r="A7285" t="s">
        <v>10868</v>
      </c>
      <c r="B7285" s="2">
        <v>45564.906944444447</v>
      </c>
      <c r="C7285" s="2">
        <f t="shared" si="113"/>
        <v>45558</v>
      </c>
      <c r="D7285" t="s">
        <v>1230</v>
      </c>
      <c r="E7285" t="s">
        <v>10867</v>
      </c>
      <c r="F7285" t="s">
        <v>83</v>
      </c>
      <c r="G7285" t="s">
        <v>17</v>
      </c>
      <c r="H7285" t="s">
        <v>71</v>
      </c>
      <c r="I7285">
        <v>3</v>
      </c>
      <c r="J7285">
        <v>338.77</v>
      </c>
      <c r="K7285">
        <v>228.63</v>
      </c>
      <c r="L7285">
        <v>1016.31</v>
      </c>
      <c r="M7285">
        <v>685.89</v>
      </c>
      <c r="N7285" t="s">
        <v>10866</v>
      </c>
      <c r="O7285" t="s">
        <v>10865</v>
      </c>
      <c r="P7285" t="s">
        <v>37</v>
      </c>
      <c r="Q7285">
        <v>10.7905</v>
      </c>
      <c r="R7285">
        <v>78.704700000000003</v>
      </c>
      <c r="S7285" t="s">
        <v>269</v>
      </c>
      <c r="T7285" t="s">
        <v>268</v>
      </c>
      <c r="U7285" t="s">
        <v>10</v>
      </c>
      <c r="V7285" t="s">
        <v>22</v>
      </c>
    </row>
    <row r="7286" spans="1:22">
      <c r="A7286" t="s">
        <v>10864</v>
      </c>
      <c r="B7286" s="2">
        <v>45171.522222222222</v>
      </c>
      <c r="C7286" s="2">
        <f t="shared" si="113"/>
        <v>45166</v>
      </c>
      <c r="D7286" t="s">
        <v>1225</v>
      </c>
      <c r="E7286" t="s">
        <v>10863</v>
      </c>
      <c r="F7286" t="s">
        <v>166</v>
      </c>
      <c r="G7286" t="s">
        <v>115</v>
      </c>
      <c r="H7286" t="s">
        <v>63</v>
      </c>
      <c r="I7286">
        <v>2</v>
      </c>
      <c r="J7286">
        <v>1943.03</v>
      </c>
      <c r="K7286">
        <v>1747.57</v>
      </c>
      <c r="L7286">
        <v>3886.06</v>
      </c>
      <c r="M7286">
        <v>3495.14</v>
      </c>
      <c r="N7286" t="s">
        <v>10862</v>
      </c>
      <c r="O7286" t="s">
        <v>10861</v>
      </c>
      <c r="P7286" t="s">
        <v>121</v>
      </c>
      <c r="Q7286">
        <v>9.9252000000000002</v>
      </c>
      <c r="R7286">
        <v>78.119799999999998</v>
      </c>
      <c r="S7286" t="s">
        <v>193</v>
      </c>
      <c r="T7286" t="s">
        <v>192</v>
      </c>
      <c r="U7286" t="s">
        <v>23</v>
      </c>
      <c r="V7286" t="s">
        <v>22</v>
      </c>
    </row>
    <row r="7287" spans="1:22">
      <c r="A7287" t="s">
        <v>10860</v>
      </c>
      <c r="B7287" s="2">
        <v>45314.915972222225</v>
      </c>
      <c r="C7287" s="2">
        <f t="shared" si="113"/>
        <v>45313</v>
      </c>
      <c r="D7287" t="s">
        <v>1220</v>
      </c>
      <c r="E7287" t="s">
        <v>3479</v>
      </c>
      <c r="F7287" t="s">
        <v>201</v>
      </c>
      <c r="G7287" t="s">
        <v>106</v>
      </c>
      <c r="H7287" t="s">
        <v>52</v>
      </c>
      <c r="I7287">
        <v>2</v>
      </c>
      <c r="J7287">
        <v>1737.99</v>
      </c>
      <c r="K7287">
        <v>1153.96</v>
      </c>
      <c r="L7287">
        <v>3475.98</v>
      </c>
      <c r="M7287">
        <v>2307.92</v>
      </c>
      <c r="N7287" t="s">
        <v>10859</v>
      </c>
      <c r="O7287" t="s">
        <v>10858</v>
      </c>
      <c r="P7287" t="s">
        <v>26</v>
      </c>
      <c r="Q7287">
        <v>11.0168</v>
      </c>
      <c r="R7287">
        <v>76.955799999999996</v>
      </c>
      <c r="S7287" t="s">
        <v>206</v>
      </c>
      <c r="T7287" t="s">
        <v>205</v>
      </c>
      <c r="U7287" t="s">
        <v>46</v>
      </c>
      <c r="V7287" t="s">
        <v>9</v>
      </c>
    </row>
    <row r="7288" spans="1:22">
      <c r="A7288" t="s">
        <v>10857</v>
      </c>
      <c r="B7288" s="2">
        <v>45236.417361111111</v>
      </c>
      <c r="C7288" s="2">
        <f t="shared" si="113"/>
        <v>45236</v>
      </c>
      <c r="D7288" t="s">
        <v>1215</v>
      </c>
      <c r="E7288" t="s">
        <v>3475</v>
      </c>
      <c r="F7288" t="s">
        <v>83</v>
      </c>
      <c r="G7288" t="s">
        <v>41</v>
      </c>
      <c r="H7288" t="s">
        <v>29</v>
      </c>
      <c r="I7288">
        <v>1</v>
      </c>
      <c r="J7288">
        <v>1192.68</v>
      </c>
      <c r="K7288">
        <v>796.15</v>
      </c>
      <c r="L7288">
        <v>1192.68</v>
      </c>
      <c r="M7288">
        <v>796.15</v>
      </c>
      <c r="N7288" t="s">
        <v>10856</v>
      </c>
      <c r="O7288" t="s">
        <v>10855</v>
      </c>
      <c r="P7288" t="s">
        <v>60</v>
      </c>
      <c r="Q7288">
        <v>8.7139000000000006</v>
      </c>
      <c r="R7288">
        <v>77.756699999999995</v>
      </c>
      <c r="S7288" t="s">
        <v>564</v>
      </c>
      <c r="T7288" t="s">
        <v>563</v>
      </c>
      <c r="U7288" t="s">
        <v>23</v>
      </c>
      <c r="V7288" t="s">
        <v>45</v>
      </c>
    </row>
    <row r="7289" spans="1:22">
      <c r="A7289" t="s">
        <v>10854</v>
      </c>
      <c r="B7289" s="2">
        <v>45200.563888888886</v>
      </c>
      <c r="C7289" s="2">
        <f t="shared" si="113"/>
        <v>45194</v>
      </c>
      <c r="D7289" t="s">
        <v>1210</v>
      </c>
      <c r="E7289" t="s">
        <v>9063</v>
      </c>
      <c r="F7289" t="s">
        <v>136</v>
      </c>
      <c r="G7289" t="s">
        <v>41</v>
      </c>
      <c r="H7289" t="s">
        <v>52</v>
      </c>
      <c r="I7289">
        <v>2</v>
      </c>
      <c r="J7289">
        <v>509.51</v>
      </c>
      <c r="K7289">
        <v>424.18</v>
      </c>
      <c r="L7289">
        <v>1019.02</v>
      </c>
      <c r="M7289">
        <v>848.36</v>
      </c>
      <c r="N7289" t="s">
        <v>10853</v>
      </c>
      <c r="O7289" t="s">
        <v>10852</v>
      </c>
      <c r="P7289" t="s">
        <v>13</v>
      </c>
      <c r="Q7289">
        <v>11.664300000000001</v>
      </c>
      <c r="R7289">
        <v>78.146000000000001</v>
      </c>
      <c r="S7289" t="s">
        <v>250</v>
      </c>
      <c r="T7289" t="s">
        <v>249</v>
      </c>
      <c r="U7289" t="s">
        <v>10</v>
      </c>
      <c r="V7289" t="s">
        <v>22</v>
      </c>
    </row>
    <row r="7290" spans="1:22">
      <c r="A7290" t="s">
        <v>10851</v>
      </c>
      <c r="B7290" s="2">
        <v>45153.444444444445</v>
      </c>
      <c r="C7290" s="2">
        <f t="shared" si="113"/>
        <v>45152</v>
      </c>
      <c r="D7290" t="s">
        <v>1205</v>
      </c>
      <c r="E7290" t="s">
        <v>10850</v>
      </c>
      <c r="F7290" t="s">
        <v>31</v>
      </c>
      <c r="G7290" t="s">
        <v>72</v>
      </c>
      <c r="H7290" t="s">
        <v>71</v>
      </c>
      <c r="I7290">
        <v>1</v>
      </c>
      <c r="J7290">
        <v>303.27999999999997</v>
      </c>
      <c r="K7290">
        <v>211.79</v>
      </c>
      <c r="L7290">
        <v>303.27999999999997</v>
      </c>
      <c r="M7290">
        <v>211.79</v>
      </c>
      <c r="N7290" t="s">
        <v>10849</v>
      </c>
      <c r="O7290" t="s">
        <v>10848</v>
      </c>
      <c r="P7290" t="s">
        <v>60</v>
      </c>
      <c r="Q7290">
        <v>8.7139000000000006</v>
      </c>
      <c r="R7290">
        <v>77.756699999999995</v>
      </c>
      <c r="S7290" t="s">
        <v>340</v>
      </c>
      <c r="T7290" t="s">
        <v>339</v>
      </c>
      <c r="U7290" t="s">
        <v>46</v>
      </c>
      <c r="V7290" t="s">
        <v>45</v>
      </c>
    </row>
    <row r="7291" spans="1:22">
      <c r="A7291" t="s">
        <v>10847</v>
      </c>
      <c r="B7291" s="2">
        <v>45503.49722222222</v>
      </c>
      <c r="C7291" s="2">
        <f t="shared" si="113"/>
        <v>45502</v>
      </c>
      <c r="D7291" t="s">
        <v>1200</v>
      </c>
      <c r="E7291" t="s">
        <v>10846</v>
      </c>
      <c r="F7291" t="s">
        <v>201</v>
      </c>
      <c r="G7291" t="s">
        <v>30</v>
      </c>
      <c r="H7291" t="s">
        <v>40</v>
      </c>
      <c r="I7291">
        <v>1</v>
      </c>
      <c r="J7291">
        <v>1006.29</v>
      </c>
      <c r="K7291">
        <v>891.58</v>
      </c>
      <c r="L7291">
        <v>1006.29</v>
      </c>
      <c r="M7291">
        <v>891.58</v>
      </c>
      <c r="N7291" t="s">
        <v>10845</v>
      </c>
      <c r="O7291" t="s">
        <v>10844</v>
      </c>
      <c r="P7291" t="s">
        <v>26</v>
      </c>
      <c r="Q7291">
        <v>11.0168</v>
      </c>
      <c r="R7291">
        <v>76.955799999999996</v>
      </c>
      <c r="S7291" t="s">
        <v>784</v>
      </c>
      <c r="T7291" t="s">
        <v>783</v>
      </c>
      <c r="U7291" t="s">
        <v>46</v>
      </c>
      <c r="V7291" t="s">
        <v>9</v>
      </c>
    </row>
    <row r="7292" spans="1:22">
      <c r="A7292" t="s">
        <v>10843</v>
      </c>
      <c r="B7292" s="2">
        <v>44990.754861111112</v>
      </c>
      <c r="C7292" s="2">
        <f t="shared" si="113"/>
        <v>44984</v>
      </c>
      <c r="D7292" t="s">
        <v>1195</v>
      </c>
      <c r="E7292" t="s">
        <v>10842</v>
      </c>
      <c r="F7292" t="s">
        <v>136</v>
      </c>
      <c r="G7292" t="s">
        <v>41</v>
      </c>
      <c r="H7292" t="s">
        <v>16</v>
      </c>
      <c r="I7292">
        <v>2</v>
      </c>
      <c r="J7292">
        <v>455.86</v>
      </c>
      <c r="K7292">
        <v>318.33</v>
      </c>
      <c r="L7292">
        <v>911.72</v>
      </c>
      <c r="M7292">
        <v>636.66</v>
      </c>
      <c r="N7292" t="s">
        <v>10841</v>
      </c>
      <c r="O7292" t="s">
        <v>10840</v>
      </c>
      <c r="P7292" t="s">
        <v>60</v>
      </c>
      <c r="Q7292">
        <v>8.7139000000000006</v>
      </c>
      <c r="R7292">
        <v>77.756699999999995</v>
      </c>
      <c r="S7292" t="s">
        <v>784</v>
      </c>
      <c r="T7292" t="s">
        <v>783</v>
      </c>
      <c r="U7292" t="s">
        <v>57</v>
      </c>
      <c r="V7292" t="s">
        <v>9</v>
      </c>
    </row>
    <row r="7293" spans="1:22">
      <c r="A7293" t="s">
        <v>10839</v>
      </c>
      <c r="B7293" s="2">
        <v>45466.551388888889</v>
      </c>
      <c r="C7293" s="2">
        <f t="shared" si="113"/>
        <v>45460</v>
      </c>
      <c r="D7293" t="s">
        <v>1190</v>
      </c>
      <c r="E7293" t="s">
        <v>10838</v>
      </c>
      <c r="F7293" t="s">
        <v>18</v>
      </c>
      <c r="G7293" t="s">
        <v>17</v>
      </c>
      <c r="H7293" t="s">
        <v>16</v>
      </c>
      <c r="I7293">
        <v>1</v>
      </c>
      <c r="J7293">
        <v>1124</v>
      </c>
      <c r="K7293">
        <v>1009.9</v>
      </c>
      <c r="L7293">
        <v>1124</v>
      </c>
      <c r="M7293">
        <v>1009.9</v>
      </c>
      <c r="N7293" t="s">
        <v>10837</v>
      </c>
      <c r="O7293" t="s">
        <v>10836</v>
      </c>
      <c r="P7293" t="s">
        <v>26</v>
      </c>
      <c r="Q7293">
        <v>11.0168</v>
      </c>
      <c r="R7293">
        <v>76.955799999999996</v>
      </c>
      <c r="S7293" t="s">
        <v>103</v>
      </c>
      <c r="T7293" t="s">
        <v>102</v>
      </c>
      <c r="U7293" t="s">
        <v>23</v>
      </c>
      <c r="V7293" t="s">
        <v>212</v>
      </c>
    </row>
    <row r="7294" spans="1:22">
      <c r="A7294" t="s">
        <v>10835</v>
      </c>
      <c r="B7294" s="2">
        <v>44939.787499999999</v>
      </c>
      <c r="C7294" s="2">
        <f t="shared" si="113"/>
        <v>44935</v>
      </c>
      <c r="D7294" t="s">
        <v>1185</v>
      </c>
      <c r="E7294" t="s">
        <v>10834</v>
      </c>
      <c r="F7294" t="s">
        <v>64</v>
      </c>
      <c r="G7294" t="s">
        <v>53</v>
      </c>
      <c r="H7294" t="s">
        <v>63</v>
      </c>
      <c r="I7294">
        <v>1</v>
      </c>
      <c r="J7294">
        <v>1686.89</v>
      </c>
      <c r="K7294">
        <v>1077.43</v>
      </c>
      <c r="L7294">
        <v>1686.89</v>
      </c>
      <c r="M7294">
        <v>1077.43</v>
      </c>
      <c r="N7294" t="s">
        <v>10833</v>
      </c>
      <c r="O7294" t="s">
        <v>10832</v>
      </c>
      <c r="P7294" t="s">
        <v>60</v>
      </c>
      <c r="Q7294">
        <v>8.7139000000000006</v>
      </c>
      <c r="R7294">
        <v>77.756699999999995</v>
      </c>
      <c r="S7294" t="s">
        <v>564</v>
      </c>
      <c r="T7294" t="s">
        <v>563</v>
      </c>
      <c r="U7294" t="s">
        <v>46</v>
      </c>
      <c r="V7294" t="s">
        <v>212</v>
      </c>
    </row>
    <row r="7295" spans="1:22">
      <c r="A7295" t="s">
        <v>10831</v>
      </c>
      <c r="B7295" s="2">
        <v>45530.570833333331</v>
      </c>
      <c r="C7295" s="2">
        <f t="shared" si="113"/>
        <v>45530</v>
      </c>
      <c r="D7295" t="s">
        <v>1180</v>
      </c>
      <c r="E7295" t="s">
        <v>1179</v>
      </c>
      <c r="F7295" t="s">
        <v>201</v>
      </c>
      <c r="G7295" t="s">
        <v>82</v>
      </c>
      <c r="H7295" t="s">
        <v>63</v>
      </c>
      <c r="I7295">
        <v>2</v>
      </c>
      <c r="J7295">
        <v>1369.89</v>
      </c>
      <c r="K7295">
        <v>1030.51</v>
      </c>
      <c r="L7295">
        <v>2739.78</v>
      </c>
      <c r="M7295">
        <v>2061.02</v>
      </c>
      <c r="N7295" t="s">
        <v>10830</v>
      </c>
      <c r="O7295" t="s">
        <v>10829</v>
      </c>
      <c r="P7295" t="s">
        <v>26</v>
      </c>
      <c r="Q7295">
        <v>11.0168</v>
      </c>
      <c r="R7295">
        <v>76.955799999999996</v>
      </c>
      <c r="S7295" t="s">
        <v>176</v>
      </c>
      <c r="T7295" t="s">
        <v>175</v>
      </c>
      <c r="U7295" t="s">
        <v>77</v>
      </c>
      <c r="V7295" t="s">
        <v>45</v>
      </c>
    </row>
    <row r="7296" spans="1:22">
      <c r="A7296" t="s">
        <v>10828</v>
      </c>
      <c r="B7296" s="2">
        <v>45003.618750000001</v>
      </c>
      <c r="C7296" s="2">
        <f t="shared" si="113"/>
        <v>44998</v>
      </c>
      <c r="D7296" t="s">
        <v>1175</v>
      </c>
      <c r="E7296" t="s">
        <v>10827</v>
      </c>
      <c r="F7296" t="s">
        <v>201</v>
      </c>
      <c r="G7296" t="s">
        <v>106</v>
      </c>
      <c r="H7296" t="s">
        <v>52</v>
      </c>
      <c r="I7296">
        <v>2</v>
      </c>
      <c r="J7296">
        <v>1167.92</v>
      </c>
      <c r="K7296">
        <v>993.13</v>
      </c>
      <c r="L7296">
        <v>2335.84</v>
      </c>
      <c r="M7296">
        <v>1986.26</v>
      </c>
      <c r="N7296" t="s">
        <v>10826</v>
      </c>
      <c r="O7296" t="s">
        <v>10825</v>
      </c>
      <c r="P7296" t="s">
        <v>112</v>
      </c>
      <c r="Q7296">
        <v>13.082700000000001</v>
      </c>
      <c r="R7296">
        <v>80.270700000000005</v>
      </c>
      <c r="S7296" t="s">
        <v>283</v>
      </c>
      <c r="T7296" t="s">
        <v>282</v>
      </c>
      <c r="U7296" t="s">
        <v>23</v>
      </c>
      <c r="V7296" t="s">
        <v>9</v>
      </c>
    </row>
    <row r="7297" spans="1:22">
      <c r="A7297" t="s">
        <v>10824</v>
      </c>
      <c r="B7297" s="2">
        <v>45233.711805555555</v>
      </c>
      <c r="C7297" s="2">
        <f t="shared" si="113"/>
        <v>45229</v>
      </c>
      <c r="D7297" t="s">
        <v>1170</v>
      </c>
      <c r="E7297" t="s">
        <v>7224</v>
      </c>
      <c r="F7297" t="s">
        <v>31</v>
      </c>
      <c r="G7297" t="s">
        <v>53</v>
      </c>
      <c r="H7297" t="s">
        <v>63</v>
      </c>
      <c r="I7297">
        <v>2</v>
      </c>
      <c r="J7297">
        <v>700.21</v>
      </c>
      <c r="K7297">
        <v>480.29</v>
      </c>
      <c r="L7297">
        <v>1400.42</v>
      </c>
      <c r="M7297">
        <v>960.58</v>
      </c>
      <c r="N7297" t="s">
        <v>10823</v>
      </c>
      <c r="O7297" t="s">
        <v>10822</v>
      </c>
      <c r="P7297" t="s">
        <v>13</v>
      </c>
      <c r="Q7297">
        <v>11.664300000000001</v>
      </c>
      <c r="R7297">
        <v>78.146000000000001</v>
      </c>
      <c r="S7297" t="s">
        <v>120</v>
      </c>
      <c r="T7297" t="s">
        <v>119</v>
      </c>
      <c r="U7297" t="s">
        <v>57</v>
      </c>
      <c r="V7297" t="s">
        <v>22</v>
      </c>
    </row>
    <row r="7298" spans="1:22">
      <c r="A7298" t="s">
        <v>10821</v>
      </c>
      <c r="B7298" s="2">
        <v>45177.848611111112</v>
      </c>
      <c r="C7298" s="2">
        <f t="shared" si="113"/>
        <v>45173</v>
      </c>
      <c r="D7298" t="s">
        <v>1165</v>
      </c>
      <c r="E7298" t="s">
        <v>7220</v>
      </c>
      <c r="F7298" t="s">
        <v>201</v>
      </c>
      <c r="G7298" t="s">
        <v>91</v>
      </c>
      <c r="H7298" t="s">
        <v>52</v>
      </c>
      <c r="I7298">
        <v>2</v>
      </c>
      <c r="J7298">
        <v>2065.2399999999998</v>
      </c>
      <c r="K7298">
        <v>1401.51</v>
      </c>
      <c r="L7298">
        <v>4130.4799999999996</v>
      </c>
      <c r="M7298">
        <v>2803.02</v>
      </c>
      <c r="N7298" t="s">
        <v>10820</v>
      </c>
      <c r="O7298" t="s">
        <v>10819</v>
      </c>
      <c r="P7298" t="s">
        <v>112</v>
      </c>
      <c r="Q7298">
        <v>13.082700000000001</v>
      </c>
      <c r="R7298">
        <v>80.270700000000005</v>
      </c>
      <c r="S7298" t="s">
        <v>12</v>
      </c>
      <c r="T7298" t="s">
        <v>11</v>
      </c>
      <c r="U7298" t="s">
        <v>10</v>
      </c>
      <c r="V7298" t="s">
        <v>212</v>
      </c>
    </row>
    <row r="7299" spans="1:22">
      <c r="A7299" t="s">
        <v>10818</v>
      </c>
      <c r="B7299" s="2">
        <v>45521.730555555558</v>
      </c>
      <c r="C7299" s="2">
        <f t="shared" ref="C7299:C7362" si="114">INT(B7299) - WEEKDAY(INT(B7299), 2) + 1</f>
        <v>45516</v>
      </c>
      <c r="D7299" t="s">
        <v>1160</v>
      </c>
      <c r="E7299" t="s">
        <v>10817</v>
      </c>
      <c r="F7299" t="s">
        <v>201</v>
      </c>
      <c r="G7299" t="s">
        <v>41</v>
      </c>
      <c r="H7299" t="s">
        <v>40</v>
      </c>
      <c r="I7299">
        <v>2</v>
      </c>
      <c r="J7299">
        <v>2248.5</v>
      </c>
      <c r="K7299">
        <v>1793.97</v>
      </c>
      <c r="L7299">
        <v>4497</v>
      </c>
      <c r="M7299">
        <v>3587.94</v>
      </c>
      <c r="N7299" t="s">
        <v>10816</v>
      </c>
      <c r="O7299" t="s">
        <v>10815</v>
      </c>
      <c r="P7299" t="s">
        <v>37</v>
      </c>
      <c r="Q7299">
        <v>10.7905</v>
      </c>
      <c r="R7299">
        <v>78.704700000000003</v>
      </c>
      <c r="S7299" t="s">
        <v>111</v>
      </c>
      <c r="T7299" t="s">
        <v>110</v>
      </c>
      <c r="U7299" t="s">
        <v>57</v>
      </c>
      <c r="V7299" t="s">
        <v>45</v>
      </c>
    </row>
    <row r="7300" spans="1:22">
      <c r="A7300" t="s">
        <v>10814</v>
      </c>
      <c r="B7300" s="2">
        <v>45526.700694444444</v>
      </c>
      <c r="C7300" s="2">
        <f t="shared" si="114"/>
        <v>45523</v>
      </c>
      <c r="D7300" t="s">
        <v>1155</v>
      </c>
      <c r="E7300" t="s">
        <v>1154</v>
      </c>
      <c r="F7300" t="s">
        <v>31</v>
      </c>
      <c r="G7300" t="s">
        <v>115</v>
      </c>
      <c r="H7300" t="s">
        <v>29</v>
      </c>
      <c r="I7300">
        <v>1</v>
      </c>
      <c r="J7300">
        <v>2369.92</v>
      </c>
      <c r="K7300">
        <v>1620.97</v>
      </c>
      <c r="L7300">
        <v>2369.92</v>
      </c>
      <c r="M7300">
        <v>1620.97</v>
      </c>
      <c r="N7300" t="s">
        <v>10813</v>
      </c>
      <c r="O7300" t="s">
        <v>10812</v>
      </c>
      <c r="P7300" t="s">
        <v>68</v>
      </c>
      <c r="Q7300">
        <v>11.34</v>
      </c>
      <c r="R7300">
        <v>77.717200000000005</v>
      </c>
      <c r="S7300" t="s">
        <v>326</v>
      </c>
      <c r="T7300" t="s">
        <v>325</v>
      </c>
      <c r="U7300" t="s">
        <v>57</v>
      </c>
      <c r="V7300" t="s">
        <v>9</v>
      </c>
    </row>
    <row r="7301" spans="1:22">
      <c r="A7301" t="s">
        <v>10811</v>
      </c>
      <c r="B7301" s="2">
        <v>45564.584722222222</v>
      </c>
      <c r="C7301" s="2">
        <f t="shared" si="114"/>
        <v>45558</v>
      </c>
      <c r="D7301" t="s">
        <v>1150</v>
      </c>
      <c r="E7301" t="s">
        <v>10810</v>
      </c>
      <c r="F7301" t="s">
        <v>64</v>
      </c>
      <c r="G7301" t="s">
        <v>17</v>
      </c>
      <c r="H7301" t="s">
        <v>40</v>
      </c>
      <c r="I7301">
        <v>4</v>
      </c>
      <c r="J7301">
        <v>976.2</v>
      </c>
      <c r="K7301">
        <v>670.44</v>
      </c>
      <c r="L7301">
        <v>3904.8</v>
      </c>
      <c r="M7301">
        <v>2681.76</v>
      </c>
      <c r="N7301" t="s">
        <v>10809</v>
      </c>
      <c r="O7301" t="s">
        <v>10808</v>
      </c>
      <c r="P7301" t="s">
        <v>121</v>
      </c>
      <c r="Q7301">
        <v>9.9252000000000002</v>
      </c>
      <c r="R7301">
        <v>78.119799999999998</v>
      </c>
      <c r="S7301" t="s">
        <v>364</v>
      </c>
      <c r="T7301" t="s">
        <v>363</v>
      </c>
      <c r="U7301" t="s">
        <v>46</v>
      </c>
      <c r="V7301" t="s">
        <v>9</v>
      </c>
    </row>
    <row r="7302" spans="1:22">
      <c r="A7302" t="s">
        <v>10807</v>
      </c>
      <c r="B7302" s="2">
        <v>45317.877083333333</v>
      </c>
      <c r="C7302" s="2">
        <f t="shared" si="114"/>
        <v>45313</v>
      </c>
      <c r="D7302" t="s">
        <v>1145</v>
      </c>
      <c r="E7302" t="s">
        <v>10806</v>
      </c>
      <c r="F7302" t="s">
        <v>18</v>
      </c>
      <c r="G7302" t="s">
        <v>17</v>
      </c>
      <c r="H7302" t="s">
        <v>40</v>
      </c>
      <c r="I7302">
        <v>1</v>
      </c>
      <c r="J7302">
        <v>300</v>
      </c>
      <c r="K7302">
        <v>206.66</v>
      </c>
      <c r="L7302">
        <v>300</v>
      </c>
      <c r="M7302">
        <v>206.66</v>
      </c>
      <c r="N7302" t="s">
        <v>10805</v>
      </c>
      <c r="O7302" t="s">
        <v>10804</v>
      </c>
      <c r="P7302" t="s">
        <v>112</v>
      </c>
      <c r="Q7302">
        <v>13.082700000000001</v>
      </c>
      <c r="R7302">
        <v>80.270700000000005</v>
      </c>
      <c r="S7302" t="s">
        <v>25</v>
      </c>
      <c r="T7302" t="s">
        <v>24</v>
      </c>
      <c r="U7302" t="s">
        <v>23</v>
      </c>
      <c r="V7302" t="s">
        <v>9</v>
      </c>
    </row>
    <row r="7303" spans="1:22">
      <c r="A7303" t="s">
        <v>10803</v>
      </c>
      <c r="B7303" s="2">
        <v>45538.909722222219</v>
      </c>
      <c r="C7303" s="2">
        <f t="shared" si="114"/>
        <v>45537</v>
      </c>
      <c r="D7303" t="s">
        <v>1140</v>
      </c>
      <c r="E7303" t="s">
        <v>10802</v>
      </c>
      <c r="F7303" t="s">
        <v>136</v>
      </c>
      <c r="G7303" t="s">
        <v>17</v>
      </c>
      <c r="H7303" t="s">
        <v>63</v>
      </c>
      <c r="I7303">
        <v>2</v>
      </c>
      <c r="J7303">
        <v>985.71</v>
      </c>
      <c r="K7303">
        <v>641.33000000000004</v>
      </c>
      <c r="L7303">
        <v>1971.42</v>
      </c>
      <c r="M7303">
        <v>1282.6600000000001</v>
      </c>
      <c r="N7303" t="s">
        <v>10801</v>
      </c>
      <c r="O7303" t="s">
        <v>10800</v>
      </c>
      <c r="P7303" t="s">
        <v>49</v>
      </c>
      <c r="Q7303">
        <v>12.916499999999999</v>
      </c>
      <c r="R7303">
        <v>79.132499999999993</v>
      </c>
      <c r="S7303" t="s">
        <v>319</v>
      </c>
      <c r="T7303" t="s">
        <v>318</v>
      </c>
      <c r="U7303" t="s">
        <v>10</v>
      </c>
      <c r="V7303" t="s">
        <v>45</v>
      </c>
    </row>
    <row r="7304" spans="1:22">
      <c r="A7304" t="s">
        <v>10799</v>
      </c>
      <c r="B7304" s="2">
        <v>45516.55972222222</v>
      </c>
      <c r="C7304" s="2">
        <f t="shared" si="114"/>
        <v>45516</v>
      </c>
      <c r="D7304" t="s">
        <v>1135</v>
      </c>
      <c r="E7304" t="s">
        <v>5331</v>
      </c>
      <c r="F7304" t="s">
        <v>64</v>
      </c>
      <c r="G7304" t="s">
        <v>53</v>
      </c>
      <c r="H7304" t="s">
        <v>40</v>
      </c>
      <c r="I7304">
        <v>2</v>
      </c>
      <c r="J7304">
        <v>776.23</v>
      </c>
      <c r="K7304">
        <v>561.26</v>
      </c>
      <c r="L7304">
        <v>1552.46</v>
      </c>
      <c r="M7304">
        <v>1122.52</v>
      </c>
      <c r="N7304" t="s">
        <v>10798</v>
      </c>
      <c r="O7304" t="s">
        <v>10797</v>
      </c>
      <c r="P7304" t="s">
        <v>112</v>
      </c>
      <c r="Q7304">
        <v>13.082700000000001</v>
      </c>
      <c r="R7304">
        <v>80.270700000000005</v>
      </c>
      <c r="S7304" t="s">
        <v>48</v>
      </c>
      <c r="T7304" t="s">
        <v>47</v>
      </c>
      <c r="U7304" t="s">
        <v>46</v>
      </c>
      <c r="V7304" t="s">
        <v>9</v>
      </c>
    </row>
    <row r="7305" spans="1:22">
      <c r="A7305" t="s">
        <v>10796</v>
      </c>
      <c r="B7305" s="2">
        <v>45462.796527777777</v>
      </c>
      <c r="C7305" s="2">
        <f t="shared" si="114"/>
        <v>45460</v>
      </c>
      <c r="D7305" t="s">
        <v>1130</v>
      </c>
      <c r="E7305" t="s">
        <v>3409</v>
      </c>
      <c r="F7305" t="s">
        <v>83</v>
      </c>
      <c r="G7305" t="s">
        <v>53</v>
      </c>
      <c r="H7305" t="s">
        <v>52</v>
      </c>
      <c r="I7305">
        <v>1</v>
      </c>
      <c r="J7305">
        <v>729.72</v>
      </c>
      <c r="K7305">
        <v>654.67999999999995</v>
      </c>
      <c r="L7305">
        <v>729.72</v>
      </c>
      <c r="M7305">
        <v>654.67999999999995</v>
      </c>
      <c r="N7305" t="s">
        <v>10795</v>
      </c>
      <c r="O7305" t="s">
        <v>10794</v>
      </c>
      <c r="P7305" t="s">
        <v>112</v>
      </c>
      <c r="Q7305">
        <v>13.082700000000001</v>
      </c>
      <c r="R7305">
        <v>80.270700000000005</v>
      </c>
      <c r="S7305" t="s">
        <v>193</v>
      </c>
      <c r="T7305" t="s">
        <v>192</v>
      </c>
      <c r="U7305" t="s">
        <v>57</v>
      </c>
      <c r="V7305" t="s">
        <v>22</v>
      </c>
    </row>
    <row r="7306" spans="1:22">
      <c r="A7306" t="s">
        <v>10793</v>
      </c>
      <c r="B7306" s="2">
        <v>45107.804166666669</v>
      </c>
      <c r="C7306" s="2">
        <f t="shared" si="114"/>
        <v>45103</v>
      </c>
      <c r="D7306" t="s">
        <v>1125</v>
      </c>
      <c r="E7306" t="s">
        <v>3405</v>
      </c>
      <c r="F7306" t="s">
        <v>201</v>
      </c>
      <c r="G7306" t="s">
        <v>82</v>
      </c>
      <c r="H7306" t="s">
        <v>29</v>
      </c>
      <c r="I7306">
        <v>1</v>
      </c>
      <c r="J7306">
        <v>627.04</v>
      </c>
      <c r="K7306">
        <v>384.73</v>
      </c>
      <c r="L7306">
        <v>627.04</v>
      </c>
      <c r="M7306">
        <v>384.73</v>
      </c>
      <c r="N7306" t="s">
        <v>10792</v>
      </c>
      <c r="O7306" t="s">
        <v>10791</v>
      </c>
      <c r="P7306" t="s">
        <v>37</v>
      </c>
      <c r="Q7306">
        <v>10.7905</v>
      </c>
      <c r="R7306">
        <v>78.704700000000003</v>
      </c>
      <c r="S7306" t="s">
        <v>214</v>
      </c>
      <c r="T7306" t="s">
        <v>213</v>
      </c>
      <c r="U7306" t="s">
        <v>23</v>
      </c>
      <c r="V7306" t="s">
        <v>9</v>
      </c>
    </row>
    <row r="7307" spans="1:22">
      <c r="A7307" t="s">
        <v>10790</v>
      </c>
      <c r="B7307" s="2">
        <v>45344.468055555553</v>
      </c>
      <c r="C7307" s="2">
        <f t="shared" si="114"/>
        <v>45341</v>
      </c>
      <c r="D7307" t="s">
        <v>1120</v>
      </c>
      <c r="E7307" t="s">
        <v>10789</v>
      </c>
      <c r="F7307" t="s">
        <v>166</v>
      </c>
      <c r="G7307" t="s">
        <v>17</v>
      </c>
      <c r="H7307" t="s">
        <v>16</v>
      </c>
      <c r="I7307">
        <v>1</v>
      </c>
      <c r="J7307">
        <v>777.51</v>
      </c>
      <c r="K7307">
        <v>584.08000000000004</v>
      </c>
      <c r="L7307">
        <v>777.51</v>
      </c>
      <c r="M7307">
        <v>584.08000000000004</v>
      </c>
      <c r="N7307" t="s">
        <v>10788</v>
      </c>
      <c r="O7307" t="s">
        <v>10787</v>
      </c>
      <c r="P7307" t="s">
        <v>68</v>
      </c>
      <c r="Q7307">
        <v>11.34</v>
      </c>
      <c r="R7307">
        <v>77.717200000000005</v>
      </c>
      <c r="S7307" t="s">
        <v>340</v>
      </c>
      <c r="T7307" t="s">
        <v>339</v>
      </c>
      <c r="U7307" t="s">
        <v>10</v>
      </c>
      <c r="V7307" t="s">
        <v>9</v>
      </c>
    </row>
    <row r="7308" spans="1:22">
      <c r="A7308" t="s">
        <v>10786</v>
      </c>
      <c r="B7308" s="2">
        <v>45177.438888888886</v>
      </c>
      <c r="C7308" s="2">
        <f t="shared" si="114"/>
        <v>45173</v>
      </c>
      <c r="D7308" t="s">
        <v>1115</v>
      </c>
      <c r="E7308" t="s">
        <v>3398</v>
      </c>
      <c r="F7308" t="s">
        <v>73</v>
      </c>
      <c r="G7308" t="s">
        <v>91</v>
      </c>
      <c r="H7308" t="s">
        <v>29</v>
      </c>
      <c r="I7308">
        <v>4</v>
      </c>
      <c r="J7308">
        <v>637.08000000000004</v>
      </c>
      <c r="K7308">
        <v>503.21</v>
      </c>
      <c r="L7308">
        <v>2548.3200000000002</v>
      </c>
      <c r="M7308">
        <v>2012.84</v>
      </c>
      <c r="N7308" t="s">
        <v>10785</v>
      </c>
      <c r="O7308" t="s">
        <v>10784</v>
      </c>
      <c r="P7308" t="s">
        <v>26</v>
      </c>
      <c r="Q7308">
        <v>11.0168</v>
      </c>
      <c r="R7308">
        <v>76.955799999999996</v>
      </c>
      <c r="S7308" t="s">
        <v>420</v>
      </c>
      <c r="T7308" t="s">
        <v>419</v>
      </c>
      <c r="U7308" t="s">
        <v>57</v>
      </c>
      <c r="V7308" t="s">
        <v>45</v>
      </c>
    </row>
    <row r="7309" spans="1:22">
      <c r="A7309" t="s">
        <v>10783</v>
      </c>
      <c r="B7309" s="2">
        <v>45253.790277777778</v>
      </c>
      <c r="C7309" s="2">
        <f t="shared" si="114"/>
        <v>45250</v>
      </c>
      <c r="D7309" t="s">
        <v>1110</v>
      </c>
      <c r="E7309" t="s">
        <v>1109</v>
      </c>
      <c r="F7309" t="s">
        <v>18</v>
      </c>
      <c r="G7309" t="s">
        <v>30</v>
      </c>
      <c r="H7309" t="s">
        <v>40</v>
      </c>
      <c r="I7309">
        <v>1</v>
      </c>
      <c r="J7309">
        <v>1399.67</v>
      </c>
      <c r="K7309">
        <v>1057.77</v>
      </c>
      <c r="L7309">
        <v>1399.67</v>
      </c>
      <c r="M7309">
        <v>1057.77</v>
      </c>
      <c r="N7309" t="s">
        <v>10782</v>
      </c>
      <c r="O7309" t="s">
        <v>10781</v>
      </c>
      <c r="P7309" t="s">
        <v>112</v>
      </c>
      <c r="Q7309">
        <v>13.082700000000001</v>
      </c>
      <c r="R7309">
        <v>80.270700000000005</v>
      </c>
      <c r="S7309" t="s">
        <v>784</v>
      </c>
      <c r="T7309" t="s">
        <v>783</v>
      </c>
      <c r="U7309" t="s">
        <v>46</v>
      </c>
      <c r="V7309" t="s">
        <v>9</v>
      </c>
    </row>
    <row r="7310" spans="1:22">
      <c r="A7310" t="s">
        <v>10780</v>
      </c>
      <c r="B7310" s="2">
        <v>45138.567361111112</v>
      </c>
      <c r="C7310" s="2">
        <f t="shared" si="114"/>
        <v>45138</v>
      </c>
      <c r="D7310" t="s">
        <v>1105</v>
      </c>
      <c r="E7310" t="s">
        <v>1104</v>
      </c>
      <c r="F7310" t="s">
        <v>166</v>
      </c>
      <c r="G7310" t="s">
        <v>17</v>
      </c>
      <c r="H7310" t="s">
        <v>40</v>
      </c>
      <c r="I7310">
        <v>2</v>
      </c>
      <c r="J7310">
        <v>323.85000000000002</v>
      </c>
      <c r="K7310">
        <v>221.37</v>
      </c>
      <c r="L7310">
        <v>647.70000000000005</v>
      </c>
      <c r="M7310">
        <v>442.74</v>
      </c>
      <c r="N7310" t="s">
        <v>10779</v>
      </c>
      <c r="O7310" t="s">
        <v>10778</v>
      </c>
      <c r="P7310" t="s">
        <v>13</v>
      </c>
      <c r="Q7310">
        <v>11.664300000000001</v>
      </c>
      <c r="R7310">
        <v>78.146000000000001</v>
      </c>
      <c r="S7310" t="s">
        <v>432</v>
      </c>
      <c r="T7310" t="s">
        <v>431</v>
      </c>
      <c r="U7310" t="s">
        <v>77</v>
      </c>
      <c r="V7310" t="s">
        <v>45</v>
      </c>
    </row>
    <row r="7311" spans="1:22">
      <c r="A7311" t="s">
        <v>10777</v>
      </c>
      <c r="B7311" s="2">
        <v>45530.69027777778</v>
      </c>
      <c r="C7311" s="2">
        <f t="shared" si="114"/>
        <v>45530</v>
      </c>
      <c r="D7311" t="s">
        <v>1100</v>
      </c>
      <c r="E7311" t="s">
        <v>10776</v>
      </c>
      <c r="F7311" t="s">
        <v>64</v>
      </c>
      <c r="G7311" t="s">
        <v>72</v>
      </c>
      <c r="H7311" t="s">
        <v>52</v>
      </c>
      <c r="I7311">
        <v>2</v>
      </c>
      <c r="J7311">
        <v>388.23</v>
      </c>
      <c r="K7311">
        <v>243.39</v>
      </c>
      <c r="L7311">
        <v>776.46</v>
      </c>
      <c r="M7311">
        <v>486.78</v>
      </c>
      <c r="N7311" t="s">
        <v>10775</v>
      </c>
      <c r="O7311" t="s">
        <v>10774</v>
      </c>
      <c r="P7311" t="s">
        <v>26</v>
      </c>
      <c r="Q7311">
        <v>11.0168</v>
      </c>
      <c r="R7311">
        <v>76.955799999999996</v>
      </c>
      <c r="S7311" t="s">
        <v>564</v>
      </c>
      <c r="T7311" t="s">
        <v>563</v>
      </c>
      <c r="U7311" t="s">
        <v>23</v>
      </c>
      <c r="V7311" t="s">
        <v>9</v>
      </c>
    </row>
    <row r="7312" spans="1:22">
      <c r="A7312" t="s">
        <v>10773</v>
      </c>
      <c r="B7312" s="2">
        <v>45035.427083333336</v>
      </c>
      <c r="C7312" s="2">
        <f t="shared" si="114"/>
        <v>45033</v>
      </c>
      <c r="D7312" t="s">
        <v>1095</v>
      </c>
      <c r="E7312" t="s">
        <v>1094</v>
      </c>
      <c r="F7312" t="s">
        <v>201</v>
      </c>
      <c r="G7312" t="s">
        <v>72</v>
      </c>
      <c r="H7312" t="s">
        <v>71</v>
      </c>
      <c r="I7312">
        <v>1</v>
      </c>
      <c r="J7312">
        <v>1066.42</v>
      </c>
      <c r="K7312">
        <v>794.3</v>
      </c>
      <c r="L7312">
        <v>1066.42</v>
      </c>
      <c r="M7312">
        <v>794.3</v>
      </c>
      <c r="N7312" t="s">
        <v>10772</v>
      </c>
      <c r="O7312" t="s">
        <v>10771</v>
      </c>
      <c r="P7312" t="s">
        <v>68</v>
      </c>
      <c r="Q7312">
        <v>11.34</v>
      </c>
      <c r="R7312">
        <v>77.717200000000005</v>
      </c>
      <c r="S7312" t="s">
        <v>333</v>
      </c>
      <c r="T7312" t="s">
        <v>332</v>
      </c>
      <c r="U7312" t="s">
        <v>57</v>
      </c>
      <c r="V7312" t="s">
        <v>45</v>
      </c>
    </row>
    <row r="7313" spans="1:22">
      <c r="A7313" t="s">
        <v>10770</v>
      </c>
      <c r="B7313" s="2">
        <v>44948.510416666664</v>
      </c>
      <c r="C7313" s="2">
        <f t="shared" si="114"/>
        <v>44942</v>
      </c>
      <c r="D7313" t="s">
        <v>1090</v>
      </c>
      <c r="E7313" t="s">
        <v>5295</v>
      </c>
      <c r="F7313" t="s">
        <v>64</v>
      </c>
      <c r="G7313" t="s">
        <v>91</v>
      </c>
      <c r="H7313" t="s">
        <v>40</v>
      </c>
      <c r="I7313">
        <v>2</v>
      </c>
      <c r="J7313">
        <v>542.20000000000005</v>
      </c>
      <c r="K7313">
        <v>407.31</v>
      </c>
      <c r="L7313">
        <v>1084.4000000000001</v>
      </c>
      <c r="M7313">
        <v>814.62</v>
      </c>
      <c r="N7313" t="s">
        <v>10769</v>
      </c>
      <c r="O7313" t="s">
        <v>10768</v>
      </c>
      <c r="P7313" t="s">
        <v>26</v>
      </c>
      <c r="Q7313">
        <v>11.0168</v>
      </c>
      <c r="R7313">
        <v>76.955799999999996</v>
      </c>
      <c r="S7313" t="s">
        <v>193</v>
      </c>
      <c r="T7313" t="s">
        <v>192</v>
      </c>
      <c r="U7313" t="s">
        <v>57</v>
      </c>
      <c r="V7313" t="s">
        <v>9</v>
      </c>
    </row>
    <row r="7314" spans="1:22">
      <c r="A7314" t="s">
        <v>10767</v>
      </c>
      <c r="B7314" s="2">
        <v>45186.575694444444</v>
      </c>
      <c r="C7314" s="2">
        <f t="shared" si="114"/>
        <v>45180</v>
      </c>
      <c r="D7314" t="s">
        <v>1085</v>
      </c>
      <c r="E7314" t="s">
        <v>10766</v>
      </c>
      <c r="F7314" t="s">
        <v>166</v>
      </c>
      <c r="G7314" t="s">
        <v>82</v>
      </c>
      <c r="H7314" t="s">
        <v>52</v>
      </c>
      <c r="I7314">
        <v>3</v>
      </c>
      <c r="J7314">
        <v>682.2</v>
      </c>
      <c r="K7314">
        <v>567.66</v>
      </c>
      <c r="L7314">
        <v>2046.6</v>
      </c>
      <c r="M7314">
        <v>1702.98</v>
      </c>
      <c r="N7314" t="s">
        <v>10765</v>
      </c>
      <c r="O7314" t="s">
        <v>10764</v>
      </c>
      <c r="P7314" t="s">
        <v>13</v>
      </c>
      <c r="Q7314">
        <v>11.664300000000001</v>
      </c>
      <c r="R7314">
        <v>78.146000000000001</v>
      </c>
      <c r="S7314" t="s">
        <v>79</v>
      </c>
      <c r="T7314" t="s">
        <v>78</v>
      </c>
      <c r="U7314" t="s">
        <v>23</v>
      </c>
      <c r="V7314" t="s">
        <v>45</v>
      </c>
    </row>
    <row r="7315" spans="1:22">
      <c r="A7315" t="s">
        <v>10763</v>
      </c>
      <c r="B7315" s="2">
        <v>45457.695138888892</v>
      </c>
      <c r="C7315" s="2">
        <f t="shared" si="114"/>
        <v>45453</v>
      </c>
      <c r="D7315" t="s">
        <v>1080</v>
      </c>
      <c r="E7315" t="s">
        <v>3371</v>
      </c>
      <c r="F7315" t="s">
        <v>166</v>
      </c>
      <c r="G7315" t="s">
        <v>72</v>
      </c>
      <c r="H7315" t="s">
        <v>16</v>
      </c>
      <c r="I7315">
        <v>1</v>
      </c>
      <c r="J7315">
        <v>2261.4699999999998</v>
      </c>
      <c r="K7315">
        <v>1996.4</v>
      </c>
      <c r="L7315">
        <v>2261.4699999999998</v>
      </c>
      <c r="M7315">
        <v>1996.4</v>
      </c>
      <c r="N7315" t="s">
        <v>10762</v>
      </c>
      <c r="O7315" t="s">
        <v>10761</v>
      </c>
      <c r="P7315" t="s">
        <v>60</v>
      </c>
      <c r="Q7315">
        <v>8.7139000000000006</v>
      </c>
      <c r="R7315">
        <v>77.756699999999995</v>
      </c>
      <c r="S7315" t="s">
        <v>250</v>
      </c>
      <c r="T7315" t="s">
        <v>249</v>
      </c>
      <c r="U7315" t="s">
        <v>46</v>
      </c>
      <c r="V7315" t="s">
        <v>9</v>
      </c>
    </row>
    <row r="7316" spans="1:22">
      <c r="A7316" t="s">
        <v>10760</v>
      </c>
      <c r="B7316" s="2">
        <v>45399.603472222225</v>
      </c>
      <c r="C7316" s="2">
        <f t="shared" si="114"/>
        <v>45397</v>
      </c>
      <c r="D7316" t="s">
        <v>1075</v>
      </c>
      <c r="E7316" t="s">
        <v>7153</v>
      </c>
      <c r="F7316" t="s">
        <v>31</v>
      </c>
      <c r="G7316" t="s">
        <v>106</v>
      </c>
      <c r="H7316" t="s">
        <v>29</v>
      </c>
      <c r="I7316">
        <v>2</v>
      </c>
      <c r="J7316">
        <v>2105.87</v>
      </c>
      <c r="K7316">
        <v>1679.19</v>
      </c>
      <c r="L7316">
        <v>4211.74</v>
      </c>
      <c r="M7316">
        <v>3358.38</v>
      </c>
      <c r="N7316" t="s">
        <v>10759</v>
      </c>
      <c r="O7316" t="s">
        <v>10758</v>
      </c>
      <c r="P7316" t="s">
        <v>26</v>
      </c>
      <c r="Q7316">
        <v>11.0168</v>
      </c>
      <c r="R7316">
        <v>76.955799999999996</v>
      </c>
      <c r="S7316" t="s">
        <v>226</v>
      </c>
      <c r="T7316" t="s">
        <v>225</v>
      </c>
      <c r="U7316" t="s">
        <v>10</v>
      </c>
      <c r="V7316" t="s">
        <v>9</v>
      </c>
    </row>
    <row r="7317" spans="1:22">
      <c r="A7317" t="s">
        <v>10757</v>
      </c>
      <c r="B7317" s="2">
        <v>45164.627083333333</v>
      </c>
      <c r="C7317" s="2">
        <f t="shared" si="114"/>
        <v>45159</v>
      </c>
      <c r="D7317" t="s">
        <v>1070</v>
      </c>
      <c r="E7317" t="s">
        <v>10756</v>
      </c>
      <c r="F7317" t="s">
        <v>73</v>
      </c>
      <c r="G7317" t="s">
        <v>17</v>
      </c>
      <c r="H7317" t="s">
        <v>40</v>
      </c>
      <c r="I7317">
        <v>4</v>
      </c>
      <c r="J7317">
        <v>869.97</v>
      </c>
      <c r="K7317">
        <v>721.04</v>
      </c>
      <c r="L7317">
        <v>3479.88</v>
      </c>
      <c r="M7317">
        <v>2884.16</v>
      </c>
      <c r="N7317" t="s">
        <v>10755</v>
      </c>
      <c r="O7317" t="s">
        <v>10754</v>
      </c>
      <c r="P7317" t="s">
        <v>13</v>
      </c>
      <c r="Q7317">
        <v>11.664300000000001</v>
      </c>
      <c r="R7317">
        <v>78.146000000000001</v>
      </c>
      <c r="S7317" t="s">
        <v>486</v>
      </c>
      <c r="T7317" t="s">
        <v>485</v>
      </c>
      <c r="U7317" t="s">
        <v>23</v>
      </c>
      <c r="V7317" t="s">
        <v>45</v>
      </c>
    </row>
    <row r="7318" spans="1:22">
      <c r="A7318" t="s">
        <v>10753</v>
      </c>
      <c r="B7318" s="2">
        <v>45006.482638888891</v>
      </c>
      <c r="C7318" s="2">
        <f t="shared" si="114"/>
        <v>45005</v>
      </c>
      <c r="D7318" t="s">
        <v>1065</v>
      </c>
      <c r="E7318" t="s">
        <v>7145</v>
      </c>
      <c r="F7318" t="s">
        <v>73</v>
      </c>
      <c r="G7318" t="s">
        <v>30</v>
      </c>
      <c r="H7318" t="s">
        <v>29</v>
      </c>
      <c r="I7318">
        <v>1</v>
      </c>
      <c r="J7318">
        <v>2048.7800000000002</v>
      </c>
      <c r="K7318">
        <v>1266.05</v>
      </c>
      <c r="L7318">
        <v>2048.7800000000002</v>
      </c>
      <c r="M7318">
        <v>1266.05</v>
      </c>
      <c r="N7318" t="s">
        <v>10752</v>
      </c>
      <c r="O7318" t="s">
        <v>10751</v>
      </c>
      <c r="P7318" t="s">
        <v>121</v>
      </c>
      <c r="Q7318">
        <v>9.9252000000000002</v>
      </c>
      <c r="R7318">
        <v>78.119799999999998</v>
      </c>
      <c r="S7318" t="s">
        <v>269</v>
      </c>
      <c r="T7318" t="s">
        <v>268</v>
      </c>
      <c r="U7318" t="s">
        <v>77</v>
      </c>
      <c r="V7318" t="s">
        <v>9</v>
      </c>
    </row>
    <row r="7319" spans="1:22">
      <c r="A7319" t="s">
        <v>10750</v>
      </c>
      <c r="B7319" s="2">
        <v>45194.767361111109</v>
      </c>
      <c r="C7319" s="2">
        <f t="shared" si="114"/>
        <v>45194</v>
      </c>
      <c r="D7319" t="s">
        <v>1060</v>
      </c>
      <c r="E7319" t="s">
        <v>1059</v>
      </c>
      <c r="F7319" t="s">
        <v>136</v>
      </c>
      <c r="G7319" t="s">
        <v>82</v>
      </c>
      <c r="H7319" t="s">
        <v>71</v>
      </c>
      <c r="I7319">
        <v>3</v>
      </c>
      <c r="J7319">
        <v>1190.48</v>
      </c>
      <c r="K7319">
        <v>838.55</v>
      </c>
      <c r="L7319">
        <v>3571.44</v>
      </c>
      <c r="M7319">
        <v>2515.65</v>
      </c>
      <c r="N7319" t="s">
        <v>10749</v>
      </c>
      <c r="O7319" t="s">
        <v>10748</v>
      </c>
      <c r="P7319" t="s">
        <v>37</v>
      </c>
      <c r="Q7319">
        <v>10.7905</v>
      </c>
      <c r="R7319">
        <v>78.704700000000003</v>
      </c>
      <c r="S7319" t="s">
        <v>133</v>
      </c>
      <c r="T7319" t="s">
        <v>132</v>
      </c>
      <c r="U7319" t="s">
        <v>23</v>
      </c>
      <c r="V7319" t="s">
        <v>22</v>
      </c>
    </row>
    <row r="7320" spans="1:22">
      <c r="A7320" t="s">
        <v>10747</v>
      </c>
      <c r="B7320" s="2">
        <v>45155.663888888892</v>
      </c>
      <c r="C7320" s="2">
        <f t="shared" si="114"/>
        <v>45152</v>
      </c>
      <c r="D7320" t="s">
        <v>1055</v>
      </c>
      <c r="E7320" t="s">
        <v>10746</v>
      </c>
      <c r="F7320" t="s">
        <v>64</v>
      </c>
      <c r="G7320" t="s">
        <v>91</v>
      </c>
      <c r="H7320" t="s">
        <v>52</v>
      </c>
      <c r="I7320">
        <v>1</v>
      </c>
      <c r="J7320">
        <v>1378.18</v>
      </c>
      <c r="K7320">
        <v>1064.06</v>
      </c>
      <c r="L7320">
        <v>1378.18</v>
      </c>
      <c r="M7320">
        <v>1064.06</v>
      </c>
      <c r="N7320" t="s">
        <v>10745</v>
      </c>
      <c r="O7320" t="s">
        <v>10744</v>
      </c>
      <c r="P7320" t="s">
        <v>49</v>
      </c>
      <c r="Q7320">
        <v>12.916499999999999</v>
      </c>
      <c r="R7320">
        <v>79.132499999999993</v>
      </c>
      <c r="S7320" t="s">
        <v>302</v>
      </c>
      <c r="T7320" t="s">
        <v>301</v>
      </c>
      <c r="U7320" t="s">
        <v>10</v>
      </c>
      <c r="V7320" t="s">
        <v>45</v>
      </c>
    </row>
    <row r="7321" spans="1:22">
      <c r="A7321" t="s">
        <v>10743</v>
      </c>
      <c r="B7321" s="2">
        <v>45022.806944444441</v>
      </c>
      <c r="C7321" s="2">
        <f t="shared" si="114"/>
        <v>45019</v>
      </c>
      <c r="D7321" t="s">
        <v>1050</v>
      </c>
      <c r="E7321" t="s">
        <v>10742</v>
      </c>
      <c r="F7321" t="s">
        <v>136</v>
      </c>
      <c r="G7321" t="s">
        <v>41</v>
      </c>
      <c r="H7321" t="s">
        <v>63</v>
      </c>
      <c r="I7321">
        <v>4</v>
      </c>
      <c r="J7321">
        <v>1880.41</v>
      </c>
      <c r="K7321">
        <v>1665.49</v>
      </c>
      <c r="L7321">
        <v>7521.64</v>
      </c>
      <c r="M7321">
        <v>6661.96</v>
      </c>
      <c r="N7321" t="s">
        <v>10741</v>
      </c>
      <c r="O7321" t="s">
        <v>10740</v>
      </c>
      <c r="P7321" t="s">
        <v>37</v>
      </c>
      <c r="Q7321">
        <v>10.7905</v>
      </c>
      <c r="R7321">
        <v>78.704700000000003</v>
      </c>
      <c r="S7321" t="s">
        <v>120</v>
      </c>
      <c r="T7321" t="s">
        <v>119</v>
      </c>
      <c r="U7321" t="s">
        <v>46</v>
      </c>
      <c r="V7321" t="s">
        <v>22</v>
      </c>
    </row>
    <row r="7322" spans="1:22">
      <c r="A7322" t="s">
        <v>10739</v>
      </c>
      <c r="B7322" s="2">
        <v>45503.849305555559</v>
      </c>
      <c r="C7322" s="2">
        <f t="shared" si="114"/>
        <v>45502</v>
      </c>
      <c r="D7322" t="s">
        <v>1045</v>
      </c>
      <c r="E7322" t="s">
        <v>10738</v>
      </c>
      <c r="F7322" t="s">
        <v>83</v>
      </c>
      <c r="G7322" t="s">
        <v>17</v>
      </c>
      <c r="H7322" t="s">
        <v>16</v>
      </c>
      <c r="I7322">
        <v>2</v>
      </c>
      <c r="J7322">
        <v>1018.7</v>
      </c>
      <c r="K7322">
        <v>657.3</v>
      </c>
      <c r="L7322">
        <v>2037.4</v>
      </c>
      <c r="M7322">
        <v>1314.6</v>
      </c>
      <c r="N7322" t="s">
        <v>10737</v>
      </c>
      <c r="O7322" t="s">
        <v>10736</v>
      </c>
      <c r="P7322" t="s">
        <v>26</v>
      </c>
      <c r="Q7322">
        <v>11.0168</v>
      </c>
      <c r="R7322">
        <v>76.955799999999996</v>
      </c>
      <c r="S7322" t="s">
        <v>906</v>
      </c>
      <c r="T7322" t="s">
        <v>905</v>
      </c>
      <c r="U7322" t="s">
        <v>57</v>
      </c>
      <c r="V7322" t="s">
        <v>9</v>
      </c>
    </row>
    <row r="7323" spans="1:22">
      <c r="A7323" t="s">
        <v>10735</v>
      </c>
      <c r="B7323" s="2">
        <v>45148.4375</v>
      </c>
      <c r="C7323" s="2">
        <f t="shared" si="114"/>
        <v>45145</v>
      </c>
      <c r="D7323" t="s">
        <v>1040</v>
      </c>
      <c r="E7323" t="s">
        <v>1039</v>
      </c>
      <c r="F7323" t="s">
        <v>83</v>
      </c>
      <c r="G7323" t="s">
        <v>106</v>
      </c>
      <c r="H7323" t="s">
        <v>29</v>
      </c>
      <c r="I7323">
        <v>2</v>
      </c>
      <c r="J7323">
        <v>820.77</v>
      </c>
      <c r="K7323">
        <v>609.78</v>
      </c>
      <c r="L7323">
        <v>1641.54</v>
      </c>
      <c r="M7323">
        <v>1219.56</v>
      </c>
      <c r="N7323" t="s">
        <v>10734</v>
      </c>
      <c r="O7323" t="s">
        <v>10733</v>
      </c>
      <c r="P7323" t="s">
        <v>37</v>
      </c>
      <c r="Q7323">
        <v>10.7905</v>
      </c>
      <c r="R7323">
        <v>78.704700000000003</v>
      </c>
      <c r="S7323" t="s">
        <v>59</v>
      </c>
      <c r="T7323" t="s">
        <v>58</v>
      </c>
      <c r="U7323" t="s">
        <v>77</v>
      </c>
      <c r="V7323" t="s">
        <v>9</v>
      </c>
    </row>
    <row r="7324" spans="1:22">
      <c r="A7324" t="s">
        <v>10732</v>
      </c>
      <c r="B7324" s="2">
        <v>45114.82708333333</v>
      </c>
      <c r="C7324" s="2">
        <f t="shared" si="114"/>
        <v>45110</v>
      </c>
      <c r="D7324" t="s">
        <v>1035</v>
      </c>
      <c r="E7324" t="s">
        <v>1034</v>
      </c>
      <c r="F7324" t="s">
        <v>73</v>
      </c>
      <c r="G7324" t="s">
        <v>53</v>
      </c>
      <c r="H7324" t="s">
        <v>63</v>
      </c>
      <c r="I7324">
        <v>1</v>
      </c>
      <c r="J7324">
        <v>1930.55</v>
      </c>
      <c r="K7324">
        <v>1345.33</v>
      </c>
      <c r="L7324">
        <v>1930.55</v>
      </c>
      <c r="M7324">
        <v>1345.33</v>
      </c>
      <c r="N7324" t="s">
        <v>10731</v>
      </c>
      <c r="O7324" t="s">
        <v>10730</v>
      </c>
      <c r="P7324" t="s">
        <v>49</v>
      </c>
      <c r="Q7324">
        <v>12.916499999999999</v>
      </c>
      <c r="R7324">
        <v>79.132499999999993</v>
      </c>
      <c r="S7324" t="s">
        <v>176</v>
      </c>
      <c r="T7324" t="s">
        <v>175</v>
      </c>
      <c r="U7324" t="s">
        <v>46</v>
      </c>
      <c r="V7324" t="s">
        <v>9</v>
      </c>
    </row>
    <row r="7325" spans="1:22">
      <c r="A7325" t="s">
        <v>10729</v>
      </c>
      <c r="B7325" s="2">
        <v>45091.478472222225</v>
      </c>
      <c r="C7325" s="2">
        <f t="shared" si="114"/>
        <v>45089</v>
      </c>
      <c r="D7325" t="s">
        <v>1030</v>
      </c>
      <c r="E7325" t="s">
        <v>10728</v>
      </c>
      <c r="F7325" t="s">
        <v>73</v>
      </c>
      <c r="G7325" t="s">
        <v>17</v>
      </c>
      <c r="H7325" t="s">
        <v>16</v>
      </c>
      <c r="I7325">
        <v>2</v>
      </c>
      <c r="J7325">
        <v>1185.23</v>
      </c>
      <c r="K7325">
        <v>809.5</v>
      </c>
      <c r="L7325">
        <v>2370.46</v>
      </c>
      <c r="M7325">
        <v>1619</v>
      </c>
      <c r="N7325" t="s">
        <v>10727</v>
      </c>
      <c r="O7325" t="s">
        <v>10726</v>
      </c>
      <c r="P7325" t="s">
        <v>112</v>
      </c>
      <c r="Q7325">
        <v>13.082700000000001</v>
      </c>
      <c r="R7325">
        <v>80.270700000000005</v>
      </c>
      <c r="S7325" t="s">
        <v>88</v>
      </c>
      <c r="T7325" t="s">
        <v>87</v>
      </c>
      <c r="U7325" t="s">
        <v>77</v>
      </c>
      <c r="V7325" t="s">
        <v>45</v>
      </c>
    </row>
    <row r="7326" spans="1:22">
      <c r="A7326" t="s">
        <v>10725</v>
      </c>
      <c r="B7326" s="2">
        <v>45126.492361111108</v>
      </c>
      <c r="C7326" s="2">
        <f t="shared" si="114"/>
        <v>45124</v>
      </c>
      <c r="D7326" t="s">
        <v>1025</v>
      </c>
      <c r="E7326" t="s">
        <v>10724</v>
      </c>
      <c r="F7326" t="s">
        <v>64</v>
      </c>
      <c r="G7326" t="s">
        <v>91</v>
      </c>
      <c r="H7326" t="s">
        <v>29</v>
      </c>
      <c r="I7326">
        <v>1</v>
      </c>
      <c r="J7326">
        <v>1333.53</v>
      </c>
      <c r="K7326">
        <v>976.1</v>
      </c>
      <c r="L7326">
        <v>1333.53</v>
      </c>
      <c r="M7326">
        <v>976.1</v>
      </c>
      <c r="N7326" t="s">
        <v>10723</v>
      </c>
      <c r="O7326" t="s">
        <v>10722</v>
      </c>
      <c r="P7326" t="s">
        <v>26</v>
      </c>
      <c r="Q7326">
        <v>11.0168</v>
      </c>
      <c r="R7326">
        <v>76.955799999999996</v>
      </c>
      <c r="S7326" t="s">
        <v>486</v>
      </c>
      <c r="T7326" t="s">
        <v>485</v>
      </c>
      <c r="U7326" t="s">
        <v>57</v>
      </c>
      <c r="V7326" t="s">
        <v>9</v>
      </c>
    </row>
    <row r="7327" spans="1:22">
      <c r="A7327" t="s">
        <v>10721</v>
      </c>
      <c r="B7327" s="2">
        <v>45421.431944444441</v>
      </c>
      <c r="C7327" s="2">
        <f t="shared" si="114"/>
        <v>45418</v>
      </c>
      <c r="D7327" t="s">
        <v>1020</v>
      </c>
      <c r="E7327" t="s">
        <v>7113</v>
      </c>
      <c r="F7327" t="s">
        <v>18</v>
      </c>
      <c r="G7327" t="s">
        <v>115</v>
      </c>
      <c r="H7327" t="s">
        <v>29</v>
      </c>
      <c r="I7327">
        <v>1</v>
      </c>
      <c r="J7327">
        <v>1845.22</v>
      </c>
      <c r="K7327">
        <v>1128.52</v>
      </c>
      <c r="L7327">
        <v>1845.22</v>
      </c>
      <c r="M7327">
        <v>1128.52</v>
      </c>
      <c r="N7327" t="s">
        <v>10720</v>
      </c>
      <c r="O7327" t="s">
        <v>10719</v>
      </c>
      <c r="P7327" t="s">
        <v>68</v>
      </c>
      <c r="Q7327">
        <v>11.34</v>
      </c>
      <c r="R7327">
        <v>77.717200000000005</v>
      </c>
      <c r="S7327" t="s">
        <v>628</v>
      </c>
      <c r="T7327" t="s">
        <v>627</v>
      </c>
      <c r="U7327" t="s">
        <v>23</v>
      </c>
      <c r="V7327" t="s">
        <v>45</v>
      </c>
    </row>
    <row r="7328" spans="1:22">
      <c r="A7328" t="s">
        <v>10718</v>
      </c>
      <c r="B7328" s="2">
        <v>45002.865972222222</v>
      </c>
      <c r="C7328" s="2">
        <f t="shared" si="114"/>
        <v>44998</v>
      </c>
      <c r="D7328" t="s">
        <v>1015</v>
      </c>
      <c r="E7328" t="s">
        <v>5236</v>
      </c>
      <c r="F7328" t="s">
        <v>18</v>
      </c>
      <c r="G7328" t="s">
        <v>30</v>
      </c>
      <c r="H7328" t="s">
        <v>16</v>
      </c>
      <c r="I7328">
        <v>2</v>
      </c>
      <c r="J7328">
        <v>950.25</v>
      </c>
      <c r="K7328">
        <v>628.64</v>
      </c>
      <c r="L7328">
        <v>1900.5</v>
      </c>
      <c r="M7328">
        <v>1257.28</v>
      </c>
      <c r="N7328" t="s">
        <v>10717</v>
      </c>
      <c r="O7328" t="s">
        <v>10716</v>
      </c>
      <c r="P7328" t="s">
        <v>112</v>
      </c>
      <c r="Q7328">
        <v>13.082700000000001</v>
      </c>
      <c r="R7328">
        <v>80.270700000000005</v>
      </c>
      <c r="S7328" t="s">
        <v>364</v>
      </c>
      <c r="T7328" t="s">
        <v>363</v>
      </c>
      <c r="U7328" t="s">
        <v>23</v>
      </c>
      <c r="V7328" t="s">
        <v>45</v>
      </c>
    </row>
    <row r="7329" spans="1:22">
      <c r="A7329" t="s">
        <v>10715</v>
      </c>
      <c r="B7329" s="2">
        <v>45461.643055555556</v>
      </c>
      <c r="C7329" s="2">
        <f t="shared" si="114"/>
        <v>45460</v>
      </c>
      <c r="D7329" t="s">
        <v>1010</v>
      </c>
      <c r="E7329" t="s">
        <v>10714</v>
      </c>
      <c r="F7329" t="s">
        <v>136</v>
      </c>
      <c r="G7329" t="s">
        <v>41</v>
      </c>
      <c r="H7329" t="s">
        <v>52</v>
      </c>
      <c r="I7329">
        <v>1</v>
      </c>
      <c r="J7329">
        <v>260.82</v>
      </c>
      <c r="K7329">
        <v>207.41</v>
      </c>
      <c r="L7329">
        <v>260.82</v>
      </c>
      <c r="M7329">
        <v>207.41</v>
      </c>
      <c r="N7329" t="s">
        <v>10713</v>
      </c>
      <c r="O7329" t="s">
        <v>10712</v>
      </c>
      <c r="P7329" t="s">
        <v>26</v>
      </c>
      <c r="Q7329">
        <v>11.0168</v>
      </c>
      <c r="R7329">
        <v>76.955799999999996</v>
      </c>
      <c r="S7329" t="s">
        <v>111</v>
      </c>
      <c r="T7329" t="s">
        <v>110</v>
      </c>
      <c r="U7329" t="s">
        <v>77</v>
      </c>
      <c r="V7329" t="s">
        <v>9</v>
      </c>
    </row>
    <row r="7330" spans="1:22">
      <c r="A7330" t="s">
        <v>10711</v>
      </c>
      <c r="B7330" s="2">
        <v>45541.62222222222</v>
      </c>
      <c r="C7330" s="2">
        <f t="shared" si="114"/>
        <v>45537</v>
      </c>
      <c r="D7330" t="s">
        <v>1005</v>
      </c>
      <c r="E7330" t="s">
        <v>5229</v>
      </c>
      <c r="F7330" t="s">
        <v>166</v>
      </c>
      <c r="G7330" t="s">
        <v>91</v>
      </c>
      <c r="H7330" t="s">
        <v>63</v>
      </c>
      <c r="I7330">
        <v>4</v>
      </c>
      <c r="J7330">
        <v>872.39</v>
      </c>
      <c r="K7330">
        <v>568.82000000000005</v>
      </c>
      <c r="L7330">
        <v>3489.56</v>
      </c>
      <c r="M7330">
        <v>2275.2800000000002</v>
      </c>
      <c r="N7330" t="s">
        <v>10710</v>
      </c>
      <c r="O7330" t="s">
        <v>10709</v>
      </c>
      <c r="P7330" t="s">
        <v>68</v>
      </c>
      <c r="Q7330">
        <v>11.34</v>
      </c>
      <c r="R7330">
        <v>77.717200000000005</v>
      </c>
      <c r="S7330" t="s">
        <v>906</v>
      </c>
      <c r="T7330" t="s">
        <v>905</v>
      </c>
      <c r="U7330" t="s">
        <v>23</v>
      </c>
      <c r="V7330" t="s">
        <v>45</v>
      </c>
    </row>
    <row r="7331" spans="1:22">
      <c r="A7331" t="s">
        <v>10708</v>
      </c>
      <c r="B7331" s="2">
        <v>45425.739583333336</v>
      </c>
      <c r="C7331" s="2">
        <f t="shared" si="114"/>
        <v>45425</v>
      </c>
      <c r="D7331" t="s">
        <v>1000</v>
      </c>
      <c r="E7331" t="s">
        <v>10707</v>
      </c>
      <c r="F7331" t="s">
        <v>201</v>
      </c>
      <c r="G7331" t="s">
        <v>41</v>
      </c>
      <c r="H7331" t="s">
        <v>71</v>
      </c>
      <c r="I7331">
        <v>3</v>
      </c>
      <c r="J7331">
        <v>1247.75</v>
      </c>
      <c r="K7331">
        <v>847.23</v>
      </c>
      <c r="L7331">
        <v>3743.25</v>
      </c>
      <c r="M7331">
        <v>2541.69</v>
      </c>
      <c r="N7331" t="s">
        <v>10706</v>
      </c>
      <c r="O7331" t="s">
        <v>10705</v>
      </c>
      <c r="P7331" t="s">
        <v>121</v>
      </c>
      <c r="Q7331">
        <v>9.9252000000000002</v>
      </c>
      <c r="R7331">
        <v>78.119799999999998</v>
      </c>
      <c r="S7331" t="s">
        <v>146</v>
      </c>
      <c r="T7331" t="s">
        <v>145</v>
      </c>
      <c r="U7331" t="s">
        <v>23</v>
      </c>
      <c r="V7331" t="s">
        <v>22</v>
      </c>
    </row>
    <row r="7332" spans="1:22">
      <c r="A7332" t="s">
        <v>10704</v>
      </c>
      <c r="B7332" s="2">
        <v>45516.511805555558</v>
      </c>
      <c r="C7332" s="2">
        <f t="shared" si="114"/>
        <v>45516</v>
      </c>
      <c r="D7332" t="s">
        <v>995</v>
      </c>
      <c r="E7332" t="s">
        <v>994</v>
      </c>
      <c r="F7332" t="s">
        <v>166</v>
      </c>
      <c r="G7332" t="s">
        <v>82</v>
      </c>
      <c r="H7332" t="s">
        <v>63</v>
      </c>
      <c r="I7332">
        <v>1</v>
      </c>
      <c r="J7332">
        <v>2200.5700000000002</v>
      </c>
      <c r="K7332">
        <v>1814.01</v>
      </c>
      <c r="L7332">
        <v>2200.5700000000002</v>
      </c>
      <c r="M7332">
        <v>1814.01</v>
      </c>
      <c r="N7332" t="s">
        <v>10703</v>
      </c>
      <c r="O7332" t="s">
        <v>10702</v>
      </c>
      <c r="P7332" t="s">
        <v>112</v>
      </c>
      <c r="Q7332">
        <v>13.082700000000001</v>
      </c>
      <c r="R7332">
        <v>80.270700000000005</v>
      </c>
      <c r="S7332" t="s">
        <v>454</v>
      </c>
      <c r="T7332" t="s">
        <v>453</v>
      </c>
      <c r="U7332" t="s">
        <v>23</v>
      </c>
      <c r="V7332" t="s">
        <v>45</v>
      </c>
    </row>
    <row r="7333" spans="1:22">
      <c r="A7333" t="s">
        <v>10701</v>
      </c>
      <c r="B7333" s="2">
        <v>45151.817361111112</v>
      </c>
      <c r="C7333" s="2">
        <f t="shared" si="114"/>
        <v>45145</v>
      </c>
      <c r="D7333" t="s">
        <v>990</v>
      </c>
      <c r="E7333" t="s">
        <v>10700</v>
      </c>
      <c r="F7333" t="s">
        <v>83</v>
      </c>
      <c r="G7333" t="s">
        <v>30</v>
      </c>
      <c r="H7333" t="s">
        <v>52</v>
      </c>
      <c r="I7333">
        <v>3</v>
      </c>
      <c r="J7333">
        <v>1503.99</v>
      </c>
      <c r="K7333">
        <v>981.79</v>
      </c>
      <c r="L7333">
        <v>4511.97</v>
      </c>
      <c r="M7333">
        <v>2945.37</v>
      </c>
      <c r="N7333" t="s">
        <v>10699</v>
      </c>
      <c r="O7333" t="s">
        <v>10698</v>
      </c>
      <c r="P7333" t="s">
        <v>60</v>
      </c>
      <c r="Q7333">
        <v>8.7139000000000006</v>
      </c>
      <c r="R7333">
        <v>77.756699999999995</v>
      </c>
      <c r="S7333" t="s">
        <v>59</v>
      </c>
      <c r="T7333" t="s">
        <v>58</v>
      </c>
      <c r="U7333" t="s">
        <v>10</v>
      </c>
      <c r="V7333" t="s">
        <v>22</v>
      </c>
    </row>
    <row r="7334" spans="1:22">
      <c r="A7334" t="s">
        <v>10697</v>
      </c>
      <c r="B7334" s="2">
        <v>45027.493750000001</v>
      </c>
      <c r="C7334" s="2">
        <f t="shared" si="114"/>
        <v>45026</v>
      </c>
      <c r="D7334" t="s">
        <v>985</v>
      </c>
      <c r="E7334" t="s">
        <v>5213</v>
      </c>
      <c r="F7334" t="s">
        <v>201</v>
      </c>
      <c r="G7334" t="s">
        <v>106</v>
      </c>
      <c r="H7334" t="s">
        <v>71</v>
      </c>
      <c r="I7334">
        <v>1</v>
      </c>
      <c r="J7334">
        <v>1318.53</v>
      </c>
      <c r="K7334">
        <v>1126.44</v>
      </c>
      <c r="L7334">
        <v>1318.53</v>
      </c>
      <c r="M7334">
        <v>1126.44</v>
      </c>
      <c r="N7334" t="s">
        <v>10696</v>
      </c>
      <c r="O7334" t="s">
        <v>10695</v>
      </c>
      <c r="P7334" t="s">
        <v>60</v>
      </c>
      <c r="Q7334">
        <v>8.7139000000000006</v>
      </c>
      <c r="R7334">
        <v>77.756699999999995</v>
      </c>
      <c r="S7334" t="s">
        <v>364</v>
      </c>
      <c r="T7334" t="s">
        <v>363</v>
      </c>
      <c r="U7334" t="s">
        <v>10</v>
      </c>
      <c r="V7334" t="s">
        <v>9</v>
      </c>
    </row>
    <row r="7335" spans="1:22">
      <c r="A7335" t="s">
        <v>10694</v>
      </c>
      <c r="B7335" s="2">
        <v>45066.536805555559</v>
      </c>
      <c r="C7335" s="2">
        <f t="shared" si="114"/>
        <v>45061</v>
      </c>
      <c r="D7335" t="s">
        <v>980</v>
      </c>
      <c r="E7335" t="s">
        <v>10693</v>
      </c>
      <c r="F7335" t="s">
        <v>31</v>
      </c>
      <c r="G7335" t="s">
        <v>82</v>
      </c>
      <c r="H7335" t="s">
        <v>71</v>
      </c>
      <c r="I7335">
        <v>1</v>
      </c>
      <c r="J7335">
        <v>1774.76</v>
      </c>
      <c r="K7335">
        <v>1317.12</v>
      </c>
      <c r="L7335">
        <v>1774.76</v>
      </c>
      <c r="M7335">
        <v>1317.12</v>
      </c>
      <c r="N7335" t="s">
        <v>10692</v>
      </c>
      <c r="O7335" t="s">
        <v>10691</v>
      </c>
      <c r="P7335" t="s">
        <v>49</v>
      </c>
      <c r="Q7335">
        <v>12.916499999999999</v>
      </c>
      <c r="R7335">
        <v>79.132499999999993</v>
      </c>
      <c r="S7335" t="s">
        <v>784</v>
      </c>
      <c r="T7335" t="s">
        <v>783</v>
      </c>
      <c r="U7335" t="s">
        <v>10</v>
      </c>
      <c r="V7335" t="s">
        <v>9</v>
      </c>
    </row>
    <row r="7336" spans="1:22">
      <c r="A7336" t="s">
        <v>10690</v>
      </c>
      <c r="B7336" s="2">
        <v>45207.727777777778</v>
      </c>
      <c r="C7336" s="2">
        <f t="shared" si="114"/>
        <v>45201</v>
      </c>
      <c r="D7336" t="s">
        <v>975</v>
      </c>
      <c r="E7336" t="s">
        <v>10689</v>
      </c>
      <c r="F7336" t="s">
        <v>83</v>
      </c>
      <c r="G7336" t="s">
        <v>91</v>
      </c>
      <c r="H7336" t="s">
        <v>40</v>
      </c>
      <c r="I7336">
        <v>3</v>
      </c>
      <c r="J7336">
        <v>1771.78</v>
      </c>
      <c r="K7336">
        <v>1486.65</v>
      </c>
      <c r="L7336">
        <v>5315.34</v>
      </c>
      <c r="M7336">
        <v>4459.95</v>
      </c>
      <c r="N7336" t="s">
        <v>10688</v>
      </c>
      <c r="O7336" t="s">
        <v>10687</v>
      </c>
      <c r="P7336" t="s">
        <v>26</v>
      </c>
      <c r="Q7336">
        <v>11.0168</v>
      </c>
      <c r="R7336">
        <v>76.955799999999996</v>
      </c>
      <c r="S7336" t="s">
        <v>333</v>
      </c>
      <c r="T7336" t="s">
        <v>332</v>
      </c>
      <c r="U7336" t="s">
        <v>23</v>
      </c>
      <c r="V7336" t="s">
        <v>9</v>
      </c>
    </row>
    <row r="7337" spans="1:22">
      <c r="A7337" t="s">
        <v>10686</v>
      </c>
      <c r="B7337" s="2">
        <v>44957.90347222222</v>
      </c>
      <c r="C7337" s="2">
        <f t="shared" si="114"/>
        <v>44956</v>
      </c>
      <c r="D7337" t="s">
        <v>970</v>
      </c>
      <c r="E7337" t="s">
        <v>3285</v>
      </c>
      <c r="F7337" t="s">
        <v>18</v>
      </c>
      <c r="G7337" t="s">
        <v>41</v>
      </c>
      <c r="H7337" t="s">
        <v>16</v>
      </c>
      <c r="I7337">
        <v>1</v>
      </c>
      <c r="J7337">
        <v>418.48</v>
      </c>
      <c r="K7337">
        <v>316.20999999999998</v>
      </c>
      <c r="L7337">
        <v>418.48</v>
      </c>
      <c r="M7337">
        <v>316.20999999999998</v>
      </c>
      <c r="N7337" t="s">
        <v>10685</v>
      </c>
      <c r="O7337" t="s">
        <v>10684</v>
      </c>
      <c r="P7337" t="s">
        <v>49</v>
      </c>
      <c r="Q7337">
        <v>12.916499999999999</v>
      </c>
      <c r="R7337">
        <v>79.132499999999993</v>
      </c>
      <c r="S7337" t="s">
        <v>564</v>
      </c>
      <c r="T7337" t="s">
        <v>563</v>
      </c>
      <c r="U7337" t="s">
        <v>10</v>
      </c>
      <c r="V7337" t="s">
        <v>45</v>
      </c>
    </row>
    <row r="7338" spans="1:22">
      <c r="A7338" t="s">
        <v>10683</v>
      </c>
      <c r="B7338" s="2">
        <v>45347.872916666667</v>
      </c>
      <c r="C7338" s="2">
        <f t="shared" si="114"/>
        <v>45341</v>
      </c>
      <c r="D7338" t="s">
        <v>965</v>
      </c>
      <c r="E7338" t="s">
        <v>10682</v>
      </c>
      <c r="F7338" t="s">
        <v>18</v>
      </c>
      <c r="G7338" t="s">
        <v>82</v>
      </c>
      <c r="H7338" t="s">
        <v>29</v>
      </c>
      <c r="I7338">
        <v>1</v>
      </c>
      <c r="J7338">
        <v>1718.3</v>
      </c>
      <c r="K7338">
        <v>1255.7</v>
      </c>
      <c r="L7338">
        <v>1718.3</v>
      </c>
      <c r="M7338">
        <v>1255.7</v>
      </c>
      <c r="N7338" t="s">
        <v>10681</v>
      </c>
      <c r="O7338" t="s">
        <v>10680</v>
      </c>
      <c r="P7338" t="s">
        <v>13</v>
      </c>
      <c r="Q7338">
        <v>11.664300000000001</v>
      </c>
      <c r="R7338">
        <v>78.146000000000001</v>
      </c>
      <c r="S7338" t="s">
        <v>906</v>
      </c>
      <c r="T7338" t="s">
        <v>905</v>
      </c>
      <c r="U7338" t="s">
        <v>23</v>
      </c>
      <c r="V7338" t="s">
        <v>45</v>
      </c>
    </row>
    <row r="7339" spans="1:22">
      <c r="A7339" t="s">
        <v>10679</v>
      </c>
      <c r="B7339" s="2">
        <v>45004.886111111111</v>
      </c>
      <c r="C7339" s="2">
        <f t="shared" si="114"/>
        <v>44998</v>
      </c>
      <c r="D7339" t="s">
        <v>960</v>
      </c>
      <c r="E7339" t="s">
        <v>7072</v>
      </c>
      <c r="F7339" t="s">
        <v>83</v>
      </c>
      <c r="G7339" t="s">
        <v>53</v>
      </c>
      <c r="H7339" t="s">
        <v>71</v>
      </c>
      <c r="I7339">
        <v>1</v>
      </c>
      <c r="J7339">
        <v>1366.69</v>
      </c>
      <c r="K7339">
        <v>1080.01</v>
      </c>
      <c r="L7339">
        <v>1366.69</v>
      </c>
      <c r="M7339">
        <v>1080.01</v>
      </c>
      <c r="N7339" t="s">
        <v>10678</v>
      </c>
      <c r="O7339" t="s">
        <v>10677</v>
      </c>
      <c r="P7339" t="s">
        <v>37</v>
      </c>
      <c r="Q7339">
        <v>10.7905</v>
      </c>
      <c r="R7339">
        <v>78.704700000000003</v>
      </c>
      <c r="S7339" t="s">
        <v>784</v>
      </c>
      <c r="T7339" t="s">
        <v>783</v>
      </c>
      <c r="U7339" t="s">
        <v>57</v>
      </c>
      <c r="V7339" t="s">
        <v>9</v>
      </c>
    </row>
    <row r="7340" spans="1:22">
      <c r="A7340" t="s">
        <v>10676</v>
      </c>
      <c r="B7340" s="2">
        <v>45503.463194444441</v>
      </c>
      <c r="C7340" s="2">
        <f t="shared" si="114"/>
        <v>45502</v>
      </c>
      <c r="D7340" t="s">
        <v>955</v>
      </c>
      <c r="E7340" t="s">
        <v>5190</v>
      </c>
      <c r="F7340" t="s">
        <v>166</v>
      </c>
      <c r="G7340" t="s">
        <v>30</v>
      </c>
      <c r="H7340" t="s">
        <v>71</v>
      </c>
      <c r="I7340">
        <v>1</v>
      </c>
      <c r="J7340">
        <v>1201.22</v>
      </c>
      <c r="K7340">
        <v>780.79</v>
      </c>
      <c r="L7340">
        <v>1201.22</v>
      </c>
      <c r="M7340">
        <v>780.79</v>
      </c>
      <c r="N7340" t="s">
        <v>10675</v>
      </c>
      <c r="O7340" t="s">
        <v>10674</v>
      </c>
      <c r="P7340" t="s">
        <v>60</v>
      </c>
      <c r="Q7340">
        <v>8.7139000000000006</v>
      </c>
      <c r="R7340">
        <v>77.756699999999995</v>
      </c>
      <c r="S7340" t="s">
        <v>153</v>
      </c>
      <c r="T7340" t="s">
        <v>152</v>
      </c>
      <c r="U7340" t="s">
        <v>77</v>
      </c>
      <c r="V7340" t="s">
        <v>9</v>
      </c>
    </row>
    <row r="7341" spans="1:22">
      <c r="A7341" t="s">
        <v>10673</v>
      </c>
      <c r="B7341" s="2">
        <v>45306.424305555556</v>
      </c>
      <c r="C7341" s="2">
        <f t="shared" si="114"/>
        <v>45306</v>
      </c>
      <c r="D7341" t="s">
        <v>950</v>
      </c>
      <c r="E7341" t="s">
        <v>5186</v>
      </c>
      <c r="F7341" t="s">
        <v>64</v>
      </c>
      <c r="G7341" t="s">
        <v>30</v>
      </c>
      <c r="H7341" t="s">
        <v>16</v>
      </c>
      <c r="I7341">
        <v>4</v>
      </c>
      <c r="J7341">
        <v>2249.31</v>
      </c>
      <c r="K7341">
        <v>1354.82</v>
      </c>
      <c r="L7341">
        <v>8997.24</v>
      </c>
      <c r="M7341">
        <v>5419.28</v>
      </c>
      <c r="N7341" t="s">
        <v>10672</v>
      </c>
      <c r="O7341" t="s">
        <v>10671</v>
      </c>
      <c r="P7341" t="s">
        <v>60</v>
      </c>
      <c r="Q7341">
        <v>8.7139000000000006</v>
      </c>
      <c r="R7341">
        <v>77.756699999999995</v>
      </c>
      <c r="S7341" t="s">
        <v>537</v>
      </c>
      <c r="T7341" t="s">
        <v>536</v>
      </c>
      <c r="U7341" t="s">
        <v>10</v>
      </c>
      <c r="V7341" t="s">
        <v>9</v>
      </c>
    </row>
    <row r="7342" spans="1:22">
      <c r="A7342" t="s">
        <v>10670</v>
      </c>
      <c r="B7342" s="2">
        <v>45222.620833333334</v>
      </c>
      <c r="C7342" s="2">
        <f t="shared" si="114"/>
        <v>45222</v>
      </c>
      <c r="D7342" t="s">
        <v>945</v>
      </c>
      <c r="E7342" t="s">
        <v>10669</v>
      </c>
      <c r="F7342" t="s">
        <v>166</v>
      </c>
      <c r="G7342" t="s">
        <v>41</v>
      </c>
      <c r="H7342" t="s">
        <v>16</v>
      </c>
      <c r="I7342">
        <v>2</v>
      </c>
      <c r="J7342">
        <v>1752.49</v>
      </c>
      <c r="K7342">
        <v>1543.82</v>
      </c>
      <c r="L7342">
        <v>3504.98</v>
      </c>
      <c r="M7342">
        <v>3087.64</v>
      </c>
      <c r="N7342" t="s">
        <v>10668</v>
      </c>
      <c r="O7342" t="s">
        <v>10667</v>
      </c>
      <c r="P7342" t="s">
        <v>26</v>
      </c>
      <c r="Q7342">
        <v>11.0168</v>
      </c>
      <c r="R7342">
        <v>76.955799999999996</v>
      </c>
      <c r="S7342" t="s">
        <v>413</v>
      </c>
      <c r="T7342" t="s">
        <v>412</v>
      </c>
      <c r="U7342" t="s">
        <v>23</v>
      </c>
      <c r="V7342" t="s">
        <v>212</v>
      </c>
    </row>
    <row r="7343" spans="1:22">
      <c r="A7343" t="s">
        <v>10666</v>
      </c>
      <c r="B7343" s="2">
        <v>45216.546527777777</v>
      </c>
      <c r="C7343" s="2">
        <f t="shared" si="114"/>
        <v>45215</v>
      </c>
      <c r="D7343" t="s">
        <v>940</v>
      </c>
      <c r="E7343" t="s">
        <v>3262</v>
      </c>
      <c r="F7343" t="s">
        <v>201</v>
      </c>
      <c r="G7343" t="s">
        <v>72</v>
      </c>
      <c r="H7343" t="s">
        <v>63</v>
      </c>
      <c r="I7343">
        <v>3</v>
      </c>
      <c r="J7343">
        <v>2136</v>
      </c>
      <c r="K7343">
        <v>1399.34</v>
      </c>
      <c r="L7343">
        <v>6408</v>
      </c>
      <c r="M7343">
        <v>4198.0200000000004</v>
      </c>
      <c r="N7343" t="s">
        <v>10665</v>
      </c>
      <c r="O7343" t="s">
        <v>10664</v>
      </c>
      <c r="P7343" t="s">
        <v>26</v>
      </c>
      <c r="Q7343">
        <v>11.0168</v>
      </c>
      <c r="R7343">
        <v>76.955799999999996</v>
      </c>
      <c r="S7343" t="s">
        <v>36</v>
      </c>
      <c r="T7343" t="s">
        <v>35</v>
      </c>
      <c r="U7343" t="s">
        <v>77</v>
      </c>
      <c r="V7343" t="s">
        <v>9</v>
      </c>
    </row>
    <row r="7344" spans="1:22">
      <c r="A7344" t="s">
        <v>10663</v>
      </c>
      <c r="B7344" s="2">
        <v>45498.672222222223</v>
      </c>
      <c r="C7344" s="2">
        <f t="shared" si="114"/>
        <v>45495</v>
      </c>
      <c r="D7344" t="s">
        <v>935</v>
      </c>
      <c r="E7344" t="s">
        <v>5174</v>
      </c>
      <c r="F7344" t="s">
        <v>201</v>
      </c>
      <c r="G7344" t="s">
        <v>17</v>
      </c>
      <c r="H7344" t="s">
        <v>52</v>
      </c>
      <c r="I7344">
        <v>1</v>
      </c>
      <c r="J7344">
        <v>2230.5300000000002</v>
      </c>
      <c r="K7344">
        <v>1612.2</v>
      </c>
      <c r="L7344">
        <v>2230.5300000000002</v>
      </c>
      <c r="M7344">
        <v>1612.2</v>
      </c>
      <c r="N7344" t="s">
        <v>10662</v>
      </c>
      <c r="O7344" t="s">
        <v>10661</v>
      </c>
      <c r="P7344" t="s">
        <v>26</v>
      </c>
      <c r="Q7344">
        <v>11.0168</v>
      </c>
      <c r="R7344">
        <v>76.955799999999996</v>
      </c>
      <c r="S7344" t="s">
        <v>396</v>
      </c>
      <c r="T7344" t="s">
        <v>395</v>
      </c>
      <c r="U7344" t="s">
        <v>46</v>
      </c>
      <c r="V7344" t="s">
        <v>9</v>
      </c>
    </row>
    <row r="7345" spans="1:22">
      <c r="A7345" t="s">
        <v>10660</v>
      </c>
      <c r="B7345" s="2">
        <v>45373.848611111112</v>
      </c>
      <c r="C7345" s="2">
        <f t="shared" si="114"/>
        <v>45369</v>
      </c>
      <c r="D7345" t="s">
        <v>930</v>
      </c>
      <c r="E7345" t="s">
        <v>8859</v>
      </c>
      <c r="F7345" t="s">
        <v>83</v>
      </c>
      <c r="G7345" t="s">
        <v>41</v>
      </c>
      <c r="H7345" t="s">
        <v>29</v>
      </c>
      <c r="I7345">
        <v>1</v>
      </c>
      <c r="J7345">
        <v>848.69</v>
      </c>
      <c r="K7345">
        <v>745.65</v>
      </c>
      <c r="L7345">
        <v>848.69</v>
      </c>
      <c r="M7345">
        <v>745.65</v>
      </c>
      <c r="N7345" t="s">
        <v>10659</v>
      </c>
      <c r="O7345" t="s">
        <v>10658</v>
      </c>
      <c r="P7345" t="s">
        <v>13</v>
      </c>
      <c r="Q7345">
        <v>11.664300000000001</v>
      </c>
      <c r="R7345">
        <v>78.146000000000001</v>
      </c>
      <c r="S7345" t="s">
        <v>250</v>
      </c>
      <c r="T7345" t="s">
        <v>249</v>
      </c>
      <c r="U7345" t="s">
        <v>77</v>
      </c>
      <c r="V7345" t="s">
        <v>45</v>
      </c>
    </row>
    <row r="7346" spans="1:22">
      <c r="A7346" t="s">
        <v>10657</v>
      </c>
      <c r="B7346" s="2">
        <v>45081.556250000001</v>
      </c>
      <c r="C7346" s="2">
        <f t="shared" si="114"/>
        <v>45075</v>
      </c>
      <c r="D7346" t="s">
        <v>925</v>
      </c>
      <c r="E7346" t="s">
        <v>10656</v>
      </c>
      <c r="F7346" t="s">
        <v>83</v>
      </c>
      <c r="G7346" t="s">
        <v>17</v>
      </c>
      <c r="H7346" t="s">
        <v>40</v>
      </c>
      <c r="I7346">
        <v>3</v>
      </c>
      <c r="J7346">
        <v>999.89</v>
      </c>
      <c r="K7346">
        <v>674.66</v>
      </c>
      <c r="L7346">
        <v>2999.67</v>
      </c>
      <c r="M7346">
        <v>2023.98</v>
      </c>
      <c r="N7346" t="s">
        <v>10655</v>
      </c>
      <c r="O7346" t="s">
        <v>10654</v>
      </c>
      <c r="P7346" t="s">
        <v>13</v>
      </c>
      <c r="Q7346">
        <v>11.664300000000001</v>
      </c>
      <c r="R7346">
        <v>78.146000000000001</v>
      </c>
      <c r="S7346" t="s">
        <v>269</v>
      </c>
      <c r="T7346" t="s">
        <v>268</v>
      </c>
      <c r="U7346" t="s">
        <v>77</v>
      </c>
      <c r="V7346" t="s">
        <v>9</v>
      </c>
    </row>
    <row r="7347" spans="1:22">
      <c r="A7347" t="s">
        <v>10653</v>
      </c>
      <c r="B7347" s="2">
        <v>45199.47152777778</v>
      </c>
      <c r="C7347" s="2">
        <f t="shared" si="114"/>
        <v>45194</v>
      </c>
      <c r="D7347" t="s">
        <v>920</v>
      </c>
      <c r="E7347" t="s">
        <v>10652</v>
      </c>
      <c r="F7347" t="s">
        <v>18</v>
      </c>
      <c r="G7347" t="s">
        <v>41</v>
      </c>
      <c r="H7347" t="s">
        <v>29</v>
      </c>
      <c r="I7347">
        <v>3</v>
      </c>
      <c r="J7347">
        <v>2013.21</v>
      </c>
      <c r="K7347">
        <v>1659.89</v>
      </c>
      <c r="L7347">
        <v>6039.63</v>
      </c>
      <c r="M7347">
        <v>4979.67</v>
      </c>
      <c r="N7347" t="s">
        <v>10651</v>
      </c>
      <c r="O7347" t="s">
        <v>10650</v>
      </c>
      <c r="P7347" t="s">
        <v>26</v>
      </c>
      <c r="Q7347">
        <v>11.0168</v>
      </c>
      <c r="R7347">
        <v>76.955799999999996</v>
      </c>
      <c r="S7347" t="s">
        <v>340</v>
      </c>
      <c r="T7347" t="s">
        <v>339</v>
      </c>
      <c r="U7347" t="s">
        <v>57</v>
      </c>
      <c r="V7347" t="s">
        <v>45</v>
      </c>
    </row>
    <row r="7348" spans="1:22">
      <c r="A7348" t="s">
        <v>10649</v>
      </c>
      <c r="B7348" s="2">
        <v>45078.570833333331</v>
      </c>
      <c r="C7348" s="2">
        <f t="shared" si="114"/>
        <v>45075</v>
      </c>
      <c r="D7348" t="s">
        <v>915</v>
      </c>
      <c r="E7348" t="s">
        <v>3244</v>
      </c>
      <c r="F7348" t="s">
        <v>166</v>
      </c>
      <c r="G7348" t="s">
        <v>106</v>
      </c>
      <c r="H7348" t="s">
        <v>52</v>
      </c>
      <c r="I7348">
        <v>1</v>
      </c>
      <c r="J7348">
        <v>678.83</v>
      </c>
      <c r="K7348">
        <v>550.55999999999995</v>
      </c>
      <c r="L7348">
        <v>678.83</v>
      </c>
      <c r="M7348">
        <v>550.55999999999995</v>
      </c>
      <c r="N7348" t="s">
        <v>10648</v>
      </c>
      <c r="O7348" t="s">
        <v>10647</v>
      </c>
      <c r="P7348" t="s">
        <v>112</v>
      </c>
      <c r="Q7348">
        <v>13.082700000000001</v>
      </c>
      <c r="R7348">
        <v>80.270700000000005</v>
      </c>
      <c r="S7348" t="s">
        <v>319</v>
      </c>
      <c r="T7348" t="s">
        <v>318</v>
      </c>
      <c r="U7348" t="s">
        <v>46</v>
      </c>
      <c r="V7348" t="s">
        <v>45</v>
      </c>
    </row>
    <row r="7349" spans="1:22">
      <c r="A7349" t="s">
        <v>10646</v>
      </c>
      <c r="B7349" s="2">
        <v>45499.43472222222</v>
      </c>
      <c r="C7349" s="2">
        <f t="shared" si="114"/>
        <v>45495</v>
      </c>
      <c r="D7349" t="s">
        <v>910</v>
      </c>
      <c r="E7349" t="s">
        <v>3240</v>
      </c>
      <c r="F7349" t="s">
        <v>83</v>
      </c>
      <c r="G7349" t="s">
        <v>91</v>
      </c>
      <c r="H7349" t="s">
        <v>16</v>
      </c>
      <c r="I7349">
        <v>1</v>
      </c>
      <c r="J7349">
        <v>1512.06</v>
      </c>
      <c r="K7349">
        <v>1221.83</v>
      </c>
      <c r="L7349">
        <v>1512.06</v>
      </c>
      <c r="M7349">
        <v>1221.83</v>
      </c>
      <c r="N7349" t="s">
        <v>10645</v>
      </c>
      <c r="O7349" t="s">
        <v>10644</v>
      </c>
      <c r="P7349" t="s">
        <v>112</v>
      </c>
      <c r="Q7349">
        <v>13.082700000000001</v>
      </c>
      <c r="R7349">
        <v>80.270700000000005</v>
      </c>
      <c r="S7349" t="s">
        <v>413</v>
      </c>
      <c r="T7349" t="s">
        <v>412</v>
      </c>
      <c r="U7349" t="s">
        <v>10</v>
      </c>
      <c r="V7349" t="s">
        <v>22</v>
      </c>
    </row>
    <row r="7350" spans="1:22">
      <c r="A7350" t="s">
        <v>10643</v>
      </c>
      <c r="B7350" s="2">
        <v>44928.835416666669</v>
      </c>
      <c r="C7350" s="2">
        <f t="shared" si="114"/>
        <v>44928</v>
      </c>
      <c r="D7350" t="s">
        <v>903</v>
      </c>
      <c r="E7350" t="s">
        <v>10642</v>
      </c>
      <c r="F7350" t="s">
        <v>73</v>
      </c>
      <c r="G7350" t="s">
        <v>72</v>
      </c>
      <c r="H7350" t="s">
        <v>63</v>
      </c>
      <c r="I7350">
        <v>3</v>
      </c>
      <c r="J7350">
        <v>339.54</v>
      </c>
      <c r="K7350">
        <v>211.31</v>
      </c>
      <c r="L7350">
        <v>1018.62</v>
      </c>
      <c r="M7350">
        <v>633.92999999999995</v>
      </c>
      <c r="N7350" t="s">
        <v>10641</v>
      </c>
      <c r="O7350" t="s">
        <v>10640</v>
      </c>
      <c r="P7350" t="s">
        <v>49</v>
      </c>
      <c r="Q7350">
        <v>12.916499999999999</v>
      </c>
      <c r="R7350">
        <v>79.132499999999993</v>
      </c>
      <c r="S7350" t="s">
        <v>762</v>
      </c>
      <c r="T7350" t="s">
        <v>761</v>
      </c>
      <c r="U7350" t="s">
        <v>10</v>
      </c>
      <c r="V7350" t="s">
        <v>22</v>
      </c>
    </row>
    <row r="7351" spans="1:22">
      <c r="A7351" t="s">
        <v>10639</v>
      </c>
      <c r="B7351" s="2">
        <v>45291.586805555555</v>
      </c>
      <c r="C7351" s="2">
        <f t="shared" si="114"/>
        <v>45285</v>
      </c>
      <c r="D7351" t="s">
        <v>898</v>
      </c>
      <c r="E7351" t="s">
        <v>897</v>
      </c>
      <c r="F7351" t="s">
        <v>18</v>
      </c>
      <c r="G7351" t="s">
        <v>53</v>
      </c>
      <c r="H7351" t="s">
        <v>71</v>
      </c>
      <c r="I7351">
        <v>2</v>
      </c>
      <c r="J7351">
        <v>1751.02</v>
      </c>
      <c r="K7351">
        <v>1513.2</v>
      </c>
      <c r="L7351">
        <v>3502.04</v>
      </c>
      <c r="M7351">
        <v>3026.4</v>
      </c>
      <c r="N7351" t="s">
        <v>10638</v>
      </c>
      <c r="O7351" t="s">
        <v>10637</v>
      </c>
      <c r="P7351" t="s">
        <v>60</v>
      </c>
      <c r="Q7351">
        <v>8.7139000000000006</v>
      </c>
      <c r="R7351">
        <v>77.756699999999995</v>
      </c>
      <c r="S7351" t="s">
        <v>59</v>
      </c>
      <c r="T7351" t="s">
        <v>58</v>
      </c>
      <c r="U7351" t="s">
        <v>77</v>
      </c>
      <c r="V7351" t="s">
        <v>22</v>
      </c>
    </row>
    <row r="7352" spans="1:22">
      <c r="A7352" t="s">
        <v>10636</v>
      </c>
      <c r="B7352" s="2">
        <v>44988.678472222222</v>
      </c>
      <c r="C7352" s="2">
        <f t="shared" si="114"/>
        <v>44984</v>
      </c>
      <c r="D7352" t="s">
        <v>893</v>
      </c>
      <c r="E7352" t="s">
        <v>3228</v>
      </c>
      <c r="F7352" t="s">
        <v>201</v>
      </c>
      <c r="G7352" t="s">
        <v>91</v>
      </c>
      <c r="H7352" t="s">
        <v>71</v>
      </c>
      <c r="I7352">
        <v>2</v>
      </c>
      <c r="J7352">
        <v>1286.18</v>
      </c>
      <c r="K7352">
        <v>861.34</v>
      </c>
      <c r="L7352">
        <v>2572.36</v>
      </c>
      <c r="M7352">
        <v>1722.68</v>
      </c>
      <c r="N7352" t="s">
        <v>10635</v>
      </c>
      <c r="O7352" t="s">
        <v>10634</v>
      </c>
      <c r="P7352" t="s">
        <v>121</v>
      </c>
      <c r="Q7352">
        <v>9.9252000000000002</v>
      </c>
      <c r="R7352">
        <v>78.119799999999998</v>
      </c>
      <c r="S7352" t="s">
        <v>326</v>
      </c>
      <c r="T7352" t="s">
        <v>325</v>
      </c>
      <c r="U7352" t="s">
        <v>23</v>
      </c>
      <c r="V7352" t="s">
        <v>9</v>
      </c>
    </row>
    <row r="7353" spans="1:22">
      <c r="A7353" t="s">
        <v>10633</v>
      </c>
      <c r="B7353" s="2">
        <v>45408.754861111112</v>
      </c>
      <c r="C7353" s="2">
        <f t="shared" si="114"/>
        <v>45404</v>
      </c>
      <c r="D7353" t="s">
        <v>888</v>
      </c>
      <c r="E7353" t="s">
        <v>10632</v>
      </c>
      <c r="F7353" t="s">
        <v>31</v>
      </c>
      <c r="G7353" t="s">
        <v>30</v>
      </c>
      <c r="H7353" t="s">
        <v>40</v>
      </c>
      <c r="I7353">
        <v>2</v>
      </c>
      <c r="J7353">
        <v>1434.6</v>
      </c>
      <c r="K7353">
        <v>1228.1199999999999</v>
      </c>
      <c r="L7353">
        <v>2869.2</v>
      </c>
      <c r="M7353">
        <v>2456.2399999999998</v>
      </c>
      <c r="N7353" t="s">
        <v>10631</v>
      </c>
      <c r="O7353" t="s">
        <v>10630</v>
      </c>
      <c r="P7353" t="s">
        <v>68</v>
      </c>
      <c r="Q7353">
        <v>11.34</v>
      </c>
      <c r="R7353">
        <v>77.717200000000005</v>
      </c>
      <c r="S7353" t="s">
        <v>1238</v>
      </c>
      <c r="T7353" t="s">
        <v>1237</v>
      </c>
      <c r="U7353" t="s">
        <v>46</v>
      </c>
      <c r="V7353" t="s">
        <v>22</v>
      </c>
    </row>
    <row r="7354" spans="1:22">
      <c r="A7354" t="s">
        <v>10629</v>
      </c>
      <c r="B7354" s="2">
        <v>45519.616666666669</v>
      </c>
      <c r="C7354" s="2">
        <f t="shared" si="114"/>
        <v>45516</v>
      </c>
      <c r="D7354" t="s">
        <v>883</v>
      </c>
      <c r="E7354" t="s">
        <v>10628</v>
      </c>
      <c r="F7354" t="s">
        <v>136</v>
      </c>
      <c r="G7354" t="s">
        <v>106</v>
      </c>
      <c r="H7354" t="s">
        <v>29</v>
      </c>
      <c r="I7354">
        <v>1</v>
      </c>
      <c r="J7354">
        <v>1293.22</v>
      </c>
      <c r="K7354">
        <v>997.12</v>
      </c>
      <c r="L7354">
        <v>1293.22</v>
      </c>
      <c r="M7354">
        <v>997.12</v>
      </c>
      <c r="N7354" t="s">
        <v>10627</v>
      </c>
      <c r="O7354" t="s">
        <v>10626</v>
      </c>
      <c r="P7354" t="s">
        <v>112</v>
      </c>
      <c r="Q7354">
        <v>13.082700000000001</v>
      </c>
      <c r="R7354">
        <v>80.270700000000005</v>
      </c>
      <c r="S7354" t="s">
        <v>432</v>
      </c>
      <c r="T7354" t="s">
        <v>431</v>
      </c>
      <c r="U7354" t="s">
        <v>57</v>
      </c>
      <c r="V7354" t="s">
        <v>45</v>
      </c>
    </row>
    <row r="7355" spans="1:22">
      <c r="A7355" t="s">
        <v>10625</v>
      </c>
      <c r="B7355" s="2">
        <v>45055.872916666667</v>
      </c>
      <c r="C7355" s="2">
        <f t="shared" si="114"/>
        <v>45054</v>
      </c>
      <c r="D7355" t="s">
        <v>878</v>
      </c>
      <c r="E7355" t="s">
        <v>10624</v>
      </c>
      <c r="F7355" t="s">
        <v>136</v>
      </c>
      <c r="G7355" t="s">
        <v>91</v>
      </c>
      <c r="H7355" t="s">
        <v>29</v>
      </c>
      <c r="I7355">
        <v>1</v>
      </c>
      <c r="J7355">
        <v>1072.57</v>
      </c>
      <c r="K7355">
        <v>668.39</v>
      </c>
      <c r="L7355">
        <v>1072.57</v>
      </c>
      <c r="M7355">
        <v>668.39</v>
      </c>
      <c r="N7355" t="s">
        <v>10623</v>
      </c>
      <c r="O7355" t="s">
        <v>10622</v>
      </c>
      <c r="P7355" t="s">
        <v>37</v>
      </c>
      <c r="Q7355">
        <v>10.7905</v>
      </c>
      <c r="R7355">
        <v>78.704700000000003</v>
      </c>
      <c r="S7355" t="s">
        <v>269</v>
      </c>
      <c r="T7355" t="s">
        <v>268</v>
      </c>
      <c r="U7355" t="s">
        <v>77</v>
      </c>
      <c r="V7355" t="s">
        <v>9</v>
      </c>
    </row>
    <row r="7356" spans="1:22">
      <c r="A7356" t="s">
        <v>10621</v>
      </c>
      <c r="B7356" s="2">
        <v>45456.603472222225</v>
      </c>
      <c r="C7356" s="2">
        <f t="shared" si="114"/>
        <v>45453</v>
      </c>
      <c r="D7356" t="s">
        <v>873</v>
      </c>
      <c r="E7356" t="s">
        <v>10620</v>
      </c>
      <c r="F7356" t="s">
        <v>64</v>
      </c>
      <c r="G7356" t="s">
        <v>82</v>
      </c>
      <c r="H7356" t="s">
        <v>71</v>
      </c>
      <c r="I7356">
        <v>1</v>
      </c>
      <c r="J7356">
        <v>742.85</v>
      </c>
      <c r="K7356">
        <v>480.61</v>
      </c>
      <c r="L7356">
        <v>742.85</v>
      </c>
      <c r="M7356">
        <v>480.61</v>
      </c>
      <c r="N7356" t="s">
        <v>10619</v>
      </c>
      <c r="O7356" t="s">
        <v>10618</v>
      </c>
      <c r="P7356" t="s">
        <v>13</v>
      </c>
      <c r="Q7356">
        <v>11.664300000000001</v>
      </c>
      <c r="R7356">
        <v>78.146000000000001</v>
      </c>
      <c r="S7356" t="s">
        <v>906</v>
      </c>
      <c r="T7356" t="s">
        <v>905</v>
      </c>
      <c r="U7356" t="s">
        <v>77</v>
      </c>
      <c r="V7356" t="s">
        <v>45</v>
      </c>
    </row>
    <row r="7357" spans="1:22">
      <c r="A7357" t="s">
        <v>10617</v>
      </c>
      <c r="B7357" s="2">
        <v>45079.540277777778</v>
      </c>
      <c r="C7357" s="2">
        <f t="shared" si="114"/>
        <v>45075</v>
      </c>
      <c r="D7357" t="s">
        <v>868</v>
      </c>
      <c r="E7357" t="s">
        <v>10616</v>
      </c>
      <c r="F7357" t="s">
        <v>31</v>
      </c>
      <c r="G7357" t="s">
        <v>106</v>
      </c>
      <c r="H7357" t="s">
        <v>40</v>
      </c>
      <c r="I7357">
        <v>2</v>
      </c>
      <c r="J7357">
        <v>2477.08</v>
      </c>
      <c r="K7357">
        <v>1705.44</v>
      </c>
      <c r="L7357">
        <v>4954.16</v>
      </c>
      <c r="M7357">
        <v>3410.88</v>
      </c>
      <c r="N7357" t="s">
        <v>10615</v>
      </c>
      <c r="O7357" t="s">
        <v>10614</v>
      </c>
      <c r="P7357" t="s">
        <v>49</v>
      </c>
      <c r="Q7357">
        <v>12.916499999999999</v>
      </c>
      <c r="R7357">
        <v>79.132499999999993</v>
      </c>
      <c r="S7357" t="s">
        <v>616</v>
      </c>
      <c r="T7357" t="s">
        <v>615</v>
      </c>
      <c r="U7357" t="s">
        <v>57</v>
      </c>
      <c r="V7357" t="s">
        <v>9</v>
      </c>
    </row>
    <row r="7358" spans="1:22">
      <c r="A7358" t="s">
        <v>10613</v>
      </c>
      <c r="B7358" s="2">
        <v>44931.798611111109</v>
      </c>
      <c r="C7358" s="2">
        <f t="shared" si="114"/>
        <v>44928</v>
      </c>
      <c r="D7358" t="s">
        <v>863</v>
      </c>
      <c r="E7358" t="s">
        <v>10612</v>
      </c>
      <c r="F7358" t="s">
        <v>136</v>
      </c>
      <c r="G7358" t="s">
        <v>82</v>
      </c>
      <c r="H7358" t="s">
        <v>63</v>
      </c>
      <c r="I7358">
        <v>2</v>
      </c>
      <c r="J7358">
        <v>649.86</v>
      </c>
      <c r="K7358">
        <v>437.25</v>
      </c>
      <c r="L7358">
        <v>1299.72</v>
      </c>
      <c r="M7358">
        <v>874.5</v>
      </c>
      <c r="N7358" t="s">
        <v>10611</v>
      </c>
      <c r="O7358" t="s">
        <v>10610</v>
      </c>
      <c r="P7358" t="s">
        <v>26</v>
      </c>
      <c r="Q7358">
        <v>11.0168</v>
      </c>
      <c r="R7358">
        <v>76.955799999999996</v>
      </c>
      <c r="S7358" t="s">
        <v>420</v>
      </c>
      <c r="T7358" t="s">
        <v>419</v>
      </c>
      <c r="U7358" t="s">
        <v>77</v>
      </c>
      <c r="V7358" t="s">
        <v>9</v>
      </c>
    </row>
    <row r="7359" spans="1:22">
      <c r="A7359" t="s">
        <v>10609</v>
      </c>
      <c r="B7359" s="2">
        <v>45365.604166666664</v>
      </c>
      <c r="C7359" s="2">
        <f t="shared" si="114"/>
        <v>45362</v>
      </c>
      <c r="D7359" t="s">
        <v>858</v>
      </c>
      <c r="E7359" t="s">
        <v>10608</v>
      </c>
      <c r="F7359" t="s">
        <v>83</v>
      </c>
      <c r="G7359" t="s">
        <v>115</v>
      </c>
      <c r="H7359" t="s">
        <v>29</v>
      </c>
      <c r="I7359">
        <v>2</v>
      </c>
      <c r="J7359">
        <v>2282.19</v>
      </c>
      <c r="K7359">
        <v>1741.56</v>
      </c>
      <c r="L7359">
        <v>4564.38</v>
      </c>
      <c r="M7359">
        <v>3483.12</v>
      </c>
      <c r="N7359" t="s">
        <v>10607</v>
      </c>
      <c r="O7359" t="s">
        <v>10606</v>
      </c>
      <c r="P7359" t="s">
        <v>112</v>
      </c>
      <c r="Q7359">
        <v>13.082700000000001</v>
      </c>
      <c r="R7359">
        <v>80.270700000000005</v>
      </c>
      <c r="S7359" t="s">
        <v>133</v>
      </c>
      <c r="T7359" t="s">
        <v>132</v>
      </c>
      <c r="U7359" t="s">
        <v>23</v>
      </c>
      <c r="V7359" t="s">
        <v>9</v>
      </c>
    </row>
    <row r="7360" spans="1:22">
      <c r="A7360" t="s">
        <v>10605</v>
      </c>
      <c r="B7360" s="2">
        <v>45384.820138888892</v>
      </c>
      <c r="C7360" s="2">
        <f t="shared" si="114"/>
        <v>45383</v>
      </c>
      <c r="D7360" t="s">
        <v>853</v>
      </c>
      <c r="E7360" t="s">
        <v>10604</v>
      </c>
      <c r="F7360" t="s">
        <v>166</v>
      </c>
      <c r="G7360" t="s">
        <v>53</v>
      </c>
      <c r="H7360" t="s">
        <v>40</v>
      </c>
      <c r="I7360">
        <v>1</v>
      </c>
      <c r="J7360">
        <v>2296.29</v>
      </c>
      <c r="K7360">
        <v>1965.55</v>
      </c>
      <c r="L7360">
        <v>2296.29</v>
      </c>
      <c r="M7360">
        <v>1965.55</v>
      </c>
      <c r="N7360" t="s">
        <v>10603</v>
      </c>
      <c r="O7360" t="s">
        <v>10602</v>
      </c>
      <c r="P7360" t="s">
        <v>60</v>
      </c>
      <c r="Q7360">
        <v>8.7139000000000006</v>
      </c>
      <c r="R7360">
        <v>77.756699999999995</v>
      </c>
      <c r="S7360" t="s">
        <v>25</v>
      </c>
      <c r="T7360" t="s">
        <v>24</v>
      </c>
      <c r="U7360" t="s">
        <v>46</v>
      </c>
      <c r="V7360" t="s">
        <v>22</v>
      </c>
    </row>
    <row r="7361" spans="1:22">
      <c r="A7361" t="s">
        <v>10601</v>
      </c>
      <c r="B7361" s="2">
        <v>45011.875</v>
      </c>
      <c r="C7361" s="2">
        <f t="shared" si="114"/>
        <v>45005</v>
      </c>
      <c r="D7361" t="s">
        <v>848</v>
      </c>
      <c r="E7361" t="s">
        <v>6991</v>
      </c>
      <c r="F7361" t="s">
        <v>64</v>
      </c>
      <c r="G7361" t="s">
        <v>115</v>
      </c>
      <c r="H7361" t="s">
        <v>71</v>
      </c>
      <c r="I7361">
        <v>4</v>
      </c>
      <c r="J7361">
        <v>1959.59</v>
      </c>
      <c r="K7361">
        <v>1301.46</v>
      </c>
      <c r="L7361">
        <v>7838.36</v>
      </c>
      <c r="M7361">
        <v>5205.84</v>
      </c>
      <c r="N7361" t="s">
        <v>10600</v>
      </c>
      <c r="O7361" t="s">
        <v>10599</v>
      </c>
      <c r="P7361" t="s">
        <v>13</v>
      </c>
      <c r="Q7361">
        <v>11.664300000000001</v>
      </c>
      <c r="R7361">
        <v>78.146000000000001</v>
      </c>
      <c r="S7361" t="s">
        <v>120</v>
      </c>
      <c r="T7361" t="s">
        <v>119</v>
      </c>
      <c r="U7361" t="s">
        <v>46</v>
      </c>
      <c r="V7361" t="s">
        <v>9</v>
      </c>
    </row>
    <row r="7362" spans="1:22">
      <c r="A7362" t="s">
        <v>10598</v>
      </c>
      <c r="B7362" s="2">
        <v>45273.484027777777</v>
      </c>
      <c r="C7362" s="2">
        <f t="shared" si="114"/>
        <v>45271</v>
      </c>
      <c r="D7362" t="s">
        <v>843</v>
      </c>
      <c r="E7362" t="s">
        <v>5105</v>
      </c>
      <c r="F7362" t="s">
        <v>18</v>
      </c>
      <c r="G7362" t="s">
        <v>82</v>
      </c>
      <c r="H7362" t="s">
        <v>52</v>
      </c>
      <c r="I7362">
        <v>4</v>
      </c>
      <c r="J7362">
        <v>2424.2600000000002</v>
      </c>
      <c r="K7362">
        <v>1848.01</v>
      </c>
      <c r="L7362">
        <v>9697.0400000000009</v>
      </c>
      <c r="M7362">
        <v>7392.04</v>
      </c>
      <c r="N7362" t="s">
        <v>10597</v>
      </c>
      <c r="O7362" t="s">
        <v>10596</v>
      </c>
      <c r="P7362" t="s">
        <v>26</v>
      </c>
      <c r="Q7362">
        <v>11.0168</v>
      </c>
      <c r="R7362">
        <v>76.955799999999996</v>
      </c>
      <c r="S7362" t="s">
        <v>735</v>
      </c>
      <c r="T7362" t="s">
        <v>734</v>
      </c>
      <c r="U7362" t="s">
        <v>57</v>
      </c>
      <c r="V7362" t="s">
        <v>45</v>
      </c>
    </row>
    <row r="7363" spans="1:22">
      <c r="A7363" t="s">
        <v>10595</v>
      </c>
      <c r="B7363" s="2">
        <v>45258.423611111109</v>
      </c>
      <c r="C7363" s="2">
        <f t="shared" ref="C7363:C7426" si="115">INT(B7363) - WEEKDAY(INT(B7363), 2) + 1</f>
        <v>45257</v>
      </c>
      <c r="D7363" t="s">
        <v>838</v>
      </c>
      <c r="E7363" t="s">
        <v>10594</v>
      </c>
      <c r="F7363" t="s">
        <v>166</v>
      </c>
      <c r="G7363" t="s">
        <v>17</v>
      </c>
      <c r="H7363" t="s">
        <v>52</v>
      </c>
      <c r="I7363">
        <v>1</v>
      </c>
      <c r="J7363">
        <v>1345.67</v>
      </c>
      <c r="K7363">
        <v>1207.3599999999999</v>
      </c>
      <c r="L7363">
        <v>1345.67</v>
      </c>
      <c r="M7363">
        <v>1207.3599999999999</v>
      </c>
      <c r="N7363" t="s">
        <v>10593</v>
      </c>
      <c r="O7363" t="s">
        <v>10592</v>
      </c>
      <c r="P7363" t="s">
        <v>60</v>
      </c>
      <c r="Q7363">
        <v>8.7139000000000006</v>
      </c>
      <c r="R7363">
        <v>77.756699999999995</v>
      </c>
      <c r="S7363" t="s">
        <v>133</v>
      </c>
      <c r="T7363" t="s">
        <v>132</v>
      </c>
      <c r="U7363" t="s">
        <v>57</v>
      </c>
      <c r="V7363" t="s">
        <v>45</v>
      </c>
    </row>
    <row r="7364" spans="1:22">
      <c r="A7364" t="s">
        <v>10591</v>
      </c>
      <c r="B7364" s="2">
        <v>44971.76458333333</v>
      </c>
      <c r="C7364" s="2">
        <f t="shared" si="115"/>
        <v>44970</v>
      </c>
      <c r="D7364" t="s">
        <v>833</v>
      </c>
      <c r="E7364" t="s">
        <v>6980</v>
      </c>
      <c r="F7364" t="s">
        <v>73</v>
      </c>
      <c r="G7364" t="s">
        <v>82</v>
      </c>
      <c r="H7364" t="s">
        <v>40</v>
      </c>
      <c r="I7364">
        <v>3</v>
      </c>
      <c r="J7364">
        <v>1062.05</v>
      </c>
      <c r="K7364">
        <v>858.84</v>
      </c>
      <c r="L7364">
        <v>3186.15</v>
      </c>
      <c r="M7364">
        <v>2576.52</v>
      </c>
      <c r="N7364" t="s">
        <v>10590</v>
      </c>
      <c r="O7364" t="s">
        <v>10589</v>
      </c>
      <c r="P7364" t="s">
        <v>13</v>
      </c>
      <c r="Q7364">
        <v>11.664300000000001</v>
      </c>
      <c r="R7364">
        <v>78.146000000000001</v>
      </c>
      <c r="S7364" t="s">
        <v>12</v>
      </c>
      <c r="T7364" t="s">
        <v>11</v>
      </c>
      <c r="U7364" t="s">
        <v>10</v>
      </c>
      <c r="V7364" t="s">
        <v>22</v>
      </c>
    </row>
    <row r="7365" spans="1:22">
      <c r="A7365" t="s">
        <v>10588</v>
      </c>
      <c r="B7365" s="2">
        <v>45211.875</v>
      </c>
      <c r="C7365" s="2">
        <f t="shared" si="115"/>
        <v>45208</v>
      </c>
      <c r="D7365" t="s">
        <v>828</v>
      </c>
      <c r="E7365" t="s">
        <v>827</v>
      </c>
      <c r="F7365" t="s">
        <v>18</v>
      </c>
      <c r="G7365" t="s">
        <v>30</v>
      </c>
      <c r="H7365" t="s">
        <v>71</v>
      </c>
      <c r="I7365">
        <v>2</v>
      </c>
      <c r="J7365">
        <v>2105.4899999999998</v>
      </c>
      <c r="K7365">
        <v>1535.43</v>
      </c>
      <c r="L7365">
        <v>4210.9799999999996</v>
      </c>
      <c r="M7365">
        <v>3070.86</v>
      </c>
      <c r="N7365" t="s">
        <v>10587</v>
      </c>
      <c r="O7365" t="s">
        <v>10586</v>
      </c>
      <c r="P7365" t="s">
        <v>49</v>
      </c>
      <c r="Q7365">
        <v>12.916499999999999</v>
      </c>
      <c r="R7365">
        <v>79.132499999999993</v>
      </c>
      <c r="S7365" t="s">
        <v>420</v>
      </c>
      <c r="T7365" t="s">
        <v>419</v>
      </c>
      <c r="U7365" t="s">
        <v>10</v>
      </c>
      <c r="V7365" t="s">
        <v>45</v>
      </c>
    </row>
    <row r="7366" spans="1:22">
      <c r="A7366" t="s">
        <v>10585</v>
      </c>
      <c r="B7366" s="2">
        <v>45298.909722222219</v>
      </c>
      <c r="C7366" s="2">
        <f t="shared" si="115"/>
        <v>45292</v>
      </c>
      <c r="D7366" t="s">
        <v>823</v>
      </c>
      <c r="E7366" t="s">
        <v>10584</v>
      </c>
      <c r="F7366" t="s">
        <v>136</v>
      </c>
      <c r="G7366" t="s">
        <v>41</v>
      </c>
      <c r="H7366" t="s">
        <v>71</v>
      </c>
      <c r="I7366">
        <v>1</v>
      </c>
      <c r="J7366">
        <v>1343.63</v>
      </c>
      <c r="K7366">
        <v>971.61</v>
      </c>
      <c r="L7366">
        <v>1343.63</v>
      </c>
      <c r="M7366">
        <v>971.61</v>
      </c>
      <c r="N7366" t="s">
        <v>10583</v>
      </c>
      <c r="O7366" t="s">
        <v>10582</v>
      </c>
      <c r="P7366" t="s">
        <v>121</v>
      </c>
      <c r="Q7366">
        <v>9.9252000000000002</v>
      </c>
      <c r="R7366">
        <v>78.119799999999998</v>
      </c>
      <c r="S7366" t="s">
        <v>103</v>
      </c>
      <c r="T7366" t="s">
        <v>102</v>
      </c>
      <c r="U7366" t="s">
        <v>77</v>
      </c>
      <c r="V7366" t="s">
        <v>9</v>
      </c>
    </row>
    <row r="7367" spans="1:22">
      <c r="A7367" t="s">
        <v>10581</v>
      </c>
      <c r="B7367" s="2">
        <v>44954.456250000003</v>
      </c>
      <c r="C7367" s="2">
        <f t="shared" si="115"/>
        <v>44949</v>
      </c>
      <c r="D7367" t="s">
        <v>818</v>
      </c>
      <c r="E7367" t="s">
        <v>10580</v>
      </c>
      <c r="F7367" t="s">
        <v>18</v>
      </c>
      <c r="G7367" t="s">
        <v>115</v>
      </c>
      <c r="H7367" t="s">
        <v>63</v>
      </c>
      <c r="I7367">
        <v>3</v>
      </c>
      <c r="J7367">
        <v>2378.52</v>
      </c>
      <c r="K7367">
        <v>2021.1</v>
      </c>
      <c r="L7367">
        <v>7135.56</v>
      </c>
      <c r="M7367">
        <v>6063.3</v>
      </c>
      <c r="N7367" t="s">
        <v>10579</v>
      </c>
      <c r="O7367" t="s">
        <v>10578</v>
      </c>
      <c r="P7367" t="s">
        <v>37</v>
      </c>
      <c r="Q7367">
        <v>10.7905</v>
      </c>
      <c r="R7367">
        <v>78.704700000000003</v>
      </c>
      <c r="S7367" t="s">
        <v>326</v>
      </c>
      <c r="T7367" t="s">
        <v>325</v>
      </c>
      <c r="U7367" t="s">
        <v>10</v>
      </c>
      <c r="V7367" t="s">
        <v>45</v>
      </c>
    </row>
    <row r="7368" spans="1:22">
      <c r="A7368" t="s">
        <v>10577</v>
      </c>
      <c r="B7368" s="2">
        <v>44996.9</v>
      </c>
      <c r="C7368" s="2">
        <f t="shared" si="115"/>
        <v>44991</v>
      </c>
      <c r="D7368" t="s">
        <v>813</v>
      </c>
      <c r="E7368" t="s">
        <v>10576</v>
      </c>
      <c r="F7368" t="s">
        <v>64</v>
      </c>
      <c r="G7368" t="s">
        <v>82</v>
      </c>
      <c r="H7368" t="s">
        <v>40</v>
      </c>
      <c r="I7368">
        <v>1</v>
      </c>
      <c r="J7368">
        <v>2019.03</v>
      </c>
      <c r="K7368">
        <v>1563.68</v>
      </c>
      <c r="L7368">
        <v>2019.03</v>
      </c>
      <c r="M7368">
        <v>1563.68</v>
      </c>
      <c r="N7368" t="s">
        <v>10575</v>
      </c>
      <c r="O7368" t="s">
        <v>10574</v>
      </c>
      <c r="P7368" t="s">
        <v>49</v>
      </c>
      <c r="Q7368">
        <v>12.916499999999999</v>
      </c>
      <c r="R7368">
        <v>79.132499999999993</v>
      </c>
      <c r="S7368" t="s">
        <v>206</v>
      </c>
      <c r="T7368" t="s">
        <v>205</v>
      </c>
      <c r="U7368" t="s">
        <v>23</v>
      </c>
      <c r="V7368" t="s">
        <v>22</v>
      </c>
    </row>
    <row r="7369" spans="1:22">
      <c r="A7369" t="s">
        <v>10573</v>
      </c>
      <c r="B7369" s="2">
        <v>45239.851388888892</v>
      </c>
      <c r="C7369" s="2">
        <f t="shared" si="115"/>
        <v>45236</v>
      </c>
      <c r="D7369" t="s">
        <v>808</v>
      </c>
      <c r="E7369" t="s">
        <v>10572</v>
      </c>
      <c r="F7369" t="s">
        <v>18</v>
      </c>
      <c r="G7369" t="s">
        <v>17</v>
      </c>
      <c r="H7369" t="s">
        <v>29</v>
      </c>
      <c r="I7369">
        <v>1</v>
      </c>
      <c r="J7369">
        <v>230.97</v>
      </c>
      <c r="K7369">
        <v>200.97</v>
      </c>
      <c r="L7369">
        <v>230.97</v>
      </c>
      <c r="M7369">
        <v>200.97</v>
      </c>
      <c r="N7369" t="s">
        <v>10571</v>
      </c>
      <c r="O7369" t="s">
        <v>10570</v>
      </c>
      <c r="P7369" t="s">
        <v>60</v>
      </c>
      <c r="Q7369">
        <v>8.7139000000000006</v>
      </c>
      <c r="R7369">
        <v>77.756699999999995</v>
      </c>
      <c r="S7369" t="s">
        <v>25</v>
      </c>
      <c r="T7369" t="s">
        <v>24</v>
      </c>
      <c r="U7369" t="s">
        <v>10</v>
      </c>
      <c r="V7369" t="s">
        <v>9</v>
      </c>
    </row>
    <row r="7370" spans="1:22">
      <c r="A7370" t="s">
        <v>10569</v>
      </c>
      <c r="B7370" s="2">
        <v>45542.428472222222</v>
      </c>
      <c r="C7370" s="2">
        <f t="shared" si="115"/>
        <v>45537</v>
      </c>
      <c r="D7370" t="s">
        <v>803</v>
      </c>
      <c r="E7370" t="s">
        <v>10568</v>
      </c>
      <c r="F7370" t="s">
        <v>136</v>
      </c>
      <c r="G7370" t="s">
        <v>115</v>
      </c>
      <c r="H7370" t="s">
        <v>63</v>
      </c>
      <c r="I7370">
        <v>2</v>
      </c>
      <c r="J7370">
        <v>2188.59</v>
      </c>
      <c r="K7370">
        <v>1629.36</v>
      </c>
      <c r="L7370">
        <v>4377.18</v>
      </c>
      <c r="M7370">
        <v>3258.72</v>
      </c>
      <c r="N7370" t="s">
        <v>10567</v>
      </c>
      <c r="O7370" t="s">
        <v>10566</v>
      </c>
      <c r="P7370" t="s">
        <v>112</v>
      </c>
      <c r="Q7370">
        <v>13.082700000000001</v>
      </c>
      <c r="R7370">
        <v>80.270700000000005</v>
      </c>
      <c r="S7370" t="s">
        <v>319</v>
      </c>
      <c r="T7370" t="s">
        <v>318</v>
      </c>
      <c r="U7370" t="s">
        <v>46</v>
      </c>
      <c r="V7370" t="s">
        <v>9</v>
      </c>
    </row>
    <row r="7371" spans="1:22">
      <c r="A7371" t="s">
        <v>10565</v>
      </c>
      <c r="B7371" s="2">
        <v>44960.854861111111</v>
      </c>
      <c r="C7371" s="2">
        <f t="shared" si="115"/>
        <v>44956</v>
      </c>
      <c r="D7371" t="s">
        <v>798</v>
      </c>
      <c r="E7371" t="s">
        <v>10564</v>
      </c>
      <c r="F7371" t="s">
        <v>64</v>
      </c>
      <c r="G7371" t="s">
        <v>72</v>
      </c>
      <c r="H7371" t="s">
        <v>16</v>
      </c>
      <c r="I7371">
        <v>4</v>
      </c>
      <c r="J7371">
        <v>928.68</v>
      </c>
      <c r="K7371">
        <v>698.96</v>
      </c>
      <c r="L7371">
        <v>3714.72</v>
      </c>
      <c r="M7371">
        <v>2795.84</v>
      </c>
      <c r="N7371" t="s">
        <v>10563</v>
      </c>
      <c r="O7371" t="s">
        <v>10562</v>
      </c>
      <c r="P7371" t="s">
        <v>60</v>
      </c>
      <c r="Q7371">
        <v>8.7139000000000006</v>
      </c>
      <c r="R7371">
        <v>77.756699999999995</v>
      </c>
      <c r="S7371" t="s">
        <v>250</v>
      </c>
      <c r="T7371" t="s">
        <v>249</v>
      </c>
      <c r="U7371" t="s">
        <v>57</v>
      </c>
      <c r="V7371" t="s">
        <v>9</v>
      </c>
    </row>
    <row r="7372" spans="1:22">
      <c r="A7372" t="s">
        <v>10561</v>
      </c>
      <c r="B7372" s="2">
        <v>45289.681944444441</v>
      </c>
      <c r="C7372" s="2">
        <f t="shared" si="115"/>
        <v>45285</v>
      </c>
      <c r="D7372" t="s">
        <v>793</v>
      </c>
      <c r="E7372" t="s">
        <v>792</v>
      </c>
      <c r="F7372" t="s">
        <v>31</v>
      </c>
      <c r="G7372" t="s">
        <v>17</v>
      </c>
      <c r="H7372" t="s">
        <v>52</v>
      </c>
      <c r="I7372">
        <v>3</v>
      </c>
      <c r="J7372">
        <v>1800.06</v>
      </c>
      <c r="K7372">
        <v>1592.84</v>
      </c>
      <c r="L7372">
        <v>5400.18</v>
      </c>
      <c r="M7372">
        <v>4778.5200000000004</v>
      </c>
      <c r="N7372" t="s">
        <v>10560</v>
      </c>
      <c r="O7372" t="s">
        <v>10559</v>
      </c>
      <c r="P7372" t="s">
        <v>26</v>
      </c>
      <c r="Q7372">
        <v>11.0168</v>
      </c>
      <c r="R7372">
        <v>76.955799999999996</v>
      </c>
      <c r="S7372" t="s">
        <v>12</v>
      </c>
      <c r="T7372" t="s">
        <v>11</v>
      </c>
      <c r="U7372" t="s">
        <v>23</v>
      </c>
      <c r="V7372" t="s">
        <v>9</v>
      </c>
    </row>
    <row r="7373" spans="1:22">
      <c r="A7373" t="s">
        <v>10558</v>
      </c>
      <c r="B7373" s="2">
        <v>45108.515277777777</v>
      </c>
      <c r="C7373" s="2">
        <f t="shared" si="115"/>
        <v>45103</v>
      </c>
      <c r="D7373" t="s">
        <v>788</v>
      </c>
      <c r="E7373" t="s">
        <v>10557</v>
      </c>
      <c r="F7373" t="s">
        <v>64</v>
      </c>
      <c r="G7373" t="s">
        <v>30</v>
      </c>
      <c r="H7373" t="s">
        <v>16</v>
      </c>
      <c r="I7373">
        <v>2</v>
      </c>
      <c r="J7373">
        <v>1610.74</v>
      </c>
      <c r="K7373">
        <v>1326.17</v>
      </c>
      <c r="L7373">
        <v>3221.48</v>
      </c>
      <c r="M7373">
        <v>2652.34</v>
      </c>
      <c r="N7373" t="s">
        <v>10556</v>
      </c>
      <c r="O7373" t="s">
        <v>10555</v>
      </c>
      <c r="P7373" t="s">
        <v>68</v>
      </c>
      <c r="Q7373">
        <v>11.34</v>
      </c>
      <c r="R7373">
        <v>77.717200000000005</v>
      </c>
      <c r="S7373" t="s">
        <v>295</v>
      </c>
      <c r="T7373" t="s">
        <v>294</v>
      </c>
      <c r="U7373" t="s">
        <v>10</v>
      </c>
      <c r="V7373" t="s">
        <v>9</v>
      </c>
    </row>
    <row r="7374" spans="1:22">
      <c r="A7374" t="s">
        <v>10554</v>
      </c>
      <c r="B7374" s="2">
        <v>45188.459027777775</v>
      </c>
      <c r="C7374" s="2">
        <f t="shared" si="115"/>
        <v>45187</v>
      </c>
      <c r="D7374" t="s">
        <v>781</v>
      </c>
      <c r="E7374" t="s">
        <v>780</v>
      </c>
      <c r="F7374" t="s">
        <v>166</v>
      </c>
      <c r="G7374" t="s">
        <v>17</v>
      </c>
      <c r="H7374" t="s">
        <v>52</v>
      </c>
      <c r="I7374">
        <v>2</v>
      </c>
      <c r="J7374">
        <v>1259.0999999999999</v>
      </c>
      <c r="K7374">
        <v>920.06</v>
      </c>
      <c r="L7374">
        <v>2518.1999999999998</v>
      </c>
      <c r="M7374">
        <v>1840.12</v>
      </c>
      <c r="N7374" t="s">
        <v>10553</v>
      </c>
      <c r="O7374" t="s">
        <v>10552</v>
      </c>
      <c r="P7374" t="s">
        <v>68</v>
      </c>
      <c r="Q7374">
        <v>11.34</v>
      </c>
      <c r="R7374">
        <v>77.717200000000005</v>
      </c>
      <c r="S7374" t="s">
        <v>96</v>
      </c>
      <c r="T7374" t="s">
        <v>95</v>
      </c>
      <c r="U7374" t="s">
        <v>77</v>
      </c>
      <c r="V7374" t="s">
        <v>22</v>
      </c>
    </row>
    <row r="7375" spans="1:22">
      <c r="A7375" t="s">
        <v>10551</v>
      </c>
      <c r="B7375" s="2">
        <v>45282.761111111111</v>
      </c>
      <c r="C7375" s="2">
        <f t="shared" si="115"/>
        <v>45278</v>
      </c>
      <c r="D7375" t="s">
        <v>776</v>
      </c>
      <c r="E7375" t="s">
        <v>10550</v>
      </c>
      <c r="F7375" t="s">
        <v>201</v>
      </c>
      <c r="G7375" t="s">
        <v>91</v>
      </c>
      <c r="H7375" t="s">
        <v>52</v>
      </c>
      <c r="I7375">
        <v>1</v>
      </c>
      <c r="J7375">
        <v>1087.3699999999999</v>
      </c>
      <c r="K7375">
        <v>973.27</v>
      </c>
      <c r="L7375">
        <v>1087.3699999999999</v>
      </c>
      <c r="M7375">
        <v>973.27</v>
      </c>
      <c r="N7375" t="s">
        <v>10549</v>
      </c>
      <c r="O7375" t="s">
        <v>10548</v>
      </c>
      <c r="P7375" t="s">
        <v>112</v>
      </c>
      <c r="Q7375">
        <v>13.082700000000001</v>
      </c>
      <c r="R7375">
        <v>80.270700000000005</v>
      </c>
      <c r="S7375" t="s">
        <v>269</v>
      </c>
      <c r="T7375" t="s">
        <v>268</v>
      </c>
      <c r="U7375" t="s">
        <v>77</v>
      </c>
      <c r="V7375" t="s">
        <v>212</v>
      </c>
    </row>
    <row r="7376" spans="1:22">
      <c r="A7376" t="s">
        <v>10547</v>
      </c>
      <c r="B7376" s="2">
        <v>45368.591666666667</v>
      </c>
      <c r="C7376" s="2">
        <f t="shared" si="115"/>
        <v>45362</v>
      </c>
      <c r="D7376" t="s">
        <v>771</v>
      </c>
      <c r="E7376" t="s">
        <v>10546</v>
      </c>
      <c r="F7376" t="s">
        <v>201</v>
      </c>
      <c r="G7376" t="s">
        <v>82</v>
      </c>
      <c r="H7376" t="s">
        <v>40</v>
      </c>
      <c r="I7376">
        <v>1</v>
      </c>
      <c r="J7376">
        <v>1416.94</v>
      </c>
      <c r="K7376">
        <v>1219.44</v>
      </c>
      <c r="L7376">
        <v>1416.94</v>
      </c>
      <c r="M7376">
        <v>1219.44</v>
      </c>
      <c r="N7376" t="s">
        <v>10545</v>
      </c>
      <c r="O7376" t="s">
        <v>10544</v>
      </c>
      <c r="P7376" t="s">
        <v>49</v>
      </c>
      <c r="Q7376">
        <v>12.916499999999999</v>
      </c>
      <c r="R7376">
        <v>79.132499999999993</v>
      </c>
      <c r="S7376" t="s">
        <v>269</v>
      </c>
      <c r="T7376" t="s">
        <v>268</v>
      </c>
      <c r="U7376" t="s">
        <v>77</v>
      </c>
      <c r="V7376" t="s">
        <v>45</v>
      </c>
    </row>
    <row r="7377" spans="1:22">
      <c r="A7377" t="s">
        <v>10543</v>
      </c>
      <c r="B7377" s="2">
        <v>45472.54791666667</v>
      </c>
      <c r="C7377" s="2">
        <f t="shared" si="115"/>
        <v>45467</v>
      </c>
      <c r="D7377" t="s">
        <v>766</v>
      </c>
      <c r="E7377" t="s">
        <v>10542</v>
      </c>
      <c r="F7377" t="s">
        <v>136</v>
      </c>
      <c r="G7377" t="s">
        <v>17</v>
      </c>
      <c r="H7377" t="s">
        <v>63</v>
      </c>
      <c r="I7377">
        <v>1</v>
      </c>
      <c r="J7377">
        <v>863.33</v>
      </c>
      <c r="K7377">
        <v>764.25</v>
      </c>
      <c r="L7377">
        <v>863.33</v>
      </c>
      <c r="M7377">
        <v>764.25</v>
      </c>
      <c r="N7377" t="s">
        <v>10541</v>
      </c>
      <c r="O7377" t="s">
        <v>10540</v>
      </c>
      <c r="P7377" t="s">
        <v>121</v>
      </c>
      <c r="Q7377">
        <v>9.9252000000000002</v>
      </c>
      <c r="R7377">
        <v>78.119799999999998</v>
      </c>
      <c r="S7377" t="s">
        <v>762</v>
      </c>
      <c r="T7377" t="s">
        <v>761</v>
      </c>
      <c r="U7377" t="s">
        <v>10</v>
      </c>
      <c r="V7377" t="s">
        <v>45</v>
      </c>
    </row>
    <row r="7378" spans="1:22">
      <c r="A7378" t="s">
        <v>10539</v>
      </c>
      <c r="B7378" s="2">
        <v>45099.536805555559</v>
      </c>
      <c r="C7378" s="2">
        <f t="shared" si="115"/>
        <v>45096</v>
      </c>
      <c r="D7378" t="s">
        <v>759</v>
      </c>
      <c r="E7378" t="s">
        <v>10538</v>
      </c>
      <c r="F7378" t="s">
        <v>31</v>
      </c>
      <c r="G7378" t="s">
        <v>115</v>
      </c>
      <c r="H7378" t="s">
        <v>29</v>
      </c>
      <c r="I7378">
        <v>1</v>
      </c>
      <c r="J7378">
        <v>2033.75</v>
      </c>
      <c r="K7378">
        <v>1280.04</v>
      </c>
      <c r="L7378">
        <v>2033.75</v>
      </c>
      <c r="M7378">
        <v>1280.04</v>
      </c>
      <c r="N7378" t="s">
        <v>10537</v>
      </c>
      <c r="O7378" t="s">
        <v>10536</v>
      </c>
      <c r="P7378" t="s">
        <v>26</v>
      </c>
      <c r="Q7378">
        <v>11.0168</v>
      </c>
      <c r="R7378">
        <v>76.955799999999996</v>
      </c>
      <c r="S7378" t="s">
        <v>96</v>
      </c>
      <c r="T7378" t="s">
        <v>95</v>
      </c>
      <c r="U7378" t="s">
        <v>77</v>
      </c>
      <c r="V7378" t="s">
        <v>212</v>
      </c>
    </row>
    <row r="7379" spans="1:22">
      <c r="A7379" t="s">
        <v>10535</v>
      </c>
      <c r="B7379" s="2">
        <v>45445.527777777781</v>
      </c>
      <c r="C7379" s="2">
        <f t="shared" si="115"/>
        <v>45439</v>
      </c>
      <c r="D7379" t="s">
        <v>754</v>
      </c>
      <c r="E7379" t="s">
        <v>10534</v>
      </c>
      <c r="F7379" t="s">
        <v>64</v>
      </c>
      <c r="G7379" t="s">
        <v>106</v>
      </c>
      <c r="H7379" t="s">
        <v>63</v>
      </c>
      <c r="I7379">
        <v>1</v>
      </c>
      <c r="J7379">
        <v>657.31</v>
      </c>
      <c r="K7379">
        <v>507.63</v>
      </c>
      <c r="L7379">
        <v>657.31</v>
      </c>
      <c r="M7379">
        <v>507.63</v>
      </c>
      <c r="N7379" t="s">
        <v>10533</v>
      </c>
      <c r="O7379" t="s">
        <v>10532</v>
      </c>
      <c r="P7379" t="s">
        <v>112</v>
      </c>
      <c r="Q7379">
        <v>13.082700000000001</v>
      </c>
      <c r="R7379">
        <v>80.270700000000005</v>
      </c>
      <c r="S7379" t="s">
        <v>352</v>
      </c>
      <c r="T7379" t="s">
        <v>351</v>
      </c>
      <c r="U7379" t="s">
        <v>57</v>
      </c>
      <c r="V7379" t="s">
        <v>9</v>
      </c>
    </row>
    <row r="7380" spans="1:22">
      <c r="A7380" t="s">
        <v>10531</v>
      </c>
      <c r="B7380" s="2">
        <v>45192.85</v>
      </c>
      <c r="C7380" s="2">
        <f t="shared" si="115"/>
        <v>45187</v>
      </c>
      <c r="D7380" t="s">
        <v>749</v>
      </c>
      <c r="E7380" t="s">
        <v>748</v>
      </c>
      <c r="F7380" t="s">
        <v>18</v>
      </c>
      <c r="G7380" t="s">
        <v>17</v>
      </c>
      <c r="H7380" t="s">
        <v>71</v>
      </c>
      <c r="I7380">
        <v>1</v>
      </c>
      <c r="J7380">
        <v>290.85000000000002</v>
      </c>
      <c r="K7380">
        <v>231.05</v>
      </c>
      <c r="L7380">
        <v>290.85000000000002</v>
      </c>
      <c r="M7380">
        <v>231.05</v>
      </c>
      <c r="N7380" t="s">
        <v>10530</v>
      </c>
      <c r="O7380" t="s">
        <v>10529</v>
      </c>
      <c r="P7380" t="s">
        <v>112</v>
      </c>
      <c r="Q7380">
        <v>13.082700000000001</v>
      </c>
      <c r="R7380">
        <v>80.270700000000005</v>
      </c>
      <c r="S7380" t="s">
        <v>243</v>
      </c>
      <c r="T7380" t="s">
        <v>242</v>
      </c>
      <c r="U7380" t="s">
        <v>57</v>
      </c>
      <c r="V7380" t="s">
        <v>45</v>
      </c>
    </row>
    <row r="7381" spans="1:22">
      <c r="A7381" t="s">
        <v>10528</v>
      </c>
      <c r="B7381" s="2">
        <v>44995.583333333336</v>
      </c>
      <c r="C7381" s="2">
        <f t="shared" si="115"/>
        <v>44991</v>
      </c>
      <c r="D7381" t="s">
        <v>744</v>
      </c>
      <c r="E7381" t="s">
        <v>10527</v>
      </c>
      <c r="F7381" t="s">
        <v>83</v>
      </c>
      <c r="G7381" t="s">
        <v>115</v>
      </c>
      <c r="H7381" t="s">
        <v>29</v>
      </c>
      <c r="I7381">
        <v>2</v>
      </c>
      <c r="J7381">
        <v>1774.8</v>
      </c>
      <c r="K7381">
        <v>1116.75</v>
      </c>
      <c r="L7381">
        <v>3549.6</v>
      </c>
      <c r="M7381">
        <v>2233.5</v>
      </c>
      <c r="N7381" t="s">
        <v>10526</v>
      </c>
      <c r="O7381" t="s">
        <v>10525</v>
      </c>
      <c r="P7381" t="s">
        <v>37</v>
      </c>
      <c r="Q7381">
        <v>10.7905</v>
      </c>
      <c r="R7381">
        <v>78.704700000000003</v>
      </c>
      <c r="S7381" t="s">
        <v>302</v>
      </c>
      <c r="T7381" t="s">
        <v>301</v>
      </c>
      <c r="U7381" t="s">
        <v>23</v>
      </c>
      <c r="V7381" t="s">
        <v>22</v>
      </c>
    </row>
    <row r="7382" spans="1:22">
      <c r="A7382" t="s">
        <v>10524</v>
      </c>
      <c r="B7382" s="2">
        <v>45461.890277777777</v>
      </c>
      <c r="C7382" s="2">
        <f t="shared" si="115"/>
        <v>45460</v>
      </c>
      <c r="D7382" t="s">
        <v>739</v>
      </c>
      <c r="E7382" t="s">
        <v>8730</v>
      </c>
      <c r="F7382" t="s">
        <v>83</v>
      </c>
      <c r="G7382" t="s">
        <v>115</v>
      </c>
      <c r="H7382" t="s">
        <v>52</v>
      </c>
      <c r="I7382">
        <v>3</v>
      </c>
      <c r="J7382">
        <v>1843.64</v>
      </c>
      <c r="K7382">
        <v>1157.33</v>
      </c>
      <c r="L7382">
        <v>5530.92</v>
      </c>
      <c r="M7382">
        <v>3471.99</v>
      </c>
      <c r="N7382" t="s">
        <v>10523</v>
      </c>
      <c r="O7382" t="s">
        <v>10522</v>
      </c>
      <c r="P7382" t="s">
        <v>37</v>
      </c>
      <c r="Q7382">
        <v>10.7905</v>
      </c>
      <c r="R7382">
        <v>78.704700000000003</v>
      </c>
      <c r="S7382" t="s">
        <v>103</v>
      </c>
      <c r="T7382" t="s">
        <v>102</v>
      </c>
      <c r="U7382" t="s">
        <v>57</v>
      </c>
      <c r="V7382" t="s">
        <v>45</v>
      </c>
    </row>
    <row r="7383" spans="1:22">
      <c r="A7383" t="s">
        <v>10521</v>
      </c>
      <c r="B7383" s="2">
        <v>44945.892361111109</v>
      </c>
      <c r="C7383" s="2">
        <f t="shared" si="115"/>
        <v>44942</v>
      </c>
      <c r="D7383" t="s">
        <v>732</v>
      </c>
      <c r="E7383" t="s">
        <v>10520</v>
      </c>
      <c r="F7383" t="s">
        <v>201</v>
      </c>
      <c r="G7383" t="s">
        <v>115</v>
      </c>
      <c r="H7383" t="s">
        <v>16</v>
      </c>
      <c r="I7383">
        <v>2</v>
      </c>
      <c r="J7383">
        <v>1079.49</v>
      </c>
      <c r="K7383">
        <v>718.72</v>
      </c>
      <c r="L7383">
        <v>2158.98</v>
      </c>
      <c r="M7383">
        <v>1437.44</v>
      </c>
      <c r="N7383" t="s">
        <v>10519</v>
      </c>
      <c r="O7383" t="s">
        <v>10518</v>
      </c>
      <c r="P7383" t="s">
        <v>26</v>
      </c>
      <c r="Q7383">
        <v>11.0168</v>
      </c>
      <c r="R7383">
        <v>76.955799999999996</v>
      </c>
      <c r="S7383" t="s">
        <v>88</v>
      </c>
      <c r="T7383" t="s">
        <v>87</v>
      </c>
      <c r="U7383" t="s">
        <v>57</v>
      </c>
      <c r="V7383" t="s">
        <v>9</v>
      </c>
    </row>
    <row r="7384" spans="1:22">
      <c r="A7384" t="s">
        <v>10517</v>
      </c>
      <c r="B7384" s="2">
        <v>45082.793749999997</v>
      </c>
      <c r="C7384" s="2">
        <f t="shared" si="115"/>
        <v>45082</v>
      </c>
      <c r="D7384" t="s">
        <v>727</v>
      </c>
      <c r="E7384" t="s">
        <v>726</v>
      </c>
      <c r="F7384" t="s">
        <v>166</v>
      </c>
      <c r="G7384" t="s">
        <v>115</v>
      </c>
      <c r="H7384" t="s">
        <v>52</v>
      </c>
      <c r="I7384">
        <v>2</v>
      </c>
      <c r="J7384">
        <v>2280.31</v>
      </c>
      <c r="K7384">
        <v>1771.73</v>
      </c>
      <c r="L7384">
        <v>4560.62</v>
      </c>
      <c r="M7384">
        <v>3543.46</v>
      </c>
      <c r="N7384" t="s">
        <v>10516</v>
      </c>
      <c r="O7384" t="s">
        <v>10515</v>
      </c>
      <c r="P7384" t="s">
        <v>37</v>
      </c>
      <c r="Q7384">
        <v>10.7905</v>
      </c>
      <c r="R7384">
        <v>78.704700000000003</v>
      </c>
      <c r="S7384" t="s">
        <v>111</v>
      </c>
      <c r="T7384" t="s">
        <v>110</v>
      </c>
      <c r="U7384" t="s">
        <v>10</v>
      </c>
      <c r="V7384" t="s">
        <v>22</v>
      </c>
    </row>
    <row r="7385" spans="1:22">
      <c r="A7385" t="s">
        <v>10514</v>
      </c>
      <c r="B7385" s="2">
        <v>45412.642361111109</v>
      </c>
      <c r="C7385" s="2">
        <f t="shared" si="115"/>
        <v>45411</v>
      </c>
      <c r="D7385" t="s">
        <v>722</v>
      </c>
      <c r="E7385" t="s">
        <v>3102</v>
      </c>
      <c r="F7385" t="s">
        <v>83</v>
      </c>
      <c r="G7385" t="s">
        <v>30</v>
      </c>
      <c r="H7385" t="s">
        <v>29</v>
      </c>
      <c r="I7385">
        <v>4</v>
      </c>
      <c r="J7385">
        <v>2013.8</v>
      </c>
      <c r="K7385">
        <v>1571.18</v>
      </c>
      <c r="L7385">
        <v>8055.2</v>
      </c>
      <c r="M7385">
        <v>6284.72</v>
      </c>
      <c r="N7385" t="s">
        <v>10513</v>
      </c>
      <c r="O7385" t="s">
        <v>10512</v>
      </c>
      <c r="P7385" t="s">
        <v>49</v>
      </c>
      <c r="Q7385">
        <v>12.916499999999999</v>
      </c>
      <c r="R7385">
        <v>79.132499999999993</v>
      </c>
      <c r="S7385" t="s">
        <v>276</v>
      </c>
      <c r="T7385" t="s">
        <v>275</v>
      </c>
      <c r="U7385" t="s">
        <v>10</v>
      </c>
      <c r="V7385" t="s">
        <v>9</v>
      </c>
    </row>
    <row r="7386" spans="1:22">
      <c r="A7386" t="s">
        <v>10511</v>
      </c>
      <c r="B7386" s="2">
        <v>45380.663194444445</v>
      </c>
      <c r="C7386" s="2">
        <f t="shared" si="115"/>
        <v>45376</v>
      </c>
      <c r="D7386" t="s">
        <v>717</v>
      </c>
      <c r="E7386" t="s">
        <v>10510</v>
      </c>
      <c r="F7386" t="s">
        <v>64</v>
      </c>
      <c r="G7386" t="s">
        <v>41</v>
      </c>
      <c r="H7386" t="s">
        <v>52</v>
      </c>
      <c r="I7386">
        <v>1</v>
      </c>
      <c r="J7386">
        <v>2311.15</v>
      </c>
      <c r="K7386">
        <v>1713.65</v>
      </c>
      <c r="L7386">
        <v>2311.15</v>
      </c>
      <c r="M7386">
        <v>1713.65</v>
      </c>
      <c r="N7386" t="s">
        <v>10509</v>
      </c>
      <c r="O7386" t="s">
        <v>10508</v>
      </c>
      <c r="P7386" t="s">
        <v>13</v>
      </c>
      <c r="Q7386">
        <v>11.664300000000001</v>
      </c>
      <c r="R7386">
        <v>78.146000000000001</v>
      </c>
      <c r="S7386" t="s">
        <v>59</v>
      </c>
      <c r="T7386" t="s">
        <v>58</v>
      </c>
      <c r="U7386" t="s">
        <v>10</v>
      </c>
      <c r="V7386" t="s">
        <v>22</v>
      </c>
    </row>
    <row r="7387" spans="1:22">
      <c r="A7387" t="s">
        <v>10507</v>
      </c>
      <c r="B7387" s="2">
        <v>45008.852083333331</v>
      </c>
      <c r="C7387" s="2">
        <f t="shared" si="115"/>
        <v>45005</v>
      </c>
      <c r="D7387" t="s">
        <v>712</v>
      </c>
      <c r="E7387" t="s">
        <v>10506</v>
      </c>
      <c r="F7387" t="s">
        <v>201</v>
      </c>
      <c r="G7387" t="s">
        <v>72</v>
      </c>
      <c r="H7387" t="s">
        <v>71</v>
      </c>
      <c r="I7387">
        <v>2</v>
      </c>
      <c r="J7387">
        <v>1851.8</v>
      </c>
      <c r="K7387">
        <v>1271.78</v>
      </c>
      <c r="L7387">
        <v>3703.6</v>
      </c>
      <c r="M7387">
        <v>2543.56</v>
      </c>
      <c r="N7387" t="s">
        <v>10505</v>
      </c>
      <c r="O7387" t="s">
        <v>10504</v>
      </c>
      <c r="P7387" t="s">
        <v>68</v>
      </c>
      <c r="Q7387">
        <v>11.34</v>
      </c>
      <c r="R7387">
        <v>77.717200000000005</v>
      </c>
      <c r="S7387" t="s">
        <v>352</v>
      </c>
      <c r="T7387" t="s">
        <v>351</v>
      </c>
      <c r="U7387" t="s">
        <v>23</v>
      </c>
      <c r="V7387" t="s">
        <v>22</v>
      </c>
    </row>
    <row r="7388" spans="1:22">
      <c r="A7388" t="s">
        <v>10503</v>
      </c>
      <c r="B7388" s="2">
        <v>45179.897916666669</v>
      </c>
      <c r="C7388" s="2">
        <f t="shared" si="115"/>
        <v>45173</v>
      </c>
      <c r="D7388" t="s">
        <v>707</v>
      </c>
      <c r="E7388" t="s">
        <v>10502</v>
      </c>
      <c r="F7388" t="s">
        <v>73</v>
      </c>
      <c r="G7388" t="s">
        <v>91</v>
      </c>
      <c r="H7388" t="s">
        <v>40</v>
      </c>
      <c r="I7388">
        <v>1</v>
      </c>
      <c r="J7388">
        <v>604.4</v>
      </c>
      <c r="K7388">
        <v>402.7</v>
      </c>
      <c r="L7388">
        <v>604.4</v>
      </c>
      <c r="M7388">
        <v>402.7</v>
      </c>
      <c r="N7388" t="s">
        <v>10501</v>
      </c>
      <c r="O7388" t="s">
        <v>10500</v>
      </c>
      <c r="P7388" t="s">
        <v>60</v>
      </c>
      <c r="Q7388">
        <v>8.7139000000000006</v>
      </c>
      <c r="R7388">
        <v>77.756699999999995</v>
      </c>
      <c r="S7388" t="s">
        <v>257</v>
      </c>
      <c r="T7388" t="s">
        <v>256</v>
      </c>
      <c r="U7388" t="s">
        <v>46</v>
      </c>
      <c r="V7388" t="s">
        <v>45</v>
      </c>
    </row>
    <row r="7389" spans="1:22">
      <c r="A7389" t="s">
        <v>10499</v>
      </c>
      <c r="B7389" s="2">
        <v>44981.661111111112</v>
      </c>
      <c r="C7389" s="2">
        <f t="shared" si="115"/>
        <v>44977</v>
      </c>
      <c r="D7389" t="s">
        <v>702</v>
      </c>
      <c r="E7389" t="s">
        <v>10498</v>
      </c>
      <c r="F7389" t="s">
        <v>73</v>
      </c>
      <c r="G7389" t="s">
        <v>72</v>
      </c>
      <c r="H7389" t="s">
        <v>29</v>
      </c>
      <c r="I7389">
        <v>1</v>
      </c>
      <c r="J7389">
        <v>466.27</v>
      </c>
      <c r="K7389">
        <v>309.31</v>
      </c>
      <c r="L7389">
        <v>466.27</v>
      </c>
      <c r="M7389">
        <v>309.31</v>
      </c>
      <c r="N7389" t="s">
        <v>10497</v>
      </c>
      <c r="O7389" t="s">
        <v>10496</v>
      </c>
      <c r="P7389" t="s">
        <v>60</v>
      </c>
      <c r="Q7389">
        <v>8.7139000000000006</v>
      </c>
      <c r="R7389">
        <v>77.756699999999995</v>
      </c>
      <c r="S7389" t="s">
        <v>146</v>
      </c>
      <c r="T7389" t="s">
        <v>145</v>
      </c>
      <c r="U7389" t="s">
        <v>77</v>
      </c>
      <c r="V7389" t="s">
        <v>9</v>
      </c>
    </row>
    <row r="7390" spans="1:22">
      <c r="A7390" t="s">
        <v>10495</v>
      </c>
      <c r="B7390" s="2">
        <v>44990.582638888889</v>
      </c>
      <c r="C7390" s="2">
        <f t="shared" si="115"/>
        <v>44984</v>
      </c>
      <c r="D7390" t="s">
        <v>697</v>
      </c>
      <c r="E7390" t="s">
        <v>10494</v>
      </c>
      <c r="F7390" t="s">
        <v>31</v>
      </c>
      <c r="G7390" t="s">
        <v>115</v>
      </c>
      <c r="H7390" t="s">
        <v>40</v>
      </c>
      <c r="I7390">
        <v>3</v>
      </c>
      <c r="J7390">
        <v>860.27</v>
      </c>
      <c r="K7390">
        <v>549.86</v>
      </c>
      <c r="L7390">
        <v>2580.81</v>
      </c>
      <c r="M7390">
        <v>1649.58</v>
      </c>
      <c r="N7390" t="s">
        <v>10493</v>
      </c>
      <c r="O7390" t="s">
        <v>10492</v>
      </c>
      <c r="P7390" t="s">
        <v>112</v>
      </c>
      <c r="Q7390">
        <v>13.082700000000001</v>
      </c>
      <c r="R7390">
        <v>80.270700000000005</v>
      </c>
      <c r="S7390" t="s">
        <v>454</v>
      </c>
      <c r="T7390" t="s">
        <v>453</v>
      </c>
      <c r="U7390" t="s">
        <v>57</v>
      </c>
      <c r="V7390" t="s">
        <v>212</v>
      </c>
    </row>
    <row r="7391" spans="1:22">
      <c r="A7391" t="s">
        <v>10491</v>
      </c>
      <c r="B7391" s="2">
        <v>44995.636111111111</v>
      </c>
      <c r="C7391" s="2">
        <f t="shared" si="115"/>
        <v>44991</v>
      </c>
      <c r="D7391" t="s">
        <v>692</v>
      </c>
      <c r="E7391" t="s">
        <v>691</v>
      </c>
      <c r="F7391" t="s">
        <v>73</v>
      </c>
      <c r="G7391" t="s">
        <v>82</v>
      </c>
      <c r="H7391" t="s">
        <v>52</v>
      </c>
      <c r="I7391">
        <v>2</v>
      </c>
      <c r="J7391">
        <v>1374.02</v>
      </c>
      <c r="K7391">
        <v>1187.6199999999999</v>
      </c>
      <c r="L7391">
        <v>2748.04</v>
      </c>
      <c r="M7391">
        <v>2375.2399999999998</v>
      </c>
      <c r="N7391" t="s">
        <v>10490</v>
      </c>
      <c r="O7391" t="s">
        <v>10489</v>
      </c>
      <c r="P7391" t="s">
        <v>49</v>
      </c>
      <c r="Q7391">
        <v>12.916499999999999</v>
      </c>
      <c r="R7391">
        <v>79.132499999999993</v>
      </c>
      <c r="S7391" t="s">
        <v>454</v>
      </c>
      <c r="T7391" t="s">
        <v>453</v>
      </c>
      <c r="U7391" t="s">
        <v>46</v>
      </c>
      <c r="V7391" t="s">
        <v>22</v>
      </c>
    </row>
    <row r="7392" spans="1:22">
      <c r="A7392" t="s">
        <v>10488</v>
      </c>
      <c r="B7392" s="2">
        <v>44954.668749999997</v>
      </c>
      <c r="C7392" s="2">
        <f t="shared" si="115"/>
        <v>44949</v>
      </c>
      <c r="D7392" t="s">
        <v>687</v>
      </c>
      <c r="E7392" t="s">
        <v>3074</v>
      </c>
      <c r="F7392" t="s">
        <v>64</v>
      </c>
      <c r="G7392" t="s">
        <v>17</v>
      </c>
      <c r="H7392" t="s">
        <v>40</v>
      </c>
      <c r="I7392">
        <v>1</v>
      </c>
      <c r="J7392">
        <v>1883.37</v>
      </c>
      <c r="K7392">
        <v>1444.83</v>
      </c>
      <c r="L7392">
        <v>1883.37</v>
      </c>
      <c r="M7392">
        <v>1444.83</v>
      </c>
      <c r="N7392" t="s">
        <v>10487</v>
      </c>
      <c r="O7392" t="s">
        <v>10486</v>
      </c>
      <c r="P7392" t="s">
        <v>37</v>
      </c>
      <c r="Q7392">
        <v>10.7905</v>
      </c>
      <c r="R7392">
        <v>78.704700000000003</v>
      </c>
      <c r="S7392" t="s">
        <v>616</v>
      </c>
      <c r="T7392" t="s">
        <v>615</v>
      </c>
      <c r="U7392" t="s">
        <v>77</v>
      </c>
      <c r="V7392" t="s">
        <v>9</v>
      </c>
    </row>
    <row r="7393" spans="1:22">
      <c r="A7393" t="s">
        <v>10485</v>
      </c>
      <c r="B7393" s="2">
        <v>45409.420138888891</v>
      </c>
      <c r="C7393" s="2">
        <f t="shared" si="115"/>
        <v>45404</v>
      </c>
      <c r="D7393" t="s">
        <v>682</v>
      </c>
      <c r="E7393" t="s">
        <v>10484</v>
      </c>
      <c r="F7393" t="s">
        <v>83</v>
      </c>
      <c r="G7393" t="s">
        <v>53</v>
      </c>
      <c r="H7393" t="s">
        <v>71</v>
      </c>
      <c r="I7393">
        <v>4</v>
      </c>
      <c r="J7393">
        <v>2157.5700000000002</v>
      </c>
      <c r="K7393">
        <v>1516.84</v>
      </c>
      <c r="L7393">
        <v>8630.2800000000007</v>
      </c>
      <c r="M7393">
        <v>6067.36</v>
      </c>
      <c r="N7393" t="s">
        <v>10483</v>
      </c>
      <c r="O7393" t="s">
        <v>10482</v>
      </c>
      <c r="P7393" t="s">
        <v>60</v>
      </c>
      <c r="Q7393">
        <v>8.7139000000000006</v>
      </c>
      <c r="R7393">
        <v>77.756699999999995</v>
      </c>
      <c r="S7393" t="s">
        <v>111</v>
      </c>
      <c r="T7393" t="s">
        <v>110</v>
      </c>
      <c r="U7393" t="s">
        <v>46</v>
      </c>
      <c r="V7393" t="s">
        <v>45</v>
      </c>
    </row>
    <row r="7394" spans="1:22">
      <c r="A7394" t="s">
        <v>10481</v>
      </c>
      <c r="B7394" s="2">
        <v>45549.578472222223</v>
      </c>
      <c r="C7394" s="2">
        <f t="shared" si="115"/>
        <v>45544</v>
      </c>
      <c r="D7394" t="s">
        <v>677</v>
      </c>
      <c r="E7394" t="s">
        <v>10480</v>
      </c>
      <c r="F7394" t="s">
        <v>18</v>
      </c>
      <c r="G7394" t="s">
        <v>53</v>
      </c>
      <c r="H7394" t="s">
        <v>52</v>
      </c>
      <c r="I7394">
        <v>1</v>
      </c>
      <c r="J7394">
        <v>782.13</v>
      </c>
      <c r="K7394">
        <v>634.39</v>
      </c>
      <c r="L7394">
        <v>782.13</v>
      </c>
      <c r="M7394">
        <v>634.39</v>
      </c>
      <c r="N7394" t="s">
        <v>10479</v>
      </c>
      <c r="O7394" t="s">
        <v>10478</v>
      </c>
      <c r="P7394" t="s">
        <v>68</v>
      </c>
      <c r="Q7394">
        <v>11.34</v>
      </c>
      <c r="R7394">
        <v>77.717200000000005</v>
      </c>
      <c r="S7394" t="s">
        <v>276</v>
      </c>
      <c r="T7394" t="s">
        <v>275</v>
      </c>
      <c r="U7394" t="s">
        <v>23</v>
      </c>
      <c r="V7394" t="s">
        <v>9</v>
      </c>
    </row>
    <row r="7395" spans="1:22">
      <c r="A7395" t="s">
        <v>10477</v>
      </c>
      <c r="B7395" s="2">
        <v>45235.710416666669</v>
      </c>
      <c r="C7395" s="2">
        <f t="shared" si="115"/>
        <v>45229</v>
      </c>
      <c r="D7395" t="s">
        <v>672</v>
      </c>
      <c r="E7395" t="s">
        <v>10476</v>
      </c>
      <c r="F7395" t="s">
        <v>136</v>
      </c>
      <c r="G7395" t="s">
        <v>30</v>
      </c>
      <c r="H7395" t="s">
        <v>52</v>
      </c>
      <c r="I7395">
        <v>4</v>
      </c>
      <c r="J7395">
        <v>760.87</v>
      </c>
      <c r="K7395">
        <v>609.48</v>
      </c>
      <c r="L7395">
        <v>3043.48</v>
      </c>
      <c r="M7395">
        <v>2437.92</v>
      </c>
      <c r="N7395" t="s">
        <v>10475</v>
      </c>
      <c r="O7395" t="s">
        <v>10474</v>
      </c>
      <c r="P7395" t="s">
        <v>37</v>
      </c>
      <c r="Q7395">
        <v>10.7905</v>
      </c>
      <c r="R7395">
        <v>78.704700000000003</v>
      </c>
      <c r="S7395" t="s">
        <v>146</v>
      </c>
      <c r="T7395" t="s">
        <v>145</v>
      </c>
      <c r="U7395" t="s">
        <v>10</v>
      </c>
      <c r="V7395" t="s">
        <v>9</v>
      </c>
    </row>
    <row r="7396" spans="1:22">
      <c r="A7396" t="s">
        <v>10473</v>
      </c>
      <c r="B7396" s="2">
        <v>45445.680555555555</v>
      </c>
      <c r="C7396" s="2">
        <f t="shared" si="115"/>
        <v>45439</v>
      </c>
      <c r="D7396" t="s">
        <v>667</v>
      </c>
      <c r="E7396" t="s">
        <v>6862</v>
      </c>
      <c r="F7396" t="s">
        <v>64</v>
      </c>
      <c r="G7396" t="s">
        <v>91</v>
      </c>
      <c r="H7396" t="s">
        <v>16</v>
      </c>
      <c r="I7396">
        <v>2</v>
      </c>
      <c r="J7396">
        <v>490.68</v>
      </c>
      <c r="K7396">
        <v>397.47</v>
      </c>
      <c r="L7396">
        <v>981.36</v>
      </c>
      <c r="M7396">
        <v>794.94</v>
      </c>
      <c r="N7396" t="s">
        <v>10472</v>
      </c>
      <c r="O7396" t="s">
        <v>10471</v>
      </c>
      <c r="P7396" t="s">
        <v>112</v>
      </c>
      <c r="Q7396">
        <v>13.082700000000001</v>
      </c>
      <c r="R7396">
        <v>80.270700000000005</v>
      </c>
      <c r="S7396" t="s">
        <v>214</v>
      </c>
      <c r="T7396" t="s">
        <v>213</v>
      </c>
      <c r="U7396" t="s">
        <v>46</v>
      </c>
      <c r="V7396" t="s">
        <v>45</v>
      </c>
    </row>
    <row r="7397" spans="1:22">
      <c r="A7397" t="s">
        <v>10470</v>
      </c>
      <c r="B7397" s="2">
        <v>45270.548611111109</v>
      </c>
      <c r="C7397" s="2">
        <f t="shared" si="115"/>
        <v>45264</v>
      </c>
      <c r="D7397" t="s">
        <v>662</v>
      </c>
      <c r="E7397" t="s">
        <v>10469</v>
      </c>
      <c r="F7397" t="s">
        <v>201</v>
      </c>
      <c r="G7397" t="s">
        <v>115</v>
      </c>
      <c r="H7397" t="s">
        <v>40</v>
      </c>
      <c r="I7397">
        <v>1</v>
      </c>
      <c r="J7397">
        <v>205.15</v>
      </c>
      <c r="K7397">
        <v>139.11000000000001</v>
      </c>
      <c r="L7397">
        <v>205.15</v>
      </c>
      <c r="M7397">
        <v>139.11000000000001</v>
      </c>
      <c r="N7397" t="s">
        <v>10468</v>
      </c>
      <c r="O7397" t="s">
        <v>10467</v>
      </c>
      <c r="P7397" t="s">
        <v>26</v>
      </c>
      <c r="Q7397">
        <v>11.0168</v>
      </c>
      <c r="R7397">
        <v>76.955799999999996</v>
      </c>
      <c r="S7397" t="s">
        <v>432</v>
      </c>
      <c r="T7397" t="s">
        <v>431</v>
      </c>
      <c r="U7397" t="s">
        <v>10</v>
      </c>
      <c r="V7397" t="s">
        <v>45</v>
      </c>
    </row>
    <row r="7398" spans="1:22">
      <c r="A7398" t="s">
        <v>10466</v>
      </c>
      <c r="B7398" s="2">
        <v>44983.90625</v>
      </c>
      <c r="C7398" s="2">
        <f t="shared" si="115"/>
        <v>44977</v>
      </c>
      <c r="D7398" t="s">
        <v>657</v>
      </c>
      <c r="E7398" t="s">
        <v>10465</v>
      </c>
      <c r="F7398" t="s">
        <v>64</v>
      </c>
      <c r="G7398" t="s">
        <v>82</v>
      </c>
      <c r="H7398" t="s">
        <v>52</v>
      </c>
      <c r="I7398">
        <v>4</v>
      </c>
      <c r="J7398">
        <v>993.6</v>
      </c>
      <c r="K7398">
        <v>742.21</v>
      </c>
      <c r="L7398">
        <v>3974.4</v>
      </c>
      <c r="M7398">
        <v>2968.84</v>
      </c>
      <c r="N7398" t="s">
        <v>10464</v>
      </c>
      <c r="O7398" t="s">
        <v>10463</v>
      </c>
      <c r="P7398" t="s">
        <v>49</v>
      </c>
      <c r="Q7398">
        <v>12.916499999999999</v>
      </c>
      <c r="R7398">
        <v>79.132499999999993</v>
      </c>
      <c r="S7398" t="s">
        <v>413</v>
      </c>
      <c r="T7398" t="s">
        <v>412</v>
      </c>
      <c r="U7398" t="s">
        <v>57</v>
      </c>
      <c r="V7398" t="s">
        <v>9</v>
      </c>
    </row>
    <row r="7399" spans="1:22">
      <c r="A7399" t="s">
        <v>10462</v>
      </c>
      <c r="B7399" s="2">
        <v>45019.493750000001</v>
      </c>
      <c r="C7399" s="2">
        <f t="shared" si="115"/>
        <v>45019</v>
      </c>
      <c r="D7399" t="s">
        <v>652</v>
      </c>
      <c r="E7399" t="s">
        <v>6851</v>
      </c>
      <c r="F7399" t="s">
        <v>64</v>
      </c>
      <c r="G7399" t="s">
        <v>106</v>
      </c>
      <c r="H7399" t="s">
        <v>16</v>
      </c>
      <c r="I7399">
        <v>4</v>
      </c>
      <c r="J7399">
        <v>1703.4</v>
      </c>
      <c r="K7399">
        <v>1327.14</v>
      </c>
      <c r="L7399">
        <v>6813.6</v>
      </c>
      <c r="M7399">
        <v>5308.56</v>
      </c>
      <c r="N7399" t="s">
        <v>10461</v>
      </c>
      <c r="O7399" t="s">
        <v>10460</v>
      </c>
      <c r="P7399" t="s">
        <v>49</v>
      </c>
      <c r="Q7399">
        <v>12.916499999999999</v>
      </c>
      <c r="R7399">
        <v>79.132499999999993</v>
      </c>
      <c r="S7399" t="s">
        <v>269</v>
      </c>
      <c r="T7399" t="s">
        <v>268</v>
      </c>
      <c r="U7399" t="s">
        <v>57</v>
      </c>
      <c r="V7399" t="s">
        <v>9</v>
      </c>
    </row>
    <row r="7400" spans="1:22">
      <c r="A7400" t="s">
        <v>10459</v>
      </c>
      <c r="B7400" s="2">
        <v>45341.515277777777</v>
      </c>
      <c r="C7400" s="2">
        <f t="shared" si="115"/>
        <v>45341</v>
      </c>
      <c r="D7400" t="s">
        <v>647</v>
      </c>
      <c r="E7400" t="s">
        <v>10458</v>
      </c>
      <c r="F7400" t="s">
        <v>73</v>
      </c>
      <c r="G7400" t="s">
        <v>53</v>
      </c>
      <c r="H7400" t="s">
        <v>29</v>
      </c>
      <c r="I7400">
        <v>1</v>
      </c>
      <c r="J7400">
        <v>866.56</v>
      </c>
      <c r="K7400">
        <v>751.64</v>
      </c>
      <c r="L7400">
        <v>866.56</v>
      </c>
      <c r="M7400">
        <v>751.64</v>
      </c>
      <c r="N7400" t="s">
        <v>10457</v>
      </c>
      <c r="O7400" t="s">
        <v>10456</v>
      </c>
      <c r="P7400" t="s">
        <v>60</v>
      </c>
      <c r="Q7400">
        <v>8.7139000000000006</v>
      </c>
      <c r="R7400">
        <v>77.756699999999995</v>
      </c>
      <c r="S7400" t="s">
        <v>513</v>
      </c>
      <c r="T7400" t="s">
        <v>512</v>
      </c>
      <c r="U7400" t="s">
        <v>10</v>
      </c>
      <c r="V7400" t="s">
        <v>22</v>
      </c>
    </row>
    <row r="7401" spans="1:22">
      <c r="A7401" t="s">
        <v>10455</v>
      </c>
      <c r="B7401" s="2">
        <v>45150.520833333336</v>
      </c>
      <c r="C7401" s="2">
        <f t="shared" si="115"/>
        <v>45145</v>
      </c>
      <c r="D7401" t="s">
        <v>642</v>
      </c>
      <c r="E7401" t="s">
        <v>10454</v>
      </c>
      <c r="F7401" t="s">
        <v>73</v>
      </c>
      <c r="G7401" t="s">
        <v>72</v>
      </c>
      <c r="H7401" t="s">
        <v>29</v>
      </c>
      <c r="I7401">
        <v>1</v>
      </c>
      <c r="J7401">
        <v>615.71</v>
      </c>
      <c r="K7401">
        <v>482.84</v>
      </c>
      <c r="L7401">
        <v>615.71</v>
      </c>
      <c r="M7401">
        <v>482.84</v>
      </c>
      <c r="N7401" t="s">
        <v>10453</v>
      </c>
      <c r="O7401" t="s">
        <v>10452</v>
      </c>
      <c r="P7401" t="s">
        <v>13</v>
      </c>
      <c r="Q7401">
        <v>11.664300000000001</v>
      </c>
      <c r="R7401">
        <v>78.146000000000001</v>
      </c>
      <c r="S7401" t="s">
        <v>103</v>
      </c>
      <c r="T7401" t="s">
        <v>102</v>
      </c>
      <c r="U7401" t="s">
        <v>23</v>
      </c>
      <c r="V7401" t="s">
        <v>9</v>
      </c>
    </row>
    <row r="7402" spans="1:22">
      <c r="A7402" t="s">
        <v>10451</v>
      </c>
      <c r="B7402" s="2">
        <v>45478.830555555556</v>
      </c>
      <c r="C7402" s="2">
        <f t="shared" si="115"/>
        <v>45474</v>
      </c>
      <c r="D7402" t="s">
        <v>637</v>
      </c>
      <c r="E7402" t="s">
        <v>4962</v>
      </c>
      <c r="F7402" t="s">
        <v>201</v>
      </c>
      <c r="G7402" t="s">
        <v>30</v>
      </c>
      <c r="H7402" t="s">
        <v>71</v>
      </c>
      <c r="I7402">
        <v>1</v>
      </c>
      <c r="J7402">
        <v>1765.74</v>
      </c>
      <c r="K7402">
        <v>1401.6</v>
      </c>
      <c r="L7402">
        <v>1765.74</v>
      </c>
      <c r="M7402">
        <v>1401.6</v>
      </c>
      <c r="N7402" t="s">
        <v>10450</v>
      </c>
      <c r="O7402" t="s">
        <v>10449</v>
      </c>
      <c r="P7402" t="s">
        <v>37</v>
      </c>
      <c r="Q7402">
        <v>10.7905</v>
      </c>
      <c r="R7402">
        <v>78.704700000000003</v>
      </c>
      <c r="S7402" t="s">
        <v>486</v>
      </c>
      <c r="T7402" t="s">
        <v>485</v>
      </c>
      <c r="U7402" t="s">
        <v>23</v>
      </c>
      <c r="V7402" t="s">
        <v>9</v>
      </c>
    </row>
    <row r="7403" spans="1:22">
      <c r="A7403" t="s">
        <v>10448</v>
      </c>
      <c r="B7403" s="2">
        <v>45028.857638888891</v>
      </c>
      <c r="C7403" s="2">
        <f t="shared" si="115"/>
        <v>45026</v>
      </c>
      <c r="D7403" t="s">
        <v>632</v>
      </c>
      <c r="E7403" t="s">
        <v>10447</v>
      </c>
      <c r="F7403" t="s">
        <v>166</v>
      </c>
      <c r="G7403" t="s">
        <v>91</v>
      </c>
      <c r="H7403" t="s">
        <v>52</v>
      </c>
      <c r="I7403">
        <v>2</v>
      </c>
      <c r="J7403">
        <v>1149.1400000000001</v>
      </c>
      <c r="K7403">
        <v>758.11</v>
      </c>
      <c r="L7403">
        <v>2298.2800000000002</v>
      </c>
      <c r="M7403">
        <v>1516.22</v>
      </c>
      <c r="N7403" t="s">
        <v>10446</v>
      </c>
      <c r="O7403" t="s">
        <v>10445</v>
      </c>
      <c r="P7403" t="s">
        <v>13</v>
      </c>
      <c r="Q7403">
        <v>11.664300000000001</v>
      </c>
      <c r="R7403">
        <v>78.146000000000001</v>
      </c>
      <c r="S7403" t="s">
        <v>564</v>
      </c>
      <c r="T7403" t="s">
        <v>563</v>
      </c>
      <c r="U7403" t="s">
        <v>77</v>
      </c>
      <c r="V7403" t="s">
        <v>22</v>
      </c>
    </row>
    <row r="7404" spans="1:22">
      <c r="A7404" t="s">
        <v>10444</v>
      </c>
      <c r="B7404" s="2">
        <v>45540.611805555556</v>
      </c>
      <c r="C7404" s="2">
        <f t="shared" si="115"/>
        <v>45537</v>
      </c>
      <c r="D7404" t="s">
        <v>625</v>
      </c>
      <c r="E7404" t="s">
        <v>10443</v>
      </c>
      <c r="F7404" t="s">
        <v>73</v>
      </c>
      <c r="G7404" t="s">
        <v>30</v>
      </c>
      <c r="H7404" t="s">
        <v>63</v>
      </c>
      <c r="I7404">
        <v>1</v>
      </c>
      <c r="J7404">
        <v>2139.2600000000002</v>
      </c>
      <c r="K7404">
        <v>1810.64</v>
      </c>
      <c r="L7404">
        <v>2139.2600000000002</v>
      </c>
      <c r="M7404">
        <v>1810.64</v>
      </c>
      <c r="N7404" t="s">
        <v>10442</v>
      </c>
      <c r="O7404" t="s">
        <v>10441</v>
      </c>
      <c r="P7404" t="s">
        <v>49</v>
      </c>
      <c r="Q7404">
        <v>12.916499999999999</v>
      </c>
      <c r="R7404">
        <v>79.132499999999993</v>
      </c>
      <c r="S7404" t="s">
        <v>36</v>
      </c>
      <c r="T7404" t="s">
        <v>35</v>
      </c>
      <c r="U7404" t="s">
        <v>10</v>
      </c>
      <c r="V7404" t="s">
        <v>9</v>
      </c>
    </row>
    <row r="7405" spans="1:22">
      <c r="A7405" t="s">
        <v>10440</v>
      </c>
      <c r="B7405" s="2">
        <v>45470.76666666667</v>
      </c>
      <c r="C7405" s="2">
        <f t="shared" si="115"/>
        <v>45467</v>
      </c>
      <c r="D7405" t="s">
        <v>620</v>
      </c>
      <c r="E7405" t="s">
        <v>6828</v>
      </c>
      <c r="F7405" t="s">
        <v>201</v>
      </c>
      <c r="G7405" t="s">
        <v>17</v>
      </c>
      <c r="H7405" t="s">
        <v>52</v>
      </c>
      <c r="I7405">
        <v>1</v>
      </c>
      <c r="J7405">
        <v>1296.45</v>
      </c>
      <c r="K7405">
        <v>877.87</v>
      </c>
      <c r="L7405">
        <v>1296.45</v>
      </c>
      <c r="M7405">
        <v>877.87</v>
      </c>
      <c r="N7405" t="s">
        <v>10439</v>
      </c>
      <c r="O7405" t="s">
        <v>10438</v>
      </c>
      <c r="P7405" t="s">
        <v>26</v>
      </c>
      <c r="Q7405">
        <v>11.0168</v>
      </c>
      <c r="R7405">
        <v>76.955799999999996</v>
      </c>
      <c r="S7405" t="s">
        <v>364</v>
      </c>
      <c r="T7405" t="s">
        <v>363</v>
      </c>
      <c r="U7405" t="s">
        <v>10</v>
      </c>
      <c r="V7405" t="s">
        <v>45</v>
      </c>
    </row>
    <row r="7406" spans="1:22">
      <c r="A7406" t="s">
        <v>10437</v>
      </c>
      <c r="B7406" s="2">
        <v>45539.823611111111</v>
      </c>
      <c r="C7406" s="2">
        <f t="shared" si="115"/>
        <v>45537</v>
      </c>
      <c r="D7406" t="s">
        <v>613</v>
      </c>
      <c r="E7406" t="s">
        <v>10436</v>
      </c>
      <c r="F7406" t="s">
        <v>31</v>
      </c>
      <c r="G7406" t="s">
        <v>72</v>
      </c>
      <c r="H7406" t="s">
        <v>71</v>
      </c>
      <c r="I7406">
        <v>4</v>
      </c>
      <c r="J7406">
        <v>1991.63</v>
      </c>
      <c r="K7406">
        <v>1277.94</v>
      </c>
      <c r="L7406">
        <v>7966.52</v>
      </c>
      <c r="M7406">
        <v>5111.76</v>
      </c>
      <c r="N7406" t="s">
        <v>10435</v>
      </c>
      <c r="O7406" t="s">
        <v>10434</v>
      </c>
      <c r="P7406" t="s">
        <v>121</v>
      </c>
      <c r="Q7406">
        <v>9.9252000000000002</v>
      </c>
      <c r="R7406">
        <v>78.119799999999998</v>
      </c>
      <c r="S7406" t="s">
        <v>59</v>
      </c>
      <c r="T7406" t="s">
        <v>58</v>
      </c>
      <c r="U7406" t="s">
        <v>46</v>
      </c>
      <c r="V7406" t="s">
        <v>45</v>
      </c>
    </row>
    <row r="7407" spans="1:22">
      <c r="A7407" t="s">
        <v>10433</v>
      </c>
      <c r="B7407" s="2">
        <v>45013.523611111108</v>
      </c>
      <c r="C7407" s="2">
        <f t="shared" si="115"/>
        <v>45012</v>
      </c>
      <c r="D7407" t="s">
        <v>608</v>
      </c>
      <c r="E7407" t="s">
        <v>10432</v>
      </c>
      <c r="F7407" t="s">
        <v>64</v>
      </c>
      <c r="G7407" t="s">
        <v>82</v>
      </c>
      <c r="H7407" t="s">
        <v>71</v>
      </c>
      <c r="I7407">
        <v>2</v>
      </c>
      <c r="J7407">
        <v>1554.83</v>
      </c>
      <c r="K7407">
        <v>1238.58</v>
      </c>
      <c r="L7407">
        <v>3109.66</v>
      </c>
      <c r="M7407">
        <v>2477.16</v>
      </c>
      <c r="N7407" t="s">
        <v>10431</v>
      </c>
      <c r="O7407" t="s">
        <v>10430</v>
      </c>
      <c r="P7407" t="s">
        <v>49</v>
      </c>
      <c r="Q7407">
        <v>12.916499999999999</v>
      </c>
      <c r="R7407">
        <v>79.132499999999993</v>
      </c>
      <c r="S7407" t="s">
        <v>340</v>
      </c>
      <c r="T7407" t="s">
        <v>339</v>
      </c>
      <c r="U7407" t="s">
        <v>23</v>
      </c>
      <c r="V7407" t="s">
        <v>45</v>
      </c>
    </row>
    <row r="7408" spans="1:22">
      <c r="A7408" t="s">
        <v>10429</v>
      </c>
      <c r="B7408" s="2">
        <v>45556.798611111109</v>
      </c>
      <c r="C7408" s="2">
        <f t="shared" si="115"/>
        <v>45551</v>
      </c>
      <c r="D7408" t="s">
        <v>603</v>
      </c>
      <c r="E7408" t="s">
        <v>10428</v>
      </c>
      <c r="F7408" t="s">
        <v>83</v>
      </c>
      <c r="G7408" t="s">
        <v>82</v>
      </c>
      <c r="H7408" t="s">
        <v>29</v>
      </c>
      <c r="I7408">
        <v>2</v>
      </c>
      <c r="J7408">
        <v>1759.96</v>
      </c>
      <c r="K7408">
        <v>1148.72</v>
      </c>
      <c r="L7408">
        <v>3519.92</v>
      </c>
      <c r="M7408">
        <v>2297.44</v>
      </c>
      <c r="N7408" t="s">
        <v>10427</v>
      </c>
      <c r="O7408" t="s">
        <v>10426</v>
      </c>
      <c r="P7408" t="s">
        <v>60</v>
      </c>
      <c r="Q7408">
        <v>8.7139000000000006</v>
      </c>
      <c r="R7408">
        <v>77.756699999999995</v>
      </c>
      <c r="S7408" t="s">
        <v>1238</v>
      </c>
      <c r="T7408" t="s">
        <v>1237</v>
      </c>
      <c r="U7408" t="s">
        <v>46</v>
      </c>
      <c r="V7408" t="s">
        <v>45</v>
      </c>
    </row>
    <row r="7409" spans="1:22">
      <c r="A7409" t="s">
        <v>10425</v>
      </c>
      <c r="B7409" s="2">
        <v>45533.441666666666</v>
      </c>
      <c r="C7409" s="2">
        <f t="shared" si="115"/>
        <v>45530</v>
      </c>
      <c r="D7409" t="s">
        <v>598</v>
      </c>
      <c r="E7409" t="s">
        <v>597</v>
      </c>
      <c r="F7409" t="s">
        <v>31</v>
      </c>
      <c r="G7409" t="s">
        <v>72</v>
      </c>
      <c r="H7409" t="s">
        <v>52</v>
      </c>
      <c r="I7409">
        <v>1</v>
      </c>
      <c r="J7409">
        <v>2336.9</v>
      </c>
      <c r="K7409">
        <v>1826.68</v>
      </c>
      <c r="L7409">
        <v>2336.9</v>
      </c>
      <c r="M7409">
        <v>1826.68</v>
      </c>
      <c r="N7409" t="s">
        <v>10424</v>
      </c>
      <c r="O7409" t="s">
        <v>10423</v>
      </c>
      <c r="P7409" t="s">
        <v>26</v>
      </c>
      <c r="Q7409">
        <v>11.0168</v>
      </c>
      <c r="R7409">
        <v>76.955799999999996</v>
      </c>
      <c r="S7409" t="s">
        <v>250</v>
      </c>
      <c r="T7409" t="s">
        <v>249</v>
      </c>
      <c r="U7409" t="s">
        <v>46</v>
      </c>
      <c r="V7409" t="s">
        <v>45</v>
      </c>
    </row>
    <row r="7410" spans="1:22">
      <c r="A7410" t="s">
        <v>10422</v>
      </c>
      <c r="B7410" s="2">
        <v>45203.700694444444</v>
      </c>
      <c r="C7410" s="2">
        <f t="shared" si="115"/>
        <v>45201</v>
      </c>
      <c r="D7410" t="s">
        <v>593</v>
      </c>
      <c r="E7410" t="s">
        <v>3005</v>
      </c>
      <c r="F7410" t="s">
        <v>83</v>
      </c>
      <c r="G7410" t="s">
        <v>106</v>
      </c>
      <c r="H7410" t="s">
        <v>71</v>
      </c>
      <c r="I7410">
        <v>2</v>
      </c>
      <c r="J7410">
        <v>1807.45</v>
      </c>
      <c r="K7410">
        <v>1445.31</v>
      </c>
      <c r="L7410">
        <v>3614.9</v>
      </c>
      <c r="M7410">
        <v>2890.62</v>
      </c>
      <c r="N7410" t="s">
        <v>10421</v>
      </c>
      <c r="O7410" t="s">
        <v>10420</v>
      </c>
      <c r="P7410" t="s">
        <v>37</v>
      </c>
      <c r="Q7410">
        <v>10.7905</v>
      </c>
      <c r="R7410">
        <v>78.704700000000003</v>
      </c>
      <c r="S7410" t="s">
        <v>153</v>
      </c>
      <c r="T7410" t="s">
        <v>152</v>
      </c>
      <c r="U7410" t="s">
        <v>10</v>
      </c>
      <c r="V7410" t="s">
        <v>22</v>
      </c>
    </row>
    <row r="7411" spans="1:22">
      <c r="A7411" t="s">
        <v>10419</v>
      </c>
      <c r="B7411" s="2">
        <v>45422.533333333333</v>
      </c>
      <c r="C7411" s="2">
        <f t="shared" si="115"/>
        <v>45418</v>
      </c>
      <c r="D7411" t="s">
        <v>588</v>
      </c>
      <c r="E7411" t="s">
        <v>4927</v>
      </c>
      <c r="F7411" t="s">
        <v>166</v>
      </c>
      <c r="G7411" t="s">
        <v>17</v>
      </c>
      <c r="H7411" t="s">
        <v>40</v>
      </c>
      <c r="I7411">
        <v>2</v>
      </c>
      <c r="J7411">
        <v>2007.65</v>
      </c>
      <c r="K7411">
        <v>1616.72</v>
      </c>
      <c r="L7411">
        <v>4015.3</v>
      </c>
      <c r="M7411">
        <v>3233.44</v>
      </c>
      <c r="N7411" t="s">
        <v>10418</v>
      </c>
      <c r="O7411" t="s">
        <v>10417</v>
      </c>
      <c r="P7411" t="s">
        <v>13</v>
      </c>
      <c r="Q7411">
        <v>11.664300000000001</v>
      </c>
      <c r="R7411">
        <v>78.146000000000001</v>
      </c>
      <c r="S7411" t="s">
        <v>276</v>
      </c>
      <c r="T7411" t="s">
        <v>275</v>
      </c>
      <c r="U7411" t="s">
        <v>57</v>
      </c>
      <c r="V7411" t="s">
        <v>45</v>
      </c>
    </row>
    <row r="7412" spans="1:22">
      <c r="A7412" t="s">
        <v>10416</v>
      </c>
      <c r="B7412" s="2">
        <v>44969.421527777777</v>
      </c>
      <c r="C7412" s="2">
        <f t="shared" si="115"/>
        <v>44963</v>
      </c>
      <c r="D7412" t="s">
        <v>583</v>
      </c>
      <c r="E7412" t="s">
        <v>10415</v>
      </c>
      <c r="F7412" t="s">
        <v>64</v>
      </c>
      <c r="G7412" t="s">
        <v>41</v>
      </c>
      <c r="H7412" t="s">
        <v>29</v>
      </c>
      <c r="I7412">
        <v>1</v>
      </c>
      <c r="J7412">
        <v>1433.69</v>
      </c>
      <c r="K7412">
        <v>1265.67</v>
      </c>
      <c r="L7412">
        <v>1433.69</v>
      </c>
      <c r="M7412">
        <v>1265.67</v>
      </c>
      <c r="N7412" t="s">
        <v>10414</v>
      </c>
      <c r="O7412" t="s">
        <v>10413</v>
      </c>
      <c r="P7412" t="s">
        <v>60</v>
      </c>
      <c r="Q7412">
        <v>8.7139000000000006</v>
      </c>
      <c r="R7412">
        <v>77.756699999999995</v>
      </c>
      <c r="S7412" t="s">
        <v>153</v>
      </c>
      <c r="T7412" t="s">
        <v>152</v>
      </c>
      <c r="U7412" t="s">
        <v>57</v>
      </c>
      <c r="V7412" t="s">
        <v>9</v>
      </c>
    </row>
    <row r="7413" spans="1:22">
      <c r="A7413" t="s">
        <v>10412</v>
      </c>
      <c r="B7413" s="2">
        <v>45378.54791666667</v>
      </c>
      <c r="C7413" s="2">
        <f t="shared" si="115"/>
        <v>45376</v>
      </c>
      <c r="D7413" t="s">
        <v>578</v>
      </c>
      <c r="E7413" t="s">
        <v>10411</v>
      </c>
      <c r="F7413" t="s">
        <v>73</v>
      </c>
      <c r="G7413" t="s">
        <v>53</v>
      </c>
      <c r="H7413" t="s">
        <v>63</v>
      </c>
      <c r="I7413">
        <v>4</v>
      </c>
      <c r="J7413">
        <v>759.21</v>
      </c>
      <c r="K7413">
        <v>667.61</v>
      </c>
      <c r="L7413">
        <v>3036.84</v>
      </c>
      <c r="M7413">
        <v>2670.44</v>
      </c>
      <c r="N7413" t="s">
        <v>10410</v>
      </c>
      <c r="O7413" t="s">
        <v>10409</v>
      </c>
      <c r="P7413" t="s">
        <v>68</v>
      </c>
      <c r="Q7413">
        <v>11.34</v>
      </c>
      <c r="R7413">
        <v>77.717200000000005</v>
      </c>
      <c r="S7413" t="s">
        <v>257</v>
      </c>
      <c r="T7413" t="s">
        <v>256</v>
      </c>
      <c r="U7413" t="s">
        <v>57</v>
      </c>
      <c r="V7413" t="s">
        <v>9</v>
      </c>
    </row>
    <row r="7414" spans="1:22">
      <c r="A7414" t="s">
        <v>10408</v>
      </c>
      <c r="B7414" s="2">
        <v>45095.859722222223</v>
      </c>
      <c r="C7414" s="2">
        <f t="shared" si="115"/>
        <v>45089</v>
      </c>
      <c r="D7414" t="s">
        <v>573</v>
      </c>
      <c r="E7414" t="s">
        <v>10407</v>
      </c>
      <c r="F7414" t="s">
        <v>166</v>
      </c>
      <c r="G7414" t="s">
        <v>82</v>
      </c>
      <c r="H7414" t="s">
        <v>29</v>
      </c>
      <c r="I7414">
        <v>1</v>
      </c>
      <c r="J7414">
        <v>2128.34</v>
      </c>
      <c r="K7414">
        <v>1592.62</v>
      </c>
      <c r="L7414">
        <v>2128.34</v>
      </c>
      <c r="M7414">
        <v>1592.62</v>
      </c>
      <c r="N7414" t="s">
        <v>10406</v>
      </c>
      <c r="O7414" t="s">
        <v>10405</v>
      </c>
      <c r="P7414" t="s">
        <v>112</v>
      </c>
      <c r="Q7414">
        <v>13.082700000000001</v>
      </c>
      <c r="R7414">
        <v>80.270700000000005</v>
      </c>
      <c r="S7414" t="s">
        <v>340</v>
      </c>
      <c r="T7414" t="s">
        <v>339</v>
      </c>
      <c r="U7414" t="s">
        <v>23</v>
      </c>
      <c r="V7414" t="s">
        <v>9</v>
      </c>
    </row>
    <row r="7415" spans="1:22">
      <c r="A7415" t="s">
        <v>10404</v>
      </c>
      <c r="B7415" s="2">
        <v>45481.707638888889</v>
      </c>
      <c r="C7415" s="2">
        <f t="shared" si="115"/>
        <v>45481</v>
      </c>
      <c r="D7415" t="s">
        <v>568</v>
      </c>
      <c r="E7415" t="s">
        <v>10403</v>
      </c>
      <c r="F7415" t="s">
        <v>31</v>
      </c>
      <c r="G7415" t="s">
        <v>82</v>
      </c>
      <c r="H7415" t="s">
        <v>71</v>
      </c>
      <c r="I7415">
        <v>4</v>
      </c>
      <c r="J7415">
        <v>1342.14</v>
      </c>
      <c r="K7415">
        <v>1006.62</v>
      </c>
      <c r="L7415">
        <v>5368.56</v>
      </c>
      <c r="M7415">
        <v>4026.48</v>
      </c>
      <c r="N7415" t="s">
        <v>10402</v>
      </c>
      <c r="O7415" t="s">
        <v>10401</v>
      </c>
      <c r="P7415" t="s">
        <v>121</v>
      </c>
      <c r="Q7415">
        <v>9.9252000000000002</v>
      </c>
      <c r="R7415">
        <v>78.119799999999998</v>
      </c>
      <c r="S7415" t="s">
        <v>226</v>
      </c>
      <c r="T7415" t="s">
        <v>225</v>
      </c>
      <c r="U7415" t="s">
        <v>57</v>
      </c>
      <c r="V7415" t="s">
        <v>22</v>
      </c>
    </row>
    <row r="7416" spans="1:22">
      <c r="A7416" t="s">
        <v>10400</v>
      </c>
      <c r="B7416" s="2">
        <v>45365.499305555553</v>
      </c>
      <c r="C7416" s="2">
        <f t="shared" si="115"/>
        <v>45362</v>
      </c>
      <c r="D7416" t="s">
        <v>561</v>
      </c>
      <c r="E7416" t="s">
        <v>4908</v>
      </c>
      <c r="F7416" t="s">
        <v>18</v>
      </c>
      <c r="G7416" t="s">
        <v>53</v>
      </c>
      <c r="H7416" t="s">
        <v>29</v>
      </c>
      <c r="I7416">
        <v>3</v>
      </c>
      <c r="J7416">
        <v>1618.9</v>
      </c>
      <c r="K7416">
        <v>1394.94</v>
      </c>
      <c r="L7416">
        <v>4856.7</v>
      </c>
      <c r="M7416">
        <v>4184.82</v>
      </c>
      <c r="N7416" t="s">
        <v>10399</v>
      </c>
      <c r="O7416" t="s">
        <v>10398</v>
      </c>
      <c r="P7416" t="s">
        <v>37</v>
      </c>
      <c r="Q7416">
        <v>10.7905</v>
      </c>
      <c r="R7416">
        <v>78.704700000000003</v>
      </c>
      <c r="S7416" t="s">
        <v>432</v>
      </c>
      <c r="T7416" t="s">
        <v>431</v>
      </c>
      <c r="U7416" t="s">
        <v>46</v>
      </c>
      <c r="V7416" t="s">
        <v>9</v>
      </c>
    </row>
    <row r="7417" spans="1:22">
      <c r="A7417" t="s">
        <v>10397</v>
      </c>
      <c r="B7417" s="2">
        <v>45189.443749999999</v>
      </c>
      <c r="C7417" s="2">
        <f t="shared" si="115"/>
        <v>45187</v>
      </c>
      <c r="D7417" t="s">
        <v>556</v>
      </c>
      <c r="E7417" t="s">
        <v>10396</v>
      </c>
      <c r="F7417" t="s">
        <v>166</v>
      </c>
      <c r="G7417" t="s">
        <v>17</v>
      </c>
      <c r="H7417" t="s">
        <v>71</v>
      </c>
      <c r="I7417">
        <v>2</v>
      </c>
      <c r="J7417">
        <v>1574.58</v>
      </c>
      <c r="K7417">
        <v>1317.54</v>
      </c>
      <c r="L7417">
        <v>3149.16</v>
      </c>
      <c r="M7417">
        <v>2635.08</v>
      </c>
      <c r="N7417" t="s">
        <v>10395</v>
      </c>
      <c r="O7417" t="s">
        <v>10394</v>
      </c>
      <c r="P7417" t="s">
        <v>68</v>
      </c>
      <c r="Q7417">
        <v>11.34</v>
      </c>
      <c r="R7417">
        <v>77.717200000000005</v>
      </c>
      <c r="S7417" t="s">
        <v>564</v>
      </c>
      <c r="T7417" t="s">
        <v>563</v>
      </c>
      <c r="U7417" t="s">
        <v>10</v>
      </c>
      <c r="V7417" t="s">
        <v>212</v>
      </c>
    </row>
    <row r="7418" spans="1:22">
      <c r="A7418" t="s">
        <v>10393</v>
      </c>
      <c r="B7418" s="2">
        <v>44958.663194444445</v>
      </c>
      <c r="C7418" s="2">
        <f t="shared" si="115"/>
        <v>44956</v>
      </c>
      <c r="D7418" t="s">
        <v>551</v>
      </c>
      <c r="E7418" t="s">
        <v>10392</v>
      </c>
      <c r="F7418" t="s">
        <v>31</v>
      </c>
      <c r="G7418" t="s">
        <v>30</v>
      </c>
      <c r="H7418" t="s">
        <v>40</v>
      </c>
      <c r="I7418">
        <v>2</v>
      </c>
      <c r="J7418">
        <v>450.11</v>
      </c>
      <c r="K7418">
        <v>313.5</v>
      </c>
      <c r="L7418">
        <v>900.22</v>
      </c>
      <c r="M7418">
        <v>627</v>
      </c>
      <c r="N7418" t="s">
        <v>10391</v>
      </c>
      <c r="O7418" t="s">
        <v>10390</v>
      </c>
      <c r="P7418" t="s">
        <v>26</v>
      </c>
      <c r="Q7418">
        <v>11.0168</v>
      </c>
      <c r="R7418">
        <v>76.955799999999996</v>
      </c>
      <c r="S7418" t="s">
        <v>564</v>
      </c>
      <c r="T7418" t="s">
        <v>563</v>
      </c>
      <c r="U7418" t="s">
        <v>46</v>
      </c>
      <c r="V7418" t="s">
        <v>45</v>
      </c>
    </row>
    <row r="7419" spans="1:22">
      <c r="A7419" t="s">
        <v>10389</v>
      </c>
      <c r="B7419" s="2">
        <v>45449.477083333331</v>
      </c>
      <c r="C7419" s="2">
        <f t="shared" si="115"/>
        <v>45446</v>
      </c>
      <c r="D7419" t="s">
        <v>546</v>
      </c>
      <c r="E7419" t="s">
        <v>2971</v>
      </c>
      <c r="F7419" t="s">
        <v>18</v>
      </c>
      <c r="G7419" t="s">
        <v>106</v>
      </c>
      <c r="H7419" t="s">
        <v>16</v>
      </c>
      <c r="I7419">
        <v>1</v>
      </c>
      <c r="J7419">
        <v>2407.14</v>
      </c>
      <c r="K7419">
        <v>1946.53</v>
      </c>
      <c r="L7419">
        <v>2407.14</v>
      </c>
      <c r="M7419">
        <v>1946.53</v>
      </c>
      <c r="N7419" t="s">
        <v>10388</v>
      </c>
      <c r="O7419" t="s">
        <v>10387</v>
      </c>
      <c r="P7419" t="s">
        <v>37</v>
      </c>
      <c r="Q7419">
        <v>10.7905</v>
      </c>
      <c r="R7419">
        <v>78.704700000000003</v>
      </c>
      <c r="S7419" t="s">
        <v>302</v>
      </c>
      <c r="T7419" t="s">
        <v>301</v>
      </c>
      <c r="U7419" t="s">
        <v>10</v>
      </c>
      <c r="V7419" t="s">
        <v>22</v>
      </c>
    </row>
    <row r="7420" spans="1:22">
      <c r="A7420" t="s">
        <v>10386</v>
      </c>
      <c r="B7420" s="2">
        <v>45186.551388888889</v>
      </c>
      <c r="C7420" s="2">
        <f t="shared" si="115"/>
        <v>45180</v>
      </c>
      <c r="D7420" t="s">
        <v>541</v>
      </c>
      <c r="E7420" t="s">
        <v>10385</v>
      </c>
      <c r="F7420" t="s">
        <v>31</v>
      </c>
      <c r="G7420" t="s">
        <v>115</v>
      </c>
      <c r="H7420" t="s">
        <v>29</v>
      </c>
      <c r="I7420">
        <v>2</v>
      </c>
      <c r="J7420">
        <v>1050.3499999999999</v>
      </c>
      <c r="K7420">
        <v>670.77</v>
      </c>
      <c r="L7420">
        <v>2100.6999999999998</v>
      </c>
      <c r="M7420">
        <v>1341.54</v>
      </c>
      <c r="N7420" t="s">
        <v>10384</v>
      </c>
      <c r="O7420" t="s">
        <v>10383</v>
      </c>
      <c r="P7420" t="s">
        <v>37</v>
      </c>
      <c r="Q7420">
        <v>10.7905</v>
      </c>
      <c r="R7420">
        <v>78.704700000000003</v>
      </c>
      <c r="S7420" t="s">
        <v>257</v>
      </c>
      <c r="T7420" t="s">
        <v>256</v>
      </c>
      <c r="U7420" t="s">
        <v>57</v>
      </c>
      <c r="V7420" t="s">
        <v>9</v>
      </c>
    </row>
    <row r="7421" spans="1:22">
      <c r="A7421" t="s">
        <v>10382</v>
      </c>
      <c r="B7421" s="2">
        <v>45533.749305555553</v>
      </c>
      <c r="C7421" s="2">
        <f t="shared" si="115"/>
        <v>45530</v>
      </c>
      <c r="D7421" t="s">
        <v>534</v>
      </c>
      <c r="E7421" t="s">
        <v>8594</v>
      </c>
      <c r="F7421" t="s">
        <v>64</v>
      </c>
      <c r="G7421" t="s">
        <v>82</v>
      </c>
      <c r="H7421" t="s">
        <v>16</v>
      </c>
      <c r="I7421">
        <v>1</v>
      </c>
      <c r="J7421">
        <v>1942.95</v>
      </c>
      <c r="K7421">
        <v>1288.31</v>
      </c>
      <c r="L7421">
        <v>1942.95</v>
      </c>
      <c r="M7421">
        <v>1288.31</v>
      </c>
      <c r="N7421" t="s">
        <v>10381</v>
      </c>
      <c r="O7421" t="s">
        <v>10380</v>
      </c>
      <c r="P7421" t="s">
        <v>26</v>
      </c>
      <c r="Q7421">
        <v>11.0168</v>
      </c>
      <c r="R7421">
        <v>76.955799999999996</v>
      </c>
      <c r="S7421" t="s">
        <v>413</v>
      </c>
      <c r="T7421" t="s">
        <v>412</v>
      </c>
      <c r="U7421" t="s">
        <v>77</v>
      </c>
      <c r="V7421" t="s">
        <v>45</v>
      </c>
    </row>
    <row r="7422" spans="1:22">
      <c r="A7422" t="s">
        <v>10379</v>
      </c>
      <c r="B7422" s="2">
        <v>45441.582638888889</v>
      </c>
      <c r="C7422" s="2">
        <f t="shared" si="115"/>
        <v>45439</v>
      </c>
      <c r="D7422" t="s">
        <v>527</v>
      </c>
      <c r="E7422" t="s">
        <v>10378</v>
      </c>
      <c r="F7422" t="s">
        <v>136</v>
      </c>
      <c r="G7422" t="s">
        <v>53</v>
      </c>
      <c r="H7422" t="s">
        <v>63</v>
      </c>
      <c r="I7422">
        <v>1</v>
      </c>
      <c r="J7422">
        <v>820.19</v>
      </c>
      <c r="K7422">
        <v>660.02</v>
      </c>
      <c r="L7422">
        <v>820.19</v>
      </c>
      <c r="M7422">
        <v>660.02</v>
      </c>
      <c r="N7422" t="s">
        <v>10377</v>
      </c>
      <c r="O7422" t="s">
        <v>10376</v>
      </c>
      <c r="P7422" t="s">
        <v>121</v>
      </c>
      <c r="Q7422">
        <v>9.9252000000000002</v>
      </c>
      <c r="R7422">
        <v>78.119799999999998</v>
      </c>
      <c r="S7422" t="s">
        <v>513</v>
      </c>
      <c r="T7422" t="s">
        <v>512</v>
      </c>
      <c r="U7422" t="s">
        <v>46</v>
      </c>
      <c r="V7422" t="s">
        <v>212</v>
      </c>
    </row>
    <row r="7423" spans="1:22">
      <c r="A7423" t="s">
        <v>10375</v>
      </c>
      <c r="B7423" s="2">
        <v>44976.638194444444</v>
      </c>
      <c r="C7423" s="2">
        <f t="shared" si="115"/>
        <v>44970</v>
      </c>
      <c r="D7423" t="s">
        <v>522</v>
      </c>
      <c r="E7423" t="s">
        <v>10374</v>
      </c>
      <c r="F7423" t="s">
        <v>64</v>
      </c>
      <c r="G7423" t="s">
        <v>17</v>
      </c>
      <c r="H7423" t="s">
        <v>40</v>
      </c>
      <c r="I7423">
        <v>3</v>
      </c>
      <c r="J7423">
        <v>876.92</v>
      </c>
      <c r="K7423">
        <v>603.86</v>
      </c>
      <c r="L7423">
        <v>2630.76</v>
      </c>
      <c r="M7423">
        <v>1811.58</v>
      </c>
      <c r="N7423" t="s">
        <v>10373</v>
      </c>
      <c r="O7423" t="s">
        <v>10372</v>
      </c>
      <c r="P7423" t="s">
        <v>26</v>
      </c>
      <c r="Q7423">
        <v>11.0168</v>
      </c>
      <c r="R7423">
        <v>76.955799999999996</v>
      </c>
      <c r="S7423" t="s">
        <v>333</v>
      </c>
      <c r="T7423" t="s">
        <v>332</v>
      </c>
      <c r="U7423" t="s">
        <v>23</v>
      </c>
      <c r="V7423" t="s">
        <v>45</v>
      </c>
    </row>
    <row r="7424" spans="1:22">
      <c r="A7424" t="s">
        <v>10371</v>
      </c>
      <c r="B7424" s="2">
        <v>44956.517361111109</v>
      </c>
      <c r="C7424" s="2">
        <f t="shared" si="115"/>
        <v>44956</v>
      </c>
      <c r="D7424" t="s">
        <v>517</v>
      </c>
      <c r="E7424" t="s">
        <v>516</v>
      </c>
      <c r="F7424" t="s">
        <v>136</v>
      </c>
      <c r="G7424" t="s">
        <v>106</v>
      </c>
      <c r="H7424" t="s">
        <v>40</v>
      </c>
      <c r="I7424">
        <v>1</v>
      </c>
      <c r="J7424">
        <v>2385.41</v>
      </c>
      <c r="K7424">
        <v>1827.64</v>
      </c>
      <c r="L7424">
        <v>2385.41</v>
      </c>
      <c r="M7424">
        <v>1827.64</v>
      </c>
      <c r="N7424" t="s">
        <v>10370</v>
      </c>
      <c r="O7424" t="s">
        <v>10369</v>
      </c>
      <c r="P7424" t="s">
        <v>49</v>
      </c>
      <c r="Q7424">
        <v>12.916499999999999</v>
      </c>
      <c r="R7424">
        <v>79.132499999999993</v>
      </c>
      <c r="S7424" t="s">
        <v>79</v>
      </c>
      <c r="T7424" t="s">
        <v>78</v>
      </c>
      <c r="U7424" t="s">
        <v>57</v>
      </c>
      <c r="V7424" t="s">
        <v>9</v>
      </c>
    </row>
    <row r="7425" spans="1:22">
      <c r="A7425" t="s">
        <v>10368</v>
      </c>
      <c r="B7425" s="2">
        <v>45151.42291666667</v>
      </c>
      <c r="C7425" s="2">
        <f t="shared" si="115"/>
        <v>45145</v>
      </c>
      <c r="D7425" t="s">
        <v>510</v>
      </c>
      <c r="E7425" t="s">
        <v>10367</v>
      </c>
      <c r="F7425" t="s">
        <v>73</v>
      </c>
      <c r="G7425" t="s">
        <v>17</v>
      </c>
      <c r="H7425" t="s">
        <v>29</v>
      </c>
      <c r="I7425">
        <v>3</v>
      </c>
      <c r="J7425">
        <v>1380.15</v>
      </c>
      <c r="K7425">
        <v>1141.77</v>
      </c>
      <c r="L7425">
        <v>4140.45</v>
      </c>
      <c r="M7425">
        <v>3425.31</v>
      </c>
      <c r="N7425" t="s">
        <v>10366</v>
      </c>
      <c r="O7425" t="s">
        <v>10365</v>
      </c>
      <c r="P7425" t="s">
        <v>60</v>
      </c>
      <c r="Q7425">
        <v>8.7139000000000006</v>
      </c>
      <c r="R7425">
        <v>77.756699999999995</v>
      </c>
      <c r="S7425" t="s">
        <v>333</v>
      </c>
      <c r="T7425" t="s">
        <v>332</v>
      </c>
      <c r="U7425" t="s">
        <v>57</v>
      </c>
      <c r="V7425" t="s">
        <v>45</v>
      </c>
    </row>
    <row r="7426" spans="1:22">
      <c r="A7426" t="s">
        <v>10364</v>
      </c>
      <c r="B7426" s="2">
        <v>45469.587500000001</v>
      </c>
      <c r="C7426" s="2">
        <f t="shared" si="115"/>
        <v>45467</v>
      </c>
      <c r="D7426" t="s">
        <v>505</v>
      </c>
      <c r="E7426" t="s">
        <v>10363</v>
      </c>
      <c r="F7426" t="s">
        <v>18</v>
      </c>
      <c r="G7426" t="s">
        <v>115</v>
      </c>
      <c r="H7426" t="s">
        <v>40</v>
      </c>
      <c r="I7426">
        <v>1</v>
      </c>
      <c r="J7426">
        <v>294.70999999999998</v>
      </c>
      <c r="K7426">
        <v>191.74</v>
      </c>
      <c r="L7426">
        <v>294.70999999999998</v>
      </c>
      <c r="M7426">
        <v>191.74</v>
      </c>
      <c r="N7426" t="s">
        <v>10362</v>
      </c>
      <c r="O7426" t="s">
        <v>10361</v>
      </c>
      <c r="P7426" t="s">
        <v>37</v>
      </c>
      <c r="Q7426">
        <v>10.7905</v>
      </c>
      <c r="R7426">
        <v>78.704700000000003</v>
      </c>
      <c r="S7426" t="s">
        <v>735</v>
      </c>
      <c r="T7426" t="s">
        <v>734</v>
      </c>
      <c r="U7426" t="s">
        <v>23</v>
      </c>
      <c r="V7426" t="s">
        <v>22</v>
      </c>
    </row>
    <row r="7427" spans="1:22">
      <c r="A7427" t="s">
        <v>10360</v>
      </c>
      <c r="B7427" s="2">
        <v>45043.626388888886</v>
      </c>
      <c r="C7427" s="2">
        <f t="shared" ref="C7427:C7490" si="116">INT(B7427) - WEEKDAY(INT(B7427), 2) + 1</f>
        <v>45040</v>
      </c>
      <c r="D7427" t="s">
        <v>500</v>
      </c>
      <c r="E7427" t="s">
        <v>10359</v>
      </c>
      <c r="F7427" t="s">
        <v>73</v>
      </c>
      <c r="G7427" t="s">
        <v>30</v>
      </c>
      <c r="H7427" t="s">
        <v>71</v>
      </c>
      <c r="I7427">
        <v>2</v>
      </c>
      <c r="J7427">
        <v>2336.5300000000002</v>
      </c>
      <c r="K7427">
        <v>1410.02</v>
      </c>
      <c r="L7427">
        <v>4673.0600000000004</v>
      </c>
      <c r="M7427">
        <v>2820.04</v>
      </c>
      <c r="N7427" t="s">
        <v>10358</v>
      </c>
      <c r="O7427" t="s">
        <v>10357</v>
      </c>
      <c r="P7427" t="s">
        <v>26</v>
      </c>
      <c r="Q7427">
        <v>11.0168</v>
      </c>
      <c r="R7427">
        <v>76.955799999999996</v>
      </c>
      <c r="S7427" t="s">
        <v>206</v>
      </c>
      <c r="T7427" t="s">
        <v>205</v>
      </c>
      <c r="U7427" t="s">
        <v>10</v>
      </c>
      <c r="V7427" t="s">
        <v>9</v>
      </c>
    </row>
    <row r="7428" spans="1:22">
      <c r="A7428" t="s">
        <v>10356</v>
      </c>
      <c r="B7428" s="2">
        <v>45164.79791666667</v>
      </c>
      <c r="C7428" s="2">
        <f t="shared" si="116"/>
        <v>45159</v>
      </c>
      <c r="D7428" t="s">
        <v>495</v>
      </c>
      <c r="E7428" t="s">
        <v>10355</v>
      </c>
      <c r="F7428" t="s">
        <v>64</v>
      </c>
      <c r="G7428" t="s">
        <v>30</v>
      </c>
      <c r="H7428" t="s">
        <v>16</v>
      </c>
      <c r="I7428">
        <v>2</v>
      </c>
      <c r="J7428">
        <v>441.64</v>
      </c>
      <c r="K7428">
        <v>283.87</v>
      </c>
      <c r="L7428">
        <v>883.28</v>
      </c>
      <c r="M7428">
        <v>567.74</v>
      </c>
      <c r="N7428" t="s">
        <v>10354</v>
      </c>
      <c r="O7428" t="s">
        <v>10353</v>
      </c>
      <c r="P7428" t="s">
        <v>26</v>
      </c>
      <c r="Q7428">
        <v>11.0168</v>
      </c>
      <c r="R7428">
        <v>76.955799999999996</v>
      </c>
      <c r="S7428" t="s">
        <v>513</v>
      </c>
      <c r="T7428" t="s">
        <v>512</v>
      </c>
      <c r="U7428" t="s">
        <v>46</v>
      </c>
      <c r="V7428" t="s">
        <v>212</v>
      </c>
    </row>
    <row r="7429" spans="1:22">
      <c r="A7429" t="s">
        <v>10352</v>
      </c>
      <c r="B7429" s="2">
        <v>45189.77847222222</v>
      </c>
      <c r="C7429" s="2">
        <f t="shared" si="116"/>
        <v>45187</v>
      </c>
      <c r="D7429" t="s">
        <v>490</v>
      </c>
      <c r="E7429" t="s">
        <v>4858</v>
      </c>
      <c r="F7429" t="s">
        <v>136</v>
      </c>
      <c r="G7429" t="s">
        <v>53</v>
      </c>
      <c r="H7429" t="s">
        <v>29</v>
      </c>
      <c r="I7429">
        <v>1</v>
      </c>
      <c r="J7429">
        <v>1902.29</v>
      </c>
      <c r="K7429">
        <v>1279.49</v>
      </c>
      <c r="L7429">
        <v>1902.29</v>
      </c>
      <c r="M7429">
        <v>1279.49</v>
      </c>
      <c r="N7429" t="s">
        <v>10351</v>
      </c>
      <c r="O7429" t="s">
        <v>10350</v>
      </c>
      <c r="P7429" t="s">
        <v>49</v>
      </c>
      <c r="Q7429">
        <v>12.916499999999999</v>
      </c>
      <c r="R7429">
        <v>79.132499999999993</v>
      </c>
      <c r="S7429" t="s">
        <v>25</v>
      </c>
      <c r="T7429" t="s">
        <v>24</v>
      </c>
      <c r="U7429" t="s">
        <v>57</v>
      </c>
      <c r="V7429" t="s">
        <v>45</v>
      </c>
    </row>
    <row r="7430" spans="1:22">
      <c r="A7430" t="s">
        <v>10349</v>
      </c>
      <c r="B7430" s="2">
        <v>44994.535416666666</v>
      </c>
      <c r="C7430" s="2">
        <f t="shared" si="116"/>
        <v>44991</v>
      </c>
      <c r="D7430" t="s">
        <v>483</v>
      </c>
      <c r="E7430" t="s">
        <v>6737</v>
      </c>
      <c r="F7430" t="s">
        <v>166</v>
      </c>
      <c r="G7430" t="s">
        <v>72</v>
      </c>
      <c r="H7430" t="s">
        <v>52</v>
      </c>
      <c r="I7430">
        <v>3</v>
      </c>
      <c r="J7430">
        <v>689.24</v>
      </c>
      <c r="K7430">
        <v>431.51</v>
      </c>
      <c r="L7430">
        <v>2067.7199999999998</v>
      </c>
      <c r="M7430">
        <v>1294.53</v>
      </c>
      <c r="N7430" t="s">
        <v>10348</v>
      </c>
      <c r="O7430" t="s">
        <v>10347</v>
      </c>
      <c r="P7430" t="s">
        <v>13</v>
      </c>
      <c r="Q7430">
        <v>11.664300000000001</v>
      </c>
      <c r="R7430">
        <v>78.146000000000001</v>
      </c>
      <c r="S7430" t="s">
        <v>302</v>
      </c>
      <c r="T7430" t="s">
        <v>301</v>
      </c>
      <c r="U7430" t="s">
        <v>57</v>
      </c>
      <c r="V7430" t="s">
        <v>45</v>
      </c>
    </row>
    <row r="7431" spans="1:22">
      <c r="A7431" t="s">
        <v>10346</v>
      </c>
      <c r="B7431" s="2">
        <v>45163.826388888891</v>
      </c>
      <c r="C7431" s="2">
        <f t="shared" si="116"/>
        <v>45159</v>
      </c>
      <c r="D7431" t="s">
        <v>478</v>
      </c>
      <c r="E7431" t="s">
        <v>10345</v>
      </c>
      <c r="F7431" t="s">
        <v>73</v>
      </c>
      <c r="G7431" t="s">
        <v>41</v>
      </c>
      <c r="H7431" t="s">
        <v>63</v>
      </c>
      <c r="I7431">
        <v>1</v>
      </c>
      <c r="J7431">
        <v>2189.16</v>
      </c>
      <c r="K7431">
        <v>1606.7</v>
      </c>
      <c r="L7431">
        <v>2189.16</v>
      </c>
      <c r="M7431">
        <v>1606.7</v>
      </c>
      <c r="N7431" t="s">
        <v>10344</v>
      </c>
      <c r="O7431" t="s">
        <v>10343</v>
      </c>
      <c r="P7431" t="s">
        <v>112</v>
      </c>
      <c r="Q7431">
        <v>13.082700000000001</v>
      </c>
      <c r="R7431">
        <v>80.270700000000005</v>
      </c>
      <c r="S7431" t="s">
        <v>784</v>
      </c>
      <c r="T7431" t="s">
        <v>783</v>
      </c>
      <c r="U7431" t="s">
        <v>57</v>
      </c>
      <c r="V7431" t="s">
        <v>9</v>
      </c>
    </row>
    <row r="7432" spans="1:22">
      <c r="A7432" t="s">
        <v>10342</v>
      </c>
      <c r="B7432" s="2">
        <v>45510.465277777781</v>
      </c>
      <c r="C7432" s="2">
        <f t="shared" si="116"/>
        <v>45509</v>
      </c>
      <c r="D7432" t="s">
        <v>473</v>
      </c>
      <c r="E7432" t="s">
        <v>10341</v>
      </c>
      <c r="F7432" t="s">
        <v>73</v>
      </c>
      <c r="G7432" t="s">
        <v>53</v>
      </c>
      <c r="H7432" t="s">
        <v>71</v>
      </c>
      <c r="I7432">
        <v>1</v>
      </c>
      <c r="J7432">
        <v>1383.35</v>
      </c>
      <c r="K7432">
        <v>851.21</v>
      </c>
      <c r="L7432">
        <v>1383.35</v>
      </c>
      <c r="M7432">
        <v>851.21</v>
      </c>
      <c r="N7432" t="s">
        <v>10340</v>
      </c>
      <c r="O7432" t="s">
        <v>10339</v>
      </c>
      <c r="P7432" t="s">
        <v>26</v>
      </c>
      <c r="Q7432">
        <v>11.0168</v>
      </c>
      <c r="R7432">
        <v>76.955799999999996</v>
      </c>
      <c r="S7432" t="s">
        <v>103</v>
      </c>
      <c r="T7432" t="s">
        <v>102</v>
      </c>
      <c r="U7432" t="s">
        <v>57</v>
      </c>
      <c r="V7432" t="s">
        <v>9</v>
      </c>
    </row>
    <row r="7433" spans="1:22">
      <c r="A7433" t="s">
        <v>10338</v>
      </c>
      <c r="B7433" s="2">
        <v>45315.591666666667</v>
      </c>
      <c r="C7433" s="2">
        <f t="shared" si="116"/>
        <v>45313</v>
      </c>
      <c r="D7433" t="s">
        <v>468</v>
      </c>
      <c r="E7433" t="s">
        <v>10337</v>
      </c>
      <c r="F7433" t="s">
        <v>64</v>
      </c>
      <c r="G7433" t="s">
        <v>72</v>
      </c>
      <c r="H7433" t="s">
        <v>16</v>
      </c>
      <c r="I7433">
        <v>2</v>
      </c>
      <c r="J7433">
        <v>260.04000000000002</v>
      </c>
      <c r="K7433">
        <v>160.26</v>
      </c>
      <c r="L7433">
        <v>520.08000000000004</v>
      </c>
      <c r="M7433">
        <v>320.52</v>
      </c>
      <c r="N7433" t="s">
        <v>10336</v>
      </c>
      <c r="O7433" t="s">
        <v>10335</v>
      </c>
      <c r="P7433" t="s">
        <v>37</v>
      </c>
      <c r="Q7433">
        <v>10.7905</v>
      </c>
      <c r="R7433">
        <v>78.704700000000003</v>
      </c>
      <c r="S7433" t="s">
        <v>111</v>
      </c>
      <c r="T7433" t="s">
        <v>110</v>
      </c>
      <c r="U7433" t="s">
        <v>57</v>
      </c>
      <c r="V7433" t="s">
        <v>212</v>
      </c>
    </row>
    <row r="7434" spans="1:22">
      <c r="A7434" t="s">
        <v>10334</v>
      </c>
      <c r="B7434" s="2">
        <v>45313.547222222223</v>
      </c>
      <c r="C7434" s="2">
        <f t="shared" si="116"/>
        <v>45313</v>
      </c>
      <c r="D7434" t="s">
        <v>463</v>
      </c>
      <c r="E7434" t="s">
        <v>10333</v>
      </c>
      <c r="F7434" t="s">
        <v>83</v>
      </c>
      <c r="G7434" t="s">
        <v>30</v>
      </c>
      <c r="H7434" t="s">
        <v>29</v>
      </c>
      <c r="I7434">
        <v>2</v>
      </c>
      <c r="J7434">
        <v>488.56</v>
      </c>
      <c r="K7434">
        <v>419.13</v>
      </c>
      <c r="L7434">
        <v>977.12</v>
      </c>
      <c r="M7434">
        <v>838.26</v>
      </c>
      <c r="N7434" t="s">
        <v>10332</v>
      </c>
      <c r="O7434" t="s">
        <v>10331</v>
      </c>
      <c r="P7434" t="s">
        <v>121</v>
      </c>
      <c r="Q7434">
        <v>9.9252000000000002</v>
      </c>
      <c r="R7434">
        <v>78.119799999999998</v>
      </c>
      <c r="S7434" t="s">
        <v>103</v>
      </c>
      <c r="T7434" t="s">
        <v>102</v>
      </c>
      <c r="U7434" t="s">
        <v>46</v>
      </c>
      <c r="V7434" t="s">
        <v>9</v>
      </c>
    </row>
    <row r="7435" spans="1:22">
      <c r="A7435" t="s">
        <v>10330</v>
      </c>
      <c r="B7435" s="2">
        <v>45376.529166666667</v>
      </c>
      <c r="C7435" s="2">
        <f t="shared" si="116"/>
        <v>45376</v>
      </c>
      <c r="D7435" t="s">
        <v>458</v>
      </c>
      <c r="E7435" t="s">
        <v>2908</v>
      </c>
      <c r="F7435" t="s">
        <v>73</v>
      </c>
      <c r="G7435" t="s">
        <v>82</v>
      </c>
      <c r="H7435" t="s">
        <v>71</v>
      </c>
      <c r="I7435">
        <v>1</v>
      </c>
      <c r="J7435">
        <v>1519.77</v>
      </c>
      <c r="K7435">
        <v>1143.68</v>
      </c>
      <c r="L7435">
        <v>1519.77</v>
      </c>
      <c r="M7435">
        <v>1143.68</v>
      </c>
      <c r="N7435" t="s">
        <v>10329</v>
      </c>
      <c r="O7435" t="s">
        <v>10328</v>
      </c>
      <c r="P7435" t="s">
        <v>60</v>
      </c>
      <c r="Q7435">
        <v>8.7139000000000006</v>
      </c>
      <c r="R7435">
        <v>77.756699999999995</v>
      </c>
      <c r="S7435" t="s">
        <v>784</v>
      </c>
      <c r="T7435" t="s">
        <v>783</v>
      </c>
      <c r="U7435" t="s">
        <v>57</v>
      </c>
      <c r="V7435" t="s">
        <v>9</v>
      </c>
    </row>
    <row r="7436" spans="1:22">
      <c r="A7436" t="s">
        <v>10327</v>
      </c>
      <c r="B7436" s="2">
        <v>45265.705555555556</v>
      </c>
      <c r="C7436" s="2">
        <f t="shared" si="116"/>
        <v>45264</v>
      </c>
      <c r="D7436" t="s">
        <v>451</v>
      </c>
      <c r="E7436" t="s">
        <v>8542</v>
      </c>
      <c r="F7436" t="s">
        <v>83</v>
      </c>
      <c r="G7436" t="s">
        <v>30</v>
      </c>
      <c r="H7436" t="s">
        <v>71</v>
      </c>
      <c r="I7436">
        <v>1</v>
      </c>
      <c r="J7436">
        <v>1747.38</v>
      </c>
      <c r="K7436">
        <v>1419.9</v>
      </c>
      <c r="L7436">
        <v>1747.38</v>
      </c>
      <c r="M7436">
        <v>1419.9</v>
      </c>
      <c r="N7436" t="s">
        <v>10326</v>
      </c>
      <c r="O7436" t="s">
        <v>10325</v>
      </c>
      <c r="P7436" t="s">
        <v>121</v>
      </c>
      <c r="Q7436">
        <v>9.9252000000000002</v>
      </c>
      <c r="R7436">
        <v>78.119799999999998</v>
      </c>
      <c r="S7436" t="s">
        <v>784</v>
      </c>
      <c r="T7436" t="s">
        <v>783</v>
      </c>
      <c r="U7436" t="s">
        <v>23</v>
      </c>
      <c r="V7436" t="s">
        <v>9</v>
      </c>
    </row>
    <row r="7437" spans="1:22">
      <c r="A7437" t="s">
        <v>10324</v>
      </c>
      <c r="B7437" s="2">
        <v>45421.86041666667</v>
      </c>
      <c r="C7437" s="2">
        <f t="shared" si="116"/>
        <v>45418</v>
      </c>
      <c r="D7437" t="s">
        <v>446</v>
      </c>
      <c r="E7437" t="s">
        <v>10323</v>
      </c>
      <c r="F7437" t="s">
        <v>166</v>
      </c>
      <c r="G7437" t="s">
        <v>72</v>
      </c>
      <c r="H7437" t="s">
        <v>52</v>
      </c>
      <c r="I7437">
        <v>3</v>
      </c>
      <c r="J7437">
        <v>2049.6999999999998</v>
      </c>
      <c r="K7437">
        <v>1290.54</v>
      </c>
      <c r="L7437">
        <v>6149.1</v>
      </c>
      <c r="M7437">
        <v>3871.62</v>
      </c>
      <c r="N7437" t="s">
        <v>10322</v>
      </c>
      <c r="O7437" t="s">
        <v>10321</v>
      </c>
      <c r="P7437" t="s">
        <v>13</v>
      </c>
      <c r="Q7437">
        <v>11.664300000000001</v>
      </c>
      <c r="R7437">
        <v>78.146000000000001</v>
      </c>
      <c r="S7437" t="s">
        <v>537</v>
      </c>
      <c r="T7437" t="s">
        <v>536</v>
      </c>
      <c r="U7437" t="s">
        <v>46</v>
      </c>
      <c r="V7437" t="s">
        <v>9</v>
      </c>
    </row>
    <row r="7438" spans="1:22">
      <c r="A7438" t="s">
        <v>10320</v>
      </c>
      <c r="B7438" s="2">
        <v>45106.587500000001</v>
      </c>
      <c r="C7438" s="2">
        <f t="shared" si="116"/>
        <v>45103</v>
      </c>
      <c r="D7438" t="s">
        <v>441</v>
      </c>
      <c r="E7438" t="s">
        <v>8535</v>
      </c>
      <c r="F7438" t="s">
        <v>73</v>
      </c>
      <c r="G7438" t="s">
        <v>91</v>
      </c>
      <c r="H7438" t="s">
        <v>63</v>
      </c>
      <c r="I7438">
        <v>1</v>
      </c>
      <c r="J7438">
        <v>778.02</v>
      </c>
      <c r="K7438">
        <v>509.69</v>
      </c>
      <c r="L7438">
        <v>778.02</v>
      </c>
      <c r="M7438">
        <v>509.69</v>
      </c>
      <c r="N7438" t="s">
        <v>10319</v>
      </c>
      <c r="O7438" t="s">
        <v>10318</v>
      </c>
      <c r="P7438" t="s">
        <v>121</v>
      </c>
      <c r="Q7438">
        <v>9.9252000000000002</v>
      </c>
      <c r="R7438">
        <v>78.119799999999998</v>
      </c>
      <c r="S7438" t="s">
        <v>276</v>
      </c>
      <c r="T7438" t="s">
        <v>275</v>
      </c>
      <c r="U7438" t="s">
        <v>10</v>
      </c>
      <c r="V7438" t="s">
        <v>9</v>
      </c>
    </row>
    <row r="7439" spans="1:22">
      <c r="A7439" t="s">
        <v>10317</v>
      </c>
      <c r="B7439" s="2">
        <v>45218.878472222219</v>
      </c>
      <c r="C7439" s="2">
        <f t="shared" si="116"/>
        <v>45215</v>
      </c>
      <c r="D7439" t="s">
        <v>436</v>
      </c>
      <c r="E7439" t="s">
        <v>6704</v>
      </c>
      <c r="F7439" t="s">
        <v>201</v>
      </c>
      <c r="G7439" t="s">
        <v>72</v>
      </c>
      <c r="H7439" t="s">
        <v>16</v>
      </c>
      <c r="I7439">
        <v>2</v>
      </c>
      <c r="J7439">
        <v>1706.86</v>
      </c>
      <c r="K7439">
        <v>1251.76</v>
      </c>
      <c r="L7439">
        <v>3413.72</v>
      </c>
      <c r="M7439">
        <v>2503.52</v>
      </c>
      <c r="N7439" t="s">
        <v>10316</v>
      </c>
      <c r="O7439" t="s">
        <v>10315</v>
      </c>
      <c r="P7439" t="s">
        <v>26</v>
      </c>
      <c r="Q7439">
        <v>11.0168</v>
      </c>
      <c r="R7439">
        <v>76.955799999999996</v>
      </c>
      <c r="S7439" t="s">
        <v>193</v>
      </c>
      <c r="T7439" t="s">
        <v>192</v>
      </c>
      <c r="U7439" t="s">
        <v>57</v>
      </c>
      <c r="V7439" t="s">
        <v>45</v>
      </c>
    </row>
    <row r="7440" spans="1:22">
      <c r="A7440" t="s">
        <v>10314</v>
      </c>
      <c r="B7440" s="2">
        <v>45558.912499999999</v>
      </c>
      <c r="C7440" s="2">
        <f t="shared" si="116"/>
        <v>45558</v>
      </c>
      <c r="D7440" t="s">
        <v>429</v>
      </c>
      <c r="E7440" t="s">
        <v>10313</v>
      </c>
      <c r="F7440" t="s">
        <v>31</v>
      </c>
      <c r="G7440" t="s">
        <v>53</v>
      </c>
      <c r="H7440" t="s">
        <v>71</v>
      </c>
      <c r="I7440">
        <v>1</v>
      </c>
      <c r="J7440">
        <v>1046.3399999999999</v>
      </c>
      <c r="K7440">
        <v>895.46</v>
      </c>
      <c r="L7440">
        <v>1046.3399999999999</v>
      </c>
      <c r="M7440">
        <v>895.46</v>
      </c>
      <c r="N7440" t="s">
        <v>10312</v>
      </c>
      <c r="O7440" t="s">
        <v>10311</v>
      </c>
      <c r="P7440" t="s">
        <v>26</v>
      </c>
      <c r="Q7440">
        <v>11.0168</v>
      </c>
      <c r="R7440">
        <v>76.955799999999996</v>
      </c>
      <c r="S7440" t="s">
        <v>396</v>
      </c>
      <c r="T7440" t="s">
        <v>395</v>
      </c>
      <c r="U7440" t="s">
        <v>10</v>
      </c>
      <c r="V7440" t="s">
        <v>9</v>
      </c>
    </row>
    <row r="7441" spans="1:22">
      <c r="A7441" t="s">
        <v>10310</v>
      </c>
      <c r="B7441" s="2">
        <v>45400.761111111111</v>
      </c>
      <c r="C7441" s="2">
        <f t="shared" si="116"/>
        <v>45397</v>
      </c>
      <c r="D7441" t="s">
        <v>424</v>
      </c>
      <c r="E7441" t="s">
        <v>10309</v>
      </c>
      <c r="F7441" t="s">
        <v>18</v>
      </c>
      <c r="G7441" t="s">
        <v>17</v>
      </c>
      <c r="H7441" t="s">
        <v>29</v>
      </c>
      <c r="I7441">
        <v>2</v>
      </c>
      <c r="J7441">
        <v>832.03</v>
      </c>
      <c r="K7441">
        <v>690.32</v>
      </c>
      <c r="L7441">
        <v>1664.06</v>
      </c>
      <c r="M7441">
        <v>1380.64</v>
      </c>
      <c r="N7441" t="s">
        <v>10308</v>
      </c>
      <c r="O7441" t="s">
        <v>10307</v>
      </c>
      <c r="P7441" t="s">
        <v>13</v>
      </c>
      <c r="Q7441">
        <v>11.664300000000001</v>
      </c>
      <c r="R7441">
        <v>78.146000000000001</v>
      </c>
      <c r="S7441" t="s">
        <v>12</v>
      </c>
      <c r="T7441" t="s">
        <v>11</v>
      </c>
      <c r="U7441" t="s">
        <v>10</v>
      </c>
      <c r="V7441" t="s">
        <v>22</v>
      </c>
    </row>
    <row r="7442" spans="1:22">
      <c r="A7442" t="s">
        <v>10306</v>
      </c>
      <c r="B7442" s="2">
        <v>44989.57708333333</v>
      </c>
      <c r="C7442" s="2">
        <f t="shared" si="116"/>
        <v>44984</v>
      </c>
      <c r="D7442" t="s">
        <v>417</v>
      </c>
      <c r="E7442" t="s">
        <v>2880</v>
      </c>
      <c r="F7442" t="s">
        <v>18</v>
      </c>
      <c r="G7442" t="s">
        <v>41</v>
      </c>
      <c r="H7442" t="s">
        <v>16</v>
      </c>
      <c r="I7442">
        <v>1</v>
      </c>
      <c r="J7442">
        <v>1271.58</v>
      </c>
      <c r="K7442">
        <v>989.06</v>
      </c>
      <c r="L7442">
        <v>1271.58</v>
      </c>
      <c r="M7442">
        <v>989.06</v>
      </c>
      <c r="N7442" t="s">
        <v>10305</v>
      </c>
      <c r="O7442" t="s">
        <v>10304</v>
      </c>
      <c r="P7442" t="s">
        <v>68</v>
      </c>
      <c r="Q7442">
        <v>11.34</v>
      </c>
      <c r="R7442">
        <v>77.717200000000005</v>
      </c>
      <c r="S7442" t="s">
        <v>120</v>
      </c>
      <c r="T7442" t="s">
        <v>119</v>
      </c>
      <c r="U7442" t="s">
        <v>77</v>
      </c>
      <c r="V7442" t="s">
        <v>9</v>
      </c>
    </row>
    <row r="7443" spans="1:22">
      <c r="A7443" t="s">
        <v>10303</v>
      </c>
      <c r="B7443" s="2">
        <v>44953.647916666669</v>
      </c>
      <c r="C7443" s="2">
        <f t="shared" si="116"/>
        <v>44949</v>
      </c>
      <c r="D7443" t="s">
        <v>410</v>
      </c>
      <c r="E7443" t="s">
        <v>10302</v>
      </c>
      <c r="F7443" t="s">
        <v>136</v>
      </c>
      <c r="G7443" t="s">
        <v>82</v>
      </c>
      <c r="H7443" t="s">
        <v>16</v>
      </c>
      <c r="I7443">
        <v>4</v>
      </c>
      <c r="J7443">
        <v>1699.06</v>
      </c>
      <c r="K7443">
        <v>1468.75</v>
      </c>
      <c r="L7443">
        <v>6796.24</v>
      </c>
      <c r="M7443">
        <v>5875</v>
      </c>
      <c r="N7443" t="s">
        <v>10301</v>
      </c>
      <c r="O7443" t="s">
        <v>10300</v>
      </c>
      <c r="P7443" t="s">
        <v>68</v>
      </c>
      <c r="Q7443">
        <v>11.34</v>
      </c>
      <c r="R7443">
        <v>77.717200000000005</v>
      </c>
      <c r="S7443" t="s">
        <v>103</v>
      </c>
      <c r="T7443" t="s">
        <v>102</v>
      </c>
      <c r="U7443" t="s">
        <v>23</v>
      </c>
      <c r="V7443" t="s">
        <v>45</v>
      </c>
    </row>
    <row r="7444" spans="1:22">
      <c r="A7444" t="s">
        <v>10299</v>
      </c>
      <c r="B7444" s="2">
        <v>44941.62222222222</v>
      </c>
      <c r="C7444" s="2">
        <f t="shared" si="116"/>
        <v>44935</v>
      </c>
      <c r="D7444" t="s">
        <v>405</v>
      </c>
      <c r="E7444" t="s">
        <v>2872</v>
      </c>
      <c r="F7444" t="s">
        <v>136</v>
      </c>
      <c r="G7444" t="s">
        <v>17</v>
      </c>
      <c r="H7444" t="s">
        <v>40</v>
      </c>
      <c r="I7444">
        <v>1</v>
      </c>
      <c r="J7444">
        <v>399.46</v>
      </c>
      <c r="K7444">
        <v>263.66000000000003</v>
      </c>
      <c r="L7444">
        <v>399.46</v>
      </c>
      <c r="M7444">
        <v>263.66000000000003</v>
      </c>
      <c r="N7444" t="s">
        <v>10298</v>
      </c>
      <c r="O7444" t="s">
        <v>10297</v>
      </c>
      <c r="P7444" t="s">
        <v>68</v>
      </c>
      <c r="Q7444">
        <v>11.34</v>
      </c>
      <c r="R7444">
        <v>77.717200000000005</v>
      </c>
      <c r="S7444" t="s">
        <v>79</v>
      </c>
      <c r="T7444" t="s">
        <v>78</v>
      </c>
      <c r="U7444" t="s">
        <v>10</v>
      </c>
      <c r="V7444" t="s">
        <v>45</v>
      </c>
    </row>
    <row r="7445" spans="1:22">
      <c r="A7445" t="s">
        <v>10296</v>
      </c>
      <c r="B7445" s="2">
        <v>45421.456944444442</v>
      </c>
      <c r="C7445" s="2">
        <f t="shared" si="116"/>
        <v>45418</v>
      </c>
      <c r="D7445" t="s">
        <v>400</v>
      </c>
      <c r="E7445" t="s">
        <v>10295</v>
      </c>
      <c r="F7445" t="s">
        <v>136</v>
      </c>
      <c r="G7445" t="s">
        <v>30</v>
      </c>
      <c r="H7445" t="s">
        <v>52</v>
      </c>
      <c r="I7445">
        <v>1</v>
      </c>
      <c r="J7445">
        <v>2273</v>
      </c>
      <c r="K7445">
        <v>1715.62</v>
      </c>
      <c r="L7445">
        <v>2273</v>
      </c>
      <c r="M7445">
        <v>1715.62</v>
      </c>
      <c r="N7445" t="s">
        <v>10294</v>
      </c>
      <c r="O7445" t="s">
        <v>10293</v>
      </c>
      <c r="P7445" t="s">
        <v>49</v>
      </c>
      <c r="Q7445">
        <v>12.916499999999999</v>
      </c>
      <c r="R7445">
        <v>79.132499999999993</v>
      </c>
      <c r="S7445" t="s">
        <v>486</v>
      </c>
      <c r="T7445" t="s">
        <v>485</v>
      </c>
      <c r="U7445" t="s">
        <v>46</v>
      </c>
      <c r="V7445" t="s">
        <v>22</v>
      </c>
    </row>
    <row r="7446" spans="1:22">
      <c r="A7446" t="s">
        <v>10292</v>
      </c>
      <c r="B7446" s="2">
        <v>45293.472916666666</v>
      </c>
      <c r="C7446" s="2">
        <f t="shared" si="116"/>
        <v>45292</v>
      </c>
      <c r="D7446" t="s">
        <v>393</v>
      </c>
      <c r="E7446" t="s">
        <v>10291</v>
      </c>
      <c r="F7446" t="s">
        <v>166</v>
      </c>
      <c r="G7446" t="s">
        <v>53</v>
      </c>
      <c r="H7446" t="s">
        <v>52</v>
      </c>
      <c r="I7446">
        <v>4</v>
      </c>
      <c r="J7446">
        <v>1498.83</v>
      </c>
      <c r="K7446">
        <v>1014.75</v>
      </c>
      <c r="L7446">
        <v>5995.32</v>
      </c>
      <c r="M7446">
        <v>4059</v>
      </c>
      <c r="N7446" t="s">
        <v>10290</v>
      </c>
      <c r="O7446" t="s">
        <v>10289</v>
      </c>
      <c r="P7446" t="s">
        <v>60</v>
      </c>
      <c r="Q7446">
        <v>8.7139000000000006</v>
      </c>
      <c r="R7446">
        <v>77.756699999999995</v>
      </c>
      <c r="S7446" t="s">
        <v>628</v>
      </c>
      <c r="T7446" t="s">
        <v>627</v>
      </c>
      <c r="U7446" t="s">
        <v>10</v>
      </c>
      <c r="V7446" t="s">
        <v>22</v>
      </c>
    </row>
    <row r="7447" spans="1:22">
      <c r="A7447" t="s">
        <v>10288</v>
      </c>
      <c r="B7447" s="2">
        <v>45140.745833333334</v>
      </c>
      <c r="C7447" s="2">
        <f t="shared" si="116"/>
        <v>45138</v>
      </c>
      <c r="D7447" t="s">
        <v>388</v>
      </c>
      <c r="E7447" t="s">
        <v>10287</v>
      </c>
      <c r="F7447" t="s">
        <v>64</v>
      </c>
      <c r="G7447" t="s">
        <v>53</v>
      </c>
      <c r="H7447" t="s">
        <v>16</v>
      </c>
      <c r="I7447">
        <v>1</v>
      </c>
      <c r="J7447">
        <v>736.73</v>
      </c>
      <c r="K7447">
        <v>515.76</v>
      </c>
      <c r="L7447">
        <v>736.73</v>
      </c>
      <c r="M7447">
        <v>515.76</v>
      </c>
      <c r="N7447" t="s">
        <v>10286</v>
      </c>
      <c r="O7447" t="s">
        <v>10285</v>
      </c>
      <c r="P7447" t="s">
        <v>112</v>
      </c>
      <c r="Q7447">
        <v>13.082700000000001</v>
      </c>
      <c r="R7447">
        <v>80.270700000000005</v>
      </c>
      <c r="S7447" t="s">
        <v>454</v>
      </c>
      <c r="T7447" t="s">
        <v>453</v>
      </c>
      <c r="U7447" t="s">
        <v>77</v>
      </c>
      <c r="V7447" t="s">
        <v>22</v>
      </c>
    </row>
    <row r="7448" spans="1:22">
      <c r="A7448" t="s">
        <v>10284</v>
      </c>
      <c r="B7448" s="2">
        <v>45477.484027777777</v>
      </c>
      <c r="C7448" s="2">
        <f t="shared" si="116"/>
        <v>45474</v>
      </c>
      <c r="D7448" t="s">
        <v>383</v>
      </c>
      <c r="E7448" t="s">
        <v>382</v>
      </c>
      <c r="F7448" t="s">
        <v>136</v>
      </c>
      <c r="G7448" t="s">
        <v>82</v>
      </c>
      <c r="H7448" t="s">
        <v>29</v>
      </c>
      <c r="I7448">
        <v>2</v>
      </c>
      <c r="J7448">
        <v>1575.98</v>
      </c>
      <c r="K7448">
        <v>994.95</v>
      </c>
      <c r="L7448">
        <v>3151.96</v>
      </c>
      <c r="M7448">
        <v>1989.9</v>
      </c>
      <c r="N7448" t="s">
        <v>10283</v>
      </c>
      <c r="O7448" t="s">
        <v>10282</v>
      </c>
      <c r="P7448" t="s">
        <v>68</v>
      </c>
      <c r="Q7448">
        <v>11.34</v>
      </c>
      <c r="R7448">
        <v>77.717200000000005</v>
      </c>
      <c r="S7448" t="s">
        <v>352</v>
      </c>
      <c r="T7448" t="s">
        <v>351</v>
      </c>
      <c r="U7448" t="s">
        <v>57</v>
      </c>
      <c r="V7448" t="s">
        <v>45</v>
      </c>
    </row>
    <row r="7449" spans="1:22">
      <c r="A7449" t="s">
        <v>10281</v>
      </c>
      <c r="B7449" s="2">
        <v>45482.426388888889</v>
      </c>
      <c r="C7449" s="2">
        <f t="shared" si="116"/>
        <v>45481</v>
      </c>
      <c r="D7449" t="s">
        <v>378</v>
      </c>
      <c r="E7449" t="s">
        <v>6668</v>
      </c>
      <c r="F7449" t="s">
        <v>31</v>
      </c>
      <c r="G7449" t="s">
        <v>30</v>
      </c>
      <c r="H7449" t="s">
        <v>71</v>
      </c>
      <c r="I7449">
        <v>2</v>
      </c>
      <c r="J7449">
        <v>701.43</v>
      </c>
      <c r="K7449">
        <v>442.28</v>
      </c>
      <c r="L7449">
        <v>1402.86</v>
      </c>
      <c r="M7449">
        <v>884.56</v>
      </c>
      <c r="N7449" t="s">
        <v>10280</v>
      </c>
      <c r="O7449" t="s">
        <v>10279</v>
      </c>
      <c r="P7449" t="s">
        <v>37</v>
      </c>
      <c r="Q7449">
        <v>10.7905</v>
      </c>
      <c r="R7449">
        <v>78.704700000000003</v>
      </c>
      <c r="S7449" t="s">
        <v>193</v>
      </c>
      <c r="T7449" t="s">
        <v>192</v>
      </c>
      <c r="U7449" t="s">
        <v>23</v>
      </c>
      <c r="V7449" t="s">
        <v>22</v>
      </c>
    </row>
    <row r="7450" spans="1:22">
      <c r="A7450" t="s">
        <v>10278</v>
      </c>
      <c r="B7450" s="2">
        <v>45259.76666666667</v>
      </c>
      <c r="C7450" s="2">
        <f t="shared" si="116"/>
        <v>45257</v>
      </c>
      <c r="D7450" t="s">
        <v>373</v>
      </c>
      <c r="E7450" t="s">
        <v>10277</v>
      </c>
      <c r="F7450" t="s">
        <v>136</v>
      </c>
      <c r="G7450" t="s">
        <v>115</v>
      </c>
      <c r="H7450" t="s">
        <v>71</v>
      </c>
      <c r="I7450">
        <v>1</v>
      </c>
      <c r="J7450">
        <v>1626.21</v>
      </c>
      <c r="K7450">
        <v>1014.08</v>
      </c>
      <c r="L7450">
        <v>1626.21</v>
      </c>
      <c r="M7450">
        <v>1014.08</v>
      </c>
      <c r="N7450" t="s">
        <v>10276</v>
      </c>
      <c r="O7450" t="s">
        <v>10275</v>
      </c>
      <c r="P7450" t="s">
        <v>26</v>
      </c>
      <c r="Q7450">
        <v>11.0168</v>
      </c>
      <c r="R7450">
        <v>76.955799999999996</v>
      </c>
      <c r="S7450" t="s">
        <v>537</v>
      </c>
      <c r="T7450" t="s">
        <v>536</v>
      </c>
      <c r="U7450" t="s">
        <v>77</v>
      </c>
      <c r="V7450" t="s">
        <v>9</v>
      </c>
    </row>
    <row r="7451" spans="1:22">
      <c r="A7451" t="s">
        <v>10274</v>
      </c>
      <c r="B7451" s="2">
        <v>45412.675000000003</v>
      </c>
      <c r="C7451" s="2">
        <f t="shared" si="116"/>
        <v>45411</v>
      </c>
      <c r="D7451" t="s">
        <v>368</v>
      </c>
      <c r="E7451" t="s">
        <v>2846</v>
      </c>
      <c r="F7451" t="s">
        <v>83</v>
      </c>
      <c r="G7451" t="s">
        <v>30</v>
      </c>
      <c r="H7451" t="s">
        <v>63</v>
      </c>
      <c r="I7451">
        <v>3</v>
      </c>
      <c r="J7451">
        <v>2203.11</v>
      </c>
      <c r="K7451">
        <v>1910.29</v>
      </c>
      <c r="L7451">
        <v>6609.33</v>
      </c>
      <c r="M7451">
        <v>5730.87</v>
      </c>
      <c r="N7451" t="s">
        <v>10273</v>
      </c>
      <c r="O7451" t="s">
        <v>10272</v>
      </c>
      <c r="P7451" t="s">
        <v>49</v>
      </c>
      <c r="Q7451">
        <v>12.916499999999999</v>
      </c>
      <c r="R7451">
        <v>79.132499999999993</v>
      </c>
      <c r="S7451" t="s">
        <v>153</v>
      </c>
      <c r="T7451" t="s">
        <v>152</v>
      </c>
      <c r="U7451" t="s">
        <v>46</v>
      </c>
      <c r="V7451" t="s">
        <v>9</v>
      </c>
    </row>
    <row r="7452" spans="1:22">
      <c r="A7452" t="s">
        <v>10271</v>
      </c>
      <c r="B7452" s="2">
        <v>45136.745138888888</v>
      </c>
      <c r="C7452" s="2">
        <f t="shared" si="116"/>
        <v>45131</v>
      </c>
      <c r="D7452" t="s">
        <v>361</v>
      </c>
      <c r="E7452" t="s">
        <v>10270</v>
      </c>
      <c r="F7452" t="s">
        <v>83</v>
      </c>
      <c r="G7452" t="s">
        <v>106</v>
      </c>
      <c r="H7452" t="s">
        <v>40</v>
      </c>
      <c r="I7452">
        <v>1</v>
      </c>
      <c r="J7452">
        <v>2162.3200000000002</v>
      </c>
      <c r="K7452">
        <v>1846.23</v>
      </c>
      <c r="L7452">
        <v>2162.3200000000002</v>
      </c>
      <c r="M7452">
        <v>1846.23</v>
      </c>
      <c r="N7452" t="s">
        <v>10269</v>
      </c>
      <c r="O7452" t="s">
        <v>10268</v>
      </c>
      <c r="P7452" t="s">
        <v>13</v>
      </c>
      <c r="Q7452">
        <v>11.664300000000001</v>
      </c>
      <c r="R7452">
        <v>78.146000000000001</v>
      </c>
      <c r="S7452" t="s">
        <v>762</v>
      </c>
      <c r="T7452" t="s">
        <v>761</v>
      </c>
      <c r="U7452" t="s">
        <v>57</v>
      </c>
      <c r="V7452" t="s">
        <v>45</v>
      </c>
    </row>
    <row r="7453" spans="1:22">
      <c r="A7453" t="s">
        <v>10267</v>
      </c>
      <c r="B7453" s="2">
        <v>45040.445833333331</v>
      </c>
      <c r="C7453" s="2">
        <f t="shared" si="116"/>
        <v>45040</v>
      </c>
      <c r="D7453" t="s">
        <v>356</v>
      </c>
      <c r="E7453" t="s">
        <v>6652</v>
      </c>
      <c r="F7453" t="s">
        <v>64</v>
      </c>
      <c r="G7453" t="s">
        <v>53</v>
      </c>
      <c r="H7453" t="s">
        <v>29</v>
      </c>
      <c r="I7453">
        <v>2</v>
      </c>
      <c r="J7453">
        <v>1646.59</v>
      </c>
      <c r="K7453">
        <v>1062.9000000000001</v>
      </c>
      <c r="L7453">
        <v>3293.18</v>
      </c>
      <c r="M7453">
        <v>2125.8000000000002</v>
      </c>
      <c r="N7453" t="s">
        <v>10266</v>
      </c>
      <c r="O7453" t="s">
        <v>10265</v>
      </c>
      <c r="P7453" t="s">
        <v>37</v>
      </c>
      <c r="Q7453">
        <v>10.7905</v>
      </c>
      <c r="R7453">
        <v>78.704700000000003</v>
      </c>
      <c r="S7453" t="s">
        <v>12</v>
      </c>
      <c r="T7453" t="s">
        <v>11</v>
      </c>
      <c r="U7453" t="s">
        <v>77</v>
      </c>
      <c r="V7453" t="s">
        <v>22</v>
      </c>
    </row>
    <row r="7454" spans="1:22">
      <c r="A7454" t="s">
        <v>10264</v>
      </c>
      <c r="B7454" s="2">
        <v>45325.556944444441</v>
      </c>
      <c r="C7454" s="2">
        <f t="shared" si="116"/>
        <v>45320</v>
      </c>
      <c r="D7454" t="s">
        <v>349</v>
      </c>
      <c r="E7454" t="s">
        <v>2834</v>
      </c>
      <c r="F7454" t="s">
        <v>31</v>
      </c>
      <c r="G7454" t="s">
        <v>17</v>
      </c>
      <c r="H7454" t="s">
        <v>16</v>
      </c>
      <c r="I7454">
        <v>1</v>
      </c>
      <c r="J7454">
        <v>1396.91</v>
      </c>
      <c r="K7454">
        <v>1175.27</v>
      </c>
      <c r="L7454">
        <v>1396.91</v>
      </c>
      <c r="M7454">
        <v>1175.27</v>
      </c>
      <c r="N7454" t="s">
        <v>10263</v>
      </c>
      <c r="O7454" t="s">
        <v>10262</v>
      </c>
      <c r="P7454" t="s">
        <v>121</v>
      </c>
      <c r="Q7454">
        <v>9.9252000000000002</v>
      </c>
      <c r="R7454">
        <v>78.119799999999998</v>
      </c>
      <c r="S7454" t="s">
        <v>564</v>
      </c>
      <c r="T7454" t="s">
        <v>563</v>
      </c>
      <c r="U7454" t="s">
        <v>57</v>
      </c>
      <c r="V7454" t="s">
        <v>9</v>
      </c>
    </row>
    <row r="7455" spans="1:22">
      <c r="A7455" t="s">
        <v>10261</v>
      </c>
      <c r="B7455" s="2">
        <v>45251.578472222223</v>
      </c>
      <c r="C7455" s="2">
        <f t="shared" si="116"/>
        <v>45250</v>
      </c>
      <c r="D7455" t="s">
        <v>344</v>
      </c>
      <c r="E7455" t="s">
        <v>10260</v>
      </c>
      <c r="F7455" t="s">
        <v>201</v>
      </c>
      <c r="G7455" t="s">
        <v>41</v>
      </c>
      <c r="H7455" t="s">
        <v>63</v>
      </c>
      <c r="I7455">
        <v>2</v>
      </c>
      <c r="J7455">
        <v>2324.12</v>
      </c>
      <c r="K7455">
        <v>2075.64</v>
      </c>
      <c r="L7455">
        <v>4648.24</v>
      </c>
      <c r="M7455">
        <v>4151.28</v>
      </c>
      <c r="N7455" t="s">
        <v>10259</v>
      </c>
      <c r="O7455" t="s">
        <v>10258</v>
      </c>
      <c r="P7455" t="s">
        <v>13</v>
      </c>
      <c r="Q7455">
        <v>11.664300000000001</v>
      </c>
      <c r="R7455">
        <v>78.146000000000001</v>
      </c>
      <c r="S7455" t="s">
        <v>396</v>
      </c>
      <c r="T7455" t="s">
        <v>395</v>
      </c>
      <c r="U7455" t="s">
        <v>77</v>
      </c>
      <c r="V7455" t="s">
        <v>212</v>
      </c>
    </row>
    <row r="7456" spans="1:22">
      <c r="A7456" t="s">
        <v>10257</v>
      </c>
      <c r="B7456" s="2">
        <v>45208.827777777777</v>
      </c>
      <c r="C7456" s="2">
        <f t="shared" si="116"/>
        <v>45208</v>
      </c>
      <c r="D7456" t="s">
        <v>337</v>
      </c>
      <c r="E7456" t="s">
        <v>10256</v>
      </c>
      <c r="F7456" t="s">
        <v>166</v>
      </c>
      <c r="G7456" t="s">
        <v>106</v>
      </c>
      <c r="H7456" t="s">
        <v>63</v>
      </c>
      <c r="I7456">
        <v>1</v>
      </c>
      <c r="J7456">
        <v>812</v>
      </c>
      <c r="K7456">
        <v>702.42</v>
      </c>
      <c r="L7456">
        <v>812</v>
      </c>
      <c r="M7456">
        <v>702.42</v>
      </c>
      <c r="N7456" t="s">
        <v>10255</v>
      </c>
      <c r="O7456" t="s">
        <v>10254</v>
      </c>
      <c r="P7456" t="s">
        <v>68</v>
      </c>
      <c r="Q7456">
        <v>11.34</v>
      </c>
      <c r="R7456">
        <v>77.717200000000005</v>
      </c>
      <c r="S7456" t="s">
        <v>146</v>
      </c>
      <c r="T7456" t="s">
        <v>145</v>
      </c>
      <c r="U7456" t="s">
        <v>10</v>
      </c>
      <c r="V7456" t="s">
        <v>9</v>
      </c>
    </row>
    <row r="7457" spans="1:22">
      <c r="A7457" t="s">
        <v>10253</v>
      </c>
      <c r="B7457" s="2">
        <v>45179.552777777775</v>
      </c>
      <c r="C7457" s="2">
        <f t="shared" si="116"/>
        <v>45173</v>
      </c>
      <c r="D7457" t="s">
        <v>330</v>
      </c>
      <c r="E7457" t="s">
        <v>8468</v>
      </c>
      <c r="F7457" t="s">
        <v>18</v>
      </c>
      <c r="G7457" t="s">
        <v>91</v>
      </c>
      <c r="H7457" t="s">
        <v>71</v>
      </c>
      <c r="I7457">
        <v>1</v>
      </c>
      <c r="J7457">
        <v>1721.02</v>
      </c>
      <c r="K7457">
        <v>1215.03</v>
      </c>
      <c r="L7457">
        <v>1721.02</v>
      </c>
      <c r="M7457">
        <v>1215.03</v>
      </c>
      <c r="N7457" t="s">
        <v>10252</v>
      </c>
      <c r="O7457" t="s">
        <v>10251</v>
      </c>
      <c r="P7457" t="s">
        <v>121</v>
      </c>
      <c r="Q7457">
        <v>9.9252000000000002</v>
      </c>
      <c r="R7457">
        <v>78.119799999999998</v>
      </c>
      <c r="S7457" t="s">
        <v>295</v>
      </c>
      <c r="T7457" t="s">
        <v>294</v>
      </c>
      <c r="U7457" t="s">
        <v>77</v>
      </c>
      <c r="V7457" t="s">
        <v>45</v>
      </c>
    </row>
    <row r="7458" spans="1:22">
      <c r="A7458" t="s">
        <v>10250</v>
      </c>
      <c r="B7458" s="2">
        <v>45020.692361111112</v>
      </c>
      <c r="C7458" s="2">
        <f t="shared" si="116"/>
        <v>45019</v>
      </c>
      <c r="D7458" t="s">
        <v>323</v>
      </c>
      <c r="E7458" t="s">
        <v>6634</v>
      </c>
      <c r="F7458" t="s">
        <v>73</v>
      </c>
      <c r="G7458" t="s">
        <v>53</v>
      </c>
      <c r="H7458" t="s">
        <v>29</v>
      </c>
      <c r="I7458">
        <v>2</v>
      </c>
      <c r="J7458">
        <v>1149.9000000000001</v>
      </c>
      <c r="K7458">
        <v>847.41</v>
      </c>
      <c r="L7458">
        <v>2299.8000000000002</v>
      </c>
      <c r="M7458">
        <v>1694.82</v>
      </c>
      <c r="N7458" t="s">
        <v>10249</v>
      </c>
      <c r="O7458" t="s">
        <v>10248</v>
      </c>
      <c r="P7458" t="s">
        <v>112</v>
      </c>
      <c r="Q7458">
        <v>13.082700000000001</v>
      </c>
      <c r="R7458">
        <v>80.270700000000005</v>
      </c>
      <c r="S7458" t="s">
        <v>276</v>
      </c>
      <c r="T7458" t="s">
        <v>275</v>
      </c>
      <c r="U7458" t="s">
        <v>46</v>
      </c>
      <c r="V7458" t="s">
        <v>22</v>
      </c>
    </row>
    <row r="7459" spans="1:22">
      <c r="A7459" t="s">
        <v>10247</v>
      </c>
      <c r="B7459" s="2">
        <v>45432.554166666669</v>
      </c>
      <c r="C7459" s="2">
        <f t="shared" si="116"/>
        <v>45432</v>
      </c>
      <c r="D7459" t="s">
        <v>316</v>
      </c>
      <c r="E7459" t="s">
        <v>4747</v>
      </c>
      <c r="F7459" t="s">
        <v>201</v>
      </c>
      <c r="G7459" t="s">
        <v>30</v>
      </c>
      <c r="H7459" t="s">
        <v>52</v>
      </c>
      <c r="I7459">
        <v>1</v>
      </c>
      <c r="J7459">
        <v>1654.11</v>
      </c>
      <c r="K7459">
        <v>1447.04</v>
      </c>
      <c r="L7459">
        <v>1654.11</v>
      </c>
      <c r="M7459">
        <v>1447.04</v>
      </c>
      <c r="N7459" t="s">
        <v>10246</v>
      </c>
      <c r="O7459" t="s">
        <v>10245</v>
      </c>
      <c r="P7459" t="s">
        <v>13</v>
      </c>
      <c r="Q7459">
        <v>11.664300000000001</v>
      </c>
      <c r="R7459">
        <v>78.146000000000001</v>
      </c>
      <c r="S7459" t="s">
        <v>257</v>
      </c>
      <c r="T7459" t="s">
        <v>256</v>
      </c>
      <c r="U7459" t="s">
        <v>23</v>
      </c>
      <c r="V7459" t="s">
        <v>212</v>
      </c>
    </row>
    <row r="7460" spans="1:22">
      <c r="A7460" t="s">
        <v>10244</v>
      </c>
      <c r="B7460" s="2">
        <v>45453.737500000003</v>
      </c>
      <c r="C7460" s="2">
        <f t="shared" si="116"/>
        <v>45453</v>
      </c>
      <c r="D7460" t="s">
        <v>311</v>
      </c>
      <c r="E7460" t="s">
        <v>10243</v>
      </c>
      <c r="F7460" t="s">
        <v>166</v>
      </c>
      <c r="G7460" t="s">
        <v>82</v>
      </c>
      <c r="H7460" t="s">
        <v>52</v>
      </c>
      <c r="I7460">
        <v>3</v>
      </c>
      <c r="J7460">
        <v>1047.31</v>
      </c>
      <c r="K7460">
        <v>805.46</v>
      </c>
      <c r="L7460">
        <v>3141.93</v>
      </c>
      <c r="M7460">
        <v>2416.38</v>
      </c>
      <c r="N7460" t="s">
        <v>10242</v>
      </c>
      <c r="O7460" t="s">
        <v>10241</v>
      </c>
      <c r="P7460" t="s">
        <v>13</v>
      </c>
      <c r="Q7460">
        <v>11.664300000000001</v>
      </c>
      <c r="R7460">
        <v>78.146000000000001</v>
      </c>
      <c r="S7460" t="s">
        <v>906</v>
      </c>
      <c r="T7460" t="s">
        <v>905</v>
      </c>
      <c r="U7460" t="s">
        <v>23</v>
      </c>
      <c r="V7460" t="s">
        <v>45</v>
      </c>
    </row>
    <row r="7461" spans="1:22">
      <c r="A7461" t="s">
        <v>10240</v>
      </c>
      <c r="B7461" s="2">
        <v>45255.720138888886</v>
      </c>
      <c r="C7461" s="2">
        <f t="shared" si="116"/>
        <v>45250</v>
      </c>
      <c r="D7461" t="s">
        <v>306</v>
      </c>
      <c r="E7461" t="s">
        <v>10239</v>
      </c>
      <c r="F7461" t="s">
        <v>201</v>
      </c>
      <c r="G7461" t="s">
        <v>17</v>
      </c>
      <c r="H7461" t="s">
        <v>29</v>
      </c>
      <c r="I7461">
        <v>2</v>
      </c>
      <c r="J7461">
        <v>892.29</v>
      </c>
      <c r="K7461">
        <v>651.01</v>
      </c>
      <c r="L7461">
        <v>1784.58</v>
      </c>
      <c r="M7461">
        <v>1302.02</v>
      </c>
      <c r="N7461" t="s">
        <v>10238</v>
      </c>
      <c r="O7461" t="s">
        <v>10237</v>
      </c>
      <c r="P7461" t="s">
        <v>68</v>
      </c>
      <c r="Q7461">
        <v>11.34</v>
      </c>
      <c r="R7461">
        <v>77.717200000000005</v>
      </c>
      <c r="S7461" t="s">
        <v>214</v>
      </c>
      <c r="T7461" t="s">
        <v>213</v>
      </c>
      <c r="U7461" t="s">
        <v>77</v>
      </c>
      <c r="V7461" t="s">
        <v>45</v>
      </c>
    </row>
    <row r="7462" spans="1:22">
      <c r="A7462" t="s">
        <v>10236</v>
      </c>
      <c r="B7462" s="2">
        <v>45357.459027777775</v>
      </c>
      <c r="C7462" s="2">
        <f t="shared" si="116"/>
        <v>45355</v>
      </c>
      <c r="D7462" t="s">
        <v>299</v>
      </c>
      <c r="E7462" t="s">
        <v>8449</v>
      </c>
      <c r="F7462" t="s">
        <v>73</v>
      </c>
      <c r="G7462" t="s">
        <v>41</v>
      </c>
      <c r="H7462" t="s">
        <v>16</v>
      </c>
      <c r="I7462">
        <v>1</v>
      </c>
      <c r="J7462">
        <v>941.02</v>
      </c>
      <c r="K7462">
        <v>683.3</v>
      </c>
      <c r="L7462">
        <v>941.02</v>
      </c>
      <c r="M7462">
        <v>683.3</v>
      </c>
      <c r="N7462" t="s">
        <v>10235</v>
      </c>
      <c r="O7462" t="s">
        <v>10234</v>
      </c>
      <c r="P7462" t="s">
        <v>26</v>
      </c>
      <c r="Q7462">
        <v>11.0168</v>
      </c>
      <c r="R7462">
        <v>76.955799999999996</v>
      </c>
      <c r="S7462" t="s">
        <v>295</v>
      </c>
      <c r="T7462" t="s">
        <v>294</v>
      </c>
      <c r="U7462" t="s">
        <v>57</v>
      </c>
      <c r="V7462" t="s">
        <v>9</v>
      </c>
    </row>
    <row r="7463" spans="1:22">
      <c r="A7463" t="s">
        <v>10233</v>
      </c>
      <c r="B7463" s="2">
        <v>45532.763194444444</v>
      </c>
      <c r="C7463" s="2">
        <f t="shared" si="116"/>
        <v>45530</v>
      </c>
      <c r="D7463" t="s">
        <v>292</v>
      </c>
      <c r="E7463" t="s">
        <v>291</v>
      </c>
      <c r="F7463" t="s">
        <v>136</v>
      </c>
      <c r="G7463" t="s">
        <v>41</v>
      </c>
      <c r="H7463" t="s">
        <v>71</v>
      </c>
      <c r="I7463">
        <v>4</v>
      </c>
      <c r="J7463">
        <v>657.99</v>
      </c>
      <c r="K7463">
        <v>488.06</v>
      </c>
      <c r="L7463">
        <v>2631.96</v>
      </c>
      <c r="M7463">
        <v>1952.24</v>
      </c>
      <c r="N7463" t="s">
        <v>10232</v>
      </c>
      <c r="O7463" t="s">
        <v>10231</v>
      </c>
      <c r="P7463" t="s">
        <v>37</v>
      </c>
      <c r="Q7463">
        <v>10.7905</v>
      </c>
      <c r="R7463">
        <v>78.704700000000003</v>
      </c>
      <c r="S7463" t="s">
        <v>295</v>
      </c>
      <c r="T7463" t="s">
        <v>294</v>
      </c>
      <c r="U7463" t="s">
        <v>23</v>
      </c>
      <c r="V7463" t="s">
        <v>9</v>
      </c>
    </row>
    <row r="7464" spans="1:22">
      <c r="A7464" t="s">
        <v>10230</v>
      </c>
      <c r="B7464" s="2">
        <v>45228.865277777775</v>
      </c>
      <c r="C7464" s="2">
        <f t="shared" si="116"/>
        <v>45222</v>
      </c>
      <c r="D7464" t="s">
        <v>287</v>
      </c>
      <c r="E7464" t="s">
        <v>10229</v>
      </c>
      <c r="F7464" t="s">
        <v>73</v>
      </c>
      <c r="G7464" t="s">
        <v>30</v>
      </c>
      <c r="H7464" t="s">
        <v>52</v>
      </c>
      <c r="I7464">
        <v>1</v>
      </c>
      <c r="J7464">
        <v>811.02</v>
      </c>
      <c r="K7464">
        <v>597.84</v>
      </c>
      <c r="L7464">
        <v>811.02</v>
      </c>
      <c r="M7464">
        <v>597.84</v>
      </c>
      <c r="N7464" t="s">
        <v>10228</v>
      </c>
      <c r="O7464" t="s">
        <v>10227</v>
      </c>
      <c r="P7464" t="s">
        <v>13</v>
      </c>
      <c r="Q7464">
        <v>11.664300000000001</v>
      </c>
      <c r="R7464">
        <v>78.146000000000001</v>
      </c>
      <c r="S7464" t="s">
        <v>735</v>
      </c>
      <c r="T7464" t="s">
        <v>734</v>
      </c>
      <c r="U7464" t="s">
        <v>23</v>
      </c>
      <c r="V7464" t="s">
        <v>212</v>
      </c>
    </row>
    <row r="7465" spans="1:22">
      <c r="A7465" t="s">
        <v>10226</v>
      </c>
      <c r="B7465" s="2">
        <v>45439.85</v>
      </c>
      <c r="C7465" s="2">
        <f t="shared" si="116"/>
        <v>45439</v>
      </c>
      <c r="D7465" t="s">
        <v>280</v>
      </c>
      <c r="E7465" t="s">
        <v>10225</v>
      </c>
      <c r="F7465" t="s">
        <v>136</v>
      </c>
      <c r="G7465" t="s">
        <v>115</v>
      </c>
      <c r="H7465" t="s">
        <v>16</v>
      </c>
      <c r="I7465">
        <v>2</v>
      </c>
      <c r="J7465">
        <v>2099.27</v>
      </c>
      <c r="K7465">
        <v>1309.58</v>
      </c>
      <c r="L7465">
        <v>4198.54</v>
      </c>
      <c r="M7465">
        <v>2619.16</v>
      </c>
      <c r="N7465" t="s">
        <v>10224</v>
      </c>
      <c r="O7465" t="s">
        <v>10223</v>
      </c>
      <c r="P7465" t="s">
        <v>121</v>
      </c>
      <c r="Q7465">
        <v>9.9252000000000002</v>
      </c>
      <c r="R7465">
        <v>78.119799999999998</v>
      </c>
      <c r="S7465" t="s">
        <v>1238</v>
      </c>
      <c r="T7465" t="s">
        <v>1237</v>
      </c>
      <c r="U7465" t="s">
        <v>10</v>
      </c>
      <c r="V7465" t="s">
        <v>9</v>
      </c>
    </row>
    <row r="7466" spans="1:22">
      <c r="A7466" t="s">
        <v>10222</v>
      </c>
      <c r="B7466" s="2">
        <v>45170.740277777775</v>
      </c>
      <c r="C7466" s="2">
        <f t="shared" si="116"/>
        <v>45166</v>
      </c>
      <c r="D7466" t="s">
        <v>273</v>
      </c>
      <c r="E7466" t="s">
        <v>2787</v>
      </c>
      <c r="F7466" t="s">
        <v>73</v>
      </c>
      <c r="G7466" t="s">
        <v>53</v>
      </c>
      <c r="H7466" t="s">
        <v>63</v>
      </c>
      <c r="I7466">
        <v>1</v>
      </c>
      <c r="J7466">
        <v>225.77</v>
      </c>
      <c r="K7466">
        <v>202.31</v>
      </c>
      <c r="L7466">
        <v>225.77</v>
      </c>
      <c r="M7466">
        <v>202.31</v>
      </c>
      <c r="N7466" t="s">
        <v>10221</v>
      </c>
      <c r="O7466" t="s">
        <v>10220</v>
      </c>
      <c r="P7466" t="s">
        <v>60</v>
      </c>
      <c r="Q7466">
        <v>8.7139000000000006</v>
      </c>
      <c r="R7466">
        <v>77.756699999999995</v>
      </c>
      <c r="S7466" t="s">
        <v>48</v>
      </c>
      <c r="T7466" t="s">
        <v>47</v>
      </c>
      <c r="U7466" t="s">
        <v>77</v>
      </c>
      <c r="V7466" t="s">
        <v>9</v>
      </c>
    </row>
    <row r="7467" spans="1:22">
      <c r="A7467" t="s">
        <v>10219</v>
      </c>
      <c r="B7467" s="2">
        <v>45245.824999999997</v>
      </c>
      <c r="C7467" s="2">
        <f t="shared" si="116"/>
        <v>45243</v>
      </c>
      <c r="D7467" t="s">
        <v>266</v>
      </c>
      <c r="E7467" t="s">
        <v>4717</v>
      </c>
      <c r="F7467" t="s">
        <v>136</v>
      </c>
      <c r="G7467" t="s">
        <v>82</v>
      </c>
      <c r="H7467" t="s">
        <v>16</v>
      </c>
      <c r="I7467">
        <v>1</v>
      </c>
      <c r="J7467">
        <v>751.52</v>
      </c>
      <c r="K7467">
        <v>576.88</v>
      </c>
      <c r="L7467">
        <v>751.52</v>
      </c>
      <c r="M7467">
        <v>576.88</v>
      </c>
      <c r="N7467" t="s">
        <v>10218</v>
      </c>
      <c r="O7467" t="s">
        <v>10217</v>
      </c>
      <c r="P7467" t="s">
        <v>37</v>
      </c>
      <c r="Q7467">
        <v>10.7905</v>
      </c>
      <c r="R7467">
        <v>78.704700000000003</v>
      </c>
      <c r="S7467" t="s">
        <v>628</v>
      </c>
      <c r="T7467" t="s">
        <v>627</v>
      </c>
      <c r="U7467" t="s">
        <v>23</v>
      </c>
      <c r="V7467" t="s">
        <v>45</v>
      </c>
    </row>
    <row r="7468" spans="1:22">
      <c r="A7468" t="s">
        <v>10216</v>
      </c>
      <c r="B7468" s="2">
        <v>45070.642361111109</v>
      </c>
      <c r="C7468" s="2">
        <f t="shared" si="116"/>
        <v>45068</v>
      </c>
      <c r="D7468" t="s">
        <v>261</v>
      </c>
      <c r="E7468" t="s">
        <v>2779</v>
      </c>
      <c r="F7468" t="s">
        <v>73</v>
      </c>
      <c r="G7468" t="s">
        <v>41</v>
      </c>
      <c r="H7468" t="s">
        <v>40</v>
      </c>
      <c r="I7468">
        <v>1</v>
      </c>
      <c r="J7468">
        <v>476.33</v>
      </c>
      <c r="K7468">
        <v>335.25</v>
      </c>
      <c r="L7468">
        <v>476.33</v>
      </c>
      <c r="M7468">
        <v>335.25</v>
      </c>
      <c r="N7468" t="s">
        <v>10215</v>
      </c>
      <c r="O7468" t="s">
        <v>10214</v>
      </c>
      <c r="P7468" t="s">
        <v>49</v>
      </c>
      <c r="Q7468">
        <v>12.916499999999999</v>
      </c>
      <c r="R7468">
        <v>79.132499999999993</v>
      </c>
      <c r="S7468" t="s">
        <v>326</v>
      </c>
      <c r="T7468" t="s">
        <v>325</v>
      </c>
      <c r="U7468" t="s">
        <v>10</v>
      </c>
      <c r="V7468" t="s">
        <v>9</v>
      </c>
    </row>
    <row r="7469" spans="1:22">
      <c r="A7469" t="s">
        <v>10213</v>
      </c>
      <c r="B7469" s="2">
        <v>45047.786111111112</v>
      </c>
      <c r="C7469" s="2">
        <f t="shared" si="116"/>
        <v>45047</v>
      </c>
      <c r="D7469" t="s">
        <v>254</v>
      </c>
      <c r="E7469" t="s">
        <v>10212</v>
      </c>
      <c r="F7469" t="s">
        <v>83</v>
      </c>
      <c r="G7469" t="s">
        <v>53</v>
      </c>
      <c r="H7469" t="s">
        <v>29</v>
      </c>
      <c r="I7469">
        <v>2</v>
      </c>
      <c r="J7469">
        <v>2298.44</v>
      </c>
      <c r="K7469">
        <v>1768.36</v>
      </c>
      <c r="L7469">
        <v>4596.88</v>
      </c>
      <c r="M7469">
        <v>3536.72</v>
      </c>
      <c r="N7469" t="s">
        <v>10211</v>
      </c>
      <c r="O7469" t="s">
        <v>10210</v>
      </c>
      <c r="P7469" t="s">
        <v>60</v>
      </c>
      <c r="Q7469">
        <v>8.7139000000000006</v>
      </c>
      <c r="R7469">
        <v>77.756699999999995</v>
      </c>
      <c r="S7469" t="s">
        <v>214</v>
      </c>
      <c r="T7469" t="s">
        <v>213</v>
      </c>
      <c r="U7469" t="s">
        <v>46</v>
      </c>
      <c r="V7469" t="s">
        <v>9</v>
      </c>
    </row>
    <row r="7470" spans="1:22">
      <c r="A7470" t="s">
        <v>10209</v>
      </c>
      <c r="B7470" s="2">
        <v>45498.910416666666</v>
      </c>
      <c r="C7470" s="2">
        <f t="shared" si="116"/>
        <v>45495</v>
      </c>
      <c r="D7470" t="s">
        <v>247</v>
      </c>
      <c r="E7470" t="s">
        <v>10208</v>
      </c>
      <c r="F7470" t="s">
        <v>64</v>
      </c>
      <c r="G7470" t="s">
        <v>17</v>
      </c>
      <c r="H7470" t="s">
        <v>40</v>
      </c>
      <c r="I7470">
        <v>1</v>
      </c>
      <c r="J7470">
        <v>1019.27</v>
      </c>
      <c r="K7470">
        <v>682.07</v>
      </c>
      <c r="L7470">
        <v>1019.27</v>
      </c>
      <c r="M7470">
        <v>682.07</v>
      </c>
      <c r="N7470" t="s">
        <v>10207</v>
      </c>
      <c r="O7470" t="s">
        <v>10206</v>
      </c>
      <c r="P7470" t="s">
        <v>13</v>
      </c>
      <c r="Q7470">
        <v>11.664300000000001</v>
      </c>
      <c r="R7470">
        <v>78.146000000000001</v>
      </c>
      <c r="S7470" t="s">
        <v>616</v>
      </c>
      <c r="T7470" t="s">
        <v>615</v>
      </c>
      <c r="U7470" t="s">
        <v>10</v>
      </c>
      <c r="V7470" t="s">
        <v>9</v>
      </c>
    </row>
    <row r="7471" spans="1:22">
      <c r="A7471" t="s">
        <v>10205</v>
      </c>
      <c r="B7471" s="2">
        <v>45098.5625</v>
      </c>
      <c r="C7471" s="2">
        <f t="shared" si="116"/>
        <v>45096</v>
      </c>
      <c r="D7471" t="s">
        <v>240</v>
      </c>
      <c r="E7471" t="s">
        <v>10204</v>
      </c>
      <c r="F7471" t="s">
        <v>201</v>
      </c>
      <c r="G7471" t="s">
        <v>41</v>
      </c>
      <c r="H7471" t="s">
        <v>29</v>
      </c>
      <c r="I7471">
        <v>2</v>
      </c>
      <c r="J7471">
        <v>2053.7399999999998</v>
      </c>
      <c r="K7471">
        <v>1752.26</v>
      </c>
      <c r="L7471">
        <v>4107.4799999999996</v>
      </c>
      <c r="M7471">
        <v>3504.52</v>
      </c>
      <c r="N7471" t="s">
        <v>10203</v>
      </c>
      <c r="O7471" t="s">
        <v>10202</v>
      </c>
      <c r="P7471" t="s">
        <v>68</v>
      </c>
      <c r="Q7471">
        <v>11.34</v>
      </c>
      <c r="R7471">
        <v>77.717200000000005</v>
      </c>
      <c r="S7471" t="s">
        <v>269</v>
      </c>
      <c r="T7471" t="s">
        <v>268</v>
      </c>
      <c r="U7471" t="s">
        <v>10</v>
      </c>
      <c r="V7471" t="s">
        <v>9</v>
      </c>
    </row>
    <row r="7472" spans="1:22">
      <c r="A7472" t="s">
        <v>10201</v>
      </c>
      <c r="B7472" s="2">
        <v>45549.568749999999</v>
      </c>
      <c r="C7472" s="2">
        <f t="shared" si="116"/>
        <v>45544</v>
      </c>
      <c r="D7472" t="s">
        <v>235</v>
      </c>
      <c r="E7472" t="s">
        <v>234</v>
      </c>
      <c r="F7472" t="s">
        <v>201</v>
      </c>
      <c r="G7472" t="s">
        <v>91</v>
      </c>
      <c r="H7472" t="s">
        <v>40</v>
      </c>
      <c r="I7472">
        <v>2</v>
      </c>
      <c r="J7472">
        <v>552.42999999999995</v>
      </c>
      <c r="K7472">
        <v>359.11</v>
      </c>
      <c r="L7472">
        <v>1104.8599999999999</v>
      </c>
      <c r="M7472">
        <v>718.22</v>
      </c>
      <c r="N7472" t="s">
        <v>10200</v>
      </c>
      <c r="O7472" t="s">
        <v>10199</v>
      </c>
      <c r="P7472" t="s">
        <v>37</v>
      </c>
      <c r="Q7472">
        <v>10.7905</v>
      </c>
      <c r="R7472">
        <v>78.704700000000003</v>
      </c>
      <c r="S7472" t="s">
        <v>906</v>
      </c>
      <c r="T7472" t="s">
        <v>905</v>
      </c>
      <c r="U7472" t="s">
        <v>46</v>
      </c>
      <c r="V7472" t="s">
        <v>212</v>
      </c>
    </row>
    <row r="7473" spans="1:22">
      <c r="A7473" t="s">
        <v>10198</v>
      </c>
      <c r="B7473" s="2">
        <v>45445.770833333336</v>
      </c>
      <c r="C7473" s="2">
        <f t="shared" si="116"/>
        <v>45439</v>
      </c>
      <c r="D7473" t="s">
        <v>230</v>
      </c>
      <c r="E7473" t="s">
        <v>229</v>
      </c>
      <c r="F7473" t="s">
        <v>201</v>
      </c>
      <c r="G7473" t="s">
        <v>53</v>
      </c>
      <c r="H7473" t="s">
        <v>29</v>
      </c>
      <c r="I7473">
        <v>4</v>
      </c>
      <c r="J7473">
        <v>1259.2</v>
      </c>
      <c r="K7473">
        <v>995.96</v>
      </c>
      <c r="L7473">
        <v>5036.8</v>
      </c>
      <c r="M7473">
        <v>3983.84</v>
      </c>
      <c r="N7473" t="s">
        <v>10197</v>
      </c>
      <c r="O7473" t="s">
        <v>10196</v>
      </c>
      <c r="P7473" t="s">
        <v>121</v>
      </c>
      <c r="Q7473">
        <v>9.9252000000000002</v>
      </c>
      <c r="R7473">
        <v>78.119799999999998</v>
      </c>
      <c r="S7473" t="s">
        <v>420</v>
      </c>
      <c r="T7473" t="s">
        <v>419</v>
      </c>
      <c r="U7473" t="s">
        <v>77</v>
      </c>
      <c r="V7473" t="s">
        <v>9</v>
      </c>
    </row>
    <row r="7474" spans="1:22">
      <c r="A7474" t="s">
        <v>10195</v>
      </c>
      <c r="B7474" s="2">
        <v>45498.677777777775</v>
      </c>
      <c r="C7474" s="2">
        <f t="shared" si="116"/>
        <v>45495</v>
      </c>
      <c r="D7474" t="s">
        <v>223</v>
      </c>
      <c r="E7474" t="s">
        <v>10194</v>
      </c>
      <c r="F7474" t="s">
        <v>83</v>
      </c>
      <c r="G7474" t="s">
        <v>53</v>
      </c>
      <c r="H7474" t="s">
        <v>16</v>
      </c>
      <c r="I7474">
        <v>2</v>
      </c>
      <c r="J7474">
        <v>763.67</v>
      </c>
      <c r="K7474">
        <v>680.72</v>
      </c>
      <c r="L7474">
        <v>1527.34</v>
      </c>
      <c r="M7474">
        <v>1361.44</v>
      </c>
      <c r="N7474" t="s">
        <v>10193</v>
      </c>
      <c r="O7474" t="s">
        <v>10192</v>
      </c>
      <c r="P7474" t="s">
        <v>26</v>
      </c>
      <c r="Q7474">
        <v>11.0168</v>
      </c>
      <c r="R7474">
        <v>76.955799999999996</v>
      </c>
      <c r="S7474" t="s">
        <v>537</v>
      </c>
      <c r="T7474" t="s">
        <v>536</v>
      </c>
      <c r="U7474" t="s">
        <v>10</v>
      </c>
      <c r="V7474" t="s">
        <v>45</v>
      </c>
    </row>
    <row r="7475" spans="1:22">
      <c r="A7475" t="s">
        <v>10191</v>
      </c>
      <c r="B7475" s="2">
        <v>44954.53125</v>
      </c>
      <c r="C7475" s="2">
        <f t="shared" si="116"/>
        <v>44949</v>
      </c>
      <c r="D7475" t="s">
        <v>218</v>
      </c>
      <c r="E7475" t="s">
        <v>217</v>
      </c>
      <c r="F7475" t="s">
        <v>31</v>
      </c>
      <c r="G7475" t="s">
        <v>30</v>
      </c>
      <c r="H7475" t="s">
        <v>52</v>
      </c>
      <c r="I7475">
        <v>1</v>
      </c>
      <c r="J7475">
        <v>908.92</v>
      </c>
      <c r="K7475">
        <v>727.8</v>
      </c>
      <c r="L7475">
        <v>908.92</v>
      </c>
      <c r="M7475">
        <v>727.8</v>
      </c>
      <c r="N7475" t="s">
        <v>10190</v>
      </c>
      <c r="O7475" t="s">
        <v>10189</v>
      </c>
      <c r="P7475" t="s">
        <v>68</v>
      </c>
      <c r="Q7475">
        <v>11.34</v>
      </c>
      <c r="R7475">
        <v>77.717200000000005</v>
      </c>
      <c r="S7475" t="s">
        <v>295</v>
      </c>
      <c r="T7475" t="s">
        <v>294</v>
      </c>
      <c r="U7475" t="s">
        <v>46</v>
      </c>
      <c r="V7475" t="s">
        <v>9</v>
      </c>
    </row>
    <row r="7476" spans="1:22">
      <c r="A7476" t="s">
        <v>10188</v>
      </c>
      <c r="B7476" s="2">
        <v>45304.661805555559</v>
      </c>
      <c r="C7476" s="2">
        <f t="shared" si="116"/>
        <v>45299</v>
      </c>
      <c r="D7476" t="s">
        <v>210</v>
      </c>
      <c r="E7476" t="s">
        <v>6567</v>
      </c>
      <c r="F7476" t="s">
        <v>83</v>
      </c>
      <c r="G7476" t="s">
        <v>72</v>
      </c>
      <c r="H7476" t="s">
        <v>63</v>
      </c>
      <c r="I7476">
        <v>3</v>
      </c>
      <c r="J7476">
        <v>2305.36</v>
      </c>
      <c r="K7476">
        <v>1738.2</v>
      </c>
      <c r="L7476">
        <v>6916.08</v>
      </c>
      <c r="M7476">
        <v>5214.6000000000004</v>
      </c>
      <c r="N7476" t="s">
        <v>10187</v>
      </c>
      <c r="O7476" t="s">
        <v>10186</v>
      </c>
      <c r="P7476" t="s">
        <v>60</v>
      </c>
      <c r="Q7476">
        <v>8.7139000000000006</v>
      </c>
      <c r="R7476">
        <v>77.756699999999995</v>
      </c>
      <c r="S7476" t="s">
        <v>432</v>
      </c>
      <c r="T7476" t="s">
        <v>431</v>
      </c>
      <c r="U7476" t="s">
        <v>46</v>
      </c>
      <c r="V7476" t="s">
        <v>45</v>
      </c>
    </row>
    <row r="7477" spans="1:22">
      <c r="A7477" t="s">
        <v>10185</v>
      </c>
      <c r="B7477" s="2">
        <v>45187.505555555559</v>
      </c>
      <c r="C7477" s="2">
        <f t="shared" si="116"/>
        <v>45187</v>
      </c>
      <c r="D7477" t="s">
        <v>203</v>
      </c>
      <c r="E7477" t="s">
        <v>10184</v>
      </c>
      <c r="F7477" t="s">
        <v>166</v>
      </c>
      <c r="G7477" t="s">
        <v>53</v>
      </c>
      <c r="H7477" t="s">
        <v>16</v>
      </c>
      <c r="I7477">
        <v>1</v>
      </c>
      <c r="J7477">
        <v>494.26</v>
      </c>
      <c r="K7477">
        <v>354.98</v>
      </c>
      <c r="L7477">
        <v>494.26</v>
      </c>
      <c r="M7477">
        <v>354.98</v>
      </c>
      <c r="N7477" t="s">
        <v>10183</v>
      </c>
      <c r="O7477" t="s">
        <v>10182</v>
      </c>
      <c r="P7477" t="s">
        <v>13</v>
      </c>
      <c r="Q7477">
        <v>11.664300000000001</v>
      </c>
      <c r="R7477">
        <v>78.146000000000001</v>
      </c>
      <c r="S7477" t="s">
        <v>250</v>
      </c>
      <c r="T7477" t="s">
        <v>249</v>
      </c>
      <c r="U7477" t="s">
        <v>23</v>
      </c>
      <c r="V7477" t="s">
        <v>9</v>
      </c>
    </row>
    <row r="7478" spans="1:22">
      <c r="A7478" t="s">
        <v>10181</v>
      </c>
      <c r="B7478" s="2">
        <v>45192.719444444447</v>
      </c>
      <c r="C7478" s="2">
        <f t="shared" si="116"/>
        <v>45187</v>
      </c>
      <c r="D7478" t="s">
        <v>197</v>
      </c>
      <c r="E7478" t="s">
        <v>8391</v>
      </c>
      <c r="F7478" t="s">
        <v>201</v>
      </c>
      <c r="G7478" t="s">
        <v>41</v>
      </c>
      <c r="H7478" t="s">
        <v>63</v>
      </c>
      <c r="I7478">
        <v>1</v>
      </c>
      <c r="J7478">
        <v>677.21</v>
      </c>
      <c r="K7478">
        <v>566.65</v>
      </c>
      <c r="L7478">
        <v>677.21</v>
      </c>
      <c r="M7478">
        <v>566.65</v>
      </c>
      <c r="N7478" t="s">
        <v>10180</v>
      </c>
      <c r="O7478" t="s">
        <v>10179</v>
      </c>
      <c r="P7478" t="s">
        <v>37</v>
      </c>
      <c r="Q7478">
        <v>10.7905</v>
      </c>
      <c r="R7478">
        <v>78.704700000000003</v>
      </c>
      <c r="S7478" t="s">
        <v>302</v>
      </c>
      <c r="T7478" t="s">
        <v>301</v>
      </c>
      <c r="U7478" t="s">
        <v>57</v>
      </c>
      <c r="V7478" t="s">
        <v>45</v>
      </c>
    </row>
    <row r="7479" spans="1:22">
      <c r="A7479" t="s">
        <v>10178</v>
      </c>
      <c r="B7479" s="2">
        <v>45479.533333333333</v>
      </c>
      <c r="C7479" s="2">
        <f t="shared" si="116"/>
        <v>45474</v>
      </c>
      <c r="D7479" t="s">
        <v>190</v>
      </c>
      <c r="E7479" t="s">
        <v>10177</v>
      </c>
      <c r="F7479" t="s">
        <v>18</v>
      </c>
      <c r="G7479" t="s">
        <v>82</v>
      </c>
      <c r="H7479" t="s">
        <v>16</v>
      </c>
      <c r="I7479">
        <v>1</v>
      </c>
      <c r="J7479">
        <v>370.72</v>
      </c>
      <c r="K7479">
        <v>315.88</v>
      </c>
      <c r="L7479">
        <v>370.72</v>
      </c>
      <c r="M7479">
        <v>315.88</v>
      </c>
      <c r="N7479" t="s">
        <v>10176</v>
      </c>
      <c r="O7479" t="s">
        <v>10175</v>
      </c>
      <c r="P7479" t="s">
        <v>68</v>
      </c>
      <c r="Q7479">
        <v>11.34</v>
      </c>
      <c r="R7479">
        <v>77.717200000000005</v>
      </c>
      <c r="S7479" t="s">
        <v>352</v>
      </c>
      <c r="T7479" t="s">
        <v>351</v>
      </c>
      <c r="U7479" t="s">
        <v>46</v>
      </c>
      <c r="V7479" t="s">
        <v>22</v>
      </c>
    </row>
    <row r="7480" spans="1:22">
      <c r="A7480" t="s">
        <v>10174</v>
      </c>
      <c r="B7480" s="2">
        <v>45502.470833333333</v>
      </c>
      <c r="C7480" s="2">
        <f t="shared" si="116"/>
        <v>45502</v>
      </c>
      <c r="D7480" t="s">
        <v>185</v>
      </c>
      <c r="E7480" t="s">
        <v>10173</v>
      </c>
      <c r="F7480" t="s">
        <v>201</v>
      </c>
      <c r="G7480" t="s">
        <v>41</v>
      </c>
      <c r="H7480" t="s">
        <v>16</v>
      </c>
      <c r="I7480">
        <v>2</v>
      </c>
      <c r="J7480">
        <v>248.27</v>
      </c>
      <c r="K7480">
        <v>218.93</v>
      </c>
      <c r="L7480">
        <v>496.54</v>
      </c>
      <c r="M7480">
        <v>437.86</v>
      </c>
      <c r="N7480" t="s">
        <v>10172</v>
      </c>
      <c r="O7480" t="s">
        <v>10171</v>
      </c>
      <c r="P7480" t="s">
        <v>26</v>
      </c>
      <c r="Q7480">
        <v>11.0168</v>
      </c>
      <c r="R7480">
        <v>76.955799999999996</v>
      </c>
      <c r="S7480" t="s">
        <v>537</v>
      </c>
      <c r="T7480" t="s">
        <v>536</v>
      </c>
      <c r="U7480" t="s">
        <v>46</v>
      </c>
      <c r="V7480" t="s">
        <v>9</v>
      </c>
    </row>
    <row r="7481" spans="1:22">
      <c r="A7481" t="s">
        <v>10170</v>
      </c>
      <c r="B7481" s="2">
        <v>45543.583333333336</v>
      </c>
      <c r="C7481" s="2">
        <f t="shared" si="116"/>
        <v>45537</v>
      </c>
      <c r="D7481" t="s">
        <v>180</v>
      </c>
      <c r="E7481" t="s">
        <v>179</v>
      </c>
      <c r="F7481" t="s">
        <v>83</v>
      </c>
      <c r="G7481" t="s">
        <v>17</v>
      </c>
      <c r="H7481" t="s">
        <v>16</v>
      </c>
      <c r="I7481">
        <v>2</v>
      </c>
      <c r="J7481">
        <v>2242.4499999999998</v>
      </c>
      <c r="K7481">
        <v>1610.1</v>
      </c>
      <c r="L7481">
        <v>4484.8999999999996</v>
      </c>
      <c r="M7481">
        <v>3220.2</v>
      </c>
      <c r="N7481" t="s">
        <v>10169</v>
      </c>
      <c r="O7481" t="s">
        <v>10168</v>
      </c>
      <c r="P7481" t="s">
        <v>13</v>
      </c>
      <c r="Q7481">
        <v>11.664300000000001</v>
      </c>
      <c r="R7481">
        <v>78.146000000000001</v>
      </c>
      <c r="S7481" t="s">
        <v>319</v>
      </c>
      <c r="T7481" t="s">
        <v>318</v>
      </c>
      <c r="U7481" t="s">
        <v>77</v>
      </c>
      <c r="V7481" t="s">
        <v>22</v>
      </c>
    </row>
    <row r="7482" spans="1:22">
      <c r="A7482" t="s">
        <v>10167</v>
      </c>
      <c r="B7482" s="2">
        <v>45015.716666666667</v>
      </c>
      <c r="C7482" s="2">
        <f t="shared" si="116"/>
        <v>45012</v>
      </c>
      <c r="D7482" t="s">
        <v>173</v>
      </c>
      <c r="E7482" t="s">
        <v>2725</v>
      </c>
      <c r="F7482" t="s">
        <v>166</v>
      </c>
      <c r="G7482" t="s">
        <v>30</v>
      </c>
      <c r="H7482" t="s">
        <v>71</v>
      </c>
      <c r="I7482">
        <v>2</v>
      </c>
      <c r="J7482">
        <v>1380.53</v>
      </c>
      <c r="K7482">
        <v>865.1</v>
      </c>
      <c r="L7482">
        <v>2761.06</v>
      </c>
      <c r="M7482">
        <v>1730.2</v>
      </c>
      <c r="N7482" t="s">
        <v>10166</v>
      </c>
      <c r="O7482" t="s">
        <v>10165</v>
      </c>
      <c r="P7482" t="s">
        <v>13</v>
      </c>
      <c r="Q7482">
        <v>11.664300000000001</v>
      </c>
      <c r="R7482">
        <v>78.146000000000001</v>
      </c>
      <c r="S7482" t="s">
        <v>302</v>
      </c>
      <c r="T7482" t="s">
        <v>301</v>
      </c>
      <c r="U7482" t="s">
        <v>46</v>
      </c>
      <c r="V7482" t="s">
        <v>9</v>
      </c>
    </row>
    <row r="7483" spans="1:22">
      <c r="A7483" t="s">
        <v>10164</v>
      </c>
      <c r="B7483" s="2">
        <v>45289.635416666664</v>
      </c>
      <c r="C7483" s="2">
        <f t="shared" si="116"/>
        <v>45285</v>
      </c>
      <c r="D7483" t="s">
        <v>168</v>
      </c>
      <c r="E7483" t="s">
        <v>10163</v>
      </c>
      <c r="F7483" t="s">
        <v>31</v>
      </c>
      <c r="G7483" t="s">
        <v>115</v>
      </c>
      <c r="H7483" t="s">
        <v>29</v>
      </c>
      <c r="I7483">
        <v>2</v>
      </c>
      <c r="J7483">
        <v>1078.1199999999999</v>
      </c>
      <c r="K7483">
        <v>873.22</v>
      </c>
      <c r="L7483">
        <v>2156.2399999999998</v>
      </c>
      <c r="M7483">
        <v>1746.44</v>
      </c>
      <c r="N7483" t="s">
        <v>10162</v>
      </c>
      <c r="O7483" t="s">
        <v>10161</v>
      </c>
      <c r="P7483" t="s">
        <v>68</v>
      </c>
      <c r="Q7483">
        <v>11.34</v>
      </c>
      <c r="R7483">
        <v>77.717200000000005</v>
      </c>
      <c r="S7483" t="s">
        <v>616</v>
      </c>
      <c r="T7483" t="s">
        <v>615</v>
      </c>
      <c r="U7483" t="s">
        <v>57</v>
      </c>
      <c r="V7483" t="s">
        <v>9</v>
      </c>
    </row>
    <row r="7484" spans="1:22">
      <c r="A7484" t="s">
        <v>10160</v>
      </c>
      <c r="B7484" s="2">
        <v>45440.504861111112</v>
      </c>
      <c r="C7484" s="2">
        <f t="shared" si="116"/>
        <v>45439</v>
      </c>
      <c r="D7484" t="s">
        <v>162</v>
      </c>
      <c r="E7484" t="s">
        <v>10159</v>
      </c>
      <c r="F7484" t="s">
        <v>64</v>
      </c>
      <c r="G7484" t="s">
        <v>72</v>
      </c>
      <c r="H7484" t="s">
        <v>16</v>
      </c>
      <c r="I7484">
        <v>2</v>
      </c>
      <c r="J7484">
        <v>507.5</v>
      </c>
      <c r="K7484">
        <v>318.64</v>
      </c>
      <c r="L7484">
        <v>1015</v>
      </c>
      <c r="M7484">
        <v>637.28</v>
      </c>
      <c r="N7484" t="s">
        <v>10158</v>
      </c>
      <c r="O7484" t="s">
        <v>10157</v>
      </c>
      <c r="P7484" t="s">
        <v>121</v>
      </c>
      <c r="Q7484">
        <v>9.9252000000000002</v>
      </c>
      <c r="R7484">
        <v>78.119799999999998</v>
      </c>
      <c r="S7484" t="s">
        <v>176</v>
      </c>
      <c r="T7484" t="s">
        <v>175</v>
      </c>
      <c r="U7484" t="s">
        <v>57</v>
      </c>
      <c r="V7484" t="s">
        <v>9</v>
      </c>
    </row>
    <row r="7485" spans="1:22">
      <c r="A7485" t="s">
        <v>10156</v>
      </c>
      <c r="B7485" s="2">
        <v>45474.819444444445</v>
      </c>
      <c r="C7485" s="2">
        <f t="shared" si="116"/>
        <v>45474</v>
      </c>
      <c r="D7485" t="s">
        <v>157</v>
      </c>
      <c r="E7485" t="s">
        <v>10155</v>
      </c>
      <c r="F7485" t="s">
        <v>64</v>
      </c>
      <c r="G7485" t="s">
        <v>41</v>
      </c>
      <c r="H7485" t="s">
        <v>16</v>
      </c>
      <c r="I7485">
        <v>1</v>
      </c>
      <c r="J7485">
        <v>255.18</v>
      </c>
      <c r="K7485">
        <v>182.62</v>
      </c>
      <c r="L7485">
        <v>255.18</v>
      </c>
      <c r="M7485">
        <v>182.62</v>
      </c>
      <c r="N7485" t="s">
        <v>10154</v>
      </c>
      <c r="O7485" t="s">
        <v>10153</v>
      </c>
      <c r="P7485" t="s">
        <v>13</v>
      </c>
      <c r="Q7485">
        <v>11.664300000000001</v>
      </c>
      <c r="R7485">
        <v>78.146000000000001</v>
      </c>
      <c r="S7485" t="s">
        <v>420</v>
      </c>
      <c r="T7485" t="s">
        <v>419</v>
      </c>
      <c r="U7485" t="s">
        <v>23</v>
      </c>
      <c r="V7485" t="s">
        <v>9</v>
      </c>
    </row>
    <row r="7486" spans="1:22">
      <c r="A7486" t="s">
        <v>10152</v>
      </c>
      <c r="B7486" s="2">
        <v>44930.436111111114</v>
      </c>
      <c r="C7486" s="2">
        <f t="shared" si="116"/>
        <v>44928</v>
      </c>
      <c r="D7486" t="s">
        <v>150</v>
      </c>
      <c r="E7486" t="s">
        <v>149</v>
      </c>
      <c r="F7486" t="s">
        <v>73</v>
      </c>
      <c r="G7486" t="s">
        <v>106</v>
      </c>
      <c r="H7486" t="s">
        <v>29</v>
      </c>
      <c r="I7486">
        <v>4</v>
      </c>
      <c r="J7486">
        <v>562.83000000000004</v>
      </c>
      <c r="K7486">
        <v>412.64</v>
      </c>
      <c r="L7486">
        <v>2251.3200000000002</v>
      </c>
      <c r="M7486">
        <v>1650.56</v>
      </c>
      <c r="N7486" t="s">
        <v>10151</v>
      </c>
      <c r="O7486" t="s">
        <v>10150</v>
      </c>
      <c r="P7486" t="s">
        <v>37</v>
      </c>
      <c r="Q7486">
        <v>10.7905</v>
      </c>
      <c r="R7486">
        <v>78.704700000000003</v>
      </c>
      <c r="S7486" t="s">
        <v>396</v>
      </c>
      <c r="T7486" t="s">
        <v>395</v>
      </c>
      <c r="U7486" t="s">
        <v>77</v>
      </c>
      <c r="V7486" t="s">
        <v>45</v>
      </c>
    </row>
    <row r="7487" spans="1:22">
      <c r="A7487" t="s">
        <v>10149</v>
      </c>
      <c r="B7487" s="2">
        <v>45057.84375</v>
      </c>
      <c r="C7487" s="2">
        <f t="shared" si="116"/>
        <v>45054</v>
      </c>
      <c r="D7487" t="s">
        <v>143</v>
      </c>
      <c r="E7487" t="s">
        <v>10148</v>
      </c>
      <c r="F7487" t="s">
        <v>83</v>
      </c>
      <c r="G7487" t="s">
        <v>72</v>
      </c>
      <c r="H7487" t="s">
        <v>16</v>
      </c>
      <c r="I7487">
        <v>2</v>
      </c>
      <c r="J7487">
        <v>1010.42</v>
      </c>
      <c r="K7487">
        <v>674.14</v>
      </c>
      <c r="L7487">
        <v>2020.84</v>
      </c>
      <c r="M7487">
        <v>1348.28</v>
      </c>
      <c r="N7487" t="s">
        <v>10147</v>
      </c>
      <c r="O7487" t="s">
        <v>10146</v>
      </c>
      <c r="P7487" t="s">
        <v>112</v>
      </c>
      <c r="Q7487">
        <v>13.082700000000001</v>
      </c>
      <c r="R7487">
        <v>80.270700000000005</v>
      </c>
      <c r="S7487" t="s">
        <v>735</v>
      </c>
      <c r="T7487" t="s">
        <v>734</v>
      </c>
      <c r="U7487" t="s">
        <v>46</v>
      </c>
      <c r="V7487" t="s">
        <v>9</v>
      </c>
    </row>
    <row r="7488" spans="1:22">
      <c r="A7488" t="s">
        <v>10145</v>
      </c>
      <c r="B7488" s="2">
        <v>45129.429861111108</v>
      </c>
      <c r="C7488" s="2">
        <f t="shared" si="116"/>
        <v>45124</v>
      </c>
      <c r="D7488" t="s">
        <v>138</v>
      </c>
      <c r="E7488" t="s">
        <v>2701</v>
      </c>
      <c r="F7488" t="s">
        <v>18</v>
      </c>
      <c r="G7488" t="s">
        <v>115</v>
      </c>
      <c r="H7488" t="s">
        <v>71</v>
      </c>
      <c r="I7488">
        <v>4</v>
      </c>
      <c r="J7488">
        <v>1467.75</v>
      </c>
      <c r="K7488">
        <v>1068.99</v>
      </c>
      <c r="L7488">
        <v>5871</v>
      </c>
      <c r="M7488">
        <v>4275.96</v>
      </c>
      <c r="N7488" t="s">
        <v>10144</v>
      </c>
      <c r="O7488" t="s">
        <v>10143</v>
      </c>
      <c r="P7488" t="s">
        <v>49</v>
      </c>
      <c r="Q7488">
        <v>12.916499999999999</v>
      </c>
      <c r="R7488">
        <v>79.132499999999993</v>
      </c>
      <c r="S7488" t="s">
        <v>120</v>
      </c>
      <c r="T7488" t="s">
        <v>119</v>
      </c>
      <c r="U7488" t="s">
        <v>23</v>
      </c>
      <c r="V7488" t="s">
        <v>9</v>
      </c>
    </row>
    <row r="7489" spans="1:22">
      <c r="A7489" t="s">
        <v>10142</v>
      </c>
      <c r="B7489" s="2">
        <v>45106.796527777777</v>
      </c>
      <c r="C7489" s="2">
        <f t="shared" si="116"/>
        <v>45103</v>
      </c>
      <c r="D7489" t="s">
        <v>130</v>
      </c>
      <c r="E7489" t="s">
        <v>6519</v>
      </c>
      <c r="F7489" t="s">
        <v>166</v>
      </c>
      <c r="G7489" t="s">
        <v>53</v>
      </c>
      <c r="H7489" t="s">
        <v>40</v>
      </c>
      <c r="I7489">
        <v>2</v>
      </c>
      <c r="J7489">
        <v>2012.69</v>
      </c>
      <c r="K7489">
        <v>1627.49</v>
      </c>
      <c r="L7489">
        <v>4025.38</v>
      </c>
      <c r="M7489">
        <v>3254.98</v>
      </c>
      <c r="N7489" t="s">
        <v>10141</v>
      </c>
      <c r="O7489" t="s">
        <v>10140</v>
      </c>
      <c r="P7489" t="s">
        <v>68</v>
      </c>
      <c r="Q7489">
        <v>11.34</v>
      </c>
      <c r="R7489">
        <v>77.717200000000005</v>
      </c>
      <c r="S7489" t="s">
        <v>1238</v>
      </c>
      <c r="T7489" t="s">
        <v>1237</v>
      </c>
      <c r="U7489" t="s">
        <v>46</v>
      </c>
      <c r="V7489" t="s">
        <v>9</v>
      </c>
    </row>
    <row r="7490" spans="1:22">
      <c r="A7490" t="s">
        <v>10139</v>
      </c>
      <c r="B7490" s="2">
        <v>45081.448611111111</v>
      </c>
      <c r="C7490" s="2">
        <f t="shared" si="116"/>
        <v>45075</v>
      </c>
      <c r="D7490" t="s">
        <v>125</v>
      </c>
      <c r="E7490" t="s">
        <v>10138</v>
      </c>
      <c r="F7490" t="s">
        <v>64</v>
      </c>
      <c r="G7490" t="s">
        <v>72</v>
      </c>
      <c r="H7490" t="s">
        <v>40</v>
      </c>
      <c r="I7490">
        <v>2</v>
      </c>
      <c r="J7490">
        <v>1893.29</v>
      </c>
      <c r="K7490">
        <v>1339.05</v>
      </c>
      <c r="L7490">
        <v>3786.58</v>
      </c>
      <c r="M7490">
        <v>2678.1</v>
      </c>
      <c r="N7490" t="s">
        <v>10137</v>
      </c>
      <c r="O7490" t="s">
        <v>10136</v>
      </c>
      <c r="P7490" t="s">
        <v>60</v>
      </c>
      <c r="Q7490">
        <v>8.7139000000000006</v>
      </c>
      <c r="R7490">
        <v>77.756699999999995</v>
      </c>
      <c r="S7490" t="s">
        <v>319</v>
      </c>
      <c r="T7490" t="s">
        <v>318</v>
      </c>
      <c r="U7490" t="s">
        <v>10</v>
      </c>
      <c r="V7490" t="s">
        <v>212</v>
      </c>
    </row>
    <row r="7491" spans="1:22">
      <c r="A7491" t="s">
        <v>10135</v>
      </c>
      <c r="B7491" s="2">
        <v>44952.87222222222</v>
      </c>
      <c r="C7491" s="2">
        <f t="shared" ref="C7491:C7554" si="117">INT(B7491) - WEEKDAY(INT(B7491), 2) + 1</f>
        <v>44949</v>
      </c>
      <c r="D7491" t="s">
        <v>117</v>
      </c>
      <c r="E7491" t="s">
        <v>10134</v>
      </c>
      <c r="F7491" t="s">
        <v>31</v>
      </c>
      <c r="G7491" t="s">
        <v>91</v>
      </c>
      <c r="H7491" t="s">
        <v>52</v>
      </c>
      <c r="I7491">
        <v>1</v>
      </c>
      <c r="J7491">
        <v>261.98</v>
      </c>
      <c r="K7491">
        <v>206.17</v>
      </c>
      <c r="L7491">
        <v>261.98</v>
      </c>
      <c r="M7491">
        <v>206.17</v>
      </c>
      <c r="N7491" t="s">
        <v>10133</v>
      </c>
      <c r="O7491" t="s">
        <v>10132</v>
      </c>
      <c r="P7491" t="s">
        <v>49</v>
      </c>
      <c r="Q7491">
        <v>12.916499999999999</v>
      </c>
      <c r="R7491">
        <v>79.132499999999993</v>
      </c>
      <c r="S7491" t="s">
        <v>486</v>
      </c>
      <c r="T7491" t="s">
        <v>485</v>
      </c>
      <c r="U7491" t="s">
        <v>46</v>
      </c>
      <c r="V7491" t="s">
        <v>9</v>
      </c>
    </row>
    <row r="7492" spans="1:22">
      <c r="A7492" t="s">
        <v>10131</v>
      </c>
      <c r="B7492" s="2">
        <v>45289.632638888892</v>
      </c>
      <c r="C7492" s="2">
        <f t="shared" si="117"/>
        <v>45285</v>
      </c>
      <c r="D7492" t="s">
        <v>108</v>
      </c>
      <c r="E7492" t="s">
        <v>6508</v>
      </c>
      <c r="F7492" t="s">
        <v>201</v>
      </c>
      <c r="G7492" t="s">
        <v>72</v>
      </c>
      <c r="H7492" t="s">
        <v>16</v>
      </c>
      <c r="I7492">
        <v>1</v>
      </c>
      <c r="J7492">
        <v>1378.11</v>
      </c>
      <c r="K7492">
        <v>829.93</v>
      </c>
      <c r="L7492">
        <v>1378.11</v>
      </c>
      <c r="M7492">
        <v>829.93</v>
      </c>
      <c r="N7492" t="s">
        <v>10130</v>
      </c>
      <c r="O7492" t="s">
        <v>10129</v>
      </c>
      <c r="P7492" t="s">
        <v>37</v>
      </c>
      <c r="Q7492">
        <v>10.7905</v>
      </c>
      <c r="R7492">
        <v>78.704700000000003</v>
      </c>
      <c r="S7492" t="s">
        <v>530</v>
      </c>
      <c r="T7492" t="s">
        <v>529</v>
      </c>
      <c r="U7492" t="s">
        <v>23</v>
      </c>
      <c r="V7492" t="s">
        <v>45</v>
      </c>
    </row>
    <row r="7493" spans="1:22">
      <c r="A7493" t="s">
        <v>10128</v>
      </c>
      <c r="B7493" s="2">
        <v>45174.426388888889</v>
      </c>
      <c r="C7493" s="2">
        <f t="shared" si="117"/>
        <v>45173</v>
      </c>
      <c r="D7493" t="s">
        <v>100</v>
      </c>
      <c r="E7493" t="s">
        <v>99</v>
      </c>
      <c r="F7493" t="s">
        <v>18</v>
      </c>
      <c r="G7493" t="s">
        <v>82</v>
      </c>
      <c r="H7493" t="s">
        <v>16</v>
      </c>
      <c r="I7493">
        <v>1</v>
      </c>
      <c r="J7493">
        <v>2346.21</v>
      </c>
      <c r="K7493">
        <v>1513</v>
      </c>
      <c r="L7493">
        <v>2346.21</v>
      </c>
      <c r="M7493">
        <v>1513</v>
      </c>
      <c r="N7493" t="s">
        <v>10127</v>
      </c>
      <c r="O7493" t="s">
        <v>10126</v>
      </c>
      <c r="P7493" t="s">
        <v>49</v>
      </c>
      <c r="Q7493">
        <v>12.916499999999999</v>
      </c>
      <c r="R7493">
        <v>79.132499999999993</v>
      </c>
      <c r="S7493" t="s">
        <v>333</v>
      </c>
      <c r="T7493" t="s">
        <v>332</v>
      </c>
      <c r="U7493" t="s">
        <v>46</v>
      </c>
      <c r="V7493" t="s">
        <v>45</v>
      </c>
    </row>
    <row r="7494" spans="1:22">
      <c r="A7494" t="s">
        <v>10125</v>
      </c>
      <c r="B7494" s="2">
        <v>45317.609027777777</v>
      </c>
      <c r="C7494" s="2">
        <f t="shared" si="117"/>
        <v>45313</v>
      </c>
      <c r="D7494" t="s">
        <v>93</v>
      </c>
      <c r="E7494" t="s">
        <v>8332</v>
      </c>
      <c r="F7494" t="s">
        <v>73</v>
      </c>
      <c r="G7494" t="s">
        <v>53</v>
      </c>
      <c r="H7494" t="s">
        <v>71</v>
      </c>
      <c r="I7494">
        <v>4</v>
      </c>
      <c r="J7494">
        <v>1130.46</v>
      </c>
      <c r="K7494">
        <v>926.35</v>
      </c>
      <c r="L7494">
        <v>4521.84</v>
      </c>
      <c r="M7494">
        <v>3705.4</v>
      </c>
      <c r="N7494" t="s">
        <v>10124</v>
      </c>
      <c r="O7494" t="s">
        <v>10123</v>
      </c>
      <c r="P7494" t="s">
        <v>60</v>
      </c>
      <c r="Q7494">
        <v>8.7139000000000006</v>
      </c>
      <c r="R7494">
        <v>77.756699999999995</v>
      </c>
      <c r="S7494" t="s">
        <v>250</v>
      </c>
      <c r="T7494" t="s">
        <v>249</v>
      </c>
      <c r="U7494" t="s">
        <v>46</v>
      </c>
      <c r="V7494" t="s">
        <v>45</v>
      </c>
    </row>
    <row r="7495" spans="1:22">
      <c r="A7495" t="s">
        <v>10122</v>
      </c>
      <c r="B7495" s="2">
        <v>45033.493055555555</v>
      </c>
      <c r="C7495" s="2">
        <f t="shared" si="117"/>
        <v>45033</v>
      </c>
      <c r="D7495" t="s">
        <v>85</v>
      </c>
      <c r="E7495" t="s">
        <v>2674</v>
      </c>
      <c r="F7495" t="s">
        <v>73</v>
      </c>
      <c r="G7495" t="s">
        <v>106</v>
      </c>
      <c r="H7495" t="s">
        <v>29</v>
      </c>
      <c r="I7495">
        <v>2</v>
      </c>
      <c r="J7495">
        <v>2366.36</v>
      </c>
      <c r="K7495">
        <v>1431.25</v>
      </c>
      <c r="L7495">
        <v>4732.72</v>
      </c>
      <c r="M7495">
        <v>2862.5</v>
      </c>
      <c r="N7495" t="s">
        <v>10121</v>
      </c>
      <c r="O7495" t="s">
        <v>10120</v>
      </c>
      <c r="P7495" t="s">
        <v>13</v>
      </c>
      <c r="Q7495">
        <v>11.664300000000001</v>
      </c>
      <c r="R7495">
        <v>78.146000000000001</v>
      </c>
      <c r="S7495" t="s">
        <v>762</v>
      </c>
      <c r="T7495" t="s">
        <v>761</v>
      </c>
      <c r="U7495" t="s">
        <v>77</v>
      </c>
      <c r="V7495" t="s">
        <v>22</v>
      </c>
    </row>
    <row r="7496" spans="1:22">
      <c r="A7496" t="s">
        <v>10119</v>
      </c>
      <c r="B7496" s="2">
        <v>45419.419444444444</v>
      </c>
      <c r="C7496" s="2">
        <f t="shared" si="117"/>
        <v>45418</v>
      </c>
      <c r="D7496" t="s">
        <v>75</v>
      </c>
      <c r="E7496" t="s">
        <v>8324</v>
      </c>
      <c r="F7496" t="s">
        <v>166</v>
      </c>
      <c r="G7496" t="s">
        <v>106</v>
      </c>
      <c r="H7496" t="s">
        <v>16</v>
      </c>
      <c r="I7496">
        <v>1</v>
      </c>
      <c r="J7496">
        <v>232.47</v>
      </c>
      <c r="K7496">
        <v>185.67</v>
      </c>
      <c r="L7496">
        <v>232.47</v>
      </c>
      <c r="M7496">
        <v>185.67</v>
      </c>
      <c r="N7496" t="s">
        <v>10118</v>
      </c>
      <c r="O7496" t="s">
        <v>10117</v>
      </c>
      <c r="P7496" t="s">
        <v>13</v>
      </c>
      <c r="Q7496">
        <v>11.664300000000001</v>
      </c>
      <c r="R7496">
        <v>78.146000000000001</v>
      </c>
      <c r="S7496" t="s">
        <v>25</v>
      </c>
      <c r="T7496" t="s">
        <v>24</v>
      </c>
      <c r="U7496" t="s">
        <v>23</v>
      </c>
      <c r="V7496" t="s">
        <v>9</v>
      </c>
    </row>
    <row r="7497" spans="1:22">
      <c r="A7497" t="s">
        <v>10116</v>
      </c>
      <c r="B7497" s="2">
        <v>45136.647222222222</v>
      </c>
      <c r="C7497" s="2">
        <f t="shared" si="117"/>
        <v>45131</v>
      </c>
      <c r="D7497" t="s">
        <v>66</v>
      </c>
      <c r="E7497" t="s">
        <v>2667</v>
      </c>
      <c r="F7497" t="s">
        <v>18</v>
      </c>
      <c r="G7497" t="s">
        <v>53</v>
      </c>
      <c r="H7497" t="s">
        <v>16</v>
      </c>
      <c r="I7497">
        <v>1</v>
      </c>
      <c r="J7497">
        <v>2198.61</v>
      </c>
      <c r="K7497">
        <v>1483.87</v>
      </c>
      <c r="L7497">
        <v>2198.61</v>
      </c>
      <c r="M7497">
        <v>1483.87</v>
      </c>
      <c r="N7497" t="s">
        <v>10115</v>
      </c>
      <c r="O7497" t="s">
        <v>10114</v>
      </c>
      <c r="P7497" t="s">
        <v>68</v>
      </c>
      <c r="Q7497">
        <v>11.34</v>
      </c>
      <c r="R7497">
        <v>77.717200000000005</v>
      </c>
      <c r="S7497" t="s">
        <v>88</v>
      </c>
      <c r="T7497" t="s">
        <v>87</v>
      </c>
      <c r="U7497" t="s">
        <v>77</v>
      </c>
      <c r="V7497" t="s">
        <v>9</v>
      </c>
    </row>
    <row r="7498" spans="1:22">
      <c r="A7498" t="s">
        <v>10113</v>
      </c>
      <c r="B7498" s="2">
        <v>45408.563888888886</v>
      </c>
      <c r="C7498" s="2">
        <f t="shared" si="117"/>
        <v>45404</v>
      </c>
      <c r="D7498" t="s">
        <v>55</v>
      </c>
      <c r="E7498" t="s">
        <v>10112</v>
      </c>
      <c r="F7498" t="s">
        <v>73</v>
      </c>
      <c r="G7498" t="s">
        <v>30</v>
      </c>
      <c r="H7498" t="s">
        <v>40</v>
      </c>
      <c r="I7498">
        <v>4</v>
      </c>
      <c r="J7498">
        <v>384.64</v>
      </c>
      <c r="K7498">
        <v>341.08</v>
      </c>
      <c r="L7498">
        <v>1538.56</v>
      </c>
      <c r="M7498">
        <v>1364.32</v>
      </c>
      <c r="N7498" t="s">
        <v>10111</v>
      </c>
      <c r="O7498" t="s">
        <v>10110</v>
      </c>
      <c r="P7498" t="s">
        <v>68</v>
      </c>
      <c r="Q7498">
        <v>11.34</v>
      </c>
      <c r="R7498">
        <v>77.717200000000005</v>
      </c>
      <c r="S7498" t="s">
        <v>146</v>
      </c>
      <c r="T7498" t="s">
        <v>145</v>
      </c>
      <c r="U7498" t="s">
        <v>77</v>
      </c>
      <c r="V7498" t="s">
        <v>9</v>
      </c>
    </row>
    <row r="7499" spans="1:22">
      <c r="A7499" t="s">
        <v>10109</v>
      </c>
      <c r="B7499" s="2">
        <v>45245.481944444444</v>
      </c>
      <c r="C7499" s="2">
        <f t="shared" si="117"/>
        <v>45243</v>
      </c>
      <c r="D7499" t="s">
        <v>43</v>
      </c>
      <c r="E7499" t="s">
        <v>10108</v>
      </c>
      <c r="F7499" t="s">
        <v>201</v>
      </c>
      <c r="G7499" t="s">
        <v>17</v>
      </c>
      <c r="H7499" t="s">
        <v>16</v>
      </c>
      <c r="I7499">
        <v>1</v>
      </c>
      <c r="J7499">
        <v>1789</v>
      </c>
      <c r="K7499">
        <v>1248.3</v>
      </c>
      <c r="L7499">
        <v>1789</v>
      </c>
      <c r="M7499">
        <v>1248.3</v>
      </c>
      <c r="N7499" t="s">
        <v>10107</v>
      </c>
      <c r="O7499" t="s">
        <v>10106</v>
      </c>
      <c r="P7499" t="s">
        <v>68</v>
      </c>
      <c r="Q7499">
        <v>11.34</v>
      </c>
      <c r="R7499">
        <v>77.717200000000005</v>
      </c>
      <c r="S7499" t="s">
        <v>111</v>
      </c>
      <c r="T7499" t="s">
        <v>110</v>
      </c>
      <c r="U7499" t="s">
        <v>10</v>
      </c>
      <c r="V7499" t="s">
        <v>9</v>
      </c>
    </row>
    <row r="7500" spans="1:22">
      <c r="A7500" t="s">
        <v>10105</v>
      </c>
      <c r="B7500" s="2">
        <v>45228.636111111111</v>
      </c>
      <c r="C7500" s="2">
        <f t="shared" si="117"/>
        <v>45222</v>
      </c>
      <c r="D7500" t="s">
        <v>33</v>
      </c>
      <c r="E7500" t="s">
        <v>10104</v>
      </c>
      <c r="F7500" t="s">
        <v>136</v>
      </c>
      <c r="G7500" t="s">
        <v>17</v>
      </c>
      <c r="H7500" t="s">
        <v>71</v>
      </c>
      <c r="I7500">
        <v>2</v>
      </c>
      <c r="J7500">
        <v>421.42</v>
      </c>
      <c r="K7500">
        <v>265.13</v>
      </c>
      <c r="L7500">
        <v>842.84</v>
      </c>
      <c r="M7500">
        <v>530.26</v>
      </c>
      <c r="N7500" t="s">
        <v>10103</v>
      </c>
      <c r="O7500" t="s">
        <v>10102</v>
      </c>
      <c r="P7500" t="s">
        <v>26</v>
      </c>
      <c r="Q7500">
        <v>11.0168</v>
      </c>
      <c r="R7500">
        <v>76.955799999999996</v>
      </c>
      <c r="S7500" t="s">
        <v>25</v>
      </c>
      <c r="T7500" t="s">
        <v>24</v>
      </c>
      <c r="U7500" t="s">
        <v>10</v>
      </c>
      <c r="V7500" t="s">
        <v>9</v>
      </c>
    </row>
    <row r="7501" spans="1:22">
      <c r="A7501" t="s">
        <v>10101</v>
      </c>
      <c r="B7501" s="2">
        <v>45541.905555555553</v>
      </c>
      <c r="C7501" s="2">
        <f t="shared" si="117"/>
        <v>45537</v>
      </c>
      <c r="D7501" t="s">
        <v>20</v>
      </c>
      <c r="E7501" t="s">
        <v>10100</v>
      </c>
      <c r="F7501" t="s">
        <v>64</v>
      </c>
      <c r="G7501" t="s">
        <v>115</v>
      </c>
      <c r="H7501" t="s">
        <v>16</v>
      </c>
      <c r="I7501">
        <v>4</v>
      </c>
      <c r="J7501">
        <v>1377.18</v>
      </c>
      <c r="K7501">
        <v>1124.31</v>
      </c>
      <c r="L7501">
        <v>5508.72</v>
      </c>
      <c r="M7501">
        <v>4497.24</v>
      </c>
      <c r="N7501" t="s">
        <v>10099</v>
      </c>
      <c r="O7501" t="s">
        <v>10098</v>
      </c>
      <c r="P7501" t="s">
        <v>13</v>
      </c>
      <c r="Q7501">
        <v>11.664300000000001</v>
      </c>
      <c r="R7501">
        <v>78.146000000000001</v>
      </c>
      <c r="S7501" t="s">
        <v>295</v>
      </c>
      <c r="T7501" t="s">
        <v>294</v>
      </c>
      <c r="U7501" t="s">
        <v>10</v>
      </c>
      <c r="V7501" t="s">
        <v>45</v>
      </c>
    </row>
    <row r="7502" spans="1:22">
      <c r="A7502" t="s">
        <v>10097</v>
      </c>
      <c r="B7502" s="2">
        <v>45006.753472222219</v>
      </c>
      <c r="C7502" s="2">
        <f t="shared" si="117"/>
        <v>45005</v>
      </c>
      <c r="D7502" t="s">
        <v>2647</v>
      </c>
      <c r="E7502" t="s">
        <v>6475</v>
      </c>
      <c r="F7502" t="s">
        <v>31</v>
      </c>
      <c r="G7502" t="s">
        <v>82</v>
      </c>
      <c r="H7502" t="s">
        <v>63</v>
      </c>
      <c r="I7502">
        <v>1</v>
      </c>
      <c r="J7502">
        <v>1286.1300000000001</v>
      </c>
      <c r="K7502">
        <v>965.98</v>
      </c>
      <c r="L7502">
        <v>1286.1300000000001</v>
      </c>
      <c r="M7502">
        <v>965.98</v>
      </c>
      <c r="N7502" t="s">
        <v>10096</v>
      </c>
      <c r="O7502" t="s">
        <v>10095</v>
      </c>
      <c r="P7502" t="s">
        <v>13</v>
      </c>
      <c r="Q7502">
        <v>11.664300000000001</v>
      </c>
      <c r="R7502">
        <v>78.146000000000001</v>
      </c>
      <c r="S7502" t="s">
        <v>103</v>
      </c>
      <c r="T7502" t="s">
        <v>102</v>
      </c>
      <c r="U7502" t="s">
        <v>46</v>
      </c>
      <c r="V7502" t="s">
        <v>9</v>
      </c>
    </row>
    <row r="7503" spans="1:22">
      <c r="A7503" t="s">
        <v>10094</v>
      </c>
      <c r="B7503" s="2">
        <v>45076.745138888888</v>
      </c>
      <c r="C7503" s="2">
        <f t="shared" si="117"/>
        <v>45075</v>
      </c>
      <c r="D7503" t="s">
        <v>2642</v>
      </c>
      <c r="E7503" t="s">
        <v>4580</v>
      </c>
      <c r="F7503" t="s">
        <v>166</v>
      </c>
      <c r="G7503" t="s">
        <v>72</v>
      </c>
      <c r="H7503" t="s">
        <v>52</v>
      </c>
      <c r="I7503">
        <v>1</v>
      </c>
      <c r="J7503">
        <v>2346.12</v>
      </c>
      <c r="K7503">
        <v>1439.67</v>
      </c>
      <c r="L7503">
        <v>2346.12</v>
      </c>
      <c r="M7503">
        <v>1439.67</v>
      </c>
      <c r="N7503" t="s">
        <v>10093</v>
      </c>
      <c r="O7503" t="s">
        <v>10092</v>
      </c>
      <c r="P7503" t="s">
        <v>13</v>
      </c>
      <c r="Q7503">
        <v>11.664300000000001</v>
      </c>
      <c r="R7503">
        <v>78.146000000000001</v>
      </c>
      <c r="S7503" t="s">
        <v>396</v>
      </c>
      <c r="T7503" t="s">
        <v>395</v>
      </c>
      <c r="U7503" t="s">
        <v>77</v>
      </c>
      <c r="V7503" t="s">
        <v>9</v>
      </c>
    </row>
    <row r="7504" spans="1:22">
      <c r="A7504" t="s">
        <v>10091</v>
      </c>
      <c r="B7504" s="2">
        <v>45430.490972222222</v>
      </c>
      <c r="C7504" s="2">
        <f t="shared" si="117"/>
        <v>45425</v>
      </c>
      <c r="D7504" t="s">
        <v>2637</v>
      </c>
      <c r="E7504" t="s">
        <v>10090</v>
      </c>
      <c r="F7504" t="s">
        <v>18</v>
      </c>
      <c r="G7504" t="s">
        <v>72</v>
      </c>
      <c r="H7504" t="s">
        <v>16</v>
      </c>
      <c r="I7504">
        <v>1</v>
      </c>
      <c r="J7504">
        <v>1166.1099999999999</v>
      </c>
      <c r="K7504">
        <v>731.58</v>
      </c>
      <c r="L7504">
        <v>1166.1099999999999</v>
      </c>
      <c r="M7504">
        <v>731.58</v>
      </c>
      <c r="N7504" t="s">
        <v>10089</v>
      </c>
      <c r="O7504" t="s">
        <v>10088</v>
      </c>
      <c r="P7504" t="s">
        <v>26</v>
      </c>
      <c r="Q7504">
        <v>11.0168</v>
      </c>
      <c r="R7504">
        <v>76.955799999999996</v>
      </c>
      <c r="S7504" t="s">
        <v>133</v>
      </c>
      <c r="T7504" t="s">
        <v>132</v>
      </c>
      <c r="U7504" t="s">
        <v>57</v>
      </c>
      <c r="V7504" t="s">
        <v>9</v>
      </c>
    </row>
    <row r="7505" spans="1:22">
      <c r="A7505" t="s">
        <v>10087</v>
      </c>
      <c r="B7505" s="2">
        <v>45489.894444444442</v>
      </c>
      <c r="C7505" s="2">
        <f t="shared" si="117"/>
        <v>45488</v>
      </c>
      <c r="D7505" t="s">
        <v>2632</v>
      </c>
      <c r="E7505" t="s">
        <v>2631</v>
      </c>
      <c r="F7505" t="s">
        <v>83</v>
      </c>
      <c r="G7505" t="s">
        <v>82</v>
      </c>
      <c r="H7505" t="s">
        <v>71</v>
      </c>
      <c r="I7505">
        <v>4</v>
      </c>
      <c r="J7505">
        <v>1728.71</v>
      </c>
      <c r="K7505">
        <v>1271.8399999999999</v>
      </c>
      <c r="L7505">
        <v>6914.84</v>
      </c>
      <c r="M7505">
        <v>5087.3599999999997</v>
      </c>
      <c r="N7505" t="s">
        <v>10086</v>
      </c>
      <c r="O7505" t="s">
        <v>10085</v>
      </c>
      <c r="P7505" t="s">
        <v>121</v>
      </c>
      <c r="Q7505">
        <v>9.9252000000000002</v>
      </c>
      <c r="R7505">
        <v>78.119799999999998</v>
      </c>
      <c r="S7505" t="s">
        <v>226</v>
      </c>
      <c r="T7505" t="s">
        <v>225</v>
      </c>
      <c r="U7505" t="s">
        <v>46</v>
      </c>
      <c r="V7505" t="s">
        <v>9</v>
      </c>
    </row>
    <row r="7506" spans="1:22">
      <c r="A7506" t="s">
        <v>10084</v>
      </c>
      <c r="B7506" s="2">
        <v>45090.453472222223</v>
      </c>
      <c r="C7506" s="2">
        <f t="shared" si="117"/>
        <v>45089</v>
      </c>
      <c r="D7506" t="s">
        <v>2627</v>
      </c>
      <c r="E7506" t="s">
        <v>10083</v>
      </c>
      <c r="F7506" t="s">
        <v>31</v>
      </c>
      <c r="G7506" t="s">
        <v>41</v>
      </c>
      <c r="H7506" t="s">
        <v>71</v>
      </c>
      <c r="I7506">
        <v>1</v>
      </c>
      <c r="J7506">
        <v>1467.39</v>
      </c>
      <c r="K7506">
        <v>1124.58</v>
      </c>
      <c r="L7506">
        <v>1467.39</v>
      </c>
      <c r="M7506">
        <v>1124.58</v>
      </c>
      <c r="N7506" t="s">
        <v>10082</v>
      </c>
      <c r="O7506" t="s">
        <v>10081</v>
      </c>
      <c r="P7506" t="s">
        <v>26</v>
      </c>
      <c r="Q7506">
        <v>11.0168</v>
      </c>
      <c r="R7506">
        <v>76.955799999999996</v>
      </c>
      <c r="S7506" t="s">
        <v>295</v>
      </c>
      <c r="T7506" t="s">
        <v>294</v>
      </c>
      <c r="U7506" t="s">
        <v>23</v>
      </c>
      <c r="V7506" t="s">
        <v>9</v>
      </c>
    </row>
    <row r="7507" spans="1:22">
      <c r="A7507" t="s">
        <v>10080</v>
      </c>
      <c r="B7507" s="2">
        <v>45167.556944444441</v>
      </c>
      <c r="C7507" s="2">
        <f t="shared" si="117"/>
        <v>45166</v>
      </c>
      <c r="D7507" t="s">
        <v>2622</v>
      </c>
      <c r="E7507" t="s">
        <v>10079</v>
      </c>
      <c r="F7507" t="s">
        <v>73</v>
      </c>
      <c r="G7507" t="s">
        <v>82</v>
      </c>
      <c r="H7507" t="s">
        <v>71</v>
      </c>
      <c r="I7507">
        <v>2</v>
      </c>
      <c r="J7507">
        <v>2138.31</v>
      </c>
      <c r="K7507">
        <v>1923.68</v>
      </c>
      <c r="L7507">
        <v>4276.62</v>
      </c>
      <c r="M7507">
        <v>3847.36</v>
      </c>
      <c r="N7507" t="s">
        <v>10078</v>
      </c>
      <c r="O7507" t="s">
        <v>10077</v>
      </c>
      <c r="P7507" t="s">
        <v>112</v>
      </c>
      <c r="Q7507">
        <v>13.082700000000001</v>
      </c>
      <c r="R7507">
        <v>80.270700000000005</v>
      </c>
      <c r="S7507" t="s">
        <v>784</v>
      </c>
      <c r="T7507" t="s">
        <v>783</v>
      </c>
      <c r="U7507" t="s">
        <v>46</v>
      </c>
      <c r="V7507" t="s">
        <v>9</v>
      </c>
    </row>
    <row r="7508" spans="1:22">
      <c r="A7508" t="s">
        <v>10076</v>
      </c>
      <c r="B7508" s="2">
        <v>45511.822222222225</v>
      </c>
      <c r="C7508" s="2">
        <f t="shared" si="117"/>
        <v>45509</v>
      </c>
      <c r="D7508" t="s">
        <v>2617</v>
      </c>
      <c r="E7508" t="s">
        <v>10075</v>
      </c>
      <c r="F7508" t="s">
        <v>18</v>
      </c>
      <c r="G7508" t="s">
        <v>17</v>
      </c>
      <c r="H7508" t="s">
        <v>29</v>
      </c>
      <c r="I7508">
        <v>1</v>
      </c>
      <c r="J7508">
        <v>992.01</v>
      </c>
      <c r="K7508">
        <v>597.25</v>
      </c>
      <c r="L7508">
        <v>992.01</v>
      </c>
      <c r="M7508">
        <v>597.25</v>
      </c>
      <c r="N7508" t="s">
        <v>10074</v>
      </c>
      <c r="O7508" t="s">
        <v>10073</v>
      </c>
      <c r="P7508" t="s">
        <v>60</v>
      </c>
      <c r="Q7508">
        <v>8.7139000000000006</v>
      </c>
      <c r="R7508">
        <v>77.756699999999995</v>
      </c>
      <c r="S7508" t="s">
        <v>206</v>
      </c>
      <c r="T7508" t="s">
        <v>205</v>
      </c>
      <c r="U7508" t="s">
        <v>57</v>
      </c>
      <c r="V7508" t="s">
        <v>22</v>
      </c>
    </row>
    <row r="7509" spans="1:22">
      <c r="A7509" t="s">
        <v>10072</v>
      </c>
      <c r="B7509" s="2">
        <v>45448.915277777778</v>
      </c>
      <c r="C7509" s="2">
        <f t="shared" si="117"/>
        <v>45446</v>
      </c>
      <c r="D7509" t="s">
        <v>2612</v>
      </c>
      <c r="E7509" t="s">
        <v>10071</v>
      </c>
      <c r="F7509" t="s">
        <v>73</v>
      </c>
      <c r="G7509" t="s">
        <v>41</v>
      </c>
      <c r="H7509" t="s">
        <v>16</v>
      </c>
      <c r="I7509">
        <v>3</v>
      </c>
      <c r="J7509">
        <v>985.11</v>
      </c>
      <c r="K7509">
        <v>822.46</v>
      </c>
      <c r="L7509">
        <v>2955.33</v>
      </c>
      <c r="M7509">
        <v>2467.38</v>
      </c>
      <c r="N7509" t="s">
        <v>10070</v>
      </c>
      <c r="O7509" t="s">
        <v>10069</v>
      </c>
      <c r="P7509" t="s">
        <v>60</v>
      </c>
      <c r="Q7509">
        <v>8.7139000000000006</v>
      </c>
      <c r="R7509">
        <v>77.756699999999995</v>
      </c>
      <c r="S7509" t="s">
        <v>283</v>
      </c>
      <c r="T7509" t="s">
        <v>282</v>
      </c>
      <c r="U7509" t="s">
        <v>46</v>
      </c>
      <c r="V7509" t="s">
        <v>22</v>
      </c>
    </row>
    <row r="7510" spans="1:22">
      <c r="A7510" t="s">
        <v>10068</v>
      </c>
      <c r="B7510" s="2">
        <v>45104.90347222222</v>
      </c>
      <c r="C7510" s="2">
        <f t="shared" si="117"/>
        <v>45103</v>
      </c>
      <c r="D7510" t="s">
        <v>2607</v>
      </c>
      <c r="E7510" t="s">
        <v>4553</v>
      </c>
      <c r="F7510" t="s">
        <v>136</v>
      </c>
      <c r="G7510" t="s">
        <v>72</v>
      </c>
      <c r="H7510" t="s">
        <v>29</v>
      </c>
      <c r="I7510">
        <v>2</v>
      </c>
      <c r="J7510">
        <v>1590.53</v>
      </c>
      <c r="K7510">
        <v>1302.08</v>
      </c>
      <c r="L7510">
        <v>3181.06</v>
      </c>
      <c r="M7510">
        <v>2604.16</v>
      </c>
      <c r="N7510" t="s">
        <v>10067</v>
      </c>
      <c r="O7510" t="s">
        <v>10066</v>
      </c>
      <c r="P7510" t="s">
        <v>49</v>
      </c>
      <c r="Q7510">
        <v>12.916499999999999</v>
      </c>
      <c r="R7510">
        <v>79.132499999999993</v>
      </c>
      <c r="S7510" t="s">
        <v>1238</v>
      </c>
      <c r="T7510" t="s">
        <v>1237</v>
      </c>
      <c r="U7510" t="s">
        <v>10</v>
      </c>
      <c r="V7510" t="s">
        <v>9</v>
      </c>
    </row>
    <row r="7511" spans="1:22">
      <c r="A7511" t="s">
        <v>10065</v>
      </c>
      <c r="B7511" s="2">
        <v>44960.556250000001</v>
      </c>
      <c r="C7511" s="2">
        <f t="shared" si="117"/>
        <v>44956</v>
      </c>
      <c r="D7511" t="s">
        <v>2602</v>
      </c>
      <c r="E7511" t="s">
        <v>4549</v>
      </c>
      <c r="F7511" t="s">
        <v>73</v>
      </c>
      <c r="G7511" t="s">
        <v>30</v>
      </c>
      <c r="H7511" t="s">
        <v>16</v>
      </c>
      <c r="I7511">
        <v>1</v>
      </c>
      <c r="J7511">
        <v>482.69</v>
      </c>
      <c r="K7511">
        <v>409.23</v>
      </c>
      <c r="L7511">
        <v>482.69</v>
      </c>
      <c r="M7511">
        <v>409.23</v>
      </c>
      <c r="N7511" t="s">
        <v>10064</v>
      </c>
      <c r="O7511" t="s">
        <v>10063</v>
      </c>
      <c r="P7511" t="s">
        <v>37</v>
      </c>
      <c r="Q7511">
        <v>10.7905</v>
      </c>
      <c r="R7511">
        <v>78.704700000000003</v>
      </c>
      <c r="S7511" t="s">
        <v>111</v>
      </c>
      <c r="T7511" t="s">
        <v>110</v>
      </c>
      <c r="U7511" t="s">
        <v>23</v>
      </c>
      <c r="V7511" t="s">
        <v>22</v>
      </c>
    </row>
    <row r="7512" spans="1:22">
      <c r="A7512" t="s">
        <v>10062</v>
      </c>
      <c r="B7512" s="2">
        <v>45541.541666666664</v>
      </c>
      <c r="C7512" s="2">
        <f t="shared" si="117"/>
        <v>45537</v>
      </c>
      <c r="D7512" t="s">
        <v>2597</v>
      </c>
      <c r="E7512" t="s">
        <v>2596</v>
      </c>
      <c r="F7512" t="s">
        <v>83</v>
      </c>
      <c r="G7512" t="s">
        <v>53</v>
      </c>
      <c r="H7512" t="s">
        <v>71</v>
      </c>
      <c r="I7512">
        <v>2</v>
      </c>
      <c r="J7512">
        <v>858.06</v>
      </c>
      <c r="K7512">
        <v>634</v>
      </c>
      <c r="L7512">
        <v>1716.12</v>
      </c>
      <c r="M7512">
        <v>1268</v>
      </c>
      <c r="N7512" t="s">
        <v>10061</v>
      </c>
      <c r="O7512" t="s">
        <v>10060</v>
      </c>
      <c r="P7512" t="s">
        <v>49</v>
      </c>
      <c r="Q7512">
        <v>12.916499999999999</v>
      </c>
      <c r="R7512">
        <v>79.132499999999993</v>
      </c>
      <c r="S7512" t="s">
        <v>79</v>
      </c>
      <c r="T7512" t="s">
        <v>78</v>
      </c>
      <c r="U7512" t="s">
        <v>77</v>
      </c>
      <c r="V7512" t="s">
        <v>22</v>
      </c>
    </row>
    <row r="7513" spans="1:22">
      <c r="A7513" t="s">
        <v>10059</v>
      </c>
      <c r="B7513" s="2">
        <v>45021.765277777777</v>
      </c>
      <c r="C7513" s="2">
        <f t="shared" si="117"/>
        <v>45019</v>
      </c>
      <c r="D7513" t="s">
        <v>2592</v>
      </c>
      <c r="E7513" t="s">
        <v>2591</v>
      </c>
      <c r="F7513" t="s">
        <v>201</v>
      </c>
      <c r="G7513" t="s">
        <v>30</v>
      </c>
      <c r="H7513" t="s">
        <v>29</v>
      </c>
      <c r="I7513">
        <v>3</v>
      </c>
      <c r="J7513">
        <v>556.09</v>
      </c>
      <c r="K7513">
        <v>460.32</v>
      </c>
      <c r="L7513">
        <v>1668.27</v>
      </c>
      <c r="M7513">
        <v>1380.96</v>
      </c>
      <c r="N7513" t="s">
        <v>10058</v>
      </c>
      <c r="O7513" t="s">
        <v>10057</v>
      </c>
      <c r="P7513" t="s">
        <v>49</v>
      </c>
      <c r="Q7513">
        <v>12.916499999999999</v>
      </c>
      <c r="R7513">
        <v>79.132499999999993</v>
      </c>
      <c r="S7513" t="s">
        <v>250</v>
      </c>
      <c r="T7513" t="s">
        <v>249</v>
      </c>
      <c r="U7513" t="s">
        <v>46</v>
      </c>
      <c r="V7513" t="s">
        <v>45</v>
      </c>
    </row>
    <row r="7514" spans="1:22">
      <c r="A7514" t="s">
        <v>10056</v>
      </c>
      <c r="B7514" s="2">
        <v>45161.711111111108</v>
      </c>
      <c r="C7514" s="2">
        <f t="shared" si="117"/>
        <v>45159</v>
      </c>
      <c r="D7514" t="s">
        <v>2587</v>
      </c>
      <c r="E7514" t="s">
        <v>2586</v>
      </c>
      <c r="F7514" t="s">
        <v>73</v>
      </c>
      <c r="G7514" t="s">
        <v>17</v>
      </c>
      <c r="H7514" t="s">
        <v>71</v>
      </c>
      <c r="I7514">
        <v>1</v>
      </c>
      <c r="J7514">
        <v>958.53</v>
      </c>
      <c r="K7514">
        <v>702.95</v>
      </c>
      <c r="L7514">
        <v>958.53</v>
      </c>
      <c r="M7514">
        <v>702.95</v>
      </c>
      <c r="N7514" t="s">
        <v>10055</v>
      </c>
      <c r="O7514" t="s">
        <v>10054</v>
      </c>
      <c r="P7514" t="s">
        <v>68</v>
      </c>
      <c r="Q7514">
        <v>11.34</v>
      </c>
      <c r="R7514">
        <v>77.717200000000005</v>
      </c>
      <c r="S7514" t="s">
        <v>206</v>
      </c>
      <c r="T7514" t="s">
        <v>205</v>
      </c>
      <c r="U7514" t="s">
        <v>46</v>
      </c>
      <c r="V7514" t="s">
        <v>45</v>
      </c>
    </row>
    <row r="7515" spans="1:22">
      <c r="A7515" t="s">
        <v>10053</v>
      </c>
      <c r="B7515" s="2">
        <v>44982.795138888891</v>
      </c>
      <c r="C7515" s="2">
        <f t="shared" si="117"/>
        <v>44977</v>
      </c>
      <c r="D7515" t="s">
        <v>2582</v>
      </c>
      <c r="E7515" t="s">
        <v>2581</v>
      </c>
      <c r="F7515" t="s">
        <v>201</v>
      </c>
      <c r="G7515" t="s">
        <v>91</v>
      </c>
      <c r="H7515" t="s">
        <v>71</v>
      </c>
      <c r="I7515">
        <v>4</v>
      </c>
      <c r="J7515">
        <v>325.39999999999998</v>
      </c>
      <c r="K7515">
        <v>286.45</v>
      </c>
      <c r="L7515">
        <v>1301.5999999999999</v>
      </c>
      <c r="M7515">
        <v>1145.8</v>
      </c>
      <c r="N7515" t="s">
        <v>10052</v>
      </c>
      <c r="O7515" t="s">
        <v>10051</v>
      </c>
      <c r="P7515" t="s">
        <v>37</v>
      </c>
      <c r="Q7515">
        <v>10.7905</v>
      </c>
      <c r="R7515">
        <v>78.704700000000003</v>
      </c>
      <c r="S7515" t="s">
        <v>276</v>
      </c>
      <c r="T7515" t="s">
        <v>275</v>
      </c>
      <c r="U7515" t="s">
        <v>57</v>
      </c>
      <c r="V7515" t="s">
        <v>22</v>
      </c>
    </row>
    <row r="7516" spans="1:22">
      <c r="A7516" t="s">
        <v>10050</v>
      </c>
      <c r="B7516" s="2">
        <v>45064.62777777778</v>
      </c>
      <c r="C7516" s="2">
        <f t="shared" si="117"/>
        <v>45061</v>
      </c>
      <c r="D7516" t="s">
        <v>2577</v>
      </c>
      <c r="E7516" t="s">
        <v>10049</v>
      </c>
      <c r="F7516" t="s">
        <v>201</v>
      </c>
      <c r="G7516" t="s">
        <v>30</v>
      </c>
      <c r="H7516" t="s">
        <v>16</v>
      </c>
      <c r="I7516">
        <v>2</v>
      </c>
      <c r="J7516">
        <v>840.19</v>
      </c>
      <c r="K7516">
        <v>632.20000000000005</v>
      </c>
      <c r="L7516">
        <v>1680.38</v>
      </c>
      <c r="M7516">
        <v>1264.4000000000001</v>
      </c>
      <c r="N7516" t="s">
        <v>10048</v>
      </c>
      <c r="O7516" t="s">
        <v>10047</v>
      </c>
      <c r="P7516" t="s">
        <v>37</v>
      </c>
      <c r="Q7516">
        <v>10.7905</v>
      </c>
      <c r="R7516">
        <v>78.704700000000003</v>
      </c>
      <c r="S7516" t="s">
        <v>257</v>
      </c>
      <c r="T7516" t="s">
        <v>256</v>
      </c>
      <c r="U7516" t="s">
        <v>23</v>
      </c>
      <c r="V7516" t="s">
        <v>45</v>
      </c>
    </row>
    <row r="7517" spans="1:22">
      <c r="A7517" t="s">
        <v>10046</v>
      </c>
      <c r="B7517" s="2">
        <v>45100.490972222222</v>
      </c>
      <c r="C7517" s="2">
        <f t="shared" si="117"/>
        <v>45096</v>
      </c>
      <c r="D7517" t="s">
        <v>2572</v>
      </c>
      <c r="E7517" t="s">
        <v>10045</v>
      </c>
      <c r="F7517" t="s">
        <v>18</v>
      </c>
      <c r="G7517" t="s">
        <v>53</v>
      </c>
      <c r="H7517" t="s">
        <v>52</v>
      </c>
      <c r="I7517">
        <v>3</v>
      </c>
      <c r="J7517">
        <v>1655.97</v>
      </c>
      <c r="K7517">
        <v>1277.8599999999999</v>
      </c>
      <c r="L7517">
        <v>4967.91</v>
      </c>
      <c r="M7517">
        <v>3833.58</v>
      </c>
      <c r="N7517" t="s">
        <v>10044</v>
      </c>
      <c r="O7517" t="s">
        <v>10043</v>
      </c>
      <c r="P7517" t="s">
        <v>68</v>
      </c>
      <c r="Q7517">
        <v>11.34</v>
      </c>
      <c r="R7517">
        <v>77.717200000000005</v>
      </c>
      <c r="S7517" t="s">
        <v>25</v>
      </c>
      <c r="T7517" t="s">
        <v>24</v>
      </c>
      <c r="U7517" t="s">
        <v>10</v>
      </c>
      <c r="V7517" t="s">
        <v>45</v>
      </c>
    </row>
    <row r="7518" spans="1:22">
      <c r="A7518" t="s">
        <v>10042</v>
      </c>
      <c r="B7518" s="2">
        <v>45378.496527777781</v>
      </c>
      <c r="C7518" s="2">
        <f t="shared" si="117"/>
        <v>45376</v>
      </c>
      <c r="D7518" t="s">
        <v>2567</v>
      </c>
      <c r="E7518" t="s">
        <v>4522</v>
      </c>
      <c r="F7518" t="s">
        <v>31</v>
      </c>
      <c r="G7518" t="s">
        <v>53</v>
      </c>
      <c r="H7518" t="s">
        <v>71</v>
      </c>
      <c r="I7518">
        <v>3</v>
      </c>
      <c r="J7518">
        <v>1709.93</v>
      </c>
      <c r="K7518">
        <v>1337.21</v>
      </c>
      <c r="L7518">
        <v>5129.79</v>
      </c>
      <c r="M7518">
        <v>4011.63</v>
      </c>
      <c r="N7518" t="s">
        <v>10041</v>
      </c>
      <c r="O7518" t="s">
        <v>10040</v>
      </c>
      <c r="P7518" t="s">
        <v>13</v>
      </c>
      <c r="Q7518">
        <v>11.664300000000001</v>
      </c>
      <c r="R7518">
        <v>78.146000000000001</v>
      </c>
      <c r="S7518" t="s">
        <v>88</v>
      </c>
      <c r="T7518" t="s">
        <v>87</v>
      </c>
      <c r="U7518" t="s">
        <v>46</v>
      </c>
      <c r="V7518" t="s">
        <v>9</v>
      </c>
    </row>
    <row r="7519" spans="1:22">
      <c r="A7519" t="s">
        <v>10039</v>
      </c>
      <c r="B7519" s="2">
        <v>45340.845138888886</v>
      </c>
      <c r="C7519" s="2">
        <f t="shared" si="117"/>
        <v>45334</v>
      </c>
      <c r="D7519" t="s">
        <v>2562</v>
      </c>
      <c r="E7519" t="s">
        <v>10038</v>
      </c>
      <c r="F7519" t="s">
        <v>136</v>
      </c>
      <c r="G7519" t="s">
        <v>41</v>
      </c>
      <c r="H7519" t="s">
        <v>63</v>
      </c>
      <c r="I7519">
        <v>1</v>
      </c>
      <c r="J7519">
        <v>699.07</v>
      </c>
      <c r="K7519">
        <v>431.48</v>
      </c>
      <c r="L7519">
        <v>699.07</v>
      </c>
      <c r="M7519">
        <v>431.48</v>
      </c>
      <c r="N7519" t="s">
        <v>10037</v>
      </c>
      <c r="O7519" t="s">
        <v>10036</v>
      </c>
      <c r="P7519" t="s">
        <v>68</v>
      </c>
      <c r="Q7519">
        <v>11.34</v>
      </c>
      <c r="R7519">
        <v>77.717200000000005</v>
      </c>
      <c r="S7519" t="s">
        <v>25</v>
      </c>
      <c r="T7519" t="s">
        <v>24</v>
      </c>
      <c r="U7519" t="s">
        <v>77</v>
      </c>
      <c r="V7519" t="s">
        <v>45</v>
      </c>
    </row>
    <row r="7520" spans="1:22">
      <c r="A7520" t="s">
        <v>10035</v>
      </c>
      <c r="B7520" s="2">
        <v>45454.555555555555</v>
      </c>
      <c r="C7520" s="2">
        <f t="shared" si="117"/>
        <v>45453</v>
      </c>
      <c r="D7520" t="s">
        <v>2557</v>
      </c>
      <c r="E7520" t="s">
        <v>10034</v>
      </c>
      <c r="F7520" t="s">
        <v>64</v>
      </c>
      <c r="G7520" t="s">
        <v>82</v>
      </c>
      <c r="H7520" t="s">
        <v>16</v>
      </c>
      <c r="I7520">
        <v>1</v>
      </c>
      <c r="J7520">
        <v>1309.21</v>
      </c>
      <c r="K7520">
        <v>977.45</v>
      </c>
      <c r="L7520">
        <v>1309.21</v>
      </c>
      <c r="M7520">
        <v>977.45</v>
      </c>
      <c r="N7520" t="s">
        <v>10033</v>
      </c>
      <c r="O7520" t="s">
        <v>10032</v>
      </c>
      <c r="P7520" t="s">
        <v>60</v>
      </c>
      <c r="Q7520">
        <v>8.7139000000000006</v>
      </c>
      <c r="R7520">
        <v>77.756699999999995</v>
      </c>
      <c r="S7520" t="s">
        <v>420</v>
      </c>
      <c r="T7520" t="s">
        <v>419</v>
      </c>
      <c r="U7520" t="s">
        <v>10</v>
      </c>
      <c r="V7520" t="s">
        <v>22</v>
      </c>
    </row>
    <row r="7521" spans="1:22">
      <c r="A7521" t="s">
        <v>10031</v>
      </c>
      <c r="B7521" s="2">
        <v>45328.840277777781</v>
      </c>
      <c r="C7521" s="2">
        <f t="shared" si="117"/>
        <v>45327</v>
      </c>
      <c r="D7521" t="s">
        <v>2552</v>
      </c>
      <c r="E7521" t="s">
        <v>10030</v>
      </c>
      <c r="F7521" t="s">
        <v>18</v>
      </c>
      <c r="G7521" t="s">
        <v>91</v>
      </c>
      <c r="H7521" t="s">
        <v>40</v>
      </c>
      <c r="I7521">
        <v>3</v>
      </c>
      <c r="J7521">
        <v>1346.32</v>
      </c>
      <c r="K7521">
        <v>1052.7</v>
      </c>
      <c r="L7521">
        <v>4038.96</v>
      </c>
      <c r="M7521">
        <v>3158.1</v>
      </c>
      <c r="N7521" t="s">
        <v>10029</v>
      </c>
      <c r="O7521" t="s">
        <v>10028</v>
      </c>
      <c r="P7521" t="s">
        <v>68</v>
      </c>
      <c r="Q7521">
        <v>11.34</v>
      </c>
      <c r="R7521">
        <v>77.717200000000005</v>
      </c>
      <c r="S7521" t="s">
        <v>176</v>
      </c>
      <c r="T7521" t="s">
        <v>175</v>
      </c>
      <c r="U7521" t="s">
        <v>10</v>
      </c>
      <c r="V7521" t="s">
        <v>45</v>
      </c>
    </row>
    <row r="7522" spans="1:22">
      <c r="A7522" t="s">
        <v>10027</v>
      </c>
      <c r="B7522" s="2">
        <v>45032.477083333331</v>
      </c>
      <c r="C7522" s="2">
        <f t="shared" si="117"/>
        <v>45026</v>
      </c>
      <c r="D7522" t="s">
        <v>2547</v>
      </c>
      <c r="E7522" t="s">
        <v>2546</v>
      </c>
      <c r="F7522" t="s">
        <v>166</v>
      </c>
      <c r="G7522" t="s">
        <v>91</v>
      </c>
      <c r="H7522" t="s">
        <v>40</v>
      </c>
      <c r="I7522">
        <v>2</v>
      </c>
      <c r="J7522">
        <v>1886.69</v>
      </c>
      <c r="K7522">
        <v>1281.1199999999999</v>
      </c>
      <c r="L7522">
        <v>3773.38</v>
      </c>
      <c r="M7522">
        <v>2562.2399999999998</v>
      </c>
      <c r="N7522" t="s">
        <v>10026</v>
      </c>
      <c r="O7522" t="s">
        <v>10025</v>
      </c>
      <c r="P7522" t="s">
        <v>37</v>
      </c>
      <c r="Q7522">
        <v>10.7905</v>
      </c>
      <c r="R7522">
        <v>78.704700000000003</v>
      </c>
      <c r="S7522" t="s">
        <v>432</v>
      </c>
      <c r="T7522" t="s">
        <v>431</v>
      </c>
      <c r="U7522" t="s">
        <v>57</v>
      </c>
      <c r="V7522" t="s">
        <v>45</v>
      </c>
    </row>
    <row r="7523" spans="1:22">
      <c r="A7523" t="s">
        <v>10024</v>
      </c>
      <c r="B7523" s="2">
        <v>45397.802083333336</v>
      </c>
      <c r="C7523" s="2">
        <f t="shared" si="117"/>
        <v>45397</v>
      </c>
      <c r="D7523" t="s">
        <v>2542</v>
      </c>
      <c r="E7523" t="s">
        <v>6392</v>
      </c>
      <c r="F7523" t="s">
        <v>18</v>
      </c>
      <c r="G7523" t="s">
        <v>17</v>
      </c>
      <c r="H7523" t="s">
        <v>29</v>
      </c>
      <c r="I7523">
        <v>3</v>
      </c>
      <c r="J7523">
        <v>704.97</v>
      </c>
      <c r="K7523">
        <v>591.21</v>
      </c>
      <c r="L7523">
        <v>2114.91</v>
      </c>
      <c r="M7523">
        <v>1773.63</v>
      </c>
      <c r="N7523" t="s">
        <v>10023</v>
      </c>
      <c r="O7523" t="s">
        <v>10022</v>
      </c>
      <c r="P7523" t="s">
        <v>112</v>
      </c>
      <c r="Q7523">
        <v>13.082700000000001</v>
      </c>
      <c r="R7523">
        <v>80.270700000000005</v>
      </c>
      <c r="S7523" t="s">
        <v>193</v>
      </c>
      <c r="T7523" t="s">
        <v>192</v>
      </c>
      <c r="U7523" t="s">
        <v>57</v>
      </c>
      <c r="V7523" t="s">
        <v>9</v>
      </c>
    </row>
    <row r="7524" spans="1:22">
      <c r="A7524" t="s">
        <v>10021</v>
      </c>
      <c r="B7524" s="2">
        <v>45415.856944444444</v>
      </c>
      <c r="C7524" s="2">
        <f t="shared" si="117"/>
        <v>45411</v>
      </c>
      <c r="D7524" t="s">
        <v>2537</v>
      </c>
      <c r="E7524" t="s">
        <v>2536</v>
      </c>
      <c r="F7524" t="s">
        <v>18</v>
      </c>
      <c r="G7524" t="s">
        <v>41</v>
      </c>
      <c r="H7524" t="s">
        <v>63</v>
      </c>
      <c r="I7524">
        <v>1</v>
      </c>
      <c r="J7524">
        <v>204.24</v>
      </c>
      <c r="K7524">
        <v>176.1</v>
      </c>
      <c r="L7524">
        <v>204.24</v>
      </c>
      <c r="M7524">
        <v>176.1</v>
      </c>
      <c r="N7524" t="s">
        <v>10020</v>
      </c>
      <c r="O7524" t="s">
        <v>10019</v>
      </c>
      <c r="P7524" t="s">
        <v>68</v>
      </c>
      <c r="Q7524">
        <v>11.34</v>
      </c>
      <c r="R7524">
        <v>77.717200000000005</v>
      </c>
      <c r="S7524" t="s">
        <v>214</v>
      </c>
      <c r="T7524" t="s">
        <v>213</v>
      </c>
      <c r="U7524" t="s">
        <v>10</v>
      </c>
      <c r="V7524" t="s">
        <v>22</v>
      </c>
    </row>
    <row r="7525" spans="1:22">
      <c r="A7525" t="s">
        <v>10018</v>
      </c>
      <c r="B7525" s="2">
        <v>44978.714583333334</v>
      </c>
      <c r="C7525" s="2">
        <f t="shared" si="117"/>
        <v>44977</v>
      </c>
      <c r="D7525" t="s">
        <v>2532</v>
      </c>
      <c r="E7525" t="s">
        <v>10017</v>
      </c>
      <c r="F7525" t="s">
        <v>31</v>
      </c>
      <c r="G7525" t="s">
        <v>115</v>
      </c>
      <c r="H7525" t="s">
        <v>71</v>
      </c>
      <c r="I7525">
        <v>2</v>
      </c>
      <c r="J7525">
        <v>2031.12</v>
      </c>
      <c r="K7525">
        <v>1719.71</v>
      </c>
      <c r="L7525">
        <v>4062.24</v>
      </c>
      <c r="M7525">
        <v>3439.42</v>
      </c>
      <c r="N7525" t="s">
        <v>10016</v>
      </c>
      <c r="O7525" t="s">
        <v>10015</v>
      </c>
      <c r="P7525" t="s">
        <v>68</v>
      </c>
      <c r="Q7525">
        <v>11.34</v>
      </c>
      <c r="R7525">
        <v>77.717200000000005</v>
      </c>
      <c r="S7525" t="s">
        <v>295</v>
      </c>
      <c r="T7525" t="s">
        <v>294</v>
      </c>
      <c r="U7525" t="s">
        <v>46</v>
      </c>
      <c r="V7525" t="s">
        <v>9</v>
      </c>
    </row>
    <row r="7526" spans="1:22">
      <c r="A7526" t="s">
        <v>10014</v>
      </c>
      <c r="B7526" s="2">
        <v>45223.656944444447</v>
      </c>
      <c r="C7526" s="2">
        <f t="shared" si="117"/>
        <v>45222</v>
      </c>
      <c r="D7526" t="s">
        <v>2527</v>
      </c>
      <c r="E7526" t="s">
        <v>4491</v>
      </c>
      <c r="F7526" t="s">
        <v>166</v>
      </c>
      <c r="G7526" t="s">
        <v>41</v>
      </c>
      <c r="H7526" t="s">
        <v>29</v>
      </c>
      <c r="I7526">
        <v>3</v>
      </c>
      <c r="J7526">
        <v>1901.12</v>
      </c>
      <c r="K7526">
        <v>1608.55</v>
      </c>
      <c r="L7526">
        <v>5703.36</v>
      </c>
      <c r="M7526">
        <v>4825.6499999999996</v>
      </c>
      <c r="N7526" t="s">
        <v>10013</v>
      </c>
      <c r="O7526" t="s">
        <v>10012</v>
      </c>
      <c r="P7526" t="s">
        <v>121</v>
      </c>
      <c r="Q7526">
        <v>9.9252000000000002</v>
      </c>
      <c r="R7526">
        <v>78.119799999999998</v>
      </c>
      <c r="S7526" t="s">
        <v>333</v>
      </c>
      <c r="T7526" t="s">
        <v>332</v>
      </c>
      <c r="U7526" t="s">
        <v>23</v>
      </c>
      <c r="V7526" t="s">
        <v>45</v>
      </c>
    </row>
    <row r="7527" spans="1:22">
      <c r="A7527" t="s">
        <v>10011</v>
      </c>
      <c r="B7527" s="2">
        <v>44953.606249999997</v>
      </c>
      <c r="C7527" s="2">
        <f t="shared" si="117"/>
        <v>44949</v>
      </c>
      <c r="D7527" t="s">
        <v>2522</v>
      </c>
      <c r="E7527" t="s">
        <v>10010</v>
      </c>
      <c r="F7527" t="s">
        <v>73</v>
      </c>
      <c r="G7527" t="s">
        <v>115</v>
      </c>
      <c r="H7527" t="s">
        <v>52</v>
      </c>
      <c r="I7527">
        <v>2</v>
      </c>
      <c r="J7527">
        <v>1529.75</v>
      </c>
      <c r="K7527">
        <v>1235.8599999999999</v>
      </c>
      <c r="L7527">
        <v>3059.5</v>
      </c>
      <c r="M7527">
        <v>2471.7199999999998</v>
      </c>
      <c r="N7527" t="s">
        <v>10009</v>
      </c>
      <c r="O7527" t="s">
        <v>10008</v>
      </c>
      <c r="P7527" t="s">
        <v>13</v>
      </c>
      <c r="Q7527">
        <v>11.664300000000001</v>
      </c>
      <c r="R7527">
        <v>78.146000000000001</v>
      </c>
      <c r="S7527" t="s">
        <v>257</v>
      </c>
      <c r="T7527" t="s">
        <v>256</v>
      </c>
      <c r="U7527" t="s">
        <v>77</v>
      </c>
      <c r="V7527" t="s">
        <v>9</v>
      </c>
    </row>
    <row r="7528" spans="1:22">
      <c r="A7528" t="s">
        <v>10007</v>
      </c>
      <c r="B7528" s="2">
        <v>45555.606249999997</v>
      </c>
      <c r="C7528" s="2">
        <f t="shared" si="117"/>
        <v>45551</v>
      </c>
      <c r="D7528" t="s">
        <v>2517</v>
      </c>
      <c r="E7528" t="s">
        <v>10006</v>
      </c>
      <c r="F7528" t="s">
        <v>73</v>
      </c>
      <c r="G7528" t="s">
        <v>115</v>
      </c>
      <c r="H7528" t="s">
        <v>40</v>
      </c>
      <c r="I7528">
        <v>3</v>
      </c>
      <c r="J7528">
        <v>1148.43</v>
      </c>
      <c r="K7528">
        <v>878.37</v>
      </c>
      <c r="L7528">
        <v>3445.29</v>
      </c>
      <c r="M7528">
        <v>2635.11</v>
      </c>
      <c r="N7528" t="s">
        <v>10005</v>
      </c>
      <c r="O7528" t="s">
        <v>10004</v>
      </c>
      <c r="P7528" t="s">
        <v>60</v>
      </c>
      <c r="Q7528">
        <v>8.7139000000000006</v>
      </c>
      <c r="R7528">
        <v>77.756699999999995</v>
      </c>
      <c r="S7528" t="s">
        <v>537</v>
      </c>
      <c r="T7528" t="s">
        <v>536</v>
      </c>
      <c r="U7528" t="s">
        <v>77</v>
      </c>
      <c r="V7528" t="s">
        <v>9</v>
      </c>
    </row>
    <row r="7529" spans="1:22">
      <c r="A7529" t="s">
        <v>10003</v>
      </c>
      <c r="B7529" s="2">
        <v>45005.695833333331</v>
      </c>
      <c r="C7529" s="2">
        <f t="shared" si="117"/>
        <v>45005</v>
      </c>
      <c r="D7529" t="s">
        <v>2512</v>
      </c>
      <c r="E7529" t="s">
        <v>6368</v>
      </c>
      <c r="F7529" t="s">
        <v>18</v>
      </c>
      <c r="G7529" t="s">
        <v>72</v>
      </c>
      <c r="H7529" t="s">
        <v>71</v>
      </c>
      <c r="I7529">
        <v>2</v>
      </c>
      <c r="J7529">
        <v>1363.76</v>
      </c>
      <c r="K7529">
        <v>1180.07</v>
      </c>
      <c r="L7529">
        <v>2727.52</v>
      </c>
      <c r="M7529">
        <v>2360.14</v>
      </c>
      <c r="N7529" t="s">
        <v>10002</v>
      </c>
      <c r="O7529" t="s">
        <v>10001</v>
      </c>
      <c r="P7529" t="s">
        <v>68</v>
      </c>
      <c r="Q7529">
        <v>11.34</v>
      </c>
      <c r="R7529">
        <v>77.717200000000005</v>
      </c>
      <c r="S7529" t="s">
        <v>906</v>
      </c>
      <c r="T7529" t="s">
        <v>905</v>
      </c>
      <c r="U7529" t="s">
        <v>23</v>
      </c>
      <c r="V7529" t="s">
        <v>45</v>
      </c>
    </row>
    <row r="7530" spans="1:22">
      <c r="A7530" t="s">
        <v>10000</v>
      </c>
      <c r="B7530" s="2">
        <v>45491.820138888892</v>
      </c>
      <c r="C7530" s="2">
        <f t="shared" si="117"/>
        <v>45488</v>
      </c>
      <c r="D7530" t="s">
        <v>2507</v>
      </c>
      <c r="E7530" t="s">
        <v>2506</v>
      </c>
      <c r="F7530" t="s">
        <v>136</v>
      </c>
      <c r="G7530" t="s">
        <v>72</v>
      </c>
      <c r="H7530" t="s">
        <v>40</v>
      </c>
      <c r="I7530">
        <v>2</v>
      </c>
      <c r="J7530">
        <v>1041.96</v>
      </c>
      <c r="K7530">
        <v>848.03</v>
      </c>
      <c r="L7530">
        <v>2083.92</v>
      </c>
      <c r="M7530">
        <v>1696.06</v>
      </c>
      <c r="N7530" t="s">
        <v>9999</v>
      </c>
      <c r="O7530" t="s">
        <v>9998</v>
      </c>
      <c r="P7530" t="s">
        <v>37</v>
      </c>
      <c r="Q7530">
        <v>10.7905</v>
      </c>
      <c r="R7530">
        <v>78.704700000000003</v>
      </c>
      <c r="S7530" t="s">
        <v>784</v>
      </c>
      <c r="T7530" t="s">
        <v>783</v>
      </c>
      <c r="U7530" t="s">
        <v>23</v>
      </c>
      <c r="V7530" t="s">
        <v>9</v>
      </c>
    </row>
    <row r="7531" spans="1:22">
      <c r="A7531" t="s">
        <v>9997</v>
      </c>
      <c r="B7531" s="2">
        <v>45550.915277777778</v>
      </c>
      <c r="C7531" s="2">
        <f t="shared" si="117"/>
        <v>45544</v>
      </c>
      <c r="D7531" t="s">
        <v>2502</v>
      </c>
      <c r="E7531" t="s">
        <v>9996</v>
      </c>
      <c r="F7531" t="s">
        <v>64</v>
      </c>
      <c r="G7531" t="s">
        <v>115</v>
      </c>
      <c r="H7531" t="s">
        <v>71</v>
      </c>
      <c r="I7531">
        <v>2</v>
      </c>
      <c r="J7531">
        <v>2252.7399999999998</v>
      </c>
      <c r="K7531">
        <v>1861.1</v>
      </c>
      <c r="L7531">
        <v>4505.4799999999996</v>
      </c>
      <c r="M7531">
        <v>3722.2</v>
      </c>
      <c r="N7531" t="s">
        <v>9995</v>
      </c>
      <c r="O7531" t="s">
        <v>9994</v>
      </c>
      <c r="P7531" t="s">
        <v>13</v>
      </c>
      <c r="Q7531">
        <v>11.664300000000001</v>
      </c>
      <c r="R7531">
        <v>78.146000000000001</v>
      </c>
      <c r="S7531" t="s">
        <v>243</v>
      </c>
      <c r="T7531" t="s">
        <v>242</v>
      </c>
      <c r="U7531" t="s">
        <v>10</v>
      </c>
      <c r="V7531" t="s">
        <v>9</v>
      </c>
    </row>
    <row r="7532" spans="1:22">
      <c r="A7532" t="s">
        <v>9993</v>
      </c>
      <c r="B7532" s="2">
        <v>45294.72152777778</v>
      </c>
      <c r="C7532" s="2">
        <f t="shared" si="117"/>
        <v>45292</v>
      </c>
      <c r="D7532" t="s">
        <v>2497</v>
      </c>
      <c r="E7532" t="s">
        <v>9992</v>
      </c>
      <c r="F7532" t="s">
        <v>73</v>
      </c>
      <c r="G7532" t="s">
        <v>17</v>
      </c>
      <c r="H7532" t="s">
        <v>63</v>
      </c>
      <c r="I7532">
        <v>1</v>
      </c>
      <c r="J7532">
        <v>1748.08</v>
      </c>
      <c r="K7532">
        <v>1366.64</v>
      </c>
      <c r="L7532">
        <v>1748.08</v>
      </c>
      <c r="M7532">
        <v>1366.64</v>
      </c>
      <c r="N7532" t="s">
        <v>9991</v>
      </c>
      <c r="O7532" t="s">
        <v>9990</v>
      </c>
      <c r="P7532" t="s">
        <v>60</v>
      </c>
      <c r="Q7532">
        <v>8.7139000000000006</v>
      </c>
      <c r="R7532">
        <v>77.756699999999995</v>
      </c>
      <c r="S7532" t="s">
        <v>12</v>
      </c>
      <c r="T7532" t="s">
        <v>11</v>
      </c>
      <c r="U7532" t="s">
        <v>46</v>
      </c>
      <c r="V7532" t="s">
        <v>22</v>
      </c>
    </row>
    <row r="7533" spans="1:22">
      <c r="A7533" t="s">
        <v>9989</v>
      </c>
      <c r="B7533" s="2">
        <v>45217.615972222222</v>
      </c>
      <c r="C7533" s="2">
        <f t="shared" si="117"/>
        <v>45215</v>
      </c>
      <c r="D7533" t="s">
        <v>2492</v>
      </c>
      <c r="E7533" t="s">
        <v>6354</v>
      </c>
      <c r="F7533" t="s">
        <v>201</v>
      </c>
      <c r="G7533" t="s">
        <v>91</v>
      </c>
      <c r="H7533" t="s">
        <v>71</v>
      </c>
      <c r="I7533">
        <v>2</v>
      </c>
      <c r="J7533">
        <v>1597.6</v>
      </c>
      <c r="K7533">
        <v>1006.49</v>
      </c>
      <c r="L7533">
        <v>3195.2</v>
      </c>
      <c r="M7533">
        <v>2012.98</v>
      </c>
      <c r="N7533" t="s">
        <v>9988</v>
      </c>
      <c r="O7533" t="s">
        <v>9987</v>
      </c>
      <c r="P7533" t="s">
        <v>121</v>
      </c>
      <c r="Q7533">
        <v>9.9252000000000002</v>
      </c>
      <c r="R7533">
        <v>78.119799999999998</v>
      </c>
      <c r="S7533" t="s">
        <v>88</v>
      </c>
      <c r="T7533" t="s">
        <v>87</v>
      </c>
      <c r="U7533" t="s">
        <v>77</v>
      </c>
      <c r="V7533" t="s">
        <v>9</v>
      </c>
    </row>
    <row r="7534" spans="1:22">
      <c r="A7534" t="s">
        <v>9986</v>
      </c>
      <c r="B7534" s="2">
        <v>45233.460416666669</v>
      </c>
      <c r="C7534" s="2">
        <f t="shared" si="117"/>
        <v>45229</v>
      </c>
      <c r="D7534" t="s">
        <v>2487</v>
      </c>
      <c r="E7534" t="s">
        <v>9985</v>
      </c>
      <c r="F7534" t="s">
        <v>166</v>
      </c>
      <c r="G7534" t="s">
        <v>53</v>
      </c>
      <c r="H7534" t="s">
        <v>63</v>
      </c>
      <c r="I7534">
        <v>4</v>
      </c>
      <c r="J7534">
        <v>702.07</v>
      </c>
      <c r="K7534">
        <v>596.27</v>
      </c>
      <c r="L7534">
        <v>2808.28</v>
      </c>
      <c r="M7534">
        <v>2385.08</v>
      </c>
      <c r="N7534" t="s">
        <v>9984</v>
      </c>
      <c r="O7534" t="s">
        <v>9983</v>
      </c>
      <c r="P7534" t="s">
        <v>112</v>
      </c>
      <c r="Q7534">
        <v>13.082700000000001</v>
      </c>
      <c r="R7534">
        <v>80.270700000000005</v>
      </c>
      <c r="S7534" t="s">
        <v>333</v>
      </c>
      <c r="T7534" t="s">
        <v>332</v>
      </c>
      <c r="U7534" t="s">
        <v>10</v>
      </c>
      <c r="V7534" t="s">
        <v>9</v>
      </c>
    </row>
    <row r="7535" spans="1:22">
      <c r="A7535" t="s">
        <v>9982</v>
      </c>
      <c r="B7535" s="2">
        <v>45354.502083333333</v>
      </c>
      <c r="C7535" s="2">
        <f t="shared" si="117"/>
        <v>45348</v>
      </c>
      <c r="D7535" t="s">
        <v>2482</v>
      </c>
      <c r="E7535" t="s">
        <v>8178</v>
      </c>
      <c r="F7535" t="s">
        <v>31</v>
      </c>
      <c r="G7535" t="s">
        <v>91</v>
      </c>
      <c r="H7535" t="s">
        <v>40</v>
      </c>
      <c r="I7535">
        <v>2</v>
      </c>
      <c r="J7535">
        <v>703.62</v>
      </c>
      <c r="K7535">
        <v>609.84</v>
      </c>
      <c r="L7535">
        <v>1407.24</v>
      </c>
      <c r="M7535">
        <v>1219.68</v>
      </c>
      <c r="N7535" t="s">
        <v>9981</v>
      </c>
      <c r="O7535" t="s">
        <v>9980</v>
      </c>
      <c r="P7535" t="s">
        <v>49</v>
      </c>
      <c r="Q7535">
        <v>12.916499999999999</v>
      </c>
      <c r="R7535">
        <v>79.132499999999993</v>
      </c>
      <c r="S7535" t="s">
        <v>784</v>
      </c>
      <c r="T7535" t="s">
        <v>783</v>
      </c>
      <c r="U7535" t="s">
        <v>23</v>
      </c>
      <c r="V7535" t="s">
        <v>9</v>
      </c>
    </row>
    <row r="7536" spans="1:22">
      <c r="A7536" t="s">
        <v>9979</v>
      </c>
      <c r="B7536" s="2">
        <v>45011.736805555556</v>
      </c>
      <c r="C7536" s="2">
        <f t="shared" si="117"/>
        <v>45005</v>
      </c>
      <c r="D7536" t="s">
        <v>2477</v>
      </c>
      <c r="E7536" t="s">
        <v>8174</v>
      </c>
      <c r="F7536" t="s">
        <v>201</v>
      </c>
      <c r="G7536" t="s">
        <v>115</v>
      </c>
      <c r="H7536" t="s">
        <v>52</v>
      </c>
      <c r="I7536">
        <v>4</v>
      </c>
      <c r="J7536">
        <v>1998.56</v>
      </c>
      <c r="K7536">
        <v>1608.01</v>
      </c>
      <c r="L7536">
        <v>7994.24</v>
      </c>
      <c r="M7536">
        <v>6432.04</v>
      </c>
      <c r="N7536" t="s">
        <v>9978</v>
      </c>
      <c r="O7536" t="s">
        <v>9977</v>
      </c>
      <c r="P7536" t="s">
        <v>13</v>
      </c>
      <c r="Q7536">
        <v>11.664300000000001</v>
      </c>
      <c r="R7536">
        <v>78.146000000000001</v>
      </c>
      <c r="S7536" t="s">
        <v>628</v>
      </c>
      <c r="T7536" t="s">
        <v>627</v>
      </c>
      <c r="U7536" t="s">
        <v>46</v>
      </c>
      <c r="V7536" t="s">
        <v>45</v>
      </c>
    </row>
    <row r="7537" spans="1:22">
      <c r="A7537" t="s">
        <v>9976</v>
      </c>
      <c r="B7537" s="2">
        <v>44990.749305555553</v>
      </c>
      <c r="C7537" s="2">
        <f t="shared" si="117"/>
        <v>44984</v>
      </c>
      <c r="D7537" t="s">
        <v>2472</v>
      </c>
      <c r="E7537" t="s">
        <v>9975</v>
      </c>
      <c r="F7537" t="s">
        <v>83</v>
      </c>
      <c r="G7537" t="s">
        <v>115</v>
      </c>
      <c r="H7537" t="s">
        <v>63</v>
      </c>
      <c r="I7537">
        <v>3</v>
      </c>
      <c r="J7537">
        <v>1502.65</v>
      </c>
      <c r="K7537">
        <v>1328.36</v>
      </c>
      <c r="L7537">
        <v>4507.95</v>
      </c>
      <c r="M7537">
        <v>3985.08</v>
      </c>
      <c r="N7537" t="s">
        <v>9974</v>
      </c>
      <c r="O7537" t="s">
        <v>9973</v>
      </c>
      <c r="P7537" t="s">
        <v>26</v>
      </c>
      <c r="Q7537">
        <v>11.0168</v>
      </c>
      <c r="R7537">
        <v>76.955799999999996</v>
      </c>
      <c r="S7537" t="s">
        <v>120</v>
      </c>
      <c r="T7537" t="s">
        <v>119</v>
      </c>
      <c r="U7537" t="s">
        <v>10</v>
      </c>
      <c r="V7537" t="s">
        <v>9</v>
      </c>
    </row>
    <row r="7538" spans="1:22">
      <c r="A7538" t="s">
        <v>9972</v>
      </c>
      <c r="B7538" s="2">
        <v>45509.510416666664</v>
      </c>
      <c r="C7538" s="2">
        <f t="shared" si="117"/>
        <v>45509</v>
      </c>
      <c r="D7538" t="s">
        <v>2467</v>
      </c>
      <c r="E7538" t="s">
        <v>9971</v>
      </c>
      <c r="F7538" t="s">
        <v>64</v>
      </c>
      <c r="G7538" t="s">
        <v>17</v>
      </c>
      <c r="H7538" t="s">
        <v>63</v>
      </c>
      <c r="I7538">
        <v>2</v>
      </c>
      <c r="J7538">
        <v>692.92</v>
      </c>
      <c r="K7538">
        <v>613.28</v>
      </c>
      <c r="L7538">
        <v>1385.84</v>
      </c>
      <c r="M7538">
        <v>1226.56</v>
      </c>
      <c r="N7538" t="s">
        <v>9970</v>
      </c>
      <c r="O7538" t="s">
        <v>9969</v>
      </c>
      <c r="P7538" t="s">
        <v>68</v>
      </c>
      <c r="Q7538">
        <v>11.34</v>
      </c>
      <c r="R7538">
        <v>77.717200000000005</v>
      </c>
      <c r="S7538" t="s">
        <v>486</v>
      </c>
      <c r="T7538" t="s">
        <v>485</v>
      </c>
      <c r="U7538" t="s">
        <v>23</v>
      </c>
      <c r="V7538" t="s">
        <v>9</v>
      </c>
    </row>
    <row r="7539" spans="1:22">
      <c r="A7539" t="s">
        <v>9968</v>
      </c>
      <c r="B7539" s="2">
        <v>45334.418749999997</v>
      </c>
      <c r="C7539" s="2">
        <f t="shared" si="117"/>
        <v>45334</v>
      </c>
      <c r="D7539" t="s">
        <v>2462</v>
      </c>
      <c r="E7539" t="s">
        <v>9967</v>
      </c>
      <c r="F7539" t="s">
        <v>201</v>
      </c>
      <c r="G7539" t="s">
        <v>82</v>
      </c>
      <c r="H7539" t="s">
        <v>63</v>
      </c>
      <c r="I7539">
        <v>2</v>
      </c>
      <c r="J7539">
        <v>1295.1500000000001</v>
      </c>
      <c r="K7539">
        <v>1100.78</v>
      </c>
      <c r="L7539">
        <v>2590.3000000000002</v>
      </c>
      <c r="M7539">
        <v>2201.56</v>
      </c>
      <c r="N7539" t="s">
        <v>9966</v>
      </c>
      <c r="O7539" t="s">
        <v>9965</v>
      </c>
      <c r="P7539" t="s">
        <v>112</v>
      </c>
      <c r="Q7539">
        <v>13.082700000000001</v>
      </c>
      <c r="R7539">
        <v>80.270700000000005</v>
      </c>
      <c r="S7539" t="s">
        <v>364</v>
      </c>
      <c r="T7539" t="s">
        <v>363</v>
      </c>
      <c r="U7539" t="s">
        <v>57</v>
      </c>
      <c r="V7539" t="s">
        <v>45</v>
      </c>
    </row>
    <row r="7540" spans="1:22">
      <c r="A7540" t="s">
        <v>9964</v>
      </c>
      <c r="B7540" s="2">
        <v>45140.579861111109</v>
      </c>
      <c r="C7540" s="2">
        <f t="shared" si="117"/>
        <v>45138</v>
      </c>
      <c r="D7540" t="s">
        <v>2457</v>
      </c>
      <c r="E7540" t="s">
        <v>9963</v>
      </c>
      <c r="F7540" t="s">
        <v>18</v>
      </c>
      <c r="G7540" t="s">
        <v>17</v>
      </c>
      <c r="H7540" t="s">
        <v>16</v>
      </c>
      <c r="I7540">
        <v>4</v>
      </c>
      <c r="J7540">
        <v>829.54</v>
      </c>
      <c r="K7540">
        <v>593</v>
      </c>
      <c r="L7540">
        <v>3318.16</v>
      </c>
      <c r="M7540">
        <v>2372</v>
      </c>
      <c r="N7540" t="s">
        <v>9962</v>
      </c>
      <c r="O7540" t="s">
        <v>9961</v>
      </c>
      <c r="P7540" t="s">
        <v>13</v>
      </c>
      <c r="Q7540">
        <v>11.664300000000001</v>
      </c>
      <c r="R7540">
        <v>78.146000000000001</v>
      </c>
      <c r="S7540" t="s">
        <v>193</v>
      </c>
      <c r="T7540" t="s">
        <v>192</v>
      </c>
      <c r="U7540" t="s">
        <v>23</v>
      </c>
      <c r="V7540" t="s">
        <v>9</v>
      </c>
    </row>
    <row r="7541" spans="1:22">
      <c r="A7541" t="s">
        <v>9960</v>
      </c>
      <c r="B7541" s="2">
        <v>45035.549305555556</v>
      </c>
      <c r="C7541" s="2">
        <f t="shared" si="117"/>
        <v>45033</v>
      </c>
      <c r="D7541" t="s">
        <v>2452</v>
      </c>
      <c r="E7541" t="s">
        <v>4432</v>
      </c>
      <c r="F7541" t="s">
        <v>83</v>
      </c>
      <c r="G7541" t="s">
        <v>30</v>
      </c>
      <c r="H7541" t="s">
        <v>63</v>
      </c>
      <c r="I7541">
        <v>1</v>
      </c>
      <c r="J7541">
        <v>508.57</v>
      </c>
      <c r="K7541">
        <v>378.08</v>
      </c>
      <c r="L7541">
        <v>508.57</v>
      </c>
      <c r="M7541">
        <v>378.08</v>
      </c>
      <c r="N7541" t="s">
        <v>9959</v>
      </c>
      <c r="O7541" t="s">
        <v>9958</v>
      </c>
      <c r="P7541" t="s">
        <v>13</v>
      </c>
      <c r="Q7541">
        <v>11.664300000000001</v>
      </c>
      <c r="R7541">
        <v>78.146000000000001</v>
      </c>
      <c r="S7541" t="s">
        <v>103</v>
      </c>
      <c r="T7541" t="s">
        <v>102</v>
      </c>
      <c r="U7541" t="s">
        <v>77</v>
      </c>
      <c r="V7541" t="s">
        <v>9</v>
      </c>
    </row>
    <row r="7542" spans="1:22">
      <c r="A7542" t="s">
        <v>9957</v>
      </c>
      <c r="B7542" s="2">
        <v>45322.772222222222</v>
      </c>
      <c r="C7542" s="2">
        <f t="shared" si="117"/>
        <v>45320</v>
      </c>
      <c r="D7542" t="s">
        <v>2447</v>
      </c>
      <c r="E7542" t="s">
        <v>9956</v>
      </c>
      <c r="F7542" t="s">
        <v>201</v>
      </c>
      <c r="G7542" t="s">
        <v>106</v>
      </c>
      <c r="H7542" t="s">
        <v>16</v>
      </c>
      <c r="I7542">
        <v>2</v>
      </c>
      <c r="J7542">
        <v>1914.98</v>
      </c>
      <c r="K7542">
        <v>1178.44</v>
      </c>
      <c r="L7542">
        <v>3829.96</v>
      </c>
      <c r="M7542">
        <v>2356.88</v>
      </c>
      <c r="N7542" t="s">
        <v>9955</v>
      </c>
      <c r="O7542" t="s">
        <v>9954</v>
      </c>
      <c r="P7542" t="s">
        <v>68</v>
      </c>
      <c r="Q7542">
        <v>11.34</v>
      </c>
      <c r="R7542">
        <v>77.717200000000005</v>
      </c>
      <c r="S7542" t="s">
        <v>530</v>
      </c>
      <c r="T7542" t="s">
        <v>529</v>
      </c>
      <c r="U7542" t="s">
        <v>10</v>
      </c>
      <c r="V7542" t="s">
        <v>9</v>
      </c>
    </row>
    <row r="7543" spans="1:22">
      <c r="A7543" t="s">
        <v>9953</v>
      </c>
      <c r="B7543" s="2">
        <v>44984.681944444441</v>
      </c>
      <c r="C7543" s="2">
        <f t="shared" si="117"/>
        <v>44984</v>
      </c>
      <c r="D7543" t="s">
        <v>2442</v>
      </c>
      <c r="E7543" t="s">
        <v>9952</v>
      </c>
      <c r="F7543" t="s">
        <v>136</v>
      </c>
      <c r="G7543" t="s">
        <v>17</v>
      </c>
      <c r="H7543" t="s">
        <v>29</v>
      </c>
      <c r="I7543">
        <v>1</v>
      </c>
      <c r="J7543">
        <v>1482.68</v>
      </c>
      <c r="K7543">
        <v>903.41</v>
      </c>
      <c r="L7543">
        <v>1482.68</v>
      </c>
      <c r="M7543">
        <v>903.41</v>
      </c>
      <c r="N7543" t="s">
        <v>9951</v>
      </c>
      <c r="O7543" t="s">
        <v>9950</v>
      </c>
      <c r="P7543" t="s">
        <v>37</v>
      </c>
      <c r="Q7543">
        <v>10.7905</v>
      </c>
      <c r="R7543">
        <v>78.704700000000003</v>
      </c>
      <c r="S7543" t="s">
        <v>537</v>
      </c>
      <c r="T7543" t="s">
        <v>536</v>
      </c>
      <c r="U7543" t="s">
        <v>77</v>
      </c>
      <c r="V7543" t="s">
        <v>212</v>
      </c>
    </row>
    <row r="7544" spans="1:22">
      <c r="A7544" t="s">
        <v>9949</v>
      </c>
      <c r="B7544" s="2">
        <v>45371.512499999997</v>
      </c>
      <c r="C7544" s="2">
        <f t="shared" si="117"/>
        <v>45369</v>
      </c>
      <c r="D7544" t="s">
        <v>2437</v>
      </c>
      <c r="E7544" t="s">
        <v>9948</v>
      </c>
      <c r="F7544" t="s">
        <v>136</v>
      </c>
      <c r="G7544" t="s">
        <v>115</v>
      </c>
      <c r="H7544" t="s">
        <v>29</v>
      </c>
      <c r="I7544">
        <v>4</v>
      </c>
      <c r="J7544">
        <v>941.34</v>
      </c>
      <c r="K7544">
        <v>607.08000000000004</v>
      </c>
      <c r="L7544">
        <v>3765.36</v>
      </c>
      <c r="M7544">
        <v>2428.3200000000002</v>
      </c>
      <c r="N7544" t="s">
        <v>9947</v>
      </c>
      <c r="O7544" t="s">
        <v>9946</v>
      </c>
      <c r="P7544" t="s">
        <v>13</v>
      </c>
      <c r="Q7544">
        <v>11.664300000000001</v>
      </c>
      <c r="R7544">
        <v>78.146000000000001</v>
      </c>
      <c r="S7544" t="s">
        <v>250</v>
      </c>
      <c r="T7544" t="s">
        <v>249</v>
      </c>
      <c r="U7544" t="s">
        <v>10</v>
      </c>
      <c r="V7544" t="s">
        <v>212</v>
      </c>
    </row>
    <row r="7545" spans="1:22">
      <c r="A7545" t="s">
        <v>9945</v>
      </c>
      <c r="B7545" s="2">
        <v>45283.861805555556</v>
      </c>
      <c r="C7545" s="2">
        <f t="shared" si="117"/>
        <v>45278</v>
      </c>
      <c r="D7545" t="s">
        <v>2432</v>
      </c>
      <c r="E7545" t="s">
        <v>9944</v>
      </c>
      <c r="F7545" t="s">
        <v>136</v>
      </c>
      <c r="G7545" t="s">
        <v>82</v>
      </c>
      <c r="H7545" t="s">
        <v>16</v>
      </c>
      <c r="I7545">
        <v>2</v>
      </c>
      <c r="J7545">
        <v>2417.92</v>
      </c>
      <c r="K7545">
        <v>1681.3</v>
      </c>
      <c r="L7545">
        <v>4835.84</v>
      </c>
      <c r="M7545">
        <v>3362.6</v>
      </c>
      <c r="N7545" t="s">
        <v>9943</v>
      </c>
      <c r="O7545" t="s">
        <v>9942</v>
      </c>
      <c r="P7545" t="s">
        <v>60</v>
      </c>
      <c r="Q7545">
        <v>8.7139000000000006</v>
      </c>
      <c r="R7545">
        <v>77.756699999999995</v>
      </c>
      <c r="S7545" t="s">
        <v>59</v>
      </c>
      <c r="T7545" t="s">
        <v>58</v>
      </c>
      <c r="U7545" t="s">
        <v>77</v>
      </c>
      <c r="V7545" t="s">
        <v>212</v>
      </c>
    </row>
    <row r="7546" spans="1:22">
      <c r="A7546" t="s">
        <v>9941</v>
      </c>
      <c r="B7546" s="2">
        <v>45007.890972222223</v>
      </c>
      <c r="C7546" s="2">
        <f t="shared" si="117"/>
        <v>45005</v>
      </c>
      <c r="D7546" t="s">
        <v>2427</v>
      </c>
      <c r="E7546" t="s">
        <v>2426</v>
      </c>
      <c r="F7546" t="s">
        <v>18</v>
      </c>
      <c r="G7546" t="s">
        <v>82</v>
      </c>
      <c r="H7546" t="s">
        <v>29</v>
      </c>
      <c r="I7546">
        <v>1</v>
      </c>
      <c r="J7546">
        <v>2484.6999999999998</v>
      </c>
      <c r="K7546">
        <v>2140.2399999999998</v>
      </c>
      <c r="L7546">
        <v>2484.6999999999998</v>
      </c>
      <c r="M7546">
        <v>2140.2399999999998</v>
      </c>
      <c r="N7546" t="s">
        <v>9940</v>
      </c>
      <c r="O7546" t="s">
        <v>9939</v>
      </c>
      <c r="P7546" t="s">
        <v>60</v>
      </c>
      <c r="Q7546">
        <v>8.7139000000000006</v>
      </c>
      <c r="R7546">
        <v>77.756699999999995</v>
      </c>
      <c r="S7546" t="s">
        <v>326</v>
      </c>
      <c r="T7546" t="s">
        <v>325</v>
      </c>
      <c r="U7546" t="s">
        <v>77</v>
      </c>
      <c r="V7546" t="s">
        <v>9</v>
      </c>
    </row>
    <row r="7547" spans="1:22">
      <c r="A7547" t="s">
        <v>9938</v>
      </c>
      <c r="B7547" s="2">
        <v>45196.811111111114</v>
      </c>
      <c r="C7547" s="2">
        <f t="shared" si="117"/>
        <v>45194</v>
      </c>
      <c r="D7547" t="s">
        <v>2422</v>
      </c>
      <c r="E7547" t="s">
        <v>9937</v>
      </c>
      <c r="F7547" t="s">
        <v>31</v>
      </c>
      <c r="G7547" t="s">
        <v>53</v>
      </c>
      <c r="H7547" t="s">
        <v>40</v>
      </c>
      <c r="I7547">
        <v>4</v>
      </c>
      <c r="J7547">
        <v>1670.88</v>
      </c>
      <c r="K7547">
        <v>1249.05</v>
      </c>
      <c r="L7547">
        <v>6683.52</v>
      </c>
      <c r="M7547">
        <v>4996.2</v>
      </c>
      <c r="N7547" t="s">
        <v>9936</v>
      </c>
      <c r="O7547" t="s">
        <v>9935</v>
      </c>
      <c r="P7547" t="s">
        <v>26</v>
      </c>
      <c r="Q7547">
        <v>11.0168</v>
      </c>
      <c r="R7547">
        <v>76.955799999999996</v>
      </c>
      <c r="S7547" t="s">
        <v>120</v>
      </c>
      <c r="T7547" t="s">
        <v>119</v>
      </c>
      <c r="U7547" t="s">
        <v>10</v>
      </c>
      <c r="V7547" t="s">
        <v>9</v>
      </c>
    </row>
    <row r="7548" spans="1:22">
      <c r="A7548" t="s">
        <v>9934</v>
      </c>
      <c r="B7548" s="2">
        <v>45260.744444444441</v>
      </c>
      <c r="C7548" s="2">
        <f t="shared" si="117"/>
        <v>45257</v>
      </c>
      <c r="D7548" t="s">
        <v>2417</v>
      </c>
      <c r="E7548" t="s">
        <v>9933</v>
      </c>
      <c r="F7548" t="s">
        <v>201</v>
      </c>
      <c r="G7548" t="s">
        <v>41</v>
      </c>
      <c r="H7548" t="s">
        <v>40</v>
      </c>
      <c r="I7548">
        <v>1</v>
      </c>
      <c r="J7548">
        <v>2394.02</v>
      </c>
      <c r="K7548">
        <v>1851.31</v>
      </c>
      <c r="L7548">
        <v>2394.02</v>
      </c>
      <c r="M7548">
        <v>1851.31</v>
      </c>
      <c r="N7548" t="s">
        <v>9932</v>
      </c>
      <c r="O7548" t="s">
        <v>9931</v>
      </c>
      <c r="P7548" t="s">
        <v>68</v>
      </c>
      <c r="Q7548">
        <v>11.34</v>
      </c>
      <c r="R7548">
        <v>77.717200000000005</v>
      </c>
      <c r="S7548" t="s">
        <v>319</v>
      </c>
      <c r="T7548" t="s">
        <v>318</v>
      </c>
      <c r="U7548" t="s">
        <v>10</v>
      </c>
      <c r="V7548" t="s">
        <v>9</v>
      </c>
    </row>
    <row r="7549" spans="1:22">
      <c r="A7549" t="s">
        <v>9930</v>
      </c>
      <c r="B7549" s="2">
        <v>45192.507638888892</v>
      </c>
      <c r="C7549" s="2">
        <f t="shared" si="117"/>
        <v>45187</v>
      </c>
      <c r="D7549" t="s">
        <v>2412</v>
      </c>
      <c r="E7549" t="s">
        <v>9929</v>
      </c>
      <c r="F7549" t="s">
        <v>83</v>
      </c>
      <c r="G7549" t="s">
        <v>72</v>
      </c>
      <c r="H7549" t="s">
        <v>52</v>
      </c>
      <c r="I7549">
        <v>4</v>
      </c>
      <c r="J7549">
        <v>1539.67</v>
      </c>
      <c r="K7549">
        <v>1251.3900000000001</v>
      </c>
      <c r="L7549">
        <v>6158.68</v>
      </c>
      <c r="M7549">
        <v>5005.5600000000004</v>
      </c>
      <c r="N7549" t="s">
        <v>9928</v>
      </c>
      <c r="O7549" t="s">
        <v>9927</v>
      </c>
      <c r="P7549" t="s">
        <v>49</v>
      </c>
      <c r="Q7549">
        <v>12.916499999999999</v>
      </c>
      <c r="R7549">
        <v>79.132499999999993</v>
      </c>
      <c r="S7549" t="s">
        <v>243</v>
      </c>
      <c r="T7549" t="s">
        <v>242</v>
      </c>
      <c r="U7549" t="s">
        <v>77</v>
      </c>
      <c r="V7549" t="s">
        <v>22</v>
      </c>
    </row>
    <row r="7550" spans="1:22">
      <c r="A7550" t="s">
        <v>9926</v>
      </c>
      <c r="B7550" s="2">
        <v>45086.466666666667</v>
      </c>
      <c r="C7550" s="2">
        <f t="shared" si="117"/>
        <v>45082</v>
      </c>
      <c r="D7550" t="s">
        <v>2407</v>
      </c>
      <c r="E7550" t="s">
        <v>9925</v>
      </c>
      <c r="F7550" t="s">
        <v>64</v>
      </c>
      <c r="G7550" t="s">
        <v>41</v>
      </c>
      <c r="H7550" t="s">
        <v>52</v>
      </c>
      <c r="I7550">
        <v>1</v>
      </c>
      <c r="J7550">
        <v>1007.06</v>
      </c>
      <c r="K7550">
        <v>824.71</v>
      </c>
      <c r="L7550">
        <v>1007.06</v>
      </c>
      <c r="M7550">
        <v>824.71</v>
      </c>
      <c r="N7550" t="s">
        <v>9924</v>
      </c>
      <c r="O7550" t="s">
        <v>9923</v>
      </c>
      <c r="P7550" t="s">
        <v>60</v>
      </c>
      <c r="Q7550">
        <v>8.7139000000000006</v>
      </c>
      <c r="R7550">
        <v>77.756699999999995</v>
      </c>
      <c r="S7550" t="s">
        <v>283</v>
      </c>
      <c r="T7550" t="s">
        <v>282</v>
      </c>
      <c r="U7550" t="s">
        <v>77</v>
      </c>
      <c r="V7550" t="s">
        <v>212</v>
      </c>
    </row>
    <row r="7551" spans="1:22">
      <c r="A7551" t="s">
        <v>9922</v>
      </c>
      <c r="B7551" s="2">
        <v>45372.426388888889</v>
      </c>
      <c r="C7551" s="2">
        <f t="shared" si="117"/>
        <v>45369</v>
      </c>
      <c r="D7551" t="s">
        <v>2402</v>
      </c>
      <c r="E7551" t="s">
        <v>9921</v>
      </c>
      <c r="F7551" t="s">
        <v>201</v>
      </c>
      <c r="G7551" t="s">
        <v>82</v>
      </c>
      <c r="H7551" t="s">
        <v>52</v>
      </c>
      <c r="I7551">
        <v>2</v>
      </c>
      <c r="J7551">
        <v>1258.04</v>
      </c>
      <c r="K7551">
        <v>961.56</v>
      </c>
      <c r="L7551">
        <v>2516.08</v>
      </c>
      <c r="M7551">
        <v>1923.12</v>
      </c>
      <c r="N7551" t="s">
        <v>9920</v>
      </c>
      <c r="O7551" t="s">
        <v>9919</v>
      </c>
      <c r="P7551" t="s">
        <v>13</v>
      </c>
      <c r="Q7551">
        <v>11.664300000000001</v>
      </c>
      <c r="R7551">
        <v>78.146000000000001</v>
      </c>
      <c r="S7551" t="s">
        <v>396</v>
      </c>
      <c r="T7551" t="s">
        <v>395</v>
      </c>
      <c r="U7551" t="s">
        <v>23</v>
      </c>
      <c r="V7551" t="s">
        <v>45</v>
      </c>
    </row>
    <row r="7552" spans="1:22">
      <c r="A7552" t="s">
        <v>9918</v>
      </c>
      <c r="B7552" s="2">
        <v>45129.533333333333</v>
      </c>
      <c r="C7552" s="2">
        <f t="shared" si="117"/>
        <v>45124</v>
      </c>
      <c r="D7552" t="s">
        <v>2397</v>
      </c>
      <c r="E7552" t="s">
        <v>9917</v>
      </c>
      <c r="F7552" t="s">
        <v>166</v>
      </c>
      <c r="G7552" t="s">
        <v>115</v>
      </c>
      <c r="H7552" t="s">
        <v>63</v>
      </c>
      <c r="I7552">
        <v>1</v>
      </c>
      <c r="J7552">
        <v>2328.17</v>
      </c>
      <c r="K7552">
        <v>1953.09</v>
      </c>
      <c r="L7552">
        <v>2328.17</v>
      </c>
      <c r="M7552">
        <v>1953.09</v>
      </c>
      <c r="N7552" t="s">
        <v>9916</v>
      </c>
      <c r="O7552" t="s">
        <v>9915</v>
      </c>
      <c r="P7552" t="s">
        <v>112</v>
      </c>
      <c r="Q7552">
        <v>13.082700000000001</v>
      </c>
      <c r="R7552">
        <v>80.270700000000005</v>
      </c>
      <c r="S7552" t="s">
        <v>133</v>
      </c>
      <c r="T7552" t="s">
        <v>132</v>
      </c>
      <c r="U7552" t="s">
        <v>57</v>
      </c>
      <c r="V7552" t="s">
        <v>45</v>
      </c>
    </row>
    <row r="7553" spans="1:22">
      <c r="A7553" t="s">
        <v>9914</v>
      </c>
      <c r="B7553" s="2">
        <v>45501.65902777778</v>
      </c>
      <c r="C7553" s="2">
        <f t="shared" si="117"/>
        <v>45495</v>
      </c>
      <c r="D7553" t="s">
        <v>2392</v>
      </c>
      <c r="E7553" t="s">
        <v>9913</v>
      </c>
      <c r="F7553" t="s">
        <v>18</v>
      </c>
      <c r="G7553" t="s">
        <v>30</v>
      </c>
      <c r="H7553" t="s">
        <v>29</v>
      </c>
      <c r="I7553">
        <v>3</v>
      </c>
      <c r="J7553">
        <v>374.51</v>
      </c>
      <c r="K7553">
        <v>247.02</v>
      </c>
      <c r="L7553">
        <v>1123.53</v>
      </c>
      <c r="M7553">
        <v>741.06</v>
      </c>
      <c r="N7553" t="s">
        <v>9912</v>
      </c>
      <c r="O7553" t="s">
        <v>9911</v>
      </c>
      <c r="P7553" t="s">
        <v>60</v>
      </c>
      <c r="Q7553">
        <v>8.7139000000000006</v>
      </c>
      <c r="R7553">
        <v>77.756699999999995</v>
      </c>
      <c r="S7553" t="s">
        <v>133</v>
      </c>
      <c r="T7553" t="s">
        <v>132</v>
      </c>
      <c r="U7553" t="s">
        <v>46</v>
      </c>
      <c r="V7553" t="s">
        <v>9</v>
      </c>
    </row>
    <row r="7554" spans="1:22">
      <c r="A7554" t="s">
        <v>9910</v>
      </c>
      <c r="B7554" s="2">
        <v>45438.832638888889</v>
      </c>
      <c r="C7554" s="2">
        <f t="shared" si="117"/>
        <v>45432</v>
      </c>
      <c r="D7554" t="s">
        <v>2387</v>
      </c>
      <c r="E7554" t="s">
        <v>9909</v>
      </c>
      <c r="F7554" t="s">
        <v>136</v>
      </c>
      <c r="G7554" t="s">
        <v>30</v>
      </c>
      <c r="H7554" t="s">
        <v>29</v>
      </c>
      <c r="I7554">
        <v>3</v>
      </c>
      <c r="J7554">
        <v>1985.27</v>
      </c>
      <c r="K7554">
        <v>1753.3</v>
      </c>
      <c r="L7554">
        <v>5955.81</v>
      </c>
      <c r="M7554">
        <v>5259.9</v>
      </c>
      <c r="N7554" t="s">
        <v>9908</v>
      </c>
      <c r="O7554" t="s">
        <v>9907</v>
      </c>
      <c r="P7554" t="s">
        <v>60</v>
      </c>
      <c r="Q7554">
        <v>8.7139000000000006</v>
      </c>
      <c r="R7554">
        <v>77.756699999999995</v>
      </c>
      <c r="S7554" t="s">
        <v>193</v>
      </c>
      <c r="T7554" t="s">
        <v>192</v>
      </c>
      <c r="U7554" t="s">
        <v>23</v>
      </c>
      <c r="V7554" t="s">
        <v>45</v>
      </c>
    </row>
    <row r="7555" spans="1:22">
      <c r="A7555" t="s">
        <v>9906</v>
      </c>
      <c r="B7555" s="2">
        <v>45199.8</v>
      </c>
      <c r="C7555" s="2">
        <f t="shared" ref="C7555:C7618" si="118">INT(B7555) - WEEKDAY(INT(B7555), 2) + 1</f>
        <v>45194</v>
      </c>
      <c r="D7555" t="s">
        <v>2382</v>
      </c>
      <c r="E7555" t="s">
        <v>4378</v>
      </c>
      <c r="F7555" t="s">
        <v>166</v>
      </c>
      <c r="G7555" t="s">
        <v>41</v>
      </c>
      <c r="H7555" t="s">
        <v>52</v>
      </c>
      <c r="I7555">
        <v>4</v>
      </c>
      <c r="J7555">
        <v>827.96</v>
      </c>
      <c r="K7555">
        <v>578.4</v>
      </c>
      <c r="L7555">
        <v>3311.84</v>
      </c>
      <c r="M7555">
        <v>2313.6</v>
      </c>
      <c r="N7555" t="s">
        <v>9905</v>
      </c>
      <c r="O7555" t="s">
        <v>9904</v>
      </c>
      <c r="P7555" t="s">
        <v>13</v>
      </c>
      <c r="Q7555">
        <v>11.664300000000001</v>
      </c>
      <c r="R7555">
        <v>78.146000000000001</v>
      </c>
      <c r="S7555" t="s">
        <v>628</v>
      </c>
      <c r="T7555" t="s">
        <v>627</v>
      </c>
      <c r="U7555" t="s">
        <v>23</v>
      </c>
      <c r="V7555" t="s">
        <v>45</v>
      </c>
    </row>
    <row r="7556" spans="1:22">
      <c r="A7556" t="s">
        <v>9903</v>
      </c>
      <c r="B7556" s="2">
        <v>45155.856944444444</v>
      </c>
      <c r="C7556" s="2">
        <f t="shared" si="118"/>
        <v>45152</v>
      </c>
      <c r="D7556" t="s">
        <v>2377</v>
      </c>
      <c r="E7556" t="s">
        <v>8101</v>
      </c>
      <c r="F7556" t="s">
        <v>18</v>
      </c>
      <c r="G7556" t="s">
        <v>106</v>
      </c>
      <c r="H7556" t="s">
        <v>71</v>
      </c>
      <c r="I7556">
        <v>4</v>
      </c>
      <c r="J7556">
        <v>1642.47</v>
      </c>
      <c r="K7556">
        <v>1333.3</v>
      </c>
      <c r="L7556">
        <v>6569.88</v>
      </c>
      <c r="M7556">
        <v>5333.2</v>
      </c>
      <c r="N7556" t="s">
        <v>9902</v>
      </c>
      <c r="O7556" t="s">
        <v>9901</v>
      </c>
      <c r="P7556" t="s">
        <v>112</v>
      </c>
      <c r="Q7556">
        <v>13.082700000000001</v>
      </c>
      <c r="R7556">
        <v>80.270700000000005</v>
      </c>
      <c r="S7556" t="s">
        <v>762</v>
      </c>
      <c r="T7556" t="s">
        <v>761</v>
      </c>
      <c r="U7556" t="s">
        <v>77</v>
      </c>
      <c r="V7556" t="s">
        <v>22</v>
      </c>
    </row>
    <row r="7557" spans="1:22">
      <c r="A7557" t="s">
        <v>9900</v>
      </c>
      <c r="B7557" s="2">
        <v>44984.900694444441</v>
      </c>
      <c r="C7557" s="2">
        <f t="shared" si="118"/>
        <v>44984</v>
      </c>
      <c r="D7557" t="s">
        <v>2372</v>
      </c>
      <c r="E7557" t="s">
        <v>9899</v>
      </c>
      <c r="F7557" t="s">
        <v>83</v>
      </c>
      <c r="G7557" t="s">
        <v>115</v>
      </c>
      <c r="H7557" t="s">
        <v>40</v>
      </c>
      <c r="I7557">
        <v>1</v>
      </c>
      <c r="J7557">
        <v>991.39</v>
      </c>
      <c r="K7557">
        <v>807.91</v>
      </c>
      <c r="L7557">
        <v>991.39</v>
      </c>
      <c r="M7557">
        <v>807.91</v>
      </c>
      <c r="N7557" t="s">
        <v>9898</v>
      </c>
      <c r="O7557" t="s">
        <v>9897</v>
      </c>
      <c r="P7557" t="s">
        <v>121</v>
      </c>
      <c r="Q7557">
        <v>9.9252000000000002</v>
      </c>
      <c r="R7557">
        <v>78.119799999999998</v>
      </c>
      <c r="S7557" t="s">
        <v>537</v>
      </c>
      <c r="T7557" t="s">
        <v>536</v>
      </c>
      <c r="U7557" t="s">
        <v>77</v>
      </c>
      <c r="V7557" t="s">
        <v>45</v>
      </c>
    </row>
    <row r="7558" spans="1:22">
      <c r="A7558" t="s">
        <v>9896</v>
      </c>
      <c r="B7558" s="2">
        <v>45323.447916666664</v>
      </c>
      <c r="C7558" s="2">
        <f t="shared" si="118"/>
        <v>45320</v>
      </c>
      <c r="D7558" t="s">
        <v>2367</v>
      </c>
      <c r="E7558" t="s">
        <v>8093</v>
      </c>
      <c r="F7558" t="s">
        <v>136</v>
      </c>
      <c r="G7558" t="s">
        <v>115</v>
      </c>
      <c r="H7558" t="s">
        <v>71</v>
      </c>
      <c r="I7558">
        <v>2</v>
      </c>
      <c r="J7558">
        <v>2008.47</v>
      </c>
      <c r="K7558">
        <v>1685.58</v>
      </c>
      <c r="L7558">
        <v>4016.94</v>
      </c>
      <c r="M7558">
        <v>3371.16</v>
      </c>
      <c r="N7558" t="s">
        <v>9895</v>
      </c>
      <c r="O7558" t="s">
        <v>9894</v>
      </c>
      <c r="P7558" t="s">
        <v>60</v>
      </c>
      <c r="Q7558">
        <v>8.7139000000000006</v>
      </c>
      <c r="R7558">
        <v>77.756699999999995</v>
      </c>
      <c r="S7558" t="s">
        <v>513</v>
      </c>
      <c r="T7558" t="s">
        <v>512</v>
      </c>
      <c r="U7558" t="s">
        <v>46</v>
      </c>
      <c r="V7558" t="s">
        <v>9</v>
      </c>
    </row>
    <row r="7559" spans="1:22">
      <c r="A7559" t="s">
        <v>9893</v>
      </c>
      <c r="B7559" s="2">
        <v>45401.628472222219</v>
      </c>
      <c r="C7559" s="2">
        <f t="shared" si="118"/>
        <v>45397</v>
      </c>
      <c r="D7559" t="s">
        <v>2362</v>
      </c>
      <c r="E7559" t="s">
        <v>6258</v>
      </c>
      <c r="F7559" t="s">
        <v>64</v>
      </c>
      <c r="G7559" t="s">
        <v>30</v>
      </c>
      <c r="H7559" t="s">
        <v>16</v>
      </c>
      <c r="I7559">
        <v>1</v>
      </c>
      <c r="J7559">
        <v>1445.06</v>
      </c>
      <c r="K7559">
        <v>904.29</v>
      </c>
      <c r="L7559">
        <v>1445.06</v>
      </c>
      <c r="M7559">
        <v>904.29</v>
      </c>
      <c r="N7559" t="s">
        <v>9892</v>
      </c>
      <c r="O7559" t="s">
        <v>9891</v>
      </c>
      <c r="P7559" t="s">
        <v>13</v>
      </c>
      <c r="Q7559">
        <v>11.664300000000001</v>
      </c>
      <c r="R7559">
        <v>78.146000000000001</v>
      </c>
      <c r="S7559" t="s">
        <v>333</v>
      </c>
      <c r="T7559" t="s">
        <v>332</v>
      </c>
      <c r="U7559" t="s">
        <v>10</v>
      </c>
      <c r="V7559" t="s">
        <v>9</v>
      </c>
    </row>
    <row r="7560" spans="1:22">
      <c r="A7560" t="s">
        <v>9890</v>
      </c>
      <c r="B7560" s="2">
        <v>44944.616666666669</v>
      </c>
      <c r="C7560" s="2">
        <f t="shared" si="118"/>
        <v>44942</v>
      </c>
      <c r="D7560" t="s">
        <v>2357</v>
      </c>
      <c r="E7560" t="s">
        <v>9889</v>
      </c>
      <c r="F7560" t="s">
        <v>166</v>
      </c>
      <c r="G7560" t="s">
        <v>115</v>
      </c>
      <c r="H7560" t="s">
        <v>29</v>
      </c>
      <c r="I7560">
        <v>1</v>
      </c>
      <c r="J7560">
        <v>2442.39</v>
      </c>
      <c r="K7560">
        <v>1610.61</v>
      </c>
      <c r="L7560">
        <v>2442.39</v>
      </c>
      <c r="M7560">
        <v>1610.61</v>
      </c>
      <c r="N7560" t="s">
        <v>9888</v>
      </c>
      <c r="O7560" t="s">
        <v>9887</v>
      </c>
      <c r="P7560" t="s">
        <v>60</v>
      </c>
      <c r="Q7560">
        <v>8.7139000000000006</v>
      </c>
      <c r="R7560">
        <v>77.756699999999995</v>
      </c>
      <c r="S7560" t="s">
        <v>340</v>
      </c>
      <c r="T7560" t="s">
        <v>339</v>
      </c>
      <c r="U7560" t="s">
        <v>46</v>
      </c>
      <c r="V7560" t="s">
        <v>9</v>
      </c>
    </row>
    <row r="7561" spans="1:22">
      <c r="A7561" t="s">
        <v>9886</v>
      </c>
      <c r="B7561" s="2">
        <v>45437.790277777778</v>
      </c>
      <c r="C7561" s="2">
        <f t="shared" si="118"/>
        <v>45432</v>
      </c>
      <c r="D7561" t="s">
        <v>2352</v>
      </c>
      <c r="E7561" t="s">
        <v>9885</v>
      </c>
      <c r="F7561" t="s">
        <v>136</v>
      </c>
      <c r="G7561" t="s">
        <v>17</v>
      </c>
      <c r="H7561" t="s">
        <v>52</v>
      </c>
      <c r="I7561">
        <v>1</v>
      </c>
      <c r="J7561">
        <v>890.8</v>
      </c>
      <c r="K7561">
        <v>564.25</v>
      </c>
      <c r="L7561">
        <v>890.8</v>
      </c>
      <c r="M7561">
        <v>564.25</v>
      </c>
      <c r="N7561" t="s">
        <v>9884</v>
      </c>
      <c r="O7561" t="s">
        <v>9883</v>
      </c>
      <c r="P7561" t="s">
        <v>112</v>
      </c>
      <c r="Q7561">
        <v>13.082700000000001</v>
      </c>
      <c r="R7561">
        <v>80.270700000000005</v>
      </c>
      <c r="S7561" t="s">
        <v>193</v>
      </c>
      <c r="T7561" t="s">
        <v>192</v>
      </c>
      <c r="U7561" t="s">
        <v>57</v>
      </c>
      <c r="V7561" t="s">
        <v>45</v>
      </c>
    </row>
    <row r="7562" spans="1:22">
      <c r="A7562" t="s">
        <v>9882</v>
      </c>
      <c r="B7562" s="2">
        <v>45369.519444444442</v>
      </c>
      <c r="C7562" s="2">
        <f t="shared" si="118"/>
        <v>45369</v>
      </c>
      <c r="D7562" t="s">
        <v>2347</v>
      </c>
      <c r="E7562" t="s">
        <v>9881</v>
      </c>
      <c r="F7562" t="s">
        <v>83</v>
      </c>
      <c r="G7562" t="s">
        <v>72</v>
      </c>
      <c r="H7562" t="s">
        <v>52</v>
      </c>
      <c r="I7562">
        <v>1</v>
      </c>
      <c r="J7562">
        <v>1639.72</v>
      </c>
      <c r="K7562">
        <v>1260.74</v>
      </c>
      <c r="L7562">
        <v>1639.72</v>
      </c>
      <c r="M7562">
        <v>1260.74</v>
      </c>
      <c r="N7562" t="s">
        <v>9880</v>
      </c>
      <c r="O7562" t="s">
        <v>9879</v>
      </c>
      <c r="P7562" t="s">
        <v>37</v>
      </c>
      <c r="Q7562">
        <v>10.7905</v>
      </c>
      <c r="R7562">
        <v>78.704700000000003</v>
      </c>
      <c r="S7562" t="s">
        <v>111</v>
      </c>
      <c r="T7562" t="s">
        <v>110</v>
      </c>
      <c r="U7562" t="s">
        <v>46</v>
      </c>
      <c r="V7562" t="s">
        <v>9</v>
      </c>
    </row>
    <row r="7563" spans="1:22">
      <c r="A7563" t="s">
        <v>9878</v>
      </c>
      <c r="B7563" s="2">
        <v>45343.779861111114</v>
      </c>
      <c r="C7563" s="2">
        <f t="shared" si="118"/>
        <v>45341</v>
      </c>
      <c r="D7563" t="s">
        <v>2342</v>
      </c>
      <c r="E7563" t="s">
        <v>9877</v>
      </c>
      <c r="F7563" t="s">
        <v>64</v>
      </c>
      <c r="G7563" t="s">
        <v>41</v>
      </c>
      <c r="H7563" t="s">
        <v>40</v>
      </c>
      <c r="I7563">
        <v>1</v>
      </c>
      <c r="J7563">
        <v>2303.52</v>
      </c>
      <c r="K7563">
        <v>1609.79</v>
      </c>
      <c r="L7563">
        <v>2303.52</v>
      </c>
      <c r="M7563">
        <v>1609.79</v>
      </c>
      <c r="N7563" t="s">
        <v>9876</v>
      </c>
      <c r="O7563" t="s">
        <v>9875</v>
      </c>
      <c r="P7563" t="s">
        <v>26</v>
      </c>
      <c r="Q7563">
        <v>11.0168</v>
      </c>
      <c r="R7563">
        <v>76.955799999999996</v>
      </c>
      <c r="S7563" t="s">
        <v>226</v>
      </c>
      <c r="T7563" t="s">
        <v>225</v>
      </c>
      <c r="U7563" t="s">
        <v>57</v>
      </c>
      <c r="V7563" t="s">
        <v>9</v>
      </c>
    </row>
    <row r="7564" spans="1:22">
      <c r="A7564" t="s">
        <v>9874</v>
      </c>
      <c r="B7564" s="2">
        <v>45207.456250000003</v>
      </c>
      <c r="C7564" s="2">
        <f t="shared" si="118"/>
        <v>45201</v>
      </c>
      <c r="D7564" t="s">
        <v>2337</v>
      </c>
      <c r="E7564" t="s">
        <v>2336</v>
      </c>
      <c r="F7564" t="s">
        <v>201</v>
      </c>
      <c r="G7564" t="s">
        <v>115</v>
      </c>
      <c r="H7564" t="s">
        <v>40</v>
      </c>
      <c r="I7564">
        <v>2</v>
      </c>
      <c r="J7564">
        <v>1973.73</v>
      </c>
      <c r="K7564">
        <v>1503.16</v>
      </c>
      <c r="L7564">
        <v>3947.46</v>
      </c>
      <c r="M7564">
        <v>3006.32</v>
      </c>
      <c r="N7564" t="s">
        <v>9873</v>
      </c>
      <c r="O7564" t="s">
        <v>9872</v>
      </c>
      <c r="P7564" t="s">
        <v>13</v>
      </c>
      <c r="Q7564">
        <v>11.664300000000001</v>
      </c>
      <c r="R7564">
        <v>78.146000000000001</v>
      </c>
      <c r="S7564" t="s">
        <v>413</v>
      </c>
      <c r="T7564" t="s">
        <v>412</v>
      </c>
      <c r="U7564" t="s">
        <v>10</v>
      </c>
      <c r="V7564" t="s">
        <v>9</v>
      </c>
    </row>
    <row r="7565" spans="1:22">
      <c r="A7565" t="s">
        <v>9871</v>
      </c>
      <c r="B7565" s="2">
        <v>44966.455555555556</v>
      </c>
      <c r="C7565" s="2">
        <f t="shared" si="118"/>
        <v>44963</v>
      </c>
      <c r="D7565" t="s">
        <v>2332</v>
      </c>
      <c r="E7565" t="s">
        <v>6234</v>
      </c>
      <c r="F7565" t="s">
        <v>136</v>
      </c>
      <c r="G7565" t="s">
        <v>82</v>
      </c>
      <c r="H7565" t="s">
        <v>63</v>
      </c>
      <c r="I7565">
        <v>1</v>
      </c>
      <c r="J7565">
        <v>426.6</v>
      </c>
      <c r="K7565">
        <v>259.12</v>
      </c>
      <c r="L7565">
        <v>426.6</v>
      </c>
      <c r="M7565">
        <v>259.12</v>
      </c>
      <c r="N7565" t="s">
        <v>9870</v>
      </c>
      <c r="O7565" t="s">
        <v>9869</v>
      </c>
      <c r="P7565" t="s">
        <v>68</v>
      </c>
      <c r="Q7565">
        <v>11.34</v>
      </c>
      <c r="R7565">
        <v>77.717200000000005</v>
      </c>
      <c r="S7565" t="s">
        <v>176</v>
      </c>
      <c r="T7565" t="s">
        <v>175</v>
      </c>
      <c r="U7565" t="s">
        <v>77</v>
      </c>
      <c r="V7565" t="s">
        <v>22</v>
      </c>
    </row>
    <row r="7566" spans="1:22">
      <c r="A7566" t="s">
        <v>9868</v>
      </c>
      <c r="B7566" s="2">
        <v>45015.551388888889</v>
      </c>
      <c r="C7566" s="2">
        <f t="shared" si="118"/>
        <v>45012</v>
      </c>
      <c r="D7566" t="s">
        <v>2327</v>
      </c>
      <c r="E7566" t="s">
        <v>9867</v>
      </c>
      <c r="F7566" t="s">
        <v>201</v>
      </c>
      <c r="G7566" t="s">
        <v>72</v>
      </c>
      <c r="H7566" t="s">
        <v>29</v>
      </c>
      <c r="I7566">
        <v>4</v>
      </c>
      <c r="J7566">
        <v>529.08000000000004</v>
      </c>
      <c r="K7566">
        <v>436.89</v>
      </c>
      <c r="L7566">
        <v>2116.3200000000002</v>
      </c>
      <c r="M7566">
        <v>1747.56</v>
      </c>
      <c r="N7566" t="s">
        <v>9866</v>
      </c>
      <c r="O7566" t="s">
        <v>9865</v>
      </c>
      <c r="P7566" t="s">
        <v>37</v>
      </c>
      <c r="Q7566">
        <v>10.7905</v>
      </c>
      <c r="R7566">
        <v>78.704700000000003</v>
      </c>
      <c r="S7566" t="s">
        <v>176</v>
      </c>
      <c r="T7566" t="s">
        <v>175</v>
      </c>
      <c r="U7566" t="s">
        <v>46</v>
      </c>
      <c r="V7566" t="s">
        <v>9</v>
      </c>
    </row>
    <row r="7567" spans="1:22">
      <c r="A7567" t="s">
        <v>9864</v>
      </c>
      <c r="B7567" s="2">
        <v>45476.664583333331</v>
      </c>
      <c r="C7567" s="2">
        <f t="shared" si="118"/>
        <v>45474</v>
      </c>
      <c r="D7567" t="s">
        <v>2322</v>
      </c>
      <c r="E7567" t="s">
        <v>9863</v>
      </c>
      <c r="F7567" t="s">
        <v>73</v>
      </c>
      <c r="G7567" t="s">
        <v>17</v>
      </c>
      <c r="H7567" t="s">
        <v>40</v>
      </c>
      <c r="I7567">
        <v>4</v>
      </c>
      <c r="J7567">
        <v>1689.72</v>
      </c>
      <c r="K7567">
        <v>1179.26</v>
      </c>
      <c r="L7567">
        <v>6758.88</v>
      </c>
      <c r="M7567">
        <v>4717.04</v>
      </c>
      <c r="N7567" t="s">
        <v>9862</v>
      </c>
      <c r="O7567" t="s">
        <v>9861</v>
      </c>
      <c r="P7567" t="s">
        <v>49</v>
      </c>
      <c r="Q7567">
        <v>12.916499999999999</v>
      </c>
      <c r="R7567">
        <v>79.132499999999993</v>
      </c>
      <c r="S7567" t="s">
        <v>1238</v>
      </c>
      <c r="T7567" t="s">
        <v>1237</v>
      </c>
      <c r="U7567" t="s">
        <v>57</v>
      </c>
      <c r="V7567" t="s">
        <v>45</v>
      </c>
    </row>
    <row r="7568" spans="1:22">
      <c r="A7568" t="s">
        <v>9860</v>
      </c>
      <c r="B7568" s="2">
        <v>45422.625694444447</v>
      </c>
      <c r="C7568" s="2">
        <f t="shared" si="118"/>
        <v>45418</v>
      </c>
      <c r="D7568" t="s">
        <v>2317</v>
      </c>
      <c r="E7568" t="s">
        <v>8056</v>
      </c>
      <c r="F7568" t="s">
        <v>136</v>
      </c>
      <c r="G7568" t="s">
        <v>115</v>
      </c>
      <c r="H7568" t="s">
        <v>29</v>
      </c>
      <c r="I7568">
        <v>2</v>
      </c>
      <c r="J7568">
        <v>664.62</v>
      </c>
      <c r="K7568">
        <v>567.47</v>
      </c>
      <c r="L7568">
        <v>1329.24</v>
      </c>
      <c r="M7568">
        <v>1134.94</v>
      </c>
      <c r="N7568" t="s">
        <v>9859</v>
      </c>
      <c r="O7568" t="s">
        <v>9858</v>
      </c>
      <c r="P7568" t="s">
        <v>112</v>
      </c>
      <c r="Q7568">
        <v>13.082700000000001</v>
      </c>
      <c r="R7568">
        <v>80.270700000000005</v>
      </c>
      <c r="S7568" t="s">
        <v>326</v>
      </c>
      <c r="T7568" t="s">
        <v>325</v>
      </c>
      <c r="U7568" t="s">
        <v>23</v>
      </c>
      <c r="V7568" t="s">
        <v>9</v>
      </c>
    </row>
    <row r="7569" spans="1:22">
      <c r="A7569" t="s">
        <v>9857</v>
      </c>
      <c r="B7569" s="2">
        <v>45128.790277777778</v>
      </c>
      <c r="C7569" s="2">
        <f t="shared" si="118"/>
        <v>45124</v>
      </c>
      <c r="D7569" t="s">
        <v>2312</v>
      </c>
      <c r="E7569" t="s">
        <v>9856</v>
      </c>
      <c r="F7569" t="s">
        <v>166</v>
      </c>
      <c r="G7569" t="s">
        <v>72</v>
      </c>
      <c r="H7569" t="s">
        <v>63</v>
      </c>
      <c r="I7569">
        <v>2</v>
      </c>
      <c r="J7569">
        <v>2112.0500000000002</v>
      </c>
      <c r="K7569">
        <v>1299.04</v>
      </c>
      <c r="L7569">
        <v>4224.1000000000004</v>
      </c>
      <c r="M7569">
        <v>2598.08</v>
      </c>
      <c r="N7569" t="s">
        <v>9855</v>
      </c>
      <c r="O7569" t="s">
        <v>9854</v>
      </c>
      <c r="P7569" t="s">
        <v>121</v>
      </c>
      <c r="Q7569">
        <v>9.9252000000000002</v>
      </c>
      <c r="R7569">
        <v>78.119799999999998</v>
      </c>
      <c r="S7569" t="s">
        <v>735</v>
      </c>
      <c r="T7569" t="s">
        <v>734</v>
      </c>
      <c r="U7569" t="s">
        <v>77</v>
      </c>
      <c r="V7569" t="s">
        <v>9</v>
      </c>
    </row>
    <row r="7570" spans="1:22">
      <c r="A7570" t="s">
        <v>9853</v>
      </c>
      <c r="B7570" s="2">
        <v>45322.849305555559</v>
      </c>
      <c r="C7570" s="2">
        <f t="shared" si="118"/>
        <v>45320</v>
      </c>
      <c r="D7570" t="s">
        <v>2307</v>
      </c>
      <c r="E7570" t="s">
        <v>9852</v>
      </c>
      <c r="F7570" t="s">
        <v>201</v>
      </c>
      <c r="G7570" t="s">
        <v>41</v>
      </c>
      <c r="H7570" t="s">
        <v>71</v>
      </c>
      <c r="I7570">
        <v>1</v>
      </c>
      <c r="J7570">
        <v>665.74</v>
      </c>
      <c r="K7570">
        <v>421.47</v>
      </c>
      <c r="L7570">
        <v>665.74</v>
      </c>
      <c r="M7570">
        <v>421.47</v>
      </c>
      <c r="N7570" t="s">
        <v>9851</v>
      </c>
      <c r="O7570" t="s">
        <v>9850</v>
      </c>
      <c r="P7570" t="s">
        <v>37</v>
      </c>
      <c r="Q7570">
        <v>10.7905</v>
      </c>
      <c r="R7570">
        <v>78.704700000000003</v>
      </c>
      <c r="S7570" t="s">
        <v>352</v>
      </c>
      <c r="T7570" t="s">
        <v>351</v>
      </c>
      <c r="U7570" t="s">
        <v>10</v>
      </c>
      <c r="V7570" t="s">
        <v>22</v>
      </c>
    </row>
    <row r="7571" spans="1:22">
      <c r="A7571" t="s">
        <v>9849</v>
      </c>
      <c r="B7571" s="2">
        <v>45485.500694444447</v>
      </c>
      <c r="C7571" s="2">
        <f t="shared" si="118"/>
        <v>45481</v>
      </c>
      <c r="D7571" t="s">
        <v>2302</v>
      </c>
      <c r="E7571" t="s">
        <v>6210</v>
      </c>
      <c r="F7571" t="s">
        <v>201</v>
      </c>
      <c r="G7571" t="s">
        <v>82</v>
      </c>
      <c r="H7571" t="s">
        <v>16</v>
      </c>
      <c r="I7571">
        <v>1</v>
      </c>
      <c r="J7571">
        <v>850.61</v>
      </c>
      <c r="K7571">
        <v>668.3</v>
      </c>
      <c r="L7571">
        <v>850.61</v>
      </c>
      <c r="M7571">
        <v>668.3</v>
      </c>
      <c r="N7571" t="s">
        <v>9848</v>
      </c>
      <c r="O7571" t="s">
        <v>9847</v>
      </c>
      <c r="P7571" t="s">
        <v>49</v>
      </c>
      <c r="Q7571">
        <v>12.916499999999999</v>
      </c>
      <c r="R7571">
        <v>79.132499999999993</v>
      </c>
      <c r="S7571" t="s">
        <v>146</v>
      </c>
      <c r="T7571" t="s">
        <v>145</v>
      </c>
      <c r="U7571" t="s">
        <v>23</v>
      </c>
      <c r="V7571" t="s">
        <v>45</v>
      </c>
    </row>
    <row r="7572" spans="1:22">
      <c r="A7572" t="s">
        <v>9846</v>
      </c>
      <c r="B7572" s="2">
        <v>45398.539583333331</v>
      </c>
      <c r="C7572" s="2">
        <f t="shared" si="118"/>
        <v>45397</v>
      </c>
      <c r="D7572" t="s">
        <v>2297</v>
      </c>
      <c r="E7572" t="s">
        <v>2296</v>
      </c>
      <c r="F7572" t="s">
        <v>18</v>
      </c>
      <c r="G7572" t="s">
        <v>41</v>
      </c>
      <c r="H7572" t="s">
        <v>52</v>
      </c>
      <c r="I7572">
        <v>2</v>
      </c>
      <c r="J7572">
        <v>1282.23</v>
      </c>
      <c r="K7572">
        <v>1072.6400000000001</v>
      </c>
      <c r="L7572">
        <v>2564.46</v>
      </c>
      <c r="M7572">
        <v>2145.2800000000002</v>
      </c>
      <c r="N7572" t="s">
        <v>9845</v>
      </c>
      <c r="O7572" t="s">
        <v>9844</v>
      </c>
      <c r="P7572" t="s">
        <v>13</v>
      </c>
      <c r="Q7572">
        <v>11.664300000000001</v>
      </c>
      <c r="R7572">
        <v>78.146000000000001</v>
      </c>
      <c r="S7572" t="s">
        <v>250</v>
      </c>
      <c r="T7572" t="s">
        <v>249</v>
      </c>
      <c r="U7572" t="s">
        <v>77</v>
      </c>
      <c r="V7572" t="s">
        <v>9</v>
      </c>
    </row>
    <row r="7573" spans="1:22">
      <c r="A7573" t="s">
        <v>9843</v>
      </c>
      <c r="B7573" s="2">
        <v>45347.455555555556</v>
      </c>
      <c r="C7573" s="2">
        <f t="shared" si="118"/>
        <v>45341</v>
      </c>
      <c r="D7573" t="s">
        <v>2292</v>
      </c>
      <c r="E7573" t="s">
        <v>9842</v>
      </c>
      <c r="F7573" t="s">
        <v>166</v>
      </c>
      <c r="G7573" t="s">
        <v>72</v>
      </c>
      <c r="H7573" t="s">
        <v>52</v>
      </c>
      <c r="I7573">
        <v>1</v>
      </c>
      <c r="J7573">
        <v>1985.44</v>
      </c>
      <c r="K7573">
        <v>1681.96</v>
      </c>
      <c r="L7573">
        <v>1985.44</v>
      </c>
      <c r="M7573">
        <v>1681.96</v>
      </c>
      <c r="N7573" t="s">
        <v>9841</v>
      </c>
      <c r="O7573" t="s">
        <v>9840</v>
      </c>
      <c r="P7573" t="s">
        <v>26</v>
      </c>
      <c r="Q7573">
        <v>11.0168</v>
      </c>
      <c r="R7573">
        <v>76.955799999999996</v>
      </c>
      <c r="S7573" t="s">
        <v>88</v>
      </c>
      <c r="T7573" t="s">
        <v>87</v>
      </c>
      <c r="U7573" t="s">
        <v>46</v>
      </c>
      <c r="V7573" t="s">
        <v>22</v>
      </c>
    </row>
    <row r="7574" spans="1:22">
      <c r="A7574" t="s">
        <v>9839</v>
      </c>
      <c r="B7574" s="2">
        <v>44974.765972222223</v>
      </c>
      <c r="C7574" s="2">
        <f t="shared" si="118"/>
        <v>44970</v>
      </c>
      <c r="D7574" t="s">
        <v>2287</v>
      </c>
      <c r="E7574" t="s">
        <v>6198</v>
      </c>
      <c r="F7574" t="s">
        <v>73</v>
      </c>
      <c r="G7574" t="s">
        <v>17</v>
      </c>
      <c r="H7574" t="s">
        <v>40</v>
      </c>
      <c r="I7574">
        <v>2</v>
      </c>
      <c r="J7574">
        <v>533.30999999999995</v>
      </c>
      <c r="K7574">
        <v>355.28</v>
      </c>
      <c r="L7574">
        <v>1066.6199999999999</v>
      </c>
      <c r="M7574">
        <v>710.56</v>
      </c>
      <c r="N7574" t="s">
        <v>9838</v>
      </c>
      <c r="O7574" t="s">
        <v>9837</v>
      </c>
      <c r="P7574" t="s">
        <v>112</v>
      </c>
      <c r="Q7574">
        <v>13.082700000000001</v>
      </c>
      <c r="R7574">
        <v>80.270700000000005</v>
      </c>
      <c r="S7574" t="s">
        <v>616</v>
      </c>
      <c r="T7574" t="s">
        <v>615</v>
      </c>
      <c r="U7574" t="s">
        <v>10</v>
      </c>
      <c r="V7574" t="s">
        <v>212</v>
      </c>
    </row>
    <row r="7575" spans="1:22">
      <c r="A7575" t="s">
        <v>9836</v>
      </c>
      <c r="B7575" s="2">
        <v>45284.762499999997</v>
      </c>
      <c r="C7575" s="2">
        <f t="shared" si="118"/>
        <v>45278</v>
      </c>
      <c r="D7575" t="s">
        <v>2282</v>
      </c>
      <c r="E7575" t="s">
        <v>9835</v>
      </c>
      <c r="F7575" t="s">
        <v>18</v>
      </c>
      <c r="G7575" t="s">
        <v>41</v>
      </c>
      <c r="H7575" t="s">
        <v>52</v>
      </c>
      <c r="I7575">
        <v>1</v>
      </c>
      <c r="J7575">
        <v>1336.73</v>
      </c>
      <c r="K7575">
        <v>1053.02</v>
      </c>
      <c r="L7575">
        <v>1336.73</v>
      </c>
      <c r="M7575">
        <v>1053.02</v>
      </c>
      <c r="N7575" t="s">
        <v>9834</v>
      </c>
      <c r="O7575" t="s">
        <v>9833</v>
      </c>
      <c r="P7575" t="s">
        <v>68</v>
      </c>
      <c r="Q7575">
        <v>11.34</v>
      </c>
      <c r="R7575">
        <v>77.717200000000005</v>
      </c>
      <c r="S7575" t="s">
        <v>146</v>
      </c>
      <c r="T7575" t="s">
        <v>145</v>
      </c>
      <c r="U7575" t="s">
        <v>23</v>
      </c>
      <c r="V7575" t="s">
        <v>45</v>
      </c>
    </row>
    <row r="7576" spans="1:22">
      <c r="A7576" t="s">
        <v>9832</v>
      </c>
      <c r="B7576" s="2">
        <v>45054.709722222222</v>
      </c>
      <c r="C7576" s="2">
        <f t="shared" si="118"/>
        <v>45054</v>
      </c>
      <c r="D7576" t="s">
        <v>2277</v>
      </c>
      <c r="E7576" t="s">
        <v>8027</v>
      </c>
      <c r="F7576" t="s">
        <v>73</v>
      </c>
      <c r="G7576" t="s">
        <v>53</v>
      </c>
      <c r="H7576" t="s">
        <v>16</v>
      </c>
      <c r="I7576">
        <v>4</v>
      </c>
      <c r="J7576">
        <v>1297.6400000000001</v>
      </c>
      <c r="K7576">
        <v>1078.49</v>
      </c>
      <c r="L7576">
        <v>5190.5600000000004</v>
      </c>
      <c r="M7576">
        <v>4313.96</v>
      </c>
      <c r="N7576" t="s">
        <v>9831</v>
      </c>
      <c r="O7576" t="s">
        <v>9830</v>
      </c>
      <c r="P7576" t="s">
        <v>13</v>
      </c>
      <c r="Q7576">
        <v>11.664300000000001</v>
      </c>
      <c r="R7576">
        <v>78.146000000000001</v>
      </c>
      <c r="S7576" t="s">
        <v>120</v>
      </c>
      <c r="T7576" t="s">
        <v>119</v>
      </c>
      <c r="U7576" t="s">
        <v>46</v>
      </c>
      <c r="V7576" t="s">
        <v>45</v>
      </c>
    </row>
    <row r="7577" spans="1:22">
      <c r="A7577" t="s">
        <v>9829</v>
      </c>
      <c r="B7577" s="2">
        <v>45279.877083333333</v>
      </c>
      <c r="C7577" s="2">
        <f t="shared" si="118"/>
        <v>45278</v>
      </c>
      <c r="D7577" t="s">
        <v>2272</v>
      </c>
      <c r="E7577" t="s">
        <v>9828</v>
      </c>
      <c r="F7577" t="s">
        <v>73</v>
      </c>
      <c r="G7577" t="s">
        <v>53</v>
      </c>
      <c r="H7577" t="s">
        <v>71</v>
      </c>
      <c r="I7577">
        <v>1</v>
      </c>
      <c r="J7577">
        <v>1386.23</v>
      </c>
      <c r="K7577">
        <v>1220.94</v>
      </c>
      <c r="L7577">
        <v>1386.23</v>
      </c>
      <c r="M7577">
        <v>1220.94</v>
      </c>
      <c r="N7577" t="s">
        <v>9827</v>
      </c>
      <c r="O7577" t="s">
        <v>9826</v>
      </c>
      <c r="P7577" t="s">
        <v>68</v>
      </c>
      <c r="Q7577">
        <v>11.34</v>
      </c>
      <c r="R7577">
        <v>77.717200000000005</v>
      </c>
      <c r="S7577" t="s">
        <v>396</v>
      </c>
      <c r="T7577" t="s">
        <v>395</v>
      </c>
      <c r="U7577" t="s">
        <v>46</v>
      </c>
      <c r="V7577" t="s">
        <v>9</v>
      </c>
    </row>
    <row r="7578" spans="1:22">
      <c r="A7578" t="s">
        <v>9825</v>
      </c>
      <c r="B7578" s="2">
        <v>45500.738194444442</v>
      </c>
      <c r="C7578" s="2">
        <f t="shared" si="118"/>
        <v>45495</v>
      </c>
      <c r="D7578" t="s">
        <v>2267</v>
      </c>
      <c r="E7578" t="s">
        <v>6184</v>
      </c>
      <c r="F7578" t="s">
        <v>73</v>
      </c>
      <c r="G7578" t="s">
        <v>41</v>
      </c>
      <c r="H7578" t="s">
        <v>71</v>
      </c>
      <c r="I7578">
        <v>1</v>
      </c>
      <c r="J7578">
        <v>1402.12</v>
      </c>
      <c r="K7578">
        <v>1260.28</v>
      </c>
      <c r="L7578">
        <v>1402.12</v>
      </c>
      <c r="M7578">
        <v>1260.28</v>
      </c>
      <c r="N7578" t="s">
        <v>9824</v>
      </c>
      <c r="O7578" t="s">
        <v>9823</v>
      </c>
      <c r="P7578" t="s">
        <v>37</v>
      </c>
      <c r="Q7578">
        <v>10.7905</v>
      </c>
      <c r="R7578">
        <v>78.704700000000003</v>
      </c>
      <c r="S7578" t="s">
        <v>1238</v>
      </c>
      <c r="T7578" t="s">
        <v>1237</v>
      </c>
      <c r="U7578" t="s">
        <v>23</v>
      </c>
      <c r="V7578" t="s">
        <v>45</v>
      </c>
    </row>
    <row r="7579" spans="1:22">
      <c r="A7579" t="s">
        <v>9822</v>
      </c>
      <c r="B7579" s="2">
        <v>45163.478472222225</v>
      </c>
      <c r="C7579" s="2">
        <f t="shared" si="118"/>
        <v>45159</v>
      </c>
      <c r="D7579" t="s">
        <v>2262</v>
      </c>
      <c r="E7579" t="s">
        <v>9821</v>
      </c>
      <c r="F7579" t="s">
        <v>136</v>
      </c>
      <c r="G7579" t="s">
        <v>115</v>
      </c>
      <c r="H7579" t="s">
        <v>71</v>
      </c>
      <c r="I7579">
        <v>3</v>
      </c>
      <c r="J7579">
        <v>2060.1799999999998</v>
      </c>
      <c r="K7579">
        <v>1370.62</v>
      </c>
      <c r="L7579">
        <v>6180.54</v>
      </c>
      <c r="M7579">
        <v>4111.8599999999997</v>
      </c>
      <c r="N7579" t="s">
        <v>9820</v>
      </c>
      <c r="O7579" t="s">
        <v>9819</v>
      </c>
      <c r="P7579" t="s">
        <v>121</v>
      </c>
      <c r="Q7579">
        <v>9.9252000000000002</v>
      </c>
      <c r="R7579">
        <v>78.119799999999998</v>
      </c>
      <c r="S7579" t="s">
        <v>79</v>
      </c>
      <c r="T7579" t="s">
        <v>78</v>
      </c>
      <c r="U7579" t="s">
        <v>10</v>
      </c>
      <c r="V7579" t="s">
        <v>9</v>
      </c>
    </row>
    <row r="7580" spans="1:22">
      <c r="A7580" t="s">
        <v>9818</v>
      </c>
      <c r="B7580" s="2">
        <v>45235.819444444445</v>
      </c>
      <c r="C7580" s="2">
        <f t="shared" si="118"/>
        <v>45229</v>
      </c>
      <c r="D7580" t="s">
        <v>2257</v>
      </c>
      <c r="E7580" t="s">
        <v>9817</v>
      </c>
      <c r="F7580" t="s">
        <v>64</v>
      </c>
      <c r="G7580" t="s">
        <v>91</v>
      </c>
      <c r="H7580" t="s">
        <v>40</v>
      </c>
      <c r="I7580">
        <v>3</v>
      </c>
      <c r="J7580">
        <v>2088.71</v>
      </c>
      <c r="K7580">
        <v>1848.05</v>
      </c>
      <c r="L7580">
        <v>6266.13</v>
      </c>
      <c r="M7580">
        <v>5544.15</v>
      </c>
      <c r="N7580" t="s">
        <v>9816</v>
      </c>
      <c r="O7580" t="s">
        <v>9815</v>
      </c>
      <c r="P7580" t="s">
        <v>37</v>
      </c>
      <c r="Q7580">
        <v>10.7905</v>
      </c>
      <c r="R7580">
        <v>78.704700000000003</v>
      </c>
      <c r="S7580" t="s">
        <v>257</v>
      </c>
      <c r="T7580" t="s">
        <v>256</v>
      </c>
      <c r="U7580" t="s">
        <v>10</v>
      </c>
      <c r="V7580" t="s">
        <v>22</v>
      </c>
    </row>
    <row r="7581" spans="1:22">
      <c r="A7581" t="s">
        <v>9814</v>
      </c>
      <c r="B7581" s="2">
        <v>45169.492361111108</v>
      </c>
      <c r="C7581" s="2">
        <f t="shared" si="118"/>
        <v>45166</v>
      </c>
      <c r="D7581" t="s">
        <v>2252</v>
      </c>
      <c r="E7581" t="s">
        <v>2251</v>
      </c>
      <c r="F7581" t="s">
        <v>73</v>
      </c>
      <c r="G7581" t="s">
        <v>53</v>
      </c>
      <c r="H7581" t="s">
        <v>29</v>
      </c>
      <c r="I7581">
        <v>1</v>
      </c>
      <c r="J7581">
        <v>1702.18</v>
      </c>
      <c r="K7581">
        <v>1455.72</v>
      </c>
      <c r="L7581">
        <v>1702.18</v>
      </c>
      <c r="M7581">
        <v>1455.72</v>
      </c>
      <c r="N7581" t="s">
        <v>9813</v>
      </c>
      <c r="O7581" t="s">
        <v>9812</v>
      </c>
      <c r="P7581" t="s">
        <v>37</v>
      </c>
      <c r="Q7581">
        <v>10.7905</v>
      </c>
      <c r="R7581">
        <v>78.704700000000003</v>
      </c>
      <c r="S7581" t="s">
        <v>103</v>
      </c>
      <c r="T7581" t="s">
        <v>102</v>
      </c>
      <c r="U7581" t="s">
        <v>10</v>
      </c>
      <c r="V7581" t="s">
        <v>45</v>
      </c>
    </row>
    <row r="7582" spans="1:22">
      <c r="A7582" t="s">
        <v>9811</v>
      </c>
      <c r="B7582" s="2">
        <v>45010.816666666666</v>
      </c>
      <c r="C7582" s="2">
        <f t="shared" si="118"/>
        <v>45005</v>
      </c>
      <c r="D7582" t="s">
        <v>2247</v>
      </c>
      <c r="E7582" t="s">
        <v>9810</v>
      </c>
      <c r="F7582" t="s">
        <v>83</v>
      </c>
      <c r="G7582" t="s">
        <v>106</v>
      </c>
      <c r="H7582" t="s">
        <v>16</v>
      </c>
      <c r="I7582">
        <v>1</v>
      </c>
      <c r="J7582">
        <v>1786.73</v>
      </c>
      <c r="K7582">
        <v>1547.55</v>
      </c>
      <c r="L7582">
        <v>1786.73</v>
      </c>
      <c r="M7582">
        <v>1547.55</v>
      </c>
      <c r="N7582" t="s">
        <v>9809</v>
      </c>
      <c r="O7582" t="s">
        <v>9808</v>
      </c>
      <c r="P7582" t="s">
        <v>112</v>
      </c>
      <c r="Q7582">
        <v>13.082700000000001</v>
      </c>
      <c r="R7582">
        <v>80.270700000000005</v>
      </c>
      <c r="S7582" t="s">
        <v>133</v>
      </c>
      <c r="T7582" t="s">
        <v>132</v>
      </c>
      <c r="U7582" t="s">
        <v>46</v>
      </c>
      <c r="V7582" t="s">
        <v>9</v>
      </c>
    </row>
    <row r="7583" spans="1:22">
      <c r="A7583" t="s">
        <v>9807</v>
      </c>
      <c r="B7583" s="2">
        <v>45295.692361111112</v>
      </c>
      <c r="C7583" s="2">
        <f t="shared" si="118"/>
        <v>45292</v>
      </c>
      <c r="D7583" t="s">
        <v>2242</v>
      </c>
      <c r="E7583" t="s">
        <v>4267</v>
      </c>
      <c r="F7583" t="s">
        <v>31</v>
      </c>
      <c r="G7583" t="s">
        <v>91</v>
      </c>
      <c r="H7583" t="s">
        <v>40</v>
      </c>
      <c r="I7583">
        <v>3</v>
      </c>
      <c r="J7583">
        <v>906.35</v>
      </c>
      <c r="K7583">
        <v>762.98</v>
      </c>
      <c r="L7583">
        <v>2719.05</v>
      </c>
      <c r="M7583">
        <v>2288.94</v>
      </c>
      <c r="N7583" t="s">
        <v>9806</v>
      </c>
      <c r="O7583" t="s">
        <v>9805</v>
      </c>
      <c r="P7583" t="s">
        <v>68</v>
      </c>
      <c r="Q7583">
        <v>11.34</v>
      </c>
      <c r="R7583">
        <v>77.717200000000005</v>
      </c>
      <c r="S7583" t="s">
        <v>36</v>
      </c>
      <c r="T7583" t="s">
        <v>35</v>
      </c>
      <c r="U7583" t="s">
        <v>77</v>
      </c>
      <c r="V7583" t="s">
        <v>9</v>
      </c>
    </row>
    <row r="7584" spans="1:22">
      <c r="A7584" t="s">
        <v>9804</v>
      </c>
      <c r="B7584" s="2">
        <v>45348.556250000001</v>
      </c>
      <c r="C7584" s="2">
        <f t="shared" si="118"/>
        <v>45348</v>
      </c>
      <c r="D7584" t="s">
        <v>2237</v>
      </c>
      <c r="E7584" t="s">
        <v>9803</v>
      </c>
      <c r="F7584" t="s">
        <v>64</v>
      </c>
      <c r="G7584" t="s">
        <v>41</v>
      </c>
      <c r="H7584" t="s">
        <v>16</v>
      </c>
      <c r="I7584">
        <v>4</v>
      </c>
      <c r="J7584">
        <v>570.04999999999995</v>
      </c>
      <c r="K7584">
        <v>499.22</v>
      </c>
      <c r="L7584">
        <v>2280.1999999999998</v>
      </c>
      <c r="M7584">
        <v>1996.88</v>
      </c>
      <c r="N7584" t="s">
        <v>9802</v>
      </c>
      <c r="O7584" t="s">
        <v>9801</v>
      </c>
      <c r="P7584" t="s">
        <v>112</v>
      </c>
      <c r="Q7584">
        <v>13.082700000000001</v>
      </c>
      <c r="R7584">
        <v>80.270700000000005</v>
      </c>
      <c r="S7584" t="s">
        <v>420</v>
      </c>
      <c r="T7584" t="s">
        <v>419</v>
      </c>
      <c r="U7584" t="s">
        <v>23</v>
      </c>
      <c r="V7584" t="s">
        <v>9</v>
      </c>
    </row>
    <row r="7585" spans="1:22">
      <c r="A7585" t="s">
        <v>9800</v>
      </c>
      <c r="B7585" s="2">
        <v>45165.89166666667</v>
      </c>
      <c r="C7585" s="2">
        <f t="shared" si="118"/>
        <v>45159</v>
      </c>
      <c r="D7585" t="s">
        <v>2232</v>
      </c>
      <c r="E7585" t="s">
        <v>2231</v>
      </c>
      <c r="F7585" t="s">
        <v>64</v>
      </c>
      <c r="G7585" t="s">
        <v>91</v>
      </c>
      <c r="H7585" t="s">
        <v>71</v>
      </c>
      <c r="I7585">
        <v>1</v>
      </c>
      <c r="J7585">
        <v>2235.13</v>
      </c>
      <c r="K7585">
        <v>1874.2</v>
      </c>
      <c r="L7585">
        <v>2235.13</v>
      </c>
      <c r="M7585">
        <v>1874.2</v>
      </c>
      <c r="N7585" t="s">
        <v>9799</v>
      </c>
      <c r="O7585" t="s">
        <v>9798</v>
      </c>
      <c r="P7585" t="s">
        <v>121</v>
      </c>
      <c r="Q7585">
        <v>9.9252000000000002</v>
      </c>
      <c r="R7585">
        <v>78.119799999999998</v>
      </c>
      <c r="S7585" t="s">
        <v>333</v>
      </c>
      <c r="T7585" t="s">
        <v>332</v>
      </c>
      <c r="U7585" t="s">
        <v>23</v>
      </c>
      <c r="V7585" t="s">
        <v>9</v>
      </c>
    </row>
    <row r="7586" spans="1:22">
      <c r="A7586" t="s">
        <v>9797</v>
      </c>
      <c r="B7586" s="2">
        <v>45438.494444444441</v>
      </c>
      <c r="C7586" s="2">
        <f t="shared" si="118"/>
        <v>45432</v>
      </c>
      <c r="D7586" t="s">
        <v>2227</v>
      </c>
      <c r="E7586" t="s">
        <v>7990</v>
      </c>
      <c r="F7586" t="s">
        <v>31</v>
      </c>
      <c r="G7586" t="s">
        <v>53</v>
      </c>
      <c r="H7586" t="s">
        <v>40</v>
      </c>
      <c r="I7586">
        <v>2</v>
      </c>
      <c r="J7586">
        <v>1344.83</v>
      </c>
      <c r="K7586">
        <v>917.57</v>
      </c>
      <c r="L7586">
        <v>2689.66</v>
      </c>
      <c r="M7586">
        <v>1835.14</v>
      </c>
      <c r="N7586" t="s">
        <v>9796</v>
      </c>
      <c r="O7586" t="s">
        <v>9795</v>
      </c>
      <c r="P7586" t="s">
        <v>13</v>
      </c>
      <c r="Q7586">
        <v>11.664300000000001</v>
      </c>
      <c r="R7586">
        <v>78.146000000000001</v>
      </c>
      <c r="S7586" t="s">
        <v>153</v>
      </c>
      <c r="T7586" t="s">
        <v>152</v>
      </c>
      <c r="U7586" t="s">
        <v>10</v>
      </c>
      <c r="V7586" t="s">
        <v>212</v>
      </c>
    </row>
    <row r="7587" spans="1:22">
      <c r="A7587" t="s">
        <v>9794</v>
      </c>
      <c r="B7587" s="2">
        <v>45122.496527777781</v>
      </c>
      <c r="C7587" s="2">
        <f t="shared" si="118"/>
        <v>45117</v>
      </c>
      <c r="D7587" t="s">
        <v>2222</v>
      </c>
      <c r="E7587" t="s">
        <v>9793</v>
      </c>
      <c r="F7587" t="s">
        <v>166</v>
      </c>
      <c r="G7587" t="s">
        <v>53</v>
      </c>
      <c r="H7587" t="s">
        <v>29</v>
      </c>
      <c r="I7587">
        <v>4</v>
      </c>
      <c r="J7587">
        <v>1664.22</v>
      </c>
      <c r="K7587">
        <v>1447.15</v>
      </c>
      <c r="L7587">
        <v>6656.88</v>
      </c>
      <c r="M7587">
        <v>5788.6</v>
      </c>
      <c r="N7587" t="s">
        <v>9792</v>
      </c>
      <c r="O7587" t="s">
        <v>9791</v>
      </c>
      <c r="P7587" t="s">
        <v>68</v>
      </c>
      <c r="Q7587">
        <v>11.34</v>
      </c>
      <c r="R7587">
        <v>77.717200000000005</v>
      </c>
      <c r="S7587" t="s">
        <v>133</v>
      </c>
      <c r="T7587" t="s">
        <v>132</v>
      </c>
      <c r="U7587" t="s">
        <v>46</v>
      </c>
      <c r="V7587" t="s">
        <v>9</v>
      </c>
    </row>
    <row r="7588" spans="1:22">
      <c r="A7588" t="s">
        <v>9790</v>
      </c>
      <c r="B7588" s="2">
        <v>45108.824305555558</v>
      </c>
      <c r="C7588" s="2">
        <f t="shared" si="118"/>
        <v>45103</v>
      </c>
      <c r="D7588" t="s">
        <v>2217</v>
      </c>
      <c r="E7588" t="s">
        <v>9789</v>
      </c>
      <c r="F7588" t="s">
        <v>136</v>
      </c>
      <c r="G7588" t="s">
        <v>30</v>
      </c>
      <c r="H7588" t="s">
        <v>71</v>
      </c>
      <c r="I7588">
        <v>1</v>
      </c>
      <c r="J7588">
        <v>2326.59</v>
      </c>
      <c r="K7588">
        <v>1839.66</v>
      </c>
      <c r="L7588">
        <v>2326.59</v>
      </c>
      <c r="M7588">
        <v>1839.66</v>
      </c>
      <c r="N7588" t="s">
        <v>9788</v>
      </c>
      <c r="O7588" t="s">
        <v>9787</v>
      </c>
      <c r="P7588" t="s">
        <v>49</v>
      </c>
      <c r="Q7588">
        <v>12.916499999999999</v>
      </c>
      <c r="R7588">
        <v>79.132499999999993</v>
      </c>
      <c r="S7588" t="s">
        <v>302</v>
      </c>
      <c r="T7588" t="s">
        <v>301</v>
      </c>
      <c r="U7588" t="s">
        <v>57</v>
      </c>
      <c r="V7588" t="s">
        <v>9</v>
      </c>
    </row>
    <row r="7589" spans="1:22">
      <c r="A7589" t="s">
        <v>9786</v>
      </c>
      <c r="B7589" s="2">
        <v>45200.648611111108</v>
      </c>
      <c r="C7589" s="2">
        <f t="shared" si="118"/>
        <v>45194</v>
      </c>
      <c r="D7589" t="s">
        <v>2212</v>
      </c>
      <c r="E7589" t="s">
        <v>2211</v>
      </c>
      <c r="F7589" t="s">
        <v>18</v>
      </c>
      <c r="G7589" t="s">
        <v>91</v>
      </c>
      <c r="H7589" t="s">
        <v>63</v>
      </c>
      <c r="I7589">
        <v>2</v>
      </c>
      <c r="J7589">
        <v>1631.3</v>
      </c>
      <c r="K7589">
        <v>1298.49</v>
      </c>
      <c r="L7589">
        <v>3262.6</v>
      </c>
      <c r="M7589">
        <v>2596.98</v>
      </c>
      <c r="N7589" t="s">
        <v>9785</v>
      </c>
      <c r="O7589" t="s">
        <v>9784</v>
      </c>
      <c r="P7589" t="s">
        <v>26</v>
      </c>
      <c r="Q7589">
        <v>11.0168</v>
      </c>
      <c r="R7589">
        <v>76.955799999999996</v>
      </c>
      <c r="S7589" t="s">
        <v>735</v>
      </c>
      <c r="T7589" t="s">
        <v>734</v>
      </c>
      <c r="U7589" t="s">
        <v>10</v>
      </c>
      <c r="V7589" t="s">
        <v>45</v>
      </c>
    </row>
    <row r="7590" spans="1:22">
      <c r="A7590" t="s">
        <v>9783</v>
      </c>
      <c r="B7590" s="2">
        <v>44945.488194444442</v>
      </c>
      <c r="C7590" s="2">
        <f t="shared" si="118"/>
        <v>44942</v>
      </c>
      <c r="D7590" t="s">
        <v>2207</v>
      </c>
      <c r="E7590" t="s">
        <v>4240</v>
      </c>
      <c r="F7590" t="s">
        <v>136</v>
      </c>
      <c r="G7590" t="s">
        <v>106</v>
      </c>
      <c r="H7590" t="s">
        <v>16</v>
      </c>
      <c r="I7590">
        <v>2</v>
      </c>
      <c r="J7590">
        <v>615.4</v>
      </c>
      <c r="K7590">
        <v>440.77</v>
      </c>
      <c r="L7590">
        <v>1230.8</v>
      </c>
      <c r="M7590">
        <v>881.54</v>
      </c>
      <c r="N7590" t="s">
        <v>9782</v>
      </c>
      <c r="O7590" t="s">
        <v>9781</v>
      </c>
      <c r="P7590" t="s">
        <v>13</v>
      </c>
      <c r="Q7590">
        <v>11.664300000000001</v>
      </c>
      <c r="R7590">
        <v>78.146000000000001</v>
      </c>
      <c r="S7590" t="s">
        <v>153</v>
      </c>
      <c r="T7590" t="s">
        <v>152</v>
      </c>
      <c r="U7590" t="s">
        <v>57</v>
      </c>
      <c r="V7590" t="s">
        <v>45</v>
      </c>
    </row>
    <row r="7591" spans="1:22">
      <c r="A7591" t="s">
        <v>9780</v>
      </c>
      <c r="B7591" s="2">
        <v>45285.511111111111</v>
      </c>
      <c r="C7591" s="2">
        <f t="shared" si="118"/>
        <v>45285</v>
      </c>
      <c r="D7591" t="s">
        <v>2202</v>
      </c>
      <c r="E7591" t="s">
        <v>4236</v>
      </c>
      <c r="F7591" t="s">
        <v>166</v>
      </c>
      <c r="G7591" t="s">
        <v>91</v>
      </c>
      <c r="H7591" t="s">
        <v>40</v>
      </c>
      <c r="I7591">
        <v>4</v>
      </c>
      <c r="J7591">
        <v>1300.48</v>
      </c>
      <c r="K7591">
        <v>1015.36</v>
      </c>
      <c r="L7591">
        <v>5201.92</v>
      </c>
      <c r="M7591">
        <v>4061.44</v>
      </c>
      <c r="N7591" t="s">
        <v>9779</v>
      </c>
      <c r="O7591" t="s">
        <v>9778</v>
      </c>
      <c r="P7591" t="s">
        <v>49</v>
      </c>
      <c r="Q7591">
        <v>12.916499999999999</v>
      </c>
      <c r="R7591">
        <v>79.132499999999993</v>
      </c>
      <c r="S7591" t="s">
        <v>133</v>
      </c>
      <c r="T7591" t="s">
        <v>132</v>
      </c>
      <c r="U7591" t="s">
        <v>77</v>
      </c>
      <c r="V7591" t="s">
        <v>45</v>
      </c>
    </row>
    <row r="7592" spans="1:22">
      <c r="A7592" t="s">
        <v>9777</v>
      </c>
      <c r="B7592" s="2">
        <v>45293.804861111108</v>
      </c>
      <c r="C7592" s="2">
        <f t="shared" si="118"/>
        <v>45292</v>
      </c>
      <c r="D7592" t="s">
        <v>2197</v>
      </c>
      <c r="E7592" t="s">
        <v>9776</v>
      </c>
      <c r="F7592" t="s">
        <v>201</v>
      </c>
      <c r="G7592" t="s">
        <v>82</v>
      </c>
      <c r="H7592" t="s">
        <v>71</v>
      </c>
      <c r="I7592">
        <v>4</v>
      </c>
      <c r="J7592">
        <v>2411.0500000000002</v>
      </c>
      <c r="K7592">
        <v>1976.24</v>
      </c>
      <c r="L7592">
        <v>9644.2000000000007</v>
      </c>
      <c r="M7592">
        <v>7904.96</v>
      </c>
      <c r="N7592" t="s">
        <v>9775</v>
      </c>
      <c r="O7592" t="s">
        <v>9774</v>
      </c>
      <c r="P7592" t="s">
        <v>68</v>
      </c>
      <c r="Q7592">
        <v>11.34</v>
      </c>
      <c r="R7592">
        <v>77.717200000000005</v>
      </c>
      <c r="S7592" t="s">
        <v>530</v>
      </c>
      <c r="T7592" t="s">
        <v>529</v>
      </c>
      <c r="U7592" t="s">
        <v>77</v>
      </c>
      <c r="V7592" t="s">
        <v>9</v>
      </c>
    </row>
    <row r="7593" spans="1:22">
      <c r="A7593" t="s">
        <v>9773</v>
      </c>
      <c r="B7593" s="2">
        <v>45142.730555555558</v>
      </c>
      <c r="C7593" s="2">
        <f t="shared" si="118"/>
        <v>45138</v>
      </c>
      <c r="D7593" t="s">
        <v>2192</v>
      </c>
      <c r="E7593" t="s">
        <v>9772</v>
      </c>
      <c r="F7593" t="s">
        <v>83</v>
      </c>
      <c r="G7593" t="s">
        <v>72</v>
      </c>
      <c r="H7593" t="s">
        <v>63</v>
      </c>
      <c r="I7593">
        <v>1</v>
      </c>
      <c r="J7593">
        <v>1334.78</v>
      </c>
      <c r="K7593">
        <v>844.61</v>
      </c>
      <c r="L7593">
        <v>1334.78</v>
      </c>
      <c r="M7593">
        <v>844.61</v>
      </c>
      <c r="N7593" t="s">
        <v>9771</v>
      </c>
      <c r="O7593" t="s">
        <v>9770</v>
      </c>
      <c r="P7593" t="s">
        <v>112</v>
      </c>
      <c r="Q7593">
        <v>13.082700000000001</v>
      </c>
      <c r="R7593">
        <v>80.270700000000005</v>
      </c>
      <c r="S7593" t="s">
        <v>276</v>
      </c>
      <c r="T7593" t="s">
        <v>275</v>
      </c>
      <c r="U7593" t="s">
        <v>23</v>
      </c>
      <c r="V7593" t="s">
        <v>9</v>
      </c>
    </row>
    <row r="7594" spans="1:22">
      <c r="A7594" t="s">
        <v>9769</v>
      </c>
      <c r="B7594" s="2">
        <v>45362.770833333336</v>
      </c>
      <c r="C7594" s="2">
        <f t="shared" si="118"/>
        <v>45362</v>
      </c>
      <c r="D7594" t="s">
        <v>2187</v>
      </c>
      <c r="E7594" t="s">
        <v>9768</v>
      </c>
      <c r="F7594" t="s">
        <v>201</v>
      </c>
      <c r="G7594" t="s">
        <v>72</v>
      </c>
      <c r="H7594" t="s">
        <v>40</v>
      </c>
      <c r="I7594">
        <v>4</v>
      </c>
      <c r="J7594">
        <v>398.68</v>
      </c>
      <c r="K7594">
        <v>358.04</v>
      </c>
      <c r="L7594">
        <v>1594.72</v>
      </c>
      <c r="M7594">
        <v>1432.16</v>
      </c>
      <c r="N7594" t="s">
        <v>9767</v>
      </c>
      <c r="O7594" t="s">
        <v>9766</v>
      </c>
      <c r="P7594" t="s">
        <v>13</v>
      </c>
      <c r="Q7594">
        <v>11.664300000000001</v>
      </c>
      <c r="R7594">
        <v>78.146000000000001</v>
      </c>
      <c r="S7594" t="s">
        <v>250</v>
      </c>
      <c r="T7594" t="s">
        <v>249</v>
      </c>
      <c r="U7594" t="s">
        <v>46</v>
      </c>
      <c r="V7594" t="s">
        <v>9</v>
      </c>
    </row>
    <row r="7595" spans="1:22">
      <c r="A7595" t="s">
        <v>9765</v>
      </c>
      <c r="B7595" s="2">
        <v>45338.637499999997</v>
      </c>
      <c r="C7595" s="2">
        <f t="shared" si="118"/>
        <v>45334</v>
      </c>
      <c r="D7595" t="s">
        <v>2182</v>
      </c>
      <c r="E7595" t="s">
        <v>9764</v>
      </c>
      <c r="F7595" t="s">
        <v>73</v>
      </c>
      <c r="G7595" t="s">
        <v>41</v>
      </c>
      <c r="H7595" t="s">
        <v>16</v>
      </c>
      <c r="I7595">
        <v>2</v>
      </c>
      <c r="J7595">
        <v>1999.57</v>
      </c>
      <c r="K7595">
        <v>1283.3800000000001</v>
      </c>
      <c r="L7595">
        <v>3999.14</v>
      </c>
      <c r="M7595">
        <v>2566.7600000000002</v>
      </c>
      <c r="N7595" t="s">
        <v>9763</v>
      </c>
      <c r="O7595" t="s">
        <v>9762</v>
      </c>
      <c r="P7595" t="s">
        <v>37</v>
      </c>
      <c r="Q7595">
        <v>10.7905</v>
      </c>
      <c r="R7595">
        <v>78.704700000000003</v>
      </c>
      <c r="S7595" t="s">
        <v>530</v>
      </c>
      <c r="T7595" t="s">
        <v>529</v>
      </c>
      <c r="U7595" t="s">
        <v>46</v>
      </c>
      <c r="V7595" t="s">
        <v>9</v>
      </c>
    </row>
    <row r="7596" spans="1:22">
      <c r="A7596" t="s">
        <v>9761</v>
      </c>
      <c r="B7596" s="2">
        <v>45091.475694444445</v>
      </c>
      <c r="C7596" s="2">
        <f t="shared" si="118"/>
        <v>45089</v>
      </c>
      <c r="D7596" t="s">
        <v>2177</v>
      </c>
      <c r="E7596" t="s">
        <v>9760</v>
      </c>
      <c r="F7596" t="s">
        <v>31</v>
      </c>
      <c r="G7596" t="s">
        <v>17</v>
      </c>
      <c r="H7596" t="s">
        <v>40</v>
      </c>
      <c r="I7596">
        <v>2</v>
      </c>
      <c r="J7596">
        <v>661.64</v>
      </c>
      <c r="K7596">
        <v>537.4</v>
      </c>
      <c r="L7596">
        <v>1323.28</v>
      </c>
      <c r="M7596">
        <v>1074.8</v>
      </c>
      <c r="N7596" t="s">
        <v>9759</v>
      </c>
      <c r="O7596" t="s">
        <v>9758</v>
      </c>
      <c r="P7596" t="s">
        <v>68</v>
      </c>
      <c r="Q7596">
        <v>11.34</v>
      </c>
      <c r="R7596">
        <v>77.717200000000005</v>
      </c>
      <c r="S7596" t="s">
        <v>214</v>
      </c>
      <c r="T7596" t="s">
        <v>213</v>
      </c>
      <c r="U7596" t="s">
        <v>23</v>
      </c>
      <c r="V7596" t="s">
        <v>9</v>
      </c>
    </row>
    <row r="7597" spans="1:22">
      <c r="A7597" t="s">
        <v>9757</v>
      </c>
      <c r="B7597" s="2">
        <v>45459.776388888888</v>
      </c>
      <c r="C7597" s="2">
        <f t="shared" si="118"/>
        <v>45453</v>
      </c>
      <c r="D7597" t="s">
        <v>2172</v>
      </c>
      <c r="E7597" t="s">
        <v>9756</v>
      </c>
      <c r="F7597" t="s">
        <v>64</v>
      </c>
      <c r="G7597" t="s">
        <v>41</v>
      </c>
      <c r="H7597" t="s">
        <v>16</v>
      </c>
      <c r="I7597">
        <v>1</v>
      </c>
      <c r="J7597">
        <v>822.4</v>
      </c>
      <c r="K7597">
        <v>588.20000000000005</v>
      </c>
      <c r="L7597">
        <v>822.4</v>
      </c>
      <c r="M7597">
        <v>588.20000000000005</v>
      </c>
      <c r="N7597" t="s">
        <v>9755</v>
      </c>
      <c r="O7597" t="s">
        <v>9754</v>
      </c>
      <c r="P7597" t="s">
        <v>13</v>
      </c>
      <c r="Q7597">
        <v>11.664300000000001</v>
      </c>
      <c r="R7597">
        <v>78.146000000000001</v>
      </c>
      <c r="S7597" t="s">
        <v>214</v>
      </c>
      <c r="T7597" t="s">
        <v>213</v>
      </c>
      <c r="U7597" t="s">
        <v>23</v>
      </c>
      <c r="V7597" t="s">
        <v>45</v>
      </c>
    </row>
    <row r="7598" spans="1:22">
      <c r="A7598" t="s">
        <v>9753</v>
      </c>
      <c r="B7598" s="2">
        <v>45089.476388888892</v>
      </c>
      <c r="C7598" s="2">
        <f t="shared" si="118"/>
        <v>45089</v>
      </c>
      <c r="D7598" t="s">
        <v>2167</v>
      </c>
      <c r="E7598" t="s">
        <v>9752</v>
      </c>
      <c r="F7598" t="s">
        <v>64</v>
      </c>
      <c r="G7598" t="s">
        <v>82</v>
      </c>
      <c r="H7598" t="s">
        <v>52</v>
      </c>
      <c r="I7598">
        <v>2</v>
      </c>
      <c r="J7598">
        <v>1910.83</v>
      </c>
      <c r="K7598">
        <v>1711.06</v>
      </c>
      <c r="L7598">
        <v>3821.66</v>
      </c>
      <c r="M7598">
        <v>3422.12</v>
      </c>
      <c r="N7598" t="s">
        <v>9751</v>
      </c>
      <c r="O7598" t="s">
        <v>9750</v>
      </c>
      <c r="P7598" t="s">
        <v>13</v>
      </c>
      <c r="Q7598">
        <v>11.664300000000001</v>
      </c>
      <c r="R7598">
        <v>78.146000000000001</v>
      </c>
      <c r="S7598" t="s">
        <v>295</v>
      </c>
      <c r="T7598" t="s">
        <v>294</v>
      </c>
      <c r="U7598" t="s">
        <v>57</v>
      </c>
      <c r="V7598" t="s">
        <v>9</v>
      </c>
    </row>
    <row r="7599" spans="1:22">
      <c r="A7599" t="s">
        <v>9749</v>
      </c>
      <c r="B7599" s="2">
        <v>45053.699305555558</v>
      </c>
      <c r="C7599" s="2">
        <f t="shared" si="118"/>
        <v>45047</v>
      </c>
      <c r="D7599" t="s">
        <v>2162</v>
      </c>
      <c r="E7599" t="s">
        <v>9748</v>
      </c>
      <c r="F7599" t="s">
        <v>18</v>
      </c>
      <c r="G7599" t="s">
        <v>41</v>
      </c>
      <c r="H7599" t="s">
        <v>71</v>
      </c>
      <c r="I7599">
        <v>2</v>
      </c>
      <c r="J7599">
        <v>1761.8</v>
      </c>
      <c r="K7599">
        <v>1103.8699999999999</v>
      </c>
      <c r="L7599">
        <v>3523.6</v>
      </c>
      <c r="M7599">
        <v>2207.7399999999998</v>
      </c>
      <c r="N7599" t="s">
        <v>9747</v>
      </c>
      <c r="O7599" t="s">
        <v>9746</v>
      </c>
      <c r="P7599" t="s">
        <v>112</v>
      </c>
      <c r="Q7599">
        <v>13.082700000000001</v>
      </c>
      <c r="R7599">
        <v>80.270700000000005</v>
      </c>
      <c r="S7599" t="s">
        <v>257</v>
      </c>
      <c r="T7599" t="s">
        <v>256</v>
      </c>
      <c r="U7599" t="s">
        <v>10</v>
      </c>
      <c r="V7599" t="s">
        <v>9</v>
      </c>
    </row>
    <row r="7600" spans="1:22">
      <c r="A7600" t="s">
        <v>9745</v>
      </c>
      <c r="B7600" s="2">
        <v>45244.852083333331</v>
      </c>
      <c r="C7600" s="2">
        <f t="shared" si="118"/>
        <v>45243</v>
      </c>
      <c r="D7600" t="s">
        <v>2157</v>
      </c>
      <c r="E7600" t="s">
        <v>9744</v>
      </c>
      <c r="F7600" t="s">
        <v>18</v>
      </c>
      <c r="G7600" t="s">
        <v>53</v>
      </c>
      <c r="H7600" t="s">
        <v>71</v>
      </c>
      <c r="I7600">
        <v>3</v>
      </c>
      <c r="J7600">
        <v>661.47</v>
      </c>
      <c r="K7600">
        <v>482.11</v>
      </c>
      <c r="L7600">
        <v>1984.41</v>
      </c>
      <c r="M7600">
        <v>1446.33</v>
      </c>
      <c r="N7600" t="s">
        <v>9743</v>
      </c>
      <c r="O7600" t="s">
        <v>9742</v>
      </c>
      <c r="P7600" t="s">
        <v>60</v>
      </c>
      <c r="Q7600">
        <v>8.7139000000000006</v>
      </c>
      <c r="R7600">
        <v>77.756699999999995</v>
      </c>
      <c r="S7600" t="s">
        <v>432</v>
      </c>
      <c r="T7600" t="s">
        <v>431</v>
      </c>
      <c r="U7600" t="s">
        <v>46</v>
      </c>
      <c r="V7600" t="s">
        <v>9</v>
      </c>
    </row>
    <row r="7601" spans="1:22">
      <c r="A7601" t="s">
        <v>9741</v>
      </c>
      <c r="B7601" s="2">
        <v>45081.59652777778</v>
      </c>
      <c r="C7601" s="2">
        <f t="shared" si="118"/>
        <v>45075</v>
      </c>
      <c r="D7601" t="s">
        <v>2152</v>
      </c>
      <c r="E7601" t="s">
        <v>9740</v>
      </c>
      <c r="F7601" t="s">
        <v>83</v>
      </c>
      <c r="G7601" t="s">
        <v>30</v>
      </c>
      <c r="H7601" t="s">
        <v>40</v>
      </c>
      <c r="I7601">
        <v>2</v>
      </c>
      <c r="J7601">
        <v>409.68</v>
      </c>
      <c r="K7601">
        <v>354.3</v>
      </c>
      <c r="L7601">
        <v>819.36</v>
      </c>
      <c r="M7601">
        <v>708.6</v>
      </c>
      <c r="N7601" t="s">
        <v>9739</v>
      </c>
      <c r="O7601" t="s">
        <v>9738</v>
      </c>
      <c r="P7601" t="s">
        <v>68</v>
      </c>
      <c r="Q7601">
        <v>11.34</v>
      </c>
      <c r="R7601">
        <v>77.717200000000005</v>
      </c>
      <c r="S7601" t="s">
        <v>420</v>
      </c>
      <c r="T7601" t="s">
        <v>419</v>
      </c>
      <c r="U7601" t="s">
        <v>10</v>
      </c>
      <c r="V7601" t="s">
        <v>9</v>
      </c>
    </row>
    <row r="7602" spans="1:22">
      <c r="A7602" t="s">
        <v>9737</v>
      </c>
      <c r="B7602" s="2">
        <v>45377.73333333333</v>
      </c>
      <c r="C7602" s="2">
        <f t="shared" si="118"/>
        <v>45376</v>
      </c>
      <c r="D7602" t="s">
        <v>2147</v>
      </c>
      <c r="E7602" t="s">
        <v>9736</v>
      </c>
      <c r="F7602" t="s">
        <v>201</v>
      </c>
      <c r="G7602" t="s">
        <v>30</v>
      </c>
      <c r="H7602" t="s">
        <v>16</v>
      </c>
      <c r="I7602">
        <v>2</v>
      </c>
      <c r="J7602">
        <v>1920.74</v>
      </c>
      <c r="K7602">
        <v>1257.1199999999999</v>
      </c>
      <c r="L7602">
        <v>3841.48</v>
      </c>
      <c r="M7602">
        <v>2514.2399999999998</v>
      </c>
      <c r="N7602" t="s">
        <v>9735</v>
      </c>
      <c r="O7602" t="s">
        <v>9734</v>
      </c>
      <c r="P7602" t="s">
        <v>60</v>
      </c>
      <c r="Q7602">
        <v>8.7139000000000006</v>
      </c>
      <c r="R7602">
        <v>77.756699999999995</v>
      </c>
      <c r="S7602" t="s">
        <v>906</v>
      </c>
      <c r="T7602" t="s">
        <v>905</v>
      </c>
      <c r="U7602" t="s">
        <v>10</v>
      </c>
      <c r="V7602" t="s">
        <v>22</v>
      </c>
    </row>
    <row r="7603" spans="1:22">
      <c r="A7603" t="s">
        <v>9733</v>
      </c>
      <c r="B7603" s="2">
        <v>45534.609027777777</v>
      </c>
      <c r="C7603" s="2">
        <f t="shared" si="118"/>
        <v>45530</v>
      </c>
      <c r="D7603" t="s">
        <v>2142</v>
      </c>
      <c r="E7603" t="s">
        <v>4191</v>
      </c>
      <c r="F7603" t="s">
        <v>136</v>
      </c>
      <c r="G7603" t="s">
        <v>106</v>
      </c>
      <c r="H7603" t="s">
        <v>40</v>
      </c>
      <c r="I7603">
        <v>1</v>
      </c>
      <c r="J7603">
        <v>742.95</v>
      </c>
      <c r="K7603">
        <v>648.98</v>
      </c>
      <c r="L7603">
        <v>742.95</v>
      </c>
      <c r="M7603">
        <v>648.98</v>
      </c>
      <c r="N7603" t="s">
        <v>9732</v>
      </c>
      <c r="O7603" t="s">
        <v>9731</v>
      </c>
      <c r="P7603" t="s">
        <v>112</v>
      </c>
      <c r="Q7603">
        <v>13.082700000000001</v>
      </c>
      <c r="R7603">
        <v>80.270700000000005</v>
      </c>
      <c r="S7603" t="s">
        <v>564</v>
      </c>
      <c r="T7603" t="s">
        <v>563</v>
      </c>
      <c r="U7603" t="s">
        <v>77</v>
      </c>
      <c r="V7603" t="s">
        <v>22</v>
      </c>
    </row>
    <row r="7604" spans="1:22">
      <c r="A7604" t="s">
        <v>9730</v>
      </c>
      <c r="B7604" s="2">
        <v>45360.6</v>
      </c>
      <c r="C7604" s="2">
        <f t="shared" si="118"/>
        <v>45355</v>
      </c>
      <c r="D7604" t="s">
        <v>2137</v>
      </c>
      <c r="E7604" t="s">
        <v>9729</v>
      </c>
      <c r="F7604" t="s">
        <v>18</v>
      </c>
      <c r="G7604" t="s">
        <v>91</v>
      </c>
      <c r="H7604" t="s">
        <v>71</v>
      </c>
      <c r="I7604">
        <v>1</v>
      </c>
      <c r="J7604">
        <v>589.02</v>
      </c>
      <c r="K7604">
        <v>456.05</v>
      </c>
      <c r="L7604">
        <v>589.02</v>
      </c>
      <c r="M7604">
        <v>456.05</v>
      </c>
      <c r="N7604" t="s">
        <v>9728</v>
      </c>
      <c r="O7604" t="s">
        <v>9727</v>
      </c>
      <c r="P7604" t="s">
        <v>121</v>
      </c>
      <c r="Q7604">
        <v>9.9252000000000002</v>
      </c>
      <c r="R7604">
        <v>78.119799999999998</v>
      </c>
      <c r="S7604" t="s">
        <v>269</v>
      </c>
      <c r="T7604" t="s">
        <v>268</v>
      </c>
      <c r="U7604" t="s">
        <v>23</v>
      </c>
      <c r="V7604" t="s">
        <v>9</v>
      </c>
    </row>
    <row r="7605" spans="1:22">
      <c r="A7605" t="s">
        <v>9726</v>
      </c>
      <c r="B7605" s="2">
        <v>45222.70416666667</v>
      </c>
      <c r="C7605" s="2">
        <f t="shared" si="118"/>
        <v>45222</v>
      </c>
      <c r="D7605" t="s">
        <v>2132</v>
      </c>
      <c r="E7605" t="s">
        <v>9725</v>
      </c>
      <c r="F7605" t="s">
        <v>64</v>
      </c>
      <c r="G7605" t="s">
        <v>41</v>
      </c>
      <c r="H7605" t="s">
        <v>16</v>
      </c>
      <c r="I7605">
        <v>3</v>
      </c>
      <c r="J7605">
        <v>1906.86</v>
      </c>
      <c r="K7605">
        <v>1166.96</v>
      </c>
      <c r="L7605">
        <v>5720.58</v>
      </c>
      <c r="M7605">
        <v>3500.88</v>
      </c>
      <c r="N7605" t="s">
        <v>9724</v>
      </c>
      <c r="O7605" t="s">
        <v>9723</v>
      </c>
      <c r="P7605" t="s">
        <v>112</v>
      </c>
      <c r="Q7605">
        <v>13.082700000000001</v>
      </c>
      <c r="R7605">
        <v>80.270700000000005</v>
      </c>
      <c r="S7605" t="s">
        <v>530</v>
      </c>
      <c r="T7605" t="s">
        <v>529</v>
      </c>
      <c r="U7605" t="s">
        <v>77</v>
      </c>
      <c r="V7605" t="s">
        <v>45</v>
      </c>
    </row>
    <row r="7606" spans="1:22">
      <c r="A7606" t="s">
        <v>9722</v>
      </c>
      <c r="B7606" s="2">
        <v>45207.711111111108</v>
      </c>
      <c r="C7606" s="2">
        <f t="shared" si="118"/>
        <v>45201</v>
      </c>
      <c r="D7606" t="s">
        <v>2127</v>
      </c>
      <c r="E7606" t="s">
        <v>9721</v>
      </c>
      <c r="F7606" t="s">
        <v>166</v>
      </c>
      <c r="G7606" t="s">
        <v>17</v>
      </c>
      <c r="H7606" t="s">
        <v>40</v>
      </c>
      <c r="I7606">
        <v>4</v>
      </c>
      <c r="J7606">
        <v>857.92</v>
      </c>
      <c r="K7606">
        <v>591.85</v>
      </c>
      <c r="L7606">
        <v>3431.68</v>
      </c>
      <c r="M7606">
        <v>2367.4</v>
      </c>
      <c r="N7606" t="s">
        <v>9720</v>
      </c>
      <c r="O7606" t="s">
        <v>9719</v>
      </c>
      <c r="P7606" t="s">
        <v>68</v>
      </c>
      <c r="Q7606">
        <v>11.34</v>
      </c>
      <c r="R7606">
        <v>77.717200000000005</v>
      </c>
      <c r="S7606" t="s">
        <v>79</v>
      </c>
      <c r="T7606" t="s">
        <v>78</v>
      </c>
      <c r="U7606" t="s">
        <v>10</v>
      </c>
      <c r="V7606" t="s">
        <v>22</v>
      </c>
    </row>
    <row r="7607" spans="1:22">
      <c r="A7607" t="s">
        <v>9718</v>
      </c>
      <c r="B7607" s="2">
        <v>45309.545138888891</v>
      </c>
      <c r="C7607" s="2">
        <f t="shared" si="118"/>
        <v>45306</v>
      </c>
      <c r="D7607" t="s">
        <v>2122</v>
      </c>
      <c r="E7607" t="s">
        <v>9717</v>
      </c>
      <c r="F7607" t="s">
        <v>73</v>
      </c>
      <c r="G7607" t="s">
        <v>106</v>
      </c>
      <c r="H7607" t="s">
        <v>63</v>
      </c>
      <c r="I7607">
        <v>1</v>
      </c>
      <c r="J7607">
        <v>390.26</v>
      </c>
      <c r="K7607">
        <v>281.20999999999998</v>
      </c>
      <c r="L7607">
        <v>390.26</v>
      </c>
      <c r="M7607">
        <v>281.20999999999998</v>
      </c>
      <c r="N7607" t="s">
        <v>9716</v>
      </c>
      <c r="O7607" t="s">
        <v>9715</v>
      </c>
      <c r="P7607" t="s">
        <v>112</v>
      </c>
      <c r="Q7607">
        <v>13.082700000000001</v>
      </c>
      <c r="R7607">
        <v>80.270700000000005</v>
      </c>
      <c r="S7607" t="s">
        <v>25</v>
      </c>
      <c r="T7607" t="s">
        <v>24</v>
      </c>
      <c r="U7607" t="s">
        <v>77</v>
      </c>
      <c r="V7607" t="s">
        <v>9</v>
      </c>
    </row>
    <row r="7608" spans="1:22">
      <c r="A7608" t="s">
        <v>9714</v>
      </c>
      <c r="B7608" s="2">
        <v>45503.856249999997</v>
      </c>
      <c r="C7608" s="2">
        <f t="shared" si="118"/>
        <v>45502</v>
      </c>
      <c r="D7608" t="s">
        <v>2117</v>
      </c>
      <c r="E7608" t="s">
        <v>7912</v>
      </c>
      <c r="F7608" t="s">
        <v>64</v>
      </c>
      <c r="G7608" t="s">
        <v>41</v>
      </c>
      <c r="H7608" t="s">
        <v>71</v>
      </c>
      <c r="I7608">
        <v>1</v>
      </c>
      <c r="J7608">
        <v>1782.83</v>
      </c>
      <c r="K7608">
        <v>1563.01</v>
      </c>
      <c r="L7608">
        <v>1782.83</v>
      </c>
      <c r="M7608">
        <v>1563.01</v>
      </c>
      <c r="N7608" t="s">
        <v>9713</v>
      </c>
      <c r="O7608" t="s">
        <v>9712</v>
      </c>
      <c r="P7608" t="s">
        <v>49</v>
      </c>
      <c r="Q7608">
        <v>12.916499999999999</v>
      </c>
      <c r="R7608">
        <v>79.132499999999993</v>
      </c>
      <c r="S7608" t="s">
        <v>153</v>
      </c>
      <c r="T7608" t="s">
        <v>152</v>
      </c>
      <c r="U7608" t="s">
        <v>23</v>
      </c>
      <c r="V7608" t="s">
        <v>45</v>
      </c>
    </row>
    <row r="7609" spans="1:22">
      <c r="A7609" t="s">
        <v>9711</v>
      </c>
      <c r="B7609" s="2">
        <v>45482.638888888891</v>
      </c>
      <c r="C7609" s="2">
        <f t="shared" si="118"/>
        <v>45481</v>
      </c>
      <c r="D7609" t="s">
        <v>2112</v>
      </c>
      <c r="E7609" t="s">
        <v>4168</v>
      </c>
      <c r="F7609" t="s">
        <v>73</v>
      </c>
      <c r="G7609" t="s">
        <v>91</v>
      </c>
      <c r="H7609" t="s">
        <v>52</v>
      </c>
      <c r="I7609">
        <v>1</v>
      </c>
      <c r="J7609">
        <v>1632.25</v>
      </c>
      <c r="K7609">
        <v>1265.76</v>
      </c>
      <c r="L7609">
        <v>1632.25</v>
      </c>
      <c r="M7609">
        <v>1265.76</v>
      </c>
      <c r="N7609" t="s">
        <v>9710</v>
      </c>
      <c r="O7609" t="s">
        <v>9709</v>
      </c>
      <c r="P7609" t="s">
        <v>26</v>
      </c>
      <c r="Q7609">
        <v>11.0168</v>
      </c>
      <c r="R7609">
        <v>76.955799999999996</v>
      </c>
      <c r="S7609" t="s">
        <v>79</v>
      </c>
      <c r="T7609" t="s">
        <v>78</v>
      </c>
      <c r="U7609" t="s">
        <v>46</v>
      </c>
      <c r="V7609" t="s">
        <v>22</v>
      </c>
    </row>
    <row r="7610" spans="1:22">
      <c r="A7610" t="s">
        <v>9708</v>
      </c>
      <c r="B7610" s="2">
        <v>45315.532638888886</v>
      </c>
      <c r="C7610" s="2">
        <f t="shared" si="118"/>
        <v>45313</v>
      </c>
      <c r="D7610" t="s">
        <v>2107</v>
      </c>
      <c r="E7610" t="s">
        <v>9707</v>
      </c>
      <c r="F7610" t="s">
        <v>73</v>
      </c>
      <c r="G7610" t="s">
        <v>41</v>
      </c>
      <c r="H7610" t="s">
        <v>16</v>
      </c>
      <c r="I7610">
        <v>2</v>
      </c>
      <c r="J7610">
        <v>1889.65</v>
      </c>
      <c r="K7610">
        <v>1327.01</v>
      </c>
      <c r="L7610">
        <v>3779.3</v>
      </c>
      <c r="M7610">
        <v>2654.02</v>
      </c>
      <c r="N7610" t="s">
        <v>9706</v>
      </c>
      <c r="O7610" t="s">
        <v>9705</v>
      </c>
      <c r="P7610" t="s">
        <v>26</v>
      </c>
      <c r="Q7610">
        <v>11.0168</v>
      </c>
      <c r="R7610">
        <v>76.955799999999996</v>
      </c>
      <c r="S7610" t="s">
        <v>326</v>
      </c>
      <c r="T7610" t="s">
        <v>325</v>
      </c>
      <c r="U7610" t="s">
        <v>46</v>
      </c>
      <c r="V7610" t="s">
        <v>9</v>
      </c>
    </row>
    <row r="7611" spans="1:22">
      <c r="A7611" t="s">
        <v>9704</v>
      </c>
      <c r="B7611" s="2">
        <v>45512.809027777781</v>
      </c>
      <c r="C7611" s="2">
        <f t="shared" si="118"/>
        <v>45509</v>
      </c>
      <c r="D7611" t="s">
        <v>2102</v>
      </c>
      <c r="E7611" t="s">
        <v>9703</v>
      </c>
      <c r="F7611" t="s">
        <v>201</v>
      </c>
      <c r="G7611" t="s">
        <v>53</v>
      </c>
      <c r="H7611" t="s">
        <v>52</v>
      </c>
      <c r="I7611">
        <v>1</v>
      </c>
      <c r="J7611">
        <v>2224.9499999999998</v>
      </c>
      <c r="K7611">
        <v>1419.59</v>
      </c>
      <c r="L7611">
        <v>2224.9499999999998</v>
      </c>
      <c r="M7611">
        <v>1419.59</v>
      </c>
      <c r="N7611" t="s">
        <v>9702</v>
      </c>
      <c r="O7611" t="s">
        <v>9701</v>
      </c>
      <c r="P7611" t="s">
        <v>60</v>
      </c>
      <c r="Q7611">
        <v>8.7139000000000006</v>
      </c>
      <c r="R7611">
        <v>77.756699999999995</v>
      </c>
      <c r="S7611" t="s">
        <v>120</v>
      </c>
      <c r="T7611" t="s">
        <v>119</v>
      </c>
      <c r="U7611" t="s">
        <v>10</v>
      </c>
      <c r="V7611" t="s">
        <v>22</v>
      </c>
    </row>
    <row r="7612" spans="1:22">
      <c r="A7612" t="s">
        <v>9700</v>
      </c>
      <c r="B7612" s="2">
        <v>45404.892361111109</v>
      </c>
      <c r="C7612" s="2">
        <f t="shared" si="118"/>
        <v>45404</v>
      </c>
      <c r="D7612" t="s">
        <v>2097</v>
      </c>
      <c r="E7612" t="s">
        <v>9699</v>
      </c>
      <c r="F7612" t="s">
        <v>83</v>
      </c>
      <c r="G7612" t="s">
        <v>106</v>
      </c>
      <c r="H7612" t="s">
        <v>71</v>
      </c>
      <c r="I7612">
        <v>1</v>
      </c>
      <c r="J7612">
        <v>550.91</v>
      </c>
      <c r="K7612">
        <v>334.07</v>
      </c>
      <c r="L7612">
        <v>550.91</v>
      </c>
      <c r="M7612">
        <v>334.07</v>
      </c>
      <c r="N7612" t="s">
        <v>9698</v>
      </c>
      <c r="O7612" t="s">
        <v>9697</v>
      </c>
      <c r="P7612" t="s">
        <v>37</v>
      </c>
      <c r="Q7612">
        <v>10.7905</v>
      </c>
      <c r="R7612">
        <v>78.704700000000003</v>
      </c>
      <c r="S7612" t="s">
        <v>96</v>
      </c>
      <c r="T7612" t="s">
        <v>95</v>
      </c>
      <c r="U7612" t="s">
        <v>46</v>
      </c>
      <c r="V7612" t="s">
        <v>9</v>
      </c>
    </row>
    <row r="7613" spans="1:22">
      <c r="A7613" t="s">
        <v>9696</v>
      </c>
      <c r="B7613" s="2">
        <v>45180.761111111111</v>
      </c>
      <c r="C7613" s="2">
        <f t="shared" si="118"/>
        <v>45180</v>
      </c>
      <c r="D7613" t="s">
        <v>2092</v>
      </c>
      <c r="E7613" t="s">
        <v>6053</v>
      </c>
      <c r="F7613" t="s">
        <v>73</v>
      </c>
      <c r="G7613" t="s">
        <v>91</v>
      </c>
      <c r="H7613" t="s">
        <v>29</v>
      </c>
      <c r="I7613">
        <v>1</v>
      </c>
      <c r="J7613">
        <v>418.45</v>
      </c>
      <c r="K7613">
        <v>292.45999999999998</v>
      </c>
      <c r="L7613">
        <v>418.45</v>
      </c>
      <c r="M7613">
        <v>292.45999999999998</v>
      </c>
      <c r="N7613" t="s">
        <v>9695</v>
      </c>
      <c r="O7613" t="s">
        <v>9694</v>
      </c>
      <c r="P7613" t="s">
        <v>112</v>
      </c>
      <c r="Q7613">
        <v>13.082700000000001</v>
      </c>
      <c r="R7613">
        <v>80.270700000000005</v>
      </c>
      <c r="S7613" t="s">
        <v>413</v>
      </c>
      <c r="T7613" t="s">
        <v>412</v>
      </c>
      <c r="U7613" t="s">
        <v>57</v>
      </c>
      <c r="V7613" t="s">
        <v>22</v>
      </c>
    </row>
    <row r="7614" spans="1:22">
      <c r="A7614" t="s">
        <v>9693</v>
      </c>
      <c r="B7614" s="2">
        <v>45334.652083333334</v>
      </c>
      <c r="C7614" s="2">
        <f t="shared" si="118"/>
        <v>45334</v>
      </c>
      <c r="D7614" t="s">
        <v>2087</v>
      </c>
      <c r="E7614" t="s">
        <v>9692</v>
      </c>
      <c r="F7614" t="s">
        <v>201</v>
      </c>
      <c r="G7614" t="s">
        <v>17</v>
      </c>
      <c r="H7614" t="s">
        <v>40</v>
      </c>
      <c r="I7614">
        <v>4</v>
      </c>
      <c r="J7614">
        <v>398.16</v>
      </c>
      <c r="K7614">
        <v>295.79000000000002</v>
      </c>
      <c r="L7614">
        <v>1592.64</v>
      </c>
      <c r="M7614">
        <v>1183.1600000000001</v>
      </c>
      <c r="N7614" t="s">
        <v>9691</v>
      </c>
      <c r="O7614" t="s">
        <v>9690</v>
      </c>
      <c r="P7614" t="s">
        <v>13</v>
      </c>
      <c r="Q7614">
        <v>11.664300000000001</v>
      </c>
      <c r="R7614">
        <v>78.146000000000001</v>
      </c>
      <c r="S7614" t="s">
        <v>206</v>
      </c>
      <c r="T7614" t="s">
        <v>205</v>
      </c>
      <c r="U7614" t="s">
        <v>77</v>
      </c>
      <c r="V7614" t="s">
        <v>22</v>
      </c>
    </row>
    <row r="7615" spans="1:22">
      <c r="A7615" t="s">
        <v>9689</v>
      </c>
      <c r="B7615" s="2">
        <v>45564.663194444445</v>
      </c>
      <c r="C7615" s="2">
        <f t="shared" si="118"/>
        <v>45558</v>
      </c>
      <c r="D7615" t="s">
        <v>2082</v>
      </c>
      <c r="E7615" t="s">
        <v>9688</v>
      </c>
      <c r="F7615" t="s">
        <v>73</v>
      </c>
      <c r="G7615" t="s">
        <v>82</v>
      </c>
      <c r="H7615" t="s">
        <v>71</v>
      </c>
      <c r="I7615">
        <v>2</v>
      </c>
      <c r="J7615">
        <v>891.25</v>
      </c>
      <c r="K7615">
        <v>584.02</v>
      </c>
      <c r="L7615">
        <v>1782.5</v>
      </c>
      <c r="M7615">
        <v>1168.04</v>
      </c>
      <c r="N7615" t="s">
        <v>9687</v>
      </c>
      <c r="O7615" t="s">
        <v>9686</v>
      </c>
      <c r="P7615" t="s">
        <v>37</v>
      </c>
      <c r="Q7615">
        <v>10.7905</v>
      </c>
      <c r="R7615">
        <v>78.704700000000003</v>
      </c>
      <c r="S7615" t="s">
        <v>1238</v>
      </c>
      <c r="T7615" t="s">
        <v>1237</v>
      </c>
      <c r="U7615" t="s">
        <v>57</v>
      </c>
      <c r="V7615" t="s">
        <v>22</v>
      </c>
    </row>
    <row r="7616" spans="1:22">
      <c r="A7616" t="s">
        <v>9685</v>
      </c>
      <c r="B7616" s="2">
        <v>45129.627083333333</v>
      </c>
      <c r="C7616" s="2">
        <f t="shared" si="118"/>
        <v>45124</v>
      </c>
      <c r="D7616" t="s">
        <v>2077</v>
      </c>
      <c r="E7616" t="s">
        <v>9684</v>
      </c>
      <c r="F7616" t="s">
        <v>31</v>
      </c>
      <c r="G7616" t="s">
        <v>53</v>
      </c>
      <c r="H7616" t="s">
        <v>16</v>
      </c>
      <c r="I7616">
        <v>1</v>
      </c>
      <c r="J7616">
        <v>1275.3800000000001</v>
      </c>
      <c r="K7616">
        <v>834.49</v>
      </c>
      <c r="L7616">
        <v>1275.3800000000001</v>
      </c>
      <c r="M7616">
        <v>834.49</v>
      </c>
      <c r="N7616" t="s">
        <v>9683</v>
      </c>
      <c r="O7616" t="s">
        <v>9682</v>
      </c>
      <c r="P7616" t="s">
        <v>60</v>
      </c>
      <c r="Q7616">
        <v>8.7139000000000006</v>
      </c>
      <c r="R7616">
        <v>77.756699999999995</v>
      </c>
      <c r="S7616" t="s">
        <v>564</v>
      </c>
      <c r="T7616" t="s">
        <v>563</v>
      </c>
      <c r="U7616" t="s">
        <v>46</v>
      </c>
      <c r="V7616" t="s">
        <v>9</v>
      </c>
    </row>
    <row r="7617" spans="1:22">
      <c r="A7617" t="s">
        <v>9681</v>
      </c>
      <c r="B7617" s="2">
        <v>45148.475694444445</v>
      </c>
      <c r="C7617" s="2">
        <f t="shared" si="118"/>
        <v>45145</v>
      </c>
      <c r="D7617" t="s">
        <v>2072</v>
      </c>
      <c r="E7617" t="s">
        <v>6038</v>
      </c>
      <c r="F7617" t="s">
        <v>31</v>
      </c>
      <c r="G7617" t="s">
        <v>106</v>
      </c>
      <c r="H7617" t="s">
        <v>63</v>
      </c>
      <c r="I7617">
        <v>2</v>
      </c>
      <c r="J7617">
        <v>436.35</v>
      </c>
      <c r="K7617">
        <v>383.03</v>
      </c>
      <c r="L7617">
        <v>872.7</v>
      </c>
      <c r="M7617">
        <v>766.06</v>
      </c>
      <c r="N7617" t="s">
        <v>9680</v>
      </c>
      <c r="O7617" t="s">
        <v>9679</v>
      </c>
      <c r="P7617" t="s">
        <v>60</v>
      </c>
      <c r="Q7617">
        <v>8.7139000000000006</v>
      </c>
      <c r="R7617">
        <v>77.756699999999995</v>
      </c>
      <c r="S7617" t="s">
        <v>486</v>
      </c>
      <c r="T7617" t="s">
        <v>485</v>
      </c>
      <c r="U7617" t="s">
        <v>46</v>
      </c>
      <c r="V7617" t="s">
        <v>45</v>
      </c>
    </row>
    <row r="7618" spans="1:22">
      <c r="A7618" t="s">
        <v>9678</v>
      </c>
      <c r="B7618" s="2">
        <v>44983.718055555553</v>
      </c>
      <c r="C7618" s="2">
        <f t="shared" si="118"/>
        <v>44977</v>
      </c>
      <c r="D7618" t="s">
        <v>2067</v>
      </c>
      <c r="E7618" t="s">
        <v>9677</v>
      </c>
      <c r="F7618" t="s">
        <v>201</v>
      </c>
      <c r="G7618" t="s">
        <v>17</v>
      </c>
      <c r="H7618" t="s">
        <v>16</v>
      </c>
      <c r="I7618">
        <v>1</v>
      </c>
      <c r="J7618">
        <v>1050.95</v>
      </c>
      <c r="K7618">
        <v>824.31</v>
      </c>
      <c r="L7618">
        <v>1050.95</v>
      </c>
      <c r="M7618">
        <v>824.31</v>
      </c>
      <c r="N7618" t="s">
        <v>9676</v>
      </c>
      <c r="O7618" t="s">
        <v>9675</v>
      </c>
      <c r="P7618" t="s">
        <v>49</v>
      </c>
      <c r="Q7618">
        <v>12.916499999999999</v>
      </c>
      <c r="R7618">
        <v>79.132499999999993</v>
      </c>
      <c r="S7618" t="s">
        <v>36</v>
      </c>
      <c r="T7618" t="s">
        <v>35</v>
      </c>
      <c r="U7618" t="s">
        <v>46</v>
      </c>
      <c r="V7618" t="s">
        <v>9</v>
      </c>
    </row>
    <row r="7619" spans="1:22">
      <c r="A7619" t="s">
        <v>9674</v>
      </c>
      <c r="B7619" s="2">
        <v>45296.418749999997</v>
      </c>
      <c r="C7619" s="2">
        <f t="shared" ref="C7619:C7682" si="119">INT(B7619) - WEEKDAY(INT(B7619), 2) + 1</f>
        <v>45292</v>
      </c>
      <c r="D7619" t="s">
        <v>2062</v>
      </c>
      <c r="E7619" t="s">
        <v>9673</v>
      </c>
      <c r="F7619" t="s">
        <v>64</v>
      </c>
      <c r="G7619" t="s">
        <v>115</v>
      </c>
      <c r="H7619" t="s">
        <v>29</v>
      </c>
      <c r="I7619">
        <v>3</v>
      </c>
      <c r="J7619">
        <v>1938.93</v>
      </c>
      <c r="K7619">
        <v>1716.6</v>
      </c>
      <c r="L7619">
        <v>5816.79</v>
      </c>
      <c r="M7619">
        <v>5149.8</v>
      </c>
      <c r="N7619" t="s">
        <v>9672</v>
      </c>
      <c r="O7619" t="s">
        <v>9671</v>
      </c>
      <c r="P7619" t="s">
        <v>68</v>
      </c>
      <c r="Q7619">
        <v>11.34</v>
      </c>
      <c r="R7619">
        <v>77.717200000000005</v>
      </c>
      <c r="S7619" t="s">
        <v>735</v>
      </c>
      <c r="T7619" t="s">
        <v>734</v>
      </c>
      <c r="U7619" t="s">
        <v>23</v>
      </c>
      <c r="V7619" t="s">
        <v>45</v>
      </c>
    </row>
    <row r="7620" spans="1:22">
      <c r="A7620" t="s">
        <v>9670</v>
      </c>
      <c r="B7620" s="2">
        <v>45205.821527777778</v>
      </c>
      <c r="C7620" s="2">
        <f t="shared" si="119"/>
        <v>45201</v>
      </c>
      <c r="D7620" t="s">
        <v>2057</v>
      </c>
      <c r="E7620" t="s">
        <v>4126</v>
      </c>
      <c r="F7620" t="s">
        <v>18</v>
      </c>
      <c r="G7620" t="s">
        <v>30</v>
      </c>
      <c r="H7620" t="s">
        <v>40</v>
      </c>
      <c r="I7620">
        <v>3</v>
      </c>
      <c r="J7620">
        <v>1189.5</v>
      </c>
      <c r="K7620">
        <v>730.79</v>
      </c>
      <c r="L7620">
        <v>3568.5</v>
      </c>
      <c r="M7620">
        <v>2192.37</v>
      </c>
      <c r="N7620" t="s">
        <v>9669</v>
      </c>
      <c r="O7620" t="s">
        <v>9668</v>
      </c>
      <c r="P7620" t="s">
        <v>112</v>
      </c>
      <c r="Q7620">
        <v>13.082700000000001</v>
      </c>
      <c r="R7620">
        <v>80.270700000000005</v>
      </c>
      <c r="S7620" t="s">
        <v>319</v>
      </c>
      <c r="T7620" t="s">
        <v>318</v>
      </c>
      <c r="U7620" t="s">
        <v>77</v>
      </c>
      <c r="V7620" t="s">
        <v>9</v>
      </c>
    </row>
    <row r="7621" spans="1:22">
      <c r="A7621" t="s">
        <v>9667</v>
      </c>
      <c r="B7621" s="2">
        <v>45390.661111111112</v>
      </c>
      <c r="C7621" s="2">
        <f t="shared" si="119"/>
        <v>45390</v>
      </c>
      <c r="D7621" t="s">
        <v>2052</v>
      </c>
      <c r="E7621" t="s">
        <v>9666</v>
      </c>
      <c r="F7621" t="s">
        <v>166</v>
      </c>
      <c r="G7621" t="s">
        <v>115</v>
      </c>
      <c r="H7621" t="s">
        <v>40</v>
      </c>
      <c r="I7621">
        <v>1</v>
      </c>
      <c r="J7621">
        <v>2209.06</v>
      </c>
      <c r="K7621">
        <v>1877.9</v>
      </c>
      <c r="L7621">
        <v>2209.06</v>
      </c>
      <c r="M7621">
        <v>1877.9</v>
      </c>
      <c r="N7621" t="s">
        <v>9665</v>
      </c>
      <c r="O7621" t="s">
        <v>9664</v>
      </c>
      <c r="P7621" t="s">
        <v>112</v>
      </c>
      <c r="Q7621">
        <v>13.082700000000001</v>
      </c>
      <c r="R7621">
        <v>80.270700000000005</v>
      </c>
      <c r="S7621" t="s">
        <v>193</v>
      </c>
      <c r="T7621" t="s">
        <v>192</v>
      </c>
      <c r="U7621" t="s">
        <v>46</v>
      </c>
      <c r="V7621" t="s">
        <v>9</v>
      </c>
    </row>
    <row r="7622" spans="1:22">
      <c r="A7622" t="s">
        <v>9663</v>
      </c>
      <c r="B7622" s="2">
        <v>45488.468055555553</v>
      </c>
      <c r="C7622" s="2">
        <f t="shared" si="119"/>
        <v>45488</v>
      </c>
      <c r="D7622" t="s">
        <v>2047</v>
      </c>
      <c r="E7622" t="s">
        <v>9662</v>
      </c>
      <c r="F7622" t="s">
        <v>73</v>
      </c>
      <c r="G7622" t="s">
        <v>115</v>
      </c>
      <c r="H7622" t="s">
        <v>40</v>
      </c>
      <c r="I7622">
        <v>1</v>
      </c>
      <c r="J7622">
        <v>2460.44</v>
      </c>
      <c r="K7622">
        <v>1650.57</v>
      </c>
      <c r="L7622">
        <v>2460.44</v>
      </c>
      <c r="M7622">
        <v>1650.57</v>
      </c>
      <c r="N7622" t="s">
        <v>9661</v>
      </c>
      <c r="O7622" t="s">
        <v>9660</v>
      </c>
      <c r="P7622" t="s">
        <v>26</v>
      </c>
      <c r="Q7622">
        <v>11.0168</v>
      </c>
      <c r="R7622">
        <v>76.955799999999996</v>
      </c>
      <c r="S7622" t="s">
        <v>295</v>
      </c>
      <c r="T7622" t="s">
        <v>294</v>
      </c>
      <c r="U7622" t="s">
        <v>57</v>
      </c>
      <c r="V7622" t="s">
        <v>9</v>
      </c>
    </row>
    <row r="7623" spans="1:22">
      <c r="A7623" t="s">
        <v>9659</v>
      </c>
      <c r="B7623" s="2">
        <v>45165.543055555558</v>
      </c>
      <c r="C7623" s="2">
        <f t="shared" si="119"/>
        <v>45159</v>
      </c>
      <c r="D7623" t="s">
        <v>2042</v>
      </c>
      <c r="E7623" t="s">
        <v>4114</v>
      </c>
      <c r="F7623" t="s">
        <v>201</v>
      </c>
      <c r="G7623" t="s">
        <v>30</v>
      </c>
      <c r="H7623" t="s">
        <v>52</v>
      </c>
      <c r="I7623">
        <v>1</v>
      </c>
      <c r="J7623">
        <v>1284.8399999999999</v>
      </c>
      <c r="K7623">
        <v>854.87</v>
      </c>
      <c r="L7623">
        <v>1284.8399999999999</v>
      </c>
      <c r="M7623">
        <v>854.87</v>
      </c>
      <c r="N7623" t="s">
        <v>9658</v>
      </c>
      <c r="O7623" t="s">
        <v>9657</v>
      </c>
      <c r="P7623" t="s">
        <v>112</v>
      </c>
      <c r="Q7623">
        <v>13.082700000000001</v>
      </c>
      <c r="R7623">
        <v>80.270700000000005</v>
      </c>
      <c r="S7623" t="s">
        <v>96</v>
      </c>
      <c r="T7623" t="s">
        <v>95</v>
      </c>
      <c r="U7623" t="s">
        <v>77</v>
      </c>
      <c r="V7623" t="s">
        <v>45</v>
      </c>
    </row>
    <row r="7624" spans="1:22">
      <c r="A7624" t="s">
        <v>9656</v>
      </c>
      <c r="B7624" s="2">
        <v>44955.671527777777</v>
      </c>
      <c r="C7624" s="2">
        <f t="shared" si="119"/>
        <v>44949</v>
      </c>
      <c r="D7624" t="s">
        <v>2037</v>
      </c>
      <c r="E7624" t="s">
        <v>4110</v>
      </c>
      <c r="F7624" t="s">
        <v>136</v>
      </c>
      <c r="G7624" t="s">
        <v>72</v>
      </c>
      <c r="H7624" t="s">
        <v>52</v>
      </c>
      <c r="I7624">
        <v>2</v>
      </c>
      <c r="J7624">
        <v>1242.3</v>
      </c>
      <c r="K7624">
        <v>1047.74</v>
      </c>
      <c r="L7624">
        <v>2484.6</v>
      </c>
      <c r="M7624">
        <v>2095.48</v>
      </c>
      <c r="N7624" t="s">
        <v>9655</v>
      </c>
      <c r="O7624" t="s">
        <v>9654</v>
      </c>
      <c r="P7624" t="s">
        <v>68</v>
      </c>
      <c r="Q7624">
        <v>11.34</v>
      </c>
      <c r="R7624">
        <v>77.717200000000005</v>
      </c>
      <c r="S7624" t="s">
        <v>364</v>
      </c>
      <c r="T7624" t="s">
        <v>363</v>
      </c>
      <c r="U7624" t="s">
        <v>10</v>
      </c>
      <c r="V7624" t="s">
        <v>45</v>
      </c>
    </row>
    <row r="7625" spans="1:22">
      <c r="A7625" t="s">
        <v>9653</v>
      </c>
      <c r="B7625" s="2">
        <v>45517.878472222219</v>
      </c>
      <c r="C7625" s="2">
        <f t="shared" si="119"/>
        <v>45516</v>
      </c>
      <c r="D7625" t="s">
        <v>2032</v>
      </c>
      <c r="E7625" t="s">
        <v>9652</v>
      </c>
      <c r="F7625" t="s">
        <v>83</v>
      </c>
      <c r="G7625" t="s">
        <v>115</v>
      </c>
      <c r="H7625" t="s">
        <v>40</v>
      </c>
      <c r="I7625">
        <v>3</v>
      </c>
      <c r="J7625">
        <v>865.49</v>
      </c>
      <c r="K7625">
        <v>582.97</v>
      </c>
      <c r="L7625">
        <v>2596.4699999999998</v>
      </c>
      <c r="M7625">
        <v>1748.91</v>
      </c>
      <c r="N7625" t="s">
        <v>9651</v>
      </c>
      <c r="O7625" t="s">
        <v>9650</v>
      </c>
      <c r="P7625" t="s">
        <v>37</v>
      </c>
      <c r="Q7625">
        <v>10.7905</v>
      </c>
      <c r="R7625">
        <v>78.704700000000003</v>
      </c>
      <c r="S7625" t="s">
        <v>276</v>
      </c>
      <c r="T7625" t="s">
        <v>275</v>
      </c>
      <c r="U7625" t="s">
        <v>57</v>
      </c>
      <c r="V7625" t="s">
        <v>9</v>
      </c>
    </row>
    <row r="7626" spans="1:22">
      <c r="A7626" t="s">
        <v>9649</v>
      </c>
      <c r="B7626" s="2">
        <v>45573.461805555555</v>
      </c>
      <c r="C7626" s="2">
        <f t="shared" si="119"/>
        <v>45572</v>
      </c>
      <c r="D7626" t="s">
        <v>2027</v>
      </c>
      <c r="E7626" t="s">
        <v>9648</v>
      </c>
      <c r="F7626" t="s">
        <v>31</v>
      </c>
      <c r="G7626" t="s">
        <v>91</v>
      </c>
      <c r="H7626" t="s">
        <v>71</v>
      </c>
      <c r="I7626">
        <v>2</v>
      </c>
      <c r="J7626">
        <v>450.94</v>
      </c>
      <c r="K7626">
        <v>376.47</v>
      </c>
      <c r="L7626">
        <v>901.88</v>
      </c>
      <c r="M7626">
        <v>752.94</v>
      </c>
      <c r="N7626" t="s">
        <v>9647</v>
      </c>
      <c r="O7626" t="s">
        <v>9646</v>
      </c>
      <c r="P7626" t="s">
        <v>112</v>
      </c>
      <c r="Q7626">
        <v>13.082700000000001</v>
      </c>
      <c r="R7626">
        <v>80.270700000000005</v>
      </c>
      <c r="S7626" t="s">
        <v>454</v>
      </c>
      <c r="T7626" t="s">
        <v>453</v>
      </c>
      <c r="U7626" t="s">
        <v>23</v>
      </c>
      <c r="V7626" t="s">
        <v>9</v>
      </c>
    </row>
    <row r="7627" spans="1:22">
      <c r="A7627" t="s">
        <v>9645</v>
      </c>
      <c r="B7627" s="2">
        <v>45212.433333333334</v>
      </c>
      <c r="C7627" s="2">
        <f t="shared" si="119"/>
        <v>45208</v>
      </c>
      <c r="D7627" t="s">
        <v>2022</v>
      </c>
      <c r="E7627" t="s">
        <v>9644</v>
      </c>
      <c r="F7627" t="s">
        <v>73</v>
      </c>
      <c r="G7627" t="s">
        <v>115</v>
      </c>
      <c r="H7627" t="s">
        <v>40</v>
      </c>
      <c r="I7627">
        <v>3</v>
      </c>
      <c r="J7627">
        <v>358.41</v>
      </c>
      <c r="K7627">
        <v>231.3</v>
      </c>
      <c r="L7627">
        <v>1075.23</v>
      </c>
      <c r="M7627">
        <v>693.9</v>
      </c>
      <c r="N7627" t="s">
        <v>9643</v>
      </c>
      <c r="O7627" t="s">
        <v>9642</v>
      </c>
      <c r="P7627" t="s">
        <v>68</v>
      </c>
      <c r="Q7627">
        <v>11.34</v>
      </c>
      <c r="R7627">
        <v>77.717200000000005</v>
      </c>
      <c r="S7627" t="s">
        <v>413</v>
      </c>
      <c r="T7627" t="s">
        <v>412</v>
      </c>
      <c r="U7627" t="s">
        <v>10</v>
      </c>
      <c r="V7627" t="s">
        <v>22</v>
      </c>
    </row>
    <row r="7628" spans="1:22">
      <c r="A7628" t="s">
        <v>9641</v>
      </c>
      <c r="B7628" s="2">
        <v>45572.838194444441</v>
      </c>
      <c r="C7628" s="2">
        <f t="shared" si="119"/>
        <v>45572</v>
      </c>
      <c r="D7628" t="s">
        <v>2017</v>
      </c>
      <c r="E7628" t="s">
        <v>9640</v>
      </c>
      <c r="F7628" t="s">
        <v>64</v>
      </c>
      <c r="G7628" t="s">
        <v>41</v>
      </c>
      <c r="H7628" t="s">
        <v>16</v>
      </c>
      <c r="I7628">
        <v>4</v>
      </c>
      <c r="J7628">
        <v>577.83000000000004</v>
      </c>
      <c r="K7628">
        <v>470.08</v>
      </c>
      <c r="L7628">
        <v>2311.3200000000002</v>
      </c>
      <c r="M7628">
        <v>1880.32</v>
      </c>
      <c r="N7628" t="s">
        <v>9639</v>
      </c>
      <c r="O7628" t="s">
        <v>9638</v>
      </c>
      <c r="P7628" t="s">
        <v>112</v>
      </c>
      <c r="Q7628">
        <v>13.082700000000001</v>
      </c>
      <c r="R7628">
        <v>80.270700000000005</v>
      </c>
      <c r="S7628" t="s">
        <v>1238</v>
      </c>
      <c r="T7628" t="s">
        <v>1237</v>
      </c>
      <c r="U7628" t="s">
        <v>10</v>
      </c>
      <c r="V7628" t="s">
        <v>9</v>
      </c>
    </row>
    <row r="7629" spans="1:22">
      <c r="A7629" t="s">
        <v>9637</v>
      </c>
      <c r="B7629" s="2">
        <v>45107.72152777778</v>
      </c>
      <c r="C7629" s="2">
        <f t="shared" si="119"/>
        <v>45103</v>
      </c>
      <c r="D7629" t="s">
        <v>2012</v>
      </c>
      <c r="E7629" t="s">
        <v>9636</v>
      </c>
      <c r="F7629" t="s">
        <v>64</v>
      </c>
      <c r="G7629" t="s">
        <v>82</v>
      </c>
      <c r="H7629" t="s">
        <v>52</v>
      </c>
      <c r="I7629">
        <v>1</v>
      </c>
      <c r="J7629">
        <v>975.22</v>
      </c>
      <c r="K7629">
        <v>705.6</v>
      </c>
      <c r="L7629">
        <v>975.22</v>
      </c>
      <c r="M7629">
        <v>705.6</v>
      </c>
      <c r="N7629" t="s">
        <v>9635</v>
      </c>
      <c r="O7629" t="s">
        <v>9634</v>
      </c>
      <c r="P7629" t="s">
        <v>37</v>
      </c>
      <c r="Q7629">
        <v>10.7905</v>
      </c>
      <c r="R7629">
        <v>78.704700000000003</v>
      </c>
      <c r="S7629" t="s">
        <v>206</v>
      </c>
      <c r="T7629" t="s">
        <v>205</v>
      </c>
      <c r="U7629" t="s">
        <v>23</v>
      </c>
      <c r="V7629" t="s">
        <v>9</v>
      </c>
    </row>
    <row r="7630" spans="1:22">
      <c r="A7630" t="s">
        <v>9633</v>
      </c>
      <c r="B7630" s="2">
        <v>45402.854166666664</v>
      </c>
      <c r="C7630" s="2">
        <f t="shared" si="119"/>
        <v>45397</v>
      </c>
      <c r="D7630" t="s">
        <v>2007</v>
      </c>
      <c r="E7630" t="s">
        <v>5988</v>
      </c>
      <c r="F7630" t="s">
        <v>83</v>
      </c>
      <c r="G7630" t="s">
        <v>53</v>
      </c>
      <c r="H7630" t="s">
        <v>16</v>
      </c>
      <c r="I7630">
        <v>1</v>
      </c>
      <c r="J7630">
        <v>235.07</v>
      </c>
      <c r="K7630">
        <v>192.48</v>
      </c>
      <c r="L7630">
        <v>235.07</v>
      </c>
      <c r="M7630">
        <v>192.48</v>
      </c>
      <c r="N7630" t="s">
        <v>9632</v>
      </c>
      <c r="O7630" t="s">
        <v>9631</v>
      </c>
      <c r="P7630" t="s">
        <v>49</v>
      </c>
      <c r="Q7630">
        <v>12.916499999999999</v>
      </c>
      <c r="R7630">
        <v>79.132499999999993</v>
      </c>
      <c r="S7630" t="s">
        <v>12</v>
      </c>
      <c r="T7630" t="s">
        <v>11</v>
      </c>
      <c r="U7630" t="s">
        <v>57</v>
      </c>
      <c r="V7630" t="s">
        <v>9</v>
      </c>
    </row>
    <row r="7631" spans="1:22">
      <c r="A7631" t="s">
        <v>9630</v>
      </c>
      <c r="B7631" s="2">
        <v>45104.866666666669</v>
      </c>
      <c r="C7631" s="2">
        <f t="shared" si="119"/>
        <v>45103</v>
      </c>
      <c r="D7631" t="s">
        <v>2002</v>
      </c>
      <c r="E7631" t="s">
        <v>9629</v>
      </c>
      <c r="F7631" t="s">
        <v>64</v>
      </c>
      <c r="G7631" t="s">
        <v>82</v>
      </c>
      <c r="H7631" t="s">
        <v>71</v>
      </c>
      <c r="I7631">
        <v>4</v>
      </c>
      <c r="J7631">
        <v>2468.66</v>
      </c>
      <c r="K7631">
        <v>1898.96</v>
      </c>
      <c r="L7631">
        <v>9874.64</v>
      </c>
      <c r="M7631">
        <v>7595.84</v>
      </c>
      <c r="N7631" t="s">
        <v>9628</v>
      </c>
      <c r="O7631" t="s">
        <v>9627</v>
      </c>
      <c r="P7631" t="s">
        <v>13</v>
      </c>
      <c r="Q7631">
        <v>11.664300000000001</v>
      </c>
      <c r="R7631">
        <v>78.146000000000001</v>
      </c>
      <c r="S7631" t="s">
        <v>79</v>
      </c>
      <c r="T7631" t="s">
        <v>78</v>
      </c>
      <c r="U7631" t="s">
        <v>77</v>
      </c>
      <c r="V7631" t="s">
        <v>9</v>
      </c>
    </row>
    <row r="7632" spans="1:22">
      <c r="A7632" t="s">
        <v>9626</v>
      </c>
      <c r="B7632" s="2">
        <v>45267.702777777777</v>
      </c>
      <c r="C7632" s="2">
        <f t="shared" si="119"/>
        <v>45264</v>
      </c>
      <c r="D7632" t="s">
        <v>1997</v>
      </c>
      <c r="E7632" t="s">
        <v>9625</v>
      </c>
      <c r="F7632" t="s">
        <v>73</v>
      </c>
      <c r="G7632" t="s">
        <v>53</v>
      </c>
      <c r="H7632" t="s">
        <v>71</v>
      </c>
      <c r="I7632">
        <v>2</v>
      </c>
      <c r="J7632">
        <v>641.29999999999995</v>
      </c>
      <c r="K7632">
        <v>437.79</v>
      </c>
      <c r="L7632">
        <v>1282.5999999999999</v>
      </c>
      <c r="M7632">
        <v>875.58</v>
      </c>
      <c r="N7632" t="s">
        <v>9624</v>
      </c>
      <c r="O7632" t="s">
        <v>9623</v>
      </c>
      <c r="P7632" t="s">
        <v>121</v>
      </c>
      <c r="Q7632">
        <v>9.9252000000000002</v>
      </c>
      <c r="R7632">
        <v>78.119799999999998</v>
      </c>
      <c r="S7632" t="s">
        <v>319</v>
      </c>
      <c r="T7632" t="s">
        <v>318</v>
      </c>
      <c r="U7632" t="s">
        <v>57</v>
      </c>
      <c r="V7632" t="s">
        <v>9</v>
      </c>
    </row>
    <row r="7633" spans="1:22">
      <c r="A7633" t="s">
        <v>9622</v>
      </c>
      <c r="B7633" s="2">
        <v>44997.912499999999</v>
      </c>
      <c r="C7633" s="2">
        <f t="shared" si="119"/>
        <v>44991</v>
      </c>
      <c r="D7633" t="s">
        <v>1992</v>
      </c>
      <c r="E7633" t="s">
        <v>9621</v>
      </c>
      <c r="F7633" t="s">
        <v>136</v>
      </c>
      <c r="G7633" t="s">
        <v>82</v>
      </c>
      <c r="H7633" t="s">
        <v>52</v>
      </c>
      <c r="I7633">
        <v>2</v>
      </c>
      <c r="J7633">
        <v>1227.69</v>
      </c>
      <c r="K7633">
        <v>795.05</v>
      </c>
      <c r="L7633">
        <v>2455.38</v>
      </c>
      <c r="M7633">
        <v>1590.1</v>
      </c>
      <c r="N7633" t="s">
        <v>9620</v>
      </c>
      <c r="O7633" t="s">
        <v>9619</v>
      </c>
      <c r="P7633" t="s">
        <v>68</v>
      </c>
      <c r="Q7633">
        <v>11.34</v>
      </c>
      <c r="R7633">
        <v>77.717200000000005</v>
      </c>
      <c r="S7633" t="s">
        <v>420</v>
      </c>
      <c r="T7633" t="s">
        <v>419</v>
      </c>
      <c r="U7633" t="s">
        <v>46</v>
      </c>
      <c r="V7633" t="s">
        <v>9</v>
      </c>
    </row>
    <row r="7634" spans="1:22">
      <c r="A7634" t="s">
        <v>9618</v>
      </c>
      <c r="B7634" s="2">
        <v>45509.843055555553</v>
      </c>
      <c r="C7634" s="2">
        <f t="shared" si="119"/>
        <v>45509</v>
      </c>
      <c r="D7634" t="s">
        <v>1987</v>
      </c>
      <c r="E7634" t="s">
        <v>5973</v>
      </c>
      <c r="F7634" t="s">
        <v>31</v>
      </c>
      <c r="G7634" t="s">
        <v>106</v>
      </c>
      <c r="H7634" t="s">
        <v>16</v>
      </c>
      <c r="I7634">
        <v>1</v>
      </c>
      <c r="J7634">
        <v>1113.29</v>
      </c>
      <c r="K7634">
        <v>868.92</v>
      </c>
      <c r="L7634">
        <v>1113.29</v>
      </c>
      <c r="M7634">
        <v>868.92</v>
      </c>
      <c r="N7634" t="s">
        <v>9617</v>
      </c>
      <c r="O7634" t="s">
        <v>9616</v>
      </c>
      <c r="P7634" t="s">
        <v>37</v>
      </c>
      <c r="Q7634">
        <v>10.7905</v>
      </c>
      <c r="R7634">
        <v>78.704700000000003</v>
      </c>
      <c r="S7634" t="s">
        <v>120</v>
      </c>
      <c r="T7634" t="s">
        <v>119</v>
      </c>
      <c r="U7634" t="s">
        <v>46</v>
      </c>
      <c r="V7634" t="s">
        <v>45</v>
      </c>
    </row>
    <row r="7635" spans="1:22">
      <c r="A7635" t="s">
        <v>9615</v>
      </c>
      <c r="B7635" s="2">
        <v>45156.786111111112</v>
      </c>
      <c r="C7635" s="2">
        <f t="shared" si="119"/>
        <v>45152</v>
      </c>
      <c r="D7635" t="s">
        <v>1982</v>
      </c>
      <c r="E7635" t="s">
        <v>9614</v>
      </c>
      <c r="F7635" t="s">
        <v>64</v>
      </c>
      <c r="G7635" t="s">
        <v>82</v>
      </c>
      <c r="H7635" t="s">
        <v>16</v>
      </c>
      <c r="I7635">
        <v>1</v>
      </c>
      <c r="J7635">
        <v>650.03</v>
      </c>
      <c r="K7635">
        <v>456.02</v>
      </c>
      <c r="L7635">
        <v>650.03</v>
      </c>
      <c r="M7635">
        <v>456.02</v>
      </c>
      <c r="N7635" t="s">
        <v>9613</v>
      </c>
      <c r="O7635" t="s">
        <v>9612</v>
      </c>
      <c r="P7635" t="s">
        <v>112</v>
      </c>
      <c r="Q7635">
        <v>13.082700000000001</v>
      </c>
      <c r="R7635">
        <v>80.270700000000005</v>
      </c>
      <c r="S7635" t="s">
        <v>111</v>
      </c>
      <c r="T7635" t="s">
        <v>110</v>
      </c>
      <c r="U7635" t="s">
        <v>23</v>
      </c>
      <c r="V7635" t="s">
        <v>45</v>
      </c>
    </row>
    <row r="7636" spans="1:22">
      <c r="A7636" t="s">
        <v>9611</v>
      </c>
      <c r="B7636" s="2">
        <v>45273.900694444441</v>
      </c>
      <c r="C7636" s="2">
        <f t="shared" si="119"/>
        <v>45271</v>
      </c>
      <c r="D7636" t="s">
        <v>1977</v>
      </c>
      <c r="E7636" t="s">
        <v>9610</v>
      </c>
      <c r="F7636" t="s">
        <v>83</v>
      </c>
      <c r="G7636" t="s">
        <v>91</v>
      </c>
      <c r="H7636" t="s">
        <v>71</v>
      </c>
      <c r="I7636">
        <v>2</v>
      </c>
      <c r="J7636">
        <v>2348.25</v>
      </c>
      <c r="K7636">
        <v>2048.13</v>
      </c>
      <c r="L7636">
        <v>4696.5</v>
      </c>
      <c r="M7636">
        <v>4096.26</v>
      </c>
      <c r="N7636" t="s">
        <v>9609</v>
      </c>
      <c r="O7636" t="s">
        <v>9608</v>
      </c>
      <c r="P7636" t="s">
        <v>121</v>
      </c>
      <c r="Q7636">
        <v>9.9252000000000002</v>
      </c>
      <c r="R7636">
        <v>78.119799999999998</v>
      </c>
      <c r="S7636" t="s">
        <v>226</v>
      </c>
      <c r="T7636" t="s">
        <v>225</v>
      </c>
      <c r="U7636" t="s">
        <v>57</v>
      </c>
      <c r="V7636" t="s">
        <v>45</v>
      </c>
    </row>
    <row r="7637" spans="1:22">
      <c r="A7637" t="s">
        <v>9607</v>
      </c>
      <c r="B7637" s="2">
        <v>45028.820833333331</v>
      </c>
      <c r="C7637" s="2">
        <f t="shared" si="119"/>
        <v>45026</v>
      </c>
      <c r="D7637" t="s">
        <v>1972</v>
      </c>
      <c r="E7637" t="s">
        <v>9606</v>
      </c>
      <c r="F7637" t="s">
        <v>166</v>
      </c>
      <c r="G7637" t="s">
        <v>17</v>
      </c>
      <c r="H7637" t="s">
        <v>63</v>
      </c>
      <c r="I7637">
        <v>1</v>
      </c>
      <c r="J7637">
        <v>1241.02</v>
      </c>
      <c r="K7637">
        <v>746.47</v>
      </c>
      <c r="L7637">
        <v>1241.02</v>
      </c>
      <c r="M7637">
        <v>746.47</v>
      </c>
      <c r="N7637" t="s">
        <v>9605</v>
      </c>
      <c r="O7637" t="s">
        <v>9604</v>
      </c>
      <c r="P7637" t="s">
        <v>13</v>
      </c>
      <c r="Q7637">
        <v>11.664300000000001</v>
      </c>
      <c r="R7637">
        <v>78.146000000000001</v>
      </c>
      <c r="S7637" t="s">
        <v>302</v>
      </c>
      <c r="T7637" t="s">
        <v>301</v>
      </c>
      <c r="U7637" t="s">
        <v>23</v>
      </c>
      <c r="V7637" t="s">
        <v>9</v>
      </c>
    </row>
    <row r="7638" spans="1:22">
      <c r="A7638" t="s">
        <v>9603</v>
      </c>
      <c r="B7638" s="2">
        <v>45155.499305555553</v>
      </c>
      <c r="C7638" s="2">
        <f t="shared" si="119"/>
        <v>45152</v>
      </c>
      <c r="D7638" t="s">
        <v>1967</v>
      </c>
      <c r="E7638" t="s">
        <v>4057</v>
      </c>
      <c r="F7638" t="s">
        <v>201</v>
      </c>
      <c r="G7638" t="s">
        <v>106</v>
      </c>
      <c r="H7638" t="s">
        <v>71</v>
      </c>
      <c r="I7638">
        <v>2</v>
      </c>
      <c r="J7638">
        <v>480.86</v>
      </c>
      <c r="K7638">
        <v>331.24</v>
      </c>
      <c r="L7638">
        <v>961.72</v>
      </c>
      <c r="M7638">
        <v>662.48</v>
      </c>
      <c r="N7638" t="s">
        <v>9602</v>
      </c>
      <c r="O7638" t="s">
        <v>9601</v>
      </c>
      <c r="P7638" t="s">
        <v>37</v>
      </c>
      <c r="Q7638">
        <v>10.7905</v>
      </c>
      <c r="R7638">
        <v>78.704700000000003</v>
      </c>
      <c r="S7638" t="s">
        <v>276</v>
      </c>
      <c r="T7638" t="s">
        <v>275</v>
      </c>
      <c r="U7638" t="s">
        <v>10</v>
      </c>
      <c r="V7638" t="s">
        <v>45</v>
      </c>
    </row>
    <row r="7639" spans="1:22">
      <c r="A7639" t="s">
        <v>9600</v>
      </c>
      <c r="B7639" s="2">
        <v>45095.779166666667</v>
      </c>
      <c r="C7639" s="2">
        <f t="shared" si="119"/>
        <v>45089</v>
      </c>
      <c r="D7639" t="s">
        <v>1962</v>
      </c>
      <c r="E7639" t="s">
        <v>9599</v>
      </c>
      <c r="F7639" t="s">
        <v>18</v>
      </c>
      <c r="G7639" t="s">
        <v>115</v>
      </c>
      <c r="H7639" t="s">
        <v>16</v>
      </c>
      <c r="I7639">
        <v>3</v>
      </c>
      <c r="J7639">
        <v>1347.46</v>
      </c>
      <c r="K7639">
        <v>963.27</v>
      </c>
      <c r="L7639">
        <v>4042.38</v>
      </c>
      <c r="M7639">
        <v>2889.81</v>
      </c>
      <c r="N7639" t="s">
        <v>9598</v>
      </c>
      <c r="O7639" t="s">
        <v>9597</v>
      </c>
      <c r="P7639" t="s">
        <v>121</v>
      </c>
      <c r="Q7639">
        <v>9.9252000000000002</v>
      </c>
      <c r="R7639">
        <v>78.119799999999998</v>
      </c>
      <c r="S7639" t="s">
        <v>326</v>
      </c>
      <c r="T7639" t="s">
        <v>325</v>
      </c>
      <c r="U7639" t="s">
        <v>57</v>
      </c>
      <c r="V7639" t="s">
        <v>9</v>
      </c>
    </row>
    <row r="7640" spans="1:22">
      <c r="A7640" t="s">
        <v>9596</v>
      </c>
      <c r="B7640" s="2">
        <v>45266.743055555555</v>
      </c>
      <c r="C7640" s="2">
        <f t="shared" si="119"/>
        <v>45264</v>
      </c>
      <c r="D7640" t="s">
        <v>1957</v>
      </c>
      <c r="E7640" t="s">
        <v>4049</v>
      </c>
      <c r="F7640" t="s">
        <v>136</v>
      </c>
      <c r="G7640" t="s">
        <v>53</v>
      </c>
      <c r="H7640" t="s">
        <v>71</v>
      </c>
      <c r="I7640">
        <v>4</v>
      </c>
      <c r="J7640">
        <v>1816.34</v>
      </c>
      <c r="K7640">
        <v>1183.49</v>
      </c>
      <c r="L7640">
        <v>7265.36</v>
      </c>
      <c r="M7640">
        <v>4733.96</v>
      </c>
      <c r="N7640" t="s">
        <v>9595</v>
      </c>
      <c r="O7640" t="s">
        <v>9594</v>
      </c>
      <c r="P7640" t="s">
        <v>13</v>
      </c>
      <c r="Q7640">
        <v>11.664300000000001</v>
      </c>
      <c r="R7640">
        <v>78.146000000000001</v>
      </c>
      <c r="S7640" t="s">
        <v>257</v>
      </c>
      <c r="T7640" t="s">
        <v>256</v>
      </c>
      <c r="U7640" t="s">
        <v>77</v>
      </c>
      <c r="V7640" t="s">
        <v>22</v>
      </c>
    </row>
    <row r="7641" spans="1:22">
      <c r="A7641" t="s">
        <v>9593</v>
      </c>
      <c r="B7641" s="2">
        <v>45415.790972222225</v>
      </c>
      <c r="C7641" s="2">
        <f t="shared" si="119"/>
        <v>45411</v>
      </c>
      <c r="D7641" t="s">
        <v>1952</v>
      </c>
      <c r="E7641" t="s">
        <v>5945</v>
      </c>
      <c r="F7641" t="s">
        <v>73</v>
      </c>
      <c r="G7641" t="s">
        <v>72</v>
      </c>
      <c r="H7641" t="s">
        <v>40</v>
      </c>
      <c r="I7641">
        <v>1</v>
      </c>
      <c r="J7641">
        <v>605.95000000000005</v>
      </c>
      <c r="K7641">
        <v>499.66</v>
      </c>
      <c r="L7641">
        <v>605.95000000000005</v>
      </c>
      <c r="M7641">
        <v>499.66</v>
      </c>
      <c r="N7641" t="s">
        <v>9592</v>
      </c>
      <c r="O7641" t="s">
        <v>9591</v>
      </c>
      <c r="P7641" t="s">
        <v>13</v>
      </c>
      <c r="Q7641">
        <v>11.664300000000001</v>
      </c>
      <c r="R7641">
        <v>78.146000000000001</v>
      </c>
      <c r="S7641" t="s">
        <v>486</v>
      </c>
      <c r="T7641" t="s">
        <v>485</v>
      </c>
      <c r="U7641" t="s">
        <v>46</v>
      </c>
      <c r="V7641" t="s">
        <v>9</v>
      </c>
    </row>
    <row r="7642" spans="1:22">
      <c r="A7642" t="s">
        <v>9590</v>
      </c>
      <c r="B7642" s="2">
        <v>44979.640277777777</v>
      </c>
      <c r="C7642" s="2">
        <f t="shared" si="119"/>
        <v>44977</v>
      </c>
      <c r="D7642" t="s">
        <v>1947</v>
      </c>
      <c r="E7642" t="s">
        <v>4041</v>
      </c>
      <c r="F7642" t="s">
        <v>83</v>
      </c>
      <c r="G7642" t="s">
        <v>106</v>
      </c>
      <c r="H7642" t="s">
        <v>52</v>
      </c>
      <c r="I7642">
        <v>1</v>
      </c>
      <c r="J7642">
        <v>1965.01</v>
      </c>
      <c r="K7642">
        <v>1244.6600000000001</v>
      </c>
      <c r="L7642">
        <v>1965.01</v>
      </c>
      <c r="M7642">
        <v>1244.6600000000001</v>
      </c>
      <c r="N7642" t="s">
        <v>9589</v>
      </c>
      <c r="O7642" t="s">
        <v>9588</v>
      </c>
      <c r="P7642" t="s">
        <v>68</v>
      </c>
      <c r="Q7642">
        <v>11.34</v>
      </c>
      <c r="R7642">
        <v>77.717200000000005</v>
      </c>
      <c r="S7642" t="s">
        <v>295</v>
      </c>
      <c r="T7642" t="s">
        <v>294</v>
      </c>
      <c r="U7642" t="s">
        <v>46</v>
      </c>
      <c r="V7642" t="s">
        <v>212</v>
      </c>
    </row>
    <row r="7643" spans="1:22">
      <c r="A7643" t="s">
        <v>9587</v>
      </c>
      <c r="B7643" s="2">
        <v>45466.564583333333</v>
      </c>
      <c r="C7643" s="2">
        <f t="shared" si="119"/>
        <v>45460</v>
      </c>
      <c r="D7643" t="s">
        <v>1942</v>
      </c>
      <c r="E7643" t="s">
        <v>9586</v>
      </c>
      <c r="F7643" t="s">
        <v>83</v>
      </c>
      <c r="G7643" t="s">
        <v>91</v>
      </c>
      <c r="H7643" t="s">
        <v>71</v>
      </c>
      <c r="I7643">
        <v>3</v>
      </c>
      <c r="J7643">
        <v>2444.6</v>
      </c>
      <c r="K7643">
        <v>1959.4</v>
      </c>
      <c r="L7643">
        <v>7333.8</v>
      </c>
      <c r="M7643">
        <v>5878.2</v>
      </c>
      <c r="N7643" t="s">
        <v>9585</v>
      </c>
      <c r="O7643" t="s">
        <v>9584</v>
      </c>
      <c r="P7643" t="s">
        <v>121</v>
      </c>
      <c r="Q7643">
        <v>9.9252000000000002</v>
      </c>
      <c r="R7643">
        <v>78.119799999999998</v>
      </c>
      <c r="S7643" t="s">
        <v>364</v>
      </c>
      <c r="T7643" t="s">
        <v>363</v>
      </c>
      <c r="U7643" t="s">
        <v>46</v>
      </c>
      <c r="V7643" t="s">
        <v>45</v>
      </c>
    </row>
    <row r="7644" spans="1:22">
      <c r="A7644" t="s">
        <v>9583</v>
      </c>
      <c r="B7644" s="2">
        <v>45127.526388888888</v>
      </c>
      <c r="C7644" s="2">
        <f t="shared" si="119"/>
        <v>45124</v>
      </c>
      <c r="D7644" t="s">
        <v>1937</v>
      </c>
      <c r="E7644" t="s">
        <v>9582</v>
      </c>
      <c r="F7644" t="s">
        <v>83</v>
      </c>
      <c r="G7644" t="s">
        <v>91</v>
      </c>
      <c r="H7644" t="s">
        <v>71</v>
      </c>
      <c r="I7644">
        <v>2</v>
      </c>
      <c r="J7644">
        <v>1728.31</v>
      </c>
      <c r="K7644">
        <v>1547.46</v>
      </c>
      <c r="L7644">
        <v>3456.62</v>
      </c>
      <c r="M7644">
        <v>3094.92</v>
      </c>
      <c r="N7644" t="s">
        <v>9581</v>
      </c>
      <c r="O7644" t="s">
        <v>9580</v>
      </c>
      <c r="P7644" t="s">
        <v>37</v>
      </c>
      <c r="Q7644">
        <v>10.7905</v>
      </c>
      <c r="R7644">
        <v>78.704700000000003</v>
      </c>
      <c r="S7644" t="s">
        <v>48</v>
      </c>
      <c r="T7644" t="s">
        <v>47</v>
      </c>
      <c r="U7644" t="s">
        <v>23</v>
      </c>
      <c r="V7644" t="s">
        <v>9</v>
      </c>
    </row>
    <row r="7645" spans="1:22">
      <c r="A7645" t="s">
        <v>9579</v>
      </c>
      <c r="B7645" s="2">
        <v>45185.688888888886</v>
      </c>
      <c r="C7645" s="2">
        <f t="shared" si="119"/>
        <v>45180</v>
      </c>
      <c r="D7645" t="s">
        <v>1932</v>
      </c>
      <c r="E7645" t="s">
        <v>9578</v>
      </c>
      <c r="F7645" t="s">
        <v>31</v>
      </c>
      <c r="G7645" t="s">
        <v>115</v>
      </c>
      <c r="H7645" t="s">
        <v>63</v>
      </c>
      <c r="I7645">
        <v>1</v>
      </c>
      <c r="J7645">
        <v>1726.35</v>
      </c>
      <c r="K7645">
        <v>1523.63</v>
      </c>
      <c r="L7645">
        <v>1726.35</v>
      </c>
      <c r="M7645">
        <v>1523.63</v>
      </c>
      <c r="N7645" t="s">
        <v>9577</v>
      </c>
      <c r="O7645" t="s">
        <v>9576</v>
      </c>
      <c r="P7645" t="s">
        <v>49</v>
      </c>
      <c r="Q7645">
        <v>12.916499999999999</v>
      </c>
      <c r="R7645">
        <v>79.132499999999993</v>
      </c>
      <c r="S7645" t="s">
        <v>59</v>
      </c>
      <c r="T7645" t="s">
        <v>58</v>
      </c>
      <c r="U7645" t="s">
        <v>77</v>
      </c>
      <c r="V7645" t="s">
        <v>45</v>
      </c>
    </row>
    <row r="7646" spans="1:22">
      <c r="A7646" t="s">
        <v>9575</v>
      </c>
      <c r="B7646" s="2">
        <v>45449.659722222219</v>
      </c>
      <c r="C7646" s="2">
        <f t="shared" si="119"/>
        <v>45446</v>
      </c>
      <c r="D7646" t="s">
        <v>1927</v>
      </c>
      <c r="E7646" t="s">
        <v>4025</v>
      </c>
      <c r="F7646" t="s">
        <v>166</v>
      </c>
      <c r="G7646" t="s">
        <v>41</v>
      </c>
      <c r="H7646" t="s">
        <v>63</v>
      </c>
      <c r="I7646">
        <v>4</v>
      </c>
      <c r="J7646">
        <v>1180.31</v>
      </c>
      <c r="K7646">
        <v>938.26</v>
      </c>
      <c r="L7646">
        <v>4721.24</v>
      </c>
      <c r="M7646">
        <v>3753.04</v>
      </c>
      <c r="N7646" t="s">
        <v>9574</v>
      </c>
      <c r="O7646" t="s">
        <v>9573</v>
      </c>
      <c r="P7646" t="s">
        <v>49</v>
      </c>
      <c r="Q7646">
        <v>12.916499999999999</v>
      </c>
      <c r="R7646">
        <v>79.132499999999993</v>
      </c>
      <c r="S7646" t="s">
        <v>432</v>
      </c>
      <c r="T7646" t="s">
        <v>431</v>
      </c>
      <c r="U7646" t="s">
        <v>77</v>
      </c>
      <c r="V7646" t="s">
        <v>9</v>
      </c>
    </row>
    <row r="7647" spans="1:22">
      <c r="A7647" t="s">
        <v>9572</v>
      </c>
      <c r="B7647" s="2">
        <v>45262.606249999997</v>
      </c>
      <c r="C7647" s="2">
        <f t="shared" si="119"/>
        <v>45257</v>
      </c>
      <c r="D7647" t="s">
        <v>1922</v>
      </c>
      <c r="E7647" t="s">
        <v>9571</v>
      </c>
      <c r="F7647" t="s">
        <v>166</v>
      </c>
      <c r="G7647" t="s">
        <v>72</v>
      </c>
      <c r="H7647" t="s">
        <v>71</v>
      </c>
      <c r="I7647">
        <v>4</v>
      </c>
      <c r="J7647">
        <v>1669.92</v>
      </c>
      <c r="K7647">
        <v>1241.5899999999999</v>
      </c>
      <c r="L7647">
        <v>6679.68</v>
      </c>
      <c r="M7647">
        <v>4966.3599999999997</v>
      </c>
      <c r="N7647" t="s">
        <v>9570</v>
      </c>
      <c r="O7647" t="s">
        <v>9569</v>
      </c>
      <c r="P7647" t="s">
        <v>13</v>
      </c>
      <c r="Q7647">
        <v>11.664300000000001</v>
      </c>
      <c r="R7647">
        <v>78.146000000000001</v>
      </c>
      <c r="S7647" t="s">
        <v>283</v>
      </c>
      <c r="T7647" t="s">
        <v>282</v>
      </c>
      <c r="U7647" t="s">
        <v>46</v>
      </c>
      <c r="V7647" t="s">
        <v>45</v>
      </c>
    </row>
    <row r="7648" spans="1:22">
      <c r="A7648" t="s">
        <v>9568</v>
      </c>
      <c r="B7648" s="2">
        <v>45032.479861111111</v>
      </c>
      <c r="C7648" s="2">
        <f t="shared" si="119"/>
        <v>45026</v>
      </c>
      <c r="D7648" t="s">
        <v>1917</v>
      </c>
      <c r="E7648" t="s">
        <v>9567</v>
      </c>
      <c r="F7648" t="s">
        <v>31</v>
      </c>
      <c r="G7648" t="s">
        <v>91</v>
      </c>
      <c r="H7648" t="s">
        <v>52</v>
      </c>
      <c r="I7648">
        <v>1</v>
      </c>
      <c r="J7648">
        <v>869.14</v>
      </c>
      <c r="K7648">
        <v>607.07000000000005</v>
      </c>
      <c r="L7648">
        <v>869.14</v>
      </c>
      <c r="M7648">
        <v>607.07000000000005</v>
      </c>
      <c r="N7648" t="s">
        <v>9566</v>
      </c>
      <c r="O7648" t="s">
        <v>9565</v>
      </c>
      <c r="P7648" t="s">
        <v>37</v>
      </c>
      <c r="Q7648">
        <v>10.7905</v>
      </c>
      <c r="R7648">
        <v>78.704700000000003</v>
      </c>
      <c r="S7648" t="s">
        <v>616</v>
      </c>
      <c r="T7648" t="s">
        <v>615</v>
      </c>
      <c r="U7648" t="s">
        <v>23</v>
      </c>
      <c r="V7648" t="s">
        <v>212</v>
      </c>
    </row>
    <row r="7649" spans="1:22">
      <c r="A7649" t="s">
        <v>9564</v>
      </c>
      <c r="B7649" s="2">
        <v>45282.868055555555</v>
      </c>
      <c r="C7649" s="2">
        <f t="shared" si="119"/>
        <v>45278</v>
      </c>
      <c r="D7649" t="s">
        <v>1912</v>
      </c>
      <c r="E7649" t="s">
        <v>9563</v>
      </c>
      <c r="F7649" t="s">
        <v>136</v>
      </c>
      <c r="G7649" t="s">
        <v>53</v>
      </c>
      <c r="H7649" t="s">
        <v>29</v>
      </c>
      <c r="I7649">
        <v>2</v>
      </c>
      <c r="J7649">
        <v>1394.6</v>
      </c>
      <c r="K7649">
        <v>1112.53</v>
      </c>
      <c r="L7649">
        <v>2789.2</v>
      </c>
      <c r="M7649">
        <v>2225.06</v>
      </c>
      <c r="N7649" t="s">
        <v>9562</v>
      </c>
      <c r="O7649" t="s">
        <v>9561</v>
      </c>
      <c r="P7649" t="s">
        <v>37</v>
      </c>
      <c r="Q7649">
        <v>10.7905</v>
      </c>
      <c r="R7649">
        <v>78.704700000000003</v>
      </c>
      <c r="S7649" t="s">
        <v>564</v>
      </c>
      <c r="T7649" t="s">
        <v>563</v>
      </c>
      <c r="U7649" t="s">
        <v>77</v>
      </c>
      <c r="V7649" t="s">
        <v>45</v>
      </c>
    </row>
    <row r="7650" spans="1:22">
      <c r="A7650" t="s">
        <v>9560</v>
      </c>
      <c r="B7650" s="2">
        <v>45568.435416666667</v>
      </c>
      <c r="C7650" s="2">
        <f t="shared" si="119"/>
        <v>45565</v>
      </c>
      <c r="D7650" t="s">
        <v>1907</v>
      </c>
      <c r="E7650" t="s">
        <v>9559</v>
      </c>
      <c r="F7650" t="s">
        <v>31</v>
      </c>
      <c r="G7650" t="s">
        <v>17</v>
      </c>
      <c r="H7650" t="s">
        <v>52</v>
      </c>
      <c r="I7650">
        <v>2</v>
      </c>
      <c r="J7650">
        <v>1483.52</v>
      </c>
      <c r="K7650">
        <v>1275.33</v>
      </c>
      <c r="L7650">
        <v>2967.04</v>
      </c>
      <c r="M7650">
        <v>2550.66</v>
      </c>
      <c r="N7650" t="s">
        <v>9558</v>
      </c>
      <c r="O7650" t="s">
        <v>9557</v>
      </c>
      <c r="P7650" t="s">
        <v>121</v>
      </c>
      <c r="Q7650">
        <v>9.9252000000000002</v>
      </c>
      <c r="R7650">
        <v>78.119799999999998</v>
      </c>
      <c r="S7650" t="s">
        <v>432</v>
      </c>
      <c r="T7650" t="s">
        <v>431</v>
      </c>
      <c r="U7650" t="s">
        <v>77</v>
      </c>
      <c r="V7650" t="s">
        <v>212</v>
      </c>
    </row>
    <row r="7651" spans="1:22">
      <c r="A7651" t="s">
        <v>9556</v>
      </c>
      <c r="B7651" s="2">
        <v>45434.579861111109</v>
      </c>
      <c r="C7651" s="2">
        <f t="shared" si="119"/>
        <v>45432</v>
      </c>
      <c r="D7651" t="s">
        <v>1902</v>
      </c>
      <c r="E7651" t="s">
        <v>7758</v>
      </c>
      <c r="F7651" t="s">
        <v>18</v>
      </c>
      <c r="G7651" t="s">
        <v>82</v>
      </c>
      <c r="H7651" t="s">
        <v>16</v>
      </c>
      <c r="I7651">
        <v>4</v>
      </c>
      <c r="J7651">
        <v>945.88</v>
      </c>
      <c r="K7651">
        <v>832.64</v>
      </c>
      <c r="L7651">
        <v>3783.52</v>
      </c>
      <c r="M7651">
        <v>3330.56</v>
      </c>
      <c r="N7651" t="s">
        <v>9555</v>
      </c>
      <c r="O7651" t="s">
        <v>9554</v>
      </c>
      <c r="P7651" t="s">
        <v>26</v>
      </c>
      <c r="Q7651">
        <v>11.0168</v>
      </c>
      <c r="R7651">
        <v>76.955799999999996</v>
      </c>
      <c r="S7651" t="s">
        <v>269</v>
      </c>
      <c r="T7651" t="s">
        <v>268</v>
      </c>
      <c r="U7651" t="s">
        <v>10</v>
      </c>
      <c r="V7651" t="s">
        <v>9</v>
      </c>
    </row>
    <row r="7652" spans="1:22">
      <c r="A7652" t="s">
        <v>9553</v>
      </c>
      <c r="B7652" s="2">
        <v>45143.738194444442</v>
      </c>
      <c r="C7652" s="2">
        <f t="shared" si="119"/>
        <v>45138</v>
      </c>
      <c r="D7652" t="s">
        <v>1897</v>
      </c>
      <c r="E7652" t="s">
        <v>1896</v>
      </c>
      <c r="F7652" t="s">
        <v>64</v>
      </c>
      <c r="G7652" t="s">
        <v>115</v>
      </c>
      <c r="H7652" t="s">
        <v>52</v>
      </c>
      <c r="I7652">
        <v>1</v>
      </c>
      <c r="J7652">
        <v>489.69</v>
      </c>
      <c r="K7652">
        <v>353.79</v>
      </c>
      <c r="L7652">
        <v>489.69</v>
      </c>
      <c r="M7652">
        <v>353.79</v>
      </c>
      <c r="N7652" t="s">
        <v>9552</v>
      </c>
      <c r="O7652" t="s">
        <v>9551</v>
      </c>
      <c r="P7652" t="s">
        <v>26</v>
      </c>
      <c r="Q7652">
        <v>11.0168</v>
      </c>
      <c r="R7652">
        <v>76.955799999999996</v>
      </c>
      <c r="S7652" t="s">
        <v>146</v>
      </c>
      <c r="T7652" t="s">
        <v>145</v>
      </c>
      <c r="U7652" t="s">
        <v>46</v>
      </c>
      <c r="V7652" t="s">
        <v>45</v>
      </c>
    </row>
    <row r="7653" spans="1:22">
      <c r="A7653" t="s">
        <v>9550</v>
      </c>
      <c r="B7653" s="2">
        <v>45064.870138888888</v>
      </c>
      <c r="C7653" s="2">
        <f t="shared" si="119"/>
        <v>45061</v>
      </c>
      <c r="D7653" t="s">
        <v>1892</v>
      </c>
      <c r="E7653" t="s">
        <v>9549</v>
      </c>
      <c r="F7653" t="s">
        <v>83</v>
      </c>
      <c r="G7653" t="s">
        <v>82</v>
      </c>
      <c r="H7653" t="s">
        <v>71</v>
      </c>
      <c r="I7653">
        <v>1</v>
      </c>
      <c r="J7653">
        <v>1757.9</v>
      </c>
      <c r="K7653">
        <v>1348.95</v>
      </c>
      <c r="L7653">
        <v>1757.9</v>
      </c>
      <c r="M7653">
        <v>1348.95</v>
      </c>
      <c r="N7653" t="s">
        <v>9548</v>
      </c>
      <c r="O7653" t="s">
        <v>9547</v>
      </c>
      <c r="P7653" t="s">
        <v>13</v>
      </c>
      <c r="Q7653">
        <v>11.664300000000001</v>
      </c>
      <c r="R7653">
        <v>78.146000000000001</v>
      </c>
      <c r="S7653" t="s">
        <v>319</v>
      </c>
      <c r="T7653" t="s">
        <v>318</v>
      </c>
      <c r="U7653" t="s">
        <v>10</v>
      </c>
      <c r="V7653" t="s">
        <v>45</v>
      </c>
    </row>
    <row r="7654" spans="1:22">
      <c r="A7654" t="s">
        <v>9546</v>
      </c>
      <c r="B7654" s="2">
        <v>45535.734722222223</v>
      </c>
      <c r="C7654" s="2">
        <f t="shared" si="119"/>
        <v>45530</v>
      </c>
      <c r="D7654" t="s">
        <v>1887</v>
      </c>
      <c r="E7654" t="s">
        <v>9545</v>
      </c>
      <c r="F7654" t="s">
        <v>73</v>
      </c>
      <c r="G7654" t="s">
        <v>41</v>
      </c>
      <c r="H7654" t="s">
        <v>40</v>
      </c>
      <c r="I7654">
        <v>3</v>
      </c>
      <c r="J7654">
        <v>871.48</v>
      </c>
      <c r="K7654">
        <v>665.17</v>
      </c>
      <c r="L7654">
        <v>2614.44</v>
      </c>
      <c r="M7654">
        <v>1995.51</v>
      </c>
      <c r="N7654" t="s">
        <v>9544</v>
      </c>
      <c r="O7654" t="s">
        <v>9543</v>
      </c>
      <c r="P7654" t="s">
        <v>13</v>
      </c>
      <c r="Q7654">
        <v>11.664300000000001</v>
      </c>
      <c r="R7654">
        <v>78.146000000000001</v>
      </c>
      <c r="S7654" t="s">
        <v>193</v>
      </c>
      <c r="T7654" t="s">
        <v>192</v>
      </c>
      <c r="U7654" t="s">
        <v>46</v>
      </c>
      <c r="V7654" t="s">
        <v>9</v>
      </c>
    </row>
    <row r="7655" spans="1:22">
      <c r="A7655" t="s">
        <v>9542</v>
      </c>
      <c r="B7655" s="2">
        <v>45004.584722222222</v>
      </c>
      <c r="C7655" s="2">
        <f t="shared" si="119"/>
        <v>44998</v>
      </c>
      <c r="D7655" t="s">
        <v>1882</v>
      </c>
      <c r="E7655" t="s">
        <v>9541</v>
      </c>
      <c r="F7655" t="s">
        <v>64</v>
      </c>
      <c r="G7655" t="s">
        <v>91</v>
      </c>
      <c r="H7655" t="s">
        <v>40</v>
      </c>
      <c r="I7655">
        <v>4</v>
      </c>
      <c r="J7655">
        <v>1615.61</v>
      </c>
      <c r="K7655">
        <v>1070.24</v>
      </c>
      <c r="L7655">
        <v>6462.44</v>
      </c>
      <c r="M7655">
        <v>4280.96</v>
      </c>
      <c r="N7655" t="s">
        <v>9540</v>
      </c>
      <c r="O7655" t="s">
        <v>9539</v>
      </c>
      <c r="P7655" t="s">
        <v>37</v>
      </c>
      <c r="Q7655">
        <v>10.7905</v>
      </c>
      <c r="R7655">
        <v>78.704700000000003</v>
      </c>
      <c r="S7655" t="s">
        <v>214</v>
      </c>
      <c r="T7655" t="s">
        <v>213</v>
      </c>
      <c r="U7655" t="s">
        <v>57</v>
      </c>
      <c r="V7655" t="s">
        <v>9</v>
      </c>
    </row>
    <row r="7656" spans="1:22">
      <c r="A7656" t="s">
        <v>9538</v>
      </c>
      <c r="B7656" s="2">
        <v>44953.469444444447</v>
      </c>
      <c r="C7656" s="2">
        <f t="shared" si="119"/>
        <v>44949</v>
      </c>
      <c r="D7656" t="s">
        <v>1877</v>
      </c>
      <c r="E7656" t="s">
        <v>9537</v>
      </c>
      <c r="F7656" t="s">
        <v>31</v>
      </c>
      <c r="G7656" t="s">
        <v>82</v>
      </c>
      <c r="H7656" t="s">
        <v>16</v>
      </c>
      <c r="I7656">
        <v>3</v>
      </c>
      <c r="J7656">
        <v>1678.22</v>
      </c>
      <c r="K7656">
        <v>1258.9000000000001</v>
      </c>
      <c r="L7656">
        <v>5034.66</v>
      </c>
      <c r="M7656">
        <v>3776.7</v>
      </c>
      <c r="N7656" t="s">
        <v>9536</v>
      </c>
      <c r="O7656" t="s">
        <v>9535</v>
      </c>
      <c r="P7656" t="s">
        <v>112</v>
      </c>
      <c r="Q7656">
        <v>13.082700000000001</v>
      </c>
      <c r="R7656">
        <v>80.270700000000005</v>
      </c>
      <c r="S7656" t="s">
        <v>193</v>
      </c>
      <c r="T7656" t="s">
        <v>192</v>
      </c>
      <c r="U7656" t="s">
        <v>10</v>
      </c>
      <c r="V7656" t="s">
        <v>22</v>
      </c>
    </row>
    <row r="7657" spans="1:22">
      <c r="A7657" t="s">
        <v>9534</v>
      </c>
      <c r="B7657" s="2">
        <v>44990.818055555559</v>
      </c>
      <c r="C7657" s="2">
        <f t="shared" si="119"/>
        <v>44984</v>
      </c>
      <c r="D7657" t="s">
        <v>1872</v>
      </c>
      <c r="E7657" t="s">
        <v>9533</v>
      </c>
      <c r="F7657" t="s">
        <v>18</v>
      </c>
      <c r="G7657" t="s">
        <v>72</v>
      </c>
      <c r="H7657" t="s">
        <v>71</v>
      </c>
      <c r="I7657">
        <v>1</v>
      </c>
      <c r="J7657">
        <v>2490.7199999999998</v>
      </c>
      <c r="K7657">
        <v>1686.35</v>
      </c>
      <c r="L7657">
        <v>2490.7199999999998</v>
      </c>
      <c r="M7657">
        <v>1686.35</v>
      </c>
      <c r="N7657" t="s">
        <v>9532</v>
      </c>
      <c r="O7657" t="s">
        <v>9531</v>
      </c>
      <c r="P7657" t="s">
        <v>121</v>
      </c>
      <c r="Q7657">
        <v>9.9252000000000002</v>
      </c>
      <c r="R7657">
        <v>78.119799999999998</v>
      </c>
      <c r="S7657" t="s">
        <v>12</v>
      </c>
      <c r="T7657" t="s">
        <v>11</v>
      </c>
      <c r="U7657" t="s">
        <v>46</v>
      </c>
      <c r="V7657" t="s">
        <v>45</v>
      </c>
    </row>
    <row r="7658" spans="1:22">
      <c r="A7658" t="s">
        <v>9530</v>
      </c>
      <c r="B7658" s="2">
        <v>45407.630555555559</v>
      </c>
      <c r="C7658" s="2">
        <f t="shared" si="119"/>
        <v>45404</v>
      </c>
      <c r="D7658" t="s">
        <v>1867</v>
      </c>
      <c r="E7658" t="s">
        <v>9529</v>
      </c>
      <c r="F7658" t="s">
        <v>73</v>
      </c>
      <c r="G7658" t="s">
        <v>115</v>
      </c>
      <c r="H7658" t="s">
        <v>71</v>
      </c>
      <c r="I7658">
        <v>1</v>
      </c>
      <c r="J7658">
        <v>1326.33</v>
      </c>
      <c r="K7658">
        <v>891.95</v>
      </c>
      <c r="L7658">
        <v>1326.33</v>
      </c>
      <c r="M7658">
        <v>891.95</v>
      </c>
      <c r="N7658" t="s">
        <v>9528</v>
      </c>
      <c r="O7658" t="s">
        <v>9527</v>
      </c>
      <c r="P7658" t="s">
        <v>60</v>
      </c>
      <c r="Q7658">
        <v>8.7139000000000006</v>
      </c>
      <c r="R7658">
        <v>77.756699999999995</v>
      </c>
      <c r="S7658" t="s">
        <v>564</v>
      </c>
      <c r="T7658" t="s">
        <v>563</v>
      </c>
      <c r="U7658" t="s">
        <v>57</v>
      </c>
      <c r="V7658" t="s">
        <v>45</v>
      </c>
    </row>
    <row r="7659" spans="1:22">
      <c r="A7659" t="s">
        <v>9526</v>
      </c>
      <c r="B7659" s="2">
        <v>45244.524305555555</v>
      </c>
      <c r="C7659" s="2">
        <f t="shared" si="119"/>
        <v>45243</v>
      </c>
      <c r="D7659" t="s">
        <v>1862</v>
      </c>
      <c r="E7659" t="s">
        <v>7727</v>
      </c>
      <c r="F7659" t="s">
        <v>166</v>
      </c>
      <c r="G7659" t="s">
        <v>91</v>
      </c>
      <c r="H7659" t="s">
        <v>40</v>
      </c>
      <c r="I7659">
        <v>4</v>
      </c>
      <c r="J7659">
        <v>1378.17</v>
      </c>
      <c r="K7659">
        <v>997.57</v>
      </c>
      <c r="L7659">
        <v>5512.68</v>
      </c>
      <c r="M7659">
        <v>3990.28</v>
      </c>
      <c r="N7659" t="s">
        <v>9525</v>
      </c>
      <c r="O7659" t="s">
        <v>9524</v>
      </c>
      <c r="P7659" t="s">
        <v>13</v>
      </c>
      <c r="Q7659">
        <v>11.664300000000001</v>
      </c>
      <c r="R7659">
        <v>78.146000000000001</v>
      </c>
      <c r="S7659" t="s">
        <v>396</v>
      </c>
      <c r="T7659" t="s">
        <v>395</v>
      </c>
      <c r="U7659" t="s">
        <v>46</v>
      </c>
      <c r="V7659" t="s">
        <v>45</v>
      </c>
    </row>
    <row r="7660" spans="1:22">
      <c r="A7660" t="s">
        <v>9523</v>
      </c>
      <c r="B7660" s="2">
        <v>45055.65347222222</v>
      </c>
      <c r="C7660" s="2">
        <f t="shared" si="119"/>
        <v>45054</v>
      </c>
      <c r="D7660" t="s">
        <v>1857</v>
      </c>
      <c r="E7660" t="s">
        <v>9522</v>
      </c>
      <c r="F7660" t="s">
        <v>31</v>
      </c>
      <c r="G7660" t="s">
        <v>41</v>
      </c>
      <c r="H7660" t="s">
        <v>16</v>
      </c>
      <c r="I7660">
        <v>2</v>
      </c>
      <c r="J7660">
        <v>2015.9</v>
      </c>
      <c r="K7660">
        <v>1307.19</v>
      </c>
      <c r="L7660">
        <v>4031.8</v>
      </c>
      <c r="M7660">
        <v>2614.38</v>
      </c>
      <c r="N7660" t="s">
        <v>9521</v>
      </c>
      <c r="O7660" t="s">
        <v>9520</v>
      </c>
      <c r="P7660" t="s">
        <v>37</v>
      </c>
      <c r="Q7660">
        <v>10.7905</v>
      </c>
      <c r="R7660">
        <v>78.704700000000003</v>
      </c>
      <c r="S7660" t="s">
        <v>59</v>
      </c>
      <c r="T7660" t="s">
        <v>58</v>
      </c>
      <c r="U7660" t="s">
        <v>57</v>
      </c>
      <c r="V7660" t="s">
        <v>45</v>
      </c>
    </row>
    <row r="7661" spans="1:22">
      <c r="A7661" t="s">
        <v>9519</v>
      </c>
      <c r="B7661" s="2">
        <v>45104.422222222223</v>
      </c>
      <c r="C7661" s="2">
        <f t="shared" si="119"/>
        <v>45103</v>
      </c>
      <c r="D7661" t="s">
        <v>1852</v>
      </c>
      <c r="E7661" t="s">
        <v>9518</v>
      </c>
      <c r="F7661" t="s">
        <v>18</v>
      </c>
      <c r="G7661" t="s">
        <v>106</v>
      </c>
      <c r="H7661" t="s">
        <v>16</v>
      </c>
      <c r="I7661">
        <v>1</v>
      </c>
      <c r="J7661">
        <v>2483.7800000000002</v>
      </c>
      <c r="K7661">
        <v>2070.2600000000002</v>
      </c>
      <c r="L7661">
        <v>2483.7800000000002</v>
      </c>
      <c r="M7661">
        <v>2070.2600000000002</v>
      </c>
      <c r="N7661" t="s">
        <v>9517</v>
      </c>
      <c r="O7661" t="s">
        <v>9516</v>
      </c>
      <c r="P7661" t="s">
        <v>112</v>
      </c>
      <c r="Q7661">
        <v>13.082700000000001</v>
      </c>
      <c r="R7661">
        <v>80.270700000000005</v>
      </c>
      <c r="S7661" t="s">
        <v>413</v>
      </c>
      <c r="T7661" t="s">
        <v>412</v>
      </c>
      <c r="U7661" t="s">
        <v>77</v>
      </c>
      <c r="V7661" t="s">
        <v>9</v>
      </c>
    </row>
    <row r="7662" spans="1:22">
      <c r="A7662" t="s">
        <v>9515</v>
      </c>
      <c r="B7662" s="2">
        <v>44944.64166666667</v>
      </c>
      <c r="C7662" s="2">
        <f t="shared" si="119"/>
        <v>44942</v>
      </c>
      <c r="D7662" t="s">
        <v>1847</v>
      </c>
      <c r="E7662" t="s">
        <v>9514</v>
      </c>
      <c r="F7662" t="s">
        <v>73</v>
      </c>
      <c r="G7662" t="s">
        <v>53</v>
      </c>
      <c r="H7662" t="s">
        <v>63</v>
      </c>
      <c r="I7662">
        <v>4</v>
      </c>
      <c r="J7662">
        <v>839.02</v>
      </c>
      <c r="K7662">
        <v>676.69</v>
      </c>
      <c r="L7662">
        <v>3356.08</v>
      </c>
      <c r="M7662">
        <v>2706.76</v>
      </c>
      <c r="N7662" t="s">
        <v>9513</v>
      </c>
      <c r="O7662" t="s">
        <v>9512</v>
      </c>
      <c r="P7662" t="s">
        <v>13</v>
      </c>
      <c r="Q7662">
        <v>11.664300000000001</v>
      </c>
      <c r="R7662">
        <v>78.146000000000001</v>
      </c>
      <c r="S7662" t="s">
        <v>735</v>
      </c>
      <c r="T7662" t="s">
        <v>734</v>
      </c>
      <c r="U7662" t="s">
        <v>23</v>
      </c>
      <c r="V7662" t="s">
        <v>45</v>
      </c>
    </row>
    <row r="7663" spans="1:22">
      <c r="A7663" t="s">
        <v>9511</v>
      </c>
      <c r="B7663" s="2">
        <v>45080.50277777778</v>
      </c>
      <c r="C7663" s="2">
        <f t="shared" si="119"/>
        <v>45075</v>
      </c>
      <c r="D7663" t="s">
        <v>1842</v>
      </c>
      <c r="E7663" t="s">
        <v>7712</v>
      </c>
      <c r="F7663" t="s">
        <v>64</v>
      </c>
      <c r="G7663" t="s">
        <v>72</v>
      </c>
      <c r="H7663" t="s">
        <v>71</v>
      </c>
      <c r="I7663">
        <v>3</v>
      </c>
      <c r="J7663">
        <v>2136.56</v>
      </c>
      <c r="K7663">
        <v>1319.76</v>
      </c>
      <c r="L7663">
        <v>6409.68</v>
      </c>
      <c r="M7663">
        <v>3959.28</v>
      </c>
      <c r="N7663" t="s">
        <v>9510</v>
      </c>
      <c r="O7663" t="s">
        <v>9509</v>
      </c>
      <c r="P7663" t="s">
        <v>60</v>
      </c>
      <c r="Q7663">
        <v>8.7139000000000006</v>
      </c>
      <c r="R7663">
        <v>77.756699999999995</v>
      </c>
      <c r="S7663" t="s">
        <v>120</v>
      </c>
      <c r="T7663" t="s">
        <v>119</v>
      </c>
      <c r="U7663" t="s">
        <v>46</v>
      </c>
      <c r="V7663" t="s">
        <v>9</v>
      </c>
    </row>
    <row r="7664" spans="1:22">
      <c r="A7664" t="s">
        <v>9508</v>
      </c>
      <c r="B7664" s="2">
        <v>45279.732638888891</v>
      </c>
      <c r="C7664" s="2">
        <f t="shared" si="119"/>
        <v>45278</v>
      </c>
      <c r="D7664" t="s">
        <v>1837</v>
      </c>
      <c r="E7664" t="s">
        <v>9507</v>
      </c>
      <c r="F7664" t="s">
        <v>83</v>
      </c>
      <c r="G7664" t="s">
        <v>17</v>
      </c>
      <c r="H7664" t="s">
        <v>71</v>
      </c>
      <c r="I7664">
        <v>1</v>
      </c>
      <c r="J7664">
        <v>1172.19</v>
      </c>
      <c r="K7664">
        <v>817.54</v>
      </c>
      <c r="L7664">
        <v>1172.19</v>
      </c>
      <c r="M7664">
        <v>817.54</v>
      </c>
      <c r="N7664" t="s">
        <v>9506</v>
      </c>
      <c r="O7664" t="s">
        <v>9505</v>
      </c>
      <c r="P7664" t="s">
        <v>112</v>
      </c>
      <c r="Q7664">
        <v>13.082700000000001</v>
      </c>
      <c r="R7664">
        <v>80.270700000000005</v>
      </c>
      <c r="S7664" t="s">
        <v>176</v>
      </c>
      <c r="T7664" t="s">
        <v>175</v>
      </c>
      <c r="U7664" t="s">
        <v>23</v>
      </c>
      <c r="V7664" t="s">
        <v>9</v>
      </c>
    </row>
    <row r="7665" spans="1:22">
      <c r="A7665" t="s">
        <v>9504</v>
      </c>
      <c r="B7665" s="2">
        <v>45490.654861111114</v>
      </c>
      <c r="C7665" s="2">
        <f t="shared" si="119"/>
        <v>45488</v>
      </c>
      <c r="D7665" t="s">
        <v>1832</v>
      </c>
      <c r="E7665" t="s">
        <v>1831</v>
      </c>
      <c r="F7665" t="s">
        <v>201</v>
      </c>
      <c r="G7665" t="s">
        <v>115</v>
      </c>
      <c r="H7665" t="s">
        <v>71</v>
      </c>
      <c r="I7665">
        <v>1</v>
      </c>
      <c r="J7665">
        <v>2050.7800000000002</v>
      </c>
      <c r="K7665">
        <v>1339.11</v>
      </c>
      <c r="L7665">
        <v>2050.7800000000002</v>
      </c>
      <c r="M7665">
        <v>1339.11</v>
      </c>
      <c r="N7665" t="s">
        <v>9503</v>
      </c>
      <c r="O7665" t="s">
        <v>9502</v>
      </c>
      <c r="P7665" t="s">
        <v>68</v>
      </c>
      <c r="Q7665">
        <v>11.34</v>
      </c>
      <c r="R7665">
        <v>77.717200000000005</v>
      </c>
      <c r="S7665" t="s">
        <v>735</v>
      </c>
      <c r="T7665" t="s">
        <v>734</v>
      </c>
      <c r="U7665" t="s">
        <v>10</v>
      </c>
      <c r="V7665" t="s">
        <v>22</v>
      </c>
    </row>
    <row r="7666" spans="1:22">
      <c r="A7666" t="s">
        <v>9501</v>
      </c>
      <c r="B7666" s="2">
        <v>45108.811111111114</v>
      </c>
      <c r="C7666" s="2">
        <f t="shared" si="119"/>
        <v>45103</v>
      </c>
      <c r="D7666" t="s">
        <v>1827</v>
      </c>
      <c r="E7666" t="s">
        <v>9500</v>
      </c>
      <c r="F7666" t="s">
        <v>166</v>
      </c>
      <c r="G7666" t="s">
        <v>115</v>
      </c>
      <c r="H7666" t="s">
        <v>16</v>
      </c>
      <c r="I7666">
        <v>3</v>
      </c>
      <c r="J7666">
        <v>883.25</v>
      </c>
      <c r="K7666">
        <v>758.31</v>
      </c>
      <c r="L7666">
        <v>2649.75</v>
      </c>
      <c r="M7666">
        <v>2274.9299999999998</v>
      </c>
      <c r="N7666" t="s">
        <v>9499</v>
      </c>
      <c r="O7666" t="s">
        <v>9498</v>
      </c>
      <c r="P7666" t="s">
        <v>112</v>
      </c>
      <c r="Q7666">
        <v>13.082700000000001</v>
      </c>
      <c r="R7666">
        <v>80.270700000000005</v>
      </c>
      <c r="S7666" t="s">
        <v>326</v>
      </c>
      <c r="T7666" t="s">
        <v>325</v>
      </c>
      <c r="U7666" t="s">
        <v>10</v>
      </c>
      <c r="V7666" t="s">
        <v>212</v>
      </c>
    </row>
    <row r="7667" spans="1:22">
      <c r="A7667" t="s">
        <v>9497</v>
      </c>
      <c r="B7667" s="2">
        <v>45467.6</v>
      </c>
      <c r="C7667" s="2">
        <f t="shared" si="119"/>
        <v>45467</v>
      </c>
      <c r="D7667" t="s">
        <v>1822</v>
      </c>
      <c r="E7667" t="s">
        <v>9496</v>
      </c>
      <c r="F7667" t="s">
        <v>166</v>
      </c>
      <c r="G7667" t="s">
        <v>41</v>
      </c>
      <c r="H7667" t="s">
        <v>40</v>
      </c>
      <c r="I7667">
        <v>1</v>
      </c>
      <c r="J7667">
        <v>1641.74</v>
      </c>
      <c r="K7667">
        <v>1310.06</v>
      </c>
      <c r="L7667">
        <v>1641.74</v>
      </c>
      <c r="M7667">
        <v>1310.06</v>
      </c>
      <c r="N7667" t="s">
        <v>9495</v>
      </c>
      <c r="O7667" t="s">
        <v>9494</v>
      </c>
      <c r="P7667" t="s">
        <v>112</v>
      </c>
      <c r="Q7667">
        <v>13.082700000000001</v>
      </c>
      <c r="R7667">
        <v>80.270700000000005</v>
      </c>
      <c r="S7667" t="s">
        <v>257</v>
      </c>
      <c r="T7667" t="s">
        <v>256</v>
      </c>
      <c r="U7667" t="s">
        <v>77</v>
      </c>
      <c r="V7667" t="s">
        <v>45</v>
      </c>
    </row>
    <row r="7668" spans="1:22">
      <c r="A7668" t="s">
        <v>9493</v>
      </c>
      <c r="B7668" s="2">
        <v>45050.459027777775</v>
      </c>
      <c r="C7668" s="2">
        <f t="shared" si="119"/>
        <v>45047</v>
      </c>
      <c r="D7668" t="s">
        <v>1817</v>
      </c>
      <c r="E7668" t="s">
        <v>9492</v>
      </c>
      <c r="F7668" t="s">
        <v>64</v>
      </c>
      <c r="G7668" t="s">
        <v>72</v>
      </c>
      <c r="H7668" t="s">
        <v>16</v>
      </c>
      <c r="I7668">
        <v>4</v>
      </c>
      <c r="J7668">
        <v>1861.93</v>
      </c>
      <c r="K7668">
        <v>1218.58</v>
      </c>
      <c r="L7668">
        <v>7447.72</v>
      </c>
      <c r="M7668">
        <v>4874.32</v>
      </c>
      <c r="N7668" t="s">
        <v>9491</v>
      </c>
      <c r="O7668" t="s">
        <v>9490</v>
      </c>
      <c r="P7668" t="s">
        <v>68</v>
      </c>
      <c r="Q7668">
        <v>11.34</v>
      </c>
      <c r="R7668">
        <v>77.717200000000005</v>
      </c>
      <c r="S7668" t="s">
        <v>302</v>
      </c>
      <c r="T7668" t="s">
        <v>301</v>
      </c>
      <c r="U7668" t="s">
        <v>46</v>
      </c>
      <c r="V7668" t="s">
        <v>9</v>
      </c>
    </row>
    <row r="7669" spans="1:22">
      <c r="A7669" t="s">
        <v>9489</v>
      </c>
      <c r="B7669" s="2">
        <v>44985.828472222223</v>
      </c>
      <c r="C7669" s="2">
        <f t="shared" si="119"/>
        <v>44984</v>
      </c>
      <c r="D7669" t="s">
        <v>1812</v>
      </c>
      <c r="E7669" t="s">
        <v>9488</v>
      </c>
      <c r="F7669" t="s">
        <v>18</v>
      </c>
      <c r="G7669" t="s">
        <v>106</v>
      </c>
      <c r="H7669" t="s">
        <v>29</v>
      </c>
      <c r="I7669">
        <v>1</v>
      </c>
      <c r="J7669">
        <v>1324.44</v>
      </c>
      <c r="K7669">
        <v>996.84</v>
      </c>
      <c r="L7669">
        <v>1324.44</v>
      </c>
      <c r="M7669">
        <v>996.84</v>
      </c>
      <c r="N7669" t="s">
        <v>9487</v>
      </c>
      <c r="O7669" t="s">
        <v>9486</v>
      </c>
      <c r="P7669" t="s">
        <v>37</v>
      </c>
      <c r="Q7669">
        <v>10.7905</v>
      </c>
      <c r="R7669">
        <v>78.704700000000003</v>
      </c>
      <c r="S7669" t="s">
        <v>257</v>
      </c>
      <c r="T7669" t="s">
        <v>256</v>
      </c>
      <c r="U7669" t="s">
        <v>46</v>
      </c>
      <c r="V7669" t="s">
        <v>9</v>
      </c>
    </row>
    <row r="7670" spans="1:22">
      <c r="A7670" t="s">
        <v>9485</v>
      </c>
      <c r="B7670" s="2">
        <v>45304.736111111109</v>
      </c>
      <c r="C7670" s="2">
        <f t="shared" si="119"/>
        <v>45299</v>
      </c>
      <c r="D7670" t="s">
        <v>1807</v>
      </c>
      <c r="E7670" t="s">
        <v>3933</v>
      </c>
      <c r="F7670" t="s">
        <v>73</v>
      </c>
      <c r="G7670" t="s">
        <v>41</v>
      </c>
      <c r="H7670" t="s">
        <v>16</v>
      </c>
      <c r="I7670">
        <v>2</v>
      </c>
      <c r="J7670">
        <v>1659.79</v>
      </c>
      <c r="K7670">
        <v>1000.74</v>
      </c>
      <c r="L7670">
        <v>3319.58</v>
      </c>
      <c r="M7670">
        <v>2001.48</v>
      </c>
      <c r="N7670" t="s">
        <v>9484</v>
      </c>
      <c r="O7670" t="s">
        <v>9483</v>
      </c>
      <c r="P7670" t="s">
        <v>68</v>
      </c>
      <c r="Q7670">
        <v>11.34</v>
      </c>
      <c r="R7670">
        <v>77.717200000000005</v>
      </c>
      <c r="S7670" t="s">
        <v>88</v>
      </c>
      <c r="T7670" t="s">
        <v>87</v>
      </c>
      <c r="U7670" t="s">
        <v>23</v>
      </c>
      <c r="V7670" t="s">
        <v>9</v>
      </c>
    </row>
    <row r="7671" spans="1:22">
      <c r="A7671" t="s">
        <v>9482</v>
      </c>
      <c r="B7671" s="2">
        <v>45388.824999999997</v>
      </c>
      <c r="C7671" s="2">
        <f t="shared" si="119"/>
        <v>45383</v>
      </c>
      <c r="D7671" t="s">
        <v>1802</v>
      </c>
      <c r="E7671" t="s">
        <v>9481</v>
      </c>
      <c r="F7671" t="s">
        <v>18</v>
      </c>
      <c r="G7671" t="s">
        <v>30</v>
      </c>
      <c r="H7671" t="s">
        <v>40</v>
      </c>
      <c r="I7671">
        <v>3</v>
      </c>
      <c r="J7671">
        <v>748.71</v>
      </c>
      <c r="K7671">
        <v>466.85</v>
      </c>
      <c r="L7671">
        <v>2246.13</v>
      </c>
      <c r="M7671">
        <v>1400.55</v>
      </c>
      <c r="N7671" t="s">
        <v>9480</v>
      </c>
      <c r="O7671" t="s">
        <v>9479</v>
      </c>
      <c r="P7671" t="s">
        <v>49</v>
      </c>
      <c r="Q7671">
        <v>12.916499999999999</v>
      </c>
      <c r="R7671">
        <v>79.132499999999993</v>
      </c>
      <c r="S7671" t="s">
        <v>269</v>
      </c>
      <c r="T7671" t="s">
        <v>268</v>
      </c>
      <c r="U7671" t="s">
        <v>46</v>
      </c>
      <c r="V7671" t="s">
        <v>45</v>
      </c>
    </row>
    <row r="7672" spans="1:22">
      <c r="A7672" t="s">
        <v>9478</v>
      </c>
      <c r="B7672" s="2">
        <v>45255.680555555555</v>
      </c>
      <c r="C7672" s="2">
        <f t="shared" si="119"/>
        <v>45250</v>
      </c>
      <c r="D7672" t="s">
        <v>1797</v>
      </c>
      <c r="E7672" t="s">
        <v>1796</v>
      </c>
      <c r="F7672" t="s">
        <v>18</v>
      </c>
      <c r="G7672" t="s">
        <v>91</v>
      </c>
      <c r="H7672" t="s">
        <v>63</v>
      </c>
      <c r="I7672">
        <v>2</v>
      </c>
      <c r="J7672">
        <v>612.53</v>
      </c>
      <c r="K7672">
        <v>410.05</v>
      </c>
      <c r="L7672">
        <v>1225.06</v>
      </c>
      <c r="M7672">
        <v>820.1</v>
      </c>
      <c r="N7672" t="s">
        <v>9477</v>
      </c>
      <c r="O7672" t="s">
        <v>9476</v>
      </c>
      <c r="P7672" t="s">
        <v>26</v>
      </c>
      <c r="Q7672">
        <v>11.0168</v>
      </c>
      <c r="R7672">
        <v>76.955799999999996</v>
      </c>
      <c r="S7672" t="s">
        <v>1238</v>
      </c>
      <c r="T7672" t="s">
        <v>1237</v>
      </c>
      <c r="U7672" t="s">
        <v>10</v>
      </c>
      <c r="V7672" t="s">
        <v>22</v>
      </c>
    </row>
    <row r="7673" spans="1:22">
      <c r="A7673" t="s">
        <v>9475</v>
      </c>
      <c r="B7673" s="2">
        <v>44937.428472222222</v>
      </c>
      <c r="C7673" s="2">
        <f t="shared" si="119"/>
        <v>44935</v>
      </c>
      <c r="D7673" t="s">
        <v>1792</v>
      </c>
      <c r="E7673" t="s">
        <v>9474</v>
      </c>
      <c r="F7673" t="s">
        <v>166</v>
      </c>
      <c r="G7673" t="s">
        <v>72</v>
      </c>
      <c r="H7673" t="s">
        <v>29</v>
      </c>
      <c r="I7673">
        <v>2</v>
      </c>
      <c r="J7673">
        <v>2236.27</v>
      </c>
      <c r="K7673">
        <v>1657.93</v>
      </c>
      <c r="L7673">
        <v>4472.54</v>
      </c>
      <c r="M7673">
        <v>3315.86</v>
      </c>
      <c r="N7673" t="s">
        <v>9473</v>
      </c>
      <c r="O7673" t="s">
        <v>9472</v>
      </c>
      <c r="P7673" t="s">
        <v>121</v>
      </c>
      <c r="Q7673">
        <v>9.9252000000000002</v>
      </c>
      <c r="R7673">
        <v>78.119799999999998</v>
      </c>
      <c r="S7673" t="s">
        <v>486</v>
      </c>
      <c r="T7673" t="s">
        <v>485</v>
      </c>
      <c r="U7673" t="s">
        <v>23</v>
      </c>
      <c r="V7673" t="s">
        <v>22</v>
      </c>
    </row>
    <row r="7674" spans="1:22">
      <c r="A7674" t="s">
        <v>9471</v>
      </c>
      <c r="B7674" s="2">
        <v>45084.533333333333</v>
      </c>
      <c r="C7674" s="2">
        <f t="shared" si="119"/>
        <v>45082</v>
      </c>
      <c r="D7674" t="s">
        <v>1787</v>
      </c>
      <c r="E7674" t="s">
        <v>9470</v>
      </c>
      <c r="F7674" t="s">
        <v>18</v>
      </c>
      <c r="G7674" t="s">
        <v>82</v>
      </c>
      <c r="H7674" t="s">
        <v>52</v>
      </c>
      <c r="I7674">
        <v>3</v>
      </c>
      <c r="J7674">
        <v>2480.46</v>
      </c>
      <c r="K7674">
        <v>2024.16</v>
      </c>
      <c r="L7674">
        <v>7441.38</v>
      </c>
      <c r="M7674">
        <v>6072.48</v>
      </c>
      <c r="N7674" t="s">
        <v>9469</v>
      </c>
      <c r="O7674" t="s">
        <v>9468</v>
      </c>
      <c r="P7674" t="s">
        <v>68</v>
      </c>
      <c r="Q7674">
        <v>11.34</v>
      </c>
      <c r="R7674">
        <v>77.717200000000005</v>
      </c>
      <c r="S7674" t="s">
        <v>333</v>
      </c>
      <c r="T7674" t="s">
        <v>332</v>
      </c>
      <c r="U7674" t="s">
        <v>77</v>
      </c>
      <c r="V7674" t="s">
        <v>45</v>
      </c>
    </row>
    <row r="7675" spans="1:22">
      <c r="A7675" t="s">
        <v>9467</v>
      </c>
      <c r="B7675" s="2">
        <v>44960.854861111111</v>
      </c>
      <c r="C7675" s="2">
        <f t="shared" si="119"/>
        <v>44956</v>
      </c>
      <c r="D7675" t="s">
        <v>1782</v>
      </c>
      <c r="E7675" t="s">
        <v>9466</v>
      </c>
      <c r="F7675" t="s">
        <v>64</v>
      </c>
      <c r="G7675" t="s">
        <v>82</v>
      </c>
      <c r="H7675" t="s">
        <v>16</v>
      </c>
      <c r="I7675">
        <v>3</v>
      </c>
      <c r="J7675">
        <v>1005.07</v>
      </c>
      <c r="K7675">
        <v>748.79</v>
      </c>
      <c r="L7675">
        <v>3015.21</v>
      </c>
      <c r="M7675">
        <v>2246.37</v>
      </c>
      <c r="N7675" t="s">
        <v>9465</v>
      </c>
      <c r="O7675" t="s">
        <v>9464</v>
      </c>
      <c r="P7675" t="s">
        <v>68</v>
      </c>
      <c r="Q7675">
        <v>11.34</v>
      </c>
      <c r="R7675">
        <v>77.717200000000005</v>
      </c>
      <c r="S7675" t="s">
        <v>564</v>
      </c>
      <c r="T7675" t="s">
        <v>563</v>
      </c>
      <c r="U7675" t="s">
        <v>57</v>
      </c>
      <c r="V7675" t="s">
        <v>22</v>
      </c>
    </row>
    <row r="7676" spans="1:22">
      <c r="A7676" t="s">
        <v>9463</v>
      </c>
      <c r="B7676" s="2">
        <v>45468.692361111112</v>
      </c>
      <c r="C7676" s="2">
        <f t="shared" si="119"/>
        <v>45467</v>
      </c>
      <c r="D7676" t="s">
        <v>1777</v>
      </c>
      <c r="E7676" t="s">
        <v>3910</v>
      </c>
      <c r="F7676" t="s">
        <v>136</v>
      </c>
      <c r="G7676" t="s">
        <v>82</v>
      </c>
      <c r="H7676" t="s">
        <v>16</v>
      </c>
      <c r="I7676">
        <v>1</v>
      </c>
      <c r="J7676">
        <v>1753.93</v>
      </c>
      <c r="K7676">
        <v>1504.13</v>
      </c>
      <c r="L7676">
        <v>1753.93</v>
      </c>
      <c r="M7676">
        <v>1504.13</v>
      </c>
      <c r="N7676" t="s">
        <v>9462</v>
      </c>
      <c r="O7676" t="s">
        <v>9461</v>
      </c>
      <c r="P7676" t="s">
        <v>60</v>
      </c>
      <c r="Q7676">
        <v>8.7139000000000006</v>
      </c>
      <c r="R7676">
        <v>77.756699999999995</v>
      </c>
      <c r="S7676" t="s">
        <v>111</v>
      </c>
      <c r="T7676" t="s">
        <v>110</v>
      </c>
      <c r="U7676" t="s">
        <v>10</v>
      </c>
      <c r="V7676" t="s">
        <v>22</v>
      </c>
    </row>
    <row r="7677" spans="1:22">
      <c r="A7677" t="s">
        <v>9460</v>
      </c>
      <c r="B7677" s="2">
        <v>45375.484722222223</v>
      </c>
      <c r="C7677" s="2">
        <f t="shared" si="119"/>
        <v>45369</v>
      </c>
      <c r="D7677" t="s">
        <v>1772</v>
      </c>
      <c r="E7677" t="s">
        <v>9459</v>
      </c>
      <c r="F7677" t="s">
        <v>166</v>
      </c>
      <c r="G7677" t="s">
        <v>106</v>
      </c>
      <c r="H7677" t="s">
        <v>40</v>
      </c>
      <c r="I7677">
        <v>4</v>
      </c>
      <c r="J7677">
        <v>1627.89</v>
      </c>
      <c r="K7677">
        <v>1090.48</v>
      </c>
      <c r="L7677">
        <v>6511.56</v>
      </c>
      <c r="M7677">
        <v>4361.92</v>
      </c>
      <c r="N7677" t="s">
        <v>9458</v>
      </c>
      <c r="O7677" t="s">
        <v>9457</v>
      </c>
      <c r="P7677" t="s">
        <v>37</v>
      </c>
      <c r="Q7677">
        <v>10.7905</v>
      </c>
      <c r="R7677">
        <v>78.704700000000003</v>
      </c>
      <c r="S7677" t="s">
        <v>48</v>
      </c>
      <c r="T7677" t="s">
        <v>47</v>
      </c>
      <c r="U7677" t="s">
        <v>77</v>
      </c>
      <c r="V7677" t="s">
        <v>9</v>
      </c>
    </row>
    <row r="7678" spans="1:22">
      <c r="A7678" t="s">
        <v>9456</v>
      </c>
      <c r="B7678" s="2">
        <v>45497.441666666666</v>
      </c>
      <c r="C7678" s="2">
        <f t="shared" si="119"/>
        <v>45495</v>
      </c>
      <c r="D7678" t="s">
        <v>1767</v>
      </c>
      <c r="E7678" t="s">
        <v>9455</v>
      </c>
      <c r="F7678" t="s">
        <v>83</v>
      </c>
      <c r="G7678" t="s">
        <v>72</v>
      </c>
      <c r="H7678" t="s">
        <v>52</v>
      </c>
      <c r="I7678">
        <v>1</v>
      </c>
      <c r="J7678">
        <v>1496.21</v>
      </c>
      <c r="K7678">
        <v>965.72</v>
      </c>
      <c r="L7678">
        <v>1496.21</v>
      </c>
      <c r="M7678">
        <v>965.72</v>
      </c>
      <c r="N7678" t="s">
        <v>9454</v>
      </c>
      <c r="O7678" t="s">
        <v>9453</v>
      </c>
      <c r="P7678" t="s">
        <v>37</v>
      </c>
      <c r="Q7678">
        <v>10.7905</v>
      </c>
      <c r="R7678">
        <v>78.704700000000003</v>
      </c>
      <c r="S7678" t="s">
        <v>432</v>
      </c>
      <c r="T7678" t="s">
        <v>431</v>
      </c>
      <c r="U7678" t="s">
        <v>46</v>
      </c>
      <c r="V7678" t="s">
        <v>45</v>
      </c>
    </row>
    <row r="7679" spans="1:22">
      <c r="A7679" t="s">
        <v>9452</v>
      </c>
      <c r="B7679" s="2">
        <v>45108.870138888888</v>
      </c>
      <c r="C7679" s="2">
        <f t="shared" si="119"/>
        <v>45103</v>
      </c>
      <c r="D7679" t="s">
        <v>1762</v>
      </c>
      <c r="E7679" t="s">
        <v>3899</v>
      </c>
      <c r="F7679" t="s">
        <v>64</v>
      </c>
      <c r="G7679" t="s">
        <v>17</v>
      </c>
      <c r="H7679" t="s">
        <v>16</v>
      </c>
      <c r="I7679">
        <v>1</v>
      </c>
      <c r="J7679">
        <v>2367.52</v>
      </c>
      <c r="K7679">
        <v>1665.35</v>
      </c>
      <c r="L7679">
        <v>2367.52</v>
      </c>
      <c r="M7679">
        <v>1665.35</v>
      </c>
      <c r="N7679" t="s">
        <v>9451</v>
      </c>
      <c r="O7679" t="s">
        <v>9450</v>
      </c>
      <c r="P7679" t="s">
        <v>68</v>
      </c>
      <c r="Q7679">
        <v>11.34</v>
      </c>
      <c r="R7679">
        <v>77.717200000000005</v>
      </c>
      <c r="S7679" t="s">
        <v>906</v>
      </c>
      <c r="T7679" t="s">
        <v>905</v>
      </c>
      <c r="U7679" t="s">
        <v>57</v>
      </c>
      <c r="V7679" t="s">
        <v>9</v>
      </c>
    </row>
    <row r="7680" spans="1:22">
      <c r="A7680" t="s">
        <v>9449</v>
      </c>
      <c r="B7680" s="2">
        <v>45272.87777777778</v>
      </c>
      <c r="C7680" s="2">
        <f t="shared" si="119"/>
        <v>45271</v>
      </c>
      <c r="D7680" t="s">
        <v>1757</v>
      </c>
      <c r="E7680" t="s">
        <v>1756</v>
      </c>
      <c r="F7680" t="s">
        <v>166</v>
      </c>
      <c r="G7680" t="s">
        <v>115</v>
      </c>
      <c r="H7680" t="s">
        <v>63</v>
      </c>
      <c r="I7680">
        <v>1</v>
      </c>
      <c r="J7680">
        <v>1716.24</v>
      </c>
      <c r="K7680">
        <v>1133.4000000000001</v>
      </c>
      <c r="L7680">
        <v>1716.24</v>
      </c>
      <c r="M7680">
        <v>1133.4000000000001</v>
      </c>
      <c r="N7680" t="s">
        <v>9448</v>
      </c>
      <c r="O7680" t="s">
        <v>9447</v>
      </c>
      <c r="P7680" t="s">
        <v>49</v>
      </c>
      <c r="Q7680">
        <v>12.916499999999999</v>
      </c>
      <c r="R7680">
        <v>79.132499999999993</v>
      </c>
      <c r="S7680" t="s">
        <v>48</v>
      </c>
      <c r="T7680" t="s">
        <v>47</v>
      </c>
      <c r="U7680" t="s">
        <v>23</v>
      </c>
      <c r="V7680" t="s">
        <v>9</v>
      </c>
    </row>
    <row r="7681" spans="1:22">
      <c r="A7681" t="s">
        <v>9446</v>
      </c>
      <c r="B7681" s="2">
        <v>44982.513888888891</v>
      </c>
      <c r="C7681" s="2">
        <f t="shared" si="119"/>
        <v>44977</v>
      </c>
      <c r="D7681" t="s">
        <v>1752</v>
      </c>
      <c r="E7681" t="s">
        <v>9445</v>
      </c>
      <c r="F7681" t="s">
        <v>166</v>
      </c>
      <c r="G7681" t="s">
        <v>106</v>
      </c>
      <c r="H7681" t="s">
        <v>16</v>
      </c>
      <c r="I7681">
        <v>1</v>
      </c>
      <c r="J7681">
        <v>791.59</v>
      </c>
      <c r="K7681">
        <v>577.72</v>
      </c>
      <c r="L7681">
        <v>791.59</v>
      </c>
      <c r="M7681">
        <v>577.72</v>
      </c>
      <c r="N7681" t="s">
        <v>9444</v>
      </c>
      <c r="O7681" t="s">
        <v>9443</v>
      </c>
      <c r="P7681" t="s">
        <v>26</v>
      </c>
      <c r="Q7681">
        <v>11.0168</v>
      </c>
      <c r="R7681">
        <v>76.955799999999996</v>
      </c>
      <c r="S7681" t="s">
        <v>396</v>
      </c>
      <c r="T7681" t="s">
        <v>395</v>
      </c>
      <c r="U7681" t="s">
        <v>57</v>
      </c>
      <c r="V7681" t="s">
        <v>9</v>
      </c>
    </row>
    <row r="7682" spans="1:22">
      <c r="A7682" t="s">
        <v>9442</v>
      </c>
      <c r="B7682" s="2">
        <v>45207.435416666667</v>
      </c>
      <c r="C7682" s="2">
        <f t="shared" si="119"/>
        <v>45201</v>
      </c>
      <c r="D7682" t="s">
        <v>1747</v>
      </c>
      <c r="E7682" t="s">
        <v>9441</v>
      </c>
      <c r="F7682" t="s">
        <v>166</v>
      </c>
      <c r="G7682" t="s">
        <v>82</v>
      </c>
      <c r="H7682" t="s">
        <v>29</v>
      </c>
      <c r="I7682">
        <v>1</v>
      </c>
      <c r="J7682">
        <v>1162.1300000000001</v>
      </c>
      <c r="K7682">
        <v>1040.95</v>
      </c>
      <c r="L7682">
        <v>1162.1300000000001</v>
      </c>
      <c r="M7682">
        <v>1040.95</v>
      </c>
      <c r="N7682" t="s">
        <v>9440</v>
      </c>
      <c r="O7682" t="s">
        <v>9439</v>
      </c>
      <c r="P7682" t="s">
        <v>49</v>
      </c>
      <c r="Q7682">
        <v>12.916499999999999</v>
      </c>
      <c r="R7682">
        <v>79.132499999999993</v>
      </c>
      <c r="S7682" t="s">
        <v>88</v>
      </c>
      <c r="T7682" t="s">
        <v>87</v>
      </c>
      <c r="U7682" t="s">
        <v>77</v>
      </c>
      <c r="V7682" t="s">
        <v>45</v>
      </c>
    </row>
    <row r="7683" spans="1:22">
      <c r="A7683" t="s">
        <v>9438</v>
      </c>
      <c r="B7683" s="2">
        <v>45352.628472222219</v>
      </c>
      <c r="C7683" s="2">
        <f t="shared" ref="C7683:C7746" si="120">INT(B7683) - WEEKDAY(INT(B7683), 2) + 1</f>
        <v>45348</v>
      </c>
      <c r="D7683" t="s">
        <v>1742</v>
      </c>
      <c r="E7683" t="s">
        <v>9437</v>
      </c>
      <c r="F7683" t="s">
        <v>18</v>
      </c>
      <c r="G7683" t="s">
        <v>41</v>
      </c>
      <c r="H7683" t="s">
        <v>52</v>
      </c>
      <c r="I7683">
        <v>1</v>
      </c>
      <c r="J7683">
        <v>1521.69</v>
      </c>
      <c r="K7683">
        <v>1140.3</v>
      </c>
      <c r="L7683">
        <v>1521.69</v>
      </c>
      <c r="M7683">
        <v>1140.3</v>
      </c>
      <c r="N7683" t="s">
        <v>9436</v>
      </c>
      <c r="O7683" t="s">
        <v>9435</v>
      </c>
      <c r="P7683" t="s">
        <v>26</v>
      </c>
      <c r="Q7683">
        <v>11.0168</v>
      </c>
      <c r="R7683">
        <v>76.955799999999996</v>
      </c>
      <c r="S7683" t="s">
        <v>396</v>
      </c>
      <c r="T7683" t="s">
        <v>395</v>
      </c>
      <c r="U7683" t="s">
        <v>77</v>
      </c>
      <c r="V7683" t="s">
        <v>45</v>
      </c>
    </row>
    <row r="7684" spans="1:22">
      <c r="A7684" t="s">
        <v>9434</v>
      </c>
      <c r="B7684" s="2">
        <v>44939.472916666666</v>
      </c>
      <c r="C7684" s="2">
        <f t="shared" si="120"/>
        <v>44935</v>
      </c>
      <c r="D7684" t="s">
        <v>1737</v>
      </c>
      <c r="E7684" t="s">
        <v>1736</v>
      </c>
      <c r="F7684" t="s">
        <v>31</v>
      </c>
      <c r="G7684" t="s">
        <v>17</v>
      </c>
      <c r="H7684" t="s">
        <v>29</v>
      </c>
      <c r="I7684">
        <v>1</v>
      </c>
      <c r="J7684">
        <v>1615.19</v>
      </c>
      <c r="K7684">
        <v>1043.6199999999999</v>
      </c>
      <c r="L7684">
        <v>1615.19</v>
      </c>
      <c r="M7684">
        <v>1043.6199999999999</v>
      </c>
      <c r="N7684" t="s">
        <v>9433</v>
      </c>
      <c r="O7684" t="s">
        <v>9432</v>
      </c>
      <c r="P7684" t="s">
        <v>26</v>
      </c>
      <c r="Q7684">
        <v>11.0168</v>
      </c>
      <c r="R7684">
        <v>76.955799999999996</v>
      </c>
      <c r="S7684" t="s">
        <v>226</v>
      </c>
      <c r="T7684" t="s">
        <v>225</v>
      </c>
      <c r="U7684" t="s">
        <v>57</v>
      </c>
      <c r="V7684" t="s">
        <v>22</v>
      </c>
    </row>
    <row r="7685" spans="1:22">
      <c r="A7685" t="s">
        <v>9431</v>
      </c>
      <c r="B7685" s="2">
        <v>45243.818055555559</v>
      </c>
      <c r="C7685" s="2">
        <f t="shared" si="120"/>
        <v>45243</v>
      </c>
      <c r="D7685" t="s">
        <v>1732</v>
      </c>
      <c r="E7685" t="s">
        <v>3875</v>
      </c>
      <c r="F7685" t="s">
        <v>73</v>
      </c>
      <c r="G7685" t="s">
        <v>72</v>
      </c>
      <c r="H7685" t="s">
        <v>40</v>
      </c>
      <c r="I7685">
        <v>4</v>
      </c>
      <c r="J7685">
        <v>1440.69</v>
      </c>
      <c r="K7685">
        <v>1041.67</v>
      </c>
      <c r="L7685">
        <v>5762.76</v>
      </c>
      <c r="M7685">
        <v>4166.68</v>
      </c>
      <c r="N7685" t="s">
        <v>9430</v>
      </c>
      <c r="O7685" t="s">
        <v>9429</v>
      </c>
      <c r="P7685" t="s">
        <v>13</v>
      </c>
      <c r="Q7685">
        <v>11.664300000000001</v>
      </c>
      <c r="R7685">
        <v>78.146000000000001</v>
      </c>
      <c r="S7685" t="s">
        <v>762</v>
      </c>
      <c r="T7685" t="s">
        <v>761</v>
      </c>
      <c r="U7685" t="s">
        <v>57</v>
      </c>
      <c r="V7685" t="s">
        <v>45</v>
      </c>
    </row>
    <row r="7686" spans="1:22">
      <c r="A7686" t="s">
        <v>9428</v>
      </c>
      <c r="B7686" s="2">
        <v>45299.463194444441</v>
      </c>
      <c r="C7686" s="2">
        <f t="shared" si="120"/>
        <v>45299</v>
      </c>
      <c r="D7686" t="s">
        <v>1727</v>
      </c>
      <c r="E7686" t="s">
        <v>9427</v>
      </c>
      <c r="F7686" t="s">
        <v>31</v>
      </c>
      <c r="G7686" t="s">
        <v>17</v>
      </c>
      <c r="H7686" t="s">
        <v>40</v>
      </c>
      <c r="I7686">
        <v>4</v>
      </c>
      <c r="J7686">
        <v>364.08</v>
      </c>
      <c r="K7686">
        <v>250.39</v>
      </c>
      <c r="L7686">
        <v>1456.32</v>
      </c>
      <c r="M7686">
        <v>1001.56</v>
      </c>
      <c r="N7686" t="s">
        <v>9426</v>
      </c>
      <c r="O7686" t="s">
        <v>9425</v>
      </c>
      <c r="P7686" t="s">
        <v>13</v>
      </c>
      <c r="Q7686">
        <v>11.664300000000001</v>
      </c>
      <c r="R7686">
        <v>78.146000000000001</v>
      </c>
      <c r="S7686" t="s">
        <v>352</v>
      </c>
      <c r="T7686" t="s">
        <v>351</v>
      </c>
      <c r="U7686" t="s">
        <v>77</v>
      </c>
      <c r="V7686" t="s">
        <v>9</v>
      </c>
    </row>
    <row r="7687" spans="1:22">
      <c r="A7687" t="s">
        <v>9424</v>
      </c>
      <c r="B7687" s="2">
        <v>45529.867361111108</v>
      </c>
      <c r="C7687" s="2">
        <f t="shared" si="120"/>
        <v>45523</v>
      </c>
      <c r="D7687" t="s">
        <v>1722</v>
      </c>
      <c r="E7687" t="s">
        <v>9423</v>
      </c>
      <c r="F7687" t="s">
        <v>166</v>
      </c>
      <c r="G7687" t="s">
        <v>41</v>
      </c>
      <c r="H7687" t="s">
        <v>16</v>
      </c>
      <c r="I7687">
        <v>4</v>
      </c>
      <c r="J7687">
        <v>1863.38</v>
      </c>
      <c r="K7687">
        <v>1507.67</v>
      </c>
      <c r="L7687">
        <v>7453.52</v>
      </c>
      <c r="M7687">
        <v>6030.68</v>
      </c>
      <c r="N7687" t="s">
        <v>9422</v>
      </c>
      <c r="O7687" t="s">
        <v>9421</v>
      </c>
      <c r="P7687" t="s">
        <v>121</v>
      </c>
      <c r="Q7687">
        <v>9.9252000000000002</v>
      </c>
      <c r="R7687">
        <v>78.119799999999998</v>
      </c>
      <c r="S7687" t="s">
        <v>206</v>
      </c>
      <c r="T7687" t="s">
        <v>205</v>
      </c>
      <c r="U7687" t="s">
        <v>23</v>
      </c>
      <c r="V7687" t="s">
        <v>9</v>
      </c>
    </row>
    <row r="7688" spans="1:22">
      <c r="A7688" t="s">
        <v>9420</v>
      </c>
      <c r="B7688" s="2">
        <v>45261.574305555558</v>
      </c>
      <c r="C7688" s="2">
        <f t="shared" si="120"/>
        <v>45257</v>
      </c>
      <c r="D7688" t="s">
        <v>1717</v>
      </c>
      <c r="E7688" t="s">
        <v>9419</v>
      </c>
      <c r="F7688" t="s">
        <v>201</v>
      </c>
      <c r="G7688" t="s">
        <v>115</v>
      </c>
      <c r="H7688" t="s">
        <v>40</v>
      </c>
      <c r="I7688">
        <v>3</v>
      </c>
      <c r="J7688">
        <v>1876.64</v>
      </c>
      <c r="K7688">
        <v>1607.08</v>
      </c>
      <c r="L7688">
        <v>5629.92</v>
      </c>
      <c r="M7688">
        <v>4821.24</v>
      </c>
      <c r="N7688" t="s">
        <v>9418</v>
      </c>
      <c r="O7688" t="s">
        <v>9417</v>
      </c>
      <c r="P7688" t="s">
        <v>112</v>
      </c>
      <c r="Q7688">
        <v>13.082700000000001</v>
      </c>
      <c r="R7688">
        <v>80.270700000000005</v>
      </c>
      <c r="S7688" t="s">
        <v>146</v>
      </c>
      <c r="T7688" t="s">
        <v>145</v>
      </c>
      <c r="U7688" t="s">
        <v>23</v>
      </c>
      <c r="V7688" t="s">
        <v>9</v>
      </c>
    </row>
    <row r="7689" spans="1:22">
      <c r="A7689" t="s">
        <v>9416</v>
      </c>
      <c r="B7689" s="2">
        <v>45330.843055555553</v>
      </c>
      <c r="C7689" s="2">
        <f t="shared" si="120"/>
        <v>45327</v>
      </c>
      <c r="D7689" t="s">
        <v>1712</v>
      </c>
      <c r="E7689" t="s">
        <v>9415</v>
      </c>
      <c r="F7689" t="s">
        <v>166</v>
      </c>
      <c r="G7689" t="s">
        <v>41</v>
      </c>
      <c r="H7689" t="s">
        <v>16</v>
      </c>
      <c r="I7689">
        <v>1</v>
      </c>
      <c r="J7689">
        <v>2407.77</v>
      </c>
      <c r="K7689">
        <v>2004.48</v>
      </c>
      <c r="L7689">
        <v>2407.77</v>
      </c>
      <c r="M7689">
        <v>2004.48</v>
      </c>
      <c r="N7689" t="s">
        <v>9414</v>
      </c>
      <c r="O7689" t="s">
        <v>9413</v>
      </c>
      <c r="P7689" t="s">
        <v>112</v>
      </c>
      <c r="Q7689">
        <v>13.082700000000001</v>
      </c>
      <c r="R7689">
        <v>80.270700000000005</v>
      </c>
      <c r="S7689" t="s">
        <v>1238</v>
      </c>
      <c r="T7689" t="s">
        <v>1237</v>
      </c>
      <c r="U7689" t="s">
        <v>46</v>
      </c>
      <c r="V7689" t="s">
        <v>45</v>
      </c>
    </row>
    <row r="7690" spans="1:22">
      <c r="A7690" t="s">
        <v>9412</v>
      </c>
      <c r="B7690" s="2">
        <v>45274.719444444447</v>
      </c>
      <c r="C7690" s="2">
        <f t="shared" si="120"/>
        <v>45271</v>
      </c>
      <c r="D7690" t="s">
        <v>1707</v>
      </c>
      <c r="E7690" t="s">
        <v>9411</v>
      </c>
      <c r="F7690" t="s">
        <v>166</v>
      </c>
      <c r="G7690" t="s">
        <v>91</v>
      </c>
      <c r="H7690" t="s">
        <v>16</v>
      </c>
      <c r="I7690">
        <v>2</v>
      </c>
      <c r="J7690">
        <v>589.01</v>
      </c>
      <c r="K7690">
        <v>469.52</v>
      </c>
      <c r="L7690">
        <v>1178.02</v>
      </c>
      <c r="M7690">
        <v>939.04</v>
      </c>
      <c r="N7690" t="s">
        <v>9410</v>
      </c>
      <c r="O7690" t="s">
        <v>9409</v>
      </c>
      <c r="P7690" t="s">
        <v>49</v>
      </c>
      <c r="Q7690">
        <v>12.916499999999999</v>
      </c>
      <c r="R7690">
        <v>79.132499999999993</v>
      </c>
      <c r="S7690" t="s">
        <v>420</v>
      </c>
      <c r="T7690" t="s">
        <v>419</v>
      </c>
      <c r="U7690" t="s">
        <v>23</v>
      </c>
      <c r="V7690" t="s">
        <v>212</v>
      </c>
    </row>
    <row r="7691" spans="1:22">
      <c r="A7691" t="s">
        <v>9408</v>
      </c>
      <c r="B7691" s="2">
        <v>45083.48541666667</v>
      </c>
      <c r="C7691" s="2">
        <f t="shared" si="120"/>
        <v>45082</v>
      </c>
      <c r="D7691" t="s">
        <v>1702</v>
      </c>
      <c r="E7691" t="s">
        <v>9407</v>
      </c>
      <c r="F7691" t="s">
        <v>83</v>
      </c>
      <c r="G7691" t="s">
        <v>72</v>
      </c>
      <c r="H7691" t="s">
        <v>63</v>
      </c>
      <c r="I7691">
        <v>3</v>
      </c>
      <c r="J7691">
        <v>1403.81</v>
      </c>
      <c r="K7691">
        <v>1004.25</v>
      </c>
      <c r="L7691">
        <v>4211.43</v>
      </c>
      <c r="M7691">
        <v>3012.75</v>
      </c>
      <c r="N7691" t="s">
        <v>9406</v>
      </c>
      <c r="O7691" t="s">
        <v>9405</v>
      </c>
      <c r="P7691" t="s">
        <v>121</v>
      </c>
      <c r="Q7691">
        <v>9.9252000000000002</v>
      </c>
      <c r="R7691">
        <v>78.119799999999998</v>
      </c>
      <c r="S7691" t="s">
        <v>326</v>
      </c>
      <c r="T7691" t="s">
        <v>325</v>
      </c>
      <c r="U7691" t="s">
        <v>57</v>
      </c>
      <c r="V7691" t="s">
        <v>9</v>
      </c>
    </row>
    <row r="7692" spans="1:22">
      <c r="A7692" t="s">
        <v>9404</v>
      </c>
      <c r="B7692" s="2">
        <v>45122.679861111108</v>
      </c>
      <c r="C7692" s="2">
        <f t="shared" si="120"/>
        <v>45117</v>
      </c>
      <c r="D7692" t="s">
        <v>1697</v>
      </c>
      <c r="E7692" t="s">
        <v>5753</v>
      </c>
      <c r="F7692" t="s">
        <v>18</v>
      </c>
      <c r="G7692" t="s">
        <v>115</v>
      </c>
      <c r="H7692" t="s">
        <v>63</v>
      </c>
      <c r="I7692">
        <v>3</v>
      </c>
      <c r="J7692">
        <v>1899.74</v>
      </c>
      <c r="K7692">
        <v>1496.61</v>
      </c>
      <c r="L7692">
        <v>5699.22</v>
      </c>
      <c r="M7692">
        <v>4489.83</v>
      </c>
      <c r="N7692" t="s">
        <v>9403</v>
      </c>
      <c r="O7692" t="s">
        <v>9402</v>
      </c>
      <c r="P7692" t="s">
        <v>60</v>
      </c>
      <c r="Q7692">
        <v>8.7139000000000006</v>
      </c>
      <c r="R7692">
        <v>77.756699999999995</v>
      </c>
      <c r="S7692" t="s">
        <v>628</v>
      </c>
      <c r="T7692" t="s">
        <v>627</v>
      </c>
      <c r="U7692" t="s">
        <v>46</v>
      </c>
      <c r="V7692" t="s">
        <v>45</v>
      </c>
    </row>
    <row r="7693" spans="1:22">
      <c r="A7693" t="s">
        <v>9401</v>
      </c>
      <c r="B7693" s="2">
        <v>45413.783333333333</v>
      </c>
      <c r="C7693" s="2">
        <f t="shared" si="120"/>
        <v>45411</v>
      </c>
      <c r="D7693" t="s">
        <v>1692</v>
      </c>
      <c r="E7693" t="s">
        <v>9400</v>
      </c>
      <c r="F7693" t="s">
        <v>166</v>
      </c>
      <c r="G7693" t="s">
        <v>17</v>
      </c>
      <c r="H7693" t="s">
        <v>63</v>
      </c>
      <c r="I7693">
        <v>2</v>
      </c>
      <c r="J7693">
        <v>550.16999999999996</v>
      </c>
      <c r="K7693">
        <v>341.63</v>
      </c>
      <c r="L7693">
        <v>1100.3399999999999</v>
      </c>
      <c r="M7693">
        <v>683.26</v>
      </c>
      <c r="N7693" t="s">
        <v>9399</v>
      </c>
      <c r="O7693" t="s">
        <v>9398</v>
      </c>
      <c r="P7693" t="s">
        <v>112</v>
      </c>
      <c r="Q7693">
        <v>13.082700000000001</v>
      </c>
      <c r="R7693">
        <v>80.270700000000005</v>
      </c>
      <c r="S7693" t="s">
        <v>257</v>
      </c>
      <c r="T7693" t="s">
        <v>256</v>
      </c>
      <c r="U7693" t="s">
        <v>10</v>
      </c>
      <c r="V7693" t="s">
        <v>9</v>
      </c>
    </row>
    <row r="7694" spans="1:22">
      <c r="A7694" t="s">
        <v>9397</v>
      </c>
      <c r="B7694" s="2">
        <v>45467.459027777775</v>
      </c>
      <c r="C7694" s="2">
        <f t="shared" si="120"/>
        <v>45467</v>
      </c>
      <c r="D7694" t="s">
        <v>1687</v>
      </c>
      <c r="E7694" t="s">
        <v>5745</v>
      </c>
      <c r="F7694" t="s">
        <v>83</v>
      </c>
      <c r="G7694" t="s">
        <v>17</v>
      </c>
      <c r="H7694" t="s">
        <v>29</v>
      </c>
      <c r="I7694">
        <v>3</v>
      </c>
      <c r="J7694">
        <v>2490.38</v>
      </c>
      <c r="K7694">
        <v>1656.59</v>
      </c>
      <c r="L7694">
        <v>7471.14</v>
      </c>
      <c r="M7694">
        <v>4969.7700000000004</v>
      </c>
      <c r="N7694" t="s">
        <v>9396</v>
      </c>
      <c r="O7694" t="s">
        <v>9395</v>
      </c>
      <c r="P7694" t="s">
        <v>37</v>
      </c>
      <c r="Q7694">
        <v>10.7905</v>
      </c>
      <c r="R7694">
        <v>78.704700000000003</v>
      </c>
      <c r="S7694" t="s">
        <v>269</v>
      </c>
      <c r="T7694" t="s">
        <v>268</v>
      </c>
      <c r="U7694" t="s">
        <v>23</v>
      </c>
      <c r="V7694" t="s">
        <v>9</v>
      </c>
    </row>
    <row r="7695" spans="1:22">
      <c r="A7695" t="s">
        <v>9394</v>
      </c>
      <c r="B7695" s="2">
        <v>45201.465277777781</v>
      </c>
      <c r="C7695" s="2">
        <f t="shared" si="120"/>
        <v>45201</v>
      </c>
      <c r="D7695" t="s">
        <v>1682</v>
      </c>
      <c r="E7695" t="s">
        <v>9393</v>
      </c>
      <c r="F7695" t="s">
        <v>31</v>
      </c>
      <c r="G7695" t="s">
        <v>106</v>
      </c>
      <c r="H7695" t="s">
        <v>63</v>
      </c>
      <c r="I7695">
        <v>1</v>
      </c>
      <c r="J7695">
        <v>1945.52</v>
      </c>
      <c r="K7695">
        <v>1366.36</v>
      </c>
      <c r="L7695">
        <v>1945.52</v>
      </c>
      <c r="M7695">
        <v>1366.36</v>
      </c>
      <c r="N7695" t="s">
        <v>9392</v>
      </c>
      <c r="O7695" t="s">
        <v>9391</v>
      </c>
      <c r="P7695" t="s">
        <v>13</v>
      </c>
      <c r="Q7695">
        <v>11.664300000000001</v>
      </c>
      <c r="R7695">
        <v>78.146000000000001</v>
      </c>
      <c r="S7695" t="s">
        <v>153</v>
      </c>
      <c r="T7695" t="s">
        <v>152</v>
      </c>
      <c r="U7695" t="s">
        <v>10</v>
      </c>
      <c r="V7695" t="s">
        <v>212</v>
      </c>
    </row>
    <row r="7696" spans="1:22">
      <c r="A7696" t="s">
        <v>9390</v>
      </c>
      <c r="B7696" s="2">
        <v>45027.773611111108</v>
      </c>
      <c r="C7696" s="2">
        <f t="shared" si="120"/>
        <v>45026</v>
      </c>
      <c r="D7696" t="s">
        <v>1677</v>
      </c>
      <c r="E7696" t="s">
        <v>9389</v>
      </c>
      <c r="F7696" t="s">
        <v>166</v>
      </c>
      <c r="G7696" t="s">
        <v>106</v>
      </c>
      <c r="H7696" t="s">
        <v>63</v>
      </c>
      <c r="I7696">
        <v>1</v>
      </c>
      <c r="J7696">
        <v>490.43</v>
      </c>
      <c r="K7696">
        <v>429.85</v>
      </c>
      <c r="L7696">
        <v>490.43</v>
      </c>
      <c r="M7696">
        <v>429.85</v>
      </c>
      <c r="N7696" t="s">
        <v>9388</v>
      </c>
      <c r="O7696" t="s">
        <v>9387</v>
      </c>
      <c r="P7696" t="s">
        <v>112</v>
      </c>
      <c r="Q7696">
        <v>13.082700000000001</v>
      </c>
      <c r="R7696">
        <v>80.270700000000005</v>
      </c>
      <c r="S7696" t="s">
        <v>413</v>
      </c>
      <c r="T7696" t="s">
        <v>412</v>
      </c>
      <c r="U7696" t="s">
        <v>46</v>
      </c>
      <c r="V7696" t="s">
        <v>9</v>
      </c>
    </row>
    <row r="7697" spans="1:22">
      <c r="A7697" t="s">
        <v>9386</v>
      </c>
      <c r="B7697" s="2">
        <v>45390.586111111108</v>
      </c>
      <c r="C7697" s="2">
        <f t="shared" si="120"/>
        <v>45390</v>
      </c>
      <c r="D7697" t="s">
        <v>1672</v>
      </c>
      <c r="E7697" t="s">
        <v>9385</v>
      </c>
      <c r="F7697" t="s">
        <v>18</v>
      </c>
      <c r="G7697" t="s">
        <v>82</v>
      </c>
      <c r="H7697" t="s">
        <v>40</v>
      </c>
      <c r="I7697">
        <v>2</v>
      </c>
      <c r="J7697">
        <v>1805.5</v>
      </c>
      <c r="K7697">
        <v>1386.71</v>
      </c>
      <c r="L7697">
        <v>3611</v>
      </c>
      <c r="M7697">
        <v>2773.42</v>
      </c>
      <c r="N7697" t="s">
        <v>9384</v>
      </c>
      <c r="O7697" t="s">
        <v>9383</v>
      </c>
      <c r="P7697" t="s">
        <v>68</v>
      </c>
      <c r="Q7697">
        <v>11.34</v>
      </c>
      <c r="R7697">
        <v>77.717200000000005</v>
      </c>
      <c r="S7697" t="s">
        <v>133</v>
      </c>
      <c r="T7697" t="s">
        <v>132</v>
      </c>
      <c r="U7697" t="s">
        <v>57</v>
      </c>
      <c r="V7697" t="s">
        <v>45</v>
      </c>
    </row>
    <row r="7698" spans="1:22">
      <c r="A7698" t="s">
        <v>9382</v>
      </c>
      <c r="B7698" s="2">
        <v>45374.69027777778</v>
      </c>
      <c r="C7698" s="2">
        <f t="shared" si="120"/>
        <v>45369</v>
      </c>
      <c r="D7698" t="s">
        <v>1667</v>
      </c>
      <c r="E7698" t="s">
        <v>5729</v>
      </c>
      <c r="F7698" t="s">
        <v>83</v>
      </c>
      <c r="G7698" t="s">
        <v>72</v>
      </c>
      <c r="H7698" t="s">
        <v>40</v>
      </c>
      <c r="I7698">
        <v>3</v>
      </c>
      <c r="J7698">
        <v>615.57000000000005</v>
      </c>
      <c r="K7698">
        <v>452.81</v>
      </c>
      <c r="L7698">
        <v>1846.71</v>
      </c>
      <c r="M7698">
        <v>1358.43</v>
      </c>
      <c r="N7698" t="s">
        <v>9381</v>
      </c>
      <c r="O7698" t="s">
        <v>9380</v>
      </c>
      <c r="P7698" t="s">
        <v>121</v>
      </c>
      <c r="Q7698">
        <v>9.9252000000000002</v>
      </c>
      <c r="R7698">
        <v>78.119799999999998</v>
      </c>
      <c r="S7698" t="s">
        <v>420</v>
      </c>
      <c r="T7698" t="s">
        <v>419</v>
      </c>
      <c r="U7698" t="s">
        <v>57</v>
      </c>
      <c r="V7698" t="s">
        <v>45</v>
      </c>
    </row>
    <row r="7699" spans="1:22">
      <c r="A7699" t="s">
        <v>9379</v>
      </c>
      <c r="B7699" s="2">
        <v>45388.431944444441</v>
      </c>
      <c r="C7699" s="2">
        <f t="shared" si="120"/>
        <v>45383</v>
      </c>
      <c r="D7699" t="s">
        <v>1662</v>
      </c>
      <c r="E7699" t="s">
        <v>9378</v>
      </c>
      <c r="F7699" t="s">
        <v>136</v>
      </c>
      <c r="G7699" t="s">
        <v>72</v>
      </c>
      <c r="H7699" t="s">
        <v>63</v>
      </c>
      <c r="I7699">
        <v>2</v>
      </c>
      <c r="J7699">
        <v>2330.86</v>
      </c>
      <c r="K7699">
        <v>1812.23</v>
      </c>
      <c r="L7699">
        <v>4661.72</v>
      </c>
      <c r="M7699">
        <v>3624.46</v>
      </c>
      <c r="N7699" t="s">
        <v>9377</v>
      </c>
      <c r="O7699" t="s">
        <v>9376</v>
      </c>
      <c r="P7699" t="s">
        <v>68</v>
      </c>
      <c r="Q7699">
        <v>11.34</v>
      </c>
      <c r="R7699">
        <v>77.717200000000005</v>
      </c>
      <c r="S7699" t="s">
        <v>784</v>
      </c>
      <c r="T7699" t="s">
        <v>783</v>
      </c>
      <c r="U7699" t="s">
        <v>10</v>
      </c>
      <c r="V7699" t="s">
        <v>45</v>
      </c>
    </row>
    <row r="7700" spans="1:22">
      <c r="A7700" t="s">
        <v>9375</v>
      </c>
      <c r="B7700" s="2">
        <v>45140.510416666664</v>
      </c>
      <c r="C7700" s="2">
        <f t="shared" si="120"/>
        <v>45138</v>
      </c>
      <c r="D7700" t="s">
        <v>1657</v>
      </c>
      <c r="E7700" t="s">
        <v>1656</v>
      </c>
      <c r="F7700" t="s">
        <v>64</v>
      </c>
      <c r="G7700" t="s">
        <v>115</v>
      </c>
      <c r="H7700" t="s">
        <v>71</v>
      </c>
      <c r="I7700">
        <v>2</v>
      </c>
      <c r="J7700">
        <v>520.72</v>
      </c>
      <c r="K7700">
        <v>394.76</v>
      </c>
      <c r="L7700">
        <v>1041.44</v>
      </c>
      <c r="M7700">
        <v>789.52</v>
      </c>
      <c r="N7700" t="s">
        <v>9374</v>
      </c>
      <c r="O7700" t="s">
        <v>9373</v>
      </c>
      <c r="P7700" t="s">
        <v>112</v>
      </c>
      <c r="Q7700">
        <v>13.082700000000001</v>
      </c>
      <c r="R7700">
        <v>80.270700000000005</v>
      </c>
      <c r="S7700" t="s">
        <v>295</v>
      </c>
      <c r="T7700" t="s">
        <v>294</v>
      </c>
      <c r="U7700" t="s">
        <v>10</v>
      </c>
      <c r="V7700" t="s">
        <v>22</v>
      </c>
    </row>
    <row r="7701" spans="1:22">
      <c r="A7701" t="s">
        <v>9372</v>
      </c>
      <c r="B7701" s="2">
        <v>45040.868055555555</v>
      </c>
      <c r="C7701" s="2">
        <f t="shared" si="120"/>
        <v>45040</v>
      </c>
      <c r="D7701" t="s">
        <v>1652</v>
      </c>
      <c r="E7701" t="s">
        <v>1651</v>
      </c>
      <c r="F7701" t="s">
        <v>166</v>
      </c>
      <c r="G7701" t="s">
        <v>41</v>
      </c>
      <c r="H7701" t="s">
        <v>40</v>
      </c>
      <c r="I7701">
        <v>4</v>
      </c>
      <c r="J7701">
        <v>892.59</v>
      </c>
      <c r="K7701">
        <v>595.08000000000004</v>
      </c>
      <c r="L7701">
        <v>3570.36</v>
      </c>
      <c r="M7701">
        <v>2380.3200000000002</v>
      </c>
      <c r="N7701" t="s">
        <v>9371</v>
      </c>
      <c r="O7701" t="s">
        <v>9370</v>
      </c>
      <c r="P7701" t="s">
        <v>68</v>
      </c>
      <c r="Q7701">
        <v>11.34</v>
      </c>
      <c r="R7701">
        <v>77.717200000000005</v>
      </c>
      <c r="S7701" t="s">
        <v>784</v>
      </c>
      <c r="T7701" t="s">
        <v>783</v>
      </c>
      <c r="U7701" t="s">
        <v>77</v>
      </c>
      <c r="V7701" t="s">
        <v>45</v>
      </c>
    </row>
    <row r="7702" spans="1:22">
      <c r="A7702" t="s">
        <v>9369</v>
      </c>
      <c r="B7702" s="2">
        <v>45047.567361111112</v>
      </c>
      <c r="C7702" s="2">
        <f t="shared" si="120"/>
        <v>45047</v>
      </c>
      <c r="D7702" t="s">
        <v>1647</v>
      </c>
      <c r="E7702" t="s">
        <v>5714</v>
      </c>
      <c r="F7702" t="s">
        <v>136</v>
      </c>
      <c r="G7702" t="s">
        <v>82</v>
      </c>
      <c r="H7702" t="s">
        <v>40</v>
      </c>
      <c r="I7702">
        <v>1</v>
      </c>
      <c r="J7702">
        <v>392.95</v>
      </c>
      <c r="K7702">
        <v>272.83999999999997</v>
      </c>
      <c r="L7702">
        <v>392.95</v>
      </c>
      <c r="M7702">
        <v>272.83999999999997</v>
      </c>
      <c r="N7702" t="s">
        <v>9368</v>
      </c>
      <c r="O7702" t="s">
        <v>9367</v>
      </c>
      <c r="P7702" t="s">
        <v>26</v>
      </c>
      <c r="Q7702">
        <v>11.0168</v>
      </c>
      <c r="R7702">
        <v>76.955799999999996</v>
      </c>
      <c r="S7702" t="s">
        <v>537</v>
      </c>
      <c r="T7702" t="s">
        <v>536</v>
      </c>
      <c r="U7702" t="s">
        <v>10</v>
      </c>
      <c r="V7702" t="s">
        <v>45</v>
      </c>
    </row>
    <row r="7703" spans="1:22">
      <c r="A7703" t="s">
        <v>9366</v>
      </c>
      <c r="B7703" s="2">
        <v>44930.555555555555</v>
      </c>
      <c r="C7703" s="2">
        <f t="shared" si="120"/>
        <v>44928</v>
      </c>
      <c r="D7703" t="s">
        <v>1642</v>
      </c>
      <c r="E7703" t="s">
        <v>1641</v>
      </c>
      <c r="F7703" t="s">
        <v>31</v>
      </c>
      <c r="G7703" t="s">
        <v>106</v>
      </c>
      <c r="H7703" t="s">
        <v>29</v>
      </c>
      <c r="I7703">
        <v>1</v>
      </c>
      <c r="J7703">
        <v>320.26</v>
      </c>
      <c r="K7703">
        <v>265.95999999999998</v>
      </c>
      <c r="L7703">
        <v>320.26</v>
      </c>
      <c r="M7703">
        <v>265.95999999999998</v>
      </c>
      <c r="N7703" t="s">
        <v>9365</v>
      </c>
      <c r="O7703" t="s">
        <v>9364</v>
      </c>
      <c r="P7703" t="s">
        <v>121</v>
      </c>
      <c r="Q7703">
        <v>9.9252000000000002</v>
      </c>
      <c r="R7703">
        <v>78.119799999999998</v>
      </c>
      <c r="S7703" t="s">
        <v>176</v>
      </c>
      <c r="T7703" t="s">
        <v>175</v>
      </c>
      <c r="U7703" t="s">
        <v>23</v>
      </c>
      <c r="V7703" t="s">
        <v>45</v>
      </c>
    </row>
    <row r="7704" spans="1:22">
      <c r="A7704" t="s">
        <v>9363</v>
      </c>
      <c r="B7704" s="2">
        <v>45493.90347222222</v>
      </c>
      <c r="C7704" s="2">
        <f t="shared" si="120"/>
        <v>45488</v>
      </c>
      <c r="D7704" t="s">
        <v>1637</v>
      </c>
      <c r="E7704" t="s">
        <v>7569</v>
      </c>
      <c r="F7704" t="s">
        <v>166</v>
      </c>
      <c r="G7704" t="s">
        <v>115</v>
      </c>
      <c r="H7704" t="s">
        <v>16</v>
      </c>
      <c r="I7704">
        <v>1</v>
      </c>
      <c r="J7704">
        <v>1796.38</v>
      </c>
      <c r="K7704">
        <v>1538.41</v>
      </c>
      <c r="L7704">
        <v>1796.38</v>
      </c>
      <c r="M7704">
        <v>1538.41</v>
      </c>
      <c r="N7704" t="s">
        <v>9362</v>
      </c>
      <c r="O7704" t="s">
        <v>9361</v>
      </c>
      <c r="P7704" t="s">
        <v>60</v>
      </c>
      <c r="Q7704">
        <v>8.7139000000000006</v>
      </c>
      <c r="R7704">
        <v>77.756699999999995</v>
      </c>
      <c r="S7704" t="s">
        <v>486</v>
      </c>
      <c r="T7704" t="s">
        <v>485</v>
      </c>
      <c r="U7704" t="s">
        <v>23</v>
      </c>
      <c r="V7704" t="s">
        <v>9</v>
      </c>
    </row>
    <row r="7705" spans="1:22">
      <c r="A7705" t="s">
        <v>9360</v>
      </c>
      <c r="B7705" s="2">
        <v>45451.652083333334</v>
      </c>
      <c r="C7705" s="2">
        <f t="shared" si="120"/>
        <v>45446</v>
      </c>
      <c r="D7705" t="s">
        <v>1632</v>
      </c>
      <c r="E7705" t="s">
        <v>3798</v>
      </c>
      <c r="F7705" t="s">
        <v>64</v>
      </c>
      <c r="G7705" t="s">
        <v>53</v>
      </c>
      <c r="H7705" t="s">
        <v>16</v>
      </c>
      <c r="I7705">
        <v>2</v>
      </c>
      <c r="J7705">
        <v>632.16</v>
      </c>
      <c r="K7705">
        <v>475.61</v>
      </c>
      <c r="L7705">
        <v>1264.32</v>
      </c>
      <c r="M7705">
        <v>951.22</v>
      </c>
      <c r="N7705" t="s">
        <v>9359</v>
      </c>
      <c r="O7705" t="s">
        <v>9358</v>
      </c>
      <c r="P7705" t="s">
        <v>121</v>
      </c>
      <c r="Q7705">
        <v>9.9252000000000002</v>
      </c>
      <c r="R7705">
        <v>78.119799999999998</v>
      </c>
      <c r="S7705" t="s">
        <v>537</v>
      </c>
      <c r="T7705" t="s">
        <v>536</v>
      </c>
      <c r="U7705" t="s">
        <v>46</v>
      </c>
      <c r="V7705" t="s">
        <v>9</v>
      </c>
    </row>
    <row r="7706" spans="1:22">
      <c r="A7706" t="s">
        <v>9357</v>
      </c>
      <c r="B7706" s="2">
        <v>44946.566666666666</v>
      </c>
      <c r="C7706" s="2">
        <f t="shared" si="120"/>
        <v>44942</v>
      </c>
      <c r="D7706" t="s">
        <v>1627</v>
      </c>
      <c r="E7706" t="s">
        <v>9356</v>
      </c>
      <c r="F7706" t="s">
        <v>201</v>
      </c>
      <c r="G7706" t="s">
        <v>115</v>
      </c>
      <c r="H7706" t="s">
        <v>71</v>
      </c>
      <c r="I7706">
        <v>4</v>
      </c>
      <c r="J7706">
        <v>2278.09</v>
      </c>
      <c r="K7706">
        <v>2037.26</v>
      </c>
      <c r="L7706">
        <v>9112.36</v>
      </c>
      <c r="M7706">
        <v>8149.04</v>
      </c>
      <c r="N7706" t="s">
        <v>9355</v>
      </c>
      <c r="O7706" t="s">
        <v>9354</v>
      </c>
      <c r="P7706" t="s">
        <v>60</v>
      </c>
      <c r="Q7706">
        <v>8.7139000000000006</v>
      </c>
      <c r="R7706">
        <v>77.756699999999995</v>
      </c>
      <c r="S7706" t="s">
        <v>1238</v>
      </c>
      <c r="T7706" t="s">
        <v>1237</v>
      </c>
      <c r="U7706" t="s">
        <v>23</v>
      </c>
      <c r="V7706" t="s">
        <v>45</v>
      </c>
    </row>
    <row r="7707" spans="1:22">
      <c r="A7707" t="s">
        <v>9353</v>
      </c>
      <c r="B7707" s="2">
        <v>45562.731249999997</v>
      </c>
      <c r="C7707" s="2">
        <f t="shared" si="120"/>
        <v>45558</v>
      </c>
      <c r="D7707" t="s">
        <v>1622</v>
      </c>
      <c r="E7707" t="s">
        <v>3790</v>
      </c>
      <c r="F7707" t="s">
        <v>83</v>
      </c>
      <c r="G7707" t="s">
        <v>17</v>
      </c>
      <c r="H7707" t="s">
        <v>71</v>
      </c>
      <c r="I7707">
        <v>4</v>
      </c>
      <c r="J7707">
        <v>2395.1</v>
      </c>
      <c r="K7707">
        <v>1584.2</v>
      </c>
      <c r="L7707">
        <v>9580.4</v>
      </c>
      <c r="M7707">
        <v>6336.8</v>
      </c>
      <c r="N7707" t="s">
        <v>9352</v>
      </c>
      <c r="O7707" t="s">
        <v>9351</v>
      </c>
      <c r="P7707" t="s">
        <v>60</v>
      </c>
      <c r="Q7707">
        <v>8.7139000000000006</v>
      </c>
      <c r="R7707">
        <v>77.756699999999995</v>
      </c>
      <c r="S7707" t="s">
        <v>269</v>
      </c>
      <c r="T7707" t="s">
        <v>268</v>
      </c>
      <c r="U7707" t="s">
        <v>57</v>
      </c>
      <c r="V7707" t="s">
        <v>9</v>
      </c>
    </row>
    <row r="7708" spans="1:22">
      <c r="A7708" t="s">
        <v>9350</v>
      </c>
      <c r="B7708" s="2">
        <v>45415.571527777778</v>
      </c>
      <c r="C7708" s="2">
        <f t="shared" si="120"/>
        <v>45411</v>
      </c>
      <c r="D7708" t="s">
        <v>1617</v>
      </c>
      <c r="E7708" t="s">
        <v>5691</v>
      </c>
      <c r="F7708" t="s">
        <v>83</v>
      </c>
      <c r="G7708" t="s">
        <v>41</v>
      </c>
      <c r="H7708" t="s">
        <v>40</v>
      </c>
      <c r="I7708">
        <v>4</v>
      </c>
      <c r="J7708">
        <v>2349.27</v>
      </c>
      <c r="K7708">
        <v>1682.4</v>
      </c>
      <c r="L7708">
        <v>9397.08</v>
      </c>
      <c r="M7708">
        <v>6729.6</v>
      </c>
      <c r="N7708" t="s">
        <v>9349</v>
      </c>
      <c r="O7708" t="s">
        <v>9348</v>
      </c>
      <c r="P7708" t="s">
        <v>68</v>
      </c>
      <c r="Q7708">
        <v>11.34</v>
      </c>
      <c r="R7708">
        <v>77.717200000000005</v>
      </c>
      <c r="S7708" t="s">
        <v>396</v>
      </c>
      <c r="T7708" t="s">
        <v>395</v>
      </c>
      <c r="U7708" t="s">
        <v>57</v>
      </c>
      <c r="V7708" t="s">
        <v>45</v>
      </c>
    </row>
    <row r="7709" spans="1:22">
      <c r="A7709" t="s">
        <v>9347</v>
      </c>
      <c r="B7709" s="2">
        <v>45120.470833333333</v>
      </c>
      <c r="C7709" s="2">
        <f t="shared" si="120"/>
        <v>45117</v>
      </c>
      <c r="D7709" t="s">
        <v>1612</v>
      </c>
      <c r="E7709" t="s">
        <v>9346</v>
      </c>
      <c r="F7709" t="s">
        <v>136</v>
      </c>
      <c r="G7709" t="s">
        <v>17</v>
      </c>
      <c r="H7709" t="s">
        <v>52</v>
      </c>
      <c r="I7709">
        <v>1</v>
      </c>
      <c r="J7709">
        <v>898</v>
      </c>
      <c r="K7709">
        <v>662.28</v>
      </c>
      <c r="L7709">
        <v>898</v>
      </c>
      <c r="M7709">
        <v>662.28</v>
      </c>
      <c r="N7709" t="s">
        <v>9345</v>
      </c>
      <c r="O7709" t="s">
        <v>9344</v>
      </c>
      <c r="P7709" t="s">
        <v>68</v>
      </c>
      <c r="Q7709">
        <v>11.34</v>
      </c>
      <c r="R7709">
        <v>77.717200000000005</v>
      </c>
      <c r="S7709" t="s">
        <v>25</v>
      </c>
      <c r="T7709" t="s">
        <v>24</v>
      </c>
      <c r="U7709" t="s">
        <v>57</v>
      </c>
      <c r="V7709" t="s">
        <v>9</v>
      </c>
    </row>
    <row r="7710" spans="1:22">
      <c r="A7710" t="s">
        <v>9343</v>
      </c>
      <c r="B7710" s="2">
        <v>45019.915277777778</v>
      </c>
      <c r="C7710" s="2">
        <f t="shared" si="120"/>
        <v>45019</v>
      </c>
      <c r="D7710" t="s">
        <v>1607</v>
      </c>
      <c r="E7710" t="s">
        <v>3778</v>
      </c>
      <c r="F7710" t="s">
        <v>136</v>
      </c>
      <c r="G7710" t="s">
        <v>91</v>
      </c>
      <c r="H7710" t="s">
        <v>52</v>
      </c>
      <c r="I7710">
        <v>1</v>
      </c>
      <c r="J7710">
        <v>2421.02</v>
      </c>
      <c r="K7710">
        <v>1936.47</v>
      </c>
      <c r="L7710">
        <v>2421.02</v>
      </c>
      <c r="M7710">
        <v>1936.47</v>
      </c>
      <c r="N7710" t="s">
        <v>9342</v>
      </c>
      <c r="O7710" t="s">
        <v>9341</v>
      </c>
      <c r="P7710" t="s">
        <v>112</v>
      </c>
      <c r="Q7710">
        <v>13.082700000000001</v>
      </c>
      <c r="R7710">
        <v>80.270700000000005</v>
      </c>
      <c r="S7710" t="s">
        <v>133</v>
      </c>
      <c r="T7710" t="s">
        <v>132</v>
      </c>
      <c r="U7710" t="s">
        <v>23</v>
      </c>
      <c r="V7710" t="s">
        <v>9</v>
      </c>
    </row>
    <row r="7711" spans="1:22">
      <c r="A7711" t="s">
        <v>9340</v>
      </c>
      <c r="B7711" s="2">
        <v>45482.676388888889</v>
      </c>
      <c r="C7711" s="2">
        <f t="shared" si="120"/>
        <v>45481</v>
      </c>
      <c r="D7711" t="s">
        <v>1602</v>
      </c>
      <c r="E7711" t="s">
        <v>5679</v>
      </c>
      <c r="F7711" t="s">
        <v>83</v>
      </c>
      <c r="G7711" t="s">
        <v>115</v>
      </c>
      <c r="H7711" t="s">
        <v>63</v>
      </c>
      <c r="I7711">
        <v>4</v>
      </c>
      <c r="J7711">
        <v>356.26</v>
      </c>
      <c r="K7711">
        <v>304.83999999999997</v>
      </c>
      <c r="L7711">
        <v>1425.04</v>
      </c>
      <c r="M7711">
        <v>1219.3599999999999</v>
      </c>
      <c r="N7711" t="s">
        <v>9339</v>
      </c>
      <c r="O7711" t="s">
        <v>9338</v>
      </c>
      <c r="P7711" t="s">
        <v>13</v>
      </c>
      <c r="Q7711">
        <v>11.664300000000001</v>
      </c>
      <c r="R7711">
        <v>78.146000000000001</v>
      </c>
      <c r="S7711" t="s">
        <v>762</v>
      </c>
      <c r="T7711" t="s">
        <v>761</v>
      </c>
      <c r="U7711" t="s">
        <v>23</v>
      </c>
      <c r="V7711" t="s">
        <v>45</v>
      </c>
    </row>
    <row r="7712" spans="1:22">
      <c r="A7712" t="s">
        <v>9337</v>
      </c>
      <c r="B7712" s="2">
        <v>45349.552777777775</v>
      </c>
      <c r="C7712" s="2">
        <f t="shared" si="120"/>
        <v>45348</v>
      </c>
      <c r="D7712" t="s">
        <v>1597</v>
      </c>
      <c r="E7712" t="s">
        <v>9336</v>
      </c>
      <c r="F7712" t="s">
        <v>64</v>
      </c>
      <c r="G7712" t="s">
        <v>82</v>
      </c>
      <c r="H7712" t="s">
        <v>71</v>
      </c>
      <c r="I7712">
        <v>2</v>
      </c>
      <c r="J7712">
        <v>1950.05</v>
      </c>
      <c r="K7712">
        <v>1363.67</v>
      </c>
      <c r="L7712">
        <v>3900.1</v>
      </c>
      <c r="M7712">
        <v>2727.34</v>
      </c>
      <c r="N7712" t="s">
        <v>9335</v>
      </c>
      <c r="O7712" t="s">
        <v>9334</v>
      </c>
      <c r="P7712" t="s">
        <v>60</v>
      </c>
      <c r="Q7712">
        <v>8.7139000000000006</v>
      </c>
      <c r="R7712">
        <v>77.756699999999995</v>
      </c>
      <c r="S7712" t="s">
        <v>120</v>
      </c>
      <c r="T7712" t="s">
        <v>119</v>
      </c>
      <c r="U7712" t="s">
        <v>57</v>
      </c>
      <c r="V7712" t="s">
        <v>45</v>
      </c>
    </row>
    <row r="7713" spans="1:22">
      <c r="A7713" t="s">
        <v>9333</v>
      </c>
      <c r="B7713" s="2">
        <v>45073.797222222223</v>
      </c>
      <c r="C7713" s="2">
        <f t="shared" si="120"/>
        <v>45068</v>
      </c>
      <c r="D7713" t="s">
        <v>1592</v>
      </c>
      <c r="E7713" t="s">
        <v>9332</v>
      </c>
      <c r="F7713" t="s">
        <v>31</v>
      </c>
      <c r="G7713" t="s">
        <v>17</v>
      </c>
      <c r="H7713" t="s">
        <v>63</v>
      </c>
      <c r="I7713">
        <v>1</v>
      </c>
      <c r="J7713">
        <v>255.78</v>
      </c>
      <c r="K7713">
        <v>186.68</v>
      </c>
      <c r="L7713">
        <v>255.78</v>
      </c>
      <c r="M7713">
        <v>186.68</v>
      </c>
      <c r="N7713" t="s">
        <v>9331</v>
      </c>
      <c r="O7713" t="s">
        <v>9330</v>
      </c>
      <c r="P7713" t="s">
        <v>49</v>
      </c>
      <c r="Q7713">
        <v>12.916499999999999</v>
      </c>
      <c r="R7713">
        <v>79.132499999999993</v>
      </c>
      <c r="S7713" t="s">
        <v>257</v>
      </c>
      <c r="T7713" t="s">
        <v>256</v>
      </c>
      <c r="U7713" t="s">
        <v>77</v>
      </c>
      <c r="V7713" t="s">
        <v>45</v>
      </c>
    </row>
    <row r="7714" spans="1:22">
      <c r="A7714" t="s">
        <v>9329</v>
      </c>
      <c r="B7714" s="2">
        <v>45524.675694444442</v>
      </c>
      <c r="C7714" s="2">
        <f t="shared" si="120"/>
        <v>45523</v>
      </c>
      <c r="D7714" t="s">
        <v>1587</v>
      </c>
      <c r="E7714" t="s">
        <v>1586</v>
      </c>
      <c r="F7714" t="s">
        <v>73</v>
      </c>
      <c r="G7714" t="s">
        <v>82</v>
      </c>
      <c r="H7714" t="s">
        <v>63</v>
      </c>
      <c r="I7714">
        <v>2</v>
      </c>
      <c r="J7714">
        <v>1539.89</v>
      </c>
      <c r="K7714">
        <v>934.82</v>
      </c>
      <c r="L7714">
        <v>3079.78</v>
      </c>
      <c r="M7714">
        <v>1869.64</v>
      </c>
      <c r="N7714" t="s">
        <v>9328</v>
      </c>
      <c r="O7714" t="s">
        <v>9327</v>
      </c>
      <c r="P7714" t="s">
        <v>60</v>
      </c>
      <c r="Q7714">
        <v>8.7139000000000006</v>
      </c>
      <c r="R7714">
        <v>77.756699999999995</v>
      </c>
      <c r="S7714" t="s">
        <v>326</v>
      </c>
      <c r="T7714" t="s">
        <v>325</v>
      </c>
      <c r="U7714" t="s">
        <v>46</v>
      </c>
      <c r="V7714" t="s">
        <v>9</v>
      </c>
    </row>
    <row r="7715" spans="1:22">
      <c r="A7715" t="s">
        <v>9326</v>
      </c>
      <c r="B7715" s="2">
        <v>45491.6</v>
      </c>
      <c r="C7715" s="2">
        <f t="shared" si="120"/>
        <v>45488</v>
      </c>
      <c r="D7715" t="s">
        <v>1582</v>
      </c>
      <c r="E7715" t="s">
        <v>5664</v>
      </c>
      <c r="F7715" t="s">
        <v>64</v>
      </c>
      <c r="G7715" t="s">
        <v>30</v>
      </c>
      <c r="H7715" t="s">
        <v>71</v>
      </c>
      <c r="I7715">
        <v>2</v>
      </c>
      <c r="J7715">
        <v>2061.9499999999998</v>
      </c>
      <c r="K7715">
        <v>1327.7</v>
      </c>
      <c r="L7715">
        <v>4123.8999999999996</v>
      </c>
      <c r="M7715">
        <v>2655.4</v>
      </c>
      <c r="N7715" t="s">
        <v>9325</v>
      </c>
      <c r="O7715" t="s">
        <v>9324</v>
      </c>
      <c r="P7715" t="s">
        <v>68</v>
      </c>
      <c r="Q7715">
        <v>11.34</v>
      </c>
      <c r="R7715">
        <v>77.717200000000005</v>
      </c>
      <c r="S7715" t="s">
        <v>111</v>
      </c>
      <c r="T7715" t="s">
        <v>110</v>
      </c>
      <c r="U7715" t="s">
        <v>77</v>
      </c>
      <c r="V7715" t="s">
        <v>9</v>
      </c>
    </row>
    <row r="7716" spans="1:22">
      <c r="A7716" t="s">
        <v>9323</v>
      </c>
      <c r="B7716" s="2">
        <v>45500.696527777778</v>
      </c>
      <c r="C7716" s="2">
        <f t="shared" si="120"/>
        <v>45495</v>
      </c>
      <c r="D7716" t="s">
        <v>1577</v>
      </c>
      <c r="E7716" t="s">
        <v>3754</v>
      </c>
      <c r="F7716" t="s">
        <v>73</v>
      </c>
      <c r="G7716" t="s">
        <v>91</v>
      </c>
      <c r="H7716" t="s">
        <v>16</v>
      </c>
      <c r="I7716">
        <v>3</v>
      </c>
      <c r="J7716">
        <v>1270.8399999999999</v>
      </c>
      <c r="K7716">
        <v>898.85</v>
      </c>
      <c r="L7716">
        <v>3812.52</v>
      </c>
      <c r="M7716">
        <v>2696.55</v>
      </c>
      <c r="N7716" t="s">
        <v>9322</v>
      </c>
      <c r="O7716" t="s">
        <v>9321</v>
      </c>
      <c r="P7716" t="s">
        <v>68</v>
      </c>
      <c r="Q7716">
        <v>11.34</v>
      </c>
      <c r="R7716">
        <v>77.717200000000005</v>
      </c>
      <c r="S7716" t="s">
        <v>96</v>
      </c>
      <c r="T7716" t="s">
        <v>95</v>
      </c>
      <c r="U7716" t="s">
        <v>10</v>
      </c>
      <c r="V7716" t="s">
        <v>45</v>
      </c>
    </row>
    <row r="7717" spans="1:22">
      <c r="A7717" t="s">
        <v>9320</v>
      </c>
      <c r="B7717" s="2">
        <v>45193.544444444444</v>
      </c>
      <c r="C7717" s="2">
        <f t="shared" si="120"/>
        <v>45187</v>
      </c>
      <c r="D7717" t="s">
        <v>1572</v>
      </c>
      <c r="E7717" t="s">
        <v>9319</v>
      </c>
      <c r="F7717" t="s">
        <v>64</v>
      </c>
      <c r="G7717" t="s">
        <v>17</v>
      </c>
      <c r="H7717" t="s">
        <v>40</v>
      </c>
      <c r="I7717">
        <v>3</v>
      </c>
      <c r="J7717">
        <v>600.44000000000005</v>
      </c>
      <c r="K7717">
        <v>405.59</v>
      </c>
      <c r="L7717">
        <v>1801.32</v>
      </c>
      <c r="M7717">
        <v>1216.77</v>
      </c>
      <c r="N7717" t="s">
        <v>9318</v>
      </c>
      <c r="O7717" t="s">
        <v>9317</v>
      </c>
      <c r="P7717" t="s">
        <v>60</v>
      </c>
      <c r="Q7717">
        <v>8.7139000000000006</v>
      </c>
      <c r="R7717">
        <v>77.756699999999995</v>
      </c>
      <c r="S7717" t="s">
        <v>96</v>
      </c>
      <c r="T7717" t="s">
        <v>95</v>
      </c>
      <c r="U7717" t="s">
        <v>57</v>
      </c>
      <c r="V7717" t="s">
        <v>9</v>
      </c>
    </row>
    <row r="7718" spans="1:22">
      <c r="A7718" t="s">
        <v>9316</v>
      </c>
      <c r="B7718" s="2">
        <v>45505.747916666667</v>
      </c>
      <c r="C7718" s="2">
        <f t="shared" si="120"/>
        <v>45502</v>
      </c>
      <c r="D7718" t="s">
        <v>1567</v>
      </c>
      <c r="E7718" t="s">
        <v>9315</v>
      </c>
      <c r="F7718" t="s">
        <v>83</v>
      </c>
      <c r="G7718" t="s">
        <v>115</v>
      </c>
      <c r="H7718" t="s">
        <v>16</v>
      </c>
      <c r="I7718">
        <v>1</v>
      </c>
      <c r="J7718">
        <v>1124</v>
      </c>
      <c r="K7718">
        <v>917.1</v>
      </c>
      <c r="L7718">
        <v>1124</v>
      </c>
      <c r="M7718">
        <v>917.1</v>
      </c>
      <c r="N7718" t="s">
        <v>9314</v>
      </c>
      <c r="O7718" t="s">
        <v>9313</v>
      </c>
      <c r="P7718" t="s">
        <v>121</v>
      </c>
      <c r="Q7718">
        <v>9.9252000000000002</v>
      </c>
      <c r="R7718">
        <v>78.119799999999998</v>
      </c>
      <c r="S7718" t="s">
        <v>103</v>
      </c>
      <c r="T7718" t="s">
        <v>102</v>
      </c>
      <c r="U7718" t="s">
        <v>57</v>
      </c>
      <c r="V7718" t="s">
        <v>9</v>
      </c>
    </row>
    <row r="7719" spans="1:22">
      <c r="A7719" t="s">
        <v>9312</v>
      </c>
      <c r="B7719" s="2">
        <v>45302.69027777778</v>
      </c>
      <c r="C7719" s="2">
        <f t="shared" si="120"/>
        <v>45299</v>
      </c>
      <c r="D7719" t="s">
        <v>1562</v>
      </c>
      <c r="E7719" t="s">
        <v>3743</v>
      </c>
      <c r="F7719" t="s">
        <v>73</v>
      </c>
      <c r="G7719" t="s">
        <v>30</v>
      </c>
      <c r="H7719" t="s">
        <v>52</v>
      </c>
      <c r="I7719">
        <v>1</v>
      </c>
      <c r="J7719">
        <v>1254.1300000000001</v>
      </c>
      <c r="K7719">
        <v>1119.1199999999999</v>
      </c>
      <c r="L7719">
        <v>1254.1300000000001</v>
      </c>
      <c r="M7719">
        <v>1119.1199999999999</v>
      </c>
      <c r="N7719" t="s">
        <v>9311</v>
      </c>
      <c r="O7719" t="s">
        <v>9310</v>
      </c>
      <c r="P7719" t="s">
        <v>121</v>
      </c>
      <c r="Q7719">
        <v>9.9252000000000002</v>
      </c>
      <c r="R7719">
        <v>78.119799999999998</v>
      </c>
      <c r="S7719" t="s">
        <v>420</v>
      </c>
      <c r="T7719" t="s">
        <v>419</v>
      </c>
      <c r="U7719" t="s">
        <v>10</v>
      </c>
      <c r="V7719" t="s">
        <v>9</v>
      </c>
    </row>
    <row r="7720" spans="1:22">
      <c r="A7720" t="s">
        <v>9309</v>
      </c>
      <c r="B7720" s="2">
        <v>45462.645833333336</v>
      </c>
      <c r="C7720" s="2">
        <f t="shared" si="120"/>
        <v>45460</v>
      </c>
      <c r="D7720" t="s">
        <v>1557</v>
      </c>
      <c r="E7720" t="s">
        <v>9308</v>
      </c>
      <c r="F7720" t="s">
        <v>136</v>
      </c>
      <c r="G7720" t="s">
        <v>72</v>
      </c>
      <c r="H7720" t="s">
        <v>40</v>
      </c>
      <c r="I7720">
        <v>2</v>
      </c>
      <c r="J7720">
        <v>282.16000000000003</v>
      </c>
      <c r="K7720">
        <v>170.23</v>
      </c>
      <c r="L7720">
        <v>564.32000000000005</v>
      </c>
      <c r="M7720">
        <v>340.46</v>
      </c>
      <c r="N7720" t="s">
        <v>9307</v>
      </c>
      <c r="O7720" t="s">
        <v>9306</v>
      </c>
      <c r="P7720" t="s">
        <v>26</v>
      </c>
      <c r="Q7720">
        <v>11.0168</v>
      </c>
      <c r="R7720">
        <v>76.955799999999996</v>
      </c>
      <c r="S7720" t="s">
        <v>302</v>
      </c>
      <c r="T7720" t="s">
        <v>301</v>
      </c>
      <c r="U7720" t="s">
        <v>10</v>
      </c>
      <c r="V7720" t="s">
        <v>9</v>
      </c>
    </row>
    <row r="7721" spans="1:22">
      <c r="A7721" t="s">
        <v>9305</v>
      </c>
      <c r="B7721" s="2">
        <v>45007.431944444441</v>
      </c>
      <c r="C7721" s="2">
        <f t="shared" si="120"/>
        <v>45005</v>
      </c>
      <c r="D7721" t="s">
        <v>1552</v>
      </c>
      <c r="E7721" t="s">
        <v>9304</v>
      </c>
      <c r="F7721" t="s">
        <v>73</v>
      </c>
      <c r="G7721" t="s">
        <v>53</v>
      </c>
      <c r="H7721" t="s">
        <v>71</v>
      </c>
      <c r="I7721">
        <v>3</v>
      </c>
      <c r="J7721">
        <v>1421.58</v>
      </c>
      <c r="K7721">
        <v>906.53</v>
      </c>
      <c r="L7721">
        <v>4264.74</v>
      </c>
      <c r="M7721">
        <v>2719.59</v>
      </c>
      <c r="N7721" t="s">
        <v>9303</v>
      </c>
      <c r="O7721" t="s">
        <v>9302</v>
      </c>
      <c r="P7721" t="s">
        <v>49</v>
      </c>
      <c r="Q7721">
        <v>12.916499999999999</v>
      </c>
      <c r="R7721">
        <v>79.132499999999993</v>
      </c>
      <c r="S7721" t="s">
        <v>420</v>
      </c>
      <c r="T7721" t="s">
        <v>419</v>
      </c>
      <c r="U7721" t="s">
        <v>23</v>
      </c>
      <c r="V7721" t="s">
        <v>9</v>
      </c>
    </row>
    <row r="7722" spans="1:22">
      <c r="A7722" t="s">
        <v>9301</v>
      </c>
      <c r="B7722" s="2">
        <v>45276.541666666664</v>
      </c>
      <c r="C7722" s="2">
        <f t="shared" si="120"/>
        <v>45271</v>
      </c>
      <c r="D7722" t="s">
        <v>1547</v>
      </c>
      <c r="E7722" t="s">
        <v>9300</v>
      </c>
      <c r="F7722" t="s">
        <v>201</v>
      </c>
      <c r="G7722" t="s">
        <v>41</v>
      </c>
      <c r="H7722" t="s">
        <v>63</v>
      </c>
      <c r="I7722">
        <v>1</v>
      </c>
      <c r="J7722">
        <v>1993.91</v>
      </c>
      <c r="K7722">
        <v>1427.53</v>
      </c>
      <c r="L7722">
        <v>1993.91</v>
      </c>
      <c r="M7722">
        <v>1427.53</v>
      </c>
      <c r="N7722" t="s">
        <v>9299</v>
      </c>
      <c r="O7722" t="s">
        <v>9298</v>
      </c>
      <c r="P7722" t="s">
        <v>112</v>
      </c>
      <c r="Q7722">
        <v>13.082700000000001</v>
      </c>
      <c r="R7722">
        <v>80.270700000000005</v>
      </c>
      <c r="S7722" t="s">
        <v>352</v>
      </c>
      <c r="T7722" t="s">
        <v>351</v>
      </c>
      <c r="U7722" t="s">
        <v>57</v>
      </c>
      <c r="V7722" t="s">
        <v>9</v>
      </c>
    </row>
    <row r="7723" spans="1:22">
      <c r="A7723" t="s">
        <v>9297</v>
      </c>
      <c r="B7723" s="2">
        <v>45518.533333333333</v>
      </c>
      <c r="C7723" s="2">
        <f t="shared" si="120"/>
        <v>45516</v>
      </c>
      <c r="D7723" t="s">
        <v>1542</v>
      </c>
      <c r="E7723" t="s">
        <v>3728</v>
      </c>
      <c r="F7723" t="s">
        <v>83</v>
      </c>
      <c r="G7723" t="s">
        <v>106</v>
      </c>
      <c r="H7723" t="s">
        <v>71</v>
      </c>
      <c r="I7723">
        <v>2</v>
      </c>
      <c r="J7723">
        <v>702.52</v>
      </c>
      <c r="K7723">
        <v>624.08000000000004</v>
      </c>
      <c r="L7723">
        <v>1405.04</v>
      </c>
      <c r="M7723">
        <v>1248.1600000000001</v>
      </c>
      <c r="N7723" t="s">
        <v>9296</v>
      </c>
      <c r="O7723" t="s">
        <v>9295</v>
      </c>
      <c r="P7723" t="s">
        <v>13</v>
      </c>
      <c r="Q7723">
        <v>11.664300000000001</v>
      </c>
      <c r="R7723">
        <v>78.146000000000001</v>
      </c>
      <c r="S7723" t="s">
        <v>276</v>
      </c>
      <c r="T7723" t="s">
        <v>275</v>
      </c>
      <c r="U7723" t="s">
        <v>46</v>
      </c>
      <c r="V7723" t="s">
        <v>9</v>
      </c>
    </row>
    <row r="7724" spans="1:22">
      <c r="A7724" t="s">
        <v>9294</v>
      </c>
      <c r="B7724" s="2">
        <v>44937.519444444442</v>
      </c>
      <c r="C7724" s="2">
        <f t="shared" si="120"/>
        <v>44935</v>
      </c>
      <c r="D7724" t="s">
        <v>1537</v>
      </c>
      <c r="E7724" t="s">
        <v>9293</v>
      </c>
      <c r="F7724" t="s">
        <v>31</v>
      </c>
      <c r="G7724" t="s">
        <v>72</v>
      </c>
      <c r="H7724" t="s">
        <v>63</v>
      </c>
      <c r="I7724">
        <v>1</v>
      </c>
      <c r="J7724">
        <v>745.32</v>
      </c>
      <c r="K7724">
        <v>558.05999999999995</v>
      </c>
      <c r="L7724">
        <v>745.32</v>
      </c>
      <c r="M7724">
        <v>558.05999999999995</v>
      </c>
      <c r="N7724" t="s">
        <v>9292</v>
      </c>
      <c r="O7724" t="s">
        <v>9291</v>
      </c>
      <c r="P7724" t="s">
        <v>37</v>
      </c>
      <c r="Q7724">
        <v>10.7905</v>
      </c>
      <c r="R7724">
        <v>78.704700000000003</v>
      </c>
      <c r="S7724" t="s">
        <v>628</v>
      </c>
      <c r="T7724" t="s">
        <v>627</v>
      </c>
      <c r="U7724" t="s">
        <v>77</v>
      </c>
      <c r="V7724" t="s">
        <v>9</v>
      </c>
    </row>
    <row r="7725" spans="1:22">
      <c r="A7725" t="s">
        <v>9290</v>
      </c>
      <c r="B7725" s="2">
        <v>44997.495833333334</v>
      </c>
      <c r="C7725" s="2">
        <f t="shared" si="120"/>
        <v>44991</v>
      </c>
      <c r="D7725" t="s">
        <v>1532</v>
      </c>
      <c r="E7725" t="s">
        <v>9289</v>
      </c>
      <c r="F7725" t="s">
        <v>136</v>
      </c>
      <c r="G7725" t="s">
        <v>53</v>
      </c>
      <c r="H7725" t="s">
        <v>40</v>
      </c>
      <c r="I7725">
        <v>3</v>
      </c>
      <c r="J7725">
        <v>2259.37</v>
      </c>
      <c r="K7725">
        <v>1981.07</v>
      </c>
      <c r="L7725">
        <v>6778.11</v>
      </c>
      <c r="M7725">
        <v>5943.21</v>
      </c>
      <c r="N7725" t="s">
        <v>9288</v>
      </c>
      <c r="O7725" t="s">
        <v>9287</v>
      </c>
      <c r="P7725" t="s">
        <v>37</v>
      </c>
      <c r="Q7725">
        <v>10.7905</v>
      </c>
      <c r="R7725">
        <v>78.704700000000003</v>
      </c>
      <c r="S7725" t="s">
        <v>36</v>
      </c>
      <c r="T7725" t="s">
        <v>35</v>
      </c>
      <c r="U7725" t="s">
        <v>57</v>
      </c>
      <c r="V7725" t="s">
        <v>45</v>
      </c>
    </row>
    <row r="7726" spans="1:22">
      <c r="A7726" t="s">
        <v>9286</v>
      </c>
      <c r="B7726" s="2">
        <v>45109.686805555553</v>
      </c>
      <c r="C7726" s="2">
        <f t="shared" si="120"/>
        <v>45103</v>
      </c>
      <c r="D7726" t="s">
        <v>1527</v>
      </c>
      <c r="E7726" t="s">
        <v>5623</v>
      </c>
      <c r="F7726" t="s">
        <v>201</v>
      </c>
      <c r="G7726" t="s">
        <v>91</v>
      </c>
      <c r="H7726" t="s">
        <v>71</v>
      </c>
      <c r="I7726">
        <v>4</v>
      </c>
      <c r="J7726">
        <v>1499.64</v>
      </c>
      <c r="K7726">
        <v>1151.01</v>
      </c>
      <c r="L7726">
        <v>5998.56</v>
      </c>
      <c r="M7726">
        <v>4604.04</v>
      </c>
      <c r="N7726" t="s">
        <v>9285</v>
      </c>
      <c r="O7726" t="s">
        <v>9284</v>
      </c>
      <c r="P7726" t="s">
        <v>26</v>
      </c>
      <c r="Q7726">
        <v>11.0168</v>
      </c>
      <c r="R7726">
        <v>76.955799999999996</v>
      </c>
      <c r="S7726" t="s">
        <v>79</v>
      </c>
      <c r="T7726" t="s">
        <v>78</v>
      </c>
      <c r="U7726" t="s">
        <v>57</v>
      </c>
      <c r="V7726" t="s">
        <v>9</v>
      </c>
    </row>
    <row r="7727" spans="1:22">
      <c r="A7727" t="s">
        <v>9283</v>
      </c>
      <c r="B7727" s="2">
        <v>44937.740972222222</v>
      </c>
      <c r="C7727" s="2">
        <f t="shared" si="120"/>
        <v>44935</v>
      </c>
      <c r="D7727" t="s">
        <v>1522</v>
      </c>
      <c r="E7727" t="s">
        <v>1521</v>
      </c>
      <c r="F7727" t="s">
        <v>136</v>
      </c>
      <c r="G7727" t="s">
        <v>72</v>
      </c>
      <c r="H7727" t="s">
        <v>71</v>
      </c>
      <c r="I7727">
        <v>3</v>
      </c>
      <c r="J7727">
        <v>1151.2</v>
      </c>
      <c r="K7727">
        <v>875.36</v>
      </c>
      <c r="L7727">
        <v>3453.6</v>
      </c>
      <c r="M7727">
        <v>2626.08</v>
      </c>
      <c r="N7727" t="s">
        <v>9282</v>
      </c>
      <c r="O7727" t="s">
        <v>9281</v>
      </c>
      <c r="P7727" t="s">
        <v>60</v>
      </c>
      <c r="Q7727">
        <v>8.7139000000000006</v>
      </c>
      <c r="R7727">
        <v>77.756699999999995</v>
      </c>
      <c r="S7727" t="s">
        <v>302</v>
      </c>
      <c r="T7727" t="s">
        <v>301</v>
      </c>
      <c r="U7727" t="s">
        <v>10</v>
      </c>
      <c r="V7727" t="s">
        <v>212</v>
      </c>
    </row>
    <row r="7728" spans="1:22">
      <c r="A7728" t="s">
        <v>9280</v>
      </c>
      <c r="B7728" s="2">
        <v>45551.563888888886</v>
      </c>
      <c r="C7728" s="2">
        <f t="shared" si="120"/>
        <v>45551</v>
      </c>
      <c r="D7728" t="s">
        <v>1517</v>
      </c>
      <c r="E7728" t="s">
        <v>1516</v>
      </c>
      <c r="F7728" t="s">
        <v>31</v>
      </c>
      <c r="G7728" t="s">
        <v>30</v>
      </c>
      <c r="H7728" t="s">
        <v>29</v>
      </c>
      <c r="I7728">
        <v>2</v>
      </c>
      <c r="J7728">
        <v>422.21</v>
      </c>
      <c r="K7728">
        <v>350.65</v>
      </c>
      <c r="L7728">
        <v>844.42</v>
      </c>
      <c r="M7728">
        <v>701.3</v>
      </c>
      <c r="N7728" t="s">
        <v>9279</v>
      </c>
      <c r="O7728" t="s">
        <v>9278</v>
      </c>
      <c r="P7728" t="s">
        <v>68</v>
      </c>
      <c r="Q7728">
        <v>11.34</v>
      </c>
      <c r="R7728">
        <v>77.717200000000005</v>
      </c>
      <c r="S7728" t="s">
        <v>628</v>
      </c>
      <c r="T7728" t="s">
        <v>627</v>
      </c>
      <c r="U7728" t="s">
        <v>77</v>
      </c>
      <c r="V7728" t="s">
        <v>22</v>
      </c>
    </row>
    <row r="7729" spans="1:22">
      <c r="A7729" t="s">
        <v>9277</v>
      </c>
      <c r="B7729" s="2">
        <v>44945.546527777777</v>
      </c>
      <c r="C7729" s="2">
        <f t="shared" si="120"/>
        <v>44942</v>
      </c>
      <c r="D7729" t="s">
        <v>1512</v>
      </c>
      <c r="E7729" t="s">
        <v>1511</v>
      </c>
      <c r="F7729" t="s">
        <v>18</v>
      </c>
      <c r="G7729" t="s">
        <v>91</v>
      </c>
      <c r="H7729" t="s">
        <v>40</v>
      </c>
      <c r="I7729">
        <v>4</v>
      </c>
      <c r="J7729">
        <v>1358.03</v>
      </c>
      <c r="K7729">
        <v>898.54</v>
      </c>
      <c r="L7729">
        <v>5432.12</v>
      </c>
      <c r="M7729">
        <v>3594.16</v>
      </c>
      <c r="N7729" t="s">
        <v>9276</v>
      </c>
      <c r="O7729" t="s">
        <v>9275</v>
      </c>
      <c r="P7729" t="s">
        <v>112</v>
      </c>
      <c r="Q7729">
        <v>13.082700000000001</v>
      </c>
      <c r="R7729">
        <v>80.270700000000005</v>
      </c>
      <c r="S7729" t="s">
        <v>628</v>
      </c>
      <c r="T7729" t="s">
        <v>627</v>
      </c>
      <c r="U7729" t="s">
        <v>10</v>
      </c>
      <c r="V7729" t="s">
        <v>212</v>
      </c>
    </row>
    <row r="7730" spans="1:22">
      <c r="A7730" t="s">
        <v>9274</v>
      </c>
      <c r="B7730" s="2">
        <v>45414.813194444447</v>
      </c>
      <c r="C7730" s="2">
        <f t="shared" si="120"/>
        <v>45411</v>
      </c>
      <c r="D7730" t="s">
        <v>1507</v>
      </c>
      <c r="E7730" t="s">
        <v>9273</v>
      </c>
      <c r="F7730" t="s">
        <v>83</v>
      </c>
      <c r="G7730" t="s">
        <v>30</v>
      </c>
      <c r="H7730" t="s">
        <v>40</v>
      </c>
      <c r="I7730">
        <v>2</v>
      </c>
      <c r="J7730">
        <v>1782.02</v>
      </c>
      <c r="K7730">
        <v>1198.27</v>
      </c>
      <c r="L7730">
        <v>3564.04</v>
      </c>
      <c r="M7730">
        <v>2396.54</v>
      </c>
      <c r="N7730" t="s">
        <v>9272</v>
      </c>
      <c r="O7730" t="s">
        <v>9271</v>
      </c>
      <c r="P7730" t="s">
        <v>121</v>
      </c>
      <c r="Q7730">
        <v>9.9252000000000002</v>
      </c>
      <c r="R7730">
        <v>78.119799999999998</v>
      </c>
      <c r="S7730" t="s">
        <v>206</v>
      </c>
      <c r="T7730" t="s">
        <v>205</v>
      </c>
      <c r="U7730" t="s">
        <v>10</v>
      </c>
      <c r="V7730" t="s">
        <v>9</v>
      </c>
    </row>
    <row r="7731" spans="1:22">
      <c r="A7731" t="s">
        <v>9270</v>
      </c>
      <c r="B7731" s="2">
        <v>45019.745833333334</v>
      </c>
      <c r="C7731" s="2">
        <f t="shared" si="120"/>
        <v>45019</v>
      </c>
      <c r="D7731" t="s">
        <v>1502</v>
      </c>
      <c r="E7731" t="s">
        <v>9269</v>
      </c>
      <c r="F7731" t="s">
        <v>83</v>
      </c>
      <c r="G7731" t="s">
        <v>115</v>
      </c>
      <c r="H7731" t="s">
        <v>40</v>
      </c>
      <c r="I7731">
        <v>4</v>
      </c>
      <c r="J7731">
        <v>1653.17</v>
      </c>
      <c r="K7731">
        <v>1314.85</v>
      </c>
      <c r="L7731">
        <v>6612.68</v>
      </c>
      <c r="M7731">
        <v>5259.4</v>
      </c>
      <c r="N7731" t="s">
        <v>9268</v>
      </c>
      <c r="O7731" t="s">
        <v>9267</v>
      </c>
      <c r="P7731" t="s">
        <v>49</v>
      </c>
      <c r="Q7731">
        <v>12.916499999999999</v>
      </c>
      <c r="R7731">
        <v>79.132499999999993</v>
      </c>
      <c r="S7731" t="s">
        <v>25</v>
      </c>
      <c r="T7731" t="s">
        <v>24</v>
      </c>
      <c r="U7731" t="s">
        <v>10</v>
      </c>
      <c r="V7731" t="s">
        <v>9</v>
      </c>
    </row>
    <row r="7732" spans="1:22">
      <c r="A7732" t="s">
        <v>9266</v>
      </c>
      <c r="B7732" s="2">
        <v>45061.538194444445</v>
      </c>
      <c r="C7732" s="2">
        <f t="shared" si="120"/>
        <v>45061</v>
      </c>
      <c r="D7732" t="s">
        <v>1497</v>
      </c>
      <c r="E7732" t="s">
        <v>9265</v>
      </c>
      <c r="F7732" t="s">
        <v>18</v>
      </c>
      <c r="G7732" t="s">
        <v>17</v>
      </c>
      <c r="H7732" t="s">
        <v>63</v>
      </c>
      <c r="I7732">
        <v>2</v>
      </c>
      <c r="J7732">
        <v>2490.31</v>
      </c>
      <c r="K7732">
        <v>1700.51</v>
      </c>
      <c r="L7732">
        <v>4980.62</v>
      </c>
      <c r="M7732">
        <v>3401.02</v>
      </c>
      <c r="N7732" t="s">
        <v>9264</v>
      </c>
      <c r="O7732" t="s">
        <v>9263</v>
      </c>
      <c r="P7732" t="s">
        <v>60</v>
      </c>
      <c r="Q7732">
        <v>8.7139000000000006</v>
      </c>
      <c r="R7732">
        <v>77.756699999999995</v>
      </c>
      <c r="S7732" t="s">
        <v>295</v>
      </c>
      <c r="T7732" t="s">
        <v>294</v>
      </c>
      <c r="U7732" t="s">
        <v>77</v>
      </c>
      <c r="V7732" t="s">
        <v>22</v>
      </c>
    </row>
    <row r="7733" spans="1:22">
      <c r="A7733" t="s">
        <v>9262</v>
      </c>
      <c r="B7733" s="2">
        <v>45106.751388888886</v>
      </c>
      <c r="C7733" s="2">
        <f t="shared" si="120"/>
        <v>45103</v>
      </c>
      <c r="D7733" t="s">
        <v>1492</v>
      </c>
      <c r="E7733" t="s">
        <v>9261</v>
      </c>
      <c r="F7733" t="s">
        <v>136</v>
      </c>
      <c r="G7733" t="s">
        <v>53</v>
      </c>
      <c r="H7733" t="s">
        <v>16</v>
      </c>
      <c r="I7733">
        <v>3</v>
      </c>
      <c r="J7733">
        <v>1009.58</v>
      </c>
      <c r="K7733">
        <v>734.59</v>
      </c>
      <c r="L7733">
        <v>3028.74</v>
      </c>
      <c r="M7733">
        <v>2203.77</v>
      </c>
      <c r="N7733" t="s">
        <v>9260</v>
      </c>
      <c r="O7733" t="s">
        <v>9259</v>
      </c>
      <c r="P7733" t="s">
        <v>60</v>
      </c>
      <c r="Q7733">
        <v>8.7139000000000006</v>
      </c>
      <c r="R7733">
        <v>77.756699999999995</v>
      </c>
      <c r="S7733" t="s">
        <v>88</v>
      </c>
      <c r="T7733" t="s">
        <v>87</v>
      </c>
      <c r="U7733" t="s">
        <v>10</v>
      </c>
      <c r="V7733" t="s">
        <v>9</v>
      </c>
    </row>
    <row r="7734" spans="1:22">
      <c r="A7734" t="s">
        <v>9258</v>
      </c>
      <c r="B7734" s="2">
        <v>45203.87777777778</v>
      </c>
      <c r="C7734" s="2">
        <f t="shared" si="120"/>
        <v>45201</v>
      </c>
      <c r="D7734" t="s">
        <v>1487</v>
      </c>
      <c r="E7734" t="s">
        <v>9257</v>
      </c>
      <c r="F7734" t="s">
        <v>18</v>
      </c>
      <c r="G7734" t="s">
        <v>53</v>
      </c>
      <c r="H7734" t="s">
        <v>16</v>
      </c>
      <c r="I7734">
        <v>1</v>
      </c>
      <c r="J7734">
        <v>505.26</v>
      </c>
      <c r="K7734">
        <v>439.79</v>
      </c>
      <c r="L7734">
        <v>505.26</v>
      </c>
      <c r="M7734">
        <v>439.79</v>
      </c>
      <c r="N7734" t="s">
        <v>9256</v>
      </c>
      <c r="O7734" t="s">
        <v>9255</v>
      </c>
      <c r="P7734" t="s">
        <v>37</v>
      </c>
      <c r="Q7734">
        <v>10.7905</v>
      </c>
      <c r="R7734">
        <v>78.704700000000003</v>
      </c>
      <c r="S7734" t="s">
        <v>735</v>
      </c>
      <c r="T7734" t="s">
        <v>734</v>
      </c>
      <c r="U7734" t="s">
        <v>46</v>
      </c>
      <c r="V7734" t="s">
        <v>45</v>
      </c>
    </row>
    <row r="7735" spans="1:22">
      <c r="A7735" t="s">
        <v>9254</v>
      </c>
      <c r="B7735" s="2">
        <v>45385.509722222225</v>
      </c>
      <c r="C7735" s="2">
        <f t="shared" si="120"/>
        <v>45383</v>
      </c>
      <c r="D7735" t="s">
        <v>1482</v>
      </c>
      <c r="E7735" t="s">
        <v>9253</v>
      </c>
      <c r="F7735" t="s">
        <v>64</v>
      </c>
      <c r="G7735" t="s">
        <v>72</v>
      </c>
      <c r="H7735" t="s">
        <v>52</v>
      </c>
      <c r="I7735">
        <v>2</v>
      </c>
      <c r="J7735">
        <v>1034.6300000000001</v>
      </c>
      <c r="K7735">
        <v>905.97</v>
      </c>
      <c r="L7735">
        <v>2069.2600000000002</v>
      </c>
      <c r="M7735">
        <v>1811.94</v>
      </c>
      <c r="N7735" t="s">
        <v>9252</v>
      </c>
      <c r="O7735" t="s">
        <v>9251</v>
      </c>
      <c r="P7735" t="s">
        <v>37</v>
      </c>
      <c r="Q7735">
        <v>10.7905</v>
      </c>
      <c r="R7735">
        <v>78.704700000000003</v>
      </c>
      <c r="S7735" t="s">
        <v>1238</v>
      </c>
      <c r="T7735" t="s">
        <v>1237</v>
      </c>
      <c r="U7735" t="s">
        <v>57</v>
      </c>
      <c r="V7735" t="s">
        <v>22</v>
      </c>
    </row>
    <row r="7736" spans="1:22">
      <c r="A7736" t="s">
        <v>9250</v>
      </c>
      <c r="B7736" s="2">
        <v>45251.761111111111</v>
      </c>
      <c r="C7736" s="2">
        <f t="shared" si="120"/>
        <v>45250</v>
      </c>
      <c r="D7736" t="s">
        <v>1477</v>
      </c>
      <c r="E7736" t="s">
        <v>1476</v>
      </c>
      <c r="F7736" t="s">
        <v>31</v>
      </c>
      <c r="G7736" t="s">
        <v>91</v>
      </c>
      <c r="H7736" t="s">
        <v>52</v>
      </c>
      <c r="I7736">
        <v>3</v>
      </c>
      <c r="J7736">
        <v>1530.23</v>
      </c>
      <c r="K7736">
        <v>1301.45</v>
      </c>
      <c r="L7736">
        <v>4590.6899999999996</v>
      </c>
      <c r="M7736">
        <v>3904.35</v>
      </c>
      <c r="N7736" t="s">
        <v>9249</v>
      </c>
      <c r="O7736" t="s">
        <v>9248</v>
      </c>
      <c r="P7736" t="s">
        <v>37</v>
      </c>
      <c r="Q7736">
        <v>10.7905</v>
      </c>
      <c r="R7736">
        <v>78.704700000000003</v>
      </c>
      <c r="S7736" t="s">
        <v>340</v>
      </c>
      <c r="T7736" t="s">
        <v>339</v>
      </c>
      <c r="U7736" t="s">
        <v>77</v>
      </c>
      <c r="V7736" t="s">
        <v>45</v>
      </c>
    </row>
    <row r="7737" spans="1:22">
      <c r="A7737" t="s">
        <v>9247</v>
      </c>
      <c r="B7737" s="2">
        <v>45570.856249999997</v>
      </c>
      <c r="C7737" s="2">
        <f t="shared" si="120"/>
        <v>45565</v>
      </c>
      <c r="D7737" t="s">
        <v>1472</v>
      </c>
      <c r="E7737" t="s">
        <v>9246</v>
      </c>
      <c r="F7737" t="s">
        <v>83</v>
      </c>
      <c r="G7737" t="s">
        <v>106</v>
      </c>
      <c r="H7737" t="s">
        <v>52</v>
      </c>
      <c r="I7737">
        <v>1</v>
      </c>
      <c r="J7737">
        <v>2361.37</v>
      </c>
      <c r="K7737">
        <v>2076.2199999999998</v>
      </c>
      <c r="L7737">
        <v>2361.37</v>
      </c>
      <c r="M7737">
        <v>2076.2199999999998</v>
      </c>
      <c r="N7737" t="s">
        <v>9245</v>
      </c>
      <c r="O7737" t="s">
        <v>9244</v>
      </c>
      <c r="P7737" t="s">
        <v>60</v>
      </c>
      <c r="Q7737">
        <v>8.7139000000000006</v>
      </c>
      <c r="R7737">
        <v>77.756699999999995</v>
      </c>
      <c r="S7737" t="s">
        <v>79</v>
      </c>
      <c r="T7737" t="s">
        <v>78</v>
      </c>
      <c r="U7737" t="s">
        <v>57</v>
      </c>
      <c r="V7737" t="s">
        <v>45</v>
      </c>
    </row>
    <row r="7738" spans="1:22">
      <c r="A7738" t="s">
        <v>9243</v>
      </c>
      <c r="B7738" s="2">
        <v>45393.569444444445</v>
      </c>
      <c r="C7738" s="2">
        <f t="shared" si="120"/>
        <v>45390</v>
      </c>
      <c r="D7738" t="s">
        <v>1467</v>
      </c>
      <c r="E7738" t="s">
        <v>5578</v>
      </c>
      <c r="F7738" t="s">
        <v>166</v>
      </c>
      <c r="G7738" t="s">
        <v>106</v>
      </c>
      <c r="H7738" t="s">
        <v>63</v>
      </c>
      <c r="I7738">
        <v>2</v>
      </c>
      <c r="J7738">
        <v>1958.39</v>
      </c>
      <c r="K7738">
        <v>1264.52</v>
      </c>
      <c r="L7738">
        <v>3916.78</v>
      </c>
      <c r="M7738">
        <v>2529.04</v>
      </c>
      <c r="N7738" t="s">
        <v>9242</v>
      </c>
      <c r="O7738" t="s">
        <v>9241</v>
      </c>
      <c r="P7738" t="s">
        <v>60</v>
      </c>
      <c r="Q7738">
        <v>8.7139000000000006</v>
      </c>
      <c r="R7738">
        <v>77.756699999999995</v>
      </c>
      <c r="S7738" t="s">
        <v>146</v>
      </c>
      <c r="T7738" t="s">
        <v>145</v>
      </c>
      <c r="U7738" t="s">
        <v>10</v>
      </c>
      <c r="V7738" t="s">
        <v>9</v>
      </c>
    </row>
    <row r="7739" spans="1:22">
      <c r="A7739" t="s">
        <v>9240</v>
      </c>
      <c r="B7739" s="2">
        <v>45034.59375</v>
      </c>
      <c r="C7739" s="2">
        <f t="shared" si="120"/>
        <v>45033</v>
      </c>
      <c r="D7739" t="s">
        <v>1462</v>
      </c>
      <c r="E7739" t="s">
        <v>3667</v>
      </c>
      <c r="F7739" t="s">
        <v>73</v>
      </c>
      <c r="G7739" t="s">
        <v>53</v>
      </c>
      <c r="H7739" t="s">
        <v>52</v>
      </c>
      <c r="I7739">
        <v>1</v>
      </c>
      <c r="J7739">
        <v>1088.1099999999999</v>
      </c>
      <c r="K7739">
        <v>809.33</v>
      </c>
      <c r="L7739">
        <v>1088.1099999999999</v>
      </c>
      <c r="M7739">
        <v>809.33</v>
      </c>
      <c r="N7739" t="s">
        <v>9239</v>
      </c>
      <c r="O7739" t="s">
        <v>9238</v>
      </c>
      <c r="P7739" t="s">
        <v>49</v>
      </c>
      <c r="Q7739">
        <v>12.916499999999999</v>
      </c>
      <c r="R7739">
        <v>79.132499999999993</v>
      </c>
      <c r="S7739" t="s">
        <v>396</v>
      </c>
      <c r="T7739" t="s">
        <v>395</v>
      </c>
      <c r="U7739" t="s">
        <v>23</v>
      </c>
      <c r="V7739" t="s">
        <v>9</v>
      </c>
    </row>
    <row r="7740" spans="1:22">
      <c r="A7740" t="s">
        <v>9237</v>
      </c>
      <c r="B7740" s="2">
        <v>45260.78125</v>
      </c>
      <c r="C7740" s="2">
        <f t="shared" si="120"/>
        <v>45257</v>
      </c>
      <c r="D7740" t="s">
        <v>1457</v>
      </c>
      <c r="E7740" t="s">
        <v>1456</v>
      </c>
      <c r="F7740" t="s">
        <v>83</v>
      </c>
      <c r="G7740" t="s">
        <v>91</v>
      </c>
      <c r="H7740" t="s">
        <v>63</v>
      </c>
      <c r="I7740">
        <v>3</v>
      </c>
      <c r="J7740">
        <v>2157.4699999999998</v>
      </c>
      <c r="K7740">
        <v>1342.35</v>
      </c>
      <c r="L7740">
        <v>6472.41</v>
      </c>
      <c r="M7740">
        <v>4027.05</v>
      </c>
      <c r="N7740" t="s">
        <v>9236</v>
      </c>
      <c r="O7740" t="s">
        <v>9235</v>
      </c>
      <c r="P7740" t="s">
        <v>121</v>
      </c>
      <c r="Q7740">
        <v>9.9252000000000002</v>
      </c>
      <c r="R7740">
        <v>78.119799999999998</v>
      </c>
      <c r="S7740" t="s">
        <v>537</v>
      </c>
      <c r="T7740" t="s">
        <v>536</v>
      </c>
      <c r="U7740" t="s">
        <v>46</v>
      </c>
      <c r="V7740" t="s">
        <v>45</v>
      </c>
    </row>
    <row r="7741" spans="1:22">
      <c r="A7741" t="s">
        <v>9234</v>
      </c>
      <c r="B7741" s="2">
        <v>45453.527777777781</v>
      </c>
      <c r="C7741" s="2">
        <f t="shared" si="120"/>
        <v>45453</v>
      </c>
      <c r="D7741" t="s">
        <v>1452</v>
      </c>
      <c r="E7741" t="s">
        <v>5566</v>
      </c>
      <c r="F7741" t="s">
        <v>64</v>
      </c>
      <c r="G7741" t="s">
        <v>106</v>
      </c>
      <c r="H7741" t="s">
        <v>71</v>
      </c>
      <c r="I7741">
        <v>1</v>
      </c>
      <c r="J7741">
        <v>1683.3</v>
      </c>
      <c r="K7741">
        <v>1241.9000000000001</v>
      </c>
      <c r="L7741">
        <v>1683.3</v>
      </c>
      <c r="M7741">
        <v>1241.9000000000001</v>
      </c>
      <c r="N7741" t="s">
        <v>9233</v>
      </c>
      <c r="O7741" t="s">
        <v>9232</v>
      </c>
      <c r="P7741" t="s">
        <v>112</v>
      </c>
      <c r="Q7741">
        <v>13.082700000000001</v>
      </c>
      <c r="R7741">
        <v>80.270700000000005</v>
      </c>
      <c r="S7741" t="s">
        <v>243</v>
      </c>
      <c r="T7741" t="s">
        <v>242</v>
      </c>
      <c r="U7741" t="s">
        <v>23</v>
      </c>
      <c r="V7741" t="s">
        <v>45</v>
      </c>
    </row>
    <row r="7742" spans="1:22">
      <c r="A7742" t="s">
        <v>9231</v>
      </c>
      <c r="B7742" s="2">
        <v>45199.695138888892</v>
      </c>
      <c r="C7742" s="2">
        <f t="shared" si="120"/>
        <v>45194</v>
      </c>
      <c r="D7742" t="s">
        <v>1447</v>
      </c>
      <c r="E7742" t="s">
        <v>9230</v>
      </c>
      <c r="F7742" t="s">
        <v>73</v>
      </c>
      <c r="G7742" t="s">
        <v>72</v>
      </c>
      <c r="H7742" t="s">
        <v>63</v>
      </c>
      <c r="I7742">
        <v>1</v>
      </c>
      <c r="J7742">
        <v>1318.28</v>
      </c>
      <c r="K7742">
        <v>848.76</v>
      </c>
      <c r="L7742">
        <v>1318.28</v>
      </c>
      <c r="M7742">
        <v>848.76</v>
      </c>
      <c r="N7742" t="s">
        <v>9229</v>
      </c>
      <c r="O7742" t="s">
        <v>9228</v>
      </c>
      <c r="P7742" t="s">
        <v>112</v>
      </c>
      <c r="Q7742">
        <v>13.082700000000001</v>
      </c>
      <c r="R7742">
        <v>80.270700000000005</v>
      </c>
      <c r="S7742" t="s">
        <v>120</v>
      </c>
      <c r="T7742" t="s">
        <v>119</v>
      </c>
      <c r="U7742" t="s">
        <v>57</v>
      </c>
      <c r="V7742" t="s">
        <v>22</v>
      </c>
    </row>
    <row r="7743" spans="1:22">
      <c r="A7743" t="s">
        <v>9227</v>
      </c>
      <c r="B7743" s="2">
        <v>45120.594444444447</v>
      </c>
      <c r="C7743" s="2">
        <f t="shared" si="120"/>
        <v>45117</v>
      </c>
      <c r="D7743" t="s">
        <v>1442</v>
      </c>
      <c r="E7743" t="s">
        <v>9226</v>
      </c>
      <c r="F7743" t="s">
        <v>73</v>
      </c>
      <c r="G7743" t="s">
        <v>41</v>
      </c>
      <c r="H7743" t="s">
        <v>71</v>
      </c>
      <c r="I7743">
        <v>1</v>
      </c>
      <c r="J7743">
        <v>660.35</v>
      </c>
      <c r="K7743">
        <v>457.16</v>
      </c>
      <c r="L7743">
        <v>660.35</v>
      </c>
      <c r="M7743">
        <v>457.16</v>
      </c>
      <c r="N7743" t="s">
        <v>9225</v>
      </c>
      <c r="O7743" t="s">
        <v>9224</v>
      </c>
      <c r="P7743" t="s">
        <v>49</v>
      </c>
      <c r="Q7743">
        <v>12.916499999999999</v>
      </c>
      <c r="R7743">
        <v>79.132499999999993</v>
      </c>
      <c r="S7743" t="s">
        <v>269</v>
      </c>
      <c r="T7743" t="s">
        <v>268</v>
      </c>
      <c r="U7743" t="s">
        <v>23</v>
      </c>
      <c r="V7743" t="s">
        <v>22</v>
      </c>
    </row>
    <row r="7744" spans="1:22">
      <c r="A7744" t="s">
        <v>9223</v>
      </c>
      <c r="B7744" s="2">
        <v>45138.910416666666</v>
      </c>
      <c r="C7744" s="2">
        <f t="shared" si="120"/>
        <v>45138</v>
      </c>
      <c r="D7744" t="s">
        <v>1437</v>
      </c>
      <c r="E7744" t="s">
        <v>9222</v>
      </c>
      <c r="F7744" t="s">
        <v>31</v>
      </c>
      <c r="G7744" t="s">
        <v>82</v>
      </c>
      <c r="H7744" t="s">
        <v>52</v>
      </c>
      <c r="I7744">
        <v>1</v>
      </c>
      <c r="J7744">
        <v>2343.0700000000002</v>
      </c>
      <c r="K7744">
        <v>1888.48</v>
      </c>
      <c r="L7744">
        <v>2343.0700000000002</v>
      </c>
      <c r="M7744">
        <v>1888.48</v>
      </c>
      <c r="N7744" t="s">
        <v>9221</v>
      </c>
      <c r="O7744" t="s">
        <v>9220</v>
      </c>
      <c r="P7744" t="s">
        <v>13</v>
      </c>
      <c r="Q7744">
        <v>11.664300000000001</v>
      </c>
      <c r="R7744">
        <v>78.146000000000001</v>
      </c>
      <c r="S7744" t="s">
        <v>193</v>
      </c>
      <c r="T7744" t="s">
        <v>192</v>
      </c>
      <c r="U7744" t="s">
        <v>46</v>
      </c>
      <c r="V7744" t="s">
        <v>212</v>
      </c>
    </row>
    <row r="7745" spans="1:22">
      <c r="A7745" t="s">
        <v>9219</v>
      </c>
      <c r="B7745" s="2">
        <v>45574.617361111108</v>
      </c>
      <c r="C7745" s="2">
        <f t="shared" si="120"/>
        <v>45572</v>
      </c>
      <c r="D7745" t="s">
        <v>1432</v>
      </c>
      <c r="E7745" t="s">
        <v>9218</v>
      </c>
      <c r="F7745" t="s">
        <v>166</v>
      </c>
      <c r="G7745" t="s">
        <v>106</v>
      </c>
      <c r="H7745" t="s">
        <v>40</v>
      </c>
      <c r="I7745">
        <v>4</v>
      </c>
      <c r="J7745">
        <v>1408.98</v>
      </c>
      <c r="K7745">
        <v>1262.77</v>
      </c>
      <c r="L7745">
        <v>5635.92</v>
      </c>
      <c r="M7745">
        <v>5051.08</v>
      </c>
      <c r="N7745" t="s">
        <v>9217</v>
      </c>
      <c r="O7745" t="s">
        <v>9216</v>
      </c>
      <c r="P7745" t="s">
        <v>68</v>
      </c>
      <c r="Q7745">
        <v>11.34</v>
      </c>
      <c r="R7745">
        <v>77.717200000000005</v>
      </c>
      <c r="S7745" t="s">
        <v>333</v>
      </c>
      <c r="T7745" t="s">
        <v>332</v>
      </c>
      <c r="U7745" t="s">
        <v>23</v>
      </c>
      <c r="V7745" t="s">
        <v>212</v>
      </c>
    </row>
    <row r="7746" spans="1:22">
      <c r="A7746" t="s">
        <v>9215</v>
      </c>
      <c r="B7746" s="2">
        <v>45311.594444444447</v>
      </c>
      <c r="C7746" s="2">
        <f t="shared" si="120"/>
        <v>45306</v>
      </c>
      <c r="D7746" t="s">
        <v>1427</v>
      </c>
      <c r="E7746" t="s">
        <v>9214</v>
      </c>
      <c r="F7746" t="s">
        <v>83</v>
      </c>
      <c r="G7746" t="s">
        <v>53</v>
      </c>
      <c r="H7746" t="s">
        <v>63</v>
      </c>
      <c r="I7746">
        <v>2</v>
      </c>
      <c r="J7746">
        <v>1840.82</v>
      </c>
      <c r="K7746">
        <v>1497.65</v>
      </c>
      <c r="L7746">
        <v>3681.64</v>
      </c>
      <c r="M7746">
        <v>2995.3</v>
      </c>
      <c r="N7746" t="s">
        <v>9213</v>
      </c>
      <c r="O7746" t="s">
        <v>9212</v>
      </c>
      <c r="P7746" t="s">
        <v>68</v>
      </c>
      <c r="Q7746">
        <v>11.34</v>
      </c>
      <c r="R7746">
        <v>77.717200000000005</v>
      </c>
      <c r="S7746" t="s">
        <v>628</v>
      </c>
      <c r="T7746" t="s">
        <v>627</v>
      </c>
      <c r="U7746" t="s">
        <v>23</v>
      </c>
      <c r="V7746" t="s">
        <v>45</v>
      </c>
    </row>
    <row r="7747" spans="1:22">
      <c r="A7747" t="s">
        <v>9211</v>
      </c>
      <c r="B7747" s="2">
        <v>45272.673611111109</v>
      </c>
      <c r="C7747" s="2">
        <f t="shared" ref="C7747:C7810" si="121">INT(B7747) - WEEKDAY(INT(B7747), 2) + 1</f>
        <v>45271</v>
      </c>
      <c r="D7747" t="s">
        <v>1422</v>
      </c>
      <c r="E7747" t="s">
        <v>9210</v>
      </c>
      <c r="F7747" t="s">
        <v>136</v>
      </c>
      <c r="G7747" t="s">
        <v>41</v>
      </c>
      <c r="H7747" t="s">
        <v>52</v>
      </c>
      <c r="I7747">
        <v>1</v>
      </c>
      <c r="J7747">
        <v>410.6</v>
      </c>
      <c r="K7747">
        <v>302.73</v>
      </c>
      <c r="L7747">
        <v>410.6</v>
      </c>
      <c r="M7747">
        <v>302.73</v>
      </c>
      <c r="N7747" t="s">
        <v>9209</v>
      </c>
      <c r="O7747" t="s">
        <v>9208</v>
      </c>
      <c r="P7747" t="s">
        <v>121</v>
      </c>
      <c r="Q7747">
        <v>9.9252000000000002</v>
      </c>
      <c r="R7747">
        <v>78.119799999999998</v>
      </c>
      <c r="S7747" t="s">
        <v>319</v>
      </c>
      <c r="T7747" t="s">
        <v>318</v>
      </c>
      <c r="U7747" t="s">
        <v>77</v>
      </c>
      <c r="V7747" t="s">
        <v>45</v>
      </c>
    </row>
    <row r="7748" spans="1:22">
      <c r="A7748" t="s">
        <v>9207</v>
      </c>
      <c r="B7748" s="2">
        <v>44981.59652777778</v>
      </c>
      <c r="C7748" s="2">
        <f t="shared" si="121"/>
        <v>44977</v>
      </c>
      <c r="D7748" t="s">
        <v>1417</v>
      </c>
      <c r="E7748" t="s">
        <v>3632</v>
      </c>
      <c r="F7748" t="s">
        <v>73</v>
      </c>
      <c r="G7748" t="s">
        <v>82</v>
      </c>
      <c r="H7748" t="s">
        <v>40</v>
      </c>
      <c r="I7748">
        <v>2</v>
      </c>
      <c r="J7748">
        <v>534.03</v>
      </c>
      <c r="K7748">
        <v>384.36</v>
      </c>
      <c r="L7748">
        <v>1068.06</v>
      </c>
      <c r="M7748">
        <v>768.72</v>
      </c>
      <c r="N7748" t="s">
        <v>9206</v>
      </c>
      <c r="O7748" t="s">
        <v>9205</v>
      </c>
      <c r="P7748" t="s">
        <v>37</v>
      </c>
      <c r="Q7748">
        <v>10.7905</v>
      </c>
      <c r="R7748">
        <v>78.704700000000003</v>
      </c>
      <c r="S7748" t="s">
        <v>1238</v>
      </c>
      <c r="T7748" t="s">
        <v>1237</v>
      </c>
      <c r="U7748" t="s">
        <v>10</v>
      </c>
      <c r="V7748" t="s">
        <v>45</v>
      </c>
    </row>
    <row r="7749" spans="1:22">
      <c r="A7749" t="s">
        <v>9204</v>
      </c>
      <c r="B7749" s="2">
        <v>45012.656944444447</v>
      </c>
      <c r="C7749" s="2">
        <f t="shared" si="121"/>
        <v>45012</v>
      </c>
      <c r="D7749" t="s">
        <v>1412</v>
      </c>
      <c r="E7749" t="s">
        <v>9203</v>
      </c>
      <c r="F7749" t="s">
        <v>136</v>
      </c>
      <c r="G7749" t="s">
        <v>106</v>
      </c>
      <c r="H7749" t="s">
        <v>40</v>
      </c>
      <c r="I7749">
        <v>3</v>
      </c>
      <c r="J7749">
        <v>1797.79</v>
      </c>
      <c r="K7749">
        <v>1549.27</v>
      </c>
      <c r="L7749">
        <v>5393.37</v>
      </c>
      <c r="M7749">
        <v>4647.8100000000004</v>
      </c>
      <c r="N7749" t="s">
        <v>9202</v>
      </c>
      <c r="O7749" t="s">
        <v>9201</v>
      </c>
      <c r="P7749" t="s">
        <v>68</v>
      </c>
      <c r="Q7749">
        <v>11.34</v>
      </c>
      <c r="R7749">
        <v>77.717200000000005</v>
      </c>
      <c r="S7749" t="s">
        <v>537</v>
      </c>
      <c r="T7749" t="s">
        <v>536</v>
      </c>
      <c r="U7749" t="s">
        <v>77</v>
      </c>
      <c r="V7749" t="s">
        <v>9</v>
      </c>
    </row>
    <row r="7750" spans="1:22">
      <c r="A7750" t="s">
        <v>9200</v>
      </c>
      <c r="B7750" s="2">
        <v>45361.479166666664</v>
      </c>
      <c r="C7750" s="2">
        <f t="shared" si="121"/>
        <v>45355</v>
      </c>
      <c r="D7750" t="s">
        <v>1407</v>
      </c>
      <c r="E7750" t="s">
        <v>9199</v>
      </c>
      <c r="F7750" t="s">
        <v>166</v>
      </c>
      <c r="G7750" t="s">
        <v>82</v>
      </c>
      <c r="H7750" t="s">
        <v>40</v>
      </c>
      <c r="I7750">
        <v>1</v>
      </c>
      <c r="J7750">
        <v>1627.98</v>
      </c>
      <c r="K7750">
        <v>1386.16</v>
      </c>
      <c r="L7750">
        <v>1627.98</v>
      </c>
      <c r="M7750">
        <v>1386.16</v>
      </c>
      <c r="N7750" t="s">
        <v>9198</v>
      </c>
      <c r="O7750" t="s">
        <v>9197</v>
      </c>
      <c r="P7750" t="s">
        <v>13</v>
      </c>
      <c r="Q7750">
        <v>11.664300000000001</v>
      </c>
      <c r="R7750">
        <v>78.146000000000001</v>
      </c>
      <c r="S7750" t="s">
        <v>283</v>
      </c>
      <c r="T7750" t="s">
        <v>282</v>
      </c>
      <c r="U7750" t="s">
        <v>77</v>
      </c>
      <c r="V7750" t="s">
        <v>9</v>
      </c>
    </row>
    <row r="7751" spans="1:22">
      <c r="A7751" t="s">
        <v>9196</v>
      </c>
      <c r="B7751" s="2">
        <v>45495.758333333331</v>
      </c>
      <c r="C7751" s="2">
        <f t="shared" si="121"/>
        <v>45495</v>
      </c>
      <c r="D7751" t="s">
        <v>1402</v>
      </c>
      <c r="E7751" t="s">
        <v>9195</v>
      </c>
      <c r="F7751" t="s">
        <v>18</v>
      </c>
      <c r="G7751" t="s">
        <v>53</v>
      </c>
      <c r="H7751" t="s">
        <v>29</v>
      </c>
      <c r="I7751">
        <v>1</v>
      </c>
      <c r="J7751">
        <v>1240.57</v>
      </c>
      <c r="K7751">
        <v>928.24</v>
      </c>
      <c r="L7751">
        <v>1240.57</v>
      </c>
      <c r="M7751">
        <v>928.24</v>
      </c>
      <c r="N7751" t="s">
        <v>9194</v>
      </c>
      <c r="O7751" t="s">
        <v>9193</v>
      </c>
      <c r="P7751" t="s">
        <v>121</v>
      </c>
      <c r="Q7751">
        <v>9.9252000000000002</v>
      </c>
      <c r="R7751">
        <v>78.119799999999998</v>
      </c>
      <c r="S7751" t="s">
        <v>513</v>
      </c>
      <c r="T7751" t="s">
        <v>512</v>
      </c>
      <c r="U7751" t="s">
        <v>23</v>
      </c>
      <c r="V7751" t="s">
        <v>45</v>
      </c>
    </row>
    <row r="7752" spans="1:22">
      <c r="A7752" t="s">
        <v>9192</v>
      </c>
      <c r="B7752" s="2">
        <v>45039.741666666669</v>
      </c>
      <c r="C7752" s="2">
        <f t="shared" si="121"/>
        <v>45033</v>
      </c>
      <c r="D7752" t="s">
        <v>1397</v>
      </c>
      <c r="E7752" t="s">
        <v>1396</v>
      </c>
      <c r="F7752" t="s">
        <v>83</v>
      </c>
      <c r="G7752" t="s">
        <v>82</v>
      </c>
      <c r="H7752" t="s">
        <v>40</v>
      </c>
      <c r="I7752">
        <v>2</v>
      </c>
      <c r="J7752">
        <v>1212.77</v>
      </c>
      <c r="K7752">
        <v>1071.56</v>
      </c>
      <c r="L7752">
        <v>2425.54</v>
      </c>
      <c r="M7752">
        <v>2143.12</v>
      </c>
      <c r="N7752" t="s">
        <v>9191</v>
      </c>
      <c r="O7752" t="s">
        <v>9190</v>
      </c>
      <c r="P7752" t="s">
        <v>121</v>
      </c>
      <c r="Q7752">
        <v>9.9252000000000002</v>
      </c>
      <c r="R7752">
        <v>78.119799999999998</v>
      </c>
      <c r="S7752" t="s">
        <v>176</v>
      </c>
      <c r="T7752" t="s">
        <v>175</v>
      </c>
      <c r="U7752" t="s">
        <v>77</v>
      </c>
      <c r="V7752" t="s">
        <v>22</v>
      </c>
    </row>
    <row r="7753" spans="1:22">
      <c r="A7753" t="s">
        <v>9189</v>
      </c>
      <c r="B7753" s="2">
        <v>45486.85</v>
      </c>
      <c r="C7753" s="2">
        <f t="shared" si="121"/>
        <v>45481</v>
      </c>
      <c r="D7753" t="s">
        <v>1392</v>
      </c>
      <c r="E7753" t="s">
        <v>9188</v>
      </c>
      <c r="F7753" t="s">
        <v>166</v>
      </c>
      <c r="G7753" t="s">
        <v>115</v>
      </c>
      <c r="H7753" t="s">
        <v>40</v>
      </c>
      <c r="I7753">
        <v>2</v>
      </c>
      <c r="J7753">
        <v>1983.45</v>
      </c>
      <c r="K7753">
        <v>1560.1</v>
      </c>
      <c r="L7753">
        <v>3966.9</v>
      </c>
      <c r="M7753">
        <v>3120.2</v>
      </c>
      <c r="N7753" t="s">
        <v>9187</v>
      </c>
      <c r="O7753" t="s">
        <v>9186</v>
      </c>
      <c r="P7753" t="s">
        <v>60</v>
      </c>
      <c r="Q7753">
        <v>8.7139000000000006</v>
      </c>
      <c r="R7753">
        <v>77.756699999999995</v>
      </c>
      <c r="S7753" t="s">
        <v>784</v>
      </c>
      <c r="T7753" t="s">
        <v>783</v>
      </c>
      <c r="U7753" t="s">
        <v>10</v>
      </c>
      <c r="V7753" t="s">
        <v>22</v>
      </c>
    </row>
    <row r="7754" spans="1:22">
      <c r="A7754" t="s">
        <v>9185</v>
      </c>
      <c r="B7754" s="2">
        <v>45545.886111111111</v>
      </c>
      <c r="C7754" s="2">
        <f t="shared" si="121"/>
        <v>45544</v>
      </c>
      <c r="D7754" t="s">
        <v>1387</v>
      </c>
      <c r="E7754" t="s">
        <v>9184</v>
      </c>
      <c r="F7754" t="s">
        <v>201</v>
      </c>
      <c r="G7754" t="s">
        <v>91</v>
      </c>
      <c r="H7754" t="s">
        <v>29</v>
      </c>
      <c r="I7754">
        <v>1</v>
      </c>
      <c r="J7754">
        <v>901.35</v>
      </c>
      <c r="K7754">
        <v>783.33</v>
      </c>
      <c r="L7754">
        <v>901.35</v>
      </c>
      <c r="M7754">
        <v>783.33</v>
      </c>
      <c r="N7754" t="s">
        <v>9183</v>
      </c>
      <c r="O7754" t="s">
        <v>9182</v>
      </c>
      <c r="P7754" t="s">
        <v>112</v>
      </c>
      <c r="Q7754">
        <v>13.082700000000001</v>
      </c>
      <c r="R7754">
        <v>80.270700000000005</v>
      </c>
      <c r="S7754" t="s">
        <v>257</v>
      </c>
      <c r="T7754" t="s">
        <v>256</v>
      </c>
      <c r="U7754" t="s">
        <v>77</v>
      </c>
      <c r="V7754" t="s">
        <v>9</v>
      </c>
    </row>
    <row r="7755" spans="1:22">
      <c r="A7755" t="s">
        <v>9181</v>
      </c>
      <c r="B7755" s="2">
        <v>45556.586111111108</v>
      </c>
      <c r="C7755" s="2">
        <f t="shared" si="121"/>
        <v>45551</v>
      </c>
      <c r="D7755" t="s">
        <v>1382</v>
      </c>
      <c r="E7755" t="s">
        <v>5513</v>
      </c>
      <c r="F7755" t="s">
        <v>83</v>
      </c>
      <c r="G7755" t="s">
        <v>17</v>
      </c>
      <c r="H7755" t="s">
        <v>16</v>
      </c>
      <c r="I7755">
        <v>2</v>
      </c>
      <c r="J7755">
        <v>555.42999999999995</v>
      </c>
      <c r="K7755">
        <v>418.79</v>
      </c>
      <c r="L7755">
        <v>1110.8599999999999</v>
      </c>
      <c r="M7755">
        <v>837.58</v>
      </c>
      <c r="N7755" t="s">
        <v>9180</v>
      </c>
      <c r="O7755" t="s">
        <v>9179</v>
      </c>
      <c r="P7755" t="s">
        <v>49</v>
      </c>
      <c r="Q7755">
        <v>12.916499999999999</v>
      </c>
      <c r="R7755">
        <v>79.132499999999993</v>
      </c>
      <c r="S7755" t="s">
        <v>48</v>
      </c>
      <c r="T7755" t="s">
        <v>47</v>
      </c>
      <c r="U7755" t="s">
        <v>23</v>
      </c>
      <c r="V7755" t="s">
        <v>9</v>
      </c>
    </row>
    <row r="7756" spans="1:22">
      <c r="A7756" t="s">
        <v>9178</v>
      </c>
      <c r="B7756" s="2">
        <v>45500.716666666667</v>
      </c>
      <c r="C7756" s="2">
        <f t="shared" si="121"/>
        <v>45495</v>
      </c>
      <c r="D7756" t="s">
        <v>1377</v>
      </c>
      <c r="E7756" t="s">
        <v>9177</v>
      </c>
      <c r="F7756" t="s">
        <v>64</v>
      </c>
      <c r="G7756" t="s">
        <v>82</v>
      </c>
      <c r="H7756" t="s">
        <v>29</v>
      </c>
      <c r="I7756">
        <v>3</v>
      </c>
      <c r="J7756">
        <v>1944.89</v>
      </c>
      <c r="K7756">
        <v>1441.8</v>
      </c>
      <c r="L7756">
        <v>5834.67</v>
      </c>
      <c r="M7756">
        <v>4325.3999999999996</v>
      </c>
      <c r="N7756" t="s">
        <v>9176</v>
      </c>
      <c r="O7756" t="s">
        <v>9175</v>
      </c>
      <c r="P7756" t="s">
        <v>49</v>
      </c>
      <c r="Q7756">
        <v>12.916499999999999</v>
      </c>
      <c r="R7756">
        <v>79.132499999999993</v>
      </c>
      <c r="S7756" t="s">
        <v>735</v>
      </c>
      <c r="T7756" t="s">
        <v>734</v>
      </c>
      <c r="U7756" t="s">
        <v>77</v>
      </c>
      <c r="V7756" t="s">
        <v>9</v>
      </c>
    </row>
    <row r="7757" spans="1:22">
      <c r="A7757" t="s">
        <v>9174</v>
      </c>
      <c r="B7757" s="2">
        <v>45107.555555555555</v>
      </c>
      <c r="C7757" s="2">
        <f t="shared" si="121"/>
        <v>45103</v>
      </c>
      <c r="D7757" t="s">
        <v>1372</v>
      </c>
      <c r="E7757" t="s">
        <v>1371</v>
      </c>
      <c r="F7757" t="s">
        <v>201</v>
      </c>
      <c r="G7757" t="s">
        <v>17</v>
      </c>
      <c r="H7757" t="s">
        <v>40</v>
      </c>
      <c r="I7757">
        <v>3</v>
      </c>
      <c r="J7757">
        <v>2369.37</v>
      </c>
      <c r="K7757">
        <v>1530</v>
      </c>
      <c r="L7757">
        <v>7108.11</v>
      </c>
      <c r="M7757">
        <v>4590</v>
      </c>
      <c r="N7757" t="s">
        <v>9173</v>
      </c>
      <c r="O7757" t="s">
        <v>9172</v>
      </c>
      <c r="P7757" t="s">
        <v>37</v>
      </c>
      <c r="Q7757">
        <v>10.7905</v>
      </c>
      <c r="R7757">
        <v>78.704700000000003</v>
      </c>
      <c r="S7757" t="s">
        <v>762</v>
      </c>
      <c r="T7757" t="s">
        <v>761</v>
      </c>
      <c r="U7757" t="s">
        <v>77</v>
      </c>
      <c r="V7757" t="s">
        <v>9</v>
      </c>
    </row>
    <row r="7758" spans="1:22">
      <c r="A7758" t="s">
        <v>9171</v>
      </c>
      <c r="B7758" s="2">
        <v>45539.522222222222</v>
      </c>
      <c r="C7758" s="2">
        <f t="shared" si="121"/>
        <v>45537</v>
      </c>
      <c r="D7758" t="s">
        <v>1367</v>
      </c>
      <c r="E7758" t="s">
        <v>1366</v>
      </c>
      <c r="F7758" t="s">
        <v>83</v>
      </c>
      <c r="G7758" t="s">
        <v>53</v>
      </c>
      <c r="H7758" t="s">
        <v>52</v>
      </c>
      <c r="I7758">
        <v>4</v>
      </c>
      <c r="J7758">
        <v>2219.4699999999998</v>
      </c>
      <c r="K7758">
        <v>1801.96</v>
      </c>
      <c r="L7758">
        <v>8877.8799999999992</v>
      </c>
      <c r="M7758">
        <v>7207.84</v>
      </c>
      <c r="N7758" t="s">
        <v>9170</v>
      </c>
      <c r="O7758" t="s">
        <v>9169</v>
      </c>
      <c r="P7758" t="s">
        <v>60</v>
      </c>
      <c r="Q7758">
        <v>8.7139000000000006</v>
      </c>
      <c r="R7758">
        <v>77.756699999999995</v>
      </c>
      <c r="S7758" t="s">
        <v>352</v>
      </c>
      <c r="T7758" t="s">
        <v>351</v>
      </c>
      <c r="U7758" t="s">
        <v>57</v>
      </c>
      <c r="V7758" t="s">
        <v>9</v>
      </c>
    </row>
    <row r="7759" spans="1:22">
      <c r="A7759" t="s">
        <v>9168</v>
      </c>
      <c r="B7759" s="2">
        <v>44974.853472222225</v>
      </c>
      <c r="C7759" s="2">
        <f t="shared" si="121"/>
        <v>44970</v>
      </c>
      <c r="D7759" t="s">
        <v>1362</v>
      </c>
      <c r="E7759" t="s">
        <v>9167</v>
      </c>
      <c r="F7759" t="s">
        <v>73</v>
      </c>
      <c r="G7759" t="s">
        <v>17</v>
      </c>
      <c r="H7759" t="s">
        <v>52</v>
      </c>
      <c r="I7759">
        <v>1</v>
      </c>
      <c r="J7759">
        <v>1366.08</v>
      </c>
      <c r="K7759">
        <v>1044.27</v>
      </c>
      <c r="L7759">
        <v>1366.08</v>
      </c>
      <c r="M7759">
        <v>1044.27</v>
      </c>
      <c r="N7759" t="s">
        <v>9166</v>
      </c>
      <c r="O7759" t="s">
        <v>9165</v>
      </c>
      <c r="P7759" t="s">
        <v>13</v>
      </c>
      <c r="Q7759">
        <v>11.664300000000001</v>
      </c>
      <c r="R7759">
        <v>78.146000000000001</v>
      </c>
      <c r="S7759" t="s">
        <v>333</v>
      </c>
      <c r="T7759" t="s">
        <v>332</v>
      </c>
      <c r="U7759" t="s">
        <v>57</v>
      </c>
      <c r="V7759" t="s">
        <v>9</v>
      </c>
    </row>
    <row r="7760" spans="1:22">
      <c r="A7760" t="s">
        <v>9164</v>
      </c>
      <c r="B7760" s="2">
        <v>45514.901388888888</v>
      </c>
      <c r="C7760" s="2">
        <f t="shared" si="121"/>
        <v>45509</v>
      </c>
      <c r="D7760" t="s">
        <v>1357</v>
      </c>
      <c r="E7760" t="s">
        <v>7363</v>
      </c>
      <c r="F7760" t="s">
        <v>136</v>
      </c>
      <c r="G7760" t="s">
        <v>82</v>
      </c>
      <c r="H7760" t="s">
        <v>16</v>
      </c>
      <c r="I7760">
        <v>3</v>
      </c>
      <c r="J7760">
        <v>1961.67</v>
      </c>
      <c r="K7760">
        <v>1723.97</v>
      </c>
      <c r="L7760">
        <v>5885.01</v>
      </c>
      <c r="M7760">
        <v>5171.91</v>
      </c>
      <c r="N7760" t="s">
        <v>9163</v>
      </c>
      <c r="O7760" t="s">
        <v>9162</v>
      </c>
      <c r="P7760" t="s">
        <v>68</v>
      </c>
      <c r="Q7760">
        <v>11.34</v>
      </c>
      <c r="R7760">
        <v>77.717200000000005</v>
      </c>
      <c r="S7760" t="s">
        <v>352</v>
      </c>
      <c r="T7760" t="s">
        <v>351</v>
      </c>
      <c r="U7760" t="s">
        <v>57</v>
      </c>
      <c r="V7760" t="s">
        <v>45</v>
      </c>
    </row>
    <row r="7761" spans="1:22">
      <c r="A7761" t="s">
        <v>9161</v>
      </c>
      <c r="B7761" s="2">
        <v>44973.450694444444</v>
      </c>
      <c r="C7761" s="2">
        <f t="shared" si="121"/>
        <v>44970</v>
      </c>
      <c r="D7761" t="s">
        <v>1352</v>
      </c>
      <c r="E7761" t="s">
        <v>1351</v>
      </c>
      <c r="F7761" t="s">
        <v>166</v>
      </c>
      <c r="G7761" t="s">
        <v>41</v>
      </c>
      <c r="H7761" t="s">
        <v>63</v>
      </c>
      <c r="I7761">
        <v>4</v>
      </c>
      <c r="J7761">
        <v>309.58</v>
      </c>
      <c r="K7761">
        <v>238.28</v>
      </c>
      <c r="L7761">
        <v>1238.32</v>
      </c>
      <c r="M7761">
        <v>953.12</v>
      </c>
      <c r="N7761" t="s">
        <v>9160</v>
      </c>
      <c r="O7761" t="s">
        <v>9159</v>
      </c>
      <c r="P7761" t="s">
        <v>60</v>
      </c>
      <c r="Q7761">
        <v>8.7139000000000006</v>
      </c>
      <c r="R7761">
        <v>77.756699999999995</v>
      </c>
      <c r="S7761" t="s">
        <v>146</v>
      </c>
      <c r="T7761" t="s">
        <v>145</v>
      </c>
      <c r="U7761" t="s">
        <v>23</v>
      </c>
      <c r="V7761" t="s">
        <v>9</v>
      </c>
    </row>
    <row r="7762" spans="1:22">
      <c r="A7762" t="s">
        <v>9158</v>
      </c>
      <c r="B7762" s="2">
        <v>45474.531944444447</v>
      </c>
      <c r="C7762" s="2">
        <f t="shared" si="121"/>
        <v>45474</v>
      </c>
      <c r="D7762" t="s">
        <v>1347</v>
      </c>
      <c r="E7762" t="s">
        <v>1346</v>
      </c>
      <c r="F7762" t="s">
        <v>64</v>
      </c>
      <c r="G7762" t="s">
        <v>17</v>
      </c>
      <c r="H7762" t="s">
        <v>29</v>
      </c>
      <c r="I7762">
        <v>1</v>
      </c>
      <c r="J7762">
        <v>962.48</v>
      </c>
      <c r="K7762">
        <v>855.75</v>
      </c>
      <c r="L7762">
        <v>962.48</v>
      </c>
      <c r="M7762">
        <v>855.75</v>
      </c>
      <c r="N7762" t="s">
        <v>9157</v>
      </c>
      <c r="O7762" t="s">
        <v>9156</v>
      </c>
      <c r="P7762" t="s">
        <v>121</v>
      </c>
      <c r="Q7762">
        <v>9.9252000000000002</v>
      </c>
      <c r="R7762">
        <v>78.119799999999998</v>
      </c>
      <c r="S7762" t="s">
        <v>413</v>
      </c>
      <c r="T7762" t="s">
        <v>412</v>
      </c>
      <c r="U7762" t="s">
        <v>46</v>
      </c>
      <c r="V7762" t="s">
        <v>22</v>
      </c>
    </row>
    <row r="7763" spans="1:22">
      <c r="A7763" t="s">
        <v>9155</v>
      </c>
      <c r="B7763" s="2">
        <v>45121.841666666667</v>
      </c>
      <c r="C7763" s="2">
        <f t="shared" si="121"/>
        <v>45117</v>
      </c>
      <c r="D7763" t="s">
        <v>1342</v>
      </c>
      <c r="E7763" t="s">
        <v>7351</v>
      </c>
      <c r="F7763" t="s">
        <v>166</v>
      </c>
      <c r="G7763" t="s">
        <v>82</v>
      </c>
      <c r="H7763" t="s">
        <v>29</v>
      </c>
      <c r="I7763">
        <v>3</v>
      </c>
      <c r="J7763">
        <v>962.42</v>
      </c>
      <c r="K7763">
        <v>659.64</v>
      </c>
      <c r="L7763">
        <v>2887.26</v>
      </c>
      <c r="M7763">
        <v>1978.92</v>
      </c>
      <c r="N7763" t="s">
        <v>9154</v>
      </c>
      <c r="O7763" t="s">
        <v>9153</v>
      </c>
      <c r="P7763" t="s">
        <v>13</v>
      </c>
      <c r="Q7763">
        <v>11.664300000000001</v>
      </c>
      <c r="R7763">
        <v>78.146000000000001</v>
      </c>
      <c r="S7763" t="s">
        <v>486</v>
      </c>
      <c r="T7763" t="s">
        <v>485</v>
      </c>
      <c r="U7763" t="s">
        <v>77</v>
      </c>
      <c r="V7763" t="s">
        <v>9</v>
      </c>
    </row>
    <row r="7764" spans="1:22">
      <c r="A7764" t="s">
        <v>9152</v>
      </c>
      <c r="B7764" s="2">
        <v>45032.602777777778</v>
      </c>
      <c r="C7764" s="2">
        <f t="shared" si="121"/>
        <v>45026</v>
      </c>
      <c r="D7764" t="s">
        <v>1337</v>
      </c>
      <c r="E7764" t="s">
        <v>3570</v>
      </c>
      <c r="F7764" t="s">
        <v>166</v>
      </c>
      <c r="G7764" t="s">
        <v>91</v>
      </c>
      <c r="H7764" t="s">
        <v>71</v>
      </c>
      <c r="I7764">
        <v>1</v>
      </c>
      <c r="J7764">
        <v>449.72</v>
      </c>
      <c r="K7764">
        <v>271.18</v>
      </c>
      <c r="L7764">
        <v>449.72</v>
      </c>
      <c r="M7764">
        <v>271.18</v>
      </c>
      <c r="N7764" t="s">
        <v>9151</v>
      </c>
      <c r="O7764" t="s">
        <v>9150</v>
      </c>
      <c r="P7764" t="s">
        <v>60</v>
      </c>
      <c r="Q7764">
        <v>8.7139000000000006</v>
      </c>
      <c r="R7764">
        <v>77.756699999999995</v>
      </c>
      <c r="S7764" t="s">
        <v>257</v>
      </c>
      <c r="T7764" t="s">
        <v>256</v>
      </c>
      <c r="U7764" t="s">
        <v>77</v>
      </c>
      <c r="V7764" t="s">
        <v>9</v>
      </c>
    </row>
    <row r="7765" spans="1:22">
      <c r="A7765" t="s">
        <v>9149</v>
      </c>
      <c r="B7765" s="2">
        <v>45493.725694444445</v>
      </c>
      <c r="C7765" s="2">
        <f t="shared" si="121"/>
        <v>45488</v>
      </c>
      <c r="D7765" t="s">
        <v>1332</v>
      </c>
      <c r="E7765" t="s">
        <v>3566</v>
      </c>
      <c r="F7765" t="s">
        <v>201</v>
      </c>
      <c r="G7765" t="s">
        <v>53</v>
      </c>
      <c r="H7765" t="s">
        <v>63</v>
      </c>
      <c r="I7765">
        <v>2</v>
      </c>
      <c r="J7765">
        <v>2184.62</v>
      </c>
      <c r="K7765">
        <v>1541.82</v>
      </c>
      <c r="L7765">
        <v>4369.24</v>
      </c>
      <c r="M7765">
        <v>3083.64</v>
      </c>
      <c r="N7765" t="s">
        <v>9148</v>
      </c>
      <c r="O7765" t="s">
        <v>9147</v>
      </c>
      <c r="P7765" t="s">
        <v>60</v>
      </c>
      <c r="Q7765">
        <v>8.7139000000000006</v>
      </c>
      <c r="R7765">
        <v>77.756699999999995</v>
      </c>
      <c r="S7765" t="s">
        <v>302</v>
      </c>
      <c r="T7765" t="s">
        <v>301</v>
      </c>
      <c r="U7765" t="s">
        <v>57</v>
      </c>
      <c r="V7765" t="s">
        <v>22</v>
      </c>
    </row>
    <row r="7766" spans="1:22">
      <c r="A7766" t="s">
        <v>9146</v>
      </c>
      <c r="B7766" s="2">
        <v>45255.599305555559</v>
      </c>
      <c r="C7766" s="2">
        <f t="shared" si="121"/>
        <v>45250</v>
      </c>
      <c r="D7766" t="s">
        <v>1327</v>
      </c>
      <c r="E7766" t="s">
        <v>5473</v>
      </c>
      <c r="F7766" t="s">
        <v>166</v>
      </c>
      <c r="G7766" t="s">
        <v>53</v>
      </c>
      <c r="H7766" t="s">
        <v>63</v>
      </c>
      <c r="I7766">
        <v>1</v>
      </c>
      <c r="J7766">
        <v>2409.38</v>
      </c>
      <c r="K7766">
        <v>1919.11</v>
      </c>
      <c r="L7766">
        <v>2409.38</v>
      </c>
      <c r="M7766">
        <v>1919.11</v>
      </c>
      <c r="N7766" t="s">
        <v>9145</v>
      </c>
      <c r="O7766" t="s">
        <v>9144</v>
      </c>
      <c r="P7766" t="s">
        <v>68</v>
      </c>
      <c r="Q7766">
        <v>11.34</v>
      </c>
      <c r="R7766">
        <v>77.717200000000005</v>
      </c>
      <c r="S7766" t="s">
        <v>352</v>
      </c>
      <c r="T7766" t="s">
        <v>351</v>
      </c>
      <c r="U7766" t="s">
        <v>46</v>
      </c>
      <c r="V7766" t="s">
        <v>22</v>
      </c>
    </row>
    <row r="7767" spans="1:22">
      <c r="A7767" t="s">
        <v>9143</v>
      </c>
      <c r="B7767" s="2">
        <v>45147.561111111114</v>
      </c>
      <c r="C7767" s="2">
        <f t="shared" si="121"/>
        <v>45145</v>
      </c>
      <c r="D7767" t="s">
        <v>1322</v>
      </c>
      <c r="E7767" t="s">
        <v>9142</v>
      </c>
      <c r="F7767" t="s">
        <v>18</v>
      </c>
      <c r="G7767" t="s">
        <v>106</v>
      </c>
      <c r="H7767" t="s">
        <v>52</v>
      </c>
      <c r="I7767">
        <v>3</v>
      </c>
      <c r="J7767">
        <v>1772.68</v>
      </c>
      <c r="K7767">
        <v>1262.9000000000001</v>
      </c>
      <c r="L7767">
        <v>5318.04</v>
      </c>
      <c r="M7767">
        <v>3788.7</v>
      </c>
      <c r="N7767" t="s">
        <v>9141</v>
      </c>
      <c r="O7767" t="s">
        <v>9140</v>
      </c>
      <c r="P7767" t="s">
        <v>13</v>
      </c>
      <c r="Q7767">
        <v>11.664300000000001</v>
      </c>
      <c r="R7767">
        <v>78.146000000000001</v>
      </c>
      <c r="S7767" t="s">
        <v>103</v>
      </c>
      <c r="T7767" t="s">
        <v>102</v>
      </c>
      <c r="U7767" t="s">
        <v>10</v>
      </c>
      <c r="V7767" t="s">
        <v>22</v>
      </c>
    </row>
    <row r="7768" spans="1:22">
      <c r="A7768" t="s">
        <v>9139</v>
      </c>
      <c r="B7768" s="2">
        <v>45556.87777777778</v>
      </c>
      <c r="C7768" s="2">
        <f t="shared" si="121"/>
        <v>45551</v>
      </c>
      <c r="D7768" t="s">
        <v>1317</v>
      </c>
      <c r="E7768" t="s">
        <v>1316</v>
      </c>
      <c r="F7768" t="s">
        <v>31</v>
      </c>
      <c r="G7768" t="s">
        <v>30</v>
      </c>
      <c r="H7768" t="s">
        <v>29</v>
      </c>
      <c r="I7768">
        <v>2</v>
      </c>
      <c r="J7768">
        <v>1182.33</v>
      </c>
      <c r="K7768">
        <v>934.95</v>
      </c>
      <c r="L7768">
        <v>2364.66</v>
      </c>
      <c r="M7768">
        <v>1869.9</v>
      </c>
      <c r="N7768" t="s">
        <v>9138</v>
      </c>
      <c r="O7768" t="s">
        <v>9137</v>
      </c>
      <c r="P7768" t="s">
        <v>68</v>
      </c>
      <c r="Q7768">
        <v>11.34</v>
      </c>
      <c r="R7768">
        <v>77.717200000000005</v>
      </c>
      <c r="S7768" t="s">
        <v>784</v>
      </c>
      <c r="T7768" t="s">
        <v>783</v>
      </c>
      <c r="U7768" t="s">
        <v>10</v>
      </c>
      <c r="V7768" t="s">
        <v>9</v>
      </c>
    </row>
    <row r="7769" spans="1:22">
      <c r="A7769" t="s">
        <v>9136</v>
      </c>
      <c r="B7769" s="2">
        <v>45450.751388888886</v>
      </c>
      <c r="C7769" s="2">
        <f t="shared" si="121"/>
        <v>45446</v>
      </c>
      <c r="D7769" t="s">
        <v>1312</v>
      </c>
      <c r="E7769" t="s">
        <v>5461</v>
      </c>
      <c r="F7769" t="s">
        <v>73</v>
      </c>
      <c r="G7769" t="s">
        <v>41</v>
      </c>
      <c r="H7769" t="s">
        <v>71</v>
      </c>
      <c r="I7769">
        <v>2</v>
      </c>
      <c r="J7769">
        <v>856.63</v>
      </c>
      <c r="K7769">
        <v>556.92999999999995</v>
      </c>
      <c r="L7769">
        <v>1713.26</v>
      </c>
      <c r="M7769">
        <v>1113.8599999999999</v>
      </c>
      <c r="N7769" t="s">
        <v>9135</v>
      </c>
      <c r="O7769" t="s">
        <v>9134</v>
      </c>
      <c r="P7769" t="s">
        <v>49</v>
      </c>
      <c r="Q7769">
        <v>12.916499999999999</v>
      </c>
      <c r="R7769">
        <v>79.132499999999993</v>
      </c>
      <c r="S7769" t="s">
        <v>319</v>
      </c>
      <c r="T7769" t="s">
        <v>318</v>
      </c>
      <c r="U7769" t="s">
        <v>23</v>
      </c>
      <c r="V7769" t="s">
        <v>22</v>
      </c>
    </row>
    <row r="7770" spans="1:22">
      <c r="A7770" t="s">
        <v>9133</v>
      </c>
      <c r="B7770" s="2">
        <v>45530.843055555553</v>
      </c>
      <c r="C7770" s="2">
        <f t="shared" si="121"/>
        <v>45530</v>
      </c>
      <c r="D7770" t="s">
        <v>1307</v>
      </c>
      <c r="E7770" t="s">
        <v>7326</v>
      </c>
      <c r="F7770" t="s">
        <v>201</v>
      </c>
      <c r="G7770" t="s">
        <v>30</v>
      </c>
      <c r="H7770" t="s">
        <v>63</v>
      </c>
      <c r="I7770">
        <v>1</v>
      </c>
      <c r="J7770">
        <v>2089.75</v>
      </c>
      <c r="K7770">
        <v>1369.67</v>
      </c>
      <c r="L7770">
        <v>2089.75</v>
      </c>
      <c r="M7770">
        <v>1369.67</v>
      </c>
      <c r="N7770" t="s">
        <v>9132</v>
      </c>
      <c r="O7770" t="s">
        <v>9131</v>
      </c>
      <c r="P7770" t="s">
        <v>26</v>
      </c>
      <c r="Q7770">
        <v>11.0168</v>
      </c>
      <c r="R7770">
        <v>76.955799999999996</v>
      </c>
      <c r="S7770" t="s">
        <v>340</v>
      </c>
      <c r="T7770" t="s">
        <v>339</v>
      </c>
      <c r="U7770" t="s">
        <v>10</v>
      </c>
      <c r="V7770" t="s">
        <v>45</v>
      </c>
    </row>
    <row r="7771" spans="1:22">
      <c r="A7771" t="s">
        <v>9130</v>
      </c>
      <c r="B7771" s="2">
        <v>44946.477083333331</v>
      </c>
      <c r="C7771" s="2">
        <f t="shared" si="121"/>
        <v>44942</v>
      </c>
      <c r="D7771" t="s">
        <v>1302</v>
      </c>
      <c r="E7771" t="s">
        <v>9129</v>
      </c>
      <c r="F7771" t="s">
        <v>31</v>
      </c>
      <c r="G7771" t="s">
        <v>106</v>
      </c>
      <c r="H7771" t="s">
        <v>29</v>
      </c>
      <c r="I7771">
        <v>4</v>
      </c>
      <c r="J7771">
        <v>1894.69</v>
      </c>
      <c r="K7771">
        <v>1651.2</v>
      </c>
      <c r="L7771">
        <v>7578.76</v>
      </c>
      <c r="M7771">
        <v>6604.8</v>
      </c>
      <c r="N7771" t="s">
        <v>9128</v>
      </c>
      <c r="O7771" t="s">
        <v>9127</v>
      </c>
      <c r="P7771" t="s">
        <v>121</v>
      </c>
      <c r="Q7771">
        <v>9.9252000000000002</v>
      </c>
      <c r="R7771">
        <v>78.119799999999998</v>
      </c>
      <c r="S7771" t="s">
        <v>226</v>
      </c>
      <c r="T7771" t="s">
        <v>225</v>
      </c>
      <c r="U7771" t="s">
        <v>46</v>
      </c>
      <c r="V7771" t="s">
        <v>9</v>
      </c>
    </row>
    <row r="7772" spans="1:22">
      <c r="A7772" t="s">
        <v>9126</v>
      </c>
      <c r="B7772" s="2">
        <v>45517.737500000003</v>
      </c>
      <c r="C7772" s="2">
        <f t="shared" si="121"/>
        <v>45516</v>
      </c>
      <c r="D7772" t="s">
        <v>1297</v>
      </c>
      <c r="E7772" t="s">
        <v>9125</v>
      </c>
      <c r="F7772" t="s">
        <v>73</v>
      </c>
      <c r="G7772" t="s">
        <v>106</v>
      </c>
      <c r="H7772" t="s">
        <v>52</v>
      </c>
      <c r="I7772">
        <v>3</v>
      </c>
      <c r="J7772">
        <v>394.02</v>
      </c>
      <c r="K7772">
        <v>300.06</v>
      </c>
      <c r="L7772">
        <v>1182.06</v>
      </c>
      <c r="M7772">
        <v>900.18</v>
      </c>
      <c r="N7772" t="s">
        <v>9124</v>
      </c>
      <c r="O7772" t="s">
        <v>9123</v>
      </c>
      <c r="P7772" t="s">
        <v>121</v>
      </c>
      <c r="Q7772">
        <v>9.9252000000000002</v>
      </c>
      <c r="R7772">
        <v>78.119799999999998</v>
      </c>
      <c r="S7772" t="s">
        <v>226</v>
      </c>
      <c r="T7772" t="s">
        <v>225</v>
      </c>
      <c r="U7772" t="s">
        <v>46</v>
      </c>
      <c r="V7772" t="s">
        <v>45</v>
      </c>
    </row>
    <row r="7773" spans="1:22">
      <c r="A7773" t="s">
        <v>9122</v>
      </c>
      <c r="B7773" s="2">
        <v>45100.754861111112</v>
      </c>
      <c r="C7773" s="2">
        <f t="shared" si="121"/>
        <v>45096</v>
      </c>
      <c r="D7773" t="s">
        <v>1292</v>
      </c>
      <c r="E7773" t="s">
        <v>9121</v>
      </c>
      <c r="F7773" t="s">
        <v>73</v>
      </c>
      <c r="G7773" t="s">
        <v>82</v>
      </c>
      <c r="H7773" t="s">
        <v>29</v>
      </c>
      <c r="I7773">
        <v>1</v>
      </c>
      <c r="J7773">
        <v>656.25</v>
      </c>
      <c r="K7773">
        <v>568.28</v>
      </c>
      <c r="L7773">
        <v>656.25</v>
      </c>
      <c r="M7773">
        <v>568.28</v>
      </c>
      <c r="N7773" t="s">
        <v>9120</v>
      </c>
      <c r="O7773" t="s">
        <v>9119</v>
      </c>
      <c r="P7773" t="s">
        <v>121</v>
      </c>
      <c r="Q7773">
        <v>9.9252000000000002</v>
      </c>
      <c r="R7773">
        <v>78.119799999999998</v>
      </c>
      <c r="S7773" t="s">
        <v>628</v>
      </c>
      <c r="T7773" t="s">
        <v>627</v>
      </c>
      <c r="U7773" t="s">
        <v>77</v>
      </c>
      <c r="V7773" t="s">
        <v>9</v>
      </c>
    </row>
    <row r="7774" spans="1:22">
      <c r="A7774" t="s">
        <v>9118</v>
      </c>
      <c r="B7774" s="2">
        <v>45534.459027777775</v>
      </c>
      <c r="C7774" s="2">
        <f t="shared" si="121"/>
        <v>45530</v>
      </c>
      <c r="D7774" t="s">
        <v>1287</v>
      </c>
      <c r="E7774" t="s">
        <v>3530</v>
      </c>
      <c r="F7774" t="s">
        <v>83</v>
      </c>
      <c r="G7774" t="s">
        <v>82</v>
      </c>
      <c r="H7774" t="s">
        <v>52</v>
      </c>
      <c r="I7774">
        <v>3</v>
      </c>
      <c r="J7774">
        <v>2068.34</v>
      </c>
      <c r="K7774">
        <v>1591.07</v>
      </c>
      <c r="L7774">
        <v>6205.02</v>
      </c>
      <c r="M7774">
        <v>4773.21</v>
      </c>
      <c r="N7774" t="s">
        <v>9117</v>
      </c>
      <c r="O7774" t="s">
        <v>9116</v>
      </c>
      <c r="P7774" t="s">
        <v>13</v>
      </c>
      <c r="Q7774">
        <v>11.664300000000001</v>
      </c>
      <c r="R7774">
        <v>78.146000000000001</v>
      </c>
      <c r="S7774" t="s">
        <v>530</v>
      </c>
      <c r="T7774" t="s">
        <v>529</v>
      </c>
      <c r="U7774" t="s">
        <v>57</v>
      </c>
      <c r="V7774" t="s">
        <v>9</v>
      </c>
    </row>
    <row r="7775" spans="1:22">
      <c r="A7775" t="s">
        <v>9115</v>
      </c>
      <c r="B7775" s="2">
        <v>45254.488888888889</v>
      </c>
      <c r="C7775" s="2">
        <f t="shared" si="121"/>
        <v>45250</v>
      </c>
      <c r="D7775" t="s">
        <v>1282</v>
      </c>
      <c r="E7775" t="s">
        <v>9114</v>
      </c>
      <c r="F7775" t="s">
        <v>18</v>
      </c>
      <c r="G7775" t="s">
        <v>106</v>
      </c>
      <c r="H7775" t="s">
        <v>63</v>
      </c>
      <c r="I7775">
        <v>3</v>
      </c>
      <c r="J7775">
        <v>2006.48</v>
      </c>
      <c r="K7775">
        <v>1448.68</v>
      </c>
      <c r="L7775">
        <v>6019.44</v>
      </c>
      <c r="M7775">
        <v>4346.04</v>
      </c>
      <c r="N7775" t="s">
        <v>9113</v>
      </c>
      <c r="O7775" t="s">
        <v>9112</v>
      </c>
      <c r="P7775" t="s">
        <v>112</v>
      </c>
      <c r="Q7775">
        <v>13.082700000000001</v>
      </c>
      <c r="R7775">
        <v>80.270700000000005</v>
      </c>
      <c r="S7775" t="s">
        <v>243</v>
      </c>
      <c r="T7775" t="s">
        <v>242</v>
      </c>
      <c r="U7775" t="s">
        <v>23</v>
      </c>
      <c r="V7775" t="s">
        <v>9</v>
      </c>
    </row>
    <row r="7776" spans="1:22">
      <c r="A7776" t="s">
        <v>9111</v>
      </c>
      <c r="B7776" s="2">
        <v>45431.771527777775</v>
      </c>
      <c r="C7776" s="2">
        <f t="shared" si="121"/>
        <v>45425</v>
      </c>
      <c r="D7776" t="s">
        <v>1277</v>
      </c>
      <c r="E7776" t="s">
        <v>3522</v>
      </c>
      <c r="F7776" t="s">
        <v>18</v>
      </c>
      <c r="G7776" t="s">
        <v>41</v>
      </c>
      <c r="H7776" t="s">
        <v>29</v>
      </c>
      <c r="I7776">
        <v>1</v>
      </c>
      <c r="J7776">
        <v>1887.91</v>
      </c>
      <c r="K7776">
        <v>1677.09</v>
      </c>
      <c r="L7776">
        <v>1887.91</v>
      </c>
      <c r="M7776">
        <v>1677.09</v>
      </c>
      <c r="N7776" t="s">
        <v>9110</v>
      </c>
      <c r="O7776" t="s">
        <v>9109</v>
      </c>
      <c r="P7776" t="s">
        <v>26</v>
      </c>
      <c r="Q7776">
        <v>11.0168</v>
      </c>
      <c r="R7776">
        <v>76.955799999999996</v>
      </c>
      <c r="S7776" t="s">
        <v>564</v>
      </c>
      <c r="T7776" t="s">
        <v>563</v>
      </c>
      <c r="U7776" t="s">
        <v>23</v>
      </c>
      <c r="V7776" t="s">
        <v>9</v>
      </c>
    </row>
    <row r="7777" spans="1:22">
      <c r="A7777" t="s">
        <v>9108</v>
      </c>
      <c r="B7777" s="2">
        <v>45421.563888888886</v>
      </c>
      <c r="C7777" s="2">
        <f t="shared" si="121"/>
        <v>45418</v>
      </c>
      <c r="D7777" t="s">
        <v>1272</v>
      </c>
      <c r="E7777" t="s">
        <v>9107</v>
      </c>
      <c r="F7777" t="s">
        <v>136</v>
      </c>
      <c r="G7777" t="s">
        <v>17</v>
      </c>
      <c r="H7777" t="s">
        <v>16</v>
      </c>
      <c r="I7777">
        <v>2</v>
      </c>
      <c r="J7777">
        <v>2386.5500000000002</v>
      </c>
      <c r="K7777">
        <v>1579.18</v>
      </c>
      <c r="L7777">
        <v>4773.1000000000004</v>
      </c>
      <c r="M7777">
        <v>3158.36</v>
      </c>
      <c r="N7777" t="s">
        <v>9106</v>
      </c>
      <c r="O7777" t="s">
        <v>9105</v>
      </c>
      <c r="P7777" t="s">
        <v>121</v>
      </c>
      <c r="Q7777">
        <v>9.9252000000000002</v>
      </c>
      <c r="R7777">
        <v>78.119799999999998</v>
      </c>
      <c r="S7777" t="s">
        <v>432</v>
      </c>
      <c r="T7777" t="s">
        <v>431</v>
      </c>
      <c r="U7777" t="s">
        <v>23</v>
      </c>
      <c r="V7777" t="s">
        <v>9</v>
      </c>
    </row>
    <row r="7778" spans="1:22">
      <c r="A7778" t="s">
        <v>9104</v>
      </c>
      <c r="B7778" s="2">
        <v>45153.671527777777</v>
      </c>
      <c r="C7778" s="2">
        <f t="shared" si="121"/>
        <v>45152</v>
      </c>
      <c r="D7778" t="s">
        <v>1267</v>
      </c>
      <c r="E7778" t="s">
        <v>1266</v>
      </c>
      <c r="F7778" t="s">
        <v>83</v>
      </c>
      <c r="G7778" t="s">
        <v>41</v>
      </c>
      <c r="H7778" t="s">
        <v>40</v>
      </c>
      <c r="I7778">
        <v>3</v>
      </c>
      <c r="J7778">
        <v>530.61</v>
      </c>
      <c r="K7778">
        <v>322.54000000000002</v>
      </c>
      <c r="L7778">
        <v>1591.83</v>
      </c>
      <c r="M7778">
        <v>967.62</v>
      </c>
      <c r="N7778" t="s">
        <v>9103</v>
      </c>
      <c r="O7778" t="s">
        <v>9102</v>
      </c>
      <c r="P7778" t="s">
        <v>49</v>
      </c>
      <c r="Q7778">
        <v>12.916499999999999</v>
      </c>
      <c r="R7778">
        <v>79.132499999999993</v>
      </c>
      <c r="S7778" t="s">
        <v>88</v>
      </c>
      <c r="T7778" t="s">
        <v>87</v>
      </c>
      <c r="U7778" t="s">
        <v>10</v>
      </c>
      <c r="V7778" t="s">
        <v>45</v>
      </c>
    </row>
    <row r="7779" spans="1:22">
      <c r="A7779" t="s">
        <v>9101</v>
      </c>
      <c r="B7779" s="2">
        <v>45264.668055555558</v>
      </c>
      <c r="C7779" s="2">
        <f t="shared" si="121"/>
        <v>45264</v>
      </c>
      <c r="D7779" t="s">
        <v>1262</v>
      </c>
      <c r="E7779" t="s">
        <v>3510</v>
      </c>
      <c r="F7779" t="s">
        <v>64</v>
      </c>
      <c r="G7779" t="s">
        <v>115</v>
      </c>
      <c r="H7779" t="s">
        <v>52</v>
      </c>
      <c r="I7779">
        <v>2</v>
      </c>
      <c r="J7779">
        <v>435.98</v>
      </c>
      <c r="K7779">
        <v>369.27</v>
      </c>
      <c r="L7779">
        <v>871.96</v>
      </c>
      <c r="M7779">
        <v>738.54</v>
      </c>
      <c r="N7779" t="s">
        <v>9100</v>
      </c>
      <c r="O7779" t="s">
        <v>9099</v>
      </c>
      <c r="P7779" t="s">
        <v>121</v>
      </c>
      <c r="Q7779">
        <v>9.9252000000000002</v>
      </c>
      <c r="R7779">
        <v>78.119799999999998</v>
      </c>
      <c r="S7779" t="s">
        <v>111</v>
      </c>
      <c r="T7779" t="s">
        <v>110</v>
      </c>
      <c r="U7779" t="s">
        <v>77</v>
      </c>
      <c r="V7779" t="s">
        <v>9</v>
      </c>
    </row>
    <row r="7780" spans="1:22">
      <c r="A7780" t="s">
        <v>9098</v>
      </c>
      <c r="B7780" s="2">
        <v>45173.540972222225</v>
      </c>
      <c r="C7780" s="2">
        <f t="shared" si="121"/>
        <v>45173</v>
      </c>
      <c r="D7780" t="s">
        <v>1257</v>
      </c>
      <c r="E7780" t="s">
        <v>9097</v>
      </c>
      <c r="F7780" t="s">
        <v>201</v>
      </c>
      <c r="G7780" t="s">
        <v>91</v>
      </c>
      <c r="H7780" t="s">
        <v>40</v>
      </c>
      <c r="I7780">
        <v>3</v>
      </c>
      <c r="J7780">
        <v>914.89</v>
      </c>
      <c r="K7780">
        <v>680.1</v>
      </c>
      <c r="L7780">
        <v>2744.67</v>
      </c>
      <c r="M7780">
        <v>2040.3</v>
      </c>
      <c r="N7780" t="s">
        <v>9096</v>
      </c>
      <c r="O7780" t="s">
        <v>9095</v>
      </c>
      <c r="P7780" t="s">
        <v>68</v>
      </c>
      <c r="Q7780">
        <v>11.34</v>
      </c>
      <c r="R7780">
        <v>77.717200000000005</v>
      </c>
      <c r="S7780" t="s">
        <v>103</v>
      </c>
      <c r="T7780" t="s">
        <v>102</v>
      </c>
      <c r="U7780" t="s">
        <v>57</v>
      </c>
      <c r="V7780" t="s">
        <v>9</v>
      </c>
    </row>
    <row r="7781" spans="1:22">
      <c r="A7781" t="s">
        <v>9094</v>
      </c>
      <c r="B7781" s="2">
        <v>45506.823611111111</v>
      </c>
      <c r="C7781" s="2">
        <f t="shared" si="121"/>
        <v>45502</v>
      </c>
      <c r="D7781" t="s">
        <v>1252</v>
      </c>
      <c r="E7781" t="s">
        <v>7283</v>
      </c>
      <c r="F7781" t="s">
        <v>31</v>
      </c>
      <c r="G7781" t="s">
        <v>17</v>
      </c>
      <c r="H7781" t="s">
        <v>63</v>
      </c>
      <c r="I7781">
        <v>2</v>
      </c>
      <c r="J7781">
        <v>1344.12</v>
      </c>
      <c r="K7781">
        <v>1114.27</v>
      </c>
      <c r="L7781">
        <v>2688.24</v>
      </c>
      <c r="M7781">
        <v>2228.54</v>
      </c>
      <c r="N7781" t="s">
        <v>9093</v>
      </c>
      <c r="O7781" t="s">
        <v>9092</v>
      </c>
      <c r="P7781" t="s">
        <v>49</v>
      </c>
      <c r="Q7781">
        <v>12.916499999999999</v>
      </c>
      <c r="R7781">
        <v>79.132499999999993</v>
      </c>
      <c r="S7781" t="s">
        <v>269</v>
      </c>
      <c r="T7781" t="s">
        <v>268</v>
      </c>
      <c r="U7781" t="s">
        <v>77</v>
      </c>
      <c r="V7781" t="s">
        <v>9</v>
      </c>
    </row>
    <row r="7782" spans="1:22">
      <c r="A7782" t="s">
        <v>9091</v>
      </c>
      <c r="B7782" s="2">
        <v>44976.484027777777</v>
      </c>
      <c r="C7782" s="2">
        <f t="shared" si="121"/>
        <v>44970</v>
      </c>
      <c r="D7782" t="s">
        <v>1247</v>
      </c>
      <c r="E7782" t="s">
        <v>9090</v>
      </c>
      <c r="F7782" t="s">
        <v>166</v>
      </c>
      <c r="G7782" t="s">
        <v>17</v>
      </c>
      <c r="H7782" t="s">
        <v>16</v>
      </c>
      <c r="I7782">
        <v>2</v>
      </c>
      <c r="J7782">
        <v>1144.26</v>
      </c>
      <c r="K7782">
        <v>867.12</v>
      </c>
      <c r="L7782">
        <v>2288.52</v>
      </c>
      <c r="M7782">
        <v>1734.24</v>
      </c>
      <c r="N7782" t="s">
        <v>9089</v>
      </c>
      <c r="O7782" t="s">
        <v>9088</v>
      </c>
      <c r="P7782" t="s">
        <v>49</v>
      </c>
      <c r="Q7782">
        <v>12.916499999999999</v>
      </c>
      <c r="R7782">
        <v>79.132499999999993</v>
      </c>
      <c r="S7782" t="s">
        <v>486</v>
      </c>
      <c r="T7782" t="s">
        <v>485</v>
      </c>
      <c r="U7782" t="s">
        <v>57</v>
      </c>
      <c r="V7782" t="s">
        <v>9</v>
      </c>
    </row>
    <row r="7783" spans="1:22">
      <c r="A7783" t="s">
        <v>9087</v>
      </c>
      <c r="B7783" s="2">
        <v>45444.580555555556</v>
      </c>
      <c r="C7783" s="2">
        <f t="shared" si="121"/>
        <v>45439</v>
      </c>
      <c r="D7783" t="s">
        <v>1242</v>
      </c>
      <c r="E7783" t="s">
        <v>9086</v>
      </c>
      <c r="F7783" t="s">
        <v>83</v>
      </c>
      <c r="G7783" t="s">
        <v>30</v>
      </c>
      <c r="H7783" t="s">
        <v>71</v>
      </c>
      <c r="I7783">
        <v>1</v>
      </c>
      <c r="J7783">
        <v>312.05</v>
      </c>
      <c r="K7783">
        <v>214.8</v>
      </c>
      <c r="L7783">
        <v>312.05</v>
      </c>
      <c r="M7783">
        <v>214.8</v>
      </c>
      <c r="N7783" t="s">
        <v>9085</v>
      </c>
      <c r="O7783" t="s">
        <v>9084</v>
      </c>
      <c r="P7783" t="s">
        <v>13</v>
      </c>
      <c r="Q7783">
        <v>11.664300000000001</v>
      </c>
      <c r="R7783">
        <v>78.146000000000001</v>
      </c>
      <c r="S7783" t="s">
        <v>257</v>
      </c>
      <c r="T7783" t="s">
        <v>256</v>
      </c>
      <c r="U7783" t="s">
        <v>57</v>
      </c>
      <c r="V7783" t="s">
        <v>9</v>
      </c>
    </row>
    <row r="7784" spans="1:22">
      <c r="A7784" t="s">
        <v>9083</v>
      </c>
      <c r="B7784" s="2">
        <v>45345.81527777778</v>
      </c>
      <c r="C7784" s="2">
        <f t="shared" si="121"/>
        <v>45341</v>
      </c>
      <c r="D7784" t="s">
        <v>1235</v>
      </c>
      <c r="E7784" t="s">
        <v>9082</v>
      </c>
      <c r="F7784" t="s">
        <v>64</v>
      </c>
      <c r="G7784" t="s">
        <v>41</v>
      </c>
      <c r="H7784" t="s">
        <v>40</v>
      </c>
      <c r="I7784">
        <v>1</v>
      </c>
      <c r="J7784">
        <v>1405.11</v>
      </c>
      <c r="K7784">
        <v>1032.51</v>
      </c>
      <c r="L7784">
        <v>1405.11</v>
      </c>
      <c r="M7784">
        <v>1032.51</v>
      </c>
      <c r="N7784" t="s">
        <v>9081</v>
      </c>
      <c r="O7784" t="s">
        <v>9080</v>
      </c>
      <c r="P7784" t="s">
        <v>112</v>
      </c>
      <c r="Q7784">
        <v>13.082700000000001</v>
      </c>
      <c r="R7784">
        <v>80.270700000000005</v>
      </c>
      <c r="S7784" t="s">
        <v>111</v>
      </c>
      <c r="T7784" t="s">
        <v>110</v>
      </c>
      <c r="U7784" t="s">
        <v>10</v>
      </c>
      <c r="V7784" t="s">
        <v>9</v>
      </c>
    </row>
    <row r="7785" spans="1:22">
      <c r="A7785" t="s">
        <v>9079</v>
      </c>
      <c r="B7785" s="2">
        <v>44999.754861111112</v>
      </c>
      <c r="C7785" s="2">
        <f t="shared" si="121"/>
        <v>44998</v>
      </c>
      <c r="D7785" t="s">
        <v>1230</v>
      </c>
      <c r="E7785" t="s">
        <v>9078</v>
      </c>
      <c r="F7785" t="s">
        <v>201</v>
      </c>
      <c r="G7785" t="s">
        <v>30</v>
      </c>
      <c r="H7785" t="s">
        <v>52</v>
      </c>
      <c r="I7785">
        <v>1</v>
      </c>
      <c r="J7785">
        <v>2243.5100000000002</v>
      </c>
      <c r="K7785">
        <v>1445.52</v>
      </c>
      <c r="L7785">
        <v>2243.5100000000002</v>
      </c>
      <c r="M7785">
        <v>1445.52</v>
      </c>
      <c r="N7785" t="s">
        <v>9077</v>
      </c>
      <c r="O7785" t="s">
        <v>9076</v>
      </c>
      <c r="P7785" t="s">
        <v>112</v>
      </c>
      <c r="Q7785">
        <v>13.082700000000001</v>
      </c>
      <c r="R7785">
        <v>80.270700000000005</v>
      </c>
      <c r="S7785" t="s">
        <v>120</v>
      </c>
      <c r="T7785" t="s">
        <v>119</v>
      </c>
      <c r="U7785" t="s">
        <v>46</v>
      </c>
      <c r="V7785" t="s">
        <v>45</v>
      </c>
    </row>
    <row r="7786" spans="1:22">
      <c r="A7786" t="s">
        <v>9075</v>
      </c>
      <c r="B7786" s="2">
        <v>45009.763194444444</v>
      </c>
      <c r="C7786" s="2">
        <f t="shared" si="121"/>
        <v>45005</v>
      </c>
      <c r="D7786" t="s">
        <v>1225</v>
      </c>
      <c r="E7786" t="s">
        <v>9074</v>
      </c>
      <c r="F7786" t="s">
        <v>64</v>
      </c>
      <c r="G7786" t="s">
        <v>91</v>
      </c>
      <c r="H7786" t="s">
        <v>40</v>
      </c>
      <c r="I7786">
        <v>2</v>
      </c>
      <c r="J7786">
        <v>935.94</v>
      </c>
      <c r="K7786">
        <v>701.7</v>
      </c>
      <c r="L7786">
        <v>1871.88</v>
      </c>
      <c r="M7786">
        <v>1403.4</v>
      </c>
      <c r="N7786" t="s">
        <v>9073</v>
      </c>
      <c r="O7786" t="s">
        <v>9072</v>
      </c>
      <c r="P7786" t="s">
        <v>68</v>
      </c>
      <c r="Q7786">
        <v>11.34</v>
      </c>
      <c r="R7786">
        <v>77.717200000000005</v>
      </c>
      <c r="S7786" t="s">
        <v>153</v>
      </c>
      <c r="T7786" t="s">
        <v>152</v>
      </c>
      <c r="U7786" t="s">
        <v>23</v>
      </c>
      <c r="V7786" t="s">
        <v>9</v>
      </c>
    </row>
    <row r="7787" spans="1:22">
      <c r="A7787" t="s">
        <v>9071</v>
      </c>
      <c r="B7787" s="2">
        <v>45254.603472222225</v>
      </c>
      <c r="C7787" s="2">
        <f t="shared" si="121"/>
        <v>45250</v>
      </c>
      <c r="D7787" t="s">
        <v>1220</v>
      </c>
      <c r="E7787" t="s">
        <v>3479</v>
      </c>
      <c r="F7787" t="s">
        <v>201</v>
      </c>
      <c r="G7787" t="s">
        <v>91</v>
      </c>
      <c r="H7787" t="s">
        <v>71</v>
      </c>
      <c r="I7787">
        <v>3</v>
      </c>
      <c r="J7787">
        <v>1454.54</v>
      </c>
      <c r="K7787">
        <v>1027.55</v>
      </c>
      <c r="L7787">
        <v>4363.62</v>
      </c>
      <c r="M7787">
        <v>3082.65</v>
      </c>
      <c r="N7787" t="s">
        <v>9070</v>
      </c>
      <c r="O7787" t="s">
        <v>9069</v>
      </c>
      <c r="P7787" t="s">
        <v>37</v>
      </c>
      <c r="Q7787">
        <v>10.7905</v>
      </c>
      <c r="R7787">
        <v>78.704700000000003</v>
      </c>
      <c r="S7787" t="s">
        <v>454</v>
      </c>
      <c r="T7787" t="s">
        <v>453</v>
      </c>
      <c r="U7787" t="s">
        <v>23</v>
      </c>
      <c r="V7787" t="s">
        <v>22</v>
      </c>
    </row>
    <row r="7788" spans="1:22">
      <c r="A7788" t="s">
        <v>9068</v>
      </c>
      <c r="B7788" s="2">
        <v>45208.55972222222</v>
      </c>
      <c r="C7788" s="2">
        <f t="shared" si="121"/>
        <v>45208</v>
      </c>
      <c r="D7788" t="s">
        <v>1215</v>
      </c>
      <c r="E7788" t="s">
        <v>9067</v>
      </c>
      <c r="F7788" t="s">
        <v>18</v>
      </c>
      <c r="G7788" t="s">
        <v>82</v>
      </c>
      <c r="H7788" t="s">
        <v>63</v>
      </c>
      <c r="I7788">
        <v>3</v>
      </c>
      <c r="J7788">
        <v>1131.5899999999999</v>
      </c>
      <c r="K7788">
        <v>778.87</v>
      </c>
      <c r="L7788">
        <v>3394.77</v>
      </c>
      <c r="M7788">
        <v>2336.61</v>
      </c>
      <c r="N7788" t="s">
        <v>9066</v>
      </c>
      <c r="O7788" t="s">
        <v>9065</v>
      </c>
      <c r="P7788" t="s">
        <v>49</v>
      </c>
      <c r="Q7788">
        <v>12.916499999999999</v>
      </c>
      <c r="R7788">
        <v>79.132499999999993</v>
      </c>
      <c r="S7788" t="s">
        <v>36</v>
      </c>
      <c r="T7788" t="s">
        <v>35</v>
      </c>
      <c r="U7788" t="s">
        <v>46</v>
      </c>
      <c r="V7788" t="s">
        <v>9</v>
      </c>
    </row>
    <row r="7789" spans="1:22">
      <c r="A7789" t="s">
        <v>9064</v>
      </c>
      <c r="B7789" s="2">
        <v>45326.80972222222</v>
      </c>
      <c r="C7789" s="2">
        <f t="shared" si="121"/>
        <v>45320</v>
      </c>
      <c r="D7789" t="s">
        <v>1210</v>
      </c>
      <c r="E7789" t="s">
        <v>9063</v>
      </c>
      <c r="F7789" t="s">
        <v>136</v>
      </c>
      <c r="G7789" t="s">
        <v>30</v>
      </c>
      <c r="H7789" t="s">
        <v>16</v>
      </c>
      <c r="I7789">
        <v>2</v>
      </c>
      <c r="J7789">
        <v>2053.61</v>
      </c>
      <c r="K7789">
        <v>1640.99</v>
      </c>
      <c r="L7789">
        <v>4107.22</v>
      </c>
      <c r="M7789">
        <v>3281.98</v>
      </c>
      <c r="N7789" t="s">
        <v>9062</v>
      </c>
      <c r="O7789" t="s">
        <v>9061</v>
      </c>
      <c r="P7789" t="s">
        <v>121</v>
      </c>
      <c r="Q7789">
        <v>9.9252000000000002</v>
      </c>
      <c r="R7789">
        <v>78.119799999999998</v>
      </c>
      <c r="S7789" t="s">
        <v>79</v>
      </c>
      <c r="T7789" t="s">
        <v>78</v>
      </c>
      <c r="U7789" t="s">
        <v>77</v>
      </c>
      <c r="V7789" t="s">
        <v>9</v>
      </c>
    </row>
    <row r="7790" spans="1:22">
      <c r="A7790" t="s">
        <v>9060</v>
      </c>
      <c r="B7790" s="2">
        <v>45057.654166666667</v>
      </c>
      <c r="C7790" s="2">
        <f t="shared" si="121"/>
        <v>45054</v>
      </c>
      <c r="D7790" t="s">
        <v>1205</v>
      </c>
      <c r="E7790" t="s">
        <v>9059</v>
      </c>
      <c r="F7790" t="s">
        <v>64</v>
      </c>
      <c r="G7790" t="s">
        <v>17</v>
      </c>
      <c r="H7790" t="s">
        <v>52</v>
      </c>
      <c r="I7790">
        <v>3</v>
      </c>
      <c r="J7790">
        <v>920.54</v>
      </c>
      <c r="K7790">
        <v>754.04</v>
      </c>
      <c r="L7790">
        <v>2761.62</v>
      </c>
      <c r="M7790">
        <v>2262.12</v>
      </c>
      <c r="N7790" t="s">
        <v>9058</v>
      </c>
      <c r="O7790" t="s">
        <v>9057</v>
      </c>
      <c r="P7790" t="s">
        <v>13</v>
      </c>
      <c r="Q7790">
        <v>11.664300000000001</v>
      </c>
      <c r="R7790">
        <v>78.146000000000001</v>
      </c>
      <c r="S7790" t="s">
        <v>454</v>
      </c>
      <c r="T7790" t="s">
        <v>453</v>
      </c>
      <c r="U7790" t="s">
        <v>23</v>
      </c>
      <c r="V7790" t="s">
        <v>45</v>
      </c>
    </row>
    <row r="7791" spans="1:22">
      <c r="A7791" t="s">
        <v>9056</v>
      </c>
      <c r="B7791" s="2">
        <v>45262.627083333333</v>
      </c>
      <c r="C7791" s="2">
        <f t="shared" si="121"/>
        <v>45257</v>
      </c>
      <c r="D7791" t="s">
        <v>1200</v>
      </c>
      <c r="E7791" t="s">
        <v>7247</v>
      </c>
      <c r="F7791" t="s">
        <v>18</v>
      </c>
      <c r="G7791" t="s">
        <v>106</v>
      </c>
      <c r="H7791" t="s">
        <v>52</v>
      </c>
      <c r="I7791">
        <v>2</v>
      </c>
      <c r="J7791">
        <v>2285.13</v>
      </c>
      <c r="K7791">
        <v>1606.84</v>
      </c>
      <c r="L7791">
        <v>4570.26</v>
      </c>
      <c r="M7791">
        <v>3213.68</v>
      </c>
      <c r="N7791" t="s">
        <v>9055</v>
      </c>
      <c r="O7791" t="s">
        <v>9054</v>
      </c>
      <c r="P7791" t="s">
        <v>37</v>
      </c>
      <c r="Q7791">
        <v>10.7905</v>
      </c>
      <c r="R7791">
        <v>78.704700000000003</v>
      </c>
      <c r="S7791" t="s">
        <v>564</v>
      </c>
      <c r="T7791" t="s">
        <v>563</v>
      </c>
      <c r="U7791" t="s">
        <v>57</v>
      </c>
      <c r="V7791" t="s">
        <v>45</v>
      </c>
    </row>
    <row r="7792" spans="1:22">
      <c r="A7792" t="s">
        <v>9053</v>
      </c>
      <c r="B7792" s="2">
        <v>45516.566666666666</v>
      </c>
      <c r="C7792" s="2">
        <f t="shared" si="121"/>
        <v>45516</v>
      </c>
      <c r="D7792" t="s">
        <v>1195</v>
      </c>
      <c r="E7792" t="s">
        <v>9052</v>
      </c>
      <c r="F7792" t="s">
        <v>73</v>
      </c>
      <c r="G7792" t="s">
        <v>30</v>
      </c>
      <c r="H7792" t="s">
        <v>16</v>
      </c>
      <c r="I7792">
        <v>3</v>
      </c>
      <c r="J7792">
        <v>2146.31</v>
      </c>
      <c r="K7792">
        <v>1889.59</v>
      </c>
      <c r="L7792">
        <v>6438.93</v>
      </c>
      <c r="M7792">
        <v>5668.77</v>
      </c>
      <c r="N7792" t="s">
        <v>9051</v>
      </c>
      <c r="O7792" t="s">
        <v>9050</v>
      </c>
      <c r="P7792" t="s">
        <v>60</v>
      </c>
      <c r="Q7792">
        <v>8.7139000000000006</v>
      </c>
      <c r="R7792">
        <v>77.756699999999995</v>
      </c>
      <c r="S7792" t="s">
        <v>103</v>
      </c>
      <c r="T7792" t="s">
        <v>102</v>
      </c>
      <c r="U7792" t="s">
        <v>23</v>
      </c>
      <c r="V7792" t="s">
        <v>9</v>
      </c>
    </row>
    <row r="7793" spans="1:22">
      <c r="A7793" t="s">
        <v>9049</v>
      </c>
      <c r="B7793" s="2">
        <v>45101.738194444442</v>
      </c>
      <c r="C7793" s="2">
        <f t="shared" si="121"/>
        <v>45096</v>
      </c>
      <c r="D7793" t="s">
        <v>1190</v>
      </c>
      <c r="E7793" t="s">
        <v>5372</v>
      </c>
      <c r="F7793" t="s">
        <v>64</v>
      </c>
      <c r="G7793" t="s">
        <v>115</v>
      </c>
      <c r="H7793" t="s">
        <v>16</v>
      </c>
      <c r="I7793">
        <v>1</v>
      </c>
      <c r="J7793">
        <v>1036.1400000000001</v>
      </c>
      <c r="K7793">
        <v>864.06</v>
      </c>
      <c r="L7793">
        <v>1036.1400000000001</v>
      </c>
      <c r="M7793">
        <v>864.06</v>
      </c>
      <c r="N7793" t="s">
        <v>9048</v>
      </c>
      <c r="O7793" t="s">
        <v>9047</v>
      </c>
      <c r="P7793" t="s">
        <v>68</v>
      </c>
      <c r="Q7793">
        <v>11.34</v>
      </c>
      <c r="R7793">
        <v>77.717200000000005</v>
      </c>
      <c r="S7793" t="s">
        <v>243</v>
      </c>
      <c r="T7793" t="s">
        <v>242</v>
      </c>
      <c r="U7793" t="s">
        <v>46</v>
      </c>
      <c r="V7793" t="s">
        <v>22</v>
      </c>
    </row>
    <row r="7794" spans="1:22">
      <c r="A7794" t="s">
        <v>9046</v>
      </c>
      <c r="B7794" s="2">
        <v>44976.729166666664</v>
      </c>
      <c r="C7794" s="2">
        <f t="shared" si="121"/>
        <v>44970</v>
      </c>
      <c r="D7794" t="s">
        <v>1185</v>
      </c>
      <c r="E7794" t="s">
        <v>9045</v>
      </c>
      <c r="F7794" t="s">
        <v>166</v>
      </c>
      <c r="G7794" t="s">
        <v>82</v>
      </c>
      <c r="H7794" t="s">
        <v>29</v>
      </c>
      <c r="I7794">
        <v>1</v>
      </c>
      <c r="J7794">
        <v>1741.2</v>
      </c>
      <c r="K7794">
        <v>1226.06</v>
      </c>
      <c r="L7794">
        <v>1741.2</v>
      </c>
      <c r="M7794">
        <v>1226.06</v>
      </c>
      <c r="N7794" t="s">
        <v>9044</v>
      </c>
      <c r="O7794" t="s">
        <v>9043</v>
      </c>
      <c r="P7794" t="s">
        <v>26</v>
      </c>
      <c r="Q7794">
        <v>11.0168</v>
      </c>
      <c r="R7794">
        <v>76.955799999999996</v>
      </c>
      <c r="S7794" t="s">
        <v>396</v>
      </c>
      <c r="T7794" t="s">
        <v>395</v>
      </c>
      <c r="U7794" t="s">
        <v>77</v>
      </c>
      <c r="V7794" t="s">
        <v>9</v>
      </c>
    </row>
    <row r="7795" spans="1:22">
      <c r="A7795" t="s">
        <v>9042</v>
      </c>
      <c r="B7795" s="2">
        <v>45356.859027777777</v>
      </c>
      <c r="C7795" s="2">
        <f t="shared" si="121"/>
        <v>45355</v>
      </c>
      <c r="D7795" t="s">
        <v>1180</v>
      </c>
      <c r="E7795" t="s">
        <v>9041</v>
      </c>
      <c r="F7795" t="s">
        <v>73</v>
      </c>
      <c r="G7795" t="s">
        <v>106</v>
      </c>
      <c r="H7795" t="s">
        <v>63</v>
      </c>
      <c r="I7795">
        <v>1</v>
      </c>
      <c r="J7795">
        <v>512.85</v>
      </c>
      <c r="K7795">
        <v>370.74</v>
      </c>
      <c r="L7795">
        <v>512.85</v>
      </c>
      <c r="M7795">
        <v>370.74</v>
      </c>
      <c r="N7795" t="s">
        <v>9040</v>
      </c>
      <c r="O7795" t="s">
        <v>9039</v>
      </c>
      <c r="P7795" t="s">
        <v>121</v>
      </c>
      <c r="Q7795">
        <v>9.9252000000000002</v>
      </c>
      <c r="R7795">
        <v>78.119799999999998</v>
      </c>
      <c r="S7795" t="s">
        <v>103</v>
      </c>
      <c r="T7795" t="s">
        <v>102</v>
      </c>
      <c r="U7795" t="s">
        <v>57</v>
      </c>
      <c r="V7795" t="s">
        <v>45</v>
      </c>
    </row>
    <row r="7796" spans="1:22">
      <c r="A7796" t="s">
        <v>9038</v>
      </c>
      <c r="B7796" s="2">
        <v>45275.416666666664</v>
      </c>
      <c r="C7796" s="2">
        <f t="shared" si="121"/>
        <v>45271</v>
      </c>
      <c r="D7796" t="s">
        <v>1175</v>
      </c>
      <c r="E7796" t="s">
        <v>7228</v>
      </c>
      <c r="F7796" t="s">
        <v>18</v>
      </c>
      <c r="G7796" t="s">
        <v>82</v>
      </c>
      <c r="H7796" t="s">
        <v>63</v>
      </c>
      <c r="I7796">
        <v>2</v>
      </c>
      <c r="J7796">
        <v>2177.17</v>
      </c>
      <c r="K7796">
        <v>1678.83</v>
      </c>
      <c r="L7796">
        <v>4354.34</v>
      </c>
      <c r="M7796">
        <v>3357.66</v>
      </c>
      <c r="N7796" t="s">
        <v>9037</v>
      </c>
      <c r="O7796" t="s">
        <v>9036</v>
      </c>
      <c r="P7796" t="s">
        <v>49</v>
      </c>
      <c r="Q7796">
        <v>12.916499999999999</v>
      </c>
      <c r="R7796">
        <v>79.132499999999993</v>
      </c>
      <c r="S7796" t="s">
        <v>193</v>
      </c>
      <c r="T7796" t="s">
        <v>192</v>
      </c>
      <c r="U7796" t="s">
        <v>10</v>
      </c>
      <c r="V7796" t="s">
        <v>9</v>
      </c>
    </row>
    <row r="7797" spans="1:22">
      <c r="A7797" t="s">
        <v>9035</v>
      </c>
      <c r="B7797" s="2">
        <v>44951.727777777778</v>
      </c>
      <c r="C7797" s="2">
        <f t="shared" si="121"/>
        <v>44949</v>
      </c>
      <c r="D7797" t="s">
        <v>1170</v>
      </c>
      <c r="E7797" t="s">
        <v>9034</v>
      </c>
      <c r="F7797" t="s">
        <v>64</v>
      </c>
      <c r="G7797" t="s">
        <v>30</v>
      </c>
      <c r="H7797" t="s">
        <v>40</v>
      </c>
      <c r="I7797">
        <v>1</v>
      </c>
      <c r="J7797">
        <v>670.89</v>
      </c>
      <c r="K7797">
        <v>472.3</v>
      </c>
      <c r="L7797">
        <v>670.89</v>
      </c>
      <c r="M7797">
        <v>472.3</v>
      </c>
      <c r="N7797" t="s">
        <v>9033</v>
      </c>
      <c r="O7797" t="s">
        <v>9032</v>
      </c>
      <c r="P7797" t="s">
        <v>60</v>
      </c>
      <c r="Q7797">
        <v>8.7139000000000006</v>
      </c>
      <c r="R7797">
        <v>77.756699999999995</v>
      </c>
      <c r="S7797" t="s">
        <v>735</v>
      </c>
      <c r="T7797" t="s">
        <v>734</v>
      </c>
      <c r="U7797" t="s">
        <v>77</v>
      </c>
      <c r="V7797" t="s">
        <v>9</v>
      </c>
    </row>
    <row r="7798" spans="1:22">
      <c r="A7798" t="s">
        <v>9031</v>
      </c>
      <c r="B7798" s="2">
        <v>45238.584027777775</v>
      </c>
      <c r="C7798" s="2">
        <f t="shared" si="121"/>
        <v>45236</v>
      </c>
      <c r="D7798" t="s">
        <v>1165</v>
      </c>
      <c r="E7798" t="s">
        <v>7220</v>
      </c>
      <c r="F7798" t="s">
        <v>201</v>
      </c>
      <c r="G7798" t="s">
        <v>106</v>
      </c>
      <c r="H7798" t="s">
        <v>40</v>
      </c>
      <c r="I7798">
        <v>1</v>
      </c>
      <c r="J7798">
        <v>1159.6400000000001</v>
      </c>
      <c r="K7798">
        <v>950.1</v>
      </c>
      <c r="L7798">
        <v>1159.6400000000001</v>
      </c>
      <c r="M7798">
        <v>950.1</v>
      </c>
      <c r="N7798" t="s">
        <v>9030</v>
      </c>
      <c r="O7798" t="s">
        <v>9029</v>
      </c>
      <c r="P7798" t="s">
        <v>37</v>
      </c>
      <c r="Q7798">
        <v>10.7905</v>
      </c>
      <c r="R7798">
        <v>78.704700000000003</v>
      </c>
      <c r="S7798" t="s">
        <v>564</v>
      </c>
      <c r="T7798" t="s">
        <v>563</v>
      </c>
      <c r="U7798" t="s">
        <v>46</v>
      </c>
      <c r="V7798" t="s">
        <v>45</v>
      </c>
    </row>
    <row r="7799" spans="1:22">
      <c r="A7799" t="s">
        <v>9028</v>
      </c>
      <c r="B7799" s="2">
        <v>45067.905555555553</v>
      </c>
      <c r="C7799" s="2">
        <f t="shared" si="121"/>
        <v>45061</v>
      </c>
      <c r="D7799" t="s">
        <v>1160</v>
      </c>
      <c r="E7799" t="s">
        <v>7216</v>
      </c>
      <c r="F7799" t="s">
        <v>31</v>
      </c>
      <c r="G7799" t="s">
        <v>91</v>
      </c>
      <c r="H7799" t="s">
        <v>63</v>
      </c>
      <c r="I7799">
        <v>1</v>
      </c>
      <c r="J7799">
        <v>444.79</v>
      </c>
      <c r="K7799">
        <v>330.43</v>
      </c>
      <c r="L7799">
        <v>444.79</v>
      </c>
      <c r="M7799">
        <v>330.43</v>
      </c>
      <c r="N7799" t="s">
        <v>9027</v>
      </c>
      <c r="O7799" t="s">
        <v>9026</v>
      </c>
      <c r="P7799" t="s">
        <v>37</v>
      </c>
      <c r="Q7799">
        <v>10.7905</v>
      </c>
      <c r="R7799">
        <v>78.704700000000003</v>
      </c>
      <c r="S7799" t="s">
        <v>762</v>
      </c>
      <c r="T7799" t="s">
        <v>761</v>
      </c>
      <c r="U7799" t="s">
        <v>57</v>
      </c>
      <c r="V7799" t="s">
        <v>9</v>
      </c>
    </row>
    <row r="7800" spans="1:22">
      <c r="A7800" t="s">
        <v>9025</v>
      </c>
      <c r="B7800" s="2">
        <v>45541.547222222223</v>
      </c>
      <c r="C7800" s="2">
        <f t="shared" si="121"/>
        <v>45537</v>
      </c>
      <c r="D7800" t="s">
        <v>1155</v>
      </c>
      <c r="E7800" t="s">
        <v>9024</v>
      </c>
      <c r="F7800" t="s">
        <v>64</v>
      </c>
      <c r="G7800" t="s">
        <v>30</v>
      </c>
      <c r="H7800" t="s">
        <v>40</v>
      </c>
      <c r="I7800">
        <v>1</v>
      </c>
      <c r="J7800">
        <v>1518.67</v>
      </c>
      <c r="K7800">
        <v>1346.54</v>
      </c>
      <c r="L7800">
        <v>1518.67</v>
      </c>
      <c r="M7800">
        <v>1346.54</v>
      </c>
      <c r="N7800" t="s">
        <v>9023</v>
      </c>
      <c r="O7800" t="s">
        <v>9022</v>
      </c>
      <c r="P7800" t="s">
        <v>49</v>
      </c>
      <c r="Q7800">
        <v>12.916499999999999</v>
      </c>
      <c r="R7800">
        <v>79.132499999999993</v>
      </c>
      <c r="S7800" t="s">
        <v>537</v>
      </c>
      <c r="T7800" t="s">
        <v>536</v>
      </c>
      <c r="U7800" t="s">
        <v>57</v>
      </c>
      <c r="V7800" t="s">
        <v>9</v>
      </c>
    </row>
    <row r="7801" spans="1:22">
      <c r="A7801" t="s">
        <v>9021</v>
      </c>
      <c r="B7801" s="2">
        <v>45331.584722222222</v>
      </c>
      <c r="C7801" s="2">
        <f t="shared" si="121"/>
        <v>45327</v>
      </c>
      <c r="D7801" t="s">
        <v>1150</v>
      </c>
      <c r="E7801" t="s">
        <v>5342</v>
      </c>
      <c r="F7801" t="s">
        <v>83</v>
      </c>
      <c r="G7801" t="s">
        <v>91</v>
      </c>
      <c r="H7801" t="s">
        <v>40</v>
      </c>
      <c r="I7801">
        <v>1</v>
      </c>
      <c r="J7801">
        <v>312.83</v>
      </c>
      <c r="K7801">
        <v>202.09</v>
      </c>
      <c r="L7801">
        <v>312.83</v>
      </c>
      <c r="M7801">
        <v>202.09</v>
      </c>
      <c r="N7801" t="s">
        <v>9020</v>
      </c>
      <c r="O7801" t="s">
        <v>9019</v>
      </c>
      <c r="P7801" t="s">
        <v>112</v>
      </c>
      <c r="Q7801">
        <v>13.082700000000001</v>
      </c>
      <c r="R7801">
        <v>80.270700000000005</v>
      </c>
      <c r="S7801" t="s">
        <v>762</v>
      </c>
      <c r="T7801" t="s">
        <v>761</v>
      </c>
      <c r="U7801" t="s">
        <v>23</v>
      </c>
      <c r="V7801" t="s">
        <v>9</v>
      </c>
    </row>
    <row r="7802" spans="1:22">
      <c r="A7802" t="s">
        <v>9018</v>
      </c>
      <c r="B7802" s="2">
        <v>45013.470833333333</v>
      </c>
      <c r="C7802" s="2">
        <f t="shared" si="121"/>
        <v>45012</v>
      </c>
      <c r="D7802" t="s">
        <v>1145</v>
      </c>
      <c r="E7802" t="s">
        <v>9017</v>
      </c>
      <c r="F7802" t="s">
        <v>166</v>
      </c>
      <c r="G7802" t="s">
        <v>82</v>
      </c>
      <c r="H7802" t="s">
        <v>63</v>
      </c>
      <c r="I7802">
        <v>2</v>
      </c>
      <c r="J7802">
        <v>1461.99</v>
      </c>
      <c r="K7802">
        <v>1020.74</v>
      </c>
      <c r="L7802">
        <v>2923.98</v>
      </c>
      <c r="M7802">
        <v>2041.48</v>
      </c>
      <c r="N7802" t="s">
        <v>9016</v>
      </c>
      <c r="O7802" t="s">
        <v>9015</v>
      </c>
      <c r="P7802" t="s">
        <v>49</v>
      </c>
      <c r="Q7802">
        <v>12.916499999999999</v>
      </c>
      <c r="R7802">
        <v>79.132499999999993</v>
      </c>
      <c r="S7802" t="s">
        <v>48</v>
      </c>
      <c r="T7802" t="s">
        <v>47</v>
      </c>
      <c r="U7802" t="s">
        <v>57</v>
      </c>
      <c r="V7802" t="s">
        <v>9</v>
      </c>
    </row>
    <row r="7803" spans="1:22">
      <c r="A7803" t="s">
        <v>9014</v>
      </c>
      <c r="B7803" s="2">
        <v>45190.881249999999</v>
      </c>
      <c r="C7803" s="2">
        <f t="shared" si="121"/>
        <v>45187</v>
      </c>
      <c r="D7803" t="s">
        <v>1140</v>
      </c>
      <c r="E7803" t="s">
        <v>9013</v>
      </c>
      <c r="F7803" t="s">
        <v>83</v>
      </c>
      <c r="G7803" t="s">
        <v>41</v>
      </c>
      <c r="H7803" t="s">
        <v>16</v>
      </c>
      <c r="I7803">
        <v>1</v>
      </c>
      <c r="J7803">
        <v>2102.91</v>
      </c>
      <c r="K7803">
        <v>1605.25</v>
      </c>
      <c r="L7803">
        <v>2102.91</v>
      </c>
      <c r="M7803">
        <v>1605.25</v>
      </c>
      <c r="N7803" t="s">
        <v>9012</v>
      </c>
      <c r="O7803" t="s">
        <v>9011</v>
      </c>
      <c r="P7803" t="s">
        <v>121</v>
      </c>
      <c r="Q7803">
        <v>9.9252000000000002</v>
      </c>
      <c r="R7803">
        <v>78.119799999999998</v>
      </c>
      <c r="S7803" t="s">
        <v>1238</v>
      </c>
      <c r="T7803" t="s">
        <v>1237</v>
      </c>
      <c r="U7803" t="s">
        <v>46</v>
      </c>
      <c r="V7803" t="s">
        <v>45</v>
      </c>
    </row>
    <row r="7804" spans="1:22">
      <c r="A7804" t="s">
        <v>9010</v>
      </c>
      <c r="B7804" s="2">
        <v>45217.590277777781</v>
      </c>
      <c r="C7804" s="2">
        <f t="shared" si="121"/>
        <v>45215</v>
      </c>
      <c r="D7804" t="s">
        <v>1135</v>
      </c>
      <c r="E7804" t="s">
        <v>7198</v>
      </c>
      <c r="F7804" t="s">
        <v>18</v>
      </c>
      <c r="G7804" t="s">
        <v>30</v>
      </c>
      <c r="H7804" t="s">
        <v>52</v>
      </c>
      <c r="I7804">
        <v>1</v>
      </c>
      <c r="J7804">
        <v>2166.31</v>
      </c>
      <c r="K7804">
        <v>1810</v>
      </c>
      <c r="L7804">
        <v>2166.31</v>
      </c>
      <c r="M7804">
        <v>1810</v>
      </c>
      <c r="N7804" t="s">
        <v>9009</v>
      </c>
      <c r="O7804" t="s">
        <v>9008</v>
      </c>
      <c r="P7804" t="s">
        <v>37</v>
      </c>
      <c r="Q7804">
        <v>10.7905</v>
      </c>
      <c r="R7804">
        <v>78.704700000000003</v>
      </c>
      <c r="S7804" t="s">
        <v>257</v>
      </c>
      <c r="T7804" t="s">
        <v>256</v>
      </c>
      <c r="U7804" t="s">
        <v>10</v>
      </c>
      <c r="V7804" t="s">
        <v>9</v>
      </c>
    </row>
    <row r="7805" spans="1:22">
      <c r="A7805" t="s">
        <v>9007</v>
      </c>
      <c r="B7805" s="2">
        <v>45029.527777777781</v>
      </c>
      <c r="C7805" s="2">
        <f t="shared" si="121"/>
        <v>45026</v>
      </c>
      <c r="D7805" t="s">
        <v>1130</v>
      </c>
      <c r="E7805" t="s">
        <v>9006</v>
      </c>
      <c r="F7805" t="s">
        <v>136</v>
      </c>
      <c r="G7805" t="s">
        <v>41</v>
      </c>
      <c r="H7805" t="s">
        <v>16</v>
      </c>
      <c r="I7805">
        <v>4</v>
      </c>
      <c r="J7805">
        <v>1065.0999999999999</v>
      </c>
      <c r="K7805">
        <v>712.49</v>
      </c>
      <c r="L7805">
        <v>4260.3999999999996</v>
      </c>
      <c r="M7805">
        <v>2849.96</v>
      </c>
      <c r="N7805" t="s">
        <v>9005</v>
      </c>
      <c r="O7805" t="s">
        <v>9004</v>
      </c>
      <c r="P7805" t="s">
        <v>26</v>
      </c>
      <c r="Q7805">
        <v>11.0168</v>
      </c>
      <c r="R7805">
        <v>76.955799999999996</v>
      </c>
      <c r="S7805" t="s">
        <v>226</v>
      </c>
      <c r="T7805" t="s">
        <v>225</v>
      </c>
      <c r="U7805" t="s">
        <v>46</v>
      </c>
      <c r="V7805" t="s">
        <v>212</v>
      </c>
    </row>
    <row r="7806" spans="1:22">
      <c r="A7806" t="s">
        <v>9003</v>
      </c>
      <c r="B7806" s="2">
        <v>45491.52847222222</v>
      </c>
      <c r="C7806" s="2">
        <f t="shared" si="121"/>
        <v>45488</v>
      </c>
      <c r="D7806" t="s">
        <v>1125</v>
      </c>
      <c r="E7806" t="s">
        <v>9002</v>
      </c>
      <c r="F7806" t="s">
        <v>31</v>
      </c>
      <c r="G7806" t="s">
        <v>17</v>
      </c>
      <c r="H7806" t="s">
        <v>63</v>
      </c>
      <c r="I7806">
        <v>1</v>
      </c>
      <c r="J7806">
        <v>1141.3399999999999</v>
      </c>
      <c r="K7806">
        <v>894.6</v>
      </c>
      <c r="L7806">
        <v>1141.3399999999999</v>
      </c>
      <c r="M7806">
        <v>894.6</v>
      </c>
      <c r="N7806" t="s">
        <v>9001</v>
      </c>
      <c r="O7806" t="s">
        <v>9000</v>
      </c>
      <c r="P7806" t="s">
        <v>49</v>
      </c>
      <c r="Q7806">
        <v>12.916499999999999</v>
      </c>
      <c r="R7806">
        <v>79.132499999999993</v>
      </c>
      <c r="S7806" t="s">
        <v>420</v>
      </c>
      <c r="T7806" t="s">
        <v>419</v>
      </c>
      <c r="U7806" t="s">
        <v>46</v>
      </c>
      <c r="V7806" t="s">
        <v>45</v>
      </c>
    </row>
    <row r="7807" spans="1:22">
      <c r="A7807" t="s">
        <v>8999</v>
      </c>
      <c r="B7807" s="2">
        <v>45177.574305555558</v>
      </c>
      <c r="C7807" s="2">
        <f t="shared" si="121"/>
        <v>45173</v>
      </c>
      <c r="D7807" t="s">
        <v>1120</v>
      </c>
      <c r="E7807" t="s">
        <v>8998</v>
      </c>
      <c r="F7807" t="s">
        <v>83</v>
      </c>
      <c r="G7807" t="s">
        <v>106</v>
      </c>
      <c r="H7807" t="s">
        <v>40</v>
      </c>
      <c r="I7807">
        <v>1</v>
      </c>
      <c r="J7807">
        <v>496.09</v>
      </c>
      <c r="K7807">
        <v>377.08</v>
      </c>
      <c r="L7807">
        <v>496.09</v>
      </c>
      <c r="M7807">
        <v>377.08</v>
      </c>
      <c r="N7807" t="s">
        <v>8997</v>
      </c>
      <c r="O7807" t="s">
        <v>8996</v>
      </c>
      <c r="P7807" t="s">
        <v>26</v>
      </c>
      <c r="Q7807">
        <v>11.0168</v>
      </c>
      <c r="R7807">
        <v>76.955799999999996</v>
      </c>
      <c r="S7807" t="s">
        <v>396</v>
      </c>
      <c r="T7807" t="s">
        <v>395</v>
      </c>
      <c r="U7807" t="s">
        <v>57</v>
      </c>
      <c r="V7807" t="s">
        <v>45</v>
      </c>
    </row>
    <row r="7808" spans="1:22">
      <c r="A7808" t="s">
        <v>8995</v>
      </c>
      <c r="B7808" s="2">
        <v>45127.824999999997</v>
      </c>
      <c r="C7808" s="2">
        <f t="shared" si="121"/>
        <v>45124</v>
      </c>
      <c r="D7808" t="s">
        <v>1115</v>
      </c>
      <c r="E7808" t="s">
        <v>8994</v>
      </c>
      <c r="F7808" t="s">
        <v>64</v>
      </c>
      <c r="G7808" t="s">
        <v>115</v>
      </c>
      <c r="H7808" t="s">
        <v>40</v>
      </c>
      <c r="I7808">
        <v>1</v>
      </c>
      <c r="J7808">
        <v>233.99</v>
      </c>
      <c r="K7808">
        <v>189.17</v>
      </c>
      <c r="L7808">
        <v>233.99</v>
      </c>
      <c r="M7808">
        <v>189.17</v>
      </c>
      <c r="N7808" t="s">
        <v>8993</v>
      </c>
      <c r="O7808" t="s">
        <v>8992</v>
      </c>
      <c r="P7808" t="s">
        <v>60</v>
      </c>
      <c r="Q7808">
        <v>8.7139000000000006</v>
      </c>
      <c r="R7808">
        <v>77.756699999999995</v>
      </c>
      <c r="S7808" t="s">
        <v>735</v>
      </c>
      <c r="T7808" t="s">
        <v>734</v>
      </c>
      <c r="U7808" t="s">
        <v>57</v>
      </c>
      <c r="V7808" t="s">
        <v>9</v>
      </c>
    </row>
    <row r="7809" spans="1:22">
      <c r="A7809" t="s">
        <v>8991</v>
      </c>
      <c r="B7809" s="2">
        <v>45121.737500000003</v>
      </c>
      <c r="C7809" s="2">
        <f t="shared" si="121"/>
        <v>45117</v>
      </c>
      <c r="D7809" t="s">
        <v>1110</v>
      </c>
      <c r="E7809" t="s">
        <v>5311</v>
      </c>
      <c r="F7809" t="s">
        <v>201</v>
      </c>
      <c r="G7809" t="s">
        <v>106</v>
      </c>
      <c r="H7809" t="s">
        <v>40</v>
      </c>
      <c r="I7809">
        <v>2</v>
      </c>
      <c r="J7809">
        <v>2488.2600000000002</v>
      </c>
      <c r="K7809">
        <v>2181.9899999999998</v>
      </c>
      <c r="L7809">
        <v>4976.5200000000004</v>
      </c>
      <c r="M7809">
        <v>4363.9799999999996</v>
      </c>
      <c r="N7809" t="s">
        <v>8990</v>
      </c>
      <c r="O7809" t="s">
        <v>8989</v>
      </c>
      <c r="P7809" t="s">
        <v>121</v>
      </c>
      <c r="Q7809">
        <v>9.9252000000000002</v>
      </c>
      <c r="R7809">
        <v>78.119799999999998</v>
      </c>
      <c r="S7809" t="s">
        <v>486</v>
      </c>
      <c r="T7809" t="s">
        <v>485</v>
      </c>
      <c r="U7809" t="s">
        <v>10</v>
      </c>
      <c r="V7809" t="s">
        <v>45</v>
      </c>
    </row>
    <row r="7810" spans="1:22">
      <c r="A7810" t="s">
        <v>8988</v>
      </c>
      <c r="B7810" s="2">
        <v>44928.702777777777</v>
      </c>
      <c r="C7810" s="2">
        <f t="shared" si="121"/>
        <v>44928</v>
      </c>
      <c r="D7810" t="s">
        <v>1105</v>
      </c>
      <c r="E7810" t="s">
        <v>7176</v>
      </c>
      <c r="F7810" t="s">
        <v>18</v>
      </c>
      <c r="G7810" t="s">
        <v>115</v>
      </c>
      <c r="H7810" t="s">
        <v>52</v>
      </c>
      <c r="I7810">
        <v>2</v>
      </c>
      <c r="J7810">
        <v>1249.6500000000001</v>
      </c>
      <c r="K7810">
        <v>878.82</v>
      </c>
      <c r="L7810">
        <v>2499.3000000000002</v>
      </c>
      <c r="M7810">
        <v>1757.64</v>
      </c>
      <c r="N7810" t="s">
        <v>8987</v>
      </c>
      <c r="O7810" t="s">
        <v>8986</v>
      </c>
      <c r="P7810" t="s">
        <v>60</v>
      </c>
      <c r="Q7810">
        <v>8.7139000000000006</v>
      </c>
      <c r="R7810">
        <v>77.756699999999995</v>
      </c>
      <c r="S7810" t="s">
        <v>628</v>
      </c>
      <c r="T7810" t="s">
        <v>627</v>
      </c>
      <c r="U7810" t="s">
        <v>77</v>
      </c>
      <c r="V7810" t="s">
        <v>9</v>
      </c>
    </row>
    <row r="7811" spans="1:22">
      <c r="A7811" t="s">
        <v>8985</v>
      </c>
      <c r="B7811" s="2">
        <v>45251.741666666669</v>
      </c>
      <c r="C7811" s="2">
        <f t="shared" ref="C7811:C7874" si="122">INT(B7811) - WEEKDAY(INT(B7811), 2) + 1</f>
        <v>45250</v>
      </c>
      <c r="D7811" t="s">
        <v>1100</v>
      </c>
      <c r="E7811" t="s">
        <v>8984</v>
      </c>
      <c r="F7811" t="s">
        <v>73</v>
      </c>
      <c r="G7811" t="s">
        <v>91</v>
      </c>
      <c r="H7811" t="s">
        <v>40</v>
      </c>
      <c r="I7811">
        <v>1</v>
      </c>
      <c r="J7811">
        <v>1132.46</v>
      </c>
      <c r="K7811">
        <v>836.16</v>
      </c>
      <c r="L7811">
        <v>1132.46</v>
      </c>
      <c r="M7811">
        <v>836.16</v>
      </c>
      <c r="N7811" t="s">
        <v>8983</v>
      </c>
      <c r="O7811" t="s">
        <v>8982</v>
      </c>
      <c r="P7811" t="s">
        <v>112</v>
      </c>
      <c r="Q7811">
        <v>13.082700000000001</v>
      </c>
      <c r="R7811">
        <v>80.270700000000005</v>
      </c>
      <c r="S7811" t="s">
        <v>340</v>
      </c>
      <c r="T7811" t="s">
        <v>339</v>
      </c>
      <c r="U7811" t="s">
        <v>77</v>
      </c>
      <c r="V7811" t="s">
        <v>45</v>
      </c>
    </row>
    <row r="7812" spans="1:22">
      <c r="A7812" t="s">
        <v>8981</v>
      </c>
      <c r="B7812" s="2">
        <v>45244.7</v>
      </c>
      <c r="C7812" s="2">
        <f t="shared" si="122"/>
        <v>45243</v>
      </c>
      <c r="D7812" t="s">
        <v>1095</v>
      </c>
      <c r="E7812" t="s">
        <v>3383</v>
      </c>
      <c r="F7812" t="s">
        <v>83</v>
      </c>
      <c r="G7812" t="s">
        <v>53</v>
      </c>
      <c r="H7812" t="s">
        <v>52</v>
      </c>
      <c r="I7812">
        <v>1</v>
      </c>
      <c r="J7812">
        <v>466.53</v>
      </c>
      <c r="K7812">
        <v>390.01</v>
      </c>
      <c r="L7812">
        <v>466.53</v>
      </c>
      <c r="M7812">
        <v>390.01</v>
      </c>
      <c r="N7812" t="s">
        <v>8980</v>
      </c>
      <c r="O7812" t="s">
        <v>8979</v>
      </c>
      <c r="P7812" t="s">
        <v>13</v>
      </c>
      <c r="Q7812">
        <v>11.664300000000001</v>
      </c>
      <c r="R7812">
        <v>78.146000000000001</v>
      </c>
      <c r="S7812" t="s">
        <v>364</v>
      </c>
      <c r="T7812" t="s">
        <v>363</v>
      </c>
      <c r="U7812" t="s">
        <v>23</v>
      </c>
      <c r="V7812" t="s">
        <v>45</v>
      </c>
    </row>
    <row r="7813" spans="1:22">
      <c r="A7813" t="s">
        <v>8978</v>
      </c>
      <c r="B7813" s="2">
        <v>45290.504861111112</v>
      </c>
      <c r="C7813" s="2">
        <f t="shared" si="122"/>
        <v>45285</v>
      </c>
      <c r="D7813" t="s">
        <v>1090</v>
      </c>
      <c r="E7813" t="s">
        <v>8977</v>
      </c>
      <c r="F7813" t="s">
        <v>201</v>
      </c>
      <c r="G7813" t="s">
        <v>53</v>
      </c>
      <c r="H7813" t="s">
        <v>71</v>
      </c>
      <c r="I7813">
        <v>4</v>
      </c>
      <c r="J7813">
        <v>347.51</v>
      </c>
      <c r="K7813">
        <v>310.45</v>
      </c>
      <c r="L7813">
        <v>1390.04</v>
      </c>
      <c r="M7813">
        <v>1241.8</v>
      </c>
      <c r="N7813" t="s">
        <v>8976</v>
      </c>
      <c r="O7813" t="s">
        <v>8975</v>
      </c>
      <c r="P7813" t="s">
        <v>112</v>
      </c>
      <c r="Q7813">
        <v>13.082700000000001</v>
      </c>
      <c r="R7813">
        <v>80.270700000000005</v>
      </c>
      <c r="S7813" t="s">
        <v>96</v>
      </c>
      <c r="T7813" t="s">
        <v>95</v>
      </c>
      <c r="U7813" t="s">
        <v>57</v>
      </c>
      <c r="V7813" t="s">
        <v>45</v>
      </c>
    </row>
    <row r="7814" spans="1:22">
      <c r="A7814" t="s">
        <v>8974</v>
      </c>
      <c r="B7814" s="2">
        <v>45344.65625</v>
      </c>
      <c r="C7814" s="2">
        <f t="shared" si="122"/>
        <v>45341</v>
      </c>
      <c r="D7814" t="s">
        <v>1085</v>
      </c>
      <c r="E7814" t="s">
        <v>8973</v>
      </c>
      <c r="F7814" t="s">
        <v>31</v>
      </c>
      <c r="G7814" t="s">
        <v>41</v>
      </c>
      <c r="H7814" t="s">
        <v>40</v>
      </c>
      <c r="I7814">
        <v>1</v>
      </c>
      <c r="J7814">
        <v>902.51</v>
      </c>
      <c r="K7814">
        <v>705.85</v>
      </c>
      <c r="L7814">
        <v>902.51</v>
      </c>
      <c r="M7814">
        <v>705.85</v>
      </c>
      <c r="N7814" t="s">
        <v>8972</v>
      </c>
      <c r="O7814" t="s">
        <v>8971</v>
      </c>
      <c r="P7814" t="s">
        <v>68</v>
      </c>
      <c r="Q7814">
        <v>11.34</v>
      </c>
      <c r="R7814">
        <v>77.717200000000005</v>
      </c>
      <c r="S7814" t="s">
        <v>25</v>
      </c>
      <c r="T7814" t="s">
        <v>24</v>
      </c>
      <c r="U7814" t="s">
        <v>46</v>
      </c>
      <c r="V7814" t="s">
        <v>22</v>
      </c>
    </row>
    <row r="7815" spans="1:22">
      <c r="A7815" t="s">
        <v>8970</v>
      </c>
      <c r="B7815" s="2">
        <v>45449.48541666667</v>
      </c>
      <c r="C7815" s="2">
        <f t="shared" si="122"/>
        <v>45446</v>
      </c>
      <c r="D7815" t="s">
        <v>1080</v>
      </c>
      <c r="E7815" t="s">
        <v>3371</v>
      </c>
      <c r="F7815" t="s">
        <v>166</v>
      </c>
      <c r="G7815" t="s">
        <v>30</v>
      </c>
      <c r="H7815" t="s">
        <v>52</v>
      </c>
      <c r="I7815">
        <v>1</v>
      </c>
      <c r="J7815">
        <v>892.61</v>
      </c>
      <c r="K7815">
        <v>568.98</v>
      </c>
      <c r="L7815">
        <v>892.61</v>
      </c>
      <c r="M7815">
        <v>568.98</v>
      </c>
      <c r="N7815" t="s">
        <v>8969</v>
      </c>
      <c r="O7815" t="s">
        <v>8968</v>
      </c>
      <c r="P7815" t="s">
        <v>13</v>
      </c>
      <c r="Q7815">
        <v>11.664300000000001</v>
      </c>
      <c r="R7815">
        <v>78.146000000000001</v>
      </c>
      <c r="S7815" t="s">
        <v>176</v>
      </c>
      <c r="T7815" t="s">
        <v>175</v>
      </c>
      <c r="U7815" t="s">
        <v>77</v>
      </c>
      <c r="V7815" t="s">
        <v>9</v>
      </c>
    </row>
    <row r="7816" spans="1:22">
      <c r="A7816" t="s">
        <v>8967</v>
      </c>
      <c r="B7816" s="2">
        <v>45336.697916666664</v>
      </c>
      <c r="C7816" s="2">
        <f t="shared" si="122"/>
        <v>45334</v>
      </c>
      <c r="D7816" t="s">
        <v>1075</v>
      </c>
      <c r="E7816" t="s">
        <v>8966</v>
      </c>
      <c r="F7816" t="s">
        <v>83</v>
      </c>
      <c r="G7816" t="s">
        <v>30</v>
      </c>
      <c r="H7816" t="s">
        <v>40</v>
      </c>
      <c r="I7816">
        <v>4</v>
      </c>
      <c r="J7816">
        <v>1168.83</v>
      </c>
      <c r="K7816">
        <v>728.38</v>
      </c>
      <c r="L7816">
        <v>4675.32</v>
      </c>
      <c r="M7816">
        <v>2913.52</v>
      </c>
      <c r="N7816" t="s">
        <v>8965</v>
      </c>
      <c r="O7816" t="s">
        <v>8964</v>
      </c>
      <c r="P7816" t="s">
        <v>112</v>
      </c>
      <c r="Q7816">
        <v>13.082700000000001</v>
      </c>
      <c r="R7816">
        <v>80.270700000000005</v>
      </c>
      <c r="S7816" t="s">
        <v>454</v>
      </c>
      <c r="T7816" t="s">
        <v>453</v>
      </c>
      <c r="U7816" t="s">
        <v>77</v>
      </c>
      <c r="V7816" t="s">
        <v>9</v>
      </c>
    </row>
    <row r="7817" spans="1:22">
      <c r="A7817" t="s">
        <v>8963</v>
      </c>
      <c r="B7817" s="2">
        <v>45417.451388888891</v>
      </c>
      <c r="C7817" s="2">
        <f t="shared" si="122"/>
        <v>45411</v>
      </c>
      <c r="D7817" t="s">
        <v>1070</v>
      </c>
      <c r="E7817" t="s">
        <v>8962</v>
      </c>
      <c r="F7817" t="s">
        <v>31</v>
      </c>
      <c r="G7817" t="s">
        <v>30</v>
      </c>
      <c r="H7817" t="s">
        <v>52</v>
      </c>
      <c r="I7817">
        <v>1</v>
      </c>
      <c r="J7817">
        <v>893.45</v>
      </c>
      <c r="K7817">
        <v>665.59</v>
      </c>
      <c r="L7817">
        <v>893.45</v>
      </c>
      <c r="M7817">
        <v>665.59</v>
      </c>
      <c r="N7817" t="s">
        <v>8961</v>
      </c>
      <c r="O7817" t="s">
        <v>8960</v>
      </c>
      <c r="P7817" t="s">
        <v>26</v>
      </c>
      <c r="Q7817">
        <v>11.0168</v>
      </c>
      <c r="R7817">
        <v>76.955799999999996</v>
      </c>
      <c r="S7817" t="s">
        <v>420</v>
      </c>
      <c r="T7817" t="s">
        <v>419</v>
      </c>
      <c r="U7817" t="s">
        <v>23</v>
      </c>
      <c r="V7817" t="s">
        <v>9</v>
      </c>
    </row>
    <row r="7818" spans="1:22">
      <c r="A7818" t="s">
        <v>8959</v>
      </c>
      <c r="B7818" s="2">
        <v>45061.604166666664</v>
      </c>
      <c r="C7818" s="2">
        <f t="shared" si="122"/>
        <v>45061</v>
      </c>
      <c r="D7818" t="s">
        <v>1065</v>
      </c>
      <c r="E7818" t="s">
        <v>8958</v>
      </c>
      <c r="F7818" t="s">
        <v>31</v>
      </c>
      <c r="G7818" t="s">
        <v>41</v>
      </c>
      <c r="H7818" t="s">
        <v>40</v>
      </c>
      <c r="I7818">
        <v>2</v>
      </c>
      <c r="J7818">
        <v>1077.6099999999999</v>
      </c>
      <c r="K7818">
        <v>965.56</v>
      </c>
      <c r="L7818">
        <v>2155.2199999999998</v>
      </c>
      <c r="M7818">
        <v>1931.12</v>
      </c>
      <c r="N7818" t="s">
        <v>8957</v>
      </c>
      <c r="O7818" t="s">
        <v>8956</v>
      </c>
      <c r="P7818" t="s">
        <v>37</v>
      </c>
      <c r="Q7818">
        <v>10.7905</v>
      </c>
      <c r="R7818">
        <v>78.704700000000003</v>
      </c>
      <c r="S7818" t="s">
        <v>153</v>
      </c>
      <c r="T7818" t="s">
        <v>152</v>
      </c>
      <c r="U7818" t="s">
        <v>10</v>
      </c>
      <c r="V7818" t="s">
        <v>22</v>
      </c>
    </row>
    <row r="7819" spans="1:22">
      <c r="A7819" t="s">
        <v>8955</v>
      </c>
      <c r="B7819" s="2">
        <v>45031.818749999999</v>
      </c>
      <c r="C7819" s="2">
        <f t="shared" si="122"/>
        <v>45026</v>
      </c>
      <c r="D7819" t="s">
        <v>1060</v>
      </c>
      <c r="E7819" t="s">
        <v>8954</v>
      </c>
      <c r="F7819" t="s">
        <v>83</v>
      </c>
      <c r="G7819" t="s">
        <v>106</v>
      </c>
      <c r="H7819" t="s">
        <v>40</v>
      </c>
      <c r="I7819">
        <v>1</v>
      </c>
      <c r="J7819">
        <v>1766.34</v>
      </c>
      <c r="K7819">
        <v>1539.67</v>
      </c>
      <c r="L7819">
        <v>1766.34</v>
      </c>
      <c r="M7819">
        <v>1539.67</v>
      </c>
      <c r="N7819" t="s">
        <v>8953</v>
      </c>
      <c r="O7819" t="s">
        <v>8952</v>
      </c>
      <c r="P7819" t="s">
        <v>37</v>
      </c>
      <c r="Q7819">
        <v>10.7905</v>
      </c>
      <c r="R7819">
        <v>78.704700000000003</v>
      </c>
      <c r="S7819" t="s">
        <v>616</v>
      </c>
      <c r="T7819" t="s">
        <v>615</v>
      </c>
      <c r="U7819" t="s">
        <v>10</v>
      </c>
      <c r="V7819" t="s">
        <v>9</v>
      </c>
    </row>
    <row r="7820" spans="1:22">
      <c r="A7820" t="s">
        <v>8951</v>
      </c>
      <c r="B7820" s="2">
        <v>45121.82916666667</v>
      </c>
      <c r="C7820" s="2">
        <f t="shared" si="122"/>
        <v>45117</v>
      </c>
      <c r="D7820" t="s">
        <v>1055</v>
      </c>
      <c r="E7820" t="s">
        <v>7138</v>
      </c>
      <c r="F7820" t="s">
        <v>73</v>
      </c>
      <c r="G7820" t="s">
        <v>115</v>
      </c>
      <c r="H7820" t="s">
        <v>40</v>
      </c>
      <c r="I7820">
        <v>2</v>
      </c>
      <c r="J7820">
        <v>1099.9100000000001</v>
      </c>
      <c r="K7820">
        <v>862.61</v>
      </c>
      <c r="L7820">
        <v>2199.8200000000002</v>
      </c>
      <c r="M7820">
        <v>1725.22</v>
      </c>
      <c r="N7820" t="s">
        <v>8950</v>
      </c>
      <c r="O7820" t="s">
        <v>8949</v>
      </c>
      <c r="P7820" t="s">
        <v>68</v>
      </c>
      <c r="Q7820">
        <v>11.34</v>
      </c>
      <c r="R7820">
        <v>77.717200000000005</v>
      </c>
      <c r="S7820" t="s">
        <v>283</v>
      </c>
      <c r="T7820" t="s">
        <v>282</v>
      </c>
      <c r="U7820" t="s">
        <v>23</v>
      </c>
      <c r="V7820" t="s">
        <v>45</v>
      </c>
    </row>
    <row r="7821" spans="1:22">
      <c r="A7821" t="s">
        <v>8948</v>
      </c>
      <c r="B7821" s="2">
        <v>45173.782638888886</v>
      </c>
      <c r="C7821" s="2">
        <f t="shared" si="122"/>
        <v>45173</v>
      </c>
      <c r="D7821" t="s">
        <v>1050</v>
      </c>
      <c r="E7821" t="s">
        <v>3347</v>
      </c>
      <c r="F7821" t="s">
        <v>166</v>
      </c>
      <c r="G7821" t="s">
        <v>115</v>
      </c>
      <c r="H7821" t="s">
        <v>52</v>
      </c>
      <c r="I7821">
        <v>1</v>
      </c>
      <c r="J7821">
        <v>466.52</v>
      </c>
      <c r="K7821">
        <v>406.11</v>
      </c>
      <c r="L7821">
        <v>466.52</v>
      </c>
      <c r="M7821">
        <v>406.11</v>
      </c>
      <c r="N7821" t="s">
        <v>8947</v>
      </c>
      <c r="O7821" t="s">
        <v>8946</v>
      </c>
      <c r="P7821" t="s">
        <v>26</v>
      </c>
      <c r="Q7821">
        <v>11.0168</v>
      </c>
      <c r="R7821">
        <v>76.955799999999996</v>
      </c>
      <c r="S7821" t="s">
        <v>530</v>
      </c>
      <c r="T7821" t="s">
        <v>529</v>
      </c>
      <c r="U7821" t="s">
        <v>23</v>
      </c>
      <c r="V7821" t="s">
        <v>22</v>
      </c>
    </row>
    <row r="7822" spans="1:22">
      <c r="A7822" t="s">
        <v>8945</v>
      </c>
      <c r="B7822" s="2">
        <v>45027.574305555558</v>
      </c>
      <c r="C7822" s="2">
        <f t="shared" si="122"/>
        <v>45026</v>
      </c>
      <c r="D7822" t="s">
        <v>1045</v>
      </c>
      <c r="E7822" t="s">
        <v>8944</v>
      </c>
      <c r="F7822" t="s">
        <v>18</v>
      </c>
      <c r="G7822" t="s">
        <v>115</v>
      </c>
      <c r="H7822" t="s">
        <v>52</v>
      </c>
      <c r="I7822">
        <v>4</v>
      </c>
      <c r="J7822">
        <v>964.44</v>
      </c>
      <c r="K7822">
        <v>685.99</v>
      </c>
      <c r="L7822">
        <v>3857.76</v>
      </c>
      <c r="M7822">
        <v>2743.96</v>
      </c>
      <c r="N7822" t="s">
        <v>8943</v>
      </c>
      <c r="O7822" t="s">
        <v>8942</v>
      </c>
      <c r="P7822" t="s">
        <v>68</v>
      </c>
      <c r="Q7822">
        <v>11.34</v>
      </c>
      <c r="R7822">
        <v>77.717200000000005</v>
      </c>
      <c r="S7822" t="s">
        <v>396</v>
      </c>
      <c r="T7822" t="s">
        <v>395</v>
      </c>
      <c r="U7822" t="s">
        <v>57</v>
      </c>
      <c r="V7822" t="s">
        <v>9</v>
      </c>
    </row>
    <row r="7823" spans="1:22">
      <c r="A7823" t="s">
        <v>8941</v>
      </c>
      <c r="B7823" s="2">
        <v>44991.44027777778</v>
      </c>
      <c r="C7823" s="2">
        <f t="shared" si="122"/>
        <v>44991</v>
      </c>
      <c r="D7823" t="s">
        <v>1040</v>
      </c>
      <c r="E7823" t="s">
        <v>8940</v>
      </c>
      <c r="F7823" t="s">
        <v>136</v>
      </c>
      <c r="G7823" t="s">
        <v>82</v>
      </c>
      <c r="H7823" t="s">
        <v>71</v>
      </c>
      <c r="I7823">
        <v>2</v>
      </c>
      <c r="J7823">
        <v>1032.3800000000001</v>
      </c>
      <c r="K7823">
        <v>910.96</v>
      </c>
      <c r="L7823">
        <v>2064.7600000000002</v>
      </c>
      <c r="M7823">
        <v>1821.92</v>
      </c>
      <c r="N7823" t="s">
        <v>8939</v>
      </c>
      <c r="O7823" t="s">
        <v>8938</v>
      </c>
      <c r="P7823" t="s">
        <v>49</v>
      </c>
      <c r="Q7823">
        <v>12.916499999999999</v>
      </c>
      <c r="R7823">
        <v>79.132499999999993</v>
      </c>
      <c r="S7823" t="s">
        <v>133</v>
      </c>
      <c r="T7823" t="s">
        <v>132</v>
      </c>
      <c r="U7823" t="s">
        <v>46</v>
      </c>
      <c r="V7823" t="s">
        <v>9</v>
      </c>
    </row>
    <row r="7824" spans="1:22">
      <c r="A7824" t="s">
        <v>8937</v>
      </c>
      <c r="B7824" s="2">
        <v>45372.42083333333</v>
      </c>
      <c r="C7824" s="2">
        <f t="shared" si="122"/>
        <v>45369</v>
      </c>
      <c r="D7824" t="s">
        <v>1035</v>
      </c>
      <c r="E7824" t="s">
        <v>7124</v>
      </c>
      <c r="F7824" t="s">
        <v>136</v>
      </c>
      <c r="G7824" t="s">
        <v>53</v>
      </c>
      <c r="H7824" t="s">
        <v>63</v>
      </c>
      <c r="I7824">
        <v>2</v>
      </c>
      <c r="J7824">
        <v>783.25</v>
      </c>
      <c r="K7824">
        <v>523.39</v>
      </c>
      <c r="L7824">
        <v>1566.5</v>
      </c>
      <c r="M7824">
        <v>1046.78</v>
      </c>
      <c r="N7824" t="s">
        <v>8936</v>
      </c>
      <c r="O7824" t="s">
        <v>8935</v>
      </c>
      <c r="P7824" t="s">
        <v>121</v>
      </c>
      <c r="Q7824">
        <v>9.9252000000000002</v>
      </c>
      <c r="R7824">
        <v>78.119799999999998</v>
      </c>
      <c r="S7824" t="s">
        <v>537</v>
      </c>
      <c r="T7824" t="s">
        <v>536</v>
      </c>
      <c r="U7824" t="s">
        <v>46</v>
      </c>
      <c r="V7824" t="s">
        <v>9</v>
      </c>
    </row>
    <row r="7825" spans="1:22">
      <c r="A7825" t="s">
        <v>8934</v>
      </c>
      <c r="B7825" s="2">
        <v>45508.536111111112</v>
      </c>
      <c r="C7825" s="2">
        <f t="shared" si="122"/>
        <v>45502</v>
      </c>
      <c r="D7825" t="s">
        <v>1030</v>
      </c>
      <c r="E7825" t="s">
        <v>1029</v>
      </c>
      <c r="F7825" t="s">
        <v>64</v>
      </c>
      <c r="G7825" t="s">
        <v>41</v>
      </c>
      <c r="H7825" t="s">
        <v>71</v>
      </c>
      <c r="I7825">
        <v>2</v>
      </c>
      <c r="J7825">
        <v>1845.71</v>
      </c>
      <c r="K7825">
        <v>1152.94</v>
      </c>
      <c r="L7825">
        <v>3691.42</v>
      </c>
      <c r="M7825">
        <v>2305.88</v>
      </c>
      <c r="N7825" t="s">
        <v>8933</v>
      </c>
      <c r="O7825" t="s">
        <v>8932</v>
      </c>
      <c r="P7825" t="s">
        <v>112</v>
      </c>
      <c r="Q7825">
        <v>13.082700000000001</v>
      </c>
      <c r="R7825">
        <v>80.270700000000005</v>
      </c>
      <c r="S7825" t="s">
        <v>486</v>
      </c>
      <c r="T7825" t="s">
        <v>485</v>
      </c>
      <c r="U7825" t="s">
        <v>57</v>
      </c>
      <c r="V7825" t="s">
        <v>9</v>
      </c>
    </row>
    <row r="7826" spans="1:22">
      <c r="A7826" t="s">
        <v>8931</v>
      </c>
      <c r="B7826" s="2">
        <v>45156.572916666664</v>
      </c>
      <c r="C7826" s="2">
        <f t="shared" si="122"/>
        <v>45152</v>
      </c>
      <c r="D7826" t="s">
        <v>1025</v>
      </c>
      <c r="E7826" t="s">
        <v>8930</v>
      </c>
      <c r="F7826" t="s">
        <v>73</v>
      </c>
      <c r="G7826" t="s">
        <v>41</v>
      </c>
      <c r="H7826" t="s">
        <v>40</v>
      </c>
      <c r="I7826">
        <v>4</v>
      </c>
      <c r="J7826">
        <v>274.82</v>
      </c>
      <c r="K7826">
        <v>210.78</v>
      </c>
      <c r="L7826">
        <v>1099.28</v>
      </c>
      <c r="M7826">
        <v>843.12</v>
      </c>
      <c r="N7826" t="s">
        <v>8929</v>
      </c>
      <c r="O7826" t="s">
        <v>8928</v>
      </c>
      <c r="P7826" t="s">
        <v>112</v>
      </c>
      <c r="Q7826">
        <v>13.082700000000001</v>
      </c>
      <c r="R7826">
        <v>80.270700000000005</v>
      </c>
      <c r="S7826" t="s">
        <v>319</v>
      </c>
      <c r="T7826" t="s">
        <v>318</v>
      </c>
      <c r="U7826" t="s">
        <v>23</v>
      </c>
      <c r="V7826" t="s">
        <v>22</v>
      </c>
    </row>
    <row r="7827" spans="1:22">
      <c r="A7827" t="s">
        <v>8927</v>
      </c>
      <c r="B7827" s="2">
        <v>45062.506249999999</v>
      </c>
      <c r="C7827" s="2">
        <f t="shared" si="122"/>
        <v>45061</v>
      </c>
      <c r="D7827" t="s">
        <v>1020</v>
      </c>
      <c r="E7827" t="s">
        <v>5240</v>
      </c>
      <c r="F7827" t="s">
        <v>31</v>
      </c>
      <c r="G7827" t="s">
        <v>82</v>
      </c>
      <c r="H7827" t="s">
        <v>16</v>
      </c>
      <c r="I7827">
        <v>1</v>
      </c>
      <c r="J7827">
        <v>1051.9000000000001</v>
      </c>
      <c r="K7827">
        <v>698.69</v>
      </c>
      <c r="L7827">
        <v>1051.9000000000001</v>
      </c>
      <c r="M7827">
        <v>698.69</v>
      </c>
      <c r="N7827" t="s">
        <v>8926</v>
      </c>
      <c r="O7827" t="s">
        <v>8925</v>
      </c>
      <c r="P7827" t="s">
        <v>112</v>
      </c>
      <c r="Q7827">
        <v>13.082700000000001</v>
      </c>
      <c r="R7827">
        <v>80.270700000000005</v>
      </c>
      <c r="S7827" t="s">
        <v>48</v>
      </c>
      <c r="T7827" t="s">
        <v>47</v>
      </c>
      <c r="U7827" t="s">
        <v>46</v>
      </c>
      <c r="V7827" t="s">
        <v>9</v>
      </c>
    </row>
    <row r="7828" spans="1:22">
      <c r="A7828" t="s">
        <v>8924</v>
      </c>
      <c r="B7828" s="2">
        <v>44996.706250000003</v>
      </c>
      <c r="C7828" s="2">
        <f t="shared" si="122"/>
        <v>44991</v>
      </c>
      <c r="D7828" t="s">
        <v>1015</v>
      </c>
      <c r="E7828" t="s">
        <v>8923</v>
      </c>
      <c r="F7828" t="s">
        <v>31</v>
      </c>
      <c r="G7828" t="s">
        <v>106</v>
      </c>
      <c r="H7828" t="s">
        <v>29</v>
      </c>
      <c r="I7828">
        <v>3</v>
      </c>
      <c r="J7828">
        <v>265.20999999999998</v>
      </c>
      <c r="K7828">
        <v>195.8</v>
      </c>
      <c r="L7828">
        <v>795.63</v>
      </c>
      <c r="M7828">
        <v>587.4</v>
      </c>
      <c r="N7828" t="s">
        <v>8922</v>
      </c>
      <c r="O7828" t="s">
        <v>8921</v>
      </c>
      <c r="P7828" t="s">
        <v>49</v>
      </c>
      <c r="Q7828">
        <v>12.916499999999999</v>
      </c>
      <c r="R7828">
        <v>79.132499999999993</v>
      </c>
      <c r="S7828" t="s">
        <v>25</v>
      </c>
      <c r="T7828" t="s">
        <v>24</v>
      </c>
      <c r="U7828" t="s">
        <v>57</v>
      </c>
      <c r="V7828" t="s">
        <v>212</v>
      </c>
    </row>
    <row r="7829" spans="1:22">
      <c r="A7829" t="s">
        <v>8920</v>
      </c>
      <c r="B7829" s="2">
        <v>45297.53125</v>
      </c>
      <c r="C7829" s="2">
        <f t="shared" si="122"/>
        <v>45292</v>
      </c>
      <c r="D7829" t="s">
        <v>1010</v>
      </c>
      <c r="E7829" t="s">
        <v>7105</v>
      </c>
      <c r="F7829" t="s">
        <v>166</v>
      </c>
      <c r="G7829" t="s">
        <v>41</v>
      </c>
      <c r="H7829" t="s">
        <v>63</v>
      </c>
      <c r="I7829">
        <v>1</v>
      </c>
      <c r="J7829">
        <v>1923.5</v>
      </c>
      <c r="K7829">
        <v>1488.22</v>
      </c>
      <c r="L7829">
        <v>1923.5</v>
      </c>
      <c r="M7829">
        <v>1488.22</v>
      </c>
      <c r="N7829" t="s">
        <v>8919</v>
      </c>
      <c r="O7829" t="s">
        <v>8918</v>
      </c>
      <c r="P7829" t="s">
        <v>26</v>
      </c>
      <c r="Q7829">
        <v>11.0168</v>
      </c>
      <c r="R7829">
        <v>76.955799999999996</v>
      </c>
      <c r="S7829" t="s">
        <v>133</v>
      </c>
      <c r="T7829" t="s">
        <v>132</v>
      </c>
      <c r="U7829" t="s">
        <v>10</v>
      </c>
      <c r="V7829" t="s">
        <v>9</v>
      </c>
    </row>
    <row r="7830" spans="1:22">
      <c r="A7830" t="s">
        <v>8917</v>
      </c>
      <c r="B7830" s="2">
        <v>45492.674305555556</v>
      </c>
      <c r="C7830" s="2">
        <f t="shared" si="122"/>
        <v>45488</v>
      </c>
      <c r="D7830" t="s">
        <v>1005</v>
      </c>
      <c r="E7830" t="s">
        <v>8916</v>
      </c>
      <c r="F7830" t="s">
        <v>136</v>
      </c>
      <c r="G7830" t="s">
        <v>106</v>
      </c>
      <c r="H7830" t="s">
        <v>40</v>
      </c>
      <c r="I7830">
        <v>2</v>
      </c>
      <c r="J7830">
        <v>588.45000000000005</v>
      </c>
      <c r="K7830">
        <v>392.33</v>
      </c>
      <c r="L7830">
        <v>1176.9000000000001</v>
      </c>
      <c r="M7830">
        <v>784.66</v>
      </c>
      <c r="N7830" t="s">
        <v>8915</v>
      </c>
      <c r="O7830" t="s">
        <v>8914</v>
      </c>
      <c r="P7830" t="s">
        <v>26</v>
      </c>
      <c r="Q7830">
        <v>11.0168</v>
      </c>
      <c r="R7830">
        <v>76.955799999999996</v>
      </c>
      <c r="S7830" t="s">
        <v>513</v>
      </c>
      <c r="T7830" t="s">
        <v>512</v>
      </c>
      <c r="U7830" t="s">
        <v>77</v>
      </c>
      <c r="V7830" t="s">
        <v>212</v>
      </c>
    </row>
    <row r="7831" spans="1:22">
      <c r="A7831" t="s">
        <v>8913</v>
      </c>
      <c r="B7831" s="2">
        <v>45096.679861111108</v>
      </c>
      <c r="C7831" s="2">
        <f t="shared" si="122"/>
        <v>45096</v>
      </c>
      <c r="D7831" t="s">
        <v>1000</v>
      </c>
      <c r="E7831" t="s">
        <v>8912</v>
      </c>
      <c r="F7831" t="s">
        <v>18</v>
      </c>
      <c r="G7831" t="s">
        <v>41</v>
      </c>
      <c r="H7831" t="s">
        <v>63</v>
      </c>
      <c r="I7831">
        <v>3</v>
      </c>
      <c r="J7831">
        <v>1743.01</v>
      </c>
      <c r="K7831">
        <v>1558.34</v>
      </c>
      <c r="L7831">
        <v>5229.03</v>
      </c>
      <c r="M7831">
        <v>4675.0200000000004</v>
      </c>
      <c r="N7831" t="s">
        <v>8911</v>
      </c>
      <c r="O7831" t="s">
        <v>8910</v>
      </c>
      <c r="P7831" t="s">
        <v>37</v>
      </c>
      <c r="Q7831">
        <v>10.7905</v>
      </c>
      <c r="R7831">
        <v>78.704700000000003</v>
      </c>
      <c r="S7831" t="s">
        <v>59</v>
      </c>
      <c r="T7831" t="s">
        <v>58</v>
      </c>
      <c r="U7831" t="s">
        <v>46</v>
      </c>
      <c r="V7831" t="s">
        <v>9</v>
      </c>
    </row>
    <row r="7832" spans="1:22">
      <c r="A7832" t="s">
        <v>8909</v>
      </c>
      <c r="B7832" s="2">
        <v>45272.763888888891</v>
      </c>
      <c r="C7832" s="2">
        <f t="shared" si="122"/>
        <v>45271</v>
      </c>
      <c r="D7832" t="s">
        <v>995</v>
      </c>
      <c r="E7832" t="s">
        <v>8908</v>
      </c>
      <c r="F7832" t="s">
        <v>31</v>
      </c>
      <c r="G7832" t="s">
        <v>41</v>
      </c>
      <c r="H7832" t="s">
        <v>63</v>
      </c>
      <c r="I7832">
        <v>4</v>
      </c>
      <c r="J7832">
        <v>1566.99</v>
      </c>
      <c r="K7832">
        <v>1058.78</v>
      </c>
      <c r="L7832">
        <v>6267.96</v>
      </c>
      <c r="M7832">
        <v>4235.12</v>
      </c>
      <c r="N7832" t="s">
        <v>8907</v>
      </c>
      <c r="O7832" t="s">
        <v>8906</v>
      </c>
      <c r="P7832" t="s">
        <v>121</v>
      </c>
      <c r="Q7832">
        <v>9.9252000000000002</v>
      </c>
      <c r="R7832">
        <v>78.119799999999998</v>
      </c>
      <c r="S7832" t="s">
        <v>364</v>
      </c>
      <c r="T7832" t="s">
        <v>363</v>
      </c>
      <c r="U7832" t="s">
        <v>10</v>
      </c>
      <c r="V7832" t="s">
        <v>9</v>
      </c>
    </row>
    <row r="7833" spans="1:22">
      <c r="A7833" t="s">
        <v>8905</v>
      </c>
      <c r="B7833" s="2">
        <v>45421.626388888886</v>
      </c>
      <c r="C7833" s="2">
        <f t="shared" si="122"/>
        <v>45418</v>
      </c>
      <c r="D7833" t="s">
        <v>990</v>
      </c>
      <c r="E7833" t="s">
        <v>8904</v>
      </c>
      <c r="F7833" t="s">
        <v>136</v>
      </c>
      <c r="G7833" t="s">
        <v>41</v>
      </c>
      <c r="H7833" t="s">
        <v>40</v>
      </c>
      <c r="I7833">
        <v>3</v>
      </c>
      <c r="J7833">
        <v>1259.9000000000001</v>
      </c>
      <c r="K7833">
        <v>1045.17</v>
      </c>
      <c r="L7833">
        <v>3779.7</v>
      </c>
      <c r="M7833">
        <v>3135.51</v>
      </c>
      <c r="N7833" t="s">
        <v>8903</v>
      </c>
      <c r="O7833" t="s">
        <v>8902</v>
      </c>
      <c r="P7833" t="s">
        <v>13</v>
      </c>
      <c r="Q7833">
        <v>11.664300000000001</v>
      </c>
      <c r="R7833">
        <v>78.146000000000001</v>
      </c>
      <c r="S7833" t="s">
        <v>193</v>
      </c>
      <c r="T7833" t="s">
        <v>192</v>
      </c>
      <c r="U7833" t="s">
        <v>23</v>
      </c>
      <c r="V7833" t="s">
        <v>9</v>
      </c>
    </row>
    <row r="7834" spans="1:22">
      <c r="A7834" t="s">
        <v>8901</v>
      </c>
      <c r="B7834" s="2">
        <v>45253.634027777778</v>
      </c>
      <c r="C7834" s="2">
        <f t="shared" si="122"/>
        <v>45250</v>
      </c>
      <c r="D7834" t="s">
        <v>985</v>
      </c>
      <c r="E7834" t="s">
        <v>8900</v>
      </c>
      <c r="F7834" t="s">
        <v>73</v>
      </c>
      <c r="G7834" t="s">
        <v>41</v>
      </c>
      <c r="H7834" t="s">
        <v>63</v>
      </c>
      <c r="I7834">
        <v>1</v>
      </c>
      <c r="J7834">
        <v>492.18</v>
      </c>
      <c r="K7834">
        <v>414.46</v>
      </c>
      <c r="L7834">
        <v>492.18</v>
      </c>
      <c r="M7834">
        <v>414.46</v>
      </c>
      <c r="N7834" t="s">
        <v>8899</v>
      </c>
      <c r="O7834" t="s">
        <v>8898</v>
      </c>
      <c r="P7834" t="s">
        <v>112</v>
      </c>
      <c r="Q7834">
        <v>13.082700000000001</v>
      </c>
      <c r="R7834">
        <v>80.270700000000005</v>
      </c>
      <c r="S7834" t="s">
        <v>333</v>
      </c>
      <c r="T7834" t="s">
        <v>332</v>
      </c>
      <c r="U7834" t="s">
        <v>10</v>
      </c>
      <c r="V7834" t="s">
        <v>9</v>
      </c>
    </row>
    <row r="7835" spans="1:22">
      <c r="A7835" t="s">
        <v>8897</v>
      </c>
      <c r="B7835" s="2">
        <v>45345.563194444447</v>
      </c>
      <c r="C7835" s="2">
        <f t="shared" si="122"/>
        <v>45341</v>
      </c>
      <c r="D7835" t="s">
        <v>980</v>
      </c>
      <c r="E7835" t="s">
        <v>8896</v>
      </c>
      <c r="F7835" t="s">
        <v>83</v>
      </c>
      <c r="G7835" t="s">
        <v>17</v>
      </c>
      <c r="H7835" t="s">
        <v>16</v>
      </c>
      <c r="I7835">
        <v>2</v>
      </c>
      <c r="J7835">
        <v>204.87</v>
      </c>
      <c r="K7835">
        <v>164.13</v>
      </c>
      <c r="L7835">
        <v>409.74</v>
      </c>
      <c r="M7835">
        <v>328.26</v>
      </c>
      <c r="N7835" t="s">
        <v>8895</v>
      </c>
      <c r="O7835" t="s">
        <v>8894</v>
      </c>
      <c r="P7835" t="s">
        <v>60</v>
      </c>
      <c r="Q7835">
        <v>8.7139000000000006</v>
      </c>
      <c r="R7835">
        <v>77.756699999999995</v>
      </c>
      <c r="S7835" t="s">
        <v>735</v>
      </c>
      <c r="T7835" t="s">
        <v>734</v>
      </c>
      <c r="U7835" t="s">
        <v>46</v>
      </c>
      <c r="V7835" t="s">
        <v>45</v>
      </c>
    </row>
    <row r="7836" spans="1:22">
      <c r="A7836" t="s">
        <v>8893</v>
      </c>
      <c r="B7836" s="2">
        <v>45353.449305555558</v>
      </c>
      <c r="C7836" s="2">
        <f t="shared" si="122"/>
        <v>45348</v>
      </c>
      <c r="D7836" t="s">
        <v>975</v>
      </c>
      <c r="E7836" t="s">
        <v>8892</v>
      </c>
      <c r="F7836" t="s">
        <v>201</v>
      </c>
      <c r="G7836" t="s">
        <v>41</v>
      </c>
      <c r="H7836" t="s">
        <v>71</v>
      </c>
      <c r="I7836">
        <v>1</v>
      </c>
      <c r="J7836">
        <v>2141.84</v>
      </c>
      <c r="K7836">
        <v>1652.86</v>
      </c>
      <c r="L7836">
        <v>2141.84</v>
      </c>
      <c r="M7836">
        <v>1652.86</v>
      </c>
      <c r="N7836" t="s">
        <v>8891</v>
      </c>
      <c r="O7836" t="s">
        <v>8890</v>
      </c>
      <c r="P7836" t="s">
        <v>60</v>
      </c>
      <c r="Q7836">
        <v>8.7139000000000006</v>
      </c>
      <c r="R7836">
        <v>77.756699999999995</v>
      </c>
      <c r="S7836" t="s">
        <v>96</v>
      </c>
      <c r="T7836" t="s">
        <v>95</v>
      </c>
      <c r="U7836" t="s">
        <v>10</v>
      </c>
      <c r="V7836" t="s">
        <v>45</v>
      </c>
    </row>
    <row r="7837" spans="1:22">
      <c r="A7837" t="s">
        <v>8889</v>
      </c>
      <c r="B7837" s="2">
        <v>45119.458333333336</v>
      </c>
      <c r="C7837" s="2">
        <f t="shared" si="122"/>
        <v>45117</v>
      </c>
      <c r="D7837" t="s">
        <v>970</v>
      </c>
      <c r="E7837" t="s">
        <v>969</v>
      </c>
      <c r="F7837" t="s">
        <v>31</v>
      </c>
      <c r="G7837" t="s">
        <v>91</v>
      </c>
      <c r="H7837" t="s">
        <v>63</v>
      </c>
      <c r="I7837">
        <v>2</v>
      </c>
      <c r="J7837">
        <v>1304.3</v>
      </c>
      <c r="K7837">
        <v>1138.58</v>
      </c>
      <c r="L7837">
        <v>2608.6</v>
      </c>
      <c r="M7837">
        <v>2277.16</v>
      </c>
      <c r="N7837" t="s">
        <v>8888</v>
      </c>
      <c r="O7837" t="s">
        <v>8887</v>
      </c>
      <c r="P7837" t="s">
        <v>37</v>
      </c>
      <c r="Q7837">
        <v>10.7905</v>
      </c>
      <c r="R7837">
        <v>78.704700000000003</v>
      </c>
      <c r="S7837" t="s">
        <v>1238</v>
      </c>
      <c r="T7837" t="s">
        <v>1237</v>
      </c>
      <c r="U7837" t="s">
        <v>10</v>
      </c>
      <c r="V7837" t="s">
        <v>9</v>
      </c>
    </row>
    <row r="7838" spans="1:22">
      <c r="A7838" t="s">
        <v>8886</v>
      </c>
      <c r="B7838" s="2">
        <v>45344.561111111114</v>
      </c>
      <c r="C7838" s="2">
        <f t="shared" si="122"/>
        <v>45341</v>
      </c>
      <c r="D7838" t="s">
        <v>965</v>
      </c>
      <c r="E7838" t="s">
        <v>8885</v>
      </c>
      <c r="F7838" t="s">
        <v>83</v>
      </c>
      <c r="G7838" t="s">
        <v>53</v>
      </c>
      <c r="H7838" t="s">
        <v>29</v>
      </c>
      <c r="I7838">
        <v>1</v>
      </c>
      <c r="J7838">
        <v>1303.6600000000001</v>
      </c>
      <c r="K7838">
        <v>1158.76</v>
      </c>
      <c r="L7838">
        <v>1303.6600000000001</v>
      </c>
      <c r="M7838">
        <v>1158.76</v>
      </c>
      <c r="N7838" t="s">
        <v>8884</v>
      </c>
      <c r="O7838" t="s">
        <v>8883</v>
      </c>
      <c r="P7838" t="s">
        <v>60</v>
      </c>
      <c r="Q7838">
        <v>8.7139000000000006</v>
      </c>
      <c r="R7838">
        <v>77.756699999999995</v>
      </c>
      <c r="S7838" t="s">
        <v>616</v>
      </c>
      <c r="T7838" t="s">
        <v>615</v>
      </c>
      <c r="U7838" t="s">
        <v>77</v>
      </c>
      <c r="V7838" t="s">
        <v>9</v>
      </c>
    </row>
    <row r="7839" spans="1:22">
      <c r="A7839" t="s">
        <v>8882</v>
      </c>
      <c r="B7839" s="2">
        <v>45576.802083333336</v>
      </c>
      <c r="C7839" s="2">
        <f t="shared" si="122"/>
        <v>45572</v>
      </c>
      <c r="D7839" t="s">
        <v>960</v>
      </c>
      <c r="E7839" t="s">
        <v>5194</v>
      </c>
      <c r="F7839" t="s">
        <v>18</v>
      </c>
      <c r="G7839" t="s">
        <v>72</v>
      </c>
      <c r="H7839" t="s">
        <v>71</v>
      </c>
      <c r="I7839">
        <v>2</v>
      </c>
      <c r="J7839">
        <v>783.36</v>
      </c>
      <c r="K7839">
        <v>701.92</v>
      </c>
      <c r="L7839">
        <v>1566.72</v>
      </c>
      <c r="M7839">
        <v>1403.84</v>
      </c>
      <c r="N7839" t="s">
        <v>8881</v>
      </c>
      <c r="O7839" t="s">
        <v>8880</v>
      </c>
      <c r="P7839" t="s">
        <v>121</v>
      </c>
      <c r="Q7839">
        <v>9.9252000000000002</v>
      </c>
      <c r="R7839">
        <v>78.119799999999998</v>
      </c>
      <c r="S7839" t="s">
        <v>364</v>
      </c>
      <c r="T7839" t="s">
        <v>363</v>
      </c>
      <c r="U7839" t="s">
        <v>77</v>
      </c>
      <c r="V7839" t="s">
        <v>212</v>
      </c>
    </row>
    <row r="7840" spans="1:22">
      <c r="A7840" t="s">
        <v>8879</v>
      </c>
      <c r="B7840" s="2">
        <v>45144.789583333331</v>
      </c>
      <c r="C7840" s="2">
        <f t="shared" si="122"/>
        <v>45138</v>
      </c>
      <c r="D7840" t="s">
        <v>955</v>
      </c>
      <c r="E7840" t="s">
        <v>8878</v>
      </c>
      <c r="F7840" t="s">
        <v>64</v>
      </c>
      <c r="G7840" t="s">
        <v>17</v>
      </c>
      <c r="H7840" t="s">
        <v>71</v>
      </c>
      <c r="I7840">
        <v>2</v>
      </c>
      <c r="J7840">
        <v>1802.73</v>
      </c>
      <c r="K7840">
        <v>1355.11</v>
      </c>
      <c r="L7840">
        <v>3605.46</v>
      </c>
      <c r="M7840">
        <v>2710.22</v>
      </c>
      <c r="N7840" t="s">
        <v>8877</v>
      </c>
      <c r="O7840" t="s">
        <v>8876</v>
      </c>
      <c r="P7840" t="s">
        <v>26</v>
      </c>
      <c r="Q7840">
        <v>11.0168</v>
      </c>
      <c r="R7840">
        <v>76.955799999999996</v>
      </c>
      <c r="S7840" t="s">
        <v>762</v>
      </c>
      <c r="T7840" t="s">
        <v>761</v>
      </c>
      <c r="U7840" t="s">
        <v>10</v>
      </c>
      <c r="V7840" t="s">
        <v>9</v>
      </c>
    </row>
    <row r="7841" spans="1:22">
      <c r="A7841" t="s">
        <v>8875</v>
      </c>
      <c r="B7841" s="2">
        <v>45467.78125</v>
      </c>
      <c r="C7841" s="2">
        <f t="shared" si="122"/>
        <v>45467</v>
      </c>
      <c r="D7841" t="s">
        <v>950</v>
      </c>
      <c r="E7841" t="s">
        <v>8874</v>
      </c>
      <c r="F7841" t="s">
        <v>73</v>
      </c>
      <c r="G7841" t="s">
        <v>91</v>
      </c>
      <c r="H7841" t="s">
        <v>40</v>
      </c>
      <c r="I7841">
        <v>4</v>
      </c>
      <c r="J7841">
        <v>2280.34</v>
      </c>
      <c r="K7841">
        <v>1481.9</v>
      </c>
      <c r="L7841">
        <v>9121.36</v>
      </c>
      <c r="M7841">
        <v>5927.6</v>
      </c>
      <c r="N7841" t="s">
        <v>8873</v>
      </c>
      <c r="O7841" t="s">
        <v>8872</v>
      </c>
      <c r="P7841" t="s">
        <v>121</v>
      </c>
      <c r="Q7841">
        <v>9.9252000000000002</v>
      </c>
      <c r="R7841">
        <v>78.119799999999998</v>
      </c>
      <c r="S7841" t="s">
        <v>513</v>
      </c>
      <c r="T7841" t="s">
        <v>512</v>
      </c>
      <c r="U7841" t="s">
        <v>46</v>
      </c>
      <c r="V7841" t="s">
        <v>9</v>
      </c>
    </row>
    <row r="7842" spans="1:22">
      <c r="A7842" t="s">
        <v>8871</v>
      </c>
      <c r="B7842" s="2">
        <v>45114.727777777778</v>
      </c>
      <c r="C7842" s="2">
        <f t="shared" si="122"/>
        <v>45110</v>
      </c>
      <c r="D7842" t="s">
        <v>945</v>
      </c>
      <c r="E7842" t="s">
        <v>8870</v>
      </c>
      <c r="F7842" t="s">
        <v>73</v>
      </c>
      <c r="G7842" t="s">
        <v>82</v>
      </c>
      <c r="H7842" t="s">
        <v>52</v>
      </c>
      <c r="I7842">
        <v>1</v>
      </c>
      <c r="J7842">
        <v>1049.4100000000001</v>
      </c>
      <c r="K7842">
        <v>930.21</v>
      </c>
      <c r="L7842">
        <v>1049.4100000000001</v>
      </c>
      <c r="M7842">
        <v>930.21</v>
      </c>
      <c r="N7842" t="s">
        <v>8869</v>
      </c>
      <c r="O7842" t="s">
        <v>8868</v>
      </c>
      <c r="P7842" t="s">
        <v>60</v>
      </c>
      <c r="Q7842">
        <v>8.7139000000000006</v>
      </c>
      <c r="R7842">
        <v>77.756699999999995</v>
      </c>
      <c r="S7842" t="s">
        <v>295</v>
      </c>
      <c r="T7842" t="s">
        <v>294</v>
      </c>
      <c r="U7842" t="s">
        <v>23</v>
      </c>
      <c r="V7842" t="s">
        <v>9</v>
      </c>
    </row>
    <row r="7843" spans="1:22">
      <c r="A7843" t="s">
        <v>8867</v>
      </c>
      <c r="B7843" s="2">
        <v>45545.693055555559</v>
      </c>
      <c r="C7843" s="2">
        <f t="shared" si="122"/>
        <v>45544</v>
      </c>
      <c r="D7843" t="s">
        <v>940</v>
      </c>
      <c r="E7843" t="s">
        <v>7058</v>
      </c>
      <c r="F7843" t="s">
        <v>31</v>
      </c>
      <c r="G7843" t="s">
        <v>91</v>
      </c>
      <c r="H7843" t="s">
        <v>29</v>
      </c>
      <c r="I7843">
        <v>1</v>
      </c>
      <c r="J7843">
        <v>2145.38</v>
      </c>
      <c r="K7843">
        <v>1431.13</v>
      </c>
      <c r="L7843">
        <v>2145.38</v>
      </c>
      <c r="M7843">
        <v>1431.13</v>
      </c>
      <c r="N7843" t="s">
        <v>8866</v>
      </c>
      <c r="O7843" t="s">
        <v>8865</v>
      </c>
      <c r="P7843" t="s">
        <v>26</v>
      </c>
      <c r="Q7843">
        <v>11.0168</v>
      </c>
      <c r="R7843">
        <v>76.955799999999996</v>
      </c>
      <c r="S7843" t="s">
        <v>96</v>
      </c>
      <c r="T7843" t="s">
        <v>95</v>
      </c>
      <c r="U7843" t="s">
        <v>46</v>
      </c>
      <c r="V7843" t="s">
        <v>45</v>
      </c>
    </row>
    <row r="7844" spans="1:22">
      <c r="A7844" t="s">
        <v>8864</v>
      </c>
      <c r="B7844" s="2">
        <v>45554.84097222222</v>
      </c>
      <c r="C7844" s="2">
        <f t="shared" si="122"/>
        <v>45551</v>
      </c>
      <c r="D7844" t="s">
        <v>935</v>
      </c>
      <c r="E7844" t="s">
        <v>8863</v>
      </c>
      <c r="F7844" t="s">
        <v>83</v>
      </c>
      <c r="G7844" t="s">
        <v>41</v>
      </c>
      <c r="H7844" t="s">
        <v>40</v>
      </c>
      <c r="I7844">
        <v>1</v>
      </c>
      <c r="J7844">
        <v>2155.6</v>
      </c>
      <c r="K7844">
        <v>1928.73</v>
      </c>
      <c r="L7844">
        <v>2155.6</v>
      </c>
      <c r="M7844">
        <v>1928.73</v>
      </c>
      <c r="N7844" t="s">
        <v>8862</v>
      </c>
      <c r="O7844" t="s">
        <v>8861</v>
      </c>
      <c r="P7844" t="s">
        <v>49</v>
      </c>
      <c r="Q7844">
        <v>12.916499999999999</v>
      </c>
      <c r="R7844">
        <v>79.132499999999993</v>
      </c>
      <c r="S7844" t="s">
        <v>103</v>
      </c>
      <c r="T7844" t="s">
        <v>102</v>
      </c>
      <c r="U7844" t="s">
        <v>77</v>
      </c>
      <c r="V7844" t="s">
        <v>9</v>
      </c>
    </row>
    <row r="7845" spans="1:22">
      <c r="A7845" t="s">
        <v>8860</v>
      </c>
      <c r="B7845" s="2">
        <v>45361.760416666664</v>
      </c>
      <c r="C7845" s="2">
        <f t="shared" si="122"/>
        <v>45355</v>
      </c>
      <c r="D7845" t="s">
        <v>930</v>
      </c>
      <c r="E7845" t="s">
        <v>8859</v>
      </c>
      <c r="F7845" t="s">
        <v>83</v>
      </c>
      <c r="G7845" t="s">
        <v>30</v>
      </c>
      <c r="H7845" t="s">
        <v>29</v>
      </c>
      <c r="I7845">
        <v>4</v>
      </c>
      <c r="J7845">
        <v>2325.63</v>
      </c>
      <c r="K7845">
        <v>1447.95</v>
      </c>
      <c r="L7845">
        <v>9302.52</v>
      </c>
      <c r="M7845">
        <v>5791.8</v>
      </c>
      <c r="N7845" t="s">
        <v>8858</v>
      </c>
      <c r="O7845" t="s">
        <v>8857</v>
      </c>
      <c r="P7845" t="s">
        <v>112</v>
      </c>
      <c r="Q7845">
        <v>13.082700000000001</v>
      </c>
      <c r="R7845">
        <v>80.270700000000005</v>
      </c>
      <c r="S7845" t="s">
        <v>146</v>
      </c>
      <c r="T7845" t="s">
        <v>145</v>
      </c>
      <c r="U7845" t="s">
        <v>23</v>
      </c>
      <c r="V7845" t="s">
        <v>9</v>
      </c>
    </row>
    <row r="7846" spans="1:22">
      <c r="A7846" t="s">
        <v>8856</v>
      </c>
      <c r="B7846" s="2">
        <v>45284.697916666664</v>
      </c>
      <c r="C7846" s="2">
        <f t="shared" si="122"/>
        <v>45278</v>
      </c>
      <c r="D7846" t="s">
        <v>925</v>
      </c>
      <c r="E7846" t="s">
        <v>8855</v>
      </c>
      <c r="F7846" t="s">
        <v>136</v>
      </c>
      <c r="G7846" t="s">
        <v>91</v>
      </c>
      <c r="H7846" t="s">
        <v>52</v>
      </c>
      <c r="I7846">
        <v>1</v>
      </c>
      <c r="J7846">
        <v>424.7</v>
      </c>
      <c r="K7846">
        <v>315.73</v>
      </c>
      <c r="L7846">
        <v>424.7</v>
      </c>
      <c r="M7846">
        <v>315.73</v>
      </c>
      <c r="N7846" t="s">
        <v>8854</v>
      </c>
      <c r="O7846" t="s">
        <v>8853</v>
      </c>
      <c r="P7846" t="s">
        <v>112</v>
      </c>
      <c r="Q7846">
        <v>13.082700000000001</v>
      </c>
      <c r="R7846">
        <v>80.270700000000005</v>
      </c>
      <c r="S7846" t="s">
        <v>12</v>
      </c>
      <c r="T7846" t="s">
        <v>11</v>
      </c>
      <c r="U7846" t="s">
        <v>23</v>
      </c>
      <c r="V7846" t="s">
        <v>212</v>
      </c>
    </row>
    <row r="7847" spans="1:22">
      <c r="A7847" t="s">
        <v>8852</v>
      </c>
      <c r="B7847" s="2">
        <v>44975.734722222223</v>
      </c>
      <c r="C7847" s="2">
        <f t="shared" si="122"/>
        <v>44970</v>
      </c>
      <c r="D7847" t="s">
        <v>920</v>
      </c>
      <c r="E7847" t="s">
        <v>3248</v>
      </c>
      <c r="F7847" t="s">
        <v>83</v>
      </c>
      <c r="G7847" t="s">
        <v>41</v>
      </c>
      <c r="H7847" t="s">
        <v>16</v>
      </c>
      <c r="I7847">
        <v>1</v>
      </c>
      <c r="J7847">
        <v>1596.17</v>
      </c>
      <c r="K7847">
        <v>1279.8800000000001</v>
      </c>
      <c r="L7847">
        <v>1596.17</v>
      </c>
      <c r="M7847">
        <v>1279.8800000000001</v>
      </c>
      <c r="N7847" t="s">
        <v>8851</v>
      </c>
      <c r="O7847" t="s">
        <v>8850</v>
      </c>
      <c r="P7847" t="s">
        <v>13</v>
      </c>
      <c r="Q7847">
        <v>11.664300000000001</v>
      </c>
      <c r="R7847">
        <v>78.146000000000001</v>
      </c>
      <c r="S7847" t="s">
        <v>214</v>
      </c>
      <c r="T7847" t="s">
        <v>213</v>
      </c>
      <c r="U7847" t="s">
        <v>23</v>
      </c>
      <c r="V7847" t="s">
        <v>22</v>
      </c>
    </row>
    <row r="7848" spans="1:22">
      <c r="A7848" t="s">
        <v>8849</v>
      </c>
      <c r="B7848" s="2">
        <v>45459.67083333333</v>
      </c>
      <c r="C7848" s="2">
        <f t="shared" si="122"/>
        <v>45453</v>
      </c>
      <c r="D7848" t="s">
        <v>915</v>
      </c>
      <c r="E7848" t="s">
        <v>8848</v>
      </c>
      <c r="F7848" t="s">
        <v>31</v>
      </c>
      <c r="G7848" t="s">
        <v>41</v>
      </c>
      <c r="H7848" t="s">
        <v>16</v>
      </c>
      <c r="I7848">
        <v>1</v>
      </c>
      <c r="J7848">
        <v>1925.66</v>
      </c>
      <c r="K7848">
        <v>1618.01</v>
      </c>
      <c r="L7848">
        <v>1925.66</v>
      </c>
      <c r="M7848">
        <v>1618.01</v>
      </c>
      <c r="N7848" t="s">
        <v>8847</v>
      </c>
      <c r="O7848" t="s">
        <v>8846</v>
      </c>
      <c r="P7848" t="s">
        <v>68</v>
      </c>
      <c r="Q7848">
        <v>11.34</v>
      </c>
      <c r="R7848">
        <v>77.717200000000005</v>
      </c>
      <c r="S7848" t="s">
        <v>513</v>
      </c>
      <c r="T7848" t="s">
        <v>512</v>
      </c>
      <c r="U7848" t="s">
        <v>10</v>
      </c>
      <c r="V7848" t="s">
        <v>9</v>
      </c>
    </row>
    <row r="7849" spans="1:22">
      <c r="A7849" t="s">
        <v>8845</v>
      </c>
      <c r="B7849" s="2">
        <v>45025.743750000001</v>
      </c>
      <c r="C7849" s="2">
        <f t="shared" si="122"/>
        <v>45019</v>
      </c>
      <c r="D7849" t="s">
        <v>910</v>
      </c>
      <c r="E7849" t="s">
        <v>7035</v>
      </c>
      <c r="F7849" t="s">
        <v>201</v>
      </c>
      <c r="G7849" t="s">
        <v>106</v>
      </c>
      <c r="H7849" t="s">
        <v>63</v>
      </c>
      <c r="I7849">
        <v>2</v>
      </c>
      <c r="J7849">
        <v>464.98</v>
      </c>
      <c r="K7849">
        <v>346.12</v>
      </c>
      <c r="L7849">
        <v>929.96</v>
      </c>
      <c r="M7849">
        <v>692.24</v>
      </c>
      <c r="N7849" t="s">
        <v>8844</v>
      </c>
      <c r="O7849" t="s">
        <v>8843</v>
      </c>
      <c r="P7849" t="s">
        <v>37</v>
      </c>
      <c r="Q7849">
        <v>10.7905</v>
      </c>
      <c r="R7849">
        <v>78.704700000000003</v>
      </c>
      <c r="S7849" t="s">
        <v>784</v>
      </c>
      <c r="T7849" t="s">
        <v>783</v>
      </c>
      <c r="U7849" t="s">
        <v>46</v>
      </c>
      <c r="V7849" t="s">
        <v>9</v>
      </c>
    </row>
    <row r="7850" spans="1:22">
      <c r="A7850" t="s">
        <v>8842</v>
      </c>
      <c r="B7850" s="2">
        <v>45060.882638888892</v>
      </c>
      <c r="C7850" s="2">
        <f t="shared" si="122"/>
        <v>45054</v>
      </c>
      <c r="D7850" t="s">
        <v>903</v>
      </c>
      <c r="E7850" t="s">
        <v>3236</v>
      </c>
      <c r="F7850" t="s">
        <v>166</v>
      </c>
      <c r="G7850" t="s">
        <v>91</v>
      </c>
      <c r="H7850" t="s">
        <v>40</v>
      </c>
      <c r="I7850">
        <v>2</v>
      </c>
      <c r="J7850">
        <v>888.46</v>
      </c>
      <c r="K7850">
        <v>562.49</v>
      </c>
      <c r="L7850">
        <v>1776.92</v>
      </c>
      <c r="M7850">
        <v>1124.98</v>
      </c>
      <c r="N7850" t="s">
        <v>8841</v>
      </c>
      <c r="O7850" t="s">
        <v>8840</v>
      </c>
      <c r="P7850" t="s">
        <v>37</v>
      </c>
      <c r="Q7850">
        <v>10.7905</v>
      </c>
      <c r="R7850">
        <v>78.704700000000003</v>
      </c>
      <c r="S7850" t="s">
        <v>364</v>
      </c>
      <c r="T7850" t="s">
        <v>363</v>
      </c>
      <c r="U7850" t="s">
        <v>57</v>
      </c>
      <c r="V7850" t="s">
        <v>22</v>
      </c>
    </row>
    <row r="7851" spans="1:22">
      <c r="A7851" t="s">
        <v>8839</v>
      </c>
      <c r="B7851" s="2">
        <v>45350.912499999999</v>
      </c>
      <c r="C7851" s="2">
        <f t="shared" si="122"/>
        <v>45348</v>
      </c>
      <c r="D7851" t="s">
        <v>898</v>
      </c>
      <c r="E7851" t="s">
        <v>5147</v>
      </c>
      <c r="F7851" t="s">
        <v>73</v>
      </c>
      <c r="G7851" t="s">
        <v>82</v>
      </c>
      <c r="H7851" t="s">
        <v>29</v>
      </c>
      <c r="I7851">
        <v>1</v>
      </c>
      <c r="J7851">
        <v>227.81</v>
      </c>
      <c r="K7851">
        <v>162.6</v>
      </c>
      <c r="L7851">
        <v>227.81</v>
      </c>
      <c r="M7851">
        <v>162.6</v>
      </c>
      <c r="N7851" t="s">
        <v>8838</v>
      </c>
      <c r="O7851" t="s">
        <v>8837</v>
      </c>
      <c r="P7851" t="s">
        <v>26</v>
      </c>
      <c r="Q7851">
        <v>11.0168</v>
      </c>
      <c r="R7851">
        <v>76.955799999999996</v>
      </c>
      <c r="S7851" t="s">
        <v>176</v>
      </c>
      <c r="T7851" t="s">
        <v>175</v>
      </c>
      <c r="U7851" t="s">
        <v>57</v>
      </c>
      <c r="V7851" t="s">
        <v>45</v>
      </c>
    </row>
    <row r="7852" spans="1:22">
      <c r="A7852" t="s">
        <v>8836</v>
      </c>
      <c r="B7852" s="2">
        <v>45346.710416666669</v>
      </c>
      <c r="C7852" s="2">
        <f t="shared" si="122"/>
        <v>45341</v>
      </c>
      <c r="D7852" t="s">
        <v>893</v>
      </c>
      <c r="E7852" t="s">
        <v>8835</v>
      </c>
      <c r="F7852" t="s">
        <v>136</v>
      </c>
      <c r="G7852" t="s">
        <v>91</v>
      </c>
      <c r="H7852" t="s">
        <v>16</v>
      </c>
      <c r="I7852">
        <v>3</v>
      </c>
      <c r="J7852">
        <v>873.88</v>
      </c>
      <c r="K7852">
        <v>546.24</v>
      </c>
      <c r="L7852">
        <v>2621.64</v>
      </c>
      <c r="M7852">
        <v>1638.72</v>
      </c>
      <c r="N7852" t="s">
        <v>8834</v>
      </c>
      <c r="O7852" t="s">
        <v>8833</v>
      </c>
      <c r="P7852" t="s">
        <v>121</v>
      </c>
      <c r="Q7852">
        <v>9.9252000000000002</v>
      </c>
      <c r="R7852">
        <v>78.119799999999998</v>
      </c>
      <c r="S7852" t="s">
        <v>302</v>
      </c>
      <c r="T7852" t="s">
        <v>301</v>
      </c>
      <c r="U7852" t="s">
        <v>57</v>
      </c>
      <c r="V7852" t="s">
        <v>45</v>
      </c>
    </row>
    <row r="7853" spans="1:22">
      <c r="A7853" t="s">
        <v>8832</v>
      </c>
      <c r="B7853" s="2">
        <v>45244.457638888889</v>
      </c>
      <c r="C7853" s="2">
        <f t="shared" si="122"/>
        <v>45243</v>
      </c>
      <c r="D7853" t="s">
        <v>888</v>
      </c>
      <c r="E7853" t="s">
        <v>7021</v>
      </c>
      <c r="F7853" t="s">
        <v>136</v>
      </c>
      <c r="G7853" t="s">
        <v>82</v>
      </c>
      <c r="H7853" t="s">
        <v>40</v>
      </c>
      <c r="I7853">
        <v>3</v>
      </c>
      <c r="J7853">
        <v>1537.1</v>
      </c>
      <c r="K7853">
        <v>1151.8399999999999</v>
      </c>
      <c r="L7853">
        <v>4611.3</v>
      </c>
      <c r="M7853">
        <v>3455.52</v>
      </c>
      <c r="N7853" t="s">
        <v>8831</v>
      </c>
      <c r="O7853" t="s">
        <v>8830</v>
      </c>
      <c r="P7853" t="s">
        <v>60</v>
      </c>
      <c r="Q7853">
        <v>8.7139000000000006</v>
      </c>
      <c r="R7853">
        <v>77.756699999999995</v>
      </c>
      <c r="S7853" t="s">
        <v>36</v>
      </c>
      <c r="T7853" t="s">
        <v>35</v>
      </c>
      <c r="U7853" t="s">
        <v>57</v>
      </c>
      <c r="V7853" t="s">
        <v>9</v>
      </c>
    </row>
    <row r="7854" spans="1:22">
      <c r="A7854" t="s">
        <v>8829</v>
      </c>
      <c r="B7854" s="2">
        <v>44928.583333333336</v>
      </c>
      <c r="C7854" s="2">
        <f t="shared" si="122"/>
        <v>44928</v>
      </c>
      <c r="D7854" t="s">
        <v>883</v>
      </c>
      <c r="E7854" t="s">
        <v>8828</v>
      </c>
      <c r="F7854" t="s">
        <v>31</v>
      </c>
      <c r="G7854" t="s">
        <v>106</v>
      </c>
      <c r="H7854" t="s">
        <v>63</v>
      </c>
      <c r="I7854">
        <v>4</v>
      </c>
      <c r="J7854">
        <v>1748</v>
      </c>
      <c r="K7854">
        <v>1484.02</v>
      </c>
      <c r="L7854">
        <v>6992</v>
      </c>
      <c r="M7854">
        <v>5936.08</v>
      </c>
      <c r="N7854" t="s">
        <v>8827</v>
      </c>
      <c r="O7854" t="s">
        <v>8826</v>
      </c>
      <c r="P7854" t="s">
        <v>37</v>
      </c>
      <c r="Q7854">
        <v>10.7905</v>
      </c>
      <c r="R7854">
        <v>78.704700000000003</v>
      </c>
      <c r="S7854" t="s">
        <v>25</v>
      </c>
      <c r="T7854" t="s">
        <v>24</v>
      </c>
      <c r="U7854" t="s">
        <v>77</v>
      </c>
      <c r="V7854" t="s">
        <v>22</v>
      </c>
    </row>
    <row r="7855" spans="1:22">
      <c r="A7855" t="s">
        <v>8825</v>
      </c>
      <c r="B7855" s="2">
        <v>45563.464583333334</v>
      </c>
      <c r="C7855" s="2">
        <f t="shared" si="122"/>
        <v>45558</v>
      </c>
      <c r="D7855" t="s">
        <v>878</v>
      </c>
      <c r="E7855" t="s">
        <v>3216</v>
      </c>
      <c r="F7855" t="s">
        <v>166</v>
      </c>
      <c r="G7855" t="s">
        <v>106</v>
      </c>
      <c r="H7855" t="s">
        <v>71</v>
      </c>
      <c r="I7855">
        <v>1</v>
      </c>
      <c r="J7855">
        <v>519.38</v>
      </c>
      <c r="K7855">
        <v>321.70999999999998</v>
      </c>
      <c r="L7855">
        <v>519.38</v>
      </c>
      <c r="M7855">
        <v>321.70999999999998</v>
      </c>
      <c r="N7855" t="s">
        <v>8824</v>
      </c>
      <c r="O7855" t="s">
        <v>8823</v>
      </c>
      <c r="P7855" t="s">
        <v>13</v>
      </c>
      <c r="Q7855">
        <v>11.664300000000001</v>
      </c>
      <c r="R7855">
        <v>78.146000000000001</v>
      </c>
      <c r="S7855" t="s">
        <v>96</v>
      </c>
      <c r="T7855" t="s">
        <v>95</v>
      </c>
      <c r="U7855" t="s">
        <v>23</v>
      </c>
      <c r="V7855" t="s">
        <v>9</v>
      </c>
    </row>
    <row r="7856" spans="1:22">
      <c r="A7856" t="s">
        <v>8822</v>
      </c>
      <c r="B7856" s="2">
        <v>45038.873611111114</v>
      </c>
      <c r="C7856" s="2">
        <f t="shared" si="122"/>
        <v>45033</v>
      </c>
      <c r="D7856" t="s">
        <v>873</v>
      </c>
      <c r="E7856" t="s">
        <v>8821</v>
      </c>
      <c r="F7856" t="s">
        <v>136</v>
      </c>
      <c r="G7856" t="s">
        <v>30</v>
      </c>
      <c r="H7856" t="s">
        <v>16</v>
      </c>
      <c r="I7856">
        <v>1</v>
      </c>
      <c r="J7856">
        <v>949.4</v>
      </c>
      <c r="K7856">
        <v>745.76</v>
      </c>
      <c r="L7856">
        <v>949.4</v>
      </c>
      <c r="M7856">
        <v>745.76</v>
      </c>
      <c r="N7856" t="s">
        <v>8820</v>
      </c>
      <c r="O7856" t="s">
        <v>8819</v>
      </c>
      <c r="P7856" t="s">
        <v>68</v>
      </c>
      <c r="Q7856">
        <v>11.34</v>
      </c>
      <c r="R7856">
        <v>77.717200000000005</v>
      </c>
      <c r="S7856" t="s">
        <v>628</v>
      </c>
      <c r="T7856" t="s">
        <v>627</v>
      </c>
      <c r="U7856" t="s">
        <v>57</v>
      </c>
      <c r="V7856" t="s">
        <v>9</v>
      </c>
    </row>
    <row r="7857" spans="1:22">
      <c r="A7857" t="s">
        <v>8818</v>
      </c>
      <c r="B7857" s="2">
        <v>45253.611805555556</v>
      </c>
      <c r="C7857" s="2">
        <f t="shared" si="122"/>
        <v>45250</v>
      </c>
      <c r="D7857" t="s">
        <v>868</v>
      </c>
      <c r="E7857" t="s">
        <v>867</v>
      </c>
      <c r="F7857" t="s">
        <v>201</v>
      </c>
      <c r="G7857" t="s">
        <v>53</v>
      </c>
      <c r="H7857" t="s">
        <v>63</v>
      </c>
      <c r="I7857">
        <v>4</v>
      </c>
      <c r="J7857">
        <v>1380.96</v>
      </c>
      <c r="K7857">
        <v>1058.3699999999999</v>
      </c>
      <c r="L7857">
        <v>5523.84</v>
      </c>
      <c r="M7857">
        <v>4233.4799999999996</v>
      </c>
      <c r="N7857" t="s">
        <v>8817</v>
      </c>
      <c r="O7857" t="s">
        <v>8816</v>
      </c>
      <c r="P7857" t="s">
        <v>26</v>
      </c>
      <c r="Q7857">
        <v>11.0168</v>
      </c>
      <c r="R7857">
        <v>76.955799999999996</v>
      </c>
      <c r="S7857" t="s">
        <v>906</v>
      </c>
      <c r="T7857" t="s">
        <v>905</v>
      </c>
      <c r="U7857" t="s">
        <v>10</v>
      </c>
      <c r="V7857" t="s">
        <v>22</v>
      </c>
    </row>
    <row r="7858" spans="1:22">
      <c r="A7858" t="s">
        <v>8815</v>
      </c>
      <c r="B7858" s="2">
        <v>45308.636805555558</v>
      </c>
      <c r="C7858" s="2">
        <f t="shared" si="122"/>
        <v>45306</v>
      </c>
      <c r="D7858" t="s">
        <v>863</v>
      </c>
      <c r="E7858" t="s">
        <v>862</v>
      </c>
      <c r="F7858" t="s">
        <v>83</v>
      </c>
      <c r="G7858" t="s">
        <v>91</v>
      </c>
      <c r="H7858" t="s">
        <v>52</v>
      </c>
      <c r="I7858">
        <v>3</v>
      </c>
      <c r="J7858">
        <v>323.07</v>
      </c>
      <c r="K7858">
        <v>210.41</v>
      </c>
      <c r="L7858">
        <v>969.21</v>
      </c>
      <c r="M7858">
        <v>631.23</v>
      </c>
      <c r="N7858" t="s">
        <v>8814</v>
      </c>
      <c r="O7858" t="s">
        <v>8813</v>
      </c>
      <c r="P7858" t="s">
        <v>121</v>
      </c>
      <c r="Q7858">
        <v>9.9252000000000002</v>
      </c>
      <c r="R7858">
        <v>78.119799999999998</v>
      </c>
      <c r="S7858" t="s">
        <v>79</v>
      </c>
      <c r="T7858" t="s">
        <v>78</v>
      </c>
      <c r="U7858" t="s">
        <v>46</v>
      </c>
      <c r="V7858" t="s">
        <v>45</v>
      </c>
    </row>
    <row r="7859" spans="1:22">
      <c r="A7859" t="s">
        <v>8812</v>
      </c>
      <c r="B7859" s="2">
        <v>45528.65902777778</v>
      </c>
      <c r="C7859" s="2">
        <f t="shared" si="122"/>
        <v>45523</v>
      </c>
      <c r="D7859" t="s">
        <v>858</v>
      </c>
      <c r="E7859" t="s">
        <v>8811</v>
      </c>
      <c r="F7859" t="s">
        <v>18</v>
      </c>
      <c r="G7859" t="s">
        <v>82</v>
      </c>
      <c r="H7859" t="s">
        <v>52</v>
      </c>
      <c r="I7859">
        <v>2</v>
      </c>
      <c r="J7859">
        <v>2356.85</v>
      </c>
      <c r="K7859">
        <v>1820.52</v>
      </c>
      <c r="L7859">
        <v>4713.7</v>
      </c>
      <c r="M7859">
        <v>3641.04</v>
      </c>
      <c r="N7859" t="s">
        <v>8810</v>
      </c>
      <c r="O7859" t="s">
        <v>8809</v>
      </c>
      <c r="P7859" t="s">
        <v>68</v>
      </c>
      <c r="Q7859">
        <v>11.34</v>
      </c>
      <c r="R7859">
        <v>77.717200000000005</v>
      </c>
      <c r="S7859" t="s">
        <v>146</v>
      </c>
      <c r="T7859" t="s">
        <v>145</v>
      </c>
      <c r="U7859" t="s">
        <v>46</v>
      </c>
      <c r="V7859" t="s">
        <v>212</v>
      </c>
    </row>
    <row r="7860" spans="1:22">
      <c r="A7860" t="s">
        <v>8808</v>
      </c>
      <c r="B7860" s="2">
        <v>45156.638888888891</v>
      </c>
      <c r="C7860" s="2">
        <f t="shared" si="122"/>
        <v>45152</v>
      </c>
      <c r="D7860" t="s">
        <v>853</v>
      </c>
      <c r="E7860" t="s">
        <v>852</v>
      </c>
      <c r="F7860" t="s">
        <v>136</v>
      </c>
      <c r="G7860" t="s">
        <v>17</v>
      </c>
      <c r="H7860" t="s">
        <v>52</v>
      </c>
      <c r="I7860">
        <v>3</v>
      </c>
      <c r="J7860">
        <v>2332.27</v>
      </c>
      <c r="K7860">
        <v>2025.93</v>
      </c>
      <c r="L7860">
        <v>6996.81</v>
      </c>
      <c r="M7860">
        <v>6077.79</v>
      </c>
      <c r="N7860" t="s">
        <v>8807</v>
      </c>
      <c r="O7860" t="s">
        <v>8806</v>
      </c>
      <c r="P7860" t="s">
        <v>68</v>
      </c>
      <c r="Q7860">
        <v>11.34</v>
      </c>
      <c r="R7860">
        <v>77.717200000000005</v>
      </c>
      <c r="S7860" t="s">
        <v>486</v>
      </c>
      <c r="T7860" t="s">
        <v>485</v>
      </c>
      <c r="U7860" t="s">
        <v>46</v>
      </c>
      <c r="V7860" t="s">
        <v>45</v>
      </c>
    </row>
    <row r="7861" spans="1:22">
      <c r="A7861" t="s">
        <v>8805</v>
      </c>
      <c r="B7861" s="2">
        <v>45174.856249999997</v>
      </c>
      <c r="C7861" s="2">
        <f t="shared" si="122"/>
        <v>45173</v>
      </c>
      <c r="D7861" t="s">
        <v>848</v>
      </c>
      <c r="E7861" t="s">
        <v>3193</v>
      </c>
      <c r="F7861" t="s">
        <v>73</v>
      </c>
      <c r="G7861" t="s">
        <v>41</v>
      </c>
      <c r="H7861" t="s">
        <v>71</v>
      </c>
      <c r="I7861">
        <v>1</v>
      </c>
      <c r="J7861">
        <v>1531.71</v>
      </c>
      <c r="K7861">
        <v>985.57</v>
      </c>
      <c r="L7861">
        <v>1531.71</v>
      </c>
      <c r="M7861">
        <v>985.57</v>
      </c>
      <c r="N7861" t="s">
        <v>8804</v>
      </c>
      <c r="O7861" t="s">
        <v>8803</v>
      </c>
      <c r="P7861" t="s">
        <v>121</v>
      </c>
      <c r="Q7861">
        <v>9.9252000000000002</v>
      </c>
      <c r="R7861">
        <v>78.119799999999998</v>
      </c>
      <c r="S7861" t="s">
        <v>432</v>
      </c>
      <c r="T7861" t="s">
        <v>431</v>
      </c>
      <c r="U7861" t="s">
        <v>10</v>
      </c>
      <c r="V7861" t="s">
        <v>9</v>
      </c>
    </row>
    <row r="7862" spans="1:22">
      <c r="A7862" t="s">
        <v>8802</v>
      </c>
      <c r="B7862" s="2">
        <v>45064.479861111111</v>
      </c>
      <c r="C7862" s="2">
        <f t="shared" si="122"/>
        <v>45061</v>
      </c>
      <c r="D7862" t="s">
        <v>843</v>
      </c>
      <c r="E7862" t="s">
        <v>8801</v>
      </c>
      <c r="F7862" t="s">
        <v>64</v>
      </c>
      <c r="G7862" t="s">
        <v>115</v>
      </c>
      <c r="H7862" t="s">
        <v>29</v>
      </c>
      <c r="I7862">
        <v>2</v>
      </c>
      <c r="J7862">
        <v>259.56</v>
      </c>
      <c r="K7862">
        <v>197.92</v>
      </c>
      <c r="L7862">
        <v>519.12</v>
      </c>
      <c r="M7862">
        <v>395.84</v>
      </c>
      <c r="N7862" t="s">
        <v>8800</v>
      </c>
      <c r="O7862" t="s">
        <v>8799</v>
      </c>
      <c r="P7862" t="s">
        <v>37</v>
      </c>
      <c r="Q7862">
        <v>10.7905</v>
      </c>
      <c r="R7862">
        <v>78.704700000000003</v>
      </c>
      <c r="S7862" t="s">
        <v>564</v>
      </c>
      <c r="T7862" t="s">
        <v>563</v>
      </c>
      <c r="U7862" t="s">
        <v>10</v>
      </c>
      <c r="V7862" t="s">
        <v>9</v>
      </c>
    </row>
    <row r="7863" spans="1:22">
      <c r="A7863" t="s">
        <v>8798</v>
      </c>
      <c r="B7863" s="2">
        <v>45444.695833333331</v>
      </c>
      <c r="C7863" s="2">
        <f t="shared" si="122"/>
        <v>45439</v>
      </c>
      <c r="D7863" t="s">
        <v>838</v>
      </c>
      <c r="E7863" t="s">
        <v>837</v>
      </c>
      <c r="F7863" t="s">
        <v>83</v>
      </c>
      <c r="G7863" t="s">
        <v>72</v>
      </c>
      <c r="H7863" t="s">
        <v>16</v>
      </c>
      <c r="I7863">
        <v>3</v>
      </c>
      <c r="J7863">
        <v>2028.28</v>
      </c>
      <c r="K7863">
        <v>1821.1</v>
      </c>
      <c r="L7863">
        <v>6084.84</v>
      </c>
      <c r="M7863">
        <v>5463.3</v>
      </c>
      <c r="N7863" t="s">
        <v>8797</v>
      </c>
      <c r="O7863" t="s">
        <v>8796</v>
      </c>
      <c r="P7863" t="s">
        <v>112</v>
      </c>
      <c r="Q7863">
        <v>13.082700000000001</v>
      </c>
      <c r="R7863">
        <v>80.270700000000005</v>
      </c>
      <c r="S7863" t="s">
        <v>226</v>
      </c>
      <c r="T7863" t="s">
        <v>225</v>
      </c>
      <c r="U7863" t="s">
        <v>23</v>
      </c>
      <c r="V7863" t="s">
        <v>9</v>
      </c>
    </row>
    <row r="7864" spans="1:22">
      <c r="A7864" t="s">
        <v>8795</v>
      </c>
      <c r="B7864" s="2">
        <v>45270.705555555556</v>
      </c>
      <c r="C7864" s="2">
        <f t="shared" si="122"/>
        <v>45264</v>
      </c>
      <c r="D7864" t="s">
        <v>833</v>
      </c>
      <c r="E7864" t="s">
        <v>8794</v>
      </c>
      <c r="F7864" t="s">
        <v>64</v>
      </c>
      <c r="G7864" t="s">
        <v>53</v>
      </c>
      <c r="H7864" t="s">
        <v>71</v>
      </c>
      <c r="I7864">
        <v>1</v>
      </c>
      <c r="J7864">
        <v>618.25</v>
      </c>
      <c r="K7864">
        <v>445.81</v>
      </c>
      <c r="L7864">
        <v>618.25</v>
      </c>
      <c r="M7864">
        <v>445.81</v>
      </c>
      <c r="N7864" t="s">
        <v>8793</v>
      </c>
      <c r="O7864" t="s">
        <v>8792</v>
      </c>
      <c r="P7864" t="s">
        <v>68</v>
      </c>
      <c r="Q7864">
        <v>11.34</v>
      </c>
      <c r="R7864">
        <v>77.717200000000005</v>
      </c>
      <c r="S7864" t="s">
        <v>96</v>
      </c>
      <c r="T7864" t="s">
        <v>95</v>
      </c>
      <c r="U7864" t="s">
        <v>23</v>
      </c>
      <c r="V7864" t="s">
        <v>22</v>
      </c>
    </row>
    <row r="7865" spans="1:22">
      <c r="A7865" t="s">
        <v>8791</v>
      </c>
      <c r="B7865" s="2">
        <v>45547.794444444444</v>
      </c>
      <c r="C7865" s="2">
        <f t="shared" si="122"/>
        <v>45544</v>
      </c>
      <c r="D7865" t="s">
        <v>828</v>
      </c>
      <c r="E7865" t="s">
        <v>8790</v>
      </c>
      <c r="F7865" t="s">
        <v>166</v>
      </c>
      <c r="G7865" t="s">
        <v>91</v>
      </c>
      <c r="H7865" t="s">
        <v>71</v>
      </c>
      <c r="I7865">
        <v>3</v>
      </c>
      <c r="J7865">
        <v>2466.14</v>
      </c>
      <c r="K7865">
        <v>1528.32</v>
      </c>
      <c r="L7865">
        <v>7398.42</v>
      </c>
      <c r="M7865">
        <v>4584.96</v>
      </c>
      <c r="N7865" t="s">
        <v>8789</v>
      </c>
      <c r="O7865" t="s">
        <v>8788</v>
      </c>
      <c r="P7865" t="s">
        <v>121</v>
      </c>
      <c r="Q7865">
        <v>9.9252000000000002</v>
      </c>
      <c r="R7865">
        <v>78.119799999999998</v>
      </c>
      <c r="S7865" t="s">
        <v>352</v>
      </c>
      <c r="T7865" t="s">
        <v>351</v>
      </c>
      <c r="U7865" t="s">
        <v>77</v>
      </c>
      <c r="V7865" t="s">
        <v>22</v>
      </c>
    </row>
    <row r="7866" spans="1:22">
      <c r="A7866" t="s">
        <v>8787</v>
      </c>
      <c r="B7866" s="2">
        <v>45447.507638888892</v>
      </c>
      <c r="C7866" s="2">
        <f t="shared" si="122"/>
        <v>45446</v>
      </c>
      <c r="D7866" t="s">
        <v>823</v>
      </c>
      <c r="E7866" t="s">
        <v>8786</v>
      </c>
      <c r="F7866" t="s">
        <v>73</v>
      </c>
      <c r="G7866" t="s">
        <v>106</v>
      </c>
      <c r="H7866" t="s">
        <v>71</v>
      </c>
      <c r="I7866">
        <v>4</v>
      </c>
      <c r="J7866">
        <v>1393.05</v>
      </c>
      <c r="K7866">
        <v>891.33</v>
      </c>
      <c r="L7866">
        <v>5572.2</v>
      </c>
      <c r="M7866">
        <v>3565.32</v>
      </c>
      <c r="N7866" t="s">
        <v>8785</v>
      </c>
      <c r="O7866" t="s">
        <v>8784</v>
      </c>
      <c r="P7866" t="s">
        <v>68</v>
      </c>
      <c r="Q7866">
        <v>11.34</v>
      </c>
      <c r="R7866">
        <v>77.717200000000005</v>
      </c>
      <c r="S7866" t="s">
        <v>133</v>
      </c>
      <c r="T7866" t="s">
        <v>132</v>
      </c>
      <c r="U7866" t="s">
        <v>57</v>
      </c>
      <c r="V7866" t="s">
        <v>45</v>
      </c>
    </row>
    <row r="7867" spans="1:22">
      <c r="A7867" t="s">
        <v>8783</v>
      </c>
      <c r="B7867" s="2">
        <v>45387.913888888892</v>
      </c>
      <c r="C7867" s="2">
        <f t="shared" si="122"/>
        <v>45383</v>
      </c>
      <c r="D7867" t="s">
        <v>818</v>
      </c>
      <c r="E7867" t="s">
        <v>8782</v>
      </c>
      <c r="F7867" t="s">
        <v>201</v>
      </c>
      <c r="G7867" t="s">
        <v>53</v>
      </c>
      <c r="H7867" t="s">
        <v>29</v>
      </c>
      <c r="I7867">
        <v>1</v>
      </c>
      <c r="J7867">
        <v>2305.61</v>
      </c>
      <c r="K7867">
        <v>1881.57</v>
      </c>
      <c r="L7867">
        <v>2305.61</v>
      </c>
      <c r="M7867">
        <v>1881.57</v>
      </c>
      <c r="N7867" t="s">
        <v>8781</v>
      </c>
      <c r="O7867" t="s">
        <v>8780</v>
      </c>
      <c r="P7867" t="s">
        <v>112</v>
      </c>
      <c r="Q7867">
        <v>13.082700000000001</v>
      </c>
      <c r="R7867">
        <v>80.270700000000005</v>
      </c>
      <c r="S7867" t="s">
        <v>226</v>
      </c>
      <c r="T7867" t="s">
        <v>225</v>
      </c>
      <c r="U7867" t="s">
        <v>77</v>
      </c>
      <c r="V7867" t="s">
        <v>45</v>
      </c>
    </row>
    <row r="7868" spans="1:22">
      <c r="A7868" t="s">
        <v>8779</v>
      </c>
      <c r="B7868" s="2">
        <v>45008.621527777781</v>
      </c>
      <c r="C7868" s="2">
        <f t="shared" si="122"/>
        <v>45005</v>
      </c>
      <c r="D7868" t="s">
        <v>813</v>
      </c>
      <c r="E7868" t="s">
        <v>8778</v>
      </c>
      <c r="F7868" t="s">
        <v>166</v>
      </c>
      <c r="G7868" t="s">
        <v>30</v>
      </c>
      <c r="H7868" t="s">
        <v>16</v>
      </c>
      <c r="I7868">
        <v>3</v>
      </c>
      <c r="J7868">
        <v>862.28</v>
      </c>
      <c r="K7868">
        <v>708.9</v>
      </c>
      <c r="L7868">
        <v>2586.84</v>
      </c>
      <c r="M7868">
        <v>2126.6999999999998</v>
      </c>
      <c r="N7868" t="s">
        <v>8777</v>
      </c>
      <c r="O7868" t="s">
        <v>8776</v>
      </c>
      <c r="P7868" t="s">
        <v>121</v>
      </c>
      <c r="Q7868">
        <v>9.9252000000000002</v>
      </c>
      <c r="R7868">
        <v>78.119799999999998</v>
      </c>
      <c r="S7868" t="s">
        <v>326</v>
      </c>
      <c r="T7868" t="s">
        <v>325</v>
      </c>
      <c r="U7868" t="s">
        <v>46</v>
      </c>
      <c r="V7868" t="s">
        <v>9</v>
      </c>
    </row>
    <row r="7869" spans="1:22">
      <c r="A7869" t="s">
        <v>8775</v>
      </c>
      <c r="B7869" s="2">
        <v>45385.780555555553</v>
      </c>
      <c r="C7869" s="2">
        <f t="shared" si="122"/>
        <v>45383</v>
      </c>
      <c r="D7869" t="s">
        <v>808</v>
      </c>
      <c r="E7869" t="s">
        <v>8774</v>
      </c>
      <c r="F7869" t="s">
        <v>201</v>
      </c>
      <c r="G7869" t="s">
        <v>72</v>
      </c>
      <c r="H7869" t="s">
        <v>52</v>
      </c>
      <c r="I7869">
        <v>1</v>
      </c>
      <c r="J7869">
        <v>493.34</v>
      </c>
      <c r="K7869">
        <v>439.54</v>
      </c>
      <c r="L7869">
        <v>493.34</v>
      </c>
      <c r="M7869">
        <v>439.54</v>
      </c>
      <c r="N7869" t="s">
        <v>8773</v>
      </c>
      <c r="O7869" t="s">
        <v>8772</v>
      </c>
      <c r="P7869" t="s">
        <v>68</v>
      </c>
      <c r="Q7869">
        <v>11.34</v>
      </c>
      <c r="R7869">
        <v>77.717200000000005</v>
      </c>
      <c r="S7869" t="s">
        <v>59</v>
      </c>
      <c r="T7869" t="s">
        <v>58</v>
      </c>
      <c r="U7869" t="s">
        <v>57</v>
      </c>
      <c r="V7869" t="s">
        <v>9</v>
      </c>
    </row>
    <row r="7870" spans="1:22">
      <c r="A7870" t="s">
        <v>8771</v>
      </c>
      <c r="B7870" s="2">
        <v>45082.625694444447</v>
      </c>
      <c r="C7870" s="2">
        <f t="shared" si="122"/>
        <v>45082</v>
      </c>
      <c r="D7870" t="s">
        <v>803</v>
      </c>
      <c r="E7870" t="s">
        <v>8770</v>
      </c>
      <c r="F7870" t="s">
        <v>201</v>
      </c>
      <c r="G7870" t="s">
        <v>30</v>
      </c>
      <c r="H7870" t="s">
        <v>52</v>
      </c>
      <c r="I7870">
        <v>1</v>
      </c>
      <c r="J7870">
        <v>1105.17</v>
      </c>
      <c r="K7870">
        <v>874.62</v>
      </c>
      <c r="L7870">
        <v>1105.17</v>
      </c>
      <c r="M7870">
        <v>874.62</v>
      </c>
      <c r="N7870" t="s">
        <v>8769</v>
      </c>
      <c r="O7870" t="s">
        <v>8768</v>
      </c>
      <c r="P7870" t="s">
        <v>60</v>
      </c>
      <c r="Q7870">
        <v>8.7139000000000006</v>
      </c>
      <c r="R7870">
        <v>77.756699999999995</v>
      </c>
      <c r="S7870" t="s">
        <v>735</v>
      </c>
      <c r="T7870" t="s">
        <v>734</v>
      </c>
      <c r="U7870" t="s">
        <v>46</v>
      </c>
      <c r="V7870" t="s">
        <v>9</v>
      </c>
    </row>
    <row r="7871" spans="1:22">
      <c r="A7871" t="s">
        <v>8767</v>
      </c>
      <c r="B7871" s="2">
        <v>45402.517361111109</v>
      </c>
      <c r="C7871" s="2">
        <f t="shared" si="122"/>
        <v>45397</v>
      </c>
      <c r="D7871" t="s">
        <v>798</v>
      </c>
      <c r="E7871" t="s">
        <v>797</v>
      </c>
      <c r="F7871" t="s">
        <v>201</v>
      </c>
      <c r="G7871" t="s">
        <v>53</v>
      </c>
      <c r="H7871" t="s">
        <v>40</v>
      </c>
      <c r="I7871">
        <v>1</v>
      </c>
      <c r="J7871">
        <v>1265.1400000000001</v>
      </c>
      <c r="K7871">
        <v>803.17</v>
      </c>
      <c r="L7871">
        <v>1265.1400000000001</v>
      </c>
      <c r="M7871">
        <v>803.17</v>
      </c>
      <c r="N7871" t="s">
        <v>8766</v>
      </c>
      <c r="O7871" t="s">
        <v>8765</v>
      </c>
      <c r="P7871" t="s">
        <v>68</v>
      </c>
      <c r="Q7871">
        <v>11.34</v>
      </c>
      <c r="R7871">
        <v>77.717200000000005</v>
      </c>
      <c r="S7871" t="s">
        <v>257</v>
      </c>
      <c r="T7871" t="s">
        <v>256</v>
      </c>
      <c r="U7871" t="s">
        <v>77</v>
      </c>
      <c r="V7871" t="s">
        <v>22</v>
      </c>
    </row>
    <row r="7872" spans="1:22">
      <c r="A7872" t="s">
        <v>8764</v>
      </c>
      <c r="B7872" s="2">
        <v>45182.602083333331</v>
      </c>
      <c r="C7872" s="2">
        <f t="shared" si="122"/>
        <v>45180</v>
      </c>
      <c r="D7872" t="s">
        <v>793</v>
      </c>
      <c r="E7872" t="s">
        <v>8763</v>
      </c>
      <c r="F7872" t="s">
        <v>83</v>
      </c>
      <c r="G7872" t="s">
        <v>41</v>
      </c>
      <c r="H7872" t="s">
        <v>16</v>
      </c>
      <c r="I7872">
        <v>3</v>
      </c>
      <c r="J7872">
        <v>1971.34</v>
      </c>
      <c r="K7872">
        <v>1566.81</v>
      </c>
      <c r="L7872">
        <v>5914.02</v>
      </c>
      <c r="M7872">
        <v>4700.43</v>
      </c>
      <c r="N7872" t="s">
        <v>8762</v>
      </c>
      <c r="O7872" t="s">
        <v>8761</v>
      </c>
      <c r="P7872" t="s">
        <v>112</v>
      </c>
      <c r="Q7872">
        <v>13.082700000000001</v>
      </c>
      <c r="R7872">
        <v>80.270700000000005</v>
      </c>
      <c r="S7872" t="s">
        <v>96</v>
      </c>
      <c r="T7872" t="s">
        <v>95</v>
      </c>
      <c r="U7872" t="s">
        <v>10</v>
      </c>
      <c r="V7872" t="s">
        <v>9</v>
      </c>
    </row>
    <row r="7873" spans="1:22">
      <c r="A7873" t="s">
        <v>8760</v>
      </c>
      <c r="B7873" s="2">
        <v>45261.786111111112</v>
      </c>
      <c r="C7873" s="2">
        <f t="shared" si="122"/>
        <v>45257</v>
      </c>
      <c r="D7873" t="s">
        <v>788</v>
      </c>
      <c r="E7873" t="s">
        <v>8759</v>
      </c>
      <c r="F7873" t="s">
        <v>83</v>
      </c>
      <c r="G7873" t="s">
        <v>41</v>
      </c>
      <c r="H7873" t="s">
        <v>40</v>
      </c>
      <c r="I7873">
        <v>3</v>
      </c>
      <c r="J7873">
        <v>370.84</v>
      </c>
      <c r="K7873">
        <v>283.02</v>
      </c>
      <c r="L7873">
        <v>1112.52</v>
      </c>
      <c r="M7873">
        <v>849.06</v>
      </c>
      <c r="N7873" t="s">
        <v>8758</v>
      </c>
      <c r="O7873" t="s">
        <v>8757</v>
      </c>
      <c r="P7873" t="s">
        <v>112</v>
      </c>
      <c r="Q7873">
        <v>13.082700000000001</v>
      </c>
      <c r="R7873">
        <v>80.270700000000005</v>
      </c>
      <c r="S7873" t="s">
        <v>226</v>
      </c>
      <c r="T7873" t="s">
        <v>225</v>
      </c>
      <c r="U7873" t="s">
        <v>23</v>
      </c>
      <c r="V7873" t="s">
        <v>22</v>
      </c>
    </row>
    <row r="7874" spans="1:22">
      <c r="A7874" t="s">
        <v>8756</v>
      </c>
      <c r="B7874" s="2">
        <v>45128.900694444441</v>
      </c>
      <c r="C7874" s="2">
        <f t="shared" si="122"/>
        <v>45124</v>
      </c>
      <c r="D7874" t="s">
        <v>781</v>
      </c>
      <c r="E7874" t="s">
        <v>780</v>
      </c>
      <c r="F7874" t="s">
        <v>166</v>
      </c>
      <c r="G7874" t="s">
        <v>53</v>
      </c>
      <c r="H7874" t="s">
        <v>40</v>
      </c>
      <c r="I7874">
        <v>3</v>
      </c>
      <c r="J7874">
        <v>299.32</v>
      </c>
      <c r="K7874">
        <v>245.17</v>
      </c>
      <c r="L7874">
        <v>897.96</v>
      </c>
      <c r="M7874">
        <v>735.51</v>
      </c>
      <c r="N7874" t="s">
        <v>8755</v>
      </c>
      <c r="O7874" t="s">
        <v>8754</v>
      </c>
      <c r="P7874" t="s">
        <v>121</v>
      </c>
      <c r="Q7874">
        <v>9.9252000000000002</v>
      </c>
      <c r="R7874">
        <v>78.119799999999998</v>
      </c>
      <c r="S7874" t="s">
        <v>48</v>
      </c>
      <c r="T7874" t="s">
        <v>47</v>
      </c>
      <c r="U7874" t="s">
        <v>10</v>
      </c>
      <c r="V7874" t="s">
        <v>22</v>
      </c>
    </row>
    <row r="7875" spans="1:22">
      <c r="A7875" t="s">
        <v>8753</v>
      </c>
      <c r="B7875" s="2">
        <v>45103.567361111112</v>
      </c>
      <c r="C7875" s="2">
        <f t="shared" ref="C7875:C7938" si="123">INT(B7875) - WEEKDAY(INT(B7875), 2) + 1</f>
        <v>45103</v>
      </c>
      <c r="D7875" t="s">
        <v>776</v>
      </c>
      <c r="E7875" t="s">
        <v>775</v>
      </c>
      <c r="F7875" t="s">
        <v>166</v>
      </c>
      <c r="G7875" t="s">
        <v>115</v>
      </c>
      <c r="H7875" t="s">
        <v>63</v>
      </c>
      <c r="I7875">
        <v>2</v>
      </c>
      <c r="J7875">
        <v>560.49</v>
      </c>
      <c r="K7875">
        <v>403.91</v>
      </c>
      <c r="L7875">
        <v>1120.98</v>
      </c>
      <c r="M7875">
        <v>807.82</v>
      </c>
      <c r="N7875" t="s">
        <v>8752</v>
      </c>
      <c r="O7875" t="s">
        <v>8751</v>
      </c>
      <c r="P7875" t="s">
        <v>68</v>
      </c>
      <c r="Q7875">
        <v>11.34</v>
      </c>
      <c r="R7875">
        <v>77.717200000000005</v>
      </c>
      <c r="S7875" t="s">
        <v>420</v>
      </c>
      <c r="T7875" t="s">
        <v>419</v>
      </c>
      <c r="U7875" t="s">
        <v>77</v>
      </c>
      <c r="V7875" t="s">
        <v>9</v>
      </c>
    </row>
    <row r="7876" spans="1:22">
      <c r="A7876" t="s">
        <v>8750</v>
      </c>
      <c r="B7876" s="2">
        <v>45157.715277777781</v>
      </c>
      <c r="C7876" s="2">
        <f t="shared" si="123"/>
        <v>45152</v>
      </c>
      <c r="D7876" t="s">
        <v>771</v>
      </c>
      <c r="E7876" t="s">
        <v>6937</v>
      </c>
      <c r="F7876" t="s">
        <v>73</v>
      </c>
      <c r="G7876" t="s">
        <v>82</v>
      </c>
      <c r="H7876" t="s">
        <v>29</v>
      </c>
      <c r="I7876">
        <v>3</v>
      </c>
      <c r="J7876">
        <v>2285.62</v>
      </c>
      <c r="K7876">
        <v>1575.2</v>
      </c>
      <c r="L7876">
        <v>6856.86</v>
      </c>
      <c r="M7876">
        <v>4725.6000000000004</v>
      </c>
      <c r="N7876" t="s">
        <v>8749</v>
      </c>
      <c r="O7876" t="s">
        <v>8748</v>
      </c>
      <c r="P7876" t="s">
        <v>121</v>
      </c>
      <c r="Q7876">
        <v>9.9252000000000002</v>
      </c>
      <c r="R7876">
        <v>78.119799999999998</v>
      </c>
      <c r="S7876" t="s">
        <v>432</v>
      </c>
      <c r="T7876" t="s">
        <v>431</v>
      </c>
      <c r="U7876" t="s">
        <v>23</v>
      </c>
      <c r="V7876" t="s">
        <v>22</v>
      </c>
    </row>
    <row r="7877" spans="1:22">
      <c r="A7877" t="s">
        <v>8747</v>
      </c>
      <c r="B7877" s="2">
        <v>45356.859027777777</v>
      </c>
      <c r="C7877" s="2">
        <f t="shared" si="123"/>
        <v>45355</v>
      </c>
      <c r="D7877" t="s">
        <v>766</v>
      </c>
      <c r="E7877" t="s">
        <v>6933</v>
      </c>
      <c r="F7877" t="s">
        <v>201</v>
      </c>
      <c r="G7877" t="s">
        <v>91</v>
      </c>
      <c r="H7877" t="s">
        <v>71</v>
      </c>
      <c r="I7877">
        <v>2</v>
      </c>
      <c r="J7877">
        <v>1835.2</v>
      </c>
      <c r="K7877">
        <v>1112.8699999999999</v>
      </c>
      <c r="L7877">
        <v>3670.4</v>
      </c>
      <c r="M7877">
        <v>2225.7399999999998</v>
      </c>
      <c r="N7877" t="s">
        <v>8746</v>
      </c>
      <c r="O7877" t="s">
        <v>8745</v>
      </c>
      <c r="P7877" t="s">
        <v>60</v>
      </c>
      <c r="Q7877">
        <v>8.7139000000000006</v>
      </c>
      <c r="R7877">
        <v>77.756699999999995</v>
      </c>
      <c r="S7877" t="s">
        <v>257</v>
      </c>
      <c r="T7877" t="s">
        <v>256</v>
      </c>
      <c r="U7877" t="s">
        <v>23</v>
      </c>
      <c r="V7877" t="s">
        <v>22</v>
      </c>
    </row>
    <row r="7878" spans="1:22">
      <c r="A7878" t="s">
        <v>8744</v>
      </c>
      <c r="B7878" s="2">
        <v>45575.879861111112</v>
      </c>
      <c r="C7878" s="2">
        <f t="shared" si="123"/>
        <v>45572</v>
      </c>
      <c r="D7878" t="s">
        <v>759</v>
      </c>
      <c r="E7878" t="s">
        <v>5045</v>
      </c>
      <c r="F7878" t="s">
        <v>166</v>
      </c>
      <c r="G7878" t="s">
        <v>72</v>
      </c>
      <c r="H7878" t="s">
        <v>71</v>
      </c>
      <c r="I7878">
        <v>3</v>
      </c>
      <c r="J7878">
        <v>1263.03</v>
      </c>
      <c r="K7878">
        <v>1046.06</v>
      </c>
      <c r="L7878">
        <v>3789.09</v>
      </c>
      <c r="M7878">
        <v>3138.18</v>
      </c>
      <c r="N7878" t="s">
        <v>8743</v>
      </c>
      <c r="O7878" t="s">
        <v>8742</v>
      </c>
      <c r="P7878" t="s">
        <v>26</v>
      </c>
      <c r="Q7878">
        <v>11.0168</v>
      </c>
      <c r="R7878">
        <v>76.955799999999996</v>
      </c>
      <c r="S7878" t="s">
        <v>340</v>
      </c>
      <c r="T7878" t="s">
        <v>339</v>
      </c>
      <c r="U7878" t="s">
        <v>57</v>
      </c>
      <c r="V7878" t="s">
        <v>45</v>
      </c>
    </row>
    <row r="7879" spans="1:22">
      <c r="A7879" t="s">
        <v>8741</v>
      </c>
      <c r="B7879" s="2">
        <v>45557.455555555556</v>
      </c>
      <c r="C7879" s="2">
        <f t="shared" si="123"/>
        <v>45551</v>
      </c>
      <c r="D7879" t="s">
        <v>754</v>
      </c>
      <c r="E7879" t="s">
        <v>3125</v>
      </c>
      <c r="F7879" t="s">
        <v>73</v>
      </c>
      <c r="G7879" t="s">
        <v>82</v>
      </c>
      <c r="H7879" t="s">
        <v>16</v>
      </c>
      <c r="I7879">
        <v>1</v>
      </c>
      <c r="J7879">
        <v>871.01</v>
      </c>
      <c r="K7879">
        <v>532.57000000000005</v>
      </c>
      <c r="L7879">
        <v>871.01</v>
      </c>
      <c r="M7879">
        <v>532.57000000000005</v>
      </c>
      <c r="N7879" t="s">
        <v>8740</v>
      </c>
      <c r="O7879" t="s">
        <v>8739</v>
      </c>
      <c r="P7879" t="s">
        <v>37</v>
      </c>
      <c r="Q7879">
        <v>10.7905</v>
      </c>
      <c r="R7879">
        <v>78.704700000000003</v>
      </c>
      <c r="S7879" t="s">
        <v>206</v>
      </c>
      <c r="T7879" t="s">
        <v>205</v>
      </c>
      <c r="U7879" t="s">
        <v>46</v>
      </c>
      <c r="V7879" t="s">
        <v>45</v>
      </c>
    </row>
    <row r="7880" spans="1:22">
      <c r="A7880" t="s">
        <v>8738</v>
      </c>
      <c r="B7880" s="2">
        <v>45018.738888888889</v>
      </c>
      <c r="C7880" s="2">
        <f t="shared" si="123"/>
        <v>45012</v>
      </c>
      <c r="D7880" t="s">
        <v>749</v>
      </c>
      <c r="E7880" t="s">
        <v>8737</v>
      </c>
      <c r="F7880" t="s">
        <v>31</v>
      </c>
      <c r="G7880" t="s">
        <v>41</v>
      </c>
      <c r="H7880" t="s">
        <v>52</v>
      </c>
      <c r="I7880">
        <v>2</v>
      </c>
      <c r="J7880">
        <v>2464.0700000000002</v>
      </c>
      <c r="K7880">
        <v>1589.71</v>
      </c>
      <c r="L7880">
        <v>4928.1400000000003</v>
      </c>
      <c r="M7880">
        <v>3179.42</v>
      </c>
      <c r="N7880" t="s">
        <v>8736</v>
      </c>
      <c r="O7880" t="s">
        <v>8735</v>
      </c>
      <c r="P7880" t="s">
        <v>26</v>
      </c>
      <c r="Q7880">
        <v>11.0168</v>
      </c>
      <c r="R7880">
        <v>76.955799999999996</v>
      </c>
      <c r="S7880" t="s">
        <v>12</v>
      </c>
      <c r="T7880" t="s">
        <v>11</v>
      </c>
      <c r="U7880" t="s">
        <v>46</v>
      </c>
      <c r="V7880" t="s">
        <v>45</v>
      </c>
    </row>
    <row r="7881" spans="1:22">
      <c r="A7881" t="s">
        <v>8734</v>
      </c>
      <c r="B7881" s="2">
        <v>45184.429166666669</v>
      </c>
      <c r="C7881" s="2">
        <f t="shared" si="123"/>
        <v>45180</v>
      </c>
      <c r="D7881" t="s">
        <v>744</v>
      </c>
      <c r="E7881" t="s">
        <v>743</v>
      </c>
      <c r="F7881" t="s">
        <v>31</v>
      </c>
      <c r="G7881" t="s">
        <v>91</v>
      </c>
      <c r="H7881" t="s">
        <v>29</v>
      </c>
      <c r="I7881">
        <v>2</v>
      </c>
      <c r="J7881">
        <v>2340.96</v>
      </c>
      <c r="K7881">
        <v>2100.1</v>
      </c>
      <c r="L7881">
        <v>4681.92</v>
      </c>
      <c r="M7881">
        <v>4200.2</v>
      </c>
      <c r="N7881" t="s">
        <v>8733</v>
      </c>
      <c r="O7881" t="s">
        <v>8732</v>
      </c>
      <c r="P7881" t="s">
        <v>49</v>
      </c>
      <c r="Q7881">
        <v>12.916499999999999</v>
      </c>
      <c r="R7881">
        <v>79.132499999999993</v>
      </c>
      <c r="S7881" t="s">
        <v>454</v>
      </c>
      <c r="T7881" t="s">
        <v>453</v>
      </c>
      <c r="U7881" t="s">
        <v>46</v>
      </c>
      <c r="V7881" t="s">
        <v>9</v>
      </c>
    </row>
    <row r="7882" spans="1:22">
      <c r="A7882" t="s">
        <v>8731</v>
      </c>
      <c r="B7882" s="2">
        <v>45202.631249999999</v>
      </c>
      <c r="C7882" s="2">
        <f t="shared" si="123"/>
        <v>45201</v>
      </c>
      <c r="D7882" t="s">
        <v>739</v>
      </c>
      <c r="E7882" t="s">
        <v>8730</v>
      </c>
      <c r="F7882" t="s">
        <v>83</v>
      </c>
      <c r="G7882" t="s">
        <v>115</v>
      </c>
      <c r="H7882" t="s">
        <v>29</v>
      </c>
      <c r="I7882">
        <v>4</v>
      </c>
      <c r="J7882">
        <v>2128.25</v>
      </c>
      <c r="K7882">
        <v>1322.54</v>
      </c>
      <c r="L7882">
        <v>8513</v>
      </c>
      <c r="M7882">
        <v>5290.16</v>
      </c>
      <c r="N7882" t="s">
        <v>8729</v>
      </c>
      <c r="O7882" t="s">
        <v>8728</v>
      </c>
      <c r="P7882" t="s">
        <v>112</v>
      </c>
      <c r="Q7882">
        <v>13.082700000000001</v>
      </c>
      <c r="R7882">
        <v>80.270700000000005</v>
      </c>
      <c r="S7882" t="s">
        <v>396</v>
      </c>
      <c r="T7882" t="s">
        <v>395</v>
      </c>
      <c r="U7882" t="s">
        <v>23</v>
      </c>
      <c r="V7882" t="s">
        <v>45</v>
      </c>
    </row>
    <row r="7883" spans="1:22">
      <c r="A7883" t="s">
        <v>8727</v>
      </c>
      <c r="B7883" s="2">
        <v>45233.580555555556</v>
      </c>
      <c r="C7883" s="2">
        <f t="shared" si="123"/>
        <v>45229</v>
      </c>
      <c r="D7883" t="s">
        <v>732</v>
      </c>
      <c r="E7883" t="s">
        <v>8726</v>
      </c>
      <c r="F7883" t="s">
        <v>136</v>
      </c>
      <c r="G7883" t="s">
        <v>115</v>
      </c>
      <c r="H7883" t="s">
        <v>40</v>
      </c>
      <c r="I7883">
        <v>3</v>
      </c>
      <c r="J7883">
        <v>960.17</v>
      </c>
      <c r="K7883">
        <v>810.21</v>
      </c>
      <c r="L7883">
        <v>2880.51</v>
      </c>
      <c r="M7883">
        <v>2430.63</v>
      </c>
      <c r="N7883" t="s">
        <v>8725</v>
      </c>
      <c r="O7883" t="s">
        <v>8724</v>
      </c>
      <c r="P7883" t="s">
        <v>37</v>
      </c>
      <c r="Q7883">
        <v>10.7905</v>
      </c>
      <c r="R7883">
        <v>78.704700000000003</v>
      </c>
      <c r="S7883" t="s">
        <v>530</v>
      </c>
      <c r="T7883" t="s">
        <v>529</v>
      </c>
      <c r="U7883" t="s">
        <v>10</v>
      </c>
      <c r="V7883" t="s">
        <v>212</v>
      </c>
    </row>
    <row r="7884" spans="1:22">
      <c r="A7884" t="s">
        <v>8723</v>
      </c>
      <c r="B7884" s="2">
        <v>44997.854861111111</v>
      </c>
      <c r="C7884" s="2">
        <f t="shared" si="123"/>
        <v>44991</v>
      </c>
      <c r="D7884" t="s">
        <v>727</v>
      </c>
      <c r="E7884" t="s">
        <v>8722</v>
      </c>
      <c r="F7884" t="s">
        <v>83</v>
      </c>
      <c r="G7884" t="s">
        <v>72</v>
      </c>
      <c r="H7884" t="s">
        <v>63</v>
      </c>
      <c r="I7884">
        <v>4</v>
      </c>
      <c r="J7884">
        <v>1333.15</v>
      </c>
      <c r="K7884">
        <v>1053.58</v>
      </c>
      <c r="L7884">
        <v>5332.6</v>
      </c>
      <c r="M7884">
        <v>4214.32</v>
      </c>
      <c r="N7884" t="s">
        <v>8721</v>
      </c>
      <c r="O7884" t="s">
        <v>8720</v>
      </c>
      <c r="P7884" t="s">
        <v>121</v>
      </c>
      <c r="Q7884">
        <v>9.9252000000000002</v>
      </c>
      <c r="R7884">
        <v>78.119799999999998</v>
      </c>
      <c r="S7884" t="s">
        <v>103</v>
      </c>
      <c r="T7884" t="s">
        <v>102</v>
      </c>
      <c r="U7884" t="s">
        <v>57</v>
      </c>
      <c r="V7884" t="s">
        <v>9</v>
      </c>
    </row>
    <row r="7885" spans="1:22">
      <c r="A7885" t="s">
        <v>8719</v>
      </c>
      <c r="B7885" s="2">
        <v>44956.482638888891</v>
      </c>
      <c r="C7885" s="2">
        <f t="shared" si="123"/>
        <v>44956</v>
      </c>
      <c r="D7885" t="s">
        <v>722</v>
      </c>
      <c r="E7885" t="s">
        <v>3102</v>
      </c>
      <c r="F7885" t="s">
        <v>83</v>
      </c>
      <c r="G7885" t="s">
        <v>41</v>
      </c>
      <c r="H7885" t="s">
        <v>40</v>
      </c>
      <c r="I7885">
        <v>1</v>
      </c>
      <c r="J7885">
        <v>1463.45</v>
      </c>
      <c r="K7885">
        <v>1049.29</v>
      </c>
      <c r="L7885">
        <v>1463.45</v>
      </c>
      <c r="M7885">
        <v>1049.29</v>
      </c>
      <c r="N7885" t="s">
        <v>8718</v>
      </c>
      <c r="O7885" t="s">
        <v>8717</v>
      </c>
      <c r="P7885" t="s">
        <v>37</v>
      </c>
      <c r="Q7885">
        <v>10.7905</v>
      </c>
      <c r="R7885">
        <v>78.704700000000003</v>
      </c>
      <c r="S7885" t="s">
        <v>226</v>
      </c>
      <c r="T7885" t="s">
        <v>225</v>
      </c>
      <c r="U7885" t="s">
        <v>46</v>
      </c>
      <c r="V7885" t="s">
        <v>9</v>
      </c>
    </row>
    <row r="7886" spans="1:22">
      <c r="A7886" t="s">
        <v>8716</v>
      </c>
      <c r="B7886" s="2">
        <v>45411.723611111112</v>
      </c>
      <c r="C7886" s="2">
        <f t="shared" si="123"/>
        <v>45411</v>
      </c>
      <c r="D7886" t="s">
        <v>717</v>
      </c>
      <c r="E7886" t="s">
        <v>8715</v>
      </c>
      <c r="F7886" t="s">
        <v>166</v>
      </c>
      <c r="G7886" t="s">
        <v>30</v>
      </c>
      <c r="H7886" t="s">
        <v>16</v>
      </c>
      <c r="I7886">
        <v>2</v>
      </c>
      <c r="J7886">
        <v>1403.14</v>
      </c>
      <c r="K7886">
        <v>971.59</v>
      </c>
      <c r="L7886">
        <v>2806.28</v>
      </c>
      <c r="M7886">
        <v>1943.18</v>
      </c>
      <c r="N7886" t="s">
        <v>8714</v>
      </c>
      <c r="O7886" t="s">
        <v>8713</v>
      </c>
      <c r="P7886" t="s">
        <v>37</v>
      </c>
      <c r="Q7886">
        <v>10.7905</v>
      </c>
      <c r="R7886">
        <v>78.704700000000003</v>
      </c>
      <c r="S7886" t="s">
        <v>454</v>
      </c>
      <c r="T7886" t="s">
        <v>453</v>
      </c>
      <c r="U7886" t="s">
        <v>46</v>
      </c>
      <c r="V7886" t="s">
        <v>45</v>
      </c>
    </row>
    <row r="7887" spans="1:22">
      <c r="A7887" t="s">
        <v>8712</v>
      </c>
      <c r="B7887" s="2">
        <v>45460.45208333333</v>
      </c>
      <c r="C7887" s="2">
        <f t="shared" si="123"/>
        <v>45460</v>
      </c>
      <c r="D7887" t="s">
        <v>712</v>
      </c>
      <c r="E7887" t="s">
        <v>8711</v>
      </c>
      <c r="F7887" t="s">
        <v>31</v>
      </c>
      <c r="G7887" t="s">
        <v>17</v>
      </c>
      <c r="H7887" t="s">
        <v>71</v>
      </c>
      <c r="I7887">
        <v>1</v>
      </c>
      <c r="J7887">
        <v>1699.32</v>
      </c>
      <c r="K7887">
        <v>1453.16</v>
      </c>
      <c r="L7887">
        <v>1699.32</v>
      </c>
      <c r="M7887">
        <v>1453.16</v>
      </c>
      <c r="N7887" t="s">
        <v>8710</v>
      </c>
      <c r="O7887" t="s">
        <v>8709</v>
      </c>
      <c r="P7887" t="s">
        <v>60</v>
      </c>
      <c r="Q7887">
        <v>8.7139000000000006</v>
      </c>
      <c r="R7887">
        <v>77.756699999999995</v>
      </c>
      <c r="S7887" t="s">
        <v>413</v>
      </c>
      <c r="T7887" t="s">
        <v>412</v>
      </c>
      <c r="U7887" t="s">
        <v>46</v>
      </c>
      <c r="V7887" t="s">
        <v>9</v>
      </c>
    </row>
    <row r="7888" spans="1:22">
      <c r="A7888" t="s">
        <v>8708</v>
      </c>
      <c r="B7888" s="2">
        <v>45397.770138888889</v>
      </c>
      <c r="C7888" s="2">
        <f t="shared" si="123"/>
        <v>45397</v>
      </c>
      <c r="D7888" t="s">
        <v>707</v>
      </c>
      <c r="E7888" t="s">
        <v>706</v>
      </c>
      <c r="F7888" t="s">
        <v>83</v>
      </c>
      <c r="G7888" t="s">
        <v>30</v>
      </c>
      <c r="H7888" t="s">
        <v>63</v>
      </c>
      <c r="I7888">
        <v>3</v>
      </c>
      <c r="J7888">
        <v>1241.8399999999999</v>
      </c>
      <c r="K7888">
        <v>942.83</v>
      </c>
      <c r="L7888">
        <v>3725.52</v>
      </c>
      <c r="M7888">
        <v>2828.49</v>
      </c>
      <c r="N7888" t="s">
        <v>8707</v>
      </c>
      <c r="O7888" t="s">
        <v>8706</v>
      </c>
      <c r="P7888" t="s">
        <v>60</v>
      </c>
      <c r="Q7888">
        <v>8.7139000000000006</v>
      </c>
      <c r="R7888">
        <v>77.756699999999995</v>
      </c>
      <c r="S7888" t="s">
        <v>784</v>
      </c>
      <c r="T7888" t="s">
        <v>783</v>
      </c>
      <c r="U7888" t="s">
        <v>77</v>
      </c>
      <c r="V7888" t="s">
        <v>212</v>
      </c>
    </row>
    <row r="7889" spans="1:22">
      <c r="A7889" t="s">
        <v>8705</v>
      </c>
      <c r="B7889" s="2">
        <v>44969.861111111109</v>
      </c>
      <c r="C7889" s="2">
        <f t="shared" si="123"/>
        <v>44963</v>
      </c>
      <c r="D7889" t="s">
        <v>702</v>
      </c>
      <c r="E7889" t="s">
        <v>8704</v>
      </c>
      <c r="F7889" t="s">
        <v>136</v>
      </c>
      <c r="G7889" t="s">
        <v>82</v>
      </c>
      <c r="H7889" t="s">
        <v>52</v>
      </c>
      <c r="I7889">
        <v>4</v>
      </c>
      <c r="J7889">
        <v>1428.97</v>
      </c>
      <c r="K7889">
        <v>1260.32</v>
      </c>
      <c r="L7889">
        <v>5715.88</v>
      </c>
      <c r="M7889">
        <v>5041.28</v>
      </c>
      <c r="N7889" t="s">
        <v>8703</v>
      </c>
      <c r="O7889" t="s">
        <v>8702</v>
      </c>
      <c r="P7889" t="s">
        <v>121</v>
      </c>
      <c r="Q7889">
        <v>9.9252000000000002</v>
      </c>
      <c r="R7889">
        <v>78.119799999999998</v>
      </c>
      <c r="S7889" t="s">
        <v>146</v>
      </c>
      <c r="T7889" t="s">
        <v>145</v>
      </c>
      <c r="U7889" t="s">
        <v>10</v>
      </c>
      <c r="V7889" t="s">
        <v>45</v>
      </c>
    </row>
    <row r="7890" spans="1:22">
      <c r="A7890" t="s">
        <v>8701</v>
      </c>
      <c r="B7890" s="2">
        <v>45209.732638888891</v>
      </c>
      <c r="C7890" s="2">
        <f t="shared" si="123"/>
        <v>45208</v>
      </c>
      <c r="D7890" t="s">
        <v>697</v>
      </c>
      <c r="E7890" t="s">
        <v>8700</v>
      </c>
      <c r="F7890" t="s">
        <v>73</v>
      </c>
      <c r="G7890" t="s">
        <v>106</v>
      </c>
      <c r="H7890" t="s">
        <v>29</v>
      </c>
      <c r="I7890">
        <v>2</v>
      </c>
      <c r="J7890">
        <v>1260.29</v>
      </c>
      <c r="K7890">
        <v>1125.8</v>
      </c>
      <c r="L7890">
        <v>2520.58</v>
      </c>
      <c r="M7890">
        <v>2251.6</v>
      </c>
      <c r="N7890" t="s">
        <v>8699</v>
      </c>
      <c r="O7890" t="s">
        <v>8698</v>
      </c>
      <c r="P7890" t="s">
        <v>112</v>
      </c>
      <c r="Q7890">
        <v>13.082700000000001</v>
      </c>
      <c r="R7890">
        <v>80.270700000000005</v>
      </c>
      <c r="S7890" t="s">
        <v>340</v>
      </c>
      <c r="T7890" t="s">
        <v>339</v>
      </c>
      <c r="U7890" t="s">
        <v>10</v>
      </c>
      <c r="V7890" t="s">
        <v>9</v>
      </c>
    </row>
    <row r="7891" spans="1:22">
      <c r="A7891" t="s">
        <v>8697</v>
      </c>
      <c r="B7891" s="2">
        <v>45479.765277777777</v>
      </c>
      <c r="C7891" s="2">
        <f t="shared" si="123"/>
        <v>45474</v>
      </c>
      <c r="D7891" t="s">
        <v>692</v>
      </c>
      <c r="E7891" t="s">
        <v>3078</v>
      </c>
      <c r="F7891" t="s">
        <v>64</v>
      </c>
      <c r="G7891" t="s">
        <v>72</v>
      </c>
      <c r="H7891" t="s">
        <v>16</v>
      </c>
      <c r="I7891">
        <v>1</v>
      </c>
      <c r="J7891">
        <v>1324.55</v>
      </c>
      <c r="K7891">
        <v>896.1</v>
      </c>
      <c r="L7891">
        <v>1324.55</v>
      </c>
      <c r="M7891">
        <v>896.1</v>
      </c>
      <c r="N7891" t="s">
        <v>8696</v>
      </c>
      <c r="O7891" t="s">
        <v>8695</v>
      </c>
      <c r="P7891" t="s">
        <v>112</v>
      </c>
      <c r="Q7891">
        <v>13.082700000000001</v>
      </c>
      <c r="R7891">
        <v>80.270700000000005</v>
      </c>
      <c r="S7891" t="s">
        <v>616</v>
      </c>
      <c r="T7891" t="s">
        <v>615</v>
      </c>
      <c r="U7891" t="s">
        <v>10</v>
      </c>
      <c r="V7891" t="s">
        <v>22</v>
      </c>
    </row>
    <row r="7892" spans="1:22">
      <c r="A7892" t="s">
        <v>8694</v>
      </c>
      <c r="B7892" s="2">
        <v>45420.883333333331</v>
      </c>
      <c r="C7892" s="2">
        <f t="shared" si="123"/>
        <v>45418</v>
      </c>
      <c r="D7892" t="s">
        <v>687</v>
      </c>
      <c r="E7892" t="s">
        <v>3074</v>
      </c>
      <c r="F7892" t="s">
        <v>64</v>
      </c>
      <c r="G7892" t="s">
        <v>106</v>
      </c>
      <c r="H7892" t="s">
        <v>29</v>
      </c>
      <c r="I7892">
        <v>1</v>
      </c>
      <c r="J7892">
        <v>1856.55</v>
      </c>
      <c r="K7892">
        <v>1134.3399999999999</v>
      </c>
      <c r="L7892">
        <v>1856.55</v>
      </c>
      <c r="M7892">
        <v>1134.3399999999999</v>
      </c>
      <c r="N7892" t="s">
        <v>8693</v>
      </c>
      <c r="O7892" t="s">
        <v>8692</v>
      </c>
      <c r="P7892" t="s">
        <v>121</v>
      </c>
      <c r="Q7892">
        <v>9.9252000000000002</v>
      </c>
      <c r="R7892">
        <v>78.119799999999998</v>
      </c>
      <c r="S7892" t="s">
        <v>784</v>
      </c>
      <c r="T7892" t="s">
        <v>783</v>
      </c>
      <c r="U7892" t="s">
        <v>77</v>
      </c>
      <c r="V7892" t="s">
        <v>9</v>
      </c>
    </row>
    <row r="7893" spans="1:22">
      <c r="A7893" t="s">
        <v>8691</v>
      </c>
      <c r="B7893" s="2">
        <v>45424.438194444447</v>
      </c>
      <c r="C7893" s="2">
        <f t="shared" si="123"/>
        <v>45418</v>
      </c>
      <c r="D7893" t="s">
        <v>682</v>
      </c>
      <c r="E7893" t="s">
        <v>6874</v>
      </c>
      <c r="F7893" t="s">
        <v>73</v>
      </c>
      <c r="G7893" t="s">
        <v>53</v>
      </c>
      <c r="H7893" t="s">
        <v>29</v>
      </c>
      <c r="I7893">
        <v>2</v>
      </c>
      <c r="J7893">
        <v>1797.62</v>
      </c>
      <c r="K7893">
        <v>1405.43</v>
      </c>
      <c r="L7893">
        <v>3595.24</v>
      </c>
      <c r="M7893">
        <v>2810.86</v>
      </c>
      <c r="N7893" t="s">
        <v>8690</v>
      </c>
      <c r="O7893" t="s">
        <v>8689</v>
      </c>
      <c r="P7893" t="s">
        <v>112</v>
      </c>
      <c r="Q7893">
        <v>13.082700000000001</v>
      </c>
      <c r="R7893">
        <v>80.270700000000005</v>
      </c>
      <c r="S7893" t="s">
        <v>88</v>
      </c>
      <c r="T7893" t="s">
        <v>87</v>
      </c>
      <c r="U7893" t="s">
        <v>46</v>
      </c>
      <c r="V7893" t="s">
        <v>9</v>
      </c>
    </row>
    <row r="7894" spans="1:22">
      <c r="A7894" t="s">
        <v>8688</v>
      </c>
      <c r="B7894" s="2">
        <v>45324.65</v>
      </c>
      <c r="C7894" s="2">
        <f t="shared" si="123"/>
        <v>45320</v>
      </c>
      <c r="D7894" t="s">
        <v>677</v>
      </c>
      <c r="E7894" t="s">
        <v>676</v>
      </c>
      <c r="F7894" t="s">
        <v>83</v>
      </c>
      <c r="G7894" t="s">
        <v>72</v>
      </c>
      <c r="H7894" t="s">
        <v>40</v>
      </c>
      <c r="I7894">
        <v>4</v>
      </c>
      <c r="J7894">
        <v>1375.27</v>
      </c>
      <c r="K7894">
        <v>962.58</v>
      </c>
      <c r="L7894">
        <v>5501.08</v>
      </c>
      <c r="M7894">
        <v>3850.32</v>
      </c>
      <c r="N7894" t="s">
        <v>8687</v>
      </c>
      <c r="O7894" t="s">
        <v>8686</v>
      </c>
      <c r="P7894" t="s">
        <v>60</v>
      </c>
      <c r="Q7894">
        <v>8.7139000000000006</v>
      </c>
      <c r="R7894">
        <v>77.756699999999995</v>
      </c>
      <c r="S7894" t="s">
        <v>616</v>
      </c>
      <c r="T7894" t="s">
        <v>615</v>
      </c>
      <c r="U7894" t="s">
        <v>46</v>
      </c>
      <c r="V7894" t="s">
        <v>212</v>
      </c>
    </row>
    <row r="7895" spans="1:22">
      <c r="A7895" t="s">
        <v>8685</v>
      </c>
      <c r="B7895" s="2">
        <v>45079.470138888886</v>
      </c>
      <c r="C7895" s="2">
        <f t="shared" si="123"/>
        <v>45075</v>
      </c>
      <c r="D7895" t="s">
        <v>672</v>
      </c>
      <c r="E7895" t="s">
        <v>671</v>
      </c>
      <c r="F7895" t="s">
        <v>201</v>
      </c>
      <c r="G7895" t="s">
        <v>91</v>
      </c>
      <c r="H7895" t="s">
        <v>16</v>
      </c>
      <c r="I7895">
        <v>1</v>
      </c>
      <c r="J7895">
        <v>2030.54</v>
      </c>
      <c r="K7895">
        <v>1477.21</v>
      </c>
      <c r="L7895">
        <v>2030.54</v>
      </c>
      <c r="M7895">
        <v>1477.21</v>
      </c>
      <c r="N7895" t="s">
        <v>8684</v>
      </c>
      <c r="O7895" t="s">
        <v>8683</v>
      </c>
      <c r="P7895" t="s">
        <v>49</v>
      </c>
      <c r="Q7895">
        <v>12.916499999999999</v>
      </c>
      <c r="R7895">
        <v>79.132499999999993</v>
      </c>
      <c r="S7895" t="s">
        <v>413</v>
      </c>
      <c r="T7895" t="s">
        <v>412</v>
      </c>
      <c r="U7895" t="s">
        <v>77</v>
      </c>
      <c r="V7895" t="s">
        <v>45</v>
      </c>
    </row>
    <row r="7896" spans="1:22">
      <c r="A7896" t="s">
        <v>8682</v>
      </c>
      <c r="B7896" s="2">
        <v>45181.833333333336</v>
      </c>
      <c r="C7896" s="2">
        <f t="shared" si="123"/>
        <v>45180</v>
      </c>
      <c r="D7896" t="s">
        <v>667</v>
      </c>
      <c r="E7896" t="s">
        <v>666</v>
      </c>
      <c r="F7896" t="s">
        <v>31</v>
      </c>
      <c r="G7896" t="s">
        <v>82</v>
      </c>
      <c r="H7896" t="s">
        <v>16</v>
      </c>
      <c r="I7896">
        <v>1</v>
      </c>
      <c r="J7896">
        <v>617.24</v>
      </c>
      <c r="K7896">
        <v>421.18</v>
      </c>
      <c r="L7896">
        <v>617.24</v>
      </c>
      <c r="M7896">
        <v>421.18</v>
      </c>
      <c r="N7896" t="s">
        <v>8681</v>
      </c>
      <c r="O7896" t="s">
        <v>8680</v>
      </c>
      <c r="P7896" t="s">
        <v>13</v>
      </c>
      <c r="Q7896">
        <v>11.664300000000001</v>
      </c>
      <c r="R7896">
        <v>78.146000000000001</v>
      </c>
      <c r="S7896" t="s">
        <v>276</v>
      </c>
      <c r="T7896" t="s">
        <v>275</v>
      </c>
      <c r="U7896" t="s">
        <v>57</v>
      </c>
      <c r="V7896" t="s">
        <v>22</v>
      </c>
    </row>
    <row r="7897" spans="1:22">
      <c r="A7897" t="s">
        <v>8679</v>
      </c>
      <c r="B7897" s="2">
        <v>45162.870833333334</v>
      </c>
      <c r="C7897" s="2">
        <f t="shared" si="123"/>
        <v>45159</v>
      </c>
      <c r="D7897" t="s">
        <v>662</v>
      </c>
      <c r="E7897" t="s">
        <v>661</v>
      </c>
      <c r="F7897" t="s">
        <v>31</v>
      </c>
      <c r="G7897" t="s">
        <v>53</v>
      </c>
      <c r="H7897" t="s">
        <v>40</v>
      </c>
      <c r="I7897">
        <v>2</v>
      </c>
      <c r="J7897">
        <v>1954.67</v>
      </c>
      <c r="K7897">
        <v>1681.45</v>
      </c>
      <c r="L7897">
        <v>3909.34</v>
      </c>
      <c r="M7897">
        <v>3362.9</v>
      </c>
      <c r="N7897" t="s">
        <v>8678</v>
      </c>
      <c r="O7897" t="s">
        <v>8677</v>
      </c>
      <c r="P7897" t="s">
        <v>68</v>
      </c>
      <c r="Q7897">
        <v>11.34</v>
      </c>
      <c r="R7897">
        <v>77.717200000000005</v>
      </c>
      <c r="S7897" t="s">
        <v>96</v>
      </c>
      <c r="T7897" t="s">
        <v>95</v>
      </c>
      <c r="U7897" t="s">
        <v>23</v>
      </c>
      <c r="V7897" t="s">
        <v>212</v>
      </c>
    </row>
    <row r="7898" spans="1:22">
      <c r="A7898" t="s">
        <v>8676</v>
      </c>
      <c r="B7898" s="2">
        <v>44965.554861111108</v>
      </c>
      <c r="C7898" s="2">
        <f t="shared" si="123"/>
        <v>44963</v>
      </c>
      <c r="D7898" t="s">
        <v>657</v>
      </c>
      <c r="E7898" t="s">
        <v>8675</v>
      </c>
      <c r="F7898" t="s">
        <v>18</v>
      </c>
      <c r="G7898" t="s">
        <v>106</v>
      </c>
      <c r="H7898" t="s">
        <v>71</v>
      </c>
      <c r="I7898">
        <v>2</v>
      </c>
      <c r="J7898">
        <v>2148.87</v>
      </c>
      <c r="K7898">
        <v>1665.63</v>
      </c>
      <c r="L7898">
        <v>4297.74</v>
      </c>
      <c r="M7898">
        <v>3331.26</v>
      </c>
      <c r="N7898" t="s">
        <v>8674</v>
      </c>
      <c r="O7898" t="s">
        <v>8673</v>
      </c>
      <c r="P7898" t="s">
        <v>49</v>
      </c>
      <c r="Q7898">
        <v>12.916499999999999</v>
      </c>
      <c r="R7898">
        <v>79.132499999999993</v>
      </c>
      <c r="S7898" t="s">
        <v>120</v>
      </c>
      <c r="T7898" t="s">
        <v>119</v>
      </c>
      <c r="U7898" t="s">
        <v>46</v>
      </c>
      <c r="V7898" t="s">
        <v>9</v>
      </c>
    </row>
    <row r="7899" spans="1:22">
      <c r="A7899" t="s">
        <v>8672</v>
      </c>
      <c r="B7899" s="2">
        <v>45180.522222222222</v>
      </c>
      <c r="C7899" s="2">
        <f t="shared" si="123"/>
        <v>45180</v>
      </c>
      <c r="D7899" t="s">
        <v>652</v>
      </c>
      <c r="E7899" t="s">
        <v>3047</v>
      </c>
      <c r="F7899" t="s">
        <v>73</v>
      </c>
      <c r="G7899" t="s">
        <v>41</v>
      </c>
      <c r="H7899" t="s">
        <v>63</v>
      </c>
      <c r="I7899">
        <v>1</v>
      </c>
      <c r="J7899">
        <v>619.67999999999995</v>
      </c>
      <c r="K7899">
        <v>408.6</v>
      </c>
      <c r="L7899">
        <v>619.67999999999995</v>
      </c>
      <c r="M7899">
        <v>408.6</v>
      </c>
      <c r="N7899" t="s">
        <v>8671</v>
      </c>
      <c r="O7899" t="s">
        <v>8670</v>
      </c>
      <c r="P7899" t="s">
        <v>112</v>
      </c>
      <c r="Q7899">
        <v>13.082700000000001</v>
      </c>
      <c r="R7899">
        <v>80.270700000000005</v>
      </c>
      <c r="S7899" t="s">
        <v>176</v>
      </c>
      <c r="T7899" t="s">
        <v>175</v>
      </c>
      <c r="U7899" t="s">
        <v>46</v>
      </c>
      <c r="V7899" t="s">
        <v>45</v>
      </c>
    </row>
    <row r="7900" spans="1:22">
      <c r="A7900" t="s">
        <v>8669</v>
      </c>
      <c r="B7900" s="2">
        <v>45067.445833333331</v>
      </c>
      <c r="C7900" s="2">
        <f t="shared" si="123"/>
        <v>45061</v>
      </c>
      <c r="D7900" t="s">
        <v>647</v>
      </c>
      <c r="E7900" t="s">
        <v>6847</v>
      </c>
      <c r="F7900" t="s">
        <v>166</v>
      </c>
      <c r="G7900" t="s">
        <v>106</v>
      </c>
      <c r="H7900" t="s">
        <v>16</v>
      </c>
      <c r="I7900">
        <v>1</v>
      </c>
      <c r="J7900">
        <v>1311.15</v>
      </c>
      <c r="K7900">
        <v>1044.69</v>
      </c>
      <c r="L7900">
        <v>1311.15</v>
      </c>
      <c r="M7900">
        <v>1044.69</v>
      </c>
      <c r="N7900" t="s">
        <v>8668</v>
      </c>
      <c r="O7900" t="s">
        <v>8667</v>
      </c>
      <c r="P7900" t="s">
        <v>13</v>
      </c>
      <c r="Q7900">
        <v>11.664300000000001</v>
      </c>
      <c r="R7900">
        <v>78.146000000000001</v>
      </c>
      <c r="S7900" t="s">
        <v>206</v>
      </c>
      <c r="T7900" t="s">
        <v>205</v>
      </c>
      <c r="U7900" t="s">
        <v>77</v>
      </c>
      <c r="V7900" t="s">
        <v>22</v>
      </c>
    </row>
    <row r="7901" spans="1:22">
      <c r="A7901" t="s">
        <v>8666</v>
      </c>
      <c r="B7901" s="2">
        <v>45551.444444444445</v>
      </c>
      <c r="C7901" s="2">
        <f t="shared" si="123"/>
        <v>45551</v>
      </c>
      <c r="D7901" t="s">
        <v>642</v>
      </c>
      <c r="E7901" t="s">
        <v>8665</v>
      </c>
      <c r="F7901" t="s">
        <v>83</v>
      </c>
      <c r="G7901" t="s">
        <v>106</v>
      </c>
      <c r="H7901" t="s">
        <v>29</v>
      </c>
      <c r="I7901">
        <v>3</v>
      </c>
      <c r="J7901">
        <v>1441.91</v>
      </c>
      <c r="K7901">
        <v>1281.6300000000001</v>
      </c>
      <c r="L7901">
        <v>4325.7299999999996</v>
      </c>
      <c r="M7901">
        <v>3844.89</v>
      </c>
      <c r="N7901" t="s">
        <v>8664</v>
      </c>
      <c r="O7901" t="s">
        <v>8663</v>
      </c>
      <c r="P7901" t="s">
        <v>60</v>
      </c>
      <c r="Q7901">
        <v>8.7139000000000006</v>
      </c>
      <c r="R7901">
        <v>77.756699999999995</v>
      </c>
      <c r="S7901" t="s">
        <v>269</v>
      </c>
      <c r="T7901" t="s">
        <v>268</v>
      </c>
      <c r="U7901" t="s">
        <v>57</v>
      </c>
      <c r="V7901" t="s">
        <v>9</v>
      </c>
    </row>
    <row r="7902" spans="1:22">
      <c r="A7902" t="s">
        <v>8662</v>
      </c>
      <c r="B7902" s="2">
        <v>45058.570138888892</v>
      </c>
      <c r="C7902" s="2">
        <f t="shared" si="123"/>
        <v>45054</v>
      </c>
      <c r="D7902" t="s">
        <v>637</v>
      </c>
      <c r="E7902" t="s">
        <v>4962</v>
      </c>
      <c r="F7902" t="s">
        <v>201</v>
      </c>
      <c r="G7902" t="s">
        <v>82</v>
      </c>
      <c r="H7902" t="s">
        <v>16</v>
      </c>
      <c r="I7902">
        <v>2</v>
      </c>
      <c r="J7902">
        <v>1062.3900000000001</v>
      </c>
      <c r="K7902">
        <v>774.9</v>
      </c>
      <c r="L7902">
        <v>2124.7800000000002</v>
      </c>
      <c r="M7902">
        <v>1549.8</v>
      </c>
      <c r="N7902" t="s">
        <v>8661</v>
      </c>
      <c r="O7902" t="s">
        <v>8660</v>
      </c>
      <c r="P7902" t="s">
        <v>37</v>
      </c>
      <c r="Q7902">
        <v>10.7905</v>
      </c>
      <c r="R7902">
        <v>78.704700000000003</v>
      </c>
      <c r="S7902" t="s">
        <v>564</v>
      </c>
      <c r="T7902" t="s">
        <v>563</v>
      </c>
      <c r="U7902" t="s">
        <v>57</v>
      </c>
      <c r="V7902" t="s">
        <v>9</v>
      </c>
    </row>
    <row r="7903" spans="1:22">
      <c r="A7903" t="s">
        <v>8659</v>
      </c>
      <c r="B7903" s="2">
        <v>45068.636111111111</v>
      </c>
      <c r="C7903" s="2">
        <f t="shared" si="123"/>
        <v>45068</v>
      </c>
      <c r="D7903" t="s">
        <v>632</v>
      </c>
      <c r="E7903" t="s">
        <v>8658</v>
      </c>
      <c r="F7903" t="s">
        <v>136</v>
      </c>
      <c r="G7903" t="s">
        <v>82</v>
      </c>
      <c r="H7903" t="s">
        <v>63</v>
      </c>
      <c r="I7903">
        <v>4</v>
      </c>
      <c r="J7903">
        <v>915.95</v>
      </c>
      <c r="K7903">
        <v>620.67999999999995</v>
      </c>
      <c r="L7903">
        <v>3663.8</v>
      </c>
      <c r="M7903">
        <v>2482.7199999999998</v>
      </c>
      <c r="N7903" t="s">
        <v>8657</v>
      </c>
      <c r="O7903" t="s">
        <v>8656</v>
      </c>
      <c r="P7903" t="s">
        <v>26</v>
      </c>
      <c r="Q7903">
        <v>11.0168</v>
      </c>
      <c r="R7903">
        <v>76.955799999999996</v>
      </c>
      <c r="S7903" t="s">
        <v>283</v>
      </c>
      <c r="T7903" t="s">
        <v>282</v>
      </c>
      <c r="U7903" t="s">
        <v>10</v>
      </c>
      <c r="V7903" t="s">
        <v>9</v>
      </c>
    </row>
    <row r="7904" spans="1:22">
      <c r="A7904" t="s">
        <v>8655</v>
      </c>
      <c r="B7904" s="2">
        <v>45179.839583333334</v>
      </c>
      <c r="C7904" s="2">
        <f t="shared" si="123"/>
        <v>45173</v>
      </c>
      <c r="D7904" t="s">
        <v>625</v>
      </c>
      <c r="E7904" t="s">
        <v>624</v>
      </c>
      <c r="F7904" t="s">
        <v>18</v>
      </c>
      <c r="G7904" t="s">
        <v>30</v>
      </c>
      <c r="H7904" t="s">
        <v>16</v>
      </c>
      <c r="I7904">
        <v>2</v>
      </c>
      <c r="J7904">
        <v>2127.0300000000002</v>
      </c>
      <c r="K7904">
        <v>1451.36</v>
      </c>
      <c r="L7904">
        <v>4254.0600000000004</v>
      </c>
      <c r="M7904">
        <v>2902.72</v>
      </c>
      <c r="N7904" t="s">
        <v>8654</v>
      </c>
      <c r="O7904" t="s">
        <v>8653</v>
      </c>
      <c r="P7904" t="s">
        <v>49</v>
      </c>
      <c r="Q7904">
        <v>12.916499999999999</v>
      </c>
      <c r="R7904">
        <v>79.132499999999993</v>
      </c>
      <c r="S7904" t="s">
        <v>206</v>
      </c>
      <c r="T7904" t="s">
        <v>205</v>
      </c>
      <c r="U7904" t="s">
        <v>10</v>
      </c>
      <c r="V7904" t="s">
        <v>45</v>
      </c>
    </row>
    <row r="7905" spans="1:22">
      <c r="A7905" t="s">
        <v>8652</v>
      </c>
      <c r="B7905" s="2">
        <v>44956.665972222225</v>
      </c>
      <c r="C7905" s="2">
        <f t="shared" si="123"/>
        <v>44956</v>
      </c>
      <c r="D7905" t="s">
        <v>620</v>
      </c>
      <c r="E7905" t="s">
        <v>4951</v>
      </c>
      <c r="F7905" t="s">
        <v>31</v>
      </c>
      <c r="G7905" t="s">
        <v>82</v>
      </c>
      <c r="H7905" t="s">
        <v>63</v>
      </c>
      <c r="I7905">
        <v>3</v>
      </c>
      <c r="J7905">
        <v>1166.23</v>
      </c>
      <c r="K7905">
        <v>739.66</v>
      </c>
      <c r="L7905">
        <v>3498.69</v>
      </c>
      <c r="M7905">
        <v>2218.98</v>
      </c>
      <c r="N7905" t="s">
        <v>8651</v>
      </c>
      <c r="O7905" t="s">
        <v>8650</v>
      </c>
      <c r="P7905" t="s">
        <v>37</v>
      </c>
      <c r="Q7905">
        <v>10.7905</v>
      </c>
      <c r="R7905">
        <v>78.704700000000003</v>
      </c>
      <c r="S7905" t="s">
        <v>326</v>
      </c>
      <c r="T7905" t="s">
        <v>325</v>
      </c>
      <c r="U7905" t="s">
        <v>46</v>
      </c>
      <c r="V7905" t="s">
        <v>9</v>
      </c>
    </row>
    <row r="7906" spans="1:22">
      <c r="A7906" t="s">
        <v>8649</v>
      </c>
      <c r="B7906" s="2">
        <v>45230.508333333331</v>
      </c>
      <c r="C7906" s="2">
        <f t="shared" si="123"/>
        <v>45229</v>
      </c>
      <c r="D7906" t="s">
        <v>613</v>
      </c>
      <c r="E7906" t="s">
        <v>3021</v>
      </c>
      <c r="F7906" t="s">
        <v>64</v>
      </c>
      <c r="G7906" t="s">
        <v>53</v>
      </c>
      <c r="H7906" t="s">
        <v>40</v>
      </c>
      <c r="I7906">
        <v>2</v>
      </c>
      <c r="J7906">
        <v>1263.03</v>
      </c>
      <c r="K7906">
        <v>917.49</v>
      </c>
      <c r="L7906">
        <v>2526.06</v>
      </c>
      <c r="M7906">
        <v>1834.98</v>
      </c>
      <c r="N7906" t="s">
        <v>8648</v>
      </c>
      <c r="O7906" t="s">
        <v>8647</v>
      </c>
      <c r="P7906" t="s">
        <v>112</v>
      </c>
      <c r="Q7906">
        <v>13.082700000000001</v>
      </c>
      <c r="R7906">
        <v>80.270700000000005</v>
      </c>
      <c r="S7906" t="s">
        <v>295</v>
      </c>
      <c r="T7906" t="s">
        <v>294</v>
      </c>
      <c r="U7906" t="s">
        <v>10</v>
      </c>
      <c r="V7906" t="s">
        <v>9</v>
      </c>
    </row>
    <row r="7907" spans="1:22">
      <c r="A7907" t="s">
        <v>8646</v>
      </c>
      <c r="B7907" s="2">
        <v>45413.683333333334</v>
      </c>
      <c r="C7907" s="2">
        <f t="shared" si="123"/>
        <v>45411</v>
      </c>
      <c r="D7907" t="s">
        <v>608</v>
      </c>
      <c r="E7907" t="s">
        <v>6821</v>
      </c>
      <c r="F7907" t="s">
        <v>83</v>
      </c>
      <c r="G7907" t="s">
        <v>72</v>
      </c>
      <c r="H7907" t="s">
        <v>63</v>
      </c>
      <c r="I7907">
        <v>3</v>
      </c>
      <c r="J7907">
        <v>1094.5899999999999</v>
      </c>
      <c r="K7907">
        <v>710.63</v>
      </c>
      <c r="L7907">
        <v>3283.77</v>
      </c>
      <c r="M7907">
        <v>2131.89</v>
      </c>
      <c r="N7907" t="s">
        <v>8645</v>
      </c>
      <c r="O7907" t="s">
        <v>8644</v>
      </c>
      <c r="P7907" t="s">
        <v>49</v>
      </c>
      <c r="Q7907">
        <v>12.916499999999999</v>
      </c>
      <c r="R7907">
        <v>79.132499999999993</v>
      </c>
      <c r="S7907" t="s">
        <v>111</v>
      </c>
      <c r="T7907" t="s">
        <v>110</v>
      </c>
      <c r="U7907" t="s">
        <v>77</v>
      </c>
      <c r="V7907" t="s">
        <v>22</v>
      </c>
    </row>
    <row r="7908" spans="1:22">
      <c r="A7908" t="s">
        <v>8643</v>
      </c>
      <c r="B7908" s="2">
        <v>45185.668055555558</v>
      </c>
      <c r="C7908" s="2">
        <f t="shared" si="123"/>
        <v>45180</v>
      </c>
      <c r="D7908" t="s">
        <v>603</v>
      </c>
      <c r="E7908" t="s">
        <v>4939</v>
      </c>
      <c r="F7908" t="s">
        <v>136</v>
      </c>
      <c r="G7908" t="s">
        <v>53</v>
      </c>
      <c r="H7908" t="s">
        <v>52</v>
      </c>
      <c r="I7908">
        <v>3</v>
      </c>
      <c r="J7908">
        <v>1908</v>
      </c>
      <c r="K7908">
        <v>1637.05</v>
      </c>
      <c r="L7908">
        <v>5724</v>
      </c>
      <c r="M7908">
        <v>4911.1499999999996</v>
      </c>
      <c r="N7908" t="s">
        <v>8642</v>
      </c>
      <c r="O7908" t="s">
        <v>8641</v>
      </c>
      <c r="P7908" t="s">
        <v>37</v>
      </c>
      <c r="Q7908">
        <v>10.7905</v>
      </c>
      <c r="R7908">
        <v>78.704700000000003</v>
      </c>
      <c r="S7908" t="s">
        <v>96</v>
      </c>
      <c r="T7908" t="s">
        <v>95</v>
      </c>
      <c r="U7908" t="s">
        <v>77</v>
      </c>
      <c r="V7908" t="s">
        <v>22</v>
      </c>
    </row>
    <row r="7909" spans="1:22">
      <c r="A7909" t="s">
        <v>8640</v>
      </c>
      <c r="B7909" s="2">
        <v>44993.419444444444</v>
      </c>
      <c r="C7909" s="2">
        <f t="shared" si="123"/>
        <v>44991</v>
      </c>
      <c r="D7909" t="s">
        <v>598</v>
      </c>
      <c r="E7909" t="s">
        <v>8639</v>
      </c>
      <c r="F7909" t="s">
        <v>18</v>
      </c>
      <c r="G7909" t="s">
        <v>41</v>
      </c>
      <c r="H7909" t="s">
        <v>29</v>
      </c>
      <c r="I7909">
        <v>3</v>
      </c>
      <c r="J7909">
        <v>1960.78</v>
      </c>
      <c r="K7909">
        <v>1667.9</v>
      </c>
      <c r="L7909">
        <v>5882.34</v>
      </c>
      <c r="M7909">
        <v>5003.7</v>
      </c>
      <c r="N7909" t="s">
        <v>8638</v>
      </c>
      <c r="O7909" t="s">
        <v>8637</v>
      </c>
      <c r="P7909" t="s">
        <v>13</v>
      </c>
      <c r="Q7909">
        <v>11.664300000000001</v>
      </c>
      <c r="R7909">
        <v>78.146000000000001</v>
      </c>
      <c r="S7909" t="s">
        <v>352</v>
      </c>
      <c r="T7909" t="s">
        <v>351</v>
      </c>
      <c r="U7909" t="s">
        <v>23</v>
      </c>
      <c r="V7909" t="s">
        <v>22</v>
      </c>
    </row>
    <row r="7910" spans="1:22">
      <c r="A7910" t="s">
        <v>8636</v>
      </c>
      <c r="B7910" s="2">
        <v>45263.678472222222</v>
      </c>
      <c r="C7910" s="2">
        <f t="shared" si="123"/>
        <v>45257</v>
      </c>
      <c r="D7910" t="s">
        <v>593</v>
      </c>
      <c r="E7910" t="s">
        <v>8635</v>
      </c>
      <c r="F7910" t="s">
        <v>136</v>
      </c>
      <c r="G7910" t="s">
        <v>17</v>
      </c>
      <c r="H7910" t="s">
        <v>63</v>
      </c>
      <c r="I7910">
        <v>2</v>
      </c>
      <c r="J7910">
        <v>2270.54</v>
      </c>
      <c r="K7910">
        <v>1501.97</v>
      </c>
      <c r="L7910">
        <v>4541.08</v>
      </c>
      <c r="M7910">
        <v>3003.94</v>
      </c>
      <c r="N7910" t="s">
        <v>8634</v>
      </c>
      <c r="O7910" t="s">
        <v>8633</v>
      </c>
      <c r="P7910" t="s">
        <v>37</v>
      </c>
      <c r="Q7910">
        <v>10.7905</v>
      </c>
      <c r="R7910">
        <v>78.704700000000003</v>
      </c>
      <c r="S7910" t="s">
        <v>420</v>
      </c>
      <c r="T7910" t="s">
        <v>419</v>
      </c>
      <c r="U7910" t="s">
        <v>46</v>
      </c>
      <c r="V7910" t="s">
        <v>9</v>
      </c>
    </row>
    <row r="7911" spans="1:22">
      <c r="A7911" t="s">
        <v>8632</v>
      </c>
      <c r="B7911" s="2">
        <v>44933.495138888888</v>
      </c>
      <c r="C7911" s="2">
        <f t="shared" si="123"/>
        <v>44928</v>
      </c>
      <c r="D7911" t="s">
        <v>588</v>
      </c>
      <c r="E7911" t="s">
        <v>8631</v>
      </c>
      <c r="F7911" t="s">
        <v>73</v>
      </c>
      <c r="G7911" t="s">
        <v>115</v>
      </c>
      <c r="H7911" t="s">
        <v>29</v>
      </c>
      <c r="I7911">
        <v>2</v>
      </c>
      <c r="J7911">
        <v>1226.3699999999999</v>
      </c>
      <c r="K7911">
        <v>898.2</v>
      </c>
      <c r="L7911">
        <v>2452.7399999999998</v>
      </c>
      <c r="M7911">
        <v>1796.4</v>
      </c>
      <c r="N7911" t="s">
        <v>8630</v>
      </c>
      <c r="O7911" t="s">
        <v>8629</v>
      </c>
      <c r="P7911" t="s">
        <v>121</v>
      </c>
      <c r="Q7911">
        <v>9.9252000000000002</v>
      </c>
      <c r="R7911">
        <v>78.119799999999998</v>
      </c>
      <c r="S7911" t="s">
        <v>616</v>
      </c>
      <c r="T7911" t="s">
        <v>615</v>
      </c>
      <c r="U7911" t="s">
        <v>46</v>
      </c>
      <c r="V7911" t="s">
        <v>45</v>
      </c>
    </row>
    <row r="7912" spans="1:22">
      <c r="A7912" t="s">
        <v>8628</v>
      </c>
      <c r="B7912" s="2">
        <v>45361.71875</v>
      </c>
      <c r="C7912" s="2">
        <f t="shared" si="123"/>
        <v>45355</v>
      </c>
      <c r="D7912" t="s">
        <v>583</v>
      </c>
      <c r="E7912" t="s">
        <v>2997</v>
      </c>
      <c r="F7912" t="s">
        <v>136</v>
      </c>
      <c r="G7912" t="s">
        <v>53</v>
      </c>
      <c r="H7912" t="s">
        <v>40</v>
      </c>
      <c r="I7912">
        <v>2</v>
      </c>
      <c r="J7912">
        <v>588.45000000000005</v>
      </c>
      <c r="K7912">
        <v>509.18</v>
      </c>
      <c r="L7912">
        <v>1176.9000000000001</v>
      </c>
      <c r="M7912">
        <v>1018.36</v>
      </c>
      <c r="N7912" t="s">
        <v>8627</v>
      </c>
      <c r="O7912" t="s">
        <v>8626</v>
      </c>
      <c r="P7912" t="s">
        <v>68</v>
      </c>
      <c r="Q7912">
        <v>11.34</v>
      </c>
      <c r="R7912">
        <v>77.717200000000005</v>
      </c>
      <c r="S7912" t="s">
        <v>735</v>
      </c>
      <c r="T7912" t="s">
        <v>734</v>
      </c>
      <c r="U7912" t="s">
        <v>10</v>
      </c>
      <c r="V7912" t="s">
        <v>45</v>
      </c>
    </row>
    <row r="7913" spans="1:22">
      <c r="A7913" t="s">
        <v>8625</v>
      </c>
      <c r="B7913" s="2">
        <v>45220.568055555559</v>
      </c>
      <c r="C7913" s="2">
        <f t="shared" si="123"/>
        <v>45215</v>
      </c>
      <c r="D7913" t="s">
        <v>578</v>
      </c>
      <c r="E7913" t="s">
        <v>8624</v>
      </c>
      <c r="F7913" t="s">
        <v>166</v>
      </c>
      <c r="G7913" t="s">
        <v>53</v>
      </c>
      <c r="H7913" t="s">
        <v>71</v>
      </c>
      <c r="I7913">
        <v>2</v>
      </c>
      <c r="J7913">
        <v>2373.9299999999998</v>
      </c>
      <c r="K7913">
        <v>1598.67</v>
      </c>
      <c r="L7913">
        <v>4747.8599999999997</v>
      </c>
      <c r="M7913">
        <v>3197.34</v>
      </c>
      <c r="N7913" t="s">
        <v>8623</v>
      </c>
      <c r="O7913" t="s">
        <v>8622</v>
      </c>
      <c r="P7913" t="s">
        <v>60</v>
      </c>
      <c r="Q7913">
        <v>8.7139000000000006</v>
      </c>
      <c r="R7913">
        <v>77.756699999999995</v>
      </c>
      <c r="S7913" t="s">
        <v>537</v>
      </c>
      <c r="T7913" t="s">
        <v>536</v>
      </c>
      <c r="U7913" t="s">
        <v>57</v>
      </c>
      <c r="V7913" t="s">
        <v>9</v>
      </c>
    </row>
    <row r="7914" spans="1:22">
      <c r="A7914" t="s">
        <v>8621</v>
      </c>
      <c r="B7914" s="2">
        <v>44997.883333333331</v>
      </c>
      <c r="C7914" s="2">
        <f t="shared" si="123"/>
        <v>44991</v>
      </c>
      <c r="D7914" t="s">
        <v>573</v>
      </c>
      <c r="E7914" t="s">
        <v>8620</v>
      </c>
      <c r="F7914" t="s">
        <v>136</v>
      </c>
      <c r="G7914" t="s">
        <v>17</v>
      </c>
      <c r="H7914" t="s">
        <v>40</v>
      </c>
      <c r="I7914">
        <v>3</v>
      </c>
      <c r="J7914">
        <v>1284.3499999999999</v>
      </c>
      <c r="K7914">
        <v>911.24</v>
      </c>
      <c r="L7914">
        <v>3853.05</v>
      </c>
      <c r="M7914">
        <v>2733.72</v>
      </c>
      <c r="N7914" t="s">
        <v>8619</v>
      </c>
      <c r="O7914" t="s">
        <v>8618</v>
      </c>
      <c r="P7914" t="s">
        <v>13</v>
      </c>
      <c r="Q7914">
        <v>11.664300000000001</v>
      </c>
      <c r="R7914">
        <v>78.146000000000001</v>
      </c>
      <c r="S7914" t="s">
        <v>120</v>
      </c>
      <c r="T7914" t="s">
        <v>119</v>
      </c>
      <c r="U7914" t="s">
        <v>77</v>
      </c>
      <c r="V7914" t="s">
        <v>9</v>
      </c>
    </row>
    <row r="7915" spans="1:22">
      <c r="A7915" t="s">
        <v>8617</v>
      </c>
      <c r="B7915" s="2">
        <v>45235.738888888889</v>
      </c>
      <c r="C7915" s="2">
        <f t="shared" si="123"/>
        <v>45229</v>
      </c>
      <c r="D7915" t="s">
        <v>568</v>
      </c>
      <c r="E7915" t="s">
        <v>8616</v>
      </c>
      <c r="F7915" t="s">
        <v>201</v>
      </c>
      <c r="G7915" t="s">
        <v>115</v>
      </c>
      <c r="H7915" t="s">
        <v>16</v>
      </c>
      <c r="I7915">
        <v>1</v>
      </c>
      <c r="J7915">
        <v>302.08</v>
      </c>
      <c r="K7915">
        <v>232.84</v>
      </c>
      <c r="L7915">
        <v>302.08</v>
      </c>
      <c r="M7915">
        <v>232.84</v>
      </c>
      <c r="N7915" t="s">
        <v>8615</v>
      </c>
      <c r="O7915" t="s">
        <v>8614</v>
      </c>
      <c r="P7915" t="s">
        <v>37</v>
      </c>
      <c r="Q7915">
        <v>10.7905</v>
      </c>
      <c r="R7915">
        <v>78.704700000000003</v>
      </c>
      <c r="S7915" t="s">
        <v>226</v>
      </c>
      <c r="T7915" t="s">
        <v>225</v>
      </c>
      <c r="U7915" t="s">
        <v>77</v>
      </c>
      <c r="V7915" t="s">
        <v>9</v>
      </c>
    </row>
    <row r="7916" spans="1:22">
      <c r="A7916" t="s">
        <v>8613</v>
      </c>
      <c r="B7916" s="2">
        <v>45415.495833333334</v>
      </c>
      <c r="C7916" s="2">
        <f t="shared" si="123"/>
        <v>45411</v>
      </c>
      <c r="D7916" t="s">
        <v>561</v>
      </c>
      <c r="E7916" t="s">
        <v>6789</v>
      </c>
      <c r="F7916" t="s">
        <v>31</v>
      </c>
      <c r="G7916" t="s">
        <v>41</v>
      </c>
      <c r="H7916" t="s">
        <v>40</v>
      </c>
      <c r="I7916">
        <v>3</v>
      </c>
      <c r="J7916">
        <v>708.25</v>
      </c>
      <c r="K7916">
        <v>608.99</v>
      </c>
      <c r="L7916">
        <v>2124.75</v>
      </c>
      <c r="M7916">
        <v>1826.97</v>
      </c>
      <c r="N7916" t="s">
        <v>8612</v>
      </c>
      <c r="O7916" t="s">
        <v>8611</v>
      </c>
      <c r="P7916" t="s">
        <v>13</v>
      </c>
      <c r="Q7916">
        <v>11.664300000000001</v>
      </c>
      <c r="R7916">
        <v>78.146000000000001</v>
      </c>
      <c r="S7916" t="s">
        <v>513</v>
      </c>
      <c r="T7916" t="s">
        <v>512</v>
      </c>
      <c r="U7916" t="s">
        <v>77</v>
      </c>
      <c r="V7916" t="s">
        <v>9</v>
      </c>
    </row>
    <row r="7917" spans="1:22">
      <c r="A7917" t="s">
        <v>8610</v>
      </c>
      <c r="B7917" s="2">
        <v>45260.681944444441</v>
      </c>
      <c r="C7917" s="2">
        <f t="shared" si="123"/>
        <v>45257</v>
      </c>
      <c r="D7917" t="s">
        <v>556</v>
      </c>
      <c r="E7917" t="s">
        <v>8609</v>
      </c>
      <c r="F7917" t="s">
        <v>83</v>
      </c>
      <c r="G7917" t="s">
        <v>41</v>
      </c>
      <c r="H7917" t="s">
        <v>40</v>
      </c>
      <c r="I7917">
        <v>2</v>
      </c>
      <c r="J7917">
        <v>2493.4</v>
      </c>
      <c r="K7917">
        <v>2007.15</v>
      </c>
      <c r="L7917">
        <v>4986.8</v>
      </c>
      <c r="M7917">
        <v>4014.3</v>
      </c>
      <c r="N7917" t="s">
        <v>8608</v>
      </c>
      <c r="O7917" t="s">
        <v>8607</v>
      </c>
      <c r="P7917" t="s">
        <v>68</v>
      </c>
      <c r="Q7917">
        <v>11.34</v>
      </c>
      <c r="R7917">
        <v>77.717200000000005</v>
      </c>
      <c r="S7917" t="s">
        <v>564</v>
      </c>
      <c r="T7917" t="s">
        <v>563</v>
      </c>
      <c r="U7917" t="s">
        <v>57</v>
      </c>
      <c r="V7917" t="s">
        <v>22</v>
      </c>
    </row>
    <row r="7918" spans="1:22">
      <c r="A7918" t="s">
        <v>8606</v>
      </c>
      <c r="B7918" s="2">
        <v>45147.86041666667</v>
      </c>
      <c r="C7918" s="2">
        <f t="shared" si="123"/>
        <v>45145</v>
      </c>
      <c r="D7918" t="s">
        <v>551</v>
      </c>
      <c r="E7918" t="s">
        <v>8605</v>
      </c>
      <c r="F7918" t="s">
        <v>64</v>
      </c>
      <c r="G7918" t="s">
        <v>82</v>
      </c>
      <c r="H7918" t="s">
        <v>71</v>
      </c>
      <c r="I7918">
        <v>3</v>
      </c>
      <c r="J7918">
        <v>1135.1600000000001</v>
      </c>
      <c r="K7918">
        <v>989.67</v>
      </c>
      <c r="L7918">
        <v>3405.48</v>
      </c>
      <c r="M7918">
        <v>2969.01</v>
      </c>
      <c r="N7918" t="s">
        <v>8604</v>
      </c>
      <c r="O7918" t="s">
        <v>8603</v>
      </c>
      <c r="P7918" t="s">
        <v>112</v>
      </c>
      <c r="Q7918">
        <v>13.082700000000001</v>
      </c>
      <c r="R7918">
        <v>80.270700000000005</v>
      </c>
      <c r="S7918" t="s">
        <v>302</v>
      </c>
      <c r="T7918" t="s">
        <v>301</v>
      </c>
      <c r="U7918" t="s">
        <v>10</v>
      </c>
      <c r="V7918" t="s">
        <v>45</v>
      </c>
    </row>
    <row r="7919" spans="1:22">
      <c r="A7919" t="s">
        <v>8602</v>
      </c>
      <c r="B7919" s="2">
        <v>45416.45</v>
      </c>
      <c r="C7919" s="2">
        <f t="shared" si="123"/>
        <v>45411</v>
      </c>
      <c r="D7919" t="s">
        <v>546</v>
      </c>
      <c r="E7919" t="s">
        <v>545</v>
      </c>
      <c r="F7919" t="s">
        <v>31</v>
      </c>
      <c r="G7919" t="s">
        <v>82</v>
      </c>
      <c r="H7919" t="s">
        <v>16</v>
      </c>
      <c r="I7919">
        <v>1</v>
      </c>
      <c r="J7919">
        <v>1059.53</v>
      </c>
      <c r="K7919">
        <v>665.62</v>
      </c>
      <c r="L7919">
        <v>1059.53</v>
      </c>
      <c r="M7919">
        <v>665.62</v>
      </c>
      <c r="N7919" t="s">
        <v>8601</v>
      </c>
      <c r="O7919" t="s">
        <v>8600</v>
      </c>
      <c r="P7919" t="s">
        <v>68</v>
      </c>
      <c r="Q7919">
        <v>11.34</v>
      </c>
      <c r="R7919">
        <v>77.717200000000005</v>
      </c>
      <c r="S7919" t="s">
        <v>735</v>
      </c>
      <c r="T7919" t="s">
        <v>734</v>
      </c>
      <c r="U7919" t="s">
        <v>23</v>
      </c>
      <c r="V7919" t="s">
        <v>22</v>
      </c>
    </row>
    <row r="7920" spans="1:22">
      <c r="A7920" t="s">
        <v>8599</v>
      </c>
      <c r="B7920" s="2">
        <v>45277.857638888891</v>
      </c>
      <c r="C7920" s="2">
        <f t="shared" si="123"/>
        <v>45271</v>
      </c>
      <c r="D7920" t="s">
        <v>541</v>
      </c>
      <c r="E7920" t="s">
        <v>8598</v>
      </c>
      <c r="F7920" t="s">
        <v>201</v>
      </c>
      <c r="G7920" t="s">
        <v>115</v>
      </c>
      <c r="H7920" t="s">
        <v>52</v>
      </c>
      <c r="I7920">
        <v>2</v>
      </c>
      <c r="J7920">
        <v>326.19</v>
      </c>
      <c r="K7920">
        <v>261.61</v>
      </c>
      <c r="L7920">
        <v>652.38</v>
      </c>
      <c r="M7920">
        <v>523.22</v>
      </c>
      <c r="N7920" t="s">
        <v>8597</v>
      </c>
      <c r="O7920" t="s">
        <v>8596</v>
      </c>
      <c r="P7920" t="s">
        <v>37</v>
      </c>
      <c r="Q7920">
        <v>10.7905</v>
      </c>
      <c r="R7920">
        <v>78.704700000000003</v>
      </c>
      <c r="S7920" t="s">
        <v>364</v>
      </c>
      <c r="T7920" t="s">
        <v>363</v>
      </c>
      <c r="U7920" t="s">
        <v>77</v>
      </c>
      <c r="V7920" t="s">
        <v>9</v>
      </c>
    </row>
    <row r="7921" spans="1:22">
      <c r="A7921" t="s">
        <v>8595</v>
      </c>
      <c r="B7921" s="2">
        <v>44978.686805555553</v>
      </c>
      <c r="C7921" s="2">
        <f t="shared" si="123"/>
        <v>44977</v>
      </c>
      <c r="D7921" t="s">
        <v>534</v>
      </c>
      <c r="E7921" t="s">
        <v>8594</v>
      </c>
      <c r="F7921" t="s">
        <v>64</v>
      </c>
      <c r="G7921" t="s">
        <v>41</v>
      </c>
      <c r="H7921" t="s">
        <v>71</v>
      </c>
      <c r="I7921">
        <v>2</v>
      </c>
      <c r="J7921">
        <v>1478.03</v>
      </c>
      <c r="K7921">
        <v>1285.55</v>
      </c>
      <c r="L7921">
        <v>2956.06</v>
      </c>
      <c r="M7921">
        <v>2571.1</v>
      </c>
      <c r="N7921" t="s">
        <v>8593</v>
      </c>
      <c r="O7921" t="s">
        <v>8592</v>
      </c>
      <c r="P7921" t="s">
        <v>49</v>
      </c>
      <c r="Q7921">
        <v>12.916499999999999</v>
      </c>
      <c r="R7921">
        <v>79.132499999999993</v>
      </c>
      <c r="S7921" t="s">
        <v>111</v>
      </c>
      <c r="T7921" t="s">
        <v>110</v>
      </c>
      <c r="U7921" t="s">
        <v>10</v>
      </c>
      <c r="V7921" t="s">
        <v>9</v>
      </c>
    </row>
    <row r="7922" spans="1:22">
      <c r="A7922" t="s">
        <v>8591</v>
      </c>
      <c r="B7922" s="2">
        <v>45118.894444444442</v>
      </c>
      <c r="C7922" s="2">
        <f t="shared" si="123"/>
        <v>45117</v>
      </c>
      <c r="D7922" t="s">
        <v>527</v>
      </c>
      <c r="E7922" t="s">
        <v>6767</v>
      </c>
      <c r="F7922" t="s">
        <v>166</v>
      </c>
      <c r="G7922" t="s">
        <v>82</v>
      </c>
      <c r="H7922" t="s">
        <v>40</v>
      </c>
      <c r="I7922">
        <v>2</v>
      </c>
      <c r="J7922">
        <v>2074.6999999999998</v>
      </c>
      <c r="K7922">
        <v>1479.39</v>
      </c>
      <c r="L7922">
        <v>4149.3999999999996</v>
      </c>
      <c r="M7922">
        <v>2958.78</v>
      </c>
      <c r="N7922" t="s">
        <v>8590</v>
      </c>
      <c r="O7922" t="s">
        <v>8589</v>
      </c>
      <c r="P7922" t="s">
        <v>49</v>
      </c>
      <c r="Q7922">
        <v>12.916499999999999</v>
      </c>
      <c r="R7922">
        <v>79.132499999999993</v>
      </c>
      <c r="S7922" t="s">
        <v>302</v>
      </c>
      <c r="T7922" t="s">
        <v>301</v>
      </c>
      <c r="U7922" t="s">
        <v>46</v>
      </c>
      <c r="V7922" t="s">
        <v>22</v>
      </c>
    </row>
    <row r="7923" spans="1:22">
      <c r="A7923" t="s">
        <v>8588</v>
      </c>
      <c r="B7923" s="2">
        <v>45473.57708333333</v>
      </c>
      <c r="C7923" s="2">
        <f t="shared" si="123"/>
        <v>45467</v>
      </c>
      <c r="D7923" t="s">
        <v>522</v>
      </c>
      <c r="E7923" t="s">
        <v>4882</v>
      </c>
      <c r="F7923" t="s">
        <v>166</v>
      </c>
      <c r="G7923" t="s">
        <v>91</v>
      </c>
      <c r="H7923" t="s">
        <v>63</v>
      </c>
      <c r="I7923">
        <v>2</v>
      </c>
      <c r="J7923">
        <v>2234.46</v>
      </c>
      <c r="K7923">
        <v>1735.68</v>
      </c>
      <c r="L7923">
        <v>4468.92</v>
      </c>
      <c r="M7923">
        <v>3471.36</v>
      </c>
      <c r="N7923" t="s">
        <v>8587</v>
      </c>
      <c r="O7923" t="s">
        <v>8586</v>
      </c>
      <c r="P7923" t="s">
        <v>37</v>
      </c>
      <c r="Q7923">
        <v>10.7905</v>
      </c>
      <c r="R7923">
        <v>78.704700000000003</v>
      </c>
      <c r="S7923" t="s">
        <v>784</v>
      </c>
      <c r="T7923" t="s">
        <v>783</v>
      </c>
      <c r="U7923" t="s">
        <v>77</v>
      </c>
      <c r="V7923" t="s">
        <v>9</v>
      </c>
    </row>
    <row r="7924" spans="1:22">
      <c r="A7924" t="s">
        <v>8585</v>
      </c>
      <c r="B7924" s="2">
        <v>45210.56527777778</v>
      </c>
      <c r="C7924" s="2">
        <f t="shared" si="123"/>
        <v>45208</v>
      </c>
      <c r="D7924" t="s">
        <v>517</v>
      </c>
      <c r="E7924" t="s">
        <v>4878</v>
      </c>
      <c r="F7924" t="s">
        <v>83</v>
      </c>
      <c r="G7924" t="s">
        <v>91</v>
      </c>
      <c r="H7924" t="s">
        <v>52</v>
      </c>
      <c r="I7924">
        <v>4</v>
      </c>
      <c r="J7924">
        <v>1539.89</v>
      </c>
      <c r="K7924">
        <v>1029.53</v>
      </c>
      <c r="L7924">
        <v>6159.56</v>
      </c>
      <c r="M7924">
        <v>4118.12</v>
      </c>
      <c r="N7924" t="s">
        <v>8584</v>
      </c>
      <c r="O7924" t="s">
        <v>8583</v>
      </c>
      <c r="P7924" t="s">
        <v>121</v>
      </c>
      <c r="Q7924">
        <v>9.9252000000000002</v>
      </c>
      <c r="R7924">
        <v>78.119799999999998</v>
      </c>
      <c r="S7924" t="s">
        <v>111</v>
      </c>
      <c r="T7924" t="s">
        <v>110</v>
      </c>
      <c r="U7924" t="s">
        <v>77</v>
      </c>
      <c r="V7924" t="s">
        <v>9</v>
      </c>
    </row>
    <row r="7925" spans="1:22">
      <c r="A7925" t="s">
        <v>8582</v>
      </c>
      <c r="B7925" s="2">
        <v>45299.874305555553</v>
      </c>
      <c r="C7925" s="2">
        <f t="shared" si="123"/>
        <v>45299</v>
      </c>
      <c r="D7925" t="s">
        <v>510</v>
      </c>
      <c r="E7925" t="s">
        <v>8581</v>
      </c>
      <c r="F7925" t="s">
        <v>83</v>
      </c>
      <c r="G7925" t="s">
        <v>82</v>
      </c>
      <c r="H7925" t="s">
        <v>29</v>
      </c>
      <c r="I7925">
        <v>2</v>
      </c>
      <c r="J7925">
        <v>928.03</v>
      </c>
      <c r="K7925">
        <v>761.9</v>
      </c>
      <c r="L7925">
        <v>1856.06</v>
      </c>
      <c r="M7925">
        <v>1523.8</v>
      </c>
      <c r="N7925" t="s">
        <v>8580</v>
      </c>
      <c r="O7925" t="s">
        <v>8579</v>
      </c>
      <c r="P7925" t="s">
        <v>37</v>
      </c>
      <c r="Q7925">
        <v>10.7905</v>
      </c>
      <c r="R7925">
        <v>78.704700000000003</v>
      </c>
      <c r="S7925" t="s">
        <v>564</v>
      </c>
      <c r="T7925" t="s">
        <v>563</v>
      </c>
      <c r="U7925" t="s">
        <v>46</v>
      </c>
      <c r="V7925" t="s">
        <v>9</v>
      </c>
    </row>
    <row r="7926" spans="1:22">
      <c r="A7926" t="s">
        <v>8578</v>
      </c>
      <c r="B7926" s="2">
        <v>45076.724999999999</v>
      </c>
      <c r="C7926" s="2">
        <f t="shared" si="123"/>
        <v>45075</v>
      </c>
      <c r="D7926" t="s">
        <v>505</v>
      </c>
      <c r="E7926" t="s">
        <v>8577</v>
      </c>
      <c r="F7926" t="s">
        <v>73</v>
      </c>
      <c r="G7926" t="s">
        <v>82</v>
      </c>
      <c r="H7926" t="s">
        <v>40</v>
      </c>
      <c r="I7926">
        <v>2</v>
      </c>
      <c r="J7926">
        <v>1470.75</v>
      </c>
      <c r="K7926">
        <v>955.15</v>
      </c>
      <c r="L7926">
        <v>2941.5</v>
      </c>
      <c r="M7926">
        <v>1910.3</v>
      </c>
      <c r="N7926" t="s">
        <v>8576</v>
      </c>
      <c r="O7926" t="s">
        <v>8575</v>
      </c>
      <c r="P7926" t="s">
        <v>13</v>
      </c>
      <c r="Q7926">
        <v>11.664300000000001</v>
      </c>
      <c r="R7926">
        <v>78.146000000000001</v>
      </c>
      <c r="S7926" t="s">
        <v>243</v>
      </c>
      <c r="T7926" t="s">
        <v>242</v>
      </c>
      <c r="U7926" t="s">
        <v>77</v>
      </c>
      <c r="V7926" t="s">
        <v>9</v>
      </c>
    </row>
    <row r="7927" spans="1:22">
      <c r="A7927" t="s">
        <v>8574</v>
      </c>
      <c r="B7927" s="2">
        <v>45558.837500000001</v>
      </c>
      <c r="C7927" s="2">
        <f t="shared" si="123"/>
        <v>45558</v>
      </c>
      <c r="D7927" t="s">
        <v>500</v>
      </c>
      <c r="E7927" t="s">
        <v>8573</v>
      </c>
      <c r="F7927" t="s">
        <v>166</v>
      </c>
      <c r="G7927" t="s">
        <v>72</v>
      </c>
      <c r="H7927" t="s">
        <v>63</v>
      </c>
      <c r="I7927">
        <v>3</v>
      </c>
      <c r="J7927">
        <v>2368.48</v>
      </c>
      <c r="K7927">
        <v>1645.87</v>
      </c>
      <c r="L7927">
        <v>7105.44</v>
      </c>
      <c r="M7927">
        <v>4937.6099999999997</v>
      </c>
      <c r="N7927" t="s">
        <v>8572</v>
      </c>
      <c r="O7927" t="s">
        <v>8571</v>
      </c>
      <c r="P7927" t="s">
        <v>121</v>
      </c>
      <c r="Q7927">
        <v>9.9252000000000002</v>
      </c>
      <c r="R7927">
        <v>78.119799999999998</v>
      </c>
      <c r="S7927" t="s">
        <v>735</v>
      </c>
      <c r="T7927" t="s">
        <v>734</v>
      </c>
      <c r="U7927" t="s">
        <v>23</v>
      </c>
      <c r="V7927" t="s">
        <v>22</v>
      </c>
    </row>
    <row r="7928" spans="1:22">
      <c r="A7928" t="s">
        <v>8570</v>
      </c>
      <c r="B7928" s="2">
        <v>45329.461805555555</v>
      </c>
      <c r="C7928" s="2">
        <f t="shared" si="123"/>
        <v>45327</v>
      </c>
      <c r="D7928" t="s">
        <v>495</v>
      </c>
      <c r="E7928" t="s">
        <v>494</v>
      </c>
      <c r="F7928" t="s">
        <v>83</v>
      </c>
      <c r="G7928" t="s">
        <v>41</v>
      </c>
      <c r="H7928" t="s">
        <v>40</v>
      </c>
      <c r="I7928">
        <v>2</v>
      </c>
      <c r="J7928">
        <v>2254.06</v>
      </c>
      <c r="K7928">
        <v>1728.39</v>
      </c>
      <c r="L7928">
        <v>4508.12</v>
      </c>
      <c r="M7928">
        <v>3456.78</v>
      </c>
      <c r="N7928" t="s">
        <v>8569</v>
      </c>
      <c r="O7928" t="s">
        <v>8568</v>
      </c>
      <c r="P7928" t="s">
        <v>112</v>
      </c>
      <c r="Q7928">
        <v>13.082700000000001</v>
      </c>
      <c r="R7928">
        <v>80.270700000000005</v>
      </c>
      <c r="S7928" t="s">
        <v>12</v>
      </c>
      <c r="T7928" t="s">
        <v>11</v>
      </c>
      <c r="U7928" t="s">
        <v>57</v>
      </c>
      <c r="V7928" t="s">
        <v>45</v>
      </c>
    </row>
    <row r="7929" spans="1:22">
      <c r="A7929" t="s">
        <v>8567</v>
      </c>
      <c r="B7929" s="2">
        <v>45016.609027777777</v>
      </c>
      <c r="C7929" s="2">
        <f t="shared" si="123"/>
        <v>45012</v>
      </c>
      <c r="D7929" t="s">
        <v>490</v>
      </c>
      <c r="E7929" t="s">
        <v>8566</v>
      </c>
      <c r="F7929" t="s">
        <v>201</v>
      </c>
      <c r="G7929" t="s">
        <v>72</v>
      </c>
      <c r="H7929" t="s">
        <v>71</v>
      </c>
      <c r="I7929">
        <v>2</v>
      </c>
      <c r="J7929">
        <v>2234.69</v>
      </c>
      <c r="K7929">
        <v>1386.26</v>
      </c>
      <c r="L7929">
        <v>4469.38</v>
      </c>
      <c r="M7929">
        <v>2772.52</v>
      </c>
      <c r="N7929" t="s">
        <v>8565</v>
      </c>
      <c r="O7929" t="s">
        <v>8564</v>
      </c>
      <c r="P7929" t="s">
        <v>60</v>
      </c>
      <c r="Q7929">
        <v>8.7139000000000006</v>
      </c>
      <c r="R7929">
        <v>77.756699999999995</v>
      </c>
      <c r="S7929" t="s">
        <v>762</v>
      </c>
      <c r="T7929" t="s">
        <v>761</v>
      </c>
      <c r="U7929" t="s">
        <v>10</v>
      </c>
      <c r="V7929" t="s">
        <v>212</v>
      </c>
    </row>
    <row r="7930" spans="1:22">
      <c r="A7930" t="s">
        <v>8563</v>
      </c>
      <c r="B7930" s="2">
        <v>44946.445138888892</v>
      </c>
      <c r="C7930" s="2">
        <f t="shared" si="123"/>
        <v>44942</v>
      </c>
      <c r="D7930" t="s">
        <v>483</v>
      </c>
      <c r="E7930" t="s">
        <v>6737</v>
      </c>
      <c r="F7930" t="s">
        <v>166</v>
      </c>
      <c r="G7930" t="s">
        <v>115</v>
      </c>
      <c r="H7930" t="s">
        <v>52</v>
      </c>
      <c r="I7930">
        <v>1</v>
      </c>
      <c r="J7930">
        <v>790.15</v>
      </c>
      <c r="K7930">
        <v>549.38</v>
      </c>
      <c r="L7930">
        <v>790.15</v>
      </c>
      <c r="M7930">
        <v>549.38</v>
      </c>
      <c r="N7930" t="s">
        <v>8562</v>
      </c>
      <c r="O7930" t="s">
        <v>8561</v>
      </c>
      <c r="P7930" t="s">
        <v>60</v>
      </c>
      <c r="Q7930">
        <v>8.7139000000000006</v>
      </c>
      <c r="R7930">
        <v>77.756699999999995</v>
      </c>
      <c r="S7930" t="s">
        <v>153</v>
      </c>
      <c r="T7930" t="s">
        <v>152</v>
      </c>
      <c r="U7930" t="s">
        <v>46</v>
      </c>
      <c r="V7930" t="s">
        <v>22</v>
      </c>
    </row>
    <row r="7931" spans="1:22">
      <c r="A7931" t="s">
        <v>8560</v>
      </c>
      <c r="B7931" s="2">
        <v>45320.716666666667</v>
      </c>
      <c r="C7931" s="2">
        <f t="shared" si="123"/>
        <v>45320</v>
      </c>
      <c r="D7931" t="s">
        <v>478</v>
      </c>
      <c r="E7931" t="s">
        <v>8559</v>
      </c>
      <c r="F7931" t="s">
        <v>166</v>
      </c>
      <c r="G7931" t="s">
        <v>30</v>
      </c>
      <c r="H7931" t="s">
        <v>71</v>
      </c>
      <c r="I7931">
        <v>1</v>
      </c>
      <c r="J7931">
        <v>2331.54</v>
      </c>
      <c r="K7931">
        <v>1929.16</v>
      </c>
      <c r="L7931">
        <v>2331.54</v>
      </c>
      <c r="M7931">
        <v>1929.16</v>
      </c>
      <c r="N7931" t="s">
        <v>8558</v>
      </c>
      <c r="O7931" t="s">
        <v>8557</v>
      </c>
      <c r="P7931" t="s">
        <v>49</v>
      </c>
      <c r="Q7931">
        <v>12.916499999999999</v>
      </c>
      <c r="R7931">
        <v>79.132499999999993</v>
      </c>
      <c r="S7931" t="s">
        <v>333</v>
      </c>
      <c r="T7931" t="s">
        <v>332</v>
      </c>
      <c r="U7931" t="s">
        <v>23</v>
      </c>
      <c r="V7931" t="s">
        <v>45</v>
      </c>
    </row>
    <row r="7932" spans="1:22">
      <c r="A7932" t="s">
        <v>8556</v>
      </c>
      <c r="B7932" s="2">
        <v>45397.438194444447</v>
      </c>
      <c r="C7932" s="2">
        <f t="shared" si="123"/>
        <v>45397</v>
      </c>
      <c r="D7932" t="s">
        <v>473</v>
      </c>
      <c r="E7932" t="s">
        <v>472</v>
      </c>
      <c r="F7932" t="s">
        <v>201</v>
      </c>
      <c r="G7932" t="s">
        <v>91</v>
      </c>
      <c r="H7932" t="s">
        <v>63</v>
      </c>
      <c r="I7932">
        <v>3</v>
      </c>
      <c r="J7932">
        <v>1653.47</v>
      </c>
      <c r="K7932">
        <v>1026.0899999999999</v>
      </c>
      <c r="L7932">
        <v>4960.41</v>
      </c>
      <c r="M7932">
        <v>3078.27</v>
      </c>
      <c r="N7932" t="s">
        <v>8555</v>
      </c>
      <c r="O7932" t="s">
        <v>8554</v>
      </c>
      <c r="P7932" t="s">
        <v>13</v>
      </c>
      <c r="Q7932">
        <v>11.664300000000001</v>
      </c>
      <c r="R7932">
        <v>78.146000000000001</v>
      </c>
      <c r="S7932" t="s">
        <v>153</v>
      </c>
      <c r="T7932" t="s">
        <v>152</v>
      </c>
      <c r="U7932" t="s">
        <v>77</v>
      </c>
      <c r="V7932" t="s">
        <v>45</v>
      </c>
    </row>
    <row r="7933" spans="1:22">
      <c r="A7933" t="s">
        <v>8553</v>
      </c>
      <c r="B7933" s="2">
        <v>45502.482638888891</v>
      </c>
      <c r="C7933" s="2">
        <f t="shared" si="123"/>
        <v>45502</v>
      </c>
      <c r="D7933" t="s">
        <v>468</v>
      </c>
      <c r="E7933" t="s">
        <v>8552</v>
      </c>
      <c r="F7933" t="s">
        <v>73</v>
      </c>
      <c r="G7933" t="s">
        <v>115</v>
      </c>
      <c r="H7933" t="s">
        <v>29</v>
      </c>
      <c r="I7933">
        <v>1</v>
      </c>
      <c r="J7933">
        <v>1106.77</v>
      </c>
      <c r="K7933">
        <v>885.18</v>
      </c>
      <c r="L7933">
        <v>1106.77</v>
      </c>
      <c r="M7933">
        <v>885.18</v>
      </c>
      <c r="N7933" t="s">
        <v>8551</v>
      </c>
      <c r="O7933" t="s">
        <v>8550</v>
      </c>
      <c r="P7933" t="s">
        <v>68</v>
      </c>
      <c r="Q7933">
        <v>11.34</v>
      </c>
      <c r="R7933">
        <v>77.717200000000005</v>
      </c>
      <c r="S7933" t="s">
        <v>530</v>
      </c>
      <c r="T7933" t="s">
        <v>529</v>
      </c>
      <c r="U7933" t="s">
        <v>23</v>
      </c>
      <c r="V7933" t="s">
        <v>22</v>
      </c>
    </row>
    <row r="7934" spans="1:22">
      <c r="A7934" t="s">
        <v>8549</v>
      </c>
      <c r="B7934" s="2">
        <v>45055.524305555555</v>
      </c>
      <c r="C7934" s="2">
        <f t="shared" si="123"/>
        <v>45054</v>
      </c>
      <c r="D7934" t="s">
        <v>463</v>
      </c>
      <c r="E7934" t="s">
        <v>2912</v>
      </c>
      <c r="F7934" t="s">
        <v>18</v>
      </c>
      <c r="G7934" t="s">
        <v>115</v>
      </c>
      <c r="H7934" t="s">
        <v>71</v>
      </c>
      <c r="I7934">
        <v>3</v>
      </c>
      <c r="J7934">
        <v>802.84</v>
      </c>
      <c r="K7934">
        <v>488.28</v>
      </c>
      <c r="L7934">
        <v>2408.52</v>
      </c>
      <c r="M7934">
        <v>1464.84</v>
      </c>
      <c r="N7934" t="s">
        <v>8548</v>
      </c>
      <c r="O7934" t="s">
        <v>8547</v>
      </c>
      <c r="P7934" t="s">
        <v>26</v>
      </c>
      <c r="Q7934">
        <v>11.0168</v>
      </c>
      <c r="R7934">
        <v>76.955799999999996</v>
      </c>
      <c r="S7934" t="s">
        <v>96</v>
      </c>
      <c r="T7934" t="s">
        <v>95</v>
      </c>
      <c r="U7934" t="s">
        <v>77</v>
      </c>
      <c r="V7934" t="s">
        <v>22</v>
      </c>
    </row>
    <row r="7935" spans="1:22">
      <c r="A7935" t="s">
        <v>8546</v>
      </c>
      <c r="B7935" s="2">
        <v>45552.755555555559</v>
      </c>
      <c r="C7935" s="2">
        <f t="shared" si="123"/>
        <v>45551</v>
      </c>
      <c r="D7935" t="s">
        <v>458</v>
      </c>
      <c r="E7935" t="s">
        <v>4838</v>
      </c>
      <c r="F7935" t="s">
        <v>18</v>
      </c>
      <c r="G7935" t="s">
        <v>82</v>
      </c>
      <c r="H7935" t="s">
        <v>40</v>
      </c>
      <c r="I7935">
        <v>1</v>
      </c>
      <c r="J7935">
        <v>1951.88</v>
      </c>
      <c r="K7935">
        <v>1480.3</v>
      </c>
      <c r="L7935">
        <v>1951.88</v>
      </c>
      <c r="M7935">
        <v>1480.3</v>
      </c>
      <c r="N7935" t="s">
        <v>8545</v>
      </c>
      <c r="O7935" t="s">
        <v>8544</v>
      </c>
      <c r="P7935" t="s">
        <v>68</v>
      </c>
      <c r="Q7935">
        <v>11.34</v>
      </c>
      <c r="R7935">
        <v>77.717200000000005</v>
      </c>
      <c r="S7935" t="s">
        <v>25</v>
      </c>
      <c r="T7935" t="s">
        <v>24</v>
      </c>
      <c r="U7935" t="s">
        <v>57</v>
      </c>
      <c r="V7935" t="s">
        <v>9</v>
      </c>
    </row>
    <row r="7936" spans="1:22">
      <c r="A7936" t="s">
        <v>8543</v>
      </c>
      <c r="B7936" s="2">
        <v>45258.713194444441</v>
      </c>
      <c r="C7936" s="2">
        <f t="shared" si="123"/>
        <v>45257</v>
      </c>
      <c r="D7936" t="s">
        <v>451</v>
      </c>
      <c r="E7936" t="s">
        <v>8542</v>
      </c>
      <c r="F7936" t="s">
        <v>83</v>
      </c>
      <c r="G7936" t="s">
        <v>91</v>
      </c>
      <c r="H7936" t="s">
        <v>71</v>
      </c>
      <c r="I7936">
        <v>1</v>
      </c>
      <c r="J7936">
        <v>2142.11</v>
      </c>
      <c r="K7936">
        <v>1481.41</v>
      </c>
      <c r="L7936">
        <v>2142.11</v>
      </c>
      <c r="M7936">
        <v>1481.41</v>
      </c>
      <c r="N7936" t="s">
        <v>8541</v>
      </c>
      <c r="O7936" t="s">
        <v>8540</v>
      </c>
      <c r="P7936" t="s">
        <v>121</v>
      </c>
      <c r="Q7936">
        <v>9.9252000000000002</v>
      </c>
      <c r="R7936">
        <v>78.119799999999998</v>
      </c>
      <c r="S7936" t="s">
        <v>79</v>
      </c>
      <c r="T7936" t="s">
        <v>78</v>
      </c>
      <c r="U7936" t="s">
        <v>46</v>
      </c>
      <c r="V7936" t="s">
        <v>9</v>
      </c>
    </row>
    <row r="7937" spans="1:22">
      <c r="A7937" t="s">
        <v>8539</v>
      </c>
      <c r="B7937" s="2">
        <v>45430.443055555559</v>
      </c>
      <c r="C7937" s="2">
        <f t="shared" si="123"/>
        <v>45425</v>
      </c>
      <c r="D7937" t="s">
        <v>446</v>
      </c>
      <c r="E7937" t="s">
        <v>2900</v>
      </c>
      <c r="F7937" t="s">
        <v>83</v>
      </c>
      <c r="G7937" t="s">
        <v>72</v>
      </c>
      <c r="H7937" t="s">
        <v>71</v>
      </c>
      <c r="I7937">
        <v>4</v>
      </c>
      <c r="J7937">
        <v>1472.07</v>
      </c>
      <c r="K7937">
        <v>1293.6400000000001</v>
      </c>
      <c r="L7937">
        <v>5888.28</v>
      </c>
      <c r="M7937">
        <v>5174.5600000000004</v>
      </c>
      <c r="N7937" t="s">
        <v>8538</v>
      </c>
      <c r="O7937" t="s">
        <v>8537</v>
      </c>
      <c r="P7937" t="s">
        <v>112</v>
      </c>
      <c r="Q7937">
        <v>13.082700000000001</v>
      </c>
      <c r="R7937">
        <v>80.270700000000005</v>
      </c>
      <c r="S7937" t="s">
        <v>340</v>
      </c>
      <c r="T7937" t="s">
        <v>339</v>
      </c>
      <c r="U7937" t="s">
        <v>46</v>
      </c>
      <c r="V7937" t="s">
        <v>22</v>
      </c>
    </row>
    <row r="7938" spans="1:22">
      <c r="A7938" t="s">
        <v>8536</v>
      </c>
      <c r="B7938" s="2">
        <v>45374.888194444444</v>
      </c>
      <c r="C7938" s="2">
        <f t="shared" si="123"/>
        <v>45369</v>
      </c>
      <c r="D7938" t="s">
        <v>441</v>
      </c>
      <c r="E7938" t="s">
        <v>8535</v>
      </c>
      <c r="F7938" t="s">
        <v>73</v>
      </c>
      <c r="G7938" t="s">
        <v>82</v>
      </c>
      <c r="H7938" t="s">
        <v>71</v>
      </c>
      <c r="I7938">
        <v>1</v>
      </c>
      <c r="J7938">
        <v>1017.9</v>
      </c>
      <c r="K7938">
        <v>913.46</v>
      </c>
      <c r="L7938">
        <v>1017.9</v>
      </c>
      <c r="M7938">
        <v>913.46</v>
      </c>
      <c r="N7938" t="s">
        <v>8534</v>
      </c>
      <c r="O7938" t="s">
        <v>8533</v>
      </c>
      <c r="P7938" t="s">
        <v>26</v>
      </c>
      <c r="Q7938">
        <v>11.0168</v>
      </c>
      <c r="R7938">
        <v>76.955799999999996</v>
      </c>
      <c r="S7938" t="s">
        <v>146</v>
      </c>
      <c r="T7938" t="s">
        <v>145</v>
      </c>
      <c r="U7938" t="s">
        <v>77</v>
      </c>
      <c r="V7938" t="s">
        <v>9</v>
      </c>
    </row>
    <row r="7939" spans="1:22">
      <c r="A7939" t="s">
        <v>8532</v>
      </c>
      <c r="B7939" s="2">
        <v>45058.620138888888</v>
      </c>
      <c r="C7939" s="2">
        <f t="shared" ref="C7939:C8002" si="124">INT(B7939) - WEEKDAY(INT(B7939), 2) + 1</f>
        <v>45054</v>
      </c>
      <c r="D7939" t="s">
        <v>436</v>
      </c>
      <c r="E7939" t="s">
        <v>8531</v>
      </c>
      <c r="F7939" t="s">
        <v>73</v>
      </c>
      <c r="G7939" t="s">
        <v>53</v>
      </c>
      <c r="H7939" t="s">
        <v>63</v>
      </c>
      <c r="I7939">
        <v>1</v>
      </c>
      <c r="J7939">
        <v>605.95000000000005</v>
      </c>
      <c r="K7939">
        <v>475.65</v>
      </c>
      <c r="L7939">
        <v>605.95000000000005</v>
      </c>
      <c r="M7939">
        <v>475.65</v>
      </c>
      <c r="N7939" t="s">
        <v>8530</v>
      </c>
      <c r="O7939" t="s">
        <v>8529</v>
      </c>
      <c r="P7939" t="s">
        <v>112</v>
      </c>
      <c r="Q7939">
        <v>13.082700000000001</v>
      </c>
      <c r="R7939">
        <v>80.270700000000005</v>
      </c>
      <c r="S7939" t="s">
        <v>133</v>
      </c>
      <c r="T7939" t="s">
        <v>132</v>
      </c>
      <c r="U7939" t="s">
        <v>57</v>
      </c>
      <c r="V7939" t="s">
        <v>45</v>
      </c>
    </row>
    <row r="7940" spans="1:22">
      <c r="A7940" t="s">
        <v>8528</v>
      </c>
      <c r="B7940" s="2">
        <v>44959.476388888892</v>
      </c>
      <c r="C7940" s="2">
        <f t="shared" si="124"/>
        <v>44956</v>
      </c>
      <c r="D7940" t="s">
        <v>429</v>
      </c>
      <c r="E7940" t="s">
        <v>4818</v>
      </c>
      <c r="F7940" t="s">
        <v>18</v>
      </c>
      <c r="G7940" t="s">
        <v>115</v>
      </c>
      <c r="H7940" t="s">
        <v>71</v>
      </c>
      <c r="I7940">
        <v>4</v>
      </c>
      <c r="J7940">
        <v>973.19</v>
      </c>
      <c r="K7940">
        <v>605.80999999999995</v>
      </c>
      <c r="L7940">
        <v>3892.76</v>
      </c>
      <c r="M7940">
        <v>2423.2399999999998</v>
      </c>
      <c r="N7940" t="s">
        <v>8527</v>
      </c>
      <c r="O7940" t="s">
        <v>8526</v>
      </c>
      <c r="P7940" t="s">
        <v>37</v>
      </c>
      <c r="Q7940">
        <v>10.7905</v>
      </c>
      <c r="R7940">
        <v>78.704700000000003</v>
      </c>
      <c r="S7940" t="s">
        <v>193</v>
      </c>
      <c r="T7940" t="s">
        <v>192</v>
      </c>
      <c r="U7940" t="s">
        <v>77</v>
      </c>
      <c r="V7940" t="s">
        <v>45</v>
      </c>
    </row>
    <row r="7941" spans="1:22">
      <c r="A7941" t="s">
        <v>8525</v>
      </c>
      <c r="B7941" s="2">
        <v>45246.765277777777</v>
      </c>
      <c r="C7941" s="2">
        <f t="shared" si="124"/>
        <v>45243</v>
      </c>
      <c r="D7941" t="s">
        <v>424</v>
      </c>
      <c r="E7941" t="s">
        <v>423</v>
      </c>
      <c r="F7941" t="s">
        <v>201</v>
      </c>
      <c r="G7941" t="s">
        <v>106</v>
      </c>
      <c r="H7941" t="s">
        <v>71</v>
      </c>
      <c r="I7941">
        <v>4</v>
      </c>
      <c r="J7941">
        <v>285.01</v>
      </c>
      <c r="K7941">
        <v>193.61</v>
      </c>
      <c r="L7941">
        <v>1140.04</v>
      </c>
      <c r="M7941">
        <v>774.44</v>
      </c>
      <c r="N7941" t="s">
        <v>8524</v>
      </c>
      <c r="O7941" t="s">
        <v>8523</v>
      </c>
      <c r="P7941" t="s">
        <v>37</v>
      </c>
      <c r="Q7941">
        <v>10.7905</v>
      </c>
      <c r="R7941">
        <v>78.704700000000003</v>
      </c>
      <c r="S7941" t="s">
        <v>628</v>
      </c>
      <c r="T7941" t="s">
        <v>627</v>
      </c>
      <c r="U7941" t="s">
        <v>57</v>
      </c>
      <c r="V7941" t="s">
        <v>9</v>
      </c>
    </row>
    <row r="7942" spans="1:22">
      <c r="A7942" t="s">
        <v>8522</v>
      </c>
      <c r="B7942" s="2">
        <v>45085.630555555559</v>
      </c>
      <c r="C7942" s="2">
        <f t="shared" si="124"/>
        <v>45082</v>
      </c>
      <c r="D7942" t="s">
        <v>417</v>
      </c>
      <c r="E7942" t="s">
        <v>6693</v>
      </c>
      <c r="F7942" t="s">
        <v>136</v>
      </c>
      <c r="G7942" t="s">
        <v>72</v>
      </c>
      <c r="H7942" t="s">
        <v>71</v>
      </c>
      <c r="I7942">
        <v>3</v>
      </c>
      <c r="J7942">
        <v>1253.8399999999999</v>
      </c>
      <c r="K7942">
        <v>763.11</v>
      </c>
      <c r="L7942">
        <v>3761.52</v>
      </c>
      <c r="M7942">
        <v>2289.33</v>
      </c>
      <c r="N7942" t="s">
        <v>8521</v>
      </c>
      <c r="O7942" t="s">
        <v>8520</v>
      </c>
      <c r="P7942" t="s">
        <v>60</v>
      </c>
      <c r="Q7942">
        <v>8.7139000000000006</v>
      </c>
      <c r="R7942">
        <v>77.756699999999995</v>
      </c>
      <c r="S7942" t="s">
        <v>432</v>
      </c>
      <c r="T7942" t="s">
        <v>431</v>
      </c>
      <c r="U7942" t="s">
        <v>10</v>
      </c>
      <c r="V7942" t="s">
        <v>9</v>
      </c>
    </row>
    <row r="7943" spans="1:22">
      <c r="A7943" t="s">
        <v>8519</v>
      </c>
      <c r="B7943" s="2">
        <v>45261.768750000003</v>
      </c>
      <c r="C7943" s="2">
        <f t="shared" si="124"/>
        <v>45257</v>
      </c>
      <c r="D7943" t="s">
        <v>410</v>
      </c>
      <c r="E7943" t="s">
        <v>6689</v>
      </c>
      <c r="F7943" t="s">
        <v>18</v>
      </c>
      <c r="G7943" t="s">
        <v>30</v>
      </c>
      <c r="H7943" t="s">
        <v>63</v>
      </c>
      <c r="I7943">
        <v>1</v>
      </c>
      <c r="J7943">
        <v>1830.61</v>
      </c>
      <c r="K7943">
        <v>1512.59</v>
      </c>
      <c r="L7943">
        <v>1830.61</v>
      </c>
      <c r="M7943">
        <v>1512.59</v>
      </c>
      <c r="N7943" t="s">
        <v>8518</v>
      </c>
      <c r="O7943" t="s">
        <v>8517</v>
      </c>
      <c r="P7943" t="s">
        <v>26</v>
      </c>
      <c r="Q7943">
        <v>11.0168</v>
      </c>
      <c r="R7943">
        <v>76.955799999999996</v>
      </c>
      <c r="S7943" t="s">
        <v>420</v>
      </c>
      <c r="T7943" t="s">
        <v>419</v>
      </c>
      <c r="U7943" t="s">
        <v>77</v>
      </c>
      <c r="V7943" t="s">
        <v>22</v>
      </c>
    </row>
    <row r="7944" spans="1:22">
      <c r="A7944" t="s">
        <v>8516</v>
      </c>
      <c r="B7944" s="2">
        <v>45060.852083333331</v>
      </c>
      <c r="C7944" s="2">
        <f t="shared" si="124"/>
        <v>45054</v>
      </c>
      <c r="D7944" t="s">
        <v>405</v>
      </c>
      <c r="E7944" t="s">
        <v>8515</v>
      </c>
      <c r="F7944" t="s">
        <v>73</v>
      </c>
      <c r="G7944" t="s">
        <v>30</v>
      </c>
      <c r="H7944" t="s">
        <v>71</v>
      </c>
      <c r="I7944">
        <v>1</v>
      </c>
      <c r="J7944">
        <v>355.53</v>
      </c>
      <c r="K7944">
        <v>244.19</v>
      </c>
      <c r="L7944">
        <v>355.53</v>
      </c>
      <c r="M7944">
        <v>244.19</v>
      </c>
      <c r="N7944" t="s">
        <v>8514</v>
      </c>
      <c r="O7944" t="s">
        <v>8513</v>
      </c>
      <c r="P7944" t="s">
        <v>112</v>
      </c>
      <c r="Q7944">
        <v>13.082700000000001</v>
      </c>
      <c r="R7944">
        <v>80.270700000000005</v>
      </c>
      <c r="S7944" t="s">
        <v>250</v>
      </c>
      <c r="T7944" t="s">
        <v>249</v>
      </c>
      <c r="U7944" t="s">
        <v>23</v>
      </c>
      <c r="V7944" t="s">
        <v>9</v>
      </c>
    </row>
    <row r="7945" spans="1:22">
      <c r="A7945" t="s">
        <v>8512</v>
      </c>
      <c r="B7945" s="2">
        <v>45311.836111111108</v>
      </c>
      <c r="C7945" s="2">
        <f t="shared" si="124"/>
        <v>45306</v>
      </c>
      <c r="D7945" t="s">
        <v>400</v>
      </c>
      <c r="E7945" t="s">
        <v>8511</v>
      </c>
      <c r="F7945" t="s">
        <v>18</v>
      </c>
      <c r="G7945" t="s">
        <v>53</v>
      </c>
      <c r="H7945" t="s">
        <v>63</v>
      </c>
      <c r="I7945">
        <v>3</v>
      </c>
      <c r="J7945">
        <v>1120.29</v>
      </c>
      <c r="K7945">
        <v>999.75</v>
      </c>
      <c r="L7945">
        <v>3360.87</v>
      </c>
      <c r="M7945">
        <v>2999.25</v>
      </c>
      <c r="N7945" t="s">
        <v>8510</v>
      </c>
      <c r="O7945" t="s">
        <v>8509</v>
      </c>
      <c r="P7945" t="s">
        <v>68</v>
      </c>
      <c r="Q7945">
        <v>11.34</v>
      </c>
      <c r="R7945">
        <v>77.717200000000005</v>
      </c>
      <c r="S7945" t="s">
        <v>762</v>
      </c>
      <c r="T7945" t="s">
        <v>761</v>
      </c>
      <c r="U7945" t="s">
        <v>23</v>
      </c>
      <c r="V7945" t="s">
        <v>45</v>
      </c>
    </row>
    <row r="7946" spans="1:22">
      <c r="A7946" t="s">
        <v>8508</v>
      </c>
      <c r="B7946" s="2">
        <v>45463.798611111109</v>
      </c>
      <c r="C7946" s="2">
        <f t="shared" si="124"/>
        <v>45460</v>
      </c>
      <c r="D7946" t="s">
        <v>393</v>
      </c>
      <c r="E7946" t="s">
        <v>392</v>
      </c>
      <c r="F7946" t="s">
        <v>64</v>
      </c>
      <c r="G7946" t="s">
        <v>53</v>
      </c>
      <c r="H7946" t="s">
        <v>71</v>
      </c>
      <c r="I7946">
        <v>4</v>
      </c>
      <c r="J7946">
        <v>235.32</v>
      </c>
      <c r="K7946">
        <v>202.24</v>
      </c>
      <c r="L7946">
        <v>941.28</v>
      </c>
      <c r="M7946">
        <v>808.96</v>
      </c>
      <c r="N7946" t="s">
        <v>8507</v>
      </c>
      <c r="O7946" t="s">
        <v>8506</v>
      </c>
      <c r="P7946" t="s">
        <v>68</v>
      </c>
      <c r="Q7946">
        <v>11.34</v>
      </c>
      <c r="R7946">
        <v>77.717200000000005</v>
      </c>
      <c r="S7946" t="s">
        <v>103</v>
      </c>
      <c r="T7946" t="s">
        <v>102</v>
      </c>
      <c r="U7946" t="s">
        <v>46</v>
      </c>
      <c r="V7946" t="s">
        <v>9</v>
      </c>
    </row>
    <row r="7947" spans="1:22">
      <c r="A7947" t="s">
        <v>8505</v>
      </c>
      <c r="B7947" s="2">
        <v>45015.594444444447</v>
      </c>
      <c r="C7947" s="2">
        <f t="shared" si="124"/>
        <v>45012</v>
      </c>
      <c r="D7947" t="s">
        <v>388</v>
      </c>
      <c r="E7947" t="s">
        <v>2861</v>
      </c>
      <c r="F7947" t="s">
        <v>83</v>
      </c>
      <c r="G7947" t="s">
        <v>82</v>
      </c>
      <c r="H7947" t="s">
        <v>63</v>
      </c>
      <c r="I7947">
        <v>3</v>
      </c>
      <c r="J7947">
        <v>955.76</v>
      </c>
      <c r="K7947">
        <v>669.81</v>
      </c>
      <c r="L7947">
        <v>2867.28</v>
      </c>
      <c r="M7947">
        <v>2009.43</v>
      </c>
      <c r="N7947" t="s">
        <v>8504</v>
      </c>
      <c r="O7947" t="s">
        <v>8503</v>
      </c>
      <c r="P7947" t="s">
        <v>13</v>
      </c>
      <c r="Q7947">
        <v>11.664300000000001</v>
      </c>
      <c r="R7947">
        <v>78.146000000000001</v>
      </c>
      <c r="S7947" t="s">
        <v>257</v>
      </c>
      <c r="T7947" t="s">
        <v>256</v>
      </c>
      <c r="U7947" t="s">
        <v>23</v>
      </c>
      <c r="V7947" t="s">
        <v>22</v>
      </c>
    </row>
    <row r="7948" spans="1:22">
      <c r="A7948" t="s">
        <v>8502</v>
      </c>
      <c r="B7948" s="2">
        <v>45330.729861111111</v>
      </c>
      <c r="C7948" s="2">
        <f t="shared" si="124"/>
        <v>45327</v>
      </c>
      <c r="D7948" t="s">
        <v>383</v>
      </c>
      <c r="E7948" t="s">
        <v>2857</v>
      </c>
      <c r="F7948" t="s">
        <v>31</v>
      </c>
      <c r="G7948" t="s">
        <v>17</v>
      </c>
      <c r="H7948" t="s">
        <v>16</v>
      </c>
      <c r="I7948">
        <v>1</v>
      </c>
      <c r="J7948">
        <v>2145.0500000000002</v>
      </c>
      <c r="K7948">
        <v>1426.81</v>
      </c>
      <c r="L7948">
        <v>2145.0500000000002</v>
      </c>
      <c r="M7948">
        <v>1426.81</v>
      </c>
      <c r="N7948" t="s">
        <v>8501</v>
      </c>
      <c r="O7948" t="s">
        <v>8500</v>
      </c>
      <c r="P7948" t="s">
        <v>49</v>
      </c>
      <c r="Q7948">
        <v>12.916499999999999</v>
      </c>
      <c r="R7948">
        <v>79.132499999999993</v>
      </c>
      <c r="S7948" t="s">
        <v>48</v>
      </c>
      <c r="T7948" t="s">
        <v>47</v>
      </c>
      <c r="U7948" t="s">
        <v>57</v>
      </c>
      <c r="V7948" t="s">
        <v>9</v>
      </c>
    </row>
    <row r="7949" spans="1:22">
      <c r="A7949" t="s">
        <v>8499</v>
      </c>
      <c r="B7949" s="2">
        <v>45280.827777777777</v>
      </c>
      <c r="C7949" s="2">
        <f t="shared" si="124"/>
        <v>45278</v>
      </c>
      <c r="D7949" t="s">
        <v>378</v>
      </c>
      <c r="E7949" t="s">
        <v>8498</v>
      </c>
      <c r="F7949" t="s">
        <v>83</v>
      </c>
      <c r="G7949" t="s">
        <v>115</v>
      </c>
      <c r="H7949" t="s">
        <v>52</v>
      </c>
      <c r="I7949">
        <v>1</v>
      </c>
      <c r="J7949">
        <v>1763.52</v>
      </c>
      <c r="K7949">
        <v>1299.67</v>
      </c>
      <c r="L7949">
        <v>1763.52</v>
      </c>
      <c r="M7949">
        <v>1299.67</v>
      </c>
      <c r="N7949" t="s">
        <v>8497</v>
      </c>
      <c r="O7949" t="s">
        <v>8496</v>
      </c>
      <c r="P7949" t="s">
        <v>13</v>
      </c>
      <c r="Q7949">
        <v>11.664300000000001</v>
      </c>
      <c r="R7949">
        <v>78.146000000000001</v>
      </c>
      <c r="S7949" t="s">
        <v>628</v>
      </c>
      <c r="T7949" t="s">
        <v>627</v>
      </c>
      <c r="U7949" t="s">
        <v>23</v>
      </c>
      <c r="V7949" t="s">
        <v>9</v>
      </c>
    </row>
    <row r="7950" spans="1:22">
      <c r="A7950" t="s">
        <v>8495</v>
      </c>
      <c r="B7950" s="2">
        <v>45011.643055555556</v>
      </c>
      <c r="C7950" s="2">
        <f t="shared" si="124"/>
        <v>45005</v>
      </c>
      <c r="D7950" t="s">
        <v>373</v>
      </c>
      <c r="E7950" t="s">
        <v>6664</v>
      </c>
      <c r="F7950" t="s">
        <v>18</v>
      </c>
      <c r="G7950" t="s">
        <v>41</v>
      </c>
      <c r="H7950" t="s">
        <v>16</v>
      </c>
      <c r="I7950">
        <v>1</v>
      </c>
      <c r="J7950">
        <v>1822.87</v>
      </c>
      <c r="K7950">
        <v>1312.1</v>
      </c>
      <c r="L7950">
        <v>1822.87</v>
      </c>
      <c r="M7950">
        <v>1312.1</v>
      </c>
      <c r="N7950" t="s">
        <v>8494</v>
      </c>
      <c r="O7950" t="s">
        <v>8493</v>
      </c>
      <c r="P7950" t="s">
        <v>49</v>
      </c>
      <c r="Q7950">
        <v>12.916499999999999</v>
      </c>
      <c r="R7950">
        <v>79.132499999999993</v>
      </c>
      <c r="S7950" t="s">
        <v>735</v>
      </c>
      <c r="T7950" t="s">
        <v>734</v>
      </c>
      <c r="U7950" t="s">
        <v>77</v>
      </c>
      <c r="V7950" t="s">
        <v>9</v>
      </c>
    </row>
    <row r="7951" spans="1:22">
      <c r="A7951" t="s">
        <v>8492</v>
      </c>
      <c r="B7951" s="2">
        <v>44929.880555555559</v>
      </c>
      <c r="C7951" s="2">
        <f t="shared" si="124"/>
        <v>44928</v>
      </c>
      <c r="D7951" t="s">
        <v>368</v>
      </c>
      <c r="E7951" t="s">
        <v>8491</v>
      </c>
      <c r="F7951" t="s">
        <v>31</v>
      </c>
      <c r="G7951" t="s">
        <v>82</v>
      </c>
      <c r="H7951" t="s">
        <v>71</v>
      </c>
      <c r="I7951">
        <v>2</v>
      </c>
      <c r="J7951">
        <v>997.78</v>
      </c>
      <c r="K7951">
        <v>764.9</v>
      </c>
      <c r="L7951">
        <v>1995.56</v>
      </c>
      <c r="M7951">
        <v>1529.8</v>
      </c>
      <c r="N7951" t="s">
        <v>8490</v>
      </c>
      <c r="O7951" t="s">
        <v>8489</v>
      </c>
      <c r="P7951" t="s">
        <v>68</v>
      </c>
      <c r="Q7951">
        <v>11.34</v>
      </c>
      <c r="R7951">
        <v>77.717200000000005</v>
      </c>
      <c r="S7951" t="s">
        <v>1238</v>
      </c>
      <c r="T7951" t="s">
        <v>1237</v>
      </c>
      <c r="U7951" t="s">
        <v>57</v>
      </c>
      <c r="V7951" t="s">
        <v>9</v>
      </c>
    </row>
    <row r="7952" spans="1:22">
      <c r="A7952" t="s">
        <v>8488</v>
      </c>
      <c r="B7952" s="2">
        <v>45389.436805555553</v>
      </c>
      <c r="C7952" s="2">
        <f t="shared" si="124"/>
        <v>45383</v>
      </c>
      <c r="D7952" t="s">
        <v>361</v>
      </c>
      <c r="E7952" t="s">
        <v>8487</v>
      </c>
      <c r="F7952" t="s">
        <v>64</v>
      </c>
      <c r="G7952" t="s">
        <v>41</v>
      </c>
      <c r="H7952" t="s">
        <v>29</v>
      </c>
      <c r="I7952">
        <v>1</v>
      </c>
      <c r="J7952">
        <v>745.01</v>
      </c>
      <c r="K7952">
        <v>458.91</v>
      </c>
      <c r="L7952">
        <v>745.01</v>
      </c>
      <c r="M7952">
        <v>458.91</v>
      </c>
      <c r="N7952" t="s">
        <v>8486</v>
      </c>
      <c r="O7952" t="s">
        <v>8485</v>
      </c>
      <c r="P7952" t="s">
        <v>49</v>
      </c>
      <c r="Q7952">
        <v>12.916499999999999</v>
      </c>
      <c r="R7952">
        <v>79.132499999999993</v>
      </c>
      <c r="S7952" t="s">
        <v>269</v>
      </c>
      <c r="T7952" t="s">
        <v>268</v>
      </c>
      <c r="U7952" t="s">
        <v>57</v>
      </c>
      <c r="V7952" t="s">
        <v>45</v>
      </c>
    </row>
    <row r="7953" spans="1:22">
      <c r="A7953" t="s">
        <v>8484</v>
      </c>
      <c r="B7953" s="2">
        <v>45116.870833333334</v>
      </c>
      <c r="C7953" s="2">
        <f t="shared" si="124"/>
        <v>45110</v>
      </c>
      <c r="D7953" t="s">
        <v>356</v>
      </c>
      <c r="E7953" t="s">
        <v>8483</v>
      </c>
      <c r="F7953" t="s">
        <v>18</v>
      </c>
      <c r="G7953" t="s">
        <v>72</v>
      </c>
      <c r="H7953" t="s">
        <v>29</v>
      </c>
      <c r="I7953">
        <v>3</v>
      </c>
      <c r="J7953">
        <v>490.62</v>
      </c>
      <c r="K7953">
        <v>320.73</v>
      </c>
      <c r="L7953">
        <v>1471.86</v>
      </c>
      <c r="M7953">
        <v>962.19</v>
      </c>
      <c r="N7953" t="s">
        <v>8482</v>
      </c>
      <c r="O7953" t="s">
        <v>8481</v>
      </c>
      <c r="P7953" t="s">
        <v>37</v>
      </c>
      <c r="Q7953">
        <v>10.7905</v>
      </c>
      <c r="R7953">
        <v>78.704700000000003</v>
      </c>
      <c r="S7953" t="s">
        <v>537</v>
      </c>
      <c r="T7953" t="s">
        <v>536</v>
      </c>
      <c r="U7953" t="s">
        <v>57</v>
      </c>
      <c r="V7953" t="s">
        <v>9</v>
      </c>
    </row>
    <row r="7954" spans="1:22">
      <c r="A7954" t="s">
        <v>8480</v>
      </c>
      <c r="B7954" s="2">
        <v>45442.580555555556</v>
      </c>
      <c r="C7954" s="2">
        <f t="shared" si="124"/>
        <v>45439</v>
      </c>
      <c r="D7954" t="s">
        <v>349</v>
      </c>
      <c r="E7954" t="s">
        <v>8479</v>
      </c>
      <c r="F7954" t="s">
        <v>83</v>
      </c>
      <c r="G7954" t="s">
        <v>106</v>
      </c>
      <c r="H7954" t="s">
        <v>16</v>
      </c>
      <c r="I7954">
        <v>2</v>
      </c>
      <c r="J7954">
        <v>305.63</v>
      </c>
      <c r="K7954">
        <v>202.56</v>
      </c>
      <c r="L7954">
        <v>611.26</v>
      </c>
      <c r="M7954">
        <v>405.12</v>
      </c>
      <c r="N7954" t="s">
        <v>8478</v>
      </c>
      <c r="O7954" t="s">
        <v>8477</v>
      </c>
      <c r="P7954" t="s">
        <v>26</v>
      </c>
      <c r="Q7954">
        <v>11.0168</v>
      </c>
      <c r="R7954">
        <v>76.955799999999996</v>
      </c>
      <c r="S7954" t="s">
        <v>1238</v>
      </c>
      <c r="T7954" t="s">
        <v>1237</v>
      </c>
      <c r="U7954" t="s">
        <v>57</v>
      </c>
      <c r="V7954" t="s">
        <v>45</v>
      </c>
    </row>
    <row r="7955" spans="1:22">
      <c r="A7955" t="s">
        <v>8476</v>
      </c>
      <c r="B7955" s="2">
        <v>45059.810416666667</v>
      </c>
      <c r="C7955" s="2">
        <f t="shared" si="124"/>
        <v>45054</v>
      </c>
      <c r="D7955" t="s">
        <v>344</v>
      </c>
      <c r="E7955" t="s">
        <v>343</v>
      </c>
      <c r="F7955" t="s">
        <v>64</v>
      </c>
      <c r="G7955" t="s">
        <v>82</v>
      </c>
      <c r="H7955" t="s">
        <v>40</v>
      </c>
      <c r="I7955">
        <v>1</v>
      </c>
      <c r="J7955">
        <v>289.95</v>
      </c>
      <c r="K7955">
        <v>199.28</v>
      </c>
      <c r="L7955">
        <v>289.95</v>
      </c>
      <c r="M7955">
        <v>199.28</v>
      </c>
      <c r="N7955" t="s">
        <v>8475</v>
      </c>
      <c r="O7955" t="s">
        <v>8474</v>
      </c>
      <c r="P7955" t="s">
        <v>13</v>
      </c>
      <c r="Q7955">
        <v>11.664300000000001</v>
      </c>
      <c r="R7955">
        <v>78.146000000000001</v>
      </c>
      <c r="S7955" t="s">
        <v>276</v>
      </c>
      <c r="T7955" t="s">
        <v>275</v>
      </c>
      <c r="U7955" t="s">
        <v>10</v>
      </c>
      <c r="V7955" t="s">
        <v>9</v>
      </c>
    </row>
    <row r="7956" spans="1:22">
      <c r="A7956" t="s">
        <v>8473</v>
      </c>
      <c r="B7956" s="2">
        <v>44960.67083333333</v>
      </c>
      <c r="C7956" s="2">
        <f t="shared" si="124"/>
        <v>44956</v>
      </c>
      <c r="D7956" t="s">
        <v>337</v>
      </c>
      <c r="E7956" t="s">
        <v>8472</v>
      </c>
      <c r="F7956" t="s">
        <v>18</v>
      </c>
      <c r="G7956" t="s">
        <v>72</v>
      </c>
      <c r="H7956" t="s">
        <v>40</v>
      </c>
      <c r="I7956">
        <v>3</v>
      </c>
      <c r="J7956">
        <v>457.79</v>
      </c>
      <c r="K7956">
        <v>368.13</v>
      </c>
      <c r="L7956">
        <v>1373.37</v>
      </c>
      <c r="M7956">
        <v>1104.3900000000001</v>
      </c>
      <c r="N7956" t="s">
        <v>8471</v>
      </c>
      <c r="O7956" t="s">
        <v>8470</v>
      </c>
      <c r="P7956" t="s">
        <v>60</v>
      </c>
      <c r="Q7956">
        <v>8.7139000000000006</v>
      </c>
      <c r="R7956">
        <v>77.756699999999995</v>
      </c>
      <c r="S7956" t="s">
        <v>25</v>
      </c>
      <c r="T7956" t="s">
        <v>24</v>
      </c>
      <c r="U7956" t="s">
        <v>77</v>
      </c>
      <c r="V7956" t="s">
        <v>9</v>
      </c>
    </row>
    <row r="7957" spans="1:22">
      <c r="A7957" t="s">
        <v>8469</v>
      </c>
      <c r="B7957" s="2">
        <v>45287.670138888891</v>
      </c>
      <c r="C7957" s="2">
        <f t="shared" si="124"/>
        <v>45285</v>
      </c>
      <c r="D7957" t="s">
        <v>330</v>
      </c>
      <c r="E7957" t="s">
        <v>8468</v>
      </c>
      <c r="F7957" t="s">
        <v>18</v>
      </c>
      <c r="G7957" t="s">
        <v>82</v>
      </c>
      <c r="H7957" t="s">
        <v>29</v>
      </c>
      <c r="I7957">
        <v>2</v>
      </c>
      <c r="J7957">
        <v>1431.82</v>
      </c>
      <c r="K7957">
        <v>898.17</v>
      </c>
      <c r="L7957">
        <v>2863.64</v>
      </c>
      <c r="M7957">
        <v>1796.34</v>
      </c>
      <c r="N7957" t="s">
        <v>8467</v>
      </c>
      <c r="O7957" t="s">
        <v>8466</v>
      </c>
      <c r="P7957" t="s">
        <v>13</v>
      </c>
      <c r="Q7957">
        <v>11.664300000000001</v>
      </c>
      <c r="R7957">
        <v>78.146000000000001</v>
      </c>
      <c r="S7957" t="s">
        <v>283</v>
      </c>
      <c r="T7957" t="s">
        <v>282</v>
      </c>
      <c r="U7957" t="s">
        <v>10</v>
      </c>
      <c r="V7957" t="s">
        <v>9</v>
      </c>
    </row>
    <row r="7958" spans="1:22">
      <c r="A7958" t="s">
        <v>8465</v>
      </c>
      <c r="B7958" s="2">
        <v>45412.893055555556</v>
      </c>
      <c r="C7958" s="2">
        <f t="shared" si="124"/>
        <v>45411</v>
      </c>
      <c r="D7958" t="s">
        <v>323</v>
      </c>
      <c r="E7958" t="s">
        <v>8464</v>
      </c>
      <c r="F7958" t="s">
        <v>31</v>
      </c>
      <c r="G7958" t="s">
        <v>53</v>
      </c>
      <c r="H7958" t="s">
        <v>16</v>
      </c>
      <c r="I7958">
        <v>3</v>
      </c>
      <c r="J7958">
        <v>1693.55</v>
      </c>
      <c r="K7958">
        <v>1096.33</v>
      </c>
      <c r="L7958">
        <v>5080.6499999999996</v>
      </c>
      <c r="M7958">
        <v>3288.99</v>
      </c>
      <c r="N7958" t="s">
        <v>8463</v>
      </c>
      <c r="O7958" t="s">
        <v>8462</v>
      </c>
      <c r="P7958" t="s">
        <v>68</v>
      </c>
      <c r="Q7958">
        <v>11.34</v>
      </c>
      <c r="R7958">
        <v>77.717200000000005</v>
      </c>
      <c r="S7958" t="s">
        <v>79</v>
      </c>
      <c r="T7958" t="s">
        <v>78</v>
      </c>
      <c r="U7958" t="s">
        <v>57</v>
      </c>
      <c r="V7958" t="s">
        <v>9</v>
      </c>
    </row>
    <row r="7959" spans="1:22">
      <c r="A7959" t="s">
        <v>8461</v>
      </c>
      <c r="B7959" s="2">
        <v>45289.836111111108</v>
      </c>
      <c r="C7959" s="2">
        <f t="shared" si="124"/>
        <v>45285</v>
      </c>
      <c r="D7959" t="s">
        <v>316</v>
      </c>
      <c r="E7959" t="s">
        <v>8460</v>
      </c>
      <c r="F7959" t="s">
        <v>166</v>
      </c>
      <c r="G7959" t="s">
        <v>17</v>
      </c>
      <c r="H7959" t="s">
        <v>40</v>
      </c>
      <c r="I7959">
        <v>4</v>
      </c>
      <c r="J7959">
        <v>1960.95</v>
      </c>
      <c r="K7959">
        <v>1764.44</v>
      </c>
      <c r="L7959">
        <v>7843.8</v>
      </c>
      <c r="M7959">
        <v>7057.76</v>
      </c>
      <c r="N7959" t="s">
        <v>8459</v>
      </c>
      <c r="O7959" t="s">
        <v>8458</v>
      </c>
      <c r="P7959" t="s">
        <v>68</v>
      </c>
      <c r="Q7959">
        <v>11.34</v>
      </c>
      <c r="R7959">
        <v>77.717200000000005</v>
      </c>
      <c r="S7959" t="s">
        <v>564</v>
      </c>
      <c r="T7959" t="s">
        <v>563</v>
      </c>
      <c r="U7959" t="s">
        <v>77</v>
      </c>
      <c r="V7959" t="s">
        <v>45</v>
      </c>
    </row>
    <row r="7960" spans="1:22">
      <c r="A7960" t="s">
        <v>8457</v>
      </c>
      <c r="B7960" s="2">
        <v>45188.765277777777</v>
      </c>
      <c r="C7960" s="2">
        <f t="shared" si="124"/>
        <v>45187</v>
      </c>
      <c r="D7960" t="s">
        <v>311</v>
      </c>
      <c r="E7960" t="s">
        <v>4743</v>
      </c>
      <c r="F7960" t="s">
        <v>18</v>
      </c>
      <c r="G7960" t="s">
        <v>72</v>
      </c>
      <c r="H7960" t="s">
        <v>52</v>
      </c>
      <c r="I7960">
        <v>1</v>
      </c>
      <c r="J7960">
        <v>1490.31</v>
      </c>
      <c r="K7960">
        <v>946.08</v>
      </c>
      <c r="L7960">
        <v>1490.31</v>
      </c>
      <c r="M7960">
        <v>946.08</v>
      </c>
      <c r="N7960" t="s">
        <v>8456</v>
      </c>
      <c r="O7960" t="s">
        <v>8455</v>
      </c>
      <c r="P7960" t="s">
        <v>49</v>
      </c>
      <c r="Q7960">
        <v>12.916499999999999</v>
      </c>
      <c r="R7960">
        <v>79.132499999999993</v>
      </c>
      <c r="S7960" t="s">
        <v>486</v>
      </c>
      <c r="T7960" t="s">
        <v>485</v>
      </c>
      <c r="U7960" t="s">
        <v>10</v>
      </c>
      <c r="V7960" t="s">
        <v>9</v>
      </c>
    </row>
    <row r="7961" spans="1:22">
      <c r="A7961" t="s">
        <v>8454</v>
      </c>
      <c r="B7961" s="2">
        <v>45569.643750000003</v>
      </c>
      <c r="C7961" s="2">
        <f t="shared" si="124"/>
        <v>45565</v>
      </c>
      <c r="D7961" t="s">
        <v>306</v>
      </c>
      <c r="E7961" t="s">
        <v>8453</v>
      </c>
      <c r="F7961" t="s">
        <v>73</v>
      </c>
      <c r="G7961" t="s">
        <v>115</v>
      </c>
      <c r="H7961" t="s">
        <v>71</v>
      </c>
      <c r="I7961">
        <v>2</v>
      </c>
      <c r="J7961">
        <v>2362</v>
      </c>
      <c r="K7961">
        <v>1852.58</v>
      </c>
      <c r="L7961">
        <v>4724</v>
      </c>
      <c r="M7961">
        <v>3705.16</v>
      </c>
      <c r="N7961" t="s">
        <v>8452</v>
      </c>
      <c r="O7961" t="s">
        <v>8451</v>
      </c>
      <c r="P7961" t="s">
        <v>49</v>
      </c>
      <c r="Q7961">
        <v>12.916499999999999</v>
      </c>
      <c r="R7961">
        <v>79.132499999999993</v>
      </c>
      <c r="S7961" t="s">
        <v>564</v>
      </c>
      <c r="T7961" t="s">
        <v>563</v>
      </c>
      <c r="U7961" t="s">
        <v>46</v>
      </c>
      <c r="V7961" t="s">
        <v>9</v>
      </c>
    </row>
    <row r="7962" spans="1:22">
      <c r="A7962" t="s">
        <v>8450</v>
      </c>
      <c r="B7962" s="2">
        <v>45183.559027777781</v>
      </c>
      <c r="C7962" s="2">
        <f t="shared" si="124"/>
        <v>45180</v>
      </c>
      <c r="D7962" t="s">
        <v>299</v>
      </c>
      <c r="E7962" t="s">
        <v>8449</v>
      </c>
      <c r="F7962" t="s">
        <v>73</v>
      </c>
      <c r="G7962" t="s">
        <v>115</v>
      </c>
      <c r="H7962" t="s">
        <v>71</v>
      </c>
      <c r="I7962">
        <v>3</v>
      </c>
      <c r="J7962">
        <v>2140.6799999999998</v>
      </c>
      <c r="K7962">
        <v>1483.49</v>
      </c>
      <c r="L7962">
        <v>6422.04</v>
      </c>
      <c r="M7962">
        <v>4450.47</v>
      </c>
      <c r="N7962" t="s">
        <v>8448</v>
      </c>
      <c r="O7962" t="s">
        <v>8447</v>
      </c>
      <c r="P7962" t="s">
        <v>68</v>
      </c>
      <c r="Q7962">
        <v>11.34</v>
      </c>
      <c r="R7962">
        <v>77.717200000000005</v>
      </c>
      <c r="S7962" t="s">
        <v>176</v>
      </c>
      <c r="T7962" t="s">
        <v>175</v>
      </c>
      <c r="U7962" t="s">
        <v>10</v>
      </c>
      <c r="V7962" t="s">
        <v>9</v>
      </c>
    </row>
    <row r="7963" spans="1:22">
      <c r="A7963" t="s">
        <v>8446</v>
      </c>
      <c r="B7963" s="2">
        <v>45416.800694444442</v>
      </c>
      <c r="C7963" s="2">
        <f t="shared" si="124"/>
        <v>45411</v>
      </c>
      <c r="D7963" t="s">
        <v>292</v>
      </c>
      <c r="E7963" t="s">
        <v>291</v>
      </c>
      <c r="F7963" t="s">
        <v>136</v>
      </c>
      <c r="G7963" t="s">
        <v>30</v>
      </c>
      <c r="H7963" t="s">
        <v>71</v>
      </c>
      <c r="I7963">
        <v>1</v>
      </c>
      <c r="J7963">
        <v>2384.87</v>
      </c>
      <c r="K7963">
        <v>1837.69</v>
      </c>
      <c r="L7963">
        <v>2384.87</v>
      </c>
      <c r="M7963">
        <v>1837.69</v>
      </c>
      <c r="N7963" t="s">
        <v>8445</v>
      </c>
      <c r="O7963" t="s">
        <v>8444</v>
      </c>
      <c r="P7963" t="s">
        <v>49</v>
      </c>
      <c r="Q7963">
        <v>12.916499999999999</v>
      </c>
      <c r="R7963">
        <v>79.132499999999993</v>
      </c>
      <c r="S7963" t="s">
        <v>906</v>
      </c>
      <c r="T7963" t="s">
        <v>905</v>
      </c>
      <c r="U7963" t="s">
        <v>23</v>
      </c>
      <c r="V7963" t="s">
        <v>45</v>
      </c>
    </row>
    <row r="7964" spans="1:22">
      <c r="A7964" t="s">
        <v>8443</v>
      </c>
      <c r="B7964" s="2">
        <v>45102.807638888888</v>
      </c>
      <c r="C7964" s="2">
        <f t="shared" si="124"/>
        <v>45096</v>
      </c>
      <c r="D7964" t="s">
        <v>287</v>
      </c>
      <c r="E7964" t="s">
        <v>6612</v>
      </c>
      <c r="F7964" t="s">
        <v>136</v>
      </c>
      <c r="G7964" t="s">
        <v>30</v>
      </c>
      <c r="H7964" t="s">
        <v>29</v>
      </c>
      <c r="I7964">
        <v>3</v>
      </c>
      <c r="J7964">
        <v>283.22000000000003</v>
      </c>
      <c r="K7964">
        <v>180.44</v>
      </c>
      <c r="L7964">
        <v>849.66</v>
      </c>
      <c r="M7964">
        <v>541.32000000000005</v>
      </c>
      <c r="N7964" t="s">
        <v>8442</v>
      </c>
      <c r="O7964" t="s">
        <v>8441</v>
      </c>
      <c r="P7964" t="s">
        <v>112</v>
      </c>
      <c r="Q7964">
        <v>13.082700000000001</v>
      </c>
      <c r="R7964">
        <v>80.270700000000005</v>
      </c>
      <c r="S7964" t="s">
        <v>79</v>
      </c>
      <c r="T7964" t="s">
        <v>78</v>
      </c>
      <c r="U7964" t="s">
        <v>23</v>
      </c>
      <c r="V7964" t="s">
        <v>212</v>
      </c>
    </row>
    <row r="7965" spans="1:22">
      <c r="A7965" t="s">
        <v>8440</v>
      </c>
      <c r="B7965" s="2">
        <v>45352.525694444441</v>
      </c>
      <c r="C7965" s="2">
        <f t="shared" si="124"/>
        <v>45348</v>
      </c>
      <c r="D7965" t="s">
        <v>280</v>
      </c>
      <c r="E7965" t="s">
        <v>4725</v>
      </c>
      <c r="F7965" t="s">
        <v>73</v>
      </c>
      <c r="G7965" t="s">
        <v>91</v>
      </c>
      <c r="H7965" t="s">
        <v>71</v>
      </c>
      <c r="I7965">
        <v>2</v>
      </c>
      <c r="J7965">
        <v>1682.88</v>
      </c>
      <c r="K7965">
        <v>1149.31</v>
      </c>
      <c r="L7965">
        <v>3365.76</v>
      </c>
      <c r="M7965">
        <v>2298.62</v>
      </c>
      <c r="N7965" t="s">
        <v>8439</v>
      </c>
      <c r="O7965" t="s">
        <v>8438</v>
      </c>
      <c r="P7965" t="s">
        <v>68</v>
      </c>
      <c r="Q7965">
        <v>11.34</v>
      </c>
      <c r="R7965">
        <v>77.717200000000005</v>
      </c>
      <c r="S7965" t="s">
        <v>250</v>
      </c>
      <c r="T7965" t="s">
        <v>249</v>
      </c>
      <c r="U7965" t="s">
        <v>10</v>
      </c>
      <c r="V7965" t="s">
        <v>45</v>
      </c>
    </row>
    <row r="7966" spans="1:22">
      <c r="A7966" t="s">
        <v>8437</v>
      </c>
      <c r="B7966" s="2">
        <v>44985.584027777775</v>
      </c>
      <c r="C7966" s="2">
        <f t="shared" si="124"/>
        <v>44984</v>
      </c>
      <c r="D7966" t="s">
        <v>273</v>
      </c>
      <c r="E7966" t="s">
        <v>6604</v>
      </c>
      <c r="F7966" t="s">
        <v>201</v>
      </c>
      <c r="G7966" t="s">
        <v>106</v>
      </c>
      <c r="H7966" t="s">
        <v>63</v>
      </c>
      <c r="I7966">
        <v>2</v>
      </c>
      <c r="J7966">
        <v>1660.26</v>
      </c>
      <c r="K7966">
        <v>1364.97</v>
      </c>
      <c r="L7966">
        <v>3320.52</v>
      </c>
      <c r="M7966">
        <v>2729.94</v>
      </c>
      <c r="N7966" t="s">
        <v>8436</v>
      </c>
      <c r="O7966" t="s">
        <v>8435</v>
      </c>
      <c r="P7966" t="s">
        <v>68</v>
      </c>
      <c r="Q7966">
        <v>11.34</v>
      </c>
      <c r="R7966">
        <v>77.717200000000005</v>
      </c>
      <c r="S7966" t="s">
        <v>295</v>
      </c>
      <c r="T7966" t="s">
        <v>294</v>
      </c>
      <c r="U7966" t="s">
        <v>57</v>
      </c>
      <c r="V7966" t="s">
        <v>9</v>
      </c>
    </row>
    <row r="7967" spans="1:22">
      <c r="A7967" t="s">
        <v>8434</v>
      </c>
      <c r="B7967" s="2">
        <v>45031.715277777781</v>
      </c>
      <c r="C7967" s="2">
        <f t="shared" si="124"/>
        <v>45026</v>
      </c>
      <c r="D7967" t="s">
        <v>266</v>
      </c>
      <c r="E7967" t="s">
        <v>8433</v>
      </c>
      <c r="F7967" t="s">
        <v>201</v>
      </c>
      <c r="G7967" t="s">
        <v>72</v>
      </c>
      <c r="H7967" t="s">
        <v>71</v>
      </c>
      <c r="I7967">
        <v>4</v>
      </c>
      <c r="J7967">
        <v>912.26</v>
      </c>
      <c r="K7967">
        <v>776.59</v>
      </c>
      <c r="L7967">
        <v>3649.04</v>
      </c>
      <c r="M7967">
        <v>3106.36</v>
      </c>
      <c r="N7967" t="s">
        <v>8432</v>
      </c>
      <c r="O7967" t="s">
        <v>8431</v>
      </c>
      <c r="P7967" t="s">
        <v>26</v>
      </c>
      <c r="Q7967">
        <v>11.0168</v>
      </c>
      <c r="R7967">
        <v>76.955799999999996</v>
      </c>
      <c r="S7967" t="s">
        <v>537</v>
      </c>
      <c r="T7967" t="s">
        <v>536</v>
      </c>
      <c r="U7967" t="s">
        <v>23</v>
      </c>
      <c r="V7967" t="s">
        <v>9</v>
      </c>
    </row>
    <row r="7968" spans="1:22">
      <c r="A7968" t="s">
        <v>8430</v>
      </c>
      <c r="B7968" s="2">
        <v>45514.915277777778</v>
      </c>
      <c r="C7968" s="2">
        <f t="shared" si="124"/>
        <v>45509</v>
      </c>
      <c r="D7968" t="s">
        <v>261</v>
      </c>
      <c r="E7968" t="s">
        <v>8429</v>
      </c>
      <c r="F7968" t="s">
        <v>18</v>
      </c>
      <c r="G7968" t="s">
        <v>82</v>
      </c>
      <c r="H7968" t="s">
        <v>71</v>
      </c>
      <c r="I7968">
        <v>1</v>
      </c>
      <c r="J7968">
        <v>1512.17</v>
      </c>
      <c r="K7968">
        <v>1326.16</v>
      </c>
      <c r="L7968">
        <v>1512.17</v>
      </c>
      <c r="M7968">
        <v>1326.16</v>
      </c>
      <c r="N7968" t="s">
        <v>8428</v>
      </c>
      <c r="O7968" t="s">
        <v>8427</v>
      </c>
      <c r="P7968" t="s">
        <v>121</v>
      </c>
      <c r="Q7968">
        <v>9.9252000000000002</v>
      </c>
      <c r="R7968">
        <v>78.119799999999998</v>
      </c>
      <c r="S7968" t="s">
        <v>120</v>
      </c>
      <c r="T7968" t="s">
        <v>119</v>
      </c>
      <c r="U7968" t="s">
        <v>77</v>
      </c>
      <c r="V7968" t="s">
        <v>9</v>
      </c>
    </row>
    <row r="7969" spans="1:22">
      <c r="A7969" t="s">
        <v>8426</v>
      </c>
      <c r="B7969" s="2">
        <v>45041.588194444441</v>
      </c>
      <c r="C7969" s="2">
        <f t="shared" si="124"/>
        <v>45040</v>
      </c>
      <c r="D7969" t="s">
        <v>254</v>
      </c>
      <c r="E7969" t="s">
        <v>8425</v>
      </c>
      <c r="F7969" t="s">
        <v>136</v>
      </c>
      <c r="G7969" t="s">
        <v>53</v>
      </c>
      <c r="H7969" t="s">
        <v>40</v>
      </c>
      <c r="I7969">
        <v>4</v>
      </c>
      <c r="J7969">
        <v>2137.52</v>
      </c>
      <c r="K7969">
        <v>1579.06</v>
      </c>
      <c r="L7969">
        <v>8550.08</v>
      </c>
      <c r="M7969">
        <v>6316.24</v>
      </c>
      <c r="N7969" t="s">
        <v>8424</v>
      </c>
      <c r="O7969" t="s">
        <v>8423</v>
      </c>
      <c r="P7969" t="s">
        <v>68</v>
      </c>
      <c r="Q7969">
        <v>11.34</v>
      </c>
      <c r="R7969">
        <v>77.717200000000005</v>
      </c>
      <c r="S7969" t="s">
        <v>12</v>
      </c>
      <c r="T7969" t="s">
        <v>11</v>
      </c>
      <c r="U7969" t="s">
        <v>10</v>
      </c>
      <c r="V7969" t="s">
        <v>9</v>
      </c>
    </row>
    <row r="7970" spans="1:22">
      <c r="A7970" t="s">
        <v>8422</v>
      </c>
      <c r="B7970" s="2">
        <v>45507.756944444445</v>
      </c>
      <c r="C7970" s="2">
        <f t="shared" si="124"/>
        <v>45502</v>
      </c>
      <c r="D7970" t="s">
        <v>247</v>
      </c>
      <c r="E7970" t="s">
        <v>8421</v>
      </c>
      <c r="F7970" t="s">
        <v>136</v>
      </c>
      <c r="G7970" t="s">
        <v>91</v>
      </c>
      <c r="H7970" t="s">
        <v>71</v>
      </c>
      <c r="I7970">
        <v>2</v>
      </c>
      <c r="J7970">
        <v>2402.2800000000002</v>
      </c>
      <c r="K7970">
        <v>1601.43</v>
      </c>
      <c r="L7970">
        <v>4804.5600000000004</v>
      </c>
      <c r="M7970">
        <v>3202.86</v>
      </c>
      <c r="N7970" t="s">
        <v>8420</v>
      </c>
      <c r="O7970" t="s">
        <v>8419</v>
      </c>
      <c r="P7970" t="s">
        <v>49</v>
      </c>
      <c r="Q7970">
        <v>12.916499999999999</v>
      </c>
      <c r="R7970">
        <v>79.132499999999993</v>
      </c>
      <c r="S7970" t="s">
        <v>906</v>
      </c>
      <c r="T7970" t="s">
        <v>905</v>
      </c>
      <c r="U7970" t="s">
        <v>77</v>
      </c>
      <c r="V7970" t="s">
        <v>9</v>
      </c>
    </row>
    <row r="7971" spans="1:22">
      <c r="A7971" t="s">
        <v>8418</v>
      </c>
      <c r="B7971" s="2">
        <v>45006.90902777778</v>
      </c>
      <c r="C7971" s="2">
        <f t="shared" si="124"/>
        <v>45005</v>
      </c>
      <c r="D7971" t="s">
        <v>240</v>
      </c>
      <c r="E7971" t="s">
        <v>8417</v>
      </c>
      <c r="F7971" t="s">
        <v>83</v>
      </c>
      <c r="G7971" t="s">
        <v>72</v>
      </c>
      <c r="H7971" t="s">
        <v>16</v>
      </c>
      <c r="I7971">
        <v>1</v>
      </c>
      <c r="J7971">
        <v>2250.9899999999998</v>
      </c>
      <c r="K7971">
        <v>1398.9</v>
      </c>
      <c r="L7971">
        <v>2250.9899999999998</v>
      </c>
      <c r="M7971">
        <v>1398.9</v>
      </c>
      <c r="N7971" t="s">
        <v>8416</v>
      </c>
      <c r="O7971" t="s">
        <v>8415</v>
      </c>
      <c r="P7971" t="s">
        <v>60</v>
      </c>
      <c r="Q7971">
        <v>8.7139000000000006</v>
      </c>
      <c r="R7971">
        <v>77.756699999999995</v>
      </c>
      <c r="S7971" t="s">
        <v>486</v>
      </c>
      <c r="T7971" t="s">
        <v>485</v>
      </c>
      <c r="U7971" t="s">
        <v>57</v>
      </c>
      <c r="V7971" t="s">
        <v>9</v>
      </c>
    </row>
    <row r="7972" spans="1:22">
      <c r="A7972" t="s">
        <v>8414</v>
      </c>
      <c r="B7972" s="2">
        <v>45156.702777777777</v>
      </c>
      <c r="C7972" s="2">
        <f t="shared" si="124"/>
        <v>45152</v>
      </c>
      <c r="D7972" t="s">
        <v>235</v>
      </c>
      <c r="E7972" t="s">
        <v>8413</v>
      </c>
      <c r="F7972" t="s">
        <v>83</v>
      </c>
      <c r="G7972" t="s">
        <v>106</v>
      </c>
      <c r="H7972" t="s">
        <v>52</v>
      </c>
      <c r="I7972">
        <v>2</v>
      </c>
      <c r="J7972">
        <v>647.21</v>
      </c>
      <c r="K7972">
        <v>486.26</v>
      </c>
      <c r="L7972">
        <v>1294.42</v>
      </c>
      <c r="M7972">
        <v>972.52</v>
      </c>
      <c r="N7972" t="s">
        <v>8412</v>
      </c>
      <c r="O7972" t="s">
        <v>8411</v>
      </c>
      <c r="P7972" t="s">
        <v>121</v>
      </c>
      <c r="Q7972">
        <v>9.9252000000000002</v>
      </c>
      <c r="R7972">
        <v>78.119799999999998</v>
      </c>
      <c r="S7972" t="s">
        <v>111</v>
      </c>
      <c r="T7972" t="s">
        <v>110</v>
      </c>
      <c r="U7972" t="s">
        <v>57</v>
      </c>
      <c r="V7972" t="s">
        <v>9</v>
      </c>
    </row>
    <row r="7973" spans="1:22">
      <c r="A7973" t="s">
        <v>8410</v>
      </c>
      <c r="B7973" s="2">
        <v>45416.627083333333</v>
      </c>
      <c r="C7973" s="2">
        <f t="shared" si="124"/>
        <v>45411</v>
      </c>
      <c r="D7973" t="s">
        <v>230</v>
      </c>
      <c r="E7973" t="s">
        <v>8409</v>
      </c>
      <c r="F7973" t="s">
        <v>166</v>
      </c>
      <c r="G7973" t="s">
        <v>41</v>
      </c>
      <c r="H7973" t="s">
        <v>16</v>
      </c>
      <c r="I7973">
        <v>2</v>
      </c>
      <c r="J7973">
        <v>2081.16</v>
      </c>
      <c r="K7973">
        <v>1624.62</v>
      </c>
      <c r="L7973">
        <v>4162.32</v>
      </c>
      <c r="M7973">
        <v>3249.24</v>
      </c>
      <c r="N7973" t="s">
        <v>8408</v>
      </c>
      <c r="O7973" t="s">
        <v>8407</v>
      </c>
      <c r="P7973" t="s">
        <v>13</v>
      </c>
      <c r="Q7973">
        <v>11.664300000000001</v>
      </c>
      <c r="R7973">
        <v>78.146000000000001</v>
      </c>
      <c r="S7973" t="s">
        <v>340</v>
      </c>
      <c r="T7973" t="s">
        <v>339</v>
      </c>
      <c r="U7973" t="s">
        <v>10</v>
      </c>
      <c r="V7973" t="s">
        <v>9</v>
      </c>
    </row>
    <row r="7974" spans="1:22">
      <c r="A7974" t="s">
        <v>8406</v>
      </c>
      <c r="B7974" s="2">
        <v>45576.694444444445</v>
      </c>
      <c r="C7974" s="2">
        <f t="shared" si="124"/>
        <v>45572</v>
      </c>
      <c r="D7974" t="s">
        <v>223</v>
      </c>
      <c r="E7974" t="s">
        <v>8405</v>
      </c>
      <c r="F7974" t="s">
        <v>64</v>
      </c>
      <c r="G7974" t="s">
        <v>72</v>
      </c>
      <c r="H7974" t="s">
        <v>52</v>
      </c>
      <c r="I7974">
        <v>4</v>
      </c>
      <c r="J7974">
        <v>2070.36</v>
      </c>
      <c r="K7974">
        <v>1629.85</v>
      </c>
      <c r="L7974">
        <v>8281.44</v>
      </c>
      <c r="M7974">
        <v>6519.4</v>
      </c>
      <c r="N7974" t="s">
        <v>8404</v>
      </c>
      <c r="O7974" t="s">
        <v>8403</v>
      </c>
      <c r="P7974" t="s">
        <v>60</v>
      </c>
      <c r="Q7974">
        <v>8.7139000000000006</v>
      </c>
      <c r="R7974">
        <v>77.756699999999995</v>
      </c>
      <c r="S7974" t="s">
        <v>396</v>
      </c>
      <c r="T7974" t="s">
        <v>395</v>
      </c>
      <c r="U7974" t="s">
        <v>23</v>
      </c>
      <c r="V7974" t="s">
        <v>9</v>
      </c>
    </row>
    <row r="7975" spans="1:22">
      <c r="A7975" t="s">
        <v>8402</v>
      </c>
      <c r="B7975" s="2">
        <v>45291.772916666669</v>
      </c>
      <c r="C7975" s="2">
        <f t="shared" si="124"/>
        <v>45285</v>
      </c>
      <c r="D7975" t="s">
        <v>218</v>
      </c>
      <c r="E7975" t="s">
        <v>217</v>
      </c>
      <c r="F7975" t="s">
        <v>31</v>
      </c>
      <c r="G7975" t="s">
        <v>72</v>
      </c>
      <c r="H7975" t="s">
        <v>29</v>
      </c>
      <c r="I7975">
        <v>3</v>
      </c>
      <c r="J7975">
        <v>1497.75</v>
      </c>
      <c r="K7975">
        <v>992.31</v>
      </c>
      <c r="L7975">
        <v>4493.25</v>
      </c>
      <c r="M7975">
        <v>2976.93</v>
      </c>
      <c r="N7975" t="s">
        <v>8401</v>
      </c>
      <c r="O7975" t="s">
        <v>8400</v>
      </c>
      <c r="P7975" t="s">
        <v>60</v>
      </c>
      <c r="Q7975">
        <v>8.7139000000000006</v>
      </c>
      <c r="R7975">
        <v>77.756699999999995</v>
      </c>
      <c r="S7975" t="s">
        <v>214</v>
      </c>
      <c r="T7975" t="s">
        <v>213</v>
      </c>
      <c r="U7975" t="s">
        <v>57</v>
      </c>
      <c r="V7975" t="s">
        <v>9</v>
      </c>
    </row>
    <row r="7976" spans="1:22">
      <c r="A7976" t="s">
        <v>8399</v>
      </c>
      <c r="B7976" s="2">
        <v>45497.631944444445</v>
      </c>
      <c r="C7976" s="2">
        <f t="shared" si="124"/>
        <v>45495</v>
      </c>
      <c r="D7976" t="s">
        <v>210</v>
      </c>
      <c r="E7976" t="s">
        <v>2749</v>
      </c>
      <c r="F7976" t="s">
        <v>18</v>
      </c>
      <c r="G7976" t="s">
        <v>106</v>
      </c>
      <c r="H7976" t="s">
        <v>29</v>
      </c>
      <c r="I7976">
        <v>4</v>
      </c>
      <c r="J7976">
        <v>1636.52</v>
      </c>
      <c r="K7976">
        <v>1205.73</v>
      </c>
      <c r="L7976">
        <v>6546.08</v>
      </c>
      <c r="M7976">
        <v>4822.92</v>
      </c>
      <c r="N7976" t="s">
        <v>8398</v>
      </c>
      <c r="O7976" t="s">
        <v>8397</v>
      </c>
      <c r="P7976" t="s">
        <v>26</v>
      </c>
      <c r="Q7976">
        <v>11.0168</v>
      </c>
      <c r="R7976">
        <v>76.955799999999996</v>
      </c>
      <c r="S7976" t="s">
        <v>88</v>
      </c>
      <c r="T7976" t="s">
        <v>87</v>
      </c>
      <c r="U7976" t="s">
        <v>77</v>
      </c>
      <c r="V7976" t="s">
        <v>9</v>
      </c>
    </row>
    <row r="7977" spans="1:22">
      <c r="A7977" t="s">
        <v>8396</v>
      </c>
      <c r="B7977" s="2">
        <v>45022.488194444442</v>
      </c>
      <c r="C7977" s="2">
        <f t="shared" si="124"/>
        <v>45019</v>
      </c>
      <c r="D7977" t="s">
        <v>203</v>
      </c>
      <c r="E7977" t="s">
        <v>8395</v>
      </c>
      <c r="F7977" t="s">
        <v>73</v>
      </c>
      <c r="G7977" t="s">
        <v>72</v>
      </c>
      <c r="H7977" t="s">
        <v>29</v>
      </c>
      <c r="I7977">
        <v>1</v>
      </c>
      <c r="J7977">
        <v>2352.61</v>
      </c>
      <c r="K7977">
        <v>1657.28</v>
      </c>
      <c r="L7977">
        <v>2352.61</v>
      </c>
      <c r="M7977">
        <v>1657.28</v>
      </c>
      <c r="N7977" t="s">
        <v>8394</v>
      </c>
      <c r="O7977" t="s">
        <v>8393</v>
      </c>
      <c r="P7977" t="s">
        <v>112</v>
      </c>
      <c r="Q7977">
        <v>13.082700000000001</v>
      </c>
      <c r="R7977">
        <v>80.270700000000005</v>
      </c>
      <c r="S7977" t="s">
        <v>12</v>
      </c>
      <c r="T7977" t="s">
        <v>11</v>
      </c>
      <c r="U7977" t="s">
        <v>10</v>
      </c>
      <c r="V7977" t="s">
        <v>22</v>
      </c>
    </row>
    <row r="7978" spans="1:22">
      <c r="A7978" t="s">
        <v>8392</v>
      </c>
      <c r="B7978" s="2">
        <v>45158.771527777775</v>
      </c>
      <c r="C7978" s="2">
        <f t="shared" si="124"/>
        <v>45152</v>
      </c>
      <c r="D7978" t="s">
        <v>197</v>
      </c>
      <c r="E7978" t="s">
        <v>8391</v>
      </c>
      <c r="F7978" t="s">
        <v>201</v>
      </c>
      <c r="G7978" t="s">
        <v>72</v>
      </c>
      <c r="H7978" t="s">
        <v>71</v>
      </c>
      <c r="I7978">
        <v>1</v>
      </c>
      <c r="J7978">
        <v>804.18</v>
      </c>
      <c r="K7978">
        <v>502.39</v>
      </c>
      <c r="L7978">
        <v>804.18</v>
      </c>
      <c r="M7978">
        <v>502.39</v>
      </c>
      <c r="N7978" t="s">
        <v>8390</v>
      </c>
      <c r="O7978" t="s">
        <v>8389</v>
      </c>
      <c r="P7978" t="s">
        <v>68</v>
      </c>
      <c r="Q7978">
        <v>11.34</v>
      </c>
      <c r="R7978">
        <v>77.717200000000005</v>
      </c>
      <c r="S7978" t="s">
        <v>326</v>
      </c>
      <c r="T7978" t="s">
        <v>325</v>
      </c>
      <c r="U7978" t="s">
        <v>57</v>
      </c>
      <c r="V7978" t="s">
        <v>212</v>
      </c>
    </row>
    <row r="7979" spans="1:22">
      <c r="A7979" t="s">
        <v>8388</v>
      </c>
      <c r="B7979" s="2">
        <v>45254.654166666667</v>
      </c>
      <c r="C7979" s="2">
        <f t="shared" si="124"/>
        <v>45250</v>
      </c>
      <c r="D7979" t="s">
        <v>190</v>
      </c>
      <c r="E7979" t="s">
        <v>2737</v>
      </c>
      <c r="F7979" t="s">
        <v>64</v>
      </c>
      <c r="G7979" t="s">
        <v>91</v>
      </c>
      <c r="H7979" t="s">
        <v>52</v>
      </c>
      <c r="I7979">
        <v>1</v>
      </c>
      <c r="J7979">
        <v>1360.05</v>
      </c>
      <c r="K7979">
        <v>992.38</v>
      </c>
      <c r="L7979">
        <v>1360.05</v>
      </c>
      <c r="M7979">
        <v>992.38</v>
      </c>
      <c r="N7979" t="s">
        <v>8387</v>
      </c>
      <c r="O7979" t="s">
        <v>8386</v>
      </c>
      <c r="P7979" t="s">
        <v>68</v>
      </c>
      <c r="Q7979">
        <v>11.34</v>
      </c>
      <c r="R7979">
        <v>77.717200000000005</v>
      </c>
      <c r="S7979" t="s">
        <v>25</v>
      </c>
      <c r="T7979" t="s">
        <v>24</v>
      </c>
      <c r="U7979" t="s">
        <v>77</v>
      </c>
      <c r="V7979" t="s">
        <v>45</v>
      </c>
    </row>
    <row r="7980" spans="1:22">
      <c r="A7980" t="s">
        <v>8385</v>
      </c>
      <c r="B7980" s="2">
        <v>45097.643055555556</v>
      </c>
      <c r="C7980" s="2">
        <f t="shared" si="124"/>
        <v>45096</v>
      </c>
      <c r="D7980" t="s">
        <v>185</v>
      </c>
      <c r="E7980" t="s">
        <v>8384</v>
      </c>
      <c r="F7980" t="s">
        <v>64</v>
      </c>
      <c r="G7980" t="s">
        <v>17</v>
      </c>
      <c r="H7980" t="s">
        <v>52</v>
      </c>
      <c r="I7980">
        <v>1</v>
      </c>
      <c r="J7980">
        <v>2075.75</v>
      </c>
      <c r="K7980">
        <v>1595.49</v>
      </c>
      <c r="L7980">
        <v>2075.75</v>
      </c>
      <c r="M7980">
        <v>1595.49</v>
      </c>
      <c r="N7980" t="s">
        <v>8383</v>
      </c>
      <c r="O7980" t="s">
        <v>8382</v>
      </c>
      <c r="P7980" t="s">
        <v>68</v>
      </c>
      <c r="Q7980">
        <v>11.34</v>
      </c>
      <c r="R7980">
        <v>77.717200000000005</v>
      </c>
      <c r="S7980" t="s">
        <v>420</v>
      </c>
      <c r="T7980" t="s">
        <v>419</v>
      </c>
      <c r="U7980" t="s">
        <v>23</v>
      </c>
      <c r="V7980" t="s">
        <v>22</v>
      </c>
    </row>
    <row r="7981" spans="1:22">
      <c r="A7981" t="s">
        <v>8381</v>
      </c>
      <c r="B7981" s="2">
        <v>45530.52847222222</v>
      </c>
      <c r="C7981" s="2">
        <f t="shared" si="124"/>
        <v>45530</v>
      </c>
      <c r="D7981" t="s">
        <v>180</v>
      </c>
      <c r="E7981" t="s">
        <v>179</v>
      </c>
      <c r="F7981" t="s">
        <v>83</v>
      </c>
      <c r="G7981" t="s">
        <v>115</v>
      </c>
      <c r="H7981" t="s">
        <v>29</v>
      </c>
      <c r="I7981">
        <v>2</v>
      </c>
      <c r="J7981">
        <v>1847.87</v>
      </c>
      <c r="K7981">
        <v>1445.84</v>
      </c>
      <c r="L7981">
        <v>3695.74</v>
      </c>
      <c r="M7981">
        <v>2891.68</v>
      </c>
      <c r="N7981" t="s">
        <v>8380</v>
      </c>
      <c r="O7981" t="s">
        <v>8379</v>
      </c>
      <c r="P7981" t="s">
        <v>37</v>
      </c>
      <c r="Q7981">
        <v>10.7905</v>
      </c>
      <c r="R7981">
        <v>78.704700000000003</v>
      </c>
      <c r="S7981" t="s">
        <v>48</v>
      </c>
      <c r="T7981" t="s">
        <v>47</v>
      </c>
      <c r="U7981" t="s">
        <v>23</v>
      </c>
      <c r="V7981" t="s">
        <v>45</v>
      </c>
    </row>
    <row r="7982" spans="1:22">
      <c r="A7982" t="s">
        <v>8378</v>
      </c>
      <c r="B7982" s="2">
        <v>45317.484027777777</v>
      </c>
      <c r="C7982" s="2">
        <f t="shared" si="124"/>
        <v>45313</v>
      </c>
      <c r="D7982" t="s">
        <v>173</v>
      </c>
      <c r="E7982" t="s">
        <v>172</v>
      </c>
      <c r="F7982" t="s">
        <v>64</v>
      </c>
      <c r="G7982" t="s">
        <v>106</v>
      </c>
      <c r="H7982" t="s">
        <v>40</v>
      </c>
      <c r="I7982">
        <v>2</v>
      </c>
      <c r="J7982">
        <v>936.5</v>
      </c>
      <c r="K7982">
        <v>763.72</v>
      </c>
      <c r="L7982">
        <v>1873</v>
      </c>
      <c r="M7982">
        <v>1527.44</v>
      </c>
      <c r="N7982" t="s">
        <v>8377</v>
      </c>
      <c r="O7982" t="s">
        <v>8376</v>
      </c>
      <c r="P7982" t="s">
        <v>112</v>
      </c>
      <c r="Q7982">
        <v>13.082700000000001</v>
      </c>
      <c r="R7982">
        <v>80.270700000000005</v>
      </c>
      <c r="S7982" t="s">
        <v>319</v>
      </c>
      <c r="T7982" t="s">
        <v>318</v>
      </c>
      <c r="U7982" t="s">
        <v>23</v>
      </c>
      <c r="V7982" t="s">
        <v>9</v>
      </c>
    </row>
    <row r="7983" spans="1:22">
      <c r="A7983" t="s">
        <v>8375</v>
      </c>
      <c r="B7983" s="2">
        <v>45033.781944444447</v>
      </c>
      <c r="C7983" s="2">
        <f t="shared" si="124"/>
        <v>45033</v>
      </c>
      <c r="D7983" t="s">
        <v>168</v>
      </c>
      <c r="E7983" t="s">
        <v>8374</v>
      </c>
      <c r="F7983" t="s">
        <v>83</v>
      </c>
      <c r="G7983" t="s">
        <v>82</v>
      </c>
      <c r="H7983" t="s">
        <v>40</v>
      </c>
      <c r="I7983">
        <v>2</v>
      </c>
      <c r="J7983">
        <v>2207.4499999999998</v>
      </c>
      <c r="K7983">
        <v>1351.32</v>
      </c>
      <c r="L7983">
        <v>4414.8999999999996</v>
      </c>
      <c r="M7983">
        <v>2702.64</v>
      </c>
      <c r="N7983" t="s">
        <v>8373</v>
      </c>
      <c r="O7983" t="s">
        <v>8372</v>
      </c>
      <c r="P7983" t="s">
        <v>49</v>
      </c>
      <c r="Q7983">
        <v>12.916499999999999</v>
      </c>
      <c r="R7983">
        <v>79.132499999999993</v>
      </c>
      <c r="S7983" t="s">
        <v>214</v>
      </c>
      <c r="T7983" t="s">
        <v>213</v>
      </c>
      <c r="U7983" t="s">
        <v>57</v>
      </c>
      <c r="V7983" t="s">
        <v>9</v>
      </c>
    </row>
    <row r="7984" spans="1:22">
      <c r="A7984" t="s">
        <v>8371</v>
      </c>
      <c r="B7984" s="2">
        <v>45484.42291666667</v>
      </c>
      <c r="C7984" s="2">
        <f t="shared" si="124"/>
        <v>45481</v>
      </c>
      <c r="D7984" t="s">
        <v>162</v>
      </c>
      <c r="E7984" t="s">
        <v>8370</v>
      </c>
      <c r="F7984" t="s">
        <v>73</v>
      </c>
      <c r="G7984" t="s">
        <v>82</v>
      </c>
      <c r="H7984" t="s">
        <v>16</v>
      </c>
      <c r="I7984">
        <v>2</v>
      </c>
      <c r="J7984">
        <v>1913.11</v>
      </c>
      <c r="K7984">
        <v>1416.4</v>
      </c>
      <c r="L7984">
        <v>3826.22</v>
      </c>
      <c r="M7984">
        <v>2832.8</v>
      </c>
      <c r="N7984" t="s">
        <v>8369</v>
      </c>
      <c r="O7984" t="s">
        <v>8368</v>
      </c>
      <c r="P7984" t="s">
        <v>60</v>
      </c>
      <c r="Q7984">
        <v>8.7139000000000006</v>
      </c>
      <c r="R7984">
        <v>77.756699999999995</v>
      </c>
      <c r="S7984" t="s">
        <v>88</v>
      </c>
      <c r="T7984" t="s">
        <v>87</v>
      </c>
      <c r="U7984" t="s">
        <v>46</v>
      </c>
      <c r="V7984" t="s">
        <v>9</v>
      </c>
    </row>
    <row r="7985" spans="1:22">
      <c r="A7985" t="s">
        <v>8367</v>
      </c>
      <c r="B7985" s="2">
        <v>45511.612500000003</v>
      </c>
      <c r="C7985" s="2">
        <f t="shared" si="124"/>
        <v>45509</v>
      </c>
      <c r="D7985" t="s">
        <v>157</v>
      </c>
      <c r="E7985" t="s">
        <v>8366</v>
      </c>
      <c r="F7985" t="s">
        <v>136</v>
      </c>
      <c r="G7985" t="s">
        <v>41</v>
      </c>
      <c r="H7985" t="s">
        <v>52</v>
      </c>
      <c r="I7985">
        <v>3</v>
      </c>
      <c r="J7985">
        <v>559.74</v>
      </c>
      <c r="K7985">
        <v>365.15</v>
      </c>
      <c r="L7985">
        <v>1679.22</v>
      </c>
      <c r="M7985">
        <v>1095.45</v>
      </c>
      <c r="N7985" t="s">
        <v>8365</v>
      </c>
      <c r="O7985" t="s">
        <v>8364</v>
      </c>
      <c r="P7985" t="s">
        <v>49</v>
      </c>
      <c r="Q7985">
        <v>12.916499999999999</v>
      </c>
      <c r="R7985">
        <v>79.132499999999993</v>
      </c>
      <c r="S7985" t="s">
        <v>257</v>
      </c>
      <c r="T7985" t="s">
        <v>256</v>
      </c>
      <c r="U7985" t="s">
        <v>77</v>
      </c>
      <c r="V7985" t="s">
        <v>9</v>
      </c>
    </row>
    <row r="7986" spans="1:22">
      <c r="A7986" t="s">
        <v>8363</v>
      </c>
      <c r="B7986" s="2">
        <v>44968.838194444441</v>
      </c>
      <c r="C7986" s="2">
        <f t="shared" si="124"/>
        <v>44963</v>
      </c>
      <c r="D7986" t="s">
        <v>150</v>
      </c>
      <c r="E7986" t="s">
        <v>8362</v>
      </c>
      <c r="F7986" t="s">
        <v>201</v>
      </c>
      <c r="G7986" t="s">
        <v>17</v>
      </c>
      <c r="H7986" t="s">
        <v>40</v>
      </c>
      <c r="I7986">
        <v>2</v>
      </c>
      <c r="J7986">
        <v>1639.22</v>
      </c>
      <c r="K7986">
        <v>1081.22</v>
      </c>
      <c r="L7986">
        <v>3278.44</v>
      </c>
      <c r="M7986">
        <v>2162.44</v>
      </c>
      <c r="N7986" t="s">
        <v>8361</v>
      </c>
      <c r="O7986" t="s">
        <v>8360</v>
      </c>
      <c r="P7986" t="s">
        <v>121</v>
      </c>
      <c r="Q7986">
        <v>9.9252000000000002</v>
      </c>
      <c r="R7986">
        <v>78.119799999999998</v>
      </c>
      <c r="S7986" t="s">
        <v>48</v>
      </c>
      <c r="T7986" t="s">
        <v>47</v>
      </c>
      <c r="U7986" t="s">
        <v>57</v>
      </c>
      <c r="V7986" t="s">
        <v>9</v>
      </c>
    </row>
    <row r="7987" spans="1:22">
      <c r="A7987" t="s">
        <v>8359</v>
      </c>
      <c r="B7987" s="2">
        <v>45575.620833333334</v>
      </c>
      <c r="C7987" s="2">
        <f t="shared" si="124"/>
        <v>45572</v>
      </c>
      <c r="D7987" t="s">
        <v>143</v>
      </c>
      <c r="E7987" t="s">
        <v>8358</v>
      </c>
      <c r="F7987" t="s">
        <v>64</v>
      </c>
      <c r="G7987" t="s">
        <v>106</v>
      </c>
      <c r="H7987" t="s">
        <v>29</v>
      </c>
      <c r="I7987">
        <v>1</v>
      </c>
      <c r="J7987">
        <v>798.43</v>
      </c>
      <c r="K7987">
        <v>611.45000000000005</v>
      </c>
      <c r="L7987">
        <v>798.43</v>
      </c>
      <c r="M7987">
        <v>611.45000000000005</v>
      </c>
      <c r="N7987" t="s">
        <v>8357</v>
      </c>
      <c r="O7987" t="s">
        <v>8356</v>
      </c>
      <c r="P7987" t="s">
        <v>13</v>
      </c>
      <c r="Q7987">
        <v>11.664300000000001</v>
      </c>
      <c r="R7987">
        <v>78.146000000000001</v>
      </c>
      <c r="S7987" t="s">
        <v>333</v>
      </c>
      <c r="T7987" t="s">
        <v>332</v>
      </c>
      <c r="U7987" t="s">
        <v>77</v>
      </c>
      <c r="V7987" t="s">
        <v>9</v>
      </c>
    </row>
    <row r="7988" spans="1:22">
      <c r="A7988" t="s">
        <v>8355</v>
      </c>
      <c r="B7988" s="2">
        <v>45291.507638888892</v>
      </c>
      <c r="C7988" s="2">
        <f t="shared" si="124"/>
        <v>45285</v>
      </c>
      <c r="D7988" t="s">
        <v>138</v>
      </c>
      <c r="E7988" t="s">
        <v>8354</v>
      </c>
      <c r="F7988" t="s">
        <v>31</v>
      </c>
      <c r="G7988" t="s">
        <v>115</v>
      </c>
      <c r="H7988" t="s">
        <v>71</v>
      </c>
      <c r="I7988">
        <v>1</v>
      </c>
      <c r="J7988">
        <v>1028.0899999999999</v>
      </c>
      <c r="K7988">
        <v>873.17</v>
      </c>
      <c r="L7988">
        <v>1028.0899999999999</v>
      </c>
      <c r="M7988">
        <v>873.17</v>
      </c>
      <c r="N7988" t="s">
        <v>8353</v>
      </c>
      <c r="O7988" t="s">
        <v>8352</v>
      </c>
      <c r="P7988" t="s">
        <v>37</v>
      </c>
      <c r="Q7988">
        <v>10.7905</v>
      </c>
      <c r="R7988">
        <v>78.704700000000003</v>
      </c>
      <c r="S7988" t="s">
        <v>413</v>
      </c>
      <c r="T7988" t="s">
        <v>412</v>
      </c>
      <c r="U7988" t="s">
        <v>46</v>
      </c>
      <c r="V7988" t="s">
        <v>9</v>
      </c>
    </row>
    <row r="7989" spans="1:22">
      <c r="A7989" t="s">
        <v>8351</v>
      </c>
      <c r="B7989" s="2">
        <v>45411.542361111111</v>
      </c>
      <c r="C7989" s="2">
        <f t="shared" si="124"/>
        <v>45411</v>
      </c>
      <c r="D7989" t="s">
        <v>130</v>
      </c>
      <c r="E7989" t="s">
        <v>8350</v>
      </c>
      <c r="F7989" t="s">
        <v>64</v>
      </c>
      <c r="G7989" t="s">
        <v>53</v>
      </c>
      <c r="H7989" t="s">
        <v>16</v>
      </c>
      <c r="I7989">
        <v>2</v>
      </c>
      <c r="J7989">
        <v>2465.4699999999998</v>
      </c>
      <c r="K7989">
        <v>1649.69</v>
      </c>
      <c r="L7989">
        <v>4930.9399999999996</v>
      </c>
      <c r="M7989">
        <v>3299.38</v>
      </c>
      <c r="N7989" t="s">
        <v>8349</v>
      </c>
      <c r="O7989" t="s">
        <v>8348</v>
      </c>
      <c r="P7989" t="s">
        <v>37</v>
      </c>
      <c r="Q7989">
        <v>10.7905</v>
      </c>
      <c r="R7989">
        <v>78.704700000000003</v>
      </c>
      <c r="S7989" t="s">
        <v>206</v>
      </c>
      <c r="T7989" t="s">
        <v>205</v>
      </c>
      <c r="U7989" t="s">
        <v>77</v>
      </c>
      <c r="V7989" t="s">
        <v>45</v>
      </c>
    </row>
    <row r="7990" spans="1:22">
      <c r="A7990" t="s">
        <v>8347</v>
      </c>
      <c r="B7990" s="2">
        <v>45081.759722222225</v>
      </c>
      <c r="C7990" s="2">
        <f t="shared" si="124"/>
        <v>45075</v>
      </c>
      <c r="D7990" t="s">
        <v>125</v>
      </c>
      <c r="E7990" t="s">
        <v>124</v>
      </c>
      <c r="F7990" t="s">
        <v>31</v>
      </c>
      <c r="G7990" t="s">
        <v>82</v>
      </c>
      <c r="H7990" t="s">
        <v>16</v>
      </c>
      <c r="I7990">
        <v>1</v>
      </c>
      <c r="J7990">
        <v>1571.53</v>
      </c>
      <c r="K7990">
        <v>1229.08</v>
      </c>
      <c r="L7990">
        <v>1571.53</v>
      </c>
      <c r="M7990">
        <v>1229.08</v>
      </c>
      <c r="N7990" t="s">
        <v>8346</v>
      </c>
      <c r="O7990" t="s">
        <v>8345</v>
      </c>
      <c r="P7990" t="s">
        <v>26</v>
      </c>
      <c r="Q7990">
        <v>11.0168</v>
      </c>
      <c r="R7990">
        <v>76.955799999999996</v>
      </c>
      <c r="S7990" t="s">
        <v>59</v>
      </c>
      <c r="T7990" t="s">
        <v>58</v>
      </c>
      <c r="U7990" t="s">
        <v>46</v>
      </c>
      <c r="V7990" t="s">
        <v>45</v>
      </c>
    </row>
    <row r="7991" spans="1:22">
      <c r="A7991" t="s">
        <v>8344</v>
      </c>
      <c r="B7991" s="2">
        <v>45237.879166666666</v>
      </c>
      <c r="C7991" s="2">
        <f t="shared" si="124"/>
        <v>45236</v>
      </c>
      <c r="D7991" t="s">
        <v>117</v>
      </c>
      <c r="E7991" t="s">
        <v>8343</v>
      </c>
      <c r="F7991" t="s">
        <v>64</v>
      </c>
      <c r="G7991" t="s">
        <v>106</v>
      </c>
      <c r="H7991" t="s">
        <v>71</v>
      </c>
      <c r="I7991">
        <v>2</v>
      </c>
      <c r="J7991">
        <v>1119.51</v>
      </c>
      <c r="K7991">
        <v>690.45</v>
      </c>
      <c r="L7991">
        <v>2239.02</v>
      </c>
      <c r="M7991">
        <v>1380.9</v>
      </c>
      <c r="N7991" t="s">
        <v>8342</v>
      </c>
      <c r="O7991" t="s">
        <v>8341</v>
      </c>
      <c r="P7991" t="s">
        <v>49</v>
      </c>
      <c r="Q7991">
        <v>12.916499999999999</v>
      </c>
      <c r="R7991">
        <v>79.132499999999993</v>
      </c>
      <c r="S7991" t="s">
        <v>340</v>
      </c>
      <c r="T7991" t="s">
        <v>339</v>
      </c>
      <c r="U7991" t="s">
        <v>23</v>
      </c>
      <c r="V7991" t="s">
        <v>9</v>
      </c>
    </row>
    <row r="7992" spans="1:22">
      <c r="A7992" t="s">
        <v>8340</v>
      </c>
      <c r="B7992" s="2">
        <v>45393.70416666667</v>
      </c>
      <c r="C7992" s="2">
        <f t="shared" si="124"/>
        <v>45390</v>
      </c>
      <c r="D7992" t="s">
        <v>108</v>
      </c>
      <c r="E7992" t="s">
        <v>8339</v>
      </c>
      <c r="F7992" t="s">
        <v>18</v>
      </c>
      <c r="G7992" t="s">
        <v>41</v>
      </c>
      <c r="H7992" t="s">
        <v>71</v>
      </c>
      <c r="I7992">
        <v>3</v>
      </c>
      <c r="J7992">
        <v>252.67</v>
      </c>
      <c r="K7992">
        <v>186.14</v>
      </c>
      <c r="L7992">
        <v>758.01</v>
      </c>
      <c r="M7992">
        <v>558.41999999999996</v>
      </c>
      <c r="N7992" t="s">
        <v>8338</v>
      </c>
      <c r="O7992" t="s">
        <v>8337</v>
      </c>
      <c r="P7992" t="s">
        <v>112</v>
      </c>
      <c r="Q7992">
        <v>13.082700000000001</v>
      </c>
      <c r="R7992">
        <v>80.270700000000005</v>
      </c>
      <c r="S7992" t="s">
        <v>396</v>
      </c>
      <c r="T7992" t="s">
        <v>395</v>
      </c>
      <c r="U7992" t="s">
        <v>23</v>
      </c>
      <c r="V7992" t="s">
        <v>45</v>
      </c>
    </row>
    <row r="7993" spans="1:22">
      <c r="A7993" t="s">
        <v>8336</v>
      </c>
      <c r="B7993" s="2">
        <v>45143.731249999997</v>
      </c>
      <c r="C7993" s="2">
        <f t="shared" si="124"/>
        <v>45138</v>
      </c>
      <c r="D7993" t="s">
        <v>100</v>
      </c>
      <c r="E7993" t="s">
        <v>6504</v>
      </c>
      <c r="F7993" t="s">
        <v>31</v>
      </c>
      <c r="G7993" t="s">
        <v>106</v>
      </c>
      <c r="H7993" t="s">
        <v>16</v>
      </c>
      <c r="I7993">
        <v>4</v>
      </c>
      <c r="J7993">
        <v>2117.2399999999998</v>
      </c>
      <c r="K7993">
        <v>1433.8</v>
      </c>
      <c r="L7993">
        <v>8468.9599999999991</v>
      </c>
      <c r="M7993">
        <v>5735.2</v>
      </c>
      <c r="N7993" t="s">
        <v>8335</v>
      </c>
      <c r="O7993" t="s">
        <v>8334</v>
      </c>
      <c r="P7993" t="s">
        <v>121</v>
      </c>
      <c r="Q7993">
        <v>9.9252000000000002</v>
      </c>
      <c r="R7993">
        <v>78.119799999999998</v>
      </c>
      <c r="S7993" t="s">
        <v>340</v>
      </c>
      <c r="T7993" t="s">
        <v>339</v>
      </c>
      <c r="U7993" t="s">
        <v>10</v>
      </c>
      <c r="V7993" t="s">
        <v>9</v>
      </c>
    </row>
    <row r="7994" spans="1:22">
      <c r="A7994" t="s">
        <v>8333</v>
      </c>
      <c r="B7994" s="2">
        <v>45028.781944444447</v>
      </c>
      <c r="C7994" s="2">
        <f t="shared" si="124"/>
        <v>45026</v>
      </c>
      <c r="D7994" t="s">
        <v>93</v>
      </c>
      <c r="E7994" t="s">
        <v>8332</v>
      </c>
      <c r="F7994" t="s">
        <v>73</v>
      </c>
      <c r="G7994" t="s">
        <v>106</v>
      </c>
      <c r="H7994" t="s">
        <v>63</v>
      </c>
      <c r="I7994">
        <v>1</v>
      </c>
      <c r="J7994">
        <v>1770.46</v>
      </c>
      <c r="K7994">
        <v>1382.48</v>
      </c>
      <c r="L7994">
        <v>1770.46</v>
      </c>
      <c r="M7994">
        <v>1382.48</v>
      </c>
      <c r="N7994" t="s">
        <v>8331</v>
      </c>
      <c r="O7994" t="s">
        <v>8330</v>
      </c>
      <c r="P7994" t="s">
        <v>13</v>
      </c>
      <c r="Q7994">
        <v>11.664300000000001</v>
      </c>
      <c r="R7994">
        <v>78.146000000000001</v>
      </c>
      <c r="S7994" t="s">
        <v>333</v>
      </c>
      <c r="T7994" t="s">
        <v>332</v>
      </c>
      <c r="U7994" t="s">
        <v>77</v>
      </c>
      <c r="V7994" t="s">
        <v>9</v>
      </c>
    </row>
    <row r="7995" spans="1:22">
      <c r="A7995" t="s">
        <v>8329</v>
      </c>
      <c r="B7995" s="2">
        <v>45067.852083333331</v>
      </c>
      <c r="C7995" s="2">
        <f t="shared" si="124"/>
        <v>45061</v>
      </c>
      <c r="D7995" t="s">
        <v>85</v>
      </c>
      <c r="E7995" t="s">
        <v>8328</v>
      </c>
      <c r="F7995" t="s">
        <v>166</v>
      </c>
      <c r="G7995" t="s">
        <v>53</v>
      </c>
      <c r="H7995" t="s">
        <v>16</v>
      </c>
      <c r="I7995">
        <v>3</v>
      </c>
      <c r="J7995">
        <v>2420.15</v>
      </c>
      <c r="K7995">
        <v>1724.96</v>
      </c>
      <c r="L7995">
        <v>7260.45</v>
      </c>
      <c r="M7995">
        <v>5174.88</v>
      </c>
      <c r="N7995" t="s">
        <v>8327</v>
      </c>
      <c r="O7995" t="s">
        <v>8326</v>
      </c>
      <c r="P7995" t="s">
        <v>49</v>
      </c>
      <c r="Q7995">
        <v>12.916499999999999</v>
      </c>
      <c r="R7995">
        <v>79.132499999999993</v>
      </c>
      <c r="S7995" t="s">
        <v>283</v>
      </c>
      <c r="T7995" t="s">
        <v>282</v>
      </c>
      <c r="U7995" t="s">
        <v>23</v>
      </c>
      <c r="V7995" t="s">
        <v>45</v>
      </c>
    </row>
    <row r="7996" spans="1:22">
      <c r="A7996" t="s">
        <v>8325</v>
      </c>
      <c r="B7996" s="2">
        <v>44954.722916666666</v>
      </c>
      <c r="C7996" s="2">
        <f t="shared" si="124"/>
        <v>44949</v>
      </c>
      <c r="D7996" t="s">
        <v>75</v>
      </c>
      <c r="E7996" t="s">
        <v>8324</v>
      </c>
      <c r="F7996" t="s">
        <v>166</v>
      </c>
      <c r="G7996" t="s">
        <v>30</v>
      </c>
      <c r="H7996" t="s">
        <v>16</v>
      </c>
      <c r="I7996">
        <v>2</v>
      </c>
      <c r="J7996">
        <v>2305.1799999999998</v>
      </c>
      <c r="K7996">
        <v>1453.53</v>
      </c>
      <c r="L7996">
        <v>4610.3599999999997</v>
      </c>
      <c r="M7996">
        <v>2907.06</v>
      </c>
      <c r="N7996" t="s">
        <v>8323</v>
      </c>
      <c r="O7996" t="s">
        <v>8322</v>
      </c>
      <c r="P7996" t="s">
        <v>121</v>
      </c>
      <c r="Q7996">
        <v>9.9252000000000002</v>
      </c>
      <c r="R7996">
        <v>78.119799999999998</v>
      </c>
      <c r="S7996" t="s">
        <v>616</v>
      </c>
      <c r="T7996" t="s">
        <v>615</v>
      </c>
      <c r="U7996" t="s">
        <v>10</v>
      </c>
      <c r="V7996" t="s">
        <v>212</v>
      </c>
    </row>
    <row r="7997" spans="1:22">
      <c r="A7997" t="s">
        <v>8321</v>
      </c>
      <c r="B7997" s="2">
        <v>45361.845138888886</v>
      </c>
      <c r="C7997" s="2">
        <f t="shared" si="124"/>
        <v>45355</v>
      </c>
      <c r="D7997" t="s">
        <v>66</v>
      </c>
      <c r="E7997" t="s">
        <v>2667</v>
      </c>
      <c r="F7997" t="s">
        <v>18</v>
      </c>
      <c r="G7997" t="s">
        <v>41</v>
      </c>
      <c r="H7997" t="s">
        <v>52</v>
      </c>
      <c r="I7997">
        <v>1</v>
      </c>
      <c r="J7997">
        <v>2259</v>
      </c>
      <c r="K7997">
        <v>1514.38</v>
      </c>
      <c r="L7997">
        <v>2259</v>
      </c>
      <c r="M7997">
        <v>1514.38</v>
      </c>
      <c r="N7997" t="s">
        <v>8320</v>
      </c>
      <c r="O7997" t="s">
        <v>8319</v>
      </c>
      <c r="P7997" t="s">
        <v>121</v>
      </c>
      <c r="Q7997">
        <v>9.9252000000000002</v>
      </c>
      <c r="R7997">
        <v>78.119799999999998</v>
      </c>
      <c r="S7997" t="s">
        <v>513</v>
      </c>
      <c r="T7997" t="s">
        <v>512</v>
      </c>
      <c r="U7997" t="s">
        <v>57</v>
      </c>
      <c r="V7997" t="s">
        <v>22</v>
      </c>
    </row>
    <row r="7998" spans="1:22">
      <c r="A7998" t="s">
        <v>8318</v>
      </c>
      <c r="B7998" s="2">
        <v>45386.62222222222</v>
      </c>
      <c r="C7998" s="2">
        <f t="shared" si="124"/>
        <v>45383</v>
      </c>
      <c r="D7998" t="s">
        <v>55</v>
      </c>
      <c r="E7998" t="s">
        <v>4599</v>
      </c>
      <c r="F7998" t="s">
        <v>64</v>
      </c>
      <c r="G7998" t="s">
        <v>41</v>
      </c>
      <c r="H7998" t="s">
        <v>29</v>
      </c>
      <c r="I7998">
        <v>3</v>
      </c>
      <c r="J7998">
        <v>291.45</v>
      </c>
      <c r="K7998">
        <v>213.84</v>
      </c>
      <c r="L7998">
        <v>874.35</v>
      </c>
      <c r="M7998">
        <v>641.52</v>
      </c>
      <c r="N7998" t="s">
        <v>8317</v>
      </c>
      <c r="O7998" t="s">
        <v>8316</v>
      </c>
      <c r="P7998" t="s">
        <v>112</v>
      </c>
      <c r="Q7998">
        <v>13.082700000000001</v>
      </c>
      <c r="R7998">
        <v>80.270700000000005</v>
      </c>
      <c r="S7998" t="s">
        <v>250</v>
      </c>
      <c r="T7998" t="s">
        <v>249</v>
      </c>
      <c r="U7998" t="s">
        <v>77</v>
      </c>
      <c r="V7998" t="s">
        <v>9</v>
      </c>
    </row>
    <row r="7999" spans="1:22">
      <c r="A7999" t="s">
        <v>8315</v>
      </c>
      <c r="B7999" s="2">
        <v>44977.575694444444</v>
      </c>
      <c r="C7999" s="2">
        <f t="shared" si="124"/>
        <v>44977</v>
      </c>
      <c r="D7999" t="s">
        <v>43</v>
      </c>
      <c r="E7999" t="s">
        <v>8314</v>
      </c>
      <c r="F7999" t="s">
        <v>83</v>
      </c>
      <c r="G7999" t="s">
        <v>82</v>
      </c>
      <c r="H7999" t="s">
        <v>71</v>
      </c>
      <c r="I7999">
        <v>2</v>
      </c>
      <c r="J7999">
        <v>1596.18</v>
      </c>
      <c r="K7999">
        <v>1284.8</v>
      </c>
      <c r="L7999">
        <v>3192.36</v>
      </c>
      <c r="M7999">
        <v>2569.6</v>
      </c>
      <c r="N7999" t="s">
        <v>8313</v>
      </c>
      <c r="O7999" t="s">
        <v>8312</v>
      </c>
      <c r="P7999" t="s">
        <v>26</v>
      </c>
      <c r="Q7999">
        <v>11.0168</v>
      </c>
      <c r="R7999">
        <v>76.955799999999996</v>
      </c>
      <c r="S7999" t="s">
        <v>454</v>
      </c>
      <c r="T7999" t="s">
        <v>453</v>
      </c>
      <c r="U7999" t="s">
        <v>57</v>
      </c>
      <c r="V7999" t="s">
        <v>9</v>
      </c>
    </row>
    <row r="8000" spans="1:22">
      <c r="A8000" t="s">
        <v>8311</v>
      </c>
      <c r="B8000" s="2">
        <v>45384.638194444444</v>
      </c>
      <c r="C8000" s="2">
        <f t="shared" si="124"/>
        <v>45383</v>
      </c>
      <c r="D8000" t="s">
        <v>33</v>
      </c>
      <c r="E8000" t="s">
        <v>8310</v>
      </c>
      <c r="F8000" t="s">
        <v>166</v>
      </c>
      <c r="G8000" t="s">
        <v>53</v>
      </c>
      <c r="H8000" t="s">
        <v>16</v>
      </c>
      <c r="I8000">
        <v>2</v>
      </c>
      <c r="J8000">
        <v>553.55999999999995</v>
      </c>
      <c r="K8000">
        <v>403.15</v>
      </c>
      <c r="L8000">
        <v>1107.1199999999999</v>
      </c>
      <c r="M8000">
        <v>806.3</v>
      </c>
      <c r="N8000" t="s">
        <v>8309</v>
      </c>
      <c r="O8000" t="s">
        <v>8308</v>
      </c>
      <c r="P8000" t="s">
        <v>37</v>
      </c>
      <c r="Q8000">
        <v>10.7905</v>
      </c>
      <c r="R8000">
        <v>78.704700000000003</v>
      </c>
      <c r="S8000" t="s">
        <v>735</v>
      </c>
      <c r="T8000" t="s">
        <v>734</v>
      </c>
      <c r="U8000" t="s">
        <v>77</v>
      </c>
      <c r="V8000" t="s">
        <v>9</v>
      </c>
    </row>
    <row r="8001" spans="1:22">
      <c r="A8001" t="s">
        <v>8307</v>
      </c>
      <c r="B8001" s="2">
        <v>45176.893750000003</v>
      </c>
      <c r="C8001" s="2">
        <f t="shared" si="124"/>
        <v>45173</v>
      </c>
      <c r="D8001" t="s">
        <v>20</v>
      </c>
      <c r="E8001" t="s">
        <v>4587</v>
      </c>
      <c r="F8001" t="s">
        <v>166</v>
      </c>
      <c r="G8001" t="s">
        <v>41</v>
      </c>
      <c r="H8001" t="s">
        <v>63</v>
      </c>
      <c r="I8001">
        <v>1</v>
      </c>
      <c r="J8001">
        <v>432.67</v>
      </c>
      <c r="K8001">
        <v>328.9</v>
      </c>
      <c r="L8001">
        <v>432.67</v>
      </c>
      <c r="M8001">
        <v>328.9</v>
      </c>
      <c r="N8001" t="s">
        <v>8306</v>
      </c>
      <c r="O8001" t="s">
        <v>8305</v>
      </c>
      <c r="P8001" t="s">
        <v>13</v>
      </c>
      <c r="Q8001">
        <v>11.664300000000001</v>
      </c>
      <c r="R8001">
        <v>78.146000000000001</v>
      </c>
      <c r="S8001" t="s">
        <v>206</v>
      </c>
      <c r="T8001" t="s">
        <v>205</v>
      </c>
      <c r="U8001" t="s">
        <v>57</v>
      </c>
      <c r="V8001" t="s">
        <v>45</v>
      </c>
    </row>
    <row r="8002" spans="1:22">
      <c r="A8002" t="s">
        <v>8304</v>
      </c>
      <c r="B8002" s="2">
        <v>45434.5625</v>
      </c>
      <c r="C8002" s="2">
        <f t="shared" si="124"/>
        <v>45432</v>
      </c>
      <c r="D8002" t="s">
        <v>2647</v>
      </c>
      <c r="E8002" t="s">
        <v>8303</v>
      </c>
      <c r="F8002" t="s">
        <v>166</v>
      </c>
      <c r="G8002" t="s">
        <v>91</v>
      </c>
      <c r="H8002" t="s">
        <v>40</v>
      </c>
      <c r="I8002">
        <v>2</v>
      </c>
      <c r="J8002">
        <v>2211.8200000000002</v>
      </c>
      <c r="K8002">
        <v>1521.13</v>
      </c>
      <c r="L8002">
        <v>4423.6400000000003</v>
      </c>
      <c r="M8002">
        <v>3042.26</v>
      </c>
      <c r="N8002" t="s">
        <v>8302</v>
      </c>
      <c r="O8002" t="s">
        <v>8301</v>
      </c>
      <c r="P8002" t="s">
        <v>37</v>
      </c>
      <c r="Q8002">
        <v>10.7905</v>
      </c>
      <c r="R8002">
        <v>78.704700000000003</v>
      </c>
      <c r="S8002" t="s">
        <v>616</v>
      </c>
      <c r="T8002" t="s">
        <v>615</v>
      </c>
      <c r="U8002" t="s">
        <v>77</v>
      </c>
      <c r="V8002" t="s">
        <v>9</v>
      </c>
    </row>
    <row r="8003" spans="1:22">
      <c r="A8003" t="s">
        <v>8300</v>
      </c>
      <c r="B8003" s="2">
        <v>45151.55</v>
      </c>
      <c r="C8003" s="2">
        <f t="shared" ref="C8003:C8066" si="125">INT(B8003) - WEEKDAY(INT(B8003), 2) + 1</f>
        <v>45145</v>
      </c>
      <c r="D8003" t="s">
        <v>2642</v>
      </c>
      <c r="E8003" t="s">
        <v>8299</v>
      </c>
      <c r="F8003" t="s">
        <v>64</v>
      </c>
      <c r="G8003" t="s">
        <v>30</v>
      </c>
      <c r="H8003" t="s">
        <v>71</v>
      </c>
      <c r="I8003">
        <v>2</v>
      </c>
      <c r="J8003">
        <v>1911.66</v>
      </c>
      <c r="K8003">
        <v>1334.42</v>
      </c>
      <c r="L8003">
        <v>3823.32</v>
      </c>
      <c r="M8003">
        <v>2668.84</v>
      </c>
      <c r="N8003" t="s">
        <v>8298</v>
      </c>
      <c r="O8003" t="s">
        <v>8297</v>
      </c>
      <c r="P8003" t="s">
        <v>60</v>
      </c>
      <c r="Q8003">
        <v>8.7139000000000006</v>
      </c>
      <c r="R8003">
        <v>77.756699999999995</v>
      </c>
      <c r="S8003" t="s">
        <v>146</v>
      </c>
      <c r="T8003" t="s">
        <v>145</v>
      </c>
      <c r="U8003" t="s">
        <v>77</v>
      </c>
      <c r="V8003" t="s">
        <v>45</v>
      </c>
    </row>
    <row r="8004" spans="1:22">
      <c r="A8004" t="s">
        <v>8296</v>
      </c>
      <c r="B8004" s="2">
        <v>45264.820138888892</v>
      </c>
      <c r="C8004" s="2">
        <f t="shared" si="125"/>
        <v>45264</v>
      </c>
      <c r="D8004" t="s">
        <v>2637</v>
      </c>
      <c r="E8004" t="s">
        <v>6467</v>
      </c>
      <c r="F8004" t="s">
        <v>64</v>
      </c>
      <c r="G8004" t="s">
        <v>106</v>
      </c>
      <c r="H8004" t="s">
        <v>29</v>
      </c>
      <c r="I8004">
        <v>3</v>
      </c>
      <c r="J8004">
        <v>610.41</v>
      </c>
      <c r="K8004">
        <v>498.37</v>
      </c>
      <c r="L8004">
        <v>1831.23</v>
      </c>
      <c r="M8004">
        <v>1495.11</v>
      </c>
      <c r="N8004" t="s">
        <v>8295</v>
      </c>
      <c r="O8004" t="s">
        <v>8294</v>
      </c>
      <c r="P8004" t="s">
        <v>26</v>
      </c>
      <c r="Q8004">
        <v>11.0168</v>
      </c>
      <c r="R8004">
        <v>76.955799999999996</v>
      </c>
      <c r="S8004" t="s">
        <v>616</v>
      </c>
      <c r="T8004" t="s">
        <v>615</v>
      </c>
      <c r="U8004" t="s">
        <v>77</v>
      </c>
      <c r="V8004" t="s">
        <v>45</v>
      </c>
    </row>
    <row r="8005" spans="1:22">
      <c r="A8005" t="s">
        <v>8293</v>
      </c>
      <c r="B8005" s="2">
        <v>45311.90347222222</v>
      </c>
      <c r="C8005" s="2">
        <f t="shared" si="125"/>
        <v>45306</v>
      </c>
      <c r="D8005" t="s">
        <v>2632</v>
      </c>
      <c r="E8005" t="s">
        <v>8292</v>
      </c>
      <c r="F8005" t="s">
        <v>31</v>
      </c>
      <c r="G8005" t="s">
        <v>115</v>
      </c>
      <c r="H8005" t="s">
        <v>16</v>
      </c>
      <c r="I8005">
        <v>3</v>
      </c>
      <c r="J8005">
        <v>398.93</v>
      </c>
      <c r="K8005">
        <v>349.52</v>
      </c>
      <c r="L8005">
        <v>1196.79</v>
      </c>
      <c r="M8005">
        <v>1048.56</v>
      </c>
      <c r="N8005" t="s">
        <v>8291</v>
      </c>
      <c r="O8005" t="s">
        <v>8290</v>
      </c>
      <c r="P8005" t="s">
        <v>121</v>
      </c>
      <c r="Q8005">
        <v>9.9252000000000002</v>
      </c>
      <c r="R8005">
        <v>78.119799999999998</v>
      </c>
      <c r="S8005" t="s">
        <v>88</v>
      </c>
      <c r="T8005" t="s">
        <v>87</v>
      </c>
      <c r="U8005" t="s">
        <v>10</v>
      </c>
      <c r="V8005" t="s">
        <v>22</v>
      </c>
    </row>
    <row r="8006" spans="1:22">
      <c r="A8006" t="s">
        <v>8289</v>
      </c>
      <c r="B8006" s="2">
        <v>45496.901388888888</v>
      </c>
      <c r="C8006" s="2">
        <f t="shared" si="125"/>
        <v>45495</v>
      </c>
      <c r="D8006" t="s">
        <v>2627</v>
      </c>
      <c r="E8006" t="s">
        <v>8288</v>
      </c>
      <c r="F8006" t="s">
        <v>136</v>
      </c>
      <c r="G8006" t="s">
        <v>91</v>
      </c>
      <c r="H8006" t="s">
        <v>16</v>
      </c>
      <c r="I8006">
        <v>1</v>
      </c>
      <c r="J8006">
        <v>2189.5700000000002</v>
      </c>
      <c r="K8006">
        <v>1791.66</v>
      </c>
      <c r="L8006">
        <v>2189.5700000000002</v>
      </c>
      <c r="M8006">
        <v>1791.66</v>
      </c>
      <c r="N8006" t="s">
        <v>8287</v>
      </c>
      <c r="O8006" t="s">
        <v>8286</v>
      </c>
      <c r="P8006" t="s">
        <v>112</v>
      </c>
      <c r="Q8006">
        <v>13.082700000000001</v>
      </c>
      <c r="R8006">
        <v>80.270700000000005</v>
      </c>
      <c r="S8006" t="s">
        <v>111</v>
      </c>
      <c r="T8006" t="s">
        <v>110</v>
      </c>
      <c r="U8006" t="s">
        <v>10</v>
      </c>
      <c r="V8006" t="s">
        <v>45</v>
      </c>
    </row>
    <row r="8007" spans="1:22">
      <c r="A8007" t="s">
        <v>8285</v>
      </c>
      <c r="B8007" s="2">
        <v>45358.79583333333</v>
      </c>
      <c r="C8007" s="2">
        <f t="shared" si="125"/>
        <v>45355</v>
      </c>
      <c r="D8007" t="s">
        <v>2622</v>
      </c>
      <c r="E8007" t="s">
        <v>2621</v>
      </c>
      <c r="F8007" t="s">
        <v>64</v>
      </c>
      <c r="G8007" t="s">
        <v>53</v>
      </c>
      <c r="H8007" t="s">
        <v>63</v>
      </c>
      <c r="I8007">
        <v>1</v>
      </c>
      <c r="J8007">
        <v>2256</v>
      </c>
      <c r="K8007">
        <v>1982.17</v>
      </c>
      <c r="L8007">
        <v>2256</v>
      </c>
      <c r="M8007">
        <v>1982.17</v>
      </c>
      <c r="N8007" t="s">
        <v>8284</v>
      </c>
      <c r="O8007" t="s">
        <v>8283</v>
      </c>
      <c r="P8007" t="s">
        <v>49</v>
      </c>
      <c r="Q8007">
        <v>12.916499999999999</v>
      </c>
      <c r="R8007">
        <v>79.132499999999993</v>
      </c>
      <c r="S8007" t="s">
        <v>96</v>
      </c>
      <c r="T8007" t="s">
        <v>95</v>
      </c>
      <c r="U8007" t="s">
        <v>46</v>
      </c>
      <c r="V8007" t="s">
        <v>22</v>
      </c>
    </row>
    <row r="8008" spans="1:22">
      <c r="A8008" t="s">
        <v>8282</v>
      </c>
      <c r="B8008" s="2">
        <v>45216.5625</v>
      </c>
      <c r="C8008" s="2">
        <f t="shared" si="125"/>
        <v>45215</v>
      </c>
      <c r="D8008" t="s">
        <v>2617</v>
      </c>
      <c r="E8008" t="s">
        <v>8281</v>
      </c>
      <c r="F8008" t="s">
        <v>83</v>
      </c>
      <c r="G8008" t="s">
        <v>106</v>
      </c>
      <c r="H8008" t="s">
        <v>29</v>
      </c>
      <c r="I8008">
        <v>3</v>
      </c>
      <c r="J8008">
        <v>1790.6</v>
      </c>
      <c r="K8008">
        <v>1421.02</v>
      </c>
      <c r="L8008">
        <v>5371.8</v>
      </c>
      <c r="M8008">
        <v>4263.0600000000004</v>
      </c>
      <c r="N8008" t="s">
        <v>8280</v>
      </c>
      <c r="O8008" t="s">
        <v>8279</v>
      </c>
      <c r="P8008" t="s">
        <v>60</v>
      </c>
      <c r="Q8008">
        <v>8.7139000000000006</v>
      </c>
      <c r="R8008">
        <v>77.756699999999995</v>
      </c>
      <c r="S8008" t="s">
        <v>88</v>
      </c>
      <c r="T8008" t="s">
        <v>87</v>
      </c>
      <c r="U8008" t="s">
        <v>77</v>
      </c>
      <c r="V8008" t="s">
        <v>45</v>
      </c>
    </row>
    <row r="8009" spans="1:22">
      <c r="A8009" t="s">
        <v>8278</v>
      </c>
      <c r="B8009" s="2">
        <v>45287.642361111109</v>
      </c>
      <c r="C8009" s="2">
        <f t="shared" si="125"/>
        <v>45285</v>
      </c>
      <c r="D8009" t="s">
        <v>2612</v>
      </c>
      <c r="E8009" t="s">
        <v>8277</v>
      </c>
      <c r="F8009" t="s">
        <v>64</v>
      </c>
      <c r="G8009" t="s">
        <v>53</v>
      </c>
      <c r="H8009" t="s">
        <v>29</v>
      </c>
      <c r="I8009">
        <v>1</v>
      </c>
      <c r="J8009">
        <v>2192.42</v>
      </c>
      <c r="K8009">
        <v>1907.6</v>
      </c>
      <c r="L8009">
        <v>2192.42</v>
      </c>
      <c r="M8009">
        <v>1907.6</v>
      </c>
      <c r="N8009" t="s">
        <v>8276</v>
      </c>
      <c r="O8009" t="s">
        <v>8275</v>
      </c>
      <c r="P8009" t="s">
        <v>112</v>
      </c>
      <c r="Q8009">
        <v>13.082700000000001</v>
      </c>
      <c r="R8009">
        <v>80.270700000000005</v>
      </c>
      <c r="S8009" t="s">
        <v>364</v>
      </c>
      <c r="T8009" t="s">
        <v>363</v>
      </c>
      <c r="U8009" t="s">
        <v>46</v>
      </c>
      <c r="V8009" t="s">
        <v>9</v>
      </c>
    </row>
    <row r="8010" spans="1:22">
      <c r="A8010" t="s">
        <v>8274</v>
      </c>
      <c r="B8010" s="2">
        <v>44976.46875</v>
      </c>
      <c r="C8010" s="2">
        <f t="shared" si="125"/>
        <v>44970</v>
      </c>
      <c r="D8010" t="s">
        <v>2607</v>
      </c>
      <c r="E8010" t="s">
        <v>8273</v>
      </c>
      <c r="F8010" t="s">
        <v>166</v>
      </c>
      <c r="G8010" t="s">
        <v>91</v>
      </c>
      <c r="H8010" t="s">
        <v>29</v>
      </c>
      <c r="I8010">
        <v>4</v>
      </c>
      <c r="J8010">
        <v>2495.0500000000002</v>
      </c>
      <c r="K8010">
        <v>2077.23</v>
      </c>
      <c r="L8010">
        <v>9980.2000000000007</v>
      </c>
      <c r="M8010">
        <v>8308.92</v>
      </c>
      <c r="N8010" t="s">
        <v>8272</v>
      </c>
      <c r="O8010" t="s">
        <v>8271</v>
      </c>
      <c r="P8010" t="s">
        <v>37</v>
      </c>
      <c r="Q8010">
        <v>10.7905</v>
      </c>
      <c r="R8010">
        <v>78.704700000000003</v>
      </c>
      <c r="S8010" t="s">
        <v>530</v>
      </c>
      <c r="T8010" t="s">
        <v>529</v>
      </c>
      <c r="U8010" t="s">
        <v>46</v>
      </c>
      <c r="V8010" t="s">
        <v>9</v>
      </c>
    </row>
    <row r="8011" spans="1:22">
      <c r="A8011" t="s">
        <v>8270</v>
      </c>
      <c r="B8011" s="2">
        <v>45497.593055555553</v>
      </c>
      <c r="C8011" s="2">
        <f t="shared" si="125"/>
        <v>45495</v>
      </c>
      <c r="D8011" t="s">
        <v>2602</v>
      </c>
      <c r="E8011" t="s">
        <v>2601</v>
      </c>
      <c r="F8011" t="s">
        <v>166</v>
      </c>
      <c r="G8011" t="s">
        <v>53</v>
      </c>
      <c r="H8011" t="s">
        <v>63</v>
      </c>
      <c r="I8011">
        <v>1</v>
      </c>
      <c r="J8011">
        <v>2002.96</v>
      </c>
      <c r="K8011">
        <v>1537.25</v>
      </c>
      <c r="L8011">
        <v>2002.96</v>
      </c>
      <c r="M8011">
        <v>1537.25</v>
      </c>
      <c r="N8011" t="s">
        <v>8269</v>
      </c>
      <c r="O8011" t="s">
        <v>8268</v>
      </c>
      <c r="P8011" t="s">
        <v>13</v>
      </c>
      <c r="Q8011">
        <v>11.664300000000001</v>
      </c>
      <c r="R8011">
        <v>78.146000000000001</v>
      </c>
      <c r="S8011" t="s">
        <v>48</v>
      </c>
      <c r="T8011" t="s">
        <v>47</v>
      </c>
      <c r="U8011" t="s">
        <v>23</v>
      </c>
      <c r="V8011" t="s">
        <v>9</v>
      </c>
    </row>
    <row r="8012" spans="1:22">
      <c r="A8012" t="s">
        <v>8267</v>
      </c>
      <c r="B8012" s="2">
        <v>44959.675000000003</v>
      </c>
      <c r="C8012" s="2">
        <f t="shared" si="125"/>
        <v>44956</v>
      </c>
      <c r="D8012" t="s">
        <v>2597</v>
      </c>
      <c r="E8012" t="s">
        <v>8266</v>
      </c>
      <c r="F8012" t="s">
        <v>31</v>
      </c>
      <c r="G8012" t="s">
        <v>72</v>
      </c>
      <c r="H8012" t="s">
        <v>52</v>
      </c>
      <c r="I8012">
        <v>1</v>
      </c>
      <c r="J8012">
        <v>1389.36</v>
      </c>
      <c r="K8012">
        <v>1246.06</v>
      </c>
      <c r="L8012">
        <v>1389.36</v>
      </c>
      <c r="M8012">
        <v>1246.06</v>
      </c>
      <c r="N8012" t="s">
        <v>8265</v>
      </c>
      <c r="O8012" t="s">
        <v>8264</v>
      </c>
      <c r="P8012" t="s">
        <v>112</v>
      </c>
      <c r="Q8012">
        <v>13.082700000000001</v>
      </c>
      <c r="R8012">
        <v>80.270700000000005</v>
      </c>
      <c r="S8012" t="s">
        <v>257</v>
      </c>
      <c r="T8012" t="s">
        <v>256</v>
      </c>
      <c r="U8012" t="s">
        <v>57</v>
      </c>
      <c r="V8012" t="s">
        <v>22</v>
      </c>
    </row>
    <row r="8013" spans="1:22">
      <c r="A8013" t="s">
        <v>8263</v>
      </c>
      <c r="B8013" s="2">
        <v>45117.736805555556</v>
      </c>
      <c r="C8013" s="2">
        <f t="shared" si="125"/>
        <v>45117</v>
      </c>
      <c r="D8013" t="s">
        <v>2592</v>
      </c>
      <c r="E8013" t="s">
        <v>2591</v>
      </c>
      <c r="F8013" t="s">
        <v>201</v>
      </c>
      <c r="G8013" t="s">
        <v>41</v>
      </c>
      <c r="H8013" t="s">
        <v>29</v>
      </c>
      <c r="I8013">
        <v>3</v>
      </c>
      <c r="J8013">
        <v>1880.85</v>
      </c>
      <c r="K8013">
        <v>1402.77</v>
      </c>
      <c r="L8013">
        <v>5642.55</v>
      </c>
      <c r="M8013">
        <v>4208.3100000000004</v>
      </c>
      <c r="N8013" t="s">
        <v>8262</v>
      </c>
      <c r="O8013" t="s">
        <v>8261</v>
      </c>
      <c r="P8013" t="s">
        <v>37</v>
      </c>
      <c r="Q8013">
        <v>10.7905</v>
      </c>
      <c r="R8013">
        <v>78.704700000000003</v>
      </c>
      <c r="S8013" t="s">
        <v>762</v>
      </c>
      <c r="T8013" t="s">
        <v>761</v>
      </c>
      <c r="U8013" t="s">
        <v>23</v>
      </c>
      <c r="V8013" t="s">
        <v>45</v>
      </c>
    </row>
    <row r="8014" spans="1:22">
      <c r="A8014" t="s">
        <v>8260</v>
      </c>
      <c r="B8014" s="2">
        <v>45434.888888888891</v>
      </c>
      <c r="C8014" s="2">
        <f t="shared" si="125"/>
        <v>45432</v>
      </c>
      <c r="D8014" t="s">
        <v>2587</v>
      </c>
      <c r="E8014" t="s">
        <v>8259</v>
      </c>
      <c r="F8014" t="s">
        <v>166</v>
      </c>
      <c r="G8014" t="s">
        <v>115</v>
      </c>
      <c r="H8014" t="s">
        <v>52</v>
      </c>
      <c r="I8014">
        <v>2</v>
      </c>
      <c r="J8014">
        <v>659.27</v>
      </c>
      <c r="K8014">
        <v>402.4</v>
      </c>
      <c r="L8014">
        <v>1318.54</v>
      </c>
      <c r="M8014">
        <v>804.8</v>
      </c>
      <c r="N8014" t="s">
        <v>8258</v>
      </c>
      <c r="O8014" t="s">
        <v>8257</v>
      </c>
      <c r="P8014" t="s">
        <v>60</v>
      </c>
      <c r="Q8014">
        <v>8.7139000000000006</v>
      </c>
      <c r="R8014">
        <v>77.756699999999995</v>
      </c>
      <c r="S8014" t="s">
        <v>454</v>
      </c>
      <c r="T8014" t="s">
        <v>453</v>
      </c>
      <c r="U8014" t="s">
        <v>23</v>
      </c>
      <c r="V8014" t="s">
        <v>45</v>
      </c>
    </row>
    <row r="8015" spans="1:22">
      <c r="A8015" t="s">
        <v>8256</v>
      </c>
      <c r="B8015" s="2">
        <v>45479.590277777781</v>
      </c>
      <c r="C8015" s="2">
        <f t="shared" si="125"/>
        <v>45474</v>
      </c>
      <c r="D8015" t="s">
        <v>2582</v>
      </c>
      <c r="E8015" t="s">
        <v>8255</v>
      </c>
      <c r="F8015" t="s">
        <v>31</v>
      </c>
      <c r="G8015" t="s">
        <v>17</v>
      </c>
      <c r="H8015" t="s">
        <v>16</v>
      </c>
      <c r="I8015">
        <v>3</v>
      </c>
      <c r="J8015">
        <v>521.79</v>
      </c>
      <c r="K8015">
        <v>422.52</v>
      </c>
      <c r="L8015">
        <v>1565.37</v>
      </c>
      <c r="M8015">
        <v>1267.56</v>
      </c>
      <c r="N8015" t="s">
        <v>8254</v>
      </c>
      <c r="O8015" t="s">
        <v>8253</v>
      </c>
      <c r="P8015" t="s">
        <v>112</v>
      </c>
      <c r="Q8015">
        <v>13.082700000000001</v>
      </c>
      <c r="R8015">
        <v>80.270700000000005</v>
      </c>
      <c r="S8015" t="s">
        <v>25</v>
      </c>
      <c r="T8015" t="s">
        <v>24</v>
      </c>
      <c r="U8015" t="s">
        <v>57</v>
      </c>
      <c r="V8015" t="s">
        <v>22</v>
      </c>
    </row>
    <row r="8016" spans="1:22">
      <c r="A8016" t="s">
        <v>8252</v>
      </c>
      <c r="B8016" s="2">
        <v>45387.90347222222</v>
      </c>
      <c r="C8016" s="2">
        <f t="shared" si="125"/>
        <v>45383</v>
      </c>
      <c r="D8016" t="s">
        <v>2577</v>
      </c>
      <c r="E8016" t="s">
        <v>4530</v>
      </c>
      <c r="F8016" t="s">
        <v>136</v>
      </c>
      <c r="G8016" t="s">
        <v>41</v>
      </c>
      <c r="H8016" t="s">
        <v>63</v>
      </c>
      <c r="I8016">
        <v>1</v>
      </c>
      <c r="J8016">
        <v>2278.5100000000002</v>
      </c>
      <c r="K8016">
        <v>1473.45</v>
      </c>
      <c r="L8016">
        <v>2278.5100000000002</v>
      </c>
      <c r="M8016">
        <v>1473.45</v>
      </c>
      <c r="N8016" t="s">
        <v>8251</v>
      </c>
      <c r="O8016" t="s">
        <v>8250</v>
      </c>
      <c r="P8016" t="s">
        <v>13</v>
      </c>
      <c r="Q8016">
        <v>11.664300000000001</v>
      </c>
      <c r="R8016">
        <v>78.146000000000001</v>
      </c>
      <c r="S8016" t="s">
        <v>226</v>
      </c>
      <c r="T8016" t="s">
        <v>225</v>
      </c>
      <c r="U8016" t="s">
        <v>77</v>
      </c>
      <c r="V8016" t="s">
        <v>45</v>
      </c>
    </row>
    <row r="8017" spans="1:22">
      <c r="A8017" t="s">
        <v>8249</v>
      </c>
      <c r="B8017" s="2">
        <v>45248.494444444441</v>
      </c>
      <c r="C8017" s="2">
        <f t="shared" si="125"/>
        <v>45243</v>
      </c>
      <c r="D8017" t="s">
        <v>2572</v>
      </c>
      <c r="E8017" t="s">
        <v>2571</v>
      </c>
      <c r="F8017" t="s">
        <v>83</v>
      </c>
      <c r="G8017" t="s">
        <v>115</v>
      </c>
      <c r="H8017" t="s">
        <v>29</v>
      </c>
      <c r="I8017">
        <v>3</v>
      </c>
      <c r="J8017">
        <v>1635.69</v>
      </c>
      <c r="K8017">
        <v>1199.02</v>
      </c>
      <c r="L8017">
        <v>4907.07</v>
      </c>
      <c r="M8017">
        <v>3597.06</v>
      </c>
      <c r="N8017" t="s">
        <v>8248</v>
      </c>
      <c r="O8017" t="s">
        <v>8247</v>
      </c>
      <c r="P8017" t="s">
        <v>68</v>
      </c>
      <c r="Q8017">
        <v>11.34</v>
      </c>
      <c r="R8017">
        <v>77.717200000000005</v>
      </c>
      <c r="S8017" t="s">
        <v>88</v>
      </c>
      <c r="T8017" t="s">
        <v>87</v>
      </c>
      <c r="U8017" t="s">
        <v>23</v>
      </c>
      <c r="V8017" t="s">
        <v>22</v>
      </c>
    </row>
    <row r="8018" spans="1:22">
      <c r="A8018" t="s">
        <v>8246</v>
      </c>
      <c r="B8018" s="2">
        <v>45257.75277777778</v>
      </c>
      <c r="C8018" s="2">
        <f t="shared" si="125"/>
        <v>45257</v>
      </c>
      <c r="D8018" t="s">
        <v>2567</v>
      </c>
      <c r="E8018" t="s">
        <v>8245</v>
      </c>
      <c r="F8018" t="s">
        <v>18</v>
      </c>
      <c r="G8018" t="s">
        <v>82</v>
      </c>
      <c r="H8018" t="s">
        <v>29</v>
      </c>
      <c r="I8018">
        <v>1</v>
      </c>
      <c r="J8018">
        <v>2225.36</v>
      </c>
      <c r="K8018">
        <v>1413.67</v>
      </c>
      <c r="L8018">
        <v>2225.36</v>
      </c>
      <c r="M8018">
        <v>1413.67</v>
      </c>
      <c r="N8018" t="s">
        <v>8244</v>
      </c>
      <c r="O8018" t="s">
        <v>8243</v>
      </c>
      <c r="P8018" t="s">
        <v>60</v>
      </c>
      <c r="Q8018">
        <v>8.7139000000000006</v>
      </c>
      <c r="R8018">
        <v>77.756699999999995</v>
      </c>
      <c r="S8018" t="s">
        <v>340</v>
      </c>
      <c r="T8018" t="s">
        <v>339</v>
      </c>
      <c r="U8018" t="s">
        <v>46</v>
      </c>
      <c r="V8018" t="s">
        <v>9</v>
      </c>
    </row>
    <row r="8019" spans="1:22">
      <c r="A8019" t="s">
        <v>8242</v>
      </c>
      <c r="B8019" s="2">
        <v>45236.786805555559</v>
      </c>
      <c r="C8019" s="2">
        <f t="shared" si="125"/>
        <v>45236</v>
      </c>
      <c r="D8019" t="s">
        <v>2562</v>
      </c>
      <c r="E8019" t="s">
        <v>4518</v>
      </c>
      <c r="F8019" t="s">
        <v>31</v>
      </c>
      <c r="G8019" t="s">
        <v>91</v>
      </c>
      <c r="H8019" t="s">
        <v>29</v>
      </c>
      <c r="I8019">
        <v>1</v>
      </c>
      <c r="J8019">
        <v>2370.62</v>
      </c>
      <c r="K8019">
        <v>1577.79</v>
      </c>
      <c r="L8019">
        <v>2370.62</v>
      </c>
      <c r="M8019">
        <v>1577.79</v>
      </c>
      <c r="N8019" t="s">
        <v>8241</v>
      </c>
      <c r="O8019" t="s">
        <v>8240</v>
      </c>
      <c r="P8019" t="s">
        <v>37</v>
      </c>
      <c r="Q8019">
        <v>10.7905</v>
      </c>
      <c r="R8019">
        <v>78.704700000000003</v>
      </c>
      <c r="S8019" t="s">
        <v>48</v>
      </c>
      <c r="T8019" t="s">
        <v>47</v>
      </c>
      <c r="U8019" t="s">
        <v>23</v>
      </c>
      <c r="V8019" t="s">
        <v>22</v>
      </c>
    </row>
    <row r="8020" spans="1:22">
      <c r="A8020" t="s">
        <v>8239</v>
      </c>
      <c r="B8020" s="2">
        <v>45075.625</v>
      </c>
      <c r="C8020" s="2">
        <f t="shared" si="125"/>
        <v>45075</v>
      </c>
      <c r="D8020" t="s">
        <v>2557</v>
      </c>
      <c r="E8020" t="s">
        <v>8238</v>
      </c>
      <c r="F8020" t="s">
        <v>73</v>
      </c>
      <c r="G8020" t="s">
        <v>41</v>
      </c>
      <c r="H8020" t="s">
        <v>52</v>
      </c>
      <c r="I8020">
        <v>1</v>
      </c>
      <c r="J8020">
        <v>535.92999999999995</v>
      </c>
      <c r="K8020">
        <v>385.06</v>
      </c>
      <c r="L8020">
        <v>535.92999999999995</v>
      </c>
      <c r="M8020">
        <v>385.06</v>
      </c>
      <c r="N8020" t="s">
        <v>8237</v>
      </c>
      <c r="O8020" t="s">
        <v>8236</v>
      </c>
      <c r="P8020" t="s">
        <v>26</v>
      </c>
      <c r="Q8020">
        <v>11.0168</v>
      </c>
      <c r="R8020">
        <v>76.955799999999996</v>
      </c>
      <c r="S8020" t="s">
        <v>79</v>
      </c>
      <c r="T8020" t="s">
        <v>78</v>
      </c>
      <c r="U8020" t="s">
        <v>46</v>
      </c>
      <c r="V8020" t="s">
        <v>22</v>
      </c>
    </row>
    <row r="8021" spans="1:22">
      <c r="A8021" t="s">
        <v>8235</v>
      </c>
      <c r="B8021" s="2">
        <v>45396.595833333333</v>
      </c>
      <c r="C8021" s="2">
        <f t="shared" si="125"/>
        <v>45390</v>
      </c>
      <c r="D8021" t="s">
        <v>2552</v>
      </c>
      <c r="E8021" t="s">
        <v>8234</v>
      </c>
      <c r="F8021" t="s">
        <v>201</v>
      </c>
      <c r="G8021" t="s">
        <v>72</v>
      </c>
      <c r="H8021" t="s">
        <v>71</v>
      </c>
      <c r="I8021">
        <v>1</v>
      </c>
      <c r="J8021">
        <v>803.56</v>
      </c>
      <c r="K8021">
        <v>507.85</v>
      </c>
      <c r="L8021">
        <v>803.56</v>
      </c>
      <c r="M8021">
        <v>507.85</v>
      </c>
      <c r="N8021" t="s">
        <v>8233</v>
      </c>
      <c r="O8021" t="s">
        <v>8232</v>
      </c>
      <c r="P8021" t="s">
        <v>112</v>
      </c>
      <c r="Q8021">
        <v>13.082700000000001</v>
      </c>
      <c r="R8021">
        <v>80.270700000000005</v>
      </c>
      <c r="S8021" t="s">
        <v>295</v>
      </c>
      <c r="T8021" t="s">
        <v>294</v>
      </c>
      <c r="U8021" t="s">
        <v>77</v>
      </c>
      <c r="V8021" t="s">
        <v>22</v>
      </c>
    </row>
    <row r="8022" spans="1:22">
      <c r="A8022" t="s">
        <v>8231</v>
      </c>
      <c r="B8022" s="2">
        <v>45538.503472222219</v>
      </c>
      <c r="C8022" s="2">
        <f t="shared" si="125"/>
        <v>45537</v>
      </c>
      <c r="D8022" t="s">
        <v>2547</v>
      </c>
      <c r="E8022" t="s">
        <v>8230</v>
      </c>
      <c r="F8022" t="s">
        <v>18</v>
      </c>
      <c r="G8022" t="s">
        <v>91</v>
      </c>
      <c r="H8022" t="s">
        <v>16</v>
      </c>
      <c r="I8022">
        <v>1</v>
      </c>
      <c r="J8022">
        <v>2454.81</v>
      </c>
      <c r="K8022">
        <v>2023.22</v>
      </c>
      <c r="L8022">
        <v>2454.81</v>
      </c>
      <c r="M8022">
        <v>2023.22</v>
      </c>
      <c r="N8022" t="s">
        <v>8229</v>
      </c>
      <c r="O8022" t="s">
        <v>8228</v>
      </c>
      <c r="P8022" t="s">
        <v>60</v>
      </c>
      <c r="Q8022">
        <v>8.7139000000000006</v>
      </c>
      <c r="R8022">
        <v>77.756699999999995</v>
      </c>
      <c r="S8022" t="s">
        <v>193</v>
      </c>
      <c r="T8022" t="s">
        <v>192</v>
      </c>
      <c r="U8022" t="s">
        <v>57</v>
      </c>
      <c r="V8022" t="s">
        <v>45</v>
      </c>
    </row>
    <row r="8023" spans="1:22">
      <c r="A8023" t="s">
        <v>8227</v>
      </c>
      <c r="B8023" s="2">
        <v>45356.787499999999</v>
      </c>
      <c r="C8023" s="2">
        <f t="shared" si="125"/>
        <v>45355</v>
      </c>
      <c r="D8023" t="s">
        <v>2542</v>
      </c>
      <c r="E8023" t="s">
        <v>8226</v>
      </c>
      <c r="F8023" t="s">
        <v>201</v>
      </c>
      <c r="G8023" t="s">
        <v>17</v>
      </c>
      <c r="H8023" t="s">
        <v>40</v>
      </c>
      <c r="I8023">
        <v>3</v>
      </c>
      <c r="J8023">
        <v>692.55</v>
      </c>
      <c r="K8023">
        <v>537.37</v>
      </c>
      <c r="L8023">
        <v>2077.65</v>
      </c>
      <c r="M8023">
        <v>1612.11</v>
      </c>
      <c r="N8023" t="s">
        <v>8225</v>
      </c>
      <c r="O8023" t="s">
        <v>8224</v>
      </c>
      <c r="P8023" t="s">
        <v>13</v>
      </c>
      <c r="Q8023">
        <v>11.664300000000001</v>
      </c>
      <c r="R8023">
        <v>78.146000000000001</v>
      </c>
      <c r="S8023" t="s">
        <v>79</v>
      </c>
      <c r="T8023" t="s">
        <v>78</v>
      </c>
      <c r="U8023" t="s">
        <v>23</v>
      </c>
      <c r="V8023" t="s">
        <v>9</v>
      </c>
    </row>
    <row r="8024" spans="1:22">
      <c r="A8024" t="s">
        <v>8223</v>
      </c>
      <c r="B8024" s="2">
        <v>45269.678472222222</v>
      </c>
      <c r="C8024" s="2">
        <f t="shared" si="125"/>
        <v>45264</v>
      </c>
      <c r="D8024" t="s">
        <v>2537</v>
      </c>
      <c r="E8024" t="s">
        <v>8222</v>
      </c>
      <c r="F8024" t="s">
        <v>31</v>
      </c>
      <c r="G8024" t="s">
        <v>106</v>
      </c>
      <c r="H8024" t="s">
        <v>16</v>
      </c>
      <c r="I8024">
        <v>4</v>
      </c>
      <c r="J8024">
        <v>1019.7</v>
      </c>
      <c r="K8024">
        <v>668.14</v>
      </c>
      <c r="L8024">
        <v>4078.8</v>
      </c>
      <c r="M8024">
        <v>2672.56</v>
      </c>
      <c r="N8024" t="s">
        <v>8221</v>
      </c>
      <c r="O8024" t="s">
        <v>8220</v>
      </c>
      <c r="P8024" t="s">
        <v>112</v>
      </c>
      <c r="Q8024">
        <v>13.082700000000001</v>
      </c>
      <c r="R8024">
        <v>80.270700000000005</v>
      </c>
      <c r="S8024" t="s">
        <v>537</v>
      </c>
      <c r="T8024" t="s">
        <v>536</v>
      </c>
      <c r="U8024" t="s">
        <v>57</v>
      </c>
      <c r="V8024" t="s">
        <v>9</v>
      </c>
    </row>
    <row r="8025" spans="1:22">
      <c r="A8025" t="s">
        <v>8219</v>
      </c>
      <c r="B8025" s="2">
        <v>45093.420138888891</v>
      </c>
      <c r="C8025" s="2">
        <f t="shared" si="125"/>
        <v>45089</v>
      </c>
      <c r="D8025" t="s">
        <v>2532</v>
      </c>
      <c r="E8025" t="s">
        <v>8218</v>
      </c>
      <c r="F8025" t="s">
        <v>18</v>
      </c>
      <c r="G8025" t="s">
        <v>115</v>
      </c>
      <c r="H8025" t="s">
        <v>16</v>
      </c>
      <c r="I8025">
        <v>4</v>
      </c>
      <c r="J8025">
        <v>2192.3000000000002</v>
      </c>
      <c r="K8025">
        <v>1610.37</v>
      </c>
      <c r="L8025">
        <v>8769.2000000000007</v>
      </c>
      <c r="M8025">
        <v>6441.48</v>
      </c>
      <c r="N8025" t="s">
        <v>8217</v>
      </c>
      <c r="O8025" t="s">
        <v>8216</v>
      </c>
      <c r="P8025" t="s">
        <v>60</v>
      </c>
      <c r="Q8025">
        <v>8.7139000000000006</v>
      </c>
      <c r="R8025">
        <v>77.756699999999995</v>
      </c>
      <c r="S8025" t="s">
        <v>153</v>
      </c>
      <c r="T8025" t="s">
        <v>152</v>
      </c>
      <c r="U8025" t="s">
        <v>57</v>
      </c>
      <c r="V8025" t="s">
        <v>9</v>
      </c>
    </row>
    <row r="8026" spans="1:22">
      <c r="A8026" t="s">
        <v>8215</v>
      </c>
      <c r="B8026" s="2">
        <v>45333.806250000001</v>
      </c>
      <c r="C8026" s="2">
        <f t="shared" si="125"/>
        <v>45327</v>
      </c>
      <c r="D8026" t="s">
        <v>2527</v>
      </c>
      <c r="E8026" t="s">
        <v>8214</v>
      </c>
      <c r="F8026" t="s">
        <v>64</v>
      </c>
      <c r="G8026" t="s">
        <v>17</v>
      </c>
      <c r="H8026" t="s">
        <v>29</v>
      </c>
      <c r="I8026">
        <v>4</v>
      </c>
      <c r="J8026">
        <v>2318.27</v>
      </c>
      <c r="K8026">
        <v>1395.96</v>
      </c>
      <c r="L8026">
        <v>9273.08</v>
      </c>
      <c r="M8026">
        <v>5583.84</v>
      </c>
      <c r="N8026" t="s">
        <v>8213</v>
      </c>
      <c r="O8026" t="s">
        <v>8212</v>
      </c>
      <c r="P8026" t="s">
        <v>49</v>
      </c>
      <c r="Q8026">
        <v>12.916499999999999</v>
      </c>
      <c r="R8026">
        <v>79.132499999999993</v>
      </c>
      <c r="S8026" t="s">
        <v>59</v>
      </c>
      <c r="T8026" t="s">
        <v>58</v>
      </c>
      <c r="U8026" t="s">
        <v>23</v>
      </c>
      <c r="V8026" t="s">
        <v>9</v>
      </c>
    </row>
    <row r="8027" spans="1:22">
      <c r="A8027" t="s">
        <v>8211</v>
      </c>
      <c r="B8027" s="2">
        <v>45361.822222222225</v>
      </c>
      <c r="C8027" s="2">
        <f t="shared" si="125"/>
        <v>45355</v>
      </c>
      <c r="D8027" t="s">
        <v>2522</v>
      </c>
      <c r="E8027" t="s">
        <v>8210</v>
      </c>
      <c r="F8027" t="s">
        <v>136</v>
      </c>
      <c r="G8027" t="s">
        <v>72</v>
      </c>
      <c r="H8027" t="s">
        <v>52</v>
      </c>
      <c r="I8027">
        <v>3</v>
      </c>
      <c r="J8027">
        <v>1362.04</v>
      </c>
      <c r="K8027">
        <v>934.21</v>
      </c>
      <c r="L8027">
        <v>4086.12</v>
      </c>
      <c r="M8027">
        <v>2802.63</v>
      </c>
      <c r="N8027" t="s">
        <v>8209</v>
      </c>
      <c r="O8027" t="s">
        <v>8208</v>
      </c>
      <c r="P8027" t="s">
        <v>26</v>
      </c>
      <c r="Q8027">
        <v>11.0168</v>
      </c>
      <c r="R8027">
        <v>76.955799999999996</v>
      </c>
      <c r="S8027" t="s">
        <v>243</v>
      </c>
      <c r="T8027" t="s">
        <v>242</v>
      </c>
      <c r="U8027" t="s">
        <v>10</v>
      </c>
      <c r="V8027" t="s">
        <v>9</v>
      </c>
    </row>
    <row r="8028" spans="1:22">
      <c r="A8028" t="s">
        <v>8207</v>
      </c>
      <c r="B8028" s="2">
        <v>45317.637499999997</v>
      </c>
      <c r="C8028" s="2">
        <f t="shared" si="125"/>
        <v>45313</v>
      </c>
      <c r="D8028" t="s">
        <v>2517</v>
      </c>
      <c r="E8028" t="s">
        <v>8206</v>
      </c>
      <c r="F8028" t="s">
        <v>83</v>
      </c>
      <c r="G8028" t="s">
        <v>17</v>
      </c>
      <c r="H8028" t="s">
        <v>16</v>
      </c>
      <c r="I8028">
        <v>3</v>
      </c>
      <c r="J8028">
        <v>1867.09</v>
      </c>
      <c r="K8028">
        <v>1322.32</v>
      </c>
      <c r="L8028">
        <v>5601.27</v>
      </c>
      <c r="M8028">
        <v>3966.96</v>
      </c>
      <c r="N8028" t="s">
        <v>8205</v>
      </c>
      <c r="O8028" t="s">
        <v>8204</v>
      </c>
      <c r="P8028" t="s">
        <v>13</v>
      </c>
      <c r="Q8028">
        <v>11.664300000000001</v>
      </c>
      <c r="R8028">
        <v>78.146000000000001</v>
      </c>
      <c r="S8028" t="s">
        <v>302</v>
      </c>
      <c r="T8028" t="s">
        <v>301</v>
      </c>
      <c r="U8028" t="s">
        <v>77</v>
      </c>
      <c r="V8028" t="s">
        <v>45</v>
      </c>
    </row>
    <row r="8029" spans="1:22">
      <c r="A8029" t="s">
        <v>8203</v>
      </c>
      <c r="B8029" s="2">
        <v>45003.775694444441</v>
      </c>
      <c r="C8029" s="2">
        <f t="shared" si="125"/>
        <v>44998</v>
      </c>
      <c r="D8029" t="s">
        <v>2512</v>
      </c>
      <c r="E8029" t="s">
        <v>8202</v>
      </c>
      <c r="F8029" t="s">
        <v>64</v>
      </c>
      <c r="G8029" t="s">
        <v>41</v>
      </c>
      <c r="H8029" t="s">
        <v>71</v>
      </c>
      <c r="I8029">
        <v>4</v>
      </c>
      <c r="J8029">
        <v>366.12</v>
      </c>
      <c r="K8029">
        <v>237.84</v>
      </c>
      <c r="L8029">
        <v>1464.48</v>
      </c>
      <c r="M8029">
        <v>951.36</v>
      </c>
      <c r="N8029" t="s">
        <v>8201</v>
      </c>
      <c r="O8029" t="s">
        <v>8200</v>
      </c>
      <c r="P8029" t="s">
        <v>49</v>
      </c>
      <c r="Q8029">
        <v>12.916499999999999</v>
      </c>
      <c r="R8029">
        <v>79.132499999999993</v>
      </c>
      <c r="S8029" t="s">
        <v>226</v>
      </c>
      <c r="T8029" t="s">
        <v>225</v>
      </c>
      <c r="U8029" t="s">
        <v>10</v>
      </c>
      <c r="V8029" t="s">
        <v>45</v>
      </c>
    </row>
    <row r="8030" spans="1:22">
      <c r="A8030" t="s">
        <v>8199</v>
      </c>
      <c r="B8030" s="2">
        <v>45507.71597222222</v>
      </c>
      <c r="C8030" s="2">
        <f t="shared" si="125"/>
        <v>45502</v>
      </c>
      <c r="D8030" t="s">
        <v>2507</v>
      </c>
      <c r="E8030" t="s">
        <v>8198</v>
      </c>
      <c r="F8030" t="s">
        <v>64</v>
      </c>
      <c r="G8030" t="s">
        <v>82</v>
      </c>
      <c r="H8030" t="s">
        <v>29</v>
      </c>
      <c r="I8030">
        <v>1</v>
      </c>
      <c r="J8030">
        <v>2418.04</v>
      </c>
      <c r="K8030">
        <v>2093.91</v>
      </c>
      <c r="L8030">
        <v>2418.04</v>
      </c>
      <c r="M8030">
        <v>2093.91</v>
      </c>
      <c r="N8030" t="s">
        <v>8197</v>
      </c>
      <c r="O8030" t="s">
        <v>8196</v>
      </c>
      <c r="P8030" t="s">
        <v>60</v>
      </c>
      <c r="Q8030">
        <v>8.7139000000000006</v>
      </c>
      <c r="R8030">
        <v>77.756699999999995</v>
      </c>
      <c r="S8030" t="s">
        <v>79</v>
      </c>
      <c r="T8030" t="s">
        <v>78</v>
      </c>
      <c r="U8030" t="s">
        <v>10</v>
      </c>
      <c r="V8030" t="s">
        <v>9</v>
      </c>
    </row>
    <row r="8031" spans="1:22">
      <c r="A8031" t="s">
        <v>8195</v>
      </c>
      <c r="B8031" s="2">
        <v>45070.845138888886</v>
      </c>
      <c r="C8031" s="2">
        <f t="shared" si="125"/>
        <v>45068</v>
      </c>
      <c r="D8031" t="s">
        <v>2502</v>
      </c>
      <c r="E8031" t="s">
        <v>8194</v>
      </c>
      <c r="F8031" t="s">
        <v>31</v>
      </c>
      <c r="G8031" t="s">
        <v>41</v>
      </c>
      <c r="H8031" t="s">
        <v>63</v>
      </c>
      <c r="I8031">
        <v>2</v>
      </c>
      <c r="J8031">
        <v>1118.8699999999999</v>
      </c>
      <c r="K8031">
        <v>923.55</v>
      </c>
      <c r="L8031">
        <v>2237.7399999999998</v>
      </c>
      <c r="M8031">
        <v>1847.1</v>
      </c>
      <c r="N8031" t="s">
        <v>8193</v>
      </c>
      <c r="O8031" t="s">
        <v>8192</v>
      </c>
      <c r="P8031" t="s">
        <v>26</v>
      </c>
      <c r="Q8031">
        <v>11.0168</v>
      </c>
      <c r="R8031">
        <v>76.955799999999996</v>
      </c>
      <c r="S8031" t="s">
        <v>226</v>
      </c>
      <c r="T8031" t="s">
        <v>225</v>
      </c>
      <c r="U8031" t="s">
        <v>10</v>
      </c>
      <c r="V8031" t="s">
        <v>9</v>
      </c>
    </row>
    <row r="8032" spans="1:22">
      <c r="A8032" t="s">
        <v>8191</v>
      </c>
      <c r="B8032" s="2">
        <v>45225.597916666666</v>
      </c>
      <c r="C8032" s="2">
        <f t="shared" si="125"/>
        <v>45222</v>
      </c>
      <c r="D8032" t="s">
        <v>2497</v>
      </c>
      <c r="E8032" t="s">
        <v>8190</v>
      </c>
      <c r="F8032" t="s">
        <v>64</v>
      </c>
      <c r="G8032" t="s">
        <v>53</v>
      </c>
      <c r="H8032" t="s">
        <v>29</v>
      </c>
      <c r="I8032">
        <v>1</v>
      </c>
      <c r="J8032">
        <v>843.28</v>
      </c>
      <c r="K8032">
        <v>743.54</v>
      </c>
      <c r="L8032">
        <v>843.28</v>
      </c>
      <c r="M8032">
        <v>743.54</v>
      </c>
      <c r="N8032" t="s">
        <v>8189</v>
      </c>
      <c r="O8032" t="s">
        <v>8188</v>
      </c>
      <c r="P8032" t="s">
        <v>112</v>
      </c>
      <c r="Q8032">
        <v>13.082700000000001</v>
      </c>
      <c r="R8032">
        <v>80.270700000000005</v>
      </c>
      <c r="S8032" t="s">
        <v>257</v>
      </c>
      <c r="T8032" t="s">
        <v>256</v>
      </c>
      <c r="U8032" t="s">
        <v>10</v>
      </c>
      <c r="V8032" t="s">
        <v>9</v>
      </c>
    </row>
    <row r="8033" spans="1:22">
      <c r="A8033" t="s">
        <v>8187</v>
      </c>
      <c r="B8033" s="2">
        <v>45420.59375</v>
      </c>
      <c r="C8033" s="2">
        <f t="shared" si="125"/>
        <v>45418</v>
      </c>
      <c r="D8033" t="s">
        <v>2492</v>
      </c>
      <c r="E8033" t="s">
        <v>8186</v>
      </c>
      <c r="F8033" t="s">
        <v>31</v>
      </c>
      <c r="G8033" t="s">
        <v>17</v>
      </c>
      <c r="H8033" t="s">
        <v>63</v>
      </c>
      <c r="I8033">
        <v>1</v>
      </c>
      <c r="J8033">
        <v>1656.92</v>
      </c>
      <c r="K8033">
        <v>1217.78</v>
      </c>
      <c r="L8033">
        <v>1656.92</v>
      </c>
      <c r="M8033">
        <v>1217.78</v>
      </c>
      <c r="N8033" t="s">
        <v>8185</v>
      </c>
      <c r="O8033" t="s">
        <v>8184</v>
      </c>
      <c r="P8033" t="s">
        <v>26</v>
      </c>
      <c r="Q8033">
        <v>11.0168</v>
      </c>
      <c r="R8033">
        <v>76.955799999999996</v>
      </c>
      <c r="S8033" t="s">
        <v>513</v>
      </c>
      <c r="T8033" t="s">
        <v>512</v>
      </c>
      <c r="U8033" t="s">
        <v>23</v>
      </c>
      <c r="V8033" t="s">
        <v>9</v>
      </c>
    </row>
    <row r="8034" spans="1:22">
      <c r="A8034" t="s">
        <v>8183</v>
      </c>
      <c r="B8034" s="2">
        <v>45429.8</v>
      </c>
      <c r="C8034" s="2">
        <f t="shared" si="125"/>
        <v>45425</v>
      </c>
      <c r="D8034" t="s">
        <v>2487</v>
      </c>
      <c r="E8034" t="s">
        <v>8182</v>
      </c>
      <c r="F8034" t="s">
        <v>64</v>
      </c>
      <c r="G8034" t="s">
        <v>82</v>
      </c>
      <c r="H8034" t="s">
        <v>16</v>
      </c>
      <c r="I8034">
        <v>2</v>
      </c>
      <c r="J8034">
        <v>403.5</v>
      </c>
      <c r="K8034">
        <v>344.41</v>
      </c>
      <c r="L8034">
        <v>807</v>
      </c>
      <c r="M8034">
        <v>688.82</v>
      </c>
      <c r="N8034" t="s">
        <v>8181</v>
      </c>
      <c r="O8034" t="s">
        <v>8180</v>
      </c>
      <c r="P8034" t="s">
        <v>26</v>
      </c>
      <c r="Q8034">
        <v>11.0168</v>
      </c>
      <c r="R8034">
        <v>76.955799999999996</v>
      </c>
      <c r="S8034" t="s">
        <v>257</v>
      </c>
      <c r="T8034" t="s">
        <v>256</v>
      </c>
      <c r="U8034" t="s">
        <v>57</v>
      </c>
      <c r="V8034" t="s">
        <v>45</v>
      </c>
    </row>
    <row r="8035" spans="1:22">
      <c r="A8035" t="s">
        <v>8179</v>
      </c>
      <c r="B8035" s="2">
        <v>44996.694444444445</v>
      </c>
      <c r="C8035" s="2">
        <f t="shared" si="125"/>
        <v>44991</v>
      </c>
      <c r="D8035" t="s">
        <v>2482</v>
      </c>
      <c r="E8035" t="s">
        <v>8178</v>
      </c>
      <c r="F8035" t="s">
        <v>31</v>
      </c>
      <c r="G8035" t="s">
        <v>115</v>
      </c>
      <c r="H8035" t="s">
        <v>52</v>
      </c>
      <c r="I8035">
        <v>3</v>
      </c>
      <c r="J8035">
        <v>1281.67</v>
      </c>
      <c r="K8035">
        <v>1122.5899999999999</v>
      </c>
      <c r="L8035">
        <v>3845.01</v>
      </c>
      <c r="M8035">
        <v>3367.77</v>
      </c>
      <c r="N8035" t="s">
        <v>8177</v>
      </c>
      <c r="O8035" t="s">
        <v>8176</v>
      </c>
      <c r="P8035" t="s">
        <v>60</v>
      </c>
      <c r="Q8035">
        <v>8.7139000000000006</v>
      </c>
      <c r="R8035">
        <v>77.756699999999995</v>
      </c>
      <c r="S8035" t="s">
        <v>784</v>
      </c>
      <c r="T8035" t="s">
        <v>783</v>
      </c>
      <c r="U8035" t="s">
        <v>57</v>
      </c>
      <c r="V8035" t="s">
        <v>9</v>
      </c>
    </row>
    <row r="8036" spans="1:22">
      <c r="A8036" t="s">
        <v>8175</v>
      </c>
      <c r="B8036" s="2">
        <v>45098.683333333334</v>
      </c>
      <c r="C8036" s="2">
        <f t="shared" si="125"/>
        <v>45096</v>
      </c>
      <c r="D8036" t="s">
        <v>2477</v>
      </c>
      <c r="E8036" t="s">
        <v>8174</v>
      </c>
      <c r="F8036" t="s">
        <v>201</v>
      </c>
      <c r="G8036" t="s">
        <v>106</v>
      </c>
      <c r="H8036" t="s">
        <v>63</v>
      </c>
      <c r="I8036">
        <v>2</v>
      </c>
      <c r="J8036">
        <v>1832.14</v>
      </c>
      <c r="K8036">
        <v>1258.95</v>
      </c>
      <c r="L8036">
        <v>3664.28</v>
      </c>
      <c r="M8036">
        <v>2517.9</v>
      </c>
      <c r="N8036" t="s">
        <v>8173</v>
      </c>
      <c r="O8036" t="s">
        <v>8172</v>
      </c>
      <c r="P8036" t="s">
        <v>60</v>
      </c>
      <c r="Q8036">
        <v>8.7139000000000006</v>
      </c>
      <c r="R8036">
        <v>77.756699999999995</v>
      </c>
      <c r="S8036" t="s">
        <v>454</v>
      </c>
      <c r="T8036" t="s">
        <v>453</v>
      </c>
      <c r="U8036" t="s">
        <v>10</v>
      </c>
      <c r="V8036" t="s">
        <v>9</v>
      </c>
    </row>
    <row r="8037" spans="1:22">
      <c r="A8037" t="s">
        <v>8171</v>
      </c>
      <c r="B8037" s="2">
        <v>45180.757638888892</v>
      </c>
      <c r="C8037" s="2">
        <f t="shared" si="125"/>
        <v>45180</v>
      </c>
      <c r="D8037" t="s">
        <v>2472</v>
      </c>
      <c r="E8037" t="s">
        <v>8170</v>
      </c>
      <c r="F8037" t="s">
        <v>31</v>
      </c>
      <c r="G8037" t="s">
        <v>82</v>
      </c>
      <c r="H8037" t="s">
        <v>29</v>
      </c>
      <c r="I8037">
        <v>1</v>
      </c>
      <c r="J8037">
        <v>396.05</v>
      </c>
      <c r="K8037">
        <v>355.35</v>
      </c>
      <c r="L8037">
        <v>396.05</v>
      </c>
      <c r="M8037">
        <v>355.35</v>
      </c>
      <c r="N8037" t="s">
        <v>8169</v>
      </c>
      <c r="O8037" t="s">
        <v>8168</v>
      </c>
      <c r="P8037" t="s">
        <v>121</v>
      </c>
      <c r="Q8037">
        <v>9.9252000000000002</v>
      </c>
      <c r="R8037">
        <v>78.119799999999998</v>
      </c>
      <c r="S8037" t="s">
        <v>326</v>
      </c>
      <c r="T8037" t="s">
        <v>325</v>
      </c>
      <c r="U8037" t="s">
        <v>57</v>
      </c>
      <c r="V8037" t="s">
        <v>45</v>
      </c>
    </row>
    <row r="8038" spans="1:22">
      <c r="A8038" t="s">
        <v>8167</v>
      </c>
      <c r="B8038" s="2">
        <v>45412.816666666666</v>
      </c>
      <c r="C8038" s="2">
        <f t="shared" si="125"/>
        <v>45411</v>
      </c>
      <c r="D8038" t="s">
        <v>2467</v>
      </c>
      <c r="E8038" t="s">
        <v>8166</v>
      </c>
      <c r="F8038" t="s">
        <v>136</v>
      </c>
      <c r="G8038" t="s">
        <v>41</v>
      </c>
      <c r="H8038" t="s">
        <v>29</v>
      </c>
      <c r="I8038">
        <v>2</v>
      </c>
      <c r="J8038">
        <v>1254.28</v>
      </c>
      <c r="K8038">
        <v>775.14</v>
      </c>
      <c r="L8038">
        <v>2508.56</v>
      </c>
      <c r="M8038">
        <v>1550.28</v>
      </c>
      <c r="N8038" t="s">
        <v>8165</v>
      </c>
      <c r="O8038" t="s">
        <v>8164</v>
      </c>
      <c r="P8038" t="s">
        <v>112</v>
      </c>
      <c r="Q8038">
        <v>13.082700000000001</v>
      </c>
      <c r="R8038">
        <v>80.270700000000005</v>
      </c>
      <c r="S8038" t="s">
        <v>295</v>
      </c>
      <c r="T8038" t="s">
        <v>294</v>
      </c>
      <c r="U8038" t="s">
        <v>23</v>
      </c>
      <c r="V8038" t="s">
        <v>22</v>
      </c>
    </row>
    <row r="8039" spans="1:22">
      <c r="A8039" t="s">
        <v>8163</v>
      </c>
      <c r="B8039" s="2">
        <v>45469.467361111114</v>
      </c>
      <c r="C8039" s="2">
        <f t="shared" si="125"/>
        <v>45467</v>
      </c>
      <c r="D8039" t="s">
        <v>2462</v>
      </c>
      <c r="E8039" t="s">
        <v>8162</v>
      </c>
      <c r="F8039" t="s">
        <v>18</v>
      </c>
      <c r="G8039" t="s">
        <v>91</v>
      </c>
      <c r="H8039" t="s">
        <v>63</v>
      </c>
      <c r="I8039">
        <v>4</v>
      </c>
      <c r="J8039">
        <v>1666.19</v>
      </c>
      <c r="K8039">
        <v>1075.54</v>
      </c>
      <c r="L8039">
        <v>6664.76</v>
      </c>
      <c r="M8039">
        <v>4302.16</v>
      </c>
      <c r="N8039" t="s">
        <v>8161</v>
      </c>
      <c r="O8039" t="s">
        <v>8160</v>
      </c>
      <c r="P8039" t="s">
        <v>13</v>
      </c>
      <c r="Q8039">
        <v>11.664300000000001</v>
      </c>
      <c r="R8039">
        <v>78.146000000000001</v>
      </c>
      <c r="S8039" t="s">
        <v>319</v>
      </c>
      <c r="T8039" t="s">
        <v>318</v>
      </c>
      <c r="U8039" t="s">
        <v>46</v>
      </c>
      <c r="V8039" t="s">
        <v>9</v>
      </c>
    </row>
    <row r="8040" spans="1:22">
      <c r="A8040" t="s">
        <v>8159</v>
      </c>
      <c r="B8040" s="2">
        <v>45237.447222222225</v>
      </c>
      <c r="C8040" s="2">
        <f t="shared" si="125"/>
        <v>45236</v>
      </c>
      <c r="D8040" t="s">
        <v>2457</v>
      </c>
      <c r="E8040" t="s">
        <v>4436</v>
      </c>
      <c r="F8040" t="s">
        <v>201</v>
      </c>
      <c r="G8040" t="s">
        <v>91</v>
      </c>
      <c r="H8040" t="s">
        <v>29</v>
      </c>
      <c r="I8040">
        <v>2</v>
      </c>
      <c r="J8040">
        <v>1726.47</v>
      </c>
      <c r="K8040">
        <v>1264.33</v>
      </c>
      <c r="L8040">
        <v>3452.94</v>
      </c>
      <c r="M8040">
        <v>2528.66</v>
      </c>
      <c r="N8040" t="s">
        <v>8158</v>
      </c>
      <c r="O8040" t="s">
        <v>8157</v>
      </c>
      <c r="P8040" t="s">
        <v>13</v>
      </c>
      <c r="Q8040">
        <v>11.664300000000001</v>
      </c>
      <c r="R8040">
        <v>78.146000000000001</v>
      </c>
      <c r="S8040" t="s">
        <v>537</v>
      </c>
      <c r="T8040" t="s">
        <v>536</v>
      </c>
      <c r="U8040" t="s">
        <v>23</v>
      </c>
      <c r="V8040" t="s">
        <v>212</v>
      </c>
    </row>
    <row r="8041" spans="1:22">
      <c r="A8041" t="s">
        <v>8156</v>
      </c>
      <c r="B8041" s="2">
        <v>45228.531944444447</v>
      </c>
      <c r="C8041" s="2">
        <f t="shared" si="125"/>
        <v>45222</v>
      </c>
      <c r="D8041" t="s">
        <v>2452</v>
      </c>
      <c r="E8041" t="s">
        <v>8155</v>
      </c>
      <c r="F8041" t="s">
        <v>18</v>
      </c>
      <c r="G8041" t="s">
        <v>82</v>
      </c>
      <c r="H8041" t="s">
        <v>40</v>
      </c>
      <c r="I8041">
        <v>2</v>
      </c>
      <c r="J8041">
        <v>1875.71</v>
      </c>
      <c r="K8041">
        <v>1657.4</v>
      </c>
      <c r="L8041">
        <v>3751.42</v>
      </c>
      <c r="M8041">
        <v>3314.8</v>
      </c>
      <c r="N8041" t="s">
        <v>8154</v>
      </c>
      <c r="O8041" t="s">
        <v>8153</v>
      </c>
      <c r="P8041" t="s">
        <v>68</v>
      </c>
      <c r="Q8041">
        <v>11.34</v>
      </c>
      <c r="R8041">
        <v>77.717200000000005</v>
      </c>
      <c r="S8041" t="s">
        <v>530</v>
      </c>
      <c r="T8041" t="s">
        <v>529</v>
      </c>
      <c r="U8041" t="s">
        <v>77</v>
      </c>
      <c r="V8041" t="s">
        <v>212</v>
      </c>
    </row>
    <row r="8042" spans="1:22">
      <c r="A8042" t="s">
        <v>8152</v>
      </c>
      <c r="B8042" s="2">
        <v>45298.53402777778</v>
      </c>
      <c r="C8042" s="2">
        <f t="shared" si="125"/>
        <v>45292</v>
      </c>
      <c r="D8042" t="s">
        <v>2447</v>
      </c>
      <c r="E8042" t="s">
        <v>8151</v>
      </c>
      <c r="F8042" t="s">
        <v>18</v>
      </c>
      <c r="G8042" t="s">
        <v>53</v>
      </c>
      <c r="H8042" t="s">
        <v>29</v>
      </c>
      <c r="I8042">
        <v>1</v>
      </c>
      <c r="J8042">
        <v>2458.4499999999998</v>
      </c>
      <c r="K8042">
        <v>2072.4699999999998</v>
      </c>
      <c r="L8042">
        <v>2458.4499999999998</v>
      </c>
      <c r="M8042">
        <v>2072.4699999999998</v>
      </c>
      <c r="N8042" t="s">
        <v>8150</v>
      </c>
      <c r="O8042" t="s">
        <v>8149</v>
      </c>
      <c r="P8042" t="s">
        <v>26</v>
      </c>
      <c r="Q8042">
        <v>11.0168</v>
      </c>
      <c r="R8042">
        <v>76.955799999999996</v>
      </c>
      <c r="S8042" t="s">
        <v>269</v>
      </c>
      <c r="T8042" t="s">
        <v>268</v>
      </c>
      <c r="U8042" t="s">
        <v>46</v>
      </c>
      <c r="V8042" t="s">
        <v>45</v>
      </c>
    </row>
    <row r="8043" spans="1:22">
      <c r="A8043" t="s">
        <v>8148</v>
      </c>
      <c r="B8043" s="2">
        <v>45102.806944444441</v>
      </c>
      <c r="C8043" s="2">
        <f t="shared" si="125"/>
        <v>45096</v>
      </c>
      <c r="D8043" t="s">
        <v>2442</v>
      </c>
      <c r="E8043" t="s">
        <v>8147</v>
      </c>
      <c r="F8043" t="s">
        <v>31</v>
      </c>
      <c r="G8043" t="s">
        <v>17</v>
      </c>
      <c r="H8043" t="s">
        <v>29</v>
      </c>
      <c r="I8043">
        <v>1</v>
      </c>
      <c r="J8043">
        <v>1738.2</v>
      </c>
      <c r="K8043">
        <v>1101.17</v>
      </c>
      <c r="L8043">
        <v>1738.2</v>
      </c>
      <c r="M8043">
        <v>1101.17</v>
      </c>
      <c r="N8043" t="s">
        <v>8146</v>
      </c>
      <c r="O8043" t="s">
        <v>8145</v>
      </c>
      <c r="P8043" t="s">
        <v>112</v>
      </c>
      <c r="Q8043">
        <v>13.082700000000001</v>
      </c>
      <c r="R8043">
        <v>80.270700000000005</v>
      </c>
      <c r="S8043" t="s">
        <v>257</v>
      </c>
      <c r="T8043" t="s">
        <v>256</v>
      </c>
      <c r="U8043" t="s">
        <v>10</v>
      </c>
      <c r="V8043" t="s">
        <v>9</v>
      </c>
    </row>
    <row r="8044" spans="1:22">
      <c r="A8044" t="s">
        <v>8144</v>
      </c>
      <c r="B8044" s="2">
        <v>45015.59375</v>
      </c>
      <c r="C8044" s="2">
        <f t="shared" si="125"/>
        <v>45012</v>
      </c>
      <c r="D8044" t="s">
        <v>2437</v>
      </c>
      <c r="E8044" t="s">
        <v>6311</v>
      </c>
      <c r="F8044" t="s">
        <v>73</v>
      </c>
      <c r="G8044" t="s">
        <v>106</v>
      </c>
      <c r="H8044" t="s">
        <v>40</v>
      </c>
      <c r="I8044">
        <v>1</v>
      </c>
      <c r="J8044">
        <v>2334.14</v>
      </c>
      <c r="K8044">
        <v>1959.91</v>
      </c>
      <c r="L8044">
        <v>2334.14</v>
      </c>
      <c r="M8044">
        <v>1959.91</v>
      </c>
      <c r="N8044" t="s">
        <v>8143</v>
      </c>
      <c r="O8044" t="s">
        <v>8142</v>
      </c>
      <c r="P8044" t="s">
        <v>37</v>
      </c>
      <c r="Q8044">
        <v>10.7905</v>
      </c>
      <c r="R8044">
        <v>78.704700000000003</v>
      </c>
      <c r="S8044" t="s">
        <v>79</v>
      </c>
      <c r="T8044" t="s">
        <v>78</v>
      </c>
      <c r="U8044" t="s">
        <v>10</v>
      </c>
      <c r="V8044" t="s">
        <v>9</v>
      </c>
    </row>
    <row r="8045" spans="1:22">
      <c r="A8045" t="s">
        <v>8141</v>
      </c>
      <c r="B8045" s="2">
        <v>45534.792361111111</v>
      </c>
      <c r="C8045" s="2">
        <f t="shared" si="125"/>
        <v>45530</v>
      </c>
      <c r="D8045" t="s">
        <v>2432</v>
      </c>
      <c r="E8045" t="s">
        <v>4417</v>
      </c>
      <c r="F8045" t="s">
        <v>73</v>
      </c>
      <c r="G8045" t="s">
        <v>53</v>
      </c>
      <c r="H8045" t="s">
        <v>71</v>
      </c>
      <c r="I8045">
        <v>4</v>
      </c>
      <c r="J8045">
        <v>2010.47</v>
      </c>
      <c r="K8045">
        <v>1584.32</v>
      </c>
      <c r="L8045">
        <v>8041.88</v>
      </c>
      <c r="M8045">
        <v>6337.28</v>
      </c>
      <c r="N8045" t="s">
        <v>8140</v>
      </c>
      <c r="O8045" t="s">
        <v>8139</v>
      </c>
      <c r="P8045" t="s">
        <v>68</v>
      </c>
      <c r="Q8045">
        <v>11.34</v>
      </c>
      <c r="R8045">
        <v>77.717200000000005</v>
      </c>
      <c r="S8045" t="s">
        <v>762</v>
      </c>
      <c r="T8045" t="s">
        <v>761</v>
      </c>
      <c r="U8045" t="s">
        <v>77</v>
      </c>
      <c r="V8045" t="s">
        <v>22</v>
      </c>
    </row>
    <row r="8046" spans="1:22">
      <c r="A8046" t="s">
        <v>8138</v>
      </c>
      <c r="B8046" s="2">
        <v>45517.559027777781</v>
      </c>
      <c r="C8046" s="2">
        <f t="shared" si="125"/>
        <v>45516</v>
      </c>
      <c r="D8046" t="s">
        <v>2427</v>
      </c>
      <c r="E8046" t="s">
        <v>8137</v>
      </c>
      <c r="F8046" t="s">
        <v>201</v>
      </c>
      <c r="G8046" t="s">
        <v>72</v>
      </c>
      <c r="H8046" t="s">
        <v>52</v>
      </c>
      <c r="I8046">
        <v>1</v>
      </c>
      <c r="J8046">
        <v>1583.1</v>
      </c>
      <c r="K8046">
        <v>1230.3599999999999</v>
      </c>
      <c r="L8046">
        <v>1583.1</v>
      </c>
      <c r="M8046">
        <v>1230.3599999999999</v>
      </c>
      <c r="N8046" t="s">
        <v>8136</v>
      </c>
      <c r="O8046" t="s">
        <v>8135</v>
      </c>
      <c r="P8046" t="s">
        <v>37</v>
      </c>
      <c r="Q8046">
        <v>10.7905</v>
      </c>
      <c r="R8046">
        <v>78.704700000000003</v>
      </c>
      <c r="S8046" t="s">
        <v>226</v>
      </c>
      <c r="T8046" t="s">
        <v>225</v>
      </c>
      <c r="U8046" t="s">
        <v>23</v>
      </c>
      <c r="V8046" t="s">
        <v>45</v>
      </c>
    </row>
    <row r="8047" spans="1:22">
      <c r="A8047" t="s">
        <v>8134</v>
      </c>
      <c r="B8047" s="2">
        <v>45176.819444444445</v>
      </c>
      <c r="C8047" s="2">
        <f t="shared" si="125"/>
        <v>45173</v>
      </c>
      <c r="D8047" t="s">
        <v>2422</v>
      </c>
      <c r="E8047" t="s">
        <v>8133</v>
      </c>
      <c r="F8047" t="s">
        <v>201</v>
      </c>
      <c r="G8047" t="s">
        <v>17</v>
      </c>
      <c r="H8047" t="s">
        <v>63</v>
      </c>
      <c r="I8047">
        <v>4</v>
      </c>
      <c r="J8047">
        <v>1165.75</v>
      </c>
      <c r="K8047">
        <v>765.59</v>
      </c>
      <c r="L8047">
        <v>4663</v>
      </c>
      <c r="M8047">
        <v>3062.36</v>
      </c>
      <c r="N8047" t="s">
        <v>8132</v>
      </c>
      <c r="O8047" t="s">
        <v>8131</v>
      </c>
      <c r="P8047" t="s">
        <v>13</v>
      </c>
      <c r="Q8047">
        <v>11.664300000000001</v>
      </c>
      <c r="R8047">
        <v>78.146000000000001</v>
      </c>
      <c r="S8047" t="s">
        <v>784</v>
      </c>
      <c r="T8047" t="s">
        <v>783</v>
      </c>
      <c r="U8047" t="s">
        <v>77</v>
      </c>
      <c r="V8047" t="s">
        <v>45</v>
      </c>
    </row>
    <row r="8048" spans="1:22">
      <c r="A8048" t="s">
        <v>8130</v>
      </c>
      <c r="B8048" s="2">
        <v>45420.763194444444</v>
      </c>
      <c r="C8048" s="2">
        <f t="shared" si="125"/>
        <v>45418</v>
      </c>
      <c r="D8048" t="s">
        <v>2417</v>
      </c>
      <c r="E8048" t="s">
        <v>2416</v>
      </c>
      <c r="F8048" t="s">
        <v>31</v>
      </c>
      <c r="G8048" t="s">
        <v>53</v>
      </c>
      <c r="H8048" t="s">
        <v>52</v>
      </c>
      <c r="I8048">
        <v>1</v>
      </c>
      <c r="J8048">
        <v>2110.48</v>
      </c>
      <c r="K8048">
        <v>1697.06</v>
      </c>
      <c r="L8048">
        <v>2110.48</v>
      </c>
      <c r="M8048">
        <v>1697.06</v>
      </c>
      <c r="N8048" t="s">
        <v>8129</v>
      </c>
      <c r="O8048" t="s">
        <v>8128</v>
      </c>
      <c r="P8048" t="s">
        <v>112</v>
      </c>
      <c r="Q8048">
        <v>13.082700000000001</v>
      </c>
      <c r="R8048">
        <v>80.270700000000005</v>
      </c>
      <c r="S8048" t="s">
        <v>530</v>
      </c>
      <c r="T8048" t="s">
        <v>529</v>
      </c>
      <c r="U8048" t="s">
        <v>46</v>
      </c>
      <c r="V8048" t="s">
        <v>22</v>
      </c>
    </row>
    <row r="8049" spans="1:22">
      <c r="A8049" t="s">
        <v>8127</v>
      </c>
      <c r="B8049" s="2">
        <v>45492.57708333333</v>
      </c>
      <c r="C8049" s="2">
        <f t="shared" si="125"/>
        <v>45488</v>
      </c>
      <c r="D8049" t="s">
        <v>2412</v>
      </c>
      <c r="E8049" t="s">
        <v>8126</v>
      </c>
      <c r="F8049" t="s">
        <v>31</v>
      </c>
      <c r="G8049" t="s">
        <v>41</v>
      </c>
      <c r="H8049" t="s">
        <v>63</v>
      </c>
      <c r="I8049">
        <v>2</v>
      </c>
      <c r="J8049">
        <v>2194.3200000000002</v>
      </c>
      <c r="K8049">
        <v>1348.31</v>
      </c>
      <c r="L8049">
        <v>4388.6400000000003</v>
      </c>
      <c r="M8049">
        <v>2696.62</v>
      </c>
      <c r="N8049" t="s">
        <v>8125</v>
      </c>
      <c r="O8049" t="s">
        <v>8124</v>
      </c>
      <c r="P8049" t="s">
        <v>112</v>
      </c>
      <c r="Q8049">
        <v>13.082700000000001</v>
      </c>
      <c r="R8049">
        <v>80.270700000000005</v>
      </c>
      <c r="S8049" t="s">
        <v>762</v>
      </c>
      <c r="T8049" t="s">
        <v>761</v>
      </c>
      <c r="U8049" t="s">
        <v>57</v>
      </c>
      <c r="V8049" t="s">
        <v>9</v>
      </c>
    </row>
    <row r="8050" spans="1:22">
      <c r="A8050" t="s">
        <v>8123</v>
      </c>
      <c r="B8050" s="2">
        <v>45522.664583333331</v>
      </c>
      <c r="C8050" s="2">
        <f t="shared" si="125"/>
        <v>45516</v>
      </c>
      <c r="D8050" t="s">
        <v>2407</v>
      </c>
      <c r="E8050" t="s">
        <v>8122</v>
      </c>
      <c r="F8050" t="s">
        <v>83</v>
      </c>
      <c r="G8050" t="s">
        <v>41</v>
      </c>
      <c r="H8050" t="s">
        <v>16</v>
      </c>
      <c r="I8050">
        <v>1</v>
      </c>
      <c r="J8050">
        <v>1492.41</v>
      </c>
      <c r="K8050">
        <v>1187.5999999999999</v>
      </c>
      <c r="L8050">
        <v>1492.41</v>
      </c>
      <c r="M8050">
        <v>1187.5999999999999</v>
      </c>
      <c r="N8050" t="s">
        <v>8121</v>
      </c>
      <c r="O8050" t="s">
        <v>8120</v>
      </c>
      <c r="P8050" t="s">
        <v>13</v>
      </c>
      <c r="Q8050">
        <v>11.664300000000001</v>
      </c>
      <c r="R8050">
        <v>78.146000000000001</v>
      </c>
      <c r="S8050" t="s">
        <v>176</v>
      </c>
      <c r="T8050" t="s">
        <v>175</v>
      </c>
      <c r="U8050" t="s">
        <v>57</v>
      </c>
      <c r="V8050" t="s">
        <v>9</v>
      </c>
    </row>
    <row r="8051" spans="1:22">
      <c r="A8051" t="s">
        <v>8119</v>
      </c>
      <c r="B8051" s="2">
        <v>45430.821527777778</v>
      </c>
      <c r="C8051" s="2">
        <f t="shared" si="125"/>
        <v>45425</v>
      </c>
      <c r="D8051" t="s">
        <v>2402</v>
      </c>
      <c r="E8051" t="s">
        <v>8118</v>
      </c>
      <c r="F8051" t="s">
        <v>73</v>
      </c>
      <c r="G8051" t="s">
        <v>53</v>
      </c>
      <c r="H8051" t="s">
        <v>16</v>
      </c>
      <c r="I8051">
        <v>4</v>
      </c>
      <c r="J8051">
        <v>1751.97</v>
      </c>
      <c r="K8051">
        <v>1267.3499999999999</v>
      </c>
      <c r="L8051">
        <v>7007.88</v>
      </c>
      <c r="M8051">
        <v>5069.3999999999996</v>
      </c>
      <c r="N8051" t="s">
        <v>8117</v>
      </c>
      <c r="O8051" t="s">
        <v>8116</v>
      </c>
      <c r="P8051" t="s">
        <v>68</v>
      </c>
      <c r="Q8051">
        <v>11.34</v>
      </c>
      <c r="R8051">
        <v>77.717200000000005</v>
      </c>
      <c r="S8051" t="s">
        <v>243</v>
      </c>
      <c r="T8051" t="s">
        <v>242</v>
      </c>
      <c r="U8051" t="s">
        <v>77</v>
      </c>
      <c r="V8051" t="s">
        <v>45</v>
      </c>
    </row>
    <row r="8052" spans="1:22">
      <c r="A8052" t="s">
        <v>8115</v>
      </c>
      <c r="B8052" s="2">
        <v>45558.51666666667</v>
      </c>
      <c r="C8052" s="2">
        <f t="shared" si="125"/>
        <v>45558</v>
      </c>
      <c r="D8052" t="s">
        <v>2397</v>
      </c>
      <c r="E8052" t="s">
        <v>8114</v>
      </c>
      <c r="F8052" t="s">
        <v>136</v>
      </c>
      <c r="G8052" t="s">
        <v>72</v>
      </c>
      <c r="H8052" t="s">
        <v>52</v>
      </c>
      <c r="I8052">
        <v>1</v>
      </c>
      <c r="J8052">
        <v>1675.09</v>
      </c>
      <c r="K8052">
        <v>1034.42</v>
      </c>
      <c r="L8052">
        <v>1675.09</v>
      </c>
      <c r="M8052">
        <v>1034.42</v>
      </c>
      <c r="N8052" t="s">
        <v>8113</v>
      </c>
      <c r="O8052" t="s">
        <v>8112</v>
      </c>
      <c r="P8052" t="s">
        <v>112</v>
      </c>
      <c r="Q8052">
        <v>13.082700000000001</v>
      </c>
      <c r="R8052">
        <v>80.270700000000005</v>
      </c>
      <c r="S8052" t="s">
        <v>79</v>
      </c>
      <c r="T8052" t="s">
        <v>78</v>
      </c>
      <c r="U8052" t="s">
        <v>57</v>
      </c>
      <c r="V8052" t="s">
        <v>9</v>
      </c>
    </row>
    <row r="8053" spans="1:22">
      <c r="A8053" t="s">
        <v>8111</v>
      </c>
      <c r="B8053" s="2">
        <v>45426.805555555555</v>
      </c>
      <c r="C8053" s="2">
        <f t="shared" si="125"/>
        <v>45425</v>
      </c>
      <c r="D8053" t="s">
        <v>2392</v>
      </c>
      <c r="E8053" t="s">
        <v>4386</v>
      </c>
      <c r="F8053" t="s">
        <v>136</v>
      </c>
      <c r="G8053" t="s">
        <v>106</v>
      </c>
      <c r="H8053" t="s">
        <v>71</v>
      </c>
      <c r="I8053">
        <v>4</v>
      </c>
      <c r="J8053">
        <v>2079.92</v>
      </c>
      <c r="K8053">
        <v>1305.3599999999999</v>
      </c>
      <c r="L8053">
        <v>8319.68</v>
      </c>
      <c r="M8053">
        <v>5221.4399999999996</v>
      </c>
      <c r="N8053" t="s">
        <v>8110</v>
      </c>
      <c r="O8053" t="s">
        <v>8109</v>
      </c>
      <c r="P8053" t="s">
        <v>26</v>
      </c>
      <c r="Q8053">
        <v>11.0168</v>
      </c>
      <c r="R8053">
        <v>76.955799999999996</v>
      </c>
      <c r="S8053" t="s">
        <v>133</v>
      </c>
      <c r="T8053" t="s">
        <v>132</v>
      </c>
      <c r="U8053" t="s">
        <v>77</v>
      </c>
      <c r="V8053" t="s">
        <v>9</v>
      </c>
    </row>
    <row r="8054" spans="1:22">
      <c r="A8054" t="s">
        <v>8108</v>
      </c>
      <c r="B8054" s="2">
        <v>45385.676388888889</v>
      </c>
      <c r="C8054" s="2">
        <f t="shared" si="125"/>
        <v>45383</v>
      </c>
      <c r="D8054" t="s">
        <v>2387</v>
      </c>
      <c r="E8054" t="s">
        <v>2386</v>
      </c>
      <c r="F8054" t="s">
        <v>73</v>
      </c>
      <c r="G8054" t="s">
        <v>115</v>
      </c>
      <c r="H8054" t="s">
        <v>40</v>
      </c>
      <c r="I8054">
        <v>4</v>
      </c>
      <c r="J8054">
        <v>2108.88</v>
      </c>
      <c r="K8054">
        <v>1547.14</v>
      </c>
      <c r="L8054">
        <v>8435.52</v>
      </c>
      <c r="M8054">
        <v>6188.56</v>
      </c>
      <c r="N8054" t="s">
        <v>8107</v>
      </c>
      <c r="O8054" t="s">
        <v>8106</v>
      </c>
      <c r="P8054" t="s">
        <v>26</v>
      </c>
      <c r="Q8054">
        <v>11.0168</v>
      </c>
      <c r="R8054">
        <v>76.955799999999996</v>
      </c>
      <c r="S8054" t="s">
        <v>48</v>
      </c>
      <c r="T8054" t="s">
        <v>47</v>
      </c>
      <c r="U8054" t="s">
        <v>77</v>
      </c>
      <c r="V8054" t="s">
        <v>9</v>
      </c>
    </row>
    <row r="8055" spans="1:22">
      <c r="A8055" t="s">
        <v>8105</v>
      </c>
      <c r="B8055" s="2">
        <v>45006.448611111111</v>
      </c>
      <c r="C8055" s="2">
        <f t="shared" si="125"/>
        <v>45005</v>
      </c>
      <c r="D8055" t="s">
        <v>2382</v>
      </c>
      <c r="E8055" t="s">
        <v>6272</v>
      </c>
      <c r="F8055" t="s">
        <v>83</v>
      </c>
      <c r="G8055" t="s">
        <v>91</v>
      </c>
      <c r="H8055" t="s">
        <v>16</v>
      </c>
      <c r="I8055">
        <v>2</v>
      </c>
      <c r="J8055">
        <v>406.4</v>
      </c>
      <c r="K8055">
        <v>290.93</v>
      </c>
      <c r="L8055">
        <v>812.8</v>
      </c>
      <c r="M8055">
        <v>581.86</v>
      </c>
      <c r="N8055" t="s">
        <v>8104</v>
      </c>
      <c r="O8055" t="s">
        <v>8103</v>
      </c>
      <c r="P8055" t="s">
        <v>60</v>
      </c>
      <c r="Q8055">
        <v>8.7139000000000006</v>
      </c>
      <c r="R8055">
        <v>77.756699999999995</v>
      </c>
      <c r="S8055" t="s">
        <v>36</v>
      </c>
      <c r="T8055" t="s">
        <v>35</v>
      </c>
      <c r="U8055" t="s">
        <v>77</v>
      </c>
      <c r="V8055" t="s">
        <v>22</v>
      </c>
    </row>
    <row r="8056" spans="1:22">
      <c r="A8056" t="s">
        <v>8102</v>
      </c>
      <c r="B8056" s="2">
        <v>45236.713194444441</v>
      </c>
      <c r="C8056" s="2">
        <f t="shared" si="125"/>
        <v>45236</v>
      </c>
      <c r="D8056" t="s">
        <v>2377</v>
      </c>
      <c r="E8056" t="s">
        <v>8101</v>
      </c>
      <c r="F8056" t="s">
        <v>18</v>
      </c>
      <c r="G8056" t="s">
        <v>53</v>
      </c>
      <c r="H8056" t="s">
        <v>63</v>
      </c>
      <c r="I8056">
        <v>1</v>
      </c>
      <c r="J8056">
        <v>2283.37</v>
      </c>
      <c r="K8056">
        <v>1683.77</v>
      </c>
      <c r="L8056">
        <v>2283.37</v>
      </c>
      <c r="M8056">
        <v>1683.77</v>
      </c>
      <c r="N8056" t="s">
        <v>8100</v>
      </c>
      <c r="O8056" t="s">
        <v>8099</v>
      </c>
      <c r="P8056" t="s">
        <v>60</v>
      </c>
      <c r="Q8056">
        <v>8.7139000000000006</v>
      </c>
      <c r="R8056">
        <v>77.756699999999995</v>
      </c>
      <c r="S8056" t="s">
        <v>120</v>
      </c>
      <c r="T8056" t="s">
        <v>119</v>
      </c>
      <c r="U8056" t="s">
        <v>23</v>
      </c>
      <c r="V8056" t="s">
        <v>45</v>
      </c>
    </row>
    <row r="8057" spans="1:22">
      <c r="A8057" t="s">
        <v>8098</v>
      </c>
      <c r="B8057" s="2">
        <v>44994.734027777777</v>
      </c>
      <c r="C8057" s="2">
        <f t="shared" si="125"/>
        <v>44991</v>
      </c>
      <c r="D8057" t="s">
        <v>2372</v>
      </c>
      <c r="E8057" t="s">
        <v>8097</v>
      </c>
      <c r="F8057" t="s">
        <v>73</v>
      </c>
      <c r="G8057" t="s">
        <v>72</v>
      </c>
      <c r="H8057" t="s">
        <v>52</v>
      </c>
      <c r="I8057">
        <v>4</v>
      </c>
      <c r="J8057">
        <v>1442.82</v>
      </c>
      <c r="K8057">
        <v>890.54</v>
      </c>
      <c r="L8057">
        <v>5771.28</v>
      </c>
      <c r="M8057">
        <v>3562.16</v>
      </c>
      <c r="N8057" t="s">
        <v>8096</v>
      </c>
      <c r="O8057" t="s">
        <v>8095</v>
      </c>
      <c r="P8057" t="s">
        <v>13</v>
      </c>
      <c r="Q8057">
        <v>11.664300000000001</v>
      </c>
      <c r="R8057">
        <v>78.146000000000001</v>
      </c>
      <c r="S8057" t="s">
        <v>243</v>
      </c>
      <c r="T8057" t="s">
        <v>242</v>
      </c>
      <c r="U8057" t="s">
        <v>77</v>
      </c>
      <c r="V8057" t="s">
        <v>9</v>
      </c>
    </row>
    <row r="8058" spans="1:22">
      <c r="A8058" t="s">
        <v>8094</v>
      </c>
      <c r="B8058" s="2">
        <v>45377.529166666667</v>
      </c>
      <c r="C8058" s="2">
        <f t="shared" si="125"/>
        <v>45376</v>
      </c>
      <c r="D8058" t="s">
        <v>2367</v>
      </c>
      <c r="E8058" t="s">
        <v>8093</v>
      </c>
      <c r="F8058" t="s">
        <v>136</v>
      </c>
      <c r="G8058" t="s">
        <v>106</v>
      </c>
      <c r="H8058" t="s">
        <v>16</v>
      </c>
      <c r="I8058">
        <v>3</v>
      </c>
      <c r="J8058">
        <v>2453.96</v>
      </c>
      <c r="K8058">
        <v>2187.39</v>
      </c>
      <c r="L8058">
        <v>7361.88</v>
      </c>
      <c r="M8058">
        <v>6562.17</v>
      </c>
      <c r="N8058" t="s">
        <v>8092</v>
      </c>
      <c r="O8058" t="s">
        <v>8091</v>
      </c>
      <c r="P8058" t="s">
        <v>112</v>
      </c>
      <c r="Q8058">
        <v>13.082700000000001</v>
      </c>
      <c r="R8058">
        <v>80.270700000000005</v>
      </c>
      <c r="S8058" t="s">
        <v>326</v>
      </c>
      <c r="T8058" t="s">
        <v>325</v>
      </c>
      <c r="U8058" t="s">
        <v>23</v>
      </c>
      <c r="V8058" t="s">
        <v>9</v>
      </c>
    </row>
    <row r="8059" spans="1:22">
      <c r="A8059" t="s">
        <v>8090</v>
      </c>
      <c r="B8059" s="2">
        <v>45076.635416666664</v>
      </c>
      <c r="C8059" s="2">
        <f t="shared" si="125"/>
        <v>45075</v>
      </c>
      <c r="D8059" t="s">
        <v>2362</v>
      </c>
      <c r="E8059" t="s">
        <v>8089</v>
      </c>
      <c r="F8059" t="s">
        <v>166</v>
      </c>
      <c r="G8059" t="s">
        <v>106</v>
      </c>
      <c r="H8059" t="s">
        <v>16</v>
      </c>
      <c r="I8059">
        <v>4</v>
      </c>
      <c r="J8059">
        <v>2482.5700000000002</v>
      </c>
      <c r="K8059">
        <v>1980.72</v>
      </c>
      <c r="L8059">
        <v>9930.2800000000007</v>
      </c>
      <c r="M8059">
        <v>7922.88</v>
      </c>
      <c r="N8059" t="s">
        <v>8088</v>
      </c>
      <c r="O8059" t="s">
        <v>8087</v>
      </c>
      <c r="P8059" t="s">
        <v>49</v>
      </c>
      <c r="Q8059">
        <v>12.916499999999999</v>
      </c>
      <c r="R8059">
        <v>79.132499999999993</v>
      </c>
      <c r="S8059" t="s">
        <v>103</v>
      </c>
      <c r="T8059" t="s">
        <v>102</v>
      </c>
      <c r="U8059" t="s">
        <v>46</v>
      </c>
      <c r="V8059" t="s">
        <v>9</v>
      </c>
    </row>
    <row r="8060" spans="1:22">
      <c r="A8060" t="s">
        <v>8086</v>
      </c>
      <c r="B8060" s="2">
        <v>45184.629861111112</v>
      </c>
      <c r="C8060" s="2">
        <f t="shared" si="125"/>
        <v>45180</v>
      </c>
      <c r="D8060" t="s">
        <v>2357</v>
      </c>
      <c r="E8060" t="s">
        <v>2356</v>
      </c>
      <c r="F8060" t="s">
        <v>83</v>
      </c>
      <c r="G8060" t="s">
        <v>91</v>
      </c>
      <c r="H8060" t="s">
        <v>40</v>
      </c>
      <c r="I8060">
        <v>2</v>
      </c>
      <c r="J8060">
        <v>729.71</v>
      </c>
      <c r="K8060">
        <v>601.78</v>
      </c>
      <c r="L8060">
        <v>1459.42</v>
      </c>
      <c r="M8060">
        <v>1203.56</v>
      </c>
      <c r="N8060" t="s">
        <v>8085</v>
      </c>
      <c r="O8060" t="s">
        <v>8084</v>
      </c>
      <c r="P8060" t="s">
        <v>37</v>
      </c>
      <c r="Q8060">
        <v>10.7905</v>
      </c>
      <c r="R8060">
        <v>78.704700000000003</v>
      </c>
      <c r="S8060" t="s">
        <v>513</v>
      </c>
      <c r="T8060" t="s">
        <v>512</v>
      </c>
      <c r="U8060" t="s">
        <v>77</v>
      </c>
      <c r="V8060" t="s">
        <v>45</v>
      </c>
    </row>
    <row r="8061" spans="1:22">
      <c r="A8061" t="s">
        <v>8083</v>
      </c>
      <c r="B8061" s="2">
        <v>45118.765277777777</v>
      </c>
      <c r="C8061" s="2">
        <f t="shared" si="125"/>
        <v>45117</v>
      </c>
      <c r="D8061" t="s">
        <v>2352</v>
      </c>
      <c r="E8061" t="s">
        <v>8082</v>
      </c>
      <c r="F8061" t="s">
        <v>18</v>
      </c>
      <c r="G8061" t="s">
        <v>41</v>
      </c>
      <c r="H8061" t="s">
        <v>63</v>
      </c>
      <c r="I8061">
        <v>4</v>
      </c>
      <c r="J8061">
        <v>1055.3499999999999</v>
      </c>
      <c r="K8061">
        <v>669.01</v>
      </c>
      <c r="L8061">
        <v>4221.3999999999996</v>
      </c>
      <c r="M8061">
        <v>2676.04</v>
      </c>
      <c r="N8061" t="s">
        <v>8081</v>
      </c>
      <c r="O8061" t="s">
        <v>8080</v>
      </c>
      <c r="P8061" t="s">
        <v>60</v>
      </c>
      <c r="Q8061">
        <v>8.7139000000000006</v>
      </c>
      <c r="R8061">
        <v>77.756699999999995</v>
      </c>
      <c r="S8061" t="s">
        <v>146</v>
      </c>
      <c r="T8061" t="s">
        <v>145</v>
      </c>
      <c r="U8061" t="s">
        <v>57</v>
      </c>
      <c r="V8061" t="s">
        <v>45</v>
      </c>
    </row>
    <row r="8062" spans="1:22">
      <c r="A8062" t="s">
        <v>8079</v>
      </c>
      <c r="B8062" s="2">
        <v>45412.62777777778</v>
      </c>
      <c r="C8062" s="2">
        <f t="shared" si="125"/>
        <v>45411</v>
      </c>
      <c r="D8062" t="s">
        <v>2347</v>
      </c>
      <c r="E8062" t="s">
        <v>8078</v>
      </c>
      <c r="F8062" t="s">
        <v>73</v>
      </c>
      <c r="G8062" t="s">
        <v>30</v>
      </c>
      <c r="H8062" t="s">
        <v>29</v>
      </c>
      <c r="I8062">
        <v>2</v>
      </c>
      <c r="J8062">
        <v>369.52</v>
      </c>
      <c r="K8062">
        <v>325.32</v>
      </c>
      <c r="L8062">
        <v>739.04</v>
      </c>
      <c r="M8062">
        <v>650.64</v>
      </c>
      <c r="N8062" t="s">
        <v>8077</v>
      </c>
      <c r="O8062" t="s">
        <v>8076</v>
      </c>
      <c r="P8062" t="s">
        <v>60</v>
      </c>
      <c r="Q8062">
        <v>8.7139000000000006</v>
      </c>
      <c r="R8062">
        <v>77.756699999999995</v>
      </c>
      <c r="S8062" t="s">
        <v>340</v>
      </c>
      <c r="T8062" t="s">
        <v>339</v>
      </c>
      <c r="U8062" t="s">
        <v>46</v>
      </c>
      <c r="V8062" t="s">
        <v>9</v>
      </c>
    </row>
    <row r="8063" spans="1:22">
      <c r="A8063" t="s">
        <v>8075</v>
      </c>
      <c r="B8063" s="2">
        <v>45003.579861111109</v>
      </c>
      <c r="C8063" s="2">
        <f t="shared" si="125"/>
        <v>44998</v>
      </c>
      <c r="D8063" t="s">
        <v>2342</v>
      </c>
      <c r="E8063" t="s">
        <v>8074</v>
      </c>
      <c r="F8063" t="s">
        <v>18</v>
      </c>
      <c r="G8063" t="s">
        <v>115</v>
      </c>
      <c r="H8063" t="s">
        <v>52</v>
      </c>
      <c r="I8063">
        <v>1</v>
      </c>
      <c r="J8063">
        <v>1036.44</v>
      </c>
      <c r="K8063">
        <v>622.9</v>
      </c>
      <c r="L8063">
        <v>1036.44</v>
      </c>
      <c r="M8063">
        <v>622.9</v>
      </c>
      <c r="N8063" t="s">
        <v>8073</v>
      </c>
      <c r="O8063" t="s">
        <v>8072</v>
      </c>
      <c r="P8063" t="s">
        <v>37</v>
      </c>
      <c r="Q8063">
        <v>10.7905</v>
      </c>
      <c r="R8063">
        <v>78.704700000000003</v>
      </c>
      <c r="S8063" t="s">
        <v>133</v>
      </c>
      <c r="T8063" t="s">
        <v>132</v>
      </c>
      <c r="U8063" t="s">
        <v>23</v>
      </c>
      <c r="V8063" t="s">
        <v>9</v>
      </c>
    </row>
    <row r="8064" spans="1:22">
      <c r="A8064" t="s">
        <v>8071</v>
      </c>
      <c r="B8064" s="2">
        <v>45476.86041666667</v>
      </c>
      <c r="C8064" s="2">
        <f t="shared" si="125"/>
        <v>45474</v>
      </c>
      <c r="D8064" t="s">
        <v>2337</v>
      </c>
      <c r="E8064" t="s">
        <v>8070</v>
      </c>
      <c r="F8064" t="s">
        <v>31</v>
      </c>
      <c r="G8064" t="s">
        <v>91</v>
      </c>
      <c r="H8064" t="s">
        <v>52</v>
      </c>
      <c r="I8064">
        <v>3</v>
      </c>
      <c r="J8064">
        <v>1435.74</v>
      </c>
      <c r="K8064">
        <v>1108.07</v>
      </c>
      <c r="L8064">
        <v>4307.22</v>
      </c>
      <c r="M8064">
        <v>3324.21</v>
      </c>
      <c r="N8064" t="s">
        <v>8069</v>
      </c>
      <c r="O8064" t="s">
        <v>8068</v>
      </c>
      <c r="P8064" t="s">
        <v>112</v>
      </c>
      <c r="Q8064">
        <v>13.082700000000001</v>
      </c>
      <c r="R8064">
        <v>80.270700000000005</v>
      </c>
      <c r="S8064" t="s">
        <v>616</v>
      </c>
      <c r="T8064" t="s">
        <v>615</v>
      </c>
      <c r="U8064" t="s">
        <v>10</v>
      </c>
      <c r="V8064" t="s">
        <v>22</v>
      </c>
    </row>
    <row r="8065" spans="1:22">
      <c r="A8065" t="s">
        <v>8067</v>
      </c>
      <c r="B8065" s="2">
        <v>45573.48541666667</v>
      </c>
      <c r="C8065" s="2">
        <f t="shared" si="125"/>
        <v>45572</v>
      </c>
      <c r="D8065" t="s">
        <v>2332</v>
      </c>
      <c r="E8065" t="s">
        <v>8066</v>
      </c>
      <c r="F8065" t="s">
        <v>64</v>
      </c>
      <c r="G8065" t="s">
        <v>91</v>
      </c>
      <c r="H8065" t="s">
        <v>63</v>
      </c>
      <c r="I8065">
        <v>1</v>
      </c>
      <c r="J8065">
        <v>2063.91</v>
      </c>
      <c r="K8065">
        <v>1536.35</v>
      </c>
      <c r="L8065">
        <v>2063.91</v>
      </c>
      <c r="M8065">
        <v>1536.35</v>
      </c>
      <c r="N8065" t="s">
        <v>8065</v>
      </c>
      <c r="O8065" t="s">
        <v>8064</v>
      </c>
      <c r="P8065" t="s">
        <v>13</v>
      </c>
      <c r="Q8065">
        <v>11.664300000000001</v>
      </c>
      <c r="R8065">
        <v>78.146000000000001</v>
      </c>
      <c r="S8065" t="s">
        <v>25</v>
      </c>
      <c r="T8065" t="s">
        <v>24</v>
      </c>
      <c r="U8065" t="s">
        <v>23</v>
      </c>
      <c r="V8065" t="s">
        <v>9</v>
      </c>
    </row>
    <row r="8066" spans="1:22">
      <c r="A8066" t="s">
        <v>8063</v>
      </c>
      <c r="B8066" s="2">
        <v>45059.810416666667</v>
      </c>
      <c r="C8066" s="2">
        <f t="shared" si="125"/>
        <v>45054</v>
      </c>
      <c r="D8066" t="s">
        <v>2327</v>
      </c>
      <c r="E8066" t="s">
        <v>6230</v>
      </c>
      <c r="F8066" t="s">
        <v>73</v>
      </c>
      <c r="G8066" t="s">
        <v>82</v>
      </c>
      <c r="H8066" t="s">
        <v>52</v>
      </c>
      <c r="I8066">
        <v>1</v>
      </c>
      <c r="J8066">
        <v>1492.18</v>
      </c>
      <c r="K8066">
        <v>1041.05</v>
      </c>
      <c r="L8066">
        <v>1492.18</v>
      </c>
      <c r="M8066">
        <v>1041.05</v>
      </c>
      <c r="N8066" t="s">
        <v>8062</v>
      </c>
      <c r="O8066" t="s">
        <v>8061</v>
      </c>
      <c r="P8066" t="s">
        <v>49</v>
      </c>
      <c r="Q8066">
        <v>12.916499999999999</v>
      </c>
      <c r="R8066">
        <v>79.132499999999993</v>
      </c>
      <c r="S8066" t="s">
        <v>537</v>
      </c>
      <c r="T8066" t="s">
        <v>536</v>
      </c>
      <c r="U8066" t="s">
        <v>10</v>
      </c>
      <c r="V8066" t="s">
        <v>9</v>
      </c>
    </row>
    <row r="8067" spans="1:22">
      <c r="A8067" t="s">
        <v>8060</v>
      </c>
      <c r="B8067" s="2">
        <v>45271.594444444447</v>
      </c>
      <c r="C8067" s="2">
        <f t="shared" ref="C8067:C8130" si="126">INT(B8067) - WEEKDAY(INT(B8067), 2) + 1</f>
        <v>45271</v>
      </c>
      <c r="D8067" t="s">
        <v>2322</v>
      </c>
      <c r="E8067" t="s">
        <v>2321</v>
      </c>
      <c r="F8067" t="s">
        <v>83</v>
      </c>
      <c r="G8067" t="s">
        <v>115</v>
      </c>
      <c r="H8067" t="s">
        <v>40</v>
      </c>
      <c r="I8067">
        <v>2</v>
      </c>
      <c r="J8067">
        <v>259.77999999999997</v>
      </c>
      <c r="K8067">
        <v>158.18</v>
      </c>
      <c r="L8067">
        <v>519.55999999999995</v>
      </c>
      <c r="M8067">
        <v>316.36</v>
      </c>
      <c r="N8067" t="s">
        <v>8059</v>
      </c>
      <c r="O8067" t="s">
        <v>8058</v>
      </c>
      <c r="P8067" t="s">
        <v>121</v>
      </c>
      <c r="Q8067">
        <v>9.9252000000000002</v>
      </c>
      <c r="R8067">
        <v>78.119799999999998</v>
      </c>
      <c r="S8067" t="s">
        <v>530</v>
      </c>
      <c r="T8067" t="s">
        <v>529</v>
      </c>
      <c r="U8067" t="s">
        <v>23</v>
      </c>
      <c r="V8067" t="s">
        <v>45</v>
      </c>
    </row>
    <row r="8068" spans="1:22">
      <c r="A8068" t="s">
        <v>8057</v>
      </c>
      <c r="B8068" s="2">
        <v>45155.763194444444</v>
      </c>
      <c r="C8068" s="2">
        <f t="shared" si="126"/>
        <v>45152</v>
      </c>
      <c r="D8068" t="s">
        <v>2317</v>
      </c>
      <c r="E8068" t="s">
        <v>8056</v>
      </c>
      <c r="F8068" t="s">
        <v>136</v>
      </c>
      <c r="G8068" t="s">
        <v>72</v>
      </c>
      <c r="H8068" t="s">
        <v>29</v>
      </c>
      <c r="I8068">
        <v>1</v>
      </c>
      <c r="J8068">
        <v>1735.58</v>
      </c>
      <c r="K8068">
        <v>1353.94</v>
      </c>
      <c r="L8068">
        <v>1735.58</v>
      </c>
      <c r="M8068">
        <v>1353.94</v>
      </c>
      <c r="N8068" t="s">
        <v>8055</v>
      </c>
      <c r="O8068" t="s">
        <v>8054</v>
      </c>
      <c r="P8068" t="s">
        <v>121</v>
      </c>
      <c r="Q8068">
        <v>9.9252000000000002</v>
      </c>
      <c r="R8068">
        <v>78.119799999999998</v>
      </c>
      <c r="S8068" t="s">
        <v>454</v>
      </c>
      <c r="T8068" t="s">
        <v>453</v>
      </c>
      <c r="U8068" t="s">
        <v>10</v>
      </c>
      <c r="V8068" t="s">
        <v>9</v>
      </c>
    </row>
    <row r="8069" spans="1:22">
      <c r="A8069" t="s">
        <v>8053</v>
      </c>
      <c r="B8069" s="2">
        <v>44928.552083333336</v>
      </c>
      <c r="C8069" s="2">
        <f t="shared" si="126"/>
        <v>44928</v>
      </c>
      <c r="D8069" t="s">
        <v>2312</v>
      </c>
      <c r="E8069" t="s">
        <v>8052</v>
      </c>
      <c r="F8069" t="s">
        <v>31</v>
      </c>
      <c r="G8069" t="s">
        <v>72</v>
      </c>
      <c r="H8069" t="s">
        <v>71</v>
      </c>
      <c r="I8069">
        <v>2</v>
      </c>
      <c r="J8069">
        <v>2037.71</v>
      </c>
      <c r="K8069">
        <v>1554.12</v>
      </c>
      <c r="L8069">
        <v>4075.42</v>
      </c>
      <c r="M8069">
        <v>3108.24</v>
      </c>
      <c r="N8069" t="s">
        <v>8051</v>
      </c>
      <c r="O8069" t="s">
        <v>8050</v>
      </c>
      <c r="P8069" t="s">
        <v>49</v>
      </c>
      <c r="Q8069">
        <v>12.916499999999999</v>
      </c>
      <c r="R8069">
        <v>79.132499999999993</v>
      </c>
      <c r="S8069" t="s">
        <v>295</v>
      </c>
      <c r="T8069" t="s">
        <v>294</v>
      </c>
      <c r="U8069" t="s">
        <v>57</v>
      </c>
      <c r="V8069" t="s">
        <v>9</v>
      </c>
    </row>
    <row r="8070" spans="1:22">
      <c r="A8070" t="s">
        <v>8049</v>
      </c>
      <c r="B8070" s="2">
        <v>45176.587500000001</v>
      </c>
      <c r="C8070" s="2">
        <f t="shared" si="126"/>
        <v>45173</v>
      </c>
      <c r="D8070" t="s">
        <v>2307</v>
      </c>
      <c r="E8070" t="s">
        <v>2306</v>
      </c>
      <c r="F8070" t="s">
        <v>136</v>
      </c>
      <c r="G8070" t="s">
        <v>106</v>
      </c>
      <c r="H8070" t="s">
        <v>63</v>
      </c>
      <c r="I8070">
        <v>4</v>
      </c>
      <c r="J8070">
        <v>746.1</v>
      </c>
      <c r="K8070">
        <v>500.18</v>
      </c>
      <c r="L8070">
        <v>2984.4</v>
      </c>
      <c r="M8070">
        <v>2000.72</v>
      </c>
      <c r="N8070" t="s">
        <v>8048</v>
      </c>
      <c r="O8070" t="s">
        <v>8047</v>
      </c>
      <c r="P8070" t="s">
        <v>68</v>
      </c>
      <c r="Q8070">
        <v>11.34</v>
      </c>
      <c r="R8070">
        <v>77.717200000000005</v>
      </c>
      <c r="S8070" t="s">
        <v>96</v>
      </c>
      <c r="T8070" t="s">
        <v>95</v>
      </c>
      <c r="U8070" t="s">
        <v>77</v>
      </c>
      <c r="V8070" t="s">
        <v>9</v>
      </c>
    </row>
    <row r="8071" spans="1:22">
      <c r="A8071" t="s">
        <v>8046</v>
      </c>
      <c r="B8071" s="2">
        <v>45238.564583333333</v>
      </c>
      <c r="C8071" s="2">
        <f t="shared" si="126"/>
        <v>45236</v>
      </c>
      <c r="D8071" t="s">
        <v>2302</v>
      </c>
      <c r="E8071" t="s">
        <v>8045</v>
      </c>
      <c r="F8071" t="s">
        <v>73</v>
      </c>
      <c r="G8071" t="s">
        <v>91</v>
      </c>
      <c r="H8071" t="s">
        <v>52</v>
      </c>
      <c r="I8071">
        <v>1</v>
      </c>
      <c r="J8071">
        <v>1131.8699999999999</v>
      </c>
      <c r="K8071">
        <v>880.81</v>
      </c>
      <c r="L8071">
        <v>1131.8699999999999</v>
      </c>
      <c r="M8071">
        <v>880.81</v>
      </c>
      <c r="N8071" t="s">
        <v>8044</v>
      </c>
      <c r="O8071" t="s">
        <v>8043</v>
      </c>
      <c r="P8071" t="s">
        <v>112</v>
      </c>
      <c r="Q8071">
        <v>13.082700000000001</v>
      </c>
      <c r="R8071">
        <v>80.270700000000005</v>
      </c>
      <c r="S8071" t="s">
        <v>12</v>
      </c>
      <c r="T8071" t="s">
        <v>11</v>
      </c>
      <c r="U8071" t="s">
        <v>46</v>
      </c>
      <c r="V8071" t="s">
        <v>9</v>
      </c>
    </row>
    <row r="8072" spans="1:22">
      <c r="A8072" t="s">
        <v>8042</v>
      </c>
      <c r="B8072" s="2">
        <v>45035.472222222219</v>
      </c>
      <c r="C8072" s="2">
        <f t="shared" si="126"/>
        <v>45033</v>
      </c>
      <c r="D8072" t="s">
        <v>2297</v>
      </c>
      <c r="E8072" t="s">
        <v>8041</v>
      </c>
      <c r="F8072" t="s">
        <v>31</v>
      </c>
      <c r="G8072" t="s">
        <v>53</v>
      </c>
      <c r="H8072" t="s">
        <v>71</v>
      </c>
      <c r="I8072">
        <v>3</v>
      </c>
      <c r="J8072">
        <v>1068.44</v>
      </c>
      <c r="K8072">
        <v>856.3</v>
      </c>
      <c r="L8072">
        <v>3205.32</v>
      </c>
      <c r="M8072">
        <v>2568.9</v>
      </c>
      <c r="N8072" t="s">
        <v>8040</v>
      </c>
      <c r="O8072" t="s">
        <v>8039</v>
      </c>
      <c r="P8072" t="s">
        <v>49</v>
      </c>
      <c r="Q8072">
        <v>12.916499999999999</v>
      </c>
      <c r="R8072">
        <v>79.132499999999993</v>
      </c>
      <c r="S8072" t="s">
        <v>36</v>
      </c>
      <c r="T8072" t="s">
        <v>35</v>
      </c>
      <c r="U8072" t="s">
        <v>46</v>
      </c>
      <c r="V8072" t="s">
        <v>9</v>
      </c>
    </row>
    <row r="8073" spans="1:22">
      <c r="A8073" t="s">
        <v>8038</v>
      </c>
      <c r="B8073" s="2">
        <v>45454.695138888892</v>
      </c>
      <c r="C8073" s="2">
        <f t="shared" si="126"/>
        <v>45453</v>
      </c>
      <c r="D8073" t="s">
        <v>2292</v>
      </c>
      <c r="E8073" t="s">
        <v>6202</v>
      </c>
      <c r="F8073" t="s">
        <v>64</v>
      </c>
      <c r="G8073" t="s">
        <v>30</v>
      </c>
      <c r="H8073" t="s">
        <v>16</v>
      </c>
      <c r="I8073">
        <v>1</v>
      </c>
      <c r="J8073">
        <v>502.41</v>
      </c>
      <c r="K8073">
        <v>335.84</v>
      </c>
      <c r="L8073">
        <v>502.41</v>
      </c>
      <c r="M8073">
        <v>335.84</v>
      </c>
      <c r="N8073" t="s">
        <v>8037</v>
      </c>
      <c r="O8073" t="s">
        <v>8036</v>
      </c>
      <c r="P8073" t="s">
        <v>112</v>
      </c>
      <c r="Q8073">
        <v>13.082700000000001</v>
      </c>
      <c r="R8073">
        <v>80.270700000000005</v>
      </c>
      <c r="S8073" t="s">
        <v>735</v>
      </c>
      <c r="T8073" t="s">
        <v>734</v>
      </c>
      <c r="U8073" t="s">
        <v>46</v>
      </c>
      <c r="V8073" t="s">
        <v>9</v>
      </c>
    </row>
    <row r="8074" spans="1:22">
      <c r="A8074" t="s">
        <v>8035</v>
      </c>
      <c r="B8074" s="2">
        <v>45366.527777777781</v>
      </c>
      <c r="C8074" s="2">
        <f t="shared" si="126"/>
        <v>45362</v>
      </c>
      <c r="D8074" t="s">
        <v>2287</v>
      </c>
      <c r="E8074" t="s">
        <v>6198</v>
      </c>
      <c r="F8074" t="s">
        <v>73</v>
      </c>
      <c r="G8074" t="s">
        <v>91</v>
      </c>
      <c r="H8074" t="s">
        <v>16</v>
      </c>
      <c r="I8074">
        <v>2</v>
      </c>
      <c r="J8074">
        <v>1179.8</v>
      </c>
      <c r="K8074">
        <v>839.83</v>
      </c>
      <c r="L8074">
        <v>2359.6</v>
      </c>
      <c r="M8074">
        <v>1679.66</v>
      </c>
      <c r="N8074" t="s">
        <v>8034</v>
      </c>
      <c r="O8074" t="s">
        <v>8033</v>
      </c>
      <c r="P8074" t="s">
        <v>13</v>
      </c>
      <c r="Q8074">
        <v>11.664300000000001</v>
      </c>
      <c r="R8074">
        <v>78.146000000000001</v>
      </c>
      <c r="S8074" t="s">
        <v>146</v>
      </c>
      <c r="T8074" t="s">
        <v>145</v>
      </c>
      <c r="U8074" t="s">
        <v>77</v>
      </c>
      <c r="V8074" t="s">
        <v>45</v>
      </c>
    </row>
    <row r="8075" spans="1:22">
      <c r="A8075" t="s">
        <v>8032</v>
      </c>
      <c r="B8075" s="2">
        <v>45046.696527777778</v>
      </c>
      <c r="C8075" s="2">
        <f t="shared" si="126"/>
        <v>45040</v>
      </c>
      <c r="D8075" t="s">
        <v>2282</v>
      </c>
      <c r="E8075" t="s">
        <v>8031</v>
      </c>
      <c r="F8075" t="s">
        <v>166</v>
      </c>
      <c r="G8075" t="s">
        <v>115</v>
      </c>
      <c r="H8075" t="s">
        <v>40</v>
      </c>
      <c r="I8075">
        <v>1</v>
      </c>
      <c r="J8075">
        <v>2418.12</v>
      </c>
      <c r="K8075">
        <v>1543.08</v>
      </c>
      <c r="L8075">
        <v>2418.12</v>
      </c>
      <c r="M8075">
        <v>1543.08</v>
      </c>
      <c r="N8075" t="s">
        <v>8030</v>
      </c>
      <c r="O8075" t="s">
        <v>8029</v>
      </c>
      <c r="P8075" t="s">
        <v>121</v>
      </c>
      <c r="Q8075">
        <v>9.9252000000000002</v>
      </c>
      <c r="R8075">
        <v>78.119799999999998</v>
      </c>
      <c r="S8075" t="s">
        <v>735</v>
      </c>
      <c r="T8075" t="s">
        <v>734</v>
      </c>
      <c r="U8075" t="s">
        <v>10</v>
      </c>
      <c r="V8075" t="s">
        <v>45</v>
      </c>
    </row>
    <row r="8076" spans="1:22">
      <c r="A8076" t="s">
        <v>8028</v>
      </c>
      <c r="B8076" s="2">
        <v>45517.513194444444</v>
      </c>
      <c r="C8076" s="2">
        <f t="shared" si="126"/>
        <v>45516</v>
      </c>
      <c r="D8076" t="s">
        <v>2277</v>
      </c>
      <c r="E8076" t="s">
        <v>8027</v>
      </c>
      <c r="F8076" t="s">
        <v>73</v>
      </c>
      <c r="G8076" t="s">
        <v>106</v>
      </c>
      <c r="H8076" t="s">
        <v>71</v>
      </c>
      <c r="I8076">
        <v>1</v>
      </c>
      <c r="J8076">
        <v>422.08</v>
      </c>
      <c r="K8076">
        <v>283.2</v>
      </c>
      <c r="L8076">
        <v>422.08</v>
      </c>
      <c r="M8076">
        <v>283.2</v>
      </c>
      <c r="N8076" t="s">
        <v>8026</v>
      </c>
      <c r="O8076" t="s">
        <v>8025</v>
      </c>
      <c r="P8076" t="s">
        <v>112</v>
      </c>
      <c r="Q8076">
        <v>13.082700000000001</v>
      </c>
      <c r="R8076">
        <v>80.270700000000005</v>
      </c>
      <c r="S8076" t="s">
        <v>513</v>
      </c>
      <c r="T8076" t="s">
        <v>512</v>
      </c>
      <c r="U8076" t="s">
        <v>77</v>
      </c>
      <c r="V8076" t="s">
        <v>9</v>
      </c>
    </row>
    <row r="8077" spans="1:22">
      <c r="A8077" t="s">
        <v>8024</v>
      </c>
      <c r="B8077" s="2">
        <v>45153.873611111114</v>
      </c>
      <c r="C8077" s="2">
        <f t="shared" si="126"/>
        <v>45152</v>
      </c>
      <c r="D8077" t="s">
        <v>2272</v>
      </c>
      <c r="E8077" t="s">
        <v>8023</v>
      </c>
      <c r="F8077" t="s">
        <v>18</v>
      </c>
      <c r="G8077" t="s">
        <v>106</v>
      </c>
      <c r="H8077" t="s">
        <v>40</v>
      </c>
      <c r="I8077">
        <v>1</v>
      </c>
      <c r="J8077">
        <v>2133.75</v>
      </c>
      <c r="K8077">
        <v>1501.82</v>
      </c>
      <c r="L8077">
        <v>2133.75</v>
      </c>
      <c r="M8077">
        <v>1501.82</v>
      </c>
      <c r="N8077" t="s">
        <v>8022</v>
      </c>
      <c r="O8077" t="s">
        <v>8021</v>
      </c>
      <c r="P8077" t="s">
        <v>37</v>
      </c>
      <c r="Q8077">
        <v>10.7905</v>
      </c>
      <c r="R8077">
        <v>78.704700000000003</v>
      </c>
      <c r="S8077" t="s">
        <v>784</v>
      </c>
      <c r="T8077" t="s">
        <v>783</v>
      </c>
      <c r="U8077" t="s">
        <v>23</v>
      </c>
      <c r="V8077" t="s">
        <v>45</v>
      </c>
    </row>
    <row r="8078" spans="1:22">
      <c r="A8078" t="s">
        <v>8020</v>
      </c>
      <c r="B8078" s="2">
        <v>45389.699305555558</v>
      </c>
      <c r="C8078" s="2">
        <f t="shared" si="126"/>
        <v>45383</v>
      </c>
      <c r="D8078" t="s">
        <v>2267</v>
      </c>
      <c r="E8078" t="s">
        <v>8019</v>
      </c>
      <c r="F8078" t="s">
        <v>64</v>
      </c>
      <c r="G8078" t="s">
        <v>17</v>
      </c>
      <c r="H8078" t="s">
        <v>29</v>
      </c>
      <c r="I8078">
        <v>2</v>
      </c>
      <c r="J8078">
        <v>1285.92</v>
      </c>
      <c r="K8078">
        <v>842.2</v>
      </c>
      <c r="L8078">
        <v>2571.84</v>
      </c>
      <c r="M8078">
        <v>1684.4</v>
      </c>
      <c r="N8078" t="s">
        <v>8018</v>
      </c>
      <c r="O8078" t="s">
        <v>8017</v>
      </c>
      <c r="P8078" t="s">
        <v>13</v>
      </c>
      <c r="Q8078">
        <v>11.664300000000001</v>
      </c>
      <c r="R8078">
        <v>78.146000000000001</v>
      </c>
      <c r="S8078" t="s">
        <v>276</v>
      </c>
      <c r="T8078" t="s">
        <v>275</v>
      </c>
      <c r="U8078" t="s">
        <v>23</v>
      </c>
      <c r="V8078" t="s">
        <v>212</v>
      </c>
    </row>
    <row r="8079" spans="1:22">
      <c r="A8079" t="s">
        <v>8016</v>
      </c>
      <c r="B8079" s="2">
        <v>45282.579861111109</v>
      </c>
      <c r="C8079" s="2">
        <f t="shared" si="126"/>
        <v>45278</v>
      </c>
      <c r="D8079" t="s">
        <v>2262</v>
      </c>
      <c r="E8079" t="s">
        <v>2261</v>
      </c>
      <c r="F8079" t="s">
        <v>73</v>
      </c>
      <c r="G8079" t="s">
        <v>53</v>
      </c>
      <c r="H8079" t="s">
        <v>29</v>
      </c>
      <c r="I8079">
        <v>2</v>
      </c>
      <c r="J8079">
        <v>995.29</v>
      </c>
      <c r="K8079">
        <v>739.47</v>
      </c>
      <c r="L8079">
        <v>1990.58</v>
      </c>
      <c r="M8079">
        <v>1478.94</v>
      </c>
      <c r="N8079" t="s">
        <v>8015</v>
      </c>
      <c r="O8079" t="s">
        <v>8014</v>
      </c>
      <c r="P8079" t="s">
        <v>68</v>
      </c>
      <c r="Q8079">
        <v>11.34</v>
      </c>
      <c r="R8079">
        <v>77.717200000000005</v>
      </c>
      <c r="S8079" t="s">
        <v>530</v>
      </c>
      <c r="T8079" t="s">
        <v>529</v>
      </c>
      <c r="U8079" t="s">
        <v>57</v>
      </c>
      <c r="V8079" t="s">
        <v>22</v>
      </c>
    </row>
    <row r="8080" spans="1:22">
      <c r="A8080" t="s">
        <v>8013</v>
      </c>
      <c r="B8080" s="2">
        <v>45128.548611111109</v>
      </c>
      <c r="C8080" s="2">
        <f t="shared" si="126"/>
        <v>45124</v>
      </c>
      <c r="D8080" t="s">
        <v>2257</v>
      </c>
      <c r="E8080" t="s">
        <v>6177</v>
      </c>
      <c r="F8080" t="s">
        <v>136</v>
      </c>
      <c r="G8080" t="s">
        <v>82</v>
      </c>
      <c r="H8080" t="s">
        <v>40</v>
      </c>
      <c r="I8080">
        <v>2</v>
      </c>
      <c r="J8080">
        <v>863.45</v>
      </c>
      <c r="K8080">
        <v>519.22</v>
      </c>
      <c r="L8080">
        <v>1726.9</v>
      </c>
      <c r="M8080">
        <v>1038.44</v>
      </c>
      <c r="N8080" t="s">
        <v>8012</v>
      </c>
      <c r="O8080" t="s">
        <v>8011</v>
      </c>
      <c r="P8080" t="s">
        <v>68</v>
      </c>
      <c r="Q8080">
        <v>11.34</v>
      </c>
      <c r="R8080">
        <v>77.717200000000005</v>
      </c>
      <c r="S8080" t="s">
        <v>352</v>
      </c>
      <c r="T8080" t="s">
        <v>351</v>
      </c>
      <c r="U8080" t="s">
        <v>46</v>
      </c>
      <c r="V8080" t="s">
        <v>9</v>
      </c>
    </row>
    <row r="8081" spans="1:22">
      <c r="A8081" t="s">
        <v>8010</v>
      </c>
      <c r="B8081" s="2">
        <v>45027.440972222219</v>
      </c>
      <c r="C8081" s="2">
        <f t="shared" si="126"/>
        <v>45026</v>
      </c>
      <c r="D8081" t="s">
        <v>2252</v>
      </c>
      <c r="E8081" t="s">
        <v>8009</v>
      </c>
      <c r="F8081" t="s">
        <v>166</v>
      </c>
      <c r="G8081" t="s">
        <v>72</v>
      </c>
      <c r="H8081" t="s">
        <v>29</v>
      </c>
      <c r="I8081">
        <v>3</v>
      </c>
      <c r="J8081">
        <v>2019.7</v>
      </c>
      <c r="K8081">
        <v>1255.1199999999999</v>
      </c>
      <c r="L8081">
        <v>6059.1</v>
      </c>
      <c r="M8081">
        <v>3765.36</v>
      </c>
      <c r="N8081" t="s">
        <v>8008</v>
      </c>
      <c r="O8081" t="s">
        <v>8007</v>
      </c>
      <c r="P8081" t="s">
        <v>60</v>
      </c>
      <c r="Q8081">
        <v>8.7139000000000006</v>
      </c>
      <c r="R8081">
        <v>77.756699999999995</v>
      </c>
      <c r="S8081" t="s">
        <v>364</v>
      </c>
      <c r="T8081" t="s">
        <v>363</v>
      </c>
      <c r="U8081" t="s">
        <v>10</v>
      </c>
      <c r="V8081" t="s">
        <v>9</v>
      </c>
    </row>
    <row r="8082" spans="1:22">
      <c r="A8082" t="s">
        <v>8006</v>
      </c>
      <c r="B8082" s="2">
        <v>45340.498611111114</v>
      </c>
      <c r="C8082" s="2">
        <f t="shared" si="126"/>
        <v>45334</v>
      </c>
      <c r="D8082" t="s">
        <v>2247</v>
      </c>
      <c r="E8082" t="s">
        <v>6170</v>
      </c>
      <c r="F8082" t="s">
        <v>73</v>
      </c>
      <c r="G8082" t="s">
        <v>115</v>
      </c>
      <c r="H8082" t="s">
        <v>71</v>
      </c>
      <c r="I8082">
        <v>2</v>
      </c>
      <c r="J8082">
        <v>2214.08</v>
      </c>
      <c r="K8082">
        <v>1682.66</v>
      </c>
      <c r="L8082">
        <v>4428.16</v>
      </c>
      <c r="M8082">
        <v>3365.32</v>
      </c>
      <c r="N8082" t="s">
        <v>8005</v>
      </c>
      <c r="O8082" t="s">
        <v>8004</v>
      </c>
      <c r="P8082" t="s">
        <v>49</v>
      </c>
      <c r="Q8082">
        <v>12.916499999999999</v>
      </c>
      <c r="R8082">
        <v>79.132499999999993</v>
      </c>
      <c r="S8082" t="s">
        <v>120</v>
      </c>
      <c r="T8082" t="s">
        <v>119</v>
      </c>
      <c r="U8082" t="s">
        <v>23</v>
      </c>
      <c r="V8082" t="s">
        <v>45</v>
      </c>
    </row>
    <row r="8083" spans="1:22">
      <c r="A8083" t="s">
        <v>8003</v>
      </c>
      <c r="B8083" s="2">
        <v>45216.656944444447</v>
      </c>
      <c r="C8083" s="2">
        <f t="shared" si="126"/>
        <v>45215</v>
      </c>
      <c r="D8083" t="s">
        <v>2242</v>
      </c>
      <c r="E8083" t="s">
        <v>8002</v>
      </c>
      <c r="F8083" t="s">
        <v>166</v>
      </c>
      <c r="G8083" t="s">
        <v>30</v>
      </c>
      <c r="H8083" t="s">
        <v>71</v>
      </c>
      <c r="I8083">
        <v>4</v>
      </c>
      <c r="J8083">
        <v>735.3</v>
      </c>
      <c r="K8083">
        <v>611.16999999999996</v>
      </c>
      <c r="L8083">
        <v>2941.2</v>
      </c>
      <c r="M8083">
        <v>2444.6799999999998</v>
      </c>
      <c r="N8083" t="s">
        <v>8001</v>
      </c>
      <c r="O8083" t="s">
        <v>8000</v>
      </c>
      <c r="P8083" t="s">
        <v>60</v>
      </c>
      <c r="Q8083">
        <v>8.7139000000000006</v>
      </c>
      <c r="R8083">
        <v>77.756699999999995</v>
      </c>
      <c r="S8083" t="s">
        <v>96</v>
      </c>
      <c r="T8083" t="s">
        <v>95</v>
      </c>
      <c r="U8083" t="s">
        <v>77</v>
      </c>
      <c r="V8083" t="s">
        <v>45</v>
      </c>
    </row>
    <row r="8084" spans="1:22">
      <c r="A8084" t="s">
        <v>7999</v>
      </c>
      <c r="B8084" s="2">
        <v>45345.700694444444</v>
      </c>
      <c r="C8084" s="2">
        <f t="shared" si="126"/>
        <v>45341</v>
      </c>
      <c r="D8084" t="s">
        <v>2237</v>
      </c>
      <c r="E8084" t="s">
        <v>7998</v>
      </c>
      <c r="F8084" t="s">
        <v>201</v>
      </c>
      <c r="G8084" t="s">
        <v>41</v>
      </c>
      <c r="H8084" t="s">
        <v>52</v>
      </c>
      <c r="I8084">
        <v>1</v>
      </c>
      <c r="J8084">
        <v>1530.18</v>
      </c>
      <c r="K8084">
        <v>1141.23</v>
      </c>
      <c r="L8084">
        <v>1530.18</v>
      </c>
      <c r="M8084">
        <v>1141.23</v>
      </c>
      <c r="N8084" t="s">
        <v>7997</v>
      </c>
      <c r="O8084" t="s">
        <v>7996</v>
      </c>
      <c r="P8084" t="s">
        <v>13</v>
      </c>
      <c r="Q8084">
        <v>11.664300000000001</v>
      </c>
      <c r="R8084">
        <v>78.146000000000001</v>
      </c>
      <c r="S8084" t="s">
        <v>120</v>
      </c>
      <c r="T8084" t="s">
        <v>119</v>
      </c>
      <c r="U8084" t="s">
        <v>23</v>
      </c>
      <c r="V8084" t="s">
        <v>45</v>
      </c>
    </row>
    <row r="8085" spans="1:22">
      <c r="A8085" t="s">
        <v>7995</v>
      </c>
      <c r="B8085" s="2">
        <v>45276.45416666667</v>
      </c>
      <c r="C8085" s="2">
        <f t="shared" si="126"/>
        <v>45271</v>
      </c>
      <c r="D8085" t="s">
        <v>2232</v>
      </c>
      <c r="E8085" t="s">
        <v>7994</v>
      </c>
      <c r="F8085" t="s">
        <v>201</v>
      </c>
      <c r="G8085" t="s">
        <v>106</v>
      </c>
      <c r="H8085" t="s">
        <v>40</v>
      </c>
      <c r="I8085">
        <v>4</v>
      </c>
      <c r="J8085">
        <v>2349.9299999999998</v>
      </c>
      <c r="K8085">
        <v>1773.22</v>
      </c>
      <c r="L8085">
        <v>9399.7199999999993</v>
      </c>
      <c r="M8085">
        <v>7092.88</v>
      </c>
      <c r="N8085" t="s">
        <v>7993</v>
      </c>
      <c r="O8085" t="s">
        <v>7992</v>
      </c>
      <c r="P8085" t="s">
        <v>13</v>
      </c>
      <c r="Q8085">
        <v>11.664300000000001</v>
      </c>
      <c r="R8085">
        <v>78.146000000000001</v>
      </c>
      <c r="S8085" t="s">
        <v>762</v>
      </c>
      <c r="T8085" t="s">
        <v>761</v>
      </c>
      <c r="U8085" t="s">
        <v>57</v>
      </c>
      <c r="V8085" t="s">
        <v>9</v>
      </c>
    </row>
    <row r="8086" spans="1:22">
      <c r="A8086" t="s">
        <v>7991</v>
      </c>
      <c r="B8086" s="2">
        <v>45574.480555555558</v>
      </c>
      <c r="C8086" s="2">
        <f t="shared" si="126"/>
        <v>45572</v>
      </c>
      <c r="D8086" t="s">
        <v>2227</v>
      </c>
      <c r="E8086" t="s">
        <v>7990</v>
      </c>
      <c r="F8086" t="s">
        <v>31</v>
      </c>
      <c r="G8086" t="s">
        <v>53</v>
      </c>
      <c r="H8086" t="s">
        <v>40</v>
      </c>
      <c r="I8086">
        <v>2</v>
      </c>
      <c r="J8086">
        <v>591.54999999999995</v>
      </c>
      <c r="K8086">
        <v>390.63</v>
      </c>
      <c r="L8086">
        <v>1183.0999999999999</v>
      </c>
      <c r="M8086">
        <v>781.26</v>
      </c>
      <c r="N8086" t="s">
        <v>7989</v>
      </c>
      <c r="O8086" t="s">
        <v>7988</v>
      </c>
      <c r="P8086" t="s">
        <v>37</v>
      </c>
      <c r="Q8086">
        <v>10.7905</v>
      </c>
      <c r="R8086">
        <v>78.704700000000003</v>
      </c>
      <c r="S8086" t="s">
        <v>12</v>
      </c>
      <c r="T8086" t="s">
        <v>11</v>
      </c>
      <c r="U8086" t="s">
        <v>10</v>
      </c>
      <c r="V8086" t="s">
        <v>9</v>
      </c>
    </row>
    <row r="8087" spans="1:22">
      <c r="A8087" t="s">
        <v>7987</v>
      </c>
      <c r="B8087" s="2">
        <v>45310.488194444442</v>
      </c>
      <c r="C8087" s="2">
        <f t="shared" si="126"/>
        <v>45306</v>
      </c>
      <c r="D8087" t="s">
        <v>2222</v>
      </c>
      <c r="E8087" t="s">
        <v>7986</v>
      </c>
      <c r="F8087" t="s">
        <v>31</v>
      </c>
      <c r="G8087" t="s">
        <v>72</v>
      </c>
      <c r="H8087" t="s">
        <v>40</v>
      </c>
      <c r="I8087">
        <v>2</v>
      </c>
      <c r="J8087">
        <v>509.59</v>
      </c>
      <c r="K8087">
        <v>429.48</v>
      </c>
      <c r="L8087">
        <v>1019.18</v>
      </c>
      <c r="M8087">
        <v>858.96</v>
      </c>
      <c r="N8087" t="s">
        <v>7985</v>
      </c>
      <c r="O8087" t="s">
        <v>7984</v>
      </c>
      <c r="P8087" t="s">
        <v>49</v>
      </c>
      <c r="Q8087">
        <v>12.916499999999999</v>
      </c>
      <c r="R8087">
        <v>79.132499999999993</v>
      </c>
      <c r="S8087" t="s">
        <v>1238</v>
      </c>
      <c r="T8087" t="s">
        <v>1237</v>
      </c>
      <c r="U8087" t="s">
        <v>10</v>
      </c>
      <c r="V8087" t="s">
        <v>45</v>
      </c>
    </row>
    <row r="8088" spans="1:22">
      <c r="A8088" t="s">
        <v>7983</v>
      </c>
      <c r="B8088" s="2">
        <v>45070.583333333336</v>
      </c>
      <c r="C8088" s="2">
        <f t="shared" si="126"/>
        <v>45068</v>
      </c>
      <c r="D8088" t="s">
        <v>2217</v>
      </c>
      <c r="E8088" t="s">
        <v>7982</v>
      </c>
      <c r="F8088" t="s">
        <v>166</v>
      </c>
      <c r="G8088" t="s">
        <v>115</v>
      </c>
      <c r="H8088" t="s">
        <v>40</v>
      </c>
      <c r="I8088">
        <v>2</v>
      </c>
      <c r="J8088">
        <v>2261.4299999999998</v>
      </c>
      <c r="K8088">
        <v>1924.81</v>
      </c>
      <c r="L8088">
        <v>4522.8599999999997</v>
      </c>
      <c r="M8088">
        <v>3849.62</v>
      </c>
      <c r="N8088" t="s">
        <v>7981</v>
      </c>
      <c r="O8088" t="s">
        <v>7980</v>
      </c>
      <c r="P8088" t="s">
        <v>49</v>
      </c>
      <c r="Q8088">
        <v>12.916499999999999</v>
      </c>
      <c r="R8088">
        <v>79.132499999999993</v>
      </c>
      <c r="S8088" t="s">
        <v>628</v>
      </c>
      <c r="T8088" t="s">
        <v>627</v>
      </c>
      <c r="U8088" t="s">
        <v>10</v>
      </c>
      <c r="V8088" t="s">
        <v>45</v>
      </c>
    </row>
    <row r="8089" spans="1:22">
      <c r="A8089" t="s">
        <v>7979</v>
      </c>
      <c r="B8089" s="2">
        <v>45473.588888888888</v>
      </c>
      <c r="C8089" s="2">
        <f t="shared" si="126"/>
        <v>45467</v>
      </c>
      <c r="D8089" t="s">
        <v>2212</v>
      </c>
      <c r="E8089" t="s">
        <v>7978</v>
      </c>
      <c r="F8089" t="s">
        <v>73</v>
      </c>
      <c r="G8089" t="s">
        <v>72</v>
      </c>
      <c r="H8089" t="s">
        <v>16</v>
      </c>
      <c r="I8089">
        <v>2</v>
      </c>
      <c r="J8089">
        <v>1592.89</v>
      </c>
      <c r="K8089">
        <v>1351.5</v>
      </c>
      <c r="L8089">
        <v>3185.78</v>
      </c>
      <c r="M8089">
        <v>2703</v>
      </c>
      <c r="N8089" t="s">
        <v>7977</v>
      </c>
      <c r="O8089" t="s">
        <v>7976</v>
      </c>
      <c r="P8089" t="s">
        <v>13</v>
      </c>
      <c r="Q8089">
        <v>11.664300000000001</v>
      </c>
      <c r="R8089">
        <v>78.146000000000001</v>
      </c>
      <c r="S8089" t="s">
        <v>396</v>
      </c>
      <c r="T8089" t="s">
        <v>395</v>
      </c>
      <c r="U8089" t="s">
        <v>10</v>
      </c>
      <c r="V8089" t="s">
        <v>9</v>
      </c>
    </row>
    <row r="8090" spans="1:22">
      <c r="A8090" t="s">
        <v>7975</v>
      </c>
      <c r="B8090" s="2">
        <v>45512.554861111108</v>
      </c>
      <c r="C8090" s="2">
        <f t="shared" si="126"/>
        <v>45509</v>
      </c>
      <c r="D8090" t="s">
        <v>2207</v>
      </c>
      <c r="E8090" t="s">
        <v>7974</v>
      </c>
      <c r="F8090" t="s">
        <v>166</v>
      </c>
      <c r="G8090" t="s">
        <v>106</v>
      </c>
      <c r="H8090" t="s">
        <v>40</v>
      </c>
      <c r="I8090">
        <v>1</v>
      </c>
      <c r="J8090">
        <v>1792</v>
      </c>
      <c r="K8090">
        <v>1320.62</v>
      </c>
      <c r="L8090">
        <v>1792</v>
      </c>
      <c r="M8090">
        <v>1320.62</v>
      </c>
      <c r="N8090" t="s">
        <v>7973</v>
      </c>
      <c r="O8090" t="s">
        <v>7972</v>
      </c>
      <c r="P8090" t="s">
        <v>13</v>
      </c>
      <c r="Q8090">
        <v>11.664300000000001</v>
      </c>
      <c r="R8090">
        <v>78.146000000000001</v>
      </c>
      <c r="S8090" t="s">
        <v>250</v>
      </c>
      <c r="T8090" t="s">
        <v>249</v>
      </c>
      <c r="U8090" t="s">
        <v>57</v>
      </c>
      <c r="V8090" t="s">
        <v>9</v>
      </c>
    </row>
    <row r="8091" spans="1:22">
      <c r="A8091" t="s">
        <v>7971</v>
      </c>
      <c r="B8091" s="2">
        <v>45461.78125</v>
      </c>
      <c r="C8091" s="2">
        <f t="shared" si="126"/>
        <v>45460</v>
      </c>
      <c r="D8091" t="s">
        <v>2202</v>
      </c>
      <c r="E8091" t="s">
        <v>7970</v>
      </c>
      <c r="F8091" t="s">
        <v>31</v>
      </c>
      <c r="G8091" t="s">
        <v>106</v>
      </c>
      <c r="H8091" t="s">
        <v>63</v>
      </c>
      <c r="I8091">
        <v>2</v>
      </c>
      <c r="J8091">
        <v>1624.66</v>
      </c>
      <c r="K8091">
        <v>1043.57</v>
      </c>
      <c r="L8091">
        <v>3249.32</v>
      </c>
      <c r="M8091">
        <v>2087.14</v>
      </c>
      <c r="N8091" t="s">
        <v>7969</v>
      </c>
      <c r="O8091" t="s">
        <v>7968</v>
      </c>
      <c r="P8091" t="s">
        <v>37</v>
      </c>
      <c r="Q8091">
        <v>10.7905</v>
      </c>
      <c r="R8091">
        <v>78.704700000000003</v>
      </c>
      <c r="S8091" t="s">
        <v>12</v>
      </c>
      <c r="T8091" t="s">
        <v>11</v>
      </c>
      <c r="U8091" t="s">
        <v>57</v>
      </c>
      <c r="V8091" t="s">
        <v>9</v>
      </c>
    </row>
    <row r="8092" spans="1:22">
      <c r="A8092" t="s">
        <v>7967</v>
      </c>
      <c r="B8092" s="2">
        <v>45460.700694444444</v>
      </c>
      <c r="C8092" s="2">
        <f t="shared" si="126"/>
        <v>45460</v>
      </c>
      <c r="D8092" t="s">
        <v>2197</v>
      </c>
      <c r="E8092" t="s">
        <v>4232</v>
      </c>
      <c r="F8092" t="s">
        <v>64</v>
      </c>
      <c r="G8092" t="s">
        <v>53</v>
      </c>
      <c r="H8092" t="s">
        <v>71</v>
      </c>
      <c r="I8092">
        <v>4</v>
      </c>
      <c r="J8092">
        <v>2205.71</v>
      </c>
      <c r="K8092">
        <v>1835.15</v>
      </c>
      <c r="L8092">
        <v>8822.84</v>
      </c>
      <c r="M8092">
        <v>7340.6</v>
      </c>
      <c r="N8092" t="s">
        <v>7966</v>
      </c>
      <c r="O8092" t="s">
        <v>7965</v>
      </c>
      <c r="P8092" t="s">
        <v>112</v>
      </c>
      <c r="Q8092">
        <v>13.082700000000001</v>
      </c>
      <c r="R8092">
        <v>80.270700000000005</v>
      </c>
      <c r="S8092" t="s">
        <v>420</v>
      </c>
      <c r="T8092" t="s">
        <v>419</v>
      </c>
      <c r="U8092" t="s">
        <v>77</v>
      </c>
      <c r="V8092" t="s">
        <v>45</v>
      </c>
    </row>
    <row r="8093" spans="1:22">
      <c r="A8093" t="s">
        <v>7964</v>
      </c>
      <c r="B8093" s="2">
        <v>45506.594444444447</v>
      </c>
      <c r="C8093" s="2">
        <f t="shared" si="126"/>
        <v>45502</v>
      </c>
      <c r="D8093" t="s">
        <v>2192</v>
      </c>
      <c r="E8093" t="s">
        <v>4228</v>
      </c>
      <c r="F8093" t="s">
        <v>201</v>
      </c>
      <c r="G8093" t="s">
        <v>72</v>
      </c>
      <c r="H8093" t="s">
        <v>29</v>
      </c>
      <c r="I8093">
        <v>1</v>
      </c>
      <c r="J8093">
        <v>505.34</v>
      </c>
      <c r="K8093">
        <v>360.14</v>
      </c>
      <c r="L8093">
        <v>505.34</v>
      </c>
      <c r="M8093">
        <v>360.14</v>
      </c>
      <c r="N8093" t="s">
        <v>7963</v>
      </c>
      <c r="O8093" t="s">
        <v>7962</v>
      </c>
      <c r="P8093" t="s">
        <v>26</v>
      </c>
      <c r="Q8093">
        <v>11.0168</v>
      </c>
      <c r="R8093">
        <v>76.955799999999996</v>
      </c>
      <c r="S8093" t="s">
        <v>206</v>
      </c>
      <c r="T8093" t="s">
        <v>205</v>
      </c>
      <c r="U8093" t="s">
        <v>10</v>
      </c>
      <c r="V8093" t="s">
        <v>9</v>
      </c>
    </row>
    <row r="8094" spans="1:22">
      <c r="A8094" t="s">
        <v>7961</v>
      </c>
      <c r="B8094" s="2">
        <v>45541.43472222222</v>
      </c>
      <c r="C8094" s="2">
        <f t="shared" si="126"/>
        <v>45537</v>
      </c>
      <c r="D8094" t="s">
        <v>2187</v>
      </c>
      <c r="E8094" t="s">
        <v>7960</v>
      </c>
      <c r="F8094" t="s">
        <v>18</v>
      </c>
      <c r="G8094" t="s">
        <v>72</v>
      </c>
      <c r="H8094" t="s">
        <v>40</v>
      </c>
      <c r="I8094">
        <v>1</v>
      </c>
      <c r="J8094">
        <v>2245.92</v>
      </c>
      <c r="K8094">
        <v>1893.93</v>
      </c>
      <c r="L8094">
        <v>2245.92</v>
      </c>
      <c r="M8094">
        <v>1893.93</v>
      </c>
      <c r="N8094" t="s">
        <v>7959</v>
      </c>
      <c r="O8094" t="s">
        <v>7958</v>
      </c>
      <c r="P8094" t="s">
        <v>37</v>
      </c>
      <c r="Q8094">
        <v>10.7905</v>
      </c>
      <c r="R8094">
        <v>78.704700000000003</v>
      </c>
      <c r="S8094" t="s">
        <v>420</v>
      </c>
      <c r="T8094" t="s">
        <v>419</v>
      </c>
      <c r="U8094" t="s">
        <v>46</v>
      </c>
      <c r="V8094" t="s">
        <v>45</v>
      </c>
    </row>
    <row r="8095" spans="1:22">
      <c r="A8095" t="s">
        <v>7957</v>
      </c>
      <c r="B8095" s="2">
        <v>45293.87777777778</v>
      </c>
      <c r="C8095" s="2">
        <f t="shared" si="126"/>
        <v>45292</v>
      </c>
      <c r="D8095" t="s">
        <v>2182</v>
      </c>
      <c r="E8095" t="s">
        <v>7956</v>
      </c>
      <c r="F8095" t="s">
        <v>136</v>
      </c>
      <c r="G8095" t="s">
        <v>82</v>
      </c>
      <c r="H8095" t="s">
        <v>16</v>
      </c>
      <c r="I8095">
        <v>1</v>
      </c>
      <c r="J8095">
        <v>1183.74</v>
      </c>
      <c r="K8095">
        <v>871.87</v>
      </c>
      <c r="L8095">
        <v>1183.74</v>
      </c>
      <c r="M8095">
        <v>871.87</v>
      </c>
      <c r="N8095" t="s">
        <v>7955</v>
      </c>
      <c r="O8095" t="s">
        <v>7954</v>
      </c>
      <c r="P8095" t="s">
        <v>49</v>
      </c>
      <c r="Q8095">
        <v>12.916499999999999</v>
      </c>
      <c r="R8095">
        <v>79.132499999999993</v>
      </c>
      <c r="S8095" t="s">
        <v>302</v>
      </c>
      <c r="T8095" t="s">
        <v>301</v>
      </c>
      <c r="U8095" t="s">
        <v>77</v>
      </c>
      <c r="V8095" t="s">
        <v>22</v>
      </c>
    </row>
    <row r="8096" spans="1:22">
      <c r="A8096" t="s">
        <v>7953</v>
      </c>
      <c r="B8096" s="2">
        <v>45009.429166666669</v>
      </c>
      <c r="C8096" s="2">
        <f t="shared" si="126"/>
        <v>45005</v>
      </c>
      <c r="D8096" t="s">
        <v>2177</v>
      </c>
      <c r="E8096" t="s">
        <v>7952</v>
      </c>
      <c r="F8096" t="s">
        <v>83</v>
      </c>
      <c r="G8096" t="s">
        <v>106</v>
      </c>
      <c r="H8096" t="s">
        <v>71</v>
      </c>
      <c r="I8096">
        <v>1</v>
      </c>
      <c r="J8096">
        <v>2378.85</v>
      </c>
      <c r="K8096">
        <v>1922.76</v>
      </c>
      <c r="L8096">
        <v>2378.85</v>
      </c>
      <c r="M8096">
        <v>1922.76</v>
      </c>
      <c r="N8096" t="s">
        <v>7951</v>
      </c>
      <c r="O8096" t="s">
        <v>7950</v>
      </c>
      <c r="P8096" t="s">
        <v>37</v>
      </c>
      <c r="Q8096">
        <v>10.7905</v>
      </c>
      <c r="R8096">
        <v>78.704700000000003</v>
      </c>
      <c r="S8096" t="s">
        <v>79</v>
      </c>
      <c r="T8096" t="s">
        <v>78</v>
      </c>
      <c r="U8096" t="s">
        <v>23</v>
      </c>
      <c r="V8096" t="s">
        <v>9</v>
      </c>
    </row>
    <row r="8097" spans="1:22">
      <c r="A8097" t="s">
        <v>7949</v>
      </c>
      <c r="B8097" s="2">
        <v>45233.65625</v>
      </c>
      <c r="C8097" s="2">
        <f t="shared" si="126"/>
        <v>45229</v>
      </c>
      <c r="D8097" t="s">
        <v>2172</v>
      </c>
      <c r="E8097" t="s">
        <v>6115</v>
      </c>
      <c r="F8097" t="s">
        <v>73</v>
      </c>
      <c r="G8097" t="s">
        <v>17</v>
      </c>
      <c r="H8097" t="s">
        <v>16</v>
      </c>
      <c r="I8097">
        <v>2</v>
      </c>
      <c r="J8097">
        <v>2417.6999999999998</v>
      </c>
      <c r="K8097">
        <v>1944.2</v>
      </c>
      <c r="L8097">
        <v>4835.3999999999996</v>
      </c>
      <c r="M8097">
        <v>3888.4</v>
      </c>
      <c r="N8097" t="s">
        <v>7948</v>
      </c>
      <c r="O8097" t="s">
        <v>7947</v>
      </c>
      <c r="P8097" t="s">
        <v>60</v>
      </c>
      <c r="Q8097">
        <v>8.7139000000000006</v>
      </c>
      <c r="R8097">
        <v>77.756699999999995</v>
      </c>
      <c r="S8097" t="s">
        <v>206</v>
      </c>
      <c r="T8097" t="s">
        <v>205</v>
      </c>
      <c r="U8097" t="s">
        <v>46</v>
      </c>
      <c r="V8097" t="s">
        <v>45</v>
      </c>
    </row>
    <row r="8098" spans="1:22">
      <c r="A8098" t="s">
        <v>7946</v>
      </c>
      <c r="B8098" s="2">
        <v>45428.86041666667</v>
      </c>
      <c r="C8098" s="2">
        <f t="shared" si="126"/>
        <v>45425</v>
      </c>
      <c r="D8098" t="s">
        <v>2167</v>
      </c>
      <c r="E8098" t="s">
        <v>2166</v>
      </c>
      <c r="F8098" t="s">
        <v>83</v>
      </c>
      <c r="G8098" t="s">
        <v>82</v>
      </c>
      <c r="H8098" t="s">
        <v>29</v>
      </c>
      <c r="I8098">
        <v>1</v>
      </c>
      <c r="J8098">
        <v>661.93</v>
      </c>
      <c r="K8098">
        <v>519.98</v>
      </c>
      <c r="L8098">
        <v>661.93</v>
      </c>
      <c r="M8098">
        <v>519.98</v>
      </c>
      <c r="N8098" t="s">
        <v>7945</v>
      </c>
      <c r="O8098" t="s">
        <v>7944</v>
      </c>
      <c r="P8098" t="s">
        <v>37</v>
      </c>
      <c r="Q8098">
        <v>10.7905</v>
      </c>
      <c r="R8098">
        <v>78.704700000000003</v>
      </c>
      <c r="S8098" t="s">
        <v>762</v>
      </c>
      <c r="T8098" t="s">
        <v>761</v>
      </c>
      <c r="U8098" t="s">
        <v>77</v>
      </c>
      <c r="V8098" t="s">
        <v>45</v>
      </c>
    </row>
    <row r="8099" spans="1:22">
      <c r="A8099" t="s">
        <v>7943</v>
      </c>
      <c r="B8099" s="2">
        <v>45058.699305555558</v>
      </c>
      <c r="C8099" s="2">
        <f t="shared" si="126"/>
        <v>45054</v>
      </c>
      <c r="D8099" t="s">
        <v>2162</v>
      </c>
      <c r="E8099" t="s">
        <v>2161</v>
      </c>
      <c r="F8099" t="s">
        <v>83</v>
      </c>
      <c r="G8099" t="s">
        <v>115</v>
      </c>
      <c r="H8099" t="s">
        <v>40</v>
      </c>
      <c r="I8099">
        <v>4</v>
      </c>
      <c r="J8099">
        <v>267.63</v>
      </c>
      <c r="K8099">
        <v>181.95</v>
      </c>
      <c r="L8099">
        <v>1070.52</v>
      </c>
      <c r="M8099">
        <v>727.8</v>
      </c>
      <c r="N8099" t="s">
        <v>7942</v>
      </c>
      <c r="O8099" t="s">
        <v>7941</v>
      </c>
      <c r="P8099" t="s">
        <v>49</v>
      </c>
      <c r="Q8099">
        <v>12.916499999999999</v>
      </c>
      <c r="R8099">
        <v>79.132499999999993</v>
      </c>
      <c r="S8099" t="s">
        <v>628</v>
      </c>
      <c r="T8099" t="s">
        <v>627</v>
      </c>
      <c r="U8099" t="s">
        <v>10</v>
      </c>
      <c r="V8099" t="s">
        <v>22</v>
      </c>
    </row>
    <row r="8100" spans="1:22">
      <c r="A8100" t="s">
        <v>7940</v>
      </c>
      <c r="B8100" s="2">
        <v>45400.68472222222</v>
      </c>
      <c r="C8100" s="2">
        <f t="shared" si="126"/>
        <v>45397</v>
      </c>
      <c r="D8100" t="s">
        <v>2157</v>
      </c>
      <c r="E8100" t="s">
        <v>7939</v>
      </c>
      <c r="F8100" t="s">
        <v>136</v>
      </c>
      <c r="G8100" t="s">
        <v>41</v>
      </c>
      <c r="H8100" t="s">
        <v>71</v>
      </c>
      <c r="I8100">
        <v>2</v>
      </c>
      <c r="J8100">
        <v>1334.09</v>
      </c>
      <c r="K8100">
        <v>940.91</v>
      </c>
      <c r="L8100">
        <v>2668.18</v>
      </c>
      <c r="M8100">
        <v>1881.82</v>
      </c>
      <c r="N8100" t="s">
        <v>7938</v>
      </c>
      <c r="O8100" t="s">
        <v>7937</v>
      </c>
      <c r="P8100" t="s">
        <v>49</v>
      </c>
      <c r="Q8100">
        <v>12.916499999999999</v>
      </c>
      <c r="R8100">
        <v>79.132499999999993</v>
      </c>
      <c r="S8100" t="s">
        <v>96</v>
      </c>
      <c r="T8100" t="s">
        <v>95</v>
      </c>
      <c r="U8100" t="s">
        <v>10</v>
      </c>
      <c r="V8100" t="s">
        <v>45</v>
      </c>
    </row>
    <row r="8101" spans="1:22">
      <c r="A8101" t="s">
        <v>7936</v>
      </c>
      <c r="B8101" s="2">
        <v>45445.456250000003</v>
      </c>
      <c r="C8101" s="2">
        <f t="shared" si="126"/>
        <v>45439</v>
      </c>
      <c r="D8101" t="s">
        <v>2152</v>
      </c>
      <c r="E8101" t="s">
        <v>7935</v>
      </c>
      <c r="F8101" t="s">
        <v>31</v>
      </c>
      <c r="G8101" t="s">
        <v>115</v>
      </c>
      <c r="H8101" t="s">
        <v>63</v>
      </c>
      <c r="I8101">
        <v>3</v>
      </c>
      <c r="J8101">
        <v>957.78</v>
      </c>
      <c r="K8101">
        <v>721.38</v>
      </c>
      <c r="L8101">
        <v>2873.34</v>
      </c>
      <c r="M8101">
        <v>2164.14</v>
      </c>
      <c r="N8101" t="s">
        <v>7934</v>
      </c>
      <c r="O8101" t="s">
        <v>7933</v>
      </c>
      <c r="P8101" t="s">
        <v>112</v>
      </c>
      <c r="Q8101">
        <v>13.082700000000001</v>
      </c>
      <c r="R8101">
        <v>80.270700000000005</v>
      </c>
      <c r="S8101" t="s">
        <v>59</v>
      </c>
      <c r="T8101" t="s">
        <v>58</v>
      </c>
      <c r="U8101" t="s">
        <v>10</v>
      </c>
      <c r="V8101" t="s">
        <v>9</v>
      </c>
    </row>
    <row r="8102" spans="1:22">
      <c r="A8102" t="s">
        <v>7932</v>
      </c>
      <c r="B8102" s="2">
        <v>45321.531944444447</v>
      </c>
      <c r="C8102" s="2">
        <f t="shared" si="126"/>
        <v>45320</v>
      </c>
      <c r="D8102" t="s">
        <v>2147</v>
      </c>
      <c r="E8102" t="s">
        <v>6096</v>
      </c>
      <c r="F8102" t="s">
        <v>136</v>
      </c>
      <c r="G8102" t="s">
        <v>30</v>
      </c>
      <c r="H8102" t="s">
        <v>29</v>
      </c>
      <c r="I8102">
        <v>2</v>
      </c>
      <c r="J8102">
        <v>954.24</v>
      </c>
      <c r="K8102">
        <v>816.07</v>
      </c>
      <c r="L8102">
        <v>1908.48</v>
      </c>
      <c r="M8102">
        <v>1632.14</v>
      </c>
      <c r="N8102" t="s">
        <v>7931</v>
      </c>
      <c r="O8102" t="s">
        <v>7930</v>
      </c>
      <c r="P8102" t="s">
        <v>13</v>
      </c>
      <c r="Q8102">
        <v>11.664300000000001</v>
      </c>
      <c r="R8102">
        <v>78.146000000000001</v>
      </c>
      <c r="S8102" t="s">
        <v>319</v>
      </c>
      <c r="T8102" t="s">
        <v>318</v>
      </c>
      <c r="U8102" t="s">
        <v>23</v>
      </c>
      <c r="V8102" t="s">
        <v>45</v>
      </c>
    </row>
    <row r="8103" spans="1:22">
      <c r="A8103" t="s">
        <v>7929</v>
      </c>
      <c r="B8103" s="2">
        <v>45333.832638888889</v>
      </c>
      <c r="C8103" s="2">
        <f t="shared" si="126"/>
        <v>45327</v>
      </c>
      <c r="D8103" t="s">
        <v>2142</v>
      </c>
      <c r="E8103" t="s">
        <v>4191</v>
      </c>
      <c r="F8103" t="s">
        <v>136</v>
      </c>
      <c r="G8103" t="s">
        <v>106</v>
      </c>
      <c r="H8103" t="s">
        <v>63</v>
      </c>
      <c r="I8103">
        <v>3</v>
      </c>
      <c r="J8103">
        <v>1539.03</v>
      </c>
      <c r="K8103">
        <v>1372.18</v>
      </c>
      <c r="L8103">
        <v>4617.09</v>
      </c>
      <c r="M8103">
        <v>4116.54</v>
      </c>
      <c r="N8103" t="s">
        <v>7928</v>
      </c>
      <c r="O8103" t="s">
        <v>7927</v>
      </c>
      <c r="P8103" t="s">
        <v>121</v>
      </c>
      <c r="Q8103">
        <v>9.9252000000000002</v>
      </c>
      <c r="R8103">
        <v>78.119799999999998</v>
      </c>
      <c r="S8103" t="s">
        <v>319</v>
      </c>
      <c r="T8103" t="s">
        <v>318</v>
      </c>
      <c r="U8103" t="s">
        <v>23</v>
      </c>
      <c r="V8103" t="s">
        <v>45</v>
      </c>
    </row>
    <row r="8104" spans="1:22">
      <c r="A8104" t="s">
        <v>7926</v>
      </c>
      <c r="B8104" s="2">
        <v>45196.662499999999</v>
      </c>
      <c r="C8104" s="2">
        <f t="shared" si="126"/>
        <v>45194</v>
      </c>
      <c r="D8104" t="s">
        <v>2137</v>
      </c>
      <c r="E8104" t="s">
        <v>4187</v>
      </c>
      <c r="F8104" t="s">
        <v>83</v>
      </c>
      <c r="G8104" t="s">
        <v>53</v>
      </c>
      <c r="H8104" t="s">
        <v>71</v>
      </c>
      <c r="I8104">
        <v>1</v>
      </c>
      <c r="J8104">
        <v>1671.73</v>
      </c>
      <c r="K8104">
        <v>1037.53</v>
      </c>
      <c r="L8104">
        <v>1671.73</v>
      </c>
      <c r="M8104">
        <v>1037.53</v>
      </c>
      <c r="N8104" t="s">
        <v>7925</v>
      </c>
      <c r="O8104" t="s">
        <v>7924</v>
      </c>
      <c r="P8104" t="s">
        <v>121</v>
      </c>
      <c r="Q8104">
        <v>9.9252000000000002</v>
      </c>
      <c r="R8104">
        <v>78.119799999999998</v>
      </c>
      <c r="S8104" t="s">
        <v>432</v>
      </c>
      <c r="T8104" t="s">
        <v>431</v>
      </c>
      <c r="U8104" t="s">
        <v>10</v>
      </c>
      <c r="V8104" t="s">
        <v>9</v>
      </c>
    </row>
    <row r="8105" spans="1:22">
      <c r="A8105" t="s">
        <v>7923</v>
      </c>
      <c r="B8105" s="2">
        <v>44947.657638888886</v>
      </c>
      <c r="C8105" s="2">
        <f t="shared" si="126"/>
        <v>44942</v>
      </c>
      <c r="D8105" t="s">
        <v>2132</v>
      </c>
      <c r="E8105" t="s">
        <v>7922</v>
      </c>
      <c r="F8105" t="s">
        <v>83</v>
      </c>
      <c r="G8105" t="s">
        <v>115</v>
      </c>
      <c r="H8105" t="s">
        <v>63</v>
      </c>
      <c r="I8105">
        <v>1</v>
      </c>
      <c r="J8105">
        <v>1109.9100000000001</v>
      </c>
      <c r="K8105">
        <v>689.79</v>
      </c>
      <c r="L8105">
        <v>1109.9100000000001</v>
      </c>
      <c r="M8105">
        <v>689.79</v>
      </c>
      <c r="N8105" t="s">
        <v>7921</v>
      </c>
      <c r="O8105" t="s">
        <v>7920</v>
      </c>
      <c r="P8105" t="s">
        <v>121</v>
      </c>
      <c r="Q8105">
        <v>9.9252000000000002</v>
      </c>
      <c r="R8105">
        <v>78.119799999999998</v>
      </c>
      <c r="S8105" t="s">
        <v>214</v>
      </c>
      <c r="T8105" t="s">
        <v>213</v>
      </c>
      <c r="U8105" t="s">
        <v>10</v>
      </c>
      <c r="V8105" t="s">
        <v>9</v>
      </c>
    </row>
    <row r="8106" spans="1:22">
      <c r="A8106" t="s">
        <v>7919</v>
      </c>
      <c r="B8106" s="2">
        <v>45539.507638888892</v>
      </c>
      <c r="C8106" s="2">
        <f t="shared" si="126"/>
        <v>45537</v>
      </c>
      <c r="D8106" t="s">
        <v>2127</v>
      </c>
      <c r="E8106" t="s">
        <v>4179</v>
      </c>
      <c r="F8106" t="s">
        <v>136</v>
      </c>
      <c r="G8106" t="s">
        <v>72</v>
      </c>
      <c r="H8106" t="s">
        <v>63</v>
      </c>
      <c r="I8106">
        <v>4</v>
      </c>
      <c r="J8106">
        <v>1695.31</v>
      </c>
      <c r="K8106">
        <v>1118.54</v>
      </c>
      <c r="L8106">
        <v>6781.24</v>
      </c>
      <c r="M8106">
        <v>4474.16</v>
      </c>
      <c r="N8106" t="s">
        <v>7918</v>
      </c>
      <c r="O8106" t="s">
        <v>7917</v>
      </c>
      <c r="P8106" t="s">
        <v>60</v>
      </c>
      <c r="Q8106">
        <v>8.7139000000000006</v>
      </c>
      <c r="R8106">
        <v>77.756699999999995</v>
      </c>
      <c r="S8106" t="s">
        <v>454</v>
      </c>
      <c r="T8106" t="s">
        <v>453</v>
      </c>
      <c r="U8106" t="s">
        <v>77</v>
      </c>
      <c r="V8106" t="s">
        <v>9</v>
      </c>
    </row>
    <row r="8107" spans="1:22">
      <c r="A8107" t="s">
        <v>7916</v>
      </c>
      <c r="B8107" s="2">
        <v>45120.660416666666</v>
      </c>
      <c r="C8107" s="2">
        <f t="shared" si="126"/>
        <v>45117</v>
      </c>
      <c r="D8107" t="s">
        <v>2122</v>
      </c>
      <c r="E8107" t="s">
        <v>2121</v>
      </c>
      <c r="F8107" t="s">
        <v>18</v>
      </c>
      <c r="G8107" t="s">
        <v>53</v>
      </c>
      <c r="H8107" t="s">
        <v>63</v>
      </c>
      <c r="I8107">
        <v>1</v>
      </c>
      <c r="J8107">
        <v>2063.89</v>
      </c>
      <c r="K8107">
        <v>1389.14</v>
      </c>
      <c r="L8107">
        <v>2063.89</v>
      </c>
      <c r="M8107">
        <v>1389.14</v>
      </c>
      <c r="N8107" t="s">
        <v>7915</v>
      </c>
      <c r="O8107" t="s">
        <v>7914</v>
      </c>
      <c r="P8107" t="s">
        <v>121</v>
      </c>
      <c r="Q8107">
        <v>9.9252000000000002</v>
      </c>
      <c r="R8107">
        <v>78.119799999999998</v>
      </c>
      <c r="S8107" t="s">
        <v>340</v>
      </c>
      <c r="T8107" t="s">
        <v>339</v>
      </c>
      <c r="U8107" t="s">
        <v>77</v>
      </c>
      <c r="V8107" t="s">
        <v>9</v>
      </c>
    </row>
    <row r="8108" spans="1:22">
      <c r="A8108" t="s">
        <v>7913</v>
      </c>
      <c r="B8108" s="2">
        <v>45486.70416666667</v>
      </c>
      <c r="C8108" s="2">
        <f t="shared" si="126"/>
        <v>45481</v>
      </c>
      <c r="D8108" t="s">
        <v>2117</v>
      </c>
      <c r="E8108" t="s">
        <v>7912</v>
      </c>
      <c r="F8108" t="s">
        <v>64</v>
      </c>
      <c r="G8108" t="s">
        <v>72</v>
      </c>
      <c r="H8108" t="s">
        <v>63</v>
      </c>
      <c r="I8108">
        <v>2</v>
      </c>
      <c r="J8108">
        <v>2165.66</v>
      </c>
      <c r="K8108">
        <v>1511.03</v>
      </c>
      <c r="L8108">
        <v>4331.32</v>
      </c>
      <c r="M8108">
        <v>3022.06</v>
      </c>
      <c r="N8108" t="s">
        <v>7911</v>
      </c>
      <c r="O8108" t="s">
        <v>7910</v>
      </c>
      <c r="P8108" t="s">
        <v>121</v>
      </c>
      <c r="Q8108">
        <v>9.9252000000000002</v>
      </c>
      <c r="R8108">
        <v>78.119799999999998</v>
      </c>
      <c r="S8108" t="s">
        <v>243</v>
      </c>
      <c r="T8108" t="s">
        <v>242</v>
      </c>
      <c r="U8108" t="s">
        <v>10</v>
      </c>
      <c r="V8108" t="s">
        <v>9</v>
      </c>
    </row>
    <row r="8109" spans="1:22">
      <c r="A8109" t="s">
        <v>7909</v>
      </c>
      <c r="B8109" s="2">
        <v>45220.438194444447</v>
      </c>
      <c r="C8109" s="2">
        <f t="shared" si="126"/>
        <v>45215</v>
      </c>
      <c r="D8109" t="s">
        <v>2112</v>
      </c>
      <c r="E8109" t="s">
        <v>7908</v>
      </c>
      <c r="F8109" t="s">
        <v>18</v>
      </c>
      <c r="G8109" t="s">
        <v>106</v>
      </c>
      <c r="H8109" t="s">
        <v>29</v>
      </c>
      <c r="I8109">
        <v>1</v>
      </c>
      <c r="J8109">
        <v>1221.02</v>
      </c>
      <c r="K8109">
        <v>915.23</v>
      </c>
      <c r="L8109">
        <v>1221.02</v>
      </c>
      <c r="M8109">
        <v>915.23</v>
      </c>
      <c r="N8109" t="s">
        <v>7907</v>
      </c>
      <c r="O8109" t="s">
        <v>7906</v>
      </c>
      <c r="P8109" t="s">
        <v>26</v>
      </c>
      <c r="Q8109">
        <v>11.0168</v>
      </c>
      <c r="R8109">
        <v>76.955799999999996</v>
      </c>
      <c r="S8109" t="s">
        <v>257</v>
      </c>
      <c r="T8109" t="s">
        <v>256</v>
      </c>
      <c r="U8109" t="s">
        <v>46</v>
      </c>
      <c r="V8109" t="s">
        <v>212</v>
      </c>
    </row>
    <row r="8110" spans="1:22">
      <c r="A8110" t="s">
        <v>7905</v>
      </c>
      <c r="B8110" s="2">
        <v>45434.553472222222</v>
      </c>
      <c r="C8110" s="2">
        <f t="shared" si="126"/>
        <v>45432</v>
      </c>
      <c r="D8110" t="s">
        <v>2107</v>
      </c>
      <c r="E8110" t="s">
        <v>7904</v>
      </c>
      <c r="F8110" t="s">
        <v>31</v>
      </c>
      <c r="G8110" t="s">
        <v>53</v>
      </c>
      <c r="H8110" t="s">
        <v>29</v>
      </c>
      <c r="I8110">
        <v>4</v>
      </c>
      <c r="J8110">
        <v>559.20000000000005</v>
      </c>
      <c r="K8110">
        <v>364.34</v>
      </c>
      <c r="L8110">
        <v>2236.8000000000002</v>
      </c>
      <c r="M8110">
        <v>1457.36</v>
      </c>
      <c r="N8110" t="s">
        <v>7903</v>
      </c>
      <c r="O8110" t="s">
        <v>7902</v>
      </c>
      <c r="P8110" t="s">
        <v>121</v>
      </c>
      <c r="Q8110">
        <v>9.9252000000000002</v>
      </c>
      <c r="R8110">
        <v>78.119799999999998</v>
      </c>
      <c r="S8110" t="s">
        <v>269</v>
      </c>
      <c r="T8110" t="s">
        <v>268</v>
      </c>
      <c r="U8110" t="s">
        <v>77</v>
      </c>
      <c r="V8110" t="s">
        <v>9</v>
      </c>
    </row>
    <row r="8111" spans="1:22">
      <c r="A8111" t="s">
        <v>7901</v>
      </c>
      <c r="B8111" s="2">
        <v>45016.513194444444</v>
      </c>
      <c r="C8111" s="2">
        <f t="shared" si="126"/>
        <v>45012</v>
      </c>
      <c r="D8111" t="s">
        <v>2102</v>
      </c>
      <c r="E8111" t="s">
        <v>4160</v>
      </c>
      <c r="F8111" t="s">
        <v>18</v>
      </c>
      <c r="G8111" t="s">
        <v>41</v>
      </c>
      <c r="H8111" t="s">
        <v>40</v>
      </c>
      <c r="I8111">
        <v>3</v>
      </c>
      <c r="J8111">
        <v>2008.65</v>
      </c>
      <c r="K8111">
        <v>1690.25</v>
      </c>
      <c r="L8111">
        <v>6025.95</v>
      </c>
      <c r="M8111">
        <v>5070.75</v>
      </c>
      <c r="N8111" t="s">
        <v>7900</v>
      </c>
      <c r="O8111" t="s">
        <v>7899</v>
      </c>
      <c r="P8111" t="s">
        <v>13</v>
      </c>
      <c r="Q8111">
        <v>11.664300000000001</v>
      </c>
      <c r="R8111">
        <v>78.146000000000001</v>
      </c>
      <c r="S8111" t="s">
        <v>537</v>
      </c>
      <c r="T8111" t="s">
        <v>536</v>
      </c>
      <c r="U8111" t="s">
        <v>46</v>
      </c>
      <c r="V8111" t="s">
        <v>9</v>
      </c>
    </row>
    <row r="8112" spans="1:22">
      <c r="A8112" t="s">
        <v>7898</v>
      </c>
      <c r="B8112" s="2">
        <v>45240.593055555553</v>
      </c>
      <c r="C8112" s="2">
        <f t="shared" si="126"/>
        <v>45236</v>
      </c>
      <c r="D8112" t="s">
        <v>2097</v>
      </c>
      <c r="E8112" t="s">
        <v>7897</v>
      </c>
      <c r="F8112" t="s">
        <v>201</v>
      </c>
      <c r="G8112" t="s">
        <v>41</v>
      </c>
      <c r="H8112" t="s">
        <v>16</v>
      </c>
      <c r="I8112">
        <v>3</v>
      </c>
      <c r="J8112">
        <v>554.25</v>
      </c>
      <c r="K8112">
        <v>380.32</v>
      </c>
      <c r="L8112">
        <v>1662.75</v>
      </c>
      <c r="M8112">
        <v>1140.96</v>
      </c>
      <c r="N8112" t="s">
        <v>7896</v>
      </c>
      <c r="O8112" t="s">
        <v>7895</v>
      </c>
      <c r="P8112" t="s">
        <v>49</v>
      </c>
      <c r="Q8112">
        <v>12.916499999999999</v>
      </c>
      <c r="R8112">
        <v>79.132499999999993</v>
      </c>
      <c r="S8112" t="s">
        <v>276</v>
      </c>
      <c r="T8112" t="s">
        <v>275</v>
      </c>
      <c r="U8112" t="s">
        <v>46</v>
      </c>
      <c r="V8112" t="s">
        <v>22</v>
      </c>
    </row>
    <row r="8113" spans="1:22">
      <c r="A8113" t="s">
        <v>7894</v>
      </c>
      <c r="B8113" s="2">
        <v>45119.740972222222</v>
      </c>
      <c r="C8113" s="2">
        <f t="shared" si="126"/>
        <v>45117</v>
      </c>
      <c r="D8113" t="s">
        <v>2092</v>
      </c>
      <c r="E8113" t="s">
        <v>4152</v>
      </c>
      <c r="F8113" t="s">
        <v>18</v>
      </c>
      <c r="G8113" t="s">
        <v>115</v>
      </c>
      <c r="H8113" t="s">
        <v>29</v>
      </c>
      <c r="I8113">
        <v>1</v>
      </c>
      <c r="J8113">
        <v>1976.57</v>
      </c>
      <c r="K8113">
        <v>1691.63</v>
      </c>
      <c r="L8113">
        <v>1976.57</v>
      </c>
      <c r="M8113">
        <v>1691.63</v>
      </c>
      <c r="N8113" t="s">
        <v>7893</v>
      </c>
      <c r="O8113" t="s">
        <v>7892</v>
      </c>
      <c r="P8113" t="s">
        <v>37</v>
      </c>
      <c r="Q8113">
        <v>10.7905</v>
      </c>
      <c r="R8113">
        <v>78.704700000000003</v>
      </c>
      <c r="S8113" t="s">
        <v>176</v>
      </c>
      <c r="T8113" t="s">
        <v>175</v>
      </c>
      <c r="U8113" t="s">
        <v>10</v>
      </c>
      <c r="V8113" t="s">
        <v>45</v>
      </c>
    </row>
    <row r="8114" spans="1:22">
      <c r="A8114" t="s">
        <v>7891</v>
      </c>
      <c r="B8114" s="2">
        <v>45571.515277777777</v>
      </c>
      <c r="C8114" s="2">
        <f t="shared" si="126"/>
        <v>45565</v>
      </c>
      <c r="D8114" t="s">
        <v>2087</v>
      </c>
      <c r="E8114" t="s">
        <v>6049</v>
      </c>
      <c r="F8114" t="s">
        <v>83</v>
      </c>
      <c r="G8114" t="s">
        <v>53</v>
      </c>
      <c r="H8114" t="s">
        <v>40</v>
      </c>
      <c r="I8114">
        <v>1</v>
      </c>
      <c r="J8114">
        <v>680.79</v>
      </c>
      <c r="K8114">
        <v>522.25</v>
      </c>
      <c r="L8114">
        <v>680.79</v>
      </c>
      <c r="M8114">
        <v>522.25</v>
      </c>
      <c r="N8114" t="s">
        <v>7890</v>
      </c>
      <c r="O8114" t="s">
        <v>7889</v>
      </c>
      <c r="P8114" t="s">
        <v>37</v>
      </c>
      <c r="Q8114">
        <v>10.7905</v>
      </c>
      <c r="R8114">
        <v>78.704700000000003</v>
      </c>
      <c r="S8114" t="s">
        <v>103</v>
      </c>
      <c r="T8114" t="s">
        <v>102</v>
      </c>
      <c r="U8114" t="s">
        <v>10</v>
      </c>
      <c r="V8114" t="s">
        <v>45</v>
      </c>
    </row>
    <row r="8115" spans="1:22">
      <c r="A8115" t="s">
        <v>7888</v>
      </c>
      <c r="B8115" s="2">
        <v>45541.518055555556</v>
      </c>
      <c r="C8115" s="2">
        <f t="shared" si="126"/>
        <v>45537</v>
      </c>
      <c r="D8115" t="s">
        <v>2082</v>
      </c>
      <c r="E8115" t="s">
        <v>2081</v>
      </c>
      <c r="F8115" t="s">
        <v>83</v>
      </c>
      <c r="G8115" t="s">
        <v>41</v>
      </c>
      <c r="H8115" t="s">
        <v>71</v>
      </c>
      <c r="I8115">
        <v>1</v>
      </c>
      <c r="J8115">
        <v>2329.61</v>
      </c>
      <c r="K8115">
        <v>1586.51</v>
      </c>
      <c r="L8115">
        <v>2329.61</v>
      </c>
      <c r="M8115">
        <v>1586.51</v>
      </c>
      <c r="N8115" t="s">
        <v>7887</v>
      </c>
      <c r="O8115" t="s">
        <v>7886</v>
      </c>
      <c r="P8115" t="s">
        <v>60</v>
      </c>
      <c r="Q8115">
        <v>8.7139000000000006</v>
      </c>
      <c r="R8115">
        <v>77.756699999999995</v>
      </c>
      <c r="S8115" t="s">
        <v>735</v>
      </c>
      <c r="T8115" t="s">
        <v>734</v>
      </c>
      <c r="U8115" t="s">
        <v>46</v>
      </c>
      <c r="V8115" t="s">
        <v>9</v>
      </c>
    </row>
    <row r="8116" spans="1:22">
      <c r="A8116" t="s">
        <v>7885</v>
      </c>
      <c r="B8116" s="2">
        <v>45349.636111111111</v>
      </c>
      <c r="C8116" s="2">
        <f t="shared" si="126"/>
        <v>45348</v>
      </c>
      <c r="D8116" t="s">
        <v>2077</v>
      </c>
      <c r="E8116" t="s">
        <v>7884</v>
      </c>
      <c r="F8116" t="s">
        <v>201</v>
      </c>
      <c r="G8116" t="s">
        <v>91</v>
      </c>
      <c r="H8116" t="s">
        <v>40</v>
      </c>
      <c r="I8116">
        <v>4</v>
      </c>
      <c r="J8116">
        <v>1087.8900000000001</v>
      </c>
      <c r="K8116">
        <v>655.58</v>
      </c>
      <c r="L8116">
        <v>4351.5600000000004</v>
      </c>
      <c r="M8116">
        <v>2622.32</v>
      </c>
      <c r="N8116" t="s">
        <v>7883</v>
      </c>
      <c r="O8116" t="s">
        <v>7882</v>
      </c>
      <c r="P8116" t="s">
        <v>60</v>
      </c>
      <c r="Q8116">
        <v>8.7139000000000006</v>
      </c>
      <c r="R8116">
        <v>77.756699999999995</v>
      </c>
      <c r="S8116" t="s">
        <v>283</v>
      </c>
      <c r="T8116" t="s">
        <v>282</v>
      </c>
      <c r="U8116" t="s">
        <v>57</v>
      </c>
      <c r="V8116" t="s">
        <v>9</v>
      </c>
    </row>
    <row r="8117" spans="1:22">
      <c r="A8117" t="s">
        <v>7881</v>
      </c>
      <c r="B8117" s="2">
        <v>45395.698611111111</v>
      </c>
      <c r="C8117" s="2">
        <f t="shared" si="126"/>
        <v>45390</v>
      </c>
      <c r="D8117" t="s">
        <v>2072</v>
      </c>
      <c r="E8117" t="s">
        <v>6038</v>
      </c>
      <c r="F8117" t="s">
        <v>31</v>
      </c>
      <c r="G8117" t="s">
        <v>82</v>
      </c>
      <c r="H8117" t="s">
        <v>40</v>
      </c>
      <c r="I8117">
        <v>3</v>
      </c>
      <c r="J8117">
        <v>1841.66</v>
      </c>
      <c r="K8117">
        <v>1196.24</v>
      </c>
      <c r="L8117">
        <v>5524.98</v>
      </c>
      <c r="M8117">
        <v>3588.72</v>
      </c>
      <c r="N8117" t="s">
        <v>7880</v>
      </c>
      <c r="O8117" t="s">
        <v>7879</v>
      </c>
      <c r="P8117" t="s">
        <v>121</v>
      </c>
      <c r="Q8117">
        <v>9.9252000000000002</v>
      </c>
      <c r="R8117">
        <v>78.119799999999998</v>
      </c>
      <c r="S8117" t="s">
        <v>333</v>
      </c>
      <c r="T8117" t="s">
        <v>332</v>
      </c>
      <c r="U8117" t="s">
        <v>46</v>
      </c>
      <c r="V8117" t="s">
        <v>22</v>
      </c>
    </row>
    <row r="8118" spans="1:22">
      <c r="A8118" t="s">
        <v>7878</v>
      </c>
      <c r="B8118" s="2">
        <v>45408.492361111108</v>
      </c>
      <c r="C8118" s="2">
        <f t="shared" si="126"/>
        <v>45404</v>
      </c>
      <c r="D8118" t="s">
        <v>2067</v>
      </c>
      <c r="E8118" t="s">
        <v>7877</v>
      </c>
      <c r="F8118" t="s">
        <v>31</v>
      </c>
      <c r="G8118" t="s">
        <v>82</v>
      </c>
      <c r="H8118" t="s">
        <v>29</v>
      </c>
      <c r="I8118">
        <v>1</v>
      </c>
      <c r="J8118">
        <v>1087.55</v>
      </c>
      <c r="K8118">
        <v>769.61</v>
      </c>
      <c r="L8118">
        <v>1087.55</v>
      </c>
      <c r="M8118">
        <v>769.61</v>
      </c>
      <c r="N8118" t="s">
        <v>7876</v>
      </c>
      <c r="O8118" t="s">
        <v>7875</v>
      </c>
      <c r="P8118" t="s">
        <v>112</v>
      </c>
      <c r="Q8118">
        <v>13.082700000000001</v>
      </c>
      <c r="R8118">
        <v>80.270700000000005</v>
      </c>
      <c r="S8118" t="s">
        <v>735</v>
      </c>
      <c r="T8118" t="s">
        <v>734</v>
      </c>
      <c r="U8118" t="s">
        <v>23</v>
      </c>
      <c r="V8118" t="s">
        <v>22</v>
      </c>
    </row>
    <row r="8119" spans="1:22">
      <c r="A8119" t="s">
        <v>7874</v>
      </c>
      <c r="B8119" s="2">
        <v>45023.838194444441</v>
      </c>
      <c r="C8119" s="2">
        <f t="shared" si="126"/>
        <v>45019</v>
      </c>
      <c r="D8119" t="s">
        <v>2062</v>
      </c>
      <c r="E8119" t="s">
        <v>7873</v>
      </c>
      <c r="F8119" t="s">
        <v>166</v>
      </c>
      <c r="G8119" t="s">
        <v>17</v>
      </c>
      <c r="H8119" t="s">
        <v>16</v>
      </c>
      <c r="I8119">
        <v>4</v>
      </c>
      <c r="J8119">
        <v>1415.67</v>
      </c>
      <c r="K8119">
        <v>1117.8</v>
      </c>
      <c r="L8119">
        <v>5662.68</v>
      </c>
      <c r="M8119">
        <v>4471.2</v>
      </c>
      <c r="N8119" t="s">
        <v>7872</v>
      </c>
      <c r="O8119" t="s">
        <v>7871</v>
      </c>
      <c r="P8119" t="s">
        <v>49</v>
      </c>
      <c r="Q8119">
        <v>12.916499999999999</v>
      </c>
      <c r="R8119">
        <v>79.132499999999993</v>
      </c>
      <c r="S8119" t="s">
        <v>413</v>
      </c>
      <c r="T8119" t="s">
        <v>412</v>
      </c>
      <c r="U8119" t="s">
        <v>10</v>
      </c>
      <c r="V8119" t="s">
        <v>9</v>
      </c>
    </row>
    <row r="8120" spans="1:22">
      <c r="A8120" t="s">
        <v>7870</v>
      </c>
      <c r="B8120" s="2">
        <v>45232.674305555556</v>
      </c>
      <c r="C8120" s="2">
        <f t="shared" si="126"/>
        <v>45229</v>
      </c>
      <c r="D8120" t="s">
        <v>2057</v>
      </c>
      <c r="E8120" t="s">
        <v>7869</v>
      </c>
      <c r="F8120" t="s">
        <v>31</v>
      </c>
      <c r="G8120" t="s">
        <v>41</v>
      </c>
      <c r="H8120" t="s">
        <v>71</v>
      </c>
      <c r="I8120">
        <v>1</v>
      </c>
      <c r="J8120">
        <v>1018.62</v>
      </c>
      <c r="K8120">
        <v>753.53</v>
      </c>
      <c r="L8120">
        <v>1018.62</v>
      </c>
      <c r="M8120">
        <v>753.53</v>
      </c>
      <c r="N8120" t="s">
        <v>7868</v>
      </c>
      <c r="O8120" t="s">
        <v>7867</v>
      </c>
      <c r="P8120" t="s">
        <v>37</v>
      </c>
      <c r="Q8120">
        <v>10.7905</v>
      </c>
      <c r="R8120">
        <v>78.704700000000003</v>
      </c>
      <c r="S8120" t="s">
        <v>103</v>
      </c>
      <c r="T8120" t="s">
        <v>102</v>
      </c>
      <c r="U8120" t="s">
        <v>10</v>
      </c>
      <c r="V8120" t="s">
        <v>45</v>
      </c>
    </row>
    <row r="8121" spans="1:22">
      <c r="A8121" t="s">
        <v>7866</v>
      </c>
      <c r="B8121" s="2">
        <v>45515.601388888892</v>
      </c>
      <c r="C8121" s="2">
        <f t="shared" si="126"/>
        <v>45509</v>
      </c>
      <c r="D8121" t="s">
        <v>2052</v>
      </c>
      <c r="E8121" t="s">
        <v>7865</v>
      </c>
      <c r="F8121" t="s">
        <v>83</v>
      </c>
      <c r="G8121" t="s">
        <v>91</v>
      </c>
      <c r="H8121" t="s">
        <v>40</v>
      </c>
      <c r="I8121">
        <v>1</v>
      </c>
      <c r="J8121">
        <v>1473.33</v>
      </c>
      <c r="K8121">
        <v>1217.17</v>
      </c>
      <c r="L8121">
        <v>1473.33</v>
      </c>
      <c r="M8121">
        <v>1217.17</v>
      </c>
      <c r="N8121" t="s">
        <v>7864</v>
      </c>
      <c r="O8121" t="s">
        <v>7863</v>
      </c>
      <c r="P8121" t="s">
        <v>49</v>
      </c>
      <c r="Q8121">
        <v>12.916499999999999</v>
      </c>
      <c r="R8121">
        <v>79.132499999999993</v>
      </c>
      <c r="S8121" t="s">
        <v>214</v>
      </c>
      <c r="T8121" t="s">
        <v>213</v>
      </c>
      <c r="U8121" t="s">
        <v>10</v>
      </c>
      <c r="V8121" t="s">
        <v>9</v>
      </c>
    </row>
    <row r="8122" spans="1:22">
      <c r="A8122" t="s">
        <v>7862</v>
      </c>
      <c r="B8122" s="2">
        <v>45497.796527777777</v>
      </c>
      <c r="C8122" s="2">
        <f t="shared" si="126"/>
        <v>45495</v>
      </c>
      <c r="D8122" t="s">
        <v>2047</v>
      </c>
      <c r="E8122" t="s">
        <v>4118</v>
      </c>
      <c r="F8122" t="s">
        <v>201</v>
      </c>
      <c r="G8122" t="s">
        <v>72</v>
      </c>
      <c r="H8122" t="s">
        <v>16</v>
      </c>
      <c r="I8122">
        <v>2</v>
      </c>
      <c r="J8122">
        <v>1270.8599999999999</v>
      </c>
      <c r="K8122">
        <v>1059.2</v>
      </c>
      <c r="L8122">
        <v>2541.7199999999998</v>
      </c>
      <c r="M8122">
        <v>2118.4</v>
      </c>
      <c r="N8122" t="s">
        <v>7861</v>
      </c>
      <c r="O8122" t="s">
        <v>7860</v>
      </c>
      <c r="P8122" t="s">
        <v>121</v>
      </c>
      <c r="Q8122">
        <v>9.9252000000000002</v>
      </c>
      <c r="R8122">
        <v>78.119799999999998</v>
      </c>
      <c r="S8122" t="s">
        <v>88</v>
      </c>
      <c r="T8122" t="s">
        <v>87</v>
      </c>
      <c r="U8122" t="s">
        <v>46</v>
      </c>
      <c r="V8122" t="s">
        <v>9</v>
      </c>
    </row>
    <row r="8123" spans="1:22">
      <c r="A8123" t="s">
        <v>7859</v>
      </c>
      <c r="B8123" s="2">
        <v>45288.719444444447</v>
      </c>
      <c r="C8123" s="2">
        <f t="shared" si="126"/>
        <v>45285</v>
      </c>
      <c r="D8123" t="s">
        <v>2042</v>
      </c>
      <c r="E8123" t="s">
        <v>7858</v>
      </c>
      <c r="F8123" t="s">
        <v>166</v>
      </c>
      <c r="G8123" t="s">
        <v>115</v>
      </c>
      <c r="H8123" t="s">
        <v>16</v>
      </c>
      <c r="I8123">
        <v>4</v>
      </c>
      <c r="J8123">
        <v>1409.45</v>
      </c>
      <c r="K8123">
        <v>919.08</v>
      </c>
      <c r="L8123">
        <v>5637.8</v>
      </c>
      <c r="M8123">
        <v>3676.32</v>
      </c>
      <c r="N8123" t="s">
        <v>7857</v>
      </c>
      <c r="O8123" t="s">
        <v>7856</v>
      </c>
      <c r="P8123" t="s">
        <v>60</v>
      </c>
      <c r="Q8123">
        <v>8.7139000000000006</v>
      </c>
      <c r="R8123">
        <v>77.756699999999995</v>
      </c>
      <c r="S8123" t="s">
        <v>276</v>
      </c>
      <c r="T8123" t="s">
        <v>275</v>
      </c>
      <c r="U8123" t="s">
        <v>10</v>
      </c>
      <c r="V8123" t="s">
        <v>45</v>
      </c>
    </row>
    <row r="8124" spans="1:22">
      <c r="A8124" t="s">
        <v>7855</v>
      </c>
      <c r="B8124" s="2">
        <v>45281.620833333334</v>
      </c>
      <c r="C8124" s="2">
        <f t="shared" si="126"/>
        <v>45278</v>
      </c>
      <c r="D8124" t="s">
        <v>2037</v>
      </c>
      <c r="E8124" t="s">
        <v>7854</v>
      </c>
      <c r="F8124" t="s">
        <v>31</v>
      </c>
      <c r="G8124" t="s">
        <v>30</v>
      </c>
      <c r="H8124" t="s">
        <v>63</v>
      </c>
      <c r="I8124">
        <v>1</v>
      </c>
      <c r="J8124">
        <v>2343.73</v>
      </c>
      <c r="K8124">
        <v>1818.65</v>
      </c>
      <c r="L8124">
        <v>2343.73</v>
      </c>
      <c r="M8124">
        <v>1818.65</v>
      </c>
      <c r="N8124" t="s">
        <v>7853</v>
      </c>
      <c r="O8124" t="s">
        <v>7852</v>
      </c>
      <c r="P8124" t="s">
        <v>121</v>
      </c>
      <c r="Q8124">
        <v>9.9252000000000002</v>
      </c>
      <c r="R8124">
        <v>78.119799999999998</v>
      </c>
      <c r="S8124" t="s">
        <v>103</v>
      </c>
      <c r="T8124" t="s">
        <v>102</v>
      </c>
      <c r="U8124" t="s">
        <v>10</v>
      </c>
      <c r="V8124" t="s">
        <v>45</v>
      </c>
    </row>
    <row r="8125" spans="1:22">
      <c r="A8125" t="s">
        <v>7851</v>
      </c>
      <c r="B8125" s="2">
        <v>45200.493750000001</v>
      </c>
      <c r="C8125" s="2">
        <f t="shared" si="126"/>
        <v>45194</v>
      </c>
      <c r="D8125" t="s">
        <v>2032</v>
      </c>
      <c r="E8125" t="s">
        <v>7850</v>
      </c>
      <c r="F8125" t="s">
        <v>136</v>
      </c>
      <c r="G8125" t="s">
        <v>41</v>
      </c>
      <c r="H8125" t="s">
        <v>63</v>
      </c>
      <c r="I8125">
        <v>1</v>
      </c>
      <c r="J8125">
        <v>1490.61</v>
      </c>
      <c r="K8125">
        <v>1034.57</v>
      </c>
      <c r="L8125">
        <v>1490.61</v>
      </c>
      <c r="M8125">
        <v>1034.57</v>
      </c>
      <c r="N8125" t="s">
        <v>7849</v>
      </c>
      <c r="O8125" t="s">
        <v>7848</v>
      </c>
      <c r="P8125" t="s">
        <v>26</v>
      </c>
      <c r="Q8125">
        <v>11.0168</v>
      </c>
      <c r="R8125">
        <v>76.955799999999996</v>
      </c>
      <c r="S8125" t="s">
        <v>193</v>
      </c>
      <c r="T8125" t="s">
        <v>192</v>
      </c>
      <c r="U8125" t="s">
        <v>10</v>
      </c>
      <c r="V8125" t="s">
        <v>9</v>
      </c>
    </row>
    <row r="8126" spans="1:22">
      <c r="A8126" t="s">
        <v>7847</v>
      </c>
      <c r="B8126" s="2">
        <v>45267.820833333331</v>
      </c>
      <c r="C8126" s="2">
        <f t="shared" si="126"/>
        <v>45264</v>
      </c>
      <c r="D8126" t="s">
        <v>2027</v>
      </c>
      <c r="E8126" t="s">
        <v>7846</v>
      </c>
      <c r="F8126" t="s">
        <v>136</v>
      </c>
      <c r="G8126" t="s">
        <v>72</v>
      </c>
      <c r="H8126" t="s">
        <v>52</v>
      </c>
      <c r="I8126">
        <v>4</v>
      </c>
      <c r="J8126">
        <v>1411.84</v>
      </c>
      <c r="K8126">
        <v>1146.53</v>
      </c>
      <c r="L8126">
        <v>5647.36</v>
      </c>
      <c r="M8126">
        <v>4586.12</v>
      </c>
      <c r="N8126" t="s">
        <v>7845</v>
      </c>
      <c r="O8126" t="s">
        <v>7844</v>
      </c>
      <c r="P8126" t="s">
        <v>121</v>
      </c>
      <c r="Q8126">
        <v>9.9252000000000002</v>
      </c>
      <c r="R8126">
        <v>78.119799999999998</v>
      </c>
      <c r="S8126" t="s">
        <v>226</v>
      </c>
      <c r="T8126" t="s">
        <v>225</v>
      </c>
      <c r="U8126" t="s">
        <v>46</v>
      </c>
      <c r="V8126" t="s">
        <v>45</v>
      </c>
    </row>
    <row r="8127" spans="1:22">
      <c r="A8127" t="s">
        <v>7843</v>
      </c>
      <c r="B8127" s="2">
        <v>45427.675694444442</v>
      </c>
      <c r="C8127" s="2">
        <f t="shared" si="126"/>
        <v>45425</v>
      </c>
      <c r="D8127" t="s">
        <v>2022</v>
      </c>
      <c r="E8127" t="s">
        <v>2021</v>
      </c>
      <c r="F8127" t="s">
        <v>31</v>
      </c>
      <c r="G8127" t="s">
        <v>115</v>
      </c>
      <c r="H8127" t="s">
        <v>16</v>
      </c>
      <c r="I8127">
        <v>1</v>
      </c>
      <c r="J8127">
        <v>1962.06</v>
      </c>
      <c r="K8127">
        <v>1752.67</v>
      </c>
      <c r="L8127">
        <v>1962.06</v>
      </c>
      <c r="M8127">
        <v>1752.67</v>
      </c>
      <c r="N8127" t="s">
        <v>7842</v>
      </c>
      <c r="O8127" t="s">
        <v>7841</v>
      </c>
      <c r="P8127" t="s">
        <v>37</v>
      </c>
      <c r="Q8127">
        <v>10.7905</v>
      </c>
      <c r="R8127">
        <v>78.704700000000003</v>
      </c>
      <c r="S8127" t="s">
        <v>513</v>
      </c>
      <c r="T8127" t="s">
        <v>512</v>
      </c>
      <c r="U8127" t="s">
        <v>46</v>
      </c>
      <c r="V8127" t="s">
        <v>45</v>
      </c>
    </row>
    <row r="8128" spans="1:22">
      <c r="A8128" t="s">
        <v>7840</v>
      </c>
      <c r="B8128" s="2">
        <v>45009.602777777778</v>
      </c>
      <c r="C8128" s="2">
        <f t="shared" si="126"/>
        <v>45005</v>
      </c>
      <c r="D8128" t="s">
        <v>2017</v>
      </c>
      <c r="E8128" t="s">
        <v>7839</v>
      </c>
      <c r="F8128" t="s">
        <v>136</v>
      </c>
      <c r="G8128" t="s">
        <v>82</v>
      </c>
      <c r="H8128" t="s">
        <v>52</v>
      </c>
      <c r="I8128">
        <v>2</v>
      </c>
      <c r="J8128">
        <v>2185.08</v>
      </c>
      <c r="K8128">
        <v>1883.47</v>
      </c>
      <c r="L8128">
        <v>4370.16</v>
      </c>
      <c r="M8128">
        <v>3766.94</v>
      </c>
      <c r="N8128" t="s">
        <v>7838</v>
      </c>
      <c r="O8128" t="s">
        <v>7837</v>
      </c>
      <c r="P8128" t="s">
        <v>68</v>
      </c>
      <c r="Q8128">
        <v>11.34</v>
      </c>
      <c r="R8128">
        <v>77.717200000000005</v>
      </c>
      <c r="S8128" t="s">
        <v>735</v>
      </c>
      <c r="T8128" t="s">
        <v>734</v>
      </c>
      <c r="U8128" t="s">
        <v>10</v>
      </c>
      <c r="V8128" t="s">
        <v>9</v>
      </c>
    </row>
    <row r="8129" spans="1:22">
      <c r="A8129" t="s">
        <v>7836</v>
      </c>
      <c r="B8129" s="2">
        <v>45186.424305555556</v>
      </c>
      <c r="C8129" s="2">
        <f t="shared" si="126"/>
        <v>45180</v>
      </c>
      <c r="D8129" t="s">
        <v>2012</v>
      </c>
      <c r="E8129" t="s">
        <v>5992</v>
      </c>
      <c r="F8129" t="s">
        <v>136</v>
      </c>
      <c r="G8129" t="s">
        <v>53</v>
      </c>
      <c r="H8129" t="s">
        <v>40</v>
      </c>
      <c r="I8129">
        <v>4</v>
      </c>
      <c r="J8129">
        <v>782</v>
      </c>
      <c r="K8129">
        <v>483.52</v>
      </c>
      <c r="L8129">
        <v>3128</v>
      </c>
      <c r="M8129">
        <v>1934.08</v>
      </c>
      <c r="N8129" t="s">
        <v>7835</v>
      </c>
      <c r="O8129" t="s">
        <v>7834</v>
      </c>
      <c r="P8129" t="s">
        <v>49</v>
      </c>
      <c r="Q8129">
        <v>12.916499999999999</v>
      </c>
      <c r="R8129">
        <v>79.132499999999993</v>
      </c>
      <c r="S8129" t="s">
        <v>326</v>
      </c>
      <c r="T8129" t="s">
        <v>325</v>
      </c>
      <c r="U8129" t="s">
        <v>57</v>
      </c>
      <c r="V8129" t="s">
        <v>9</v>
      </c>
    </row>
    <row r="8130" spans="1:22">
      <c r="A8130" t="s">
        <v>7833</v>
      </c>
      <c r="B8130" s="2">
        <v>44985.663194444445</v>
      </c>
      <c r="C8130" s="2">
        <f t="shared" si="126"/>
        <v>44984</v>
      </c>
      <c r="D8130" t="s">
        <v>2007</v>
      </c>
      <c r="E8130" t="s">
        <v>2006</v>
      </c>
      <c r="F8130" t="s">
        <v>136</v>
      </c>
      <c r="G8130" t="s">
        <v>30</v>
      </c>
      <c r="H8130" t="s">
        <v>16</v>
      </c>
      <c r="I8130">
        <v>2</v>
      </c>
      <c r="J8130">
        <v>946.89</v>
      </c>
      <c r="K8130">
        <v>713.46</v>
      </c>
      <c r="L8130">
        <v>1893.78</v>
      </c>
      <c r="M8130">
        <v>1426.92</v>
      </c>
      <c r="N8130" t="s">
        <v>7832</v>
      </c>
      <c r="O8130" t="s">
        <v>7831</v>
      </c>
      <c r="P8130" t="s">
        <v>112</v>
      </c>
      <c r="Q8130">
        <v>13.082700000000001</v>
      </c>
      <c r="R8130">
        <v>80.270700000000005</v>
      </c>
      <c r="S8130" t="s">
        <v>616</v>
      </c>
      <c r="T8130" t="s">
        <v>615</v>
      </c>
      <c r="U8130" t="s">
        <v>10</v>
      </c>
      <c r="V8130" t="s">
        <v>22</v>
      </c>
    </row>
    <row r="8131" spans="1:22">
      <c r="A8131" t="s">
        <v>7830</v>
      </c>
      <c r="B8131" s="2">
        <v>45402.510416666664</v>
      </c>
      <c r="C8131" s="2">
        <f t="shared" ref="C8131:C8194" si="127">INT(B8131) - WEEKDAY(INT(B8131), 2) + 1</f>
        <v>45397</v>
      </c>
      <c r="D8131" t="s">
        <v>2002</v>
      </c>
      <c r="E8131" t="s">
        <v>2001</v>
      </c>
      <c r="F8131" t="s">
        <v>73</v>
      </c>
      <c r="G8131" t="s">
        <v>30</v>
      </c>
      <c r="H8131" t="s">
        <v>29</v>
      </c>
      <c r="I8131">
        <v>4</v>
      </c>
      <c r="J8131">
        <v>1981.6</v>
      </c>
      <c r="K8131">
        <v>1737.47</v>
      </c>
      <c r="L8131">
        <v>7926.4</v>
      </c>
      <c r="M8131">
        <v>6949.88</v>
      </c>
      <c r="N8131" t="s">
        <v>7829</v>
      </c>
      <c r="O8131" t="s">
        <v>7828</v>
      </c>
      <c r="P8131" t="s">
        <v>60</v>
      </c>
      <c r="Q8131">
        <v>8.7139000000000006</v>
      </c>
      <c r="R8131">
        <v>77.756699999999995</v>
      </c>
      <c r="S8131" t="s">
        <v>103</v>
      </c>
      <c r="T8131" t="s">
        <v>102</v>
      </c>
      <c r="U8131" t="s">
        <v>57</v>
      </c>
      <c r="V8131" t="s">
        <v>45</v>
      </c>
    </row>
    <row r="8132" spans="1:22">
      <c r="A8132" t="s">
        <v>7827</v>
      </c>
      <c r="B8132" s="2">
        <v>45484.625694444447</v>
      </c>
      <c r="C8132" s="2">
        <f t="shared" si="127"/>
        <v>45481</v>
      </c>
      <c r="D8132" t="s">
        <v>1997</v>
      </c>
      <c r="E8132" t="s">
        <v>7826</v>
      </c>
      <c r="F8132" t="s">
        <v>18</v>
      </c>
      <c r="G8132" t="s">
        <v>30</v>
      </c>
      <c r="H8132" t="s">
        <v>16</v>
      </c>
      <c r="I8132">
        <v>4</v>
      </c>
      <c r="J8132">
        <v>493.69</v>
      </c>
      <c r="K8132">
        <v>309.29000000000002</v>
      </c>
      <c r="L8132">
        <v>1974.76</v>
      </c>
      <c r="M8132">
        <v>1237.1600000000001</v>
      </c>
      <c r="N8132" t="s">
        <v>7825</v>
      </c>
      <c r="O8132" t="s">
        <v>7824</v>
      </c>
      <c r="P8132" t="s">
        <v>60</v>
      </c>
      <c r="Q8132">
        <v>8.7139000000000006</v>
      </c>
      <c r="R8132">
        <v>77.756699999999995</v>
      </c>
      <c r="S8132" t="s">
        <v>176</v>
      </c>
      <c r="T8132" t="s">
        <v>175</v>
      </c>
      <c r="U8132" t="s">
        <v>23</v>
      </c>
      <c r="V8132" t="s">
        <v>45</v>
      </c>
    </row>
    <row r="8133" spans="1:22">
      <c r="A8133" t="s">
        <v>7823</v>
      </c>
      <c r="B8133" s="2">
        <v>45310.909722222219</v>
      </c>
      <c r="C8133" s="2">
        <f t="shared" si="127"/>
        <v>45306</v>
      </c>
      <c r="D8133" t="s">
        <v>1992</v>
      </c>
      <c r="E8133" t="s">
        <v>7822</v>
      </c>
      <c r="F8133" t="s">
        <v>64</v>
      </c>
      <c r="G8133" t="s">
        <v>72</v>
      </c>
      <c r="H8133" t="s">
        <v>71</v>
      </c>
      <c r="I8133">
        <v>2</v>
      </c>
      <c r="J8133">
        <v>797.41</v>
      </c>
      <c r="K8133">
        <v>685.92</v>
      </c>
      <c r="L8133">
        <v>1594.82</v>
      </c>
      <c r="M8133">
        <v>1371.84</v>
      </c>
      <c r="N8133" t="s">
        <v>7821</v>
      </c>
      <c r="O8133" t="s">
        <v>7820</v>
      </c>
      <c r="P8133" t="s">
        <v>112</v>
      </c>
      <c r="Q8133">
        <v>13.082700000000001</v>
      </c>
      <c r="R8133">
        <v>80.270700000000005</v>
      </c>
      <c r="S8133" t="s">
        <v>396</v>
      </c>
      <c r="T8133" t="s">
        <v>395</v>
      </c>
      <c r="U8133" t="s">
        <v>77</v>
      </c>
      <c r="V8133" t="s">
        <v>45</v>
      </c>
    </row>
    <row r="8134" spans="1:22">
      <c r="A8134" t="s">
        <v>7819</v>
      </c>
      <c r="B8134" s="2">
        <v>45388.667361111111</v>
      </c>
      <c r="C8134" s="2">
        <f t="shared" si="127"/>
        <v>45383</v>
      </c>
      <c r="D8134" t="s">
        <v>1987</v>
      </c>
      <c r="E8134" t="s">
        <v>4071</v>
      </c>
      <c r="F8134" t="s">
        <v>166</v>
      </c>
      <c r="G8134" t="s">
        <v>53</v>
      </c>
      <c r="H8134" t="s">
        <v>40</v>
      </c>
      <c r="I8134">
        <v>4</v>
      </c>
      <c r="J8134">
        <v>432.17</v>
      </c>
      <c r="K8134">
        <v>319.08</v>
      </c>
      <c r="L8134">
        <v>1728.68</v>
      </c>
      <c r="M8134">
        <v>1276.32</v>
      </c>
      <c r="N8134" t="s">
        <v>7818</v>
      </c>
      <c r="O8134" t="s">
        <v>7817</v>
      </c>
      <c r="P8134" t="s">
        <v>121</v>
      </c>
      <c r="Q8134">
        <v>9.9252000000000002</v>
      </c>
      <c r="R8134">
        <v>78.119799999999998</v>
      </c>
      <c r="S8134" t="s">
        <v>432</v>
      </c>
      <c r="T8134" t="s">
        <v>431</v>
      </c>
      <c r="U8134" t="s">
        <v>77</v>
      </c>
      <c r="V8134" t="s">
        <v>9</v>
      </c>
    </row>
    <row r="8135" spans="1:22">
      <c r="A8135" t="s">
        <v>7816</v>
      </c>
      <c r="B8135" s="2">
        <v>45528.674305555556</v>
      </c>
      <c r="C8135" s="2">
        <f t="shared" si="127"/>
        <v>45523</v>
      </c>
      <c r="D8135" t="s">
        <v>1982</v>
      </c>
      <c r="E8135" t="s">
        <v>7815</v>
      </c>
      <c r="F8135" t="s">
        <v>201</v>
      </c>
      <c r="G8135" t="s">
        <v>17</v>
      </c>
      <c r="H8135" t="s">
        <v>63</v>
      </c>
      <c r="I8135">
        <v>1</v>
      </c>
      <c r="J8135">
        <v>2231.69</v>
      </c>
      <c r="K8135">
        <v>1692.57</v>
      </c>
      <c r="L8135">
        <v>2231.69</v>
      </c>
      <c r="M8135">
        <v>1692.57</v>
      </c>
      <c r="N8135" t="s">
        <v>7814</v>
      </c>
      <c r="O8135" t="s">
        <v>7813</v>
      </c>
      <c r="P8135" t="s">
        <v>112</v>
      </c>
      <c r="Q8135">
        <v>13.082700000000001</v>
      </c>
      <c r="R8135">
        <v>80.270700000000005</v>
      </c>
      <c r="S8135" t="s">
        <v>396</v>
      </c>
      <c r="T8135" t="s">
        <v>395</v>
      </c>
      <c r="U8135" t="s">
        <v>10</v>
      </c>
      <c r="V8135" t="s">
        <v>9</v>
      </c>
    </row>
    <row r="8136" spans="1:22">
      <c r="A8136" t="s">
        <v>7812</v>
      </c>
      <c r="B8136" s="2">
        <v>45183.424305555556</v>
      </c>
      <c r="C8136" s="2">
        <f t="shared" si="127"/>
        <v>45180</v>
      </c>
      <c r="D8136" t="s">
        <v>1977</v>
      </c>
      <c r="E8136" t="s">
        <v>7811</v>
      </c>
      <c r="F8136" t="s">
        <v>18</v>
      </c>
      <c r="G8136" t="s">
        <v>53</v>
      </c>
      <c r="H8136" t="s">
        <v>29</v>
      </c>
      <c r="I8136">
        <v>1</v>
      </c>
      <c r="J8136">
        <v>2462.15</v>
      </c>
      <c r="K8136">
        <v>1894.56</v>
      </c>
      <c r="L8136">
        <v>2462.15</v>
      </c>
      <c r="M8136">
        <v>1894.56</v>
      </c>
      <c r="N8136" t="s">
        <v>7810</v>
      </c>
      <c r="O8136" t="s">
        <v>7809</v>
      </c>
      <c r="P8136" t="s">
        <v>60</v>
      </c>
      <c r="Q8136">
        <v>8.7139000000000006</v>
      </c>
      <c r="R8136">
        <v>77.756699999999995</v>
      </c>
      <c r="S8136" t="s">
        <v>214</v>
      </c>
      <c r="T8136" t="s">
        <v>213</v>
      </c>
      <c r="U8136" t="s">
        <v>77</v>
      </c>
      <c r="V8136" t="s">
        <v>9</v>
      </c>
    </row>
    <row r="8137" spans="1:22">
      <c r="A8137" t="s">
        <v>7808</v>
      </c>
      <c r="B8137" s="2">
        <v>45493.421527777777</v>
      </c>
      <c r="C8137" s="2">
        <f t="shared" si="127"/>
        <v>45488</v>
      </c>
      <c r="D8137" t="s">
        <v>1972</v>
      </c>
      <c r="E8137" t="s">
        <v>1971</v>
      </c>
      <c r="F8137" t="s">
        <v>18</v>
      </c>
      <c r="G8137" t="s">
        <v>72</v>
      </c>
      <c r="H8137" t="s">
        <v>16</v>
      </c>
      <c r="I8137">
        <v>1</v>
      </c>
      <c r="J8137">
        <v>1624.45</v>
      </c>
      <c r="K8137">
        <v>1193.52</v>
      </c>
      <c r="L8137">
        <v>1624.45</v>
      </c>
      <c r="M8137">
        <v>1193.52</v>
      </c>
      <c r="N8137" t="s">
        <v>7807</v>
      </c>
      <c r="O8137" t="s">
        <v>7806</v>
      </c>
      <c r="P8137" t="s">
        <v>37</v>
      </c>
      <c r="Q8137">
        <v>10.7905</v>
      </c>
      <c r="R8137">
        <v>78.704700000000003</v>
      </c>
      <c r="S8137" t="s">
        <v>326</v>
      </c>
      <c r="T8137" t="s">
        <v>325</v>
      </c>
      <c r="U8137" t="s">
        <v>57</v>
      </c>
      <c r="V8137" t="s">
        <v>22</v>
      </c>
    </row>
    <row r="8138" spans="1:22">
      <c r="A8138" t="s">
        <v>7805</v>
      </c>
      <c r="B8138" s="2">
        <v>45058.731944444444</v>
      </c>
      <c r="C8138" s="2">
        <f t="shared" si="127"/>
        <v>45054</v>
      </c>
      <c r="D8138" t="s">
        <v>1967</v>
      </c>
      <c r="E8138" t="s">
        <v>5957</v>
      </c>
      <c r="F8138" t="s">
        <v>136</v>
      </c>
      <c r="G8138" t="s">
        <v>41</v>
      </c>
      <c r="H8138" t="s">
        <v>52</v>
      </c>
      <c r="I8138">
        <v>4</v>
      </c>
      <c r="J8138">
        <v>251.51</v>
      </c>
      <c r="K8138">
        <v>197.99</v>
      </c>
      <c r="L8138">
        <v>1006.04</v>
      </c>
      <c r="M8138">
        <v>791.96</v>
      </c>
      <c r="N8138" t="s">
        <v>7804</v>
      </c>
      <c r="O8138" t="s">
        <v>7803</v>
      </c>
      <c r="P8138" t="s">
        <v>13</v>
      </c>
      <c r="Q8138">
        <v>11.664300000000001</v>
      </c>
      <c r="R8138">
        <v>78.146000000000001</v>
      </c>
      <c r="S8138" t="s">
        <v>326</v>
      </c>
      <c r="T8138" t="s">
        <v>325</v>
      </c>
      <c r="U8138" t="s">
        <v>46</v>
      </c>
      <c r="V8138" t="s">
        <v>45</v>
      </c>
    </row>
    <row r="8139" spans="1:22">
      <c r="A8139" t="s">
        <v>7802</v>
      </c>
      <c r="B8139" s="2">
        <v>45210.563194444447</v>
      </c>
      <c r="C8139" s="2">
        <f t="shared" si="127"/>
        <v>45208</v>
      </c>
      <c r="D8139" t="s">
        <v>1962</v>
      </c>
      <c r="E8139" t="s">
        <v>7801</v>
      </c>
      <c r="F8139" t="s">
        <v>73</v>
      </c>
      <c r="G8139" t="s">
        <v>53</v>
      </c>
      <c r="H8139" t="s">
        <v>16</v>
      </c>
      <c r="I8139">
        <v>2</v>
      </c>
      <c r="J8139">
        <v>931.19</v>
      </c>
      <c r="K8139">
        <v>700.03</v>
      </c>
      <c r="L8139">
        <v>1862.38</v>
      </c>
      <c r="M8139">
        <v>1400.06</v>
      </c>
      <c r="N8139" t="s">
        <v>7800</v>
      </c>
      <c r="O8139" t="s">
        <v>7799</v>
      </c>
      <c r="P8139" t="s">
        <v>112</v>
      </c>
      <c r="Q8139">
        <v>13.082700000000001</v>
      </c>
      <c r="R8139">
        <v>80.270700000000005</v>
      </c>
      <c r="S8139" t="s">
        <v>25</v>
      </c>
      <c r="T8139" t="s">
        <v>24</v>
      </c>
      <c r="U8139" t="s">
        <v>46</v>
      </c>
      <c r="V8139" t="s">
        <v>45</v>
      </c>
    </row>
    <row r="8140" spans="1:22">
      <c r="A8140" t="s">
        <v>7798</v>
      </c>
      <c r="B8140" s="2">
        <v>45148.874305555553</v>
      </c>
      <c r="C8140" s="2">
        <f t="shared" si="127"/>
        <v>45145</v>
      </c>
      <c r="D8140" t="s">
        <v>1957</v>
      </c>
      <c r="E8140" t="s">
        <v>7797</v>
      </c>
      <c r="F8140" t="s">
        <v>201</v>
      </c>
      <c r="G8140" t="s">
        <v>91</v>
      </c>
      <c r="H8140" t="s">
        <v>29</v>
      </c>
      <c r="I8140">
        <v>3</v>
      </c>
      <c r="J8140">
        <v>1586.11</v>
      </c>
      <c r="K8140">
        <v>1033.67</v>
      </c>
      <c r="L8140">
        <v>4758.33</v>
      </c>
      <c r="M8140">
        <v>3101.01</v>
      </c>
      <c r="N8140" t="s">
        <v>7796</v>
      </c>
      <c r="O8140" t="s">
        <v>7795</v>
      </c>
      <c r="P8140" t="s">
        <v>68</v>
      </c>
      <c r="Q8140">
        <v>11.34</v>
      </c>
      <c r="R8140">
        <v>77.717200000000005</v>
      </c>
      <c r="S8140" t="s">
        <v>326</v>
      </c>
      <c r="T8140" t="s">
        <v>325</v>
      </c>
      <c r="U8140" t="s">
        <v>77</v>
      </c>
      <c r="V8140" t="s">
        <v>45</v>
      </c>
    </row>
    <row r="8141" spans="1:22">
      <c r="A8141" t="s">
        <v>7794</v>
      </c>
      <c r="B8141" s="2">
        <v>45308.822222222225</v>
      </c>
      <c r="C8141" s="2">
        <f t="shared" si="127"/>
        <v>45306</v>
      </c>
      <c r="D8141" t="s">
        <v>1952</v>
      </c>
      <c r="E8141" t="s">
        <v>7793</v>
      </c>
      <c r="F8141" t="s">
        <v>31</v>
      </c>
      <c r="G8141" t="s">
        <v>82</v>
      </c>
      <c r="H8141" t="s">
        <v>29</v>
      </c>
      <c r="I8141">
        <v>3</v>
      </c>
      <c r="J8141">
        <v>1139.94</v>
      </c>
      <c r="K8141">
        <v>892.76</v>
      </c>
      <c r="L8141">
        <v>3419.82</v>
      </c>
      <c r="M8141">
        <v>2678.28</v>
      </c>
      <c r="N8141" t="s">
        <v>7792</v>
      </c>
      <c r="O8141" t="s">
        <v>7791</v>
      </c>
      <c r="P8141" t="s">
        <v>112</v>
      </c>
      <c r="Q8141">
        <v>13.082700000000001</v>
      </c>
      <c r="R8141">
        <v>80.270700000000005</v>
      </c>
      <c r="S8141" t="s">
        <v>340</v>
      </c>
      <c r="T8141" t="s">
        <v>339</v>
      </c>
      <c r="U8141" t="s">
        <v>77</v>
      </c>
      <c r="V8141" t="s">
        <v>9</v>
      </c>
    </row>
    <row r="8142" spans="1:22">
      <c r="A8142" t="s">
        <v>7790</v>
      </c>
      <c r="B8142" s="2">
        <v>45223.834722222222</v>
      </c>
      <c r="C8142" s="2">
        <f t="shared" si="127"/>
        <v>45222</v>
      </c>
      <c r="D8142" t="s">
        <v>1947</v>
      </c>
      <c r="E8142" t="s">
        <v>7789</v>
      </c>
      <c r="F8142" t="s">
        <v>64</v>
      </c>
      <c r="G8142" t="s">
        <v>72</v>
      </c>
      <c r="H8142" t="s">
        <v>71</v>
      </c>
      <c r="I8142">
        <v>2</v>
      </c>
      <c r="J8142">
        <v>1260.58</v>
      </c>
      <c r="K8142">
        <v>757.08</v>
      </c>
      <c r="L8142">
        <v>2521.16</v>
      </c>
      <c r="M8142">
        <v>1514.16</v>
      </c>
      <c r="N8142" t="s">
        <v>7788</v>
      </c>
      <c r="O8142" t="s">
        <v>7787</v>
      </c>
      <c r="P8142" t="s">
        <v>112</v>
      </c>
      <c r="Q8142">
        <v>13.082700000000001</v>
      </c>
      <c r="R8142">
        <v>80.270700000000005</v>
      </c>
      <c r="S8142" t="s">
        <v>176</v>
      </c>
      <c r="T8142" t="s">
        <v>175</v>
      </c>
      <c r="U8142" t="s">
        <v>57</v>
      </c>
      <c r="V8142" t="s">
        <v>22</v>
      </c>
    </row>
    <row r="8143" spans="1:22">
      <c r="A8143" t="s">
        <v>7786</v>
      </c>
      <c r="B8143" s="2">
        <v>45421.772916666669</v>
      </c>
      <c r="C8143" s="2">
        <f t="shared" si="127"/>
        <v>45418</v>
      </c>
      <c r="D8143" t="s">
        <v>1942</v>
      </c>
      <c r="E8143" t="s">
        <v>7785</v>
      </c>
      <c r="F8143" t="s">
        <v>201</v>
      </c>
      <c r="G8143" t="s">
        <v>72</v>
      </c>
      <c r="H8143" t="s">
        <v>29</v>
      </c>
      <c r="I8143">
        <v>4</v>
      </c>
      <c r="J8143">
        <v>2107.7800000000002</v>
      </c>
      <c r="K8143">
        <v>1318.56</v>
      </c>
      <c r="L8143">
        <v>8431.1200000000008</v>
      </c>
      <c r="M8143">
        <v>5274.24</v>
      </c>
      <c r="N8143" t="s">
        <v>7784</v>
      </c>
      <c r="O8143" t="s">
        <v>7783</v>
      </c>
      <c r="P8143" t="s">
        <v>112</v>
      </c>
      <c r="Q8143">
        <v>13.082700000000001</v>
      </c>
      <c r="R8143">
        <v>80.270700000000005</v>
      </c>
      <c r="S8143" t="s">
        <v>333</v>
      </c>
      <c r="T8143" t="s">
        <v>332</v>
      </c>
      <c r="U8143" t="s">
        <v>77</v>
      </c>
      <c r="V8143" t="s">
        <v>45</v>
      </c>
    </row>
    <row r="8144" spans="1:22">
      <c r="A8144" t="s">
        <v>7782</v>
      </c>
      <c r="B8144" s="2">
        <v>45214.48333333333</v>
      </c>
      <c r="C8144" s="2">
        <f t="shared" si="127"/>
        <v>45208</v>
      </c>
      <c r="D8144" t="s">
        <v>1937</v>
      </c>
      <c r="E8144" t="s">
        <v>5934</v>
      </c>
      <c r="F8144" t="s">
        <v>201</v>
      </c>
      <c r="G8144" t="s">
        <v>106</v>
      </c>
      <c r="H8144" t="s">
        <v>52</v>
      </c>
      <c r="I8144">
        <v>2</v>
      </c>
      <c r="J8144">
        <v>1604.45</v>
      </c>
      <c r="K8144">
        <v>1149.06</v>
      </c>
      <c r="L8144">
        <v>3208.9</v>
      </c>
      <c r="M8144">
        <v>2298.12</v>
      </c>
      <c r="N8144" t="s">
        <v>7781</v>
      </c>
      <c r="O8144" t="s">
        <v>7780</v>
      </c>
      <c r="P8144" t="s">
        <v>121</v>
      </c>
      <c r="Q8144">
        <v>9.9252000000000002</v>
      </c>
      <c r="R8144">
        <v>78.119799999999998</v>
      </c>
      <c r="S8144" t="s">
        <v>340</v>
      </c>
      <c r="T8144" t="s">
        <v>339</v>
      </c>
      <c r="U8144" t="s">
        <v>77</v>
      </c>
      <c r="V8144" t="s">
        <v>9</v>
      </c>
    </row>
    <row r="8145" spans="1:22">
      <c r="A8145" t="s">
        <v>7779</v>
      </c>
      <c r="B8145" s="2">
        <v>44945.874305555553</v>
      </c>
      <c r="C8145" s="2">
        <f t="shared" si="127"/>
        <v>44942</v>
      </c>
      <c r="D8145" t="s">
        <v>1932</v>
      </c>
      <c r="E8145" t="s">
        <v>7778</v>
      </c>
      <c r="F8145" t="s">
        <v>201</v>
      </c>
      <c r="G8145" t="s">
        <v>82</v>
      </c>
      <c r="H8145" t="s">
        <v>63</v>
      </c>
      <c r="I8145">
        <v>1</v>
      </c>
      <c r="J8145">
        <v>250.92</v>
      </c>
      <c r="K8145">
        <v>193.57</v>
      </c>
      <c r="L8145">
        <v>250.92</v>
      </c>
      <c r="M8145">
        <v>193.57</v>
      </c>
      <c r="N8145" t="s">
        <v>7777</v>
      </c>
      <c r="O8145" t="s">
        <v>7776</v>
      </c>
      <c r="P8145" t="s">
        <v>68</v>
      </c>
      <c r="Q8145">
        <v>11.34</v>
      </c>
      <c r="R8145">
        <v>77.717200000000005</v>
      </c>
      <c r="S8145" t="s">
        <v>257</v>
      </c>
      <c r="T8145" t="s">
        <v>256</v>
      </c>
      <c r="U8145" t="s">
        <v>77</v>
      </c>
      <c r="V8145" t="s">
        <v>9</v>
      </c>
    </row>
    <row r="8146" spans="1:22">
      <c r="A8146" t="s">
        <v>7775</v>
      </c>
      <c r="B8146" s="2">
        <v>45087.838888888888</v>
      </c>
      <c r="C8146" s="2">
        <f t="shared" si="127"/>
        <v>45082</v>
      </c>
      <c r="D8146" t="s">
        <v>1927</v>
      </c>
      <c r="E8146" t="s">
        <v>5926</v>
      </c>
      <c r="F8146" t="s">
        <v>83</v>
      </c>
      <c r="G8146" t="s">
        <v>91</v>
      </c>
      <c r="H8146" t="s">
        <v>29</v>
      </c>
      <c r="I8146">
        <v>1</v>
      </c>
      <c r="J8146">
        <v>414.37</v>
      </c>
      <c r="K8146">
        <v>350.17</v>
      </c>
      <c r="L8146">
        <v>414.37</v>
      </c>
      <c r="M8146">
        <v>350.17</v>
      </c>
      <c r="N8146" t="s">
        <v>7774</v>
      </c>
      <c r="O8146" t="s">
        <v>7773</v>
      </c>
      <c r="P8146" t="s">
        <v>112</v>
      </c>
      <c r="Q8146">
        <v>13.082700000000001</v>
      </c>
      <c r="R8146">
        <v>80.270700000000005</v>
      </c>
      <c r="S8146" t="s">
        <v>413</v>
      </c>
      <c r="T8146" t="s">
        <v>412</v>
      </c>
      <c r="U8146" t="s">
        <v>77</v>
      </c>
      <c r="V8146" t="s">
        <v>22</v>
      </c>
    </row>
    <row r="8147" spans="1:22">
      <c r="A8147" t="s">
        <v>7772</v>
      </c>
      <c r="B8147" s="2">
        <v>45289.606249999997</v>
      </c>
      <c r="C8147" s="2">
        <f t="shared" si="127"/>
        <v>45285</v>
      </c>
      <c r="D8147" t="s">
        <v>1922</v>
      </c>
      <c r="E8147" t="s">
        <v>1921</v>
      </c>
      <c r="F8147" t="s">
        <v>201</v>
      </c>
      <c r="G8147" t="s">
        <v>30</v>
      </c>
      <c r="H8147" t="s">
        <v>52</v>
      </c>
      <c r="I8147">
        <v>1</v>
      </c>
      <c r="J8147">
        <v>211.06</v>
      </c>
      <c r="K8147">
        <v>140.26</v>
      </c>
      <c r="L8147">
        <v>211.06</v>
      </c>
      <c r="M8147">
        <v>140.26</v>
      </c>
      <c r="N8147" t="s">
        <v>7771</v>
      </c>
      <c r="O8147" t="s">
        <v>7770</v>
      </c>
      <c r="P8147" t="s">
        <v>121</v>
      </c>
      <c r="Q8147">
        <v>9.9252000000000002</v>
      </c>
      <c r="R8147">
        <v>78.119799999999998</v>
      </c>
      <c r="S8147" t="s">
        <v>193</v>
      </c>
      <c r="T8147" t="s">
        <v>192</v>
      </c>
      <c r="U8147" t="s">
        <v>46</v>
      </c>
      <c r="V8147" t="s">
        <v>22</v>
      </c>
    </row>
    <row r="8148" spans="1:22">
      <c r="A8148" t="s">
        <v>7769</v>
      </c>
      <c r="B8148" s="2">
        <v>45576.609027777777</v>
      </c>
      <c r="C8148" s="2">
        <f t="shared" si="127"/>
        <v>45572</v>
      </c>
      <c r="D8148" t="s">
        <v>1917</v>
      </c>
      <c r="E8148" t="s">
        <v>1916</v>
      </c>
      <c r="F8148" t="s">
        <v>136</v>
      </c>
      <c r="G8148" t="s">
        <v>91</v>
      </c>
      <c r="H8148" t="s">
        <v>29</v>
      </c>
      <c r="I8148">
        <v>1</v>
      </c>
      <c r="J8148">
        <v>1186.78</v>
      </c>
      <c r="K8148">
        <v>746.45</v>
      </c>
      <c r="L8148">
        <v>1186.78</v>
      </c>
      <c r="M8148">
        <v>746.45</v>
      </c>
      <c r="N8148" t="s">
        <v>7768</v>
      </c>
      <c r="O8148" t="s">
        <v>7767</v>
      </c>
      <c r="P8148" t="s">
        <v>49</v>
      </c>
      <c r="Q8148">
        <v>12.916499999999999</v>
      </c>
      <c r="R8148">
        <v>79.132499999999993</v>
      </c>
      <c r="S8148" t="s">
        <v>537</v>
      </c>
      <c r="T8148" t="s">
        <v>536</v>
      </c>
      <c r="U8148" t="s">
        <v>77</v>
      </c>
      <c r="V8148" t="s">
        <v>45</v>
      </c>
    </row>
    <row r="8149" spans="1:22">
      <c r="A8149" t="s">
        <v>7766</v>
      </c>
      <c r="B8149" s="2">
        <v>45002.556944444441</v>
      </c>
      <c r="C8149" s="2">
        <f t="shared" si="127"/>
        <v>44998</v>
      </c>
      <c r="D8149" t="s">
        <v>1912</v>
      </c>
      <c r="E8149" t="s">
        <v>5915</v>
      </c>
      <c r="F8149" t="s">
        <v>73</v>
      </c>
      <c r="G8149" t="s">
        <v>106</v>
      </c>
      <c r="H8149" t="s">
        <v>63</v>
      </c>
      <c r="I8149">
        <v>3</v>
      </c>
      <c r="J8149">
        <v>2092.2800000000002</v>
      </c>
      <c r="K8149">
        <v>1489.46</v>
      </c>
      <c r="L8149">
        <v>6276.84</v>
      </c>
      <c r="M8149">
        <v>4468.38</v>
      </c>
      <c r="N8149" t="s">
        <v>7765</v>
      </c>
      <c r="O8149" t="s">
        <v>7764</v>
      </c>
      <c r="P8149" t="s">
        <v>121</v>
      </c>
      <c r="Q8149">
        <v>9.9252000000000002</v>
      </c>
      <c r="R8149">
        <v>78.119799999999998</v>
      </c>
      <c r="S8149" t="s">
        <v>193</v>
      </c>
      <c r="T8149" t="s">
        <v>192</v>
      </c>
      <c r="U8149" t="s">
        <v>46</v>
      </c>
      <c r="V8149" t="s">
        <v>9</v>
      </c>
    </row>
    <row r="8150" spans="1:22">
      <c r="A8150" t="s">
        <v>7763</v>
      </c>
      <c r="B8150" s="2">
        <v>44970.463888888888</v>
      </c>
      <c r="C8150" s="2">
        <f t="shared" si="127"/>
        <v>44970</v>
      </c>
      <c r="D8150" t="s">
        <v>1907</v>
      </c>
      <c r="E8150" t="s">
        <v>7762</v>
      </c>
      <c r="F8150" t="s">
        <v>18</v>
      </c>
      <c r="G8150" t="s">
        <v>91</v>
      </c>
      <c r="H8150" t="s">
        <v>71</v>
      </c>
      <c r="I8150">
        <v>1</v>
      </c>
      <c r="J8150">
        <v>1113.8800000000001</v>
      </c>
      <c r="K8150">
        <v>853.57</v>
      </c>
      <c r="L8150">
        <v>1113.8800000000001</v>
      </c>
      <c r="M8150">
        <v>853.57</v>
      </c>
      <c r="N8150" t="s">
        <v>7761</v>
      </c>
      <c r="O8150" t="s">
        <v>7760</v>
      </c>
      <c r="P8150" t="s">
        <v>13</v>
      </c>
      <c r="Q8150">
        <v>11.664300000000001</v>
      </c>
      <c r="R8150">
        <v>78.146000000000001</v>
      </c>
      <c r="S8150" t="s">
        <v>120</v>
      </c>
      <c r="T8150" t="s">
        <v>119</v>
      </c>
      <c r="U8150" t="s">
        <v>23</v>
      </c>
      <c r="V8150" t="s">
        <v>45</v>
      </c>
    </row>
    <row r="8151" spans="1:22">
      <c r="A8151" t="s">
        <v>7759</v>
      </c>
      <c r="B8151" s="2">
        <v>44990.697916666664</v>
      </c>
      <c r="C8151" s="2">
        <f t="shared" si="127"/>
        <v>44984</v>
      </c>
      <c r="D8151" t="s">
        <v>1902</v>
      </c>
      <c r="E8151" t="s">
        <v>7758</v>
      </c>
      <c r="F8151" t="s">
        <v>18</v>
      </c>
      <c r="G8151" t="s">
        <v>106</v>
      </c>
      <c r="H8151" t="s">
        <v>63</v>
      </c>
      <c r="I8151">
        <v>1</v>
      </c>
      <c r="J8151">
        <v>824.02</v>
      </c>
      <c r="K8151">
        <v>632.86</v>
      </c>
      <c r="L8151">
        <v>824.02</v>
      </c>
      <c r="M8151">
        <v>632.86</v>
      </c>
      <c r="N8151" t="s">
        <v>7757</v>
      </c>
      <c r="O8151" t="s">
        <v>7756</v>
      </c>
      <c r="P8151" t="s">
        <v>13</v>
      </c>
      <c r="Q8151">
        <v>11.664300000000001</v>
      </c>
      <c r="R8151">
        <v>78.146000000000001</v>
      </c>
      <c r="S8151" t="s">
        <v>364</v>
      </c>
      <c r="T8151" t="s">
        <v>363</v>
      </c>
      <c r="U8151" t="s">
        <v>57</v>
      </c>
      <c r="V8151" t="s">
        <v>9</v>
      </c>
    </row>
    <row r="8152" spans="1:22">
      <c r="A8152" t="s">
        <v>7755</v>
      </c>
      <c r="B8152" s="2">
        <v>45198.668749999997</v>
      </c>
      <c r="C8152" s="2">
        <f t="shared" si="127"/>
        <v>45194</v>
      </c>
      <c r="D8152" t="s">
        <v>1897</v>
      </c>
      <c r="E8152" t="s">
        <v>7754</v>
      </c>
      <c r="F8152" t="s">
        <v>136</v>
      </c>
      <c r="G8152" t="s">
        <v>115</v>
      </c>
      <c r="H8152" t="s">
        <v>71</v>
      </c>
      <c r="I8152">
        <v>2</v>
      </c>
      <c r="J8152">
        <v>242.19</v>
      </c>
      <c r="K8152">
        <v>161.94</v>
      </c>
      <c r="L8152">
        <v>484.38</v>
      </c>
      <c r="M8152">
        <v>323.88</v>
      </c>
      <c r="N8152" t="s">
        <v>7753</v>
      </c>
      <c r="O8152" t="s">
        <v>7752</v>
      </c>
      <c r="P8152" t="s">
        <v>68</v>
      </c>
      <c r="Q8152">
        <v>11.34</v>
      </c>
      <c r="R8152">
        <v>77.717200000000005</v>
      </c>
      <c r="S8152" t="s">
        <v>906</v>
      </c>
      <c r="T8152" t="s">
        <v>905</v>
      </c>
      <c r="U8152" t="s">
        <v>46</v>
      </c>
      <c r="V8152" t="s">
        <v>22</v>
      </c>
    </row>
    <row r="8153" spans="1:22">
      <c r="A8153" t="s">
        <v>7751</v>
      </c>
      <c r="B8153" s="2">
        <v>45230.706944444442</v>
      </c>
      <c r="C8153" s="2">
        <f t="shared" si="127"/>
        <v>45229</v>
      </c>
      <c r="D8153" t="s">
        <v>1892</v>
      </c>
      <c r="E8153" t="s">
        <v>1891</v>
      </c>
      <c r="F8153" t="s">
        <v>201</v>
      </c>
      <c r="G8153" t="s">
        <v>115</v>
      </c>
      <c r="H8153" t="s">
        <v>40</v>
      </c>
      <c r="I8153">
        <v>1</v>
      </c>
      <c r="J8153">
        <v>553.33000000000004</v>
      </c>
      <c r="K8153">
        <v>342.28</v>
      </c>
      <c r="L8153">
        <v>553.33000000000004</v>
      </c>
      <c r="M8153">
        <v>342.28</v>
      </c>
      <c r="N8153" t="s">
        <v>7750</v>
      </c>
      <c r="O8153" t="s">
        <v>7749</v>
      </c>
      <c r="P8153" t="s">
        <v>121</v>
      </c>
      <c r="Q8153">
        <v>9.9252000000000002</v>
      </c>
      <c r="R8153">
        <v>78.119799999999998</v>
      </c>
      <c r="S8153" t="s">
        <v>176</v>
      </c>
      <c r="T8153" t="s">
        <v>175</v>
      </c>
      <c r="U8153" t="s">
        <v>77</v>
      </c>
      <c r="V8153" t="s">
        <v>22</v>
      </c>
    </row>
    <row r="8154" spans="1:22">
      <c r="A8154" t="s">
        <v>7748</v>
      </c>
      <c r="B8154" s="2">
        <v>45090.561805555553</v>
      </c>
      <c r="C8154" s="2">
        <f t="shared" si="127"/>
        <v>45089</v>
      </c>
      <c r="D8154" t="s">
        <v>1887</v>
      </c>
      <c r="E8154" t="s">
        <v>7747</v>
      </c>
      <c r="F8154" t="s">
        <v>83</v>
      </c>
      <c r="G8154" t="s">
        <v>17</v>
      </c>
      <c r="H8154" t="s">
        <v>16</v>
      </c>
      <c r="I8154">
        <v>2</v>
      </c>
      <c r="J8154">
        <v>1307.83</v>
      </c>
      <c r="K8154">
        <v>904.13</v>
      </c>
      <c r="L8154">
        <v>2615.66</v>
      </c>
      <c r="M8154">
        <v>1808.26</v>
      </c>
      <c r="N8154" t="s">
        <v>7746</v>
      </c>
      <c r="O8154" t="s">
        <v>7745</v>
      </c>
      <c r="P8154" t="s">
        <v>37</v>
      </c>
      <c r="Q8154">
        <v>10.7905</v>
      </c>
      <c r="R8154">
        <v>78.704700000000003</v>
      </c>
      <c r="S8154" t="s">
        <v>454</v>
      </c>
      <c r="T8154" t="s">
        <v>453</v>
      </c>
      <c r="U8154" t="s">
        <v>46</v>
      </c>
      <c r="V8154" t="s">
        <v>9</v>
      </c>
    </row>
    <row r="8155" spans="1:22">
      <c r="A8155" t="s">
        <v>7744</v>
      </c>
      <c r="B8155" s="2">
        <v>45325.684027777781</v>
      </c>
      <c r="C8155" s="2">
        <f t="shared" si="127"/>
        <v>45320</v>
      </c>
      <c r="D8155" t="s">
        <v>1882</v>
      </c>
      <c r="E8155" t="s">
        <v>7743</v>
      </c>
      <c r="F8155" t="s">
        <v>166</v>
      </c>
      <c r="G8155" t="s">
        <v>72</v>
      </c>
      <c r="H8155" t="s">
        <v>16</v>
      </c>
      <c r="I8155">
        <v>1</v>
      </c>
      <c r="J8155">
        <v>1658.07</v>
      </c>
      <c r="K8155">
        <v>1025.02</v>
      </c>
      <c r="L8155">
        <v>1658.07</v>
      </c>
      <c r="M8155">
        <v>1025.02</v>
      </c>
      <c r="N8155" t="s">
        <v>7742</v>
      </c>
      <c r="O8155" t="s">
        <v>7741</v>
      </c>
      <c r="P8155" t="s">
        <v>37</v>
      </c>
      <c r="Q8155">
        <v>10.7905</v>
      </c>
      <c r="R8155">
        <v>78.704700000000003</v>
      </c>
      <c r="S8155" t="s">
        <v>784</v>
      </c>
      <c r="T8155" t="s">
        <v>783</v>
      </c>
      <c r="U8155" t="s">
        <v>77</v>
      </c>
      <c r="V8155" t="s">
        <v>22</v>
      </c>
    </row>
    <row r="8156" spans="1:22">
      <c r="A8156" t="s">
        <v>7740</v>
      </c>
      <c r="B8156" s="2">
        <v>45551.756249999999</v>
      </c>
      <c r="C8156" s="2">
        <f t="shared" si="127"/>
        <v>45551</v>
      </c>
      <c r="D8156" t="s">
        <v>1877</v>
      </c>
      <c r="E8156" t="s">
        <v>7739</v>
      </c>
      <c r="F8156" t="s">
        <v>166</v>
      </c>
      <c r="G8156" t="s">
        <v>17</v>
      </c>
      <c r="H8156" t="s">
        <v>52</v>
      </c>
      <c r="I8156">
        <v>3</v>
      </c>
      <c r="J8156">
        <v>1456.21</v>
      </c>
      <c r="K8156">
        <v>1050.8699999999999</v>
      </c>
      <c r="L8156">
        <v>4368.63</v>
      </c>
      <c r="M8156">
        <v>3152.61</v>
      </c>
      <c r="N8156" t="s">
        <v>7738</v>
      </c>
      <c r="O8156" t="s">
        <v>7737</v>
      </c>
      <c r="P8156" t="s">
        <v>37</v>
      </c>
      <c r="Q8156">
        <v>10.7905</v>
      </c>
      <c r="R8156">
        <v>78.704700000000003</v>
      </c>
      <c r="S8156" t="s">
        <v>153</v>
      </c>
      <c r="T8156" t="s">
        <v>152</v>
      </c>
      <c r="U8156" t="s">
        <v>57</v>
      </c>
      <c r="V8156" t="s">
        <v>9</v>
      </c>
    </row>
    <row r="8157" spans="1:22">
      <c r="A8157" t="s">
        <v>7736</v>
      </c>
      <c r="B8157" s="2">
        <v>45000.618750000001</v>
      </c>
      <c r="C8157" s="2">
        <f t="shared" si="127"/>
        <v>44998</v>
      </c>
      <c r="D8157" t="s">
        <v>1872</v>
      </c>
      <c r="E8157" t="s">
        <v>7735</v>
      </c>
      <c r="F8157" t="s">
        <v>64</v>
      </c>
      <c r="G8157" t="s">
        <v>53</v>
      </c>
      <c r="H8157" t="s">
        <v>40</v>
      </c>
      <c r="I8157">
        <v>1</v>
      </c>
      <c r="J8157">
        <v>250.93</v>
      </c>
      <c r="K8157">
        <v>151.96</v>
      </c>
      <c r="L8157">
        <v>250.93</v>
      </c>
      <c r="M8157">
        <v>151.96</v>
      </c>
      <c r="N8157" t="s">
        <v>7734</v>
      </c>
      <c r="O8157" t="s">
        <v>7733</v>
      </c>
      <c r="P8157" t="s">
        <v>60</v>
      </c>
      <c r="Q8157">
        <v>8.7139000000000006</v>
      </c>
      <c r="R8157">
        <v>77.756699999999995</v>
      </c>
      <c r="S8157" t="s">
        <v>628</v>
      </c>
      <c r="T8157" t="s">
        <v>627</v>
      </c>
      <c r="U8157" t="s">
        <v>57</v>
      </c>
      <c r="V8157" t="s">
        <v>9</v>
      </c>
    </row>
    <row r="8158" spans="1:22">
      <c r="A8158" t="s">
        <v>7732</v>
      </c>
      <c r="B8158" s="2">
        <v>45441.538194444445</v>
      </c>
      <c r="C8158" s="2">
        <f t="shared" si="127"/>
        <v>45439</v>
      </c>
      <c r="D8158" t="s">
        <v>1867</v>
      </c>
      <c r="E8158" t="s">
        <v>7731</v>
      </c>
      <c r="F8158" t="s">
        <v>18</v>
      </c>
      <c r="G8158" t="s">
        <v>53</v>
      </c>
      <c r="H8158" t="s">
        <v>71</v>
      </c>
      <c r="I8158">
        <v>1</v>
      </c>
      <c r="J8158">
        <v>776.29</v>
      </c>
      <c r="K8158">
        <v>478.79</v>
      </c>
      <c r="L8158">
        <v>776.29</v>
      </c>
      <c r="M8158">
        <v>478.79</v>
      </c>
      <c r="N8158" t="s">
        <v>7730</v>
      </c>
      <c r="O8158" t="s">
        <v>7729</v>
      </c>
      <c r="P8158" t="s">
        <v>68</v>
      </c>
      <c r="Q8158">
        <v>11.34</v>
      </c>
      <c r="R8158">
        <v>77.717200000000005</v>
      </c>
      <c r="S8158" t="s">
        <v>269</v>
      </c>
      <c r="T8158" t="s">
        <v>268</v>
      </c>
      <c r="U8158" t="s">
        <v>57</v>
      </c>
      <c r="V8158" t="s">
        <v>9</v>
      </c>
    </row>
    <row r="8159" spans="1:22">
      <c r="A8159" t="s">
        <v>7728</v>
      </c>
      <c r="B8159" s="2">
        <v>44990.73541666667</v>
      </c>
      <c r="C8159" s="2">
        <f t="shared" si="127"/>
        <v>44984</v>
      </c>
      <c r="D8159" t="s">
        <v>1862</v>
      </c>
      <c r="E8159" t="s">
        <v>7727</v>
      </c>
      <c r="F8159" t="s">
        <v>166</v>
      </c>
      <c r="G8159" t="s">
        <v>17</v>
      </c>
      <c r="H8159" t="s">
        <v>29</v>
      </c>
      <c r="I8159">
        <v>3</v>
      </c>
      <c r="J8159">
        <v>931.86</v>
      </c>
      <c r="K8159">
        <v>621.5</v>
      </c>
      <c r="L8159">
        <v>2795.58</v>
      </c>
      <c r="M8159">
        <v>1864.5</v>
      </c>
      <c r="N8159" t="s">
        <v>7726</v>
      </c>
      <c r="O8159" t="s">
        <v>7725</v>
      </c>
      <c r="P8159" t="s">
        <v>60</v>
      </c>
      <c r="Q8159">
        <v>8.7139000000000006</v>
      </c>
      <c r="R8159">
        <v>77.756699999999995</v>
      </c>
      <c r="S8159" t="s">
        <v>206</v>
      </c>
      <c r="T8159" t="s">
        <v>205</v>
      </c>
      <c r="U8159" t="s">
        <v>77</v>
      </c>
      <c r="V8159" t="s">
        <v>22</v>
      </c>
    </row>
    <row r="8160" spans="1:22">
      <c r="A8160" t="s">
        <v>7724</v>
      </c>
      <c r="B8160" s="2">
        <v>44979.429166666669</v>
      </c>
      <c r="C8160" s="2">
        <f t="shared" si="127"/>
        <v>44977</v>
      </c>
      <c r="D8160" t="s">
        <v>1857</v>
      </c>
      <c r="E8160" t="s">
        <v>7723</v>
      </c>
      <c r="F8160" t="s">
        <v>64</v>
      </c>
      <c r="G8160" t="s">
        <v>41</v>
      </c>
      <c r="H8160" t="s">
        <v>29</v>
      </c>
      <c r="I8160">
        <v>2</v>
      </c>
      <c r="J8160">
        <v>503.4</v>
      </c>
      <c r="K8160">
        <v>322.56</v>
      </c>
      <c r="L8160">
        <v>1006.8</v>
      </c>
      <c r="M8160">
        <v>645.12</v>
      </c>
      <c r="N8160" t="s">
        <v>7722</v>
      </c>
      <c r="O8160" t="s">
        <v>7721</v>
      </c>
      <c r="P8160" t="s">
        <v>121</v>
      </c>
      <c r="Q8160">
        <v>9.9252000000000002</v>
      </c>
      <c r="R8160">
        <v>78.119799999999998</v>
      </c>
      <c r="S8160" t="s">
        <v>243</v>
      </c>
      <c r="T8160" t="s">
        <v>242</v>
      </c>
      <c r="U8160" t="s">
        <v>46</v>
      </c>
      <c r="V8160" t="s">
        <v>212</v>
      </c>
    </row>
    <row r="8161" spans="1:22">
      <c r="A8161" t="s">
        <v>7720</v>
      </c>
      <c r="B8161" s="2">
        <v>45260.538194444445</v>
      </c>
      <c r="C8161" s="2">
        <f t="shared" si="127"/>
        <v>45257</v>
      </c>
      <c r="D8161" t="s">
        <v>1852</v>
      </c>
      <c r="E8161" t="s">
        <v>7719</v>
      </c>
      <c r="F8161" t="s">
        <v>83</v>
      </c>
      <c r="G8161" t="s">
        <v>41</v>
      </c>
      <c r="H8161" t="s">
        <v>16</v>
      </c>
      <c r="I8161">
        <v>3</v>
      </c>
      <c r="J8161">
        <v>2295.8200000000002</v>
      </c>
      <c r="K8161">
        <v>1421.17</v>
      </c>
      <c r="L8161">
        <v>6887.46</v>
      </c>
      <c r="M8161">
        <v>4263.51</v>
      </c>
      <c r="N8161" t="s">
        <v>7718</v>
      </c>
      <c r="O8161" t="s">
        <v>7717</v>
      </c>
      <c r="P8161" t="s">
        <v>68</v>
      </c>
      <c r="Q8161">
        <v>11.34</v>
      </c>
      <c r="R8161">
        <v>77.717200000000005</v>
      </c>
      <c r="S8161" t="s">
        <v>326</v>
      </c>
      <c r="T8161" t="s">
        <v>325</v>
      </c>
      <c r="U8161" t="s">
        <v>10</v>
      </c>
      <c r="V8161" t="s">
        <v>45</v>
      </c>
    </row>
    <row r="8162" spans="1:22">
      <c r="A8162" t="s">
        <v>7716</v>
      </c>
      <c r="B8162" s="2">
        <v>45547.454861111109</v>
      </c>
      <c r="C8162" s="2">
        <f t="shared" si="127"/>
        <v>45544</v>
      </c>
      <c r="D8162" t="s">
        <v>1847</v>
      </c>
      <c r="E8162" t="s">
        <v>5865</v>
      </c>
      <c r="F8162" t="s">
        <v>31</v>
      </c>
      <c r="G8162" t="s">
        <v>72</v>
      </c>
      <c r="H8162" t="s">
        <v>29</v>
      </c>
      <c r="I8162">
        <v>2</v>
      </c>
      <c r="J8162">
        <v>1786.3</v>
      </c>
      <c r="K8162">
        <v>1289.93</v>
      </c>
      <c r="L8162">
        <v>3572.6</v>
      </c>
      <c r="M8162">
        <v>2579.86</v>
      </c>
      <c r="N8162" t="s">
        <v>7715</v>
      </c>
      <c r="O8162" t="s">
        <v>7714</v>
      </c>
      <c r="P8162" t="s">
        <v>121</v>
      </c>
      <c r="Q8162">
        <v>9.9252000000000002</v>
      </c>
      <c r="R8162">
        <v>78.119799999999998</v>
      </c>
      <c r="S8162" t="s">
        <v>226</v>
      </c>
      <c r="T8162" t="s">
        <v>225</v>
      </c>
      <c r="U8162" t="s">
        <v>10</v>
      </c>
      <c r="V8162" t="s">
        <v>45</v>
      </c>
    </row>
    <row r="8163" spans="1:22">
      <c r="A8163" t="s">
        <v>7713</v>
      </c>
      <c r="B8163" s="2">
        <v>45543.525694444441</v>
      </c>
      <c r="C8163" s="2">
        <f t="shared" si="127"/>
        <v>45537</v>
      </c>
      <c r="D8163" t="s">
        <v>1842</v>
      </c>
      <c r="E8163" t="s">
        <v>7712</v>
      </c>
      <c r="F8163" t="s">
        <v>64</v>
      </c>
      <c r="G8163" t="s">
        <v>30</v>
      </c>
      <c r="H8163" t="s">
        <v>71</v>
      </c>
      <c r="I8163">
        <v>3</v>
      </c>
      <c r="J8163">
        <v>457.35</v>
      </c>
      <c r="K8163">
        <v>382.69</v>
      </c>
      <c r="L8163">
        <v>1372.05</v>
      </c>
      <c r="M8163">
        <v>1148.07</v>
      </c>
      <c r="N8163" t="s">
        <v>7711</v>
      </c>
      <c r="O8163" t="s">
        <v>7710</v>
      </c>
      <c r="P8163" t="s">
        <v>26</v>
      </c>
      <c r="Q8163">
        <v>11.0168</v>
      </c>
      <c r="R8163">
        <v>76.955799999999996</v>
      </c>
      <c r="S8163" t="s">
        <v>432</v>
      </c>
      <c r="T8163" t="s">
        <v>431</v>
      </c>
      <c r="U8163" t="s">
        <v>23</v>
      </c>
      <c r="V8163" t="s">
        <v>9</v>
      </c>
    </row>
    <row r="8164" spans="1:22">
      <c r="A8164" t="s">
        <v>7709</v>
      </c>
      <c r="B8164" s="2">
        <v>45010.771527777775</v>
      </c>
      <c r="C8164" s="2">
        <f t="shared" si="127"/>
        <v>45005</v>
      </c>
      <c r="D8164" t="s">
        <v>1837</v>
      </c>
      <c r="E8164" t="s">
        <v>5857</v>
      </c>
      <c r="F8164" t="s">
        <v>73</v>
      </c>
      <c r="G8164" t="s">
        <v>30</v>
      </c>
      <c r="H8164" t="s">
        <v>71</v>
      </c>
      <c r="I8164">
        <v>1</v>
      </c>
      <c r="J8164">
        <v>664.16</v>
      </c>
      <c r="K8164">
        <v>410.02</v>
      </c>
      <c r="L8164">
        <v>664.16</v>
      </c>
      <c r="M8164">
        <v>410.02</v>
      </c>
      <c r="N8164" t="s">
        <v>7708</v>
      </c>
      <c r="O8164" t="s">
        <v>7707</v>
      </c>
      <c r="P8164" t="s">
        <v>49</v>
      </c>
      <c r="Q8164">
        <v>12.916499999999999</v>
      </c>
      <c r="R8164">
        <v>79.132499999999993</v>
      </c>
      <c r="S8164" t="s">
        <v>103</v>
      </c>
      <c r="T8164" t="s">
        <v>102</v>
      </c>
      <c r="U8164" t="s">
        <v>46</v>
      </c>
      <c r="V8164" t="s">
        <v>45</v>
      </c>
    </row>
    <row r="8165" spans="1:22">
      <c r="A8165" t="s">
        <v>7706</v>
      </c>
      <c r="B8165" s="2">
        <v>44978.550694444442</v>
      </c>
      <c r="C8165" s="2">
        <f t="shared" si="127"/>
        <v>44977</v>
      </c>
      <c r="D8165" t="s">
        <v>1832</v>
      </c>
      <c r="E8165" t="s">
        <v>7705</v>
      </c>
      <c r="F8165" t="s">
        <v>64</v>
      </c>
      <c r="G8165" t="s">
        <v>106</v>
      </c>
      <c r="H8165" t="s">
        <v>40</v>
      </c>
      <c r="I8165">
        <v>4</v>
      </c>
      <c r="J8165">
        <v>2410.1799999999998</v>
      </c>
      <c r="K8165">
        <v>2034.41</v>
      </c>
      <c r="L8165">
        <v>9640.7199999999993</v>
      </c>
      <c r="M8165">
        <v>8137.64</v>
      </c>
      <c r="N8165" t="s">
        <v>7704</v>
      </c>
      <c r="O8165" t="s">
        <v>7703</v>
      </c>
      <c r="P8165" t="s">
        <v>68</v>
      </c>
      <c r="Q8165">
        <v>11.34</v>
      </c>
      <c r="R8165">
        <v>77.717200000000005</v>
      </c>
      <c r="S8165" t="s">
        <v>513</v>
      </c>
      <c r="T8165" t="s">
        <v>512</v>
      </c>
      <c r="U8165" t="s">
        <v>57</v>
      </c>
      <c r="V8165" t="s">
        <v>9</v>
      </c>
    </row>
    <row r="8166" spans="1:22">
      <c r="A8166" t="s">
        <v>7702</v>
      </c>
      <c r="B8166" s="2">
        <v>45499.751388888886</v>
      </c>
      <c r="C8166" s="2">
        <f t="shared" si="127"/>
        <v>45495</v>
      </c>
      <c r="D8166" t="s">
        <v>1827</v>
      </c>
      <c r="E8166" t="s">
        <v>7701</v>
      </c>
      <c r="F8166" t="s">
        <v>31</v>
      </c>
      <c r="G8166" t="s">
        <v>115</v>
      </c>
      <c r="H8166" t="s">
        <v>63</v>
      </c>
      <c r="I8166">
        <v>2</v>
      </c>
      <c r="J8166">
        <v>1791.38</v>
      </c>
      <c r="K8166">
        <v>1500.37</v>
      </c>
      <c r="L8166">
        <v>3582.76</v>
      </c>
      <c r="M8166">
        <v>3000.74</v>
      </c>
      <c r="N8166" t="s">
        <v>7700</v>
      </c>
      <c r="O8166" t="s">
        <v>7699</v>
      </c>
      <c r="P8166" t="s">
        <v>49</v>
      </c>
      <c r="Q8166">
        <v>12.916499999999999</v>
      </c>
      <c r="R8166">
        <v>79.132499999999993</v>
      </c>
      <c r="S8166" t="s">
        <v>206</v>
      </c>
      <c r="T8166" t="s">
        <v>205</v>
      </c>
      <c r="U8166" t="s">
        <v>23</v>
      </c>
      <c r="V8166" t="s">
        <v>45</v>
      </c>
    </row>
    <row r="8167" spans="1:22">
      <c r="A8167" t="s">
        <v>7698</v>
      </c>
      <c r="B8167" s="2">
        <v>45050.85833333333</v>
      </c>
      <c r="C8167" s="2">
        <f t="shared" si="127"/>
        <v>45047</v>
      </c>
      <c r="D8167" t="s">
        <v>1822</v>
      </c>
      <c r="E8167" t="s">
        <v>7697</v>
      </c>
      <c r="F8167" t="s">
        <v>64</v>
      </c>
      <c r="G8167" t="s">
        <v>30</v>
      </c>
      <c r="H8167" t="s">
        <v>71</v>
      </c>
      <c r="I8167">
        <v>1</v>
      </c>
      <c r="J8167">
        <v>845.85</v>
      </c>
      <c r="K8167">
        <v>546.77</v>
      </c>
      <c r="L8167">
        <v>845.85</v>
      </c>
      <c r="M8167">
        <v>546.77</v>
      </c>
      <c r="N8167" t="s">
        <v>7696</v>
      </c>
      <c r="O8167" t="s">
        <v>7695</v>
      </c>
      <c r="P8167" t="s">
        <v>37</v>
      </c>
      <c r="Q8167">
        <v>10.7905</v>
      </c>
      <c r="R8167">
        <v>78.704700000000003</v>
      </c>
      <c r="S8167" t="s">
        <v>243</v>
      </c>
      <c r="T8167" t="s">
        <v>242</v>
      </c>
      <c r="U8167" t="s">
        <v>77</v>
      </c>
      <c r="V8167" t="s">
        <v>9</v>
      </c>
    </row>
    <row r="8168" spans="1:22">
      <c r="A8168" t="s">
        <v>7694</v>
      </c>
      <c r="B8168" s="2">
        <v>45415.509722222225</v>
      </c>
      <c r="C8168" s="2">
        <f t="shared" si="127"/>
        <v>45411</v>
      </c>
      <c r="D8168" t="s">
        <v>1817</v>
      </c>
      <c r="E8168" t="s">
        <v>1816</v>
      </c>
      <c r="F8168" t="s">
        <v>166</v>
      </c>
      <c r="G8168" t="s">
        <v>72</v>
      </c>
      <c r="H8168" t="s">
        <v>52</v>
      </c>
      <c r="I8168">
        <v>4</v>
      </c>
      <c r="J8168">
        <v>458.86</v>
      </c>
      <c r="K8168">
        <v>341.18</v>
      </c>
      <c r="L8168">
        <v>1835.44</v>
      </c>
      <c r="M8168">
        <v>1364.72</v>
      </c>
      <c r="N8168" t="s">
        <v>7693</v>
      </c>
      <c r="O8168" t="s">
        <v>7692</v>
      </c>
      <c r="P8168" t="s">
        <v>26</v>
      </c>
      <c r="Q8168">
        <v>11.0168</v>
      </c>
      <c r="R8168">
        <v>76.955799999999996</v>
      </c>
      <c r="S8168" t="s">
        <v>295</v>
      </c>
      <c r="T8168" t="s">
        <v>294</v>
      </c>
      <c r="U8168" t="s">
        <v>77</v>
      </c>
      <c r="V8168" t="s">
        <v>9</v>
      </c>
    </row>
    <row r="8169" spans="1:22">
      <c r="A8169" t="s">
        <v>7691</v>
      </c>
      <c r="B8169" s="2">
        <v>45216.507638888892</v>
      </c>
      <c r="C8169" s="2">
        <f t="shared" si="127"/>
        <v>45215</v>
      </c>
      <c r="D8169" t="s">
        <v>1812</v>
      </c>
      <c r="E8169" t="s">
        <v>7690</v>
      </c>
      <c r="F8169" t="s">
        <v>73</v>
      </c>
      <c r="G8169" t="s">
        <v>53</v>
      </c>
      <c r="H8169" t="s">
        <v>29</v>
      </c>
      <c r="I8169">
        <v>1</v>
      </c>
      <c r="J8169">
        <v>1665</v>
      </c>
      <c r="K8169">
        <v>1413.27</v>
      </c>
      <c r="L8169">
        <v>1665</v>
      </c>
      <c r="M8169">
        <v>1413.27</v>
      </c>
      <c r="N8169" t="s">
        <v>7689</v>
      </c>
      <c r="O8169" t="s">
        <v>7688</v>
      </c>
      <c r="P8169" t="s">
        <v>112</v>
      </c>
      <c r="Q8169">
        <v>13.082700000000001</v>
      </c>
      <c r="R8169">
        <v>80.270700000000005</v>
      </c>
      <c r="S8169" t="s">
        <v>352</v>
      </c>
      <c r="T8169" t="s">
        <v>351</v>
      </c>
      <c r="U8169" t="s">
        <v>57</v>
      </c>
      <c r="V8169" t="s">
        <v>22</v>
      </c>
    </row>
    <row r="8170" spans="1:22">
      <c r="A8170" t="s">
        <v>7687</v>
      </c>
      <c r="B8170" s="2">
        <v>45277.444444444445</v>
      </c>
      <c r="C8170" s="2">
        <f t="shared" si="127"/>
        <v>45271</v>
      </c>
      <c r="D8170" t="s">
        <v>1807</v>
      </c>
      <c r="E8170" t="s">
        <v>7686</v>
      </c>
      <c r="F8170" t="s">
        <v>166</v>
      </c>
      <c r="G8170" t="s">
        <v>17</v>
      </c>
      <c r="H8170" t="s">
        <v>16</v>
      </c>
      <c r="I8170">
        <v>2</v>
      </c>
      <c r="J8170">
        <v>1810.87</v>
      </c>
      <c r="K8170">
        <v>1319.62</v>
      </c>
      <c r="L8170">
        <v>3621.74</v>
      </c>
      <c r="M8170">
        <v>2639.24</v>
      </c>
      <c r="N8170" t="s">
        <v>7685</v>
      </c>
      <c r="O8170" t="s">
        <v>7684</v>
      </c>
      <c r="P8170" t="s">
        <v>112</v>
      </c>
      <c r="Q8170">
        <v>13.082700000000001</v>
      </c>
      <c r="R8170">
        <v>80.270700000000005</v>
      </c>
      <c r="S8170" t="s">
        <v>432</v>
      </c>
      <c r="T8170" t="s">
        <v>431</v>
      </c>
      <c r="U8170" t="s">
        <v>10</v>
      </c>
      <c r="V8170" t="s">
        <v>22</v>
      </c>
    </row>
    <row r="8171" spans="1:22">
      <c r="A8171" t="s">
        <v>7683</v>
      </c>
      <c r="B8171" s="2">
        <v>45019.786805555559</v>
      </c>
      <c r="C8171" s="2">
        <f t="shared" si="127"/>
        <v>45019</v>
      </c>
      <c r="D8171" t="s">
        <v>1802</v>
      </c>
      <c r="E8171" t="s">
        <v>1801</v>
      </c>
      <c r="F8171" t="s">
        <v>64</v>
      </c>
      <c r="G8171" t="s">
        <v>30</v>
      </c>
      <c r="H8171" t="s">
        <v>71</v>
      </c>
      <c r="I8171">
        <v>2</v>
      </c>
      <c r="J8171">
        <v>240.98</v>
      </c>
      <c r="K8171">
        <v>160.85</v>
      </c>
      <c r="L8171">
        <v>481.96</v>
      </c>
      <c r="M8171">
        <v>321.7</v>
      </c>
      <c r="N8171" t="s">
        <v>7682</v>
      </c>
      <c r="O8171" t="s">
        <v>7681</v>
      </c>
      <c r="P8171" t="s">
        <v>121</v>
      </c>
      <c r="Q8171">
        <v>9.9252000000000002</v>
      </c>
      <c r="R8171">
        <v>78.119799999999998</v>
      </c>
      <c r="S8171" t="s">
        <v>12</v>
      </c>
      <c r="T8171" t="s">
        <v>11</v>
      </c>
      <c r="U8171" t="s">
        <v>23</v>
      </c>
      <c r="V8171" t="s">
        <v>22</v>
      </c>
    </row>
    <row r="8172" spans="1:22">
      <c r="A8172" t="s">
        <v>7680</v>
      </c>
      <c r="B8172" s="2">
        <v>45179.462500000001</v>
      </c>
      <c r="C8172" s="2">
        <f t="shared" si="127"/>
        <v>45173</v>
      </c>
      <c r="D8172" t="s">
        <v>1797</v>
      </c>
      <c r="E8172" t="s">
        <v>7679</v>
      </c>
      <c r="F8172" t="s">
        <v>31</v>
      </c>
      <c r="G8172" t="s">
        <v>82</v>
      </c>
      <c r="H8172" t="s">
        <v>63</v>
      </c>
      <c r="I8172">
        <v>1</v>
      </c>
      <c r="J8172">
        <v>1815.13</v>
      </c>
      <c r="K8172">
        <v>1242.18</v>
      </c>
      <c r="L8172">
        <v>1815.13</v>
      </c>
      <c r="M8172">
        <v>1242.18</v>
      </c>
      <c r="N8172" t="s">
        <v>7678</v>
      </c>
      <c r="O8172" t="s">
        <v>7677</v>
      </c>
      <c r="P8172" t="s">
        <v>121</v>
      </c>
      <c r="Q8172">
        <v>9.9252000000000002</v>
      </c>
      <c r="R8172">
        <v>78.119799999999998</v>
      </c>
      <c r="S8172" t="s">
        <v>103</v>
      </c>
      <c r="T8172" t="s">
        <v>102</v>
      </c>
      <c r="U8172" t="s">
        <v>46</v>
      </c>
      <c r="V8172" t="s">
        <v>22</v>
      </c>
    </row>
    <row r="8173" spans="1:22">
      <c r="A8173" t="s">
        <v>7676</v>
      </c>
      <c r="B8173" s="2">
        <v>45294.473611111112</v>
      </c>
      <c r="C8173" s="2">
        <f t="shared" si="127"/>
        <v>45292</v>
      </c>
      <c r="D8173" t="s">
        <v>1792</v>
      </c>
      <c r="E8173" t="s">
        <v>7675</v>
      </c>
      <c r="F8173" t="s">
        <v>83</v>
      </c>
      <c r="G8173" t="s">
        <v>82</v>
      </c>
      <c r="H8173" t="s">
        <v>52</v>
      </c>
      <c r="I8173">
        <v>3</v>
      </c>
      <c r="J8173">
        <v>1675.43</v>
      </c>
      <c r="K8173">
        <v>1163.9100000000001</v>
      </c>
      <c r="L8173">
        <v>5026.29</v>
      </c>
      <c r="M8173">
        <v>3491.73</v>
      </c>
      <c r="N8173" t="s">
        <v>7674</v>
      </c>
      <c r="O8173" t="s">
        <v>7673</v>
      </c>
      <c r="P8173" t="s">
        <v>49</v>
      </c>
      <c r="Q8173">
        <v>12.916499999999999</v>
      </c>
      <c r="R8173">
        <v>79.132499999999993</v>
      </c>
      <c r="S8173" t="s">
        <v>276</v>
      </c>
      <c r="T8173" t="s">
        <v>275</v>
      </c>
      <c r="U8173" t="s">
        <v>23</v>
      </c>
      <c r="V8173" t="s">
        <v>45</v>
      </c>
    </row>
    <row r="8174" spans="1:22">
      <c r="A8174" t="s">
        <v>7672</v>
      </c>
      <c r="B8174" s="2">
        <v>45236.838888888888</v>
      </c>
      <c r="C8174" s="2">
        <f t="shared" si="127"/>
        <v>45236</v>
      </c>
      <c r="D8174" t="s">
        <v>1787</v>
      </c>
      <c r="E8174" t="s">
        <v>7671</v>
      </c>
      <c r="F8174" t="s">
        <v>136</v>
      </c>
      <c r="G8174" t="s">
        <v>106</v>
      </c>
      <c r="H8174" t="s">
        <v>52</v>
      </c>
      <c r="I8174">
        <v>2</v>
      </c>
      <c r="J8174">
        <v>1670.9</v>
      </c>
      <c r="K8174">
        <v>1081.19</v>
      </c>
      <c r="L8174">
        <v>3341.8</v>
      </c>
      <c r="M8174">
        <v>2162.38</v>
      </c>
      <c r="N8174" t="s">
        <v>7670</v>
      </c>
      <c r="O8174" t="s">
        <v>7669</v>
      </c>
      <c r="P8174" t="s">
        <v>121</v>
      </c>
      <c r="Q8174">
        <v>9.9252000000000002</v>
      </c>
      <c r="R8174">
        <v>78.119799999999998</v>
      </c>
      <c r="S8174" t="s">
        <v>319</v>
      </c>
      <c r="T8174" t="s">
        <v>318</v>
      </c>
      <c r="U8174" t="s">
        <v>77</v>
      </c>
      <c r="V8174" t="s">
        <v>22</v>
      </c>
    </row>
    <row r="8175" spans="1:22">
      <c r="A8175" t="s">
        <v>7668</v>
      </c>
      <c r="B8175" s="2">
        <v>45234.744444444441</v>
      </c>
      <c r="C8175" s="2">
        <f t="shared" si="127"/>
        <v>45229</v>
      </c>
      <c r="D8175" t="s">
        <v>1782</v>
      </c>
      <c r="E8175" t="s">
        <v>7667</v>
      </c>
      <c r="F8175" t="s">
        <v>83</v>
      </c>
      <c r="G8175" t="s">
        <v>30</v>
      </c>
      <c r="H8175" t="s">
        <v>52</v>
      </c>
      <c r="I8175">
        <v>1</v>
      </c>
      <c r="J8175">
        <v>707.09</v>
      </c>
      <c r="K8175">
        <v>494.42</v>
      </c>
      <c r="L8175">
        <v>707.09</v>
      </c>
      <c r="M8175">
        <v>494.42</v>
      </c>
      <c r="N8175" t="s">
        <v>7666</v>
      </c>
      <c r="O8175" t="s">
        <v>7665</v>
      </c>
      <c r="P8175" t="s">
        <v>112</v>
      </c>
      <c r="Q8175">
        <v>13.082700000000001</v>
      </c>
      <c r="R8175">
        <v>80.270700000000005</v>
      </c>
      <c r="S8175" t="s">
        <v>250</v>
      </c>
      <c r="T8175" t="s">
        <v>249</v>
      </c>
      <c r="U8175" t="s">
        <v>10</v>
      </c>
      <c r="V8175" t="s">
        <v>9</v>
      </c>
    </row>
    <row r="8176" spans="1:22">
      <c r="A8176" t="s">
        <v>7664</v>
      </c>
      <c r="B8176" s="2">
        <v>44991.584722222222</v>
      </c>
      <c r="C8176" s="2">
        <f t="shared" si="127"/>
        <v>44991</v>
      </c>
      <c r="D8176" t="s">
        <v>1777</v>
      </c>
      <c r="E8176" t="s">
        <v>5812</v>
      </c>
      <c r="F8176" t="s">
        <v>201</v>
      </c>
      <c r="G8176" t="s">
        <v>30</v>
      </c>
      <c r="H8176" t="s">
        <v>52</v>
      </c>
      <c r="I8176">
        <v>1</v>
      </c>
      <c r="J8176">
        <v>1018.19</v>
      </c>
      <c r="K8176">
        <v>636.72</v>
      </c>
      <c r="L8176">
        <v>1018.19</v>
      </c>
      <c r="M8176">
        <v>636.72</v>
      </c>
      <c r="N8176" t="s">
        <v>7663</v>
      </c>
      <c r="O8176" t="s">
        <v>7662</v>
      </c>
      <c r="P8176" t="s">
        <v>49</v>
      </c>
      <c r="Q8176">
        <v>12.916499999999999</v>
      </c>
      <c r="R8176">
        <v>79.132499999999993</v>
      </c>
      <c r="S8176" t="s">
        <v>432</v>
      </c>
      <c r="T8176" t="s">
        <v>431</v>
      </c>
      <c r="U8176" t="s">
        <v>77</v>
      </c>
      <c r="V8176" t="s">
        <v>22</v>
      </c>
    </row>
    <row r="8177" spans="1:22">
      <c r="A8177" t="s">
        <v>7661</v>
      </c>
      <c r="B8177" s="2">
        <v>45334.570833333331</v>
      </c>
      <c r="C8177" s="2">
        <f t="shared" si="127"/>
        <v>45334</v>
      </c>
      <c r="D8177" t="s">
        <v>1772</v>
      </c>
      <c r="E8177" t="s">
        <v>7660</v>
      </c>
      <c r="F8177" t="s">
        <v>73</v>
      </c>
      <c r="G8177" t="s">
        <v>91</v>
      </c>
      <c r="H8177" t="s">
        <v>40</v>
      </c>
      <c r="I8177">
        <v>1</v>
      </c>
      <c r="J8177">
        <v>400.64</v>
      </c>
      <c r="K8177">
        <v>312.87</v>
      </c>
      <c r="L8177">
        <v>400.64</v>
      </c>
      <c r="M8177">
        <v>312.87</v>
      </c>
      <c r="N8177" t="s">
        <v>7659</v>
      </c>
      <c r="O8177" t="s">
        <v>7658</v>
      </c>
      <c r="P8177" t="s">
        <v>68</v>
      </c>
      <c r="Q8177">
        <v>11.34</v>
      </c>
      <c r="R8177">
        <v>77.717200000000005</v>
      </c>
      <c r="S8177" t="s">
        <v>762</v>
      </c>
      <c r="T8177" t="s">
        <v>761</v>
      </c>
      <c r="U8177" t="s">
        <v>10</v>
      </c>
      <c r="V8177" t="s">
        <v>22</v>
      </c>
    </row>
    <row r="8178" spans="1:22">
      <c r="A8178" t="s">
        <v>7657</v>
      </c>
      <c r="B8178" s="2">
        <v>45265.67083333333</v>
      </c>
      <c r="C8178" s="2">
        <f t="shared" si="127"/>
        <v>45264</v>
      </c>
      <c r="D8178" t="s">
        <v>1767</v>
      </c>
      <c r="E8178" t="s">
        <v>7656</v>
      </c>
      <c r="F8178" t="s">
        <v>201</v>
      </c>
      <c r="G8178" t="s">
        <v>41</v>
      </c>
      <c r="H8178" t="s">
        <v>16</v>
      </c>
      <c r="I8178">
        <v>3</v>
      </c>
      <c r="J8178">
        <v>1123.55</v>
      </c>
      <c r="K8178">
        <v>975.81</v>
      </c>
      <c r="L8178">
        <v>3370.65</v>
      </c>
      <c r="M8178">
        <v>2927.43</v>
      </c>
      <c r="N8178" t="s">
        <v>7655</v>
      </c>
      <c r="O8178" t="s">
        <v>7654</v>
      </c>
      <c r="P8178" t="s">
        <v>121</v>
      </c>
      <c r="Q8178">
        <v>9.9252000000000002</v>
      </c>
      <c r="R8178">
        <v>78.119799999999998</v>
      </c>
      <c r="S8178" t="s">
        <v>250</v>
      </c>
      <c r="T8178" t="s">
        <v>249</v>
      </c>
      <c r="U8178" t="s">
        <v>77</v>
      </c>
      <c r="V8178" t="s">
        <v>45</v>
      </c>
    </row>
    <row r="8179" spans="1:22">
      <c r="A8179" t="s">
        <v>7653</v>
      </c>
      <c r="B8179" s="2">
        <v>45397.575694444444</v>
      </c>
      <c r="C8179" s="2">
        <f t="shared" si="127"/>
        <v>45397</v>
      </c>
      <c r="D8179" t="s">
        <v>1762</v>
      </c>
      <c r="E8179" t="s">
        <v>7652</v>
      </c>
      <c r="F8179" t="s">
        <v>83</v>
      </c>
      <c r="G8179" t="s">
        <v>91</v>
      </c>
      <c r="H8179" t="s">
        <v>52</v>
      </c>
      <c r="I8179">
        <v>1</v>
      </c>
      <c r="J8179">
        <v>2360.44</v>
      </c>
      <c r="K8179">
        <v>2027.31</v>
      </c>
      <c r="L8179">
        <v>2360.44</v>
      </c>
      <c r="M8179">
        <v>2027.31</v>
      </c>
      <c r="N8179" t="s">
        <v>7651</v>
      </c>
      <c r="O8179" t="s">
        <v>7650</v>
      </c>
      <c r="P8179" t="s">
        <v>68</v>
      </c>
      <c r="Q8179">
        <v>11.34</v>
      </c>
      <c r="R8179">
        <v>77.717200000000005</v>
      </c>
      <c r="S8179" t="s">
        <v>454</v>
      </c>
      <c r="T8179" t="s">
        <v>453</v>
      </c>
      <c r="U8179" t="s">
        <v>10</v>
      </c>
      <c r="V8179" t="s">
        <v>45</v>
      </c>
    </row>
    <row r="8180" spans="1:22">
      <c r="A8180" t="s">
        <v>7649</v>
      </c>
      <c r="B8180" s="2">
        <v>45416.877083333333</v>
      </c>
      <c r="C8180" s="2">
        <f t="shared" si="127"/>
        <v>45411</v>
      </c>
      <c r="D8180" t="s">
        <v>1757</v>
      </c>
      <c r="E8180" t="s">
        <v>7648</v>
      </c>
      <c r="F8180" t="s">
        <v>83</v>
      </c>
      <c r="G8180" t="s">
        <v>72</v>
      </c>
      <c r="H8180" t="s">
        <v>63</v>
      </c>
      <c r="I8180">
        <v>1</v>
      </c>
      <c r="J8180">
        <v>2191.16</v>
      </c>
      <c r="K8180">
        <v>1951.51</v>
      </c>
      <c r="L8180">
        <v>2191.16</v>
      </c>
      <c r="M8180">
        <v>1951.51</v>
      </c>
      <c r="N8180" t="s">
        <v>7647</v>
      </c>
      <c r="O8180" t="s">
        <v>7646</v>
      </c>
      <c r="P8180" t="s">
        <v>121</v>
      </c>
      <c r="Q8180">
        <v>9.9252000000000002</v>
      </c>
      <c r="R8180">
        <v>78.119799999999998</v>
      </c>
      <c r="S8180" t="s">
        <v>96</v>
      </c>
      <c r="T8180" t="s">
        <v>95</v>
      </c>
      <c r="U8180" t="s">
        <v>57</v>
      </c>
      <c r="V8180" t="s">
        <v>9</v>
      </c>
    </row>
    <row r="8181" spans="1:22">
      <c r="A8181" t="s">
        <v>7645</v>
      </c>
      <c r="B8181" s="2">
        <v>44941.440972222219</v>
      </c>
      <c r="C8181" s="2">
        <f t="shared" si="127"/>
        <v>44935</v>
      </c>
      <c r="D8181" t="s">
        <v>1752</v>
      </c>
      <c r="E8181" t="s">
        <v>1751</v>
      </c>
      <c r="F8181" t="s">
        <v>201</v>
      </c>
      <c r="G8181" t="s">
        <v>53</v>
      </c>
      <c r="H8181" t="s">
        <v>40</v>
      </c>
      <c r="I8181">
        <v>2</v>
      </c>
      <c r="J8181">
        <v>2298.81</v>
      </c>
      <c r="K8181">
        <v>1750.76</v>
      </c>
      <c r="L8181">
        <v>4597.62</v>
      </c>
      <c r="M8181">
        <v>3501.52</v>
      </c>
      <c r="N8181" t="s">
        <v>7644</v>
      </c>
      <c r="O8181" t="s">
        <v>7643</v>
      </c>
      <c r="P8181" t="s">
        <v>49</v>
      </c>
      <c r="Q8181">
        <v>12.916499999999999</v>
      </c>
      <c r="R8181">
        <v>79.132499999999993</v>
      </c>
      <c r="S8181" t="s">
        <v>364</v>
      </c>
      <c r="T8181" t="s">
        <v>363</v>
      </c>
      <c r="U8181" t="s">
        <v>10</v>
      </c>
      <c r="V8181" t="s">
        <v>22</v>
      </c>
    </row>
    <row r="8182" spans="1:22">
      <c r="A8182" t="s">
        <v>7642</v>
      </c>
      <c r="B8182" s="2">
        <v>44987.882638888892</v>
      </c>
      <c r="C8182" s="2">
        <f t="shared" si="127"/>
        <v>44984</v>
      </c>
      <c r="D8182" t="s">
        <v>1747</v>
      </c>
      <c r="E8182" t="s">
        <v>3887</v>
      </c>
      <c r="F8182" t="s">
        <v>73</v>
      </c>
      <c r="G8182" t="s">
        <v>30</v>
      </c>
      <c r="H8182" t="s">
        <v>52</v>
      </c>
      <c r="I8182">
        <v>1</v>
      </c>
      <c r="J8182">
        <v>1202.8800000000001</v>
      </c>
      <c r="K8182">
        <v>812.74</v>
      </c>
      <c r="L8182">
        <v>1202.8800000000001</v>
      </c>
      <c r="M8182">
        <v>812.74</v>
      </c>
      <c r="N8182" t="s">
        <v>7641</v>
      </c>
      <c r="O8182" t="s">
        <v>7640</v>
      </c>
      <c r="P8182" t="s">
        <v>112</v>
      </c>
      <c r="Q8182">
        <v>13.082700000000001</v>
      </c>
      <c r="R8182">
        <v>80.270700000000005</v>
      </c>
      <c r="S8182" t="s">
        <v>486</v>
      </c>
      <c r="T8182" t="s">
        <v>485</v>
      </c>
      <c r="U8182" t="s">
        <v>23</v>
      </c>
      <c r="V8182" t="s">
        <v>45</v>
      </c>
    </row>
    <row r="8183" spans="1:22">
      <c r="A8183" t="s">
        <v>7639</v>
      </c>
      <c r="B8183" s="2">
        <v>45485.537499999999</v>
      </c>
      <c r="C8183" s="2">
        <f t="shared" si="127"/>
        <v>45481</v>
      </c>
      <c r="D8183" t="s">
        <v>1742</v>
      </c>
      <c r="E8183" t="s">
        <v>7638</v>
      </c>
      <c r="F8183" t="s">
        <v>64</v>
      </c>
      <c r="G8183" t="s">
        <v>91</v>
      </c>
      <c r="H8183" t="s">
        <v>16</v>
      </c>
      <c r="I8183">
        <v>1</v>
      </c>
      <c r="J8183">
        <v>260.94</v>
      </c>
      <c r="K8183">
        <v>169.74</v>
      </c>
      <c r="L8183">
        <v>260.94</v>
      </c>
      <c r="M8183">
        <v>169.74</v>
      </c>
      <c r="N8183" t="s">
        <v>7637</v>
      </c>
      <c r="O8183" t="s">
        <v>7636</v>
      </c>
      <c r="P8183" t="s">
        <v>26</v>
      </c>
      <c r="Q8183">
        <v>11.0168</v>
      </c>
      <c r="R8183">
        <v>76.955799999999996</v>
      </c>
      <c r="S8183" t="s">
        <v>283</v>
      </c>
      <c r="T8183" t="s">
        <v>282</v>
      </c>
      <c r="U8183" t="s">
        <v>77</v>
      </c>
      <c r="V8183" t="s">
        <v>45</v>
      </c>
    </row>
    <row r="8184" spans="1:22">
      <c r="A8184" t="s">
        <v>7635</v>
      </c>
      <c r="B8184" s="2">
        <v>45504.488888888889</v>
      </c>
      <c r="C8184" s="2">
        <f t="shared" si="127"/>
        <v>45502</v>
      </c>
      <c r="D8184" t="s">
        <v>1737</v>
      </c>
      <c r="E8184" t="s">
        <v>3879</v>
      </c>
      <c r="F8184" t="s">
        <v>201</v>
      </c>
      <c r="G8184" t="s">
        <v>115</v>
      </c>
      <c r="H8184" t="s">
        <v>63</v>
      </c>
      <c r="I8184">
        <v>4</v>
      </c>
      <c r="J8184">
        <v>1701</v>
      </c>
      <c r="K8184">
        <v>1415.97</v>
      </c>
      <c r="L8184">
        <v>6804</v>
      </c>
      <c r="M8184">
        <v>5663.88</v>
      </c>
      <c r="N8184" t="s">
        <v>7634</v>
      </c>
      <c r="O8184" t="s">
        <v>7633</v>
      </c>
      <c r="P8184" t="s">
        <v>112</v>
      </c>
      <c r="Q8184">
        <v>13.082700000000001</v>
      </c>
      <c r="R8184">
        <v>80.270700000000005</v>
      </c>
      <c r="S8184" t="s">
        <v>250</v>
      </c>
      <c r="T8184" t="s">
        <v>249</v>
      </c>
      <c r="U8184" t="s">
        <v>46</v>
      </c>
      <c r="V8184" t="s">
        <v>45</v>
      </c>
    </row>
    <row r="8185" spans="1:22">
      <c r="A8185" t="s">
        <v>7632</v>
      </c>
      <c r="B8185" s="2">
        <v>45413.472916666666</v>
      </c>
      <c r="C8185" s="2">
        <f t="shared" si="127"/>
        <v>45411</v>
      </c>
      <c r="D8185" t="s">
        <v>1732</v>
      </c>
      <c r="E8185" t="s">
        <v>7631</v>
      </c>
      <c r="F8185" t="s">
        <v>64</v>
      </c>
      <c r="G8185" t="s">
        <v>53</v>
      </c>
      <c r="H8185" t="s">
        <v>16</v>
      </c>
      <c r="I8185">
        <v>3</v>
      </c>
      <c r="J8185">
        <v>1437.95</v>
      </c>
      <c r="K8185">
        <v>889.26</v>
      </c>
      <c r="L8185">
        <v>4313.8500000000004</v>
      </c>
      <c r="M8185">
        <v>2667.78</v>
      </c>
      <c r="N8185" t="s">
        <v>7630</v>
      </c>
      <c r="O8185" t="s">
        <v>7629</v>
      </c>
      <c r="P8185" t="s">
        <v>60</v>
      </c>
      <c r="Q8185">
        <v>8.7139000000000006</v>
      </c>
      <c r="R8185">
        <v>77.756699999999995</v>
      </c>
      <c r="S8185" t="s">
        <v>364</v>
      </c>
      <c r="T8185" t="s">
        <v>363</v>
      </c>
      <c r="U8185" t="s">
        <v>46</v>
      </c>
      <c r="V8185" t="s">
        <v>22</v>
      </c>
    </row>
    <row r="8186" spans="1:22">
      <c r="A8186" t="s">
        <v>7628</v>
      </c>
      <c r="B8186" s="2">
        <v>45422.469444444447</v>
      </c>
      <c r="C8186" s="2">
        <f t="shared" si="127"/>
        <v>45418</v>
      </c>
      <c r="D8186" t="s">
        <v>1727</v>
      </c>
      <c r="E8186" t="s">
        <v>5774</v>
      </c>
      <c r="F8186" t="s">
        <v>136</v>
      </c>
      <c r="G8186" t="s">
        <v>53</v>
      </c>
      <c r="H8186" t="s">
        <v>40</v>
      </c>
      <c r="I8186">
        <v>1</v>
      </c>
      <c r="J8186">
        <v>318.58999999999997</v>
      </c>
      <c r="K8186">
        <v>254.25</v>
      </c>
      <c r="L8186">
        <v>318.58999999999997</v>
      </c>
      <c r="M8186">
        <v>254.25</v>
      </c>
      <c r="N8186" t="s">
        <v>7627</v>
      </c>
      <c r="O8186" t="s">
        <v>7626</v>
      </c>
      <c r="P8186" t="s">
        <v>60</v>
      </c>
      <c r="Q8186">
        <v>8.7139000000000006</v>
      </c>
      <c r="R8186">
        <v>77.756699999999995</v>
      </c>
      <c r="S8186" t="s">
        <v>1238</v>
      </c>
      <c r="T8186" t="s">
        <v>1237</v>
      </c>
      <c r="U8186" t="s">
        <v>57</v>
      </c>
      <c r="V8186" t="s">
        <v>9</v>
      </c>
    </row>
    <row r="8187" spans="1:22">
      <c r="A8187" t="s">
        <v>7625</v>
      </c>
      <c r="B8187" s="2">
        <v>45527.737500000003</v>
      </c>
      <c r="C8187" s="2">
        <f t="shared" si="127"/>
        <v>45523</v>
      </c>
      <c r="D8187" t="s">
        <v>1722</v>
      </c>
      <c r="E8187" t="s">
        <v>3867</v>
      </c>
      <c r="F8187" t="s">
        <v>73</v>
      </c>
      <c r="G8187" t="s">
        <v>53</v>
      </c>
      <c r="H8187" t="s">
        <v>71</v>
      </c>
      <c r="I8187">
        <v>2</v>
      </c>
      <c r="J8187">
        <v>1579.18</v>
      </c>
      <c r="K8187">
        <v>1146.57</v>
      </c>
      <c r="L8187">
        <v>3158.36</v>
      </c>
      <c r="M8187">
        <v>2293.14</v>
      </c>
      <c r="N8187" t="s">
        <v>7624</v>
      </c>
      <c r="O8187" t="s">
        <v>7623</v>
      </c>
      <c r="P8187" t="s">
        <v>49</v>
      </c>
      <c r="Q8187">
        <v>12.916499999999999</v>
      </c>
      <c r="R8187">
        <v>79.132499999999993</v>
      </c>
      <c r="S8187" t="s">
        <v>413</v>
      </c>
      <c r="T8187" t="s">
        <v>412</v>
      </c>
      <c r="U8187" t="s">
        <v>10</v>
      </c>
      <c r="V8187" t="s">
        <v>9</v>
      </c>
    </row>
    <row r="8188" spans="1:22">
      <c r="A8188" t="s">
        <v>7622</v>
      </c>
      <c r="B8188" s="2">
        <v>45008.538888888892</v>
      </c>
      <c r="C8188" s="2">
        <f t="shared" si="127"/>
        <v>45005</v>
      </c>
      <c r="D8188" t="s">
        <v>1717</v>
      </c>
      <c r="E8188" t="s">
        <v>1716</v>
      </c>
      <c r="F8188" t="s">
        <v>18</v>
      </c>
      <c r="G8188" t="s">
        <v>106</v>
      </c>
      <c r="H8188" t="s">
        <v>52</v>
      </c>
      <c r="I8188">
        <v>2</v>
      </c>
      <c r="J8188">
        <v>2027.42</v>
      </c>
      <c r="K8188">
        <v>1749.19</v>
      </c>
      <c r="L8188">
        <v>4054.84</v>
      </c>
      <c r="M8188">
        <v>3498.38</v>
      </c>
      <c r="N8188" t="s">
        <v>7621</v>
      </c>
      <c r="O8188" t="s">
        <v>7620</v>
      </c>
      <c r="P8188" t="s">
        <v>13</v>
      </c>
      <c r="Q8188">
        <v>11.664300000000001</v>
      </c>
      <c r="R8188">
        <v>78.146000000000001</v>
      </c>
      <c r="S8188" t="s">
        <v>25</v>
      </c>
      <c r="T8188" t="s">
        <v>24</v>
      </c>
      <c r="U8188" t="s">
        <v>57</v>
      </c>
      <c r="V8188" t="s">
        <v>9</v>
      </c>
    </row>
    <row r="8189" spans="1:22">
      <c r="A8189" t="s">
        <v>7619</v>
      </c>
      <c r="B8189" s="2">
        <v>45205.611805555556</v>
      </c>
      <c r="C8189" s="2">
        <f t="shared" si="127"/>
        <v>45201</v>
      </c>
      <c r="D8189" t="s">
        <v>1712</v>
      </c>
      <c r="E8189" t="s">
        <v>3859</v>
      </c>
      <c r="F8189" t="s">
        <v>83</v>
      </c>
      <c r="G8189" t="s">
        <v>91</v>
      </c>
      <c r="H8189" t="s">
        <v>63</v>
      </c>
      <c r="I8189">
        <v>2</v>
      </c>
      <c r="J8189">
        <v>1270.02</v>
      </c>
      <c r="K8189">
        <v>1076.97</v>
      </c>
      <c r="L8189">
        <v>2540.04</v>
      </c>
      <c r="M8189">
        <v>2153.94</v>
      </c>
      <c r="N8189" t="s">
        <v>7618</v>
      </c>
      <c r="O8189" t="s">
        <v>7617</v>
      </c>
      <c r="P8189" t="s">
        <v>49</v>
      </c>
      <c r="Q8189">
        <v>12.916499999999999</v>
      </c>
      <c r="R8189">
        <v>79.132499999999993</v>
      </c>
      <c r="S8189" t="s">
        <v>326</v>
      </c>
      <c r="T8189" t="s">
        <v>325</v>
      </c>
      <c r="U8189" t="s">
        <v>10</v>
      </c>
      <c r="V8189" t="s">
        <v>9</v>
      </c>
    </row>
    <row r="8190" spans="1:22">
      <c r="A8190" t="s">
        <v>7616</v>
      </c>
      <c r="B8190" s="2">
        <v>44949.640277777777</v>
      </c>
      <c r="C8190" s="2">
        <f t="shared" si="127"/>
        <v>44949</v>
      </c>
      <c r="D8190" t="s">
        <v>1707</v>
      </c>
      <c r="E8190" t="s">
        <v>7615</v>
      </c>
      <c r="F8190" t="s">
        <v>31</v>
      </c>
      <c r="G8190" t="s">
        <v>30</v>
      </c>
      <c r="H8190" t="s">
        <v>40</v>
      </c>
      <c r="I8190">
        <v>2</v>
      </c>
      <c r="J8190">
        <v>1360.32</v>
      </c>
      <c r="K8190">
        <v>861.74</v>
      </c>
      <c r="L8190">
        <v>2720.64</v>
      </c>
      <c r="M8190">
        <v>1723.48</v>
      </c>
      <c r="N8190" t="s">
        <v>7614</v>
      </c>
      <c r="O8190" t="s">
        <v>7613</v>
      </c>
      <c r="P8190" t="s">
        <v>121</v>
      </c>
      <c r="Q8190">
        <v>9.9252000000000002</v>
      </c>
      <c r="R8190">
        <v>78.119799999999998</v>
      </c>
      <c r="S8190" t="s">
        <v>420</v>
      </c>
      <c r="T8190" t="s">
        <v>419</v>
      </c>
      <c r="U8190" t="s">
        <v>57</v>
      </c>
      <c r="V8190" t="s">
        <v>9</v>
      </c>
    </row>
    <row r="8191" spans="1:22">
      <c r="A8191" t="s">
        <v>7612</v>
      </c>
      <c r="B8191" s="2">
        <v>45034.842361111114</v>
      </c>
      <c r="C8191" s="2">
        <f t="shared" si="127"/>
        <v>45033</v>
      </c>
      <c r="D8191" t="s">
        <v>1702</v>
      </c>
      <c r="E8191" t="s">
        <v>3851</v>
      </c>
      <c r="F8191" t="s">
        <v>73</v>
      </c>
      <c r="G8191" t="s">
        <v>53</v>
      </c>
      <c r="H8191" t="s">
        <v>52</v>
      </c>
      <c r="I8191">
        <v>1</v>
      </c>
      <c r="J8191">
        <v>1107.3800000000001</v>
      </c>
      <c r="K8191">
        <v>979.55</v>
      </c>
      <c r="L8191">
        <v>1107.3800000000001</v>
      </c>
      <c r="M8191">
        <v>979.55</v>
      </c>
      <c r="N8191" t="s">
        <v>7611</v>
      </c>
      <c r="O8191" t="s">
        <v>7610</v>
      </c>
      <c r="P8191" t="s">
        <v>37</v>
      </c>
      <c r="Q8191">
        <v>10.7905</v>
      </c>
      <c r="R8191">
        <v>78.704700000000003</v>
      </c>
      <c r="S8191" t="s">
        <v>616</v>
      </c>
      <c r="T8191" t="s">
        <v>615</v>
      </c>
      <c r="U8191" t="s">
        <v>46</v>
      </c>
      <c r="V8191" t="s">
        <v>45</v>
      </c>
    </row>
    <row r="8192" spans="1:22">
      <c r="A8192" t="s">
        <v>7609</v>
      </c>
      <c r="B8192" s="2">
        <v>45351.871527777781</v>
      </c>
      <c r="C8192" s="2">
        <f t="shared" si="127"/>
        <v>45348</v>
      </c>
      <c r="D8192" t="s">
        <v>1697</v>
      </c>
      <c r="E8192" t="s">
        <v>3847</v>
      </c>
      <c r="F8192" t="s">
        <v>136</v>
      </c>
      <c r="G8192" t="s">
        <v>72</v>
      </c>
      <c r="H8192" t="s">
        <v>63</v>
      </c>
      <c r="I8192">
        <v>1</v>
      </c>
      <c r="J8192">
        <v>475.61</v>
      </c>
      <c r="K8192">
        <v>358.16</v>
      </c>
      <c r="L8192">
        <v>475.61</v>
      </c>
      <c r="M8192">
        <v>358.16</v>
      </c>
      <c r="N8192" t="s">
        <v>7608</v>
      </c>
      <c r="O8192" t="s">
        <v>7607</v>
      </c>
      <c r="P8192" t="s">
        <v>13</v>
      </c>
      <c r="Q8192">
        <v>11.664300000000001</v>
      </c>
      <c r="R8192">
        <v>78.146000000000001</v>
      </c>
      <c r="S8192" t="s">
        <v>243</v>
      </c>
      <c r="T8192" t="s">
        <v>242</v>
      </c>
      <c r="U8192" t="s">
        <v>23</v>
      </c>
      <c r="V8192" t="s">
        <v>9</v>
      </c>
    </row>
    <row r="8193" spans="1:22">
      <c r="A8193" t="s">
        <v>7606</v>
      </c>
      <c r="B8193" s="2">
        <v>45293.433333333334</v>
      </c>
      <c r="C8193" s="2">
        <f t="shared" si="127"/>
        <v>45292</v>
      </c>
      <c r="D8193" t="s">
        <v>1692</v>
      </c>
      <c r="E8193" t="s">
        <v>5749</v>
      </c>
      <c r="F8193" t="s">
        <v>18</v>
      </c>
      <c r="G8193" t="s">
        <v>91</v>
      </c>
      <c r="H8193" t="s">
        <v>52</v>
      </c>
      <c r="I8193">
        <v>3</v>
      </c>
      <c r="J8193">
        <v>1909.44</v>
      </c>
      <c r="K8193">
        <v>1484.97</v>
      </c>
      <c r="L8193">
        <v>5728.32</v>
      </c>
      <c r="M8193">
        <v>4454.91</v>
      </c>
      <c r="N8193" t="s">
        <v>7605</v>
      </c>
      <c r="O8193" t="s">
        <v>7604</v>
      </c>
      <c r="P8193" t="s">
        <v>13</v>
      </c>
      <c r="Q8193">
        <v>11.664300000000001</v>
      </c>
      <c r="R8193">
        <v>78.146000000000001</v>
      </c>
      <c r="S8193" t="s">
        <v>120</v>
      </c>
      <c r="T8193" t="s">
        <v>119</v>
      </c>
      <c r="U8193" t="s">
        <v>10</v>
      </c>
      <c r="V8193" t="s">
        <v>45</v>
      </c>
    </row>
    <row r="8194" spans="1:22">
      <c r="A8194" t="s">
        <v>7603</v>
      </c>
      <c r="B8194" s="2">
        <v>45510.709027777775</v>
      </c>
      <c r="C8194" s="2">
        <f t="shared" si="127"/>
        <v>45509</v>
      </c>
      <c r="D8194" t="s">
        <v>1687</v>
      </c>
      <c r="E8194" t="s">
        <v>1686</v>
      </c>
      <c r="F8194" t="s">
        <v>136</v>
      </c>
      <c r="G8194" t="s">
        <v>30</v>
      </c>
      <c r="H8194" t="s">
        <v>16</v>
      </c>
      <c r="I8194">
        <v>1</v>
      </c>
      <c r="J8194">
        <v>1785.85</v>
      </c>
      <c r="K8194">
        <v>1472.99</v>
      </c>
      <c r="L8194">
        <v>1785.85</v>
      </c>
      <c r="M8194">
        <v>1472.99</v>
      </c>
      <c r="N8194" t="s">
        <v>7602</v>
      </c>
      <c r="O8194" t="s">
        <v>7601</v>
      </c>
      <c r="P8194" t="s">
        <v>112</v>
      </c>
      <c r="Q8194">
        <v>13.082700000000001</v>
      </c>
      <c r="R8194">
        <v>80.270700000000005</v>
      </c>
      <c r="S8194" t="s">
        <v>276</v>
      </c>
      <c r="T8194" t="s">
        <v>275</v>
      </c>
      <c r="U8194" t="s">
        <v>77</v>
      </c>
      <c r="V8194" t="s">
        <v>9</v>
      </c>
    </row>
    <row r="8195" spans="1:22">
      <c r="A8195" t="s">
        <v>7600</v>
      </c>
      <c r="B8195" s="2">
        <v>45378.689583333333</v>
      </c>
      <c r="C8195" s="2">
        <f t="shared" ref="C8195:C8258" si="128">INT(B8195) - WEEKDAY(INT(B8195), 2) + 1</f>
        <v>45376</v>
      </c>
      <c r="D8195" t="s">
        <v>1682</v>
      </c>
      <c r="E8195" t="s">
        <v>3836</v>
      </c>
      <c r="F8195" t="s">
        <v>136</v>
      </c>
      <c r="G8195" t="s">
        <v>30</v>
      </c>
      <c r="H8195" t="s">
        <v>29</v>
      </c>
      <c r="I8195">
        <v>4</v>
      </c>
      <c r="J8195">
        <v>446.76</v>
      </c>
      <c r="K8195">
        <v>397.02</v>
      </c>
      <c r="L8195">
        <v>1787.04</v>
      </c>
      <c r="M8195">
        <v>1588.08</v>
      </c>
      <c r="N8195" t="s">
        <v>7599</v>
      </c>
      <c r="O8195" t="s">
        <v>7598</v>
      </c>
      <c r="P8195" t="s">
        <v>60</v>
      </c>
      <c r="Q8195">
        <v>8.7139000000000006</v>
      </c>
      <c r="R8195">
        <v>77.756699999999995</v>
      </c>
      <c r="S8195" t="s">
        <v>319</v>
      </c>
      <c r="T8195" t="s">
        <v>318</v>
      </c>
      <c r="U8195" t="s">
        <v>10</v>
      </c>
      <c r="V8195" t="s">
        <v>22</v>
      </c>
    </row>
    <row r="8196" spans="1:22">
      <c r="A8196" t="s">
        <v>7597</v>
      </c>
      <c r="B8196" s="2">
        <v>44978.53402777778</v>
      </c>
      <c r="C8196" s="2">
        <f t="shared" si="128"/>
        <v>44977</v>
      </c>
      <c r="D8196" t="s">
        <v>1677</v>
      </c>
      <c r="E8196" t="s">
        <v>1676</v>
      </c>
      <c r="F8196" t="s">
        <v>18</v>
      </c>
      <c r="G8196" t="s">
        <v>115</v>
      </c>
      <c r="H8196" t="s">
        <v>16</v>
      </c>
      <c r="I8196">
        <v>2</v>
      </c>
      <c r="J8196">
        <v>2442.89</v>
      </c>
      <c r="K8196">
        <v>2053.4499999999998</v>
      </c>
      <c r="L8196">
        <v>4885.78</v>
      </c>
      <c r="M8196">
        <v>4106.8999999999996</v>
      </c>
      <c r="N8196" t="s">
        <v>7596</v>
      </c>
      <c r="O8196" t="s">
        <v>7595</v>
      </c>
      <c r="P8196" t="s">
        <v>60</v>
      </c>
      <c r="Q8196">
        <v>8.7139000000000006</v>
      </c>
      <c r="R8196">
        <v>77.756699999999995</v>
      </c>
      <c r="S8196" t="s">
        <v>257</v>
      </c>
      <c r="T8196" t="s">
        <v>256</v>
      </c>
      <c r="U8196" t="s">
        <v>57</v>
      </c>
      <c r="V8196" t="s">
        <v>22</v>
      </c>
    </row>
    <row r="8197" spans="1:22">
      <c r="A8197" t="s">
        <v>7594</v>
      </c>
      <c r="B8197" s="2">
        <v>45329.686805555553</v>
      </c>
      <c r="C8197" s="2">
        <f t="shared" si="128"/>
        <v>45327</v>
      </c>
      <c r="D8197" t="s">
        <v>1672</v>
      </c>
      <c r="E8197" t="s">
        <v>3828</v>
      </c>
      <c r="F8197" t="s">
        <v>64</v>
      </c>
      <c r="G8197" t="s">
        <v>30</v>
      </c>
      <c r="H8197" t="s">
        <v>52</v>
      </c>
      <c r="I8197">
        <v>3</v>
      </c>
      <c r="J8197">
        <v>2215.3000000000002</v>
      </c>
      <c r="K8197">
        <v>1647.98</v>
      </c>
      <c r="L8197">
        <v>6645.9</v>
      </c>
      <c r="M8197">
        <v>4943.9399999999996</v>
      </c>
      <c r="N8197" t="s">
        <v>7593</v>
      </c>
      <c r="O8197" t="s">
        <v>7592</v>
      </c>
      <c r="P8197" t="s">
        <v>26</v>
      </c>
      <c r="Q8197">
        <v>11.0168</v>
      </c>
      <c r="R8197">
        <v>76.955799999999996</v>
      </c>
      <c r="S8197" t="s">
        <v>59</v>
      </c>
      <c r="T8197" t="s">
        <v>58</v>
      </c>
      <c r="U8197" t="s">
        <v>77</v>
      </c>
      <c r="V8197" t="s">
        <v>9</v>
      </c>
    </row>
    <row r="8198" spans="1:22">
      <c r="A8198" t="s">
        <v>7591</v>
      </c>
      <c r="B8198" s="2">
        <v>45127.488888888889</v>
      </c>
      <c r="C8198" s="2">
        <f t="shared" si="128"/>
        <v>45124</v>
      </c>
      <c r="D8198" t="s">
        <v>1667</v>
      </c>
      <c r="E8198" t="s">
        <v>5729</v>
      </c>
      <c r="F8198" t="s">
        <v>83</v>
      </c>
      <c r="G8198" t="s">
        <v>30</v>
      </c>
      <c r="H8198" t="s">
        <v>40</v>
      </c>
      <c r="I8198">
        <v>1</v>
      </c>
      <c r="J8198">
        <v>2321.58</v>
      </c>
      <c r="K8198">
        <v>1754.02</v>
      </c>
      <c r="L8198">
        <v>2321.58</v>
      </c>
      <c r="M8198">
        <v>1754.02</v>
      </c>
      <c r="N8198" t="s">
        <v>7590</v>
      </c>
      <c r="O8198" t="s">
        <v>7589</v>
      </c>
      <c r="P8198" t="s">
        <v>26</v>
      </c>
      <c r="Q8198">
        <v>11.0168</v>
      </c>
      <c r="R8198">
        <v>76.955799999999996</v>
      </c>
      <c r="S8198" t="s">
        <v>333</v>
      </c>
      <c r="T8198" t="s">
        <v>332</v>
      </c>
      <c r="U8198" t="s">
        <v>77</v>
      </c>
      <c r="V8198" t="s">
        <v>9</v>
      </c>
    </row>
    <row r="8199" spans="1:22">
      <c r="A8199" t="s">
        <v>7588</v>
      </c>
      <c r="B8199" s="2">
        <v>45090.598611111112</v>
      </c>
      <c r="C8199" s="2">
        <f t="shared" si="128"/>
        <v>45089</v>
      </c>
      <c r="D8199" t="s">
        <v>1662</v>
      </c>
      <c r="E8199" t="s">
        <v>3820</v>
      </c>
      <c r="F8199" t="s">
        <v>201</v>
      </c>
      <c r="G8199" t="s">
        <v>30</v>
      </c>
      <c r="H8199" t="s">
        <v>40</v>
      </c>
      <c r="I8199">
        <v>1</v>
      </c>
      <c r="J8199">
        <v>1800.84</v>
      </c>
      <c r="K8199">
        <v>1434.93</v>
      </c>
      <c r="L8199">
        <v>1800.84</v>
      </c>
      <c r="M8199">
        <v>1434.93</v>
      </c>
      <c r="N8199" t="s">
        <v>7587</v>
      </c>
      <c r="O8199" t="s">
        <v>7586</v>
      </c>
      <c r="P8199" t="s">
        <v>13</v>
      </c>
      <c r="Q8199">
        <v>11.664300000000001</v>
      </c>
      <c r="R8199">
        <v>78.146000000000001</v>
      </c>
      <c r="S8199" t="s">
        <v>276</v>
      </c>
      <c r="T8199" t="s">
        <v>275</v>
      </c>
      <c r="U8199" t="s">
        <v>10</v>
      </c>
      <c r="V8199" t="s">
        <v>45</v>
      </c>
    </row>
    <row r="8200" spans="1:22">
      <c r="A8200" t="s">
        <v>7585</v>
      </c>
      <c r="B8200" s="2">
        <v>45376.62777777778</v>
      </c>
      <c r="C8200" s="2">
        <f t="shared" si="128"/>
        <v>45376</v>
      </c>
      <c r="D8200" t="s">
        <v>1657</v>
      </c>
      <c r="E8200" t="s">
        <v>5722</v>
      </c>
      <c r="F8200" t="s">
        <v>136</v>
      </c>
      <c r="G8200" t="s">
        <v>91</v>
      </c>
      <c r="H8200" t="s">
        <v>16</v>
      </c>
      <c r="I8200">
        <v>3</v>
      </c>
      <c r="J8200">
        <v>1668.68</v>
      </c>
      <c r="K8200">
        <v>1181.8499999999999</v>
      </c>
      <c r="L8200">
        <v>5006.04</v>
      </c>
      <c r="M8200">
        <v>3545.55</v>
      </c>
      <c r="N8200" t="s">
        <v>7584</v>
      </c>
      <c r="O8200" t="s">
        <v>7583</v>
      </c>
      <c r="P8200" t="s">
        <v>26</v>
      </c>
      <c r="Q8200">
        <v>11.0168</v>
      </c>
      <c r="R8200">
        <v>76.955799999999996</v>
      </c>
      <c r="S8200" t="s">
        <v>269</v>
      </c>
      <c r="T8200" t="s">
        <v>268</v>
      </c>
      <c r="U8200" t="s">
        <v>23</v>
      </c>
      <c r="V8200" t="s">
        <v>9</v>
      </c>
    </row>
    <row r="8201" spans="1:22">
      <c r="A8201" t="s">
        <v>7582</v>
      </c>
      <c r="B8201" s="2">
        <v>45274.724999999999</v>
      </c>
      <c r="C8201" s="2">
        <f t="shared" si="128"/>
        <v>45271</v>
      </c>
      <c r="D8201" t="s">
        <v>1652</v>
      </c>
      <c r="E8201" t="s">
        <v>7581</v>
      </c>
      <c r="F8201" t="s">
        <v>64</v>
      </c>
      <c r="G8201" t="s">
        <v>115</v>
      </c>
      <c r="H8201" t="s">
        <v>63</v>
      </c>
      <c r="I8201">
        <v>2</v>
      </c>
      <c r="J8201">
        <v>1150.98</v>
      </c>
      <c r="K8201">
        <v>1021.47</v>
      </c>
      <c r="L8201">
        <v>2301.96</v>
      </c>
      <c r="M8201">
        <v>2042.94</v>
      </c>
      <c r="N8201" t="s">
        <v>7580</v>
      </c>
      <c r="O8201" t="s">
        <v>7579</v>
      </c>
      <c r="P8201" t="s">
        <v>26</v>
      </c>
      <c r="Q8201">
        <v>11.0168</v>
      </c>
      <c r="R8201">
        <v>76.955799999999996</v>
      </c>
      <c r="S8201" t="s">
        <v>79</v>
      </c>
      <c r="T8201" t="s">
        <v>78</v>
      </c>
      <c r="U8201" t="s">
        <v>77</v>
      </c>
      <c r="V8201" t="s">
        <v>45</v>
      </c>
    </row>
    <row r="8202" spans="1:22">
      <c r="A8202" t="s">
        <v>7578</v>
      </c>
      <c r="B8202" s="2">
        <v>45477.901388888888</v>
      </c>
      <c r="C8202" s="2">
        <f t="shared" si="128"/>
        <v>45474</v>
      </c>
      <c r="D8202" t="s">
        <v>1647</v>
      </c>
      <c r="E8202" t="s">
        <v>7577</v>
      </c>
      <c r="F8202" t="s">
        <v>31</v>
      </c>
      <c r="G8202" t="s">
        <v>30</v>
      </c>
      <c r="H8202" t="s">
        <v>52</v>
      </c>
      <c r="I8202">
        <v>3</v>
      </c>
      <c r="J8202">
        <v>2352.11</v>
      </c>
      <c r="K8202">
        <v>1558.72</v>
      </c>
      <c r="L8202">
        <v>7056.33</v>
      </c>
      <c r="M8202">
        <v>4676.16</v>
      </c>
      <c r="N8202" t="s">
        <v>7576</v>
      </c>
      <c r="O8202" t="s">
        <v>7575</v>
      </c>
      <c r="P8202" t="s">
        <v>121</v>
      </c>
      <c r="Q8202">
        <v>9.9252000000000002</v>
      </c>
      <c r="R8202">
        <v>78.119799999999998</v>
      </c>
      <c r="S8202" t="s">
        <v>214</v>
      </c>
      <c r="T8202" t="s">
        <v>213</v>
      </c>
      <c r="U8202" t="s">
        <v>77</v>
      </c>
      <c r="V8202" t="s">
        <v>9</v>
      </c>
    </row>
    <row r="8203" spans="1:22">
      <c r="A8203" t="s">
        <v>7574</v>
      </c>
      <c r="B8203" s="2">
        <v>45023.668055555558</v>
      </c>
      <c r="C8203" s="2">
        <f t="shared" si="128"/>
        <v>45019</v>
      </c>
      <c r="D8203" t="s">
        <v>1642</v>
      </c>
      <c r="E8203" t="s">
        <v>7573</v>
      </c>
      <c r="F8203" t="s">
        <v>73</v>
      </c>
      <c r="G8203" t="s">
        <v>72</v>
      </c>
      <c r="H8203" t="s">
        <v>71</v>
      </c>
      <c r="I8203">
        <v>1</v>
      </c>
      <c r="J8203">
        <v>1864.21</v>
      </c>
      <c r="K8203">
        <v>1506.82</v>
      </c>
      <c r="L8203">
        <v>1864.21</v>
      </c>
      <c r="M8203">
        <v>1506.82</v>
      </c>
      <c r="N8203" t="s">
        <v>7572</v>
      </c>
      <c r="O8203" t="s">
        <v>7571</v>
      </c>
      <c r="P8203" t="s">
        <v>121</v>
      </c>
      <c r="Q8203">
        <v>9.9252000000000002</v>
      </c>
      <c r="R8203">
        <v>78.119799999999998</v>
      </c>
      <c r="S8203" t="s">
        <v>79</v>
      </c>
      <c r="T8203" t="s">
        <v>78</v>
      </c>
      <c r="U8203" t="s">
        <v>23</v>
      </c>
      <c r="V8203" t="s">
        <v>9</v>
      </c>
    </row>
    <row r="8204" spans="1:22">
      <c r="A8204" t="s">
        <v>7570</v>
      </c>
      <c r="B8204" s="2">
        <v>45478.473611111112</v>
      </c>
      <c r="C8204" s="2">
        <f t="shared" si="128"/>
        <v>45474</v>
      </c>
      <c r="D8204" t="s">
        <v>1637</v>
      </c>
      <c r="E8204" t="s">
        <v>7569</v>
      </c>
      <c r="F8204" t="s">
        <v>166</v>
      </c>
      <c r="G8204" t="s">
        <v>53</v>
      </c>
      <c r="H8204" t="s">
        <v>16</v>
      </c>
      <c r="I8204">
        <v>4</v>
      </c>
      <c r="J8204">
        <v>1666.4</v>
      </c>
      <c r="K8204">
        <v>1472.31</v>
      </c>
      <c r="L8204">
        <v>6665.6</v>
      </c>
      <c r="M8204">
        <v>5889.24</v>
      </c>
      <c r="N8204" t="s">
        <v>7568</v>
      </c>
      <c r="O8204" t="s">
        <v>7567</v>
      </c>
      <c r="P8204" t="s">
        <v>13</v>
      </c>
      <c r="Q8204">
        <v>11.664300000000001</v>
      </c>
      <c r="R8204">
        <v>78.146000000000001</v>
      </c>
      <c r="S8204" t="s">
        <v>762</v>
      </c>
      <c r="T8204" t="s">
        <v>761</v>
      </c>
      <c r="U8204" t="s">
        <v>57</v>
      </c>
      <c r="V8204" t="s">
        <v>9</v>
      </c>
    </row>
    <row r="8205" spans="1:22">
      <c r="A8205" t="s">
        <v>7566</v>
      </c>
      <c r="B8205" s="2">
        <v>45187.461111111108</v>
      </c>
      <c r="C8205" s="2">
        <f t="shared" si="128"/>
        <v>45187</v>
      </c>
      <c r="D8205" t="s">
        <v>1632</v>
      </c>
      <c r="E8205" t="s">
        <v>7565</v>
      </c>
      <c r="F8205" t="s">
        <v>166</v>
      </c>
      <c r="G8205" t="s">
        <v>106</v>
      </c>
      <c r="H8205" t="s">
        <v>16</v>
      </c>
      <c r="I8205">
        <v>2</v>
      </c>
      <c r="J8205">
        <v>1475.64</v>
      </c>
      <c r="K8205">
        <v>1027.19</v>
      </c>
      <c r="L8205">
        <v>2951.28</v>
      </c>
      <c r="M8205">
        <v>2054.38</v>
      </c>
      <c r="N8205" t="s">
        <v>7564</v>
      </c>
      <c r="O8205" t="s">
        <v>7563</v>
      </c>
      <c r="P8205" t="s">
        <v>13</v>
      </c>
      <c r="Q8205">
        <v>11.664300000000001</v>
      </c>
      <c r="R8205">
        <v>78.146000000000001</v>
      </c>
      <c r="S8205" t="s">
        <v>1238</v>
      </c>
      <c r="T8205" t="s">
        <v>1237</v>
      </c>
      <c r="U8205" t="s">
        <v>46</v>
      </c>
      <c r="V8205" t="s">
        <v>45</v>
      </c>
    </row>
    <row r="8206" spans="1:22">
      <c r="A8206" t="s">
        <v>7562</v>
      </c>
      <c r="B8206" s="2">
        <v>45345.71597222222</v>
      </c>
      <c r="C8206" s="2">
        <f t="shared" si="128"/>
        <v>45341</v>
      </c>
      <c r="D8206" t="s">
        <v>1627</v>
      </c>
      <c r="E8206" t="s">
        <v>3794</v>
      </c>
      <c r="F8206" t="s">
        <v>73</v>
      </c>
      <c r="G8206" t="s">
        <v>17</v>
      </c>
      <c r="H8206" t="s">
        <v>71</v>
      </c>
      <c r="I8206">
        <v>3</v>
      </c>
      <c r="J8206">
        <v>2337.41</v>
      </c>
      <c r="K8206">
        <v>1745.78</v>
      </c>
      <c r="L8206">
        <v>7012.23</v>
      </c>
      <c r="M8206">
        <v>5237.34</v>
      </c>
      <c r="N8206" t="s">
        <v>7561</v>
      </c>
      <c r="O8206" t="s">
        <v>7560</v>
      </c>
      <c r="P8206" t="s">
        <v>26</v>
      </c>
      <c r="Q8206">
        <v>11.0168</v>
      </c>
      <c r="R8206">
        <v>76.955799999999996</v>
      </c>
      <c r="S8206" t="s">
        <v>340</v>
      </c>
      <c r="T8206" t="s">
        <v>339</v>
      </c>
      <c r="U8206" t="s">
        <v>57</v>
      </c>
      <c r="V8206" t="s">
        <v>9</v>
      </c>
    </row>
    <row r="8207" spans="1:22">
      <c r="A8207" t="s">
        <v>7559</v>
      </c>
      <c r="B8207" s="2">
        <v>45184.67083333333</v>
      </c>
      <c r="C8207" s="2">
        <f t="shared" si="128"/>
        <v>45180</v>
      </c>
      <c r="D8207" t="s">
        <v>1622</v>
      </c>
      <c r="E8207" t="s">
        <v>1621</v>
      </c>
      <c r="F8207" t="s">
        <v>73</v>
      </c>
      <c r="G8207" t="s">
        <v>53</v>
      </c>
      <c r="H8207" t="s">
        <v>40</v>
      </c>
      <c r="I8207">
        <v>3</v>
      </c>
      <c r="J8207">
        <v>488.34</v>
      </c>
      <c r="K8207">
        <v>416.1</v>
      </c>
      <c r="L8207">
        <v>1465.02</v>
      </c>
      <c r="M8207">
        <v>1248.3</v>
      </c>
      <c r="N8207" t="s">
        <v>7558</v>
      </c>
      <c r="O8207" t="s">
        <v>7557</v>
      </c>
      <c r="P8207" t="s">
        <v>60</v>
      </c>
      <c r="Q8207">
        <v>8.7139000000000006</v>
      </c>
      <c r="R8207">
        <v>77.756699999999995</v>
      </c>
      <c r="S8207" t="s">
        <v>420</v>
      </c>
      <c r="T8207" t="s">
        <v>419</v>
      </c>
      <c r="U8207" t="s">
        <v>57</v>
      </c>
      <c r="V8207" t="s">
        <v>9</v>
      </c>
    </row>
    <row r="8208" spans="1:22">
      <c r="A8208" t="s">
        <v>7556</v>
      </c>
      <c r="B8208" s="2">
        <v>45174.835416666669</v>
      </c>
      <c r="C8208" s="2">
        <f t="shared" si="128"/>
        <v>45173</v>
      </c>
      <c r="D8208" t="s">
        <v>1617</v>
      </c>
      <c r="E8208" t="s">
        <v>7555</v>
      </c>
      <c r="F8208" t="s">
        <v>64</v>
      </c>
      <c r="G8208" t="s">
        <v>91</v>
      </c>
      <c r="H8208" t="s">
        <v>63</v>
      </c>
      <c r="I8208">
        <v>3</v>
      </c>
      <c r="J8208">
        <v>630.1</v>
      </c>
      <c r="K8208">
        <v>384.31</v>
      </c>
      <c r="L8208">
        <v>1890.3</v>
      </c>
      <c r="M8208">
        <v>1152.93</v>
      </c>
      <c r="N8208" t="s">
        <v>7554</v>
      </c>
      <c r="O8208" t="s">
        <v>7553</v>
      </c>
      <c r="P8208" t="s">
        <v>37</v>
      </c>
      <c r="Q8208">
        <v>10.7905</v>
      </c>
      <c r="R8208">
        <v>78.704700000000003</v>
      </c>
      <c r="S8208" t="s">
        <v>513</v>
      </c>
      <c r="T8208" t="s">
        <v>512</v>
      </c>
      <c r="U8208" t="s">
        <v>46</v>
      </c>
      <c r="V8208" t="s">
        <v>22</v>
      </c>
    </row>
    <row r="8209" spans="1:22">
      <c r="A8209" t="s">
        <v>7552</v>
      </c>
      <c r="B8209" s="2">
        <v>45549.416666666664</v>
      </c>
      <c r="C8209" s="2">
        <f t="shared" si="128"/>
        <v>45544</v>
      </c>
      <c r="D8209" t="s">
        <v>1612</v>
      </c>
      <c r="E8209" t="s">
        <v>7551</v>
      </c>
      <c r="F8209" t="s">
        <v>83</v>
      </c>
      <c r="G8209" t="s">
        <v>91</v>
      </c>
      <c r="H8209" t="s">
        <v>52</v>
      </c>
      <c r="I8209">
        <v>2</v>
      </c>
      <c r="J8209">
        <v>1392.2</v>
      </c>
      <c r="K8209">
        <v>1210.99</v>
      </c>
      <c r="L8209">
        <v>2784.4</v>
      </c>
      <c r="M8209">
        <v>2421.98</v>
      </c>
      <c r="N8209" t="s">
        <v>7550</v>
      </c>
      <c r="O8209" t="s">
        <v>7549</v>
      </c>
      <c r="P8209" t="s">
        <v>68</v>
      </c>
      <c r="Q8209">
        <v>11.34</v>
      </c>
      <c r="R8209">
        <v>77.717200000000005</v>
      </c>
      <c r="S8209" t="s">
        <v>616</v>
      </c>
      <c r="T8209" t="s">
        <v>615</v>
      </c>
      <c r="U8209" t="s">
        <v>23</v>
      </c>
      <c r="V8209" t="s">
        <v>9</v>
      </c>
    </row>
    <row r="8210" spans="1:22">
      <c r="A8210" t="s">
        <v>7548</v>
      </c>
      <c r="B8210" s="2">
        <v>45143.821527777778</v>
      </c>
      <c r="C8210" s="2">
        <f t="shared" si="128"/>
        <v>45138</v>
      </c>
      <c r="D8210" t="s">
        <v>1607</v>
      </c>
      <c r="E8210" t="s">
        <v>7547</v>
      </c>
      <c r="F8210" t="s">
        <v>201</v>
      </c>
      <c r="G8210" t="s">
        <v>72</v>
      </c>
      <c r="H8210" t="s">
        <v>40</v>
      </c>
      <c r="I8210">
        <v>1</v>
      </c>
      <c r="J8210">
        <v>2291.2199999999998</v>
      </c>
      <c r="K8210">
        <v>1504.92</v>
      </c>
      <c r="L8210">
        <v>2291.2199999999998</v>
      </c>
      <c r="M8210">
        <v>1504.92</v>
      </c>
      <c r="N8210" t="s">
        <v>7546</v>
      </c>
      <c r="O8210" t="s">
        <v>7545</v>
      </c>
      <c r="P8210" t="s">
        <v>68</v>
      </c>
      <c r="Q8210">
        <v>11.34</v>
      </c>
      <c r="R8210">
        <v>77.717200000000005</v>
      </c>
      <c r="S8210" t="s">
        <v>906</v>
      </c>
      <c r="T8210" t="s">
        <v>905</v>
      </c>
      <c r="U8210" t="s">
        <v>46</v>
      </c>
      <c r="V8210" t="s">
        <v>9</v>
      </c>
    </row>
    <row r="8211" spans="1:22">
      <c r="A8211" t="s">
        <v>7544</v>
      </c>
      <c r="B8211" s="2">
        <v>45244.72152777778</v>
      </c>
      <c r="C8211" s="2">
        <f t="shared" si="128"/>
        <v>45243</v>
      </c>
      <c r="D8211" t="s">
        <v>1602</v>
      </c>
      <c r="E8211" t="s">
        <v>1601</v>
      </c>
      <c r="F8211" t="s">
        <v>73</v>
      </c>
      <c r="G8211" t="s">
        <v>53</v>
      </c>
      <c r="H8211" t="s">
        <v>29</v>
      </c>
      <c r="I8211">
        <v>3</v>
      </c>
      <c r="J8211">
        <v>1626.16</v>
      </c>
      <c r="K8211">
        <v>1218.96</v>
      </c>
      <c r="L8211">
        <v>4878.4799999999996</v>
      </c>
      <c r="M8211">
        <v>3656.88</v>
      </c>
      <c r="N8211" t="s">
        <v>7543</v>
      </c>
      <c r="O8211" t="s">
        <v>7542</v>
      </c>
      <c r="P8211" t="s">
        <v>13</v>
      </c>
      <c r="Q8211">
        <v>11.664300000000001</v>
      </c>
      <c r="R8211">
        <v>78.146000000000001</v>
      </c>
      <c r="S8211" t="s">
        <v>784</v>
      </c>
      <c r="T8211" t="s">
        <v>783</v>
      </c>
      <c r="U8211" t="s">
        <v>23</v>
      </c>
      <c r="V8211" t="s">
        <v>45</v>
      </c>
    </row>
    <row r="8212" spans="1:22">
      <c r="A8212" t="s">
        <v>7541</v>
      </c>
      <c r="B8212" s="2">
        <v>44987.909722222219</v>
      </c>
      <c r="C8212" s="2">
        <f t="shared" si="128"/>
        <v>44984</v>
      </c>
      <c r="D8212" t="s">
        <v>1597</v>
      </c>
      <c r="E8212" t="s">
        <v>7540</v>
      </c>
      <c r="F8212" t="s">
        <v>136</v>
      </c>
      <c r="G8212" t="s">
        <v>41</v>
      </c>
      <c r="H8212" t="s">
        <v>71</v>
      </c>
      <c r="I8212">
        <v>2</v>
      </c>
      <c r="J8212">
        <v>388.76</v>
      </c>
      <c r="K8212">
        <v>324.42</v>
      </c>
      <c r="L8212">
        <v>777.52</v>
      </c>
      <c r="M8212">
        <v>648.84</v>
      </c>
      <c r="N8212" t="s">
        <v>7539</v>
      </c>
      <c r="O8212" t="s">
        <v>7538</v>
      </c>
      <c r="P8212" t="s">
        <v>37</v>
      </c>
      <c r="Q8212">
        <v>10.7905</v>
      </c>
      <c r="R8212">
        <v>78.704700000000003</v>
      </c>
      <c r="S8212" t="s">
        <v>269</v>
      </c>
      <c r="T8212" t="s">
        <v>268</v>
      </c>
      <c r="U8212" t="s">
        <v>46</v>
      </c>
      <c r="V8212" t="s">
        <v>22</v>
      </c>
    </row>
    <row r="8213" spans="1:22">
      <c r="A8213" t="s">
        <v>7537</v>
      </c>
      <c r="B8213" s="2">
        <v>45144.722222222219</v>
      </c>
      <c r="C8213" s="2">
        <f t="shared" si="128"/>
        <v>45138</v>
      </c>
      <c r="D8213" t="s">
        <v>1592</v>
      </c>
      <c r="E8213" t="s">
        <v>7536</v>
      </c>
      <c r="F8213" t="s">
        <v>73</v>
      </c>
      <c r="G8213" t="s">
        <v>106</v>
      </c>
      <c r="H8213" t="s">
        <v>71</v>
      </c>
      <c r="I8213">
        <v>4</v>
      </c>
      <c r="J8213">
        <v>2349.52</v>
      </c>
      <c r="K8213">
        <v>1989.89</v>
      </c>
      <c r="L8213">
        <v>9398.08</v>
      </c>
      <c r="M8213">
        <v>7959.56</v>
      </c>
      <c r="N8213" t="s">
        <v>7535</v>
      </c>
      <c r="O8213" t="s">
        <v>7534</v>
      </c>
      <c r="P8213" t="s">
        <v>13</v>
      </c>
      <c r="Q8213">
        <v>11.664300000000001</v>
      </c>
      <c r="R8213">
        <v>78.146000000000001</v>
      </c>
      <c r="S8213" t="s">
        <v>153</v>
      </c>
      <c r="T8213" t="s">
        <v>152</v>
      </c>
      <c r="U8213" t="s">
        <v>10</v>
      </c>
      <c r="V8213" t="s">
        <v>9</v>
      </c>
    </row>
    <row r="8214" spans="1:22">
      <c r="A8214" t="s">
        <v>7533</v>
      </c>
      <c r="B8214" s="2">
        <v>45110.436111111114</v>
      </c>
      <c r="C8214" s="2">
        <f t="shared" si="128"/>
        <v>45110</v>
      </c>
      <c r="D8214" t="s">
        <v>1587</v>
      </c>
      <c r="E8214" t="s">
        <v>7532</v>
      </c>
      <c r="F8214" t="s">
        <v>201</v>
      </c>
      <c r="G8214" t="s">
        <v>115</v>
      </c>
      <c r="H8214" t="s">
        <v>52</v>
      </c>
      <c r="I8214">
        <v>1</v>
      </c>
      <c r="J8214">
        <v>1176.25</v>
      </c>
      <c r="K8214">
        <v>1044.5999999999999</v>
      </c>
      <c r="L8214">
        <v>1176.25</v>
      </c>
      <c r="M8214">
        <v>1044.5999999999999</v>
      </c>
      <c r="N8214" t="s">
        <v>7531</v>
      </c>
      <c r="O8214" t="s">
        <v>7530</v>
      </c>
      <c r="P8214" t="s">
        <v>26</v>
      </c>
      <c r="Q8214">
        <v>11.0168</v>
      </c>
      <c r="R8214">
        <v>76.955799999999996</v>
      </c>
      <c r="S8214" t="s">
        <v>103</v>
      </c>
      <c r="T8214" t="s">
        <v>102</v>
      </c>
      <c r="U8214" t="s">
        <v>10</v>
      </c>
      <c r="V8214" t="s">
        <v>9</v>
      </c>
    </row>
    <row r="8215" spans="1:22">
      <c r="A8215" t="s">
        <v>7529</v>
      </c>
      <c r="B8215" s="2">
        <v>45294.740277777775</v>
      </c>
      <c r="C8215" s="2">
        <f t="shared" si="128"/>
        <v>45292</v>
      </c>
      <c r="D8215" t="s">
        <v>1582</v>
      </c>
      <c r="E8215" t="s">
        <v>7528</v>
      </c>
      <c r="F8215" t="s">
        <v>136</v>
      </c>
      <c r="G8215" t="s">
        <v>17</v>
      </c>
      <c r="H8215" t="s">
        <v>16</v>
      </c>
      <c r="I8215">
        <v>3</v>
      </c>
      <c r="J8215">
        <v>643.82000000000005</v>
      </c>
      <c r="K8215">
        <v>480.45</v>
      </c>
      <c r="L8215">
        <v>1931.46</v>
      </c>
      <c r="M8215">
        <v>1441.35</v>
      </c>
      <c r="N8215" t="s">
        <v>7527</v>
      </c>
      <c r="O8215" t="s">
        <v>7526</v>
      </c>
      <c r="P8215" t="s">
        <v>112</v>
      </c>
      <c r="Q8215">
        <v>13.082700000000001</v>
      </c>
      <c r="R8215">
        <v>80.270700000000005</v>
      </c>
      <c r="S8215" t="s">
        <v>326</v>
      </c>
      <c r="T8215" t="s">
        <v>325</v>
      </c>
      <c r="U8215" t="s">
        <v>46</v>
      </c>
      <c r="V8215" t="s">
        <v>9</v>
      </c>
    </row>
    <row r="8216" spans="1:22">
      <c r="A8216" t="s">
        <v>7525</v>
      </c>
      <c r="B8216" s="2">
        <v>45299.570833333331</v>
      </c>
      <c r="C8216" s="2">
        <f t="shared" si="128"/>
        <v>45299</v>
      </c>
      <c r="D8216" t="s">
        <v>1577</v>
      </c>
      <c r="E8216" t="s">
        <v>1576</v>
      </c>
      <c r="F8216" t="s">
        <v>136</v>
      </c>
      <c r="G8216" t="s">
        <v>106</v>
      </c>
      <c r="H8216" t="s">
        <v>16</v>
      </c>
      <c r="I8216">
        <v>1</v>
      </c>
      <c r="J8216">
        <v>1147.5999999999999</v>
      </c>
      <c r="K8216">
        <v>877.54</v>
      </c>
      <c r="L8216">
        <v>1147.5999999999999</v>
      </c>
      <c r="M8216">
        <v>877.54</v>
      </c>
      <c r="N8216" t="s">
        <v>7524</v>
      </c>
      <c r="O8216" t="s">
        <v>7523</v>
      </c>
      <c r="P8216" t="s">
        <v>49</v>
      </c>
      <c r="Q8216">
        <v>12.916499999999999</v>
      </c>
      <c r="R8216">
        <v>79.132499999999993</v>
      </c>
      <c r="S8216" t="s">
        <v>243</v>
      </c>
      <c r="T8216" t="s">
        <v>242</v>
      </c>
      <c r="U8216" t="s">
        <v>10</v>
      </c>
      <c r="V8216" t="s">
        <v>9</v>
      </c>
    </row>
    <row r="8217" spans="1:22">
      <c r="A8217" t="s">
        <v>7522</v>
      </c>
      <c r="B8217" s="2">
        <v>45126.633333333331</v>
      </c>
      <c r="C8217" s="2">
        <f t="shared" si="128"/>
        <v>45124</v>
      </c>
      <c r="D8217" t="s">
        <v>1572</v>
      </c>
      <c r="E8217" t="s">
        <v>3750</v>
      </c>
      <c r="F8217" t="s">
        <v>31</v>
      </c>
      <c r="G8217" t="s">
        <v>91</v>
      </c>
      <c r="H8217" t="s">
        <v>16</v>
      </c>
      <c r="I8217">
        <v>2</v>
      </c>
      <c r="J8217">
        <v>2318.35</v>
      </c>
      <c r="K8217">
        <v>1760.73</v>
      </c>
      <c r="L8217">
        <v>4636.7</v>
      </c>
      <c r="M8217">
        <v>3521.46</v>
      </c>
      <c r="N8217" t="s">
        <v>7521</v>
      </c>
      <c r="O8217" t="s">
        <v>7520</v>
      </c>
      <c r="P8217" t="s">
        <v>121</v>
      </c>
      <c r="Q8217">
        <v>9.9252000000000002</v>
      </c>
      <c r="R8217">
        <v>78.119799999999998</v>
      </c>
      <c r="S8217" t="s">
        <v>295</v>
      </c>
      <c r="T8217" t="s">
        <v>294</v>
      </c>
      <c r="U8217" t="s">
        <v>23</v>
      </c>
      <c r="V8217" t="s">
        <v>22</v>
      </c>
    </row>
    <row r="8218" spans="1:22">
      <c r="A8218" t="s">
        <v>7519</v>
      </c>
      <c r="B8218" s="2">
        <v>45207.713194444441</v>
      </c>
      <c r="C8218" s="2">
        <f t="shared" si="128"/>
        <v>45201</v>
      </c>
      <c r="D8218" t="s">
        <v>1567</v>
      </c>
      <c r="E8218" t="s">
        <v>5652</v>
      </c>
      <c r="F8218" t="s">
        <v>73</v>
      </c>
      <c r="G8218" t="s">
        <v>91</v>
      </c>
      <c r="H8218" t="s">
        <v>40</v>
      </c>
      <c r="I8218">
        <v>1</v>
      </c>
      <c r="J8218">
        <v>1081.81</v>
      </c>
      <c r="K8218">
        <v>783.03</v>
      </c>
      <c r="L8218">
        <v>1081.81</v>
      </c>
      <c r="M8218">
        <v>783.03</v>
      </c>
      <c r="N8218" t="s">
        <v>7518</v>
      </c>
      <c r="O8218" t="s">
        <v>7517</v>
      </c>
      <c r="P8218" t="s">
        <v>49</v>
      </c>
      <c r="Q8218">
        <v>12.916499999999999</v>
      </c>
      <c r="R8218">
        <v>79.132499999999993</v>
      </c>
      <c r="S8218" t="s">
        <v>226</v>
      </c>
      <c r="T8218" t="s">
        <v>225</v>
      </c>
      <c r="U8218" t="s">
        <v>46</v>
      </c>
      <c r="V8218" t="s">
        <v>45</v>
      </c>
    </row>
    <row r="8219" spans="1:22">
      <c r="A8219" t="s">
        <v>7516</v>
      </c>
      <c r="B8219" s="2">
        <v>45218.535416666666</v>
      </c>
      <c r="C8219" s="2">
        <f t="shared" si="128"/>
        <v>45215</v>
      </c>
      <c r="D8219" t="s">
        <v>1562</v>
      </c>
      <c r="E8219" t="s">
        <v>1561</v>
      </c>
      <c r="F8219" t="s">
        <v>83</v>
      </c>
      <c r="G8219" t="s">
        <v>17</v>
      </c>
      <c r="H8219" t="s">
        <v>71</v>
      </c>
      <c r="I8219">
        <v>3</v>
      </c>
      <c r="J8219">
        <v>549.66999999999996</v>
      </c>
      <c r="K8219">
        <v>357.99</v>
      </c>
      <c r="L8219">
        <v>1649.01</v>
      </c>
      <c r="M8219">
        <v>1073.97</v>
      </c>
      <c r="N8219" t="s">
        <v>7515</v>
      </c>
      <c r="O8219" t="s">
        <v>7514</v>
      </c>
      <c r="P8219" t="s">
        <v>13</v>
      </c>
      <c r="Q8219">
        <v>11.664300000000001</v>
      </c>
      <c r="R8219">
        <v>78.146000000000001</v>
      </c>
      <c r="S8219" t="s">
        <v>146</v>
      </c>
      <c r="T8219" t="s">
        <v>145</v>
      </c>
      <c r="U8219" t="s">
        <v>77</v>
      </c>
      <c r="V8219" t="s">
        <v>9</v>
      </c>
    </row>
    <row r="8220" spans="1:22">
      <c r="A8220" t="s">
        <v>7513</v>
      </c>
      <c r="B8220" s="2">
        <v>45262.890972222223</v>
      </c>
      <c r="C8220" s="2">
        <f t="shared" si="128"/>
        <v>45257</v>
      </c>
      <c r="D8220" t="s">
        <v>1557</v>
      </c>
      <c r="E8220" t="s">
        <v>3739</v>
      </c>
      <c r="F8220" t="s">
        <v>166</v>
      </c>
      <c r="G8220" t="s">
        <v>91</v>
      </c>
      <c r="H8220" t="s">
        <v>16</v>
      </c>
      <c r="I8220">
        <v>2</v>
      </c>
      <c r="J8220">
        <v>2069.02</v>
      </c>
      <c r="K8220">
        <v>1500.34</v>
      </c>
      <c r="L8220">
        <v>4138.04</v>
      </c>
      <c r="M8220">
        <v>3000.68</v>
      </c>
      <c r="N8220" t="s">
        <v>7512</v>
      </c>
      <c r="O8220" t="s">
        <v>7511</v>
      </c>
      <c r="P8220" t="s">
        <v>121</v>
      </c>
      <c r="Q8220">
        <v>9.9252000000000002</v>
      </c>
      <c r="R8220">
        <v>78.119799999999998</v>
      </c>
      <c r="S8220" t="s">
        <v>628</v>
      </c>
      <c r="T8220" t="s">
        <v>627</v>
      </c>
      <c r="U8220" t="s">
        <v>77</v>
      </c>
      <c r="V8220" t="s">
        <v>9</v>
      </c>
    </row>
    <row r="8221" spans="1:22">
      <c r="A8221" t="s">
        <v>7510</v>
      </c>
      <c r="B8221" s="2">
        <v>45340.461805555555</v>
      </c>
      <c r="C8221" s="2">
        <f t="shared" si="128"/>
        <v>45334</v>
      </c>
      <c r="D8221" t="s">
        <v>1552</v>
      </c>
      <c r="E8221" t="s">
        <v>1551</v>
      </c>
      <c r="F8221" t="s">
        <v>83</v>
      </c>
      <c r="G8221" t="s">
        <v>30</v>
      </c>
      <c r="H8221" t="s">
        <v>29</v>
      </c>
      <c r="I8221">
        <v>2</v>
      </c>
      <c r="J8221">
        <v>1531.68</v>
      </c>
      <c r="K8221">
        <v>1279.6500000000001</v>
      </c>
      <c r="L8221">
        <v>3063.36</v>
      </c>
      <c r="M8221">
        <v>2559.3000000000002</v>
      </c>
      <c r="N8221" t="s">
        <v>7509</v>
      </c>
      <c r="O8221" t="s">
        <v>7508</v>
      </c>
      <c r="P8221" t="s">
        <v>60</v>
      </c>
      <c r="Q8221">
        <v>8.7139000000000006</v>
      </c>
      <c r="R8221">
        <v>77.756699999999995</v>
      </c>
      <c r="S8221" t="s">
        <v>214</v>
      </c>
      <c r="T8221" t="s">
        <v>213</v>
      </c>
      <c r="U8221" t="s">
        <v>10</v>
      </c>
      <c r="V8221" t="s">
        <v>9</v>
      </c>
    </row>
    <row r="8222" spans="1:22">
      <c r="A8222" t="s">
        <v>7507</v>
      </c>
      <c r="B8222" s="2">
        <v>45104.820833333331</v>
      </c>
      <c r="C8222" s="2">
        <f t="shared" si="128"/>
        <v>45103</v>
      </c>
      <c r="D8222" t="s">
        <v>1547</v>
      </c>
      <c r="E8222" t="s">
        <v>7506</v>
      </c>
      <c r="F8222" t="s">
        <v>31</v>
      </c>
      <c r="G8222" t="s">
        <v>53</v>
      </c>
      <c r="H8222" t="s">
        <v>29</v>
      </c>
      <c r="I8222">
        <v>3</v>
      </c>
      <c r="J8222">
        <v>1121.82</v>
      </c>
      <c r="K8222">
        <v>936.6</v>
      </c>
      <c r="L8222">
        <v>3365.46</v>
      </c>
      <c r="M8222">
        <v>2809.8</v>
      </c>
      <c r="N8222" t="s">
        <v>7505</v>
      </c>
      <c r="O8222" t="s">
        <v>7504</v>
      </c>
      <c r="P8222" t="s">
        <v>26</v>
      </c>
      <c r="Q8222">
        <v>11.0168</v>
      </c>
      <c r="R8222">
        <v>76.955799999999996</v>
      </c>
      <c r="S8222" t="s">
        <v>420</v>
      </c>
      <c r="T8222" t="s">
        <v>419</v>
      </c>
      <c r="U8222" t="s">
        <v>23</v>
      </c>
      <c r="V8222" t="s">
        <v>212</v>
      </c>
    </row>
    <row r="8223" spans="1:22">
      <c r="A8223" t="s">
        <v>7503</v>
      </c>
      <c r="B8223" s="2">
        <v>45016.70416666667</v>
      </c>
      <c r="C8223" s="2">
        <f t="shared" si="128"/>
        <v>45012</v>
      </c>
      <c r="D8223" t="s">
        <v>1542</v>
      </c>
      <c r="E8223" t="s">
        <v>7502</v>
      </c>
      <c r="F8223" t="s">
        <v>31</v>
      </c>
      <c r="G8223" t="s">
        <v>41</v>
      </c>
      <c r="H8223" t="s">
        <v>52</v>
      </c>
      <c r="I8223">
        <v>1</v>
      </c>
      <c r="J8223">
        <v>1856.63</v>
      </c>
      <c r="K8223">
        <v>1314.73</v>
      </c>
      <c r="L8223">
        <v>1856.63</v>
      </c>
      <c r="M8223">
        <v>1314.73</v>
      </c>
      <c r="N8223" t="s">
        <v>7501</v>
      </c>
      <c r="O8223" t="s">
        <v>7500</v>
      </c>
      <c r="P8223" t="s">
        <v>49</v>
      </c>
      <c r="Q8223">
        <v>12.916499999999999</v>
      </c>
      <c r="R8223">
        <v>79.132499999999993</v>
      </c>
      <c r="S8223" t="s">
        <v>120</v>
      </c>
      <c r="T8223" t="s">
        <v>119</v>
      </c>
      <c r="U8223" t="s">
        <v>46</v>
      </c>
      <c r="V8223" t="s">
        <v>9</v>
      </c>
    </row>
    <row r="8224" spans="1:22">
      <c r="A8224" t="s">
        <v>7499</v>
      </c>
      <c r="B8224" s="2">
        <v>45405.692361111112</v>
      </c>
      <c r="C8224" s="2">
        <f t="shared" si="128"/>
        <v>45404</v>
      </c>
      <c r="D8224" t="s">
        <v>1537</v>
      </c>
      <c r="E8224" t="s">
        <v>7498</v>
      </c>
      <c r="F8224" t="s">
        <v>136</v>
      </c>
      <c r="G8224" t="s">
        <v>115</v>
      </c>
      <c r="H8224" t="s">
        <v>63</v>
      </c>
      <c r="I8224">
        <v>4</v>
      </c>
      <c r="J8224">
        <v>2344.41</v>
      </c>
      <c r="K8224">
        <v>2065.66</v>
      </c>
      <c r="L8224">
        <v>9377.64</v>
      </c>
      <c r="M8224">
        <v>8262.64</v>
      </c>
      <c r="N8224" t="s">
        <v>7497</v>
      </c>
      <c r="O8224" t="s">
        <v>7496</v>
      </c>
      <c r="P8224" t="s">
        <v>49</v>
      </c>
      <c r="Q8224">
        <v>12.916499999999999</v>
      </c>
      <c r="R8224">
        <v>79.132499999999993</v>
      </c>
      <c r="S8224" t="s">
        <v>206</v>
      </c>
      <c r="T8224" t="s">
        <v>205</v>
      </c>
      <c r="U8224" t="s">
        <v>57</v>
      </c>
      <c r="V8224" t="s">
        <v>22</v>
      </c>
    </row>
    <row r="8225" spans="1:22">
      <c r="A8225" t="s">
        <v>7495</v>
      </c>
      <c r="B8225" s="2">
        <v>45083.486805555556</v>
      </c>
      <c r="C8225" s="2">
        <f t="shared" si="128"/>
        <v>45082</v>
      </c>
      <c r="D8225" t="s">
        <v>1532</v>
      </c>
      <c r="E8225" t="s">
        <v>7494</v>
      </c>
      <c r="F8225" t="s">
        <v>166</v>
      </c>
      <c r="G8225" t="s">
        <v>82</v>
      </c>
      <c r="H8225" t="s">
        <v>29</v>
      </c>
      <c r="I8225">
        <v>4</v>
      </c>
      <c r="J8225">
        <v>953.08</v>
      </c>
      <c r="K8225">
        <v>767.55</v>
      </c>
      <c r="L8225">
        <v>3812.32</v>
      </c>
      <c r="M8225">
        <v>3070.2</v>
      </c>
      <c r="N8225" t="s">
        <v>7493</v>
      </c>
      <c r="O8225" t="s">
        <v>7492</v>
      </c>
      <c r="P8225" t="s">
        <v>121</v>
      </c>
      <c r="Q8225">
        <v>9.9252000000000002</v>
      </c>
      <c r="R8225">
        <v>78.119799999999998</v>
      </c>
      <c r="S8225" t="s">
        <v>1238</v>
      </c>
      <c r="T8225" t="s">
        <v>1237</v>
      </c>
      <c r="U8225" t="s">
        <v>10</v>
      </c>
      <c r="V8225" t="s">
        <v>9</v>
      </c>
    </row>
    <row r="8226" spans="1:22">
      <c r="A8226" t="s">
        <v>7491</v>
      </c>
      <c r="B8226" s="2">
        <v>44967.431250000001</v>
      </c>
      <c r="C8226" s="2">
        <f t="shared" si="128"/>
        <v>44963</v>
      </c>
      <c r="D8226" t="s">
        <v>1527</v>
      </c>
      <c r="E8226" t="s">
        <v>7490</v>
      </c>
      <c r="F8226" t="s">
        <v>83</v>
      </c>
      <c r="G8226" t="s">
        <v>53</v>
      </c>
      <c r="H8226" t="s">
        <v>52</v>
      </c>
      <c r="I8226">
        <v>2</v>
      </c>
      <c r="J8226">
        <v>1068.33</v>
      </c>
      <c r="K8226">
        <v>823.89</v>
      </c>
      <c r="L8226">
        <v>2136.66</v>
      </c>
      <c r="M8226">
        <v>1647.78</v>
      </c>
      <c r="N8226" t="s">
        <v>7489</v>
      </c>
      <c r="O8226" t="s">
        <v>7488</v>
      </c>
      <c r="P8226" t="s">
        <v>112</v>
      </c>
      <c r="Q8226">
        <v>13.082700000000001</v>
      </c>
      <c r="R8226">
        <v>80.270700000000005</v>
      </c>
      <c r="S8226" t="s">
        <v>333</v>
      </c>
      <c r="T8226" t="s">
        <v>332</v>
      </c>
      <c r="U8226" t="s">
        <v>57</v>
      </c>
      <c r="V8226" t="s">
        <v>9</v>
      </c>
    </row>
    <row r="8227" spans="1:22">
      <c r="A8227" t="s">
        <v>7487</v>
      </c>
      <c r="B8227" s="2">
        <v>45042.503472222219</v>
      </c>
      <c r="C8227" s="2">
        <f t="shared" si="128"/>
        <v>45040</v>
      </c>
      <c r="D8227" t="s">
        <v>1522</v>
      </c>
      <c r="E8227" t="s">
        <v>3712</v>
      </c>
      <c r="F8227" t="s">
        <v>83</v>
      </c>
      <c r="G8227" t="s">
        <v>115</v>
      </c>
      <c r="H8227" t="s">
        <v>52</v>
      </c>
      <c r="I8227">
        <v>1</v>
      </c>
      <c r="J8227">
        <v>1378.24</v>
      </c>
      <c r="K8227">
        <v>1164.79</v>
      </c>
      <c r="L8227">
        <v>1378.24</v>
      </c>
      <c r="M8227">
        <v>1164.79</v>
      </c>
      <c r="N8227" t="s">
        <v>7486</v>
      </c>
      <c r="O8227" t="s">
        <v>7485</v>
      </c>
      <c r="P8227" t="s">
        <v>121</v>
      </c>
      <c r="Q8227">
        <v>9.9252000000000002</v>
      </c>
      <c r="R8227">
        <v>78.119799999999998</v>
      </c>
      <c r="S8227" t="s">
        <v>564</v>
      </c>
      <c r="T8227" t="s">
        <v>563</v>
      </c>
      <c r="U8227" t="s">
        <v>10</v>
      </c>
      <c r="V8227" t="s">
        <v>9</v>
      </c>
    </row>
    <row r="8228" spans="1:22">
      <c r="A8228" t="s">
        <v>7484</v>
      </c>
      <c r="B8228" s="2">
        <v>45352.534722222219</v>
      </c>
      <c r="C8228" s="2">
        <f t="shared" si="128"/>
        <v>45348</v>
      </c>
      <c r="D8228" t="s">
        <v>1517</v>
      </c>
      <c r="E8228" t="s">
        <v>7483</v>
      </c>
      <c r="F8228" t="s">
        <v>64</v>
      </c>
      <c r="G8228" t="s">
        <v>106</v>
      </c>
      <c r="H8228" t="s">
        <v>16</v>
      </c>
      <c r="I8228">
        <v>2</v>
      </c>
      <c r="J8228">
        <v>2178.56</v>
      </c>
      <c r="K8228">
        <v>1385.39</v>
      </c>
      <c r="L8228">
        <v>4357.12</v>
      </c>
      <c r="M8228">
        <v>2770.78</v>
      </c>
      <c r="N8228" t="s">
        <v>7482</v>
      </c>
      <c r="O8228" t="s">
        <v>7481</v>
      </c>
      <c r="P8228" t="s">
        <v>68</v>
      </c>
      <c r="Q8228">
        <v>11.34</v>
      </c>
      <c r="R8228">
        <v>77.717200000000005</v>
      </c>
      <c r="S8228" t="s">
        <v>146</v>
      </c>
      <c r="T8228" t="s">
        <v>145</v>
      </c>
      <c r="U8228" t="s">
        <v>57</v>
      </c>
      <c r="V8228" t="s">
        <v>9</v>
      </c>
    </row>
    <row r="8229" spans="1:22">
      <c r="A8229" t="s">
        <v>7480</v>
      </c>
      <c r="B8229" s="2">
        <v>44983.431250000001</v>
      </c>
      <c r="C8229" s="2">
        <f t="shared" si="128"/>
        <v>44977</v>
      </c>
      <c r="D8229" t="s">
        <v>1512</v>
      </c>
      <c r="E8229" t="s">
        <v>7479</v>
      </c>
      <c r="F8229" t="s">
        <v>64</v>
      </c>
      <c r="G8229" t="s">
        <v>82</v>
      </c>
      <c r="H8229" t="s">
        <v>52</v>
      </c>
      <c r="I8229">
        <v>1</v>
      </c>
      <c r="J8229">
        <v>2337.39</v>
      </c>
      <c r="K8229">
        <v>1846.52</v>
      </c>
      <c r="L8229">
        <v>2337.39</v>
      </c>
      <c r="M8229">
        <v>1846.52</v>
      </c>
      <c r="N8229" t="s">
        <v>7478</v>
      </c>
      <c r="O8229" t="s">
        <v>7477</v>
      </c>
      <c r="P8229" t="s">
        <v>60</v>
      </c>
      <c r="Q8229">
        <v>8.7139000000000006</v>
      </c>
      <c r="R8229">
        <v>77.756699999999995</v>
      </c>
      <c r="S8229" t="s">
        <v>283</v>
      </c>
      <c r="T8229" t="s">
        <v>282</v>
      </c>
      <c r="U8229" t="s">
        <v>77</v>
      </c>
      <c r="V8229" t="s">
        <v>9</v>
      </c>
    </row>
    <row r="8230" spans="1:22">
      <c r="A8230" t="s">
        <v>7476</v>
      </c>
      <c r="B8230" s="2">
        <v>45423.765277777777</v>
      </c>
      <c r="C8230" s="2">
        <f t="shared" si="128"/>
        <v>45418</v>
      </c>
      <c r="D8230" t="s">
        <v>1507</v>
      </c>
      <c r="E8230" t="s">
        <v>7475</v>
      </c>
      <c r="F8230" t="s">
        <v>73</v>
      </c>
      <c r="G8230" t="s">
        <v>72</v>
      </c>
      <c r="H8230" t="s">
        <v>71</v>
      </c>
      <c r="I8230">
        <v>1</v>
      </c>
      <c r="J8230">
        <v>2119.7600000000002</v>
      </c>
      <c r="K8230">
        <v>1408.85</v>
      </c>
      <c r="L8230">
        <v>2119.7600000000002</v>
      </c>
      <c r="M8230">
        <v>1408.85</v>
      </c>
      <c r="N8230" t="s">
        <v>7474</v>
      </c>
      <c r="O8230" t="s">
        <v>7473</v>
      </c>
      <c r="P8230" t="s">
        <v>37</v>
      </c>
      <c r="Q8230">
        <v>10.7905</v>
      </c>
      <c r="R8230">
        <v>78.704700000000003</v>
      </c>
      <c r="S8230" t="s">
        <v>537</v>
      </c>
      <c r="T8230" t="s">
        <v>536</v>
      </c>
      <c r="U8230" t="s">
        <v>77</v>
      </c>
      <c r="V8230" t="s">
        <v>9</v>
      </c>
    </row>
    <row r="8231" spans="1:22">
      <c r="A8231" t="s">
        <v>7472</v>
      </c>
      <c r="B8231" s="2">
        <v>45246.453472222223</v>
      </c>
      <c r="C8231" s="2">
        <f t="shared" si="128"/>
        <v>45243</v>
      </c>
      <c r="D8231" t="s">
        <v>1502</v>
      </c>
      <c r="E8231" t="s">
        <v>7471</v>
      </c>
      <c r="F8231" t="s">
        <v>201</v>
      </c>
      <c r="G8231" t="s">
        <v>106</v>
      </c>
      <c r="H8231" t="s">
        <v>52</v>
      </c>
      <c r="I8231">
        <v>1</v>
      </c>
      <c r="J8231">
        <v>1929.62</v>
      </c>
      <c r="K8231">
        <v>1448.01</v>
      </c>
      <c r="L8231">
        <v>1929.62</v>
      </c>
      <c r="M8231">
        <v>1448.01</v>
      </c>
      <c r="N8231" t="s">
        <v>7470</v>
      </c>
      <c r="O8231" t="s">
        <v>7469</v>
      </c>
      <c r="P8231" t="s">
        <v>13</v>
      </c>
      <c r="Q8231">
        <v>11.664300000000001</v>
      </c>
      <c r="R8231">
        <v>78.146000000000001</v>
      </c>
      <c r="S8231" t="s">
        <v>276</v>
      </c>
      <c r="T8231" t="s">
        <v>275</v>
      </c>
      <c r="U8231" t="s">
        <v>46</v>
      </c>
      <c r="V8231" t="s">
        <v>9</v>
      </c>
    </row>
    <row r="8232" spans="1:22">
      <c r="A8232" t="s">
        <v>7468</v>
      </c>
      <c r="B8232" s="2">
        <v>45154.769444444442</v>
      </c>
      <c r="C8232" s="2">
        <f t="shared" si="128"/>
        <v>45152</v>
      </c>
      <c r="D8232" t="s">
        <v>1497</v>
      </c>
      <c r="E8232" t="s">
        <v>7467</v>
      </c>
      <c r="F8232" t="s">
        <v>201</v>
      </c>
      <c r="G8232" t="s">
        <v>30</v>
      </c>
      <c r="H8232" t="s">
        <v>71</v>
      </c>
      <c r="I8232">
        <v>1</v>
      </c>
      <c r="J8232">
        <v>2247.96</v>
      </c>
      <c r="K8232">
        <v>1425.01</v>
      </c>
      <c r="L8232">
        <v>2247.96</v>
      </c>
      <c r="M8232">
        <v>1425.01</v>
      </c>
      <c r="N8232" t="s">
        <v>7466</v>
      </c>
      <c r="O8232" t="s">
        <v>7465</v>
      </c>
      <c r="P8232" t="s">
        <v>121</v>
      </c>
      <c r="Q8232">
        <v>9.9252000000000002</v>
      </c>
      <c r="R8232">
        <v>78.119799999999998</v>
      </c>
      <c r="S8232" t="s">
        <v>537</v>
      </c>
      <c r="T8232" t="s">
        <v>536</v>
      </c>
      <c r="U8232" t="s">
        <v>46</v>
      </c>
      <c r="V8232" t="s">
        <v>45</v>
      </c>
    </row>
    <row r="8233" spans="1:22">
      <c r="A8233" t="s">
        <v>7464</v>
      </c>
      <c r="B8233" s="2">
        <v>44938.464583333334</v>
      </c>
      <c r="C8233" s="2">
        <f t="shared" si="128"/>
        <v>44935</v>
      </c>
      <c r="D8233" t="s">
        <v>1492</v>
      </c>
      <c r="E8233" t="s">
        <v>7463</v>
      </c>
      <c r="F8233" t="s">
        <v>73</v>
      </c>
      <c r="G8233" t="s">
        <v>91</v>
      </c>
      <c r="H8233" t="s">
        <v>71</v>
      </c>
      <c r="I8233">
        <v>2</v>
      </c>
      <c r="J8233">
        <v>1714.56</v>
      </c>
      <c r="K8233">
        <v>1440.79</v>
      </c>
      <c r="L8233">
        <v>3429.12</v>
      </c>
      <c r="M8233">
        <v>2881.58</v>
      </c>
      <c r="N8233" t="s">
        <v>7462</v>
      </c>
      <c r="O8233" t="s">
        <v>7461</v>
      </c>
      <c r="P8233" t="s">
        <v>26</v>
      </c>
      <c r="Q8233">
        <v>11.0168</v>
      </c>
      <c r="R8233">
        <v>76.955799999999996</v>
      </c>
      <c r="S8233" t="s">
        <v>454</v>
      </c>
      <c r="T8233" t="s">
        <v>453</v>
      </c>
      <c r="U8233" t="s">
        <v>77</v>
      </c>
      <c r="V8233" t="s">
        <v>9</v>
      </c>
    </row>
    <row r="8234" spans="1:22">
      <c r="A8234" t="s">
        <v>7460</v>
      </c>
      <c r="B8234" s="2">
        <v>45036.711805555555</v>
      </c>
      <c r="C8234" s="2">
        <f t="shared" si="128"/>
        <v>45033</v>
      </c>
      <c r="D8234" t="s">
        <v>1487</v>
      </c>
      <c r="E8234" t="s">
        <v>7459</v>
      </c>
      <c r="F8234" t="s">
        <v>64</v>
      </c>
      <c r="G8234" t="s">
        <v>115</v>
      </c>
      <c r="H8234" t="s">
        <v>16</v>
      </c>
      <c r="I8234">
        <v>1</v>
      </c>
      <c r="J8234">
        <v>1500.61</v>
      </c>
      <c r="K8234">
        <v>1037.2</v>
      </c>
      <c r="L8234">
        <v>1500.61</v>
      </c>
      <c r="M8234">
        <v>1037.2</v>
      </c>
      <c r="N8234" t="s">
        <v>7458</v>
      </c>
      <c r="O8234" t="s">
        <v>7457</v>
      </c>
      <c r="P8234" t="s">
        <v>60</v>
      </c>
      <c r="Q8234">
        <v>8.7139000000000006</v>
      </c>
      <c r="R8234">
        <v>77.756699999999995</v>
      </c>
      <c r="S8234" t="s">
        <v>1238</v>
      </c>
      <c r="T8234" t="s">
        <v>1237</v>
      </c>
      <c r="U8234" t="s">
        <v>23</v>
      </c>
      <c r="V8234" t="s">
        <v>212</v>
      </c>
    </row>
    <row r="8235" spans="1:22">
      <c r="A8235" t="s">
        <v>7456</v>
      </c>
      <c r="B8235" s="2">
        <v>45070.417361111111</v>
      </c>
      <c r="C8235" s="2">
        <f t="shared" si="128"/>
        <v>45068</v>
      </c>
      <c r="D8235" t="s">
        <v>1482</v>
      </c>
      <c r="E8235" t="s">
        <v>1481</v>
      </c>
      <c r="F8235" t="s">
        <v>31</v>
      </c>
      <c r="G8235" t="s">
        <v>115</v>
      </c>
      <c r="H8235" t="s">
        <v>29</v>
      </c>
      <c r="I8235">
        <v>1</v>
      </c>
      <c r="J8235">
        <v>1381.42</v>
      </c>
      <c r="K8235">
        <v>1124.06</v>
      </c>
      <c r="L8235">
        <v>1381.42</v>
      </c>
      <c r="M8235">
        <v>1124.06</v>
      </c>
      <c r="N8235" t="s">
        <v>7455</v>
      </c>
      <c r="O8235" t="s">
        <v>7454</v>
      </c>
      <c r="P8235" t="s">
        <v>60</v>
      </c>
      <c r="Q8235">
        <v>8.7139000000000006</v>
      </c>
      <c r="R8235">
        <v>77.756699999999995</v>
      </c>
      <c r="S8235" t="s">
        <v>537</v>
      </c>
      <c r="T8235" t="s">
        <v>536</v>
      </c>
      <c r="U8235" t="s">
        <v>23</v>
      </c>
      <c r="V8235" t="s">
        <v>9</v>
      </c>
    </row>
    <row r="8236" spans="1:22">
      <c r="A8236" t="s">
        <v>7453</v>
      </c>
      <c r="B8236" s="2">
        <v>45325.676388888889</v>
      </c>
      <c r="C8236" s="2">
        <f t="shared" si="128"/>
        <v>45320</v>
      </c>
      <c r="D8236" t="s">
        <v>1477</v>
      </c>
      <c r="E8236" t="s">
        <v>1476</v>
      </c>
      <c r="F8236" t="s">
        <v>31</v>
      </c>
      <c r="G8236" t="s">
        <v>17</v>
      </c>
      <c r="H8236" t="s">
        <v>71</v>
      </c>
      <c r="I8236">
        <v>1</v>
      </c>
      <c r="J8236">
        <v>1185.98</v>
      </c>
      <c r="K8236">
        <v>750.97</v>
      </c>
      <c r="L8236">
        <v>1185.98</v>
      </c>
      <c r="M8236">
        <v>750.97</v>
      </c>
      <c r="N8236" t="s">
        <v>7452</v>
      </c>
      <c r="O8236" t="s">
        <v>7451</v>
      </c>
      <c r="P8236" t="s">
        <v>112</v>
      </c>
      <c r="Q8236">
        <v>13.082700000000001</v>
      </c>
      <c r="R8236">
        <v>80.270700000000005</v>
      </c>
      <c r="S8236" t="s">
        <v>111</v>
      </c>
      <c r="T8236" t="s">
        <v>110</v>
      </c>
      <c r="U8236" t="s">
        <v>57</v>
      </c>
      <c r="V8236" t="s">
        <v>9</v>
      </c>
    </row>
    <row r="8237" spans="1:22">
      <c r="A8237" t="s">
        <v>7450</v>
      </c>
      <c r="B8237" s="2">
        <v>45417.765972222223</v>
      </c>
      <c r="C8237" s="2">
        <f t="shared" si="128"/>
        <v>45411</v>
      </c>
      <c r="D8237" t="s">
        <v>1472</v>
      </c>
      <c r="E8237" t="s">
        <v>7449</v>
      </c>
      <c r="F8237" t="s">
        <v>136</v>
      </c>
      <c r="G8237" t="s">
        <v>106</v>
      </c>
      <c r="H8237" t="s">
        <v>16</v>
      </c>
      <c r="I8237">
        <v>2</v>
      </c>
      <c r="J8237">
        <v>2431.54</v>
      </c>
      <c r="K8237">
        <v>2074.1999999999998</v>
      </c>
      <c r="L8237">
        <v>4863.08</v>
      </c>
      <c r="M8237">
        <v>4148.3999999999996</v>
      </c>
      <c r="N8237" t="s">
        <v>7448</v>
      </c>
      <c r="O8237" t="s">
        <v>7447</v>
      </c>
      <c r="P8237" t="s">
        <v>60</v>
      </c>
      <c r="Q8237">
        <v>8.7139000000000006</v>
      </c>
      <c r="R8237">
        <v>77.756699999999995</v>
      </c>
      <c r="S8237" t="s">
        <v>79</v>
      </c>
      <c r="T8237" t="s">
        <v>78</v>
      </c>
      <c r="U8237" t="s">
        <v>77</v>
      </c>
      <c r="V8237" t="s">
        <v>9</v>
      </c>
    </row>
    <row r="8238" spans="1:22">
      <c r="A8238" t="s">
        <v>7446</v>
      </c>
      <c r="B8238" s="2">
        <v>45123.513888888891</v>
      </c>
      <c r="C8238" s="2">
        <f t="shared" si="128"/>
        <v>45117</v>
      </c>
      <c r="D8238" t="s">
        <v>1467</v>
      </c>
      <c r="E8238" t="s">
        <v>7445</v>
      </c>
      <c r="F8238" t="s">
        <v>73</v>
      </c>
      <c r="G8238" t="s">
        <v>72</v>
      </c>
      <c r="H8238" t="s">
        <v>16</v>
      </c>
      <c r="I8238">
        <v>1</v>
      </c>
      <c r="J8238">
        <v>2278.19</v>
      </c>
      <c r="K8238">
        <v>1676.09</v>
      </c>
      <c r="L8238">
        <v>2278.19</v>
      </c>
      <c r="M8238">
        <v>1676.09</v>
      </c>
      <c r="N8238" t="s">
        <v>7444</v>
      </c>
      <c r="O8238" t="s">
        <v>7443</v>
      </c>
      <c r="P8238" t="s">
        <v>13</v>
      </c>
      <c r="Q8238">
        <v>11.664300000000001</v>
      </c>
      <c r="R8238">
        <v>78.146000000000001</v>
      </c>
      <c r="S8238" t="s">
        <v>276</v>
      </c>
      <c r="T8238" t="s">
        <v>275</v>
      </c>
      <c r="U8238" t="s">
        <v>10</v>
      </c>
      <c r="V8238" t="s">
        <v>45</v>
      </c>
    </row>
    <row r="8239" spans="1:22">
      <c r="A8239" t="s">
        <v>7442</v>
      </c>
      <c r="B8239" s="2">
        <v>45138.716666666667</v>
      </c>
      <c r="C8239" s="2">
        <f t="shared" si="128"/>
        <v>45138</v>
      </c>
      <c r="D8239" t="s">
        <v>1462</v>
      </c>
      <c r="E8239" t="s">
        <v>7441</v>
      </c>
      <c r="F8239" t="s">
        <v>31</v>
      </c>
      <c r="G8239" t="s">
        <v>91</v>
      </c>
      <c r="H8239" t="s">
        <v>63</v>
      </c>
      <c r="I8239">
        <v>1</v>
      </c>
      <c r="J8239">
        <v>259.91000000000003</v>
      </c>
      <c r="K8239">
        <v>220.48</v>
      </c>
      <c r="L8239">
        <v>259.91000000000003</v>
      </c>
      <c r="M8239">
        <v>220.48</v>
      </c>
      <c r="N8239" t="s">
        <v>7440</v>
      </c>
      <c r="O8239" t="s">
        <v>7439</v>
      </c>
      <c r="P8239" t="s">
        <v>26</v>
      </c>
      <c r="Q8239">
        <v>11.0168</v>
      </c>
      <c r="R8239">
        <v>76.955799999999996</v>
      </c>
      <c r="S8239" t="s">
        <v>1238</v>
      </c>
      <c r="T8239" t="s">
        <v>1237</v>
      </c>
      <c r="U8239" t="s">
        <v>77</v>
      </c>
      <c r="V8239" t="s">
        <v>9</v>
      </c>
    </row>
    <row r="8240" spans="1:22">
      <c r="A8240" t="s">
        <v>7438</v>
      </c>
      <c r="B8240" s="2">
        <v>45387.482638888891</v>
      </c>
      <c r="C8240" s="2">
        <f t="shared" si="128"/>
        <v>45383</v>
      </c>
      <c r="D8240" t="s">
        <v>1457</v>
      </c>
      <c r="E8240" t="s">
        <v>7437</v>
      </c>
      <c r="F8240" t="s">
        <v>31</v>
      </c>
      <c r="G8240" t="s">
        <v>41</v>
      </c>
      <c r="H8240" t="s">
        <v>16</v>
      </c>
      <c r="I8240">
        <v>1</v>
      </c>
      <c r="J8240">
        <v>2266.3200000000002</v>
      </c>
      <c r="K8240">
        <v>1684.62</v>
      </c>
      <c r="L8240">
        <v>2266.3200000000002</v>
      </c>
      <c r="M8240">
        <v>1684.62</v>
      </c>
      <c r="N8240" t="s">
        <v>7436</v>
      </c>
      <c r="O8240" t="s">
        <v>7435</v>
      </c>
      <c r="P8240" t="s">
        <v>49</v>
      </c>
      <c r="Q8240">
        <v>12.916499999999999</v>
      </c>
      <c r="R8240">
        <v>79.132499999999993</v>
      </c>
      <c r="S8240" t="s">
        <v>269</v>
      </c>
      <c r="T8240" t="s">
        <v>268</v>
      </c>
      <c r="U8240" t="s">
        <v>23</v>
      </c>
      <c r="V8240" t="s">
        <v>9</v>
      </c>
    </row>
    <row r="8241" spans="1:22">
      <c r="A8241" t="s">
        <v>7434</v>
      </c>
      <c r="B8241" s="2">
        <v>44929.839583333334</v>
      </c>
      <c r="C8241" s="2">
        <f t="shared" si="128"/>
        <v>44928</v>
      </c>
      <c r="D8241" t="s">
        <v>1452</v>
      </c>
      <c r="E8241" t="s">
        <v>7433</v>
      </c>
      <c r="F8241" t="s">
        <v>31</v>
      </c>
      <c r="G8241" t="s">
        <v>106</v>
      </c>
      <c r="H8241" t="s">
        <v>16</v>
      </c>
      <c r="I8241">
        <v>2</v>
      </c>
      <c r="J8241">
        <v>813.91</v>
      </c>
      <c r="K8241">
        <v>500.05</v>
      </c>
      <c r="L8241">
        <v>1627.82</v>
      </c>
      <c r="M8241">
        <v>1000.1</v>
      </c>
      <c r="N8241" t="s">
        <v>7432</v>
      </c>
      <c r="O8241" t="s">
        <v>7431</v>
      </c>
      <c r="P8241" t="s">
        <v>49</v>
      </c>
      <c r="Q8241">
        <v>12.916499999999999</v>
      </c>
      <c r="R8241">
        <v>79.132499999999993</v>
      </c>
      <c r="S8241" t="s">
        <v>432</v>
      </c>
      <c r="T8241" t="s">
        <v>431</v>
      </c>
      <c r="U8241" t="s">
        <v>10</v>
      </c>
      <c r="V8241" t="s">
        <v>9</v>
      </c>
    </row>
    <row r="8242" spans="1:22">
      <c r="A8242" t="s">
        <v>7430</v>
      </c>
      <c r="B8242" s="2">
        <v>45566.529861111114</v>
      </c>
      <c r="C8242" s="2">
        <f t="shared" si="128"/>
        <v>45565</v>
      </c>
      <c r="D8242" t="s">
        <v>1447</v>
      </c>
      <c r="E8242" t="s">
        <v>7429</v>
      </c>
      <c r="F8242" t="s">
        <v>31</v>
      </c>
      <c r="G8242" t="s">
        <v>41</v>
      </c>
      <c r="H8242" t="s">
        <v>63</v>
      </c>
      <c r="I8242">
        <v>1</v>
      </c>
      <c r="J8242">
        <v>1662.71</v>
      </c>
      <c r="K8242">
        <v>1332.44</v>
      </c>
      <c r="L8242">
        <v>1662.71</v>
      </c>
      <c r="M8242">
        <v>1332.44</v>
      </c>
      <c r="N8242" t="s">
        <v>7428</v>
      </c>
      <c r="O8242" t="s">
        <v>7427</v>
      </c>
      <c r="P8242" t="s">
        <v>49</v>
      </c>
      <c r="Q8242">
        <v>12.916499999999999</v>
      </c>
      <c r="R8242">
        <v>79.132499999999993</v>
      </c>
      <c r="S8242" t="s">
        <v>628</v>
      </c>
      <c r="T8242" t="s">
        <v>627</v>
      </c>
      <c r="U8242" t="s">
        <v>46</v>
      </c>
      <c r="V8242" t="s">
        <v>9</v>
      </c>
    </row>
    <row r="8243" spans="1:22">
      <c r="A8243" t="s">
        <v>7426</v>
      </c>
      <c r="B8243" s="2">
        <v>45456.586805555555</v>
      </c>
      <c r="C8243" s="2">
        <f t="shared" si="128"/>
        <v>45453</v>
      </c>
      <c r="D8243" t="s">
        <v>1442</v>
      </c>
      <c r="E8243" t="s">
        <v>7425</v>
      </c>
      <c r="F8243" t="s">
        <v>166</v>
      </c>
      <c r="G8243" t="s">
        <v>30</v>
      </c>
      <c r="H8243" t="s">
        <v>63</v>
      </c>
      <c r="I8243">
        <v>1</v>
      </c>
      <c r="J8243">
        <v>1015.74</v>
      </c>
      <c r="K8243">
        <v>848.19</v>
      </c>
      <c r="L8243">
        <v>1015.74</v>
      </c>
      <c r="M8243">
        <v>848.19</v>
      </c>
      <c r="N8243" t="s">
        <v>7424</v>
      </c>
      <c r="O8243" t="s">
        <v>7423</v>
      </c>
      <c r="P8243" t="s">
        <v>49</v>
      </c>
      <c r="Q8243">
        <v>12.916499999999999</v>
      </c>
      <c r="R8243">
        <v>79.132499999999993</v>
      </c>
      <c r="S8243" t="s">
        <v>454</v>
      </c>
      <c r="T8243" t="s">
        <v>453</v>
      </c>
      <c r="U8243" t="s">
        <v>46</v>
      </c>
      <c r="V8243" t="s">
        <v>9</v>
      </c>
    </row>
    <row r="8244" spans="1:22">
      <c r="A8244" t="s">
        <v>7422</v>
      </c>
      <c r="B8244" s="2">
        <v>44966.717361111114</v>
      </c>
      <c r="C8244" s="2">
        <f t="shared" si="128"/>
        <v>44963</v>
      </c>
      <c r="D8244" t="s">
        <v>1437</v>
      </c>
      <c r="E8244" t="s">
        <v>3648</v>
      </c>
      <c r="F8244" t="s">
        <v>64</v>
      </c>
      <c r="G8244" t="s">
        <v>41</v>
      </c>
      <c r="H8244" t="s">
        <v>71</v>
      </c>
      <c r="I8244">
        <v>2</v>
      </c>
      <c r="J8244">
        <v>1724.55</v>
      </c>
      <c r="K8244">
        <v>1242.21</v>
      </c>
      <c r="L8244">
        <v>3449.1</v>
      </c>
      <c r="M8244">
        <v>2484.42</v>
      </c>
      <c r="N8244" t="s">
        <v>7421</v>
      </c>
      <c r="O8244" t="s">
        <v>7420</v>
      </c>
      <c r="P8244" t="s">
        <v>49</v>
      </c>
      <c r="Q8244">
        <v>12.916499999999999</v>
      </c>
      <c r="R8244">
        <v>79.132499999999993</v>
      </c>
      <c r="S8244" t="s">
        <v>88</v>
      </c>
      <c r="T8244" t="s">
        <v>87</v>
      </c>
      <c r="U8244" t="s">
        <v>57</v>
      </c>
      <c r="V8244" t="s">
        <v>9</v>
      </c>
    </row>
    <row r="8245" spans="1:22">
      <c r="A8245" t="s">
        <v>7419</v>
      </c>
      <c r="B8245" s="2">
        <v>44960.549305555556</v>
      </c>
      <c r="C8245" s="2">
        <f t="shared" si="128"/>
        <v>44956</v>
      </c>
      <c r="D8245" t="s">
        <v>1432</v>
      </c>
      <c r="E8245" t="s">
        <v>7418</v>
      </c>
      <c r="F8245" t="s">
        <v>136</v>
      </c>
      <c r="G8245" t="s">
        <v>115</v>
      </c>
      <c r="H8245" t="s">
        <v>29</v>
      </c>
      <c r="I8245">
        <v>1</v>
      </c>
      <c r="J8245">
        <v>2122.38</v>
      </c>
      <c r="K8245">
        <v>1835.59</v>
      </c>
      <c r="L8245">
        <v>2122.38</v>
      </c>
      <c r="M8245">
        <v>1835.59</v>
      </c>
      <c r="N8245" t="s">
        <v>7417</v>
      </c>
      <c r="O8245" t="s">
        <v>7416</v>
      </c>
      <c r="P8245" t="s">
        <v>112</v>
      </c>
      <c r="Q8245">
        <v>13.082700000000001</v>
      </c>
      <c r="R8245">
        <v>80.270700000000005</v>
      </c>
      <c r="S8245" t="s">
        <v>352</v>
      </c>
      <c r="T8245" t="s">
        <v>351</v>
      </c>
      <c r="U8245" t="s">
        <v>10</v>
      </c>
      <c r="V8245" t="s">
        <v>9</v>
      </c>
    </row>
    <row r="8246" spans="1:22">
      <c r="A8246" t="s">
        <v>7415</v>
      </c>
      <c r="B8246" s="2">
        <v>45476.912499999999</v>
      </c>
      <c r="C8246" s="2">
        <f t="shared" si="128"/>
        <v>45474</v>
      </c>
      <c r="D8246" t="s">
        <v>1427</v>
      </c>
      <c r="E8246" t="s">
        <v>5548</v>
      </c>
      <c r="F8246" t="s">
        <v>201</v>
      </c>
      <c r="G8246" t="s">
        <v>115</v>
      </c>
      <c r="H8246" t="s">
        <v>29</v>
      </c>
      <c r="I8246">
        <v>1</v>
      </c>
      <c r="J8246">
        <v>2374.5300000000002</v>
      </c>
      <c r="K8246">
        <v>1447.05</v>
      </c>
      <c r="L8246">
        <v>2374.5300000000002</v>
      </c>
      <c r="M8246">
        <v>1447.05</v>
      </c>
      <c r="N8246" t="s">
        <v>7414</v>
      </c>
      <c r="O8246" t="s">
        <v>7413</v>
      </c>
      <c r="P8246" t="s">
        <v>13</v>
      </c>
      <c r="Q8246">
        <v>11.664300000000001</v>
      </c>
      <c r="R8246">
        <v>78.146000000000001</v>
      </c>
      <c r="S8246" t="s">
        <v>59</v>
      </c>
      <c r="T8246" t="s">
        <v>58</v>
      </c>
      <c r="U8246" t="s">
        <v>46</v>
      </c>
      <c r="V8246" t="s">
        <v>45</v>
      </c>
    </row>
    <row r="8247" spans="1:22">
      <c r="A8247" t="s">
        <v>7412</v>
      </c>
      <c r="B8247" s="2">
        <v>45518.591666666667</v>
      </c>
      <c r="C8247" s="2">
        <f t="shared" si="128"/>
        <v>45516</v>
      </c>
      <c r="D8247" t="s">
        <v>1422</v>
      </c>
      <c r="E8247" t="s">
        <v>7411</v>
      </c>
      <c r="F8247" t="s">
        <v>18</v>
      </c>
      <c r="G8247" t="s">
        <v>30</v>
      </c>
      <c r="H8247" t="s">
        <v>63</v>
      </c>
      <c r="I8247">
        <v>3</v>
      </c>
      <c r="J8247">
        <v>1902.19</v>
      </c>
      <c r="K8247">
        <v>1469.65</v>
      </c>
      <c r="L8247">
        <v>5706.57</v>
      </c>
      <c r="M8247">
        <v>4408.95</v>
      </c>
      <c r="N8247" t="s">
        <v>7410</v>
      </c>
      <c r="O8247" t="s">
        <v>7409</v>
      </c>
      <c r="P8247" t="s">
        <v>68</v>
      </c>
      <c r="Q8247">
        <v>11.34</v>
      </c>
      <c r="R8247">
        <v>77.717200000000005</v>
      </c>
      <c r="S8247" t="s">
        <v>319</v>
      </c>
      <c r="T8247" t="s">
        <v>318</v>
      </c>
      <c r="U8247" t="s">
        <v>77</v>
      </c>
      <c r="V8247" t="s">
        <v>45</v>
      </c>
    </row>
    <row r="8248" spans="1:22">
      <c r="A8248" t="s">
        <v>7408</v>
      </c>
      <c r="B8248" s="2">
        <v>45548.762499999997</v>
      </c>
      <c r="C8248" s="2">
        <f t="shared" si="128"/>
        <v>45544</v>
      </c>
      <c r="D8248" t="s">
        <v>1417</v>
      </c>
      <c r="E8248" t="s">
        <v>7407</v>
      </c>
      <c r="F8248" t="s">
        <v>166</v>
      </c>
      <c r="G8248" t="s">
        <v>82</v>
      </c>
      <c r="H8248" t="s">
        <v>29</v>
      </c>
      <c r="I8248">
        <v>1</v>
      </c>
      <c r="J8248">
        <v>471.68</v>
      </c>
      <c r="K8248">
        <v>295.70999999999998</v>
      </c>
      <c r="L8248">
        <v>471.68</v>
      </c>
      <c r="M8248">
        <v>295.70999999999998</v>
      </c>
      <c r="N8248" t="s">
        <v>7406</v>
      </c>
      <c r="O8248" t="s">
        <v>7405</v>
      </c>
      <c r="P8248" t="s">
        <v>26</v>
      </c>
      <c r="Q8248">
        <v>11.0168</v>
      </c>
      <c r="R8248">
        <v>76.955799999999996</v>
      </c>
      <c r="S8248" t="s">
        <v>146</v>
      </c>
      <c r="T8248" t="s">
        <v>145</v>
      </c>
      <c r="U8248" t="s">
        <v>10</v>
      </c>
      <c r="V8248" t="s">
        <v>9</v>
      </c>
    </row>
    <row r="8249" spans="1:22">
      <c r="A8249" t="s">
        <v>7404</v>
      </c>
      <c r="B8249" s="2">
        <v>45013.818749999999</v>
      </c>
      <c r="C8249" s="2">
        <f t="shared" si="128"/>
        <v>45012</v>
      </c>
      <c r="D8249" t="s">
        <v>1412</v>
      </c>
      <c r="E8249" t="s">
        <v>7403</v>
      </c>
      <c r="F8249" t="s">
        <v>18</v>
      </c>
      <c r="G8249" t="s">
        <v>106</v>
      </c>
      <c r="H8249" t="s">
        <v>52</v>
      </c>
      <c r="I8249">
        <v>1</v>
      </c>
      <c r="J8249">
        <v>1362.36</v>
      </c>
      <c r="K8249">
        <v>1191.67</v>
      </c>
      <c r="L8249">
        <v>1362.36</v>
      </c>
      <c r="M8249">
        <v>1191.67</v>
      </c>
      <c r="N8249" t="s">
        <v>7402</v>
      </c>
      <c r="O8249" t="s">
        <v>7401</v>
      </c>
      <c r="P8249" t="s">
        <v>121</v>
      </c>
      <c r="Q8249">
        <v>9.9252000000000002</v>
      </c>
      <c r="R8249">
        <v>78.119799999999998</v>
      </c>
      <c r="S8249" t="s">
        <v>214</v>
      </c>
      <c r="T8249" t="s">
        <v>213</v>
      </c>
      <c r="U8249" t="s">
        <v>10</v>
      </c>
      <c r="V8249" t="s">
        <v>9</v>
      </c>
    </row>
    <row r="8250" spans="1:22">
      <c r="A8250" t="s">
        <v>7400</v>
      </c>
      <c r="B8250" s="2">
        <v>45014.63958333333</v>
      </c>
      <c r="C8250" s="2">
        <f t="shared" si="128"/>
        <v>45012</v>
      </c>
      <c r="D8250" t="s">
        <v>1407</v>
      </c>
      <c r="E8250" t="s">
        <v>7399</v>
      </c>
      <c r="F8250" t="s">
        <v>64</v>
      </c>
      <c r="G8250" t="s">
        <v>41</v>
      </c>
      <c r="H8250" t="s">
        <v>29</v>
      </c>
      <c r="I8250">
        <v>2</v>
      </c>
      <c r="J8250">
        <v>1658.36</v>
      </c>
      <c r="K8250">
        <v>1273.6500000000001</v>
      </c>
      <c r="L8250">
        <v>3316.72</v>
      </c>
      <c r="M8250">
        <v>2547.3000000000002</v>
      </c>
      <c r="N8250" t="s">
        <v>7398</v>
      </c>
      <c r="O8250" t="s">
        <v>7397</v>
      </c>
      <c r="P8250" t="s">
        <v>60</v>
      </c>
      <c r="Q8250">
        <v>8.7139000000000006</v>
      </c>
      <c r="R8250">
        <v>77.756699999999995</v>
      </c>
      <c r="S8250" t="s">
        <v>735</v>
      </c>
      <c r="T8250" t="s">
        <v>734</v>
      </c>
      <c r="U8250" t="s">
        <v>10</v>
      </c>
      <c r="V8250" t="s">
        <v>9</v>
      </c>
    </row>
    <row r="8251" spans="1:22">
      <c r="A8251" t="s">
        <v>7396</v>
      </c>
      <c r="B8251" s="2">
        <v>45108.490972222222</v>
      </c>
      <c r="C8251" s="2">
        <f t="shared" si="128"/>
        <v>45103</v>
      </c>
      <c r="D8251" t="s">
        <v>1402</v>
      </c>
      <c r="E8251" t="s">
        <v>1401</v>
      </c>
      <c r="F8251" t="s">
        <v>73</v>
      </c>
      <c r="G8251" t="s">
        <v>82</v>
      </c>
      <c r="H8251" t="s">
        <v>71</v>
      </c>
      <c r="I8251">
        <v>2</v>
      </c>
      <c r="J8251">
        <v>2327.1999999999998</v>
      </c>
      <c r="K8251">
        <v>1901.68</v>
      </c>
      <c r="L8251">
        <v>4654.3999999999996</v>
      </c>
      <c r="M8251">
        <v>3803.36</v>
      </c>
      <c r="N8251" t="s">
        <v>7395</v>
      </c>
      <c r="O8251" t="s">
        <v>7394</v>
      </c>
      <c r="P8251" t="s">
        <v>49</v>
      </c>
      <c r="Q8251">
        <v>12.916499999999999</v>
      </c>
      <c r="R8251">
        <v>79.132499999999993</v>
      </c>
      <c r="S8251" t="s">
        <v>103</v>
      </c>
      <c r="T8251" t="s">
        <v>102</v>
      </c>
      <c r="U8251" t="s">
        <v>57</v>
      </c>
      <c r="V8251" t="s">
        <v>45</v>
      </c>
    </row>
    <row r="8252" spans="1:22">
      <c r="A8252" t="s">
        <v>7393</v>
      </c>
      <c r="B8252" s="2">
        <v>44957.680555555555</v>
      </c>
      <c r="C8252" s="2">
        <f t="shared" si="128"/>
        <v>44956</v>
      </c>
      <c r="D8252" t="s">
        <v>1397</v>
      </c>
      <c r="E8252" t="s">
        <v>7392</v>
      </c>
      <c r="F8252" t="s">
        <v>166</v>
      </c>
      <c r="G8252" t="s">
        <v>115</v>
      </c>
      <c r="H8252" t="s">
        <v>63</v>
      </c>
      <c r="I8252">
        <v>2</v>
      </c>
      <c r="J8252">
        <v>1407.79</v>
      </c>
      <c r="K8252">
        <v>1129.8399999999999</v>
      </c>
      <c r="L8252">
        <v>2815.58</v>
      </c>
      <c r="M8252">
        <v>2259.6799999999998</v>
      </c>
      <c r="N8252" t="s">
        <v>7391</v>
      </c>
      <c r="O8252" t="s">
        <v>7390</v>
      </c>
      <c r="P8252" t="s">
        <v>121</v>
      </c>
      <c r="Q8252">
        <v>9.9252000000000002</v>
      </c>
      <c r="R8252">
        <v>78.119799999999998</v>
      </c>
      <c r="S8252" t="s">
        <v>784</v>
      </c>
      <c r="T8252" t="s">
        <v>783</v>
      </c>
      <c r="U8252" t="s">
        <v>46</v>
      </c>
      <c r="V8252" t="s">
        <v>45</v>
      </c>
    </row>
    <row r="8253" spans="1:22">
      <c r="A8253" t="s">
        <v>7389</v>
      </c>
      <c r="B8253" s="2">
        <v>45066.888194444444</v>
      </c>
      <c r="C8253" s="2">
        <f t="shared" si="128"/>
        <v>45061</v>
      </c>
      <c r="D8253" t="s">
        <v>1392</v>
      </c>
      <c r="E8253" t="s">
        <v>1391</v>
      </c>
      <c r="F8253" t="s">
        <v>64</v>
      </c>
      <c r="G8253" t="s">
        <v>41</v>
      </c>
      <c r="H8253" t="s">
        <v>63</v>
      </c>
      <c r="I8253">
        <v>2</v>
      </c>
      <c r="J8253">
        <v>579.24</v>
      </c>
      <c r="K8253">
        <v>455.15</v>
      </c>
      <c r="L8253">
        <v>1158.48</v>
      </c>
      <c r="M8253">
        <v>910.3</v>
      </c>
      <c r="N8253" t="s">
        <v>7388</v>
      </c>
      <c r="O8253" t="s">
        <v>7387</v>
      </c>
      <c r="P8253" t="s">
        <v>49</v>
      </c>
      <c r="Q8253">
        <v>12.916499999999999</v>
      </c>
      <c r="R8253">
        <v>79.132499999999993</v>
      </c>
      <c r="S8253" t="s">
        <v>1238</v>
      </c>
      <c r="T8253" t="s">
        <v>1237</v>
      </c>
      <c r="U8253" t="s">
        <v>46</v>
      </c>
      <c r="V8253" t="s">
        <v>9</v>
      </c>
    </row>
    <row r="8254" spans="1:22">
      <c r="A8254" t="s">
        <v>7386</v>
      </c>
      <c r="B8254" s="2">
        <v>45342.902777777781</v>
      </c>
      <c r="C8254" s="2">
        <f t="shared" si="128"/>
        <v>45341</v>
      </c>
      <c r="D8254" t="s">
        <v>1387</v>
      </c>
      <c r="E8254" t="s">
        <v>5517</v>
      </c>
      <c r="F8254" t="s">
        <v>31</v>
      </c>
      <c r="G8254" t="s">
        <v>115</v>
      </c>
      <c r="H8254" t="s">
        <v>71</v>
      </c>
      <c r="I8254">
        <v>3</v>
      </c>
      <c r="J8254">
        <v>789.1</v>
      </c>
      <c r="K8254">
        <v>493.41</v>
      </c>
      <c r="L8254">
        <v>2367.3000000000002</v>
      </c>
      <c r="M8254">
        <v>1480.23</v>
      </c>
      <c r="N8254" t="s">
        <v>7385</v>
      </c>
      <c r="O8254" t="s">
        <v>7384</v>
      </c>
      <c r="P8254" t="s">
        <v>13</v>
      </c>
      <c r="Q8254">
        <v>11.664300000000001</v>
      </c>
      <c r="R8254">
        <v>78.146000000000001</v>
      </c>
      <c r="S8254" t="s">
        <v>420</v>
      </c>
      <c r="T8254" t="s">
        <v>419</v>
      </c>
      <c r="U8254" t="s">
        <v>23</v>
      </c>
      <c r="V8254" t="s">
        <v>9</v>
      </c>
    </row>
    <row r="8255" spans="1:22">
      <c r="A8255" t="s">
        <v>7383</v>
      </c>
      <c r="B8255" s="2">
        <v>45336.767361111109</v>
      </c>
      <c r="C8255" s="2">
        <f t="shared" si="128"/>
        <v>45334</v>
      </c>
      <c r="D8255" t="s">
        <v>1382</v>
      </c>
      <c r="E8255" t="s">
        <v>1381</v>
      </c>
      <c r="F8255" t="s">
        <v>201</v>
      </c>
      <c r="G8255" t="s">
        <v>30</v>
      </c>
      <c r="H8255" t="s">
        <v>52</v>
      </c>
      <c r="I8255">
        <v>1</v>
      </c>
      <c r="J8255">
        <v>1619.39</v>
      </c>
      <c r="K8255">
        <v>1318.4</v>
      </c>
      <c r="L8255">
        <v>1619.39</v>
      </c>
      <c r="M8255">
        <v>1318.4</v>
      </c>
      <c r="N8255" t="s">
        <v>7382</v>
      </c>
      <c r="O8255" t="s">
        <v>7381</v>
      </c>
      <c r="P8255" t="s">
        <v>37</v>
      </c>
      <c r="Q8255">
        <v>10.7905</v>
      </c>
      <c r="R8255">
        <v>78.704700000000003</v>
      </c>
      <c r="S8255" t="s">
        <v>250</v>
      </c>
      <c r="T8255" t="s">
        <v>249</v>
      </c>
      <c r="U8255" t="s">
        <v>57</v>
      </c>
      <c r="V8255" t="s">
        <v>22</v>
      </c>
    </row>
    <row r="8256" spans="1:22">
      <c r="A8256" t="s">
        <v>7380</v>
      </c>
      <c r="B8256" s="2">
        <v>44983.760416666664</v>
      </c>
      <c r="C8256" s="2">
        <f t="shared" si="128"/>
        <v>44977</v>
      </c>
      <c r="D8256" t="s">
        <v>1377</v>
      </c>
      <c r="E8256" t="s">
        <v>7379</v>
      </c>
      <c r="F8256" t="s">
        <v>31</v>
      </c>
      <c r="G8256" t="s">
        <v>53</v>
      </c>
      <c r="H8256" t="s">
        <v>63</v>
      </c>
      <c r="I8256">
        <v>4</v>
      </c>
      <c r="J8256">
        <v>1466.35</v>
      </c>
      <c r="K8256">
        <v>1180.02</v>
      </c>
      <c r="L8256">
        <v>5865.4</v>
      </c>
      <c r="M8256">
        <v>4720.08</v>
      </c>
      <c r="N8256" t="s">
        <v>7378</v>
      </c>
      <c r="O8256" t="s">
        <v>7377</v>
      </c>
      <c r="P8256" t="s">
        <v>112</v>
      </c>
      <c r="Q8256">
        <v>13.082700000000001</v>
      </c>
      <c r="R8256">
        <v>80.270700000000005</v>
      </c>
      <c r="S8256" t="s">
        <v>333</v>
      </c>
      <c r="T8256" t="s">
        <v>332</v>
      </c>
      <c r="U8256" t="s">
        <v>77</v>
      </c>
      <c r="V8256" t="s">
        <v>9</v>
      </c>
    </row>
    <row r="8257" spans="1:22">
      <c r="A8257" t="s">
        <v>7376</v>
      </c>
      <c r="B8257" s="2">
        <v>45098.45</v>
      </c>
      <c r="C8257" s="2">
        <f t="shared" si="128"/>
        <v>45096</v>
      </c>
      <c r="D8257" t="s">
        <v>1372</v>
      </c>
      <c r="E8257" t="s">
        <v>7375</v>
      </c>
      <c r="F8257" t="s">
        <v>64</v>
      </c>
      <c r="G8257" t="s">
        <v>41</v>
      </c>
      <c r="H8257" t="s">
        <v>16</v>
      </c>
      <c r="I8257">
        <v>1</v>
      </c>
      <c r="J8257">
        <v>221.97</v>
      </c>
      <c r="K8257">
        <v>156.44999999999999</v>
      </c>
      <c r="L8257">
        <v>221.97</v>
      </c>
      <c r="M8257">
        <v>156.44999999999999</v>
      </c>
      <c r="N8257" t="s">
        <v>7374</v>
      </c>
      <c r="O8257" t="s">
        <v>7373</v>
      </c>
      <c r="P8257" t="s">
        <v>13</v>
      </c>
      <c r="Q8257">
        <v>11.664300000000001</v>
      </c>
      <c r="R8257">
        <v>78.146000000000001</v>
      </c>
      <c r="S8257" t="s">
        <v>906</v>
      </c>
      <c r="T8257" t="s">
        <v>905</v>
      </c>
      <c r="U8257" t="s">
        <v>23</v>
      </c>
      <c r="V8257" t="s">
        <v>9</v>
      </c>
    </row>
    <row r="8258" spans="1:22">
      <c r="A8258" t="s">
        <v>7372</v>
      </c>
      <c r="B8258" s="2">
        <v>45023.659722222219</v>
      </c>
      <c r="C8258" s="2">
        <f t="shared" si="128"/>
        <v>45019</v>
      </c>
      <c r="D8258" t="s">
        <v>1367</v>
      </c>
      <c r="E8258" t="s">
        <v>7371</v>
      </c>
      <c r="F8258" t="s">
        <v>166</v>
      </c>
      <c r="G8258" t="s">
        <v>91</v>
      </c>
      <c r="H8258" t="s">
        <v>71</v>
      </c>
      <c r="I8258">
        <v>2</v>
      </c>
      <c r="J8258">
        <v>2348.1999999999998</v>
      </c>
      <c r="K8258">
        <v>1419.16</v>
      </c>
      <c r="L8258">
        <v>4696.3999999999996</v>
      </c>
      <c r="M8258">
        <v>2838.32</v>
      </c>
      <c r="N8258" t="s">
        <v>7370</v>
      </c>
      <c r="O8258" t="s">
        <v>7369</v>
      </c>
      <c r="P8258" t="s">
        <v>112</v>
      </c>
      <c r="Q8258">
        <v>13.082700000000001</v>
      </c>
      <c r="R8258">
        <v>80.270700000000005</v>
      </c>
      <c r="S8258" t="s">
        <v>413</v>
      </c>
      <c r="T8258" t="s">
        <v>412</v>
      </c>
      <c r="U8258" t="s">
        <v>77</v>
      </c>
      <c r="V8258" t="s">
        <v>9</v>
      </c>
    </row>
    <row r="8259" spans="1:22">
      <c r="A8259" t="s">
        <v>7368</v>
      </c>
      <c r="B8259" s="2">
        <v>45178.490972222222</v>
      </c>
      <c r="C8259" s="2">
        <f t="shared" ref="C8259:C8322" si="129">INT(B8259) - WEEKDAY(INT(B8259), 2) + 1</f>
        <v>45173</v>
      </c>
      <c r="D8259" t="s">
        <v>1362</v>
      </c>
      <c r="E8259" t="s">
        <v>7367</v>
      </c>
      <c r="F8259" t="s">
        <v>31</v>
      </c>
      <c r="G8259" t="s">
        <v>41</v>
      </c>
      <c r="H8259" t="s">
        <v>52</v>
      </c>
      <c r="I8259">
        <v>1</v>
      </c>
      <c r="J8259">
        <v>1775.33</v>
      </c>
      <c r="K8259">
        <v>1262.44</v>
      </c>
      <c r="L8259">
        <v>1775.33</v>
      </c>
      <c r="M8259">
        <v>1262.44</v>
      </c>
      <c r="N8259" t="s">
        <v>7366</v>
      </c>
      <c r="O8259" t="s">
        <v>7365</v>
      </c>
      <c r="P8259" t="s">
        <v>37</v>
      </c>
      <c r="Q8259">
        <v>10.7905</v>
      </c>
      <c r="R8259">
        <v>78.704700000000003</v>
      </c>
      <c r="S8259" t="s">
        <v>420</v>
      </c>
      <c r="T8259" t="s">
        <v>419</v>
      </c>
      <c r="U8259" t="s">
        <v>10</v>
      </c>
      <c r="V8259" t="s">
        <v>9</v>
      </c>
    </row>
    <row r="8260" spans="1:22">
      <c r="A8260" t="s">
        <v>7364</v>
      </c>
      <c r="B8260" s="2">
        <v>45397.623611111114</v>
      </c>
      <c r="C8260" s="2">
        <f t="shared" si="129"/>
        <v>45397</v>
      </c>
      <c r="D8260" t="s">
        <v>1357</v>
      </c>
      <c r="E8260" t="s">
        <v>7363</v>
      </c>
      <c r="F8260" t="s">
        <v>136</v>
      </c>
      <c r="G8260" t="s">
        <v>72</v>
      </c>
      <c r="H8260" t="s">
        <v>40</v>
      </c>
      <c r="I8260">
        <v>1</v>
      </c>
      <c r="J8260">
        <v>2461.09</v>
      </c>
      <c r="K8260">
        <v>1511.04</v>
      </c>
      <c r="L8260">
        <v>2461.09</v>
      </c>
      <c r="M8260">
        <v>1511.04</v>
      </c>
      <c r="N8260" t="s">
        <v>7362</v>
      </c>
      <c r="O8260" t="s">
        <v>7361</v>
      </c>
      <c r="P8260" t="s">
        <v>37</v>
      </c>
      <c r="Q8260">
        <v>10.7905</v>
      </c>
      <c r="R8260">
        <v>78.704700000000003</v>
      </c>
      <c r="S8260" t="s">
        <v>333</v>
      </c>
      <c r="T8260" t="s">
        <v>332</v>
      </c>
      <c r="U8260" t="s">
        <v>77</v>
      </c>
      <c r="V8260" t="s">
        <v>45</v>
      </c>
    </row>
    <row r="8261" spans="1:22">
      <c r="A8261" t="s">
        <v>7360</v>
      </c>
      <c r="B8261" s="2">
        <v>45137.806944444441</v>
      </c>
      <c r="C8261" s="2">
        <f t="shared" si="129"/>
        <v>45131</v>
      </c>
      <c r="D8261" t="s">
        <v>1352</v>
      </c>
      <c r="E8261" t="s">
        <v>7359</v>
      </c>
      <c r="F8261" t="s">
        <v>64</v>
      </c>
      <c r="G8261" t="s">
        <v>41</v>
      </c>
      <c r="H8261" t="s">
        <v>40</v>
      </c>
      <c r="I8261">
        <v>3</v>
      </c>
      <c r="J8261">
        <v>382.41</v>
      </c>
      <c r="K8261">
        <v>289.58999999999997</v>
      </c>
      <c r="L8261">
        <v>1147.23</v>
      </c>
      <c r="M8261">
        <v>868.77</v>
      </c>
      <c r="N8261" t="s">
        <v>7358</v>
      </c>
      <c r="O8261" t="s">
        <v>7357</v>
      </c>
      <c r="P8261" t="s">
        <v>49</v>
      </c>
      <c r="Q8261">
        <v>12.916499999999999</v>
      </c>
      <c r="R8261">
        <v>79.132499999999993</v>
      </c>
      <c r="S8261" t="s">
        <v>616</v>
      </c>
      <c r="T8261" t="s">
        <v>615</v>
      </c>
      <c r="U8261" t="s">
        <v>57</v>
      </c>
      <c r="V8261" t="s">
        <v>9</v>
      </c>
    </row>
    <row r="8262" spans="1:22">
      <c r="A8262" t="s">
        <v>7356</v>
      </c>
      <c r="B8262" s="2">
        <v>45337.48541666667</v>
      </c>
      <c r="C8262" s="2">
        <f t="shared" si="129"/>
        <v>45334</v>
      </c>
      <c r="D8262" t="s">
        <v>1347</v>
      </c>
      <c r="E8262" t="s">
        <v>7355</v>
      </c>
      <c r="F8262" t="s">
        <v>18</v>
      </c>
      <c r="G8262" t="s">
        <v>91</v>
      </c>
      <c r="H8262" t="s">
        <v>40</v>
      </c>
      <c r="I8262">
        <v>1</v>
      </c>
      <c r="J8262">
        <v>845.47</v>
      </c>
      <c r="K8262">
        <v>628.92999999999995</v>
      </c>
      <c r="L8262">
        <v>845.47</v>
      </c>
      <c r="M8262">
        <v>628.92999999999995</v>
      </c>
      <c r="N8262" t="s">
        <v>7354</v>
      </c>
      <c r="O8262" t="s">
        <v>7353</v>
      </c>
      <c r="P8262" t="s">
        <v>121</v>
      </c>
      <c r="Q8262">
        <v>9.9252000000000002</v>
      </c>
      <c r="R8262">
        <v>78.119799999999998</v>
      </c>
      <c r="S8262" t="s">
        <v>906</v>
      </c>
      <c r="T8262" t="s">
        <v>905</v>
      </c>
      <c r="U8262" t="s">
        <v>46</v>
      </c>
      <c r="V8262" t="s">
        <v>9</v>
      </c>
    </row>
    <row r="8263" spans="1:22">
      <c r="A8263" t="s">
        <v>7352</v>
      </c>
      <c r="B8263" s="2">
        <v>45227.84097222222</v>
      </c>
      <c r="C8263" s="2">
        <f t="shared" si="129"/>
        <v>45222</v>
      </c>
      <c r="D8263" t="s">
        <v>1342</v>
      </c>
      <c r="E8263" t="s">
        <v>7351</v>
      </c>
      <c r="F8263" t="s">
        <v>166</v>
      </c>
      <c r="G8263" t="s">
        <v>53</v>
      </c>
      <c r="H8263" t="s">
        <v>40</v>
      </c>
      <c r="I8263">
        <v>3</v>
      </c>
      <c r="J8263">
        <v>1322.19</v>
      </c>
      <c r="K8263">
        <v>905.02</v>
      </c>
      <c r="L8263">
        <v>3966.57</v>
      </c>
      <c r="M8263">
        <v>2715.06</v>
      </c>
      <c r="N8263" t="s">
        <v>7350</v>
      </c>
      <c r="O8263" t="s">
        <v>7349</v>
      </c>
      <c r="P8263" t="s">
        <v>121</v>
      </c>
      <c r="Q8263">
        <v>9.9252000000000002</v>
      </c>
      <c r="R8263">
        <v>78.119799999999998</v>
      </c>
      <c r="S8263" t="s">
        <v>276</v>
      </c>
      <c r="T8263" t="s">
        <v>275</v>
      </c>
      <c r="U8263" t="s">
        <v>10</v>
      </c>
      <c r="V8263" t="s">
        <v>9</v>
      </c>
    </row>
    <row r="8264" spans="1:22">
      <c r="A8264" t="s">
        <v>7348</v>
      </c>
      <c r="B8264" s="2">
        <v>45257.486111111109</v>
      </c>
      <c r="C8264" s="2">
        <f t="shared" si="129"/>
        <v>45257</v>
      </c>
      <c r="D8264" t="s">
        <v>1337</v>
      </c>
      <c r="E8264" t="s">
        <v>7347</v>
      </c>
      <c r="F8264" t="s">
        <v>201</v>
      </c>
      <c r="G8264" t="s">
        <v>72</v>
      </c>
      <c r="H8264" t="s">
        <v>40</v>
      </c>
      <c r="I8264">
        <v>3</v>
      </c>
      <c r="J8264">
        <v>558.85</v>
      </c>
      <c r="K8264">
        <v>352.48</v>
      </c>
      <c r="L8264">
        <v>1676.55</v>
      </c>
      <c r="M8264">
        <v>1057.44</v>
      </c>
      <c r="N8264" t="s">
        <v>7346</v>
      </c>
      <c r="O8264" t="s">
        <v>7345</v>
      </c>
      <c r="P8264" t="s">
        <v>26</v>
      </c>
      <c r="Q8264">
        <v>11.0168</v>
      </c>
      <c r="R8264">
        <v>76.955799999999996</v>
      </c>
      <c r="S8264" t="s">
        <v>193</v>
      </c>
      <c r="T8264" t="s">
        <v>192</v>
      </c>
      <c r="U8264" t="s">
        <v>10</v>
      </c>
      <c r="V8264" t="s">
        <v>45</v>
      </c>
    </row>
    <row r="8265" spans="1:22">
      <c r="A8265" t="s">
        <v>7344</v>
      </c>
      <c r="B8265" s="2">
        <v>45312.578472222223</v>
      </c>
      <c r="C8265" s="2">
        <f t="shared" si="129"/>
        <v>45306</v>
      </c>
      <c r="D8265" t="s">
        <v>1332</v>
      </c>
      <c r="E8265" t="s">
        <v>1331</v>
      </c>
      <c r="F8265" t="s">
        <v>166</v>
      </c>
      <c r="G8265" t="s">
        <v>17</v>
      </c>
      <c r="H8265" t="s">
        <v>29</v>
      </c>
      <c r="I8265">
        <v>2</v>
      </c>
      <c r="J8265">
        <v>486.02</v>
      </c>
      <c r="K8265">
        <v>386.49</v>
      </c>
      <c r="L8265">
        <v>972.04</v>
      </c>
      <c r="M8265">
        <v>772.98</v>
      </c>
      <c r="N8265" t="s">
        <v>7343</v>
      </c>
      <c r="O8265" t="s">
        <v>7342</v>
      </c>
      <c r="P8265" t="s">
        <v>37</v>
      </c>
      <c r="Q8265">
        <v>10.7905</v>
      </c>
      <c r="R8265">
        <v>78.704700000000003</v>
      </c>
      <c r="S8265" t="s">
        <v>283</v>
      </c>
      <c r="T8265" t="s">
        <v>282</v>
      </c>
      <c r="U8265" t="s">
        <v>57</v>
      </c>
      <c r="V8265" t="s">
        <v>212</v>
      </c>
    </row>
    <row r="8266" spans="1:22">
      <c r="A8266" t="s">
        <v>7341</v>
      </c>
      <c r="B8266" s="2">
        <v>45134.582638888889</v>
      </c>
      <c r="C8266" s="2">
        <f t="shared" si="129"/>
        <v>45131</v>
      </c>
      <c r="D8266" t="s">
        <v>1327</v>
      </c>
      <c r="E8266" t="s">
        <v>3562</v>
      </c>
      <c r="F8266" t="s">
        <v>64</v>
      </c>
      <c r="G8266" t="s">
        <v>53</v>
      </c>
      <c r="H8266" t="s">
        <v>16</v>
      </c>
      <c r="I8266">
        <v>3</v>
      </c>
      <c r="J8266">
        <v>2048.2600000000002</v>
      </c>
      <c r="K8266">
        <v>1291.44</v>
      </c>
      <c r="L8266">
        <v>6144.78</v>
      </c>
      <c r="M8266">
        <v>3874.32</v>
      </c>
      <c r="N8266" t="s">
        <v>7340</v>
      </c>
      <c r="O8266" t="s">
        <v>7339</v>
      </c>
      <c r="P8266" t="s">
        <v>49</v>
      </c>
      <c r="Q8266">
        <v>12.916499999999999</v>
      </c>
      <c r="R8266">
        <v>79.132499999999993</v>
      </c>
      <c r="S8266" t="s">
        <v>257</v>
      </c>
      <c r="T8266" t="s">
        <v>256</v>
      </c>
      <c r="U8266" t="s">
        <v>23</v>
      </c>
      <c r="V8266" t="s">
        <v>9</v>
      </c>
    </row>
    <row r="8267" spans="1:22">
      <c r="A8267" t="s">
        <v>7338</v>
      </c>
      <c r="B8267" s="2">
        <v>44962.786805555559</v>
      </c>
      <c r="C8267" s="2">
        <f t="shared" si="129"/>
        <v>44956</v>
      </c>
      <c r="D8267" t="s">
        <v>1322</v>
      </c>
      <c r="E8267" t="s">
        <v>7337</v>
      </c>
      <c r="F8267" t="s">
        <v>83</v>
      </c>
      <c r="G8267" t="s">
        <v>72</v>
      </c>
      <c r="H8267" t="s">
        <v>16</v>
      </c>
      <c r="I8267">
        <v>1</v>
      </c>
      <c r="J8267">
        <v>1141</v>
      </c>
      <c r="K8267">
        <v>888.31</v>
      </c>
      <c r="L8267">
        <v>1141</v>
      </c>
      <c r="M8267">
        <v>888.31</v>
      </c>
      <c r="N8267" t="s">
        <v>7336</v>
      </c>
      <c r="O8267" t="s">
        <v>7335</v>
      </c>
      <c r="P8267" t="s">
        <v>60</v>
      </c>
      <c r="Q8267">
        <v>8.7139000000000006</v>
      </c>
      <c r="R8267">
        <v>77.756699999999995</v>
      </c>
      <c r="S8267" t="s">
        <v>784</v>
      </c>
      <c r="T8267" t="s">
        <v>783</v>
      </c>
      <c r="U8267" t="s">
        <v>77</v>
      </c>
      <c r="V8267" t="s">
        <v>212</v>
      </c>
    </row>
    <row r="8268" spans="1:22">
      <c r="A8268" t="s">
        <v>7334</v>
      </c>
      <c r="B8268" s="2">
        <v>45317.527777777781</v>
      </c>
      <c r="C8268" s="2">
        <f t="shared" si="129"/>
        <v>45313</v>
      </c>
      <c r="D8268" t="s">
        <v>1317</v>
      </c>
      <c r="E8268" t="s">
        <v>7333</v>
      </c>
      <c r="F8268" t="s">
        <v>201</v>
      </c>
      <c r="G8268" t="s">
        <v>82</v>
      </c>
      <c r="H8268" t="s">
        <v>63</v>
      </c>
      <c r="I8268">
        <v>2</v>
      </c>
      <c r="J8268">
        <v>1326.9</v>
      </c>
      <c r="K8268">
        <v>899.59</v>
      </c>
      <c r="L8268">
        <v>2653.8</v>
      </c>
      <c r="M8268">
        <v>1799.18</v>
      </c>
      <c r="N8268" t="s">
        <v>7332</v>
      </c>
      <c r="O8268" t="s">
        <v>7331</v>
      </c>
      <c r="P8268" t="s">
        <v>26</v>
      </c>
      <c r="Q8268">
        <v>11.0168</v>
      </c>
      <c r="R8268">
        <v>76.955799999999996</v>
      </c>
      <c r="S8268" t="s">
        <v>364</v>
      </c>
      <c r="T8268" t="s">
        <v>363</v>
      </c>
      <c r="U8268" t="s">
        <v>57</v>
      </c>
      <c r="V8268" t="s">
        <v>45</v>
      </c>
    </row>
    <row r="8269" spans="1:22">
      <c r="A8269" t="s">
        <v>7330</v>
      </c>
      <c r="B8269" s="2">
        <v>45130.710416666669</v>
      </c>
      <c r="C8269" s="2">
        <f t="shared" si="129"/>
        <v>45124</v>
      </c>
      <c r="D8269" t="s">
        <v>1312</v>
      </c>
      <c r="E8269" t="s">
        <v>1311</v>
      </c>
      <c r="F8269" t="s">
        <v>64</v>
      </c>
      <c r="G8269" t="s">
        <v>115</v>
      </c>
      <c r="H8269" t="s">
        <v>63</v>
      </c>
      <c r="I8269">
        <v>2</v>
      </c>
      <c r="J8269">
        <v>1510.35</v>
      </c>
      <c r="K8269">
        <v>1319.81</v>
      </c>
      <c r="L8269">
        <v>3020.7</v>
      </c>
      <c r="M8269">
        <v>2639.62</v>
      </c>
      <c r="N8269" t="s">
        <v>7329</v>
      </c>
      <c r="O8269" t="s">
        <v>7328</v>
      </c>
      <c r="P8269" t="s">
        <v>49</v>
      </c>
      <c r="Q8269">
        <v>12.916499999999999</v>
      </c>
      <c r="R8269">
        <v>79.132499999999993</v>
      </c>
      <c r="S8269" t="s">
        <v>79</v>
      </c>
      <c r="T8269" t="s">
        <v>78</v>
      </c>
      <c r="U8269" t="s">
        <v>23</v>
      </c>
      <c r="V8269" t="s">
        <v>45</v>
      </c>
    </row>
    <row r="8270" spans="1:22">
      <c r="A8270" t="s">
        <v>7327</v>
      </c>
      <c r="B8270" s="2">
        <v>45118.536111111112</v>
      </c>
      <c r="C8270" s="2">
        <f t="shared" si="129"/>
        <v>45117</v>
      </c>
      <c r="D8270" t="s">
        <v>1307</v>
      </c>
      <c r="E8270" t="s">
        <v>7326</v>
      </c>
      <c r="F8270" t="s">
        <v>201</v>
      </c>
      <c r="G8270" t="s">
        <v>30</v>
      </c>
      <c r="H8270" t="s">
        <v>16</v>
      </c>
      <c r="I8270">
        <v>1</v>
      </c>
      <c r="J8270">
        <v>1280.8499999999999</v>
      </c>
      <c r="K8270">
        <v>1016.1</v>
      </c>
      <c r="L8270">
        <v>1280.8499999999999</v>
      </c>
      <c r="M8270">
        <v>1016.1</v>
      </c>
      <c r="N8270" t="s">
        <v>7325</v>
      </c>
      <c r="O8270" t="s">
        <v>7324</v>
      </c>
      <c r="P8270" t="s">
        <v>68</v>
      </c>
      <c r="Q8270">
        <v>11.34</v>
      </c>
      <c r="R8270">
        <v>77.717200000000005</v>
      </c>
      <c r="S8270" t="s">
        <v>176</v>
      </c>
      <c r="T8270" t="s">
        <v>175</v>
      </c>
      <c r="U8270" t="s">
        <v>77</v>
      </c>
      <c r="V8270" t="s">
        <v>9</v>
      </c>
    </row>
    <row r="8271" spans="1:22">
      <c r="A8271" t="s">
        <v>7323</v>
      </c>
      <c r="B8271" s="2">
        <v>45400.45208333333</v>
      </c>
      <c r="C8271" s="2">
        <f t="shared" si="129"/>
        <v>45397</v>
      </c>
      <c r="D8271" t="s">
        <v>1302</v>
      </c>
      <c r="E8271" t="s">
        <v>7322</v>
      </c>
      <c r="F8271" t="s">
        <v>166</v>
      </c>
      <c r="G8271" t="s">
        <v>106</v>
      </c>
      <c r="H8271" t="s">
        <v>52</v>
      </c>
      <c r="I8271">
        <v>2</v>
      </c>
      <c r="J8271">
        <v>1297.46</v>
      </c>
      <c r="K8271">
        <v>1093.2</v>
      </c>
      <c r="L8271">
        <v>2594.92</v>
      </c>
      <c r="M8271">
        <v>2186.4</v>
      </c>
      <c r="N8271" t="s">
        <v>7321</v>
      </c>
      <c r="O8271" t="s">
        <v>7320</v>
      </c>
      <c r="P8271" t="s">
        <v>13</v>
      </c>
      <c r="Q8271">
        <v>11.664300000000001</v>
      </c>
      <c r="R8271">
        <v>78.146000000000001</v>
      </c>
      <c r="S8271" t="s">
        <v>295</v>
      </c>
      <c r="T8271" t="s">
        <v>294</v>
      </c>
      <c r="U8271" t="s">
        <v>23</v>
      </c>
      <c r="V8271" t="s">
        <v>9</v>
      </c>
    </row>
    <row r="8272" spans="1:22">
      <c r="A8272" t="s">
        <v>7319</v>
      </c>
      <c r="B8272" s="2">
        <v>45371.718055555553</v>
      </c>
      <c r="C8272" s="2">
        <f t="shared" si="129"/>
        <v>45369</v>
      </c>
      <c r="D8272" t="s">
        <v>1297</v>
      </c>
      <c r="E8272" t="s">
        <v>7318</v>
      </c>
      <c r="F8272" t="s">
        <v>166</v>
      </c>
      <c r="G8272" t="s">
        <v>30</v>
      </c>
      <c r="H8272" t="s">
        <v>29</v>
      </c>
      <c r="I8272">
        <v>2</v>
      </c>
      <c r="J8272">
        <v>2146.73</v>
      </c>
      <c r="K8272">
        <v>1708.26</v>
      </c>
      <c r="L8272">
        <v>4293.46</v>
      </c>
      <c r="M8272">
        <v>3416.52</v>
      </c>
      <c r="N8272" t="s">
        <v>7317</v>
      </c>
      <c r="O8272" t="s">
        <v>7316</v>
      </c>
      <c r="P8272" t="s">
        <v>60</v>
      </c>
      <c r="Q8272">
        <v>8.7139000000000006</v>
      </c>
      <c r="R8272">
        <v>77.756699999999995</v>
      </c>
      <c r="S8272" t="s">
        <v>295</v>
      </c>
      <c r="T8272" t="s">
        <v>294</v>
      </c>
      <c r="U8272" t="s">
        <v>10</v>
      </c>
      <c r="V8272" t="s">
        <v>45</v>
      </c>
    </row>
    <row r="8273" spans="1:22">
      <c r="A8273" t="s">
        <v>7315</v>
      </c>
      <c r="B8273" s="2">
        <v>45216.643750000003</v>
      </c>
      <c r="C8273" s="2">
        <f t="shared" si="129"/>
        <v>45215</v>
      </c>
      <c r="D8273" t="s">
        <v>1292</v>
      </c>
      <c r="E8273" t="s">
        <v>7314</v>
      </c>
      <c r="F8273" t="s">
        <v>31</v>
      </c>
      <c r="G8273" t="s">
        <v>115</v>
      </c>
      <c r="H8273" t="s">
        <v>29</v>
      </c>
      <c r="I8273">
        <v>3</v>
      </c>
      <c r="J8273">
        <v>342.21</v>
      </c>
      <c r="K8273">
        <v>245.19</v>
      </c>
      <c r="L8273">
        <v>1026.6300000000001</v>
      </c>
      <c r="M8273">
        <v>735.57</v>
      </c>
      <c r="N8273" t="s">
        <v>7313</v>
      </c>
      <c r="O8273" t="s">
        <v>7312</v>
      </c>
      <c r="P8273" t="s">
        <v>112</v>
      </c>
      <c r="Q8273">
        <v>13.082700000000001</v>
      </c>
      <c r="R8273">
        <v>80.270700000000005</v>
      </c>
      <c r="S8273" t="s">
        <v>111</v>
      </c>
      <c r="T8273" t="s">
        <v>110</v>
      </c>
      <c r="U8273" t="s">
        <v>10</v>
      </c>
      <c r="V8273" t="s">
        <v>212</v>
      </c>
    </row>
    <row r="8274" spans="1:22">
      <c r="A8274" t="s">
        <v>7311</v>
      </c>
      <c r="B8274" s="2">
        <v>45311.667361111111</v>
      </c>
      <c r="C8274" s="2">
        <f t="shared" si="129"/>
        <v>45306</v>
      </c>
      <c r="D8274" t="s">
        <v>1287</v>
      </c>
      <c r="E8274" t="s">
        <v>7310</v>
      </c>
      <c r="F8274" t="s">
        <v>64</v>
      </c>
      <c r="G8274" t="s">
        <v>115</v>
      </c>
      <c r="H8274" t="s">
        <v>71</v>
      </c>
      <c r="I8274">
        <v>2</v>
      </c>
      <c r="J8274">
        <v>1864.42</v>
      </c>
      <c r="K8274">
        <v>1199.6500000000001</v>
      </c>
      <c r="L8274">
        <v>3728.84</v>
      </c>
      <c r="M8274">
        <v>2399.3000000000002</v>
      </c>
      <c r="N8274" t="s">
        <v>7309</v>
      </c>
      <c r="O8274" t="s">
        <v>7308</v>
      </c>
      <c r="P8274" t="s">
        <v>68</v>
      </c>
      <c r="Q8274">
        <v>11.34</v>
      </c>
      <c r="R8274">
        <v>77.717200000000005</v>
      </c>
      <c r="S8274" t="s">
        <v>295</v>
      </c>
      <c r="T8274" t="s">
        <v>294</v>
      </c>
      <c r="U8274" t="s">
        <v>23</v>
      </c>
      <c r="V8274" t="s">
        <v>45</v>
      </c>
    </row>
    <row r="8275" spans="1:22">
      <c r="A8275" t="s">
        <v>7307</v>
      </c>
      <c r="B8275" s="2">
        <v>45211.582638888889</v>
      </c>
      <c r="C8275" s="2">
        <f t="shared" si="129"/>
        <v>45208</v>
      </c>
      <c r="D8275" t="s">
        <v>1282</v>
      </c>
      <c r="E8275" t="s">
        <v>7306</v>
      </c>
      <c r="F8275" t="s">
        <v>83</v>
      </c>
      <c r="G8275" t="s">
        <v>30</v>
      </c>
      <c r="H8275" t="s">
        <v>16</v>
      </c>
      <c r="I8275">
        <v>4</v>
      </c>
      <c r="J8275">
        <v>2321.31</v>
      </c>
      <c r="K8275">
        <v>1412.13</v>
      </c>
      <c r="L8275">
        <v>9285.24</v>
      </c>
      <c r="M8275">
        <v>5648.52</v>
      </c>
      <c r="N8275" t="s">
        <v>7305</v>
      </c>
      <c r="O8275" t="s">
        <v>7304</v>
      </c>
      <c r="P8275" t="s">
        <v>26</v>
      </c>
      <c r="Q8275">
        <v>11.0168</v>
      </c>
      <c r="R8275">
        <v>76.955799999999996</v>
      </c>
      <c r="S8275" t="s">
        <v>59</v>
      </c>
      <c r="T8275" t="s">
        <v>58</v>
      </c>
      <c r="U8275" t="s">
        <v>46</v>
      </c>
      <c r="V8275" t="s">
        <v>45</v>
      </c>
    </row>
    <row r="8276" spans="1:22">
      <c r="A8276" t="s">
        <v>7303</v>
      </c>
      <c r="B8276" s="2">
        <v>45292.693055555559</v>
      </c>
      <c r="C8276" s="2">
        <f t="shared" si="129"/>
        <v>45292</v>
      </c>
      <c r="D8276" t="s">
        <v>1277</v>
      </c>
      <c r="E8276" t="s">
        <v>1276</v>
      </c>
      <c r="F8276" t="s">
        <v>136</v>
      </c>
      <c r="G8276" t="s">
        <v>30</v>
      </c>
      <c r="H8276" t="s">
        <v>52</v>
      </c>
      <c r="I8276">
        <v>1</v>
      </c>
      <c r="J8276">
        <v>282.74</v>
      </c>
      <c r="K8276">
        <v>177.78</v>
      </c>
      <c r="L8276">
        <v>282.74</v>
      </c>
      <c r="M8276">
        <v>177.78</v>
      </c>
      <c r="N8276" t="s">
        <v>7302</v>
      </c>
      <c r="O8276" t="s">
        <v>7301</v>
      </c>
      <c r="P8276" t="s">
        <v>121</v>
      </c>
      <c r="Q8276">
        <v>9.9252000000000002</v>
      </c>
      <c r="R8276">
        <v>78.119799999999998</v>
      </c>
      <c r="S8276" t="s">
        <v>12</v>
      </c>
      <c r="T8276" t="s">
        <v>11</v>
      </c>
      <c r="U8276" t="s">
        <v>46</v>
      </c>
      <c r="V8276" t="s">
        <v>9</v>
      </c>
    </row>
    <row r="8277" spans="1:22">
      <c r="A8277" t="s">
        <v>7300</v>
      </c>
      <c r="B8277" s="2">
        <v>45111.618055555555</v>
      </c>
      <c r="C8277" s="2">
        <f t="shared" si="129"/>
        <v>45110</v>
      </c>
      <c r="D8277" t="s">
        <v>1272</v>
      </c>
      <c r="E8277" t="s">
        <v>7299</v>
      </c>
      <c r="F8277" t="s">
        <v>83</v>
      </c>
      <c r="G8277" t="s">
        <v>30</v>
      </c>
      <c r="H8277" t="s">
        <v>63</v>
      </c>
      <c r="I8277">
        <v>4</v>
      </c>
      <c r="J8277">
        <v>1097.2</v>
      </c>
      <c r="K8277">
        <v>686.41</v>
      </c>
      <c r="L8277">
        <v>4388.8</v>
      </c>
      <c r="M8277">
        <v>2745.64</v>
      </c>
      <c r="N8277" t="s">
        <v>7298</v>
      </c>
      <c r="O8277" t="s">
        <v>7297</v>
      </c>
      <c r="P8277" t="s">
        <v>112</v>
      </c>
      <c r="Q8277">
        <v>13.082700000000001</v>
      </c>
      <c r="R8277">
        <v>80.270700000000005</v>
      </c>
      <c r="S8277" t="s">
        <v>103</v>
      </c>
      <c r="T8277" t="s">
        <v>102</v>
      </c>
      <c r="U8277" t="s">
        <v>77</v>
      </c>
      <c r="V8277" t="s">
        <v>22</v>
      </c>
    </row>
    <row r="8278" spans="1:22">
      <c r="A8278" t="s">
        <v>7296</v>
      </c>
      <c r="B8278" s="2">
        <v>45114.443749999999</v>
      </c>
      <c r="C8278" s="2">
        <f t="shared" si="129"/>
        <v>45110</v>
      </c>
      <c r="D8278" t="s">
        <v>1267</v>
      </c>
      <c r="E8278" t="s">
        <v>7295</v>
      </c>
      <c r="F8278" t="s">
        <v>201</v>
      </c>
      <c r="G8278" t="s">
        <v>53</v>
      </c>
      <c r="H8278" t="s">
        <v>16</v>
      </c>
      <c r="I8278">
        <v>4</v>
      </c>
      <c r="J8278">
        <v>220.47</v>
      </c>
      <c r="K8278">
        <v>193.4</v>
      </c>
      <c r="L8278">
        <v>881.88</v>
      </c>
      <c r="M8278">
        <v>773.6</v>
      </c>
      <c r="N8278" t="s">
        <v>7294</v>
      </c>
      <c r="O8278" t="s">
        <v>7293</v>
      </c>
      <c r="P8278" t="s">
        <v>121</v>
      </c>
      <c r="Q8278">
        <v>9.9252000000000002</v>
      </c>
      <c r="R8278">
        <v>78.119799999999998</v>
      </c>
      <c r="S8278" t="s">
        <v>784</v>
      </c>
      <c r="T8278" t="s">
        <v>783</v>
      </c>
      <c r="U8278" t="s">
        <v>57</v>
      </c>
      <c r="V8278" t="s">
        <v>45</v>
      </c>
    </row>
    <row r="8279" spans="1:22">
      <c r="A8279" t="s">
        <v>7292</v>
      </c>
      <c r="B8279" s="2">
        <v>45489.677777777775</v>
      </c>
      <c r="C8279" s="2">
        <f t="shared" si="129"/>
        <v>45488</v>
      </c>
      <c r="D8279" t="s">
        <v>1262</v>
      </c>
      <c r="E8279" t="s">
        <v>7291</v>
      </c>
      <c r="F8279" t="s">
        <v>83</v>
      </c>
      <c r="G8279" t="s">
        <v>17</v>
      </c>
      <c r="H8279" t="s">
        <v>63</v>
      </c>
      <c r="I8279">
        <v>3</v>
      </c>
      <c r="J8279">
        <v>1439.69</v>
      </c>
      <c r="K8279">
        <v>929.4</v>
      </c>
      <c r="L8279">
        <v>4319.07</v>
      </c>
      <c r="M8279">
        <v>2788.2</v>
      </c>
      <c r="N8279" t="s">
        <v>7290</v>
      </c>
      <c r="O8279" t="s">
        <v>7289</v>
      </c>
      <c r="P8279" t="s">
        <v>60</v>
      </c>
      <c r="Q8279">
        <v>8.7139000000000006</v>
      </c>
      <c r="R8279">
        <v>77.756699999999995</v>
      </c>
      <c r="S8279" t="s">
        <v>530</v>
      </c>
      <c r="T8279" t="s">
        <v>529</v>
      </c>
      <c r="U8279" t="s">
        <v>23</v>
      </c>
      <c r="V8279" t="s">
        <v>45</v>
      </c>
    </row>
    <row r="8280" spans="1:22">
      <c r="A8280" t="s">
        <v>7288</v>
      </c>
      <c r="B8280" s="2">
        <v>45365.884722222225</v>
      </c>
      <c r="C8280" s="2">
        <f t="shared" si="129"/>
        <v>45362</v>
      </c>
      <c r="D8280" t="s">
        <v>1257</v>
      </c>
      <c r="E8280" t="s">
        <v>7287</v>
      </c>
      <c r="F8280" t="s">
        <v>166</v>
      </c>
      <c r="G8280" t="s">
        <v>91</v>
      </c>
      <c r="H8280" t="s">
        <v>29</v>
      </c>
      <c r="I8280">
        <v>2</v>
      </c>
      <c r="J8280">
        <v>2469.88</v>
      </c>
      <c r="K8280">
        <v>2005.84</v>
      </c>
      <c r="L8280">
        <v>4939.76</v>
      </c>
      <c r="M8280">
        <v>4011.68</v>
      </c>
      <c r="N8280" t="s">
        <v>7286</v>
      </c>
      <c r="O8280" t="s">
        <v>7285</v>
      </c>
      <c r="P8280" t="s">
        <v>26</v>
      </c>
      <c r="Q8280">
        <v>11.0168</v>
      </c>
      <c r="R8280">
        <v>76.955799999999996</v>
      </c>
      <c r="S8280" t="s">
        <v>628</v>
      </c>
      <c r="T8280" t="s">
        <v>627</v>
      </c>
      <c r="U8280" t="s">
        <v>77</v>
      </c>
      <c r="V8280" t="s">
        <v>9</v>
      </c>
    </row>
    <row r="8281" spans="1:22">
      <c r="A8281" t="s">
        <v>7284</v>
      </c>
      <c r="B8281" s="2">
        <v>44981.587500000001</v>
      </c>
      <c r="C8281" s="2">
        <f t="shared" si="129"/>
        <v>44977</v>
      </c>
      <c r="D8281" t="s">
        <v>1252</v>
      </c>
      <c r="E8281" t="s">
        <v>7283</v>
      </c>
      <c r="F8281" t="s">
        <v>31</v>
      </c>
      <c r="G8281" t="s">
        <v>82</v>
      </c>
      <c r="H8281" t="s">
        <v>63</v>
      </c>
      <c r="I8281">
        <v>2</v>
      </c>
      <c r="J8281">
        <v>1438.94</v>
      </c>
      <c r="K8281">
        <v>1117.8699999999999</v>
      </c>
      <c r="L8281">
        <v>2877.88</v>
      </c>
      <c r="M8281">
        <v>2235.7399999999998</v>
      </c>
      <c r="N8281" t="s">
        <v>7282</v>
      </c>
      <c r="O8281" t="s">
        <v>7281</v>
      </c>
      <c r="P8281" t="s">
        <v>13</v>
      </c>
      <c r="Q8281">
        <v>11.664300000000001</v>
      </c>
      <c r="R8281">
        <v>78.146000000000001</v>
      </c>
      <c r="S8281" t="s">
        <v>146</v>
      </c>
      <c r="T8281" t="s">
        <v>145</v>
      </c>
      <c r="U8281" t="s">
        <v>57</v>
      </c>
      <c r="V8281" t="s">
        <v>212</v>
      </c>
    </row>
    <row r="8282" spans="1:22">
      <c r="A8282" t="s">
        <v>7280</v>
      </c>
      <c r="B8282" s="2">
        <v>45275.654166666667</v>
      </c>
      <c r="C8282" s="2">
        <f t="shared" si="129"/>
        <v>45271</v>
      </c>
      <c r="D8282" t="s">
        <v>1247</v>
      </c>
      <c r="E8282" t="s">
        <v>1246</v>
      </c>
      <c r="F8282" t="s">
        <v>18</v>
      </c>
      <c r="G8282" t="s">
        <v>41</v>
      </c>
      <c r="H8282" t="s">
        <v>71</v>
      </c>
      <c r="I8282">
        <v>4</v>
      </c>
      <c r="J8282">
        <v>2140</v>
      </c>
      <c r="K8282">
        <v>1413.33</v>
      </c>
      <c r="L8282">
        <v>8560</v>
      </c>
      <c r="M8282">
        <v>5653.32</v>
      </c>
      <c r="N8282" t="s">
        <v>7279</v>
      </c>
      <c r="O8282" t="s">
        <v>7278</v>
      </c>
      <c r="P8282" t="s">
        <v>112</v>
      </c>
      <c r="Q8282">
        <v>13.082700000000001</v>
      </c>
      <c r="R8282">
        <v>80.270700000000005</v>
      </c>
      <c r="S8282" t="s">
        <v>48</v>
      </c>
      <c r="T8282" t="s">
        <v>47</v>
      </c>
      <c r="U8282" t="s">
        <v>10</v>
      </c>
      <c r="V8282" t="s">
        <v>9</v>
      </c>
    </row>
    <row r="8283" spans="1:22">
      <c r="A8283" t="s">
        <v>7277</v>
      </c>
      <c r="B8283" s="2">
        <v>45198.740972222222</v>
      </c>
      <c r="C8283" s="2">
        <f t="shared" si="129"/>
        <v>45194</v>
      </c>
      <c r="D8283" t="s">
        <v>1242</v>
      </c>
      <c r="E8283" t="s">
        <v>7276</v>
      </c>
      <c r="F8283" t="s">
        <v>136</v>
      </c>
      <c r="G8283" t="s">
        <v>41</v>
      </c>
      <c r="H8283" t="s">
        <v>52</v>
      </c>
      <c r="I8283">
        <v>2</v>
      </c>
      <c r="J8283">
        <v>1999.54</v>
      </c>
      <c r="K8283">
        <v>1356.26</v>
      </c>
      <c r="L8283">
        <v>3999.08</v>
      </c>
      <c r="M8283">
        <v>2712.52</v>
      </c>
      <c r="N8283" t="s">
        <v>7275</v>
      </c>
      <c r="O8283" t="s">
        <v>7274</v>
      </c>
      <c r="P8283" t="s">
        <v>121</v>
      </c>
      <c r="Q8283">
        <v>9.9252000000000002</v>
      </c>
      <c r="R8283">
        <v>78.119799999999998</v>
      </c>
      <c r="S8283" t="s">
        <v>176</v>
      </c>
      <c r="T8283" t="s">
        <v>175</v>
      </c>
      <c r="U8283" t="s">
        <v>10</v>
      </c>
      <c r="V8283" t="s">
        <v>45</v>
      </c>
    </row>
    <row r="8284" spans="1:22">
      <c r="A8284" t="s">
        <v>7273</v>
      </c>
      <c r="B8284" s="2">
        <v>45553.90347222222</v>
      </c>
      <c r="C8284" s="2">
        <f t="shared" si="129"/>
        <v>45551</v>
      </c>
      <c r="D8284" t="s">
        <v>1235</v>
      </c>
      <c r="E8284" t="s">
        <v>7272</v>
      </c>
      <c r="F8284" t="s">
        <v>136</v>
      </c>
      <c r="G8284" t="s">
        <v>72</v>
      </c>
      <c r="H8284" t="s">
        <v>63</v>
      </c>
      <c r="I8284">
        <v>1</v>
      </c>
      <c r="J8284">
        <v>2490.1</v>
      </c>
      <c r="K8284">
        <v>1572.59</v>
      </c>
      <c r="L8284">
        <v>2490.1</v>
      </c>
      <c r="M8284">
        <v>1572.59</v>
      </c>
      <c r="N8284" t="s">
        <v>7271</v>
      </c>
      <c r="O8284" t="s">
        <v>7270</v>
      </c>
      <c r="P8284" t="s">
        <v>112</v>
      </c>
      <c r="Q8284">
        <v>13.082700000000001</v>
      </c>
      <c r="R8284">
        <v>80.270700000000005</v>
      </c>
      <c r="S8284" t="s">
        <v>120</v>
      </c>
      <c r="T8284" t="s">
        <v>119</v>
      </c>
      <c r="U8284" t="s">
        <v>77</v>
      </c>
      <c r="V8284" t="s">
        <v>9</v>
      </c>
    </row>
    <row r="8285" spans="1:22">
      <c r="A8285" t="s">
        <v>7269</v>
      </c>
      <c r="B8285" s="2">
        <v>45238.797222222223</v>
      </c>
      <c r="C8285" s="2">
        <f t="shared" si="129"/>
        <v>45236</v>
      </c>
      <c r="D8285" t="s">
        <v>1230</v>
      </c>
      <c r="E8285" t="s">
        <v>1229</v>
      </c>
      <c r="F8285" t="s">
        <v>31</v>
      </c>
      <c r="G8285" t="s">
        <v>17</v>
      </c>
      <c r="H8285" t="s">
        <v>52</v>
      </c>
      <c r="I8285">
        <v>1</v>
      </c>
      <c r="J8285">
        <v>2267.17</v>
      </c>
      <c r="K8285">
        <v>1972.98</v>
      </c>
      <c r="L8285">
        <v>2267.17</v>
      </c>
      <c r="M8285">
        <v>1972.98</v>
      </c>
      <c r="N8285" t="s">
        <v>7268</v>
      </c>
      <c r="O8285" t="s">
        <v>7267</v>
      </c>
      <c r="P8285" t="s">
        <v>26</v>
      </c>
      <c r="Q8285">
        <v>11.0168</v>
      </c>
      <c r="R8285">
        <v>76.955799999999996</v>
      </c>
      <c r="S8285" t="s">
        <v>59</v>
      </c>
      <c r="T8285" t="s">
        <v>58</v>
      </c>
      <c r="U8285" t="s">
        <v>23</v>
      </c>
      <c r="V8285" t="s">
        <v>9</v>
      </c>
    </row>
    <row r="8286" spans="1:22">
      <c r="A8286" t="s">
        <v>7266</v>
      </c>
      <c r="B8286" s="2">
        <v>45096.777083333334</v>
      </c>
      <c r="C8286" s="2">
        <f t="shared" si="129"/>
        <v>45096</v>
      </c>
      <c r="D8286" t="s">
        <v>1225</v>
      </c>
      <c r="E8286" t="s">
        <v>1224</v>
      </c>
      <c r="F8286" t="s">
        <v>18</v>
      </c>
      <c r="G8286" t="s">
        <v>41</v>
      </c>
      <c r="H8286" t="s">
        <v>40</v>
      </c>
      <c r="I8286">
        <v>3</v>
      </c>
      <c r="J8286">
        <v>1187.51</v>
      </c>
      <c r="K8286">
        <v>781.4</v>
      </c>
      <c r="L8286">
        <v>3562.53</v>
      </c>
      <c r="M8286">
        <v>2344.1999999999998</v>
      </c>
      <c r="N8286" t="s">
        <v>7265</v>
      </c>
      <c r="O8286" t="s">
        <v>7264</v>
      </c>
      <c r="P8286" t="s">
        <v>26</v>
      </c>
      <c r="Q8286">
        <v>11.0168</v>
      </c>
      <c r="R8286">
        <v>76.955799999999996</v>
      </c>
      <c r="S8286" t="s">
        <v>513</v>
      </c>
      <c r="T8286" t="s">
        <v>512</v>
      </c>
      <c r="U8286" t="s">
        <v>10</v>
      </c>
      <c r="V8286" t="s">
        <v>9</v>
      </c>
    </row>
    <row r="8287" spans="1:22">
      <c r="A8287" t="s">
        <v>7263</v>
      </c>
      <c r="B8287" s="2">
        <v>45452.451388888891</v>
      </c>
      <c r="C8287" s="2">
        <f t="shared" si="129"/>
        <v>45446</v>
      </c>
      <c r="D8287" t="s">
        <v>1220</v>
      </c>
      <c r="E8287" t="s">
        <v>7262</v>
      </c>
      <c r="F8287" t="s">
        <v>64</v>
      </c>
      <c r="G8287" t="s">
        <v>72</v>
      </c>
      <c r="H8287" t="s">
        <v>52</v>
      </c>
      <c r="I8287">
        <v>1</v>
      </c>
      <c r="J8287">
        <v>2411.36</v>
      </c>
      <c r="K8287">
        <v>1935.67</v>
      </c>
      <c r="L8287">
        <v>2411.36</v>
      </c>
      <c r="M8287">
        <v>1935.67</v>
      </c>
      <c r="N8287" t="s">
        <v>7261</v>
      </c>
      <c r="O8287" t="s">
        <v>7260</v>
      </c>
      <c r="P8287" t="s">
        <v>26</v>
      </c>
      <c r="Q8287">
        <v>11.0168</v>
      </c>
      <c r="R8287">
        <v>76.955799999999996</v>
      </c>
      <c r="S8287" t="s">
        <v>133</v>
      </c>
      <c r="T8287" t="s">
        <v>132</v>
      </c>
      <c r="U8287" t="s">
        <v>23</v>
      </c>
      <c r="V8287" t="s">
        <v>9</v>
      </c>
    </row>
    <row r="8288" spans="1:22">
      <c r="A8288" t="s">
        <v>7259</v>
      </c>
      <c r="B8288" s="2">
        <v>45310.568749999999</v>
      </c>
      <c r="C8288" s="2">
        <f t="shared" si="129"/>
        <v>45306</v>
      </c>
      <c r="D8288" t="s">
        <v>1215</v>
      </c>
      <c r="E8288" t="s">
        <v>7258</v>
      </c>
      <c r="F8288" t="s">
        <v>136</v>
      </c>
      <c r="G8288" t="s">
        <v>106</v>
      </c>
      <c r="H8288" t="s">
        <v>16</v>
      </c>
      <c r="I8288">
        <v>2</v>
      </c>
      <c r="J8288">
        <v>575.55999999999995</v>
      </c>
      <c r="K8288">
        <v>515.21</v>
      </c>
      <c r="L8288">
        <v>1151.1199999999999</v>
      </c>
      <c r="M8288">
        <v>1030.42</v>
      </c>
      <c r="N8288" t="s">
        <v>7257</v>
      </c>
      <c r="O8288" t="s">
        <v>7256</v>
      </c>
      <c r="P8288" t="s">
        <v>49</v>
      </c>
      <c r="Q8288">
        <v>12.916499999999999</v>
      </c>
      <c r="R8288">
        <v>79.132499999999993</v>
      </c>
      <c r="S8288" t="s">
        <v>214</v>
      </c>
      <c r="T8288" t="s">
        <v>213</v>
      </c>
      <c r="U8288" t="s">
        <v>77</v>
      </c>
      <c r="V8288" t="s">
        <v>45</v>
      </c>
    </row>
    <row r="8289" spans="1:22">
      <c r="A8289" t="s">
        <v>7255</v>
      </c>
      <c r="B8289" s="2">
        <v>45204.901388888888</v>
      </c>
      <c r="C8289" s="2">
        <f t="shared" si="129"/>
        <v>45201</v>
      </c>
      <c r="D8289" t="s">
        <v>1210</v>
      </c>
      <c r="E8289" t="s">
        <v>3471</v>
      </c>
      <c r="F8289" t="s">
        <v>73</v>
      </c>
      <c r="G8289" t="s">
        <v>106</v>
      </c>
      <c r="H8289" t="s">
        <v>71</v>
      </c>
      <c r="I8289">
        <v>1</v>
      </c>
      <c r="J8289">
        <v>1296.82</v>
      </c>
      <c r="K8289">
        <v>873.78</v>
      </c>
      <c r="L8289">
        <v>1296.82</v>
      </c>
      <c r="M8289">
        <v>873.78</v>
      </c>
      <c r="N8289" t="s">
        <v>7254</v>
      </c>
      <c r="O8289" t="s">
        <v>7253</v>
      </c>
      <c r="P8289" t="s">
        <v>49</v>
      </c>
      <c r="Q8289">
        <v>12.916499999999999</v>
      </c>
      <c r="R8289">
        <v>79.132499999999993</v>
      </c>
      <c r="S8289" t="s">
        <v>133</v>
      </c>
      <c r="T8289" t="s">
        <v>132</v>
      </c>
      <c r="U8289" t="s">
        <v>10</v>
      </c>
      <c r="V8289" t="s">
        <v>212</v>
      </c>
    </row>
    <row r="8290" spans="1:22">
      <c r="A8290" t="s">
        <v>7252</v>
      </c>
      <c r="B8290" s="2">
        <v>45417.872916666667</v>
      </c>
      <c r="C8290" s="2">
        <f t="shared" si="129"/>
        <v>45411</v>
      </c>
      <c r="D8290" t="s">
        <v>1205</v>
      </c>
      <c r="E8290" t="s">
        <v>7251</v>
      </c>
      <c r="F8290" t="s">
        <v>136</v>
      </c>
      <c r="G8290" t="s">
        <v>53</v>
      </c>
      <c r="H8290" t="s">
        <v>40</v>
      </c>
      <c r="I8290">
        <v>2</v>
      </c>
      <c r="J8290">
        <v>2425.5500000000002</v>
      </c>
      <c r="K8290">
        <v>2014.56</v>
      </c>
      <c r="L8290">
        <v>4851.1000000000004</v>
      </c>
      <c r="M8290">
        <v>4029.12</v>
      </c>
      <c r="N8290" t="s">
        <v>7250</v>
      </c>
      <c r="O8290" t="s">
        <v>7249</v>
      </c>
      <c r="P8290" t="s">
        <v>37</v>
      </c>
      <c r="Q8290">
        <v>10.7905</v>
      </c>
      <c r="R8290">
        <v>78.704700000000003</v>
      </c>
      <c r="S8290" t="s">
        <v>333</v>
      </c>
      <c r="T8290" t="s">
        <v>332</v>
      </c>
      <c r="U8290" t="s">
        <v>10</v>
      </c>
      <c r="V8290" t="s">
        <v>22</v>
      </c>
    </row>
    <row r="8291" spans="1:22">
      <c r="A8291" t="s">
        <v>7248</v>
      </c>
      <c r="B8291" s="2">
        <v>45538.769444444442</v>
      </c>
      <c r="C8291" s="2">
        <f t="shared" si="129"/>
        <v>45537</v>
      </c>
      <c r="D8291" t="s">
        <v>1200</v>
      </c>
      <c r="E8291" t="s">
        <v>7247</v>
      </c>
      <c r="F8291" t="s">
        <v>18</v>
      </c>
      <c r="G8291" t="s">
        <v>106</v>
      </c>
      <c r="H8291" t="s">
        <v>63</v>
      </c>
      <c r="I8291">
        <v>1</v>
      </c>
      <c r="J8291">
        <v>252.21</v>
      </c>
      <c r="K8291">
        <v>153.47999999999999</v>
      </c>
      <c r="L8291">
        <v>252.21</v>
      </c>
      <c r="M8291">
        <v>153.47999999999999</v>
      </c>
      <c r="N8291" t="s">
        <v>7246</v>
      </c>
      <c r="O8291" t="s">
        <v>7245</v>
      </c>
      <c r="P8291" t="s">
        <v>49</v>
      </c>
      <c r="Q8291">
        <v>12.916499999999999</v>
      </c>
      <c r="R8291">
        <v>79.132499999999993</v>
      </c>
      <c r="S8291" t="s">
        <v>269</v>
      </c>
      <c r="T8291" t="s">
        <v>268</v>
      </c>
      <c r="U8291" t="s">
        <v>46</v>
      </c>
      <c r="V8291" t="s">
        <v>9</v>
      </c>
    </row>
    <row r="8292" spans="1:22">
      <c r="A8292" t="s">
        <v>7244</v>
      </c>
      <c r="B8292" s="2">
        <v>45392.900694444441</v>
      </c>
      <c r="C8292" s="2">
        <f t="shared" si="129"/>
        <v>45390</v>
      </c>
      <c r="D8292" t="s">
        <v>1195</v>
      </c>
      <c r="E8292" t="s">
        <v>7243</v>
      </c>
      <c r="F8292" t="s">
        <v>201</v>
      </c>
      <c r="G8292" t="s">
        <v>17</v>
      </c>
      <c r="H8292" t="s">
        <v>16</v>
      </c>
      <c r="I8292">
        <v>3</v>
      </c>
      <c r="J8292">
        <v>1625.96</v>
      </c>
      <c r="K8292">
        <v>1262.68</v>
      </c>
      <c r="L8292">
        <v>4877.88</v>
      </c>
      <c r="M8292">
        <v>3788.04</v>
      </c>
      <c r="N8292" t="s">
        <v>7242</v>
      </c>
      <c r="O8292" t="s">
        <v>7241</v>
      </c>
      <c r="P8292" t="s">
        <v>121</v>
      </c>
      <c r="Q8292">
        <v>9.9252000000000002</v>
      </c>
      <c r="R8292">
        <v>78.119799999999998</v>
      </c>
      <c r="S8292" t="s">
        <v>616</v>
      </c>
      <c r="T8292" t="s">
        <v>615</v>
      </c>
      <c r="U8292" t="s">
        <v>23</v>
      </c>
      <c r="V8292" t="s">
        <v>9</v>
      </c>
    </row>
    <row r="8293" spans="1:22">
      <c r="A8293" t="s">
        <v>7240</v>
      </c>
      <c r="B8293" s="2">
        <v>44961.658333333333</v>
      </c>
      <c r="C8293" s="2">
        <f t="shared" si="129"/>
        <v>44956</v>
      </c>
      <c r="D8293" t="s">
        <v>1190</v>
      </c>
      <c r="E8293" t="s">
        <v>7239</v>
      </c>
      <c r="F8293" t="s">
        <v>136</v>
      </c>
      <c r="G8293" t="s">
        <v>82</v>
      </c>
      <c r="H8293" t="s">
        <v>71</v>
      </c>
      <c r="I8293">
        <v>1</v>
      </c>
      <c r="J8293">
        <v>1216.23</v>
      </c>
      <c r="K8293">
        <v>808.98</v>
      </c>
      <c r="L8293">
        <v>1216.23</v>
      </c>
      <c r="M8293">
        <v>808.98</v>
      </c>
      <c r="N8293" t="s">
        <v>7238</v>
      </c>
      <c r="O8293" t="s">
        <v>7237</v>
      </c>
      <c r="P8293" t="s">
        <v>26</v>
      </c>
      <c r="Q8293">
        <v>11.0168</v>
      </c>
      <c r="R8293">
        <v>76.955799999999996</v>
      </c>
      <c r="S8293" t="s">
        <v>333</v>
      </c>
      <c r="T8293" t="s">
        <v>332</v>
      </c>
      <c r="U8293" t="s">
        <v>23</v>
      </c>
      <c r="V8293" t="s">
        <v>45</v>
      </c>
    </row>
    <row r="8294" spans="1:22">
      <c r="A8294" t="s">
        <v>7236</v>
      </c>
      <c r="B8294" s="2">
        <v>45507.75</v>
      </c>
      <c r="C8294" s="2">
        <f t="shared" si="129"/>
        <v>45502</v>
      </c>
      <c r="D8294" t="s">
        <v>1185</v>
      </c>
      <c r="E8294" t="s">
        <v>1184</v>
      </c>
      <c r="F8294" t="s">
        <v>31</v>
      </c>
      <c r="G8294" t="s">
        <v>115</v>
      </c>
      <c r="H8294" t="s">
        <v>16</v>
      </c>
      <c r="I8294">
        <v>1</v>
      </c>
      <c r="J8294">
        <v>1558.56</v>
      </c>
      <c r="K8294">
        <v>1039.51</v>
      </c>
      <c r="L8294">
        <v>1558.56</v>
      </c>
      <c r="M8294">
        <v>1039.51</v>
      </c>
      <c r="N8294" t="s">
        <v>7235</v>
      </c>
      <c r="O8294" t="s">
        <v>7234</v>
      </c>
      <c r="P8294" t="s">
        <v>60</v>
      </c>
      <c r="Q8294">
        <v>8.7139000000000006</v>
      </c>
      <c r="R8294">
        <v>77.756699999999995</v>
      </c>
      <c r="S8294" t="s">
        <v>226</v>
      </c>
      <c r="T8294" t="s">
        <v>225</v>
      </c>
      <c r="U8294" t="s">
        <v>23</v>
      </c>
      <c r="V8294" t="s">
        <v>9</v>
      </c>
    </row>
    <row r="8295" spans="1:22">
      <c r="A8295" t="s">
        <v>7233</v>
      </c>
      <c r="B8295" s="2">
        <v>45273.675000000003</v>
      </c>
      <c r="C8295" s="2">
        <f t="shared" si="129"/>
        <v>45271</v>
      </c>
      <c r="D8295" t="s">
        <v>1180</v>
      </c>
      <c r="E8295" t="s">
        <v>7232</v>
      </c>
      <c r="F8295" t="s">
        <v>83</v>
      </c>
      <c r="G8295" t="s">
        <v>53</v>
      </c>
      <c r="H8295" t="s">
        <v>63</v>
      </c>
      <c r="I8295">
        <v>1</v>
      </c>
      <c r="J8295">
        <v>733.72</v>
      </c>
      <c r="K8295">
        <v>517.92999999999995</v>
      </c>
      <c r="L8295">
        <v>733.72</v>
      </c>
      <c r="M8295">
        <v>517.92999999999995</v>
      </c>
      <c r="N8295" t="s">
        <v>7231</v>
      </c>
      <c r="O8295" t="s">
        <v>7230</v>
      </c>
      <c r="P8295" t="s">
        <v>121</v>
      </c>
      <c r="Q8295">
        <v>9.9252000000000002</v>
      </c>
      <c r="R8295">
        <v>78.119799999999998</v>
      </c>
      <c r="S8295" t="s">
        <v>364</v>
      </c>
      <c r="T8295" t="s">
        <v>363</v>
      </c>
      <c r="U8295" t="s">
        <v>57</v>
      </c>
      <c r="V8295" t="s">
        <v>22</v>
      </c>
    </row>
    <row r="8296" spans="1:22">
      <c r="A8296" t="s">
        <v>7229</v>
      </c>
      <c r="B8296" s="2">
        <v>45102.8125</v>
      </c>
      <c r="C8296" s="2">
        <f t="shared" si="129"/>
        <v>45096</v>
      </c>
      <c r="D8296" t="s">
        <v>1175</v>
      </c>
      <c r="E8296" t="s">
        <v>7228</v>
      </c>
      <c r="F8296" t="s">
        <v>18</v>
      </c>
      <c r="G8296" t="s">
        <v>115</v>
      </c>
      <c r="H8296" t="s">
        <v>16</v>
      </c>
      <c r="I8296">
        <v>1</v>
      </c>
      <c r="J8296">
        <v>620.65</v>
      </c>
      <c r="K8296">
        <v>421.07</v>
      </c>
      <c r="L8296">
        <v>620.65</v>
      </c>
      <c r="M8296">
        <v>421.07</v>
      </c>
      <c r="N8296" t="s">
        <v>7227</v>
      </c>
      <c r="O8296" t="s">
        <v>7226</v>
      </c>
      <c r="P8296" t="s">
        <v>13</v>
      </c>
      <c r="Q8296">
        <v>11.664300000000001</v>
      </c>
      <c r="R8296">
        <v>78.146000000000001</v>
      </c>
      <c r="S8296" t="s">
        <v>25</v>
      </c>
      <c r="T8296" t="s">
        <v>24</v>
      </c>
      <c r="U8296" t="s">
        <v>10</v>
      </c>
      <c r="V8296" t="s">
        <v>22</v>
      </c>
    </row>
    <row r="8297" spans="1:22">
      <c r="A8297" t="s">
        <v>7225</v>
      </c>
      <c r="B8297" s="2">
        <v>45123.519444444442</v>
      </c>
      <c r="C8297" s="2">
        <f t="shared" si="129"/>
        <v>45117</v>
      </c>
      <c r="D8297" t="s">
        <v>1170</v>
      </c>
      <c r="E8297" t="s">
        <v>7224</v>
      </c>
      <c r="F8297" t="s">
        <v>31</v>
      </c>
      <c r="G8297" t="s">
        <v>72</v>
      </c>
      <c r="H8297" t="s">
        <v>63</v>
      </c>
      <c r="I8297">
        <v>2</v>
      </c>
      <c r="J8297">
        <v>1294.33</v>
      </c>
      <c r="K8297">
        <v>1103.69</v>
      </c>
      <c r="L8297">
        <v>2588.66</v>
      </c>
      <c r="M8297">
        <v>2207.38</v>
      </c>
      <c r="N8297" t="s">
        <v>7223</v>
      </c>
      <c r="O8297" t="s">
        <v>7222</v>
      </c>
      <c r="P8297" t="s">
        <v>37</v>
      </c>
      <c r="Q8297">
        <v>10.7905</v>
      </c>
      <c r="R8297">
        <v>78.704700000000003</v>
      </c>
      <c r="S8297" t="s">
        <v>340</v>
      </c>
      <c r="T8297" t="s">
        <v>339</v>
      </c>
      <c r="U8297" t="s">
        <v>46</v>
      </c>
      <c r="V8297" t="s">
        <v>45</v>
      </c>
    </row>
    <row r="8298" spans="1:22">
      <c r="A8298" t="s">
        <v>7221</v>
      </c>
      <c r="B8298" s="2">
        <v>45166.619444444441</v>
      </c>
      <c r="C8298" s="2">
        <f t="shared" si="129"/>
        <v>45166</v>
      </c>
      <c r="D8298" t="s">
        <v>1165</v>
      </c>
      <c r="E8298" t="s">
        <v>7220</v>
      </c>
      <c r="F8298" t="s">
        <v>201</v>
      </c>
      <c r="G8298" t="s">
        <v>30</v>
      </c>
      <c r="H8298" t="s">
        <v>71</v>
      </c>
      <c r="I8298">
        <v>3</v>
      </c>
      <c r="J8298">
        <v>885.9</v>
      </c>
      <c r="K8298">
        <v>749.79</v>
      </c>
      <c r="L8298">
        <v>2657.7</v>
      </c>
      <c r="M8298">
        <v>2249.37</v>
      </c>
      <c r="N8298" t="s">
        <v>7219</v>
      </c>
      <c r="O8298" t="s">
        <v>7218</v>
      </c>
      <c r="P8298" t="s">
        <v>121</v>
      </c>
      <c r="Q8298">
        <v>9.9252000000000002</v>
      </c>
      <c r="R8298">
        <v>78.119799999999998</v>
      </c>
      <c r="S8298" t="s">
        <v>1238</v>
      </c>
      <c r="T8298" t="s">
        <v>1237</v>
      </c>
      <c r="U8298" t="s">
        <v>46</v>
      </c>
      <c r="V8298" t="s">
        <v>45</v>
      </c>
    </row>
    <row r="8299" spans="1:22">
      <c r="A8299" t="s">
        <v>7217</v>
      </c>
      <c r="B8299" s="2">
        <v>45148.890972222223</v>
      </c>
      <c r="C8299" s="2">
        <f t="shared" si="129"/>
        <v>45145</v>
      </c>
      <c r="D8299" t="s">
        <v>1160</v>
      </c>
      <c r="E8299" t="s">
        <v>7216</v>
      </c>
      <c r="F8299" t="s">
        <v>31</v>
      </c>
      <c r="G8299" t="s">
        <v>17</v>
      </c>
      <c r="H8299" t="s">
        <v>63</v>
      </c>
      <c r="I8299">
        <v>1</v>
      </c>
      <c r="J8299">
        <v>1647.98</v>
      </c>
      <c r="K8299">
        <v>1049</v>
      </c>
      <c r="L8299">
        <v>1647.98</v>
      </c>
      <c r="M8299">
        <v>1049</v>
      </c>
      <c r="N8299" t="s">
        <v>7215</v>
      </c>
      <c r="O8299" t="s">
        <v>7214</v>
      </c>
      <c r="P8299" t="s">
        <v>68</v>
      </c>
      <c r="Q8299">
        <v>11.34</v>
      </c>
      <c r="R8299">
        <v>77.717200000000005</v>
      </c>
      <c r="S8299" t="s">
        <v>25</v>
      </c>
      <c r="T8299" t="s">
        <v>24</v>
      </c>
      <c r="U8299" t="s">
        <v>46</v>
      </c>
      <c r="V8299" t="s">
        <v>212</v>
      </c>
    </row>
    <row r="8300" spans="1:22">
      <c r="A8300" t="s">
        <v>7213</v>
      </c>
      <c r="B8300" s="2">
        <v>45285.553472222222</v>
      </c>
      <c r="C8300" s="2">
        <f t="shared" si="129"/>
        <v>45285</v>
      </c>
      <c r="D8300" t="s">
        <v>1155</v>
      </c>
      <c r="E8300" t="s">
        <v>7212</v>
      </c>
      <c r="F8300" t="s">
        <v>201</v>
      </c>
      <c r="G8300" t="s">
        <v>53</v>
      </c>
      <c r="H8300" t="s">
        <v>16</v>
      </c>
      <c r="I8300">
        <v>3</v>
      </c>
      <c r="J8300">
        <v>1561.05</v>
      </c>
      <c r="K8300">
        <v>1385.96</v>
      </c>
      <c r="L8300">
        <v>4683.1499999999996</v>
      </c>
      <c r="M8300">
        <v>4157.88</v>
      </c>
      <c r="N8300" t="s">
        <v>7211</v>
      </c>
      <c r="O8300" t="s">
        <v>7210</v>
      </c>
      <c r="P8300" t="s">
        <v>60</v>
      </c>
      <c r="Q8300">
        <v>8.7139000000000006</v>
      </c>
      <c r="R8300">
        <v>77.756699999999995</v>
      </c>
      <c r="S8300" t="s">
        <v>193</v>
      </c>
      <c r="T8300" t="s">
        <v>192</v>
      </c>
      <c r="U8300" t="s">
        <v>46</v>
      </c>
      <c r="V8300" t="s">
        <v>9</v>
      </c>
    </row>
    <row r="8301" spans="1:22">
      <c r="A8301" t="s">
        <v>7209</v>
      </c>
      <c r="B8301" s="2">
        <v>45196.48541666667</v>
      </c>
      <c r="C8301" s="2">
        <f t="shared" si="129"/>
        <v>45194</v>
      </c>
      <c r="D8301" t="s">
        <v>1150</v>
      </c>
      <c r="E8301" t="s">
        <v>7208</v>
      </c>
      <c r="F8301" t="s">
        <v>136</v>
      </c>
      <c r="G8301" t="s">
        <v>41</v>
      </c>
      <c r="H8301" t="s">
        <v>63</v>
      </c>
      <c r="I8301">
        <v>1</v>
      </c>
      <c r="J8301">
        <v>1398.21</v>
      </c>
      <c r="K8301">
        <v>1106.57</v>
      </c>
      <c r="L8301">
        <v>1398.21</v>
      </c>
      <c r="M8301">
        <v>1106.57</v>
      </c>
      <c r="N8301" t="s">
        <v>7207</v>
      </c>
      <c r="O8301" t="s">
        <v>7206</v>
      </c>
      <c r="P8301" t="s">
        <v>68</v>
      </c>
      <c r="Q8301">
        <v>11.34</v>
      </c>
      <c r="R8301">
        <v>77.717200000000005</v>
      </c>
      <c r="S8301" t="s">
        <v>48</v>
      </c>
      <c r="T8301" t="s">
        <v>47</v>
      </c>
      <c r="U8301" t="s">
        <v>10</v>
      </c>
      <c r="V8301" t="s">
        <v>212</v>
      </c>
    </row>
    <row r="8302" spans="1:22">
      <c r="A8302" t="s">
        <v>7205</v>
      </c>
      <c r="B8302" s="2">
        <v>45107.817361111112</v>
      </c>
      <c r="C8302" s="2">
        <f t="shared" si="129"/>
        <v>45103</v>
      </c>
      <c r="D8302" t="s">
        <v>1145</v>
      </c>
      <c r="E8302" t="s">
        <v>3421</v>
      </c>
      <c r="F8302" t="s">
        <v>201</v>
      </c>
      <c r="G8302" t="s">
        <v>72</v>
      </c>
      <c r="H8302" t="s">
        <v>16</v>
      </c>
      <c r="I8302">
        <v>1</v>
      </c>
      <c r="J8302">
        <v>2257.83</v>
      </c>
      <c r="K8302">
        <v>1703.61</v>
      </c>
      <c r="L8302">
        <v>2257.83</v>
      </c>
      <c r="M8302">
        <v>1703.61</v>
      </c>
      <c r="N8302" t="s">
        <v>7204</v>
      </c>
      <c r="O8302" t="s">
        <v>7203</v>
      </c>
      <c r="P8302" t="s">
        <v>68</v>
      </c>
      <c r="Q8302">
        <v>11.34</v>
      </c>
      <c r="R8302">
        <v>77.717200000000005</v>
      </c>
      <c r="S8302" t="s">
        <v>396</v>
      </c>
      <c r="T8302" t="s">
        <v>395</v>
      </c>
      <c r="U8302" t="s">
        <v>77</v>
      </c>
      <c r="V8302" t="s">
        <v>22</v>
      </c>
    </row>
    <row r="8303" spans="1:22">
      <c r="A8303" t="s">
        <v>7202</v>
      </c>
      <c r="B8303" s="2">
        <v>45460.665972222225</v>
      </c>
      <c r="C8303" s="2">
        <f t="shared" si="129"/>
        <v>45460</v>
      </c>
      <c r="D8303" t="s">
        <v>1140</v>
      </c>
      <c r="E8303" t="s">
        <v>1139</v>
      </c>
      <c r="F8303" t="s">
        <v>73</v>
      </c>
      <c r="G8303" t="s">
        <v>91</v>
      </c>
      <c r="H8303" t="s">
        <v>63</v>
      </c>
      <c r="I8303">
        <v>1</v>
      </c>
      <c r="J8303">
        <v>2257.54</v>
      </c>
      <c r="K8303">
        <v>1731.79</v>
      </c>
      <c r="L8303">
        <v>2257.54</v>
      </c>
      <c r="M8303">
        <v>1731.79</v>
      </c>
      <c r="N8303" t="s">
        <v>7201</v>
      </c>
      <c r="O8303" t="s">
        <v>7200</v>
      </c>
      <c r="P8303" t="s">
        <v>112</v>
      </c>
      <c r="Q8303">
        <v>13.082700000000001</v>
      </c>
      <c r="R8303">
        <v>80.270700000000005</v>
      </c>
      <c r="S8303" t="s">
        <v>214</v>
      </c>
      <c r="T8303" t="s">
        <v>213</v>
      </c>
      <c r="U8303" t="s">
        <v>57</v>
      </c>
      <c r="V8303" t="s">
        <v>9</v>
      </c>
    </row>
    <row r="8304" spans="1:22">
      <c r="A8304" t="s">
        <v>7199</v>
      </c>
      <c r="B8304" s="2">
        <v>45141.750694444447</v>
      </c>
      <c r="C8304" s="2">
        <f t="shared" si="129"/>
        <v>45138</v>
      </c>
      <c r="D8304" t="s">
        <v>1135</v>
      </c>
      <c r="E8304" t="s">
        <v>7198</v>
      </c>
      <c r="F8304" t="s">
        <v>18</v>
      </c>
      <c r="G8304" t="s">
        <v>115</v>
      </c>
      <c r="H8304" t="s">
        <v>71</v>
      </c>
      <c r="I8304">
        <v>2</v>
      </c>
      <c r="J8304">
        <v>1910.02</v>
      </c>
      <c r="K8304">
        <v>1276.17</v>
      </c>
      <c r="L8304">
        <v>3820.04</v>
      </c>
      <c r="M8304">
        <v>2552.34</v>
      </c>
      <c r="N8304" t="s">
        <v>7197</v>
      </c>
      <c r="O8304" t="s">
        <v>7196</v>
      </c>
      <c r="P8304" t="s">
        <v>49</v>
      </c>
      <c r="Q8304">
        <v>12.916499999999999</v>
      </c>
      <c r="R8304">
        <v>79.132499999999993</v>
      </c>
      <c r="S8304" t="s">
        <v>257</v>
      </c>
      <c r="T8304" t="s">
        <v>256</v>
      </c>
      <c r="U8304" t="s">
        <v>77</v>
      </c>
      <c r="V8304" t="s">
        <v>22</v>
      </c>
    </row>
    <row r="8305" spans="1:22">
      <c r="A8305" t="s">
        <v>7195</v>
      </c>
      <c r="B8305" s="2">
        <v>45452.713194444441</v>
      </c>
      <c r="C8305" s="2">
        <f t="shared" si="129"/>
        <v>45446</v>
      </c>
      <c r="D8305" t="s">
        <v>1130</v>
      </c>
      <c r="E8305" t="s">
        <v>7194</v>
      </c>
      <c r="F8305" t="s">
        <v>18</v>
      </c>
      <c r="G8305" t="s">
        <v>53</v>
      </c>
      <c r="H8305" t="s">
        <v>63</v>
      </c>
      <c r="I8305">
        <v>2</v>
      </c>
      <c r="J8305">
        <v>2342.6</v>
      </c>
      <c r="K8305">
        <v>2090.0500000000002</v>
      </c>
      <c r="L8305">
        <v>4685.2</v>
      </c>
      <c r="M8305">
        <v>4180.1000000000004</v>
      </c>
      <c r="N8305" t="s">
        <v>7193</v>
      </c>
      <c r="O8305" t="s">
        <v>7192</v>
      </c>
      <c r="P8305" t="s">
        <v>49</v>
      </c>
      <c r="Q8305">
        <v>12.916499999999999</v>
      </c>
      <c r="R8305">
        <v>79.132499999999993</v>
      </c>
      <c r="S8305" t="s">
        <v>295</v>
      </c>
      <c r="T8305" t="s">
        <v>294</v>
      </c>
      <c r="U8305" t="s">
        <v>77</v>
      </c>
      <c r="V8305" t="s">
        <v>9</v>
      </c>
    </row>
    <row r="8306" spans="1:22">
      <c r="A8306" t="s">
        <v>7191</v>
      </c>
      <c r="B8306" s="2">
        <v>45129.718055555553</v>
      </c>
      <c r="C8306" s="2">
        <f t="shared" si="129"/>
        <v>45124</v>
      </c>
      <c r="D8306" t="s">
        <v>1125</v>
      </c>
      <c r="E8306" t="s">
        <v>1124</v>
      </c>
      <c r="F8306" t="s">
        <v>166</v>
      </c>
      <c r="G8306" t="s">
        <v>17</v>
      </c>
      <c r="H8306" t="s">
        <v>29</v>
      </c>
      <c r="I8306">
        <v>4</v>
      </c>
      <c r="J8306">
        <v>1083.3900000000001</v>
      </c>
      <c r="K8306">
        <v>917.27</v>
      </c>
      <c r="L8306">
        <v>4333.5600000000004</v>
      </c>
      <c r="M8306">
        <v>3669.08</v>
      </c>
      <c r="N8306" t="s">
        <v>7190</v>
      </c>
      <c r="O8306" t="s">
        <v>7189</v>
      </c>
      <c r="P8306" t="s">
        <v>13</v>
      </c>
      <c r="Q8306">
        <v>11.664300000000001</v>
      </c>
      <c r="R8306">
        <v>78.146000000000001</v>
      </c>
      <c r="S8306" t="s">
        <v>79</v>
      </c>
      <c r="T8306" t="s">
        <v>78</v>
      </c>
      <c r="U8306" t="s">
        <v>46</v>
      </c>
      <c r="V8306" t="s">
        <v>45</v>
      </c>
    </row>
    <row r="8307" spans="1:22">
      <c r="A8307" t="s">
        <v>7188</v>
      </c>
      <c r="B8307" s="2">
        <v>45228.469444444447</v>
      </c>
      <c r="C8307" s="2">
        <f t="shared" si="129"/>
        <v>45222</v>
      </c>
      <c r="D8307" t="s">
        <v>1120</v>
      </c>
      <c r="E8307" t="s">
        <v>7187</v>
      </c>
      <c r="F8307" t="s">
        <v>201</v>
      </c>
      <c r="G8307" t="s">
        <v>41</v>
      </c>
      <c r="H8307" t="s">
        <v>40</v>
      </c>
      <c r="I8307">
        <v>4</v>
      </c>
      <c r="J8307">
        <v>277.92</v>
      </c>
      <c r="K8307">
        <v>229.26</v>
      </c>
      <c r="L8307">
        <v>1111.68</v>
      </c>
      <c r="M8307">
        <v>917.04</v>
      </c>
      <c r="N8307" t="s">
        <v>7186</v>
      </c>
      <c r="O8307" t="s">
        <v>7185</v>
      </c>
      <c r="P8307" t="s">
        <v>68</v>
      </c>
      <c r="Q8307">
        <v>11.34</v>
      </c>
      <c r="R8307">
        <v>77.717200000000005</v>
      </c>
      <c r="S8307" t="s">
        <v>276</v>
      </c>
      <c r="T8307" t="s">
        <v>275</v>
      </c>
      <c r="U8307" t="s">
        <v>57</v>
      </c>
      <c r="V8307" t="s">
        <v>9</v>
      </c>
    </row>
    <row r="8308" spans="1:22">
      <c r="A8308" t="s">
        <v>7184</v>
      </c>
      <c r="B8308" s="2">
        <v>45562.631249999999</v>
      </c>
      <c r="C8308" s="2">
        <f t="shared" si="129"/>
        <v>45558</v>
      </c>
      <c r="D8308" t="s">
        <v>1115</v>
      </c>
      <c r="E8308" t="s">
        <v>7183</v>
      </c>
      <c r="F8308" t="s">
        <v>18</v>
      </c>
      <c r="G8308" t="s">
        <v>17</v>
      </c>
      <c r="H8308" t="s">
        <v>63</v>
      </c>
      <c r="I8308">
        <v>4</v>
      </c>
      <c r="J8308">
        <v>1026.68</v>
      </c>
      <c r="K8308">
        <v>847.65</v>
      </c>
      <c r="L8308">
        <v>4106.72</v>
      </c>
      <c r="M8308">
        <v>3390.6</v>
      </c>
      <c r="N8308" t="s">
        <v>7182</v>
      </c>
      <c r="O8308" t="s">
        <v>7181</v>
      </c>
      <c r="P8308" t="s">
        <v>13</v>
      </c>
      <c r="Q8308">
        <v>11.664300000000001</v>
      </c>
      <c r="R8308">
        <v>78.146000000000001</v>
      </c>
      <c r="S8308" t="s">
        <v>319</v>
      </c>
      <c r="T8308" t="s">
        <v>318</v>
      </c>
      <c r="U8308" t="s">
        <v>46</v>
      </c>
      <c r="V8308" t="s">
        <v>9</v>
      </c>
    </row>
    <row r="8309" spans="1:22">
      <c r="A8309" t="s">
        <v>7180</v>
      </c>
      <c r="B8309" s="2">
        <v>45525.553472222222</v>
      </c>
      <c r="C8309" s="2">
        <f t="shared" si="129"/>
        <v>45523</v>
      </c>
      <c r="D8309" t="s">
        <v>1110</v>
      </c>
      <c r="E8309" t="s">
        <v>1109</v>
      </c>
      <c r="F8309" t="s">
        <v>18</v>
      </c>
      <c r="G8309" t="s">
        <v>72</v>
      </c>
      <c r="H8309" t="s">
        <v>63</v>
      </c>
      <c r="I8309">
        <v>1</v>
      </c>
      <c r="J8309">
        <v>1461.47</v>
      </c>
      <c r="K8309">
        <v>1121.44</v>
      </c>
      <c r="L8309">
        <v>1461.47</v>
      </c>
      <c r="M8309">
        <v>1121.44</v>
      </c>
      <c r="N8309" t="s">
        <v>7179</v>
      </c>
      <c r="O8309" t="s">
        <v>7178</v>
      </c>
      <c r="P8309" t="s">
        <v>121</v>
      </c>
      <c r="Q8309">
        <v>9.9252000000000002</v>
      </c>
      <c r="R8309">
        <v>78.119799999999998</v>
      </c>
      <c r="S8309" t="s">
        <v>59</v>
      </c>
      <c r="T8309" t="s">
        <v>58</v>
      </c>
      <c r="U8309" t="s">
        <v>57</v>
      </c>
      <c r="V8309" t="s">
        <v>45</v>
      </c>
    </row>
    <row r="8310" spans="1:22">
      <c r="A8310" t="s">
        <v>7177</v>
      </c>
      <c r="B8310" s="2">
        <v>45321.728472222225</v>
      </c>
      <c r="C8310" s="2">
        <f t="shared" si="129"/>
        <v>45320</v>
      </c>
      <c r="D8310" t="s">
        <v>1105</v>
      </c>
      <c r="E8310" t="s">
        <v>7176</v>
      </c>
      <c r="F8310" t="s">
        <v>18</v>
      </c>
      <c r="G8310" t="s">
        <v>106</v>
      </c>
      <c r="H8310" t="s">
        <v>63</v>
      </c>
      <c r="I8310">
        <v>3</v>
      </c>
      <c r="J8310">
        <v>320.87</v>
      </c>
      <c r="K8310">
        <v>246.56</v>
      </c>
      <c r="L8310">
        <v>962.61</v>
      </c>
      <c r="M8310">
        <v>739.68</v>
      </c>
      <c r="N8310" t="s">
        <v>7175</v>
      </c>
      <c r="O8310" t="s">
        <v>7174</v>
      </c>
      <c r="P8310" t="s">
        <v>26</v>
      </c>
      <c r="Q8310">
        <v>11.0168</v>
      </c>
      <c r="R8310">
        <v>76.955799999999996</v>
      </c>
      <c r="S8310" t="s">
        <v>103</v>
      </c>
      <c r="T8310" t="s">
        <v>102</v>
      </c>
      <c r="U8310" t="s">
        <v>23</v>
      </c>
      <c r="V8310" t="s">
        <v>212</v>
      </c>
    </row>
    <row r="8311" spans="1:22">
      <c r="A8311" t="s">
        <v>7173</v>
      </c>
      <c r="B8311" s="2">
        <v>45092.532638888886</v>
      </c>
      <c r="C8311" s="2">
        <f t="shared" si="129"/>
        <v>45089</v>
      </c>
      <c r="D8311" t="s">
        <v>1100</v>
      </c>
      <c r="E8311" t="s">
        <v>7172</v>
      </c>
      <c r="F8311" t="s">
        <v>166</v>
      </c>
      <c r="G8311" t="s">
        <v>106</v>
      </c>
      <c r="H8311" t="s">
        <v>16</v>
      </c>
      <c r="I8311">
        <v>3</v>
      </c>
      <c r="J8311">
        <v>2231.63</v>
      </c>
      <c r="K8311">
        <v>1499.46</v>
      </c>
      <c r="L8311">
        <v>6694.89</v>
      </c>
      <c r="M8311">
        <v>4498.38</v>
      </c>
      <c r="N8311" t="s">
        <v>7171</v>
      </c>
      <c r="O8311" t="s">
        <v>7170</v>
      </c>
      <c r="P8311" t="s">
        <v>13</v>
      </c>
      <c r="Q8311">
        <v>11.664300000000001</v>
      </c>
      <c r="R8311">
        <v>78.146000000000001</v>
      </c>
      <c r="S8311" t="s">
        <v>432</v>
      </c>
      <c r="T8311" t="s">
        <v>431</v>
      </c>
      <c r="U8311" t="s">
        <v>46</v>
      </c>
      <c r="V8311" t="s">
        <v>9</v>
      </c>
    </row>
    <row r="8312" spans="1:22">
      <c r="A8312" t="s">
        <v>7169</v>
      </c>
      <c r="B8312" s="2">
        <v>45284.481249999997</v>
      </c>
      <c r="C8312" s="2">
        <f t="shared" si="129"/>
        <v>45278</v>
      </c>
      <c r="D8312" t="s">
        <v>1095</v>
      </c>
      <c r="E8312" t="s">
        <v>7168</v>
      </c>
      <c r="F8312" t="s">
        <v>18</v>
      </c>
      <c r="G8312" t="s">
        <v>72</v>
      </c>
      <c r="H8312" t="s">
        <v>71</v>
      </c>
      <c r="I8312">
        <v>4</v>
      </c>
      <c r="J8312">
        <v>1968.26</v>
      </c>
      <c r="K8312">
        <v>1745.11</v>
      </c>
      <c r="L8312">
        <v>7873.04</v>
      </c>
      <c r="M8312">
        <v>6980.44</v>
      </c>
      <c r="N8312" t="s">
        <v>7167</v>
      </c>
      <c r="O8312" t="s">
        <v>7166</v>
      </c>
      <c r="P8312" t="s">
        <v>60</v>
      </c>
      <c r="Q8312">
        <v>8.7139000000000006</v>
      </c>
      <c r="R8312">
        <v>77.756699999999995</v>
      </c>
      <c r="S8312" t="s">
        <v>513</v>
      </c>
      <c r="T8312" t="s">
        <v>512</v>
      </c>
      <c r="U8312" t="s">
        <v>10</v>
      </c>
      <c r="V8312" t="s">
        <v>9</v>
      </c>
    </row>
    <row r="8313" spans="1:22">
      <c r="A8313" t="s">
        <v>7165</v>
      </c>
      <c r="B8313" s="2">
        <v>45126.55972222222</v>
      </c>
      <c r="C8313" s="2">
        <f t="shared" si="129"/>
        <v>45124</v>
      </c>
      <c r="D8313" t="s">
        <v>1090</v>
      </c>
      <c r="E8313" t="s">
        <v>7164</v>
      </c>
      <c r="F8313" t="s">
        <v>31</v>
      </c>
      <c r="G8313" t="s">
        <v>17</v>
      </c>
      <c r="H8313" t="s">
        <v>71</v>
      </c>
      <c r="I8313">
        <v>1</v>
      </c>
      <c r="J8313">
        <v>634.61</v>
      </c>
      <c r="K8313">
        <v>533.70000000000005</v>
      </c>
      <c r="L8313">
        <v>634.61</v>
      </c>
      <c r="M8313">
        <v>533.70000000000005</v>
      </c>
      <c r="N8313" t="s">
        <v>7163</v>
      </c>
      <c r="O8313" t="s">
        <v>7162</v>
      </c>
      <c r="P8313" t="s">
        <v>49</v>
      </c>
      <c r="Q8313">
        <v>12.916499999999999</v>
      </c>
      <c r="R8313">
        <v>79.132499999999993</v>
      </c>
      <c r="S8313" t="s">
        <v>628</v>
      </c>
      <c r="T8313" t="s">
        <v>627</v>
      </c>
      <c r="U8313" t="s">
        <v>10</v>
      </c>
      <c r="V8313" t="s">
        <v>45</v>
      </c>
    </row>
    <row r="8314" spans="1:22">
      <c r="A8314" t="s">
        <v>7161</v>
      </c>
      <c r="B8314" s="2">
        <v>45056.438194444447</v>
      </c>
      <c r="C8314" s="2">
        <f t="shared" si="129"/>
        <v>45054</v>
      </c>
      <c r="D8314" t="s">
        <v>1085</v>
      </c>
      <c r="E8314" t="s">
        <v>5291</v>
      </c>
      <c r="F8314" t="s">
        <v>83</v>
      </c>
      <c r="G8314" t="s">
        <v>91</v>
      </c>
      <c r="H8314" t="s">
        <v>52</v>
      </c>
      <c r="I8314">
        <v>1</v>
      </c>
      <c r="J8314">
        <v>1608.85</v>
      </c>
      <c r="K8314">
        <v>1121.24</v>
      </c>
      <c r="L8314">
        <v>1608.85</v>
      </c>
      <c r="M8314">
        <v>1121.24</v>
      </c>
      <c r="N8314" t="s">
        <v>7160</v>
      </c>
      <c r="O8314" t="s">
        <v>7159</v>
      </c>
      <c r="P8314" t="s">
        <v>60</v>
      </c>
      <c r="Q8314">
        <v>8.7139000000000006</v>
      </c>
      <c r="R8314">
        <v>77.756699999999995</v>
      </c>
      <c r="S8314" t="s">
        <v>396</v>
      </c>
      <c r="T8314" t="s">
        <v>395</v>
      </c>
      <c r="U8314" t="s">
        <v>77</v>
      </c>
      <c r="V8314" t="s">
        <v>212</v>
      </c>
    </row>
    <row r="8315" spans="1:22">
      <c r="A8315" t="s">
        <v>7158</v>
      </c>
      <c r="B8315" s="2">
        <v>45156.713194444441</v>
      </c>
      <c r="C8315" s="2">
        <f t="shared" si="129"/>
        <v>45152</v>
      </c>
      <c r="D8315" t="s">
        <v>1080</v>
      </c>
      <c r="E8315" t="s">
        <v>7157</v>
      </c>
      <c r="F8315" t="s">
        <v>64</v>
      </c>
      <c r="G8315" t="s">
        <v>17</v>
      </c>
      <c r="H8315" t="s">
        <v>63</v>
      </c>
      <c r="I8315">
        <v>3</v>
      </c>
      <c r="J8315">
        <v>629.15</v>
      </c>
      <c r="K8315">
        <v>405.18</v>
      </c>
      <c r="L8315">
        <v>1887.45</v>
      </c>
      <c r="M8315">
        <v>1215.54</v>
      </c>
      <c r="N8315" t="s">
        <v>7156</v>
      </c>
      <c r="O8315" t="s">
        <v>7155</v>
      </c>
      <c r="P8315" t="s">
        <v>37</v>
      </c>
      <c r="Q8315">
        <v>10.7905</v>
      </c>
      <c r="R8315">
        <v>78.704700000000003</v>
      </c>
      <c r="S8315" t="s">
        <v>762</v>
      </c>
      <c r="T8315" t="s">
        <v>761</v>
      </c>
      <c r="U8315" t="s">
        <v>57</v>
      </c>
      <c r="V8315" t="s">
        <v>9</v>
      </c>
    </row>
    <row r="8316" spans="1:22">
      <c r="A8316" t="s">
        <v>7154</v>
      </c>
      <c r="B8316" s="2">
        <v>45337.557638888888</v>
      </c>
      <c r="C8316" s="2">
        <f t="shared" si="129"/>
        <v>45334</v>
      </c>
      <c r="D8316" t="s">
        <v>1075</v>
      </c>
      <c r="E8316" t="s">
        <v>7153</v>
      </c>
      <c r="F8316" t="s">
        <v>31</v>
      </c>
      <c r="G8316" t="s">
        <v>91</v>
      </c>
      <c r="H8316" t="s">
        <v>71</v>
      </c>
      <c r="I8316">
        <v>3</v>
      </c>
      <c r="J8316">
        <v>505.77</v>
      </c>
      <c r="K8316">
        <v>426.9</v>
      </c>
      <c r="L8316">
        <v>1517.31</v>
      </c>
      <c r="M8316">
        <v>1280.7</v>
      </c>
      <c r="N8316" t="s">
        <v>7152</v>
      </c>
      <c r="O8316" t="s">
        <v>7151</v>
      </c>
      <c r="P8316" t="s">
        <v>60</v>
      </c>
      <c r="Q8316">
        <v>8.7139000000000006</v>
      </c>
      <c r="R8316">
        <v>77.756699999999995</v>
      </c>
      <c r="S8316" t="s">
        <v>276</v>
      </c>
      <c r="T8316" t="s">
        <v>275</v>
      </c>
      <c r="U8316" t="s">
        <v>77</v>
      </c>
      <c r="V8316" t="s">
        <v>22</v>
      </c>
    </row>
    <row r="8317" spans="1:22">
      <c r="A8317" t="s">
        <v>7150</v>
      </c>
      <c r="B8317" s="2">
        <v>45349.831250000003</v>
      </c>
      <c r="C8317" s="2">
        <f t="shared" si="129"/>
        <v>45348</v>
      </c>
      <c r="D8317" t="s">
        <v>1070</v>
      </c>
      <c r="E8317" t="s">
        <v>7149</v>
      </c>
      <c r="F8317" t="s">
        <v>83</v>
      </c>
      <c r="G8317" t="s">
        <v>106</v>
      </c>
      <c r="H8317" t="s">
        <v>52</v>
      </c>
      <c r="I8317">
        <v>2</v>
      </c>
      <c r="J8317">
        <v>2230.17</v>
      </c>
      <c r="K8317">
        <v>1449.2</v>
      </c>
      <c r="L8317">
        <v>4460.34</v>
      </c>
      <c r="M8317">
        <v>2898.4</v>
      </c>
      <c r="N8317" t="s">
        <v>7148</v>
      </c>
      <c r="O8317" t="s">
        <v>7147</v>
      </c>
      <c r="P8317" t="s">
        <v>49</v>
      </c>
      <c r="Q8317">
        <v>12.916499999999999</v>
      </c>
      <c r="R8317">
        <v>79.132499999999993</v>
      </c>
      <c r="S8317" t="s">
        <v>96</v>
      </c>
      <c r="T8317" t="s">
        <v>95</v>
      </c>
      <c r="U8317" t="s">
        <v>77</v>
      </c>
      <c r="V8317" t="s">
        <v>212</v>
      </c>
    </row>
    <row r="8318" spans="1:22">
      <c r="A8318" t="s">
        <v>7146</v>
      </c>
      <c r="B8318" s="2">
        <v>45039.646527777775</v>
      </c>
      <c r="C8318" s="2">
        <f t="shared" si="129"/>
        <v>45033</v>
      </c>
      <c r="D8318" t="s">
        <v>1065</v>
      </c>
      <c r="E8318" t="s">
        <v>7145</v>
      </c>
      <c r="F8318" t="s">
        <v>73</v>
      </c>
      <c r="G8318" t="s">
        <v>106</v>
      </c>
      <c r="H8318" t="s">
        <v>29</v>
      </c>
      <c r="I8318">
        <v>2</v>
      </c>
      <c r="J8318">
        <v>1879.75</v>
      </c>
      <c r="K8318">
        <v>1667.79</v>
      </c>
      <c r="L8318">
        <v>3759.5</v>
      </c>
      <c r="M8318">
        <v>3335.58</v>
      </c>
      <c r="N8318" t="s">
        <v>7144</v>
      </c>
      <c r="O8318" t="s">
        <v>7143</v>
      </c>
      <c r="P8318" t="s">
        <v>112</v>
      </c>
      <c r="Q8318">
        <v>13.082700000000001</v>
      </c>
      <c r="R8318">
        <v>80.270700000000005</v>
      </c>
      <c r="S8318" t="s">
        <v>364</v>
      </c>
      <c r="T8318" t="s">
        <v>363</v>
      </c>
      <c r="U8318" t="s">
        <v>57</v>
      </c>
      <c r="V8318" t="s">
        <v>22</v>
      </c>
    </row>
    <row r="8319" spans="1:22">
      <c r="A8319" t="s">
        <v>7142</v>
      </c>
      <c r="B8319" s="2">
        <v>45297.611111111109</v>
      </c>
      <c r="C8319" s="2">
        <f t="shared" si="129"/>
        <v>45292</v>
      </c>
      <c r="D8319" t="s">
        <v>1060</v>
      </c>
      <c r="E8319" t="s">
        <v>3355</v>
      </c>
      <c r="F8319" t="s">
        <v>73</v>
      </c>
      <c r="G8319" t="s">
        <v>72</v>
      </c>
      <c r="H8319" t="s">
        <v>40</v>
      </c>
      <c r="I8319">
        <v>4</v>
      </c>
      <c r="J8319">
        <v>2330.35</v>
      </c>
      <c r="K8319">
        <v>1931.98</v>
      </c>
      <c r="L8319">
        <v>9321.4</v>
      </c>
      <c r="M8319">
        <v>7727.92</v>
      </c>
      <c r="N8319" t="s">
        <v>7141</v>
      </c>
      <c r="O8319" t="s">
        <v>7140</v>
      </c>
      <c r="P8319" t="s">
        <v>49</v>
      </c>
      <c r="Q8319">
        <v>12.916499999999999</v>
      </c>
      <c r="R8319">
        <v>79.132499999999993</v>
      </c>
      <c r="S8319" t="s">
        <v>784</v>
      </c>
      <c r="T8319" t="s">
        <v>783</v>
      </c>
      <c r="U8319" t="s">
        <v>10</v>
      </c>
      <c r="V8319" t="s">
        <v>45</v>
      </c>
    </row>
    <row r="8320" spans="1:22">
      <c r="A8320" t="s">
        <v>7139</v>
      </c>
      <c r="B8320" s="2">
        <v>45051.478472222225</v>
      </c>
      <c r="C8320" s="2">
        <f t="shared" si="129"/>
        <v>45047</v>
      </c>
      <c r="D8320" t="s">
        <v>1055</v>
      </c>
      <c r="E8320" t="s">
        <v>7138</v>
      </c>
      <c r="F8320" t="s">
        <v>73</v>
      </c>
      <c r="G8320" t="s">
        <v>91</v>
      </c>
      <c r="H8320" t="s">
        <v>63</v>
      </c>
      <c r="I8320">
        <v>1</v>
      </c>
      <c r="J8320">
        <v>970.43</v>
      </c>
      <c r="K8320">
        <v>771.67</v>
      </c>
      <c r="L8320">
        <v>970.43</v>
      </c>
      <c r="M8320">
        <v>771.67</v>
      </c>
      <c r="N8320" t="s">
        <v>7137</v>
      </c>
      <c r="O8320" t="s">
        <v>7136</v>
      </c>
      <c r="P8320" t="s">
        <v>68</v>
      </c>
      <c r="Q8320">
        <v>11.34</v>
      </c>
      <c r="R8320">
        <v>77.717200000000005</v>
      </c>
      <c r="S8320" t="s">
        <v>784</v>
      </c>
      <c r="T8320" t="s">
        <v>783</v>
      </c>
      <c r="U8320" t="s">
        <v>23</v>
      </c>
      <c r="V8320" t="s">
        <v>9</v>
      </c>
    </row>
    <row r="8321" spans="1:22">
      <c r="A8321" t="s">
        <v>7135</v>
      </c>
      <c r="B8321" s="2">
        <v>45250.793749999997</v>
      </c>
      <c r="C8321" s="2">
        <f t="shared" si="129"/>
        <v>45250</v>
      </c>
      <c r="D8321" t="s">
        <v>1050</v>
      </c>
      <c r="E8321" t="s">
        <v>7134</v>
      </c>
      <c r="F8321" t="s">
        <v>201</v>
      </c>
      <c r="G8321" t="s">
        <v>41</v>
      </c>
      <c r="H8321" t="s">
        <v>16</v>
      </c>
      <c r="I8321">
        <v>2</v>
      </c>
      <c r="J8321">
        <v>2350.66</v>
      </c>
      <c r="K8321">
        <v>1842.06</v>
      </c>
      <c r="L8321">
        <v>4701.32</v>
      </c>
      <c r="M8321">
        <v>3684.12</v>
      </c>
      <c r="N8321" t="s">
        <v>7133</v>
      </c>
      <c r="O8321" t="s">
        <v>7132</v>
      </c>
      <c r="P8321" t="s">
        <v>26</v>
      </c>
      <c r="Q8321">
        <v>11.0168</v>
      </c>
      <c r="R8321">
        <v>76.955799999999996</v>
      </c>
      <c r="S8321" t="s">
        <v>133</v>
      </c>
      <c r="T8321" t="s">
        <v>132</v>
      </c>
      <c r="U8321" t="s">
        <v>77</v>
      </c>
      <c r="V8321" t="s">
        <v>45</v>
      </c>
    </row>
    <row r="8322" spans="1:22">
      <c r="A8322" t="s">
        <v>7131</v>
      </c>
      <c r="B8322" s="2">
        <v>45261.74722222222</v>
      </c>
      <c r="C8322" s="2">
        <f t="shared" si="129"/>
        <v>45257</v>
      </c>
      <c r="D8322" t="s">
        <v>1045</v>
      </c>
      <c r="E8322" t="s">
        <v>1044</v>
      </c>
      <c r="F8322" t="s">
        <v>166</v>
      </c>
      <c r="G8322" t="s">
        <v>82</v>
      </c>
      <c r="H8322" t="s">
        <v>40</v>
      </c>
      <c r="I8322">
        <v>3</v>
      </c>
      <c r="J8322">
        <v>1123.31</v>
      </c>
      <c r="K8322">
        <v>935.81</v>
      </c>
      <c r="L8322">
        <v>3369.93</v>
      </c>
      <c r="M8322">
        <v>2807.43</v>
      </c>
      <c r="N8322" t="s">
        <v>7130</v>
      </c>
      <c r="O8322" t="s">
        <v>7129</v>
      </c>
      <c r="P8322" t="s">
        <v>60</v>
      </c>
      <c r="Q8322">
        <v>8.7139000000000006</v>
      </c>
      <c r="R8322">
        <v>77.756699999999995</v>
      </c>
      <c r="S8322" t="s">
        <v>111</v>
      </c>
      <c r="T8322" t="s">
        <v>110</v>
      </c>
      <c r="U8322" t="s">
        <v>46</v>
      </c>
      <c r="V8322" t="s">
        <v>45</v>
      </c>
    </row>
    <row r="8323" spans="1:22">
      <c r="A8323" t="s">
        <v>7128</v>
      </c>
      <c r="B8323" s="2">
        <v>45341.793055555558</v>
      </c>
      <c r="C8323" s="2">
        <f t="shared" ref="C8323:C8386" si="130">INT(B8323) - WEEKDAY(INT(B8323), 2) + 1</f>
        <v>45341</v>
      </c>
      <c r="D8323" t="s">
        <v>1040</v>
      </c>
      <c r="E8323" t="s">
        <v>3339</v>
      </c>
      <c r="F8323" t="s">
        <v>73</v>
      </c>
      <c r="G8323" t="s">
        <v>72</v>
      </c>
      <c r="H8323" t="s">
        <v>40</v>
      </c>
      <c r="I8323">
        <v>4</v>
      </c>
      <c r="J8323">
        <v>1886.75</v>
      </c>
      <c r="K8323">
        <v>1506.19</v>
      </c>
      <c r="L8323">
        <v>7547</v>
      </c>
      <c r="M8323">
        <v>6024.76</v>
      </c>
      <c r="N8323" t="s">
        <v>7127</v>
      </c>
      <c r="O8323" t="s">
        <v>7126</v>
      </c>
      <c r="P8323" t="s">
        <v>112</v>
      </c>
      <c r="Q8323">
        <v>13.082700000000001</v>
      </c>
      <c r="R8323">
        <v>80.270700000000005</v>
      </c>
      <c r="S8323" t="s">
        <v>59</v>
      </c>
      <c r="T8323" t="s">
        <v>58</v>
      </c>
      <c r="U8323" t="s">
        <v>77</v>
      </c>
      <c r="V8323" t="s">
        <v>212</v>
      </c>
    </row>
    <row r="8324" spans="1:22">
      <c r="A8324" t="s">
        <v>7125</v>
      </c>
      <c r="B8324" s="2">
        <v>44963.76666666667</v>
      </c>
      <c r="C8324" s="2">
        <f t="shared" si="130"/>
        <v>44963</v>
      </c>
      <c r="D8324" t="s">
        <v>1035</v>
      </c>
      <c r="E8324" t="s">
        <v>7124</v>
      </c>
      <c r="F8324" t="s">
        <v>136</v>
      </c>
      <c r="G8324" t="s">
        <v>115</v>
      </c>
      <c r="H8324" t="s">
        <v>16</v>
      </c>
      <c r="I8324">
        <v>2</v>
      </c>
      <c r="J8324">
        <v>2432.85</v>
      </c>
      <c r="K8324">
        <v>1787.22</v>
      </c>
      <c r="L8324">
        <v>4865.7</v>
      </c>
      <c r="M8324">
        <v>3574.44</v>
      </c>
      <c r="N8324" t="s">
        <v>7123</v>
      </c>
      <c r="O8324" t="s">
        <v>7122</v>
      </c>
      <c r="P8324" t="s">
        <v>13</v>
      </c>
      <c r="Q8324">
        <v>11.664300000000001</v>
      </c>
      <c r="R8324">
        <v>78.146000000000001</v>
      </c>
      <c r="S8324" t="s">
        <v>193</v>
      </c>
      <c r="T8324" t="s">
        <v>192</v>
      </c>
      <c r="U8324" t="s">
        <v>77</v>
      </c>
      <c r="V8324" t="s">
        <v>45</v>
      </c>
    </row>
    <row r="8325" spans="1:22">
      <c r="A8325" t="s">
        <v>7121</v>
      </c>
      <c r="B8325" s="2">
        <v>45556.569444444445</v>
      </c>
      <c r="C8325" s="2">
        <f t="shared" si="130"/>
        <v>45551</v>
      </c>
      <c r="D8325" t="s">
        <v>1030</v>
      </c>
      <c r="E8325" t="s">
        <v>7120</v>
      </c>
      <c r="F8325" t="s">
        <v>83</v>
      </c>
      <c r="G8325" t="s">
        <v>82</v>
      </c>
      <c r="H8325" t="s">
        <v>52</v>
      </c>
      <c r="I8325">
        <v>4</v>
      </c>
      <c r="J8325">
        <v>2041.85</v>
      </c>
      <c r="K8325">
        <v>1802.1</v>
      </c>
      <c r="L8325">
        <v>8167.4</v>
      </c>
      <c r="M8325">
        <v>7208.4</v>
      </c>
      <c r="N8325" t="s">
        <v>7119</v>
      </c>
      <c r="O8325" t="s">
        <v>7118</v>
      </c>
      <c r="P8325" t="s">
        <v>112</v>
      </c>
      <c r="Q8325">
        <v>13.082700000000001</v>
      </c>
      <c r="R8325">
        <v>80.270700000000005</v>
      </c>
      <c r="S8325" t="s">
        <v>36</v>
      </c>
      <c r="T8325" t="s">
        <v>35</v>
      </c>
      <c r="U8325" t="s">
        <v>77</v>
      </c>
      <c r="V8325" t="s">
        <v>45</v>
      </c>
    </row>
    <row r="8326" spans="1:22">
      <c r="A8326" t="s">
        <v>7117</v>
      </c>
      <c r="B8326" s="2">
        <v>45196.420138888891</v>
      </c>
      <c r="C8326" s="2">
        <f t="shared" si="130"/>
        <v>45194</v>
      </c>
      <c r="D8326" t="s">
        <v>1025</v>
      </c>
      <c r="E8326" t="s">
        <v>1024</v>
      </c>
      <c r="F8326" t="s">
        <v>18</v>
      </c>
      <c r="G8326" t="s">
        <v>41</v>
      </c>
      <c r="H8326" t="s">
        <v>40</v>
      </c>
      <c r="I8326">
        <v>2</v>
      </c>
      <c r="J8326">
        <v>1237.3599999999999</v>
      </c>
      <c r="K8326">
        <v>1065.23</v>
      </c>
      <c r="L8326">
        <v>2474.7199999999998</v>
      </c>
      <c r="M8326">
        <v>2130.46</v>
      </c>
      <c r="N8326" t="s">
        <v>7116</v>
      </c>
      <c r="O8326" t="s">
        <v>7115</v>
      </c>
      <c r="P8326" t="s">
        <v>13</v>
      </c>
      <c r="Q8326">
        <v>11.664300000000001</v>
      </c>
      <c r="R8326">
        <v>78.146000000000001</v>
      </c>
      <c r="S8326" t="s">
        <v>906</v>
      </c>
      <c r="T8326" t="s">
        <v>905</v>
      </c>
      <c r="U8326" t="s">
        <v>57</v>
      </c>
      <c r="V8326" t="s">
        <v>9</v>
      </c>
    </row>
    <row r="8327" spans="1:22">
      <c r="A8327" t="s">
        <v>7114</v>
      </c>
      <c r="B8327" s="2">
        <v>45064.574305555558</v>
      </c>
      <c r="C8327" s="2">
        <f t="shared" si="130"/>
        <v>45061</v>
      </c>
      <c r="D8327" t="s">
        <v>1020</v>
      </c>
      <c r="E8327" t="s">
        <v>7113</v>
      </c>
      <c r="F8327" t="s">
        <v>18</v>
      </c>
      <c r="G8327" t="s">
        <v>17</v>
      </c>
      <c r="H8327" t="s">
        <v>40</v>
      </c>
      <c r="I8327">
        <v>2</v>
      </c>
      <c r="J8327">
        <v>427.06</v>
      </c>
      <c r="K8327">
        <v>313.37</v>
      </c>
      <c r="L8327">
        <v>854.12</v>
      </c>
      <c r="M8327">
        <v>626.74</v>
      </c>
      <c r="N8327" t="s">
        <v>7112</v>
      </c>
      <c r="O8327" t="s">
        <v>7111</v>
      </c>
      <c r="P8327" t="s">
        <v>68</v>
      </c>
      <c r="Q8327">
        <v>11.34</v>
      </c>
      <c r="R8327">
        <v>77.717200000000005</v>
      </c>
      <c r="S8327" t="s">
        <v>214</v>
      </c>
      <c r="T8327" t="s">
        <v>213</v>
      </c>
      <c r="U8327" t="s">
        <v>77</v>
      </c>
      <c r="V8327" t="s">
        <v>9</v>
      </c>
    </row>
    <row r="8328" spans="1:22">
      <c r="A8328" t="s">
        <v>7110</v>
      </c>
      <c r="B8328" s="2">
        <v>45002.682638888888</v>
      </c>
      <c r="C8328" s="2">
        <f t="shared" si="130"/>
        <v>44998</v>
      </c>
      <c r="D8328" t="s">
        <v>1015</v>
      </c>
      <c r="E8328" t="s">
        <v>7109</v>
      </c>
      <c r="F8328" t="s">
        <v>166</v>
      </c>
      <c r="G8328" t="s">
        <v>72</v>
      </c>
      <c r="H8328" t="s">
        <v>16</v>
      </c>
      <c r="I8328">
        <v>3</v>
      </c>
      <c r="J8328">
        <v>1874.21</v>
      </c>
      <c r="K8328">
        <v>1204.3800000000001</v>
      </c>
      <c r="L8328">
        <v>5622.63</v>
      </c>
      <c r="M8328">
        <v>3613.14</v>
      </c>
      <c r="N8328" t="s">
        <v>7108</v>
      </c>
      <c r="O8328" t="s">
        <v>7107</v>
      </c>
      <c r="P8328" t="s">
        <v>121</v>
      </c>
      <c r="Q8328">
        <v>9.9252000000000002</v>
      </c>
      <c r="R8328">
        <v>78.119799999999998</v>
      </c>
      <c r="S8328" t="s">
        <v>214</v>
      </c>
      <c r="T8328" t="s">
        <v>213</v>
      </c>
      <c r="U8328" t="s">
        <v>77</v>
      </c>
      <c r="V8328" t="s">
        <v>45</v>
      </c>
    </row>
    <row r="8329" spans="1:22">
      <c r="A8329" t="s">
        <v>7106</v>
      </c>
      <c r="B8329" s="2">
        <v>45253.799305555556</v>
      </c>
      <c r="C8329" s="2">
        <f t="shared" si="130"/>
        <v>45250</v>
      </c>
      <c r="D8329" t="s">
        <v>1010</v>
      </c>
      <c r="E8329" t="s">
        <v>7105</v>
      </c>
      <c r="F8329" t="s">
        <v>166</v>
      </c>
      <c r="G8329" t="s">
        <v>115</v>
      </c>
      <c r="H8329" t="s">
        <v>63</v>
      </c>
      <c r="I8329">
        <v>3</v>
      </c>
      <c r="J8329">
        <v>478.16</v>
      </c>
      <c r="K8329">
        <v>348.98</v>
      </c>
      <c r="L8329">
        <v>1434.48</v>
      </c>
      <c r="M8329">
        <v>1046.94</v>
      </c>
      <c r="N8329" t="s">
        <v>7104</v>
      </c>
      <c r="O8329" t="s">
        <v>7103</v>
      </c>
      <c r="P8329" t="s">
        <v>60</v>
      </c>
      <c r="Q8329">
        <v>8.7139000000000006</v>
      </c>
      <c r="R8329">
        <v>77.756699999999995</v>
      </c>
      <c r="S8329" t="s">
        <v>616</v>
      </c>
      <c r="T8329" t="s">
        <v>615</v>
      </c>
      <c r="U8329" t="s">
        <v>57</v>
      </c>
      <c r="V8329" t="s">
        <v>9</v>
      </c>
    </row>
    <row r="8330" spans="1:22">
      <c r="A8330" t="s">
        <v>7102</v>
      </c>
      <c r="B8330" s="2">
        <v>45171.629166666666</v>
      </c>
      <c r="C8330" s="2">
        <f t="shared" si="130"/>
        <v>45166</v>
      </c>
      <c r="D8330" t="s">
        <v>1005</v>
      </c>
      <c r="E8330" t="s">
        <v>5229</v>
      </c>
      <c r="F8330" t="s">
        <v>166</v>
      </c>
      <c r="G8330" t="s">
        <v>30</v>
      </c>
      <c r="H8330" t="s">
        <v>71</v>
      </c>
      <c r="I8330">
        <v>2</v>
      </c>
      <c r="J8330">
        <v>1081.25</v>
      </c>
      <c r="K8330">
        <v>738.01</v>
      </c>
      <c r="L8330">
        <v>2162.5</v>
      </c>
      <c r="M8330">
        <v>1476.02</v>
      </c>
      <c r="N8330" t="s">
        <v>7101</v>
      </c>
      <c r="O8330" t="s">
        <v>7100</v>
      </c>
      <c r="P8330" t="s">
        <v>49</v>
      </c>
      <c r="Q8330">
        <v>12.916499999999999</v>
      </c>
      <c r="R8330">
        <v>79.132499999999993</v>
      </c>
      <c r="S8330" t="s">
        <v>340</v>
      </c>
      <c r="T8330" t="s">
        <v>339</v>
      </c>
      <c r="U8330" t="s">
        <v>46</v>
      </c>
      <c r="V8330" t="s">
        <v>9</v>
      </c>
    </row>
    <row r="8331" spans="1:22">
      <c r="A8331" t="s">
        <v>7099</v>
      </c>
      <c r="B8331" s="2">
        <v>45411.753472222219</v>
      </c>
      <c r="C8331" s="2">
        <f t="shared" si="130"/>
        <v>45411</v>
      </c>
      <c r="D8331" t="s">
        <v>1000</v>
      </c>
      <c r="E8331" t="s">
        <v>3308</v>
      </c>
      <c r="F8331" t="s">
        <v>166</v>
      </c>
      <c r="G8331" t="s">
        <v>72</v>
      </c>
      <c r="H8331" t="s">
        <v>16</v>
      </c>
      <c r="I8331">
        <v>1</v>
      </c>
      <c r="J8331">
        <v>465.84</v>
      </c>
      <c r="K8331">
        <v>327.74</v>
      </c>
      <c r="L8331">
        <v>465.84</v>
      </c>
      <c r="M8331">
        <v>327.74</v>
      </c>
      <c r="N8331" t="s">
        <v>7098</v>
      </c>
      <c r="O8331" t="s">
        <v>7097</v>
      </c>
      <c r="P8331" t="s">
        <v>112</v>
      </c>
      <c r="Q8331">
        <v>13.082700000000001</v>
      </c>
      <c r="R8331">
        <v>80.270700000000005</v>
      </c>
      <c r="S8331" t="s">
        <v>193</v>
      </c>
      <c r="T8331" t="s">
        <v>192</v>
      </c>
      <c r="U8331" t="s">
        <v>46</v>
      </c>
      <c r="V8331" t="s">
        <v>9</v>
      </c>
    </row>
    <row r="8332" spans="1:22">
      <c r="A8332" t="s">
        <v>7096</v>
      </c>
      <c r="B8332" s="2">
        <v>45372.544444444444</v>
      </c>
      <c r="C8332" s="2">
        <f t="shared" si="130"/>
        <v>45369</v>
      </c>
      <c r="D8332" t="s">
        <v>995</v>
      </c>
      <c r="E8332" t="s">
        <v>7095</v>
      </c>
      <c r="F8332" t="s">
        <v>73</v>
      </c>
      <c r="G8332" t="s">
        <v>53</v>
      </c>
      <c r="H8332" t="s">
        <v>16</v>
      </c>
      <c r="I8332">
        <v>1</v>
      </c>
      <c r="J8332">
        <v>218.07</v>
      </c>
      <c r="K8332">
        <v>176.14</v>
      </c>
      <c r="L8332">
        <v>218.07</v>
      </c>
      <c r="M8332">
        <v>176.14</v>
      </c>
      <c r="N8332" t="s">
        <v>7094</v>
      </c>
      <c r="O8332" t="s">
        <v>7093</v>
      </c>
      <c r="P8332" t="s">
        <v>26</v>
      </c>
      <c r="Q8332">
        <v>11.0168</v>
      </c>
      <c r="R8332">
        <v>76.955799999999996</v>
      </c>
      <c r="S8332" t="s">
        <v>333</v>
      </c>
      <c r="T8332" t="s">
        <v>332</v>
      </c>
      <c r="U8332" t="s">
        <v>77</v>
      </c>
      <c r="V8332" t="s">
        <v>22</v>
      </c>
    </row>
    <row r="8333" spans="1:22">
      <c r="A8333" t="s">
        <v>7092</v>
      </c>
      <c r="B8333" s="2">
        <v>45256.848611111112</v>
      </c>
      <c r="C8333" s="2">
        <f t="shared" si="130"/>
        <v>45250</v>
      </c>
      <c r="D8333" t="s">
        <v>990</v>
      </c>
      <c r="E8333" t="s">
        <v>3300</v>
      </c>
      <c r="F8333" t="s">
        <v>73</v>
      </c>
      <c r="G8333" t="s">
        <v>106</v>
      </c>
      <c r="H8333" t="s">
        <v>16</v>
      </c>
      <c r="I8333">
        <v>2</v>
      </c>
      <c r="J8333">
        <v>1473.64</v>
      </c>
      <c r="K8333">
        <v>1143.92</v>
      </c>
      <c r="L8333">
        <v>2947.28</v>
      </c>
      <c r="M8333">
        <v>2287.84</v>
      </c>
      <c r="N8333" t="s">
        <v>7091</v>
      </c>
      <c r="O8333" t="s">
        <v>7090</v>
      </c>
      <c r="P8333" t="s">
        <v>37</v>
      </c>
      <c r="Q8333">
        <v>10.7905</v>
      </c>
      <c r="R8333">
        <v>78.704700000000003</v>
      </c>
      <c r="S8333" t="s">
        <v>269</v>
      </c>
      <c r="T8333" t="s">
        <v>268</v>
      </c>
      <c r="U8333" t="s">
        <v>57</v>
      </c>
      <c r="V8333" t="s">
        <v>9</v>
      </c>
    </row>
    <row r="8334" spans="1:22">
      <c r="A8334" t="s">
        <v>7089</v>
      </c>
      <c r="B8334" s="2">
        <v>45169.434027777781</v>
      </c>
      <c r="C8334" s="2">
        <f t="shared" si="130"/>
        <v>45166</v>
      </c>
      <c r="D8334" t="s">
        <v>985</v>
      </c>
      <c r="E8334" t="s">
        <v>984</v>
      </c>
      <c r="F8334" t="s">
        <v>83</v>
      </c>
      <c r="G8334" t="s">
        <v>115</v>
      </c>
      <c r="H8334" t="s">
        <v>16</v>
      </c>
      <c r="I8334">
        <v>1</v>
      </c>
      <c r="J8334">
        <v>1764.49</v>
      </c>
      <c r="K8334">
        <v>1318.19</v>
      </c>
      <c r="L8334">
        <v>1764.49</v>
      </c>
      <c r="M8334">
        <v>1318.19</v>
      </c>
      <c r="N8334" t="s">
        <v>7088</v>
      </c>
      <c r="O8334" t="s">
        <v>7087</v>
      </c>
      <c r="P8334" t="s">
        <v>60</v>
      </c>
      <c r="Q8334">
        <v>8.7139000000000006</v>
      </c>
      <c r="R8334">
        <v>77.756699999999995</v>
      </c>
      <c r="S8334" t="s">
        <v>283</v>
      </c>
      <c r="T8334" t="s">
        <v>282</v>
      </c>
      <c r="U8334" t="s">
        <v>23</v>
      </c>
      <c r="V8334" t="s">
        <v>9</v>
      </c>
    </row>
    <row r="8335" spans="1:22">
      <c r="A8335" t="s">
        <v>7086</v>
      </c>
      <c r="B8335" s="2">
        <v>45330.70416666667</v>
      </c>
      <c r="C8335" s="2">
        <f t="shared" si="130"/>
        <v>45327</v>
      </c>
      <c r="D8335" t="s">
        <v>980</v>
      </c>
      <c r="E8335" t="s">
        <v>5209</v>
      </c>
      <c r="F8335" t="s">
        <v>136</v>
      </c>
      <c r="G8335" t="s">
        <v>72</v>
      </c>
      <c r="H8335" t="s">
        <v>40</v>
      </c>
      <c r="I8335">
        <v>1</v>
      </c>
      <c r="J8335">
        <v>2186.98</v>
      </c>
      <c r="K8335">
        <v>1866.19</v>
      </c>
      <c r="L8335">
        <v>2186.98</v>
      </c>
      <c r="M8335">
        <v>1866.19</v>
      </c>
      <c r="N8335" t="s">
        <v>7085</v>
      </c>
      <c r="O8335" t="s">
        <v>7084</v>
      </c>
      <c r="P8335" t="s">
        <v>68</v>
      </c>
      <c r="Q8335">
        <v>11.34</v>
      </c>
      <c r="R8335">
        <v>77.717200000000005</v>
      </c>
      <c r="S8335" t="s">
        <v>352</v>
      </c>
      <c r="T8335" t="s">
        <v>351</v>
      </c>
      <c r="U8335" t="s">
        <v>57</v>
      </c>
      <c r="V8335" t="s">
        <v>45</v>
      </c>
    </row>
    <row r="8336" spans="1:22">
      <c r="A8336" t="s">
        <v>7083</v>
      </c>
      <c r="B8336" s="2">
        <v>45333.57916666667</v>
      </c>
      <c r="C8336" s="2">
        <f t="shared" si="130"/>
        <v>45327</v>
      </c>
      <c r="D8336" t="s">
        <v>975</v>
      </c>
      <c r="E8336" t="s">
        <v>974</v>
      </c>
      <c r="F8336" t="s">
        <v>18</v>
      </c>
      <c r="G8336" t="s">
        <v>106</v>
      </c>
      <c r="H8336" t="s">
        <v>71</v>
      </c>
      <c r="I8336">
        <v>2</v>
      </c>
      <c r="J8336">
        <v>390.75</v>
      </c>
      <c r="K8336">
        <v>299.42</v>
      </c>
      <c r="L8336">
        <v>781.5</v>
      </c>
      <c r="M8336">
        <v>598.84</v>
      </c>
      <c r="N8336" t="s">
        <v>7082</v>
      </c>
      <c r="O8336" t="s">
        <v>7081</v>
      </c>
      <c r="P8336" t="s">
        <v>26</v>
      </c>
      <c r="Q8336">
        <v>11.0168</v>
      </c>
      <c r="R8336">
        <v>76.955799999999996</v>
      </c>
      <c r="S8336" t="s">
        <v>48</v>
      </c>
      <c r="T8336" t="s">
        <v>47</v>
      </c>
      <c r="U8336" t="s">
        <v>46</v>
      </c>
      <c r="V8336" t="s">
        <v>212</v>
      </c>
    </row>
    <row r="8337" spans="1:22">
      <c r="A8337" t="s">
        <v>7080</v>
      </c>
      <c r="B8337" s="2">
        <v>45095.643055555556</v>
      </c>
      <c r="C8337" s="2">
        <f t="shared" si="130"/>
        <v>45089</v>
      </c>
      <c r="D8337" t="s">
        <v>970</v>
      </c>
      <c r="E8337" t="s">
        <v>969</v>
      </c>
      <c r="F8337" t="s">
        <v>31</v>
      </c>
      <c r="G8337" t="s">
        <v>41</v>
      </c>
      <c r="H8337" t="s">
        <v>71</v>
      </c>
      <c r="I8337">
        <v>1</v>
      </c>
      <c r="J8337">
        <v>1963.45</v>
      </c>
      <c r="K8337">
        <v>1675.54</v>
      </c>
      <c r="L8337">
        <v>1963.45</v>
      </c>
      <c r="M8337">
        <v>1675.54</v>
      </c>
      <c r="N8337" t="s">
        <v>7079</v>
      </c>
      <c r="O8337" t="s">
        <v>7078</v>
      </c>
      <c r="P8337" t="s">
        <v>112</v>
      </c>
      <c r="Q8337">
        <v>13.082700000000001</v>
      </c>
      <c r="R8337">
        <v>80.270700000000005</v>
      </c>
      <c r="S8337" t="s">
        <v>302</v>
      </c>
      <c r="T8337" t="s">
        <v>301</v>
      </c>
      <c r="U8337" t="s">
        <v>23</v>
      </c>
      <c r="V8337" t="s">
        <v>22</v>
      </c>
    </row>
    <row r="8338" spans="1:22">
      <c r="A8338" t="s">
        <v>7077</v>
      </c>
      <c r="B8338" s="2">
        <v>45110.4375</v>
      </c>
      <c r="C8338" s="2">
        <f t="shared" si="130"/>
        <v>45110</v>
      </c>
      <c r="D8338" t="s">
        <v>965</v>
      </c>
      <c r="E8338" t="s">
        <v>7076</v>
      </c>
      <c r="F8338" t="s">
        <v>136</v>
      </c>
      <c r="G8338" t="s">
        <v>53</v>
      </c>
      <c r="H8338" t="s">
        <v>29</v>
      </c>
      <c r="I8338">
        <v>3</v>
      </c>
      <c r="J8338">
        <v>1190.1199999999999</v>
      </c>
      <c r="K8338">
        <v>970.15</v>
      </c>
      <c r="L8338">
        <v>3570.36</v>
      </c>
      <c r="M8338">
        <v>2910.45</v>
      </c>
      <c r="N8338" t="s">
        <v>7075</v>
      </c>
      <c r="O8338" t="s">
        <v>7074</v>
      </c>
      <c r="P8338" t="s">
        <v>112</v>
      </c>
      <c r="Q8338">
        <v>13.082700000000001</v>
      </c>
      <c r="R8338">
        <v>80.270700000000005</v>
      </c>
      <c r="S8338" t="s">
        <v>176</v>
      </c>
      <c r="T8338" t="s">
        <v>175</v>
      </c>
      <c r="U8338" t="s">
        <v>23</v>
      </c>
      <c r="V8338" t="s">
        <v>45</v>
      </c>
    </row>
    <row r="8339" spans="1:22">
      <c r="A8339" t="s">
        <v>7073</v>
      </c>
      <c r="B8339" s="2">
        <v>45060.654166666667</v>
      </c>
      <c r="C8339" s="2">
        <f t="shared" si="130"/>
        <v>45054</v>
      </c>
      <c r="D8339" t="s">
        <v>960</v>
      </c>
      <c r="E8339" t="s">
        <v>7072</v>
      </c>
      <c r="F8339" t="s">
        <v>83</v>
      </c>
      <c r="G8339" t="s">
        <v>91</v>
      </c>
      <c r="H8339" t="s">
        <v>40</v>
      </c>
      <c r="I8339">
        <v>1</v>
      </c>
      <c r="J8339">
        <v>510.62</v>
      </c>
      <c r="K8339">
        <v>423.83</v>
      </c>
      <c r="L8339">
        <v>510.62</v>
      </c>
      <c r="M8339">
        <v>423.83</v>
      </c>
      <c r="N8339" t="s">
        <v>7071</v>
      </c>
      <c r="O8339" t="s">
        <v>7070</v>
      </c>
      <c r="P8339" t="s">
        <v>112</v>
      </c>
      <c r="Q8339">
        <v>13.082700000000001</v>
      </c>
      <c r="R8339">
        <v>80.270700000000005</v>
      </c>
      <c r="S8339" t="s">
        <v>295</v>
      </c>
      <c r="T8339" t="s">
        <v>294</v>
      </c>
      <c r="U8339" t="s">
        <v>77</v>
      </c>
      <c r="V8339" t="s">
        <v>45</v>
      </c>
    </row>
    <row r="8340" spans="1:22">
      <c r="A8340" t="s">
        <v>7069</v>
      </c>
      <c r="B8340" s="2">
        <v>45152.580555555556</v>
      </c>
      <c r="C8340" s="2">
        <f t="shared" si="130"/>
        <v>45152</v>
      </c>
      <c r="D8340" t="s">
        <v>955</v>
      </c>
      <c r="E8340" t="s">
        <v>7068</v>
      </c>
      <c r="F8340" t="s">
        <v>83</v>
      </c>
      <c r="G8340" t="s">
        <v>53</v>
      </c>
      <c r="H8340" t="s">
        <v>16</v>
      </c>
      <c r="I8340">
        <v>1</v>
      </c>
      <c r="J8340">
        <v>2392.12</v>
      </c>
      <c r="K8340">
        <v>2149.19</v>
      </c>
      <c r="L8340">
        <v>2392.12</v>
      </c>
      <c r="M8340">
        <v>2149.19</v>
      </c>
      <c r="N8340" t="s">
        <v>7067</v>
      </c>
      <c r="O8340" t="s">
        <v>7066</v>
      </c>
      <c r="P8340" t="s">
        <v>60</v>
      </c>
      <c r="Q8340">
        <v>8.7139000000000006</v>
      </c>
      <c r="R8340">
        <v>77.756699999999995</v>
      </c>
      <c r="S8340" t="s">
        <v>250</v>
      </c>
      <c r="T8340" t="s">
        <v>249</v>
      </c>
      <c r="U8340" t="s">
        <v>46</v>
      </c>
      <c r="V8340" t="s">
        <v>9</v>
      </c>
    </row>
    <row r="8341" spans="1:22">
      <c r="A8341" t="s">
        <v>7065</v>
      </c>
      <c r="B8341" s="2">
        <v>45436.831250000003</v>
      </c>
      <c r="C8341" s="2">
        <f t="shared" si="130"/>
        <v>45432</v>
      </c>
      <c r="D8341" t="s">
        <v>950</v>
      </c>
      <c r="E8341" t="s">
        <v>5186</v>
      </c>
      <c r="F8341" t="s">
        <v>64</v>
      </c>
      <c r="G8341" t="s">
        <v>82</v>
      </c>
      <c r="H8341" t="s">
        <v>16</v>
      </c>
      <c r="I8341">
        <v>1</v>
      </c>
      <c r="J8341">
        <v>2119.4499999999998</v>
      </c>
      <c r="K8341">
        <v>1652.73</v>
      </c>
      <c r="L8341">
        <v>2119.4499999999998</v>
      </c>
      <c r="M8341">
        <v>1652.73</v>
      </c>
      <c r="N8341" t="s">
        <v>7064</v>
      </c>
      <c r="O8341" t="s">
        <v>7063</v>
      </c>
      <c r="P8341" t="s">
        <v>37</v>
      </c>
      <c r="Q8341">
        <v>10.7905</v>
      </c>
      <c r="R8341">
        <v>78.704700000000003</v>
      </c>
      <c r="S8341" t="s">
        <v>226</v>
      </c>
      <c r="T8341" t="s">
        <v>225</v>
      </c>
      <c r="U8341" t="s">
        <v>77</v>
      </c>
      <c r="V8341" t="s">
        <v>9</v>
      </c>
    </row>
    <row r="8342" spans="1:22">
      <c r="A8342" t="s">
        <v>7062</v>
      </c>
      <c r="B8342" s="2">
        <v>45085.856944444444</v>
      </c>
      <c r="C8342" s="2">
        <f t="shared" si="130"/>
        <v>45082</v>
      </c>
      <c r="D8342" t="s">
        <v>945</v>
      </c>
      <c r="E8342" t="s">
        <v>3266</v>
      </c>
      <c r="F8342" t="s">
        <v>201</v>
      </c>
      <c r="G8342" t="s">
        <v>30</v>
      </c>
      <c r="H8342" t="s">
        <v>52</v>
      </c>
      <c r="I8342">
        <v>4</v>
      </c>
      <c r="J8342">
        <v>1207.19</v>
      </c>
      <c r="K8342">
        <v>903.62</v>
      </c>
      <c r="L8342">
        <v>4828.76</v>
      </c>
      <c r="M8342">
        <v>3614.48</v>
      </c>
      <c r="N8342" t="s">
        <v>7061</v>
      </c>
      <c r="O8342" t="s">
        <v>7060</v>
      </c>
      <c r="P8342" t="s">
        <v>60</v>
      </c>
      <c r="Q8342">
        <v>8.7139000000000006</v>
      </c>
      <c r="R8342">
        <v>77.756699999999995</v>
      </c>
      <c r="S8342" t="s">
        <v>88</v>
      </c>
      <c r="T8342" t="s">
        <v>87</v>
      </c>
      <c r="U8342" t="s">
        <v>57</v>
      </c>
      <c r="V8342" t="s">
        <v>9</v>
      </c>
    </row>
    <row r="8343" spans="1:22">
      <c r="A8343" t="s">
        <v>7059</v>
      </c>
      <c r="B8343" s="2">
        <v>44967.65</v>
      </c>
      <c r="C8343" s="2">
        <f t="shared" si="130"/>
        <v>44963</v>
      </c>
      <c r="D8343" t="s">
        <v>940</v>
      </c>
      <c r="E8343" t="s">
        <v>7058</v>
      </c>
      <c r="F8343" t="s">
        <v>31</v>
      </c>
      <c r="G8343" t="s">
        <v>91</v>
      </c>
      <c r="H8343" t="s">
        <v>52</v>
      </c>
      <c r="I8343">
        <v>1</v>
      </c>
      <c r="J8343">
        <v>1027</v>
      </c>
      <c r="K8343">
        <v>698.79</v>
      </c>
      <c r="L8343">
        <v>1027</v>
      </c>
      <c r="M8343">
        <v>698.79</v>
      </c>
      <c r="N8343" t="s">
        <v>7057</v>
      </c>
      <c r="O8343" t="s">
        <v>7056</v>
      </c>
      <c r="P8343" t="s">
        <v>49</v>
      </c>
      <c r="Q8343">
        <v>12.916499999999999</v>
      </c>
      <c r="R8343">
        <v>79.132499999999993</v>
      </c>
      <c r="S8343" t="s">
        <v>36</v>
      </c>
      <c r="T8343" t="s">
        <v>35</v>
      </c>
      <c r="U8343" t="s">
        <v>57</v>
      </c>
      <c r="V8343" t="s">
        <v>22</v>
      </c>
    </row>
    <row r="8344" spans="1:22">
      <c r="A8344" t="s">
        <v>7055</v>
      </c>
      <c r="B8344" s="2">
        <v>45300.496527777781</v>
      </c>
      <c r="C8344" s="2">
        <f t="shared" si="130"/>
        <v>45299</v>
      </c>
      <c r="D8344" t="s">
        <v>935</v>
      </c>
      <c r="E8344" t="s">
        <v>7054</v>
      </c>
      <c r="F8344" t="s">
        <v>136</v>
      </c>
      <c r="G8344" t="s">
        <v>41</v>
      </c>
      <c r="H8344" t="s">
        <v>29</v>
      </c>
      <c r="I8344">
        <v>1</v>
      </c>
      <c r="J8344">
        <v>1914.68</v>
      </c>
      <c r="K8344">
        <v>1325.09</v>
      </c>
      <c r="L8344">
        <v>1914.68</v>
      </c>
      <c r="M8344">
        <v>1325.09</v>
      </c>
      <c r="N8344" t="s">
        <v>7053</v>
      </c>
      <c r="O8344" t="s">
        <v>7052</v>
      </c>
      <c r="P8344" t="s">
        <v>26</v>
      </c>
      <c r="Q8344">
        <v>11.0168</v>
      </c>
      <c r="R8344">
        <v>76.955799999999996</v>
      </c>
      <c r="S8344" t="s">
        <v>628</v>
      </c>
      <c r="T8344" t="s">
        <v>627</v>
      </c>
      <c r="U8344" t="s">
        <v>10</v>
      </c>
      <c r="V8344" t="s">
        <v>45</v>
      </c>
    </row>
    <row r="8345" spans="1:22">
      <c r="A8345" t="s">
        <v>7051</v>
      </c>
      <c r="B8345" s="2">
        <v>45073.697916666664</v>
      </c>
      <c r="C8345" s="2">
        <f t="shared" si="130"/>
        <v>45068</v>
      </c>
      <c r="D8345" t="s">
        <v>930</v>
      </c>
      <c r="E8345" t="s">
        <v>7050</v>
      </c>
      <c r="F8345" t="s">
        <v>73</v>
      </c>
      <c r="G8345" t="s">
        <v>30</v>
      </c>
      <c r="H8345" t="s">
        <v>52</v>
      </c>
      <c r="I8345">
        <v>3</v>
      </c>
      <c r="J8345">
        <v>1486.75</v>
      </c>
      <c r="K8345">
        <v>1036.1099999999999</v>
      </c>
      <c r="L8345">
        <v>4460.25</v>
      </c>
      <c r="M8345">
        <v>3108.33</v>
      </c>
      <c r="N8345" t="s">
        <v>7049</v>
      </c>
      <c r="O8345" t="s">
        <v>7048</v>
      </c>
      <c r="P8345" t="s">
        <v>49</v>
      </c>
      <c r="Q8345">
        <v>12.916499999999999</v>
      </c>
      <c r="R8345">
        <v>79.132499999999993</v>
      </c>
      <c r="S8345" t="s">
        <v>295</v>
      </c>
      <c r="T8345" t="s">
        <v>294</v>
      </c>
      <c r="U8345" t="s">
        <v>77</v>
      </c>
      <c r="V8345" t="s">
        <v>22</v>
      </c>
    </row>
    <row r="8346" spans="1:22">
      <c r="A8346" t="s">
        <v>7047</v>
      </c>
      <c r="B8346" s="2">
        <v>45285.715277777781</v>
      </c>
      <c r="C8346" s="2">
        <f t="shared" si="130"/>
        <v>45285</v>
      </c>
      <c r="D8346" t="s">
        <v>925</v>
      </c>
      <c r="E8346" t="s">
        <v>7046</v>
      </c>
      <c r="F8346" t="s">
        <v>18</v>
      </c>
      <c r="G8346" t="s">
        <v>30</v>
      </c>
      <c r="H8346" t="s">
        <v>52</v>
      </c>
      <c r="I8346">
        <v>1</v>
      </c>
      <c r="J8346">
        <v>818.48</v>
      </c>
      <c r="K8346">
        <v>685.56</v>
      </c>
      <c r="L8346">
        <v>818.48</v>
      </c>
      <c r="M8346">
        <v>685.56</v>
      </c>
      <c r="N8346" t="s">
        <v>7045</v>
      </c>
      <c r="O8346" t="s">
        <v>7044</v>
      </c>
      <c r="P8346" t="s">
        <v>13</v>
      </c>
      <c r="Q8346">
        <v>11.664300000000001</v>
      </c>
      <c r="R8346">
        <v>78.146000000000001</v>
      </c>
      <c r="S8346" t="s">
        <v>784</v>
      </c>
      <c r="T8346" t="s">
        <v>783</v>
      </c>
      <c r="U8346" t="s">
        <v>23</v>
      </c>
      <c r="V8346" t="s">
        <v>22</v>
      </c>
    </row>
    <row r="8347" spans="1:22">
      <c r="A8347" t="s">
        <v>7043</v>
      </c>
      <c r="B8347" s="2">
        <v>45159.595138888886</v>
      </c>
      <c r="C8347" s="2">
        <f t="shared" si="130"/>
        <v>45159</v>
      </c>
      <c r="D8347" t="s">
        <v>920</v>
      </c>
      <c r="E8347" t="s">
        <v>7042</v>
      </c>
      <c r="F8347" t="s">
        <v>31</v>
      </c>
      <c r="G8347" t="s">
        <v>91</v>
      </c>
      <c r="H8347" t="s">
        <v>40</v>
      </c>
      <c r="I8347">
        <v>1</v>
      </c>
      <c r="J8347">
        <v>565.62</v>
      </c>
      <c r="K8347">
        <v>490.58</v>
      </c>
      <c r="L8347">
        <v>565.62</v>
      </c>
      <c r="M8347">
        <v>490.58</v>
      </c>
      <c r="N8347" t="s">
        <v>7041</v>
      </c>
      <c r="O8347" t="s">
        <v>7040</v>
      </c>
      <c r="P8347" t="s">
        <v>49</v>
      </c>
      <c r="Q8347">
        <v>12.916499999999999</v>
      </c>
      <c r="R8347">
        <v>79.132499999999993</v>
      </c>
      <c r="S8347" t="s">
        <v>257</v>
      </c>
      <c r="T8347" t="s">
        <v>256</v>
      </c>
      <c r="U8347" t="s">
        <v>46</v>
      </c>
      <c r="V8347" t="s">
        <v>9</v>
      </c>
    </row>
    <row r="8348" spans="1:22">
      <c r="A8348" t="s">
        <v>7039</v>
      </c>
      <c r="B8348" s="2">
        <v>45226.70416666667</v>
      </c>
      <c r="C8348" s="2">
        <f t="shared" si="130"/>
        <v>45222</v>
      </c>
      <c r="D8348" t="s">
        <v>915</v>
      </c>
      <c r="E8348" t="s">
        <v>5158</v>
      </c>
      <c r="F8348" t="s">
        <v>73</v>
      </c>
      <c r="G8348" t="s">
        <v>106</v>
      </c>
      <c r="H8348" t="s">
        <v>71</v>
      </c>
      <c r="I8348">
        <v>2</v>
      </c>
      <c r="J8348">
        <v>380.81</v>
      </c>
      <c r="K8348">
        <v>260.62</v>
      </c>
      <c r="L8348">
        <v>761.62</v>
      </c>
      <c r="M8348">
        <v>521.24</v>
      </c>
      <c r="N8348" t="s">
        <v>7038</v>
      </c>
      <c r="O8348" t="s">
        <v>7037</v>
      </c>
      <c r="P8348" t="s">
        <v>49</v>
      </c>
      <c r="Q8348">
        <v>12.916499999999999</v>
      </c>
      <c r="R8348">
        <v>79.132499999999993</v>
      </c>
      <c r="S8348" t="s">
        <v>250</v>
      </c>
      <c r="T8348" t="s">
        <v>249</v>
      </c>
      <c r="U8348" t="s">
        <v>57</v>
      </c>
      <c r="V8348" t="s">
        <v>9</v>
      </c>
    </row>
    <row r="8349" spans="1:22">
      <c r="A8349" t="s">
        <v>7036</v>
      </c>
      <c r="B8349" s="2">
        <v>45248.504861111112</v>
      </c>
      <c r="C8349" s="2">
        <f t="shared" si="130"/>
        <v>45243</v>
      </c>
      <c r="D8349" t="s">
        <v>910</v>
      </c>
      <c r="E8349" t="s">
        <v>7035</v>
      </c>
      <c r="F8349" t="s">
        <v>201</v>
      </c>
      <c r="G8349" t="s">
        <v>30</v>
      </c>
      <c r="H8349" t="s">
        <v>52</v>
      </c>
      <c r="I8349">
        <v>2</v>
      </c>
      <c r="J8349">
        <v>1227.73</v>
      </c>
      <c r="K8349">
        <v>798.57</v>
      </c>
      <c r="L8349">
        <v>2455.46</v>
      </c>
      <c r="M8349">
        <v>1597.14</v>
      </c>
      <c r="N8349" t="s">
        <v>7034</v>
      </c>
      <c r="O8349" t="s">
        <v>7033</v>
      </c>
      <c r="P8349" t="s">
        <v>49</v>
      </c>
      <c r="Q8349">
        <v>12.916499999999999</v>
      </c>
      <c r="R8349">
        <v>79.132499999999993</v>
      </c>
      <c r="S8349" t="s">
        <v>340</v>
      </c>
      <c r="T8349" t="s">
        <v>339</v>
      </c>
      <c r="U8349" t="s">
        <v>57</v>
      </c>
      <c r="V8349" t="s">
        <v>45</v>
      </c>
    </row>
    <row r="8350" spans="1:22">
      <c r="A8350" t="s">
        <v>7032</v>
      </c>
      <c r="B8350" s="2">
        <v>45281.580555555556</v>
      </c>
      <c r="C8350" s="2">
        <f t="shared" si="130"/>
        <v>45278</v>
      </c>
      <c r="D8350" t="s">
        <v>903</v>
      </c>
      <c r="E8350" t="s">
        <v>3236</v>
      </c>
      <c r="F8350" t="s">
        <v>166</v>
      </c>
      <c r="G8350" t="s">
        <v>17</v>
      </c>
      <c r="H8350" t="s">
        <v>40</v>
      </c>
      <c r="I8350">
        <v>1</v>
      </c>
      <c r="J8350">
        <v>1920.35</v>
      </c>
      <c r="K8350">
        <v>1461.67</v>
      </c>
      <c r="L8350">
        <v>1920.35</v>
      </c>
      <c r="M8350">
        <v>1461.67</v>
      </c>
      <c r="N8350" t="s">
        <v>7031</v>
      </c>
      <c r="O8350" t="s">
        <v>7030</v>
      </c>
      <c r="P8350" t="s">
        <v>37</v>
      </c>
      <c r="Q8350">
        <v>10.7905</v>
      </c>
      <c r="R8350">
        <v>78.704700000000003</v>
      </c>
      <c r="S8350" t="s">
        <v>193</v>
      </c>
      <c r="T8350" t="s">
        <v>192</v>
      </c>
      <c r="U8350" t="s">
        <v>23</v>
      </c>
      <c r="V8350" t="s">
        <v>22</v>
      </c>
    </row>
    <row r="8351" spans="1:22">
      <c r="A8351" t="s">
        <v>7029</v>
      </c>
      <c r="B8351" s="2">
        <v>45220.904166666667</v>
      </c>
      <c r="C8351" s="2">
        <f t="shared" si="130"/>
        <v>45215</v>
      </c>
      <c r="D8351" t="s">
        <v>898</v>
      </c>
      <c r="E8351" t="s">
        <v>897</v>
      </c>
      <c r="F8351" t="s">
        <v>18</v>
      </c>
      <c r="G8351" t="s">
        <v>41</v>
      </c>
      <c r="H8351" t="s">
        <v>16</v>
      </c>
      <c r="I8351">
        <v>1</v>
      </c>
      <c r="J8351">
        <v>1406.14</v>
      </c>
      <c r="K8351">
        <v>1213.3</v>
      </c>
      <c r="L8351">
        <v>1406.14</v>
      </c>
      <c r="M8351">
        <v>1213.3</v>
      </c>
      <c r="N8351" t="s">
        <v>7028</v>
      </c>
      <c r="O8351" t="s">
        <v>7027</v>
      </c>
      <c r="P8351" t="s">
        <v>121</v>
      </c>
      <c r="Q8351">
        <v>9.9252000000000002</v>
      </c>
      <c r="R8351">
        <v>78.119799999999998</v>
      </c>
      <c r="S8351" t="s">
        <v>133</v>
      </c>
      <c r="T8351" t="s">
        <v>132</v>
      </c>
      <c r="U8351" t="s">
        <v>77</v>
      </c>
      <c r="V8351" t="s">
        <v>22</v>
      </c>
    </row>
    <row r="8352" spans="1:22">
      <c r="A8352" t="s">
        <v>7026</v>
      </c>
      <c r="B8352" s="2">
        <v>45011.777083333334</v>
      </c>
      <c r="C8352" s="2">
        <f t="shared" si="130"/>
        <v>45005</v>
      </c>
      <c r="D8352" t="s">
        <v>893</v>
      </c>
      <c r="E8352" t="s">
        <v>7025</v>
      </c>
      <c r="F8352" t="s">
        <v>31</v>
      </c>
      <c r="G8352" t="s">
        <v>17</v>
      </c>
      <c r="H8352" t="s">
        <v>63</v>
      </c>
      <c r="I8352">
        <v>2</v>
      </c>
      <c r="J8352">
        <v>323</v>
      </c>
      <c r="K8352">
        <v>198.73</v>
      </c>
      <c r="L8352">
        <v>646</v>
      </c>
      <c r="M8352">
        <v>397.46</v>
      </c>
      <c r="N8352" t="s">
        <v>7024</v>
      </c>
      <c r="O8352" t="s">
        <v>7023</v>
      </c>
      <c r="P8352" t="s">
        <v>37</v>
      </c>
      <c r="Q8352">
        <v>10.7905</v>
      </c>
      <c r="R8352">
        <v>78.704700000000003</v>
      </c>
      <c r="S8352" t="s">
        <v>214</v>
      </c>
      <c r="T8352" t="s">
        <v>213</v>
      </c>
      <c r="U8352" t="s">
        <v>10</v>
      </c>
      <c r="V8352" t="s">
        <v>9</v>
      </c>
    </row>
    <row r="8353" spans="1:22">
      <c r="A8353" t="s">
        <v>7022</v>
      </c>
      <c r="B8353" s="2">
        <v>45361.538194444445</v>
      </c>
      <c r="C8353" s="2">
        <f t="shared" si="130"/>
        <v>45355</v>
      </c>
      <c r="D8353" t="s">
        <v>888</v>
      </c>
      <c r="E8353" t="s">
        <v>7021</v>
      </c>
      <c r="F8353" t="s">
        <v>136</v>
      </c>
      <c r="G8353" t="s">
        <v>17</v>
      </c>
      <c r="H8353" t="s">
        <v>16</v>
      </c>
      <c r="I8353">
        <v>1</v>
      </c>
      <c r="J8353">
        <v>1089.29</v>
      </c>
      <c r="K8353">
        <v>821.03</v>
      </c>
      <c r="L8353">
        <v>1089.29</v>
      </c>
      <c r="M8353">
        <v>821.03</v>
      </c>
      <c r="N8353" t="s">
        <v>7020</v>
      </c>
      <c r="O8353" t="s">
        <v>7019</v>
      </c>
      <c r="P8353" t="s">
        <v>68</v>
      </c>
      <c r="Q8353">
        <v>11.34</v>
      </c>
      <c r="R8353">
        <v>77.717200000000005</v>
      </c>
      <c r="S8353" t="s">
        <v>432</v>
      </c>
      <c r="T8353" t="s">
        <v>431</v>
      </c>
      <c r="U8353" t="s">
        <v>57</v>
      </c>
      <c r="V8353" t="s">
        <v>22</v>
      </c>
    </row>
    <row r="8354" spans="1:22">
      <c r="A8354" t="s">
        <v>7018</v>
      </c>
      <c r="B8354" s="2">
        <v>45257.638194444444</v>
      </c>
      <c r="C8354" s="2">
        <f t="shared" si="130"/>
        <v>45257</v>
      </c>
      <c r="D8354" t="s">
        <v>883</v>
      </c>
      <c r="E8354" t="s">
        <v>7017</v>
      </c>
      <c r="F8354" t="s">
        <v>83</v>
      </c>
      <c r="G8354" t="s">
        <v>72</v>
      </c>
      <c r="H8354" t="s">
        <v>29</v>
      </c>
      <c r="I8354">
        <v>2</v>
      </c>
      <c r="J8354">
        <v>1239.9100000000001</v>
      </c>
      <c r="K8354">
        <v>1094.73</v>
      </c>
      <c r="L8354">
        <v>2479.8200000000002</v>
      </c>
      <c r="M8354">
        <v>2189.46</v>
      </c>
      <c r="N8354" t="s">
        <v>7016</v>
      </c>
      <c r="O8354" t="s">
        <v>7015</v>
      </c>
      <c r="P8354" t="s">
        <v>112</v>
      </c>
      <c r="Q8354">
        <v>13.082700000000001</v>
      </c>
      <c r="R8354">
        <v>80.270700000000005</v>
      </c>
      <c r="S8354" t="s">
        <v>420</v>
      </c>
      <c r="T8354" t="s">
        <v>419</v>
      </c>
      <c r="U8354" t="s">
        <v>23</v>
      </c>
      <c r="V8354" t="s">
        <v>9</v>
      </c>
    </row>
    <row r="8355" spans="1:22">
      <c r="A8355" t="s">
        <v>7014</v>
      </c>
      <c r="B8355" s="2">
        <v>45523.817361111112</v>
      </c>
      <c r="C8355" s="2">
        <f t="shared" si="130"/>
        <v>45523</v>
      </c>
      <c r="D8355" t="s">
        <v>878</v>
      </c>
      <c r="E8355" t="s">
        <v>7013</v>
      </c>
      <c r="F8355" t="s">
        <v>83</v>
      </c>
      <c r="G8355" t="s">
        <v>41</v>
      </c>
      <c r="H8355" t="s">
        <v>29</v>
      </c>
      <c r="I8355">
        <v>2</v>
      </c>
      <c r="J8355">
        <v>692.79</v>
      </c>
      <c r="K8355">
        <v>567.44000000000005</v>
      </c>
      <c r="L8355">
        <v>1385.58</v>
      </c>
      <c r="M8355">
        <v>1134.8800000000001</v>
      </c>
      <c r="N8355" t="s">
        <v>7012</v>
      </c>
      <c r="O8355" t="s">
        <v>7011</v>
      </c>
      <c r="P8355" t="s">
        <v>121</v>
      </c>
      <c r="Q8355">
        <v>9.9252000000000002</v>
      </c>
      <c r="R8355">
        <v>78.119799999999998</v>
      </c>
      <c r="S8355" t="s">
        <v>537</v>
      </c>
      <c r="T8355" t="s">
        <v>536</v>
      </c>
      <c r="U8355" t="s">
        <v>77</v>
      </c>
      <c r="V8355" t="s">
        <v>9</v>
      </c>
    </row>
    <row r="8356" spans="1:22">
      <c r="A8356" t="s">
        <v>7010</v>
      </c>
      <c r="B8356" s="2">
        <v>45346.484027777777</v>
      </c>
      <c r="C8356" s="2">
        <f t="shared" si="130"/>
        <v>45341</v>
      </c>
      <c r="D8356" t="s">
        <v>873</v>
      </c>
      <c r="E8356" t="s">
        <v>872</v>
      </c>
      <c r="F8356" t="s">
        <v>18</v>
      </c>
      <c r="G8356" t="s">
        <v>106</v>
      </c>
      <c r="H8356" t="s">
        <v>63</v>
      </c>
      <c r="I8356">
        <v>2</v>
      </c>
      <c r="J8356">
        <v>810.51</v>
      </c>
      <c r="K8356">
        <v>510.39</v>
      </c>
      <c r="L8356">
        <v>1621.02</v>
      </c>
      <c r="M8356">
        <v>1020.78</v>
      </c>
      <c r="N8356" t="s">
        <v>7009</v>
      </c>
      <c r="O8356" t="s">
        <v>7008</v>
      </c>
      <c r="P8356" t="s">
        <v>26</v>
      </c>
      <c r="Q8356">
        <v>11.0168</v>
      </c>
      <c r="R8356">
        <v>76.955799999999996</v>
      </c>
      <c r="S8356" t="s">
        <v>146</v>
      </c>
      <c r="T8356" t="s">
        <v>145</v>
      </c>
      <c r="U8356" t="s">
        <v>10</v>
      </c>
      <c r="V8356" t="s">
        <v>9</v>
      </c>
    </row>
    <row r="8357" spans="1:22">
      <c r="A8357" t="s">
        <v>7007</v>
      </c>
      <c r="B8357" s="2">
        <v>45073.62222222222</v>
      </c>
      <c r="C8357" s="2">
        <f t="shared" si="130"/>
        <v>45068</v>
      </c>
      <c r="D8357" t="s">
        <v>868</v>
      </c>
      <c r="E8357" t="s">
        <v>7006</v>
      </c>
      <c r="F8357" t="s">
        <v>73</v>
      </c>
      <c r="G8357" t="s">
        <v>17</v>
      </c>
      <c r="H8357" t="s">
        <v>40</v>
      </c>
      <c r="I8357">
        <v>1</v>
      </c>
      <c r="J8357">
        <v>219.25</v>
      </c>
      <c r="K8357">
        <v>137.76</v>
      </c>
      <c r="L8357">
        <v>219.25</v>
      </c>
      <c r="M8357">
        <v>137.76</v>
      </c>
      <c r="N8357" t="s">
        <v>7005</v>
      </c>
      <c r="O8357" t="s">
        <v>7004</v>
      </c>
      <c r="P8357" t="s">
        <v>37</v>
      </c>
      <c r="Q8357">
        <v>10.7905</v>
      </c>
      <c r="R8357">
        <v>78.704700000000003</v>
      </c>
      <c r="S8357" t="s">
        <v>628</v>
      </c>
      <c r="T8357" t="s">
        <v>627</v>
      </c>
      <c r="U8357" t="s">
        <v>10</v>
      </c>
      <c r="V8357" t="s">
        <v>9</v>
      </c>
    </row>
    <row r="8358" spans="1:22">
      <c r="A8358" t="s">
        <v>7003</v>
      </c>
      <c r="B8358" s="2">
        <v>45533.819444444445</v>
      </c>
      <c r="C8358" s="2">
        <f t="shared" si="130"/>
        <v>45530</v>
      </c>
      <c r="D8358" t="s">
        <v>863</v>
      </c>
      <c r="E8358" t="s">
        <v>7002</v>
      </c>
      <c r="F8358" t="s">
        <v>64</v>
      </c>
      <c r="G8358" t="s">
        <v>72</v>
      </c>
      <c r="H8358" t="s">
        <v>71</v>
      </c>
      <c r="I8358">
        <v>1</v>
      </c>
      <c r="J8358">
        <v>562.22</v>
      </c>
      <c r="K8358">
        <v>433.92</v>
      </c>
      <c r="L8358">
        <v>562.22</v>
      </c>
      <c r="M8358">
        <v>433.92</v>
      </c>
      <c r="N8358" t="s">
        <v>7001</v>
      </c>
      <c r="O8358" t="s">
        <v>7000</v>
      </c>
      <c r="P8358" t="s">
        <v>13</v>
      </c>
      <c r="Q8358">
        <v>11.664300000000001</v>
      </c>
      <c r="R8358">
        <v>78.146000000000001</v>
      </c>
      <c r="S8358" t="s">
        <v>333</v>
      </c>
      <c r="T8358" t="s">
        <v>332</v>
      </c>
      <c r="U8358" t="s">
        <v>77</v>
      </c>
      <c r="V8358" t="s">
        <v>9</v>
      </c>
    </row>
    <row r="8359" spans="1:22">
      <c r="A8359" t="s">
        <v>6999</v>
      </c>
      <c r="B8359" s="2">
        <v>45074.420138888891</v>
      </c>
      <c r="C8359" s="2">
        <f t="shared" si="130"/>
        <v>45068</v>
      </c>
      <c r="D8359" t="s">
        <v>858</v>
      </c>
      <c r="E8359" t="s">
        <v>5116</v>
      </c>
      <c r="F8359" t="s">
        <v>166</v>
      </c>
      <c r="G8359" t="s">
        <v>30</v>
      </c>
      <c r="H8359" t="s">
        <v>29</v>
      </c>
      <c r="I8359">
        <v>2</v>
      </c>
      <c r="J8359">
        <v>1956.55</v>
      </c>
      <c r="K8359">
        <v>1674.41</v>
      </c>
      <c r="L8359">
        <v>3913.1</v>
      </c>
      <c r="M8359">
        <v>3348.82</v>
      </c>
      <c r="N8359" t="s">
        <v>6998</v>
      </c>
      <c r="O8359" t="s">
        <v>6997</v>
      </c>
      <c r="P8359" t="s">
        <v>60</v>
      </c>
      <c r="Q8359">
        <v>8.7139000000000006</v>
      </c>
      <c r="R8359">
        <v>77.756699999999995</v>
      </c>
      <c r="S8359" t="s">
        <v>530</v>
      </c>
      <c r="T8359" t="s">
        <v>529</v>
      </c>
      <c r="U8359" t="s">
        <v>46</v>
      </c>
      <c r="V8359" t="s">
        <v>9</v>
      </c>
    </row>
    <row r="8360" spans="1:22">
      <c r="A8360" t="s">
        <v>6996</v>
      </c>
      <c r="B8360" s="2">
        <v>45283.62222222222</v>
      </c>
      <c r="C8360" s="2">
        <f t="shared" si="130"/>
        <v>45278</v>
      </c>
      <c r="D8360" t="s">
        <v>853</v>
      </c>
      <c r="E8360" t="s">
        <v>6995</v>
      </c>
      <c r="F8360" t="s">
        <v>18</v>
      </c>
      <c r="G8360" t="s">
        <v>115</v>
      </c>
      <c r="H8360" t="s">
        <v>40</v>
      </c>
      <c r="I8360">
        <v>1</v>
      </c>
      <c r="J8360">
        <v>2372.6</v>
      </c>
      <c r="K8360">
        <v>1732.6</v>
      </c>
      <c r="L8360">
        <v>2372.6</v>
      </c>
      <c r="M8360">
        <v>1732.6</v>
      </c>
      <c r="N8360" t="s">
        <v>6994</v>
      </c>
      <c r="O8360" t="s">
        <v>6993</v>
      </c>
      <c r="P8360" t="s">
        <v>26</v>
      </c>
      <c r="Q8360">
        <v>11.0168</v>
      </c>
      <c r="R8360">
        <v>76.955799999999996</v>
      </c>
      <c r="S8360" t="s">
        <v>146</v>
      </c>
      <c r="T8360" t="s">
        <v>145</v>
      </c>
      <c r="U8360" t="s">
        <v>23</v>
      </c>
      <c r="V8360" t="s">
        <v>9</v>
      </c>
    </row>
    <row r="8361" spans="1:22">
      <c r="A8361" t="s">
        <v>6992</v>
      </c>
      <c r="B8361" s="2">
        <v>45056.685416666667</v>
      </c>
      <c r="C8361" s="2">
        <f t="shared" si="130"/>
        <v>45054</v>
      </c>
      <c r="D8361" t="s">
        <v>848</v>
      </c>
      <c r="E8361" t="s">
        <v>6991</v>
      </c>
      <c r="F8361" t="s">
        <v>64</v>
      </c>
      <c r="G8361" t="s">
        <v>30</v>
      </c>
      <c r="H8361" t="s">
        <v>63</v>
      </c>
      <c r="I8361">
        <v>2</v>
      </c>
      <c r="J8361">
        <v>1165.69</v>
      </c>
      <c r="K8361">
        <v>1037.78</v>
      </c>
      <c r="L8361">
        <v>2331.38</v>
      </c>
      <c r="M8361">
        <v>2075.56</v>
      </c>
      <c r="N8361" t="s">
        <v>6990</v>
      </c>
      <c r="O8361" t="s">
        <v>6989</v>
      </c>
      <c r="P8361" t="s">
        <v>26</v>
      </c>
      <c r="Q8361">
        <v>11.0168</v>
      </c>
      <c r="R8361">
        <v>76.955799999999996</v>
      </c>
      <c r="S8361" t="s">
        <v>276</v>
      </c>
      <c r="T8361" t="s">
        <v>275</v>
      </c>
      <c r="U8361" t="s">
        <v>46</v>
      </c>
      <c r="V8361" t="s">
        <v>9</v>
      </c>
    </row>
    <row r="8362" spans="1:22">
      <c r="A8362" t="s">
        <v>6988</v>
      </c>
      <c r="B8362" s="2">
        <v>45215.913194444445</v>
      </c>
      <c r="C8362" s="2">
        <f t="shared" si="130"/>
        <v>45215</v>
      </c>
      <c r="D8362" t="s">
        <v>843</v>
      </c>
      <c r="E8362" t="s">
        <v>5105</v>
      </c>
      <c r="F8362" t="s">
        <v>18</v>
      </c>
      <c r="G8362" t="s">
        <v>106</v>
      </c>
      <c r="H8362" t="s">
        <v>29</v>
      </c>
      <c r="I8362">
        <v>1</v>
      </c>
      <c r="J8362">
        <v>1087.6600000000001</v>
      </c>
      <c r="K8362">
        <v>903.91</v>
      </c>
      <c r="L8362">
        <v>1087.6600000000001</v>
      </c>
      <c r="M8362">
        <v>903.91</v>
      </c>
      <c r="N8362" t="s">
        <v>6987</v>
      </c>
      <c r="O8362" t="s">
        <v>6986</v>
      </c>
      <c r="P8362" t="s">
        <v>60</v>
      </c>
      <c r="Q8362">
        <v>8.7139000000000006</v>
      </c>
      <c r="R8362">
        <v>77.756699999999995</v>
      </c>
      <c r="S8362" t="s">
        <v>243</v>
      </c>
      <c r="T8362" t="s">
        <v>242</v>
      </c>
      <c r="U8362" t="s">
        <v>57</v>
      </c>
      <c r="V8362" t="s">
        <v>9</v>
      </c>
    </row>
    <row r="8363" spans="1:22">
      <c r="A8363" t="s">
        <v>6985</v>
      </c>
      <c r="B8363" s="2">
        <v>45570.686111111114</v>
      </c>
      <c r="C8363" s="2">
        <f t="shared" si="130"/>
        <v>45565</v>
      </c>
      <c r="D8363" t="s">
        <v>838</v>
      </c>
      <c r="E8363" t="s">
        <v>6984</v>
      </c>
      <c r="F8363" t="s">
        <v>136</v>
      </c>
      <c r="G8363" t="s">
        <v>53</v>
      </c>
      <c r="H8363" t="s">
        <v>16</v>
      </c>
      <c r="I8363">
        <v>3</v>
      </c>
      <c r="J8363">
        <v>931.89</v>
      </c>
      <c r="K8363">
        <v>735.41</v>
      </c>
      <c r="L8363">
        <v>2795.67</v>
      </c>
      <c r="M8363">
        <v>2206.23</v>
      </c>
      <c r="N8363" t="s">
        <v>6983</v>
      </c>
      <c r="O8363" t="s">
        <v>6982</v>
      </c>
      <c r="P8363" t="s">
        <v>13</v>
      </c>
      <c r="Q8363">
        <v>11.664300000000001</v>
      </c>
      <c r="R8363">
        <v>78.146000000000001</v>
      </c>
      <c r="S8363" t="s">
        <v>413</v>
      </c>
      <c r="T8363" t="s">
        <v>412</v>
      </c>
      <c r="U8363" t="s">
        <v>23</v>
      </c>
      <c r="V8363" t="s">
        <v>9</v>
      </c>
    </row>
    <row r="8364" spans="1:22">
      <c r="A8364" t="s">
        <v>6981</v>
      </c>
      <c r="B8364" s="2">
        <v>45226.736111111109</v>
      </c>
      <c r="C8364" s="2">
        <f t="shared" si="130"/>
        <v>45222</v>
      </c>
      <c r="D8364" t="s">
        <v>833</v>
      </c>
      <c r="E8364" t="s">
        <v>6980</v>
      </c>
      <c r="F8364" t="s">
        <v>73</v>
      </c>
      <c r="G8364" t="s">
        <v>91</v>
      </c>
      <c r="H8364" t="s">
        <v>71</v>
      </c>
      <c r="I8364">
        <v>2</v>
      </c>
      <c r="J8364">
        <v>1524.12</v>
      </c>
      <c r="K8364">
        <v>1262.52</v>
      </c>
      <c r="L8364">
        <v>3048.24</v>
      </c>
      <c r="M8364">
        <v>2525.04</v>
      </c>
      <c r="N8364" t="s">
        <v>6979</v>
      </c>
      <c r="O8364" t="s">
        <v>6978</v>
      </c>
      <c r="P8364" t="s">
        <v>112</v>
      </c>
      <c r="Q8364">
        <v>13.082700000000001</v>
      </c>
      <c r="R8364">
        <v>80.270700000000005</v>
      </c>
      <c r="S8364" t="s">
        <v>628</v>
      </c>
      <c r="T8364" t="s">
        <v>627</v>
      </c>
      <c r="U8364" t="s">
        <v>10</v>
      </c>
      <c r="V8364" t="s">
        <v>45</v>
      </c>
    </row>
    <row r="8365" spans="1:22">
      <c r="A8365" t="s">
        <v>6977</v>
      </c>
      <c r="B8365" s="2">
        <v>45494.531944444447</v>
      </c>
      <c r="C8365" s="2">
        <f t="shared" si="130"/>
        <v>45488</v>
      </c>
      <c r="D8365" t="s">
        <v>828</v>
      </c>
      <c r="E8365" t="s">
        <v>6976</v>
      </c>
      <c r="F8365" t="s">
        <v>201</v>
      </c>
      <c r="G8365" t="s">
        <v>106</v>
      </c>
      <c r="H8365" t="s">
        <v>29</v>
      </c>
      <c r="I8365">
        <v>2</v>
      </c>
      <c r="J8365">
        <v>1527.5</v>
      </c>
      <c r="K8365">
        <v>1020.24</v>
      </c>
      <c r="L8365">
        <v>3055</v>
      </c>
      <c r="M8365">
        <v>2040.48</v>
      </c>
      <c r="N8365" t="s">
        <v>6975</v>
      </c>
      <c r="O8365" t="s">
        <v>6974</v>
      </c>
      <c r="P8365" t="s">
        <v>121</v>
      </c>
      <c r="Q8365">
        <v>9.9252000000000002</v>
      </c>
      <c r="R8365">
        <v>78.119799999999998</v>
      </c>
      <c r="S8365" t="s">
        <v>319</v>
      </c>
      <c r="T8365" t="s">
        <v>318</v>
      </c>
      <c r="U8365" t="s">
        <v>23</v>
      </c>
      <c r="V8365" t="s">
        <v>9</v>
      </c>
    </row>
    <row r="8366" spans="1:22">
      <c r="A8366" t="s">
        <v>6973</v>
      </c>
      <c r="B8366" s="2">
        <v>45420.463888888888</v>
      </c>
      <c r="C8366" s="2">
        <f t="shared" si="130"/>
        <v>45418</v>
      </c>
      <c r="D8366" t="s">
        <v>823</v>
      </c>
      <c r="E8366" t="s">
        <v>5089</v>
      </c>
      <c r="F8366" t="s">
        <v>31</v>
      </c>
      <c r="G8366" t="s">
        <v>41</v>
      </c>
      <c r="H8366" t="s">
        <v>71</v>
      </c>
      <c r="I8366">
        <v>4</v>
      </c>
      <c r="J8366">
        <v>2018.33</v>
      </c>
      <c r="K8366">
        <v>1633.18</v>
      </c>
      <c r="L8366">
        <v>8073.32</v>
      </c>
      <c r="M8366">
        <v>6532.72</v>
      </c>
      <c r="N8366" t="s">
        <v>6972</v>
      </c>
      <c r="O8366" t="s">
        <v>6971</v>
      </c>
      <c r="P8366" t="s">
        <v>68</v>
      </c>
      <c r="Q8366">
        <v>11.34</v>
      </c>
      <c r="R8366">
        <v>77.717200000000005</v>
      </c>
      <c r="S8366" t="s">
        <v>454</v>
      </c>
      <c r="T8366" t="s">
        <v>453</v>
      </c>
      <c r="U8366" t="s">
        <v>77</v>
      </c>
      <c r="V8366" t="s">
        <v>45</v>
      </c>
    </row>
    <row r="8367" spans="1:22">
      <c r="A8367" t="s">
        <v>6970</v>
      </c>
      <c r="B8367" s="2">
        <v>45427.570833333331</v>
      </c>
      <c r="C8367" s="2">
        <f t="shared" si="130"/>
        <v>45425</v>
      </c>
      <c r="D8367" t="s">
        <v>818</v>
      </c>
      <c r="E8367" t="s">
        <v>817</v>
      </c>
      <c r="F8367" t="s">
        <v>83</v>
      </c>
      <c r="G8367" t="s">
        <v>30</v>
      </c>
      <c r="H8367" t="s">
        <v>71</v>
      </c>
      <c r="I8367">
        <v>2</v>
      </c>
      <c r="J8367">
        <v>320.01</v>
      </c>
      <c r="K8367">
        <v>214.32</v>
      </c>
      <c r="L8367">
        <v>640.02</v>
      </c>
      <c r="M8367">
        <v>428.64</v>
      </c>
      <c r="N8367" t="s">
        <v>6969</v>
      </c>
      <c r="O8367" t="s">
        <v>6968</v>
      </c>
      <c r="P8367" t="s">
        <v>121</v>
      </c>
      <c r="Q8367">
        <v>9.9252000000000002</v>
      </c>
      <c r="R8367">
        <v>78.119799999999998</v>
      </c>
      <c r="S8367" t="s">
        <v>616</v>
      </c>
      <c r="T8367" t="s">
        <v>615</v>
      </c>
      <c r="U8367" t="s">
        <v>23</v>
      </c>
      <c r="V8367" t="s">
        <v>9</v>
      </c>
    </row>
    <row r="8368" spans="1:22">
      <c r="A8368" t="s">
        <v>6967</v>
      </c>
      <c r="B8368" s="2">
        <v>45267.782638888886</v>
      </c>
      <c r="C8368" s="2">
        <f t="shared" si="130"/>
        <v>45264</v>
      </c>
      <c r="D8368" t="s">
        <v>813</v>
      </c>
      <c r="E8368" t="s">
        <v>6966</v>
      </c>
      <c r="F8368" t="s">
        <v>83</v>
      </c>
      <c r="G8368" t="s">
        <v>41</v>
      </c>
      <c r="H8368" t="s">
        <v>40</v>
      </c>
      <c r="I8368">
        <v>2</v>
      </c>
      <c r="J8368">
        <v>335.65</v>
      </c>
      <c r="K8368">
        <v>286.82</v>
      </c>
      <c r="L8368">
        <v>671.3</v>
      </c>
      <c r="M8368">
        <v>573.64</v>
      </c>
      <c r="N8368" t="s">
        <v>6965</v>
      </c>
      <c r="O8368" t="s">
        <v>6964</v>
      </c>
      <c r="P8368" t="s">
        <v>26</v>
      </c>
      <c r="Q8368">
        <v>11.0168</v>
      </c>
      <c r="R8368">
        <v>76.955799999999996</v>
      </c>
      <c r="S8368" t="s">
        <v>319</v>
      </c>
      <c r="T8368" t="s">
        <v>318</v>
      </c>
      <c r="U8368" t="s">
        <v>23</v>
      </c>
      <c r="V8368" t="s">
        <v>9</v>
      </c>
    </row>
    <row r="8369" spans="1:22">
      <c r="A8369" t="s">
        <v>6963</v>
      </c>
      <c r="B8369" s="2">
        <v>45486.867361111108</v>
      </c>
      <c r="C8369" s="2">
        <f t="shared" si="130"/>
        <v>45481</v>
      </c>
      <c r="D8369" t="s">
        <v>808</v>
      </c>
      <c r="E8369" t="s">
        <v>3164</v>
      </c>
      <c r="F8369" t="s">
        <v>31</v>
      </c>
      <c r="G8369" t="s">
        <v>82</v>
      </c>
      <c r="H8369" t="s">
        <v>16</v>
      </c>
      <c r="I8369">
        <v>1</v>
      </c>
      <c r="J8369">
        <v>1331.11</v>
      </c>
      <c r="K8369">
        <v>1161.2</v>
      </c>
      <c r="L8369">
        <v>1331.11</v>
      </c>
      <c r="M8369">
        <v>1161.2</v>
      </c>
      <c r="N8369" t="s">
        <v>6962</v>
      </c>
      <c r="O8369" t="s">
        <v>6961</v>
      </c>
      <c r="P8369" t="s">
        <v>60</v>
      </c>
      <c r="Q8369">
        <v>8.7139000000000006</v>
      </c>
      <c r="R8369">
        <v>77.756699999999995</v>
      </c>
      <c r="S8369" t="s">
        <v>59</v>
      </c>
      <c r="T8369" t="s">
        <v>58</v>
      </c>
      <c r="U8369" t="s">
        <v>57</v>
      </c>
      <c r="V8369" t="s">
        <v>45</v>
      </c>
    </row>
    <row r="8370" spans="1:22">
      <c r="A8370" t="s">
        <v>6960</v>
      </c>
      <c r="B8370" s="2">
        <v>45420.435416666667</v>
      </c>
      <c r="C8370" s="2">
        <f t="shared" si="130"/>
        <v>45418</v>
      </c>
      <c r="D8370" t="s">
        <v>803</v>
      </c>
      <c r="E8370" t="s">
        <v>802</v>
      </c>
      <c r="F8370" t="s">
        <v>18</v>
      </c>
      <c r="G8370" t="s">
        <v>91</v>
      </c>
      <c r="H8370" t="s">
        <v>16</v>
      </c>
      <c r="I8370">
        <v>1</v>
      </c>
      <c r="J8370">
        <v>2274.46</v>
      </c>
      <c r="K8370">
        <v>1408.24</v>
      </c>
      <c r="L8370">
        <v>2274.46</v>
      </c>
      <c r="M8370">
        <v>1408.24</v>
      </c>
      <c r="N8370" t="s">
        <v>6959</v>
      </c>
      <c r="O8370" t="s">
        <v>6958</v>
      </c>
      <c r="P8370" t="s">
        <v>13</v>
      </c>
      <c r="Q8370">
        <v>11.664300000000001</v>
      </c>
      <c r="R8370">
        <v>78.146000000000001</v>
      </c>
      <c r="S8370" t="s">
        <v>1238</v>
      </c>
      <c r="T8370" t="s">
        <v>1237</v>
      </c>
      <c r="U8370" t="s">
        <v>77</v>
      </c>
      <c r="V8370" t="s">
        <v>45</v>
      </c>
    </row>
    <row r="8371" spans="1:22">
      <c r="A8371" t="s">
        <v>6957</v>
      </c>
      <c r="B8371" s="2">
        <v>45452.618750000001</v>
      </c>
      <c r="C8371" s="2">
        <f t="shared" si="130"/>
        <v>45446</v>
      </c>
      <c r="D8371" t="s">
        <v>798</v>
      </c>
      <c r="E8371" t="s">
        <v>6956</v>
      </c>
      <c r="F8371" t="s">
        <v>31</v>
      </c>
      <c r="G8371" t="s">
        <v>72</v>
      </c>
      <c r="H8371" t="s">
        <v>52</v>
      </c>
      <c r="I8371">
        <v>1</v>
      </c>
      <c r="J8371">
        <v>1328.51</v>
      </c>
      <c r="K8371">
        <v>1122.8800000000001</v>
      </c>
      <c r="L8371">
        <v>1328.51</v>
      </c>
      <c r="M8371">
        <v>1122.8800000000001</v>
      </c>
      <c r="N8371" t="s">
        <v>6955</v>
      </c>
      <c r="O8371" t="s">
        <v>6954</v>
      </c>
      <c r="P8371" t="s">
        <v>13</v>
      </c>
      <c r="Q8371">
        <v>11.664300000000001</v>
      </c>
      <c r="R8371">
        <v>78.146000000000001</v>
      </c>
      <c r="S8371" t="s">
        <v>486</v>
      </c>
      <c r="T8371" t="s">
        <v>485</v>
      </c>
      <c r="U8371" t="s">
        <v>23</v>
      </c>
      <c r="V8371" t="s">
        <v>45</v>
      </c>
    </row>
    <row r="8372" spans="1:22">
      <c r="A8372" t="s">
        <v>6953</v>
      </c>
      <c r="B8372" s="2">
        <v>45121.71875</v>
      </c>
      <c r="C8372" s="2">
        <f t="shared" si="130"/>
        <v>45117</v>
      </c>
      <c r="D8372" t="s">
        <v>793</v>
      </c>
      <c r="E8372" t="s">
        <v>6952</v>
      </c>
      <c r="F8372" t="s">
        <v>166</v>
      </c>
      <c r="G8372" t="s">
        <v>82</v>
      </c>
      <c r="H8372" t="s">
        <v>71</v>
      </c>
      <c r="I8372">
        <v>4</v>
      </c>
      <c r="J8372">
        <v>354.63</v>
      </c>
      <c r="K8372">
        <v>247.25</v>
      </c>
      <c r="L8372">
        <v>1418.52</v>
      </c>
      <c r="M8372">
        <v>989</v>
      </c>
      <c r="N8372" t="s">
        <v>6951</v>
      </c>
      <c r="O8372" t="s">
        <v>6950</v>
      </c>
      <c r="P8372" t="s">
        <v>13</v>
      </c>
      <c r="Q8372">
        <v>11.664300000000001</v>
      </c>
      <c r="R8372">
        <v>78.146000000000001</v>
      </c>
      <c r="S8372" t="s">
        <v>120</v>
      </c>
      <c r="T8372" t="s">
        <v>119</v>
      </c>
      <c r="U8372" t="s">
        <v>10</v>
      </c>
      <c r="V8372" t="s">
        <v>9</v>
      </c>
    </row>
    <row r="8373" spans="1:22">
      <c r="A8373" t="s">
        <v>6949</v>
      </c>
      <c r="B8373" s="2">
        <v>44935.563888888886</v>
      </c>
      <c r="C8373" s="2">
        <f t="shared" si="130"/>
        <v>44935</v>
      </c>
      <c r="D8373" t="s">
        <v>788</v>
      </c>
      <c r="E8373" t="s">
        <v>6948</v>
      </c>
      <c r="F8373" t="s">
        <v>136</v>
      </c>
      <c r="G8373" t="s">
        <v>115</v>
      </c>
      <c r="H8373" t="s">
        <v>71</v>
      </c>
      <c r="I8373">
        <v>1</v>
      </c>
      <c r="J8373">
        <v>1637.87</v>
      </c>
      <c r="K8373">
        <v>1336.52</v>
      </c>
      <c r="L8373">
        <v>1637.87</v>
      </c>
      <c r="M8373">
        <v>1336.52</v>
      </c>
      <c r="N8373" t="s">
        <v>6947</v>
      </c>
      <c r="O8373" t="s">
        <v>6946</v>
      </c>
      <c r="P8373" t="s">
        <v>13</v>
      </c>
      <c r="Q8373">
        <v>11.664300000000001</v>
      </c>
      <c r="R8373">
        <v>78.146000000000001</v>
      </c>
      <c r="S8373" t="s">
        <v>352</v>
      </c>
      <c r="T8373" t="s">
        <v>351</v>
      </c>
      <c r="U8373" t="s">
        <v>10</v>
      </c>
      <c r="V8373" t="s">
        <v>22</v>
      </c>
    </row>
    <row r="8374" spans="1:22">
      <c r="A8374" t="s">
        <v>6945</v>
      </c>
      <c r="B8374" s="2">
        <v>44979.449305555558</v>
      </c>
      <c r="C8374" s="2">
        <f t="shared" si="130"/>
        <v>44977</v>
      </c>
      <c r="D8374" t="s">
        <v>781</v>
      </c>
      <c r="E8374" t="s">
        <v>3145</v>
      </c>
      <c r="F8374" t="s">
        <v>31</v>
      </c>
      <c r="G8374" t="s">
        <v>53</v>
      </c>
      <c r="H8374" t="s">
        <v>63</v>
      </c>
      <c r="I8374">
        <v>1</v>
      </c>
      <c r="J8374">
        <v>517.97</v>
      </c>
      <c r="K8374">
        <v>352.06</v>
      </c>
      <c r="L8374">
        <v>517.97</v>
      </c>
      <c r="M8374">
        <v>352.06</v>
      </c>
      <c r="N8374" t="s">
        <v>6944</v>
      </c>
      <c r="O8374" t="s">
        <v>6943</v>
      </c>
      <c r="P8374" t="s">
        <v>13</v>
      </c>
      <c r="Q8374">
        <v>11.664300000000001</v>
      </c>
      <c r="R8374">
        <v>78.146000000000001</v>
      </c>
      <c r="S8374" t="s">
        <v>25</v>
      </c>
      <c r="T8374" t="s">
        <v>24</v>
      </c>
      <c r="U8374" t="s">
        <v>77</v>
      </c>
      <c r="V8374" t="s">
        <v>212</v>
      </c>
    </row>
    <row r="8375" spans="1:22">
      <c r="A8375" t="s">
        <v>6942</v>
      </c>
      <c r="B8375" s="2">
        <v>45484.732638888891</v>
      </c>
      <c r="C8375" s="2">
        <f t="shared" si="130"/>
        <v>45481</v>
      </c>
      <c r="D8375" t="s">
        <v>776</v>
      </c>
      <c r="E8375" t="s">
        <v>6941</v>
      </c>
      <c r="F8375" t="s">
        <v>31</v>
      </c>
      <c r="G8375" t="s">
        <v>53</v>
      </c>
      <c r="H8375" t="s">
        <v>40</v>
      </c>
      <c r="I8375">
        <v>3</v>
      </c>
      <c r="J8375">
        <v>2052.4</v>
      </c>
      <c r="K8375">
        <v>1337.42</v>
      </c>
      <c r="L8375">
        <v>6157.2</v>
      </c>
      <c r="M8375">
        <v>4012.26</v>
      </c>
      <c r="N8375" t="s">
        <v>6940</v>
      </c>
      <c r="O8375" t="s">
        <v>6939</v>
      </c>
      <c r="P8375" t="s">
        <v>60</v>
      </c>
      <c r="Q8375">
        <v>8.7139000000000006</v>
      </c>
      <c r="R8375">
        <v>77.756699999999995</v>
      </c>
      <c r="S8375" t="s">
        <v>146</v>
      </c>
      <c r="T8375" t="s">
        <v>145</v>
      </c>
      <c r="U8375" t="s">
        <v>77</v>
      </c>
      <c r="V8375" t="s">
        <v>9</v>
      </c>
    </row>
    <row r="8376" spans="1:22">
      <c r="A8376" t="s">
        <v>6938</v>
      </c>
      <c r="B8376" s="2">
        <v>45201.771527777775</v>
      </c>
      <c r="C8376" s="2">
        <f t="shared" si="130"/>
        <v>45201</v>
      </c>
      <c r="D8376" t="s">
        <v>771</v>
      </c>
      <c r="E8376" t="s">
        <v>6937</v>
      </c>
      <c r="F8376" t="s">
        <v>73</v>
      </c>
      <c r="G8376" t="s">
        <v>82</v>
      </c>
      <c r="H8376" t="s">
        <v>40</v>
      </c>
      <c r="I8376">
        <v>2</v>
      </c>
      <c r="J8376">
        <v>1593.84</v>
      </c>
      <c r="K8376">
        <v>990.56</v>
      </c>
      <c r="L8376">
        <v>3187.68</v>
      </c>
      <c r="M8376">
        <v>1981.12</v>
      </c>
      <c r="N8376" t="s">
        <v>6936</v>
      </c>
      <c r="O8376" t="s">
        <v>6935</v>
      </c>
      <c r="P8376" t="s">
        <v>121</v>
      </c>
      <c r="Q8376">
        <v>9.9252000000000002</v>
      </c>
      <c r="R8376">
        <v>78.119799999999998</v>
      </c>
      <c r="S8376" t="s">
        <v>214</v>
      </c>
      <c r="T8376" t="s">
        <v>213</v>
      </c>
      <c r="U8376" t="s">
        <v>23</v>
      </c>
      <c r="V8376" t="s">
        <v>22</v>
      </c>
    </row>
    <row r="8377" spans="1:22">
      <c r="A8377" t="s">
        <v>6934</v>
      </c>
      <c r="B8377" s="2">
        <v>45143.604166666664</v>
      </c>
      <c r="C8377" s="2">
        <f t="shared" si="130"/>
        <v>45138</v>
      </c>
      <c r="D8377" t="s">
        <v>766</v>
      </c>
      <c r="E8377" t="s">
        <v>6933</v>
      </c>
      <c r="F8377" t="s">
        <v>201</v>
      </c>
      <c r="G8377" t="s">
        <v>82</v>
      </c>
      <c r="H8377" t="s">
        <v>71</v>
      </c>
      <c r="I8377">
        <v>1</v>
      </c>
      <c r="J8377">
        <v>685.95</v>
      </c>
      <c r="K8377">
        <v>441.92</v>
      </c>
      <c r="L8377">
        <v>685.95</v>
      </c>
      <c r="M8377">
        <v>441.92</v>
      </c>
      <c r="N8377" t="s">
        <v>6932</v>
      </c>
      <c r="O8377" t="s">
        <v>6931</v>
      </c>
      <c r="P8377" t="s">
        <v>112</v>
      </c>
      <c r="Q8377">
        <v>13.082700000000001</v>
      </c>
      <c r="R8377">
        <v>80.270700000000005</v>
      </c>
      <c r="S8377" t="s">
        <v>226</v>
      </c>
      <c r="T8377" t="s">
        <v>225</v>
      </c>
      <c r="U8377" t="s">
        <v>57</v>
      </c>
      <c r="V8377" t="s">
        <v>9</v>
      </c>
    </row>
    <row r="8378" spans="1:22">
      <c r="A8378" t="s">
        <v>6930</v>
      </c>
      <c r="B8378" s="2">
        <v>44938.513888888891</v>
      </c>
      <c r="C8378" s="2">
        <f t="shared" si="130"/>
        <v>44935</v>
      </c>
      <c r="D8378" t="s">
        <v>759</v>
      </c>
      <c r="E8378" t="s">
        <v>6929</v>
      </c>
      <c r="F8378" t="s">
        <v>64</v>
      </c>
      <c r="G8378" t="s">
        <v>41</v>
      </c>
      <c r="H8378" t="s">
        <v>63</v>
      </c>
      <c r="I8378">
        <v>1</v>
      </c>
      <c r="J8378">
        <v>622.30999999999995</v>
      </c>
      <c r="K8378">
        <v>495.69</v>
      </c>
      <c r="L8378">
        <v>622.30999999999995</v>
      </c>
      <c r="M8378">
        <v>495.69</v>
      </c>
      <c r="N8378" t="s">
        <v>6928</v>
      </c>
      <c r="O8378" t="s">
        <v>6927</v>
      </c>
      <c r="P8378" t="s">
        <v>26</v>
      </c>
      <c r="Q8378">
        <v>11.0168</v>
      </c>
      <c r="R8378">
        <v>76.955799999999996</v>
      </c>
      <c r="S8378" t="s">
        <v>153</v>
      </c>
      <c r="T8378" t="s">
        <v>152</v>
      </c>
      <c r="U8378" t="s">
        <v>57</v>
      </c>
      <c r="V8378" t="s">
        <v>45</v>
      </c>
    </row>
    <row r="8379" spans="1:22">
      <c r="A8379" t="s">
        <v>6926</v>
      </c>
      <c r="B8379" s="2">
        <v>45516.663194444445</v>
      </c>
      <c r="C8379" s="2">
        <f t="shared" si="130"/>
        <v>45516</v>
      </c>
      <c r="D8379" t="s">
        <v>754</v>
      </c>
      <c r="E8379" t="s">
        <v>6925</v>
      </c>
      <c r="F8379" t="s">
        <v>31</v>
      </c>
      <c r="G8379" t="s">
        <v>106</v>
      </c>
      <c r="H8379" t="s">
        <v>29</v>
      </c>
      <c r="I8379">
        <v>3</v>
      </c>
      <c r="J8379">
        <v>503.98</v>
      </c>
      <c r="K8379">
        <v>414.2</v>
      </c>
      <c r="L8379">
        <v>1511.94</v>
      </c>
      <c r="M8379">
        <v>1242.5999999999999</v>
      </c>
      <c r="N8379" t="s">
        <v>6924</v>
      </c>
      <c r="O8379" t="s">
        <v>6923</v>
      </c>
      <c r="P8379" t="s">
        <v>26</v>
      </c>
      <c r="Q8379">
        <v>11.0168</v>
      </c>
      <c r="R8379">
        <v>76.955799999999996</v>
      </c>
      <c r="S8379" t="s">
        <v>276</v>
      </c>
      <c r="T8379" t="s">
        <v>275</v>
      </c>
      <c r="U8379" t="s">
        <v>46</v>
      </c>
      <c r="V8379" t="s">
        <v>45</v>
      </c>
    </row>
    <row r="8380" spans="1:22">
      <c r="A8380" t="s">
        <v>6922</v>
      </c>
      <c r="B8380" s="2">
        <v>44982.505555555559</v>
      </c>
      <c r="C8380" s="2">
        <f t="shared" si="130"/>
        <v>44977</v>
      </c>
      <c r="D8380" t="s">
        <v>749</v>
      </c>
      <c r="E8380" t="s">
        <v>5038</v>
      </c>
      <c r="F8380" t="s">
        <v>136</v>
      </c>
      <c r="G8380" t="s">
        <v>115</v>
      </c>
      <c r="H8380" t="s">
        <v>63</v>
      </c>
      <c r="I8380">
        <v>1</v>
      </c>
      <c r="J8380">
        <v>253.66</v>
      </c>
      <c r="K8380">
        <v>193.27</v>
      </c>
      <c r="L8380">
        <v>253.66</v>
      </c>
      <c r="M8380">
        <v>193.27</v>
      </c>
      <c r="N8380" t="s">
        <v>6921</v>
      </c>
      <c r="O8380" t="s">
        <v>6920</v>
      </c>
      <c r="P8380" t="s">
        <v>37</v>
      </c>
      <c r="Q8380">
        <v>10.7905</v>
      </c>
      <c r="R8380">
        <v>78.704700000000003</v>
      </c>
      <c r="S8380" t="s">
        <v>295</v>
      </c>
      <c r="T8380" t="s">
        <v>294</v>
      </c>
      <c r="U8380" t="s">
        <v>23</v>
      </c>
      <c r="V8380" t="s">
        <v>45</v>
      </c>
    </row>
    <row r="8381" spans="1:22">
      <c r="A8381" t="s">
        <v>6919</v>
      </c>
      <c r="B8381" s="2">
        <v>45558.428472222222</v>
      </c>
      <c r="C8381" s="2">
        <f t="shared" si="130"/>
        <v>45558</v>
      </c>
      <c r="D8381" t="s">
        <v>744</v>
      </c>
      <c r="E8381" t="s">
        <v>5034</v>
      </c>
      <c r="F8381" t="s">
        <v>136</v>
      </c>
      <c r="G8381" t="s">
        <v>72</v>
      </c>
      <c r="H8381" t="s">
        <v>71</v>
      </c>
      <c r="I8381">
        <v>1</v>
      </c>
      <c r="J8381">
        <v>1803.09</v>
      </c>
      <c r="K8381">
        <v>1384.55</v>
      </c>
      <c r="L8381">
        <v>1803.09</v>
      </c>
      <c r="M8381">
        <v>1384.55</v>
      </c>
      <c r="N8381" t="s">
        <v>6918</v>
      </c>
      <c r="O8381" t="s">
        <v>6917</v>
      </c>
      <c r="P8381" t="s">
        <v>121</v>
      </c>
      <c r="Q8381">
        <v>9.9252000000000002</v>
      </c>
      <c r="R8381">
        <v>78.119799999999998</v>
      </c>
      <c r="S8381" t="s">
        <v>530</v>
      </c>
      <c r="T8381" t="s">
        <v>529</v>
      </c>
      <c r="U8381" t="s">
        <v>46</v>
      </c>
      <c r="V8381" t="s">
        <v>9</v>
      </c>
    </row>
    <row r="8382" spans="1:22">
      <c r="A8382" t="s">
        <v>6916</v>
      </c>
      <c r="B8382" s="2">
        <v>45443.745138888888</v>
      </c>
      <c r="C8382" s="2">
        <f t="shared" si="130"/>
        <v>45439</v>
      </c>
      <c r="D8382" t="s">
        <v>739</v>
      </c>
      <c r="E8382" t="s">
        <v>738</v>
      </c>
      <c r="F8382" t="s">
        <v>73</v>
      </c>
      <c r="G8382" t="s">
        <v>115</v>
      </c>
      <c r="H8382" t="s">
        <v>63</v>
      </c>
      <c r="I8382">
        <v>1</v>
      </c>
      <c r="J8382">
        <v>660.79</v>
      </c>
      <c r="K8382">
        <v>577.99</v>
      </c>
      <c r="L8382">
        <v>660.79</v>
      </c>
      <c r="M8382">
        <v>577.99</v>
      </c>
      <c r="N8382" t="s">
        <v>6915</v>
      </c>
      <c r="O8382" t="s">
        <v>6914</v>
      </c>
      <c r="P8382" t="s">
        <v>121</v>
      </c>
      <c r="Q8382">
        <v>9.9252000000000002</v>
      </c>
      <c r="R8382">
        <v>78.119799999999998</v>
      </c>
      <c r="S8382" t="s">
        <v>176</v>
      </c>
      <c r="T8382" t="s">
        <v>175</v>
      </c>
      <c r="U8382" t="s">
        <v>77</v>
      </c>
      <c r="V8382" t="s">
        <v>9</v>
      </c>
    </row>
    <row r="8383" spans="1:22">
      <c r="A8383" t="s">
        <v>6913</v>
      </c>
      <c r="B8383" s="2">
        <v>45442.890277777777</v>
      </c>
      <c r="C8383" s="2">
        <f t="shared" si="130"/>
        <v>45439</v>
      </c>
      <c r="D8383" t="s">
        <v>732</v>
      </c>
      <c r="E8383" t="s">
        <v>3109</v>
      </c>
      <c r="F8383" t="s">
        <v>73</v>
      </c>
      <c r="G8383" t="s">
        <v>106</v>
      </c>
      <c r="H8383" t="s">
        <v>63</v>
      </c>
      <c r="I8383">
        <v>2</v>
      </c>
      <c r="J8383">
        <v>266.3</v>
      </c>
      <c r="K8383">
        <v>184.94</v>
      </c>
      <c r="L8383">
        <v>532.6</v>
      </c>
      <c r="M8383">
        <v>369.88</v>
      </c>
      <c r="N8383" t="s">
        <v>6912</v>
      </c>
      <c r="O8383" t="s">
        <v>6911</v>
      </c>
      <c r="P8383" t="s">
        <v>112</v>
      </c>
      <c r="Q8383">
        <v>13.082700000000001</v>
      </c>
      <c r="R8383">
        <v>80.270700000000005</v>
      </c>
      <c r="S8383" t="s">
        <v>36</v>
      </c>
      <c r="T8383" t="s">
        <v>35</v>
      </c>
      <c r="U8383" t="s">
        <v>23</v>
      </c>
      <c r="V8383" t="s">
        <v>9</v>
      </c>
    </row>
    <row r="8384" spans="1:22">
      <c r="A8384" t="s">
        <v>6910</v>
      </c>
      <c r="B8384" s="2">
        <v>45428.833333333336</v>
      </c>
      <c r="C8384" s="2">
        <f t="shared" si="130"/>
        <v>45425</v>
      </c>
      <c r="D8384" t="s">
        <v>727</v>
      </c>
      <c r="E8384" t="s">
        <v>6909</v>
      </c>
      <c r="F8384" t="s">
        <v>64</v>
      </c>
      <c r="G8384" t="s">
        <v>82</v>
      </c>
      <c r="H8384" t="s">
        <v>29</v>
      </c>
      <c r="I8384">
        <v>2</v>
      </c>
      <c r="J8384">
        <v>536.51</v>
      </c>
      <c r="K8384">
        <v>462.35</v>
      </c>
      <c r="L8384">
        <v>1073.02</v>
      </c>
      <c r="M8384">
        <v>924.7</v>
      </c>
      <c r="N8384" t="s">
        <v>6908</v>
      </c>
      <c r="O8384" t="s">
        <v>6907</v>
      </c>
      <c r="P8384" t="s">
        <v>13</v>
      </c>
      <c r="Q8384">
        <v>11.664300000000001</v>
      </c>
      <c r="R8384">
        <v>78.146000000000001</v>
      </c>
      <c r="S8384" t="s">
        <v>153</v>
      </c>
      <c r="T8384" t="s">
        <v>152</v>
      </c>
      <c r="U8384" t="s">
        <v>23</v>
      </c>
      <c r="V8384" t="s">
        <v>22</v>
      </c>
    </row>
    <row r="8385" spans="1:22">
      <c r="A8385" t="s">
        <v>6906</v>
      </c>
      <c r="B8385" s="2">
        <v>45232.911805555559</v>
      </c>
      <c r="C8385" s="2">
        <f t="shared" si="130"/>
        <v>45229</v>
      </c>
      <c r="D8385" t="s">
        <v>722</v>
      </c>
      <c r="E8385" t="s">
        <v>6905</v>
      </c>
      <c r="F8385" t="s">
        <v>18</v>
      </c>
      <c r="G8385" t="s">
        <v>30</v>
      </c>
      <c r="H8385" t="s">
        <v>71</v>
      </c>
      <c r="I8385">
        <v>4</v>
      </c>
      <c r="J8385">
        <v>244.34</v>
      </c>
      <c r="K8385">
        <v>204.88</v>
      </c>
      <c r="L8385">
        <v>977.36</v>
      </c>
      <c r="M8385">
        <v>819.52</v>
      </c>
      <c r="N8385" t="s">
        <v>6904</v>
      </c>
      <c r="O8385" t="s">
        <v>6903</v>
      </c>
      <c r="P8385" t="s">
        <v>121</v>
      </c>
      <c r="Q8385">
        <v>9.9252000000000002</v>
      </c>
      <c r="R8385">
        <v>78.119799999999998</v>
      </c>
      <c r="S8385" t="s">
        <v>735</v>
      </c>
      <c r="T8385" t="s">
        <v>734</v>
      </c>
      <c r="U8385" t="s">
        <v>46</v>
      </c>
      <c r="V8385" t="s">
        <v>9</v>
      </c>
    </row>
    <row r="8386" spans="1:22">
      <c r="A8386" t="s">
        <v>6902</v>
      </c>
      <c r="B8386" s="2">
        <v>45271.706250000003</v>
      </c>
      <c r="C8386" s="2">
        <f t="shared" si="130"/>
        <v>45271</v>
      </c>
      <c r="D8386" t="s">
        <v>717</v>
      </c>
      <c r="E8386" t="s">
        <v>5016</v>
      </c>
      <c r="F8386" t="s">
        <v>31</v>
      </c>
      <c r="G8386" t="s">
        <v>91</v>
      </c>
      <c r="H8386" t="s">
        <v>16</v>
      </c>
      <c r="I8386">
        <v>4</v>
      </c>
      <c r="J8386">
        <v>991.84</v>
      </c>
      <c r="K8386">
        <v>710.51</v>
      </c>
      <c r="L8386">
        <v>3967.36</v>
      </c>
      <c r="M8386">
        <v>2842.04</v>
      </c>
      <c r="N8386" t="s">
        <v>6901</v>
      </c>
      <c r="O8386" t="s">
        <v>6900</v>
      </c>
      <c r="P8386" t="s">
        <v>60</v>
      </c>
      <c r="Q8386">
        <v>8.7139000000000006</v>
      </c>
      <c r="R8386">
        <v>77.756699999999995</v>
      </c>
      <c r="S8386" t="s">
        <v>333</v>
      </c>
      <c r="T8386" t="s">
        <v>332</v>
      </c>
      <c r="U8386" t="s">
        <v>46</v>
      </c>
      <c r="V8386" t="s">
        <v>9</v>
      </c>
    </row>
    <row r="8387" spans="1:22">
      <c r="A8387" t="s">
        <v>6899</v>
      </c>
      <c r="B8387" s="2">
        <v>45506.739583333336</v>
      </c>
      <c r="C8387" s="2">
        <f t="shared" ref="C8387:C8450" si="131">INT(B8387) - WEEKDAY(INT(B8387), 2) + 1</f>
        <v>45502</v>
      </c>
      <c r="D8387" t="s">
        <v>712</v>
      </c>
      <c r="E8387" t="s">
        <v>6898</v>
      </c>
      <c r="F8387" t="s">
        <v>166</v>
      </c>
      <c r="G8387" t="s">
        <v>41</v>
      </c>
      <c r="H8387" t="s">
        <v>71</v>
      </c>
      <c r="I8387">
        <v>4</v>
      </c>
      <c r="J8387">
        <v>759.5</v>
      </c>
      <c r="K8387">
        <v>470.43</v>
      </c>
      <c r="L8387">
        <v>3038</v>
      </c>
      <c r="M8387">
        <v>1881.72</v>
      </c>
      <c r="N8387" t="s">
        <v>6897</v>
      </c>
      <c r="O8387" t="s">
        <v>6896</v>
      </c>
      <c r="P8387" t="s">
        <v>121</v>
      </c>
      <c r="Q8387">
        <v>9.9252000000000002</v>
      </c>
      <c r="R8387">
        <v>78.119799999999998</v>
      </c>
      <c r="S8387" t="s">
        <v>784</v>
      </c>
      <c r="T8387" t="s">
        <v>783</v>
      </c>
      <c r="U8387" t="s">
        <v>57</v>
      </c>
      <c r="V8387" t="s">
        <v>45</v>
      </c>
    </row>
    <row r="8388" spans="1:22">
      <c r="A8388" t="s">
        <v>6895</v>
      </c>
      <c r="B8388" s="2">
        <v>45142.496527777781</v>
      </c>
      <c r="C8388" s="2">
        <f t="shared" si="131"/>
        <v>45138</v>
      </c>
      <c r="D8388" t="s">
        <v>707</v>
      </c>
      <c r="E8388" t="s">
        <v>6894</v>
      </c>
      <c r="F8388" t="s">
        <v>136</v>
      </c>
      <c r="G8388" t="s">
        <v>72</v>
      </c>
      <c r="H8388" t="s">
        <v>52</v>
      </c>
      <c r="I8388">
        <v>2</v>
      </c>
      <c r="J8388">
        <v>1320.86</v>
      </c>
      <c r="K8388">
        <v>857.17</v>
      </c>
      <c r="L8388">
        <v>2641.72</v>
      </c>
      <c r="M8388">
        <v>1714.34</v>
      </c>
      <c r="N8388" t="s">
        <v>6893</v>
      </c>
      <c r="O8388" t="s">
        <v>6892</v>
      </c>
      <c r="P8388" t="s">
        <v>60</v>
      </c>
      <c r="Q8388">
        <v>8.7139000000000006</v>
      </c>
      <c r="R8388">
        <v>77.756699999999995</v>
      </c>
      <c r="S8388" t="s">
        <v>176</v>
      </c>
      <c r="T8388" t="s">
        <v>175</v>
      </c>
      <c r="U8388" t="s">
        <v>10</v>
      </c>
      <c r="V8388" t="s">
        <v>9</v>
      </c>
    </row>
    <row r="8389" spans="1:22">
      <c r="A8389" t="s">
        <v>6891</v>
      </c>
      <c r="B8389" s="2">
        <v>44955.513888888891</v>
      </c>
      <c r="C8389" s="2">
        <f t="shared" si="131"/>
        <v>44949</v>
      </c>
      <c r="D8389" t="s">
        <v>702</v>
      </c>
      <c r="E8389" t="s">
        <v>6890</v>
      </c>
      <c r="F8389" t="s">
        <v>166</v>
      </c>
      <c r="G8389" t="s">
        <v>17</v>
      </c>
      <c r="H8389" t="s">
        <v>63</v>
      </c>
      <c r="I8389">
        <v>3</v>
      </c>
      <c r="J8389">
        <v>1189.45</v>
      </c>
      <c r="K8389">
        <v>1025.46</v>
      </c>
      <c r="L8389">
        <v>3568.35</v>
      </c>
      <c r="M8389">
        <v>3076.38</v>
      </c>
      <c r="N8389" t="s">
        <v>6889</v>
      </c>
      <c r="O8389" t="s">
        <v>6888</v>
      </c>
      <c r="P8389" t="s">
        <v>37</v>
      </c>
      <c r="Q8389">
        <v>10.7905</v>
      </c>
      <c r="R8389">
        <v>78.704700000000003</v>
      </c>
      <c r="S8389" t="s">
        <v>628</v>
      </c>
      <c r="T8389" t="s">
        <v>627</v>
      </c>
      <c r="U8389" t="s">
        <v>46</v>
      </c>
      <c r="V8389" t="s">
        <v>45</v>
      </c>
    </row>
    <row r="8390" spans="1:22">
      <c r="A8390" t="s">
        <v>6887</v>
      </c>
      <c r="B8390" s="2">
        <v>45211.609027777777</v>
      </c>
      <c r="C8390" s="2">
        <f t="shared" si="131"/>
        <v>45208</v>
      </c>
      <c r="D8390" t="s">
        <v>697</v>
      </c>
      <c r="E8390" t="s">
        <v>6886</v>
      </c>
      <c r="F8390" t="s">
        <v>83</v>
      </c>
      <c r="G8390" t="s">
        <v>115</v>
      </c>
      <c r="H8390" t="s">
        <v>40</v>
      </c>
      <c r="I8390">
        <v>3</v>
      </c>
      <c r="J8390">
        <v>1217.07</v>
      </c>
      <c r="K8390">
        <v>940.17</v>
      </c>
      <c r="L8390">
        <v>3651.21</v>
      </c>
      <c r="M8390">
        <v>2820.51</v>
      </c>
      <c r="N8390" t="s">
        <v>6885</v>
      </c>
      <c r="O8390" t="s">
        <v>6884</v>
      </c>
      <c r="P8390" t="s">
        <v>121</v>
      </c>
      <c r="Q8390">
        <v>9.9252000000000002</v>
      </c>
      <c r="R8390">
        <v>78.119799999999998</v>
      </c>
      <c r="S8390" t="s">
        <v>206</v>
      </c>
      <c r="T8390" t="s">
        <v>205</v>
      </c>
      <c r="U8390" t="s">
        <v>23</v>
      </c>
      <c r="V8390" t="s">
        <v>9</v>
      </c>
    </row>
    <row r="8391" spans="1:22">
      <c r="A8391" t="s">
        <v>6883</v>
      </c>
      <c r="B8391" s="2">
        <v>45247.861111111109</v>
      </c>
      <c r="C8391" s="2">
        <f t="shared" si="131"/>
        <v>45243</v>
      </c>
      <c r="D8391" t="s">
        <v>692</v>
      </c>
      <c r="E8391" t="s">
        <v>6882</v>
      </c>
      <c r="F8391" t="s">
        <v>18</v>
      </c>
      <c r="G8391" t="s">
        <v>91</v>
      </c>
      <c r="H8391" t="s">
        <v>16</v>
      </c>
      <c r="I8391">
        <v>4</v>
      </c>
      <c r="J8391">
        <v>322.74</v>
      </c>
      <c r="K8391">
        <v>224.05</v>
      </c>
      <c r="L8391">
        <v>1290.96</v>
      </c>
      <c r="M8391">
        <v>896.2</v>
      </c>
      <c r="N8391" t="s">
        <v>6881</v>
      </c>
      <c r="O8391" t="s">
        <v>6880</v>
      </c>
      <c r="P8391" t="s">
        <v>13</v>
      </c>
      <c r="Q8391">
        <v>11.664300000000001</v>
      </c>
      <c r="R8391">
        <v>78.146000000000001</v>
      </c>
      <c r="S8391" t="s">
        <v>250</v>
      </c>
      <c r="T8391" t="s">
        <v>249</v>
      </c>
      <c r="U8391" t="s">
        <v>77</v>
      </c>
      <c r="V8391" t="s">
        <v>9</v>
      </c>
    </row>
    <row r="8392" spans="1:22">
      <c r="A8392" t="s">
        <v>6879</v>
      </c>
      <c r="B8392" s="2">
        <v>45503.720138888886</v>
      </c>
      <c r="C8392" s="2">
        <f t="shared" si="131"/>
        <v>45502</v>
      </c>
      <c r="D8392" t="s">
        <v>687</v>
      </c>
      <c r="E8392" t="s">
        <v>6878</v>
      </c>
      <c r="F8392" t="s">
        <v>73</v>
      </c>
      <c r="G8392" t="s">
        <v>41</v>
      </c>
      <c r="H8392" t="s">
        <v>16</v>
      </c>
      <c r="I8392">
        <v>3</v>
      </c>
      <c r="J8392">
        <v>922.83</v>
      </c>
      <c r="K8392">
        <v>654</v>
      </c>
      <c r="L8392">
        <v>2768.49</v>
      </c>
      <c r="M8392">
        <v>1962</v>
      </c>
      <c r="N8392" t="s">
        <v>6877</v>
      </c>
      <c r="O8392" t="s">
        <v>6876</v>
      </c>
      <c r="P8392" t="s">
        <v>60</v>
      </c>
      <c r="Q8392">
        <v>8.7139000000000006</v>
      </c>
      <c r="R8392">
        <v>77.756699999999995</v>
      </c>
      <c r="S8392" t="s">
        <v>340</v>
      </c>
      <c r="T8392" t="s">
        <v>339</v>
      </c>
      <c r="U8392" t="s">
        <v>57</v>
      </c>
      <c r="V8392" t="s">
        <v>9</v>
      </c>
    </row>
    <row r="8393" spans="1:22">
      <c r="A8393" t="s">
        <v>6875</v>
      </c>
      <c r="B8393" s="2">
        <v>45453.676388888889</v>
      </c>
      <c r="C8393" s="2">
        <f t="shared" si="131"/>
        <v>45453</v>
      </c>
      <c r="D8393" t="s">
        <v>682</v>
      </c>
      <c r="E8393" t="s">
        <v>6874</v>
      </c>
      <c r="F8393" t="s">
        <v>73</v>
      </c>
      <c r="G8393" t="s">
        <v>17</v>
      </c>
      <c r="H8393" t="s">
        <v>29</v>
      </c>
      <c r="I8393">
        <v>2</v>
      </c>
      <c r="J8393">
        <v>1542.94</v>
      </c>
      <c r="K8393">
        <v>1315.64</v>
      </c>
      <c r="L8393">
        <v>3085.88</v>
      </c>
      <c r="M8393">
        <v>2631.28</v>
      </c>
      <c r="N8393" t="s">
        <v>6873</v>
      </c>
      <c r="O8393" t="s">
        <v>6872</v>
      </c>
      <c r="P8393" t="s">
        <v>26</v>
      </c>
      <c r="Q8393">
        <v>11.0168</v>
      </c>
      <c r="R8393">
        <v>76.955799999999996</v>
      </c>
      <c r="S8393" t="s">
        <v>111</v>
      </c>
      <c r="T8393" t="s">
        <v>110</v>
      </c>
      <c r="U8393" t="s">
        <v>57</v>
      </c>
      <c r="V8393" t="s">
        <v>9</v>
      </c>
    </row>
    <row r="8394" spans="1:22">
      <c r="A8394" t="s">
        <v>6871</v>
      </c>
      <c r="B8394" s="2">
        <v>45044.464583333334</v>
      </c>
      <c r="C8394" s="2">
        <f t="shared" si="131"/>
        <v>45040</v>
      </c>
      <c r="D8394" t="s">
        <v>677</v>
      </c>
      <c r="E8394" t="s">
        <v>6870</v>
      </c>
      <c r="F8394" t="s">
        <v>31</v>
      </c>
      <c r="G8394" t="s">
        <v>106</v>
      </c>
      <c r="H8394" t="s">
        <v>16</v>
      </c>
      <c r="I8394">
        <v>1</v>
      </c>
      <c r="J8394">
        <v>1619.6</v>
      </c>
      <c r="K8394">
        <v>1229.8599999999999</v>
      </c>
      <c r="L8394">
        <v>1619.6</v>
      </c>
      <c r="M8394">
        <v>1229.8599999999999</v>
      </c>
      <c r="N8394" t="s">
        <v>6869</v>
      </c>
      <c r="O8394" t="s">
        <v>6868</v>
      </c>
      <c r="P8394" t="s">
        <v>49</v>
      </c>
      <c r="Q8394">
        <v>12.916499999999999</v>
      </c>
      <c r="R8394">
        <v>79.132499999999993</v>
      </c>
      <c r="S8394" t="s">
        <v>36</v>
      </c>
      <c r="T8394" t="s">
        <v>35</v>
      </c>
      <c r="U8394" t="s">
        <v>57</v>
      </c>
      <c r="V8394" t="s">
        <v>9</v>
      </c>
    </row>
    <row r="8395" spans="1:22">
      <c r="A8395" t="s">
        <v>6867</v>
      </c>
      <c r="B8395" s="2">
        <v>45555.548611111109</v>
      </c>
      <c r="C8395" s="2">
        <f t="shared" si="131"/>
        <v>45551</v>
      </c>
      <c r="D8395" t="s">
        <v>672</v>
      </c>
      <c r="E8395" t="s">
        <v>6866</v>
      </c>
      <c r="F8395" t="s">
        <v>64</v>
      </c>
      <c r="G8395" t="s">
        <v>82</v>
      </c>
      <c r="H8395" t="s">
        <v>52</v>
      </c>
      <c r="I8395">
        <v>2</v>
      </c>
      <c r="J8395">
        <v>1642.04</v>
      </c>
      <c r="K8395">
        <v>1121.28</v>
      </c>
      <c r="L8395">
        <v>3284.08</v>
      </c>
      <c r="M8395">
        <v>2242.56</v>
      </c>
      <c r="N8395" t="s">
        <v>6865</v>
      </c>
      <c r="O8395" t="s">
        <v>6864</v>
      </c>
      <c r="P8395" t="s">
        <v>112</v>
      </c>
      <c r="Q8395">
        <v>13.082700000000001</v>
      </c>
      <c r="R8395">
        <v>80.270700000000005</v>
      </c>
      <c r="S8395" t="s">
        <v>206</v>
      </c>
      <c r="T8395" t="s">
        <v>205</v>
      </c>
      <c r="U8395" t="s">
        <v>77</v>
      </c>
      <c r="V8395" t="s">
        <v>9</v>
      </c>
    </row>
    <row r="8396" spans="1:22">
      <c r="A8396" t="s">
        <v>6863</v>
      </c>
      <c r="B8396" s="2">
        <v>45074.571527777778</v>
      </c>
      <c r="C8396" s="2">
        <f t="shared" si="131"/>
        <v>45068</v>
      </c>
      <c r="D8396" t="s">
        <v>667</v>
      </c>
      <c r="E8396" t="s">
        <v>6862</v>
      </c>
      <c r="F8396" t="s">
        <v>64</v>
      </c>
      <c r="G8396" t="s">
        <v>30</v>
      </c>
      <c r="H8396" t="s">
        <v>40</v>
      </c>
      <c r="I8396">
        <v>2</v>
      </c>
      <c r="J8396">
        <v>558.42999999999995</v>
      </c>
      <c r="K8396">
        <v>455.4</v>
      </c>
      <c r="L8396">
        <v>1116.8599999999999</v>
      </c>
      <c r="M8396">
        <v>910.8</v>
      </c>
      <c r="N8396" t="s">
        <v>6861</v>
      </c>
      <c r="O8396" t="s">
        <v>6860</v>
      </c>
      <c r="P8396" t="s">
        <v>60</v>
      </c>
      <c r="Q8396">
        <v>8.7139000000000006</v>
      </c>
      <c r="R8396">
        <v>77.756699999999995</v>
      </c>
      <c r="S8396" t="s">
        <v>762</v>
      </c>
      <c r="T8396" t="s">
        <v>761</v>
      </c>
      <c r="U8396" t="s">
        <v>23</v>
      </c>
      <c r="V8396" t="s">
        <v>9</v>
      </c>
    </row>
    <row r="8397" spans="1:22">
      <c r="A8397" t="s">
        <v>6859</v>
      </c>
      <c r="B8397" s="2">
        <v>45022.754861111112</v>
      </c>
      <c r="C8397" s="2">
        <f t="shared" si="131"/>
        <v>45019</v>
      </c>
      <c r="D8397" t="s">
        <v>662</v>
      </c>
      <c r="E8397" t="s">
        <v>661</v>
      </c>
      <c r="F8397" t="s">
        <v>31</v>
      </c>
      <c r="G8397" t="s">
        <v>30</v>
      </c>
      <c r="H8397" t="s">
        <v>52</v>
      </c>
      <c r="I8397">
        <v>2</v>
      </c>
      <c r="J8397">
        <v>2368.73</v>
      </c>
      <c r="K8397">
        <v>1629.83</v>
      </c>
      <c r="L8397">
        <v>4737.46</v>
      </c>
      <c r="M8397">
        <v>3259.66</v>
      </c>
      <c r="N8397" t="s">
        <v>6858</v>
      </c>
      <c r="O8397" t="s">
        <v>6857</v>
      </c>
      <c r="P8397" t="s">
        <v>49</v>
      </c>
      <c r="Q8397">
        <v>12.916499999999999</v>
      </c>
      <c r="R8397">
        <v>79.132499999999993</v>
      </c>
      <c r="S8397" t="s">
        <v>36</v>
      </c>
      <c r="T8397" t="s">
        <v>35</v>
      </c>
      <c r="U8397" t="s">
        <v>10</v>
      </c>
      <c r="V8397" t="s">
        <v>9</v>
      </c>
    </row>
    <row r="8398" spans="1:22">
      <c r="A8398" t="s">
        <v>6856</v>
      </c>
      <c r="B8398" s="2">
        <v>45365.554166666669</v>
      </c>
      <c r="C8398" s="2">
        <f t="shared" si="131"/>
        <v>45362</v>
      </c>
      <c r="D8398" t="s">
        <v>657</v>
      </c>
      <c r="E8398" t="s">
        <v>6855</v>
      </c>
      <c r="F8398" t="s">
        <v>136</v>
      </c>
      <c r="G8398" t="s">
        <v>106</v>
      </c>
      <c r="H8398" t="s">
        <v>40</v>
      </c>
      <c r="I8398">
        <v>1</v>
      </c>
      <c r="J8398">
        <v>607.78</v>
      </c>
      <c r="K8398">
        <v>452</v>
      </c>
      <c r="L8398">
        <v>607.78</v>
      </c>
      <c r="M8398">
        <v>452</v>
      </c>
      <c r="N8398" t="s">
        <v>6854</v>
      </c>
      <c r="O8398" t="s">
        <v>6853</v>
      </c>
      <c r="P8398" t="s">
        <v>13</v>
      </c>
      <c r="Q8398">
        <v>11.664300000000001</v>
      </c>
      <c r="R8398">
        <v>78.146000000000001</v>
      </c>
      <c r="S8398" t="s">
        <v>133</v>
      </c>
      <c r="T8398" t="s">
        <v>132</v>
      </c>
      <c r="U8398" t="s">
        <v>57</v>
      </c>
      <c r="V8398" t="s">
        <v>45</v>
      </c>
    </row>
    <row r="8399" spans="1:22">
      <c r="A8399" t="s">
        <v>6852</v>
      </c>
      <c r="B8399" s="2">
        <v>45011.865972222222</v>
      </c>
      <c r="C8399" s="2">
        <f t="shared" si="131"/>
        <v>45005</v>
      </c>
      <c r="D8399" t="s">
        <v>652</v>
      </c>
      <c r="E8399" t="s">
        <v>6851</v>
      </c>
      <c r="F8399" t="s">
        <v>64</v>
      </c>
      <c r="G8399" t="s">
        <v>106</v>
      </c>
      <c r="H8399" t="s">
        <v>63</v>
      </c>
      <c r="I8399">
        <v>1</v>
      </c>
      <c r="J8399">
        <v>431.25</v>
      </c>
      <c r="K8399">
        <v>345.7</v>
      </c>
      <c r="L8399">
        <v>431.25</v>
      </c>
      <c r="M8399">
        <v>345.7</v>
      </c>
      <c r="N8399" t="s">
        <v>6850</v>
      </c>
      <c r="O8399" t="s">
        <v>6849</v>
      </c>
      <c r="P8399" t="s">
        <v>13</v>
      </c>
      <c r="Q8399">
        <v>11.664300000000001</v>
      </c>
      <c r="R8399">
        <v>78.146000000000001</v>
      </c>
      <c r="S8399" t="s">
        <v>250</v>
      </c>
      <c r="T8399" t="s">
        <v>249</v>
      </c>
      <c r="U8399" t="s">
        <v>23</v>
      </c>
      <c r="V8399" t="s">
        <v>9</v>
      </c>
    </row>
    <row r="8400" spans="1:22">
      <c r="A8400" t="s">
        <v>6848</v>
      </c>
      <c r="B8400" s="2">
        <v>45505.535416666666</v>
      </c>
      <c r="C8400" s="2">
        <f t="shared" si="131"/>
        <v>45502</v>
      </c>
      <c r="D8400" t="s">
        <v>647</v>
      </c>
      <c r="E8400" t="s">
        <v>6847</v>
      </c>
      <c r="F8400" t="s">
        <v>166</v>
      </c>
      <c r="G8400" t="s">
        <v>41</v>
      </c>
      <c r="H8400" t="s">
        <v>16</v>
      </c>
      <c r="I8400">
        <v>1</v>
      </c>
      <c r="J8400">
        <v>1733.82</v>
      </c>
      <c r="K8400">
        <v>1451.75</v>
      </c>
      <c r="L8400">
        <v>1733.82</v>
      </c>
      <c r="M8400">
        <v>1451.75</v>
      </c>
      <c r="N8400" t="s">
        <v>6846</v>
      </c>
      <c r="O8400" t="s">
        <v>6845</v>
      </c>
      <c r="P8400" t="s">
        <v>26</v>
      </c>
      <c r="Q8400">
        <v>11.0168</v>
      </c>
      <c r="R8400">
        <v>76.955799999999996</v>
      </c>
      <c r="S8400" t="s">
        <v>193</v>
      </c>
      <c r="T8400" t="s">
        <v>192</v>
      </c>
      <c r="U8400" t="s">
        <v>46</v>
      </c>
      <c r="V8400" t="s">
        <v>9</v>
      </c>
    </row>
    <row r="8401" spans="1:22">
      <c r="A8401" t="s">
        <v>6844</v>
      </c>
      <c r="B8401" s="2">
        <v>45216.538194444445</v>
      </c>
      <c r="C8401" s="2">
        <f t="shared" si="131"/>
        <v>45215</v>
      </c>
      <c r="D8401" t="s">
        <v>642</v>
      </c>
      <c r="E8401" t="s">
        <v>641</v>
      </c>
      <c r="F8401" t="s">
        <v>64</v>
      </c>
      <c r="G8401" t="s">
        <v>91</v>
      </c>
      <c r="H8401" t="s">
        <v>71</v>
      </c>
      <c r="I8401">
        <v>1</v>
      </c>
      <c r="J8401">
        <v>601.69000000000005</v>
      </c>
      <c r="K8401">
        <v>408.91</v>
      </c>
      <c r="L8401">
        <v>601.69000000000005</v>
      </c>
      <c r="M8401">
        <v>408.91</v>
      </c>
      <c r="N8401" t="s">
        <v>6843</v>
      </c>
      <c r="O8401" t="s">
        <v>6842</v>
      </c>
      <c r="P8401" t="s">
        <v>37</v>
      </c>
      <c r="Q8401">
        <v>10.7905</v>
      </c>
      <c r="R8401">
        <v>78.704700000000003</v>
      </c>
      <c r="S8401" t="s">
        <v>120</v>
      </c>
      <c r="T8401" t="s">
        <v>119</v>
      </c>
      <c r="U8401" t="s">
        <v>77</v>
      </c>
      <c r="V8401" t="s">
        <v>22</v>
      </c>
    </row>
    <row r="8402" spans="1:22">
      <c r="A8402" t="s">
        <v>6841</v>
      </c>
      <c r="B8402" s="2">
        <v>45266.573611111111</v>
      </c>
      <c r="C8402" s="2">
        <f t="shared" si="131"/>
        <v>45264</v>
      </c>
      <c r="D8402" t="s">
        <v>637</v>
      </c>
      <c r="E8402" t="s">
        <v>6840</v>
      </c>
      <c r="F8402" t="s">
        <v>64</v>
      </c>
      <c r="G8402" t="s">
        <v>41</v>
      </c>
      <c r="H8402" t="s">
        <v>40</v>
      </c>
      <c r="I8402">
        <v>4</v>
      </c>
      <c r="J8402">
        <v>668.33</v>
      </c>
      <c r="K8402">
        <v>537.28</v>
      </c>
      <c r="L8402">
        <v>2673.32</v>
      </c>
      <c r="M8402">
        <v>2149.12</v>
      </c>
      <c r="N8402" t="s">
        <v>6839</v>
      </c>
      <c r="O8402" t="s">
        <v>6838</v>
      </c>
      <c r="P8402" t="s">
        <v>49</v>
      </c>
      <c r="Q8402">
        <v>12.916499999999999</v>
      </c>
      <c r="R8402">
        <v>79.132499999999993</v>
      </c>
      <c r="S8402" t="s">
        <v>340</v>
      </c>
      <c r="T8402" t="s">
        <v>339</v>
      </c>
      <c r="U8402" t="s">
        <v>23</v>
      </c>
      <c r="V8402" t="s">
        <v>9</v>
      </c>
    </row>
    <row r="8403" spans="1:22">
      <c r="A8403" t="s">
        <v>6837</v>
      </c>
      <c r="B8403" s="2">
        <v>44939.436111111114</v>
      </c>
      <c r="C8403" s="2">
        <f t="shared" si="131"/>
        <v>44935</v>
      </c>
      <c r="D8403" t="s">
        <v>632</v>
      </c>
      <c r="E8403" t="s">
        <v>6836</v>
      </c>
      <c r="F8403" t="s">
        <v>31</v>
      </c>
      <c r="G8403" t="s">
        <v>82</v>
      </c>
      <c r="H8403" t="s">
        <v>71</v>
      </c>
      <c r="I8403">
        <v>2</v>
      </c>
      <c r="J8403">
        <v>832.25</v>
      </c>
      <c r="K8403">
        <v>637.09</v>
      </c>
      <c r="L8403">
        <v>1664.5</v>
      </c>
      <c r="M8403">
        <v>1274.18</v>
      </c>
      <c r="N8403" t="s">
        <v>6835</v>
      </c>
      <c r="O8403" t="s">
        <v>6834</v>
      </c>
      <c r="P8403" t="s">
        <v>37</v>
      </c>
      <c r="Q8403">
        <v>10.7905</v>
      </c>
      <c r="R8403">
        <v>78.704700000000003</v>
      </c>
      <c r="S8403" t="s">
        <v>88</v>
      </c>
      <c r="T8403" t="s">
        <v>87</v>
      </c>
      <c r="U8403" t="s">
        <v>10</v>
      </c>
      <c r="V8403" t="s">
        <v>9</v>
      </c>
    </row>
    <row r="8404" spans="1:22">
      <c r="A8404" t="s">
        <v>6833</v>
      </c>
      <c r="B8404" s="2">
        <v>45262.61041666667</v>
      </c>
      <c r="C8404" s="2">
        <f t="shared" si="131"/>
        <v>45257</v>
      </c>
      <c r="D8404" t="s">
        <v>625</v>
      </c>
      <c r="E8404" t="s">
        <v>6832</v>
      </c>
      <c r="F8404" t="s">
        <v>136</v>
      </c>
      <c r="G8404" t="s">
        <v>91</v>
      </c>
      <c r="H8404" t="s">
        <v>52</v>
      </c>
      <c r="I8404">
        <v>1</v>
      </c>
      <c r="J8404">
        <v>1974.57</v>
      </c>
      <c r="K8404">
        <v>1505.82</v>
      </c>
      <c r="L8404">
        <v>1974.57</v>
      </c>
      <c r="M8404">
        <v>1505.82</v>
      </c>
      <c r="N8404" t="s">
        <v>6831</v>
      </c>
      <c r="O8404" t="s">
        <v>6830</v>
      </c>
      <c r="P8404" t="s">
        <v>121</v>
      </c>
      <c r="Q8404">
        <v>9.9252000000000002</v>
      </c>
      <c r="R8404">
        <v>78.119799999999998</v>
      </c>
      <c r="S8404" t="s">
        <v>48</v>
      </c>
      <c r="T8404" t="s">
        <v>47</v>
      </c>
      <c r="U8404" t="s">
        <v>46</v>
      </c>
      <c r="V8404" t="s">
        <v>45</v>
      </c>
    </row>
    <row r="8405" spans="1:22">
      <c r="A8405" t="s">
        <v>6829</v>
      </c>
      <c r="B8405" s="2">
        <v>44928.520833333336</v>
      </c>
      <c r="C8405" s="2">
        <f t="shared" si="131"/>
        <v>44928</v>
      </c>
      <c r="D8405" t="s">
        <v>620</v>
      </c>
      <c r="E8405" t="s">
        <v>6828</v>
      </c>
      <c r="F8405" t="s">
        <v>201</v>
      </c>
      <c r="G8405" t="s">
        <v>91</v>
      </c>
      <c r="H8405" t="s">
        <v>29</v>
      </c>
      <c r="I8405">
        <v>3</v>
      </c>
      <c r="J8405">
        <v>1671.3</v>
      </c>
      <c r="K8405">
        <v>1450.54</v>
      </c>
      <c r="L8405">
        <v>5013.8999999999996</v>
      </c>
      <c r="M8405">
        <v>4351.62</v>
      </c>
      <c r="N8405" t="s">
        <v>6827</v>
      </c>
      <c r="O8405" t="s">
        <v>6826</v>
      </c>
      <c r="P8405" t="s">
        <v>13</v>
      </c>
      <c r="Q8405">
        <v>11.664300000000001</v>
      </c>
      <c r="R8405">
        <v>78.146000000000001</v>
      </c>
      <c r="S8405" t="s">
        <v>616</v>
      </c>
      <c r="T8405" t="s">
        <v>615</v>
      </c>
      <c r="U8405" t="s">
        <v>57</v>
      </c>
      <c r="V8405" t="s">
        <v>9</v>
      </c>
    </row>
    <row r="8406" spans="1:22">
      <c r="A8406" t="s">
        <v>6825</v>
      </c>
      <c r="B8406" s="2">
        <v>45078.586111111108</v>
      </c>
      <c r="C8406" s="2">
        <f t="shared" si="131"/>
        <v>45075</v>
      </c>
      <c r="D8406" t="s">
        <v>613</v>
      </c>
      <c r="E8406" t="s">
        <v>4947</v>
      </c>
      <c r="F8406" t="s">
        <v>18</v>
      </c>
      <c r="G8406" t="s">
        <v>72</v>
      </c>
      <c r="H8406" t="s">
        <v>52</v>
      </c>
      <c r="I8406">
        <v>1</v>
      </c>
      <c r="J8406">
        <v>1435.97</v>
      </c>
      <c r="K8406">
        <v>1191.76</v>
      </c>
      <c r="L8406">
        <v>1435.97</v>
      </c>
      <c r="M8406">
        <v>1191.76</v>
      </c>
      <c r="N8406" t="s">
        <v>6824</v>
      </c>
      <c r="O8406" t="s">
        <v>6823</v>
      </c>
      <c r="P8406" t="s">
        <v>13</v>
      </c>
      <c r="Q8406">
        <v>11.664300000000001</v>
      </c>
      <c r="R8406">
        <v>78.146000000000001</v>
      </c>
      <c r="S8406" t="s">
        <v>96</v>
      </c>
      <c r="T8406" t="s">
        <v>95</v>
      </c>
      <c r="U8406" t="s">
        <v>57</v>
      </c>
      <c r="V8406" t="s">
        <v>212</v>
      </c>
    </row>
    <row r="8407" spans="1:22">
      <c r="A8407" t="s">
        <v>6822</v>
      </c>
      <c r="B8407" s="2">
        <v>45449.859722222223</v>
      </c>
      <c r="C8407" s="2">
        <f t="shared" si="131"/>
        <v>45446</v>
      </c>
      <c r="D8407" t="s">
        <v>608</v>
      </c>
      <c r="E8407" t="s">
        <v>6821</v>
      </c>
      <c r="F8407" t="s">
        <v>83</v>
      </c>
      <c r="G8407" t="s">
        <v>106</v>
      </c>
      <c r="H8407" t="s">
        <v>29</v>
      </c>
      <c r="I8407">
        <v>2</v>
      </c>
      <c r="J8407">
        <v>875.84</v>
      </c>
      <c r="K8407">
        <v>621.73</v>
      </c>
      <c r="L8407">
        <v>1751.68</v>
      </c>
      <c r="M8407">
        <v>1243.46</v>
      </c>
      <c r="N8407" t="s">
        <v>6820</v>
      </c>
      <c r="O8407" t="s">
        <v>6819</v>
      </c>
      <c r="P8407" t="s">
        <v>68</v>
      </c>
      <c r="Q8407">
        <v>11.34</v>
      </c>
      <c r="R8407">
        <v>77.717200000000005</v>
      </c>
      <c r="S8407" t="s">
        <v>88</v>
      </c>
      <c r="T8407" t="s">
        <v>87</v>
      </c>
      <c r="U8407" t="s">
        <v>57</v>
      </c>
      <c r="V8407" t="s">
        <v>22</v>
      </c>
    </row>
    <row r="8408" spans="1:22">
      <c r="A8408" t="s">
        <v>6818</v>
      </c>
      <c r="B8408" s="2">
        <v>45264.633333333331</v>
      </c>
      <c r="C8408" s="2">
        <f t="shared" si="131"/>
        <v>45264</v>
      </c>
      <c r="D8408" t="s">
        <v>603</v>
      </c>
      <c r="E8408" t="s">
        <v>6817</v>
      </c>
      <c r="F8408" t="s">
        <v>73</v>
      </c>
      <c r="G8408" t="s">
        <v>115</v>
      </c>
      <c r="H8408" t="s">
        <v>52</v>
      </c>
      <c r="I8408">
        <v>1</v>
      </c>
      <c r="J8408">
        <v>1947.74</v>
      </c>
      <c r="K8408">
        <v>1237.0999999999999</v>
      </c>
      <c r="L8408">
        <v>1947.74</v>
      </c>
      <c r="M8408">
        <v>1237.0999999999999</v>
      </c>
      <c r="N8408" t="s">
        <v>6816</v>
      </c>
      <c r="O8408" t="s">
        <v>6815</v>
      </c>
      <c r="P8408" t="s">
        <v>37</v>
      </c>
      <c r="Q8408">
        <v>10.7905</v>
      </c>
      <c r="R8408">
        <v>78.704700000000003</v>
      </c>
      <c r="S8408" t="s">
        <v>906</v>
      </c>
      <c r="T8408" t="s">
        <v>905</v>
      </c>
      <c r="U8408" t="s">
        <v>10</v>
      </c>
      <c r="V8408" t="s">
        <v>45</v>
      </c>
    </row>
    <row r="8409" spans="1:22">
      <c r="A8409" t="s">
        <v>6814</v>
      </c>
      <c r="B8409" s="2">
        <v>44986.637499999997</v>
      </c>
      <c r="C8409" s="2">
        <f t="shared" si="131"/>
        <v>44984</v>
      </c>
      <c r="D8409" t="s">
        <v>598</v>
      </c>
      <c r="E8409" t="s">
        <v>6813</v>
      </c>
      <c r="F8409" t="s">
        <v>136</v>
      </c>
      <c r="G8409" t="s">
        <v>72</v>
      </c>
      <c r="H8409" t="s">
        <v>16</v>
      </c>
      <c r="I8409">
        <v>2</v>
      </c>
      <c r="J8409">
        <v>1684.29</v>
      </c>
      <c r="K8409">
        <v>1326.3</v>
      </c>
      <c r="L8409">
        <v>3368.58</v>
      </c>
      <c r="M8409">
        <v>2652.6</v>
      </c>
      <c r="N8409" t="s">
        <v>6812</v>
      </c>
      <c r="O8409" t="s">
        <v>6811</v>
      </c>
      <c r="P8409" t="s">
        <v>60</v>
      </c>
      <c r="Q8409">
        <v>8.7139000000000006</v>
      </c>
      <c r="R8409">
        <v>77.756699999999995</v>
      </c>
      <c r="S8409" t="s">
        <v>319</v>
      </c>
      <c r="T8409" t="s">
        <v>318</v>
      </c>
      <c r="U8409" t="s">
        <v>46</v>
      </c>
      <c r="V8409" t="s">
        <v>9</v>
      </c>
    </row>
    <row r="8410" spans="1:22">
      <c r="A8410" t="s">
        <v>6810</v>
      </c>
      <c r="B8410" s="2">
        <v>45427.565972222219</v>
      </c>
      <c r="C8410" s="2">
        <f t="shared" si="131"/>
        <v>45425</v>
      </c>
      <c r="D8410" t="s">
        <v>593</v>
      </c>
      <c r="E8410" t="s">
        <v>6809</v>
      </c>
      <c r="F8410" t="s">
        <v>201</v>
      </c>
      <c r="G8410" t="s">
        <v>115</v>
      </c>
      <c r="H8410" t="s">
        <v>29</v>
      </c>
      <c r="I8410">
        <v>3</v>
      </c>
      <c r="J8410">
        <v>599.71</v>
      </c>
      <c r="K8410">
        <v>473.84</v>
      </c>
      <c r="L8410">
        <v>1799.13</v>
      </c>
      <c r="M8410">
        <v>1421.52</v>
      </c>
      <c r="N8410" t="s">
        <v>6808</v>
      </c>
      <c r="O8410" t="s">
        <v>6807</v>
      </c>
      <c r="P8410" t="s">
        <v>26</v>
      </c>
      <c r="Q8410">
        <v>11.0168</v>
      </c>
      <c r="R8410">
        <v>76.955799999999996</v>
      </c>
      <c r="S8410" t="s">
        <v>283</v>
      </c>
      <c r="T8410" t="s">
        <v>282</v>
      </c>
      <c r="U8410" t="s">
        <v>10</v>
      </c>
      <c r="V8410" t="s">
        <v>45</v>
      </c>
    </row>
    <row r="8411" spans="1:22">
      <c r="A8411" t="s">
        <v>6806</v>
      </c>
      <c r="B8411" s="2">
        <v>44933.646527777775</v>
      </c>
      <c r="C8411" s="2">
        <f t="shared" si="131"/>
        <v>44928</v>
      </c>
      <c r="D8411" t="s">
        <v>588</v>
      </c>
      <c r="E8411" t="s">
        <v>4927</v>
      </c>
      <c r="F8411" t="s">
        <v>166</v>
      </c>
      <c r="G8411" t="s">
        <v>115</v>
      </c>
      <c r="H8411" t="s">
        <v>63</v>
      </c>
      <c r="I8411">
        <v>3</v>
      </c>
      <c r="J8411">
        <v>2317.5100000000002</v>
      </c>
      <c r="K8411">
        <v>1550.96</v>
      </c>
      <c r="L8411">
        <v>6952.53</v>
      </c>
      <c r="M8411">
        <v>4652.88</v>
      </c>
      <c r="N8411" t="s">
        <v>6805</v>
      </c>
      <c r="O8411" t="s">
        <v>6804</v>
      </c>
      <c r="P8411" t="s">
        <v>112</v>
      </c>
      <c r="Q8411">
        <v>13.082700000000001</v>
      </c>
      <c r="R8411">
        <v>80.270700000000005</v>
      </c>
      <c r="S8411" t="s">
        <v>340</v>
      </c>
      <c r="T8411" t="s">
        <v>339</v>
      </c>
      <c r="U8411" t="s">
        <v>23</v>
      </c>
      <c r="V8411" t="s">
        <v>9</v>
      </c>
    </row>
    <row r="8412" spans="1:22">
      <c r="A8412" t="s">
        <v>6803</v>
      </c>
      <c r="B8412" s="2">
        <v>44975.90347222222</v>
      </c>
      <c r="C8412" s="2">
        <f t="shared" si="131"/>
        <v>44970</v>
      </c>
      <c r="D8412" t="s">
        <v>583</v>
      </c>
      <c r="E8412" t="s">
        <v>2997</v>
      </c>
      <c r="F8412" t="s">
        <v>136</v>
      </c>
      <c r="G8412" t="s">
        <v>72</v>
      </c>
      <c r="H8412" t="s">
        <v>71</v>
      </c>
      <c r="I8412">
        <v>1</v>
      </c>
      <c r="J8412">
        <v>248.92</v>
      </c>
      <c r="K8412">
        <v>171.99</v>
      </c>
      <c r="L8412">
        <v>248.92</v>
      </c>
      <c r="M8412">
        <v>171.99</v>
      </c>
      <c r="N8412" t="s">
        <v>6802</v>
      </c>
      <c r="O8412" t="s">
        <v>6801</v>
      </c>
      <c r="P8412" t="s">
        <v>26</v>
      </c>
      <c r="Q8412">
        <v>11.0168</v>
      </c>
      <c r="R8412">
        <v>76.955799999999996</v>
      </c>
      <c r="S8412" t="s">
        <v>326</v>
      </c>
      <c r="T8412" t="s">
        <v>325</v>
      </c>
      <c r="U8412" t="s">
        <v>23</v>
      </c>
      <c r="V8412" t="s">
        <v>22</v>
      </c>
    </row>
    <row r="8413" spans="1:22">
      <c r="A8413" t="s">
        <v>6800</v>
      </c>
      <c r="B8413" s="2">
        <v>45013.560416666667</v>
      </c>
      <c r="C8413" s="2">
        <f t="shared" si="131"/>
        <v>45012</v>
      </c>
      <c r="D8413" t="s">
        <v>578</v>
      </c>
      <c r="E8413" t="s">
        <v>6799</v>
      </c>
      <c r="F8413" t="s">
        <v>64</v>
      </c>
      <c r="G8413" t="s">
        <v>91</v>
      </c>
      <c r="H8413" t="s">
        <v>71</v>
      </c>
      <c r="I8413">
        <v>1</v>
      </c>
      <c r="J8413">
        <v>879.54</v>
      </c>
      <c r="K8413">
        <v>584.92999999999995</v>
      </c>
      <c r="L8413">
        <v>879.54</v>
      </c>
      <c r="M8413">
        <v>584.92999999999995</v>
      </c>
      <c r="N8413" t="s">
        <v>6798</v>
      </c>
      <c r="O8413" t="s">
        <v>6797</v>
      </c>
      <c r="P8413" t="s">
        <v>60</v>
      </c>
      <c r="Q8413">
        <v>8.7139000000000006</v>
      </c>
      <c r="R8413">
        <v>77.756699999999995</v>
      </c>
      <c r="S8413" t="s">
        <v>153</v>
      </c>
      <c r="T8413" t="s">
        <v>152</v>
      </c>
      <c r="U8413" t="s">
        <v>77</v>
      </c>
      <c r="V8413" t="s">
        <v>45</v>
      </c>
    </row>
    <row r="8414" spans="1:22">
      <c r="A8414" t="s">
        <v>6796</v>
      </c>
      <c r="B8414" s="2">
        <v>45561.614583333336</v>
      </c>
      <c r="C8414" s="2">
        <f t="shared" si="131"/>
        <v>45558</v>
      </c>
      <c r="D8414" t="s">
        <v>573</v>
      </c>
      <c r="E8414" t="s">
        <v>4915</v>
      </c>
      <c r="F8414" t="s">
        <v>73</v>
      </c>
      <c r="G8414" t="s">
        <v>41</v>
      </c>
      <c r="H8414" t="s">
        <v>29</v>
      </c>
      <c r="I8414">
        <v>4</v>
      </c>
      <c r="J8414">
        <v>1087.6600000000001</v>
      </c>
      <c r="K8414">
        <v>875.32</v>
      </c>
      <c r="L8414">
        <v>4350.6400000000003</v>
      </c>
      <c r="M8414">
        <v>3501.28</v>
      </c>
      <c r="N8414" t="s">
        <v>6795</v>
      </c>
      <c r="O8414" t="s">
        <v>6794</v>
      </c>
      <c r="P8414" t="s">
        <v>37</v>
      </c>
      <c r="Q8414">
        <v>10.7905</v>
      </c>
      <c r="R8414">
        <v>78.704700000000003</v>
      </c>
      <c r="S8414" t="s">
        <v>269</v>
      </c>
      <c r="T8414" t="s">
        <v>268</v>
      </c>
      <c r="U8414" t="s">
        <v>46</v>
      </c>
      <c r="V8414" t="s">
        <v>45</v>
      </c>
    </row>
    <row r="8415" spans="1:22">
      <c r="A8415" t="s">
        <v>6793</v>
      </c>
      <c r="B8415" s="2">
        <v>44997.623611111114</v>
      </c>
      <c r="C8415" s="2">
        <f t="shared" si="131"/>
        <v>44991</v>
      </c>
      <c r="D8415" t="s">
        <v>568</v>
      </c>
      <c r="E8415" t="s">
        <v>2986</v>
      </c>
      <c r="F8415" t="s">
        <v>83</v>
      </c>
      <c r="G8415" t="s">
        <v>72</v>
      </c>
      <c r="H8415" t="s">
        <v>63</v>
      </c>
      <c r="I8415">
        <v>3</v>
      </c>
      <c r="J8415">
        <v>1273.27</v>
      </c>
      <c r="K8415">
        <v>1138.6199999999999</v>
      </c>
      <c r="L8415">
        <v>3819.81</v>
      </c>
      <c r="M8415">
        <v>3415.86</v>
      </c>
      <c r="N8415" t="s">
        <v>6792</v>
      </c>
      <c r="O8415" t="s">
        <v>6791</v>
      </c>
      <c r="P8415" t="s">
        <v>49</v>
      </c>
      <c r="Q8415">
        <v>12.916499999999999</v>
      </c>
      <c r="R8415">
        <v>79.132499999999993</v>
      </c>
      <c r="S8415" t="s">
        <v>96</v>
      </c>
      <c r="T8415" t="s">
        <v>95</v>
      </c>
      <c r="U8415" t="s">
        <v>23</v>
      </c>
      <c r="V8415" t="s">
        <v>9</v>
      </c>
    </row>
    <row r="8416" spans="1:22">
      <c r="A8416" t="s">
        <v>6790</v>
      </c>
      <c r="B8416" s="2">
        <v>45572.661805555559</v>
      </c>
      <c r="C8416" s="2">
        <f t="shared" si="131"/>
        <v>45572</v>
      </c>
      <c r="D8416" t="s">
        <v>561</v>
      </c>
      <c r="E8416" t="s">
        <v>6789</v>
      </c>
      <c r="F8416" t="s">
        <v>31</v>
      </c>
      <c r="G8416" t="s">
        <v>72</v>
      </c>
      <c r="H8416" t="s">
        <v>40</v>
      </c>
      <c r="I8416">
        <v>3</v>
      </c>
      <c r="J8416">
        <v>266.92</v>
      </c>
      <c r="K8416">
        <v>221.9</v>
      </c>
      <c r="L8416">
        <v>800.76</v>
      </c>
      <c r="M8416">
        <v>665.7</v>
      </c>
      <c r="N8416" t="s">
        <v>6788</v>
      </c>
      <c r="O8416" t="s">
        <v>6787</v>
      </c>
      <c r="P8416" t="s">
        <v>26</v>
      </c>
      <c r="Q8416">
        <v>11.0168</v>
      </c>
      <c r="R8416">
        <v>76.955799999999996</v>
      </c>
      <c r="S8416" t="s">
        <v>530</v>
      </c>
      <c r="T8416" t="s">
        <v>529</v>
      </c>
      <c r="U8416" t="s">
        <v>57</v>
      </c>
      <c r="V8416" t="s">
        <v>45</v>
      </c>
    </row>
    <row r="8417" spans="1:22">
      <c r="A8417" t="s">
        <v>6786</v>
      </c>
      <c r="B8417" s="2">
        <v>45500.439583333333</v>
      </c>
      <c r="C8417" s="2">
        <f t="shared" si="131"/>
        <v>45495</v>
      </c>
      <c r="D8417" t="s">
        <v>556</v>
      </c>
      <c r="E8417" t="s">
        <v>555</v>
      </c>
      <c r="F8417" t="s">
        <v>31</v>
      </c>
      <c r="G8417" t="s">
        <v>115</v>
      </c>
      <c r="H8417" t="s">
        <v>16</v>
      </c>
      <c r="I8417">
        <v>1</v>
      </c>
      <c r="J8417">
        <v>1331.44</v>
      </c>
      <c r="K8417">
        <v>976.24</v>
      </c>
      <c r="L8417">
        <v>1331.44</v>
      </c>
      <c r="M8417">
        <v>976.24</v>
      </c>
      <c r="N8417" t="s">
        <v>6785</v>
      </c>
      <c r="O8417" t="s">
        <v>6784</v>
      </c>
      <c r="P8417" t="s">
        <v>68</v>
      </c>
      <c r="Q8417">
        <v>11.34</v>
      </c>
      <c r="R8417">
        <v>77.717200000000005</v>
      </c>
      <c r="S8417" t="s">
        <v>276</v>
      </c>
      <c r="T8417" t="s">
        <v>275</v>
      </c>
      <c r="U8417" t="s">
        <v>10</v>
      </c>
      <c r="V8417" t="s">
        <v>9</v>
      </c>
    </row>
    <row r="8418" spans="1:22">
      <c r="A8418" t="s">
        <v>6783</v>
      </c>
      <c r="B8418" s="2">
        <v>45220.567361111112</v>
      </c>
      <c r="C8418" s="2">
        <f t="shared" si="131"/>
        <v>45215</v>
      </c>
      <c r="D8418" t="s">
        <v>551</v>
      </c>
      <c r="E8418" t="s">
        <v>6782</v>
      </c>
      <c r="F8418" t="s">
        <v>18</v>
      </c>
      <c r="G8418" t="s">
        <v>91</v>
      </c>
      <c r="H8418" t="s">
        <v>52</v>
      </c>
      <c r="I8418">
        <v>1</v>
      </c>
      <c r="J8418">
        <v>2170.5100000000002</v>
      </c>
      <c r="K8418">
        <v>1381.47</v>
      </c>
      <c r="L8418">
        <v>2170.5100000000002</v>
      </c>
      <c r="M8418">
        <v>1381.47</v>
      </c>
      <c r="N8418" t="s">
        <v>6781</v>
      </c>
      <c r="O8418" t="s">
        <v>6780</v>
      </c>
      <c r="P8418" t="s">
        <v>26</v>
      </c>
      <c r="Q8418">
        <v>11.0168</v>
      </c>
      <c r="R8418">
        <v>76.955799999999996</v>
      </c>
      <c r="S8418" t="s">
        <v>283</v>
      </c>
      <c r="T8418" t="s">
        <v>282</v>
      </c>
      <c r="U8418" t="s">
        <v>23</v>
      </c>
      <c r="V8418" t="s">
        <v>9</v>
      </c>
    </row>
    <row r="8419" spans="1:22">
      <c r="A8419" t="s">
        <v>6779</v>
      </c>
      <c r="B8419" s="2">
        <v>45063.911805555559</v>
      </c>
      <c r="C8419" s="2">
        <f t="shared" si="131"/>
        <v>45061</v>
      </c>
      <c r="D8419" t="s">
        <v>546</v>
      </c>
      <c r="E8419" t="s">
        <v>4897</v>
      </c>
      <c r="F8419" t="s">
        <v>64</v>
      </c>
      <c r="G8419" t="s">
        <v>53</v>
      </c>
      <c r="H8419" t="s">
        <v>52</v>
      </c>
      <c r="I8419">
        <v>4</v>
      </c>
      <c r="J8419">
        <v>657.03</v>
      </c>
      <c r="K8419">
        <v>505.03</v>
      </c>
      <c r="L8419">
        <v>2628.12</v>
      </c>
      <c r="M8419">
        <v>2020.12</v>
      </c>
      <c r="N8419" t="s">
        <v>6778</v>
      </c>
      <c r="O8419" t="s">
        <v>6777</v>
      </c>
      <c r="P8419" t="s">
        <v>49</v>
      </c>
      <c r="Q8419">
        <v>12.916499999999999</v>
      </c>
      <c r="R8419">
        <v>79.132499999999993</v>
      </c>
      <c r="S8419" t="s">
        <v>120</v>
      </c>
      <c r="T8419" t="s">
        <v>119</v>
      </c>
      <c r="U8419" t="s">
        <v>77</v>
      </c>
      <c r="V8419" t="s">
        <v>45</v>
      </c>
    </row>
    <row r="8420" spans="1:22">
      <c r="A8420" t="s">
        <v>6776</v>
      </c>
      <c r="B8420" s="2">
        <v>45543.510416666664</v>
      </c>
      <c r="C8420" s="2">
        <f t="shared" si="131"/>
        <v>45537</v>
      </c>
      <c r="D8420" t="s">
        <v>541</v>
      </c>
      <c r="E8420" t="s">
        <v>6775</v>
      </c>
      <c r="F8420" t="s">
        <v>73</v>
      </c>
      <c r="G8420" t="s">
        <v>91</v>
      </c>
      <c r="H8420" t="s">
        <v>52</v>
      </c>
      <c r="I8420">
        <v>1</v>
      </c>
      <c r="J8420">
        <v>748.42</v>
      </c>
      <c r="K8420">
        <v>520</v>
      </c>
      <c r="L8420">
        <v>748.42</v>
      </c>
      <c r="M8420">
        <v>520</v>
      </c>
      <c r="N8420" t="s">
        <v>6774</v>
      </c>
      <c r="O8420" t="s">
        <v>6773</v>
      </c>
      <c r="P8420" t="s">
        <v>112</v>
      </c>
      <c r="Q8420">
        <v>13.082700000000001</v>
      </c>
      <c r="R8420">
        <v>80.270700000000005</v>
      </c>
      <c r="S8420" t="s">
        <v>530</v>
      </c>
      <c r="T8420" t="s">
        <v>529</v>
      </c>
      <c r="U8420" t="s">
        <v>23</v>
      </c>
      <c r="V8420" t="s">
        <v>212</v>
      </c>
    </row>
    <row r="8421" spans="1:22">
      <c r="A8421" t="s">
        <v>6772</v>
      </c>
      <c r="B8421" s="2">
        <v>45115.811805555553</v>
      </c>
      <c r="C8421" s="2">
        <f t="shared" si="131"/>
        <v>45110</v>
      </c>
      <c r="D8421" t="s">
        <v>534</v>
      </c>
      <c r="E8421" t="s">
        <v>6771</v>
      </c>
      <c r="F8421" t="s">
        <v>73</v>
      </c>
      <c r="G8421" t="s">
        <v>41</v>
      </c>
      <c r="H8421" t="s">
        <v>52</v>
      </c>
      <c r="I8421">
        <v>4</v>
      </c>
      <c r="J8421">
        <v>2078.38</v>
      </c>
      <c r="K8421">
        <v>1378.71</v>
      </c>
      <c r="L8421">
        <v>8313.52</v>
      </c>
      <c r="M8421">
        <v>5514.84</v>
      </c>
      <c r="N8421" t="s">
        <v>6770</v>
      </c>
      <c r="O8421" t="s">
        <v>6769</v>
      </c>
      <c r="P8421" t="s">
        <v>121</v>
      </c>
      <c r="Q8421">
        <v>9.9252000000000002</v>
      </c>
      <c r="R8421">
        <v>78.119799999999998</v>
      </c>
      <c r="S8421" t="s">
        <v>276</v>
      </c>
      <c r="T8421" t="s">
        <v>275</v>
      </c>
      <c r="U8421" t="s">
        <v>46</v>
      </c>
      <c r="V8421" t="s">
        <v>9</v>
      </c>
    </row>
    <row r="8422" spans="1:22">
      <c r="A8422" t="s">
        <v>6768</v>
      </c>
      <c r="B8422" s="2">
        <v>45437.677083333336</v>
      </c>
      <c r="C8422" s="2">
        <f t="shared" si="131"/>
        <v>45432</v>
      </c>
      <c r="D8422" t="s">
        <v>527</v>
      </c>
      <c r="E8422" t="s">
        <v>6767</v>
      </c>
      <c r="F8422" t="s">
        <v>166</v>
      </c>
      <c r="G8422" t="s">
        <v>115</v>
      </c>
      <c r="H8422" t="s">
        <v>29</v>
      </c>
      <c r="I8422">
        <v>4</v>
      </c>
      <c r="J8422">
        <v>2435.89</v>
      </c>
      <c r="K8422">
        <v>1815.2</v>
      </c>
      <c r="L8422">
        <v>9743.56</v>
      </c>
      <c r="M8422">
        <v>7260.8</v>
      </c>
      <c r="N8422" t="s">
        <v>6766</v>
      </c>
      <c r="O8422" t="s">
        <v>6765</v>
      </c>
      <c r="P8422" t="s">
        <v>49</v>
      </c>
      <c r="Q8422">
        <v>12.916499999999999</v>
      </c>
      <c r="R8422">
        <v>79.132499999999993</v>
      </c>
      <c r="S8422" t="s">
        <v>193</v>
      </c>
      <c r="T8422" t="s">
        <v>192</v>
      </c>
      <c r="U8422" t="s">
        <v>77</v>
      </c>
      <c r="V8422" t="s">
        <v>212</v>
      </c>
    </row>
    <row r="8423" spans="1:22">
      <c r="A8423" t="s">
        <v>6764</v>
      </c>
      <c r="B8423" s="2">
        <v>45394.640277777777</v>
      </c>
      <c r="C8423" s="2">
        <f t="shared" si="131"/>
        <v>45390</v>
      </c>
      <c r="D8423" t="s">
        <v>522</v>
      </c>
      <c r="E8423" t="s">
        <v>6763</v>
      </c>
      <c r="F8423" t="s">
        <v>18</v>
      </c>
      <c r="G8423" t="s">
        <v>115</v>
      </c>
      <c r="H8423" t="s">
        <v>52</v>
      </c>
      <c r="I8423">
        <v>1</v>
      </c>
      <c r="J8423">
        <v>1084.33</v>
      </c>
      <c r="K8423">
        <v>683.88</v>
      </c>
      <c r="L8423">
        <v>1084.33</v>
      </c>
      <c r="M8423">
        <v>683.88</v>
      </c>
      <c r="N8423" t="s">
        <v>6762</v>
      </c>
      <c r="O8423" t="s">
        <v>6761</v>
      </c>
      <c r="P8423" t="s">
        <v>121</v>
      </c>
      <c r="Q8423">
        <v>9.9252000000000002</v>
      </c>
      <c r="R8423">
        <v>78.119799999999998</v>
      </c>
      <c r="S8423" t="s">
        <v>88</v>
      </c>
      <c r="T8423" t="s">
        <v>87</v>
      </c>
      <c r="U8423" t="s">
        <v>23</v>
      </c>
      <c r="V8423" t="s">
        <v>22</v>
      </c>
    </row>
    <row r="8424" spans="1:22">
      <c r="A8424" t="s">
        <v>6760</v>
      </c>
      <c r="B8424" s="2">
        <v>45241.504861111112</v>
      </c>
      <c r="C8424" s="2">
        <f t="shared" si="131"/>
        <v>45236</v>
      </c>
      <c r="D8424" t="s">
        <v>517</v>
      </c>
      <c r="E8424" t="s">
        <v>4878</v>
      </c>
      <c r="F8424" t="s">
        <v>83</v>
      </c>
      <c r="G8424" t="s">
        <v>82</v>
      </c>
      <c r="H8424" t="s">
        <v>71</v>
      </c>
      <c r="I8424">
        <v>2</v>
      </c>
      <c r="J8424">
        <v>2002.24</v>
      </c>
      <c r="K8424">
        <v>1270.26</v>
      </c>
      <c r="L8424">
        <v>4004.48</v>
      </c>
      <c r="M8424">
        <v>2540.52</v>
      </c>
      <c r="N8424" t="s">
        <v>6759</v>
      </c>
      <c r="O8424" t="s">
        <v>6758</v>
      </c>
      <c r="P8424" t="s">
        <v>13</v>
      </c>
      <c r="Q8424">
        <v>11.664300000000001</v>
      </c>
      <c r="R8424">
        <v>78.146000000000001</v>
      </c>
      <c r="S8424" t="s">
        <v>146</v>
      </c>
      <c r="T8424" t="s">
        <v>145</v>
      </c>
      <c r="U8424" t="s">
        <v>46</v>
      </c>
      <c r="V8424" t="s">
        <v>22</v>
      </c>
    </row>
    <row r="8425" spans="1:22">
      <c r="A8425" t="s">
        <v>6757</v>
      </c>
      <c r="B8425" s="2">
        <v>45445.720138888886</v>
      </c>
      <c r="C8425" s="2">
        <f t="shared" si="131"/>
        <v>45439</v>
      </c>
      <c r="D8425" t="s">
        <v>510</v>
      </c>
      <c r="E8425" t="s">
        <v>6756</v>
      </c>
      <c r="F8425" t="s">
        <v>64</v>
      </c>
      <c r="G8425" t="s">
        <v>91</v>
      </c>
      <c r="H8425" t="s">
        <v>71</v>
      </c>
      <c r="I8425">
        <v>1</v>
      </c>
      <c r="J8425">
        <v>1767.5</v>
      </c>
      <c r="K8425">
        <v>1086.8699999999999</v>
      </c>
      <c r="L8425">
        <v>1767.5</v>
      </c>
      <c r="M8425">
        <v>1086.8699999999999</v>
      </c>
      <c r="N8425" t="s">
        <v>6755</v>
      </c>
      <c r="O8425" t="s">
        <v>6754</v>
      </c>
      <c r="P8425" t="s">
        <v>26</v>
      </c>
      <c r="Q8425">
        <v>11.0168</v>
      </c>
      <c r="R8425">
        <v>76.955799999999996</v>
      </c>
      <c r="S8425" t="s">
        <v>25</v>
      </c>
      <c r="T8425" t="s">
        <v>24</v>
      </c>
      <c r="U8425" t="s">
        <v>77</v>
      </c>
      <c r="V8425" t="s">
        <v>22</v>
      </c>
    </row>
    <row r="8426" spans="1:22">
      <c r="A8426" t="s">
        <v>6753</v>
      </c>
      <c r="B8426" s="2">
        <v>45538.888888888891</v>
      </c>
      <c r="C8426" s="2">
        <f t="shared" si="131"/>
        <v>45537</v>
      </c>
      <c r="D8426" t="s">
        <v>505</v>
      </c>
      <c r="E8426" t="s">
        <v>6752</v>
      </c>
      <c r="F8426" t="s">
        <v>83</v>
      </c>
      <c r="G8426" t="s">
        <v>41</v>
      </c>
      <c r="H8426" t="s">
        <v>52</v>
      </c>
      <c r="I8426">
        <v>4</v>
      </c>
      <c r="J8426">
        <v>1382.45</v>
      </c>
      <c r="K8426">
        <v>889.73</v>
      </c>
      <c r="L8426">
        <v>5529.8</v>
      </c>
      <c r="M8426">
        <v>3558.92</v>
      </c>
      <c r="N8426" t="s">
        <v>6751</v>
      </c>
      <c r="O8426" t="s">
        <v>6750</v>
      </c>
      <c r="P8426" t="s">
        <v>60</v>
      </c>
      <c r="Q8426">
        <v>8.7139000000000006</v>
      </c>
      <c r="R8426">
        <v>77.756699999999995</v>
      </c>
      <c r="S8426" t="s">
        <v>276</v>
      </c>
      <c r="T8426" t="s">
        <v>275</v>
      </c>
      <c r="U8426" t="s">
        <v>77</v>
      </c>
      <c r="V8426" t="s">
        <v>22</v>
      </c>
    </row>
    <row r="8427" spans="1:22">
      <c r="A8427" t="s">
        <v>6749</v>
      </c>
      <c r="B8427" s="2">
        <v>45251.803472222222</v>
      </c>
      <c r="C8427" s="2">
        <f t="shared" si="131"/>
        <v>45250</v>
      </c>
      <c r="D8427" t="s">
        <v>500</v>
      </c>
      <c r="E8427" t="s">
        <v>6748</v>
      </c>
      <c r="F8427" t="s">
        <v>31</v>
      </c>
      <c r="G8427" t="s">
        <v>106</v>
      </c>
      <c r="H8427" t="s">
        <v>52</v>
      </c>
      <c r="I8427">
        <v>1</v>
      </c>
      <c r="J8427">
        <v>1563.3</v>
      </c>
      <c r="K8427">
        <v>1261.77</v>
      </c>
      <c r="L8427">
        <v>1563.3</v>
      </c>
      <c r="M8427">
        <v>1261.77</v>
      </c>
      <c r="N8427" t="s">
        <v>6747</v>
      </c>
      <c r="O8427" t="s">
        <v>6746</v>
      </c>
      <c r="P8427" t="s">
        <v>121</v>
      </c>
      <c r="Q8427">
        <v>9.9252000000000002</v>
      </c>
      <c r="R8427">
        <v>78.119799999999998</v>
      </c>
      <c r="S8427" t="s">
        <v>432</v>
      </c>
      <c r="T8427" t="s">
        <v>431</v>
      </c>
      <c r="U8427" t="s">
        <v>46</v>
      </c>
      <c r="V8427" t="s">
        <v>9</v>
      </c>
    </row>
    <row r="8428" spans="1:22">
      <c r="A8428" t="s">
        <v>6745</v>
      </c>
      <c r="B8428" s="2">
        <v>45462.794444444444</v>
      </c>
      <c r="C8428" s="2">
        <f t="shared" si="131"/>
        <v>45460</v>
      </c>
      <c r="D8428" t="s">
        <v>495</v>
      </c>
      <c r="E8428" t="s">
        <v>6744</v>
      </c>
      <c r="F8428" t="s">
        <v>201</v>
      </c>
      <c r="G8428" t="s">
        <v>72</v>
      </c>
      <c r="H8428" t="s">
        <v>71</v>
      </c>
      <c r="I8428">
        <v>3</v>
      </c>
      <c r="J8428">
        <v>1258.18</v>
      </c>
      <c r="K8428">
        <v>785.57</v>
      </c>
      <c r="L8428">
        <v>3774.54</v>
      </c>
      <c r="M8428">
        <v>2356.71</v>
      </c>
      <c r="N8428" t="s">
        <v>6743</v>
      </c>
      <c r="O8428" t="s">
        <v>6742</v>
      </c>
      <c r="P8428" t="s">
        <v>121</v>
      </c>
      <c r="Q8428">
        <v>9.9252000000000002</v>
      </c>
      <c r="R8428">
        <v>78.119799999999998</v>
      </c>
      <c r="S8428" t="s">
        <v>176</v>
      </c>
      <c r="T8428" t="s">
        <v>175</v>
      </c>
      <c r="U8428" t="s">
        <v>46</v>
      </c>
      <c r="V8428" t="s">
        <v>9</v>
      </c>
    </row>
    <row r="8429" spans="1:22">
      <c r="A8429" t="s">
        <v>6741</v>
      </c>
      <c r="B8429" s="2">
        <v>45339.638194444444</v>
      </c>
      <c r="C8429" s="2">
        <f t="shared" si="131"/>
        <v>45334</v>
      </c>
      <c r="D8429" t="s">
        <v>490</v>
      </c>
      <c r="E8429" t="s">
        <v>4858</v>
      </c>
      <c r="F8429" t="s">
        <v>136</v>
      </c>
      <c r="G8429" t="s">
        <v>53</v>
      </c>
      <c r="H8429" t="s">
        <v>29</v>
      </c>
      <c r="I8429">
        <v>1</v>
      </c>
      <c r="J8429">
        <v>2156.46</v>
      </c>
      <c r="K8429">
        <v>1799.85</v>
      </c>
      <c r="L8429">
        <v>2156.46</v>
      </c>
      <c r="M8429">
        <v>1799.85</v>
      </c>
      <c r="N8429" t="s">
        <v>6740</v>
      </c>
      <c r="O8429" t="s">
        <v>6739</v>
      </c>
      <c r="P8429" t="s">
        <v>13</v>
      </c>
      <c r="Q8429">
        <v>11.664300000000001</v>
      </c>
      <c r="R8429">
        <v>78.146000000000001</v>
      </c>
      <c r="S8429" t="s">
        <v>96</v>
      </c>
      <c r="T8429" t="s">
        <v>95</v>
      </c>
      <c r="U8429" t="s">
        <v>46</v>
      </c>
      <c r="V8429" t="s">
        <v>9</v>
      </c>
    </row>
    <row r="8430" spans="1:22">
      <c r="A8430" t="s">
        <v>6738</v>
      </c>
      <c r="B8430" s="2">
        <v>45570.519444444442</v>
      </c>
      <c r="C8430" s="2">
        <f t="shared" si="131"/>
        <v>45565</v>
      </c>
      <c r="D8430" t="s">
        <v>483</v>
      </c>
      <c r="E8430" t="s">
        <v>6737</v>
      </c>
      <c r="F8430" t="s">
        <v>166</v>
      </c>
      <c r="G8430" t="s">
        <v>82</v>
      </c>
      <c r="H8430" t="s">
        <v>63</v>
      </c>
      <c r="I8430">
        <v>1</v>
      </c>
      <c r="J8430">
        <v>1950.85</v>
      </c>
      <c r="K8430">
        <v>1214</v>
      </c>
      <c r="L8430">
        <v>1950.85</v>
      </c>
      <c r="M8430">
        <v>1214</v>
      </c>
      <c r="N8430" t="s">
        <v>6736</v>
      </c>
      <c r="O8430" t="s">
        <v>6735</v>
      </c>
      <c r="P8430" t="s">
        <v>60</v>
      </c>
      <c r="Q8430">
        <v>8.7139000000000006</v>
      </c>
      <c r="R8430">
        <v>77.756699999999995</v>
      </c>
      <c r="S8430" t="s">
        <v>176</v>
      </c>
      <c r="T8430" t="s">
        <v>175</v>
      </c>
      <c r="U8430" t="s">
        <v>23</v>
      </c>
      <c r="V8430" t="s">
        <v>9</v>
      </c>
    </row>
    <row r="8431" spans="1:22">
      <c r="A8431" t="s">
        <v>6734</v>
      </c>
      <c r="B8431" s="2">
        <v>45302.5625</v>
      </c>
      <c r="C8431" s="2">
        <f t="shared" si="131"/>
        <v>45299</v>
      </c>
      <c r="D8431" t="s">
        <v>478</v>
      </c>
      <c r="E8431" t="s">
        <v>6733</v>
      </c>
      <c r="F8431" t="s">
        <v>31</v>
      </c>
      <c r="G8431" t="s">
        <v>106</v>
      </c>
      <c r="H8431" t="s">
        <v>40</v>
      </c>
      <c r="I8431">
        <v>1</v>
      </c>
      <c r="J8431">
        <v>1341.2</v>
      </c>
      <c r="K8431">
        <v>833.3</v>
      </c>
      <c r="L8431">
        <v>1341.2</v>
      </c>
      <c r="M8431">
        <v>833.3</v>
      </c>
      <c r="N8431" t="s">
        <v>6732</v>
      </c>
      <c r="O8431" t="s">
        <v>6731</v>
      </c>
      <c r="P8431" t="s">
        <v>60</v>
      </c>
      <c r="Q8431">
        <v>8.7139000000000006</v>
      </c>
      <c r="R8431">
        <v>77.756699999999995</v>
      </c>
      <c r="S8431" t="s">
        <v>111</v>
      </c>
      <c r="T8431" t="s">
        <v>110</v>
      </c>
      <c r="U8431" t="s">
        <v>46</v>
      </c>
      <c r="V8431" t="s">
        <v>212</v>
      </c>
    </row>
    <row r="8432" spans="1:22">
      <c r="A8432" t="s">
        <v>6730</v>
      </c>
      <c r="B8432" s="2">
        <v>45271.430555555555</v>
      </c>
      <c r="C8432" s="2">
        <f t="shared" si="131"/>
        <v>45271</v>
      </c>
      <c r="D8432" t="s">
        <v>473</v>
      </c>
      <c r="E8432" t="s">
        <v>6729</v>
      </c>
      <c r="F8432" t="s">
        <v>31</v>
      </c>
      <c r="G8432" t="s">
        <v>106</v>
      </c>
      <c r="H8432" t="s">
        <v>63</v>
      </c>
      <c r="I8432">
        <v>2</v>
      </c>
      <c r="J8432">
        <v>1813.3</v>
      </c>
      <c r="K8432">
        <v>1620.04</v>
      </c>
      <c r="L8432">
        <v>3626.6</v>
      </c>
      <c r="M8432">
        <v>3240.08</v>
      </c>
      <c r="N8432" t="s">
        <v>6728</v>
      </c>
      <c r="O8432" t="s">
        <v>6727</v>
      </c>
      <c r="P8432" t="s">
        <v>49</v>
      </c>
      <c r="Q8432">
        <v>12.916499999999999</v>
      </c>
      <c r="R8432">
        <v>79.132499999999993</v>
      </c>
      <c r="S8432" t="s">
        <v>283</v>
      </c>
      <c r="T8432" t="s">
        <v>282</v>
      </c>
      <c r="U8432" t="s">
        <v>10</v>
      </c>
      <c r="V8432" t="s">
        <v>45</v>
      </c>
    </row>
    <row r="8433" spans="1:22">
      <c r="A8433" t="s">
        <v>6726</v>
      </c>
      <c r="B8433" s="2">
        <v>45533.768055555556</v>
      </c>
      <c r="C8433" s="2">
        <f t="shared" si="131"/>
        <v>45530</v>
      </c>
      <c r="D8433" t="s">
        <v>468</v>
      </c>
      <c r="E8433" t="s">
        <v>6725</v>
      </c>
      <c r="F8433" t="s">
        <v>201</v>
      </c>
      <c r="G8433" t="s">
        <v>82</v>
      </c>
      <c r="H8433" t="s">
        <v>52</v>
      </c>
      <c r="I8433">
        <v>1</v>
      </c>
      <c r="J8433">
        <v>929.03</v>
      </c>
      <c r="K8433">
        <v>826.63</v>
      </c>
      <c r="L8433">
        <v>929.03</v>
      </c>
      <c r="M8433">
        <v>826.63</v>
      </c>
      <c r="N8433" t="s">
        <v>6724</v>
      </c>
      <c r="O8433" t="s">
        <v>6723</v>
      </c>
      <c r="P8433" t="s">
        <v>26</v>
      </c>
      <c r="Q8433">
        <v>11.0168</v>
      </c>
      <c r="R8433">
        <v>76.955799999999996</v>
      </c>
      <c r="S8433" t="s">
        <v>295</v>
      </c>
      <c r="T8433" t="s">
        <v>294</v>
      </c>
      <c r="U8433" t="s">
        <v>46</v>
      </c>
      <c r="V8433" t="s">
        <v>9</v>
      </c>
    </row>
    <row r="8434" spans="1:22">
      <c r="A8434" t="s">
        <v>6722</v>
      </c>
      <c r="B8434" s="2">
        <v>45500.48541666667</v>
      </c>
      <c r="C8434" s="2">
        <f t="shared" si="131"/>
        <v>45495</v>
      </c>
      <c r="D8434" t="s">
        <v>463</v>
      </c>
      <c r="E8434" t="s">
        <v>6721</v>
      </c>
      <c r="F8434" t="s">
        <v>166</v>
      </c>
      <c r="G8434" t="s">
        <v>30</v>
      </c>
      <c r="H8434" t="s">
        <v>63</v>
      </c>
      <c r="I8434">
        <v>1</v>
      </c>
      <c r="J8434">
        <v>1076.9000000000001</v>
      </c>
      <c r="K8434">
        <v>829.62</v>
      </c>
      <c r="L8434">
        <v>1076.9000000000001</v>
      </c>
      <c r="M8434">
        <v>829.62</v>
      </c>
      <c r="N8434" t="s">
        <v>6720</v>
      </c>
      <c r="O8434" t="s">
        <v>6719</v>
      </c>
      <c r="P8434" t="s">
        <v>49</v>
      </c>
      <c r="Q8434">
        <v>12.916499999999999</v>
      </c>
      <c r="R8434">
        <v>79.132499999999993</v>
      </c>
      <c r="S8434" t="s">
        <v>276</v>
      </c>
      <c r="T8434" t="s">
        <v>275</v>
      </c>
      <c r="U8434" t="s">
        <v>10</v>
      </c>
      <c r="V8434" t="s">
        <v>212</v>
      </c>
    </row>
    <row r="8435" spans="1:22">
      <c r="A8435" t="s">
        <v>6718</v>
      </c>
      <c r="B8435" s="2">
        <v>45512.897916666669</v>
      </c>
      <c r="C8435" s="2">
        <f t="shared" si="131"/>
        <v>45509</v>
      </c>
      <c r="D8435" t="s">
        <v>458</v>
      </c>
      <c r="E8435" t="s">
        <v>2908</v>
      </c>
      <c r="F8435" t="s">
        <v>73</v>
      </c>
      <c r="G8435" t="s">
        <v>53</v>
      </c>
      <c r="H8435" t="s">
        <v>29</v>
      </c>
      <c r="I8435">
        <v>4</v>
      </c>
      <c r="J8435">
        <v>428.31</v>
      </c>
      <c r="K8435">
        <v>347.09</v>
      </c>
      <c r="L8435">
        <v>1713.24</v>
      </c>
      <c r="M8435">
        <v>1388.36</v>
      </c>
      <c r="N8435" t="s">
        <v>6717</v>
      </c>
      <c r="O8435" t="s">
        <v>6716</v>
      </c>
      <c r="P8435" t="s">
        <v>60</v>
      </c>
      <c r="Q8435">
        <v>8.7139000000000006</v>
      </c>
      <c r="R8435">
        <v>77.756699999999995</v>
      </c>
      <c r="S8435" t="s">
        <v>269</v>
      </c>
      <c r="T8435" t="s">
        <v>268</v>
      </c>
      <c r="U8435" t="s">
        <v>77</v>
      </c>
      <c r="V8435" t="s">
        <v>9</v>
      </c>
    </row>
    <row r="8436" spans="1:22">
      <c r="A8436" t="s">
        <v>6715</v>
      </c>
      <c r="B8436" s="2">
        <v>45187.827777777777</v>
      </c>
      <c r="C8436" s="2">
        <f t="shared" si="131"/>
        <v>45187</v>
      </c>
      <c r="D8436" t="s">
        <v>451</v>
      </c>
      <c r="E8436" t="s">
        <v>450</v>
      </c>
      <c r="F8436" t="s">
        <v>64</v>
      </c>
      <c r="G8436" t="s">
        <v>115</v>
      </c>
      <c r="H8436" t="s">
        <v>52</v>
      </c>
      <c r="I8436">
        <v>2</v>
      </c>
      <c r="J8436">
        <v>1209.17</v>
      </c>
      <c r="K8436">
        <v>955.4</v>
      </c>
      <c r="L8436">
        <v>2418.34</v>
      </c>
      <c r="M8436">
        <v>1910.8</v>
      </c>
      <c r="N8436" t="s">
        <v>6714</v>
      </c>
      <c r="O8436" t="s">
        <v>6713</v>
      </c>
      <c r="P8436" t="s">
        <v>26</v>
      </c>
      <c r="Q8436">
        <v>11.0168</v>
      </c>
      <c r="R8436">
        <v>76.955799999999996</v>
      </c>
      <c r="S8436" t="s">
        <v>319</v>
      </c>
      <c r="T8436" t="s">
        <v>318</v>
      </c>
      <c r="U8436" t="s">
        <v>77</v>
      </c>
      <c r="V8436" t="s">
        <v>9</v>
      </c>
    </row>
    <row r="8437" spans="1:22">
      <c r="A8437" t="s">
        <v>6712</v>
      </c>
      <c r="B8437" s="2">
        <v>45130.834722222222</v>
      </c>
      <c r="C8437" s="2">
        <f t="shared" si="131"/>
        <v>45124</v>
      </c>
      <c r="D8437" t="s">
        <v>446</v>
      </c>
      <c r="E8437" t="s">
        <v>6711</v>
      </c>
      <c r="F8437" t="s">
        <v>31</v>
      </c>
      <c r="G8437" t="s">
        <v>106</v>
      </c>
      <c r="H8437" t="s">
        <v>63</v>
      </c>
      <c r="I8437">
        <v>4</v>
      </c>
      <c r="J8437">
        <v>671.46</v>
      </c>
      <c r="K8437">
        <v>490.31</v>
      </c>
      <c r="L8437">
        <v>2685.84</v>
      </c>
      <c r="M8437">
        <v>1961.24</v>
      </c>
      <c r="N8437" t="s">
        <v>6710</v>
      </c>
      <c r="O8437" t="s">
        <v>6709</v>
      </c>
      <c r="P8437" t="s">
        <v>26</v>
      </c>
      <c r="Q8437">
        <v>11.0168</v>
      </c>
      <c r="R8437">
        <v>76.955799999999996</v>
      </c>
      <c r="S8437" t="s">
        <v>1238</v>
      </c>
      <c r="T8437" t="s">
        <v>1237</v>
      </c>
      <c r="U8437" t="s">
        <v>10</v>
      </c>
      <c r="V8437" t="s">
        <v>9</v>
      </c>
    </row>
    <row r="8438" spans="1:22">
      <c r="A8438" t="s">
        <v>6708</v>
      </c>
      <c r="B8438" s="2">
        <v>45533.824305555558</v>
      </c>
      <c r="C8438" s="2">
        <f t="shared" si="131"/>
        <v>45530</v>
      </c>
      <c r="D8438" t="s">
        <v>441</v>
      </c>
      <c r="E8438" t="s">
        <v>440</v>
      </c>
      <c r="F8438" t="s">
        <v>31</v>
      </c>
      <c r="G8438" t="s">
        <v>30</v>
      </c>
      <c r="H8438" t="s">
        <v>40</v>
      </c>
      <c r="I8438">
        <v>1</v>
      </c>
      <c r="J8438">
        <v>957.73</v>
      </c>
      <c r="K8438">
        <v>576.04999999999995</v>
      </c>
      <c r="L8438">
        <v>957.73</v>
      </c>
      <c r="M8438">
        <v>576.04999999999995</v>
      </c>
      <c r="N8438" t="s">
        <v>6707</v>
      </c>
      <c r="O8438" t="s">
        <v>6706</v>
      </c>
      <c r="P8438" t="s">
        <v>112</v>
      </c>
      <c r="Q8438">
        <v>13.082700000000001</v>
      </c>
      <c r="R8438">
        <v>80.270700000000005</v>
      </c>
      <c r="S8438" t="s">
        <v>36</v>
      </c>
      <c r="T8438" t="s">
        <v>35</v>
      </c>
      <c r="U8438" t="s">
        <v>57</v>
      </c>
      <c r="V8438" t="s">
        <v>9</v>
      </c>
    </row>
    <row r="8439" spans="1:22">
      <c r="A8439" t="s">
        <v>6705</v>
      </c>
      <c r="B8439" s="2">
        <v>44953.795138888891</v>
      </c>
      <c r="C8439" s="2">
        <f t="shared" si="131"/>
        <v>44949</v>
      </c>
      <c r="D8439" t="s">
        <v>436</v>
      </c>
      <c r="E8439" t="s">
        <v>6704</v>
      </c>
      <c r="F8439" t="s">
        <v>201</v>
      </c>
      <c r="G8439" t="s">
        <v>17</v>
      </c>
      <c r="H8439" t="s">
        <v>29</v>
      </c>
      <c r="I8439">
        <v>2</v>
      </c>
      <c r="J8439">
        <v>2495.65</v>
      </c>
      <c r="K8439">
        <v>2149.5</v>
      </c>
      <c r="L8439">
        <v>4991.3</v>
      </c>
      <c r="M8439">
        <v>4299</v>
      </c>
      <c r="N8439" t="s">
        <v>6703</v>
      </c>
      <c r="O8439" t="s">
        <v>6702</v>
      </c>
      <c r="P8439" t="s">
        <v>37</v>
      </c>
      <c r="Q8439">
        <v>10.7905</v>
      </c>
      <c r="R8439">
        <v>78.704700000000003</v>
      </c>
      <c r="S8439" t="s">
        <v>762</v>
      </c>
      <c r="T8439" t="s">
        <v>761</v>
      </c>
      <c r="U8439" t="s">
        <v>57</v>
      </c>
      <c r="V8439" t="s">
        <v>9</v>
      </c>
    </row>
    <row r="8440" spans="1:22">
      <c r="A8440" t="s">
        <v>6701</v>
      </c>
      <c r="B8440" s="2">
        <v>44927.786805555559</v>
      </c>
      <c r="C8440" s="2">
        <f t="shared" si="131"/>
        <v>44921</v>
      </c>
      <c r="D8440" t="s">
        <v>429</v>
      </c>
      <c r="E8440" t="s">
        <v>6700</v>
      </c>
      <c r="F8440" t="s">
        <v>83</v>
      </c>
      <c r="G8440" t="s">
        <v>115</v>
      </c>
      <c r="H8440" t="s">
        <v>16</v>
      </c>
      <c r="I8440">
        <v>4</v>
      </c>
      <c r="J8440">
        <v>296.92</v>
      </c>
      <c r="K8440">
        <v>183.01</v>
      </c>
      <c r="L8440">
        <v>1187.68</v>
      </c>
      <c r="M8440">
        <v>732.04</v>
      </c>
      <c r="N8440" t="s">
        <v>6699</v>
      </c>
      <c r="O8440" t="s">
        <v>6698</v>
      </c>
      <c r="P8440" t="s">
        <v>37</v>
      </c>
      <c r="Q8440">
        <v>10.7905</v>
      </c>
      <c r="R8440">
        <v>78.704700000000003</v>
      </c>
      <c r="S8440" t="s">
        <v>454</v>
      </c>
      <c r="T8440" t="s">
        <v>453</v>
      </c>
      <c r="U8440" t="s">
        <v>77</v>
      </c>
      <c r="V8440" t="s">
        <v>45</v>
      </c>
    </row>
    <row r="8441" spans="1:22">
      <c r="A8441" t="s">
        <v>6697</v>
      </c>
      <c r="B8441" s="2">
        <v>44994.657638888886</v>
      </c>
      <c r="C8441" s="2">
        <f t="shared" si="131"/>
        <v>44991</v>
      </c>
      <c r="D8441" t="s">
        <v>424</v>
      </c>
      <c r="E8441" t="s">
        <v>2884</v>
      </c>
      <c r="F8441" t="s">
        <v>83</v>
      </c>
      <c r="G8441" t="s">
        <v>82</v>
      </c>
      <c r="H8441" t="s">
        <v>40</v>
      </c>
      <c r="I8441">
        <v>2</v>
      </c>
      <c r="J8441">
        <v>1434.17</v>
      </c>
      <c r="K8441">
        <v>1119.8499999999999</v>
      </c>
      <c r="L8441">
        <v>2868.34</v>
      </c>
      <c r="M8441">
        <v>2239.6999999999998</v>
      </c>
      <c r="N8441" t="s">
        <v>6696</v>
      </c>
      <c r="O8441" t="s">
        <v>6695</v>
      </c>
      <c r="P8441" t="s">
        <v>49</v>
      </c>
      <c r="Q8441">
        <v>12.916499999999999</v>
      </c>
      <c r="R8441">
        <v>79.132499999999993</v>
      </c>
      <c r="S8441" t="s">
        <v>48</v>
      </c>
      <c r="T8441" t="s">
        <v>47</v>
      </c>
      <c r="U8441" t="s">
        <v>57</v>
      </c>
      <c r="V8441" t="s">
        <v>9</v>
      </c>
    </row>
    <row r="8442" spans="1:22">
      <c r="A8442" t="s">
        <v>6694</v>
      </c>
      <c r="B8442" s="2">
        <v>45165.724305555559</v>
      </c>
      <c r="C8442" s="2">
        <f t="shared" si="131"/>
        <v>45159</v>
      </c>
      <c r="D8442" t="s">
        <v>417</v>
      </c>
      <c r="E8442" t="s">
        <v>6693</v>
      </c>
      <c r="F8442" t="s">
        <v>136</v>
      </c>
      <c r="G8442" t="s">
        <v>72</v>
      </c>
      <c r="H8442" t="s">
        <v>63</v>
      </c>
      <c r="I8442">
        <v>2</v>
      </c>
      <c r="J8442">
        <v>480.82</v>
      </c>
      <c r="K8442">
        <v>340.32</v>
      </c>
      <c r="L8442">
        <v>961.64</v>
      </c>
      <c r="M8442">
        <v>680.64</v>
      </c>
      <c r="N8442" t="s">
        <v>6692</v>
      </c>
      <c r="O8442" t="s">
        <v>6691</v>
      </c>
      <c r="P8442" t="s">
        <v>60</v>
      </c>
      <c r="Q8442">
        <v>8.7139000000000006</v>
      </c>
      <c r="R8442">
        <v>77.756699999999995</v>
      </c>
      <c r="S8442" t="s">
        <v>513</v>
      </c>
      <c r="T8442" t="s">
        <v>512</v>
      </c>
      <c r="U8442" t="s">
        <v>77</v>
      </c>
      <c r="V8442" t="s">
        <v>212</v>
      </c>
    </row>
    <row r="8443" spans="1:22">
      <c r="A8443" t="s">
        <v>6690</v>
      </c>
      <c r="B8443" s="2">
        <v>45245.635416666664</v>
      </c>
      <c r="C8443" s="2">
        <f t="shared" si="131"/>
        <v>45243</v>
      </c>
      <c r="D8443" t="s">
        <v>410</v>
      </c>
      <c r="E8443" t="s">
        <v>6689</v>
      </c>
      <c r="F8443" t="s">
        <v>18</v>
      </c>
      <c r="G8443" t="s">
        <v>41</v>
      </c>
      <c r="H8443" t="s">
        <v>40</v>
      </c>
      <c r="I8443">
        <v>2</v>
      </c>
      <c r="J8443">
        <v>641.6</v>
      </c>
      <c r="K8443">
        <v>414.78</v>
      </c>
      <c r="L8443">
        <v>1283.2</v>
      </c>
      <c r="M8443">
        <v>829.56</v>
      </c>
      <c r="N8443" t="s">
        <v>6688</v>
      </c>
      <c r="O8443" t="s">
        <v>6687</v>
      </c>
      <c r="P8443" t="s">
        <v>13</v>
      </c>
      <c r="Q8443">
        <v>11.664300000000001</v>
      </c>
      <c r="R8443">
        <v>78.146000000000001</v>
      </c>
      <c r="S8443" t="s">
        <v>333</v>
      </c>
      <c r="T8443" t="s">
        <v>332</v>
      </c>
      <c r="U8443" t="s">
        <v>46</v>
      </c>
      <c r="V8443" t="s">
        <v>22</v>
      </c>
    </row>
    <row r="8444" spans="1:22">
      <c r="A8444" t="s">
        <v>6686</v>
      </c>
      <c r="B8444" s="2">
        <v>45524.551388888889</v>
      </c>
      <c r="C8444" s="2">
        <f t="shared" si="131"/>
        <v>45523</v>
      </c>
      <c r="D8444" t="s">
        <v>405</v>
      </c>
      <c r="E8444" t="s">
        <v>6685</v>
      </c>
      <c r="F8444" t="s">
        <v>18</v>
      </c>
      <c r="G8444" t="s">
        <v>72</v>
      </c>
      <c r="H8444" t="s">
        <v>63</v>
      </c>
      <c r="I8444">
        <v>1</v>
      </c>
      <c r="J8444">
        <v>1943.29</v>
      </c>
      <c r="K8444">
        <v>1693</v>
      </c>
      <c r="L8444">
        <v>1943.29</v>
      </c>
      <c r="M8444">
        <v>1693</v>
      </c>
      <c r="N8444" t="s">
        <v>6684</v>
      </c>
      <c r="O8444" t="s">
        <v>6683</v>
      </c>
      <c r="P8444" t="s">
        <v>13</v>
      </c>
      <c r="Q8444">
        <v>11.664300000000001</v>
      </c>
      <c r="R8444">
        <v>78.146000000000001</v>
      </c>
      <c r="S8444" t="s">
        <v>352</v>
      </c>
      <c r="T8444" t="s">
        <v>351</v>
      </c>
      <c r="U8444" t="s">
        <v>46</v>
      </c>
      <c r="V8444" t="s">
        <v>9</v>
      </c>
    </row>
    <row r="8445" spans="1:22">
      <c r="A8445" t="s">
        <v>6682</v>
      </c>
      <c r="B8445" s="2">
        <v>45424.509722222225</v>
      </c>
      <c r="C8445" s="2">
        <f t="shared" si="131"/>
        <v>45418</v>
      </c>
      <c r="D8445" t="s">
        <v>400</v>
      </c>
      <c r="E8445" t="s">
        <v>6681</v>
      </c>
      <c r="F8445" t="s">
        <v>83</v>
      </c>
      <c r="G8445" t="s">
        <v>41</v>
      </c>
      <c r="H8445" t="s">
        <v>40</v>
      </c>
      <c r="I8445">
        <v>1</v>
      </c>
      <c r="J8445">
        <v>913.48</v>
      </c>
      <c r="K8445">
        <v>686.05</v>
      </c>
      <c r="L8445">
        <v>913.48</v>
      </c>
      <c r="M8445">
        <v>686.05</v>
      </c>
      <c r="N8445" t="s">
        <v>6680</v>
      </c>
      <c r="O8445" t="s">
        <v>6679</v>
      </c>
      <c r="P8445" t="s">
        <v>49</v>
      </c>
      <c r="Q8445">
        <v>12.916499999999999</v>
      </c>
      <c r="R8445">
        <v>79.132499999999993</v>
      </c>
      <c r="S8445" t="s">
        <v>302</v>
      </c>
      <c r="T8445" t="s">
        <v>301</v>
      </c>
      <c r="U8445" t="s">
        <v>46</v>
      </c>
      <c r="V8445" t="s">
        <v>22</v>
      </c>
    </row>
    <row r="8446" spans="1:22">
      <c r="A8446" t="s">
        <v>6678</v>
      </c>
      <c r="B8446" s="2">
        <v>45325.548611111109</v>
      </c>
      <c r="C8446" s="2">
        <f t="shared" si="131"/>
        <v>45320</v>
      </c>
      <c r="D8446" t="s">
        <v>393</v>
      </c>
      <c r="E8446" t="s">
        <v>4796</v>
      </c>
      <c r="F8446" t="s">
        <v>136</v>
      </c>
      <c r="G8446" t="s">
        <v>106</v>
      </c>
      <c r="H8446" t="s">
        <v>63</v>
      </c>
      <c r="I8446">
        <v>3</v>
      </c>
      <c r="J8446">
        <v>528.63</v>
      </c>
      <c r="K8446">
        <v>372.69</v>
      </c>
      <c r="L8446">
        <v>1585.89</v>
      </c>
      <c r="M8446">
        <v>1118.07</v>
      </c>
      <c r="N8446" t="s">
        <v>6677</v>
      </c>
      <c r="O8446" t="s">
        <v>6676</v>
      </c>
      <c r="P8446" t="s">
        <v>112</v>
      </c>
      <c r="Q8446">
        <v>13.082700000000001</v>
      </c>
      <c r="R8446">
        <v>80.270700000000005</v>
      </c>
      <c r="S8446" t="s">
        <v>340</v>
      </c>
      <c r="T8446" t="s">
        <v>339</v>
      </c>
      <c r="U8446" t="s">
        <v>57</v>
      </c>
      <c r="V8446" t="s">
        <v>9</v>
      </c>
    </row>
    <row r="8447" spans="1:22">
      <c r="A8447" t="s">
        <v>6675</v>
      </c>
      <c r="B8447" s="2">
        <v>45152.685416666667</v>
      </c>
      <c r="C8447" s="2">
        <f t="shared" si="131"/>
        <v>45152</v>
      </c>
      <c r="D8447" t="s">
        <v>388</v>
      </c>
      <c r="E8447" t="s">
        <v>387</v>
      </c>
      <c r="F8447" t="s">
        <v>73</v>
      </c>
      <c r="G8447" t="s">
        <v>115</v>
      </c>
      <c r="H8447" t="s">
        <v>16</v>
      </c>
      <c r="I8447">
        <v>1</v>
      </c>
      <c r="J8447">
        <v>1473.22</v>
      </c>
      <c r="K8447">
        <v>1067.53</v>
      </c>
      <c r="L8447">
        <v>1473.22</v>
      </c>
      <c r="M8447">
        <v>1067.53</v>
      </c>
      <c r="N8447" t="s">
        <v>6674</v>
      </c>
      <c r="O8447" t="s">
        <v>6673</v>
      </c>
      <c r="P8447" t="s">
        <v>68</v>
      </c>
      <c r="Q8447">
        <v>11.34</v>
      </c>
      <c r="R8447">
        <v>77.717200000000005</v>
      </c>
      <c r="S8447" t="s">
        <v>12</v>
      </c>
      <c r="T8447" t="s">
        <v>11</v>
      </c>
      <c r="U8447" t="s">
        <v>57</v>
      </c>
      <c r="V8447" t="s">
        <v>9</v>
      </c>
    </row>
    <row r="8448" spans="1:22">
      <c r="A8448" t="s">
        <v>6672</v>
      </c>
      <c r="B8448" s="2">
        <v>45089.740972222222</v>
      </c>
      <c r="C8448" s="2">
        <f t="shared" si="131"/>
        <v>45089</v>
      </c>
      <c r="D8448" t="s">
        <v>383</v>
      </c>
      <c r="E8448" t="s">
        <v>2857</v>
      </c>
      <c r="F8448" t="s">
        <v>31</v>
      </c>
      <c r="G8448" t="s">
        <v>115</v>
      </c>
      <c r="H8448" t="s">
        <v>29</v>
      </c>
      <c r="I8448">
        <v>2</v>
      </c>
      <c r="J8448">
        <v>1693.81</v>
      </c>
      <c r="K8448">
        <v>1288.33</v>
      </c>
      <c r="L8448">
        <v>3387.62</v>
      </c>
      <c r="M8448">
        <v>2576.66</v>
      </c>
      <c r="N8448" t="s">
        <v>6671</v>
      </c>
      <c r="O8448" t="s">
        <v>6670</v>
      </c>
      <c r="P8448" t="s">
        <v>37</v>
      </c>
      <c r="Q8448">
        <v>10.7905</v>
      </c>
      <c r="R8448">
        <v>78.704700000000003</v>
      </c>
      <c r="S8448" t="s">
        <v>193</v>
      </c>
      <c r="T8448" t="s">
        <v>192</v>
      </c>
      <c r="U8448" t="s">
        <v>23</v>
      </c>
      <c r="V8448" t="s">
        <v>45</v>
      </c>
    </row>
    <row r="8449" spans="1:22">
      <c r="A8449" t="s">
        <v>6669</v>
      </c>
      <c r="B8449" s="2">
        <v>44965.625</v>
      </c>
      <c r="C8449" s="2">
        <f t="shared" si="131"/>
        <v>44963</v>
      </c>
      <c r="D8449" t="s">
        <v>378</v>
      </c>
      <c r="E8449" t="s">
        <v>6668</v>
      </c>
      <c r="F8449" t="s">
        <v>31</v>
      </c>
      <c r="G8449" t="s">
        <v>53</v>
      </c>
      <c r="H8449" t="s">
        <v>71</v>
      </c>
      <c r="I8449">
        <v>1</v>
      </c>
      <c r="J8449">
        <v>2328.77</v>
      </c>
      <c r="K8449">
        <v>2057.5</v>
      </c>
      <c r="L8449">
        <v>2328.77</v>
      </c>
      <c r="M8449">
        <v>2057.5</v>
      </c>
      <c r="N8449" t="s">
        <v>6667</v>
      </c>
      <c r="O8449" t="s">
        <v>6666</v>
      </c>
      <c r="P8449" t="s">
        <v>121</v>
      </c>
      <c r="Q8449">
        <v>9.9252000000000002</v>
      </c>
      <c r="R8449">
        <v>78.119799999999998</v>
      </c>
      <c r="S8449" t="s">
        <v>486</v>
      </c>
      <c r="T8449" t="s">
        <v>485</v>
      </c>
      <c r="U8449" t="s">
        <v>77</v>
      </c>
      <c r="V8449" t="s">
        <v>22</v>
      </c>
    </row>
    <row r="8450" spans="1:22">
      <c r="A8450" t="s">
        <v>6665</v>
      </c>
      <c r="B8450" s="2">
        <v>45245.70416666667</v>
      </c>
      <c r="C8450" s="2">
        <f t="shared" si="131"/>
        <v>45243</v>
      </c>
      <c r="D8450" t="s">
        <v>373</v>
      </c>
      <c r="E8450" t="s">
        <v>6664</v>
      </c>
      <c r="F8450" t="s">
        <v>18</v>
      </c>
      <c r="G8450" t="s">
        <v>30</v>
      </c>
      <c r="H8450" t="s">
        <v>71</v>
      </c>
      <c r="I8450">
        <v>1</v>
      </c>
      <c r="J8450">
        <v>2459.4499999999998</v>
      </c>
      <c r="K8450">
        <v>2183.5300000000002</v>
      </c>
      <c r="L8450">
        <v>2459.4499999999998</v>
      </c>
      <c r="M8450">
        <v>2183.5300000000002</v>
      </c>
      <c r="N8450" t="s">
        <v>6663</v>
      </c>
      <c r="O8450" t="s">
        <v>6662</v>
      </c>
      <c r="P8450" t="s">
        <v>26</v>
      </c>
      <c r="Q8450">
        <v>11.0168</v>
      </c>
      <c r="R8450">
        <v>76.955799999999996</v>
      </c>
      <c r="S8450" t="s">
        <v>59</v>
      </c>
      <c r="T8450" t="s">
        <v>58</v>
      </c>
      <c r="U8450" t="s">
        <v>10</v>
      </c>
      <c r="V8450" t="s">
        <v>212</v>
      </c>
    </row>
    <row r="8451" spans="1:22">
      <c r="A8451" t="s">
        <v>6661</v>
      </c>
      <c r="B8451" s="2">
        <v>45437.808333333334</v>
      </c>
      <c r="C8451" s="2">
        <f t="shared" ref="C8451:C8514" si="132">INT(B8451) - WEEKDAY(INT(B8451), 2) + 1</f>
        <v>45432</v>
      </c>
      <c r="D8451" t="s">
        <v>368</v>
      </c>
      <c r="E8451" t="s">
        <v>6660</v>
      </c>
      <c r="F8451" t="s">
        <v>18</v>
      </c>
      <c r="G8451" t="s">
        <v>115</v>
      </c>
      <c r="H8451" t="s">
        <v>16</v>
      </c>
      <c r="I8451">
        <v>4</v>
      </c>
      <c r="J8451">
        <v>746.04</v>
      </c>
      <c r="K8451">
        <v>455.64</v>
      </c>
      <c r="L8451">
        <v>2984.16</v>
      </c>
      <c r="M8451">
        <v>1822.56</v>
      </c>
      <c r="N8451" t="s">
        <v>6659</v>
      </c>
      <c r="O8451" t="s">
        <v>6658</v>
      </c>
      <c r="P8451" t="s">
        <v>68</v>
      </c>
      <c r="Q8451">
        <v>11.34</v>
      </c>
      <c r="R8451">
        <v>77.717200000000005</v>
      </c>
      <c r="S8451" t="s">
        <v>564</v>
      </c>
      <c r="T8451" t="s">
        <v>563</v>
      </c>
      <c r="U8451" t="s">
        <v>77</v>
      </c>
      <c r="V8451" t="s">
        <v>9</v>
      </c>
    </row>
    <row r="8452" spans="1:22">
      <c r="A8452" t="s">
        <v>6657</v>
      </c>
      <c r="B8452" s="2">
        <v>45328.421527777777</v>
      </c>
      <c r="C8452" s="2">
        <f t="shared" si="132"/>
        <v>45327</v>
      </c>
      <c r="D8452" t="s">
        <v>361</v>
      </c>
      <c r="E8452" t="s">
        <v>6656</v>
      </c>
      <c r="F8452" t="s">
        <v>73</v>
      </c>
      <c r="G8452" t="s">
        <v>17</v>
      </c>
      <c r="H8452" t="s">
        <v>71</v>
      </c>
      <c r="I8452">
        <v>4</v>
      </c>
      <c r="J8452">
        <v>2442.61</v>
      </c>
      <c r="K8452">
        <v>1494.32</v>
      </c>
      <c r="L8452">
        <v>9770.44</v>
      </c>
      <c r="M8452">
        <v>5977.28</v>
      </c>
      <c r="N8452" t="s">
        <v>6655</v>
      </c>
      <c r="O8452" t="s">
        <v>6654</v>
      </c>
      <c r="P8452" t="s">
        <v>49</v>
      </c>
      <c r="Q8452">
        <v>12.916499999999999</v>
      </c>
      <c r="R8452">
        <v>79.132499999999993</v>
      </c>
      <c r="S8452" t="s">
        <v>133</v>
      </c>
      <c r="T8452" t="s">
        <v>132</v>
      </c>
      <c r="U8452" t="s">
        <v>77</v>
      </c>
      <c r="V8452" t="s">
        <v>45</v>
      </c>
    </row>
    <row r="8453" spans="1:22">
      <c r="A8453" t="s">
        <v>6653</v>
      </c>
      <c r="B8453" s="2">
        <v>45102.742361111108</v>
      </c>
      <c r="C8453" s="2">
        <f t="shared" si="132"/>
        <v>45096</v>
      </c>
      <c r="D8453" t="s">
        <v>356</v>
      </c>
      <c r="E8453" t="s">
        <v>6652</v>
      </c>
      <c r="F8453" t="s">
        <v>64</v>
      </c>
      <c r="G8453" t="s">
        <v>106</v>
      </c>
      <c r="H8453" t="s">
        <v>29</v>
      </c>
      <c r="I8453">
        <v>3</v>
      </c>
      <c r="J8453">
        <v>643.33000000000004</v>
      </c>
      <c r="K8453">
        <v>410.29</v>
      </c>
      <c r="L8453">
        <v>1929.99</v>
      </c>
      <c r="M8453">
        <v>1230.8699999999999</v>
      </c>
      <c r="N8453" t="s">
        <v>6651</v>
      </c>
      <c r="O8453" t="s">
        <v>6650</v>
      </c>
      <c r="P8453" t="s">
        <v>37</v>
      </c>
      <c r="Q8453">
        <v>10.7905</v>
      </c>
      <c r="R8453">
        <v>78.704700000000003</v>
      </c>
      <c r="S8453" t="s">
        <v>269</v>
      </c>
      <c r="T8453" t="s">
        <v>268</v>
      </c>
      <c r="U8453" t="s">
        <v>10</v>
      </c>
      <c r="V8453" t="s">
        <v>45</v>
      </c>
    </row>
    <row r="8454" spans="1:22">
      <c r="A8454" t="s">
        <v>6649</v>
      </c>
      <c r="B8454" s="2">
        <v>45261.821527777778</v>
      </c>
      <c r="C8454" s="2">
        <f t="shared" si="132"/>
        <v>45257</v>
      </c>
      <c r="D8454" t="s">
        <v>349</v>
      </c>
      <c r="E8454" t="s">
        <v>6648</v>
      </c>
      <c r="F8454" t="s">
        <v>64</v>
      </c>
      <c r="G8454" t="s">
        <v>41</v>
      </c>
      <c r="H8454" t="s">
        <v>29</v>
      </c>
      <c r="I8454">
        <v>2</v>
      </c>
      <c r="J8454">
        <v>692.35</v>
      </c>
      <c r="K8454">
        <v>518.99</v>
      </c>
      <c r="L8454">
        <v>1384.7</v>
      </c>
      <c r="M8454">
        <v>1037.98</v>
      </c>
      <c r="N8454" t="s">
        <v>6647</v>
      </c>
      <c r="O8454" t="s">
        <v>6646</v>
      </c>
      <c r="P8454" t="s">
        <v>13</v>
      </c>
      <c r="Q8454">
        <v>11.664300000000001</v>
      </c>
      <c r="R8454">
        <v>78.146000000000001</v>
      </c>
      <c r="S8454" t="s">
        <v>206</v>
      </c>
      <c r="T8454" t="s">
        <v>205</v>
      </c>
      <c r="U8454" t="s">
        <v>77</v>
      </c>
      <c r="V8454" t="s">
        <v>45</v>
      </c>
    </row>
    <row r="8455" spans="1:22">
      <c r="A8455" t="s">
        <v>6645</v>
      </c>
      <c r="B8455" s="2">
        <v>45561.84097222222</v>
      </c>
      <c r="C8455" s="2">
        <f t="shared" si="132"/>
        <v>45558</v>
      </c>
      <c r="D8455" t="s">
        <v>344</v>
      </c>
      <c r="E8455" t="s">
        <v>4762</v>
      </c>
      <c r="F8455" t="s">
        <v>73</v>
      </c>
      <c r="G8455" t="s">
        <v>72</v>
      </c>
      <c r="H8455" t="s">
        <v>52</v>
      </c>
      <c r="I8455">
        <v>2</v>
      </c>
      <c r="J8455">
        <v>1828.67</v>
      </c>
      <c r="K8455">
        <v>1102.18</v>
      </c>
      <c r="L8455">
        <v>3657.34</v>
      </c>
      <c r="M8455">
        <v>2204.36</v>
      </c>
      <c r="N8455" t="s">
        <v>6644</v>
      </c>
      <c r="O8455" t="s">
        <v>6643</v>
      </c>
      <c r="P8455" t="s">
        <v>13</v>
      </c>
      <c r="Q8455">
        <v>11.664300000000001</v>
      </c>
      <c r="R8455">
        <v>78.146000000000001</v>
      </c>
      <c r="S8455" t="s">
        <v>364</v>
      </c>
      <c r="T8455" t="s">
        <v>363</v>
      </c>
      <c r="U8455" t="s">
        <v>10</v>
      </c>
      <c r="V8455" t="s">
        <v>9</v>
      </c>
    </row>
    <row r="8456" spans="1:22">
      <c r="A8456" t="s">
        <v>6642</v>
      </c>
      <c r="B8456" s="2">
        <v>44987.715277777781</v>
      </c>
      <c r="C8456" s="2">
        <f t="shared" si="132"/>
        <v>44984</v>
      </c>
      <c r="D8456" t="s">
        <v>337</v>
      </c>
      <c r="E8456" t="s">
        <v>336</v>
      </c>
      <c r="F8456" t="s">
        <v>64</v>
      </c>
      <c r="G8456" t="s">
        <v>53</v>
      </c>
      <c r="H8456" t="s">
        <v>71</v>
      </c>
      <c r="I8456">
        <v>1</v>
      </c>
      <c r="J8456">
        <v>2213.4299999999998</v>
      </c>
      <c r="K8456">
        <v>1845.34</v>
      </c>
      <c r="L8456">
        <v>2213.4299999999998</v>
      </c>
      <c r="M8456">
        <v>1845.34</v>
      </c>
      <c r="N8456" t="s">
        <v>6641</v>
      </c>
      <c r="O8456" t="s">
        <v>6640</v>
      </c>
      <c r="P8456" t="s">
        <v>112</v>
      </c>
      <c r="Q8456">
        <v>13.082700000000001</v>
      </c>
      <c r="R8456">
        <v>80.270700000000005</v>
      </c>
      <c r="S8456" t="s">
        <v>269</v>
      </c>
      <c r="T8456" t="s">
        <v>268</v>
      </c>
      <c r="U8456" t="s">
        <v>57</v>
      </c>
      <c r="V8456" t="s">
        <v>9</v>
      </c>
    </row>
    <row r="8457" spans="1:22">
      <c r="A8457" t="s">
        <v>6639</v>
      </c>
      <c r="B8457" s="2">
        <v>45232.491666666669</v>
      </c>
      <c r="C8457" s="2">
        <f t="shared" si="132"/>
        <v>45229</v>
      </c>
      <c r="D8457" t="s">
        <v>330</v>
      </c>
      <c r="E8457" t="s">
        <v>6638</v>
      </c>
      <c r="F8457" t="s">
        <v>64</v>
      </c>
      <c r="G8457" t="s">
        <v>106</v>
      </c>
      <c r="H8457" t="s">
        <v>40</v>
      </c>
      <c r="I8457">
        <v>1</v>
      </c>
      <c r="J8457">
        <v>873.98</v>
      </c>
      <c r="K8457">
        <v>645.41999999999996</v>
      </c>
      <c r="L8457">
        <v>873.98</v>
      </c>
      <c r="M8457">
        <v>645.41999999999996</v>
      </c>
      <c r="N8457" t="s">
        <v>6637</v>
      </c>
      <c r="O8457" t="s">
        <v>6636</v>
      </c>
      <c r="P8457" t="s">
        <v>13</v>
      </c>
      <c r="Q8457">
        <v>11.664300000000001</v>
      </c>
      <c r="R8457">
        <v>78.146000000000001</v>
      </c>
      <c r="S8457" t="s">
        <v>735</v>
      </c>
      <c r="T8457" t="s">
        <v>734</v>
      </c>
      <c r="U8457" t="s">
        <v>10</v>
      </c>
      <c r="V8457" t="s">
        <v>9</v>
      </c>
    </row>
    <row r="8458" spans="1:22">
      <c r="A8458" t="s">
        <v>6635</v>
      </c>
      <c r="B8458" s="2">
        <v>45383.429861111108</v>
      </c>
      <c r="C8458" s="2">
        <f t="shared" si="132"/>
        <v>45383</v>
      </c>
      <c r="D8458" t="s">
        <v>323</v>
      </c>
      <c r="E8458" t="s">
        <v>6634</v>
      </c>
      <c r="F8458" t="s">
        <v>73</v>
      </c>
      <c r="G8458" t="s">
        <v>72</v>
      </c>
      <c r="H8458" t="s">
        <v>29</v>
      </c>
      <c r="I8458">
        <v>3</v>
      </c>
      <c r="J8458">
        <v>2113.7600000000002</v>
      </c>
      <c r="K8458">
        <v>1549.52</v>
      </c>
      <c r="L8458">
        <v>6341.28</v>
      </c>
      <c r="M8458">
        <v>4648.5600000000004</v>
      </c>
      <c r="N8458" t="s">
        <v>6633</v>
      </c>
      <c r="O8458" t="s">
        <v>6632</v>
      </c>
      <c r="P8458" t="s">
        <v>37</v>
      </c>
      <c r="Q8458">
        <v>10.7905</v>
      </c>
      <c r="R8458">
        <v>78.704700000000003</v>
      </c>
      <c r="S8458" t="s">
        <v>735</v>
      </c>
      <c r="T8458" t="s">
        <v>734</v>
      </c>
      <c r="U8458" t="s">
        <v>23</v>
      </c>
      <c r="V8458" t="s">
        <v>22</v>
      </c>
    </row>
    <row r="8459" spans="1:22">
      <c r="A8459" t="s">
        <v>6631</v>
      </c>
      <c r="B8459" s="2">
        <v>45078.472222222219</v>
      </c>
      <c r="C8459" s="2">
        <f t="shared" si="132"/>
        <v>45075</v>
      </c>
      <c r="D8459" t="s">
        <v>316</v>
      </c>
      <c r="E8459" t="s">
        <v>315</v>
      </c>
      <c r="F8459" t="s">
        <v>136</v>
      </c>
      <c r="G8459" t="s">
        <v>41</v>
      </c>
      <c r="H8459" t="s">
        <v>16</v>
      </c>
      <c r="I8459">
        <v>3</v>
      </c>
      <c r="J8459">
        <v>2181.5100000000002</v>
      </c>
      <c r="K8459">
        <v>1378.67</v>
      </c>
      <c r="L8459">
        <v>6544.53</v>
      </c>
      <c r="M8459">
        <v>4136.01</v>
      </c>
      <c r="N8459" t="s">
        <v>6630</v>
      </c>
      <c r="O8459" t="s">
        <v>6629</v>
      </c>
      <c r="P8459" t="s">
        <v>26</v>
      </c>
      <c r="Q8459">
        <v>11.0168</v>
      </c>
      <c r="R8459">
        <v>76.955799999999996</v>
      </c>
      <c r="S8459" t="s">
        <v>302</v>
      </c>
      <c r="T8459" t="s">
        <v>301</v>
      </c>
      <c r="U8459" t="s">
        <v>77</v>
      </c>
      <c r="V8459" t="s">
        <v>9</v>
      </c>
    </row>
    <row r="8460" spans="1:22">
      <c r="A8460" t="s">
        <v>6628</v>
      </c>
      <c r="B8460" s="2">
        <v>45506.609027777777</v>
      </c>
      <c r="C8460" s="2">
        <f t="shared" si="132"/>
        <v>45502</v>
      </c>
      <c r="D8460" t="s">
        <v>311</v>
      </c>
      <c r="E8460" t="s">
        <v>6627</v>
      </c>
      <c r="F8460" t="s">
        <v>201</v>
      </c>
      <c r="G8460" t="s">
        <v>72</v>
      </c>
      <c r="H8460" t="s">
        <v>16</v>
      </c>
      <c r="I8460">
        <v>2</v>
      </c>
      <c r="J8460">
        <v>1759.54</v>
      </c>
      <c r="K8460">
        <v>1191.3</v>
      </c>
      <c r="L8460">
        <v>3519.08</v>
      </c>
      <c r="M8460">
        <v>2382.6</v>
      </c>
      <c r="N8460" t="s">
        <v>6626</v>
      </c>
      <c r="O8460" t="s">
        <v>6625</v>
      </c>
      <c r="P8460" t="s">
        <v>49</v>
      </c>
      <c r="Q8460">
        <v>12.916499999999999</v>
      </c>
      <c r="R8460">
        <v>79.132499999999993</v>
      </c>
      <c r="S8460" t="s">
        <v>153</v>
      </c>
      <c r="T8460" t="s">
        <v>152</v>
      </c>
      <c r="U8460" t="s">
        <v>23</v>
      </c>
      <c r="V8460" t="s">
        <v>9</v>
      </c>
    </row>
    <row r="8461" spans="1:22">
      <c r="A8461" t="s">
        <v>6624</v>
      </c>
      <c r="B8461" s="2">
        <v>45231.787499999999</v>
      </c>
      <c r="C8461" s="2">
        <f t="shared" si="132"/>
        <v>45229</v>
      </c>
      <c r="D8461" t="s">
        <v>306</v>
      </c>
      <c r="E8461" t="s">
        <v>305</v>
      </c>
      <c r="F8461" t="s">
        <v>136</v>
      </c>
      <c r="G8461" t="s">
        <v>30</v>
      </c>
      <c r="H8461" t="s">
        <v>40</v>
      </c>
      <c r="I8461">
        <v>3</v>
      </c>
      <c r="J8461">
        <v>522.03</v>
      </c>
      <c r="K8461">
        <v>419.46</v>
      </c>
      <c r="L8461">
        <v>1566.09</v>
      </c>
      <c r="M8461">
        <v>1258.3800000000001</v>
      </c>
      <c r="N8461" t="s">
        <v>6623</v>
      </c>
      <c r="O8461" t="s">
        <v>6622</v>
      </c>
      <c r="P8461" t="s">
        <v>68</v>
      </c>
      <c r="Q8461">
        <v>11.34</v>
      </c>
      <c r="R8461">
        <v>77.717200000000005</v>
      </c>
      <c r="S8461" t="s">
        <v>88</v>
      </c>
      <c r="T8461" t="s">
        <v>87</v>
      </c>
      <c r="U8461" t="s">
        <v>23</v>
      </c>
      <c r="V8461" t="s">
        <v>212</v>
      </c>
    </row>
    <row r="8462" spans="1:22">
      <c r="A8462" t="s">
        <v>6621</v>
      </c>
      <c r="B8462" s="2">
        <v>44974.763194444444</v>
      </c>
      <c r="C8462" s="2">
        <f t="shared" si="132"/>
        <v>44970</v>
      </c>
      <c r="D8462" t="s">
        <v>299</v>
      </c>
      <c r="E8462" t="s">
        <v>6620</v>
      </c>
      <c r="F8462" t="s">
        <v>136</v>
      </c>
      <c r="G8462" t="s">
        <v>115</v>
      </c>
      <c r="H8462" t="s">
        <v>16</v>
      </c>
      <c r="I8462">
        <v>2</v>
      </c>
      <c r="J8462">
        <v>582.4</v>
      </c>
      <c r="K8462">
        <v>459.14</v>
      </c>
      <c r="L8462">
        <v>1164.8</v>
      </c>
      <c r="M8462">
        <v>918.28</v>
      </c>
      <c r="N8462" t="s">
        <v>6619</v>
      </c>
      <c r="O8462" t="s">
        <v>6618</v>
      </c>
      <c r="P8462" t="s">
        <v>49</v>
      </c>
      <c r="Q8462">
        <v>12.916499999999999</v>
      </c>
      <c r="R8462">
        <v>79.132499999999993</v>
      </c>
      <c r="S8462" t="s">
        <v>25</v>
      </c>
      <c r="T8462" t="s">
        <v>24</v>
      </c>
      <c r="U8462" t="s">
        <v>46</v>
      </c>
      <c r="V8462" t="s">
        <v>22</v>
      </c>
    </row>
    <row r="8463" spans="1:22">
      <c r="A8463" t="s">
        <v>6617</v>
      </c>
      <c r="B8463" s="2">
        <v>45146.61041666667</v>
      </c>
      <c r="C8463" s="2">
        <f t="shared" si="132"/>
        <v>45145</v>
      </c>
      <c r="D8463" t="s">
        <v>292</v>
      </c>
      <c r="E8463" t="s">
        <v>6616</v>
      </c>
      <c r="F8463" t="s">
        <v>166</v>
      </c>
      <c r="G8463" t="s">
        <v>91</v>
      </c>
      <c r="H8463" t="s">
        <v>29</v>
      </c>
      <c r="I8463">
        <v>2</v>
      </c>
      <c r="J8463">
        <v>2029.87</v>
      </c>
      <c r="K8463">
        <v>1784.9</v>
      </c>
      <c r="L8463">
        <v>4059.74</v>
      </c>
      <c r="M8463">
        <v>3569.8</v>
      </c>
      <c r="N8463" t="s">
        <v>6615</v>
      </c>
      <c r="O8463" t="s">
        <v>6614</v>
      </c>
      <c r="P8463" t="s">
        <v>68</v>
      </c>
      <c r="Q8463">
        <v>11.34</v>
      </c>
      <c r="R8463">
        <v>77.717200000000005</v>
      </c>
      <c r="S8463" t="s">
        <v>628</v>
      </c>
      <c r="T8463" t="s">
        <v>627</v>
      </c>
      <c r="U8463" t="s">
        <v>57</v>
      </c>
      <c r="V8463" t="s">
        <v>212</v>
      </c>
    </row>
    <row r="8464" spans="1:22">
      <c r="A8464" t="s">
        <v>6613</v>
      </c>
      <c r="B8464" s="2">
        <v>45380.65347222222</v>
      </c>
      <c r="C8464" s="2">
        <f t="shared" si="132"/>
        <v>45376</v>
      </c>
      <c r="D8464" t="s">
        <v>287</v>
      </c>
      <c r="E8464" t="s">
        <v>6612</v>
      </c>
      <c r="F8464" t="s">
        <v>136</v>
      </c>
      <c r="G8464" t="s">
        <v>72</v>
      </c>
      <c r="H8464" t="s">
        <v>63</v>
      </c>
      <c r="I8464">
        <v>1</v>
      </c>
      <c r="J8464">
        <v>241.63</v>
      </c>
      <c r="K8464">
        <v>203.29</v>
      </c>
      <c r="L8464">
        <v>241.63</v>
      </c>
      <c r="M8464">
        <v>203.29</v>
      </c>
      <c r="N8464" t="s">
        <v>6611</v>
      </c>
      <c r="O8464" t="s">
        <v>6610</v>
      </c>
      <c r="P8464" t="s">
        <v>112</v>
      </c>
      <c r="Q8464">
        <v>13.082700000000001</v>
      </c>
      <c r="R8464">
        <v>80.270700000000005</v>
      </c>
      <c r="S8464" t="s">
        <v>111</v>
      </c>
      <c r="T8464" t="s">
        <v>110</v>
      </c>
      <c r="U8464" t="s">
        <v>46</v>
      </c>
      <c r="V8464" t="s">
        <v>9</v>
      </c>
    </row>
    <row r="8465" spans="1:22">
      <c r="A8465" t="s">
        <v>6609</v>
      </c>
      <c r="B8465" s="2">
        <v>45124.464583333334</v>
      </c>
      <c r="C8465" s="2">
        <f t="shared" si="132"/>
        <v>45124</v>
      </c>
      <c r="D8465" t="s">
        <v>280</v>
      </c>
      <c r="E8465" t="s">
        <v>6608</v>
      </c>
      <c r="F8465" t="s">
        <v>166</v>
      </c>
      <c r="G8465" t="s">
        <v>91</v>
      </c>
      <c r="H8465" t="s">
        <v>16</v>
      </c>
      <c r="I8465">
        <v>1</v>
      </c>
      <c r="J8465">
        <v>1870.82</v>
      </c>
      <c r="K8465">
        <v>1426.25</v>
      </c>
      <c r="L8465">
        <v>1870.82</v>
      </c>
      <c r="M8465">
        <v>1426.25</v>
      </c>
      <c r="N8465" t="s">
        <v>6607</v>
      </c>
      <c r="O8465" t="s">
        <v>6606</v>
      </c>
      <c r="P8465" t="s">
        <v>121</v>
      </c>
      <c r="Q8465">
        <v>9.9252000000000002</v>
      </c>
      <c r="R8465">
        <v>78.119799999999998</v>
      </c>
      <c r="S8465" t="s">
        <v>48</v>
      </c>
      <c r="T8465" t="s">
        <v>47</v>
      </c>
      <c r="U8465" t="s">
        <v>46</v>
      </c>
      <c r="V8465" t="s">
        <v>9</v>
      </c>
    </row>
    <row r="8466" spans="1:22">
      <c r="A8466" t="s">
        <v>6605</v>
      </c>
      <c r="B8466" s="2">
        <v>45457.51666666667</v>
      </c>
      <c r="C8466" s="2">
        <f t="shared" si="132"/>
        <v>45453</v>
      </c>
      <c r="D8466" t="s">
        <v>273</v>
      </c>
      <c r="E8466" t="s">
        <v>6604</v>
      </c>
      <c r="F8466" t="s">
        <v>201</v>
      </c>
      <c r="G8466" t="s">
        <v>91</v>
      </c>
      <c r="H8466" t="s">
        <v>16</v>
      </c>
      <c r="I8466">
        <v>3</v>
      </c>
      <c r="J8466">
        <v>1710.5</v>
      </c>
      <c r="K8466">
        <v>1447.84</v>
      </c>
      <c r="L8466">
        <v>5131.5</v>
      </c>
      <c r="M8466">
        <v>4343.5200000000004</v>
      </c>
      <c r="N8466" t="s">
        <v>6603</v>
      </c>
      <c r="O8466" t="s">
        <v>6602</v>
      </c>
      <c r="P8466" t="s">
        <v>68</v>
      </c>
      <c r="Q8466">
        <v>11.34</v>
      </c>
      <c r="R8466">
        <v>77.717200000000005</v>
      </c>
      <c r="S8466" t="s">
        <v>319</v>
      </c>
      <c r="T8466" t="s">
        <v>318</v>
      </c>
      <c r="U8466" t="s">
        <v>10</v>
      </c>
      <c r="V8466" t="s">
        <v>22</v>
      </c>
    </row>
    <row r="8467" spans="1:22">
      <c r="A8467" t="s">
        <v>6601</v>
      </c>
      <c r="B8467" s="2">
        <v>45175.609027777777</v>
      </c>
      <c r="C8467" s="2">
        <f t="shared" si="132"/>
        <v>45173</v>
      </c>
      <c r="D8467" t="s">
        <v>266</v>
      </c>
      <c r="E8467" t="s">
        <v>265</v>
      </c>
      <c r="F8467" t="s">
        <v>83</v>
      </c>
      <c r="G8467" t="s">
        <v>30</v>
      </c>
      <c r="H8467" t="s">
        <v>71</v>
      </c>
      <c r="I8467">
        <v>2</v>
      </c>
      <c r="J8467">
        <v>2445.6999999999998</v>
      </c>
      <c r="K8467">
        <v>2105.21</v>
      </c>
      <c r="L8467">
        <v>4891.3999999999996</v>
      </c>
      <c r="M8467">
        <v>4210.42</v>
      </c>
      <c r="N8467" t="s">
        <v>6600</v>
      </c>
      <c r="O8467" t="s">
        <v>6599</v>
      </c>
      <c r="P8467" t="s">
        <v>112</v>
      </c>
      <c r="Q8467">
        <v>13.082700000000001</v>
      </c>
      <c r="R8467">
        <v>80.270700000000005</v>
      </c>
      <c r="S8467" t="s">
        <v>146</v>
      </c>
      <c r="T8467" t="s">
        <v>145</v>
      </c>
      <c r="U8467" t="s">
        <v>10</v>
      </c>
      <c r="V8467" t="s">
        <v>45</v>
      </c>
    </row>
    <row r="8468" spans="1:22">
      <c r="A8468" t="s">
        <v>6598</v>
      </c>
      <c r="B8468" s="2">
        <v>45013.585416666669</v>
      </c>
      <c r="C8468" s="2">
        <f t="shared" si="132"/>
        <v>45012</v>
      </c>
      <c r="D8468" t="s">
        <v>261</v>
      </c>
      <c r="E8468" t="s">
        <v>6597</v>
      </c>
      <c r="F8468" t="s">
        <v>166</v>
      </c>
      <c r="G8468" t="s">
        <v>91</v>
      </c>
      <c r="H8468" t="s">
        <v>29</v>
      </c>
      <c r="I8468">
        <v>3</v>
      </c>
      <c r="J8468">
        <v>937.67</v>
      </c>
      <c r="K8468">
        <v>771.05</v>
      </c>
      <c r="L8468">
        <v>2813.01</v>
      </c>
      <c r="M8468">
        <v>2313.15</v>
      </c>
      <c r="N8468" t="s">
        <v>6596</v>
      </c>
      <c r="O8468" t="s">
        <v>6595</v>
      </c>
      <c r="P8468" t="s">
        <v>121</v>
      </c>
      <c r="Q8468">
        <v>9.9252000000000002</v>
      </c>
      <c r="R8468">
        <v>78.119799999999998</v>
      </c>
      <c r="S8468" t="s">
        <v>340</v>
      </c>
      <c r="T8468" t="s">
        <v>339</v>
      </c>
      <c r="U8468" t="s">
        <v>23</v>
      </c>
      <c r="V8468" t="s">
        <v>9</v>
      </c>
    </row>
    <row r="8469" spans="1:22">
      <c r="A8469" t="s">
        <v>6594</v>
      </c>
      <c r="B8469" s="2">
        <v>45400.822916666664</v>
      </c>
      <c r="C8469" s="2">
        <f t="shared" si="132"/>
        <v>45397</v>
      </c>
      <c r="D8469" t="s">
        <v>254</v>
      </c>
      <c r="E8469" t="s">
        <v>6593</v>
      </c>
      <c r="F8469" t="s">
        <v>18</v>
      </c>
      <c r="G8469" t="s">
        <v>91</v>
      </c>
      <c r="H8469" t="s">
        <v>52</v>
      </c>
      <c r="I8469">
        <v>1</v>
      </c>
      <c r="J8469">
        <v>779.08</v>
      </c>
      <c r="K8469">
        <v>491.2</v>
      </c>
      <c r="L8469">
        <v>779.08</v>
      </c>
      <c r="M8469">
        <v>491.2</v>
      </c>
      <c r="N8469" t="s">
        <v>6592</v>
      </c>
      <c r="O8469" t="s">
        <v>6591</v>
      </c>
      <c r="P8469" t="s">
        <v>68</v>
      </c>
      <c r="Q8469">
        <v>11.34</v>
      </c>
      <c r="R8469">
        <v>77.717200000000005</v>
      </c>
      <c r="S8469" t="s">
        <v>226</v>
      </c>
      <c r="T8469" t="s">
        <v>225</v>
      </c>
      <c r="U8469" t="s">
        <v>23</v>
      </c>
      <c r="V8469" t="s">
        <v>9</v>
      </c>
    </row>
    <row r="8470" spans="1:22">
      <c r="A8470" t="s">
        <v>6590</v>
      </c>
      <c r="B8470" s="2">
        <v>45422.498611111114</v>
      </c>
      <c r="C8470" s="2">
        <f t="shared" si="132"/>
        <v>45418</v>
      </c>
      <c r="D8470" t="s">
        <v>247</v>
      </c>
      <c r="E8470" t="s">
        <v>246</v>
      </c>
      <c r="F8470" t="s">
        <v>166</v>
      </c>
      <c r="G8470" t="s">
        <v>115</v>
      </c>
      <c r="H8470" t="s">
        <v>29</v>
      </c>
      <c r="I8470">
        <v>3</v>
      </c>
      <c r="J8470">
        <v>830.95</v>
      </c>
      <c r="K8470">
        <v>544.71</v>
      </c>
      <c r="L8470">
        <v>2492.85</v>
      </c>
      <c r="M8470">
        <v>1634.13</v>
      </c>
      <c r="N8470" t="s">
        <v>6589</v>
      </c>
      <c r="O8470" t="s">
        <v>6588</v>
      </c>
      <c r="P8470" t="s">
        <v>112</v>
      </c>
      <c r="Q8470">
        <v>13.082700000000001</v>
      </c>
      <c r="R8470">
        <v>80.270700000000005</v>
      </c>
      <c r="S8470" t="s">
        <v>616</v>
      </c>
      <c r="T8470" t="s">
        <v>615</v>
      </c>
      <c r="U8470" t="s">
        <v>10</v>
      </c>
      <c r="V8470" t="s">
        <v>45</v>
      </c>
    </row>
    <row r="8471" spans="1:22">
      <c r="A8471" t="s">
        <v>6587</v>
      </c>
      <c r="B8471" s="2">
        <v>45542.570833333331</v>
      </c>
      <c r="C8471" s="2">
        <f t="shared" si="132"/>
        <v>45537</v>
      </c>
      <c r="D8471" t="s">
        <v>240</v>
      </c>
      <c r="E8471" t="s">
        <v>4701</v>
      </c>
      <c r="F8471" t="s">
        <v>73</v>
      </c>
      <c r="G8471" t="s">
        <v>53</v>
      </c>
      <c r="H8471" t="s">
        <v>16</v>
      </c>
      <c r="I8471">
        <v>1</v>
      </c>
      <c r="J8471">
        <v>369.43</v>
      </c>
      <c r="K8471">
        <v>310.86</v>
      </c>
      <c r="L8471">
        <v>369.43</v>
      </c>
      <c r="M8471">
        <v>310.86</v>
      </c>
      <c r="N8471" t="s">
        <v>6586</v>
      </c>
      <c r="O8471" t="s">
        <v>6585</v>
      </c>
      <c r="P8471" t="s">
        <v>13</v>
      </c>
      <c r="Q8471">
        <v>11.664300000000001</v>
      </c>
      <c r="R8471">
        <v>78.146000000000001</v>
      </c>
      <c r="S8471" t="s">
        <v>513</v>
      </c>
      <c r="T8471" t="s">
        <v>512</v>
      </c>
      <c r="U8471" t="s">
        <v>57</v>
      </c>
      <c r="V8471" t="s">
        <v>45</v>
      </c>
    </row>
    <row r="8472" spans="1:22">
      <c r="A8472" t="s">
        <v>6584</v>
      </c>
      <c r="B8472" s="2">
        <v>45343.429166666669</v>
      </c>
      <c r="C8472" s="2">
        <f t="shared" si="132"/>
        <v>45341</v>
      </c>
      <c r="D8472" t="s">
        <v>235</v>
      </c>
      <c r="E8472" t="s">
        <v>6583</v>
      </c>
      <c r="F8472" t="s">
        <v>73</v>
      </c>
      <c r="G8472" t="s">
        <v>41</v>
      </c>
      <c r="H8472" t="s">
        <v>71</v>
      </c>
      <c r="I8472">
        <v>4</v>
      </c>
      <c r="J8472">
        <v>956.61</v>
      </c>
      <c r="K8472">
        <v>608.99</v>
      </c>
      <c r="L8472">
        <v>3826.44</v>
      </c>
      <c r="M8472">
        <v>2435.96</v>
      </c>
      <c r="N8472" t="s">
        <v>6582</v>
      </c>
      <c r="O8472" t="s">
        <v>6581</v>
      </c>
      <c r="P8472" t="s">
        <v>49</v>
      </c>
      <c r="Q8472">
        <v>12.916499999999999</v>
      </c>
      <c r="R8472">
        <v>79.132499999999993</v>
      </c>
      <c r="S8472" t="s">
        <v>454</v>
      </c>
      <c r="T8472" t="s">
        <v>453</v>
      </c>
      <c r="U8472" t="s">
        <v>57</v>
      </c>
      <c r="V8472" t="s">
        <v>45</v>
      </c>
    </row>
    <row r="8473" spans="1:22">
      <c r="A8473" t="s">
        <v>6580</v>
      </c>
      <c r="B8473" s="2">
        <v>44978.665277777778</v>
      </c>
      <c r="C8473" s="2">
        <f t="shared" si="132"/>
        <v>44977</v>
      </c>
      <c r="D8473" t="s">
        <v>230</v>
      </c>
      <c r="E8473" t="s">
        <v>6579</v>
      </c>
      <c r="F8473" t="s">
        <v>136</v>
      </c>
      <c r="G8473" t="s">
        <v>91</v>
      </c>
      <c r="H8473" t="s">
        <v>29</v>
      </c>
      <c r="I8473">
        <v>1</v>
      </c>
      <c r="J8473">
        <v>1041.83</v>
      </c>
      <c r="K8473">
        <v>689.41</v>
      </c>
      <c r="L8473">
        <v>1041.83</v>
      </c>
      <c r="M8473">
        <v>689.41</v>
      </c>
      <c r="N8473" t="s">
        <v>6578</v>
      </c>
      <c r="O8473" t="s">
        <v>6577</v>
      </c>
      <c r="P8473" t="s">
        <v>26</v>
      </c>
      <c r="Q8473">
        <v>11.0168</v>
      </c>
      <c r="R8473">
        <v>76.955799999999996</v>
      </c>
      <c r="S8473" t="s">
        <v>420</v>
      </c>
      <c r="T8473" t="s">
        <v>419</v>
      </c>
      <c r="U8473" t="s">
        <v>57</v>
      </c>
      <c r="V8473" t="s">
        <v>45</v>
      </c>
    </row>
    <row r="8474" spans="1:22">
      <c r="A8474" t="s">
        <v>6576</v>
      </c>
      <c r="B8474" s="2">
        <v>45408.783333333333</v>
      </c>
      <c r="C8474" s="2">
        <f t="shared" si="132"/>
        <v>45404</v>
      </c>
      <c r="D8474" t="s">
        <v>223</v>
      </c>
      <c r="E8474" t="s">
        <v>6575</v>
      </c>
      <c r="F8474" t="s">
        <v>31</v>
      </c>
      <c r="G8474" t="s">
        <v>91</v>
      </c>
      <c r="H8474" t="s">
        <v>29</v>
      </c>
      <c r="I8474">
        <v>4</v>
      </c>
      <c r="J8474">
        <v>2050.6799999999998</v>
      </c>
      <c r="K8474">
        <v>1811.14</v>
      </c>
      <c r="L8474">
        <v>8202.7199999999993</v>
      </c>
      <c r="M8474">
        <v>7244.56</v>
      </c>
      <c r="N8474" t="s">
        <v>6574</v>
      </c>
      <c r="O8474" t="s">
        <v>6573</v>
      </c>
      <c r="P8474" t="s">
        <v>68</v>
      </c>
      <c r="Q8474">
        <v>11.34</v>
      </c>
      <c r="R8474">
        <v>77.717200000000005</v>
      </c>
      <c r="S8474" t="s">
        <v>276</v>
      </c>
      <c r="T8474" t="s">
        <v>275</v>
      </c>
      <c r="U8474" t="s">
        <v>23</v>
      </c>
      <c r="V8474" t="s">
        <v>9</v>
      </c>
    </row>
    <row r="8475" spans="1:22">
      <c r="A8475" t="s">
        <v>6572</v>
      </c>
      <c r="B8475" s="2">
        <v>45105.911111111112</v>
      </c>
      <c r="C8475" s="2">
        <f t="shared" si="132"/>
        <v>45103</v>
      </c>
      <c r="D8475" t="s">
        <v>218</v>
      </c>
      <c r="E8475" t="s">
        <v>6571</v>
      </c>
      <c r="F8475" t="s">
        <v>18</v>
      </c>
      <c r="G8475" t="s">
        <v>106</v>
      </c>
      <c r="H8475" t="s">
        <v>63</v>
      </c>
      <c r="I8475">
        <v>2</v>
      </c>
      <c r="J8475">
        <v>438.96</v>
      </c>
      <c r="K8475">
        <v>376.86</v>
      </c>
      <c r="L8475">
        <v>877.92</v>
      </c>
      <c r="M8475">
        <v>753.72</v>
      </c>
      <c r="N8475" t="s">
        <v>6570</v>
      </c>
      <c r="O8475" t="s">
        <v>6569</v>
      </c>
      <c r="P8475" t="s">
        <v>68</v>
      </c>
      <c r="Q8475">
        <v>11.34</v>
      </c>
      <c r="R8475">
        <v>77.717200000000005</v>
      </c>
      <c r="S8475" t="s">
        <v>432</v>
      </c>
      <c r="T8475" t="s">
        <v>431</v>
      </c>
      <c r="U8475" t="s">
        <v>23</v>
      </c>
      <c r="V8475" t="s">
        <v>45</v>
      </c>
    </row>
    <row r="8476" spans="1:22">
      <c r="A8476" t="s">
        <v>6568</v>
      </c>
      <c r="B8476" s="2">
        <v>45255.690972222219</v>
      </c>
      <c r="C8476" s="2">
        <f t="shared" si="132"/>
        <v>45250</v>
      </c>
      <c r="D8476" t="s">
        <v>210</v>
      </c>
      <c r="E8476" t="s">
        <v>6567</v>
      </c>
      <c r="F8476" t="s">
        <v>83</v>
      </c>
      <c r="G8476" t="s">
        <v>17</v>
      </c>
      <c r="H8476" t="s">
        <v>40</v>
      </c>
      <c r="I8476">
        <v>1</v>
      </c>
      <c r="J8476">
        <v>709.83</v>
      </c>
      <c r="K8476">
        <v>563.92999999999995</v>
      </c>
      <c r="L8476">
        <v>709.83</v>
      </c>
      <c r="M8476">
        <v>563.92999999999995</v>
      </c>
      <c r="N8476" t="s">
        <v>6566</v>
      </c>
      <c r="O8476" t="s">
        <v>6565</v>
      </c>
      <c r="P8476" t="s">
        <v>26</v>
      </c>
      <c r="Q8476">
        <v>11.0168</v>
      </c>
      <c r="R8476">
        <v>76.955799999999996</v>
      </c>
      <c r="S8476" t="s">
        <v>454</v>
      </c>
      <c r="T8476" t="s">
        <v>453</v>
      </c>
      <c r="U8476" t="s">
        <v>46</v>
      </c>
      <c r="V8476" t="s">
        <v>45</v>
      </c>
    </row>
    <row r="8477" spans="1:22">
      <c r="A8477" t="s">
        <v>6564</v>
      </c>
      <c r="B8477" s="2">
        <v>45424.655555555553</v>
      </c>
      <c r="C8477" s="2">
        <f t="shared" si="132"/>
        <v>45418</v>
      </c>
      <c r="D8477" t="s">
        <v>203</v>
      </c>
      <c r="E8477" t="s">
        <v>2745</v>
      </c>
      <c r="F8477" t="s">
        <v>18</v>
      </c>
      <c r="G8477" t="s">
        <v>91</v>
      </c>
      <c r="H8477" t="s">
        <v>29</v>
      </c>
      <c r="I8477">
        <v>1</v>
      </c>
      <c r="J8477">
        <v>2454.58</v>
      </c>
      <c r="K8477">
        <v>1649.34</v>
      </c>
      <c r="L8477">
        <v>2454.58</v>
      </c>
      <c r="M8477">
        <v>1649.34</v>
      </c>
      <c r="N8477" t="s">
        <v>6563</v>
      </c>
      <c r="O8477" t="s">
        <v>6562</v>
      </c>
      <c r="P8477" t="s">
        <v>49</v>
      </c>
      <c r="Q8477">
        <v>12.916499999999999</v>
      </c>
      <c r="R8477">
        <v>79.132499999999993</v>
      </c>
      <c r="S8477" t="s">
        <v>59</v>
      </c>
      <c r="T8477" t="s">
        <v>58</v>
      </c>
      <c r="U8477" t="s">
        <v>23</v>
      </c>
      <c r="V8477" t="s">
        <v>9</v>
      </c>
    </row>
    <row r="8478" spans="1:22">
      <c r="A8478" t="s">
        <v>6561</v>
      </c>
      <c r="B8478" s="2">
        <v>45432.771527777775</v>
      </c>
      <c r="C8478" s="2">
        <f t="shared" si="132"/>
        <v>45432</v>
      </c>
      <c r="D8478" t="s">
        <v>197</v>
      </c>
      <c r="E8478" t="s">
        <v>6560</v>
      </c>
      <c r="F8478" t="s">
        <v>83</v>
      </c>
      <c r="G8478" t="s">
        <v>82</v>
      </c>
      <c r="H8478" t="s">
        <v>63</v>
      </c>
      <c r="I8478">
        <v>4</v>
      </c>
      <c r="J8478">
        <v>1148.92</v>
      </c>
      <c r="K8478">
        <v>956.82</v>
      </c>
      <c r="L8478">
        <v>4595.68</v>
      </c>
      <c r="M8478">
        <v>3827.28</v>
      </c>
      <c r="N8478" t="s">
        <v>6559</v>
      </c>
      <c r="O8478" t="s">
        <v>6558</v>
      </c>
      <c r="P8478" t="s">
        <v>68</v>
      </c>
      <c r="Q8478">
        <v>11.34</v>
      </c>
      <c r="R8478">
        <v>77.717200000000005</v>
      </c>
      <c r="S8478" t="s">
        <v>214</v>
      </c>
      <c r="T8478" t="s">
        <v>213</v>
      </c>
      <c r="U8478" t="s">
        <v>77</v>
      </c>
      <c r="V8478" t="s">
        <v>9</v>
      </c>
    </row>
    <row r="8479" spans="1:22">
      <c r="A8479" t="s">
        <v>6557</v>
      </c>
      <c r="B8479" s="2">
        <v>45188.836805555555</v>
      </c>
      <c r="C8479" s="2">
        <f t="shared" si="132"/>
        <v>45187</v>
      </c>
      <c r="D8479" t="s">
        <v>190</v>
      </c>
      <c r="E8479" t="s">
        <v>6556</v>
      </c>
      <c r="F8479" t="s">
        <v>166</v>
      </c>
      <c r="G8479" t="s">
        <v>106</v>
      </c>
      <c r="H8479" t="s">
        <v>40</v>
      </c>
      <c r="I8479">
        <v>4</v>
      </c>
      <c r="J8479">
        <v>2348.06</v>
      </c>
      <c r="K8479">
        <v>1417.1</v>
      </c>
      <c r="L8479">
        <v>9392.24</v>
      </c>
      <c r="M8479">
        <v>5668.4</v>
      </c>
      <c r="N8479" t="s">
        <v>6555</v>
      </c>
      <c r="O8479" t="s">
        <v>6554</v>
      </c>
      <c r="P8479" t="s">
        <v>121</v>
      </c>
      <c r="Q8479">
        <v>9.9252000000000002</v>
      </c>
      <c r="R8479">
        <v>78.119799999999998</v>
      </c>
      <c r="S8479" t="s">
        <v>36</v>
      </c>
      <c r="T8479" t="s">
        <v>35</v>
      </c>
      <c r="U8479" t="s">
        <v>10</v>
      </c>
      <c r="V8479" t="s">
        <v>9</v>
      </c>
    </row>
    <row r="8480" spans="1:22">
      <c r="A8480" t="s">
        <v>6553</v>
      </c>
      <c r="B8480" s="2">
        <v>45181.563194444447</v>
      </c>
      <c r="C8480" s="2">
        <f t="shared" si="132"/>
        <v>45180</v>
      </c>
      <c r="D8480" t="s">
        <v>185</v>
      </c>
      <c r="E8480" t="s">
        <v>6552</v>
      </c>
      <c r="F8480" t="s">
        <v>18</v>
      </c>
      <c r="G8480" t="s">
        <v>115</v>
      </c>
      <c r="H8480" t="s">
        <v>63</v>
      </c>
      <c r="I8480">
        <v>3</v>
      </c>
      <c r="J8480">
        <v>1523.02</v>
      </c>
      <c r="K8480">
        <v>1110.6300000000001</v>
      </c>
      <c r="L8480">
        <v>4569.0600000000004</v>
      </c>
      <c r="M8480">
        <v>3331.89</v>
      </c>
      <c r="N8480" t="s">
        <v>6551</v>
      </c>
      <c r="O8480" t="s">
        <v>6550</v>
      </c>
      <c r="P8480" t="s">
        <v>112</v>
      </c>
      <c r="Q8480">
        <v>13.082700000000001</v>
      </c>
      <c r="R8480">
        <v>80.270700000000005</v>
      </c>
      <c r="S8480" t="s">
        <v>762</v>
      </c>
      <c r="T8480" t="s">
        <v>761</v>
      </c>
      <c r="U8480" t="s">
        <v>46</v>
      </c>
      <c r="V8480" t="s">
        <v>9</v>
      </c>
    </row>
    <row r="8481" spans="1:22">
      <c r="A8481" t="s">
        <v>6549</v>
      </c>
      <c r="B8481" s="2">
        <v>45004.484722222223</v>
      </c>
      <c r="C8481" s="2">
        <f t="shared" si="132"/>
        <v>44998</v>
      </c>
      <c r="D8481" t="s">
        <v>180</v>
      </c>
      <c r="E8481" t="s">
        <v>179</v>
      </c>
      <c r="F8481" t="s">
        <v>83</v>
      </c>
      <c r="G8481" t="s">
        <v>115</v>
      </c>
      <c r="H8481" t="s">
        <v>29</v>
      </c>
      <c r="I8481">
        <v>3</v>
      </c>
      <c r="J8481">
        <v>1890.58</v>
      </c>
      <c r="K8481">
        <v>1336.04</v>
      </c>
      <c r="L8481">
        <v>5671.74</v>
      </c>
      <c r="M8481">
        <v>4008.12</v>
      </c>
      <c r="N8481" t="s">
        <v>6548</v>
      </c>
      <c r="O8481" t="s">
        <v>6547</v>
      </c>
      <c r="P8481" t="s">
        <v>121</v>
      </c>
      <c r="Q8481">
        <v>9.9252000000000002</v>
      </c>
      <c r="R8481">
        <v>78.119799999999998</v>
      </c>
      <c r="S8481" t="s">
        <v>420</v>
      </c>
      <c r="T8481" t="s">
        <v>419</v>
      </c>
      <c r="U8481" t="s">
        <v>23</v>
      </c>
      <c r="V8481" t="s">
        <v>45</v>
      </c>
    </row>
    <row r="8482" spans="1:22">
      <c r="A8482" t="s">
        <v>6546</v>
      </c>
      <c r="B8482" s="2">
        <v>44987.779861111114</v>
      </c>
      <c r="C8482" s="2">
        <f t="shared" si="132"/>
        <v>44984</v>
      </c>
      <c r="D8482" t="s">
        <v>173</v>
      </c>
      <c r="E8482" t="s">
        <v>6545</v>
      </c>
      <c r="F8482" t="s">
        <v>31</v>
      </c>
      <c r="G8482" t="s">
        <v>106</v>
      </c>
      <c r="H8482" t="s">
        <v>71</v>
      </c>
      <c r="I8482">
        <v>3</v>
      </c>
      <c r="J8482">
        <v>1555.02</v>
      </c>
      <c r="K8482">
        <v>996.97</v>
      </c>
      <c r="L8482">
        <v>4665.0600000000004</v>
      </c>
      <c r="M8482">
        <v>2990.91</v>
      </c>
      <c r="N8482" t="s">
        <v>6544</v>
      </c>
      <c r="O8482" t="s">
        <v>6543</v>
      </c>
      <c r="P8482" t="s">
        <v>37</v>
      </c>
      <c r="Q8482">
        <v>10.7905</v>
      </c>
      <c r="R8482">
        <v>78.704700000000003</v>
      </c>
      <c r="S8482" t="s">
        <v>48</v>
      </c>
      <c r="T8482" t="s">
        <v>47</v>
      </c>
      <c r="U8482" t="s">
        <v>23</v>
      </c>
      <c r="V8482" t="s">
        <v>9</v>
      </c>
    </row>
    <row r="8483" spans="1:22">
      <c r="A8483" t="s">
        <v>6542</v>
      </c>
      <c r="B8483" s="2">
        <v>45288.791666666664</v>
      </c>
      <c r="C8483" s="2">
        <f t="shared" si="132"/>
        <v>45285</v>
      </c>
      <c r="D8483" t="s">
        <v>168</v>
      </c>
      <c r="E8483" t="s">
        <v>6541</v>
      </c>
      <c r="F8483" t="s">
        <v>64</v>
      </c>
      <c r="G8483" t="s">
        <v>91</v>
      </c>
      <c r="H8483" t="s">
        <v>40</v>
      </c>
      <c r="I8483">
        <v>1</v>
      </c>
      <c r="J8483">
        <v>470.06</v>
      </c>
      <c r="K8483">
        <v>413.68</v>
      </c>
      <c r="L8483">
        <v>470.06</v>
      </c>
      <c r="M8483">
        <v>413.68</v>
      </c>
      <c r="N8483" t="s">
        <v>6540</v>
      </c>
      <c r="O8483" t="s">
        <v>6539</v>
      </c>
      <c r="P8483" t="s">
        <v>60</v>
      </c>
      <c r="Q8483">
        <v>8.7139000000000006</v>
      </c>
      <c r="R8483">
        <v>77.756699999999995</v>
      </c>
      <c r="S8483" t="s">
        <v>420</v>
      </c>
      <c r="T8483" t="s">
        <v>419</v>
      </c>
      <c r="U8483" t="s">
        <v>57</v>
      </c>
      <c r="V8483" t="s">
        <v>9</v>
      </c>
    </row>
    <row r="8484" spans="1:22">
      <c r="A8484" t="s">
        <v>6538</v>
      </c>
      <c r="B8484" s="2">
        <v>45433.586805555555</v>
      </c>
      <c r="C8484" s="2">
        <f t="shared" si="132"/>
        <v>45432</v>
      </c>
      <c r="D8484" t="s">
        <v>162</v>
      </c>
      <c r="E8484" t="s">
        <v>6537</v>
      </c>
      <c r="F8484" t="s">
        <v>136</v>
      </c>
      <c r="G8484" t="s">
        <v>72</v>
      </c>
      <c r="H8484" t="s">
        <v>29</v>
      </c>
      <c r="I8484">
        <v>4</v>
      </c>
      <c r="J8484">
        <v>1033.81</v>
      </c>
      <c r="K8484">
        <v>712.52</v>
      </c>
      <c r="L8484">
        <v>4135.24</v>
      </c>
      <c r="M8484">
        <v>2850.08</v>
      </c>
      <c r="N8484" t="s">
        <v>6536</v>
      </c>
      <c r="O8484" t="s">
        <v>6535</v>
      </c>
      <c r="P8484" t="s">
        <v>37</v>
      </c>
      <c r="Q8484">
        <v>10.7905</v>
      </c>
      <c r="R8484">
        <v>78.704700000000003</v>
      </c>
      <c r="S8484" t="s">
        <v>243</v>
      </c>
      <c r="T8484" t="s">
        <v>242</v>
      </c>
      <c r="U8484" t="s">
        <v>10</v>
      </c>
      <c r="V8484" t="s">
        <v>22</v>
      </c>
    </row>
    <row r="8485" spans="1:22">
      <c r="A8485" t="s">
        <v>6534</v>
      </c>
      <c r="B8485" s="2">
        <v>45281.618055555555</v>
      </c>
      <c r="C8485" s="2">
        <f t="shared" si="132"/>
        <v>45278</v>
      </c>
      <c r="D8485" t="s">
        <v>157</v>
      </c>
      <c r="E8485" t="s">
        <v>156</v>
      </c>
      <c r="F8485" t="s">
        <v>18</v>
      </c>
      <c r="G8485" t="s">
        <v>41</v>
      </c>
      <c r="H8485" t="s">
        <v>71</v>
      </c>
      <c r="I8485">
        <v>3</v>
      </c>
      <c r="J8485">
        <v>917.34</v>
      </c>
      <c r="K8485">
        <v>676.17</v>
      </c>
      <c r="L8485">
        <v>2752.02</v>
      </c>
      <c r="M8485">
        <v>2028.51</v>
      </c>
      <c r="N8485" t="s">
        <v>6533</v>
      </c>
      <c r="O8485" t="s">
        <v>6532</v>
      </c>
      <c r="P8485" t="s">
        <v>37</v>
      </c>
      <c r="Q8485">
        <v>10.7905</v>
      </c>
      <c r="R8485">
        <v>78.704700000000003</v>
      </c>
      <c r="S8485" t="s">
        <v>295</v>
      </c>
      <c r="T8485" t="s">
        <v>294</v>
      </c>
      <c r="U8485" t="s">
        <v>23</v>
      </c>
      <c r="V8485" t="s">
        <v>22</v>
      </c>
    </row>
    <row r="8486" spans="1:22">
      <c r="A8486" t="s">
        <v>6531</v>
      </c>
      <c r="B8486" s="2">
        <v>45505.489583333336</v>
      </c>
      <c r="C8486" s="2">
        <f t="shared" si="132"/>
        <v>45502</v>
      </c>
      <c r="D8486" t="s">
        <v>150</v>
      </c>
      <c r="E8486" t="s">
        <v>6530</v>
      </c>
      <c r="F8486" t="s">
        <v>166</v>
      </c>
      <c r="G8486" t="s">
        <v>30</v>
      </c>
      <c r="H8486" t="s">
        <v>29</v>
      </c>
      <c r="I8486">
        <v>4</v>
      </c>
      <c r="J8486">
        <v>1574.95</v>
      </c>
      <c r="K8486">
        <v>1381.69</v>
      </c>
      <c r="L8486">
        <v>6299.8</v>
      </c>
      <c r="M8486">
        <v>5526.76</v>
      </c>
      <c r="N8486" t="s">
        <v>6529</v>
      </c>
      <c r="O8486" t="s">
        <v>6528</v>
      </c>
      <c r="P8486" t="s">
        <v>68</v>
      </c>
      <c r="Q8486">
        <v>11.34</v>
      </c>
      <c r="R8486">
        <v>77.717200000000005</v>
      </c>
      <c r="S8486" t="s">
        <v>12</v>
      </c>
      <c r="T8486" t="s">
        <v>11</v>
      </c>
      <c r="U8486" t="s">
        <v>46</v>
      </c>
      <c r="V8486" t="s">
        <v>212</v>
      </c>
    </row>
    <row r="8487" spans="1:22">
      <c r="A8487" t="s">
        <v>6527</v>
      </c>
      <c r="B8487" s="2">
        <v>45258.557638888888</v>
      </c>
      <c r="C8487" s="2">
        <f t="shared" si="132"/>
        <v>45257</v>
      </c>
      <c r="D8487" t="s">
        <v>143</v>
      </c>
      <c r="E8487" t="s">
        <v>6526</v>
      </c>
      <c r="F8487" t="s">
        <v>136</v>
      </c>
      <c r="G8487" t="s">
        <v>82</v>
      </c>
      <c r="H8487" t="s">
        <v>63</v>
      </c>
      <c r="I8487">
        <v>2</v>
      </c>
      <c r="J8487">
        <v>896.89</v>
      </c>
      <c r="K8487">
        <v>591.74</v>
      </c>
      <c r="L8487">
        <v>1793.78</v>
      </c>
      <c r="M8487">
        <v>1183.48</v>
      </c>
      <c r="N8487" t="s">
        <v>6525</v>
      </c>
      <c r="O8487" t="s">
        <v>6524</v>
      </c>
      <c r="P8487" t="s">
        <v>121</v>
      </c>
      <c r="Q8487">
        <v>9.9252000000000002</v>
      </c>
      <c r="R8487">
        <v>78.119799999999998</v>
      </c>
      <c r="S8487" t="s">
        <v>103</v>
      </c>
      <c r="T8487" t="s">
        <v>102</v>
      </c>
      <c r="U8487" t="s">
        <v>57</v>
      </c>
      <c r="V8487" t="s">
        <v>9</v>
      </c>
    </row>
    <row r="8488" spans="1:22">
      <c r="A8488" t="s">
        <v>6523</v>
      </c>
      <c r="B8488" s="2">
        <v>45238.469444444447</v>
      </c>
      <c r="C8488" s="2">
        <f t="shared" si="132"/>
        <v>45236</v>
      </c>
      <c r="D8488" t="s">
        <v>138</v>
      </c>
      <c r="E8488" t="s">
        <v>137</v>
      </c>
      <c r="F8488" t="s">
        <v>136</v>
      </c>
      <c r="G8488" t="s">
        <v>17</v>
      </c>
      <c r="H8488" t="s">
        <v>29</v>
      </c>
      <c r="I8488">
        <v>1</v>
      </c>
      <c r="J8488">
        <v>2161.87</v>
      </c>
      <c r="K8488">
        <v>1517.15</v>
      </c>
      <c r="L8488">
        <v>2161.87</v>
      </c>
      <c r="M8488">
        <v>1517.15</v>
      </c>
      <c r="N8488" t="s">
        <v>6522</v>
      </c>
      <c r="O8488" t="s">
        <v>6521</v>
      </c>
      <c r="P8488" t="s">
        <v>37</v>
      </c>
      <c r="Q8488">
        <v>10.7905</v>
      </c>
      <c r="R8488">
        <v>78.704700000000003</v>
      </c>
      <c r="S8488" t="s">
        <v>295</v>
      </c>
      <c r="T8488" t="s">
        <v>294</v>
      </c>
      <c r="U8488" t="s">
        <v>10</v>
      </c>
      <c r="V8488" t="s">
        <v>9</v>
      </c>
    </row>
    <row r="8489" spans="1:22">
      <c r="A8489" t="s">
        <v>6520</v>
      </c>
      <c r="B8489" s="2">
        <v>45552.55972222222</v>
      </c>
      <c r="C8489" s="2">
        <f t="shared" si="132"/>
        <v>45551</v>
      </c>
      <c r="D8489" t="s">
        <v>130</v>
      </c>
      <c r="E8489" t="s">
        <v>6519</v>
      </c>
      <c r="F8489" t="s">
        <v>166</v>
      </c>
      <c r="G8489" t="s">
        <v>82</v>
      </c>
      <c r="H8489" t="s">
        <v>16</v>
      </c>
      <c r="I8489">
        <v>4</v>
      </c>
      <c r="J8489">
        <v>2069.14</v>
      </c>
      <c r="K8489">
        <v>1254.8699999999999</v>
      </c>
      <c r="L8489">
        <v>8276.56</v>
      </c>
      <c r="M8489">
        <v>5019.4799999999996</v>
      </c>
      <c r="N8489" t="s">
        <v>6518</v>
      </c>
      <c r="O8489" t="s">
        <v>6517</v>
      </c>
      <c r="P8489" t="s">
        <v>37</v>
      </c>
      <c r="Q8489">
        <v>10.7905</v>
      </c>
      <c r="R8489">
        <v>78.704700000000003</v>
      </c>
      <c r="S8489" t="s">
        <v>735</v>
      </c>
      <c r="T8489" t="s">
        <v>734</v>
      </c>
      <c r="U8489" t="s">
        <v>57</v>
      </c>
      <c r="V8489" t="s">
        <v>22</v>
      </c>
    </row>
    <row r="8490" spans="1:22">
      <c r="A8490" t="s">
        <v>6516</v>
      </c>
      <c r="B8490" s="2">
        <v>45486.45416666667</v>
      </c>
      <c r="C8490" s="2">
        <f t="shared" si="132"/>
        <v>45481</v>
      </c>
      <c r="D8490" t="s">
        <v>125</v>
      </c>
      <c r="E8490" t="s">
        <v>6515</v>
      </c>
      <c r="F8490" t="s">
        <v>201</v>
      </c>
      <c r="G8490" t="s">
        <v>53</v>
      </c>
      <c r="H8490" t="s">
        <v>71</v>
      </c>
      <c r="I8490">
        <v>1</v>
      </c>
      <c r="J8490">
        <v>2337.0500000000002</v>
      </c>
      <c r="K8490">
        <v>1707.69</v>
      </c>
      <c r="L8490">
        <v>2337.0500000000002</v>
      </c>
      <c r="M8490">
        <v>1707.69</v>
      </c>
      <c r="N8490" t="s">
        <v>6514</v>
      </c>
      <c r="O8490" t="s">
        <v>6513</v>
      </c>
      <c r="P8490" t="s">
        <v>49</v>
      </c>
      <c r="Q8490">
        <v>12.916499999999999</v>
      </c>
      <c r="R8490">
        <v>79.132499999999993</v>
      </c>
      <c r="S8490" t="s">
        <v>340</v>
      </c>
      <c r="T8490" t="s">
        <v>339</v>
      </c>
      <c r="U8490" t="s">
        <v>46</v>
      </c>
      <c r="V8490" t="s">
        <v>45</v>
      </c>
    </row>
    <row r="8491" spans="1:22">
      <c r="A8491" t="s">
        <v>6512</v>
      </c>
      <c r="B8491" s="2">
        <v>45370.89166666667</v>
      </c>
      <c r="C8491" s="2">
        <f t="shared" si="132"/>
        <v>45369</v>
      </c>
      <c r="D8491" t="s">
        <v>117</v>
      </c>
      <c r="E8491" t="s">
        <v>2689</v>
      </c>
      <c r="F8491" t="s">
        <v>18</v>
      </c>
      <c r="G8491" t="s">
        <v>53</v>
      </c>
      <c r="H8491" t="s">
        <v>29</v>
      </c>
      <c r="I8491">
        <v>1</v>
      </c>
      <c r="J8491">
        <v>1453.58</v>
      </c>
      <c r="K8491">
        <v>1072.5</v>
      </c>
      <c r="L8491">
        <v>1453.58</v>
      </c>
      <c r="M8491">
        <v>1072.5</v>
      </c>
      <c r="N8491" t="s">
        <v>6511</v>
      </c>
      <c r="O8491" t="s">
        <v>6510</v>
      </c>
      <c r="P8491" t="s">
        <v>121</v>
      </c>
      <c r="Q8491">
        <v>9.9252000000000002</v>
      </c>
      <c r="R8491">
        <v>78.119799999999998</v>
      </c>
      <c r="S8491" t="s">
        <v>36</v>
      </c>
      <c r="T8491" t="s">
        <v>35</v>
      </c>
      <c r="U8491" t="s">
        <v>57</v>
      </c>
      <c r="V8491" t="s">
        <v>45</v>
      </c>
    </row>
    <row r="8492" spans="1:22">
      <c r="A8492" t="s">
        <v>6509</v>
      </c>
      <c r="B8492" s="2">
        <v>44942.836805555555</v>
      </c>
      <c r="C8492" s="2">
        <f t="shared" si="132"/>
        <v>44942</v>
      </c>
      <c r="D8492" t="s">
        <v>108</v>
      </c>
      <c r="E8492" t="s">
        <v>6508</v>
      </c>
      <c r="F8492" t="s">
        <v>201</v>
      </c>
      <c r="G8492" t="s">
        <v>82</v>
      </c>
      <c r="H8492" t="s">
        <v>16</v>
      </c>
      <c r="I8492">
        <v>1</v>
      </c>
      <c r="J8492">
        <v>1330.97</v>
      </c>
      <c r="K8492">
        <v>1085.3</v>
      </c>
      <c r="L8492">
        <v>1330.97</v>
      </c>
      <c r="M8492">
        <v>1085.3</v>
      </c>
      <c r="N8492" t="s">
        <v>6507</v>
      </c>
      <c r="O8492" t="s">
        <v>6506</v>
      </c>
      <c r="P8492" t="s">
        <v>26</v>
      </c>
      <c r="Q8492">
        <v>11.0168</v>
      </c>
      <c r="R8492">
        <v>76.955799999999996</v>
      </c>
      <c r="S8492" t="s">
        <v>628</v>
      </c>
      <c r="T8492" t="s">
        <v>627</v>
      </c>
      <c r="U8492" t="s">
        <v>10</v>
      </c>
      <c r="V8492" t="s">
        <v>9</v>
      </c>
    </row>
    <row r="8493" spans="1:22">
      <c r="A8493" t="s">
        <v>6505</v>
      </c>
      <c r="B8493" s="2">
        <v>44943.589583333334</v>
      </c>
      <c r="C8493" s="2">
        <f t="shared" si="132"/>
        <v>44942</v>
      </c>
      <c r="D8493" t="s">
        <v>100</v>
      </c>
      <c r="E8493" t="s">
        <v>6504</v>
      </c>
      <c r="F8493" t="s">
        <v>31</v>
      </c>
      <c r="G8493" t="s">
        <v>72</v>
      </c>
      <c r="H8493" t="s">
        <v>29</v>
      </c>
      <c r="I8493">
        <v>2</v>
      </c>
      <c r="J8493">
        <v>663.47</v>
      </c>
      <c r="K8493">
        <v>544.02</v>
      </c>
      <c r="L8493">
        <v>1326.94</v>
      </c>
      <c r="M8493">
        <v>1088.04</v>
      </c>
      <c r="N8493" t="s">
        <v>6503</v>
      </c>
      <c r="O8493" t="s">
        <v>6502</v>
      </c>
      <c r="P8493" t="s">
        <v>13</v>
      </c>
      <c r="Q8493">
        <v>11.664300000000001</v>
      </c>
      <c r="R8493">
        <v>78.146000000000001</v>
      </c>
      <c r="S8493" t="s">
        <v>111</v>
      </c>
      <c r="T8493" t="s">
        <v>110</v>
      </c>
      <c r="U8493" t="s">
        <v>77</v>
      </c>
      <c r="V8493" t="s">
        <v>9</v>
      </c>
    </row>
    <row r="8494" spans="1:22">
      <c r="A8494" t="s">
        <v>6501</v>
      </c>
      <c r="B8494" s="2">
        <v>45468.895833333336</v>
      </c>
      <c r="C8494" s="2">
        <f t="shared" si="132"/>
        <v>45467</v>
      </c>
      <c r="D8494" t="s">
        <v>93</v>
      </c>
      <c r="E8494" t="s">
        <v>92</v>
      </c>
      <c r="F8494" t="s">
        <v>31</v>
      </c>
      <c r="G8494" t="s">
        <v>115</v>
      </c>
      <c r="H8494" t="s">
        <v>40</v>
      </c>
      <c r="I8494">
        <v>1</v>
      </c>
      <c r="J8494">
        <v>543.44000000000005</v>
      </c>
      <c r="K8494">
        <v>462.4</v>
      </c>
      <c r="L8494">
        <v>543.44000000000005</v>
      </c>
      <c r="M8494">
        <v>462.4</v>
      </c>
      <c r="N8494" t="s">
        <v>6500</v>
      </c>
      <c r="O8494" t="s">
        <v>6499</v>
      </c>
      <c r="P8494" t="s">
        <v>13</v>
      </c>
      <c r="Q8494">
        <v>11.664300000000001</v>
      </c>
      <c r="R8494">
        <v>78.146000000000001</v>
      </c>
      <c r="S8494" t="s">
        <v>513</v>
      </c>
      <c r="T8494" t="s">
        <v>512</v>
      </c>
      <c r="U8494" t="s">
        <v>77</v>
      </c>
      <c r="V8494" t="s">
        <v>9</v>
      </c>
    </row>
    <row r="8495" spans="1:22">
      <c r="A8495" t="s">
        <v>6498</v>
      </c>
      <c r="B8495" s="2">
        <v>45160.594444444447</v>
      </c>
      <c r="C8495" s="2">
        <f t="shared" si="132"/>
        <v>45159</v>
      </c>
      <c r="D8495" t="s">
        <v>85</v>
      </c>
      <c r="E8495" t="s">
        <v>4610</v>
      </c>
      <c r="F8495" t="s">
        <v>201</v>
      </c>
      <c r="G8495" t="s">
        <v>115</v>
      </c>
      <c r="H8495" t="s">
        <v>71</v>
      </c>
      <c r="I8495">
        <v>1</v>
      </c>
      <c r="J8495">
        <v>486.69</v>
      </c>
      <c r="K8495">
        <v>366.11</v>
      </c>
      <c r="L8495">
        <v>486.69</v>
      </c>
      <c r="M8495">
        <v>366.11</v>
      </c>
      <c r="N8495" t="s">
        <v>6497</v>
      </c>
      <c r="O8495" t="s">
        <v>6496</v>
      </c>
      <c r="P8495" t="s">
        <v>26</v>
      </c>
      <c r="Q8495">
        <v>11.0168</v>
      </c>
      <c r="R8495">
        <v>76.955799999999996</v>
      </c>
      <c r="S8495" t="s">
        <v>784</v>
      </c>
      <c r="T8495" t="s">
        <v>783</v>
      </c>
      <c r="U8495" t="s">
        <v>46</v>
      </c>
      <c r="V8495" t="s">
        <v>45</v>
      </c>
    </row>
    <row r="8496" spans="1:22">
      <c r="A8496" t="s">
        <v>6495</v>
      </c>
      <c r="B8496" s="2">
        <v>45514.890277777777</v>
      </c>
      <c r="C8496" s="2">
        <f t="shared" si="132"/>
        <v>45509</v>
      </c>
      <c r="D8496" t="s">
        <v>75</v>
      </c>
      <c r="E8496" t="s">
        <v>74</v>
      </c>
      <c r="F8496" t="s">
        <v>73</v>
      </c>
      <c r="G8496" t="s">
        <v>115</v>
      </c>
      <c r="H8496" t="s">
        <v>52</v>
      </c>
      <c r="I8496">
        <v>3</v>
      </c>
      <c r="J8496">
        <v>975.38</v>
      </c>
      <c r="K8496">
        <v>601.36</v>
      </c>
      <c r="L8496">
        <v>2926.14</v>
      </c>
      <c r="M8496">
        <v>1804.08</v>
      </c>
      <c r="N8496" t="s">
        <v>6494</v>
      </c>
      <c r="O8496" t="s">
        <v>6493</v>
      </c>
      <c r="P8496" t="s">
        <v>121</v>
      </c>
      <c r="Q8496">
        <v>9.9252000000000002</v>
      </c>
      <c r="R8496">
        <v>78.119799999999998</v>
      </c>
      <c r="S8496" t="s">
        <v>486</v>
      </c>
      <c r="T8496" t="s">
        <v>485</v>
      </c>
      <c r="U8496" t="s">
        <v>57</v>
      </c>
      <c r="V8496" t="s">
        <v>212</v>
      </c>
    </row>
    <row r="8497" spans="1:22">
      <c r="A8497" t="s">
        <v>6492</v>
      </c>
      <c r="B8497" s="2">
        <v>45548.696527777778</v>
      </c>
      <c r="C8497" s="2">
        <f t="shared" si="132"/>
        <v>45544</v>
      </c>
      <c r="D8497" t="s">
        <v>66</v>
      </c>
      <c r="E8497" t="s">
        <v>65</v>
      </c>
      <c r="F8497" t="s">
        <v>64</v>
      </c>
      <c r="G8497" t="s">
        <v>106</v>
      </c>
      <c r="H8497" t="s">
        <v>16</v>
      </c>
      <c r="I8497">
        <v>1</v>
      </c>
      <c r="J8497">
        <v>242.11</v>
      </c>
      <c r="K8497">
        <v>204.54</v>
      </c>
      <c r="L8497">
        <v>242.11</v>
      </c>
      <c r="M8497">
        <v>204.54</v>
      </c>
      <c r="N8497" t="s">
        <v>6491</v>
      </c>
      <c r="O8497" t="s">
        <v>6490</v>
      </c>
      <c r="P8497" t="s">
        <v>49</v>
      </c>
      <c r="Q8497">
        <v>12.916499999999999</v>
      </c>
      <c r="R8497">
        <v>79.132499999999993</v>
      </c>
      <c r="S8497" t="s">
        <v>250</v>
      </c>
      <c r="T8497" t="s">
        <v>249</v>
      </c>
      <c r="U8497" t="s">
        <v>23</v>
      </c>
      <c r="V8497" t="s">
        <v>45</v>
      </c>
    </row>
    <row r="8498" spans="1:22">
      <c r="A8498" t="s">
        <v>6489</v>
      </c>
      <c r="B8498" s="2">
        <v>45237.424305555556</v>
      </c>
      <c r="C8498" s="2">
        <f t="shared" si="132"/>
        <v>45236</v>
      </c>
      <c r="D8498" t="s">
        <v>55</v>
      </c>
      <c r="E8498" t="s">
        <v>54</v>
      </c>
      <c r="F8498" t="s">
        <v>18</v>
      </c>
      <c r="G8498" t="s">
        <v>106</v>
      </c>
      <c r="H8498" t="s">
        <v>71</v>
      </c>
      <c r="I8498">
        <v>1</v>
      </c>
      <c r="J8498">
        <v>730.35</v>
      </c>
      <c r="K8498">
        <v>484.63</v>
      </c>
      <c r="L8498">
        <v>730.35</v>
      </c>
      <c r="M8498">
        <v>484.63</v>
      </c>
      <c r="N8498" t="s">
        <v>6488</v>
      </c>
      <c r="O8498" t="s">
        <v>6487</v>
      </c>
      <c r="P8498" t="s">
        <v>68</v>
      </c>
      <c r="Q8498">
        <v>11.34</v>
      </c>
      <c r="R8498">
        <v>77.717200000000005</v>
      </c>
      <c r="S8498" t="s">
        <v>454</v>
      </c>
      <c r="T8498" t="s">
        <v>453</v>
      </c>
      <c r="U8498" t="s">
        <v>77</v>
      </c>
      <c r="V8498" t="s">
        <v>45</v>
      </c>
    </row>
    <row r="8499" spans="1:22">
      <c r="A8499" t="s">
        <v>6486</v>
      </c>
      <c r="B8499" s="2">
        <v>45495.481249999997</v>
      </c>
      <c r="C8499" s="2">
        <f t="shared" si="132"/>
        <v>45495</v>
      </c>
      <c r="D8499" t="s">
        <v>43</v>
      </c>
      <c r="E8499" t="s">
        <v>6485</v>
      </c>
      <c r="F8499" t="s">
        <v>31</v>
      </c>
      <c r="G8499" t="s">
        <v>17</v>
      </c>
      <c r="H8499" t="s">
        <v>40</v>
      </c>
      <c r="I8499">
        <v>1</v>
      </c>
      <c r="J8499">
        <v>518.72</v>
      </c>
      <c r="K8499">
        <v>347.06</v>
      </c>
      <c r="L8499">
        <v>518.72</v>
      </c>
      <c r="M8499">
        <v>347.06</v>
      </c>
      <c r="N8499" t="s">
        <v>6484</v>
      </c>
      <c r="O8499" t="s">
        <v>6483</v>
      </c>
      <c r="P8499" t="s">
        <v>121</v>
      </c>
      <c r="Q8499">
        <v>9.9252000000000002</v>
      </c>
      <c r="R8499">
        <v>78.119799999999998</v>
      </c>
      <c r="S8499" t="s">
        <v>146</v>
      </c>
      <c r="T8499" t="s">
        <v>145</v>
      </c>
      <c r="U8499" t="s">
        <v>77</v>
      </c>
      <c r="V8499" t="s">
        <v>45</v>
      </c>
    </row>
    <row r="8500" spans="1:22">
      <c r="A8500" t="s">
        <v>6482</v>
      </c>
      <c r="B8500" s="2">
        <v>45311.464583333334</v>
      </c>
      <c r="C8500" s="2">
        <f t="shared" si="132"/>
        <v>45306</v>
      </c>
      <c r="D8500" t="s">
        <v>33</v>
      </c>
      <c r="E8500" t="s">
        <v>32</v>
      </c>
      <c r="F8500" t="s">
        <v>31</v>
      </c>
      <c r="G8500" t="s">
        <v>53</v>
      </c>
      <c r="H8500" t="s">
        <v>40</v>
      </c>
      <c r="I8500">
        <v>1</v>
      </c>
      <c r="J8500">
        <v>1628.82</v>
      </c>
      <c r="K8500">
        <v>1252.18</v>
      </c>
      <c r="L8500">
        <v>1628.82</v>
      </c>
      <c r="M8500">
        <v>1252.18</v>
      </c>
      <c r="N8500" t="s">
        <v>6481</v>
      </c>
      <c r="O8500" t="s">
        <v>6480</v>
      </c>
      <c r="P8500" t="s">
        <v>60</v>
      </c>
      <c r="Q8500">
        <v>8.7139000000000006</v>
      </c>
      <c r="R8500">
        <v>77.756699999999995</v>
      </c>
      <c r="S8500" t="s">
        <v>628</v>
      </c>
      <c r="T8500" t="s">
        <v>627</v>
      </c>
      <c r="U8500" t="s">
        <v>77</v>
      </c>
      <c r="V8500" t="s">
        <v>9</v>
      </c>
    </row>
    <row r="8501" spans="1:22">
      <c r="A8501" t="s">
        <v>6479</v>
      </c>
      <c r="B8501" s="2">
        <v>45529.59097222222</v>
      </c>
      <c r="C8501" s="2">
        <f t="shared" si="132"/>
        <v>45523</v>
      </c>
      <c r="D8501" t="s">
        <v>20</v>
      </c>
      <c r="E8501" t="s">
        <v>4587</v>
      </c>
      <c r="F8501" t="s">
        <v>166</v>
      </c>
      <c r="G8501" t="s">
        <v>30</v>
      </c>
      <c r="H8501" t="s">
        <v>40</v>
      </c>
      <c r="I8501">
        <v>3</v>
      </c>
      <c r="J8501">
        <v>498.29</v>
      </c>
      <c r="K8501">
        <v>400.58</v>
      </c>
      <c r="L8501">
        <v>1494.87</v>
      </c>
      <c r="M8501">
        <v>1201.74</v>
      </c>
      <c r="N8501" t="s">
        <v>6478</v>
      </c>
      <c r="O8501" t="s">
        <v>6477</v>
      </c>
      <c r="P8501" t="s">
        <v>112</v>
      </c>
      <c r="Q8501">
        <v>13.082700000000001</v>
      </c>
      <c r="R8501">
        <v>80.270700000000005</v>
      </c>
      <c r="S8501" t="s">
        <v>243</v>
      </c>
      <c r="T8501" t="s">
        <v>242</v>
      </c>
      <c r="U8501" t="s">
        <v>10</v>
      </c>
      <c r="V8501" t="s">
        <v>9</v>
      </c>
    </row>
    <row r="8502" spans="1:22">
      <c r="A8502" t="s">
        <v>6476</v>
      </c>
      <c r="B8502" s="2">
        <v>45284.426388888889</v>
      </c>
      <c r="C8502" s="2">
        <f t="shared" si="132"/>
        <v>45278</v>
      </c>
      <c r="D8502" t="s">
        <v>2647</v>
      </c>
      <c r="E8502" t="s">
        <v>6475</v>
      </c>
      <c r="F8502" t="s">
        <v>31</v>
      </c>
      <c r="G8502" t="s">
        <v>30</v>
      </c>
      <c r="H8502" t="s">
        <v>71</v>
      </c>
      <c r="I8502">
        <v>1</v>
      </c>
      <c r="J8502">
        <v>2414.77</v>
      </c>
      <c r="K8502">
        <v>1691.65</v>
      </c>
      <c r="L8502">
        <v>2414.77</v>
      </c>
      <c r="M8502">
        <v>1691.65</v>
      </c>
      <c r="N8502" t="s">
        <v>6474</v>
      </c>
      <c r="O8502" t="s">
        <v>6473</v>
      </c>
      <c r="P8502" t="s">
        <v>60</v>
      </c>
      <c r="Q8502">
        <v>8.7139000000000006</v>
      </c>
      <c r="R8502">
        <v>77.756699999999995</v>
      </c>
      <c r="S8502" t="s">
        <v>340</v>
      </c>
      <c r="T8502" t="s">
        <v>339</v>
      </c>
      <c r="U8502" t="s">
        <v>57</v>
      </c>
      <c r="V8502" t="s">
        <v>22</v>
      </c>
    </row>
    <row r="8503" spans="1:22">
      <c r="A8503" t="s">
        <v>6472</v>
      </c>
      <c r="B8503" s="2">
        <v>45101.636805555558</v>
      </c>
      <c r="C8503" s="2">
        <f t="shared" si="132"/>
        <v>45096</v>
      </c>
      <c r="D8503" t="s">
        <v>2642</v>
      </c>
      <c r="E8503" t="s">
        <v>6471</v>
      </c>
      <c r="F8503" t="s">
        <v>31</v>
      </c>
      <c r="G8503" t="s">
        <v>115</v>
      </c>
      <c r="H8503" t="s">
        <v>52</v>
      </c>
      <c r="I8503">
        <v>3</v>
      </c>
      <c r="J8503">
        <v>850.7</v>
      </c>
      <c r="K8503">
        <v>672.86</v>
      </c>
      <c r="L8503">
        <v>2552.1</v>
      </c>
      <c r="M8503">
        <v>2018.58</v>
      </c>
      <c r="N8503" t="s">
        <v>6470</v>
      </c>
      <c r="O8503" t="s">
        <v>6469</v>
      </c>
      <c r="P8503" t="s">
        <v>121</v>
      </c>
      <c r="Q8503">
        <v>9.9252000000000002</v>
      </c>
      <c r="R8503">
        <v>78.119799999999998</v>
      </c>
      <c r="S8503" t="s">
        <v>333</v>
      </c>
      <c r="T8503" t="s">
        <v>332</v>
      </c>
      <c r="U8503" t="s">
        <v>23</v>
      </c>
      <c r="V8503" t="s">
        <v>212</v>
      </c>
    </row>
    <row r="8504" spans="1:22">
      <c r="A8504" t="s">
        <v>6468</v>
      </c>
      <c r="B8504" s="2">
        <v>45309.776388888888</v>
      </c>
      <c r="C8504" s="2">
        <f t="shared" si="132"/>
        <v>45306</v>
      </c>
      <c r="D8504" t="s">
        <v>2637</v>
      </c>
      <c r="E8504" t="s">
        <v>6467</v>
      </c>
      <c r="F8504" t="s">
        <v>64</v>
      </c>
      <c r="G8504" t="s">
        <v>82</v>
      </c>
      <c r="H8504" t="s">
        <v>63</v>
      </c>
      <c r="I8504">
        <v>3</v>
      </c>
      <c r="J8504">
        <v>296.32</v>
      </c>
      <c r="K8504">
        <v>254.38</v>
      </c>
      <c r="L8504">
        <v>888.96</v>
      </c>
      <c r="M8504">
        <v>763.14</v>
      </c>
      <c r="N8504" t="s">
        <v>6466</v>
      </c>
      <c r="O8504" t="s">
        <v>6465</v>
      </c>
      <c r="P8504" t="s">
        <v>37</v>
      </c>
      <c r="Q8504">
        <v>10.7905</v>
      </c>
      <c r="R8504">
        <v>78.704700000000003</v>
      </c>
      <c r="S8504" t="s">
        <v>333</v>
      </c>
      <c r="T8504" t="s">
        <v>332</v>
      </c>
      <c r="U8504" t="s">
        <v>77</v>
      </c>
      <c r="V8504" t="s">
        <v>9</v>
      </c>
    </row>
    <row r="8505" spans="1:22">
      <c r="A8505" t="s">
        <v>6464</v>
      </c>
      <c r="B8505" s="2">
        <v>45421.709027777775</v>
      </c>
      <c r="C8505" s="2">
        <f t="shared" si="132"/>
        <v>45418</v>
      </c>
      <c r="D8505" t="s">
        <v>2632</v>
      </c>
      <c r="E8505" t="s">
        <v>6463</v>
      </c>
      <c r="F8505" t="s">
        <v>201</v>
      </c>
      <c r="G8505" t="s">
        <v>53</v>
      </c>
      <c r="H8505" t="s">
        <v>16</v>
      </c>
      <c r="I8505">
        <v>4</v>
      </c>
      <c r="J8505">
        <v>1037.6500000000001</v>
      </c>
      <c r="K8505">
        <v>750.91</v>
      </c>
      <c r="L8505">
        <v>4150.6000000000004</v>
      </c>
      <c r="M8505">
        <v>3003.64</v>
      </c>
      <c r="N8505" t="s">
        <v>6462</v>
      </c>
      <c r="O8505" t="s">
        <v>6461</v>
      </c>
      <c r="P8505" t="s">
        <v>121</v>
      </c>
      <c r="Q8505">
        <v>9.9252000000000002</v>
      </c>
      <c r="R8505">
        <v>78.119799999999998</v>
      </c>
      <c r="S8505" t="s">
        <v>120</v>
      </c>
      <c r="T8505" t="s">
        <v>119</v>
      </c>
      <c r="U8505" t="s">
        <v>57</v>
      </c>
      <c r="V8505" t="s">
        <v>9</v>
      </c>
    </row>
    <row r="8506" spans="1:22">
      <c r="A8506" t="s">
        <v>6460</v>
      </c>
      <c r="B8506" s="2">
        <v>45134.86041666667</v>
      </c>
      <c r="C8506" s="2">
        <f t="shared" si="132"/>
        <v>45131</v>
      </c>
      <c r="D8506" t="s">
        <v>2627</v>
      </c>
      <c r="E8506" t="s">
        <v>6459</v>
      </c>
      <c r="F8506" t="s">
        <v>201</v>
      </c>
      <c r="G8506" t="s">
        <v>115</v>
      </c>
      <c r="H8506" t="s">
        <v>71</v>
      </c>
      <c r="I8506">
        <v>1</v>
      </c>
      <c r="J8506">
        <v>1682.37</v>
      </c>
      <c r="K8506">
        <v>1219.8800000000001</v>
      </c>
      <c r="L8506">
        <v>1682.37</v>
      </c>
      <c r="M8506">
        <v>1219.8800000000001</v>
      </c>
      <c r="N8506" t="s">
        <v>6458</v>
      </c>
      <c r="O8506" t="s">
        <v>6457</v>
      </c>
      <c r="P8506" t="s">
        <v>60</v>
      </c>
      <c r="Q8506">
        <v>8.7139000000000006</v>
      </c>
      <c r="R8506">
        <v>77.756699999999995</v>
      </c>
      <c r="S8506" t="s">
        <v>25</v>
      </c>
      <c r="T8506" t="s">
        <v>24</v>
      </c>
      <c r="U8506" t="s">
        <v>57</v>
      </c>
      <c r="V8506" t="s">
        <v>9</v>
      </c>
    </row>
    <row r="8507" spans="1:22">
      <c r="A8507" t="s">
        <v>6456</v>
      </c>
      <c r="B8507" s="2">
        <v>45116.783333333333</v>
      </c>
      <c r="C8507" s="2">
        <f t="shared" si="132"/>
        <v>45110</v>
      </c>
      <c r="D8507" t="s">
        <v>2622</v>
      </c>
      <c r="E8507" t="s">
        <v>6455</v>
      </c>
      <c r="F8507" t="s">
        <v>18</v>
      </c>
      <c r="G8507" t="s">
        <v>41</v>
      </c>
      <c r="H8507" t="s">
        <v>52</v>
      </c>
      <c r="I8507">
        <v>3</v>
      </c>
      <c r="J8507">
        <v>2024.12</v>
      </c>
      <c r="K8507">
        <v>1780</v>
      </c>
      <c r="L8507">
        <v>6072.36</v>
      </c>
      <c r="M8507">
        <v>5340</v>
      </c>
      <c r="N8507" t="s">
        <v>6454</v>
      </c>
      <c r="O8507" t="s">
        <v>6453</v>
      </c>
      <c r="P8507" t="s">
        <v>112</v>
      </c>
      <c r="Q8507">
        <v>13.082700000000001</v>
      </c>
      <c r="R8507">
        <v>80.270700000000005</v>
      </c>
      <c r="S8507" t="s">
        <v>616</v>
      </c>
      <c r="T8507" t="s">
        <v>615</v>
      </c>
      <c r="U8507" t="s">
        <v>23</v>
      </c>
      <c r="V8507" t="s">
        <v>22</v>
      </c>
    </row>
    <row r="8508" spans="1:22">
      <c r="A8508" t="s">
        <v>6452</v>
      </c>
      <c r="B8508" s="2">
        <v>45430.467361111114</v>
      </c>
      <c r="C8508" s="2">
        <f t="shared" si="132"/>
        <v>45425</v>
      </c>
      <c r="D8508" t="s">
        <v>2617</v>
      </c>
      <c r="E8508" t="s">
        <v>6451</v>
      </c>
      <c r="F8508" t="s">
        <v>64</v>
      </c>
      <c r="G8508" t="s">
        <v>72</v>
      </c>
      <c r="H8508" t="s">
        <v>40</v>
      </c>
      <c r="I8508">
        <v>1</v>
      </c>
      <c r="J8508">
        <v>1461.57</v>
      </c>
      <c r="K8508">
        <v>1281.98</v>
      </c>
      <c r="L8508">
        <v>1461.57</v>
      </c>
      <c r="M8508">
        <v>1281.98</v>
      </c>
      <c r="N8508" t="s">
        <v>6450</v>
      </c>
      <c r="O8508" t="s">
        <v>6449</v>
      </c>
      <c r="P8508" t="s">
        <v>26</v>
      </c>
      <c r="Q8508">
        <v>11.0168</v>
      </c>
      <c r="R8508">
        <v>76.955799999999996</v>
      </c>
      <c r="S8508" t="s">
        <v>295</v>
      </c>
      <c r="T8508" t="s">
        <v>294</v>
      </c>
      <c r="U8508" t="s">
        <v>10</v>
      </c>
      <c r="V8508" t="s">
        <v>9</v>
      </c>
    </row>
    <row r="8509" spans="1:22">
      <c r="A8509" t="s">
        <v>6448</v>
      </c>
      <c r="B8509" s="2">
        <v>45458.504861111112</v>
      </c>
      <c r="C8509" s="2">
        <f t="shared" si="132"/>
        <v>45453</v>
      </c>
      <c r="D8509" t="s">
        <v>2612</v>
      </c>
      <c r="E8509" t="s">
        <v>6447</v>
      </c>
      <c r="F8509" t="s">
        <v>83</v>
      </c>
      <c r="G8509" t="s">
        <v>72</v>
      </c>
      <c r="H8509" t="s">
        <v>71</v>
      </c>
      <c r="I8509">
        <v>4</v>
      </c>
      <c r="J8509">
        <v>1240.47</v>
      </c>
      <c r="K8509">
        <v>1062.67</v>
      </c>
      <c r="L8509">
        <v>4961.88</v>
      </c>
      <c r="M8509">
        <v>4250.68</v>
      </c>
      <c r="N8509" t="s">
        <v>6446</v>
      </c>
      <c r="O8509" t="s">
        <v>6445</v>
      </c>
      <c r="P8509" t="s">
        <v>26</v>
      </c>
      <c r="Q8509">
        <v>11.0168</v>
      </c>
      <c r="R8509">
        <v>76.955799999999996</v>
      </c>
      <c r="S8509" t="s">
        <v>25</v>
      </c>
      <c r="T8509" t="s">
        <v>24</v>
      </c>
      <c r="U8509" t="s">
        <v>10</v>
      </c>
      <c r="V8509" t="s">
        <v>45</v>
      </c>
    </row>
    <row r="8510" spans="1:22">
      <c r="A8510" t="s">
        <v>6444</v>
      </c>
      <c r="B8510" s="2">
        <v>45425.709722222222</v>
      </c>
      <c r="C8510" s="2">
        <f t="shared" si="132"/>
        <v>45425</v>
      </c>
      <c r="D8510" t="s">
        <v>2607</v>
      </c>
      <c r="E8510" t="s">
        <v>6443</v>
      </c>
      <c r="F8510" t="s">
        <v>73</v>
      </c>
      <c r="G8510" t="s">
        <v>91</v>
      </c>
      <c r="H8510" t="s">
        <v>63</v>
      </c>
      <c r="I8510">
        <v>1</v>
      </c>
      <c r="J8510">
        <v>1388.18</v>
      </c>
      <c r="K8510">
        <v>1175.6199999999999</v>
      </c>
      <c r="L8510">
        <v>1388.18</v>
      </c>
      <c r="M8510">
        <v>1175.6199999999999</v>
      </c>
      <c r="N8510" t="s">
        <v>6442</v>
      </c>
      <c r="O8510" t="s">
        <v>6441</v>
      </c>
      <c r="P8510" t="s">
        <v>26</v>
      </c>
      <c r="Q8510">
        <v>11.0168</v>
      </c>
      <c r="R8510">
        <v>76.955799999999996</v>
      </c>
      <c r="S8510" t="s">
        <v>628</v>
      </c>
      <c r="T8510" t="s">
        <v>627</v>
      </c>
      <c r="U8510" t="s">
        <v>46</v>
      </c>
      <c r="V8510" t="s">
        <v>45</v>
      </c>
    </row>
    <row r="8511" spans="1:22">
      <c r="A8511" t="s">
        <v>6440</v>
      </c>
      <c r="B8511" s="2">
        <v>44998.59652777778</v>
      </c>
      <c r="C8511" s="2">
        <f t="shared" si="132"/>
        <v>44998</v>
      </c>
      <c r="D8511" t="s">
        <v>2602</v>
      </c>
      <c r="E8511" t="s">
        <v>6439</v>
      </c>
      <c r="F8511" t="s">
        <v>18</v>
      </c>
      <c r="G8511" t="s">
        <v>30</v>
      </c>
      <c r="H8511" t="s">
        <v>29</v>
      </c>
      <c r="I8511">
        <v>2</v>
      </c>
      <c r="J8511">
        <v>1990.47</v>
      </c>
      <c r="K8511">
        <v>1433.2</v>
      </c>
      <c r="L8511">
        <v>3980.94</v>
      </c>
      <c r="M8511">
        <v>2866.4</v>
      </c>
      <c r="N8511" t="s">
        <v>6438</v>
      </c>
      <c r="O8511" t="s">
        <v>6437</v>
      </c>
      <c r="P8511" t="s">
        <v>37</v>
      </c>
      <c r="Q8511">
        <v>10.7905</v>
      </c>
      <c r="R8511">
        <v>78.704700000000003</v>
      </c>
      <c r="S8511" t="s">
        <v>295</v>
      </c>
      <c r="T8511" t="s">
        <v>294</v>
      </c>
      <c r="U8511" t="s">
        <v>77</v>
      </c>
      <c r="V8511" t="s">
        <v>45</v>
      </c>
    </row>
    <row r="8512" spans="1:22">
      <c r="A8512" t="s">
        <v>6436</v>
      </c>
      <c r="B8512" s="2">
        <v>45358.606944444444</v>
      </c>
      <c r="C8512" s="2">
        <f t="shared" si="132"/>
        <v>45355</v>
      </c>
      <c r="D8512" t="s">
        <v>2597</v>
      </c>
      <c r="E8512" t="s">
        <v>6435</v>
      </c>
      <c r="F8512" t="s">
        <v>18</v>
      </c>
      <c r="G8512" t="s">
        <v>17</v>
      </c>
      <c r="H8512" t="s">
        <v>29</v>
      </c>
      <c r="I8512">
        <v>1</v>
      </c>
      <c r="J8512">
        <v>2047.9</v>
      </c>
      <c r="K8512">
        <v>1331.44</v>
      </c>
      <c r="L8512">
        <v>2047.9</v>
      </c>
      <c r="M8512">
        <v>1331.44</v>
      </c>
      <c r="N8512" t="s">
        <v>6434</v>
      </c>
      <c r="O8512" t="s">
        <v>6433</v>
      </c>
      <c r="P8512" t="s">
        <v>60</v>
      </c>
      <c r="Q8512">
        <v>8.7139000000000006</v>
      </c>
      <c r="R8512">
        <v>77.756699999999995</v>
      </c>
      <c r="S8512" t="s">
        <v>283</v>
      </c>
      <c r="T8512" t="s">
        <v>282</v>
      </c>
      <c r="U8512" t="s">
        <v>46</v>
      </c>
      <c r="V8512" t="s">
        <v>9</v>
      </c>
    </row>
    <row r="8513" spans="1:22">
      <c r="A8513" t="s">
        <v>6432</v>
      </c>
      <c r="B8513" s="2">
        <v>45316.604861111111</v>
      </c>
      <c r="C8513" s="2">
        <f t="shared" si="132"/>
        <v>45313</v>
      </c>
      <c r="D8513" t="s">
        <v>2592</v>
      </c>
      <c r="E8513" t="s">
        <v>2591</v>
      </c>
      <c r="F8513" t="s">
        <v>201</v>
      </c>
      <c r="G8513" t="s">
        <v>115</v>
      </c>
      <c r="H8513" t="s">
        <v>29</v>
      </c>
      <c r="I8513">
        <v>3</v>
      </c>
      <c r="J8513">
        <v>570.96</v>
      </c>
      <c r="K8513">
        <v>433.76</v>
      </c>
      <c r="L8513">
        <v>1712.88</v>
      </c>
      <c r="M8513">
        <v>1301.28</v>
      </c>
      <c r="N8513" t="s">
        <v>6431</v>
      </c>
      <c r="O8513" t="s">
        <v>6430</v>
      </c>
      <c r="P8513" t="s">
        <v>26</v>
      </c>
      <c r="Q8513">
        <v>11.0168</v>
      </c>
      <c r="R8513">
        <v>76.955799999999996</v>
      </c>
      <c r="S8513" t="s">
        <v>269</v>
      </c>
      <c r="T8513" t="s">
        <v>268</v>
      </c>
      <c r="U8513" t="s">
        <v>23</v>
      </c>
      <c r="V8513" t="s">
        <v>9</v>
      </c>
    </row>
    <row r="8514" spans="1:22">
      <c r="A8514" t="s">
        <v>6429</v>
      </c>
      <c r="B8514" s="2">
        <v>45325.841666666667</v>
      </c>
      <c r="C8514" s="2">
        <f t="shared" si="132"/>
        <v>45320</v>
      </c>
      <c r="D8514" t="s">
        <v>2587</v>
      </c>
      <c r="E8514" t="s">
        <v>6428</v>
      </c>
      <c r="F8514" t="s">
        <v>136</v>
      </c>
      <c r="G8514" t="s">
        <v>115</v>
      </c>
      <c r="H8514" t="s">
        <v>29</v>
      </c>
      <c r="I8514">
        <v>3</v>
      </c>
      <c r="J8514">
        <v>2068.27</v>
      </c>
      <c r="K8514">
        <v>1513.52</v>
      </c>
      <c r="L8514">
        <v>6204.81</v>
      </c>
      <c r="M8514">
        <v>4540.5600000000004</v>
      </c>
      <c r="N8514" t="s">
        <v>6427</v>
      </c>
      <c r="O8514" t="s">
        <v>6426</v>
      </c>
      <c r="P8514" t="s">
        <v>49</v>
      </c>
      <c r="Q8514">
        <v>12.916499999999999</v>
      </c>
      <c r="R8514">
        <v>79.132499999999993</v>
      </c>
      <c r="S8514" t="s">
        <v>530</v>
      </c>
      <c r="T8514" t="s">
        <v>529</v>
      </c>
      <c r="U8514" t="s">
        <v>57</v>
      </c>
      <c r="V8514" t="s">
        <v>9</v>
      </c>
    </row>
    <row r="8515" spans="1:22">
      <c r="A8515" t="s">
        <v>6425</v>
      </c>
      <c r="B8515" s="2">
        <v>45558.511111111111</v>
      </c>
      <c r="C8515" s="2">
        <f t="shared" ref="C8515:C8578" si="133">INT(B8515) - WEEKDAY(INT(B8515), 2) + 1</f>
        <v>45558</v>
      </c>
      <c r="D8515" t="s">
        <v>2582</v>
      </c>
      <c r="E8515" t="s">
        <v>6424</v>
      </c>
      <c r="F8515" t="s">
        <v>18</v>
      </c>
      <c r="G8515" t="s">
        <v>91</v>
      </c>
      <c r="H8515" t="s">
        <v>63</v>
      </c>
      <c r="I8515">
        <v>3</v>
      </c>
      <c r="J8515">
        <v>2404.7199999999998</v>
      </c>
      <c r="K8515">
        <v>1725.77</v>
      </c>
      <c r="L8515">
        <v>7214.16</v>
      </c>
      <c r="M8515">
        <v>5177.3100000000004</v>
      </c>
      <c r="N8515" t="s">
        <v>6423</v>
      </c>
      <c r="O8515" t="s">
        <v>6422</v>
      </c>
      <c r="P8515" t="s">
        <v>112</v>
      </c>
      <c r="Q8515">
        <v>13.082700000000001</v>
      </c>
      <c r="R8515">
        <v>80.270700000000005</v>
      </c>
      <c r="S8515" t="s">
        <v>96</v>
      </c>
      <c r="T8515" t="s">
        <v>95</v>
      </c>
      <c r="U8515" t="s">
        <v>57</v>
      </c>
      <c r="V8515" t="s">
        <v>45</v>
      </c>
    </row>
    <row r="8516" spans="1:22">
      <c r="A8516" t="s">
        <v>6421</v>
      </c>
      <c r="B8516" s="2">
        <v>45331.675000000003</v>
      </c>
      <c r="C8516" s="2">
        <f t="shared" si="133"/>
        <v>45327</v>
      </c>
      <c r="D8516" t="s">
        <v>2577</v>
      </c>
      <c r="E8516" t="s">
        <v>6420</v>
      </c>
      <c r="F8516" t="s">
        <v>73</v>
      </c>
      <c r="G8516" t="s">
        <v>41</v>
      </c>
      <c r="H8516" t="s">
        <v>29</v>
      </c>
      <c r="I8516">
        <v>2</v>
      </c>
      <c r="J8516">
        <v>1996.87</v>
      </c>
      <c r="K8516">
        <v>1228.8499999999999</v>
      </c>
      <c r="L8516">
        <v>3993.74</v>
      </c>
      <c r="M8516">
        <v>2457.6999999999998</v>
      </c>
      <c r="N8516" t="s">
        <v>6419</v>
      </c>
      <c r="O8516" t="s">
        <v>6418</v>
      </c>
      <c r="P8516" t="s">
        <v>13</v>
      </c>
      <c r="Q8516">
        <v>11.664300000000001</v>
      </c>
      <c r="R8516">
        <v>78.146000000000001</v>
      </c>
      <c r="S8516" t="s">
        <v>420</v>
      </c>
      <c r="T8516" t="s">
        <v>419</v>
      </c>
      <c r="U8516" t="s">
        <v>23</v>
      </c>
      <c r="V8516" t="s">
        <v>45</v>
      </c>
    </row>
    <row r="8517" spans="1:22">
      <c r="A8517" t="s">
        <v>6417</v>
      </c>
      <c r="B8517" s="2">
        <v>45302.606944444444</v>
      </c>
      <c r="C8517" s="2">
        <f t="shared" si="133"/>
        <v>45299</v>
      </c>
      <c r="D8517" t="s">
        <v>2572</v>
      </c>
      <c r="E8517" t="s">
        <v>6416</v>
      </c>
      <c r="F8517" t="s">
        <v>166</v>
      </c>
      <c r="G8517" t="s">
        <v>41</v>
      </c>
      <c r="H8517" t="s">
        <v>52</v>
      </c>
      <c r="I8517">
        <v>1</v>
      </c>
      <c r="J8517">
        <v>588.86</v>
      </c>
      <c r="K8517">
        <v>427.8</v>
      </c>
      <c r="L8517">
        <v>588.86</v>
      </c>
      <c r="M8517">
        <v>427.8</v>
      </c>
      <c r="N8517" t="s">
        <v>6415</v>
      </c>
      <c r="O8517" t="s">
        <v>6414</v>
      </c>
      <c r="P8517" t="s">
        <v>49</v>
      </c>
      <c r="Q8517">
        <v>12.916499999999999</v>
      </c>
      <c r="R8517">
        <v>79.132499999999993</v>
      </c>
      <c r="S8517" t="s">
        <v>276</v>
      </c>
      <c r="T8517" t="s">
        <v>275</v>
      </c>
      <c r="U8517" t="s">
        <v>23</v>
      </c>
      <c r="V8517" t="s">
        <v>22</v>
      </c>
    </row>
    <row r="8518" spans="1:22">
      <c r="A8518" t="s">
        <v>6413</v>
      </c>
      <c r="B8518" s="2">
        <v>45497.421527777777</v>
      </c>
      <c r="C8518" s="2">
        <f t="shared" si="133"/>
        <v>45495</v>
      </c>
      <c r="D8518" t="s">
        <v>2567</v>
      </c>
      <c r="E8518" t="s">
        <v>6412</v>
      </c>
      <c r="F8518" t="s">
        <v>166</v>
      </c>
      <c r="G8518" t="s">
        <v>53</v>
      </c>
      <c r="H8518" t="s">
        <v>63</v>
      </c>
      <c r="I8518">
        <v>2</v>
      </c>
      <c r="J8518">
        <v>309.33</v>
      </c>
      <c r="K8518">
        <v>212.5</v>
      </c>
      <c r="L8518">
        <v>618.66</v>
      </c>
      <c r="M8518">
        <v>425</v>
      </c>
      <c r="N8518" t="s">
        <v>6411</v>
      </c>
      <c r="O8518" t="s">
        <v>6410</v>
      </c>
      <c r="P8518" t="s">
        <v>13</v>
      </c>
      <c r="Q8518">
        <v>11.664300000000001</v>
      </c>
      <c r="R8518">
        <v>78.146000000000001</v>
      </c>
      <c r="S8518" t="s">
        <v>243</v>
      </c>
      <c r="T8518" t="s">
        <v>242</v>
      </c>
      <c r="U8518" t="s">
        <v>46</v>
      </c>
      <c r="V8518" t="s">
        <v>9</v>
      </c>
    </row>
    <row r="8519" spans="1:22">
      <c r="A8519" t="s">
        <v>6409</v>
      </c>
      <c r="B8519" s="2">
        <v>45163.438194444447</v>
      </c>
      <c r="C8519" s="2">
        <f t="shared" si="133"/>
        <v>45159</v>
      </c>
      <c r="D8519" t="s">
        <v>2562</v>
      </c>
      <c r="E8519" t="s">
        <v>6408</v>
      </c>
      <c r="F8519" t="s">
        <v>201</v>
      </c>
      <c r="G8519" t="s">
        <v>30</v>
      </c>
      <c r="H8519" t="s">
        <v>16</v>
      </c>
      <c r="I8519">
        <v>1</v>
      </c>
      <c r="J8519">
        <v>574.89</v>
      </c>
      <c r="K8519">
        <v>499.13</v>
      </c>
      <c r="L8519">
        <v>574.89</v>
      </c>
      <c r="M8519">
        <v>499.13</v>
      </c>
      <c r="N8519" t="s">
        <v>6407</v>
      </c>
      <c r="O8519" t="s">
        <v>6406</v>
      </c>
      <c r="P8519" t="s">
        <v>121</v>
      </c>
      <c r="Q8519">
        <v>9.9252000000000002</v>
      </c>
      <c r="R8519">
        <v>78.119799999999998</v>
      </c>
      <c r="S8519" t="s">
        <v>269</v>
      </c>
      <c r="T8519" t="s">
        <v>268</v>
      </c>
      <c r="U8519" t="s">
        <v>23</v>
      </c>
      <c r="V8519" t="s">
        <v>45</v>
      </c>
    </row>
    <row r="8520" spans="1:22">
      <c r="A8520" t="s">
        <v>6405</v>
      </c>
      <c r="B8520" s="2">
        <v>45476.44027777778</v>
      </c>
      <c r="C8520" s="2">
        <f t="shared" si="133"/>
        <v>45474</v>
      </c>
      <c r="D8520" t="s">
        <v>2557</v>
      </c>
      <c r="E8520" t="s">
        <v>6404</v>
      </c>
      <c r="F8520" t="s">
        <v>18</v>
      </c>
      <c r="G8520" t="s">
        <v>53</v>
      </c>
      <c r="H8520" t="s">
        <v>71</v>
      </c>
      <c r="I8520">
        <v>2</v>
      </c>
      <c r="J8520">
        <v>386.83</v>
      </c>
      <c r="K8520">
        <v>278.45999999999998</v>
      </c>
      <c r="L8520">
        <v>773.66</v>
      </c>
      <c r="M8520">
        <v>556.91999999999996</v>
      </c>
      <c r="N8520" t="s">
        <v>6403</v>
      </c>
      <c r="O8520" t="s">
        <v>6402</v>
      </c>
      <c r="P8520" t="s">
        <v>37</v>
      </c>
      <c r="Q8520">
        <v>10.7905</v>
      </c>
      <c r="R8520">
        <v>78.704700000000003</v>
      </c>
      <c r="S8520" t="s">
        <v>79</v>
      </c>
      <c r="T8520" t="s">
        <v>78</v>
      </c>
      <c r="U8520" t="s">
        <v>10</v>
      </c>
      <c r="V8520" t="s">
        <v>45</v>
      </c>
    </row>
    <row r="8521" spans="1:22">
      <c r="A8521" t="s">
        <v>6401</v>
      </c>
      <c r="B8521" s="2">
        <v>44960.811805555553</v>
      </c>
      <c r="C8521" s="2">
        <f t="shared" si="133"/>
        <v>44956</v>
      </c>
      <c r="D8521" t="s">
        <v>2552</v>
      </c>
      <c r="E8521" t="s">
        <v>6400</v>
      </c>
      <c r="F8521" t="s">
        <v>73</v>
      </c>
      <c r="G8521" t="s">
        <v>82</v>
      </c>
      <c r="H8521" t="s">
        <v>52</v>
      </c>
      <c r="I8521">
        <v>1</v>
      </c>
      <c r="J8521">
        <v>1108.94</v>
      </c>
      <c r="K8521">
        <v>701.15</v>
      </c>
      <c r="L8521">
        <v>1108.94</v>
      </c>
      <c r="M8521">
        <v>701.15</v>
      </c>
      <c r="N8521" t="s">
        <v>6399</v>
      </c>
      <c r="O8521" t="s">
        <v>6398</v>
      </c>
      <c r="P8521" t="s">
        <v>112</v>
      </c>
      <c r="Q8521">
        <v>13.082700000000001</v>
      </c>
      <c r="R8521">
        <v>80.270700000000005</v>
      </c>
      <c r="S8521" t="s">
        <v>486</v>
      </c>
      <c r="T8521" t="s">
        <v>485</v>
      </c>
      <c r="U8521" t="s">
        <v>77</v>
      </c>
      <c r="V8521" t="s">
        <v>9</v>
      </c>
    </row>
    <row r="8522" spans="1:22">
      <c r="A8522" t="s">
        <v>6397</v>
      </c>
      <c r="B8522" s="2">
        <v>45557.525694444441</v>
      </c>
      <c r="C8522" s="2">
        <f t="shared" si="133"/>
        <v>45551</v>
      </c>
      <c r="D8522" t="s">
        <v>2547</v>
      </c>
      <c r="E8522" t="s">
        <v>6396</v>
      </c>
      <c r="F8522" t="s">
        <v>64</v>
      </c>
      <c r="G8522" t="s">
        <v>17</v>
      </c>
      <c r="H8522" t="s">
        <v>71</v>
      </c>
      <c r="I8522">
        <v>1</v>
      </c>
      <c r="J8522">
        <v>324.29000000000002</v>
      </c>
      <c r="K8522">
        <v>246.87</v>
      </c>
      <c r="L8522">
        <v>324.29000000000002</v>
      </c>
      <c r="M8522">
        <v>246.87</v>
      </c>
      <c r="N8522" t="s">
        <v>6395</v>
      </c>
      <c r="O8522" t="s">
        <v>6394</v>
      </c>
      <c r="P8522" t="s">
        <v>13</v>
      </c>
      <c r="Q8522">
        <v>11.664300000000001</v>
      </c>
      <c r="R8522">
        <v>78.146000000000001</v>
      </c>
      <c r="S8522" t="s">
        <v>319</v>
      </c>
      <c r="T8522" t="s">
        <v>318</v>
      </c>
      <c r="U8522" t="s">
        <v>77</v>
      </c>
      <c r="V8522" t="s">
        <v>212</v>
      </c>
    </row>
    <row r="8523" spans="1:22">
      <c r="A8523" t="s">
        <v>6393</v>
      </c>
      <c r="B8523" s="2">
        <v>45089.479166666664</v>
      </c>
      <c r="C8523" s="2">
        <f t="shared" si="133"/>
        <v>45089</v>
      </c>
      <c r="D8523" t="s">
        <v>2542</v>
      </c>
      <c r="E8523" t="s">
        <v>6392</v>
      </c>
      <c r="F8523" t="s">
        <v>18</v>
      </c>
      <c r="G8523" t="s">
        <v>53</v>
      </c>
      <c r="H8523" t="s">
        <v>40</v>
      </c>
      <c r="I8523">
        <v>2</v>
      </c>
      <c r="J8523">
        <v>1425.56</v>
      </c>
      <c r="K8523">
        <v>908.58</v>
      </c>
      <c r="L8523">
        <v>2851.12</v>
      </c>
      <c r="M8523">
        <v>1817.16</v>
      </c>
      <c r="N8523" t="s">
        <v>6391</v>
      </c>
      <c r="O8523" t="s">
        <v>6390</v>
      </c>
      <c r="P8523" t="s">
        <v>13</v>
      </c>
      <c r="Q8523">
        <v>11.664300000000001</v>
      </c>
      <c r="R8523">
        <v>78.146000000000001</v>
      </c>
      <c r="S8523" t="s">
        <v>120</v>
      </c>
      <c r="T8523" t="s">
        <v>119</v>
      </c>
      <c r="U8523" t="s">
        <v>57</v>
      </c>
      <c r="V8523" t="s">
        <v>45</v>
      </c>
    </row>
    <row r="8524" spans="1:22">
      <c r="A8524" t="s">
        <v>6389</v>
      </c>
      <c r="B8524" s="2">
        <v>45058.751388888886</v>
      </c>
      <c r="C8524" s="2">
        <f t="shared" si="133"/>
        <v>45054</v>
      </c>
      <c r="D8524" t="s">
        <v>2537</v>
      </c>
      <c r="E8524" t="s">
        <v>6388</v>
      </c>
      <c r="F8524" t="s">
        <v>64</v>
      </c>
      <c r="G8524" t="s">
        <v>41</v>
      </c>
      <c r="H8524" t="s">
        <v>71</v>
      </c>
      <c r="I8524">
        <v>4</v>
      </c>
      <c r="J8524">
        <v>1207.05</v>
      </c>
      <c r="K8524">
        <v>1075.49</v>
      </c>
      <c r="L8524">
        <v>4828.2</v>
      </c>
      <c r="M8524">
        <v>4301.96</v>
      </c>
      <c r="N8524" t="s">
        <v>6387</v>
      </c>
      <c r="O8524" t="s">
        <v>6386</v>
      </c>
      <c r="P8524" t="s">
        <v>13</v>
      </c>
      <c r="Q8524">
        <v>11.664300000000001</v>
      </c>
      <c r="R8524">
        <v>78.146000000000001</v>
      </c>
      <c r="S8524" t="s">
        <v>513</v>
      </c>
      <c r="T8524" t="s">
        <v>512</v>
      </c>
      <c r="U8524" t="s">
        <v>46</v>
      </c>
      <c r="V8524" t="s">
        <v>45</v>
      </c>
    </row>
    <row r="8525" spans="1:22">
      <c r="A8525" t="s">
        <v>6385</v>
      </c>
      <c r="B8525" s="2">
        <v>45065.801388888889</v>
      </c>
      <c r="C8525" s="2">
        <f t="shared" si="133"/>
        <v>45061</v>
      </c>
      <c r="D8525" t="s">
        <v>2532</v>
      </c>
      <c r="E8525" t="s">
        <v>6384</v>
      </c>
      <c r="F8525" t="s">
        <v>73</v>
      </c>
      <c r="G8525" t="s">
        <v>82</v>
      </c>
      <c r="H8525" t="s">
        <v>52</v>
      </c>
      <c r="I8525">
        <v>1</v>
      </c>
      <c r="J8525">
        <v>351.97</v>
      </c>
      <c r="K8525">
        <v>302.08999999999997</v>
      </c>
      <c r="L8525">
        <v>351.97</v>
      </c>
      <c r="M8525">
        <v>302.08999999999997</v>
      </c>
      <c r="N8525" t="s">
        <v>6383</v>
      </c>
      <c r="O8525" t="s">
        <v>6382</v>
      </c>
      <c r="P8525" t="s">
        <v>37</v>
      </c>
      <c r="Q8525">
        <v>10.7905</v>
      </c>
      <c r="R8525">
        <v>78.704700000000003</v>
      </c>
      <c r="S8525" t="s">
        <v>513</v>
      </c>
      <c r="T8525" t="s">
        <v>512</v>
      </c>
      <c r="U8525" t="s">
        <v>57</v>
      </c>
      <c r="V8525" t="s">
        <v>22</v>
      </c>
    </row>
    <row r="8526" spans="1:22">
      <c r="A8526" t="s">
        <v>6381</v>
      </c>
      <c r="B8526" s="2">
        <v>45461.459027777775</v>
      </c>
      <c r="C8526" s="2">
        <f t="shared" si="133"/>
        <v>45460</v>
      </c>
      <c r="D8526" t="s">
        <v>2527</v>
      </c>
      <c r="E8526" t="s">
        <v>6380</v>
      </c>
      <c r="F8526" t="s">
        <v>73</v>
      </c>
      <c r="G8526" t="s">
        <v>53</v>
      </c>
      <c r="H8526" t="s">
        <v>71</v>
      </c>
      <c r="I8526">
        <v>1</v>
      </c>
      <c r="J8526">
        <v>1712</v>
      </c>
      <c r="K8526">
        <v>1277.9000000000001</v>
      </c>
      <c r="L8526">
        <v>1712</v>
      </c>
      <c r="M8526">
        <v>1277.9000000000001</v>
      </c>
      <c r="N8526" t="s">
        <v>6379</v>
      </c>
      <c r="O8526" t="s">
        <v>6378</v>
      </c>
      <c r="P8526" t="s">
        <v>121</v>
      </c>
      <c r="Q8526">
        <v>9.9252000000000002</v>
      </c>
      <c r="R8526">
        <v>78.119799999999998</v>
      </c>
      <c r="S8526" t="s">
        <v>79</v>
      </c>
      <c r="T8526" t="s">
        <v>78</v>
      </c>
      <c r="U8526" t="s">
        <v>57</v>
      </c>
      <c r="V8526" t="s">
        <v>45</v>
      </c>
    </row>
    <row r="8527" spans="1:22">
      <c r="A8527" t="s">
        <v>6377</v>
      </c>
      <c r="B8527" s="2">
        <v>45210.451388888891</v>
      </c>
      <c r="C8527" s="2">
        <f t="shared" si="133"/>
        <v>45208</v>
      </c>
      <c r="D8527" t="s">
        <v>2522</v>
      </c>
      <c r="E8527" t="s">
        <v>6376</v>
      </c>
      <c r="F8527" t="s">
        <v>83</v>
      </c>
      <c r="G8527" t="s">
        <v>82</v>
      </c>
      <c r="H8527" t="s">
        <v>29</v>
      </c>
      <c r="I8527">
        <v>1</v>
      </c>
      <c r="J8527">
        <v>2134.19</v>
      </c>
      <c r="K8527">
        <v>1490.23</v>
      </c>
      <c r="L8527">
        <v>2134.19</v>
      </c>
      <c r="M8527">
        <v>1490.23</v>
      </c>
      <c r="N8527" t="s">
        <v>6375</v>
      </c>
      <c r="O8527" t="s">
        <v>6374</v>
      </c>
      <c r="P8527" t="s">
        <v>13</v>
      </c>
      <c r="Q8527">
        <v>11.664300000000001</v>
      </c>
      <c r="R8527">
        <v>78.146000000000001</v>
      </c>
      <c r="S8527" t="s">
        <v>326</v>
      </c>
      <c r="T8527" t="s">
        <v>325</v>
      </c>
      <c r="U8527" t="s">
        <v>46</v>
      </c>
      <c r="V8527" t="s">
        <v>9</v>
      </c>
    </row>
    <row r="8528" spans="1:22">
      <c r="A8528" t="s">
        <v>6373</v>
      </c>
      <c r="B8528" s="2">
        <v>45568.59375</v>
      </c>
      <c r="C8528" s="2">
        <f t="shared" si="133"/>
        <v>45565</v>
      </c>
      <c r="D8528" t="s">
        <v>2517</v>
      </c>
      <c r="E8528" t="s">
        <v>6372</v>
      </c>
      <c r="F8528" t="s">
        <v>31</v>
      </c>
      <c r="G8528" t="s">
        <v>30</v>
      </c>
      <c r="H8528" t="s">
        <v>16</v>
      </c>
      <c r="I8528">
        <v>2</v>
      </c>
      <c r="J8528">
        <v>1505.05</v>
      </c>
      <c r="K8528">
        <v>1228.96</v>
      </c>
      <c r="L8528">
        <v>3010.1</v>
      </c>
      <c r="M8528">
        <v>2457.92</v>
      </c>
      <c r="N8528" t="s">
        <v>6371</v>
      </c>
      <c r="O8528" t="s">
        <v>6370</v>
      </c>
      <c r="P8528" t="s">
        <v>13</v>
      </c>
      <c r="Q8528">
        <v>11.664300000000001</v>
      </c>
      <c r="R8528">
        <v>78.146000000000001</v>
      </c>
      <c r="S8528" t="s">
        <v>146</v>
      </c>
      <c r="T8528" t="s">
        <v>145</v>
      </c>
      <c r="U8528" t="s">
        <v>77</v>
      </c>
      <c r="V8528" t="s">
        <v>9</v>
      </c>
    </row>
    <row r="8529" spans="1:22">
      <c r="A8529" t="s">
        <v>6369</v>
      </c>
      <c r="B8529" s="2">
        <v>45192.871527777781</v>
      </c>
      <c r="C8529" s="2">
        <f t="shared" si="133"/>
        <v>45187</v>
      </c>
      <c r="D8529" t="s">
        <v>2512</v>
      </c>
      <c r="E8529" t="s">
        <v>6368</v>
      </c>
      <c r="F8529" t="s">
        <v>18</v>
      </c>
      <c r="G8529" t="s">
        <v>17</v>
      </c>
      <c r="H8529" t="s">
        <v>16</v>
      </c>
      <c r="I8529">
        <v>1</v>
      </c>
      <c r="J8529">
        <v>1569.65</v>
      </c>
      <c r="K8529">
        <v>1063.58</v>
      </c>
      <c r="L8529">
        <v>1569.65</v>
      </c>
      <c r="M8529">
        <v>1063.58</v>
      </c>
      <c r="N8529" t="s">
        <v>6367</v>
      </c>
      <c r="O8529" t="s">
        <v>6366</v>
      </c>
      <c r="P8529" t="s">
        <v>121</v>
      </c>
      <c r="Q8529">
        <v>9.9252000000000002</v>
      </c>
      <c r="R8529">
        <v>78.119799999999998</v>
      </c>
      <c r="S8529" t="s">
        <v>96</v>
      </c>
      <c r="T8529" t="s">
        <v>95</v>
      </c>
      <c r="U8529" t="s">
        <v>77</v>
      </c>
      <c r="V8529" t="s">
        <v>45</v>
      </c>
    </row>
    <row r="8530" spans="1:22">
      <c r="A8530" t="s">
        <v>6365</v>
      </c>
      <c r="B8530" s="2">
        <v>45388.65</v>
      </c>
      <c r="C8530" s="2">
        <f t="shared" si="133"/>
        <v>45383</v>
      </c>
      <c r="D8530" t="s">
        <v>2507</v>
      </c>
      <c r="E8530" t="s">
        <v>6364</v>
      </c>
      <c r="F8530" t="s">
        <v>83</v>
      </c>
      <c r="G8530" t="s">
        <v>72</v>
      </c>
      <c r="H8530" t="s">
        <v>16</v>
      </c>
      <c r="I8530">
        <v>1</v>
      </c>
      <c r="J8530">
        <v>990.76</v>
      </c>
      <c r="K8530">
        <v>866.44</v>
      </c>
      <c r="L8530">
        <v>990.76</v>
      </c>
      <c r="M8530">
        <v>866.44</v>
      </c>
      <c r="N8530" t="s">
        <v>6363</v>
      </c>
      <c r="O8530" t="s">
        <v>6362</v>
      </c>
      <c r="P8530" t="s">
        <v>121</v>
      </c>
      <c r="Q8530">
        <v>9.9252000000000002</v>
      </c>
      <c r="R8530">
        <v>78.119799999999998</v>
      </c>
      <c r="S8530" t="s">
        <v>103</v>
      </c>
      <c r="T8530" t="s">
        <v>102</v>
      </c>
      <c r="U8530" t="s">
        <v>77</v>
      </c>
      <c r="V8530" t="s">
        <v>9</v>
      </c>
    </row>
    <row r="8531" spans="1:22">
      <c r="A8531" t="s">
        <v>6361</v>
      </c>
      <c r="B8531" s="2">
        <v>45000.603472222225</v>
      </c>
      <c r="C8531" s="2">
        <f t="shared" si="133"/>
        <v>44998</v>
      </c>
      <c r="D8531" t="s">
        <v>2502</v>
      </c>
      <c r="E8531" t="s">
        <v>4471</v>
      </c>
      <c r="F8531" t="s">
        <v>83</v>
      </c>
      <c r="G8531" t="s">
        <v>115</v>
      </c>
      <c r="H8531" t="s">
        <v>40</v>
      </c>
      <c r="I8531">
        <v>1</v>
      </c>
      <c r="J8531">
        <v>1887.13</v>
      </c>
      <c r="K8531">
        <v>1230.02</v>
      </c>
      <c r="L8531">
        <v>1887.13</v>
      </c>
      <c r="M8531">
        <v>1230.02</v>
      </c>
      <c r="N8531" t="s">
        <v>6360</v>
      </c>
      <c r="O8531" t="s">
        <v>6359</v>
      </c>
      <c r="P8531" t="s">
        <v>112</v>
      </c>
      <c r="Q8531">
        <v>13.082700000000001</v>
      </c>
      <c r="R8531">
        <v>80.270700000000005</v>
      </c>
      <c r="S8531" t="s">
        <v>513</v>
      </c>
      <c r="T8531" t="s">
        <v>512</v>
      </c>
      <c r="U8531" t="s">
        <v>77</v>
      </c>
      <c r="V8531" t="s">
        <v>22</v>
      </c>
    </row>
    <row r="8532" spans="1:22">
      <c r="A8532" t="s">
        <v>6358</v>
      </c>
      <c r="B8532" s="2">
        <v>44948.628472222219</v>
      </c>
      <c r="C8532" s="2">
        <f t="shared" si="133"/>
        <v>44942</v>
      </c>
      <c r="D8532" t="s">
        <v>2497</v>
      </c>
      <c r="E8532" t="s">
        <v>2496</v>
      </c>
      <c r="F8532" t="s">
        <v>18</v>
      </c>
      <c r="G8532" t="s">
        <v>91</v>
      </c>
      <c r="H8532" t="s">
        <v>29</v>
      </c>
      <c r="I8532">
        <v>2</v>
      </c>
      <c r="J8532">
        <v>380.07</v>
      </c>
      <c r="K8532">
        <v>284.83999999999997</v>
      </c>
      <c r="L8532">
        <v>760.14</v>
      </c>
      <c r="M8532">
        <v>569.67999999999995</v>
      </c>
      <c r="N8532" t="s">
        <v>6357</v>
      </c>
      <c r="O8532" t="s">
        <v>6356</v>
      </c>
      <c r="P8532" t="s">
        <v>26</v>
      </c>
      <c r="Q8532">
        <v>11.0168</v>
      </c>
      <c r="R8532">
        <v>76.955799999999996</v>
      </c>
      <c r="S8532" t="s">
        <v>25</v>
      </c>
      <c r="T8532" t="s">
        <v>24</v>
      </c>
      <c r="U8532" t="s">
        <v>57</v>
      </c>
      <c r="V8532" t="s">
        <v>9</v>
      </c>
    </row>
    <row r="8533" spans="1:22">
      <c r="A8533" t="s">
        <v>6355</v>
      </c>
      <c r="B8533" s="2">
        <v>45424.484722222223</v>
      </c>
      <c r="C8533" s="2">
        <f t="shared" si="133"/>
        <v>45418</v>
      </c>
      <c r="D8533" t="s">
        <v>2492</v>
      </c>
      <c r="E8533" t="s">
        <v>6354</v>
      </c>
      <c r="F8533" t="s">
        <v>201</v>
      </c>
      <c r="G8533" t="s">
        <v>91</v>
      </c>
      <c r="H8533" t="s">
        <v>29</v>
      </c>
      <c r="I8533">
        <v>1</v>
      </c>
      <c r="J8533">
        <v>904.5</v>
      </c>
      <c r="K8533">
        <v>669.91</v>
      </c>
      <c r="L8533">
        <v>904.5</v>
      </c>
      <c r="M8533">
        <v>669.91</v>
      </c>
      <c r="N8533" t="s">
        <v>6353</v>
      </c>
      <c r="O8533" t="s">
        <v>6352</v>
      </c>
      <c r="P8533" t="s">
        <v>49</v>
      </c>
      <c r="Q8533">
        <v>12.916499999999999</v>
      </c>
      <c r="R8533">
        <v>79.132499999999993</v>
      </c>
      <c r="S8533" t="s">
        <v>12</v>
      </c>
      <c r="T8533" t="s">
        <v>11</v>
      </c>
      <c r="U8533" t="s">
        <v>57</v>
      </c>
      <c r="V8533" t="s">
        <v>9</v>
      </c>
    </row>
    <row r="8534" spans="1:22">
      <c r="A8534" t="s">
        <v>6351</v>
      </c>
      <c r="B8534" s="2">
        <v>45371.46875</v>
      </c>
      <c r="C8534" s="2">
        <f t="shared" si="133"/>
        <v>45369</v>
      </c>
      <c r="D8534" t="s">
        <v>2487</v>
      </c>
      <c r="E8534" t="s">
        <v>4459</v>
      </c>
      <c r="F8534" t="s">
        <v>83</v>
      </c>
      <c r="G8534" t="s">
        <v>82</v>
      </c>
      <c r="H8534" t="s">
        <v>63</v>
      </c>
      <c r="I8534">
        <v>4</v>
      </c>
      <c r="J8534">
        <v>2277.67</v>
      </c>
      <c r="K8534">
        <v>1591.66</v>
      </c>
      <c r="L8534">
        <v>9110.68</v>
      </c>
      <c r="M8534">
        <v>6366.64</v>
      </c>
      <c r="N8534" t="s">
        <v>6350</v>
      </c>
      <c r="O8534" t="s">
        <v>6349</v>
      </c>
      <c r="P8534" t="s">
        <v>112</v>
      </c>
      <c r="Q8534">
        <v>13.082700000000001</v>
      </c>
      <c r="R8534">
        <v>80.270700000000005</v>
      </c>
      <c r="S8534" t="s">
        <v>513</v>
      </c>
      <c r="T8534" t="s">
        <v>512</v>
      </c>
      <c r="U8534" t="s">
        <v>77</v>
      </c>
      <c r="V8534" t="s">
        <v>9</v>
      </c>
    </row>
    <row r="8535" spans="1:22">
      <c r="A8535" t="s">
        <v>6348</v>
      </c>
      <c r="B8535" s="2">
        <v>45567.436805555553</v>
      </c>
      <c r="C8535" s="2">
        <f t="shared" si="133"/>
        <v>45565</v>
      </c>
      <c r="D8535" t="s">
        <v>2482</v>
      </c>
      <c r="E8535" t="s">
        <v>6347</v>
      </c>
      <c r="F8535" t="s">
        <v>136</v>
      </c>
      <c r="G8535" t="s">
        <v>17</v>
      </c>
      <c r="H8535" t="s">
        <v>71</v>
      </c>
      <c r="I8535">
        <v>1</v>
      </c>
      <c r="J8535">
        <v>2134.65</v>
      </c>
      <c r="K8535">
        <v>1562.83</v>
      </c>
      <c r="L8535">
        <v>2134.65</v>
      </c>
      <c r="M8535">
        <v>1562.83</v>
      </c>
      <c r="N8535" t="s">
        <v>6346</v>
      </c>
      <c r="O8535" t="s">
        <v>6345</v>
      </c>
      <c r="P8535" t="s">
        <v>121</v>
      </c>
      <c r="Q8535">
        <v>9.9252000000000002</v>
      </c>
      <c r="R8535">
        <v>78.119799999999998</v>
      </c>
      <c r="S8535" t="s">
        <v>530</v>
      </c>
      <c r="T8535" t="s">
        <v>529</v>
      </c>
      <c r="U8535" t="s">
        <v>46</v>
      </c>
      <c r="V8535" t="s">
        <v>212</v>
      </c>
    </row>
    <row r="8536" spans="1:22">
      <c r="A8536" t="s">
        <v>6344</v>
      </c>
      <c r="B8536" s="2">
        <v>45343.465277777781</v>
      </c>
      <c r="C8536" s="2">
        <f t="shared" si="133"/>
        <v>45341</v>
      </c>
      <c r="D8536" t="s">
        <v>2477</v>
      </c>
      <c r="E8536" t="s">
        <v>6343</v>
      </c>
      <c r="F8536" t="s">
        <v>18</v>
      </c>
      <c r="G8536" t="s">
        <v>30</v>
      </c>
      <c r="H8536" t="s">
        <v>52</v>
      </c>
      <c r="I8536">
        <v>1</v>
      </c>
      <c r="J8536">
        <v>2246.25</v>
      </c>
      <c r="K8536">
        <v>1795</v>
      </c>
      <c r="L8536">
        <v>2246.25</v>
      </c>
      <c r="M8536">
        <v>1795</v>
      </c>
      <c r="N8536" t="s">
        <v>6342</v>
      </c>
      <c r="O8536" t="s">
        <v>6341</v>
      </c>
      <c r="P8536" t="s">
        <v>60</v>
      </c>
      <c r="Q8536">
        <v>8.7139000000000006</v>
      </c>
      <c r="R8536">
        <v>77.756699999999995</v>
      </c>
      <c r="S8536" t="s">
        <v>784</v>
      </c>
      <c r="T8536" t="s">
        <v>783</v>
      </c>
      <c r="U8536" t="s">
        <v>10</v>
      </c>
      <c r="V8536" t="s">
        <v>9</v>
      </c>
    </row>
    <row r="8537" spans="1:22">
      <c r="A8537" t="s">
        <v>6340</v>
      </c>
      <c r="B8537" s="2">
        <v>45489.443055555559</v>
      </c>
      <c r="C8537" s="2">
        <f t="shared" si="133"/>
        <v>45488</v>
      </c>
      <c r="D8537" t="s">
        <v>2472</v>
      </c>
      <c r="E8537" t="s">
        <v>6339</v>
      </c>
      <c r="F8537" t="s">
        <v>166</v>
      </c>
      <c r="G8537" t="s">
        <v>106</v>
      </c>
      <c r="H8537" t="s">
        <v>40</v>
      </c>
      <c r="I8537">
        <v>2</v>
      </c>
      <c r="J8537">
        <v>637.73</v>
      </c>
      <c r="K8537">
        <v>531.48</v>
      </c>
      <c r="L8537">
        <v>1275.46</v>
      </c>
      <c r="M8537">
        <v>1062.96</v>
      </c>
      <c r="N8537" t="s">
        <v>6338</v>
      </c>
      <c r="O8537" t="s">
        <v>6337</v>
      </c>
      <c r="P8537" t="s">
        <v>60</v>
      </c>
      <c r="Q8537">
        <v>8.7139000000000006</v>
      </c>
      <c r="R8537">
        <v>77.756699999999995</v>
      </c>
      <c r="S8537" t="s">
        <v>564</v>
      </c>
      <c r="T8537" t="s">
        <v>563</v>
      </c>
      <c r="U8537" t="s">
        <v>57</v>
      </c>
      <c r="V8537" t="s">
        <v>212</v>
      </c>
    </row>
    <row r="8538" spans="1:22">
      <c r="A8538" t="s">
        <v>6336</v>
      </c>
      <c r="B8538" s="2">
        <v>45540.843055555553</v>
      </c>
      <c r="C8538" s="2">
        <f t="shared" si="133"/>
        <v>45537</v>
      </c>
      <c r="D8538" t="s">
        <v>2467</v>
      </c>
      <c r="E8538" t="s">
        <v>6335</v>
      </c>
      <c r="F8538" t="s">
        <v>83</v>
      </c>
      <c r="G8538" t="s">
        <v>106</v>
      </c>
      <c r="H8538" t="s">
        <v>40</v>
      </c>
      <c r="I8538">
        <v>1</v>
      </c>
      <c r="J8538">
        <v>1941.91</v>
      </c>
      <c r="K8538">
        <v>1644.57</v>
      </c>
      <c r="L8538">
        <v>1941.91</v>
      </c>
      <c r="M8538">
        <v>1644.57</v>
      </c>
      <c r="N8538" t="s">
        <v>6334</v>
      </c>
      <c r="O8538" t="s">
        <v>6333</v>
      </c>
      <c r="P8538" t="s">
        <v>68</v>
      </c>
      <c r="Q8538">
        <v>11.34</v>
      </c>
      <c r="R8538">
        <v>77.717200000000005</v>
      </c>
      <c r="S8538" t="s">
        <v>79</v>
      </c>
      <c r="T8538" t="s">
        <v>78</v>
      </c>
      <c r="U8538" t="s">
        <v>23</v>
      </c>
      <c r="V8538" t="s">
        <v>45</v>
      </c>
    </row>
    <row r="8539" spans="1:22">
      <c r="A8539" t="s">
        <v>6332</v>
      </c>
      <c r="B8539" s="2">
        <v>45159.520138888889</v>
      </c>
      <c r="C8539" s="2">
        <f t="shared" si="133"/>
        <v>45159</v>
      </c>
      <c r="D8539" t="s">
        <v>2462</v>
      </c>
      <c r="E8539" t="s">
        <v>6331</v>
      </c>
      <c r="F8539" t="s">
        <v>136</v>
      </c>
      <c r="G8539" t="s">
        <v>72</v>
      </c>
      <c r="H8539" t="s">
        <v>40</v>
      </c>
      <c r="I8539">
        <v>1</v>
      </c>
      <c r="J8539">
        <v>985.28</v>
      </c>
      <c r="K8539">
        <v>760.75</v>
      </c>
      <c r="L8539">
        <v>985.28</v>
      </c>
      <c r="M8539">
        <v>760.75</v>
      </c>
      <c r="N8539" t="s">
        <v>6330</v>
      </c>
      <c r="O8539" t="s">
        <v>6329</v>
      </c>
      <c r="P8539" t="s">
        <v>37</v>
      </c>
      <c r="Q8539">
        <v>10.7905</v>
      </c>
      <c r="R8539">
        <v>78.704700000000003</v>
      </c>
      <c r="S8539" t="s">
        <v>319</v>
      </c>
      <c r="T8539" t="s">
        <v>318</v>
      </c>
      <c r="U8539" t="s">
        <v>23</v>
      </c>
      <c r="V8539" t="s">
        <v>9</v>
      </c>
    </row>
    <row r="8540" spans="1:22">
      <c r="A8540" t="s">
        <v>6328</v>
      </c>
      <c r="B8540" s="2">
        <v>44957.518055555556</v>
      </c>
      <c r="C8540" s="2">
        <f t="shared" si="133"/>
        <v>44956</v>
      </c>
      <c r="D8540" t="s">
        <v>2457</v>
      </c>
      <c r="E8540" t="s">
        <v>6327</v>
      </c>
      <c r="F8540" t="s">
        <v>83</v>
      </c>
      <c r="G8540" t="s">
        <v>106</v>
      </c>
      <c r="H8540" t="s">
        <v>63</v>
      </c>
      <c r="I8540">
        <v>1</v>
      </c>
      <c r="J8540">
        <v>1579.02</v>
      </c>
      <c r="K8540">
        <v>1002.04</v>
      </c>
      <c r="L8540">
        <v>1579.02</v>
      </c>
      <c r="M8540">
        <v>1002.04</v>
      </c>
      <c r="N8540" t="s">
        <v>6326</v>
      </c>
      <c r="O8540" t="s">
        <v>6325</v>
      </c>
      <c r="P8540" t="s">
        <v>49</v>
      </c>
      <c r="Q8540">
        <v>12.916499999999999</v>
      </c>
      <c r="R8540">
        <v>79.132499999999993</v>
      </c>
      <c r="S8540" t="s">
        <v>735</v>
      </c>
      <c r="T8540" t="s">
        <v>734</v>
      </c>
      <c r="U8540" t="s">
        <v>10</v>
      </c>
      <c r="V8540" t="s">
        <v>9</v>
      </c>
    </row>
    <row r="8541" spans="1:22">
      <c r="A8541" t="s">
        <v>6324</v>
      </c>
      <c r="B8541" s="2">
        <v>45456.586111111108</v>
      </c>
      <c r="C8541" s="2">
        <f t="shared" si="133"/>
        <v>45453</v>
      </c>
      <c r="D8541" t="s">
        <v>2452</v>
      </c>
      <c r="E8541" t="s">
        <v>6323</v>
      </c>
      <c r="F8541" t="s">
        <v>64</v>
      </c>
      <c r="G8541" t="s">
        <v>91</v>
      </c>
      <c r="H8541" t="s">
        <v>40</v>
      </c>
      <c r="I8541">
        <v>1</v>
      </c>
      <c r="J8541">
        <v>744.11</v>
      </c>
      <c r="K8541">
        <v>497.73</v>
      </c>
      <c r="L8541">
        <v>744.11</v>
      </c>
      <c r="M8541">
        <v>497.73</v>
      </c>
      <c r="N8541" t="s">
        <v>6322</v>
      </c>
      <c r="O8541" t="s">
        <v>6321</v>
      </c>
      <c r="P8541" t="s">
        <v>26</v>
      </c>
      <c r="Q8541">
        <v>11.0168</v>
      </c>
      <c r="R8541">
        <v>76.955799999999996</v>
      </c>
      <c r="S8541" t="s">
        <v>364</v>
      </c>
      <c r="T8541" t="s">
        <v>363</v>
      </c>
      <c r="U8541" t="s">
        <v>46</v>
      </c>
      <c r="V8541" t="s">
        <v>9</v>
      </c>
    </row>
    <row r="8542" spans="1:22">
      <c r="A8542" t="s">
        <v>6320</v>
      </c>
      <c r="B8542" s="2">
        <v>44984.458333333336</v>
      </c>
      <c r="C8542" s="2">
        <f t="shared" si="133"/>
        <v>44984</v>
      </c>
      <c r="D8542" t="s">
        <v>2447</v>
      </c>
      <c r="E8542" t="s">
        <v>6319</v>
      </c>
      <c r="F8542" t="s">
        <v>83</v>
      </c>
      <c r="G8542" t="s">
        <v>91</v>
      </c>
      <c r="H8542" t="s">
        <v>71</v>
      </c>
      <c r="I8542">
        <v>2</v>
      </c>
      <c r="J8542">
        <v>2278.9499999999998</v>
      </c>
      <c r="K8542">
        <v>1469.63</v>
      </c>
      <c r="L8542">
        <v>4557.8999999999996</v>
      </c>
      <c r="M8542">
        <v>2939.26</v>
      </c>
      <c r="N8542" t="s">
        <v>6318</v>
      </c>
      <c r="O8542" t="s">
        <v>6317</v>
      </c>
      <c r="P8542" t="s">
        <v>37</v>
      </c>
      <c r="Q8542">
        <v>10.7905</v>
      </c>
      <c r="R8542">
        <v>78.704700000000003</v>
      </c>
      <c r="S8542" t="s">
        <v>48</v>
      </c>
      <c r="T8542" t="s">
        <v>47</v>
      </c>
      <c r="U8542" t="s">
        <v>57</v>
      </c>
      <c r="V8542" t="s">
        <v>9</v>
      </c>
    </row>
    <row r="8543" spans="1:22">
      <c r="A8543" t="s">
        <v>6316</v>
      </c>
      <c r="B8543" s="2">
        <v>45415.705555555556</v>
      </c>
      <c r="C8543" s="2">
        <f t="shared" si="133"/>
        <v>45411</v>
      </c>
      <c r="D8543" t="s">
        <v>2442</v>
      </c>
      <c r="E8543" t="s">
        <v>6315</v>
      </c>
      <c r="F8543" t="s">
        <v>64</v>
      </c>
      <c r="G8543" t="s">
        <v>53</v>
      </c>
      <c r="H8543" t="s">
        <v>52</v>
      </c>
      <c r="I8543">
        <v>4</v>
      </c>
      <c r="J8543">
        <v>1652.65</v>
      </c>
      <c r="K8543">
        <v>1008.64</v>
      </c>
      <c r="L8543">
        <v>6610.6</v>
      </c>
      <c r="M8543">
        <v>4034.56</v>
      </c>
      <c r="N8543" t="s">
        <v>6314</v>
      </c>
      <c r="O8543" t="s">
        <v>6313</v>
      </c>
      <c r="P8543" t="s">
        <v>13</v>
      </c>
      <c r="Q8543">
        <v>11.664300000000001</v>
      </c>
      <c r="R8543">
        <v>78.146000000000001</v>
      </c>
      <c r="S8543" t="s">
        <v>88</v>
      </c>
      <c r="T8543" t="s">
        <v>87</v>
      </c>
      <c r="U8543" t="s">
        <v>23</v>
      </c>
      <c r="V8543" t="s">
        <v>212</v>
      </c>
    </row>
    <row r="8544" spans="1:22">
      <c r="A8544" t="s">
        <v>6312</v>
      </c>
      <c r="B8544" s="2">
        <v>45291.731944444444</v>
      </c>
      <c r="C8544" s="2">
        <f t="shared" si="133"/>
        <v>45285</v>
      </c>
      <c r="D8544" t="s">
        <v>2437</v>
      </c>
      <c r="E8544" t="s">
        <v>6311</v>
      </c>
      <c r="F8544" t="s">
        <v>73</v>
      </c>
      <c r="G8544" t="s">
        <v>115</v>
      </c>
      <c r="H8544" t="s">
        <v>29</v>
      </c>
      <c r="I8544">
        <v>1</v>
      </c>
      <c r="J8544">
        <v>2298.8000000000002</v>
      </c>
      <c r="K8544">
        <v>1885.71</v>
      </c>
      <c r="L8544">
        <v>2298.8000000000002</v>
      </c>
      <c r="M8544">
        <v>1885.71</v>
      </c>
      <c r="N8544" t="s">
        <v>6310</v>
      </c>
      <c r="O8544" t="s">
        <v>6309</v>
      </c>
      <c r="P8544" t="s">
        <v>68</v>
      </c>
      <c r="Q8544">
        <v>11.34</v>
      </c>
      <c r="R8544">
        <v>77.717200000000005</v>
      </c>
      <c r="S8544" t="s">
        <v>352</v>
      </c>
      <c r="T8544" t="s">
        <v>351</v>
      </c>
      <c r="U8544" t="s">
        <v>77</v>
      </c>
      <c r="V8544" t="s">
        <v>45</v>
      </c>
    </row>
    <row r="8545" spans="1:22">
      <c r="A8545" t="s">
        <v>6308</v>
      </c>
      <c r="B8545" s="2">
        <v>44985.847222222219</v>
      </c>
      <c r="C8545" s="2">
        <f t="shared" si="133"/>
        <v>44984</v>
      </c>
      <c r="D8545" t="s">
        <v>2432</v>
      </c>
      <c r="E8545" t="s">
        <v>6307</v>
      </c>
      <c r="F8545" t="s">
        <v>31</v>
      </c>
      <c r="G8545" t="s">
        <v>30</v>
      </c>
      <c r="H8545" t="s">
        <v>16</v>
      </c>
      <c r="I8545">
        <v>3</v>
      </c>
      <c r="J8545">
        <v>1026.57</v>
      </c>
      <c r="K8545">
        <v>872.41</v>
      </c>
      <c r="L8545">
        <v>3079.71</v>
      </c>
      <c r="M8545">
        <v>2617.23</v>
      </c>
      <c r="N8545" t="s">
        <v>6306</v>
      </c>
      <c r="O8545" t="s">
        <v>6305</v>
      </c>
      <c r="P8545" t="s">
        <v>49</v>
      </c>
      <c r="Q8545">
        <v>12.916499999999999</v>
      </c>
      <c r="R8545">
        <v>79.132499999999993</v>
      </c>
      <c r="S8545" t="s">
        <v>364</v>
      </c>
      <c r="T8545" t="s">
        <v>363</v>
      </c>
      <c r="U8545" t="s">
        <v>46</v>
      </c>
      <c r="V8545" t="s">
        <v>9</v>
      </c>
    </row>
    <row r="8546" spans="1:22">
      <c r="A8546" t="s">
        <v>6304</v>
      </c>
      <c r="B8546" s="2">
        <v>44980.519444444442</v>
      </c>
      <c r="C8546" s="2">
        <f t="shared" si="133"/>
        <v>44977</v>
      </c>
      <c r="D8546" t="s">
        <v>2427</v>
      </c>
      <c r="E8546" t="s">
        <v>6303</v>
      </c>
      <c r="F8546" t="s">
        <v>73</v>
      </c>
      <c r="G8546" t="s">
        <v>30</v>
      </c>
      <c r="H8546" t="s">
        <v>63</v>
      </c>
      <c r="I8546">
        <v>1</v>
      </c>
      <c r="J8546">
        <v>2385.2800000000002</v>
      </c>
      <c r="K8546">
        <v>1434.15</v>
      </c>
      <c r="L8546">
        <v>2385.2800000000002</v>
      </c>
      <c r="M8546">
        <v>1434.15</v>
      </c>
      <c r="N8546" t="s">
        <v>6302</v>
      </c>
      <c r="O8546" t="s">
        <v>6301</v>
      </c>
      <c r="P8546" t="s">
        <v>37</v>
      </c>
      <c r="Q8546">
        <v>10.7905</v>
      </c>
      <c r="R8546">
        <v>78.704700000000003</v>
      </c>
      <c r="S8546" t="s">
        <v>1238</v>
      </c>
      <c r="T8546" t="s">
        <v>1237</v>
      </c>
      <c r="U8546" t="s">
        <v>57</v>
      </c>
      <c r="V8546" t="s">
        <v>45</v>
      </c>
    </row>
    <row r="8547" spans="1:22">
      <c r="A8547" t="s">
        <v>6300</v>
      </c>
      <c r="B8547" s="2">
        <v>45146.45208333333</v>
      </c>
      <c r="C8547" s="2">
        <f t="shared" si="133"/>
        <v>45145</v>
      </c>
      <c r="D8547" t="s">
        <v>2422</v>
      </c>
      <c r="E8547" t="s">
        <v>6299</v>
      </c>
      <c r="F8547" t="s">
        <v>73</v>
      </c>
      <c r="G8547" t="s">
        <v>41</v>
      </c>
      <c r="H8547" t="s">
        <v>63</v>
      </c>
      <c r="I8547">
        <v>1</v>
      </c>
      <c r="J8547">
        <v>1981.89</v>
      </c>
      <c r="K8547">
        <v>1226.3900000000001</v>
      </c>
      <c r="L8547">
        <v>1981.89</v>
      </c>
      <c r="M8547">
        <v>1226.3900000000001</v>
      </c>
      <c r="N8547" t="s">
        <v>6298</v>
      </c>
      <c r="O8547" t="s">
        <v>6297</v>
      </c>
      <c r="P8547" t="s">
        <v>13</v>
      </c>
      <c r="Q8547">
        <v>11.664300000000001</v>
      </c>
      <c r="R8547">
        <v>78.146000000000001</v>
      </c>
      <c r="S8547" t="s">
        <v>283</v>
      </c>
      <c r="T8547" t="s">
        <v>282</v>
      </c>
      <c r="U8547" t="s">
        <v>23</v>
      </c>
      <c r="V8547" t="s">
        <v>22</v>
      </c>
    </row>
    <row r="8548" spans="1:22">
      <c r="A8548" t="s">
        <v>6296</v>
      </c>
      <c r="B8548" s="2">
        <v>44950.690972222219</v>
      </c>
      <c r="C8548" s="2">
        <f t="shared" si="133"/>
        <v>44949</v>
      </c>
      <c r="D8548" t="s">
        <v>2417</v>
      </c>
      <c r="E8548" t="s">
        <v>6295</v>
      </c>
      <c r="F8548" t="s">
        <v>83</v>
      </c>
      <c r="G8548" t="s">
        <v>53</v>
      </c>
      <c r="H8548" t="s">
        <v>52</v>
      </c>
      <c r="I8548">
        <v>1</v>
      </c>
      <c r="J8548">
        <v>812.32</v>
      </c>
      <c r="K8548">
        <v>550.61</v>
      </c>
      <c r="L8548">
        <v>812.32</v>
      </c>
      <c r="M8548">
        <v>550.61</v>
      </c>
      <c r="N8548" t="s">
        <v>6294</v>
      </c>
      <c r="O8548" t="s">
        <v>6293</v>
      </c>
      <c r="P8548" t="s">
        <v>49</v>
      </c>
      <c r="Q8548">
        <v>12.916499999999999</v>
      </c>
      <c r="R8548">
        <v>79.132499999999993</v>
      </c>
      <c r="S8548" t="s">
        <v>333</v>
      </c>
      <c r="T8548" t="s">
        <v>332</v>
      </c>
      <c r="U8548" t="s">
        <v>57</v>
      </c>
      <c r="V8548" t="s">
        <v>9</v>
      </c>
    </row>
    <row r="8549" spans="1:22">
      <c r="A8549" t="s">
        <v>6292</v>
      </c>
      <c r="B8549" s="2">
        <v>45292.506944444445</v>
      </c>
      <c r="C8549" s="2">
        <f t="shared" si="133"/>
        <v>45292</v>
      </c>
      <c r="D8549" t="s">
        <v>2412</v>
      </c>
      <c r="E8549" t="s">
        <v>2411</v>
      </c>
      <c r="F8549" t="s">
        <v>201</v>
      </c>
      <c r="G8549" t="s">
        <v>82</v>
      </c>
      <c r="H8549" t="s">
        <v>52</v>
      </c>
      <c r="I8549">
        <v>4</v>
      </c>
      <c r="J8549">
        <v>1610.65</v>
      </c>
      <c r="K8549">
        <v>1446.85</v>
      </c>
      <c r="L8549">
        <v>6442.6</v>
      </c>
      <c r="M8549">
        <v>5787.4</v>
      </c>
      <c r="N8549" t="s">
        <v>6291</v>
      </c>
      <c r="O8549" t="s">
        <v>6290</v>
      </c>
      <c r="P8549" t="s">
        <v>37</v>
      </c>
      <c r="Q8549">
        <v>10.7905</v>
      </c>
      <c r="R8549">
        <v>78.704700000000003</v>
      </c>
      <c r="S8549" t="s">
        <v>616</v>
      </c>
      <c r="T8549" t="s">
        <v>615</v>
      </c>
      <c r="U8549" t="s">
        <v>46</v>
      </c>
      <c r="V8549" t="s">
        <v>45</v>
      </c>
    </row>
    <row r="8550" spans="1:22">
      <c r="A8550" t="s">
        <v>6289</v>
      </c>
      <c r="B8550" s="2">
        <v>45504.782638888886</v>
      </c>
      <c r="C8550" s="2">
        <f t="shared" si="133"/>
        <v>45502</v>
      </c>
      <c r="D8550" t="s">
        <v>2407</v>
      </c>
      <c r="E8550" t="s">
        <v>6288</v>
      </c>
      <c r="F8550" t="s">
        <v>73</v>
      </c>
      <c r="G8550" t="s">
        <v>106</v>
      </c>
      <c r="H8550" t="s">
        <v>29</v>
      </c>
      <c r="I8550">
        <v>3</v>
      </c>
      <c r="J8550">
        <v>1321.36</v>
      </c>
      <c r="K8550">
        <v>1040.21</v>
      </c>
      <c r="L8550">
        <v>3964.08</v>
      </c>
      <c r="M8550">
        <v>3120.63</v>
      </c>
      <c r="N8550" t="s">
        <v>6287</v>
      </c>
      <c r="O8550" t="s">
        <v>6286</v>
      </c>
      <c r="P8550" t="s">
        <v>121</v>
      </c>
      <c r="Q8550">
        <v>9.9252000000000002</v>
      </c>
      <c r="R8550">
        <v>78.119799999999998</v>
      </c>
      <c r="S8550" t="s">
        <v>226</v>
      </c>
      <c r="T8550" t="s">
        <v>225</v>
      </c>
      <c r="U8550" t="s">
        <v>46</v>
      </c>
      <c r="V8550" t="s">
        <v>45</v>
      </c>
    </row>
    <row r="8551" spans="1:22">
      <c r="A8551" t="s">
        <v>6285</v>
      </c>
      <c r="B8551" s="2">
        <v>45233.811805555553</v>
      </c>
      <c r="C8551" s="2">
        <f t="shared" si="133"/>
        <v>45229</v>
      </c>
      <c r="D8551" t="s">
        <v>2402</v>
      </c>
      <c r="E8551" t="s">
        <v>2401</v>
      </c>
      <c r="F8551" t="s">
        <v>136</v>
      </c>
      <c r="G8551" t="s">
        <v>17</v>
      </c>
      <c r="H8551" t="s">
        <v>63</v>
      </c>
      <c r="I8551">
        <v>1</v>
      </c>
      <c r="J8551">
        <v>1954.62</v>
      </c>
      <c r="K8551">
        <v>1284.17</v>
      </c>
      <c r="L8551">
        <v>1954.62</v>
      </c>
      <c r="M8551">
        <v>1284.17</v>
      </c>
      <c r="N8551" t="s">
        <v>6284</v>
      </c>
      <c r="O8551" t="s">
        <v>6283</v>
      </c>
      <c r="P8551" t="s">
        <v>49</v>
      </c>
      <c r="Q8551">
        <v>12.916499999999999</v>
      </c>
      <c r="R8551">
        <v>79.132499999999993</v>
      </c>
      <c r="S8551" t="s">
        <v>153</v>
      </c>
      <c r="T8551" t="s">
        <v>152</v>
      </c>
      <c r="U8551" t="s">
        <v>77</v>
      </c>
      <c r="V8551" t="s">
        <v>9</v>
      </c>
    </row>
    <row r="8552" spans="1:22">
      <c r="A8552" t="s">
        <v>6282</v>
      </c>
      <c r="B8552" s="2">
        <v>45075.879166666666</v>
      </c>
      <c r="C8552" s="2">
        <f t="shared" si="133"/>
        <v>45075</v>
      </c>
      <c r="D8552" t="s">
        <v>2397</v>
      </c>
      <c r="E8552" t="s">
        <v>4390</v>
      </c>
      <c r="F8552" t="s">
        <v>73</v>
      </c>
      <c r="G8552" t="s">
        <v>115</v>
      </c>
      <c r="H8552" t="s">
        <v>52</v>
      </c>
      <c r="I8552">
        <v>1</v>
      </c>
      <c r="J8552">
        <v>768.91</v>
      </c>
      <c r="K8552">
        <v>599.67999999999995</v>
      </c>
      <c r="L8552">
        <v>768.91</v>
      </c>
      <c r="M8552">
        <v>599.67999999999995</v>
      </c>
      <c r="N8552" t="s">
        <v>6281</v>
      </c>
      <c r="O8552" t="s">
        <v>6280</v>
      </c>
      <c r="P8552" t="s">
        <v>49</v>
      </c>
      <c r="Q8552">
        <v>12.916499999999999</v>
      </c>
      <c r="R8552">
        <v>79.132499999999993</v>
      </c>
      <c r="S8552" t="s">
        <v>120</v>
      </c>
      <c r="T8552" t="s">
        <v>119</v>
      </c>
      <c r="U8552" t="s">
        <v>10</v>
      </c>
      <c r="V8552" t="s">
        <v>22</v>
      </c>
    </row>
    <row r="8553" spans="1:22">
      <c r="A8553" t="s">
        <v>6279</v>
      </c>
      <c r="B8553" s="2">
        <v>45309.551388888889</v>
      </c>
      <c r="C8553" s="2">
        <f t="shared" si="133"/>
        <v>45306</v>
      </c>
      <c r="D8553" t="s">
        <v>2392</v>
      </c>
      <c r="E8553" t="s">
        <v>4386</v>
      </c>
      <c r="F8553" t="s">
        <v>136</v>
      </c>
      <c r="G8553" t="s">
        <v>115</v>
      </c>
      <c r="H8553" t="s">
        <v>29</v>
      </c>
      <c r="I8553">
        <v>2</v>
      </c>
      <c r="J8553">
        <v>2206.7199999999998</v>
      </c>
      <c r="K8553">
        <v>1788.89</v>
      </c>
      <c r="L8553">
        <v>4413.4399999999996</v>
      </c>
      <c r="M8553">
        <v>3577.78</v>
      </c>
      <c r="N8553" t="s">
        <v>6278</v>
      </c>
      <c r="O8553" t="s">
        <v>6277</v>
      </c>
      <c r="P8553" t="s">
        <v>68</v>
      </c>
      <c r="Q8553">
        <v>11.34</v>
      </c>
      <c r="R8553">
        <v>77.717200000000005</v>
      </c>
      <c r="S8553" t="s">
        <v>269</v>
      </c>
      <c r="T8553" t="s">
        <v>268</v>
      </c>
      <c r="U8553" t="s">
        <v>57</v>
      </c>
      <c r="V8553" t="s">
        <v>9</v>
      </c>
    </row>
    <row r="8554" spans="1:22">
      <c r="A8554" t="s">
        <v>6276</v>
      </c>
      <c r="B8554" s="2">
        <v>45122.53125</v>
      </c>
      <c r="C8554" s="2">
        <f t="shared" si="133"/>
        <v>45117</v>
      </c>
      <c r="D8554" t="s">
        <v>2387</v>
      </c>
      <c r="E8554" t="s">
        <v>2386</v>
      </c>
      <c r="F8554" t="s">
        <v>73</v>
      </c>
      <c r="G8554" t="s">
        <v>106</v>
      </c>
      <c r="H8554" t="s">
        <v>40</v>
      </c>
      <c r="I8554">
        <v>3</v>
      </c>
      <c r="J8554">
        <v>542.30999999999995</v>
      </c>
      <c r="K8554">
        <v>382.2</v>
      </c>
      <c r="L8554">
        <v>1626.93</v>
      </c>
      <c r="M8554">
        <v>1146.5999999999999</v>
      </c>
      <c r="N8554" t="s">
        <v>6275</v>
      </c>
      <c r="O8554" t="s">
        <v>6274</v>
      </c>
      <c r="P8554" t="s">
        <v>60</v>
      </c>
      <c r="Q8554">
        <v>8.7139000000000006</v>
      </c>
      <c r="R8554">
        <v>77.756699999999995</v>
      </c>
      <c r="S8554" t="s">
        <v>530</v>
      </c>
      <c r="T8554" t="s">
        <v>529</v>
      </c>
      <c r="U8554" t="s">
        <v>46</v>
      </c>
      <c r="V8554" t="s">
        <v>9</v>
      </c>
    </row>
    <row r="8555" spans="1:22">
      <c r="A8555" t="s">
        <v>6273</v>
      </c>
      <c r="B8555" s="2">
        <v>45067.553472222222</v>
      </c>
      <c r="C8555" s="2">
        <f t="shared" si="133"/>
        <v>45061</v>
      </c>
      <c r="D8555" t="s">
        <v>2382</v>
      </c>
      <c r="E8555" t="s">
        <v>6272</v>
      </c>
      <c r="F8555" t="s">
        <v>83</v>
      </c>
      <c r="G8555" t="s">
        <v>82</v>
      </c>
      <c r="H8555" t="s">
        <v>63</v>
      </c>
      <c r="I8555">
        <v>4</v>
      </c>
      <c r="J8555">
        <v>1311.42</v>
      </c>
      <c r="K8555">
        <v>794.19</v>
      </c>
      <c r="L8555">
        <v>5245.68</v>
      </c>
      <c r="M8555">
        <v>3176.76</v>
      </c>
      <c r="N8555" t="s">
        <v>6271</v>
      </c>
      <c r="O8555" t="s">
        <v>6270</v>
      </c>
      <c r="P8555" t="s">
        <v>68</v>
      </c>
      <c r="Q8555">
        <v>11.34</v>
      </c>
      <c r="R8555">
        <v>77.717200000000005</v>
      </c>
      <c r="S8555" t="s">
        <v>420</v>
      </c>
      <c r="T8555" t="s">
        <v>419</v>
      </c>
      <c r="U8555" t="s">
        <v>57</v>
      </c>
      <c r="V8555" t="s">
        <v>22</v>
      </c>
    </row>
    <row r="8556" spans="1:22">
      <c r="A8556" t="s">
        <v>6269</v>
      </c>
      <c r="B8556" s="2">
        <v>45401.881249999999</v>
      </c>
      <c r="C8556" s="2">
        <f t="shared" si="133"/>
        <v>45397</v>
      </c>
      <c r="D8556" t="s">
        <v>2377</v>
      </c>
      <c r="E8556" t="s">
        <v>2376</v>
      </c>
      <c r="F8556" t="s">
        <v>64</v>
      </c>
      <c r="G8556" t="s">
        <v>30</v>
      </c>
      <c r="H8556" t="s">
        <v>29</v>
      </c>
      <c r="I8556">
        <v>2</v>
      </c>
      <c r="J8556">
        <v>1471.9</v>
      </c>
      <c r="K8556">
        <v>1009.2</v>
      </c>
      <c r="L8556">
        <v>2943.8</v>
      </c>
      <c r="M8556">
        <v>2018.4</v>
      </c>
      <c r="N8556" t="s">
        <v>6268</v>
      </c>
      <c r="O8556" t="s">
        <v>6267</v>
      </c>
      <c r="P8556" t="s">
        <v>26</v>
      </c>
      <c r="Q8556">
        <v>11.0168</v>
      </c>
      <c r="R8556">
        <v>76.955799999999996</v>
      </c>
      <c r="S8556" t="s">
        <v>906</v>
      </c>
      <c r="T8556" t="s">
        <v>905</v>
      </c>
      <c r="U8556" t="s">
        <v>77</v>
      </c>
      <c r="V8556" t="s">
        <v>45</v>
      </c>
    </row>
    <row r="8557" spans="1:22">
      <c r="A8557" t="s">
        <v>6266</v>
      </c>
      <c r="B8557" s="2">
        <v>45052.452777777777</v>
      </c>
      <c r="C8557" s="2">
        <f t="shared" si="133"/>
        <v>45047</v>
      </c>
      <c r="D8557" t="s">
        <v>2372</v>
      </c>
      <c r="E8557" t="s">
        <v>4370</v>
      </c>
      <c r="F8557" t="s">
        <v>201</v>
      </c>
      <c r="G8557" t="s">
        <v>17</v>
      </c>
      <c r="H8557" t="s">
        <v>63</v>
      </c>
      <c r="I8557">
        <v>1</v>
      </c>
      <c r="J8557">
        <v>275.41000000000003</v>
      </c>
      <c r="K8557">
        <v>238.89</v>
      </c>
      <c r="L8557">
        <v>275.41000000000003</v>
      </c>
      <c r="M8557">
        <v>238.89</v>
      </c>
      <c r="N8557" t="s">
        <v>6265</v>
      </c>
      <c r="O8557" t="s">
        <v>6264</v>
      </c>
      <c r="P8557" t="s">
        <v>112</v>
      </c>
      <c r="Q8557">
        <v>13.082700000000001</v>
      </c>
      <c r="R8557">
        <v>80.270700000000005</v>
      </c>
      <c r="S8557" t="s">
        <v>176</v>
      </c>
      <c r="T8557" t="s">
        <v>175</v>
      </c>
      <c r="U8557" t="s">
        <v>46</v>
      </c>
      <c r="V8557" t="s">
        <v>9</v>
      </c>
    </row>
    <row r="8558" spans="1:22">
      <c r="A8558" t="s">
        <v>6263</v>
      </c>
      <c r="B8558" s="2">
        <v>45427.715277777781</v>
      </c>
      <c r="C8558" s="2">
        <f t="shared" si="133"/>
        <v>45425</v>
      </c>
      <c r="D8558" t="s">
        <v>2367</v>
      </c>
      <c r="E8558" t="s">
        <v>6262</v>
      </c>
      <c r="F8558" t="s">
        <v>18</v>
      </c>
      <c r="G8558" t="s">
        <v>91</v>
      </c>
      <c r="H8558" t="s">
        <v>16</v>
      </c>
      <c r="I8558">
        <v>3</v>
      </c>
      <c r="J8558">
        <v>311.79000000000002</v>
      </c>
      <c r="K8558">
        <v>247.44</v>
      </c>
      <c r="L8558">
        <v>935.37</v>
      </c>
      <c r="M8558">
        <v>742.32</v>
      </c>
      <c r="N8558" t="s">
        <v>6261</v>
      </c>
      <c r="O8558" t="s">
        <v>6260</v>
      </c>
      <c r="P8558" t="s">
        <v>68</v>
      </c>
      <c r="Q8558">
        <v>11.34</v>
      </c>
      <c r="R8558">
        <v>77.717200000000005</v>
      </c>
      <c r="S8558" t="s">
        <v>36</v>
      </c>
      <c r="T8558" t="s">
        <v>35</v>
      </c>
      <c r="U8558" t="s">
        <v>10</v>
      </c>
      <c r="V8558" t="s">
        <v>9</v>
      </c>
    </row>
    <row r="8559" spans="1:22">
      <c r="A8559" t="s">
        <v>6259</v>
      </c>
      <c r="B8559" s="2">
        <v>45372.555555555555</v>
      </c>
      <c r="C8559" s="2">
        <f t="shared" si="133"/>
        <v>45369</v>
      </c>
      <c r="D8559" t="s">
        <v>2362</v>
      </c>
      <c r="E8559" t="s">
        <v>6258</v>
      </c>
      <c r="F8559" t="s">
        <v>64</v>
      </c>
      <c r="G8559" t="s">
        <v>53</v>
      </c>
      <c r="H8559" t="s">
        <v>52</v>
      </c>
      <c r="I8559">
        <v>4</v>
      </c>
      <c r="J8559">
        <v>1745.7</v>
      </c>
      <c r="K8559">
        <v>1569.67</v>
      </c>
      <c r="L8559">
        <v>6982.8</v>
      </c>
      <c r="M8559">
        <v>6278.68</v>
      </c>
      <c r="N8559" t="s">
        <v>6257</v>
      </c>
      <c r="O8559" t="s">
        <v>6256</v>
      </c>
      <c r="P8559" t="s">
        <v>37</v>
      </c>
      <c r="Q8559">
        <v>10.7905</v>
      </c>
      <c r="R8559">
        <v>78.704700000000003</v>
      </c>
      <c r="S8559" t="s">
        <v>193</v>
      </c>
      <c r="T8559" t="s">
        <v>192</v>
      </c>
      <c r="U8559" t="s">
        <v>77</v>
      </c>
      <c r="V8559" t="s">
        <v>45</v>
      </c>
    </row>
    <row r="8560" spans="1:22">
      <c r="A8560" t="s">
        <v>6255</v>
      </c>
      <c r="B8560" s="2">
        <v>45195.47152777778</v>
      </c>
      <c r="C8560" s="2">
        <f t="shared" si="133"/>
        <v>45194</v>
      </c>
      <c r="D8560" t="s">
        <v>2357</v>
      </c>
      <c r="E8560" t="s">
        <v>6254</v>
      </c>
      <c r="F8560" t="s">
        <v>73</v>
      </c>
      <c r="G8560" t="s">
        <v>17</v>
      </c>
      <c r="H8560" t="s">
        <v>63</v>
      </c>
      <c r="I8560">
        <v>1</v>
      </c>
      <c r="J8560">
        <v>1961.25</v>
      </c>
      <c r="K8560">
        <v>1313.38</v>
      </c>
      <c r="L8560">
        <v>1961.25</v>
      </c>
      <c r="M8560">
        <v>1313.38</v>
      </c>
      <c r="N8560" t="s">
        <v>6253</v>
      </c>
      <c r="O8560" t="s">
        <v>6252</v>
      </c>
      <c r="P8560" t="s">
        <v>121</v>
      </c>
      <c r="Q8560">
        <v>9.9252000000000002</v>
      </c>
      <c r="R8560">
        <v>78.119799999999998</v>
      </c>
      <c r="S8560" t="s">
        <v>243</v>
      </c>
      <c r="T8560" t="s">
        <v>242</v>
      </c>
      <c r="U8560" t="s">
        <v>57</v>
      </c>
      <c r="V8560" t="s">
        <v>9</v>
      </c>
    </row>
    <row r="8561" spans="1:22">
      <c r="A8561" t="s">
        <v>6251</v>
      </c>
      <c r="B8561" s="2">
        <v>45546.715277777781</v>
      </c>
      <c r="C8561" s="2">
        <f t="shared" si="133"/>
        <v>45544</v>
      </c>
      <c r="D8561" t="s">
        <v>2352</v>
      </c>
      <c r="E8561" t="s">
        <v>6250</v>
      </c>
      <c r="F8561" t="s">
        <v>73</v>
      </c>
      <c r="G8561" t="s">
        <v>53</v>
      </c>
      <c r="H8561" t="s">
        <v>63</v>
      </c>
      <c r="I8561">
        <v>1</v>
      </c>
      <c r="J8561">
        <v>1237.94</v>
      </c>
      <c r="K8561">
        <v>1047.18</v>
      </c>
      <c r="L8561">
        <v>1237.94</v>
      </c>
      <c r="M8561">
        <v>1047.18</v>
      </c>
      <c r="N8561" t="s">
        <v>6249</v>
      </c>
      <c r="O8561" t="s">
        <v>6248</v>
      </c>
      <c r="P8561" t="s">
        <v>26</v>
      </c>
      <c r="Q8561">
        <v>11.0168</v>
      </c>
      <c r="R8561">
        <v>76.955799999999996</v>
      </c>
      <c r="S8561" t="s">
        <v>564</v>
      </c>
      <c r="T8561" t="s">
        <v>563</v>
      </c>
      <c r="U8561" t="s">
        <v>10</v>
      </c>
      <c r="V8561" t="s">
        <v>9</v>
      </c>
    </row>
    <row r="8562" spans="1:22">
      <c r="A8562" t="s">
        <v>6247</v>
      </c>
      <c r="B8562" s="2">
        <v>45150.866666666669</v>
      </c>
      <c r="C8562" s="2">
        <f t="shared" si="133"/>
        <v>45145</v>
      </c>
      <c r="D8562" t="s">
        <v>2347</v>
      </c>
      <c r="E8562" t="s">
        <v>6246</v>
      </c>
      <c r="F8562" t="s">
        <v>136</v>
      </c>
      <c r="G8562" t="s">
        <v>30</v>
      </c>
      <c r="H8562" t="s">
        <v>16</v>
      </c>
      <c r="I8562">
        <v>1</v>
      </c>
      <c r="J8562">
        <v>1386</v>
      </c>
      <c r="K8562">
        <v>1175.76</v>
      </c>
      <c r="L8562">
        <v>1386</v>
      </c>
      <c r="M8562">
        <v>1175.76</v>
      </c>
      <c r="N8562" t="s">
        <v>6245</v>
      </c>
      <c r="O8562" t="s">
        <v>6244</v>
      </c>
      <c r="P8562" t="s">
        <v>49</v>
      </c>
      <c r="Q8562">
        <v>12.916499999999999</v>
      </c>
      <c r="R8562">
        <v>79.132499999999993</v>
      </c>
      <c r="S8562" t="s">
        <v>906</v>
      </c>
      <c r="T8562" t="s">
        <v>905</v>
      </c>
      <c r="U8562" t="s">
        <v>77</v>
      </c>
      <c r="V8562" t="s">
        <v>9</v>
      </c>
    </row>
    <row r="8563" spans="1:22">
      <c r="A8563" t="s">
        <v>6243</v>
      </c>
      <c r="B8563" s="2">
        <v>45017.762499999997</v>
      </c>
      <c r="C8563" s="2">
        <f t="shared" si="133"/>
        <v>45012</v>
      </c>
      <c r="D8563" t="s">
        <v>2342</v>
      </c>
      <c r="E8563" t="s">
        <v>6242</v>
      </c>
      <c r="F8563" t="s">
        <v>31</v>
      </c>
      <c r="G8563" t="s">
        <v>115</v>
      </c>
      <c r="H8563" t="s">
        <v>63</v>
      </c>
      <c r="I8563">
        <v>1</v>
      </c>
      <c r="J8563">
        <v>2461.77</v>
      </c>
      <c r="K8563">
        <v>2079.75</v>
      </c>
      <c r="L8563">
        <v>2461.77</v>
      </c>
      <c r="M8563">
        <v>2079.75</v>
      </c>
      <c r="N8563" t="s">
        <v>6241</v>
      </c>
      <c r="O8563" t="s">
        <v>6240</v>
      </c>
      <c r="P8563" t="s">
        <v>37</v>
      </c>
      <c r="Q8563">
        <v>10.7905</v>
      </c>
      <c r="R8563">
        <v>78.704700000000003</v>
      </c>
      <c r="S8563" t="s">
        <v>59</v>
      </c>
      <c r="T8563" t="s">
        <v>58</v>
      </c>
      <c r="U8563" t="s">
        <v>10</v>
      </c>
      <c r="V8563" t="s">
        <v>9</v>
      </c>
    </row>
    <row r="8564" spans="1:22">
      <c r="A8564" t="s">
        <v>6239</v>
      </c>
      <c r="B8564" s="2">
        <v>45543.517361111109</v>
      </c>
      <c r="C8564" s="2">
        <f t="shared" si="133"/>
        <v>45537</v>
      </c>
      <c r="D8564" t="s">
        <v>2337</v>
      </c>
      <c r="E8564" t="s">
        <v>6238</v>
      </c>
      <c r="F8564" t="s">
        <v>136</v>
      </c>
      <c r="G8564" t="s">
        <v>82</v>
      </c>
      <c r="H8564" t="s">
        <v>63</v>
      </c>
      <c r="I8564">
        <v>2</v>
      </c>
      <c r="J8564">
        <v>577.74</v>
      </c>
      <c r="K8564">
        <v>415.53</v>
      </c>
      <c r="L8564">
        <v>1155.48</v>
      </c>
      <c r="M8564">
        <v>831.06</v>
      </c>
      <c r="N8564" t="s">
        <v>6237</v>
      </c>
      <c r="O8564" t="s">
        <v>6236</v>
      </c>
      <c r="P8564" t="s">
        <v>49</v>
      </c>
      <c r="Q8564">
        <v>12.916499999999999</v>
      </c>
      <c r="R8564">
        <v>79.132499999999993</v>
      </c>
      <c r="S8564" t="s">
        <v>530</v>
      </c>
      <c r="T8564" t="s">
        <v>529</v>
      </c>
      <c r="U8564" t="s">
        <v>46</v>
      </c>
      <c r="V8564" t="s">
        <v>9</v>
      </c>
    </row>
    <row r="8565" spans="1:22">
      <c r="A8565" t="s">
        <v>6235</v>
      </c>
      <c r="B8565" s="2">
        <v>45364.44027777778</v>
      </c>
      <c r="C8565" s="2">
        <f t="shared" si="133"/>
        <v>45362</v>
      </c>
      <c r="D8565" t="s">
        <v>2332</v>
      </c>
      <c r="E8565" t="s">
        <v>6234</v>
      </c>
      <c r="F8565" t="s">
        <v>136</v>
      </c>
      <c r="G8565" t="s">
        <v>82</v>
      </c>
      <c r="H8565" t="s">
        <v>29</v>
      </c>
      <c r="I8565">
        <v>2</v>
      </c>
      <c r="J8565">
        <v>2395.52</v>
      </c>
      <c r="K8565">
        <v>1968.92</v>
      </c>
      <c r="L8565">
        <v>4791.04</v>
      </c>
      <c r="M8565">
        <v>3937.84</v>
      </c>
      <c r="N8565" t="s">
        <v>6233</v>
      </c>
      <c r="O8565" t="s">
        <v>6232</v>
      </c>
      <c r="P8565" t="s">
        <v>13</v>
      </c>
      <c r="Q8565">
        <v>11.664300000000001</v>
      </c>
      <c r="R8565">
        <v>78.146000000000001</v>
      </c>
      <c r="S8565" t="s">
        <v>206</v>
      </c>
      <c r="T8565" t="s">
        <v>205</v>
      </c>
      <c r="U8565" t="s">
        <v>77</v>
      </c>
      <c r="V8565" t="s">
        <v>22</v>
      </c>
    </row>
    <row r="8566" spans="1:22">
      <c r="A8566" t="s">
        <v>6231</v>
      </c>
      <c r="B8566" s="2">
        <v>45516.90625</v>
      </c>
      <c r="C8566" s="2">
        <f t="shared" si="133"/>
        <v>45516</v>
      </c>
      <c r="D8566" t="s">
        <v>2327</v>
      </c>
      <c r="E8566" t="s">
        <v>6230</v>
      </c>
      <c r="F8566" t="s">
        <v>73</v>
      </c>
      <c r="G8566" t="s">
        <v>17</v>
      </c>
      <c r="H8566" t="s">
        <v>52</v>
      </c>
      <c r="I8566">
        <v>1</v>
      </c>
      <c r="J8566">
        <v>1459.19</v>
      </c>
      <c r="K8566">
        <v>1009.45</v>
      </c>
      <c r="L8566">
        <v>1459.19</v>
      </c>
      <c r="M8566">
        <v>1009.45</v>
      </c>
      <c r="N8566" t="s">
        <v>6229</v>
      </c>
      <c r="O8566" t="s">
        <v>6228</v>
      </c>
      <c r="P8566" t="s">
        <v>68</v>
      </c>
      <c r="Q8566">
        <v>11.34</v>
      </c>
      <c r="R8566">
        <v>77.717200000000005</v>
      </c>
      <c r="S8566" t="s">
        <v>784</v>
      </c>
      <c r="T8566" t="s">
        <v>783</v>
      </c>
      <c r="U8566" t="s">
        <v>23</v>
      </c>
      <c r="V8566" t="s">
        <v>9</v>
      </c>
    </row>
    <row r="8567" spans="1:22">
      <c r="A8567" t="s">
        <v>6227</v>
      </c>
      <c r="B8567" s="2">
        <v>45542.720138888886</v>
      </c>
      <c r="C8567" s="2">
        <f t="shared" si="133"/>
        <v>45537</v>
      </c>
      <c r="D8567" t="s">
        <v>2322</v>
      </c>
      <c r="E8567" t="s">
        <v>6226</v>
      </c>
      <c r="F8567" t="s">
        <v>18</v>
      </c>
      <c r="G8567" t="s">
        <v>115</v>
      </c>
      <c r="H8567" t="s">
        <v>52</v>
      </c>
      <c r="I8567">
        <v>2</v>
      </c>
      <c r="J8567">
        <v>1600.8</v>
      </c>
      <c r="K8567">
        <v>1140.6500000000001</v>
      </c>
      <c r="L8567">
        <v>3201.6</v>
      </c>
      <c r="M8567">
        <v>2281.3000000000002</v>
      </c>
      <c r="N8567" t="s">
        <v>6225</v>
      </c>
      <c r="O8567" t="s">
        <v>6224</v>
      </c>
      <c r="P8567" t="s">
        <v>37</v>
      </c>
      <c r="Q8567">
        <v>10.7905</v>
      </c>
      <c r="R8567">
        <v>78.704700000000003</v>
      </c>
      <c r="S8567" t="s">
        <v>36</v>
      </c>
      <c r="T8567" t="s">
        <v>35</v>
      </c>
      <c r="U8567" t="s">
        <v>46</v>
      </c>
      <c r="V8567" t="s">
        <v>45</v>
      </c>
    </row>
    <row r="8568" spans="1:22">
      <c r="A8568" t="s">
        <v>6223</v>
      </c>
      <c r="B8568" s="2">
        <v>45085.452777777777</v>
      </c>
      <c r="C8568" s="2">
        <f t="shared" si="133"/>
        <v>45082</v>
      </c>
      <c r="D8568" t="s">
        <v>2317</v>
      </c>
      <c r="E8568" t="s">
        <v>6222</v>
      </c>
      <c r="F8568" t="s">
        <v>64</v>
      </c>
      <c r="G8568" t="s">
        <v>41</v>
      </c>
      <c r="H8568" t="s">
        <v>63</v>
      </c>
      <c r="I8568">
        <v>1</v>
      </c>
      <c r="J8568">
        <v>1455.6</v>
      </c>
      <c r="K8568">
        <v>971.58</v>
      </c>
      <c r="L8568">
        <v>1455.6</v>
      </c>
      <c r="M8568">
        <v>971.58</v>
      </c>
      <c r="N8568" t="s">
        <v>6221</v>
      </c>
      <c r="O8568" t="s">
        <v>6220</v>
      </c>
      <c r="P8568" t="s">
        <v>60</v>
      </c>
      <c r="Q8568">
        <v>8.7139000000000006</v>
      </c>
      <c r="R8568">
        <v>77.756699999999995</v>
      </c>
      <c r="S8568" t="s">
        <v>486</v>
      </c>
      <c r="T8568" t="s">
        <v>485</v>
      </c>
      <c r="U8568" t="s">
        <v>57</v>
      </c>
      <c r="V8568" t="s">
        <v>9</v>
      </c>
    </row>
    <row r="8569" spans="1:22">
      <c r="A8569" t="s">
        <v>6219</v>
      </c>
      <c r="B8569" s="2">
        <v>45188.629861111112</v>
      </c>
      <c r="C8569" s="2">
        <f t="shared" si="133"/>
        <v>45187</v>
      </c>
      <c r="D8569" t="s">
        <v>2312</v>
      </c>
      <c r="E8569" t="s">
        <v>6218</v>
      </c>
      <c r="F8569" t="s">
        <v>201</v>
      </c>
      <c r="G8569" t="s">
        <v>53</v>
      </c>
      <c r="H8569" t="s">
        <v>29</v>
      </c>
      <c r="I8569">
        <v>1</v>
      </c>
      <c r="J8569">
        <v>1021.75</v>
      </c>
      <c r="K8569">
        <v>655.6</v>
      </c>
      <c r="L8569">
        <v>1021.75</v>
      </c>
      <c r="M8569">
        <v>655.6</v>
      </c>
      <c r="N8569" t="s">
        <v>6217</v>
      </c>
      <c r="O8569" t="s">
        <v>6216</v>
      </c>
      <c r="P8569" t="s">
        <v>112</v>
      </c>
      <c r="Q8569">
        <v>13.082700000000001</v>
      </c>
      <c r="R8569">
        <v>80.270700000000005</v>
      </c>
      <c r="S8569" t="s">
        <v>103</v>
      </c>
      <c r="T8569" t="s">
        <v>102</v>
      </c>
      <c r="U8569" t="s">
        <v>77</v>
      </c>
      <c r="V8569" t="s">
        <v>9</v>
      </c>
    </row>
    <row r="8570" spans="1:22">
      <c r="A8570" t="s">
        <v>6215</v>
      </c>
      <c r="B8570" s="2">
        <v>45297.678472222222</v>
      </c>
      <c r="C8570" s="2">
        <f t="shared" si="133"/>
        <v>45292</v>
      </c>
      <c r="D8570" t="s">
        <v>2307</v>
      </c>
      <c r="E8570" t="s">
        <v>6214</v>
      </c>
      <c r="F8570" t="s">
        <v>166</v>
      </c>
      <c r="G8570" t="s">
        <v>72</v>
      </c>
      <c r="H8570" t="s">
        <v>40</v>
      </c>
      <c r="I8570">
        <v>2</v>
      </c>
      <c r="J8570">
        <v>733.31</v>
      </c>
      <c r="K8570">
        <v>482.47</v>
      </c>
      <c r="L8570">
        <v>1466.62</v>
      </c>
      <c r="M8570">
        <v>964.94</v>
      </c>
      <c r="N8570" t="s">
        <v>6213</v>
      </c>
      <c r="O8570" t="s">
        <v>6212</v>
      </c>
      <c r="P8570" t="s">
        <v>68</v>
      </c>
      <c r="Q8570">
        <v>11.34</v>
      </c>
      <c r="R8570">
        <v>77.717200000000005</v>
      </c>
      <c r="S8570" t="s">
        <v>454</v>
      </c>
      <c r="T8570" t="s">
        <v>453</v>
      </c>
      <c r="U8570" t="s">
        <v>10</v>
      </c>
      <c r="V8570" t="s">
        <v>9</v>
      </c>
    </row>
    <row r="8571" spans="1:22">
      <c r="A8571" t="s">
        <v>6211</v>
      </c>
      <c r="B8571" s="2">
        <v>44987.605555555558</v>
      </c>
      <c r="C8571" s="2">
        <f t="shared" si="133"/>
        <v>44984</v>
      </c>
      <c r="D8571" t="s">
        <v>2302</v>
      </c>
      <c r="E8571" t="s">
        <v>6210</v>
      </c>
      <c r="F8571" t="s">
        <v>201</v>
      </c>
      <c r="G8571" t="s">
        <v>115</v>
      </c>
      <c r="H8571" t="s">
        <v>29</v>
      </c>
      <c r="I8571">
        <v>2</v>
      </c>
      <c r="J8571">
        <v>2241.2399999999998</v>
      </c>
      <c r="K8571">
        <v>1694.73</v>
      </c>
      <c r="L8571">
        <v>4482.4799999999996</v>
      </c>
      <c r="M8571">
        <v>3389.46</v>
      </c>
      <c r="N8571" t="s">
        <v>6209</v>
      </c>
      <c r="O8571" t="s">
        <v>6208</v>
      </c>
      <c r="P8571" t="s">
        <v>60</v>
      </c>
      <c r="Q8571">
        <v>8.7139000000000006</v>
      </c>
      <c r="R8571">
        <v>77.756699999999995</v>
      </c>
      <c r="S8571" t="s">
        <v>36</v>
      </c>
      <c r="T8571" t="s">
        <v>35</v>
      </c>
      <c r="U8571" t="s">
        <v>23</v>
      </c>
      <c r="V8571" t="s">
        <v>9</v>
      </c>
    </row>
    <row r="8572" spans="1:22">
      <c r="A8572" t="s">
        <v>6207</v>
      </c>
      <c r="B8572" s="2">
        <v>45289.599999999999</v>
      </c>
      <c r="C8572" s="2">
        <f t="shared" si="133"/>
        <v>45285</v>
      </c>
      <c r="D8572" t="s">
        <v>2297</v>
      </c>
      <c r="E8572" t="s">
        <v>6206</v>
      </c>
      <c r="F8572" t="s">
        <v>201</v>
      </c>
      <c r="G8572" t="s">
        <v>91</v>
      </c>
      <c r="H8572" t="s">
        <v>29</v>
      </c>
      <c r="I8572">
        <v>1</v>
      </c>
      <c r="J8572">
        <v>1620.71</v>
      </c>
      <c r="K8572">
        <v>1310.93</v>
      </c>
      <c r="L8572">
        <v>1620.71</v>
      </c>
      <c r="M8572">
        <v>1310.93</v>
      </c>
      <c r="N8572" t="s">
        <v>6205</v>
      </c>
      <c r="O8572" t="s">
        <v>6204</v>
      </c>
      <c r="P8572" t="s">
        <v>68</v>
      </c>
      <c r="Q8572">
        <v>11.34</v>
      </c>
      <c r="R8572">
        <v>77.717200000000005</v>
      </c>
      <c r="S8572" t="s">
        <v>48</v>
      </c>
      <c r="T8572" t="s">
        <v>47</v>
      </c>
      <c r="U8572" t="s">
        <v>77</v>
      </c>
      <c r="V8572" t="s">
        <v>9</v>
      </c>
    </row>
    <row r="8573" spans="1:22">
      <c r="A8573" t="s">
        <v>6203</v>
      </c>
      <c r="B8573" s="2">
        <v>45220.616666666669</v>
      </c>
      <c r="C8573" s="2">
        <f t="shared" si="133"/>
        <v>45215</v>
      </c>
      <c r="D8573" t="s">
        <v>2292</v>
      </c>
      <c r="E8573" t="s">
        <v>6202</v>
      </c>
      <c r="F8573" t="s">
        <v>64</v>
      </c>
      <c r="G8573" t="s">
        <v>106</v>
      </c>
      <c r="H8573" t="s">
        <v>71</v>
      </c>
      <c r="I8573">
        <v>1</v>
      </c>
      <c r="J8573">
        <v>554.16</v>
      </c>
      <c r="K8573">
        <v>490.99</v>
      </c>
      <c r="L8573">
        <v>554.16</v>
      </c>
      <c r="M8573">
        <v>490.99</v>
      </c>
      <c r="N8573" t="s">
        <v>6201</v>
      </c>
      <c r="O8573" t="s">
        <v>6200</v>
      </c>
      <c r="P8573" t="s">
        <v>13</v>
      </c>
      <c r="Q8573">
        <v>11.664300000000001</v>
      </c>
      <c r="R8573">
        <v>78.146000000000001</v>
      </c>
      <c r="S8573" t="s">
        <v>146</v>
      </c>
      <c r="T8573" t="s">
        <v>145</v>
      </c>
      <c r="U8573" t="s">
        <v>77</v>
      </c>
      <c r="V8573" t="s">
        <v>9</v>
      </c>
    </row>
    <row r="8574" spans="1:22">
      <c r="A8574" t="s">
        <v>6199</v>
      </c>
      <c r="B8574" s="2">
        <v>45531.850694444445</v>
      </c>
      <c r="C8574" s="2">
        <f t="shared" si="133"/>
        <v>45530</v>
      </c>
      <c r="D8574" t="s">
        <v>2287</v>
      </c>
      <c r="E8574" t="s">
        <v>6198</v>
      </c>
      <c r="F8574" t="s">
        <v>73</v>
      </c>
      <c r="G8574" t="s">
        <v>82</v>
      </c>
      <c r="H8574" t="s">
        <v>29</v>
      </c>
      <c r="I8574">
        <v>1</v>
      </c>
      <c r="J8574">
        <v>2119.96</v>
      </c>
      <c r="K8574">
        <v>1808.61</v>
      </c>
      <c r="L8574">
        <v>2119.96</v>
      </c>
      <c r="M8574">
        <v>1808.61</v>
      </c>
      <c r="N8574" t="s">
        <v>6197</v>
      </c>
      <c r="O8574" t="s">
        <v>6196</v>
      </c>
      <c r="P8574" t="s">
        <v>13</v>
      </c>
      <c r="Q8574">
        <v>11.664300000000001</v>
      </c>
      <c r="R8574">
        <v>78.146000000000001</v>
      </c>
      <c r="S8574" t="s">
        <v>257</v>
      </c>
      <c r="T8574" t="s">
        <v>256</v>
      </c>
      <c r="U8574" t="s">
        <v>77</v>
      </c>
      <c r="V8574" t="s">
        <v>45</v>
      </c>
    </row>
    <row r="8575" spans="1:22">
      <c r="A8575" t="s">
        <v>6195</v>
      </c>
      <c r="B8575" s="2">
        <v>45092.607638888891</v>
      </c>
      <c r="C8575" s="2">
        <f t="shared" si="133"/>
        <v>45089</v>
      </c>
      <c r="D8575" t="s">
        <v>2282</v>
      </c>
      <c r="E8575" t="s">
        <v>4299</v>
      </c>
      <c r="F8575" t="s">
        <v>64</v>
      </c>
      <c r="G8575" t="s">
        <v>53</v>
      </c>
      <c r="H8575" t="s">
        <v>16</v>
      </c>
      <c r="I8575">
        <v>3</v>
      </c>
      <c r="J8575">
        <v>2220.0700000000002</v>
      </c>
      <c r="K8575">
        <v>1906.34</v>
      </c>
      <c r="L8575">
        <v>6660.21</v>
      </c>
      <c r="M8575">
        <v>5719.02</v>
      </c>
      <c r="N8575" t="s">
        <v>6194</v>
      </c>
      <c r="O8575" t="s">
        <v>6193</v>
      </c>
      <c r="P8575" t="s">
        <v>37</v>
      </c>
      <c r="Q8575">
        <v>10.7905</v>
      </c>
      <c r="R8575">
        <v>78.704700000000003</v>
      </c>
      <c r="S8575" t="s">
        <v>214</v>
      </c>
      <c r="T8575" t="s">
        <v>213</v>
      </c>
      <c r="U8575" t="s">
        <v>57</v>
      </c>
      <c r="V8575" t="s">
        <v>9</v>
      </c>
    </row>
    <row r="8576" spans="1:22">
      <c r="A8576" t="s">
        <v>6192</v>
      </c>
      <c r="B8576" s="2">
        <v>45488.856249999997</v>
      </c>
      <c r="C8576" s="2">
        <f t="shared" si="133"/>
        <v>45488</v>
      </c>
      <c r="D8576" t="s">
        <v>2277</v>
      </c>
      <c r="E8576" t="s">
        <v>4295</v>
      </c>
      <c r="F8576" t="s">
        <v>201</v>
      </c>
      <c r="G8576" t="s">
        <v>41</v>
      </c>
      <c r="H8576" t="s">
        <v>29</v>
      </c>
      <c r="I8576">
        <v>2</v>
      </c>
      <c r="J8576">
        <v>2082.37</v>
      </c>
      <c r="K8576">
        <v>1816.68</v>
      </c>
      <c r="L8576">
        <v>4164.74</v>
      </c>
      <c r="M8576">
        <v>3633.36</v>
      </c>
      <c r="N8576" t="s">
        <v>6191</v>
      </c>
      <c r="O8576" t="s">
        <v>6190</v>
      </c>
      <c r="P8576" t="s">
        <v>26</v>
      </c>
      <c r="Q8576">
        <v>11.0168</v>
      </c>
      <c r="R8576">
        <v>76.955799999999996</v>
      </c>
      <c r="S8576" t="s">
        <v>226</v>
      </c>
      <c r="T8576" t="s">
        <v>225</v>
      </c>
      <c r="U8576" t="s">
        <v>23</v>
      </c>
      <c r="V8576" t="s">
        <v>9</v>
      </c>
    </row>
    <row r="8577" spans="1:22">
      <c r="A8577" t="s">
        <v>6189</v>
      </c>
      <c r="B8577" s="2">
        <v>45568.632638888892</v>
      </c>
      <c r="C8577" s="2">
        <f t="shared" si="133"/>
        <v>45565</v>
      </c>
      <c r="D8577" t="s">
        <v>2272</v>
      </c>
      <c r="E8577" t="s">
        <v>6188</v>
      </c>
      <c r="F8577" t="s">
        <v>166</v>
      </c>
      <c r="G8577" t="s">
        <v>17</v>
      </c>
      <c r="H8577" t="s">
        <v>71</v>
      </c>
      <c r="I8577">
        <v>4</v>
      </c>
      <c r="J8577">
        <v>1670.21</v>
      </c>
      <c r="K8577">
        <v>1083.57</v>
      </c>
      <c r="L8577">
        <v>6680.84</v>
      </c>
      <c r="M8577">
        <v>4334.28</v>
      </c>
      <c r="N8577" t="s">
        <v>6187</v>
      </c>
      <c r="O8577" t="s">
        <v>6186</v>
      </c>
      <c r="P8577" t="s">
        <v>68</v>
      </c>
      <c r="Q8577">
        <v>11.34</v>
      </c>
      <c r="R8577">
        <v>77.717200000000005</v>
      </c>
      <c r="S8577" t="s">
        <v>628</v>
      </c>
      <c r="T8577" t="s">
        <v>627</v>
      </c>
      <c r="U8577" t="s">
        <v>23</v>
      </c>
      <c r="V8577" t="s">
        <v>9</v>
      </c>
    </row>
    <row r="8578" spans="1:22">
      <c r="A8578" t="s">
        <v>6185</v>
      </c>
      <c r="B8578" s="2">
        <v>45457.755555555559</v>
      </c>
      <c r="C8578" s="2">
        <f t="shared" si="133"/>
        <v>45453</v>
      </c>
      <c r="D8578" t="s">
        <v>2267</v>
      </c>
      <c r="E8578" t="s">
        <v>6184</v>
      </c>
      <c r="F8578" t="s">
        <v>73</v>
      </c>
      <c r="G8578" t="s">
        <v>30</v>
      </c>
      <c r="H8578" t="s">
        <v>40</v>
      </c>
      <c r="I8578">
        <v>4</v>
      </c>
      <c r="J8578">
        <v>1290.43</v>
      </c>
      <c r="K8578">
        <v>807.46</v>
      </c>
      <c r="L8578">
        <v>5161.72</v>
      </c>
      <c r="M8578">
        <v>3229.84</v>
      </c>
      <c r="N8578" t="s">
        <v>6183</v>
      </c>
      <c r="O8578" t="s">
        <v>6182</v>
      </c>
      <c r="P8578" t="s">
        <v>121</v>
      </c>
      <c r="Q8578">
        <v>9.9252000000000002</v>
      </c>
      <c r="R8578">
        <v>78.119799999999998</v>
      </c>
      <c r="S8578" t="s">
        <v>153</v>
      </c>
      <c r="T8578" t="s">
        <v>152</v>
      </c>
      <c r="U8578" t="s">
        <v>10</v>
      </c>
      <c r="V8578" t="s">
        <v>22</v>
      </c>
    </row>
    <row r="8579" spans="1:22">
      <c r="A8579" t="s">
        <v>6181</v>
      </c>
      <c r="B8579" s="2">
        <v>45443.568055555559</v>
      </c>
      <c r="C8579" s="2">
        <f t="shared" ref="C8579:C8642" si="134">INT(B8579) - WEEKDAY(INT(B8579), 2) + 1</f>
        <v>45439</v>
      </c>
      <c r="D8579" t="s">
        <v>2262</v>
      </c>
      <c r="E8579" t="s">
        <v>2261</v>
      </c>
      <c r="F8579" t="s">
        <v>73</v>
      </c>
      <c r="G8579" t="s">
        <v>17</v>
      </c>
      <c r="H8579" t="s">
        <v>16</v>
      </c>
      <c r="I8579">
        <v>1</v>
      </c>
      <c r="J8579">
        <v>2179.62</v>
      </c>
      <c r="K8579">
        <v>1791.17</v>
      </c>
      <c r="L8579">
        <v>2179.62</v>
      </c>
      <c r="M8579">
        <v>1791.17</v>
      </c>
      <c r="N8579" t="s">
        <v>6180</v>
      </c>
      <c r="O8579" t="s">
        <v>6179</v>
      </c>
      <c r="P8579" t="s">
        <v>37</v>
      </c>
      <c r="Q8579">
        <v>10.7905</v>
      </c>
      <c r="R8579">
        <v>78.704700000000003</v>
      </c>
      <c r="S8579" t="s">
        <v>226</v>
      </c>
      <c r="T8579" t="s">
        <v>225</v>
      </c>
      <c r="U8579" t="s">
        <v>10</v>
      </c>
      <c r="V8579" t="s">
        <v>45</v>
      </c>
    </row>
    <row r="8580" spans="1:22">
      <c r="A8580" t="s">
        <v>6178</v>
      </c>
      <c r="B8580" s="2">
        <v>45179.71597222222</v>
      </c>
      <c r="C8580" s="2">
        <f t="shared" si="134"/>
        <v>45173</v>
      </c>
      <c r="D8580" t="s">
        <v>2257</v>
      </c>
      <c r="E8580" t="s">
        <v>6177</v>
      </c>
      <c r="F8580" t="s">
        <v>136</v>
      </c>
      <c r="G8580" t="s">
        <v>106</v>
      </c>
      <c r="H8580" t="s">
        <v>29</v>
      </c>
      <c r="I8580">
        <v>1</v>
      </c>
      <c r="J8580">
        <v>2170.1999999999998</v>
      </c>
      <c r="K8580">
        <v>1726.84</v>
      </c>
      <c r="L8580">
        <v>2170.1999999999998</v>
      </c>
      <c r="M8580">
        <v>1726.84</v>
      </c>
      <c r="N8580" t="s">
        <v>6176</v>
      </c>
      <c r="O8580" t="s">
        <v>6175</v>
      </c>
      <c r="P8580" t="s">
        <v>60</v>
      </c>
      <c r="Q8580">
        <v>8.7139000000000006</v>
      </c>
      <c r="R8580">
        <v>77.756699999999995</v>
      </c>
      <c r="S8580" t="s">
        <v>257</v>
      </c>
      <c r="T8580" t="s">
        <v>256</v>
      </c>
      <c r="U8580" t="s">
        <v>10</v>
      </c>
      <c r="V8580" t="s">
        <v>45</v>
      </c>
    </row>
    <row r="8581" spans="1:22">
      <c r="A8581" t="s">
        <v>6174</v>
      </c>
      <c r="B8581" s="2">
        <v>45408.559027777781</v>
      </c>
      <c r="C8581" s="2">
        <f t="shared" si="134"/>
        <v>45404</v>
      </c>
      <c r="D8581" t="s">
        <v>2252</v>
      </c>
      <c r="E8581" t="s">
        <v>2251</v>
      </c>
      <c r="F8581" t="s">
        <v>73</v>
      </c>
      <c r="G8581" t="s">
        <v>72</v>
      </c>
      <c r="H8581" t="s">
        <v>40</v>
      </c>
      <c r="I8581">
        <v>2</v>
      </c>
      <c r="J8581">
        <v>531.48</v>
      </c>
      <c r="K8581">
        <v>443.32</v>
      </c>
      <c r="L8581">
        <v>1062.96</v>
      </c>
      <c r="M8581">
        <v>886.64</v>
      </c>
      <c r="N8581" t="s">
        <v>6173</v>
      </c>
      <c r="O8581" t="s">
        <v>6172</v>
      </c>
      <c r="P8581" t="s">
        <v>49</v>
      </c>
      <c r="Q8581">
        <v>12.916499999999999</v>
      </c>
      <c r="R8581">
        <v>79.132499999999993</v>
      </c>
      <c r="S8581" t="s">
        <v>206</v>
      </c>
      <c r="T8581" t="s">
        <v>205</v>
      </c>
      <c r="U8581" t="s">
        <v>10</v>
      </c>
      <c r="V8581" t="s">
        <v>9</v>
      </c>
    </row>
    <row r="8582" spans="1:22">
      <c r="A8582" t="s">
        <v>6171</v>
      </c>
      <c r="B8582" s="2">
        <v>45197.586111111108</v>
      </c>
      <c r="C8582" s="2">
        <f t="shared" si="134"/>
        <v>45194</v>
      </c>
      <c r="D8582" t="s">
        <v>2247</v>
      </c>
      <c r="E8582" t="s">
        <v>6170</v>
      </c>
      <c r="F8582" t="s">
        <v>73</v>
      </c>
      <c r="G8582" t="s">
        <v>17</v>
      </c>
      <c r="H8582" t="s">
        <v>29</v>
      </c>
      <c r="I8582">
        <v>4</v>
      </c>
      <c r="J8582">
        <v>2431.6999999999998</v>
      </c>
      <c r="K8582">
        <v>2106.12</v>
      </c>
      <c r="L8582">
        <v>9726.7999999999993</v>
      </c>
      <c r="M8582">
        <v>8424.48</v>
      </c>
      <c r="N8582" t="s">
        <v>6169</v>
      </c>
      <c r="O8582" t="s">
        <v>6168</v>
      </c>
      <c r="P8582" t="s">
        <v>68</v>
      </c>
      <c r="Q8582">
        <v>11.34</v>
      </c>
      <c r="R8582">
        <v>77.717200000000005</v>
      </c>
      <c r="S8582" t="s">
        <v>36</v>
      </c>
      <c r="T8582" t="s">
        <v>35</v>
      </c>
      <c r="U8582" t="s">
        <v>46</v>
      </c>
      <c r="V8582" t="s">
        <v>45</v>
      </c>
    </row>
    <row r="8583" spans="1:22">
      <c r="A8583" t="s">
        <v>6167</v>
      </c>
      <c r="B8583" s="2">
        <v>45562.603472222225</v>
      </c>
      <c r="C8583" s="2">
        <f t="shared" si="134"/>
        <v>45558</v>
      </c>
      <c r="D8583" t="s">
        <v>2242</v>
      </c>
      <c r="E8583" t="s">
        <v>2241</v>
      </c>
      <c r="F8583" t="s">
        <v>83</v>
      </c>
      <c r="G8583" t="s">
        <v>106</v>
      </c>
      <c r="H8583" t="s">
        <v>52</v>
      </c>
      <c r="I8583">
        <v>1</v>
      </c>
      <c r="J8583">
        <v>2349.2800000000002</v>
      </c>
      <c r="K8583">
        <v>1917.96</v>
      </c>
      <c r="L8583">
        <v>2349.2800000000002</v>
      </c>
      <c r="M8583">
        <v>1917.96</v>
      </c>
      <c r="N8583" t="s">
        <v>6166</v>
      </c>
      <c r="O8583" t="s">
        <v>6165</v>
      </c>
      <c r="P8583" t="s">
        <v>121</v>
      </c>
      <c r="Q8583">
        <v>9.9252000000000002</v>
      </c>
      <c r="R8583">
        <v>78.119799999999998</v>
      </c>
      <c r="S8583" t="s">
        <v>25</v>
      </c>
      <c r="T8583" t="s">
        <v>24</v>
      </c>
      <c r="U8583" t="s">
        <v>57</v>
      </c>
      <c r="V8583" t="s">
        <v>9</v>
      </c>
    </row>
    <row r="8584" spans="1:22">
      <c r="A8584" t="s">
        <v>6164</v>
      </c>
      <c r="B8584" s="2">
        <v>45548.864583333336</v>
      </c>
      <c r="C8584" s="2">
        <f t="shared" si="134"/>
        <v>45544</v>
      </c>
      <c r="D8584" t="s">
        <v>2237</v>
      </c>
      <c r="E8584" t="s">
        <v>6163</v>
      </c>
      <c r="F8584" t="s">
        <v>73</v>
      </c>
      <c r="G8584" t="s">
        <v>115</v>
      </c>
      <c r="H8584" t="s">
        <v>52</v>
      </c>
      <c r="I8584">
        <v>4</v>
      </c>
      <c r="J8584">
        <v>1586.89</v>
      </c>
      <c r="K8584">
        <v>1246.3800000000001</v>
      </c>
      <c r="L8584">
        <v>6347.56</v>
      </c>
      <c r="M8584">
        <v>4985.5200000000004</v>
      </c>
      <c r="N8584" t="s">
        <v>6162</v>
      </c>
      <c r="O8584" t="s">
        <v>6161</v>
      </c>
      <c r="P8584" t="s">
        <v>37</v>
      </c>
      <c r="Q8584">
        <v>10.7905</v>
      </c>
      <c r="R8584">
        <v>78.704700000000003</v>
      </c>
      <c r="S8584" t="s">
        <v>176</v>
      </c>
      <c r="T8584" t="s">
        <v>175</v>
      </c>
      <c r="U8584" t="s">
        <v>57</v>
      </c>
      <c r="V8584" t="s">
        <v>45</v>
      </c>
    </row>
    <row r="8585" spans="1:22">
      <c r="A8585" t="s">
        <v>6160</v>
      </c>
      <c r="B8585" s="2">
        <v>45420.728472222225</v>
      </c>
      <c r="C8585" s="2">
        <f t="shared" si="134"/>
        <v>45418</v>
      </c>
      <c r="D8585" t="s">
        <v>2232</v>
      </c>
      <c r="E8585" t="s">
        <v>6159</v>
      </c>
      <c r="F8585" t="s">
        <v>73</v>
      </c>
      <c r="G8585" t="s">
        <v>53</v>
      </c>
      <c r="H8585" t="s">
        <v>71</v>
      </c>
      <c r="I8585">
        <v>1</v>
      </c>
      <c r="J8585">
        <v>2458.36</v>
      </c>
      <c r="K8585">
        <v>1851.12</v>
      </c>
      <c r="L8585">
        <v>2458.36</v>
      </c>
      <c r="M8585">
        <v>1851.12</v>
      </c>
      <c r="N8585" t="s">
        <v>6158</v>
      </c>
      <c r="O8585" t="s">
        <v>6157</v>
      </c>
      <c r="P8585" t="s">
        <v>26</v>
      </c>
      <c r="Q8585">
        <v>11.0168</v>
      </c>
      <c r="R8585">
        <v>76.955799999999996</v>
      </c>
      <c r="S8585" t="s">
        <v>146</v>
      </c>
      <c r="T8585" t="s">
        <v>145</v>
      </c>
      <c r="U8585" t="s">
        <v>46</v>
      </c>
      <c r="V8585" t="s">
        <v>45</v>
      </c>
    </row>
    <row r="8586" spans="1:22">
      <c r="A8586" t="s">
        <v>6156</v>
      </c>
      <c r="B8586" s="2">
        <v>44951.579861111109</v>
      </c>
      <c r="C8586" s="2">
        <f t="shared" si="134"/>
        <v>44949</v>
      </c>
      <c r="D8586" t="s">
        <v>2227</v>
      </c>
      <c r="E8586" t="s">
        <v>6155</v>
      </c>
      <c r="F8586" t="s">
        <v>64</v>
      </c>
      <c r="G8586" t="s">
        <v>91</v>
      </c>
      <c r="H8586" t="s">
        <v>52</v>
      </c>
      <c r="I8586">
        <v>2</v>
      </c>
      <c r="J8586">
        <v>657.62</v>
      </c>
      <c r="K8586">
        <v>553.97</v>
      </c>
      <c r="L8586">
        <v>1315.24</v>
      </c>
      <c r="M8586">
        <v>1107.94</v>
      </c>
      <c r="N8586" t="s">
        <v>6154</v>
      </c>
      <c r="O8586" t="s">
        <v>6153</v>
      </c>
      <c r="P8586" t="s">
        <v>49</v>
      </c>
      <c r="Q8586">
        <v>12.916499999999999</v>
      </c>
      <c r="R8586">
        <v>79.132499999999993</v>
      </c>
      <c r="S8586" t="s">
        <v>420</v>
      </c>
      <c r="T8586" t="s">
        <v>419</v>
      </c>
      <c r="U8586" t="s">
        <v>57</v>
      </c>
      <c r="V8586" t="s">
        <v>45</v>
      </c>
    </row>
    <row r="8587" spans="1:22">
      <c r="A8587" t="s">
        <v>6152</v>
      </c>
      <c r="B8587" s="2">
        <v>45122.693055555559</v>
      </c>
      <c r="C8587" s="2">
        <f t="shared" si="134"/>
        <v>45117</v>
      </c>
      <c r="D8587" t="s">
        <v>2222</v>
      </c>
      <c r="E8587" t="s">
        <v>6151</v>
      </c>
      <c r="F8587" t="s">
        <v>64</v>
      </c>
      <c r="G8587" t="s">
        <v>91</v>
      </c>
      <c r="H8587" t="s">
        <v>52</v>
      </c>
      <c r="I8587">
        <v>1</v>
      </c>
      <c r="J8587">
        <v>2199.38</v>
      </c>
      <c r="K8587">
        <v>1935.31</v>
      </c>
      <c r="L8587">
        <v>2199.38</v>
      </c>
      <c r="M8587">
        <v>1935.31</v>
      </c>
      <c r="N8587" t="s">
        <v>6150</v>
      </c>
      <c r="O8587" t="s">
        <v>6149</v>
      </c>
      <c r="P8587" t="s">
        <v>121</v>
      </c>
      <c r="Q8587">
        <v>9.9252000000000002</v>
      </c>
      <c r="R8587">
        <v>78.119799999999998</v>
      </c>
      <c r="S8587" t="s">
        <v>36</v>
      </c>
      <c r="T8587" t="s">
        <v>35</v>
      </c>
      <c r="U8587" t="s">
        <v>46</v>
      </c>
      <c r="V8587" t="s">
        <v>9</v>
      </c>
    </row>
    <row r="8588" spans="1:22">
      <c r="A8588" t="s">
        <v>6148</v>
      </c>
      <c r="B8588" s="2">
        <v>45332.84652777778</v>
      </c>
      <c r="C8588" s="2">
        <f t="shared" si="134"/>
        <v>45327</v>
      </c>
      <c r="D8588" t="s">
        <v>2217</v>
      </c>
      <c r="E8588" t="s">
        <v>4248</v>
      </c>
      <c r="F8588" t="s">
        <v>201</v>
      </c>
      <c r="G8588" t="s">
        <v>106</v>
      </c>
      <c r="H8588" t="s">
        <v>63</v>
      </c>
      <c r="I8588">
        <v>1</v>
      </c>
      <c r="J8588">
        <v>1056.02</v>
      </c>
      <c r="K8588">
        <v>650.91</v>
      </c>
      <c r="L8588">
        <v>1056.02</v>
      </c>
      <c r="M8588">
        <v>650.91</v>
      </c>
      <c r="N8588" t="s">
        <v>6147</v>
      </c>
      <c r="O8588" t="s">
        <v>6146</v>
      </c>
      <c r="P8588" t="s">
        <v>37</v>
      </c>
      <c r="Q8588">
        <v>10.7905</v>
      </c>
      <c r="R8588">
        <v>78.704700000000003</v>
      </c>
      <c r="S8588" t="s">
        <v>146</v>
      </c>
      <c r="T8588" t="s">
        <v>145</v>
      </c>
      <c r="U8588" t="s">
        <v>46</v>
      </c>
      <c r="V8588" t="s">
        <v>9</v>
      </c>
    </row>
    <row r="8589" spans="1:22">
      <c r="A8589" t="s">
        <v>6145</v>
      </c>
      <c r="B8589" s="2">
        <v>45034.65902777778</v>
      </c>
      <c r="C8589" s="2">
        <f t="shared" si="134"/>
        <v>45033</v>
      </c>
      <c r="D8589" t="s">
        <v>2212</v>
      </c>
      <c r="E8589" t="s">
        <v>6144</v>
      </c>
      <c r="F8589" t="s">
        <v>83</v>
      </c>
      <c r="G8589" t="s">
        <v>91</v>
      </c>
      <c r="H8589" t="s">
        <v>29</v>
      </c>
      <c r="I8589">
        <v>1</v>
      </c>
      <c r="J8589">
        <v>650.29</v>
      </c>
      <c r="K8589">
        <v>454.37</v>
      </c>
      <c r="L8589">
        <v>650.29</v>
      </c>
      <c r="M8589">
        <v>454.37</v>
      </c>
      <c r="N8589" t="s">
        <v>6143</v>
      </c>
      <c r="O8589" t="s">
        <v>6142</v>
      </c>
      <c r="P8589" t="s">
        <v>121</v>
      </c>
      <c r="Q8589">
        <v>9.9252000000000002</v>
      </c>
      <c r="R8589">
        <v>78.119799999999998</v>
      </c>
      <c r="S8589" t="s">
        <v>214</v>
      </c>
      <c r="T8589" t="s">
        <v>213</v>
      </c>
      <c r="U8589" t="s">
        <v>46</v>
      </c>
      <c r="V8589" t="s">
        <v>9</v>
      </c>
    </row>
    <row r="8590" spans="1:22">
      <c r="A8590" t="s">
        <v>6141</v>
      </c>
      <c r="B8590" s="2">
        <v>45419.433333333334</v>
      </c>
      <c r="C8590" s="2">
        <f t="shared" si="134"/>
        <v>45418</v>
      </c>
      <c r="D8590" t="s">
        <v>2207</v>
      </c>
      <c r="E8590" t="s">
        <v>6140</v>
      </c>
      <c r="F8590" t="s">
        <v>201</v>
      </c>
      <c r="G8590" t="s">
        <v>115</v>
      </c>
      <c r="H8590" t="s">
        <v>29</v>
      </c>
      <c r="I8590">
        <v>2</v>
      </c>
      <c r="J8590">
        <v>1144.95</v>
      </c>
      <c r="K8590">
        <v>955.54</v>
      </c>
      <c r="L8590">
        <v>2289.9</v>
      </c>
      <c r="M8590">
        <v>1911.08</v>
      </c>
      <c r="N8590" t="s">
        <v>6139</v>
      </c>
      <c r="O8590" t="s">
        <v>6138</v>
      </c>
      <c r="P8590" t="s">
        <v>37</v>
      </c>
      <c r="Q8590">
        <v>10.7905</v>
      </c>
      <c r="R8590">
        <v>78.704700000000003</v>
      </c>
      <c r="S8590" t="s">
        <v>111</v>
      </c>
      <c r="T8590" t="s">
        <v>110</v>
      </c>
      <c r="U8590" t="s">
        <v>10</v>
      </c>
      <c r="V8590" t="s">
        <v>45</v>
      </c>
    </row>
    <row r="8591" spans="1:22">
      <c r="A8591" t="s">
        <v>6137</v>
      </c>
      <c r="B8591" s="2">
        <v>44933.631249999999</v>
      </c>
      <c r="C8591" s="2">
        <f t="shared" si="134"/>
        <v>44928</v>
      </c>
      <c r="D8591" t="s">
        <v>2202</v>
      </c>
      <c r="E8591" t="s">
        <v>2201</v>
      </c>
      <c r="F8591" t="s">
        <v>136</v>
      </c>
      <c r="G8591" t="s">
        <v>106</v>
      </c>
      <c r="H8591" t="s">
        <v>71</v>
      </c>
      <c r="I8591">
        <v>2</v>
      </c>
      <c r="J8591">
        <v>2430.0100000000002</v>
      </c>
      <c r="K8591">
        <v>1461.26</v>
      </c>
      <c r="L8591">
        <v>4860.0200000000004</v>
      </c>
      <c r="M8591">
        <v>2922.52</v>
      </c>
      <c r="N8591" t="s">
        <v>6136</v>
      </c>
      <c r="O8591" t="s">
        <v>6135</v>
      </c>
      <c r="P8591" t="s">
        <v>60</v>
      </c>
      <c r="Q8591">
        <v>8.7139000000000006</v>
      </c>
      <c r="R8591">
        <v>77.756699999999995</v>
      </c>
      <c r="S8591" t="s">
        <v>432</v>
      </c>
      <c r="T8591" t="s">
        <v>431</v>
      </c>
      <c r="U8591" t="s">
        <v>57</v>
      </c>
      <c r="V8591" t="s">
        <v>9</v>
      </c>
    </row>
    <row r="8592" spans="1:22">
      <c r="A8592" t="s">
        <v>6134</v>
      </c>
      <c r="B8592" s="2">
        <v>45513.652083333334</v>
      </c>
      <c r="C8592" s="2">
        <f t="shared" si="134"/>
        <v>45509</v>
      </c>
      <c r="D8592" t="s">
        <v>2197</v>
      </c>
      <c r="E8592" t="s">
        <v>4232</v>
      </c>
      <c r="F8592" t="s">
        <v>64</v>
      </c>
      <c r="G8592" t="s">
        <v>53</v>
      </c>
      <c r="H8592" t="s">
        <v>52</v>
      </c>
      <c r="I8592">
        <v>4</v>
      </c>
      <c r="J8592">
        <v>2074.5300000000002</v>
      </c>
      <c r="K8592">
        <v>1616.72</v>
      </c>
      <c r="L8592">
        <v>8298.1200000000008</v>
      </c>
      <c r="M8592">
        <v>6466.88</v>
      </c>
      <c r="N8592" t="s">
        <v>6133</v>
      </c>
      <c r="O8592" t="s">
        <v>6132</v>
      </c>
      <c r="P8592" t="s">
        <v>26</v>
      </c>
      <c r="Q8592">
        <v>11.0168</v>
      </c>
      <c r="R8592">
        <v>76.955799999999996</v>
      </c>
      <c r="S8592" t="s">
        <v>530</v>
      </c>
      <c r="T8592" t="s">
        <v>529</v>
      </c>
      <c r="U8592" t="s">
        <v>23</v>
      </c>
      <c r="V8592" t="s">
        <v>212</v>
      </c>
    </row>
    <row r="8593" spans="1:22">
      <c r="A8593" t="s">
        <v>6131</v>
      </c>
      <c r="B8593" s="2">
        <v>45156.418055555558</v>
      </c>
      <c r="C8593" s="2">
        <f t="shared" si="134"/>
        <v>45152</v>
      </c>
      <c r="D8593" t="s">
        <v>2192</v>
      </c>
      <c r="E8593" t="s">
        <v>6130</v>
      </c>
      <c r="F8593" t="s">
        <v>31</v>
      </c>
      <c r="G8593" t="s">
        <v>91</v>
      </c>
      <c r="H8593" t="s">
        <v>52</v>
      </c>
      <c r="I8593">
        <v>4</v>
      </c>
      <c r="J8593">
        <v>1508.79</v>
      </c>
      <c r="K8593">
        <v>1099.04</v>
      </c>
      <c r="L8593">
        <v>6035.16</v>
      </c>
      <c r="M8593">
        <v>4396.16</v>
      </c>
      <c r="N8593" t="s">
        <v>6129</v>
      </c>
      <c r="O8593" t="s">
        <v>6128</v>
      </c>
      <c r="P8593" t="s">
        <v>60</v>
      </c>
      <c r="Q8593">
        <v>8.7139000000000006</v>
      </c>
      <c r="R8593">
        <v>77.756699999999995</v>
      </c>
      <c r="S8593" t="s">
        <v>59</v>
      </c>
      <c r="T8593" t="s">
        <v>58</v>
      </c>
      <c r="U8593" t="s">
        <v>23</v>
      </c>
      <c r="V8593" t="s">
        <v>212</v>
      </c>
    </row>
    <row r="8594" spans="1:22">
      <c r="A8594" t="s">
        <v>6127</v>
      </c>
      <c r="B8594" s="2">
        <v>45124.821527777778</v>
      </c>
      <c r="C8594" s="2">
        <f t="shared" si="134"/>
        <v>45124</v>
      </c>
      <c r="D8594" t="s">
        <v>2187</v>
      </c>
      <c r="E8594" t="s">
        <v>4224</v>
      </c>
      <c r="F8594" t="s">
        <v>64</v>
      </c>
      <c r="G8594" t="s">
        <v>82</v>
      </c>
      <c r="H8594" t="s">
        <v>71</v>
      </c>
      <c r="I8594">
        <v>2</v>
      </c>
      <c r="J8594">
        <v>1383.12</v>
      </c>
      <c r="K8594">
        <v>979.42</v>
      </c>
      <c r="L8594">
        <v>2766.24</v>
      </c>
      <c r="M8594">
        <v>1958.84</v>
      </c>
      <c r="N8594" t="s">
        <v>6126</v>
      </c>
      <c r="O8594" t="s">
        <v>6125</v>
      </c>
      <c r="P8594" t="s">
        <v>49</v>
      </c>
      <c r="Q8594">
        <v>12.916499999999999</v>
      </c>
      <c r="R8594">
        <v>79.132499999999993</v>
      </c>
      <c r="S8594" t="s">
        <v>25</v>
      </c>
      <c r="T8594" t="s">
        <v>24</v>
      </c>
      <c r="U8594" t="s">
        <v>57</v>
      </c>
      <c r="V8594" t="s">
        <v>45</v>
      </c>
    </row>
    <row r="8595" spans="1:22">
      <c r="A8595" t="s">
        <v>6124</v>
      </c>
      <c r="B8595" s="2">
        <v>45154.536805555559</v>
      </c>
      <c r="C8595" s="2">
        <f t="shared" si="134"/>
        <v>45152</v>
      </c>
      <c r="D8595" t="s">
        <v>2182</v>
      </c>
      <c r="E8595" t="s">
        <v>6123</v>
      </c>
      <c r="F8595" t="s">
        <v>201</v>
      </c>
      <c r="G8595" t="s">
        <v>17</v>
      </c>
      <c r="H8595" t="s">
        <v>71</v>
      </c>
      <c r="I8595">
        <v>4</v>
      </c>
      <c r="J8595">
        <v>2431.3200000000002</v>
      </c>
      <c r="K8595">
        <v>1470.05</v>
      </c>
      <c r="L8595">
        <v>9725.2800000000007</v>
      </c>
      <c r="M8595">
        <v>5880.2</v>
      </c>
      <c r="N8595" t="s">
        <v>6122</v>
      </c>
      <c r="O8595" t="s">
        <v>6121</v>
      </c>
      <c r="P8595" t="s">
        <v>49</v>
      </c>
      <c r="Q8595">
        <v>12.916499999999999</v>
      </c>
      <c r="R8595">
        <v>79.132499999999993</v>
      </c>
      <c r="S8595" t="s">
        <v>25</v>
      </c>
      <c r="T8595" t="s">
        <v>24</v>
      </c>
      <c r="U8595" t="s">
        <v>77</v>
      </c>
      <c r="V8595" t="s">
        <v>9</v>
      </c>
    </row>
    <row r="8596" spans="1:22">
      <c r="A8596" t="s">
        <v>6120</v>
      </c>
      <c r="B8596" s="2">
        <v>45575.78402777778</v>
      </c>
      <c r="C8596" s="2">
        <f t="shared" si="134"/>
        <v>45572</v>
      </c>
      <c r="D8596" t="s">
        <v>2177</v>
      </c>
      <c r="E8596" t="s">
        <v>6119</v>
      </c>
      <c r="F8596" t="s">
        <v>201</v>
      </c>
      <c r="G8596" t="s">
        <v>115</v>
      </c>
      <c r="H8596" t="s">
        <v>63</v>
      </c>
      <c r="I8596">
        <v>1</v>
      </c>
      <c r="J8596">
        <v>2016.93</v>
      </c>
      <c r="K8596">
        <v>1273.26</v>
      </c>
      <c r="L8596">
        <v>2016.93</v>
      </c>
      <c r="M8596">
        <v>1273.26</v>
      </c>
      <c r="N8596" t="s">
        <v>6118</v>
      </c>
      <c r="O8596" t="s">
        <v>6117</v>
      </c>
      <c r="P8596" t="s">
        <v>13</v>
      </c>
      <c r="Q8596">
        <v>11.664300000000001</v>
      </c>
      <c r="R8596">
        <v>78.146000000000001</v>
      </c>
      <c r="S8596" t="s">
        <v>283</v>
      </c>
      <c r="T8596" t="s">
        <v>282</v>
      </c>
      <c r="U8596" t="s">
        <v>23</v>
      </c>
      <c r="V8596" t="s">
        <v>9</v>
      </c>
    </row>
    <row r="8597" spans="1:22">
      <c r="A8597" t="s">
        <v>6116</v>
      </c>
      <c r="B8597" s="2">
        <v>44986.879861111112</v>
      </c>
      <c r="C8597" s="2">
        <f t="shared" si="134"/>
        <v>44984</v>
      </c>
      <c r="D8597" t="s">
        <v>2172</v>
      </c>
      <c r="E8597" t="s">
        <v>6115</v>
      </c>
      <c r="F8597" t="s">
        <v>73</v>
      </c>
      <c r="G8597" t="s">
        <v>17</v>
      </c>
      <c r="H8597" t="s">
        <v>71</v>
      </c>
      <c r="I8597">
        <v>3</v>
      </c>
      <c r="J8597">
        <v>1919.97</v>
      </c>
      <c r="K8597">
        <v>1188.56</v>
      </c>
      <c r="L8597">
        <v>5759.91</v>
      </c>
      <c r="M8597">
        <v>3565.68</v>
      </c>
      <c r="N8597" t="s">
        <v>6114</v>
      </c>
      <c r="O8597" t="s">
        <v>6113</v>
      </c>
      <c r="P8597" t="s">
        <v>121</v>
      </c>
      <c r="Q8597">
        <v>9.9252000000000002</v>
      </c>
      <c r="R8597">
        <v>78.119799999999998</v>
      </c>
      <c r="S8597" t="s">
        <v>319</v>
      </c>
      <c r="T8597" t="s">
        <v>318</v>
      </c>
      <c r="U8597" t="s">
        <v>23</v>
      </c>
      <c r="V8597" t="s">
        <v>9</v>
      </c>
    </row>
    <row r="8598" spans="1:22">
      <c r="A8598" t="s">
        <v>6112</v>
      </c>
      <c r="B8598" s="2">
        <v>45412.636111111111</v>
      </c>
      <c r="C8598" s="2">
        <f t="shared" si="134"/>
        <v>45411</v>
      </c>
      <c r="D8598" t="s">
        <v>2167</v>
      </c>
      <c r="E8598" t="s">
        <v>2166</v>
      </c>
      <c r="F8598" t="s">
        <v>83</v>
      </c>
      <c r="G8598" t="s">
        <v>115</v>
      </c>
      <c r="H8598" t="s">
        <v>16</v>
      </c>
      <c r="I8598">
        <v>1</v>
      </c>
      <c r="J8598">
        <v>1093.03</v>
      </c>
      <c r="K8598">
        <v>674.6</v>
      </c>
      <c r="L8598">
        <v>1093.03</v>
      </c>
      <c r="M8598">
        <v>674.6</v>
      </c>
      <c r="N8598" t="s">
        <v>6111</v>
      </c>
      <c r="O8598" t="s">
        <v>6110</v>
      </c>
      <c r="P8598" t="s">
        <v>49</v>
      </c>
      <c r="Q8598">
        <v>12.916499999999999</v>
      </c>
      <c r="R8598">
        <v>79.132499999999993</v>
      </c>
      <c r="S8598" t="s">
        <v>153</v>
      </c>
      <c r="T8598" t="s">
        <v>152</v>
      </c>
      <c r="U8598" t="s">
        <v>77</v>
      </c>
      <c r="V8598" t="s">
        <v>9</v>
      </c>
    </row>
    <row r="8599" spans="1:22">
      <c r="A8599" t="s">
        <v>6109</v>
      </c>
      <c r="B8599" s="2">
        <v>45395.586111111108</v>
      </c>
      <c r="C8599" s="2">
        <f t="shared" si="134"/>
        <v>45390</v>
      </c>
      <c r="D8599" t="s">
        <v>2162</v>
      </c>
      <c r="E8599" t="s">
        <v>6108</v>
      </c>
      <c r="F8599" t="s">
        <v>166</v>
      </c>
      <c r="G8599" t="s">
        <v>115</v>
      </c>
      <c r="H8599" t="s">
        <v>29</v>
      </c>
      <c r="I8599">
        <v>4</v>
      </c>
      <c r="J8599">
        <v>589.63</v>
      </c>
      <c r="K8599">
        <v>404.38</v>
      </c>
      <c r="L8599">
        <v>2358.52</v>
      </c>
      <c r="M8599">
        <v>1617.52</v>
      </c>
      <c r="N8599" t="s">
        <v>6107</v>
      </c>
      <c r="O8599" t="s">
        <v>6106</v>
      </c>
      <c r="P8599" t="s">
        <v>26</v>
      </c>
      <c r="Q8599">
        <v>11.0168</v>
      </c>
      <c r="R8599">
        <v>76.955799999999996</v>
      </c>
      <c r="S8599" t="s">
        <v>762</v>
      </c>
      <c r="T8599" t="s">
        <v>761</v>
      </c>
      <c r="U8599" t="s">
        <v>10</v>
      </c>
      <c r="V8599" t="s">
        <v>212</v>
      </c>
    </row>
    <row r="8600" spans="1:22">
      <c r="A8600" t="s">
        <v>6105</v>
      </c>
      <c r="B8600" s="2">
        <v>45298.548611111109</v>
      </c>
      <c r="C8600" s="2">
        <f t="shared" si="134"/>
        <v>45292</v>
      </c>
      <c r="D8600" t="s">
        <v>2157</v>
      </c>
      <c r="E8600" t="s">
        <v>6104</v>
      </c>
      <c r="F8600" t="s">
        <v>64</v>
      </c>
      <c r="G8600" t="s">
        <v>82</v>
      </c>
      <c r="H8600" t="s">
        <v>40</v>
      </c>
      <c r="I8600">
        <v>2</v>
      </c>
      <c r="J8600">
        <v>386.18</v>
      </c>
      <c r="K8600">
        <v>280.88</v>
      </c>
      <c r="L8600">
        <v>772.36</v>
      </c>
      <c r="M8600">
        <v>561.76</v>
      </c>
      <c r="N8600" t="s">
        <v>6103</v>
      </c>
      <c r="O8600" t="s">
        <v>6102</v>
      </c>
      <c r="P8600" t="s">
        <v>60</v>
      </c>
      <c r="Q8600">
        <v>8.7139000000000006</v>
      </c>
      <c r="R8600">
        <v>77.756699999999995</v>
      </c>
      <c r="S8600" t="s">
        <v>133</v>
      </c>
      <c r="T8600" t="s">
        <v>132</v>
      </c>
      <c r="U8600" t="s">
        <v>57</v>
      </c>
      <c r="V8600" t="s">
        <v>45</v>
      </c>
    </row>
    <row r="8601" spans="1:22">
      <c r="A8601" t="s">
        <v>6101</v>
      </c>
      <c r="B8601" s="2">
        <v>44962.789583333331</v>
      </c>
      <c r="C8601" s="2">
        <f t="shared" si="134"/>
        <v>44956</v>
      </c>
      <c r="D8601" t="s">
        <v>2152</v>
      </c>
      <c r="E8601" t="s">
        <v>6100</v>
      </c>
      <c r="F8601" t="s">
        <v>201</v>
      </c>
      <c r="G8601" t="s">
        <v>115</v>
      </c>
      <c r="H8601" t="s">
        <v>40</v>
      </c>
      <c r="I8601">
        <v>1</v>
      </c>
      <c r="J8601">
        <v>1263.8</v>
      </c>
      <c r="K8601">
        <v>939.68</v>
      </c>
      <c r="L8601">
        <v>1263.8</v>
      </c>
      <c r="M8601">
        <v>939.68</v>
      </c>
      <c r="N8601" t="s">
        <v>6099</v>
      </c>
      <c r="O8601" t="s">
        <v>6098</v>
      </c>
      <c r="P8601" t="s">
        <v>68</v>
      </c>
      <c r="Q8601">
        <v>11.34</v>
      </c>
      <c r="R8601">
        <v>77.717200000000005</v>
      </c>
      <c r="S8601" t="s">
        <v>79</v>
      </c>
      <c r="T8601" t="s">
        <v>78</v>
      </c>
      <c r="U8601" t="s">
        <v>23</v>
      </c>
      <c r="V8601" t="s">
        <v>9</v>
      </c>
    </row>
    <row r="8602" spans="1:22">
      <c r="A8602" t="s">
        <v>6097</v>
      </c>
      <c r="B8602" s="2">
        <v>45334.421527777777</v>
      </c>
      <c r="C8602" s="2">
        <f t="shared" si="134"/>
        <v>45334</v>
      </c>
      <c r="D8602" t="s">
        <v>2147</v>
      </c>
      <c r="E8602" t="s">
        <v>6096</v>
      </c>
      <c r="F8602" t="s">
        <v>136</v>
      </c>
      <c r="G8602" t="s">
        <v>82</v>
      </c>
      <c r="H8602" t="s">
        <v>63</v>
      </c>
      <c r="I8602">
        <v>1</v>
      </c>
      <c r="J8602">
        <v>423.9</v>
      </c>
      <c r="K8602">
        <v>368.25</v>
      </c>
      <c r="L8602">
        <v>423.9</v>
      </c>
      <c r="M8602">
        <v>368.25</v>
      </c>
      <c r="N8602" t="s">
        <v>6095</v>
      </c>
      <c r="O8602" t="s">
        <v>6094</v>
      </c>
      <c r="P8602" t="s">
        <v>49</v>
      </c>
      <c r="Q8602">
        <v>12.916499999999999</v>
      </c>
      <c r="R8602">
        <v>79.132499999999993</v>
      </c>
      <c r="S8602" t="s">
        <v>906</v>
      </c>
      <c r="T8602" t="s">
        <v>905</v>
      </c>
      <c r="U8602" t="s">
        <v>23</v>
      </c>
      <c r="V8602" t="s">
        <v>9</v>
      </c>
    </row>
    <row r="8603" spans="1:22">
      <c r="A8603" t="s">
        <v>6093</v>
      </c>
      <c r="B8603" s="2">
        <v>45502.710416666669</v>
      </c>
      <c r="C8603" s="2">
        <f t="shared" si="134"/>
        <v>45502</v>
      </c>
      <c r="D8603" t="s">
        <v>2142</v>
      </c>
      <c r="E8603" t="s">
        <v>6092</v>
      </c>
      <c r="F8603" t="s">
        <v>31</v>
      </c>
      <c r="G8603" t="s">
        <v>91</v>
      </c>
      <c r="H8603" t="s">
        <v>52</v>
      </c>
      <c r="I8603">
        <v>1</v>
      </c>
      <c r="J8603">
        <v>1878.98</v>
      </c>
      <c r="K8603">
        <v>1310.97</v>
      </c>
      <c r="L8603">
        <v>1878.98</v>
      </c>
      <c r="M8603">
        <v>1310.97</v>
      </c>
      <c r="N8603" t="s">
        <v>6091</v>
      </c>
      <c r="O8603" t="s">
        <v>6090</v>
      </c>
      <c r="P8603" t="s">
        <v>37</v>
      </c>
      <c r="Q8603">
        <v>10.7905</v>
      </c>
      <c r="R8603">
        <v>78.704700000000003</v>
      </c>
      <c r="S8603" t="s">
        <v>96</v>
      </c>
      <c r="T8603" t="s">
        <v>95</v>
      </c>
      <c r="U8603" t="s">
        <v>57</v>
      </c>
      <c r="V8603" t="s">
        <v>9</v>
      </c>
    </row>
    <row r="8604" spans="1:22">
      <c r="A8604" t="s">
        <v>6089</v>
      </c>
      <c r="B8604" s="2">
        <v>45488.780555555553</v>
      </c>
      <c r="C8604" s="2">
        <f t="shared" si="134"/>
        <v>45488</v>
      </c>
      <c r="D8604" t="s">
        <v>2137</v>
      </c>
      <c r="E8604" t="s">
        <v>2136</v>
      </c>
      <c r="F8604" t="s">
        <v>64</v>
      </c>
      <c r="G8604" t="s">
        <v>82</v>
      </c>
      <c r="H8604" t="s">
        <v>29</v>
      </c>
      <c r="I8604">
        <v>2</v>
      </c>
      <c r="J8604">
        <v>580.03</v>
      </c>
      <c r="K8604">
        <v>367.53</v>
      </c>
      <c r="L8604">
        <v>1160.06</v>
      </c>
      <c r="M8604">
        <v>735.06</v>
      </c>
      <c r="N8604" t="s">
        <v>6088</v>
      </c>
      <c r="O8604" t="s">
        <v>6087</v>
      </c>
      <c r="P8604" t="s">
        <v>68</v>
      </c>
      <c r="Q8604">
        <v>11.34</v>
      </c>
      <c r="R8604">
        <v>77.717200000000005</v>
      </c>
      <c r="S8604" t="s">
        <v>48</v>
      </c>
      <c r="T8604" t="s">
        <v>47</v>
      </c>
      <c r="U8604" t="s">
        <v>46</v>
      </c>
      <c r="V8604" t="s">
        <v>9</v>
      </c>
    </row>
    <row r="8605" spans="1:22">
      <c r="A8605" t="s">
        <v>6086</v>
      </c>
      <c r="B8605" s="2">
        <v>45485.592361111114</v>
      </c>
      <c r="C8605" s="2">
        <f t="shared" si="134"/>
        <v>45481</v>
      </c>
      <c r="D8605" t="s">
        <v>2132</v>
      </c>
      <c r="E8605" t="s">
        <v>6085</v>
      </c>
      <c r="F8605" t="s">
        <v>18</v>
      </c>
      <c r="G8605" t="s">
        <v>72</v>
      </c>
      <c r="H8605" t="s">
        <v>71</v>
      </c>
      <c r="I8605">
        <v>1</v>
      </c>
      <c r="J8605">
        <v>1215.74</v>
      </c>
      <c r="K8605">
        <v>786.87</v>
      </c>
      <c r="L8605">
        <v>1215.74</v>
      </c>
      <c r="M8605">
        <v>786.87</v>
      </c>
      <c r="N8605" t="s">
        <v>6084</v>
      </c>
      <c r="O8605" t="s">
        <v>6083</v>
      </c>
      <c r="P8605" t="s">
        <v>68</v>
      </c>
      <c r="Q8605">
        <v>11.34</v>
      </c>
      <c r="R8605">
        <v>77.717200000000005</v>
      </c>
      <c r="S8605" t="s">
        <v>48</v>
      </c>
      <c r="T8605" t="s">
        <v>47</v>
      </c>
      <c r="U8605" t="s">
        <v>46</v>
      </c>
      <c r="V8605" t="s">
        <v>9</v>
      </c>
    </row>
    <row r="8606" spans="1:22">
      <c r="A8606" t="s">
        <v>6082</v>
      </c>
      <c r="B8606" s="2">
        <v>45221.816666666666</v>
      </c>
      <c r="C8606" s="2">
        <f t="shared" si="134"/>
        <v>45215</v>
      </c>
      <c r="D8606" t="s">
        <v>2127</v>
      </c>
      <c r="E8606" t="s">
        <v>6081</v>
      </c>
      <c r="F8606" t="s">
        <v>18</v>
      </c>
      <c r="G8606" t="s">
        <v>41</v>
      </c>
      <c r="H8606" t="s">
        <v>71</v>
      </c>
      <c r="I8606">
        <v>2</v>
      </c>
      <c r="J8606">
        <v>2061.2199999999998</v>
      </c>
      <c r="K8606">
        <v>1378.9</v>
      </c>
      <c r="L8606">
        <v>4122.4399999999996</v>
      </c>
      <c r="M8606">
        <v>2757.8</v>
      </c>
      <c r="N8606" t="s">
        <v>6080</v>
      </c>
      <c r="O8606" t="s">
        <v>6079</v>
      </c>
      <c r="P8606" t="s">
        <v>49</v>
      </c>
      <c r="Q8606">
        <v>12.916499999999999</v>
      </c>
      <c r="R8606">
        <v>79.132499999999993</v>
      </c>
      <c r="S8606" t="s">
        <v>628</v>
      </c>
      <c r="T8606" t="s">
        <v>627</v>
      </c>
      <c r="U8606" t="s">
        <v>10</v>
      </c>
      <c r="V8606" t="s">
        <v>22</v>
      </c>
    </row>
    <row r="8607" spans="1:22">
      <c r="A8607" t="s">
        <v>6078</v>
      </c>
      <c r="B8607" s="2">
        <v>45228.904861111114</v>
      </c>
      <c r="C8607" s="2">
        <f t="shared" si="134"/>
        <v>45222</v>
      </c>
      <c r="D8607" t="s">
        <v>2122</v>
      </c>
      <c r="E8607" t="s">
        <v>6077</v>
      </c>
      <c r="F8607" t="s">
        <v>64</v>
      </c>
      <c r="G8607" t="s">
        <v>30</v>
      </c>
      <c r="H8607" t="s">
        <v>52</v>
      </c>
      <c r="I8607">
        <v>1</v>
      </c>
      <c r="J8607">
        <v>2341.27</v>
      </c>
      <c r="K8607">
        <v>1428.86</v>
      </c>
      <c r="L8607">
        <v>2341.27</v>
      </c>
      <c r="M8607">
        <v>1428.86</v>
      </c>
      <c r="N8607" t="s">
        <v>6076</v>
      </c>
      <c r="O8607" t="s">
        <v>6075</v>
      </c>
      <c r="P8607" t="s">
        <v>49</v>
      </c>
      <c r="Q8607">
        <v>12.916499999999999</v>
      </c>
      <c r="R8607">
        <v>79.132499999999993</v>
      </c>
      <c r="S8607" t="s">
        <v>193</v>
      </c>
      <c r="T8607" t="s">
        <v>192</v>
      </c>
      <c r="U8607" t="s">
        <v>46</v>
      </c>
      <c r="V8607" t="s">
        <v>45</v>
      </c>
    </row>
    <row r="8608" spans="1:22">
      <c r="A8608" t="s">
        <v>6074</v>
      </c>
      <c r="B8608" s="2">
        <v>44954.773611111108</v>
      </c>
      <c r="C8608" s="2">
        <f t="shared" si="134"/>
        <v>44949</v>
      </c>
      <c r="D8608" t="s">
        <v>2117</v>
      </c>
      <c r="E8608" t="s">
        <v>6073</v>
      </c>
      <c r="F8608" t="s">
        <v>136</v>
      </c>
      <c r="G8608" t="s">
        <v>82</v>
      </c>
      <c r="H8608" t="s">
        <v>63</v>
      </c>
      <c r="I8608">
        <v>4</v>
      </c>
      <c r="J8608">
        <v>1554.45</v>
      </c>
      <c r="K8608">
        <v>1258.0899999999999</v>
      </c>
      <c r="L8608">
        <v>6217.8</v>
      </c>
      <c r="M8608">
        <v>5032.3599999999997</v>
      </c>
      <c r="N8608" t="s">
        <v>6072</v>
      </c>
      <c r="O8608" t="s">
        <v>6071</v>
      </c>
      <c r="P8608" t="s">
        <v>26</v>
      </c>
      <c r="Q8608">
        <v>11.0168</v>
      </c>
      <c r="R8608">
        <v>76.955799999999996</v>
      </c>
      <c r="S8608" t="s">
        <v>735</v>
      </c>
      <c r="T8608" t="s">
        <v>734</v>
      </c>
      <c r="U8608" t="s">
        <v>57</v>
      </c>
      <c r="V8608" t="s">
        <v>9</v>
      </c>
    </row>
    <row r="8609" spans="1:22">
      <c r="A8609" t="s">
        <v>6070</v>
      </c>
      <c r="B8609" s="2">
        <v>45325.683333333334</v>
      </c>
      <c r="C8609" s="2">
        <f t="shared" si="134"/>
        <v>45320</v>
      </c>
      <c r="D8609" t="s">
        <v>2112</v>
      </c>
      <c r="E8609" t="s">
        <v>6069</v>
      </c>
      <c r="F8609" t="s">
        <v>31</v>
      </c>
      <c r="G8609" t="s">
        <v>30</v>
      </c>
      <c r="H8609" t="s">
        <v>16</v>
      </c>
      <c r="I8609">
        <v>4</v>
      </c>
      <c r="J8609">
        <v>1254.22</v>
      </c>
      <c r="K8609">
        <v>1000.52</v>
      </c>
      <c r="L8609">
        <v>5016.88</v>
      </c>
      <c r="M8609">
        <v>4002.08</v>
      </c>
      <c r="N8609" t="s">
        <v>6068</v>
      </c>
      <c r="O8609" t="s">
        <v>6067</v>
      </c>
      <c r="P8609" t="s">
        <v>26</v>
      </c>
      <c r="Q8609">
        <v>11.0168</v>
      </c>
      <c r="R8609">
        <v>76.955799999999996</v>
      </c>
      <c r="S8609" t="s">
        <v>530</v>
      </c>
      <c r="T8609" t="s">
        <v>529</v>
      </c>
      <c r="U8609" t="s">
        <v>10</v>
      </c>
      <c r="V8609" t="s">
        <v>9</v>
      </c>
    </row>
    <row r="8610" spans="1:22">
      <c r="A8610" t="s">
        <v>6066</v>
      </c>
      <c r="B8610" s="2">
        <v>45244.741666666669</v>
      </c>
      <c r="C8610" s="2">
        <f t="shared" si="134"/>
        <v>45243</v>
      </c>
      <c r="D8610" t="s">
        <v>2107</v>
      </c>
      <c r="E8610" t="s">
        <v>6065</v>
      </c>
      <c r="F8610" t="s">
        <v>18</v>
      </c>
      <c r="G8610" t="s">
        <v>41</v>
      </c>
      <c r="H8610" t="s">
        <v>29</v>
      </c>
      <c r="I8610">
        <v>3</v>
      </c>
      <c r="J8610">
        <v>2152.81</v>
      </c>
      <c r="K8610">
        <v>1422.77</v>
      </c>
      <c r="L8610">
        <v>6458.43</v>
      </c>
      <c r="M8610">
        <v>4268.3100000000004</v>
      </c>
      <c r="N8610" t="s">
        <v>6064</v>
      </c>
      <c r="O8610" t="s">
        <v>6063</v>
      </c>
      <c r="P8610" t="s">
        <v>13</v>
      </c>
      <c r="Q8610">
        <v>11.664300000000001</v>
      </c>
      <c r="R8610">
        <v>78.146000000000001</v>
      </c>
      <c r="S8610" t="s">
        <v>735</v>
      </c>
      <c r="T8610" t="s">
        <v>734</v>
      </c>
      <c r="U8610" t="s">
        <v>57</v>
      </c>
      <c r="V8610" t="s">
        <v>45</v>
      </c>
    </row>
    <row r="8611" spans="1:22">
      <c r="A8611" t="s">
        <v>6062</v>
      </c>
      <c r="B8611" s="2">
        <v>44966.834722222222</v>
      </c>
      <c r="C8611" s="2">
        <f t="shared" si="134"/>
        <v>44963</v>
      </c>
      <c r="D8611" t="s">
        <v>2102</v>
      </c>
      <c r="E8611" t="s">
        <v>6061</v>
      </c>
      <c r="F8611" t="s">
        <v>64</v>
      </c>
      <c r="G8611" t="s">
        <v>115</v>
      </c>
      <c r="H8611" t="s">
        <v>40</v>
      </c>
      <c r="I8611">
        <v>2</v>
      </c>
      <c r="J8611">
        <v>2406.04</v>
      </c>
      <c r="K8611">
        <v>1592.88</v>
      </c>
      <c r="L8611">
        <v>4812.08</v>
      </c>
      <c r="M8611">
        <v>3185.76</v>
      </c>
      <c r="N8611" t="s">
        <v>6060</v>
      </c>
      <c r="O8611" t="s">
        <v>6059</v>
      </c>
      <c r="P8611" t="s">
        <v>121</v>
      </c>
      <c r="Q8611">
        <v>9.9252000000000002</v>
      </c>
      <c r="R8611">
        <v>78.119799999999998</v>
      </c>
      <c r="S8611" t="s">
        <v>153</v>
      </c>
      <c r="T8611" t="s">
        <v>152</v>
      </c>
      <c r="U8611" t="s">
        <v>10</v>
      </c>
      <c r="V8611" t="s">
        <v>9</v>
      </c>
    </row>
    <row r="8612" spans="1:22">
      <c r="A8612" t="s">
        <v>6058</v>
      </c>
      <c r="B8612" s="2">
        <v>45229.913194444445</v>
      </c>
      <c r="C8612" s="2">
        <f t="shared" si="134"/>
        <v>45229</v>
      </c>
      <c r="D8612" t="s">
        <v>2097</v>
      </c>
      <c r="E8612" t="s">
        <v>6057</v>
      </c>
      <c r="F8612" t="s">
        <v>136</v>
      </c>
      <c r="G8612" t="s">
        <v>30</v>
      </c>
      <c r="H8612" t="s">
        <v>40</v>
      </c>
      <c r="I8612">
        <v>2</v>
      </c>
      <c r="J8612">
        <v>1878.87</v>
      </c>
      <c r="K8612">
        <v>1424.78</v>
      </c>
      <c r="L8612">
        <v>3757.74</v>
      </c>
      <c r="M8612">
        <v>2849.56</v>
      </c>
      <c r="N8612" t="s">
        <v>6056</v>
      </c>
      <c r="O8612" t="s">
        <v>6055</v>
      </c>
      <c r="P8612" t="s">
        <v>121</v>
      </c>
      <c r="Q8612">
        <v>9.9252000000000002</v>
      </c>
      <c r="R8612">
        <v>78.119799999999998</v>
      </c>
      <c r="S8612" t="s">
        <v>133</v>
      </c>
      <c r="T8612" t="s">
        <v>132</v>
      </c>
      <c r="U8612" t="s">
        <v>23</v>
      </c>
      <c r="V8612" t="s">
        <v>9</v>
      </c>
    </row>
    <row r="8613" spans="1:22">
      <c r="A8613" t="s">
        <v>6054</v>
      </c>
      <c r="B8613" s="2">
        <v>45014.65902777778</v>
      </c>
      <c r="C8613" s="2">
        <f t="shared" si="134"/>
        <v>45012</v>
      </c>
      <c r="D8613" t="s">
        <v>2092</v>
      </c>
      <c r="E8613" t="s">
        <v>6053</v>
      </c>
      <c r="F8613" t="s">
        <v>73</v>
      </c>
      <c r="G8613" t="s">
        <v>41</v>
      </c>
      <c r="H8613" t="s">
        <v>71</v>
      </c>
      <c r="I8613">
        <v>3</v>
      </c>
      <c r="J8613">
        <v>1913.13</v>
      </c>
      <c r="K8613">
        <v>1283.82</v>
      </c>
      <c r="L8613">
        <v>5739.39</v>
      </c>
      <c r="M8613">
        <v>3851.46</v>
      </c>
      <c r="N8613" t="s">
        <v>6052</v>
      </c>
      <c r="O8613" t="s">
        <v>6051</v>
      </c>
      <c r="P8613" t="s">
        <v>68</v>
      </c>
      <c r="Q8613">
        <v>11.34</v>
      </c>
      <c r="R8613">
        <v>77.717200000000005</v>
      </c>
      <c r="S8613" t="s">
        <v>420</v>
      </c>
      <c r="T8613" t="s">
        <v>419</v>
      </c>
      <c r="U8613" t="s">
        <v>46</v>
      </c>
      <c r="V8613" t="s">
        <v>45</v>
      </c>
    </row>
    <row r="8614" spans="1:22">
      <c r="A8614" t="s">
        <v>6050</v>
      </c>
      <c r="B8614" s="2">
        <v>45405.565972222219</v>
      </c>
      <c r="C8614" s="2">
        <f t="shared" si="134"/>
        <v>45404</v>
      </c>
      <c r="D8614" t="s">
        <v>2087</v>
      </c>
      <c r="E8614" t="s">
        <v>6049</v>
      </c>
      <c r="F8614" t="s">
        <v>83</v>
      </c>
      <c r="G8614" t="s">
        <v>91</v>
      </c>
      <c r="H8614" t="s">
        <v>16</v>
      </c>
      <c r="I8614">
        <v>1</v>
      </c>
      <c r="J8614">
        <v>257.32</v>
      </c>
      <c r="K8614">
        <v>204.05</v>
      </c>
      <c r="L8614">
        <v>257.32</v>
      </c>
      <c r="M8614">
        <v>204.05</v>
      </c>
      <c r="N8614" t="s">
        <v>6048</v>
      </c>
      <c r="O8614" t="s">
        <v>6047</v>
      </c>
      <c r="P8614" t="s">
        <v>13</v>
      </c>
      <c r="Q8614">
        <v>11.664300000000001</v>
      </c>
      <c r="R8614">
        <v>78.146000000000001</v>
      </c>
      <c r="S8614" t="s">
        <v>153</v>
      </c>
      <c r="T8614" t="s">
        <v>152</v>
      </c>
      <c r="U8614" t="s">
        <v>57</v>
      </c>
      <c r="V8614" t="s">
        <v>45</v>
      </c>
    </row>
    <row r="8615" spans="1:22">
      <c r="A8615" t="s">
        <v>6046</v>
      </c>
      <c r="B8615" s="2">
        <v>45145.754861111112</v>
      </c>
      <c r="C8615" s="2">
        <f t="shared" si="134"/>
        <v>45145</v>
      </c>
      <c r="D8615" t="s">
        <v>2082</v>
      </c>
      <c r="E8615" t="s">
        <v>4144</v>
      </c>
      <c r="F8615" t="s">
        <v>136</v>
      </c>
      <c r="G8615" t="s">
        <v>72</v>
      </c>
      <c r="H8615" t="s">
        <v>16</v>
      </c>
      <c r="I8615">
        <v>3</v>
      </c>
      <c r="J8615">
        <v>374.22</v>
      </c>
      <c r="K8615">
        <v>282.70999999999998</v>
      </c>
      <c r="L8615">
        <v>1122.6600000000001</v>
      </c>
      <c r="M8615">
        <v>848.13</v>
      </c>
      <c r="N8615" t="s">
        <v>6045</v>
      </c>
      <c r="O8615" t="s">
        <v>6044</v>
      </c>
      <c r="P8615" t="s">
        <v>13</v>
      </c>
      <c r="Q8615">
        <v>11.664300000000001</v>
      </c>
      <c r="R8615">
        <v>78.146000000000001</v>
      </c>
      <c r="S8615" t="s">
        <v>1238</v>
      </c>
      <c r="T8615" t="s">
        <v>1237</v>
      </c>
      <c r="U8615" t="s">
        <v>57</v>
      </c>
      <c r="V8615" t="s">
        <v>212</v>
      </c>
    </row>
    <row r="8616" spans="1:22">
      <c r="A8616" t="s">
        <v>6043</v>
      </c>
      <c r="B8616" s="2">
        <v>44983.611805555556</v>
      </c>
      <c r="C8616" s="2">
        <f t="shared" si="134"/>
        <v>44977</v>
      </c>
      <c r="D8616" t="s">
        <v>2077</v>
      </c>
      <c r="E8616" t="s">
        <v>6042</v>
      </c>
      <c r="F8616" t="s">
        <v>136</v>
      </c>
      <c r="G8616" t="s">
        <v>115</v>
      </c>
      <c r="H8616" t="s">
        <v>71</v>
      </c>
      <c r="I8616">
        <v>3</v>
      </c>
      <c r="J8616">
        <v>471.74</v>
      </c>
      <c r="K8616">
        <v>388.51</v>
      </c>
      <c r="L8616">
        <v>1415.22</v>
      </c>
      <c r="M8616">
        <v>1165.53</v>
      </c>
      <c r="N8616" t="s">
        <v>6041</v>
      </c>
      <c r="O8616" t="s">
        <v>6040</v>
      </c>
      <c r="P8616" t="s">
        <v>49</v>
      </c>
      <c r="Q8616">
        <v>12.916499999999999</v>
      </c>
      <c r="R8616">
        <v>79.132499999999993</v>
      </c>
      <c r="S8616" t="s">
        <v>906</v>
      </c>
      <c r="T8616" t="s">
        <v>905</v>
      </c>
      <c r="U8616" t="s">
        <v>10</v>
      </c>
      <c r="V8616" t="s">
        <v>45</v>
      </c>
    </row>
    <row r="8617" spans="1:22">
      <c r="A8617" t="s">
        <v>6039</v>
      </c>
      <c r="B8617" s="2">
        <v>45526.604861111111</v>
      </c>
      <c r="C8617" s="2">
        <f t="shared" si="134"/>
        <v>45523</v>
      </c>
      <c r="D8617" t="s">
        <v>2072</v>
      </c>
      <c r="E8617" t="s">
        <v>6038</v>
      </c>
      <c r="F8617" t="s">
        <v>31</v>
      </c>
      <c r="G8617" t="s">
        <v>91</v>
      </c>
      <c r="H8617" t="s">
        <v>71</v>
      </c>
      <c r="I8617">
        <v>2</v>
      </c>
      <c r="J8617">
        <v>1672.68</v>
      </c>
      <c r="K8617">
        <v>1487.96</v>
      </c>
      <c r="L8617">
        <v>3345.36</v>
      </c>
      <c r="M8617">
        <v>2975.92</v>
      </c>
      <c r="N8617" t="s">
        <v>6037</v>
      </c>
      <c r="O8617" t="s">
        <v>6036</v>
      </c>
      <c r="P8617" t="s">
        <v>13</v>
      </c>
      <c r="Q8617">
        <v>11.664300000000001</v>
      </c>
      <c r="R8617">
        <v>78.146000000000001</v>
      </c>
      <c r="S8617" t="s">
        <v>206</v>
      </c>
      <c r="T8617" t="s">
        <v>205</v>
      </c>
      <c r="U8617" t="s">
        <v>10</v>
      </c>
      <c r="V8617" t="s">
        <v>22</v>
      </c>
    </row>
    <row r="8618" spans="1:22">
      <c r="A8618" t="s">
        <v>6035</v>
      </c>
      <c r="B8618" s="2">
        <v>45066.745833333334</v>
      </c>
      <c r="C8618" s="2">
        <f t="shared" si="134"/>
        <v>45061</v>
      </c>
      <c r="D8618" t="s">
        <v>2067</v>
      </c>
      <c r="E8618" t="s">
        <v>6034</v>
      </c>
      <c r="F8618" t="s">
        <v>166</v>
      </c>
      <c r="G8618" t="s">
        <v>53</v>
      </c>
      <c r="H8618" t="s">
        <v>16</v>
      </c>
      <c r="I8618">
        <v>1</v>
      </c>
      <c r="J8618">
        <v>1616.26</v>
      </c>
      <c r="K8618">
        <v>1071.6400000000001</v>
      </c>
      <c r="L8618">
        <v>1616.26</v>
      </c>
      <c r="M8618">
        <v>1071.6400000000001</v>
      </c>
      <c r="N8618" t="s">
        <v>6033</v>
      </c>
      <c r="O8618" t="s">
        <v>6032</v>
      </c>
      <c r="P8618" t="s">
        <v>121</v>
      </c>
      <c r="Q8618">
        <v>9.9252000000000002</v>
      </c>
      <c r="R8618">
        <v>78.119799999999998</v>
      </c>
      <c r="S8618" t="s">
        <v>276</v>
      </c>
      <c r="T8618" t="s">
        <v>275</v>
      </c>
      <c r="U8618" t="s">
        <v>57</v>
      </c>
      <c r="V8618" t="s">
        <v>22</v>
      </c>
    </row>
    <row r="8619" spans="1:22">
      <c r="A8619" t="s">
        <v>6031</v>
      </c>
      <c r="B8619" s="2">
        <v>45083.741666666669</v>
      </c>
      <c r="C8619" s="2">
        <f t="shared" si="134"/>
        <v>45082</v>
      </c>
      <c r="D8619" t="s">
        <v>2062</v>
      </c>
      <c r="E8619" t="s">
        <v>6030</v>
      </c>
      <c r="F8619" t="s">
        <v>83</v>
      </c>
      <c r="G8619" t="s">
        <v>91</v>
      </c>
      <c r="H8619" t="s">
        <v>29</v>
      </c>
      <c r="I8619">
        <v>1</v>
      </c>
      <c r="J8619">
        <v>716.63</v>
      </c>
      <c r="K8619">
        <v>468.62</v>
      </c>
      <c r="L8619">
        <v>716.63</v>
      </c>
      <c r="M8619">
        <v>468.62</v>
      </c>
      <c r="N8619" t="s">
        <v>6029</v>
      </c>
      <c r="O8619" t="s">
        <v>6028</v>
      </c>
      <c r="P8619" t="s">
        <v>37</v>
      </c>
      <c r="Q8619">
        <v>10.7905</v>
      </c>
      <c r="R8619">
        <v>78.704700000000003</v>
      </c>
      <c r="S8619" t="s">
        <v>120</v>
      </c>
      <c r="T8619" t="s">
        <v>119</v>
      </c>
      <c r="U8619" t="s">
        <v>46</v>
      </c>
      <c r="V8619" t="s">
        <v>9</v>
      </c>
    </row>
    <row r="8620" spans="1:22">
      <c r="A8620" t="s">
        <v>6027</v>
      </c>
      <c r="B8620" s="2">
        <v>45406.890972222223</v>
      </c>
      <c r="C8620" s="2">
        <f t="shared" si="134"/>
        <v>45404</v>
      </c>
      <c r="D8620" t="s">
        <v>2057</v>
      </c>
      <c r="E8620" t="s">
        <v>6026</v>
      </c>
      <c r="F8620" t="s">
        <v>201</v>
      </c>
      <c r="G8620" t="s">
        <v>53</v>
      </c>
      <c r="H8620" t="s">
        <v>16</v>
      </c>
      <c r="I8620">
        <v>4</v>
      </c>
      <c r="J8620">
        <v>868.11</v>
      </c>
      <c r="K8620">
        <v>589.49</v>
      </c>
      <c r="L8620">
        <v>3472.44</v>
      </c>
      <c r="M8620">
        <v>2357.96</v>
      </c>
      <c r="N8620" t="s">
        <v>6025</v>
      </c>
      <c r="O8620" t="s">
        <v>6024</v>
      </c>
      <c r="P8620" t="s">
        <v>68</v>
      </c>
      <c r="Q8620">
        <v>11.34</v>
      </c>
      <c r="R8620">
        <v>77.717200000000005</v>
      </c>
      <c r="S8620" t="s">
        <v>283</v>
      </c>
      <c r="T8620" t="s">
        <v>282</v>
      </c>
      <c r="U8620" t="s">
        <v>57</v>
      </c>
      <c r="V8620" t="s">
        <v>9</v>
      </c>
    </row>
    <row r="8621" spans="1:22">
      <c r="A8621" t="s">
        <v>6023</v>
      </c>
      <c r="B8621" s="2">
        <v>45558.911111111112</v>
      </c>
      <c r="C8621" s="2">
        <f t="shared" si="134"/>
        <v>45558</v>
      </c>
      <c r="D8621" t="s">
        <v>2052</v>
      </c>
      <c r="E8621" t="s">
        <v>6022</v>
      </c>
      <c r="F8621" t="s">
        <v>31</v>
      </c>
      <c r="G8621" t="s">
        <v>106</v>
      </c>
      <c r="H8621" t="s">
        <v>29</v>
      </c>
      <c r="I8621">
        <v>1</v>
      </c>
      <c r="J8621">
        <v>523.01</v>
      </c>
      <c r="K8621">
        <v>340.35</v>
      </c>
      <c r="L8621">
        <v>523.01</v>
      </c>
      <c r="M8621">
        <v>340.35</v>
      </c>
      <c r="N8621" t="s">
        <v>6021</v>
      </c>
      <c r="O8621" t="s">
        <v>6020</v>
      </c>
      <c r="P8621" t="s">
        <v>37</v>
      </c>
      <c r="Q8621">
        <v>10.7905</v>
      </c>
      <c r="R8621">
        <v>78.704700000000003</v>
      </c>
      <c r="S8621" t="s">
        <v>103</v>
      </c>
      <c r="T8621" t="s">
        <v>102</v>
      </c>
      <c r="U8621" t="s">
        <v>46</v>
      </c>
      <c r="V8621" t="s">
        <v>9</v>
      </c>
    </row>
    <row r="8622" spans="1:22">
      <c r="A8622" t="s">
        <v>6019</v>
      </c>
      <c r="B8622" s="2">
        <v>45149.663194444445</v>
      </c>
      <c r="C8622" s="2">
        <f t="shared" si="134"/>
        <v>45145</v>
      </c>
      <c r="D8622" t="s">
        <v>2047</v>
      </c>
      <c r="E8622" t="s">
        <v>6018</v>
      </c>
      <c r="F8622" t="s">
        <v>83</v>
      </c>
      <c r="G8622" t="s">
        <v>41</v>
      </c>
      <c r="H8622" t="s">
        <v>40</v>
      </c>
      <c r="I8622">
        <v>2</v>
      </c>
      <c r="J8622">
        <v>753.43</v>
      </c>
      <c r="K8622">
        <v>667.89</v>
      </c>
      <c r="L8622">
        <v>1506.86</v>
      </c>
      <c r="M8622">
        <v>1335.78</v>
      </c>
      <c r="N8622" t="s">
        <v>6017</v>
      </c>
      <c r="O8622" t="s">
        <v>6016</v>
      </c>
      <c r="P8622" t="s">
        <v>112</v>
      </c>
      <c r="Q8622">
        <v>13.082700000000001</v>
      </c>
      <c r="R8622">
        <v>80.270700000000005</v>
      </c>
      <c r="S8622" t="s">
        <v>214</v>
      </c>
      <c r="T8622" t="s">
        <v>213</v>
      </c>
      <c r="U8622" t="s">
        <v>23</v>
      </c>
      <c r="V8622" t="s">
        <v>45</v>
      </c>
    </row>
    <row r="8623" spans="1:22">
      <c r="A8623" t="s">
        <v>6015</v>
      </c>
      <c r="B8623" s="2">
        <v>45247.690972222219</v>
      </c>
      <c r="C8623" s="2">
        <f t="shared" si="134"/>
        <v>45243</v>
      </c>
      <c r="D8623" t="s">
        <v>2042</v>
      </c>
      <c r="E8623" t="s">
        <v>6014</v>
      </c>
      <c r="F8623" t="s">
        <v>31</v>
      </c>
      <c r="G8623" t="s">
        <v>91</v>
      </c>
      <c r="H8623" t="s">
        <v>29</v>
      </c>
      <c r="I8623">
        <v>2</v>
      </c>
      <c r="J8623">
        <v>524.89</v>
      </c>
      <c r="K8623">
        <v>447.58</v>
      </c>
      <c r="L8623">
        <v>1049.78</v>
      </c>
      <c r="M8623">
        <v>895.16</v>
      </c>
      <c r="N8623" t="s">
        <v>6013</v>
      </c>
      <c r="O8623" t="s">
        <v>6012</v>
      </c>
      <c r="P8623" t="s">
        <v>121</v>
      </c>
      <c r="Q8623">
        <v>9.9252000000000002</v>
      </c>
      <c r="R8623">
        <v>78.119799999999998</v>
      </c>
      <c r="S8623" t="s">
        <v>735</v>
      </c>
      <c r="T8623" t="s">
        <v>734</v>
      </c>
      <c r="U8623" t="s">
        <v>46</v>
      </c>
      <c r="V8623" t="s">
        <v>22</v>
      </c>
    </row>
    <row r="8624" spans="1:22">
      <c r="A8624" t="s">
        <v>6011</v>
      </c>
      <c r="B8624" s="2">
        <v>45392.79791666667</v>
      </c>
      <c r="C8624" s="2">
        <f t="shared" si="134"/>
        <v>45390</v>
      </c>
      <c r="D8624" t="s">
        <v>2037</v>
      </c>
      <c r="E8624" t="s">
        <v>6010</v>
      </c>
      <c r="F8624" t="s">
        <v>201</v>
      </c>
      <c r="G8624" t="s">
        <v>115</v>
      </c>
      <c r="H8624" t="s">
        <v>29</v>
      </c>
      <c r="I8624">
        <v>2</v>
      </c>
      <c r="J8624">
        <v>891.72</v>
      </c>
      <c r="K8624">
        <v>726.5</v>
      </c>
      <c r="L8624">
        <v>1783.44</v>
      </c>
      <c r="M8624">
        <v>1453</v>
      </c>
      <c r="N8624" t="s">
        <v>6009</v>
      </c>
      <c r="O8624" t="s">
        <v>6008</v>
      </c>
      <c r="P8624" t="s">
        <v>37</v>
      </c>
      <c r="Q8624">
        <v>10.7905</v>
      </c>
      <c r="R8624">
        <v>78.704700000000003</v>
      </c>
      <c r="S8624" t="s">
        <v>333</v>
      </c>
      <c r="T8624" t="s">
        <v>332</v>
      </c>
      <c r="U8624" t="s">
        <v>77</v>
      </c>
      <c r="V8624" t="s">
        <v>45</v>
      </c>
    </row>
    <row r="8625" spans="1:22">
      <c r="A8625" t="s">
        <v>6007</v>
      </c>
      <c r="B8625" s="2">
        <v>45329.628472222219</v>
      </c>
      <c r="C8625" s="2">
        <f t="shared" si="134"/>
        <v>45327</v>
      </c>
      <c r="D8625" t="s">
        <v>2032</v>
      </c>
      <c r="E8625" t="s">
        <v>2031</v>
      </c>
      <c r="F8625" t="s">
        <v>18</v>
      </c>
      <c r="G8625" t="s">
        <v>82</v>
      </c>
      <c r="H8625" t="s">
        <v>16</v>
      </c>
      <c r="I8625">
        <v>1</v>
      </c>
      <c r="J8625">
        <v>505.49</v>
      </c>
      <c r="K8625">
        <v>385.07</v>
      </c>
      <c r="L8625">
        <v>505.49</v>
      </c>
      <c r="M8625">
        <v>385.07</v>
      </c>
      <c r="N8625" t="s">
        <v>6006</v>
      </c>
      <c r="O8625" t="s">
        <v>6005</v>
      </c>
      <c r="P8625" t="s">
        <v>49</v>
      </c>
      <c r="Q8625">
        <v>12.916499999999999</v>
      </c>
      <c r="R8625">
        <v>79.132499999999993</v>
      </c>
      <c r="S8625" t="s">
        <v>454</v>
      </c>
      <c r="T8625" t="s">
        <v>453</v>
      </c>
      <c r="U8625" t="s">
        <v>10</v>
      </c>
      <c r="V8625" t="s">
        <v>9</v>
      </c>
    </row>
    <row r="8626" spans="1:22">
      <c r="A8626" t="s">
        <v>6004</v>
      </c>
      <c r="B8626" s="2">
        <v>45413.467361111114</v>
      </c>
      <c r="C8626" s="2">
        <f t="shared" si="134"/>
        <v>45411</v>
      </c>
      <c r="D8626" t="s">
        <v>2027</v>
      </c>
      <c r="E8626" t="s">
        <v>2026</v>
      </c>
      <c r="F8626" t="s">
        <v>64</v>
      </c>
      <c r="G8626" t="s">
        <v>53</v>
      </c>
      <c r="H8626" t="s">
        <v>40</v>
      </c>
      <c r="I8626">
        <v>3</v>
      </c>
      <c r="J8626">
        <v>2136.7600000000002</v>
      </c>
      <c r="K8626">
        <v>1748.48</v>
      </c>
      <c r="L8626">
        <v>6410.28</v>
      </c>
      <c r="M8626">
        <v>5245.44</v>
      </c>
      <c r="N8626" t="s">
        <v>6003</v>
      </c>
      <c r="O8626" t="s">
        <v>6002</v>
      </c>
      <c r="P8626" t="s">
        <v>112</v>
      </c>
      <c r="Q8626">
        <v>13.082700000000001</v>
      </c>
      <c r="R8626">
        <v>80.270700000000005</v>
      </c>
      <c r="S8626" t="s">
        <v>283</v>
      </c>
      <c r="T8626" t="s">
        <v>282</v>
      </c>
      <c r="U8626" t="s">
        <v>77</v>
      </c>
      <c r="V8626" t="s">
        <v>45</v>
      </c>
    </row>
    <row r="8627" spans="1:22">
      <c r="A8627" t="s">
        <v>6001</v>
      </c>
      <c r="B8627" s="2">
        <v>45058.880555555559</v>
      </c>
      <c r="C8627" s="2">
        <f t="shared" si="134"/>
        <v>45054</v>
      </c>
      <c r="D8627" t="s">
        <v>2022</v>
      </c>
      <c r="E8627" t="s">
        <v>6000</v>
      </c>
      <c r="F8627" t="s">
        <v>18</v>
      </c>
      <c r="G8627" t="s">
        <v>72</v>
      </c>
      <c r="H8627" t="s">
        <v>29</v>
      </c>
      <c r="I8627">
        <v>1</v>
      </c>
      <c r="J8627">
        <v>1185.3900000000001</v>
      </c>
      <c r="K8627">
        <v>880.56</v>
      </c>
      <c r="L8627">
        <v>1185.3900000000001</v>
      </c>
      <c r="M8627">
        <v>880.56</v>
      </c>
      <c r="N8627" t="s">
        <v>5999</v>
      </c>
      <c r="O8627" t="s">
        <v>5998</v>
      </c>
      <c r="P8627" t="s">
        <v>60</v>
      </c>
      <c r="Q8627">
        <v>8.7139000000000006</v>
      </c>
      <c r="R8627">
        <v>77.756699999999995</v>
      </c>
      <c r="S8627" t="s">
        <v>333</v>
      </c>
      <c r="T8627" t="s">
        <v>332</v>
      </c>
      <c r="U8627" t="s">
        <v>57</v>
      </c>
      <c r="V8627" t="s">
        <v>22</v>
      </c>
    </row>
    <row r="8628" spans="1:22">
      <c r="A8628" t="s">
        <v>5997</v>
      </c>
      <c r="B8628" s="2">
        <v>45161.86041666667</v>
      </c>
      <c r="C8628" s="2">
        <f t="shared" si="134"/>
        <v>45159</v>
      </c>
      <c r="D8628" t="s">
        <v>2017</v>
      </c>
      <c r="E8628" t="s">
        <v>5996</v>
      </c>
      <c r="F8628" t="s">
        <v>201</v>
      </c>
      <c r="G8628" t="s">
        <v>17</v>
      </c>
      <c r="H8628" t="s">
        <v>71</v>
      </c>
      <c r="I8628">
        <v>1</v>
      </c>
      <c r="J8628">
        <v>307.7</v>
      </c>
      <c r="K8628">
        <v>186.2</v>
      </c>
      <c r="L8628">
        <v>307.7</v>
      </c>
      <c r="M8628">
        <v>186.2</v>
      </c>
      <c r="N8628" t="s">
        <v>5995</v>
      </c>
      <c r="O8628" t="s">
        <v>5994</v>
      </c>
      <c r="P8628" t="s">
        <v>26</v>
      </c>
      <c r="Q8628">
        <v>11.0168</v>
      </c>
      <c r="R8628">
        <v>76.955799999999996</v>
      </c>
      <c r="S8628" t="s">
        <v>243</v>
      </c>
      <c r="T8628" t="s">
        <v>242</v>
      </c>
      <c r="U8628" t="s">
        <v>57</v>
      </c>
      <c r="V8628" t="s">
        <v>9</v>
      </c>
    </row>
    <row r="8629" spans="1:22">
      <c r="A8629" t="s">
        <v>5993</v>
      </c>
      <c r="B8629" s="2">
        <v>45403.811805555553</v>
      </c>
      <c r="C8629" s="2">
        <f t="shared" si="134"/>
        <v>45397</v>
      </c>
      <c r="D8629" t="s">
        <v>2012</v>
      </c>
      <c r="E8629" t="s">
        <v>5992</v>
      </c>
      <c r="F8629" t="s">
        <v>136</v>
      </c>
      <c r="G8629" t="s">
        <v>53</v>
      </c>
      <c r="H8629" t="s">
        <v>71</v>
      </c>
      <c r="I8629">
        <v>1</v>
      </c>
      <c r="J8629">
        <v>743.84</v>
      </c>
      <c r="K8629">
        <v>472.42</v>
      </c>
      <c r="L8629">
        <v>743.84</v>
      </c>
      <c r="M8629">
        <v>472.42</v>
      </c>
      <c r="N8629" t="s">
        <v>5991</v>
      </c>
      <c r="O8629" t="s">
        <v>5990</v>
      </c>
      <c r="P8629" t="s">
        <v>121</v>
      </c>
      <c r="Q8629">
        <v>9.9252000000000002</v>
      </c>
      <c r="R8629">
        <v>78.119799999999998</v>
      </c>
      <c r="S8629" t="s">
        <v>616</v>
      </c>
      <c r="T8629" t="s">
        <v>615</v>
      </c>
      <c r="U8629" t="s">
        <v>23</v>
      </c>
      <c r="V8629" t="s">
        <v>9</v>
      </c>
    </row>
    <row r="8630" spans="1:22">
      <c r="A8630" t="s">
        <v>5989</v>
      </c>
      <c r="B8630" s="2">
        <v>45241.643750000003</v>
      </c>
      <c r="C8630" s="2">
        <f t="shared" si="134"/>
        <v>45236</v>
      </c>
      <c r="D8630" t="s">
        <v>2007</v>
      </c>
      <c r="E8630" t="s">
        <v>5988</v>
      </c>
      <c r="F8630" t="s">
        <v>83</v>
      </c>
      <c r="G8630" t="s">
        <v>82</v>
      </c>
      <c r="H8630" t="s">
        <v>40</v>
      </c>
      <c r="I8630">
        <v>3</v>
      </c>
      <c r="J8630">
        <v>2051.02</v>
      </c>
      <c r="K8630">
        <v>1529.93</v>
      </c>
      <c r="L8630">
        <v>6153.06</v>
      </c>
      <c r="M8630">
        <v>4589.79</v>
      </c>
      <c r="N8630" t="s">
        <v>5987</v>
      </c>
      <c r="O8630" t="s">
        <v>5986</v>
      </c>
      <c r="P8630" t="s">
        <v>68</v>
      </c>
      <c r="Q8630">
        <v>11.34</v>
      </c>
      <c r="R8630">
        <v>77.717200000000005</v>
      </c>
      <c r="S8630" t="s">
        <v>340</v>
      </c>
      <c r="T8630" t="s">
        <v>339</v>
      </c>
      <c r="U8630" t="s">
        <v>10</v>
      </c>
      <c r="V8630" t="s">
        <v>9</v>
      </c>
    </row>
    <row r="8631" spans="1:22">
      <c r="A8631" t="s">
        <v>5985</v>
      </c>
      <c r="B8631" s="2">
        <v>45030.763194444444</v>
      </c>
      <c r="C8631" s="2">
        <f t="shared" si="134"/>
        <v>45026</v>
      </c>
      <c r="D8631" t="s">
        <v>2002</v>
      </c>
      <c r="E8631" t="s">
        <v>4082</v>
      </c>
      <c r="F8631" t="s">
        <v>31</v>
      </c>
      <c r="G8631" t="s">
        <v>30</v>
      </c>
      <c r="H8631" t="s">
        <v>29</v>
      </c>
      <c r="I8631">
        <v>1</v>
      </c>
      <c r="J8631">
        <v>1260.47</v>
      </c>
      <c r="K8631">
        <v>845.24</v>
      </c>
      <c r="L8631">
        <v>1260.47</v>
      </c>
      <c r="M8631">
        <v>845.24</v>
      </c>
      <c r="N8631" t="s">
        <v>5984</v>
      </c>
      <c r="O8631" t="s">
        <v>5983</v>
      </c>
      <c r="P8631" t="s">
        <v>37</v>
      </c>
      <c r="Q8631">
        <v>10.7905</v>
      </c>
      <c r="R8631">
        <v>78.704700000000003</v>
      </c>
      <c r="S8631" t="s">
        <v>326</v>
      </c>
      <c r="T8631" t="s">
        <v>325</v>
      </c>
      <c r="U8631" t="s">
        <v>57</v>
      </c>
      <c r="V8631" t="s">
        <v>45</v>
      </c>
    </row>
    <row r="8632" spans="1:22">
      <c r="A8632" t="s">
        <v>5982</v>
      </c>
      <c r="B8632" s="2">
        <v>45544.606944444444</v>
      </c>
      <c r="C8632" s="2">
        <f t="shared" si="134"/>
        <v>45544</v>
      </c>
      <c r="D8632" t="s">
        <v>1997</v>
      </c>
      <c r="E8632" t="s">
        <v>5981</v>
      </c>
      <c r="F8632" t="s">
        <v>64</v>
      </c>
      <c r="G8632" t="s">
        <v>82</v>
      </c>
      <c r="H8632" t="s">
        <v>16</v>
      </c>
      <c r="I8632">
        <v>1</v>
      </c>
      <c r="J8632">
        <v>1434.45</v>
      </c>
      <c r="K8632">
        <v>915.16</v>
      </c>
      <c r="L8632">
        <v>1434.45</v>
      </c>
      <c r="M8632">
        <v>915.16</v>
      </c>
      <c r="N8632" t="s">
        <v>5980</v>
      </c>
      <c r="O8632" t="s">
        <v>5979</v>
      </c>
      <c r="P8632" t="s">
        <v>60</v>
      </c>
      <c r="Q8632">
        <v>8.7139000000000006</v>
      </c>
      <c r="R8632">
        <v>77.756699999999995</v>
      </c>
      <c r="S8632" t="s">
        <v>784</v>
      </c>
      <c r="T8632" t="s">
        <v>783</v>
      </c>
      <c r="U8632" t="s">
        <v>10</v>
      </c>
      <c r="V8632" t="s">
        <v>22</v>
      </c>
    </row>
    <row r="8633" spans="1:22">
      <c r="A8633" t="s">
        <v>5978</v>
      </c>
      <c r="B8633" s="2">
        <v>45144.441666666666</v>
      </c>
      <c r="C8633" s="2">
        <f t="shared" si="134"/>
        <v>45138</v>
      </c>
      <c r="D8633" t="s">
        <v>1992</v>
      </c>
      <c r="E8633" t="s">
        <v>5977</v>
      </c>
      <c r="F8633" t="s">
        <v>18</v>
      </c>
      <c r="G8633" t="s">
        <v>41</v>
      </c>
      <c r="H8633" t="s">
        <v>29</v>
      </c>
      <c r="I8633">
        <v>1</v>
      </c>
      <c r="J8633">
        <v>965.15</v>
      </c>
      <c r="K8633">
        <v>844</v>
      </c>
      <c r="L8633">
        <v>965.15</v>
      </c>
      <c r="M8633">
        <v>844</v>
      </c>
      <c r="N8633" t="s">
        <v>5976</v>
      </c>
      <c r="O8633" t="s">
        <v>5975</v>
      </c>
      <c r="P8633" t="s">
        <v>60</v>
      </c>
      <c r="Q8633">
        <v>8.7139000000000006</v>
      </c>
      <c r="R8633">
        <v>77.756699999999995</v>
      </c>
      <c r="S8633" t="s">
        <v>88</v>
      </c>
      <c r="T8633" t="s">
        <v>87</v>
      </c>
      <c r="U8633" t="s">
        <v>10</v>
      </c>
      <c r="V8633" t="s">
        <v>45</v>
      </c>
    </row>
    <row r="8634" spans="1:22">
      <c r="A8634" t="s">
        <v>5974</v>
      </c>
      <c r="B8634" s="2">
        <v>45276.693055555559</v>
      </c>
      <c r="C8634" s="2">
        <f t="shared" si="134"/>
        <v>45271</v>
      </c>
      <c r="D8634" t="s">
        <v>1987</v>
      </c>
      <c r="E8634" t="s">
        <v>5973</v>
      </c>
      <c r="F8634" t="s">
        <v>31</v>
      </c>
      <c r="G8634" t="s">
        <v>41</v>
      </c>
      <c r="H8634" t="s">
        <v>29</v>
      </c>
      <c r="I8634">
        <v>1</v>
      </c>
      <c r="J8634">
        <v>2360.36</v>
      </c>
      <c r="K8634">
        <v>1984.28</v>
      </c>
      <c r="L8634">
        <v>2360.36</v>
      </c>
      <c r="M8634">
        <v>1984.28</v>
      </c>
      <c r="N8634" t="s">
        <v>5972</v>
      </c>
      <c r="O8634" t="s">
        <v>5971</v>
      </c>
      <c r="P8634" t="s">
        <v>121</v>
      </c>
      <c r="Q8634">
        <v>9.9252000000000002</v>
      </c>
      <c r="R8634">
        <v>78.119799999999998</v>
      </c>
      <c r="S8634" t="s">
        <v>396</v>
      </c>
      <c r="T8634" t="s">
        <v>395</v>
      </c>
      <c r="U8634" t="s">
        <v>10</v>
      </c>
      <c r="V8634" t="s">
        <v>22</v>
      </c>
    </row>
    <row r="8635" spans="1:22">
      <c r="A8635" t="s">
        <v>5970</v>
      </c>
      <c r="B8635" s="2">
        <v>45534.793055555558</v>
      </c>
      <c r="C8635" s="2">
        <f t="shared" si="134"/>
        <v>45530</v>
      </c>
      <c r="D8635" t="s">
        <v>1982</v>
      </c>
      <c r="E8635" t="s">
        <v>5969</v>
      </c>
      <c r="F8635" t="s">
        <v>136</v>
      </c>
      <c r="G8635" t="s">
        <v>41</v>
      </c>
      <c r="H8635" t="s">
        <v>52</v>
      </c>
      <c r="I8635">
        <v>2</v>
      </c>
      <c r="J8635">
        <v>1878.56</v>
      </c>
      <c r="K8635">
        <v>1129.1199999999999</v>
      </c>
      <c r="L8635">
        <v>3757.12</v>
      </c>
      <c r="M8635">
        <v>2258.2399999999998</v>
      </c>
      <c r="N8635" t="s">
        <v>5968</v>
      </c>
      <c r="O8635" t="s">
        <v>5967</v>
      </c>
      <c r="P8635" t="s">
        <v>13</v>
      </c>
      <c r="Q8635">
        <v>11.664300000000001</v>
      </c>
      <c r="R8635">
        <v>78.146000000000001</v>
      </c>
      <c r="S8635" t="s">
        <v>103</v>
      </c>
      <c r="T8635" t="s">
        <v>102</v>
      </c>
      <c r="U8635" t="s">
        <v>23</v>
      </c>
      <c r="V8635" t="s">
        <v>45</v>
      </c>
    </row>
    <row r="8636" spans="1:22">
      <c r="A8636" t="s">
        <v>5966</v>
      </c>
      <c r="B8636" s="2">
        <v>45228.910416666666</v>
      </c>
      <c r="C8636" s="2">
        <f t="shared" si="134"/>
        <v>45222</v>
      </c>
      <c r="D8636" t="s">
        <v>1977</v>
      </c>
      <c r="E8636" t="s">
        <v>5965</v>
      </c>
      <c r="F8636" t="s">
        <v>136</v>
      </c>
      <c r="G8636" t="s">
        <v>30</v>
      </c>
      <c r="H8636" t="s">
        <v>52</v>
      </c>
      <c r="I8636">
        <v>3</v>
      </c>
      <c r="J8636">
        <v>1016.17</v>
      </c>
      <c r="K8636">
        <v>668.97</v>
      </c>
      <c r="L8636">
        <v>3048.51</v>
      </c>
      <c r="M8636">
        <v>2006.91</v>
      </c>
      <c r="N8636" t="s">
        <v>5964</v>
      </c>
      <c r="O8636" t="s">
        <v>5963</v>
      </c>
      <c r="P8636" t="s">
        <v>37</v>
      </c>
      <c r="Q8636">
        <v>10.7905</v>
      </c>
      <c r="R8636">
        <v>78.704700000000003</v>
      </c>
      <c r="S8636" t="s">
        <v>25</v>
      </c>
      <c r="T8636" t="s">
        <v>24</v>
      </c>
      <c r="U8636" t="s">
        <v>23</v>
      </c>
      <c r="V8636" t="s">
        <v>45</v>
      </c>
    </row>
    <row r="8637" spans="1:22">
      <c r="A8637" t="s">
        <v>5962</v>
      </c>
      <c r="B8637" s="2">
        <v>44958.75277777778</v>
      </c>
      <c r="C8637" s="2">
        <f t="shared" si="134"/>
        <v>44956</v>
      </c>
      <c r="D8637" t="s">
        <v>1972</v>
      </c>
      <c r="E8637" t="s">
        <v>5961</v>
      </c>
      <c r="F8637" t="s">
        <v>31</v>
      </c>
      <c r="G8637" t="s">
        <v>91</v>
      </c>
      <c r="H8637" t="s">
        <v>63</v>
      </c>
      <c r="I8637">
        <v>3</v>
      </c>
      <c r="J8637">
        <v>882.51</v>
      </c>
      <c r="K8637">
        <v>739.78</v>
      </c>
      <c r="L8637">
        <v>2647.53</v>
      </c>
      <c r="M8637">
        <v>2219.34</v>
      </c>
      <c r="N8637" t="s">
        <v>5960</v>
      </c>
      <c r="O8637" t="s">
        <v>5959</v>
      </c>
      <c r="P8637" t="s">
        <v>49</v>
      </c>
      <c r="Q8637">
        <v>12.916499999999999</v>
      </c>
      <c r="R8637">
        <v>79.132499999999993</v>
      </c>
      <c r="S8637" t="s">
        <v>616</v>
      </c>
      <c r="T8637" t="s">
        <v>615</v>
      </c>
      <c r="U8637" t="s">
        <v>57</v>
      </c>
      <c r="V8637" t="s">
        <v>45</v>
      </c>
    </row>
    <row r="8638" spans="1:22">
      <c r="A8638" t="s">
        <v>5958</v>
      </c>
      <c r="B8638" s="2">
        <v>44965.680555555555</v>
      </c>
      <c r="C8638" s="2">
        <f t="shared" si="134"/>
        <v>44963</v>
      </c>
      <c r="D8638" t="s">
        <v>1967</v>
      </c>
      <c r="E8638" t="s">
        <v>5957</v>
      </c>
      <c r="F8638" t="s">
        <v>136</v>
      </c>
      <c r="G8638" t="s">
        <v>53</v>
      </c>
      <c r="H8638" t="s">
        <v>52</v>
      </c>
      <c r="I8638">
        <v>2</v>
      </c>
      <c r="J8638">
        <v>601.35</v>
      </c>
      <c r="K8638">
        <v>428.04</v>
      </c>
      <c r="L8638">
        <v>1202.7</v>
      </c>
      <c r="M8638">
        <v>856.08</v>
      </c>
      <c r="N8638" t="s">
        <v>5956</v>
      </c>
      <c r="O8638" t="s">
        <v>5955</v>
      </c>
      <c r="P8638" t="s">
        <v>26</v>
      </c>
      <c r="Q8638">
        <v>11.0168</v>
      </c>
      <c r="R8638">
        <v>76.955799999999996</v>
      </c>
      <c r="S8638" t="s">
        <v>340</v>
      </c>
      <c r="T8638" t="s">
        <v>339</v>
      </c>
      <c r="U8638" t="s">
        <v>46</v>
      </c>
      <c r="V8638" t="s">
        <v>9</v>
      </c>
    </row>
    <row r="8639" spans="1:22">
      <c r="A8639" t="s">
        <v>5954</v>
      </c>
      <c r="B8639" s="2">
        <v>45274.907638888886</v>
      </c>
      <c r="C8639" s="2">
        <f t="shared" si="134"/>
        <v>45271</v>
      </c>
      <c r="D8639" t="s">
        <v>1962</v>
      </c>
      <c r="E8639" t="s">
        <v>5953</v>
      </c>
      <c r="F8639" t="s">
        <v>136</v>
      </c>
      <c r="G8639" t="s">
        <v>82</v>
      </c>
      <c r="H8639" t="s">
        <v>40</v>
      </c>
      <c r="I8639">
        <v>1</v>
      </c>
      <c r="J8639">
        <v>1010.54</v>
      </c>
      <c r="K8639">
        <v>672.08</v>
      </c>
      <c r="L8639">
        <v>1010.54</v>
      </c>
      <c r="M8639">
        <v>672.08</v>
      </c>
      <c r="N8639" t="s">
        <v>5952</v>
      </c>
      <c r="O8639" t="s">
        <v>5951</v>
      </c>
      <c r="P8639" t="s">
        <v>121</v>
      </c>
      <c r="Q8639">
        <v>9.9252000000000002</v>
      </c>
      <c r="R8639">
        <v>78.119799999999998</v>
      </c>
      <c r="S8639" t="s">
        <v>319</v>
      </c>
      <c r="T8639" t="s">
        <v>318</v>
      </c>
      <c r="U8639" t="s">
        <v>10</v>
      </c>
      <c r="V8639" t="s">
        <v>22</v>
      </c>
    </row>
    <row r="8640" spans="1:22">
      <c r="A8640" t="s">
        <v>5950</v>
      </c>
      <c r="B8640" s="2">
        <v>45025.497916666667</v>
      </c>
      <c r="C8640" s="2">
        <f t="shared" si="134"/>
        <v>45019</v>
      </c>
      <c r="D8640" t="s">
        <v>1957</v>
      </c>
      <c r="E8640" t="s">
        <v>5949</v>
      </c>
      <c r="F8640" t="s">
        <v>73</v>
      </c>
      <c r="G8640" t="s">
        <v>72</v>
      </c>
      <c r="H8640" t="s">
        <v>52</v>
      </c>
      <c r="I8640">
        <v>2</v>
      </c>
      <c r="J8640">
        <v>1026.58</v>
      </c>
      <c r="K8640">
        <v>751.5</v>
      </c>
      <c r="L8640">
        <v>2053.16</v>
      </c>
      <c r="M8640">
        <v>1503</v>
      </c>
      <c r="N8640" t="s">
        <v>5948</v>
      </c>
      <c r="O8640" t="s">
        <v>5947</v>
      </c>
      <c r="P8640" t="s">
        <v>13</v>
      </c>
      <c r="Q8640">
        <v>11.664300000000001</v>
      </c>
      <c r="R8640">
        <v>78.146000000000001</v>
      </c>
      <c r="S8640" t="s">
        <v>283</v>
      </c>
      <c r="T8640" t="s">
        <v>282</v>
      </c>
      <c r="U8640" t="s">
        <v>23</v>
      </c>
      <c r="V8640" t="s">
        <v>9</v>
      </c>
    </row>
    <row r="8641" spans="1:22">
      <c r="A8641" t="s">
        <v>5946</v>
      </c>
      <c r="B8641" s="2">
        <v>45238.477083333331</v>
      </c>
      <c r="C8641" s="2">
        <f t="shared" si="134"/>
        <v>45236</v>
      </c>
      <c r="D8641" t="s">
        <v>1952</v>
      </c>
      <c r="E8641" t="s">
        <v>5945</v>
      </c>
      <c r="F8641" t="s">
        <v>73</v>
      </c>
      <c r="G8641" t="s">
        <v>115</v>
      </c>
      <c r="H8641" t="s">
        <v>29</v>
      </c>
      <c r="I8641">
        <v>2</v>
      </c>
      <c r="J8641">
        <v>2019.63</v>
      </c>
      <c r="K8641">
        <v>1504.44</v>
      </c>
      <c r="L8641">
        <v>4039.26</v>
      </c>
      <c r="M8641">
        <v>3008.88</v>
      </c>
      <c r="N8641" t="s">
        <v>5944</v>
      </c>
      <c r="O8641" t="s">
        <v>5943</v>
      </c>
      <c r="P8641" t="s">
        <v>49</v>
      </c>
      <c r="Q8641">
        <v>12.916499999999999</v>
      </c>
      <c r="R8641">
        <v>79.132499999999993</v>
      </c>
      <c r="S8641" t="s">
        <v>250</v>
      </c>
      <c r="T8641" t="s">
        <v>249</v>
      </c>
      <c r="U8641" t="s">
        <v>77</v>
      </c>
      <c r="V8641" t="s">
        <v>22</v>
      </c>
    </row>
    <row r="8642" spans="1:22">
      <c r="A8642" t="s">
        <v>5942</v>
      </c>
      <c r="B8642" s="2">
        <v>45560.734722222223</v>
      </c>
      <c r="C8642" s="2">
        <f t="shared" si="134"/>
        <v>45558</v>
      </c>
      <c r="D8642" t="s">
        <v>1947</v>
      </c>
      <c r="E8642" t="s">
        <v>5941</v>
      </c>
      <c r="F8642" t="s">
        <v>166</v>
      </c>
      <c r="G8642" t="s">
        <v>72</v>
      </c>
      <c r="H8642" t="s">
        <v>40</v>
      </c>
      <c r="I8642">
        <v>2</v>
      </c>
      <c r="J8642">
        <v>1936.25</v>
      </c>
      <c r="K8642">
        <v>1437.02</v>
      </c>
      <c r="L8642">
        <v>3872.5</v>
      </c>
      <c r="M8642">
        <v>2874.04</v>
      </c>
      <c r="N8642" t="s">
        <v>5940</v>
      </c>
      <c r="O8642" t="s">
        <v>5939</v>
      </c>
      <c r="P8642" t="s">
        <v>68</v>
      </c>
      <c r="Q8642">
        <v>11.34</v>
      </c>
      <c r="R8642">
        <v>77.717200000000005</v>
      </c>
      <c r="S8642" t="s">
        <v>784</v>
      </c>
      <c r="T8642" t="s">
        <v>783</v>
      </c>
      <c r="U8642" t="s">
        <v>10</v>
      </c>
      <c r="V8642" t="s">
        <v>22</v>
      </c>
    </row>
    <row r="8643" spans="1:22">
      <c r="A8643" t="s">
        <v>5938</v>
      </c>
      <c r="B8643" s="2">
        <v>45238.709722222222</v>
      </c>
      <c r="C8643" s="2">
        <f t="shared" ref="C8643:C8706" si="135">INT(B8643) - WEEKDAY(INT(B8643), 2) + 1</f>
        <v>45236</v>
      </c>
      <c r="D8643" t="s">
        <v>1942</v>
      </c>
      <c r="E8643" t="s">
        <v>1941</v>
      </c>
      <c r="F8643" t="s">
        <v>64</v>
      </c>
      <c r="G8643" t="s">
        <v>106</v>
      </c>
      <c r="H8643" t="s">
        <v>63</v>
      </c>
      <c r="I8643">
        <v>2</v>
      </c>
      <c r="J8643">
        <v>1749.28</v>
      </c>
      <c r="K8643">
        <v>1369.09</v>
      </c>
      <c r="L8643">
        <v>3498.56</v>
      </c>
      <c r="M8643">
        <v>2738.18</v>
      </c>
      <c r="N8643" t="s">
        <v>5937</v>
      </c>
      <c r="O8643" t="s">
        <v>5936</v>
      </c>
      <c r="P8643" t="s">
        <v>112</v>
      </c>
      <c r="Q8643">
        <v>13.082700000000001</v>
      </c>
      <c r="R8643">
        <v>80.270700000000005</v>
      </c>
      <c r="S8643" t="s">
        <v>326</v>
      </c>
      <c r="T8643" t="s">
        <v>325</v>
      </c>
      <c r="U8643" t="s">
        <v>77</v>
      </c>
      <c r="V8643" t="s">
        <v>212</v>
      </c>
    </row>
    <row r="8644" spans="1:22">
      <c r="A8644" t="s">
        <v>5935</v>
      </c>
      <c r="B8644" s="2">
        <v>45574.908333333333</v>
      </c>
      <c r="C8644" s="2">
        <f t="shared" si="135"/>
        <v>45572</v>
      </c>
      <c r="D8644" t="s">
        <v>1937</v>
      </c>
      <c r="E8644" t="s">
        <v>5934</v>
      </c>
      <c r="F8644" t="s">
        <v>201</v>
      </c>
      <c r="G8644" t="s">
        <v>91</v>
      </c>
      <c r="H8644" t="s">
        <v>16</v>
      </c>
      <c r="I8644">
        <v>4</v>
      </c>
      <c r="J8644">
        <v>2405.94</v>
      </c>
      <c r="K8644">
        <v>1569.51</v>
      </c>
      <c r="L8644">
        <v>9623.76</v>
      </c>
      <c r="M8644">
        <v>6278.04</v>
      </c>
      <c r="N8644" t="s">
        <v>5933</v>
      </c>
      <c r="O8644" t="s">
        <v>5932</v>
      </c>
      <c r="P8644" t="s">
        <v>68</v>
      </c>
      <c r="Q8644">
        <v>11.34</v>
      </c>
      <c r="R8644">
        <v>77.717200000000005</v>
      </c>
      <c r="S8644" t="s">
        <v>79</v>
      </c>
      <c r="T8644" t="s">
        <v>78</v>
      </c>
      <c r="U8644" t="s">
        <v>77</v>
      </c>
      <c r="V8644" t="s">
        <v>9</v>
      </c>
    </row>
    <row r="8645" spans="1:22">
      <c r="A8645" t="s">
        <v>5931</v>
      </c>
      <c r="B8645" s="2">
        <v>45088.833333333336</v>
      </c>
      <c r="C8645" s="2">
        <f t="shared" si="135"/>
        <v>45082</v>
      </c>
      <c r="D8645" t="s">
        <v>1932</v>
      </c>
      <c r="E8645" t="s">
        <v>5930</v>
      </c>
      <c r="F8645" t="s">
        <v>73</v>
      </c>
      <c r="G8645" t="s">
        <v>53</v>
      </c>
      <c r="H8645" t="s">
        <v>71</v>
      </c>
      <c r="I8645">
        <v>3</v>
      </c>
      <c r="J8645">
        <v>244.68</v>
      </c>
      <c r="K8645">
        <v>212.34</v>
      </c>
      <c r="L8645">
        <v>734.04</v>
      </c>
      <c r="M8645">
        <v>637.02</v>
      </c>
      <c r="N8645" t="s">
        <v>5929</v>
      </c>
      <c r="O8645" t="s">
        <v>5928</v>
      </c>
      <c r="P8645" t="s">
        <v>49</v>
      </c>
      <c r="Q8645">
        <v>12.916499999999999</v>
      </c>
      <c r="R8645">
        <v>79.132499999999993</v>
      </c>
      <c r="S8645" t="s">
        <v>906</v>
      </c>
      <c r="T8645" t="s">
        <v>905</v>
      </c>
      <c r="U8645" t="s">
        <v>77</v>
      </c>
      <c r="V8645" t="s">
        <v>212</v>
      </c>
    </row>
    <row r="8646" spans="1:22">
      <c r="A8646" t="s">
        <v>5927</v>
      </c>
      <c r="B8646" s="2">
        <v>45412.65625</v>
      </c>
      <c r="C8646" s="2">
        <f t="shared" si="135"/>
        <v>45411</v>
      </c>
      <c r="D8646" t="s">
        <v>1927</v>
      </c>
      <c r="E8646" t="s">
        <v>5926</v>
      </c>
      <c r="F8646" t="s">
        <v>83</v>
      </c>
      <c r="G8646" t="s">
        <v>72</v>
      </c>
      <c r="H8646" t="s">
        <v>29</v>
      </c>
      <c r="I8646">
        <v>2</v>
      </c>
      <c r="J8646">
        <v>440.85</v>
      </c>
      <c r="K8646">
        <v>274.25</v>
      </c>
      <c r="L8646">
        <v>881.7</v>
      </c>
      <c r="M8646">
        <v>548.5</v>
      </c>
      <c r="N8646" t="s">
        <v>5925</v>
      </c>
      <c r="O8646" t="s">
        <v>5924</v>
      </c>
      <c r="P8646" t="s">
        <v>60</v>
      </c>
      <c r="Q8646">
        <v>8.7139000000000006</v>
      </c>
      <c r="R8646">
        <v>77.756699999999995</v>
      </c>
      <c r="S8646" t="s">
        <v>79</v>
      </c>
      <c r="T8646" t="s">
        <v>78</v>
      </c>
      <c r="U8646" t="s">
        <v>57</v>
      </c>
      <c r="V8646" t="s">
        <v>9</v>
      </c>
    </row>
    <row r="8647" spans="1:22">
      <c r="A8647" t="s">
        <v>5923</v>
      </c>
      <c r="B8647" s="2">
        <v>44947.579861111109</v>
      </c>
      <c r="C8647" s="2">
        <f t="shared" si="135"/>
        <v>44942</v>
      </c>
      <c r="D8647" t="s">
        <v>1922</v>
      </c>
      <c r="E8647" t="s">
        <v>1921</v>
      </c>
      <c r="F8647" t="s">
        <v>201</v>
      </c>
      <c r="G8647" t="s">
        <v>17</v>
      </c>
      <c r="H8647" t="s">
        <v>71</v>
      </c>
      <c r="I8647">
        <v>1</v>
      </c>
      <c r="J8647">
        <v>574.74</v>
      </c>
      <c r="K8647">
        <v>403.84</v>
      </c>
      <c r="L8647">
        <v>574.74</v>
      </c>
      <c r="M8647">
        <v>403.84</v>
      </c>
      <c r="N8647" t="s">
        <v>5922</v>
      </c>
      <c r="O8647" t="s">
        <v>5921</v>
      </c>
      <c r="P8647" t="s">
        <v>37</v>
      </c>
      <c r="Q8647">
        <v>10.7905</v>
      </c>
      <c r="R8647">
        <v>78.704700000000003</v>
      </c>
      <c r="S8647" t="s">
        <v>12</v>
      </c>
      <c r="T8647" t="s">
        <v>11</v>
      </c>
      <c r="U8647" t="s">
        <v>57</v>
      </c>
      <c r="V8647" t="s">
        <v>9</v>
      </c>
    </row>
    <row r="8648" spans="1:22">
      <c r="A8648" t="s">
        <v>5920</v>
      </c>
      <c r="B8648" s="2">
        <v>45163.786805555559</v>
      </c>
      <c r="C8648" s="2">
        <f t="shared" si="135"/>
        <v>45159</v>
      </c>
      <c r="D8648" t="s">
        <v>1917</v>
      </c>
      <c r="E8648" t="s">
        <v>5919</v>
      </c>
      <c r="F8648" t="s">
        <v>83</v>
      </c>
      <c r="G8648" t="s">
        <v>72</v>
      </c>
      <c r="H8648" t="s">
        <v>71</v>
      </c>
      <c r="I8648">
        <v>2</v>
      </c>
      <c r="J8648">
        <v>2266.46</v>
      </c>
      <c r="K8648">
        <v>1731.26</v>
      </c>
      <c r="L8648">
        <v>4532.92</v>
      </c>
      <c r="M8648">
        <v>3462.52</v>
      </c>
      <c r="N8648" t="s">
        <v>5918</v>
      </c>
      <c r="O8648" t="s">
        <v>5917</v>
      </c>
      <c r="P8648" t="s">
        <v>49</v>
      </c>
      <c r="Q8648">
        <v>12.916499999999999</v>
      </c>
      <c r="R8648">
        <v>79.132499999999993</v>
      </c>
      <c r="S8648" t="s">
        <v>616</v>
      </c>
      <c r="T8648" t="s">
        <v>615</v>
      </c>
      <c r="U8648" t="s">
        <v>23</v>
      </c>
      <c r="V8648" t="s">
        <v>45</v>
      </c>
    </row>
    <row r="8649" spans="1:22">
      <c r="A8649" t="s">
        <v>5916</v>
      </c>
      <c r="B8649" s="2">
        <v>45118.486111111109</v>
      </c>
      <c r="C8649" s="2">
        <f t="shared" si="135"/>
        <v>45117</v>
      </c>
      <c r="D8649" t="s">
        <v>1912</v>
      </c>
      <c r="E8649" t="s">
        <v>5915</v>
      </c>
      <c r="F8649" t="s">
        <v>73</v>
      </c>
      <c r="G8649" t="s">
        <v>30</v>
      </c>
      <c r="H8649" t="s">
        <v>40</v>
      </c>
      <c r="I8649">
        <v>1</v>
      </c>
      <c r="J8649">
        <v>1214.6199999999999</v>
      </c>
      <c r="K8649">
        <v>774.98</v>
      </c>
      <c r="L8649">
        <v>1214.6199999999999</v>
      </c>
      <c r="M8649">
        <v>774.98</v>
      </c>
      <c r="N8649" t="s">
        <v>5914</v>
      </c>
      <c r="O8649" t="s">
        <v>5913</v>
      </c>
      <c r="P8649" t="s">
        <v>26</v>
      </c>
      <c r="Q8649">
        <v>11.0168</v>
      </c>
      <c r="R8649">
        <v>76.955799999999996</v>
      </c>
      <c r="S8649" t="s">
        <v>146</v>
      </c>
      <c r="T8649" t="s">
        <v>145</v>
      </c>
      <c r="U8649" t="s">
        <v>46</v>
      </c>
      <c r="V8649" t="s">
        <v>9</v>
      </c>
    </row>
    <row r="8650" spans="1:22">
      <c r="A8650" t="s">
        <v>5912</v>
      </c>
      <c r="B8650" s="2">
        <v>45371.606944444444</v>
      </c>
      <c r="C8650" s="2">
        <f t="shared" si="135"/>
        <v>45369</v>
      </c>
      <c r="D8650" t="s">
        <v>1907</v>
      </c>
      <c r="E8650" t="s">
        <v>5911</v>
      </c>
      <c r="F8650" t="s">
        <v>136</v>
      </c>
      <c r="G8650" t="s">
        <v>41</v>
      </c>
      <c r="H8650" t="s">
        <v>40</v>
      </c>
      <c r="I8650">
        <v>4</v>
      </c>
      <c r="J8650">
        <v>876.9</v>
      </c>
      <c r="K8650">
        <v>658.48</v>
      </c>
      <c r="L8650">
        <v>3507.6</v>
      </c>
      <c r="M8650">
        <v>2633.92</v>
      </c>
      <c r="N8650" t="s">
        <v>5910</v>
      </c>
      <c r="O8650" t="s">
        <v>5909</v>
      </c>
      <c r="P8650" t="s">
        <v>49</v>
      </c>
      <c r="Q8650">
        <v>12.916499999999999</v>
      </c>
      <c r="R8650">
        <v>79.132499999999993</v>
      </c>
      <c r="S8650" t="s">
        <v>628</v>
      </c>
      <c r="T8650" t="s">
        <v>627</v>
      </c>
      <c r="U8650" t="s">
        <v>10</v>
      </c>
      <c r="V8650" t="s">
        <v>9</v>
      </c>
    </row>
    <row r="8651" spans="1:22">
      <c r="A8651" t="s">
        <v>5908</v>
      </c>
      <c r="B8651" s="2">
        <v>44939.730555555558</v>
      </c>
      <c r="C8651" s="2">
        <f t="shared" si="135"/>
        <v>44935</v>
      </c>
      <c r="D8651" t="s">
        <v>1902</v>
      </c>
      <c r="E8651" t="s">
        <v>5907</v>
      </c>
      <c r="F8651" t="s">
        <v>166</v>
      </c>
      <c r="G8651" t="s">
        <v>106</v>
      </c>
      <c r="H8651" t="s">
        <v>52</v>
      </c>
      <c r="I8651">
        <v>2</v>
      </c>
      <c r="J8651">
        <v>924.83</v>
      </c>
      <c r="K8651">
        <v>693.51</v>
      </c>
      <c r="L8651">
        <v>1849.66</v>
      </c>
      <c r="M8651">
        <v>1387.02</v>
      </c>
      <c r="N8651" t="s">
        <v>5906</v>
      </c>
      <c r="O8651" t="s">
        <v>5905</v>
      </c>
      <c r="P8651" t="s">
        <v>49</v>
      </c>
      <c r="Q8651">
        <v>12.916499999999999</v>
      </c>
      <c r="R8651">
        <v>79.132499999999993</v>
      </c>
      <c r="S8651" t="s">
        <v>88</v>
      </c>
      <c r="T8651" t="s">
        <v>87</v>
      </c>
      <c r="U8651" t="s">
        <v>46</v>
      </c>
      <c r="V8651" t="s">
        <v>45</v>
      </c>
    </row>
    <row r="8652" spans="1:22">
      <c r="A8652" t="s">
        <v>5904</v>
      </c>
      <c r="B8652" s="2">
        <v>44953.636111111111</v>
      </c>
      <c r="C8652" s="2">
        <f t="shared" si="135"/>
        <v>44949</v>
      </c>
      <c r="D8652" t="s">
        <v>1897</v>
      </c>
      <c r="E8652" t="s">
        <v>5903</v>
      </c>
      <c r="F8652" t="s">
        <v>18</v>
      </c>
      <c r="G8652" t="s">
        <v>82</v>
      </c>
      <c r="H8652" t="s">
        <v>63</v>
      </c>
      <c r="I8652">
        <v>2</v>
      </c>
      <c r="J8652">
        <v>2047.52</v>
      </c>
      <c r="K8652">
        <v>1522.95</v>
      </c>
      <c r="L8652">
        <v>4095.04</v>
      </c>
      <c r="M8652">
        <v>3045.9</v>
      </c>
      <c r="N8652" t="s">
        <v>5902</v>
      </c>
      <c r="O8652" t="s">
        <v>5901</v>
      </c>
      <c r="P8652" t="s">
        <v>121</v>
      </c>
      <c r="Q8652">
        <v>9.9252000000000002</v>
      </c>
      <c r="R8652">
        <v>78.119799999999998</v>
      </c>
      <c r="S8652" t="s">
        <v>12</v>
      </c>
      <c r="T8652" t="s">
        <v>11</v>
      </c>
      <c r="U8652" t="s">
        <v>57</v>
      </c>
      <c r="V8652" t="s">
        <v>212</v>
      </c>
    </row>
    <row r="8653" spans="1:22">
      <c r="A8653" t="s">
        <v>5900</v>
      </c>
      <c r="B8653" s="2">
        <v>45458.651388888888</v>
      </c>
      <c r="C8653" s="2">
        <f t="shared" si="135"/>
        <v>45453</v>
      </c>
      <c r="D8653" t="s">
        <v>1892</v>
      </c>
      <c r="E8653" t="s">
        <v>5899</v>
      </c>
      <c r="F8653" t="s">
        <v>31</v>
      </c>
      <c r="G8653" t="s">
        <v>30</v>
      </c>
      <c r="H8653" t="s">
        <v>29</v>
      </c>
      <c r="I8653">
        <v>1</v>
      </c>
      <c r="J8653">
        <v>2147.71</v>
      </c>
      <c r="K8653">
        <v>1498.76</v>
      </c>
      <c r="L8653">
        <v>2147.71</v>
      </c>
      <c r="M8653">
        <v>1498.76</v>
      </c>
      <c r="N8653" t="s">
        <v>5898</v>
      </c>
      <c r="O8653" t="s">
        <v>5897</v>
      </c>
      <c r="P8653" t="s">
        <v>112</v>
      </c>
      <c r="Q8653">
        <v>13.082700000000001</v>
      </c>
      <c r="R8653">
        <v>80.270700000000005</v>
      </c>
      <c r="S8653" t="s">
        <v>276</v>
      </c>
      <c r="T8653" t="s">
        <v>275</v>
      </c>
      <c r="U8653" t="s">
        <v>57</v>
      </c>
      <c r="V8653" t="s">
        <v>45</v>
      </c>
    </row>
    <row r="8654" spans="1:22">
      <c r="A8654" t="s">
        <v>5896</v>
      </c>
      <c r="B8654" s="2">
        <v>45405.460416666669</v>
      </c>
      <c r="C8654" s="2">
        <f t="shared" si="135"/>
        <v>45404</v>
      </c>
      <c r="D8654" t="s">
        <v>1887</v>
      </c>
      <c r="E8654" t="s">
        <v>5895</v>
      </c>
      <c r="F8654" t="s">
        <v>136</v>
      </c>
      <c r="G8654" t="s">
        <v>17</v>
      </c>
      <c r="H8654" t="s">
        <v>40</v>
      </c>
      <c r="I8654">
        <v>1</v>
      </c>
      <c r="J8654">
        <v>875.44</v>
      </c>
      <c r="K8654">
        <v>598.44000000000005</v>
      </c>
      <c r="L8654">
        <v>875.44</v>
      </c>
      <c r="M8654">
        <v>598.44000000000005</v>
      </c>
      <c r="N8654" t="s">
        <v>5894</v>
      </c>
      <c r="O8654" t="s">
        <v>5893</v>
      </c>
      <c r="P8654" t="s">
        <v>112</v>
      </c>
      <c r="Q8654">
        <v>13.082700000000001</v>
      </c>
      <c r="R8654">
        <v>80.270700000000005</v>
      </c>
      <c r="S8654" t="s">
        <v>206</v>
      </c>
      <c r="T8654" t="s">
        <v>205</v>
      </c>
      <c r="U8654" t="s">
        <v>77</v>
      </c>
      <c r="V8654" t="s">
        <v>22</v>
      </c>
    </row>
    <row r="8655" spans="1:22">
      <c r="A8655" t="s">
        <v>5892</v>
      </c>
      <c r="B8655" s="2">
        <v>45454.820138888892</v>
      </c>
      <c r="C8655" s="2">
        <f t="shared" si="135"/>
        <v>45453</v>
      </c>
      <c r="D8655" t="s">
        <v>1882</v>
      </c>
      <c r="E8655" t="s">
        <v>5891</v>
      </c>
      <c r="F8655" t="s">
        <v>201</v>
      </c>
      <c r="G8655" t="s">
        <v>115</v>
      </c>
      <c r="H8655" t="s">
        <v>16</v>
      </c>
      <c r="I8655">
        <v>3</v>
      </c>
      <c r="J8655">
        <v>889.66</v>
      </c>
      <c r="K8655">
        <v>706.93</v>
      </c>
      <c r="L8655">
        <v>2668.98</v>
      </c>
      <c r="M8655">
        <v>2120.79</v>
      </c>
      <c r="N8655" t="s">
        <v>5890</v>
      </c>
      <c r="O8655" t="s">
        <v>5889</v>
      </c>
      <c r="P8655" t="s">
        <v>26</v>
      </c>
      <c r="Q8655">
        <v>11.0168</v>
      </c>
      <c r="R8655">
        <v>76.955799999999996</v>
      </c>
      <c r="S8655" t="s">
        <v>326</v>
      </c>
      <c r="T8655" t="s">
        <v>325</v>
      </c>
      <c r="U8655" t="s">
        <v>57</v>
      </c>
      <c r="V8655" t="s">
        <v>9</v>
      </c>
    </row>
    <row r="8656" spans="1:22">
      <c r="A8656" t="s">
        <v>5888</v>
      </c>
      <c r="B8656" s="2">
        <v>45382.774305555555</v>
      </c>
      <c r="C8656" s="2">
        <f t="shared" si="135"/>
        <v>45376</v>
      </c>
      <c r="D8656" t="s">
        <v>1877</v>
      </c>
      <c r="E8656" t="s">
        <v>5887</v>
      </c>
      <c r="F8656" t="s">
        <v>201</v>
      </c>
      <c r="G8656" t="s">
        <v>17</v>
      </c>
      <c r="H8656" t="s">
        <v>40</v>
      </c>
      <c r="I8656">
        <v>4</v>
      </c>
      <c r="J8656">
        <v>1803.12</v>
      </c>
      <c r="K8656">
        <v>1228.33</v>
      </c>
      <c r="L8656">
        <v>7212.48</v>
      </c>
      <c r="M8656">
        <v>4913.32</v>
      </c>
      <c r="N8656" t="s">
        <v>5886</v>
      </c>
      <c r="O8656" t="s">
        <v>5885</v>
      </c>
      <c r="P8656" t="s">
        <v>13</v>
      </c>
      <c r="Q8656">
        <v>11.664300000000001</v>
      </c>
      <c r="R8656">
        <v>78.146000000000001</v>
      </c>
      <c r="S8656" t="s">
        <v>111</v>
      </c>
      <c r="T8656" t="s">
        <v>110</v>
      </c>
      <c r="U8656" t="s">
        <v>57</v>
      </c>
      <c r="V8656" t="s">
        <v>45</v>
      </c>
    </row>
    <row r="8657" spans="1:22">
      <c r="A8657" t="s">
        <v>5884</v>
      </c>
      <c r="B8657" s="2">
        <v>45112.674305555556</v>
      </c>
      <c r="C8657" s="2">
        <f t="shared" si="135"/>
        <v>45110</v>
      </c>
      <c r="D8657" t="s">
        <v>1872</v>
      </c>
      <c r="E8657" t="s">
        <v>5883</v>
      </c>
      <c r="F8657" t="s">
        <v>136</v>
      </c>
      <c r="G8657" t="s">
        <v>82</v>
      </c>
      <c r="H8657" t="s">
        <v>16</v>
      </c>
      <c r="I8657">
        <v>1</v>
      </c>
      <c r="J8657">
        <v>439.98</v>
      </c>
      <c r="K8657">
        <v>306.16000000000003</v>
      </c>
      <c r="L8657">
        <v>439.98</v>
      </c>
      <c r="M8657">
        <v>306.16000000000003</v>
      </c>
      <c r="N8657" t="s">
        <v>5882</v>
      </c>
      <c r="O8657" t="s">
        <v>5881</v>
      </c>
      <c r="P8657" t="s">
        <v>37</v>
      </c>
      <c r="Q8657">
        <v>10.7905</v>
      </c>
      <c r="R8657">
        <v>78.704700000000003</v>
      </c>
      <c r="S8657" t="s">
        <v>79</v>
      </c>
      <c r="T8657" t="s">
        <v>78</v>
      </c>
      <c r="U8657" t="s">
        <v>23</v>
      </c>
      <c r="V8657" t="s">
        <v>22</v>
      </c>
    </row>
    <row r="8658" spans="1:22">
      <c r="A8658" t="s">
        <v>5880</v>
      </c>
      <c r="B8658" s="2">
        <v>45354.661111111112</v>
      </c>
      <c r="C8658" s="2">
        <f t="shared" si="135"/>
        <v>45348</v>
      </c>
      <c r="D8658" t="s">
        <v>1867</v>
      </c>
      <c r="E8658" t="s">
        <v>1866</v>
      </c>
      <c r="F8658" t="s">
        <v>166</v>
      </c>
      <c r="G8658" t="s">
        <v>30</v>
      </c>
      <c r="H8658" t="s">
        <v>40</v>
      </c>
      <c r="I8658">
        <v>2</v>
      </c>
      <c r="J8658">
        <v>724.89</v>
      </c>
      <c r="K8658">
        <v>477</v>
      </c>
      <c r="L8658">
        <v>1449.78</v>
      </c>
      <c r="M8658">
        <v>954</v>
      </c>
      <c r="N8658" t="s">
        <v>5879</v>
      </c>
      <c r="O8658" t="s">
        <v>5878</v>
      </c>
      <c r="P8658" t="s">
        <v>121</v>
      </c>
      <c r="Q8658">
        <v>9.9252000000000002</v>
      </c>
      <c r="R8658">
        <v>78.119799999999998</v>
      </c>
      <c r="S8658" t="s">
        <v>176</v>
      </c>
      <c r="T8658" t="s">
        <v>175</v>
      </c>
      <c r="U8658" t="s">
        <v>46</v>
      </c>
      <c r="V8658" t="s">
        <v>45</v>
      </c>
    </row>
    <row r="8659" spans="1:22">
      <c r="A8659" t="s">
        <v>5877</v>
      </c>
      <c r="B8659" s="2">
        <v>45378.881944444445</v>
      </c>
      <c r="C8659" s="2">
        <f t="shared" si="135"/>
        <v>45376</v>
      </c>
      <c r="D8659" t="s">
        <v>1862</v>
      </c>
      <c r="E8659" t="s">
        <v>5876</v>
      </c>
      <c r="F8659" t="s">
        <v>201</v>
      </c>
      <c r="G8659" t="s">
        <v>17</v>
      </c>
      <c r="H8659" t="s">
        <v>71</v>
      </c>
      <c r="I8659">
        <v>1</v>
      </c>
      <c r="J8659">
        <v>1276.48</v>
      </c>
      <c r="K8659">
        <v>1015.26</v>
      </c>
      <c r="L8659">
        <v>1276.48</v>
      </c>
      <c r="M8659">
        <v>1015.26</v>
      </c>
      <c r="N8659" t="s">
        <v>5875</v>
      </c>
      <c r="O8659" t="s">
        <v>5874</v>
      </c>
      <c r="P8659" t="s">
        <v>37</v>
      </c>
      <c r="Q8659">
        <v>10.7905</v>
      </c>
      <c r="R8659">
        <v>78.704700000000003</v>
      </c>
      <c r="S8659" t="s">
        <v>153</v>
      </c>
      <c r="T8659" t="s">
        <v>152</v>
      </c>
      <c r="U8659" t="s">
        <v>77</v>
      </c>
      <c r="V8659" t="s">
        <v>45</v>
      </c>
    </row>
    <row r="8660" spans="1:22">
      <c r="A8660" t="s">
        <v>5873</v>
      </c>
      <c r="B8660" s="2">
        <v>45494.574305555558</v>
      </c>
      <c r="C8660" s="2">
        <f t="shared" si="135"/>
        <v>45488</v>
      </c>
      <c r="D8660" t="s">
        <v>1857</v>
      </c>
      <c r="E8660" t="s">
        <v>5872</v>
      </c>
      <c r="F8660" t="s">
        <v>83</v>
      </c>
      <c r="G8660" t="s">
        <v>72</v>
      </c>
      <c r="H8660" t="s">
        <v>16</v>
      </c>
      <c r="I8660">
        <v>2</v>
      </c>
      <c r="J8660">
        <v>2317.54</v>
      </c>
      <c r="K8660">
        <v>1649.99</v>
      </c>
      <c r="L8660">
        <v>4635.08</v>
      </c>
      <c r="M8660">
        <v>3299.98</v>
      </c>
      <c r="N8660" t="s">
        <v>5871</v>
      </c>
      <c r="O8660" t="s">
        <v>5870</v>
      </c>
      <c r="P8660" t="s">
        <v>13</v>
      </c>
      <c r="Q8660">
        <v>11.664300000000001</v>
      </c>
      <c r="R8660">
        <v>78.146000000000001</v>
      </c>
      <c r="S8660" t="s">
        <v>214</v>
      </c>
      <c r="T8660" t="s">
        <v>213</v>
      </c>
      <c r="U8660" t="s">
        <v>46</v>
      </c>
      <c r="V8660" t="s">
        <v>9</v>
      </c>
    </row>
    <row r="8661" spans="1:22">
      <c r="A8661" t="s">
        <v>5869</v>
      </c>
      <c r="B8661" s="2">
        <v>45361.752083333333</v>
      </c>
      <c r="C8661" s="2">
        <f t="shared" si="135"/>
        <v>45355</v>
      </c>
      <c r="D8661" t="s">
        <v>1852</v>
      </c>
      <c r="E8661" t="s">
        <v>1851</v>
      </c>
      <c r="F8661" t="s">
        <v>201</v>
      </c>
      <c r="G8661" t="s">
        <v>115</v>
      </c>
      <c r="H8661" t="s">
        <v>52</v>
      </c>
      <c r="I8661">
        <v>2</v>
      </c>
      <c r="J8661">
        <v>402.49</v>
      </c>
      <c r="K8661">
        <v>356.99</v>
      </c>
      <c r="L8661">
        <v>804.98</v>
      </c>
      <c r="M8661">
        <v>713.98</v>
      </c>
      <c r="N8661" t="s">
        <v>5868</v>
      </c>
      <c r="O8661" t="s">
        <v>5867</v>
      </c>
      <c r="P8661" t="s">
        <v>121</v>
      </c>
      <c r="Q8661">
        <v>9.9252000000000002</v>
      </c>
      <c r="R8661">
        <v>78.119799999999998</v>
      </c>
      <c r="S8661" t="s">
        <v>432</v>
      </c>
      <c r="T8661" t="s">
        <v>431</v>
      </c>
      <c r="U8661" t="s">
        <v>46</v>
      </c>
      <c r="V8661" t="s">
        <v>22</v>
      </c>
    </row>
    <row r="8662" spans="1:22">
      <c r="A8662" t="s">
        <v>5866</v>
      </c>
      <c r="B8662" s="2">
        <v>45443.48333333333</v>
      </c>
      <c r="C8662" s="2">
        <f t="shared" si="135"/>
        <v>45439</v>
      </c>
      <c r="D8662" t="s">
        <v>1847</v>
      </c>
      <c r="E8662" t="s">
        <v>5865</v>
      </c>
      <c r="F8662" t="s">
        <v>31</v>
      </c>
      <c r="G8662" t="s">
        <v>30</v>
      </c>
      <c r="H8662" t="s">
        <v>29</v>
      </c>
      <c r="I8662">
        <v>3</v>
      </c>
      <c r="J8662">
        <v>920.8</v>
      </c>
      <c r="K8662">
        <v>630.62</v>
      </c>
      <c r="L8662">
        <v>2762.4</v>
      </c>
      <c r="M8662">
        <v>1891.86</v>
      </c>
      <c r="N8662" t="s">
        <v>5864</v>
      </c>
      <c r="O8662" t="s">
        <v>5863</v>
      </c>
      <c r="P8662" t="s">
        <v>26</v>
      </c>
      <c r="Q8662">
        <v>11.0168</v>
      </c>
      <c r="R8662">
        <v>76.955799999999996</v>
      </c>
      <c r="S8662" t="s">
        <v>276</v>
      </c>
      <c r="T8662" t="s">
        <v>275</v>
      </c>
      <c r="U8662" t="s">
        <v>23</v>
      </c>
      <c r="V8662" t="s">
        <v>22</v>
      </c>
    </row>
    <row r="8663" spans="1:22">
      <c r="A8663" t="s">
        <v>5862</v>
      </c>
      <c r="B8663" s="2">
        <v>45258.669444444444</v>
      </c>
      <c r="C8663" s="2">
        <f t="shared" si="135"/>
        <v>45257</v>
      </c>
      <c r="D8663" t="s">
        <v>1842</v>
      </c>
      <c r="E8663" t="s">
        <v>5861</v>
      </c>
      <c r="F8663" t="s">
        <v>18</v>
      </c>
      <c r="G8663" t="s">
        <v>106</v>
      </c>
      <c r="H8663" t="s">
        <v>63</v>
      </c>
      <c r="I8663">
        <v>1</v>
      </c>
      <c r="J8663">
        <v>215.93</v>
      </c>
      <c r="K8663">
        <v>184.94</v>
      </c>
      <c r="L8663">
        <v>215.93</v>
      </c>
      <c r="M8663">
        <v>184.94</v>
      </c>
      <c r="N8663" t="s">
        <v>5860</v>
      </c>
      <c r="O8663" t="s">
        <v>5859</v>
      </c>
      <c r="P8663" t="s">
        <v>60</v>
      </c>
      <c r="Q8663">
        <v>8.7139000000000006</v>
      </c>
      <c r="R8663">
        <v>77.756699999999995</v>
      </c>
      <c r="S8663" t="s">
        <v>59</v>
      </c>
      <c r="T8663" t="s">
        <v>58</v>
      </c>
      <c r="U8663" t="s">
        <v>77</v>
      </c>
      <c r="V8663" t="s">
        <v>45</v>
      </c>
    </row>
    <row r="8664" spans="1:22">
      <c r="A8664" t="s">
        <v>5858</v>
      </c>
      <c r="B8664" s="2">
        <v>44939.847222222219</v>
      </c>
      <c r="C8664" s="2">
        <f t="shared" si="135"/>
        <v>44935</v>
      </c>
      <c r="D8664" t="s">
        <v>1837</v>
      </c>
      <c r="E8664" t="s">
        <v>5857</v>
      </c>
      <c r="F8664" t="s">
        <v>73</v>
      </c>
      <c r="G8664" t="s">
        <v>106</v>
      </c>
      <c r="H8664" t="s">
        <v>52</v>
      </c>
      <c r="I8664">
        <v>2</v>
      </c>
      <c r="J8664">
        <v>2321.7800000000002</v>
      </c>
      <c r="K8664">
        <v>1795.2</v>
      </c>
      <c r="L8664">
        <v>4643.5600000000004</v>
      </c>
      <c r="M8664">
        <v>3590.4</v>
      </c>
      <c r="N8664" t="s">
        <v>5856</v>
      </c>
      <c r="O8664" t="s">
        <v>5855</v>
      </c>
      <c r="P8664" t="s">
        <v>68</v>
      </c>
      <c r="Q8664">
        <v>11.34</v>
      </c>
      <c r="R8664">
        <v>77.717200000000005</v>
      </c>
      <c r="S8664" t="s">
        <v>25</v>
      </c>
      <c r="T8664" t="s">
        <v>24</v>
      </c>
      <c r="U8664" t="s">
        <v>23</v>
      </c>
      <c r="V8664" t="s">
        <v>9</v>
      </c>
    </row>
    <row r="8665" spans="1:22">
      <c r="A8665" t="s">
        <v>5854</v>
      </c>
      <c r="B8665" s="2">
        <v>45558.879166666666</v>
      </c>
      <c r="C8665" s="2">
        <f t="shared" si="135"/>
        <v>45558</v>
      </c>
      <c r="D8665" t="s">
        <v>1832</v>
      </c>
      <c r="E8665" t="s">
        <v>5853</v>
      </c>
      <c r="F8665" t="s">
        <v>83</v>
      </c>
      <c r="G8665" t="s">
        <v>41</v>
      </c>
      <c r="H8665" t="s">
        <v>16</v>
      </c>
      <c r="I8665">
        <v>1</v>
      </c>
      <c r="J8665">
        <v>871.7</v>
      </c>
      <c r="K8665">
        <v>782.54</v>
      </c>
      <c r="L8665">
        <v>871.7</v>
      </c>
      <c r="M8665">
        <v>782.54</v>
      </c>
      <c r="N8665" t="s">
        <v>5852</v>
      </c>
      <c r="O8665" t="s">
        <v>5851</v>
      </c>
      <c r="P8665" t="s">
        <v>60</v>
      </c>
      <c r="Q8665">
        <v>8.7139000000000006</v>
      </c>
      <c r="R8665">
        <v>77.756699999999995</v>
      </c>
      <c r="S8665" t="s">
        <v>48</v>
      </c>
      <c r="T8665" t="s">
        <v>47</v>
      </c>
      <c r="U8665" t="s">
        <v>46</v>
      </c>
      <c r="V8665" t="s">
        <v>22</v>
      </c>
    </row>
    <row r="8666" spans="1:22">
      <c r="A8666" t="s">
        <v>5850</v>
      </c>
      <c r="B8666" s="2">
        <v>45406.568055555559</v>
      </c>
      <c r="C8666" s="2">
        <f t="shared" si="135"/>
        <v>45404</v>
      </c>
      <c r="D8666" t="s">
        <v>1827</v>
      </c>
      <c r="E8666" t="s">
        <v>5849</v>
      </c>
      <c r="F8666" t="s">
        <v>64</v>
      </c>
      <c r="G8666" t="s">
        <v>91</v>
      </c>
      <c r="H8666" t="s">
        <v>63</v>
      </c>
      <c r="I8666">
        <v>4</v>
      </c>
      <c r="J8666">
        <v>1244.18</v>
      </c>
      <c r="K8666">
        <v>804.71</v>
      </c>
      <c r="L8666">
        <v>4976.72</v>
      </c>
      <c r="M8666">
        <v>3218.84</v>
      </c>
      <c r="N8666" t="s">
        <v>5848</v>
      </c>
      <c r="O8666" t="s">
        <v>5847</v>
      </c>
      <c r="P8666" t="s">
        <v>121</v>
      </c>
      <c r="Q8666">
        <v>9.9252000000000002</v>
      </c>
      <c r="R8666">
        <v>78.119799999999998</v>
      </c>
      <c r="S8666" t="s">
        <v>326</v>
      </c>
      <c r="T8666" t="s">
        <v>325</v>
      </c>
      <c r="U8666" t="s">
        <v>46</v>
      </c>
      <c r="V8666" t="s">
        <v>9</v>
      </c>
    </row>
    <row r="8667" spans="1:22">
      <c r="A8667" t="s">
        <v>5846</v>
      </c>
      <c r="B8667" s="2">
        <v>45008.65902777778</v>
      </c>
      <c r="C8667" s="2">
        <f t="shared" si="135"/>
        <v>45005</v>
      </c>
      <c r="D8667" t="s">
        <v>1822</v>
      </c>
      <c r="E8667" t="s">
        <v>3944</v>
      </c>
      <c r="F8667" t="s">
        <v>201</v>
      </c>
      <c r="G8667" t="s">
        <v>106</v>
      </c>
      <c r="H8667" t="s">
        <v>52</v>
      </c>
      <c r="I8667">
        <v>1</v>
      </c>
      <c r="J8667">
        <v>1026.21</v>
      </c>
      <c r="K8667">
        <v>683.62</v>
      </c>
      <c r="L8667">
        <v>1026.21</v>
      </c>
      <c r="M8667">
        <v>683.62</v>
      </c>
      <c r="N8667" t="s">
        <v>5845</v>
      </c>
      <c r="O8667" t="s">
        <v>5844</v>
      </c>
      <c r="P8667" t="s">
        <v>13</v>
      </c>
      <c r="Q8667">
        <v>11.664300000000001</v>
      </c>
      <c r="R8667">
        <v>78.146000000000001</v>
      </c>
      <c r="S8667" t="s">
        <v>146</v>
      </c>
      <c r="T8667" t="s">
        <v>145</v>
      </c>
      <c r="U8667" t="s">
        <v>46</v>
      </c>
      <c r="V8667" t="s">
        <v>22</v>
      </c>
    </row>
    <row r="8668" spans="1:22">
      <c r="A8668" t="s">
        <v>5843</v>
      </c>
      <c r="B8668" s="2">
        <v>45246.550694444442</v>
      </c>
      <c r="C8668" s="2">
        <f t="shared" si="135"/>
        <v>45243</v>
      </c>
      <c r="D8668" t="s">
        <v>1817</v>
      </c>
      <c r="E8668" t="s">
        <v>5842</v>
      </c>
      <c r="F8668" t="s">
        <v>201</v>
      </c>
      <c r="G8668" t="s">
        <v>41</v>
      </c>
      <c r="H8668" t="s">
        <v>52</v>
      </c>
      <c r="I8668">
        <v>3</v>
      </c>
      <c r="J8668">
        <v>639.66</v>
      </c>
      <c r="K8668">
        <v>419.77</v>
      </c>
      <c r="L8668">
        <v>1918.98</v>
      </c>
      <c r="M8668">
        <v>1259.31</v>
      </c>
      <c r="N8668" t="s">
        <v>5841</v>
      </c>
      <c r="O8668" t="s">
        <v>5840</v>
      </c>
      <c r="P8668" t="s">
        <v>121</v>
      </c>
      <c r="Q8668">
        <v>9.9252000000000002</v>
      </c>
      <c r="R8668">
        <v>78.119799999999998</v>
      </c>
      <c r="S8668" t="s">
        <v>193</v>
      </c>
      <c r="T8668" t="s">
        <v>192</v>
      </c>
      <c r="U8668" t="s">
        <v>57</v>
      </c>
      <c r="V8668" t="s">
        <v>9</v>
      </c>
    </row>
    <row r="8669" spans="1:22">
      <c r="A8669" t="s">
        <v>5839</v>
      </c>
      <c r="B8669" s="2">
        <v>45101.44027777778</v>
      </c>
      <c r="C8669" s="2">
        <f t="shared" si="135"/>
        <v>45096</v>
      </c>
      <c r="D8669" t="s">
        <v>1812</v>
      </c>
      <c r="E8669" t="s">
        <v>5838</v>
      </c>
      <c r="F8669" t="s">
        <v>166</v>
      </c>
      <c r="G8669" t="s">
        <v>72</v>
      </c>
      <c r="H8669" t="s">
        <v>29</v>
      </c>
      <c r="I8669">
        <v>1</v>
      </c>
      <c r="J8669">
        <v>746.01</v>
      </c>
      <c r="K8669">
        <v>477.65</v>
      </c>
      <c r="L8669">
        <v>746.01</v>
      </c>
      <c r="M8669">
        <v>477.65</v>
      </c>
      <c r="N8669" t="s">
        <v>5837</v>
      </c>
      <c r="O8669" t="s">
        <v>5836</v>
      </c>
      <c r="P8669" t="s">
        <v>112</v>
      </c>
      <c r="Q8669">
        <v>13.082700000000001</v>
      </c>
      <c r="R8669">
        <v>80.270700000000005</v>
      </c>
      <c r="S8669" t="s">
        <v>243</v>
      </c>
      <c r="T8669" t="s">
        <v>242</v>
      </c>
      <c r="U8669" t="s">
        <v>77</v>
      </c>
      <c r="V8669" t="s">
        <v>45</v>
      </c>
    </row>
    <row r="8670" spans="1:22">
      <c r="A8670" t="s">
        <v>5835</v>
      </c>
      <c r="B8670" s="2">
        <v>45223.748611111114</v>
      </c>
      <c r="C8670" s="2">
        <f t="shared" si="135"/>
        <v>45222</v>
      </c>
      <c r="D8670" t="s">
        <v>1807</v>
      </c>
      <c r="E8670" t="s">
        <v>1806</v>
      </c>
      <c r="F8670" t="s">
        <v>83</v>
      </c>
      <c r="G8670" t="s">
        <v>17</v>
      </c>
      <c r="H8670" t="s">
        <v>40</v>
      </c>
      <c r="I8670">
        <v>1</v>
      </c>
      <c r="J8670">
        <v>260.57</v>
      </c>
      <c r="K8670">
        <v>213.88</v>
      </c>
      <c r="L8670">
        <v>260.57</v>
      </c>
      <c r="M8670">
        <v>213.88</v>
      </c>
      <c r="N8670" t="s">
        <v>5834</v>
      </c>
      <c r="O8670" t="s">
        <v>5833</v>
      </c>
      <c r="P8670" t="s">
        <v>68</v>
      </c>
      <c r="Q8670">
        <v>11.34</v>
      </c>
      <c r="R8670">
        <v>77.717200000000005</v>
      </c>
      <c r="S8670" t="s">
        <v>396</v>
      </c>
      <c r="T8670" t="s">
        <v>395</v>
      </c>
      <c r="U8670" t="s">
        <v>10</v>
      </c>
      <c r="V8670" t="s">
        <v>45</v>
      </c>
    </row>
    <row r="8671" spans="1:22">
      <c r="A8671" t="s">
        <v>5832</v>
      </c>
      <c r="B8671" s="2">
        <v>45079.658333333333</v>
      </c>
      <c r="C8671" s="2">
        <f t="shared" si="135"/>
        <v>45075</v>
      </c>
      <c r="D8671" t="s">
        <v>1802</v>
      </c>
      <c r="E8671" t="s">
        <v>5831</v>
      </c>
      <c r="F8671" t="s">
        <v>136</v>
      </c>
      <c r="G8671" t="s">
        <v>30</v>
      </c>
      <c r="H8671" t="s">
        <v>16</v>
      </c>
      <c r="I8671">
        <v>2</v>
      </c>
      <c r="J8671">
        <v>626.52</v>
      </c>
      <c r="K8671">
        <v>388.89</v>
      </c>
      <c r="L8671">
        <v>1253.04</v>
      </c>
      <c r="M8671">
        <v>777.78</v>
      </c>
      <c r="N8671" t="s">
        <v>5830</v>
      </c>
      <c r="O8671" t="s">
        <v>5829</v>
      </c>
      <c r="P8671" t="s">
        <v>68</v>
      </c>
      <c r="Q8671">
        <v>11.34</v>
      </c>
      <c r="R8671">
        <v>77.717200000000005</v>
      </c>
      <c r="S8671" t="s">
        <v>295</v>
      </c>
      <c r="T8671" t="s">
        <v>294</v>
      </c>
      <c r="U8671" t="s">
        <v>46</v>
      </c>
      <c r="V8671" t="s">
        <v>9</v>
      </c>
    </row>
    <row r="8672" spans="1:22">
      <c r="A8672" t="s">
        <v>5828</v>
      </c>
      <c r="B8672" s="2">
        <v>45098.595833333333</v>
      </c>
      <c r="C8672" s="2">
        <f t="shared" si="135"/>
        <v>45096</v>
      </c>
      <c r="D8672" t="s">
        <v>1797</v>
      </c>
      <c r="E8672" t="s">
        <v>5827</v>
      </c>
      <c r="F8672" t="s">
        <v>64</v>
      </c>
      <c r="G8672" t="s">
        <v>30</v>
      </c>
      <c r="H8672" t="s">
        <v>16</v>
      </c>
      <c r="I8672">
        <v>2</v>
      </c>
      <c r="J8672">
        <v>1333.96</v>
      </c>
      <c r="K8672">
        <v>898.87</v>
      </c>
      <c r="L8672">
        <v>2667.92</v>
      </c>
      <c r="M8672">
        <v>1797.74</v>
      </c>
      <c r="N8672" t="s">
        <v>5826</v>
      </c>
      <c r="O8672" t="s">
        <v>5825</v>
      </c>
      <c r="P8672" t="s">
        <v>37</v>
      </c>
      <c r="Q8672">
        <v>10.7905</v>
      </c>
      <c r="R8672">
        <v>78.704700000000003</v>
      </c>
      <c r="S8672" t="s">
        <v>784</v>
      </c>
      <c r="T8672" t="s">
        <v>783</v>
      </c>
      <c r="U8672" t="s">
        <v>57</v>
      </c>
      <c r="V8672" t="s">
        <v>9</v>
      </c>
    </row>
    <row r="8673" spans="1:22">
      <c r="A8673" t="s">
        <v>5824</v>
      </c>
      <c r="B8673" s="2">
        <v>45544.463194444441</v>
      </c>
      <c r="C8673" s="2">
        <f t="shared" si="135"/>
        <v>45544</v>
      </c>
      <c r="D8673" t="s">
        <v>1792</v>
      </c>
      <c r="E8673" t="s">
        <v>1791</v>
      </c>
      <c r="F8673" t="s">
        <v>64</v>
      </c>
      <c r="G8673" t="s">
        <v>30</v>
      </c>
      <c r="H8673" t="s">
        <v>16</v>
      </c>
      <c r="I8673">
        <v>1</v>
      </c>
      <c r="J8673">
        <v>1386.59</v>
      </c>
      <c r="K8673">
        <v>1140.6300000000001</v>
      </c>
      <c r="L8673">
        <v>1386.59</v>
      </c>
      <c r="M8673">
        <v>1140.6300000000001</v>
      </c>
      <c r="N8673" t="s">
        <v>5823</v>
      </c>
      <c r="O8673" t="s">
        <v>5822</v>
      </c>
      <c r="P8673" t="s">
        <v>68</v>
      </c>
      <c r="Q8673">
        <v>11.34</v>
      </c>
      <c r="R8673">
        <v>77.717200000000005</v>
      </c>
      <c r="S8673" t="s">
        <v>226</v>
      </c>
      <c r="T8673" t="s">
        <v>225</v>
      </c>
      <c r="U8673" t="s">
        <v>57</v>
      </c>
      <c r="V8673" t="s">
        <v>45</v>
      </c>
    </row>
    <row r="8674" spans="1:22">
      <c r="A8674" t="s">
        <v>5821</v>
      </c>
      <c r="B8674" s="2">
        <v>45301.62777777778</v>
      </c>
      <c r="C8674" s="2">
        <f t="shared" si="135"/>
        <v>45299</v>
      </c>
      <c r="D8674" t="s">
        <v>1787</v>
      </c>
      <c r="E8674" t="s">
        <v>5820</v>
      </c>
      <c r="F8674" t="s">
        <v>64</v>
      </c>
      <c r="G8674" t="s">
        <v>17</v>
      </c>
      <c r="H8674" t="s">
        <v>40</v>
      </c>
      <c r="I8674">
        <v>2</v>
      </c>
      <c r="J8674">
        <v>746.29</v>
      </c>
      <c r="K8674">
        <v>563.83000000000004</v>
      </c>
      <c r="L8674">
        <v>1492.58</v>
      </c>
      <c r="M8674">
        <v>1127.6600000000001</v>
      </c>
      <c r="N8674" t="s">
        <v>5819</v>
      </c>
      <c r="O8674" t="s">
        <v>5818</v>
      </c>
      <c r="P8674" t="s">
        <v>68</v>
      </c>
      <c r="Q8674">
        <v>11.34</v>
      </c>
      <c r="R8674">
        <v>77.717200000000005</v>
      </c>
      <c r="S8674" t="s">
        <v>302</v>
      </c>
      <c r="T8674" t="s">
        <v>301</v>
      </c>
      <c r="U8674" t="s">
        <v>57</v>
      </c>
      <c r="V8674" t="s">
        <v>212</v>
      </c>
    </row>
    <row r="8675" spans="1:22">
      <c r="A8675" t="s">
        <v>5817</v>
      </c>
      <c r="B8675" s="2">
        <v>45264.834027777775</v>
      </c>
      <c r="C8675" s="2">
        <f t="shared" si="135"/>
        <v>45264</v>
      </c>
      <c r="D8675" t="s">
        <v>1782</v>
      </c>
      <c r="E8675" t="s">
        <v>5816</v>
      </c>
      <c r="F8675" t="s">
        <v>18</v>
      </c>
      <c r="G8675" t="s">
        <v>115</v>
      </c>
      <c r="H8675" t="s">
        <v>16</v>
      </c>
      <c r="I8675">
        <v>1</v>
      </c>
      <c r="J8675">
        <v>1014.57</v>
      </c>
      <c r="K8675">
        <v>795.72</v>
      </c>
      <c r="L8675">
        <v>1014.57</v>
      </c>
      <c r="M8675">
        <v>795.72</v>
      </c>
      <c r="N8675" t="s">
        <v>5815</v>
      </c>
      <c r="O8675" t="s">
        <v>5814</v>
      </c>
      <c r="P8675" t="s">
        <v>49</v>
      </c>
      <c r="Q8675">
        <v>12.916499999999999</v>
      </c>
      <c r="R8675">
        <v>79.132499999999993</v>
      </c>
      <c r="S8675" t="s">
        <v>333</v>
      </c>
      <c r="T8675" t="s">
        <v>332</v>
      </c>
      <c r="U8675" t="s">
        <v>57</v>
      </c>
      <c r="V8675" t="s">
        <v>9</v>
      </c>
    </row>
    <row r="8676" spans="1:22">
      <c r="A8676" t="s">
        <v>5813</v>
      </c>
      <c r="B8676" s="2">
        <v>45275.513888888891</v>
      </c>
      <c r="C8676" s="2">
        <f t="shared" si="135"/>
        <v>45271</v>
      </c>
      <c r="D8676" t="s">
        <v>1777</v>
      </c>
      <c r="E8676" t="s">
        <v>5812</v>
      </c>
      <c r="F8676" t="s">
        <v>201</v>
      </c>
      <c r="G8676" t="s">
        <v>17</v>
      </c>
      <c r="H8676" t="s">
        <v>29</v>
      </c>
      <c r="I8676">
        <v>2</v>
      </c>
      <c r="J8676">
        <v>1274.78</v>
      </c>
      <c r="K8676">
        <v>1078.47</v>
      </c>
      <c r="L8676">
        <v>2549.56</v>
      </c>
      <c r="M8676">
        <v>2156.94</v>
      </c>
      <c r="N8676" t="s">
        <v>5811</v>
      </c>
      <c r="O8676" t="s">
        <v>5810</v>
      </c>
      <c r="P8676" t="s">
        <v>68</v>
      </c>
      <c r="Q8676">
        <v>11.34</v>
      </c>
      <c r="R8676">
        <v>77.717200000000005</v>
      </c>
      <c r="S8676" t="s">
        <v>1238</v>
      </c>
      <c r="T8676" t="s">
        <v>1237</v>
      </c>
      <c r="U8676" t="s">
        <v>23</v>
      </c>
      <c r="V8676" t="s">
        <v>22</v>
      </c>
    </row>
    <row r="8677" spans="1:22">
      <c r="A8677" t="s">
        <v>5809</v>
      </c>
      <c r="B8677" s="2">
        <v>45265.677777777775</v>
      </c>
      <c r="C8677" s="2">
        <f t="shared" si="135"/>
        <v>45264</v>
      </c>
      <c r="D8677" t="s">
        <v>1772</v>
      </c>
      <c r="E8677" t="s">
        <v>5808</v>
      </c>
      <c r="F8677" t="s">
        <v>18</v>
      </c>
      <c r="G8677" t="s">
        <v>30</v>
      </c>
      <c r="H8677" t="s">
        <v>63</v>
      </c>
      <c r="I8677">
        <v>2</v>
      </c>
      <c r="J8677">
        <v>1749.28</v>
      </c>
      <c r="K8677">
        <v>1564.32</v>
      </c>
      <c r="L8677">
        <v>3498.56</v>
      </c>
      <c r="M8677">
        <v>3128.64</v>
      </c>
      <c r="N8677" t="s">
        <v>5807</v>
      </c>
      <c r="O8677" t="s">
        <v>5806</v>
      </c>
      <c r="P8677" t="s">
        <v>49</v>
      </c>
      <c r="Q8677">
        <v>12.916499999999999</v>
      </c>
      <c r="R8677">
        <v>79.132499999999993</v>
      </c>
      <c r="S8677" t="s">
        <v>628</v>
      </c>
      <c r="T8677" t="s">
        <v>627</v>
      </c>
      <c r="U8677" t="s">
        <v>57</v>
      </c>
      <c r="V8677" t="s">
        <v>45</v>
      </c>
    </row>
    <row r="8678" spans="1:22">
      <c r="A8678" t="s">
        <v>5805</v>
      </c>
      <c r="B8678" s="2">
        <v>45288.720833333333</v>
      </c>
      <c r="C8678" s="2">
        <f t="shared" si="135"/>
        <v>45285</v>
      </c>
      <c r="D8678" t="s">
        <v>1767</v>
      </c>
      <c r="E8678" t="s">
        <v>5804</v>
      </c>
      <c r="F8678" t="s">
        <v>64</v>
      </c>
      <c r="G8678" t="s">
        <v>72</v>
      </c>
      <c r="H8678" t="s">
        <v>16</v>
      </c>
      <c r="I8678">
        <v>1</v>
      </c>
      <c r="J8678">
        <v>1128.19</v>
      </c>
      <c r="K8678">
        <v>800.25</v>
      </c>
      <c r="L8678">
        <v>1128.19</v>
      </c>
      <c r="M8678">
        <v>800.25</v>
      </c>
      <c r="N8678" t="s">
        <v>5803</v>
      </c>
      <c r="O8678" t="s">
        <v>5802</v>
      </c>
      <c r="P8678" t="s">
        <v>37</v>
      </c>
      <c r="Q8678">
        <v>10.7905</v>
      </c>
      <c r="R8678">
        <v>78.704700000000003</v>
      </c>
      <c r="S8678" t="s">
        <v>513</v>
      </c>
      <c r="T8678" t="s">
        <v>512</v>
      </c>
      <c r="U8678" t="s">
        <v>77</v>
      </c>
      <c r="V8678" t="s">
        <v>212</v>
      </c>
    </row>
    <row r="8679" spans="1:22">
      <c r="A8679" t="s">
        <v>5801</v>
      </c>
      <c r="B8679" s="2">
        <v>45032.616666666669</v>
      </c>
      <c r="C8679" s="2">
        <f t="shared" si="135"/>
        <v>45026</v>
      </c>
      <c r="D8679" t="s">
        <v>1762</v>
      </c>
      <c r="E8679" t="s">
        <v>5800</v>
      </c>
      <c r="F8679" t="s">
        <v>18</v>
      </c>
      <c r="G8679" t="s">
        <v>91</v>
      </c>
      <c r="H8679" t="s">
        <v>16</v>
      </c>
      <c r="I8679">
        <v>2</v>
      </c>
      <c r="J8679">
        <v>984.96</v>
      </c>
      <c r="K8679">
        <v>749.11</v>
      </c>
      <c r="L8679">
        <v>1969.92</v>
      </c>
      <c r="M8679">
        <v>1498.22</v>
      </c>
      <c r="N8679" t="s">
        <v>5799</v>
      </c>
      <c r="O8679" t="s">
        <v>5798</v>
      </c>
      <c r="P8679" t="s">
        <v>112</v>
      </c>
      <c r="Q8679">
        <v>13.082700000000001</v>
      </c>
      <c r="R8679">
        <v>80.270700000000005</v>
      </c>
      <c r="S8679" t="s">
        <v>269</v>
      </c>
      <c r="T8679" t="s">
        <v>268</v>
      </c>
      <c r="U8679" t="s">
        <v>57</v>
      </c>
      <c r="V8679" t="s">
        <v>45</v>
      </c>
    </row>
    <row r="8680" spans="1:22">
      <c r="A8680" t="s">
        <v>5797</v>
      </c>
      <c r="B8680" s="2">
        <v>45349.561111111114</v>
      </c>
      <c r="C8680" s="2">
        <f t="shared" si="135"/>
        <v>45348</v>
      </c>
      <c r="D8680" t="s">
        <v>1757</v>
      </c>
      <c r="E8680" t="s">
        <v>3895</v>
      </c>
      <c r="F8680" t="s">
        <v>31</v>
      </c>
      <c r="G8680" t="s">
        <v>53</v>
      </c>
      <c r="H8680" t="s">
        <v>29</v>
      </c>
      <c r="I8680">
        <v>1</v>
      </c>
      <c r="J8680">
        <v>1322.43</v>
      </c>
      <c r="K8680">
        <v>955.81</v>
      </c>
      <c r="L8680">
        <v>1322.43</v>
      </c>
      <c r="M8680">
        <v>955.81</v>
      </c>
      <c r="N8680" t="s">
        <v>5796</v>
      </c>
      <c r="O8680" t="s">
        <v>5795</v>
      </c>
      <c r="P8680" t="s">
        <v>37</v>
      </c>
      <c r="Q8680">
        <v>10.7905</v>
      </c>
      <c r="R8680">
        <v>78.704700000000003</v>
      </c>
      <c r="S8680" t="s">
        <v>333</v>
      </c>
      <c r="T8680" t="s">
        <v>332</v>
      </c>
      <c r="U8680" t="s">
        <v>77</v>
      </c>
      <c r="V8680" t="s">
        <v>22</v>
      </c>
    </row>
    <row r="8681" spans="1:22">
      <c r="A8681" t="s">
        <v>5794</v>
      </c>
      <c r="B8681" s="2">
        <v>45105.890972222223</v>
      </c>
      <c r="C8681" s="2">
        <f t="shared" si="135"/>
        <v>45103</v>
      </c>
      <c r="D8681" t="s">
        <v>1752</v>
      </c>
      <c r="E8681" t="s">
        <v>5793</v>
      </c>
      <c r="F8681" t="s">
        <v>18</v>
      </c>
      <c r="G8681" t="s">
        <v>115</v>
      </c>
      <c r="H8681" t="s">
        <v>29</v>
      </c>
      <c r="I8681">
        <v>2</v>
      </c>
      <c r="J8681">
        <v>1444.97</v>
      </c>
      <c r="K8681">
        <v>943.87</v>
      </c>
      <c r="L8681">
        <v>2889.94</v>
      </c>
      <c r="M8681">
        <v>1887.74</v>
      </c>
      <c r="N8681" t="s">
        <v>5792</v>
      </c>
      <c r="O8681" t="s">
        <v>5791</v>
      </c>
      <c r="P8681" t="s">
        <v>68</v>
      </c>
      <c r="Q8681">
        <v>11.34</v>
      </c>
      <c r="R8681">
        <v>77.717200000000005</v>
      </c>
      <c r="S8681" t="s">
        <v>486</v>
      </c>
      <c r="T8681" t="s">
        <v>485</v>
      </c>
      <c r="U8681" t="s">
        <v>23</v>
      </c>
      <c r="V8681" t="s">
        <v>45</v>
      </c>
    </row>
    <row r="8682" spans="1:22">
      <c r="A8682" t="s">
        <v>5790</v>
      </c>
      <c r="B8682" s="2">
        <v>45409.883333333331</v>
      </c>
      <c r="C8682" s="2">
        <f t="shared" si="135"/>
        <v>45404</v>
      </c>
      <c r="D8682" t="s">
        <v>1747</v>
      </c>
      <c r="E8682" t="s">
        <v>5789</v>
      </c>
      <c r="F8682" t="s">
        <v>18</v>
      </c>
      <c r="G8682" t="s">
        <v>53</v>
      </c>
      <c r="H8682" t="s">
        <v>40</v>
      </c>
      <c r="I8682">
        <v>1</v>
      </c>
      <c r="J8682">
        <v>527.1</v>
      </c>
      <c r="K8682">
        <v>351.54</v>
      </c>
      <c r="L8682">
        <v>527.1</v>
      </c>
      <c r="M8682">
        <v>351.54</v>
      </c>
      <c r="N8682" t="s">
        <v>5788</v>
      </c>
      <c r="O8682" t="s">
        <v>5787</v>
      </c>
      <c r="P8682" t="s">
        <v>68</v>
      </c>
      <c r="Q8682">
        <v>11.34</v>
      </c>
      <c r="R8682">
        <v>77.717200000000005</v>
      </c>
      <c r="S8682" t="s">
        <v>103</v>
      </c>
      <c r="T8682" t="s">
        <v>102</v>
      </c>
      <c r="U8682" t="s">
        <v>57</v>
      </c>
      <c r="V8682" t="s">
        <v>22</v>
      </c>
    </row>
    <row r="8683" spans="1:22">
      <c r="A8683" t="s">
        <v>5786</v>
      </c>
      <c r="B8683" s="2">
        <v>45270.762499999997</v>
      </c>
      <c r="C8683" s="2">
        <f t="shared" si="135"/>
        <v>45264</v>
      </c>
      <c r="D8683" t="s">
        <v>1742</v>
      </c>
      <c r="E8683" t="s">
        <v>5785</v>
      </c>
      <c r="F8683" t="s">
        <v>73</v>
      </c>
      <c r="G8683" t="s">
        <v>41</v>
      </c>
      <c r="H8683" t="s">
        <v>71</v>
      </c>
      <c r="I8683">
        <v>1</v>
      </c>
      <c r="J8683">
        <v>2180.9</v>
      </c>
      <c r="K8683">
        <v>1930.34</v>
      </c>
      <c r="L8683">
        <v>2180.9</v>
      </c>
      <c r="M8683">
        <v>1930.34</v>
      </c>
      <c r="N8683" t="s">
        <v>5784</v>
      </c>
      <c r="O8683" t="s">
        <v>5783</v>
      </c>
      <c r="P8683" t="s">
        <v>49</v>
      </c>
      <c r="Q8683">
        <v>12.916499999999999</v>
      </c>
      <c r="R8683">
        <v>79.132499999999993</v>
      </c>
      <c r="S8683" t="s">
        <v>486</v>
      </c>
      <c r="T8683" t="s">
        <v>485</v>
      </c>
      <c r="U8683" t="s">
        <v>46</v>
      </c>
      <c r="V8683" t="s">
        <v>45</v>
      </c>
    </row>
    <row r="8684" spans="1:22">
      <c r="A8684" t="s">
        <v>5782</v>
      </c>
      <c r="B8684" s="2">
        <v>44962.454861111109</v>
      </c>
      <c r="C8684" s="2">
        <f t="shared" si="135"/>
        <v>44956</v>
      </c>
      <c r="D8684" t="s">
        <v>1737</v>
      </c>
      <c r="E8684" t="s">
        <v>3879</v>
      </c>
      <c r="F8684" t="s">
        <v>201</v>
      </c>
      <c r="G8684" t="s">
        <v>72</v>
      </c>
      <c r="H8684" t="s">
        <v>40</v>
      </c>
      <c r="I8684">
        <v>4</v>
      </c>
      <c r="J8684">
        <v>400.02</v>
      </c>
      <c r="K8684">
        <v>357.59</v>
      </c>
      <c r="L8684">
        <v>1600.08</v>
      </c>
      <c r="M8684">
        <v>1430.36</v>
      </c>
      <c r="N8684" t="s">
        <v>5781</v>
      </c>
      <c r="O8684" t="s">
        <v>5780</v>
      </c>
      <c r="P8684" t="s">
        <v>37</v>
      </c>
      <c r="Q8684">
        <v>10.7905</v>
      </c>
      <c r="R8684">
        <v>78.704700000000003</v>
      </c>
      <c r="S8684" t="s">
        <v>79</v>
      </c>
      <c r="T8684" t="s">
        <v>78</v>
      </c>
      <c r="U8684" t="s">
        <v>57</v>
      </c>
      <c r="V8684" t="s">
        <v>45</v>
      </c>
    </row>
    <row r="8685" spans="1:22">
      <c r="A8685" t="s">
        <v>5779</v>
      </c>
      <c r="B8685" s="2">
        <v>45103.561805555553</v>
      </c>
      <c r="C8685" s="2">
        <f t="shared" si="135"/>
        <v>45103</v>
      </c>
      <c r="D8685" t="s">
        <v>1732</v>
      </c>
      <c r="E8685" t="s">
        <v>5778</v>
      </c>
      <c r="F8685" t="s">
        <v>136</v>
      </c>
      <c r="G8685" t="s">
        <v>91</v>
      </c>
      <c r="H8685" t="s">
        <v>16</v>
      </c>
      <c r="I8685">
        <v>2</v>
      </c>
      <c r="J8685">
        <v>2483.61</v>
      </c>
      <c r="K8685">
        <v>1522.18</v>
      </c>
      <c r="L8685">
        <v>4967.22</v>
      </c>
      <c r="M8685">
        <v>3044.36</v>
      </c>
      <c r="N8685" t="s">
        <v>5777</v>
      </c>
      <c r="O8685" t="s">
        <v>5776</v>
      </c>
      <c r="P8685" t="s">
        <v>112</v>
      </c>
      <c r="Q8685">
        <v>13.082700000000001</v>
      </c>
      <c r="R8685">
        <v>80.270700000000005</v>
      </c>
      <c r="S8685" t="s">
        <v>1238</v>
      </c>
      <c r="T8685" t="s">
        <v>1237</v>
      </c>
      <c r="U8685" t="s">
        <v>57</v>
      </c>
      <c r="V8685" t="s">
        <v>22</v>
      </c>
    </row>
    <row r="8686" spans="1:22">
      <c r="A8686" t="s">
        <v>5775</v>
      </c>
      <c r="B8686" s="2">
        <v>45220.686111111114</v>
      </c>
      <c r="C8686" s="2">
        <f t="shared" si="135"/>
        <v>45215</v>
      </c>
      <c r="D8686" t="s">
        <v>1727</v>
      </c>
      <c r="E8686" t="s">
        <v>5774</v>
      </c>
      <c r="F8686" t="s">
        <v>136</v>
      </c>
      <c r="G8686" t="s">
        <v>82</v>
      </c>
      <c r="H8686" t="s">
        <v>71</v>
      </c>
      <c r="I8686">
        <v>2</v>
      </c>
      <c r="J8686">
        <v>2015.76</v>
      </c>
      <c r="K8686">
        <v>1788.18</v>
      </c>
      <c r="L8686">
        <v>4031.52</v>
      </c>
      <c r="M8686">
        <v>3576.36</v>
      </c>
      <c r="N8686" t="s">
        <v>5773</v>
      </c>
      <c r="O8686" t="s">
        <v>5772</v>
      </c>
      <c r="P8686" t="s">
        <v>37</v>
      </c>
      <c r="Q8686">
        <v>10.7905</v>
      </c>
      <c r="R8686">
        <v>78.704700000000003</v>
      </c>
      <c r="S8686" t="s">
        <v>333</v>
      </c>
      <c r="T8686" t="s">
        <v>332</v>
      </c>
      <c r="U8686" t="s">
        <v>10</v>
      </c>
      <c r="V8686" t="s">
        <v>9</v>
      </c>
    </row>
    <row r="8687" spans="1:22">
      <c r="A8687" t="s">
        <v>5771</v>
      </c>
      <c r="B8687" s="2">
        <v>45100.857638888891</v>
      </c>
      <c r="C8687" s="2">
        <f t="shared" si="135"/>
        <v>45096</v>
      </c>
      <c r="D8687" t="s">
        <v>1722</v>
      </c>
      <c r="E8687" t="s">
        <v>5770</v>
      </c>
      <c r="F8687" t="s">
        <v>83</v>
      </c>
      <c r="G8687" t="s">
        <v>30</v>
      </c>
      <c r="H8687" t="s">
        <v>40</v>
      </c>
      <c r="I8687">
        <v>1</v>
      </c>
      <c r="J8687">
        <v>1142.01</v>
      </c>
      <c r="K8687">
        <v>741.35</v>
      </c>
      <c r="L8687">
        <v>1142.01</v>
      </c>
      <c r="M8687">
        <v>741.35</v>
      </c>
      <c r="N8687" t="s">
        <v>5769</v>
      </c>
      <c r="O8687" t="s">
        <v>5768</v>
      </c>
      <c r="P8687" t="s">
        <v>13</v>
      </c>
      <c r="Q8687">
        <v>11.664300000000001</v>
      </c>
      <c r="R8687">
        <v>78.146000000000001</v>
      </c>
      <c r="S8687" t="s">
        <v>735</v>
      </c>
      <c r="T8687" t="s">
        <v>734</v>
      </c>
      <c r="U8687" t="s">
        <v>46</v>
      </c>
      <c r="V8687" t="s">
        <v>9</v>
      </c>
    </row>
    <row r="8688" spans="1:22">
      <c r="A8688" t="s">
        <v>5767</v>
      </c>
      <c r="B8688" s="2">
        <v>45389.530555555553</v>
      </c>
      <c r="C8688" s="2">
        <f t="shared" si="135"/>
        <v>45383</v>
      </c>
      <c r="D8688" t="s">
        <v>1717</v>
      </c>
      <c r="E8688" t="s">
        <v>1716</v>
      </c>
      <c r="F8688" t="s">
        <v>18</v>
      </c>
      <c r="G8688" t="s">
        <v>82</v>
      </c>
      <c r="H8688" t="s">
        <v>52</v>
      </c>
      <c r="I8688">
        <v>1</v>
      </c>
      <c r="J8688">
        <v>1160.6199999999999</v>
      </c>
      <c r="K8688">
        <v>720.67</v>
      </c>
      <c r="L8688">
        <v>1160.6199999999999</v>
      </c>
      <c r="M8688">
        <v>720.67</v>
      </c>
      <c r="N8688" t="s">
        <v>5766</v>
      </c>
      <c r="O8688" t="s">
        <v>5765</v>
      </c>
      <c r="P8688" t="s">
        <v>26</v>
      </c>
      <c r="Q8688">
        <v>11.0168</v>
      </c>
      <c r="R8688">
        <v>76.955799999999996</v>
      </c>
      <c r="S8688" t="s">
        <v>133</v>
      </c>
      <c r="T8688" t="s">
        <v>132</v>
      </c>
      <c r="U8688" t="s">
        <v>23</v>
      </c>
      <c r="V8688" t="s">
        <v>22</v>
      </c>
    </row>
    <row r="8689" spans="1:22">
      <c r="A8689" t="s">
        <v>5764</v>
      </c>
      <c r="B8689" s="2">
        <v>45117.905555555553</v>
      </c>
      <c r="C8689" s="2">
        <f t="shared" si="135"/>
        <v>45117</v>
      </c>
      <c r="D8689" t="s">
        <v>1712</v>
      </c>
      <c r="E8689" t="s">
        <v>5763</v>
      </c>
      <c r="F8689" t="s">
        <v>64</v>
      </c>
      <c r="G8689" t="s">
        <v>106</v>
      </c>
      <c r="H8689" t="s">
        <v>63</v>
      </c>
      <c r="I8689">
        <v>1</v>
      </c>
      <c r="J8689">
        <v>1908.26</v>
      </c>
      <c r="K8689">
        <v>1561.55</v>
      </c>
      <c r="L8689">
        <v>1908.26</v>
      </c>
      <c r="M8689">
        <v>1561.55</v>
      </c>
      <c r="N8689" t="s">
        <v>5762</v>
      </c>
      <c r="O8689" t="s">
        <v>5761</v>
      </c>
      <c r="P8689" t="s">
        <v>49</v>
      </c>
      <c r="Q8689">
        <v>12.916499999999999</v>
      </c>
      <c r="R8689">
        <v>79.132499999999993</v>
      </c>
      <c r="S8689" t="s">
        <v>146</v>
      </c>
      <c r="T8689" t="s">
        <v>145</v>
      </c>
      <c r="U8689" t="s">
        <v>23</v>
      </c>
      <c r="V8689" t="s">
        <v>9</v>
      </c>
    </row>
    <row r="8690" spans="1:22">
      <c r="A8690" t="s">
        <v>5760</v>
      </c>
      <c r="B8690" s="2">
        <v>45099.678472222222</v>
      </c>
      <c r="C8690" s="2">
        <f t="shared" si="135"/>
        <v>45096</v>
      </c>
      <c r="D8690" t="s">
        <v>1707</v>
      </c>
      <c r="E8690" t="s">
        <v>3855</v>
      </c>
      <c r="F8690" t="s">
        <v>201</v>
      </c>
      <c r="G8690" t="s">
        <v>115</v>
      </c>
      <c r="H8690" t="s">
        <v>29</v>
      </c>
      <c r="I8690">
        <v>4</v>
      </c>
      <c r="J8690">
        <v>1834.35</v>
      </c>
      <c r="K8690">
        <v>1230.3900000000001</v>
      </c>
      <c r="L8690">
        <v>7337.4</v>
      </c>
      <c r="M8690">
        <v>4921.5600000000004</v>
      </c>
      <c r="N8690" t="s">
        <v>5759</v>
      </c>
      <c r="O8690" t="s">
        <v>5758</v>
      </c>
      <c r="P8690" t="s">
        <v>13</v>
      </c>
      <c r="Q8690">
        <v>11.664300000000001</v>
      </c>
      <c r="R8690">
        <v>78.146000000000001</v>
      </c>
      <c r="S8690" t="s">
        <v>250</v>
      </c>
      <c r="T8690" t="s">
        <v>249</v>
      </c>
      <c r="U8690" t="s">
        <v>57</v>
      </c>
      <c r="V8690" t="s">
        <v>212</v>
      </c>
    </row>
    <row r="8691" spans="1:22">
      <c r="A8691" t="s">
        <v>5757</v>
      </c>
      <c r="B8691" s="2">
        <v>45185.549305555556</v>
      </c>
      <c r="C8691" s="2">
        <f t="shared" si="135"/>
        <v>45180</v>
      </c>
      <c r="D8691" t="s">
        <v>1702</v>
      </c>
      <c r="E8691" t="s">
        <v>3851</v>
      </c>
      <c r="F8691" t="s">
        <v>73</v>
      </c>
      <c r="G8691" t="s">
        <v>17</v>
      </c>
      <c r="H8691" t="s">
        <v>71</v>
      </c>
      <c r="I8691">
        <v>3</v>
      </c>
      <c r="J8691">
        <v>977.15</v>
      </c>
      <c r="K8691">
        <v>610.25</v>
      </c>
      <c r="L8691">
        <v>2931.45</v>
      </c>
      <c r="M8691">
        <v>1830.75</v>
      </c>
      <c r="N8691" t="s">
        <v>5756</v>
      </c>
      <c r="O8691" t="s">
        <v>5755</v>
      </c>
      <c r="P8691" t="s">
        <v>68</v>
      </c>
      <c r="Q8691">
        <v>11.34</v>
      </c>
      <c r="R8691">
        <v>77.717200000000005</v>
      </c>
      <c r="S8691" t="s">
        <v>906</v>
      </c>
      <c r="T8691" t="s">
        <v>905</v>
      </c>
      <c r="U8691" t="s">
        <v>23</v>
      </c>
      <c r="V8691" t="s">
        <v>45</v>
      </c>
    </row>
    <row r="8692" spans="1:22">
      <c r="A8692" t="s">
        <v>5754</v>
      </c>
      <c r="B8692" s="2">
        <v>45278.455555555556</v>
      </c>
      <c r="C8692" s="2">
        <f t="shared" si="135"/>
        <v>45278</v>
      </c>
      <c r="D8692" t="s">
        <v>1697</v>
      </c>
      <c r="E8692" t="s">
        <v>5753</v>
      </c>
      <c r="F8692" t="s">
        <v>18</v>
      </c>
      <c r="G8692" t="s">
        <v>82</v>
      </c>
      <c r="H8692" t="s">
        <v>29</v>
      </c>
      <c r="I8692">
        <v>1</v>
      </c>
      <c r="J8692">
        <v>843.3</v>
      </c>
      <c r="K8692">
        <v>593.21</v>
      </c>
      <c r="L8692">
        <v>843.3</v>
      </c>
      <c r="M8692">
        <v>593.21</v>
      </c>
      <c r="N8692" t="s">
        <v>5752</v>
      </c>
      <c r="O8692" t="s">
        <v>5751</v>
      </c>
      <c r="P8692" t="s">
        <v>37</v>
      </c>
      <c r="Q8692">
        <v>10.7905</v>
      </c>
      <c r="R8692">
        <v>78.704700000000003</v>
      </c>
      <c r="S8692" t="s">
        <v>48</v>
      </c>
      <c r="T8692" t="s">
        <v>47</v>
      </c>
      <c r="U8692" t="s">
        <v>46</v>
      </c>
      <c r="V8692" t="s">
        <v>45</v>
      </c>
    </row>
    <row r="8693" spans="1:22">
      <c r="A8693" t="s">
        <v>5750</v>
      </c>
      <c r="B8693" s="2">
        <v>45269.763888888891</v>
      </c>
      <c r="C8693" s="2">
        <f t="shared" si="135"/>
        <v>45264</v>
      </c>
      <c r="D8693" t="s">
        <v>1692</v>
      </c>
      <c r="E8693" t="s">
        <v>5749</v>
      </c>
      <c r="F8693" t="s">
        <v>18</v>
      </c>
      <c r="G8693" t="s">
        <v>82</v>
      </c>
      <c r="H8693" t="s">
        <v>71</v>
      </c>
      <c r="I8693">
        <v>1</v>
      </c>
      <c r="J8693">
        <v>1603.29</v>
      </c>
      <c r="K8693">
        <v>1392.87</v>
      </c>
      <c r="L8693">
        <v>1603.29</v>
      </c>
      <c r="M8693">
        <v>1392.87</v>
      </c>
      <c r="N8693" t="s">
        <v>5748</v>
      </c>
      <c r="O8693" t="s">
        <v>5747</v>
      </c>
      <c r="P8693" t="s">
        <v>37</v>
      </c>
      <c r="Q8693">
        <v>10.7905</v>
      </c>
      <c r="R8693">
        <v>78.704700000000003</v>
      </c>
      <c r="S8693" t="s">
        <v>111</v>
      </c>
      <c r="T8693" t="s">
        <v>110</v>
      </c>
      <c r="U8693" t="s">
        <v>57</v>
      </c>
      <c r="V8693" t="s">
        <v>45</v>
      </c>
    </row>
    <row r="8694" spans="1:22">
      <c r="A8694" t="s">
        <v>5746</v>
      </c>
      <c r="B8694" s="2">
        <v>45519.823611111111</v>
      </c>
      <c r="C8694" s="2">
        <f t="shared" si="135"/>
        <v>45516</v>
      </c>
      <c r="D8694" t="s">
        <v>1687</v>
      </c>
      <c r="E8694" t="s">
        <v>5745</v>
      </c>
      <c r="F8694" t="s">
        <v>83</v>
      </c>
      <c r="G8694" t="s">
        <v>72</v>
      </c>
      <c r="H8694" t="s">
        <v>52</v>
      </c>
      <c r="I8694">
        <v>1</v>
      </c>
      <c r="J8694">
        <v>1047.8800000000001</v>
      </c>
      <c r="K8694">
        <v>934.73</v>
      </c>
      <c r="L8694">
        <v>1047.8800000000001</v>
      </c>
      <c r="M8694">
        <v>934.73</v>
      </c>
      <c r="N8694" t="s">
        <v>5744</v>
      </c>
      <c r="O8694" t="s">
        <v>5743</v>
      </c>
      <c r="P8694" t="s">
        <v>68</v>
      </c>
      <c r="Q8694">
        <v>11.34</v>
      </c>
      <c r="R8694">
        <v>77.717200000000005</v>
      </c>
      <c r="S8694" t="s">
        <v>326</v>
      </c>
      <c r="T8694" t="s">
        <v>325</v>
      </c>
      <c r="U8694" t="s">
        <v>57</v>
      </c>
      <c r="V8694" t="s">
        <v>9</v>
      </c>
    </row>
    <row r="8695" spans="1:22">
      <c r="A8695" t="s">
        <v>5742</v>
      </c>
      <c r="B8695" s="2">
        <v>45387.601388888892</v>
      </c>
      <c r="C8695" s="2">
        <f t="shared" si="135"/>
        <v>45383</v>
      </c>
      <c r="D8695" t="s">
        <v>1682</v>
      </c>
      <c r="E8695" t="s">
        <v>5741</v>
      </c>
      <c r="F8695" t="s">
        <v>83</v>
      </c>
      <c r="G8695" t="s">
        <v>41</v>
      </c>
      <c r="H8695" t="s">
        <v>29</v>
      </c>
      <c r="I8695">
        <v>4</v>
      </c>
      <c r="J8695">
        <v>1305.78</v>
      </c>
      <c r="K8695">
        <v>875.31</v>
      </c>
      <c r="L8695">
        <v>5223.12</v>
      </c>
      <c r="M8695">
        <v>3501.24</v>
      </c>
      <c r="N8695" t="s">
        <v>5740</v>
      </c>
      <c r="O8695" t="s">
        <v>5739</v>
      </c>
      <c r="P8695" t="s">
        <v>121</v>
      </c>
      <c r="Q8695">
        <v>9.9252000000000002</v>
      </c>
      <c r="R8695">
        <v>78.119799999999998</v>
      </c>
      <c r="S8695" t="s">
        <v>226</v>
      </c>
      <c r="T8695" t="s">
        <v>225</v>
      </c>
      <c r="U8695" t="s">
        <v>77</v>
      </c>
      <c r="V8695" t="s">
        <v>9</v>
      </c>
    </row>
    <row r="8696" spans="1:22">
      <c r="A8696" t="s">
        <v>5738</v>
      </c>
      <c r="B8696" s="2">
        <v>45036.863194444442</v>
      </c>
      <c r="C8696" s="2">
        <f t="shared" si="135"/>
        <v>45033</v>
      </c>
      <c r="D8696" t="s">
        <v>1677</v>
      </c>
      <c r="E8696" t="s">
        <v>5737</v>
      </c>
      <c r="F8696" t="s">
        <v>64</v>
      </c>
      <c r="G8696" t="s">
        <v>17</v>
      </c>
      <c r="H8696" t="s">
        <v>40</v>
      </c>
      <c r="I8696">
        <v>2</v>
      </c>
      <c r="J8696">
        <v>551.24</v>
      </c>
      <c r="K8696">
        <v>472.64</v>
      </c>
      <c r="L8696">
        <v>1102.48</v>
      </c>
      <c r="M8696">
        <v>945.28</v>
      </c>
      <c r="N8696" t="s">
        <v>5736</v>
      </c>
      <c r="O8696" t="s">
        <v>5735</v>
      </c>
      <c r="P8696" t="s">
        <v>60</v>
      </c>
      <c r="Q8696">
        <v>8.7139000000000006</v>
      </c>
      <c r="R8696">
        <v>77.756699999999995</v>
      </c>
      <c r="S8696" t="s">
        <v>302</v>
      </c>
      <c r="T8696" t="s">
        <v>301</v>
      </c>
      <c r="U8696" t="s">
        <v>10</v>
      </c>
      <c r="V8696" t="s">
        <v>22</v>
      </c>
    </row>
    <row r="8697" spans="1:22">
      <c r="A8697" t="s">
        <v>5734</v>
      </c>
      <c r="B8697" s="2">
        <v>45082.845138888886</v>
      </c>
      <c r="C8697" s="2">
        <f t="shared" si="135"/>
        <v>45082</v>
      </c>
      <c r="D8697" t="s">
        <v>1672</v>
      </c>
      <c r="E8697" t="s">
        <v>5733</v>
      </c>
      <c r="F8697" t="s">
        <v>166</v>
      </c>
      <c r="G8697" t="s">
        <v>17</v>
      </c>
      <c r="H8697" t="s">
        <v>71</v>
      </c>
      <c r="I8697">
        <v>4</v>
      </c>
      <c r="J8697">
        <v>2383.34</v>
      </c>
      <c r="K8697">
        <v>1479.86</v>
      </c>
      <c r="L8697">
        <v>9533.36</v>
      </c>
      <c r="M8697">
        <v>5919.44</v>
      </c>
      <c r="N8697" t="s">
        <v>5732</v>
      </c>
      <c r="O8697" t="s">
        <v>5731</v>
      </c>
      <c r="P8697" t="s">
        <v>121</v>
      </c>
      <c r="Q8697">
        <v>9.9252000000000002</v>
      </c>
      <c r="R8697">
        <v>78.119799999999998</v>
      </c>
      <c r="S8697" t="s">
        <v>79</v>
      </c>
      <c r="T8697" t="s">
        <v>78</v>
      </c>
      <c r="U8697" t="s">
        <v>77</v>
      </c>
      <c r="V8697" t="s">
        <v>9</v>
      </c>
    </row>
    <row r="8698" spans="1:22">
      <c r="A8698" t="s">
        <v>5730</v>
      </c>
      <c r="B8698" s="2">
        <v>45288.90902777778</v>
      </c>
      <c r="C8698" s="2">
        <f t="shared" si="135"/>
        <v>45285</v>
      </c>
      <c r="D8698" t="s">
        <v>1667</v>
      </c>
      <c r="E8698" t="s">
        <v>5729</v>
      </c>
      <c r="F8698" t="s">
        <v>83</v>
      </c>
      <c r="G8698" t="s">
        <v>41</v>
      </c>
      <c r="H8698" t="s">
        <v>63</v>
      </c>
      <c r="I8698">
        <v>4</v>
      </c>
      <c r="J8698">
        <v>2095.15</v>
      </c>
      <c r="K8698">
        <v>1308.58</v>
      </c>
      <c r="L8698">
        <v>8380.6</v>
      </c>
      <c r="M8698">
        <v>5234.32</v>
      </c>
      <c r="N8698" t="s">
        <v>5728</v>
      </c>
      <c r="O8698" t="s">
        <v>5727</v>
      </c>
      <c r="P8698" t="s">
        <v>13</v>
      </c>
      <c r="Q8698">
        <v>11.664300000000001</v>
      </c>
      <c r="R8698">
        <v>78.146000000000001</v>
      </c>
      <c r="S8698" t="s">
        <v>295</v>
      </c>
      <c r="T8698" t="s">
        <v>294</v>
      </c>
      <c r="U8698" t="s">
        <v>10</v>
      </c>
      <c r="V8698" t="s">
        <v>45</v>
      </c>
    </row>
    <row r="8699" spans="1:22">
      <c r="A8699" t="s">
        <v>5726</v>
      </c>
      <c r="B8699" s="2">
        <v>45216.429861111108</v>
      </c>
      <c r="C8699" s="2">
        <f t="shared" si="135"/>
        <v>45215</v>
      </c>
      <c r="D8699" t="s">
        <v>1662</v>
      </c>
      <c r="E8699" t="s">
        <v>1661</v>
      </c>
      <c r="F8699" t="s">
        <v>31</v>
      </c>
      <c r="G8699" t="s">
        <v>17</v>
      </c>
      <c r="H8699" t="s">
        <v>71</v>
      </c>
      <c r="I8699">
        <v>3</v>
      </c>
      <c r="J8699">
        <v>1456.67</v>
      </c>
      <c r="K8699">
        <v>974.36</v>
      </c>
      <c r="L8699">
        <v>4370.01</v>
      </c>
      <c r="M8699">
        <v>2923.08</v>
      </c>
      <c r="N8699" t="s">
        <v>5725</v>
      </c>
      <c r="O8699" t="s">
        <v>5724</v>
      </c>
      <c r="P8699" t="s">
        <v>37</v>
      </c>
      <c r="Q8699">
        <v>10.7905</v>
      </c>
      <c r="R8699">
        <v>78.704700000000003</v>
      </c>
      <c r="S8699" t="s">
        <v>1238</v>
      </c>
      <c r="T8699" t="s">
        <v>1237</v>
      </c>
      <c r="U8699" t="s">
        <v>57</v>
      </c>
      <c r="V8699" t="s">
        <v>9</v>
      </c>
    </row>
    <row r="8700" spans="1:22">
      <c r="A8700" t="s">
        <v>5723</v>
      </c>
      <c r="B8700" s="2">
        <v>45499.527083333334</v>
      </c>
      <c r="C8700" s="2">
        <f t="shared" si="135"/>
        <v>45495</v>
      </c>
      <c r="D8700" t="s">
        <v>1657</v>
      </c>
      <c r="E8700" t="s">
        <v>5722</v>
      </c>
      <c r="F8700" t="s">
        <v>136</v>
      </c>
      <c r="G8700" t="s">
        <v>115</v>
      </c>
      <c r="H8700" t="s">
        <v>63</v>
      </c>
      <c r="I8700">
        <v>2</v>
      </c>
      <c r="J8700">
        <v>594.27</v>
      </c>
      <c r="K8700">
        <v>483.27</v>
      </c>
      <c r="L8700">
        <v>1188.54</v>
      </c>
      <c r="M8700">
        <v>966.54</v>
      </c>
      <c r="N8700" t="s">
        <v>5721</v>
      </c>
      <c r="O8700" t="s">
        <v>5720</v>
      </c>
      <c r="P8700" t="s">
        <v>13</v>
      </c>
      <c r="Q8700">
        <v>11.664300000000001</v>
      </c>
      <c r="R8700">
        <v>78.146000000000001</v>
      </c>
      <c r="S8700" t="s">
        <v>214</v>
      </c>
      <c r="T8700" t="s">
        <v>213</v>
      </c>
      <c r="U8700" t="s">
        <v>23</v>
      </c>
      <c r="V8700" t="s">
        <v>212</v>
      </c>
    </row>
    <row r="8701" spans="1:22">
      <c r="A8701" t="s">
        <v>5719</v>
      </c>
      <c r="B8701" s="2">
        <v>45189.900694444441</v>
      </c>
      <c r="C8701" s="2">
        <f t="shared" si="135"/>
        <v>45187</v>
      </c>
      <c r="D8701" t="s">
        <v>1652</v>
      </c>
      <c r="E8701" t="s">
        <v>5718</v>
      </c>
      <c r="F8701" t="s">
        <v>201</v>
      </c>
      <c r="G8701" t="s">
        <v>82</v>
      </c>
      <c r="H8701" t="s">
        <v>16</v>
      </c>
      <c r="I8701">
        <v>2</v>
      </c>
      <c r="J8701">
        <v>520.26</v>
      </c>
      <c r="K8701">
        <v>416.25</v>
      </c>
      <c r="L8701">
        <v>1040.52</v>
      </c>
      <c r="M8701">
        <v>832.5</v>
      </c>
      <c r="N8701" t="s">
        <v>5717</v>
      </c>
      <c r="O8701" t="s">
        <v>5716</v>
      </c>
      <c r="P8701" t="s">
        <v>68</v>
      </c>
      <c r="Q8701">
        <v>11.34</v>
      </c>
      <c r="R8701">
        <v>77.717200000000005</v>
      </c>
      <c r="S8701" t="s">
        <v>319</v>
      </c>
      <c r="T8701" t="s">
        <v>318</v>
      </c>
      <c r="U8701" t="s">
        <v>10</v>
      </c>
      <c r="V8701" t="s">
        <v>9</v>
      </c>
    </row>
    <row r="8702" spans="1:22">
      <c r="A8702" t="s">
        <v>5715</v>
      </c>
      <c r="B8702" s="2">
        <v>45451.540277777778</v>
      </c>
      <c r="C8702" s="2">
        <f t="shared" si="135"/>
        <v>45446</v>
      </c>
      <c r="D8702" t="s">
        <v>1647</v>
      </c>
      <c r="E8702" t="s">
        <v>5714</v>
      </c>
      <c r="F8702" t="s">
        <v>136</v>
      </c>
      <c r="G8702" t="s">
        <v>72</v>
      </c>
      <c r="H8702" t="s">
        <v>40</v>
      </c>
      <c r="I8702">
        <v>3</v>
      </c>
      <c r="J8702">
        <v>1240.01</v>
      </c>
      <c r="K8702">
        <v>888.49</v>
      </c>
      <c r="L8702">
        <v>3720.03</v>
      </c>
      <c r="M8702">
        <v>2665.47</v>
      </c>
      <c r="N8702" t="s">
        <v>5713</v>
      </c>
      <c r="O8702" t="s">
        <v>5712</v>
      </c>
      <c r="P8702" t="s">
        <v>49</v>
      </c>
      <c r="Q8702">
        <v>12.916499999999999</v>
      </c>
      <c r="R8702">
        <v>79.132499999999993</v>
      </c>
      <c r="S8702" t="s">
        <v>486</v>
      </c>
      <c r="T8702" t="s">
        <v>485</v>
      </c>
      <c r="U8702" t="s">
        <v>23</v>
      </c>
      <c r="V8702" t="s">
        <v>9</v>
      </c>
    </row>
    <row r="8703" spans="1:22">
      <c r="A8703" t="s">
        <v>5711</v>
      </c>
      <c r="B8703" s="2">
        <v>45129.791666666664</v>
      </c>
      <c r="C8703" s="2">
        <f t="shared" si="135"/>
        <v>45124</v>
      </c>
      <c r="D8703" t="s">
        <v>1642</v>
      </c>
      <c r="E8703" t="s">
        <v>3806</v>
      </c>
      <c r="F8703" t="s">
        <v>18</v>
      </c>
      <c r="G8703" t="s">
        <v>106</v>
      </c>
      <c r="H8703" t="s">
        <v>52</v>
      </c>
      <c r="I8703">
        <v>3</v>
      </c>
      <c r="J8703">
        <v>1269.3499999999999</v>
      </c>
      <c r="K8703">
        <v>943.06</v>
      </c>
      <c r="L8703">
        <v>3808.05</v>
      </c>
      <c r="M8703">
        <v>2829.18</v>
      </c>
      <c r="N8703" t="s">
        <v>5710</v>
      </c>
      <c r="O8703" t="s">
        <v>5709</v>
      </c>
      <c r="P8703" t="s">
        <v>68</v>
      </c>
      <c r="Q8703">
        <v>11.34</v>
      </c>
      <c r="R8703">
        <v>77.717200000000005</v>
      </c>
      <c r="S8703" t="s">
        <v>25</v>
      </c>
      <c r="T8703" t="s">
        <v>24</v>
      </c>
      <c r="U8703" t="s">
        <v>46</v>
      </c>
      <c r="V8703" t="s">
        <v>212</v>
      </c>
    </row>
    <row r="8704" spans="1:22">
      <c r="A8704" t="s">
        <v>5708</v>
      </c>
      <c r="B8704" s="2">
        <v>44937.427777777775</v>
      </c>
      <c r="C8704" s="2">
        <f t="shared" si="135"/>
        <v>44935</v>
      </c>
      <c r="D8704" t="s">
        <v>1637</v>
      </c>
      <c r="E8704" t="s">
        <v>5707</v>
      </c>
      <c r="F8704" t="s">
        <v>73</v>
      </c>
      <c r="G8704" t="s">
        <v>115</v>
      </c>
      <c r="H8704" t="s">
        <v>52</v>
      </c>
      <c r="I8704">
        <v>1</v>
      </c>
      <c r="J8704">
        <v>1041.78</v>
      </c>
      <c r="K8704">
        <v>691.08</v>
      </c>
      <c r="L8704">
        <v>1041.78</v>
      </c>
      <c r="M8704">
        <v>691.08</v>
      </c>
      <c r="N8704" t="s">
        <v>5706</v>
      </c>
      <c r="O8704" t="s">
        <v>5705</v>
      </c>
      <c r="P8704" t="s">
        <v>112</v>
      </c>
      <c r="Q8704">
        <v>13.082700000000001</v>
      </c>
      <c r="R8704">
        <v>80.270700000000005</v>
      </c>
      <c r="S8704" t="s">
        <v>257</v>
      </c>
      <c r="T8704" t="s">
        <v>256</v>
      </c>
      <c r="U8704" t="s">
        <v>23</v>
      </c>
      <c r="V8704" t="s">
        <v>45</v>
      </c>
    </row>
    <row r="8705" spans="1:22">
      <c r="A8705" t="s">
        <v>5704</v>
      </c>
      <c r="B8705" s="2">
        <v>45000.561111111114</v>
      </c>
      <c r="C8705" s="2">
        <f t="shared" si="135"/>
        <v>44998</v>
      </c>
      <c r="D8705" t="s">
        <v>1632</v>
      </c>
      <c r="E8705" t="s">
        <v>5703</v>
      </c>
      <c r="F8705" t="s">
        <v>136</v>
      </c>
      <c r="G8705" t="s">
        <v>41</v>
      </c>
      <c r="H8705" t="s">
        <v>52</v>
      </c>
      <c r="I8705">
        <v>2</v>
      </c>
      <c r="J8705">
        <v>1231.3399999999999</v>
      </c>
      <c r="K8705">
        <v>1033.53</v>
      </c>
      <c r="L8705">
        <v>2462.6799999999998</v>
      </c>
      <c r="M8705">
        <v>2067.06</v>
      </c>
      <c r="N8705" t="s">
        <v>5702</v>
      </c>
      <c r="O8705" t="s">
        <v>5701</v>
      </c>
      <c r="P8705" t="s">
        <v>60</v>
      </c>
      <c r="Q8705">
        <v>8.7139000000000006</v>
      </c>
      <c r="R8705">
        <v>77.756699999999995</v>
      </c>
      <c r="S8705" t="s">
        <v>530</v>
      </c>
      <c r="T8705" t="s">
        <v>529</v>
      </c>
      <c r="U8705" t="s">
        <v>10</v>
      </c>
      <c r="V8705" t="s">
        <v>9</v>
      </c>
    </row>
    <row r="8706" spans="1:22">
      <c r="A8706" t="s">
        <v>5700</v>
      </c>
      <c r="B8706" s="2">
        <v>45528.686805555553</v>
      </c>
      <c r="C8706" s="2">
        <f t="shared" si="135"/>
        <v>45523</v>
      </c>
      <c r="D8706" t="s">
        <v>1627</v>
      </c>
      <c r="E8706" t="s">
        <v>5699</v>
      </c>
      <c r="F8706" t="s">
        <v>136</v>
      </c>
      <c r="G8706" t="s">
        <v>53</v>
      </c>
      <c r="H8706" t="s">
        <v>16</v>
      </c>
      <c r="I8706">
        <v>2</v>
      </c>
      <c r="J8706">
        <v>245.43</v>
      </c>
      <c r="K8706">
        <v>199.6</v>
      </c>
      <c r="L8706">
        <v>490.86</v>
      </c>
      <c r="M8706">
        <v>399.2</v>
      </c>
      <c r="N8706" t="s">
        <v>5698</v>
      </c>
      <c r="O8706" t="s">
        <v>5697</v>
      </c>
      <c r="P8706" t="s">
        <v>68</v>
      </c>
      <c r="Q8706">
        <v>11.34</v>
      </c>
      <c r="R8706">
        <v>77.717200000000005</v>
      </c>
      <c r="S8706" t="s">
        <v>79</v>
      </c>
      <c r="T8706" t="s">
        <v>78</v>
      </c>
      <c r="U8706" t="s">
        <v>57</v>
      </c>
      <c r="V8706" t="s">
        <v>9</v>
      </c>
    </row>
    <row r="8707" spans="1:22">
      <c r="A8707" t="s">
        <v>5696</v>
      </c>
      <c r="B8707" s="2">
        <v>45058.493055555555</v>
      </c>
      <c r="C8707" s="2">
        <f t="shared" ref="C8707:C8770" si="136">INT(B8707) - WEEKDAY(INT(B8707), 2) + 1</f>
        <v>45054</v>
      </c>
      <c r="D8707" t="s">
        <v>1622</v>
      </c>
      <c r="E8707" t="s">
        <v>5695</v>
      </c>
      <c r="F8707" t="s">
        <v>64</v>
      </c>
      <c r="G8707" t="s">
        <v>17</v>
      </c>
      <c r="H8707" t="s">
        <v>40</v>
      </c>
      <c r="I8707">
        <v>1</v>
      </c>
      <c r="J8707">
        <v>1383.57</v>
      </c>
      <c r="K8707">
        <v>1078.5999999999999</v>
      </c>
      <c r="L8707">
        <v>1383.57</v>
      </c>
      <c r="M8707">
        <v>1078.5999999999999</v>
      </c>
      <c r="N8707" t="s">
        <v>5694</v>
      </c>
      <c r="O8707" t="s">
        <v>5693</v>
      </c>
      <c r="P8707" t="s">
        <v>60</v>
      </c>
      <c r="Q8707">
        <v>8.7139000000000006</v>
      </c>
      <c r="R8707">
        <v>77.756699999999995</v>
      </c>
      <c r="S8707" t="s">
        <v>319</v>
      </c>
      <c r="T8707" t="s">
        <v>318</v>
      </c>
      <c r="U8707" t="s">
        <v>77</v>
      </c>
      <c r="V8707" t="s">
        <v>9</v>
      </c>
    </row>
    <row r="8708" spans="1:22">
      <c r="A8708" t="s">
        <v>5692</v>
      </c>
      <c r="B8708" s="2">
        <v>45208.815972222219</v>
      </c>
      <c r="C8708" s="2">
        <f t="shared" si="136"/>
        <v>45208</v>
      </c>
      <c r="D8708" t="s">
        <v>1617</v>
      </c>
      <c r="E8708" t="s">
        <v>5691</v>
      </c>
      <c r="F8708" t="s">
        <v>83</v>
      </c>
      <c r="G8708" t="s">
        <v>30</v>
      </c>
      <c r="H8708" t="s">
        <v>16</v>
      </c>
      <c r="I8708">
        <v>2</v>
      </c>
      <c r="J8708">
        <v>1482.68</v>
      </c>
      <c r="K8708">
        <v>1116.25</v>
      </c>
      <c r="L8708">
        <v>2965.36</v>
      </c>
      <c r="M8708">
        <v>2232.5</v>
      </c>
      <c r="N8708" t="s">
        <v>5690</v>
      </c>
      <c r="O8708" t="s">
        <v>5689</v>
      </c>
      <c r="P8708" t="s">
        <v>112</v>
      </c>
      <c r="Q8708">
        <v>13.082700000000001</v>
      </c>
      <c r="R8708">
        <v>80.270700000000005</v>
      </c>
      <c r="S8708" t="s">
        <v>616</v>
      </c>
      <c r="T8708" t="s">
        <v>615</v>
      </c>
      <c r="U8708" t="s">
        <v>46</v>
      </c>
      <c r="V8708" t="s">
        <v>22</v>
      </c>
    </row>
    <row r="8709" spans="1:22">
      <c r="A8709" t="s">
        <v>5688</v>
      </c>
      <c r="B8709" s="2">
        <v>44964.558333333334</v>
      </c>
      <c r="C8709" s="2">
        <f t="shared" si="136"/>
        <v>44963</v>
      </c>
      <c r="D8709" t="s">
        <v>1612</v>
      </c>
      <c r="E8709" t="s">
        <v>5687</v>
      </c>
      <c r="F8709" t="s">
        <v>73</v>
      </c>
      <c r="G8709" t="s">
        <v>106</v>
      </c>
      <c r="H8709" t="s">
        <v>29</v>
      </c>
      <c r="I8709">
        <v>4</v>
      </c>
      <c r="J8709">
        <v>535.46</v>
      </c>
      <c r="K8709">
        <v>456.66</v>
      </c>
      <c r="L8709">
        <v>2141.84</v>
      </c>
      <c r="M8709">
        <v>1826.64</v>
      </c>
      <c r="N8709" t="s">
        <v>5686</v>
      </c>
      <c r="O8709" t="s">
        <v>5685</v>
      </c>
      <c r="P8709" t="s">
        <v>60</v>
      </c>
      <c r="Q8709">
        <v>8.7139000000000006</v>
      </c>
      <c r="R8709">
        <v>77.756699999999995</v>
      </c>
      <c r="S8709" t="s">
        <v>257</v>
      </c>
      <c r="T8709" t="s">
        <v>256</v>
      </c>
      <c r="U8709" t="s">
        <v>10</v>
      </c>
      <c r="V8709" t="s">
        <v>45</v>
      </c>
    </row>
    <row r="8710" spans="1:22">
      <c r="A8710" t="s">
        <v>5684</v>
      </c>
      <c r="B8710" s="2">
        <v>45044.79791666667</v>
      </c>
      <c r="C8710" s="2">
        <f t="shared" si="136"/>
        <v>45040</v>
      </c>
      <c r="D8710" t="s">
        <v>1607</v>
      </c>
      <c r="E8710" t="s">
        <v>5683</v>
      </c>
      <c r="F8710" t="s">
        <v>166</v>
      </c>
      <c r="G8710" t="s">
        <v>53</v>
      </c>
      <c r="H8710" t="s">
        <v>16</v>
      </c>
      <c r="I8710">
        <v>3</v>
      </c>
      <c r="J8710">
        <v>2246.85</v>
      </c>
      <c r="K8710">
        <v>1438.41</v>
      </c>
      <c r="L8710">
        <v>6740.55</v>
      </c>
      <c r="M8710">
        <v>4315.2299999999996</v>
      </c>
      <c r="N8710" t="s">
        <v>5682</v>
      </c>
      <c r="O8710" t="s">
        <v>5681</v>
      </c>
      <c r="P8710" t="s">
        <v>26</v>
      </c>
      <c r="Q8710">
        <v>11.0168</v>
      </c>
      <c r="R8710">
        <v>76.955799999999996</v>
      </c>
      <c r="S8710" t="s">
        <v>1238</v>
      </c>
      <c r="T8710" t="s">
        <v>1237</v>
      </c>
      <c r="U8710" t="s">
        <v>77</v>
      </c>
      <c r="V8710" t="s">
        <v>9</v>
      </c>
    </row>
    <row r="8711" spans="1:22">
      <c r="A8711" t="s">
        <v>5680</v>
      </c>
      <c r="B8711" s="2">
        <v>45189.589583333334</v>
      </c>
      <c r="C8711" s="2">
        <f t="shared" si="136"/>
        <v>45187</v>
      </c>
      <c r="D8711" t="s">
        <v>1602</v>
      </c>
      <c r="E8711" t="s">
        <v>5679</v>
      </c>
      <c r="F8711" t="s">
        <v>83</v>
      </c>
      <c r="G8711" t="s">
        <v>30</v>
      </c>
      <c r="H8711" t="s">
        <v>16</v>
      </c>
      <c r="I8711">
        <v>1</v>
      </c>
      <c r="J8711">
        <v>447.65</v>
      </c>
      <c r="K8711">
        <v>323.18</v>
      </c>
      <c r="L8711">
        <v>447.65</v>
      </c>
      <c r="M8711">
        <v>323.18</v>
      </c>
      <c r="N8711" t="s">
        <v>5678</v>
      </c>
      <c r="O8711" t="s">
        <v>5677</v>
      </c>
      <c r="P8711" t="s">
        <v>121</v>
      </c>
      <c r="Q8711">
        <v>9.9252000000000002</v>
      </c>
      <c r="R8711">
        <v>78.119799999999998</v>
      </c>
      <c r="S8711" t="s">
        <v>243</v>
      </c>
      <c r="T8711" t="s">
        <v>242</v>
      </c>
      <c r="U8711" t="s">
        <v>77</v>
      </c>
      <c r="V8711" t="s">
        <v>45</v>
      </c>
    </row>
    <row r="8712" spans="1:22">
      <c r="A8712" t="s">
        <v>5676</v>
      </c>
      <c r="B8712" s="2">
        <v>45366.462500000001</v>
      </c>
      <c r="C8712" s="2">
        <f t="shared" si="136"/>
        <v>45362</v>
      </c>
      <c r="D8712" t="s">
        <v>1597</v>
      </c>
      <c r="E8712" t="s">
        <v>3770</v>
      </c>
      <c r="F8712" t="s">
        <v>31</v>
      </c>
      <c r="G8712" t="s">
        <v>115</v>
      </c>
      <c r="H8712" t="s">
        <v>63</v>
      </c>
      <c r="I8712">
        <v>3</v>
      </c>
      <c r="J8712">
        <v>790.89</v>
      </c>
      <c r="K8712">
        <v>533.98</v>
      </c>
      <c r="L8712">
        <v>2372.67</v>
      </c>
      <c r="M8712">
        <v>1601.94</v>
      </c>
      <c r="N8712" t="s">
        <v>5675</v>
      </c>
      <c r="O8712" t="s">
        <v>5674</v>
      </c>
      <c r="P8712" t="s">
        <v>60</v>
      </c>
      <c r="Q8712">
        <v>8.7139000000000006</v>
      </c>
      <c r="R8712">
        <v>77.756699999999995</v>
      </c>
      <c r="S8712" t="s">
        <v>103</v>
      </c>
      <c r="T8712" t="s">
        <v>102</v>
      </c>
      <c r="U8712" t="s">
        <v>23</v>
      </c>
      <c r="V8712" t="s">
        <v>9</v>
      </c>
    </row>
    <row r="8713" spans="1:22">
      <c r="A8713" t="s">
        <v>5673</v>
      </c>
      <c r="B8713" s="2">
        <v>45003.863194444442</v>
      </c>
      <c r="C8713" s="2">
        <f t="shared" si="136"/>
        <v>44998</v>
      </c>
      <c r="D8713" t="s">
        <v>1592</v>
      </c>
      <c r="E8713" t="s">
        <v>5672</v>
      </c>
      <c r="F8713" t="s">
        <v>18</v>
      </c>
      <c r="G8713" t="s">
        <v>106</v>
      </c>
      <c r="H8713" t="s">
        <v>29</v>
      </c>
      <c r="I8713">
        <v>1</v>
      </c>
      <c r="J8713">
        <v>2411.4</v>
      </c>
      <c r="K8713">
        <v>1667.44</v>
      </c>
      <c r="L8713">
        <v>2411.4</v>
      </c>
      <c r="M8713">
        <v>1667.44</v>
      </c>
      <c r="N8713" t="s">
        <v>5671</v>
      </c>
      <c r="O8713" t="s">
        <v>5670</v>
      </c>
      <c r="P8713" t="s">
        <v>13</v>
      </c>
      <c r="Q8713">
        <v>11.664300000000001</v>
      </c>
      <c r="R8713">
        <v>78.146000000000001</v>
      </c>
      <c r="S8713" t="s">
        <v>396</v>
      </c>
      <c r="T8713" t="s">
        <v>395</v>
      </c>
      <c r="U8713" t="s">
        <v>10</v>
      </c>
      <c r="V8713" t="s">
        <v>45</v>
      </c>
    </row>
    <row r="8714" spans="1:22">
      <c r="A8714" t="s">
        <v>5669</v>
      </c>
      <c r="B8714" s="2">
        <v>45200.584722222222</v>
      </c>
      <c r="C8714" s="2">
        <f t="shared" si="136"/>
        <v>45194</v>
      </c>
      <c r="D8714" t="s">
        <v>1587</v>
      </c>
      <c r="E8714" t="s">
        <v>5668</v>
      </c>
      <c r="F8714" t="s">
        <v>64</v>
      </c>
      <c r="G8714" t="s">
        <v>115</v>
      </c>
      <c r="H8714" t="s">
        <v>40</v>
      </c>
      <c r="I8714">
        <v>1</v>
      </c>
      <c r="J8714">
        <v>322.23</v>
      </c>
      <c r="K8714">
        <v>205.57</v>
      </c>
      <c r="L8714">
        <v>322.23</v>
      </c>
      <c r="M8714">
        <v>205.57</v>
      </c>
      <c r="N8714" t="s">
        <v>5667</v>
      </c>
      <c r="O8714" t="s">
        <v>5666</v>
      </c>
      <c r="P8714" t="s">
        <v>49</v>
      </c>
      <c r="Q8714">
        <v>12.916499999999999</v>
      </c>
      <c r="R8714">
        <v>79.132499999999993</v>
      </c>
      <c r="S8714" t="s">
        <v>413</v>
      </c>
      <c r="T8714" t="s">
        <v>412</v>
      </c>
      <c r="U8714" t="s">
        <v>57</v>
      </c>
      <c r="V8714" t="s">
        <v>45</v>
      </c>
    </row>
    <row r="8715" spans="1:22">
      <c r="A8715" t="s">
        <v>5665</v>
      </c>
      <c r="B8715" s="2">
        <v>45019.552083333336</v>
      </c>
      <c r="C8715" s="2">
        <f t="shared" si="136"/>
        <v>45019</v>
      </c>
      <c r="D8715" t="s">
        <v>1582</v>
      </c>
      <c r="E8715" t="s">
        <v>5664</v>
      </c>
      <c r="F8715" t="s">
        <v>64</v>
      </c>
      <c r="G8715" t="s">
        <v>30</v>
      </c>
      <c r="H8715" t="s">
        <v>29</v>
      </c>
      <c r="I8715">
        <v>3</v>
      </c>
      <c r="J8715">
        <v>996.09</v>
      </c>
      <c r="K8715">
        <v>885.93</v>
      </c>
      <c r="L8715">
        <v>2988.27</v>
      </c>
      <c r="M8715">
        <v>2657.79</v>
      </c>
      <c r="N8715" t="s">
        <v>5663</v>
      </c>
      <c r="O8715" t="s">
        <v>5662</v>
      </c>
      <c r="P8715" t="s">
        <v>26</v>
      </c>
      <c r="Q8715">
        <v>11.0168</v>
      </c>
      <c r="R8715">
        <v>76.955799999999996</v>
      </c>
      <c r="S8715" t="s">
        <v>214</v>
      </c>
      <c r="T8715" t="s">
        <v>213</v>
      </c>
      <c r="U8715" t="s">
        <v>46</v>
      </c>
      <c r="V8715" t="s">
        <v>45</v>
      </c>
    </row>
    <row r="8716" spans="1:22">
      <c r="A8716" t="s">
        <v>5661</v>
      </c>
      <c r="B8716" s="2">
        <v>45356.671527777777</v>
      </c>
      <c r="C8716" s="2">
        <f t="shared" si="136"/>
        <v>45355</v>
      </c>
      <c r="D8716" t="s">
        <v>1577</v>
      </c>
      <c r="E8716" t="s">
        <v>5660</v>
      </c>
      <c r="F8716" t="s">
        <v>83</v>
      </c>
      <c r="G8716" t="s">
        <v>41</v>
      </c>
      <c r="H8716" t="s">
        <v>71</v>
      </c>
      <c r="I8716">
        <v>1</v>
      </c>
      <c r="J8716">
        <v>2178.81</v>
      </c>
      <c r="K8716">
        <v>1492.68</v>
      </c>
      <c r="L8716">
        <v>2178.81</v>
      </c>
      <c r="M8716">
        <v>1492.68</v>
      </c>
      <c r="N8716" t="s">
        <v>5659</v>
      </c>
      <c r="O8716" t="s">
        <v>5658</v>
      </c>
      <c r="P8716" t="s">
        <v>60</v>
      </c>
      <c r="Q8716">
        <v>8.7139000000000006</v>
      </c>
      <c r="R8716">
        <v>77.756699999999995</v>
      </c>
      <c r="S8716" t="s">
        <v>530</v>
      </c>
      <c r="T8716" t="s">
        <v>529</v>
      </c>
      <c r="U8716" t="s">
        <v>46</v>
      </c>
      <c r="V8716" t="s">
        <v>212</v>
      </c>
    </row>
    <row r="8717" spans="1:22">
      <c r="A8717" t="s">
        <v>5657</v>
      </c>
      <c r="B8717" s="2">
        <v>45133.467361111114</v>
      </c>
      <c r="C8717" s="2">
        <f t="shared" si="136"/>
        <v>45131</v>
      </c>
      <c r="D8717" t="s">
        <v>1572</v>
      </c>
      <c r="E8717" t="s">
        <v>5656</v>
      </c>
      <c r="F8717" t="s">
        <v>83</v>
      </c>
      <c r="G8717" t="s">
        <v>91</v>
      </c>
      <c r="H8717" t="s">
        <v>29</v>
      </c>
      <c r="I8717">
        <v>1</v>
      </c>
      <c r="J8717">
        <v>1042.97</v>
      </c>
      <c r="K8717">
        <v>823.71</v>
      </c>
      <c r="L8717">
        <v>1042.97</v>
      </c>
      <c r="M8717">
        <v>823.71</v>
      </c>
      <c r="N8717" t="s">
        <v>5655</v>
      </c>
      <c r="O8717" t="s">
        <v>5654</v>
      </c>
      <c r="P8717" t="s">
        <v>68</v>
      </c>
      <c r="Q8717">
        <v>11.34</v>
      </c>
      <c r="R8717">
        <v>77.717200000000005</v>
      </c>
      <c r="S8717" t="s">
        <v>333</v>
      </c>
      <c r="T8717" t="s">
        <v>332</v>
      </c>
      <c r="U8717" t="s">
        <v>46</v>
      </c>
      <c r="V8717" t="s">
        <v>22</v>
      </c>
    </row>
    <row r="8718" spans="1:22">
      <c r="A8718" t="s">
        <v>5653</v>
      </c>
      <c r="B8718" s="2">
        <v>45423.525000000001</v>
      </c>
      <c r="C8718" s="2">
        <f t="shared" si="136"/>
        <v>45418</v>
      </c>
      <c r="D8718" t="s">
        <v>1567</v>
      </c>
      <c r="E8718" t="s">
        <v>5652</v>
      </c>
      <c r="F8718" t="s">
        <v>73</v>
      </c>
      <c r="G8718" t="s">
        <v>91</v>
      </c>
      <c r="H8718" t="s">
        <v>52</v>
      </c>
      <c r="I8718">
        <v>2</v>
      </c>
      <c r="J8718">
        <v>329.7</v>
      </c>
      <c r="K8718">
        <v>232.26</v>
      </c>
      <c r="L8718">
        <v>659.4</v>
      </c>
      <c r="M8718">
        <v>464.52</v>
      </c>
      <c r="N8718" t="s">
        <v>5651</v>
      </c>
      <c r="O8718" t="s">
        <v>5650</v>
      </c>
      <c r="P8718" t="s">
        <v>49</v>
      </c>
      <c r="Q8718">
        <v>12.916499999999999</v>
      </c>
      <c r="R8718">
        <v>79.132499999999993</v>
      </c>
      <c r="S8718" t="s">
        <v>420</v>
      </c>
      <c r="T8718" t="s">
        <v>419</v>
      </c>
      <c r="U8718" t="s">
        <v>10</v>
      </c>
      <c r="V8718" t="s">
        <v>9</v>
      </c>
    </row>
    <row r="8719" spans="1:22">
      <c r="A8719" t="s">
        <v>5649</v>
      </c>
      <c r="B8719" s="2">
        <v>44967.576388888891</v>
      </c>
      <c r="C8719" s="2">
        <f t="shared" si="136"/>
        <v>44963</v>
      </c>
      <c r="D8719" t="s">
        <v>1562</v>
      </c>
      <c r="E8719" t="s">
        <v>3743</v>
      </c>
      <c r="F8719" t="s">
        <v>73</v>
      </c>
      <c r="G8719" t="s">
        <v>91</v>
      </c>
      <c r="H8719" t="s">
        <v>71</v>
      </c>
      <c r="I8719">
        <v>1</v>
      </c>
      <c r="J8719">
        <v>447.71</v>
      </c>
      <c r="K8719">
        <v>279.74</v>
      </c>
      <c r="L8719">
        <v>447.71</v>
      </c>
      <c r="M8719">
        <v>279.74</v>
      </c>
      <c r="N8719" t="s">
        <v>5648</v>
      </c>
      <c r="O8719" t="s">
        <v>5647</v>
      </c>
      <c r="P8719" t="s">
        <v>37</v>
      </c>
      <c r="Q8719">
        <v>10.7905</v>
      </c>
      <c r="R8719">
        <v>78.704700000000003</v>
      </c>
      <c r="S8719" t="s">
        <v>59</v>
      </c>
      <c r="T8719" t="s">
        <v>58</v>
      </c>
      <c r="U8719" t="s">
        <v>46</v>
      </c>
      <c r="V8719" t="s">
        <v>9</v>
      </c>
    </row>
    <row r="8720" spans="1:22">
      <c r="A8720" t="s">
        <v>5646</v>
      </c>
      <c r="B8720" s="2">
        <v>45044.478472222225</v>
      </c>
      <c r="C8720" s="2">
        <f t="shared" si="136"/>
        <v>45040</v>
      </c>
      <c r="D8720" t="s">
        <v>1557</v>
      </c>
      <c r="E8720" t="s">
        <v>1556</v>
      </c>
      <c r="F8720" t="s">
        <v>64</v>
      </c>
      <c r="G8720" t="s">
        <v>17</v>
      </c>
      <c r="H8720" t="s">
        <v>52</v>
      </c>
      <c r="I8720">
        <v>2</v>
      </c>
      <c r="J8720">
        <v>660.85</v>
      </c>
      <c r="K8720">
        <v>455.58</v>
      </c>
      <c r="L8720">
        <v>1321.7</v>
      </c>
      <c r="M8720">
        <v>911.16</v>
      </c>
      <c r="N8720" t="s">
        <v>5645</v>
      </c>
      <c r="O8720" t="s">
        <v>5644</v>
      </c>
      <c r="P8720" t="s">
        <v>13</v>
      </c>
      <c r="Q8720">
        <v>11.664300000000001</v>
      </c>
      <c r="R8720">
        <v>78.146000000000001</v>
      </c>
      <c r="S8720" t="s">
        <v>214</v>
      </c>
      <c r="T8720" t="s">
        <v>213</v>
      </c>
      <c r="U8720" t="s">
        <v>23</v>
      </c>
      <c r="V8720" t="s">
        <v>45</v>
      </c>
    </row>
    <row r="8721" spans="1:22">
      <c r="A8721" t="s">
        <v>5643</v>
      </c>
      <c r="B8721" s="2">
        <v>45455.468055555553</v>
      </c>
      <c r="C8721" s="2">
        <f t="shared" si="136"/>
        <v>45453</v>
      </c>
      <c r="D8721" t="s">
        <v>1552</v>
      </c>
      <c r="E8721" t="s">
        <v>3735</v>
      </c>
      <c r="F8721" t="s">
        <v>136</v>
      </c>
      <c r="G8721" t="s">
        <v>17</v>
      </c>
      <c r="H8721" t="s">
        <v>16</v>
      </c>
      <c r="I8721">
        <v>1</v>
      </c>
      <c r="J8721">
        <v>1676.51</v>
      </c>
      <c r="K8721">
        <v>1087.6500000000001</v>
      </c>
      <c r="L8721">
        <v>1676.51</v>
      </c>
      <c r="M8721">
        <v>1087.6500000000001</v>
      </c>
      <c r="N8721" t="s">
        <v>5642</v>
      </c>
      <c r="O8721" t="s">
        <v>5641</v>
      </c>
      <c r="P8721" t="s">
        <v>68</v>
      </c>
      <c r="Q8721">
        <v>11.34</v>
      </c>
      <c r="R8721">
        <v>77.717200000000005</v>
      </c>
      <c r="S8721" t="s">
        <v>120</v>
      </c>
      <c r="T8721" t="s">
        <v>119</v>
      </c>
      <c r="U8721" t="s">
        <v>57</v>
      </c>
      <c r="V8721" t="s">
        <v>9</v>
      </c>
    </row>
    <row r="8722" spans="1:22">
      <c r="A8722" t="s">
        <v>5640</v>
      </c>
      <c r="B8722" s="2">
        <v>44961.46875</v>
      </c>
      <c r="C8722" s="2">
        <f t="shared" si="136"/>
        <v>44956</v>
      </c>
      <c r="D8722" t="s">
        <v>1547</v>
      </c>
      <c r="E8722" t="s">
        <v>5639</v>
      </c>
      <c r="F8722" t="s">
        <v>64</v>
      </c>
      <c r="G8722" t="s">
        <v>41</v>
      </c>
      <c r="H8722" t="s">
        <v>40</v>
      </c>
      <c r="I8722">
        <v>1</v>
      </c>
      <c r="J8722">
        <v>1241.93</v>
      </c>
      <c r="K8722">
        <v>908.82</v>
      </c>
      <c r="L8722">
        <v>1241.93</v>
      </c>
      <c r="M8722">
        <v>908.82</v>
      </c>
      <c r="N8722" t="s">
        <v>5638</v>
      </c>
      <c r="O8722" t="s">
        <v>5637</v>
      </c>
      <c r="P8722" t="s">
        <v>13</v>
      </c>
      <c r="Q8722">
        <v>11.664300000000001</v>
      </c>
      <c r="R8722">
        <v>78.146000000000001</v>
      </c>
      <c r="S8722" t="s">
        <v>133</v>
      </c>
      <c r="T8722" t="s">
        <v>132</v>
      </c>
      <c r="U8722" t="s">
        <v>77</v>
      </c>
      <c r="V8722" t="s">
        <v>9</v>
      </c>
    </row>
    <row r="8723" spans="1:22">
      <c r="A8723" t="s">
        <v>5636</v>
      </c>
      <c r="B8723" s="2">
        <v>45178.590277777781</v>
      </c>
      <c r="C8723" s="2">
        <f t="shared" si="136"/>
        <v>45173</v>
      </c>
      <c r="D8723" t="s">
        <v>1542</v>
      </c>
      <c r="E8723" t="s">
        <v>5635</v>
      </c>
      <c r="F8723" t="s">
        <v>18</v>
      </c>
      <c r="G8723" t="s">
        <v>91</v>
      </c>
      <c r="H8723" t="s">
        <v>16</v>
      </c>
      <c r="I8723">
        <v>1</v>
      </c>
      <c r="J8723">
        <v>418.43</v>
      </c>
      <c r="K8723">
        <v>357.98</v>
      </c>
      <c r="L8723">
        <v>418.43</v>
      </c>
      <c r="M8723">
        <v>357.98</v>
      </c>
      <c r="N8723" t="s">
        <v>5634</v>
      </c>
      <c r="O8723" t="s">
        <v>5633</v>
      </c>
      <c r="P8723" t="s">
        <v>112</v>
      </c>
      <c r="Q8723">
        <v>13.082700000000001</v>
      </c>
      <c r="R8723">
        <v>80.270700000000005</v>
      </c>
      <c r="S8723" t="s">
        <v>214</v>
      </c>
      <c r="T8723" t="s">
        <v>213</v>
      </c>
      <c r="U8723" t="s">
        <v>46</v>
      </c>
      <c r="V8723" t="s">
        <v>22</v>
      </c>
    </row>
    <row r="8724" spans="1:22">
      <c r="A8724" t="s">
        <v>5632</v>
      </c>
      <c r="B8724" s="2">
        <v>44997.736111111109</v>
      </c>
      <c r="C8724" s="2">
        <f t="shared" si="136"/>
        <v>44991</v>
      </c>
      <c r="D8724" t="s">
        <v>1537</v>
      </c>
      <c r="E8724" t="s">
        <v>5631</v>
      </c>
      <c r="F8724" t="s">
        <v>166</v>
      </c>
      <c r="G8724" t="s">
        <v>17</v>
      </c>
      <c r="H8724" t="s">
        <v>52</v>
      </c>
      <c r="I8724">
        <v>1</v>
      </c>
      <c r="J8724">
        <v>917.29</v>
      </c>
      <c r="K8724">
        <v>700.55</v>
      </c>
      <c r="L8724">
        <v>917.29</v>
      </c>
      <c r="M8724">
        <v>700.55</v>
      </c>
      <c r="N8724" t="s">
        <v>5630</v>
      </c>
      <c r="O8724" t="s">
        <v>5629</v>
      </c>
      <c r="P8724" t="s">
        <v>26</v>
      </c>
      <c r="Q8724">
        <v>11.0168</v>
      </c>
      <c r="R8724">
        <v>76.955799999999996</v>
      </c>
      <c r="S8724" t="s">
        <v>88</v>
      </c>
      <c r="T8724" t="s">
        <v>87</v>
      </c>
      <c r="U8724" t="s">
        <v>10</v>
      </c>
      <c r="V8724" t="s">
        <v>212</v>
      </c>
    </row>
    <row r="8725" spans="1:22">
      <c r="A8725" t="s">
        <v>5628</v>
      </c>
      <c r="B8725" s="2">
        <v>45519.620833333334</v>
      </c>
      <c r="C8725" s="2">
        <f t="shared" si="136"/>
        <v>45516</v>
      </c>
      <c r="D8725" t="s">
        <v>1532</v>
      </c>
      <c r="E8725" t="s">
        <v>5627</v>
      </c>
      <c r="F8725" t="s">
        <v>18</v>
      </c>
      <c r="G8725" t="s">
        <v>53</v>
      </c>
      <c r="H8725" t="s">
        <v>29</v>
      </c>
      <c r="I8725">
        <v>1</v>
      </c>
      <c r="J8725">
        <v>2469.6999999999998</v>
      </c>
      <c r="K8725">
        <v>1913.51</v>
      </c>
      <c r="L8725">
        <v>2469.6999999999998</v>
      </c>
      <c r="M8725">
        <v>1913.51</v>
      </c>
      <c r="N8725" t="s">
        <v>5626</v>
      </c>
      <c r="O8725" t="s">
        <v>5625</v>
      </c>
      <c r="P8725" t="s">
        <v>60</v>
      </c>
      <c r="Q8725">
        <v>8.7139000000000006</v>
      </c>
      <c r="R8725">
        <v>77.756699999999995</v>
      </c>
      <c r="S8725" t="s">
        <v>530</v>
      </c>
      <c r="T8725" t="s">
        <v>529</v>
      </c>
      <c r="U8725" t="s">
        <v>57</v>
      </c>
      <c r="V8725" t="s">
        <v>22</v>
      </c>
    </row>
    <row r="8726" spans="1:22">
      <c r="A8726" t="s">
        <v>5624</v>
      </c>
      <c r="B8726" s="2">
        <v>45445.491666666669</v>
      </c>
      <c r="C8726" s="2">
        <f t="shared" si="136"/>
        <v>45439</v>
      </c>
      <c r="D8726" t="s">
        <v>1527</v>
      </c>
      <c r="E8726" t="s">
        <v>5623</v>
      </c>
      <c r="F8726" t="s">
        <v>201</v>
      </c>
      <c r="G8726" t="s">
        <v>115</v>
      </c>
      <c r="H8726" t="s">
        <v>63</v>
      </c>
      <c r="I8726">
        <v>2</v>
      </c>
      <c r="J8726">
        <v>1234.96</v>
      </c>
      <c r="K8726">
        <v>926.71</v>
      </c>
      <c r="L8726">
        <v>2469.92</v>
      </c>
      <c r="M8726">
        <v>1853.42</v>
      </c>
      <c r="N8726" t="s">
        <v>5622</v>
      </c>
      <c r="O8726" t="s">
        <v>5621</v>
      </c>
      <c r="P8726" t="s">
        <v>26</v>
      </c>
      <c r="Q8726">
        <v>11.0168</v>
      </c>
      <c r="R8726">
        <v>76.955799999999996</v>
      </c>
      <c r="S8726" t="s">
        <v>226</v>
      </c>
      <c r="T8726" t="s">
        <v>225</v>
      </c>
      <c r="U8726" t="s">
        <v>77</v>
      </c>
      <c r="V8726" t="s">
        <v>45</v>
      </c>
    </row>
    <row r="8727" spans="1:22">
      <c r="A8727" t="s">
        <v>5620</v>
      </c>
      <c r="B8727" s="2">
        <v>45246.886111111111</v>
      </c>
      <c r="C8727" s="2">
        <f t="shared" si="136"/>
        <v>45243</v>
      </c>
      <c r="D8727" t="s">
        <v>1522</v>
      </c>
      <c r="E8727" t="s">
        <v>5619</v>
      </c>
      <c r="F8727" t="s">
        <v>31</v>
      </c>
      <c r="G8727" t="s">
        <v>41</v>
      </c>
      <c r="H8727" t="s">
        <v>16</v>
      </c>
      <c r="I8727">
        <v>3</v>
      </c>
      <c r="J8727">
        <v>1673.76</v>
      </c>
      <c r="K8727">
        <v>1237.0899999999999</v>
      </c>
      <c r="L8727">
        <v>5021.28</v>
      </c>
      <c r="M8727">
        <v>3711.27</v>
      </c>
      <c r="N8727" t="s">
        <v>5618</v>
      </c>
      <c r="O8727" t="s">
        <v>5617</v>
      </c>
      <c r="P8727" t="s">
        <v>37</v>
      </c>
      <c r="Q8727">
        <v>10.7905</v>
      </c>
      <c r="R8727">
        <v>78.704700000000003</v>
      </c>
      <c r="S8727" t="s">
        <v>283</v>
      </c>
      <c r="T8727" t="s">
        <v>282</v>
      </c>
      <c r="U8727" t="s">
        <v>46</v>
      </c>
      <c r="V8727" t="s">
        <v>45</v>
      </c>
    </row>
    <row r="8728" spans="1:22">
      <c r="A8728" t="s">
        <v>5616</v>
      </c>
      <c r="B8728" s="2">
        <v>44997.61041666667</v>
      </c>
      <c r="C8728" s="2">
        <f t="shared" si="136"/>
        <v>44991</v>
      </c>
      <c r="D8728" t="s">
        <v>1517</v>
      </c>
      <c r="E8728" t="s">
        <v>3708</v>
      </c>
      <c r="F8728" t="s">
        <v>83</v>
      </c>
      <c r="G8728" t="s">
        <v>82</v>
      </c>
      <c r="H8728" t="s">
        <v>71</v>
      </c>
      <c r="I8728">
        <v>2</v>
      </c>
      <c r="J8728">
        <v>1620.69</v>
      </c>
      <c r="K8728">
        <v>1086.72</v>
      </c>
      <c r="L8728">
        <v>3241.38</v>
      </c>
      <c r="M8728">
        <v>2173.44</v>
      </c>
      <c r="N8728" t="s">
        <v>5615</v>
      </c>
      <c r="O8728" t="s">
        <v>5614</v>
      </c>
      <c r="P8728" t="s">
        <v>121</v>
      </c>
      <c r="Q8728">
        <v>9.9252000000000002</v>
      </c>
      <c r="R8728">
        <v>78.119799999999998</v>
      </c>
      <c r="S8728" t="s">
        <v>146</v>
      </c>
      <c r="T8728" t="s">
        <v>145</v>
      </c>
      <c r="U8728" t="s">
        <v>10</v>
      </c>
      <c r="V8728" t="s">
        <v>9</v>
      </c>
    </row>
    <row r="8729" spans="1:22">
      <c r="A8729" t="s">
        <v>5613</v>
      </c>
      <c r="B8729" s="2">
        <v>45559.779861111114</v>
      </c>
      <c r="C8729" s="2">
        <f t="shared" si="136"/>
        <v>45558</v>
      </c>
      <c r="D8729" t="s">
        <v>1512</v>
      </c>
      <c r="E8729" t="s">
        <v>5612</v>
      </c>
      <c r="F8729" t="s">
        <v>83</v>
      </c>
      <c r="G8729" t="s">
        <v>82</v>
      </c>
      <c r="H8729" t="s">
        <v>16</v>
      </c>
      <c r="I8729">
        <v>2</v>
      </c>
      <c r="J8729">
        <v>2335.38</v>
      </c>
      <c r="K8729">
        <v>1649.32</v>
      </c>
      <c r="L8729">
        <v>4670.76</v>
      </c>
      <c r="M8729">
        <v>3298.64</v>
      </c>
      <c r="N8729" t="s">
        <v>5611</v>
      </c>
      <c r="O8729" t="s">
        <v>5610</v>
      </c>
      <c r="P8729" t="s">
        <v>13</v>
      </c>
      <c r="Q8729">
        <v>11.664300000000001</v>
      </c>
      <c r="R8729">
        <v>78.146000000000001</v>
      </c>
      <c r="S8729" t="s">
        <v>302</v>
      </c>
      <c r="T8729" t="s">
        <v>301</v>
      </c>
      <c r="U8729" t="s">
        <v>46</v>
      </c>
      <c r="V8729" t="s">
        <v>212</v>
      </c>
    </row>
    <row r="8730" spans="1:22">
      <c r="A8730" t="s">
        <v>5609</v>
      </c>
      <c r="B8730" s="2">
        <v>45503.831250000003</v>
      </c>
      <c r="C8730" s="2">
        <f t="shared" si="136"/>
        <v>45502</v>
      </c>
      <c r="D8730" t="s">
        <v>1507</v>
      </c>
      <c r="E8730" t="s">
        <v>3700</v>
      </c>
      <c r="F8730" t="s">
        <v>166</v>
      </c>
      <c r="G8730" t="s">
        <v>115</v>
      </c>
      <c r="H8730" t="s">
        <v>71</v>
      </c>
      <c r="I8730">
        <v>4</v>
      </c>
      <c r="J8730">
        <v>939.4</v>
      </c>
      <c r="K8730">
        <v>817.44</v>
      </c>
      <c r="L8730">
        <v>3757.6</v>
      </c>
      <c r="M8730">
        <v>3269.76</v>
      </c>
      <c r="N8730" t="s">
        <v>5608</v>
      </c>
      <c r="O8730" t="s">
        <v>5607</v>
      </c>
      <c r="P8730" t="s">
        <v>121</v>
      </c>
      <c r="Q8730">
        <v>9.9252000000000002</v>
      </c>
      <c r="R8730">
        <v>78.119799999999998</v>
      </c>
      <c r="S8730" t="s">
        <v>276</v>
      </c>
      <c r="T8730" t="s">
        <v>275</v>
      </c>
      <c r="U8730" t="s">
        <v>10</v>
      </c>
      <c r="V8730" t="s">
        <v>9</v>
      </c>
    </row>
    <row r="8731" spans="1:22">
      <c r="A8731" t="s">
        <v>5606</v>
      </c>
      <c r="B8731" s="2">
        <v>45362.459722222222</v>
      </c>
      <c r="C8731" s="2">
        <f t="shared" si="136"/>
        <v>45362</v>
      </c>
      <c r="D8731" t="s">
        <v>1502</v>
      </c>
      <c r="E8731" t="s">
        <v>5605</v>
      </c>
      <c r="F8731" t="s">
        <v>166</v>
      </c>
      <c r="G8731" t="s">
        <v>115</v>
      </c>
      <c r="H8731" t="s">
        <v>71</v>
      </c>
      <c r="I8731">
        <v>3</v>
      </c>
      <c r="J8731">
        <v>2011.41</v>
      </c>
      <c r="K8731">
        <v>1461.27</v>
      </c>
      <c r="L8731">
        <v>6034.23</v>
      </c>
      <c r="M8731">
        <v>4383.8100000000004</v>
      </c>
      <c r="N8731" t="s">
        <v>5604</v>
      </c>
      <c r="O8731" t="s">
        <v>5603</v>
      </c>
      <c r="P8731" t="s">
        <v>13</v>
      </c>
      <c r="Q8731">
        <v>11.664300000000001</v>
      </c>
      <c r="R8731">
        <v>78.146000000000001</v>
      </c>
      <c r="S8731" t="s">
        <v>396</v>
      </c>
      <c r="T8731" t="s">
        <v>395</v>
      </c>
      <c r="U8731" t="s">
        <v>46</v>
      </c>
      <c r="V8731" t="s">
        <v>9</v>
      </c>
    </row>
    <row r="8732" spans="1:22">
      <c r="A8732" t="s">
        <v>5602</v>
      </c>
      <c r="B8732" s="2">
        <v>45198.776388888888</v>
      </c>
      <c r="C8732" s="2">
        <f t="shared" si="136"/>
        <v>45194</v>
      </c>
      <c r="D8732" t="s">
        <v>1497</v>
      </c>
      <c r="E8732" t="s">
        <v>5601</v>
      </c>
      <c r="F8732" t="s">
        <v>73</v>
      </c>
      <c r="G8732" t="s">
        <v>115</v>
      </c>
      <c r="H8732" t="s">
        <v>29</v>
      </c>
      <c r="I8732">
        <v>1</v>
      </c>
      <c r="J8732">
        <v>562.76</v>
      </c>
      <c r="K8732">
        <v>414.4</v>
      </c>
      <c r="L8732">
        <v>562.76</v>
      </c>
      <c r="M8732">
        <v>414.4</v>
      </c>
      <c r="N8732" t="s">
        <v>5600</v>
      </c>
      <c r="O8732" t="s">
        <v>5599</v>
      </c>
      <c r="P8732" t="s">
        <v>26</v>
      </c>
      <c r="Q8732">
        <v>11.0168</v>
      </c>
      <c r="R8732">
        <v>76.955799999999996</v>
      </c>
      <c r="S8732" t="s">
        <v>120</v>
      </c>
      <c r="T8732" t="s">
        <v>119</v>
      </c>
      <c r="U8732" t="s">
        <v>23</v>
      </c>
      <c r="V8732" t="s">
        <v>9</v>
      </c>
    </row>
    <row r="8733" spans="1:22">
      <c r="A8733" t="s">
        <v>5598</v>
      </c>
      <c r="B8733" s="2">
        <v>45571.845833333333</v>
      </c>
      <c r="C8733" s="2">
        <f t="shared" si="136"/>
        <v>45565</v>
      </c>
      <c r="D8733" t="s">
        <v>1492</v>
      </c>
      <c r="E8733" t="s">
        <v>5597</v>
      </c>
      <c r="F8733" t="s">
        <v>83</v>
      </c>
      <c r="G8733" t="s">
        <v>41</v>
      </c>
      <c r="H8733" t="s">
        <v>71</v>
      </c>
      <c r="I8733">
        <v>2</v>
      </c>
      <c r="J8733">
        <v>2119.7800000000002</v>
      </c>
      <c r="K8733">
        <v>1569.77</v>
      </c>
      <c r="L8733">
        <v>4239.5600000000004</v>
      </c>
      <c r="M8733">
        <v>3139.54</v>
      </c>
      <c r="N8733" t="s">
        <v>5596</v>
      </c>
      <c r="O8733" t="s">
        <v>5595</v>
      </c>
      <c r="P8733" t="s">
        <v>60</v>
      </c>
      <c r="Q8733">
        <v>8.7139000000000006</v>
      </c>
      <c r="R8733">
        <v>77.756699999999995</v>
      </c>
      <c r="S8733" t="s">
        <v>269</v>
      </c>
      <c r="T8733" t="s">
        <v>268</v>
      </c>
      <c r="U8733" t="s">
        <v>46</v>
      </c>
      <c r="V8733" t="s">
        <v>45</v>
      </c>
    </row>
    <row r="8734" spans="1:22">
      <c r="A8734" t="s">
        <v>5594</v>
      </c>
      <c r="B8734" s="2">
        <v>45299.771527777775</v>
      </c>
      <c r="C8734" s="2">
        <f t="shared" si="136"/>
        <v>45299</v>
      </c>
      <c r="D8734" t="s">
        <v>1487</v>
      </c>
      <c r="E8734" t="s">
        <v>3686</v>
      </c>
      <c r="F8734" t="s">
        <v>166</v>
      </c>
      <c r="G8734" t="s">
        <v>115</v>
      </c>
      <c r="H8734" t="s">
        <v>29</v>
      </c>
      <c r="I8734">
        <v>4</v>
      </c>
      <c r="J8734">
        <v>1689.48</v>
      </c>
      <c r="K8734">
        <v>1110.77</v>
      </c>
      <c r="L8734">
        <v>6757.92</v>
      </c>
      <c r="M8734">
        <v>4443.08</v>
      </c>
      <c r="N8734" t="s">
        <v>5593</v>
      </c>
      <c r="O8734" t="s">
        <v>5592</v>
      </c>
      <c r="P8734" t="s">
        <v>112</v>
      </c>
      <c r="Q8734">
        <v>13.082700000000001</v>
      </c>
      <c r="R8734">
        <v>80.270700000000005</v>
      </c>
      <c r="S8734" t="s">
        <v>537</v>
      </c>
      <c r="T8734" t="s">
        <v>536</v>
      </c>
      <c r="U8734" t="s">
        <v>77</v>
      </c>
      <c r="V8734" t="s">
        <v>22</v>
      </c>
    </row>
    <row r="8735" spans="1:22">
      <c r="A8735" t="s">
        <v>5591</v>
      </c>
      <c r="B8735" s="2">
        <v>45071.515972222223</v>
      </c>
      <c r="C8735" s="2">
        <f t="shared" si="136"/>
        <v>45068</v>
      </c>
      <c r="D8735" t="s">
        <v>1482</v>
      </c>
      <c r="E8735" t="s">
        <v>5590</v>
      </c>
      <c r="F8735" t="s">
        <v>83</v>
      </c>
      <c r="G8735" t="s">
        <v>72</v>
      </c>
      <c r="H8735" t="s">
        <v>71</v>
      </c>
      <c r="I8735">
        <v>1</v>
      </c>
      <c r="J8735">
        <v>1188.33</v>
      </c>
      <c r="K8735">
        <v>729.25</v>
      </c>
      <c r="L8735">
        <v>1188.33</v>
      </c>
      <c r="M8735">
        <v>729.25</v>
      </c>
      <c r="N8735" t="s">
        <v>5589</v>
      </c>
      <c r="O8735" t="s">
        <v>5588</v>
      </c>
      <c r="P8735" t="s">
        <v>49</v>
      </c>
      <c r="Q8735">
        <v>12.916499999999999</v>
      </c>
      <c r="R8735">
        <v>79.132499999999993</v>
      </c>
      <c r="S8735" t="s">
        <v>283</v>
      </c>
      <c r="T8735" t="s">
        <v>282</v>
      </c>
      <c r="U8735" t="s">
        <v>57</v>
      </c>
      <c r="V8735" t="s">
        <v>9</v>
      </c>
    </row>
    <row r="8736" spans="1:22">
      <c r="A8736" t="s">
        <v>5587</v>
      </c>
      <c r="B8736" s="2">
        <v>45173.508333333331</v>
      </c>
      <c r="C8736" s="2">
        <f t="shared" si="136"/>
        <v>45173</v>
      </c>
      <c r="D8736" t="s">
        <v>1477</v>
      </c>
      <c r="E8736" t="s">
        <v>5586</v>
      </c>
      <c r="F8736" t="s">
        <v>64</v>
      </c>
      <c r="G8736" t="s">
        <v>72</v>
      </c>
      <c r="H8736" t="s">
        <v>16</v>
      </c>
      <c r="I8736">
        <v>4</v>
      </c>
      <c r="J8736">
        <v>758.32</v>
      </c>
      <c r="K8736">
        <v>594.97</v>
      </c>
      <c r="L8736">
        <v>3033.28</v>
      </c>
      <c r="M8736">
        <v>2379.88</v>
      </c>
      <c r="N8736" t="s">
        <v>5585</v>
      </c>
      <c r="O8736" t="s">
        <v>5584</v>
      </c>
      <c r="P8736" t="s">
        <v>37</v>
      </c>
      <c r="Q8736">
        <v>10.7905</v>
      </c>
      <c r="R8736">
        <v>78.704700000000003</v>
      </c>
      <c r="S8736" t="s">
        <v>352</v>
      </c>
      <c r="T8736" t="s">
        <v>351</v>
      </c>
      <c r="U8736" t="s">
        <v>10</v>
      </c>
      <c r="V8736" t="s">
        <v>9</v>
      </c>
    </row>
    <row r="8737" spans="1:22">
      <c r="A8737" t="s">
        <v>5583</v>
      </c>
      <c r="B8737" s="2">
        <v>45048.484027777777</v>
      </c>
      <c r="C8737" s="2">
        <f t="shared" si="136"/>
        <v>45047</v>
      </c>
      <c r="D8737" t="s">
        <v>1472</v>
      </c>
      <c r="E8737" t="s">
        <v>5582</v>
      </c>
      <c r="F8737" t="s">
        <v>31</v>
      </c>
      <c r="G8737" t="s">
        <v>72</v>
      </c>
      <c r="H8737" t="s">
        <v>63</v>
      </c>
      <c r="I8737">
        <v>1</v>
      </c>
      <c r="J8737">
        <v>235.34</v>
      </c>
      <c r="K8737">
        <v>145.18</v>
      </c>
      <c r="L8737">
        <v>235.34</v>
      </c>
      <c r="M8737">
        <v>145.18</v>
      </c>
      <c r="N8737" t="s">
        <v>5581</v>
      </c>
      <c r="O8737" t="s">
        <v>5580</v>
      </c>
      <c r="P8737" t="s">
        <v>49</v>
      </c>
      <c r="Q8737">
        <v>12.916499999999999</v>
      </c>
      <c r="R8737">
        <v>79.132499999999993</v>
      </c>
      <c r="S8737" t="s">
        <v>243</v>
      </c>
      <c r="T8737" t="s">
        <v>242</v>
      </c>
      <c r="U8737" t="s">
        <v>57</v>
      </c>
      <c r="V8737" t="s">
        <v>9</v>
      </c>
    </row>
    <row r="8738" spans="1:22">
      <c r="A8738" t="s">
        <v>5579</v>
      </c>
      <c r="B8738" s="2">
        <v>45470.681944444441</v>
      </c>
      <c r="C8738" s="2">
        <f t="shared" si="136"/>
        <v>45467</v>
      </c>
      <c r="D8738" t="s">
        <v>1467</v>
      </c>
      <c r="E8738" t="s">
        <v>5578</v>
      </c>
      <c r="F8738" t="s">
        <v>166</v>
      </c>
      <c r="G8738" t="s">
        <v>30</v>
      </c>
      <c r="H8738" t="s">
        <v>63</v>
      </c>
      <c r="I8738">
        <v>2</v>
      </c>
      <c r="J8738">
        <v>1901.78</v>
      </c>
      <c r="K8738">
        <v>1622.69</v>
      </c>
      <c r="L8738">
        <v>3803.56</v>
      </c>
      <c r="M8738">
        <v>3245.38</v>
      </c>
      <c r="N8738" t="s">
        <v>5577</v>
      </c>
      <c r="O8738" t="s">
        <v>5576</v>
      </c>
      <c r="P8738" t="s">
        <v>121</v>
      </c>
      <c r="Q8738">
        <v>9.9252000000000002</v>
      </c>
      <c r="R8738">
        <v>78.119799999999998</v>
      </c>
      <c r="S8738" t="s">
        <v>906</v>
      </c>
      <c r="T8738" t="s">
        <v>905</v>
      </c>
      <c r="U8738" t="s">
        <v>57</v>
      </c>
      <c r="V8738" t="s">
        <v>45</v>
      </c>
    </row>
    <row r="8739" spans="1:22">
      <c r="A8739" t="s">
        <v>5575</v>
      </c>
      <c r="B8739" s="2">
        <v>45236.488194444442</v>
      </c>
      <c r="C8739" s="2">
        <f t="shared" si="136"/>
        <v>45236</v>
      </c>
      <c r="D8739" t="s">
        <v>1462</v>
      </c>
      <c r="E8739" t="s">
        <v>5574</v>
      </c>
      <c r="F8739" t="s">
        <v>201</v>
      </c>
      <c r="G8739" t="s">
        <v>41</v>
      </c>
      <c r="H8739" t="s">
        <v>16</v>
      </c>
      <c r="I8739">
        <v>2</v>
      </c>
      <c r="J8739">
        <v>1229.6300000000001</v>
      </c>
      <c r="K8739">
        <v>812.43</v>
      </c>
      <c r="L8739">
        <v>2459.2600000000002</v>
      </c>
      <c r="M8739">
        <v>1624.86</v>
      </c>
      <c r="N8739" t="s">
        <v>5573</v>
      </c>
      <c r="O8739" t="s">
        <v>5572</v>
      </c>
      <c r="P8739" t="s">
        <v>112</v>
      </c>
      <c r="Q8739">
        <v>13.082700000000001</v>
      </c>
      <c r="R8739">
        <v>80.270700000000005</v>
      </c>
      <c r="S8739" t="s">
        <v>120</v>
      </c>
      <c r="T8739" t="s">
        <v>119</v>
      </c>
      <c r="U8739" t="s">
        <v>46</v>
      </c>
      <c r="V8739" t="s">
        <v>45</v>
      </c>
    </row>
    <row r="8740" spans="1:22">
      <c r="A8740" t="s">
        <v>5571</v>
      </c>
      <c r="B8740" s="2">
        <v>45504.649305555555</v>
      </c>
      <c r="C8740" s="2">
        <f t="shared" si="136"/>
        <v>45502</v>
      </c>
      <c r="D8740" t="s">
        <v>1457</v>
      </c>
      <c r="E8740" t="s">
        <v>5570</v>
      </c>
      <c r="F8740" t="s">
        <v>201</v>
      </c>
      <c r="G8740" t="s">
        <v>82</v>
      </c>
      <c r="H8740" t="s">
        <v>71</v>
      </c>
      <c r="I8740">
        <v>1</v>
      </c>
      <c r="J8740">
        <v>1395.78</v>
      </c>
      <c r="K8740">
        <v>888.77</v>
      </c>
      <c r="L8740">
        <v>1395.78</v>
      </c>
      <c r="M8740">
        <v>888.77</v>
      </c>
      <c r="N8740" t="s">
        <v>5569</v>
      </c>
      <c r="O8740" t="s">
        <v>5568</v>
      </c>
      <c r="P8740" t="s">
        <v>13</v>
      </c>
      <c r="Q8740">
        <v>11.664300000000001</v>
      </c>
      <c r="R8740">
        <v>78.146000000000001</v>
      </c>
      <c r="S8740" t="s">
        <v>103</v>
      </c>
      <c r="T8740" t="s">
        <v>102</v>
      </c>
      <c r="U8740" t="s">
        <v>77</v>
      </c>
      <c r="V8740" t="s">
        <v>9</v>
      </c>
    </row>
    <row r="8741" spans="1:22">
      <c r="A8741" t="s">
        <v>5567</v>
      </c>
      <c r="B8741" s="2">
        <v>45263.855555555558</v>
      </c>
      <c r="C8741" s="2">
        <f t="shared" si="136"/>
        <v>45257</v>
      </c>
      <c r="D8741" t="s">
        <v>1452</v>
      </c>
      <c r="E8741" t="s">
        <v>5566</v>
      </c>
      <c r="F8741" t="s">
        <v>64</v>
      </c>
      <c r="G8741" t="s">
        <v>106</v>
      </c>
      <c r="H8741" t="s">
        <v>29</v>
      </c>
      <c r="I8741">
        <v>3</v>
      </c>
      <c r="J8741">
        <v>2246.87</v>
      </c>
      <c r="K8741">
        <v>1822.57</v>
      </c>
      <c r="L8741">
        <v>6740.61</v>
      </c>
      <c r="M8741">
        <v>5467.71</v>
      </c>
      <c r="N8741" t="s">
        <v>5565</v>
      </c>
      <c r="O8741" t="s">
        <v>5564</v>
      </c>
      <c r="P8741" t="s">
        <v>26</v>
      </c>
      <c r="Q8741">
        <v>11.0168</v>
      </c>
      <c r="R8741">
        <v>76.955799999999996</v>
      </c>
      <c r="S8741" t="s">
        <v>628</v>
      </c>
      <c r="T8741" t="s">
        <v>627</v>
      </c>
      <c r="U8741" t="s">
        <v>57</v>
      </c>
      <c r="V8741" t="s">
        <v>9</v>
      </c>
    </row>
    <row r="8742" spans="1:22">
      <c r="A8742" t="s">
        <v>5563</v>
      </c>
      <c r="B8742" s="2">
        <v>45224.540277777778</v>
      </c>
      <c r="C8742" s="2">
        <f t="shared" si="136"/>
        <v>45222</v>
      </c>
      <c r="D8742" t="s">
        <v>1447</v>
      </c>
      <c r="E8742" t="s">
        <v>5562</v>
      </c>
      <c r="F8742" t="s">
        <v>166</v>
      </c>
      <c r="G8742" t="s">
        <v>106</v>
      </c>
      <c r="H8742" t="s">
        <v>71</v>
      </c>
      <c r="I8742">
        <v>1</v>
      </c>
      <c r="J8742">
        <v>1213.93</v>
      </c>
      <c r="K8742">
        <v>1023.19</v>
      </c>
      <c r="L8742">
        <v>1213.93</v>
      </c>
      <c r="M8742">
        <v>1023.19</v>
      </c>
      <c r="N8742" t="s">
        <v>5561</v>
      </c>
      <c r="O8742" t="s">
        <v>5560</v>
      </c>
      <c r="P8742" t="s">
        <v>68</v>
      </c>
      <c r="Q8742">
        <v>11.34</v>
      </c>
      <c r="R8742">
        <v>77.717200000000005</v>
      </c>
      <c r="S8742" t="s">
        <v>340</v>
      </c>
      <c r="T8742" t="s">
        <v>339</v>
      </c>
      <c r="U8742" t="s">
        <v>23</v>
      </c>
      <c r="V8742" t="s">
        <v>9</v>
      </c>
    </row>
    <row r="8743" spans="1:22">
      <c r="A8743" t="s">
        <v>5559</v>
      </c>
      <c r="B8743" s="2">
        <v>45465.481249999997</v>
      </c>
      <c r="C8743" s="2">
        <f t="shared" si="136"/>
        <v>45460</v>
      </c>
      <c r="D8743" t="s">
        <v>1442</v>
      </c>
      <c r="E8743" t="s">
        <v>5558</v>
      </c>
      <c r="F8743" t="s">
        <v>64</v>
      </c>
      <c r="G8743" t="s">
        <v>72</v>
      </c>
      <c r="H8743" t="s">
        <v>71</v>
      </c>
      <c r="I8743">
        <v>2</v>
      </c>
      <c r="J8743">
        <v>1950.68</v>
      </c>
      <c r="K8743">
        <v>1714.17</v>
      </c>
      <c r="L8743">
        <v>3901.36</v>
      </c>
      <c r="M8743">
        <v>3428.34</v>
      </c>
      <c r="N8743" t="s">
        <v>5557</v>
      </c>
      <c r="O8743" t="s">
        <v>5556</v>
      </c>
      <c r="P8743" t="s">
        <v>26</v>
      </c>
      <c r="Q8743">
        <v>11.0168</v>
      </c>
      <c r="R8743">
        <v>76.955799999999996</v>
      </c>
      <c r="S8743" t="s">
        <v>276</v>
      </c>
      <c r="T8743" t="s">
        <v>275</v>
      </c>
      <c r="U8743" t="s">
        <v>23</v>
      </c>
      <c r="V8743" t="s">
        <v>22</v>
      </c>
    </row>
    <row r="8744" spans="1:22">
      <c r="A8744" t="s">
        <v>5555</v>
      </c>
      <c r="B8744" s="2">
        <v>45320.624305555553</v>
      </c>
      <c r="C8744" s="2">
        <f t="shared" si="136"/>
        <v>45320</v>
      </c>
      <c r="D8744" t="s">
        <v>1437</v>
      </c>
      <c r="E8744" t="s">
        <v>1436</v>
      </c>
      <c r="F8744" t="s">
        <v>166</v>
      </c>
      <c r="G8744" t="s">
        <v>17</v>
      </c>
      <c r="H8744" t="s">
        <v>52</v>
      </c>
      <c r="I8744">
        <v>1</v>
      </c>
      <c r="J8744">
        <v>442.32</v>
      </c>
      <c r="K8744">
        <v>358.68</v>
      </c>
      <c r="L8744">
        <v>442.32</v>
      </c>
      <c r="M8744">
        <v>358.68</v>
      </c>
      <c r="N8744" t="s">
        <v>5554</v>
      </c>
      <c r="O8744" t="s">
        <v>5553</v>
      </c>
      <c r="P8744" t="s">
        <v>13</v>
      </c>
      <c r="Q8744">
        <v>11.664300000000001</v>
      </c>
      <c r="R8744">
        <v>78.146000000000001</v>
      </c>
      <c r="S8744" t="s">
        <v>48</v>
      </c>
      <c r="T8744" t="s">
        <v>47</v>
      </c>
      <c r="U8744" t="s">
        <v>23</v>
      </c>
      <c r="V8744" t="s">
        <v>9</v>
      </c>
    </row>
    <row r="8745" spans="1:22">
      <c r="A8745" t="s">
        <v>5552</v>
      </c>
      <c r="B8745" s="2">
        <v>44948.456250000003</v>
      </c>
      <c r="C8745" s="2">
        <f t="shared" si="136"/>
        <v>44942</v>
      </c>
      <c r="D8745" t="s">
        <v>1432</v>
      </c>
      <c r="E8745" t="s">
        <v>1431</v>
      </c>
      <c r="F8745" t="s">
        <v>64</v>
      </c>
      <c r="G8745" t="s">
        <v>72</v>
      </c>
      <c r="H8745" t="s">
        <v>16</v>
      </c>
      <c r="I8745">
        <v>2</v>
      </c>
      <c r="J8745">
        <v>328.73</v>
      </c>
      <c r="K8745">
        <v>216.92</v>
      </c>
      <c r="L8745">
        <v>657.46</v>
      </c>
      <c r="M8745">
        <v>433.84</v>
      </c>
      <c r="N8745" t="s">
        <v>5551</v>
      </c>
      <c r="O8745" t="s">
        <v>5550</v>
      </c>
      <c r="P8745" t="s">
        <v>112</v>
      </c>
      <c r="Q8745">
        <v>13.082700000000001</v>
      </c>
      <c r="R8745">
        <v>80.270700000000005</v>
      </c>
      <c r="S8745" t="s">
        <v>333</v>
      </c>
      <c r="T8745" t="s">
        <v>332</v>
      </c>
      <c r="U8745" t="s">
        <v>77</v>
      </c>
      <c r="V8745" t="s">
        <v>9</v>
      </c>
    </row>
    <row r="8746" spans="1:22">
      <c r="A8746" t="s">
        <v>5549</v>
      </c>
      <c r="B8746" s="2">
        <v>45318.82916666667</v>
      </c>
      <c r="C8746" s="2">
        <f t="shared" si="136"/>
        <v>45313</v>
      </c>
      <c r="D8746" t="s">
        <v>1427</v>
      </c>
      <c r="E8746" t="s">
        <v>5548</v>
      </c>
      <c r="F8746" t="s">
        <v>201</v>
      </c>
      <c r="G8746" t="s">
        <v>30</v>
      </c>
      <c r="H8746" t="s">
        <v>52</v>
      </c>
      <c r="I8746">
        <v>1</v>
      </c>
      <c r="J8746">
        <v>2081.92</v>
      </c>
      <c r="K8746">
        <v>1782.04</v>
      </c>
      <c r="L8746">
        <v>2081.92</v>
      </c>
      <c r="M8746">
        <v>1782.04</v>
      </c>
      <c r="N8746" t="s">
        <v>5547</v>
      </c>
      <c r="O8746" t="s">
        <v>5546</v>
      </c>
      <c r="P8746" t="s">
        <v>121</v>
      </c>
      <c r="Q8746">
        <v>9.9252000000000002</v>
      </c>
      <c r="R8746">
        <v>78.119799999999998</v>
      </c>
      <c r="S8746" t="s">
        <v>537</v>
      </c>
      <c r="T8746" t="s">
        <v>536</v>
      </c>
      <c r="U8746" t="s">
        <v>46</v>
      </c>
      <c r="V8746" t="s">
        <v>45</v>
      </c>
    </row>
    <row r="8747" spans="1:22">
      <c r="A8747" t="s">
        <v>5545</v>
      </c>
      <c r="B8747" s="2">
        <v>45314.629166666666</v>
      </c>
      <c r="C8747" s="2">
        <f t="shared" si="136"/>
        <v>45313</v>
      </c>
      <c r="D8747" t="s">
        <v>1422</v>
      </c>
      <c r="E8747" t="s">
        <v>5544</v>
      </c>
      <c r="F8747" t="s">
        <v>31</v>
      </c>
      <c r="G8747" t="s">
        <v>106</v>
      </c>
      <c r="H8747" t="s">
        <v>63</v>
      </c>
      <c r="I8747">
        <v>1</v>
      </c>
      <c r="J8747">
        <v>1328.12</v>
      </c>
      <c r="K8747">
        <v>1141.55</v>
      </c>
      <c r="L8747">
        <v>1328.12</v>
      </c>
      <c r="M8747">
        <v>1141.55</v>
      </c>
      <c r="N8747" t="s">
        <v>5543</v>
      </c>
      <c r="O8747" t="s">
        <v>5542</v>
      </c>
      <c r="P8747" t="s">
        <v>60</v>
      </c>
      <c r="Q8747">
        <v>8.7139000000000006</v>
      </c>
      <c r="R8747">
        <v>77.756699999999995</v>
      </c>
      <c r="S8747" t="s">
        <v>413</v>
      </c>
      <c r="T8747" t="s">
        <v>412</v>
      </c>
      <c r="U8747" t="s">
        <v>57</v>
      </c>
      <c r="V8747" t="s">
        <v>45</v>
      </c>
    </row>
    <row r="8748" spans="1:22">
      <c r="A8748" t="s">
        <v>5541</v>
      </c>
      <c r="B8748" s="2">
        <v>45449.657638888886</v>
      </c>
      <c r="C8748" s="2">
        <f t="shared" si="136"/>
        <v>45446</v>
      </c>
      <c r="D8748" t="s">
        <v>1417</v>
      </c>
      <c r="E8748" t="s">
        <v>5540</v>
      </c>
      <c r="F8748" t="s">
        <v>201</v>
      </c>
      <c r="G8748" t="s">
        <v>53</v>
      </c>
      <c r="H8748" t="s">
        <v>16</v>
      </c>
      <c r="I8748">
        <v>1</v>
      </c>
      <c r="J8748">
        <v>2151.5</v>
      </c>
      <c r="K8748">
        <v>1896.04</v>
      </c>
      <c r="L8748">
        <v>2151.5</v>
      </c>
      <c r="M8748">
        <v>1896.04</v>
      </c>
      <c r="N8748" t="s">
        <v>5539</v>
      </c>
      <c r="O8748" t="s">
        <v>5538</v>
      </c>
      <c r="P8748" t="s">
        <v>60</v>
      </c>
      <c r="Q8748">
        <v>8.7139000000000006</v>
      </c>
      <c r="R8748">
        <v>77.756699999999995</v>
      </c>
      <c r="S8748" t="s">
        <v>226</v>
      </c>
      <c r="T8748" t="s">
        <v>225</v>
      </c>
      <c r="U8748" t="s">
        <v>10</v>
      </c>
      <c r="V8748" t="s">
        <v>45</v>
      </c>
    </row>
    <row r="8749" spans="1:22">
      <c r="A8749" t="s">
        <v>5537</v>
      </c>
      <c r="B8749" s="2">
        <v>45434.506944444445</v>
      </c>
      <c r="C8749" s="2">
        <f t="shared" si="136"/>
        <v>45432</v>
      </c>
      <c r="D8749" t="s">
        <v>1412</v>
      </c>
      <c r="E8749" t="s">
        <v>5536</v>
      </c>
      <c r="F8749" t="s">
        <v>166</v>
      </c>
      <c r="G8749" t="s">
        <v>41</v>
      </c>
      <c r="H8749" t="s">
        <v>40</v>
      </c>
      <c r="I8749">
        <v>1</v>
      </c>
      <c r="J8749">
        <v>385.21</v>
      </c>
      <c r="K8749">
        <v>318.91000000000003</v>
      </c>
      <c r="L8749">
        <v>385.21</v>
      </c>
      <c r="M8749">
        <v>318.91000000000003</v>
      </c>
      <c r="N8749" t="s">
        <v>5535</v>
      </c>
      <c r="O8749" t="s">
        <v>5534</v>
      </c>
      <c r="P8749" t="s">
        <v>60</v>
      </c>
      <c r="Q8749">
        <v>8.7139000000000006</v>
      </c>
      <c r="R8749">
        <v>77.756699999999995</v>
      </c>
      <c r="S8749" t="s">
        <v>79</v>
      </c>
      <c r="T8749" t="s">
        <v>78</v>
      </c>
      <c r="U8749" t="s">
        <v>23</v>
      </c>
      <c r="V8749" t="s">
        <v>45</v>
      </c>
    </row>
    <row r="8750" spans="1:22">
      <c r="A8750" t="s">
        <v>5533</v>
      </c>
      <c r="B8750" s="2">
        <v>44948.624305555553</v>
      </c>
      <c r="C8750" s="2">
        <f t="shared" si="136"/>
        <v>44942</v>
      </c>
      <c r="D8750" t="s">
        <v>1407</v>
      </c>
      <c r="E8750" t="s">
        <v>3624</v>
      </c>
      <c r="F8750" t="s">
        <v>73</v>
      </c>
      <c r="G8750" t="s">
        <v>115</v>
      </c>
      <c r="H8750" t="s">
        <v>71</v>
      </c>
      <c r="I8750">
        <v>1</v>
      </c>
      <c r="J8750">
        <v>271.27</v>
      </c>
      <c r="K8750">
        <v>207.13</v>
      </c>
      <c r="L8750">
        <v>271.27</v>
      </c>
      <c r="M8750">
        <v>207.13</v>
      </c>
      <c r="N8750" t="s">
        <v>5532</v>
      </c>
      <c r="O8750" t="s">
        <v>5531</v>
      </c>
      <c r="P8750" t="s">
        <v>60</v>
      </c>
      <c r="Q8750">
        <v>8.7139000000000006</v>
      </c>
      <c r="R8750">
        <v>77.756699999999995</v>
      </c>
      <c r="S8750" t="s">
        <v>133</v>
      </c>
      <c r="T8750" t="s">
        <v>132</v>
      </c>
      <c r="U8750" t="s">
        <v>10</v>
      </c>
      <c r="V8750" t="s">
        <v>9</v>
      </c>
    </row>
    <row r="8751" spans="1:22">
      <c r="A8751" t="s">
        <v>5530</v>
      </c>
      <c r="B8751" s="2">
        <v>45381.671527777777</v>
      </c>
      <c r="C8751" s="2">
        <f t="shared" si="136"/>
        <v>45376</v>
      </c>
      <c r="D8751" t="s">
        <v>1402</v>
      </c>
      <c r="E8751" t="s">
        <v>5529</v>
      </c>
      <c r="F8751" t="s">
        <v>83</v>
      </c>
      <c r="G8751" t="s">
        <v>82</v>
      </c>
      <c r="H8751" t="s">
        <v>52</v>
      </c>
      <c r="I8751">
        <v>2</v>
      </c>
      <c r="J8751">
        <v>1202.3800000000001</v>
      </c>
      <c r="K8751">
        <v>912.95</v>
      </c>
      <c r="L8751">
        <v>2404.7600000000002</v>
      </c>
      <c r="M8751">
        <v>1825.9</v>
      </c>
      <c r="N8751" t="s">
        <v>5528</v>
      </c>
      <c r="O8751" t="s">
        <v>5527</v>
      </c>
      <c r="P8751" t="s">
        <v>60</v>
      </c>
      <c r="Q8751">
        <v>8.7139000000000006</v>
      </c>
      <c r="R8751">
        <v>77.756699999999995</v>
      </c>
      <c r="S8751" t="s">
        <v>486</v>
      </c>
      <c r="T8751" t="s">
        <v>485</v>
      </c>
      <c r="U8751" t="s">
        <v>57</v>
      </c>
      <c r="V8751" t="s">
        <v>9</v>
      </c>
    </row>
    <row r="8752" spans="1:22">
      <c r="A8752" t="s">
        <v>5526</v>
      </c>
      <c r="B8752" s="2">
        <v>45569.55</v>
      </c>
      <c r="C8752" s="2">
        <f t="shared" si="136"/>
        <v>45565</v>
      </c>
      <c r="D8752" t="s">
        <v>1397</v>
      </c>
      <c r="E8752" t="s">
        <v>5525</v>
      </c>
      <c r="F8752" t="s">
        <v>73</v>
      </c>
      <c r="G8752" t="s">
        <v>17</v>
      </c>
      <c r="H8752" t="s">
        <v>40</v>
      </c>
      <c r="I8752">
        <v>1</v>
      </c>
      <c r="J8752">
        <v>515.94000000000005</v>
      </c>
      <c r="K8752">
        <v>414.47</v>
      </c>
      <c r="L8752">
        <v>515.94000000000005</v>
      </c>
      <c r="M8752">
        <v>414.47</v>
      </c>
      <c r="N8752" t="s">
        <v>5524</v>
      </c>
      <c r="O8752" t="s">
        <v>5523</v>
      </c>
      <c r="P8752" t="s">
        <v>49</v>
      </c>
      <c r="Q8752">
        <v>12.916499999999999</v>
      </c>
      <c r="R8752">
        <v>79.132499999999993</v>
      </c>
      <c r="S8752" t="s">
        <v>486</v>
      </c>
      <c r="T8752" t="s">
        <v>485</v>
      </c>
      <c r="U8752" t="s">
        <v>57</v>
      </c>
      <c r="V8752" t="s">
        <v>45</v>
      </c>
    </row>
    <row r="8753" spans="1:22">
      <c r="A8753" t="s">
        <v>5522</v>
      </c>
      <c r="B8753" s="2">
        <v>45480.71875</v>
      </c>
      <c r="C8753" s="2">
        <f t="shared" si="136"/>
        <v>45474</v>
      </c>
      <c r="D8753" t="s">
        <v>1392</v>
      </c>
      <c r="E8753" t="s">
        <v>5521</v>
      </c>
      <c r="F8753" t="s">
        <v>31</v>
      </c>
      <c r="G8753" t="s">
        <v>91</v>
      </c>
      <c r="H8753" t="s">
        <v>63</v>
      </c>
      <c r="I8753">
        <v>1</v>
      </c>
      <c r="J8753">
        <v>1715.33</v>
      </c>
      <c r="K8753">
        <v>1427.11</v>
      </c>
      <c r="L8753">
        <v>1715.33</v>
      </c>
      <c r="M8753">
        <v>1427.11</v>
      </c>
      <c r="N8753" t="s">
        <v>5520</v>
      </c>
      <c r="O8753" t="s">
        <v>5519</v>
      </c>
      <c r="P8753" t="s">
        <v>26</v>
      </c>
      <c r="Q8753">
        <v>11.0168</v>
      </c>
      <c r="R8753">
        <v>76.955799999999996</v>
      </c>
      <c r="S8753" t="s">
        <v>1238</v>
      </c>
      <c r="T8753" t="s">
        <v>1237</v>
      </c>
      <c r="U8753" t="s">
        <v>10</v>
      </c>
      <c r="V8753" t="s">
        <v>9</v>
      </c>
    </row>
    <row r="8754" spans="1:22">
      <c r="A8754" t="s">
        <v>5518</v>
      </c>
      <c r="B8754" s="2">
        <v>45567.513888888891</v>
      </c>
      <c r="C8754" s="2">
        <f t="shared" si="136"/>
        <v>45565</v>
      </c>
      <c r="D8754" t="s">
        <v>1387</v>
      </c>
      <c r="E8754" t="s">
        <v>5517</v>
      </c>
      <c r="F8754" t="s">
        <v>31</v>
      </c>
      <c r="G8754" t="s">
        <v>82</v>
      </c>
      <c r="H8754" t="s">
        <v>71</v>
      </c>
      <c r="I8754">
        <v>2</v>
      </c>
      <c r="J8754">
        <v>957.39</v>
      </c>
      <c r="K8754">
        <v>742.75</v>
      </c>
      <c r="L8754">
        <v>1914.78</v>
      </c>
      <c r="M8754">
        <v>1485.5</v>
      </c>
      <c r="N8754" t="s">
        <v>5516</v>
      </c>
      <c r="O8754" t="s">
        <v>5515</v>
      </c>
      <c r="P8754" t="s">
        <v>26</v>
      </c>
      <c r="Q8754">
        <v>11.0168</v>
      </c>
      <c r="R8754">
        <v>76.955799999999996</v>
      </c>
      <c r="S8754" t="s">
        <v>111</v>
      </c>
      <c r="T8754" t="s">
        <v>110</v>
      </c>
      <c r="U8754" t="s">
        <v>57</v>
      </c>
      <c r="V8754" t="s">
        <v>22</v>
      </c>
    </row>
    <row r="8755" spans="1:22">
      <c r="A8755" t="s">
        <v>5514</v>
      </c>
      <c r="B8755" s="2">
        <v>45132.838194444441</v>
      </c>
      <c r="C8755" s="2">
        <f t="shared" si="136"/>
        <v>45131</v>
      </c>
      <c r="D8755" t="s">
        <v>1382</v>
      </c>
      <c r="E8755" t="s">
        <v>5513</v>
      </c>
      <c r="F8755" t="s">
        <v>83</v>
      </c>
      <c r="G8755" t="s">
        <v>82</v>
      </c>
      <c r="H8755" t="s">
        <v>29</v>
      </c>
      <c r="I8755">
        <v>1</v>
      </c>
      <c r="J8755">
        <v>471.75</v>
      </c>
      <c r="K8755">
        <v>334.18</v>
      </c>
      <c r="L8755">
        <v>471.75</v>
      </c>
      <c r="M8755">
        <v>334.18</v>
      </c>
      <c r="N8755" t="s">
        <v>5512</v>
      </c>
      <c r="O8755" t="s">
        <v>5511</v>
      </c>
      <c r="P8755" t="s">
        <v>26</v>
      </c>
      <c r="Q8755">
        <v>11.0168</v>
      </c>
      <c r="R8755">
        <v>76.955799999999996</v>
      </c>
      <c r="S8755" t="s">
        <v>735</v>
      </c>
      <c r="T8755" t="s">
        <v>734</v>
      </c>
      <c r="U8755" t="s">
        <v>10</v>
      </c>
      <c r="V8755" t="s">
        <v>45</v>
      </c>
    </row>
    <row r="8756" spans="1:22">
      <c r="A8756" t="s">
        <v>5510</v>
      </c>
      <c r="B8756" s="2">
        <v>44950.834027777775</v>
      </c>
      <c r="C8756" s="2">
        <f t="shared" si="136"/>
        <v>44949</v>
      </c>
      <c r="D8756" t="s">
        <v>1377</v>
      </c>
      <c r="E8756" t="s">
        <v>3601</v>
      </c>
      <c r="F8756" t="s">
        <v>201</v>
      </c>
      <c r="G8756" t="s">
        <v>115</v>
      </c>
      <c r="H8756" t="s">
        <v>71</v>
      </c>
      <c r="I8756">
        <v>1</v>
      </c>
      <c r="J8756">
        <v>2341.17</v>
      </c>
      <c r="K8756">
        <v>1755.64</v>
      </c>
      <c r="L8756">
        <v>2341.17</v>
      </c>
      <c r="M8756">
        <v>1755.64</v>
      </c>
      <c r="N8756" t="s">
        <v>5509</v>
      </c>
      <c r="O8756" t="s">
        <v>5508</v>
      </c>
      <c r="P8756" t="s">
        <v>121</v>
      </c>
      <c r="Q8756">
        <v>9.9252000000000002</v>
      </c>
      <c r="R8756">
        <v>78.119799999999998</v>
      </c>
      <c r="S8756" t="s">
        <v>413</v>
      </c>
      <c r="T8756" t="s">
        <v>412</v>
      </c>
      <c r="U8756" t="s">
        <v>46</v>
      </c>
      <c r="V8756" t="s">
        <v>212</v>
      </c>
    </row>
    <row r="8757" spans="1:22">
      <c r="A8757" t="s">
        <v>5507</v>
      </c>
      <c r="B8757" s="2">
        <v>45122.605555555558</v>
      </c>
      <c r="C8757" s="2">
        <f t="shared" si="136"/>
        <v>45117</v>
      </c>
      <c r="D8757" t="s">
        <v>1372</v>
      </c>
      <c r="E8757" t="s">
        <v>1371</v>
      </c>
      <c r="F8757" t="s">
        <v>201</v>
      </c>
      <c r="G8757" t="s">
        <v>17</v>
      </c>
      <c r="H8757" t="s">
        <v>16</v>
      </c>
      <c r="I8757">
        <v>2</v>
      </c>
      <c r="J8757">
        <v>1645.16</v>
      </c>
      <c r="K8757">
        <v>1063.47</v>
      </c>
      <c r="L8757">
        <v>3290.32</v>
      </c>
      <c r="M8757">
        <v>2126.94</v>
      </c>
      <c r="N8757" t="s">
        <v>5506</v>
      </c>
      <c r="O8757" t="s">
        <v>5505</v>
      </c>
      <c r="P8757" t="s">
        <v>13</v>
      </c>
      <c r="Q8757">
        <v>11.664300000000001</v>
      </c>
      <c r="R8757">
        <v>78.146000000000001</v>
      </c>
      <c r="S8757" t="s">
        <v>214</v>
      </c>
      <c r="T8757" t="s">
        <v>213</v>
      </c>
      <c r="U8757" t="s">
        <v>77</v>
      </c>
      <c r="V8757" t="s">
        <v>45</v>
      </c>
    </row>
    <row r="8758" spans="1:22">
      <c r="A8758" t="s">
        <v>5504</v>
      </c>
      <c r="B8758" s="2">
        <v>45475.501388888886</v>
      </c>
      <c r="C8758" s="2">
        <f t="shared" si="136"/>
        <v>45474</v>
      </c>
      <c r="D8758" t="s">
        <v>1367</v>
      </c>
      <c r="E8758" t="s">
        <v>5503</v>
      </c>
      <c r="F8758" t="s">
        <v>64</v>
      </c>
      <c r="G8758" t="s">
        <v>53</v>
      </c>
      <c r="H8758" t="s">
        <v>52</v>
      </c>
      <c r="I8758">
        <v>4</v>
      </c>
      <c r="J8758">
        <v>2008.08</v>
      </c>
      <c r="K8758">
        <v>1748.17</v>
      </c>
      <c r="L8758">
        <v>8032.32</v>
      </c>
      <c r="M8758">
        <v>6992.68</v>
      </c>
      <c r="N8758" t="s">
        <v>5502</v>
      </c>
      <c r="O8758" t="s">
        <v>5501</v>
      </c>
      <c r="P8758" t="s">
        <v>49</v>
      </c>
      <c r="Q8758">
        <v>12.916499999999999</v>
      </c>
      <c r="R8758">
        <v>79.132499999999993</v>
      </c>
      <c r="S8758" t="s">
        <v>454</v>
      </c>
      <c r="T8758" t="s">
        <v>453</v>
      </c>
      <c r="U8758" t="s">
        <v>46</v>
      </c>
      <c r="V8758" t="s">
        <v>9</v>
      </c>
    </row>
    <row r="8759" spans="1:22">
      <c r="A8759" t="s">
        <v>5500</v>
      </c>
      <c r="B8759" s="2">
        <v>45101.649305555555</v>
      </c>
      <c r="C8759" s="2">
        <f t="shared" si="136"/>
        <v>45096</v>
      </c>
      <c r="D8759" t="s">
        <v>1362</v>
      </c>
      <c r="E8759" t="s">
        <v>5499</v>
      </c>
      <c r="F8759" t="s">
        <v>83</v>
      </c>
      <c r="G8759" t="s">
        <v>115</v>
      </c>
      <c r="H8759" t="s">
        <v>16</v>
      </c>
      <c r="I8759">
        <v>1</v>
      </c>
      <c r="J8759">
        <v>1075.27</v>
      </c>
      <c r="K8759">
        <v>763.6</v>
      </c>
      <c r="L8759">
        <v>1075.27</v>
      </c>
      <c r="M8759">
        <v>763.6</v>
      </c>
      <c r="N8759" t="s">
        <v>5498</v>
      </c>
      <c r="O8759" t="s">
        <v>5497</v>
      </c>
      <c r="P8759" t="s">
        <v>112</v>
      </c>
      <c r="Q8759">
        <v>13.082700000000001</v>
      </c>
      <c r="R8759">
        <v>80.270700000000005</v>
      </c>
      <c r="S8759" t="s">
        <v>176</v>
      </c>
      <c r="T8759" t="s">
        <v>175</v>
      </c>
      <c r="U8759" t="s">
        <v>23</v>
      </c>
      <c r="V8759" t="s">
        <v>9</v>
      </c>
    </row>
    <row r="8760" spans="1:22">
      <c r="A8760" t="s">
        <v>5496</v>
      </c>
      <c r="B8760" s="2">
        <v>45492.515277777777</v>
      </c>
      <c r="C8760" s="2">
        <f t="shared" si="136"/>
        <v>45488</v>
      </c>
      <c r="D8760" t="s">
        <v>1357</v>
      </c>
      <c r="E8760" t="s">
        <v>5495</v>
      </c>
      <c r="F8760" t="s">
        <v>31</v>
      </c>
      <c r="G8760" t="s">
        <v>82</v>
      </c>
      <c r="H8760" t="s">
        <v>52</v>
      </c>
      <c r="I8760">
        <v>1</v>
      </c>
      <c r="J8760">
        <v>673.05</v>
      </c>
      <c r="K8760">
        <v>458.3</v>
      </c>
      <c r="L8760">
        <v>673.05</v>
      </c>
      <c r="M8760">
        <v>458.3</v>
      </c>
      <c r="N8760" t="s">
        <v>5494</v>
      </c>
      <c r="O8760" t="s">
        <v>5493</v>
      </c>
      <c r="P8760" t="s">
        <v>26</v>
      </c>
      <c r="Q8760">
        <v>11.0168</v>
      </c>
      <c r="R8760">
        <v>76.955799999999996</v>
      </c>
      <c r="S8760" t="s">
        <v>454</v>
      </c>
      <c r="T8760" t="s">
        <v>453</v>
      </c>
      <c r="U8760" t="s">
        <v>23</v>
      </c>
      <c r="V8760" t="s">
        <v>9</v>
      </c>
    </row>
    <row r="8761" spans="1:22">
      <c r="A8761" t="s">
        <v>5492</v>
      </c>
      <c r="B8761" s="2">
        <v>45290.45208333333</v>
      </c>
      <c r="C8761" s="2">
        <f t="shared" si="136"/>
        <v>45285</v>
      </c>
      <c r="D8761" t="s">
        <v>1352</v>
      </c>
      <c r="E8761" t="s">
        <v>3582</v>
      </c>
      <c r="F8761" t="s">
        <v>18</v>
      </c>
      <c r="G8761" t="s">
        <v>53</v>
      </c>
      <c r="H8761" t="s">
        <v>71</v>
      </c>
      <c r="I8761">
        <v>3</v>
      </c>
      <c r="J8761">
        <v>2479.4499999999998</v>
      </c>
      <c r="K8761">
        <v>1900.46</v>
      </c>
      <c r="L8761">
        <v>7438.35</v>
      </c>
      <c r="M8761">
        <v>5701.38</v>
      </c>
      <c r="N8761" t="s">
        <v>5491</v>
      </c>
      <c r="O8761" t="s">
        <v>5490</v>
      </c>
      <c r="P8761" t="s">
        <v>13</v>
      </c>
      <c r="Q8761">
        <v>11.664300000000001</v>
      </c>
      <c r="R8761">
        <v>78.146000000000001</v>
      </c>
      <c r="S8761" t="s">
        <v>295</v>
      </c>
      <c r="T8761" t="s">
        <v>294</v>
      </c>
      <c r="U8761" t="s">
        <v>10</v>
      </c>
      <c r="V8761" t="s">
        <v>45</v>
      </c>
    </row>
    <row r="8762" spans="1:22">
      <c r="A8762" t="s">
        <v>5489</v>
      </c>
      <c r="B8762" s="2">
        <v>44989.838888888888</v>
      </c>
      <c r="C8762" s="2">
        <f t="shared" si="136"/>
        <v>44984</v>
      </c>
      <c r="D8762" t="s">
        <v>1347</v>
      </c>
      <c r="E8762" t="s">
        <v>5488</v>
      </c>
      <c r="F8762" t="s">
        <v>201</v>
      </c>
      <c r="G8762" t="s">
        <v>91</v>
      </c>
      <c r="H8762" t="s">
        <v>63</v>
      </c>
      <c r="I8762">
        <v>2</v>
      </c>
      <c r="J8762">
        <v>416.73</v>
      </c>
      <c r="K8762">
        <v>257.63</v>
      </c>
      <c r="L8762">
        <v>833.46</v>
      </c>
      <c r="M8762">
        <v>515.26</v>
      </c>
      <c r="N8762" t="s">
        <v>5487</v>
      </c>
      <c r="O8762" t="s">
        <v>5486</v>
      </c>
      <c r="P8762" t="s">
        <v>121</v>
      </c>
      <c r="Q8762">
        <v>9.9252000000000002</v>
      </c>
      <c r="R8762">
        <v>78.119799999999998</v>
      </c>
      <c r="S8762" t="s">
        <v>226</v>
      </c>
      <c r="T8762" t="s">
        <v>225</v>
      </c>
      <c r="U8762" t="s">
        <v>57</v>
      </c>
      <c r="V8762" t="s">
        <v>9</v>
      </c>
    </row>
    <row r="8763" spans="1:22">
      <c r="A8763" t="s">
        <v>5485</v>
      </c>
      <c r="B8763" s="2">
        <v>45001.793055555558</v>
      </c>
      <c r="C8763" s="2">
        <f t="shared" si="136"/>
        <v>44998</v>
      </c>
      <c r="D8763" t="s">
        <v>1342</v>
      </c>
      <c r="E8763" t="s">
        <v>1341</v>
      </c>
      <c r="F8763" t="s">
        <v>64</v>
      </c>
      <c r="G8763" t="s">
        <v>53</v>
      </c>
      <c r="H8763" t="s">
        <v>52</v>
      </c>
      <c r="I8763">
        <v>3</v>
      </c>
      <c r="J8763">
        <v>734.41</v>
      </c>
      <c r="K8763">
        <v>533.09</v>
      </c>
      <c r="L8763">
        <v>2203.23</v>
      </c>
      <c r="M8763">
        <v>1599.27</v>
      </c>
      <c r="N8763" t="s">
        <v>5484</v>
      </c>
      <c r="O8763" t="s">
        <v>5483</v>
      </c>
      <c r="P8763" t="s">
        <v>60</v>
      </c>
      <c r="Q8763">
        <v>8.7139000000000006</v>
      </c>
      <c r="R8763">
        <v>77.756699999999995</v>
      </c>
      <c r="S8763" t="s">
        <v>283</v>
      </c>
      <c r="T8763" t="s">
        <v>282</v>
      </c>
      <c r="U8763" t="s">
        <v>10</v>
      </c>
      <c r="V8763" t="s">
        <v>45</v>
      </c>
    </row>
    <row r="8764" spans="1:22">
      <c r="A8764" t="s">
        <v>5482</v>
      </c>
      <c r="B8764" s="2">
        <v>45133.512499999997</v>
      </c>
      <c r="C8764" s="2">
        <f t="shared" si="136"/>
        <v>45131</v>
      </c>
      <c r="D8764" t="s">
        <v>1337</v>
      </c>
      <c r="E8764" t="s">
        <v>5481</v>
      </c>
      <c r="F8764" t="s">
        <v>83</v>
      </c>
      <c r="G8764" t="s">
        <v>30</v>
      </c>
      <c r="H8764" t="s">
        <v>52</v>
      </c>
      <c r="I8764">
        <v>1</v>
      </c>
      <c r="J8764">
        <v>2397.37</v>
      </c>
      <c r="K8764">
        <v>1821.93</v>
      </c>
      <c r="L8764">
        <v>2397.37</v>
      </c>
      <c r="M8764">
        <v>1821.93</v>
      </c>
      <c r="N8764" t="s">
        <v>5480</v>
      </c>
      <c r="O8764" t="s">
        <v>5479</v>
      </c>
      <c r="P8764" t="s">
        <v>60</v>
      </c>
      <c r="Q8764">
        <v>8.7139000000000006</v>
      </c>
      <c r="R8764">
        <v>77.756699999999995</v>
      </c>
      <c r="S8764" t="s">
        <v>906</v>
      </c>
      <c r="T8764" t="s">
        <v>905</v>
      </c>
      <c r="U8764" t="s">
        <v>23</v>
      </c>
      <c r="V8764" t="s">
        <v>45</v>
      </c>
    </row>
    <row r="8765" spans="1:22">
      <c r="A8765" t="s">
        <v>5478</v>
      </c>
      <c r="B8765" s="2">
        <v>45227.707638888889</v>
      </c>
      <c r="C8765" s="2">
        <f t="shared" si="136"/>
        <v>45222</v>
      </c>
      <c r="D8765" t="s">
        <v>1332</v>
      </c>
      <c r="E8765" t="s">
        <v>5477</v>
      </c>
      <c r="F8765" t="s">
        <v>73</v>
      </c>
      <c r="G8765" t="s">
        <v>30</v>
      </c>
      <c r="H8765" t="s">
        <v>63</v>
      </c>
      <c r="I8765">
        <v>1</v>
      </c>
      <c r="J8765">
        <v>1819.33</v>
      </c>
      <c r="K8765">
        <v>1471.27</v>
      </c>
      <c r="L8765">
        <v>1819.33</v>
      </c>
      <c r="M8765">
        <v>1471.27</v>
      </c>
      <c r="N8765" t="s">
        <v>5476</v>
      </c>
      <c r="O8765" t="s">
        <v>5475</v>
      </c>
      <c r="P8765" t="s">
        <v>26</v>
      </c>
      <c r="Q8765">
        <v>11.0168</v>
      </c>
      <c r="R8765">
        <v>76.955799999999996</v>
      </c>
      <c r="S8765" t="s">
        <v>319</v>
      </c>
      <c r="T8765" t="s">
        <v>318</v>
      </c>
      <c r="U8765" t="s">
        <v>46</v>
      </c>
      <c r="V8765" t="s">
        <v>45</v>
      </c>
    </row>
    <row r="8766" spans="1:22">
      <c r="A8766" t="s">
        <v>5474</v>
      </c>
      <c r="B8766" s="2">
        <v>45194.473611111112</v>
      </c>
      <c r="C8766" s="2">
        <f t="shared" si="136"/>
        <v>45194</v>
      </c>
      <c r="D8766" t="s">
        <v>1327</v>
      </c>
      <c r="E8766" t="s">
        <v>5473</v>
      </c>
      <c r="F8766" t="s">
        <v>166</v>
      </c>
      <c r="G8766" t="s">
        <v>106</v>
      </c>
      <c r="H8766" t="s">
        <v>71</v>
      </c>
      <c r="I8766">
        <v>1</v>
      </c>
      <c r="J8766">
        <v>992.34</v>
      </c>
      <c r="K8766">
        <v>818.17</v>
      </c>
      <c r="L8766">
        <v>992.34</v>
      </c>
      <c r="M8766">
        <v>818.17</v>
      </c>
      <c r="N8766" t="s">
        <v>5472</v>
      </c>
      <c r="O8766" t="s">
        <v>5471</v>
      </c>
      <c r="P8766" t="s">
        <v>13</v>
      </c>
      <c r="Q8766">
        <v>11.664300000000001</v>
      </c>
      <c r="R8766">
        <v>78.146000000000001</v>
      </c>
      <c r="S8766" t="s">
        <v>153</v>
      </c>
      <c r="T8766" t="s">
        <v>152</v>
      </c>
      <c r="U8766" t="s">
        <v>23</v>
      </c>
      <c r="V8766" t="s">
        <v>45</v>
      </c>
    </row>
    <row r="8767" spans="1:22">
      <c r="A8767" t="s">
        <v>5470</v>
      </c>
      <c r="B8767" s="2">
        <v>45065.602777777778</v>
      </c>
      <c r="C8767" s="2">
        <f t="shared" si="136"/>
        <v>45061</v>
      </c>
      <c r="D8767" t="s">
        <v>1322</v>
      </c>
      <c r="E8767" t="s">
        <v>5469</v>
      </c>
      <c r="F8767" t="s">
        <v>31</v>
      </c>
      <c r="G8767" t="s">
        <v>82</v>
      </c>
      <c r="H8767" t="s">
        <v>71</v>
      </c>
      <c r="I8767">
        <v>1</v>
      </c>
      <c r="J8767">
        <v>1666.09</v>
      </c>
      <c r="K8767">
        <v>1292.02</v>
      </c>
      <c r="L8767">
        <v>1666.09</v>
      </c>
      <c r="M8767">
        <v>1292.02</v>
      </c>
      <c r="N8767" t="s">
        <v>5468</v>
      </c>
      <c r="O8767" t="s">
        <v>5467</v>
      </c>
      <c r="P8767" t="s">
        <v>37</v>
      </c>
      <c r="Q8767">
        <v>10.7905</v>
      </c>
      <c r="R8767">
        <v>78.704700000000003</v>
      </c>
      <c r="S8767" t="s">
        <v>12</v>
      </c>
      <c r="T8767" t="s">
        <v>11</v>
      </c>
      <c r="U8767" t="s">
        <v>23</v>
      </c>
      <c r="V8767" t="s">
        <v>9</v>
      </c>
    </row>
    <row r="8768" spans="1:22">
      <c r="A8768" t="s">
        <v>5466</v>
      </c>
      <c r="B8768" s="2">
        <v>45548.690972222219</v>
      </c>
      <c r="C8768" s="2">
        <f t="shared" si="136"/>
        <v>45544</v>
      </c>
      <c r="D8768" t="s">
        <v>1317</v>
      </c>
      <c r="E8768" t="s">
        <v>5465</v>
      </c>
      <c r="F8768" t="s">
        <v>18</v>
      </c>
      <c r="G8768" t="s">
        <v>30</v>
      </c>
      <c r="H8768" t="s">
        <v>16</v>
      </c>
      <c r="I8768">
        <v>4</v>
      </c>
      <c r="J8768">
        <v>1350.64</v>
      </c>
      <c r="K8768">
        <v>1030.48</v>
      </c>
      <c r="L8768">
        <v>5402.56</v>
      </c>
      <c r="M8768">
        <v>4121.92</v>
      </c>
      <c r="N8768" t="s">
        <v>5464</v>
      </c>
      <c r="O8768" t="s">
        <v>5463</v>
      </c>
      <c r="P8768" t="s">
        <v>26</v>
      </c>
      <c r="Q8768">
        <v>11.0168</v>
      </c>
      <c r="R8768">
        <v>76.955799999999996</v>
      </c>
      <c r="S8768" t="s">
        <v>153</v>
      </c>
      <c r="T8768" t="s">
        <v>152</v>
      </c>
      <c r="U8768" t="s">
        <v>46</v>
      </c>
      <c r="V8768" t="s">
        <v>9</v>
      </c>
    </row>
    <row r="8769" spans="1:22">
      <c r="A8769" t="s">
        <v>5462</v>
      </c>
      <c r="B8769" s="2">
        <v>45259.474999999999</v>
      </c>
      <c r="C8769" s="2">
        <f t="shared" si="136"/>
        <v>45257</v>
      </c>
      <c r="D8769" t="s">
        <v>1312</v>
      </c>
      <c r="E8769" t="s">
        <v>5461</v>
      </c>
      <c r="F8769" t="s">
        <v>73</v>
      </c>
      <c r="G8769" t="s">
        <v>53</v>
      </c>
      <c r="H8769" t="s">
        <v>16</v>
      </c>
      <c r="I8769">
        <v>2</v>
      </c>
      <c r="J8769">
        <v>1115.3499999999999</v>
      </c>
      <c r="K8769">
        <v>943.93</v>
      </c>
      <c r="L8769">
        <v>2230.6999999999998</v>
      </c>
      <c r="M8769">
        <v>1887.86</v>
      </c>
      <c r="N8769" t="s">
        <v>5460</v>
      </c>
      <c r="O8769" t="s">
        <v>5459</v>
      </c>
      <c r="P8769" t="s">
        <v>121</v>
      </c>
      <c r="Q8769">
        <v>9.9252000000000002</v>
      </c>
      <c r="R8769">
        <v>78.119799999999998</v>
      </c>
      <c r="S8769" t="s">
        <v>1238</v>
      </c>
      <c r="T8769" t="s">
        <v>1237</v>
      </c>
      <c r="U8769" t="s">
        <v>57</v>
      </c>
      <c r="V8769" t="s">
        <v>22</v>
      </c>
    </row>
    <row r="8770" spans="1:22">
      <c r="A8770" t="s">
        <v>5458</v>
      </c>
      <c r="B8770" s="2">
        <v>45077.663194444445</v>
      </c>
      <c r="C8770" s="2">
        <f t="shared" si="136"/>
        <v>45075</v>
      </c>
      <c r="D8770" t="s">
        <v>1307</v>
      </c>
      <c r="E8770" t="s">
        <v>5457</v>
      </c>
      <c r="F8770" t="s">
        <v>83</v>
      </c>
      <c r="G8770" t="s">
        <v>17</v>
      </c>
      <c r="H8770" t="s">
        <v>63</v>
      </c>
      <c r="I8770">
        <v>1</v>
      </c>
      <c r="J8770">
        <v>285.10000000000002</v>
      </c>
      <c r="K8770">
        <v>207.53</v>
      </c>
      <c r="L8770">
        <v>285.10000000000002</v>
      </c>
      <c r="M8770">
        <v>207.53</v>
      </c>
      <c r="N8770" t="s">
        <v>5456</v>
      </c>
      <c r="O8770" t="s">
        <v>5455</v>
      </c>
      <c r="P8770" t="s">
        <v>37</v>
      </c>
      <c r="Q8770">
        <v>10.7905</v>
      </c>
      <c r="R8770">
        <v>78.704700000000003</v>
      </c>
      <c r="S8770" t="s">
        <v>616</v>
      </c>
      <c r="T8770" t="s">
        <v>615</v>
      </c>
      <c r="U8770" t="s">
        <v>23</v>
      </c>
      <c r="V8770" t="s">
        <v>22</v>
      </c>
    </row>
    <row r="8771" spans="1:22">
      <c r="A8771" t="s">
        <v>5454</v>
      </c>
      <c r="B8771" s="2">
        <v>45208.53125</v>
      </c>
      <c r="C8771" s="2">
        <f t="shared" ref="C8771:C8834" si="137">INT(B8771) - WEEKDAY(INT(B8771), 2) + 1</f>
        <v>45208</v>
      </c>
      <c r="D8771" t="s">
        <v>1302</v>
      </c>
      <c r="E8771" t="s">
        <v>1301</v>
      </c>
      <c r="F8771" t="s">
        <v>83</v>
      </c>
      <c r="G8771" t="s">
        <v>72</v>
      </c>
      <c r="H8771" t="s">
        <v>63</v>
      </c>
      <c r="I8771">
        <v>2</v>
      </c>
      <c r="J8771">
        <v>1970.32</v>
      </c>
      <c r="K8771">
        <v>1626.27</v>
      </c>
      <c r="L8771">
        <v>3940.64</v>
      </c>
      <c r="M8771">
        <v>3252.54</v>
      </c>
      <c r="N8771" t="s">
        <v>5453</v>
      </c>
      <c r="O8771" t="s">
        <v>5452</v>
      </c>
      <c r="P8771" t="s">
        <v>49</v>
      </c>
      <c r="Q8771">
        <v>12.916499999999999</v>
      </c>
      <c r="R8771">
        <v>79.132499999999993</v>
      </c>
      <c r="S8771" t="s">
        <v>25</v>
      </c>
      <c r="T8771" t="s">
        <v>24</v>
      </c>
      <c r="U8771" t="s">
        <v>46</v>
      </c>
      <c r="V8771" t="s">
        <v>9</v>
      </c>
    </row>
    <row r="8772" spans="1:22">
      <c r="A8772" t="s">
        <v>5451</v>
      </c>
      <c r="B8772" s="2">
        <v>44983.884722222225</v>
      </c>
      <c r="C8772" s="2">
        <f t="shared" si="137"/>
        <v>44977</v>
      </c>
      <c r="D8772" t="s">
        <v>1297</v>
      </c>
      <c r="E8772" t="s">
        <v>5450</v>
      </c>
      <c r="F8772" t="s">
        <v>31</v>
      </c>
      <c r="G8772" t="s">
        <v>41</v>
      </c>
      <c r="H8772" t="s">
        <v>71</v>
      </c>
      <c r="I8772">
        <v>2</v>
      </c>
      <c r="J8772">
        <v>1860.92</v>
      </c>
      <c r="K8772">
        <v>1313.92</v>
      </c>
      <c r="L8772">
        <v>3721.84</v>
      </c>
      <c r="M8772">
        <v>2627.84</v>
      </c>
      <c r="N8772" t="s">
        <v>5449</v>
      </c>
      <c r="O8772" t="s">
        <v>5448</v>
      </c>
      <c r="P8772" t="s">
        <v>49</v>
      </c>
      <c r="Q8772">
        <v>12.916499999999999</v>
      </c>
      <c r="R8772">
        <v>79.132499999999993</v>
      </c>
      <c r="S8772" t="s">
        <v>243</v>
      </c>
      <c r="T8772" t="s">
        <v>242</v>
      </c>
      <c r="U8772" t="s">
        <v>57</v>
      </c>
      <c r="V8772" t="s">
        <v>212</v>
      </c>
    </row>
    <row r="8773" spans="1:22">
      <c r="A8773" t="s">
        <v>5447</v>
      </c>
      <c r="B8773" s="2">
        <v>45568.507638888892</v>
      </c>
      <c r="C8773" s="2">
        <f t="shared" si="137"/>
        <v>45565</v>
      </c>
      <c r="D8773" t="s">
        <v>1292</v>
      </c>
      <c r="E8773" t="s">
        <v>1291</v>
      </c>
      <c r="F8773" t="s">
        <v>201</v>
      </c>
      <c r="G8773" t="s">
        <v>91</v>
      </c>
      <c r="H8773" t="s">
        <v>40</v>
      </c>
      <c r="I8773">
        <v>2</v>
      </c>
      <c r="J8773">
        <v>842.68</v>
      </c>
      <c r="K8773">
        <v>591.69000000000005</v>
      </c>
      <c r="L8773">
        <v>1685.36</v>
      </c>
      <c r="M8773">
        <v>1183.3800000000001</v>
      </c>
      <c r="N8773" t="s">
        <v>5446</v>
      </c>
      <c r="O8773" t="s">
        <v>5445</v>
      </c>
      <c r="P8773" t="s">
        <v>60</v>
      </c>
      <c r="Q8773">
        <v>8.7139000000000006</v>
      </c>
      <c r="R8773">
        <v>77.756699999999995</v>
      </c>
      <c r="S8773" t="s">
        <v>206</v>
      </c>
      <c r="T8773" t="s">
        <v>205</v>
      </c>
      <c r="U8773" t="s">
        <v>77</v>
      </c>
      <c r="V8773" t="s">
        <v>45</v>
      </c>
    </row>
    <row r="8774" spans="1:22">
      <c r="A8774" t="s">
        <v>5444</v>
      </c>
      <c r="B8774" s="2">
        <v>45525.438194444447</v>
      </c>
      <c r="C8774" s="2">
        <f t="shared" si="137"/>
        <v>45523</v>
      </c>
      <c r="D8774" t="s">
        <v>1287</v>
      </c>
      <c r="E8774" t="s">
        <v>5443</v>
      </c>
      <c r="F8774" t="s">
        <v>136</v>
      </c>
      <c r="G8774" t="s">
        <v>72</v>
      </c>
      <c r="H8774" t="s">
        <v>16</v>
      </c>
      <c r="I8774">
        <v>1</v>
      </c>
      <c r="J8774">
        <v>975.75</v>
      </c>
      <c r="K8774">
        <v>854.37</v>
      </c>
      <c r="L8774">
        <v>975.75</v>
      </c>
      <c r="M8774">
        <v>854.37</v>
      </c>
      <c r="N8774" t="s">
        <v>5442</v>
      </c>
      <c r="O8774" t="s">
        <v>5441</v>
      </c>
      <c r="P8774" t="s">
        <v>112</v>
      </c>
      <c r="Q8774">
        <v>13.082700000000001</v>
      </c>
      <c r="R8774">
        <v>80.270700000000005</v>
      </c>
      <c r="S8774" t="s">
        <v>269</v>
      </c>
      <c r="T8774" t="s">
        <v>268</v>
      </c>
      <c r="U8774" t="s">
        <v>10</v>
      </c>
      <c r="V8774" t="s">
        <v>22</v>
      </c>
    </row>
    <row r="8775" spans="1:22">
      <c r="A8775" t="s">
        <v>5440</v>
      </c>
      <c r="B8775" s="2">
        <v>45214.553472222222</v>
      </c>
      <c r="C8775" s="2">
        <f t="shared" si="137"/>
        <v>45208</v>
      </c>
      <c r="D8775" t="s">
        <v>1282</v>
      </c>
      <c r="E8775" t="s">
        <v>5439</v>
      </c>
      <c r="F8775" t="s">
        <v>64</v>
      </c>
      <c r="G8775" t="s">
        <v>82</v>
      </c>
      <c r="H8775" t="s">
        <v>63</v>
      </c>
      <c r="I8775">
        <v>2</v>
      </c>
      <c r="J8775">
        <v>1718.84</v>
      </c>
      <c r="K8775">
        <v>1432.07</v>
      </c>
      <c r="L8775">
        <v>3437.68</v>
      </c>
      <c r="M8775">
        <v>2864.14</v>
      </c>
      <c r="N8775" t="s">
        <v>5438</v>
      </c>
      <c r="O8775" t="s">
        <v>5437</v>
      </c>
      <c r="P8775" t="s">
        <v>60</v>
      </c>
      <c r="Q8775">
        <v>8.7139000000000006</v>
      </c>
      <c r="R8775">
        <v>77.756699999999995</v>
      </c>
      <c r="S8775" t="s">
        <v>616</v>
      </c>
      <c r="T8775" t="s">
        <v>615</v>
      </c>
      <c r="U8775" t="s">
        <v>10</v>
      </c>
      <c r="V8775" t="s">
        <v>9</v>
      </c>
    </row>
    <row r="8776" spans="1:22">
      <c r="A8776" t="s">
        <v>5436</v>
      </c>
      <c r="B8776" s="2">
        <v>44969.441666666666</v>
      </c>
      <c r="C8776" s="2">
        <f t="shared" si="137"/>
        <v>44963</v>
      </c>
      <c r="D8776" t="s">
        <v>1277</v>
      </c>
      <c r="E8776" t="s">
        <v>5435</v>
      </c>
      <c r="F8776" t="s">
        <v>166</v>
      </c>
      <c r="G8776" t="s">
        <v>115</v>
      </c>
      <c r="H8776" t="s">
        <v>63</v>
      </c>
      <c r="I8776">
        <v>4</v>
      </c>
      <c r="J8776">
        <v>1391.41</v>
      </c>
      <c r="K8776">
        <v>883.52</v>
      </c>
      <c r="L8776">
        <v>5565.64</v>
      </c>
      <c r="M8776">
        <v>3534.08</v>
      </c>
      <c r="N8776" t="s">
        <v>5434</v>
      </c>
      <c r="O8776" t="s">
        <v>5433</v>
      </c>
      <c r="P8776" t="s">
        <v>60</v>
      </c>
      <c r="Q8776">
        <v>8.7139000000000006</v>
      </c>
      <c r="R8776">
        <v>77.756699999999995</v>
      </c>
      <c r="S8776" t="s">
        <v>364</v>
      </c>
      <c r="T8776" t="s">
        <v>363</v>
      </c>
      <c r="U8776" t="s">
        <v>57</v>
      </c>
      <c r="V8776" t="s">
        <v>9</v>
      </c>
    </row>
    <row r="8777" spans="1:22">
      <c r="A8777" t="s">
        <v>5432</v>
      </c>
      <c r="B8777" s="2">
        <v>45387.82708333333</v>
      </c>
      <c r="C8777" s="2">
        <f t="shared" si="137"/>
        <v>45383</v>
      </c>
      <c r="D8777" t="s">
        <v>1272</v>
      </c>
      <c r="E8777" t="s">
        <v>3518</v>
      </c>
      <c r="F8777" t="s">
        <v>18</v>
      </c>
      <c r="G8777" t="s">
        <v>82</v>
      </c>
      <c r="H8777" t="s">
        <v>29</v>
      </c>
      <c r="I8777">
        <v>1</v>
      </c>
      <c r="J8777">
        <v>694.94</v>
      </c>
      <c r="K8777">
        <v>484.6</v>
      </c>
      <c r="L8777">
        <v>694.94</v>
      </c>
      <c r="M8777">
        <v>484.6</v>
      </c>
      <c r="N8777" t="s">
        <v>5431</v>
      </c>
      <c r="O8777" t="s">
        <v>5430</v>
      </c>
      <c r="P8777" t="s">
        <v>121</v>
      </c>
      <c r="Q8777">
        <v>9.9252000000000002</v>
      </c>
      <c r="R8777">
        <v>78.119799999999998</v>
      </c>
      <c r="S8777" t="s">
        <v>537</v>
      </c>
      <c r="T8777" t="s">
        <v>536</v>
      </c>
      <c r="U8777" t="s">
        <v>46</v>
      </c>
      <c r="V8777" t="s">
        <v>9</v>
      </c>
    </row>
    <row r="8778" spans="1:22">
      <c r="A8778" t="s">
        <v>5429</v>
      </c>
      <c r="B8778" s="2">
        <v>45363.447916666664</v>
      </c>
      <c r="C8778" s="2">
        <f t="shared" si="137"/>
        <v>45362</v>
      </c>
      <c r="D8778" t="s">
        <v>1267</v>
      </c>
      <c r="E8778" t="s">
        <v>5428</v>
      </c>
      <c r="F8778" t="s">
        <v>64</v>
      </c>
      <c r="G8778" t="s">
        <v>82</v>
      </c>
      <c r="H8778" t="s">
        <v>16</v>
      </c>
      <c r="I8778">
        <v>4</v>
      </c>
      <c r="J8778">
        <v>1048.92</v>
      </c>
      <c r="K8778">
        <v>891.53</v>
      </c>
      <c r="L8778">
        <v>4195.68</v>
      </c>
      <c r="M8778">
        <v>3566.12</v>
      </c>
      <c r="N8778" t="s">
        <v>5427</v>
      </c>
      <c r="O8778" t="s">
        <v>5426</v>
      </c>
      <c r="P8778" t="s">
        <v>112</v>
      </c>
      <c r="Q8778">
        <v>13.082700000000001</v>
      </c>
      <c r="R8778">
        <v>80.270700000000005</v>
      </c>
      <c r="S8778" t="s">
        <v>364</v>
      </c>
      <c r="T8778" t="s">
        <v>363</v>
      </c>
      <c r="U8778" t="s">
        <v>46</v>
      </c>
      <c r="V8778" t="s">
        <v>45</v>
      </c>
    </row>
    <row r="8779" spans="1:22">
      <c r="A8779" t="s">
        <v>5425</v>
      </c>
      <c r="B8779" s="2">
        <v>45013.838194444441</v>
      </c>
      <c r="C8779" s="2">
        <f t="shared" si="137"/>
        <v>45012</v>
      </c>
      <c r="D8779" t="s">
        <v>1262</v>
      </c>
      <c r="E8779" t="s">
        <v>5424</v>
      </c>
      <c r="F8779" t="s">
        <v>73</v>
      </c>
      <c r="G8779" t="s">
        <v>72</v>
      </c>
      <c r="H8779" t="s">
        <v>29</v>
      </c>
      <c r="I8779">
        <v>1</v>
      </c>
      <c r="J8779">
        <v>996.95</v>
      </c>
      <c r="K8779">
        <v>895.68</v>
      </c>
      <c r="L8779">
        <v>996.95</v>
      </c>
      <c r="M8779">
        <v>895.68</v>
      </c>
      <c r="N8779" t="s">
        <v>5423</v>
      </c>
      <c r="O8779" t="s">
        <v>5422</v>
      </c>
      <c r="P8779" t="s">
        <v>68</v>
      </c>
      <c r="Q8779">
        <v>11.34</v>
      </c>
      <c r="R8779">
        <v>77.717200000000005</v>
      </c>
      <c r="S8779" t="s">
        <v>432</v>
      </c>
      <c r="T8779" t="s">
        <v>431</v>
      </c>
      <c r="U8779" t="s">
        <v>57</v>
      </c>
      <c r="V8779" t="s">
        <v>45</v>
      </c>
    </row>
    <row r="8780" spans="1:22">
      <c r="A8780" t="s">
        <v>5421</v>
      </c>
      <c r="B8780" s="2">
        <v>45338.426388888889</v>
      </c>
      <c r="C8780" s="2">
        <f t="shared" si="137"/>
        <v>45334</v>
      </c>
      <c r="D8780" t="s">
        <v>1257</v>
      </c>
      <c r="E8780" t="s">
        <v>5420</v>
      </c>
      <c r="F8780" t="s">
        <v>73</v>
      </c>
      <c r="G8780" t="s">
        <v>82</v>
      </c>
      <c r="H8780" t="s">
        <v>63</v>
      </c>
      <c r="I8780">
        <v>1</v>
      </c>
      <c r="J8780">
        <v>588.27</v>
      </c>
      <c r="K8780">
        <v>521.87</v>
      </c>
      <c r="L8780">
        <v>588.27</v>
      </c>
      <c r="M8780">
        <v>521.87</v>
      </c>
      <c r="N8780" t="s">
        <v>5419</v>
      </c>
      <c r="O8780" t="s">
        <v>5418</v>
      </c>
      <c r="P8780" t="s">
        <v>37</v>
      </c>
      <c r="Q8780">
        <v>10.7905</v>
      </c>
      <c r="R8780">
        <v>78.704700000000003</v>
      </c>
      <c r="S8780" t="s">
        <v>784</v>
      </c>
      <c r="T8780" t="s">
        <v>783</v>
      </c>
      <c r="U8780" t="s">
        <v>46</v>
      </c>
      <c r="V8780" t="s">
        <v>9</v>
      </c>
    </row>
    <row r="8781" spans="1:22">
      <c r="A8781" t="s">
        <v>5417</v>
      </c>
      <c r="B8781" s="2">
        <v>45147.78125</v>
      </c>
      <c r="C8781" s="2">
        <f t="shared" si="137"/>
        <v>45145</v>
      </c>
      <c r="D8781" t="s">
        <v>1252</v>
      </c>
      <c r="E8781" t="s">
        <v>5416</v>
      </c>
      <c r="F8781" t="s">
        <v>83</v>
      </c>
      <c r="G8781" t="s">
        <v>106</v>
      </c>
      <c r="H8781" t="s">
        <v>29</v>
      </c>
      <c r="I8781">
        <v>2</v>
      </c>
      <c r="J8781">
        <v>2111.42</v>
      </c>
      <c r="K8781">
        <v>1509.56</v>
      </c>
      <c r="L8781">
        <v>4222.84</v>
      </c>
      <c r="M8781">
        <v>3019.12</v>
      </c>
      <c r="N8781" t="s">
        <v>5415</v>
      </c>
      <c r="O8781" t="s">
        <v>5414</v>
      </c>
      <c r="P8781" t="s">
        <v>60</v>
      </c>
      <c r="Q8781">
        <v>8.7139000000000006</v>
      </c>
      <c r="R8781">
        <v>77.756699999999995</v>
      </c>
      <c r="S8781" t="s">
        <v>269</v>
      </c>
      <c r="T8781" t="s">
        <v>268</v>
      </c>
      <c r="U8781" t="s">
        <v>57</v>
      </c>
      <c r="V8781" t="s">
        <v>9</v>
      </c>
    </row>
    <row r="8782" spans="1:22">
      <c r="A8782" t="s">
        <v>5413</v>
      </c>
      <c r="B8782" s="2">
        <v>45240.756249999999</v>
      </c>
      <c r="C8782" s="2">
        <f t="shared" si="137"/>
        <v>45236</v>
      </c>
      <c r="D8782" t="s">
        <v>1247</v>
      </c>
      <c r="E8782" t="s">
        <v>5412</v>
      </c>
      <c r="F8782" t="s">
        <v>73</v>
      </c>
      <c r="G8782" t="s">
        <v>82</v>
      </c>
      <c r="H8782" t="s">
        <v>71</v>
      </c>
      <c r="I8782">
        <v>1</v>
      </c>
      <c r="J8782">
        <v>1457.57</v>
      </c>
      <c r="K8782">
        <v>1000.57</v>
      </c>
      <c r="L8782">
        <v>1457.57</v>
      </c>
      <c r="M8782">
        <v>1000.57</v>
      </c>
      <c r="N8782" t="s">
        <v>5411</v>
      </c>
      <c r="O8782" t="s">
        <v>5410</v>
      </c>
      <c r="P8782" t="s">
        <v>26</v>
      </c>
      <c r="Q8782">
        <v>11.0168</v>
      </c>
      <c r="R8782">
        <v>76.955799999999996</v>
      </c>
      <c r="S8782" t="s">
        <v>269</v>
      </c>
      <c r="T8782" t="s">
        <v>268</v>
      </c>
      <c r="U8782" t="s">
        <v>77</v>
      </c>
      <c r="V8782" t="s">
        <v>9</v>
      </c>
    </row>
    <row r="8783" spans="1:22">
      <c r="A8783" t="s">
        <v>5409</v>
      </c>
      <c r="B8783" s="2">
        <v>44927.60833333333</v>
      </c>
      <c r="C8783" s="2">
        <f t="shared" si="137"/>
        <v>44921</v>
      </c>
      <c r="D8783" t="s">
        <v>1242</v>
      </c>
      <c r="E8783" t="s">
        <v>5408</v>
      </c>
      <c r="F8783" t="s">
        <v>73</v>
      </c>
      <c r="G8783" t="s">
        <v>115</v>
      </c>
      <c r="H8783" t="s">
        <v>71</v>
      </c>
      <c r="I8783">
        <v>1</v>
      </c>
      <c r="J8783">
        <v>1369.96</v>
      </c>
      <c r="K8783">
        <v>848.15</v>
      </c>
      <c r="L8783">
        <v>1369.96</v>
      </c>
      <c r="M8783">
        <v>848.15</v>
      </c>
      <c r="N8783" t="s">
        <v>5407</v>
      </c>
      <c r="O8783" t="s">
        <v>5406</v>
      </c>
      <c r="P8783" t="s">
        <v>37</v>
      </c>
      <c r="Q8783">
        <v>10.7905</v>
      </c>
      <c r="R8783">
        <v>78.704700000000003</v>
      </c>
      <c r="S8783" t="s">
        <v>153</v>
      </c>
      <c r="T8783" t="s">
        <v>152</v>
      </c>
      <c r="U8783" t="s">
        <v>46</v>
      </c>
      <c r="V8783" t="s">
        <v>22</v>
      </c>
    </row>
    <row r="8784" spans="1:22">
      <c r="A8784" t="s">
        <v>5405</v>
      </c>
      <c r="B8784" s="2">
        <v>45435.736111111109</v>
      </c>
      <c r="C8784" s="2">
        <f t="shared" si="137"/>
        <v>45432</v>
      </c>
      <c r="D8784" t="s">
        <v>1235</v>
      </c>
      <c r="E8784" t="s">
        <v>1234</v>
      </c>
      <c r="F8784" t="s">
        <v>31</v>
      </c>
      <c r="G8784" t="s">
        <v>41</v>
      </c>
      <c r="H8784" t="s">
        <v>40</v>
      </c>
      <c r="I8784">
        <v>1</v>
      </c>
      <c r="J8784">
        <v>481</v>
      </c>
      <c r="K8784">
        <v>381.44</v>
      </c>
      <c r="L8784">
        <v>481</v>
      </c>
      <c r="M8784">
        <v>381.44</v>
      </c>
      <c r="N8784" t="s">
        <v>5404</v>
      </c>
      <c r="O8784" t="s">
        <v>5403</v>
      </c>
      <c r="P8784" t="s">
        <v>26</v>
      </c>
      <c r="Q8784">
        <v>11.0168</v>
      </c>
      <c r="R8784">
        <v>76.955799999999996</v>
      </c>
      <c r="S8784" t="s">
        <v>564</v>
      </c>
      <c r="T8784" t="s">
        <v>563</v>
      </c>
      <c r="U8784" t="s">
        <v>77</v>
      </c>
      <c r="V8784" t="s">
        <v>9</v>
      </c>
    </row>
    <row r="8785" spans="1:22">
      <c r="A8785" t="s">
        <v>5402</v>
      </c>
      <c r="B8785" s="2">
        <v>45555.861805555556</v>
      </c>
      <c r="C8785" s="2">
        <f t="shared" si="137"/>
        <v>45551</v>
      </c>
      <c r="D8785" t="s">
        <v>1230</v>
      </c>
      <c r="E8785" t="s">
        <v>5401</v>
      </c>
      <c r="F8785" t="s">
        <v>73</v>
      </c>
      <c r="G8785" t="s">
        <v>72</v>
      </c>
      <c r="H8785" t="s">
        <v>16</v>
      </c>
      <c r="I8785">
        <v>1</v>
      </c>
      <c r="J8785">
        <v>2013.14</v>
      </c>
      <c r="K8785">
        <v>1497.94</v>
      </c>
      <c r="L8785">
        <v>2013.14</v>
      </c>
      <c r="M8785">
        <v>1497.94</v>
      </c>
      <c r="N8785" t="s">
        <v>5400</v>
      </c>
      <c r="O8785" t="s">
        <v>5399</v>
      </c>
      <c r="P8785" t="s">
        <v>112</v>
      </c>
      <c r="Q8785">
        <v>13.082700000000001</v>
      </c>
      <c r="R8785">
        <v>80.270700000000005</v>
      </c>
      <c r="S8785" t="s">
        <v>295</v>
      </c>
      <c r="T8785" t="s">
        <v>294</v>
      </c>
      <c r="U8785" t="s">
        <v>10</v>
      </c>
      <c r="V8785" t="s">
        <v>22</v>
      </c>
    </row>
    <row r="8786" spans="1:22">
      <c r="A8786" t="s">
        <v>5398</v>
      </c>
      <c r="B8786" s="2">
        <v>45310.520138888889</v>
      </c>
      <c r="C8786" s="2">
        <f t="shared" si="137"/>
        <v>45306</v>
      </c>
      <c r="D8786" t="s">
        <v>1225</v>
      </c>
      <c r="E8786" t="s">
        <v>3483</v>
      </c>
      <c r="F8786" t="s">
        <v>136</v>
      </c>
      <c r="G8786" t="s">
        <v>91</v>
      </c>
      <c r="H8786" t="s">
        <v>16</v>
      </c>
      <c r="I8786">
        <v>1</v>
      </c>
      <c r="J8786">
        <v>1069.47</v>
      </c>
      <c r="K8786">
        <v>780.27</v>
      </c>
      <c r="L8786">
        <v>1069.47</v>
      </c>
      <c r="M8786">
        <v>780.27</v>
      </c>
      <c r="N8786" t="s">
        <v>5397</v>
      </c>
      <c r="O8786" t="s">
        <v>5396</v>
      </c>
      <c r="P8786" t="s">
        <v>49</v>
      </c>
      <c r="Q8786">
        <v>12.916499999999999</v>
      </c>
      <c r="R8786">
        <v>79.132499999999993</v>
      </c>
      <c r="S8786" t="s">
        <v>96</v>
      </c>
      <c r="T8786" t="s">
        <v>95</v>
      </c>
      <c r="U8786" t="s">
        <v>10</v>
      </c>
      <c r="V8786" t="s">
        <v>9</v>
      </c>
    </row>
    <row r="8787" spans="1:22">
      <c r="A8787" t="s">
        <v>5395</v>
      </c>
      <c r="B8787" s="2">
        <v>45192.427777777775</v>
      </c>
      <c r="C8787" s="2">
        <f t="shared" si="137"/>
        <v>45187</v>
      </c>
      <c r="D8787" t="s">
        <v>1220</v>
      </c>
      <c r="E8787" t="s">
        <v>5394</v>
      </c>
      <c r="F8787" t="s">
        <v>31</v>
      </c>
      <c r="G8787" t="s">
        <v>115</v>
      </c>
      <c r="H8787" t="s">
        <v>29</v>
      </c>
      <c r="I8787">
        <v>1</v>
      </c>
      <c r="J8787">
        <v>1065.4100000000001</v>
      </c>
      <c r="K8787">
        <v>932.59</v>
      </c>
      <c r="L8787">
        <v>1065.4100000000001</v>
      </c>
      <c r="M8787">
        <v>932.59</v>
      </c>
      <c r="N8787" t="s">
        <v>5393</v>
      </c>
      <c r="O8787" t="s">
        <v>5392</v>
      </c>
      <c r="P8787" t="s">
        <v>60</v>
      </c>
      <c r="Q8787">
        <v>8.7139000000000006</v>
      </c>
      <c r="R8787">
        <v>77.756699999999995</v>
      </c>
      <c r="S8787" t="s">
        <v>319</v>
      </c>
      <c r="T8787" t="s">
        <v>318</v>
      </c>
      <c r="U8787" t="s">
        <v>77</v>
      </c>
      <c r="V8787" t="s">
        <v>9</v>
      </c>
    </row>
    <row r="8788" spans="1:22">
      <c r="A8788" t="s">
        <v>5391</v>
      </c>
      <c r="B8788" s="2">
        <v>45234.845138888886</v>
      </c>
      <c r="C8788" s="2">
        <f t="shared" si="137"/>
        <v>45229</v>
      </c>
      <c r="D8788" t="s">
        <v>1215</v>
      </c>
      <c r="E8788" t="s">
        <v>3475</v>
      </c>
      <c r="F8788" t="s">
        <v>83</v>
      </c>
      <c r="G8788" t="s">
        <v>115</v>
      </c>
      <c r="H8788" t="s">
        <v>16</v>
      </c>
      <c r="I8788">
        <v>3</v>
      </c>
      <c r="J8788">
        <v>770.23</v>
      </c>
      <c r="K8788">
        <v>486.12</v>
      </c>
      <c r="L8788">
        <v>2310.69</v>
      </c>
      <c r="M8788">
        <v>1458.36</v>
      </c>
      <c r="N8788" t="s">
        <v>5390</v>
      </c>
      <c r="O8788" t="s">
        <v>5389</v>
      </c>
      <c r="P8788" t="s">
        <v>37</v>
      </c>
      <c r="Q8788">
        <v>10.7905</v>
      </c>
      <c r="R8788">
        <v>78.704700000000003</v>
      </c>
      <c r="S8788" t="s">
        <v>283</v>
      </c>
      <c r="T8788" t="s">
        <v>282</v>
      </c>
      <c r="U8788" t="s">
        <v>46</v>
      </c>
      <c r="V8788" t="s">
        <v>45</v>
      </c>
    </row>
    <row r="8789" spans="1:22">
      <c r="A8789" t="s">
        <v>5388</v>
      </c>
      <c r="B8789" s="2">
        <v>45449.673611111109</v>
      </c>
      <c r="C8789" s="2">
        <f t="shared" si="137"/>
        <v>45446</v>
      </c>
      <c r="D8789" t="s">
        <v>1210</v>
      </c>
      <c r="E8789" t="s">
        <v>5387</v>
      </c>
      <c r="F8789" t="s">
        <v>64</v>
      </c>
      <c r="G8789" t="s">
        <v>53</v>
      </c>
      <c r="H8789" t="s">
        <v>16</v>
      </c>
      <c r="I8789">
        <v>1</v>
      </c>
      <c r="J8789">
        <v>253.75</v>
      </c>
      <c r="K8789">
        <v>158.19999999999999</v>
      </c>
      <c r="L8789">
        <v>253.75</v>
      </c>
      <c r="M8789">
        <v>158.19999999999999</v>
      </c>
      <c r="N8789" t="s">
        <v>5386</v>
      </c>
      <c r="O8789" t="s">
        <v>5385</v>
      </c>
      <c r="P8789" t="s">
        <v>49</v>
      </c>
      <c r="Q8789">
        <v>12.916499999999999</v>
      </c>
      <c r="R8789">
        <v>79.132499999999993</v>
      </c>
      <c r="S8789" t="s">
        <v>103</v>
      </c>
      <c r="T8789" t="s">
        <v>102</v>
      </c>
      <c r="U8789" t="s">
        <v>57</v>
      </c>
      <c r="V8789" t="s">
        <v>9</v>
      </c>
    </row>
    <row r="8790" spans="1:22">
      <c r="A8790" t="s">
        <v>5384</v>
      </c>
      <c r="B8790" s="2">
        <v>45074.818749999999</v>
      </c>
      <c r="C8790" s="2">
        <f t="shared" si="137"/>
        <v>45068</v>
      </c>
      <c r="D8790" t="s">
        <v>1205</v>
      </c>
      <c r="E8790" t="s">
        <v>5383</v>
      </c>
      <c r="F8790" t="s">
        <v>201</v>
      </c>
      <c r="G8790" t="s">
        <v>53</v>
      </c>
      <c r="H8790" t="s">
        <v>40</v>
      </c>
      <c r="I8790">
        <v>1</v>
      </c>
      <c r="J8790">
        <v>1810.97</v>
      </c>
      <c r="K8790">
        <v>1225.07</v>
      </c>
      <c r="L8790">
        <v>1810.97</v>
      </c>
      <c r="M8790">
        <v>1225.07</v>
      </c>
      <c r="N8790" t="s">
        <v>5382</v>
      </c>
      <c r="O8790" t="s">
        <v>5381</v>
      </c>
      <c r="P8790" t="s">
        <v>112</v>
      </c>
      <c r="Q8790">
        <v>13.082700000000001</v>
      </c>
      <c r="R8790">
        <v>80.270700000000005</v>
      </c>
      <c r="S8790" t="s">
        <v>283</v>
      </c>
      <c r="T8790" t="s">
        <v>282</v>
      </c>
      <c r="U8790" t="s">
        <v>77</v>
      </c>
      <c r="V8790" t="s">
        <v>22</v>
      </c>
    </row>
    <row r="8791" spans="1:22">
      <c r="A8791" t="s">
        <v>5380</v>
      </c>
      <c r="B8791" s="2">
        <v>45137.512499999997</v>
      </c>
      <c r="C8791" s="2">
        <f t="shared" si="137"/>
        <v>45131</v>
      </c>
      <c r="D8791" t="s">
        <v>1200</v>
      </c>
      <c r="E8791" t="s">
        <v>5379</v>
      </c>
      <c r="F8791" t="s">
        <v>64</v>
      </c>
      <c r="G8791" t="s">
        <v>17</v>
      </c>
      <c r="H8791" t="s">
        <v>16</v>
      </c>
      <c r="I8791">
        <v>2</v>
      </c>
      <c r="J8791">
        <v>1526.44</v>
      </c>
      <c r="K8791">
        <v>965.85</v>
      </c>
      <c r="L8791">
        <v>3052.88</v>
      </c>
      <c r="M8791">
        <v>1931.7</v>
      </c>
      <c r="N8791" t="s">
        <v>5378</v>
      </c>
      <c r="O8791" t="s">
        <v>5377</v>
      </c>
      <c r="P8791" t="s">
        <v>26</v>
      </c>
      <c r="Q8791">
        <v>11.0168</v>
      </c>
      <c r="R8791">
        <v>76.955799999999996</v>
      </c>
      <c r="S8791" t="s">
        <v>269</v>
      </c>
      <c r="T8791" t="s">
        <v>268</v>
      </c>
      <c r="U8791" t="s">
        <v>57</v>
      </c>
      <c r="V8791" t="s">
        <v>212</v>
      </c>
    </row>
    <row r="8792" spans="1:22">
      <c r="A8792" t="s">
        <v>5376</v>
      </c>
      <c r="B8792" s="2">
        <v>45308.745138888888</v>
      </c>
      <c r="C8792" s="2">
        <f t="shared" si="137"/>
        <v>45306</v>
      </c>
      <c r="D8792" t="s">
        <v>1195</v>
      </c>
      <c r="E8792" t="s">
        <v>1194</v>
      </c>
      <c r="F8792" t="s">
        <v>31</v>
      </c>
      <c r="G8792" t="s">
        <v>17</v>
      </c>
      <c r="H8792" t="s">
        <v>52</v>
      </c>
      <c r="I8792">
        <v>1</v>
      </c>
      <c r="J8792">
        <v>948.02</v>
      </c>
      <c r="K8792">
        <v>639.75</v>
      </c>
      <c r="L8792">
        <v>948.02</v>
      </c>
      <c r="M8792">
        <v>639.75</v>
      </c>
      <c r="N8792" t="s">
        <v>5375</v>
      </c>
      <c r="O8792" t="s">
        <v>5374</v>
      </c>
      <c r="P8792" t="s">
        <v>49</v>
      </c>
      <c r="Q8792">
        <v>12.916499999999999</v>
      </c>
      <c r="R8792">
        <v>79.132499999999993</v>
      </c>
      <c r="S8792" t="s">
        <v>36</v>
      </c>
      <c r="T8792" t="s">
        <v>35</v>
      </c>
      <c r="U8792" t="s">
        <v>23</v>
      </c>
      <c r="V8792" t="s">
        <v>9</v>
      </c>
    </row>
    <row r="8793" spans="1:22">
      <c r="A8793" t="s">
        <v>5373</v>
      </c>
      <c r="B8793" s="2">
        <v>45037.606249999997</v>
      </c>
      <c r="C8793" s="2">
        <f t="shared" si="137"/>
        <v>45033</v>
      </c>
      <c r="D8793" t="s">
        <v>1190</v>
      </c>
      <c r="E8793" t="s">
        <v>5372</v>
      </c>
      <c r="F8793" t="s">
        <v>64</v>
      </c>
      <c r="G8793" t="s">
        <v>41</v>
      </c>
      <c r="H8793" t="s">
        <v>16</v>
      </c>
      <c r="I8793">
        <v>1</v>
      </c>
      <c r="J8793">
        <v>617.9</v>
      </c>
      <c r="K8793">
        <v>519.64</v>
      </c>
      <c r="L8793">
        <v>617.9</v>
      </c>
      <c r="M8793">
        <v>519.64</v>
      </c>
      <c r="N8793" t="s">
        <v>5371</v>
      </c>
      <c r="O8793" t="s">
        <v>5370</v>
      </c>
      <c r="P8793" t="s">
        <v>112</v>
      </c>
      <c r="Q8793">
        <v>13.082700000000001</v>
      </c>
      <c r="R8793">
        <v>80.270700000000005</v>
      </c>
      <c r="S8793" t="s">
        <v>486</v>
      </c>
      <c r="T8793" t="s">
        <v>485</v>
      </c>
      <c r="U8793" t="s">
        <v>10</v>
      </c>
      <c r="V8793" t="s">
        <v>9</v>
      </c>
    </row>
    <row r="8794" spans="1:22">
      <c r="A8794" t="s">
        <v>5369</v>
      </c>
      <c r="B8794" s="2">
        <v>45372.788194444445</v>
      </c>
      <c r="C8794" s="2">
        <f t="shared" si="137"/>
        <v>45369</v>
      </c>
      <c r="D8794" t="s">
        <v>1185</v>
      </c>
      <c r="E8794" t="s">
        <v>1184</v>
      </c>
      <c r="F8794" t="s">
        <v>31</v>
      </c>
      <c r="G8794" t="s">
        <v>53</v>
      </c>
      <c r="H8794" t="s">
        <v>63</v>
      </c>
      <c r="I8794">
        <v>2</v>
      </c>
      <c r="J8794">
        <v>863.66</v>
      </c>
      <c r="K8794">
        <v>555.88</v>
      </c>
      <c r="L8794">
        <v>1727.32</v>
      </c>
      <c r="M8794">
        <v>1111.76</v>
      </c>
      <c r="N8794" t="s">
        <v>5368</v>
      </c>
      <c r="O8794" t="s">
        <v>5367</v>
      </c>
      <c r="P8794" t="s">
        <v>60</v>
      </c>
      <c r="Q8794">
        <v>8.7139000000000006</v>
      </c>
      <c r="R8794">
        <v>77.756699999999995</v>
      </c>
      <c r="S8794" t="s">
        <v>257</v>
      </c>
      <c r="T8794" t="s">
        <v>256</v>
      </c>
      <c r="U8794" t="s">
        <v>23</v>
      </c>
      <c r="V8794" t="s">
        <v>212</v>
      </c>
    </row>
    <row r="8795" spans="1:22">
      <c r="A8795" t="s">
        <v>5366</v>
      </c>
      <c r="B8795" s="2">
        <v>44980.848611111112</v>
      </c>
      <c r="C8795" s="2">
        <f t="shared" si="137"/>
        <v>44977</v>
      </c>
      <c r="D8795" t="s">
        <v>1180</v>
      </c>
      <c r="E8795" t="s">
        <v>5365</v>
      </c>
      <c r="F8795" t="s">
        <v>166</v>
      </c>
      <c r="G8795" t="s">
        <v>41</v>
      </c>
      <c r="H8795" t="s">
        <v>71</v>
      </c>
      <c r="I8795">
        <v>1</v>
      </c>
      <c r="J8795">
        <v>2047.04</v>
      </c>
      <c r="K8795">
        <v>1457.39</v>
      </c>
      <c r="L8795">
        <v>2047.04</v>
      </c>
      <c r="M8795">
        <v>1457.39</v>
      </c>
      <c r="N8795" t="s">
        <v>5364</v>
      </c>
      <c r="O8795" t="s">
        <v>5363</v>
      </c>
      <c r="P8795" t="s">
        <v>112</v>
      </c>
      <c r="Q8795">
        <v>13.082700000000001</v>
      </c>
      <c r="R8795">
        <v>80.270700000000005</v>
      </c>
      <c r="S8795" t="s">
        <v>432</v>
      </c>
      <c r="T8795" t="s">
        <v>431</v>
      </c>
      <c r="U8795" t="s">
        <v>77</v>
      </c>
      <c r="V8795" t="s">
        <v>9</v>
      </c>
    </row>
    <row r="8796" spans="1:22">
      <c r="A8796" t="s">
        <v>5362</v>
      </c>
      <c r="B8796" s="2">
        <v>45491.571527777778</v>
      </c>
      <c r="C8796" s="2">
        <f t="shared" si="137"/>
        <v>45488</v>
      </c>
      <c r="D8796" t="s">
        <v>1175</v>
      </c>
      <c r="E8796" t="s">
        <v>3444</v>
      </c>
      <c r="F8796" t="s">
        <v>73</v>
      </c>
      <c r="G8796" t="s">
        <v>41</v>
      </c>
      <c r="H8796" t="s">
        <v>16</v>
      </c>
      <c r="I8796">
        <v>4</v>
      </c>
      <c r="J8796">
        <v>2222.31</v>
      </c>
      <c r="K8796">
        <v>1859.72</v>
      </c>
      <c r="L8796">
        <v>8889.24</v>
      </c>
      <c r="M8796">
        <v>7438.88</v>
      </c>
      <c r="N8796" t="s">
        <v>5361</v>
      </c>
      <c r="O8796" t="s">
        <v>5360</v>
      </c>
      <c r="P8796" t="s">
        <v>49</v>
      </c>
      <c r="Q8796">
        <v>12.916499999999999</v>
      </c>
      <c r="R8796">
        <v>79.132499999999993</v>
      </c>
      <c r="S8796" t="s">
        <v>276</v>
      </c>
      <c r="T8796" t="s">
        <v>275</v>
      </c>
      <c r="U8796" t="s">
        <v>23</v>
      </c>
      <c r="V8796" t="s">
        <v>45</v>
      </c>
    </row>
    <row r="8797" spans="1:22">
      <c r="A8797" t="s">
        <v>5359</v>
      </c>
      <c r="B8797" s="2">
        <v>45297.79791666667</v>
      </c>
      <c r="C8797" s="2">
        <f t="shared" si="137"/>
        <v>45292</v>
      </c>
      <c r="D8797" t="s">
        <v>1170</v>
      </c>
      <c r="E8797" t="s">
        <v>5358</v>
      </c>
      <c r="F8797" t="s">
        <v>166</v>
      </c>
      <c r="G8797" t="s">
        <v>41</v>
      </c>
      <c r="H8797" t="s">
        <v>52</v>
      </c>
      <c r="I8797">
        <v>1</v>
      </c>
      <c r="J8797">
        <v>1719.55</v>
      </c>
      <c r="K8797">
        <v>1435.12</v>
      </c>
      <c r="L8797">
        <v>1719.55</v>
      </c>
      <c r="M8797">
        <v>1435.12</v>
      </c>
      <c r="N8797" t="s">
        <v>5357</v>
      </c>
      <c r="O8797" t="s">
        <v>5356</v>
      </c>
      <c r="P8797" t="s">
        <v>68</v>
      </c>
      <c r="Q8797">
        <v>11.34</v>
      </c>
      <c r="R8797">
        <v>77.717200000000005</v>
      </c>
      <c r="S8797" t="s">
        <v>784</v>
      </c>
      <c r="T8797" t="s">
        <v>783</v>
      </c>
      <c r="U8797" t="s">
        <v>23</v>
      </c>
      <c r="V8797" t="s">
        <v>45</v>
      </c>
    </row>
    <row r="8798" spans="1:22">
      <c r="A8798" t="s">
        <v>5355</v>
      </c>
      <c r="B8798" s="2">
        <v>45123.756249999999</v>
      </c>
      <c r="C8798" s="2">
        <f t="shared" si="137"/>
        <v>45117</v>
      </c>
      <c r="D8798" t="s">
        <v>1165</v>
      </c>
      <c r="E8798" t="s">
        <v>5354</v>
      </c>
      <c r="F8798" t="s">
        <v>136</v>
      </c>
      <c r="G8798" t="s">
        <v>106</v>
      </c>
      <c r="H8798" t="s">
        <v>52</v>
      </c>
      <c r="I8798">
        <v>4</v>
      </c>
      <c r="J8798">
        <v>1874.47</v>
      </c>
      <c r="K8798">
        <v>1441.66</v>
      </c>
      <c r="L8798">
        <v>7497.88</v>
      </c>
      <c r="M8798">
        <v>5766.64</v>
      </c>
      <c r="N8798" t="s">
        <v>5353</v>
      </c>
      <c r="O8798" t="s">
        <v>5352</v>
      </c>
      <c r="P8798" t="s">
        <v>49</v>
      </c>
      <c r="Q8798">
        <v>12.916499999999999</v>
      </c>
      <c r="R8798">
        <v>79.132499999999993</v>
      </c>
      <c r="S8798" t="s">
        <v>276</v>
      </c>
      <c r="T8798" t="s">
        <v>275</v>
      </c>
      <c r="U8798" t="s">
        <v>46</v>
      </c>
      <c r="V8798" t="s">
        <v>9</v>
      </c>
    </row>
    <row r="8799" spans="1:22">
      <c r="A8799" t="s">
        <v>5351</v>
      </c>
      <c r="B8799" s="2">
        <v>45324.836805555555</v>
      </c>
      <c r="C8799" s="2">
        <f t="shared" si="137"/>
        <v>45320</v>
      </c>
      <c r="D8799" t="s">
        <v>1160</v>
      </c>
      <c r="E8799" t="s">
        <v>5350</v>
      </c>
      <c r="F8799" t="s">
        <v>83</v>
      </c>
      <c r="G8799" t="s">
        <v>41</v>
      </c>
      <c r="H8799" t="s">
        <v>63</v>
      </c>
      <c r="I8799">
        <v>2</v>
      </c>
      <c r="J8799">
        <v>1049.1400000000001</v>
      </c>
      <c r="K8799">
        <v>849.83</v>
      </c>
      <c r="L8799">
        <v>2098.2800000000002</v>
      </c>
      <c r="M8799">
        <v>1699.66</v>
      </c>
      <c r="N8799" t="s">
        <v>5349</v>
      </c>
      <c r="O8799" t="s">
        <v>5348</v>
      </c>
      <c r="P8799" t="s">
        <v>37</v>
      </c>
      <c r="Q8799">
        <v>10.7905</v>
      </c>
      <c r="R8799">
        <v>78.704700000000003</v>
      </c>
      <c r="S8799" t="s">
        <v>243</v>
      </c>
      <c r="T8799" t="s">
        <v>242</v>
      </c>
      <c r="U8799" t="s">
        <v>46</v>
      </c>
      <c r="V8799" t="s">
        <v>9</v>
      </c>
    </row>
    <row r="8800" spans="1:22">
      <c r="A8800" t="s">
        <v>5347</v>
      </c>
      <c r="B8800" s="2">
        <v>45226.490972222222</v>
      </c>
      <c r="C8800" s="2">
        <f t="shared" si="137"/>
        <v>45222</v>
      </c>
      <c r="D8800" t="s">
        <v>1155</v>
      </c>
      <c r="E8800" t="s">
        <v>5346</v>
      </c>
      <c r="F8800" t="s">
        <v>166</v>
      </c>
      <c r="G8800" t="s">
        <v>115</v>
      </c>
      <c r="H8800" t="s">
        <v>16</v>
      </c>
      <c r="I8800">
        <v>3</v>
      </c>
      <c r="J8800">
        <v>1457.75</v>
      </c>
      <c r="K8800">
        <v>1081.6199999999999</v>
      </c>
      <c r="L8800">
        <v>4373.25</v>
      </c>
      <c r="M8800">
        <v>3244.86</v>
      </c>
      <c r="N8800" t="s">
        <v>5345</v>
      </c>
      <c r="O8800" t="s">
        <v>5344</v>
      </c>
      <c r="P8800" t="s">
        <v>13</v>
      </c>
      <c r="Q8800">
        <v>11.664300000000001</v>
      </c>
      <c r="R8800">
        <v>78.146000000000001</v>
      </c>
      <c r="S8800" t="s">
        <v>486</v>
      </c>
      <c r="T8800" t="s">
        <v>485</v>
      </c>
      <c r="U8800" t="s">
        <v>23</v>
      </c>
      <c r="V8800" t="s">
        <v>9</v>
      </c>
    </row>
    <row r="8801" spans="1:22">
      <c r="A8801" t="s">
        <v>5343</v>
      </c>
      <c r="B8801" s="2">
        <v>45468.685416666667</v>
      </c>
      <c r="C8801" s="2">
        <f t="shared" si="137"/>
        <v>45467</v>
      </c>
      <c r="D8801" t="s">
        <v>1150</v>
      </c>
      <c r="E8801" t="s">
        <v>5342</v>
      </c>
      <c r="F8801" t="s">
        <v>83</v>
      </c>
      <c r="G8801" t="s">
        <v>30</v>
      </c>
      <c r="H8801" t="s">
        <v>63</v>
      </c>
      <c r="I8801">
        <v>2</v>
      </c>
      <c r="J8801">
        <v>830.39</v>
      </c>
      <c r="K8801">
        <v>733.49</v>
      </c>
      <c r="L8801">
        <v>1660.78</v>
      </c>
      <c r="M8801">
        <v>1466.98</v>
      </c>
      <c r="N8801" t="s">
        <v>5341</v>
      </c>
      <c r="O8801" t="s">
        <v>5340</v>
      </c>
      <c r="P8801" t="s">
        <v>121</v>
      </c>
      <c r="Q8801">
        <v>9.9252000000000002</v>
      </c>
      <c r="R8801">
        <v>78.119799999999998</v>
      </c>
      <c r="S8801" t="s">
        <v>176</v>
      </c>
      <c r="T8801" t="s">
        <v>175</v>
      </c>
      <c r="U8801" t="s">
        <v>46</v>
      </c>
      <c r="V8801" t="s">
        <v>45</v>
      </c>
    </row>
    <row r="8802" spans="1:22">
      <c r="A8802" t="s">
        <v>5339</v>
      </c>
      <c r="B8802" s="2">
        <v>45471.749305555553</v>
      </c>
      <c r="C8802" s="2">
        <f t="shared" si="137"/>
        <v>45467</v>
      </c>
      <c r="D8802" t="s">
        <v>1145</v>
      </c>
      <c r="E8802" t="s">
        <v>5338</v>
      </c>
      <c r="F8802" t="s">
        <v>83</v>
      </c>
      <c r="G8802" t="s">
        <v>82</v>
      </c>
      <c r="H8802" t="s">
        <v>16</v>
      </c>
      <c r="I8802">
        <v>1</v>
      </c>
      <c r="J8802">
        <v>1252.78</v>
      </c>
      <c r="K8802">
        <v>1018.44</v>
      </c>
      <c r="L8802">
        <v>1252.78</v>
      </c>
      <c r="M8802">
        <v>1018.44</v>
      </c>
      <c r="N8802" t="s">
        <v>5337</v>
      </c>
      <c r="O8802" t="s">
        <v>5336</v>
      </c>
      <c r="P8802" t="s">
        <v>112</v>
      </c>
      <c r="Q8802">
        <v>13.082700000000001</v>
      </c>
      <c r="R8802">
        <v>80.270700000000005</v>
      </c>
      <c r="S8802" t="s">
        <v>340</v>
      </c>
      <c r="T8802" t="s">
        <v>339</v>
      </c>
      <c r="U8802" t="s">
        <v>77</v>
      </c>
      <c r="V8802" t="s">
        <v>9</v>
      </c>
    </row>
    <row r="8803" spans="1:22">
      <c r="A8803" t="s">
        <v>5335</v>
      </c>
      <c r="B8803" s="2">
        <v>45572.522916666669</v>
      </c>
      <c r="C8803" s="2">
        <f t="shared" si="137"/>
        <v>45572</v>
      </c>
      <c r="D8803" t="s">
        <v>1140</v>
      </c>
      <c r="E8803" t="s">
        <v>3417</v>
      </c>
      <c r="F8803" t="s">
        <v>64</v>
      </c>
      <c r="G8803" t="s">
        <v>72</v>
      </c>
      <c r="H8803" t="s">
        <v>52</v>
      </c>
      <c r="I8803">
        <v>2</v>
      </c>
      <c r="J8803">
        <v>1953.77</v>
      </c>
      <c r="K8803">
        <v>1375.97</v>
      </c>
      <c r="L8803">
        <v>3907.54</v>
      </c>
      <c r="M8803">
        <v>2751.94</v>
      </c>
      <c r="N8803" t="s">
        <v>5334</v>
      </c>
      <c r="O8803" t="s">
        <v>5333</v>
      </c>
      <c r="P8803" t="s">
        <v>13</v>
      </c>
      <c r="Q8803">
        <v>11.664300000000001</v>
      </c>
      <c r="R8803">
        <v>78.146000000000001</v>
      </c>
      <c r="S8803" t="s">
        <v>48</v>
      </c>
      <c r="T8803" t="s">
        <v>47</v>
      </c>
      <c r="U8803" t="s">
        <v>10</v>
      </c>
      <c r="V8803" t="s">
        <v>9</v>
      </c>
    </row>
    <row r="8804" spans="1:22">
      <c r="A8804" t="s">
        <v>5332</v>
      </c>
      <c r="B8804" s="2">
        <v>45256.53125</v>
      </c>
      <c r="C8804" s="2">
        <f t="shared" si="137"/>
        <v>45250</v>
      </c>
      <c r="D8804" t="s">
        <v>1135</v>
      </c>
      <c r="E8804" t="s">
        <v>5331</v>
      </c>
      <c r="F8804" t="s">
        <v>64</v>
      </c>
      <c r="G8804" t="s">
        <v>115</v>
      </c>
      <c r="H8804" t="s">
        <v>16</v>
      </c>
      <c r="I8804">
        <v>1</v>
      </c>
      <c r="J8804">
        <v>1137.0899999999999</v>
      </c>
      <c r="K8804">
        <v>859.57</v>
      </c>
      <c r="L8804">
        <v>1137.0899999999999</v>
      </c>
      <c r="M8804">
        <v>859.57</v>
      </c>
      <c r="N8804" t="s">
        <v>5330</v>
      </c>
      <c r="O8804" t="s">
        <v>5329</v>
      </c>
      <c r="P8804" t="s">
        <v>68</v>
      </c>
      <c r="Q8804">
        <v>11.34</v>
      </c>
      <c r="R8804">
        <v>77.717200000000005</v>
      </c>
      <c r="S8804" t="s">
        <v>420</v>
      </c>
      <c r="T8804" t="s">
        <v>419</v>
      </c>
      <c r="U8804" t="s">
        <v>23</v>
      </c>
      <c r="V8804" t="s">
        <v>9</v>
      </c>
    </row>
    <row r="8805" spans="1:22">
      <c r="A8805" t="s">
        <v>5328</v>
      </c>
      <c r="B8805" s="2">
        <v>45201.781944444447</v>
      </c>
      <c r="C8805" s="2">
        <f t="shared" si="137"/>
        <v>45201</v>
      </c>
      <c r="D8805" t="s">
        <v>1130</v>
      </c>
      <c r="E8805" t="s">
        <v>5327</v>
      </c>
      <c r="F8805" t="s">
        <v>201</v>
      </c>
      <c r="G8805" t="s">
        <v>41</v>
      </c>
      <c r="H8805" t="s">
        <v>40</v>
      </c>
      <c r="I8805">
        <v>2</v>
      </c>
      <c r="J8805">
        <v>2091.17</v>
      </c>
      <c r="K8805">
        <v>1613.25</v>
      </c>
      <c r="L8805">
        <v>4182.34</v>
      </c>
      <c r="M8805">
        <v>3226.5</v>
      </c>
      <c r="N8805" t="s">
        <v>5326</v>
      </c>
      <c r="O8805" t="s">
        <v>5325</v>
      </c>
      <c r="P8805" t="s">
        <v>112</v>
      </c>
      <c r="Q8805">
        <v>13.082700000000001</v>
      </c>
      <c r="R8805">
        <v>80.270700000000005</v>
      </c>
      <c r="S8805" t="s">
        <v>36</v>
      </c>
      <c r="T8805" t="s">
        <v>35</v>
      </c>
      <c r="U8805" t="s">
        <v>10</v>
      </c>
      <c r="V8805" t="s">
        <v>45</v>
      </c>
    </row>
    <row r="8806" spans="1:22">
      <c r="A8806" t="s">
        <v>5324</v>
      </c>
      <c r="B8806" s="2">
        <v>45126.911805555559</v>
      </c>
      <c r="C8806" s="2">
        <f t="shared" si="137"/>
        <v>45124</v>
      </c>
      <c r="D8806" t="s">
        <v>1125</v>
      </c>
      <c r="E8806" t="s">
        <v>5323</v>
      </c>
      <c r="F8806" t="s">
        <v>136</v>
      </c>
      <c r="G8806" t="s">
        <v>106</v>
      </c>
      <c r="H8806" t="s">
        <v>71</v>
      </c>
      <c r="I8806">
        <v>1</v>
      </c>
      <c r="J8806">
        <v>1520.95</v>
      </c>
      <c r="K8806">
        <v>971.34</v>
      </c>
      <c r="L8806">
        <v>1520.95</v>
      </c>
      <c r="M8806">
        <v>971.34</v>
      </c>
      <c r="N8806" t="s">
        <v>5322</v>
      </c>
      <c r="O8806" t="s">
        <v>5321</v>
      </c>
      <c r="P8806" t="s">
        <v>112</v>
      </c>
      <c r="Q8806">
        <v>13.082700000000001</v>
      </c>
      <c r="R8806">
        <v>80.270700000000005</v>
      </c>
      <c r="S8806" t="s">
        <v>79</v>
      </c>
      <c r="T8806" t="s">
        <v>78</v>
      </c>
      <c r="U8806" t="s">
        <v>77</v>
      </c>
      <c r="V8806" t="s">
        <v>22</v>
      </c>
    </row>
    <row r="8807" spans="1:22">
      <c r="A8807" t="s">
        <v>5320</v>
      </c>
      <c r="B8807" s="2">
        <v>45470.654861111114</v>
      </c>
      <c r="C8807" s="2">
        <f t="shared" si="137"/>
        <v>45467</v>
      </c>
      <c r="D8807" t="s">
        <v>1120</v>
      </c>
      <c r="E8807" t="s">
        <v>5319</v>
      </c>
      <c r="F8807" t="s">
        <v>73</v>
      </c>
      <c r="G8807" t="s">
        <v>82</v>
      </c>
      <c r="H8807" t="s">
        <v>40</v>
      </c>
      <c r="I8807">
        <v>2</v>
      </c>
      <c r="J8807">
        <v>2032.79</v>
      </c>
      <c r="K8807">
        <v>1326.7</v>
      </c>
      <c r="L8807">
        <v>4065.58</v>
      </c>
      <c r="M8807">
        <v>2653.4</v>
      </c>
      <c r="N8807" t="s">
        <v>5318</v>
      </c>
      <c r="O8807" t="s">
        <v>5317</v>
      </c>
      <c r="P8807" t="s">
        <v>37</v>
      </c>
      <c r="Q8807">
        <v>10.7905</v>
      </c>
      <c r="R8807">
        <v>78.704700000000003</v>
      </c>
      <c r="S8807" t="s">
        <v>616</v>
      </c>
      <c r="T8807" t="s">
        <v>615</v>
      </c>
      <c r="U8807" t="s">
        <v>46</v>
      </c>
      <c r="V8807" t="s">
        <v>9</v>
      </c>
    </row>
    <row r="8808" spans="1:22">
      <c r="A8808" t="s">
        <v>5316</v>
      </c>
      <c r="B8808" s="2">
        <v>44965.636805555558</v>
      </c>
      <c r="C8808" s="2">
        <f t="shared" si="137"/>
        <v>44963</v>
      </c>
      <c r="D8808" t="s">
        <v>1115</v>
      </c>
      <c r="E8808" t="s">
        <v>5315</v>
      </c>
      <c r="F8808" t="s">
        <v>31</v>
      </c>
      <c r="G8808" t="s">
        <v>91</v>
      </c>
      <c r="H8808" t="s">
        <v>29</v>
      </c>
      <c r="I8808">
        <v>1</v>
      </c>
      <c r="J8808">
        <v>665.86</v>
      </c>
      <c r="K8808">
        <v>424.24</v>
      </c>
      <c r="L8808">
        <v>665.86</v>
      </c>
      <c r="M8808">
        <v>424.24</v>
      </c>
      <c r="N8808" t="s">
        <v>5314</v>
      </c>
      <c r="O8808" t="s">
        <v>5313</v>
      </c>
      <c r="P8808" t="s">
        <v>26</v>
      </c>
      <c r="Q8808">
        <v>11.0168</v>
      </c>
      <c r="R8808">
        <v>76.955799999999996</v>
      </c>
      <c r="S8808" t="s">
        <v>79</v>
      </c>
      <c r="T8808" t="s">
        <v>78</v>
      </c>
      <c r="U8808" t="s">
        <v>23</v>
      </c>
      <c r="V8808" t="s">
        <v>9</v>
      </c>
    </row>
    <row r="8809" spans="1:22">
      <c r="A8809" t="s">
        <v>5312</v>
      </c>
      <c r="B8809" s="2">
        <v>45400.802083333336</v>
      </c>
      <c r="C8809" s="2">
        <f t="shared" si="137"/>
        <v>45397</v>
      </c>
      <c r="D8809" t="s">
        <v>1110</v>
      </c>
      <c r="E8809" t="s">
        <v>5311</v>
      </c>
      <c r="F8809" t="s">
        <v>201</v>
      </c>
      <c r="G8809" t="s">
        <v>115</v>
      </c>
      <c r="H8809" t="s">
        <v>71</v>
      </c>
      <c r="I8809">
        <v>1</v>
      </c>
      <c r="J8809">
        <v>1267.3599999999999</v>
      </c>
      <c r="K8809">
        <v>895.48</v>
      </c>
      <c r="L8809">
        <v>1267.3599999999999</v>
      </c>
      <c r="M8809">
        <v>895.48</v>
      </c>
      <c r="N8809" t="s">
        <v>5310</v>
      </c>
      <c r="O8809" t="s">
        <v>5309</v>
      </c>
      <c r="P8809" t="s">
        <v>112</v>
      </c>
      <c r="Q8809">
        <v>13.082700000000001</v>
      </c>
      <c r="R8809">
        <v>80.270700000000005</v>
      </c>
      <c r="S8809" t="s">
        <v>96</v>
      </c>
      <c r="T8809" t="s">
        <v>95</v>
      </c>
      <c r="U8809" t="s">
        <v>23</v>
      </c>
      <c r="V8809" t="s">
        <v>9</v>
      </c>
    </row>
    <row r="8810" spans="1:22">
      <c r="A8810" t="s">
        <v>5308</v>
      </c>
      <c r="B8810" s="2">
        <v>45107.536111111112</v>
      </c>
      <c r="C8810" s="2">
        <f t="shared" si="137"/>
        <v>45103</v>
      </c>
      <c r="D8810" t="s">
        <v>1105</v>
      </c>
      <c r="E8810" t="s">
        <v>5307</v>
      </c>
      <c r="F8810" t="s">
        <v>83</v>
      </c>
      <c r="G8810" t="s">
        <v>82</v>
      </c>
      <c r="H8810" t="s">
        <v>52</v>
      </c>
      <c r="I8810">
        <v>1</v>
      </c>
      <c r="J8810">
        <v>2057.0100000000002</v>
      </c>
      <c r="K8810">
        <v>1610.86</v>
      </c>
      <c r="L8810">
        <v>2057.0100000000002</v>
      </c>
      <c r="M8810">
        <v>1610.86</v>
      </c>
      <c r="N8810" t="s">
        <v>5306</v>
      </c>
      <c r="O8810" t="s">
        <v>5305</v>
      </c>
      <c r="P8810" t="s">
        <v>112</v>
      </c>
      <c r="Q8810">
        <v>13.082700000000001</v>
      </c>
      <c r="R8810">
        <v>80.270700000000005</v>
      </c>
      <c r="S8810" t="s">
        <v>735</v>
      </c>
      <c r="T8810" t="s">
        <v>734</v>
      </c>
      <c r="U8810" t="s">
        <v>46</v>
      </c>
      <c r="V8810" t="s">
        <v>9</v>
      </c>
    </row>
    <row r="8811" spans="1:22">
      <c r="A8811" t="s">
        <v>5304</v>
      </c>
      <c r="B8811" s="2">
        <v>44980.869444444441</v>
      </c>
      <c r="C8811" s="2">
        <f t="shared" si="137"/>
        <v>44977</v>
      </c>
      <c r="D8811" t="s">
        <v>1100</v>
      </c>
      <c r="E8811" t="s">
        <v>5303</v>
      </c>
      <c r="F8811" t="s">
        <v>18</v>
      </c>
      <c r="G8811" t="s">
        <v>17</v>
      </c>
      <c r="H8811" t="s">
        <v>40</v>
      </c>
      <c r="I8811">
        <v>2</v>
      </c>
      <c r="J8811">
        <v>1241.04</v>
      </c>
      <c r="K8811">
        <v>893.75</v>
      </c>
      <c r="L8811">
        <v>2482.08</v>
      </c>
      <c r="M8811">
        <v>1787.5</v>
      </c>
      <c r="N8811" t="s">
        <v>5302</v>
      </c>
      <c r="O8811" t="s">
        <v>5301</v>
      </c>
      <c r="P8811" t="s">
        <v>121</v>
      </c>
      <c r="Q8811">
        <v>9.9252000000000002</v>
      </c>
      <c r="R8811">
        <v>78.119799999999998</v>
      </c>
      <c r="S8811" t="s">
        <v>176</v>
      </c>
      <c r="T8811" t="s">
        <v>175</v>
      </c>
      <c r="U8811" t="s">
        <v>23</v>
      </c>
      <c r="V8811" t="s">
        <v>45</v>
      </c>
    </row>
    <row r="8812" spans="1:22">
      <c r="A8812" t="s">
        <v>5300</v>
      </c>
      <c r="B8812" s="2">
        <v>45318.856249999997</v>
      </c>
      <c r="C8812" s="2">
        <f t="shared" si="137"/>
        <v>45313</v>
      </c>
      <c r="D8812" t="s">
        <v>1095</v>
      </c>
      <c r="E8812" t="s">
        <v>5299</v>
      </c>
      <c r="F8812" t="s">
        <v>31</v>
      </c>
      <c r="G8812" t="s">
        <v>30</v>
      </c>
      <c r="H8812" t="s">
        <v>63</v>
      </c>
      <c r="I8812">
        <v>3</v>
      </c>
      <c r="J8812">
        <v>275.47000000000003</v>
      </c>
      <c r="K8812">
        <v>168.66</v>
      </c>
      <c r="L8812">
        <v>826.41</v>
      </c>
      <c r="M8812">
        <v>505.98</v>
      </c>
      <c r="N8812" t="s">
        <v>5298</v>
      </c>
      <c r="O8812" t="s">
        <v>5297</v>
      </c>
      <c r="P8812" t="s">
        <v>49</v>
      </c>
      <c r="Q8812">
        <v>12.916499999999999</v>
      </c>
      <c r="R8812">
        <v>79.132499999999993</v>
      </c>
      <c r="S8812" t="s">
        <v>111</v>
      </c>
      <c r="T8812" t="s">
        <v>110</v>
      </c>
      <c r="U8812" t="s">
        <v>57</v>
      </c>
      <c r="V8812" t="s">
        <v>9</v>
      </c>
    </row>
    <row r="8813" spans="1:22">
      <c r="A8813" t="s">
        <v>5296</v>
      </c>
      <c r="B8813" s="2">
        <v>45509.78402777778</v>
      </c>
      <c r="C8813" s="2">
        <f t="shared" si="137"/>
        <v>45509</v>
      </c>
      <c r="D8813" t="s">
        <v>1090</v>
      </c>
      <c r="E8813" t="s">
        <v>5295</v>
      </c>
      <c r="F8813" t="s">
        <v>64</v>
      </c>
      <c r="G8813" t="s">
        <v>17</v>
      </c>
      <c r="H8813" t="s">
        <v>40</v>
      </c>
      <c r="I8813">
        <v>2</v>
      </c>
      <c r="J8813">
        <v>822.33</v>
      </c>
      <c r="K8813">
        <v>612.86</v>
      </c>
      <c r="L8813">
        <v>1644.66</v>
      </c>
      <c r="M8813">
        <v>1225.72</v>
      </c>
      <c r="N8813" t="s">
        <v>5294</v>
      </c>
      <c r="O8813" t="s">
        <v>5293</v>
      </c>
      <c r="P8813" t="s">
        <v>60</v>
      </c>
      <c r="Q8813">
        <v>8.7139000000000006</v>
      </c>
      <c r="R8813">
        <v>77.756699999999995</v>
      </c>
      <c r="S8813" t="s">
        <v>88</v>
      </c>
      <c r="T8813" t="s">
        <v>87</v>
      </c>
      <c r="U8813" t="s">
        <v>77</v>
      </c>
      <c r="V8813" t="s">
        <v>22</v>
      </c>
    </row>
    <row r="8814" spans="1:22">
      <c r="A8814" t="s">
        <v>5292</v>
      </c>
      <c r="B8814" s="2">
        <v>45183.575694444444</v>
      </c>
      <c r="C8814" s="2">
        <f t="shared" si="137"/>
        <v>45180</v>
      </c>
      <c r="D8814" t="s">
        <v>1085</v>
      </c>
      <c r="E8814" t="s">
        <v>5291</v>
      </c>
      <c r="F8814" t="s">
        <v>83</v>
      </c>
      <c r="G8814" t="s">
        <v>17</v>
      </c>
      <c r="H8814" t="s">
        <v>16</v>
      </c>
      <c r="I8814">
        <v>1</v>
      </c>
      <c r="J8814">
        <v>2286.62</v>
      </c>
      <c r="K8814">
        <v>1726.65</v>
      </c>
      <c r="L8814">
        <v>2286.62</v>
      </c>
      <c r="M8814">
        <v>1726.65</v>
      </c>
      <c r="N8814" t="s">
        <v>5290</v>
      </c>
      <c r="O8814" t="s">
        <v>5289</v>
      </c>
      <c r="P8814" t="s">
        <v>121</v>
      </c>
      <c r="Q8814">
        <v>9.9252000000000002</v>
      </c>
      <c r="R8814">
        <v>78.119799999999998</v>
      </c>
      <c r="S8814" t="s">
        <v>214</v>
      </c>
      <c r="T8814" t="s">
        <v>213</v>
      </c>
      <c r="U8814" t="s">
        <v>10</v>
      </c>
      <c r="V8814" t="s">
        <v>45</v>
      </c>
    </row>
    <row r="8815" spans="1:22">
      <c r="A8815" t="s">
        <v>5288</v>
      </c>
      <c r="B8815" s="2">
        <v>45196.822916666664</v>
      </c>
      <c r="C8815" s="2">
        <f t="shared" si="137"/>
        <v>45194</v>
      </c>
      <c r="D8815" t="s">
        <v>1080</v>
      </c>
      <c r="E8815" t="s">
        <v>5287</v>
      </c>
      <c r="F8815" t="s">
        <v>136</v>
      </c>
      <c r="G8815" t="s">
        <v>82</v>
      </c>
      <c r="H8815" t="s">
        <v>71</v>
      </c>
      <c r="I8815">
        <v>3</v>
      </c>
      <c r="J8815">
        <v>440.61</v>
      </c>
      <c r="K8815">
        <v>358.26</v>
      </c>
      <c r="L8815">
        <v>1321.83</v>
      </c>
      <c r="M8815">
        <v>1074.78</v>
      </c>
      <c r="N8815" t="s">
        <v>5286</v>
      </c>
      <c r="O8815" t="s">
        <v>5285</v>
      </c>
      <c r="P8815" t="s">
        <v>121</v>
      </c>
      <c r="Q8815">
        <v>9.9252000000000002</v>
      </c>
      <c r="R8815">
        <v>78.119799999999998</v>
      </c>
      <c r="S8815" t="s">
        <v>111</v>
      </c>
      <c r="T8815" t="s">
        <v>110</v>
      </c>
      <c r="U8815" t="s">
        <v>77</v>
      </c>
      <c r="V8815" t="s">
        <v>45</v>
      </c>
    </row>
    <row r="8816" spans="1:22">
      <c r="A8816" t="s">
        <v>5284</v>
      </c>
      <c r="B8816" s="2">
        <v>45384.499305555553</v>
      </c>
      <c r="C8816" s="2">
        <f t="shared" si="137"/>
        <v>45383</v>
      </c>
      <c r="D8816" t="s">
        <v>1075</v>
      </c>
      <c r="E8816" t="s">
        <v>5283</v>
      </c>
      <c r="F8816" t="s">
        <v>136</v>
      </c>
      <c r="G8816" t="s">
        <v>72</v>
      </c>
      <c r="H8816" t="s">
        <v>63</v>
      </c>
      <c r="I8816">
        <v>1</v>
      </c>
      <c r="J8816">
        <v>1922.49</v>
      </c>
      <c r="K8816">
        <v>1515.95</v>
      </c>
      <c r="L8816">
        <v>1922.49</v>
      </c>
      <c r="M8816">
        <v>1515.95</v>
      </c>
      <c r="N8816" t="s">
        <v>5282</v>
      </c>
      <c r="O8816" t="s">
        <v>5281</v>
      </c>
      <c r="P8816" t="s">
        <v>60</v>
      </c>
      <c r="Q8816">
        <v>8.7139000000000006</v>
      </c>
      <c r="R8816">
        <v>77.756699999999995</v>
      </c>
      <c r="S8816" t="s">
        <v>214</v>
      </c>
      <c r="T8816" t="s">
        <v>213</v>
      </c>
      <c r="U8816" t="s">
        <v>10</v>
      </c>
      <c r="V8816" t="s">
        <v>9</v>
      </c>
    </row>
    <row r="8817" spans="1:22">
      <c r="A8817" t="s">
        <v>5280</v>
      </c>
      <c r="B8817" s="2">
        <v>44937.713888888888</v>
      </c>
      <c r="C8817" s="2">
        <f t="shared" si="137"/>
        <v>44935</v>
      </c>
      <c r="D8817" t="s">
        <v>1070</v>
      </c>
      <c r="E8817" t="s">
        <v>1069</v>
      </c>
      <c r="F8817" t="s">
        <v>18</v>
      </c>
      <c r="G8817" t="s">
        <v>17</v>
      </c>
      <c r="H8817" t="s">
        <v>16</v>
      </c>
      <c r="I8817">
        <v>4</v>
      </c>
      <c r="J8817">
        <v>669.2</v>
      </c>
      <c r="K8817">
        <v>516.47</v>
      </c>
      <c r="L8817">
        <v>2676.8</v>
      </c>
      <c r="M8817">
        <v>2065.88</v>
      </c>
      <c r="N8817" t="s">
        <v>5279</v>
      </c>
      <c r="O8817" t="s">
        <v>5278</v>
      </c>
      <c r="P8817" t="s">
        <v>60</v>
      </c>
      <c r="Q8817">
        <v>8.7139000000000006</v>
      </c>
      <c r="R8817">
        <v>77.756699999999995</v>
      </c>
      <c r="S8817" t="s">
        <v>454</v>
      </c>
      <c r="T8817" t="s">
        <v>453</v>
      </c>
      <c r="U8817" t="s">
        <v>23</v>
      </c>
      <c r="V8817" t="s">
        <v>9</v>
      </c>
    </row>
    <row r="8818" spans="1:22">
      <c r="A8818" t="s">
        <v>5277</v>
      </c>
      <c r="B8818" s="2">
        <v>45347.419444444444</v>
      </c>
      <c r="C8818" s="2">
        <f t="shared" si="137"/>
        <v>45341</v>
      </c>
      <c r="D8818" t="s">
        <v>1065</v>
      </c>
      <c r="E8818" t="s">
        <v>5276</v>
      </c>
      <c r="F8818" t="s">
        <v>64</v>
      </c>
      <c r="G8818" t="s">
        <v>53</v>
      </c>
      <c r="H8818" t="s">
        <v>71</v>
      </c>
      <c r="I8818">
        <v>1</v>
      </c>
      <c r="J8818">
        <v>201.97</v>
      </c>
      <c r="K8818">
        <v>137.88999999999999</v>
      </c>
      <c r="L8818">
        <v>201.97</v>
      </c>
      <c r="M8818">
        <v>137.88999999999999</v>
      </c>
      <c r="N8818" t="s">
        <v>5275</v>
      </c>
      <c r="O8818" t="s">
        <v>5274</v>
      </c>
      <c r="P8818" t="s">
        <v>68</v>
      </c>
      <c r="Q8818">
        <v>11.34</v>
      </c>
      <c r="R8818">
        <v>77.717200000000005</v>
      </c>
      <c r="S8818" t="s">
        <v>1238</v>
      </c>
      <c r="T8818" t="s">
        <v>1237</v>
      </c>
      <c r="U8818" t="s">
        <v>46</v>
      </c>
      <c r="V8818" t="s">
        <v>9</v>
      </c>
    </row>
    <row r="8819" spans="1:22">
      <c r="A8819" t="s">
        <v>5273</v>
      </c>
      <c r="B8819" s="2">
        <v>45328.748611111114</v>
      </c>
      <c r="C8819" s="2">
        <f t="shared" si="137"/>
        <v>45327</v>
      </c>
      <c r="D8819" t="s">
        <v>1060</v>
      </c>
      <c r="E8819" t="s">
        <v>5272</v>
      </c>
      <c r="F8819" t="s">
        <v>166</v>
      </c>
      <c r="G8819" t="s">
        <v>30</v>
      </c>
      <c r="H8819" t="s">
        <v>29</v>
      </c>
      <c r="I8819">
        <v>2</v>
      </c>
      <c r="J8819">
        <v>1122.5899999999999</v>
      </c>
      <c r="K8819">
        <v>852.47</v>
      </c>
      <c r="L8819">
        <v>2245.1799999999998</v>
      </c>
      <c r="M8819">
        <v>1704.94</v>
      </c>
      <c r="N8819" t="s">
        <v>5271</v>
      </c>
      <c r="O8819" t="s">
        <v>5270</v>
      </c>
      <c r="P8819" t="s">
        <v>112</v>
      </c>
      <c r="Q8819">
        <v>13.082700000000001</v>
      </c>
      <c r="R8819">
        <v>80.270700000000005</v>
      </c>
      <c r="S8819" t="s">
        <v>906</v>
      </c>
      <c r="T8819" t="s">
        <v>905</v>
      </c>
      <c r="U8819" t="s">
        <v>23</v>
      </c>
      <c r="V8819" t="s">
        <v>45</v>
      </c>
    </row>
    <row r="8820" spans="1:22">
      <c r="A8820" t="s">
        <v>5269</v>
      </c>
      <c r="B8820" s="2">
        <v>45440.512499999997</v>
      </c>
      <c r="C8820" s="2">
        <f t="shared" si="137"/>
        <v>45439</v>
      </c>
      <c r="D8820" t="s">
        <v>1055</v>
      </c>
      <c r="E8820" t="s">
        <v>5268</v>
      </c>
      <c r="F8820" t="s">
        <v>18</v>
      </c>
      <c r="G8820" t="s">
        <v>91</v>
      </c>
      <c r="H8820" t="s">
        <v>52</v>
      </c>
      <c r="I8820">
        <v>1</v>
      </c>
      <c r="J8820">
        <v>1300.56</v>
      </c>
      <c r="K8820">
        <v>1087.55</v>
      </c>
      <c r="L8820">
        <v>1300.56</v>
      </c>
      <c r="M8820">
        <v>1087.55</v>
      </c>
      <c r="N8820" t="s">
        <v>5267</v>
      </c>
      <c r="O8820" t="s">
        <v>5266</v>
      </c>
      <c r="P8820" t="s">
        <v>49</v>
      </c>
      <c r="Q8820">
        <v>12.916499999999999</v>
      </c>
      <c r="R8820">
        <v>79.132499999999993</v>
      </c>
      <c r="S8820" t="s">
        <v>1238</v>
      </c>
      <c r="T8820" t="s">
        <v>1237</v>
      </c>
      <c r="U8820" t="s">
        <v>23</v>
      </c>
      <c r="V8820" t="s">
        <v>45</v>
      </c>
    </row>
    <row r="8821" spans="1:22">
      <c r="A8821" t="s">
        <v>5265</v>
      </c>
      <c r="B8821" s="2">
        <v>45496.907638888886</v>
      </c>
      <c r="C8821" s="2">
        <f t="shared" si="137"/>
        <v>45495</v>
      </c>
      <c r="D8821" t="s">
        <v>1050</v>
      </c>
      <c r="E8821" t="s">
        <v>5264</v>
      </c>
      <c r="F8821" t="s">
        <v>31</v>
      </c>
      <c r="G8821" t="s">
        <v>106</v>
      </c>
      <c r="H8821" t="s">
        <v>29</v>
      </c>
      <c r="I8821">
        <v>4</v>
      </c>
      <c r="J8821">
        <v>357.84</v>
      </c>
      <c r="K8821">
        <v>270.02999999999997</v>
      </c>
      <c r="L8821">
        <v>1431.36</v>
      </c>
      <c r="M8821">
        <v>1080.1199999999999</v>
      </c>
      <c r="N8821" t="s">
        <v>5263</v>
      </c>
      <c r="O8821" t="s">
        <v>5262</v>
      </c>
      <c r="P8821" t="s">
        <v>13</v>
      </c>
      <c r="Q8821">
        <v>11.664300000000001</v>
      </c>
      <c r="R8821">
        <v>78.146000000000001</v>
      </c>
      <c r="S8821" t="s">
        <v>530</v>
      </c>
      <c r="T8821" t="s">
        <v>529</v>
      </c>
      <c r="U8821" t="s">
        <v>57</v>
      </c>
      <c r="V8821" t="s">
        <v>212</v>
      </c>
    </row>
    <row r="8822" spans="1:22">
      <c r="A8822" t="s">
        <v>5261</v>
      </c>
      <c r="B8822" s="2">
        <v>45150.458333333336</v>
      </c>
      <c r="C8822" s="2">
        <f t="shared" si="137"/>
        <v>45145</v>
      </c>
      <c r="D8822" t="s">
        <v>1045</v>
      </c>
      <c r="E8822" t="s">
        <v>5260</v>
      </c>
      <c r="F8822" t="s">
        <v>64</v>
      </c>
      <c r="G8822" t="s">
        <v>115</v>
      </c>
      <c r="H8822" t="s">
        <v>63</v>
      </c>
      <c r="I8822">
        <v>1</v>
      </c>
      <c r="J8822">
        <v>1191.3900000000001</v>
      </c>
      <c r="K8822">
        <v>927.78</v>
      </c>
      <c r="L8822">
        <v>1191.3900000000001</v>
      </c>
      <c r="M8822">
        <v>927.78</v>
      </c>
      <c r="N8822" t="s">
        <v>5259</v>
      </c>
      <c r="O8822" t="s">
        <v>5258</v>
      </c>
      <c r="P8822" t="s">
        <v>60</v>
      </c>
      <c r="Q8822">
        <v>8.7139000000000006</v>
      </c>
      <c r="R8822">
        <v>77.756699999999995</v>
      </c>
      <c r="S8822" t="s">
        <v>340</v>
      </c>
      <c r="T8822" t="s">
        <v>339</v>
      </c>
      <c r="U8822" t="s">
        <v>46</v>
      </c>
      <c r="V8822" t="s">
        <v>9</v>
      </c>
    </row>
    <row r="8823" spans="1:22">
      <c r="A8823" t="s">
        <v>5257</v>
      </c>
      <c r="B8823" s="2">
        <v>45510.74722222222</v>
      </c>
      <c r="C8823" s="2">
        <f t="shared" si="137"/>
        <v>45509</v>
      </c>
      <c r="D8823" t="s">
        <v>1040</v>
      </c>
      <c r="E8823" t="s">
        <v>5256</v>
      </c>
      <c r="F8823" t="s">
        <v>31</v>
      </c>
      <c r="G8823" t="s">
        <v>17</v>
      </c>
      <c r="H8823" t="s">
        <v>16</v>
      </c>
      <c r="I8823">
        <v>1</v>
      </c>
      <c r="J8823">
        <v>1170.7</v>
      </c>
      <c r="K8823">
        <v>726.13</v>
      </c>
      <c r="L8823">
        <v>1170.7</v>
      </c>
      <c r="M8823">
        <v>726.13</v>
      </c>
      <c r="N8823" t="s">
        <v>5255</v>
      </c>
      <c r="O8823" t="s">
        <v>5254</v>
      </c>
      <c r="P8823" t="s">
        <v>37</v>
      </c>
      <c r="Q8823">
        <v>10.7905</v>
      </c>
      <c r="R8823">
        <v>78.704700000000003</v>
      </c>
      <c r="S8823" t="s">
        <v>295</v>
      </c>
      <c r="T8823" t="s">
        <v>294</v>
      </c>
      <c r="U8823" t="s">
        <v>46</v>
      </c>
      <c r="V8823" t="s">
        <v>45</v>
      </c>
    </row>
    <row r="8824" spans="1:22">
      <c r="A8824" t="s">
        <v>5253</v>
      </c>
      <c r="B8824" s="2">
        <v>45183.833333333336</v>
      </c>
      <c r="C8824" s="2">
        <f t="shared" si="137"/>
        <v>45180</v>
      </c>
      <c r="D8824" t="s">
        <v>1035</v>
      </c>
      <c r="E8824" t="s">
        <v>5252</v>
      </c>
      <c r="F8824" t="s">
        <v>64</v>
      </c>
      <c r="G8824" t="s">
        <v>17</v>
      </c>
      <c r="H8824" t="s">
        <v>40</v>
      </c>
      <c r="I8824">
        <v>1</v>
      </c>
      <c r="J8824">
        <v>1790.22</v>
      </c>
      <c r="K8824">
        <v>1329.77</v>
      </c>
      <c r="L8824">
        <v>1790.22</v>
      </c>
      <c r="M8824">
        <v>1329.77</v>
      </c>
      <c r="N8824" t="s">
        <v>5251</v>
      </c>
      <c r="O8824" t="s">
        <v>5250</v>
      </c>
      <c r="P8824" t="s">
        <v>60</v>
      </c>
      <c r="Q8824">
        <v>8.7139000000000006</v>
      </c>
      <c r="R8824">
        <v>77.756699999999995</v>
      </c>
      <c r="S8824" t="s">
        <v>243</v>
      </c>
      <c r="T8824" t="s">
        <v>242</v>
      </c>
      <c r="U8824" t="s">
        <v>77</v>
      </c>
      <c r="V8824" t="s">
        <v>22</v>
      </c>
    </row>
    <row r="8825" spans="1:22">
      <c r="A8825" t="s">
        <v>5249</v>
      </c>
      <c r="B8825" s="2">
        <v>45411.468055555553</v>
      </c>
      <c r="C8825" s="2">
        <f t="shared" si="137"/>
        <v>45411</v>
      </c>
      <c r="D8825" t="s">
        <v>1030</v>
      </c>
      <c r="E8825" t="s">
        <v>5248</v>
      </c>
      <c r="F8825" t="s">
        <v>31</v>
      </c>
      <c r="G8825" t="s">
        <v>30</v>
      </c>
      <c r="H8825" t="s">
        <v>29</v>
      </c>
      <c r="I8825">
        <v>2</v>
      </c>
      <c r="J8825">
        <v>1461.47</v>
      </c>
      <c r="K8825">
        <v>1003.87</v>
      </c>
      <c r="L8825">
        <v>2922.94</v>
      </c>
      <c r="M8825">
        <v>2007.74</v>
      </c>
      <c r="N8825" t="s">
        <v>5247</v>
      </c>
      <c r="O8825" t="s">
        <v>5246</v>
      </c>
      <c r="P8825" t="s">
        <v>37</v>
      </c>
      <c r="Q8825">
        <v>10.7905</v>
      </c>
      <c r="R8825">
        <v>78.704700000000003</v>
      </c>
      <c r="S8825" t="s">
        <v>762</v>
      </c>
      <c r="T8825" t="s">
        <v>761</v>
      </c>
      <c r="U8825" t="s">
        <v>23</v>
      </c>
      <c r="V8825" t="s">
        <v>45</v>
      </c>
    </row>
    <row r="8826" spans="1:22">
      <c r="A8826" t="s">
        <v>5245</v>
      </c>
      <c r="B8826" s="2">
        <v>45454.61041666667</v>
      </c>
      <c r="C8826" s="2">
        <f t="shared" si="137"/>
        <v>45453</v>
      </c>
      <c r="D8826" t="s">
        <v>1025</v>
      </c>
      <c r="E8826" t="s">
        <v>5244</v>
      </c>
      <c r="F8826" t="s">
        <v>83</v>
      </c>
      <c r="G8826" t="s">
        <v>106</v>
      </c>
      <c r="H8826" t="s">
        <v>29</v>
      </c>
      <c r="I8826">
        <v>2</v>
      </c>
      <c r="J8826">
        <v>557.94000000000005</v>
      </c>
      <c r="K8826">
        <v>411.16</v>
      </c>
      <c r="L8826">
        <v>1115.8800000000001</v>
      </c>
      <c r="M8826">
        <v>822.32</v>
      </c>
      <c r="N8826" t="s">
        <v>5243</v>
      </c>
      <c r="O8826" t="s">
        <v>5242</v>
      </c>
      <c r="P8826" t="s">
        <v>26</v>
      </c>
      <c r="Q8826">
        <v>11.0168</v>
      </c>
      <c r="R8826">
        <v>76.955799999999996</v>
      </c>
      <c r="S8826" t="s">
        <v>146</v>
      </c>
      <c r="T8826" t="s">
        <v>145</v>
      </c>
      <c r="U8826" t="s">
        <v>23</v>
      </c>
      <c r="V8826" t="s">
        <v>9</v>
      </c>
    </row>
    <row r="8827" spans="1:22">
      <c r="A8827" t="s">
        <v>5241</v>
      </c>
      <c r="B8827" s="2">
        <v>45303.859027777777</v>
      </c>
      <c r="C8827" s="2">
        <f t="shared" si="137"/>
        <v>45299</v>
      </c>
      <c r="D8827" t="s">
        <v>1020</v>
      </c>
      <c r="E8827" t="s">
        <v>5240</v>
      </c>
      <c r="F8827" t="s">
        <v>31</v>
      </c>
      <c r="G8827" t="s">
        <v>53</v>
      </c>
      <c r="H8827" t="s">
        <v>71</v>
      </c>
      <c r="I8827">
        <v>2</v>
      </c>
      <c r="J8827">
        <v>1091.23</v>
      </c>
      <c r="K8827">
        <v>718.9</v>
      </c>
      <c r="L8827">
        <v>2182.46</v>
      </c>
      <c r="M8827">
        <v>1437.8</v>
      </c>
      <c r="N8827" t="s">
        <v>5239</v>
      </c>
      <c r="O8827" t="s">
        <v>5238</v>
      </c>
      <c r="P8827" t="s">
        <v>112</v>
      </c>
      <c r="Q8827">
        <v>13.082700000000001</v>
      </c>
      <c r="R8827">
        <v>80.270700000000005</v>
      </c>
      <c r="S8827" t="s">
        <v>454</v>
      </c>
      <c r="T8827" t="s">
        <v>453</v>
      </c>
      <c r="U8827" t="s">
        <v>57</v>
      </c>
      <c r="V8827" t="s">
        <v>45</v>
      </c>
    </row>
    <row r="8828" spans="1:22">
      <c r="A8828" t="s">
        <v>5237</v>
      </c>
      <c r="B8828" s="2">
        <v>45319.683333333334</v>
      </c>
      <c r="C8828" s="2">
        <f t="shared" si="137"/>
        <v>45313</v>
      </c>
      <c r="D8828" t="s">
        <v>1015</v>
      </c>
      <c r="E8828" t="s">
        <v>5236</v>
      </c>
      <c r="F8828" t="s">
        <v>18</v>
      </c>
      <c r="G8828" t="s">
        <v>82</v>
      </c>
      <c r="H8828" t="s">
        <v>71</v>
      </c>
      <c r="I8828">
        <v>4</v>
      </c>
      <c r="J8828">
        <v>1349.66</v>
      </c>
      <c r="K8828">
        <v>958.31</v>
      </c>
      <c r="L8828">
        <v>5398.64</v>
      </c>
      <c r="M8828">
        <v>3833.24</v>
      </c>
      <c r="N8828" t="s">
        <v>5235</v>
      </c>
      <c r="O8828" t="s">
        <v>5234</v>
      </c>
      <c r="P8828" t="s">
        <v>60</v>
      </c>
      <c r="Q8828">
        <v>8.7139000000000006</v>
      </c>
      <c r="R8828">
        <v>77.756699999999995</v>
      </c>
      <c r="S8828" t="s">
        <v>153</v>
      </c>
      <c r="T8828" t="s">
        <v>152</v>
      </c>
      <c r="U8828" t="s">
        <v>77</v>
      </c>
      <c r="V8828" t="s">
        <v>45</v>
      </c>
    </row>
    <row r="8829" spans="1:22">
      <c r="A8829" t="s">
        <v>5233</v>
      </c>
      <c r="B8829" s="2">
        <v>45111.544444444444</v>
      </c>
      <c r="C8829" s="2">
        <f t="shared" si="137"/>
        <v>45110</v>
      </c>
      <c r="D8829" t="s">
        <v>1010</v>
      </c>
      <c r="E8829" t="s">
        <v>1009</v>
      </c>
      <c r="F8829" t="s">
        <v>201</v>
      </c>
      <c r="G8829" t="s">
        <v>91</v>
      </c>
      <c r="H8829" t="s">
        <v>29</v>
      </c>
      <c r="I8829">
        <v>1</v>
      </c>
      <c r="J8829">
        <v>1691.3</v>
      </c>
      <c r="K8829">
        <v>1165.6500000000001</v>
      </c>
      <c r="L8829">
        <v>1691.3</v>
      </c>
      <c r="M8829">
        <v>1165.6500000000001</v>
      </c>
      <c r="N8829" t="s">
        <v>5232</v>
      </c>
      <c r="O8829" t="s">
        <v>5231</v>
      </c>
      <c r="P8829" t="s">
        <v>112</v>
      </c>
      <c r="Q8829">
        <v>13.082700000000001</v>
      </c>
      <c r="R8829">
        <v>80.270700000000005</v>
      </c>
      <c r="S8829" t="s">
        <v>326</v>
      </c>
      <c r="T8829" t="s">
        <v>325</v>
      </c>
      <c r="U8829" t="s">
        <v>10</v>
      </c>
      <c r="V8829" t="s">
        <v>9</v>
      </c>
    </row>
    <row r="8830" spans="1:22">
      <c r="A8830" t="s">
        <v>5230</v>
      </c>
      <c r="B8830" s="2">
        <v>45542.570833333331</v>
      </c>
      <c r="C8830" s="2">
        <f t="shared" si="137"/>
        <v>45537</v>
      </c>
      <c r="D8830" t="s">
        <v>1005</v>
      </c>
      <c r="E8830" t="s">
        <v>5229</v>
      </c>
      <c r="F8830" t="s">
        <v>166</v>
      </c>
      <c r="G8830" t="s">
        <v>30</v>
      </c>
      <c r="H8830" t="s">
        <v>29</v>
      </c>
      <c r="I8830">
        <v>4</v>
      </c>
      <c r="J8830">
        <v>462.57</v>
      </c>
      <c r="K8830">
        <v>340.06</v>
      </c>
      <c r="L8830">
        <v>1850.28</v>
      </c>
      <c r="M8830">
        <v>1360.24</v>
      </c>
      <c r="N8830" t="s">
        <v>5228</v>
      </c>
      <c r="O8830" t="s">
        <v>5227</v>
      </c>
      <c r="P8830" t="s">
        <v>121</v>
      </c>
      <c r="Q8830">
        <v>9.9252000000000002</v>
      </c>
      <c r="R8830">
        <v>78.119799999999998</v>
      </c>
      <c r="S8830" t="s">
        <v>319</v>
      </c>
      <c r="T8830" t="s">
        <v>318</v>
      </c>
      <c r="U8830" t="s">
        <v>23</v>
      </c>
      <c r="V8830" t="s">
        <v>45</v>
      </c>
    </row>
    <row r="8831" spans="1:22">
      <c r="A8831" t="s">
        <v>5226</v>
      </c>
      <c r="B8831" s="2">
        <v>44953.838888888888</v>
      </c>
      <c r="C8831" s="2">
        <f t="shared" si="137"/>
        <v>44949</v>
      </c>
      <c r="D8831" t="s">
        <v>1000</v>
      </c>
      <c r="E8831" t="s">
        <v>5225</v>
      </c>
      <c r="F8831" t="s">
        <v>64</v>
      </c>
      <c r="G8831" t="s">
        <v>115</v>
      </c>
      <c r="H8831" t="s">
        <v>63</v>
      </c>
      <c r="I8831">
        <v>2</v>
      </c>
      <c r="J8831">
        <v>1962.44</v>
      </c>
      <c r="K8831">
        <v>1629.07</v>
      </c>
      <c r="L8831">
        <v>3924.88</v>
      </c>
      <c r="M8831">
        <v>3258.14</v>
      </c>
      <c r="N8831" t="s">
        <v>5224</v>
      </c>
      <c r="O8831" t="s">
        <v>5223</v>
      </c>
      <c r="P8831" t="s">
        <v>121</v>
      </c>
      <c r="Q8831">
        <v>9.9252000000000002</v>
      </c>
      <c r="R8831">
        <v>78.119799999999998</v>
      </c>
      <c r="S8831" t="s">
        <v>319</v>
      </c>
      <c r="T8831" t="s">
        <v>318</v>
      </c>
      <c r="U8831" t="s">
        <v>46</v>
      </c>
      <c r="V8831" t="s">
        <v>9</v>
      </c>
    </row>
    <row r="8832" spans="1:22">
      <c r="A8832" t="s">
        <v>5222</v>
      </c>
      <c r="B8832" s="2">
        <v>45081.583333333336</v>
      </c>
      <c r="C8832" s="2">
        <f t="shared" si="137"/>
        <v>45075</v>
      </c>
      <c r="D8832" t="s">
        <v>995</v>
      </c>
      <c r="E8832" t="s">
        <v>5221</v>
      </c>
      <c r="F8832" t="s">
        <v>64</v>
      </c>
      <c r="G8832" t="s">
        <v>106</v>
      </c>
      <c r="H8832" t="s">
        <v>52</v>
      </c>
      <c r="I8832">
        <v>2</v>
      </c>
      <c r="J8832">
        <v>491.48</v>
      </c>
      <c r="K8832">
        <v>338.19</v>
      </c>
      <c r="L8832">
        <v>982.96</v>
      </c>
      <c r="M8832">
        <v>676.38</v>
      </c>
      <c r="N8832" t="s">
        <v>5220</v>
      </c>
      <c r="O8832" t="s">
        <v>5219</v>
      </c>
      <c r="P8832" t="s">
        <v>60</v>
      </c>
      <c r="Q8832">
        <v>8.7139000000000006</v>
      </c>
      <c r="R8832">
        <v>77.756699999999995</v>
      </c>
      <c r="S8832" t="s">
        <v>432</v>
      </c>
      <c r="T8832" t="s">
        <v>431</v>
      </c>
      <c r="U8832" t="s">
        <v>10</v>
      </c>
      <c r="V8832" t="s">
        <v>45</v>
      </c>
    </row>
    <row r="8833" spans="1:22">
      <c r="A8833" t="s">
        <v>5218</v>
      </c>
      <c r="B8833" s="2">
        <v>45420.699305555558</v>
      </c>
      <c r="C8833" s="2">
        <f t="shared" si="137"/>
        <v>45418</v>
      </c>
      <c r="D8833" t="s">
        <v>990</v>
      </c>
      <c r="E8833" t="s">
        <v>5217</v>
      </c>
      <c r="F8833" t="s">
        <v>31</v>
      </c>
      <c r="G8833" t="s">
        <v>106</v>
      </c>
      <c r="H8833" t="s">
        <v>52</v>
      </c>
      <c r="I8833">
        <v>3</v>
      </c>
      <c r="J8833">
        <v>1550.42</v>
      </c>
      <c r="K8833">
        <v>1162.75</v>
      </c>
      <c r="L8833">
        <v>4651.26</v>
      </c>
      <c r="M8833">
        <v>3488.25</v>
      </c>
      <c r="N8833" t="s">
        <v>5216</v>
      </c>
      <c r="O8833" t="s">
        <v>5215</v>
      </c>
      <c r="P8833" t="s">
        <v>37</v>
      </c>
      <c r="Q8833">
        <v>10.7905</v>
      </c>
      <c r="R8833">
        <v>78.704700000000003</v>
      </c>
      <c r="S8833" t="s">
        <v>628</v>
      </c>
      <c r="T8833" t="s">
        <v>627</v>
      </c>
      <c r="U8833" t="s">
        <v>23</v>
      </c>
      <c r="V8833" t="s">
        <v>9</v>
      </c>
    </row>
    <row r="8834" spans="1:22">
      <c r="A8834" t="s">
        <v>5214</v>
      </c>
      <c r="B8834" s="2">
        <v>45532.686111111114</v>
      </c>
      <c r="C8834" s="2">
        <f t="shared" si="137"/>
        <v>45530</v>
      </c>
      <c r="D8834" t="s">
        <v>985</v>
      </c>
      <c r="E8834" t="s">
        <v>5213</v>
      </c>
      <c r="F8834" t="s">
        <v>201</v>
      </c>
      <c r="G8834" t="s">
        <v>106</v>
      </c>
      <c r="H8834" t="s">
        <v>29</v>
      </c>
      <c r="I8834">
        <v>2</v>
      </c>
      <c r="J8834">
        <v>1152.0999999999999</v>
      </c>
      <c r="K8834">
        <v>1031.81</v>
      </c>
      <c r="L8834">
        <v>2304.1999999999998</v>
      </c>
      <c r="M8834">
        <v>2063.62</v>
      </c>
      <c r="N8834" t="s">
        <v>5212</v>
      </c>
      <c r="O8834" t="s">
        <v>5211</v>
      </c>
      <c r="P8834" t="s">
        <v>13</v>
      </c>
      <c r="Q8834">
        <v>11.664300000000001</v>
      </c>
      <c r="R8834">
        <v>78.146000000000001</v>
      </c>
      <c r="S8834" t="s">
        <v>214</v>
      </c>
      <c r="T8834" t="s">
        <v>213</v>
      </c>
      <c r="U8834" t="s">
        <v>23</v>
      </c>
      <c r="V8834" t="s">
        <v>9</v>
      </c>
    </row>
    <row r="8835" spans="1:22">
      <c r="A8835" t="s">
        <v>5210</v>
      </c>
      <c r="B8835" s="2">
        <v>45001.760416666664</v>
      </c>
      <c r="C8835" s="2">
        <f t="shared" ref="C8835:C8898" si="138">INT(B8835) - WEEKDAY(INT(B8835), 2) + 1</f>
        <v>44998</v>
      </c>
      <c r="D8835" t="s">
        <v>980</v>
      </c>
      <c r="E8835" t="s">
        <v>5209</v>
      </c>
      <c r="F8835" t="s">
        <v>136</v>
      </c>
      <c r="G8835" t="s">
        <v>91</v>
      </c>
      <c r="H8835" t="s">
        <v>63</v>
      </c>
      <c r="I8835">
        <v>2</v>
      </c>
      <c r="J8835">
        <v>1358.28</v>
      </c>
      <c r="K8835">
        <v>1084.33</v>
      </c>
      <c r="L8835">
        <v>2716.56</v>
      </c>
      <c r="M8835">
        <v>2168.66</v>
      </c>
      <c r="N8835" t="s">
        <v>5208</v>
      </c>
      <c r="O8835" t="s">
        <v>5207</v>
      </c>
      <c r="P8835" t="s">
        <v>112</v>
      </c>
      <c r="Q8835">
        <v>13.082700000000001</v>
      </c>
      <c r="R8835">
        <v>80.270700000000005</v>
      </c>
      <c r="S8835" t="s">
        <v>396</v>
      </c>
      <c r="T8835" t="s">
        <v>395</v>
      </c>
      <c r="U8835" t="s">
        <v>77</v>
      </c>
      <c r="V8835" t="s">
        <v>9</v>
      </c>
    </row>
    <row r="8836" spans="1:22">
      <c r="A8836" t="s">
        <v>5206</v>
      </c>
      <c r="B8836" s="2">
        <v>45429.662499999999</v>
      </c>
      <c r="C8836" s="2">
        <f t="shared" si="138"/>
        <v>45425</v>
      </c>
      <c r="D8836" t="s">
        <v>975</v>
      </c>
      <c r="E8836" t="s">
        <v>5205</v>
      </c>
      <c r="F8836" t="s">
        <v>73</v>
      </c>
      <c r="G8836" t="s">
        <v>53</v>
      </c>
      <c r="H8836" t="s">
        <v>71</v>
      </c>
      <c r="I8836">
        <v>1</v>
      </c>
      <c r="J8836">
        <v>2251.65</v>
      </c>
      <c r="K8836">
        <v>1744.63</v>
      </c>
      <c r="L8836">
        <v>2251.65</v>
      </c>
      <c r="M8836">
        <v>1744.63</v>
      </c>
      <c r="N8836" t="s">
        <v>5204</v>
      </c>
      <c r="O8836" t="s">
        <v>5203</v>
      </c>
      <c r="P8836" t="s">
        <v>49</v>
      </c>
      <c r="Q8836">
        <v>12.916499999999999</v>
      </c>
      <c r="R8836">
        <v>79.132499999999993</v>
      </c>
      <c r="S8836" t="s">
        <v>146</v>
      </c>
      <c r="T8836" t="s">
        <v>145</v>
      </c>
      <c r="U8836" t="s">
        <v>57</v>
      </c>
      <c r="V8836" t="s">
        <v>9</v>
      </c>
    </row>
    <row r="8837" spans="1:22">
      <c r="A8837" t="s">
        <v>5202</v>
      </c>
      <c r="B8837" s="2">
        <v>45204.428472222222</v>
      </c>
      <c r="C8837" s="2">
        <f t="shared" si="138"/>
        <v>45201</v>
      </c>
      <c r="D8837" t="s">
        <v>970</v>
      </c>
      <c r="E8837" t="s">
        <v>5201</v>
      </c>
      <c r="F8837" t="s">
        <v>166</v>
      </c>
      <c r="G8837" t="s">
        <v>91</v>
      </c>
      <c r="H8837" t="s">
        <v>40</v>
      </c>
      <c r="I8837">
        <v>1</v>
      </c>
      <c r="J8837">
        <v>2004.27</v>
      </c>
      <c r="K8837">
        <v>1510.82</v>
      </c>
      <c r="L8837">
        <v>2004.27</v>
      </c>
      <c r="M8837">
        <v>1510.82</v>
      </c>
      <c r="N8837" t="s">
        <v>5200</v>
      </c>
      <c r="O8837" t="s">
        <v>5199</v>
      </c>
      <c r="P8837" t="s">
        <v>60</v>
      </c>
      <c r="Q8837">
        <v>8.7139000000000006</v>
      </c>
      <c r="R8837">
        <v>77.756699999999995</v>
      </c>
      <c r="S8837" t="s">
        <v>340</v>
      </c>
      <c r="T8837" t="s">
        <v>339</v>
      </c>
      <c r="U8837" t="s">
        <v>57</v>
      </c>
      <c r="V8837" t="s">
        <v>9</v>
      </c>
    </row>
    <row r="8838" spans="1:22">
      <c r="A8838" t="s">
        <v>5198</v>
      </c>
      <c r="B8838" s="2">
        <v>45018.775694444441</v>
      </c>
      <c r="C8838" s="2">
        <f t="shared" si="138"/>
        <v>45012</v>
      </c>
      <c r="D8838" t="s">
        <v>965</v>
      </c>
      <c r="E8838" t="s">
        <v>3281</v>
      </c>
      <c r="F8838" t="s">
        <v>73</v>
      </c>
      <c r="G8838" t="s">
        <v>30</v>
      </c>
      <c r="H8838" t="s">
        <v>52</v>
      </c>
      <c r="I8838">
        <v>1</v>
      </c>
      <c r="J8838">
        <v>1936.01</v>
      </c>
      <c r="K8838">
        <v>1266.8599999999999</v>
      </c>
      <c r="L8838">
        <v>1936.01</v>
      </c>
      <c r="M8838">
        <v>1266.8599999999999</v>
      </c>
      <c r="N8838" t="s">
        <v>5197</v>
      </c>
      <c r="O8838" t="s">
        <v>5196</v>
      </c>
      <c r="P8838" t="s">
        <v>13</v>
      </c>
      <c r="Q8838">
        <v>11.664300000000001</v>
      </c>
      <c r="R8838">
        <v>78.146000000000001</v>
      </c>
      <c r="S8838" t="s">
        <v>103</v>
      </c>
      <c r="T8838" t="s">
        <v>102</v>
      </c>
      <c r="U8838" t="s">
        <v>23</v>
      </c>
      <c r="V8838" t="s">
        <v>22</v>
      </c>
    </row>
    <row r="8839" spans="1:22">
      <c r="A8839" t="s">
        <v>5195</v>
      </c>
      <c r="B8839" s="2">
        <v>45380.854861111111</v>
      </c>
      <c r="C8839" s="2">
        <f t="shared" si="138"/>
        <v>45376</v>
      </c>
      <c r="D8839" t="s">
        <v>960</v>
      </c>
      <c r="E8839" t="s">
        <v>5194</v>
      </c>
      <c r="F8839" t="s">
        <v>18</v>
      </c>
      <c r="G8839" t="s">
        <v>53</v>
      </c>
      <c r="H8839" t="s">
        <v>52</v>
      </c>
      <c r="I8839">
        <v>1</v>
      </c>
      <c r="J8839">
        <v>2034.91</v>
      </c>
      <c r="K8839">
        <v>1310.22</v>
      </c>
      <c r="L8839">
        <v>2034.91</v>
      </c>
      <c r="M8839">
        <v>1310.22</v>
      </c>
      <c r="N8839" t="s">
        <v>5193</v>
      </c>
      <c r="O8839" t="s">
        <v>5192</v>
      </c>
      <c r="P8839" t="s">
        <v>60</v>
      </c>
      <c r="Q8839">
        <v>8.7139000000000006</v>
      </c>
      <c r="R8839">
        <v>77.756699999999995</v>
      </c>
      <c r="S8839" t="s">
        <v>396</v>
      </c>
      <c r="T8839" t="s">
        <v>395</v>
      </c>
      <c r="U8839" t="s">
        <v>46</v>
      </c>
      <c r="V8839" t="s">
        <v>22</v>
      </c>
    </row>
    <row r="8840" spans="1:22">
      <c r="A8840" t="s">
        <v>5191</v>
      </c>
      <c r="B8840" s="2">
        <v>45148.853472222225</v>
      </c>
      <c r="C8840" s="2">
        <f t="shared" si="138"/>
        <v>45145</v>
      </c>
      <c r="D8840" t="s">
        <v>955</v>
      </c>
      <c r="E8840" t="s">
        <v>5190</v>
      </c>
      <c r="F8840" t="s">
        <v>166</v>
      </c>
      <c r="G8840" t="s">
        <v>30</v>
      </c>
      <c r="H8840" t="s">
        <v>52</v>
      </c>
      <c r="I8840">
        <v>1</v>
      </c>
      <c r="J8840">
        <v>1862.5</v>
      </c>
      <c r="K8840">
        <v>1641</v>
      </c>
      <c r="L8840">
        <v>1862.5</v>
      </c>
      <c r="M8840">
        <v>1641</v>
      </c>
      <c r="N8840" t="s">
        <v>5189</v>
      </c>
      <c r="O8840" t="s">
        <v>5188</v>
      </c>
      <c r="P8840" t="s">
        <v>68</v>
      </c>
      <c r="Q8840">
        <v>11.34</v>
      </c>
      <c r="R8840">
        <v>77.717200000000005</v>
      </c>
      <c r="S8840" t="s">
        <v>530</v>
      </c>
      <c r="T8840" t="s">
        <v>529</v>
      </c>
      <c r="U8840" t="s">
        <v>57</v>
      </c>
      <c r="V8840" t="s">
        <v>45</v>
      </c>
    </row>
    <row r="8841" spans="1:22">
      <c r="A8841" t="s">
        <v>5187</v>
      </c>
      <c r="B8841" s="2">
        <v>45387.60833333333</v>
      </c>
      <c r="C8841" s="2">
        <f t="shared" si="138"/>
        <v>45383</v>
      </c>
      <c r="D8841" t="s">
        <v>950</v>
      </c>
      <c r="E8841" t="s">
        <v>5186</v>
      </c>
      <c r="F8841" t="s">
        <v>64</v>
      </c>
      <c r="G8841" t="s">
        <v>91</v>
      </c>
      <c r="H8841" t="s">
        <v>29</v>
      </c>
      <c r="I8841">
        <v>3</v>
      </c>
      <c r="J8841">
        <v>912.69</v>
      </c>
      <c r="K8841">
        <v>813.95</v>
      </c>
      <c r="L8841">
        <v>2738.07</v>
      </c>
      <c r="M8841">
        <v>2441.85</v>
      </c>
      <c r="N8841" t="s">
        <v>5185</v>
      </c>
      <c r="O8841" t="s">
        <v>5184</v>
      </c>
      <c r="P8841" t="s">
        <v>60</v>
      </c>
      <c r="Q8841">
        <v>8.7139000000000006</v>
      </c>
      <c r="R8841">
        <v>77.756699999999995</v>
      </c>
      <c r="S8841" t="s">
        <v>12</v>
      </c>
      <c r="T8841" t="s">
        <v>11</v>
      </c>
      <c r="U8841" t="s">
        <v>10</v>
      </c>
      <c r="V8841" t="s">
        <v>22</v>
      </c>
    </row>
    <row r="8842" spans="1:22">
      <c r="A8842" t="s">
        <v>5183</v>
      </c>
      <c r="B8842" s="2">
        <v>45465.655555555553</v>
      </c>
      <c r="C8842" s="2">
        <f t="shared" si="138"/>
        <v>45460</v>
      </c>
      <c r="D8842" t="s">
        <v>945</v>
      </c>
      <c r="E8842" t="s">
        <v>5182</v>
      </c>
      <c r="F8842" t="s">
        <v>136</v>
      </c>
      <c r="G8842" t="s">
        <v>30</v>
      </c>
      <c r="H8842" t="s">
        <v>52</v>
      </c>
      <c r="I8842">
        <v>1</v>
      </c>
      <c r="J8842">
        <v>1711.69</v>
      </c>
      <c r="K8842">
        <v>1260.0899999999999</v>
      </c>
      <c r="L8842">
        <v>1711.69</v>
      </c>
      <c r="M8842">
        <v>1260.0899999999999</v>
      </c>
      <c r="N8842" t="s">
        <v>5181</v>
      </c>
      <c r="O8842" t="s">
        <v>5180</v>
      </c>
      <c r="P8842" t="s">
        <v>26</v>
      </c>
      <c r="Q8842">
        <v>11.0168</v>
      </c>
      <c r="R8842">
        <v>76.955799999999996</v>
      </c>
      <c r="S8842" t="s">
        <v>1238</v>
      </c>
      <c r="T8842" t="s">
        <v>1237</v>
      </c>
      <c r="U8842" t="s">
        <v>77</v>
      </c>
      <c r="V8842" t="s">
        <v>45</v>
      </c>
    </row>
    <row r="8843" spans="1:22">
      <c r="A8843" t="s">
        <v>5179</v>
      </c>
      <c r="B8843" s="2">
        <v>45401.734027777777</v>
      </c>
      <c r="C8843" s="2">
        <f t="shared" si="138"/>
        <v>45397</v>
      </c>
      <c r="D8843" t="s">
        <v>940</v>
      </c>
      <c r="E8843" t="s">
        <v>5178</v>
      </c>
      <c r="F8843" t="s">
        <v>83</v>
      </c>
      <c r="G8843" t="s">
        <v>115</v>
      </c>
      <c r="H8843" t="s">
        <v>52</v>
      </c>
      <c r="I8843">
        <v>2</v>
      </c>
      <c r="J8843">
        <v>765</v>
      </c>
      <c r="K8843">
        <v>502.89</v>
      </c>
      <c r="L8843">
        <v>1530</v>
      </c>
      <c r="M8843">
        <v>1005.78</v>
      </c>
      <c r="N8843" t="s">
        <v>5177</v>
      </c>
      <c r="O8843" t="s">
        <v>5176</v>
      </c>
      <c r="P8843" t="s">
        <v>49</v>
      </c>
      <c r="Q8843">
        <v>12.916499999999999</v>
      </c>
      <c r="R8843">
        <v>79.132499999999993</v>
      </c>
      <c r="S8843" t="s">
        <v>454</v>
      </c>
      <c r="T8843" t="s">
        <v>453</v>
      </c>
      <c r="U8843" t="s">
        <v>23</v>
      </c>
      <c r="V8843" t="s">
        <v>9</v>
      </c>
    </row>
    <row r="8844" spans="1:22">
      <c r="A8844" t="s">
        <v>5175</v>
      </c>
      <c r="B8844" s="2">
        <v>45192.584722222222</v>
      </c>
      <c r="C8844" s="2">
        <f t="shared" si="138"/>
        <v>45187</v>
      </c>
      <c r="D8844" t="s">
        <v>935</v>
      </c>
      <c r="E8844" t="s">
        <v>5174</v>
      </c>
      <c r="F8844" t="s">
        <v>201</v>
      </c>
      <c r="G8844" t="s">
        <v>41</v>
      </c>
      <c r="H8844" t="s">
        <v>52</v>
      </c>
      <c r="I8844">
        <v>4</v>
      </c>
      <c r="J8844">
        <v>326.85000000000002</v>
      </c>
      <c r="K8844">
        <v>271.39999999999998</v>
      </c>
      <c r="L8844">
        <v>1307.4000000000001</v>
      </c>
      <c r="M8844">
        <v>1085.5999999999999</v>
      </c>
      <c r="N8844" t="s">
        <v>5173</v>
      </c>
      <c r="O8844" t="s">
        <v>5172</v>
      </c>
      <c r="P8844" t="s">
        <v>37</v>
      </c>
      <c r="Q8844">
        <v>10.7905</v>
      </c>
      <c r="R8844">
        <v>78.704700000000003</v>
      </c>
      <c r="S8844" t="s">
        <v>762</v>
      </c>
      <c r="T8844" t="s">
        <v>761</v>
      </c>
      <c r="U8844" t="s">
        <v>46</v>
      </c>
      <c r="V8844" t="s">
        <v>9</v>
      </c>
    </row>
    <row r="8845" spans="1:22">
      <c r="A8845" t="s">
        <v>5171</v>
      </c>
      <c r="B8845" s="2">
        <v>45193.504861111112</v>
      </c>
      <c r="C8845" s="2">
        <f t="shared" si="138"/>
        <v>45187</v>
      </c>
      <c r="D8845" t="s">
        <v>930</v>
      </c>
      <c r="E8845" t="s">
        <v>5170</v>
      </c>
      <c r="F8845" t="s">
        <v>31</v>
      </c>
      <c r="G8845" t="s">
        <v>41</v>
      </c>
      <c r="H8845" t="s">
        <v>40</v>
      </c>
      <c r="I8845">
        <v>1</v>
      </c>
      <c r="J8845">
        <v>860.34</v>
      </c>
      <c r="K8845">
        <v>718.3</v>
      </c>
      <c r="L8845">
        <v>860.34</v>
      </c>
      <c r="M8845">
        <v>718.3</v>
      </c>
      <c r="N8845" t="s">
        <v>5169</v>
      </c>
      <c r="O8845" t="s">
        <v>5168</v>
      </c>
      <c r="P8845" t="s">
        <v>37</v>
      </c>
      <c r="Q8845">
        <v>10.7905</v>
      </c>
      <c r="R8845">
        <v>78.704700000000003</v>
      </c>
      <c r="S8845" t="s">
        <v>257</v>
      </c>
      <c r="T8845" t="s">
        <v>256</v>
      </c>
      <c r="U8845" t="s">
        <v>57</v>
      </c>
      <c r="V8845" t="s">
        <v>9</v>
      </c>
    </row>
    <row r="8846" spans="1:22">
      <c r="A8846" t="s">
        <v>5167</v>
      </c>
      <c r="B8846" s="2">
        <v>45072.513194444444</v>
      </c>
      <c r="C8846" s="2">
        <f t="shared" si="138"/>
        <v>45068</v>
      </c>
      <c r="D8846" t="s">
        <v>925</v>
      </c>
      <c r="E8846" t="s">
        <v>5166</v>
      </c>
      <c r="F8846" t="s">
        <v>201</v>
      </c>
      <c r="G8846" t="s">
        <v>17</v>
      </c>
      <c r="H8846" t="s">
        <v>16</v>
      </c>
      <c r="I8846">
        <v>1</v>
      </c>
      <c r="J8846">
        <v>758.98</v>
      </c>
      <c r="K8846">
        <v>532.19000000000005</v>
      </c>
      <c r="L8846">
        <v>758.98</v>
      </c>
      <c r="M8846">
        <v>532.19000000000005</v>
      </c>
      <c r="N8846" t="s">
        <v>5165</v>
      </c>
      <c r="O8846" t="s">
        <v>5164</v>
      </c>
      <c r="P8846" t="s">
        <v>60</v>
      </c>
      <c r="Q8846">
        <v>8.7139000000000006</v>
      </c>
      <c r="R8846">
        <v>77.756699999999995</v>
      </c>
      <c r="S8846" t="s">
        <v>257</v>
      </c>
      <c r="T8846" t="s">
        <v>256</v>
      </c>
      <c r="U8846" t="s">
        <v>46</v>
      </c>
      <c r="V8846" t="s">
        <v>9</v>
      </c>
    </row>
    <row r="8847" spans="1:22">
      <c r="A8847" t="s">
        <v>5163</v>
      </c>
      <c r="B8847" s="2">
        <v>45229.76458333333</v>
      </c>
      <c r="C8847" s="2">
        <f t="shared" si="138"/>
        <v>45229</v>
      </c>
      <c r="D8847" t="s">
        <v>920</v>
      </c>
      <c r="E8847" t="s">
        <v>5162</v>
      </c>
      <c r="F8847" t="s">
        <v>201</v>
      </c>
      <c r="G8847" t="s">
        <v>72</v>
      </c>
      <c r="H8847" t="s">
        <v>16</v>
      </c>
      <c r="I8847">
        <v>3</v>
      </c>
      <c r="J8847">
        <v>507.98</v>
      </c>
      <c r="K8847">
        <v>337.58</v>
      </c>
      <c r="L8847">
        <v>1523.94</v>
      </c>
      <c r="M8847">
        <v>1012.74</v>
      </c>
      <c r="N8847" t="s">
        <v>5161</v>
      </c>
      <c r="O8847" t="s">
        <v>5160</v>
      </c>
      <c r="P8847" t="s">
        <v>37</v>
      </c>
      <c r="Q8847">
        <v>10.7905</v>
      </c>
      <c r="R8847">
        <v>78.704700000000003</v>
      </c>
      <c r="S8847" t="s">
        <v>326</v>
      </c>
      <c r="T8847" t="s">
        <v>325</v>
      </c>
      <c r="U8847" t="s">
        <v>57</v>
      </c>
      <c r="V8847" t="s">
        <v>9</v>
      </c>
    </row>
    <row r="8848" spans="1:22">
      <c r="A8848" t="s">
        <v>5159</v>
      </c>
      <c r="B8848" s="2">
        <v>45315.84652777778</v>
      </c>
      <c r="C8848" s="2">
        <f t="shared" si="138"/>
        <v>45313</v>
      </c>
      <c r="D8848" t="s">
        <v>915</v>
      </c>
      <c r="E8848" t="s">
        <v>5158</v>
      </c>
      <c r="F8848" t="s">
        <v>73</v>
      </c>
      <c r="G8848" t="s">
        <v>91</v>
      </c>
      <c r="H8848" t="s">
        <v>40</v>
      </c>
      <c r="I8848">
        <v>3</v>
      </c>
      <c r="J8848">
        <v>679.12</v>
      </c>
      <c r="K8848">
        <v>483.7</v>
      </c>
      <c r="L8848">
        <v>2037.36</v>
      </c>
      <c r="M8848">
        <v>1451.1</v>
      </c>
      <c r="N8848" t="s">
        <v>5157</v>
      </c>
      <c r="O8848" t="s">
        <v>5156</v>
      </c>
      <c r="P8848" t="s">
        <v>13</v>
      </c>
      <c r="Q8848">
        <v>11.664300000000001</v>
      </c>
      <c r="R8848">
        <v>78.146000000000001</v>
      </c>
      <c r="S8848" t="s">
        <v>226</v>
      </c>
      <c r="T8848" t="s">
        <v>225</v>
      </c>
      <c r="U8848" t="s">
        <v>46</v>
      </c>
      <c r="V8848" t="s">
        <v>45</v>
      </c>
    </row>
    <row r="8849" spans="1:22">
      <c r="A8849" t="s">
        <v>5155</v>
      </c>
      <c r="B8849" s="2">
        <v>45432.533333333333</v>
      </c>
      <c r="C8849" s="2">
        <f t="shared" si="138"/>
        <v>45432</v>
      </c>
      <c r="D8849" t="s">
        <v>910</v>
      </c>
      <c r="E8849" t="s">
        <v>5154</v>
      </c>
      <c r="F8849" t="s">
        <v>31</v>
      </c>
      <c r="G8849" t="s">
        <v>53</v>
      </c>
      <c r="H8849" t="s">
        <v>29</v>
      </c>
      <c r="I8849">
        <v>2</v>
      </c>
      <c r="J8849">
        <v>1099.97</v>
      </c>
      <c r="K8849">
        <v>730.51</v>
      </c>
      <c r="L8849">
        <v>2199.94</v>
      </c>
      <c r="M8849">
        <v>1461.02</v>
      </c>
      <c r="N8849" t="s">
        <v>5153</v>
      </c>
      <c r="O8849" t="s">
        <v>5152</v>
      </c>
      <c r="P8849" t="s">
        <v>37</v>
      </c>
      <c r="Q8849">
        <v>10.7905</v>
      </c>
      <c r="R8849">
        <v>78.704700000000003</v>
      </c>
      <c r="S8849" t="s">
        <v>326</v>
      </c>
      <c r="T8849" t="s">
        <v>325</v>
      </c>
      <c r="U8849" t="s">
        <v>10</v>
      </c>
      <c r="V8849" t="s">
        <v>9</v>
      </c>
    </row>
    <row r="8850" spans="1:22">
      <c r="A8850" t="s">
        <v>5151</v>
      </c>
      <c r="B8850" s="2">
        <v>45291.698611111111</v>
      </c>
      <c r="C8850" s="2">
        <f t="shared" si="138"/>
        <v>45285</v>
      </c>
      <c r="D8850" t="s">
        <v>903</v>
      </c>
      <c r="E8850" t="s">
        <v>3236</v>
      </c>
      <c r="F8850" t="s">
        <v>166</v>
      </c>
      <c r="G8850" t="s">
        <v>41</v>
      </c>
      <c r="H8850" t="s">
        <v>52</v>
      </c>
      <c r="I8850">
        <v>1</v>
      </c>
      <c r="J8850">
        <v>1421.69</v>
      </c>
      <c r="K8850">
        <v>1148.94</v>
      </c>
      <c r="L8850">
        <v>1421.69</v>
      </c>
      <c r="M8850">
        <v>1148.94</v>
      </c>
      <c r="N8850" t="s">
        <v>5150</v>
      </c>
      <c r="O8850" t="s">
        <v>5149</v>
      </c>
      <c r="P8850" t="s">
        <v>26</v>
      </c>
      <c r="Q8850">
        <v>11.0168</v>
      </c>
      <c r="R8850">
        <v>76.955799999999996</v>
      </c>
      <c r="S8850" t="s">
        <v>48</v>
      </c>
      <c r="T8850" t="s">
        <v>47</v>
      </c>
      <c r="U8850" t="s">
        <v>77</v>
      </c>
      <c r="V8850" t="s">
        <v>212</v>
      </c>
    </row>
    <row r="8851" spans="1:22">
      <c r="A8851" t="s">
        <v>5148</v>
      </c>
      <c r="B8851" s="2">
        <v>45229.454861111109</v>
      </c>
      <c r="C8851" s="2">
        <f t="shared" si="138"/>
        <v>45229</v>
      </c>
      <c r="D8851" t="s">
        <v>898</v>
      </c>
      <c r="E8851" t="s">
        <v>5147</v>
      </c>
      <c r="F8851" t="s">
        <v>73</v>
      </c>
      <c r="G8851" t="s">
        <v>72</v>
      </c>
      <c r="H8851" t="s">
        <v>63</v>
      </c>
      <c r="I8851">
        <v>1</v>
      </c>
      <c r="J8851">
        <v>616.53</v>
      </c>
      <c r="K8851">
        <v>392.18</v>
      </c>
      <c r="L8851">
        <v>616.53</v>
      </c>
      <c r="M8851">
        <v>392.18</v>
      </c>
      <c r="N8851" t="s">
        <v>5146</v>
      </c>
      <c r="O8851" t="s">
        <v>5145</v>
      </c>
      <c r="P8851" t="s">
        <v>68</v>
      </c>
      <c r="Q8851">
        <v>11.34</v>
      </c>
      <c r="R8851">
        <v>77.717200000000005</v>
      </c>
      <c r="S8851" t="s">
        <v>333</v>
      </c>
      <c r="T8851" t="s">
        <v>332</v>
      </c>
      <c r="U8851" t="s">
        <v>46</v>
      </c>
      <c r="V8851" t="s">
        <v>9</v>
      </c>
    </row>
    <row r="8852" spans="1:22">
      <c r="A8852" t="s">
        <v>5144</v>
      </c>
      <c r="B8852" s="2">
        <v>45070.477083333331</v>
      </c>
      <c r="C8852" s="2">
        <f t="shared" si="138"/>
        <v>45068</v>
      </c>
      <c r="D8852" t="s">
        <v>893</v>
      </c>
      <c r="E8852" t="s">
        <v>5143</v>
      </c>
      <c r="F8852" t="s">
        <v>64</v>
      </c>
      <c r="G8852" t="s">
        <v>115</v>
      </c>
      <c r="H8852" t="s">
        <v>52</v>
      </c>
      <c r="I8852">
        <v>3</v>
      </c>
      <c r="J8852">
        <v>1900.03</v>
      </c>
      <c r="K8852">
        <v>1379.92</v>
      </c>
      <c r="L8852">
        <v>5700.09</v>
      </c>
      <c r="M8852">
        <v>4139.76</v>
      </c>
      <c r="N8852" t="s">
        <v>5142</v>
      </c>
      <c r="O8852" t="s">
        <v>5141</v>
      </c>
      <c r="P8852" t="s">
        <v>121</v>
      </c>
      <c r="Q8852">
        <v>9.9252000000000002</v>
      </c>
      <c r="R8852">
        <v>78.119799999999998</v>
      </c>
      <c r="S8852" t="s">
        <v>153</v>
      </c>
      <c r="T8852" t="s">
        <v>152</v>
      </c>
      <c r="U8852" t="s">
        <v>10</v>
      </c>
      <c r="V8852" t="s">
        <v>22</v>
      </c>
    </row>
    <row r="8853" spans="1:22">
      <c r="A8853" t="s">
        <v>5140</v>
      </c>
      <c r="B8853" s="2">
        <v>45499.772916666669</v>
      </c>
      <c r="C8853" s="2">
        <f t="shared" si="138"/>
        <v>45495</v>
      </c>
      <c r="D8853" t="s">
        <v>888</v>
      </c>
      <c r="E8853" t="s">
        <v>5139</v>
      </c>
      <c r="F8853" t="s">
        <v>18</v>
      </c>
      <c r="G8853" t="s">
        <v>17</v>
      </c>
      <c r="H8853" t="s">
        <v>16</v>
      </c>
      <c r="I8853">
        <v>1</v>
      </c>
      <c r="J8853">
        <v>585.58000000000004</v>
      </c>
      <c r="K8853">
        <v>497.86</v>
      </c>
      <c r="L8853">
        <v>585.58000000000004</v>
      </c>
      <c r="M8853">
        <v>497.86</v>
      </c>
      <c r="N8853" t="s">
        <v>5138</v>
      </c>
      <c r="O8853" t="s">
        <v>5137</v>
      </c>
      <c r="P8853" t="s">
        <v>68</v>
      </c>
      <c r="Q8853">
        <v>11.34</v>
      </c>
      <c r="R8853">
        <v>77.717200000000005</v>
      </c>
      <c r="S8853" t="s">
        <v>206</v>
      </c>
      <c r="T8853" t="s">
        <v>205</v>
      </c>
      <c r="U8853" t="s">
        <v>46</v>
      </c>
      <c r="V8853" t="s">
        <v>22</v>
      </c>
    </row>
    <row r="8854" spans="1:22">
      <c r="A8854" t="s">
        <v>5136</v>
      </c>
      <c r="B8854" s="2">
        <v>44949.443055555559</v>
      </c>
      <c r="C8854" s="2">
        <f t="shared" si="138"/>
        <v>44949</v>
      </c>
      <c r="D8854" t="s">
        <v>883</v>
      </c>
      <c r="E8854" t="s">
        <v>5135</v>
      </c>
      <c r="F8854" t="s">
        <v>201</v>
      </c>
      <c r="G8854" t="s">
        <v>17</v>
      </c>
      <c r="H8854" t="s">
        <v>63</v>
      </c>
      <c r="I8854">
        <v>2</v>
      </c>
      <c r="J8854">
        <v>1189.76</v>
      </c>
      <c r="K8854">
        <v>727.53</v>
      </c>
      <c r="L8854">
        <v>2379.52</v>
      </c>
      <c r="M8854">
        <v>1455.06</v>
      </c>
      <c r="N8854" t="s">
        <v>5134</v>
      </c>
      <c r="O8854" t="s">
        <v>5133</v>
      </c>
      <c r="P8854" t="s">
        <v>13</v>
      </c>
      <c r="Q8854">
        <v>11.664300000000001</v>
      </c>
      <c r="R8854">
        <v>78.146000000000001</v>
      </c>
      <c r="S8854" t="s">
        <v>333</v>
      </c>
      <c r="T8854" t="s">
        <v>332</v>
      </c>
      <c r="U8854" t="s">
        <v>10</v>
      </c>
      <c r="V8854" t="s">
        <v>9</v>
      </c>
    </row>
    <row r="8855" spans="1:22">
      <c r="A8855" t="s">
        <v>5132</v>
      </c>
      <c r="B8855" s="2">
        <v>45345.522916666669</v>
      </c>
      <c r="C8855" s="2">
        <f t="shared" si="138"/>
        <v>45341</v>
      </c>
      <c r="D8855" t="s">
        <v>878</v>
      </c>
      <c r="E8855" t="s">
        <v>5131</v>
      </c>
      <c r="F8855" t="s">
        <v>73</v>
      </c>
      <c r="G8855" t="s">
        <v>53</v>
      </c>
      <c r="H8855" t="s">
        <v>52</v>
      </c>
      <c r="I8855">
        <v>1</v>
      </c>
      <c r="J8855">
        <v>2436.12</v>
      </c>
      <c r="K8855">
        <v>1718.08</v>
      </c>
      <c r="L8855">
        <v>2436.12</v>
      </c>
      <c r="M8855">
        <v>1718.08</v>
      </c>
      <c r="N8855" t="s">
        <v>5130</v>
      </c>
      <c r="O8855" t="s">
        <v>5129</v>
      </c>
      <c r="P8855" t="s">
        <v>26</v>
      </c>
      <c r="Q8855">
        <v>11.0168</v>
      </c>
      <c r="R8855">
        <v>76.955799999999996</v>
      </c>
      <c r="S8855" t="s">
        <v>133</v>
      </c>
      <c r="T8855" t="s">
        <v>132</v>
      </c>
      <c r="U8855" t="s">
        <v>46</v>
      </c>
      <c r="V8855" t="s">
        <v>45</v>
      </c>
    </row>
    <row r="8856" spans="1:22">
      <c r="A8856" t="s">
        <v>5128</v>
      </c>
      <c r="B8856" s="2">
        <v>45123.677777777775</v>
      </c>
      <c r="C8856" s="2">
        <f t="shared" si="138"/>
        <v>45117</v>
      </c>
      <c r="D8856" t="s">
        <v>873</v>
      </c>
      <c r="E8856" t="s">
        <v>5127</v>
      </c>
      <c r="F8856" t="s">
        <v>83</v>
      </c>
      <c r="G8856" t="s">
        <v>91</v>
      </c>
      <c r="H8856" t="s">
        <v>63</v>
      </c>
      <c r="I8856">
        <v>4</v>
      </c>
      <c r="J8856">
        <v>949.21</v>
      </c>
      <c r="K8856">
        <v>791.11</v>
      </c>
      <c r="L8856">
        <v>3796.84</v>
      </c>
      <c r="M8856">
        <v>3164.44</v>
      </c>
      <c r="N8856" t="s">
        <v>5126</v>
      </c>
      <c r="O8856" t="s">
        <v>5125</v>
      </c>
      <c r="P8856" t="s">
        <v>13</v>
      </c>
      <c r="Q8856">
        <v>11.664300000000001</v>
      </c>
      <c r="R8856">
        <v>78.146000000000001</v>
      </c>
      <c r="S8856" t="s">
        <v>486</v>
      </c>
      <c r="T8856" t="s">
        <v>485</v>
      </c>
      <c r="U8856" t="s">
        <v>23</v>
      </c>
      <c r="V8856" t="s">
        <v>22</v>
      </c>
    </row>
    <row r="8857" spans="1:22">
      <c r="A8857" t="s">
        <v>5124</v>
      </c>
      <c r="B8857" s="2">
        <v>45232.787499999999</v>
      </c>
      <c r="C8857" s="2">
        <f t="shared" si="138"/>
        <v>45229</v>
      </c>
      <c r="D8857" t="s">
        <v>868</v>
      </c>
      <c r="E8857" t="s">
        <v>867</v>
      </c>
      <c r="F8857" t="s">
        <v>201</v>
      </c>
      <c r="G8857" t="s">
        <v>115</v>
      </c>
      <c r="H8857" t="s">
        <v>40</v>
      </c>
      <c r="I8857">
        <v>1</v>
      </c>
      <c r="J8857">
        <v>250.78</v>
      </c>
      <c r="K8857">
        <v>190.68</v>
      </c>
      <c r="L8857">
        <v>250.78</v>
      </c>
      <c r="M8857">
        <v>190.68</v>
      </c>
      <c r="N8857" t="s">
        <v>5123</v>
      </c>
      <c r="O8857" t="s">
        <v>5122</v>
      </c>
      <c r="P8857" t="s">
        <v>13</v>
      </c>
      <c r="Q8857">
        <v>11.664300000000001</v>
      </c>
      <c r="R8857">
        <v>78.146000000000001</v>
      </c>
      <c r="S8857" t="s">
        <v>530</v>
      </c>
      <c r="T8857" t="s">
        <v>529</v>
      </c>
      <c r="U8857" t="s">
        <v>23</v>
      </c>
      <c r="V8857" t="s">
        <v>22</v>
      </c>
    </row>
    <row r="8858" spans="1:22">
      <c r="A8858" t="s">
        <v>5121</v>
      </c>
      <c r="B8858" s="2">
        <v>45246.570833333331</v>
      </c>
      <c r="C8858" s="2">
        <f t="shared" si="138"/>
        <v>45243</v>
      </c>
      <c r="D8858" t="s">
        <v>863</v>
      </c>
      <c r="E8858" t="s">
        <v>5120</v>
      </c>
      <c r="F8858" t="s">
        <v>73</v>
      </c>
      <c r="G8858" t="s">
        <v>41</v>
      </c>
      <c r="H8858" t="s">
        <v>63</v>
      </c>
      <c r="I8858">
        <v>2</v>
      </c>
      <c r="J8858">
        <v>1657.69</v>
      </c>
      <c r="K8858">
        <v>1017.59</v>
      </c>
      <c r="L8858">
        <v>3315.38</v>
      </c>
      <c r="M8858">
        <v>2035.18</v>
      </c>
      <c r="N8858" t="s">
        <v>5119</v>
      </c>
      <c r="O8858" t="s">
        <v>5118</v>
      </c>
      <c r="P8858" t="s">
        <v>49</v>
      </c>
      <c r="Q8858">
        <v>12.916499999999999</v>
      </c>
      <c r="R8858">
        <v>79.132499999999993</v>
      </c>
      <c r="S8858" t="s">
        <v>146</v>
      </c>
      <c r="T8858" t="s">
        <v>145</v>
      </c>
      <c r="U8858" t="s">
        <v>10</v>
      </c>
      <c r="V8858" t="s">
        <v>212</v>
      </c>
    </row>
    <row r="8859" spans="1:22">
      <c r="A8859" t="s">
        <v>5117</v>
      </c>
      <c r="B8859" s="2">
        <v>44993.56527777778</v>
      </c>
      <c r="C8859" s="2">
        <f t="shared" si="138"/>
        <v>44991</v>
      </c>
      <c r="D8859" t="s">
        <v>858</v>
      </c>
      <c r="E8859" t="s">
        <v>5116</v>
      </c>
      <c r="F8859" t="s">
        <v>166</v>
      </c>
      <c r="G8859" t="s">
        <v>30</v>
      </c>
      <c r="H8859" t="s">
        <v>40</v>
      </c>
      <c r="I8859">
        <v>1</v>
      </c>
      <c r="J8859">
        <v>1309.4100000000001</v>
      </c>
      <c r="K8859">
        <v>1031.45</v>
      </c>
      <c r="L8859">
        <v>1309.4100000000001</v>
      </c>
      <c r="M8859">
        <v>1031.45</v>
      </c>
      <c r="N8859" t="s">
        <v>5115</v>
      </c>
      <c r="O8859" t="s">
        <v>5114</v>
      </c>
      <c r="P8859" t="s">
        <v>121</v>
      </c>
      <c r="Q8859">
        <v>9.9252000000000002</v>
      </c>
      <c r="R8859">
        <v>78.119799999999998</v>
      </c>
      <c r="S8859" t="s">
        <v>486</v>
      </c>
      <c r="T8859" t="s">
        <v>485</v>
      </c>
      <c r="U8859" t="s">
        <v>77</v>
      </c>
      <c r="V8859" t="s">
        <v>22</v>
      </c>
    </row>
    <row r="8860" spans="1:22">
      <c r="A8860" t="s">
        <v>5113</v>
      </c>
      <c r="B8860" s="2">
        <v>45188.441666666666</v>
      </c>
      <c r="C8860" s="2">
        <f t="shared" si="138"/>
        <v>45187</v>
      </c>
      <c r="D8860" t="s">
        <v>853</v>
      </c>
      <c r="E8860" t="s">
        <v>5112</v>
      </c>
      <c r="F8860" t="s">
        <v>201</v>
      </c>
      <c r="G8860" t="s">
        <v>41</v>
      </c>
      <c r="H8860" t="s">
        <v>16</v>
      </c>
      <c r="I8860">
        <v>1</v>
      </c>
      <c r="J8860">
        <v>1386.43</v>
      </c>
      <c r="K8860">
        <v>900.28</v>
      </c>
      <c r="L8860">
        <v>1386.43</v>
      </c>
      <c r="M8860">
        <v>900.28</v>
      </c>
      <c r="N8860" t="s">
        <v>5111</v>
      </c>
      <c r="O8860" t="s">
        <v>5110</v>
      </c>
      <c r="P8860" t="s">
        <v>60</v>
      </c>
      <c r="Q8860">
        <v>8.7139000000000006</v>
      </c>
      <c r="R8860">
        <v>77.756699999999995</v>
      </c>
      <c r="S8860" t="s">
        <v>226</v>
      </c>
      <c r="T8860" t="s">
        <v>225</v>
      </c>
      <c r="U8860" t="s">
        <v>46</v>
      </c>
      <c r="V8860" t="s">
        <v>9</v>
      </c>
    </row>
    <row r="8861" spans="1:22">
      <c r="A8861" t="s">
        <v>5109</v>
      </c>
      <c r="B8861" s="2">
        <v>45517.657638888886</v>
      </c>
      <c r="C8861" s="2">
        <f t="shared" si="138"/>
        <v>45516</v>
      </c>
      <c r="D8861" t="s">
        <v>848</v>
      </c>
      <c r="E8861" t="s">
        <v>847</v>
      </c>
      <c r="F8861" t="s">
        <v>136</v>
      </c>
      <c r="G8861" t="s">
        <v>30</v>
      </c>
      <c r="H8861" t="s">
        <v>63</v>
      </c>
      <c r="I8861">
        <v>1</v>
      </c>
      <c r="J8861">
        <v>1103.2</v>
      </c>
      <c r="K8861">
        <v>684.28</v>
      </c>
      <c r="L8861">
        <v>1103.2</v>
      </c>
      <c r="M8861">
        <v>684.28</v>
      </c>
      <c r="N8861" t="s">
        <v>5108</v>
      </c>
      <c r="O8861" t="s">
        <v>5107</v>
      </c>
      <c r="P8861" t="s">
        <v>13</v>
      </c>
      <c r="Q8861">
        <v>11.664300000000001</v>
      </c>
      <c r="R8861">
        <v>78.146000000000001</v>
      </c>
      <c r="S8861" t="s">
        <v>333</v>
      </c>
      <c r="T8861" t="s">
        <v>332</v>
      </c>
      <c r="U8861" t="s">
        <v>77</v>
      </c>
      <c r="V8861" t="s">
        <v>9</v>
      </c>
    </row>
    <row r="8862" spans="1:22">
      <c r="A8862" t="s">
        <v>5106</v>
      </c>
      <c r="B8862" s="2">
        <v>45459.706944444442</v>
      </c>
      <c r="C8862" s="2">
        <f t="shared" si="138"/>
        <v>45453</v>
      </c>
      <c r="D8862" t="s">
        <v>843</v>
      </c>
      <c r="E8862" t="s">
        <v>5105</v>
      </c>
      <c r="F8862" t="s">
        <v>18</v>
      </c>
      <c r="G8862" t="s">
        <v>30</v>
      </c>
      <c r="H8862" t="s">
        <v>29</v>
      </c>
      <c r="I8862">
        <v>1</v>
      </c>
      <c r="J8862">
        <v>1190.21</v>
      </c>
      <c r="K8862">
        <v>1061.95</v>
      </c>
      <c r="L8862">
        <v>1190.21</v>
      </c>
      <c r="M8862">
        <v>1061.95</v>
      </c>
      <c r="N8862" t="s">
        <v>5104</v>
      </c>
      <c r="O8862" t="s">
        <v>5103</v>
      </c>
      <c r="P8862" t="s">
        <v>13</v>
      </c>
      <c r="Q8862">
        <v>11.664300000000001</v>
      </c>
      <c r="R8862">
        <v>78.146000000000001</v>
      </c>
      <c r="S8862" t="s">
        <v>250</v>
      </c>
      <c r="T8862" t="s">
        <v>249</v>
      </c>
      <c r="U8862" t="s">
        <v>77</v>
      </c>
      <c r="V8862" t="s">
        <v>9</v>
      </c>
    </row>
    <row r="8863" spans="1:22">
      <c r="A8863" t="s">
        <v>5102</v>
      </c>
      <c r="B8863" s="2">
        <v>45121.578472222223</v>
      </c>
      <c r="C8863" s="2">
        <f t="shared" si="138"/>
        <v>45117</v>
      </c>
      <c r="D8863" t="s">
        <v>838</v>
      </c>
      <c r="E8863" t="s">
        <v>5101</v>
      </c>
      <c r="F8863" t="s">
        <v>18</v>
      </c>
      <c r="G8863" t="s">
        <v>91</v>
      </c>
      <c r="H8863" t="s">
        <v>52</v>
      </c>
      <c r="I8863">
        <v>2</v>
      </c>
      <c r="J8863">
        <v>910.16</v>
      </c>
      <c r="K8863">
        <v>559.22</v>
      </c>
      <c r="L8863">
        <v>1820.32</v>
      </c>
      <c r="M8863">
        <v>1118.44</v>
      </c>
      <c r="N8863" t="s">
        <v>5100</v>
      </c>
      <c r="O8863" t="s">
        <v>5099</v>
      </c>
      <c r="P8863" t="s">
        <v>68</v>
      </c>
      <c r="Q8863">
        <v>11.34</v>
      </c>
      <c r="R8863">
        <v>77.717200000000005</v>
      </c>
      <c r="S8863" t="s">
        <v>735</v>
      </c>
      <c r="T8863" t="s">
        <v>734</v>
      </c>
      <c r="U8863" t="s">
        <v>46</v>
      </c>
      <c r="V8863" t="s">
        <v>9</v>
      </c>
    </row>
    <row r="8864" spans="1:22">
      <c r="A8864" t="s">
        <v>5098</v>
      </c>
      <c r="B8864" s="2">
        <v>45387.896527777775</v>
      </c>
      <c r="C8864" s="2">
        <f t="shared" si="138"/>
        <v>45383</v>
      </c>
      <c r="D8864" t="s">
        <v>833</v>
      </c>
      <c r="E8864" t="s">
        <v>5097</v>
      </c>
      <c r="F8864" t="s">
        <v>18</v>
      </c>
      <c r="G8864" t="s">
        <v>41</v>
      </c>
      <c r="H8864" t="s">
        <v>16</v>
      </c>
      <c r="I8864">
        <v>3</v>
      </c>
      <c r="J8864">
        <v>534.29999999999995</v>
      </c>
      <c r="K8864">
        <v>445.07</v>
      </c>
      <c r="L8864">
        <v>1602.9</v>
      </c>
      <c r="M8864">
        <v>1335.21</v>
      </c>
      <c r="N8864" t="s">
        <v>5096</v>
      </c>
      <c r="O8864" t="s">
        <v>5095</v>
      </c>
      <c r="P8864" t="s">
        <v>26</v>
      </c>
      <c r="Q8864">
        <v>11.0168</v>
      </c>
      <c r="R8864">
        <v>76.955799999999996</v>
      </c>
      <c r="S8864" t="s">
        <v>226</v>
      </c>
      <c r="T8864" t="s">
        <v>225</v>
      </c>
      <c r="U8864" t="s">
        <v>10</v>
      </c>
      <c r="V8864" t="s">
        <v>9</v>
      </c>
    </row>
    <row r="8865" spans="1:22">
      <c r="A8865" t="s">
        <v>5094</v>
      </c>
      <c r="B8865" s="2">
        <v>44968.64166666667</v>
      </c>
      <c r="C8865" s="2">
        <f t="shared" si="138"/>
        <v>44963</v>
      </c>
      <c r="D8865" t="s">
        <v>828</v>
      </c>
      <c r="E8865" t="s">
        <v>5093</v>
      </c>
      <c r="F8865" t="s">
        <v>31</v>
      </c>
      <c r="G8865" t="s">
        <v>41</v>
      </c>
      <c r="H8865" t="s">
        <v>40</v>
      </c>
      <c r="I8865">
        <v>2</v>
      </c>
      <c r="J8865">
        <v>1270.75</v>
      </c>
      <c r="K8865">
        <v>823.77</v>
      </c>
      <c r="L8865">
        <v>2541.5</v>
      </c>
      <c r="M8865">
        <v>1647.54</v>
      </c>
      <c r="N8865" t="s">
        <v>5092</v>
      </c>
      <c r="O8865" t="s">
        <v>5091</v>
      </c>
      <c r="P8865" t="s">
        <v>26</v>
      </c>
      <c r="Q8865">
        <v>11.0168</v>
      </c>
      <c r="R8865">
        <v>76.955799999999996</v>
      </c>
      <c r="S8865" t="s">
        <v>214</v>
      </c>
      <c r="T8865" t="s">
        <v>213</v>
      </c>
      <c r="U8865" t="s">
        <v>10</v>
      </c>
      <c r="V8865" t="s">
        <v>9</v>
      </c>
    </row>
    <row r="8866" spans="1:22">
      <c r="A8866" t="s">
        <v>5090</v>
      </c>
      <c r="B8866" s="2">
        <v>44984.755555555559</v>
      </c>
      <c r="C8866" s="2">
        <f t="shared" si="138"/>
        <v>44984</v>
      </c>
      <c r="D8866" t="s">
        <v>823</v>
      </c>
      <c r="E8866" t="s">
        <v>5089</v>
      </c>
      <c r="F8866" t="s">
        <v>31</v>
      </c>
      <c r="G8866" t="s">
        <v>91</v>
      </c>
      <c r="H8866" t="s">
        <v>63</v>
      </c>
      <c r="I8866">
        <v>2</v>
      </c>
      <c r="J8866">
        <v>1833.08</v>
      </c>
      <c r="K8866">
        <v>1404.97</v>
      </c>
      <c r="L8866">
        <v>3666.16</v>
      </c>
      <c r="M8866">
        <v>2809.94</v>
      </c>
      <c r="N8866" t="s">
        <v>5088</v>
      </c>
      <c r="O8866" t="s">
        <v>5087</v>
      </c>
      <c r="P8866" t="s">
        <v>60</v>
      </c>
      <c r="Q8866">
        <v>8.7139000000000006</v>
      </c>
      <c r="R8866">
        <v>77.756699999999995</v>
      </c>
      <c r="S8866" t="s">
        <v>133</v>
      </c>
      <c r="T8866" t="s">
        <v>132</v>
      </c>
      <c r="U8866" t="s">
        <v>57</v>
      </c>
      <c r="V8866" t="s">
        <v>45</v>
      </c>
    </row>
    <row r="8867" spans="1:22">
      <c r="A8867" t="s">
        <v>5086</v>
      </c>
      <c r="B8867" s="2">
        <v>45095.808333333334</v>
      </c>
      <c r="C8867" s="2">
        <f t="shared" si="138"/>
        <v>45089</v>
      </c>
      <c r="D8867" t="s">
        <v>818</v>
      </c>
      <c r="E8867" t="s">
        <v>817</v>
      </c>
      <c r="F8867" t="s">
        <v>83</v>
      </c>
      <c r="G8867" t="s">
        <v>41</v>
      </c>
      <c r="H8867" t="s">
        <v>40</v>
      </c>
      <c r="I8867">
        <v>3</v>
      </c>
      <c r="J8867">
        <v>276.85000000000002</v>
      </c>
      <c r="K8867">
        <v>239.01</v>
      </c>
      <c r="L8867">
        <v>830.55</v>
      </c>
      <c r="M8867">
        <v>717.03</v>
      </c>
      <c r="N8867" t="s">
        <v>5085</v>
      </c>
      <c r="O8867" t="s">
        <v>5084</v>
      </c>
      <c r="P8867" t="s">
        <v>37</v>
      </c>
      <c r="Q8867">
        <v>10.7905</v>
      </c>
      <c r="R8867">
        <v>78.704700000000003</v>
      </c>
      <c r="S8867" t="s">
        <v>193</v>
      </c>
      <c r="T8867" t="s">
        <v>192</v>
      </c>
      <c r="U8867" t="s">
        <v>77</v>
      </c>
      <c r="V8867" t="s">
        <v>9</v>
      </c>
    </row>
    <row r="8868" spans="1:22">
      <c r="A8868" t="s">
        <v>5083</v>
      </c>
      <c r="B8868" s="2">
        <v>45203.829861111109</v>
      </c>
      <c r="C8868" s="2">
        <f t="shared" si="138"/>
        <v>45201</v>
      </c>
      <c r="D8868" t="s">
        <v>813</v>
      </c>
      <c r="E8868" t="s">
        <v>5082</v>
      </c>
      <c r="F8868" t="s">
        <v>136</v>
      </c>
      <c r="G8868" t="s">
        <v>82</v>
      </c>
      <c r="H8868" t="s">
        <v>40</v>
      </c>
      <c r="I8868">
        <v>1</v>
      </c>
      <c r="J8868">
        <v>305.85000000000002</v>
      </c>
      <c r="K8868">
        <v>225.76</v>
      </c>
      <c r="L8868">
        <v>305.85000000000002</v>
      </c>
      <c r="M8868">
        <v>225.76</v>
      </c>
      <c r="N8868" t="s">
        <v>5081</v>
      </c>
      <c r="O8868" t="s">
        <v>5080</v>
      </c>
      <c r="P8868" t="s">
        <v>68</v>
      </c>
      <c r="Q8868">
        <v>11.34</v>
      </c>
      <c r="R8868">
        <v>77.717200000000005</v>
      </c>
      <c r="S8868" t="s">
        <v>276</v>
      </c>
      <c r="T8868" t="s">
        <v>275</v>
      </c>
      <c r="U8868" t="s">
        <v>46</v>
      </c>
      <c r="V8868" t="s">
        <v>22</v>
      </c>
    </row>
    <row r="8869" spans="1:22">
      <c r="A8869" t="s">
        <v>5079</v>
      </c>
      <c r="B8869" s="2">
        <v>45266.685416666667</v>
      </c>
      <c r="C8869" s="2">
        <f t="shared" si="138"/>
        <v>45264</v>
      </c>
      <c r="D8869" t="s">
        <v>808</v>
      </c>
      <c r="E8869" t="s">
        <v>3164</v>
      </c>
      <c r="F8869" t="s">
        <v>31</v>
      </c>
      <c r="G8869" t="s">
        <v>91</v>
      </c>
      <c r="H8869" t="s">
        <v>52</v>
      </c>
      <c r="I8869">
        <v>4</v>
      </c>
      <c r="J8869">
        <v>544.70000000000005</v>
      </c>
      <c r="K8869">
        <v>454.3</v>
      </c>
      <c r="L8869">
        <v>2178.8000000000002</v>
      </c>
      <c r="M8869">
        <v>1817.2</v>
      </c>
      <c r="N8869" t="s">
        <v>5078</v>
      </c>
      <c r="O8869" t="s">
        <v>5077</v>
      </c>
      <c r="P8869" t="s">
        <v>68</v>
      </c>
      <c r="Q8869">
        <v>11.34</v>
      </c>
      <c r="R8869">
        <v>77.717200000000005</v>
      </c>
      <c r="S8869" t="s">
        <v>25</v>
      </c>
      <c r="T8869" t="s">
        <v>24</v>
      </c>
      <c r="U8869" t="s">
        <v>46</v>
      </c>
      <c r="V8869" t="s">
        <v>9</v>
      </c>
    </row>
    <row r="8870" spans="1:22">
      <c r="A8870" t="s">
        <v>5076</v>
      </c>
      <c r="B8870" s="2">
        <v>45249.536805555559</v>
      </c>
      <c r="C8870" s="2">
        <f t="shared" si="138"/>
        <v>45243</v>
      </c>
      <c r="D8870" t="s">
        <v>803</v>
      </c>
      <c r="E8870" t="s">
        <v>802</v>
      </c>
      <c r="F8870" t="s">
        <v>18</v>
      </c>
      <c r="G8870" t="s">
        <v>115</v>
      </c>
      <c r="H8870" t="s">
        <v>40</v>
      </c>
      <c r="I8870">
        <v>2</v>
      </c>
      <c r="J8870">
        <v>1554.76</v>
      </c>
      <c r="K8870">
        <v>1021.9</v>
      </c>
      <c r="L8870">
        <v>3109.52</v>
      </c>
      <c r="M8870">
        <v>2043.8</v>
      </c>
      <c r="N8870" t="s">
        <v>5075</v>
      </c>
      <c r="O8870" t="s">
        <v>5074</v>
      </c>
      <c r="P8870" t="s">
        <v>37</v>
      </c>
      <c r="Q8870">
        <v>10.7905</v>
      </c>
      <c r="R8870">
        <v>78.704700000000003</v>
      </c>
      <c r="S8870" t="s">
        <v>79</v>
      </c>
      <c r="T8870" t="s">
        <v>78</v>
      </c>
      <c r="U8870" t="s">
        <v>57</v>
      </c>
      <c r="V8870" t="s">
        <v>9</v>
      </c>
    </row>
    <row r="8871" spans="1:22">
      <c r="A8871" t="s">
        <v>5073</v>
      </c>
      <c r="B8871" s="2">
        <v>45091.81527777778</v>
      </c>
      <c r="C8871" s="2">
        <f t="shared" si="138"/>
        <v>45089</v>
      </c>
      <c r="D8871" t="s">
        <v>798</v>
      </c>
      <c r="E8871" t="s">
        <v>5072</v>
      </c>
      <c r="F8871" t="s">
        <v>18</v>
      </c>
      <c r="G8871" t="s">
        <v>82</v>
      </c>
      <c r="H8871" t="s">
        <v>63</v>
      </c>
      <c r="I8871">
        <v>2</v>
      </c>
      <c r="J8871">
        <v>877.65</v>
      </c>
      <c r="K8871">
        <v>634.59</v>
      </c>
      <c r="L8871">
        <v>1755.3</v>
      </c>
      <c r="M8871">
        <v>1269.18</v>
      </c>
      <c r="N8871" t="s">
        <v>5071</v>
      </c>
      <c r="O8871" t="s">
        <v>5070</v>
      </c>
      <c r="P8871" t="s">
        <v>68</v>
      </c>
      <c r="Q8871">
        <v>11.34</v>
      </c>
      <c r="R8871">
        <v>77.717200000000005</v>
      </c>
      <c r="S8871" t="s">
        <v>257</v>
      </c>
      <c r="T8871" t="s">
        <v>256</v>
      </c>
      <c r="U8871" t="s">
        <v>77</v>
      </c>
      <c r="V8871" t="s">
        <v>9</v>
      </c>
    </row>
    <row r="8872" spans="1:22">
      <c r="A8872" t="s">
        <v>5069</v>
      </c>
      <c r="B8872" s="2">
        <v>45467.864583333336</v>
      </c>
      <c r="C8872" s="2">
        <f t="shared" si="138"/>
        <v>45467</v>
      </c>
      <c r="D8872" t="s">
        <v>793</v>
      </c>
      <c r="E8872" t="s">
        <v>5068</v>
      </c>
      <c r="F8872" t="s">
        <v>18</v>
      </c>
      <c r="G8872" t="s">
        <v>82</v>
      </c>
      <c r="H8872" t="s">
        <v>29</v>
      </c>
      <c r="I8872">
        <v>1</v>
      </c>
      <c r="J8872">
        <v>989.47</v>
      </c>
      <c r="K8872">
        <v>780.4</v>
      </c>
      <c r="L8872">
        <v>989.47</v>
      </c>
      <c r="M8872">
        <v>780.4</v>
      </c>
      <c r="N8872" t="s">
        <v>5067</v>
      </c>
      <c r="O8872" t="s">
        <v>5066</v>
      </c>
      <c r="P8872" t="s">
        <v>26</v>
      </c>
      <c r="Q8872">
        <v>11.0168</v>
      </c>
      <c r="R8872">
        <v>76.955799999999996</v>
      </c>
      <c r="S8872" t="s">
        <v>486</v>
      </c>
      <c r="T8872" t="s">
        <v>485</v>
      </c>
      <c r="U8872" t="s">
        <v>77</v>
      </c>
      <c r="V8872" t="s">
        <v>9</v>
      </c>
    </row>
    <row r="8873" spans="1:22">
      <c r="A8873" t="s">
        <v>5065</v>
      </c>
      <c r="B8873" s="2">
        <v>45090.554166666669</v>
      </c>
      <c r="C8873" s="2">
        <f t="shared" si="138"/>
        <v>45089</v>
      </c>
      <c r="D8873" t="s">
        <v>788</v>
      </c>
      <c r="E8873" t="s">
        <v>5064</v>
      </c>
      <c r="F8873" t="s">
        <v>31</v>
      </c>
      <c r="G8873" t="s">
        <v>106</v>
      </c>
      <c r="H8873" t="s">
        <v>63</v>
      </c>
      <c r="I8873">
        <v>3</v>
      </c>
      <c r="J8873">
        <v>1508.08</v>
      </c>
      <c r="K8873">
        <v>1271.57</v>
      </c>
      <c r="L8873">
        <v>4524.24</v>
      </c>
      <c r="M8873">
        <v>3814.71</v>
      </c>
      <c r="N8873" t="s">
        <v>5063</v>
      </c>
      <c r="O8873" t="s">
        <v>5062</v>
      </c>
      <c r="P8873" t="s">
        <v>37</v>
      </c>
      <c r="Q8873">
        <v>10.7905</v>
      </c>
      <c r="R8873">
        <v>78.704700000000003</v>
      </c>
      <c r="S8873" t="s">
        <v>88</v>
      </c>
      <c r="T8873" t="s">
        <v>87</v>
      </c>
      <c r="U8873" t="s">
        <v>46</v>
      </c>
      <c r="V8873" t="s">
        <v>45</v>
      </c>
    </row>
    <row r="8874" spans="1:22">
      <c r="A8874" t="s">
        <v>5061</v>
      </c>
      <c r="B8874" s="2">
        <v>45048.817361111112</v>
      </c>
      <c r="C8874" s="2">
        <f t="shared" si="138"/>
        <v>45047</v>
      </c>
      <c r="D8874" t="s">
        <v>781</v>
      </c>
      <c r="E8874" t="s">
        <v>5060</v>
      </c>
      <c r="F8874" t="s">
        <v>83</v>
      </c>
      <c r="G8874" t="s">
        <v>106</v>
      </c>
      <c r="H8874" t="s">
        <v>71</v>
      </c>
      <c r="I8874">
        <v>2</v>
      </c>
      <c r="J8874">
        <v>954.68</v>
      </c>
      <c r="K8874">
        <v>748.17</v>
      </c>
      <c r="L8874">
        <v>1909.36</v>
      </c>
      <c r="M8874">
        <v>1496.34</v>
      </c>
      <c r="N8874" t="s">
        <v>5059</v>
      </c>
      <c r="O8874" t="s">
        <v>5058</v>
      </c>
      <c r="P8874" t="s">
        <v>68</v>
      </c>
      <c r="Q8874">
        <v>11.34</v>
      </c>
      <c r="R8874">
        <v>77.717200000000005</v>
      </c>
      <c r="S8874" t="s">
        <v>537</v>
      </c>
      <c r="T8874" t="s">
        <v>536</v>
      </c>
      <c r="U8874" t="s">
        <v>23</v>
      </c>
      <c r="V8874" t="s">
        <v>212</v>
      </c>
    </row>
    <row r="8875" spans="1:22">
      <c r="A8875" t="s">
        <v>5057</v>
      </c>
      <c r="B8875" s="2">
        <v>45473.441666666666</v>
      </c>
      <c r="C8875" s="2">
        <f t="shared" si="138"/>
        <v>45467</v>
      </c>
      <c r="D8875" t="s">
        <v>776</v>
      </c>
      <c r="E8875" t="s">
        <v>775</v>
      </c>
      <c r="F8875" t="s">
        <v>166</v>
      </c>
      <c r="G8875" t="s">
        <v>91</v>
      </c>
      <c r="H8875" t="s">
        <v>16</v>
      </c>
      <c r="I8875">
        <v>1</v>
      </c>
      <c r="J8875">
        <v>1633.72</v>
      </c>
      <c r="K8875">
        <v>1112.21</v>
      </c>
      <c r="L8875">
        <v>1633.72</v>
      </c>
      <c r="M8875">
        <v>1112.21</v>
      </c>
      <c r="N8875" t="s">
        <v>5056</v>
      </c>
      <c r="O8875" t="s">
        <v>5055</v>
      </c>
      <c r="P8875" t="s">
        <v>26</v>
      </c>
      <c r="Q8875">
        <v>11.0168</v>
      </c>
      <c r="R8875">
        <v>76.955799999999996</v>
      </c>
      <c r="S8875" t="s">
        <v>176</v>
      </c>
      <c r="T8875" t="s">
        <v>175</v>
      </c>
      <c r="U8875" t="s">
        <v>23</v>
      </c>
      <c r="V8875" t="s">
        <v>9</v>
      </c>
    </row>
    <row r="8876" spans="1:22">
      <c r="A8876" t="s">
        <v>5054</v>
      </c>
      <c r="B8876" s="2">
        <v>45391.695138888892</v>
      </c>
      <c r="C8876" s="2">
        <f t="shared" si="138"/>
        <v>45390</v>
      </c>
      <c r="D8876" t="s">
        <v>771</v>
      </c>
      <c r="E8876" t="s">
        <v>5053</v>
      </c>
      <c r="F8876" t="s">
        <v>31</v>
      </c>
      <c r="G8876" t="s">
        <v>53</v>
      </c>
      <c r="H8876" t="s">
        <v>71</v>
      </c>
      <c r="I8876">
        <v>2</v>
      </c>
      <c r="J8876">
        <v>1220.3</v>
      </c>
      <c r="K8876">
        <v>1097.51</v>
      </c>
      <c r="L8876">
        <v>2440.6</v>
      </c>
      <c r="M8876">
        <v>2195.02</v>
      </c>
      <c r="N8876" t="s">
        <v>5052</v>
      </c>
      <c r="O8876" t="s">
        <v>5051</v>
      </c>
      <c r="P8876" t="s">
        <v>13</v>
      </c>
      <c r="Q8876">
        <v>11.664300000000001</v>
      </c>
      <c r="R8876">
        <v>78.146000000000001</v>
      </c>
      <c r="S8876" t="s">
        <v>176</v>
      </c>
      <c r="T8876" t="s">
        <v>175</v>
      </c>
      <c r="U8876" t="s">
        <v>57</v>
      </c>
      <c r="V8876" t="s">
        <v>45</v>
      </c>
    </row>
    <row r="8877" spans="1:22">
      <c r="A8877" t="s">
        <v>5050</v>
      </c>
      <c r="B8877" s="2">
        <v>45375.763194444444</v>
      </c>
      <c r="C8877" s="2">
        <f t="shared" si="138"/>
        <v>45369</v>
      </c>
      <c r="D8877" t="s">
        <v>766</v>
      </c>
      <c r="E8877" t="s">
        <v>5049</v>
      </c>
      <c r="F8877" t="s">
        <v>166</v>
      </c>
      <c r="G8877" t="s">
        <v>72</v>
      </c>
      <c r="H8877" t="s">
        <v>29</v>
      </c>
      <c r="I8877">
        <v>1</v>
      </c>
      <c r="J8877">
        <v>280.02999999999997</v>
      </c>
      <c r="K8877">
        <v>234.63</v>
      </c>
      <c r="L8877">
        <v>280.02999999999997</v>
      </c>
      <c r="M8877">
        <v>234.63</v>
      </c>
      <c r="N8877" t="s">
        <v>5048</v>
      </c>
      <c r="O8877" t="s">
        <v>5047</v>
      </c>
      <c r="P8877" t="s">
        <v>112</v>
      </c>
      <c r="Q8877">
        <v>13.082700000000001</v>
      </c>
      <c r="R8877">
        <v>80.270700000000005</v>
      </c>
      <c r="S8877" t="s">
        <v>111</v>
      </c>
      <c r="T8877" t="s">
        <v>110</v>
      </c>
      <c r="U8877" t="s">
        <v>46</v>
      </c>
      <c r="V8877" t="s">
        <v>22</v>
      </c>
    </row>
    <row r="8878" spans="1:22">
      <c r="A8878" t="s">
        <v>5046</v>
      </c>
      <c r="B8878" s="2">
        <v>44976.680555555555</v>
      </c>
      <c r="C8878" s="2">
        <f t="shared" si="138"/>
        <v>44970</v>
      </c>
      <c r="D8878" t="s">
        <v>759</v>
      </c>
      <c r="E8878" t="s">
        <v>5045</v>
      </c>
      <c r="F8878" t="s">
        <v>166</v>
      </c>
      <c r="G8878" t="s">
        <v>53</v>
      </c>
      <c r="H8878" t="s">
        <v>40</v>
      </c>
      <c r="I8878">
        <v>2</v>
      </c>
      <c r="J8878">
        <v>909.24</v>
      </c>
      <c r="K8878">
        <v>685.31</v>
      </c>
      <c r="L8878">
        <v>1818.48</v>
      </c>
      <c r="M8878">
        <v>1370.62</v>
      </c>
      <c r="N8878" t="s">
        <v>5044</v>
      </c>
      <c r="O8878" t="s">
        <v>5043</v>
      </c>
      <c r="P8878" t="s">
        <v>60</v>
      </c>
      <c r="Q8878">
        <v>8.7139000000000006</v>
      </c>
      <c r="R8878">
        <v>77.756699999999995</v>
      </c>
      <c r="S8878" t="s">
        <v>319</v>
      </c>
      <c r="T8878" t="s">
        <v>318</v>
      </c>
      <c r="U8878" t="s">
        <v>77</v>
      </c>
      <c r="V8878" t="s">
        <v>9</v>
      </c>
    </row>
    <row r="8879" spans="1:22">
      <c r="A8879" t="s">
        <v>5042</v>
      </c>
      <c r="B8879" s="2">
        <v>45440.88958333333</v>
      </c>
      <c r="C8879" s="2">
        <f t="shared" si="138"/>
        <v>45439</v>
      </c>
      <c r="D8879" t="s">
        <v>754</v>
      </c>
      <c r="E8879" t="s">
        <v>3125</v>
      </c>
      <c r="F8879" t="s">
        <v>73</v>
      </c>
      <c r="G8879" t="s">
        <v>91</v>
      </c>
      <c r="H8879" t="s">
        <v>71</v>
      </c>
      <c r="I8879">
        <v>1</v>
      </c>
      <c r="J8879">
        <v>1618.36</v>
      </c>
      <c r="K8879">
        <v>1316.11</v>
      </c>
      <c r="L8879">
        <v>1618.36</v>
      </c>
      <c r="M8879">
        <v>1316.11</v>
      </c>
      <c r="N8879" t="s">
        <v>5041</v>
      </c>
      <c r="O8879" t="s">
        <v>5040</v>
      </c>
      <c r="P8879" t="s">
        <v>37</v>
      </c>
      <c r="Q8879">
        <v>10.7905</v>
      </c>
      <c r="R8879">
        <v>78.704700000000003</v>
      </c>
      <c r="S8879" t="s">
        <v>784</v>
      </c>
      <c r="T8879" t="s">
        <v>783</v>
      </c>
      <c r="U8879" t="s">
        <v>10</v>
      </c>
      <c r="V8879" t="s">
        <v>9</v>
      </c>
    </row>
    <row r="8880" spans="1:22">
      <c r="A8880" t="s">
        <v>5039</v>
      </c>
      <c r="B8880" s="2">
        <v>45185.512499999997</v>
      </c>
      <c r="C8880" s="2">
        <f t="shared" si="138"/>
        <v>45180</v>
      </c>
      <c r="D8880" t="s">
        <v>749</v>
      </c>
      <c r="E8880" t="s">
        <v>5038</v>
      </c>
      <c r="F8880" t="s">
        <v>136</v>
      </c>
      <c r="G8880" t="s">
        <v>41</v>
      </c>
      <c r="H8880" t="s">
        <v>52</v>
      </c>
      <c r="I8880">
        <v>1</v>
      </c>
      <c r="J8880">
        <v>218.35</v>
      </c>
      <c r="K8880">
        <v>196.3</v>
      </c>
      <c r="L8880">
        <v>218.35</v>
      </c>
      <c r="M8880">
        <v>196.3</v>
      </c>
      <c r="N8880" t="s">
        <v>5037</v>
      </c>
      <c r="O8880" t="s">
        <v>5036</v>
      </c>
      <c r="P8880" t="s">
        <v>60</v>
      </c>
      <c r="Q8880">
        <v>8.7139000000000006</v>
      </c>
      <c r="R8880">
        <v>77.756699999999995</v>
      </c>
      <c r="S8880" t="s">
        <v>333</v>
      </c>
      <c r="T8880" t="s">
        <v>332</v>
      </c>
      <c r="U8880" t="s">
        <v>23</v>
      </c>
      <c r="V8880" t="s">
        <v>9</v>
      </c>
    </row>
    <row r="8881" spans="1:22">
      <c r="A8881" t="s">
        <v>5035</v>
      </c>
      <c r="B8881" s="2">
        <v>44970.695138888892</v>
      </c>
      <c r="C8881" s="2">
        <f t="shared" si="138"/>
        <v>44970</v>
      </c>
      <c r="D8881" t="s">
        <v>744</v>
      </c>
      <c r="E8881" t="s">
        <v>5034</v>
      </c>
      <c r="F8881" t="s">
        <v>136</v>
      </c>
      <c r="G8881" t="s">
        <v>72</v>
      </c>
      <c r="H8881" t="s">
        <v>29</v>
      </c>
      <c r="I8881">
        <v>2</v>
      </c>
      <c r="J8881">
        <v>958.81</v>
      </c>
      <c r="K8881">
        <v>745.34</v>
      </c>
      <c r="L8881">
        <v>1917.62</v>
      </c>
      <c r="M8881">
        <v>1490.68</v>
      </c>
      <c r="N8881" t="s">
        <v>5033</v>
      </c>
      <c r="O8881" t="s">
        <v>5032</v>
      </c>
      <c r="P8881" t="s">
        <v>68</v>
      </c>
      <c r="Q8881">
        <v>11.34</v>
      </c>
      <c r="R8881">
        <v>77.717200000000005</v>
      </c>
      <c r="S8881" t="s">
        <v>133</v>
      </c>
      <c r="T8881" t="s">
        <v>132</v>
      </c>
      <c r="U8881" t="s">
        <v>77</v>
      </c>
      <c r="V8881" t="s">
        <v>9</v>
      </c>
    </row>
    <row r="8882" spans="1:22">
      <c r="A8882" t="s">
        <v>5031</v>
      </c>
      <c r="B8882" s="2">
        <v>45405.580555555556</v>
      </c>
      <c r="C8882" s="2">
        <f t="shared" si="138"/>
        <v>45404</v>
      </c>
      <c r="D8882" t="s">
        <v>739</v>
      </c>
      <c r="E8882" t="s">
        <v>5030</v>
      </c>
      <c r="F8882" t="s">
        <v>64</v>
      </c>
      <c r="G8882" t="s">
        <v>72</v>
      </c>
      <c r="H8882" t="s">
        <v>71</v>
      </c>
      <c r="I8882">
        <v>2</v>
      </c>
      <c r="J8882">
        <v>535.47</v>
      </c>
      <c r="K8882">
        <v>354.21</v>
      </c>
      <c r="L8882">
        <v>1070.94</v>
      </c>
      <c r="M8882">
        <v>708.42</v>
      </c>
      <c r="N8882" t="s">
        <v>5029</v>
      </c>
      <c r="O8882" t="s">
        <v>5028</v>
      </c>
      <c r="P8882" t="s">
        <v>60</v>
      </c>
      <c r="Q8882">
        <v>8.7139000000000006</v>
      </c>
      <c r="R8882">
        <v>77.756699999999995</v>
      </c>
      <c r="S8882" t="s">
        <v>226</v>
      </c>
      <c r="T8882" t="s">
        <v>225</v>
      </c>
      <c r="U8882" t="s">
        <v>46</v>
      </c>
      <c r="V8882" t="s">
        <v>22</v>
      </c>
    </row>
    <row r="8883" spans="1:22">
      <c r="A8883" t="s">
        <v>5027</v>
      </c>
      <c r="B8883" s="2">
        <v>45091.625694444447</v>
      </c>
      <c r="C8883" s="2">
        <f t="shared" si="138"/>
        <v>45089</v>
      </c>
      <c r="D8883" t="s">
        <v>732</v>
      </c>
      <c r="E8883" t="s">
        <v>5026</v>
      </c>
      <c r="F8883" t="s">
        <v>18</v>
      </c>
      <c r="G8883" t="s">
        <v>115</v>
      </c>
      <c r="H8883" t="s">
        <v>52</v>
      </c>
      <c r="I8883">
        <v>2</v>
      </c>
      <c r="J8883">
        <v>1836.95</v>
      </c>
      <c r="K8883">
        <v>1296.0999999999999</v>
      </c>
      <c r="L8883">
        <v>3673.9</v>
      </c>
      <c r="M8883">
        <v>2592.1999999999998</v>
      </c>
      <c r="N8883" t="s">
        <v>5025</v>
      </c>
      <c r="O8883" t="s">
        <v>5024</v>
      </c>
      <c r="P8883" t="s">
        <v>26</v>
      </c>
      <c r="Q8883">
        <v>11.0168</v>
      </c>
      <c r="R8883">
        <v>76.955799999999996</v>
      </c>
      <c r="S8883" t="s">
        <v>146</v>
      </c>
      <c r="T8883" t="s">
        <v>145</v>
      </c>
      <c r="U8883" t="s">
        <v>23</v>
      </c>
      <c r="V8883" t="s">
        <v>212</v>
      </c>
    </row>
    <row r="8884" spans="1:22">
      <c r="A8884" t="s">
        <v>5023</v>
      </c>
      <c r="B8884" s="2">
        <v>45440.773611111108</v>
      </c>
      <c r="C8884" s="2">
        <f t="shared" si="138"/>
        <v>45439</v>
      </c>
      <c r="D8884" t="s">
        <v>727</v>
      </c>
      <c r="E8884" t="s">
        <v>726</v>
      </c>
      <c r="F8884" t="s">
        <v>166</v>
      </c>
      <c r="G8884" t="s">
        <v>91</v>
      </c>
      <c r="H8884" t="s">
        <v>63</v>
      </c>
      <c r="I8884">
        <v>1</v>
      </c>
      <c r="J8884">
        <v>279.23</v>
      </c>
      <c r="K8884">
        <v>237.38</v>
      </c>
      <c r="L8884">
        <v>279.23</v>
      </c>
      <c r="M8884">
        <v>237.38</v>
      </c>
      <c r="N8884" t="s">
        <v>5022</v>
      </c>
      <c r="O8884" t="s">
        <v>5021</v>
      </c>
      <c r="P8884" t="s">
        <v>37</v>
      </c>
      <c r="Q8884">
        <v>10.7905</v>
      </c>
      <c r="R8884">
        <v>78.704700000000003</v>
      </c>
      <c r="S8884" t="s">
        <v>276</v>
      </c>
      <c r="T8884" t="s">
        <v>275</v>
      </c>
      <c r="U8884" t="s">
        <v>10</v>
      </c>
      <c r="V8884" t="s">
        <v>45</v>
      </c>
    </row>
    <row r="8885" spans="1:22">
      <c r="A8885" t="s">
        <v>5020</v>
      </c>
      <c r="B8885" s="2">
        <v>45312.540277777778</v>
      </c>
      <c r="C8885" s="2">
        <f t="shared" si="138"/>
        <v>45306</v>
      </c>
      <c r="D8885" t="s">
        <v>722</v>
      </c>
      <c r="E8885" t="s">
        <v>721</v>
      </c>
      <c r="F8885" t="s">
        <v>166</v>
      </c>
      <c r="G8885" t="s">
        <v>30</v>
      </c>
      <c r="H8885" t="s">
        <v>52</v>
      </c>
      <c r="I8885">
        <v>2</v>
      </c>
      <c r="J8885">
        <v>1822.69</v>
      </c>
      <c r="K8885">
        <v>1239.6099999999999</v>
      </c>
      <c r="L8885">
        <v>3645.38</v>
      </c>
      <c r="M8885">
        <v>2479.2199999999998</v>
      </c>
      <c r="N8885" t="s">
        <v>5019</v>
      </c>
      <c r="O8885" t="s">
        <v>5018</v>
      </c>
      <c r="P8885" t="s">
        <v>68</v>
      </c>
      <c r="Q8885">
        <v>11.34</v>
      </c>
      <c r="R8885">
        <v>77.717200000000005</v>
      </c>
      <c r="S8885" t="s">
        <v>88</v>
      </c>
      <c r="T8885" t="s">
        <v>87</v>
      </c>
      <c r="U8885" t="s">
        <v>46</v>
      </c>
      <c r="V8885" t="s">
        <v>45</v>
      </c>
    </row>
    <row r="8886" spans="1:22">
      <c r="A8886" t="s">
        <v>5017</v>
      </c>
      <c r="B8886" s="2">
        <v>45130.774305555555</v>
      </c>
      <c r="C8886" s="2">
        <f t="shared" si="138"/>
        <v>45124</v>
      </c>
      <c r="D8886" t="s">
        <v>717</v>
      </c>
      <c r="E8886" t="s">
        <v>5016</v>
      </c>
      <c r="F8886" t="s">
        <v>31</v>
      </c>
      <c r="G8886" t="s">
        <v>72</v>
      </c>
      <c r="H8886" t="s">
        <v>63</v>
      </c>
      <c r="I8886">
        <v>1</v>
      </c>
      <c r="J8886">
        <v>1422.21</v>
      </c>
      <c r="K8886">
        <v>910.63</v>
      </c>
      <c r="L8886">
        <v>1422.21</v>
      </c>
      <c r="M8886">
        <v>910.63</v>
      </c>
      <c r="N8886" t="s">
        <v>5015</v>
      </c>
      <c r="O8886" t="s">
        <v>5014</v>
      </c>
      <c r="P8886" t="s">
        <v>26</v>
      </c>
      <c r="Q8886">
        <v>11.0168</v>
      </c>
      <c r="R8886">
        <v>76.955799999999996</v>
      </c>
      <c r="S8886" t="s">
        <v>564</v>
      </c>
      <c r="T8886" t="s">
        <v>563</v>
      </c>
      <c r="U8886" t="s">
        <v>23</v>
      </c>
      <c r="V8886" t="s">
        <v>45</v>
      </c>
    </row>
    <row r="8887" spans="1:22">
      <c r="A8887" t="s">
        <v>5013</v>
      </c>
      <c r="B8887" s="2">
        <v>45237.90625</v>
      </c>
      <c r="C8887" s="2">
        <f t="shared" si="138"/>
        <v>45236</v>
      </c>
      <c r="D8887" t="s">
        <v>712</v>
      </c>
      <c r="E8887" t="s">
        <v>711</v>
      </c>
      <c r="F8887" t="s">
        <v>73</v>
      </c>
      <c r="G8887" t="s">
        <v>91</v>
      </c>
      <c r="H8887" t="s">
        <v>63</v>
      </c>
      <c r="I8887">
        <v>2</v>
      </c>
      <c r="J8887">
        <v>1126.5999999999999</v>
      </c>
      <c r="K8887">
        <v>981.73</v>
      </c>
      <c r="L8887">
        <v>2253.1999999999998</v>
      </c>
      <c r="M8887">
        <v>1963.46</v>
      </c>
      <c r="N8887" t="s">
        <v>5012</v>
      </c>
      <c r="O8887" t="s">
        <v>5011</v>
      </c>
      <c r="P8887" t="s">
        <v>68</v>
      </c>
      <c r="Q8887">
        <v>11.34</v>
      </c>
      <c r="R8887">
        <v>77.717200000000005</v>
      </c>
      <c r="S8887" t="s">
        <v>537</v>
      </c>
      <c r="T8887" t="s">
        <v>536</v>
      </c>
      <c r="U8887" t="s">
        <v>23</v>
      </c>
      <c r="V8887" t="s">
        <v>9</v>
      </c>
    </row>
    <row r="8888" spans="1:22">
      <c r="A8888" t="s">
        <v>5010</v>
      </c>
      <c r="B8888" s="2">
        <v>45289.681250000001</v>
      </c>
      <c r="C8888" s="2">
        <f t="shared" si="138"/>
        <v>45285</v>
      </c>
      <c r="D8888" t="s">
        <v>707</v>
      </c>
      <c r="E8888" t="s">
        <v>5009</v>
      </c>
      <c r="F8888" t="s">
        <v>31</v>
      </c>
      <c r="G8888" t="s">
        <v>17</v>
      </c>
      <c r="H8888" t="s">
        <v>40</v>
      </c>
      <c r="I8888">
        <v>2</v>
      </c>
      <c r="J8888">
        <v>422.39</v>
      </c>
      <c r="K8888">
        <v>355.57</v>
      </c>
      <c r="L8888">
        <v>844.78</v>
      </c>
      <c r="M8888">
        <v>711.14</v>
      </c>
      <c r="N8888" t="s">
        <v>5008</v>
      </c>
      <c r="O8888" t="s">
        <v>5007</v>
      </c>
      <c r="P8888" t="s">
        <v>121</v>
      </c>
      <c r="Q8888">
        <v>9.9252000000000002</v>
      </c>
      <c r="R8888">
        <v>78.119799999999998</v>
      </c>
      <c r="S8888" t="s">
        <v>243</v>
      </c>
      <c r="T8888" t="s">
        <v>242</v>
      </c>
      <c r="U8888" t="s">
        <v>46</v>
      </c>
      <c r="V8888" t="s">
        <v>45</v>
      </c>
    </row>
    <row r="8889" spans="1:22">
      <c r="A8889" t="s">
        <v>5006</v>
      </c>
      <c r="B8889" s="2">
        <v>45051.654166666667</v>
      </c>
      <c r="C8889" s="2">
        <f t="shared" si="138"/>
        <v>45047</v>
      </c>
      <c r="D8889" t="s">
        <v>702</v>
      </c>
      <c r="E8889" t="s">
        <v>701</v>
      </c>
      <c r="F8889" t="s">
        <v>201</v>
      </c>
      <c r="G8889" t="s">
        <v>30</v>
      </c>
      <c r="H8889" t="s">
        <v>29</v>
      </c>
      <c r="I8889">
        <v>4</v>
      </c>
      <c r="J8889">
        <v>947.13</v>
      </c>
      <c r="K8889">
        <v>666.63</v>
      </c>
      <c r="L8889">
        <v>3788.52</v>
      </c>
      <c r="M8889">
        <v>2666.52</v>
      </c>
      <c r="N8889" t="s">
        <v>5005</v>
      </c>
      <c r="O8889" t="s">
        <v>5004</v>
      </c>
      <c r="P8889" t="s">
        <v>13</v>
      </c>
      <c r="Q8889">
        <v>11.664300000000001</v>
      </c>
      <c r="R8889">
        <v>78.146000000000001</v>
      </c>
      <c r="S8889" t="s">
        <v>333</v>
      </c>
      <c r="T8889" t="s">
        <v>332</v>
      </c>
      <c r="U8889" t="s">
        <v>10</v>
      </c>
      <c r="V8889" t="s">
        <v>9</v>
      </c>
    </row>
    <row r="8890" spans="1:22">
      <c r="A8890" t="s">
        <v>5003</v>
      </c>
      <c r="B8890" s="2">
        <v>45294.474305555559</v>
      </c>
      <c r="C8890" s="2">
        <f t="shared" si="138"/>
        <v>45292</v>
      </c>
      <c r="D8890" t="s">
        <v>697</v>
      </c>
      <c r="E8890" t="s">
        <v>696</v>
      </c>
      <c r="F8890" t="s">
        <v>166</v>
      </c>
      <c r="G8890" t="s">
        <v>30</v>
      </c>
      <c r="H8890" t="s">
        <v>40</v>
      </c>
      <c r="I8890">
        <v>1</v>
      </c>
      <c r="J8890">
        <v>201.14</v>
      </c>
      <c r="K8890">
        <v>158.56</v>
      </c>
      <c r="L8890">
        <v>201.14</v>
      </c>
      <c r="M8890">
        <v>158.56</v>
      </c>
      <c r="N8890" t="s">
        <v>5002</v>
      </c>
      <c r="O8890" t="s">
        <v>5001</v>
      </c>
      <c r="P8890" t="s">
        <v>13</v>
      </c>
      <c r="Q8890">
        <v>11.664300000000001</v>
      </c>
      <c r="R8890">
        <v>78.146000000000001</v>
      </c>
      <c r="S8890" t="s">
        <v>79</v>
      </c>
      <c r="T8890" t="s">
        <v>78</v>
      </c>
      <c r="U8890" t="s">
        <v>57</v>
      </c>
      <c r="V8890" t="s">
        <v>9</v>
      </c>
    </row>
    <row r="8891" spans="1:22">
      <c r="A8891" t="s">
        <v>5000</v>
      </c>
      <c r="B8891" s="2">
        <v>44931.797222222223</v>
      </c>
      <c r="C8891" s="2">
        <f t="shared" si="138"/>
        <v>44928</v>
      </c>
      <c r="D8891" t="s">
        <v>692</v>
      </c>
      <c r="E8891" t="s">
        <v>691</v>
      </c>
      <c r="F8891" t="s">
        <v>73</v>
      </c>
      <c r="G8891" t="s">
        <v>30</v>
      </c>
      <c r="H8891" t="s">
        <v>29</v>
      </c>
      <c r="I8891">
        <v>1</v>
      </c>
      <c r="J8891">
        <v>1659.88</v>
      </c>
      <c r="K8891">
        <v>1234.74</v>
      </c>
      <c r="L8891">
        <v>1659.88</v>
      </c>
      <c r="M8891">
        <v>1234.74</v>
      </c>
      <c r="N8891" t="s">
        <v>4999</v>
      </c>
      <c r="O8891" t="s">
        <v>4998</v>
      </c>
      <c r="P8891" t="s">
        <v>68</v>
      </c>
      <c r="Q8891">
        <v>11.34</v>
      </c>
      <c r="R8891">
        <v>77.717200000000005</v>
      </c>
      <c r="S8891" t="s">
        <v>628</v>
      </c>
      <c r="T8891" t="s">
        <v>627</v>
      </c>
      <c r="U8891" t="s">
        <v>77</v>
      </c>
      <c r="V8891" t="s">
        <v>9</v>
      </c>
    </row>
    <row r="8892" spans="1:22">
      <c r="A8892" t="s">
        <v>4997</v>
      </c>
      <c r="B8892" s="2">
        <v>45184.87222222222</v>
      </c>
      <c r="C8892" s="2">
        <f t="shared" si="138"/>
        <v>45180</v>
      </c>
      <c r="D8892" t="s">
        <v>687</v>
      </c>
      <c r="E8892" t="s">
        <v>3074</v>
      </c>
      <c r="F8892" t="s">
        <v>64</v>
      </c>
      <c r="G8892" t="s">
        <v>53</v>
      </c>
      <c r="H8892" t="s">
        <v>71</v>
      </c>
      <c r="I8892">
        <v>1</v>
      </c>
      <c r="J8892">
        <v>675.55</v>
      </c>
      <c r="K8892">
        <v>465.87</v>
      </c>
      <c r="L8892">
        <v>675.55</v>
      </c>
      <c r="M8892">
        <v>465.87</v>
      </c>
      <c r="N8892" t="s">
        <v>4996</v>
      </c>
      <c r="O8892" t="s">
        <v>4995</v>
      </c>
      <c r="P8892" t="s">
        <v>26</v>
      </c>
      <c r="Q8892">
        <v>11.0168</v>
      </c>
      <c r="R8892">
        <v>76.955799999999996</v>
      </c>
      <c r="S8892" t="s">
        <v>333</v>
      </c>
      <c r="T8892" t="s">
        <v>332</v>
      </c>
      <c r="U8892" t="s">
        <v>46</v>
      </c>
      <c r="V8892" t="s">
        <v>9</v>
      </c>
    </row>
    <row r="8893" spans="1:22">
      <c r="A8893" t="s">
        <v>4994</v>
      </c>
      <c r="B8893" s="2">
        <v>44996.426388888889</v>
      </c>
      <c r="C8893" s="2">
        <f t="shared" si="138"/>
        <v>44991</v>
      </c>
      <c r="D8893" t="s">
        <v>682</v>
      </c>
      <c r="E8893" t="s">
        <v>3070</v>
      </c>
      <c r="F8893" t="s">
        <v>31</v>
      </c>
      <c r="G8893" t="s">
        <v>53</v>
      </c>
      <c r="H8893" t="s">
        <v>40</v>
      </c>
      <c r="I8893">
        <v>1</v>
      </c>
      <c r="J8893">
        <v>2139.7399999999998</v>
      </c>
      <c r="K8893">
        <v>1840.42</v>
      </c>
      <c r="L8893">
        <v>2139.7399999999998</v>
      </c>
      <c r="M8893">
        <v>1840.42</v>
      </c>
      <c r="N8893" t="s">
        <v>4993</v>
      </c>
      <c r="O8893" t="s">
        <v>4992</v>
      </c>
      <c r="P8893" t="s">
        <v>60</v>
      </c>
      <c r="Q8893">
        <v>8.7139000000000006</v>
      </c>
      <c r="R8893">
        <v>77.756699999999995</v>
      </c>
      <c r="S8893" t="s">
        <v>906</v>
      </c>
      <c r="T8893" t="s">
        <v>905</v>
      </c>
      <c r="U8893" t="s">
        <v>77</v>
      </c>
      <c r="V8893" t="s">
        <v>45</v>
      </c>
    </row>
    <row r="8894" spans="1:22">
      <c r="A8894" t="s">
        <v>4991</v>
      </c>
      <c r="B8894" s="2">
        <v>45520.779166666667</v>
      </c>
      <c r="C8894" s="2">
        <f t="shared" si="138"/>
        <v>45516</v>
      </c>
      <c r="D8894" t="s">
        <v>677</v>
      </c>
      <c r="E8894" t="s">
        <v>676</v>
      </c>
      <c r="F8894" t="s">
        <v>83</v>
      </c>
      <c r="G8894" t="s">
        <v>106</v>
      </c>
      <c r="H8894" t="s">
        <v>52</v>
      </c>
      <c r="I8894">
        <v>1</v>
      </c>
      <c r="J8894">
        <v>1306</v>
      </c>
      <c r="K8894">
        <v>854.98</v>
      </c>
      <c r="L8894">
        <v>1306</v>
      </c>
      <c r="M8894">
        <v>854.98</v>
      </c>
      <c r="N8894" t="s">
        <v>4990</v>
      </c>
      <c r="O8894" t="s">
        <v>4989</v>
      </c>
      <c r="P8894" t="s">
        <v>121</v>
      </c>
      <c r="Q8894">
        <v>9.9252000000000002</v>
      </c>
      <c r="R8894">
        <v>78.119799999999998</v>
      </c>
      <c r="S8894" t="s">
        <v>333</v>
      </c>
      <c r="T8894" t="s">
        <v>332</v>
      </c>
      <c r="U8894" t="s">
        <v>23</v>
      </c>
      <c r="V8894" t="s">
        <v>9</v>
      </c>
    </row>
    <row r="8895" spans="1:22">
      <c r="A8895" t="s">
        <v>4988</v>
      </c>
      <c r="B8895" s="2">
        <v>45181.543749999997</v>
      </c>
      <c r="C8895" s="2">
        <f t="shared" si="138"/>
        <v>45180</v>
      </c>
      <c r="D8895" t="s">
        <v>672</v>
      </c>
      <c r="E8895" t="s">
        <v>4987</v>
      </c>
      <c r="F8895" t="s">
        <v>83</v>
      </c>
      <c r="G8895" t="s">
        <v>30</v>
      </c>
      <c r="H8895" t="s">
        <v>63</v>
      </c>
      <c r="I8895">
        <v>4</v>
      </c>
      <c r="J8895">
        <v>1398.99</v>
      </c>
      <c r="K8895">
        <v>1024.3599999999999</v>
      </c>
      <c r="L8895">
        <v>5595.96</v>
      </c>
      <c r="M8895">
        <v>4097.4399999999996</v>
      </c>
      <c r="N8895" t="s">
        <v>4986</v>
      </c>
      <c r="O8895" t="s">
        <v>4985</v>
      </c>
      <c r="P8895" t="s">
        <v>60</v>
      </c>
      <c r="Q8895">
        <v>8.7139000000000006</v>
      </c>
      <c r="R8895">
        <v>77.756699999999995</v>
      </c>
      <c r="S8895" t="s">
        <v>513</v>
      </c>
      <c r="T8895" t="s">
        <v>512</v>
      </c>
      <c r="U8895" t="s">
        <v>23</v>
      </c>
      <c r="V8895" t="s">
        <v>45</v>
      </c>
    </row>
    <row r="8896" spans="1:22">
      <c r="A8896" t="s">
        <v>4984</v>
      </c>
      <c r="B8896" s="2">
        <v>45249.458333333336</v>
      </c>
      <c r="C8896" s="2">
        <f t="shared" si="138"/>
        <v>45243</v>
      </c>
      <c r="D8896" t="s">
        <v>667</v>
      </c>
      <c r="E8896" t="s">
        <v>4983</v>
      </c>
      <c r="F8896" t="s">
        <v>136</v>
      </c>
      <c r="G8896" t="s">
        <v>30</v>
      </c>
      <c r="H8896" t="s">
        <v>40</v>
      </c>
      <c r="I8896">
        <v>1</v>
      </c>
      <c r="J8896">
        <v>843.82</v>
      </c>
      <c r="K8896">
        <v>626.61</v>
      </c>
      <c r="L8896">
        <v>843.82</v>
      </c>
      <c r="M8896">
        <v>626.61</v>
      </c>
      <c r="N8896" t="s">
        <v>4982</v>
      </c>
      <c r="O8896" t="s">
        <v>4981</v>
      </c>
      <c r="P8896" t="s">
        <v>68</v>
      </c>
      <c r="Q8896">
        <v>11.34</v>
      </c>
      <c r="R8896">
        <v>77.717200000000005</v>
      </c>
      <c r="S8896" t="s">
        <v>1238</v>
      </c>
      <c r="T8896" t="s">
        <v>1237</v>
      </c>
      <c r="U8896" t="s">
        <v>46</v>
      </c>
      <c r="V8896" t="s">
        <v>45</v>
      </c>
    </row>
    <row r="8897" spans="1:22">
      <c r="A8897" t="s">
        <v>4980</v>
      </c>
      <c r="B8897" s="2">
        <v>45157.838194444441</v>
      </c>
      <c r="C8897" s="2">
        <f t="shared" si="138"/>
        <v>45152</v>
      </c>
      <c r="D8897" t="s">
        <v>662</v>
      </c>
      <c r="E8897" t="s">
        <v>4979</v>
      </c>
      <c r="F8897" t="s">
        <v>136</v>
      </c>
      <c r="G8897" t="s">
        <v>115</v>
      </c>
      <c r="H8897" t="s">
        <v>16</v>
      </c>
      <c r="I8897">
        <v>3</v>
      </c>
      <c r="J8897">
        <v>220.05</v>
      </c>
      <c r="K8897">
        <v>183.32</v>
      </c>
      <c r="L8897">
        <v>660.15</v>
      </c>
      <c r="M8897">
        <v>549.96</v>
      </c>
      <c r="N8897" t="s">
        <v>4978</v>
      </c>
      <c r="O8897" t="s">
        <v>4977</v>
      </c>
      <c r="P8897" t="s">
        <v>37</v>
      </c>
      <c r="Q8897">
        <v>10.7905</v>
      </c>
      <c r="R8897">
        <v>78.704700000000003</v>
      </c>
      <c r="S8897" t="s">
        <v>1238</v>
      </c>
      <c r="T8897" t="s">
        <v>1237</v>
      </c>
      <c r="U8897" t="s">
        <v>23</v>
      </c>
      <c r="V8897" t="s">
        <v>9</v>
      </c>
    </row>
    <row r="8898" spans="1:22">
      <c r="A8898" t="s">
        <v>4976</v>
      </c>
      <c r="B8898" s="2">
        <v>45567.642361111109</v>
      </c>
      <c r="C8898" s="2">
        <f t="shared" si="138"/>
        <v>45565</v>
      </c>
      <c r="D8898" t="s">
        <v>657</v>
      </c>
      <c r="E8898" t="s">
        <v>3051</v>
      </c>
      <c r="F8898" t="s">
        <v>73</v>
      </c>
      <c r="G8898" t="s">
        <v>72</v>
      </c>
      <c r="H8898" t="s">
        <v>29</v>
      </c>
      <c r="I8898">
        <v>2</v>
      </c>
      <c r="J8898">
        <v>411.51</v>
      </c>
      <c r="K8898">
        <v>259.85000000000002</v>
      </c>
      <c r="L8898">
        <v>823.02</v>
      </c>
      <c r="M8898">
        <v>519.70000000000005</v>
      </c>
      <c r="N8898" t="s">
        <v>4975</v>
      </c>
      <c r="O8898" t="s">
        <v>4974</v>
      </c>
      <c r="P8898" t="s">
        <v>68</v>
      </c>
      <c r="Q8898">
        <v>11.34</v>
      </c>
      <c r="R8898">
        <v>77.717200000000005</v>
      </c>
      <c r="S8898" t="s">
        <v>420</v>
      </c>
      <c r="T8898" t="s">
        <v>419</v>
      </c>
      <c r="U8898" t="s">
        <v>10</v>
      </c>
      <c r="V8898" t="s">
        <v>45</v>
      </c>
    </row>
    <row r="8899" spans="1:22">
      <c r="A8899" t="s">
        <v>4973</v>
      </c>
      <c r="B8899" s="2">
        <v>45182.632638888892</v>
      </c>
      <c r="C8899" s="2">
        <f t="shared" ref="C8899:C8962" si="139">INT(B8899) - WEEKDAY(INT(B8899), 2) + 1</f>
        <v>45180</v>
      </c>
      <c r="D8899" t="s">
        <v>652</v>
      </c>
      <c r="E8899" t="s">
        <v>4972</v>
      </c>
      <c r="F8899" t="s">
        <v>201</v>
      </c>
      <c r="G8899" t="s">
        <v>82</v>
      </c>
      <c r="H8899" t="s">
        <v>29</v>
      </c>
      <c r="I8899">
        <v>2</v>
      </c>
      <c r="J8899">
        <v>2246.5500000000002</v>
      </c>
      <c r="K8899">
        <v>1867.95</v>
      </c>
      <c r="L8899">
        <v>4493.1000000000004</v>
      </c>
      <c r="M8899">
        <v>3735.9</v>
      </c>
      <c r="N8899" t="s">
        <v>4971</v>
      </c>
      <c r="O8899" t="s">
        <v>4970</v>
      </c>
      <c r="P8899" t="s">
        <v>37</v>
      </c>
      <c r="Q8899">
        <v>10.7905</v>
      </c>
      <c r="R8899">
        <v>78.704700000000003</v>
      </c>
      <c r="S8899" t="s">
        <v>79</v>
      </c>
      <c r="T8899" t="s">
        <v>78</v>
      </c>
      <c r="U8899" t="s">
        <v>10</v>
      </c>
      <c r="V8899" t="s">
        <v>9</v>
      </c>
    </row>
    <row r="8900" spans="1:22">
      <c r="A8900" t="s">
        <v>4969</v>
      </c>
      <c r="B8900" s="2">
        <v>45382.547222222223</v>
      </c>
      <c r="C8900" s="2">
        <f t="shared" si="139"/>
        <v>45376</v>
      </c>
      <c r="D8900" t="s">
        <v>647</v>
      </c>
      <c r="E8900" t="s">
        <v>646</v>
      </c>
      <c r="F8900" t="s">
        <v>83</v>
      </c>
      <c r="G8900" t="s">
        <v>82</v>
      </c>
      <c r="H8900" t="s">
        <v>29</v>
      </c>
      <c r="I8900">
        <v>1</v>
      </c>
      <c r="J8900">
        <v>1817.93</v>
      </c>
      <c r="K8900">
        <v>1357.19</v>
      </c>
      <c r="L8900">
        <v>1817.93</v>
      </c>
      <c r="M8900">
        <v>1357.19</v>
      </c>
      <c r="N8900" t="s">
        <v>4968</v>
      </c>
      <c r="O8900" t="s">
        <v>4967</v>
      </c>
      <c r="P8900" t="s">
        <v>13</v>
      </c>
      <c r="Q8900">
        <v>11.664300000000001</v>
      </c>
      <c r="R8900">
        <v>78.146000000000001</v>
      </c>
      <c r="S8900" t="s">
        <v>432</v>
      </c>
      <c r="T8900" t="s">
        <v>431</v>
      </c>
      <c r="U8900" t="s">
        <v>46</v>
      </c>
      <c r="V8900" t="s">
        <v>22</v>
      </c>
    </row>
    <row r="8901" spans="1:22">
      <c r="A8901" t="s">
        <v>4966</v>
      </c>
      <c r="B8901" s="2">
        <v>45324.586111111108</v>
      </c>
      <c r="C8901" s="2">
        <f t="shared" si="139"/>
        <v>45320</v>
      </c>
      <c r="D8901" t="s">
        <v>642</v>
      </c>
      <c r="E8901" t="s">
        <v>641</v>
      </c>
      <c r="F8901" t="s">
        <v>64</v>
      </c>
      <c r="G8901" t="s">
        <v>41</v>
      </c>
      <c r="H8901" t="s">
        <v>71</v>
      </c>
      <c r="I8901">
        <v>1</v>
      </c>
      <c r="J8901">
        <v>1974.78</v>
      </c>
      <c r="K8901">
        <v>1458.92</v>
      </c>
      <c r="L8901">
        <v>1974.78</v>
      </c>
      <c r="M8901">
        <v>1458.92</v>
      </c>
      <c r="N8901" t="s">
        <v>4965</v>
      </c>
      <c r="O8901" t="s">
        <v>4964</v>
      </c>
      <c r="P8901" t="s">
        <v>60</v>
      </c>
      <c r="Q8901">
        <v>8.7139000000000006</v>
      </c>
      <c r="R8901">
        <v>77.756699999999995</v>
      </c>
      <c r="S8901" t="s">
        <v>257</v>
      </c>
      <c r="T8901" t="s">
        <v>256</v>
      </c>
      <c r="U8901" t="s">
        <v>10</v>
      </c>
      <c r="V8901" t="s">
        <v>9</v>
      </c>
    </row>
    <row r="8902" spans="1:22">
      <c r="A8902" t="s">
        <v>4963</v>
      </c>
      <c r="B8902" s="2">
        <v>45040.867361111108</v>
      </c>
      <c r="C8902" s="2">
        <f t="shared" si="139"/>
        <v>45040</v>
      </c>
      <c r="D8902" t="s">
        <v>637</v>
      </c>
      <c r="E8902" t="s">
        <v>4962</v>
      </c>
      <c r="F8902" t="s">
        <v>201</v>
      </c>
      <c r="G8902" t="s">
        <v>30</v>
      </c>
      <c r="H8902" t="s">
        <v>52</v>
      </c>
      <c r="I8902">
        <v>4</v>
      </c>
      <c r="J8902">
        <v>1936.81</v>
      </c>
      <c r="K8902">
        <v>1341.63</v>
      </c>
      <c r="L8902">
        <v>7747.24</v>
      </c>
      <c r="M8902">
        <v>5366.52</v>
      </c>
      <c r="N8902" t="s">
        <v>4961</v>
      </c>
      <c r="O8902" t="s">
        <v>4960</v>
      </c>
      <c r="P8902" t="s">
        <v>112</v>
      </c>
      <c r="Q8902">
        <v>13.082700000000001</v>
      </c>
      <c r="R8902">
        <v>80.270700000000005</v>
      </c>
      <c r="S8902" t="s">
        <v>564</v>
      </c>
      <c r="T8902" t="s">
        <v>563</v>
      </c>
      <c r="U8902" t="s">
        <v>77</v>
      </c>
      <c r="V8902" t="s">
        <v>9</v>
      </c>
    </row>
    <row r="8903" spans="1:22">
      <c r="A8903" t="s">
        <v>4959</v>
      </c>
      <c r="B8903" s="2">
        <v>45137.602777777778</v>
      </c>
      <c r="C8903" s="2">
        <f t="shared" si="139"/>
        <v>45131</v>
      </c>
      <c r="D8903" t="s">
        <v>632</v>
      </c>
      <c r="E8903" t="s">
        <v>4958</v>
      </c>
      <c r="F8903" t="s">
        <v>73</v>
      </c>
      <c r="G8903" t="s">
        <v>82</v>
      </c>
      <c r="H8903" t="s">
        <v>29</v>
      </c>
      <c r="I8903">
        <v>1</v>
      </c>
      <c r="J8903">
        <v>476.22</v>
      </c>
      <c r="K8903">
        <v>371.21</v>
      </c>
      <c r="L8903">
        <v>476.22</v>
      </c>
      <c r="M8903">
        <v>371.21</v>
      </c>
      <c r="N8903" t="s">
        <v>4957</v>
      </c>
      <c r="O8903" t="s">
        <v>4956</v>
      </c>
      <c r="P8903" t="s">
        <v>112</v>
      </c>
      <c r="Q8903">
        <v>13.082700000000001</v>
      </c>
      <c r="R8903">
        <v>80.270700000000005</v>
      </c>
      <c r="S8903" t="s">
        <v>193</v>
      </c>
      <c r="T8903" t="s">
        <v>192</v>
      </c>
      <c r="U8903" t="s">
        <v>77</v>
      </c>
      <c r="V8903" t="s">
        <v>45</v>
      </c>
    </row>
    <row r="8904" spans="1:22">
      <c r="A8904" t="s">
        <v>4955</v>
      </c>
      <c r="B8904" s="2">
        <v>44991.752083333333</v>
      </c>
      <c r="C8904" s="2">
        <f t="shared" si="139"/>
        <v>44991</v>
      </c>
      <c r="D8904" t="s">
        <v>625</v>
      </c>
      <c r="E8904" t="s">
        <v>624</v>
      </c>
      <c r="F8904" t="s">
        <v>18</v>
      </c>
      <c r="G8904" t="s">
        <v>53</v>
      </c>
      <c r="H8904" t="s">
        <v>16</v>
      </c>
      <c r="I8904">
        <v>2</v>
      </c>
      <c r="J8904">
        <v>878.64</v>
      </c>
      <c r="K8904">
        <v>575.07000000000005</v>
      </c>
      <c r="L8904">
        <v>1757.28</v>
      </c>
      <c r="M8904">
        <v>1150.1400000000001</v>
      </c>
      <c r="N8904" t="s">
        <v>4954</v>
      </c>
      <c r="O8904" t="s">
        <v>4953</v>
      </c>
      <c r="P8904" t="s">
        <v>68</v>
      </c>
      <c r="Q8904">
        <v>11.34</v>
      </c>
      <c r="R8904">
        <v>77.717200000000005</v>
      </c>
      <c r="S8904" t="s">
        <v>564</v>
      </c>
      <c r="T8904" t="s">
        <v>563</v>
      </c>
      <c r="U8904" t="s">
        <v>46</v>
      </c>
      <c r="V8904" t="s">
        <v>212</v>
      </c>
    </row>
    <row r="8905" spans="1:22">
      <c r="A8905" t="s">
        <v>4952</v>
      </c>
      <c r="B8905" s="2">
        <v>45552.879166666666</v>
      </c>
      <c r="C8905" s="2">
        <f t="shared" si="139"/>
        <v>45551</v>
      </c>
      <c r="D8905" t="s">
        <v>620</v>
      </c>
      <c r="E8905" t="s">
        <v>4951</v>
      </c>
      <c r="F8905" t="s">
        <v>31</v>
      </c>
      <c r="G8905" t="s">
        <v>106</v>
      </c>
      <c r="H8905" t="s">
        <v>71</v>
      </c>
      <c r="I8905">
        <v>1</v>
      </c>
      <c r="J8905">
        <v>1778.38</v>
      </c>
      <c r="K8905">
        <v>1221.29</v>
      </c>
      <c r="L8905">
        <v>1778.38</v>
      </c>
      <c r="M8905">
        <v>1221.29</v>
      </c>
      <c r="N8905" t="s">
        <v>4950</v>
      </c>
      <c r="O8905" t="s">
        <v>4949</v>
      </c>
      <c r="P8905" t="s">
        <v>121</v>
      </c>
      <c r="Q8905">
        <v>9.9252000000000002</v>
      </c>
      <c r="R8905">
        <v>78.119799999999998</v>
      </c>
      <c r="S8905" t="s">
        <v>513</v>
      </c>
      <c r="T8905" t="s">
        <v>512</v>
      </c>
      <c r="U8905" t="s">
        <v>10</v>
      </c>
      <c r="V8905" t="s">
        <v>9</v>
      </c>
    </row>
    <row r="8906" spans="1:22">
      <c r="A8906" t="s">
        <v>4948</v>
      </c>
      <c r="B8906" s="2">
        <v>45052.868055555555</v>
      </c>
      <c r="C8906" s="2">
        <f t="shared" si="139"/>
        <v>45047</v>
      </c>
      <c r="D8906" t="s">
        <v>613</v>
      </c>
      <c r="E8906" t="s">
        <v>4947</v>
      </c>
      <c r="F8906" t="s">
        <v>18</v>
      </c>
      <c r="G8906" t="s">
        <v>53</v>
      </c>
      <c r="H8906" t="s">
        <v>63</v>
      </c>
      <c r="I8906">
        <v>3</v>
      </c>
      <c r="J8906">
        <v>1594.65</v>
      </c>
      <c r="K8906">
        <v>1350.01</v>
      </c>
      <c r="L8906">
        <v>4783.95</v>
      </c>
      <c r="M8906">
        <v>4050.03</v>
      </c>
      <c r="N8906" t="s">
        <v>4946</v>
      </c>
      <c r="O8906" t="s">
        <v>4945</v>
      </c>
      <c r="P8906" t="s">
        <v>60</v>
      </c>
      <c r="Q8906">
        <v>8.7139000000000006</v>
      </c>
      <c r="R8906">
        <v>77.756699999999995</v>
      </c>
      <c r="S8906" t="s">
        <v>420</v>
      </c>
      <c r="T8906" t="s">
        <v>419</v>
      </c>
      <c r="U8906" t="s">
        <v>23</v>
      </c>
      <c r="V8906" t="s">
        <v>212</v>
      </c>
    </row>
    <row r="8907" spans="1:22">
      <c r="A8907" t="s">
        <v>4944</v>
      </c>
      <c r="B8907" s="2">
        <v>45374.511805555558</v>
      </c>
      <c r="C8907" s="2">
        <f t="shared" si="139"/>
        <v>45369</v>
      </c>
      <c r="D8907" t="s">
        <v>608</v>
      </c>
      <c r="E8907" t="s">
        <v>4943</v>
      </c>
      <c r="F8907" t="s">
        <v>201</v>
      </c>
      <c r="G8907" t="s">
        <v>72</v>
      </c>
      <c r="H8907" t="s">
        <v>71</v>
      </c>
      <c r="I8907">
        <v>3</v>
      </c>
      <c r="J8907">
        <v>1637.48</v>
      </c>
      <c r="K8907">
        <v>1017.98</v>
      </c>
      <c r="L8907">
        <v>4912.4399999999996</v>
      </c>
      <c r="M8907">
        <v>3053.94</v>
      </c>
      <c r="N8907" t="s">
        <v>4942</v>
      </c>
      <c r="O8907" t="s">
        <v>4941</v>
      </c>
      <c r="P8907" t="s">
        <v>49</v>
      </c>
      <c r="Q8907">
        <v>12.916499999999999</v>
      </c>
      <c r="R8907">
        <v>79.132499999999993</v>
      </c>
      <c r="S8907" t="s">
        <v>295</v>
      </c>
      <c r="T8907" t="s">
        <v>294</v>
      </c>
      <c r="U8907" t="s">
        <v>46</v>
      </c>
      <c r="V8907" t="s">
        <v>45</v>
      </c>
    </row>
    <row r="8908" spans="1:22">
      <c r="A8908" t="s">
        <v>4940</v>
      </c>
      <c r="B8908" s="2">
        <v>45326.756944444445</v>
      </c>
      <c r="C8908" s="2">
        <f t="shared" si="139"/>
        <v>45320</v>
      </c>
      <c r="D8908" t="s">
        <v>603</v>
      </c>
      <c r="E8908" t="s">
        <v>4939</v>
      </c>
      <c r="F8908" t="s">
        <v>136</v>
      </c>
      <c r="G8908" t="s">
        <v>82</v>
      </c>
      <c r="H8908" t="s">
        <v>71</v>
      </c>
      <c r="I8908">
        <v>2</v>
      </c>
      <c r="J8908">
        <v>1408.65</v>
      </c>
      <c r="K8908">
        <v>896.21</v>
      </c>
      <c r="L8908">
        <v>2817.3</v>
      </c>
      <c r="M8908">
        <v>1792.42</v>
      </c>
      <c r="N8908" t="s">
        <v>4938</v>
      </c>
      <c r="O8908" t="s">
        <v>4937</v>
      </c>
      <c r="P8908" t="s">
        <v>121</v>
      </c>
      <c r="Q8908">
        <v>9.9252000000000002</v>
      </c>
      <c r="R8908">
        <v>78.119799999999998</v>
      </c>
      <c r="S8908" t="s">
        <v>269</v>
      </c>
      <c r="T8908" t="s">
        <v>268</v>
      </c>
      <c r="U8908" t="s">
        <v>57</v>
      </c>
      <c r="V8908" t="s">
        <v>22</v>
      </c>
    </row>
    <row r="8909" spans="1:22">
      <c r="A8909" t="s">
        <v>4936</v>
      </c>
      <c r="B8909" s="2">
        <v>45480.892361111109</v>
      </c>
      <c r="C8909" s="2">
        <f t="shared" si="139"/>
        <v>45474</v>
      </c>
      <c r="D8909" t="s">
        <v>598</v>
      </c>
      <c r="E8909" t="s">
        <v>4935</v>
      </c>
      <c r="F8909" t="s">
        <v>201</v>
      </c>
      <c r="G8909" t="s">
        <v>30</v>
      </c>
      <c r="H8909" t="s">
        <v>29</v>
      </c>
      <c r="I8909">
        <v>4</v>
      </c>
      <c r="J8909">
        <v>1566.39</v>
      </c>
      <c r="K8909">
        <v>1263.45</v>
      </c>
      <c r="L8909">
        <v>6265.56</v>
      </c>
      <c r="M8909">
        <v>5053.8</v>
      </c>
      <c r="N8909" t="s">
        <v>4934</v>
      </c>
      <c r="O8909" t="s">
        <v>4933</v>
      </c>
      <c r="P8909" t="s">
        <v>26</v>
      </c>
      <c r="Q8909">
        <v>11.0168</v>
      </c>
      <c r="R8909">
        <v>76.955799999999996</v>
      </c>
      <c r="S8909" t="s">
        <v>79</v>
      </c>
      <c r="T8909" t="s">
        <v>78</v>
      </c>
      <c r="U8909" t="s">
        <v>23</v>
      </c>
      <c r="V8909" t="s">
        <v>9</v>
      </c>
    </row>
    <row r="8910" spans="1:22">
      <c r="A8910" t="s">
        <v>4932</v>
      </c>
      <c r="B8910" s="2">
        <v>45491.614583333336</v>
      </c>
      <c r="C8910" s="2">
        <f t="shared" si="139"/>
        <v>45488</v>
      </c>
      <c r="D8910" t="s">
        <v>593</v>
      </c>
      <c r="E8910" t="s">
        <v>4931</v>
      </c>
      <c r="F8910" t="s">
        <v>64</v>
      </c>
      <c r="G8910" t="s">
        <v>30</v>
      </c>
      <c r="H8910" t="s">
        <v>52</v>
      </c>
      <c r="I8910">
        <v>1</v>
      </c>
      <c r="J8910">
        <v>1730.31</v>
      </c>
      <c r="K8910">
        <v>1403.33</v>
      </c>
      <c r="L8910">
        <v>1730.31</v>
      </c>
      <c r="M8910">
        <v>1403.33</v>
      </c>
      <c r="N8910" t="s">
        <v>4930</v>
      </c>
      <c r="O8910" t="s">
        <v>4929</v>
      </c>
      <c r="P8910" t="s">
        <v>121</v>
      </c>
      <c r="Q8910">
        <v>9.9252000000000002</v>
      </c>
      <c r="R8910">
        <v>78.119799999999998</v>
      </c>
      <c r="S8910" t="s">
        <v>319</v>
      </c>
      <c r="T8910" t="s">
        <v>318</v>
      </c>
      <c r="U8910" t="s">
        <v>46</v>
      </c>
      <c r="V8910" t="s">
        <v>45</v>
      </c>
    </row>
    <row r="8911" spans="1:22">
      <c r="A8911" t="s">
        <v>4928</v>
      </c>
      <c r="B8911" s="2">
        <v>44943.788888888892</v>
      </c>
      <c r="C8911" s="2">
        <f t="shared" si="139"/>
        <v>44942</v>
      </c>
      <c r="D8911" t="s">
        <v>588</v>
      </c>
      <c r="E8911" t="s">
        <v>4927</v>
      </c>
      <c r="F8911" t="s">
        <v>166</v>
      </c>
      <c r="G8911" t="s">
        <v>106</v>
      </c>
      <c r="H8911" t="s">
        <v>40</v>
      </c>
      <c r="I8911">
        <v>1</v>
      </c>
      <c r="J8911">
        <v>1317.78</v>
      </c>
      <c r="K8911">
        <v>1144.53</v>
      </c>
      <c r="L8911">
        <v>1317.78</v>
      </c>
      <c r="M8911">
        <v>1144.53</v>
      </c>
      <c r="N8911" t="s">
        <v>4926</v>
      </c>
      <c r="O8911" t="s">
        <v>4925</v>
      </c>
      <c r="P8911" t="s">
        <v>49</v>
      </c>
      <c r="Q8911">
        <v>12.916499999999999</v>
      </c>
      <c r="R8911">
        <v>79.132499999999993</v>
      </c>
      <c r="S8911" t="s">
        <v>616</v>
      </c>
      <c r="T8911" t="s">
        <v>615</v>
      </c>
      <c r="U8911" t="s">
        <v>57</v>
      </c>
      <c r="V8911" t="s">
        <v>22</v>
      </c>
    </row>
    <row r="8912" spans="1:22">
      <c r="A8912" t="s">
        <v>4924</v>
      </c>
      <c r="B8912" s="2">
        <v>45365.738194444442</v>
      </c>
      <c r="C8912" s="2">
        <f t="shared" si="139"/>
        <v>45362</v>
      </c>
      <c r="D8912" t="s">
        <v>583</v>
      </c>
      <c r="E8912" t="s">
        <v>4923</v>
      </c>
      <c r="F8912" t="s">
        <v>201</v>
      </c>
      <c r="G8912" t="s">
        <v>91</v>
      </c>
      <c r="H8912" t="s">
        <v>63</v>
      </c>
      <c r="I8912">
        <v>1</v>
      </c>
      <c r="J8912">
        <v>795.47</v>
      </c>
      <c r="K8912">
        <v>669.2</v>
      </c>
      <c r="L8912">
        <v>795.47</v>
      </c>
      <c r="M8912">
        <v>669.2</v>
      </c>
      <c r="N8912" t="s">
        <v>4922</v>
      </c>
      <c r="O8912" t="s">
        <v>4921</v>
      </c>
      <c r="P8912" t="s">
        <v>13</v>
      </c>
      <c r="Q8912">
        <v>11.664300000000001</v>
      </c>
      <c r="R8912">
        <v>78.146000000000001</v>
      </c>
      <c r="S8912" t="s">
        <v>295</v>
      </c>
      <c r="T8912" t="s">
        <v>294</v>
      </c>
      <c r="U8912" t="s">
        <v>10</v>
      </c>
      <c r="V8912" t="s">
        <v>212</v>
      </c>
    </row>
    <row r="8913" spans="1:22">
      <c r="A8913" t="s">
        <v>4920</v>
      </c>
      <c r="B8913" s="2">
        <v>45195.548611111109</v>
      </c>
      <c r="C8913" s="2">
        <f t="shared" si="139"/>
        <v>45194</v>
      </c>
      <c r="D8913" t="s">
        <v>578</v>
      </c>
      <c r="E8913" t="s">
        <v>4919</v>
      </c>
      <c r="F8913" t="s">
        <v>83</v>
      </c>
      <c r="G8913" t="s">
        <v>91</v>
      </c>
      <c r="H8913" t="s">
        <v>63</v>
      </c>
      <c r="I8913">
        <v>4</v>
      </c>
      <c r="J8913">
        <v>217.04</v>
      </c>
      <c r="K8913">
        <v>137.46</v>
      </c>
      <c r="L8913">
        <v>868.16</v>
      </c>
      <c r="M8913">
        <v>549.84</v>
      </c>
      <c r="N8913" t="s">
        <v>4918</v>
      </c>
      <c r="O8913" t="s">
        <v>4917</v>
      </c>
      <c r="P8913" t="s">
        <v>49</v>
      </c>
      <c r="Q8913">
        <v>12.916499999999999</v>
      </c>
      <c r="R8913">
        <v>79.132499999999993</v>
      </c>
      <c r="S8913" t="s">
        <v>1238</v>
      </c>
      <c r="T8913" t="s">
        <v>1237</v>
      </c>
      <c r="U8913" t="s">
        <v>46</v>
      </c>
      <c r="V8913" t="s">
        <v>9</v>
      </c>
    </row>
    <row r="8914" spans="1:22">
      <c r="A8914" t="s">
        <v>4916</v>
      </c>
      <c r="B8914" s="2">
        <v>45552.892361111109</v>
      </c>
      <c r="C8914" s="2">
        <f t="shared" si="139"/>
        <v>45551</v>
      </c>
      <c r="D8914" t="s">
        <v>573</v>
      </c>
      <c r="E8914" t="s">
        <v>4915</v>
      </c>
      <c r="F8914" t="s">
        <v>73</v>
      </c>
      <c r="G8914" t="s">
        <v>53</v>
      </c>
      <c r="H8914" t="s">
        <v>40</v>
      </c>
      <c r="I8914">
        <v>1</v>
      </c>
      <c r="J8914">
        <v>240.4</v>
      </c>
      <c r="K8914">
        <v>216</v>
      </c>
      <c r="L8914">
        <v>240.4</v>
      </c>
      <c r="M8914">
        <v>216</v>
      </c>
      <c r="N8914" t="s">
        <v>4914</v>
      </c>
      <c r="O8914" t="s">
        <v>4913</v>
      </c>
      <c r="P8914" t="s">
        <v>37</v>
      </c>
      <c r="Q8914">
        <v>10.7905</v>
      </c>
      <c r="R8914">
        <v>78.704700000000003</v>
      </c>
      <c r="S8914" t="s">
        <v>283</v>
      </c>
      <c r="T8914" t="s">
        <v>282</v>
      </c>
      <c r="U8914" t="s">
        <v>77</v>
      </c>
      <c r="V8914" t="s">
        <v>22</v>
      </c>
    </row>
    <row r="8915" spans="1:22">
      <c r="A8915" t="s">
        <v>4912</v>
      </c>
      <c r="B8915" s="2">
        <v>44974.661111111112</v>
      </c>
      <c r="C8915" s="2">
        <f t="shared" si="139"/>
        <v>44970</v>
      </c>
      <c r="D8915" t="s">
        <v>568</v>
      </c>
      <c r="E8915" t="s">
        <v>2986</v>
      </c>
      <c r="F8915" t="s">
        <v>83</v>
      </c>
      <c r="G8915" t="s">
        <v>106</v>
      </c>
      <c r="H8915" t="s">
        <v>71</v>
      </c>
      <c r="I8915">
        <v>2</v>
      </c>
      <c r="J8915">
        <v>915.42</v>
      </c>
      <c r="K8915">
        <v>736.46</v>
      </c>
      <c r="L8915">
        <v>1830.84</v>
      </c>
      <c r="M8915">
        <v>1472.92</v>
      </c>
      <c r="N8915" t="s">
        <v>4911</v>
      </c>
      <c r="O8915" t="s">
        <v>4910</v>
      </c>
      <c r="P8915" t="s">
        <v>68</v>
      </c>
      <c r="Q8915">
        <v>11.34</v>
      </c>
      <c r="R8915">
        <v>77.717200000000005</v>
      </c>
      <c r="S8915" t="s">
        <v>537</v>
      </c>
      <c r="T8915" t="s">
        <v>536</v>
      </c>
      <c r="U8915" t="s">
        <v>23</v>
      </c>
      <c r="V8915" t="s">
        <v>45</v>
      </c>
    </row>
    <row r="8916" spans="1:22">
      <c r="A8916" t="s">
        <v>4909</v>
      </c>
      <c r="B8916" s="2">
        <v>45393.90347222222</v>
      </c>
      <c r="C8916" s="2">
        <f t="shared" si="139"/>
        <v>45390</v>
      </c>
      <c r="D8916" t="s">
        <v>561</v>
      </c>
      <c r="E8916" t="s">
        <v>4908</v>
      </c>
      <c r="F8916" t="s">
        <v>18</v>
      </c>
      <c r="G8916" t="s">
        <v>17</v>
      </c>
      <c r="H8916" t="s">
        <v>71</v>
      </c>
      <c r="I8916">
        <v>1</v>
      </c>
      <c r="J8916">
        <v>892.26</v>
      </c>
      <c r="K8916">
        <v>636.57000000000005</v>
      </c>
      <c r="L8916">
        <v>892.26</v>
      </c>
      <c r="M8916">
        <v>636.57000000000005</v>
      </c>
      <c r="N8916" t="s">
        <v>4907</v>
      </c>
      <c r="O8916" t="s">
        <v>4906</v>
      </c>
      <c r="P8916" t="s">
        <v>60</v>
      </c>
      <c r="Q8916">
        <v>8.7139000000000006</v>
      </c>
      <c r="R8916">
        <v>77.756699999999995</v>
      </c>
      <c r="S8916" t="s">
        <v>36</v>
      </c>
      <c r="T8916" t="s">
        <v>35</v>
      </c>
      <c r="U8916" t="s">
        <v>46</v>
      </c>
      <c r="V8916" t="s">
        <v>22</v>
      </c>
    </row>
    <row r="8917" spans="1:22">
      <c r="A8917" t="s">
        <v>4905</v>
      </c>
      <c r="B8917" s="2">
        <v>45105.556250000001</v>
      </c>
      <c r="C8917" s="2">
        <f t="shared" si="139"/>
        <v>45103</v>
      </c>
      <c r="D8917" t="s">
        <v>556</v>
      </c>
      <c r="E8917" t="s">
        <v>4904</v>
      </c>
      <c r="F8917" t="s">
        <v>73</v>
      </c>
      <c r="G8917" t="s">
        <v>82</v>
      </c>
      <c r="H8917" t="s">
        <v>29</v>
      </c>
      <c r="I8917">
        <v>4</v>
      </c>
      <c r="J8917">
        <v>862.72</v>
      </c>
      <c r="K8917">
        <v>757.06</v>
      </c>
      <c r="L8917">
        <v>3450.88</v>
      </c>
      <c r="M8917">
        <v>3028.24</v>
      </c>
      <c r="N8917" t="s">
        <v>4903</v>
      </c>
      <c r="O8917" t="s">
        <v>4902</v>
      </c>
      <c r="P8917" t="s">
        <v>112</v>
      </c>
      <c r="Q8917">
        <v>13.082700000000001</v>
      </c>
      <c r="R8917">
        <v>80.270700000000005</v>
      </c>
      <c r="S8917" t="s">
        <v>88</v>
      </c>
      <c r="T8917" t="s">
        <v>87</v>
      </c>
      <c r="U8917" t="s">
        <v>46</v>
      </c>
      <c r="V8917" t="s">
        <v>9</v>
      </c>
    </row>
    <row r="8918" spans="1:22">
      <c r="A8918" t="s">
        <v>4901</v>
      </c>
      <c r="B8918" s="2">
        <v>45189.845833333333</v>
      </c>
      <c r="C8918" s="2">
        <f t="shared" si="139"/>
        <v>45187</v>
      </c>
      <c r="D8918" t="s">
        <v>551</v>
      </c>
      <c r="E8918" t="s">
        <v>550</v>
      </c>
      <c r="F8918" t="s">
        <v>201</v>
      </c>
      <c r="G8918" t="s">
        <v>91</v>
      </c>
      <c r="H8918" t="s">
        <v>40</v>
      </c>
      <c r="I8918">
        <v>3</v>
      </c>
      <c r="J8918">
        <v>1245.3800000000001</v>
      </c>
      <c r="K8918">
        <v>759.32</v>
      </c>
      <c r="L8918">
        <v>3736.14</v>
      </c>
      <c r="M8918">
        <v>2277.96</v>
      </c>
      <c r="N8918" t="s">
        <v>4900</v>
      </c>
      <c r="O8918" t="s">
        <v>4899</v>
      </c>
      <c r="P8918" t="s">
        <v>60</v>
      </c>
      <c r="Q8918">
        <v>8.7139000000000006</v>
      </c>
      <c r="R8918">
        <v>77.756699999999995</v>
      </c>
      <c r="S8918" t="s">
        <v>295</v>
      </c>
      <c r="T8918" t="s">
        <v>294</v>
      </c>
      <c r="U8918" t="s">
        <v>23</v>
      </c>
      <c r="V8918" t="s">
        <v>9</v>
      </c>
    </row>
    <row r="8919" spans="1:22">
      <c r="A8919" t="s">
        <v>4898</v>
      </c>
      <c r="B8919" s="2">
        <v>45243.512499999997</v>
      </c>
      <c r="C8919" s="2">
        <f t="shared" si="139"/>
        <v>45243</v>
      </c>
      <c r="D8919" t="s">
        <v>546</v>
      </c>
      <c r="E8919" t="s">
        <v>4897</v>
      </c>
      <c r="F8919" t="s">
        <v>64</v>
      </c>
      <c r="G8919" t="s">
        <v>106</v>
      </c>
      <c r="H8919" t="s">
        <v>40</v>
      </c>
      <c r="I8919">
        <v>1</v>
      </c>
      <c r="J8919">
        <v>1775.02</v>
      </c>
      <c r="K8919">
        <v>1578.76</v>
      </c>
      <c r="L8919">
        <v>1775.02</v>
      </c>
      <c r="M8919">
        <v>1578.76</v>
      </c>
      <c r="N8919" t="s">
        <v>4896</v>
      </c>
      <c r="O8919" t="s">
        <v>4895</v>
      </c>
      <c r="P8919" t="s">
        <v>49</v>
      </c>
      <c r="Q8919">
        <v>12.916499999999999</v>
      </c>
      <c r="R8919">
        <v>79.132499999999993</v>
      </c>
      <c r="S8919" t="s">
        <v>302</v>
      </c>
      <c r="T8919" t="s">
        <v>301</v>
      </c>
      <c r="U8919" t="s">
        <v>57</v>
      </c>
      <c r="V8919" t="s">
        <v>9</v>
      </c>
    </row>
    <row r="8920" spans="1:22">
      <c r="A8920" t="s">
        <v>4894</v>
      </c>
      <c r="B8920" s="2">
        <v>45414.695833333331</v>
      </c>
      <c r="C8920" s="2">
        <f t="shared" si="139"/>
        <v>45411</v>
      </c>
      <c r="D8920" t="s">
        <v>541</v>
      </c>
      <c r="E8920" t="s">
        <v>4893</v>
      </c>
      <c r="F8920" t="s">
        <v>166</v>
      </c>
      <c r="G8920" t="s">
        <v>17</v>
      </c>
      <c r="H8920" t="s">
        <v>16</v>
      </c>
      <c r="I8920">
        <v>2</v>
      </c>
      <c r="J8920">
        <v>648.66999999999996</v>
      </c>
      <c r="K8920">
        <v>404.63</v>
      </c>
      <c r="L8920">
        <v>1297.3399999999999</v>
      </c>
      <c r="M8920">
        <v>809.26</v>
      </c>
      <c r="N8920" t="s">
        <v>4892</v>
      </c>
      <c r="O8920" t="s">
        <v>4891</v>
      </c>
      <c r="P8920" t="s">
        <v>112</v>
      </c>
      <c r="Q8920">
        <v>13.082700000000001</v>
      </c>
      <c r="R8920">
        <v>80.270700000000005</v>
      </c>
      <c r="S8920" t="s">
        <v>454</v>
      </c>
      <c r="T8920" t="s">
        <v>453</v>
      </c>
      <c r="U8920" t="s">
        <v>57</v>
      </c>
      <c r="V8920" t="s">
        <v>22</v>
      </c>
    </row>
    <row r="8921" spans="1:22">
      <c r="A8921" t="s">
        <v>4890</v>
      </c>
      <c r="B8921" s="2">
        <v>45143.568749999999</v>
      </c>
      <c r="C8921" s="2">
        <f t="shared" si="139"/>
        <v>45138</v>
      </c>
      <c r="D8921" t="s">
        <v>534</v>
      </c>
      <c r="E8921" t="s">
        <v>2964</v>
      </c>
      <c r="F8921" t="s">
        <v>166</v>
      </c>
      <c r="G8921" t="s">
        <v>30</v>
      </c>
      <c r="H8921" t="s">
        <v>29</v>
      </c>
      <c r="I8921">
        <v>3</v>
      </c>
      <c r="J8921">
        <v>1964.62</v>
      </c>
      <c r="K8921">
        <v>1521.68</v>
      </c>
      <c r="L8921">
        <v>5893.86</v>
      </c>
      <c r="M8921">
        <v>4565.04</v>
      </c>
      <c r="N8921" t="s">
        <v>4889</v>
      </c>
      <c r="O8921" t="s">
        <v>4888</v>
      </c>
      <c r="P8921" t="s">
        <v>37</v>
      </c>
      <c r="Q8921">
        <v>10.7905</v>
      </c>
      <c r="R8921">
        <v>78.704700000000003</v>
      </c>
      <c r="S8921" t="s">
        <v>420</v>
      </c>
      <c r="T8921" t="s">
        <v>419</v>
      </c>
      <c r="U8921" t="s">
        <v>46</v>
      </c>
      <c r="V8921" t="s">
        <v>9</v>
      </c>
    </row>
    <row r="8922" spans="1:22">
      <c r="A8922" t="s">
        <v>4887</v>
      </c>
      <c r="B8922" s="2">
        <v>44968.425694444442</v>
      </c>
      <c r="C8922" s="2">
        <f t="shared" si="139"/>
        <v>44963</v>
      </c>
      <c r="D8922" t="s">
        <v>527</v>
      </c>
      <c r="E8922" t="s">
        <v>4886</v>
      </c>
      <c r="F8922" t="s">
        <v>73</v>
      </c>
      <c r="G8922" t="s">
        <v>91</v>
      </c>
      <c r="H8922" t="s">
        <v>52</v>
      </c>
      <c r="I8922">
        <v>3</v>
      </c>
      <c r="J8922">
        <v>1079.6500000000001</v>
      </c>
      <c r="K8922">
        <v>734.06</v>
      </c>
      <c r="L8922">
        <v>3238.95</v>
      </c>
      <c r="M8922">
        <v>2202.1799999999998</v>
      </c>
      <c r="N8922" t="s">
        <v>4885</v>
      </c>
      <c r="O8922" t="s">
        <v>4884</v>
      </c>
      <c r="P8922" t="s">
        <v>121</v>
      </c>
      <c r="Q8922">
        <v>9.9252000000000002</v>
      </c>
      <c r="R8922">
        <v>78.119799999999998</v>
      </c>
      <c r="S8922" t="s">
        <v>153</v>
      </c>
      <c r="T8922" t="s">
        <v>152</v>
      </c>
      <c r="U8922" t="s">
        <v>23</v>
      </c>
      <c r="V8922" t="s">
        <v>212</v>
      </c>
    </row>
    <row r="8923" spans="1:22">
      <c r="A8923" t="s">
        <v>4883</v>
      </c>
      <c r="B8923" s="2">
        <v>45452.430555555555</v>
      </c>
      <c r="C8923" s="2">
        <f t="shared" si="139"/>
        <v>45446</v>
      </c>
      <c r="D8923" t="s">
        <v>522</v>
      </c>
      <c r="E8923" t="s">
        <v>4882</v>
      </c>
      <c r="F8923" t="s">
        <v>166</v>
      </c>
      <c r="G8923" t="s">
        <v>106</v>
      </c>
      <c r="H8923" t="s">
        <v>52</v>
      </c>
      <c r="I8923">
        <v>1</v>
      </c>
      <c r="J8923">
        <v>1494.91</v>
      </c>
      <c r="K8923">
        <v>942.2</v>
      </c>
      <c r="L8923">
        <v>1494.91</v>
      </c>
      <c r="M8923">
        <v>942.2</v>
      </c>
      <c r="N8923" t="s">
        <v>4881</v>
      </c>
      <c r="O8923" t="s">
        <v>4880</v>
      </c>
      <c r="P8923" t="s">
        <v>60</v>
      </c>
      <c r="Q8923">
        <v>8.7139000000000006</v>
      </c>
      <c r="R8923">
        <v>77.756699999999995</v>
      </c>
      <c r="S8923" t="s">
        <v>628</v>
      </c>
      <c r="T8923" t="s">
        <v>627</v>
      </c>
      <c r="U8923" t="s">
        <v>57</v>
      </c>
      <c r="V8923" t="s">
        <v>9</v>
      </c>
    </row>
    <row r="8924" spans="1:22">
      <c r="A8924" t="s">
        <v>4879</v>
      </c>
      <c r="B8924" s="2">
        <v>45196.86041666667</v>
      </c>
      <c r="C8924" s="2">
        <f t="shared" si="139"/>
        <v>45194</v>
      </c>
      <c r="D8924" t="s">
        <v>517</v>
      </c>
      <c r="E8924" t="s">
        <v>4878</v>
      </c>
      <c r="F8924" t="s">
        <v>83</v>
      </c>
      <c r="G8924" t="s">
        <v>91</v>
      </c>
      <c r="H8924" t="s">
        <v>40</v>
      </c>
      <c r="I8924">
        <v>2</v>
      </c>
      <c r="J8924">
        <v>1144.5899999999999</v>
      </c>
      <c r="K8924">
        <v>910.88</v>
      </c>
      <c r="L8924">
        <v>2289.1799999999998</v>
      </c>
      <c r="M8924">
        <v>1821.76</v>
      </c>
      <c r="N8924" t="s">
        <v>4877</v>
      </c>
      <c r="O8924" t="s">
        <v>4876</v>
      </c>
      <c r="P8924" t="s">
        <v>121</v>
      </c>
      <c r="Q8924">
        <v>9.9252000000000002</v>
      </c>
      <c r="R8924">
        <v>78.119799999999998</v>
      </c>
      <c r="S8924" t="s">
        <v>352</v>
      </c>
      <c r="T8924" t="s">
        <v>351</v>
      </c>
      <c r="U8924" t="s">
        <v>23</v>
      </c>
      <c r="V8924" t="s">
        <v>9</v>
      </c>
    </row>
    <row r="8925" spans="1:22">
      <c r="A8925" t="s">
        <v>4875</v>
      </c>
      <c r="B8925" s="2">
        <v>45168.65902777778</v>
      </c>
      <c r="C8925" s="2">
        <f t="shared" si="139"/>
        <v>45166</v>
      </c>
      <c r="D8925" t="s">
        <v>510</v>
      </c>
      <c r="E8925" t="s">
        <v>4874</v>
      </c>
      <c r="F8925" t="s">
        <v>166</v>
      </c>
      <c r="G8925" t="s">
        <v>72</v>
      </c>
      <c r="H8925" t="s">
        <v>52</v>
      </c>
      <c r="I8925">
        <v>1</v>
      </c>
      <c r="J8925">
        <v>1466.12</v>
      </c>
      <c r="K8925">
        <v>1151.46</v>
      </c>
      <c r="L8925">
        <v>1466.12</v>
      </c>
      <c r="M8925">
        <v>1151.46</v>
      </c>
      <c r="N8925" t="s">
        <v>4873</v>
      </c>
      <c r="O8925" t="s">
        <v>4872</v>
      </c>
      <c r="P8925" t="s">
        <v>37</v>
      </c>
      <c r="Q8925">
        <v>10.7905</v>
      </c>
      <c r="R8925">
        <v>78.704700000000003</v>
      </c>
      <c r="S8925" t="s">
        <v>735</v>
      </c>
      <c r="T8925" t="s">
        <v>734</v>
      </c>
      <c r="U8925" t="s">
        <v>23</v>
      </c>
      <c r="V8925" t="s">
        <v>45</v>
      </c>
    </row>
    <row r="8926" spans="1:22">
      <c r="A8926" t="s">
        <v>4871</v>
      </c>
      <c r="B8926" s="2">
        <v>45530.431944444441</v>
      </c>
      <c r="C8926" s="2">
        <f t="shared" si="139"/>
        <v>45530</v>
      </c>
      <c r="D8926" t="s">
        <v>505</v>
      </c>
      <c r="E8926" t="s">
        <v>4870</v>
      </c>
      <c r="F8926" t="s">
        <v>64</v>
      </c>
      <c r="G8926" t="s">
        <v>115</v>
      </c>
      <c r="H8926" t="s">
        <v>40</v>
      </c>
      <c r="I8926">
        <v>2</v>
      </c>
      <c r="J8926">
        <v>2324.9899999999998</v>
      </c>
      <c r="K8926">
        <v>1738.95</v>
      </c>
      <c r="L8926">
        <v>4649.9799999999996</v>
      </c>
      <c r="M8926">
        <v>3477.9</v>
      </c>
      <c r="N8926" t="s">
        <v>4869</v>
      </c>
      <c r="O8926" t="s">
        <v>4868</v>
      </c>
      <c r="P8926" t="s">
        <v>121</v>
      </c>
      <c r="Q8926">
        <v>9.9252000000000002</v>
      </c>
      <c r="R8926">
        <v>78.119799999999998</v>
      </c>
      <c r="S8926" t="s">
        <v>276</v>
      </c>
      <c r="T8926" t="s">
        <v>275</v>
      </c>
      <c r="U8926" t="s">
        <v>23</v>
      </c>
      <c r="V8926" t="s">
        <v>9</v>
      </c>
    </row>
    <row r="8927" spans="1:22">
      <c r="A8927" t="s">
        <v>4867</v>
      </c>
      <c r="B8927" s="2">
        <v>45236.543055555558</v>
      </c>
      <c r="C8927" s="2">
        <f t="shared" si="139"/>
        <v>45236</v>
      </c>
      <c r="D8927" t="s">
        <v>500</v>
      </c>
      <c r="E8927" t="s">
        <v>4866</v>
      </c>
      <c r="F8927" t="s">
        <v>83</v>
      </c>
      <c r="G8927" t="s">
        <v>91</v>
      </c>
      <c r="H8927" t="s">
        <v>29</v>
      </c>
      <c r="I8927">
        <v>3</v>
      </c>
      <c r="J8927">
        <v>1967.56</v>
      </c>
      <c r="K8927">
        <v>1242.01</v>
      </c>
      <c r="L8927">
        <v>5902.68</v>
      </c>
      <c r="M8927">
        <v>3726.03</v>
      </c>
      <c r="N8927" t="s">
        <v>4865</v>
      </c>
      <c r="O8927" t="s">
        <v>4864</v>
      </c>
      <c r="P8927" t="s">
        <v>26</v>
      </c>
      <c r="Q8927">
        <v>11.0168</v>
      </c>
      <c r="R8927">
        <v>76.955799999999996</v>
      </c>
      <c r="S8927" t="s">
        <v>784</v>
      </c>
      <c r="T8927" t="s">
        <v>783</v>
      </c>
      <c r="U8927" t="s">
        <v>57</v>
      </c>
      <c r="V8927" t="s">
        <v>9</v>
      </c>
    </row>
    <row r="8928" spans="1:22">
      <c r="A8928" t="s">
        <v>4863</v>
      </c>
      <c r="B8928" s="2">
        <v>45175.467361111114</v>
      </c>
      <c r="C8928" s="2">
        <f t="shared" si="139"/>
        <v>45173</v>
      </c>
      <c r="D8928" t="s">
        <v>495</v>
      </c>
      <c r="E8928" t="s">
        <v>4862</v>
      </c>
      <c r="F8928" t="s">
        <v>136</v>
      </c>
      <c r="G8928" t="s">
        <v>72</v>
      </c>
      <c r="H8928" t="s">
        <v>52</v>
      </c>
      <c r="I8928">
        <v>1</v>
      </c>
      <c r="J8928">
        <v>934.02</v>
      </c>
      <c r="K8928">
        <v>619.79</v>
      </c>
      <c r="L8928">
        <v>934.02</v>
      </c>
      <c r="M8928">
        <v>619.79</v>
      </c>
      <c r="N8928" t="s">
        <v>4861</v>
      </c>
      <c r="O8928" t="s">
        <v>4860</v>
      </c>
      <c r="P8928" t="s">
        <v>49</v>
      </c>
      <c r="Q8928">
        <v>12.916499999999999</v>
      </c>
      <c r="R8928">
        <v>79.132499999999993</v>
      </c>
      <c r="S8928" t="s">
        <v>111</v>
      </c>
      <c r="T8928" t="s">
        <v>110</v>
      </c>
      <c r="U8928" t="s">
        <v>23</v>
      </c>
      <c r="V8928" t="s">
        <v>9</v>
      </c>
    </row>
    <row r="8929" spans="1:22">
      <c r="A8929" t="s">
        <v>4859</v>
      </c>
      <c r="B8929" s="2">
        <v>45182.754861111112</v>
      </c>
      <c r="C8929" s="2">
        <f t="shared" si="139"/>
        <v>45180</v>
      </c>
      <c r="D8929" t="s">
        <v>490</v>
      </c>
      <c r="E8929" t="s">
        <v>4858</v>
      </c>
      <c r="F8929" t="s">
        <v>136</v>
      </c>
      <c r="G8929" t="s">
        <v>17</v>
      </c>
      <c r="H8929" t="s">
        <v>71</v>
      </c>
      <c r="I8929">
        <v>4</v>
      </c>
      <c r="J8929">
        <v>2080.8000000000002</v>
      </c>
      <c r="K8929">
        <v>1327.75</v>
      </c>
      <c r="L8929">
        <v>8323.2000000000007</v>
      </c>
      <c r="M8929">
        <v>5311</v>
      </c>
      <c r="N8929" t="s">
        <v>4857</v>
      </c>
      <c r="O8929" t="s">
        <v>4856</v>
      </c>
      <c r="P8929" t="s">
        <v>49</v>
      </c>
      <c r="Q8929">
        <v>12.916499999999999</v>
      </c>
      <c r="R8929">
        <v>79.132499999999993</v>
      </c>
      <c r="S8929" t="s">
        <v>283</v>
      </c>
      <c r="T8929" t="s">
        <v>282</v>
      </c>
      <c r="U8929" t="s">
        <v>23</v>
      </c>
      <c r="V8929" t="s">
        <v>9</v>
      </c>
    </row>
    <row r="8930" spans="1:22">
      <c r="A8930" t="s">
        <v>4855</v>
      </c>
      <c r="B8930" s="2">
        <v>45199.688194444447</v>
      </c>
      <c r="C8930" s="2">
        <f t="shared" si="139"/>
        <v>45194</v>
      </c>
      <c r="D8930" t="s">
        <v>483</v>
      </c>
      <c r="E8930" t="s">
        <v>4854</v>
      </c>
      <c r="F8930" t="s">
        <v>64</v>
      </c>
      <c r="G8930" t="s">
        <v>53</v>
      </c>
      <c r="H8930" t="s">
        <v>29</v>
      </c>
      <c r="I8930">
        <v>4</v>
      </c>
      <c r="J8930">
        <v>1648.93</v>
      </c>
      <c r="K8930">
        <v>1324.1</v>
      </c>
      <c r="L8930">
        <v>6595.72</v>
      </c>
      <c r="M8930">
        <v>5296.4</v>
      </c>
      <c r="N8930" t="s">
        <v>4853</v>
      </c>
      <c r="O8930" t="s">
        <v>4852</v>
      </c>
      <c r="P8930" t="s">
        <v>13</v>
      </c>
      <c r="Q8930">
        <v>11.664300000000001</v>
      </c>
      <c r="R8930">
        <v>78.146000000000001</v>
      </c>
      <c r="S8930" t="s">
        <v>103</v>
      </c>
      <c r="T8930" t="s">
        <v>102</v>
      </c>
      <c r="U8930" t="s">
        <v>23</v>
      </c>
      <c r="V8930" t="s">
        <v>9</v>
      </c>
    </row>
    <row r="8931" spans="1:22">
      <c r="A8931" t="s">
        <v>4851</v>
      </c>
      <c r="B8931" s="2">
        <v>45474.852777777778</v>
      </c>
      <c r="C8931" s="2">
        <f t="shared" si="139"/>
        <v>45474</v>
      </c>
      <c r="D8931" t="s">
        <v>478</v>
      </c>
      <c r="E8931" t="s">
        <v>2924</v>
      </c>
      <c r="F8931" t="s">
        <v>201</v>
      </c>
      <c r="G8931" t="s">
        <v>53</v>
      </c>
      <c r="H8931" t="s">
        <v>63</v>
      </c>
      <c r="I8931">
        <v>2</v>
      </c>
      <c r="J8931">
        <v>1794.79</v>
      </c>
      <c r="K8931">
        <v>1137.5899999999999</v>
      </c>
      <c r="L8931">
        <v>3589.58</v>
      </c>
      <c r="M8931">
        <v>2275.1799999999998</v>
      </c>
      <c r="N8931" t="s">
        <v>4850</v>
      </c>
      <c r="O8931" t="s">
        <v>4849</v>
      </c>
      <c r="P8931" t="s">
        <v>13</v>
      </c>
      <c r="Q8931">
        <v>11.664300000000001</v>
      </c>
      <c r="R8931">
        <v>78.146000000000001</v>
      </c>
      <c r="S8931" t="s">
        <v>432</v>
      </c>
      <c r="T8931" t="s">
        <v>431</v>
      </c>
      <c r="U8931" t="s">
        <v>77</v>
      </c>
      <c r="V8931" t="s">
        <v>9</v>
      </c>
    </row>
    <row r="8932" spans="1:22">
      <c r="A8932" t="s">
        <v>4848</v>
      </c>
      <c r="B8932" s="2">
        <v>45154.763888888891</v>
      </c>
      <c r="C8932" s="2">
        <f t="shared" si="139"/>
        <v>45152</v>
      </c>
      <c r="D8932" t="s">
        <v>473</v>
      </c>
      <c r="E8932" t="s">
        <v>472</v>
      </c>
      <c r="F8932" t="s">
        <v>201</v>
      </c>
      <c r="G8932" t="s">
        <v>115</v>
      </c>
      <c r="H8932" t="s">
        <v>71</v>
      </c>
      <c r="I8932">
        <v>1</v>
      </c>
      <c r="J8932">
        <v>1722.7</v>
      </c>
      <c r="K8932">
        <v>1299.4100000000001</v>
      </c>
      <c r="L8932">
        <v>1722.7</v>
      </c>
      <c r="M8932">
        <v>1299.4100000000001</v>
      </c>
      <c r="N8932" t="s">
        <v>4847</v>
      </c>
      <c r="O8932" t="s">
        <v>4846</v>
      </c>
      <c r="P8932" t="s">
        <v>37</v>
      </c>
      <c r="Q8932">
        <v>10.7905</v>
      </c>
      <c r="R8932">
        <v>78.704700000000003</v>
      </c>
      <c r="S8932" t="s">
        <v>59</v>
      </c>
      <c r="T8932" t="s">
        <v>58</v>
      </c>
      <c r="U8932" t="s">
        <v>46</v>
      </c>
      <c r="V8932" t="s">
        <v>212</v>
      </c>
    </row>
    <row r="8933" spans="1:22">
      <c r="A8933" t="s">
        <v>4845</v>
      </c>
      <c r="B8933" s="2">
        <v>44950.87222222222</v>
      </c>
      <c r="C8933" s="2">
        <f t="shared" si="139"/>
        <v>44949</v>
      </c>
      <c r="D8933" t="s">
        <v>468</v>
      </c>
      <c r="E8933" t="s">
        <v>2916</v>
      </c>
      <c r="F8933" t="s">
        <v>18</v>
      </c>
      <c r="G8933" t="s">
        <v>41</v>
      </c>
      <c r="H8933" t="s">
        <v>71</v>
      </c>
      <c r="I8933">
        <v>2</v>
      </c>
      <c r="J8933">
        <v>959.26</v>
      </c>
      <c r="K8933">
        <v>609.36</v>
      </c>
      <c r="L8933">
        <v>1918.52</v>
      </c>
      <c r="M8933">
        <v>1218.72</v>
      </c>
      <c r="N8933" t="s">
        <v>4844</v>
      </c>
      <c r="O8933" t="s">
        <v>4843</v>
      </c>
      <c r="P8933" t="s">
        <v>26</v>
      </c>
      <c r="Q8933">
        <v>11.0168</v>
      </c>
      <c r="R8933">
        <v>76.955799999999996</v>
      </c>
      <c r="S8933" t="s">
        <v>25</v>
      </c>
      <c r="T8933" t="s">
        <v>24</v>
      </c>
      <c r="U8933" t="s">
        <v>57</v>
      </c>
      <c r="V8933" t="s">
        <v>22</v>
      </c>
    </row>
    <row r="8934" spans="1:22">
      <c r="A8934" t="s">
        <v>4842</v>
      </c>
      <c r="B8934" s="2">
        <v>45132.740972222222</v>
      </c>
      <c r="C8934" s="2">
        <f t="shared" si="139"/>
        <v>45131</v>
      </c>
      <c r="D8934" t="s">
        <v>463</v>
      </c>
      <c r="E8934" t="s">
        <v>462</v>
      </c>
      <c r="F8934" t="s">
        <v>31</v>
      </c>
      <c r="G8934" t="s">
        <v>91</v>
      </c>
      <c r="H8934" t="s">
        <v>16</v>
      </c>
      <c r="I8934">
        <v>1</v>
      </c>
      <c r="J8934">
        <v>1338.93</v>
      </c>
      <c r="K8934">
        <v>1146.1400000000001</v>
      </c>
      <c r="L8934">
        <v>1338.93</v>
      </c>
      <c r="M8934">
        <v>1146.1400000000001</v>
      </c>
      <c r="N8934" t="s">
        <v>4841</v>
      </c>
      <c r="O8934" t="s">
        <v>4840</v>
      </c>
      <c r="P8934" t="s">
        <v>49</v>
      </c>
      <c r="Q8934">
        <v>12.916499999999999</v>
      </c>
      <c r="R8934">
        <v>79.132499999999993</v>
      </c>
      <c r="S8934" t="s">
        <v>243</v>
      </c>
      <c r="T8934" t="s">
        <v>242</v>
      </c>
      <c r="U8934" t="s">
        <v>10</v>
      </c>
      <c r="V8934" t="s">
        <v>22</v>
      </c>
    </row>
    <row r="8935" spans="1:22">
      <c r="A8935" t="s">
        <v>4839</v>
      </c>
      <c r="B8935" s="2">
        <v>45371.611805555556</v>
      </c>
      <c r="C8935" s="2">
        <f t="shared" si="139"/>
        <v>45369</v>
      </c>
      <c r="D8935" t="s">
        <v>458</v>
      </c>
      <c r="E8935" t="s">
        <v>4838</v>
      </c>
      <c r="F8935" t="s">
        <v>18</v>
      </c>
      <c r="G8935" t="s">
        <v>17</v>
      </c>
      <c r="H8935" t="s">
        <v>29</v>
      </c>
      <c r="I8935">
        <v>1</v>
      </c>
      <c r="J8935">
        <v>1784.23</v>
      </c>
      <c r="K8935">
        <v>1323.42</v>
      </c>
      <c r="L8935">
        <v>1784.23</v>
      </c>
      <c r="M8935">
        <v>1323.42</v>
      </c>
      <c r="N8935" t="s">
        <v>4837</v>
      </c>
      <c r="O8935" t="s">
        <v>4836</v>
      </c>
      <c r="P8935" t="s">
        <v>37</v>
      </c>
      <c r="Q8935">
        <v>10.7905</v>
      </c>
      <c r="R8935">
        <v>78.704700000000003</v>
      </c>
      <c r="S8935" t="s">
        <v>257</v>
      </c>
      <c r="T8935" t="s">
        <v>256</v>
      </c>
      <c r="U8935" t="s">
        <v>10</v>
      </c>
      <c r="V8935" t="s">
        <v>9</v>
      </c>
    </row>
    <row r="8936" spans="1:22">
      <c r="A8936" t="s">
        <v>4835</v>
      </c>
      <c r="B8936" s="2">
        <v>45084.701388888891</v>
      </c>
      <c r="C8936" s="2">
        <f t="shared" si="139"/>
        <v>45082</v>
      </c>
      <c r="D8936" t="s">
        <v>451</v>
      </c>
      <c r="E8936" t="s">
        <v>4834</v>
      </c>
      <c r="F8936" t="s">
        <v>31</v>
      </c>
      <c r="G8936" t="s">
        <v>30</v>
      </c>
      <c r="H8936" t="s">
        <v>40</v>
      </c>
      <c r="I8936">
        <v>2</v>
      </c>
      <c r="J8936">
        <v>291.56</v>
      </c>
      <c r="K8936">
        <v>250.4</v>
      </c>
      <c r="L8936">
        <v>583.12</v>
      </c>
      <c r="M8936">
        <v>500.8</v>
      </c>
      <c r="N8936" t="s">
        <v>4833</v>
      </c>
      <c r="O8936" t="s">
        <v>4832</v>
      </c>
      <c r="P8936" t="s">
        <v>26</v>
      </c>
      <c r="Q8936">
        <v>11.0168</v>
      </c>
      <c r="R8936">
        <v>76.955799999999996</v>
      </c>
      <c r="S8936" t="s">
        <v>420</v>
      </c>
      <c r="T8936" t="s">
        <v>419</v>
      </c>
      <c r="U8936" t="s">
        <v>10</v>
      </c>
      <c r="V8936" t="s">
        <v>22</v>
      </c>
    </row>
    <row r="8937" spans="1:22">
      <c r="A8937" t="s">
        <v>4831</v>
      </c>
      <c r="B8937" s="2">
        <v>45441.815972222219</v>
      </c>
      <c r="C8937" s="2">
        <f t="shared" si="139"/>
        <v>45439</v>
      </c>
      <c r="D8937" t="s">
        <v>446</v>
      </c>
      <c r="E8937" t="s">
        <v>4830</v>
      </c>
      <c r="F8937" t="s">
        <v>73</v>
      </c>
      <c r="G8937" t="s">
        <v>91</v>
      </c>
      <c r="H8937" t="s">
        <v>40</v>
      </c>
      <c r="I8937">
        <v>1</v>
      </c>
      <c r="J8937">
        <v>1346.28</v>
      </c>
      <c r="K8937">
        <v>872.62</v>
      </c>
      <c r="L8937">
        <v>1346.28</v>
      </c>
      <c r="M8937">
        <v>872.62</v>
      </c>
      <c r="N8937" t="s">
        <v>4829</v>
      </c>
      <c r="O8937" t="s">
        <v>4828</v>
      </c>
      <c r="P8937" t="s">
        <v>49</v>
      </c>
      <c r="Q8937">
        <v>12.916499999999999</v>
      </c>
      <c r="R8937">
        <v>79.132499999999993</v>
      </c>
      <c r="S8937" t="s">
        <v>352</v>
      </c>
      <c r="T8937" t="s">
        <v>351</v>
      </c>
      <c r="U8937" t="s">
        <v>46</v>
      </c>
      <c r="V8937" t="s">
        <v>45</v>
      </c>
    </row>
    <row r="8938" spans="1:22">
      <c r="A8938" t="s">
        <v>4827</v>
      </c>
      <c r="B8938" s="2">
        <v>45054.734027777777</v>
      </c>
      <c r="C8938" s="2">
        <f t="shared" si="139"/>
        <v>45054</v>
      </c>
      <c r="D8938" t="s">
        <v>441</v>
      </c>
      <c r="E8938" t="s">
        <v>4826</v>
      </c>
      <c r="F8938" t="s">
        <v>64</v>
      </c>
      <c r="G8938" t="s">
        <v>30</v>
      </c>
      <c r="H8938" t="s">
        <v>29</v>
      </c>
      <c r="I8938">
        <v>4</v>
      </c>
      <c r="J8938">
        <v>872.89</v>
      </c>
      <c r="K8938">
        <v>680.73</v>
      </c>
      <c r="L8938">
        <v>3491.56</v>
      </c>
      <c r="M8938">
        <v>2722.92</v>
      </c>
      <c r="N8938" t="s">
        <v>4825</v>
      </c>
      <c r="O8938" t="s">
        <v>4824</v>
      </c>
      <c r="P8938" t="s">
        <v>60</v>
      </c>
      <c r="Q8938">
        <v>8.7139000000000006</v>
      </c>
      <c r="R8938">
        <v>77.756699999999995</v>
      </c>
      <c r="S8938" t="s">
        <v>257</v>
      </c>
      <c r="T8938" t="s">
        <v>256</v>
      </c>
      <c r="U8938" t="s">
        <v>46</v>
      </c>
      <c r="V8938" t="s">
        <v>9</v>
      </c>
    </row>
    <row r="8939" spans="1:22">
      <c r="A8939" t="s">
        <v>4823</v>
      </c>
      <c r="B8939" s="2">
        <v>44981.433333333334</v>
      </c>
      <c r="C8939" s="2">
        <f t="shared" si="139"/>
        <v>44977</v>
      </c>
      <c r="D8939" t="s">
        <v>436</v>
      </c>
      <c r="E8939" t="s">
        <v>4822</v>
      </c>
      <c r="F8939" t="s">
        <v>31</v>
      </c>
      <c r="G8939" t="s">
        <v>115</v>
      </c>
      <c r="H8939" t="s">
        <v>29</v>
      </c>
      <c r="I8939">
        <v>2</v>
      </c>
      <c r="J8939">
        <v>333.83</v>
      </c>
      <c r="K8939">
        <v>246.2</v>
      </c>
      <c r="L8939">
        <v>667.66</v>
      </c>
      <c r="M8939">
        <v>492.4</v>
      </c>
      <c r="N8939" t="s">
        <v>4821</v>
      </c>
      <c r="O8939" t="s">
        <v>4820</v>
      </c>
      <c r="P8939" t="s">
        <v>13</v>
      </c>
      <c r="Q8939">
        <v>11.664300000000001</v>
      </c>
      <c r="R8939">
        <v>78.146000000000001</v>
      </c>
      <c r="S8939" t="s">
        <v>420</v>
      </c>
      <c r="T8939" t="s">
        <v>419</v>
      </c>
      <c r="U8939" t="s">
        <v>23</v>
      </c>
      <c r="V8939" t="s">
        <v>9</v>
      </c>
    </row>
    <row r="8940" spans="1:22">
      <c r="A8940" t="s">
        <v>4819</v>
      </c>
      <c r="B8940" s="2">
        <v>45185.464583333334</v>
      </c>
      <c r="C8940" s="2">
        <f t="shared" si="139"/>
        <v>45180</v>
      </c>
      <c r="D8940" t="s">
        <v>429</v>
      </c>
      <c r="E8940" t="s">
        <v>4818</v>
      </c>
      <c r="F8940" t="s">
        <v>18</v>
      </c>
      <c r="G8940" t="s">
        <v>72</v>
      </c>
      <c r="H8940" t="s">
        <v>29</v>
      </c>
      <c r="I8940">
        <v>3</v>
      </c>
      <c r="J8940">
        <v>2320.0500000000002</v>
      </c>
      <c r="K8940">
        <v>1809.11</v>
      </c>
      <c r="L8940">
        <v>6960.15</v>
      </c>
      <c r="M8940">
        <v>5427.33</v>
      </c>
      <c r="N8940" t="s">
        <v>4817</v>
      </c>
      <c r="O8940" t="s">
        <v>4816</v>
      </c>
      <c r="P8940" t="s">
        <v>121</v>
      </c>
      <c r="Q8940">
        <v>9.9252000000000002</v>
      </c>
      <c r="R8940">
        <v>78.119799999999998</v>
      </c>
      <c r="S8940" t="s">
        <v>88</v>
      </c>
      <c r="T8940" t="s">
        <v>87</v>
      </c>
      <c r="U8940" t="s">
        <v>57</v>
      </c>
      <c r="V8940" t="s">
        <v>9</v>
      </c>
    </row>
    <row r="8941" spans="1:22">
      <c r="A8941" t="s">
        <v>4815</v>
      </c>
      <c r="B8941" s="2">
        <v>44965.631944444445</v>
      </c>
      <c r="C8941" s="2">
        <f t="shared" si="139"/>
        <v>44963</v>
      </c>
      <c r="D8941" t="s">
        <v>424</v>
      </c>
      <c r="E8941" t="s">
        <v>4814</v>
      </c>
      <c r="F8941" t="s">
        <v>166</v>
      </c>
      <c r="G8941" t="s">
        <v>106</v>
      </c>
      <c r="H8941" t="s">
        <v>40</v>
      </c>
      <c r="I8941">
        <v>1</v>
      </c>
      <c r="J8941">
        <v>636.91999999999996</v>
      </c>
      <c r="K8941">
        <v>474.21</v>
      </c>
      <c r="L8941">
        <v>636.91999999999996</v>
      </c>
      <c r="M8941">
        <v>474.21</v>
      </c>
      <c r="N8941" t="s">
        <v>4813</v>
      </c>
      <c r="O8941" t="s">
        <v>4812</v>
      </c>
      <c r="P8941" t="s">
        <v>13</v>
      </c>
      <c r="Q8941">
        <v>11.664300000000001</v>
      </c>
      <c r="R8941">
        <v>78.146000000000001</v>
      </c>
      <c r="S8941" t="s">
        <v>96</v>
      </c>
      <c r="T8941" t="s">
        <v>95</v>
      </c>
      <c r="U8941" t="s">
        <v>77</v>
      </c>
      <c r="V8941" t="s">
        <v>9</v>
      </c>
    </row>
    <row r="8942" spans="1:22">
      <c r="A8942" t="s">
        <v>4811</v>
      </c>
      <c r="B8942" s="2">
        <v>45060.509722222225</v>
      </c>
      <c r="C8942" s="2">
        <f t="shared" si="139"/>
        <v>45054</v>
      </c>
      <c r="D8942" t="s">
        <v>417</v>
      </c>
      <c r="E8942" t="s">
        <v>4810</v>
      </c>
      <c r="F8942" t="s">
        <v>73</v>
      </c>
      <c r="G8942" t="s">
        <v>53</v>
      </c>
      <c r="H8942" t="s">
        <v>29</v>
      </c>
      <c r="I8942">
        <v>2</v>
      </c>
      <c r="J8942">
        <v>2327.52</v>
      </c>
      <c r="K8942">
        <v>1773.44</v>
      </c>
      <c r="L8942">
        <v>4655.04</v>
      </c>
      <c r="M8942">
        <v>3546.88</v>
      </c>
      <c r="N8942" t="s">
        <v>4809</v>
      </c>
      <c r="O8942" t="s">
        <v>4808</v>
      </c>
      <c r="P8942" t="s">
        <v>68</v>
      </c>
      <c r="Q8942">
        <v>11.34</v>
      </c>
      <c r="R8942">
        <v>77.717200000000005</v>
      </c>
      <c r="S8942" t="s">
        <v>352</v>
      </c>
      <c r="T8942" t="s">
        <v>351</v>
      </c>
      <c r="U8942" t="s">
        <v>23</v>
      </c>
      <c r="V8942" t="s">
        <v>45</v>
      </c>
    </row>
    <row r="8943" spans="1:22">
      <c r="A8943" t="s">
        <v>4807</v>
      </c>
      <c r="B8943" s="2">
        <v>45155.865277777775</v>
      </c>
      <c r="C8943" s="2">
        <f t="shared" si="139"/>
        <v>45152</v>
      </c>
      <c r="D8943" t="s">
        <v>410</v>
      </c>
      <c r="E8943" t="s">
        <v>2876</v>
      </c>
      <c r="F8943" t="s">
        <v>201</v>
      </c>
      <c r="G8943" t="s">
        <v>106</v>
      </c>
      <c r="H8943" t="s">
        <v>63</v>
      </c>
      <c r="I8943">
        <v>4</v>
      </c>
      <c r="J8943">
        <v>917.68</v>
      </c>
      <c r="K8943">
        <v>706.67</v>
      </c>
      <c r="L8943">
        <v>3670.72</v>
      </c>
      <c r="M8943">
        <v>2826.68</v>
      </c>
      <c r="N8943" t="s">
        <v>4806</v>
      </c>
      <c r="O8943" t="s">
        <v>4805</v>
      </c>
      <c r="P8943" t="s">
        <v>112</v>
      </c>
      <c r="Q8943">
        <v>13.082700000000001</v>
      </c>
      <c r="R8943">
        <v>80.270700000000005</v>
      </c>
      <c r="S8943" t="s">
        <v>302</v>
      </c>
      <c r="T8943" t="s">
        <v>301</v>
      </c>
      <c r="U8943" t="s">
        <v>57</v>
      </c>
      <c r="V8943" t="s">
        <v>22</v>
      </c>
    </row>
    <row r="8944" spans="1:22">
      <c r="A8944" t="s">
        <v>4804</v>
      </c>
      <c r="B8944" s="2">
        <v>45523.604166666664</v>
      </c>
      <c r="C8944" s="2">
        <f t="shared" si="139"/>
        <v>45523</v>
      </c>
      <c r="D8944" t="s">
        <v>405</v>
      </c>
      <c r="E8944" t="s">
        <v>4803</v>
      </c>
      <c r="F8944" t="s">
        <v>83</v>
      </c>
      <c r="G8944" t="s">
        <v>91</v>
      </c>
      <c r="H8944" t="s">
        <v>40</v>
      </c>
      <c r="I8944">
        <v>3</v>
      </c>
      <c r="J8944">
        <v>2047.58</v>
      </c>
      <c r="K8944">
        <v>1795.73</v>
      </c>
      <c r="L8944">
        <v>6142.74</v>
      </c>
      <c r="M8944">
        <v>5387.19</v>
      </c>
      <c r="N8944" t="s">
        <v>4802</v>
      </c>
      <c r="O8944" t="s">
        <v>4801</v>
      </c>
      <c r="P8944" t="s">
        <v>68</v>
      </c>
      <c r="Q8944">
        <v>11.34</v>
      </c>
      <c r="R8944">
        <v>77.717200000000005</v>
      </c>
      <c r="S8944" t="s">
        <v>276</v>
      </c>
      <c r="T8944" t="s">
        <v>275</v>
      </c>
      <c r="U8944" t="s">
        <v>23</v>
      </c>
      <c r="V8944" t="s">
        <v>22</v>
      </c>
    </row>
    <row r="8945" spans="1:22">
      <c r="A8945" t="s">
        <v>4800</v>
      </c>
      <c r="B8945" s="2">
        <v>45250.53125</v>
      </c>
      <c r="C8945" s="2">
        <f t="shared" si="139"/>
        <v>45250</v>
      </c>
      <c r="D8945" t="s">
        <v>400</v>
      </c>
      <c r="E8945" t="s">
        <v>399</v>
      </c>
      <c r="F8945" t="s">
        <v>64</v>
      </c>
      <c r="G8945" t="s">
        <v>17</v>
      </c>
      <c r="H8945" t="s">
        <v>29</v>
      </c>
      <c r="I8945">
        <v>1</v>
      </c>
      <c r="J8945">
        <v>1829.16</v>
      </c>
      <c r="K8945">
        <v>1463</v>
      </c>
      <c r="L8945">
        <v>1829.16</v>
      </c>
      <c r="M8945">
        <v>1463</v>
      </c>
      <c r="N8945" t="s">
        <v>4799</v>
      </c>
      <c r="O8945" t="s">
        <v>4798</v>
      </c>
      <c r="P8945" t="s">
        <v>49</v>
      </c>
      <c r="Q8945">
        <v>12.916499999999999</v>
      </c>
      <c r="R8945">
        <v>79.132499999999993</v>
      </c>
      <c r="S8945" t="s">
        <v>257</v>
      </c>
      <c r="T8945" t="s">
        <v>256</v>
      </c>
      <c r="U8945" t="s">
        <v>77</v>
      </c>
      <c r="V8945" t="s">
        <v>9</v>
      </c>
    </row>
    <row r="8946" spans="1:22">
      <c r="A8946" t="s">
        <v>4797</v>
      </c>
      <c r="B8946" s="2">
        <v>45090.65625</v>
      </c>
      <c r="C8946" s="2">
        <f t="shared" si="139"/>
        <v>45089</v>
      </c>
      <c r="D8946" t="s">
        <v>393</v>
      </c>
      <c r="E8946" t="s">
        <v>4796</v>
      </c>
      <c r="F8946" t="s">
        <v>136</v>
      </c>
      <c r="G8946" t="s">
        <v>82</v>
      </c>
      <c r="H8946" t="s">
        <v>29</v>
      </c>
      <c r="I8946">
        <v>1</v>
      </c>
      <c r="J8946">
        <v>2457.79</v>
      </c>
      <c r="K8946">
        <v>1606.23</v>
      </c>
      <c r="L8946">
        <v>2457.79</v>
      </c>
      <c r="M8946">
        <v>1606.23</v>
      </c>
      <c r="N8946" t="s">
        <v>4795</v>
      </c>
      <c r="O8946" t="s">
        <v>4794</v>
      </c>
      <c r="P8946" t="s">
        <v>37</v>
      </c>
      <c r="Q8946">
        <v>10.7905</v>
      </c>
      <c r="R8946">
        <v>78.704700000000003</v>
      </c>
      <c r="S8946" t="s">
        <v>153</v>
      </c>
      <c r="T8946" t="s">
        <v>152</v>
      </c>
      <c r="U8946" t="s">
        <v>46</v>
      </c>
      <c r="V8946" t="s">
        <v>45</v>
      </c>
    </row>
    <row r="8947" spans="1:22">
      <c r="A8947" t="s">
        <v>4793</v>
      </c>
      <c r="B8947" s="2">
        <v>44989.745833333334</v>
      </c>
      <c r="C8947" s="2">
        <f t="shared" si="139"/>
        <v>44984</v>
      </c>
      <c r="D8947" t="s">
        <v>388</v>
      </c>
      <c r="E8947" t="s">
        <v>4792</v>
      </c>
      <c r="F8947" t="s">
        <v>18</v>
      </c>
      <c r="G8947" t="s">
        <v>106</v>
      </c>
      <c r="H8947" t="s">
        <v>71</v>
      </c>
      <c r="I8947">
        <v>3</v>
      </c>
      <c r="J8947">
        <v>1370.1</v>
      </c>
      <c r="K8947">
        <v>996.53</v>
      </c>
      <c r="L8947">
        <v>4110.3</v>
      </c>
      <c r="M8947">
        <v>2989.59</v>
      </c>
      <c r="N8947" t="s">
        <v>4791</v>
      </c>
      <c r="O8947" t="s">
        <v>4790</v>
      </c>
      <c r="P8947" t="s">
        <v>60</v>
      </c>
      <c r="Q8947">
        <v>8.7139000000000006</v>
      </c>
      <c r="R8947">
        <v>77.756699999999995</v>
      </c>
      <c r="S8947" t="s">
        <v>111</v>
      </c>
      <c r="T8947" t="s">
        <v>110</v>
      </c>
      <c r="U8947" t="s">
        <v>77</v>
      </c>
      <c r="V8947" t="s">
        <v>9</v>
      </c>
    </row>
    <row r="8948" spans="1:22">
      <c r="A8948" t="s">
        <v>4789</v>
      </c>
      <c r="B8948" s="2">
        <v>45206.638194444444</v>
      </c>
      <c r="C8948" s="2">
        <f t="shared" si="139"/>
        <v>45201</v>
      </c>
      <c r="D8948" t="s">
        <v>383</v>
      </c>
      <c r="E8948" t="s">
        <v>4788</v>
      </c>
      <c r="F8948" t="s">
        <v>73</v>
      </c>
      <c r="G8948" t="s">
        <v>115</v>
      </c>
      <c r="H8948" t="s">
        <v>52</v>
      </c>
      <c r="I8948">
        <v>1</v>
      </c>
      <c r="J8948">
        <v>2352.0500000000002</v>
      </c>
      <c r="K8948">
        <v>1543.03</v>
      </c>
      <c r="L8948">
        <v>2352.0500000000002</v>
      </c>
      <c r="M8948">
        <v>1543.03</v>
      </c>
      <c r="N8948" t="s">
        <v>4787</v>
      </c>
      <c r="O8948" t="s">
        <v>4786</v>
      </c>
      <c r="P8948" t="s">
        <v>37</v>
      </c>
      <c r="Q8948">
        <v>10.7905</v>
      </c>
      <c r="R8948">
        <v>78.704700000000003</v>
      </c>
      <c r="S8948" t="s">
        <v>302</v>
      </c>
      <c r="T8948" t="s">
        <v>301</v>
      </c>
      <c r="U8948" t="s">
        <v>77</v>
      </c>
      <c r="V8948" t="s">
        <v>22</v>
      </c>
    </row>
    <row r="8949" spans="1:22">
      <c r="A8949" t="s">
        <v>4785</v>
      </c>
      <c r="B8949" s="2">
        <v>45123.686111111114</v>
      </c>
      <c r="C8949" s="2">
        <f t="shared" si="139"/>
        <v>45117</v>
      </c>
      <c r="D8949" t="s">
        <v>378</v>
      </c>
      <c r="E8949" t="s">
        <v>4784</v>
      </c>
      <c r="F8949" t="s">
        <v>73</v>
      </c>
      <c r="G8949" t="s">
        <v>53</v>
      </c>
      <c r="H8949" t="s">
        <v>52</v>
      </c>
      <c r="I8949">
        <v>4</v>
      </c>
      <c r="J8949">
        <v>2352.44</v>
      </c>
      <c r="K8949">
        <v>2098.08</v>
      </c>
      <c r="L8949">
        <v>9409.76</v>
      </c>
      <c r="M8949">
        <v>8392.32</v>
      </c>
      <c r="N8949" t="s">
        <v>4783</v>
      </c>
      <c r="O8949" t="s">
        <v>4782</v>
      </c>
      <c r="P8949" t="s">
        <v>49</v>
      </c>
      <c r="Q8949">
        <v>12.916499999999999</v>
      </c>
      <c r="R8949">
        <v>79.132499999999993</v>
      </c>
      <c r="S8949" t="s">
        <v>302</v>
      </c>
      <c r="T8949" t="s">
        <v>301</v>
      </c>
      <c r="U8949" t="s">
        <v>10</v>
      </c>
      <c r="V8949" t="s">
        <v>22</v>
      </c>
    </row>
    <row r="8950" spans="1:22">
      <c r="A8950" t="s">
        <v>4781</v>
      </c>
      <c r="B8950" s="2">
        <v>45539.718055555553</v>
      </c>
      <c r="C8950" s="2">
        <f t="shared" si="139"/>
        <v>45537</v>
      </c>
      <c r="D8950" t="s">
        <v>373</v>
      </c>
      <c r="E8950" t="s">
        <v>4780</v>
      </c>
      <c r="F8950" t="s">
        <v>73</v>
      </c>
      <c r="G8950" t="s">
        <v>53</v>
      </c>
      <c r="H8950" t="s">
        <v>63</v>
      </c>
      <c r="I8950">
        <v>1</v>
      </c>
      <c r="J8950">
        <v>1457.07</v>
      </c>
      <c r="K8950">
        <v>1125.8</v>
      </c>
      <c r="L8950">
        <v>1457.07</v>
      </c>
      <c r="M8950">
        <v>1125.8</v>
      </c>
      <c r="N8950" t="s">
        <v>4779</v>
      </c>
      <c r="O8950" t="s">
        <v>4778</v>
      </c>
      <c r="P8950" t="s">
        <v>13</v>
      </c>
      <c r="Q8950">
        <v>11.664300000000001</v>
      </c>
      <c r="R8950">
        <v>78.146000000000001</v>
      </c>
      <c r="S8950" t="s">
        <v>36</v>
      </c>
      <c r="T8950" t="s">
        <v>35</v>
      </c>
      <c r="U8950" t="s">
        <v>46</v>
      </c>
      <c r="V8950" t="s">
        <v>9</v>
      </c>
    </row>
    <row r="8951" spans="1:22">
      <c r="A8951" t="s">
        <v>4777</v>
      </c>
      <c r="B8951" s="2">
        <v>45385.719444444447</v>
      </c>
      <c r="C8951" s="2">
        <f t="shared" si="139"/>
        <v>45383</v>
      </c>
      <c r="D8951" t="s">
        <v>368</v>
      </c>
      <c r="E8951" t="s">
        <v>4776</v>
      </c>
      <c r="F8951" t="s">
        <v>201</v>
      </c>
      <c r="G8951" t="s">
        <v>17</v>
      </c>
      <c r="H8951" t="s">
        <v>63</v>
      </c>
      <c r="I8951">
        <v>2</v>
      </c>
      <c r="J8951">
        <v>759.23</v>
      </c>
      <c r="K8951">
        <v>603.22</v>
      </c>
      <c r="L8951">
        <v>1518.46</v>
      </c>
      <c r="M8951">
        <v>1206.44</v>
      </c>
      <c r="N8951" t="s">
        <v>4775</v>
      </c>
      <c r="O8951" t="s">
        <v>4774</v>
      </c>
      <c r="P8951" t="s">
        <v>49</v>
      </c>
      <c r="Q8951">
        <v>12.916499999999999</v>
      </c>
      <c r="R8951">
        <v>79.132499999999993</v>
      </c>
      <c r="S8951" t="s">
        <v>319</v>
      </c>
      <c r="T8951" t="s">
        <v>318</v>
      </c>
      <c r="U8951" t="s">
        <v>23</v>
      </c>
      <c r="V8951" t="s">
        <v>45</v>
      </c>
    </row>
    <row r="8952" spans="1:22">
      <c r="A8952" t="s">
        <v>4773</v>
      </c>
      <c r="B8952" s="2">
        <v>45455.590277777781</v>
      </c>
      <c r="C8952" s="2">
        <f t="shared" si="139"/>
        <v>45453</v>
      </c>
      <c r="D8952" t="s">
        <v>361</v>
      </c>
      <c r="E8952" t="s">
        <v>2842</v>
      </c>
      <c r="F8952" t="s">
        <v>18</v>
      </c>
      <c r="G8952" t="s">
        <v>41</v>
      </c>
      <c r="H8952" t="s">
        <v>29</v>
      </c>
      <c r="I8952">
        <v>1</v>
      </c>
      <c r="J8952">
        <v>831.73</v>
      </c>
      <c r="K8952">
        <v>728.64</v>
      </c>
      <c r="L8952">
        <v>831.73</v>
      </c>
      <c r="M8952">
        <v>728.64</v>
      </c>
      <c r="N8952" t="s">
        <v>4772</v>
      </c>
      <c r="O8952" t="s">
        <v>4771</v>
      </c>
      <c r="P8952" t="s">
        <v>112</v>
      </c>
      <c r="Q8952">
        <v>13.082700000000001</v>
      </c>
      <c r="R8952">
        <v>80.270700000000005</v>
      </c>
      <c r="S8952" t="s">
        <v>103</v>
      </c>
      <c r="T8952" t="s">
        <v>102</v>
      </c>
      <c r="U8952" t="s">
        <v>57</v>
      </c>
      <c r="V8952" t="s">
        <v>45</v>
      </c>
    </row>
    <row r="8953" spans="1:22">
      <c r="A8953" t="s">
        <v>4770</v>
      </c>
      <c r="B8953" s="2">
        <v>45109.893750000003</v>
      </c>
      <c r="C8953" s="2">
        <f t="shared" si="139"/>
        <v>45103</v>
      </c>
      <c r="D8953" t="s">
        <v>356</v>
      </c>
      <c r="E8953" t="s">
        <v>4769</v>
      </c>
      <c r="F8953" t="s">
        <v>73</v>
      </c>
      <c r="G8953" t="s">
        <v>115</v>
      </c>
      <c r="H8953" t="s">
        <v>16</v>
      </c>
      <c r="I8953">
        <v>1</v>
      </c>
      <c r="J8953">
        <v>1206.97</v>
      </c>
      <c r="K8953">
        <v>890.37</v>
      </c>
      <c r="L8953">
        <v>1206.97</v>
      </c>
      <c r="M8953">
        <v>890.37</v>
      </c>
      <c r="N8953" t="s">
        <v>4768</v>
      </c>
      <c r="O8953" t="s">
        <v>4767</v>
      </c>
      <c r="P8953" t="s">
        <v>60</v>
      </c>
      <c r="Q8953">
        <v>8.7139000000000006</v>
      </c>
      <c r="R8953">
        <v>77.756699999999995</v>
      </c>
      <c r="S8953" t="s">
        <v>193</v>
      </c>
      <c r="T8953" t="s">
        <v>192</v>
      </c>
      <c r="U8953" t="s">
        <v>10</v>
      </c>
      <c r="V8953" t="s">
        <v>45</v>
      </c>
    </row>
    <row r="8954" spans="1:22">
      <c r="A8954" t="s">
        <v>4766</v>
      </c>
      <c r="B8954" s="2">
        <v>45555.866666666669</v>
      </c>
      <c r="C8954" s="2">
        <f t="shared" si="139"/>
        <v>45551</v>
      </c>
      <c r="D8954" t="s">
        <v>349</v>
      </c>
      <c r="E8954" t="s">
        <v>348</v>
      </c>
      <c r="F8954" t="s">
        <v>73</v>
      </c>
      <c r="G8954" t="s">
        <v>17</v>
      </c>
      <c r="H8954" t="s">
        <v>63</v>
      </c>
      <c r="I8954">
        <v>2</v>
      </c>
      <c r="J8954">
        <v>455.96</v>
      </c>
      <c r="K8954">
        <v>333.51</v>
      </c>
      <c r="L8954">
        <v>911.92</v>
      </c>
      <c r="M8954">
        <v>667.02</v>
      </c>
      <c r="N8954" t="s">
        <v>4765</v>
      </c>
      <c r="O8954" t="s">
        <v>4764</v>
      </c>
      <c r="P8954" t="s">
        <v>26</v>
      </c>
      <c r="Q8954">
        <v>11.0168</v>
      </c>
      <c r="R8954">
        <v>76.955799999999996</v>
      </c>
      <c r="S8954" t="s">
        <v>616</v>
      </c>
      <c r="T8954" t="s">
        <v>615</v>
      </c>
      <c r="U8954" t="s">
        <v>10</v>
      </c>
      <c r="V8954" t="s">
        <v>9</v>
      </c>
    </row>
    <row r="8955" spans="1:22">
      <c r="A8955" t="s">
        <v>4763</v>
      </c>
      <c r="B8955" s="2">
        <v>45164.71597222222</v>
      </c>
      <c r="C8955" s="2">
        <f t="shared" si="139"/>
        <v>45159</v>
      </c>
      <c r="D8955" t="s">
        <v>344</v>
      </c>
      <c r="E8955" t="s">
        <v>4762</v>
      </c>
      <c r="F8955" t="s">
        <v>73</v>
      </c>
      <c r="G8955" t="s">
        <v>82</v>
      </c>
      <c r="H8955" t="s">
        <v>71</v>
      </c>
      <c r="I8955">
        <v>2</v>
      </c>
      <c r="J8955">
        <v>2320.46</v>
      </c>
      <c r="K8955">
        <v>1392.64</v>
      </c>
      <c r="L8955">
        <v>4640.92</v>
      </c>
      <c r="M8955">
        <v>2785.28</v>
      </c>
      <c r="N8955" t="s">
        <v>4761</v>
      </c>
      <c r="O8955" t="s">
        <v>4760</v>
      </c>
      <c r="P8955" t="s">
        <v>121</v>
      </c>
      <c r="Q8955">
        <v>9.9252000000000002</v>
      </c>
      <c r="R8955">
        <v>78.119799999999998</v>
      </c>
      <c r="S8955" t="s">
        <v>564</v>
      </c>
      <c r="T8955" t="s">
        <v>563</v>
      </c>
      <c r="U8955" t="s">
        <v>77</v>
      </c>
      <c r="V8955" t="s">
        <v>45</v>
      </c>
    </row>
    <row r="8956" spans="1:22">
      <c r="A8956" t="s">
        <v>4759</v>
      </c>
      <c r="B8956" s="2">
        <v>45211.45416666667</v>
      </c>
      <c r="C8956" s="2">
        <f t="shared" si="139"/>
        <v>45208</v>
      </c>
      <c r="D8956" t="s">
        <v>337</v>
      </c>
      <c r="E8956" t="s">
        <v>336</v>
      </c>
      <c r="F8956" t="s">
        <v>64</v>
      </c>
      <c r="G8956" t="s">
        <v>115</v>
      </c>
      <c r="H8956" t="s">
        <v>40</v>
      </c>
      <c r="I8956">
        <v>1</v>
      </c>
      <c r="J8956">
        <v>2325.6</v>
      </c>
      <c r="K8956">
        <v>2013.26</v>
      </c>
      <c r="L8956">
        <v>2325.6</v>
      </c>
      <c r="M8956">
        <v>2013.26</v>
      </c>
      <c r="N8956" t="s">
        <v>4758</v>
      </c>
      <c r="O8956" t="s">
        <v>4757</v>
      </c>
      <c r="P8956" t="s">
        <v>68</v>
      </c>
      <c r="Q8956">
        <v>11.34</v>
      </c>
      <c r="R8956">
        <v>77.717200000000005</v>
      </c>
      <c r="S8956" t="s">
        <v>537</v>
      </c>
      <c r="T8956" t="s">
        <v>536</v>
      </c>
      <c r="U8956" t="s">
        <v>23</v>
      </c>
      <c r="V8956" t="s">
        <v>45</v>
      </c>
    </row>
    <row r="8957" spans="1:22">
      <c r="A8957" t="s">
        <v>4756</v>
      </c>
      <c r="B8957" s="2">
        <v>45341.818055555559</v>
      </c>
      <c r="C8957" s="2">
        <f t="shared" si="139"/>
        <v>45341</v>
      </c>
      <c r="D8957" t="s">
        <v>330</v>
      </c>
      <c r="E8957" t="s">
        <v>4755</v>
      </c>
      <c r="F8957" t="s">
        <v>166</v>
      </c>
      <c r="G8957" t="s">
        <v>91</v>
      </c>
      <c r="H8957" t="s">
        <v>63</v>
      </c>
      <c r="I8957">
        <v>2</v>
      </c>
      <c r="J8957">
        <v>1093.32</v>
      </c>
      <c r="K8957">
        <v>761.78</v>
      </c>
      <c r="L8957">
        <v>2186.64</v>
      </c>
      <c r="M8957">
        <v>1523.56</v>
      </c>
      <c r="N8957" t="s">
        <v>4754</v>
      </c>
      <c r="O8957" t="s">
        <v>4753</v>
      </c>
      <c r="P8957" t="s">
        <v>26</v>
      </c>
      <c r="Q8957">
        <v>11.0168</v>
      </c>
      <c r="R8957">
        <v>76.955799999999996</v>
      </c>
      <c r="S8957" t="s">
        <v>120</v>
      </c>
      <c r="T8957" t="s">
        <v>119</v>
      </c>
      <c r="U8957" t="s">
        <v>23</v>
      </c>
      <c r="V8957" t="s">
        <v>9</v>
      </c>
    </row>
    <row r="8958" spans="1:22">
      <c r="A8958" t="s">
        <v>4752</v>
      </c>
      <c r="B8958" s="2">
        <v>45559.820833333331</v>
      </c>
      <c r="C8958" s="2">
        <f t="shared" si="139"/>
        <v>45558</v>
      </c>
      <c r="D8958" t="s">
        <v>323</v>
      </c>
      <c r="E8958" t="s">
        <v>4751</v>
      </c>
      <c r="F8958" t="s">
        <v>83</v>
      </c>
      <c r="G8958" t="s">
        <v>53</v>
      </c>
      <c r="H8958" t="s">
        <v>52</v>
      </c>
      <c r="I8958">
        <v>2</v>
      </c>
      <c r="J8958">
        <v>2249.23</v>
      </c>
      <c r="K8958">
        <v>1360.89</v>
      </c>
      <c r="L8958">
        <v>4498.46</v>
      </c>
      <c r="M8958">
        <v>2721.78</v>
      </c>
      <c r="N8958" t="s">
        <v>4750</v>
      </c>
      <c r="O8958" t="s">
        <v>4749</v>
      </c>
      <c r="P8958" t="s">
        <v>26</v>
      </c>
      <c r="Q8958">
        <v>11.0168</v>
      </c>
      <c r="R8958">
        <v>76.955799999999996</v>
      </c>
      <c r="S8958" t="s">
        <v>413</v>
      </c>
      <c r="T8958" t="s">
        <v>412</v>
      </c>
      <c r="U8958" t="s">
        <v>46</v>
      </c>
      <c r="V8958" t="s">
        <v>9</v>
      </c>
    </row>
    <row r="8959" spans="1:22">
      <c r="A8959" t="s">
        <v>4748</v>
      </c>
      <c r="B8959" s="2">
        <v>45075.770833333336</v>
      </c>
      <c r="C8959" s="2">
        <f t="shared" si="139"/>
        <v>45075</v>
      </c>
      <c r="D8959" t="s">
        <v>316</v>
      </c>
      <c r="E8959" t="s">
        <v>4747</v>
      </c>
      <c r="F8959" t="s">
        <v>201</v>
      </c>
      <c r="G8959" t="s">
        <v>53</v>
      </c>
      <c r="H8959" t="s">
        <v>29</v>
      </c>
      <c r="I8959">
        <v>1</v>
      </c>
      <c r="J8959">
        <v>1860.28</v>
      </c>
      <c r="K8959">
        <v>1582.64</v>
      </c>
      <c r="L8959">
        <v>1860.28</v>
      </c>
      <c r="M8959">
        <v>1582.64</v>
      </c>
      <c r="N8959" t="s">
        <v>4746</v>
      </c>
      <c r="O8959" t="s">
        <v>4745</v>
      </c>
      <c r="P8959" t="s">
        <v>49</v>
      </c>
      <c r="Q8959">
        <v>12.916499999999999</v>
      </c>
      <c r="R8959">
        <v>79.132499999999993</v>
      </c>
      <c r="S8959" t="s">
        <v>319</v>
      </c>
      <c r="T8959" t="s">
        <v>318</v>
      </c>
      <c r="U8959" t="s">
        <v>46</v>
      </c>
      <c r="V8959" t="s">
        <v>212</v>
      </c>
    </row>
    <row r="8960" spans="1:22">
      <c r="A8960" t="s">
        <v>4744</v>
      </c>
      <c r="B8960" s="2">
        <v>45091.807638888888</v>
      </c>
      <c r="C8960" s="2">
        <f t="shared" si="139"/>
        <v>45089</v>
      </c>
      <c r="D8960" t="s">
        <v>311</v>
      </c>
      <c r="E8960" t="s">
        <v>4743</v>
      </c>
      <c r="F8960" t="s">
        <v>18</v>
      </c>
      <c r="G8960" t="s">
        <v>72</v>
      </c>
      <c r="H8960" t="s">
        <v>16</v>
      </c>
      <c r="I8960">
        <v>1</v>
      </c>
      <c r="J8960">
        <v>2095.4899999999998</v>
      </c>
      <c r="K8960">
        <v>1538.19</v>
      </c>
      <c r="L8960">
        <v>2095.4899999999998</v>
      </c>
      <c r="M8960">
        <v>1538.19</v>
      </c>
      <c r="N8960" t="s">
        <v>4742</v>
      </c>
      <c r="O8960" t="s">
        <v>4741</v>
      </c>
      <c r="P8960" t="s">
        <v>13</v>
      </c>
      <c r="Q8960">
        <v>11.664300000000001</v>
      </c>
      <c r="R8960">
        <v>78.146000000000001</v>
      </c>
      <c r="S8960" t="s">
        <v>486</v>
      </c>
      <c r="T8960" t="s">
        <v>485</v>
      </c>
      <c r="U8960" t="s">
        <v>57</v>
      </c>
      <c r="V8960" t="s">
        <v>9</v>
      </c>
    </row>
    <row r="8961" spans="1:22">
      <c r="A8961" t="s">
        <v>4740</v>
      </c>
      <c r="B8961" s="2">
        <v>45510.469444444447</v>
      </c>
      <c r="C8961" s="2">
        <f t="shared" si="139"/>
        <v>45509</v>
      </c>
      <c r="D8961" t="s">
        <v>306</v>
      </c>
      <c r="E8961" t="s">
        <v>305</v>
      </c>
      <c r="F8961" t="s">
        <v>136</v>
      </c>
      <c r="G8961" t="s">
        <v>91</v>
      </c>
      <c r="H8961" t="s">
        <v>16</v>
      </c>
      <c r="I8961">
        <v>2</v>
      </c>
      <c r="J8961">
        <v>997.41</v>
      </c>
      <c r="K8961">
        <v>805.45</v>
      </c>
      <c r="L8961">
        <v>1994.82</v>
      </c>
      <c r="M8961">
        <v>1610.9</v>
      </c>
      <c r="N8961" t="s">
        <v>4739</v>
      </c>
      <c r="O8961" t="s">
        <v>4738</v>
      </c>
      <c r="P8961" t="s">
        <v>37</v>
      </c>
      <c r="Q8961">
        <v>10.7905</v>
      </c>
      <c r="R8961">
        <v>78.704700000000003</v>
      </c>
      <c r="S8961" t="s">
        <v>283</v>
      </c>
      <c r="T8961" t="s">
        <v>282</v>
      </c>
      <c r="U8961" t="s">
        <v>23</v>
      </c>
      <c r="V8961" t="s">
        <v>22</v>
      </c>
    </row>
    <row r="8962" spans="1:22">
      <c r="A8962" t="s">
        <v>4737</v>
      </c>
      <c r="B8962" s="2">
        <v>44996.474999999999</v>
      </c>
      <c r="C8962" s="2">
        <f t="shared" si="139"/>
        <v>44991</v>
      </c>
      <c r="D8962" t="s">
        <v>299</v>
      </c>
      <c r="E8962" t="s">
        <v>4736</v>
      </c>
      <c r="F8962" t="s">
        <v>31</v>
      </c>
      <c r="G8962" t="s">
        <v>72</v>
      </c>
      <c r="H8962" t="s">
        <v>40</v>
      </c>
      <c r="I8962">
        <v>2</v>
      </c>
      <c r="J8962">
        <v>1167.4100000000001</v>
      </c>
      <c r="K8962">
        <v>771.27</v>
      </c>
      <c r="L8962">
        <v>2334.8200000000002</v>
      </c>
      <c r="M8962">
        <v>1542.54</v>
      </c>
      <c r="N8962" t="s">
        <v>4735</v>
      </c>
      <c r="O8962" t="s">
        <v>4734</v>
      </c>
      <c r="P8962" t="s">
        <v>49</v>
      </c>
      <c r="Q8962">
        <v>12.916499999999999</v>
      </c>
      <c r="R8962">
        <v>79.132499999999993</v>
      </c>
      <c r="S8962" t="s">
        <v>530</v>
      </c>
      <c r="T8962" t="s">
        <v>529</v>
      </c>
      <c r="U8962" t="s">
        <v>10</v>
      </c>
      <c r="V8962" t="s">
        <v>45</v>
      </c>
    </row>
    <row r="8963" spans="1:22">
      <c r="A8963" t="s">
        <v>4733</v>
      </c>
      <c r="B8963" s="2">
        <v>45308.59097222222</v>
      </c>
      <c r="C8963" s="2">
        <f t="shared" ref="C8963:C9026" si="140">INT(B8963) - WEEKDAY(INT(B8963), 2) + 1</f>
        <v>45306</v>
      </c>
      <c r="D8963" t="s">
        <v>292</v>
      </c>
      <c r="E8963" t="s">
        <v>2798</v>
      </c>
      <c r="F8963" t="s">
        <v>83</v>
      </c>
      <c r="G8963" t="s">
        <v>91</v>
      </c>
      <c r="H8963" t="s">
        <v>29</v>
      </c>
      <c r="I8963">
        <v>2</v>
      </c>
      <c r="J8963">
        <v>1707.05</v>
      </c>
      <c r="K8963">
        <v>1395.93</v>
      </c>
      <c r="L8963">
        <v>3414.1</v>
      </c>
      <c r="M8963">
        <v>2791.86</v>
      </c>
      <c r="N8963" t="s">
        <v>4732</v>
      </c>
      <c r="O8963" t="s">
        <v>4731</v>
      </c>
      <c r="P8963" t="s">
        <v>13</v>
      </c>
      <c r="Q8963">
        <v>11.664300000000001</v>
      </c>
      <c r="R8963">
        <v>78.146000000000001</v>
      </c>
      <c r="S8963" t="s">
        <v>153</v>
      </c>
      <c r="T8963" t="s">
        <v>152</v>
      </c>
      <c r="U8963" t="s">
        <v>23</v>
      </c>
      <c r="V8963" t="s">
        <v>9</v>
      </c>
    </row>
    <row r="8964" spans="1:22">
      <c r="A8964" t="s">
        <v>4730</v>
      </c>
      <c r="B8964" s="2">
        <v>45569.640277777777</v>
      </c>
      <c r="C8964" s="2">
        <f t="shared" si="140"/>
        <v>45565</v>
      </c>
      <c r="D8964" t="s">
        <v>287</v>
      </c>
      <c r="E8964" t="s">
        <v>4729</v>
      </c>
      <c r="F8964" t="s">
        <v>166</v>
      </c>
      <c r="G8964" t="s">
        <v>17</v>
      </c>
      <c r="H8964" t="s">
        <v>29</v>
      </c>
      <c r="I8964">
        <v>2</v>
      </c>
      <c r="J8964">
        <v>1868.84</v>
      </c>
      <c r="K8964">
        <v>1464.21</v>
      </c>
      <c r="L8964">
        <v>3737.68</v>
      </c>
      <c r="M8964">
        <v>2928.42</v>
      </c>
      <c r="N8964" t="s">
        <v>4728</v>
      </c>
      <c r="O8964" t="s">
        <v>4727</v>
      </c>
      <c r="P8964" t="s">
        <v>121</v>
      </c>
      <c r="Q8964">
        <v>9.9252000000000002</v>
      </c>
      <c r="R8964">
        <v>78.119799999999998</v>
      </c>
      <c r="S8964" t="s">
        <v>319</v>
      </c>
      <c r="T8964" t="s">
        <v>318</v>
      </c>
      <c r="U8964" t="s">
        <v>23</v>
      </c>
      <c r="V8964" t="s">
        <v>22</v>
      </c>
    </row>
    <row r="8965" spans="1:22">
      <c r="A8965" t="s">
        <v>4726</v>
      </c>
      <c r="B8965" s="2">
        <v>44984.880555555559</v>
      </c>
      <c r="C8965" s="2">
        <f t="shared" si="140"/>
        <v>44984</v>
      </c>
      <c r="D8965" t="s">
        <v>280</v>
      </c>
      <c r="E8965" t="s">
        <v>4725</v>
      </c>
      <c r="F8965" t="s">
        <v>73</v>
      </c>
      <c r="G8965" t="s">
        <v>91</v>
      </c>
      <c r="H8965" t="s">
        <v>40</v>
      </c>
      <c r="I8965">
        <v>1</v>
      </c>
      <c r="J8965">
        <v>2467.9899999999998</v>
      </c>
      <c r="K8965">
        <v>1738.81</v>
      </c>
      <c r="L8965">
        <v>2467.9899999999998</v>
      </c>
      <c r="M8965">
        <v>1738.81</v>
      </c>
      <c r="N8965" t="s">
        <v>4724</v>
      </c>
      <c r="O8965" t="s">
        <v>4723</v>
      </c>
      <c r="P8965" t="s">
        <v>121</v>
      </c>
      <c r="Q8965">
        <v>9.9252000000000002</v>
      </c>
      <c r="R8965">
        <v>78.119799999999998</v>
      </c>
      <c r="S8965" t="s">
        <v>25</v>
      </c>
      <c r="T8965" t="s">
        <v>24</v>
      </c>
      <c r="U8965" t="s">
        <v>10</v>
      </c>
      <c r="V8965" t="s">
        <v>212</v>
      </c>
    </row>
    <row r="8966" spans="1:22">
      <c r="A8966" t="s">
        <v>4722</v>
      </c>
      <c r="B8966" s="2">
        <v>45387.554166666669</v>
      </c>
      <c r="C8966" s="2">
        <f t="shared" si="140"/>
        <v>45383</v>
      </c>
      <c r="D8966" t="s">
        <v>273</v>
      </c>
      <c r="E8966" t="s">
        <v>4721</v>
      </c>
      <c r="F8966" t="s">
        <v>31</v>
      </c>
      <c r="G8966" t="s">
        <v>30</v>
      </c>
      <c r="H8966" t="s">
        <v>29</v>
      </c>
      <c r="I8966">
        <v>4</v>
      </c>
      <c r="J8966">
        <v>1620.56</v>
      </c>
      <c r="K8966">
        <v>997.72</v>
      </c>
      <c r="L8966">
        <v>6482.24</v>
      </c>
      <c r="M8966">
        <v>3990.88</v>
      </c>
      <c r="N8966" t="s">
        <v>4720</v>
      </c>
      <c r="O8966" t="s">
        <v>4719</v>
      </c>
      <c r="P8966" t="s">
        <v>13</v>
      </c>
      <c r="Q8966">
        <v>11.664300000000001</v>
      </c>
      <c r="R8966">
        <v>78.146000000000001</v>
      </c>
      <c r="S8966" t="s">
        <v>25</v>
      </c>
      <c r="T8966" t="s">
        <v>24</v>
      </c>
      <c r="U8966" t="s">
        <v>46</v>
      </c>
      <c r="V8966" t="s">
        <v>45</v>
      </c>
    </row>
    <row r="8967" spans="1:22">
      <c r="A8967" t="s">
        <v>4718</v>
      </c>
      <c r="B8967" s="2">
        <v>45395.763888888891</v>
      </c>
      <c r="C8967" s="2">
        <f t="shared" si="140"/>
        <v>45390</v>
      </c>
      <c r="D8967" t="s">
        <v>266</v>
      </c>
      <c r="E8967" t="s">
        <v>4717</v>
      </c>
      <c r="F8967" t="s">
        <v>136</v>
      </c>
      <c r="G8967" t="s">
        <v>17</v>
      </c>
      <c r="H8967" t="s">
        <v>40</v>
      </c>
      <c r="I8967">
        <v>1</v>
      </c>
      <c r="J8967">
        <v>258.83</v>
      </c>
      <c r="K8967">
        <v>157.06</v>
      </c>
      <c r="L8967">
        <v>258.83</v>
      </c>
      <c r="M8967">
        <v>157.06</v>
      </c>
      <c r="N8967" t="s">
        <v>4716</v>
      </c>
      <c r="O8967" t="s">
        <v>4715</v>
      </c>
      <c r="P8967" t="s">
        <v>13</v>
      </c>
      <c r="Q8967">
        <v>11.664300000000001</v>
      </c>
      <c r="R8967">
        <v>78.146000000000001</v>
      </c>
      <c r="S8967" t="s">
        <v>243</v>
      </c>
      <c r="T8967" t="s">
        <v>242</v>
      </c>
      <c r="U8967" t="s">
        <v>77</v>
      </c>
      <c r="V8967" t="s">
        <v>9</v>
      </c>
    </row>
    <row r="8968" spans="1:22">
      <c r="A8968" t="s">
        <v>4714</v>
      </c>
      <c r="B8968" s="2">
        <v>45273.857638888891</v>
      </c>
      <c r="C8968" s="2">
        <f t="shared" si="140"/>
        <v>45271</v>
      </c>
      <c r="D8968" t="s">
        <v>261</v>
      </c>
      <c r="E8968" t="s">
        <v>4713</v>
      </c>
      <c r="F8968" t="s">
        <v>201</v>
      </c>
      <c r="G8968" t="s">
        <v>30</v>
      </c>
      <c r="H8968" t="s">
        <v>63</v>
      </c>
      <c r="I8968">
        <v>2</v>
      </c>
      <c r="J8968">
        <v>559.03</v>
      </c>
      <c r="K8968">
        <v>445.44</v>
      </c>
      <c r="L8968">
        <v>1118.06</v>
      </c>
      <c r="M8968">
        <v>890.88</v>
      </c>
      <c r="N8968" t="s">
        <v>4712</v>
      </c>
      <c r="O8968" t="s">
        <v>4711</v>
      </c>
      <c r="P8968" t="s">
        <v>112</v>
      </c>
      <c r="Q8968">
        <v>13.082700000000001</v>
      </c>
      <c r="R8968">
        <v>80.270700000000005</v>
      </c>
      <c r="S8968" t="s">
        <v>340</v>
      </c>
      <c r="T8968" t="s">
        <v>339</v>
      </c>
      <c r="U8968" t="s">
        <v>10</v>
      </c>
      <c r="V8968" t="s">
        <v>9</v>
      </c>
    </row>
    <row r="8969" spans="1:22">
      <c r="A8969" t="s">
        <v>4710</v>
      </c>
      <c r="B8969" s="2">
        <v>45313.551388888889</v>
      </c>
      <c r="C8969" s="2">
        <f t="shared" si="140"/>
        <v>45313</v>
      </c>
      <c r="D8969" t="s">
        <v>254</v>
      </c>
      <c r="E8969" t="s">
        <v>4709</v>
      </c>
      <c r="F8969" t="s">
        <v>73</v>
      </c>
      <c r="G8969" t="s">
        <v>72</v>
      </c>
      <c r="H8969" t="s">
        <v>71</v>
      </c>
      <c r="I8969">
        <v>3</v>
      </c>
      <c r="J8969">
        <v>2494.7399999999998</v>
      </c>
      <c r="K8969">
        <v>1835.37</v>
      </c>
      <c r="L8969">
        <v>7484.22</v>
      </c>
      <c r="M8969">
        <v>5506.11</v>
      </c>
      <c r="N8969" t="s">
        <v>4708</v>
      </c>
      <c r="O8969" t="s">
        <v>4707</v>
      </c>
      <c r="P8969" t="s">
        <v>37</v>
      </c>
      <c r="Q8969">
        <v>10.7905</v>
      </c>
      <c r="R8969">
        <v>78.704700000000003</v>
      </c>
      <c r="S8969" t="s">
        <v>784</v>
      </c>
      <c r="T8969" t="s">
        <v>783</v>
      </c>
      <c r="U8969" t="s">
        <v>77</v>
      </c>
      <c r="V8969" t="s">
        <v>9</v>
      </c>
    </row>
    <row r="8970" spans="1:22">
      <c r="A8970" t="s">
        <v>4706</v>
      </c>
      <c r="B8970" s="2">
        <v>44960.521527777775</v>
      </c>
      <c r="C8970" s="2">
        <f t="shared" si="140"/>
        <v>44956</v>
      </c>
      <c r="D8970" t="s">
        <v>247</v>
      </c>
      <c r="E8970" t="s">
        <v>4705</v>
      </c>
      <c r="F8970" t="s">
        <v>83</v>
      </c>
      <c r="G8970" t="s">
        <v>41</v>
      </c>
      <c r="H8970" t="s">
        <v>29</v>
      </c>
      <c r="I8970">
        <v>2</v>
      </c>
      <c r="J8970">
        <v>1106.47</v>
      </c>
      <c r="K8970">
        <v>852.12</v>
      </c>
      <c r="L8970">
        <v>2212.94</v>
      </c>
      <c r="M8970">
        <v>1704.24</v>
      </c>
      <c r="N8970" t="s">
        <v>4704</v>
      </c>
      <c r="O8970" t="s">
        <v>4703</v>
      </c>
      <c r="P8970" t="s">
        <v>26</v>
      </c>
      <c r="Q8970">
        <v>11.0168</v>
      </c>
      <c r="R8970">
        <v>76.955799999999996</v>
      </c>
      <c r="S8970" t="s">
        <v>295</v>
      </c>
      <c r="T8970" t="s">
        <v>294</v>
      </c>
      <c r="U8970" t="s">
        <v>77</v>
      </c>
      <c r="V8970" t="s">
        <v>9</v>
      </c>
    </row>
    <row r="8971" spans="1:22">
      <c r="A8971" t="s">
        <v>4702</v>
      </c>
      <c r="B8971" s="2">
        <v>45289.60833333333</v>
      </c>
      <c r="C8971" s="2">
        <f t="shared" si="140"/>
        <v>45285</v>
      </c>
      <c r="D8971" t="s">
        <v>240</v>
      </c>
      <c r="E8971" t="s">
        <v>4701</v>
      </c>
      <c r="F8971" t="s">
        <v>73</v>
      </c>
      <c r="G8971" t="s">
        <v>91</v>
      </c>
      <c r="H8971" t="s">
        <v>52</v>
      </c>
      <c r="I8971">
        <v>1</v>
      </c>
      <c r="J8971">
        <v>1584.62</v>
      </c>
      <c r="K8971">
        <v>1361.92</v>
      </c>
      <c r="L8971">
        <v>1584.62</v>
      </c>
      <c r="M8971">
        <v>1361.92</v>
      </c>
      <c r="N8971" t="s">
        <v>4700</v>
      </c>
      <c r="O8971" t="s">
        <v>4699</v>
      </c>
      <c r="P8971" t="s">
        <v>112</v>
      </c>
      <c r="Q8971">
        <v>13.082700000000001</v>
      </c>
      <c r="R8971">
        <v>80.270700000000005</v>
      </c>
      <c r="S8971" t="s">
        <v>333</v>
      </c>
      <c r="T8971" t="s">
        <v>332</v>
      </c>
      <c r="U8971" t="s">
        <v>10</v>
      </c>
      <c r="V8971" t="s">
        <v>45</v>
      </c>
    </row>
    <row r="8972" spans="1:22">
      <c r="A8972" t="s">
        <v>4698</v>
      </c>
      <c r="B8972" s="2">
        <v>45308.648611111108</v>
      </c>
      <c r="C8972" s="2">
        <f t="shared" si="140"/>
        <v>45306</v>
      </c>
      <c r="D8972" t="s">
        <v>235</v>
      </c>
      <c r="E8972" t="s">
        <v>4697</v>
      </c>
      <c r="F8972" t="s">
        <v>136</v>
      </c>
      <c r="G8972" t="s">
        <v>53</v>
      </c>
      <c r="H8972" t="s">
        <v>71</v>
      </c>
      <c r="I8972">
        <v>1</v>
      </c>
      <c r="J8972">
        <v>695.25</v>
      </c>
      <c r="K8972">
        <v>579.39</v>
      </c>
      <c r="L8972">
        <v>695.25</v>
      </c>
      <c r="M8972">
        <v>579.39</v>
      </c>
      <c r="N8972" t="s">
        <v>4696</v>
      </c>
      <c r="O8972" t="s">
        <v>4695</v>
      </c>
      <c r="P8972" t="s">
        <v>49</v>
      </c>
      <c r="Q8972">
        <v>12.916499999999999</v>
      </c>
      <c r="R8972">
        <v>79.132499999999993</v>
      </c>
      <c r="S8972" t="s">
        <v>257</v>
      </c>
      <c r="T8972" t="s">
        <v>256</v>
      </c>
      <c r="U8972" t="s">
        <v>46</v>
      </c>
      <c r="V8972" t="s">
        <v>9</v>
      </c>
    </row>
    <row r="8973" spans="1:22">
      <c r="A8973" t="s">
        <v>4694</v>
      </c>
      <c r="B8973" s="2">
        <v>45308.506249999999</v>
      </c>
      <c r="C8973" s="2">
        <f t="shared" si="140"/>
        <v>45306</v>
      </c>
      <c r="D8973" t="s">
        <v>230</v>
      </c>
      <c r="E8973" t="s">
        <v>4693</v>
      </c>
      <c r="F8973" t="s">
        <v>73</v>
      </c>
      <c r="G8973" t="s">
        <v>53</v>
      </c>
      <c r="H8973" t="s">
        <v>40</v>
      </c>
      <c r="I8973">
        <v>1</v>
      </c>
      <c r="J8973">
        <v>754.82</v>
      </c>
      <c r="K8973">
        <v>549.79999999999995</v>
      </c>
      <c r="L8973">
        <v>754.82</v>
      </c>
      <c r="M8973">
        <v>549.79999999999995</v>
      </c>
      <c r="N8973" t="s">
        <v>4692</v>
      </c>
      <c r="O8973" t="s">
        <v>4691</v>
      </c>
      <c r="P8973" t="s">
        <v>68</v>
      </c>
      <c r="Q8973">
        <v>11.34</v>
      </c>
      <c r="R8973">
        <v>77.717200000000005</v>
      </c>
      <c r="S8973" t="s">
        <v>226</v>
      </c>
      <c r="T8973" t="s">
        <v>225</v>
      </c>
      <c r="U8973" t="s">
        <v>77</v>
      </c>
      <c r="V8973" t="s">
        <v>212</v>
      </c>
    </row>
    <row r="8974" spans="1:22">
      <c r="A8974" t="s">
        <v>4690</v>
      </c>
      <c r="B8974" s="2">
        <v>45331.530555555553</v>
      </c>
      <c r="C8974" s="2">
        <f t="shared" si="140"/>
        <v>45327</v>
      </c>
      <c r="D8974" t="s">
        <v>223</v>
      </c>
      <c r="E8974" t="s">
        <v>4689</v>
      </c>
      <c r="F8974" t="s">
        <v>201</v>
      </c>
      <c r="G8974" t="s">
        <v>82</v>
      </c>
      <c r="H8974" t="s">
        <v>40</v>
      </c>
      <c r="I8974">
        <v>1</v>
      </c>
      <c r="J8974">
        <v>2181.9299999999998</v>
      </c>
      <c r="K8974">
        <v>1863.74</v>
      </c>
      <c r="L8974">
        <v>2181.9299999999998</v>
      </c>
      <c r="M8974">
        <v>1863.74</v>
      </c>
      <c r="N8974" t="s">
        <v>4688</v>
      </c>
      <c r="O8974" t="s">
        <v>4687</v>
      </c>
      <c r="P8974" t="s">
        <v>121</v>
      </c>
      <c r="Q8974">
        <v>9.9252000000000002</v>
      </c>
      <c r="R8974">
        <v>78.119799999999998</v>
      </c>
      <c r="S8974" t="s">
        <v>96</v>
      </c>
      <c r="T8974" t="s">
        <v>95</v>
      </c>
      <c r="U8974" t="s">
        <v>10</v>
      </c>
      <c r="V8974" t="s">
        <v>22</v>
      </c>
    </row>
    <row r="8975" spans="1:22">
      <c r="A8975" t="s">
        <v>4686</v>
      </c>
      <c r="B8975" s="2">
        <v>45248.530555555553</v>
      </c>
      <c r="C8975" s="2">
        <f t="shared" si="140"/>
        <v>45243</v>
      </c>
      <c r="D8975" t="s">
        <v>218</v>
      </c>
      <c r="E8975" t="s">
        <v>4685</v>
      </c>
      <c r="F8975" t="s">
        <v>136</v>
      </c>
      <c r="G8975" t="s">
        <v>106</v>
      </c>
      <c r="H8975" t="s">
        <v>16</v>
      </c>
      <c r="I8975">
        <v>1</v>
      </c>
      <c r="J8975">
        <v>509.78</v>
      </c>
      <c r="K8975">
        <v>433.62</v>
      </c>
      <c r="L8975">
        <v>509.78</v>
      </c>
      <c r="M8975">
        <v>433.62</v>
      </c>
      <c r="N8975" t="s">
        <v>4684</v>
      </c>
      <c r="O8975" t="s">
        <v>4683</v>
      </c>
      <c r="P8975" t="s">
        <v>26</v>
      </c>
      <c r="Q8975">
        <v>11.0168</v>
      </c>
      <c r="R8975">
        <v>76.955799999999996</v>
      </c>
      <c r="S8975" t="s">
        <v>537</v>
      </c>
      <c r="T8975" t="s">
        <v>536</v>
      </c>
      <c r="U8975" t="s">
        <v>10</v>
      </c>
      <c r="V8975" t="s">
        <v>22</v>
      </c>
    </row>
    <row r="8976" spans="1:22">
      <c r="A8976" t="s">
        <v>4682</v>
      </c>
      <c r="B8976" s="2">
        <v>45278.496527777781</v>
      </c>
      <c r="C8976" s="2">
        <f t="shared" si="140"/>
        <v>45278</v>
      </c>
      <c r="D8976" t="s">
        <v>210</v>
      </c>
      <c r="E8976" t="s">
        <v>4681</v>
      </c>
      <c r="F8976" t="s">
        <v>201</v>
      </c>
      <c r="G8976" t="s">
        <v>53</v>
      </c>
      <c r="H8976" t="s">
        <v>16</v>
      </c>
      <c r="I8976">
        <v>4</v>
      </c>
      <c r="J8976">
        <v>2453.81</v>
      </c>
      <c r="K8976">
        <v>1790.62</v>
      </c>
      <c r="L8976">
        <v>9815.24</v>
      </c>
      <c r="M8976">
        <v>7162.48</v>
      </c>
      <c r="N8976" t="s">
        <v>4680</v>
      </c>
      <c r="O8976" t="s">
        <v>4679</v>
      </c>
      <c r="P8976" t="s">
        <v>37</v>
      </c>
      <c r="Q8976">
        <v>10.7905</v>
      </c>
      <c r="R8976">
        <v>78.704700000000003</v>
      </c>
      <c r="S8976" t="s">
        <v>250</v>
      </c>
      <c r="T8976" t="s">
        <v>249</v>
      </c>
      <c r="U8976" t="s">
        <v>77</v>
      </c>
      <c r="V8976" t="s">
        <v>22</v>
      </c>
    </row>
    <row r="8977" spans="1:22">
      <c r="A8977" t="s">
        <v>4678</v>
      </c>
      <c r="B8977" s="2">
        <v>45367.712500000001</v>
      </c>
      <c r="C8977" s="2">
        <f t="shared" si="140"/>
        <v>45362</v>
      </c>
      <c r="D8977" t="s">
        <v>203</v>
      </c>
      <c r="E8977" t="s">
        <v>4677</v>
      </c>
      <c r="F8977" t="s">
        <v>31</v>
      </c>
      <c r="G8977" t="s">
        <v>82</v>
      </c>
      <c r="H8977" t="s">
        <v>29</v>
      </c>
      <c r="I8977">
        <v>2</v>
      </c>
      <c r="J8977">
        <v>1886.84</v>
      </c>
      <c r="K8977">
        <v>1170.1099999999999</v>
      </c>
      <c r="L8977">
        <v>3773.68</v>
      </c>
      <c r="M8977">
        <v>2340.2199999999998</v>
      </c>
      <c r="N8977" t="s">
        <v>4676</v>
      </c>
      <c r="O8977" t="s">
        <v>4675</v>
      </c>
      <c r="P8977" t="s">
        <v>60</v>
      </c>
      <c r="Q8977">
        <v>8.7139000000000006</v>
      </c>
      <c r="R8977">
        <v>77.756699999999995</v>
      </c>
      <c r="S8977" t="s">
        <v>12</v>
      </c>
      <c r="T8977" t="s">
        <v>11</v>
      </c>
      <c r="U8977" t="s">
        <v>23</v>
      </c>
      <c r="V8977" t="s">
        <v>22</v>
      </c>
    </row>
    <row r="8978" spans="1:22">
      <c r="A8978" t="s">
        <v>4674</v>
      </c>
      <c r="B8978" s="2">
        <v>44993.555555555555</v>
      </c>
      <c r="C8978" s="2">
        <f t="shared" si="140"/>
        <v>44991</v>
      </c>
      <c r="D8978" t="s">
        <v>197</v>
      </c>
      <c r="E8978" t="s">
        <v>4673</v>
      </c>
      <c r="F8978" t="s">
        <v>31</v>
      </c>
      <c r="G8978" t="s">
        <v>72</v>
      </c>
      <c r="H8978" t="s">
        <v>71</v>
      </c>
      <c r="I8978">
        <v>2</v>
      </c>
      <c r="J8978">
        <v>1882.47</v>
      </c>
      <c r="K8978">
        <v>1440.12</v>
      </c>
      <c r="L8978">
        <v>3764.94</v>
      </c>
      <c r="M8978">
        <v>2880.24</v>
      </c>
      <c r="N8978" t="s">
        <v>4672</v>
      </c>
      <c r="O8978" t="s">
        <v>4671</v>
      </c>
      <c r="P8978" t="s">
        <v>26</v>
      </c>
      <c r="Q8978">
        <v>11.0168</v>
      </c>
      <c r="R8978">
        <v>76.955799999999996</v>
      </c>
      <c r="S8978" t="s">
        <v>276</v>
      </c>
      <c r="T8978" t="s">
        <v>275</v>
      </c>
      <c r="U8978" t="s">
        <v>57</v>
      </c>
      <c r="V8978" t="s">
        <v>9</v>
      </c>
    </row>
    <row r="8979" spans="1:22">
      <c r="A8979" t="s">
        <v>4670</v>
      </c>
      <c r="B8979" s="2">
        <v>45361.490972222222</v>
      </c>
      <c r="C8979" s="2">
        <f t="shared" si="140"/>
        <v>45355</v>
      </c>
      <c r="D8979" t="s">
        <v>190</v>
      </c>
      <c r="E8979" t="s">
        <v>4669</v>
      </c>
      <c r="F8979" t="s">
        <v>201</v>
      </c>
      <c r="G8979" t="s">
        <v>30</v>
      </c>
      <c r="H8979" t="s">
        <v>40</v>
      </c>
      <c r="I8979">
        <v>1</v>
      </c>
      <c r="J8979">
        <v>2260.11</v>
      </c>
      <c r="K8979">
        <v>2002.3</v>
      </c>
      <c r="L8979">
        <v>2260.11</v>
      </c>
      <c r="M8979">
        <v>2002.3</v>
      </c>
      <c r="N8979" t="s">
        <v>4668</v>
      </c>
      <c r="O8979" t="s">
        <v>4667</v>
      </c>
      <c r="P8979" t="s">
        <v>121</v>
      </c>
      <c r="Q8979">
        <v>9.9252000000000002</v>
      </c>
      <c r="R8979">
        <v>78.119799999999998</v>
      </c>
      <c r="S8979" t="s">
        <v>59</v>
      </c>
      <c r="T8979" t="s">
        <v>58</v>
      </c>
      <c r="U8979" t="s">
        <v>57</v>
      </c>
      <c r="V8979" t="s">
        <v>45</v>
      </c>
    </row>
    <row r="8980" spans="1:22">
      <c r="A8980" t="s">
        <v>4666</v>
      </c>
      <c r="B8980" s="2">
        <v>45311.701388888891</v>
      </c>
      <c r="C8980" s="2">
        <f t="shared" si="140"/>
        <v>45306</v>
      </c>
      <c r="D8980" t="s">
        <v>185</v>
      </c>
      <c r="E8980" t="s">
        <v>184</v>
      </c>
      <c r="F8980" t="s">
        <v>73</v>
      </c>
      <c r="G8980" t="s">
        <v>53</v>
      </c>
      <c r="H8980" t="s">
        <v>29</v>
      </c>
      <c r="I8980">
        <v>1</v>
      </c>
      <c r="J8980">
        <v>2450.4299999999998</v>
      </c>
      <c r="K8980">
        <v>1810.16</v>
      </c>
      <c r="L8980">
        <v>2450.4299999999998</v>
      </c>
      <c r="M8980">
        <v>1810.16</v>
      </c>
      <c r="N8980" t="s">
        <v>4665</v>
      </c>
      <c r="O8980" t="s">
        <v>4664</v>
      </c>
      <c r="P8980" t="s">
        <v>13</v>
      </c>
      <c r="Q8980">
        <v>11.664300000000001</v>
      </c>
      <c r="R8980">
        <v>78.146000000000001</v>
      </c>
      <c r="S8980" t="s">
        <v>352</v>
      </c>
      <c r="T8980" t="s">
        <v>351</v>
      </c>
      <c r="U8980" t="s">
        <v>77</v>
      </c>
      <c r="V8980" t="s">
        <v>9</v>
      </c>
    </row>
    <row r="8981" spans="1:22">
      <c r="A8981" t="s">
        <v>4663</v>
      </c>
      <c r="B8981" s="2">
        <v>45366.775694444441</v>
      </c>
      <c r="C8981" s="2">
        <f t="shared" si="140"/>
        <v>45362</v>
      </c>
      <c r="D8981" t="s">
        <v>180</v>
      </c>
      <c r="E8981" t="s">
        <v>4662</v>
      </c>
      <c r="F8981" t="s">
        <v>73</v>
      </c>
      <c r="G8981" t="s">
        <v>72</v>
      </c>
      <c r="H8981" t="s">
        <v>40</v>
      </c>
      <c r="I8981">
        <v>2</v>
      </c>
      <c r="J8981">
        <v>862.77</v>
      </c>
      <c r="K8981">
        <v>655.44</v>
      </c>
      <c r="L8981">
        <v>1725.54</v>
      </c>
      <c r="M8981">
        <v>1310.88</v>
      </c>
      <c r="N8981" t="s">
        <v>4661</v>
      </c>
      <c r="O8981" t="s">
        <v>4660</v>
      </c>
      <c r="P8981" t="s">
        <v>121</v>
      </c>
      <c r="Q8981">
        <v>9.9252000000000002</v>
      </c>
      <c r="R8981">
        <v>78.119799999999998</v>
      </c>
      <c r="S8981" t="s">
        <v>564</v>
      </c>
      <c r="T8981" t="s">
        <v>563</v>
      </c>
      <c r="U8981" t="s">
        <v>10</v>
      </c>
      <c r="V8981" t="s">
        <v>22</v>
      </c>
    </row>
    <row r="8982" spans="1:22">
      <c r="A8982" t="s">
        <v>4659</v>
      </c>
      <c r="B8982" s="2">
        <v>45206.765972222223</v>
      </c>
      <c r="C8982" s="2">
        <f t="shared" si="140"/>
        <v>45201</v>
      </c>
      <c r="D8982" t="s">
        <v>173</v>
      </c>
      <c r="E8982" t="s">
        <v>2725</v>
      </c>
      <c r="F8982" t="s">
        <v>166</v>
      </c>
      <c r="G8982" t="s">
        <v>91</v>
      </c>
      <c r="H8982" t="s">
        <v>71</v>
      </c>
      <c r="I8982">
        <v>1</v>
      </c>
      <c r="J8982">
        <v>1335.09</v>
      </c>
      <c r="K8982">
        <v>1024.03</v>
      </c>
      <c r="L8982">
        <v>1335.09</v>
      </c>
      <c r="M8982">
        <v>1024.03</v>
      </c>
      <c r="N8982" t="s">
        <v>4658</v>
      </c>
      <c r="O8982" t="s">
        <v>4657</v>
      </c>
      <c r="P8982" t="s">
        <v>68</v>
      </c>
      <c r="Q8982">
        <v>11.34</v>
      </c>
      <c r="R8982">
        <v>77.717200000000005</v>
      </c>
      <c r="S8982" t="s">
        <v>454</v>
      </c>
      <c r="T8982" t="s">
        <v>453</v>
      </c>
      <c r="U8982" t="s">
        <v>57</v>
      </c>
      <c r="V8982" t="s">
        <v>45</v>
      </c>
    </row>
    <row r="8983" spans="1:22">
      <c r="A8983" t="s">
        <v>4656</v>
      </c>
      <c r="B8983" s="2">
        <v>45120.654166666667</v>
      </c>
      <c r="C8983" s="2">
        <f t="shared" si="140"/>
        <v>45117</v>
      </c>
      <c r="D8983" t="s">
        <v>168</v>
      </c>
      <c r="E8983" t="s">
        <v>4655</v>
      </c>
      <c r="F8983" t="s">
        <v>201</v>
      </c>
      <c r="G8983" t="s">
        <v>30</v>
      </c>
      <c r="H8983" t="s">
        <v>71</v>
      </c>
      <c r="I8983">
        <v>2</v>
      </c>
      <c r="J8983">
        <v>2356.06</v>
      </c>
      <c r="K8983">
        <v>1506.32</v>
      </c>
      <c r="L8983">
        <v>4712.12</v>
      </c>
      <c r="M8983">
        <v>3012.64</v>
      </c>
      <c r="N8983" t="s">
        <v>4654</v>
      </c>
      <c r="O8983" t="s">
        <v>4653</v>
      </c>
      <c r="P8983" t="s">
        <v>26</v>
      </c>
      <c r="Q8983">
        <v>11.0168</v>
      </c>
      <c r="R8983">
        <v>76.955799999999996</v>
      </c>
      <c r="S8983" t="s">
        <v>79</v>
      </c>
      <c r="T8983" t="s">
        <v>78</v>
      </c>
      <c r="U8983" t="s">
        <v>57</v>
      </c>
      <c r="V8983" t="s">
        <v>9</v>
      </c>
    </row>
    <row r="8984" spans="1:22">
      <c r="A8984" t="s">
        <v>4652</v>
      </c>
      <c r="B8984" s="2">
        <v>44935.697916666664</v>
      </c>
      <c r="C8984" s="2">
        <f t="shared" si="140"/>
        <v>44935</v>
      </c>
      <c r="D8984" t="s">
        <v>162</v>
      </c>
      <c r="E8984" t="s">
        <v>4651</v>
      </c>
      <c r="F8984" t="s">
        <v>83</v>
      </c>
      <c r="G8984" t="s">
        <v>17</v>
      </c>
      <c r="H8984" t="s">
        <v>16</v>
      </c>
      <c r="I8984">
        <v>4</v>
      </c>
      <c r="J8984">
        <v>1982.93</v>
      </c>
      <c r="K8984">
        <v>1473.61</v>
      </c>
      <c r="L8984">
        <v>7931.72</v>
      </c>
      <c r="M8984">
        <v>5894.44</v>
      </c>
      <c r="N8984" t="s">
        <v>4650</v>
      </c>
      <c r="O8984" t="s">
        <v>4649</v>
      </c>
      <c r="P8984" t="s">
        <v>60</v>
      </c>
      <c r="Q8984">
        <v>8.7139000000000006</v>
      </c>
      <c r="R8984">
        <v>77.756699999999995</v>
      </c>
      <c r="S8984" t="s">
        <v>537</v>
      </c>
      <c r="T8984" t="s">
        <v>536</v>
      </c>
      <c r="U8984" t="s">
        <v>77</v>
      </c>
      <c r="V8984" t="s">
        <v>45</v>
      </c>
    </row>
    <row r="8985" spans="1:22">
      <c r="A8985" t="s">
        <v>4648</v>
      </c>
      <c r="B8985" s="2">
        <v>45075.640277777777</v>
      </c>
      <c r="C8985" s="2">
        <f t="shared" si="140"/>
        <v>45075</v>
      </c>
      <c r="D8985" t="s">
        <v>157</v>
      </c>
      <c r="E8985" t="s">
        <v>2713</v>
      </c>
      <c r="F8985" t="s">
        <v>166</v>
      </c>
      <c r="G8985" t="s">
        <v>82</v>
      </c>
      <c r="H8985" t="s">
        <v>71</v>
      </c>
      <c r="I8985">
        <v>2</v>
      </c>
      <c r="J8985">
        <v>1415.67</v>
      </c>
      <c r="K8985">
        <v>1003.61</v>
      </c>
      <c r="L8985">
        <v>2831.34</v>
      </c>
      <c r="M8985">
        <v>2007.22</v>
      </c>
      <c r="N8985" t="s">
        <v>4647</v>
      </c>
      <c r="O8985" t="s">
        <v>4646</v>
      </c>
      <c r="P8985" t="s">
        <v>60</v>
      </c>
      <c r="Q8985">
        <v>8.7139000000000006</v>
      </c>
      <c r="R8985">
        <v>77.756699999999995</v>
      </c>
      <c r="S8985" t="s">
        <v>79</v>
      </c>
      <c r="T8985" t="s">
        <v>78</v>
      </c>
      <c r="U8985" t="s">
        <v>46</v>
      </c>
      <c r="V8985" t="s">
        <v>9</v>
      </c>
    </row>
    <row r="8986" spans="1:22">
      <c r="A8986" t="s">
        <v>4645</v>
      </c>
      <c r="B8986" s="2">
        <v>45547.811111111114</v>
      </c>
      <c r="C8986" s="2">
        <f t="shared" si="140"/>
        <v>45544</v>
      </c>
      <c r="D8986" t="s">
        <v>150</v>
      </c>
      <c r="E8986" t="s">
        <v>149</v>
      </c>
      <c r="F8986" t="s">
        <v>73</v>
      </c>
      <c r="G8986" t="s">
        <v>106</v>
      </c>
      <c r="H8986" t="s">
        <v>71</v>
      </c>
      <c r="I8986">
        <v>1</v>
      </c>
      <c r="J8986">
        <v>2453.71</v>
      </c>
      <c r="K8986">
        <v>2199.85</v>
      </c>
      <c r="L8986">
        <v>2453.71</v>
      </c>
      <c r="M8986">
        <v>2199.85</v>
      </c>
      <c r="N8986" t="s">
        <v>4644</v>
      </c>
      <c r="O8986" t="s">
        <v>4643</v>
      </c>
      <c r="P8986" t="s">
        <v>68</v>
      </c>
      <c r="Q8986">
        <v>11.34</v>
      </c>
      <c r="R8986">
        <v>77.717200000000005</v>
      </c>
      <c r="S8986" t="s">
        <v>1238</v>
      </c>
      <c r="T8986" t="s">
        <v>1237</v>
      </c>
      <c r="U8986" t="s">
        <v>46</v>
      </c>
      <c r="V8986" t="s">
        <v>212</v>
      </c>
    </row>
    <row r="8987" spans="1:22">
      <c r="A8987" t="s">
        <v>4642</v>
      </c>
      <c r="B8987" s="2">
        <v>45185.911111111112</v>
      </c>
      <c r="C8987" s="2">
        <f t="shared" si="140"/>
        <v>45180</v>
      </c>
      <c r="D8987" t="s">
        <v>143</v>
      </c>
      <c r="E8987" t="s">
        <v>4641</v>
      </c>
      <c r="F8987" t="s">
        <v>31</v>
      </c>
      <c r="G8987" t="s">
        <v>91</v>
      </c>
      <c r="H8987" t="s">
        <v>40</v>
      </c>
      <c r="I8987">
        <v>4</v>
      </c>
      <c r="J8987">
        <v>1327.44</v>
      </c>
      <c r="K8987">
        <v>987.51</v>
      </c>
      <c r="L8987">
        <v>5309.76</v>
      </c>
      <c r="M8987">
        <v>3950.04</v>
      </c>
      <c r="N8987" t="s">
        <v>4640</v>
      </c>
      <c r="O8987" t="s">
        <v>4639</v>
      </c>
      <c r="P8987" t="s">
        <v>60</v>
      </c>
      <c r="Q8987">
        <v>8.7139000000000006</v>
      </c>
      <c r="R8987">
        <v>77.756699999999995</v>
      </c>
      <c r="S8987" t="s">
        <v>413</v>
      </c>
      <c r="T8987" t="s">
        <v>412</v>
      </c>
      <c r="U8987" t="s">
        <v>46</v>
      </c>
      <c r="V8987" t="s">
        <v>45</v>
      </c>
    </row>
    <row r="8988" spans="1:22">
      <c r="A8988" t="s">
        <v>4638</v>
      </c>
      <c r="B8988" s="2">
        <v>45111.511805555558</v>
      </c>
      <c r="C8988" s="2">
        <f t="shared" si="140"/>
        <v>45110</v>
      </c>
      <c r="D8988" t="s">
        <v>138</v>
      </c>
      <c r="E8988" t="s">
        <v>4637</v>
      </c>
      <c r="F8988" t="s">
        <v>201</v>
      </c>
      <c r="G8988" t="s">
        <v>72</v>
      </c>
      <c r="H8988" t="s">
        <v>29</v>
      </c>
      <c r="I8988">
        <v>2</v>
      </c>
      <c r="J8988">
        <v>571.97</v>
      </c>
      <c r="K8988">
        <v>506.79</v>
      </c>
      <c r="L8988">
        <v>1143.94</v>
      </c>
      <c r="M8988">
        <v>1013.58</v>
      </c>
      <c r="N8988" t="s">
        <v>4636</v>
      </c>
      <c r="O8988" t="s">
        <v>4635</v>
      </c>
      <c r="P8988" t="s">
        <v>49</v>
      </c>
      <c r="Q8988">
        <v>12.916499999999999</v>
      </c>
      <c r="R8988">
        <v>79.132499999999993</v>
      </c>
      <c r="S8988" t="s">
        <v>250</v>
      </c>
      <c r="T8988" t="s">
        <v>249</v>
      </c>
      <c r="U8988" t="s">
        <v>10</v>
      </c>
      <c r="V8988" t="s">
        <v>9</v>
      </c>
    </row>
    <row r="8989" spans="1:22">
      <c r="A8989" t="s">
        <v>4634</v>
      </c>
      <c r="B8989" s="2">
        <v>45573.8125</v>
      </c>
      <c r="C8989" s="2">
        <f t="shared" si="140"/>
        <v>45572</v>
      </c>
      <c r="D8989" t="s">
        <v>130</v>
      </c>
      <c r="E8989" t="s">
        <v>4633</v>
      </c>
      <c r="F8989" t="s">
        <v>73</v>
      </c>
      <c r="G8989" t="s">
        <v>91</v>
      </c>
      <c r="H8989" t="s">
        <v>52</v>
      </c>
      <c r="I8989">
        <v>4</v>
      </c>
      <c r="J8989">
        <v>441.06</v>
      </c>
      <c r="K8989">
        <v>369.69</v>
      </c>
      <c r="L8989">
        <v>1764.24</v>
      </c>
      <c r="M8989">
        <v>1478.76</v>
      </c>
      <c r="N8989" t="s">
        <v>4632</v>
      </c>
      <c r="O8989" t="s">
        <v>4631</v>
      </c>
      <c r="P8989" t="s">
        <v>49</v>
      </c>
      <c r="Q8989">
        <v>12.916499999999999</v>
      </c>
      <c r="R8989">
        <v>79.132499999999993</v>
      </c>
      <c r="S8989" t="s">
        <v>59</v>
      </c>
      <c r="T8989" t="s">
        <v>58</v>
      </c>
      <c r="U8989" t="s">
        <v>10</v>
      </c>
      <c r="V8989" t="s">
        <v>45</v>
      </c>
    </row>
    <row r="8990" spans="1:22">
      <c r="A8990" t="s">
        <v>4630</v>
      </c>
      <c r="B8990" s="2">
        <v>45212.532638888886</v>
      </c>
      <c r="C8990" s="2">
        <f t="shared" si="140"/>
        <v>45208</v>
      </c>
      <c r="D8990" t="s">
        <v>125</v>
      </c>
      <c r="E8990" t="s">
        <v>4629</v>
      </c>
      <c r="F8990" t="s">
        <v>166</v>
      </c>
      <c r="G8990" t="s">
        <v>115</v>
      </c>
      <c r="H8990" t="s">
        <v>40</v>
      </c>
      <c r="I8990">
        <v>2</v>
      </c>
      <c r="J8990">
        <v>2408.63</v>
      </c>
      <c r="K8990">
        <v>2069.98</v>
      </c>
      <c r="L8990">
        <v>4817.26</v>
      </c>
      <c r="M8990">
        <v>4139.96</v>
      </c>
      <c r="N8990" t="s">
        <v>4628</v>
      </c>
      <c r="O8990" t="s">
        <v>4627</v>
      </c>
      <c r="P8990" t="s">
        <v>37</v>
      </c>
      <c r="Q8990">
        <v>10.7905</v>
      </c>
      <c r="R8990">
        <v>78.704700000000003</v>
      </c>
      <c r="S8990" t="s">
        <v>340</v>
      </c>
      <c r="T8990" t="s">
        <v>339</v>
      </c>
      <c r="U8990" t="s">
        <v>77</v>
      </c>
      <c r="V8990" t="s">
        <v>45</v>
      </c>
    </row>
    <row r="8991" spans="1:22">
      <c r="A8991" t="s">
        <v>4626</v>
      </c>
      <c r="B8991" s="2">
        <v>45504.742361111108</v>
      </c>
      <c r="C8991" s="2">
        <f t="shared" si="140"/>
        <v>45502</v>
      </c>
      <c r="D8991" t="s">
        <v>117</v>
      </c>
      <c r="E8991" t="s">
        <v>4625</v>
      </c>
      <c r="F8991" t="s">
        <v>201</v>
      </c>
      <c r="G8991" t="s">
        <v>72</v>
      </c>
      <c r="H8991" t="s">
        <v>40</v>
      </c>
      <c r="I8991">
        <v>3</v>
      </c>
      <c r="J8991">
        <v>2162.39</v>
      </c>
      <c r="K8991">
        <v>1571.3</v>
      </c>
      <c r="L8991">
        <v>6487.17</v>
      </c>
      <c r="M8991">
        <v>4713.8999999999996</v>
      </c>
      <c r="N8991" t="s">
        <v>4624</v>
      </c>
      <c r="O8991" t="s">
        <v>4623</v>
      </c>
      <c r="P8991" t="s">
        <v>121</v>
      </c>
      <c r="Q8991">
        <v>9.9252000000000002</v>
      </c>
      <c r="R8991">
        <v>78.119799999999998</v>
      </c>
      <c r="S8991" t="s">
        <v>206</v>
      </c>
      <c r="T8991" t="s">
        <v>205</v>
      </c>
      <c r="U8991" t="s">
        <v>23</v>
      </c>
      <c r="V8991" t="s">
        <v>45</v>
      </c>
    </row>
    <row r="8992" spans="1:22">
      <c r="A8992" t="s">
        <v>4622</v>
      </c>
      <c r="B8992" s="2">
        <v>45021.511111111111</v>
      </c>
      <c r="C8992" s="2">
        <f t="shared" si="140"/>
        <v>45019</v>
      </c>
      <c r="D8992" t="s">
        <v>108</v>
      </c>
      <c r="E8992" t="s">
        <v>4621</v>
      </c>
      <c r="F8992" t="s">
        <v>83</v>
      </c>
      <c r="G8992" t="s">
        <v>115</v>
      </c>
      <c r="H8992" t="s">
        <v>52</v>
      </c>
      <c r="I8992">
        <v>2</v>
      </c>
      <c r="J8992">
        <v>2470.21</v>
      </c>
      <c r="K8992">
        <v>1779.02</v>
      </c>
      <c r="L8992">
        <v>4940.42</v>
      </c>
      <c r="M8992">
        <v>3558.04</v>
      </c>
      <c r="N8992" t="s">
        <v>4620</v>
      </c>
      <c r="O8992" t="s">
        <v>4619</v>
      </c>
      <c r="P8992" t="s">
        <v>49</v>
      </c>
      <c r="Q8992">
        <v>12.916499999999999</v>
      </c>
      <c r="R8992">
        <v>79.132499999999993</v>
      </c>
      <c r="S8992" t="s">
        <v>206</v>
      </c>
      <c r="T8992" t="s">
        <v>205</v>
      </c>
      <c r="U8992" t="s">
        <v>10</v>
      </c>
      <c r="V8992" t="s">
        <v>212</v>
      </c>
    </row>
    <row r="8993" spans="1:22">
      <c r="A8993" t="s">
        <v>4618</v>
      </c>
      <c r="B8993" s="2">
        <v>45037.876388888886</v>
      </c>
      <c r="C8993" s="2">
        <f t="shared" si="140"/>
        <v>45033</v>
      </c>
      <c r="D8993" t="s">
        <v>100</v>
      </c>
      <c r="E8993" t="s">
        <v>4617</v>
      </c>
      <c r="F8993" t="s">
        <v>83</v>
      </c>
      <c r="G8993" t="s">
        <v>41</v>
      </c>
      <c r="H8993" t="s">
        <v>40</v>
      </c>
      <c r="I8993">
        <v>1</v>
      </c>
      <c r="J8993">
        <v>622.73</v>
      </c>
      <c r="K8993">
        <v>402.41</v>
      </c>
      <c r="L8993">
        <v>622.73</v>
      </c>
      <c r="M8993">
        <v>402.41</v>
      </c>
      <c r="N8993" t="s">
        <v>4616</v>
      </c>
      <c r="O8993" t="s">
        <v>4615</v>
      </c>
      <c r="P8993" t="s">
        <v>37</v>
      </c>
      <c r="Q8993">
        <v>10.7905</v>
      </c>
      <c r="R8993">
        <v>78.704700000000003</v>
      </c>
      <c r="S8993" t="s">
        <v>564</v>
      </c>
      <c r="T8993" t="s">
        <v>563</v>
      </c>
      <c r="U8993" t="s">
        <v>77</v>
      </c>
      <c r="V8993" t="s">
        <v>9</v>
      </c>
    </row>
    <row r="8994" spans="1:22">
      <c r="A8994" t="s">
        <v>4614</v>
      </c>
      <c r="B8994" s="2">
        <v>45027.862500000003</v>
      </c>
      <c r="C8994" s="2">
        <f t="shared" si="140"/>
        <v>45026</v>
      </c>
      <c r="D8994" t="s">
        <v>93</v>
      </c>
      <c r="E8994" t="s">
        <v>92</v>
      </c>
      <c r="F8994" t="s">
        <v>31</v>
      </c>
      <c r="G8994" t="s">
        <v>17</v>
      </c>
      <c r="H8994" t="s">
        <v>29</v>
      </c>
      <c r="I8994">
        <v>1</v>
      </c>
      <c r="J8994">
        <v>436.22</v>
      </c>
      <c r="K8994">
        <v>282.31</v>
      </c>
      <c r="L8994">
        <v>436.22</v>
      </c>
      <c r="M8994">
        <v>282.31</v>
      </c>
      <c r="N8994" t="s">
        <v>4613</v>
      </c>
      <c r="O8994" t="s">
        <v>4612</v>
      </c>
      <c r="P8994" t="s">
        <v>68</v>
      </c>
      <c r="Q8994">
        <v>11.34</v>
      </c>
      <c r="R8994">
        <v>77.717200000000005</v>
      </c>
      <c r="S8994" t="s">
        <v>364</v>
      </c>
      <c r="T8994" t="s">
        <v>363</v>
      </c>
      <c r="U8994" t="s">
        <v>57</v>
      </c>
      <c r="V8994" t="s">
        <v>45</v>
      </c>
    </row>
    <row r="8995" spans="1:22">
      <c r="A8995" t="s">
        <v>4611</v>
      </c>
      <c r="B8995" s="2">
        <v>45257.64166666667</v>
      </c>
      <c r="C8995" s="2">
        <f t="shared" si="140"/>
        <v>45257</v>
      </c>
      <c r="D8995" t="s">
        <v>85</v>
      </c>
      <c r="E8995" t="s">
        <v>4610</v>
      </c>
      <c r="F8995" t="s">
        <v>201</v>
      </c>
      <c r="G8995" t="s">
        <v>17</v>
      </c>
      <c r="H8995" t="s">
        <v>40</v>
      </c>
      <c r="I8995">
        <v>3</v>
      </c>
      <c r="J8995">
        <v>723.38</v>
      </c>
      <c r="K8995">
        <v>603.29999999999995</v>
      </c>
      <c r="L8995">
        <v>2170.14</v>
      </c>
      <c r="M8995">
        <v>1809.9</v>
      </c>
      <c r="N8995" t="s">
        <v>4609</v>
      </c>
      <c r="O8995" t="s">
        <v>4608</v>
      </c>
      <c r="P8995" t="s">
        <v>112</v>
      </c>
      <c r="Q8995">
        <v>13.082700000000001</v>
      </c>
      <c r="R8995">
        <v>80.270700000000005</v>
      </c>
      <c r="S8995" t="s">
        <v>432</v>
      </c>
      <c r="T8995" t="s">
        <v>431</v>
      </c>
      <c r="U8995" t="s">
        <v>23</v>
      </c>
      <c r="V8995" t="s">
        <v>9</v>
      </c>
    </row>
    <row r="8996" spans="1:22">
      <c r="A8996" t="s">
        <v>4607</v>
      </c>
      <c r="B8996" s="2">
        <v>45348.583333333336</v>
      </c>
      <c r="C8996" s="2">
        <f t="shared" si="140"/>
        <v>45348</v>
      </c>
      <c r="D8996" t="s">
        <v>75</v>
      </c>
      <c r="E8996" t="s">
        <v>4606</v>
      </c>
      <c r="F8996" t="s">
        <v>31</v>
      </c>
      <c r="G8996" t="s">
        <v>106</v>
      </c>
      <c r="H8996" t="s">
        <v>52</v>
      </c>
      <c r="I8996">
        <v>4</v>
      </c>
      <c r="J8996">
        <v>329.25</v>
      </c>
      <c r="K8996">
        <v>264.10000000000002</v>
      </c>
      <c r="L8996">
        <v>1317</v>
      </c>
      <c r="M8996">
        <v>1056.4000000000001</v>
      </c>
      <c r="N8996" t="s">
        <v>4605</v>
      </c>
      <c r="O8996" t="s">
        <v>4604</v>
      </c>
      <c r="P8996" t="s">
        <v>49</v>
      </c>
      <c r="Q8996">
        <v>12.916499999999999</v>
      </c>
      <c r="R8996">
        <v>79.132499999999993</v>
      </c>
      <c r="S8996" t="s">
        <v>283</v>
      </c>
      <c r="T8996" t="s">
        <v>282</v>
      </c>
      <c r="U8996" t="s">
        <v>77</v>
      </c>
      <c r="V8996" t="s">
        <v>9</v>
      </c>
    </row>
    <row r="8997" spans="1:22">
      <c r="A8997" t="s">
        <v>4603</v>
      </c>
      <c r="B8997" s="2">
        <v>45131.6</v>
      </c>
      <c r="C8997" s="2">
        <f t="shared" si="140"/>
        <v>45131</v>
      </c>
      <c r="D8997" t="s">
        <v>66</v>
      </c>
      <c r="E8997" t="s">
        <v>65</v>
      </c>
      <c r="F8997" t="s">
        <v>64</v>
      </c>
      <c r="G8997" t="s">
        <v>106</v>
      </c>
      <c r="H8997" t="s">
        <v>29</v>
      </c>
      <c r="I8997">
        <v>4</v>
      </c>
      <c r="J8997">
        <v>753.1</v>
      </c>
      <c r="K8997">
        <v>483.46</v>
      </c>
      <c r="L8997">
        <v>3012.4</v>
      </c>
      <c r="M8997">
        <v>1933.84</v>
      </c>
      <c r="N8997" t="s">
        <v>4602</v>
      </c>
      <c r="O8997" t="s">
        <v>4601</v>
      </c>
      <c r="P8997" t="s">
        <v>112</v>
      </c>
      <c r="Q8997">
        <v>13.082700000000001</v>
      </c>
      <c r="R8997">
        <v>80.270700000000005</v>
      </c>
      <c r="S8997" t="s">
        <v>364</v>
      </c>
      <c r="T8997" t="s">
        <v>363</v>
      </c>
      <c r="U8997" t="s">
        <v>23</v>
      </c>
      <c r="V8997" t="s">
        <v>9</v>
      </c>
    </row>
    <row r="8998" spans="1:22">
      <c r="A8998" t="s">
        <v>4600</v>
      </c>
      <c r="B8998" s="2">
        <v>45502.461805555555</v>
      </c>
      <c r="C8998" s="2">
        <f t="shared" si="140"/>
        <v>45502</v>
      </c>
      <c r="D8998" t="s">
        <v>55</v>
      </c>
      <c r="E8998" t="s">
        <v>4599</v>
      </c>
      <c r="F8998" t="s">
        <v>64</v>
      </c>
      <c r="G8998" t="s">
        <v>17</v>
      </c>
      <c r="H8998" t="s">
        <v>16</v>
      </c>
      <c r="I8998">
        <v>1</v>
      </c>
      <c r="J8998">
        <v>1840.34</v>
      </c>
      <c r="K8998">
        <v>1426.69</v>
      </c>
      <c r="L8998">
        <v>1840.34</v>
      </c>
      <c r="M8998">
        <v>1426.69</v>
      </c>
      <c r="N8998" t="s">
        <v>4598</v>
      </c>
      <c r="O8998" t="s">
        <v>4597</v>
      </c>
      <c r="P8998" t="s">
        <v>37</v>
      </c>
      <c r="Q8998">
        <v>10.7905</v>
      </c>
      <c r="R8998">
        <v>78.704700000000003</v>
      </c>
      <c r="S8998" t="s">
        <v>257</v>
      </c>
      <c r="T8998" t="s">
        <v>256</v>
      </c>
      <c r="U8998" t="s">
        <v>57</v>
      </c>
      <c r="V8998" t="s">
        <v>9</v>
      </c>
    </row>
    <row r="8999" spans="1:22">
      <c r="A8999" t="s">
        <v>4596</v>
      </c>
      <c r="B8999" s="2">
        <v>44959.508333333331</v>
      </c>
      <c r="C8999" s="2">
        <f t="shared" si="140"/>
        <v>44956</v>
      </c>
      <c r="D8999" t="s">
        <v>43</v>
      </c>
      <c r="E8999" t="s">
        <v>4595</v>
      </c>
      <c r="F8999" t="s">
        <v>166</v>
      </c>
      <c r="G8999" t="s">
        <v>82</v>
      </c>
      <c r="H8999" t="s">
        <v>29</v>
      </c>
      <c r="I8999">
        <v>1</v>
      </c>
      <c r="J8999">
        <v>1547.48</v>
      </c>
      <c r="K8999">
        <v>1280.5</v>
      </c>
      <c r="L8999">
        <v>1547.48</v>
      </c>
      <c r="M8999">
        <v>1280.5</v>
      </c>
      <c r="N8999" t="s">
        <v>4594</v>
      </c>
      <c r="O8999" t="s">
        <v>4593</v>
      </c>
      <c r="P8999" t="s">
        <v>37</v>
      </c>
      <c r="Q8999">
        <v>10.7905</v>
      </c>
      <c r="R8999">
        <v>78.704700000000003</v>
      </c>
      <c r="S8999" t="s">
        <v>146</v>
      </c>
      <c r="T8999" t="s">
        <v>145</v>
      </c>
      <c r="U8999" t="s">
        <v>46</v>
      </c>
      <c r="V8999" t="s">
        <v>45</v>
      </c>
    </row>
    <row r="9000" spans="1:22">
      <c r="A9000" t="s">
        <v>4592</v>
      </c>
      <c r="B9000" s="2">
        <v>45375.716666666667</v>
      </c>
      <c r="C9000" s="2">
        <f t="shared" si="140"/>
        <v>45369</v>
      </c>
      <c r="D9000" t="s">
        <v>33</v>
      </c>
      <c r="E9000" t="s">
        <v>4591</v>
      </c>
      <c r="F9000" t="s">
        <v>83</v>
      </c>
      <c r="G9000" t="s">
        <v>17</v>
      </c>
      <c r="H9000" t="s">
        <v>63</v>
      </c>
      <c r="I9000">
        <v>4</v>
      </c>
      <c r="J9000">
        <v>1646.35</v>
      </c>
      <c r="K9000">
        <v>1330.68</v>
      </c>
      <c r="L9000">
        <v>6585.4</v>
      </c>
      <c r="M9000">
        <v>5322.72</v>
      </c>
      <c r="N9000" t="s">
        <v>4590</v>
      </c>
      <c r="O9000" t="s">
        <v>4589</v>
      </c>
      <c r="P9000" t="s">
        <v>112</v>
      </c>
      <c r="Q9000">
        <v>13.082700000000001</v>
      </c>
      <c r="R9000">
        <v>80.270700000000005</v>
      </c>
      <c r="S9000" t="s">
        <v>319</v>
      </c>
      <c r="T9000" t="s">
        <v>318</v>
      </c>
      <c r="U9000" t="s">
        <v>77</v>
      </c>
      <c r="V9000" t="s">
        <v>22</v>
      </c>
    </row>
    <row r="9001" spans="1:22">
      <c r="A9001" t="s">
        <v>4588</v>
      </c>
      <c r="B9001" s="2">
        <v>45072.57916666667</v>
      </c>
      <c r="C9001" s="2">
        <f t="shared" si="140"/>
        <v>45068</v>
      </c>
      <c r="D9001" t="s">
        <v>20</v>
      </c>
      <c r="E9001" t="s">
        <v>4587</v>
      </c>
      <c r="F9001" t="s">
        <v>166</v>
      </c>
      <c r="G9001" t="s">
        <v>115</v>
      </c>
      <c r="H9001" t="s">
        <v>71</v>
      </c>
      <c r="I9001">
        <v>2</v>
      </c>
      <c r="J9001">
        <v>251.13</v>
      </c>
      <c r="K9001">
        <v>171.33</v>
      </c>
      <c r="L9001">
        <v>502.26</v>
      </c>
      <c r="M9001">
        <v>342.66</v>
      </c>
      <c r="N9001" t="s">
        <v>4586</v>
      </c>
      <c r="O9001" t="s">
        <v>4585</v>
      </c>
      <c r="P9001" t="s">
        <v>112</v>
      </c>
      <c r="Q9001">
        <v>13.082700000000001</v>
      </c>
      <c r="R9001">
        <v>80.270700000000005</v>
      </c>
      <c r="S9001" t="s">
        <v>243</v>
      </c>
      <c r="T9001" t="s">
        <v>242</v>
      </c>
      <c r="U9001" t="s">
        <v>77</v>
      </c>
      <c r="V9001" t="s">
        <v>9</v>
      </c>
    </row>
    <row r="9002" spans="1:22">
      <c r="A9002" t="s">
        <v>4584</v>
      </c>
      <c r="B9002" s="2">
        <v>45260.584027777775</v>
      </c>
      <c r="C9002" s="2">
        <f t="shared" si="140"/>
        <v>45257</v>
      </c>
      <c r="D9002" t="s">
        <v>2647</v>
      </c>
      <c r="E9002" t="s">
        <v>2646</v>
      </c>
      <c r="F9002" t="s">
        <v>136</v>
      </c>
      <c r="G9002" t="s">
        <v>17</v>
      </c>
      <c r="H9002" t="s">
        <v>71</v>
      </c>
      <c r="I9002">
        <v>1</v>
      </c>
      <c r="J9002">
        <v>1879.35</v>
      </c>
      <c r="K9002">
        <v>1435.24</v>
      </c>
      <c r="L9002">
        <v>1879.35</v>
      </c>
      <c r="M9002">
        <v>1435.24</v>
      </c>
      <c r="N9002" t="s">
        <v>4583</v>
      </c>
      <c r="O9002" t="s">
        <v>4582</v>
      </c>
      <c r="P9002" t="s">
        <v>112</v>
      </c>
      <c r="Q9002">
        <v>13.082700000000001</v>
      </c>
      <c r="R9002">
        <v>80.270700000000005</v>
      </c>
      <c r="S9002" t="s">
        <v>295</v>
      </c>
      <c r="T9002" t="s">
        <v>294</v>
      </c>
      <c r="U9002" t="s">
        <v>77</v>
      </c>
      <c r="V9002" t="s">
        <v>45</v>
      </c>
    </row>
    <row r="9003" spans="1:22">
      <c r="A9003" t="s">
        <v>4581</v>
      </c>
      <c r="B9003" s="2">
        <v>45532.868055555555</v>
      </c>
      <c r="C9003" s="2">
        <f t="shared" si="140"/>
        <v>45530</v>
      </c>
      <c r="D9003" t="s">
        <v>2642</v>
      </c>
      <c r="E9003" t="s">
        <v>4580</v>
      </c>
      <c r="F9003" t="s">
        <v>166</v>
      </c>
      <c r="G9003" t="s">
        <v>106</v>
      </c>
      <c r="H9003" t="s">
        <v>40</v>
      </c>
      <c r="I9003">
        <v>4</v>
      </c>
      <c r="J9003">
        <v>734.63</v>
      </c>
      <c r="K9003">
        <v>565.67999999999995</v>
      </c>
      <c r="L9003">
        <v>2938.52</v>
      </c>
      <c r="M9003">
        <v>2262.7199999999998</v>
      </c>
      <c r="N9003" t="s">
        <v>4579</v>
      </c>
      <c r="O9003" t="s">
        <v>4578</v>
      </c>
      <c r="P9003" t="s">
        <v>49</v>
      </c>
      <c r="Q9003">
        <v>12.916499999999999</v>
      </c>
      <c r="R9003">
        <v>79.132499999999993</v>
      </c>
      <c r="S9003" t="s">
        <v>530</v>
      </c>
      <c r="T9003" t="s">
        <v>529</v>
      </c>
      <c r="U9003" t="s">
        <v>57</v>
      </c>
      <c r="V9003" t="s">
        <v>9</v>
      </c>
    </row>
    <row r="9004" spans="1:22">
      <c r="A9004" t="s">
        <v>4577</v>
      </c>
      <c r="B9004" s="2">
        <v>45024.915277777778</v>
      </c>
      <c r="C9004" s="2">
        <f t="shared" si="140"/>
        <v>45019</v>
      </c>
      <c r="D9004" t="s">
        <v>2637</v>
      </c>
      <c r="E9004" t="s">
        <v>4576</v>
      </c>
      <c r="F9004" t="s">
        <v>166</v>
      </c>
      <c r="G9004" t="s">
        <v>82</v>
      </c>
      <c r="H9004" t="s">
        <v>71</v>
      </c>
      <c r="I9004">
        <v>1</v>
      </c>
      <c r="J9004">
        <v>360.3</v>
      </c>
      <c r="K9004">
        <v>230.95</v>
      </c>
      <c r="L9004">
        <v>360.3</v>
      </c>
      <c r="M9004">
        <v>230.95</v>
      </c>
      <c r="N9004" t="s">
        <v>4575</v>
      </c>
      <c r="O9004" t="s">
        <v>4574</v>
      </c>
      <c r="P9004" t="s">
        <v>68</v>
      </c>
      <c r="Q9004">
        <v>11.34</v>
      </c>
      <c r="R9004">
        <v>77.717200000000005</v>
      </c>
      <c r="S9004" t="s">
        <v>111</v>
      </c>
      <c r="T9004" t="s">
        <v>110</v>
      </c>
      <c r="U9004" t="s">
        <v>10</v>
      </c>
      <c r="V9004" t="s">
        <v>45</v>
      </c>
    </row>
    <row r="9005" spans="1:22">
      <c r="A9005" t="s">
        <v>4573</v>
      </c>
      <c r="B9005" s="2">
        <v>45052.754166666666</v>
      </c>
      <c r="C9005" s="2">
        <f t="shared" si="140"/>
        <v>45047</v>
      </c>
      <c r="D9005" t="s">
        <v>2632</v>
      </c>
      <c r="E9005" t="s">
        <v>4572</v>
      </c>
      <c r="F9005" t="s">
        <v>73</v>
      </c>
      <c r="G9005" t="s">
        <v>17</v>
      </c>
      <c r="H9005" t="s">
        <v>52</v>
      </c>
      <c r="I9005">
        <v>1</v>
      </c>
      <c r="J9005">
        <v>465.37</v>
      </c>
      <c r="K9005">
        <v>308.27999999999997</v>
      </c>
      <c r="L9005">
        <v>465.37</v>
      </c>
      <c r="M9005">
        <v>308.27999999999997</v>
      </c>
      <c r="N9005" t="s">
        <v>4571</v>
      </c>
      <c r="O9005" t="s">
        <v>4570</v>
      </c>
      <c r="P9005" t="s">
        <v>68</v>
      </c>
      <c r="Q9005">
        <v>11.34</v>
      </c>
      <c r="R9005">
        <v>77.717200000000005</v>
      </c>
      <c r="S9005" t="s">
        <v>396</v>
      </c>
      <c r="T9005" t="s">
        <v>395</v>
      </c>
      <c r="U9005" t="s">
        <v>57</v>
      </c>
      <c r="V9005" t="s">
        <v>22</v>
      </c>
    </row>
    <row r="9006" spans="1:22">
      <c r="A9006" t="s">
        <v>4569</v>
      </c>
      <c r="B9006" s="2">
        <v>45298.527083333334</v>
      </c>
      <c r="C9006" s="2">
        <f t="shared" si="140"/>
        <v>45292</v>
      </c>
      <c r="D9006" t="s">
        <v>2627</v>
      </c>
      <c r="E9006" t="s">
        <v>4568</v>
      </c>
      <c r="F9006" t="s">
        <v>64</v>
      </c>
      <c r="G9006" t="s">
        <v>53</v>
      </c>
      <c r="H9006" t="s">
        <v>52</v>
      </c>
      <c r="I9006">
        <v>1</v>
      </c>
      <c r="J9006">
        <v>2239.81</v>
      </c>
      <c r="K9006">
        <v>1719.15</v>
      </c>
      <c r="L9006">
        <v>2239.81</v>
      </c>
      <c r="M9006">
        <v>1719.15</v>
      </c>
      <c r="N9006" t="s">
        <v>4567</v>
      </c>
      <c r="O9006" t="s">
        <v>4566</v>
      </c>
      <c r="P9006" t="s">
        <v>68</v>
      </c>
      <c r="Q9006">
        <v>11.34</v>
      </c>
      <c r="R9006">
        <v>77.717200000000005</v>
      </c>
      <c r="S9006" t="s">
        <v>906</v>
      </c>
      <c r="T9006" t="s">
        <v>905</v>
      </c>
      <c r="U9006" t="s">
        <v>46</v>
      </c>
      <c r="V9006" t="s">
        <v>9</v>
      </c>
    </row>
    <row r="9007" spans="1:22">
      <c r="A9007" t="s">
        <v>4565</v>
      </c>
      <c r="B9007" s="2">
        <v>45331.703472222223</v>
      </c>
      <c r="C9007" s="2">
        <f t="shared" si="140"/>
        <v>45327</v>
      </c>
      <c r="D9007" t="s">
        <v>2622</v>
      </c>
      <c r="E9007" t="s">
        <v>2621</v>
      </c>
      <c r="F9007" t="s">
        <v>64</v>
      </c>
      <c r="G9007" t="s">
        <v>53</v>
      </c>
      <c r="H9007" t="s">
        <v>71</v>
      </c>
      <c r="I9007">
        <v>2</v>
      </c>
      <c r="J9007">
        <v>931.85</v>
      </c>
      <c r="K9007">
        <v>684.76</v>
      </c>
      <c r="L9007">
        <v>1863.7</v>
      </c>
      <c r="M9007">
        <v>1369.52</v>
      </c>
      <c r="N9007" t="s">
        <v>4564</v>
      </c>
      <c r="O9007" t="s">
        <v>4563</v>
      </c>
      <c r="P9007" t="s">
        <v>49</v>
      </c>
      <c r="Q9007">
        <v>12.916499999999999</v>
      </c>
      <c r="R9007">
        <v>79.132499999999993</v>
      </c>
      <c r="S9007" t="s">
        <v>364</v>
      </c>
      <c r="T9007" t="s">
        <v>363</v>
      </c>
      <c r="U9007" t="s">
        <v>46</v>
      </c>
      <c r="V9007" t="s">
        <v>9</v>
      </c>
    </row>
    <row r="9008" spans="1:22">
      <c r="A9008" t="s">
        <v>4562</v>
      </c>
      <c r="B9008" s="2">
        <v>45134.48333333333</v>
      </c>
      <c r="C9008" s="2">
        <f t="shared" si="140"/>
        <v>45131</v>
      </c>
      <c r="D9008" t="s">
        <v>2617</v>
      </c>
      <c r="E9008" t="s">
        <v>4561</v>
      </c>
      <c r="F9008" t="s">
        <v>136</v>
      </c>
      <c r="G9008" t="s">
        <v>115</v>
      </c>
      <c r="H9008" t="s">
        <v>52</v>
      </c>
      <c r="I9008">
        <v>2</v>
      </c>
      <c r="J9008">
        <v>839.27</v>
      </c>
      <c r="K9008">
        <v>562.58000000000004</v>
      </c>
      <c r="L9008">
        <v>1678.54</v>
      </c>
      <c r="M9008">
        <v>1125.1600000000001</v>
      </c>
      <c r="N9008" t="s">
        <v>4560</v>
      </c>
      <c r="O9008" t="s">
        <v>4559</v>
      </c>
      <c r="P9008" t="s">
        <v>68</v>
      </c>
      <c r="Q9008">
        <v>11.34</v>
      </c>
      <c r="R9008">
        <v>77.717200000000005</v>
      </c>
      <c r="S9008" t="s">
        <v>36</v>
      </c>
      <c r="T9008" t="s">
        <v>35</v>
      </c>
      <c r="U9008" t="s">
        <v>57</v>
      </c>
      <c r="V9008" t="s">
        <v>9</v>
      </c>
    </row>
    <row r="9009" spans="1:22">
      <c r="A9009" t="s">
        <v>4558</v>
      </c>
      <c r="B9009" s="2">
        <v>45519.568055555559</v>
      </c>
      <c r="C9009" s="2">
        <f t="shared" si="140"/>
        <v>45516</v>
      </c>
      <c r="D9009" t="s">
        <v>2612</v>
      </c>
      <c r="E9009" t="s">
        <v>4557</v>
      </c>
      <c r="F9009" t="s">
        <v>31</v>
      </c>
      <c r="G9009" t="s">
        <v>106</v>
      </c>
      <c r="H9009" t="s">
        <v>40</v>
      </c>
      <c r="I9009">
        <v>4</v>
      </c>
      <c r="J9009">
        <v>250.52</v>
      </c>
      <c r="K9009">
        <v>152.86000000000001</v>
      </c>
      <c r="L9009">
        <v>1002.08</v>
      </c>
      <c r="M9009">
        <v>611.44000000000005</v>
      </c>
      <c r="N9009" t="s">
        <v>4556</v>
      </c>
      <c r="O9009" t="s">
        <v>4555</v>
      </c>
      <c r="P9009" t="s">
        <v>26</v>
      </c>
      <c r="Q9009">
        <v>11.0168</v>
      </c>
      <c r="R9009">
        <v>76.955799999999996</v>
      </c>
      <c r="S9009" t="s">
        <v>1238</v>
      </c>
      <c r="T9009" t="s">
        <v>1237</v>
      </c>
      <c r="U9009" t="s">
        <v>77</v>
      </c>
      <c r="V9009" t="s">
        <v>45</v>
      </c>
    </row>
    <row r="9010" spans="1:22">
      <c r="A9010" t="s">
        <v>4554</v>
      </c>
      <c r="B9010" s="2">
        <v>45143.760416666664</v>
      </c>
      <c r="C9010" s="2">
        <f t="shared" si="140"/>
        <v>45138</v>
      </c>
      <c r="D9010" t="s">
        <v>2607</v>
      </c>
      <c r="E9010" t="s">
        <v>4553</v>
      </c>
      <c r="F9010" t="s">
        <v>136</v>
      </c>
      <c r="G9010" t="s">
        <v>17</v>
      </c>
      <c r="H9010" t="s">
        <v>16</v>
      </c>
      <c r="I9010">
        <v>2</v>
      </c>
      <c r="J9010">
        <v>2205.1</v>
      </c>
      <c r="K9010">
        <v>1626.33</v>
      </c>
      <c r="L9010">
        <v>4410.2</v>
      </c>
      <c r="M9010">
        <v>3252.66</v>
      </c>
      <c r="N9010" t="s">
        <v>4552</v>
      </c>
      <c r="O9010" t="s">
        <v>4551</v>
      </c>
      <c r="P9010" t="s">
        <v>26</v>
      </c>
      <c r="Q9010">
        <v>11.0168</v>
      </c>
      <c r="R9010">
        <v>76.955799999999996</v>
      </c>
      <c r="S9010" t="s">
        <v>326</v>
      </c>
      <c r="T9010" t="s">
        <v>325</v>
      </c>
      <c r="U9010" t="s">
        <v>77</v>
      </c>
      <c r="V9010" t="s">
        <v>9</v>
      </c>
    </row>
    <row r="9011" spans="1:22">
      <c r="A9011" t="s">
        <v>4550</v>
      </c>
      <c r="B9011" s="2">
        <v>45208.620138888888</v>
      </c>
      <c r="C9011" s="2">
        <f t="shared" si="140"/>
        <v>45208</v>
      </c>
      <c r="D9011" t="s">
        <v>2602</v>
      </c>
      <c r="E9011" t="s">
        <v>4549</v>
      </c>
      <c r="F9011" t="s">
        <v>73</v>
      </c>
      <c r="G9011" t="s">
        <v>106</v>
      </c>
      <c r="H9011" t="s">
        <v>63</v>
      </c>
      <c r="I9011">
        <v>3</v>
      </c>
      <c r="J9011">
        <v>788.62</v>
      </c>
      <c r="K9011">
        <v>629.58000000000004</v>
      </c>
      <c r="L9011">
        <v>2365.86</v>
      </c>
      <c r="M9011">
        <v>1888.74</v>
      </c>
      <c r="N9011" t="s">
        <v>4548</v>
      </c>
      <c r="O9011" t="s">
        <v>4547</v>
      </c>
      <c r="P9011" t="s">
        <v>121</v>
      </c>
      <c r="Q9011">
        <v>9.9252000000000002</v>
      </c>
      <c r="R9011">
        <v>78.119799999999998</v>
      </c>
      <c r="S9011" t="s">
        <v>12</v>
      </c>
      <c r="T9011" t="s">
        <v>11</v>
      </c>
      <c r="U9011" t="s">
        <v>46</v>
      </c>
      <c r="V9011" t="s">
        <v>22</v>
      </c>
    </row>
    <row r="9012" spans="1:22">
      <c r="A9012" t="s">
        <v>4546</v>
      </c>
      <c r="B9012" s="2">
        <v>45316.836805555555</v>
      </c>
      <c r="C9012" s="2">
        <f t="shared" si="140"/>
        <v>45313</v>
      </c>
      <c r="D9012" t="s">
        <v>2597</v>
      </c>
      <c r="E9012" t="s">
        <v>4545</v>
      </c>
      <c r="F9012" t="s">
        <v>166</v>
      </c>
      <c r="G9012" t="s">
        <v>115</v>
      </c>
      <c r="H9012" t="s">
        <v>29</v>
      </c>
      <c r="I9012">
        <v>1</v>
      </c>
      <c r="J9012">
        <v>470.48</v>
      </c>
      <c r="K9012">
        <v>290.88</v>
      </c>
      <c r="L9012">
        <v>470.48</v>
      </c>
      <c r="M9012">
        <v>290.88</v>
      </c>
      <c r="N9012" t="s">
        <v>4544</v>
      </c>
      <c r="O9012" t="s">
        <v>4543</v>
      </c>
      <c r="P9012" t="s">
        <v>49</v>
      </c>
      <c r="Q9012">
        <v>12.916499999999999</v>
      </c>
      <c r="R9012">
        <v>79.132499999999993</v>
      </c>
      <c r="S9012" t="s">
        <v>762</v>
      </c>
      <c r="T9012" t="s">
        <v>761</v>
      </c>
      <c r="U9012" t="s">
        <v>77</v>
      </c>
      <c r="V9012" t="s">
        <v>9</v>
      </c>
    </row>
    <row r="9013" spans="1:22">
      <c r="A9013" t="s">
        <v>4542</v>
      </c>
      <c r="B9013" s="2">
        <v>45052.655555555553</v>
      </c>
      <c r="C9013" s="2">
        <f t="shared" si="140"/>
        <v>45047</v>
      </c>
      <c r="D9013" t="s">
        <v>2592</v>
      </c>
      <c r="E9013" t="s">
        <v>4541</v>
      </c>
      <c r="F9013" t="s">
        <v>166</v>
      </c>
      <c r="G9013" t="s">
        <v>115</v>
      </c>
      <c r="H9013" t="s">
        <v>71</v>
      </c>
      <c r="I9013">
        <v>4</v>
      </c>
      <c r="J9013">
        <v>609.72</v>
      </c>
      <c r="K9013">
        <v>525.16999999999996</v>
      </c>
      <c r="L9013">
        <v>2438.88</v>
      </c>
      <c r="M9013">
        <v>2100.6799999999998</v>
      </c>
      <c r="N9013" t="s">
        <v>4540</v>
      </c>
      <c r="O9013" t="s">
        <v>4539</v>
      </c>
      <c r="P9013" t="s">
        <v>13</v>
      </c>
      <c r="Q9013">
        <v>11.664300000000001</v>
      </c>
      <c r="R9013">
        <v>78.146000000000001</v>
      </c>
      <c r="S9013" t="s">
        <v>420</v>
      </c>
      <c r="T9013" t="s">
        <v>419</v>
      </c>
      <c r="U9013" t="s">
        <v>57</v>
      </c>
      <c r="V9013" t="s">
        <v>9</v>
      </c>
    </row>
    <row r="9014" spans="1:22">
      <c r="A9014" t="s">
        <v>4538</v>
      </c>
      <c r="B9014" s="2">
        <v>45551.534722222219</v>
      </c>
      <c r="C9014" s="2">
        <f t="shared" si="140"/>
        <v>45551</v>
      </c>
      <c r="D9014" t="s">
        <v>2587</v>
      </c>
      <c r="E9014" t="s">
        <v>2586</v>
      </c>
      <c r="F9014" t="s">
        <v>73</v>
      </c>
      <c r="G9014" t="s">
        <v>17</v>
      </c>
      <c r="H9014" t="s">
        <v>40</v>
      </c>
      <c r="I9014">
        <v>1</v>
      </c>
      <c r="J9014">
        <v>2014.19</v>
      </c>
      <c r="K9014">
        <v>1454.69</v>
      </c>
      <c r="L9014">
        <v>2014.19</v>
      </c>
      <c r="M9014">
        <v>1454.69</v>
      </c>
      <c r="N9014" t="s">
        <v>4537</v>
      </c>
      <c r="O9014" t="s">
        <v>4536</v>
      </c>
      <c r="P9014" t="s">
        <v>68</v>
      </c>
      <c r="Q9014">
        <v>11.34</v>
      </c>
      <c r="R9014">
        <v>77.717200000000005</v>
      </c>
      <c r="S9014" t="s">
        <v>12</v>
      </c>
      <c r="T9014" t="s">
        <v>11</v>
      </c>
      <c r="U9014" t="s">
        <v>57</v>
      </c>
      <c r="V9014" t="s">
        <v>9</v>
      </c>
    </row>
    <row r="9015" spans="1:22">
      <c r="A9015" t="s">
        <v>4535</v>
      </c>
      <c r="B9015" s="2">
        <v>44972.756249999999</v>
      </c>
      <c r="C9015" s="2">
        <f t="shared" si="140"/>
        <v>44970</v>
      </c>
      <c r="D9015" t="s">
        <v>2582</v>
      </c>
      <c r="E9015" t="s">
        <v>4534</v>
      </c>
      <c r="F9015" t="s">
        <v>83</v>
      </c>
      <c r="G9015" t="s">
        <v>41</v>
      </c>
      <c r="H9015" t="s">
        <v>29</v>
      </c>
      <c r="I9015">
        <v>1</v>
      </c>
      <c r="J9015">
        <v>860.29</v>
      </c>
      <c r="K9015">
        <v>771.03</v>
      </c>
      <c r="L9015">
        <v>860.29</v>
      </c>
      <c r="M9015">
        <v>771.03</v>
      </c>
      <c r="N9015" t="s">
        <v>4533</v>
      </c>
      <c r="O9015" t="s">
        <v>4532</v>
      </c>
      <c r="P9015" t="s">
        <v>26</v>
      </c>
      <c r="Q9015">
        <v>11.0168</v>
      </c>
      <c r="R9015">
        <v>76.955799999999996</v>
      </c>
      <c r="S9015" t="s">
        <v>88</v>
      </c>
      <c r="T9015" t="s">
        <v>87</v>
      </c>
      <c r="U9015" t="s">
        <v>23</v>
      </c>
      <c r="V9015" t="s">
        <v>45</v>
      </c>
    </row>
    <row r="9016" spans="1:22">
      <c r="A9016" t="s">
        <v>4531</v>
      </c>
      <c r="B9016" s="2">
        <v>45283.665277777778</v>
      </c>
      <c r="C9016" s="2">
        <f t="shared" si="140"/>
        <v>45278</v>
      </c>
      <c r="D9016" t="s">
        <v>2577</v>
      </c>
      <c r="E9016" t="s">
        <v>4530</v>
      </c>
      <c r="F9016" t="s">
        <v>136</v>
      </c>
      <c r="G9016" t="s">
        <v>41</v>
      </c>
      <c r="H9016" t="s">
        <v>71</v>
      </c>
      <c r="I9016">
        <v>1</v>
      </c>
      <c r="J9016">
        <v>2169.5500000000002</v>
      </c>
      <c r="K9016">
        <v>1413.87</v>
      </c>
      <c r="L9016">
        <v>2169.5500000000002</v>
      </c>
      <c r="M9016">
        <v>1413.87</v>
      </c>
      <c r="N9016" t="s">
        <v>4529</v>
      </c>
      <c r="O9016" t="s">
        <v>4528</v>
      </c>
      <c r="P9016" t="s">
        <v>13</v>
      </c>
      <c r="Q9016">
        <v>11.664300000000001</v>
      </c>
      <c r="R9016">
        <v>78.146000000000001</v>
      </c>
      <c r="S9016" t="s">
        <v>36</v>
      </c>
      <c r="T9016" t="s">
        <v>35</v>
      </c>
      <c r="U9016" t="s">
        <v>10</v>
      </c>
      <c r="V9016" t="s">
        <v>9</v>
      </c>
    </row>
    <row r="9017" spans="1:22">
      <c r="A9017" t="s">
        <v>4527</v>
      </c>
      <c r="B9017" s="2">
        <v>45231.834722222222</v>
      </c>
      <c r="C9017" s="2">
        <f t="shared" si="140"/>
        <v>45229</v>
      </c>
      <c r="D9017" t="s">
        <v>2572</v>
      </c>
      <c r="E9017" t="s">
        <v>4526</v>
      </c>
      <c r="F9017" t="s">
        <v>31</v>
      </c>
      <c r="G9017" t="s">
        <v>106</v>
      </c>
      <c r="H9017" t="s">
        <v>29</v>
      </c>
      <c r="I9017">
        <v>2</v>
      </c>
      <c r="J9017">
        <v>2292.66</v>
      </c>
      <c r="K9017">
        <v>1785.89</v>
      </c>
      <c r="L9017">
        <v>4585.32</v>
      </c>
      <c r="M9017">
        <v>3571.78</v>
      </c>
      <c r="N9017" t="s">
        <v>4525</v>
      </c>
      <c r="O9017" t="s">
        <v>4524</v>
      </c>
      <c r="P9017" t="s">
        <v>37</v>
      </c>
      <c r="Q9017">
        <v>10.7905</v>
      </c>
      <c r="R9017">
        <v>78.704700000000003</v>
      </c>
      <c r="S9017" t="s">
        <v>396</v>
      </c>
      <c r="T9017" t="s">
        <v>395</v>
      </c>
      <c r="U9017" t="s">
        <v>57</v>
      </c>
      <c r="V9017" t="s">
        <v>9</v>
      </c>
    </row>
    <row r="9018" spans="1:22">
      <c r="A9018" t="s">
        <v>4523</v>
      </c>
      <c r="B9018" s="2">
        <v>45392.854861111111</v>
      </c>
      <c r="C9018" s="2">
        <f t="shared" si="140"/>
        <v>45390</v>
      </c>
      <c r="D9018" t="s">
        <v>2567</v>
      </c>
      <c r="E9018" t="s">
        <v>4522</v>
      </c>
      <c r="F9018" t="s">
        <v>31</v>
      </c>
      <c r="G9018" t="s">
        <v>30</v>
      </c>
      <c r="H9018" t="s">
        <v>16</v>
      </c>
      <c r="I9018">
        <v>1</v>
      </c>
      <c r="J9018">
        <v>1496.72</v>
      </c>
      <c r="K9018">
        <v>1078.54</v>
      </c>
      <c r="L9018">
        <v>1496.72</v>
      </c>
      <c r="M9018">
        <v>1078.54</v>
      </c>
      <c r="N9018" t="s">
        <v>4521</v>
      </c>
      <c r="O9018" t="s">
        <v>4520</v>
      </c>
      <c r="P9018" t="s">
        <v>121</v>
      </c>
      <c r="Q9018">
        <v>9.9252000000000002</v>
      </c>
      <c r="R9018">
        <v>78.119799999999998</v>
      </c>
      <c r="S9018" t="s">
        <v>283</v>
      </c>
      <c r="T9018" t="s">
        <v>282</v>
      </c>
      <c r="U9018" t="s">
        <v>10</v>
      </c>
      <c r="V9018" t="s">
        <v>45</v>
      </c>
    </row>
    <row r="9019" spans="1:22">
      <c r="A9019" t="s">
        <v>4519</v>
      </c>
      <c r="B9019" s="2">
        <v>45366.783333333333</v>
      </c>
      <c r="C9019" s="2">
        <f t="shared" si="140"/>
        <v>45362</v>
      </c>
      <c r="D9019" t="s">
        <v>2562</v>
      </c>
      <c r="E9019" t="s">
        <v>4518</v>
      </c>
      <c r="F9019" t="s">
        <v>31</v>
      </c>
      <c r="G9019" t="s">
        <v>41</v>
      </c>
      <c r="H9019" t="s">
        <v>63</v>
      </c>
      <c r="I9019">
        <v>1</v>
      </c>
      <c r="J9019">
        <v>360</v>
      </c>
      <c r="K9019">
        <v>256.39999999999998</v>
      </c>
      <c r="L9019">
        <v>360</v>
      </c>
      <c r="M9019">
        <v>256.39999999999998</v>
      </c>
      <c r="N9019" t="s">
        <v>4517</v>
      </c>
      <c r="O9019" t="s">
        <v>4516</v>
      </c>
      <c r="P9019" t="s">
        <v>121</v>
      </c>
      <c r="Q9019">
        <v>9.9252000000000002</v>
      </c>
      <c r="R9019">
        <v>78.119799999999998</v>
      </c>
      <c r="S9019" t="s">
        <v>25</v>
      </c>
      <c r="T9019" t="s">
        <v>24</v>
      </c>
      <c r="U9019" t="s">
        <v>46</v>
      </c>
      <c r="V9019" t="s">
        <v>9</v>
      </c>
    </row>
    <row r="9020" spans="1:22">
      <c r="A9020" t="s">
        <v>4515</v>
      </c>
      <c r="B9020" s="2">
        <v>45199.854166666664</v>
      </c>
      <c r="C9020" s="2">
        <f t="shared" si="140"/>
        <v>45194</v>
      </c>
      <c r="D9020" t="s">
        <v>2557</v>
      </c>
      <c r="E9020" t="s">
        <v>4514</v>
      </c>
      <c r="F9020" t="s">
        <v>201</v>
      </c>
      <c r="G9020" t="s">
        <v>30</v>
      </c>
      <c r="H9020" t="s">
        <v>63</v>
      </c>
      <c r="I9020">
        <v>2</v>
      </c>
      <c r="J9020">
        <v>2390.8000000000002</v>
      </c>
      <c r="K9020">
        <v>1486.4</v>
      </c>
      <c r="L9020">
        <v>4781.6000000000004</v>
      </c>
      <c r="M9020">
        <v>2972.8</v>
      </c>
      <c r="N9020" t="s">
        <v>4513</v>
      </c>
      <c r="O9020" t="s">
        <v>4512</v>
      </c>
      <c r="P9020" t="s">
        <v>49</v>
      </c>
      <c r="Q9020">
        <v>12.916499999999999</v>
      </c>
      <c r="R9020">
        <v>79.132499999999993</v>
      </c>
      <c r="S9020" t="s">
        <v>340</v>
      </c>
      <c r="T9020" t="s">
        <v>339</v>
      </c>
      <c r="U9020" t="s">
        <v>23</v>
      </c>
      <c r="V9020" t="s">
        <v>212</v>
      </c>
    </row>
    <row r="9021" spans="1:22">
      <c r="A9021" t="s">
        <v>4511</v>
      </c>
      <c r="B9021" s="2">
        <v>45226.636111111111</v>
      </c>
      <c r="C9021" s="2">
        <f t="shared" si="140"/>
        <v>45222</v>
      </c>
      <c r="D9021" t="s">
        <v>2552</v>
      </c>
      <c r="E9021" t="s">
        <v>4510</v>
      </c>
      <c r="F9021" t="s">
        <v>64</v>
      </c>
      <c r="G9021" t="s">
        <v>53</v>
      </c>
      <c r="H9021" t="s">
        <v>40</v>
      </c>
      <c r="I9021">
        <v>2</v>
      </c>
      <c r="J9021">
        <v>2118.12</v>
      </c>
      <c r="K9021">
        <v>1457.67</v>
      </c>
      <c r="L9021">
        <v>4236.24</v>
      </c>
      <c r="M9021">
        <v>2915.34</v>
      </c>
      <c r="N9021" t="s">
        <v>4509</v>
      </c>
      <c r="O9021" t="s">
        <v>4508</v>
      </c>
      <c r="P9021" t="s">
        <v>49</v>
      </c>
      <c r="Q9021">
        <v>12.916499999999999</v>
      </c>
      <c r="R9021">
        <v>79.132499999999993</v>
      </c>
      <c r="S9021" t="s">
        <v>276</v>
      </c>
      <c r="T9021" t="s">
        <v>275</v>
      </c>
      <c r="U9021" t="s">
        <v>23</v>
      </c>
      <c r="V9021" t="s">
        <v>22</v>
      </c>
    </row>
    <row r="9022" spans="1:22">
      <c r="A9022" t="s">
        <v>4507</v>
      </c>
      <c r="B9022" s="2">
        <v>44972.739583333336</v>
      </c>
      <c r="C9022" s="2">
        <f t="shared" si="140"/>
        <v>44970</v>
      </c>
      <c r="D9022" t="s">
        <v>2547</v>
      </c>
      <c r="E9022" t="s">
        <v>2546</v>
      </c>
      <c r="F9022" t="s">
        <v>166</v>
      </c>
      <c r="G9022" t="s">
        <v>17</v>
      </c>
      <c r="H9022" t="s">
        <v>40</v>
      </c>
      <c r="I9022">
        <v>1</v>
      </c>
      <c r="J9022">
        <v>1806.67</v>
      </c>
      <c r="K9022">
        <v>1441.35</v>
      </c>
      <c r="L9022">
        <v>1806.67</v>
      </c>
      <c r="M9022">
        <v>1441.35</v>
      </c>
      <c r="N9022" t="s">
        <v>4506</v>
      </c>
      <c r="O9022" t="s">
        <v>4505</v>
      </c>
      <c r="P9022" t="s">
        <v>112</v>
      </c>
      <c r="Q9022">
        <v>13.082700000000001</v>
      </c>
      <c r="R9022">
        <v>80.270700000000005</v>
      </c>
      <c r="S9022" t="s">
        <v>784</v>
      </c>
      <c r="T9022" t="s">
        <v>783</v>
      </c>
      <c r="U9022" t="s">
        <v>77</v>
      </c>
      <c r="V9022" t="s">
        <v>9</v>
      </c>
    </row>
    <row r="9023" spans="1:22">
      <c r="A9023" t="s">
        <v>4504</v>
      </c>
      <c r="B9023" s="2">
        <v>45121.788194444445</v>
      </c>
      <c r="C9023" s="2">
        <f t="shared" si="140"/>
        <v>45117</v>
      </c>
      <c r="D9023" t="s">
        <v>2542</v>
      </c>
      <c r="E9023" t="s">
        <v>4503</v>
      </c>
      <c r="F9023" t="s">
        <v>83</v>
      </c>
      <c r="G9023" t="s">
        <v>82</v>
      </c>
      <c r="H9023" t="s">
        <v>63</v>
      </c>
      <c r="I9023">
        <v>2</v>
      </c>
      <c r="J9023">
        <v>748.39</v>
      </c>
      <c r="K9023">
        <v>613.70000000000005</v>
      </c>
      <c r="L9023">
        <v>1496.78</v>
      </c>
      <c r="M9023">
        <v>1227.4000000000001</v>
      </c>
      <c r="N9023" t="s">
        <v>4502</v>
      </c>
      <c r="O9023" t="s">
        <v>4501</v>
      </c>
      <c r="P9023" t="s">
        <v>13</v>
      </c>
      <c r="Q9023">
        <v>11.664300000000001</v>
      </c>
      <c r="R9023">
        <v>78.146000000000001</v>
      </c>
      <c r="S9023" t="s">
        <v>784</v>
      </c>
      <c r="T9023" t="s">
        <v>783</v>
      </c>
      <c r="U9023" t="s">
        <v>23</v>
      </c>
      <c r="V9023" t="s">
        <v>9</v>
      </c>
    </row>
    <row r="9024" spans="1:22">
      <c r="A9024" t="s">
        <v>4500</v>
      </c>
      <c r="B9024" s="2">
        <v>45437.65347222222</v>
      </c>
      <c r="C9024" s="2">
        <f t="shared" si="140"/>
        <v>45432</v>
      </c>
      <c r="D9024" t="s">
        <v>2537</v>
      </c>
      <c r="E9024" t="s">
        <v>4499</v>
      </c>
      <c r="F9024" t="s">
        <v>73</v>
      </c>
      <c r="G9024" t="s">
        <v>41</v>
      </c>
      <c r="H9024" t="s">
        <v>16</v>
      </c>
      <c r="I9024">
        <v>2</v>
      </c>
      <c r="J9024">
        <v>987.78</v>
      </c>
      <c r="K9024">
        <v>809.93</v>
      </c>
      <c r="L9024">
        <v>1975.56</v>
      </c>
      <c r="M9024">
        <v>1619.86</v>
      </c>
      <c r="N9024" t="s">
        <v>4498</v>
      </c>
      <c r="O9024" t="s">
        <v>4497</v>
      </c>
      <c r="P9024" t="s">
        <v>13</v>
      </c>
      <c r="Q9024">
        <v>11.664300000000001</v>
      </c>
      <c r="R9024">
        <v>78.146000000000001</v>
      </c>
      <c r="S9024" t="s">
        <v>111</v>
      </c>
      <c r="T9024" t="s">
        <v>110</v>
      </c>
      <c r="U9024" t="s">
        <v>46</v>
      </c>
      <c r="V9024" t="s">
        <v>9</v>
      </c>
    </row>
    <row r="9025" spans="1:22">
      <c r="A9025" t="s">
        <v>4496</v>
      </c>
      <c r="B9025" s="2">
        <v>44973.688194444447</v>
      </c>
      <c r="C9025" s="2">
        <f t="shared" si="140"/>
        <v>44970</v>
      </c>
      <c r="D9025" t="s">
        <v>2532</v>
      </c>
      <c r="E9025" t="s">
        <v>4495</v>
      </c>
      <c r="F9025" t="s">
        <v>201</v>
      </c>
      <c r="G9025" t="s">
        <v>91</v>
      </c>
      <c r="H9025" t="s">
        <v>71</v>
      </c>
      <c r="I9025">
        <v>3</v>
      </c>
      <c r="J9025">
        <v>1184.32</v>
      </c>
      <c r="K9025">
        <v>881.04</v>
      </c>
      <c r="L9025">
        <v>3552.96</v>
      </c>
      <c r="M9025">
        <v>2643.12</v>
      </c>
      <c r="N9025" t="s">
        <v>4494</v>
      </c>
      <c r="O9025" t="s">
        <v>4493</v>
      </c>
      <c r="P9025" t="s">
        <v>37</v>
      </c>
      <c r="Q9025">
        <v>10.7905</v>
      </c>
      <c r="R9025">
        <v>78.704700000000003</v>
      </c>
      <c r="S9025" t="s">
        <v>133</v>
      </c>
      <c r="T9025" t="s">
        <v>132</v>
      </c>
      <c r="U9025" t="s">
        <v>46</v>
      </c>
      <c r="V9025" t="s">
        <v>22</v>
      </c>
    </row>
    <row r="9026" spans="1:22">
      <c r="A9026" t="s">
        <v>4492</v>
      </c>
      <c r="B9026" s="2">
        <v>45365.537499999999</v>
      </c>
      <c r="C9026" s="2">
        <f t="shared" si="140"/>
        <v>45362</v>
      </c>
      <c r="D9026" t="s">
        <v>2527</v>
      </c>
      <c r="E9026" t="s">
        <v>4491</v>
      </c>
      <c r="F9026" t="s">
        <v>166</v>
      </c>
      <c r="G9026" t="s">
        <v>91</v>
      </c>
      <c r="H9026" t="s">
        <v>40</v>
      </c>
      <c r="I9026">
        <v>2</v>
      </c>
      <c r="J9026">
        <v>982.61</v>
      </c>
      <c r="K9026">
        <v>603.54999999999995</v>
      </c>
      <c r="L9026">
        <v>1965.22</v>
      </c>
      <c r="M9026">
        <v>1207.0999999999999</v>
      </c>
      <c r="N9026" t="s">
        <v>4490</v>
      </c>
      <c r="O9026" t="s">
        <v>4489</v>
      </c>
      <c r="P9026" t="s">
        <v>13</v>
      </c>
      <c r="Q9026">
        <v>11.664300000000001</v>
      </c>
      <c r="R9026">
        <v>78.146000000000001</v>
      </c>
      <c r="S9026" t="s">
        <v>413</v>
      </c>
      <c r="T9026" t="s">
        <v>412</v>
      </c>
      <c r="U9026" t="s">
        <v>46</v>
      </c>
      <c r="V9026" t="s">
        <v>45</v>
      </c>
    </row>
    <row r="9027" spans="1:22">
      <c r="A9027" t="s">
        <v>4488</v>
      </c>
      <c r="B9027" s="2">
        <v>45332.638888888891</v>
      </c>
      <c r="C9027" s="2">
        <f t="shared" ref="C9027:C9090" si="141">INT(B9027) - WEEKDAY(INT(B9027), 2) + 1</f>
        <v>45327</v>
      </c>
      <c r="D9027" t="s">
        <v>2522</v>
      </c>
      <c r="E9027" t="s">
        <v>4487</v>
      </c>
      <c r="F9027" t="s">
        <v>201</v>
      </c>
      <c r="G9027" t="s">
        <v>91</v>
      </c>
      <c r="H9027" t="s">
        <v>71</v>
      </c>
      <c r="I9027">
        <v>4</v>
      </c>
      <c r="J9027">
        <v>2343.12</v>
      </c>
      <c r="K9027">
        <v>1714.97</v>
      </c>
      <c r="L9027">
        <v>9372.48</v>
      </c>
      <c r="M9027">
        <v>6859.88</v>
      </c>
      <c r="N9027" t="s">
        <v>4486</v>
      </c>
      <c r="O9027" t="s">
        <v>4485</v>
      </c>
      <c r="P9027" t="s">
        <v>60</v>
      </c>
      <c r="Q9027">
        <v>8.7139000000000006</v>
      </c>
      <c r="R9027">
        <v>77.756699999999995</v>
      </c>
      <c r="S9027" t="s">
        <v>616</v>
      </c>
      <c r="T9027" t="s">
        <v>615</v>
      </c>
      <c r="U9027" t="s">
        <v>10</v>
      </c>
      <c r="V9027" t="s">
        <v>45</v>
      </c>
    </row>
    <row r="9028" spans="1:22">
      <c r="A9028" t="s">
        <v>4484</v>
      </c>
      <c r="B9028" s="2">
        <v>45252.538888888892</v>
      </c>
      <c r="C9028" s="2">
        <f t="shared" si="141"/>
        <v>45250</v>
      </c>
      <c r="D9028" t="s">
        <v>2517</v>
      </c>
      <c r="E9028" t="s">
        <v>4483</v>
      </c>
      <c r="F9028" t="s">
        <v>166</v>
      </c>
      <c r="G9028" t="s">
        <v>30</v>
      </c>
      <c r="H9028" t="s">
        <v>40</v>
      </c>
      <c r="I9028">
        <v>4</v>
      </c>
      <c r="J9028">
        <v>1855.61</v>
      </c>
      <c r="K9028">
        <v>1518.65</v>
      </c>
      <c r="L9028">
        <v>7422.44</v>
      </c>
      <c r="M9028">
        <v>6074.6</v>
      </c>
      <c r="N9028" t="s">
        <v>4482</v>
      </c>
      <c r="O9028" t="s">
        <v>4481</v>
      </c>
      <c r="P9028" t="s">
        <v>60</v>
      </c>
      <c r="Q9028">
        <v>8.7139000000000006</v>
      </c>
      <c r="R9028">
        <v>77.756699999999995</v>
      </c>
      <c r="S9028" t="s">
        <v>413</v>
      </c>
      <c r="T9028" t="s">
        <v>412</v>
      </c>
      <c r="U9028" t="s">
        <v>23</v>
      </c>
      <c r="V9028" t="s">
        <v>45</v>
      </c>
    </row>
    <row r="9029" spans="1:22">
      <c r="A9029" t="s">
        <v>4480</v>
      </c>
      <c r="B9029" s="2">
        <v>45489.675694444442</v>
      </c>
      <c r="C9029" s="2">
        <f t="shared" si="141"/>
        <v>45488</v>
      </c>
      <c r="D9029" t="s">
        <v>2512</v>
      </c>
      <c r="E9029" t="s">
        <v>4479</v>
      </c>
      <c r="F9029" t="s">
        <v>83</v>
      </c>
      <c r="G9029" t="s">
        <v>72</v>
      </c>
      <c r="H9029" t="s">
        <v>40</v>
      </c>
      <c r="I9029">
        <v>2</v>
      </c>
      <c r="J9029">
        <v>907.3</v>
      </c>
      <c r="K9029">
        <v>740.57</v>
      </c>
      <c r="L9029">
        <v>1814.6</v>
      </c>
      <c r="M9029">
        <v>1481.14</v>
      </c>
      <c r="N9029" t="s">
        <v>4478</v>
      </c>
      <c r="O9029" t="s">
        <v>4477</v>
      </c>
      <c r="P9029" t="s">
        <v>121</v>
      </c>
      <c r="Q9029">
        <v>9.9252000000000002</v>
      </c>
      <c r="R9029">
        <v>78.119799999999998</v>
      </c>
      <c r="S9029" t="s">
        <v>364</v>
      </c>
      <c r="T9029" t="s">
        <v>363</v>
      </c>
      <c r="U9029" t="s">
        <v>10</v>
      </c>
      <c r="V9029" t="s">
        <v>9</v>
      </c>
    </row>
    <row r="9030" spans="1:22">
      <c r="A9030" t="s">
        <v>4476</v>
      </c>
      <c r="B9030" s="2">
        <v>45054.533333333333</v>
      </c>
      <c r="C9030" s="2">
        <f t="shared" si="141"/>
        <v>45054</v>
      </c>
      <c r="D9030" t="s">
        <v>2507</v>
      </c>
      <c r="E9030" t="s">
        <v>4475</v>
      </c>
      <c r="F9030" t="s">
        <v>166</v>
      </c>
      <c r="G9030" t="s">
        <v>106</v>
      </c>
      <c r="H9030" t="s">
        <v>16</v>
      </c>
      <c r="I9030">
        <v>4</v>
      </c>
      <c r="J9030">
        <v>1154.02</v>
      </c>
      <c r="K9030">
        <v>711.52</v>
      </c>
      <c r="L9030">
        <v>4616.08</v>
      </c>
      <c r="M9030">
        <v>2846.08</v>
      </c>
      <c r="N9030" t="s">
        <v>4474</v>
      </c>
      <c r="O9030" t="s">
        <v>4473</v>
      </c>
      <c r="P9030" t="s">
        <v>60</v>
      </c>
      <c r="Q9030">
        <v>8.7139000000000006</v>
      </c>
      <c r="R9030">
        <v>77.756699999999995</v>
      </c>
      <c r="S9030" t="s">
        <v>486</v>
      </c>
      <c r="T9030" t="s">
        <v>485</v>
      </c>
      <c r="U9030" t="s">
        <v>57</v>
      </c>
      <c r="V9030" t="s">
        <v>212</v>
      </c>
    </row>
    <row r="9031" spans="1:22">
      <c r="A9031" t="s">
        <v>4472</v>
      </c>
      <c r="B9031" s="2">
        <v>45193.500694444447</v>
      </c>
      <c r="C9031" s="2">
        <f t="shared" si="141"/>
        <v>45187</v>
      </c>
      <c r="D9031" t="s">
        <v>2502</v>
      </c>
      <c r="E9031" t="s">
        <v>4471</v>
      </c>
      <c r="F9031" t="s">
        <v>83</v>
      </c>
      <c r="G9031" t="s">
        <v>115</v>
      </c>
      <c r="H9031" t="s">
        <v>29</v>
      </c>
      <c r="I9031">
        <v>1</v>
      </c>
      <c r="J9031">
        <v>419.96</v>
      </c>
      <c r="K9031">
        <v>271.58</v>
      </c>
      <c r="L9031">
        <v>419.96</v>
      </c>
      <c r="M9031">
        <v>271.58</v>
      </c>
      <c r="N9031" t="s">
        <v>4470</v>
      </c>
      <c r="O9031" t="s">
        <v>4469</v>
      </c>
      <c r="P9031" t="s">
        <v>112</v>
      </c>
      <c r="Q9031">
        <v>13.082700000000001</v>
      </c>
      <c r="R9031">
        <v>80.270700000000005</v>
      </c>
      <c r="S9031" t="s">
        <v>340</v>
      </c>
      <c r="T9031" t="s">
        <v>339</v>
      </c>
      <c r="U9031" t="s">
        <v>77</v>
      </c>
      <c r="V9031" t="s">
        <v>22</v>
      </c>
    </row>
    <row r="9032" spans="1:22">
      <c r="A9032" t="s">
        <v>4468</v>
      </c>
      <c r="B9032" s="2">
        <v>45477.504166666666</v>
      </c>
      <c r="C9032" s="2">
        <f t="shared" si="141"/>
        <v>45474</v>
      </c>
      <c r="D9032" t="s">
        <v>2497</v>
      </c>
      <c r="E9032" t="s">
        <v>4467</v>
      </c>
      <c r="F9032" t="s">
        <v>31</v>
      </c>
      <c r="G9032" t="s">
        <v>82</v>
      </c>
      <c r="H9032" t="s">
        <v>29</v>
      </c>
      <c r="I9032">
        <v>4</v>
      </c>
      <c r="J9032">
        <v>974.36</v>
      </c>
      <c r="K9032">
        <v>588.47</v>
      </c>
      <c r="L9032">
        <v>3897.44</v>
      </c>
      <c r="M9032">
        <v>2353.88</v>
      </c>
      <c r="N9032" t="s">
        <v>4466</v>
      </c>
      <c r="O9032" t="s">
        <v>4465</v>
      </c>
      <c r="P9032" t="s">
        <v>68</v>
      </c>
      <c r="Q9032">
        <v>11.34</v>
      </c>
      <c r="R9032">
        <v>77.717200000000005</v>
      </c>
      <c r="S9032" t="s">
        <v>250</v>
      </c>
      <c r="T9032" t="s">
        <v>249</v>
      </c>
      <c r="U9032" t="s">
        <v>46</v>
      </c>
      <c r="V9032" t="s">
        <v>212</v>
      </c>
    </row>
    <row r="9033" spans="1:22">
      <c r="A9033" t="s">
        <v>4464</v>
      </c>
      <c r="B9033" s="2">
        <v>45526.563194444447</v>
      </c>
      <c r="C9033" s="2">
        <f t="shared" si="141"/>
        <v>45523</v>
      </c>
      <c r="D9033" t="s">
        <v>2492</v>
      </c>
      <c r="E9033" t="s">
        <v>4463</v>
      </c>
      <c r="F9033" t="s">
        <v>64</v>
      </c>
      <c r="G9033" t="s">
        <v>41</v>
      </c>
      <c r="H9033" t="s">
        <v>63</v>
      </c>
      <c r="I9033">
        <v>3</v>
      </c>
      <c r="J9033">
        <v>1557.72</v>
      </c>
      <c r="K9033">
        <v>1381.91</v>
      </c>
      <c r="L9033">
        <v>4673.16</v>
      </c>
      <c r="M9033">
        <v>4145.7299999999996</v>
      </c>
      <c r="N9033" t="s">
        <v>4462</v>
      </c>
      <c r="O9033" t="s">
        <v>4461</v>
      </c>
      <c r="P9033" t="s">
        <v>49</v>
      </c>
      <c r="Q9033">
        <v>12.916499999999999</v>
      </c>
      <c r="R9033">
        <v>79.132499999999993</v>
      </c>
      <c r="S9033" t="s">
        <v>176</v>
      </c>
      <c r="T9033" t="s">
        <v>175</v>
      </c>
      <c r="U9033" t="s">
        <v>46</v>
      </c>
      <c r="V9033" t="s">
        <v>9</v>
      </c>
    </row>
    <row r="9034" spans="1:22">
      <c r="A9034" t="s">
        <v>4460</v>
      </c>
      <c r="B9034" s="2">
        <v>45139.796527777777</v>
      </c>
      <c r="C9034" s="2">
        <f t="shared" si="141"/>
        <v>45138</v>
      </c>
      <c r="D9034" t="s">
        <v>2487</v>
      </c>
      <c r="E9034" t="s">
        <v>4459</v>
      </c>
      <c r="F9034" t="s">
        <v>83</v>
      </c>
      <c r="G9034" t="s">
        <v>53</v>
      </c>
      <c r="H9034" t="s">
        <v>52</v>
      </c>
      <c r="I9034">
        <v>1</v>
      </c>
      <c r="J9034">
        <v>713.21</v>
      </c>
      <c r="K9034">
        <v>533.29999999999995</v>
      </c>
      <c r="L9034">
        <v>713.21</v>
      </c>
      <c r="M9034">
        <v>533.29999999999995</v>
      </c>
      <c r="N9034" t="s">
        <v>4458</v>
      </c>
      <c r="O9034" t="s">
        <v>4457</v>
      </c>
      <c r="P9034" t="s">
        <v>121</v>
      </c>
      <c r="Q9034">
        <v>9.9252000000000002</v>
      </c>
      <c r="R9034">
        <v>78.119799999999998</v>
      </c>
      <c r="S9034" t="s">
        <v>59</v>
      </c>
      <c r="T9034" t="s">
        <v>58</v>
      </c>
      <c r="U9034" t="s">
        <v>23</v>
      </c>
      <c r="V9034" t="s">
        <v>9</v>
      </c>
    </row>
    <row r="9035" spans="1:22">
      <c r="A9035" t="s">
        <v>4456</v>
      </c>
      <c r="B9035" s="2">
        <v>45198.913194444445</v>
      </c>
      <c r="C9035" s="2">
        <f t="shared" si="141"/>
        <v>45194</v>
      </c>
      <c r="D9035" t="s">
        <v>2482</v>
      </c>
      <c r="E9035" t="s">
        <v>2481</v>
      </c>
      <c r="F9035" t="s">
        <v>73</v>
      </c>
      <c r="G9035" t="s">
        <v>72</v>
      </c>
      <c r="H9035" t="s">
        <v>63</v>
      </c>
      <c r="I9035">
        <v>2</v>
      </c>
      <c r="J9035">
        <v>387.15</v>
      </c>
      <c r="K9035">
        <v>274.27999999999997</v>
      </c>
      <c r="L9035">
        <v>774.3</v>
      </c>
      <c r="M9035">
        <v>548.55999999999995</v>
      </c>
      <c r="N9035" t="s">
        <v>4455</v>
      </c>
      <c r="O9035" t="s">
        <v>4454</v>
      </c>
      <c r="P9035" t="s">
        <v>121</v>
      </c>
      <c r="Q9035">
        <v>9.9252000000000002</v>
      </c>
      <c r="R9035">
        <v>78.119799999999998</v>
      </c>
      <c r="S9035" t="s">
        <v>226</v>
      </c>
      <c r="T9035" t="s">
        <v>225</v>
      </c>
      <c r="U9035" t="s">
        <v>23</v>
      </c>
      <c r="V9035" t="s">
        <v>45</v>
      </c>
    </row>
    <row r="9036" spans="1:22">
      <c r="A9036" t="s">
        <v>4453</v>
      </c>
      <c r="B9036" s="2">
        <v>45565.81527777778</v>
      </c>
      <c r="C9036" s="2">
        <f t="shared" si="141"/>
        <v>45565</v>
      </c>
      <c r="D9036" t="s">
        <v>2477</v>
      </c>
      <c r="E9036" t="s">
        <v>4452</v>
      </c>
      <c r="F9036" t="s">
        <v>166</v>
      </c>
      <c r="G9036" t="s">
        <v>115</v>
      </c>
      <c r="H9036" t="s">
        <v>52</v>
      </c>
      <c r="I9036">
        <v>1</v>
      </c>
      <c r="J9036">
        <v>298.08999999999997</v>
      </c>
      <c r="K9036">
        <v>200.67</v>
      </c>
      <c r="L9036">
        <v>298.08999999999997</v>
      </c>
      <c r="M9036">
        <v>200.67</v>
      </c>
      <c r="N9036" t="s">
        <v>4451</v>
      </c>
      <c r="O9036" t="s">
        <v>4450</v>
      </c>
      <c r="P9036" t="s">
        <v>112</v>
      </c>
      <c r="Q9036">
        <v>13.082700000000001</v>
      </c>
      <c r="R9036">
        <v>80.270700000000005</v>
      </c>
      <c r="S9036" t="s">
        <v>616</v>
      </c>
      <c r="T9036" t="s">
        <v>615</v>
      </c>
      <c r="U9036" t="s">
        <v>23</v>
      </c>
      <c r="V9036" t="s">
        <v>9</v>
      </c>
    </row>
    <row r="9037" spans="1:22">
      <c r="A9037" t="s">
        <v>4449</v>
      </c>
      <c r="B9037" s="2">
        <v>44986.881944444445</v>
      </c>
      <c r="C9037" s="2">
        <f t="shared" si="141"/>
        <v>44984</v>
      </c>
      <c r="D9037" t="s">
        <v>2472</v>
      </c>
      <c r="E9037" t="s">
        <v>4448</v>
      </c>
      <c r="F9037" t="s">
        <v>136</v>
      </c>
      <c r="G9037" t="s">
        <v>53</v>
      </c>
      <c r="H9037" t="s">
        <v>40</v>
      </c>
      <c r="I9037">
        <v>2</v>
      </c>
      <c r="J9037">
        <v>317.64999999999998</v>
      </c>
      <c r="K9037">
        <v>199.25</v>
      </c>
      <c r="L9037">
        <v>635.29999999999995</v>
      </c>
      <c r="M9037">
        <v>398.5</v>
      </c>
      <c r="N9037" t="s">
        <v>4447</v>
      </c>
      <c r="O9037" t="s">
        <v>4446</v>
      </c>
      <c r="P9037" t="s">
        <v>112</v>
      </c>
      <c r="Q9037">
        <v>13.082700000000001</v>
      </c>
      <c r="R9037">
        <v>80.270700000000005</v>
      </c>
      <c r="S9037" t="s">
        <v>326</v>
      </c>
      <c r="T9037" t="s">
        <v>325</v>
      </c>
      <c r="U9037" t="s">
        <v>46</v>
      </c>
      <c r="V9037" t="s">
        <v>9</v>
      </c>
    </row>
    <row r="9038" spans="1:22">
      <c r="A9038" t="s">
        <v>4445</v>
      </c>
      <c r="B9038" s="2">
        <v>45204.825694444444</v>
      </c>
      <c r="C9038" s="2">
        <f t="shared" si="141"/>
        <v>45201</v>
      </c>
      <c r="D9038" t="s">
        <v>2467</v>
      </c>
      <c r="E9038" t="s">
        <v>4444</v>
      </c>
      <c r="F9038" t="s">
        <v>18</v>
      </c>
      <c r="G9038" t="s">
        <v>41</v>
      </c>
      <c r="H9038" t="s">
        <v>40</v>
      </c>
      <c r="I9038">
        <v>1</v>
      </c>
      <c r="J9038">
        <v>215.76</v>
      </c>
      <c r="K9038">
        <v>155.91999999999999</v>
      </c>
      <c r="L9038">
        <v>215.76</v>
      </c>
      <c r="M9038">
        <v>155.91999999999999</v>
      </c>
      <c r="N9038" t="s">
        <v>4443</v>
      </c>
      <c r="O9038" t="s">
        <v>4442</v>
      </c>
      <c r="P9038" t="s">
        <v>37</v>
      </c>
      <c r="Q9038">
        <v>10.7905</v>
      </c>
      <c r="R9038">
        <v>78.704700000000003</v>
      </c>
      <c r="S9038" t="s">
        <v>243</v>
      </c>
      <c r="T9038" t="s">
        <v>242</v>
      </c>
      <c r="U9038" t="s">
        <v>77</v>
      </c>
      <c r="V9038" t="s">
        <v>22</v>
      </c>
    </row>
    <row r="9039" spans="1:22">
      <c r="A9039" t="s">
        <v>4441</v>
      </c>
      <c r="B9039" s="2">
        <v>45287.683333333334</v>
      </c>
      <c r="C9039" s="2">
        <f t="shared" si="141"/>
        <v>45285</v>
      </c>
      <c r="D9039" t="s">
        <v>2462</v>
      </c>
      <c r="E9039" t="s">
        <v>4440</v>
      </c>
      <c r="F9039" t="s">
        <v>64</v>
      </c>
      <c r="G9039" t="s">
        <v>106</v>
      </c>
      <c r="H9039" t="s">
        <v>52</v>
      </c>
      <c r="I9039">
        <v>1</v>
      </c>
      <c r="J9039">
        <v>1353.61</v>
      </c>
      <c r="K9039">
        <v>822.52</v>
      </c>
      <c r="L9039">
        <v>1353.61</v>
      </c>
      <c r="M9039">
        <v>822.52</v>
      </c>
      <c r="N9039" t="s">
        <v>4439</v>
      </c>
      <c r="O9039" t="s">
        <v>4438</v>
      </c>
      <c r="P9039" t="s">
        <v>49</v>
      </c>
      <c r="Q9039">
        <v>12.916499999999999</v>
      </c>
      <c r="R9039">
        <v>79.132499999999993</v>
      </c>
      <c r="S9039" t="s">
        <v>153</v>
      </c>
      <c r="T9039" t="s">
        <v>152</v>
      </c>
      <c r="U9039" t="s">
        <v>77</v>
      </c>
      <c r="V9039" t="s">
        <v>45</v>
      </c>
    </row>
    <row r="9040" spans="1:22">
      <c r="A9040" t="s">
        <v>4437</v>
      </c>
      <c r="B9040" s="2">
        <v>45198.816666666666</v>
      </c>
      <c r="C9040" s="2">
        <f t="shared" si="141"/>
        <v>45194</v>
      </c>
      <c r="D9040" t="s">
        <v>2457</v>
      </c>
      <c r="E9040" t="s">
        <v>4436</v>
      </c>
      <c r="F9040" t="s">
        <v>201</v>
      </c>
      <c r="G9040" t="s">
        <v>72</v>
      </c>
      <c r="H9040" t="s">
        <v>71</v>
      </c>
      <c r="I9040">
        <v>2</v>
      </c>
      <c r="J9040">
        <v>1308.8399999999999</v>
      </c>
      <c r="K9040">
        <v>923.59</v>
      </c>
      <c r="L9040">
        <v>2617.6799999999998</v>
      </c>
      <c r="M9040">
        <v>1847.18</v>
      </c>
      <c r="N9040" t="s">
        <v>4435</v>
      </c>
      <c r="O9040" t="s">
        <v>4434</v>
      </c>
      <c r="P9040" t="s">
        <v>13</v>
      </c>
      <c r="Q9040">
        <v>11.664300000000001</v>
      </c>
      <c r="R9040">
        <v>78.146000000000001</v>
      </c>
      <c r="S9040" t="s">
        <v>269</v>
      </c>
      <c r="T9040" t="s">
        <v>268</v>
      </c>
      <c r="U9040" t="s">
        <v>46</v>
      </c>
      <c r="V9040" t="s">
        <v>9</v>
      </c>
    </row>
    <row r="9041" spans="1:22">
      <c r="A9041" t="s">
        <v>4433</v>
      </c>
      <c r="B9041" s="2">
        <v>45506.842361111114</v>
      </c>
      <c r="C9041" s="2">
        <f t="shared" si="141"/>
        <v>45502</v>
      </c>
      <c r="D9041" t="s">
        <v>2452</v>
      </c>
      <c r="E9041" t="s">
        <v>4432</v>
      </c>
      <c r="F9041" t="s">
        <v>83</v>
      </c>
      <c r="G9041" t="s">
        <v>30</v>
      </c>
      <c r="H9041" t="s">
        <v>52</v>
      </c>
      <c r="I9041">
        <v>2</v>
      </c>
      <c r="J9041">
        <v>1933.14</v>
      </c>
      <c r="K9041">
        <v>1508.41</v>
      </c>
      <c r="L9041">
        <v>3866.28</v>
      </c>
      <c r="M9041">
        <v>3016.82</v>
      </c>
      <c r="N9041" t="s">
        <v>4431</v>
      </c>
      <c r="O9041" t="s">
        <v>4430</v>
      </c>
      <c r="P9041" t="s">
        <v>26</v>
      </c>
      <c r="Q9041">
        <v>11.0168</v>
      </c>
      <c r="R9041">
        <v>76.955799999999996</v>
      </c>
      <c r="S9041" t="s">
        <v>340</v>
      </c>
      <c r="T9041" t="s">
        <v>339</v>
      </c>
      <c r="U9041" t="s">
        <v>77</v>
      </c>
      <c r="V9041" t="s">
        <v>9</v>
      </c>
    </row>
    <row r="9042" spans="1:22">
      <c r="A9042" t="s">
        <v>4429</v>
      </c>
      <c r="B9042" s="2">
        <v>45573.738194444442</v>
      </c>
      <c r="C9042" s="2">
        <f t="shared" si="141"/>
        <v>45572</v>
      </c>
      <c r="D9042" t="s">
        <v>2447</v>
      </c>
      <c r="E9042" t="s">
        <v>4428</v>
      </c>
      <c r="F9042" t="s">
        <v>31</v>
      </c>
      <c r="G9042" t="s">
        <v>106</v>
      </c>
      <c r="H9042" t="s">
        <v>71</v>
      </c>
      <c r="I9042">
        <v>2</v>
      </c>
      <c r="J9042">
        <v>2078.5700000000002</v>
      </c>
      <c r="K9042">
        <v>1365.37</v>
      </c>
      <c r="L9042">
        <v>4157.1400000000003</v>
      </c>
      <c r="M9042">
        <v>2730.74</v>
      </c>
      <c r="N9042" t="s">
        <v>4427</v>
      </c>
      <c r="O9042" t="s">
        <v>4426</v>
      </c>
      <c r="P9042" t="s">
        <v>112</v>
      </c>
      <c r="Q9042">
        <v>13.082700000000001</v>
      </c>
      <c r="R9042">
        <v>80.270700000000005</v>
      </c>
      <c r="S9042" t="s">
        <v>146</v>
      </c>
      <c r="T9042" t="s">
        <v>145</v>
      </c>
      <c r="U9042" t="s">
        <v>46</v>
      </c>
      <c r="V9042" t="s">
        <v>45</v>
      </c>
    </row>
    <row r="9043" spans="1:22">
      <c r="A9043" t="s">
        <v>4425</v>
      </c>
      <c r="B9043" s="2">
        <v>45001.417361111111</v>
      </c>
      <c r="C9043" s="2">
        <f t="shared" si="141"/>
        <v>44998</v>
      </c>
      <c r="D9043" t="s">
        <v>2442</v>
      </c>
      <c r="E9043" t="s">
        <v>2441</v>
      </c>
      <c r="F9043" t="s">
        <v>83</v>
      </c>
      <c r="G9043" t="s">
        <v>72</v>
      </c>
      <c r="H9043" t="s">
        <v>40</v>
      </c>
      <c r="I9043">
        <v>1</v>
      </c>
      <c r="J9043">
        <v>2162.64</v>
      </c>
      <c r="K9043">
        <v>1496.3</v>
      </c>
      <c r="L9043">
        <v>2162.64</v>
      </c>
      <c r="M9043">
        <v>1496.3</v>
      </c>
      <c r="N9043" t="s">
        <v>4424</v>
      </c>
      <c r="O9043" t="s">
        <v>4423</v>
      </c>
      <c r="P9043" t="s">
        <v>13</v>
      </c>
      <c r="Q9043">
        <v>11.664300000000001</v>
      </c>
      <c r="R9043">
        <v>78.146000000000001</v>
      </c>
      <c r="S9043" t="s">
        <v>454</v>
      </c>
      <c r="T9043" t="s">
        <v>453</v>
      </c>
      <c r="U9043" t="s">
        <v>77</v>
      </c>
      <c r="V9043" t="s">
        <v>9</v>
      </c>
    </row>
    <row r="9044" spans="1:22">
      <c r="A9044" t="s">
        <v>4422</v>
      </c>
      <c r="B9044" s="2">
        <v>45159.845138888886</v>
      </c>
      <c r="C9044" s="2">
        <f t="shared" si="141"/>
        <v>45159</v>
      </c>
      <c r="D9044" t="s">
        <v>2437</v>
      </c>
      <c r="E9044" t="s">
        <v>4421</v>
      </c>
      <c r="F9044" t="s">
        <v>83</v>
      </c>
      <c r="G9044" t="s">
        <v>72</v>
      </c>
      <c r="H9044" t="s">
        <v>16</v>
      </c>
      <c r="I9044">
        <v>2</v>
      </c>
      <c r="J9044">
        <v>275.32</v>
      </c>
      <c r="K9044">
        <v>214.45</v>
      </c>
      <c r="L9044">
        <v>550.64</v>
      </c>
      <c r="M9044">
        <v>428.9</v>
      </c>
      <c r="N9044" t="s">
        <v>4420</v>
      </c>
      <c r="O9044" t="s">
        <v>4419</v>
      </c>
      <c r="P9044" t="s">
        <v>68</v>
      </c>
      <c r="Q9044">
        <v>11.34</v>
      </c>
      <c r="R9044">
        <v>77.717200000000005</v>
      </c>
      <c r="S9044" t="s">
        <v>25</v>
      </c>
      <c r="T9044" t="s">
        <v>24</v>
      </c>
      <c r="U9044" t="s">
        <v>77</v>
      </c>
      <c r="V9044" t="s">
        <v>212</v>
      </c>
    </row>
    <row r="9045" spans="1:22">
      <c r="A9045" t="s">
        <v>4418</v>
      </c>
      <c r="B9045" s="2">
        <v>45513.554166666669</v>
      </c>
      <c r="C9045" s="2">
        <f t="shared" si="141"/>
        <v>45509</v>
      </c>
      <c r="D9045" t="s">
        <v>2432</v>
      </c>
      <c r="E9045" t="s">
        <v>4417</v>
      </c>
      <c r="F9045" t="s">
        <v>73</v>
      </c>
      <c r="G9045" t="s">
        <v>106</v>
      </c>
      <c r="H9045" t="s">
        <v>63</v>
      </c>
      <c r="I9045">
        <v>2</v>
      </c>
      <c r="J9045">
        <v>1251.9000000000001</v>
      </c>
      <c r="K9045">
        <v>1075.1199999999999</v>
      </c>
      <c r="L9045">
        <v>2503.8000000000002</v>
      </c>
      <c r="M9045">
        <v>2150.2399999999998</v>
      </c>
      <c r="N9045" t="s">
        <v>4416</v>
      </c>
      <c r="O9045" t="s">
        <v>4415</v>
      </c>
      <c r="P9045" t="s">
        <v>49</v>
      </c>
      <c r="Q9045">
        <v>12.916499999999999</v>
      </c>
      <c r="R9045">
        <v>79.132499999999993</v>
      </c>
      <c r="S9045" t="s">
        <v>88</v>
      </c>
      <c r="T9045" t="s">
        <v>87</v>
      </c>
      <c r="U9045" t="s">
        <v>23</v>
      </c>
      <c r="V9045" t="s">
        <v>9</v>
      </c>
    </row>
    <row r="9046" spans="1:22">
      <c r="A9046" t="s">
        <v>4414</v>
      </c>
      <c r="B9046" s="2">
        <v>45056.65</v>
      </c>
      <c r="C9046" s="2">
        <f t="shared" si="141"/>
        <v>45054</v>
      </c>
      <c r="D9046" t="s">
        <v>2427</v>
      </c>
      <c r="E9046" t="s">
        <v>4413</v>
      </c>
      <c r="F9046" t="s">
        <v>31</v>
      </c>
      <c r="G9046" t="s">
        <v>53</v>
      </c>
      <c r="H9046" t="s">
        <v>16</v>
      </c>
      <c r="I9046">
        <v>1</v>
      </c>
      <c r="J9046">
        <v>1861.88</v>
      </c>
      <c r="K9046">
        <v>1172.1400000000001</v>
      </c>
      <c r="L9046">
        <v>1861.88</v>
      </c>
      <c r="M9046">
        <v>1172.1400000000001</v>
      </c>
      <c r="N9046" t="s">
        <v>4412</v>
      </c>
      <c r="O9046" t="s">
        <v>4411</v>
      </c>
      <c r="P9046" t="s">
        <v>121</v>
      </c>
      <c r="Q9046">
        <v>9.9252000000000002</v>
      </c>
      <c r="R9046">
        <v>78.119799999999998</v>
      </c>
      <c r="S9046" t="s">
        <v>96</v>
      </c>
      <c r="T9046" t="s">
        <v>95</v>
      </c>
      <c r="U9046" t="s">
        <v>57</v>
      </c>
      <c r="V9046" t="s">
        <v>9</v>
      </c>
    </row>
    <row r="9047" spans="1:22">
      <c r="A9047" t="s">
        <v>4410</v>
      </c>
      <c r="B9047" s="2">
        <v>45414.734027777777</v>
      </c>
      <c r="C9047" s="2">
        <f t="shared" si="141"/>
        <v>45411</v>
      </c>
      <c r="D9047" t="s">
        <v>2422</v>
      </c>
      <c r="E9047" t="s">
        <v>4409</v>
      </c>
      <c r="F9047" t="s">
        <v>83</v>
      </c>
      <c r="G9047" t="s">
        <v>91</v>
      </c>
      <c r="H9047" t="s">
        <v>71</v>
      </c>
      <c r="I9047">
        <v>1</v>
      </c>
      <c r="J9047">
        <v>2334.25</v>
      </c>
      <c r="K9047">
        <v>2010.79</v>
      </c>
      <c r="L9047">
        <v>2334.25</v>
      </c>
      <c r="M9047">
        <v>2010.79</v>
      </c>
      <c r="N9047" t="s">
        <v>4408</v>
      </c>
      <c r="O9047" t="s">
        <v>4407</v>
      </c>
      <c r="P9047" t="s">
        <v>121</v>
      </c>
      <c r="Q9047">
        <v>9.9252000000000002</v>
      </c>
      <c r="R9047">
        <v>78.119799999999998</v>
      </c>
      <c r="S9047" t="s">
        <v>103</v>
      </c>
      <c r="T9047" t="s">
        <v>102</v>
      </c>
      <c r="U9047" t="s">
        <v>57</v>
      </c>
      <c r="V9047" t="s">
        <v>45</v>
      </c>
    </row>
    <row r="9048" spans="1:22">
      <c r="A9048" t="s">
        <v>4406</v>
      </c>
      <c r="B9048" s="2">
        <v>45182.50277777778</v>
      </c>
      <c r="C9048" s="2">
        <f t="shared" si="141"/>
        <v>45180</v>
      </c>
      <c r="D9048" t="s">
        <v>2417</v>
      </c>
      <c r="E9048" t="s">
        <v>4405</v>
      </c>
      <c r="F9048" t="s">
        <v>136</v>
      </c>
      <c r="G9048" t="s">
        <v>30</v>
      </c>
      <c r="H9048" t="s">
        <v>63</v>
      </c>
      <c r="I9048">
        <v>1</v>
      </c>
      <c r="J9048">
        <v>1172.07</v>
      </c>
      <c r="K9048">
        <v>844.21</v>
      </c>
      <c r="L9048">
        <v>1172.07</v>
      </c>
      <c r="M9048">
        <v>844.21</v>
      </c>
      <c r="N9048" t="s">
        <v>4404</v>
      </c>
      <c r="O9048" t="s">
        <v>4403</v>
      </c>
      <c r="P9048" t="s">
        <v>26</v>
      </c>
      <c r="Q9048">
        <v>11.0168</v>
      </c>
      <c r="R9048">
        <v>76.955799999999996</v>
      </c>
      <c r="S9048" t="s">
        <v>226</v>
      </c>
      <c r="T9048" t="s">
        <v>225</v>
      </c>
      <c r="U9048" t="s">
        <v>46</v>
      </c>
      <c r="V9048" t="s">
        <v>9</v>
      </c>
    </row>
    <row r="9049" spans="1:22">
      <c r="A9049" t="s">
        <v>4402</v>
      </c>
      <c r="B9049" s="2">
        <v>45201.720138888886</v>
      </c>
      <c r="C9049" s="2">
        <f t="shared" si="141"/>
        <v>45201</v>
      </c>
      <c r="D9049" t="s">
        <v>2412</v>
      </c>
      <c r="E9049" t="s">
        <v>4401</v>
      </c>
      <c r="F9049" t="s">
        <v>136</v>
      </c>
      <c r="G9049" t="s">
        <v>17</v>
      </c>
      <c r="H9049" t="s">
        <v>71</v>
      </c>
      <c r="I9049">
        <v>2</v>
      </c>
      <c r="J9049">
        <v>1389.15</v>
      </c>
      <c r="K9049">
        <v>988.45</v>
      </c>
      <c r="L9049">
        <v>2778.3</v>
      </c>
      <c r="M9049">
        <v>1976.9</v>
      </c>
      <c r="N9049" t="s">
        <v>4400</v>
      </c>
      <c r="O9049" t="s">
        <v>4399</v>
      </c>
      <c r="P9049" t="s">
        <v>13</v>
      </c>
      <c r="Q9049">
        <v>11.664300000000001</v>
      </c>
      <c r="R9049">
        <v>78.146000000000001</v>
      </c>
      <c r="S9049" t="s">
        <v>628</v>
      </c>
      <c r="T9049" t="s">
        <v>627</v>
      </c>
      <c r="U9049" t="s">
        <v>10</v>
      </c>
      <c r="V9049" t="s">
        <v>45</v>
      </c>
    </row>
    <row r="9050" spans="1:22">
      <c r="A9050" t="s">
        <v>4398</v>
      </c>
      <c r="B9050" s="2">
        <v>45398.643750000003</v>
      </c>
      <c r="C9050" s="2">
        <f t="shared" si="141"/>
        <v>45397</v>
      </c>
      <c r="D9050" t="s">
        <v>2407</v>
      </c>
      <c r="E9050" t="s">
        <v>4397</v>
      </c>
      <c r="F9050" t="s">
        <v>31</v>
      </c>
      <c r="G9050" t="s">
        <v>82</v>
      </c>
      <c r="H9050" t="s">
        <v>16</v>
      </c>
      <c r="I9050">
        <v>1</v>
      </c>
      <c r="J9050">
        <v>320.04000000000002</v>
      </c>
      <c r="K9050">
        <v>246.12</v>
      </c>
      <c r="L9050">
        <v>320.04000000000002</v>
      </c>
      <c r="M9050">
        <v>246.12</v>
      </c>
      <c r="N9050" t="s">
        <v>4396</v>
      </c>
      <c r="O9050" t="s">
        <v>4395</v>
      </c>
      <c r="P9050" t="s">
        <v>49</v>
      </c>
      <c r="Q9050">
        <v>12.916499999999999</v>
      </c>
      <c r="R9050">
        <v>79.132499999999993</v>
      </c>
      <c r="S9050" t="s">
        <v>326</v>
      </c>
      <c r="T9050" t="s">
        <v>325</v>
      </c>
      <c r="U9050" t="s">
        <v>46</v>
      </c>
      <c r="V9050" t="s">
        <v>9</v>
      </c>
    </row>
    <row r="9051" spans="1:22">
      <c r="A9051" t="s">
        <v>4394</v>
      </c>
      <c r="B9051" s="2">
        <v>45198.622916666667</v>
      </c>
      <c r="C9051" s="2">
        <f t="shared" si="141"/>
        <v>45194</v>
      </c>
      <c r="D9051" t="s">
        <v>2402</v>
      </c>
      <c r="E9051" t="s">
        <v>2401</v>
      </c>
      <c r="F9051" t="s">
        <v>136</v>
      </c>
      <c r="G9051" t="s">
        <v>82</v>
      </c>
      <c r="H9051" t="s">
        <v>71</v>
      </c>
      <c r="I9051">
        <v>1</v>
      </c>
      <c r="J9051">
        <v>409.06</v>
      </c>
      <c r="K9051">
        <v>251.16</v>
      </c>
      <c r="L9051">
        <v>409.06</v>
      </c>
      <c r="M9051">
        <v>251.16</v>
      </c>
      <c r="N9051" t="s">
        <v>4393</v>
      </c>
      <c r="O9051" t="s">
        <v>4392</v>
      </c>
      <c r="P9051" t="s">
        <v>37</v>
      </c>
      <c r="Q9051">
        <v>10.7905</v>
      </c>
      <c r="R9051">
        <v>78.704700000000003</v>
      </c>
      <c r="S9051" t="s">
        <v>352</v>
      </c>
      <c r="T9051" t="s">
        <v>351</v>
      </c>
      <c r="U9051" t="s">
        <v>46</v>
      </c>
      <c r="V9051" t="s">
        <v>9</v>
      </c>
    </row>
    <row r="9052" spans="1:22">
      <c r="A9052" t="s">
        <v>4391</v>
      </c>
      <c r="B9052" s="2">
        <v>45502.525694444441</v>
      </c>
      <c r="C9052" s="2">
        <f t="shared" si="141"/>
        <v>45502</v>
      </c>
      <c r="D9052" t="s">
        <v>2397</v>
      </c>
      <c r="E9052" t="s">
        <v>4390</v>
      </c>
      <c r="F9052" t="s">
        <v>73</v>
      </c>
      <c r="G9052" t="s">
        <v>41</v>
      </c>
      <c r="H9052" t="s">
        <v>52</v>
      </c>
      <c r="I9052">
        <v>2</v>
      </c>
      <c r="J9052">
        <v>302.22000000000003</v>
      </c>
      <c r="K9052">
        <v>191.92</v>
      </c>
      <c r="L9052">
        <v>604.44000000000005</v>
      </c>
      <c r="M9052">
        <v>383.84</v>
      </c>
      <c r="N9052" t="s">
        <v>4389</v>
      </c>
      <c r="O9052" t="s">
        <v>4388</v>
      </c>
      <c r="P9052" t="s">
        <v>49</v>
      </c>
      <c r="Q9052">
        <v>12.916499999999999</v>
      </c>
      <c r="R9052">
        <v>79.132499999999993</v>
      </c>
      <c r="S9052" t="s">
        <v>250</v>
      </c>
      <c r="T9052" t="s">
        <v>249</v>
      </c>
      <c r="U9052" t="s">
        <v>23</v>
      </c>
      <c r="V9052" t="s">
        <v>45</v>
      </c>
    </row>
    <row r="9053" spans="1:22">
      <c r="A9053" t="s">
        <v>4387</v>
      </c>
      <c r="B9053" s="2">
        <v>45571.90347222222</v>
      </c>
      <c r="C9053" s="2">
        <f t="shared" si="141"/>
        <v>45565</v>
      </c>
      <c r="D9053" t="s">
        <v>2392</v>
      </c>
      <c r="E9053" t="s">
        <v>4386</v>
      </c>
      <c r="F9053" t="s">
        <v>136</v>
      </c>
      <c r="G9053" t="s">
        <v>72</v>
      </c>
      <c r="H9053" t="s">
        <v>16</v>
      </c>
      <c r="I9053">
        <v>1</v>
      </c>
      <c r="J9053">
        <v>890.98</v>
      </c>
      <c r="K9053">
        <v>658.41</v>
      </c>
      <c r="L9053">
        <v>890.98</v>
      </c>
      <c r="M9053">
        <v>658.41</v>
      </c>
      <c r="N9053" t="s">
        <v>4385</v>
      </c>
      <c r="O9053" t="s">
        <v>4384</v>
      </c>
      <c r="P9053" t="s">
        <v>112</v>
      </c>
      <c r="Q9053">
        <v>13.082700000000001</v>
      </c>
      <c r="R9053">
        <v>80.270700000000005</v>
      </c>
      <c r="S9053" t="s">
        <v>206</v>
      </c>
      <c r="T9053" t="s">
        <v>205</v>
      </c>
      <c r="U9053" t="s">
        <v>57</v>
      </c>
      <c r="V9053" t="s">
        <v>9</v>
      </c>
    </row>
    <row r="9054" spans="1:22">
      <c r="A9054" t="s">
        <v>4383</v>
      </c>
      <c r="B9054" s="2">
        <v>45336.756944444445</v>
      </c>
      <c r="C9054" s="2">
        <f t="shared" si="141"/>
        <v>45334</v>
      </c>
      <c r="D9054" t="s">
        <v>2387</v>
      </c>
      <c r="E9054" t="s">
        <v>4382</v>
      </c>
      <c r="F9054" t="s">
        <v>201</v>
      </c>
      <c r="G9054" t="s">
        <v>72</v>
      </c>
      <c r="H9054" t="s">
        <v>40</v>
      </c>
      <c r="I9054">
        <v>4</v>
      </c>
      <c r="J9054">
        <v>1612.11</v>
      </c>
      <c r="K9054">
        <v>1005.81</v>
      </c>
      <c r="L9054">
        <v>6448.44</v>
      </c>
      <c r="M9054">
        <v>4023.24</v>
      </c>
      <c r="N9054" t="s">
        <v>4381</v>
      </c>
      <c r="O9054" t="s">
        <v>4380</v>
      </c>
      <c r="P9054" t="s">
        <v>13</v>
      </c>
      <c r="Q9054">
        <v>11.664300000000001</v>
      </c>
      <c r="R9054">
        <v>78.146000000000001</v>
      </c>
      <c r="S9054" t="s">
        <v>513</v>
      </c>
      <c r="T9054" t="s">
        <v>512</v>
      </c>
      <c r="U9054" t="s">
        <v>23</v>
      </c>
      <c r="V9054" t="s">
        <v>45</v>
      </c>
    </row>
    <row r="9055" spans="1:22">
      <c r="A9055" t="s">
        <v>4379</v>
      </c>
      <c r="B9055" s="2">
        <v>44994.734722222223</v>
      </c>
      <c r="C9055" s="2">
        <f t="shared" si="141"/>
        <v>44991</v>
      </c>
      <c r="D9055" t="s">
        <v>2382</v>
      </c>
      <c r="E9055" t="s">
        <v>4378</v>
      </c>
      <c r="F9055" t="s">
        <v>166</v>
      </c>
      <c r="G9055" t="s">
        <v>115</v>
      </c>
      <c r="H9055" t="s">
        <v>40</v>
      </c>
      <c r="I9055">
        <v>1</v>
      </c>
      <c r="J9055">
        <v>2277.5100000000002</v>
      </c>
      <c r="K9055">
        <v>1421.65</v>
      </c>
      <c r="L9055">
        <v>2277.5100000000002</v>
      </c>
      <c r="M9055">
        <v>1421.65</v>
      </c>
      <c r="N9055" t="s">
        <v>4377</v>
      </c>
      <c r="O9055" t="s">
        <v>4376</v>
      </c>
      <c r="P9055" t="s">
        <v>112</v>
      </c>
      <c r="Q9055">
        <v>13.082700000000001</v>
      </c>
      <c r="R9055">
        <v>80.270700000000005</v>
      </c>
      <c r="S9055" t="s">
        <v>326</v>
      </c>
      <c r="T9055" t="s">
        <v>325</v>
      </c>
      <c r="U9055" t="s">
        <v>77</v>
      </c>
      <c r="V9055" t="s">
        <v>9</v>
      </c>
    </row>
    <row r="9056" spans="1:22">
      <c r="A9056" t="s">
        <v>4375</v>
      </c>
      <c r="B9056" s="2">
        <v>45007.586805555555</v>
      </c>
      <c r="C9056" s="2">
        <f t="shared" si="141"/>
        <v>45005</v>
      </c>
      <c r="D9056" t="s">
        <v>2377</v>
      </c>
      <c r="E9056" t="s">
        <v>4374</v>
      </c>
      <c r="F9056" t="s">
        <v>136</v>
      </c>
      <c r="G9056" t="s">
        <v>17</v>
      </c>
      <c r="H9056" t="s">
        <v>63</v>
      </c>
      <c r="I9056">
        <v>2</v>
      </c>
      <c r="J9056">
        <v>1665.96</v>
      </c>
      <c r="K9056">
        <v>1331.26</v>
      </c>
      <c r="L9056">
        <v>3331.92</v>
      </c>
      <c r="M9056">
        <v>2662.52</v>
      </c>
      <c r="N9056" t="s">
        <v>4373</v>
      </c>
      <c r="O9056" t="s">
        <v>4372</v>
      </c>
      <c r="P9056" t="s">
        <v>121</v>
      </c>
      <c r="Q9056">
        <v>9.9252000000000002</v>
      </c>
      <c r="R9056">
        <v>78.119799999999998</v>
      </c>
      <c r="S9056" t="s">
        <v>243</v>
      </c>
      <c r="T9056" t="s">
        <v>242</v>
      </c>
      <c r="U9056" t="s">
        <v>10</v>
      </c>
      <c r="V9056" t="s">
        <v>45</v>
      </c>
    </row>
    <row r="9057" spans="1:22">
      <c r="A9057" t="s">
        <v>4371</v>
      </c>
      <c r="B9057" s="2">
        <v>45449.584027777775</v>
      </c>
      <c r="C9057" s="2">
        <f t="shared" si="141"/>
        <v>45446</v>
      </c>
      <c r="D9057" t="s">
        <v>2372</v>
      </c>
      <c r="E9057" t="s">
        <v>4370</v>
      </c>
      <c r="F9057" t="s">
        <v>201</v>
      </c>
      <c r="G9057" t="s">
        <v>30</v>
      </c>
      <c r="H9057" t="s">
        <v>63</v>
      </c>
      <c r="I9057">
        <v>1</v>
      </c>
      <c r="J9057">
        <v>2225.27</v>
      </c>
      <c r="K9057">
        <v>1761.38</v>
      </c>
      <c r="L9057">
        <v>2225.27</v>
      </c>
      <c r="M9057">
        <v>1761.38</v>
      </c>
      <c r="N9057" t="s">
        <v>4369</v>
      </c>
      <c r="O9057" t="s">
        <v>4368</v>
      </c>
      <c r="P9057" t="s">
        <v>68</v>
      </c>
      <c r="Q9057">
        <v>11.34</v>
      </c>
      <c r="R9057">
        <v>77.717200000000005</v>
      </c>
      <c r="S9057" t="s">
        <v>762</v>
      </c>
      <c r="T9057" t="s">
        <v>761</v>
      </c>
      <c r="U9057" t="s">
        <v>10</v>
      </c>
      <c r="V9057" t="s">
        <v>45</v>
      </c>
    </row>
    <row r="9058" spans="1:22">
      <c r="A9058" t="s">
        <v>4367</v>
      </c>
      <c r="B9058" s="2">
        <v>45575.849305555559</v>
      </c>
      <c r="C9058" s="2">
        <f t="shared" si="141"/>
        <v>45572</v>
      </c>
      <c r="D9058" t="s">
        <v>2367</v>
      </c>
      <c r="E9058" t="s">
        <v>4366</v>
      </c>
      <c r="F9058" t="s">
        <v>201</v>
      </c>
      <c r="G9058" t="s">
        <v>115</v>
      </c>
      <c r="H9058" t="s">
        <v>29</v>
      </c>
      <c r="I9058">
        <v>2</v>
      </c>
      <c r="J9058">
        <v>1262.77</v>
      </c>
      <c r="K9058">
        <v>1021.52</v>
      </c>
      <c r="L9058">
        <v>2525.54</v>
      </c>
      <c r="M9058">
        <v>2043.04</v>
      </c>
      <c r="N9058" t="s">
        <v>4365</v>
      </c>
      <c r="O9058" t="s">
        <v>4364</v>
      </c>
      <c r="P9058" t="s">
        <v>37</v>
      </c>
      <c r="Q9058">
        <v>10.7905</v>
      </c>
      <c r="R9058">
        <v>78.704700000000003</v>
      </c>
      <c r="S9058" t="s">
        <v>906</v>
      </c>
      <c r="T9058" t="s">
        <v>905</v>
      </c>
      <c r="U9058" t="s">
        <v>23</v>
      </c>
      <c r="V9058" t="s">
        <v>22</v>
      </c>
    </row>
    <row r="9059" spans="1:22">
      <c r="A9059" t="s">
        <v>4363</v>
      </c>
      <c r="B9059" s="2">
        <v>45362.690972222219</v>
      </c>
      <c r="C9059" s="2">
        <f t="shared" si="141"/>
        <v>45362</v>
      </c>
      <c r="D9059" t="s">
        <v>2362</v>
      </c>
      <c r="E9059" t="s">
        <v>4362</v>
      </c>
      <c r="F9059" t="s">
        <v>73</v>
      </c>
      <c r="G9059" t="s">
        <v>82</v>
      </c>
      <c r="H9059" t="s">
        <v>29</v>
      </c>
      <c r="I9059">
        <v>1</v>
      </c>
      <c r="J9059">
        <v>1503.5</v>
      </c>
      <c r="K9059">
        <v>946.31</v>
      </c>
      <c r="L9059">
        <v>1503.5</v>
      </c>
      <c r="M9059">
        <v>946.31</v>
      </c>
      <c r="N9059" t="s">
        <v>4361</v>
      </c>
      <c r="O9059" t="s">
        <v>4360</v>
      </c>
      <c r="P9059" t="s">
        <v>37</v>
      </c>
      <c r="Q9059">
        <v>10.7905</v>
      </c>
      <c r="R9059">
        <v>78.704700000000003</v>
      </c>
      <c r="S9059" t="s">
        <v>36</v>
      </c>
      <c r="T9059" t="s">
        <v>35</v>
      </c>
      <c r="U9059" t="s">
        <v>57</v>
      </c>
      <c r="V9059" t="s">
        <v>45</v>
      </c>
    </row>
    <row r="9060" spans="1:22">
      <c r="A9060" t="s">
        <v>4359</v>
      </c>
      <c r="B9060" s="2">
        <v>45445.627083333333</v>
      </c>
      <c r="C9060" s="2">
        <f t="shared" si="141"/>
        <v>45439</v>
      </c>
      <c r="D9060" t="s">
        <v>2357</v>
      </c>
      <c r="E9060" t="s">
        <v>4358</v>
      </c>
      <c r="F9060" t="s">
        <v>18</v>
      </c>
      <c r="G9060" t="s">
        <v>17</v>
      </c>
      <c r="H9060" t="s">
        <v>40</v>
      </c>
      <c r="I9060">
        <v>2</v>
      </c>
      <c r="J9060">
        <v>488.48</v>
      </c>
      <c r="K9060">
        <v>355.48</v>
      </c>
      <c r="L9060">
        <v>976.96</v>
      </c>
      <c r="M9060">
        <v>710.96</v>
      </c>
      <c r="N9060" t="s">
        <v>4357</v>
      </c>
      <c r="O9060" t="s">
        <v>4356</v>
      </c>
      <c r="P9060" t="s">
        <v>49</v>
      </c>
      <c r="Q9060">
        <v>12.916499999999999</v>
      </c>
      <c r="R9060">
        <v>79.132499999999993</v>
      </c>
      <c r="S9060" t="s">
        <v>295</v>
      </c>
      <c r="T9060" t="s">
        <v>294</v>
      </c>
      <c r="U9060" t="s">
        <v>10</v>
      </c>
      <c r="V9060" t="s">
        <v>45</v>
      </c>
    </row>
    <row r="9061" spans="1:22">
      <c r="A9061" t="s">
        <v>4355</v>
      </c>
      <c r="B9061" s="2">
        <v>45493.748611111114</v>
      </c>
      <c r="C9061" s="2">
        <f t="shared" si="141"/>
        <v>45488</v>
      </c>
      <c r="D9061" t="s">
        <v>2352</v>
      </c>
      <c r="E9061" t="s">
        <v>4354</v>
      </c>
      <c r="F9061" t="s">
        <v>201</v>
      </c>
      <c r="G9061" t="s">
        <v>17</v>
      </c>
      <c r="H9061" t="s">
        <v>71</v>
      </c>
      <c r="I9061">
        <v>4</v>
      </c>
      <c r="J9061">
        <v>580.22</v>
      </c>
      <c r="K9061">
        <v>376.14</v>
      </c>
      <c r="L9061">
        <v>2320.88</v>
      </c>
      <c r="M9061">
        <v>1504.56</v>
      </c>
      <c r="N9061" t="s">
        <v>4353</v>
      </c>
      <c r="O9061" t="s">
        <v>4352</v>
      </c>
      <c r="P9061" t="s">
        <v>26</v>
      </c>
      <c r="Q9061">
        <v>11.0168</v>
      </c>
      <c r="R9061">
        <v>76.955799999999996</v>
      </c>
      <c r="S9061" t="s">
        <v>628</v>
      </c>
      <c r="T9061" t="s">
        <v>627</v>
      </c>
      <c r="U9061" t="s">
        <v>77</v>
      </c>
      <c r="V9061" t="s">
        <v>22</v>
      </c>
    </row>
    <row r="9062" spans="1:22">
      <c r="A9062" t="s">
        <v>4351</v>
      </c>
      <c r="B9062" s="2">
        <v>45035.617361111108</v>
      </c>
      <c r="C9062" s="2">
        <f t="shared" si="141"/>
        <v>45033</v>
      </c>
      <c r="D9062" t="s">
        <v>2347</v>
      </c>
      <c r="E9062" t="s">
        <v>4350</v>
      </c>
      <c r="F9062" t="s">
        <v>201</v>
      </c>
      <c r="G9062" t="s">
        <v>53</v>
      </c>
      <c r="H9062" t="s">
        <v>29</v>
      </c>
      <c r="I9062">
        <v>1</v>
      </c>
      <c r="J9062">
        <v>692.37</v>
      </c>
      <c r="K9062">
        <v>486.14</v>
      </c>
      <c r="L9062">
        <v>692.37</v>
      </c>
      <c r="M9062">
        <v>486.14</v>
      </c>
      <c r="N9062" t="s">
        <v>4349</v>
      </c>
      <c r="O9062" t="s">
        <v>4348</v>
      </c>
      <c r="P9062" t="s">
        <v>26</v>
      </c>
      <c r="Q9062">
        <v>11.0168</v>
      </c>
      <c r="R9062">
        <v>76.955799999999996</v>
      </c>
      <c r="S9062" t="s">
        <v>146</v>
      </c>
      <c r="T9062" t="s">
        <v>145</v>
      </c>
      <c r="U9062" t="s">
        <v>10</v>
      </c>
      <c r="V9062" t="s">
        <v>9</v>
      </c>
    </row>
    <row r="9063" spans="1:22">
      <c r="A9063" t="s">
        <v>4347</v>
      </c>
      <c r="B9063" s="2">
        <v>45439.71875</v>
      </c>
      <c r="C9063" s="2">
        <f t="shared" si="141"/>
        <v>45439</v>
      </c>
      <c r="D9063" t="s">
        <v>2342</v>
      </c>
      <c r="E9063" t="s">
        <v>4346</v>
      </c>
      <c r="F9063" t="s">
        <v>83</v>
      </c>
      <c r="G9063" t="s">
        <v>30</v>
      </c>
      <c r="H9063" t="s">
        <v>16</v>
      </c>
      <c r="I9063">
        <v>3</v>
      </c>
      <c r="J9063">
        <v>619.19000000000005</v>
      </c>
      <c r="K9063">
        <v>460.08</v>
      </c>
      <c r="L9063">
        <v>1857.57</v>
      </c>
      <c r="M9063">
        <v>1380.24</v>
      </c>
      <c r="N9063" t="s">
        <v>4345</v>
      </c>
      <c r="O9063" t="s">
        <v>4344</v>
      </c>
      <c r="P9063" t="s">
        <v>49</v>
      </c>
      <c r="Q9063">
        <v>12.916499999999999</v>
      </c>
      <c r="R9063">
        <v>79.132499999999993</v>
      </c>
      <c r="S9063" t="s">
        <v>735</v>
      </c>
      <c r="T9063" t="s">
        <v>734</v>
      </c>
      <c r="U9063" t="s">
        <v>10</v>
      </c>
      <c r="V9063" t="s">
        <v>45</v>
      </c>
    </row>
    <row r="9064" spans="1:22">
      <c r="A9064" t="s">
        <v>4343</v>
      </c>
      <c r="B9064" s="2">
        <v>44953.416666666664</v>
      </c>
      <c r="C9064" s="2">
        <f t="shared" si="141"/>
        <v>44949</v>
      </c>
      <c r="D9064" t="s">
        <v>2337</v>
      </c>
      <c r="E9064" t="s">
        <v>4342</v>
      </c>
      <c r="F9064" t="s">
        <v>83</v>
      </c>
      <c r="G9064" t="s">
        <v>115</v>
      </c>
      <c r="H9064" t="s">
        <v>40</v>
      </c>
      <c r="I9064">
        <v>4</v>
      </c>
      <c r="J9064">
        <v>254.8</v>
      </c>
      <c r="K9064">
        <v>173.81</v>
      </c>
      <c r="L9064">
        <v>1019.2</v>
      </c>
      <c r="M9064">
        <v>695.24</v>
      </c>
      <c r="N9064" t="s">
        <v>4341</v>
      </c>
      <c r="O9064" t="s">
        <v>4340</v>
      </c>
      <c r="P9064" t="s">
        <v>121</v>
      </c>
      <c r="Q9064">
        <v>9.9252000000000002</v>
      </c>
      <c r="R9064">
        <v>78.119799999999998</v>
      </c>
      <c r="S9064" t="s">
        <v>103</v>
      </c>
      <c r="T9064" t="s">
        <v>102</v>
      </c>
      <c r="U9064" t="s">
        <v>46</v>
      </c>
      <c r="V9064" t="s">
        <v>22</v>
      </c>
    </row>
    <row r="9065" spans="1:22">
      <c r="A9065" t="s">
        <v>4339</v>
      </c>
      <c r="B9065" s="2">
        <v>45346.710416666669</v>
      </c>
      <c r="C9065" s="2">
        <f t="shared" si="141"/>
        <v>45341</v>
      </c>
      <c r="D9065" t="s">
        <v>2332</v>
      </c>
      <c r="E9065" t="s">
        <v>4338</v>
      </c>
      <c r="F9065" t="s">
        <v>31</v>
      </c>
      <c r="G9065" t="s">
        <v>91</v>
      </c>
      <c r="H9065" t="s">
        <v>40</v>
      </c>
      <c r="I9065">
        <v>1</v>
      </c>
      <c r="J9065">
        <v>1670.44</v>
      </c>
      <c r="K9065">
        <v>1198.83</v>
      </c>
      <c r="L9065">
        <v>1670.44</v>
      </c>
      <c r="M9065">
        <v>1198.83</v>
      </c>
      <c r="N9065" t="s">
        <v>4337</v>
      </c>
      <c r="O9065" t="s">
        <v>4336</v>
      </c>
      <c r="P9065" t="s">
        <v>13</v>
      </c>
      <c r="Q9065">
        <v>11.664300000000001</v>
      </c>
      <c r="R9065">
        <v>78.146000000000001</v>
      </c>
      <c r="S9065" t="s">
        <v>269</v>
      </c>
      <c r="T9065" t="s">
        <v>268</v>
      </c>
      <c r="U9065" t="s">
        <v>77</v>
      </c>
      <c r="V9065" t="s">
        <v>9</v>
      </c>
    </row>
    <row r="9066" spans="1:22">
      <c r="A9066" t="s">
        <v>4335</v>
      </c>
      <c r="B9066" s="2">
        <v>45229.501388888886</v>
      </c>
      <c r="C9066" s="2">
        <f t="shared" si="141"/>
        <v>45229</v>
      </c>
      <c r="D9066" t="s">
        <v>2327</v>
      </c>
      <c r="E9066" t="s">
        <v>4334</v>
      </c>
      <c r="F9066" t="s">
        <v>83</v>
      </c>
      <c r="G9066" t="s">
        <v>106</v>
      </c>
      <c r="H9066" t="s">
        <v>40</v>
      </c>
      <c r="I9066">
        <v>3</v>
      </c>
      <c r="J9066">
        <v>400.55</v>
      </c>
      <c r="K9066">
        <v>274.64</v>
      </c>
      <c r="L9066">
        <v>1201.6500000000001</v>
      </c>
      <c r="M9066">
        <v>823.92</v>
      </c>
      <c r="N9066" t="s">
        <v>4333</v>
      </c>
      <c r="O9066" t="s">
        <v>4332</v>
      </c>
      <c r="P9066" t="s">
        <v>60</v>
      </c>
      <c r="Q9066">
        <v>8.7139000000000006</v>
      </c>
      <c r="R9066">
        <v>77.756699999999995</v>
      </c>
      <c r="S9066" t="s">
        <v>36</v>
      </c>
      <c r="T9066" t="s">
        <v>35</v>
      </c>
      <c r="U9066" t="s">
        <v>46</v>
      </c>
      <c r="V9066" t="s">
        <v>22</v>
      </c>
    </row>
    <row r="9067" spans="1:22">
      <c r="A9067" t="s">
        <v>4331</v>
      </c>
      <c r="B9067" s="2">
        <v>45505.72152777778</v>
      </c>
      <c r="C9067" s="2">
        <f t="shared" si="141"/>
        <v>45502</v>
      </c>
      <c r="D9067" t="s">
        <v>2322</v>
      </c>
      <c r="E9067" t="s">
        <v>4330</v>
      </c>
      <c r="F9067" t="s">
        <v>136</v>
      </c>
      <c r="G9067" t="s">
        <v>30</v>
      </c>
      <c r="H9067" t="s">
        <v>63</v>
      </c>
      <c r="I9067">
        <v>2</v>
      </c>
      <c r="J9067">
        <v>1821.47</v>
      </c>
      <c r="K9067">
        <v>1505.59</v>
      </c>
      <c r="L9067">
        <v>3642.94</v>
      </c>
      <c r="M9067">
        <v>3011.18</v>
      </c>
      <c r="N9067" t="s">
        <v>4329</v>
      </c>
      <c r="O9067" t="s">
        <v>4328</v>
      </c>
      <c r="P9067" t="s">
        <v>68</v>
      </c>
      <c r="Q9067">
        <v>11.34</v>
      </c>
      <c r="R9067">
        <v>77.717200000000005</v>
      </c>
      <c r="S9067" t="s">
        <v>283</v>
      </c>
      <c r="T9067" t="s">
        <v>282</v>
      </c>
      <c r="U9067" t="s">
        <v>23</v>
      </c>
      <c r="V9067" t="s">
        <v>45</v>
      </c>
    </row>
    <row r="9068" spans="1:22">
      <c r="A9068" t="s">
        <v>4327</v>
      </c>
      <c r="B9068" s="2">
        <v>44988.793749999997</v>
      </c>
      <c r="C9068" s="2">
        <f t="shared" si="141"/>
        <v>44984</v>
      </c>
      <c r="D9068" t="s">
        <v>2317</v>
      </c>
      <c r="E9068" t="s">
        <v>4326</v>
      </c>
      <c r="F9068" t="s">
        <v>18</v>
      </c>
      <c r="G9068" t="s">
        <v>41</v>
      </c>
      <c r="H9068" t="s">
        <v>52</v>
      </c>
      <c r="I9068">
        <v>2</v>
      </c>
      <c r="J9068">
        <v>1258.52</v>
      </c>
      <c r="K9068">
        <v>1107.1099999999999</v>
      </c>
      <c r="L9068">
        <v>2517.04</v>
      </c>
      <c r="M9068">
        <v>2214.2199999999998</v>
      </c>
      <c r="N9068" t="s">
        <v>4325</v>
      </c>
      <c r="O9068" t="s">
        <v>4324</v>
      </c>
      <c r="P9068" t="s">
        <v>49</v>
      </c>
      <c r="Q9068">
        <v>12.916499999999999</v>
      </c>
      <c r="R9068">
        <v>79.132499999999993</v>
      </c>
      <c r="S9068" t="s">
        <v>36</v>
      </c>
      <c r="T9068" t="s">
        <v>35</v>
      </c>
      <c r="U9068" t="s">
        <v>10</v>
      </c>
      <c r="V9068" t="s">
        <v>9</v>
      </c>
    </row>
    <row r="9069" spans="1:22">
      <c r="A9069" t="s">
        <v>4323</v>
      </c>
      <c r="B9069" s="2">
        <v>45529.786805555559</v>
      </c>
      <c r="C9069" s="2">
        <f t="shared" si="141"/>
        <v>45523</v>
      </c>
      <c r="D9069" t="s">
        <v>2312</v>
      </c>
      <c r="E9069" t="s">
        <v>4322</v>
      </c>
      <c r="F9069" t="s">
        <v>73</v>
      </c>
      <c r="G9069" t="s">
        <v>30</v>
      </c>
      <c r="H9069" t="s">
        <v>40</v>
      </c>
      <c r="I9069">
        <v>2</v>
      </c>
      <c r="J9069">
        <v>880.1</v>
      </c>
      <c r="K9069">
        <v>677.02</v>
      </c>
      <c r="L9069">
        <v>1760.2</v>
      </c>
      <c r="M9069">
        <v>1354.04</v>
      </c>
      <c r="N9069" t="s">
        <v>4321</v>
      </c>
      <c r="O9069" t="s">
        <v>4320</v>
      </c>
      <c r="P9069" t="s">
        <v>112</v>
      </c>
      <c r="Q9069">
        <v>13.082700000000001</v>
      </c>
      <c r="R9069">
        <v>80.270700000000005</v>
      </c>
      <c r="S9069" t="s">
        <v>133</v>
      </c>
      <c r="T9069" t="s">
        <v>132</v>
      </c>
      <c r="U9069" t="s">
        <v>23</v>
      </c>
      <c r="V9069" t="s">
        <v>9</v>
      </c>
    </row>
    <row r="9070" spans="1:22">
      <c r="A9070" t="s">
        <v>4319</v>
      </c>
      <c r="B9070" s="2">
        <v>45347.490277777775</v>
      </c>
      <c r="C9070" s="2">
        <f t="shared" si="141"/>
        <v>45341</v>
      </c>
      <c r="D9070" t="s">
        <v>2307</v>
      </c>
      <c r="E9070" t="s">
        <v>4318</v>
      </c>
      <c r="F9070" t="s">
        <v>73</v>
      </c>
      <c r="G9070" t="s">
        <v>82</v>
      </c>
      <c r="H9070" t="s">
        <v>16</v>
      </c>
      <c r="I9070">
        <v>1</v>
      </c>
      <c r="J9070">
        <v>480.98</v>
      </c>
      <c r="K9070">
        <v>347.8</v>
      </c>
      <c r="L9070">
        <v>480.98</v>
      </c>
      <c r="M9070">
        <v>347.8</v>
      </c>
      <c r="N9070" t="s">
        <v>4317</v>
      </c>
      <c r="O9070" t="s">
        <v>4316</v>
      </c>
      <c r="P9070" t="s">
        <v>112</v>
      </c>
      <c r="Q9070">
        <v>13.082700000000001</v>
      </c>
      <c r="R9070">
        <v>80.270700000000005</v>
      </c>
      <c r="S9070" t="s">
        <v>735</v>
      </c>
      <c r="T9070" t="s">
        <v>734</v>
      </c>
      <c r="U9070" t="s">
        <v>57</v>
      </c>
      <c r="V9070" t="s">
        <v>9</v>
      </c>
    </row>
    <row r="9071" spans="1:22">
      <c r="A9071" t="s">
        <v>4315</v>
      </c>
      <c r="B9071" s="2">
        <v>45079.637499999997</v>
      </c>
      <c r="C9071" s="2">
        <f t="shared" si="141"/>
        <v>45075</v>
      </c>
      <c r="D9071" t="s">
        <v>2302</v>
      </c>
      <c r="E9071" t="s">
        <v>4314</v>
      </c>
      <c r="F9071" t="s">
        <v>31</v>
      </c>
      <c r="G9071" t="s">
        <v>72</v>
      </c>
      <c r="H9071" t="s">
        <v>40</v>
      </c>
      <c r="I9071">
        <v>1</v>
      </c>
      <c r="J9071">
        <v>2453.81</v>
      </c>
      <c r="K9071">
        <v>1522.28</v>
      </c>
      <c r="L9071">
        <v>2453.81</v>
      </c>
      <c r="M9071">
        <v>1522.28</v>
      </c>
      <c r="N9071" t="s">
        <v>4313</v>
      </c>
      <c r="O9071" t="s">
        <v>4312</v>
      </c>
      <c r="P9071" t="s">
        <v>60</v>
      </c>
      <c r="Q9071">
        <v>8.7139000000000006</v>
      </c>
      <c r="R9071">
        <v>77.756699999999995</v>
      </c>
      <c r="S9071" t="s">
        <v>48</v>
      </c>
      <c r="T9071" t="s">
        <v>47</v>
      </c>
      <c r="U9071" t="s">
        <v>46</v>
      </c>
      <c r="V9071" t="s">
        <v>45</v>
      </c>
    </row>
    <row r="9072" spans="1:22">
      <c r="A9072" t="s">
        <v>4311</v>
      </c>
      <c r="B9072" s="2">
        <v>45441.636805555558</v>
      </c>
      <c r="C9072" s="2">
        <f t="shared" si="141"/>
        <v>45439</v>
      </c>
      <c r="D9072" t="s">
        <v>2297</v>
      </c>
      <c r="E9072" t="s">
        <v>4310</v>
      </c>
      <c r="F9072" t="s">
        <v>136</v>
      </c>
      <c r="G9072" t="s">
        <v>30</v>
      </c>
      <c r="H9072" t="s">
        <v>63</v>
      </c>
      <c r="I9072">
        <v>2</v>
      </c>
      <c r="J9072">
        <v>1401.72</v>
      </c>
      <c r="K9072">
        <v>949.04</v>
      </c>
      <c r="L9072">
        <v>2803.44</v>
      </c>
      <c r="M9072">
        <v>1898.08</v>
      </c>
      <c r="N9072" t="s">
        <v>4309</v>
      </c>
      <c r="O9072" t="s">
        <v>4308</v>
      </c>
      <c r="P9072" t="s">
        <v>37</v>
      </c>
      <c r="Q9072">
        <v>10.7905</v>
      </c>
      <c r="R9072">
        <v>78.704700000000003</v>
      </c>
      <c r="S9072" t="s">
        <v>243</v>
      </c>
      <c r="T9072" t="s">
        <v>242</v>
      </c>
      <c r="U9072" t="s">
        <v>57</v>
      </c>
      <c r="V9072" t="s">
        <v>22</v>
      </c>
    </row>
    <row r="9073" spans="1:22">
      <c r="A9073" t="s">
        <v>4307</v>
      </c>
      <c r="B9073" s="2">
        <v>45510.525000000001</v>
      </c>
      <c r="C9073" s="2">
        <f t="shared" si="141"/>
        <v>45509</v>
      </c>
      <c r="D9073" t="s">
        <v>2292</v>
      </c>
      <c r="E9073" t="s">
        <v>2291</v>
      </c>
      <c r="F9073" t="s">
        <v>18</v>
      </c>
      <c r="G9073" t="s">
        <v>30</v>
      </c>
      <c r="H9073" t="s">
        <v>16</v>
      </c>
      <c r="I9073">
        <v>3</v>
      </c>
      <c r="J9073">
        <v>1236</v>
      </c>
      <c r="K9073">
        <v>761.3</v>
      </c>
      <c r="L9073">
        <v>3708</v>
      </c>
      <c r="M9073">
        <v>2283.9</v>
      </c>
      <c r="N9073" t="s">
        <v>4306</v>
      </c>
      <c r="O9073" t="s">
        <v>4305</v>
      </c>
      <c r="P9073" t="s">
        <v>37</v>
      </c>
      <c r="Q9073">
        <v>10.7905</v>
      </c>
      <c r="R9073">
        <v>78.704700000000003</v>
      </c>
      <c r="S9073" t="s">
        <v>120</v>
      </c>
      <c r="T9073" t="s">
        <v>119</v>
      </c>
      <c r="U9073" t="s">
        <v>10</v>
      </c>
      <c r="V9073" t="s">
        <v>45</v>
      </c>
    </row>
    <row r="9074" spans="1:22">
      <c r="A9074" t="s">
        <v>4304</v>
      </c>
      <c r="B9074" s="2">
        <v>45424.866666666669</v>
      </c>
      <c r="C9074" s="2">
        <f t="shared" si="141"/>
        <v>45418</v>
      </c>
      <c r="D9074" t="s">
        <v>2287</v>
      </c>
      <c r="E9074" t="s">
        <v>4303</v>
      </c>
      <c r="F9074" t="s">
        <v>64</v>
      </c>
      <c r="G9074" t="s">
        <v>53</v>
      </c>
      <c r="H9074" t="s">
        <v>71</v>
      </c>
      <c r="I9074">
        <v>2</v>
      </c>
      <c r="J9074">
        <v>1894.99</v>
      </c>
      <c r="K9074">
        <v>1636.46</v>
      </c>
      <c r="L9074">
        <v>3789.98</v>
      </c>
      <c r="M9074">
        <v>3272.92</v>
      </c>
      <c r="N9074" t="s">
        <v>4302</v>
      </c>
      <c r="O9074" t="s">
        <v>4301</v>
      </c>
      <c r="P9074" t="s">
        <v>13</v>
      </c>
      <c r="Q9074">
        <v>11.664300000000001</v>
      </c>
      <c r="R9074">
        <v>78.146000000000001</v>
      </c>
      <c r="S9074" t="s">
        <v>295</v>
      </c>
      <c r="T9074" t="s">
        <v>294</v>
      </c>
      <c r="U9074" t="s">
        <v>57</v>
      </c>
      <c r="V9074" t="s">
        <v>45</v>
      </c>
    </row>
    <row r="9075" spans="1:22">
      <c r="A9075" t="s">
        <v>4300</v>
      </c>
      <c r="B9075" s="2">
        <v>45568.584027777775</v>
      </c>
      <c r="C9075" s="2">
        <f t="shared" si="141"/>
        <v>45565</v>
      </c>
      <c r="D9075" t="s">
        <v>2282</v>
      </c>
      <c r="E9075" t="s">
        <v>4299</v>
      </c>
      <c r="F9075" t="s">
        <v>64</v>
      </c>
      <c r="G9075" t="s">
        <v>115</v>
      </c>
      <c r="H9075" t="s">
        <v>16</v>
      </c>
      <c r="I9075">
        <v>1</v>
      </c>
      <c r="J9075">
        <v>865.06</v>
      </c>
      <c r="K9075">
        <v>692.63</v>
      </c>
      <c r="L9075">
        <v>865.06</v>
      </c>
      <c r="M9075">
        <v>692.63</v>
      </c>
      <c r="N9075" t="s">
        <v>4298</v>
      </c>
      <c r="O9075" t="s">
        <v>4297</v>
      </c>
      <c r="P9075" t="s">
        <v>112</v>
      </c>
      <c r="Q9075">
        <v>13.082700000000001</v>
      </c>
      <c r="R9075">
        <v>80.270700000000005</v>
      </c>
      <c r="S9075" t="s">
        <v>302</v>
      </c>
      <c r="T9075" t="s">
        <v>301</v>
      </c>
      <c r="U9075" t="s">
        <v>77</v>
      </c>
      <c r="V9075" t="s">
        <v>9</v>
      </c>
    </row>
    <row r="9076" spans="1:22">
      <c r="A9076" t="s">
        <v>4296</v>
      </c>
      <c r="B9076" s="2">
        <v>45060.44027777778</v>
      </c>
      <c r="C9076" s="2">
        <f t="shared" si="141"/>
        <v>45054</v>
      </c>
      <c r="D9076" t="s">
        <v>2277</v>
      </c>
      <c r="E9076" t="s">
        <v>4295</v>
      </c>
      <c r="F9076" t="s">
        <v>201</v>
      </c>
      <c r="G9076" t="s">
        <v>17</v>
      </c>
      <c r="H9076" t="s">
        <v>71</v>
      </c>
      <c r="I9076">
        <v>2</v>
      </c>
      <c r="J9076">
        <v>1769.8</v>
      </c>
      <c r="K9076">
        <v>1063.1500000000001</v>
      </c>
      <c r="L9076">
        <v>3539.6</v>
      </c>
      <c r="M9076">
        <v>2126.3000000000002</v>
      </c>
      <c r="N9076" t="s">
        <v>4294</v>
      </c>
      <c r="O9076" t="s">
        <v>4293</v>
      </c>
      <c r="P9076" t="s">
        <v>121</v>
      </c>
      <c r="Q9076">
        <v>9.9252000000000002</v>
      </c>
      <c r="R9076">
        <v>78.119799999999998</v>
      </c>
      <c r="S9076" t="s">
        <v>88</v>
      </c>
      <c r="T9076" t="s">
        <v>87</v>
      </c>
      <c r="U9076" t="s">
        <v>46</v>
      </c>
      <c r="V9076" t="s">
        <v>45</v>
      </c>
    </row>
    <row r="9077" spans="1:22">
      <c r="A9077" t="s">
        <v>4292</v>
      </c>
      <c r="B9077" s="2">
        <v>45163.861805555556</v>
      </c>
      <c r="C9077" s="2">
        <f t="shared" si="141"/>
        <v>45159</v>
      </c>
      <c r="D9077" t="s">
        <v>2272</v>
      </c>
      <c r="E9077" t="s">
        <v>4291</v>
      </c>
      <c r="F9077" t="s">
        <v>83</v>
      </c>
      <c r="G9077" t="s">
        <v>17</v>
      </c>
      <c r="H9077" t="s">
        <v>63</v>
      </c>
      <c r="I9077">
        <v>1</v>
      </c>
      <c r="J9077">
        <v>414.58</v>
      </c>
      <c r="K9077">
        <v>281.60000000000002</v>
      </c>
      <c r="L9077">
        <v>414.58</v>
      </c>
      <c r="M9077">
        <v>281.60000000000002</v>
      </c>
      <c r="N9077" t="s">
        <v>4290</v>
      </c>
      <c r="O9077" t="s">
        <v>4289</v>
      </c>
      <c r="P9077" t="s">
        <v>60</v>
      </c>
      <c r="Q9077">
        <v>8.7139000000000006</v>
      </c>
      <c r="R9077">
        <v>77.756699999999995</v>
      </c>
      <c r="S9077" t="s">
        <v>454</v>
      </c>
      <c r="T9077" t="s">
        <v>453</v>
      </c>
      <c r="U9077" t="s">
        <v>23</v>
      </c>
      <c r="V9077" t="s">
        <v>22</v>
      </c>
    </row>
    <row r="9078" spans="1:22">
      <c r="A9078" t="s">
        <v>4288</v>
      </c>
      <c r="B9078" s="2">
        <v>45102.667361111111</v>
      </c>
      <c r="C9078" s="2">
        <f t="shared" si="141"/>
        <v>45096</v>
      </c>
      <c r="D9078" t="s">
        <v>2267</v>
      </c>
      <c r="E9078" t="s">
        <v>4287</v>
      </c>
      <c r="F9078" t="s">
        <v>136</v>
      </c>
      <c r="G9078" t="s">
        <v>91</v>
      </c>
      <c r="H9078" t="s">
        <v>40</v>
      </c>
      <c r="I9078">
        <v>3</v>
      </c>
      <c r="J9078">
        <v>553.64</v>
      </c>
      <c r="K9078">
        <v>440.98</v>
      </c>
      <c r="L9078">
        <v>1660.92</v>
      </c>
      <c r="M9078">
        <v>1322.94</v>
      </c>
      <c r="N9078" t="s">
        <v>4286</v>
      </c>
      <c r="O9078" t="s">
        <v>4285</v>
      </c>
      <c r="P9078" t="s">
        <v>49</v>
      </c>
      <c r="Q9078">
        <v>12.916499999999999</v>
      </c>
      <c r="R9078">
        <v>79.132499999999993</v>
      </c>
      <c r="S9078" t="s">
        <v>133</v>
      </c>
      <c r="T9078" t="s">
        <v>132</v>
      </c>
      <c r="U9078" t="s">
        <v>23</v>
      </c>
      <c r="V9078" t="s">
        <v>9</v>
      </c>
    </row>
    <row r="9079" spans="1:22">
      <c r="A9079" t="s">
        <v>4284</v>
      </c>
      <c r="B9079" s="2">
        <v>45118.506944444445</v>
      </c>
      <c r="C9079" s="2">
        <f t="shared" si="141"/>
        <v>45117</v>
      </c>
      <c r="D9079" t="s">
        <v>2262</v>
      </c>
      <c r="E9079" t="s">
        <v>4283</v>
      </c>
      <c r="F9079" t="s">
        <v>31</v>
      </c>
      <c r="G9079" t="s">
        <v>82</v>
      </c>
      <c r="H9079" t="s">
        <v>71</v>
      </c>
      <c r="I9079">
        <v>4</v>
      </c>
      <c r="J9079">
        <v>2475.69</v>
      </c>
      <c r="K9079">
        <v>2064</v>
      </c>
      <c r="L9079">
        <v>9902.76</v>
      </c>
      <c r="M9079">
        <v>8256</v>
      </c>
      <c r="N9079" t="s">
        <v>4282</v>
      </c>
      <c r="O9079" t="s">
        <v>4281</v>
      </c>
      <c r="P9079" t="s">
        <v>13</v>
      </c>
      <c r="Q9079">
        <v>11.664300000000001</v>
      </c>
      <c r="R9079">
        <v>78.146000000000001</v>
      </c>
      <c r="S9079" t="s">
        <v>1238</v>
      </c>
      <c r="T9079" t="s">
        <v>1237</v>
      </c>
      <c r="U9079" t="s">
        <v>57</v>
      </c>
      <c r="V9079" t="s">
        <v>45</v>
      </c>
    </row>
    <row r="9080" spans="1:22">
      <c r="A9080" t="s">
        <v>4280</v>
      </c>
      <c r="B9080" s="2">
        <v>45409.605555555558</v>
      </c>
      <c r="C9080" s="2">
        <f t="shared" si="141"/>
        <v>45404</v>
      </c>
      <c r="D9080" t="s">
        <v>2257</v>
      </c>
      <c r="E9080" t="s">
        <v>4279</v>
      </c>
      <c r="F9080" t="s">
        <v>166</v>
      </c>
      <c r="G9080" t="s">
        <v>41</v>
      </c>
      <c r="H9080" t="s">
        <v>71</v>
      </c>
      <c r="I9080">
        <v>1</v>
      </c>
      <c r="J9080">
        <v>1840.96</v>
      </c>
      <c r="K9080">
        <v>1462.84</v>
      </c>
      <c r="L9080">
        <v>1840.96</v>
      </c>
      <c r="M9080">
        <v>1462.84</v>
      </c>
      <c r="N9080" t="s">
        <v>4278</v>
      </c>
      <c r="O9080" t="s">
        <v>4277</v>
      </c>
      <c r="P9080" t="s">
        <v>112</v>
      </c>
      <c r="Q9080">
        <v>13.082700000000001</v>
      </c>
      <c r="R9080">
        <v>80.270700000000005</v>
      </c>
      <c r="S9080" t="s">
        <v>88</v>
      </c>
      <c r="T9080" t="s">
        <v>87</v>
      </c>
      <c r="U9080" t="s">
        <v>77</v>
      </c>
      <c r="V9080" t="s">
        <v>9</v>
      </c>
    </row>
    <row r="9081" spans="1:22">
      <c r="A9081" t="s">
        <v>4276</v>
      </c>
      <c r="B9081" s="2">
        <v>45067.758333333331</v>
      </c>
      <c r="C9081" s="2">
        <f t="shared" si="141"/>
        <v>45061</v>
      </c>
      <c r="D9081" t="s">
        <v>2252</v>
      </c>
      <c r="E9081" t="s">
        <v>4275</v>
      </c>
      <c r="F9081" t="s">
        <v>136</v>
      </c>
      <c r="G9081" t="s">
        <v>17</v>
      </c>
      <c r="H9081" t="s">
        <v>52</v>
      </c>
      <c r="I9081">
        <v>2</v>
      </c>
      <c r="J9081">
        <v>1046.1600000000001</v>
      </c>
      <c r="K9081">
        <v>855.43</v>
      </c>
      <c r="L9081">
        <v>2092.3200000000002</v>
      </c>
      <c r="M9081">
        <v>1710.86</v>
      </c>
      <c r="N9081" t="s">
        <v>4274</v>
      </c>
      <c r="O9081" t="s">
        <v>4273</v>
      </c>
      <c r="P9081" t="s">
        <v>68</v>
      </c>
      <c r="Q9081">
        <v>11.34</v>
      </c>
      <c r="R9081">
        <v>77.717200000000005</v>
      </c>
      <c r="S9081" t="s">
        <v>243</v>
      </c>
      <c r="T9081" t="s">
        <v>242</v>
      </c>
      <c r="U9081" t="s">
        <v>46</v>
      </c>
      <c r="V9081" t="s">
        <v>9</v>
      </c>
    </row>
    <row r="9082" spans="1:22">
      <c r="A9082" t="s">
        <v>4272</v>
      </c>
      <c r="B9082" s="2">
        <v>45444.512499999997</v>
      </c>
      <c r="C9082" s="2">
        <f t="shared" si="141"/>
        <v>45439</v>
      </c>
      <c r="D9082" t="s">
        <v>2247</v>
      </c>
      <c r="E9082" t="s">
        <v>4271</v>
      </c>
      <c r="F9082" t="s">
        <v>31</v>
      </c>
      <c r="G9082" t="s">
        <v>53</v>
      </c>
      <c r="H9082" t="s">
        <v>40</v>
      </c>
      <c r="I9082">
        <v>4</v>
      </c>
      <c r="J9082">
        <v>2221.12</v>
      </c>
      <c r="K9082">
        <v>1345.55</v>
      </c>
      <c r="L9082">
        <v>8884.48</v>
      </c>
      <c r="M9082">
        <v>5382.2</v>
      </c>
      <c r="N9082" t="s">
        <v>4270</v>
      </c>
      <c r="O9082" t="s">
        <v>4269</v>
      </c>
      <c r="P9082" t="s">
        <v>49</v>
      </c>
      <c r="Q9082">
        <v>12.916499999999999</v>
      </c>
      <c r="R9082">
        <v>79.132499999999993</v>
      </c>
      <c r="S9082" t="s">
        <v>103</v>
      </c>
      <c r="T9082" t="s">
        <v>102</v>
      </c>
      <c r="U9082" t="s">
        <v>77</v>
      </c>
      <c r="V9082" t="s">
        <v>9</v>
      </c>
    </row>
    <row r="9083" spans="1:22">
      <c r="A9083" t="s">
        <v>4268</v>
      </c>
      <c r="B9083" s="2">
        <v>45162.425694444442</v>
      </c>
      <c r="C9083" s="2">
        <f t="shared" si="141"/>
        <v>45159</v>
      </c>
      <c r="D9083" t="s">
        <v>2242</v>
      </c>
      <c r="E9083" t="s">
        <v>4267</v>
      </c>
      <c r="F9083" t="s">
        <v>31</v>
      </c>
      <c r="G9083" t="s">
        <v>82</v>
      </c>
      <c r="H9083" t="s">
        <v>71</v>
      </c>
      <c r="I9083">
        <v>2</v>
      </c>
      <c r="J9083">
        <v>949.5</v>
      </c>
      <c r="K9083">
        <v>807.98</v>
      </c>
      <c r="L9083">
        <v>1899</v>
      </c>
      <c r="M9083">
        <v>1615.96</v>
      </c>
      <c r="N9083" t="s">
        <v>4266</v>
      </c>
      <c r="O9083" t="s">
        <v>4265</v>
      </c>
      <c r="P9083" t="s">
        <v>37</v>
      </c>
      <c r="Q9083">
        <v>10.7905</v>
      </c>
      <c r="R9083">
        <v>78.704700000000003</v>
      </c>
      <c r="S9083" t="s">
        <v>906</v>
      </c>
      <c r="T9083" t="s">
        <v>905</v>
      </c>
      <c r="U9083" t="s">
        <v>23</v>
      </c>
      <c r="V9083" t="s">
        <v>9</v>
      </c>
    </row>
    <row r="9084" spans="1:22">
      <c r="A9084" t="s">
        <v>4264</v>
      </c>
      <c r="B9084" s="2">
        <v>45410.45</v>
      </c>
      <c r="C9084" s="2">
        <f t="shared" si="141"/>
        <v>45404</v>
      </c>
      <c r="D9084" t="s">
        <v>2237</v>
      </c>
      <c r="E9084" t="s">
        <v>4263</v>
      </c>
      <c r="F9084" t="s">
        <v>31</v>
      </c>
      <c r="G9084" t="s">
        <v>106</v>
      </c>
      <c r="H9084" t="s">
        <v>40</v>
      </c>
      <c r="I9084">
        <v>2</v>
      </c>
      <c r="J9084">
        <v>2075.73</v>
      </c>
      <c r="K9084">
        <v>1433.03</v>
      </c>
      <c r="L9084">
        <v>4151.46</v>
      </c>
      <c r="M9084">
        <v>2866.06</v>
      </c>
      <c r="N9084" t="s">
        <v>4262</v>
      </c>
      <c r="O9084" t="s">
        <v>4261</v>
      </c>
      <c r="P9084" t="s">
        <v>112</v>
      </c>
      <c r="Q9084">
        <v>13.082700000000001</v>
      </c>
      <c r="R9084">
        <v>80.270700000000005</v>
      </c>
      <c r="S9084" t="s">
        <v>352</v>
      </c>
      <c r="T9084" t="s">
        <v>351</v>
      </c>
      <c r="U9084" t="s">
        <v>23</v>
      </c>
      <c r="V9084" t="s">
        <v>9</v>
      </c>
    </row>
    <row r="9085" spans="1:22">
      <c r="A9085" t="s">
        <v>4260</v>
      </c>
      <c r="B9085" s="2">
        <v>45532.538194444445</v>
      </c>
      <c r="C9085" s="2">
        <f t="shared" si="141"/>
        <v>45530</v>
      </c>
      <c r="D9085" t="s">
        <v>2232</v>
      </c>
      <c r="E9085" t="s">
        <v>4259</v>
      </c>
      <c r="F9085" t="s">
        <v>136</v>
      </c>
      <c r="G9085" t="s">
        <v>82</v>
      </c>
      <c r="H9085" t="s">
        <v>16</v>
      </c>
      <c r="I9085">
        <v>1</v>
      </c>
      <c r="J9085">
        <v>762.21</v>
      </c>
      <c r="K9085">
        <v>591.41</v>
      </c>
      <c r="L9085">
        <v>762.21</v>
      </c>
      <c r="M9085">
        <v>591.41</v>
      </c>
      <c r="N9085" t="s">
        <v>4258</v>
      </c>
      <c r="O9085" t="s">
        <v>4257</v>
      </c>
      <c r="P9085" t="s">
        <v>112</v>
      </c>
      <c r="Q9085">
        <v>13.082700000000001</v>
      </c>
      <c r="R9085">
        <v>80.270700000000005</v>
      </c>
      <c r="S9085" t="s">
        <v>352</v>
      </c>
      <c r="T9085" t="s">
        <v>351</v>
      </c>
      <c r="U9085" t="s">
        <v>57</v>
      </c>
      <c r="V9085" t="s">
        <v>45</v>
      </c>
    </row>
    <row r="9086" spans="1:22">
      <c r="A9086" t="s">
        <v>4256</v>
      </c>
      <c r="B9086" s="2">
        <v>45379.557638888888</v>
      </c>
      <c r="C9086" s="2">
        <f t="shared" si="141"/>
        <v>45376</v>
      </c>
      <c r="D9086" t="s">
        <v>2227</v>
      </c>
      <c r="E9086" t="s">
        <v>4255</v>
      </c>
      <c r="F9086" t="s">
        <v>73</v>
      </c>
      <c r="G9086" t="s">
        <v>91</v>
      </c>
      <c r="H9086" t="s">
        <v>52</v>
      </c>
      <c r="I9086">
        <v>3</v>
      </c>
      <c r="J9086">
        <v>1138.3</v>
      </c>
      <c r="K9086">
        <v>790.68</v>
      </c>
      <c r="L9086">
        <v>3414.9</v>
      </c>
      <c r="M9086">
        <v>2372.04</v>
      </c>
      <c r="N9086" t="s">
        <v>4254</v>
      </c>
      <c r="O9086" t="s">
        <v>4253</v>
      </c>
      <c r="P9086" t="s">
        <v>112</v>
      </c>
      <c r="Q9086">
        <v>13.082700000000001</v>
      </c>
      <c r="R9086">
        <v>80.270700000000005</v>
      </c>
      <c r="S9086" t="s">
        <v>103</v>
      </c>
      <c r="T9086" t="s">
        <v>102</v>
      </c>
      <c r="U9086" t="s">
        <v>10</v>
      </c>
      <c r="V9086" t="s">
        <v>45</v>
      </c>
    </row>
    <row r="9087" spans="1:22">
      <c r="A9087" t="s">
        <v>4252</v>
      </c>
      <c r="B9087" s="2">
        <v>44996.60833333333</v>
      </c>
      <c r="C9087" s="2">
        <f t="shared" si="141"/>
        <v>44991</v>
      </c>
      <c r="D9087" t="s">
        <v>2222</v>
      </c>
      <c r="E9087" t="s">
        <v>2221</v>
      </c>
      <c r="F9087" t="s">
        <v>83</v>
      </c>
      <c r="G9087" t="s">
        <v>91</v>
      </c>
      <c r="H9087" t="s">
        <v>52</v>
      </c>
      <c r="I9087">
        <v>2</v>
      </c>
      <c r="J9087">
        <v>930.74</v>
      </c>
      <c r="K9087">
        <v>791.89</v>
      </c>
      <c r="L9087">
        <v>1861.48</v>
      </c>
      <c r="M9087">
        <v>1583.78</v>
      </c>
      <c r="N9087" t="s">
        <v>4251</v>
      </c>
      <c r="O9087" t="s">
        <v>4250</v>
      </c>
      <c r="P9087" t="s">
        <v>60</v>
      </c>
      <c r="Q9087">
        <v>8.7139000000000006</v>
      </c>
      <c r="R9087">
        <v>77.756699999999995</v>
      </c>
      <c r="S9087" t="s">
        <v>906</v>
      </c>
      <c r="T9087" t="s">
        <v>905</v>
      </c>
      <c r="U9087" t="s">
        <v>23</v>
      </c>
      <c r="V9087" t="s">
        <v>9</v>
      </c>
    </row>
    <row r="9088" spans="1:22">
      <c r="A9088" t="s">
        <v>4249</v>
      </c>
      <c r="B9088" s="2">
        <v>45064.531944444447</v>
      </c>
      <c r="C9088" s="2">
        <f t="shared" si="141"/>
        <v>45061</v>
      </c>
      <c r="D9088" t="s">
        <v>2217</v>
      </c>
      <c r="E9088" t="s">
        <v>4248</v>
      </c>
      <c r="F9088" t="s">
        <v>201</v>
      </c>
      <c r="G9088" t="s">
        <v>17</v>
      </c>
      <c r="H9088" t="s">
        <v>63</v>
      </c>
      <c r="I9088">
        <v>4</v>
      </c>
      <c r="J9088">
        <v>274.60000000000002</v>
      </c>
      <c r="K9088">
        <v>235.17</v>
      </c>
      <c r="L9088">
        <v>1098.4000000000001</v>
      </c>
      <c r="M9088">
        <v>940.68</v>
      </c>
      <c r="N9088" t="s">
        <v>4247</v>
      </c>
      <c r="O9088" t="s">
        <v>4246</v>
      </c>
      <c r="P9088" t="s">
        <v>60</v>
      </c>
      <c r="Q9088">
        <v>8.7139000000000006</v>
      </c>
      <c r="R9088">
        <v>77.756699999999995</v>
      </c>
      <c r="S9088" t="s">
        <v>420</v>
      </c>
      <c r="T9088" t="s">
        <v>419</v>
      </c>
      <c r="U9088" t="s">
        <v>10</v>
      </c>
      <c r="V9088" t="s">
        <v>9</v>
      </c>
    </row>
    <row r="9089" spans="1:22">
      <c r="A9089" t="s">
        <v>4245</v>
      </c>
      <c r="B9089" s="2">
        <v>44981.873611111114</v>
      </c>
      <c r="C9089" s="2">
        <f t="shared" si="141"/>
        <v>44977</v>
      </c>
      <c r="D9089" t="s">
        <v>2212</v>
      </c>
      <c r="E9089" t="s">
        <v>4244</v>
      </c>
      <c r="F9089" t="s">
        <v>201</v>
      </c>
      <c r="G9089" t="s">
        <v>115</v>
      </c>
      <c r="H9089" t="s">
        <v>52</v>
      </c>
      <c r="I9089">
        <v>3</v>
      </c>
      <c r="J9089">
        <v>1057.68</v>
      </c>
      <c r="K9089">
        <v>840.43</v>
      </c>
      <c r="L9089">
        <v>3173.04</v>
      </c>
      <c r="M9089">
        <v>2521.29</v>
      </c>
      <c r="N9089" t="s">
        <v>4243</v>
      </c>
      <c r="O9089" t="s">
        <v>4242</v>
      </c>
      <c r="P9089" t="s">
        <v>49</v>
      </c>
      <c r="Q9089">
        <v>12.916499999999999</v>
      </c>
      <c r="R9089">
        <v>79.132499999999993</v>
      </c>
      <c r="S9089" t="s">
        <v>257</v>
      </c>
      <c r="T9089" t="s">
        <v>256</v>
      </c>
      <c r="U9089" t="s">
        <v>10</v>
      </c>
      <c r="V9089" t="s">
        <v>9</v>
      </c>
    </row>
    <row r="9090" spans="1:22">
      <c r="A9090" t="s">
        <v>4241</v>
      </c>
      <c r="B9090" s="2">
        <v>45382.870833333334</v>
      </c>
      <c r="C9090" s="2">
        <f t="shared" si="141"/>
        <v>45376</v>
      </c>
      <c r="D9090" t="s">
        <v>2207</v>
      </c>
      <c r="E9090" t="s">
        <v>4240</v>
      </c>
      <c r="F9090" t="s">
        <v>136</v>
      </c>
      <c r="G9090" t="s">
        <v>72</v>
      </c>
      <c r="H9090" t="s">
        <v>71</v>
      </c>
      <c r="I9090">
        <v>4</v>
      </c>
      <c r="J9090">
        <v>1691.53</v>
      </c>
      <c r="K9090">
        <v>1243.2</v>
      </c>
      <c r="L9090">
        <v>6766.12</v>
      </c>
      <c r="M9090">
        <v>4972.8</v>
      </c>
      <c r="N9090" t="s">
        <v>4239</v>
      </c>
      <c r="O9090" t="s">
        <v>4238</v>
      </c>
      <c r="P9090" t="s">
        <v>26</v>
      </c>
      <c r="Q9090">
        <v>11.0168</v>
      </c>
      <c r="R9090">
        <v>76.955799999999996</v>
      </c>
      <c r="S9090" t="s">
        <v>295</v>
      </c>
      <c r="T9090" t="s">
        <v>294</v>
      </c>
      <c r="U9090" t="s">
        <v>10</v>
      </c>
      <c r="V9090" t="s">
        <v>45</v>
      </c>
    </row>
    <row r="9091" spans="1:22">
      <c r="A9091" t="s">
        <v>4237</v>
      </c>
      <c r="B9091" s="2">
        <v>45368.717361111114</v>
      </c>
      <c r="C9091" s="2">
        <f t="shared" ref="C9091:C9154" si="142">INT(B9091) - WEEKDAY(INT(B9091), 2) + 1</f>
        <v>45362</v>
      </c>
      <c r="D9091" t="s">
        <v>2202</v>
      </c>
      <c r="E9091" t="s">
        <v>4236</v>
      </c>
      <c r="F9091" t="s">
        <v>166</v>
      </c>
      <c r="G9091" t="s">
        <v>30</v>
      </c>
      <c r="H9091" t="s">
        <v>52</v>
      </c>
      <c r="I9091">
        <v>1</v>
      </c>
      <c r="J9091">
        <v>2445.96</v>
      </c>
      <c r="K9091">
        <v>1872.43</v>
      </c>
      <c r="L9091">
        <v>2445.96</v>
      </c>
      <c r="M9091">
        <v>1872.43</v>
      </c>
      <c r="N9091" t="s">
        <v>4235</v>
      </c>
      <c r="O9091" t="s">
        <v>4234</v>
      </c>
      <c r="P9091" t="s">
        <v>68</v>
      </c>
      <c r="Q9091">
        <v>11.34</v>
      </c>
      <c r="R9091">
        <v>77.717200000000005</v>
      </c>
      <c r="S9091" t="s">
        <v>59</v>
      </c>
      <c r="T9091" t="s">
        <v>58</v>
      </c>
      <c r="U9091" t="s">
        <v>46</v>
      </c>
      <c r="V9091" t="s">
        <v>9</v>
      </c>
    </row>
    <row r="9092" spans="1:22">
      <c r="A9092" t="s">
        <v>4233</v>
      </c>
      <c r="B9092" s="2">
        <v>44975.84652777778</v>
      </c>
      <c r="C9092" s="2">
        <f t="shared" si="142"/>
        <v>44970</v>
      </c>
      <c r="D9092" t="s">
        <v>2197</v>
      </c>
      <c r="E9092" t="s">
        <v>4232</v>
      </c>
      <c r="F9092" t="s">
        <v>64</v>
      </c>
      <c r="G9092" t="s">
        <v>82</v>
      </c>
      <c r="H9092" t="s">
        <v>71</v>
      </c>
      <c r="I9092">
        <v>4</v>
      </c>
      <c r="J9092">
        <v>1956.59</v>
      </c>
      <c r="K9092">
        <v>1303.6199999999999</v>
      </c>
      <c r="L9092">
        <v>7826.36</v>
      </c>
      <c r="M9092">
        <v>5214.4799999999996</v>
      </c>
      <c r="N9092" t="s">
        <v>4231</v>
      </c>
      <c r="O9092" t="s">
        <v>4230</v>
      </c>
      <c r="P9092" t="s">
        <v>13</v>
      </c>
      <c r="Q9092">
        <v>11.664300000000001</v>
      </c>
      <c r="R9092">
        <v>78.146000000000001</v>
      </c>
      <c r="S9092" t="s">
        <v>784</v>
      </c>
      <c r="T9092" t="s">
        <v>783</v>
      </c>
      <c r="U9092" t="s">
        <v>23</v>
      </c>
      <c r="V9092" t="s">
        <v>22</v>
      </c>
    </row>
    <row r="9093" spans="1:22">
      <c r="A9093" t="s">
        <v>4229</v>
      </c>
      <c r="B9093" s="2">
        <v>45423.520138888889</v>
      </c>
      <c r="C9093" s="2">
        <f t="shared" si="142"/>
        <v>45418</v>
      </c>
      <c r="D9093" t="s">
        <v>2192</v>
      </c>
      <c r="E9093" t="s">
        <v>4228</v>
      </c>
      <c r="F9093" t="s">
        <v>201</v>
      </c>
      <c r="G9093" t="s">
        <v>72</v>
      </c>
      <c r="H9093" t="s">
        <v>63</v>
      </c>
      <c r="I9093">
        <v>1</v>
      </c>
      <c r="J9093">
        <v>1409.04</v>
      </c>
      <c r="K9093">
        <v>854.68</v>
      </c>
      <c r="L9093">
        <v>1409.04</v>
      </c>
      <c r="M9093">
        <v>854.68</v>
      </c>
      <c r="N9093" t="s">
        <v>4227</v>
      </c>
      <c r="O9093" t="s">
        <v>4226</v>
      </c>
      <c r="P9093" t="s">
        <v>13</v>
      </c>
      <c r="Q9093">
        <v>11.664300000000001</v>
      </c>
      <c r="R9093">
        <v>78.146000000000001</v>
      </c>
      <c r="S9093" t="s">
        <v>454</v>
      </c>
      <c r="T9093" t="s">
        <v>453</v>
      </c>
      <c r="U9093" t="s">
        <v>77</v>
      </c>
      <c r="V9093" t="s">
        <v>9</v>
      </c>
    </row>
    <row r="9094" spans="1:22">
      <c r="A9094" t="s">
        <v>4225</v>
      </c>
      <c r="B9094" s="2">
        <v>45191.623611111114</v>
      </c>
      <c r="C9094" s="2">
        <f t="shared" si="142"/>
        <v>45187</v>
      </c>
      <c r="D9094" t="s">
        <v>2187</v>
      </c>
      <c r="E9094" t="s">
        <v>4224</v>
      </c>
      <c r="F9094" t="s">
        <v>64</v>
      </c>
      <c r="G9094" t="s">
        <v>91</v>
      </c>
      <c r="H9094" t="s">
        <v>29</v>
      </c>
      <c r="I9094">
        <v>4</v>
      </c>
      <c r="J9094">
        <v>2160.12</v>
      </c>
      <c r="K9094">
        <v>1717.36</v>
      </c>
      <c r="L9094">
        <v>8640.48</v>
      </c>
      <c r="M9094">
        <v>6869.44</v>
      </c>
      <c r="N9094" t="s">
        <v>4223</v>
      </c>
      <c r="O9094" t="s">
        <v>4222</v>
      </c>
      <c r="P9094" t="s">
        <v>37</v>
      </c>
      <c r="Q9094">
        <v>10.7905</v>
      </c>
      <c r="R9094">
        <v>78.704700000000003</v>
      </c>
      <c r="S9094" t="s">
        <v>120</v>
      </c>
      <c r="T9094" t="s">
        <v>119</v>
      </c>
      <c r="U9094" t="s">
        <v>23</v>
      </c>
      <c r="V9094" t="s">
        <v>45</v>
      </c>
    </row>
    <row r="9095" spans="1:22">
      <c r="A9095" t="s">
        <v>4221</v>
      </c>
      <c r="B9095" s="2">
        <v>44965.564583333333</v>
      </c>
      <c r="C9095" s="2">
        <f t="shared" si="142"/>
        <v>44963</v>
      </c>
      <c r="D9095" t="s">
        <v>2182</v>
      </c>
      <c r="E9095" t="s">
        <v>4220</v>
      </c>
      <c r="F9095" t="s">
        <v>64</v>
      </c>
      <c r="G9095" t="s">
        <v>17</v>
      </c>
      <c r="H9095" t="s">
        <v>40</v>
      </c>
      <c r="I9095">
        <v>2</v>
      </c>
      <c r="J9095">
        <v>1899.98</v>
      </c>
      <c r="K9095">
        <v>1590.89</v>
      </c>
      <c r="L9095">
        <v>3799.96</v>
      </c>
      <c r="M9095">
        <v>3181.78</v>
      </c>
      <c r="N9095" t="s">
        <v>4219</v>
      </c>
      <c r="O9095" t="s">
        <v>4218</v>
      </c>
      <c r="P9095" t="s">
        <v>60</v>
      </c>
      <c r="Q9095">
        <v>8.7139000000000006</v>
      </c>
      <c r="R9095">
        <v>77.756699999999995</v>
      </c>
      <c r="S9095" t="s">
        <v>432</v>
      </c>
      <c r="T9095" t="s">
        <v>431</v>
      </c>
      <c r="U9095" t="s">
        <v>23</v>
      </c>
      <c r="V9095" t="s">
        <v>9</v>
      </c>
    </row>
    <row r="9096" spans="1:22">
      <c r="A9096" t="s">
        <v>4217</v>
      </c>
      <c r="B9096" s="2">
        <v>45378.554861111108</v>
      </c>
      <c r="C9096" s="2">
        <f t="shared" si="142"/>
        <v>45376</v>
      </c>
      <c r="D9096" t="s">
        <v>2177</v>
      </c>
      <c r="E9096" t="s">
        <v>2176</v>
      </c>
      <c r="F9096" t="s">
        <v>136</v>
      </c>
      <c r="G9096" t="s">
        <v>53</v>
      </c>
      <c r="H9096" t="s">
        <v>71</v>
      </c>
      <c r="I9096">
        <v>1</v>
      </c>
      <c r="J9096">
        <v>1062.0999999999999</v>
      </c>
      <c r="K9096">
        <v>715.96</v>
      </c>
      <c r="L9096">
        <v>1062.0999999999999</v>
      </c>
      <c r="M9096">
        <v>715.96</v>
      </c>
      <c r="N9096" t="s">
        <v>4216</v>
      </c>
      <c r="O9096" t="s">
        <v>4215</v>
      </c>
      <c r="P9096" t="s">
        <v>112</v>
      </c>
      <c r="Q9096">
        <v>13.082700000000001</v>
      </c>
      <c r="R9096">
        <v>80.270700000000005</v>
      </c>
      <c r="S9096" t="s">
        <v>530</v>
      </c>
      <c r="T9096" t="s">
        <v>529</v>
      </c>
      <c r="U9096" t="s">
        <v>77</v>
      </c>
      <c r="V9096" t="s">
        <v>9</v>
      </c>
    </row>
    <row r="9097" spans="1:22">
      <c r="A9097" t="s">
        <v>4214</v>
      </c>
      <c r="B9097" s="2">
        <v>45382.450694444444</v>
      </c>
      <c r="C9097" s="2">
        <f t="shared" si="142"/>
        <v>45376</v>
      </c>
      <c r="D9097" t="s">
        <v>2172</v>
      </c>
      <c r="E9097" t="s">
        <v>4213</v>
      </c>
      <c r="F9097" t="s">
        <v>83</v>
      </c>
      <c r="G9097" t="s">
        <v>17</v>
      </c>
      <c r="H9097" t="s">
        <v>52</v>
      </c>
      <c r="I9097">
        <v>3</v>
      </c>
      <c r="J9097">
        <v>309.06</v>
      </c>
      <c r="K9097">
        <v>263.12</v>
      </c>
      <c r="L9097">
        <v>927.18</v>
      </c>
      <c r="M9097">
        <v>789.36</v>
      </c>
      <c r="N9097" t="s">
        <v>4212</v>
      </c>
      <c r="O9097" t="s">
        <v>4211</v>
      </c>
      <c r="P9097" t="s">
        <v>68</v>
      </c>
      <c r="Q9097">
        <v>11.34</v>
      </c>
      <c r="R9097">
        <v>77.717200000000005</v>
      </c>
      <c r="S9097" t="s">
        <v>530</v>
      </c>
      <c r="T9097" t="s">
        <v>529</v>
      </c>
      <c r="U9097" t="s">
        <v>77</v>
      </c>
      <c r="V9097" t="s">
        <v>9</v>
      </c>
    </row>
    <row r="9098" spans="1:22">
      <c r="A9098" t="s">
        <v>4210</v>
      </c>
      <c r="B9098" s="2">
        <v>45496.623611111114</v>
      </c>
      <c r="C9098" s="2">
        <f t="shared" si="142"/>
        <v>45495</v>
      </c>
      <c r="D9098" t="s">
        <v>2167</v>
      </c>
      <c r="E9098" t="s">
        <v>2166</v>
      </c>
      <c r="F9098" t="s">
        <v>83</v>
      </c>
      <c r="G9098" t="s">
        <v>53</v>
      </c>
      <c r="H9098" t="s">
        <v>16</v>
      </c>
      <c r="I9098">
        <v>1</v>
      </c>
      <c r="J9098">
        <v>263.72000000000003</v>
      </c>
      <c r="K9098">
        <v>188.66</v>
      </c>
      <c r="L9098">
        <v>263.72000000000003</v>
      </c>
      <c r="M9098">
        <v>188.66</v>
      </c>
      <c r="N9098" t="s">
        <v>4209</v>
      </c>
      <c r="O9098" t="s">
        <v>4208</v>
      </c>
      <c r="P9098" t="s">
        <v>121</v>
      </c>
      <c r="Q9098">
        <v>9.9252000000000002</v>
      </c>
      <c r="R9098">
        <v>78.119799999999998</v>
      </c>
      <c r="S9098" t="s">
        <v>396</v>
      </c>
      <c r="T9098" t="s">
        <v>395</v>
      </c>
      <c r="U9098" t="s">
        <v>23</v>
      </c>
      <c r="V9098" t="s">
        <v>22</v>
      </c>
    </row>
    <row r="9099" spans="1:22">
      <c r="A9099" t="s">
        <v>4207</v>
      </c>
      <c r="B9099" s="2">
        <v>45501.688194444447</v>
      </c>
      <c r="C9099" s="2">
        <f t="shared" si="142"/>
        <v>45495</v>
      </c>
      <c r="D9099" t="s">
        <v>2162</v>
      </c>
      <c r="E9099" t="s">
        <v>4206</v>
      </c>
      <c r="F9099" t="s">
        <v>73</v>
      </c>
      <c r="G9099" t="s">
        <v>106</v>
      </c>
      <c r="H9099" t="s">
        <v>40</v>
      </c>
      <c r="I9099">
        <v>2</v>
      </c>
      <c r="J9099">
        <v>1521.39</v>
      </c>
      <c r="K9099">
        <v>937.7</v>
      </c>
      <c r="L9099">
        <v>3042.78</v>
      </c>
      <c r="M9099">
        <v>1875.4</v>
      </c>
      <c r="N9099" t="s">
        <v>4205</v>
      </c>
      <c r="O9099" t="s">
        <v>4204</v>
      </c>
      <c r="P9099" t="s">
        <v>26</v>
      </c>
      <c r="Q9099">
        <v>11.0168</v>
      </c>
      <c r="R9099">
        <v>76.955799999999996</v>
      </c>
      <c r="S9099" t="s">
        <v>243</v>
      </c>
      <c r="T9099" t="s">
        <v>242</v>
      </c>
      <c r="U9099" t="s">
        <v>77</v>
      </c>
      <c r="V9099" t="s">
        <v>9</v>
      </c>
    </row>
    <row r="9100" spans="1:22">
      <c r="A9100" t="s">
        <v>4203</v>
      </c>
      <c r="B9100" s="2">
        <v>45291.734722222223</v>
      </c>
      <c r="C9100" s="2">
        <f t="shared" si="142"/>
        <v>45285</v>
      </c>
      <c r="D9100" t="s">
        <v>2157</v>
      </c>
      <c r="E9100" t="s">
        <v>4202</v>
      </c>
      <c r="F9100" t="s">
        <v>83</v>
      </c>
      <c r="G9100" t="s">
        <v>17</v>
      </c>
      <c r="H9100" t="s">
        <v>16</v>
      </c>
      <c r="I9100">
        <v>1</v>
      </c>
      <c r="J9100">
        <v>737.1</v>
      </c>
      <c r="K9100">
        <v>515.91999999999996</v>
      </c>
      <c r="L9100">
        <v>737.1</v>
      </c>
      <c r="M9100">
        <v>515.91999999999996</v>
      </c>
      <c r="N9100" t="s">
        <v>4201</v>
      </c>
      <c r="O9100" t="s">
        <v>4200</v>
      </c>
      <c r="P9100" t="s">
        <v>37</v>
      </c>
      <c r="Q9100">
        <v>10.7905</v>
      </c>
      <c r="R9100">
        <v>78.704700000000003</v>
      </c>
      <c r="S9100" t="s">
        <v>530</v>
      </c>
      <c r="T9100" t="s">
        <v>529</v>
      </c>
      <c r="U9100" t="s">
        <v>57</v>
      </c>
      <c r="V9100" t="s">
        <v>45</v>
      </c>
    </row>
    <row r="9101" spans="1:22">
      <c r="A9101" t="s">
        <v>4199</v>
      </c>
      <c r="B9101" s="2">
        <v>45512.753472222219</v>
      </c>
      <c r="C9101" s="2">
        <f t="shared" si="142"/>
        <v>45509</v>
      </c>
      <c r="D9101" t="s">
        <v>2152</v>
      </c>
      <c r="E9101" t="s">
        <v>2151</v>
      </c>
      <c r="F9101" t="s">
        <v>18</v>
      </c>
      <c r="G9101" t="s">
        <v>30</v>
      </c>
      <c r="H9101" t="s">
        <v>29</v>
      </c>
      <c r="I9101">
        <v>1</v>
      </c>
      <c r="J9101">
        <v>2116.44</v>
      </c>
      <c r="K9101">
        <v>1681.53</v>
      </c>
      <c r="L9101">
        <v>2116.44</v>
      </c>
      <c r="M9101">
        <v>1681.53</v>
      </c>
      <c r="N9101" t="s">
        <v>4198</v>
      </c>
      <c r="O9101" t="s">
        <v>4197</v>
      </c>
      <c r="P9101" t="s">
        <v>26</v>
      </c>
      <c r="Q9101">
        <v>11.0168</v>
      </c>
      <c r="R9101">
        <v>76.955799999999996</v>
      </c>
      <c r="S9101" t="s">
        <v>396</v>
      </c>
      <c r="T9101" t="s">
        <v>395</v>
      </c>
      <c r="U9101" t="s">
        <v>10</v>
      </c>
      <c r="V9101" t="s">
        <v>22</v>
      </c>
    </row>
    <row r="9102" spans="1:22">
      <c r="A9102" t="s">
        <v>4196</v>
      </c>
      <c r="B9102" s="2">
        <v>45009.542361111111</v>
      </c>
      <c r="C9102" s="2">
        <f t="shared" si="142"/>
        <v>45005</v>
      </c>
      <c r="D9102" t="s">
        <v>2147</v>
      </c>
      <c r="E9102" t="s">
        <v>4195</v>
      </c>
      <c r="F9102" t="s">
        <v>18</v>
      </c>
      <c r="G9102" t="s">
        <v>115</v>
      </c>
      <c r="H9102" t="s">
        <v>71</v>
      </c>
      <c r="I9102">
        <v>2</v>
      </c>
      <c r="J9102">
        <v>2474.2399999999998</v>
      </c>
      <c r="K9102">
        <v>1616.73</v>
      </c>
      <c r="L9102">
        <v>4948.4799999999996</v>
      </c>
      <c r="M9102">
        <v>3233.46</v>
      </c>
      <c r="N9102" t="s">
        <v>4194</v>
      </c>
      <c r="O9102" t="s">
        <v>4193</v>
      </c>
      <c r="P9102" t="s">
        <v>68</v>
      </c>
      <c r="Q9102">
        <v>11.34</v>
      </c>
      <c r="R9102">
        <v>77.717200000000005</v>
      </c>
      <c r="S9102" t="s">
        <v>12</v>
      </c>
      <c r="T9102" t="s">
        <v>11</v>
      </c>
      <c r="U9102" t="s">
        <v>10</v>
      </c>
      <c r="V9102" t="s">
        <v>9</v>
      </c>
    </row>
    <row r="9103" spans="1:22">
      <c r="A9103" t="s">
        <v>4192</v>
      </c>
      <c r="B9103" s="2">
        <v>45155.418749999997</v>
      </c>
      <c r="C9103" s="2">
        <f t="shared" si="142"/>
        <v>45152</v>
      </c>
      <c r="D9103" t="s">
        <v>2142</v>
      </c>
      <c r="E9103" t="s">
        <v>4191</v>
      </c>
      <c r="F9103" t="s">
        <v>136</v>
      </c>
      <c r="G9103" t="s">
        <v>72</v>
      </c>
      <c r="H9103" t="s">
        <v>16</v>
      </c>
      <c r="I9103">
        <v>2</v>
      </c>
      <c r="J9103">
        <v>1529.54</v>
      </c>
      <c r="K9103">
        <v>1243.08</v>
      </c>
      <c r="L9103">
        <v>3059.08</v>
      </c>
      <c r="M9103">
        <v>2486.16</v>
      </c>
      <c r="N9103" t="s">
        <v>4190</v>
      </c>
      <c r="O9103" t="s">
        <v>4189</v>
      </c>
      <c r="P9103" t="s">
        <v>121</v>
      </c>
      <c r="Q9103">
        <v>9.9252000000000002</v>
      </c>
      <c r="R9103">
        <v>78.119799999999998</v>
      </c>
      <c r="S9103" t="s">
        <v>25</v>
      </c>
      <c r="T9103" t="s">
        <v>24</v>
      </c>
      <c r="U9103" t="s">
        <v>77</v>
      </c>
      <c r="V9103" t="s">
        <v>212</v>
      </c>
    </row>
    <row r="9104" spans="1:22">
      <c r="A9104" t="s">
        <v>4188</v>
      </c>
      <c r="B9104" s="2">
        <v>45490.911805555559</v>
      </c>
      <c r="C9104" s="2">
        <f t="shared" si="142"/>
        <v>45488</v>
      </c>
      <c r="D9104" t="s">
        <v>2137</v>
      </c>
      <c r="E9104" t="s">
        <v>4187</v>
      </c>
      <c r="F9104" t="s">
        <v>83</v>
      </c>
      <c r="G9104" t="s">
        <v>82</v>
      </c>
      <c r="H9104" t="s">
        <v>40</v>
      </c>
      <c r="I9104">
        <v>4</v>
      </c>
      <c r="J9104">
        <v>1651.06</v>
      </c>
      <c r="K9104">
        <v>1463.81</v>
      </c>
      <c r="L9104">
        <v>6604.24</v>
      </c>
      <c r="M9104">
        <v>5855.24</v>
      </c>
      <c r="N9104" t="s">
        <v>4186</v>
      </c>
      <c r="O9104" t="s">
        <v>4185</v>
      </c>
      <c r="P9104" t="s">
        <v>49</v>
      </c>
      <c r="Q9104">
        <v>12.916499999999999</v>
      </c>
      <c r="R9104">
        <v>79.132499999999993</v>
      </c>
      <c r="S9104" t="s">
        <v>214</v>
      </c>
      <c r="T9104" t="s">
        <v>213</v>
      </c>
      <c r="U9104" t="s">
        <v>57</v>
      </c>
      <c r="V9104" t="s">
        <v>22</v>
      </c>
    </row>
    <row r="9105" spans="1:22">
      <c r="A9105" t="s">
        <v>4184</v>
      </c>
      <c r="B9105" s="2">
        <v>45451.539583333331</v>
      </c>
      <c r="C9105" s="2">
        <f t="shared" si="142"/>
        <v>45446</v>
      </c>
      <c r="D9105" t="s">
        <v>2132</v>
      </c>
      <c r="E9105" t="s">
        <v>4183</v>
      </c>
      <c r="F9105" t="s">
        <v>136</v>
      </c>
      <c r="G9105" t="s">
        <v>91</v>
      </c>
      <c r="H9105" t="s">
        <v>29</v>
      </c>
      <c r="I9105">
        <v>2</v>
      </c>
      <c r="J9105">
        <v>286.33999999999997</v>
      </c>
      <c r="K9105">
        <v>244.84</v>
      </c>
      <c r="L9105">
        <v>572.67999999999995</v>
      </c>
      <c r="M9105">
        <v>489.68</v>
      </c>
      <c r="N9105" t="s">
        <v>4182</v>
      </c>
      <c r="O9105" t="s">
        <v>4181</v>
      </c>
      <c r="P9105" t="s">
        <v>26</v>
      </c>
      <c r="Q9105">
        <v>11.0168</v>
      </c>
      <c r="R9105">
        <v>76.955799999999996</v>
      </c>
      <c r="S9105" t="s">
        <v>48</v>
      </c>
      <c r="T9105" t="s">
        <v>47</v>
      </c>
      <c r="U9105" t="s">
        <v>46</v>
      </c>
      <c r="V9105" t="s">
        <v>9</v>
      </c>
    </row>
    <row r="9106" spans="1:22">
      <c r="A9106" t="s">
        <v>4180</v>
      </c>
      <c r="B9106" s="2">
        <v>45245.830555555556</v>
      </c>
      <c r="C9106" s="2">
        <f t="shared" si="142"/>
        <v>45243</v>
      </c>
      <c r="D9106" t="s">
        <v>2127</v>
      </c>
      <c r="E9106" t="s">
        <v>4179</v>
      </c>
      <c r="F9106" t="s">
        <v>136</v>
      </c>
      <c r="G9106" t="s">
        <v>30</v>
      </c>
      <c r="H9106" t="s">
        <v>29</v>
      </c>
      <c r="I9106">
        <v>4</v>
      </c>
      <c r="J9106">
        <v>1060.4100000000001</v>
      </c>
      <c r="K9106">
        <v>673.02</v>
      </c>
      <c r="L9106">
        <v>4241.6400000000003</v>
      </c>
      <c r="M9106">
        <v>2692.08</v>
      </c>
      <c r="N9106" t="s">
        <v>4178</v>
      </c>
      <c r="O9106" t="s">
        <v>4177</v>
      </c>
      <c r="P9106" t="s">
        <v>112</v>
      </c>
      <c r="Q9106">
        <v>13.082700000000001</v>
      </c>
      <c r="R9106">
        <v>80.270700000000005</v>
      </c>
      <c r="S9106" t="s">
        <v>120</v>
      </c>
      <c r="T9106" t="s">
        <v>119</v>
      </c>
      <c r="U9106" t="s">
        <v>77</v>
      </c>
      <c r="V9106" t="s">
        <v>9</v>
      </c>
    </row>
    <row r="9107" spans="1:22">
      <c r="A9107" t="s">
        <v>4176</v>
      </c>
      <c r="B9107" s="2">
        <v>45121.769444444442</v>
      </c>
      <c r="C9107" s="2">
        <f t="shared" si="142"/>
        <v>45117</v>
      </c>
      <c r="D9107" t="s">
        <v>2122</v>
      </c>
      <c r="E9107" t="s">
        <v>2121</v>
      </c>
      <c r="F9107" t="s">
        <v>18</v>
      </c>
      <c r="G9107" t="s">
        <v>53</v>
      </c>
      <c r="H9107" t="s">
        <v>63</v>
      </c>
      <c r="I9107">
        <v>1</v>
      </c>
      <c r="J9107">
        <v>2264.38</v>
      </c>
      <c r="K9107">
        <v>2008.37</v>
      </c>
      <c r="L9107">
        <v>2264.38</v>
      </c>
      <c r="M9107">
        <v>2008.37</v>
      </c>
      <c r="N9107" t="s">
        <v>4175</v>
      </c>
      <c r="O9107" t="s">
        <v>4174</v>
      </c>
      <c r="P9107" t="s">
        <v>68</v>
      </c>
      <c r="Q9107">
        <v>11.34</v>
      </c>
      <c r="R9107">
        <v>77.717200000000005</v>
      </c>
      <c r="S9107" t="s">
        <v>276</v>
      </c>
      <c r="T9107" t="s">
        <v>275</v>
      </c>
      <c r="U9107" t="s">
        <v>57</v>
      </c>
      <c r="V9107" t="s">
        <v>22</v>
      </c>
    </row>
    <row r="9108" spans="1:22">
      <c r="A9108" t="s">
        <v>4173</v>
      </c>
      <c r="B9108" s="2">
        <v>45401.706944444442</v>
      </c>
      <c r="C9108" s="2">
        <f t="shared" si="142"/>
        <v>45397</v>
      </c>
      <c r="D9108" t="s">
        <v>2117</v>
      </c>
      <c r="E9108" t="s">
        <v>4172</v>
      </c>
      <c r="F9108" t="s">
        <v>31</v>
      </c>
      <c r="G9108" t="s">
        <v>53</v>
      </c>
      <c r="H9108" t="s">
        <v>16</v>
      </c>
      <c r="I9108">
        <v>2</v>
      </c>
      <c r="J9108">
        <v>1056.8900000000001</v>
      </c>
      <c r="K9108">
        <v>907.01</v>
      </c>
      <c r="L9108">
        <v>2113.7800000000002</v>
      </c>
      <c r="M9108">
        <v>1814.02</v>
      </c>
      <c r="N9108" t="s">
        <v>4171</v>
      </c>
      <c r="O9108" t="s">
        <v>4170</v>
      </c>
      <c r="P9108" t="s">
        <v>60</v>
      </c>
      <c r="Q9108">
        <v>8.7139000000000006</v>
      </c>
      <c r="R9108">
        <v>77.756699999999995</v>
      </c>
      <c r="S9108" t="s">
        <v>537</v>
      </c>
      <c r="T9108" t="s">
        <v>536</v>
      </c>
      <c r="U9108" t="s">
        <v>23</v>
      </c>
      <c r="V9108" t="s">
        <v>45</v>
      </c>
    </row>
    <row r="9109" spans="1:22">
      <c r="A9109" t="s">
        <v>4169</v>
      </c>
      <c r="B9109" s="2">
        <v>45200.905555555553</v>
      </c>
      <c r="C9109" s="2">
        <f t="shared" si="142"/>
        <v>45194</v>
      </c>
      <c r="D9109" t="s">
        <v>2112</v>
      </c>
      <c r="E9109" t="s">
        <v>4168</v>
      </c>
      <c r="F9109" t="s">
        <v>73</v>
      </c>
      <c r="G9109" t="s">
        <v>41</v>
      </c>
      <c r="H9109" t="s">
        <v>16</v>
      </c>
      <c r="I9109">
        <v>4</v>
      </c>
      <c r="J9109">
        <v>456.35</v>
      </c>
      <c r="K9109">
        <v>339.68</v>
      </c>
      <c r="L9109">
        <v>1825.4</v>
      </c>
      <c r="M9109">
        <v>1358.72</v>
      </c>
      <c r="N9109" t="s">
        <v>4167</v>
      </c>
      <c r="O9109" t="s">
        <v>4166</v>
      </c>
      <c r="P9109" t="s">
        <v>37</v>
      </c>
      <c r="Q9109">
        <v>10.7905</v>
      </c>
      <c r="R9109">
        <v>78.704700000000003</v>
      </c>
      <c r="S9109" t="s">
        <v>1238</v>
      </c>
      <c r="T9109" t="s">
        <v>1237</v>
      </c>
      <c r="U9109" t="s">
        <v>57</v>
      </c>
      <c r="V9109" t="s">
        <v>22</v>
      </c>
    </row>
    <row r="9110" spans="1:22">
      <c r="A9110" t="s">
        <v>4165</v>
      </c>
      <c r="B9110" s="2">
        <v>45240.754166666666</v>
      </c>
      <c r="C9110" s="2">
        <f t="shared" si="142"/>
        <v>45236</v>
      </c>
      <c r="D9110" t="s">
        <v>2107</v>
      </c>
      <c r="E9110" t="s">
        <v>4164</v>
      </c>
      <c r="F9110" t="s">
        <v>83</v>
      </c>
      <c r="G9110" t="s">
        <v>17</v>
      </c>
      <c r="H9110" t="s">
        <v>40</v>
      </c>
      <c r="I9110">
        <v>2</v>
      </c>
      <c r="J9110">
        <v>2232.2600000000002</v>
      </c>
      <c r="K9110">
        <v>1720.84</v>
      </c>
      <c r="L9110">
        <v>4464.5200000000004</v>
      </c>
      <c r="M9110">
        <v>3441.68</v>
      </c>
      <c r="N9110" t="s">
        <v>4163</v>
      </c>
      <c r="O9110" t="s">
        <v>4162</v>
      </c>
      <c r="P9110" t="s">
        <v>121</v>
      </c>
      <c r="Q9110">
        <v>9.9252000000000002</v>
      </c>
      <c r="R9110">
        <v>78.119799999999998</v>
      </c>
      <c r="S9110" t="s">
        <v>269</v>
      </c>
      <c r="T9110" t="s">
        <v>268</v>
      </c>
      <c r="U9110" t="s">
        <v>23</v>
      </c>
      <c r="V9110" t="s">
        <v>212</v>
      </c>
    </row>
    <row r="9111" spans="1:22">
      <c r="A9111" t="s">
        <v>4161</v>
      </c>
      <c r="B9111" s="2">
        <v>45094.865277777775</v>
      </c>
      <c r="C9111" s="2">
        <f t="shared" si="142"/>
        <v>45089</v>
      </c>
      <c r="D9111" t="s">
        <v>2102</v>
      </c>
      <c r="E9111" t="s">
        <v>4160</v>
      </c>
      <c r="F9111" t="s">
        <v>18</v>
      </c>
      <c r="G9111" t="s">
        <v>72</v>
      </c>
      <c r="H9111" t="s">
        <v>63</v>
      </c>
      <c r="I9111">
        <v>4</v>
      </c>
      <c r="J9111">
        <v>2115.7199999999998</v>
      </c>
      <c r="K9111">
        <v>1524.25</v>
      </c>
      <c r="L9111">
        <v>8462.8799999999992</v>
      </c>
      <c r="M9111">
        <v>6097</v>
      </c>
      <c r="N9111" t="s">
        <v>4159</v>
      </c>
      <c r="O9111" t="s">
        <v>4158</v>
      </c>
      <c r="P9111" t="s">
        <v>121</v>
      </c>
      <c r="Q9111">
        <v>9.9252000000000002</v>
      </c>
      <c r="R9111">
        <v>78.119799999999998</v>
      </c>
      <c r="S9111" t="s">
        <v>146</v>
      </c>
      <c r="T9111" t="s">
        <v>145</v>
      </c>
      <c r="U9111" t="s">
        <v>10</v>
      </c>
      <c r="V9111" t="s">
        <v>9</v>
      </c>
    </row>
    <row r="9112" spans="1:22">
      <c r="A9112" t="s">
        <v>4157</v>
      </c>
      <c r="B9112" s="2">
        <v>45421.705555555556</v>
      </c>
      <c r="C9112" s="2">
        <f t="shared" si="142"/>
        <v>45418</v>
      </c>
      <c r="D9112" t="s">
        <v>2097</v>
      </c>
      <c r="E9112" t="s">
        <v>4156</v>
      </c>
      <c r="F9112" t="s">
        <v>18</v>
      </c>
      <c r="G9112" t="s">
        <v>53</v>
      </c>
      <c r="H9112" t="s">
        <v>63</v>
      </c>
      <c r="I9112">
        <v>2</v>
      </c>
      <c r="J9112">
        <v>1034.19</v>
      </c>
      <c r="K9112">
        <v>921.46</v>
      </c>
      <c r="L9112">
        <v>2068.38</v>
      </c>
      <c r="M9112">
        <v>1842.92</v>
      </c>
      <c r="N9112" t="s">
        <v>4155</v>
      </c>
      <c r="O9112" t="s">
        <v>4154</v>
      </c>
      <c r="P9112" t="s">
        <v>26</v>
      </c>
      <c r="Q9112">
        <v>11.0168</v>
      </c>
      <c r="R9112">
        <v>76.955799999999996</v>
      </c>
      <c r="S9112" t="s">
        <v>530</v>
      </c>
      <c r="T9112" t="s">
        <v>529</v>
      </c>
      <c r="U9112" t="s">
        <v>10</v>
      </c>
      <c r="V9112" t="s">
        <v>9</v>
      </c>
    </row>
    <row r="9113" spans="1:22">
      <c r="A9113" t="s">
        <v>4153</v>
      </c>
      <c r="B9113" s="2">
        <v>45406.803472222222</v>
      </c>
      <c r="C9113" s="2">
        <f t="shared" si="142"/>
        <v>45404</v>
      </c>
      <c r="D9113" t="s">
        <v>2092</v>
      </c>
      <c r="E9113" t="s">
        <v>4152</v>
      </c>
      <c r="F9113" t="s">
        <v>18</v>
      </c>
      <c r="G9113" t="s">
        <v>30</v>
      </c>
      <c r="H9113" t="s">
        <v>16</v>
      </c>
      <c r="I9113">
        <v>1</v>
      </c>
      <c r="J9113">
        <v>658.34</v>
      </c>
      <c r="K9113">
        <v>533.1</v>
      </c>
      <c r="L9113">
        <v>658.34</v>
      </c>
      <c r="M9113">
        <v>533.1</v>
      </c>
      <c r="N9113" t="s">
        <v>4151</v>
      </c>
      <c r="O9113" t="s">
        <v>4150</v>
      </c>
      <c r="P9113" t="s">
        <v>49</v>
      </c>
      <c r="Q9113">
        <v>12.916499999999999</v>
      </c>
      <c r="R9113">
        <v>79.132499999999993</v>
      </c>
      <c r="S9113" t="s">
        <v>176</v>
      </c>
      <c r="T9113" t="s">
        <v>175</v>
      </c>
      <c r="U9113" t="s">
        <v>57</v>
      </c>
      <c r="V9113" t="s">
        <v>45</v>
      </c>
    </row>
    <row r="9114" spans="1:22">
      <c r="A9114" t="s">
        <v>4149</v>
      </c>
      <c r="B9114" s="2">
        <v>45298.490972222222</v>
      </c>
      <c r="C9114" s="2">
        <f t="shared" si="142"/>
        <v>45292</v>
      </c>
      <c r="D9114" t="s">
        <v>2087</v>
      </c>
      <c r="E9114" t="s">
        <v>4148</v>
      </c>
      <c r="F9114" t="s">
        <v>166</v>
      </c>
      <c r="G9114" t="s">
        <v>72</v>
      </c>
      <c r="H9114" t="s">
        <v>52</v>
      </c>
      <c r="I9114">
        <v>1</v>
      </c>
      <c r="J9114">
        <v>757.8</v>
      </c>
      <c r="K9114">
        <v>509.95</v>
      </c>
      <c r="L9114">
        <v>757.8</v>
      </c>
      <c r="M9114">
        <v>509.95</v>
      </c>
      <c r="N9114" t="s">
        <v>4147</v>
      </c>
      <c r="O9114" t="s">
        <v>4146</v>
      </c>
      <c r="P9114" t="s">
        <v>68</v>
      </c>
      <c r="Q9114">
        <v>11.34</v>
      </c>
      <c r="R9114">
        <v>77.717200000000005</v>
      </c>
      <c r="S9114" t="s">
        <v>530</v>
      </c>
      <c r="T9114" t="s">
        <v>529</v>
      </c>
      <c r="U9114" t="s">
        <v>77</v>
      </c>
      <c r="V9114" t="s">
        <v>22</v>
      </c>
    </row>
    <row r="9115" spans="1:22">
      <c r="A9115" t="s">
        <v>4145</v>
      </c>
      <c r="B9115" s="2">
        <v>45441.682638888888</v>
      </c>
      <c r="C9115" s="2">
        <f t="shared" si="142"/>
        <v>45439</v>
      </c>
      <c r="D9115" t="s">
        <v>2082</v>
      </c>
      <c r="E9115" t="s">
        <v>4144</v>
      </c>
      <c r="F9115" t="s">
        <v>136</v>
      </c>
      <c r="G9115" t="s">
        <v>41</v>
      </c>
      <c r="H9115" t="s">
        <v>71</v>
      </c>
      <c r="I9115">
        <v>2</v>
      </c>
      <c r="J9115">
        <v>1300</v>
      </c>
      <c r="K9115">
        <v>1006.99</v>
      </c>
      <c r="L9115">
        <v>2600</v>
      </c>
      <c r="M9115">
        <v>2013.98</v>
      </c>
      <c r="N9115" t="s">
        <v>4143</v>
      </c>
      <c r="O9115" t="s">
        <v>4142</v>
      </c>
      <c r="P9115" t="s">
        <v>60</v>
      </c>
      <c r="Q9115">
        <v>8.7139000000000006</v>
      </c>
      <c r="R9115">
        <v>77.756699999999995</v>
      </c>
      <c r="S9115" t="s">
        <v>352</v>
      </c>
      <c r="T9115" t="s">
        <v>351</v>
      </c>
      <c r="U9115" t="s">
        <v>57</v>
      </c>
      <c r="V9115" t="s">
        <v>9</v>
      </c>
    </row>
    <row r="9116" spans="1:22">
      <c r="A9116" t="s">
        <v>4141</v>
      </c>
      <c r="B9116" s="2">
        <v>45083.529166666667</v>
      </c>
      <c r="C9116" s="2">
        <f t="shared" si="142"/>
        <v>45082</v>
      </c>
      <c r="D9116" t="s">
        <v>2077</v>
      </c>
      <c r="E9116" t="s">
        <v>2076</v>
      </c>
      <c r="F9116" t="s">
        <v>166</v>
      </c>
      <c r="G9116" t="s">
        <v>91</v>
      </c>
      <c r="H9116" t="s">
        <v>16</v>
      </c>
      <c r="I9116">
        <v>1</v>
      </c>
      <c r="J9116">
        <v>1405.4</v>
      </c>
      <c r="K9116">
        <v>843.55</v>
      </c>
      <c r="L9116">
        <v>1405.4</v>
      </c>
      <c r="M9116">
        <v>843.55</v>
      </c>
      <c r="N9116" t="s">
        <v>4140</v>
      </c>
      <c r="O9116" t="s">
        <v>4139</v>
      </c>
      <c r="P9116" t="s">
        <v>68</v>
      </c>
      <c r="Q9116">
        <v>11.34</v>
      </c>
      <c r="R9116">
        <v>77.717200000000005</v>
      </c>
      <c r="S9116" t="s">
        <v>326</v>
      </c>
      <c r="T9116" t="s">
        <v>325</v>
      </c>
      <c r="U9116" t="s">
        <v>77</v>
      </c>
      <c r="V9116" t="s">
        <v>212</v>
      </c>
    </row>
    <row r="9117" spans="1:22">
      <c r="A9117" t="s">
        <v>4138</v>
      </c>
      <c r="B9117" s="2">
        <v>45050.510416666664</v>
      </c>
      <c r="C9117" s="2">
        <f t="shared" si="142"/>
        <v>45047</v>
      </c>
      <c r="D9117" t="s">
        <v>2072</v>
      </c>
      <c r="E9117" t="s">
        <v>2071</v>
      </c>
      <c r="F9117" t="s">
        <v>64</v>
      </c>
      <c r="G9117" t="s">
        <v>30</v>
      </c>
      <c r="H9117" t="s">
        <v>63</v>
      </c>
      <c r="I9117">
        <v>3</v>
      </c>
      <c r="J9117">
        <v>1485.7</v>
      </c>
      <c r="K9117">
        <v>955.87</v>
      </c>
      <c r="L9117">
        <v>4457.1000000000004</v>
      </c>
      <c r="M9117">
        <v>2867.61</v>
      </c>
      <c r="N9117" t="s">
        <v>4137</v>
      </c>
      <c r="O9117" t="s">
        <v>4136</v>
      </c>
      <c r="P9117" t="s">
        <v>121</v>
      </c>
      <c r="Q9117">
        <v>9.9252000000000002</v>
      </c>
      <c r="R9117">
        <v>78.119799999999998</v>
      </c>
      <c r="S9117" t="s">
        <v>564</v>
      </c>
      <c r="T9117" t="s">
        <v>563</v>
      </c>
      <c r="U9117" t="s">
        <v>57</v>
      </c>
      <c r="V9117" t="s">
        <v>9</v>
      </c>
    </row>
    <row r="9118" spans="1:22">
      <c r="A9118" t="s">
        <v>4135</v>
      </c>
      <c r="B9118" s="2">
        <v>45364.488888888889</v>
      </c>
      <c r="C9118" s="2">
        <f t="shared" si="142"/>
        <v>45362</v>
      </c>
      <c r="D9118" t="s">
        <v>2067</v>
      </c>
      <c r="E9118" t="s">
        <v>4134</v>
      </c>
      <c r="F9118" t="s">
        <v>83</v>
      </c>
      <c r="G9118" t="s">
        <v>41</v>
      </c>
      <c r="H9118" t="s">
        <v>52</v>
      </c>
      <c r="I9118">
        <v>2</v>
      </c>
      <c r="J9118">
        <v>1735.67</v>
      </c>
      <c r="K9118">
        <v>1408.02</v>
      </c>
      <c r="L9118">
        <v>3471.34</v>
      </c>
      <c r="M9118">
        <v>2816.04</v>
      </c>
      <c r="N9118" t="s">
        <v>4133</v>
      </c>
      <c r="O9118" t="s">
        <v>4132</v>
      </c>
      <c r="P9118" t="s">
        <v>26</v>
      </c>
      <c r="Q9118">
        <v>11.0168</v>
      </c>
      <c r="R9118">
        <v>76.955799999999996</v>
      </c>
      <c r="S9118" t="s">
        <v>616</v>
      </c>
      <c r="T9118" t="s">
        <v>615</v>
      </c>
      <c r="U9118" t="s">
        <v>57</v>
      </c>
      <c r="V9118" t="s">
        <v>9</v>
      </c>
    </row>
    <row r="9119" spans="1:22">
      <c r="A9119" t="s">
        <v>4131</v>
      </c>
      <c r="B9119" s="2">
        <v>45337.746527777781</v>
      </c>
      <c r="C9119" s="2">
        <f t="shared" si="142"/>
        <v>45334</v>
      </c>
      <c r="D9119" t="s">
        <v>2062</v>
      </c>
      <c r="E9119" t="s">
        <v>4130</v>
      </c>
      <c r="F9119" t="s">
        <v>136</v>
      </c>
      <c r="G9119" t="s">
        <v>41</v>
      </c>
      <c r="H9119" t="s">
        <v>40</v>
      </c>
      <c r="I9119">
        <v>4</v>
      </c>
      <c r="J9119">
        <v>2421.23</v>
      </c>
      <c r="K9119">
        <v>1613.96</v>
      </c>
      <c r="L9119">
        <v>9684.92</v>
      </c>
      <c r="M9119">
        <v>6455.84</v>
      </c>
      <c r="N9119" t="s">
        <v>4129</v>
      </c>
      <c r="O9119" t="s">
        <v>4128</v>
      </c>
      <c r="P9119" t="s">
        <v>112</v>
      </c>
      <c r="Q9119">
        <v>13.082700000000001</v>
      </c>
      <c r="R9119">
        <v>80.270700000000005</v>
      </c>
      <c r="S9119" t="s">
        <v>735</v>
      </c>
      <c r="T9119" t="s">
        <v>734</v>
      </c>
      <c r="U9119" t="s">
        <v>57</v>
      </c>
      <c r="V9119" t="s">
        <v>9</v>
      </c>
    </row>
    <row r="9120" spans="1:22">
      <c r="A9120" t="s">
        <v>4127</v>
      </c>
      <c r="B9120" s="2">
        <v>45277.456250000003</v>
      </c>
      <c r="C9120" s="2">
        <f t="shared" si="142"/>
        <v>45271</v>
      </c>
      <c r="D9120" t="s">
        <v>2057</v>
      </c>
      <c r="E9120" t="s">
        <v>4126</v>
      </c>
      <c r="F9120" t="s">
        <v>18</v>
      </c>
      <c r="G9120" t="s">
        <v>106</v>
      </c>
      <c r="H9120" t="s">
        <v>52</v>
      </c>
      <c r="I9120">
        <v>1</v>
      </c>
      <c r="J9120">
        <v>1146.8499999999999</v>
      </c>
      <c r="K9120">
        <v>840.39</v>
      </c>
      <c r="L9120">
        <v>1146.8499999999999</v>
      </c>
      <c r="M9120">
        <v>840.39</v>
      </c>
      <c r="N9120" t="s">
        <v>4125</v>
      </c>
      <c r="O9120" t="s">
        <v>4124</v>
      </c>
      <c r="P9120" t="s">
        <v>60</v>
      </c>
      <c r="Q9120">
        <v>8.7139000000000006</v>
      </c>
      <c r="R9120">
        <v>77.756699999999995</v>
      </c>
      <c r="S9120" t="s">
        <v>784</v>
      </c>
      <c r="T9120" t="s">
        <v>783</v>
      </c>
      <c r="U9120" t="s">
        <v>23</v>
      </c>
      <c r="V9120" t="s">
        <v>22</v>
      </c>
    </row>
    <row r="9121" spans="1:22">
      <c r="A9121" t="s">
        <v>4123</v>
      </c>
      <c r="B9121" s="2">
        <v>45218.739583333336</v>
      </c>
      <c r="C9121" s="2">
        <f t="shared" si="142"/>
        <v>45215</v>
      </c>
      <c r="D9121" t="s">
        <v>2052</v>
      </c>
      <c r="E9121" t="s">
        <v>4122</v>
      </c>
      <c r="F9121" t="s">
        <v>18</v>
      </c>
      <c r="G9121" t="s">
        <v>41</v>
      </c>
      <c r="H9121" t="s">
        <v>16</v>
      </c>
      <c r="I9121">
        <v>2</v>
      </c>
      <c r="J9121">
        <v>578.12</v>
      </c>
      <c r="K9121">
        <v>420.14</v>
      </c>
      <c r="L9121">
        <v>1156.24</v>
      </c>
      <c r="M9121">
        <v>840.28</v>
      </c>
      <c r="N9121" t="s">
        <v>4121</v>
      </c>
      <c r="O9121" t="s">
        <v>4120</v>
      </c>
      <c r="P9121" t="s">
        <v>37</v>
      </c>
      <c r="Q9121">
        <v>10.7905</v>
      </c>
      <c r="R9121">
        <v>78.704700000000003</v>
      </c>
      <c r="S9121" t="s">
        <v>88</v>
      </c>
      <c r="T9121" t="s">
        <v>87</v>
      </c>
      <c r="U9121" t="s">
        <v>77</v>
      </c>
      <c r="V9121" t="s">
        <v>9</v>
      </c>
    </row>
    <row r="9122" spans="1:22">
      <c r="A9122" t="s">
        <v>4119</v>
      </c>
      <c r="B9122" s="2">
        <v>45542.683333333334</v>
      </c>
      <c r="C9122" s="2">
        <f t="shared" si="142"/>
        <v>45537</v>
      </c>
      <c r="D9122" t="s">
        <v>2047</v>
      </c>
      <c r="E9122" t="s">
        <v>4118</v>
      </c>
      <c r="F9122" t="s">
        <v>201</v>
      </c>
      <c r="G9122" t="s">
        <v>41</v>
      </c>
      <c r="H9122" t="s">
        <v>16</v>
      </c>
      <c r="I9122">
        <v>1</v>
      </c>
      <c r="J9122">
        <v>1544.95</v>
      </c>
      <c r="K9122">
        <v>1262.17</v>
      </c>
      <c r="L9122">
        <v>1544.95</v>
      </c>
      <c r="M9122">
        <v>1262.17</v>
      </c>
      <c r="N9122" t="s">
        <v>4117</v>
      </c>
      <c r="O9122" t="s">
        <v>4116</v>
      </c>
      <c r="P9122" t="s">
        <v>112</v>
      </c>
      <c r="Q9122">
        <v>13.082700000000001</v>
      </c>
      <c r="R9122">
        <v>80.270700000000005</v>
      </c>
      <c r="S9122" t="s">
        <v>420</v>
      </c>
      <c r="T9122" t="s">
        <v>419</v>
      </c>
      <c r="U9122" t="s">
        <v>46</v>
      </c>
      <c r="V9122" t="s">
        <v>9</v>
      </c>
    </row>
    <row r="9123" spans="1:22">
      <c r="A9123" t="s">
        <v>4115</v>
      </c>
      <c r="B9123" s="2">
        <v>45191.524305555555</v>
      </c>
      <c r="C9123" s="2">
        <f t="shared" si="142"/>
        <v>45187</v>
      </c>
      <c r="D9123" t="s">
        <v>2042</v>
      </c>
      <c r="E9123" t="s">
        <v>4114</v>
      </c>
      <c r="F9123" t="s">
        <v>201</v>
      </c>
      <c r="G9123" t="s">
        <v>91</v>
      </c>
      <c r="H9123" t="s">
        <v>71</v>
      </c>
      <c r="I9123">
        <v>2</v>
      </c>
      <c r="J9123">
        <v>245.52</v>
      </c>
      <c r="K9123">
        <v>173.28</v>
      </c>
      <c r="L9123">
        <v>491.04</v>
      </c>
      <c r="M9123">
        <v>346.56</v>
      </c>
      <c r="N9123" t="s">
        <v>4113</v>
      </c>
      <c r="O9123" t="s">
        <v>4112</v>
      </c>
      <c r="P9123" t="s">
        <v>112</v>
      </c>
      <c r="Q9123">
        <v>13.082700000000001</v>
      </c>
      <c r="R9123">
        <v>80.270700000000005</v>
      </c>
      <c r="S9123" t="s">
        <v>906</v>
      </c>
      <c r="T9123" t="s">
        <v>905</v>
      </c>
      <c r="U9123" t="s">
        <v>77</v>
      </c>
      <c r="V9123" t="s">
        <v>9</v>
      </c>
    </row>
    <row r="9124" spans="1:22">
      <c r="A9124" t="s">
        <v>4111</v>
      </c>
      <c r="B9124" s="2">
        <v>45340.621527777781</v>
      </c>
      <c r="C9124" s="2">
        <f t="shared" si="142"/>
        <v>45334</v>
      </c>
      <c r="D9124" t="s">
        <v>2037</v>
      </c>
      <c r="E9124" t="s">
        <v>4110</v>
      </c>
      <c r="F9124" t="s">
        <v>136</v>
      </c>
      <c r="G9124" t="s">
        <v>17</v>
      </c>
      <c r="H9124" t="s">
        <v>52</v>
      </c>
      <c r="I9124">
        <v>2</v>
      </c>
      <c r="J9124">
        <v>351.77</v>
      </c>
      <c r="K9124">
        <v>301.17</v>
      </c>
      <c r="L9124">
        <v>703.54</v>
      </c>
      <c r="M9124">
        <v>602.34</v>
      </c>
      <c r="N9124" t="s">
        <v>4109</v>
      </c>
      <c r="O9124" t="s">
        <v>4108</v>
      </c>
      <c r="P9124" t="s">
        <v>49</v>
      </c>
      <c r="Q9124">
        <v>12.916499999999999</v>
      </c>
      <c r="R9124">
        <v>79.132499999999993</v>
      </c>
      <c r="S9124" t="s">
        <v>1238</v>
      </c>
      <c r="T9124" t="s">
        <v>1237</v>
      </c>
      <c r="U9124" t="s">
        <v>57</v>
      </c>
      <c r="V9124" t="s">
        <v>212</v>
      </c>
    </row>
    <row r="9125" spans="1:22">
      <c r="A9125" t="s">
        <v>4107</v>
      </c>
      <c r="B9125" s="2">
        <v>45309.555555555555</v>
      </c>
      <c r="C9125" s="2">
        <f t="shared" si="142"/>
        <v>45306</v>
      </c>
      <c r="D9125" t="s">
        <v>2032</v>
      </c>
      <c r="E9125" t="s">
        <v>4106</v>
      </c>
      <c r="F9125" t="s">
        <v>73</v>
      </c>
      <c r="G9125" t="s">
        <v>91</v>
      </c>
      <c r="H9125" t="s">
        <v>71</v>
      </c>
      <c r="I9125">
        <v>2</v>
      </c>
      <c r="J9125">
        <v>1764.9</v>
      </c>
      <c r="K9125">
        <v>1306.83</v>
      </c>
      <c r="L9125">
        <v>3529.8</v>
      </c>
      <c r="M9125">
        <v>2613.66</v>
      </c>
      <c r="N9125" t="s">
        <v>4105</v>
      </c>
      <c r="O9125" t="s">
        <v>4104</v>
      </c>
      <c r="P9125" t="s">
        <v>112</v>
      </c>
      <c r="Q9125">
        <v>13.082700000000001</v>
      </c>
      <c r="R9125">
        <v>80.270700000000005</v>
      </c>
      <c r="S9125" t="s">
        <v>413</v>
      </c>
      <c r="T9125" t="s">
        <v>412</v>
      </c>
      <c r="U9125" t="s">
        <v>46</v>
      </c>
      <c r="V9125" t="s">
        <v>9</v>
      </c>
    </row>
    <row r="9126" spans="1:22">
      <c r="A9126" t="s">
        <v>4103</v>
      </c>
      <c r="B9126" s="2">
        <v>45184.794444444444</v>
      </c>
      <c r="C9126" s="2">
        <f t="shared" si="142"/>
        <v>45180</v>
      </c>
      <c r="D9126" t="s">
        <v>2027</v>
      </c>
      <c r="E9126" t="s">
        <v>4102</v>
      </c>
      <c r="F9126" t="s">
        <v>83</v>
      </c>
      <c r="G9126" t="s">
        <v>41</v>
      </c>
      <c r="H9126" t="s">
        <v>40</v>
      </c>
      <c r="I9126">
        <v>3</v>
      </c>
      <c r="J9126">
        <v>1232.52</v>
      </c>
      <c r="K9126">
        <v>863.33</v>
      </c>
      <c r="L9126">
        <v>3697.56</v>
      </c>
      <c r="M9126">
        <v>2589.9899999999998</v>
      </c>
      <c r="N9126" t="s">
        <v>4101</v>
      </c>
      <c r="O9126" t="s">
        <v>4100</v>
      </c>
      <c r="P9126" t="s">
        <v>60</v>
      </c>
      <c r="Q9126">
        <v>8.7139000000000006</v>
      </c>
      <c r="R9126">
        <v>77.756699999999995</v>
      </c>
      <c r="S9126" t="s">
        <v>486</v>
      </c>
      <c r="T9126" t="s">
        <v>485</v>
      </c>
      <c r="U9126" t="s">
        <v>46</v>
      </c>
      <c r="V9126" t="s">
        <v>45</v>
      </c>
    </row>
    <row r="9127" spans="1:22">
      <c r="A9127" t="s">
        <v>4099</v>
      </c>
      <c r="B9127" s="2">
        <v>45529.800694444442</v>
      </c>
      <c r="C9127" s="2">
        <f t="shared" si="142"/>
        <v>45523</v>
      </c>
      <c r="D9127" t="s">
        <v>2022</v>
      </c>
      <c r="E9127" t="s">
        <v>4098</v>
      </c>
      <c r="F9127" t="s">
        <v>166</v>
      </c>
      <c r="G9127" t="s">
        <v>106</v>
      </c>
      <c r="H9127" t="s">
        <v>71</v>
      </c>
      <c r="I9127">
        <v>4</v>
      </c>
      <c r="J9127">
        <v>1183.78</v>
      </c>
      <c r="K9127">
        <v>941.49</v>
      </c>
      <c r="L9127">
        <v>4735.12</v>
      </c>
      <c r="M9127">
        <v>3765.96</v>
      </c>
      <c r="N9127" t="s">
        <v>4097</v>
      </c>
      <c r="O9127" t="s">
        <v>4096</v>
      </c>
      <c r="P9127" t="s">
        <v>37</v>
      </c>
      <c r="Q9127">
        <v>10.7905</v>
      </c>
      <c r="R9127">
        <v>78.704700000000003</v>
      </c>
      <c r="S9127" t="s">
        <v>616</v>
      </c>
      <c r="T9127" t="s">
        <v>615</v>
      </c>
      <c r="U9127" t="s">
        <v>46</v>
      </c>
      <c r="V9127" t="s">
        <v>9</v>
      </c>
    </row>
    <row r="9128" spans="1:22">
      <c r="A9128" t="s">
        <v>4095</v>
      </c>
      <c r="B9128" s="2">
        <v>45384.868055555555</v>
      </c>
      <c r="C9128" s="2">
        <f t="shared" si="142"/>
        <v>45383</v>
      </c>
      <c r="D9128" t="s">
        <v>2017</v>
      </c>
      <c r="E9128" t="s">
        <v>4094</v>
      </c>
      <c r="F9128" t="s">
        <v>166</v>
      </c>
      <c r="G9128" t="s">
        <v>30</v>
      </c>
      <c r="H9128" t="s">
        <v>63</v>
      </c>
      <c r="I9128">
        <v>2</v>
      </c>
      <c r="J9128">
        <v>292.01</v>
      </c>
      <c r="K9128">
        <v>226.46</v>
      </c>
      <c r="L9128">
        <v>584.02</v>
      </c>
      <c r="M9128">
        <v>452.92</v>
      </c>
      <c r="N9128" t="s">
        <v>4093</v>
      </c>
      <c r="O9128" t="s">
        <v>4092</v>
      </c>
      <c r="P9128" t="s">
        <v>121</v>
      </c>
      <c r="Q9128">
        <v>9.9252000000000002</v>
      </c>
      <c r="R9128">
        <v>78.119799999999998</v>
      </c>
      <c r="S9128" t="s">
        <v>79</v>
      </c>
      <c r="T9128" t="s">
        <v>78</v>
      </c>
      <c r="U9128" t="s">
        <v>77</v>
      </c>
      <c r="V9128" t="s">
        <v>9</v>
      </c>
    </row>
    <row r="9129" spans="1:22">
      <c r="A9129" t="s">
        <v>4091</v>
      </c>
      <c r="B9129" s="2">
        <v>45450.607638888891</v>
      </c>
      <c r="C9129" s="2">
        <f t="shared" si="142"/>
        <v>45446</v>
      </c>
      <c r="D9129" t="s">
        <v>2012</v>
      </c>
      <c r="E9129" t="s">
        <v>4090</v>
      </c>
      <c r="F9129" t="s">
        <v>83</v>
      </c>
      <c r="G9129" t="s">
        <v>41</v>
      </c>
      <c r="H9129" t="s">
        <v>71</v>
      </c>
      <c r="I9129">
        <v>2</v>
      </c>
      <c r="J9129">
        <v>595.67999999999995</v>
      </c>
      <c r="K9129">
        <v>407.53</v>
      </c>
      <c r="L9129">
        <v>1191.3599999999999</v>
      </c>
      <c r="M9129">
        <v>815.06</v>
      </c>
      <c r="N9129" t="s">
        <v>4089</v>
      </c>
      <c r="O9129" t="s">
        <v>4088</v>
      </c>
      <c r="P9129" t="s">
        <v>37</v>
      </c>
      <c r="Q9129">
        <v>10.7905</v>
      </c>
      <c r="R9129">
        <v>78.704700000000003</v>
      </c>
      <c r="S9129" t="s">
        <v>120</v>
      </c>
      <c r="T9129" t="s">
        <v>119</v>
      </c>
      <c r="U9129" t="s">
        <v>46</v>
      </c>
      <c r="V9129" t="s">
        <v>45</v>
      </c>
    </row>
    <row r="9130" spans="1:22">
      <c r="A9130" t="s">
        <v>4087</v>
      </c>
      <c r="B9130" s="2">
        <v>44998.701388888891</v>
      </c>
      <c r="C9130" s="2">
        <f t="shared" si="142"/>
        <v>44998</v>
      </c>
      <c r="D9130" t="s">
        <v>2007</v>
      </c>
      <c r="E9130" t="s">
        <v>4086</v>
      </c>
      <c r="F9130" t="s">
        <v>166</v>
      </c>
      <c r="G9130" t="s">
        <v>115</v>
      </c>
      <c r="H9130" t="s">
        <v>52</v>
      </c>
      <c r="I9130">
        <v>1</v>
      </c>
      <c r="J9130">
        <v>564.30999999999995</v>
      </c>
      <c r="K9130">
        <v>342.66</v>
      </c>
      <c r="L9130">
        <v>564.30999999999995</v>
      </c>
      <c r="M9130">
        <v>342.66</v>
      </c>
      <c r="N9130" t="s">
        <v>4085</v>
      </c>
      <c r="O9130" t="s">
        <v>4084</v>
      </c>
      <c r="P9130" t="s">
        <v>13</v>
      </c>
      <c r="Q9130">
        <v>11.664300000000001</v>
      </c>
      <c r="R9130">
        <v>78.146000000000001</v>
      </c>
      <c r="S9130" t="s">
        <v>906</v>
      </c>
      <c r="T9130" t="s">
        <v>905</v>
      </c>
      <c r="U9130" t="s">
        <v>46</v>
      </c>
      <c r="V9130" t="s">
        <v>212</v>
      </c>
    </row>
    <row r="9131" spans="1:22">
      <c r="A9131" t="s">
        <v>4083</v>
      </c>
      <c r="B9131" s="2">
        <v>45170.557638888888</v>
      </c>
      <c r="C9131" s="2">
        <f t="shared" si="142"/>
        <v>45166</v>
      </c>
      <c r="D9131" t="s">
        <v>2002</v>
      </c>
      <c r="E9131" t="s">
        <v>4082</v>
      </c>
      <c r="F9131" t="s">
        <v>31</v>
      </c>
      <c r="G9131" t="s">
        <v>115</v>
      </c>
      <c r="H9131" t="s">
        <v>71</v>
      </c>
      <c r="I9131">
        <v>1</v>
      </c>
      <c r="J9131">
        <v>2119.21</v>
      </c>
      <c r="K9131">
        <v>1534.92</v>
      </c>
      <c r="L9131">
        <v>2119.21</v>
      </c>
      <c r="M9131">
        <v>1534.92</v>
      </c>
      <c r="N9131" t="s">
        <v>4081</v>
      </c>
      <c r="O9131" t="s">
        <v>4080</v>
      </c>
      <c r="P9131" t="s">
        <v>13</v>
      </c>
      <c r="Q9131">
        <v>11.664300000000001</v>
      </c>
      <c r="R9131">
        <v>78.146000000000001</v>
      </c>
      <c r="S9131" t="s">
        <v>269</v>
      </c>
      <c r="T9131" t="s">
        <v>268</v>
      </c>
      <c r="U9131" t="s">
        <v>57</v>
      </c>
      <c r="V9131" t="s">
        <v>9</v>
      </c>
    </row>
    <row r="9132" spans="1:22">
      <c r="A9132" t="s">
        <v>4079</v>
      </c>
      <c r="B9132" s="2">
        <v>45338.738888888889</v>
      </c>
      <c r="C9132" s="2">
        <f t="shared" si="142"/>
        <v>45334</v>
      </c>
      <c r="D9132" t="s">
        <v>1997</v>
      </c>
      <c r="E9132" t="s">
        <v>1996</v>
      </c>
      <c r="F9132" t="s">
        <v>201</v>
      </c>
      <c r="G9132" t="s">
        <v>53</v>
      </c>
      <c r="H9132" t="s">
        <v>71</v>
      </c>
      <c r="I9132">
        <v>1</v>
      </c>
      <c r="J9132">
        <v>2493.19</v>
      </c>
      <c r="K9132">
        <v>2098.54</v>
      </c>
      <c r="L9132">
        <v>2493.19</v>
      </c>
      <c r="M9132">
        <v>2098.54</v>
      </c>
      <c r="N9132" t="s">
        <v>4078</v>
      </c>
      <c r="O9132" t="s">
        <v>4077</v>
      </c>
      <c r="P9132" t="s">
        <v>13</v>
      </c>
      <c r="Q9132">
        <v>11.664300000000001</v>
      </c>
      <c r="R9132">
        <v>78.146000000000001</v>
      </c>
      <c r="S9132" t="s">
        <v>206</v>
      </c>
      <c r="T9132" t="s">
        <v>205</v>
      </c>
      <c r="U9132" t="s">
        <v>57</v>
      </c>
      <c r="V9132" t="s">
        <v>9</v>
      </c>
    </row>
    <row r="9133" spans="1:22">
      <c r="A9133" t="s">
        <v>4076</v>
      </c>
      <c r="B9133" s="2">
        <v>45223.771527777775</v>
      </c>
      <c r="C9133" s="2">
        <f t="shared" si="142"/>
        <v>45222</v>
      </c>
      <c r="D9133" t="s">
        <v>1992</v>
      </c>
      <c r="E9133" t="s">
        <v>4075</v>
      </c>
      <c r="F9133" t="s">
        <v>73</v>
      </c>
      <c r="G9133" t="s">
        <v>82</v>
      </c>
      <c r="H9133" t="s">
        <v>52</v>
      </c>
      <c r="I9133">
        <v>4</v>
      </c>
      <c r="J9133">
        <v>1535.78</v>
      </c>
      <c r="K9133">
        <v>1220.3599999999999</v>
      </c>
      <c r="L9133">
        <v>6143.12</v>
      </c>
      <c r="M9133">
        <v>4881.4399999999996</v>
      </c>
      <c r="N9133" t="s">
        <v>4074</v>
      </c>
      <c r="O9133" t="s">
        <v>4073</v>
      </c>
      <c r="P9133" t="s">
        <v>13</v>
      </c>
      <c r="Q9133">
        <v>11.664300000000001</v>
      </c>
      <c r="R9133">
        <v>78.146000000000001</v>
      </c>
      <c r="S9133" t="s">
        <v>257</v>
      </c>
      <c r="T9133" t="s">
        <v>256</v>
      </c>
      <c r="U9133" t="s">
        <v>10</v>
      </c>
      <c r="V9133" t="s">
        <v>212</v>
      </c>
    </row>
    <row r="9134" spans="1:22">
      <c r="A9134" t="s">
        <v>4072</v>
      </c>
      <c r="B9134" s="2">
        <v>44966.738194444442</v>
      </c>
      <c r="C9134" s="2">
        <f t="shared" si="142"/>
        <v>44963</v>
      </c>
      <c r="D9134" t="s">
        <v>1987</v>
      </c>
      <c r="E9134" t="s">
        <v>4071</v>
      </c>
      <c r="F9134" t="s">
        <v>166</v>
      </c>
      <c r="G9134" t="s">
        <v>41</v>
      </c>
      <c r="H9134" t="s">
        <v>40</v>
      </c>
      <c r="I9134">
        <v>2</v>
      </c>
      <c r="J9134">
        <v>709.83</v>
      </c>
      <c r="K9134">
        <v>488.72</v>
      </c>
      <c r="L9134">
        <v>1419.66</v>
      </c>
      <c r="M9134">
        <v>977.44</v>
      </c>
      <c r="N9134" t="s">
        <v>4070</v>
      </c>
      <c r="O9134" t="s">
        <v>4069</v>
      </c>
      <c r="P9134" t="s">
        <v>37</v>
      </c>
      <c r="Q9134">
        <v>10.7905</v>
      </c>
      <c r="R9134">
        <v>78.704700000000003</v>
      </c>
      <c r="S9134" t="s">
        <v>340</v>
      </c>
      <c r="T9134" t="s">
        <v>339</v>
      </c>
      <c r="U9134" t="s">
        <v>46</v>
      </c>
      <c r="V9134" t="s">
        <v>45</v>
      </c>
    </row>
    <row r="9135" spans="1:22">
      <c r="A9135" t="s">
        <v>4068</v>
      </c>
      <c r="B9135" s="2">
        <v>45099.859722222223</v>
      </c>
      <c r="C9135" s="2">
        <f t="shared" si="142"/>
        <v>45096</v>
      </c>
      <c r="D9135" t="s">
        <v>1982</v>
      </c>
      <c r="E9135" t="s">
        <v>1981</v>
      </c>
      <c r="F9135" t="s">
        <v>31</v>
      </c>
      <c r="G9135" t="s">
        <v>30</v>
      </c>
      <c r="H9135" t="s">
        <v>71</v>
      </c>
      <c r="I9135">
        <v>1</v>
      </c>
      <c r="J9135">
        <v>2214.85</v>
      </c>
      <c r="K9135">
        <v>1881.56</v>
      </c>
      <c r="L9135">
        <v>2214.85</v>
      </c>
      <c r="M9135">
        <v>1881.56</v>
      </c>
      <c r="N9135" t="s">
        <v>4067</v>
      </c>
      <c r="O9135" t="s">
        <v>4066</v>
      </c>
      <c r="P9135" t="s">
        <v>13</v>
      </c>
      <c r="Q9135">
        <v>11.664300000000001</v>
      </c>
      <c r="R9135">
        <v>78.146000000000001</v>
      </c>
      <c r="S9135" t="s">
        <v>146</v>
      </c>
      <c r="T9135" t="s">
        <v>145</v>
      </c>
      <c r="U9135" t="s">
        <v>10</v>
      </c>
      <c r="V9135" t="s">
        <v>9</v>
      </c>
    </row>
    <row r="9136" spans="1:22">
      <c r="A9136" t="s">
        <v>4065</v>
      </c>
      <c r="B9136" s="2">
        <v>45151.752083333333</v>
      </c>
      <c r="C9136" s="2">
        <f t="shared" si="142"/>
        <v>45145</v>
      </c>
      <c r="D9136" t="s">
        <v>1977</v>
      </c>
      <c r="E9136" t="s">
        <v>4064</v>
      </c>
      <c r="F9136" t="s">
        <v>166</v>
      </c>
      <c r="G9136" t="s">
        <v>72</v>
      </c>
      <c r="H9136" t="s">
        <v>52</v>
      </c>
      <c r="I9136">
        <v>4</v>
      </c>
      <c r="J9136">
        <v>1863.98</v>
      </c>
      <c r="K9136">
        <v>1288.6500000000001</v>
      </c>
      <c r="L9136">
        <v>7455.92</v>
      </c>
      <c r="M9136">
        <v>5154.6000000000004</v>
      </c>
      <c r="N9136" t="s">
        <v>4063</v>
      </c>
      <c r="O9136" t="s">
        <v>4062</v>
      </c>
      <c r="P9136" t="s">
        <v>121</v>
      </c>
      <c r="Q9136">
        <v>9.9252000000000002</v>
      </c>
      <c r="R9136">
        <v>78.119799999999998</v>
      </c>
      <c r="S9136" t="s">
        <v>564</v>
      </c>
      <c r="T9136" t="s">
        <v>563</v>
      </c>
      <c r="U9136" t="s">
        <v>23</v>
      </c>
      <c r="V9136" t="s">
        <v>212</v>
      </c>
    </row>
    <row r="9137" spans="1:22">
      <c r="A9137" t="s">
        <v>4061</v>
      </c>
      <c r="B9137" s="2">
        <v>45546.806944444441</v>
      </c>
      <c r="C9137" s="2">
        <f t="shared" si="142"/>
        <v>45544</v>
      </c>
      <c r="D9137" t="s">
        <v>1972</v>
      </c>
      <c r="E9137" t="s">
        <v>1971</v>
      </c>
      <c r="F9137" t="s">
        <v>18</v>
      </c>
      <c r="G9137" t="s">
        <v>115</v>
      </c>
      <c r="H9137" t="s">
        <v>40</v>
      </c>
      <c r="I9137">
        <v>1</v>
      </c>
      <c r="J9137">
        <v>1073.27</v>
      </c>
      <c r="K9137">
        <v>831.5</v>
      </c>
      <c r="L9137">
        <v>1073.27</v>
      </c>
      <c r="M9137">
        <v>831.5</v>
      </c>
      <c r="N9137" t="s">
        <v>4060</v>
      </c>
      <c r="O9137" t="s">
        <v>4059</v>
      </c>
      <c r="P9137" t="s">
        <v>37</v>
      </c>
      <c r="Q9137">
        <v>10.7905</v>
      </c>
      <c r="R9137">
        <v>78.704700000000003</v>
      </c>
      <c r="S9137" t="s">
        <v>276</v>
      </c>
      <c r="T9137" t="s">
        <v>275</v>
      </c>
      <c r="U9137" t="s">
        <v>46</v>
      </c>
      <c r="V9137" t="s">
        <v>9</v>
      </c>
    </row>
    <row r="9138" spans="1:22">
      <c r="A9138" t="s">
        <v>4058</v>
      </c>
      <c r="B9138" s="2">
        <v>45331.645833333336</v>
      </c>
      <c r="C9138" s="2">
        <f t="shared" si="142"/>
        <v>45327</v>
      </c>
      <c r="D9138" t="s">
        <v>1967</v>
      </c>
      <c r="E9138" t="s">
        <v>4057</v>
      </c>
      <c r="F9138" t="s">
        <v>201</v>
      </c>
      <c r="G9138" t="s">
        <v>106</v>
      </c>
      <c r="H9138" t="s">
        <v>40</v>
      </c>
      <c r="I9138">
        <v>1</v>
      </c>
      <c r="J9138">
        <v>2484.69</v>
      </c>
      <c r="K9138">
        <v>1704.92</v>
      </c>
      <c r="L9138">
        <v>2484.69</v>
      </c>
      <c r="M9138">
        <v>1704.92</v>
      </c>
      <c r="N9138" t="s">
        <v>4056</v>
      </c>
      <c r="O9138" t="s">
        <v>4055</v>
      </c>
      <c r="P9138" t="s">
        <v>121</v>
      </c>
      <c r="Q9138">
        <v>9.9252000000000002</v>
      </c>
      <c r="R9138">
        <v>78.119799999999998</v>
      </c>
      <c r="S9138" t="s">
        <v>333</v>
      </c>
      <c r="T9138" t="s">
        <v>332</v>
      </c>
      <c r="U9138" t="s">
        <v>23</v>
      </c>
      <c r="V9138" t="s">
        <v>9</v>
      </c>
    </row>
    <row r="9139" spans="1:22">
      <c r="A9139" t="s">
        <v>4054</v>
      </c>
      <c r="B9139" s="2">
        <v>45175.526388888888</v>
      </c>
      <c r="C9139" s="2">
        <f t="shared" si="142"/>
        <v>45173</v>
      </c>
      <c r="D9139" t="s">
        <v>1962</v>
      </c>
      <c r="E9139" t="s">
        <v>4053</v>
      </c>
      <c r="F9139" t="s">
        <v>31</v>
      </c>
      <c r="G9139" t="s">
        <v>115</v>
      </c>
      <c r="H9139" t="s">
        <v>29</v>
      </c>
      <c r="I9139">
        <v>4</v>
      </c>
      <c r="J9139">
        <v>1174.2</v>
      </c>
      <c r="K9139">
        <v>1041.06</v>
      </c>
      <c r="L9139">
        <v>4696.8</v>
      </c>
      <c r="M9139">
        <v>4164.24</v>
      </c>
      <c r="N9139" t="s">
        <v>4052</v>
      </c>
      <c r="O9139" t="s">
        <v>4051</v>
      </c>
      <c r="P9139" t="s">
        <v>60</v>
      </c>
      <c r="Q9139">
        <v>8.7139000000000006</v>
      </c>
      <c r="R9139">
        <v>77.756699999999995</v>
      </c>
      <c r="S9139" t="s">
        <v>396</v>
      </c>
      <c r="T9139" t="s">
        <v>395</v>
      </c>
      <c r="U9139" t="s">
        <v>10</v>
      </c>
      <c r="V9139" t="s">
        <v>22</v>
      </c>
    </row>
    <row r="9140" spans="1:22">
      <c r="A9140" t="s">
        <v>4050</v>
      </c>
      <c r="B9140" s="2">
        <v>45244.834722222222</v>
      </c>
      <c r="C9140" s="2">
        <f t="shared" si="142"/>
        <v>45243</v>
      </c>
      <c r="D9140" t="s">
        <v>1957</v>
      </c>
      <c r="E9140" t="s">
        <v>4049</v>
      </c>
      <c r="F9140" t="s">
        <v>136</v>
      </c>
      <c r="G9140" t="s">
        <v>72</v>
      </c>
      <c r="H9140" t="s">
        <v>71</v>
      </c>
      <c r="I9140">
        <v>1</v>
      </c>
      <c r="J9140">
        <v>1798.89</v>
      </c>
      <c r="K9140">
        <v>1409.95</v>
      </c>
      <c r="L9140">
        <v>1798.89</v>
      </c>
      <c r="M9140">
        <v>1409.95</v>
      </c>
      <c r="N9140" t="s">
        <v>4048</v>
      </c>
      <c r="O9140" t="s">
        <v>4047</v>
      </c>
      <c r="P9140" t="s">
        <v>49</v>
      </c>
      <c r="Q9140">
        <v>12.916499999999999</v>
      </c>
      <c r="R9140">
        <v>79.132499999999993</v>
      </c>
      <c r="S9140" t="s">
        <v>283</v>
      </c>
      <c r="T9140" t="s">
        <v>282</v>
      </c>
      <c r="U9140" t="s">
        <v>46</v>
      </c>
      <c r="V9140" t="s">
        <v>9</v>
      </c>
    </row>
    <row r="9141" spans="1:22">
      <c r="A9141" t="s">
        <v>4046</v>
      </c>
      <c r="B9141" s="2">
        <v>45260.811111111114</v>
      </c>
      <c r="C9141" s="2">
        <f t="shared" si="142"/>
        <v>45257</v>
      </c>
      <c r="D9141" t="s">
        <v>1952</v>
      </c>
      <c r="E9141" t="s">
        <v>4045</v>
      </c>
      <c r="F9141" t="s">
        <v>201</v>
      </c>
      <c r="G9141" t="s">
        <v>91</v>
      </c>
      <c r="H9141" t="s">
        <v>29</v>
      </c>
      <c r="I9141">
        <v>1</v>
      </c>
      <c r="J9141">
        <v>1522.07</v>
      </c>
      <c r="K9141">
        <v>962.57</v>
      </c>
      <c r="L9141">
        <v>1522.07</v>
      </c>
      <c r="M9141">
        <v>962.57</v>
      </c>
      <c r="N9141" t="s">
        <v>4044</v>
      </c>
      <c r="O9141" t="s">
        <v>4043</v>
      </c>
      <c r="P9141" t="s">
        <v>112</v>
      </c>
      <c r="Q9141">
        <v>13.082700000000001</v>
      </c>
      <c r="R9141">
        <v>80.270700000000005</v>
      </c>
      <c r="S9141" t="s">
        <v>735</v>
      </c>
      <c r="T9141" t="s">
        <v>734</v>
      </c>
      <c r="U9141" t="s">
        <v>10</v>
      </c>
      <c r="V9141" t="s">
        <v>9</v>
      </c>
    </row>
    <row r="9142" spans="1:22">
      <c r="A9142" t="s">
        <v>4042</v>
      </c>
      <c r="B9142" s="2">
        <v>45228.768750000003</v>
      </c>
      <c r="C9142" s="2">
        <f t="shared" si="142"/>
        <v>45222</v>
      </c>
      <c r="D9142" t="s">
        <v>1947</v>
      </c>
      <c r="E9142" t="s">
        <v>4041</v>
      </c>
      <c r="F9142" t="s">
        <v>83</v>
      </c>
      <c r="G9142" t="s">
        <v>91</v>
      </c>
      <c r="H9142" t="s">
        <v>29</v>
      </c>
      <c r="I9142">
        <v>4</v>
      </c>
      <c r="J9142">
        <v>1952.43</v>
      </c>
      <c r="K9142">
        <v>1327.77</v>
      </c>
      <c r="L9142">
        <v>7809.72</v>
      </c>
      <c r="M9142">
        <v>5311.08</v>
      </c>
      <c r="N9142" t="s">
        <v>4040</v>
      </c>
      <c r="O9142" t="s">
        <v>4039</v>
      </c>
      <c r="P9142" t="s">
        <v>68</v>
      </c>
      <c r="Q9142">
        <v>11.34</v>
      </c>
      <c r="R9142">
        <v>77.717200000000005</v>
      </c>
      <c r="S9142" t="s">
        <v>176</v>
      </c>
      <c r="T9142" t="s">
        <v>175</v>
      </c>
      <c r="U9142" t="s">
        <v>77</v>
      </c>
      <c r="V9142" t="s">
        <v>9</v>
      </c>
    </row>
    <row r="9143" spans="1:22">
      <c r="A9143" t="s">
        <v>4038</v>
      </c>
      <c r="B9143" s="2">
        <v>45177.461111111108</v>
      </c>
      <c r="C9143" s="2">
        <f t="shared" si="142"/>
        <v>45173</v>
      </c>
      <c r="D9143" t="s">
        <v>1942</v>
      </c>
      <c r="E9143" t="s">
        <v>4037</v>
      </c>
      <c r="F9143" t="s">
        <v>136</v>
      </c>
      <c r="G9143" t="s">
        <v>30</v>
      </c>
      <c r="H9143" t="s">
        <v>16</v>
      </c>
      <c r="I9143">
        <v>1</v>
      </c>
      <c r="J9143">
        <v>1056.93</v>
      </c>
      <c r="K9143">
        <v>723.36</v>
      </c>
      <c r="L9143">
        <v>1056.93</v>
      </c>
      <c r="M9143">
        <v>723.36</v>
      </c>
      <c r="N9143" t="s">
        <v>4036</v>
      </c>
      <c r="O9143" t="s">
        <v>4035</v>
      </c>
      <c r="P9143" t="s">
        <v>37</v>
      </c>
      <c r="Q9143">
        <v>10.7905</v>
      </c>
      <c r="R9143">
        <v>78.704700000000003</v>
      </c>
      <c r="S9143" t="s">
        <v>25</v>
      </c>
      <c r="T9143" t="s">
        <v>24</v>
      </c>
      <c r="U9143" t="s">
        <v>57</v>
      </c>
      <c r="V9143" t="s">
        <v>45</v>
      </c>
    </row>
    <row r="9144" spans="1:22">
      <c r="A9144" t="s">
        <v>4034</v>
      </c>
      <c r="B9144" s="2">
        <v>45093.457638888889</v>
      </c>
      <c r="C9144" s="2">
        <f t="shared" si="142"/>
        <v>45089</v>
      </c>
      <c r="D9144" t="s">
        <v>1937</v>
      </c>
      <c r="E9144" t="s">
        <v>4033</v>
      </c>
      <c r="F9144" t="s">
        <v>73</v>
      </c>
      <c r="G9144" t="s">
        <v>82</v>
      </c>
      <c r="H9144" t="s">
        <v>29</v>
      </c>
      <c r="I9144">
        <v>3</v>
      </c>
      <c r="J9144">
        <v>506.78</v>
      </c>
      <c r="K9144">
        <v>451.23</v>
      </c>
      <c r="L9144">
        <v>1520.34</v>
      </c>
      <c r="M9144">
        <v>1353.69</v>
      </c>
      <c r="N9144" t="s">
        <v>4032</v>
      </c>
      <c r="O9144" t="s">
        <v>4031</v>
      </c>
      <c r="P9144" t="s">
        <v>68</v>
      </c>
      <c r="Q9144">
        <v>11.34</v>
      </c>
      <c r="R9144">
        <v>77.717200000000005</v>
      </c>
      <c r="S9144" t="s">
        <v>352</v>
      </c>
      <c r="T9144" t="s">
        <v>351</v>
      </c>
      <c r="U9144" t="s">
        <v>46</v>
      </c>
      <c r="V9144" t="s">
        <v>22</v>
      </c>
    </row>
    <row r="9145" spans="1:22">
      <c r="A9145" t="s">
        <v>4030</v>
      </c>
      <c r="B9145" s="2">
        <v>45204.594444444447</v>
      </c>
      <c r="C9145" s="2">
        <f t="shared" si="142"/>
        <v>45201</v>
      </c>
      <c r="D9145" t="s">
        <v>1932</v>
      </c>
      <c r="E9145" t="s">
        <v>4029</v>
      </c>
      <c r="F9145" t="s">
        <v>64</v>
      </c>
      <c r="G9145" t="s">
        <v>91</v>
      </c>
      <c r="H9145" t="s">
        <v>63</v>
      </c>
      <c r="I9145">
        <v>2</v>
      </c>
      <c r="J9145">
        <v>1155.56</v>
      </c>
      <c r="K9145">
        <v>984.91</v>
      </c>
      <c r="L9145">
        <v>2311.12</v>
      </c>
      <c r="M9145">
        <v>1969.82</v>
      </c>
      <c r="N9145" t="s">
        <v>4028</v>
      </c>
      <c r="O9145" t="s">
        <v>4027</v>
      </c>
      <c r="P9145" t="s">
        <v>60</v>
      </c>
      <c r="Q9145">
        <v>8.7139000000000006</v>
      </c>
      <c r="R9145">
        <v>77.756699999999995</v>
      </c>
      <c r="S9145" t="s">
        <v>628</v>
      </c>
      <c r="T9145" t="s">
        <v>627</v>
      </c>
      <c r="U9145" t="s">
        <v>77</v>
      </c>
      <c r="V9145" t="s">
        <v>9</v>
      </c>
    </row>
    <row r="9146" spans="1:22">
      <c r="A9146" t="s">
        <v>4026</v>
      </c>
      <c r="B9146" s="2">
        <v>45342.587500000001</v>
      </c>
      <c r="C9146" s="2">
        <f t="shared" si="142"/>
        <v>45341</v>
      </c>
      <c r="D9146" t="s">
        <v>1927</v>
      </c>
      <c r="E9146" t="s">
        <v>4025</v>
      </c>
      <c r="F9146" t="s">
        <v>166</v>
      </c>
      <c r="G9146" t="s">
        <v>41</v>
      </c>
      <c r="H9146" t="s">
        <v>16</v>
      </c>
      <c r="I9146">
        <v>4</v>
      </c>
      <c r="J9146">
        <v>2218.9899999999998</v>
      </c>
      <c r="K9146">
        <v>1410.36</v>
      </c>
      <c r="L9146">
        <v>8875.9599999999991</v>
      </c>
      <c r="M9146">
        <v>5641.44</v>
      </c>
      <c r="N9146" t="s">
        <v>4024</v>
      </c>
      <c r="O9146" t="s">
        <v>4023</v>
      </c>
      <c r="P9146" t="s">
        <v>60</v>
      </c>
      <c r="Q9146">
        <v>8.7139000000000006</v>
      </c>
      <c r="R9146">
        <v>77.756699999999995</v>
      </c>
      <c r="S9146" t="s">
        <v>146</v>
      </c>
      <c r="T9146" t="s">
        <v>145</v>
      </c>
      <c r="U9146" t="s">
        <v>77</v>
      </c>
      <c r="V9146" t="s">
        <v>9</v>
      </c>
    </row>
    <row r="9147" spans="1:22">
      <c r="A9147" t="s">
        <v>4022</v>
      </c>
      <c r="B9147" s="2">
        <v>45351.442361111112</v>
      </c>
      <c r="C9147" s="2">
        <f t="shared" si="142"/>
        <v>45348</v>
      </c>
      <c r="D9147" t="s">
        <v>1922</v>
      </c>
      <c r="E9147" t="s">
        <v>4021</v>
      </c>
      <c r="F9147" t="s">
        <v>136</v>
      </c>
      <c r="G9147" t="s">
        <v>115</v>
      </c>
      <c r="H9147" t="s">
        <v>29</v>
      </c>
      <c r="I9147">
        <v>1</v>
      </c>
      <c r="J9147">
        <v>1796.55</v>
      </c>
      <c r="K9147">
        <v>1119.29</v>
      </c>
      <c r="L9147">
        <v>1796.55</v>
      </c>
      <c r="M9147">
        <v>1119.29</v>
      </c>
      <c r="N9147" t="s">
        <v>4020</v>
      </c>
      <c r="O9147" t="s">
        <v>4019</v>
      </c>
      <c r="P9147" t="s">
        <v>37</v>
      </c>
      <c r="Q9147">
        <v>10.7905</v>
      </c>
      <c r="R9147">
        <v>78.704700000000003</v>
      </c>
      <c r="S9147" t="s">
        <v>616</v>
      </c>
      <c r="T9147" t="s">
        <v>615</v>
      </c>
      <c r="U9147" t="s">
        <v>57</v>
      </c>
      <c r="V9147" t="s">
        <v>9</v>
      </c>
    </row>
    <row r="9148" spans="1:22">
      <c r="A9148" t="s">
        <v>4018</v>
      </c>
      <c r="B9148" s="2">
        <v>44986.913888888892</v>
      </c>
      <c r="C9148" s="2">
        <f t="shared" si="142"/>
        <v>44984</v>
      </c>
      <c r="D9148" t="s">
        <v>1917</v>
      </c>
      <c r="E9148" t="s">
        <v>4017</v>
      </c>
      <c r="F9148" t="s">
        <v>64</v>
      </c>
      <c r="G9148" t="s">
        <v>17</v>
      </c>
      <c r="H9148" t="s">
        <v>52</v>
      </c>
      <c r="I9148">
        <v>1</v>
      </c>
      <c r="J9148">
        <v>1893.94</v>
      </c>
      <c r="K9148">
        <v>1607.85</v>
      </c>
      <c r="L9148">
        <v>1893.94</v>
      </c>
      <c r="M9148">
        <v>1607.85</v>
      </c>
      <c r="N9148" t="s">
        <v>4016</v>
      </c>
      <c r="O9148" t="s">
        <v>4015</v>
      </c>
      <c r="P9148" t="s">
        <v>49</v>
      </c>
      <c r="Q9148">
        <v>12.916499999999999</v>
      </c>
      <c r="R9148">
        <v>79.132499999999993</v>
      </c>
      <c r="S9148" t="s">
        <v>133</v>
      </c>
      <c r="T9148" t="s">
        <v>132</v>
      </c>
      <c r="U9148" t="s">
        <v>57</v>
      </c>
      <c r="V9148" t="s">
        <v>9</v>
      </c>
    </row>
    <row r="9149" spans="1:22">
      <c r="A9149" t="s">
        <v>4014</v>
      </c>
      <c r="B9149" s="2">
        <v>44971.574305555558</v>
      </c>
      <c r="C9149" s="2">
        <f t="shared" si="142"/>
        <v>44970</v>
      </c>
      <c r="D9149" t="s">
        <v>1912</v>
      </c>
      <c r="E9149" t="s">
        <v>4013</v>
      </c>
      <c r="F9149" t="s">
        <v>31</v>
      </c>
      <c r="G9149" t="s">
        <v>82</v>
      </c>
      <c r="H9149" t="s">
        <v>63</v>
      </c>
      <c r="I9149">
        <v>1</v>
      </c>
      <c r="J9149">
        <v>1269.03</v>
      </c>
      <c r="K9149">
        <v>937.75</v>
      </c>
      <c r="L9149">
        <v>1269.03</v>
      </c>
      <c r="M9149">
        <v>937.75</v>
      </c>
      <c r="N9149" t="s">
        <v>4012</v>
      </c>
      <c r="O9149" t="s">
        <v>4011</v>
      </c>
      <c r="P9149" t="s">
        <v>60</v>
      </c>
      <c r="Q9149">
        <v>8.7139000000000006</v>
      </c>
      <c r="R9149">
        <v>77.756699999999995</v>
      </c>
      <c r="S9149" t="s">
        <v>59</v>
      </c>
      <c r="T9149" t="s">
        <v>58</v>
      </c>
      <c r="U9149" t="s">
        <v>10</v>
      </c>
      <c r="V9149" t="s">
        <v>45</v>
      </c>
    </row>
    <row r="9150" spans="1:22">
      <c r="A9150" t="s">
        <v>4010</v>
      </c>
      <c r="B9150" s="2">
        <v>45209.758333333331</v>
      </c>
      <c r="C9150" s="2">
        <f t="shared" si="142"/>
        <v>45208</v>
      </c>
      <c r="D9150" t="s">
        <v>1907</v>
      </c>
      <c r="E9150" t="s">
        <v>4009</v>
      </c>
      <c r="F9150" t="s">
        <v>64</v>
      </c>
      <c r="G9150" t="s">
        <v>17</v>
      </c>
      <c r="H9150" t="s">
        <v>29</v>
      </c>
      <c r="I9150">
        <v>2</v>
      </c>
      <c r="J9150">
        <v>1087.54</v>
      </c>
      <c r="K9150">
        <v>793.26</v>
      </c>
      <c r="L9150">
        <v>2175.08</v>
      </c>
      <c r="M9150">
        <v>1586.52</v>
      </c>
      <c r="N9150" t="s">
        <v>4008</v>
      </c>
      <c r="O9150" t="s">
        <v>4007</v>
      </c>
      <c r="P9150" t="s">
        <v>60</v>
      </c>
      <c r="Q9150">
        <v>8.7139000000000006</v>
      </c>
      <c r="R9150">
        <v>77.756699999999995</v>
      </c>
      <c r="S9150" t="s">
        <v>36</v>
      </c>
      <c r="T9150" t="s">
        <v>35</v>
      </c>
      <c r="U9150" t="s">
        <v>77</v>
      </c>
      <c r="V9150" t="s">
        <v>45</v>
      </c>
    </row>
    <row r="9151" spans="1:22">
      <c r="A9151" t="s">
        <v>4006</v>
      </c>
      <c r="B9151" s="2">
        <v>44994.615277777775</v>
      </c>
      <c r="C9151" s="2">
        <f t="shared" si="142"/>
        <v>44991</v>
      </c>
      <c r="D9151" t="s">
        <v>1902</v>
      </c>
      <c r="E9151" t="s">
        <v>1901</v>
      </c>
      <c r="F9151" t="s">
        <v>73</v>
      </c>
      <c r="G9151" t="s">
        <v>17</v>
      </c>
      <c r="H9151" t="s">
        <v>63</v>
      </c>
      <c r="I9151">
        <v>1</v>
      </c>
      <c r="J9151">
        <v>1919.82</v>
      </c>
      <c r="K9151">
        <v>1422.71</v>
      </c>
      <c r="L9151">
        <v>1919.82</v>
      </c>
      <c r="M9151">
        <v>1422.71</v>
      </c>
      <c r="N9151" t="s">
        <v>4005</v>
      </c>
      <c r="O9151" t="s">
        <v>4004</v>
      </c>
      <c r="P9151" t="s">
        <v>37</v>
      </c>
      <c r="Q9151">
        <v>10.7905</v>
      </c>
      <c r="R9151">
        <v>78.704700000000003</v>
      </c>
      <c r="S9151" t="s">
        <v>176</v>
      </c>
      <c r="T9151" t="s">
        <v>175</v>
      </c>
      <c r="U9151" t="s">
        <v>46</v>
      </c>
      <c r="V9151" t="s">
        <v>9</v>
      </c>
    </row>
    <row r="9152" spans="1:22">
      <c r="A9152" t="s">
        <v>4003</v>
      </c>
      <c r="B9152" s="2">
        <v>45528.618055555555</v>
      </c>
      <c r="C9152" s="2">
        <f t="shared" si="142"/>
        <v>45523</v>
      </c>
      <c r="D9152" t="s">
        <v>1897</v>
      </c>
      <c r="E9152" t="s">
        <v>4002</v>
      </c>
      <c r="F9152" t="s">
        <v>31</v>
      </c>
      <c r="G9152" t="s">
        <v>115</v>
      </c>
      <c r="H9152" t="s">
        <v>71</v>
      </c>
      <c r="I9152">
        <v>3</v>
      </c>
      <c r="J9152">
        <v>1347.11</v>
      </c>
      <c r="K9152">
        <v>1149.46</v>
      </c>
      <c r="L9152">
        <v>4041.33</v>
      </c>
      <c r="M9152">
        <v>3448.38</v>
      </c>
      <c r="N9152" t="s">
        <v>4001</v>
      </c>
      <c r="O9152" t="s">
        <v>4000</v>
      </c>
      <c r="P9152" t="s">
        <v>26</v>
      </c>
      <c r="Q9152">
        <v>11.0168</v>
      </c>
      <c r="R9152">
        <v>76.955799999999996</v>
      </c>
      <c r="S9152" t="s">
        <v>153</v>
      </c>
      <c r="T9152" t="s">
        <v>152</v>
      </c>
      <c r="U9152" t="s">
        <v>46</v>
      </c>
      <c r="V9152" t="s">
        <v>9</v>
      </c>
    </row>
    <row r="9153" spans="1:22">
      <c r="A9153" t="s">
        <v>3999</v>
      </c>
      <c r="B9153" s="2">
        <v>45209.900694444441</v>
      </c>
      <c r="C9153" s="2">
        <f t="shared" si="142"/>
        <v>45208</v>
      </c>
      <c r="D9153" t="s">
        <v>1892</v>
      </c>
      <c r="E9153" t="s">
        <v>3998</v>
      </c>
      <c r="F9153" t="s">
        <v>64</v>
      </c>
      <c r="G9153" t="s">
        <v>30</v>
      </c>
      <c r="H9153" t="s">
        <v>71</v>
      </c>
      <c r="I9153">
        <v>1</v>
      </c>
      <c r="J9153">
        <v>878.25</v>
      </c>
      <c r="K9153">
        <v>529.86</v>
      </c>
      <c r="L9153">
        <v>878.25</v>
      </c>
      <c r="M9153">
        <v>529.86</v>
      </c>
      <c r="N9153" t="s">
        <v>3997</v>
      </c>
      <c r="O9153" t="s">
        <v>3996</v>
      </c>
      <c r="P9153" t="s">
        <v>112</v>
      </c>
      <c r="Q9153">
        <v>13.082700000000001</v>
      </c>
      <c r="R9153">
        <v>80.270700000000005</v>
      </c>
      <c r="S9153" t="s">
        <v>364</v>
      </c>
      <c r="T9153" t="s">
        <v>363</v>
      </c>
      <c r="U9153" t="s">
        <v>10</v>
      </c>
      <c r="V9153" t="s">
        <v>22</v>
      </c>
    </row>
    <row r="9154" spans="1:22">
      <c r="A9154" t="s">
        <v>3995</v>
      </c>
      <c r="B9154" s="2">
        <v>45323.688194444447</v>
      </c>
      <c r="C9154" s="2">
        <f t="shared" si="142"/>
        <v>45320</v>
      </c>
      <c r="D9154" t="s">
        <v>1887</v>
      </c>
      <c r="E9154" t="s">
        <v>3994</v>
      </c>
      <c r="F9154" t="s">
        <v>201</v>
      </c>
      <c r="G9154" t="s">
        <v>115</v>
      </c>
      <c r="H9154" t="s">
        <v>52</v>
      </c>
      <c r="I9154">
        <v>3</v>
      </c>
      <c r="J9154">
        <v>541.54</v>
      </c>
      <c r="K9154">
        <v>352.89</v>
      </c>
      <c r="L9154">
        <v>1624.62</v>
      </c>
      <c r="M9154">
        <v>1058.67</v>
      </c>
      <c r="N9154" t="s">
        <v>3993</v>
      </c>
      <c r="O9154" t="s">
        <v>3992</v>
      </c>
      <c r="P9154" t="s">
        <v>112</v>
      </c>
      <c r="Q9154">
        <v>13.082700000000001</v>
      </c>
      <c r="R9154">
        <v>80.270700000000005</v>
      </c>
      <c r="S9154" t="s">
        <v>1238</v>
      </c>
      <c r="T9154" t="s">
        <v>1237</v>
      </c>
      <c r="U9154" t="s">
        <v>77</v>
      </c>
      <c r="V9154" t="s">
        <v>45</v>
      </c>
    </row>
    <row r="9155" spans="1:22">
      <c r="A9155" t="s">
        <v>3991</v>
      </c>
      <c r="B9155" s="2">
        <v>45158.520833333336</v>
      </c>
      <c r="C9155" s="2">
        <f t="shared" ref="C9155:C9218" si="143">INT(B9155) - WEEKDAY(INT(B9155), 2) + 1</f>
        <v>45152</v>
      </c>
      <c r="D9155" t="s">
        <v>1882</v>
      </c>
      <c r="E9155" t="s">
        <v>3990</v>
      </c>
      <c r="F9155" t="s">
        <v>136</v>
      </c>
      <c r="G9155" t="s">
        <v>91</v>
      </c>
      <c r="H9155" t="s">
        <v>52</v>
      </c>
      <c r="I9155">
        <v>3</v>
      </c>
      <c r="J9155">
        <v>2327.08</v>
      </c>
      <c r="K9155">
        <v>1910.85</v>
      </c>
      <c r="L9155">
        <v>6981.24</v>
      </c>
      <c r="M9155">
        <v>5732.55</v>
      </c>
      <c r="N9155" t="s">
        <v>3989</v>
      </c>
      <c r="O9155" t="s">
        <v>3988</v>
      </c>
      <c r="P9155" t="s">
        <v>37</v>
      </c>
      <c r="Q9155">
        <v>10.7905</v>
      </c>
      <c r="R9155">
        <v>78.704700000000003</v>
      </c>
      <c r="S9155" t="s">
        <v>906</v>
      </c>
      <c r="T9155" t="s">
        <v>905</v>
      </c>
      <c r="U9155" t="s">
        <v>10</v>
      </c>
      <c r="V9155" t="s">
        <v>9</v>
      </c>
    </row>
    <row r="9156" spans="1:22">
      <c r="A9156" t="s">
        <v>3987</v>
      </c>
      <c r="B9156" s="2">
        <v>44961.871527777781</v>
      </c>
      <c r="C9156" s="2">
        <f t="shared" si="143"/>
        <v>44956</v>
      </c>
      <c r="D9156" t="s">
        <v>1877</v>
      </c>
      <c r="E9156" t="s">
        <v>3986</v>
      </c>
      <c r="F9156" t="s">
        <v>18</v>
      </c>
      <c r="G9156" t="s">
        <v>53</v>
      </c>
      <c r="H9156" t="s">
        <v>52</v>
      </c>
      <c r="I9156">
        <v>4</v>
      </c>
      <c r="J9156">
        <v>1704.76</v>
      </c>
      <c r="K9156">
        <v>1358.88</v>
      </c>
      <c r="L9156">
        <v>6819.04</v>
      </c>
      <c r="M9156">
        <v>5435.52</v>
      </c>
      <c r="N9156" t="s">
        <v>3985</v>
      </c>
      <c r="O9156" t="s">
        <v>3984</v>
      </c>
      <c r="P9156" t="s">
        <v>49</v>
      </c>
      <c r="Q9156">
        <v>12.916499999999999</v>
      </c>
      <c r="R9156">
        <v>79.132499999999993</v>
      </c>
      <c r="S9156" t="s">
        <v>486</v>
      </c>
      <c r="T9156" t="s">
        <v>485</v>
      </c>
      <c r="U9156" t="s">
        <v>77</v>
      </c>
      <c r="V9156" t="s">
        <v>9</v>
      </c>
    </row>
    <row r="9157" spans="1:22">
      <c r="A9157" t="s">
        <v>3983</v>
      </c>
      <c r="B9157" s="2">
        <v>45093.785416666666</v>
      </c>
      <c r="C9157" s="2">
        <f t="shared" si="143"/>
        <v>45089</v>
      </c>
      <c r="D9157" t="s">
        <v>1872</v>
      </c>
      <c r="E9157" t="s">
        <v>3982</v>
      </c>
      <c r="F9157" t="s">
        <v>201</v>
      </c>
      <c r="G9157" t="s">
        <v>41</v>
      </c>
      <c r="H9157" t="s">
        <v>71</v>
      </c>
      <c r="I9157">
        <v>2</v>
      </c>
      <c r="J9157">
        <v>1210.5</v>
      </c>
      <c r="K9157">
        <v>1063.0899999999999</v>
      </c>
      <c r="L9157">
        <v>2421</v>
      </c>
      <c r="M9157">
        <v>2126.1799999999998</v>
      </c>
      <c r="N9157" t="s">
        <v>3981</v>
      </c>
      <c r="O9157" t="s">
        <v>3980</v>
      </c>
      <c r="P9157" t="s">
        <v>112</v>
      </c>
      <c r="Q9157">
        <v>13.082700000000001</v>
      </c>
      <c r="R9157">
        <v>80.270700000000005</v>
      </c>
      <c r="S9157" t="s">
        <v>25</v>
      </c>
      <c r="T9157" t="s">
        <v>24</v>
      </c>
      <c r="U9157" t="s">
        <v>10</v>
      </c>
      <c r="V9157" t="s">
        <v>9</v>
      </c>
    </row>
    <row r="9158" spans="1:22">
      <c r="A9158" t="s">
        <v>3979</v>
      </c>
      <c r="B9158" s="2">
        <v>45443.806250000001</v>
      </c>
      <c r="C9158" s="2">
        <f t="shared" si="143"/>
        <v>45439</v>
      </c>
      <c r="D9158" t="s">
        <v>1867</v>
      </c>
      <c r="E9158" t="s">
        <v>3978</v>
      </c>
      <c r="F9158" t="s">
        <v>201</v>
      </c>
      <c r="G9158" t="s">
        <v>53</v>
      </c>
      <c r="H9158" t="s">
        <v>29</v>
      </c>
      <c r="I9158">
        <v>1</v>
      </c>
      <c r="J9158">
        <v>1475.65</v>
      </c>
      <c r="K9158">
        <v>1072.8900000000001</v>
      </c>
      <c r="L9158">
        <v>1475.65</v>
      </c>
      <c r="M9158">
        <v>1072.8900000000001</v>
      </c>
      <c r="N9158" t="s">
        <v>3977</v>
      </c>
      <c r="O9158" t="s">
        <v>3976</v>
      </c>
      <c r="P9158" t="s">
        <v>60</v>
      </c>
      <c r="Q9158">
        <v>8.7139000000000006</v>
      </c>
      <c r="R9158">
        <v>77.756699999999995</v>
      </c>
      <c r="S9158" t="s">
        <v>269</v>
      </c>
      <c r="T9158" t="s">
        <v>268</v>
      </c>
      <c r="U9158" t="s">
        <v>46</v>
      </c>
      <c r="V9158" t="s">
        <v>45</v>
      </c>
    </row>
    <row r="9159" spans="1:22">
      <c r="A9159" t="s">
        <v>3975</v>
      </c>
      <c r="B9159" s="2">
        <v>45396.589583333334</v>
      </c>
      <c r="C9159" s="2">
        <f t="shared" si="143"/>
        <v>45390</v>
      </c>
      <c r="D9159" t="s">
        <v>1862</v>
      </c>
      <c r="E9159" t="s">
        <v>3974</v>
      </c>
      <c r="F9159" t="s">
        <v>73</v>
      </c>
      <c r="G9159" t="s">
        <v>91</v>
      </c>
      <c r="H9159" t="s">
        <v>40</v>
      </c>
      <c r="I9159">
        <v>1</v>
      </c>
      <c r="J9159">
        <v>2349.71</v>
      </c>
      <c r="K9159">
        <v>1859.02</v>
      </c>
      <c r="L9159">
        <v>2349.71</v>
      </c>
      <c r="M9159">
        <v>1859.02</v>
      </c>
      <c r="N9159" t="s">
        <v>3973</v>
      </c>
      <c r="O9159" t="s">
        <v>3972</v>
      </c>
      <c r="P9159" t="s">
        <v>121</v>
      </c>
      <c r="Q9159">
        <v>9.9252000000000002</v>
      </c>
      <c r="R9159">
        <v>78.119799999999998</v>
      </c>
      <c r="S9159" t="s">
        <v>226</v>
      </c>
      <c r="T9159" t="s">
        <v>225</v>
      </c>
      <c r="U9159" t="s">
        <v>57</v>
      </c>
      <c r="V9159" t="s">
        <v>9</v>
      </c>
    </row>
    <row r="9160" spans="1:22">
      <c r="A9160" t="s">
        <v>3971</v>
      </c>
      <c r="B9160" s="2">
        <v>45538.668749999997</v>
      </c>
      <c r="C9160" s="2">
        <f t="shared" si="143"/>
        <v>45537</v>
      </c>
      <c r="D9160" t="s">
        <v>1857</v>
      </c>
      <c r="E9160" t="s">
        <v>3970</v>
      </c>
      <c r="F9160" t="s">
        <v>18</v>
      </c>
      <c r="G9160" t="s">
        <v>91</v>
      </c>
      <c r="H9160" t="s">
        <v>40</v>
      </c>
      <c r="I9160">
        <v>2</v>
      </c>
      <c r="J9160">
        <v>1868.33</v>
      </c>
      <c r="K9160">
        <v>1530.4</v>
      </c>
      <c r="L9160">
        <v>3736.66</v>
      </c>
      <c r="M9160">
        <v>3060.8</v>
      </c>
      <c r="N9160" t="s">
        <v>3969</v>
      </c>
      <c r="O9160" t="s">
        <v>3968</v>
      </c>
      <c r="P9160" t="s">
        <v>49</v>
      </c>
      <c r="Q9160">
        <v>12.916499999999999</v>
      </c>
      <c r="R9160">
        <v>79.132499999999993</v>
      </c>
      <c r="S9160" t="s">
        <v>214</v>
      </c>
      <c r="T9160" t="s">
        <v>213</v>
      </c>
      <c r="U9160" t="s">
        <v>57</v>
      </c>
      <c r="V9160" t="s">
        <v>212</v>
      </c>
    </row>
    <row r="9161" spans="1:22">
      <c r="A9161" t="s">
        <v>3967</v>
      </c>
      <c r="B9161" s="2">
        <v>45380.827777777777</v>
      </c>
      <c r="C9161" s="2">
        <f t="shared" si="143"/>
        <v>45376</v>
      </c>
      <c r="D9161" t="s">
        <v>1852</v>
      </c>
      <c r="E9161" t="s">
        <v>1851</v>
      </c>
      <c r="F9161" t="s">
        <v>201</v>
      </c>
      <c r="G9161" t="s">
        <v>82</v>
      </c>
      <c r="H9161" t="s">
        <v>52</v>
      </c>
      <c r="I9161">
        <v>1</v>
      </c>
      <c r="J9161">
        <v>1334.03</v>
      </c>
      <c r="K9161">
        <v>860.03</v>
      </c>
      <c r="L9161">
        <v>1334.03</v>
      </c>
      <c r="M9161">
        <v>860.03</v>
      </c>
      <c r="N9161" t="s">
        <v>3966</v>
      </c>
      <c r="O9161" t="s">
        <v>3965</v>
      </c>
      <c r="P9161" t="s">
        <v>37</v>
      </c>
      <c r="Q9161">
        <v>10.7905</v>
      </c>
      <c r="R9161">
        <v>78.704700000000003</v>
      </c>
      <c r="S9161" t="s">
        <v>59</v>
      </c>
      <c r="T9161" t="s">
        <v>58</v>
      </c>
      <c r="U9161" t="s">
        <v>57</v>
      </c>
      <c r="V9161" t="s">
        <v>45</v>
      </c>
    </row>
    <row r="9162" spans="1:22">
      <c r="A9162" t="s">
        <v>3964</v>
      </c>
      <c r="B9162" s="2">
        <v>45157.73333333333</v>
      </c>
      <c r="C9162" s="2">
        <f t="shared" si="143"/>
        <v>45152</v>
      </c>
      <c r="D9162" t="s">
        <v>1847</v>
      </c>
      <c r="E9162" t="s">
        <v>3963</v>
      </c>
      <c r="F9162" t="s">
        <v>136</v>
      </c>
      <c r="G9162" t="s">
        <v>115</v>
      </c>
      <c r="H9162" t="s">
        <v>52</v>
      </c>
      <c r="I9162">
        <v>1</v>
      </c>
      <c r="J9162">
        <v>1816.49</v>
      </c>
      <c r="K9162">
        <v>1279.8499999999999</v>
      </c>
      <c r="L9162">
        <v>1816.49</v>
      </c>
      <c r="M9162">
        <v>1279.8499999999999</v>
      </c>
      <c r="N9162" t="s">
        <v>3962</v>
      </c>
      <c r="O9162" t="s">
        <v>3961</v>
      </c>
      <c r="P9162" t="s">
        <v>68</v>
      </c>
      <c r="Q9162">
        <v>11.34</v>
      </c>
      <c r="R9162">
        <v>77.717200000000005</v>
      </c>
      <c r="S9162" t="s">
        <v>564</v>
      </c>
      <c r="T9162" t="s">
        <v>563</v>
      </c>
      <c r="U9162" t="s">
        <v>10</v>
      </c>
      <c r="V9162" t="s">
        <v>9</v>
      </c>
    </row>
    <row r="9163" spans="1:22">
      <c r="A9163" t="s">
        <v>3960</v>
      </c>
      <c r="B9163" s="2">
        <v>45413.9</v>
      </c>
      <c r="C9163" s="2">
        <f t="shared" si="143"/>
        <v>45411</v>
      </c>
      <c r="D9163" t="s">
        <v>1842</v>
      </c>
      <c r="E9163" t="s">
        <v>3959</v>
      </c>
      <c r="F9163" t="s">
        <v>31</v>
      </c>
      <c r="G9163" t="s">
        <v>106</v>
      </c>
      <c r="H9163" t="s">
        <v>16</v>
      </c>
      <c r="I9163">
        <v>1</v>
      </c>
      <c r="J9163">
        <v>416.06</v>
      </c>
      <c r="K9163">
        <v>270.18</v>
      </c>
      <c r="L9163">
        <v>416.06</v>
      </c>
      <c r="M9163">
        <v>270.18</v>
      </c>
      <c r="N9163" t="s">
        <v>3958</v>
      </c>
      <c r="O9163" t="s">
        <v>3957</v>
      </c>
      <c r="P9163" t="s">
        <v>68</v>
      </c>
      <c r="Q9163">
        <v>11.34</v>
      </c>
      <c r="R9163">
        <v>77.717200000000005</v>
      </c>
      <c r="S9163" t="s">
        <v>352</v>
      </c>
      <c r="T9163" t="s">
        <v>351</v>
      </c>
      <c r="U9163" t="s">
        <v>10</v>
      </c>
      <c r="V9163" t="s">
        <v>9</v>
      </c>
    </row>
    <row r="9164" spans="1:22">
      <c r="A9164" t="s">
        <v>3956</v>
      </c>
      <c r="B9164" s="2">
        <v>45424.622916666667</v>
      </c>
      <c r="C9164" s="2">
        <f t="shared" si="143"/>
        <v>45418</v>
      </c>
      <c r="D9164" t="s">
        <v>1837</v>
      </c>
      <c r="E9164" t="s">
        <v>3955</v>
      </c>
      <c r="F9164" t="s">
        <v>201</v>
      </c>
      <c r="G9164" t="s">
        <v>91</v>
      </c>
      <c r="H9164" t="s">
        <v>40</v>
      </c>
      <c r="I9164">
        <v>4</v>
      </c>
      <c r="J9164">
        <v>2469.4299999999998</v>
      </c>
      <c r="K9164">
        <v>1663.9</v>
      </c>
      <c r="L9164">
        <v>9877.7199999999993</v>
      </c>
      <c r="M9164">
        <v>6655.6</v>
      </c>
      <c r="N9164" t="s">
        <v>3954</v>
      </c>
      <c r="O9164" t="s">
        <v>3953</v>
      </c>
      <c r="P9164" t="s">
        <v>60</v>
      </c>
      <c r="Q9164">
        <v>8.7139000000000006</v>
      </c>
      <c r="R9164">
        <v>77.756699999999995</v>
      </c>
      <c r="S9164" t="s">
        <v>96</v>
      </c>
      <c r="T9164" t="s">
        <v>95</v>
      </c>
      <c r="U9164" t="s">
        <v>46</v>
      </c>
      <c r="V9164" t="s">
        <v>45</v>
      </c>
    </row>
    <row r="9165" spans="1:22">
      <c r="A9165" t="s">
        <v>3952</v>
      </c>
      <c r="B9165" s="2">
        <v>45213.843055555553</v>
      </c>
      <c r="C9165" s="2">
        <f t="shared" si="143"/>
        <v>45208</v>
      </c>
      <c r="D9165" t="s">
        <v>1832</v>
      </c>
      <c r="E9165" t="s">
        <v>1831</v>
      </c>
      <c r="F9165" t="s">
        <v>201</v>
      </c>
      <c r="G9165" t="s">
        <v>30</v>
      </c>
      <c r="H9165" t="s">
        <v>63</v>
      </c>
      <c r="I9165">
        <v>4</v>
      </c>
      <c r="J9165">
        <v>1023.2</v>
      </c>
      <c r="K9165">
        <v>895.64</v>
      </c>
      <c r="L9165">
        <v>4092.8</v>
      </c>
      <c r="M9165">
        <v>3582.56</v>
      </c>
      <c r="N9165" t="s">
        <v>3951</v>
      </c>
      <c r="O9165" t="s">
        <v>3950</v>
      </c>
      <c r="P9165" t="s">
        <v>60</v>
      </c>
      <c r="Q9165">
        <v>8.7139000000000006</v>
      </c>
      <c r="R9165">
        <v>77.756699999999995</v>
      </c>
      <c r="S9165" t="s">
        <v>326</v>
      </c>
      <c r="T9165" t="s">
        <v>325</v>
      </c>
      <c r="U9165" t="s">
        <v>77</v>
      </c>
      <c r="V9165" t="s">
        <v>9</v>
      </c>
    </row>
    <row r="9166" spans="1:22">
      <c r="A9166" t="s">
        <v>3949</v>
      </c>
      <c r="B9166" s="2">
        <v>45422.580555555556</v>
      </c>
      <c r="C9166" s="2">
        <f t="shared" si="143"/>
        <v>45418</v>
      </c>
      <c r="D9166" t="s">
        <v>1827</v>
      </c>
      <c r="E9166" t="s">
        <v>3948</v>
      </c>
      <c r="F9166" t="s">
        <v>201</v>
      </c>
      <c r="G9166" t="s">
        <v>82</v>
      </c>
      <c r="H9166" t="s">
        <v>40</v>
      </c>
      <c r="I9166">
        <v>1</v>
      </c>
      <c r="J9166">
        <v>825.22</v>
      </c>
      <c r="K9166">
        <v>630.33000000000004</v>
      </c>
      <c r="L9166">
        <v>825.22</v>
      </c>
      <c r="M9166">
        <v>630.33000000000004</v>
      </c>
      <c r="N9166" t="s">
        <v>3947</v>
      </c>
      <c r="O9166" t="s">
        <v>3946</v>
      </c>
      <c r="P9166" t="s">
        <v>121</v>
      </c>
      <c r="Q9166">
        <v>9.9252000000000002</v>
      </c>
      <c r="R9166">
        <v>78.119799999999998</v>
      </c>
      <c r="S9166" t="s">
        <v>103</v>
      </c>
      <c r="T9166" t="s">
        <v>102</v>
      </c>
      <c r="U9166" t="s">
        <v>10</v>
      </c>
      <c r="V9166" t="s">
        <v>45</v>
      </c>
    </row>
    <row r="9167" spans="1:22">
      <c r="A9167" t="s">
        <v>3945</v>
      </c>
      <c r="B9167" s="2">
        <v>45027.570833333331</v>
      </c>
      <c r="C9167" s="2">
        <f t="shared" si="143"/>
        <v>45026</v>
      </c>
      <c r="D9167" t="s">
        <v>1822</v>
      </c>
      <c r="E9167" t="s">
        <v>3944</v>
      </c>
      <c r="F9167" t="s">
        <v>201</v>
      </c>
      <c r="G9167" t="s">
        <v>106</v>
      </c>
      <c r="H9167" t="s">
        <v>63</v>
      </c>
      <c r="I9167">
        <v>3</v>
      </c>
      <c r="J9167">
        <v>2200.5500000000002</v>
      </c>
      <c r="K9167">
        <v>1433.97</v>
      </c>
      <c r="L9167">
        <v>6601.65</v>
      </c>
      <c r="M9167">
        <v>4301.91</v>
      </c>
      <c r="N9167" t="s">
        <v>3943</v>
      </c>
      <c r="O9167" t="s">
        <v>3942</v>
      </c>
      <c r="P9167" t="s">
        <v>60</v>
      </c>
      <c r="Q9167">
        <v>8.7139000000000006</v>
      </c>
      <c r="R9167">
        <v>77.756699999999995</v>
      </c>
      <c r="S9167" t="s">
        <v>302</v>
      </c>
      <c r="T9167" t="s">
        <v>301</v>
      </c>
      <c r="U9167" t="s">
        <v>23</v>
      </c>
      <c r="V9167" t="s">
        <v>45</v>
      </c>
    </row>
    <row r="9168" spans="1:22">
      <c r="A9168" t="s">
        <v>3941</v>
      </c>
      <c r="B9168" s="2">
        <v>44942.673611111109</v>
      </c>
      <c r="C9168" s="2">
        <f t="shared" si="143"/>
        <v>44942</v>
      </c>
      <c r="D9168" t="s">
        <v>1817</v>
      </c>
      <c r="E9168" t="s">
        <v>1816</v>
      </c>
      <c r="F9168" t="s">
        <v>166</v>
      </c>
      <c r="G9168" t="s">
        <v>41</v>
      </c>
      <c r="H9168" t="s">
        <v>52</v>
      </c>
      <c r="I9168">
        <v>3</v>
      </c>
      <c r="J9168">
        <v>1335.49</v>
      </c>
      <c r="K9168">
        <v>1198.5</v>
      </c>
      <c r="L9168">
        <v>4006.47</v>
      </c>
      <c r="M9168">
        <v>3595.5</v>
      </c>
      <c r="N9168" t="s">
        <v>3940</v>
      </c>
      <c r="O9168" t="s">
        <v>3939</v>
      </c>
      <c r="P9168" t="s">
        <v>60</v>
      </c>
      <c r="Q9168">
        <v>8.7139000000000006</v>
      </c>
      <c r="R9168">
        <v>77.756699999999995</v>
      </c>
      <c r="S9168" t="s">
        <v>283</v>
      </c>
      <c r="T9168" t="s">
        <v>282</v>
      </c>
      <c r="U9168" t="s">
        <v>10</v>
      </c>
      <c r="V9168" t="s">
        <v>45</v>
      </c>
    </row>
    <row r="9169" spans="1:22">
      <c r="A9169" t="s">
        <v>3938</v>
      </c>
      <c r="B9169" s="2">
        <v>45340.818055555559</v>
      </c>
      <c r="C9169" s="2">
        <f t="shared" si="143"/>
        <v>45334</v>
      </c>
      <c r="D9169" t="s">
        <v>1812</v>
      </c>
      <c r="E9169" t="s">
        <v>3937</v>
      </c>
      <c r="F9169" t="s">
        <v>136</v>
      </c>
      <c r="G9169" t="s">
        <v>115</v>
      </c>
      <c r="H9169" t="s">
        <v>71</v>
      </c>
      <c r="I9169">
        <v>3</v>
      </c>
      <c r="J9169">
        <v>1419.39</v>
      </c>
      <c r="K9169">
        <v>1034.8800000000001</v>
      </c>
      <c r="L9169">
        <v>4258.17</v>
      </c>
      <c r="M9169">
        <v>3104.64</v>
      </c>
      <c r="N9169" t="s">
        <v>3936</v>
      </c>
      <c r="O9169" t="s">
        <v>3935</v>
      </c>
      <c r="P9169" t="s">
        <v>37</v>
      </c>
      <c r="Q9169">
        <v>10.7905</v>
      </c>
      <c r="R9169">
        <v>78.704700000000003</v>
      </c>
      <c r="S9169" t="s">
        <v>432</v>
      </c>
      <c r="T9169" t="s">
        <v>431</v>
      </c>
      <c r="U9169" t="s">
        <v>77</v>
      </c>
      <c r="V9169" t="s">
        <v>9</v>
      </c>
    </row>
    <row r="9170" spans="1:22">
      <c r="A9170" t="s">
        <v>3934</v>
      </c>
      <c r="B9170" s="2">
        <v>45223.863194444442</v>
      </c>
      <c r="C9170" s="2">
        <f t="shared" si="143"/>
        <v>45222</v>
      </c>
      <c r="D9170" t="s">
        <v>1807</v>
      </c>
      <c r="E9170" t="s">
        <v>3933</v>
      </c>
      <c r="F9170" t="s">
        <v>73</v>
      </c>
      <c r="G9170" t="s">
        <v>41</v>
      </c>
      <c r="H9170" t="s">
        <v>16</v>
      </c>
      <c r="I9170">
        <v>2</v>
      </c>
      <c r="J9170">
        <v>2234.0500000000002</v>
      </c>
      <c r="K9170">
        <v>1933.23</v>
      </c>
      <c r="L9170">
        <v>4468.1000000000004</v>
      </c>
      <c r="M9170">
        <v>3866.46</v>
      </c>
      <c r="N9170" t="s">
        <v>3932</v>
      </c>
      <c r="O9170" t="s">
        <v>3931</v>
      </c>
      <c r="P9170" t="s">
        <v>60</v>
      </c>
      <c r="Q9170">
        <v>8.7139000000000006</v>
      </c>
      <c r="R9170">
        <v>77.756699999999995</v>
      </c>
      <c r="S9170" t="s">
        <v>276</v>
      </c>
      <c r="T9170" t="s">
        <v>275</v>
      </c>
      <c r="U9170" t="s">
        <v>77</v>
      </c>
      <c r="V9170" t="s">
        <v>45</v>
      </c>
    </row>
    <row r="9171" spans="1:22">
      <c r="A9171" t="s">
        <v>3930</v>
      </c>
      <c r="B9171" s="2">
        <v>45226.756944444445</v>
      </c>
      <c r="C9171" s="2">
        <f t="shared" si="143"/>
        <v>45222</v>
      </c>
      <c r="D9171" t="s">
        <v>1802</v>
      </c>
      <c r="E9171" t="s">
        <v>1801</v>
      </c>
      <c r="F9171" t="s">
        <v>64</v>
      </c>
      <c r="G9171" t="s">
        <v>91</v>
      </c>
      <c r="H9171" t="s">
        <v>16</v>
      </c>
      <c r="I9171">
        <v>1</v>
      </c>
      <c r="J9171">
        <v>340.27</v>
      </c>
      <c r="K9171">
        <v>240.2</v>
      </c>
      <c r="L9171">
        <v>340.27</v>
      </c>
      <c r="M9171">
        <v>240.2</v>
      </c>
      <c r="N9171" t="s">
        <v>3929</v>
      </c>
      <c r="O9171" t="s">
        <v>3928</v>
      </c>
      <c r="P9171" t="s">
        <v>121</v>
      </c>
      <c r="Q9171">
        <v>9.9252000000000002</v>
      </c>
      <c r="R9171">
        <v>78.119799999999998</v>
      </c>
      <c r="S9171" t="s">
        <v>12</v>
      </c>
      <c r="T9171" t="s">
        <v>11</v>
      </c>
      <c r="U9171" t="s">
        <v>23</v>
      </c>
      <c r="V9171" t="s">
        <v>9</v>
      </c>
    </row>
    <row r="9172" spans="1:22">
      <c r="A9172" t="s">
        <v>3927</v>
      </c>
      <c r="B9172" s="2">
        <v>45348.831944444442</v>
      </c>
      <c r="C9172" s="2">
        <f t="shared" si="143"/>
        <v>45348</v>
      </c>
      <c r="D9172" t="s">
        <v>1797</v>
      </c>
      <c r="E9172" t="s">
        <v>3926</v>
      </c>
      <c r="F9172" t="s">
        <v>136</v>
      </c>
      <c r="G9172" t="s">
        <v>72</v>
      </c>
      <c r="H9172" t="s">
        <v>16</v>
      </c>
      <c r="I9172">
        <v>2</v>
      </c>
      <c r="J9172">
        <v>311.37</v>
      </c>
      <c r="K9172">
        <v>272.48</v>
      </c>
      <c r="L9172">
        <v>622.74</v>
      </c>
      <c r="M9172">
        <v>544.96</v>
      </c>
      <c r="N9172" t="s">
        <v>3925</v>
      </c>
      <c r="O9172" t="s">
        <v>3924</v>
      </c>
      <c r="P9172" t="s">
        <v>37</v>
      </c>
      <c r="Q9172">
        <v>10.7905</v>
      </c>
      <c r="R9172">
        <v>78.704700000000003</v>
      </c>
      <c r="S9172" t="s">
        <v>420</v>
      </c>
      <c r="T9172" t="s">
        <v>419</v>
      </c>
      <c r="U9172" t="s">
        <v>10</v>
      </c>
      <c r="V9172" t="s">
        <v>22</v>
      </c>
    </row>
    <row r="9173" spans="1:22">
      <c r="A9173" t="s">
        <v>3923</v>
      </c>
      <c r="B9173" s="2">
        <v>44934.55972222222</v>
      </c>
      <c r="C9173" s="2">
        <f t="shared" si="143"/>
        <v>44928</v>
      </c>
      <c r="D9173" t="s">
        <v>1792</v>
      </c>
      <c r="E9173" t="s">
        <v>3922</v>
      </c>
      <c r="F9173" t="s">
        <v>136</v>
      </c>
      <c r="G9173" t="s">
        <v>30</v>
      </c>
      <c r="H9173" t="s">
        <v>52</v>
      </c>
      <c r="I9173">
        <v>2</v>
      </c>
      <c r="J9173">
        <v>1469.41</v>
      </c>
      <c r="K9173">
        <v>1085.1400000000001</v>
      </c>
      <c r="L9173">
        <v>2938.82</v>
      </c>
      <c r="M9173">
        <v>2170.2800000000002</v>
      </c>
      <c r="N9173" t="s">
        <v>3921</v>
      </c>
      <c r="O9173" t="s">
        <v>3920</v>
      </c>
      <c r="P9173" t="s">
        <v>26</v>
      </c>
      <c r="Q9173">
        <v>11.0168</v>
      </c>
      <c r="R9173">
        <v>76.955799999999996</v>
      </c>
      <c r="S9173" t="s">
        <v>226</v>
      </c>
      <c r="T9173" t="s">
        <v>225</v>
      </c>
      <c r="U9173" t="s">
        <v>10</v>
      </c>
      <c r="V9173" t="s">
        <v>45</v>
      </c>
    </row>
    <row r="9174" spans="1:22">
      <c r="A9174" t="s">
        <v>3919</v>
      </c>
      <c r="B9174" s="2">
        <v>45093.463888888888</v>
      </c>
      <c r="C9174" s="2">
        <f t="shared" si="143"/>
        <v>45089</v>
      </c>
      <c r="D9174" t="s">
        <v>1787</v>
      </c>
      <c r="E9174" t="s">
        <v>3918</v>
      </c>
      <c r="F9174" t="s">
        <v>201</v>
      </c>
      <c r="G9174" t="s">
        <v>72</v>
      </c>
      <c r="H9174" t="s">
        <v>29</v>
      </c>
      <c r="I9174">
        <v>2</v>
      </c>
      <c r="J9174">
        <v>1985.9</v>
      </c>
      <c r="K9174">
        <v>1539.06</v>
      </c>
      <c r="L9174">
        <v>3971.8</v>
      </c>
      <c r="M9174">
        <v>3078.12</v>
      </c>
      <c r="N9174" t="s">
        <v>3917</v>
      </c>
      <c r="O9174" t="s">
        <v>3916</v>
      </c>
      <c r="P9174" t="s">
        <v>49</v>
      </c>
      <c r="Q9174">
        <v>12.916499999999999</v>
      </c>
      <c r="R9174">
        <v>79.132499999999993</v>
      </c>
      <c r="S9174" t="s">
        <v>12</v>
      </c>
      <c r="T9174" t="s">
        <v>11</v>
      </c>
      <c r="U9174" t="s">
        <v>10</v>
      </c>
      <c r="V9174" t="s">
        <v>45</v>
      </c>
    </row>
    <row r="9175" spans="1:22">
      <c r="A9175" t="s">
        <v>3915</v>
      </c>
      <c r="B9175" s="2">
        <v>45201.622916666667</v>
      </c>
      <c r="C9175" s="2">
        <f t="shared" si="143"/>
        <v>45201</v>
      </c>
      <c r="D9175" t="s">
        <v>1782</v>
      </c>
      <c r="E9175" t="s">
        <v>3914</v>
      </c>
      <c r="F9175" t="s">
        <v>73</v>
      </c>
      <c r="G9175" t="s">
        <v>41</v>
      </c>
      <c r="H9175" t="s">
        <v>52</v>
      </c>
      <c r="I9175">
        <v>2</v>
      </c>
      <c r="J9175">
        <v>1736.95</v>
      </c>
      <c r="K9175">
        <v>1399.98</v>
      </c>
      <c r="L9175">
        <v>3473.9</v>
      </c>
      <c r="M9175">
        <v>2799.96</v>
      </c>
      <c r="N9175" t="s">
        <v>3913</v>
      </c>
      <c r="O9175" t="s">
        <v>3912</v>
      </c>
      <c r="P9175" t="s">
        <v>112</v>
      </c>
      <c r="Q9175">
        <v>13.082700000000001</v>
      </c>
      <c r="R9175">
        <v>80.270700000000005</v>
      </c>
      <c r="S9175" t="s">
        <v>103</v>
      </c>
      <c r="T9175" t="s">
        <v>102</v>
      </c>
      <c r="U9175" t="s">
        <v>10</v>
      </c>
      <c r="V9175" t="s">
        <v>9</v>
      </c>
    </row>
    <row r="9176" spans="1:22">
      <c r="A9176" t="s">
        <v>3911</v>
      </c>
      <c r="B9176" s="2">
        <v>45387.849305555559</v>
      </c>
      <c r="C9176" s="2">
        <f t="shared" si="143"/>
        <v>45383</v>
      </c>
      <c r="D9176" t="s">
        <v>1777</v>
      </c>
      <c r="E9176" t="s">
        <v>3910</v>
      </c>
      <c r="F9176" t="s">
        <v>136</v>
      </c>
      <c r="G9176" t="s">
        <v>30</v>
      </c>
      <c r="H9176" t="s">
        <v>71</v>
      </c>
      <c r="I9176">
        <v>1</v>
      </c>
      <c r="J9176">
        <v>1112.04</v>
      </c>
      <c r="K9176">
        <v>851.47</v>
      </c>
      <c r="L9176">
        <v>1112.04</v>
      </c>
      <c r="M9176">
        <v>851.47</v>
      </c>
      <c r="N9176" t="s">
        <v>3909</v>
      </c>
      <c r="O9176" t="s">
        <v>3908</v>
      </c>
      <c r="P9176" t="s">
        <v>49</v>
      </c>
      <c r="Q9176">
        <v>12.916499999999999</v>
      </c>
      <c r="R9176">
        <v>79.132499999999993</v>
      </c>
      <c r="S9176" t="s">
        <v>25</v>
      </c>
      <c r="T9176" t="s">
        <v>24</v>
      </c>
      <c r="U9176" t="s">
        <v>77</v>
      </c>
      <c r="V9176" t="s">
        <v>212</v>
      </c>
    </row>
    <row r="9177" spans="1:22">
      <c r="A9177" t="s">
        <v>3907</v>
      </c>
      <c r="B9177" s="2">
        <v>45281.700694444444</v>
      </c>
      <c r="C9177" s="2">
        <f t="shared" si="143"/>
        <v>45278</v>
      </c>
      <c r="D9177" t="s">
        <v>1772</v>
      </c>
      <c r="E9177" t="s">
        <v>1771</v>
      </c>
      <c r="F9177" t="s">
        <v>136</v>
      </c>
      <c r="G9177" t="s">
        <v>82</v>
      </c>
      <c r="H9177" t="s">
        <v>29</v>
      </c>
      <c r="I9177">
        <v>1</v>
      </c>
      <c r="J9177">
        <v>1204.3499999999999</v>
      </c>
      <c r="K9177">
        <v>818.6</v>
      </c>
      <c r="L9177">
        <v>1204.3499999999999</v>
      </c>
      <c r="M9177">
        <v>818.6</v>
      </c>
      <c r="N9177" t="s">
        <v>3906</v>
      </c>
      <c r="O9177" t="s">
        <v>3905</v>
      </c>
      <c r="P9177" t="s">
        <v>26</v>
      </c>
      <c r="Q9177">
        <v>11.0168</v>
      </c>
      <c r="R9177">
        <v>76.955799999999996</v>
      </c>
      <c r="S9177" t="s">
        <v>537</v>
      </c>
      <c r="T9177" t="s">
        <v>536</v>
      </c>
      <c r="U9177" t="s">
        <v>77</v>
      </c>
      <c r="V9177" t="s">
        <v>45</v>
      </c>
    </row>
    <row r="9178" spans="1:22">
      <c r="A9178" t="s">
        <v>3904</v>
      </c>
      <c r="B9178" s="2">
        <v>45089.53402777778</v>
      </c>
      <c r="C9178" s="2">
        <f t="shared" si="143"/>
        <v>45089</v>
      </c>
      <c r="D9178" t="s">
        <v>1767</v>
      </c>
      <c r="E9178" t="s">
        <v>3903</v>
      </c>
      <c r="F9178" t="s">
        <v>166</v>
      </c>
      <c r="G9178" t="s">
        <v>41</v>
      </c>
      <c r="H9178" t="s">
        <v>29</v>
      </c>
      <c r="I9178">
        <v>1</v>
      </c>
      <c r="J9178">
        <v>1430.04</v>
      </c>
      <c r="K9178">
        <v>892.27</v>
      </c>
      <c r="L9178">
        <v>1430.04</v>
      </c>
      <c r="M9178">
        <v>892.27</v>
      </c>
      <c r="N9178" t="s">
        <v>3902</v>
      </c>
      <c r="O9178" t="s">
        <v>3901</v>
      </c>
      <c r="P9178" t="s">
        <v>112</v>
      </c>
      <c r="Q9178">
        <v>13.082700000000001</v>
      </c>
      <c r="R9178">
        <v>80.270700000000005</v>
      </c>
      <c r="S9178" t="s">
        <v>906</v>
      </c>
      <c r="T9178" t="s">
        <v>905</v>
      </c>
      <c r="U9178" t="s">
        <v>23</v>
      </c>
      <c r="V9178" t="s">
        <v>9</v>
      </c>
    </row>
    <row r="9179" spans="1:22">
      <c r="A9179" t="s">
        <v>3900</v>
      </c>
      <c r="B9179" s="2">
        <v>45415.871527777781</v>
      </c>
      <c r="C9179" s="2">
        <f t="shared" si="143"/>
        <v>45411</v>
      </c>
      <c r="D9179" t="s">
        <v>1762</v>
      </c>
      <c r="E9179" t="s">
        <v>3899</v>
      </c>
      <c r="F9179" t="s">
        <v>64</v>
      </c>
      <c r="G9179" t="s">
        <v>41</v>
      </c>
      <c r="H9179" t="s">
        <v>40</v>
      </c>
      <c r="I9179">
        <v>1</v>
      </c>
      <c r="J9179">
        <v>1040.43</v>
      </c>
      <c r="K9179">
        <v>876.07</v>
      </c>
      <c r="L9179">
        <v>1040.43</v>
      </c>
      <c r="M9179">
        <v>876.07</v>
      </c>
      <c r="N9179" t="s">
        <v>3898</v>
      </c>
      <c r="O9179" t="s">
        <v>3897</v>
      </c>
      <c r="P9179" t="s">
        <v>121</v>
      </c>
      <c r="Q9179">
        <v>9.9252000000000002</v>
      </c>
      <c r="R9179">
        <v>78.119799999999998</v>
      </c>
      <c r="S9179" t="s">
        <v>513</v>
      </c>
      <c r="T9179" t="s">
        <v>512</v>
      </c>
      <c r="U9179" t="s">
        <v>10</v>
      </c>
      <c r="V9179" t="s">
        <v>45</v>
      </c>
    </row>
    <row r="9180" spans="1:22">
      <c r="A9180" t="s">
        <v>3896</v>
      </c>
      <c r="B9180" s="2">
        <v>45128.855555555558</v>
      </c>
      <c r="C9180" s="2">
        <f t="shared" si="143"/>
        <v>45124</v>
      </c>
      <c r="D9180" t="s">
        <v>1757</v>
      </c>
      <c r="E9180" t="s">
        <v>3895</v>
      </c>
      <c r="F9180" t="s">
        <v>31</v>
      </c>
      <c r="G9180" t="s">
        <v>17</v>
      </c>
      <c r="H9180" t="s">
        <v>16</v>
      </c>
      <c r="I9180">
        <v>3</v>
      </c>
      <c r="J9180">
        <v>1860.67</v>
      </c>
      <c r="K9180">
        <v>1430.71</v>
      </c>
      <c r="L9180">
        <v>5582.01</v>
      </c>
      <c r="M9180">
        <v>4292.13</v>
      </c>
      <c r="N9180" t="s">
        <v>3894</v>
      </c>
      <c r="O9180" t="s">
        <v>3893</v>
      </c>
      <c r="P9180" t="s">
        <v>13</v>
      </c>
      <c r="Q9180">
        <v>11.664300000000001</v>
      </c>
      <c r="R9180">
        <v>78.146000000000001</v>
      </c>
      <c r="S9180" t="s">
        <v>257</v>
      </c>
      <c r="T9180" t="s">
        <v>256</v>
      </c>
      <c r="U9180" t="s">
        <v>10</v>
      </c>
      <c r="V9180" t="s">
        <v>22</v>
      </c>
    </row>
    <row r="9181" spans="1:22">
      <c r="A9181" t="s">
        <v>3892</v>
      </c>
      <c r="B9181" s="2">
        <v>45382.712500000001</v>
      </c>
      <c r="C9181" s="2">
        <f t="shared" si="143"/>
        <v>45376</v>
      </c>
      <c r="D9181" t="s">
        <v>1752</v>
      </c>
      <c r="E9181" t="s">
        <v>3891</v>
      </c>
      <c r="F9181" t="s">
        <v>73</v>
      </c>
      <c r="G9181" t="s">
        <v>30</v>
      </c>
      <c r="H9181" t="s">
        <v>40</v>
      </c>
      <c r="I9181">
        <v>2</v>
      </c>
      <c r="J9181">
        <v>1809.76</v>
      </c>
      <c r="K9181">
        <v>1218.8599999999999</v>
      </c>
      <c r="L9181">
        <v>3619.52</v>
      </c>
      <c r="M9181">
        <v>2437.7199999999998</v>
      </c>
      <c r="N9181" t="s">
        <v>3890</v>
      </c>
      <c r="O9181" t="s">
        <v>3889</v>
      </c>
      <c r="P9181" t="s">
        <v>121</v>
      </c>
      <c r="Q9181">
        <v>9.9252000000000002</v>
      </c>
      <c r="R9181">
        <v>78.119799999999998</v>
      </c>
      <c r="S9181" t="s">
        <v>319</v>
      </c>
      <c r="T9181" t="s">
        <v>318</v>
      </c>
      <c r="U9181" t="s">
        <v>77</v>
      </c>
      <c r="V9181" t="s">
        <v>45</v>
      </c>
    </row>
    <row r="9182" spans="1:22">
      <c r="A9182" t="s">
        <v>3888</v>
      </c>
      <c r="B9182" s="2">
        <v>45484.847916666666</v>
      </c>
      <c r="C9182" s="2">
        <f t="shared" si="143"/>
        <v>45481</v>
      </c>
      <c r="D9182" t="s">
        <v>1747</v>
      </c>
      <c r="E9182" t="s">
        <v>3887</v>
      </c>
      <c r="F9182" t="s">
        <v>73</v>
      </c>
      <c r="G9182" t="s">
        <v>106</v>
      </c>
      <c r="H9182" t="s">
        <v>71</v>
      </c>
      <c r="I9182">
        <v>3</v>
      </c>
      <c r="J9182">
        <v>1761.71</v>
      </c>
      <c r="K9182">
        <v>1560.27</v>
      </c>
      <c r="L9182">
        <v>5285.13</v>
      </c>
      <c r="M9182">
        <v>4680.8100000000004</v>
      </c>
      <c r="N9182" t="s">
        <v>3886</v>
      </c>
      <c r="O9182" t="s">
        <v>3885</v>
      </c>
      <c r="P9182" t="s">
        <v>49</v>
      </c>
      <c r="Q9182">
        <v>12.916499999999999</v>
      </c>
      <c r="R9182">
        <v>79.132499999999993</v>
      </c>
      <c r="S9182" t="s">
        <v>243</v>
      </c>
      <c r="T9182" t="s">
        <v>242</v>
      </c>
      <c r="U9182" t="s">
        <v>77</v>
      </c>
      <c r="V9182" t="s">
        <v>45</v>
      </c>
    </row>
    <row r="9183" spans="1:22">
      <c r="A9183" t="s">
        <v>3884</v>
      </c>
      <c r="B9183" s="2">
        <v>45522.714583333334</v>
      </c>
      <c r="C9183" s="2">
        <f t="shared" si="143"/>
        <v>45516</v>
      </c>
      <c r="D9183" t="s">
        <v>1742</v>
      </c>
      <c r="E9183" t="s">
        <v>3883</v>
      </c>
      <c r="F9183" t="s">
        <v>31</v>
      </c>
      <c r="G9183" t="s">
        <v>30</v>
      </c>
      <c r="H9183" t="s">
        <v>40</v>
      </c>
      <c r="I9183">
        <v>1</v>
      </c>
      <c r="J9183">
        <v>2463.5100000000002</v>
      </c>
      <c r="K9183">
        <v>1554.52</v>
      </c>
      <c r="L9183">
        <v>2463.5100000000002</v>
      </c>
      <c r="M9183">
        <v>1554.52</v>
      </c>
      <c r="N9183" t="s">
        <v>3882</v>
      </c>
      <c r="O9183" t="s">
        <v>3881</v>
      </c>
      <c r="P9183" t="s">
        <v>68</v>
      </c>
      <c r="Q9183">
        <v>11.34</v>
      </c>
      <c r="R9183">
        <v>77.717200000000005</v>
      </c>
      <c r="S9183" t="s">
        <v>420</v>
      </c>
      <c r="T9183" t="s">
        <v>419</v>
      </c>
      <c r="U9183" t="s">
        <v>77</v>
      </c>
      <c r="V9183" t="s">
        <v>9</v>
      </c>
    </row>
    <row r="9184" spans="1:22">
      <c r="A9184" t="s">
        <v>3880</v>
      </c>
      <c r="B9184" s="2">
        <v>45219.670138888891</v>
      </c>
      <c r="C9184" s="2">
        <f t="shared" si="143"/>
        <v>45215</v>
      </c>
      <c r="D9184" t="s">
        <v>1737</v>
      </c>
      <c r="E9184" t="s">
        <v>3879</v>
      </c>
      <c r="F9184" t="s">
        <v>201</v>
      </c>
      <c r="G9184" t="s">
        <v>91</v>
      </c>
      <c r="H9184" t="s">
        <v>16</v>
      </c>
      <c r="I9184">
        <v>1</v>
      </c>
      <c r="J9184">
        <v>1436.72</v>
      </c>
      <c r="K9184">
        <v>1277.1400000000001</v>
      </c>
      <c r="L9184">
        <v>1436.72</v>
      </c>
      <c r="M9184">
        <v>1277.1400000000001</v>
      </c>
      <c r="N9184" t="s">
        <v>3878</v>
      </c>
      <c r="O9184" t="s">
        <v>3877</v>
      </c>
      <c r="P9184" t="s">
        <v>13</v>
      </c>
      <c r="Q9184">
        <v>11.664300000000001</v>
      </c>
      <c r="R9184">
        <v>78.146000000000001</v>
      </c>
      <c r="S9184" t="s">
        <v>454</v>
      </c>
      <c r="T9184" t="s">
        <v>453</v>
      </c>
      <c r="U9184" t="s">
        <v>57</v>
      </c>
      <c r="V9184" t="s">
        <v>45</v>
      </c>
    </row>
    <row r="9185" spans="1:22">
      <c r="A9185" t="s">
        <v>3876</v>
      </c>
      <c r="B9185" s="2">
        <v>44945.870138888888</v>
      </c>
      <c r="C9185" s="2">
        <f t="shared" si="143"/>
        <v>44942</v>
      </c>
      <c r="D9185" t="s">
        <v>1732</v>
      </c>
      <c r="E9185" t="s">
        <v>3875</v>
      </c>
      <c r="F9185" t="s">
        <v>73</v>
      </c>
      <c r="G9185" t="s">
        <v>115</v>
      </c>
      <c r="H9185" t="s">
        <v>40</v>
      </c>
      <c r="I9185">
        <v>1</v>
      </c>
      <c r="J9185">
        <v>1068.3699999999999</v>
      </c>
      <c r="K9185">
        <v>798.34</v>
      </c>
      <c r="L9185">
        <v>1068.3699999999999</v>
      </c>
      <c r="M9185">
        <v>798.34</v>
      </c>
      <c r="N9185" t="s">
        <v>3874</v>
      </c>
      <c r="O9185" t="s">
        <v>3873</v>
      </c>
      <c r="P9185" t="s">
        <v>37</v>
      </c>
      <c r="Q9185">
        <v>10.7905</v>
      </c>
      <c r="R9185">
        <v>78.704700000000003</v>
      </c>
      <c r="S9185" t="s">
        <v>333</v>
      </c>
      <c r="T9185" t="s">
        <v>332</v>
      </c>
      <c r="U9185" t="s">
        <v>46</v>
      </c>
      <c r="V9185" t="s">
        <v>9</v>
      </c>
    </row>
    <row r="9186" spans="1:22">
      <c r="A9186" t="s">
        <v>3872</v>
      </c>
      <c r="B9186" s="2">
        <v>45189.896527777775</v>
      </c>
      <c r="C9186" s="2">
        <f t="shared" si="143"/>
        <v>45187</v>
      </c>
      <c r="D9186" t="s">
        <v>1727</v>
      </c>
      <c r="E9186" t="s">
        <v>3871</v>
      </c>
      <c r="F9186" t="s">
        <v>83</v>
      </c>
      <c r="G9186" t="s">
        <v>72</v>
      </c>
      <c r="H9186" t="s">
        <v>63</v>
      </c>
      <c r="I9186">
        <v>2</v>
      </c>
      <c r="J9186">
        <v>621.91999999999996</v>
      </c>
      <c r="K9186">
        <v>492.46</v>
      </c>
      <c r="L9186">
        <v>1243.8399999999999</v>
      </c>
      <c r="M9186">
        <v>984.92</v>
      </c>
      <c r="N9186" t="s">
        <v>3870</v>
      </c>
      <c r="O9186" t="s">
        <v>3869</v>
      </c>
      <c r="P9186" t="s">
        <v>112</v>
      </c>
      <c r="Q9186">
        <v>13.082700000000001</v>
      </c>
      <c r="R9186">
        <v>80.270700000000005</v>
      </c>
      <c r="S9186" t="s">
        <v>628</v>
      </c>
      <c r="T9186" t="s">
        <v>627</v>
      </c>
      <c r="U9186" t="s">
        <v>57</v>
      </c>
      <c r="V9186" t="s">
        <v>45</v>
      </c>
    </row>
    <row r="9187" spans="1:22">
      <c r="A9187" t="s">
        <v>3868</v>
      </c>
      <c r="B9187" s="2">
        <v>44990.821527777778</v>
      </c>
      <c r="C9187" s="2">
        <f t="shared" si="143"/>
        <v>44984</v>
      </c>
      <c r="D9187" t="s">
        <v>1722</v>
      </c>
      <c r="E9187" t="s">
        <v>3867</v>
      </c>
      <c r="F9187" t="s">
        <v>73</v>
      </c>
      <c r="G9187" t="s">
        <v>82</v>
      </c>
      <c r="H9187" t="s">
        <v>16</v>
      </c>
      <c r="I9187">
        <v>4</v>
      </c>
      <c r="J9187">
        <v>403.6</v>
      </c>
      <c r="K9187">
        <v>348.39</v>
      </c>
      <c r="L9187">
        <v>1614.4</v>
      </c>
      <c r="M9187">
        <v>1393.56</v>
      </c>
      <c r="N9187" t="s">
        <v>3866</v>
      </c>
      <c r="O9187" t="s">
        <v>3865</v>
      </c>
      <c r="P9187" t="s">
        <v>26</v>
      </c>
      <c r="Q9187">
        <v>11.0168</v>
      </c>
      <c r="R9187">
        <v>76.955799999999996</v>
      </c>
      <c r="S9187" t="s">
        <v>111</v>
      </c>
      <c r="T9187" t="s">
        <v>110</v>
      </c>
      <c r="U9187" t="s">
        <v>23</v>
      </c>
      <c r="V9187" t="s">
        <v>9</v>
      </c>
    </row>
    <row r="9188" spans="1:22">
      <c r="A9188" t="s">
        <v>3864</v>
      </c>
      <c r="B9188" s="2">
        <v>45277.893055555556</v>
      </c>
      <c r="C9188" s="2">
        <f t="shared" si="143"/>
        <v>45271</v>
      </c>
      <c r="D9188" t="s">
        <v>1717</v>
      </c>
      <c r="E9188" t="s">
        <v>3863</v>
      </c>
      <c r="F9188" t="s">
        <v>166</v>
      </c>
      <c r="G9188" t="s">
        <v>17</v>
      </c>
      <c r="H9188" t="s">
        <v>52</v>
      </c>
      <c r="I9188">
        <v>2</v>
      </c>
      <c r="J9188">
        <v>437.14</v>
      </c>
      <c r="K9188">
        <v>302.25</v>
      </c>
      <c r="L9188">
        <v>874.28</v>
      </c>
      <c r="M9188">
        <v>604.5</v>
      </c>
      <c r="N9188" t="s">
        <v>3862</v>
      </c>
      <c r="O9188" t="s">
        <v>3861</v>
      </c>
      <c r="P9188" t="s">
        <v>121</v>
      </c>
      <c r="Q9188">
        <v>9.9252000000000002</v>
      </c>
      <c r="R9188">
        <v>78.119799999999998</v>
      </c>
      <c r="S9188" t="s">
        <v>530</v>
      </c>
      <c r="T9188" t="s">
        <v>529</v>
      </c>
      <c r="U9188" t="s">
        <v>46</v>
      </c>
      <c r="V9188" t="s">
        <v>45</v>
      </c>
    </row>
    <row r="9189" spans="1:22">
      <c r="A9189" t="s">
        <v>3860</v>
      </c>
      <c r="B9189" s="2">
        <v>45192.885416666664</v>
      </c>
      <c r="C9189" s="2">
        <f t="shared" si="143"/>
        <v>45187</v>
      </c>
      <c r="D9189" t="s">
        <v>1712</v>
      </c>
      <c r="E9189" t="s">
        <v>3859</v>
      </c>
      <c r="F9189" t="s">
        <v>83</v>
      </c>
      <c r="G9189" t="s">
        <v>53</v>
      </c>
      <c r="H9189" t="s">
        <v>29</v>
      </c>
      <c r="I9189">
        <v>2</v>
      </c>
      <c r="J9189">
        <v>1693.49</v>
      </c>
      <c r="K9189">
        <v>1139.9100000000001</v>
      </c>
      <c r="L9189">
        <v>3386.98</v>
      </c>
      <c r="M9189">
        <v>2279.8200000000002</v>
      </c>
      <c r="N9189" t="s">
        <v>3858</v>
      </c>
      <c r="O9189" t="s">
        <v>3857</v>
      </c>
      <c r="P9189" t="s">
        <v>49</v>
      </c>
      <c r="Q9189">
        <v>12.916499999999999</v>
      </c>
      <c r="R9189">
        <v>79.132499999999993</v>
      </c>
      <c r="S9189" t="s">
        <v>283</v>
      </c>
      <c r="T9189" t="s">
        <v>282</v>
      </c>
      <c r="U9189" t="s">
        <v>57</v>
      </c>
      <c r="V9189" t="s">
        <v>212</v>
      </c>
    </row>
    <row r="9190" spans="1:22">
      <c r="A9190" t="s">
        <v>3856</v>
      </c>
      <c r="B9190" s="2">
        <v>45245.647222222222</v>
      </c>
      <c r="C9190" s="2">
        <f t="shared" si="143"/>
        <v>45243</v>
      </c>
      <c r="D9190" t="s">
        <v>1707</v>
      </c>
      <c r="E9190" t="s">
        <v>3855</v>
      </c>
      <c r="F9190" t="s">
        <v>201</v>
      </c>
      <c r="G9190" t="s">
        <v>17</v>
      </c>
      <c r="H9190" t="s">
        <v>29</v>
      </c>
      <c r="I9190">
        <v>4</v>
      </c>
      <c r="J9190">
        <v>1653.63</v>
      </c>
      <c r="K9190">
        <v>1058.71</v>
      </c>
      <c r="L9190">
        <v>6614.52</v>
      </c>
      <c r="M9190">
        <v>4234.84</v>
      </c>
      <c r="N9190" t="s">
        <v>3854</v>
      </c>
      <c r="O9190" t="s">
        <v>3853</v>
      </c>
      <c r="P9190" t="s">
        <v>68</v>
      </c>
      <c r="Q9190">
        <v>11.34</v>
      </c>
      <c r="R9190">
        <v>77.717200000000005</v>
      </c>
      <c r="S9190" t="s">
        <v>413</v>
      </c>
      <c r="T9190" t="s">
        <v>412</v>
      </c>
      <c r="U9190" t="s">
        <v>46</v>
      </c>
      <c r="V9190" t="s">
        <v>45</v>
      </c>
    </row>
    <row r="9191" spans="1:22">
      <c r="A9191" t="s">
        <v>3852</v>
      </c>
      <c r="B9191" s="2">
        <v>45159.44027777778</v>
      </c>
      <c r="C9191" s="2">
        <f t="shared" si="143"/>
        <v>45159</v>
      </c>
      <c r="D9191" t="s">
        <v>1702</v>
      </c>
      <c r="E9191" t="s">
        <v>3851</v>
      </c>
      <c r="F9191" t="s">
        <v>73</v>
      </c>
      <c r="G9191" t="s">
        <v>53</v>
      </c>
      <c r="H9191" t="s">
        <v>40</v>
      </c>
      <c r="I9191">
        <v>3</v>
      </c>
      <c r="J9191">
        <v>2271.5100000000002</v>
      </c>
      <c r="K9191">
        <v>1999.96</v>
      </c>
      <c r="L9191">
        <v>6814.53</v>
      </c>
      <c r="M9191">
        <v>5999.88</v>
      </c>
      <c r="N9191" t="s">
        <v>3850</v>
      </c>
      <c r="O9191" t="s">
        <v>3849</v>
      </c>
      <c r="P9191" t="s">
        <v>121</v>
      </c>
      <c r="Q9191">
        <v>9.9252000000000002</v>
      </c>
      <c r="R9191">
        <v>78.119799999999998</v>
      </c>
      <c r="S9191" t="s">
        <v>513</v>
      </c>
      <c r="T9191" t="s">
        <v>512</v>
      </c>
      <c r="U9191" t="s">
        <v>46</v>
      </c>
      <c r="V9191" t="s">
        <v>9</v>
      </c>
    </row>
    <row r="9192" spans="1:22">
      <c r="A9192" t="s">
        <v>3848</v>
      </c>
      <c r="B9192" s="2">
        <v>45356.567361111112</v>
      </c>
      <c r="C9192" s="2">
        <f t="shared" si="143"/>
        <v>45355</v>
      </c>
      <c r="D9192" t="s">
        <v>1697</v>
      </c>
      <c r="E9192" t="s">
        <v>3847</v>
      </c>
      <c r="F9192" t="s">
        <v>136</v>
      </c>
      <c r="G9192" t="s">
        <v>41</v>
      </c>
      <c r="H9192" t="s">
        <v>40</v>
      </c>
      <c r="I9192">
        <v>4</v>
      </c>
      <c r="J9192">
        <v>237.01</v>
      </c>
      <c r="K9192">
        <v>201.37</v>
      </c>
      <c r="L9192">
        <v>948.04</v>
      </c>
      <c r="M9192">
        <v>805.48</v>
      </c>
      <c r="N9192" t="s">
        <v>3846</v>
      </c>
      <c r="O9192" t="s">
        <v>3845</v>
      </c>
      <c r="P9192" t="s">
        <v>68</v>
      </c>
      <c r="Q9192">
        <v>11.34</v>
      </c>
      <c r="R9192">
        <v>77.717200000000005</v>
      </c>
      <c r="S9192" t="s">
        <v>79</v>
      </c>
      <c r="T9192" t="s">
        <v>78</v>
      </c>
      <c r="U9192" t="s">
        <v>46</v>
      </c>
      <c r="V9192" t="s">
        <v>22</v>
      </c>
    </row>
    <row r="9193" spans="1:22">
      <c r="A9193" t="s">
        <v>3844</v>
      </c>
      <c r="B9193" s="2">
        <v>45522.67083333333</v>
      </c>
      <c r="C9193" s="2">
        <f t="shared" si="143"/>
        <v>45516</v>
      </c>
      <c r="D9193" t="s">
        <v>1692</v>
      </c>
      <c r="E9193" t="s">
        <v>3843</v>
      </c>
      <c r="F9193" t="s">
        <v>83</v>
      </c>
      <c r="G9193" t="s">
        <v>72</v>
      </c>
      <c r="H9193" t="s">
        <v>63</v>
      </c>
      <c r="I9193">
        <v>3</v>
      </c>
      <c r="J9193">
        <v>2237.56</v>
      </c>
      <c r="K9193">
        <v>1600.94</v>
      </c>
      <c r="L9193">
        <v>6712.68</v>
      </c>
      <c r="M9193">
        <v>4802.82</v>
      </c>
      <c r="N9193" t="s">
        <v>3842</v>
      </c>
      <c r="O9193" t="s">
        <v>3841</v>
      </c>
      <c r="P9193" t="s">
        <v>68</v>
      </c>
      <c r="Q9193">
        <v>11.34</v>
      </c>
      <c r="R9193">
        <v>77.717200000000005</v>
      </c>
      <c r="S9193" t="s">
        <v>48</v>
      </c>
      <c r="T9193" t="s">
        <v>47</v>
      </c>
      <c r="U9193" t="s">
        <v>57</v>
      </c>
      <c r="V9193" t="s">
        <v>22</v>
      </c>
    </row>
    <row r="9194" spans="1:22">
      <c r="A9194" t="s">
        <v>3840</v>
      </c>
      <c r="B9194" s="2">
        <v>45006.433333333334</v>
      </c>
      <c r="C9194" s="2">
        <f t="shared" si="143"/>
        <v>45005</v>
      </c>
      <c r="D9194" t="s">
        <v>1687</v>
      </c>
      <c r="E9194" t="s">
        <v>1686</v>
      </c>
      <c r="F9194" t="s">
        <v>136</v>
      </c>
      <c r="G9194" t="s">
        <v>72</v>
      </c>
      <c r="H9194" t="s">
        <v>40</v>
      </c>
      <c r="I9194">
        <v>1</v>
      </c>
      <c r="J9194">
        <v>2031.09</v>
      </c>
      <c r="K9194">
        <v>1436.6</v>
      </c>
      <c r="L9194">
        <v>2031.09</v>
      </c>
      <c r="M9194">
        <v>1436.6</v>
      </c>
      <c r="N9194" t="s">
        <v>3839</v>
      </c>
      <c r="O9194" t="s">
        <v>3838</v>
      </c>
      <c r="P9194" t="s">
        <v>49</v>
      </c>
      <c r="Q9194">
        <v>12.916499999999999</v>
      </c>
      <c r="R9194">
        <v>79.132499999999993</v>
      </c>
      <c r="S9194" t="s">
        <v>146</v>
      </c>
      <c r="T9194" t="s">
        <v>145</v>
      </c>
      <c r="U9194" t="s">
        <v>46</v>
      </c>
      <c r="V9194" t="s">
        <v>9</v>
      </c>
    </row>
    <row r="9195" spans="1:22">
      <c r="A9195" t="s">
        <v>3837</v>
      </c>
      <c r="B9195" s="2">
        <v>45240.53125</v>
      </c>
      <c r="C9195" s="2">
        <f t="shared" si="143"/>
        <v>45236</v>
      </c>
      <c r="D9195" t="s">
        <v>1682</v>
      </c>
      <c r="E9195" t="s">
        <v>3836</v>
      </c>
      <c r="F9195" t="s">
        <v>136</v>
      </c>
      <c r="G9195" t="s">
        <v>30</v>
      </c>
      <c r="H9195" t="s">
        <v>40</v>
      </c>
      <c r="I9195">
        <v>3</v>
      </c>
      <c r="J9195">
        <v>1809.41</v>
      </c>
      <c r="K9195">
        <v>1175.18</v>
      </c>
      <c r="L9195">
        <v>5428.23</v>
      </c>
      <c r="M9195">
        <v>3525.54</v>
      </c>
      <c r="N9195" t="s">
        <v>3835</v>
      </c>
      <c r="O9195" t="s">
        <v>3834</v>
      </c>
      <c r="P9195" t="s">
        <v>112</v>
      </c>
      <c r="Q9195">
        <v>13.082700000000001</v>
      </c>
      <c r="R9195">
        <v>80.270700000000005</v>
      </c>
      <c r="S9195" t="s">
        <v>735</v>
      </c>
      <c r="T9195" t="s">
        <v>734</v>
      </c>
      <c r="U9195" t="s">
        <v>46</v>
      </c>
      <c r="V9195" t="s">
        <v>9</v>
      </c>
    </row>
    <row r="9196" spans="1:22">
      <c r="A9196" t="s">
        <v>3833</v>
      </c>
      <c r="B9196" s="2">
        <v>45415.522916666669</v>
      </c>
      <c r="C9196" s="2">
        <f t="shared" si="143"/>
        <v>45411</v>
      </c>
      <c r="D9196" t="s">
        <v>1677</v>
      </c>
      <c r="E9196" t="s">
        <v>3832</v>
      </c>
      <c r="F9196" t="s">
        <v>83</v>
      </c>
      <c r="G9196" t="s">
        <v>41</v>
      </c>
      <c r="H9196" t="s">
        <v>40</v>
      </c>
      <c r="I9196">
        <v>2</v>
      </c>
      <c r="J9196">
        <v>557.51</v>
      </c>
      <c r="K9196">
        <v>438.82</v>
      </c>
      <c r="L9196">
        <v>1115.02</v>
      </c>
      <c r="M9196">
        <v>877.64</v>
      </c>
      <c r="N9196" t="s">
        <v>3831</v>
      </c>
      <c r="O9196" t="s">
        <v>3830</v>
      </c>
      <c r="P9196" t="s">
        <v>68</v>
      </c>
      <c r="Q9196">
        <v>11.34</v>
      </c>
      <c r="R9196">
        <v>77.717200000000005</v>
      </c>
      <c r="S9196" t="s">
        <v>302</v>
      </c>
      <c r="T9196" t="s">
        <v>301</v>
      </c>
      <c r="U9196" t="s">
        <v>23</v>
      </c>
      <c r="V9196" t="s">
        <v>45</v>
      </c>
    </row>
    <row r="9197" spans="1:22">
      <c r="A9197" t="s">
        <v>3829</v>
      </c>
      <c r="B9197" s="2">
        <v>45498.497916666667</v>
      </c>
      <c r="C9197" s="2">
        <f t="shared" si="143"/>
        <v>45495</v>
      </c>
      <c r="D9197" t="s">
        <v>1672</v>
      </c>
      <c r="E9197" t="s">
        <v>3828</v>
      </c>
      <c r="F9197" t="s">
        <v>64</v>
      </c>
      <c r="G9197" t="s">
        <v>30</v>
      </c>
      <c r="H9197" t="s">
        <v>71</v>
      </c>
      <c r="I9197">
        <v>4</v>
      </c>
      <c r="J9197">
        <v>1969.68</v>
      </c>
      <c r="K9197">
        <v>1378.39</v>
      </c>
      <c r="L9197">
        <v>7878.72</v>
      </c>
      <c r="M9197">
        <v>5513.56</v>
      </c>
      <c r="N9197" t="s">
        <v>3827</v>
      </c>
      <c r="O9197" t="s">
        <v>3826</v>
      </c>
      <c r="P9197" t="s">
        <v>37</v>
      </c>
      <c r="Q9197">
        <v>10.7905</v>
      </c>
      <c r="R9197">
        <v>78.704700000000003</v>
      </c>
      <c r="S9197" t="s">
        <v>88</v>
      </c>
      <c r="T9197" t="s">
        <v>87</v>
      </c>
      <c r="U9197" t="s">
        <v>23</v>
      </c>
      <c r="V9197" t="s">
        <v>9</v>
      </c>
    </row>
    <row r="9198" spans="1:22">
      <c r="A9198" t="s">
        <v>3825</v>
      </c>
      <c r="B9198" s="2">
        <v>45248.800000000003</v>
      </c>
      <c r="C9198" s="2">
        <f t="shared" si="143"/>
        <v>45243</v>
      </c>
      <c r="D9198" t="s">
        <v>1667</v>
      </c>
      <c r="E9198" t="s">
        <v>3824</v>
      </c>
      <c r="F9198" t="s">
        <v>31</v>
      </c>
      <c r="G9198" t="s">
        <v>72</v>
      </c>
      <c r="H9198" t="s">
        <v>63</v>
      </c>
      <c r="I9198">
        <v>1</v>
      </c>
      <c r="J9198">
        <v>2113.13</v>
      </c>
      <c r="K9198">
        <v>1894.75</v>
      </c>
      <c r="L9198">
        <v>2113.13</v>
      </c>
      <c r="M9198">
        <v>1894.75</v>
      </c>
      <c r="N9198" t="s">
        <v>3823</v>
      </c>
      <c r="O9198" t="s">
        <v>3822</v>
      </c>
      <c r="P9198" t="s">
        <v>26</v>
      </c>
      <c r="Q9198">
        <v>11.0168</v>
      </c>
      <c r="R9198">
        <v>76.955799999999996</v>
      </c>
      <c r="S9198" t="s">
        <v>326</v>
      </c>
      <c r="T9198" t="s">
        <v>325</v>
      </c>
      <c r="U9198" t="s">
        <v>23</v>
      </c>
      <c r="V9198" t="s">
        <v>45</v>
      </c>
    </row>
    <row r="9199" spans="1:22">
      <c r="A9199" t="s">
        <v>3821</v>
      </c>
      <c r="B9199" s="2">
        <v>45215.612500000003</v>
      </c>
      <c r="C9199" s="2">
        <f t="shared" si="143"/>
        <v>45215</v>
      </c>
      <c r="D9199" t="s">
        <v>1662</v>
      </c>
      <c r="E9199" t="s">
        <v>3820</v>
      </c>
      <c r="F9199" t="s">
        <v>201</v>
      </c>
      <c r="G9199" t="s">
        <v>72</v>
      </c>
      <c r="H9199" t="s">
        <v>16</v>
      </c>
      <c r="I9199">
        <v>2</v>
      </c>
      <c r="J9199">
        <v>2133.7199999999998</v>
      </c>
      <c r="K9199">
        <v>1640.04</v>
      </c>
      <c r="L9199">
        <v>4267.4399999999996</v>
      </c>
      <c r="M9199">
        <v>3280.08</v>
      </c>
      <c r="N9199" t="s">
        <v>3819</v>
      </c>
      <c r="O9199" t="s">
        <v>3818</v>
      </c>
      <c r="P9199" t="s">
        <v>68</v>
      </c>
      <c r="Q9199">
        <v>11.34</v>
      </c>
      <c r="R9199">
        <v>77.717200000000005</v>
      </c>
      <c r="S9199" t="s">
        <v>762</v>
      </c>
      <c r="T9199" t="s">
        <v>761</v>
      </c>
      <c r="U9199" t="s">
        <v>46</v>
      </c>
      <c r="V9199" t="s">
        <v>9</v>
      </c>
    </row>
    <row r="9200" spans="1:22">
      <c r="A9200" t="s">
        <v>3817</v>
      </c>
      <c r="B9200" s="2">
        <v>45313.784722222219</v>
      </c>
      <c r="C9200" s="2">
        <f t="shared" si="143"/>
        <v>45313</v>
      </c>
      <c r="D9200" t="s">
        <v>1657</v>
      </c>
      <c r="E9200" t="s">
        <v>3816</v>
      </c>
      <c r="F9200" t="s">
        <v>166</v>
      </c>
      <c r="G9200" t="s">
        <v>72</v>
      </c>
      <c r="H9200" t="s">
        <v>52</v>
      </c>
      <c r="I9200">
        <v>4</v>
      </c>
      <c r="J9200">
        <v>1698.85</v>
      </c>
      <c r="K9200">
        <v>1252.21</v>
      </c>
      <c r="L9200">
        <v>6795.4</v>
      </c>
      <c r="M9200">
        <v>5008.84</v>
      </c>
      <c r="N9200" t="s">
        <v>3815</v>
      </c>
      <c r="O9200" t="s">
        <v>3814</v>
      </c>
      <c r="P9200" t="s">
        <v>60</v>
      </c>
      <c r="Q9200">
        <v>8.7139000000000006</v>
      </c>
      <c r="R9200">
        <v>77.756699999999995</v>
      </c>
      <c r="S9200" t="s">
        <v>432</v>
      </c>
      <c r="T9200" t="s">
        <v>431</v>
      </c>
      <c r="U9200" t="s">
        <v>46</v>
      </c>
      <c r="V9200" t="s">
        <v>9</v>
      </c>
    </row>
    <row r="9201" spans="1:22">
      <c r="A9201" t="s">
        <v>3813</v>
      </c>
      <c r="B9201" s="2">
        <v>45001.509027777778</v>
      </c>
      <c r="C9201" s="2">
        <f t="shared" si="143"/>
        <v>44998</v>
      </c>
      <c r="D9201" t="s">
        <v>1652</v>
      </c>
      <c r="E9201" t="s">
        <v>1651</v>
      </c>
      <c r="F9201" t="s">
        <v>166</v>
      </c>
      <c r="G9201" t="s">
        <v>115</v>
      </c>
      <c r="H9201" t="s">
        <v>52</v>
      </c>
      <c r="I9201">
        <v>4</v>
      </c>
      <c r="J9201">
        <v>423.57</v>
      </c>
      <c r="K9201">
        <v>254.65</v>
      </c>
      <c r="L9201">
        <v>1694.28</v>
      </c>
      <c r="M9201">
        <v>1018.6</v>
      </c>
      <c r="N9201" t="s">
        <v>3812</v>
      </c>
      <c r="O9201" t="s">
        <v>3811</v>
      </c>
      <c r="P9201" t="s">
        <v>49</v>
      </c>
      <c r="Q9201">
        <v>12.916499999999999</v>
      </c>
      <c r="R9201">
        <v>79.132499999999993</v>
      </c>
      <c r="S9201" t="s">
        <v>333</v>
      </c>
      <c r="T9201" t="s">
        <v>332</v>
      </c>
      <c r="U9201" t="s">
        <v>23</v>
      </c>
      <c r="V9201" t="s">
        <v>9</v>
      </c>
    </row>
    <row r="9202" spans="1:22">
      <c r="A9202" t="s">
        <v>3810</v>
      </c>
      <c r="B9202" s="2">
        <v>45373.719444444447</v>
      </c>
      <c r="C9202" s="2">
        <f t="shared" si="143"/>
        <v>45369</v>
      </c>
      <c r="D9202" t="s">
        <v>1647</v>
      </c>
      <c r="E9202" t="s">
        <v>1646</v>
      </c>
      <c r="F9202" t="s">
        <v>73</v>
      </c>
      <c r="G9202" t="s">
        <v>30</v>
      </c>
      <c r="H9202" t="s">
        <v>52</v>
      </c>
      <c r="I9202">
        <v>2</v>
      </c>
      <c r="J9202">
        <v>1443.43</v>
      </c>
      <c r="K9202">
        <v>969.15</v>
      </c>
      <c r="L9202">
        <v>2886.86</v>
      </c>
      <c r="M9202">
        <v>1938.3</v>
      </c>
      <c r="N9202" t="s">
        <v>3809</v>
      </c>
      <c r="O9202" t="s">
        <v>3808</v>
      </c>
      <c r="P9202" t="s">
        <v>60</v>
      </c>
      <c r="Q9202">
        <v>8.7139000000000006</v>
      </c>
      <c r="R9202">
        <v>77.756699999999995</v>
      </c>
      <c r="S9202" t="s">
        <v>537</v>
      </c>
      <c r="T9202" t="s">
        <v>536</v>
      </c>
      <c r="U9202" t="s">
        <v>46</v>
      </c>
      <c r="V9202" t="s">
        <v>9</v>
      </c>
    </row>
    <row r="9203" spans="1:22">
      <c r="A9203" t="s">
        <v>3807</v>
      </c>
      <c r="B9203" s="2">
        <v>45530.789583333331</v>
      </c>
      <c r="C9203" s="2">
        <f t="shared" si="143"/>
        <v>45530</v>
      </c>
      <c r="D9203" t="s">
        <v>1642</v>
      </c>
      <c r="E9203" t="s">
        <v>3806</v>
      </c>
      <c r="F9203" t="s">
        <v>18</v>
      </c>
      <c r="G9203" t="s">
        <v>17</v>
      </c>
      <c r="H9203" t="s">
        <v>16</v>
      </c>
      <c r="I9203">
        <v>4</v>
      </c>
      <c r="J9203">
        <v>1922.21</v>
      </c>
      <c r="K9203">
        <v>1220.5999999999999</v>
      </c>
      <c r="L9203">
        <v>7688.84</v>
      </c>
      <c r="M9203">
        <v>4882.3999999999996</v>
      </c>
      <c r="N9203" t="s">
        <v>3805</v>
      </c>
      <c r="O9203" t="s">
        <v>3804</v>
      </c>
      <c r="P9203" t="s">
        <v>112</v>
      </c>
      <c r="Q9203">
        <v>13.082700000000001</v>
      </c>
      <c r="R9203">
        <v>80.270700000000005</v>
      </c>
      <c r="S9203" t="s">
        <v>176</v>
      </c>
      <c r="T9203" t="s">
        <v>175</v>
      </c>
      <c r="U9203" t="s">
        <v>23</v>
      </c>
      <c r="V9203" t="s">
        <v>9</v>
      </c>
    </row>
    <row r="9204" spans="1:22">
      <c r="A9204" t="s">
        <v>3803</v>
      </c>
      <c r="B9204" s="2">
        <v>45276.674305555556</v>
      </c>
      <c r="C9204" s="2">
        <f t="shared" si="143"/>
        <v>45271</v>
      </c>
      <c r="D9204" t="s">
        <v>1637</v>
      </c>
      <c r="E9204" t="s">
        <v>3802</v>
      </c>
      <c r="F9204" t="s">
        <v>83</v>
      </c>
      <c r="G9204" t="s">
        <v>115</v>
      </c>
      <c r="H9204" t="s">
        <v>71</v>
      </c>
      <c r="I9204">
        <v>3</v>
      </c>
      <c r="J9204">
        <v>2093.77</v>
      </c>
      <c r="K9204">
        <v>1741.17</v>
      </c>
      <c r="L9204">
        <v>6281.31</v>
      </c>
      <c r="M9204">
        <v>5223.51</v>
      </c>
      <c r="N9204" t="s">
        <v>3801</v>
      </c>
      <c r="O9204" t="s">
        <v>3800</v>
      </c>
      <c r="P9204" t="s">
        <v>37</v>
      </c>
      <c r="Q9204">
        <v>10.7905</v>
      </c>
      <c r="R9204">
        <v>78.704700000000003</v>
      </c>
      <c r="S9204" t="s">
        <v>133</v>
      </c>
      <c r="T9204" t="s">
        <v>132</v>
      </c>
      <c r="U9204" t="s">
        <v>57</v>
      </c>
      <c r="V9204" t="s">
        <v>45</v>
      </c>
    </row>
    <row r="9205" spans="1:22">
      <c r="A9205" t="s">
        <v>3799</v>
      </c>
      <c r="B9205" s="2">
        <v>45165.651388888888</v>
      </c>
      <c r="C9205" s="2">
        <f t="shared" si="143"/>
        <v>45159</v>
      </c>
      <c r="D9205" t="s">
        <v>1632</v>
      </c>
      <c r="E9205" t="s">
        <v>3798</v>
      </c>
      <c r="F9205" t="s">
        <v>64</v>
      </c>
      <c r="G9205" t="s">
        <v>72</v>
      </c>
      <c r="H9205" t="s">
        <v>40</v>
      </c>
      <c r="I9205">
        <v>3</v>
      </c>
      <c r="J9205">
        <v>769.41</v>
      </c>
      <c r="K9205">
        <v>519.4</v>
      </c>
      <c r="L9205">
        <v>2308.23</v>
      </c>
      <c r="M9205">
        <v>1558.2</v>
      </c>
      <c r="N9205" t="s">
        <v>3797</v>
      </c>
      <c r="O9205" t="s">
        <v>3796</v>
      </c>
      <c r="P9205" t="s">
        <v>49</v>
      </c>
      <c r="Q9205">
        <v>12.916499999999999</v>
      </c>
      <c r="R9205">
        <v>79.132499999999993</v>
      </c>
      <c r="S9205" t="s">
        <v>111</v>
      </c>
      <c r="T9205" t="s">
        <v>110</v>
      </c>
      <c r="U9205" t="s">
        <v>57</v>
      </c>
      <c r="V9205" t="s">
        <v>9</v>
      </c>
    </row>
    <row r="9206" spans="1:22">
      <c r="A9206" t="s">
        <v>3795</v>
      </c>
      <c r="B9206" s="2">
        <v>45501.563888888886</v>
      </c>
      <c r="C9206" s="2">
        <f t="shared" si="143"/>
        <v>45495</v>
      </c>
      <c r="D9206" t="s">
        <v>1627</v>
      </c>
      <c r="E9206" t="s">
        <v>3794</v>
      </c>
      <c r="F9206" t="s">
        <v>73</v>
      </c>
      <c r="G9206" t="s">
        <v>41</v>
      </c>
      <c r="H9206" t="s">
        <v>71</v>
      </c>
      <c r="I9206">
        <v>2</v>
      </c>
      <c r="J9206">
        <v>744.77</v>
      </c>
      <c r="K9206">
        <v>557.51</v>
      </c>
      <c r="L9206">
        <v>1489.54</v>
      </c>
      <c r="M9206">
        <v>1115.02</v>
      </c>
      <c r="N9206" t="s">
        <v>3793</v>
      </c>
      <c r="O9206" t="s">
        <v>3792</v>
      </c>
      <c r="P9206" t="s">
        <v>37</v>
      </c>
      <c r="Q9206">
        <v>10.7905</v>
      </c>
      <c r="R9206">
        <v>78.704700000000003</v>
      </c>
      <c r="S9206" t="s">
        <v>193</v>
      </c>
      <c r="T9206" t="s">
        <v>192</v>
      </c>
      <c r="U9206" t="s">
        <v>10</v>
      </c>
      <c r="V9206" t="s">
        <v>9</v>
      </c>
    </row>
    <row r="9207" spans="1:22">
      <c r="A9207" t="s">
        <v>3791</v>
      </c>
      <c r="B9207" s="2">
        <v>45421.693055555559</v>
      </c>
      <c r="C9207" s="2">
        <f t="shared" si="143"/>
        <v>45418</v>
      </c>
      <c r="D9207" t="s">
        <v>1622</v>
      </c>
      <c r="E9207" t="s">
        <v>3790</v>
      </c>
      <c r="F9207" t="s">
        <v>83</v>
      </c>
      <c r="G9207" t="s">
        <v>82</v>
      </c>
      <c r="H9207" t="s">
        <v>52</v>
      </c>
      <c r="I9207">
        <v>1</v>
      </c>
      <c r="J9207">
        <v>2085.34</v>
      </c>
      <c r="K9207">
        <v>1743.63</v>
      </c>
      <c r="L9207">
        <v>2085.34</v>
      </c>
      <c r="M9207">
        <v>1743.63</v>
      </c>
      <c r="N9207" t="s">
        <v>3789</v>
      </c>
      <c r="O9207" t="s">
        <v>3788</v>
      </c>
      <c r="P9207" t="s">
        <v>13</v>
      </c>
      <c r="Q9207">
        <v>11.664300000000001</v>
      </c>
      <c r="R9207">
        <v>78.146000000000001</v>
      </c>
      <c r="S9207" t="s">
        <v>420</v>
      </c>
      <c r="T9207" t="s">
        <v>419</v>
      </c>
      <c r="U9207" t="s">
        <v>57</v>
      </c>
      <c r="V9207" t="s">
        <v>45</v>
      </c>
    </row>
    <row r="9208" spans="1:22">
      <c r="A9208" t="s">
        <v>3787</v>
      </c>
      <c r="B9208" s="2">
        <v>45471.55972222222</v>
      </c>
      <c r="C9208" s="2">
        <f t="shared" si="143"/>
        <v>45467</v>
      </c>
      <c r="D9208" t="s">
        <v>1617</v>
      </c>
      <c r="E9208" t="s">
        <v>3786</v>
      </c>
      <c r="F9208" t="s">
        <v>73</v>
      </c>
      <c r="G9208" t="s">
        <v>72</v>
      </c>
      <c r="H9208" t="s">
        <v>63</v>
      </c>
      <c r="I9208">
        <v>2</v>
      </c>
      <c r="J9208">
        <v>2015.47</v>
      </c>
      <c r="K9208">
        <v>1340.09</v>
      </c>
      <c r="L9208">
        <v>4030.94</v>
      </c>
      <c r="M9208">
        <v>2680.18</v>
      </c>
      <c r="N9208" t="s">
        <v>3785</v>
      </c>
      <c r="O9208" t="s">
        <v>3784</v>
      </c>
      <c r="P9208" t="s">
        <v>49</v>
      </c>
      <c r="Q9208">
        <v>12.916499999999999</v>
      </c>
      <c r="R9208">
        <v>79.132499999999993</v>
      </c>
      <c r="S9208" t="s">
        <v>257</v>
      </c>
      <c r="T9208" t="s">
        <v>256</v>
      </c>
      <c r="U9208" t="s">
        <v>57</v>
      </c>
      <c r="V9208" t="s">
        <v>9</v>
      </c>
    </row>
    <row r="9209" spans="1:22">
      <c r="A9209" t="s">
        <v>3783</v>
      </c>
      <c r="B9209" s="2">
        <v>45562.875</v>
      </c>
      <c r="C9209" s="2">
        <f t="shared" si="143"/>
        <v>45558</v>
      </c>
      <c r="D9209" t="s">
        <v>1612</v>
      </c>
      <c r="E9209" t="s">
        <v>3782</v>
      </c>
      <c r="F9209" t="s">
        <v>31</v>
      </c>
      <c r="G9209" t="s">
        <v>17</v>
      </c>
      <c r="H9209" t="s">
        <v>40</v>
      </c>
      <c r="I9209">
        <v>4</v>
      </c>
      <c r="J9209">
        <v>212.37</v>
      </c>
      <c r="K9209">
        <v>176.28</v>
      </c>
      <c r="L9209">
        <v>849.48</v>
      </c>
      <c r="M9209">
        <v>705.12</v>
      </c>
      <c r="N9209" t="s">
        <v>3781</v>
      </c>
      <c r="O9209" t="s">
        <v>3780</v>
      </c>
      <c r="P9209" t="s">
        <v>49</v>
      </c>
      <c r="Q9209">
        <v>12.916499999999999</v>
      </c>
      <c r="R9209">
        <v>79.132499999999993</v>
      </c>
      <c r="S9209" t="s">
        <v>616</v>
      </c>
      <c r="T9209" t="s">
        <v>615</v>
      </c>
      <c r="U9209" t="s">
        <v>10</v>
      </c>
      <c r="V9209" t="s">
        <v>9</v>
      </c>
    </row>
    <row r="9210" spans="1:22">
      <c r="A9210" t="s">
        <v>3779</v>
      </c>
      <c r="B9210" s="2">
        <v>45197.570833333331</v>
      </c>
      <c r="C9210" s="2">
        <f t="shared" si="143"/>
        <v>45194</v>
      </c>
      <c r="D9210" t="s">
        <v>1607</v>
      </c>
      <c r="E9210" t="s">
        <v>3778</v>
      </c>
      <c r="F9210" t="s">
        <v>136</v>
      </c>
      <c r="G9210" t="s">
        <v>106</v>
      </c>
      <c r="H9210" t="s">
        <v>63</v>
      </c>
      <c r="I9210">
        <v>1</v>
      </c>
      <c r="J9210">
        <v>1757.37</v>
      </c>
      <c r="K9210">
        <v>1500.62</v>
      </c>
      <c r="L9210">
        <v>1757.37</v>
      </c>
      <c r="M9210">
        <v>1500.62</v>
      </c>
      <c r="N9210" t="s">
        <v>3777</v>
      </c>
      <c r="O9210" t="s">
        <v>3776</v>
      </c>
      <c r="P9210" t="s">
        <v>60</v>
      </c>
      <c r="Q9210">
        <v>8.7139000000000006</v>
      </c>
      <c r="R9210">
        <v>77.756699999999995</v>
      </c>
      <c r="S9210" t="s">
        <v>352</v>
      </c>
      <c r="T9210" t="s">
        <v>351</v>
      </c>
      <c r="U9210" t="s">
        <v>46</v>
      </c>
      <c r="V9210" t="s">
        <v>9</v>
      </c>
    </row>
    <row r="9211" spans="1:22">
      <c r="A9211" t="s">
        <v>3775</v>
      </c>
      <c r="B9211" s="2">
        <v>45337.541666666664</v>
      </c>
      <c r="C9211" s="2">
        <f t="shared" si="143"/>
        <v>45334</v>
      </c>
      <c r="D9211" t="s">
        <v>1602</v>
      </c>
      <c r="E9211" t="s">
        <v>3774</v>
      </c>
      <c r="F9211" t="s">
        <v>64</v>
      </c>
      <c r="G9211" t="s">
        <v>82</v>
      </c>
      <c r="H9211" t="s">
        <v>52</v>
      </c>
      <c r="I9211">
        <v>1</v>
      </c>
      <c r="J9211">
        <v>1758.83</v>
      </c>
      <c r="K9211">
        <v>1429.27</v>
      </c>
      <c r="L9211">
        <v>1758.83</v>
      </c>
      <c r="M9211">
        <v>1429.27</v>
      </c>
      <c r="N9211" t="s">
        <v>3773</v>
      </c>
      <c r="O9211" t="s">
        <v>3772</v>
      </c>
      <c r="P9211" t="s">
        <v>60</v>
      </c>
      <c r="Q9211">
        <v>8.7139000000000006</v>
      </c>
      <c r="R9211">
        <v>77.756699999999995</v>
      </c>
      <c r="S9211" t="s">
        <v>513</v>
      </c>
      <c r="T9211" t="s">
        <v>512</v>
      </c>
      <c r="U9211" t="s">
        <v>10</v>
      </c>
      <c r="V9211" t="s">
        <v>9</v>
      </c>
    </row>
    <row r="9212" spans="1:22">
      <c r="A9212" t="s">
        <v>3771</v>
      </c>
      <c r="B9212" s="2">
        <v>44952.683333333334</v>
      </c>
      <c r="C9212" s="2">
        <f t="shared" si="143"/>
        <v>44949</v>
      </c>
      <c r="D9212" t="s">
        <v>1597</v>
      </c>
      <c r="E9212" t="s">
        <v>3770</v>
      </c>
      <c r="F9212" t="s">
        <v>31</v>
      </c>
      <c r="G9212" t="s">
        <v>91</v>
      </c>
      <c r="H9212" t="s">
        <v>71</v>
      </c>
      <c r="I9212">
        <v>2</v>
      </c>
      <c r="J9212">
        <v>914.01</v>
      </c>
      <c r="K9212">
        <v>611.6</v>
      </c>
      <c r="L9212">
        <v>1828.02</v>
      </c>
      <c r="M9212">
        <v>1223.2</v>
      </c>
      <c r="N9212" t="s">
        <v>3769</v>
      </c>
      <c r="O9212" t="s">
        <v>3768</v>
      </c>
      <c r="P9212" t="s">
        <v>121</v>
      </c>
      <c r="Q9212">
        <v>9.9252000000000002</v>
      </c>
      <c r="R9212">
        <v>78.119799999999998</v>
      </c>
      <c r="S9212" t="s">
        <v>628</v>
      </c>
      <c r="T9212" t="s">
        <v>627</v>
      </c>
      <c r="U9212" t="s">
        <v>46</v>
      </c>
      <c r="V9212" t="s">
        <v>9</v>
      </c>
    </row>
    <row r="9213" spans="1:22">
      <c r="A9213" t="s">
        <v>3767</v>
      </c>
      <c r="B9213" s="2">
        <v>45401.509722222225</v>
      </c>
      <c r="C9213" s="2">
        <f t="shared" si="143"/>
        <v>45397</v>
      </c>
      <c r="D9213" t="s">
        <v>1592</v>
      </c>
      <c r="E9213" t="s">
        <v>3766</v>
      </c>
      <c r="F9213" t="s">
        <v>136</v>
      </c>
      <c r="G9213" t="s">
        <v>106</v>
      </c>
      <c r="H9213" t="s">
        <v>63</v>
      </c>
      <c r="I9213">
        <v>4</v>
      </c>
      <c r="J9213">
        <v>545.49</v>
      </c>
      <c r="K9213">
        <v>328.47</v>
      </c>
      <c r="L9213">
        <v>2181.96</v>
      </c>
      <c r="M9213">
        <v>1313.88</v>
      </c>
      <c r="N9213" t="s">
        <v>3765</v>
      </c>
      <c r="O9213" t="s">
        <v>3764</v>
      </c>
      <c r="P9213" t="s">
        <v>68</v>
      </c>
      <c r="Q9213">
        <v>11.34</v>
      </c>
      <c r="R9213">
        <v>77.717200000000005</v>
      </c>
      <c r="S9213" t="s">
        <v>176</v>
      </c>
      <c r="T9213" t="s">
        <v>175</v>
      </c>
      <c r="U9213" t="s">
        <v>57</v>
      </c>
      <c r="V9213" t="s">
        <v>9</v>
      </c>
    </row>
    <row r="9214" spans="1:22">
      <c r="A9214" t="s">
        <v>3763</v>
      </c>
      <c r="B9214" s="2">
        <v>44997.614583333336</v>
      </c>
      <c r="C9214" s="2">
        <f t="shared" si="143"/>
        <v>44991</v>
      </c>
      <c r="D9214" t="s">
        <v>1587</v>
      </c>
      <c r="E9214" t="s">
        <v>3762</v>
      </c>
      <c r="F9214" t="s">
        <v>136</v>
      </c>
      <c r="G9214" t="s">
        <v>41</v>
      </c>
      <c r="H9214" t="s">
        <v>29</v>
      </c>
      <c r="I9214">
        <v>1</v>
      </c>
      <c r="J9214">
        <v>2260.1</v>
      </c>
      <c r="K9214">
        <v>1749.33</v>
      </c>
      <c r="L9214">
        <v>2260.1</v>
      </c>
      <c r="M9214">
        <v>1749.33</v>
      </c>
      <c r="N9214" t="s">
        <v>3761</v>
      </c>
      <c r="O9214" t="s">
        <v>3760</v>
      </c>
      <c r="P9214" t="s">
        <v>37</v>
      </c>
      <c r="Q9214">
        <v>10.7905</v>
      </c>
      <c r="R9214">
        <v>78.704700000000003</v>
      </c>
      <c r="S9214" t="s">
        <v>243</v>
      </c>
      <c r="T9214" t="s">
        <v>242</v>
      </c>
      <c r="U9214" t="s">
        <v>10</v>
      </c>
      <c r="V9214" t="s">
        <v>9</v>
      </c>
    </row>
    <row r="9215" spans="1:22">
      <c r="A9215" t="s">
        <v>3759</v>
      </c>
      <c r="B9215" s="2">
        <v>45155.677083333336</v>
      </c>
      <c r="C9215" s="2">
        <f t="shared" si="143"/>
        <v>45152</v>
      </c>
      <c r="D9215" t="s">
        <v>1582</v>
      </c>
      <c r="E9215" t="s">
        <v>3758</v>
      </c>
      <c r="F9215" t="s">
        <v>83</v>
      </c>
      <c r="G9215" t="s">
        <v>53</v>
      </c>
      <c r="H9215" t="s">
        <v>71</v>
      </c>
      <c r="I9215">
        <v>1</v>
      </c>
      <c r="J9215">
        <v>1617.88</v>
      </c>
      <c r="K9215">
        <v>1009.65</v>
      </c>
      <c r="L9215">
        <v>1617.88</v>
      </c>
      <c r="M9215">
        <v>1009.65</v>
      </c>
      <c r="N9215" t="s">
        <v>3757</v>
      </c>
      <c r="O9215" t="s">
        <v>3756</v>
      </c>
      <c r="P9215" t="s">
        <v>112</v>
      </c>
      <c r="Q9215">
        <v>13.082700000000001</v>
      </c>
      <c r="R9215">
        <v>80.270700000000005</v>
      </c>
      <c r="S9215" t="s">
        <v>364</v>
      </c>
      <c r="T9215" t="s">
        <v>363</v>
      </c>
      <c r="U9215" t="s">
        <v>57</v>
      </c>
      <c r="V9215" t="s">
        <v>22</v>
      </c>
    </row>
    <row r="9216" spans="1:22">
      <c r="A9216" t="s">
        <v>3755</v>
      </c>
      <c r="B9216" s="2">
        <v>45518.632638888892</v>
      </c>
      <c r="C9216" s="2">
        <f t="shared" si="143"/>
        <v>45516</v>
      </c>
      <c r="D9216" t="s">
        <v>1577</v>
      </c>
      <c r="E9216" t="s">
        <v>3754</v>
      </c>
      <c r="F9216" t="s">
        <v>73</v>
      </c>
      <c r="G9216" t="s">
        <v>17</v>
      </c>
      <c r="H9216" t="s">
        <v>71</v>
      </c>
      <c r="I9216">
        <v>2</v>
      </c>
      <c r="J9216">
        <v>745.96</v>
      </c>
      <c r="K9216">
        <v>644.16999999999996</v>
      </c>
      <c r="L9216">
        <v>1491.92</v>
      </c>
      <c r="M9216">
        <v>1288.3399999999999</v>
      </c>
      <c r="N9216" t="s">
        <v>3753</v>
      </c>
      <c r="O9216" t="s">
        <v>3752</v>
      </c>
      <c r="P9216" t="s">
        <v>49</v>
      </c>
      <c r="Q9216">
        <v>12.916499999999999</v>
      </c>
      <c r="R9216">
        <v>79.132499999999993</v>
      </c>
      <c r="S9216" t="s">
        <v>616</v>
      </c>
      <c r="T9216" t="s">
        <v>615</v>
      </c>
      <c r="U9216" t="s">
        <v>10</v>
      </c>
      <c r="V9216" t="s">
        <v>9</v>
      </c>
    </row>
    <row r="9217" spans="1:22">
      <c r="A9217" t="s">
        <v>3751</v>
      </c>
      <c r="B9217" s="2">
        <v>45048.710416666669</v>
      </c>
      <c r="C9217" s="2">
        <f t="shared" si="143"/>
        <v>45047</v>
      </c>
      <c r="D9217" t="s">
        <v>1572</v>
      </c>
      <c r="E9217" t="s">
        <v>3750</v>
      </c>
      <c r="F9217" t="s">
        <v>31</v>
      </c>
      <c r="G9217" t="s">
        <v>115</v>
      </c>
      <c r="H9217" t="s">
        <v>40</v>
      </c>
      <c r="I9217">
        <v>3</v>
      </c>
      <c r="J9217">
        <v>1754.15</v>
      </c>
      <c r="K9217">
        <v>1183.3</v>
      </c>
      <c r="L9217">
        <v>5262.45</v>
      </c>
      <c r="M9217">
        <v>3549.9</v>
      </c>
      <c r="N9217" t="s">
        <v>3749</v>
      </c>
      <c r="O9217" t="s">
        <v>3748</v>
      </c>
      <c r="P9217" t="s">
        <v>121</v>
      </c>
      <c r="Q9217">
        <v>9.9252000000000002</v>
      </c>
      <c r="R9217">
        <v>78.119799999999998</v>
      </c>
      <c r="S9217" t="s">
        <v>36</v>
      </c>
      <c r="T9217" t="s">
        <v>35</v>
      </c>
      <c r="U9217" t="s">
        <v>10</v>
      </c>
      <c r="V9217" t="s">
        <v>45</v>
      </c>
    </row>
    <row r="9218" spans="1:22">
      <c r="A9218" t="s">
        <v>3747</v>
      </c>
      <c r="B9218" s="2">
        <v>45361.620833333334</v>
      </c>
      <c r="C9218" s="2">
        <f t="shared" si="143"/>
        <v>45355</v>
      </c>
      <c r="D9218" t="s">
        <v>1567</v>
      </c>
      <c r="E9218" t="s">
        <v>1566</v>
      </c>
      <c r="F9218" t="s">
        <v>136</v>
      </c>
      <c r="G9218" t="s">
        <v>91</v>
      </c>
      <c r="H9218" t="s">
        <v>16</v>
      </c>
      <c r="I9218">
        <v>1</v>
      </c>
      <c r="J9218">
        <v>856.97</v>
      </c>
      <c r="K9218">
        <v>531.15</v>
      </c>
      <c r="L9218">
        <v>856.97</v>
      </c>
      <c r="M9218">
        <v>531.15</v>
      </c>
      <c r="N9218" t="s">
        <v>3746</v>
      </c>
      <c r="O9218" t="s">
        <v>3745</v>
      </c>
      <c r="P9218" t="s">
        <v>112</v>
      </c>
      <c r="Q9218">
        <v>13.082700000000001</v>
      </c>
      <c r="R9218">
        <v>80.270700000000005</v>
      </c>
      <c r="S9218" t="s">
        <v>243</v>
      </c>
      <c r="T9218" t="s">
        <v>242</v>
      </c>
      <c r="U9218" t="s">
        <v>23</v>
      </c>
      <c r="V9218" t="s">
        <v>9</v>
      </c>
    </row>
    <row r="9219" spans="1:22">
      <c r="A9219" t="s">
        <v>3744</v>
      </c>
      <c r="B9219" s="2">
        <v>45174.493055555555</v>
      </c>
      <c r="C9219" s="2">
        <f t="shared" ref="C9219:C9282" si="144">INT(B9219) - WEEKDAY(INT(B9219), 2) + 1</f>
        <v>45173</v>
      </c>
      <c r="D9219" t="s">
        <v>1562</v>
      </c>
      <c r="E9219" t="s">
        <v>3743</v>
      </c>
      <c r="F9219" t="s">
        <v>73</v>
      </c>
      <c r="G9219" t="s">
        <v>30</v>
      </c>
      <c r="H9219" t="s">
        <v>29</v>
      </c>
      <c r="I9219">
        <v>1</v>
      </c>
      <c r="J9219">
        <v>2207.52</v>
      </c>
      <c r="K9219">
        <v>1397.77</v>
      </c>
      <c r="L9219">
        <v>2207.52</v>
      </c>
      <c r="M9219">
        <v>1397.77</v>
      </c>
      <c r="N9219" t="s">
        <v>3742</v>
      </c>
      <c r="O9219" t="s">
        <v>3741</v>
      </c>
      <c r="P9219" t="s">
        <v>68</v>
      </c>
      <c r="Q9219">
        <v>11.34</v>
      </c>
      <c r="R9219">
        <v>77.717200000000005</v>
      </c>
      <c r="S9219" t="s">
        <v>735</v>
      </c>
      <c r="T9219" t="s">
        <v>734</v>
      </c>
      <c r="U9219" t="s">
        <v>77</v>
      </c>
      <c r="V9219" t="s">
        <v>22</v>
      </c>
    </row>
    <row r="9220" spans="1:22">
      <c r="A9220" t="s">
        <v>3740</v>
      </c>
      <c r="B9220" s="2">
        <v>45079.768750000003</v>
      </c>
      <c r="C9220" s="2">
        <f t="shared" si="144"/>
        <v>45075</v>
      </c>
      <c r="D9220" t="s">
        <v>1557</v>
      </c>
      <c r="E9220" t="s">
        <v>3739</v>
      </c>
      <c r="F9220" t="s">
        <v>166</v>
      </c>
      <c r="G9220" t="s">
        <v>30</v>
      </c>
      <c r="H9220" t="s">
        <v>63</v>
      </c>
      <c r="I9220">
        <v>1</v>
      </c>
      <c r="J9220">
        <v>1479.93</v>
      </c>
      <c r="K9220">
        <v>1044.6500000000001</v>
      </c>
      <c r="L9220">
        <v>1479.93</v>
      </c>
      <c r="M9220">
        <v>1044.6500000000001</v>
      </c>
      <c r="N9220" t="s">
        <v>3738</v>
      </c>
      <c r="O9220" t="s">
        <v>3737</v>
      </c>
      <c r="P9220" t="s">
        <v>26</v>
      </c>
      <c r="Q9220">
        <v>11.0168</v>
      </c>
      <c r="R9220">
        <v>76.955799999999996</v>
      </c>
      <c r="S9220" t="s">
        <v>628</v>
      </c>
      <c r="T9220" t="s">
        <v>627</v>
      </c>
      <c r="U9220" t="s">
        <v>10</v>
      </c>
      <c r="V9220" t="s">
        <v>9</v>
      </c>
    </row>
    <row r="9221" spans="1:22">
      <c r="A9221" t="s">
        <v>3736</v>
      </c>
      <c r="B9221" s="2">
        <v>45576.543055555558</v>
      </c>
      <c r="C9221" s="2">
        <f t="shared" si="144"/>
        <v>45572</v>
      </c>
      <c r="D9221" t="s">
        <v>1552</v>
      </c>
      <c r="E9221" t="s">
        <v>3735</v>
      </c>
      <c r="F9221" t="s">
        <v>136</v>
      </c>
      <c r="G9221" t="s">
        <v>30</v>
      </c>
      <c r="H9221" t="s">
        <v>63</v>
      </c>
      <c r="I9221">
        <v>4</v>
      </c>
      <c r="J9221">
        <v>306.75</v>
      </c>
      <c r="K9221">
        <v>235</v>
      </c>
      <c r="L9221">
        <v>1227</v>
      </c>
      <c r="M9221">
        <v>940</v>
      </c>
      <c r="N9221" t="s">
        <v>3734</v>
      </c>
      <c r="O9221" t="s">
        <v>3733</v>
      </c>
      <c r="P9221" t="s">
        <v>49</v>
      </c>
      <c r="Q9221">
        <v>12.916499999999999</v>
      </c>
      <c r="R9221">
        <v>79.132499999999993</v>
      </c>
      <c r="S9221" t="s">
        <v>36</v>
      </c>
      <c r="T9221" t="s">
        <v>35</v>
      </c>
      <c r="U9221" t="s">
        <v>77</v>
      </c>
      <c r="V9221" t="s">
        <v>9</v>
      </c>
    </row>
    <row r="9222" spans="1:22">
      <c r="A9222" t="s">
        <v>3732</v>
      </c>
      <c r="B9222" s="2">
        <v>44953.850694444445</v>
      </c>
      <c r="C9222" s="2">
        <f t="shared" si="144"/>
        <v>44949</v>
      </c>
      <c r="D9222" t="s">
        <v>1547</v>
      </c>
      <c r="E9222" t="s">
        <v>1546</v>
      </c>
      <c r="F9222" t="s">
        <v>73</v>
      </c>
      <c r="G9222" t="s">
        <v>82</v>
      </c>
      <c r="H9222" t="s">
        <v>71</v>
      </c>
      <c r="I9222">
        <v>3</v>
      </c>
      <c r="J9222">
        <v>1434.56</v>
      </c>
      <c r="K9222">
        <v>1228.04</v>
      </c>
      <c r="L9222">
        <v>4303.68</v>
      </c>
      <c r="M9222">
        <v>3684.12</v>
      </c>
      <c r="N9222" t="s">
        <v>3731</v>
      </c>
      <c r="O9222" t="s">
        <v>3730</v>
      </c>
      <c r="P9222" t="s">
        <v>60</v>
      </c>
      <c r="Q9222">
        <v>8.7139000000000006</v>
      </c>
      <c r="R9222">
        <v>77.756699999999995</v>
      </c>
      <c r="S9222" t="s">
        <v>48</v>
      </c>
      <c r="T9222" t="s">
        <v>47</v>
      </c>
      <c r="U9222" t="s">
        <v>77</v>
      </c>
      <c r="V9222" t="s">
        <v>22</v>
      </c>
    </row>
    <row r="9223" spans="1:22">
      <c r="A9223" t="s">
        <v>3729</v>
      </c>
      <c r="B9223" s="2">
        <v>45559.823611111111</v>
      </c>
      <c r="C9223" s="2">
        <f t="shared" si="144"/>
        <v>45558</v>
      </c>
      <c r="D9223" t="s">
        <v>1542</v>
      </c>
      <c r="E9223" t="s">
        <v>3728</v>
      </c>
      <c r="F9223" t="s">
        <v>83</v>
      </c>
      <c r="G9223" t="s">
        <v>91</v>
      </c>
      <c r="H9223" t="s">
        <v>52</v>
      </c>
      <c r="I9223">
        <v>1</v>
      </c>
      <c r="J9223">
        <v>710.66</v>
      </c>
      <c r="K9223">
        <v>463.06</v>
      </c>
      <c r="L9223">
        <v>710.66</v>
      </c>
      <c r="M9223">
        <v>463.06</v>
      </c>
      <c r="N9223" t="s">
        <v>3727</v>
      </c>
      <c r="O9223" t="s">
        <v>3726</v>
      </c>
      <c r="P9223" t="s">
        <v>37</v>
      </c>
      <c r="Q9223">
        <v>10.7905</v>
      </c>
      <c r="R9223">
        <v>78.704700000000003</v>
      </c>
      <c r="S9223" t="s">
        <v>762</v>
      </c>
      <c r="T9223" t="s">
        <v>761</v>
      </c>
      <c r="U9223" t="s">
        <v>77</v>
      </c>
      <c r="V9223" t="s">
        <v>9</v>
      </c>
    </row>
    <row r="9224" spans="1:22">
      <c r="A9224" t="s">
        <v>3725</v>
      </c>
      <c r="B9224" s="2">
        <v>45413.744444444441</v>
      </c>
      <c r="C9224" s="2">
        <f t="shared" si="144"/>
        <v>45411</v>
      </c>
      <c r="D9224" t="s">
        <v>1537</v>
      </c>
      <c r="E9224" t="s">
        <v>3724</v>
      </c>
      <c r="F9224" t="s">
        <v>73</v>
      </c>
      <c r="G9224" t="s">
        <v>53</v>
      </c>
      <c r="H9224" t="s">
        <v>63</v>
      </c>
      <c r="I9224">
        <v>1</v>
      </c>
      <c r="J9224">
        <v>1711.08</v>
      </c>
      <c r="K9224">
        <v>1188</v>
      </c>
      <c r="L9224">
        <v>1711.08</v>
      </c>
      <c r="M9224">
        <v>1188</v>
      </c>
      <c r="N9224" t="s">
        <v>3723</v>
      </c>
      <c r="O9224" t="s">
        <v>3722</v>
      </c>
      <c r="P9224" t="s">
        <v>26</v>
      </c>
      <c r="Q9224">
        <v>11.0168</v>
      </c>
      <c r="R9224">
        <v>76.955799999999996</v>
      </c>
      <c r="S9224" t="s">
        <v>1238</v>
      </c>
      <c r="T9224" t="s">
        <v>1237</v>
      </c>
      <c r="U9224" t="s">
        <v>46</v>
      </c>
      <c r="V9224" t="s">
        <v>9</v>
      </c>
    </row>
    <row r="9225" spans="1:22">
      <c r="A9225" t="s">
        <v>3721</v>
      </c>
      <c r="B9225" s="2">
        <v>45428.897222222222</v>
      </c>
      <c r="C9225" s="2">
        <f t="shared" si="144"/>
        <v>45425</v>
      </c>
      <c r="D9225" t="s">
        <v>1532</v>
      </c>
      <c r="E9225" t="s">
        <v>3720</v>
      </c>
      <c r="F9225" t="s">
        <v>201</v>
      </c>
      <c r="G9225" t="s">
        <v>30</v>
      </c>
      <c r="H9225" t="s">
        <v>29</v>
      </c>
      <c r="I9225">
        <v>1</v>
      </c>
      <c r="J9225">
        <v>1739.12</v>
      </c>
      <c r="K9225">
        <v>1223.1500000000001</v>
      </c>
      <c r="L9225">
        <v>1739.12</v>
      </c>
      <c r="M9225">
        <v>1223.1500000000001</v>
      </c>
      <c r="N9225" t="s">
        <v>3719</v>
      </c>
      <c r="O9225" t="s">
        <v>3718</v>
      </c>
      <c r="P9225" t="s">
        <v>37</v>
      </c>
      <c r="Q9225">
        <v>10.7905</v>
      </c>
      <c r="R9225">
        <v>78.704700000000003</v>
      </c>
      <c r="S9225" t="s">
        <v>269</v>
      </c>
      <c r="T9225" t="s">
        <v>268</v>
      </c>
      <c r="U9225" t="s">
        <v>23</v>
      </c>
      <c r="V9225" t="s">
        <v>45</v>
      </c>
    </row>
    <row r="9226" spans="1:22">
      <c r="A9226" t="s">
        <v>3717</v>
      </c>
      <c r="B9226" s="2">
        <v>45484.584722222222</v>
      </c>
      <c r="C9226" s="2">
        <f t="shared" si="144"/>
        <v>45481</v>
      </c>
      <c r="D9226" t="s">
        <v>1527</v>
      </c>
      <c r="E9226" t="s">
        <v>3716</v>
      </c>
      <c r="F9226" t="s">
        <v>64</v>
      </c>
      <c r="G9226" t="s">
        <v>17</v>
      </c>
      <c r="H9226" t="s">
        <v>71</v>
      </c>
      <c r="I9226">
        <v>1</v>
      </c>
      <c r="J9226">
        <v>1855.15</v>
      </c>
      <c r="K9226">
        <v>1564.77</v>
      </c>
      <c r="L9226">
        <v>1855.15</v>
      </c>
      <c r="M9226">
        <v>1564.77</v>
      </c>
      <c r="N9226" t="s">
        <v>3715</v>
      </c>
      <c r="O9226" t="s">
        <v>3714</v>
      </c>
      <c r="P9226" t="s">
        <v>13</v>
      </c>
      <c r="Q9226">
        <v>11.664300000000001</v>
      </c>
      <c r="R9226">
        <v>78.146000000000001</v>
      </c>
      <c r="S9226" t="s">
        <v>537</v>
      </c>
      <c r="T9226" t="s">
        <v>536</v>
      </c>
      <c r="U9226" t="s">
        <v>46</v>
      </c>
      <c r="V9226" t="s">
        <v>22</v>
      </c>
    </row>
    <row r="9227" spans="1:22">
      <c r="A9227" t="s">
        <v>3713</v>
      </c>
      <c r="B9227" s="2">
        <v>45224.905555555553</v>
      </c>
      <c r="C9227" s="2">
        <f t="shared" si="144"/>
        <v>45222</v>
      </c>
      <c r="D9227" t="s">
        <v>1522</v>
      </c>
      <c r="E9227" t="s">
        <v>3712</v>
      </c>
      <c r="F9227" t="s">
        <v>83</v>
      </c>
      <c r="G9227" t="s">
        <v>41</v>
      </c>
      <c r="H9227" t="s">
        <v>29</v>
      </c>
      <c r="I9227">
        <v>1</v>
      </c>
      <c r="J9227">
        <v>617.20000000000005</v>
      </c>
      <c r="K9227">
        <v>371.67</v>
      </c>
      <c r="L9227">
        <v>617.20000000000005</v>
      </c>
      <c r="M9227">
        <v>371.67</v>
      </c>
      <c r="N9227" t="s">
        <v>3711</v>
      </c>
      <c r="O9227" t="s">
        <v>3710</v>
      </c>
      <c r="P9227" t="s">
        <v>13</v>
      </c>
      <c r="Q9227">
        <v>11.664300000000001</v>
      </c>
      <c r="R9227">
        <v>78.146000000000001</v>
      </c>
      <c r="S9227" t="s">
        <v>432</v>
      </c>
      <c r="T9227" t="s">
        <v>431</v>
      </c>
      <c r="U9227" t="s">
        <v>23</v>
      </c>
      <c r="V9227" t="s">
        <v>9</v>
      </c>
    </row>
    <row r="9228" spans="1:22">
      <c r="A9228" t="s">
        <v>3709</v>
      </c>
      <c r="B9228" s="2">
        <v>45565.727777777778</v>
      </c>
      <c r="C9228" s="2">
        <f t="shared" si="144"/>
        <v>45565</v>
      </c>
      <c r="D9228" t="s">
        <v>1517</v>
      </c>
      <c r="E9228" t="s">
        <v>3708</v>
      </c>
      <c r="F9228" t="s">
        <v>83</v>
      </c>
      <c r="G9228" t="s">
        <v>106</v>
      </c>
      <c r="H9228" t="s">
        <v>63</v>
      </c>
      <c r="I9228">
        <v>1</v>
      </c>
      <c r="J9228">
        <v>693.92</v>
      </c>
      <c r="K9228">
        <v>505.07</v>
      </c>
      <c r="L9228">
        <v>693.92</v>
      </c>
      <c r="M9228">
        <v>505.07</v>
      </c>
      <c r="N9228" t="s">
        <v>3707</v>
      </c>
      <c r="O9228" t="s">
        <v>3706</v>
      </c>
      <c r="P9228" t="s">
        <v>112</v>
      </c>
      <c r="Q9228">
        <v>13.082700000000001</v>
      </c>
      <c r="R9228">
        <v>80.270700000000005</v>
      </c>
      <c r="S9228" t="s">
        <v>364</v>
      </c>
      <c r="T9228" t="s">
        <v>363</v>
      </c>
      <c r="U9228" t="s">
        <v>57</v>
      </c>
      <c r="V9228" t="s">
        <v>45</v>
      </c>
    </row>
    <row r="9229" spans="1:22">
      <c r="A9229" t="s">
        <v>3705</v>
      </c>
      <c r="B9229" s="2">
        <v>45325.763888888891</v>
      </c>
      <c r="C9229" s="2">
        <f t="shared" si="144"/>
        <v>45320</v>
      </c>
      <c r="D9229" t="s">
        <v>1512</v>
      </c>
      <c r="E9229" t="s">
        <v>3704</v>
      </c>
      <c r="F9229" t="s">
        <v>73</v>
      </c>
      <c r="G9229" t="s">
        <v>53</v>
      </c>
      <c r="H9229" t="s">
        <v>63</v>
      </c>
      <c r="I9229">
        <v>4</v>
      </c>
      <c r="J9229">
        <v>223.98</v>
      </c>
      <c r="K9229">
        <v>189.78</v>
      </c>
      <c r="L9229">
        <v>895.92</v>
      </c>
      <c r="M9229">
        <v>759.12</v>
      </c>
      <c r="N9229" t="s">
        <v>3703</v>
      </c>
      <c r="O9229" t="s">
        <v>3702</v>
      </c>
      <c r="P9229" t="s">
        <v>68</v>
      </c>
      <c r="Q9229">
        <v>11.34</v>
      </c>
      <c r="R9229">
        <v>77.717200000000005</v>
      </c>
      <c r="S9229" t="s">
        <v>432</v>
      </c>
      <c r="T9229" t="s">
        <v>431</v>
      </c>
      <c r="U9229" t="s">
        <v>46</v>
      </c>
      <c r="V9229" t="s">
        <v>45</v>
      </c>
    </row>
    <row r="9230" spans="1:22">
      <c r="A9230" t="s">
        <v>3701</v>
      </c>
      <c r="B9230" s="2">
        <v>45526.647916666669</v>
      </c>
      <c r="C9230" s="2">
        <f t="shared" si="144"/>
        <v>45523</v>
      </c>
      <c r="D9230" t="s">
        <v>1507</v>
      </c>
      <c r="E9230" t="s">
        <v>3700</v>
      </c>
      <c r="F9230" t="s">
        <v>166</v>
      </c>
      <c r="G9230" t="s">
        <v>53</v>
      </c>
      <c r="H9230" t="s">
        <v>40</v>
      </c>
      <c r="I9230">
        <v>4</v>
      </c>
      <c r="J9230">
        <v>2211.16</v>
      </c>
      <c r="K9230">
        <v>1486.28</v>
      </c>
      <c r="L9230">
        <v>8844.64</v>
      </c>
      <c r="M9230">
        <v>5945.12</v>
      </c>
      <c r="N9230" t="s">
        <v>3699</v>
      </c>
      <c r="O9230" t="s">
        <v>3698</v>
      </c>
      <c r="P9230" t="s">
        <v>68</v>
      </c>
      <c r="Q9230">
        <v>11.34</v>
      </c>
      <c r="R9230">
        <v>77.717200000000005</v>
      </c>
      <c r="S9230" t="s">
        <v>628</v>
      </c>
      <c r="T9230" t="s">
        <v>627</v>
      </c>
      <c r="U9230" t="s">
        <v>46</v>
      </c>
      <c r="V9230" t="s">
        <v>45</v>
      </c>
    </row>
    <row r="9231" spans="1:22">
      <c r="A9231" t="s">
        <v>3697</v>
      </c>
      <c r="B9231" s="2">
        <v>45410.527083333334</v>
      </c>
      <c r="C9231" s="2">
        <f t="shared" si="144"/>
        <v>45404</v>
      </c>
      <c r="D9231" t="s">
        <v>1502</v>
      </c>
      <c r="E9231" t="s">
        <v>1501</v>
      </c>
      <c r="F9231" t="s">
        <v>136</v>
      </c>
      <c r="G9231" t="s">
        <v>17</v>
      </c>
      <c r="H9231" t="s">
        <v>40</v>
      </c>
      <c r="I9231">
        <v>1</v>
      </c>
      <c r="J9231">
        <v>914.73</v>
      </c>
      <c r="K9231">
        <v>706.73</v>
      </c>
      <c r="L9231">
        <v>914.73</v>
      </c>
      <c r="M9231">
        <v>706.73</v>
      </c>
      <c r="N9231" t="s">
        <v>3696</v>
      </c>
      <c r="O9231" t="s">
        <v>3695</v>
      </c>
      <c r="P9231" t="s">
        <v>37</v>
      </c>
      <c r="Q9231">
        <v>10.7905</v>
      </c>
      <c r="R9231">
        <v>78.704700000000003</v>
      </c>
      <c r="S9231" t="s">
        <v>432</v>
      </c>
      <c r="T9231" t="s">
        <v>431</v>
      </c>
      <c r="U9231" t="s">
        <v>10</v>
      </c>
      <c r="V9231" t="s">
        <v>22</v>
      </c>
    </row>
    <row r="9232" spans="1:22">
      <c r="A9232" t="s">
        <v>3694</v>
      </c>
      <c r="B9232" s="2">
        <v>45186.500694444447</v>
      </c>
      <c r="C9232" s="2">
        <f t="shared" si="144"/>
        <v>45180</v>
      </c>
      <c r="D9232" t="s">
        <v>1497</v>
      </c>
      <c r="E9232" t="s">
        <v>1496</v>
      </c>
      <c r="F9232" t="s">
        <v>31</v>
      </c>
      <c r="G9232" t="s">
        <v>115</v>
      </c>
      <c r="H9232" t="s">
        <v>52</v>
      </c>
      <c r="I9232">
        <v>1</v>
      </c>
      <c r="J9232">
        <v>443.36</v>
      </c>
      <c r="K9232">
        <v>390.7</v>
      </c>
      <c r="L9232">
        <v>443.36</v>
      </c>
      <c r="M9232">
        <v>390.7</v>
      </c>
      <c r="N9232" t="s">
        <v>3693</v>
      </c>
      <c r="O9232" t="s">
        <v>3692</v>
      </c>
      <c r="P9232" t="s">
        <v>13</v>
      </c>
      <c r="Q9232">
        <v>11.664300000000001</v>
      </c>
      <c r="R9232">
        <v>78.146000000000001</v>
      </c>
      <c r="S9232" t="s">
        <v>226</v>
      </c>
      <c r="T9232" t="s">
        <v>225</v>
      </c>
      <c r="U9232" t="s">
        <v>46</v>
      </c>
      <c r="V9232" t="s">
        <v>9</v>
      </c>
    </row>
    <row r="9233" spans="1:22">
      <c r="A9233" t="s">
        <v>3691</v>
      </c>
      <c r="B9233" s="2">
        <v>45363.493750000001</v>
      </c>
      <c r="C9233" s="2">
        <f t="shared" si="144"/>
        <v>45362</v>
      </c>
      <c r="D9233" t="s">
        <v>1492</v>
      </c>
      <c r="E9233" t="s">
        <v>3690</v>
      </c>
      <c r="F9233" t="s">
        <v>31</v>
      </c>
      <c r="G9233" t="s">
        <v>91</v>
      </c>
      <c r="H9233" t="s">
        <v>40</v>
      </c>
      <c r="I9233">
        <v>2</v>
      </c>
      <c r="J9233">
        <v>839.71</v>
      </c>
      <c r="K9233">
        <v>711.66</v>
      </c>
      <c r="L9233">
        <v>1679.42</v>
      </c>
      <c r="M9233">
        <v>1423.32</v>
      </c>
      <c r="N9233" t="s">
        <v>3689</v>
      </c>
      <c r="O9233" t="s">
        <v>3688</v>
      </c>
      <c r="P9233" t="s">
        <v>60</v>
      </c>
      <c r="Q9233">
        <v>8.7139000000000006</v>
      </c>
      <c r="R9233">
        <v>77.756699999999995</v>
      </c>
      <c r="S9233" t="s">
        <v>333</v>
      </c>
      <c r="T9233" t="s">
        <v>332</v>
      </c>
      <c r="U9233" t="s">
        <v>77</v>
      </c>
      <c r="V9233" t="s">
        <v>45</v>
      </c>
    </row>
    <row r="9234" spans="1:22">
      <c r="A9234" t="s">
        <v>3687</v>
      </c>
      <c r="B9234" s="2">
        <v>45406.745138888888</v>
      </c>
      <c r="C9234" s="2">
        <f t="shared" si="144"/>
        <v>45404</v>
      </c>
      <c r="D9234" t="s">
        <v>1487</v>
      </c>
      <c r="E9234" t="s">
        <v>3686</v>
      </c>
      <c r="F9234" t="s">
        <v>166</v>
      </c>
      <c r="G9234" t="s">
        <v>41</v>
      </c>
      <c r="H9234" t="s">
        <v>40</v>
      </c>
      <c r="I9234">
        <v>2</v>
      </c>
      <c r="J9234">
        <v>843.13</v>
      </c>
      <c r="K9234">
        <v>537.70000000000005</v>
      </c>
      <c r="L9234">
        <v>1686.26</v>
      </c>
      <c r="M9234">
        <v>1075.4000000000001</v>
      </c>
      <c r="N9234" t="s">
        <v>3685</v>
      </c>
      <c r="O9234" t="s">
        <v>3684</v>
      </c>
      <c r="P9234" t="s">
        <v>37</v>
      </c>
      <c r="Q9234">
        <v>10.7905</v>
      </c>
      <c r="R9234">
        <v>78.704700000000003</v>
      </c>
      <c r="S9234" t="s">
        <v>1238</v>
      </c>
      <c r="T9234" t="s">
        <v>1237</v>
      </c>
      <c r="U9234" t="s">
        <v>10</v>
      </c>
      <c r="V9234" t="s">
        <v>9</v>
      </c>
    </row>
    <row r="9235" spans="1:22">
      <c r="A9235" t="s">
        <v>3683</v>
      </c>
      <c r="B9235" s="2">
        <v>45099.63958333333</v>
      </c>
      <c r="C9235" s="2">
        <f t="shared" si="144"/>
        <v>45096</v>
      </c>
      <c r="D9235" t="s">
        <v>1482</v>
      </c>
      <c r="E9235" t="s">
        <v>1481</v>
      </c>
      <c r="F9235" t="s">
        <v>31</v>
      </c>
      <c r="G9235" t="s">
        <v>41</v>
      </c>
      <c r="H9235" t="s">
        <v>71</v>
      </c>
      <c r="I9235">
        <v>1</v>
      </c>
      <c r="J9235">
        <v>2368.77</v>
      </c>
      <c r="K9235">
        <v>1690.2</v>
      </c>
      <c r="L9235">
        <v>2368.77</v>
      </c>
      <c r="M9235">
        <v>1690.2</v>
      </c>
      <c r="N9235" t="s">
        <v>3682</v>
      </c>
      <c r="O9235" t="s">
        <v>3681</v>
      </c>
      <c r="P9235" t="s">
        <v>121</v>
      </c>
      <c r="Q9235">
        <v>9.9252000000000002</v>
      </c>
      <c r="R9235">
        <v>78.119799999999998</v>
      </c>
      <c r="S9235" t="s">
        <v>111</v>
      </c>
      <c r="T9235" t="s">
        <v>110</v>
      </c>
      <c r="U9235" t="s">
        <v>77</v>
      </c>
      <c r="V9235" t="s">
        <v>9</v>
      </c>
    </row>
    <row r="9236" spans="1:22">
      <c r="A9236" t="s">
        <v>3680</v>
      </c>
      <c r="B9236" s="2">
        <v>45462.439583333333</v>
      </c>
      <c r="C9236" s="2">
        <f t="shared" si="144"/>
        <v>45460</v>
      </c>
      <c r="D9236" t="s">
        <v>1477</v>
      </c>
      <c r="E9236" t="s">
        <v>3679</v>
      </c>
      <c r="F9236" t="s">
        <v>201</v>
      </c>
      <c r="G9236" t="s">
        <v>115</v>
      </c>
      <c r="H9236" t="s">
        <v>29</v>
      </c>
      <c r="I9236">
        <v>1</v>
      </c>
      <c r="J9236">
        <v>2090.33</v>
      </c>
      <c r="K9236">
        <v>1741.9</v>
      </c>
      <c r="L9236">
        <v>2090.33</v>
      </c>
      <c r="M9236">
        <v>1741.9</v>
      </c>
      <c r="N9236" t="s">
        <v>3678</v>
      </c>
      <c r="O9236" t="s">
        <v>3677</v>
      </c>
      <c r="P9236" t="s">
        <v>37</v>
      </c>
      <c r="Q9236">
        <v>10.7905</v>
      </c>
      <c r="R9236">
        <v>78.704700000000003</v>
      </c>
      <c r="S9236" t="s">
        <v>243</v>
      </c>
      <c r="T9236" t="s">
        <v>242</v>
      </c>
      <c r="U9236" t="s">
        <v>46</v>
      </c>
      <c r="V9236" t="s">
        <v>9</v>
      </c>
    </row>
    <row r="9237" spans="1:22">
      <c r="A9237" t="s">
        <v>3676</v>
      </c>
      <c r="B9237" s="2">
        <v>45290.536805555559</v>
      </c>
      <c r="C9237" s="2">
        <f t="shared" si="144"/>
        <v>45285</v>
      </c>
      <c r="D9237" t="s">
        <v>1472</v>
      </c>
      <c r="E9237" t="s">
        <v>3675</v>
      </c>
      <c r="F9237" t="s">
        <v>73</v>
      </c>
      <c r="G9237" t="s">
        <v>41</v>
      </c>
      <c r="H9237" t="s">
        <v>29</v>
      </c>
      <c r="I9237">
        <v>1</v>
      </c>
      <c r="J9237">
        <v>1921.77</v>
      </c>
      <c r="K9237">
        <v>1201.25</v>
      </c>
      <c r="L9237">
        <v>1921.77</v>
      </c>
      <c r="M9237">
        <v>1201.25</v>
      </c>
      <c r="N9237" t="s">
        <v>3674</v>
      </c>
      <c r="O9237" t="s">
        <v>3673</v>
      </c>
      <c r="P9237" t="s">
        <v>26</v>
      </c>
      <c r="Q9237">
        <v>11.0168</v>
      </c>
      <c r="R9237">
        <v>76.955799999999996</v>
      </c>
      <c r="S9237" t="s">
        <v>103</v>
      </c>
      <c r="T9237" t="s">
        <v>102</v>
      </c>
      <c r="U9237" t="s">
        <v>46</v>
      </c>
      <c r="V9237" t="s">
        <v>22</v>
      </c>
    </row>
    <row r="9238" spans="1:22">
      <c r="A9238" t="s">
        <v>3672</v>
      </c>
      <c r="B9238" s="2">
        <v>45282.856944444444</v>
      </c>
      <c r="C9238" s="2">
        <f t="shared" si="144"/>
        <v>45278</v>
      </c>
      <c r="D9238" t="s">
        <v>1467</v>
      </c>
      <c r="E9238" t="s">
        <v>3671</v>
      </c>
      <c r="F9238" t="s">
        <v>31</v>
      </c>
      <c r="G9238" t="s">
        <v>30</v>
      </c>
      <c r="H9238" t="s">
        <v>16</v>
      </c>
      <c r="I9238">
        <v>3</v>
      </c>
      <c r="J9238">
        <v>723.75</v>
      </c>
      <c r="K9238">
        <v>532.4</v>
      </c>
      <c r="L9238">
        <v>2171.25</v>
      </c>
      <c r="M9238">
        <v>1597.2</v>
      </c>
      <c r="N9238" t="s">
        <v>3670</v>
      </c>
      <c r="O9238" t="s">
        <v>3669</v>
      </c>
      <c r="P9238" t="s">
        <v>49</v>
      </c>
      <c r="Q9238">
        <v>12.916499999999999</v>
      </c>
      <c r="R9238">
        <v>79.132499999999993</v>
      </c>
      <c r="S9238" t="s">
        <v>36</v>
      </c>
      <c r="T9238" t="s">
        <v>35</v>
      </c>
      <c r="U9238" t="s">
        <v>10</v>
      </c>
      <c r="V9238" t="s">
        <v>9</v>
      </c>
    </row>
    <row r="9239" spans="1:22">
      <c r="A9239" t="s">
        <v>3668</v>
      </c>
      <c r="B9239" s="2">
        <v>45335.782638888886</v>
      </c>
      <c r="C9239" s="2">
        <f t="shared" si="144"/>
        <v>45334</v>
      </c>
      <c r="D9239" t="s">
        <v>1462</v>
      </c>
      <c r="E9239" t="s">
        <v>3667</v>
      </c>
      <c r="F9239" t="s">
        <v>73</v>
      </c>
      <c r="G9239" t="s">
        <v>106</v>
      </c>
      <c r="H9239" t="s">
        <v>40</v>
      </c>
      <c r="I9239">
        <v>3</v>
      </c>
      <c r="J9239">
        <v>2126.17</v>
      </c>
      <c r="K9239">
        <v>1793.03</v>
      </c>
      <c r="L9239">
        <v>6378.51</v>
      </c>
      <c r="M9239">
        <v>5379.09</v>
      </c>
      <c r="N9239" t="s">
        <v>3666</v>
      </c>
      <c r="O9239" t="s">
        <v>3665</v>
      </c>
      <c r="P9239" t="s">
        <v>60</v>
      </c>
      <c r="Q9239">
        <v>8.7139000000000006</v>
      </c>
      <c r="R9239">
        <v>77.756699999999995</v>
      </c>
      <c r="S9239" t="s">
        <v>133</v>
      </c>
      <c r="T9239" t="s">
        <v>132</v>
      </c>
      <c r="U9239" t="s">
        <v>57</v>
      </c>
      <c r="V9239" t="s">
        <v>45</v>
      </c>
    </row>
    <row r="9240" spans="1:22">
      <c r="A9240" t="s">
        <v>3664</v>
      </c>
      <c r="B9240" s="2">
        <v>45052.856249999997</v>
      </c>
      <c r="C9240" s="2">
        <f t="shared" si="144"/>
        <v>45047</v>
      </c>
      <c r="D9240" t="s">
        <v>1457</v>
      </c>
      <c r="E9240" t="s">
        <v>3663</v>
      </c>
      <c r="F9240" t="s">
        <v>73</v>
      </c>
      <c r="G9240" t="s">
        <v>53</v>
      </c>
      <c r="H9240" t="s">
        <v>52</v>
      </c>
      <c r="I9240">
        <v>4</v>
      </c>
      <c r="J9240">
        <v>2379.06</v>
      </c>
      <c r="K9240">
        <v>1573.16</v>
      </c>
      <c r="L9240">
        <v>9516.24</v>
      </c>
      <c r="M9240">
        <v>6292.64</v>
      </c>
      <c r="N9240" t="s">
        <v>3662</v>
      </c>
      <c r="O9240" t="s">
        <v>3661</v>
      </c>
      <c r="P9240" t="s">
        <v>121</v>
      </c>
      <c r="Q9240">
        <v>9.9252000000000002</v>
      </c>
      <c r="R9240">
        <v>78.119799999999998</v>
      </c>
      <c r="S9240" t="s">
        <v>326</v>
      </c>
      <c r="T9240" t="s">
        <v>325</v>
      </c>
      <c r="U9240" t="s">
        <v>23</v>
      </c>
      <c r="V9240" t="s">
        <v>22</v>
      </c>
    </row>
    <row r="9241" spans="1:22">
      <c r="A9241" t="s">
        <v>3660</v>
      </c>
      <c r="B9241" s="2">
        <v>45571.775694444441</v>
      </c>
      <c r="C9241" s="2">
        <f t="shared" si="144"/>
        <v>45565</v>
      </c>
      <c r="D9241" t="s">
        <v>1452</v>
      </c>
      <c r="E9241" t="s">
        <v>1451</v>
      </c>
      <c r="F9241" t="s">
        <v>201</v>
      </c>
      <c r="G9241" t="s">
        <v>106</v>
      </c>
      <c r="H9241" t="s">
        <v>63</v>
      </c>
      <c r="I9241">
        <v>2</v>
      </c>
      <c r="J9241">
        <v>506.15</v>
      </c>
      <c r="K9241">
        <v>322.85000000000002</v>
      </c>
      <c r="L9241">
        <v>1012.3</v>
      </c>
      <c r="M9241">
        <v>645.70000000000005</v>
      </c>
      <c r="N9241" t="s">
        <v>3659</v>
      </c>
      <c r="O9241" t="s">
        <v>3658</v>
      </c>
      <c r="P9241" t="s">
        <v>37</v>
      </c>
      <c r="Q9241">
        <v>10.7905</v>
      </c>
      <c r="R9241">
        <v>78.704700000000003</v>
      </c>
      <c r="S9241" t="s">
        <v>120</v>
      </c>
      <c r="T9241" t="s">
        <v>119</v>
      </c>
      <c r="U9241" t="s">
        <v>57</v>
      </c>
      <c r="V9241" t="s">
        <v>9</v>
      </c>
    </row>
    <row r="9242" spans="1:22">
      <c r="A9242" t="s">
        <v>3657</v>
      </c>
      <c r="B9242" s="2">
        <v>45490.647916666669</v>
      </c>
      <c r="C9242" s="2">
        <f t="shared" si="144"/>
        <v>45488</v>
      </c>
      <c r="D9242" t="s">
        <v>1447</v>
      </c>
      <c r="E9242" t="s">
        <v>3656</v>
      </c>
      <c r="F9242" t="s">
        <v>201</v>
      </c>
      <c r="G9242" t="s">
        <v>115</v>
      </c>
      <c r="H9242" t="s">
        <v>71</v>
      </c>
      <c r="I9242">
        <v>1</v>
      </c>
      <c r="J9242">
        <v>741.54</v>
      </c>
      <c r="K9242">
        <v>514.71</v>
      </c>
      <c r="L9242">
        <v>741.54</v>
      </c>
      <c r="M9242">
        <v>514.71</v>
      </c>
      <c r="N9242" t="s">
        <v>3655</v>
      </c>
      <c r="O9242" t="s">
        <v>3654</v>
      </c>
      <c r="P9242" t="s">
        <v>26</v>
      </c>
      <c r="Q9242">
        <v>11.0168</v>
      </c>
      <c r="R9242">
        <v>76.955799999999996</v>
      </c>
      <c r="S9242" t="s">
        <v>616</v>
      </c>
      <c r="T9242" t="s">
        <v>615</v>
      </c>
      <c r="U9242" t="s">
        <v>57</v>
      </c>
      <c r="V9242" t="s">
        <v>45</v>
      </c>
    </row>
    <row r="9243" spans="1:22">
      <c r="A9243" t="s">
        <v>3653</v>
      </c>
      <c r="B9243" s="2">
        <v>45335.665277777778</v>
      </c>
      <c r="C9243" s="2">
        <f t="shared" si="144"/>
        <v>45334</v>
      </c>
      <c r="D9243" t="s">
        <v>1442</v>
      </c>
      <c r="E9243" t="s">
        <v>3652</v>
      </c>
      <c r="F9243" t="s">
        <v>18</v>
      </c>
      <c r="G9243" t="s">
        <v>82</v>
      </c>
      <c r="H9243" t="s">
        <v>16</v>
      </c>
      <c r="I9243">
        <v>2</v>
      </c>
      <c r="J9243">
        <v>1763.88</v>
      </c>
      <c r="K9243">
        <v>1108.56</v>
      </c>
      <c r="L9243">
        <v>3527.76</v>
      </c>
      <c r="M9243">
        <v>2217.12</v>
      </c>
      <c r="N9243" t="s">
        <v>3651</v>
      </c>
      <c r="O9243" t="s">
        <v>3650</v>
      </c>
      <c r="P9243" t="s">
        <v>26</v>
      </c>
      <c r="Q9243">
        <v>11.0168</v>
      </c>
      <c r="R9243">
        <v>76.955799999999996</v>
      </c>
      <c r="S9243" t="s">
        <v>120</v>
      </c>
      <c r="T9243" t="s">
        <v>119</v>
      </c>
      <c r="U9243" t="s">
        <v>57</v>
      </c>
      <c r="V9243" t="s">
        <v>9</v>
      </c>
    </row>
    <row r="9244" spans="1:22">
      <c r="A9244" t="s">
        <v>3649</v>
      </c>
      <c r="B9244" s="2">
        <v>45279.836111111108</v>
      </c>
      <c r="C9244" s="2">
        <f t="shared" si="144"/>
        <v>45278</v>
      </c>
      <c r="D9244" t="s">
        <v>1437</v>
      </c>
      <c r="E9244" t="s">
        <v>3648</v>
      </c>
      <c r="F9244" t="s">
        <v>64</v>
      </c>
      <c r="G9244" t="s">
        <v>41</v>
      </c>
      <c r="H9244" t="s">
        <v>29</v>
      </c>
      <c r="I9244">
        <v>4</v>
      </c>
      <c r="J9244">
        <v>1366.73</v>
      </c>
      <c r="K9244">
        <v>1142.0999999999999</v>
      </c>
      <c r="L9244">
        <v>5466.92</v>
      </c>
      <c r="M9244">
        <v>4568.3999999999996</v>
      </c>
      <c r="N9244" t="s">
        <v>3647</v>
      </c>
      <c r="O9244" t="s">
        <v>3646</v>
      </c>
      <c r="P9244" t="s">
        <v>121</v>
      </c>
      <c r="Q9244">
        <v>9.9252000000000002</v>
      </c>
      <c r="R9244">
        <v>78.119799999999998</v>
      </c>
      <c r="S9244" t="s">
        <v>784</v>
      </c>
      <c r="T9244" t="s">
        <v>783</v>
      </c>
      <c r="U9244" t="s">
        <v>57</v>
      </c>
      <c r="V9244" t="s">
        <v>212</v>
      </c>
    </row>
    <row r="9245" spans="1:22">
      <c r="A9245" t="s">
        <v>3645</v>
      </c>
      <c r="B9245" s="2">
        <v>45543.524305555555</v>
      </c>
      <c r="C9245" s="2">
        <f t="shared" si="144"/>
        <v>45537</v>
      </c>
      <c r="D9245" t="s">
        <v>1432</v>
      </c>
      <c r="E9245" t="s">
        <v>3644</v>
      </c>
      <c r="F9245" t="s">
        <v>73</v>
      </c>
      <c r="G9245" t="s">
        <v>17</v>
      </c>
      <c r="H9245" t="s">
        <v>52</v>
      </c>
      <c r="I9245">
        <v>2</v>
      </c>
      <c r="J9245">
        <v>1904.94</v>
      </c>
      <c r="K9245">
        <v>1230.17</v>
      </c>
      <c r="L9245">
        <v>3809.88</v>
      </c>
      <c r="M9245">
        <v>2460.34</v>
      </c>
      <c r="N9245" t="s">
        <v>3643</v>
      </c>
      <c r="O9245" t="s">
        <v>3642</v>
      </c>
      <c r="P9245" t="s">
        <v>121</v>
      </c>
      <c r="Q9245">
        <v>9.9252000000000002</v>
      </c>
      <c r="R9245">
        <v>78.119799999999998</v>
      </c>
      <c r="S9245" t="s">
        <v>396</v>
      </c>
      <c r="T9245" t="s">
        <v>395</v>
      </c>
      <c r="U9245" t="s">
        <v>77</v>
      </c>
      <c r="V9245" t="s">
        <v>22</v>
      </c>
    </row>
    <row r="9246" spans="1:22">
      <c r="A9246" t="s">
        <v>3641</v>
      </c>
      <c r="B9246" s="2">
        <v>45313.784722222219</v>
      </c>
      <c r="C9246" s="2">
        <f t="shared" si="144"/>
        <v>45313</v>
      </c>
      <c r="D9246" t="s">
        <v>1427</v>
      </c>
      <c r="E9246" t="s">
        <v>3640</v>
      </c>
      <c r="F9246" t="s">
        <v>73</v>
      </c>
      <c r="G9246" t="s">
        <v>53</v>
      </c>
      <c r="H9246" t="s">
        <v>71</v>
      </c>
      <c r="I9246">
        <v>3</v>
      </c>
      <c r="J9246">
        <v>333.18</v>
      </c>
      <c r="K9246">
        <v>248.62</v>
      </c>
      <c r="L9246">
        <v>999.54</v>
      </c>
      <c r="M9246">
        <v>745.86</v>
      </c>
      <c r="N9246" t="s">
        <v>3639</v>
      </c>
      <c r="O9246" t="s">
        <v>3638</v>
      </c>
      <c r="P9246" t="s">
        <v>26</v>
      </c>
      <c r="Q9246">
        <v>11.0168</v>
      </c>
      <c r="R9246">
        <v>76.955799999999996</v>
      </c>
      <c r="S9246" t="s">
        <v>146</v>
      </c>
      <c r="T9246" t="s">
        <v>145</v>
      </c>
      <c r="U9246" t="s">
        <v>46</v>
      </c>
      <c r="V9246" t="s">
        <v>45</v>
      </c>
    </row>
    <row r="9247" spans="1:22">
      <c r="A9247" t="s">
        <v>3637</v>
      </c>
      <c r="B9247" s="2">
        <v>45201.580555555556</v>
      </c>
      <c r="C9247" s="2">
        <f t="shared" si="144"/>
        <v>45201</v>
      </c>
      <c r="D9247" t="s">
        <v>1422</v>
      </c>
      <c r="E9247" t="s">
        <v>3636</v>
      </c>
      <c r="F9247" t="s">
        <v>201</v>
      </c>
      <c r="G9247" t="s">
        <v>91</v>
      </c>
      <c r="H9247" t="s">
        <v>40</v>
      </c>
      <c r="I9247">
        <v>4</v>
      </c>
      <c r="J9247">
        <v>231.92</v>
      </c>
      <c r="K9247">
        <v>187.43</v>
      </c>
      <c r="L9247">
        <v>927.68</v>
      </c>
      <c r="M9247">
        <v>749.72</v>
      </c>
      <c r="N9247" t="s">
        <v>3635</v>
      </c>
      <c r="O9247" t="s">
        <v>3634</v>
      </c>
      <c r="P9247" t="s">
        <v>68</v>
      </c>
      <c r="Q9247">
        <v>11.34</v>
      </c>
      <c r="R9247">
        <v>77.717200000000005</v>
      </c>
      <c r="S9247" t="s">
        <v>257</v>
      </c>
      <c r="T9247" t="s">
        <v>256</v>
      </c>
      <c r="U9247" t="s">
        <v>46</v>
      </c>
      <c r="V9247" t="s">
        <v>45</v>
      </c>
    </row>
    <row r="9248" spans="1:22">
      <c r="A9248" t="s">
        <v>3633</v>
      </c>
      <c r="B9248" s="2">
        <v>45517.817361111112</v>
      </c>
      <c r="C9248" s="2">
        <f t="shared" si="144"/>
        <v>45516</v>
      </c>
      <c r="D9248" t="s">
        <v>1417</v>
      </c>
      <c r="E9248" t="s">
        <v>3632</v>
      </c>
      <c r="F9248" t="s">
        <v>73</v>
      </c>
      <c r="G9248" t="s">
        <v>91</v>
      </c>
      <c r="H9248" t="s">
        <v>71</v>
      </c>
      <c r="I9248">
        <v>4</v>
      </c>
      <c r="J9248">
        <v>1328.83</v>
      </c>
      <c r="K9248">
        <v>1161.8599999999999</v>
      </c>
      <c r="L9248">
        <v>5315.32</v>
      </c>
      <c r="M9248">
        <v>4647.4399999999996</v>
      </c>
      <c r="N9248" t="s">
        <v>3631</v>
      </c>
      <c r="O9248" t="s">
        <v>3630</v>
      </c>
      <c r="P9248" t="s">
        <v>121</v>
      </c>
      <c r="Q9248">
        <v>9.9252000000000002</v>
      </c>
      <c r="R9248">
        <v>78.119799999999998</v>
      </c>
      <c r="S9248" t="s">
        <v>784</v>
      </c>
      <c r="T9248" t="s">
        <v>783</v>
      </c>
      <c r="U9248" t="s">
        <v>23</v>
      </c>
      <c r="V9248" t="s">
        <v>22</v>
      </c>
    </row>
    <row r="9249" spans="1:22">
      <c r="A9249" t="s">
        <v>3629</v>
      </c>
      <c r="B9249" s="2">
        <v>45358.696527777778</v>
      </c>
      <c r="C9249" s="2">
        <f t="shared" si="144"/>
        <v>45355</v>
      </c>
      <c r="D9249" t="s">
        <v>1412</v>
      </c>
      <c r="E9249" t="s">
        <v>3628</v>
      </c>
      <c r="F9249" t="s">
        <v>83</v>
      </c>
      <c r="G9249" t="s">
        <v>91</v>
      </c>
      <c r="H9249" t="s">
        <v>52</v>
      </c>
      <c r="I9249">
        <v>2</v>
      </c>
      <c r="J9249">
        <v>1098.8399999999999</v>
      </c>
      <c r="K9249">
        <v>673.99</v>
      </c>
      <c r="L9249">
        <v>2197.6799999999998</v>
      </c>
      <c r="M9249">
        <v>1347.98</v>
      </c>
      <c r="N9249" t="s">
        <v>3627</v>
      </c>
      <c r="O9249" t="s">
        <v>3626</v>
      </c>
      <c r="P9249" t="s">
        <v>37</v>
      </c>
      <c r="Q9249">
        <v>10.7905</v>
      </c>
      <c r="R9249">
        <v>78.704700000000003</v>
      </c>
      <c r="S9249" t="s">
        <v>48</v>
      </c>
      <c r="T9249" t="s">
        <v>47</v>
      </c>
      <c r="U9249" t="s">
        <v>23</v>
      </c>
      <c r="V9249" t="s">
        <v>9</v>
      </c>
    </row>
    <row r="9250" spans="1:22">
      <c r="A9250" t="s">
        <v>3625</v>
      </c>
      <c r="B9250" s="2">
        <v>45162.429861111108</v>
      </c>
      <c r="C9250" s="2">
        <f t="shared" si="144"/>
        <v>45159</v>
      </c>
      <c r="D9250" t="s">
        <v>1407</v>
      </c>
      <c r="E9250" t="s">
        <v>3624</v>
      </c>
      <c r="F9250" t="s">
        <v>73</v>
      </c>
      <c r="G9250" t="s">
        <v>115</v>
      </c>
      <c r="H9250" t="s">
        <v>52</v>
      </c>
      <c r="I9250">
        <v>2</v>
      </c>
      <c r="J9250">
        <v>666.65</v>
      </c>
      <c r="K9250">
        <v>426.3</v>
      </c>
      <c r="L9250">
        <v>1333.3</v>
      </c>
      <c r="M9250">
        <v>852.6</v>
      </c>
      <c r="N9250" t="s">
        <v>3623</v>
      </c>
      <c r="O9250" t="s">
        <v>3622</v>
      </c>
      <c r="P9250" t="s">
        <v>68</v>
      </c>
      <c r="Q9250">
        <v>11.34</v>
      </c>
      <c r="R9250">
        <v>77.717200000000005</v>
      </c>
      <c r="S9250" t="s">
        <v>176</v>
      </c>
      <c r="T9250" t="s">
        <v>175</v>
      </c>
      <c r="U9250" t="s">
        <v>57</v>
      </c>
      <c r="V9250" t="s">
        <v>9</v>
      </c>
    </row>
    <row r="9251" spans="1:22">
      <c r="A9251" t="s">
        <v>3621</v>
      </c>
      <c r="B9251" s="2">
        <v>45504.750694444447</v>
      </c>
      <c r="C9251" s="2">
        <f t="shared" si="144"/>
        <v>45502</v>
      </c>
      <c r="D9251" t="s">
        <v>1402</v>
      </c>
      <c r="E9251" t="s">
        <v>3620</v>
      </c>
      <c r="F9251" t="s">
        <v>136</v>
      </c>
      <c r="G9251" t="s">
        <v>106</v>
      </c>
      <c r="H9251" t="s">
        <v>40</v>
      </c>
      <c r="I9251">
        <v>3</v>
      </c>
      <c r="J9251">
        <v>2276.92</v>
      </c>
      <c r="K9251">
        <v>2014.66</v>
      </c>
      <c r="L9251">
        <v>6830.76</v>
      </c>
      <c r="M9251">
        <v>6043.98</v>
      </c>
      <c r="N9251" t="s">
        <v>3619</v>
      </c>
      <c r="O9251" t="s">
        <v>3618</v>
      </c>
      <c r="P9251" t="s">
        <v>60</v>
      </c>
      <c r="Q9251">
        <v>8.7139000000000006</v>
      </c>
      <c r="R9251">
        <v>77.756699999999995</v>
      </c>
      <c r="S9251" t="s">
        <v>79</v>
      </c>
      <c r="T9251" t="s">
        <v>78</v>
      </c>
      <c r="U9251" t="s">
        <v>10</v>
      </c>
      <c r="V9251" t="s">
        <v>22</v>
      </c>
    </row>
    <row r="9252" spans="1:22">
      <c r="A9252" t="s">
        <v>3617</v>
      </c>
      <c r="B9252" s="2">
        <v>45466.442361111112</v>
      </c>
      <c r="C9252" s="2">
        <f t="shared" si="144"/>
        <v>45460</v>
      </c>
      <c r="D9252" t="s">
        <v>1397</v>
      </c>
      <c r="E9252" t="s">
        <v>3616</v>
      </c>
      <c r="F9252" t="s">
        <v>31</v>
      </c>
      <c r="G9252" t="s">
        <v>41</v>
      </c>
      <c r="H9252" t="s">
        <v>16</v>
      </c>
      <c r="I9252">
        <v>2</v>
      </c>
      <c r="J9252">
        <v>2499.63</v>
      </c>
      <c r="K9252">
        <v>2108.08</v>
      </c>
      <c r="L9252">
        <v>4999.26</v>
      </c>
      <c r="M9252">
        <v>4216.16</v>
      </c>
      <c r="N9252" t="s">
        <v>3615</v>
      </c>
      <c r="O9252" t="s">
        <v>3614</v>
      </c>
      <c r="P9252" t="s">
        <v>26</v>
      </c>
      <c r="Q9252">
        <v>11.0168</v>
      </c>
      <c r="R9252">
        <v>76.955799999999996</v>
      </c>
      <c r="S9252" t="s">
        <v>396</v>
      </c>
      <c r="T9252" t="s">
        <v>395</v>
      </c>
      <c r="U9252" t="s">
        <v>46</v>
      </c>
      <c r="V9252" t="s">
        <v>9</v>
      </c>
    </row>
    <row r="9253" spans="1:22">
      <c r="A9253" t="s">
        <v>3613</v>
      </c>
      <c r="B9253" s="2">
        <v>45467.737500000003</v>
      </c>
      <c r="C9253" s="2">
        <f t="shared" si="144"/>
        <v>45467</v>
      </c>
      <c r="D9253" t="s">
        <v>1392</v>
      </c>
      <c r="E9253" t="s">
        <v>3612</v>
      </c>
      <c r="F9253" t="s">
        <v>136</v>
      </c>
      <c r="G9253" t="s">
        <v>91</v>
      </c>
      <c r="H9253" t="s">
        <v>71</v>
      </c>
      <c r="I9253">
        <v>3</v>
      </c>
      <c r="J9253">
        <v>1931.15</v>
      </c>
      <c r="K9253">
        <v>1655.86</v>
      </c>
      <c r="L9253">
        <v>5793.45</v>
      </c>
      <c r="M9253">
        <v>4967.58</v>
      </c>
      <c r="N9253" t="s">
        <v>3611</v>
      </c>
      <c r="O9253" t="s">
        <v>3610</v>
      </c>
      <c r="P9253" t="s">
        <v>121</v>
      </c>
      <c r="Q9253">
        <v>9.9252000000000002</v>
      </c>
      <c r="R9253">
        <v>78.119799999999998</v>
      </c>
      <c r="S9253" t="s">
        <v>283</v>
      </c>
      <c r="T9253" t="s">
        <v>282</v>
      </c>
      <c r="U9253" t="s">
        <v>57</v>
      </c>
      <c r="V9253" t="s">
        <v>22</v>
      </c>
    </row>
    <row r="9254" spans="1:22">
      <c r="A9254" t="s">
        <v>3609</v>
      </c>
      <c r="B9254" s="2">
        <v>45179.673611111109</v>
      </c>
      <c r="C9254" s="2">
        <f t="shared" si="144"/>
        <v>45173</v>
      </c>
      <c r="D9254" t="s">
        <v>1387</v>
      </c>
      <c r="E9254" t="s">
        <v>3608</v>
      </c>
      <c r="F9254" t="s">
        <v>18</v>
      </c>
      <c r="G9254" t="s">
        <v>91</v>
      </c>
      <c r="H9254" t="s">
        <v>16</v>
      </c>
      <c r="I9254">
        <v>2</v>
      </c>
      <c r="J9254">
        <v>945.23</v>
      </c>
      <c r="K9254">
        <v>809.47</v>
      </c>
      <c r="L9254">
        <v>1890.46</v>
      </c>
      <c r="M9254">
        <v>1618.94</v>
      </c>
      <c r="N9254" t="s">
        <v>3607</v>
      </c>
      <c r="O9254" t="s">
        <v>3606</v>
      </c>
      <c r="P9254" t="s">
        <v>121</v>
      </c>
      <c r="Q9254">
        <v>9.9252000000000002</v>
      </c>
      <c r="R9254">
        <v>78.119799999999998</v>
      </c>
      <c r="S9254" t="s">
        <v>420</v>
      </c>
      <c r="T9254" t="s">
        <v>419</v>
      </c>
      <c r="U9254" t="s">
        <v>77</v>
      </c>
      <c r="V9254" t="s">
        <v>9</v>
      </c>
    </row>
    <row r="9255" spans="1:22">
      <c r="A9255" t="s">
        <v>3605</v>
      </c>
      <c r="B9255" s="2">
        <v>45434.741666666669</v>
      </c>
      <c r="C9255" s="2">
        <f t="shared" si="144"/>
        <v>45432</v>
      </c>
      <c r="D9255" t="s">
        <v>1382</v>
      </c>
      <c r="E9255" t="s">
        <v>1381</v>
      </c>
      <c r="F9255" t="s">
        <v>201</v>
      </c>
      <c r="G9255" t="s">
        <v>17</v>
      </c>
      <c r="H9255" t="s">
        <v>52</v>
      </c>
      <c r="I9255">
        <v>2</v>
      </c>
      <c r="J9255">
        <v>729</v>
      </c>
      <c r="K9255">
        <v>459.63</v>
      </c>
      <c r="L9255">
        <v>1458</v>
      </c>
      <c r="M9255">
        <v>919.26</v>
      </c>
      <c r="N9255" t="s">
        <v>3604</v>
      </c>
      <c r="O9255" t="s">
        <v>3603</v>
      </c>
      <c r="P9255" t="s">
        <v>26</v>
      </c>
      <c r="Q9255">
        <v>11.0168</v>
      </c>
      <c r="R9255">
        <v>76.955799999999996</v>
      </c>
      <c r="S9255" t="s">
        <v>413</v>
      </c>
      <c r="T9255" t="s">
        <v>412</v>
      </c>
      <c r="U9255" t="s">
        <v>23</v>
      </c>
      <c r="V9255" t="s">
        <v>9</v>
      </c>
    </row>
    <row r="9256" spans="1:22">
      <c r="A9256" t="s">
        <v>3602</v>
      </c>
      <c r="B9256" s="2">
        <v>45136.53125</v>
      </c>
      <c r="C9256" s="2">
        <f t="shared" si="144"/>
        <v>45131</v>
      </c>
      <c r="D9256" t="s">
        <v>1377</v>
      </c>
      <c r="E9256" t="s">
        <v>3601</v>
      </c>
      <c r="F9256" t="s">
        <v>201</v>
      </c>
      <c r="G9256" t="s">
        <v>106</v>
      </c>
      <c r="H9256" t="s">
        <v>16</v>
      </c>
      <c r="I9256">
        <v>1</v>
      </c>
      <c r="J9256">
        <v>853.55</v>
      </c>
      <c r="K9256">
        <v>638.35</v>
      </c>
      <c r="L9256">
        <v>853.55</v>
      </c>
      <c r="M9256">
        <v>638.35</v>
      </c>
      <c r="N9256" t="s">
        <v>3600</v>
      </c>
      <c r="O9256" t="s">
        <v>3599</v>
      </c>
      <c r="P9256" t="s">
        <v>112</v>
      </c>
      <c r="Q9256">
        <v>13.082700000000001</v>
      </c>
      <c r="R9256">
        <v>80.270700000000005</v>
      </c>
      <c r="S9256" t="s">
        <v>333</v>
      </c>
      <c r="T9256" t="s">
        <v>332</v>
      </c>
      <c r="U9256" t="s">
        <v>57</v>
      </c>
      <c r="V9256" t="s">
        <v>9</v>
      </c>
    </row>
    <row r="9257" spans="1:22">
      <c r="A9257" t="s">
        <v>3598</v>
      </c>
      <c r="B9257" s="2">
        <v>45475.673611111109</v>
      </c>
      <c r="C9257" s="2">
        <f t="shared" si="144"/>
        <v>45474</v>
      </c>
      <c r="D9257" t="s">
        <v>1372</v>
      </c>
      <c r="E9257" t="s">
        <v>1371</v>
      </c>
      <c r="F9257" t="s">
        <v>201</v>
      </c>
      <c r="G9257" t="s">
        <v>82</v>
      </c>
      <c r="H9257" t="s">
        <v>40</v>
      </c>
      <c r="I9257">
        <v>1</v>
      </c>
      <c r="J9257">
        <v>345.58</v>
      </c>
      <c r="K9257">
        <v>267.31</v>
      </c>
      <c r="L9257">
        <v>345.58</v>
      </c>
      <c r="M9257">
        <v>267.31</v>
      </c>
      <c r="N9257" t="s">
        <v>3597</v>
      </c>
      <c r="O9257" t="s">
        <v>3596</v>
      </c>
      <c r="P9257" t="s">
        <v>49</v>
      </c>
      <c r="Q9257">
        <v>12.916499999999999</v>
      </c>
      <c r="R9257">
        <v>79.132499999999993</v>
      </c>
      <c r="S9257" t="s">
        <v>276</v>
      </c>
      <c r="T9257" t="s">
        <v>275</v>
      </c>
      <c r="U9257" t="s">
        <v>23</v>
      </c>
      <c r="V9257" t="s">
        <v>212</v>
      </c>
    </row>
    <row r="9258" spans="1:22">
      <c r="A9258" t="s">
        <v>3595</v>
      </c>
      <c r="B9258" s="2">
        <v>45195.743750000001</v>
      </c>
      <c r="C9258" s="2">
        <f t="shared" si="144"/>
        <v>45194</v>
      </c>
      <c r="D9258" t="s">
        <v>1367</v>
      </c>
      <c r="E9258" t="s">
        <v>3594</v>
      </c>
      <c r="F9258" t="s">
        <v>18</v>
      </c>
      <c r="G9258" t="s">
        <v>30</v>
      </c>
      <c r="H9258" t="s">
        <v>52</v>
      </c>
      <c r="I9258">
        <v>2</v>
      </c>
      <c r="J9258">
        <v>1799.45</v>
      </c>
      <c r="K9258">
        <v>1536.22</v>
      </c>
      <c r="L9258">
        <v>3598.9</v>
      </c>
      <c r="M9258">
        <v>3072.44</v>
      </c>
      <c r="N9258" t="s">
        <v>3593</v>
      </c>
      <c r="O9258" t="s">
        <v>3592</v>
      </c>
      <c r="P9258" t="s">
        <v>13</v>
      </c>
      <c r="Q9258">
        <v>11.664300000000001</v>
      </c>
      <c r="R9258">
        <v>78.146000000000001</v>
      </c>
      <c r="S9258" t="s">
        <v>176</v>
      </c>
      <c r="T9258" t="s">
        <v>175</v>
      </c>
      <c r="U9258" t="s">
        <v>46</v>
      </c>
      <c r="V9258" t="s">
        <v>9</v>
      </c>
    </row>
    <row r="9259" spans="1:22">
      <c r="A9259" t="s">
        <v>3591</v>
      </c>
      <c r="B9259" s="2">
        <v>45216.533333333333</v>
      </c>
      <c r="C9259" s="2">
        <f t="shared" si="144"/>
        <v>45215</v>
      </c>
      <c r="D9259" t="s">
        <v>1362</v>
      </c>
      <c r="E9259" t="s">
        <v>3590</v>
      </c>
      <c r="F9259" t="s">
        <v>64</v>
      </c>
      <c r="G9259" t="s">
        <v>72</v>
      </c>
      <c r="H9259" t="s">
        <v>16</v>
      </c>
      <c r="I9259">
        <v>2</v>
      </c>
      <c r="J9259">
        <v>994.43</v>
      </c>
      <c r="K9259">
        <v>665.56</v>
      </c>
      <c r="L9259">
        <v>1988.86</v>
      </c>
      <c r="M9259">
        <v>1331.12</v>
      </c>
      <c r="N9259" t="s">
        <v>3589</v>
      </c>
      <c r="O9259" t="s">
        <v>3588</v>
      </c>
      <c r="P9259" t="s">
        <v>37</v>
      </c>
      <c r="Q9259">
        <v>10.7905</v>
      </c>
      <c r="R9259">
        <v>78.704700000000003</v>
      </c>
      <c r="S9259" t="s">
        <v>413</v>
      </c>
      <c r="T9259" t="s">
        <v>412</v>
      </c>
      <c r="U9259" t="s">
        <v>57</v>
      </c>
      <c r="V9259" t="s">
        <v>45</v>
      </c>
    </row>
    <row r="9260" spans="1:22">
      <c r="A9260" t="s">
        <v>3587</v>
      </c>
      <c r="B9260" s="2">
        <v>44952.842361111114</v>
      </c>
      <c r="C9260" s="2">
        <f t="shared" si="144"/>
        <v>44949</v>
      </c>
      <c r="D9260" t="s">
        <v>1357</v>
      </c>
      <c r="E9260" t="s">
        <v>3586</v>
      </c>
      <c r="F9260" t="s">
        <v>73</v>
      </c>
      <c r="G9260" t="s">
        <v>106</v>
      </c>
      <c r="H9260" t="s">
        <v>63</v>
      </c>
      <c r="I9260">
        <v>3</v>
      </c>
      <c r="J9260">
        <v>1650.81</v>
      </c>
      <c r="K9260">
        <v>1147.5899999999999</v>
      </c>
      <c r="L9260">
        <v>4952.43</v>
      </c>
      <c r="M9260">
        <v>3442.77</v>
      </c>
      <c r="N9260" t="s">
        <v>3585</v>
      </c>
      <c r="O9260" t="s">
        <v>3584</v>
      </c>
      <c r="P9260" t="s">
        <v>26</v>
      </c>
      <c r="Q9260">
        <v>11.0168</v>
      </c>
      <c r="R9260">
        <v>76.955799999999996</v>
      </c>
      <c r="S9260" t="s">
        <v>420</v>
      </c>
      <c r="T9260" t="s">
        <v>419</v>
      </c>
      <c r="U9260" t="s">
        <v>77</v>
      </c>
      <c r="V9260" t="s">
        <v>45</v>
      </c>
    </row>
    <row r="9261" spans="1:22">
      <c r="A9261" t="s">
        <v>3583</v>
      </c>
      <c r="B9261" s="2">
        <v>44970.874305555553</v>
      </c>
      <c r="C9261" s="2">
        <f t="shared" si="144"/>
        <v>44970</v>
      </c>
      <c r="D9261" t="s">
        <v>1352</v>
      </c>
      <c r="E9261" t="s">
        <v>3582</v>
      </c>
      <c r="F9261" t="s">
        <v>18</v>
      </c>
      <c r="G9261" t="s">
        <v>17</v>
      </c>
      <c r="H9261" t="s">
        <v>71</v>
      </c>
      <c r="I9261">
        <v>3</v>
      </c>
      <c r="J9261">
        <v>2336.39</v>
      </c>
      <c r="K9261">
        <v>1687.75</v>
      </c>
      <c r="L9261">
        <v>7009.17</v>
      </c>
      <c r="M9261">
        <v>5063.25</v>
      </c>
      <c r="N9261" t="s">
        <v>3581</v>
      </c>
      <c r="O9261" t="s">
        <v>3580</v>
      </c>
      <c r="P9261" t="s">
        <v>13</v>
      </c>
      <c r="Q9261">
        <v>11.664300000000001</v>
      </c>
      <c r="R9261">
        <v>78.146000000000001</v>
      </c>
      <c r="S9261" t="s">
        <v>153</v>
      </c>
      <c r="T9261" t="s">
        <v>152</v>
      </c>
      <c r="U9261" t="s">
        <v>77</v>
      </c>
      <c r="V9261" t="s">
        <v>9</v>
      </c>
    </row>
    <row r="9262" spans="1:22">
      <c r="A9262" t="s">
        <v>3579</v>
      </c>
      <c r="B9262" s="2">
        <v>45127.497916666667</v>
      </c>
      <c r="C9262" s="2">
        <f t="shared" si="144"/>
        <v>45124</v>
      </c>
      <c r="D9262" t="s">
        <v>1347</v>
      </c>
      <c r="E9262" t="s">
        <v>3578</v>
      </c>
      <c r="F9262" t="s">
        <v>166</v>
      </c>
      <c r="G9262" t="s">
        <v>82</v>
      </c>
      <c r="H9262" t="s">
        <v>63</v>
      </c>
      <c r="I9262">
        <v>2</v>
      </c>
      <c r="J9262">
        <v>1865.06</v>
      </c>
      <c r="K9262">
        <v>1639.93</v>
      </c>
      <c r="L9262">
        <v>3730.12</v>
      </c>
      <c r="M9262">
        <v>3279.86</v>
      </c>
      <c r="N9262" t="s">
        <v>3577</v>
      </c>
      <c r="O9262" t="s">
        <v>3576</v>
      </c>
      <c r="P9262" t="s">
        <v>13</v>
      </c>
      <c r="Q9262">
        <v>11.664300000000001</v>
      </c>
      <c r="R9262">
        <v>78.146000000000001</v>
      </c>
      <c r="S9262" t="s">
        <v>79</v>
      </c>
      <c r="T9262" t="s">
        <v>78</v>
      </c>
      <c r="U9262" t="s">
        <v>10</v>
      </c>
      <c r="V9262" t="s">
        <v>22</v>
      </c>
    </row>
    <row r="9263" spans="1:22">
      <c r="A9263" t="s">
        <v>3575</v>
      </c>
      <c r="B9263" s="2">
        <v>45550.574305555558</v>
      </c>
      <c r="C9263" s="2">
        <f t="shared" si="144"/>
        <v>45544</v>
      </c>
      <c r="D9263" t="s">
        <v>1342</v>
      </c>
      <c r="E9263" t="s">
        <v>3574</v>
      </c>
      <c r="F9263" t="s">
        <v>136</v>
      </c>
      <c r="G9263" t="s">
        <v>53</v>
      </c>
      <c r="H9263" t="s">
        <v>63</v>
      </c>
      <c r="I9263">
        <v>1</v>
      </c>
      <c r="J9263">
        <v>1030.47</v>
      </c>
      <c r="K9263">
        <v>639.15</v>
      </c>
      <c r="L9263">
        <v>1030.47</v>
      </c>
      <c r="M9263">
        <v>639.15</v>
      </c>
      <c r="N9263" t="s">
        <v>3573</v>
      </c>
      <c r="O9263" t="s">
        <v>3572</v>
      </c>
      <c r="P9263" t="s">
        <v>13</v>
      </c>
      <c r="Q9263">
        <v>11.664300000000001</v>
      </c>
      <c r="R9263">
        <v>78.146000000000001</v>
      </c>
      <c r="S9263" t="s">
        <v>396</v>
      </c>
      <c r="T9263" t="s">
        <v>395</v>
      </c>
      <c r="U9263" t="s">
        <v>10</v>
      </c>
      <c r="V9263" t="s">
        <v>45</v>
      </c>
    </row>
    <row r="9264" spans="1:22">
      <c r="A9264" t="s">
        <v>3571</v>
      </c>
      <c r="B9264" s="2">
        <v>45034.476388888892</v>
      </c>
      <c r="C9264" s="2">
        <f t="shared" si="144"/>
        <v>45033</v>
      </c>
      <c r="D9264" t="s">
        <v>1337</v>
      </c>
      <c r="E9264" t="s">
        <v>3570</v>
      </c>
      <c r="F9264" t="s">
        <v>166</v>
      </c>
      <c r="G9264" t="s">
        <v>115</v>
      </c>
      <c r="H9264" t="s">
        <v>71</v>
      </c>
      <c r="I9264">
        <v>1</v>
      </c>
      <c r="J9264">
        <v>244.57</v>
      </c>
      <c r="K9264">
        <v>178.23</v>
      </c>
      <c r="L9264">
        <v>244.57</v>
      </c>
      <c r="M9264">
        <v>178.23</v>
      </c>
      <c r="N9264" t="s">
        <v>3569</v>
      </c>
      <c r="O9264" t="s">
        <v>3568</v>
      </c>
      <c r="P9264" t="s">
        <v>13</v>
      </c>
      <c r="Q9264">
        <v>11.664300000000001</v>
      </c>
      <c r="R9264">
        <v>78.146000000000001</v>
      </c>
      <c r="S9264" t="s">
        <v>326</v>
      </c>
      <c r="T9264" t="s">
        <v>325</v>
      </c>
      <c r="U9264" t="s">
        <v>10</v>
      </c>
      <c r="V9264" t="s">
        <v>22</v>
      </c>
    </row>
    <row r="9265" spans="1:22">
      <c r="A9265" t="s">
        <v>3567</v>
      </c>
      <c r="B9265" s="2">
        <v>45327.602777777778</v>
      </c>
      <c r="C9265" s="2">
        <f t="shared" si="144"/>
        <v>45327</v>
      </c>
      <c r="D9265" t="s">
        <v>1332</v>
      </c>
      <c r="E9265" t="s">
        <v>3566</v>
      </c>
      <c r="F9265" t="s">
        <v>201</v>
      </c>
      <c r="G9265" t="s">
        <v>115</v>
      </c>
      <c r="H9265" t="s">
        <v>52</v>
      </c>
      <c r="I9265">
        <v>3</v>
      </c>
      <c r="J9265">
        <v>2465.5</v>
      </c>
      <c r="K9265">
        <v>1527.84</v>
      </c>
      <c r="L9265">
        <v>7396.5</v>
      </c>
      <c r="M9265">
        <v>4583.5200000000004</v>
      </c>
      <c r="N9265" t="s">
        <v>3565</v>
      </c>
      <c r="O9265" t="s">
        <v>3564</v>
      </c>
      <c r="P9265" t="s">
        <v>60</v>
      </c>
      <c r="Q9265">
        <v>8.7139000000000006</v>
      </c>
      <c r="R9265">
        <v>77.756699999999995</v>
      </c>
      <c r="S9265" t="s">
        <v>333</v>
      </c>
      <c r="T9265" t="s">
        <v>332</v>
      </c>
      <c r="U9265" t="s">
        <v>23</v>
      </c>
      <c r="V9265" t="s">
        <v>22</v>
      </c>
    </row>
    <row r="9266" spans="1:22">
      <c r="A9266" t="s">
        <v>3563</v>
      </c>
      <c r="B9266" s="2">
        <v>45361.604166666664</v>
      </c>
      <c r="C9266" s="2">
        <f t="shared" si="144"/>
        <v>45355</v>
      </c>
      <c r="D9266" t="s">
        <v>1327</v>
      </c>
      <c r="E9266" t="s">
        <v>3562</v>
      </c>
      <c r="F9266" t="s">
        <v>64</v>
      </c>
      <c r="G9266" t="s">
        <v>106</v>
      </c>
      <c r="H9266" t="s">
        <v>63</v>
      </c>
      <c r="I9266">
        <v>2</v>
      </c>
      <c r="J9266">
        <v>2445.23</v>
      </c>
      <c r="K9266">
        <v>2035.5</v>
      </c>
      <c r="L9266">
        <v>4890.46</v>
      </c>
      <c r="M9266">
        <v>4071</v>
      </c>
      <c r="N9266" t="s">
        <v>3561</v>
      </c>
      <c r="O9266" t="s">
        <v>3560</v>
      </c>
      <c r="P9266" t="s">
        <v>13</v>
      </c>
      <c r="Q9266">
        <v>11.664300000000001</v>
      </c>
      <c r="R9266">
        <v>78.146000000000001</v>
      </c>
      <c r="S9266" t="s">
        <v>326</v>
      </c>
      <c r="T9266" t="s">
        <v>325</v>
      </c>
      <c r="U9266" t="s">
        <v>57</v>
      </c>
      <c r="V9266" t="s">
        <v>9</v>
      </c>
    </row>
    <row r="9267" spans="1:22">
      <c r="A9267" t="s">
        <v>3559</v>
      </c>
      <c r="B9267" s="2">
        <v>44933.910416666666</v>
      </c>
      <c r="C9267" s="2">
        <f t="shared" si="144"/>
        <v>44928</v>
      </c>
      <c r="D9267" t="s">
        <v>1322</v>
      </c>
      <c r="E9267" t="s">
        <v>3558</v>
      </c>
      <c r="F9267" t="s">
        <v>64</v>
      </c>
      <c r="G9267" t="s">
        <v>82</v>
      </c>
      <c r="H9267" t="s">
        <v>40</v>
      </c>
      <c r="I9267">
        <v>1</v>
      </c>
      <c r="J9267">
        <v>1698.41</v>
      </c>
      <c r="K9267">
        <v>1301.57</v>
      </c>
      <c r="L9267">
        <v>1698.41</v>
      </c>
      <c r="M9267">
        <v>1301.57</v>
      </c>
      <c r="N9267" t="s">
        <v>3557</v>
      </c>
      <c r="O9267" t="s">
        <v>3556</v>
      </c>
      <c r="P9267" t="s">
        <v>26</v>
      </c>
      <c r="Q9267">
        <v>11.0168</v>
      </c>
      <c r="R9267">
        <v>76.955799999999996</v>
      </c>
      <c r="S9267" t="s">
        <v>88</v>
      </c>
      <c r="T9267" t="s">
        <v>87</v>
      </c>
      <c r="U9267" t="s">
        <v>57</v>
      </c>
      <c r="V9267" t="s">
        <v>45</v>
      </c>
    </row>
    <row r="9268" spans="1:22">
      <c r="A9268" t="s">
        <v>3555</v>
      </c>
      <c r="B9268" s="2">
        <v>44927.493055555555</v>
      </c>
      <c r="C9268" s="2">
        <f t="shared" si="144"/>
        <v>44921</v>
      </c>
      <c r="D9268" t="s">
        <v>1317</v>
      </c>
      <c r="E9268" t="s">
        <v>3554</v>
      </c>
      <c r="F9268" t="s">
        <v>83</v>
      </c>
      <c r="G9268" t="s">
        <v>115</v>
      </c>
      <c r="H9268" t="s">
        <v>29</v>
      </c>
      <c r="I9268">
        <v>2</v>
      </c>
      <c r="J9268">
        <v>1580.52</v>
      </c>
      <c r="K9268">
        <v>1094.93</v>
      </c>
      <c r="L9268">
        <v>3161.04</v>
      </c>
      <c r="M9268">
        <v>2189.86</v>
      </c>
      <c r="N9268" t="s">
        <v>3553</v>
      </c>
      <c r="O9268" t="s">
        <v>3552</v>
      </c>
      <c r="P9268" t="s">
        <v>49</v>
      </c>
      <c r="Q9268">
        <v>12.916499999999999</v>
      </c>
      <c r="R9268">
        <v>79.132499999999993</v>
      </c>
      <c r="S9268" t="s">
        <v>153</v>
      </c>
      <c r="T9268" t="s">
        <v>152</v>
      </c>
      <c r="U9268" t="s">
        <v>77</v>
      </c>
      <c r="V9268" t="s">
        <v>45</v>
      </c>
    </row>
    <row r="9269" spans="1:22">
      <c r="A9269" t="s">
        <v>3551</v>
      </c>
      <c r="B9269" s="2">
        <v>45288.6875</v>
      </c>
      <c r="C9269" s="2">
        <f t="shared" si="144"/>
        <v>45285</v>
      </c>
      <c r="D9269" t="s">
        <v>1312</v>
      </c>
      <c r="E9269" t="s">
        <v>3550</v>
      </c>
      <c r="F9269" t="s">
        <v>31</v>
      </c>
      <c r="G9269" t="s">
        <v>72</v>
      </c>
      <c r="H9269" t="s">
        <v>52</v>
      </c>
      <c r="I9269">
        <v>1</v>
      </c>
      <c r="J9269">
        <v>1649.66</v>
      </c>
      <c r="K9269">
        <v>1411.79</v>
      </c>
      <c r="L9269">
        <v>1649.66</v>
      </c>
      <c r="M9269">
        <v>1411.79</v>
      </c>
      <c r="N9269" t="s">
        <v>3549</v>
      </c>
      <c r="O9269" t="s">
        <v>3548</v>
      </c>
      <c r="P9269" t="s">
        <v>26</v>
      </c>
      <c r="Q9269">
        <v>11.0168</v>
      </c>
      <c r="R9269">
        <v>76.955799999999996</v>
      </c>
      <c r="S9269" t="s">
        <v>530</v>
      </c>
      <c r="T9269" t="s">
        <v>529</v>
      </c>
      <c r="U9269" t="s">
        <v>77</v>
      </c>
      <c r="V9269" t="s">
        <v>22</v>
      </c>
    </row>
    <row r="9270" spans="1:22">
      <c r="A9270" t="s">
        <v>3547</v>
      </c>
      <c r="B9270" s="2">
        <v>45190.777777777781</v>
      </c>
      <c r="C9270" s="2">
        <f t="shared" si="144"/>
        <v>45187</v>
      </c>
      <c r="D9270" t="s">
        <v>1307</v>
      </c>
      <c r="E9270" t="s">
        <v>3546</v>
      </c>
      <c r="F9270" t="s">
        <v>136</v>
      </c>
      <c r="G9270" t="s">
        <v>41</v>
      </c>
      <c r="H9270" t="s">
        <v>71</v>
      </c>
      <c r="I9270">
        <v>1</v>
      </c>
      <c r="J9270">
        <v>2147.84</v>
      </c>
      <c r="K9270">
        <v>1815.64</v>
      </c>
      <c r="L9270">
        <v>2147.84</v>
      </c>
      <c r="M9270">
        <v>1815.64</v>
      </c>
      <c r="N9270" t="s">
        <v>3545</v>
      </c>
      <c r="O9270" t="s">
        <v>3544</v>
      </c>
      <c r="P9270" t="s">
        <v>121</v>
      </c>
      <c r="Q9270">
        <v>9.9252000000000002</v>
      </c>
      <c r="R9270">
        <v>78.119799999999998</v>
      </c>
      <c r="S9270" t="s">
        <v>1238</v>
      </c>
      <c r="T9270" t="s">
        <v>1237</v>
      </c>
      <c r="U9270" t="s">
        <v>10</v>
      </c>
      <c r="V9270" t="s">
        <v>45</v>
      </c>
    </row>
    <row r="9271" spans="1:22">
      <c r="A9271" t="s">
        <v>3543</v>
      </c>
      <c r="B9271" s="2">
        <v>45225.75277777778</v>
      </c>
      <c r="C9271" s="2">
        <f t="shared" si="144"/>
        <v>45222</v>
      </c>
      <c r="D9271" t="s">
        <v>1302</v>
      </c>
      <c r="E9271" t="s">
        <v>3542</v>
      </c>
      <c r="F9271" t="s">
        <v>73</v>
      </c>
      <c r="G9271" t="s">
        <v>53</v>
      </c>
      <c r="H9271" t="s">
        <v>52</v>
      </c>
      <c r="I9271">
        <v>3</v>
      </c>
      <c r="J9271">
        <v>1286.2</v>
      </c>
      <c r="K9271">
        <v>909.44</v>
      </c>
      <c r="L9271">
        <v>3858.6</v>
      </c>
      <c r="M9271">
        <v>2728.32</v>
      </c>
      <c r="N9271" t="s">
        <v>3541</v>
      </c>
      <c r="O9271" t="s">
        <v>3540</v>
      </c>
      <c r="P9271" t="s">
        <v>112</v>
      </c>
      <c r="Q9271">
        <v>13.082700000000001</v>
      </c>
      <c r="R9271">
        <v>80.270700000000005</v>
      </c>
      <c r="S9271" t="s">
        <v>25</v>
      </c>
      <c r="T9271" t="s">
        <v>24</v>
      </c>
      <c r="U9271" t="s">
        <v>23</v>
      </c>
      <c r="V9271" t="s">
        <v>45</v>
      </c>
    </row>
    <row r="9272" spans="1:22">
      <c r="A9272" t="s">
        <v>3539</v>
      </c>
      <c r="B9272" s="2">
        <v>44983.511805555558</v>
      </c>
      <c r="C9272" s="2">
        <f t="shared" si="144"/>
        <v>44977</v>
      </c>
      <c r="D9272" t="s">
        <v>1297</v>
      </c>
      <c r="E9272" t="s">
        <v>3538</v>
      </c>
      <c r="F9272" t="s">
        <v>136</v>
      </c>
      <c r="G9272" t="s">
        <v>72</v>
      </c>
      <c r="H9272" t="s">
        <v>29</v>
      </c>
      <c r="I9272">
        <v>1</v>
      </c>
      <c r="J9272">
        <v>1325</v>
      </c>
      <c r="K9272">
        <v>967.62</v>
      </c>
      <c r="L9272">
        <v>1325</v>
      </c>
      <c r="M9272">
        <v>967.62</v>
      </c>
      <c r="N9272" t="s">
        <v>3537</v>
      </c>
      <c r="O9272" t="s">
        <v>3536</v>
      </c>
      <c r="P9272" t="s">
        <v>13</v>
      </c>
      <c r="Q9272">
        <v>11.664300000000001</v>
      </c>
      <c r="R9272">
        <v>78.146000000000001</v>
      </c>
      <c r="S9272" t="s">
        <v>226</v>
      </c>
      <c r="T9272" t="s">
        <v>225</v>
      </c>
      <c r="U9272" t="s">
        <v>46</v>
      </c>
      <c r="V9272" t="s">
        <v>212</v>
      </c>
    </row>
    <row r="9273" spans="1:22">
      <c r="A9273" t="s">
        <v>3535</v>
      </c>
      <c r="B9273" s="2">
        <v>45520.77847222222</v>
      </c>
      <c r="C9273" s="2">
        <f t="shared" si="144"/>
        <v>45516</v>
      </c>
      <c r="D9273" t="s">
        <v>1292</v>
      </c>
      <c r="E9273" t="s">
        <v>3534</v>
      </c>
      <c r="F9273" t="s">
        <v>18</v>
      </c>
      <c r="G9273" t="s">
        <v>82</v>
      </c>
      <c r="H9273" t="s">
        <v>16</v>
      </c>
      <c r="I9273">
        <v>2</v>
      </c>
      <c r="J9273">
        <v>1724.03</v>
      </c>
      <c r="K9273">
        <v>1081.29</v>
      </c>
      <c r="L9273">
        <v>3448.06</v>
      </c>
      <c r="M9273">
        <v>2162.58</v>
      </c>
      <c r="N9273" t="s">
        <v>3533</v>
      </c>
      <c r="O9273" t="s">
        <v>3532</v>
      </c>
      <c r="P9273" t="s">
        <v>121</v>
      </c>
      <c r="Q9273">
        <v>9.9252000000000002</v>
      </c>
      <c r="R9273">
        <v>78.119799999999998</v>
      </c>
      <c r="S9273" t="s">
        <v>454</v>
      </c>
      <c r="T9273" t="s">
        <v>453</v>
      </c>
      <c r="U9273" t="s">
        <v>10</v>
      </c>
      <c r="V9273" t="s">
        <v>22</v>
      </c>
    </row>
    <row r="9274" spans="1:22">
      <c r="A9274" t="s">
        <v>3531</v>
      </c>
      <c r="B9274" s="2">
        <v>45237.822222222225</v>
      </c>
      <c r="C9274" s="2">
        <f t="shared" si="144"/>
        <v>45236</v>
      </c>
      <c r="D9274" t="s">
        <v>1287</v>
      </c>
      <c r="E9274" t="s">
        <v>3530</v>
      </c>
      <c r="F9274" t="s">
        <v>83</v>
      </c>
      <c r="G9274" t="s">
        <v>106</v>
      </c>
      <c r="H9274" t="s">
        <v>16</v>
      </c>
      <c r="I9274">
        <v>3</v>
      </c>
      <c r="J9274">
        <v>723.64</v>
      </c>
      <c r="K9274">
        <v>646.32000000000005</v>
      </c>
      <c r="L9274">
        <v>2170.92</v>
      </c>
      <c r="M9274">
        <v>1938.96</v>
      </c>
      <c r="N9274" t="s">
        <v>3529</v>
      </c>
      <c r="O9274" t="s">
        <v>3528</v>
      </c>
      <c r="P9274" t="s">
        <v>37</v>
      </c>
      <c r="Q9274">
        <v>10.7905</v>
      </c>
      <c r="R9274">
        <v>78.704700000000003</v>
      </c>
      <c r="S9274" t="s">
        <v>257</v>
      </c>
      <c r="T9274" t="s">
        <v>256</v>
      </c>
      <c r="U9274" t="s">
        <v>77</v>
      </c>
      <c r="V9274" t="s">
        <v>22</v>
      </c>
    </row>
    <row r="9275" spans="1:22">
      <c r="A9275" t="s">
        <v>3527</v>
      </c>
      <c r="B9275" s="2">
        <v>45112.436805555553</v>
      </c>
      <c r="C9275" s="2">
        <f t="shared" si="144"/>
        <v>45110</v>
      </c>
      <c r="D9275" t="s">
        <v>1282</v>
      </c>
      <c r="E9275" t="s">
        <v>3526</v>
      </c>
      <c r="F9275" t="s">
        <v>201</v>
      </c>
      <c r="G9275" t="s">
        <v>17</v>
      </c>
      <c r="H9275" t="s">
        <v>52</v>
      </c>
      <c r="I9275">
        <v>1</v>
      </c>
      <c r="J9275">
        <v>2014</v>
      </c>
      <c r="K9275">
        <v>1549.08</v>
      </c>
      <c r="L9275">
        <v>2014</v>
      </c>
      <c r="M9275">
        <v>1549.08</v>
      </c>
      <c r="N9275" t="s">
        <v>3525</v>
      </c>
      <c r="O9275" t="s">
        <v>3524</v>
      </c>
      <c r="P9275" t="s">
        <v>112</v>
      </c>
      <c r="Q9275">
        <v>13.082700000000001</v>
      </c>
      <c r="R9275">
        <v>80.270700000000005</v>
      </c>
      <c r="S9275" t="s">
        <v>226</v>
      </c>
      <c r="T9275" t="s">
        <v>225</v>
      </c>
      <c r="U9275" t="s">
        <v>10</v>
      </c>
      <c r="V9275" t="s">
        <v>9</v>
      </c>
    </row>
    <row r="9276" spans="1:22">
      <c r="A9276" t="s">
        <v>3523</v>
      </c>
      <c r="B9276" s="2">
        <v>45314.729861111111</v>
      </c>
      <c r="C9276" s="2">
        <f t="shared" si="144"/>
        <v>45313</v>
      </c>
      <c r="D9276" t="s">
        <v>1277</v>
      </c>
      <c r="E9276" t="s">
        <v>3522</v>
      </c>
      <c r="F9276" t="s">
        <v>18</v>
      </c>
      <c r="G9276" t="s">
        <v>41</v>
      </c>
      <c r="H9276" t="s">
        <v>40</v>
      </c>
      <c r="I9276">
        <v>2</v>
      </c>
      <c r="J9276">
        <v>2486.1799999999998</v>
      </c>
      <c r="K9276">
        <v>1923.87</v>
      </c>
      <c r="L9276">
        <v>4972.3599999999997</v>
      </c>
      <c r="M9276">
        <v>3847.74</v>
      </c>
      <c r="N9276" t="s">
        <v>3521</v>
      </c>
      <c r="O9276" t="s">
        <v>3520</v>
      </c>
      <c r="P9276" t="s">
        <v>112</v>
      </c>
      <c r="Q9276">
        <v>13.082700000000001</v>
      </c>
      <c r="R9276">
        <v>80.270700000000005</v>
      </c>
      <c r="S9276" t="s">
        <v>111</v>
      </c>
      <c r="T9276" t="s">
        <v>110</v>
      </c>
      <c r="U9276" t="s">
        <v>57</v>
      </c>
      <c r="V9276" t="s">
        <v>9</v>
      </c>
    </row>
    <row r="9277" spans="1:22">
      <c r="A9277" t="s">
        <v>3519</v>
      </c>
      <c r="B9277" s="2">
        <v>45529.845138888886</v>
      </c>
      <c r="C9277" s="2">
        <f t="shared" si="144"/>
        <v>45523</v>
      </c>
      <c r="D9277" t="s">
        <v>1272</v>
      </c>
      <c r="E9277" t="s">
        <v>3518</v>
      </c>
      <c r="F9277" t="s">
        <v>18</v>
      </c>
      <c r="G9277" t="s">
        <v>106</v>
      </c>
      <c r="H9277" t="s">
        <v>29</v>
      </c>
      <c r="I9277">
        <v>1</v>
      </c>
      <c r="J9277">
        <v>479.62</v>
      </c>
      <c r="K9277">
        <v>417.85</v>
      </c>
      <c r="L9277">
        <v>479.62</v>
      </c>
      <c r="M9277">
        <v>417.85</v>
      </c>
      <c r="N9277" t="s">
        <v>3517</v>
      </c>
      <c r="O9277" t="s">
        <v>3516</v>
      </c>
      <c r="P9277" t="s">
        <v>121</v>
      </c>
      <c r="Q9277">
        <v>9.9252000000000002</v>
      </c>
      <c r="R9277">
        <v>78.119799999999998</v>
      </c>
      <c r="S9277" t="s">
        <v>1238</v>
      </c>
      <c r="T9277" t="s">
        <v>1237</v>
      </c>
      <c r="U9277" t="s">
        <v>23</v>
      </c>
      <c r="V9277" t="s">
        <v>212</v>
      </c>
    </row>
    <row r="9278" spans="1:22">
      <c r="A9278" t="s">
        <v>3515</v>
      </c>
      <c r="B9278" s="2">
        <v>45340.908333333333</v>
      </c>
      <c r="C9278" s="2">
        <f t="shared" si="144"/>
        <v>45334</v>
      </c>
      <c r="D9278" t="s">
        <v>1267</v>
      </c>
      <c r="E9278" t="s">
        <v>3514</v>
      </c>
      <c r="F9278" t="s">
        <v>73</v>
      </c>
      <c r="G9278" t="s">
        <v>41</v>
      </c>
      <c r="H9278" t="s">
        <v>40</v>
      </c>
      <c r="I9278">
        <v>2</v>
      </c>
      <c r="J9278">
        <v>447.45</v>
      </c>
      <c r="K9278">
        <v>396.62</v>
      </c>
      <c r="L9278">
        <v>894.9</v>
      </c>
      <c r="M9278">
        <v>793.24</v>
      </c>
      <c r="N9278" t="s">
        <v>3513</v>
      </c>
      <c r="O9278" t="s">
        <v>3512</v>
      </c>
      <c r="P9278" t="s">
        <v>13</v>
      </c>
      <c r="Q9278">
        <v>11.664300000000001</v>
      </c>
      <c r="R9278">
        <v>78.146000000000001</v>
      </c>
      <c r="S9278" t="s">
        <v>250</v>
      </c>
      <c r="T9278" t="s">
        <v>249</v>
      </c>
      <c r="U9278" t="s">
        <v>23</v>
      </c>
      <c r="V9278" t="s">
        <v>45</v>
      </c>
    </row>
    <row r="9279" spans="1:22">
      <c r="A9279" t="s">
        <v>3511</v>
      </c>
      <c r="B9279" s="2">
        <v>45200.745833333334</v>
      </c>
      <c r="C9279" s="2">
        <f t="shared" si="144"/>
        <v>45194</v>
      </c>
      <c r="D9279" t="s">
        <v>1262</v>
      </c>
      <c r="E9279" t="s">
        <v>3510</v>
      </c>
      <c r="F9279" t="s">
        <v>64</v>
      </c>
      <c r="G9279" t="s">
        <v>115</v>
      </c>
      <c r="H9279" t="s">
        <v>40</v>
      </c>
      <c r="I9279">
        <v>4</v>
      </c>
      <c r="J9279">
        <v>1503.88</v>
      </c>
      <c r="K9279">
        <v>1122.45</v>
      </c>
      <c r="L9279">
        <v>6015.52</v>
      </c>
      <c r="M9279">
        <v>4489.8</v>
      </c>
      <c r="N9279" t="s">
        <v>3509</v>
      </c>
      <c r="O9279" t="s">
        <v>3508</v>
      </c>
      <c r="P9279" t="s">
        <v>49</v>
      </c>
      <c r="Q9279">
        <v>12.916499999999999</v>
      </c>
      <c r="R9279">
        <v>79.132499999999993</v>
      </c>
      <c r="S9279" t="s">
        <v>88</v>
      </c>
      <c r="T9279" t="s">
        <v>87</v>
      </c>
      <c r="U9279" t="s">
        <v>10</v>
      </c>
      <c r="V9279" t="s">
        <v>9</v>
      </c>
    </row>
    <row r="9280" spans="1:22">
      <c r="A9280" t="s">
        <v>3507</v>
      </c>
      <c r="B9280" s="2">
        <v>45404.609027777777</v>
      </c>
      <c r="C9280" s="2">
        <f t="shared" si="144"/>
        <v>45404</v>
      </c>
      <c r="D9280" t="s">
        <v>1257</v>
      </c>
      <c r="E9280" t="s">
        <v>3506</v>
      </c>
      <c r="F9280" t="s">
        <v>64</v>
      </c>
      <c r="G9280" t="s">
        <v>41</v>
      </c>
      <c r="H9280" t="s">
        <v>40</v>
      </c>
      <c r="I9280">
        <v>1</v>
      </c>
      <c r="J9280">
        <v>284.54000000000002</v>
      </c>
      <c r="K9280">
        <v>176.34</v>
      </c>
      <c r="L9280">
        <v>284.54000000000002</v>
      </c>
      <c r="M9280">
        <v>176.34</v>
      </c>
      <c r="N9280" t="s">
        <v>3505</v>
      </c>
      <c r="O9280" t="s">
        <v>3504</v>
      </c>
      <c r="P9280" t="s">
        <v>49</v>
      </c>
      <c r="Q9280">
        <v>12.916499999999999</v>
      </c>
      <c r="R9280">
        <v>79.132499999999993</v>
      </c>
      <c r="S9280" t="s">
        <v>250</v>
      </c>
      <c r="T9280" t="s">
        <v>249</v>
      </c>
      <c r="U9280" t="s">
        <v>57</v>
      </c>
      <c r="V9280" t="s">
        <v>212</v>
      </c>
    </row>
    <row r="9281" spans="1:22">
      <c r="A9281" t="s">
        <v>3503</v>
      </c>
      <c r="B9281" s="2">
        <v>45219.574999999997</v>
      </c>
      <c r="C9281" s="2">
        <f t="shared" si="144"/>
        <v>45215</v>
      </c>
      <c r="D9281" t="s">
        <v>1252</v>
      </c>
      <c r="E9281" t="s">
        <v>3502</v>
      </c>
      <c r="F9281" t="s">
        <v>18</v>
      </c>
      <c r="G9281" t="s">
        <v>41</v>
      </c>
      <c r="H9281" t="s">
        <v>52</v>
      </c>
      <c r="I9281">
        <v>4</v>
      </c>
      <c r="J9281">
        <v>743.3</v>
      </c>
      <c r="K9281">
        <v>513.54</v>
      </c>
      <c r="L9281">
        <v>2973.2</v>
      </c>
      <c r="M9281">
        <v>2054.16</v>
      </c>
      <c r="N9281" t="s">
        <v>3501</v>
      </c>
      <c r="O9281" t="s">
        <v>3500</v>
      </c>
      <c r="P9281" t="s">
        <v>26</v>
      </c>
      <c r="Q9281">
        <v>11.0168</v>
      </c>
      <c r="R9281">
        <v>76.955799999999996</v>
      </c>
      <c r="S9281" t="s">
        <v>59</v>
      </c>
      <c r="T9281" t="s">
        <v>58</v>
      </c>
      <c r="U9281" t="s">
        <v>10</v>
      </c>
      <c r="V9281" t="s">
        <v>45</v>
      </c>
    </row>
    <row r="9282" spans="1:22">
      <c r="A9282" t="s">
        <v>3499</v>
      </c>
      <c r="B9282" s="2">
        <v>45224.750694444447</v>
      </c>
      <c r="C9282" s="2">
        <f t="shared" si="144"/>
        <v>45222</v>
      </c>
      <c r="D9282" t="s">
        <v>1247</v>
      </c>
      <c r="E9282" t="s">
        <v>1246</v>
      </c>
      <c r="F9282" t="s">
        <v>18</v>
      </c>
      <c r="G9282" t="s">
        <v>106</v>
      </c>
      <c r="H9282" t="s">
        <v>71</v>
      </c>
      <c r="I9282">
        <v>1</v>
      </c>
      <c r="J9282">
        <v>497.84</v>
      </c>
      <c r="K9282">
        <v>301.14999999999998</v>
      </c>
      <c r="L9282">
        <v>497.84</v>
      </c>
      <c r="M9282">
        <v>301.14999999999998</v>
      </c>
      <c r="N9282" t="s">
        <v>3498</v>
      </c>
      <c r="O9282" t="s">
        <v>3497</v>
      </c>
      <c r="P9282" t="s">
        <v>121</v>
      </c>
      <c r="Q9282">
        <v>9.9252000000000002</v>
      </c>
      <c r="R9282">
        <v>78.119799999999998</v>
      </c>
      <c r="S9282" t="s">
        <v>48</v>
      </c>
      <c r="T9282" t="s">
        <v>47</v>
      </c>
      <c r="U9282" t="s">
        <v>46</v>
      </c>
      <c r="V9282" t="s">
        <v>9</v>
      </c>
    </row>
    <row r="9283" spans="1:22">
      <c r="A9283" t="s">
        <v>3496</v>
      </c>
      <c r="B9283" s="2">
        <v>44944.686805555553</v>
      </c>
      <c r="C9283" s="2">
        <f t="shared" ref="C9283:C9346" si="145">INT(B9283) - WEEKDAY(INT(B9283), 2) + 1</f>
        <v>44942</v>
      </c>
      <c r="D9283" t="s">
        <v>1242</v>
      </c>
      <c r="E9283" t="s">
        <v>3495</v>
      </c>
      <c r="F9283" t="s">
        <v>64</v>
      </c>
      <c r="G9283" t="s">
        <v>115</v>
      </c>
      <c r="H9283" t="s">
        <v>16</v>
      </c>
      <c r="I9283">
        <v>1</v>
      </c>
      <c r="J9283">
        <v>1674.31</v>
      </c>
      <c r="K9283">
        <v>1183.7</v>
      </c>
      <c r="L9283">
        <v>1674.31</v>
      </c>
      <c r="M9283">
        <v>1183.7</v>
      </c>
      <c r="N9283" t="s">
        <v>3494</v>
      </c>
      <c r="O9283" t="s">
        <v>3493</v>
      </c>
      <c r="P9283" t="s">
        <v>13</v>
      </c>
      <c r="Q9283">
        <v>11.664300000000001</v>
      </c>
      <c r="R9283">
        <v>78.146000000000001</v>
      </c>
      <c r="S9283" t="s">
        <v>333</v>
      </c>
      <c r="T9283" t="s">
        <v>332</v>
      </c>
      <c r="U9283" t="s">
        <v>23</v>
      </c>
      <c r="V9283" t="s">
        <v>9</v>
      </c>
    </row>
    <row r="9284" spans="1:22">
      <c r="A9284" t="s">
        <v>3492</v>
      </c>
      <c r="B9284" s="2">
        <v>45081.501388888886</v>
      </c>
      <c r="C9284" s="2">
        <f t="shared" si="145"/>
        <v>45075</v>
      </c>
      <c r="D9284" t="s">
        <v>1235</v>
      </c>
      <c r="E9284" t="s">
        <v>3491</v>
      </c>
      <c r="F9284" t="s">
        <v>201</v>
      </c>
      <c r="G9284" t="s">
        <v>41</v>
      </c>
      <c r="H9284" t="s">
        <v>52</v>
      </c>
      <c r="I9284">
        <v>4</v>
      </c>
      <c r="J9284">
        <v>2270.37</v>
      </c>
      <c r="K9284">
        <v>1707.84</v>
      </c>
      <c r="L9284">
        <v>9081.48</v>
      </c>
      <c r="M9284">
        <v>6831.36</v>
      </c>
      <c r="N9284" t="s">
        <v>3490</v>
      </c>
      <c r="O9284" t="s">
        <v>3489</v>
      </c>
      <c r="P9284" t="s">
        <v>121</v>
      </c>
      <c r="Q9284">
        <v>9.9252000000000002</v>
      </c>
      <c r="R9284">
        <v>78.119799999999998</v>
      </c>
      <c r="S9284" t="s">
        <v>25</v>
      </c>
      <c r="T9284" t="s">
        <v>24</v>
      </c>
      <c r="U9284" t="s">
        <v>10</v>
      </c>
      <c r="V9284" t="s">
        <v>22</v>
      </c>
    </row>
    <row r="9285" spans="1:22">
      <c r="A9285" t="s">
        <v>3488</v>
      </c>
      <c r="B9285" s="2">
        <v>45549.69027777778</v>
      </c>
      <c r="C9285" s="2">
        <f t="shared" si="145"/>
        <v>45544</v>
      </c>
      <c r="D9285" t="s">
        <v>1230</v>
      </c>
      <c r="E9285" t="s">
        <v>3487</v>
      </c>
      <c r="F9285" t="s">
        <v>166</v>
      </c>
      <c r="G9285" t="s">
        <v>72</v>
      </c>
      <c r="H9285" t="s">
        <v>71</v>
      </c>
      <c r="I9285">
        <v>1</v>
      </c>
      <c r="J9285">
        <v>967.6</v>
      </c>
      <c r="K9285">
        <v>632.17999999999995</v>
      </c>
      <c r="L9285">
        <v>967.6</v>
      </c>
      <c r="M9285">
        <v>632.17999999999995</v>
      </c>
      <c r="N9285" t="s">
        <v>3486</v>
      </c>
      <c r="O9285" t="s">
        <v>3485</v>
      </c>
      <c r="P9285" t="s">
        <v>112</v>
      </c>
      <c r="Q9285">
        <v>13.082700000000001</v>
      </c>
      <c r="R9285">
        <v>80.270700000000005</v>
      </c>
      <c r="S9285" t="s">
        <v>257</v>
      </c>
      <c r="T9285" t="s">
        <v>256</v>
      </c>
      <c r="U9285" t="s">
        <v>23</v>
      </c>
      <c r="V9285" t="s">
        <v>212</v>
      </c>
    </row>
    <row r="9286" spans="1:22">
      <c r="A9286" t="s">
        <v>3484</v>
      </c>
      <c r="B9286" s="2">
        <v>44999.912499999999</v>
      </c>
      <c r="C9286" s="2">
        <f t="shared" si="145"/>
        <v>44998</v>
      </c>
      <c r="D9286" t="s">
        <v>1225</v>
      </c>
      <c r="E9286" t="s">
        <v>3483</v>
      </c>
      <c r="F9286" t="s">
        <v>136</v>
      </c>
      <c r="G9286" t="s">
        <v>17</v>
      </c>
      <c r="H9286" t="s">
        <v>29</v>
      </c>
      <c r="I9286">
        <v>1</v>
      </c>
      <c r="J9286">
        <v>1267.1300000000001</v>
      </c>
      <c r="K9286">
        <v>1084.75</v>
      </c>
      <c r="L9286">
        <v>1267.1300000000001</v>
      </c>
      <c r="M9286">
        <v>1084.75</v>
      </c>
      <c r="N9286" t="s">
        <v>3482</v>
      </c>
      <c r="O9286" t="s">
        <v>3481</v>
      </c>
      <c r="P9286" t="s">
        <v>26</v>
      </c>
      <c r="Q9286">
        <v>11.0168</v>
      </c>
      <c r="R9286">
        <v>76.955799999999996</v>
      </c>
      <c r="S9286" t="s">
        <v>1238</v>
      </c>
      <c r="T9286" t="s">
        <v>1237</v>
      </c>
      <c r="U9286" t="s">
        <v>10</v>
      </c>
      <c r="V9286" t="s">
        <v>9</v>
      </c>
    </row>
    <row r="9287" spans="1:22">
      <c r="A9287" t="s">
        <v>3480</v>
      </c>
      <c r="B9287" s="2">
        <v>45197.872916666667</v>
      </c>
      <c r="C9287" s="2">
        <f t="shared" si="145"/>
        <v>45194</v>
      </c>
      <c r="D9287" t="s">
        <v>1220</v>
      </c>
      <c r="E9287" t="s">
        <v>3479</v>
      </c>
      <c r="F9287" t="s">
        <v>201</v>
      </c>
      <c r="G9287" t="s">
        <v>17</v>
      </c>
      <c r="H9287" t="s">
        <v>63</v>
      </c>
      <c r="I9287">
        <v>1</v>
      </c>
      <c r="J9287">
        <v>2218.3200000000002</v>
      </c>
      <c r="K9287">
        <v>1533.29</v>
      </c>
      <c r="L9287">
        <v>2218.3200000000002</v>
      </c>
      <c r="M9287">
        <v>1533.29</v>
      </c>
      <c r="N9287" t="s">
        <v>3478</v>
      </c>
      <c r="O9287" t="s">
        <v>3477</v>
      </c>
      <c r="P9287" t="s">
        <v>13</v>
      </c>
      <c r="Q9287">
        <v>11.664300000000001</v>
      </c>
      <c r="R9287">
        <v>78.146000000000001</v>
      </c>
      <c r="S9287" t="s">
        <v>269</v>
      </c>
      <c r="T9287" t="s">
        <v>268</v>
      </c>
      <c r="U9287" t="s">
        <v>10</v>
      </c>
      <c r="V9287" t="s">
        <v>9</v>
      </c>
    </row>
    <row r="9288" spans="1:22">
      <c r="A9288" t="s">
        <v>3476</v>
      </c>
      <c r="B9288" s="2">
        <v>44928.488888888889</v>
      </c>
      <c r="C9288" s="2">
        <f t="shared" si="145"/>
        <v>44928</v>
      </c>
      <c r="D9288" t="s">
        <v>1215</v>
      </c>
      <c r="E9288" t="s">
        <v>3475</v>
      </c>
      <c r="F9288" t="s">
        <v>83</v>
      </c>
      <c r="G9288" t="s">
        <v>106</v>
      </c>
      <c r="H9288" t="s">
        <v>40</v>
      </c>
      <c r="I9288">
        <v>1</v>
      </c>
      <c r="J9288">
        <v>1801.32</v>
      </c>
      <c r="K9288">
        <v>1283.27</v>
      </c>
      <c r="L9288">
        <v>1801.32</v>
      </c>
      <c r="M9288">
        <v>1283.27</v>
      </c>
      <c r="N9288" t="s">
        <v>3474</v>
      </c>
      <c r="O9288" t="s">
        <v>3473</v>
      </c>
      <c r="P9288" t="s">
        <v>60</v>
      </c>
      <c r="Q9288">
        <v>8.7139000000000006</v>
      </c>
      <c r="R9288">
        <v>77.756699999999995</v>
      </c>
      <c r="S9288" t="s">
        <v>616</v>
      </c>
      <c r="T9288" t="s">
        <v>615</v>
      </c>
      <c r="U9288" t="s">
        <v>77</v>
      </c>
      <c r="V9288" t="s">
        <v>9</v>
      </c>
    </row>
    <row r="9289" spans="1:22">
      <c r="A9289" t="s">
        <v>3472</v>
      </c>
      <c r="B9289" s="2">
        <v>45431.90347222222</v>
      </c>
      <c r="C9289" s="2">
        <f t="shared" si="145"/>
        <v>45425</v>
      </c>
      <c r="D9289" t="s">
        <v>1210</v>
      </c>
      <c r="E9289" t="s">
        <v>3471</v>
      </c>
      <c r="F9289" t="s">
        <v>73</v>
      </c>
      <c r="G9289" t="s">
        <v>106</v>
      </c>
      <c r="H9289" t="s">
        <v>52</v>
      </c>
      <c r="I9289">
        <v>1</v>
      </c>
      <c r="J9289">
        <v>1882.46</v>
      </c>
      <c r="K9289">
        <v>1406.88</v>
      </c>
      <c r="L9289">
        <v>1882.46</v>
      </c>
      <c r="M9289">
        <v>1406.88</v>
      </c>
      <c r="N9289" t="s">
        <v>3470</v>
      </c>
      <c r="O9289" t="s">
        <v>3469</v>
      </c>
      <c r="P9289" t="s">
        <v>68</v>
      </c>
      <c r="Q9289">
        <v>11.34</v>
      </c>
      <c r="R9289">
        <v>77.717200000000005</v>
      </c>
      <c r="S9289" t="s">
        <v>269</v>
      </c>
      <c r="T9289" t="s">
        <v>268</v>
      </c>
      <c r="U9289" t="s">
        <v>10</v>
      </c>
      <c r="V9289" t="s">
        <v>22</v>
      </c>
    </row>
    <row r="9290" spans="1:22">
      <c r="A9290" t="s">
        <v>3468</v>
      </c>
      <c r="B9290" s="2">
        <v>45130.834722222222</v>
      </c>
      <c r="C9290" s="2">
        <f t="shared" si="145"/>
        <v>45124</v>
      </c>
      <c r="D9290" t="s">
        <v>1205</v>
      </c>
      <c r="E9290" t="s">
        <v>3467</v>
      </c>
      <c r="F9290" t="s">
        <v>166</v>
      </c>
      <c r="G9290" t="s">
        <v>72</v>
      </c>
      <c r="H9290" t="s">
        <v>40</v>
      </c>
      <c r="I9290">
        <v>2</v>
      </c>
      <c r="J9290">
        <v>1735.1</v>
      </c>
      <c r="K9290">
        <v>1088.96</v>
      </c>
      <c r="L9290">
        <v>3470.2</v>
      </c>
      <c r="M9290">
        <v>2177.92</v>
      </c>
      <c r="N9290" t="s">
        <v>3466</v>
      </c>
      <c r="O9290" t="s">
        <v>3465</v>
      </c>
      <c r="P9290" t="s">
        <v>13</v>
      </c>
      <c r="Q9290">
        <v>11.664300000000001</v>
      </c>
      <c r="R9290">
        <v>78.146000000000001</v>
      </c>
      <c r="S9290" t="s">
        <v>616</v>
      </c>
      <c r="T9290" t="s">
        <v>615</v>
      </c>
      <c r="U9290" t="s">
        <v>10</v>
      </c>
      <c r="V9290" t="s">
        <v>9</v>
      </c>
    </row>
    <row r="9291" spans="1:22">
      <c r="A9291" t="s">
        <v>3464</v>
      </c>
      <c r="B9291" s="2">
        <v>45242.43472222222</v>
      </c>
      <c r="C9291" s="2">
        <f t="shared" si="145"/>
        <v>45236</v>
      </c>
      <c r="D9291" t="s">
        <v>1200</v>
      </c>
      <c r="E9291" t="s">
        <v>3463</v>
      </c>
      <c r="F9291" t="s">
        <v>136</v>
      </c>
      <c r="G9291" t="s">
        <v>91</v>
      </c>
      <c r="H9291" t="s">
        <v>63</v>
      </c>
      <c r="I9291">
        <v>2</v>
      </c>
      <c r="J9291">
        <v>1778.92</v>
      </c>
      <c r="K9291">
        <v>1236.6400000000001</v>
      </c>
      <c r="L9291">
        <v>3557.84</v>
      </c>
      <c r="M9291">
        <v>2473.2800000000002</v>
      </c>
      <c r="N9291" t="s">
        <v>3462</v>
      </c>
      <c r="O9291" t="s">
        <v>3461</v>
      </c>
      <c r="P9291" t="s">
        <v>112</v>
      </c>
      <c r="Q9291">
        <v>13.082700000000001</v>
      </c>
      <c r="R9291">
        <v>80.270700000000005</v>
      </c>
      <c r="S9291" t="s">
        <v>784</v>
      </c>
      <c r="T9291" t="s">
        <v>783</v>
      </c>
      <c r="U9291" t="s">
        <v>46</v>
      </c>
      <c r="V9291" t="s">
        <v>9</v>
      </c>
    </row>
    <row r="9292" spans="1:22">
      <c r="A9292" t="s">
        <v>3460</v>
      </c>
      <c r="B9292" s="2">
        <v>45388.531944444447</v>
      </c>
      <c r="C9292" s="2">
        <f t="shared" si="145"/>
        <v>45383</v>
      </c>
      <c r="D9292" t="s">
        <v>1195</v>
      </c>
      <c r="E9292" t="s">
        <v>1194</v>
      </c>
      <c r="F9292" t="s">
        <v>31</v>
      </c>
      <c r="G9292" t="s">
        <v>17</v>
      </c>
      <c r="H9292" t="s">
        <v>40</v>
      </c>
      <c r="I9292">
        <v>2</v>
      </c>
      <c r="J9292">
        <v>2002.63</v>
      </c>
      <c r="K9292">
        <v>1686.04</v>
      </c>
      <c r="L9292">
        <v>4005.26</v>
      </c>
      <c r="M9292">
        <v>3372.08</v>
      </c>
      <c r="N9292" t="s">
        <v>3459</v>
      </c>
      <c r="O9292" t="s">
        <v>3458</v>
      </c>
      <c r="P9292" t="s">
        <v>37</v>
      </c>
      <c r="Q9292">
        <v>10.7905</v>
      </c>
      <c r="R9292">
        <v>78.704700000000003</v>
      </c>
      <c r="S9292" t="s">
        <v>153</v>
      </c>
      <c r="T9292" t="s">
        <v>152</v>
      </c>
      <c r="U9292" t="s">
        <v>23</v>
      </c>
      <c r="V9292" t="s">
        <v>45</v>
      </c>
    </row>
    <row r="9293" spans="1:22">
      <c r="A9293" t="s">
        <v>3457</v>
      </c>
      <c r="B9293" s="2">
        <v>44946.45416666667</v>
      </c>
      <c r="C9293" s="2">
        <f t="shared" si="145"/>
        <v>44942</v>
      </c>
      <c r="D9293" t="s">
        <v>1190</v>
      </c>
      <c r="E9293" t="s">
        <v>3456</v>
      </c>
      <c r="F9293" t="s">
        <v>83</v>
      </c>
      <c r="G9293" t="s">
        <v>41</v>
      </c>
      <c r="H9293" t="s">
        <v>29</v>
      </c>
      <c r="I9293">
        <v>1</v>
      </c>
      <c r="J9293">
        <v>1123.67</v>
      </c>
      <c r="K9293">
        <v>770.34</v>
      </c>
      <c r="L9293">
        <v>1123.67</v>
      </c>
      <c r="M9293">
        <v>770.34</v>
      </c>
      <c r="N9293" t="s">
        <v>3455</v>
      </c>
      <c r="O9293" t="s">
        <v>3454</v>
      </c>
      <c r="P9293" t="s">
        <v>60</v>
      </c>
      <c r="Q9293">
        <v>8.7139000000000006</v>
      </c>
      <c r="R9293">
        <v>77.756699999999995</v>
      </c>
      <c r="S9293" t="s">
        <v>111</v>
      </c>
      <c r="T9293" t="s">
        <v>110</v>
      </c>
      <c r="U9293" t="s">
        <v>57</v>
      </c>
      <c r="V9293" t="s">
        <v>9</v>
      </c>
    </row>
    <row r="9294" spans="1:22">
      <c r="A9294" t="s">
        <v>3453</v>
      </c>
      <c r="B9294" s="2">
        <v>45088.820138888892</v>
      </c>
      <c r="C9294" s="2">
        <f t="shared" si="145"/>
        <v>45082</v>
      </c>
      <c r="D9294" t="s">
        <v>1185</v>
      </c>
      <c r="E9294" t="s">
        <v>3452</v>
      </c>
      <c r="F9294" t="s">
        <v>201</v>
      </c>
      <c r="G9294" t="s">
        <v>17</v>
      </c>
      <c r="H9294" t="s">
        <v>63</v>
      </c>
      <c r="I9294">
        <v>1</v>
      </c>
      <c r="J9294">
        <v>2324.2800000000002</v>
      </c>
      <c r="K9294">
        <v>1605.01</v>
      </c>
      <c r="L9294">
        <v>2324.2800000000002</v>
      </c>
      <c r="M9294">
        <v>1605.01</v>
      </c>
      <c r="N9294" t="s">
        <v>3451</v>
      </c>
      <c r="O9294" t="s">
        <v>3450</v>
      </c>
      <c r="P9294" t="s">
        <v>37</v>
      </c>
      <c r="Q9294">
        <v>10.7905</v>
      </c>
      <c r="R9294">
        <v>78.704700000000003</v>
      </c>
      <c r="S9294" t="s">
        <v>396</v>
      </c>
      <c r="T9294" t="s">
        <v>395</v>
      </c>
      <c r="U9294" t="s">
        <v>23</v>
      </c>
      <c r="V9294" t="s">
        <v>45</v>
      </c>
    </row>
    <row r="9295" spans="1:22">
      <c r="A9295" t="s">
        <v>3449</v>
      </c>
      <c r="B9295" s="2">
        <v>45068.674305555556</v>
      </c>
      <c r="C9295" s="2">
        <f t="shared" si="145"/>
        <v>45068</v>
      </c>
      <c r="D9295" t="s">
        <v>1180</v>
      </c>
      <c r="E9295" t="s">
        <v>3448</v>
      </c>
      <c r="F9295" t="s">
        <v>18</v>
      </c>
      <c r="G9295" t="s">
        <v>72</v>
      </c>
      <c r="H9295" t="s">
        <v>16</v>
      </c>
      <c r="I9295">
        <v>2</v>
      </c>
      <c r="J9295">
        <v>962.95</v>
      </c>
      <c r="K9295">
        <v>668.11</v>
      </c>
      <c r="L9295">
        <v>1925.9</v>
      </c>
      <c r="M9295">
        <v>1336.22</v>
      </c>
      <c r="N9295" t="s">
        <v>3447</v>
      </c>
      <c r="O9295" t="s">
        <v>3446</v>
      </c>
      <c r="P9295" t="s">
        <v>68</v>
      </c>
      <c r="Q9295">
        <v>11.34</v>
      </c>
      <c r="R9295">
        <v>77.717200000000005</v>
      </c>
      <c r="S9295" t="s">
        <v>628</v>
      </c>
      <c r="T9295" t="s">
        <v>627</v>
      </c>
      <c r="U9295" t="s">
        <v>46</v>
      </c>
      <c r="V9295" t="s">
        <v>9</v>
      </c>
    </row>
    <row r="9296" spans="1:22">
      <c r="A9296" t="s">
        <v>3445</v>
      </c>
      <c r="B9296" s="2">
        <v>44930.662499999999</v>
      </c>
      <c r="C9296" s="2">
        <f t="shared" si="145"/>
        <v>44928</v>
      </c>
      <c r="D9296" t="s">
        <v>1175</v>
      </c>
      <c r="E9296" t="s">
        <v>3444</v>
      </c>
      <c r="F9296" t="s">
        <v>73</v>
      </c>
      <c r="G9296" t="s">
        <v>115</v>
      </c>
      <c r="H9296" t="s">
        <v>63</v>
      </c>
      <c r="I9296">
        <v>1</v>
      </c>
      <c r="J9296">
        <v>919.56</v>
      </c>
      <c r="K9296">
        <v>781.61</v>
      </c>
      <c r="L9296">
        <v>919.56</v>
      </c>
      <c r="M9296">
        <v>781.61</v>
      </c>
      <c r="N9296" t="s">
        <v>3443</v>
      </c>
      <c r="O9296" t="s">
        <v>3442</v>
      </c>
      <c r="P9296" t="s">
        <v>121</v>
      </c>
      <c r="Q9296">
        <v>9.9252000000000002</v>
      </c>
      <c r="R9296">
        <v>78.119799999999998</v>
      </c>
      <c r="S9296" t="s">
        <v>513</v>
      </c>
      <c r="T9296" t="s">
        <v>512</v>
      </c>
      <c r="U9296" t="s">
        <v>57</v>
      </c>
      <c r="V9296" t="s">
        <v>9</v>
      </c>
    </row>
    <row r="9297" spans="1:22">
      <c r="A9297" t="s">
        <v>3441</v>
      </c>
      <c r="B9297" s="2">
        <v>44964.470833333333</v>
      </c>
      <c r="C9297" s="2">
        <f t="shared" si="145"/>
        <v>44963</v>
      </c>
      <c r="D9297" t="s">
        <v>1170</v>
      </c>
      <c r="E9297" t="s">
        <v>3440</v>
      </c>
      <c r="F9297" t="s">
        <v>83</v>
      </c>
      <c r="G9297" t="s">
        <v>115</v>
      </c>
      <c r="H9297" t="s">
        <v>71</v>
      </c>
      <c r="I9297">
        <v>1</v>
      </c>
      <c r="J9297">
        <v>428.82</v>
      </c>
      <c r="K9297">
        <v>331.2</v>
      </c>
      <c r="L9297">
        <v>428.82</v>
      </c>
      <c r="M9297">
        <v>331.2</v>
      </c>
      <c r="N9297" t="s">
        <v>3439</v>
      </c>
      <c r="O9297" t="s">
        <v>3438</v>
      </c>
      <c r="P9297" t="s">
        <v>13</v>
      </c>
      <c r="Q9297">
        <v>11.664300000000001</v>
      </c>
      <c r="R9297">
        <v>78.146000000000001</v>
      </c>
      <c r="S9297" t="s">
        <v>12</v>
      </c>
      <c r="T9297" t="s">
        <v>11</v>
      </c>
      <c r="U9297" t="s">
        <v>46</v>
      </c>
      <c r="V9297" t="s">
        <v>9</v>
      </c>
    </row>
    <row r="9298" spans="1:22">
      <c r="A9298" t="s">
        <v>3437</v>
      </c>
      <c r="B9298" s="2">
        <v>45456.472222222219</v>
      </c>
      <c r="C9298" s="2">
        <f t="shared" si="145"/>
        <v>45453</v>
      </c>
      <c r="D9298" t="s">
        <v>1165</v>
      </c>
      <c r="E9298" t="s">
        <v>3436</v>
      </c>
      <c r="F9298" t="s">
        <v>166</v>
      </c>
      <c r="G9298" t="s">
        <v>41</v>
      </c>
      <c r="H9298" t="s">
        <v>71</v>
      </c>
      <c r="I9298">
        <v>1</v>
      </c>
      <c r="J9298">
        <v>860.67</v>
      </c>
      <c r="K9298">
        <v>719.37</v>
      </c>
      <c r="L9298">
        <v>860.67</v>
      </c>
      <c r="M9298">
        <v>719.37</v>
      </c>
      <c r="N9298" t="s">
        <v>3435</v>
      </c>
      <c r="O9298" t="s">
        <v>3434</v>
      </c>
      <c r="P9298" t="s">
        <v>26</v>
      </c>
      <c r="Q9298">
        <v>11.0168</v>
      </c>
      <c r="R9298">
        <v>76.955799999999996</v>
      </c>
      <c r="S9298" t="s">
        <v>530</v>
      </c>
      <c r="T9298" t="s">
        <v>529</v>
      </c>
      <c r="U9298" t="s">
        <v>10</v>
      </c>
      <c r="V9298" t="s">
        <v>22</v>
      </c>
    </row>
    <row r="9299" spans="1:22">
      <c r="A9299" t="s">
        <v>3433</v>
      </c>
      <c r="B9299" s="2">
        <v>45373.534722222219</v>
      </c>
      <c r="C9299" s="2">
        <f t="shared" si="145"/>
        <v>45369</v>
      </c>
      <c r="D9299" t="s">
        <v>1160</v>
      </c>
      <c r="E9299" t="s">
        <v>3432</v>
      </c>
      <c r="F9299" t="s">
        <v>64</v>
      </c>
      <c r="G9299" t="s">
        <v>115</v>
      </c>
      <c r="H9299" t="s">
        <v>52</v>
      </c>
      <c r="I9299">
        <v>1</v>
      </c>
      <c r="J9299">
        <v>2229.61</v>
      </c>
      <c r="K9299">
        <v>1521.71</v>
      </c>
      <c r="L9299">
        <v>2229.61</v>
      </c>
      <c r="M9299">
        <v>1521.71</v>
      </c>
      <c r="N9299" t="s">
        <v>3431</v>
      </c>
      <c r="O9299" t="s">
        <v>3430</v>
      </c>
      <c r="P9299" t="s">
        <v>68</v>
      </c>
      <c r="Q9299">
        <v>11.34</v>
      </c>
      <c r="R9299">
        <v>77.717200000000005</v>
      </c>
      <c r="S9299" t="s">
        <v>276</v>
      </c>
      <c r="T9299" t="s">
        <v>275</v>
      </c>
      <c r="U9299" t="s">
        <v>77</v>
      </c>
      <c r="V9299" t="s">
        <v>9</v>
      </c>
    </row>
    <row r="9300" spans="1:22">
      <c r="A9300" t="s">
        <v>3429</v>
      </c>
      <c r="B9300" s="2">
        <v>45013.474999999999</v>
      </c>
      <c r="C9300" s="2">
        <f t="shared" si="145"/>
        <v>45012</v>
      </c>
      <c r="D9300" t="s">
        <v>1155</v>
      </c>
      <c r="E9300" t="s">
        <v>3428</v>
      </c>
      <c r="F9300" t="s">
        <v>18</v>
      </c>
      <c r="G9300" t="s">
        <v>91</v>
      </c>
      <c r="H9300" t="s">
        <v>40</v>
      </c>
      <c r="I9300">
        <v>4</v>
      </c>
      <c r="J9300">
        <v>1602.47</v>
      </c>
      <c r="K9300">
        <v>1132.1300000000001</v>
      </c>
      <c r="L9300">
        <v>6409.88</v>
      </c>
      <c r="M9300">
        <v>4528.5200000000004</v>
      </c>
      <c r="N9300" t="s">
        <v>3427</v>
      </c>
      <c r="O9300" t="s">
        <v>3426</v>
      </c>
      <c r="P9300" t="s">
        <v>49</v>
      </c>
      <c r="Q9300">
        <v>12.916499999999999</v>
      </c>
      <c r="R9300">
        <v>79.132499999999993</v>
      </c>
      <c r="S9300" t="s">
        <v>103</v>
      </c>
      <c r="T9300" t="s">
        <v>102</v>
      </c>
      <c r="U9300" t="s">
        <v>23</v>
      </c>
      <c r="V9300" t="s">
        <v>45</v>
      </c>
    </row>
    <row r="9301" spans="1:22">
      <c r="A9301" t="s">
        <v>3425</v>
      </c>
      <c r="B9301" s="2">
        <v>45576.878472222219</v>
      </c>
      <c r="C9301" s="2">
        <f t="shared" si="145"/>
        <v>45572</v>
      </c>
      <c r="D9301" t="s">
        <v>1150</v>
      </c>
      <c r="E9301" t="s">
        <v>1149</v>
      </c>
      <c r="F9301" t="s">
        <v>31</v>
      </c>
      <c r="G9301" t="s">
        <v>41</v>
      </c>
      <c r="H9301" t="s">
        <v>63</v>
      </c>
      <c r="I9301">
        <v>2</v>
      </c>
      <c r="J9301">
        <v>814.42</v>
      </c>
      <c r="K9301">
        <v>652.14</v>
      </c>
      <c r="L9301">
        <v>1628.84</v>
      </c>
      <c r="M9301">
        <v>1304.28</v>
      </c>
      <c r="N9301" t="s">
        <v>3424</v>
      </c>
      <c r="O9301" t="s">
        <v>3423</v>
      </c>
      <c r="P9301" t="s">
        <v>26</v>
      </c>
      <c r="Q9301">
        <v>11.0168</v>
      </c>
      <c r="R9301">
        <v>76.955799999999996</v>
      </c>
      <c r="S9301" t="s">
        <v>48</v>
      </c>
      <c r="T9301" t="s">
        <v>47</v>
      </c>
      <c r="U9301" t="s">
        <v>77</v>
      </c>
      <c r="V9301" t="s">
        <v>9</v>
      </c>
    </row>
    <row r="9302" spans="1:22">
      <c r="A9302" t="s">
        <v>3422</v>
      </c>
      <c r="B9302" s="2">
        <v>45398.909722222219</v>
      </c>
      <c r="C9302" s="2">
        <f t="shared" si="145"/>
        <v>45397</v>
      </c>
      <c r="D9302" t="s">
        <v>1145</v>
      </c>
      <c r="E9302" t="s">
        <v>3421</v>
      </c>
      <c r="F9302" t="s">
        <v>201</v>
      </c>
      <c r="G9302" t="s">
        <v>53</v>
      </c>
      <c r="H9302" t="s">
        <v>52</v>
      </c>
      <c r="I9302">
        <v>2</v>
      </c>
      <c r="J9302">
        <v>1871.24</v>
      </c>
      <c r="K9302">
        <v>1216.3399999999999</v>
      </c>
      <c r="L9302">
        <v>3742.48</v>
      </c>
      <c r="M9302">
        <v>2432.6799999999998</v>
      </c>
      <c r="N9302" t="s">
        <v>3420</v>
      </c>
      <c r="O9302" t="s">
        <v>3419</v>
      </c>
      <c r="P9302" t="s">
        <v>26</v>
      </c>
      <c r="Q9302">
        <v>11.0168</v>
      </c>
      <c r="R9302">
        <v>76.955799999999996</v>
      </c>
      <c r="S9302" t="s">
        <v>326</v>
      </c>
      <c r="T9302" t="s">
        <v>325</v>
      </c>
      <c r="U9302" t="s">
        <v>77</v>
      </c>
      <c r="V9302" t="s">
        <v>9</v>
      </c>
    </row>
    <row r="9303" spans="1:22">
      <c r="A9303" t="s">
        <v>3418</v>
      </c>
      <c r="B9303" s="2">
        <v>45416.790972222225</v>
      </c>
      <c r="C9303" s="2">
        <f t="shared" si="145"/>
        <v>45411</v>
      </c>
      <c r="D9303" t="s">
        <v>1140</v>
      </c>
      <c r="E9303" t="s">
        <v>3417</v>
      </c>
      <c r="F9303" t="s">
        <v>64</v>
      </c>
      <c r="G9303" t="s">
        <v>17</v>
      </c>
      <c r="H9303" t="s">
        <v>71</v>
      </c>
      <c r="I9303">
        <v>4</v>
      </c>
      <c r="J9303">
        <v>921.42</v>
      </c>
      <c r="K9303">
        <v>697.28</v>
      </c>
      <c r="L9303">
        <v>3685.68</v>
      </c>
      <c r="M9303">
        <v>2789.12</v>
      </c>
      <c r="N9303" t="s">
        <v>3416</v>
      </c>
      <c r="O9303" t="s">
        <v>3415</v>
      </c>
      <c r="P9303" t="s">
        <v>68</v>
      </c>
      <c r="Q9303">
        <v>11.34</v>
      </c>
      <c r="R9303">
        <v>77.717200000000005</v>
      </c>
      <c r="S9303" t="s">
        <v>616</v>
      </c>
      <c r="T9303" t="s">
        <v>615</v>
      </c>
      <c r="U9303" t="s">
        <v>10</v>
      </c>
      <c r="V9303" t="s">
        <v>45</v>
      </c>
    </row>
    <row r="9304" spans="1:22">
      <c r="A9304" t="s">
        <v>3414</v>
      </c>
      <c r="B9304" s="2">
        <v>45548.445833333331</v>
      </c>
      <c r="C9304" s="2">
        <f t="shared" si="145"/>
        <v>45544</v>
      </c>
      <c r="D9304" t="s">
        <v>1135</v>
      </c>
      <c r="E9304" t="s">
        <v>3413</v>
      </c>
      <c r="F9304" t="s">
        <v>83</v>
      </c>
      <c r="G9304" t="s">
        <v>82</v>
      </c>
      <c r="H9304" t="s">
        <v>52</v>
      </c>
      <c r="I9304">
        <v>1</v>
      </c>
      <c r="J9304">
        <v>1940.27</v>
      </c>
      <c r="K9304">
        <v>1233.74</v>
      </c>
      <c r="L9304">
        <v>1940.27</v>
      </c>
      <c r="M9304">
        <v>1233.74</v>
      </c>
      <c r="N9304" t="s">
        <v>3412</v>
      </c>
      <c r="O9304" t="s">
        <v>3411</v>
      </c>
      <c r="P9304" t="s">
        <v>26</v>
      </c>
      <c r="Q9304">
        <v>11.0168</v>
      </c>
      <c r="R9304">
        <v>76.955799999999996</v>
      </c>
      <c r="S9304" t="s">
        <v>616</v>
      </c>
      <c r="T9304" t="s">
        <v>615</v>
      </c>
      <c r="U9304" t="s">
        <v>57</v>
      </c>
      <c r="V9304" t="s">
        <v>45</v>
      </c>
    </row>
    <row r="9305" spans="1:22">
      <c r="A9305" t="s">
        <v>3410</v>
      </c>
      <c r="B9305" s="2">
        <v>45527.884722222225</v>
      </c>
      <c r="C9305" s="2">
        <f t="shared" si="145"/>
        <v>45523</v>
      </c>
      <c r="D9305" t="s">
        <v>1130</v>
      </c>
      <c r="E9305" t="s">
        <v>3409</v>
      </c>
      <c r="F9305" t="s">
        <v>83</v>
      </c>
      <c r="G9305" t="s">
        <v>82</v>
      </c>
      <c r="H9305" t="s">
        <v>16</v>
      </c>
      <c r="I9305">
        <v>1</v>
      </c>
      <c r="J9305">
        <v>906</v>
      </c>
      <c r="K9305">
        <v>545.96</v>
      </c>
      <c r="L9305">
        <v>906</v>
      </c>
      <c r="M9305">
        <v>545.96</v>
      </c>
      <c r="N9305" t="s">
        <v>3408</v>
      </c>
      <c r="O9305" t="s">
        <v>3407</v>
      </c>
      <c r="P9305" t="s">
        <v>26</v>
      </c>
      <c r="Q9305">
        <v>11.0168</v>
      </c>
      <c r="R9305">
        <v>76.955799999999996</v>
      </c>
      <c r="S9305" t="s">
        <v>295</v>
      </c>
      <c r="T9305" t="s">
        <v>294</v>
      </c>
      <c r="U9305" t="s">
        <v>23</v>
      </c>
      <c r="V9305" t="s">
        <v>45</v>
      </c>
    </row>
    <row r="9306" spans="1:22">
      <c r="A9306" t="s">
        <v>3406</v>
      </c>
      <c r="B9306" s="2">
        <v>45167.488194444442</v>
      </c>
      <c r="C9306" s="2">
        <f t="shared" si="145"/>
        <v>45166</v>
      </c>
      <c r="D9306" t="s">
        <v>1125</v>
      </c>
      <c r="E9306" t="s">
        <v>3405</v>
      </c>
      <c r="F9306" t="s">
        <v>201</v>
      </c>
      <c r="G9306" t="s">
        <v>115</v>
      </c>
      <c r="H9306" t="s">
        <v>40</v>
      </c>
      <c r="I9306">
        <v>4</v>
      </c>
      <c r="J9306">
        <v>2499.6799999999998</v>
      </c>
      <c r="K9306">
        <v>1842.37</v>
      </c>
      <c r="L9306">
        <v>9998.7199999999993</v>
      </c>
      <c r="M9306">
        <v>7369.48</v>
      </c>
      <c r="N9306" t="s">
        <v>3404</v>
      </c>
      <c r="O9306" t="s">
        <v>3403</v>
      </c>
      <c r="P9306" t="s">
        <v>60</v>
      </c>
      <c r="Q9306">
        <v>8.7139000000000006</v>
      </c>
      <c r="R9306">
        <v>77.756699999999995</v>
      </c>
      <c r="S9306" t="s">
        <v>616</v>
      </c>
      <c r="T9306" t="s">
        <v>615</v>
      </c>
      <c r="U9306" t="s">
        <v>46</v>
      </c>
      <c r="V9306" t="s">
        <v>45</v>
      </c>
    </row>
    <row r="9307" spans="1:22">
      <c r="A9307" t="s">
        <v>3402</v>
      </c>
      <c r="B9307" s="2">
        <v>45372.618750000001</v>
      </c>
      <c r="C9307" s="2">
        <f t="shared" si="145"/>
        <v>45369</v>
      </c>
      <c r="D9307" t="s">
        <v>1120</v>
      </c>
      <c r="E9307" t="s">
        <v>1119</v>
      </c>
      <c r="F9307" t="s">
        <v>64</v>
      </c>
      <c r="G9307" t="s">
        <v>30</v>
      </c>
      <c r="H9307" t="s">
        <v>71</v>
      </c>
      <c r="I9307">
        <v>4</v>
      </c>
      <c r="J9307">
        <v>465</v>
      </c>
      <c r="K9307">
        <v>309.77</v>
      </c>
      <c r="L9307">
        <v>1860</v>
      </c>
      <c r="M9307">
        <v>1239.08</v>
      </c>
      <c r="N9307" t="s">
        <v>3401</v>
      </c>
      <c r="O9307" t="s">
        <v>3400</v>
      </c>
      <c r="P9307" t="s">
        <v>68</v>
      </c>
      <c r="Q9307">
        <v>11.34</v>
      </c>
      <c r="R9307">
        <v>77.717200000000005</v>
      </c>
      <c r="S9307" t="s">
        <v>454</v>
      </c>
      <c r="T9307" t="s">
        <v>453</v>
      </c>
      <c r="U9307" t="s">
        <v>77</v>
      </c>
      <c r="V9307" t="s">
        <v>45</v>
      </c>
    </row>
    <row r="9308" spans="1:22">
      <c r="A9308" t="s">
        <v>3399</v>
      </c>
      <c r="B9308" s="2">
        <v>45303.555555555555</v>
      </c>
      <c r="C9308" s="2">
        <f t="shared" si="145"/>
        <v>45299</v>
      </c>
      <c r="D9308" t="s">
        <v>1115</v>
      </c>
      <c r="E9308" t="s">
        <v>3398</v>
      </c>
      <c r="F9308" t="s">
        <v>73</v>
      </c>
      <c r="G9308" t="s">
        <v>82</v>
      </c>
      <c r="H9308" t="s">
        <v>52</v>
      </c>
      <c r="I9308">
        <v>1</v>
      </c>
      <c r="J9308">
        <v>1255.71</v>
      </c>
      <c r="K9308">
        <v>868.57</v>
      </c>
      <c r="L9308">
        <v>1255.71</v>
      </c>
      <c r="M9308">
        <v>868.57</v>
      </c>
      <c r="N9308" t="s">
        <v>3397</v>
      </c>
      <c r="O9308" t="s">
        <v>3396</v>
      </c>
      <c r="P9308" t="s">
        <v>37</v>
      </c>
      <c r="Q9308">
        <v>10.7905</v>
      </c>
      <c r="R9308">
        <v>78.704700000000003</v>
      </c>
      <c r="S9308" t="s">
        <v>12</v>
      </c>
      <c r="T9308" t="s">
        <v>11</v>
      </c>
      <c r="U9308" t="s">
        <v>77</v>
      </c>
      <c r="V9308" t="s">
        <v>45</v>
      </c>
    </row>
    <row r="9309" spans="1:22">
      <c r="A9309" t="s">
        <v>3395</v>
      </c>
      <c r="B9309" s="2">
        <v>45222.574999999997</v>
      </c>
      <c r="C9309" s="2">
        <f t="shared" si="145"/>
        <v>45222</v>
      </c>
      <c r="D9309" t="s">
        <v>1110</v>
      </c>
      <c r="E9309" t="s">
        <v>3394</v>
      </c>
      <c r="F9309" t="s">
        <v>166</v>
      </c>
      <c r="G9309" t="s">
        <v>41</v>
      </c>
      <c r="H9309" t="s">
        <v>40</v>
      </c>
      <c r="I9309">
        <v>2</v>
      </c>
      <c r="J9309">
        <v>1312.15</v>
      </c>
      <c r="K9309">
        <v>938.04</v>
      </c>
      <c r="L9309">
        <v>2624.3</v>
      </c>
      <c r="M9309">
        <v>1876.08</v>
      </c>
      <c r="N9309" t="s">
        <v>3393</v>
      </c>
      <c r="O9309" t="s">
        <v>3392</v>
      </c>
      <c r="P9309" t="s">
        <v>112</v>
      </c>
      <c r="Q9309">
        <v>13.082700000000001</v>
      </c>
      <c r="R9309">
        <v>80.270700000000005</v>
      </c>
      <c r="S9309" t="s">
        <v>616</v>
      </c>
      <c r="T9309" t="s">
        <v>615</v>
      </c>
      <c r="U9309" t="s">
        <v>10</v>
      </c>
      <c r="V9309" t="s">
        <v>22</v>
      </c>
    </row>
    <row r="9310" spans="1:22">
      <c r="A9310" t="s">
        <v>3391</v>
      </c>
      <c r="B9310" s="2">
        <v>45379.711111111108</v>
      </c>
      <c r="C9310" s="2">
        <f t="shared" si="145"/>
        <v>45376</v>
      </c>
      <c r="D9310" t="s">
        <v>1105</v>
      </c>
      <c r="E9310" t="s">
        <v>1104</v>
      </c>
      <c r="F9310" t="s">
        <v>166</v>
      </c>
      <c r="G9310" t="s">
        <v>53</v>
      </c>
      <c r="H9310" t="s">
        <v>52</v>
      </c>
      <c r="I9310">
        <v>1</v>
      </c>
      <c r="J9310">
        <v>802.86</v>
      </c>
      <c r="K9310">
        <v>631.75</v>
      </c>
      <c r="L9310">
        <v>802.86</v>
      </c>
      <c r="M9310">
        <v>631.75</v>
      </c>
      <c r="N9310" t="s">
        <v>3390</v>
      </c>
      <c r="O9310" t="s">
        <v>3389</v>
      </c>
      <c r="P9310" t="s">
        <v>121</v>
      </c>
      <c r="Q9310">
        <v>9.9252000000000002</v>
      </c>
      <c r="R9310">
        <v>78.119799999999998</v>
      </c>
      <c r="S9310" t="s">
        <v>103</v>
      </c>
      <c r="T9310" t="s">
        <v>102</v>
      </c>
      <c r="U9310" t="s">
        <v>77</v>
      </c>
      <c r="V9310" t="s">
        <v>9</v>
      </c>
    </row>
    <row r="9311" spans="1:22">
      <c r="A9311" t="s">
        <v>3388</v>
      </c>
      <c r="B9311" s="2">
        <v>45455.42083333333</v>
      </c>
      <c r="C9311" s="2">
        <f t="shared" si="145"/>
        <v>45453</v>
      </c>
      <c r="D9311" t="s">
        <v>1100</v>
      </c>
      <c r="E9311" t="s">
        <v>3387</v>
      </c>
      <c r="F9311" t="s">
        <v>31</v>
      </c>
      <c r="G9311" t="s">
        <v>30</v>
      </c>
      <c r="H9311" t="s">
        <v>52</v>
      </c>
      <c r="I9311">
        <v>2</v>
      </c>
      <c r="J9311">
        <v>506.61</v>
      </c>
      <c r="K9311">
        <v>319.94</v>
      </c>
      <c r="L9311">
        <v>1013.22</v>
      </c>
      <c r="M9311">
        <v>639.88</v>
      </c>
      <c r="N9311" t="s">
        <v>3386</v>
      </c>
      <c r="O9311" t="s">
        <v>3385</v>
      </c>
      <c r="P9311" t="s">
        <v>60</v>
      </c>
      <c r="Q9311">
        <v>8.7139000000000006</v>
      </c>
      <c r="R9311">
        <v>77.756699999999995</v>
      </c>
      <c r="S9311" t="s">
        <v>250</v>
      </c>
      <c r="T9311" t="s">
        <v>249</v>
      </c>
      <c r="U9311" t="s">
        <v>77</v>
      </c>
      <c r="V9311" t="s">
        <v>9</v>
      </c>
    </row>
    <row r="9312" spans="1:22">
      <c r="A9312" t="s">
        <v>3384</v>
      </c>
      <c r="B9312" s="2">
        <v>45212.665277777778</v>
      </c>
      <c r="C9312" s="2">
        <f t="shared" si="145"/>
        <v>45208</v>
      </c>
      <c r="D9312" t="s">
        <v>1095</v>
      </c>
      <c r="E9312" t="s">
        <v>3383</v>
      </c>
      <c r="F9312" t="s">
        <v>83</v>
      </c>
      <c r="G9312" t="s">
        <v>91</v>
      </c>
      <c r="H9312" t="s">
        <v>40</v>
      </c>
      <c r="I9312">
        <v>1</v>
      </c>
      <c r="J9312">
        <v>2067.0100000000002</v>
      </c>
      <c r="K9312">
        <v>1815.95</v>
      </c>
      <c r="L9312">
        <v>2067.0100000000002</v>
      </c>
      <c r="M9312">
        <v>1815.95</v>
      </c>
      <c r="N9312" t="s">
        <v>3382</v>
      </c>
      <c r="O9312" t="s">
        <v>3381</v>
      </c>
      <c r="P9312" t="s">
        <v>26</v>
      </c>
      <c r="Q9312">
        <v>11.0168</v>
      </c>
      <c r="R9312">
        <v>76.955799999999996</v>
      </c>
      <c r="S9312" t="s">
        <v>96</v>
      </c>
      <c r="T9312" t="s">
        <v>95</v>
      </c>
      <c r="U9312" t="s">
        <v>57</v>
      </c>
      <c r="V9312" t="s">
        <v>22</v>
      </c>
    </row>
    <row r="9313" spans="1:22">
      <c r="A9313" t="s">
        <v>3380</v>
      </c>
      <c r="B9313" s="2">
        <v>45291.488194444442</v>
      </c>
      <c r="C9313" s="2">
        <f t="shared" si="145"/>
        <v>45285</v>
      </c>
      <c r="D9313" t="s">
        <v>1090</v>
      </c>
      <c r="E9313" t="s">
        <v>3379</v>
      </c>
      <c r="F9313" t="s">
        <v>136</v>
      </c>
      <c r="G9313" t="s">
        <v>17</v>
      </c>
      <c r="H9313" t="s">
        <v>40</v>
      </c>
      <c r="I9313">
        <v>1</v>
      </c>
      <c r="J9313">
        <v>978.35</v>
      </c>
      <c r="K9313">
        <v>752.71</v>
      </c>
      <c r="L9313">
        <v>978.35</v>
      </c>
      <c r="M9313">
        <v>752.71</v>
      </c>
      <c r="N9313" t="s">
        <v>3378</v>
      </c>
      <c r="O9313" t="s">
        <v>3377</v>
      </c>
      <c r="P9313" t="s">
        <v>60</v>
      </c>
      <c r="Q9313">
        <v>8.7139000000000006</v>
      </c>
      <c r="R9313">
        <v>77.756699999999995</v>
      </c>
      <c r="S9313" t="s">
        <v>214</v>
      </c>
      <c r="T9313" t="s">
        <v>213</v>
      </c>
      <c r="U9313" t="s">
        <v>10</v>
      </c>
      <c r="V9313" t="s">
        <v>9</v>
      </c>
    </row>
    <row r="9314" spans="1:22">
      <c r="A9314" t="s">
        <v>3376</v>
      </c>
      <c r="B9314" s="2">
        <v>45231.605555555558</v>
      </c>
      <c r="C9314" s="2">
        <f t="shared" si="145"/>
        <v>45229</v>
      </c>
      <c r="D9314" t="s">
        <v>1085</v>
      </c>
      <c r="E9314" t="s">
        <v>3375</v>
      </c>
      <c r="F9314" t="s">
        <v>136</v>
      </c>
      <c r="G9314" t="s">
        <v>91</v>
      </c>
      <c r="H9314" t="s">
        <v>63</v>
      </c>
      <c r="I9314">
        <v>2</v>
      </c>
      <c r="J9314">
        <v>2053.84</v>
      </c>
      <c r="K9314">
        <v>1537.45</v>
      </c>
      <c r="L9314">
        <v>4107.68</v>
      </c>
      <c r="M9314">
        <v>3074.9</v>
      </c>
      <c r="N9314" t="s">
        <v>3374</v>
      </c>
      <c r="O9314" t="s">
        <v>3373</v>
      </c>
      <c r="P9314" t="s">
        <v>37</v>
      </c>
      <c r="Q9314">
        <v>10.7905</v>
      </c>
      <c r="R9314">
        <v>78.704700000000003</v>
      </c>
      <c r="S9314" t="s">
        <v>413</v>
      </c>
      <c r="T9314" t="s">
        <v>412</v>
      </c>
      <c r="U9314" t="s">
        <v>57</v>
      </c>
      <c r="V9314" t="s">
        <v>45</v>
      </c>
    </row>
    <row r="9315" spans="1:22">
      <c r="A9315" t="s">
        <v>3372</v>
      </c>
      <c r="B9315" s="2">
        <v>45514.504166666666</v>
      </c>
      <c r="C9315" s="2">
        <f t="shared" si="145"/>
        <v>45509</v>
      </c>
      <c r="D9315" t="s">
        <v>1080</v>
      </c>
      <c r="E9315" t="s">
        <v>3371</v>
      </c>
      <c r="F9315" t="s">
        <v>166</v>
      </c>
      <c r="G9315" t="s">
        <v>30</v>
      </c>
      <c r="H9315" t="s">
        <v>63</v>
      </c>
      <c r="I9315">
        <v>4</v>
      </c>
      <c r="J9315">
        <v>1201.3499999999999</v>
      </c>
      <c r="K9315">
        <v>740.55</v>
      </c>
      <c r="L9315">
        <v>4805.3999999999996</v>
      </c>
      <c r="M9315">
        <v>2962.2</v>
      </c>
      <c r="N9315" t="s">
        <v>3370</v>
      </c>
      <c r="O9315" t="s">
        <v>3369</v>
      </c>
      <c r="P9315" t="s">
        <v>13</v>
      </c>
      <c r="Q9315">
        <v>11.664300000000001</v>
      </c>
      <c r="R9315">
        <v>78.146000000000001</v>
      </c>
      <c r="S9315" t="s">
        <v>283</v>
      </c>
      <c r="T9315" t="s">
        <v>282</v>
      </c>
      <c r="U9315" t="s">
        <v>57</v>
      </c>
      <c r="V9315" t="s">
        <v>9</v>
      </c>
    </row>
    <row r="9316" spans="1:22">
      <c r="A9316" t="s">
        <v>3368</v>
      </c>
      <c r="B9316" s="2">
        <v>45430.76666666667</v>
      </c>
      <c r="C9316" s="2">
        <f t="shared" si="145"/>
        <v>45425</v>
      </c>
      <c r="D9316" t="s">
        <v>1075</v>
      </c>
      <c r="E9316" t="s">
        <v>3367</v>
      </c>
      <c r="F9316" t="s">
        <v>64</v>
      </c>
      <c r="G9316" t="s">
        <v>41</v>
      </c>
      <c r="H9316" t="s">
        <v>63</v>
      </c>
      <c r="I9316">
        <v>1</v>
      </c>
      <c r="J9316">
        <v>1344.46</v>
      </c>
      <c r="K9316">
        <v>1124.4000000000001</v>
      </c>
      <c r="L9316">
        <v>1344.46</v>
      </c>
      <c r="M9316">
        <v>1124.4000000000001</v>
      </c>
      <c r="N9316" t="s">
        <v>3366</v>
      </c>
      <c r="O9316" t="s">
        <v>3365</v>
      </c>
      <c r="P9316" t="s">
        <v>13</v>
      </c>
      <c r="Q9316">
        <v>11.664300000000001</v>
      </c>
      <c r="R9316">
        <v>78.146000000000001</v>
      </c>
      <c r="S9316" t="s">
        <v>133</v>
      </c>
      <c r="T9316" t="s">
        <v>132</v>
      </c>
      <c r="U9316" t="s">
        <v>57</v>
      </c>
      <c r="V9316" t="s">
        <v>22</v>
      </c>
    </row>
    <row r="9317" spans="1:22">
      <c r="A9317" t="s">
        <v>3364</v>
      </c>
      <c r="B9317" s="2">
        <v>45011.852777777778</v>
      </c>
      <c r="C9317" s="2">
        <f t="shared" si="145"/>
        <v>45005</v>
      </c>
      <c r="D9317" t="s">
        <v>1070</v>
      </c>
      <c r="E9317" t="s">
        <v>3363</v>
      </c>
      <c r="F9317" t="s">
        <v>166</v>
      </c>
      <c r="G9317" t="s">
        <v>91</v>
      </c>
      <c r="H9317" t="s">
        <v>29</v>
      </c>
      <c r="I9317">
        <v>4</v>
      </c>
      <c r="J9317">
        <v>408.13</v>
      </c>
      <c r="K9317">
        <v>279.27999999999997</v>
      </c>
      <c r="L9317">
        <v>1632.52</v>
      </c>
      <c r="M9317">
        <v>1117.1199999999999</v>
      </c>
      <c r="N9317" t="s">
        <v>3362</v>
      </c>
      <c r="O9317" t="s">
        <v>3361</v>
      </c>
      <c r="P9317" t="s">
        <v>68</v>
      </c>
      <c r="Q9317">
        <v>11.34</v>
      </c>
      <c r="R9317">
        <v>77.717200000000005</v>
      </c>
      <c r="S9317" t="s">
        <v>352</v>
      </c>
      <c r="T9317" t="s">
        <v>351</v>
      </c>
      <c r="U9317" t="s">
        <v>77</v>
      </c>
      <c r="V9317" t="s">
        <v>9</v>
      </c>
    </row>
    <row r="9318" spans="1:22">
      <c r="A9318" t="s">
        <v>3360</v>
      </c>
      <c r="B9318" s="2">
        <v>45486.473611111112</v>
      </c>
      <c r="C9318" s="2">
        <f t="shared" si="145"/>
        <v>45481</v>
      </c>
      <c r="D9318" t="s">
        <v>1065</v>
      </c>
      <c r="E9318" t="s">
        <v>3359</v>
      </c>
      <c r="F9318" t="s">
        <v>201</v>
      </c>
      <c r="G9318" t="s">
        <v>17</v>
      </c>
      <c r="H9318" t="s">
        <v>29</v>
      </c>
      <c r="I9318">
        <v>3</v>
      </c>
      <c r="J9318">
        <v>2253.48</v>
      </c>
      <c r="K9318">
        <v>1633.94</v>
      </c>
      <c r="L9318">
        <v>6760.44</v>
      </c>
      <c r="M9318">
        <v>4901.82</v>
      </c>
      <c r="N9318" t="s">
        <v>3358</v>
      </c>
      <c r="O9318" t="s">
        <v>3357</v>
      </c>
      <c r="P9318" t="s">
        <v>37</v>
      </c>
      <c r="Q9318">
        <v>10.7905</v>
      </c>
      <c r="R9318">
        <v>78.704700000000003</v>
      </c>
      <c r="S9318" t="s">
        <v>564</v>
      </c>
      <c r="T9318" t="s">
        <v>563</v>
      </c>
      <c r="U9318" t="s">
        <v>23</v>
      </c>
      <c r="V9318" t="s">
        <v>9</v>
      </c>
    </row>
    <row r="9319" spans="1:22">
      <c r="A9319" t="s">
        <v>3356</v>
      </c>
      <c r="B9319" s="2">
        <v>45414.53402777778</v>
      </c>
      <c r="C9319" s="2">
        <f t="shared" si="145"/>
        <v>45411</v>
      </c>
      <c r="D9319" t="s">
        <v>1060</v>
      </c>
      <c r="E9319" t="s">
        <v>3355</v>
      </c>
      <c r="F9319" t="s">
        <v>73</v>
      </c>
      <c r="G9319" t="s">
        <v>53</v>
      </c>
      <c r="H9319" t="s">
        <v>71</v>
      </c>
      <c r="I9319">
        <v>1</v>
      </c>
      <c r="J9319">
        <v>1515.22</v>
      </c>
      <c r="K9319">
        <v>1197.8800000000001</v>
      </c>
      <c r="L9319">
        <v>1515.22</v>
      </c>
      <c r="M9319">
        <v>1197.8800000000001</v>
      </c>
      <c r="N9319" t="s">
        <v>3354</v>
      </c>
      <c r="O9319" t="s">
        <v>3353</v>
      </c>
      <c r="P9319" t="s">
        <v>121</v>
      </c>
      <c r="Q9319">
        <v>9.9252000000000002</v>
      </c>
      <c r="R9319">
        <v>78.119799999999998</v>
      </c>
      <c r="S9319" t="s">
        <v>269</v>
      </c>
      <c r="T9319" t="s">
        <v>268</v>
      </c>
      <c r="U9319" t="s">
        <v>46</v>
      </c>
      <c r="V9319" t="s">
        <v>9</v>
      </c>
    </row>
    <row r="9320" spans="1:22">
      <c r="A9320" t="s">
        <v>3352</v>
      </c>
      <c r="B9320" s="2">
        <v>45433.743055555555</v>
      </c>
      <c r="C9320" s="2">
        <f t="shared" si="145"/>
        <v>45432</v>
      </c>
      <c r="D9320" t="s">
        <v>1055</v>
      </c>
      <c r="E9320" t="s">
        <v>3351</v>
      </c>
      <c r="F9320" t="s">
        <v>31</v>
      </c>
      <c r="G9320" t="s">
        <v>41</v>
      </c>
      <c r="H9320" t="s">
        <v>40</v>
      </c>
      <c r="I9320">
        <v>1</v>
      </c>
      <c r="J9320">
        <v>547.5</v>
      </c>
      <c r="K9320">
        <v>478.03</v>
      </c>
      <c r="L9320">
        <v>547.5</v>
      </c>
      <c r="M9320">
        <v>478.03</v>
      </c>
      <c r="N9320" t="s">
        <v>3350</v>
      </c>
      <c r="O9320" t="s">
        <v>3349</v>
      </c>
      <c r="P9320" t="s">
        <v>112</v>
      </c>
      <c r="Q9320">
        <v>13.082700000000001</v>
      </c>
      <c r="R9320">
        <v>80.270700000000005</v>
      </c>
      <c r="S9320" t="s">
        <v>12</v>
      </c>
      <c r="T9320" t="s">
        <v>11</v>
      </c>
      <c r="U9320" t="s">
        <v>77</v>
      </c>
      <c r="V9320" t="s">
        <v>45</v>
      </c>
    </row>
    <row r="9321" spans="1:22">
      <c r="A9321" t="s">
        <v>3348</v>
      </c>
      <c r="B9321" s="2">
        <v>45247.863194444442</v>
      </c>
      <c r="C9321" s="2">
        <f t="shared" si="145"/>
        <v>45243</v>
      </c>
      <c r="D9321" t="s">
        <v>1050</v>
      </c>
      <c r="E9321" t="s">
        <v>3347</v>
      </c>
      <c r="F9321" t="s">
        <v>166</v>
      </c>
      <c r="G9321" t="s">
        <v>115</v>
      </c>
      <c r="H9321" t="s">
        <v>16</v>
      </c>
      <c r="I9321">
        <v>1</v>
      </c>
      <c r="J9321">
        <v>1182.02</v>
      </c>
      <c r="K9321">
        <v>1028.25</v>
      </c>
      <c r="L9321">
        <v>1182.02</v>
      </c>
      <c r="M9321">
        <v>1028.25</v>
      </c>
      <c r="N9321" t="s">
        <v>3346</v>
      </c>
      <c r="O9321" t="s">
        <v>3345</v>
      </c>
      <c r="P9321" t="s">
        <v>112</v>
      </c>
      <c r="Q9321">
        <v>13.082700000000001</v>
      </c>
      <c r="R9321">
        <v>80.270700000000005</v>
      </c>
      <c r="S9321" t="s">
        <v>96</v>
      </c>
      <c r="T9321" t="s">
        <v>95</v>
      </c>
      <c r="U9321" t="s">
        <v>46</v>
      </c>
      <c r="V9321" t="s">
        <v>9</v>
      </c>
    </row>
    <row r="9322" spans="1:22">
      <c r="A9322" t="s">
        <v>3344</v>
      </c>
      <c r="B9322" s="2">
        <v>45559.592361111114</v>
      </c>
      <c r="C9322" s="2">
        <f t="shared" si="145"/>
        <v>45558</v>
      </c>
      <c r="D9322" t="s">
        <v>1045</v>
      </c>
      <c r="E9322" t="s">
        <v>3343</v>
      </c>
      <c r="F9322" t="s">
        <v>31</v>
      </c>
      <c r="G9322" t="s">
        <v>41</v>
      </c>
      <c r="H9322" t="s">
        <v>16</v>
      </c>
      <c r="I9322">
        <v>2</v>
      </c>
      <c r="J9322">
        <v>2124.94</v>
      </c>
      <c r="K9322">
        <v>1830</v>
      </c>
      <c r="L9322">
        <v>4249.88</v>
      </c>
      <c r="M9322">
        <v>3660</v>
      </c>
      <c r="N9322" t="s">
        <v>3342</v>
      </c>
      <c r="O9322" t="s">
        <v>3341</v>
      </c>
      <c r="P9322" t="s">
        <v>112</v>
      </c>
      <c r="Q9322">
        <v>13.082700000000001</v>
      </c>
      <c r="R9322">
        <v>80.270700000000005</v>
      </c>
      <c r="S9322" t="s">
        <v>269</v>
      </c>
      <c r="T9322" t="s">
        <v>268</v>
      </c>
      <c r="U9322" t="s">
        <v>46</v>
      </c>
      <c r="V9322" t="s">
        <v>22</v>
      </c>
    </row>
    <row r="9323" spans="1:22">
      <c r="A9323" t="s">
        <v>3340</v>
      </c>
      <c r="B9323" s="2">
        <v>45219.697222222225</v>
      </c>
      <c r="C9323" s="2">
        <f t="shared" si="145"/>
        <v>45215</v>
      </c>
      <c r="D9323" t="s">
        <v>1040</v>
      </c>
      <c r="E9323" t="s">
        <v>3339</v>
      </c>
      <c r="F9323" t="s">
        <v>73</v>
      </c>
      <c r="G9323" t="s">
        <v>41</v>
      </c>
      <c r="H9323" t="s">
        <v>16</v>
      </c>
      <c r="I9323">
        <v>1</v>
      </c>
      <c r="J9323">
        <v>2137.89</v>
      </c>
      <c r="K9323">
        <v>1673.98</v>
      </c>
      <c r="L9323">
        <v>2137.89</v>
      </c>
      <c r="M9323">
        <v>1673.98</v>
      </c>
      <c r="N9323" t="s">
        <v>3338</v>
      </c>
      <c r="O9323" t="s">
        <v>3337</v>
      </c>
      <c r="P9323" t="s">
        <v>49</v>
      </c>
      <c r="Q9323">
        <v>12.916499999999999</v>
      </c>
      <c r="R9323">
        <v>79.132499999999993</v>
      </c>
      <c r="S9323" t="s">
        <v>295</v>
      </c>
      <c r="T9323" t="s">
        <v>294</v>
      </c>
      <c r="U9323" t="s">
        <v>46</v>
      </c>
      <c r="V9323" t="s">
        <v>9</v>
      </c>
    </row>
    <row r="9324" spans="1:22">
      <c r="A9324" t="s">
        <v>3336</v>
      </c>
      <c r="B9324" s="2">
        <v>45177.743750000001</v>
      </c>
      <c r="C9324" s="2">
        <f t="shared" si="145"/>
        <v>45173</v>
      </c>
      <c r="D9324" t="s">
        <v>1035</v>
      </c>
      <c r="E9324" t="s">
        <v>3335</v>
      </c>
      <c r="F9324" t="s">
        <v>83</v>
      </c>
      <c r="G9324" t="s">
        <v>91</v>
      </c>
      <c r="H9324" t="s">
        <v>29</v>
      </c>
      <c r="I9324">
        <v>3</v>
      </c>
      <c r="J9324">
        <v>2195.7199999999998</v>
      </c>
      <c r="K9324">
        <v>1375.1</v>
      </c>
      <c r="L9324">
        <v>6587.16</v>
      </c>
      <c r="M9324">
        <v>4125.3</v>
      </c>
      <c r="N9324" t="s">
        <v>3334</v>
      </c>
      <c r="O9324" t="s">
        <v>3333</v>
      </c>
      <c r="P9324" t="s">
        <v>60</v>
      </c>
      <c r="Q9324">
        <v>8.7139000000000006</v>
      </c>
      <c r="R9324">
        <v>77.756699999999995</v>
      </c>
      <c r="S9324" t="s">
        <v>111</v>
      </c>
      <c r="T9324" t="s">
        <v>110</v>
      </c>
      <c r="U9324" t="s">
        <v>23</v>
      </c>
      <c r="V9324" t="s">
        <v>9</v>
      </c>
    </row>
    <row r="9325" spans="1:22">
      <c r="A9325" t="s">
        <v>3332</v>
      </c>
      <c r="B9325" s="2">
        <v>45197.578472222223</v>
      </c>
      <c r="C9325" s="2">
        <f t="shared" si="145"/>
        <v>45194</v>
      </c>
      <c r="D9325" t="s">
        <v>1030</v>
      </c>
      <c r="E9325" t="s">
        <v>3331</v>
      </c>
      <c r="F9325" t="s">
        <v>166</v>
      </c>
      <c r="G9325" t="s">
        <v>17</v>
      </c>
      <c r="H9325" t="s">
        <v>71</v>
      </c>
      <c r="I9325">
        <v>4</v>
      </c>
      <c r="J9325">
        <v>1455.34</v>
      </c>
      <c r="K9325">
        <v>1171.69</v>
      </c>
      <c r="L9325">
        <v>5821.36</v>
      </c>
      <c r="M9325">
        <v>4686.76</v>
      </c>
      <c r="N9325" t="s">
        <v>3330</v>
      </c>
      <c r="O9325" t="s">
        <v>3329</v>
      </c>
      <c r="P9325" t="s">
        <v>37</v>
      </c>
      <c r="Q9325">
        <v>10.7905</v>
      </c>
      <c r="R9325">
        <v>78.704700000000003</v>
      </c>
      <c r="S9325" t="s">
        <v>513</v>
      </c>
      <c r="T9325" t="s">
        <v>512</v>
      </c>
      <c r="U9325" t="s">
        <v>46</v>
      </c>
      <c r="V9325" t="s">
        <v>9</v>
      </c>
    </row>
    <row r="9326" spans="1:22">
      <c r="A9326" t="s">
        <v>3328</v>
      </c>
      <c r="B9326" s="2">
        <v>45164.515972222223</v>
      </c>
      <c r="C9326" s="2">
        <f t="shared" si="145"/>
        <v>45159</v>
      </c>
      <c r="D9326" t="s">
        <v>1025</v>
      </c>
      <c r="E9326" t="s">
        <v>3327</v>
      </c>
      <c r="F9326" t="s">
        <v>31</v>
      </c>
      <c r="G9326" t="s">
        <v>82</v>
      </c>
      <c r="H9326" t="s">
        <v>63</v>
      </c>
      <c r="I9326">
        <v>1</v>
      </c>
      <c r="J9326">
        <v>290.14</v>
      </c>
      <c r="K9326">
        <v>214.53</v>
      </c>
      <c r="L9326">
        <v>290.14</v>
      </c>
      <c r="M9326">
        <v>214.53</v>
      </c>
      <c r="N9326" t="s">
        <v>3326</v>
      </c>
      <c r="O9326" t="s">
        <v>3325</v>
      </c>
      <c r="P9326" t="s">
        <v>60</v>
      </c>
      <c r="Q9326">
        <v>8.7139000000000006</v>
      </c>
      <c r="R9326">
        <v>77.756699999999995</v>
      </c>
      <c r="S9326" t="s">
        <v>36</v>
      </c>
      <c r="T9326" t="s">
        <v>35</v>
      </c>
      <c r="U9326" t="s">
        <v>57</v>
      </c>
      <c r="V9326" t="s">
        <v>9</v>
      </c>
    </row>
    <row r="9327" spans="1:22">
      <c r="A9327" t="s">
        <v>3324</v>
      </c>
      <c r="B9327" s="2">
        <v>45008.594444444447</v>
      </c>
      <c r="C9327" s="2">
        <f t="shared" si="145"/>
        <v>45005</v>
      </c>
      <c r="D9327" t="s">
        <v>1020</v>
      </c>
      <c r="E9327" t="s">
        <v>3323</v>
      </c>
      <c r="F9327" t="s">
        <v>64</v>
      </c>
      <c r="G9327" t="s">
        <v>30</v>
      </c>
      <c r="H9327" t="s">
        <v>29</v>
      </c>
      <c r="I9327">
        <v>1</v>
      </c>
      <c r="J9327">
        <v>1443</v>
      </c>
      <c r="K9327">
        <v>956.09</v>
      </c>
      <c r="L9327">
        <v>1443</v>
      </c>
      <c r="M9327">
        <v>956.09</v>
      </c>
      <c r="N9327" t="s">
        <v>3322</v>
      </c>
      <c r="O9327" t="s">
        <v>3321</v>
      </c>
      <c r="P9327" t="s">
        <v>60</v>
      </c>
      <c r="Q9327">
        <v>8.7139000000000006</v>
      </c>
      <c r="R9327">
        <v>77.756699999999995</v>
      </c>
      <c r="S9327" t="s">
        <v>513</v>
      </c>
      <c r="T9327" t="s">
        <v>512</v>
      </c>
      <c r="U9327" t="s">
        <v>46</v>
      </c>
      <c r="V9327" t="s">
        <v>9</v>
      </c>
    </row>
    <row r="9328" spans="1:22">
      <c r="A9328" t="s">
        <v>3320</v>
      </c>
      <c r="B9328" s="2">
        <v>45333.477777777778</v>
      </c>
      <c r="C9328" s="2">
        <f t="shared" si="145"/>
        <v>45327</v>
      </c>
      <c r="D9328" t="s">
        <v>1015</v>
      </c>
      <c r="E9328" t="s">
        <v>3319</v>
      </c>
      <c r="F9328" t="s">
        <v>201</v>
      </c>
      <c r="G9328" t="s">
        <v>115</v>
      </c>
      <c r="H9328" t="s">
        <v>63</v>
      </c>
      <c r="I9328">
        <v>1</v>
      </c>
      <c r="J9328">
        <v>1383.56</v>
      </c>
      <c r="K9328">
        <v>852.5</v>
      </c>
      <c r="L9328">
        <v>1383.56</v>
      </c>
      <c r="M9328">
        <v>852.5</v>
      </c>
      <c r="N9328" t="s">
        <v>3318</v>
      </c>
      <c r="O9328" t="s">
        <v>3317</v>
      </c>
      <c r="P9328" t="s">
        <v>37</v>
      </c>
      <c r="Q9328">
        <v>10.7905</v>
      </c>
      <c r="R9328">
        <v>78.704700000000003</v>
      </c>
      <c r="S9328" t="s">
        <v>432</v>
      </c>
      <c r="T9328" t="s">
        <v>431</v>
      </c>
      <c r="U9328" t="s">
        <v>46</v>
      </c>
      <c r="V9328" t="s">
        <v>9</v>
      </c>
    </row>
    <row r="9329" spans="1:22">
      <c r="A9329" t="s">
        <v>3316</v>
      </c>
      <c r="B9329" s="2">
        <v>45021.840277777781</v>
      </c>
      <c r="C9329" s="2">
        <f t="shared" si="145"/>
        <v>45019</v>
      </c>
      <c r="D9329" t="s">
        <v>1010</v>
      </c>
      <c r="E9329" t="s">
        <v>3315</v>
      </c>
      <c r="F9329" t="s">
        <v>73</v>
      </c>
      <c r="G9329" t="s">
        <v>106</v>
      </c>
      <c r="H9329" t="s">
        <v>71</v>
      </c>
      <c r="I9329">
        <v>1</v>
      </c>
      <c r="J9329">
        <v>818.07</v>
      </c>
      <c r="K9329">
        <v>590.89</v>
      </c>
      <c r="L9329">
        <v>818.07</v>
      </c>
      <c r="M9329">
        <v>590.89</v>
      </c>
      <c r="N9329" t="s">
        <v>3314</v>
      </c>
      <c r="O9329" t="s">
        <v>3313</v>
      </c>
      <c r="P9329" t="s">
        <v>26</v>
      </c>
      <c r="Q9329">
        <v>11.0168</v>
      </c>
      <c r="R9329">
        <v>76.955799999999996</v>
      </c>
      <c r="S9329" t="s">
        <v>257</v>
      </c>
      <c r="T9329" t="s">
        <v>256</v>
      </c>
      <c r="U9329" t="s">
        <v>46</v>
      </c>
      <c r="V9329" t="s">
        <v>9</v>
      </c>
    </row>
    <row r="9330" spans="1:22">
      <c r="A9330" t="s">
        <v>3312</v>
      </c>
      <c r="B9330" s="2">
        <v>45276.826388888891</v>
      </c>
      <c r="C9330" s="2">
        <f t="shared" si="145"/>
        <v>45271</v>
      </c>
      <c r="D9330" t="s">
        <v>1005</v>
      </c>
      <c r="E9330" t="s">
        <v>1004</v>
      </c>
      <c r="F9330" t="s">
        <v>201</v>
      </c>
      <c r="G9330" t="s">
        <v>30</v>
      </c>
      <c r="H9330" t="s">
        <v>52</v>
      </c>
      <c r="I9330">
        <v>2</v>
      </c>
      <c r="J9330">
        <v>828.68</v>
      </c>
      <c r="K9330">
        <v>619.54999999999995</v>
      </c>
      <c r="L9330">
        <v>1657.36</v>
      </c>
      <c r="M9330">
        <v>1239.0999999999999</v>
      </c>
      <c r="N9330" t="s">
        <v>3311</v>
      </c>
      <c r="O9330" t="s">
        <v>3310</v>
      </c>
      <c r="P9330" t="s">
        <v>26</v>
      </c>
      <c r="Q9330">
        <v>11.0168</v>
      </c>
      <c r="R9330">
        <v>76.955799999999996</v>
      </c>
      <c r="S9330" t="s">
        <v>111</v>
      </c>
      <c r="T9330" t="s">
        <v>110</v>
      </c>
      <c r="U9330" t="s">
        <v>46</v>
      </c>
      <c r="V9330" t="s">
        <v>9</v>
      </c>
    </row>
    <row r="9331" spans="1:22">
      <c r="A9331" t="s">
        <v>3309</v>
      </c>
      <c r="B9331" s="2">
        <v>45158.431250000001</v>
      </c>
      <c r="C9331" s="2">
        <f t="shared" si="145"/>
        <v>45152</v>
      </c>
      <c r="D9331" t="s">
        <v>1000</v>
      </c>
      <c r="E9331" t="s">
        <v>3308</v>
      </c>
      <c r="F9331" t="s">
        <v>166</v>
      </c>
      <c r="G9331" t="s">
        <v>30</v>
      </c>
      <c r="H9331" t="s">
        <v>29</v>
      </c>
      <c r="I9331">
        <v>2</v>
      </c>
      <c r="J9331">
        <v>2081.88</v>
      </c>
      <c r="K9331">
        <v>1572.77</v>
      </c>
      <c r="L9331">
        <v>4163.76</v>
      </c>
      <c r="M9331">
        <v>3145.54</v>
      </c>
      <c r="N9331" t="s">
        <v>3307</v>
      </c>
      <c r="O9331" t="s">
        <v>3306</v>
      </c>
      <c r="P9331" t="s">
        <v>26</v>
      </c>
      <c r="Q9331">
        <v>11.0168</v>
      </c>
      <c r="R9331">
        <v>76.955799999999996</v>
      </c>
      <c r="S9331" t="s">
        <v>486</v>
      </c>
      <c r="T9331" t="s">
        <v>485</v>
      </c>
      <c r="U9331" t="s">
        <v>46</v>
      </c>
      <c r="V9331" t="s">
        <v>9</v>
      </c>
    </row>
    <row r="9332" spans="1:22">
      <c r="A9332" t="s">
        <v>3305</v>
      </c>
      <c r="B9332" s="2">
        <v>44956.886805555558</v>
      </c>
      <c r="C9332" s="2">
        <f t="shared" si="145"/>
        <v>44956</v>
      </c>
      <c r="D9332" t="s">
        <v>995</v>
      </c>
      <c r="E9332" t="s">
        <v>3304</v>
      </c>
      <c r="F9332" t="s">
        <v>18</v>
      </c>
      <c r="G9332" t="s">
        <v>30</v>
      </c>
      <c r="H9332" t="s">
        <v>40</v>
      </c>
      <c r="I9332">
        <v>1</v>
      </c>
      <c r="J9332">
        <v>2197.56</v>
      </c>
      <c r="K9332">
        <v>1499.17</v>
      </c>
      <c r="L9332">
        <v>2197.56</v>
      </c>
      <c r="M9332">
        <v>1499.17</v>
      </c>
      <c r="N9332" t="s">
        <v>3303</v>
      </c>
      <c r="O9332" t="s">
        <v>3302</v>
      </c>
      <c r="P9332" t="s">
        <v>60</v>
      </c>
      <c r="Q9332">
        <v>8.7139000000000006</v>
      </c>
      <c r="R9332">
        <v>77.756699999999995</v>
      </c>
      <c r="S9332" t="s">
        <v>762</v>
      </c>
      <c r="T9332" t="s">
        <v>761</v>
      </c>
      <c r="U9332" t="s">
        <v>57</v>
      </c>
      <c r="V9332" t="s">
        <v>9</v>
      </c>
    </row>
    <row r="9333" spans="1:22">
      <c r="A9333" t="s">
        <v>3301</v>
      </c>
      <c r="B9333" s="2">
        <v>44984.827777777777</v>
      </c>
      <c r="C9333" s="2">
        <f t="shared" si="145"/>
        <v>44984</v>
      </c>
      <c r="D9333" t="s">
        <v>990</v>
      </c>
      <c r="E9333" t="s">
        <v>3300</v>
      </c>
      <c r="F9333" t="s">
        <v>73</v>
      </c>
      <c r="G9333" t="s">
        <v>91</v>
      </c>
      <c r="H9333" t="s">
        <v>40</v>
      </c>
      <c r="I9333">
        <v>1</v>
      </c>
      <c r="J9333">
        <v>774.2</v>
      </c>
      <c r="K9333">
        <v>588.44000000000005</v>
      </c>
      <c r="L9333">
        <v>774.2</v>
      </c>
      <c r="M9333">
        <v>588.44000000000005</v>
      </c>
      <c r="N9333" t="s">
        <v>3299</v>
      </c>
      <c r="O9333" t="s">
        <v>3298</v>
      </c>
      <c r="P9333" t="s">
        <v>26</v>
      </c>
      <c r="Q9333">
        <v>11.0168</v>
      </c>
      <c r="R9333">
        <v>76.955799999999996</v>
      </c>
      <c r="S9333" t="s">
        <v>176</v>
      </c>
      <c r="T9333" t="s">
        <v>175</v>
      </c>
      <c r="U9333" t="s">
        <v>46</v>
      </c>
      <c r="V9333" t="s">
        <v>22</v>
      </c>
    </row>
    <row r="9334" spans="1:22">
      <c r="A9334" t="s">
        <v>3297</v>
      </c>
      <c r="B9334" s="2">
        <v>45339.503472222219</v>
      </c>
      <c r="C9334" s="2">
        <f t="shared" si="145"/>
        <v>45334</v>
      </c>
      <c r="D9334" t="s">
        <v>985</v>
      </c>
      <c r="E9334" t="s">
        <v>3296</v>
      </c>
      <c r="F9334" t="s">
        <v>136</v>
      </c>
      <c r="G9334" t="s">
        <v>53</v>
      </c>
      <c r="H9334" t="s">
        <v>29</v>
      </c>
      <c r="I9334">
        <v>2</v>
      </c>
      <c r="J9334">
        <v>2224.48</v>
      </c>
      <c r="K9334">
        <v>1989.23</v>
      </c>
      <c r="L9334">
        <v>4448.96</v>
      </c>
      <c r="M9334">
        <v>3978.46</v>
      </c>
      <c r="N9334" t="s">
        <v>3295</v>
      </c>
      <c r="O9334" t="s">
        <v>3294</v>
      </c>
      <c r="P9334" t="s">
        <v>60</v>
      </c>
      <c r="Q9334">
        <v>8.7139000000000006</v>
      </c>
      <c r="R9334">
        <v>77.756699999999995</v>
      </c>
      <c r="S9334" t="s">
        <v>319</v>
      </c>
      <c r="T9334" t="s">
        <v>318</v>
      </c>
      <c r="U9334" t="s">
        <v>57</v>
      </c>
      <c r="V9334" t="s">
        <v>9</v>
      </c>
    </row>
    <row r="9335" spans="1:22">
      <c r="A9335" t="s">
        <v>3293</v>
      </c>
      <c r="B9335" s="2">
        <v>45184.798611111109</v>
      </c>
      <c r="C9335" s="2">
        <f t="shared" si="145"/>
        <v>45180</v>
      </c>
      <c r="D9335" t="s">
        <v>980</v>
      </c>
      <c r="E9335" t="s">
        <v>979</v>
      </c>
      <c r="F9335" t="s">
        <v>166</v>
      </c>
      <c r="G9335" t="s">
        <v>72</v>
      </c>
      <c r="H9335" t="s">
        <v>16</v>
      </c>
      <c r="I9335">
        <v>4</v>
      </c>
      <c r="J9335">
        <v>2356.09</v>
      </c>
      <c r="K9335">
        <v>1820.66</v>
      </c>
      <c r="L9335">
        <v>9424.36</v>
      </c>
      <c r="M9335">
        <v>7282.64</v>
      </c>
      <c r="N9335" t="s">
        <v>3292</v>
      </c>
      <c r="O9335" t="s">
        <v>3291</v>
      </c>
      <c r="P9335" t="s">
        <v>13</v>
      </c>
      <c r="Q9335">
        <v>11.664300000000001</v>
      </c>
      <c r="R9335">
        <v>78.146000000000001</v>
      </c>
      <c r="S9335" t="s">
        <v>25</v>
      </c>
      <c r="T9335" t="s">
        <v>24</v>
      </c>
      <c r="U9335" t="s">
        <v>23</v>
      </c>
      <c r="V9335" t="s">
        <v>212</v>
      </c>
    </row>
    <row r="9336" spans="1:22">
      <c r="A9336" t="s">
        <v>3290</v>
      </c>
      <c r="B9336" s="2">
        <v>45201.666666666664</v>
      </c>
      <c r="C9336" s="2">
        <f t="shared" si="145"/>
        <v>45201</v>
      </c>
      <c r="D9336" t="s">
        <v>975</v>
      </c>
      <c r="E9336" t="s">
        <v>3289</v>
      </c>
      <c r="F9336" t="s">
        <v>31</v>
      </c>
      <c r="G9336" t="s">
        <v>53</v>
      </c>
      <c r="H9336" t="s">
        <v>71</v>
      </c>
      <c r="I9336">
        <v>1</v>
      </c>
      <c r="J9336">
        <v>1020.82</v>
      </c>
      <c r="K9336">
        <v>727.89</v>
      </c>
      <c r="L9336">
        <v>1020.82</v>
      </c>
      <c r="M9336">
        <v>727.89</v>
      </c>
      <c r="N9336" t="s">
        <v>3288</v>
      </c>
      <c r="O9336" t="s">
        <v>3287</v>
      </c>
      <c r="P9336" t="s">
        <v>112</v>
      </c>
      <c r="Q9336">
        <v>13.082700000000001</v>
      </c>
      <c r="R9336">
        <v>80.270700000000005</v>
      </c>
      <c r="S9336" t="s">
        <v>133</v>
      </c>
      <c r="T9336" t="s">
        <v>132</v>
      </c>
      <c r="U9336" t="s">
        <v>77</v>
      </c>
      <c r="V9336" t="s">
        <v>9</v>
      </c>
    </row>
    <row r="9337" spans="1:22">
      <c r="A9337" t="s">
        <v>3286</v>
      </c>
      <c r="B9337" s="2">
        <v>44998.9</v>
      </c>
      <c r="C9337" s="2">
        <f t="shared" si="145"/>
        <v>44998</v>
      </c>
      <c r="D9337" t="s">
        <v>970</v>
      </c>
      <c r="E9337" t="s">
        <v>3285</v>
      </c>
      <c r="F9337" t="s">
        <v>18</v>
      </c>
      <c r="G9337" t="s">
        <v>115</v>
      </c>
      <c r="H9337" t="s">
        <v>16</v>
      </c>
      <c r="I9337">
        <v>1</v>
      </c>
      <c r="J9337">
        <v>2353.16</v>
      </c>
      <c r="K9337">
        <v>2013.36</v>
      </c>
      <c r="L9337">
        <v>2353.16</v>
      </c>
      <c r="M9337">
        <v>2013.36</v>
      </c>
      <c r="N9337" t="s">
        <v>3284</v>
      </c>
      <c r="O9337" t="s">
        <v>3283</v>
      </c>
      <c r="P9337" t="s">
        <v>68</v>
      </c>
      <c r="Q9337">
        <v>11.34</v>
      </c>
      <c r="R9337">
        <v>77.717200000000005</v>
      </c>
      <c r="S9337" t="s">
        <v>214</v>
      </c>
      <c r="T9337" t="s">
        <v>213</v>
      </c>
      <c r="U9337" t="s">
        <v>46</v>
      </c>
      <c r="V9337" t="s">
        <v>9</v>
      </c>
    </row>
    <row r="9338" spans="1:22">
      <c r="A9338" t="s">
        <v>3282</v>
      </c>
      <c r="B9338" s="2">
        <v>45547.497916666667</v>
      </c>
      <c r="C9338" s="2">
        <f t="shared" si="145"/>
        <v>45544</v>
      </c>
      <c r="D9338" t="s">
        <v>965</v>
      </c>
      <c r="E9338" t="s">
        <v>3281</v>
      </c>
      <c r="F9338" t="s">
        <v>73</v>
      </c>
      <c r="G9338" t="s">
        <v>106</v>
      </c>
      <c r="H9338" t="s">
        <v>63</v>
      </c>
      <c r="I9338">
        <v>1</v>
      </c>
      <c r="J9338">
        <v>668.12</v>
      </c>
      <c r="K9338">
        <v>543.23</v>
      </c>
      <c r="L9338">
        <v>668.12</v>
      </c>
      <c r="M9338">
        <v>543.23</v>
      </c>
      <c r="N9338" t="s">
        <v>3280</v>
      </c>
      <c r="O9338" t="s">
        <v>3279</v>
      </c>
      <c r="P9338" t="s">
        <v>13</v>
      </c>
      <c r="Q9338">
        <v>11.664300000000001</v>
      </c>
      <c r="R9338">
        <v>78.146000000000001</v>
      </c>
      <c r="S9338" t="s">
        <v>1238</v>
      </c>
      <c r="T9338" t="s">
        <v>1237</v>
      </c>
      <c r="U9338" t="s">
        <v>57</v>
      </c>
      <c r="V9338" t="s">
        <v>9</v>
      </c>
    </row>
    <row r="9339" spans="1:22">
      <c r="A9339" t="s">
        <v>3278</v>
      </c>
      <c r="B9339" s="2">
        <v>45517.439583333333</v>
      </c>
      <c r="C9339" s="2">
        <f t="shared" si="145"/>
        <v>45516</v>
      </c>
      <c r="D9339" t="s">
        <v>960</v>
      </c>
      <c r="E9339" t="s">
        <v>959</v>
      </c>
      <c r="F9339" t="s">
        <v>31</v>
      </c>
      <c r="G9339" t="s">
        <v>72</v>
      </c>
      <c r="H9339" t="s">
        <v>16</v>
      </c>
      <c r="I9339">
        <v>1</v>
      </c>
      <c r="J9339">
        <v>709.1</v>
      </c>
      <c r="K9339">
        <v>442.82</v>
      </c>
      <c r="L9339">
        <v>709.1</v>
      </c>
      <c r="M9339">
        <v>442.82</v>
      </c>
      <c r="N9339" t="s">
        <v>3277</v>
      </c>
      <c r="O9339" t="s">
        <v>3276</v>
      </c>
      <c r="P9339" t="s">
        <v>60</v>
      </c>
      <c r="Q9339">
        <v>8.7139000000000006</v>
      </c>
      <c r="R9339">
        <v>77.756699999999995</v>
      </c>
      <c r="S9339" t="s">
        <v>906</v>
      </c>
      <c r="T9339" t="s">
        <v>905</v>
      </c>
      <c r="U9339" t="s">
        <v>57</v>
      </c>
      <c r="V9339" t="s">
        <v>22</v>
      </c>
    </row>
    <row r="9340" spans="1:22">
      <c r="A9340" t="s">
        <v>3275</v>
      </c>
      <c r="B9340" s="2">
        <v>45547.771527777775</v>
      </c>
      <c r="C9340" s="2">
        <f t="shared" si="145"/>
        <v>45544</v>
      </c>
      <c r="D9340" t="s">
        <v>955</v>
      </c>
      <c r="E9340" t="s">
        <v>3274</v>
      </c>
      <c r="F9340" t="s">
        <v>201</v>
      </c>
      <c r="G9340" t="s">
        <v>91</v>
      </c>
      <c r="H9340" t="s">
        <v>63</v>
      </c>
      <c r="I9340">
        <v>2</v>
      </c>
      <c r="J9340">
        <v>790.97</v>
      </c>
      <c r="K9340">
        <v>629.49</v>
      </c>
      <c r="L9340">
        <v>1581.94</v>
      </c>
      <c r="M9340">
        <v>1258.98</v>
      </c>
      <c r="N9340" t="s">
        <v>3273</v>
      </c>
      <c r="O9340" t="s">
        <v>3272</v>
      </c>
      <c r="P9340" t="s">
        <v>112</v>
      </c>
      <c r="Q9340">
        <v>13.082700000000001</v>
      </c>
      <c r="R9340">
        <v>80.270700000000005</v>
      </c>
      <c r="S9340" t="s">
        <v>364</v>
      </c>
      <c r="T9340" t="s">
        <v>363</v>
      </c>
      <c r="U9340" t="s">
        <v>77</v>
      </c>
      <c r="V9340" t="s">
        <v>212</v>
      </c>
    </row>
    <row r="9341" spans="1:22">
      <c r="A9341" t="s">
        <v>3271</v>
      </c>
      <c r="B9341" s="2">
        <v>45096.602777777778</v>
      </c>
      <c r="C9341" s="2">
        <f t="shared" si="145"/>
        <v>45096</v>
      </c>
      <c r="D9341" t="s">
        <v>950</v>
      </c>
      <c r="E9341" t="s">
        <v>3270</v>
      </c>
      <c r="F9341" t="s">
        <v>166</v>
      </c>
      <c r="G9341" t="s">
        <v>41</v>
      </c>
      <c r="H9341" t="s">
        <v>63</v>
      </c>
      <c r="I9341">
        <v>1</v>
      </c>
      <c r="J9341">
        <v>936.33</v>
      </c>
      <c r="K9341">
        <v>669.47</v>
      </c>
      <c r="L9341">
        <v>936.33</v>
      </c>
      <c r="M9341">
        <v>669.47</v>
      </c>
      <c r="N9341" t="s">
        <v>3269</v>
      </c>
      <c r="O9341" t="s">
        <v>3268</v>
      </c>
      <c r="P9341" t="s">
        <v>13</v>
      </c>
      <c r="Q9341">
        <v>11.664300000000001</v>
      </c>
      <c r="R9341">
        <v>78.146000000000001</v>
      </c>
      <c r="S9341" t="s">
        <v>25</v>
      </c>
      <c r="T9341" t="s">
        <v>24</v>
      </c>
      <c r="U9341" t="s">
        <v>57</v>
      </c>
      <c r="V9341" t="s">
        <v>9</v>
      </c>
    </row>
    <row r="9342" spans="1:22">
      <c r="A9342" t="s">
        <v>3267</v>
      </c>
      <c r="B9342" s="2">
        <v>45318.488888888889</v>
      </c>
      <c r="C9342" s="2">
        <f t="shared" si="145"/>
        <v>45313</v>
      </c>
      <c r="D9342" t="s">
        <v>945</v>
      </c>
      <c r="E9342" t="s">
        <v>3266</v>
      </c>
      <c r="F9342" t="s">
        <v>201</v>
      </c>
      <c r="G9342" t="s">
        <v>106</v>
      </c>
      <c r="H9342" t="s">
        <v>40</v>
      </c>
      <c r="I9342">
        <v>1</v>
      </c>
      <c r="J9342">
        <v>1245.8499999999999</v>
      </c>
      <c r="K9342">
        <v>862.54</v>
      </c>
      <c r="L9342">
        <v>1245.8499999999999</v>
      </c>
      <c r="M9342">
        <v>862.54</v>
      </c>
      <c r="N9342" t="s">
        <v>3265</v>
      </c>
      <c r="O9342" t="s">
        <v>3264</v>
      </c>
      <c r="P9342" t="s">
        <v>60</v>
      </c>
      <c r="Q9342">
        <v>8.7139000000000006</v>
      </c>
      <c r="R9342">
        <v>77.756699999999995</v>
      </c>
      <c r="S9342" t="s">
        <v>243</v>
      </c>
      <c r="T9342" t="s">
        <v>242</v>
      </c>
      <c r="U9342" t="s">
        <v>10</v>
      </c>
      <c r="V9342" t="s">
        <v>9</v>
      </c>
    </row>
    <row r="9343" spans="1:22">
      <c r="A9343" t="s">
        <v>3263</v>
      </c>
      <c r="B9343" s="2">
        <v>45199.76666666667</v>
      </c>
      <c r="C9343" s="2">
        <f t="shared" si="145"/>
        <v>45194</v>
      </c>
      <c r="D9343" t="s">
        <v>940</v>
      </c>
      <c r="E9343" t="s">
        <v>3262</v>
      </c>
      <c r="F9343" t="s">
        <v>201</v>
      </c>
      <c r="G9343" t="s">
        <v>115</v>
      </c>
      <c r="H9343" t="s">
        <v>52</v>
      </c>
      <c r="I9343">
        <v>2</v>
      </c>
      <c r="J9343">
        <v>1883.77</v>
      </c>
      <c r="K9343">
        <v>1489.57</v>
      </c>
      <c r="L9343">
        <v>3767.54</v>
      </c>
      <c r="M9343">
        <v>2979.14</v>
      </c>
      <c r="N9343" t="s">
        <v>3261</v>
      </c>
      <c r="O9343" t="s">
        <v>3260</v>
      </c>
      <c r="P9343" t="s">
        <v>49</v>
      </c>
      <c r="Q9343">
        <v>12.916499999999999</v>
      </c>
      <c r="R9343">
        <v>79.132499999999993</v>
      </c>
      <c r="S9343" t="s">
        <v>250</v>
      </c>
      <c r="T9343" t="s">
        <v>249</v>
      </c>
      <c r="U9343" t="s">
        <v>23</v>
      </c>
      <c r="V9343" t="s">
        <v>22</v>
      </c>
    </row>
    <row r="9344" spans="1:22">
      <c r="A9344" t="s">
        <v>3259</v>
      </c>
      <c r="B9344" s="2">
        <v>45429.845833333333</v>
      </c>
      <c r="C9344" s="2">
        <f t="shared" si="145"/>
        <v>45425</v>
      </c>
      <c r="D9344" t="s">
        <v>935</v>
      </c>
      <c r="E9344" t="s">
        <v>934</v>
      </c>
      <c r="F9344" t="s">
        <v>166</v>
      </c>
      <c r="G9344" t="s">
        <v>72</v>
      </c>
      <c r="H9344" t="s">
        <v>71</v>
      </c>
      <c r="I9344">
        <v>3</v>
      </c>
      <c r="J9344">
        <v>832.82</v>
      </c>
      <c r="K9344">
        <v>586.21</v>
      </c>
      <c r="L9344">
        <v>2498.46</v>
      </c>
      <c r="M9344">
        <v>1758.63</v>
      </c>
      <c r="N9344" t="s">
        <v>3258</v>
      </c>
      <c r="O9344" t="s">
        <v>3257</v>
      </c>
      <c r="P9344" t="s">
        <v>68</v>
      </c>
      <c r="Q9344">
        <v>11.34</v>
      </c>
      <c r="R9344">
        <v>77.717200000000005</v>
      </c>
      <c r="S9344" t="s">
        <v>146</v>
      </c>
      <c r="T9344" t="s">
        <v>145</v>
      </c>
      <c r="U9344" t="s">
        <v>77</v>
      </c>
      <c r="V9344" t="s">
        <v>22</v>
      </c>
    </row>
    <row r="9345" spans="1:22">
      <c r="A9345" t="s">
        <v>3256</v>
      </c>
      <c r="B9345" s="2">
        <v>45265.65</v>
      </c>
      <c r="C9345" s="2">
        <f t="shared" si="145"/>
        <v>45264</v>
      </c>
      <c r="D9345" t="s">
        <v>930</v>
      </c>
      <c r="E9345" t="s">
        <v>929</v>
      </c>
      <c r="F9345" t="s">
        <v>18</v>
      </c>
      <c r="G9345" t="s">
        <v>82</v>
      </c>
      <c r="H9345" t="s">
        <v>40</v>
      </c>
      <c r="I9345">
        <v>3</v>
      </c>
      <c r="J9345">
        <v>1690.79</v>
      </c>
      <c r="K9345">
        <v>1063.6300000000001</v>
      </c>
      <c r="L9345">
        <v>5072.37</v>
      </c>
      <c r="M9345">
        <v>3190.89</v>
      </c>
      <c r="N9345" t="s">
        <v>3255</v>
      </c>
      <c r="O9345" t="s">
        <v>3254</v>
      </c>
      <c r="P9345" t="s">
        <v>121</v>
      </c>
      <c r="Q9345">
        <v>9.9252000000000002</v>
      </c>
      <c r="R9345">
        <v>78.119799999999998</v>
      </c>
      <c r="S9345" t="s">
        <v>257</v>
      </c>
      <c r="T9345" t="s">
        <v>256</v>
      </c>
      <c r="U9345" t="s">
        <v>23</v>
      </c>
      <c r="V9345" t="s">
        <v>45</v>
      </c>
    </row>
    <row r="9346" spans="1:22">
      <c r="A9346" t="s">
        <v>3253</v>
      </c>
      <c r="B9346" s="2">
        <v>45575.724999999999</v>
      </c>
      <c r="C9346" s="2">
        <f t="shared" si="145"/>
        <v>45572</v>
      </c>
      <c r="D9346" t="s">
        <v>925</v>
      </c>
      <c r="E9346" t="s">
        <v>3252</v>
      </c>
      <c r="F9346" t="s">
        <v>73</v>
      </c>
      <c r="G9346" t="s">
        <v>115</v>
      </c>
      <c r="H9346" t="s">
        <v>71</v>
      </c>
      <c r="I9346">
        <v>2</v>
      </c>
      <c r="J9346">
        <v>1368.21</v>
      </c>
      <c r="K9346">
        <v>989.63</v>
      </c>
      <c r="L9346">
        <v>2736.42</v>
      </c>
      <c r="M9346">
        <v>1979.26</v>
      </c>
      <c r="N9346" t="s">
        <v>3251</v>
      </c>
      <c r="O9346" t="s">
        <v>3250</v>
      </c>
      <c r="P9346" t="s">
        <v>49</v>
      </c>
      <c r="Q9346">
        <v>12.916499999999999</v>
      </c>
      <c r="R9346">
        <v>79.132499999999993</v>
      </c>
      <c r="S9346" t="s">
        <v>257</v>
      </c>
      <c r="T9346" t="s">
        <v>256</v>
      </c>
      <c r="U9346" t="s">
        <v>46</v>
      </c>
      <c r="V9346" t="s">
        <v>22</v>
      </c>
    </row>
    <row r="9347" spans="1:22">
      <c r="A9347" t="s">
        <v>3249</v>
      </c>
      <c r="B9347" s="2">
        <v>45405.777777777781</v>
      </c>
      <c r="C9347" s="2">
        <f t="shared" ref="C9347:C9410" si="146">INT(B9347) - WEEKDAY(INT(B9347), 2) + 1</f>
        <v>45404</v>
      </c>
      <c r="D9347" t="s">
        <v>920</v>
      </c>
      <c r="E9347" t="s">
        <v>3248</v>
      </c>
      <c r="F9347" t="s">
        <v>83</v>
      </c>
      <c r="G9347" t="s">
        <v>17</v>
      </c>
      <c r="H9347" t="s">
        <v>29</v>
      </c>
      <c r="I9347">
        <v>2</v>
      </c>
      <c r="J9347">
        <v>1762.04</v>
      </c>
      <c r="K9347">
        <v>1302.99</v>
      </c>
      <c r="L9347">
        <v>3524.08</v>
      </c>
      <c r="M9347">
        <v>2605.98</v>
      </c>
      <c r="N9347" t="s">
        <v>3247</v>
      </c>
      <c r="O9347" t="s">
        <v>3246</v>
      </c>
      <c r="P9347" t="s">
        <v>121</v>
      </c>
      <c r="Q9347">
        <v>9.9252000000000002</v>
      </c>
      <c r="R9347">
        <v>78.119799999999998</v>
      </c>
      <c r="S9347" t="s">
        <v>396</v>
      </c>
      <c r="T9347" t="s">
        <v>395</v>
      </c>
      <c r="U9347" t="s">
        <v>77</v>
      </c>
      <c r="V9347" t="s">
        <v>212</v>
      </c>
    </row>
    <row r="9348" spans="1:22">
      <c r="A9348" t="s">
        <v>3245</v>
      </c>
      <c r="B9348" s="2">
        <v>44931.445833333331</v>
      </c>
      <c r="C9348" s="2">
        <f t="shared" si="146"/>
        <v>44928</v>
      </c>
      <c r="D9348" t="s">
        <v>915</v>
      </c>
      <c r="E9348" t="s">
        <v>3244</v>
      </c>
      <c r="F9348" t="s">
        <v>166</v>
      </c>
      <c r="G9348" t="s">
        <v>72</v>
      </c>
      <c r="H9348" t="s">
        <v>71</v>
      </c>
      <c r="I9348">
        <v>1</v>
      </c>
      <c r="J9348">
        <v>2472.2800000000002</v>
      </c>
      <c r="K9348">
        <v>2065.9899999999998</v>
      </c>
      <c r="L9348">
        <v>2472.2800000000002</v>
      </c>
      <c r="M9348">
        <v>2065.9899999999998</v>
      </c>
      <c r="N9348" t="s">
        <v>3243</v>
      </c>
      <c r="O9348" t="s">
        <v>3242</v>
      </c>
      <c r="P9348" t="s">
        <v>37</v>
      </c>
      <c r="Q9348">
        <v>10.7905</v>
      </c>
      <c r="R9348">
        <v>78.704700000000003</v>
      </c>
      <c r="S9348" t="s">
        <v>454</v>
      </c>
      <c r="T9348" t="s">
        <v>453</v>
      </c>
      <c r="U9348" t="s">
        <v>23</v>
      </c>
      <c r="V9348" t="s">
        <v>45</v>
      </c>
    </row>
    <row r="9349" spans="1:22">
      <c r="A9349" t="s">
        <v>3241</v>
      </c>
      <c r="B9349" s="2">
        <v>45135.613194444442</v>
      </c>
      <c r="C9349" s="2">
        <f t="shared" si="146"/>
        <v>45131</v>
      </c>
      <c r="D9349" t="s">
        <v>910</v>
      </c>
      <c r="E9349" t="s">
        <v>3240</v>
      </c>
      <c r="F9349" t="s">
        <v>83</v>
      </c>
      <c r="G9349" t="s">
        <v>41</v>
      </c>
      <c r="H9349" t="s">
        <v>40</v>
      </c>
      <c r="I9349">
        <v>1</v>
      </c>
      <c r="J9349">
        <v>1267.29</v>
      </c>
      <c r="K9349">
        <v>890.82</v>
      </c>
      <c r="L9349">
        <v>1267.29</v>
      </c>
      <c r="M9349">
        <v>890.82</v>
      </c>
      <c r="N9349" t="s">
        <v>3239</v>
      </c>
      <c r="O9349" t="s">
        <v>3238</v>
      </c>
      <c r="P9349" t="s">
        <v>68</v>
      </c>
      <c r="Q9349">
        <v>11.34</v>
      </c>
      <c r="R9349">
        <v>77.717200000000005</v>
      </c>
      <c r="S9349" t="s">
        <v>530</v>
      </c>
      <c r="T9349" t="s">
        <v>529</v>
      </c>
      <c r="U9349" t="s">
        <v>57</v>
      </c>
      <c r="V9349" t="s">
        <v>9</v>
      </c>
    </row>
    <row r="9350" spans="1:22">
      <c r="A9350" t="s">
        <v>3237</v>
      </c>
      <c r="B9350" s="2">
        <v>45482.804861111108</v>
      </c>
      <c r="C9350" s="2">
        <f t="shared" si="146"/>
        <v>45481</v>
      </c>
      <c r="D9350" t="s">
        <v>903</v>
      </c>
      <c r="E9350" t="s">
        <v>3236</v>
      </c>
      <c r="F9350" t="s">
        <v>166</v>
      </c>
      <c r="G9350" t="s">
        <v>91</v>
      </c>
      <c r="H9350" t="s">
        <v>16</v>
      </c>
      <c r="I9350">
        <v>2</v>
      </c>
      <c r="J9350">
        <v>1352.65</v>
      </c>
      <c r="K9350">
        <v>858.33</v>
      </c>
      <c r="L9350">
        <v>2705.3</v>
      </c>
      <c r="M9350">
        <v>1716.66</v>
      </c>
      <c r="N9350" t="s">
        <v>3235</v>
      </c>
      <c r="O9350" t="s">
        <v>3234</v>
      </c>
      <c r="P9350" t="s">
        <v>121</v>
      </c>
      <c r="Q9350">
        <v>9.9252000000000002</v>
      </c>
      <c r="R9350">
        <v>78.119799999999998</v>
      </c>
      <c r="S9350" t="s">
        <v>486</v>
      </c>
      <c r="T9350" t="s">
        <v>485</v>
      </c>
      <c r="U9350" t="s">
        <v>10</v>
      </c>
      <c r="V9350" t="s">
        <v>9</v>
      </c>
    </row>
    <row r="9351" spans="1:22">
      <c r="A9351" t="s">
        <v>3233</v>
      </c>
      <c r="B9351" s="2">
        <v>45280.753472222219</v>
      </c>
      <c r="C9351" s="2">
        <f t="shared" si="146"/>
        <v>45278</v>
      </c>
      <c r="D9351" t="s">
        <v>898</v>
      </c>
      <c r="E9351" t="s">
        <v>3232</v>
      </c>
      <c r="F9351" t="s">
        <v>201</v>
      </c>
      <c r="G9351" t="s">
        <v>53</v>
      </c>
      <c r="H9351" t="s">
        <v>52</v>
      </c>
      <c r="I9351">
        <v>2</v>
      </c>
      <c r="J9351">
        <v>1412.75</v>
      </c>
      <c r="K9351">
        <v>866.97</v>
      </c>
      <c r="L9351">
        <v>2825.5</v>
      </c>
      <c r="M9351">
        <v>1733.94</v>
      </c>
      <c r="N9351" t="s">
        <v>3231</v>
      </c>
      <c r="O9351" t="s">
        <v>3230</v>
      </c>
      <c r="P9351" t="s">
        <v>37</v>
      </c>
      <c r="Q9351">
        <v>10.7905</v>
      </c>
      <c r="R9351">
        <v>78.704700000000003</v>
      </c>
      <c r="S9351" t="s">
        <v>1238</v>
      </c>
      <c r="T9351" t="s">
        <v>1237</v>
      </c>
      <c r="U9351" t="s">
        <v>23</v>
      </c>
      <c r="V9351" t="s">
        <v>45</v>
      </c>
    </row>
    <row r="9352" spans="1:22">
      <c r="A9352" t="s">
        <v>3229</v>
      </c>
      <c r="B9352" s="2">
        <v>45252.611805555556</v>
      </c>
      <c r="C9352" s="2">
        <f t="shared" si="146"/>
        <v>45250</v>
      </c>
      <c r="D9352" t="s">
        <v>893</v>
      </c>
      <c r="E9352" t="s">
        <v>3228</v>
      </c>
      <c r="F9352" t="s">
        <v>201</v>
      </c>
      <c r="G9352" t="s">
        <v>41</v>
      </c>
      <c r="H9352" t="s">
        <v>29</v>
      </c>
      <c r="I9352">
        <v>1</v>
      </c>
      <c r="J9352">
        <v>2185.33</v>
      </c>
      <c r="K9352">
        <v>1569.49</v>
      </c>
      <c r="L9352">
        <v>2185.33</v>
      </c>
      <c r="M9352">
        <v>1569.49</v>
      </c>
      <c r="N9352" t="s">
        <v>3227</v>
      </c>
      <c r="O9352" t="s">
        <v>3226</v>
      </c>
      <c r="P9352" t="s">
        <v>49</v>
      </c>
      <c r="Q9352">
        <v>12.916499999999999</v>
      </c>
      <c r="R9352">
        <v>79.132499999999993</v>
      </c>
      <c r="S9352" t="s">
        <v>103</v>
      </c>
      <c r="T9352" t="s">
        <v>102</v>
      </c>
      <c r="U9352" t="s">
        <v>46</v>
      </c>
      <c r="V9352" t="s">
        <v>9</v>
      </c>
    </row>
    <row r="9353" spans="1:22">
      <c r="A9353" t="s">
        <v>3225</v>
      </c>
      <c r="B9353" s="2">
        <v>45129.8</v>
      </c>
      <c r="C9353" s="2">
        <f t="shared" si="146"/>
        <v>45124</v>
      </c>
      <c r="D9353" t="s">
        <v>888</v>
      </c>
      <c r="E9353" t="s">
        <v>3224</v>
      </c>
      <c r="F9353" t="s">
        <v>83</v>
      </c>
      <c r="G9353" t="s">
        <v>115</v>
      </c>
      <c r="H9353" t="s">
        <v>16</v>
      </c>
      <c r="I9353">
        <v>1</v>
      </c>
      <c r="J9353">
        <v>2121.16</v>
      </c>
      <c r="K9353">
        <v>1813.1</v>
      </c>
      <c r="L9353">
        <v>2121.16</v>
      </c>
      <c r="M9353">
        <v>1813.1</v>
      </c>
      <c r="N9353" t="s">
        <v>3223</v>
      </c>
      <c r="O9353" t="s">
        <v>3222</v>
      </c>
      <c r="P9353" t="s">
        <v>37</v>
      </c>
      <c r="Q9353">
        <v>10.7905</v>
      </c>
      <c r="R9353">
        <v>78.704700000000003</v>
      </c>
      <c r="S9353" t="s">
        <v>120</v>
      </c>
      <c r="T9353" t="s">
        <v>119</v>
      </c>
      <c r="U9353" t="s">
        <v>46</v>
      </c>
      <c r="V9353" t="s">
        <v>9</v>
      </c>
    </row>
    <row r="9354" spans="1:22">
      <c r="A9354" t="s">
        <v>3221</v>
      </c>
      <c r="B9354" s="2">
        <v>44932.63958333333</v>
      </c>
      <c r="C9354" s="2">
        <f t="shared" si="146"/>
        <v>44928</v>
      </c>
      <c r="D9354" t="s">
        <v>883</v>
      </c>
      <c r="E9354" t="s">
        <v>3220</v>
      </c>
      <c r="F9354" t="s">
        <v>73</v>
      </c>
      <c r="G9354" t="s">
        <v>30</v>
      </c>
      <c r="H9354" t="s">
        <v>63</v>
      </c>
      <c r="I9354">
        <v>1</v>
      </c>
      <c r="J9354">
        <v>2188.79</v>
      </c>
      <c r="K9354">
        <v>1714.1</v>
      </c>
      <c r="L9354">
        <v>2188.79</v>
      </c>
      <c r="M9354">
        <v>1714.1</v>
      </c>
      <c r="N9354" t="s">
        <v>3219</v>
      </c>
      <c r="O9354" t="s">
        <v>3218</v>
      </c>
      <c r="P9354" t="s">
        <v>13</v>
      </c>
      <c r="Q9354">
        <v>11.664300000000001</v>
      </c>
      <c r="R9354">
        <v>78.146000000000001</v>
      </c>
      <c r="S9354" t="s">
        <v>120</v>
      </c>
      <c r="T9354" t="s">
        <v>119</v>
      </c>
      <c r="U9354" t="s">
        <v>46</v>
      </c>
      <c r="V9354" t="s">
        <v>9</v>
      </c>
    </row>
    <row r="9355" spans="1:22">
      <c r="A9355" t="s">
        <v>3217</v>
      </c>
      <c r="B9355" s="2">
        <v>45565.869444444441</v>
      </c>
      <c r="C9355" s="2">
        <f t="shared" si="146"/>
        <v>45565</v>
      </c>
      <c r="D9355" t="s">
        <v>878</v>
      </c>
      <c r="E9355" t="s">
        <v>3216</v>
      </c>
      <c r="F9355" t="s">
        <v>166</v>
      </c>
      <c r="G9355" t="s">
        <v>91</v>
      </c>
      <c r="H9355" t="s">
        <v>40</v>
      </c>
      <c r="I9355">
        <v>1</v>
      </c>
      <c r="J9355">
        <v>2101.5300000000002</v>
      </c>
      <c r="K9355">
        <v>1823.04</v>
      </c>
      <c r="L9355">
        <v>2101.5300000000002</v>
      </c>
      <c r="M9355">
        <v>1823.04</v>
      </c>
      <c r="N9355" t="s">
        <v>3215</v>
      </c>
      <c r="O9355" t="s">
        <v>3214</v>
      </c>
      <c r="P9355" t="s">
        <v>121</v>
      </c>
      <c r="Q9355">
        <v>9.9252000000000002</v>
      </c>
      <c r="R9355">
        <v>78.119799999999998</v>
      </c>
      <c r="S9355" t="s">
        <v>333</v>
      </c>
      <c r="T9355" t="s">
        <v>332</v>
      </c>
      <c r="U9355" t="s">
        <v>23</v>
      </c>
      <c r="V9355" t="s">
        <v>9</v>
      </c>
    </row>
    <row r="9356" spans="1:22">
      <c r="A9356" t="s">
        <v>3213</v>
      </c>
      <c r="B9356" s="2">
        <v>44964.684027777781</v>
      </c>
      <c r="C9356" s="2">
        <f t="shared" si="146"/>
        <v>44963</v>
      </c>
      <c r="D9356" t="s">
        <v>873</v>
      </c>
      <c r="E9356" t="s">
        <v>872</v>
      </c>
      <c r="F9356" t="s">
        <v>18</v>
      </c>
      <c r="G9356" t="s">
        <v>41</v>
      </c>
      <c r="H9356" t="s">
        <v>29</v>
      </c>
      <c r="I9356">
        <v>1</v>
      </c>
      <c r="J9356">
        <v>1286.54</v>
      </c>
      <c r="K9356">
        <v>835.87</v>
      </c>
      <c r="L9356">
        <v>1286.54</v>
      </c>
      <c r="M9356">
        <v>835.87</v>
      </c>
      <c r="N9356" t="s">
        <v>3212</v>
      </c>
      <c r="O9356" t="s">
        <v>3211</v>
      </c>
      <c r="P9356" t="s">
        <v>60</v>
      </c>
      <c r="Q9356">
        <v>8.7139000000000006</v>
      </c>
      <c r="R9356">
        <v>77.756699999999995</v>
      </c>
      <c r="S9356" t="s">
        <v>193</v>
      </c>
      <c r="T9356" t="s">
        <v>192</v>
      </c>
      <c r="U9356" t="s">
        <v>23</v>
      </c>
      <c r="V9356" t="s">
        <v>45</v>
      </c>
    </row>
    <row r="9357" spans="1:22">
      <c r="A9357" t="s">
        <v>3210</v>
      </c>
      <c r="B9357" s="2">
        <v>45169.915972222225</v>
      </c>
      <c r="C9357" s="2">
        <f t="shared" si="146"/>
        <v>45166</v>
      </c>
      <c r="D9357" t="s">
        <v>868</v>
      </c>
      <c r="E9357" t="s">
        <v>3209</v>
      </c>
      <c r="F9357" t="s">
        <v>166</v>
      </c>
      <c r="G9357" t="s">
        <v>82</v>
      </c>
      <c r="H9357" t="s">
        <v>40</v>
      </c>
      <c r="I9357">
        <v>1</v>
      </c>
      <c r="J9357">
        <v>998.35</v>
      </c>
      <c r="K9357">
        <v>671.8</v>
      </c>
      <c r="L9357">
        <v>998.35</v>
      </c>
      <c r="M9357">
        <v>671.8</v>
      </c>
      <c r="N9357" t="s">
        <v>3208</v>
      </c>
      <c r="O9357" t="s">
        <v>3207</v>
      </c>
      <c r="P9357" t="s">
        <v>49</v>
      </c>
      <c r="Q9357">
        <v>12.916499999999999</v>
      </c>
      <c r="R9357">
        <v>79.132499999999993</v>
      </c>
      <c r="S9357" t="s">
        <v>513</v>
      </c>
      <c r="T9357" t="s">
        <v>512</v>
      </c>
      <c r="U9357" t="s">
        <v>77</v>
      </c>
      <c r="V9357" t="s">
        <v>9</v>
      </c>
    </row>
    <row r="9358" spans="1:22">
      <c r="A9358" t="s">
        <v>3206</v>
      </c>
      <c r="B9358" s="2">
        <v>45327.80972222222</v>
      </c>
      <c r="C9358" s="2">
        <f t="shared" si="146"/>
        <v>45327</v>
      </c>
      <c r="D9358" t="s">
        <v>863</v>
      </c>
      <c r="E9358" t="s">
        <v>3205</v>
      </c>
      <c r="F9358" t="s">
        <v>166</v>
      </c>
      <c r="G9358" t="s">
        <v>72</v>
      </c>
      <c r="H9358" t="s">
        <v>29</v>
      </c>
      <c r="I9358">
        <v>1</v>
      </c>
      <c r="J9358">
        <v>1067.01</v>
      </c>
      <c r="K9358">
        <v>669.99</v>
      </c>
      <c r="L9358">
        <v>1067.01</v>
      </c>
      <c r="M9358">
        <v>669.99</v>
      </c>
      <c r="N9358" t="s">
        <v>3204</v>
      </c>
      <c r="O9358" t="s">
        <v>3203</v>
      </c>
      <c r="P9358" t="s">
        <v>60</v>
      </c>
      <c r="Q9358">
        <v>8.7139000000000006</v>
      </c>
      <c r="R9358">
        <v>77.756699999999995</v>
      </c>
      <c r="S9358" t="s">
        <v>276</v>
      </c>
      <c r="T9358" t="s">
        <v>275</v>
      </c>
      <c r="U9358" t="s">
        <v>23</v>
      </c>
      <c r="V9358" t="s">
        <v>22</v>
      </c>
    </row>
    <row r="9359" spans="1:22">
      <c r="A9359" t="s">
        <v>3202</v>
      </c>
      <c r="B9359" s="2">
        <v>45263.427777777775</v>
      </c>
      <c r="C9359" s="2">
        <f t="shared" si="146"/>
        <v>45257</v>
      </c>
      <c r="D9359" t="s">
        <v>858</v>
      </c>
      <c r="E9359" t="s">
        <v>3201</v>
      </c>
      <c r="F9359" t="s">
        <v>73</v>
      </c>
      <c r="G9359" t="s">
        <v>91</v>
      </c>
      <c r="H9359" t="s">
        <v>63</v>
      </c>
      <c r="I9359">
        <v>1</v>
      </c>
      <c r="J9359">
        <v>443.05</v>
      </c>
      <c r="K9359">
        <v>389.35</v>
      </c>
      <c r="L9359">
        <v>443.05</v>
      </c>
      <c r="M9359">
        <v>389.35</v>
      </c>
      <c r="N9359" t="s">
        <v>3200</v>
      </c>
      <c r="O9359" t="s">
        <v>3199</v>
      </c>
      <c r="P9359" t="s">
        <v>13</v>
      </c>
      <c r="Q9359">
        <v>11.664300000000001</v>
      </c>
      <c r="R9359">
        <v>78.146000000000001</v>
      </c>
      <c r="S9359" t="s">
        <v>79</v>
      </c>
      <c r="T9359" t="s">
        <v>78</v>
      </c>
      <c r="U9359" t="s">
        <v>57</v>
      </c>
      <c r="V9359" t="s">
        <v>9</v>
      </c>
    </row>
    <row r="9360" spans="1:22">
      <c r="A9360" t="s">
        <v>3198</v>
      </c>
      <c r="B9360" s="2">
        <v>45449.679166666669</v>
      </c>
      <c r="C9360" s="2">
        <f t="shared" si="146"/>
        <v>45446</v>
      </c>
      <c r="D9360" t="s">
        <v>853</v>
      </c>
      <c r="E9360" t="s">
        <v>3197</v>
      </c>
      <c r="F9360" t="s">
        <v>64</v>
      </c>
      <c r="G9360" t="s">
        <v>115</v>
      </c>
      <c r="H9360" t="s">
        <v>71</v>
      </c>
      <c r="I9360">
        <v>1</v>
      </c>
      <c r="J9360">
        <v>1547.97</v>
      </c>
      <c r="K9360">
        <v>929.05</v>
      </c>
      <c r="L9360">
        <v>1547.97</v>
      </c>
      <c r="M9360">
        <v>929.05</v>
      </c>
      <c r="N9360" t="s">
        <v>3196</v>
      </c>
      <c r="O9360" t="s">
        <v>3195</v>
      </c>
      <c r="P9360" t="s">
        <v>49</v>
      </c>
      <c r="Q9360">
        <v>12.916499999999999</v>
      </c>
      <c r="R9360">
        <v>79.132499999999993</v>
      </c>
      <c r="S9360" t="s">
        <v>762</v>
      </c>
      <c r="T9360" t="s">
        <v>761</v>
      </c>
      <c r="U9360" t="s">
        <v>23</v>
      </c>
      <c r="V9360" t="s">
        <v>212</v>
      </c>
    </row>
    <row r="9361" spans="1:22">
      <c r="A9361" t="s">
        <v>3194</v>
      </c>
      <c r="B9361" s="2">
        <v>45233.555555555555</v>
      </c>
      <c r="C9361" s="2">
        <f t="shared" si="146"/>
        <v>45229</v>
      </c>
      <c r="D9361" t="s">
        <v>848</v>
      </c>
      <c r="E9361" t="s">
        <v>3193</v>
      </c>
      <c r="F9361" t="s">
        <v>73</v>
      </c>
      <c r="G9361" t="s">
        <v>17</v>
      </c>
      <c r="H9361" t="s">
        <v>63</v>
      </c>
      <c r="I9361">
        <v>4</v>
      </c>
      <c r="J9361">
        <v>871.08</v>
      </c>
      <c r="K9361">
        <v>553.32000000000005</v>
      </c>
      <c r="L9361">
        <v>3484.32</v>
      </c>
      <c r="M9361">
        <v>2213.2800000000002</v>
      </c>
      <c r="N9361" t="s">
        <v>3192</v>
      </c>
      <c r="O9361" t="s">
        <v>3191</v>
      </c>
      <c r="P9361" t="s">
        <v>37</v>
      </c>
      <c r="Q9361">
        <v>10.7905</v>
      </c>
      <c r="R9361">
        <v>78.704700000000003</v>
      </c>
      <c r="S9361" t="s">
        <v>784</v>
      </c>
      <c r="T9361" t="s">
        <v>783</v>
      </c>
      <c r="U9361" t="s">
        <v>46</v>
      </c>
      <c r="V9361" t="s">
        <v>45</v>
      </c>
    </row>
    <row r="9362" spans="1:22">
      <c r="A9362" t="s">
        <v>3190</v>
      </c>
      <c r="B9362" s="2">
        <v>45042.714583333334</v>
      </c>
      <c r="C9362" s="2">
        <f t="shared" si="146"/>
        <v>45040</v>
      </c>
      <c r="D9362" t="s">
        <v>843</v>
      </c>
      <c r="E9362" t="s">
        <v>842</v>
      </c>
      <c r="F9362" t="s">
        <v>31</v>
      </c>
      <c r="G9362" t="s">
        <v>106</v>
      </c>
      <c r="H9362" t="s">
        <v>29</v>
      </c>
      <c r="I9362">
        <v>1</v>
      </c>
      <c r="J9362">
        <v>703.5</v>
      </c>
      <c r="K9362">
        <v>615.33000000000004</v>
      </c>
      <c r="L9362">
        <v>703.5</v>
      </c>
      <c r="M9362">
        <v>615.33000000000004</v>
      </c>
      <c r="N9362" t="s">
        <v>3189</v>
      </c>
      <c r="O9362" t="s">
        <v>3188</v>
      </c>
      <c r="P9362" t="s">
        <v>121</v>
      </c>
      <c r="Q9362">
        <v>9.9252000000000002</v>
      </c>
      <c r="R9362">
        <v>78.119799999999998</v>
      </c>
      <c r="S9362" t="s">
        <v>36</v>
      </c>
      <c r="T9362" t="s">
        <v>35</v>
      </c>
      <c r="U9362" t="s">
        <v>57</v>
      </c>
      <c r="V9362" t="s">
        <v>9</v>
      </c>
    </row>
    <row r="9363" spans="1:22">
      <c r="A9363" t="s">
        <v>3187</v>
      </c>
      <c r="B9363" s="2">
        <v>45042.67291666667</v>
      </c>
      <c r="C9363" s="2">
        <f t="shared" si="146"/>
        <v>45040</v>
      </c>
      <c r="D9363" t="s">
        <v>838</v>
      </c>
      <c r="E9363" t="s">
        <v>3186</v>
      </c>
      <c r="F9363" t="s">
        <v>201</v>
      </c>
      <c r="G9363" t="s">
        <v>82</v>
      </c>
      <c r="H9363" t="s">
        <v>63</v>
      </c>
      <c r="I9363">
        <v>1</v>
      </c>
      <c r="J9363">
        <v>1371.7</v>
      </c>
      <c r="K9363">
        <v>1035.6199999999999</v>
      </c>
      <c r="L9363">
        <v>1371.7</v>
      </c>
      <c r="M9363">
        <v>1035.6199999999999</v>
      </c>
      <c r="N9363" t="s">
        <v>3185</v>
      </c>
      <c r="O9363" t="s">
        <v>3184</v>
      </c>
      <c r="P9363" t="s">
        <v>49</v>
      </c>
      <c r="Q9363">
        <v>12.916499999999999</v>
      </c>
      <c r="R9363">
        <v>79.132499999999993</v>
      </c>
      <c r="S9363" t="s">
        <v>340</v>
      </c>
      <c r="T9363" t="s">
        <v>339</v>
      </c>
      <c r="U9363" t="s">
        <v>10</v>
      </c>
      <c r="V9363" t="s">
        <v>22</v>
      </c>
    </row>
    <row r="9364" spans="1:22">
      <c r="A9364" t="s">
        <v>3183</v>
      </c>
      <c r="B9364" s="2">
        <v>45172.425000000003</v>
      </c>
      <c r="C9364" s="2">
        <f t="shared" si="146"/>
        <v>45166</v>
      </c>
      <c r="D9364" t="s">
        <v>833</v>
      </c>
      <c r="E9364" t="s">
        <v>3182</v>
      </c>
      <c r="F9364" t="s">
        <v>201</v>
      </c>
      <c r="G9364" t="s">
        <v>53</v>
      </c>
      <c r="H9364" t="s">
        <v>52</v>
      </c>
      <c r="I9364">
        <v>1</v>
      </c>
      <c r="J9364">
        <v>1612.19</v>
      </c>
      <c r="K9364">
        <v>1142.72</v>
      </c>
      <c r="L9364">
        <v>1612.19</v>
      </c>
      <c r="M9364">
        <v>1142.72</v>
      </c>
      <c r="N9364" t="s">
        <v>3181</v>
      </c>
      <c r="O9364" t="s">
        <v>3180</v>
      </c>
      <c r="P9364" t="s">
        <v>37</v>
      </c>
      <c r="Q9364">
        <v>10.7905</v>
      </c>
      <c r="R9364">
        <v>78.704700000000003</v>
      </c>
      <c r="S9364" t="s">
        <v>36</v>
      </c>
      <c r="T9364" t="s">
        <v>35</v>
      </c>
      <c r="U9364" t="s">
        <v>10</v>
      </c>
      <c r="V9364" t="s">
        <v>9</v>
      </c>
    </row>
    <row r="9365" spans="1:22">
      <c r="A9365" t="s">
        <v>3179</v>
      </c>
      <c r="B9365" s="2">
        <v>45426.753472222219</v>
      </c>
      <c r="C9365" s="2">
        <f t="shared" si="146"/>
        <v>45425</v>
      </c>
      <c r="D9365" t="s">
        <v>828</v>
      </c>
      <c r="E9365" t="s">
        <v>3178</v>
      </c>
      <c r="F9365" t="s">
        <v>64</v>
      </c>
      <c r="G9365" t="s">
        <v>106</v>
      </c>
      <c r="H9365" t="s">
        <v>52</v>
      </c>
      <c r="I9365">
        <v>2</v>
      </c>
      <c r="J9365">
        <v>612.67999999999995</v>
      </c>
      <c r="K9365">
        <v>399.61</v>
      </c>
      <c r="L9365">
        <v>1225.3599999999999</v>
      </c>
      <c r="M9365">
        <v>799.22</v>
      </c>
      <c r="N9365" t="s">
        <v>3177</v>
      </c>
      <c r="O9365" t="s">
        <v>3176</v>
      </c>
      <c r="P9365" t="s">
        <v>68</v>
      </c>
      <c r="Q9365">
        <v>11.34</v>
      </c>
      <c r="R9365">
        <v>77.717200000000005</v>
      </c>
      <c r="S9365" t="s">
        <v>340</v>
      </c>
      <c r="T9365" t="s">
        <v>339</v>
      </c>
      <c r="U9365" t="s">
        <v>57</v>
      </c>
      <c r="V9365" t="s">
        <v>9</v>
      </c>
    </row>
    <row r="9366" spans="1:22">
      <c r="A9366" t="s">
        <v>3175</v>
      </c>
      <c r="B9366" s="2">
        <v>45403.504861111112</v>
      </c>
      <c r="C9366" s="2">
        <f t="shared" si="146"/>
        <v>45397</v>
      </c>
      <c r="D9366" t="s">
        <v>823</v>
      </c>
      <c r="E9366" t="s">
        <v>822</v>
      </c>
      <c r="F9366" t="s">
        <v>166</v>
      </c>
      <c r="G9366" t="s">
        <v>72</v>
      </c>
      <c r="H9366" t="s">
        <v>29</v>
      </c>
      <c r="I9366">
        <v>1</v>
      </c>
      <c r="J9366">
        <v>1640.77</v>
      </c>
      <c r="K9366">
        <v>1288.98</v>
      </c>
      <c r="L9366">
        <v>1640.77</v>
      </c>
      <c r="M9366">
        <v>1288.98</v>
      </c>
      <c r="N9366" t="s">
        <v>3174</v>
      </c>
      <c r="O9366" t="s">
        <v>3173</v>
      </c>
      <c r="P9366" t="s">
        <v>121</v>
      </c>
      <c r="Q9366">
        <v>9.9252000000000002</v>
      </c>
      <c r="R9366">
        <v>78.119799999999998</v>
      </c>
      <c r="S9366" t="s">
        <v>906</v>
      </c>
      <c r="T9366" t="s">
        <v>905</v>
      </c>
      <c r="U9366" t="s">
        <v>77</v>
      </c>
      <c r="V9366" t="s">
        <v>9</v>
      </c>
    </row>
    <row r="9367" spans="1:22">
      <c r="A9367" t="s">
        <v>3172</v>
      </c>
      <c r="B9367" s="2">
        <v>45460.827777777777</v>
      </c>
      <c r="C9367" s="2">
        <f t="shared" si="146"/>
        <v>45460</v>
      </c>
      <c r="D9367" t="s">
        <v>818</v>
      </c>
      <c r="E9367" t="s">
        <v>817</v>
      </c>
      <c r="F9367" t="s">
        <v>83</v>
      </c>
      <c r="G9367" t="s">
        <v>72</v>
      </c>
      <c r="H9367" t="s">
        <v>63</v>
      </c>
      <c r="I9367">
        <v>1</v>
      </c>
      <c r="J9367">
        <v>1842.83</v>
      </c>
      <c r="K9367">
        <v>1329.86</v>
      </c>
      <c r="L9367">
        <v>1842.83</v>
      </c>
      <c r="M9367">
        <v>1329.86</v>
      </c>
      <c r="N9367" t="s">
        <v>3171</v>
      </c>
      <c r="O9367" t="s">
        <v>3170</v>
      </c>
      <c r="P9367" t="s">
        <v>26</v>
      </c>
      <c r="Q9367">
        <v>11.0168</v>
      </c>
      <c r="R9367">
        <v>76.955799999999996</v>
      </c>
      <c r="S9367" t="s">
        <v>120</v>
      </c>
      <c r="T9367" t="s">
        <v>119</v>
      </c>
      <c r="U9367" t="s">
        <v>77</v>
      </c>
      <c r="V9367" t="s">
        <v>45</v>
      </c>
    </row>
    <row r="9368" spans="1:22">
      <c r="A9368" t="s">
        <v>3169</v>
      </c>
      <c r="B9368" s="2">
        <v>45420.722916666666</v>
      </c>
      <c r="C9368" s="2">
        <f t="shared" si="146"/>
        <v>45418</v>
      </c>
      <c r="D9368" t="s">
        <v>813</v>
      </c>
      <c r="E9368" t="s">
        <v>3168</v>
      </c>
      <c r="F9368" t="s">
        <v>73</v>
      </c>
      <c r="G9368" t="s">
        <v>106</v>
      </c>
      <c r="H9368" t="s">
        <v>29</v>
      </c>
      <c r="I9368">
        <v>1</v>
      </c>
      <c r="J9368">
        <v>1709.41</v>
      </c>
      <c r="K9368">
        <v>1426.51</v>
      </c>
      <c r="L9368">
        <v>1709.41</v>
      </c>
      <c r="M9368">
        <v>1426.51</v>
      </c>
      <c r="N9368" t="s">
        <v>3167</v>
      </c>
      <c r="O9368" t="s">
        <v>3166</v>
      </c>
      <c r="P9368" t="s">
        <v>37</v>
      </c>
      <c r="Q9368">
        <v>10.7905</v>
      </c>
      <c r="R9368">
        <v>78.704700000000003</v>
      </c>
      <c r="S9368" t="s">
        <v>79</v>
      </c>
      <c r="T9368" t="s">
        <v>78</v>
      </c>
      <c r="U9368" t="s">
        <v>23</v>
      </c>
      <c r="V9368" t="s">
        <v>22</v>
      </c>
    </row>
    <row r="9369" spans="1:22">
      <c r="A9369" t="s">
        <v>3165</v>
      </c>
      <c r="B9369" s="2">
        <v>45312.718055555553</v>
      </c>
      <c r="C9369" s="2">
        <f t="shared" si="146"/>
        <v>45306</v>
      </c>
      <c r="D9369" t="s">
        <v>808</v>
      </c>
      <c r="E9369" t="s">
        <v>3164</v>
      </c>
      <c r="F9369" t="s">
        <v>31</v>
      </c>
      <c r="G9369" t="s">
        <v>41</v>
      </c>
      <c r="H9369" t="s">
        <v>40</v>
      </c>
      <c r="I9369">
        <v>2</v>
      </c>
      <c r="J9369">
        <v>2475.1799999999998</v>
      </c>
      <c r="K9369">
        <v>1928.07</v>
      </c>
      <c r="L9369">
        <v>4950.3599999999997</v>
      </c>
      <c r="M9369">
        <v>3856.14</v>
      </c>
      <c r="N9369" t="s">
        <v>3163</v>
      </c>
      <c r="O9369" t="s">
        <v>3162</v>
      </c>
      <c r="P9369" t="s">
        <v>49</v>
      </c>
      <c r="Q9369">
        <v>12.916499999999999</v>
      </c>
      <c r="R9369">
        <v>79.132499999999993</v>
      </c>
      <c r="S9369" t="s">
        <v>88</v>
      </c>
      <c r="T9369" t="s">
        <v>87</v>
      </c>
      <c r="U9369" t="s">
        <v>10</v>
      </c>
      <c r="V9369" t="s">
        <v>22</v>
      </c>
    </row>
    <row r="9370" spans="1:22">
      <c r="A9370" t="s">
        <v>3161</v>
      </c>
      <c r="B9370" s="2">
        <v>44952.675694444442</v>
      </c>
      <c r="C9370" s="2">
        <f t="shared" si="146"/>
        <v>44949</v>
      </c>
      <c r="D9370" t="s">
        <v>803</v>
      </c>
      <c r="E9370" t="s">
        <v>3160</v>
      </c>
      <c r="F9370" t="s">
        <v>31</v>
      </c>
      <c r="G9370" t="s">
        <v>82</v>
      </c>
      <c r="H9370" t="s">
        <v>40</v>
      </c>
      <c r="I9370">
        <v>1</v>
      </c>
      <c r="J9370">
        <v>2212.12</v>
      </c>
      <c r="K9370">
        <v>1964.48</v>
      </c>
      <c r="L9370">
        <v>2212.12</v>
      </c>
      <c r="M9370">
        <v>1964.48</v>
      </c>
      <c r="N9370" t="s">
        <v>3159</v>
      </c>
      <c r="O9370" t="s">
        <v>3158</v>
      </c>
      <c r="P9370" t="s">
        <v>60</v>
      </c>
      <c r="Q9370">
        <v>8.7139000000000006</v>
      </c>
      <c r="R9370">
        <v>77.756699999999995</v>
      </c>
      <c r="S9370" t="s">
        <v>628</v>
      </c>
      <c r="T9370" t="s">
        <v>627</v>
      </c>
      <c r="U9370" t="s">
        <v>77</v>
      </c>
      <c r="V9370" t="s">
        <v>45</v>
      </c>
    </row>
    <row r="9371" spans="1:22">
      <c r="A9371" t="s">
        <v>3157</v>
      </c>
      <c r="B9371" s="2">
        <v>45325.845138888886</v>
      </c>
      <c r="C9371" s="2">
        <f t="shared" si="146"/>
        <v>45320</v>
      </c>
      <c r="D9371" t="s">
        <v>798</v>
      </c>
      <c r="E9371" t="s">
        <v>3156</v>
      </c>
      <c r="F9371" t="s">
        <v>136</v>
      </c>
      <c r="G9371" t="s">
        <v>53</v>
      </c>
      <c r="H9371" t="s">
        <v>40</v>
      </c>
      <c r="I9371">
        <v>4</v>
      </c>
      <c r="J9371">
        <v>589.85</v>
      </c>
      <c r="K9371">
        <v>489.38</v>
      </c>
      <c r="L9371">
        <v>2359.4</v>
      </c>
      <c r="M9371">
        <v>1957.52</v>
      </c>
      <c r="N9371" t="s">
        <v>3155</v>
      </c>
      <c r="O9371" t="s">
        <v>3154</v>
      </c>
      <c r="P9371" t="s">
        <v>68</v>
      </c>
      <c r="Q9371">
        <v>11.34</v>
      </c>
      <c r="R9371">
        <v>77.717200000000005</v>
      </c>
      <c r="S9371" t="s">
        <v>243</v>
      </c>
      <c r="T9371" t="s">
        <v>242</v>
      </c>
      <c r="U9371" t="s">
        <v>77</v>
      </c>
      <c r="V9371" t="s">
        <v>45</v>
      </c>
    </row>
    <row r="9372" spans="1:22">
      <c r="A9372" t="s">
        <v>3153</v>
      </c>
      <c r="B9372" s="2">
        <v>45183.827777777777</v>
      </c>
      <c r="C9372" s="2">
        <f t="shared" si="146"/>
        <v>45180</v>
      </c>
      <c r="D9372" t="s">
        <v>793</v>
      </c>
      <c r="E9372" t="s">
        <v>3152</v>
      </c>
      <c r="F9372" t="s">
        <v>64</v>
      </c>
      <c r="G9372" t="s">
        <v>53</v>
      </c>
      <c r="H9372" t="s">
        <v>71</v>
      </c>
      <c r="I9372">
        <v>1</v>
      </c>
      <c r="J9372">
        <v>2321.19</v>
      </c>
      <c r="K9372">
        <v>1788.13</v>
      </c>
      <c r="L9372">
        <v>2321.19</v>
      </c>
      <c r="M9372">
        <v>1788.13</v>
      </c>
      <c r="N9372" t="s">
        <v>3151</v>
      </c>
      <c r="O9372" t="s">
        <v>3150</v>
      </c>
      <c r="P9372" t="s">
        <v>26</v>
      </c>
      <c r="Q9372">
        <v>11.0168</v>
      </c>
      <c r="R9372">
        <v>76.955799999999996</v>
      </c>
      <c r="S9372" t="s">
        <v>319</v>
      </c>
      <c r="T9372" t="s">
        <v>318</v>
      </c>
      <c r="U9372" t="s">
        <v>46</v>
      </c>
      <c r="V9372" t="s">
        <v>45</v>
      </c>
    </row>
    <row r="9373" spans="1:22">
      <c r="A9373" t="s">
        <v>3149</v>
      </c>
      <c r="B9373" s="2">
        <v>45034.630555555559</v>
      </c>
      <c r="C9373" s="2">
        <f t="shared" si="146"/>
        <v>45033</v>
      </c>
      <c r="D9373" t="s">
        <v>788</v>
      </c>
      <c r="E9373" t="s">
        <v>787</v>
      </c>
      <c r="F9373" t="s">
        <v>73</v>
      </c>
      <c r="G9373" t="s">
        <v>106</v>
      </c>
      <c r="H9373" t="s">
        <v>29</v>
      </c>
      <c r="I9373">
        <v>2</v>
      </c>
      <c r="J9373">
        <v>1707.98</v>
      </c>
      <c r="K9373">
        <v>1411.54</v>
      </c>
      <c r="L9373">
        <v>3415.96</v>
      </c>
      <c r="M9373">
        <v>2823.08</v>
      </c>
      <c r="N9373" t="s">
        <v>3148</v>
      </c>
      <c r="O9373" t="s">
        <v>3147</v>
      </c>
      <c r="P9373" t="s">
        <v>13</v>
      </c>
      <c r="Q9373">
        <v>11.664300000000001</v>
      </c>
      <c r="R9373">
        <v>78.146000000000001</v>
      </c>
      <c r="S9373" t="s">
        <v>48</v>
      </c>
      <c r="T9373" t="s">
        <v>47</v>
      </c>
      <c r="U9373" t="s">
        <v>46</v>
      </c>
      <c r="V9373" t="s">
        <v>9</v>
      </c>
    </row>
    <row r="9374" spans="1:22">
      <c r="A9374" t="s">
        <v>3146</v>
      </c>
      <c r="B9374" s="2">
        <v>45292.716666666667</v>
      </c>
      <c r="C9374" s="2">
        <f t="shared" si="146"/>
        <v>45292</v>
      </c>
      <c r="D9374" t="s">
        <v>781</v>
      </c>
      <c r="E9374" t="s">
        <v>3145</v>
      </c>
      <c r="F9374" t="s">
        <v>31</v>
      </c>
      <c r="G9374" t="s">
        <v>91</v>
      </c>
      <c r="H9374" t="s">
        <v>40</v>
      </c>
      <c r="I9374">
        <v>2</v>
      </c>
      <c r="J9374">
        <v>1259.0899999999999</v>
      </c>
      <c r="K9374">
        <v>917.14</v>
      </c>
      <c r="L9374">
        <v>2518.1799999999998</v>
      </c>
      <c r="M9374">
        <v>1834.28</v>
      </c>
      <c r="N9374" t="s">
        <v>3144</v>
      </c>
      <c r="O9374" t="s">
        <v>3143</v>
      </c>
      <c r="P9374" t="s">
        <v>60</v>
      </c>
      <c r="Q9374">
        <v>8.7139000000000006</v>
      </c>
      <c r="R9374">
        <v>77.756699999999995</v>
      </c>
      <c r="S9374" t="s">
        <v>269</v>
      </c>
      <c r="T9374" t="s">
        <v>268</v>
      </c>
      <c r="U9374" t="s">
        <v>77</v>
      </c>
      <c r="V9374" t="s">
        <v>9</v>
      </c>
    </row>
    <row r="9375" spans="1:22">
      <c r="A9375" t="s">
        <v>3142</v>
      </c>
      <c r="B9375" s="2">
        <v>45193.554166666669</v>
      </c>
      <c r="C9375" s="2">
        <f t="shared" si="146"/>
        <v>45187</v>
      </c>
      <c r="D9375" t="s">
        <v>776</v>
      </c>
      <c r="E9375" t="s">
        <v>3141</v>
      </c>
      <c r="F9375" t="s">
        <v>18</v>
      </c>
      <c r="G9375" t="s">
        <v>30</v>
      </c>
      <c r="H9375" t="s">
        <v>29</v>
      </c>
      <c r="I9375">
        <v>3</v>
      </c>
      <c r="J9375">
        <v>260.99</v>
      </c>
      <c r="K9375">
        <v>227.63</v>
      </c>
      <c r="L9375">
        <v>782.97</v>
      </c>
      <c r="M9375">
        <v>682.89</v>
      </c>
      <c r="N9375" t="s">
        <v>3140</v>
      </c>
      <c r="O9375" t="s">
        <v>3139</v>
      </c>
      <c r="P9375" t="s">
        <v>121</v>
      </c>
      <c r="Q9375">
        <v>9.9252000000000002</v>
      </c>
      <c r="R9375">
        <v>78.119799999999998</v>
      </c>
      <c r="S9375" t="s">
        <v>103</v>
      </c>
      <c r="T9375" t="s">
        <v>102</v>
      </c>
      <c r="U9375" t="s">
        <v>77</v>
      </c>
      <c r="V9375" t="s">
        <v>22</v>
      </c>
    </row>
    <row r="9376" spans="1:22">
      <c r="A9376" t="s">
        <v>3138</v>
      </c>
      <c r="B9376" s="2">
        <v>45446.458333333336</v>
      </c>
      <c r="C9376" s="2">
        <f t="shared" si="146"/>
        <v>45446</v>
      </c>
      <c r="D9376" t="s">
        <v>771</v>
      </c>
      <c r="E9376" t="s">
        <v>3137</v>
      </c>
      <c r="F9376" t="s">
        <v>18</v>
      </c>
      <c r="G9376" t="s">
        <v>106</v>
      </c>
      <c r="H9376" t="s">
        <v>52</v>
      </c>
      <c r="I9376">
        <v>1</v>
      </c>
      <c r="J9376">
        <v>301.14999999999998</v>
      </c>
      <c r="K9376">
        <v>226.51</v>
      </c>
      <c r="L9376">
        <v>301.14999999999998</v>
      </c>
      <c r="M9376">
        <v>226.51</v>
      </c>
      <c r="N9376" t="s">
        <v>3136</v>
      </c>
      <c r="O9376" t="s">
        <v>3135</v>
      </c>
      <c r="P9376" t="s">
        <v>26</v>
      </c>
      <c r="Q9376">
        <v>11.0168</v>
      </c>
      <c r="R9376">
        <v>76.955799999999996</v>
      </c>
      <c r="S9376" t="s">
        <v>413</v>
      </c>
      <c r="T9376" t="s">
        <v>412</v>
      </c>
      <c r="U9376" t="s">
        <v>46</v>
      </c>
      <c r="V9376" t="s">
        <v>212</v>
      </c>
    </row>
    <row r="9377" spans="1:22">
      <c r="A9377" t="s">
        <v>3134</v>
      </c>
      <c r="B9377" s="2">
        <v>45480.427777777775</v>
      </c>
      <c r="C9377" s="2">
        <f t="shared" si="146"/>
        <v>45474</v>
      </c>
      <c r="D9377" t="s">
        <v>766</v>
      </c>
      <c r="E9377" t="s">
        <v>3133</v>
      </c>
      <c r="F9377" t="s">
        <v>31</v>
      </c>
      <c r="G9377" t="s">
        <v>30</v>
      </c>
      <c r="H9377" t="s">
        <v>52</v>
      </c>
      <c r="I9377">
        <v>2</v>
      </c>
      <c r="J9377">
        <v>1689.64</v>
      </c>
      <c r="K9377">
        <v>1395.29</v>
      </c>
      <c r="L9377">
        <v>3379.28</v>
      </c>
      <c r="M9377">
        <v>2790.58</v>
      </c>
      <c r="N9377" t="s">
        <v>3132</v>
      </c>
      <c r="O9377" t="s">
        <v>3131</v>
      </c>
      <c r="P9377" t="s">
        <v>37</v>
      </c>
      <c r="Q9377">
        <v>10.7905</v>
      </c>
      <c r="R9377">
        <v>78.704700000000003</v>
      </c>
      <c r="S9377" t="s">
        <v>530</v>
      </c>
      <c r="T9377" t="s">
        <v>529</v>
      </c>
      <c r="U9377" t="s">
        <v>77</v>
      </c>
      <c r="V9377" t="s">
        <v>22</v>
      </c>
    </row>
    <row r="9378" spans="1:22">
      <c r="A9378" t="s">
        <v>3130</v>
      </c>
      <c r="B9378" s="2">
        <v>45001.6875</v>
      </c>
      <c r="C9378" s="2">
        <f t="shared" si="146"/>
        <v>44998</v>
      </c>
      <c r="D9378" t="s">
        <v>759</v>
      </c>
      <c r="E9378" t="s">
        <v>3129</v>
      </c>
      <c r="F9378" t="s">
        <v>73</v>
      </c>
      <c r="G9378" t="s">
        <v>72</v>
      </c>
      <c r="H9378" t="s">
        <v>40</v>
      </c>
      <c r="I9378">
        <v>1</v>
      </c>
      <c r="J9378">
        <v>1355.95</v>
      </c>
      <c r="K9378">
        <v>1112.6099999999999</v>
      </c>
      <c r="L9378">
        <v>1355.95</v>
      </c>
      <c r="M9378">
        <v>1112.6099999999999</v>
      </c>
      <c r="N9378" t="s">
        <v>3128</v>
      </c>
      <c r="O9378" t="s">
        <v>3127</v>
      </c>
      <c r="P9378" t="s">
        <v>121</v>
      </c>
      <c r="Q9378">
        <v>9.9252000000000002</v>
      </c>
      <c r="R9378">
        <v>78.119799999999998</v>
      </c>
      <c r="S9378" t="s">
        <v>364</v>
      </c>
      <c r="T9378" t="s">
        <v>363</v>
      </c>
      <c r="U9378" t="s">
        <v>10</v>
      </c>
      <c r="V9378" t="s">
        <v>22</v>
      </c>
    </row>
    <row r="9379" spans="1:22">
      <c r="A9379" t="s">
        <v>3126</v>
      </c>
      <c r="B9379" s="2">
        <v>45042.772222222222</v>
      </c>
      <c r="C9379" s="2">
        <f t="shared" si="146"/>
        <v>45040</v>
      </c>
      <c r="D9379" t="s">
        <v>754</v>
      </c>
      <c r="E9379" t="s">
        <v>3125</v>
      </c>
      <c r="F9379" t="s">
        <v>73</v>
      </c>
      <c r="G9379" t="s">
        <v>115</v>
      </c>
      <c r="H9379" t="s">
        <v>52</v>
      </c>
      <c r="I9379">
        <v>1</v>
      </c>
      <c r="J9379">
        <v>696.13</v>
      </c>
      <c r="K9379">
        <v>546.58000000000004</v>
      </c>
      <c r="L9379">
        <v>696.13</v>
      </c>
      <c r="M9379">
        <v>546.58000000000004</v>
      </c>
      <c r="N9379" t="s">
        <v>3124</v>
      </c>
      <c r="O9379" t="s">
        <v>3123</v>
      </c>
      <c r="P9379" t="s">
        <v>121</v>
      </c>
      <c r="Q9379">
        <v>9.9252000000000002</v>
      </c>
      <c r="R9379">
        <v>78.119799999999998</v>
      </c>
      <c r="S9379" t="s">
        <v>12</v>
      </c>
      <c r="T9379" t="s">
        <v>11</v>
      </c>
      <c r="U9379" t="s">
        <v>10</v>
      </c>
      <c r="V9379" t="s">
        <v>9</v>
      </c>
    </row>
    <row r="9380" spans="1:22">
      <c r="A9380" t="s">
        <v>3122</v>
      </c>
      <c r="B9380" s="2">
        <v>45522.816666666666</v>
      </c>
      <c r="C9380" s="2">
        <f t="shared" si="146"/>
        <v>45516</v>
      </c>
      <c r="D9380" t="s">
        <v>749</v>
      </c>
      <c r="E9380" t="s">
        <v>3121</v>
      </c>
      <c r="F9380" t="s">
        <v>64</v>
      </c>
      <c r="G9380" t="s">
        <v>41</v>
      </c>
      <c r="H9380" t="s">
        <v>71</v>
      </c>
      <c r="I9380">
        <v>2</v>
      </c>
      <c r="J9380">
        <v>1114.25</v>
      </c>
      <c r="K9380">
        <v>916.22</v>
      </c>
      <c r="L9380">
        <v>2228.5</v>
      </c>
      <c r="M9380">
        <v>1832.44</v>
      </c>
      <c r="N9380" t="s">
        <v>3120</v>
      </c>
      <c r="O9380" t="s">
        <v>3119</v>
      </c>
      <c r="P9380" t="s">
        <v>49</v>
      </c>
      <c r="Q9380">
        <v>12.916499999999999</v>
      </c>
      <c r="R9380">
        <v>79.132499999999993</v>
      </c>
      <c r="S9380" t="s">
        <v>454</v>
      </c>
      <c r="T9380" t="s">
        <v>453</v>
      </c>
      <c r="U9380" t="s">
        <v>77</v>
      </c>
      <c r="V9380" t="s">
        <v>9</v>
      </c>
    </row>
    <row r="9381" spans="1:22">
      <c r="A9381" t="s">
        <v>3118</v>
      </c>
      <c r="B9381" s="2">
        <v>45353.745138888888</v>
      </c>
      <c r="C9381" s="2">
        <f t="shared" si="146"/>
        <v>45348</v>
      </c>
      <c r="D9381" t="s">
        <v>744</v>
      </c>
      <c r="E9381" t="s">
        <v>3117</v>
      </c>
      <c r="F9381" t="s">
        <v>18</v>
      </c>
      <c r="G9381" t="s">
        <v>41</v>
      </c>
      <c r="H9381" t="s">
        <v>40</v>
      </c>
      <c r="I9381">
        <v>2</v>
      </c>
      <c r="J9381">
        <v>2492.34</v>
      </c>
      <c r="K9381">
        <v>2063.7399999999998</v>
      </c>
      <c r="L9381">
        <v>4984.68</v>
      </c>
      <c r="M9381">
        <v>4127.4799999999996</v>
      </c>
      <c r="N9381" t="s">
        <v>3116</v>
      </c>
      <c r="O9381" t="s">
        <v>3115</v>
      </c>
      <c r="P9381" t="s">
        <v>26</v>
      </c>
      <c r="Q9381">
        <v>11.0168</v>
      </c>
      <c r="R9381">
        <v>76.955799999999996</v>
      </c>
      <c r="S9381" t="s">
        <v>513</v>
      </c>
      <c r="T9381" t="s">
        <v>512</v>
      </c>
      <c r="U9381" t="s">
        <v>10</v>
      </c>
      <c r="V9381" t="s">
        <v>22</v>
      </c>
    </row>
    <row r="9382" spans="1:22">
      <c r="A9382" t="s">
        <v>3114</v>
      </c>
      <c r="B9382" s="2">
        <v>45108.806250000001</v>
      </c>
      <c r="C9382" s="2">
        <f t="shared" si="146"/>
        <v>45103</v>
      </c>
      <c r="D9382" t="s">
        <v>739</v>
      </c>
      <c r="E9382" t="s">
        <v>3113</v>
      </c>
      <c r="F9382" t="s">
        <v>136</v>
      </c>
      <c r="G9382" t="s">
        <v>30</v>
      </c>
      <c r="H9382" t="s">
        <v>29</v>
      </c>
      <c r="I9382">
        <v>2</v>
      </c>
      <c r="J9382">
        <v>1406.37</v>
      </c>
      <c r="K9382">
        <v>1258.76</v>
      </c>
      <c r="L9382">
        <v>2812.74</v>
      </c>
      <c r="M9382">
        <v>2517.52</v>
      </c>
      <c r="N9382" t="s">
        <v>3112</v>
      </c>
      <c r="O9382" t="s">
        <v>3111</v>
      </c>
      <c r="P9382" t="s">
        <v>26</v>
      </c>
      <c r="Q9382">
        <v>11.0168</v>
      </c>
      <c r="R9382">
        <v>76.955799999999996</v>
      </c>
      <c r="S9382" t="s">
        <v>735</v>
      </c>
      <c r="T9382" t="s">
        <v>734</v>
      </c>
      <c r="U9382" t="s">
        <v>57</v>
      </c>
      <c r="V9382" t="s">
        <v>45</v>
      </c>
    </row>
    <row r="9383" spans="1:22">
      <c r="A9383" t="s">
        <v>3110</v>
      </c>
      <c r="B9383" s="2">
        <v>45571.811111111114</v>
      </c>
      <c r="C9383" s="2">
        <f t="shared" si="146"/>
        <v>45565</v>
      </c>
      <c r="D9383" t="s">
        <v>732</v>
      </c>
      <c r="E9383" t="s">
        <v>3109</v>
      </c>
      <c r="F9383" t="s">
        <v>73</v>
      </c>
      <c r="G9383" t="s">
        <v>41</v>
      </c>
      <c r="H9383" t="s">
        <v>40</v>
      </c>
      <c r="I9383">
        <v>1</v>
      </c>
      <c r="J9383">
        <v>736.87</v>
      </c>
      <c r="K9383">
        <v>514.94000000000005</v>
      </c>
      <c r="L9383">
        <v>736.87</v>
      </c>
      <c r="M9383">
        <v>514.94000000000005</v>
      </c>
      <c r="N9383" t="s">
        <v>3108</v>
      </c>
      <c r="O9383" t="s">
        <v>3107</v>
      </c>
      <c r="P9383" t="s">
        <v>13</v>
      </c>
      <c r="Q9383">
        <v>11.664300000000001</v>
      </c>
      <c r="R9383">
        <v>78.146000000000001</v>
      </c>
      <c r="S9383" t="s">
        <v>413</v>
      </c>
      <c r="T9383" t="s">
        <v>412</v>
      </c>
      <c r="U9383" t="s">
        <v>10</v>
      </c>
      <c r="V9383" t="s">
        <v>9</v>
      </c>
    </row>
    <row r="9384" spans="1:22">
      <c r="A9384" t="s">
        <v>3106</v>
      </c>
      <c r="B9384" s="2">
        <v>45536.893750000003</v>
      </c>
      <c r="C9384" s="2">
        <f t="shared" si="146"/>
        <v>45530</v>
      </c>
      <c r="D9384" t="s">
        <v>727</v>
      </c>
      <c r="E9384" t="s">
        <v>726</v>
      </c>
      <c r="F9384" t="s">
        <v>166</v>
      </c>
      <c r="G9384" t="s">
        <v>115</v>
      </c>
      <c r="H9384" t="s">
        <v>52</v>
      </c>
      <c r="I9384">
        <v>3</v>
      </c>
      <c r="J9384">
        <v>1116.8599999999999</v>
      </c>
      <c r="K9384">
        <v>850.16</v>
      </c>
      <c r="L9384">
        <v>3350.58</v>
      </c>
      <c r="M9384">
        <v>2550.48</v>
      </c>
      <c r="N9384" t="s">
        <v>3105</v>
      </c>
      <c r="O9384" t="s">
        <v>3104</v>
      </c>
      <c r="P9384" t="s">
        <v>112</v>
      </c>
      <c r="Q9384">
        <v>13.082700000000001</v>
      </c>
      <c r="R9384">
        <v>80.270700000000005</v>
      </c>
      <c r="S9384" t="s">
        <v>25</v>
      </c>
      <c r="T9384" t="s">
        <v>24</v>
      </c>
      <c r="U9384" t="s">
        <v>57</v>
      </c>
      <c r="V9384" t="s">
        <v>22</v>
      </c>
    </row>
    <row r="9385" spans="1:22">
      <c r="A9385" t="s">
        <v>3103</v>
      </c>
      <c r="B9385" s="2">
        <v>45008.586805555555</v>
      </c>
      <c r="C9385" s="2">
        <f t="shared" si="146"/>
        <v>45005</v>
      </c>
      <c r="D9385" t="s">
        <v>722</v>
      </c>
      <c r="E9385" t="s">
        <v>3102</v>
      </c>
      <c r="F9385" t="s">
        <v>83</v>
      </c>
      <c r="G9385" t="s">
        <v>53</v>
      </c>
      <c r="H9385" t="s">
        <v>71</v>
      </c>
      <c r="I9385">
        <v>4</v>
      </c>
      <c r="J9385">
        <v>286.42</v>
      </c>
      <c r="K9385">
        <v>191.22</v>
      </c>
      <c r="L9385">
        <v>1145.68</v>
      </c>
      <c r="M9385">
        <v>764.88</v>
      </c>
      <c r="N9385" t="s">
        <v>3101</v>
      </c>
      <c r="O9385" t="s">
        <v>3100</v>
      </c>
      <c r="P9385" t="s">
        <v>68</v>
      </c>
      <c r="Q9385">
        <v>11.34</v>
      </c>
      <c r="R9385">
        <v>77.717200000000005</v>
      </c>
      <c r="S9385" t="s">
        <v>36</v>
      </c>
      <c r="T9385" t="s">
        <v>35</v>
      </c>
      <c r="U9385" t="s">
        <v>77</v>
      </c>
      <c r="V9385" t="s">
        <v>9</v>
      </c>
    </row>
    <row r="9386" spans="1:22">
      <c r="A9386" t="s">
        <v>3099</v>
      </c>
      <c r="B9386" s="2">
        <v>45225.436111111114</v>
      </c>
      <c r="C9386" s="2">
        <f t="shared" si="146"/>
        <v>45222</v>
      </c>
      <c r="D9386" t="s">
        <v>717</v>
      </c>
      <c r="E9386" t="s">
        <v>3098</v>
      </c>
      <c r="F9386" t="s">
        <v>73</v>
      </c>
      <c r="G9386" t="s">
        <v>41</v>
      </c>
      <c r="H9386" t="s">
        <v>52</v>
      </c>
      <c r="I9386">
        <v>3</v>
      </c>
      <c r="J9386">
        <v>1433.08</v>
      </c>
      <c r="K9386">
        <v>1212.6099999999999</v>
      </c>
      <c r="L9386">
        <v>4299.24</v>
      </c>
      <c r="M9386">
        <v>3637.83</v>
      </c>
      <c r="N9386" t="s">
        <v>3097</v>
      </c>
      <c r="O9386" t="s">
        <v>3096</v>
      </c>
      <c r="P9386" t="s">
        <v>60</v>
      </c>
      <c r="Q9386">
        <v>8.7139000000000006</v>
      </c>
      <c r="R9386">
        <v>77.756699999999995</v>
      </c>
      <c r="S9386" t="s">
        <v>333</v>
      </c>
      <c r="T9386" t="s">
        <v>332</v>
      </c>
      <c r="U9386" t="s">
        <v>46</v>
      </c>
      <c r="V9386" t="s">
        <v>45</v>
      </c>
    </row>
    <row r="9387" spans="1:22">
      <c r="A9387" t="s">
        <v>3095</v>
      </c>
      <c r="B9387" s="2">
        <v>44939.467361111114</v>
      </c>
      <c r="C9387" s="2">
        <f t="shared" si="146"/>
        <v>44935</v>
      </c>
      <c r="D9387" t="s">
        <v>712</v>
      </c>
      <c r="E9387" t="s">
        <v>3094</v>
      </c>
      <c r="F9387" t="s">
        <v>18</v>
      </c>
      <c r="G9387" t="s">
        <v>106</v>
      </c>
      <c r="H9387" t="s">
        <v>71</v>
      </c>
      <c r="I9387">
        <v>1</v>
      </c>
      <c r="J9387">
        <v>2286.5</v>
      </c>
      <c r="K9387">
        <v>1946.33</v>
      </c>
      <c r="L9387">
        <v>2286.5</v>
      </c>
      <c r="M9387">
        <v>1946.33</v>
      </c>
      <c r="N9387" t="s">
        <v>3093</v>
      </c>
      <c r="O9387" t="s">
        <v>3092</v>
      </c>
      <c r="P9387" t="s">
        <v>37</v>
      </c>
      <c r="Q9387">
        <v>10.7905</v>
      </c>
      <c r="R9387">
        <v>78.704700000000003</v>
      </c>
      <c r="S9387" t="s">
        <v>88</v>
      </c>
      <c r="T9387" t="s">
        <v>87</v>
      </c>
      <c r="U9387" t="s">
        <v>23</v>
      </c>
      <c r="V9387" t="s">
        <v>212</v>
      </c>
    </row>
    <row r="9388" spans="1:22">
      <c r="A9388" t="s">
        <v>3091</v>
      </c>
      <c r="B9388" s="2">
        <v>45575.695138888892</v>
      </c>
      <c r="C9388" s="2">
        <f t="shared" si="146"/>
        <v>45572</v>
      </c>
      <c r="D9388" t="s">
        <v>707</v>
      </c>
      <c r="E9388" t="s">
        <v>3090</v>
      </c>
      <c r="F9388" t="s">
        <v>166</v>
      </c>
      <c r="G9388" t="s">
        <v>106</v>
      </c>
      <c r="H9388" t="s">
        <v>63</v>
      </c>
      <c r="I9388">
        <v>2</v>
      </c>
      <c r="J9388">
        <v>442.97</v>
      </c>
      <c r="K9388">
        <v>311.99</v>
      </c>
      <c r="L9388">
        <v>885.94</v>
      </c>
      <c r="M9388">
        <v>623.98</v>
      </c>
      <c r="N9388" t="s">
        <v>3089</v>
      </c>
      <c r="O9388" t="s">
        <v>3088</v>
      </c>
      <c r="P9388" t="s">
        <v>37</v>
      </c>
      <c r="Q9388">
        <v>10.7905</v>
      </c>
      <c r="R9388">
        <v>78.704700000000003</v>
      </c>
      <c r="S9388" t="s">
        <v>103</v>
      </c>
      <c r="T9388" t="s">
        <v>102</v>
      </c>
      <c r="U9388" t="s">
        <v>77</v>
      </c>
      <c r="V9388" t="s">
        <v>22</v>
      </c>
    </row>
    <row r="9389" spans="1:22">
      <c r="A9389" t="s">
        <v>3087</v>
      </c>
      <c r="B9389" s="2">
        <v>45127.59652777778</v>
      </c>
      <c r="C9389" s="2">
        <f t="shared" si="146"/>
        <v>45124</v>
      </c>
      <c r="D9389" t="s">
        <v>702</v>
      </c>
      <c r="E9389" t="s">
        <v>3086</v>
      </c>
      <c r="F9389" t="s">
        <v>31</v>
      </c>
      <c r="G9389" t="s">
        <v>17</v>
      </c>
      <c r="H9389" t="s">
        <v>16</v>
      </c>
      <c r="I9389">
        <v>1</v>
      </c>
      <c r="J9389">
        <v>594.96</v>
      </c>
      <c r="K9389">
        <v>507.95</v>
      </c>
      <c r="L9389">
        <v>594.96</v>
      </c>
      <c r="M9389">
        <v>507.95</v>
      </c>
      <c r="N9389" t="s">
        <v>3085</v>
      </c>
      <c r="O9389" t="s">
        <v>3084</v>
      </c>
      <c r="P9389" t="s">
        <v>112</v>
      </c>
      <c r="Q9389">
        <v>13.082700000000001</v>
      </c>
      <c r="R9389">
        <v>80.270700000000005</v>
      </c>
      <c r="S9389" t="s">
        <v>146</v>
      </c>
      <c r="T9389" t="s">
        <v>145</v>
      </c>
      <c r="U9389" t="s">
        <v>46</v>
      </c>
      <c r="V9389" t="s">
        <v>45</v>
      </c>
    </row>
    <row r="9390" spans="1:22">
      <c r="A9390" t="s">
        <v>3083</v>
      </c>
      <c r="B9390" s="2">
        <v>45484.629166666666</v>
      </c>
      <c r="C9390" s="2">
        <f t="shared" si="146"/>
        <v>45481</v>
      </c>
      <c r="D9390" t="s">
        <v>697</v>
      </c>
      <c r="E9390" t="s">
        <v>3082</v>
      </c>
      <c r="F9390" t="s">
        <v>201</v>
      </c>
      <c r="G9390" t="s">
        <v>115</v>
      </c>
      <c r="H9390" t="s">
        <v>71</v>
      </c>
      <c r="I9390">
        <v>1</v>
      </c>
      <c r="J9390">
        <v>1503.66</v>
      </c>
      <c r="K9390">
        <v>932.17</v>
      </c>
      <c r="L9390">
        <v>1503.66</v>
      </c>
      <c r="M9390">
        <v>932.17</v>
      </c>
      <c r="N9390" t="s">
        <v>3081</v>
      </c>
      <c r="O9390" t="s">
        <v>3080</v>
      </c>
      <c r="P9390" t="s">
        <v>68</v>
      </c>
      <c r="Q9390">
        <v>11.34</v>
      </c>
      <c r="R9390">
        <v>77.717200000000005</v>
      </c>
      <c r="S9390" t="s">
        <v>214</v>
      </c>
      <c r="T9390" t="s">
        <v>213</v>
      </c>
      <c r="U9390" t="s">
        <v>77</v>
      </c>
      <c r="V9390" t="s">
        <v>9</v>
      </c>
    </row>
    <row r="9391" spans="1:22">
      <c r="A9391" t="s">
        <v>3079</v>
      </c>
      <c r="B9391" s="2">
        <v>45520.635416666664</v>
      </c>
      <c r="C9391" s="2">
        <f t="shared" si="146"/>
        <v>45516</v>
      </c>
      <c r="D9391" t="s">
        <v>692</v>
      </c>
      <c r="E9391" t="s">
        <v>3078</v>
      </c>
      <c r="F9391" t="s">
        <v>64</v>
      </c>
      <c r="G9391" t="s">
        <v>115</v>
      </c>
      <c r="H9391" t="s">
        <v>16</v>
      </c>
      <c r="I9391">
        <v>2</v>
      </c>
      <c r="J9391">
        <v>663.45</v>
      </c>
      <c r="K9391">
        <v>487.44</v>
      </c>
      <c r="L9391">
        <v>1326.9</v>
      </c>
      <c r="M9391">
        <v>974.88</v>
      </c>
      <c r="N9391" t="s">
        <v>3077</v>
      </c>
      <c r="O9391" t="s">
        <v>3076</v>
      </c>
      <c r="P9391" t="s">
        <v>26</v>
      </c>
      <c r="Q9391">
        <v>11.0168</v>
      </c>
      <c r="R9391">
        <v>76.955799999999996</v>
      </c>
      <c r="S9391" t="s">
        <v>432</v>
      </c>
      <c r="T9391" t="s">
        <v>431</v>
      </c>
      <c r="U9391" t="s">
        <v>46</v>
      </c>
      <c r="V9391" t="s">
        <v>9</v>
      </c>
    </row>
    <row r="9392" spans="1:22">
      <c r="A9392" t="s">
        <v>3075</v>
      </c>
      <c r="B9392" s="2">
        <v>44994.445833333331</v>
      </c>
      <c r="C9392" s="2">
        <f t="shared" si="146"/>
        <v>44991</v>
      </c>
      <c r="D9392" t="s">
        <v>687</v>
      </c>
      <c r="E9392" t="s">
        <v>3074</v>
      </c>
      <c r="F9392" t="s">
        <v>64</v>
      </c>
      <c r="G9392" t="s">
        <v>91</v>
      </c>
      <c r="H9392" t="s">
        <v>52</v>
      </c>
      <c r="I9392">
        <v>2</v>
      </c>
      <c r="J9392">
        <v>2439.2199999999998</v>
      </c>
      <c r="K9392">
        <v>1661.45</v>
      </c>
      <c r="L9392">
        <v>4878.4399999999996</v>
      </c>
      <c r="M9392">
        <v>3322.9</v>
      </c>
      <c r="N9392" t="s">
        <v>3073</v>
      </c>
      <c r="O9392" t="s">
        <v>3072</v>
      </c>
      <c r="P9392" t="s">
        <v>13</v>
      </c>
      <c r="Q9392">
        <v>11.664300000000001</v>
      </c>
      <c r="R9392">
        <v>78.146000000000001</v>
      </c>
      <c r="S9392" t="s">
        <v>762</v>
      </c>
      <c r="T9392" t="s">
        <v>761</v>
      </c>
      <c r="U9392" t="s">
        <v>23</v>
      </c>
      <c r="V9392" t="s">
        <v>9</v>
      </c>
    </row>
    <row r="9393" spans="1:22">
      <c r="A9393" t="s">
        <v>3071</v>
      </c>
      <c r="B9393" s="2">
        <v>45058.675000000003</v>
      </c>
      <c r="C9393" s="2">
        <f t="shared" si="146"/>
        <v>45054</v>
      </c>
      <c r="D9393" t="s">
        <v>682</v>
      </c>
      <c r="E9393" t="s">
        <v>3070</v>
      </c>
      <c r="F9393" t="s">
        <v>31</v>
      </c>
      <c r="G9393" t="s">
        <v>72</v>
      </c>
      <c r="H9393" t="s">
        <v>63</v>
      </c>
      <c r="I9393">
        <v>1</v>
      </c>
      <c r="J9393">
        <v>954.51</v>
      </c>
      <c r="K9393">
        <v>814.65</v>
      </c>
      <c r="L9393">
        <v>954.51</v>
      </c>
      <c r="M9393">
        <v>814.65</v>
      </c>
      <c r="N9393" t="s">
        <v>3069</v>
      </c>
      <c r="O9393" t="s">
        <v>3068</v>
      </c>
      <c r="P9393" t="s">
        <v>26</v>
      </c>
      <c r="Q9393">
        <v>11.0168</v>
      </c>
      <c r="R9393">
        <v>76.955799999999996</v>
      </c>
      <c r="S9393" t="s">
        <v>364</v>
      </c>
      <c r="T9393" t="s">
        <v>363</v>
      </c>
      <c r="U9393" t="s">
        <v>46</v>
      </c>
      <c r="V9393" t="s">
        <v>45</v>
      </c>
    </row>
    <row r="9394" spans="1:22">
      <c r="A9394" t="s">
        <v>3067</v>
      </c>
      <c r="B9394" s="2">
        <v>45073.620833333334</v>
      </c>
      <c r="C9394" s="2">
        <f t="shared" si="146"/>
        <v>45068</v>
      </c>
      <c r="D9394" t="s">
        <v>677</v>
      </c>
      <c r="E9394" t="s">
        <v>3066</v>
      </c>
      <c r="F9394" t="s">
        <v>166</v>
      </c>
      <c r="G9394" t="s">
        <v>17</v>
      </c>
      <c r="H9394" t="s">
        <v>63</v>
      </c>
      <c r="I9394">
        <v>2</v>
      </c>
      <c r="J9394">
        <v>1972.36</v>
      </c>
      <c r="K9394">
        <v>1324.99</v>
      </c>
      <c r="L9394">
        <v>3944.72</v>
      </c>
      <c r="M9394">
        <v>2649.98</v>
      </c>
      <c r="N9394" t="s">
        <v>3065</v>
      </c>
      <c r="O9394" t="s">
        <v>3064</v>
      </c>
      <c r="P9394" t="s">
        <v>49</v>
      </c>
      <c r="Q9394">
        <v>12.916499999999999</v>
      </c>
      <c r="R9394">
        <v>79.132499999999993</v>
      </c>
      <c r="S9394" t="s">
        <v>283</v>
      </c>
      <c r="T9394" t="s">
        <v>282</v>
      </c>
      <c r="U9394" t="s">
        <v>10</v>
      </c>
      <c r="V9394" t="s">
        <v>9</v>
      </c>
    </row>
    <row r="9395" spans="1:22">
      <c r="A9395" t="s">
        <v>3063</v>
      </c>
      <c r="B9395" s="2">
        <v>45462.449305555558</v>
      </c>
      <c r="C9395" s="2">
        <f t="shared" si="146"/>
        <v>45460</v>
      </c>
      <c r="D9395" t="s">
        <v>672</v>
      </c>
      <c r="E9395" t="s">
        <v>3062</v>
      </c>
      <c r="F9395" t="s">
        <v>18</v>
      </c>
      <c r="G9395" t="s">
        <v>106</v>
      </c>
      <c r="H9395" t="s">
        <v>52</v>
      </c>
      <c r="I9395">
        <v>1</v>
      </c>
      <c r="J9395">
        <v>2265.1799999999998</v>
      </c>
      <c r="K9395">
        <v>1511.21</v>
      </c>
      <c r="L9395">
        <v>2265.1799999999998</v>
      </c>
      <c r="M9395">
        <v>1511.21</v>
      </c>
      <c r="N9395" t="s">
        <v>3061</v>
      </c>
      <c r="O9395" t="s">
        <v>3060</v>
      </c>
      <c r="P9395" t="s">
        <v>13</v>
      </c>
      <c r="Q9395">
        <v>11.664300000000001</v>
      </c>
      <c r="R9395">
        <v>78.146000000000001</v>
      </c>
      <c r="S9395" t="s">
        <v>193</v>
      </c>
      <c r="T9395" t="s">
        <v>192</v>
      </c>
      <c r="U9395" t="s">
        <v>77</v>
      </c>
      <c r="V9395" t="s">
        <v>9</v>
      </c>
    </row>
    <row r="9396" spans="1:22">
      <c r="A9396" t="s">
        <v>3059</v>
      </c>
      <c r="B9396" s="2">
        <v>45509.767361111109</v>
      </c>
      <c r="C9396" s="2">
        <f t="shared" si="146"/>
        <v>45509</v>
      </c>
      <c r="D9396" t="s">
        <v>667</v>
      </c>
      <c r="E9396" t="s">
        <v>666</v>
      </c>
      <c r="F9396" t="s">
        <v>31</v>
      </c>
      <c r="G9396" t="s">
        <v>82</v>
      </c>
      <c r="H9396" t="s">
        <v>71</v>
      </c>
      <c r="I9396">
        <v>1</v>
      </c>
      <c r="J9396">
        <v>1843.81</v>
      </c>
      <c r="K9396">
        <v>1649.99</v>
      </c>
      <c r="L9396">
        <v>1843.81</v>
      </c>
      <c r="M9396">
        <v>1649.99</v>
      </c>
      <c r="N9396" t="s">
        <v>3058</v>
      </c>
      <c r="O9396" t="s">
        <v>3057</v>
      </c>
      <c r="P9396" t="s">
        <v>13</v>
      </c>
      <c r="Q9396">
        <v>11.664300000000001</v>
      </c>
      <c r="R9396">
        <v>78.146000000000001</v>
      </c>
      <c r="S9396" t="s">
        <v>283</v>
      </c>
      <c r="T9396" t="s">
        <v>282</v>
      </c>
      <c r="U9396" t="s">
        <v>77</v>
      </c>
      <c r="V9396" t="s">
        <v>9</v>
      </c>
    </row>
    <row r="9397" spans="1:22">
      <c r="A9397" t="s">
        <v>3056</v>
      </c>
      <c r="B9397" s="2">
        <v>45045.661111111112</v>
      </c>
      <c r="C9397" s="2">
        <f t="shared" si="146"/>
        <v>45040</v>
      </c>
      <c r="D9397" t="s">
        <v>662</v>
      </c>
      <c r="E9397" t="s">
        <v>3055</v>
      </c>
      <c r="F9397" t="s">
        <v>83</v>
      </c>
      <c r="G9397" t="s">
        <v>53</v>
      </c>
      <c r="H9397" t="s">
        <v>16</v>
      </c>
      <c r="I9397">
        <v>2</v>
      </c>
      <c r="J9397">
        <v>2215.69</v>
      </c>
      <c r="K9397">
        <v>1617.94</v>
      </c>
      <c r="L9397">
        <v>4431.38</v>
      </c>
      <c r="M9397">
        <v>3235.88</v>
      </c>
      <c r="N9397" t="s">
        <v>3054</v>
      </c>
      <c r="O9397" t="s">
        <v>3053</v>
      </c>
      <c r="P9397" t="s">
        <v>13</v>
      </c>
      <c r="Q9397">
        <v>11.664300000000001</v>
      </c>
      <c r="R9397">
        <v>78.146000000000001</v>
      </c>
      <c r="S9397" t="s">
        <v>25</v>
      </c>
      <c r="T9397" t="s">
        <v>24</v>
      </c>
      <c r="U9397" t="s">
        <v>77</v>
      </c>
      <c r="V9397" t="s">
        <v>9</v>
      </c>
    </row>
    <row r="9398" spans="1:22">
      <c r="A9398" t="s">
        <v>3052</v>
      </c>
      <c r="B9398" s="2">
        <v>45443.868055555555</v>
      </c>
      <c r="C9398" s="2">
        <f t="shared" si="146"/>
        <v>45439</v>
      </c>
      <c r="D9398" t="s">
        <v>657</v>
      </c>
      <c r="E9398" t="s">
        <v>3051</v>
      </c>
      <c r="F9398" t="s">
        <v>73</v>
      </c>
      <c r="G9398" t="s">
        <v>82</v>
      </c>
      <c r="H9398" t="s">
        <v>52</v>
      </c>
      <c r="I9398">
        <v>3</v>
      </c>
      <c r="J9398">
        <v>704.98</v>
      </c>
      <c r="K9398">
        <v>515.83000000000004</v>
      </c>
      <c r="L9398">
        <v>2114.94</v>
      </c>
      <c r="M9398">
        <v>1547.49</v>
      </c>
      <c r="N9398" t="s">
        <v>3050</v>
      </c>
      <c r="O9398" t="s">
        <v>3049</v>
      </c>
      <c r="P9398" t="s">
        <v>60</v>
      </c>
      <c r="Q9398">
        <v>8.7139000000000006</v>
      </c>
      <c r="R9398">
        <v>77.756699999999995</v>
      </c>
      <c r="S9398" t="s">
        <v>486</v>
      </c>
      <c r="T9398" t="s">
        <v>485</v>
      </c>
      <c r="U9398" t="s">
        <v>23</v>
      </c>
      <c r="V9398" t="s">
        <v>22</v>
      </c>
    </row>
    <row r="9399" spans="1:22">
      <c r="A9399" t="s">
        <v>3048</v>
      </c>
      <c r="B9399" s="2">
        <v>45040.520138888889</v>
      </c>
      <c r="C9399" s="2">
        <f t="shared" si="146"/>
        <v>45040</v>
      </c>
      <c r="D9399" t="s">
        <v>652</v>
      </c>
      <c r="E9399" t="s">
        <v>3047</v>
      </c>
      <c r="F9399" t="s">
        <v>73</v>
      </c>
      <c r="G9399" t="s">
        <v>82</v>
      </c>
      <c r="H9399" t="s">
        <v>52</v>
      </c>
      <c r="I9399">
        <v>1</v>
      </c>
      <c r="J9399">
        <v>470.7</v>
      </c>
      <c r="K9399">
        <v>382.57</v>
      </c>
      <c r="L9399">
        <v>470.7</v>
      </c>
      <c r="M9399">
        <v>382.57</v>
      </c>
      <c r="N9399" t="s">
        <v>3046</v>
      </c>
      <c r="O9399" t="s">
        <v>3045</v>
      </c>
      <c r="P9399" t="s">
        <v>112</v>
      </c>
      <c r="Q9399">
        <v>13.082700000000001</v>
      </c>
      <c r="R9399">
        <v>80.270700000000005</v>
      </c>
      <c r="S9399" t="s">
        <v>153</v>
      </c>
      <c r="T9399" t="s">
        <v>152</v>
      </c>
      <c r="U9399" t="s">
        <v>10</v>
      </c>
      <c r="V9399" t="s">
        <v>9</v>
      </c>
    </row>
    <row r="9400" spans="1:22">
      <c r="A9400" t="s">
        <v>3044</v>
      </c>
      <c r="B9400" s="2">
        <v>45529.665277777778</v>
      </c>
      <c r="C9400" s="2">
        <f t="shared" si="146"/>
        <v>45523</v>
      </c>
      <c r="D9400" t="s">
        <v>647</v>
      </c>
      <c r="E9400" t="s">
        <v>3043</v>
      </c>
      <c r="F9400" t="s">
        <v>64</v>
      </c>
      <c r="G9400" t="s">
        <v>30</v>
      </c>
      <c r="H9400" t="s">
        <v>16</v>
      </c>
      <c r="I9400">
        <v>1</v>
      </c>
      <c r="J9400">
        <v>868.94</v>
      </c>
      <c r="K9400">
        <v>682.15</v>
      </c>
      <c r="L9400">
        <v>868.94</v>
      </c>
      <c r="M9400">
        <v>682.15</v>
      </c>
      <c r="N9400" t="s">
        <v>3042</v>
      </c>
      <c r="O9400" t="s">
        <v>3041</v>
      </c>
      <c r="P9400" t="s">
        <v>13</v>
      </c>
      <c r="Q9400">
        <v>11.664300000000001</v>
      </c>
      <c r="R9400">
        <v>78.146000000000001</v>
      </c>
      <c r="S9400" t="s">
        <v>276</v>
      </c>
      <c r="T9400" t="s">
        <v>275</v>
      </c>
      <c r="U9400" t="s">
        <v>57</v>
      </c>
      <c r="V9400" t="s">
        <v>212</v>
      </c>
    </row>
    <row r="9401" spans="1:22">
      <c r="A9401" t="s">
        <v>3040</v>
      </c>
      <c r="B9401" s="2">
        <v>44967.793749999997</v>
      </c>
      <c r="C9401" s="2">
        <f t="shared" si="146"/>
        <v>44963</v>
      </c>
      <c r="D9401" t="s">
        <v>642</v>
      </c>
      <c r="E9401" t="s">
        <v>3039</v>
      </c>
      <c r="F9401" t="s">
        <v>18</v>
      </c>
      <c r="G9401" t="s">
        <v>72</v>
      </c>
      <c r="H9401" t="s">
        <v>71</v>
      </c>
      <c r="I9401">
        <v>1</v>
      </c>
      <c r="J9401">
        <v>784.84</v>
      </c>
      <c r="K9401">
        <v>538.87</v>
      </c>
      <c r="L9401">
        <v>784.84</v>
      </c>
      <c r="M9401">
        <v>538.87</v>
      </c>
      <c r="N9401" t="s">
        <v>3038</v>
      </c>
      <c r="O9401" t="s">
        <v>3037</v>
      </c>
      <c r="P9401" t="s">
        <v>13</v>
      </c>
      <c r="Q9401">
        <v>11.664300000000001</v>
      </c>
      <c r="R9401">
        <v>78.146000000000001</v>
      </c>
      <c r="S9401" t="s">
        <v>326</v>
      </c>
      <c r="T9401" t="s">
        <v>325</v>
      </c>
      <c r="U9401" t="s">
        <v>46</v>
      </c>
      <c r="V9401" t="s">
        <v>9</v>
      </c>
    </row>
    <row r="9402" spans="1:22">
      <c r="A9402" t="s">
        <v>3036</v>
      </c>
      <c r="B9402" s="2">
        <v>44939.678472222222</v>
      </c>
      <c r="C9402" s="2">
        <f t="shared" si="146"/>
        <v>44935</v>
      </c>
      <c r="D9402" t="s">
        <v>637</v>
      </c>
      <c r="E9402" t="s">
        <v>3035</v>
      </c>
      <c r="F9402" t="s">
        <v>73</v>
      </c>
      <c r="G9402" t="s">
        <v>106</v>
      </c>
      <c r="H9402" t="s">
        <v>52</v>
      </c>
      <c r="I9402">
        <v>3</v>
      </c>
      <c r="J9402">
        <v>1922.72</v>
      </c>
      <c r="K9402">
        <v>1359.84</v>
      </c>
      <c r="L9402">
        <v>5768.16</v>
      </c>
      <c r="M9402">
        <v>4079.52</v>
      </c>
      <c r="N9402" t="s">
        <v>3034</v>
      </c>
      <c r="O9402" t="s">
        <v>3033</v>
      </c>
      <c r="P9402" t="s">
        <v>60</v>
      </c>
      <c r="Q9402">
        <v>8.7139000000000006</v>
      </c>
      <c r="R9402">
        <v>77.756699999999995</v>
      </c>
      <c r="S9402" t="s">
        <v>214</v>
      </c>
      <c r="T9402" t="s">
        <v>213</v>
      </c>
      <c r="U9402" t="s">
        <v>77</v>
      </c>
      <c r="V9402" t="s">
        <v>22</v>
      </c>
    </row>
    <row r="9403" spans="1:22">
      <c r="A9403" t="s">
        <v>3032</v>
      </c>
      <c r="B9403" s="2">
        <v>45118.760416666664</v>
      </c>
      <c r="C9403" s="2">
        <f t="shared" si="146"/>
        <v>45117</v>
      </c>
      <c r="D9403" t="s">
        <v>632</v>
      </c>
      <c r="E9403" t="s">
        <v>3031</v>
      </c>
      <c r="F9403" t="s">
        <v>83</v>
      </c>
      <c r="G9403" t="s">
        <v>106</v>
      </c>
      <c r="H9403" t="s">
        <v>63</v>
      </c>
      <c r="I9403">
        <v>2</v>
      </c>
      <c r="J9403">
        <v>995.31</v>
      </c>
      <c r="K9403">
        <v>625.39</v>
      </c>
      <c r="L9403">
        <v>1990.62</v>
      </c>
      <c r="M9403">
        <v>1250.78</v>
      </c>
      <c r="N9403" t="s">
        <v>3030</v>
      </c>
      <c r="O9403" t="s">
        <v>3029</v>
      </c>
      <c r="P9403" t="s">
        <v>26</v>
      </c>
      <c r="Q9403">
        <v>11.0168</v>
      </c>
      <c r="R9403">
        <v>76.955799999999996</v>
      </c>
      <c r="S9403" t="s">
        <v>333</v>
      </c>
      <c r="T9403" t="s">
        <v>332</v>
      </c>
      <c r="U9403" t="s">
        <v>46</v>
      </c>
      <c r="V9403" t="s">
        <v>45</v>
      </c>
    </row>
    <row r="9404" spans="1:22">
      <c r="A9404" t="s">
        <v>3028</v>
      </c>
      <c r="B9404" s="2">
        <v>45563.761111111111</v>
      </c>
      <c r="C9404" s="2">
        <f t="shared" si="146"/>
        <v>45558</v>
      </c>
      <c r="D9404" t="s">
        <v>625</v>
      </c>
      <c r="E9404" t="s">
        <v>624</v>
      </c>
      <c r="F9404" t="s">
        <v>18</v>
      </c>
      <c r="G9404" t="s">
        <v>41</v>
      </c>
      <c r="H9404" t="s">
        <v>71</v>
      </c>
      <c r="I9404">
        <v>3</v>
      </c>
      <c r="J9404">
        <v>431.98</v>
      </c>
      <c r="K9404">
        <v>315.86</v>
      </c>
      <c r="L9404">
        <v>1295.94</v>
      </c>
      <c r="M9404">
        <v>947.58</v>
      </c>
      <c r="N9404" t="s">
        <v>3027</v>
      </c>
      <c r="O9404" t="s">
        <v>3026</v>
      </c>
      <c r="P9404" t="s">
        <v>49</v>
      </c>
      <c r="Q9404">
        <v>12.916499999999999</v>
      </c>
      <c r="R9404">
        <v>79.132499999999993</v>
      </c>
      <c r="S9404" t="s">
        <v>12</v>
      </c>
      <c r="T9404" t="s">
        <v>11</v>
      </c>
      <c r="U9404" t="s">
        <v>23</v>
      </c>
      <c r="V9404" t="s">
        <v>45</v>
      </c>
    </row>
    <row r="9405" spans="1:22">
      <c r="A9405" t="s">
        <v>3025</v>
      </c>
      <c r="B9405" s="2">
        <v>45120.615277777775</v>
      </c>
      <c r="C9405" s="2">
        <f t="shared" si="146"/>
        <v>45117</v>
      </c>
      <c r="D9405" t="s">
        <v>620</v>
      </c>
      <c r="E9405" t="s">
        <v>619</v>
      </c>
      <c r="F9405" t="s">
        <v>166</v>
      </c>
      <c r="G9405" t="s">
        <v>72</v>
      </c>
      <c r="H9405" t="s">
        <v>16</v>
      </c>
      <c r="I9405">
        <v>2</v>
      </c>
      <c r="J9405">
        <v>1246.53</v>
      </c>
      <c r="K9405">
        <v>1102.72</v>
      </c>
      <c r="L9405">
        <v>2493.06</v>
      </c>
      <c r="M9405">
        <v>2205.44</v>
      </c>
      <c r="N9405" t="s">
        <v>3024</v>
      </c>
      <c r="O9405" t="s">
        <v>3023</v>
      </c>
      <c r="P9405" t="s">
        <v>37</v>
      </c>
      <c r="Q9405">
        <v>10.7905</v>
      </c>
      <c r="R9405">
        <v>78.704700000000003</v>
      </c>
      <c r="S9405" t="s">
        <v>295</v>
      </c>
      <c r="T9405" t="s">
        <v>294</v>
      </c>
      <c r="U9405" t="s">
        <v>57</v>
      </c>
      <c r="V9405" t="s">
        <v>9</v>
      </c>
    </row>
    <row r="9406" spans="1:22">
      <c r="A9406" t="s">
        <v>3022</v>
      </c>
      <c r="B9406" s="2">
        <v>45421.567361111112</v>
      </c>
      <c r="C9406" s="2">
        <f t="shared" si="146"/>
        <v>45418</v>
      </c>
      <c r="D9406" t="s">
        <v>613</v>
      </c>
      <c r="E9406" t="s">
        <v>3021</v>
      </c>
      <c r="F9406" t="s">
        <v>64</v>
      </c>
      <c r="G9406" t="s">
        <v>82</v>
      </c>
      <c r="H9406" t="s">
        <v>71</v>
      </c>
      <c r="I9406">
        <v>4</v>
      </c>
      <c r="J9406">
        <v>1800.59</v>
      </c>
      <c r="K9406">
        <v>1455.42</v>
      </c>
      <c r="L9406">
        <v>7202.36</v>
      </c>
      <c r="M9406">
        <v>5821.68</v>
      </c>
      <c r="N9406" t="s">
        <v>3020</v>
      </c>
      <c r="O9406" t="s">
        <v>3019</v>
      </c>
      <c r="P9406" t="s">
        <v>68</v>
      </c>
      <c r="Q9406">
        <v>11.34</v>
      </c>
      <c r="R9406">
        <v>77.717200000000005</v>
      </c>
      <c r="S9406" t="s">
        <v>176</v>
      </c>
      <c r="T9406" t="s">
        <v>175</v>
      </c>
      <c r="U9406" t="s">
        <v>10</v>
      </c>
      <c r="V9406" t="s">
        <v>22</v>
      </c>
    </row>
    <row r="9407" spans="1:22">
      <c r="A9407" t="s">
        <v>3018</v>
      </c>
      <c r="B9407" s="2">
        <v>45166.772916666669</v>
      </c>
      <c r="C9407" s="2">
        <f t="shared" si="146"/>
        <v>45166</v>
      </c>
      <c r="D9407" t="s">
        <v>608</v>
      </c>
      <c r="E9407" t="s">
        <v>3017</v>
      </c>
      <c r="F9407" t="s">
        <v>136</v>
      </c>
      <c r="G9407" t="s">
        <v>115</v>
      </c>
      <c r="H9407" t="s">
        <v>52</v>
      </c>
      <c r="I9407">
        <v>2</v>
      </c>
      <c r="J9407">
        <v>1883.08</v>
      </c>
      <c r="K9407">
        <v>1317.2</v>
      </c>
      <c r="L9407">
        <v>3766.16</v>
      </c>
      <c r="M9407">
        <v>2634.4</v>
      </c>
      <c r="N9407" t="s">
        <v>3016</v>
      </c>
      <c r="O9407" t="s">
        <v>3015</v>
      </c>
      <c r="P9407" t="s">
        <v>26</v>
      </c>
      <c r="Q9407">
        <v>11.0168</v>
      </c>
      <c r="R9407">
        <v>76.955799999999996</v>
      </c>
      <c r="S9407" t="s">
        <v>111</v>
      </c>
      <c r="T9407" t="s">
        <v>110</v>
      </c>
      <c r="U9407" t="s">
        <v>10</v>
      </c>
      <c r="V9407" t="s">
        <v>9</v>
      </c>
    </row>
    <row r="9408" spans="1:22">
      <c r="A9408" t="s">
        <v>3014</v>
      </c>
      <c r="B9408" s="2">
        <v>45401.499305555553</v>
      </c>
      <c r="C9408" s="2">
        <f t="shared" si="146"/>
        <v>45397</v>
      </c>
      <c r="D9408" t="s">
        <v>603</v>
      </c>
      <c r="E9408" t="s">
        <v>3013</v>
      </c>
      <c r="F9408" t="s">
        <v>64</v>
      </c>
      <c r="G9408" t="s">
        <v>17</v>
      </c>
      <c r="H9408" t="s">
        <v>52</v>
      </c>
      <c r="I9408">
        <v>4</v>
      </c>
      <c r="J9408">
        <v>1399.72</v>
      </c>
      <c r="K9408">
        <v>1160.47</v>
      </c>
      <c r="L9408">
        <v>5598.88</v>
      </c>
      <c r="M9408">
        <v>4641.88</v>
      </c>
      <c r="N9408" t="s">
        <v>3012</v>
      </c>
      <c r="O9408" t="s">
        <v>3011</v>
      </c>
      <c r="P9408" t="s">
        <v>26</v>
      </c>
      <c r="Q9408">
        <v>11.0168</v>
      </c>
      <c r="R9408">
        <v>76.955799999999996</v>
      </c>
      <c r="S9408" t="s">
        <v>537</v>
      </c>
      <c r="T9408" t="s">
        <v>536</v>
      </c>
      <c r="U9408" t="s">
        <v>23</v>
      </c>
      <c r="V9408" t="s">
        <v>9</v>
      </c>
    </row>
    <row r="9409" spans="1:22">
      <c r="A9409" t="s">
        <v>3010</v>
      </c>
      <c r="B9409" s="2">
        <v>45517.800694444442</v>
      </c>
      <c r="C9409" s="2">
        <f t="shared" si="146"/>
        <v>45516</v>
      </c>
      <c r="D9409" t="s">
        <v>598</v>
      </c>
      <c r="E9409" t="s">
        <v>3009</v>
      </c>
      <c r="F9409" t="s">
        <v>83</v>
      </c>
      <c r="G9409" t="s">
        <v>41</v>
      </c>
      <c r="H9409" t="s">
        <v>71</v>
      </c>
      <c r="I9409">
        <v>3</v>
      </c>
      <c r="J9409">
        <v>966.79</v>
      </c>
      <c r="K9409">
        <v>863.86</v>
      </c>
      <c r="L9409">
        <v>2900.37</v>
      </c>
      <c r="M9409">
        <v>2591.58</v>
      </c>
      <c r="N9409" t="s">
        <v>3008</v>
      </c>
      <c r="O9409" t="s">
        <v>3007</v>
      </c>
      <c r="P9409" t="s">
        <v>13</v>
      </c>
      <c r="Q9409">
        <v>11.664300000000001</v>
      </c>
      <c r="R9409">
        <v>78.146000000000001</v>
      </c>
      <c r="S9409" t="s">
        <v>283</v>
      </c>
      <c r="T9409" t="s">
        <v>282</v>
      </c>
      <c r="U9409" t="s">
        <v>77</v>
      </c>
      <c r="V9409" t="s">
        <v>9</v>
      </c>
    </row>
    <row r="9410" spans="1:22">
      <c r="A9410" t="s">
        <v>3006</v>
      </c>
      <c r="B9410" s="2">
        <v>45005.711111111108</v>
      </c>
      <c r="C9410" s="2">
        <f t="shared" si="146"/>
        <v>45005</v>
      </c>
      <c r="D9410" t="s">
        <v>593</v>
      </c>
      <c r="E9410" t="s">
        <v>3005</v>
      </c>
      <c r="F9410" t="s">
        <v>83</v>
      </c>
      <c r="G9410" t="s">
        <v>41</v>
      </c>
      <c r="H9410" t="s">
        <v>63</v>
      </c>
      <c r="I9410">
        <v>4</v>
      </c>
      <c r="J9410">
        <v>1883.41</v>
      </c>
      <c r="K9410">
        <v>1158.27</v>
      </c>
      <c r="L9410">
        <v>7533.64</v>
      </c>
      <c r="M9410">
        <v>4633.08</v>
      </c>
      <c r="N9410" t="s">
        <v>3004</v>
      </c>
      <c r="O9410" t="s">
        <v>3003</v>
      </c>
      <c r="P9410" t="s">
        <v>68</v>
      </c>
      <c r="Q9410">
        <v>11.34</v>
      </c>
      <c r="R9410">
        <v>77.717200000000005</v>
      </c>
      <c r="S9410" t="s">
        <v>537</v>
      </c>
      <c r="T9410" t="s">
        <v>536</v>
      </c>
      <c r="U9410" t="s">
        <v>10</v>
      </c>
      <c r="V9410" t="s">
        <v>9</v>
      </c>
    </row>
    <row r="9411" spans="1:22">
      <c r="A9411" t="s">
        <v>3002</v>
      </c>
      <c r="B9411" s="2">
        <v>45552.813888888886</v>
      </c>
      <c r="C9411" s="2">
        <f t="shared" ref="C9411:C9474" si="147">INT(B9411) - WEEKDAY(INT(B9411), 2) + 1</f>
        <v>45551</v>
      </c>
      <c r="D9411" t="s">
        <v>588</v>
      </c>
      <c r="E9411" t="s">
        <v>3001</v>
      </c>
      <c r="F9411" t="s">
        <v>83</v>
      </c>
      <c r="G9411" t="s">
        <v>91</v>
      </c>
      <c r="H9411" t="s">
        <v>40</v>
      </c>
      <c r="I9411">
        <v>3</v>
      </c>
      <c r="J9411">
        <v>2283.41</v>
      </c>
      <c r="K9411">
        <v>1966.03</v>
      </c>
      <c r="L9411">
        <v>6850.23</v>
      </c>
      <c r="M9411">
        <v>5898.09</v>
      </c>
      <c r="N9411" t="s">
        <v>3000</v>
      </c>
      <c r="O9411" t="s">
        <v>2999</v>
      </c>
      <c r="P9411" t="s">
        <v>13</v>
      </c>
      <c r="Q9411">
        <v>11.664300000000001</v>
      </c>
      <c r="R9411">
        <v>78.146000000000001</v>
      </c>
      <c r="S9411" t="s">
        <v>206</v>
      </c>
      <c r="T9411" t="s">
        <v>205</v>
      </c>
      <c r="U9411" t="s">
        <v>23</v>
      </c>
      <c r="V9411" t="s">
        <v>45</v>
      </c>
    </row>
    <row r="9412" spans="1:22">
      <c r="A9412" t="s">
        <v>2998</v>
      </c>
      <c r="B9412" s="2">
        <v>44996.525000000001</v>
      </c>
      <c r="C9412" s="2">
        <f t="shared" si="147"/>
        <v>44991</v>
      </c>
      <c r="D9412" t="s">
        <v>583</v>
      </c>
      <c r="E9412" t="s">
        <v>2997</v>
      </c>
      <c r="F9412" t="s">
        <v>136</v>
      </c>
      <c r="G9412" t="s">
        <v>17</v>
      </c>
      <c r="H9412" t="s">
        <v>63</v>
      </c>
      <c r="I9412">
        <v>1</v>
      </c>
      <c r="J9412">
        <v>484.34</v>
      </c>
      <c r="K9412">
        <v>422.52</v>
      </c>
      <c r="L9412">
        <v>484.34</v>
      </c>
      <c r="M9412">
        <v>422.52</v>
      </c>
      <c r="N9412" t="s">
        <v>2996</v>
      </c>
      <c r="O9412" t="s">
        <v>2995</v>
      </c>
      <c r="P9412" t="s">
        <v>68</v>
      </c>
      <c r="Q9412">
        <v>11.34</v>
      </c>
      <c r="R9412">
        <v>77.717200000000005</v>
      </c>
      <c r="S9412" t="s">
        <v>176</v>
      </c>
      <c r="T9412" t="s">
        <v>175</v>
      </c>
      <c r="U9412" t="s">
        <v>10</v>
      </c>
      <c r="V9412" t="s">
        <v>45</v>
      </c>
    </row>
    <row r="9413" spans="1:22">
      <c r="A9413" t="s">
        <v>2994</v>
      </c>
      <c r="B9413" s="2">
        <v>45106.779166666667</v>
      </c>
      <c r="C9413" s="2">
        <f t="shared" si="147"/>
        <v>45103</v>
      </c>
      <c r="D9413" t="s">
        <v>578</v>
      </c>
      <c r="E9413" t="s">
        <v>2993</v>
      </c>
      <c r="F9413" t="s">
        <v>136</v>
      </c>
      <c r="G9413" t="s">
        <v>53</v>
      </c>
      <c r="H9413" t="s">
        <v>52</v>
      </c>
      <c r="I9413">
        <v>2</v>
      </c>
      <c r="J9413">
        <v>2441.7600000000002</v>
      </c>
      <c r="K9413">
        <v>2173.89</v>
      </c>
      <c r="L9413">
        <v>4883.5200000000004</v>
      </c>
      <c r="M9413">
        <v>4347.78</v>
      </c>
      <c r="N9413" t="s">
        <v>2992</v>
      </c>
      <c r="O9413" t="s">
        <v>2991</v>
      </c>
      <c r="P9413" t="s">
        <v>49</v>
      </c>
      <c r="Q9413">
        <v>12.916499999999999</v>
      </c>
      <c r="R9413">
        <v>79.132499999999993</v>
      </c>
      <c r="S9413" t="s">
        <v>36</v>
      </c>
      <c r="T9413" t="s">
        <v>35</v>
      </c>
      <c r="U9413" t="s">
        <v>23</v>
      </c>
      <c r="V9413" t="s">
        <v>9</v>
      </c>
    </row>
    <row r="9414" spans="1:22">
      <c r="A9414" t="s">
        <v>2990</v>
      </c>
      <c r="B9414" s="2">
        <v>45023.690972222219</v>
      </c>
      <c r="C9414" s="2">
        <f t="shared" si="147"/>
        <v>45019</v>
      </c>
      <c r="D9414" t="s">
        <v>573</v>
      </c>
      <c r="E9414" t="s">
        <v>572</v>
      </c>
      <c r="F9414" t="s">
        <v>31</v>
      </c>
      <c r="G9414" t="s">
        <v>30</v>
      </c>
      <c r="H9414" t="s">
        <v>16</v>
      </c>
      <c r="I9414">
        <v>4</v>
      </c>
      <c r="J9414">
        <v>1007.7</v>
      </c>
      <c r="K9414">
        <v>685.23</v>
      </c>
      <c r="L9414">
        <v>4030.8</v>
      </c>
      <c r="M9414">
        <v>2740.92</v>
      </c>
      <c r="N9414" t="s">
        <v>2989</v>
      </c>
      <c r="O9414" t="s">
        <v>2988</v>
      </c>
      <c r="P9414" t="s">
        <v>26</v>
      </c>
      <c r="Q9414">
        <v>11.0168</v>
      </c>
      <c r="R9414">
        <v>76.955799999999996</v>
      </c>
      <c r="S9414" t="s">
        <v>25</v>
      </c>
      <c r="T9414" t="s">
        <v>24</v>
      </c>
      <c r="U9414" t="s">
        <v>77</v>
      </c>
      <c r="V9414" t="s">
        <v>9</v>
      </c>
    </row>
    <row r="9415" spans="1:22">
      <c r="A9415" t="s">
        <v>2987</v>
      </c>
      <c r="B9415" s="2">
        <v>45086.885416666664</v>
      </c>
      <c r="C9415" s="2">
        <f t="shared" si="147"/>
        <v>45082</v>
      </c>
      <c r="D9415" t="s">
        <v>568</v>
      </c>
      <c r="E9415" t="s">
        <v>2986</v>
      </c>
      <c r="F9415" t="s">
        <v>83</v>
      </c>
      <c r="G9415" t="s">
        <v>53</v>
      </c>
      <c r="H9415" t="s">
        <v>63</v>
      </c>
      <c r="I9415">
        <v>4</v>
      </c>
      <c r="J9415">
        <v>2400.6999999999998</v>
      </c>
      <c r="K9415">
        <v>2019.19</v>
      </c>
      <c r="L9415">
        <v>9602.7999999999993</v>
      </c>
      <c r="M9415">
        <v>8076.76</v>
      </c>
      <c r="N9415" t="s">
        <v>2985</v>
      </c>
      <c r="O9415" t="s">
        <v>2984</v>
      </c>
      <c r="P9415" t="s">
        <v>13</v>
      </c>
      <c r="Q9415">
        <v>11.664300000000001</v>
      </c>
      <c r="R9415">
        <v>78.146000000000001</v>
      </c>
      <c r="S9415" t="s">
        <v>352</v>
      </c>
      <c r="T9415" t="s">
        <v>351</v>
      </c>
      <c r="U9415" t="s">
        <v>57</v>
      </c>
      <c r="V9415" t="s">
        <v>45</v>
      </c>
    </row>
    <row r="9416" spans="1:22">
      <c r="A9416" t="s">
        <v>2983</v>
      </c>
      <c r="B9416" s="2">
        <v>45420.442361111112</v>
      </c>
      <c r="C9416" s="2">
        <f t="shared" si="147"/>
        <v>45418</v>
      </c>
      <c r="D9416" t="s">
        <v>561</v>
      </c>
      <c r="E9416" t="s">
        <v>2982</v>
      </c>
      <c r="F9416" t="s">
        <v>136</v>
      </c>
      <c r="G9416" t="s">
        <v>115</v>
      </c>
      <c r="H9416" t="s">
        <v>52</v>
      </c>
      <c r="I9416">
        <v>2</v>
      </c>
      <c r="J9416">
        <v>1721.95</v>
      </c>
      <c r="K9416">
        <v>1354.05</v>
      </c>
      <c r="L9416">
        <v>3443.9</v>
      </c>
      <c r="M9416">
        <v>2708.1</v>
      </c>
      <c r="N9416" t="s">
        <v>2981</v>
      </c>
      <c r="O9416" t="s">
        <v>2980</v>
      </c>
      <c r="P9416" t="s">
        <v>112</v>
      </c>
      <c r="Q9416">
        <v>13.082700000000001</v>
      </c>
      <c r="R9416">
        <v>80.270700000000005</v>
      </c>
      <c r="S9416" t="s">
        <v>364</v>
      </c>
      <c r="T9416" t="s">
        <v>363</v>
      </c>
      <c r="U9416" t="s">
        <v>77</v>
      </c>
      <c r="V9416" t="s">
        <v>9</v>
      </c>
    </row>
    <row r="9417" spans="1:22">
      <c r="A9417" t="s">
        <v>2979</v>
      </c>
      <c r="B9417" s="2">
        <v>45480.542361111111</v>
      </c>
      <c r="C9417" s="2">
        <f t="shared" si="147"/>
        <v>45474</v>
      </c>
      <c r="D9417" t="s">
        <v>556</v>
      </c>
      <c r="E9417" t="s">
        <v>555</v>
      </c>
      <c r="F9417" t="s">
        <v>31</v>
      </c>
      <c r="G9417" t="s">
        <v>53</v>
      </c>
      <c r="H9417" t="s">
        <v>40</v>
      </c>
      <c r="I9417">
        <v>3</v>
      </c>
      <c r="J9417">
        <v>1050.81</v>
      </c>
      <c r="K9417">
        <v>731.84</v>
      </c>
      <c r="L9417">
        <v>3152.43</v>
      </c>
      <c r="M9417">
        <v>2195.52</v>
      </c>
      <c r="N9417" t="s">
        <v>2978</v>
      </c>
      <c r="O9417" t="s">
        <v>2977</v>
      </c>
      <c r="P9417" t="s">
        <v>37</v>
      </c>
      <c r="Q9417">
        <v>10.7905</v>
      </c>
      <c r="R9417">
        <v>78.704700000000003</v>
      </c>
      <c r="S9417" t="s">
        <v>283</v>
      </c>
      <c r="T9417" t="s">
        <v>282</v>
      </c>
      <c r="U9417" t="s">
        <v>77</v>
      </c>
      <c r="V9417" t="s">
        <v>212</v>
      </c>
    </row>
    <row r="9418" spans="1:22">
      <c r="A9418" t="s">
        <v>2976</v>
      </c>
      <c r="B9418" s="2">
        <v>45503.845138888886</v>
      </c>
      <c r="C9418" s="2">
        <f t="shared" si="147"/>
        <v>45502</v>
      </c>
      <c r="D9418" t="s">
        <v>551</v>
      </c>
      <c r="E9418" t="s">
        <v>2975</v>
      </c>
      <c r="F9418" t="s">
        <v>83</v>
      </c>
      <c r="G9418" t="s">
        <v>115</v>
      </c>
      <c r="H9418" t="s">
        <v>63</v>
      </c>
      <c r="I9418">
        <v>2</v>
      </c>
      <c r="J9418">
        <v>2180.63</v>
      </c>
      <c r="K9418">
        <v>1706.35</v>
      </c>
      <c r="L9418">
        <v>4361.26</v>
      </c>
      <c r="M9418">
        <v>3412.7</v>
      </c>
      <c r="N9418" t="s">
        <v>2974</v>
      </c>
      <c r="O9418" t="s">
        <v>2973</v>
      </c>
      <c r="P9418" t="s">
        <v>112</v>
      </c>
      <c r="Q9418">
        <v>13.082700000000001</v>
      </c>
      <c r="R9418">
        <v>80.270700000000005</v>
      </c>
      <c r="S9418" t="s">
        <v>906</v>
      </c>
      <c r="T9418" t="s">
        <v>905</v>
      </c>
      <c r="U9418" t="s">
        <v>23</v>
      </c>
      <c r="V9418" t="s">
        <v>22</v>
      </c>
    </row>
    <row r="9419" spans="1:22">
      <c r="A9419" t="s">
        <v>2972</v>
      </c>
      <c r="B9419" s="2">
        <v>45130.710416666669</v>
      </c>
      <c r="C9419" s="2">
        <f t="shared" si="147"/>
        <v>45124</v>
      </c>
      <c r="D9419" t="s">
        <v>546</v>
      </c>
      <c r="E9419" t="s">
        <v>2971</v>
      </c>
      <c r="F9419" t="s">
        <v>18</v>
      </c>
      <c r="G9419" t="s">
        <v>106</v>
      </c>
      <c r="H9419" t="s">
        <v>29</v>
      </c>
      <c r="I9419">
        <v>2</v>
      </c>
      <c r="J9419">
        <v>1116.8</v>
      </c>
      <c r="K9419">
        <v>696</v>
      </c>
      <c r="L9419">
        <v>2233.6</v>
      </c>
      <c r="M9419">
        <v>1392</v>
      </c>
      <c r="N9419" t="s">
        <v>2970</v>
      </c>
      <c r="O9419" t="s">
        <v>2969</v>
      </c>
      <c r="P9419" t="s">
        <v>13</v>
      </c>
      <c r="Q9419">
        <v>11.664300000000001</v>
      </c>
      <c r="R9419">
        <v>78.146000000000001</v>
      </c>
      <c r="S9419" t="s">
        <v>226</v>
      </c>
      <c r="T9419" t="s">
        <v>225</v>
      </c>
      <c r="U9419" t="s">
        <v>10</v>
      </c>
      <c r="V9419" t="s">
        <v>22</v>
      </c>
    </row>
    <row r="9420" spans="1:22">
      <c r="A9420" t="s">
        <v>2968</v>
      </c>
      <c r="B9420" s="2">
        <v>45466.649305555555</v>
      </c>
      <c r="C9420" s="2">
        <f t="shared" si="147"/>
        <v>45460</v>
      </c>
      <c r="D9420" t="s">
        <v>541</v>
      </c>
      <c r="E9420" t="s">
        <v>540</v>
      </c>
      <c r="F9420" t="s">
        <v>64</v>
      </c>
      <c r="G9420" t="s">
        <v>91</v>
      </c>
      <c r="H9420" t="s">
        <v>52</v>
      </c>
      <c r="I9420">
        <v>1</v>
      </c>
      <c r="J9420">
        <v>1829.64</v>
      </c>
      <c r="K9420">
        <v>1239.6500000000001</v>
      </c>
      <c r="L9420">
        <v>1829.64</v>
      </c>
      <c r="M9420">
        <v>1239.6500000000001</v>
      </c>
      <c r="N9420" t="s">
        <v>2967</v>
      </c>
      <c r="O9420" t="s">
        <v>2966</v>
      </c>
      <c r="P9420" t="s">
        <v>60</v>
      </c>
      <c r="Q9420">
        <v>8.7139000000000006</v>
      </c>
      <c r="R9420">
        <v>77.756699999999995</v>
      </c>
      <c r="S9420" t="s">
        <v>111</v>
      </c>
      <c r="T9420" t="s">
        <v>110</v>
      </c>
      <c r="U9420" t="s">
        <v>23</v>
      </c>
      <c r="V9420" t="s">
        <v>9</v>
      </c>
    </row>
    <row r="9421" spans="1:22">
      <c r="A9421" t="s">
        <v>2965</v>
      </c>
      <c r="B9421" s="2">
        <v>45202.826388888891</v>
      </c>
      <c r="C9421" s="2">
        <f t="shared" si="147"/>
        <v>45201</v>
      </c>
      <c r="D9421" t="s">
        <v>534</v>
      </c>
      <c r="E9421" t="s">
        <v>2964</v>
      </c>
      <c r="F9421" t="s">
        <v>166</v>
      </c>
      <c r="G9421" t="s">
        <v>17</v>
      </c>
      <c r="H9421" t="s">
        <v>16</v>
      </c>
      <c r="I9421">
        <v>4</v>
      </c>
      <c r="J9421">
        <v>1212.73</v>
      </c>
      <c r="K9421">
        <v>809.69</v>
      </c>
      <c r="L9421">
        <v>4850.92</v>
      </c>
      <c r="M9421">
        <v>3238.76</v>
      </c>
      <c r="N9421" t="s">
        <v>2963</v>
      </c>
      <c r="O9421" t="s">
        <v>2962</v>
      </c>
      <c r="P9421" t="s">
        <v>37</v>
      </c>
      <c r="Q9421">
        <v>10.7905</v>
      </c>
      <c r="R9421">
        <v>78.704700000000003</v>
      </c>
      <c r="S9421" t="s">
        <v>59</v>
      </c>
      <c r="T9421" t="s">
        <v>58</v>
      </c>
      <c r="U9421" t="s">
        <v>57</v>
      </c>
      <c r="V9421" t="s">
        <v>45</v>
      </c>
    </row>
    <row r="9422" spans="1:22">
      <c r="A9422" t="s">
        <v>2961</v>
      </c>
      <c r="B9422" s="2">
        <v>44990.652083333334</v>
      </c>
      <c r="C9422" s="2">
        <f t="shared" si="147"/>
        <v>44984</v>
      </c>
      <c r="D9422" t="s">
        <v>527</v>
      </c>
      <c r="E9422" t="s">
        <v>2960</v>
      </c>
      <c r="F9422" t="s">
        <v>18</v>
      </c>
      <c r="G9422" t="s">
        <v>106</v>
      </c>
      <c r="H9422" t="s">
        <v>52</v>
      </c>
      <c r="I9422">
        <v>1</v>
      </c>
      <c r="J9422">
        <v>2302.56</v>
      </c>
      <c r="K9422">
        <v>1591.03</v>
      </c>
      <c r="L9422">
        <v>2302.56</v>
      </c>
      <c r="M9422">
        <v>1591.03</v>
      </c>
      <c r="N9422" t="s">
        <v>2959</v>
      </c>
      <c r="O9422" t="s">
        <v>2958</v>
      </c>
      <c r="P9422" t="s">
        <v>112</v>
      </c>
      <c r="Q9422">
        <v>13.082700000000001</v>
      </c>
      <c r="R9422">
        <v>80.270700000000005</v>
      </c>
      <c r="S9422" t="s">
        <v>176</v>
      </c>
      <c r="T9422" t="s">
        <v>175</v>
      </c>
      <c r="U9422" t="s">
        <v>77</v>
      </c>
      <c r="V9422" t="s">
        <v>9</v>
      </c>
    </row>
    <row r="9423" spans="1:22">
      <c r="A9423" t="s">
        <v>2957</v>
      </c>
      <c r="B9423" s="2">
        <v>44935.418055555558</v>
      </c>
      <c r="C9423" s="2">
        <f t="shared" si="147"/>
        <v>44935</v>
      </c>
      <c r="D9423" t="s">
        <v>522</v>
      </c>
      <c r="E9423" t="s">
        <v>2956</v>
      </c>
      <c r="F9423" t="s">
        <v>73</v>
      </c>
      <c r="G9423" t="s">
        <v>72</v>
      </c>
      <c r="H9423" t="s">
        <v>71</v>
      </c>
      <c r="I9423">
        <v>1</v>
      </c>
      <c r="J9423">
        <v>303.70999999999998</v>
      </c>
      <c r="K9423">
        <v>230.39</v>
      </c>
      <c r="L9423">
        <v>303.70999999999998</v>
      </c>
      <c r="M9423">
        <v>230.39</v>
      </c>
      <c r="N9423" t="s">
        <v>2955</v>
      </c>
      <c r="O9423" t="s">
        <v>2954</v>
      </c>
      <c r="P9423" t="s">
        <v>49</v>
      </c>
      <c r="Q9423">
        <v>12.916499999999999</v>
      </c>
      <c r="R9423">
        <v>79.132499999999993</v>
      </c>
      <c r="S9423" t="s">
        <v>735</v>
      </c>
      <c r="T9423" t="s">
        <v>734</v>
      </c>
      <c r="U9423" t="s">
        <v>46</v>
      </c>
      <c r="V9423" t="s">
        <v>9</v>
      </c>
    </row>
    <row r="9424" spans="1:22">
      <c r="A9424" t="s">
        <v>2953</v>
      </c>
      <c r="B9424" s="2">
        <v>45141.476388888892</v>
      </c>
      <c r="C9424" s="2">
        <f t="shared" si="147"/>
        <v>45138</v>
      </c>
      <c r="D9424" t="s">
        <v>517</v>
      </c>
      <c r="E9424" t="s">
        <v>2952</v>
      </c>
      <c r="F9424" t="s">
        <v>64</v>
      </c>
      <c r="G9424" t="s">
        <v>17</v>
      </c>
      <c r="H9424" t="s">
        <v>52</v>
      </c>
      <c r="I9424">
        <v>1</v>
      </c>
      <c r="J9424">
        <v>2043.21</v>
      </c>
      <c r="K9424">
        <v>1497.65</v>
      </c>
      <c r="L9424">
        <v>2043.21</v>
      </c>
      <c r="M9424">
        <v>1497.65</v>
      </c>
      <c r="N9424" t="s">
        <v>2951</v>
      </c>
      <c r="O9424" t="s">
        <v>2950</v>
      </c>
      <c r="P9424" t="s">
        <v>121</v>
      </c>
      <c r="Q9424">
        <v>9.9252000000000002</v>
      </c>
      <c r="R9424">
        <v>78.119799999999998</v>
      </c>
      <c r="S9424" t="s">
        <v>269</v>
      </c>
      <c r="T9424" t="s">
        <v>268</v>
      </c>
      <c r="U9424" t="s">
        <v>46</v>
      </c>
      <c r="V9424" t="s">
        <v>9</v>
      </c>
    </row>
    <row r="9425" spans="1:22">
      <c r="A9425" t="s">
        <v>2949</v>
      </c>
      <c r="B9425" s="2">
        <v>45284.570138888892</v>
      </c>
      <c r="C9425" s="2">
        <f t="shared" si="147"/>
        <v>45278</v>
      </c>
      <c r="D9425" t="s">
        <v>510</v>
      </c>
      <c r="E9425" t="s">
        <v>2948</v>
      </c>
      <c r="F9425" t="s">
        <v>136</v>
      </c>
      <c r="G9425" t="s">
        <v>82</v>
      </c>
      <c r="H9425" t="s">
        <v>29</v>
      </c>
      <c r="I9425">
        <v>1</v>
      </c>
      <c r="J9425">
        <v>915.45</v>
      </c>
      <c r="K9425">
        <v>721.55</v>
      </c>
      <c r="L9425">
        <v>915.45</v>
      </c>
      <c r="M9425">
        <v>721.55</v>
      </c>
      <c r="N9425" t="s">
        <v>2947</v>
      </c>
      <c r="O9425" t="s">
        <v>2946</v>
      </c>
      <c r="P9425" t="s">
        <v>112</v>
      </c>
      <c r="Q9425">
        <v>13.082700000000001</v>
      </c>
      <c r="R9425">
        <v>80.270700000000005</v>
      </c>
      <c r="S9425" t="s">
        <v>326</v>
      </c>
      <c r="T9425" t="s">
        <v>325</v>
      </c>
      <c r="U9425" t="s">
        <v>10</v>
      </c>
      <c r="V9425" t="s">
        <v>45</v>
      </c>
    </row>
    <row r="9426" spans="1:22">
      <c r="A9426" t="s">
        <v>2945</v>
      </c>
      <c r="B9426" s="2">
        <v>45148.612500000003</v>
      </c>
      <c r="C9426" s="2">
        <f t="shared" si="147"/>
        <v>45145</v>
      </c>
      <c r="D9426" t="s">
        <v>505</v>
      </c>
      <c r="E9426" t="s">
        <v>2944</v>
      </c>
      <c r="F9426" t="s">
        <v>136</v>
      </c>
      <c r="G9426" t="s">
        <v>72</v>
      </c>
      <c r="H9426" t="s">
        <v>52</v>
      </c>
      <c r="I9426">
        <v>1</v>
      </c>
      <c r="J9426">
        <v>2014.62</v>
      </c>
      <c r="K9426">
        <v>1648.56</v>
      </c>
      <c r="L9426">
        <v>2014.62</v>
      </c>
      <c r="M9426">
        <v>1648.56</v>
      </c>
      <c r="N9426" t="s">
        <v>2943</v>
      </c>
      <c r="O9426" t="s">
        <v>2942</v>
      </c>
      <c r="P9426" t="s">
        <v>13</v>
      </c>
      <c r="Q9426">
        <v>11.664300000000001</v>
      </c>
      <c r="R9426">
        <v>78.146000000000001</v>
      </c>
      <c r="S9426" t="s">
        <v>352</v>
      </c>
      <c r="T9426" t="s">
        <v>351</v>
      </c>
      <c r="U9426" t="s">
        <v>46</v>
      </c>
      <c r="V9426" t="s">
        <v>45</v>
      </c>
    </row>
    <row r="9427" spans="1:22">
      <c r="A9427" t="s">
        <v>2941</v>
      </c>
      <c r="B9427" s="2">
        <v>45416.537499999999</v>
      </c>
      <c r="C9427" s="2">
        <f t="shared" si="147"/>
        <v>45411</v>
      </c>
      <c r="D9427" t="s">
        <v>500</v>
      </c>
      <c r="E9427" t="s">
        <v>2940</v>
      </c>
      <c r="F9427" t="s">
        <v>18</v>
      </c>
      <c r="G9427" t="s">
        <v>115</v>
      </c>
      <c r="H9427" t="s">
        <v>40</v>
      </c>
      <c r="I9427">
        <v>2</v>
      </c>
      <c r="J9427">
        <v>2066.35</v>
      </c>
      <c r="K9427">
        <v>1794.3</v>
      </c>
      <c r="L9427">
        <v>4132.7</v>
      </c>
      <c r="M9427">
        <v>3588.6</v>
      </c>
      <c r="N9427" t="s">
        <v>2939</v>
      </c>
      <c r="O9427" t="s">
        <v>2938</v>
      </c>
      <c r="P9427" t="s">
        <v>60</v>
      </c>
      <c r="Q9427">
        <v>8.7139000000000006</v>
      </c>
      <c r="R9427">
        <v>77.756699999999995</v>
      </c>
      <c r="S9427" t="s">
        <v>352</v>
      </c>
      <c r="T9427" t="s">
        <v>351</v>
      </c>
      <c r="U9427" t="s">
        <v>10</v>
      </c>
      <c r="V9427" t="s">
        <v>9</v>
      </c>
    </row>
    <row r="9428" spans="1:22">
      <c r="A9428" t="s">
        <v>2937</v>
      </c>
      <c r="B9428" s="2">
        <v>45346.60833333333</v>
      </c>
      <c r="C9428" s="2">
        <f t="shared" si="147"/>
        <v>45341</v>
      </c>
      <c r="D9428" t="s">
        <v>495</v>
      </c>
      <c r="E9428" t="s">
        <v>2936</v>
      </c>
      <c r="F9428" t="s">
        <v>73</v>
      </c>
      <c r="G9428" t="s">
        <v>106</v>
      </c>
      <c r="H9428" t="s">
        <v>29</v>
      </c>
      <c r="I9428">
        <v>3</v>
      </c>
      <c r="J9428">
        <v>1491.6</v>
      </c>
      <c r="K9428">
        <v>1104.95</v>
      </c>
      <c r="L9428">
        <v>4474.8</v>
      </c>
      <c r="M9428">
        <v>3314.85</v>
      </c>
      <c r="N9428" t="s">
        <v>2935</v>
      </c>
      <c r="O9428" t="s">
        <v>2934</v>
      </c>
      <c r="P9428" t="s">
        <v>60</v>
      </c>
      <c r="Q9428">
        <v>8.7139000000000006</v>
      </c>
      <c r="R9428">
        <v>77.756699999999995</v>
      </c>
      <c r="S9428" t="s">
        <v>762</v>
      </c>
      <c r="T9428" t="s">
        <v>761</v>
      </c>
      <c r="U9428" t="s">
        <v>23</v>
      </c>
      <c r="V9428" t="s">
        <v>45</v>
      </c>
    </row>
    <row r="9429" spans="1:22">
      <c r="A9429" t="s">
        <v>2933</v>
      </c>
      <c r="B9429" s="2">
        <v>45185.539583333331</v>
      </c>
      <c r="C9429" s="2">
        <f t="shared" si="147"/>
        <v>45180</v>
      </c>
      <c r="D9429" t="s">
        <v>490</v>
      </c>
      <c r="E9429" t="s">
        <v>2932</v>
      </c>
      <c r="F9429" t="s">
        <v>166</v>
      </c>
      <c r="G9429" t="s">
        <v>91</v>
      </c>
      <c r="H9429" t="s">
        <v>52</v>
      </c>
      <c r="I9429">
        <v>2</v>
      </c>
      <c r="J9429">
        <v>734.31</v>
      </c>
      <c r="K9429">
        <v>569.46</v>
      </c>
      <c r="L9429">
        <v>1468.62</v>
      </c>
      <c r="M9429">
        <v>1138.92</v>
      </c>
      <c r="N9429" t="s">
        <v>2931</v>
      </c>
      <c r="O9429" t="s">
        <v>2930</v>
      </c>
      <c r="P9429" t="s">
        <v>37</v>
      </c>
      <c r="Q9429">
        <v>10.7905</v>
      </c>
      <c r="R9429">
        <v>78.704700000000003</v>
      </c>
      <c r="S9429" t="s">
        <v>432</v>
      </c>
      <c r="T9429" t="s">
        <v>431</v>
      </c>
      <c r="U9429" t="s">
        <v>23</v>
      </c>
      <c r="V9429" t="s">
        <v>9</v>
      </c>
    </row>
    <row r="9430" spans="1:22">
      <c r="A9430" t="s">
        <v>2929</v>
      </c>
      <c r="B9430" s="2">
        <v>45575.65625</v>
      </c>
      <c r="C9430" s="2">
        <f t="shared" si="147"/>
        <v>45572</v>
      </c>
      <c r="D9430" t="s">
        <v>483</v>
      </c>
      <c r="E9430" t="s">
        <v>2928</v>
      </c>
      <c r="F9430" t="s">
        <v>201</v>
      </c>
      <c r="G9430" t="s">
        <v>82</v>
      </c>
      <c r="H9430" t="s">
        <v>71</v>
      </c>
      <c r="I9430">
        <v>3</v>
      </c>
      <c r="J9430">
        <v>1803.78</v>
      </c>
      <c r="K9430">
        <v>1387.94</v>
      </c>
      <c r="L9430">
        <v>5411.34</v>
      </c>
      <c r="M9430">
        <v>4163.82</v>
      </c>
      <c r="N9430" t="s">
        <v>2927</v>
      </c>
      <c r="O9430" t="s">
        <v>2926</v>
      </c>
      <c r="P9430" t="s">
        <v>37</v>
      </c>
      <c r="Q9430">
        <v>10.7905</v>
      </c>
      <c r="R9430">
        <v>78.704700000000003</v>
      </c>
      <c r="S9430" t="s">
        <v>486</v>
      </c>
      <c r="T9430" t="s">
        <v>485</v>
      </c>
      <c r="U9430" t="s">
        <v>10</v>
      </c>
      <c r="V9430" t="s">
        <v>9</v>
      </c>
    </row>
    <row r="9431" spans="1:22">
      <c r="A9431" t="s">
        <v>2925</v>
      </c>
      <c r="B9431" s="2">
        <v>45555.763888888891</v>
      </c>
      <c r="C9431" s="2">
        <f t="shared" si="147"/>
        <v>45551</v>
      </c>
      <c r="D9431" t="s">
        <v>478</v>
      </c>
      <c r="E9431" t="s">
        <v>2924</v>
      </c>
      <c r="F9431" t="s">
        <v>201</v>
      </c>
      <c r="G9431" t="s">
        <v>72</v>
      </c>
      <c r="H9431" t="s">
        <v>40</v>
      </c>
      <c r="I9431">
        <v>3</v>
      </c>
      <c r="J9431">
        <v>2481.6799999999998</v>
      </c>
      <c r="K9431">
        <v>1771.72</v>
      </c>
      <c r="L9431">
        <v>7445.04</v>
      </c>
      <c r="M9431">
        <v>5315.16</v>
      </c>
      <c r="N9431" t="s">
        <v>2923</v>
      </c>
      <c r="O9431" t="s">
        <v>2922</v>
      </c>
      <c r="P9431" t="s">
        <v>68</v>
      </c>
      <c r="Q9431">
        <v>11.34</v>
      </c>
      <c r="R9431">
        <v>77.717200000000005</v>
      </c>
      <c r="S9431" t="s">
        <v>25</v>
      </c>
      <c r="T9431" t="s">
        <v>24</v>
      </c>
      <c r="U9431" t="s">
        <v>77</v>
      </c>
      <c r="V9431" t="s">
        <v>45</v>
      </c>
    </row>
    <row r="9432" spans="1:22">
      <c r="A9432" t="s">
        <v>2921</v>
      </c>
      <c r="B9432" s="2">
        <v>44977.539583333331</v>
      </c>
      <c r="C9432" s="2">
        <f t="shared" si="147"/>
        <v>44977</v>
      </c>
      <c r="D9432" t="s">
        <v>473</v>
      </c>
      <c r="E9432" t="s">
        <v>2920</v>
      </c>
      <c r="F9432" t="s">
        <v>166</v>
      </c>
      <c r="G9432" t="s">
        <v>30</v>
      </c>
      <c r="H9432" t="s">
        <v>40</v>
      </c>
      <c r="I9432">
        <v>2</v>
      </c>
      <c r="J9432">
        <v>561.22</v>
      </c>
      <c r="K9432">
        <v>455.56</v>
      </c>
      <c r="L9432">
        <v>1122.44</v>
      </c>
      <c r="M9432">
        <v>911.12</v>
      </c>
      <c r="N9432" t="s">
        <v>2919</v>
      </c>
      <c r="O9432" t="s">
        <v>2918</v>
      </c>
      <c r="P9432" t="s">
        <v>13</v>
      </c>
      <c r="Q9432">
        <v>11.664300000000001</v>
      </c>
      <c r="R9432">
        <v>78.146000000000001</v>
      </c>
      <c r="S9432" t="s">
        <v>537</v>
      </c>
      <c r="T9432" t="s">
        <v>536</v>
      </c>
      <c r="U9432" t="s">
        <v>23</v>
      </c>
      <c r="V9432" t="s">
        <v>212</v>
      </c>
    </row>
    <row r="9433" spans="1:22">
      <c r="A9433" t="s">
        <v>2917</v>
      </c>
      <c r="B9433" s="2">
        <v>44971.417361111111</v>
      </c>
      <c r="C9433" s="2">
        <f t="shared" si="147"/>
        <v>44970</v>
      </c>
      <c r="D9433" t="s">
        <v>468</v>
      </c>
      <c r="E9433" t="s">
        <v>2916</v>
      </c>
      <c r="F9433" t="s">
        <v>18</v>
      </c>
      <c r="G9433" t="s">
        <v>91</v>
      </c>
      <c r="H9433" t="s">
        <v>29</v>
      </c>
      <c r="I9433">
        <v>2</v>
      </c>
      <c r="J9433">
        <v>1655.6</v>
      </c>
      <c r="K9433">
        <v>1108.93</v>
      </c>
      <c r="L9433">
        <v>3311.2</v>
      </c>
      <c r="M9433">
        <v>2217.86</v>
      </c>
      <c r="N9433" t="s">
        <v>2915</v>
      </c>
      <c r="O9433" t="s">
        <v>2914</v>
      </c>
      <c r="P9433" t="s">
        <v>13</v>
      </c>
      <c r="Q9433">
        <v>11.664300000000001</v>
      </c>
      <c r="R9433">
        <v>78.146000000000001</v>
      </c>
      <c r="S9433" t="s">
        <v>762</v>
      </c>
      <c r="T9433" t="s">
        <v>761</v>
      </c>
      <c r="U9433" t="s">
        <v>46</v>
      </c>
      <c r="V9433" t="s">
        <v>45</v>
      </c>
    </row>
    <row r="9434" spans="1:22">
      <c r="A9434" t="s">
        <v>2913</v>
      </c>
      <c r="B9434" s="2">
        <v>45007.859027777777</v>
      </c>
      <c r="C9434" s="2">
        <f t="shared" si="147"/>
        <v>45005</v>
      </c>
      <c r="D9434" t="s">
        <v>463</v>
      </c>
      <c r="E9434" t="s">
        <v>2912</v>
      </c>
      <c r="F9434" t="s">
        <v>18</v>
      </c>
      <c r="G9434" t="s">
        <v>41</v>
      </c>
      <c r="H9434" t="s">
        <v>63</v>
      </c>
      <c r="I9434">
        <v>1</v>
      </c>
      <c r="J9434">
        <v>207.43</v>
      </c>
      <c r="K9434">
        <v>173.78</v>
      </c>
      <c r="L9434">
        <v>207.43</v>
      </c>
      <c r="M9434">
        <v>173.78</v>
      </c>
      <c r="N9434" t="s">
        <v>2911</v>
      </c>
      <c r="O9434" t="s">
        <v>2910</v>
      </c>
      <c r="P9434" t="s">
        <v>60</v>
      </c>
      <c r="Q9434">
        <v>8.7139000000000006</v>
      </c>
      <c r="R9434">
        <v>77.756699999999995</v>
      </c>
      <c r="S9434" t="s">
        <v>276</v>
      </c>
      <c r="T9434" t="s">
        <v>275</v>
      </c>
      <c r="U9434" t="s">
        <v>23</v>
      </c>
      <c r="V9434" t="s">
        <v>212</v>
      </c>
    </row>
    <row r="9435" spans="1:22">
      <c r="A9435" t="s">
        <v>2909</v>
      </c>
      <c r="B9435" s="2">
        <v>45085.555555555555</v>
      </c>
      <c r="C9435" s="2">
        <f t="shared" si="147"/>
        <v>45082</v>
      </c>
      <c r="D9435" t="s">
        <v>458</v>
      </c>
      <c r="E9435" t="s">
        <v>2908</v>
      </c>
      <c r="F9435" t="s">
        <v>73</v>
      </c>
      <c r="G9435" t="s">
        <v>53</v>
      </c>
      <c r="H9435" t="s">
        <v>40</v>
      </c>
      <c r="I9435">
        <v>2</v>
      </c>
      <c r="J9435">
        <v>303.83</v>
      </c>
      <c r="K9435">
        <v>203.63</v>
      </c>
      <c r="L9435">
        <v>607.66</v>
      </c>
      <c r="M9435">
        <v>407.26</v>
      </c>
      <c r="N9435" t="s">
        <v>2907</v>
      </c>
      <c r="O9435" t="s">
        <v>2906</v>
      </c>
      <c r="P9435" t="s">
        <v>60</v>
      </c>
      <c r="Q9435">
        <v>8.7139000000000006</v>
      </c>
      <c r="R9435">
        <v>77.756699999999995</v>
      </c>
      <c r="S9435" t="s">
        <v>1238</v>
      </c>
      <c r="T9435" t="s">
        <v>1237</v>
      </c>
      <c r="U9435" t="s">
        <v>77</v>
      </c>
      <c r="V9435" t="s">
        <v>9</v>
      </c>
    </row>
    <row r="9436" spans="1:22">
      <c r="A9436" t="s">
        <v>2905</v>
      </c>
      <c r="B9436" s="2">
        <v>44965.791666666664</v>
      </c>
      <c r="C9436" s="2">
        <f t="shared" si="147"/>
        <v>44963</v>
      </c>
      <c r="D9436" t="s">
        <v>451</v>
      </c>
      <c r="E9436" t="s">
        <v>2904</v>
      </c>
      <c r="F9436" t="s">
        <v>166</v>
      </c>
      <c r="G9436" t="s">
        <v>106</v>
      </c>
      <c r="H9436" t="s">
        <v>71</v>
      </c>
      <c r="I9436">
        <v>2</v>
      </c>
      <c r="J9436">
        <v>805.81</v>
      </c>
      <c r="K9436">
        <v>505.7</v>
      </c>
      <c r="L9436">
        <v>1611.62</v>
      </c>
      <c r="M9436">
        <v>1011.4</v>
      </c>
      <c r="N9436" t="s">
        <v>2903</v>
      </c>
      <c r="O9436" t="s">
        <v>2902</v>
      </c>
      <c r="P9436" t="s">
        <v>13</v>
      </c>
      <c r="Q9436">
        <v>11.664300000000001</v>
      </c>
      <c r="R9436">
        <v>78.146000000000001</v>
      </c>
      <c r="S9436" t="s">
        <v>48</v>
      </c>
      <c r="T9436" t="s">
        <v>47</v>
      </c>
      <c r="U9436" t="s">
        <v>10</v>
      </c>
      <c r="V9436" t="s">
        <v>9</v>
      </c>
    </row>
    <row r="9437" spans="1:22">
      <c r="A9437" t="s">
        <v>2901</v>
      </c>
      <c r="B9437" s="2">
        <v>45278.51666666667</v>
      </c>
      <c r="C9437" s="2">
        <f t="shared" si="147"/>
        <v>45278</v>
      </c>
      <c r="D9437" t="s">
        <v>446</v>
      </c>
      <c r="E9437" t="s">
        <v>2900</v>
      </c>
      <c r="F9437" t="s">
        <v>83</v>
      </c>
      <c r="G9437" t="s">
        <v>17</v>
      </c>
      <c r="H9437" t="s">
        <v>52</v>
      </c>
      <c r="I9437">
        <v>4</v>
      </c>
      <c r="J9437">
        <v>1744.7</v>
      </c>
      <c r="K9437">
        <v>1518.46</v>
      </c>
      <c r="L9437">
        <v>6978.8</v>
      </c>
      <c r="M9437">
        <v>6073.84</v>
      </c>
      <c r="N9437" t="s">
        <v>2899</v>
      </c>
      <c r="O9437" t="s">
        <v>2898</v>
      </c>
      <c r="P9437" t="s">
        <v>68</v>
      </c>
      <c r="Q9437">
        <v>11.34</v>
      </c>
      <c r="R9437">
        <v>77.717200000000005</v>
      </c>
      <c r="S9437" t="s">
        <v>133</v>
      </c>
      <c r="T9437" t="s">
        <v>132</v>
      </c>
      <c r="U9437" t="s">
        <v>46</v>
      </c>
      <c r="V9437" t="s">
        <v>22</v>
      </c>
    </row>
    <row r="9438" spans="1:22">
      <c r="A9438" t="s">
        <v>2897</v>
      </c>
      <c r="B9438" s="2">
        <v>45371.424305555556</v>
      </c>
      <c r="C9438" s="2">
        <f t="shared" si="147"/>
        <v>45369</v>
      </c>
      <c r="D9438" t="s">
        <v>441</v>
      </c>
      <c r="E9438" t="s">
        <v>2896</v>
      </c>
      <c r="F9438" t="s">
        <v>18</v>
      </c>
      <c r="G9438" t="s">
        <v>106</v>
      </c>
      <c r="H9438" t="s">
        <v>16</v>
      </c>
      <c r="I9438">
        <v>4</v>
      </c>
      <c r="J9438">
        <v>1407.04</v>
      </c>
      <c r="K9438">
        <v>1259.27</v>
      </c>
      <c r="L9438">
        <v>5628.16</v>
      </c>
      <c r="M9438">
        <v>5037.08</v>
      </c>
      <c r="N9438" t="s">
        <v>2895</v>
      </c>
      <c r="O9438" t="s">
        <v>2894</v>
      </c>
      <c r="P9438" t="s">
        <v>13</v>
      </c>
      <c r="Q9438">
        <v>11.664300000000001</v>
      </c>
      <c r="R9438">
        <v>78.146000000000001</v>
      </c>
      <c r="S9438" t="s">
        <v>352</v>
      </c>
      <c r="T9438" t="s">
        <v>351</v>
      </c>
      <c r="U9438" t="s">
        <v>57</v>
      </c>
      <c r="V9438" t="s">
        <v>9</v>
      </c>
    </row>
    <row r="9439" spans="1:22">
      <c r="A9439" t="s">
        <v>2893</v>
      </c>
      <c r="B9439" s="2">
        <v>45353.495138888888</v>
      </c>
      <c r="C9439" s="2">
        <f t="shared" si="147"/>
        <v>45348</v>
      </c>
      <c r="D9439" t="s">
        <v>436</v>
      </c>
      <c r="E9439" t="s">
        <v>2892</v>
      </c>
      <c r="F9439" t="s">
        <v>64</v>
      </c>
      <c r="G9439" t="s">
        <v>106</v>
      </c>
      <c r="H9439" t="s">
        <v>40</v>
      </c>
      <c r="I9439">
        <v>2</v>
      </c>
      <c r="J9439">
        <v>582.28</v>
      </c>
      <c r="K9439">
        <v>416.84</v>
      </c>
      <c r="L9439">
        <v>1164.56</v>
      </c>
      <c r="M9439">
        <v>833.68</v>
      </c>
      <c r="N9439" t="s">
        <v>2891</v>
      </c>
      <c r="O9439" t="s">
        <v>2890</v>
      </c>
      <c r="P9439" t="s">
        <v>68</v>
      </c>
      <c r="Q9439">
        <v>11.34</v>
      </c>
      <c r="R9439">
        <v>77.717200000000005</v>
      </c>
      <c r="S9439" t="s">
        <v>269</v>
      </c>
      <c r="T9439" t="s">
        <v>268</v>
      </c>
      <c r="U9439" t="s">
        <v>57</v>
      </c>
      <c r="V9439" t="s">
        <v>45</v>
      </c>
    </row>
    <row r="9440" spans="1:22">
      <c r="A9440" t="s">
        <v>2889</v>
      </c>
      <c r="B9440" s="2">
        <v>45512.442361111112</v>
      </c>
      <c r="C9440" s="2">
        <f t="shared" si="147"/>
        <v>45509</v>
      </c>
      <c r="D9440" t="s">
        <v>429</v>
      </c>
      <c r="E9440" t="s">
        <v>2888</v>
      </c>
      <c r="F9440" t="s">
        <v>166</v>
      </c>
      <c r="G9440" t="s">
        <v>91</v>
      </c>
      <c r="H9440" t="s">
        <v>29</v>
      </c>
      <c r="I9440">
        <v>2</v>
      </c>
      <c r="J9440">
        <v>936.25</v>
      </c>
      <c r="K9440">
        <v>633.74</v>
      </c>
      <c r="L9440">
        <v>1872.5</v>
      </c>
      <c r="M9440">
        <v>1267.48</v>
      </c>
      <c r="N9440" t="s">
        <v>2887</v>
      </c>
      <c r="O9440" t="s">
        <v>2886</v>
      </c>
      <c r="P9440" t="s">
        <v>60</v>
      </c>
      <c r="Q9440">
        <v>8.7139000000000006</v>
      </c>
      <c r="R9440">
        <v>77.756699999999995</v>
      </c>
      <c r="S9440" t="s">
        <v>250</v>
      </c>
      <c r="T9440" t="s">
        <v>249</v>
      </c>
      <c r="U9440" t="s">
        <v>23</v>
      </c>
      <c r="V9440" t="s">
        <v>212</v>
      </c>
    </row>
    <row r="9441" spans="1:22">
      <c r="A9441" t="s">
        <v>2885</v>
      </c>
      <c r="B9441" s="2">
        <v>45403.669444444444</v>
      </c>
      <c r="C9441" s="2">
        <f t="shared" si="147"/>
        <v>45397</v>
      </c>
      <c r="D9441" t="s">
        <v>424</v>
      </c>
      <c r="E9441" t="s">
        <v>2884</v>
      </c>
      <c r="F9441" t="s">
        <v>83</v>
      </c>
      <c r="G9441" t="s">
        <v>82</v>
      </c>
      <c r="H9441" t="s">
        <v>63</v>
      </c>
      <c r="I9441">
        <v>1</v>
      </c>
      <c r="J9441">
        <v>1902.82</v>
      </c>
      <c r="K9441">
        <v>1573.17</v>
      </c>
      <c r="L9441">
        <v>1902.82</v>
      </c>
      <c r="M9441">
        <v>1573.17</v>
      </c>
      <c r="N9441" t="s">
        <v>2883</v>
      </c>
      <c r="O9441" t="s">
        <v>2882</v>
      </c>
      <c r="P9441" t="s">
        <v>37</v>
      </c>
      <c r="Q9441">
        <v>10.7905</v>
      </c>
      <c r="R9441">
        <v>78.704700000000003</v>
      </c>
      <c r="S9441" t="s">
        <v>735</v>
      </c>
      <c r="T9441" t="s">
        <v>734</v>
      </c>
      <c r="U9441" t="s">
        <v>77</v>
      </c>
      <c r="V9441" t="s">
        <v>45</v>
      </c>
    </row>
    <row r="9442" spans="1:22">
      <c r="A9442" t="s">
        <v>2881</v>
      </c>
      <c r="B9442" s="2">
        <v>45316.493750000001</v>
      </c>
      <c r="C9442" s="2">
        <f t="shared" si="147"/>
        <v>45313</v>
      </c>
      <c r="D9442" t="s">
        <v>417</v>
      </c>
      <c r="E9442" t="s">
        <v>2880</v>
      </c>
      <c r="F9442" t="s">
        <v>18</v>
      </c>
      <c r="G9442" t="s">
        <v>30</v>
      </c>
      <c r="H9442" t="s">
        <v>40</v>
      </c>
      <c r="I9442">
        <v>4</v>
      </c>
      <c r="J9442">
        <v>506.03</v>
      </c>
      <c r="K9442">
        <v>341.31</v>
      </c>
      <c r="L9442">
        <v>2024.12</v>
      </c>
      <c r="M9442">
        <v>1365.24</v>
      </c>
      <c r="N9442" t="s">
        <v>2879</v>
      </c>
      <c r="O9442" t="s">
        <v>2878</v>
      </c>
      <c r="P9442" t="s">
        <v>26</v>
      </c>
      <c r="Q9442">
        <v>11.0168</v>
      </c>
      <c r="R9442">
        <v>76.955799999999996</v>
      </c>
      <c r="S9442" t="s">
        <v>432</v>
      </c>
      <c r="T9442" t="s">
        <v>431</v>
      </c>
      <c r="U9442" t="s">
        <v>10</v>
      </c>
      <c r="V9442" t="s">
        <v>9</v>
      </c>
    </row>
    <row r="9443" spans="1:22">
      <c r="A9443" t="s">
        <v>2877</v>
      </c>
      <c r="B9443" s="2">
        <v>45516.762499999997</v>
      </c>
      <c r="C9443" s="2">
        <f t="shared" si="147"/>
        <v>45516</v>
      </c>
      <c r="D9443" t="s">
        <v>410</v>
      </c>
      <c r="E9443" t="s">
        <v>2876</v>
      </c>
      <c r="F9443" t="s">
        <v>201</v>
      </c>
      <c r="G9443" t="s">
        <v>30</v>
      </c>
      <c r="H9443" t="s">
        <v>40</v>
      </c>
      <c r="I9443">
        <v>1</v>
      </c>
      <c r="J9443">
        <v>594.57000000000005</v>
      </c>
      <c r="K9443">
        <v>413.63</v>
      </c>
      <c r="L9443">
        <v>594.57000000000005</v>
      </c>
      <c r="M9443">
        <v>413.63</v>
      </c>
      <c r="N9443" t="s">
        <v>2875</v>
      </c>
      <c r="O9443" t="s">
        <v>2874</v>
      </c>
      <c r="P9443" t="s">
        <v>112</v>
      </c>
      <c r="Q9443">
        <v>13.082700000000001</v>
      </c>
      <c r="R9443">
        <v>80.270700000000005</v>
      </c>
      <c r="S9443" t="s">
        <v>486</v>
      </c>
      <c r="T9443" t="s">
        <v>485</v>
      </c>
      <c r="U9443" t="s">
        <v>23</v>
      </c>
      <c r="V9443" t="s">
        <v>9</v>
      </c>
    </row>
    <row r="9444" spans="1:22">
      <c r="A9444" t="s">
        <v>2873</v>
      </c>
      <c r="B9444" s="2">
        <v>45565.826388888891</v>
      </c>
      <c r="C9444" s="2">
        <f t="shared" si="147"/>
        <v>45565</v>
      </c>
      <c r="D9444" t="s">
        <v>405</v>
      </c>
      <c r="E9444" t="s">
        <v>2872</v>
      </c>
      <c r="F9444" t="s">
        <v>136</v>
      </c>
      <c r="G9444" t="s">
        <v>82</v>
      </c>
      <c r="H9444" t="s">
        <v>40</v>
      </c>
      <c r="I9444">
        <v>2</v>
      </c>
      <c r="J9444">
        <v>772.38</v>
      </c>
      <c r="K9444">
        <v>604.24</v>
      </c>
      <c r="L9444">
        <v>1544.76</v>
      </c>
      <c r="M9444">
        <v>1208.48</v>
      </c>
      <c r="N9444" t="s">
        <v>2871</v>
      </c>
      <c r="O9444" t="s">
        <v>2870</v>
      </c>
      <c r="P9444" t="s">
        <v>112</v>
      </c>
      <c r="Q9444">
        <v>13.082700000000001</v>
      </c>
      <c r="R9444">
        <v>80.270700000000005</v>
      </c>
      <c r="S9444" t="s">
        <v>735</v>
      </c>
      <c r="T9444" t="s">
        <v>734</v>
      </c>
      <c r="U9444" t="s">
        <v>77</v>
      </c>
      <c r="V9444" t="s">
        <v>9</v>
      </c>
    </row>
    <row r="9445" spans="1:22">
      <c r="A9445" t="s">
        <v>2869</v>
      </c>
      <c r="B9445" s="2">
        <v>45411.695833333331</v>
      </c>
      <c r="C9445" s="2">
        <f t="shared" si="147"/>
        <v>45411</v>
      </c>
      <c r="D9445" t="s">
        <v>400</v>
      </c>
      <c r="E9445" t="s">
        <v>2868</v>
      </c>
      <c r="F9445" t="s">
        <v>166</v>
      </c>
      <c r="G9445" t="s">
        <v>106</v>
      </c>
      <c r="H9445" t="s">
        <v>40</v>
      </c>
      <c r="I9445">
        <v>1</v>
      </c>
      <c r="J9445">
        <v>805.39</v>
      </c>
      <c r="K9445">
        <v>564.49</v>
      </c>
      <c r="L9445">
        <v>805.39</v>
      </c>
      <c r="M9445">
        <v>564.49</v>
      </c>
      <c r="N9445" t="s">
        <v>2867</v>
      </c>
      <c r="O9445" t="s">
        <v>2866</v>
      </c>
      <c r="P9445" t="s">
        <v>13</v>
      </c>
      <c r="Q9445">
        <v>11.664300000000001</v>
      </c>
      <c r="R9445">
        <v>78.146000000000001</v>
      </c>
      <c r="S9445" t="s">
        <v>257</v>
      </c>
      <c r="T9445" t="s">
        <v>256</v>
      </c>
      <c r="U9445" t="s">
        <v>46</v>
      </c>
      <c r="V9445" t="s">
        <v>22</v>
      </c>
    </row>
    <row r="9446" spans="1:22">
      <c r="A9446" t="s">
        <v>2865</v>
      </c>
      <c r="B9446" s="2">
        <v>45130.45</v>
      </c>
      <c r="C9446" s="2">
        <f t="shared" si="147"/>
        <v>45124</v>
      </c>
      <c r="D9446" t="s">
        <v>393</v>
      </c>
      <c r="E9446" t="s">
        <v>392</v>
      </c>
      <c r="F9446" t="s">
        <v>64</v>
      </c>
      <c r="G9446" t="s">
        <v>72</v>
      </c>
      <c r="H9446" t="s">
        <v>71</v>
      </c>
      <c r="I9446">
        <v>2</v>
      </c>
      <c r="J9446">
        <v>1508.72</v>
      </c>
      <c r="K9446">
        <v>1211.08</v>
      </c>
      <c r="L9446">
        <v>3017.44</v>
      </c>
      <c r="M9446">
        <v>2422.16</v>
      </c>
      <c r="N9446" t="s">
        <v>2864</v>
      </c>
      <c r="O9446" t="s">
        <v>2863</v>
      </c>
      <c r="P9446" t="s">
        <v>26</v>
      </c>
      <c r="Q9446">
        <v>11.0168</v>
      </c>
      <c r="R9446">
        <v>76.955799999999996</v>
      </c>
      <c r="S9446" t="s">
        <v>133</v>
      </c>
      <c r="T9446" t="s">
        <v>132</v>
      </c>
      <c r="U9446" t="s">
        <v>77</v>
      </c>
      <c r="V9446" t="s">
        <v>22</v>
      </c>
    </row>
    <row r="9447" spans="1:22">
      <c r="A9447" t="s">
        <v>2862</v>
      </c>
      <c r="B9447" s="2">
        <v>45488.45416666667</v>
      </c>
      <c r="C9447" s="2">
        <f t="shared" si="147"/>
        <v>45488</v>
      </c>
      <c r="D9447" t="s">
        <v>388</v>
      </c>
      <c r="E9447" t="s">
        <v>2861</v>
      </c>
      <c r="F9447" t="s">
        <v>83</v>
      </c>
      <c r="G9447" t="s">
        <v>91</v>
      </c>
      <c r="H9447" t="s">
        <v>63</v>
      </c>
      <c r="I9447">
        <v>1</v>
      </c>
      <c r="J9447">
        <v>818.09</v>
      </c>
      <c r="K9447">
        <v>577.59</v>
      </c>
      <c r="L9447">
        <v>818.09</v>
      </c>
      <c r="M9447">
        <v>577.59</v>
      </c>
      <c r="N9447" t="s">
        <v>2860</v>
      </c>
      <c r="O9447" t="s">
        <v>2859</v>
      </c>
      <c r="P9447" t="s">
        <v>112</v>
      </c>
      <c r="Q9447">
        <v>13.082700000000001</v>
      </c>
      <c r="R9447">
        <v>80.270700000000005</v>
      </c>
      <c r="S9447" t="s">
        <v>530</v>
      </c>
      <c r="T9447" t="s">
        <v>529</v>
      </c>
      <c r="U9447" t="s">
        <v>77</v>
      </c>
      <c r="V9447" t="s">
        <v>45</v>
      </c>
    </row>
    <row r="9448" spans="1:22">
      <c r="A9448" t="s">
        <v>2858</v>
      </c>
      <c r="B9448" s="2">
        <v>45531.435416666667</v>
      </c>
      <c r="C9448" s="2">
        <f t="shared" si="147"/>
        <v>45530</v>
      </c>
      <c r="D9448" t="s">
        <v>383</v>
      </c>
      <c r="E9448" t="s">
        <v>2857</v>
      </c>
      <c r="F9448" t="s">
        <v>31</v>
      </c>
      <c r="G9448" t="s">
        <v>106</v>
      </c>
      <c r="H9448" t="s">
        <v>63</v>
      </c>
      <c r="I9448">
        <v>2</v>
      </c>
      <c r="J9448">
        <v>1670.53</v>
      </c>
      <c r="K9448">
        <v>1229.54</v>
      </c>
      <c r="L9448">
        <v>3341.06</v>
      </c>
      <c r="M9448">
        <v>2459.08</v>
      </c>
      <c r="N9448" t="s">
        <v>2856</v>
      </c>
      <c r="O9448" t="s">
        <v>2855</v>
      </c>
      <c r="P9448" t="s">
        <v>49</v>
      </c>
      <c r="Q9448">
        <v>12.916499999999999</v>
      </c>
      <c r="R9448">
        <v>79.132499999999993</v>
      </c>
      <c r="S9448" t="s">
        <v>302</v>
      </c>
      <c r="T9448" t="s">
        <v>301</v>
      </c>
      <c r="U9448" t="s">
        <v>77</v>
      </c>
      <c r="V9448" t="s">
        <v>9</v>
      </c>
    </row>
    <row r="9449" spans="1:22">
      <c r="A9449" t="s">
        <v>2854</v>
      </c>
      <c r="B9449" s="2">
        <v>45475.552777777775</v>
      </c>
      <c r="C9449" s="2">
        <f t="shared" si="147"/>
        <v>45474</v>
      </c>
      <c r="D9449" t="s">
        <v>378</v>
      </c>
      <c r="E9449" t="s">
        <v>377</v>
      </c>
      <c r="F9449" t="s">
        <v>166</v>
      </c>
      <c r="G9449" t="s">
        <v>82</v>
      </c>
      <c r="H9449" t="s">
        <v>29</v>
      </c>
      <c r="I9449">
        <v>1</v>
      </c>
      <c r="J9449">
        <v>538.69000000000005</v>
      </c>
      <c r="K9449">
        <v>352.53</v>
      </c>
      <c r="L9449">
        <v>538.69000000000005</v>
      </c>
      <c r="M9449">
        <v>352.53</v>
      </c>
      <c r="N9449" t="s">
        <v>2853</v>
      </c>
      <c r="O9449" t="s">
        <v>2852</v>
      </c>
      <c r="P9449" t="s">
        <v>13</v>
      </c>
      <c r="Q9449">
        <v>11.664300000000001</v>
      </c>
      <c r="R9449">
        <v>78.146000000000001</v>
      </c>
      <c r="S9449" t="s">
        <v>146</v>
      </c>
      <c r="T9449" t="s">
        <v>145</v>
      </c>
      <c r="U9449" t="s">
        <v>10</v>
      </c>
      <c r="V9449" t="s">
        <v>9</v>
      </c>
    </row>
    <row r="9450" spans="1:22">
      <c r="A9450" t="s">
        <v>2851</v>
      </c>
      <c r="B9450" s="2">
        <v>45496.740972222222</v>
      </c>
      <c r="C9450" s="2">
        <f t="shared" si="147"/>
        <v>45495</v>
      </c>
      <c r="D9450" t="s">
        <v>373</v>
      </c>
      <c r="E9450" t="s">
        <v>2850</v>
      </c>
      <c r="F9450" t="s">
        <v>31</v>
      </c>
      <c r="G9450" t="s">
        <v>41</v>
      </c>
      <c r="H9450" t="s">
        <v>40</v>
      </c>
      <c r="I9450">
        <v>2</v>
      </c>
      <c r="J9450">
        <v>441.93</v>
      </c>
      <c r="K9450">
        <v>334.58</v>
      </c>
      <c r="L9450">
        <v>883.86</v>
      </c>
      <c r="M9450">
        <v>669.16</v>
      </c>
      <c r="N9450" t="s">
        <v>2849</v>
      </c>
      <c r="O9450" t="s">
        <v>2848</v>
      </c>
      <c r="P9450" t="s">
        <v>49</v>
      </c>
      <c r="Q9450">
        <v>12.916499999999999</v>
      </c>
      <c r="R9450">
        <v>79.132499999999993</v>
      </c>
      <c r="S9450" t="s">
        <v>146</v>
      </c>
      <c r="T9450" t="s">
        <v>145</v>
      </c>
      <c r="U9450" t="s">
        <v>57</v>
      </c>
      <c r="V9450" t="s">
        <v>22</v>
      </c>
    </row>
    <row r="9451" spans="1:22">
      <c r="A9451" t="s">
        <v>2847</v>
      </c>
      <c r="B9451" s="2">
        <v>45054.510416666664</v>
      </c>
      <c r="C9451" s="2">
        <f t="shared" si="147"/>
        <v>45054</v>
      </c>
      <c r="D9451" t="s">
        <v>368</v>
      </c>
      <c r="E9451" t="s">
        <v>2846</v>
      </c>
      <c r="F9451" t="s">
        <v>83</v>
      </c>
      <c r="G9451" t="s">
        <v>91</v>
      </c>
      <c r="H9451" t="s">
        <v>63</v>
      </c>
      <c r="I9451">
        <v>2</v>
      </c>
      <c r="J9451">
        <v>1205.51</v>
      </c>
      <c r="K9451">
        <v>846.68</v>
      </c>
      <c r="L9451">
        <v>2411.02</v>
      </c>
      <c r="M9451">
        <v>1693.36</v>
      </c>
      <c r="N9451" t="s">
        <v>2845</v>
      </c>
      <c r="O9451" t="s">
        <v>2844</v>
      </c>
      <c r="P9451" t="s">
        <v>68</v>
      </c>
      <c r="Q9451">
        <v>11.34</v>
      </c>
      <c r="R9451">
        <v>77.717200000000005</v>
      </c>
      <c r="S9451" t="s">
        <v>295</v>
      </c>
      <c r="T9451" t="s">
        <v>294</v>
      </c>
      <c r="U9451" t="s">
        <v>57</v>
      </c>
      <c r="V9451" t="s">
        <v>9</v>
      </c>
    </row>
    <row r="9452" spans="1:22">
      <c r="A9452" t="s">
        <v>2843</v>
      </c>
      <c r="B9452" s="2">
        <v>45227.725694444445</v>
      </c>
      <c r="C9452" s="2">
        <f t="shared" si="147"/>
        <v>45222</v>
      </c>
      <c r="D9452" t="s">
        <v>361</v>
      </c>
      <c r="E9452" t="s">
        <v>2842</v>
      </c>
      <c r="F9452" t="s">
        <v>18</v>
      </c>
      <c r="G9452" t="s">
        <v>106</v>
      </c>
      <c r="H9452" t="s">
        <v>16</v>
      </c>
      <c r="I9452">
        <v>3</v>
      </c>
      <c r="J9452">
        <v>2082.41</v>
      </c>
      <c r="K9452">
        <v>1744.78</v>
      </c>
      <c r="L9452">
        <v>6247.23</v>
      </c>
      <c r="M9452">
        <v>5234.34</v>
      </c>
      <c r="N9452" t="s">
        <v>2841</v>
      </c>
      <c r="O9452" t="s">
        <v>2840</v>
      </c>
      <c r="P9452" t="s">
        <v>37</v>
      </c>
      <c r="Q9452">
        <v>10.7905</v>
      </c>
      <c r="R9452">
        <v>78.704700000000003</v>
      </c>
      <c r="S9452" t="s">
        <v>486</v>
      </c>
      <c r="T9452" t="s">
        <v>485</v>
      </c>
      <c r="U9452" t="s">
        <v>57</v>
      </c>
      <c r="V9452" t="s">
        <v>9</v>
      </c>
    </row>
    <row r="9453" spans="1:22">
      <c r="A9453" t="s">
        <v>2839</v>
      </c>
      <c r="B9453" s="2">
        <v>45445.447916666664</v>
      </c>
      <c r="C9453" s="2">
        <f t="shared" si="147"/>
        <v>45439</v>
      </c>
      <c r="D9453" t="s">
        <v>356</v>
      </c>
      <c r="E9453" t="s">
        <v>2838</v>
      </c>
      <c r="F9453" t="s">
        <v>166</v>
      </c>
      <c r="G9453" t="s">
        <v>91</v>
      </c>
      <c r="H9453" t="s">
        <v>71</v>
      </c>
      <c r="I9453">
        <v>4</v>
      </c>
      <c r="J9453">
        <v>562.26</v>
      </c>
      <c r="K9453">
        <v>395.57</v>
      </c>
      <c r="L9453">
        <v>2249.04</v>
      </c>
      <c r="M9453">
        <v>1582.28</v>
      </c>
      <c r="N9453" t="s">
        <v>2837</v>
      </c>
      <c r="O9453" t="s">
        <v>2836</v>
      </c>
      <c r="P9453" t="s">
        <v>13</v>
      </c>
      <c r="Q9453">
        <v>11.664300000000001</v>
      </c>
      <c r="R9453">
        <v>78.146000000000001</v>
      </c>
      <c r="S9453" t="s">
        <v>193</v>
      </c>
      <c r="T9453" t="s">
        <v>192</v>
      </c>
      <c r="U9453" t="s">
        <v>10</v>
      </c>
      <c r="V9453" t="s">
        <v>45</v>
      </c>
    </row>
    <row r="9454" spans="1:22">
      <c r="A9454" t="s">
        <v>2835</v>
      </c>
      <c r="B9454" s="2">
        <v>45200.78125</v>
      </c>
      <c r="C9454" s="2">
        <f t="shared" si="147"/>
        <v>45194</v>
      </c>
      <c r="D9454" t="s">
        <v>349</v>
      </c>
      <c r="E9454" t="s">
        <v>2834</v>
      </c>
      <c r="F9454" t="s">
        <v>31</v>
      </c>
      <c r="G9454" t="s">
        <v>72</v>
      </c>
      <c r="H9454" t="s">
        <v>71</v>
      </c>
      <c r="I9454">
        <v>3</v>
      </c>
      <c r="J9454">
        <v>2022.27</v>
      </c>
      <c r="K9454">
        <v>1769.15</v>
      </c>
      <c r="L9454">
        <v>6066.81</v>
      </c>
      <c r="M9454">
        <v>5307.45</v>
      </c>
      <c r="N9454" t="s">
        <v>2833</v>
      </c>
      <c r="O9454" t="s">
        <v>2832</v>
      </c>
      <c r="P9454" t="s">
        <v>37</v>
      </c>
      <c r="Q9454">
        <v>10.7905</v>
      </c>
      <c r="R9454">
        <v>78.704700000000003</v>
      </c>
      <c r="S9454" t="s">
        <v>276</v>
      </c>
      <c r="T9454" t="s">
        <v>275</v>
      </c>
      <c r="U9454" t="s">
        <v>10</v>
      </c>
      <c r="V9454" t="s">
        <v>45</v>
      </c>
    </row>
    <row r="9455" spans="1:22">
      <c r="A9455" t="s">
        <v>2831</v>
      </c>
      <c r="B9455" s="2">
        <v>45525.667361111111</v>
      </c>
      <c r="C9455" s="2">
        <f t="shared" si="147"/>
        <v>45523</v>
      </c>
      <c r="D9455" t="s">
        <v>344</v>
      </c>
      <c r="E9455" t="s">
        <v>2830</v>
      </c>
      <c r="F9455" t="s">
        <v>31</v>
      </c>
      <c r="G9455" t="s">
        <v>72</v>
      </c>
      <c r="H9455" t="s">
        <v>40</v>
      </c>
      <c r="I9455">
        <v>1</v>
      </c>
      <c r="J9455">
        <v>2359.5300000000002</v>
      </c>
      <c r="K9455">
        <v>1654.52</v>
      </c>
      <c r="L9455">
        <v>2359.5300000000002</v>
      </c>
      <c r="M9455">
        <v>1654.52</v>
      </c>
      <c r="N9455" t="s">
        <v>2829</v>
      </c>
      <c r="O9455" t="s">
        <v>2828</v>
      </c>
      <c r="P9455" t="s">
        <v>26</v>
      </c>
      <c r="Q9455">
        <v>11.0168</v>
      </c>
      <c r="R9455">
        <v>76.955799999999996</v>
      </c>
      <c r="S9455" t="s">
        <v>25</v>
      </c>
      <c r="T9455" t="s">
        <v>24</v>
      </c>
      <c r="U9455" t="s">
        <v>10</v>
      </c>
      <c r="V9455" t="s">
        <v>9</v>
      </c>
    </row>
    <row r="9456" spans="1:22">
      <c r="A9456" t="s">
        <v>2827</v>
      </c>
      <c r="B9456" s="2">
        <v>45172.635416666664</v>
      </c>
      <c r="C9456" s="2">
        <f t="shared" si="147"/>
        <v>45166</v>
      </c>
      <c r="D9456" t="s">
        <v>337</v>
      </c>
      <c r="E9456" t="s">
        <v>2826</v>
      </c>
      <c r="F9456" t="s">
        <v>83</v>
      </c>
      <c r="G9456" t="s">
        <v>106</v>
      </c>
      <c r="H9456" t="s">
        <v>16</v>
      </c>
      <c r="I9456">
        <v>1</v>
      </c>
      <c r="J9456">
        <v>895.79</v>
      </c>
      <c r="K9456">
        <v>764.13</v>
      </c>
      <c r="L9456">
        <v>895.79</v>
      </c>
      <c r="M9456">
        <v>764.13</v>
      </c>
      <c r="N9456" t="s">
        <v>2825</v>
      </c>
      <c r="O9456" t="s">
        <v>2824</v>
      </c>
      <c r="P9456" t="s">
        <v>121</v>
      </c>
      <c r="Q9456">
        <v>9.9252000000000002</v>
      </c>
      <c r="R9456">
        <v>78.119799999999998</v>
      </c>
      <c r="S9456" t="s">
        <v>486</v>
      </c>
      <c r="T9456" t="s">
        <v>485</v>
      </c>
      <c r="U9456" t="s">
        <v>46</v>
      </c>
      <c r="V9456" t="s">
        <v>22</v>
      </c>
    </row>
    <row r="9457" spans="1:22">
      <c r="A9457" t="s">
        <v>2823</v>
      </c>
      <c r="B9457" s="2">
        <v>45435.677083333336</v>
      </c>
      <c r="C9457" s="2">
        <f t="shared" si="147"/>
        <v>45432</v>
      </c>
      <c r="D9457" t="s">
        <v>330</v>
      </c>
      <c r="E9457" t="s">
        <v>2822</v>
      </c>
      <c r="F9457" t="s">
        <v>136</v>
      </c>
      <c r="G9457" t="s">
        <v>72</v>
      </c>
      <c r="H9457" t="s">
        <v>63</v>
      </c>
      <c r="I9457">
        <v>2</v>
      </c>
      <c r="J9457">
        <v>2207.38</v>
      </c>
      <c r="K9457">
        <v>1591.17</v>
      </c>
      <c r="L9457">
        <v>4414.76</v>
      </c>
      <c r="M9457">
        <v>3182.34</v>
      </c>
      <c r="N9457" t="s">
        <v>2821</v>
      </c>
      <c r="O9457" t="s">
        <v>2820</v>
      </c>
      <c r="P9457" t="s">
        <v>68</v>
      </c>
      <c r="Q9457">
        <v>11.34</v>
      </c>
      <c r="R9457">
        <v>77.717200000000005</v>
      </c>
      <c r="S9457" t="s">
        <v>762</v>
      </c>
      <c r="T9457" t="s">
        <v>761</v>
      </c>
      <c r="U9457" t="s">
        <v>23</v>
      </c>
      <c r="V9457" t="s">
        <v>22</v>
      </c>
    </row>
    <row r="9458" spans="1:22">
      <c r="A9458" t="s">
        <v>2819</v>
      </c>
      <c r="B9458" s="2">
        <v>45170.746527777781</v>
      </c>
      <c r="C9458" s="2">
        <f t="shared" si="147"/>
        <v>45166</v>
      </c>
      <c r="D9458" t="s">
        <v>323</v>
      </c>
      <c r="E9458" t="s">
        <v>2818</v>
      </c>
      <c r="F9458" t="s">
        <v>136</v>
      </c>
      <c r="G9458" t="s">
        <v>82</v>
      </c>
      <c r="H9458" t="s">
        <v>71</v>
      </c>
      <c r="I9458">
        <v>4</v>
      </c>
      <c r="J9458">
        <v>2118.16</v>
      </c>
      <c r="K9458">
        <v>1848.57</v>
      </c>
      <c r="L9458">
        <v>8472.64</v>
      </c>
      <c r="M9458">
        <v>7394.28</v>
      </c>
      <c r="N9458" t="s">
        <v>2817</v>
      </c>
      <c r="O9458" t="s">
        <v>2816</v>
      </c>
      <c r="P9458" t="s">
        <v>68</v>
      </c>
      <c r="Q9458">
        <v>11.34</v>
      </c>
      <c r="R9458">
        <v>77.717200000000005</v>
      </c>
      <c r="S9458" t="s">
        <v>340</v>
      </c>
      <c r="T9458" t="s">
        <v>339</v>
      </c>
      <c r="U9458" t="s">
        <v>46</v>
      </c>
      <c r="V9458" t="s">
        <v>45</v>
      </c>
    </row>
    <row r="9459" spans="1:22">
      <c r="A9459" t="s">
        <v>2815</v>
      </c>
      <c r="B9459" s="2">
        <v>45293.816666666666</v>
      </c>
      <c r="C9459" s="2">
        <f t="shared" si="147"/>
        <v>45292</v>
      </c>
      <c r="D9459" t="s">
        <v>316</v>
      </c>
      <c r="E9459" t="s">
        <v>2814</v>
      </c>
      <c r="F9459" t="s">
        <v>83</v>
      </c>
      <c r="G9459" t="s">
        <v>53</v>
      </c>
      <c r="H9459" t="s">
        <v>52</v>
      </c>
      <c r="I9459">
        <v>1</v>
      </c>
      <c r="J9459">
        <v>249.05</v>
      </c>
      <c r="K9459">
        <v>190.74</v>
      </c>
      <c r="L9459">
        <v>249.05</v>
      </c>
      <c r="M9459">
        <v>190.74</v>
      </c>
      <c r="N9459" t="s">
        <v>2813</v>
      </c>
      <c r="O9459" t="s">
        <v>2812</v>
      </c>
      <c r="P9459" t="s">
        <v>49</v>
      </c>
      <c r="Q9459">
        <v>12.916499999999999</v>
      </c>
      <c r="R9459">
        <v>79.132499999999993</v>
      </c>
      <c r="S9459" t="s">
        <v>319</v>
      </c>
      <c r="T9459" t="s">
        <v>318</v>
      </c>
      <c r="U9459" t="s">
        <v>46</v>
      </c>
      <c r="V9459" t="s">
        <v>22</v>
      </c>
    </row>
    <row r="9460" spans="1:22">
      <c r="A9460" t="s">
        <v>2811</v>
      </c>
      <c r="B9460" s="2">
        <v>45012.873611111114</v>
      </c>
      <c r="C9460" s="2">
        <f t="shared" si="147"/>
        <v>45012</v>
      </c>
      <c r="D9460" t="s">
        <v>311</v>
      </c>
      <c r="E9460" t="s">
        <v>2810</v>
      </c>
      <c r="F9460" t="s">
        <v>31</v>
      </c>
      <c r="G9460" t="s">
        <v>30</v>
      </c>
      <c r="H9460" t="s">
        <v>71</v>
      </c>
      <c r="I9460">
        <v>2</v>
      </c>
      <c r="J9460">
        <v>1234.25</v>
      </c>
      <c r="K9460">
        <v>869.43</v>
      </c>
      <c r="L9460">
        <v>2468.5</v>
      </c>
      <c r="M9460">
        <v>1738.86</v>
      </c>
      <c r="N9460" t="s">
        <v>2809</v>
      </c>
      <c r="O9460" t="s">
        <v>2808</v>
      </c>
      <c r="P9460" t="s">
        <v>26</v>
      </c>
      <c r="Q9460">
        <v>11.0168</v>
      </c>
      <c r="R9460">
        <v>76.955799999999996</v>
      </c>
      <c r="S9460" t="s">
        <v>319</v>
      </c>
      <c r="T9460" t="s">
        <v>318</v>
      </c>
      <c r="U9460" t="s">
        <v>46</v>
      </c>
      <c r="V9460" t="s">
        <v>9</v>
      </c>
    </row>
    <row r="9461" spans="1:22">
      <c r="A9461" t="s">
        <v>2807</v>
      </c>
      <c r="B9461" s="2">
        <v>45341.722222222219</v>
      </c>
      <c r="C9461" s="2">
        <f t="shared" si="147"/>
        <v>45341</v>
      </c>
      <c r="D9461" t="s">
        <v>306</v>
      </c>
      <c r="E9461" t="s">
        <v>2806</v>
      </c>
      <c r="F9461" t="s">
        <v>83</v>
      </c>
      <c r="G9461" t="s">
        <v>115</v>
      </c>
      <c r="H9461" t="s">
        <v>52</v>
      </c>
      <c r="I9461">
        <v>4</v>
      </c>
      <c r="J9461">
        <v>1683.05</v>
      </c>
      <c r="K9461">
        <v>1289.83</v>
      </c>
      <c r="L9461">
        <v>6732.2</v>
      </c>
      <c r="M9461">
        <v>5159.32</v>
      </c>
      <c r="N9461" t="s">
        <v>2805</v>
      </c>
      <c r="O9461" t="s">
        <v>2804</v>
      </c>
      <c r="P9461" t="s">
        <v>26</v>
      </c>
      <c r="Q9461">
        <v>11.0168</v>
      </c>
      <c r="R9461">
        <v>76.955799999999996</v>
      </c>
      <c r="S9461" t="s">
        <v>146</v>
      </c>
      <c r="T9461" t="s">
        <v>145</v>
      </c>
      <c r="U9461" t="s">
        <v>10</v>
      </c>
      <c r="V9461" t="s">
        <v>45</v>
      </c>
    </row>
    <row r="9462" spans="1:22">
      <c r="A9462" t="s">
        <v>2803</v>
      </c>
      <c r="B9462" s="2">
        <v>45394.906944444447</v>
      </c>
      <c r="C9462" s="2">
        <f t="shared" si="147"/>
        <v>45390</v>
      </c>
      <c r="D9462" t="s">
        <v>299</v>
      </c>
      <c r="E9462" t="s">
        <v>2802</v>
      </c>
      <c r="F9462" t="s">
        <v>201</v>
      </c>
      <c r="G9462" t="s">
        <v>17</v>
      </c>
      <c r="H9462" t="s">
        <v>71</v>
      </c>
      <c r="I9462">
        <v>2</v>
      </c>
      <c r="J9462">
        <v>1255.32</v>
      </c>
      <c r="K9462">
        <v>883.22</v>
      </c>
      <c r="L9462">
        <v>2510.64</v>
      </c>
      <c r="M9462">
        <v>1766.44</v>
      </c>
      <c r="N9462" t="s">
        <v>2801</v>
      </c>
      <c r="O9462" t="s">
        <v>2800</v>
      </c>
      <c r="P9462" t="s">
        <v>49</v>
      </c>
      <c r="Q9462">
        <v>12.916499999999999</v>
      </c>
      <c r="R9462">
        <v>79.132499999999993</v>
      </c>
      <c r="S9462" t="s">
        <v>226</v>
      </c>
      <c r="T9462" t="s">
        <v>225</v>
      </c>
      <c r="U9462" t="s">
        <v>23</v>
      </c>
      <c r="V9462" t="s">
        <v>22</v>
      </c>
    </row>
    <row r="9463" spans="1:22">
      <c r="A9463" t="s">
        <v>2799</v>
      </c>
      <c r="B9463" s="2">
        <v>45317.901388888888</v>
      </c>
      <c r="C9463" s="2">
        <f t="shared" si="147"/>
        <v>45313</v>
      </c>
      <c r="D9463" t="s">
        <v>292</v>
      </c>
      <c r="E9463" t="s">
        <v>2798</v>
      </c>
      <c r="F9463" t="s">
        <v>83</v>
      </c>
      <c r="G9463" t="s">
        <v>53</v>
      </c>
      <c r="H9463" t="s">
        <v>40</v>
      </c>
      <c r="I9463">
        <v>3</v>
      </c>
      <c r="J9463">
        <v>748.88</v>
      </c>
      <c r="K9463">
        <v>546.52</v>
      </c>
      <c r="L9463">
        <v>2246.64</v>
      </c>
      <c r="M9463">
        <v>1639.56</v>
      </c>
      <c r="N9463" t="s">
        <v>2797</v>
      </c>
      <c r="O9463" t="s">
        <v>2796</v>
      </c>
      <c r="P9463" t="s">
        <v>13</v>
      </c>
      <c r="Q9463">
        <v>11.664300000000001</v>
      </c>
      <c r="R9463">
        <v>78.146000000000001</v>
      </c>
      <c r="S9463" t="s">
        <v>513</v>
      </c>
      <c r="T9463" t="s">
        <v>512</v>
      </c>
      <c r="U9463" t="s">
        <v>23</v>
      </c>
      <c r="V9463" t="s">
        <v>45</v>
      </c>
    </row>
    <row r="9464" spans="1:22">
      <c r="A9464" t="s">
        <v>2795</v>
      </c>
      <c r="B9464" s="2">
        <v>44960.780555555553</v>
      </c>
      <c r="C9464" s="2">
        <f t="shared" si="147"/>
        <v>44956</v>
      </c>
      <c r="D9464" t="s">
        <v>287</v>
      </c>
      <c r="E9464" t="s">
        <v>2794</v>
      </c>
      <c r="F9464" t="s">
        <v>18</v>
      </c>
      <c r="G9464" t="s">
        <v>115</v>
      </c>
      <c r="H9464" t="s">
        <v>29</v>
      </c>
      <c r="I9464">
        <v>4</v>
      </c>
      <c r="J9464">
        <v>1337.69</v>
      </c>
      <c r="K9464">
        <v>1020.34</v>
      </c>
      <c r="L9464">
        <v>5350.76</v>
      </c>
      <c r="M9464">
        <v>4081.36</v>
      </c>
      <c r="N9464" t="s">
        <v>2793</v>
      </c>
      <c r="O9464" t="s">
        <v>2792</v>
      </c>
      <c r="P9464" t="s">
        <v>26</v>
      </c>
      <c r="Q9464">
        <v>11.0168</v>
      </c>
      <c r="R9464">
        <v>76.955799999999996</v>
      </c>
      <c r="S9464" t="s">
        <v>906</v>
      </c>
      <c r="T9464" t="s">
        <v>905</v>
      </c>
      <c r="U9464" t="s">
        <v>10</v>
      </c>
      <c r="V9464" t="s">
        <v>45</v>
      </c>
    </row>
    <row r="9465" spans="1:22">
      <c r="A9465" t="s">
        <v>2791</v>
      </c>
      <c r="B9465" s="2">
        <v>45468.788194444445</v>
      </c>
      <c r="C9465" s="2">
        <f t="shared" si="147"/>
        <v>45467</v>
      </c>
      <c r="D9465" t="s">
        <v>280</v>
      </c>
      <c r="E9465" t="s">
        <v>279</v>
      </c>
      <c r="F9465" t="s">
        <v>18</v>
      </c>
      <c r="G9465" t="s">
        <v>17</v>
      </c>
      <c r="H9465" t="s">
        <v>16</v>
      </c>
      <c r="I9465">
        <v>1</v>
      </c>
      <c r="J9465">
        <v>1635.8</v>
      </c>
      <c r="K9465">
        <v>1336.69</v>
      </c>
      <c r="L9465">
        <v>1635.8</v>
      </c>
      <c r="M9465">
        <v>1336.69</v>
      </c>
      <c r="N9465" t="s">
        <v>2790</v>
      </c>
      <c r="O9465" t="s">
        <v>2789</v>
      </c>
      <c r="P9465" t="s">
        <v>26</v>
      </c>
      <c r="Q9465">
        <v>11.0168</v>
      </c>
      <c r="R9465">
        <v>76.955799999999996</v>
      </c>
      <c r="S9465" t="s">
        <v>396</v>
      </c>
      <c r="T9465" t="s">
        <v>395</v>
      </c>
      <c r="U9465" t="s">
        <v>57</v>
      </c>
      <c r="V9465" t="s">
        <v>45</v>
      </c>
    </row>
    <row r="9466" spans="1:22">
      <c r="A9466" t="s">
        <v>2788</v>
      </c>
      <c r="B9466" s="2">
        <v>45366.490277777775</v>
      </c>
      <c r="C9466" s="2">
        <f t="shared" si="147"/>
        <v>45362</v>
      </c>
      <c r="D9466" t="s">
        <v>273</v>
      </c>
      <c r="E9466" t="s">
        <v>2787</v>
      </c>
      <c r="F9466" t="s">
        <v>73</v>
      </c>
      <c r="G9466" t="s">
        <v>82</v>
      </c>
      <c r="H9466" t="s">
        <v>29</v>
      </c>
      <c r="I9466">
        <v>2</v>
      </c>
      <c r="J9466">
        <v>632.15</v>
      </c>
      <c r="K9466">
        <v>456.08</v>
      </c>
      <c r="L9466">
        <v>1264.3</v>
      </c>
      <c r="M9466">
        <v>912.16</v>
      </c>
      <c r="N9466" t="s">
        <v>2786</v>
      </c>
      <c r="O9466" t="s">
        <v>2785</v>
      </c>
      <c r="P9466" t="s">
        <v>26</v>
      </c>
      <c r="Q9466">
        <v>11.0168</v>
      </c>
      <c r="R9466">
        <v>76.955799999999996</v>
      </c>
      <c r="S9466" t="s">
        <v>906</v>
      </c>
      <c r="T9466" t="s">
        <v>905</v>
      </c>
      <c r="U9466" t="s">
        <v>23</v>
      </c>
      <c r="V9466" t="s">
        <v>9</v>
      </c>
    </row>
    <row r="9467" spans="1:22">
      <c r="A9467" t="s">
        <v>2784</v>
      </c>
      <c r="B9467" s="2">
        <v>45186.568749999999</v>
      </c>
      <c r="C9467" s="2">
        <f t="shared" si="147"/>
        <v>45180</v>
      </c>
      <c r="D9467" t="s">
        <v>266</v>
      </c>
      <c r="E9467" t="s">
        <v>2783</v>
      </c>
      <c r="F9467" t="s">
        <v>166</v>
      </c>
      <c r="G9467" t="s">
        <v>91</v>
      </c>
      <c r="H9467" t="s">
        <v>40</v>
      </c>
      <c r="I9467">
        <v>3</v>
      </c>
      <c r="J9467">
        <v>1523.3</v>
      </c>
      <c r="K9467">
        <v>1166.05</v>
      </c>
      <c r="L9467">
        <v>4569.8999999999996</v>
      </c>
      <c r="M9467">
        <v>3498.15</v>
      </c>
      <c r="N9467" t="s">
        <v>2782</v>
      </c>
      <c r="O9467" t="s">
        <v>2781</v>
      </c>
      <c r="P9467" t="s">
        <v>13</v>
      </c>
      <c r="Q9467">
        <v>11.664300000000001</v>
      </c>
      <c r="R9467">
        <v>78.146000000000001</v>
      </c>
      <c r="S9467" t="s">
        <v>486</v>
      </c>
      <c r="T9467" t="s">
        <v>485</v>
      </c>
      <c r="U9467" t="s">
        <v>77</v>
      </c>
      <c r="V9467" t="s">
        <v>9</v>
      </c>
    </row>
    <row r="9468" spans="1:22">
      <c r="A9468" t="s">
        <v>2780</v>
      </c>
      <c r="B9468" s="2">
        <v>45307.429166666669</v>
      </c>
      <c r="C9468" s="2">
        <f t="shared" si="147"/>
        <v>45306</v>
      </c>
      <c r="D9468" t="s">
        <v>261</v>
      </c>
      <c r="E9468" t="s">
        <v>2779</v>
      </c>
      <c r="F9468" t="s">
        <v>73</v>
      </c>
      <c r="G9468" t="s">
        <v>115</v>
      </c>
      <c r="H9468" t="s">
        <v>40</v>
      </c>
      <c r="I9468">
        <v>1</v>
      </c>
      <c r="J9468">
        <v>1304.3699999999999</v>
      </c>
      <c r="K9468">
        <v>1135.6199999999999</v>
      </c>
      <c r="L9468">
        <v>1304.3699999999999</v>
      </c>
      <c r="M9468">
        <v>1135.6199999999999</v>
      </c>
      <c r="N9468" t="s">
        <v>2778</v>
      </c>
      <c r="O9468" t="s">
        <v>2777</v>
      </c>
      <c r="P9468" t="s">
        <v>68</v>
      </c>
      <c r="Q9468">
        <v>11.34</v>
      </c>
      <c r="R9468">
        <v>77.717200000000005</v>
      </c>
      <c r="S9468" t="s">
        <v>319</v>
      </c>
      <c r="T9468" t="s">
        <v>318</v>
      </c>
      <c r="U9468" t="s">
        <v>57</v>
      </c>
      <c r="V9468" t="s">
        <v>212</v>
      </c>
    </row>
    <row r="9469" spans="1:22">
      <c r="A9469" t="s">
        <v>2776</v>
      </c>
      <c r="B9469" s="2">
        <v>45179.803472222222</v>
      </c>
      <c r="C9469" s="2">
        <f t="shared" si="147"/>
        <v>45173</v>
      </c>
      <c r="D9469" t="s">
        <v>254</v>
      </c>
      <c r="E9469" t="s">
        <v>253</v>
      </c>
      <c r="F9469" t="s">
        <v>31</v>
      </c>
      <c r="G9469" t="s">
        <v>106</v>
      </c>
      <c r="H9469" t="s">
        <v>52</v>
      </c>
      <c r="I9469">
        <v>1</v>
      </c>
      <c r="J9469">
        <v>1319.98</v>
      </c>
      <c r="K9469">
        <v>856.17</v>
      </c>
      <c r="L9469">
        <v>1319.98</v>
      </c>
      <c r="M9469">
        <v>856.17</v>
      </c>
      <c r="N9469" t="s">
        <v>2775</v>
      </c>
      <c r="O9469" t="s">
        <v>2774</v>
      </c>
      <c r="P9469" t="s">
        <v>112</v>
      </c>
      <c r="Q9469">
        <v>13.082700000000001</v>
      </c>
      <c r="R9469">
        <v>80.270700000000005</v>
      </c>
      <c r="S9469" t="s">
        <v>103</v>
      </c>
      <c r="T9469" t="s">
        <v>102</v>
      </c>
      <c r="U9469" t="s">
        <v>10</v>
      </c>
      <c r="V9469" t="s">
        <v>9</v>
      </c>
    </row>
    <row r="9470" spans="1:22">
      <c r="A9470" t="s">
        <v>2773</v>
      </c>
      <c r="B9470" s="2">
        <v>45235.851388888892</v>
      </c>
      <c r="C9470" s="2">
        <f t="shared" si="147"/>
        <v>45229</v>
      </c>
      <c r="D9470" t="s">
        <v>247</v>
      </c>
      <c r="E9470" t="s">
        <v>2772</v>
      </c>
      <c r="F9470" t="s">
        <v>18</v>
      </c>
      <c r="G9470" t="s">
        <v>82</v>
      </c>
      <c r="H9470" t="s">
        <v>63</v>
      </c>
      <c r="I9470">
        <v>1</v>
      </c>
      <c r="J9470">
        <v>333.61</v>
      </c>
      <c r="K9470">
        <v>216.84</v>
      </c>
      <c r="L9470">
        <v>333.61</v>
      </c>
      <c r="M9470">
        <v>216.84</v>
      </c>
      <c r="N9470" t="s">
        <v>2771</v>
      </c>
      <c r="O9470" t="s">
        <v>2770</v>
      </c>
      <c r="P9470" t="s">
        <v>121</v>
      </c>
      <c r="Q9470">
        <v>9.9252000000000002</v>
      </c>
      <c r="R9470">
        <v>78.119799999999998</v>
      </c>
      <c r="S9470" t="s">
        <v>432</v>
      </c>
      <c r="T9470" t="s">
        <v>431</v>
      </c>
      <c r="U9470" t="s">
        <v>46</v>
      </c>
      <c r="V9470" t="s">
        <v>22</v>
      </c>
    </row>
    <row r="9471" spans="1:22">
      <c r="A9471" t="s">
        <v>2769</v>
      </c>
      <c r="B9471" s="2">
        <v>45429.881944444445</v>
      </c>
      <c r="C9471" s="2">
        <f t="shared" si="147"/>
        <v>45425</v>
      </c>
      <c r="D9471" t="s">
        <v>240</v>
      </c>
      <c r="E9471" t="s">
        <v>2768</v>
      </c>
      <c r="F9471" t="s">
        <v>166</v>
      </c>
      <c r="G9471" t="s">
        <v>17</v>
      </c>
      <c r="H9471" t="s">
        <v>29</v>
      </c>
      <c r="I9471">
        <v>1</v>
      </c>
      <c r="J9471">
        <v>2454.87</v>
      </c>
      <c r="K9471">
        <v>1883.79</v>
      </c>
      <c r="L9471">
        <v>2454.87</v>
      </c>
      <c r="M9471">
        <v>1883.79</v>
      </c>
      <c r="N9471" t="s">
        <v>2767</v>
      </c>
      <c r="O9471" t="s">
        <v>2766</v>
      </c>
      <c r="P9471" t="s">
        <v>49</v>
      </c>
      <c r="Q9471">
        <v>12.916499999999999</v>
      </c>
      <c r="R9471">
        <v>79.132499999999993</v>
      </c>
      <c r="S9471" t="s">
        <v>735</v>
      </c>
      <c r="T9471" t="s">
        <v>734</v>
      </c>
      <c r="U9471" t="s">
        <v>57</v>
      </c>
      <c r="V9471" t="s">
        <v>45</v>
      </c>
    </row>
    <row r="9472" spans="1:22">
      <c r="A9472" t="s">
        <v>2765</v>
      </c>
      <c r="B9472" s="2">
        <v>44950.518055555556</v>
      </c>
      <c r="C9472" s="2">
        <f t="shared" si="147"/>
        <v>44949</v>
      </c>
      <c r="D9472" t="s">
        <v>235</v>
      </c>
      <c r="E9472" t="s">
        <v>2764</v>
      </c>
      <c r="F9472" t="s">
        <v>18</v>
      </c>
      <c r="G9472" t="s">
        <v>72</v>
      </c>
      <c r="H9472" t="s">
        <v>16</v>
      </c>
      <c r="I9472">
        <v>1</v>
      </c>
      <c r="J9472">
        <v>1996.83</v>
      </c>
      <c r="K9472">
        <v>1319.49</v>
      </c>
      <c r="L9472">
        <v>1996.83</v>
      </c>
      <c r="M9472">
        <v>1319.49</v>
      </c>
      <c r="N9472" t="s">
        <v>2763</v>
      </c>
      <c r="O9472" t="s">
        <v>2762</v>
      </c>
      <c r="P9472" t="s">
        <v>60</v>
      </c>
      <c r="Q9472">
        <v>8.7139000000000006</v>
      </c>
      <c r="R9472">
        <v>77.756699999999995</v>
      </c>
      <c r="S9472" t="s">
        <v>12</v>
      </c>
      <c r="T9472" t="s">
        <v>11</v>
      </c>
      <c r="U9472" t="s">
        <v>77</v>
      </c>
      <c r="V9472" t="s">
        <v>9</v>
      </c>
    </row>
    <row r="9473" spans="1:22">
      <c r="A9473" t="s">
        <v>2761</v>
      </c>
      <c r="B9473" s="2">
        <v>45420.722222222219</v>
      </c>
      <c r="C9473" s="2">
        <f t="shared" si="147"/>
        <v>45418</v>
      </c>
      <c r="D9473" t="s">
        <v>230</v>
      </c>
      <c r="E9473" t="s">
        <v>2760</v>
      </c>
      <c r="F9473" t="s">
        <v>64</v>
      </c>
      <c r="G9473" t="s">
        <v>53</v>
      </c>
      <c r="H9473" t="s">
        <v>40</v>
      </c>
      <c r="I9473">
        <v>1</v>
      </c>
      <c r="J9473">
        <v>743.54</v>
      </c>
      <c r="K9473">
        <v>495.14</v>
      </c>
      <c r="L9473">
        <v>743.54</v>
      </c>
      <c r="M9473">
        <v>495.14</v>
      </c>
      <c r="N9473" t="s">
        <v>2759</v>
      </c>
      <c r="O9473" t="s">
        <v>2758</v>
      </c>
      <c r="P9473" t="s">
        <v>121</v>
      </c>
      <c r="Q9473">
        <v>9.9252000000000002</v>
      </c>
      <c r="R9473">
        <v>78.119799999999998</v>
      </c>
      <c r="S9473" t="s">
        <v>762</v>
      </c>
      <c r="T9473" t="s">
        <v>761</v>
      </c>
      <c r="U9473" t="s">
        <v>77</v>
      </c>
      <c r="V9473" t="s">
        <v>45</v>
      </c>
    </row>
    <row r="9474" spans="1:22">
      <c r="A9474" t="s">
        <v>2757</v>
      </c>
      <c r="B9474" s="2">
        <v>44967.586805555555</v>
      </c>
      <c r="C9474" s="2">
        <f t="shared" si="147"/>
        <v>44963</v>
      </c>
      <c r="D9474" t="s">
        <v>223</v>
      </c>
      <c r="E9474" t="s">
        <v>222</v>
      </c>
      <c r="F9474" t="s">
        <v>18</v>
      </c>
      <c r="G9474" t="s">
        <v>82</v>
      </c>
      <c r="H9474" t="s">
        <v>40</v>
      </c>
      <c r="I9474">
        <v>3</v>
      </c>
      <c r="J9474">
        <v>1146.02</v>
      </c>
      <c r="K9474">
        <v>930.8</v>
      </c>
      <c r="L9474">
        <v>3438.06</v>
      </c>
      <c r="M9474">
        <v>2792.4</v>
      </c>
      <c r="N9474" t="s">
        <v>2756</v>
      </c>
      <c r="O9474" t="s">
        <v>2755</v>
      </c>
      <c r="P9474" t="s">
        <v>112</v>
      </c>
      <c r="Q9474">
        <v>13.082700000000001</v>
      </c>
      <c r="R9474">
        <v>80.270700000000005</v>
      </c>
      <c r="S9474" t="s">
        <v>103</v>
      </c>
      <c r="T9474" t="s">
        <v>102</v>
      </c>
      <c r="U9474" t="s">
        <v>46</v>
      </c>
      <c r="V9474" t="s">
        <v>9</v>
      </c>
    </row>
    <row r="9475" spans="1:22">
      <c r="A9475" t="s">
        <v>2754</v>
      </c>
      <c r="B9475" s="2">
        <v>45255.68472222222</v>
      </c>
      <c r="C9475" s="2">
        <f t="shared" ref="C9475:C9538" si="148">INT(B9475) - WEEKDAY(INT(B9475), 2) + 1</f>
        <v>45250</v>
      </c>
      <c r="D9475" t="s">
        <v>218</v>
      </c>
      <c r="E9475" t="s">
        <v>2753</v>
      </c>
      <c r="F9475" t="s">
        <v>73</v>
      </c>
      <c r="G9475" t="s">
        <v>115</v>
      </c>
      <c r="H9475" t="s">
        <v>40</v>
      </c>
      <c r="I9475">
        <v>1</v>
      </c>
      <c r="J9475">
        <v>1852.07</v>
      </c>
      <c r="K9475">
        <v>1482.66</v>
      </c>
      <c r="L9475">
        <v>1852.07</v>
      </c>
      <c r="M9475">
        <v>1482.66</v>
      </c>
      <c r="N9475" t="s">
        <v>2752</v>
      </c>
      <c r="O9475" t="s">
        <v>2751</v>
      </c>
      <c r="P9475" t="s">
        <v>68</v>
      </c>
      <c r="Q9475">
        <v>11.34</v>
      </c>
      <c r="R9475">
        <v>77.717200000000005</v>
      </c>
      <c r="S9475" t="s">
        <v>413</v>
      </c>
      <c r="T9475" t="s">
        <v>412</v>
      </c>
      <c r="U9475" t="s">
        <v>46</v>
      </c>
      <c r="V9475" t="s">
        <v>9</v>
      </c>
    </row>
    <row r="9476" spans="1:22">
      <c r="A9476" t="s">
        <v>2750</v>
      </c>
      <c r="B9476" s="2">
        <v>45042.620833333334</v>
      </c>
      <c r="C9476" s="2">
        <f t="shared" si="148"/>
        <v>45040</v>
      </c>
      <c r="D9476" t="s">
        <v>210</v>
      </c>
      <c r="E9476" t="s">
        <v>2749</v>
      </c>
      <c r="F9476" t="s">
        <v>18</v>
      </c>
      <c r="G9476" t="s">
        <v>41</v>
      </c>
      <c r="H9476" t="s">
        <v>71</v>
      </c>
      <c r="I9476">
        <v>1</v>
      </c>
      <c r="J9476">
        <v>2308.71</v>
      </c>
      <c r="K9476">
        <v>1811.1</v>
      </c>
      <c r="L9476">
        <v>2308.71</v>
      </c>
      <c r="M9476">
        <v>1811.1</v>
      </c>
      <c r="N9476" t="s">
        <v>2748</v>
      </c>
      <c r="O9476" t="s">
        <v>2747</v>
      </c>
      <c r="P9476" t="s">
        <v>121</v>
      </c>
      <c r="Q9476">
        <v>9.9252000000000002</v>
      </c>
      <c r="R9476">
        <v>78.119799999999998</v>
      </c>
      <c r="S9476" t="s">
        <v>88</v>
      </c>
      <c r="T9476" t="s">
        <v>87</v>
      </c>
      <c r="U9476" t="s">
        <v>46</v>
      </c>
      <c r="V9476" t="s">
        <v>212</v>
      </c>
    </row>
    <row r="9477" spans="1:22">
      <c r="A9477" t="s">
        <v>2746</v>
      </c>
      <c r="B9477" s="2">
        <v>45121.767361111109</v>
      </c>
      <c r="C9477" s="2">
        <f t="shared" si="148"/>
        <v>45117</v>
      </c>
      <c r="D9477" t="s">
        <v>203</v>
      </c>
      <c r="E9477" t="s">
        <v>2745</v>
      </c>
      <c r="F9477" t="s">
        <v>18</v>
      </c>
      <c r="G9477" t="s">
        <v>106</v>
      </c>
      <c r="H9477" t="s">
        <v>52</v>
      </c>
      <c r="I9477">
        <v>1</v>
      </c>
      <c r="J9477">
        <v>1885.27</v>
      </c>
      <c r="K9477">
        <v>1148.74</v>
      </c>
      <c r="L9477">
        <v>1885.27</v>
      </c>
      <c r="M9477">
        <v>1148.74</v>
      </c>
      <c r="N9477" t="s">
        <v>2744</v>
      </c>
      <c r="O9477" t="s">
        <v>2743</v>
      </c>
      <c r="P9477" t="s">
        <v>26</v>
      </c>
      <c r="Q9477">
        <v>11.0168</v>
      </c>
      <c r="R9477">
        <v>76.955799999999996</v>
      </c>
      <c r="S9477" t="s">
        <v>513</v>
      </c>
      <c r="T9477" t="s">
        <v>512</v>
      </c>
      <c r="U9477" t="s">
        <v>57</v>
      </c>
      <c r="V9477" t="s">
        <v>9</v>
      </c>
    </row>
    <row r="9478" spans="1:22">
      <c r="A9478" t="s">
        <v>2742</v>
      </c>
      <c r="B9478" s="2">
        <v>45337.711111111108</v>
      </c>
      <c r="C9478" s="2">
        <f t="shared" si="148"/>
        <v>45334</v>
      </c>
      <c r="D9478" t="s">
        <v>197</v>
      </c>
      <c r="E9478" t="s">
        <v>2741</v>
      </c>
      <c r="F9478" t="s">
        <v>136</v>
      </c>
      <c r="G9478" t="s">
        <v>41</v>
      </c>
      <c r="H9478" t="s">
        <v>16</v>
      </c>
      <c r="I9478">
        <v>3</v>
      </c>
      <c r="J9478">
        <v>258.36</v>
      </c>
      <c r="K9478">
        <v>164.5</v>
      </c>
      <c r="L9478">
        <v>775.08</v>
      </c>
      <c r="M9478">
        <v>493.5</v>
      </c>
      <c r="N9478" t="s">
        <v>2740</v>
      </c>
      <c r="O9478" t="s">
        <v>2739</v>
      </c>
      <c r="P9478" t="s">
        <v>68</v>
      </c>
      <c r="Q9478">
        <v>11.34</v>
      </c>
      <c r="R9478">
        <v>77.717200000000005</v>
      </c>
      <c r="S9478" t="s">
        <v>79</v>
      </c>
      <c r="T9478" t="s">
        <v>78</v>
      </c>
      <c r="U9478" t="s">
        <v>23</v>
      </c>
      <c r="V9478" t="s">
        <v>9</v>
      </c>
    </row>
    <row r="9479" spans="1:22">
      <c r="A9479" t="s">
        <v>2738</v>
      </c>
      <c r="B9479" s="2">
        <v>45472.534722222219</v>
      </c>
      <c r="C9479" s="2">
        <f t="shared" si="148"/>
        <v>45467</v>
      </c>
      <c r="D9479" t="s">
        <v>190</v>
      </c>
      <c r="E9479" t="s">
        <v>2737</v>
      </c>
      <c r="F9479" t="s">
        <v>64</v>
      </c>
      <c r="G9479" t="s">
        <v>82</v>
      </c>
      <c r="H9479" t="s">
        <v>40</v>
      </c>
      <c r="I9479">
        <v>2</v>
      </c>
      <c r="J9479">
        <v>619.87</v>
      </c>
      <c r="K9479">
        <v>493.19</v>
      </c>
      <c r="L9479">
        <v>1239.74</v>
      </c>
      <c r="M9479">
        <v>986.38</v>
      </c>
      <c r="N9479" t="s">
        <v>2736</v>
      </c>
      <c r="O9479" t="s">
        <v>2735</v>
      </c>
      <c r="P9479" t="s">
        <v>60</v>
      </c>
      <c r="Q9479">
        <v>8.7139000000000006</v>
      </c>
      <c r="R9479">
        <v>77.756699999999995</v>
      </c>
      <c r="S9479" t="s">
        <v>276</v>
      </c>
      <c r="T9479" t="s">
        <v>275</v>
      </c>
      <c r="U9479" t="s">
        <v>57</v>
      </c>
      <c r="V9479" t="s">
        <v>45</v>
      </c>
    </row>
    <row r="9480" spans="1:22">
      <c r="A9480" t="s">
        <v>2734</v>
      </c>
      <c r="B9480" s="2">
        <v>45429.868750000001</v>
      </c>
      <c r="C9480" s="2">
        <f t="shared" si="148"/>
        <v>45425</v>
      </c>
      <c r="D9480" t="s">
        <v>185</v>
      </c>
      <c r="E9480" t="s">
        <v>2733</v>
      </c>
      <c r="F9480" t="s">
        <v>136</v>
      </c>
      <c r="G9480" t="s">
        <v>115</v>
      </c>
      <c r="H9480" t="s">
        <v>29</v>
      </c>
      <c r="I9480">
        <v>1</v>
      </c>
      <c r="J9480">
        <v>397.09</v>
      </c>
      <c r="K9480">
        <v>319.89999999999998</v>
      </c>
      <c r="L9480">
        <v>397.09</v>
      </c>
      <c r="M9480">
        <v>319.89999999999998</v>
      </c>
      <c r="N9480" t="s">
        <v>2732</v>
      </c>
      <c r="O9480" t="s">
        <v>2731</v>
      </c>
      <c r="P9480" t="s">
        <v>121</v>
      </c>
      <c r="Q9480">
        <v>9.9252000000000002</v>
      </c>
      <c r="R9480">
        <v>78.119799999999998</v>
      </c>
      <c r="S9480" t="s">
        <v>88</v>
      </c>
      <c r="T9480" t="s">
        <v>87</v>
      </c>
      <c r="U9480" t="s">
        <v>10</v>
      </c>
      <c r="V9480" t="s">
        <v>9</v>
      </c>
    </row>
    <row r="9481" spans="1:22">
      <c r="A9481" t="s">
        <v>2730</v>
      </c>
      <c r="B9481" s="2">
        <v>45550.597222222219</v>
      </c>
      <c r="C9481" s="2">
        <f t="shared" si="148"/>
        <v>45544</v>
      </c>
      <c r="D9481" t="s">
        <v>180</v>
      </c>
      <c r="E9481" t="s">
        <v>2729</v>
      </c>
      <c r="F9481" t="s">
        <v>64</v>
      </c>
      <c r="G9481" t="s">
        <v>17</v>
      </c>
      <c r="H9481" t="s">
        <v>40</v>
      </c>
      <c r="I9481">
        <v>3</v>
      </c>
      <c r="J9481">
        <v>1471.44</v>
      </c>
      <c r="K9481">
        <v>1146.24</v>
      </c>
      <c r="L9481">
        <v>4414.32</v>
      </c>
      <c r="M9481">
        <v>3438.72</v>
      </c>
      <c r="N9481" t="s">
        <v>2728</v>
      </c>
      <c r="O9481" t="s">
        <v>2727</v>
      </c>
      <c r="P9481" t="s">
        <v>68</v>
      </c>
      <c r="Q9481">
        <v>11.34</v>
      </c>
      <c r="R9481">
        <v>77.717200000000005</v>
      </c>
      <c r="S9481" t="s">
        <v>79</v>
      </c>
      <c r="T9481" t="s">
        <v>78</v>
      </c>
      <c r="U9481" t="s">
        <v>57</v>
      </c>
      <c r="V9481" t="s">
        <v>9</v>
      </c>
    </row>
    <row r="9482" spans="1:22">
      <c r="A9482" t="s">
        <v>2726</v>
      </c>
      <c r="B9482" s="2">
        <v>45092.609027777777</v>
      </c>
      <c r="C9482" s="2">
        <f t="shared" si="148"/>
        <v>45089</v>
      </c>
      <c r="D9482" t="s">
        <v>173</v>
      </c>
      <c r="E9482" t="s">
        <v>2725</v>
      </c>
      <c r="F9482" t="s">
        <v>166</v>
      </c>
      <c r="G9482" t="s">
        <v>106</v>
      </c>
      <c r="H9482" t="s">
        <v>16</v>
      </c>
      <c r="I9482">
        <v>1</v>
      </c>
      <c r="J9482">
        <v>2313</v>
      </c>
      <c r="K9482">
        <v>1947.09</v>
      </c>
      <c r="L9482">
        <v>2313</v>
      </c>
      <c r="M9482">
        <v>1947.09</v>
      </c>
      <c r="N9482" t="s">
        <v>2724</v>
      </c>
      <c r="O9482" t="s">
        <v>2723</v>
      </c>
      <c r="P9482" t="s">
        <v>13</v>
      </c>
      <c r="Q9482">
        <v>11.664300000000001</v>
      </c>
      <c r="R9482">
        <v>78.146000000000001</v>
      </c>
      <c r="S9482" t="s">
        <v>257</v>
      </c>
      <c r="T9482" t="s">
        <v>256</v>
      </c>
      <c r="U9482" t="s">
        <v>23</v>
      </c>
      <c r="V9482" t="s">
        <v>9</v>
      </c>
    </row>
    <row r="9483" spans="1:22">
      <c r="A9483" t="s">
        <v>2722</v>
      </c>
      <c r="B9483" s="2">
        <v>45218.692361111112</v>
      </c>
      <c r="C9483" s="2">
        <f t="shared" si="148"/>
        <v>45215</v>
      </c>
      <c r="D9483" t="s">
        <v>168</v>
      </c>
      <c r="E9483" t="s">
        <v>2721</v>
      </c>
      <c r="F9483" t="s">
        <v>136</v>
      </c>
      <c r="G9483" t="s">
        <v>17</v>
      </c>
      <c r="H9483" t="s">
        <v>52</v>
      </c>
      <c r="I9483">
        <v>2</v>
      </c>
      <c r="J9483">
        <v>755.55</v>
      </c>
      <c r="K9483">
        <v>581.48</v>
      </c>
      <c r="L9483">
        <v>1511.1</v>
      </c>
      <c r="M9483">
        <v>1162.96</v>
      </c>
      <c r="N9483" t="s">
        <v>2720</v>
      </c>
      <c r="O9483" t="s">
        <v>2719</v>
      </c>
      <c r="P9483" t="s">
        <v>121</v>
      </c>
      <c r="Q9483">
        <v>9.9252000000000002</v>
      </c>
      <c r="R9483">
        <v>78.119799999999998</v>
      </c>
      <c r="S9483" t="s">
        <v>326</v>
      </c>
      <c r="T9483" t="s">
        <v>325</v>
      </c>
      <c r="U9483" t="s">
        <v>46</v>
      </c>
      <c r="V9483" t="s">
        <v>9</v>
      </c>
    </row>
    <row r="9484" spans="1:22">
      <c r="A9484" t="s">
        <v>2718</v>
      </c>
      <c r="B9484" s="2">
        <v>44986.592361111114</v>
      </c>
      <c r="C9484" s="2">
        <f t="shared" si="148"/>
        <v>44984</v>
      </c>
      <c r="D9484" t="s">
        <v>162</v>
      </c>
      <c r="E9484" t="s">
        <v>2717</v>
      </c>
      <c r="F9484" t="s">
        <v>31</v>
      </c>
      <c r="G9484" t="s">
        <v>82</v>
      </c>
      <c r="H9484" t="s">
        <v>29</v>
      </c>
      <c r="I9484">
        <v>2</v>
      </c>
      <c r="J9484">
        <v>1787.48</v>
      </c>
      <c r="K9484">
        <v>1225.67</v>
      </c>
      <c r="L9484">
        <v>3574.96</v>
      </c>
      <c r="M9484">
        <v>2451.34</v>
      </c>
      <c r="N9484" t="s">
        <v>2716</v>
      </c>
      <c r="O9484" t="s">
        <v>2715</v>
      </c>
      <c r="P9484" t="s">
        <v>13</v>
      </c>
      <c r="Q9484">
        <v>11.664300000000001</v>
      </c>
      <c r="R9484">
        <v>78.146000000000001</v>
      </c>
      <c r="S9484" t="s">
        <v>486</v>
      </c>
      <c r="T9484" t="s">
        <v>485</v>
      </c>
      <c r="U9484" t="s">
        <v>57</v>
      </c>
      <c r="V9484" t="s">
        <v>45</v>
      </c>
    </row>
    <row r="9485" spans="1:22">
      <c r="A9485" t="s">
        <v>2714</v>
      </c>
      <c r="B9485" s="2">
        <v>45429.431944444441</v>
      </c>
      <c r="C9485" s="2">
        <f t="shared" si="148"/>
        <v>45425</v>
      </c>
      <c r="D9485" t="s">
        <v>157</v>
      </c>
      <c r="E9485" t="s">
        <v>2713</v>
      </c>
      <c r="F9485" t="s">
        <v>166</v>
      </c>
      <c r="G9485" t="s">
        <v>82</v>
      </c>
      <c r="H9485" t="s">
        <v>63</v>
      </c>
      <c r="I9485">
        <v>1</v>
      </c>
      <c r="J9485">
        <v>741.91</v>
      </c>
      <c r="K9485">
        <v>474.81</v>
      </c>
      <c r="L9485">
        <v>741.91</v>
      </c>
      <c r="M9485">
        <v>474.81</v>
      </c>
      <c r="N9485" t="s">
        <v>2712</v>
      </c>
      <c r="O9485" t="s">
        <v>2711</v>
      </c>
      <c r="P9485" t="s">
        <v>60</v>
      </c>
      <c r="Q9485">
        <v>8.7139000000000006</v>
      </c>
      <c r="R9485">
        <v>77.756699999999995</v>
      </c>
      <c r="S9485" t="s">
        <v>906</v>
      </c>
      <c r="T9485" t="s">
        <v>905</v>
      </c>
      <c r="U9485" t="s">
        <v>77</v>
      </c>
      <c r="V9485" t="s">
        <v>9</v>
      </c>
    </row>
    <row r="9486" spans="1:22">
      <c r="A9486" t="s">
        <v>2710</v>
      </c>
      <c r="B9486" s="2">
        <v>45400.668749999997</v>
      </c>
      <c r="C9486" s="2">
        <f t="shared" si="148"/>
        <v>45397</v>
      </c>
      <c r="D9486" t="s">
        <v>150</v>
      </c>
      <c r="E9486" t="s">
        <v>2709</v>
      </c>
      <c r="F9486" t="s">
        <v>64</v>
      </c>
      <c r="G9486" t="s">
        <v>72</v>
      </c>
      <c r="H9486" t="s">
        <v>40</v>
      </c>
      <c r="I9486">
        <v>1</v>
      </c>
      <c r="J9486">
        <v>1876.68</v>
      </c>
      <c r="K9486">
        <v>1265.02</v>
      </c>
      <c r="L9486">
        <v>1876.68</v>
      </c>
      <c r="M9486">
        <v>1265.02</v>
      </c>
      <c r="N9486" t="s">
        <v>2708</v>
      </c>
      <c r="O9486" t="s">
        <v>2707</v>
      </c>
      <c r="P9486" t="s">
        <v>121</v>
      </c>
      <c r="Q9486">
        <v>9.9252000000000002</v>
      </c>
      <c r="R9486">
        <v>78.119799999999998</v>
      </c>
      <c r="S9486" t="s">
        <v>413</v>
      </c>
      <c r="T9486" t="s">
        <v>412</v>
      </c>
      <c r="U9486" t="s">
        <v>10</v>
      </c>
      <c r="V9486" t="s">
        <v>9</v>
      </c>
    </row>
    <row r="9487" spans="1:22">
      <c r="A9487" t="s">
        <v>2706</v>
      </c>
      <c r="B9487" s="2">
        <v>45122.509722222225</v>
      </c>
      <c r="C9487" s="2">
        <f t="shared" si="148"/>
        <v>45117</v>
      </c>
      <c r="D9487" t="s">
        <v>143</v>
      </c>
      <c r="E9487" t="s">
        <v>2705</v>
      </c>
      <c r="F9487" t="s">
        <v>201</v>
      </c>
      <c r="G9487" t="s">
        <v>41</v>
      </c>
      <c r="H9487" t="s">
        <v>16</v>
      </c>
      <c r="I9487">
        <v>1</v>
      </c>
      <c r="J9487">
        <v>1887.41</v>
      </c>
      <c r="K9487">
        <v>1479.57</v>
      </c>
      <c r="L9487">
        <v>1887.41</v>
      </c>
      <c r="M9487">
        <v>1479.57</v>
      </c>
      <c r="N9487" t="s">
        <v>2704</v>
      </c>
      <c r="O9487" t="s">
        <v>2703</v>
      </c>
      <c r="P9487" t="s">
        <v>121</v>
      </c>
      <c r="Q9487">
        <v>9.9252000000000002</v>
      </c>
      <c r="R9487">
        <v>78.119799999999998</v>
      </c>
      <c r="S9487" t="s">
        <v>784</v>
      </c>
      <c r="T9487" t="s">
        <v>783</v>
      </c>
      <c r="U9487" t="s">
        <v>57</v>
      </c>
      <c r="V9487" t="s">
        <v>45</v>
      </c>
    </row>
    <row r="9488" spans="1:22">
      <c r="A9488" t="s">
        <v>2702</v>
      </c>
      <c r="B9488" s="2">
        <v>45155.484722222223</v>
      </c>
      <c r="C9488" s="2">
        <f t="shared" si="148"/>
        <v>45152</v>
      </c>
      <c r="D9488" t="s">
        <v>138</v>
      </c>
      <c r="E9488" t="s">
        <v>2701</v>
      </c>
      <c r="F9488" t="s">
        <v>18</v>
      </c>
      <c r="G9488" t="s">
        <v>41</v>
      </c>
      <c r="H9488" t="s">
        <v>40</v>
      </c>
      <c r="I9488">
        <v>1</v>
      </c>
      <c r="J9488">
        <v>608.92999999999995</v>
      </c>
      <c r="K9488">
        <v>471.04</v>
      </c>
      <c r="L9488">
        <v>608.92999999999995</v>
      </c>
      <c r="M9488">
        <v>471.04</v>
      </c>
      <c r="N9488" t="s">
        <v>2700</v>
      </c>
      <c r="O9488" t="s">
        <v>2699</v>
      </c>
      <c r="P9488" t="s">
        <v>112</v>
      </c>
      <c r="Q9488">
        <v>13.082700000000001</v>
      </c>
      <c r="R9488">
        <v>80.270700000000005</v>
      </c>
      <c r="S9488" t="s">
        <v>193</v>
      </c>
      <c r="T9488" t="s">
        <v>192</v>
      </c>
      <c r="U9488" t="s">
        <v>23</v>
      </c>
      <c r="V9488" t="s">
        <v>9</v>
      </c>
    </row>
    <row r="9489" spans="1:22">
      <c r="A9489" t="s">
        <v>2698</v>
      </c>
      <c r="B9489" s="2">
        <v>45380.43472222222</v>
      </c>
      <c r="C9489" s="2">
        <f t="shared" si="148"/>
        <v>45376</v>
      </c>
      <c r="D9489" t="s">
        <v>130</v>
      </c>
      <c r="E9489" t="s">
        <v>2697</v>
      </c>
      <c r="F9489" t="s">
        <v>136</v>
      </c>
      <c r="G9489" t="s">
        <v>17</v>
      </c>
      <c r="H9489" t="s">
        <v>29</v>
      </c>
      <c r="I9489">
        <v>1</v>
      </c>
      <c r="J9489">
        <v>746.65</v>
      </c>
      <c r="K9489">
        <v>541.83000000000004</v>
      </c>
      <c r="L9489">
        <v>746.65</v>
      </c>
      <c r="M9489">
        <v>541.83000000000004</v>
      </c>
      <c r="N9489" t="s">
        <v>2696</v>
      </c>
      <c r="O9489" t="s">
        <v>2695</v>
      </c>
      <c r="P9489" t="s">
        <v>49</v>
      </c>
      <c r="Q9489">
        <v>12.916499999999999</v>
      </c>
      <c r="R9489">
        <v>79.132499999999993</v>
      </c>
      <c r="S9489" t="s">
        <v>513</v>
      </c>
      <c r="T9489" t="s">
        <v>512</v>
      </c>
      <c r="U9489" t="s">
        <v>57</v>
      </c>
      <c r="V9489" t="s">
        <v>45</v>
      </c>
    </row>
    <row r="9490" spans="1:22">
      <c r="A9490" t="s">
        <v>2694</v>
      </c>
      <c r="B9490" s="2">
        <v>45180.670138888891</v>
      </c>
      <c r="C9490" s="2">
        <f t="shared" si="148"/>
        <v>45180</v>
      </c>
      <c r="D9490" t="s">
        <v>125</v>
      </c>
      <c r="E9490" t="s">
        <v>2693</v>
      </c>
      <c r="F9490" t="s">
        <v>18</v>
      </c>
      <c r="G9490" t="s">
        <v>82</v>
      </c>
      <c r="H9490" t="s">
        <v>71</v>
      </c>
      <c r="I9490">
        <v>4</v>
      </c>
      <c r="J9490">
        <v>1313.91</v>
      </c>
      <c r="K9490">
        <v>920.77</v>
      </c>
      <c r="L9490">
        <v>5255.64</v>
      </c>
      <c r="M9490">
        <v>3683.08</v>
      </c>
      <c r="N9490" t="s">
        <v>2692</v>
      </c>
      <c r="O9490" t="s">
        <v>2691</v>
      </c>
      <c r="P9490" t="s">
        <v>60</v>
      </c>
      <c r="Q9490">
        <v>8.7139000000000006</v>
      </c>
      <c r="R9490">
        <v>77.756699999999995</v>
      </c>
      <c r="S9490" t="s">
        <v>564</v>
      </c>
      <c r="T9490" t="s">
        <v>563</v>
      </c>
      <c r="U9490" t="s">
        <v>10</v>
      </c>
      <c r="V9490" t="s">
        <v>9</v>
      </c>
    </row>
    <row r="9491" spans="1:22">
      <c r="A9491" t="s">
        <v>2690</v>
      </c>
      <c r="B9491" s="2">
        <v>45557.621527777781</v>
      </c>
      <c r="C9491" s="2">
        <f t="shared" si="148"/>
        <v>45551</v>
      </c>
      <c r="D9491" t="s">
        <v>117</v>
      </c>
      <c r="E9491" t="s">
        <v>2689</v>
      </c>
      <c r="F9491" t="s">
        <v>18</v>
      </c>
      <c r="G9491" t="s">
        <v>106</v>
      </c>
      <c r="H9491" t="s">
        <v>52</v>
      </c>
      <c r="I9491">
        <v>2</v>
      </c>
      <c r="J9491">
        <v>281.79000000000002</v>
      </c>
      <c r="K9491">
        <v>214.51</v>
      </c>
      <c r="L9491">
        <v>563.58000000000004</v>
      </c>
      <c r="M9491">
        <v>429.02</v>
      </c>
      <c r="N9491" t="s">
        <v>2688</v>
      </c>
      <c r="O9491" t="s">
        <v>2687</v>
      </c>
      <c r="P9491" t="s">
        <v>26</v>
      </c>
      <c r="Q9491">
        <v>11.0168</v>
      </c>
      <c r="R9491">
        <v>76.955799999999996</v>
      </c>
      <c r="S9491" t="s">
        <v>120</v>
      </c>
      <c r="T9491" t="s">
        <v>119</v>
      </c>
      <c r="U9491" t="s">
        <v>57</v>
      </c>
      <c r="V9491" t="s">
        <v>212</v>
      </c>
    </row>
    <row r="9492" spans="1:22">
      <c r="A9492" t="s">
        <v>2686</v>
      </c>
      <c r="B9492" s="2">
        <v>45157.761805555558</v>
      </c>
      <c r="C9492" s="2">
        <f t="shared" si="148"/>
        <v>45152</v>
      </c>
      <c r="D9492" t="s">
        <v>108</v>
      </c>
      <c r="E9492" t="s">
        <v>107</v>
      </c>
      <c r="F9492" t="s">
        <v>73</v>
      </c>
      <c r="G9492" t="s">
        <v>53</v>
      </c>
      <c r="H9492" t="s">
        <v>16</v>
      </c>
      <c r="I9492">
        <v>2</v>
      </c>
      <c r="J9492">
        <v>2105.5700000000002</v>
      </c>
      <c r="K9492">
        <v>1571.33</v>
      </c>
      <c r="L9492">
        <v>4211.1400000000003</v>
      </c>
      <c r="M9492">
        <v>3142.66</v>
      </c>
      <c r="N9492" t="s">
        <v>2685</v>
      </c>
      <c r="O9492" t="s">
        <v>2684</v>
      </c>
      <c r="P9492" t="s">
        <v>37</v>
      </c>
      <c r="Q9492">
        <v>10.7905</v>
      </c>
      <c r="R9492">
        <v>78.704700000000003</v>
      </c>
      <c r="S9492" t="s">
        <v>214</v>
      </c>
      <c r="T9492" t="s">
        <v>213</v>
      </c>
      <c r="U9492" t="s">
        <v>57</v>
      </c>
      <c r="V9492" t="s">
        <v>45</v>
      </c>
    </row>
    <row r="9493" spans="1:22">
      <c r="A9493" t="s">
        <v>2683</v>
      </c>
      <c r="B9493" s="2">
        <v>45061.688888888886</v>
      </c>
      <c r="C9493" s="2">
        <f t="shared" si="148"/>
        <v>45061</v>
      </c>
      <c r="D9493" t="s">
        <v>100</v>
      </c>
      <c r="E9493" t="s">
        <v>2682</v>
      </c>
      <c r="F9493" t="s">
        <v>64</v>
      </c>
      <c r="G9493" t="s">
        <v>106</v>
      </c>
      <c r="H9493" t="s">
        <v>40</v>
      </c>
      <c r="I9493">
        <v>1</v>
      </c>
      <c r="J9493">
        <v>2255.65</v>
      </c>
      <c r="K9493">
        <v>1456.99</v>
      </c>
      <c r="L9493">
        <v>2255.65</v>
      </c>
      <c r="M9493">
        <v>1456.99</v>
      </c>
      <c r="N9493" t="s">
        <v>2681</v>
      </c>
      <c r="O9493" t="s">
        <v>2680</v>
      </c>
      <c r="P9493" t="s">
        <v>121</v>
      </c>
      <c r="Q9493">
        <v>9.9252000000000002</v>
      </c>
      <c r="R9493">
        <v>78.119799999999998</v>
      </c>
      <c r="S9493" t="s">
        <v>276</v>
      </c>
      <c r="T9493" t="s">
        <v>275</v>
      </c>
      <c r="U9493" t="s">
        <v>23</v>
      </c>
      <c r="V9493" t="s">
        <v>22</v>
      </c>
    </row>
    <row r="9494" spans="1:22">
      <c r="A9494" t="s">
        <v>2679</v>
      </c>
      <c r="B9494" s="2">
        <v>44954.706944444442</v>
      </c>
      <c r="C9494" s="2">
        <f t="shared" si="148"/>
        <v>44949</v>
      </c>
      <c r="D9494" t="s">
        <v>93</v>
      </c>
      <c r="E9494" t="s">
        <v>2678</v>
      </c>
      <c r="F9494" t="s">
        <v>136</v>
      </c>
      <c r="G9494" t="s">
        <v>106</v>
      </c>
      <c r="H9494" t="s">
        <v>52</v>
      </c>
      <c r="I9494">
        <v>1</v>
      </c>
      <c r="J9494">
        <v>1245.22</v>
      </c>
      <c r="K9494">
        <v>794</v>
      </c>
      <c r="L9494">
        <v>1245.22</v>
      </c>
      <c r="M9494">
        <v>794</v>
      </c>
      <c r="N9494" t="s">
        <v>2677</v>
      </c>
      <c r="O9494" t="s">
        <v>2676</v>
      </c>
      <c r="P9494" t="s">
        <v>13</v>
      </c>
      <c r="Q9494">
        <v>11.664300000000001</v>
      </c>
      <c r="R9494">
        <v>78.146000000000001</v>
      </c>
      <c r="S9494" t="s">
        <v>120</v>
      </c>
      <c r="T9494" t="s">
        <v>119</v>
      </c>
      <c r="U9494" t="s">
        <v>77</v>
      </c>
      <c r="V9494" t="s">
        <v>9</v>
      </c>
    </row>
    <row r="9495" spans="1:22">
      <c r="A9495" t="s">
        <v>2675</v>
      </c>
      <c r="B9495" s="2">
        <v>45268.676388888889</v>
      </c>
      <c r="C9495" s="2">
        <f t="shared" si="148"/>
        <v>45264</v>
      </c>
      <c r="D9495" t="s">
        <v>85</v>
      </c>
      <c r="E9495" t="s">
        <v>2674</v>
      </c>
      <c r="F9495" t="s">
        <v>73</v>
      </c>
      <c r="G9495" t="s">
        <v>53</v>
      </c>
      <c r="H9495" t="s">
        <v>29</v>
      </c>
      <c r="I9495">
        <v>4</v>
      </c>
      <c r="J9495">
        <v>486.31</v>
      </c>
      <c r="K9495">
        <v>365.02</v>
      </c>
      <c r="L9495">
        <v>1945.24</v>
      </c>
      <c r="M9495">
        <v>1460.08</v>
      </c>
      <c r="N9495" t="s">
        <v>2673</v>
      </c>
      <c r="O9495" t="s">
        <v>2672</v>
      </c>
      <c r="P9495" t="s">
        <v>37</v>
      </c>
      <c r="Q9495">
        <v>10.7905</v>
      </c>
      <c r="R9495">
        <v>78.704700000000003</v>
      </c>
      <c r="S9495" t="s">
        <v>226</v>
      </c>
      <c r="T9495" t="s">
        <v>225</v>
      </c>
      <c r="U9495" t="s">
        <v>57</v>
      </c>
      <c r="V9495" t="s">
        <v>9</v>
      </c>
    </row>
    <row r="9496" spans="1:22">
      <c r="A9496" t="s">
        <v>2671</v>
      </c>
      <c r="B9496" s="2">
        <v>45357.45</v>
      </c>
      <c r="C9496" s="2">
        <f t="shared" si="148"/>
        <v>45355</v>
      </c>
      <c r="D9496" t="s">
        <v>75</v>
      </c>
      <c r="E9496" t="s">
        <v>74</v>
      </c>
      <c r="F9496" t="s">
        <v>73</v>
      </c>
      <c r="G9496" t="s">
        <v>82</v>
      </c>
      <c r="H9496" t="s">
        <v>16</v>
      </c>
      <c r="I9496">
        <v>2</v>
      </c>
      <c r="J9496">
        <v>1850.82</v>
      </c>
      <c r="K9496">
        <v>1170.57</v>
      </c>
      <c r="L9496">
        <v>3701.64</v>
      </c>
      <c r="M9496">
        <v>2341.14</v>
      </c>
      <c r="N9496" t="s">
        <v>2670</v>
      </c>
      <c r="O9496" t="s">
        <v>2669</v>
      </c>
      <c r="P9496" t="s">
        <v>13</v>
      </c>
      <c r="Q9496">
        <v>11.664300000000001</v>
      </c>
      <c r="R9496">
        <v>78.146000000000001</v>
      </c>
      <c r="S9496" t="s">
        <v>283</v>
      </c>
      <c r="T9496" t="s">
        <v>282</v>
      </c>
      <c r="U9496" t="s">
        <v>23</v>
      </c>
      <c r="V9496" t="s">
        <v>9</v>
      </c>
    </row>
    <row r="9497" spans="1:22">
      <c r="A9497" t="s">
        <v>2668</v>
      </c>
      <c r="B9497" s="2">
        <v>45330.67291666667</v>
      </c>
      <c r="C9497" s="2">
        <f t="shared" si="148"/>
        <v>45327</v>
      </c>
      <c r="D9497" t="s">
        <v>66</v>
      </c>
      <c r="E9497" t="s">
        <v>2667</v>
      </c>
      <c r="F9497" t="s">
        <v>18</v>
      </c>
      <c r="G9497" t="s">
        <v>30</v>
      </c>
      <c r="H9497" t="s">
        <v>40</v>
      </c>
      <c r="I9497">
        <v>2</v>
      </c>
      <c r="J9497">
        <v>1150.1199999999999</v>
      </c>
      <c r="K9497">
        <v>912.88</v>
      </c>
      <c r="L9497">
        <v>2300.2399999999998</v>
      </c>
      <c r="M9497">
        <v>1825.76</v>
      </c>
      <c r="N9497" t="s">
        <v>2666</v>
      </c>
      <c r="O9497" t="s">
        <v>2665</v>
      </c>
      <c r="P9497" t="s">
        <v>121</v>
      </c>
      <c r="Q9497">
        <v>9.9252000000000002</v>
      </c>
      <c r="R9497">
        <v>78.119799999999998</v>
      </c>
      <c r="S9497" t="s">
        <v>103</v>
      </c>
      <c r="T9497" t="s">
        <v>102</v>
      </c>
      <c r="U9497" t="s">
        <v>57</v>
      </c>
      <c r="V9497" t="s">
        <v>212</v>
      </c>
    </row>
    <row r="9498" spans="1:22">
      <c r="A9498" t="s">
        <v>2664</v>
      </c>
      <c r="B9498" s="2">
        <v>45026.865277777775</v>
      </c>
      <c r="C9498" s="2">
        <f t="shared" si="148"/>
        <v>45026</v>
      </c>
      <c r="D9498" t="s">
        <v>55</v>
      </c>
      <c r="E9498" t="s">
        <v>2663</v>
      </c>
      <c r="F9498" t="s">
        <v>31</v>
      </c>
      <c r="G9498" t="s">
        <v>53</v>
      </c>
      <c r="H9498" t="s">
        <v>71</v>
      </c>
      <c r="I9498">
        <v>1</v>
      </c>
      <c r="J9498">
        <v>2283.6999999999998</v>
      </c>
      <c r="K9498">
        <v>1748.64</v>
      </c>
      <c r="L9498">
        <v>2283.6999999999998</v>
      </c>
      <c r="M9498">
        <v>1748.64</v>
      </c>
      <c r="N9498" t="s">
        <v>2662</v>
      </c>
      <c r="O9498" t="s">
        <v>2661</v>
      </c>
      <c r="P9498" t="s">
        <v>49</v>
      </c>
      <c r="Q9498">
        <v>12.916499999999999</v>
      </c>
      <c r="R9498">
        <v>79.132499999999993</v>
      </c>
      <c r="S9498" t="s">
        <v>906</v>
      </c>
      <c r="T9498" t="s">
        <v>905</v>
      </c>
      <c r="U9498" t="s">
        <v>10</v>
      </c>
      <c r="V9498" t="s">
        <v>45</v>
      </c>
    </row>
    <row r="9499" spans="1:22">
      <c r="A9499" t="s">
        <v>2660</v>
      </c>
      <c r="B9499" s="2">
        <v>45040.506944444445</v>
      </c>
      <c r="C9499" s="2">
        <f t="shared" si="148"/>
        <v>45040</v>
      </c>
      <c r="D9499" t="s">
        <v>43</v>
      </c>
      <c r="E9499" t="s">
        <v>2659</v>
      </c>
      <c r="F9499" t="s">
        <v>73</v>
      </c>
      <c r="G9499" t="s">
        <v>17</v>
      </c>
      <c r="H9499" t="s">
        <v>71</v>
      </c>
      <c r="I9499">
        <v>2</v>
      </c>
      <c r="J9499">
        <v>1772.54</v>
      </c>
      <c r="K9499">
        <v>1120.44</v>
      </c>
      <c r="L9499">
        <v>3545.08</v>
      </c>
      <c r="M9499">
        <v>2240.88</v>
      </c>
      <c r="N9499" t="s">
        <v>2658</v>
      </c>
      <c r="O9499" t="s">
        <v>2657</v>
      </c>
      <c r="P9499" t="s">
        <v>121</v>
      </c>
      <c r="Q9499">
        <v>9.9252000000000002</v>
      </c>
      <c r="R9499">
        <v>78.119799999999998</v>
      </c>
      <c r="S9499" t="s">
        <v>616</v>
      </c>
      <c r="T9499" t="s">
        <v>615</v>
      </c>
      <c r="U9499" t="s">
        <v>23</v>
      </c>
      <c r="V9499" t="s">
        <v>9</v>
      </c>
    </row>
    <row r="9500" spans="1:22">
      <c r="A9500" t="s">
        <v>2656</v>
      </c>
      <c r="B9500" s="2">
        <v>45225.708333333336</v>
      </c>
      <c r="C9500" s="2">
        <f t="shared" si="148"/>
        <v>45222</v>
      </c>
      <c r="D9500" t="s">
        <v>33</v>
      </c>
      <c r="E9500" t="s">
        <v>2655</v>
      </c>
      <c r="F9500" t="s">
        <v>64</v>
      </c>
      <c r="G9500" t="s">
        <v>72</v>
      </c>
      <c r="H9500" t="s">
        <v>40</v>
      </c>
      <c r="I9500">
        <v>1</v>
      </c>
      <c r="J9500">
        <v>1185.58</v>
      </c>
      <c r="K9500">
        <v>865.74</v>
      </c>
      <c r="L9500">
        <v>1185.58</v>
      </c>
      <c r="M9500">
        <v>865.74</v>
      </c>
      <c r="N9500" t="s">
        <v>2654</v>
      </c>
      <c r="O9500" t="s">
        <v>2653</v>
      </c>
      <c r="P9500" t="s">
        <v>121</v>
      </c>
      <c r="Q9500">
        <v>9.9252000000000002</v>
      </c>
      <c r="R9500">
        <v>78.119799999999998</v>
      </c>
      <c r="S9500" t="s">
        <v>906</v>
      </c>
      <c r="T9500" t="s">
        <v>905</v>
      </c>
      <c r="U9500" t="s">
        <v>77</v>
      </c>
      <c r="V9500" t="s">
        <v>9</v>
      </c>
    </row>
    <row r="9501" spans="1:22">
      <c r="A9501" t="s">
        <v>2652</v>
      </c>
      <c r="B9501" s="2">
        <v>45245.897916666669</v>
      </c>
      <c r="C9501" s="2">
        <f t="shared" si="148"/>
        <v>45243</v>
      </c>
      <c r="D9501" t="s">
        <v>20</v>
      </c>
      <c r="E9501" t="s">
        <v>2651</v>
      </c>
      <c r="F9501" t="s">
        <v>83</v>
      </c>
      <c r="G9501" t="s">
        <v>115</v>
      </c>
      <c r="H9501" t="s">
        <v>63</v>
      </c>
      <c r="I9501">
        <v>4</v>
      </c>
      <c r="J9501">
        <v>512.71</v>
      </c>
      <c r="K9501">
        <v>371.42</v>
      </c>
      <c r="L9501">
        <v>2050.84</v>
      </c>
      <c r="M9501">
        <v>1485.68</v>
      </c>
      <c r="N9501" t="s">
        <v>2650</v>
      </c>
      <c r="O9501" t="s">
        <v>2649</v>
      </c>
      <c r="P9501" t="s">
        <v>49</v>
      </c>
      <c r="Q9501">
        <v>12.916499999999999</v>
      </c>
      <c r="R9501">
        <v>79.132499999999993</v>
      </c>
      <c r="S9501" t="s">
        <v>120</v>
      </c>
      <c r="T9501" t="s">
        <v>119</v>
      </c>
      <c r="U9501" t="s">
        <v>23</v>
      </c>
      <c r="V9501" t="s">
        <v>9</v>
      </c>
    </row>
    <row r="9502" spans="1:22">
      <c r="A9502" t="s">
        <v>2648</v>
      </c>
      <c r="B9502" s="2">
        <v>45021.439583333333</v>
      </c>
      <c r="C9502" s="2">
        <f t="shared" si="148"/>
        <v>45019</v>
      </c>
      <c r="D9502" t="s">
        <v>2647</v>
      </c>
      <c r="E9502" t="s">
        <v>2646</v>
      </c>
      <c r="F9502" t="s">
        <v>136</v>
      </c>
      <c r="G9502" t="s">
        <v>41</v>
      </c>
      <c r="H9502" t="s">
        <v>40</v>
      </c>
      <c r="I9502">
        <v>1</v>
      </c>
      <c r="J9502">
        <v>973.79</v>
      </c>
      <c r="K9502">
        <v>659.6</v>
      </c>
      <c r="L9502">
        <v>973.79</v>
      </c>
      <c r="M9502">
        <v>659.6</v>
      </c>
      <c r="N9502" t="s">
        <v>2645</v>
      </c>
      <c r="O9502" t="s">
        <v>2644</v>
      </c>
      <c r="P9502" t="s">
        <v>13</v>
      </c>
      <c r="Q9502">
        <v>11.664300000000001</v>
      </c>
      <c r="R9502">
        <v>78.146000000000001</v>
      </c>
      <c r="S9502" t="s">
        <v>302</v>
      </c>
      <c r="T9502" t="s">
        <v>301</v>
      </c>
      <c r="U9502" t="s">
        <v>57</v>
      </c>
      <c r="V9502" t="s">
        <v>9</v>
      </c>
    </row>
    <row r="9503" spans="1:22">
      <c r="A9503" t="s">
        <v>2643</v>
      </c>
      <c r="B9503" s="2">
        <v>45090.702777777777</v>
      </c>
      <c r="C9503" s="2">
        <f t="shared" si="148"/>
        <v>45089</v>
      </c>
      <c r="D9503" t="s">
        <v>2642</v>
      </c>
      <c r="E9503" t="s">
        <v>2641</v>
      </c>
      <c r="F9503" t="s">
        <v>136</v>
      </c>
      <c r="G9503" t="s">
        <v>82</v>
      </c>
      <c r="H9503" t="s">
        <v>63</v>
      </c>
      <c r="I9503">
        <v>1</v>
      </c>
      <c r="J9503">
        <v>1817.07</v>
      </c>
      <c r="K9503">
        <v>1360.04</v>
      </c>
      <c r="L9503">
        <v>1817.07</v>
      </c>
      <c r="M9503">
        <v>1360.04</v>
      </c>
      <c r="N9503" t="s">
        <v>2640</v>
      </c>
      <c r="O9503" t="s">
        <v>2639</v>
      </c>
      <c r="P9503" t="s">
        <v>121</v>
      </c>
      <c r="Q9503">
        <v>9.9252000000000002</v>
      </c>
      <c r="R9503">
        <v>78.119799999999998</v>
      </c>
      <c r="S9503" t="s">
        <v>326</v>
      </c>
      <c r="T9503" t="s">
        <v>325</v>
      </c>
      <c r="U9503" t="s">
        <v>77</v>
      </c>
      <c r="V9503" t="s">
        <v>22</v>
      </c>
    </row>
    <row r="9504" spans="1:22">
      <c r="A9504" t="s">
        <v>2638</v>
      </c>
      <c r="B9504" s="2">
        <v>44940.57916666667</v>
      </c>
      <c r="C9504" s="2">
        <f t="shared" si="148"/>
        <v>44935</v>
      </c>
      <c r="D9504" t="s">
        <v>2637</v>
      </c>
      <c r="E9504" t="s">
        <v>2636</v>
      </c>
      <c r="F9504" t="s">
        <v>136</v>
      </c>
      <c r="G9504" t="s">
        <v>30</v>
      </c>
      <c r="H9504" t="s">
        <v>29</v>
      </c>
      <c r="I9504">
        <v>4</v>
      </c>
      <c r="J9504">
        <v>2035.28</v>
      </c>
      <c r="K9504">
        <v>1466.8</v>
      </c>
      <c r="L9504">
        <v>8141.12</v>
      </c>
      <c r="M9504">
        <v>5867.2</v>
      </c>
      <c r="N9504" t="s">
        <v>2635</v>
      </c>
      <c r="O9504" t="s">
        <v>2634</v>
      </c>
      <c r="P9504" t="s">
        <v>49</v>
      </c>
      <c r="Q9504">
        <v>12.916499999999999</v>
      </c>
      <c r="R9504">
        <v>79.132499999999993</v>
      </c>
      <c r="S9504" t="s">
        <v>432</v>
      </c>
      <c r="T9504" t="s">
        <v>431</v>
      </c>
      <c r="U9504" t="s">
        <v>57</v>
      </c>
      <c r="V9504" t="s">
        <v>9</v>
      </c>
    </row>
    <row r="9505" spans="1:22">
      <c r="A9505" t="s">
        <v>2633</v>
      </c>
      <c r="B9505" s="2">
        <v>45367.530555555553</v>
      </c>
      <c r="C9505" s="2">
        <f t="shared" si="148"/>
        <v>45362</v>
      </c>
      <c r="D9505" t="s">
        <v>2632</v>
      </c>
      <c r="E9505" t="s">
        <v>2631</v>
      </c>
      <c r="F9505" t="s">
        <v>83</v>
      </c>
      <c r="G9505" t="s">
        <v>41</v>
      </c>
      <c r="H9505" t="s">
        <v>16</v>
      </c>
      <c r="I9505">
        <v>1</v>
      </c>
      <c r="J9505">
        <v>407.32</v>
      </c>
      <c r="K9505">
        <v>266.79000000000002</v>
      </c>
      <c r="L9505">
        <v>407.32</v>
      </c>
      <c r="M9505">
        <v>266.79000000000002</v>
      </c>
      <c r="N9505" t="s">
        <v>2630</v>
      </c>
      <c r="O9505" t="s">
        <v>2629</v>
      </c>
      <c r="P9505" t="s">
        <v>49</v>
      </c>
      <c r="Q9505">
        <v>12.916499999999999</v>
      </c>
      <c r="R9505">
        <v>79.132499999999993</v>
      </c>
      <c r="S9505" t="s">
        <v>396</v>
      </c>
      <c r="T9505" t="s">
        <v>395</v>
      </c>
      <c r="U9505" t="s">
        <v>23</v>
      </c>
      <c r="V9505" t="s">
        <v>9</v>
      </c>
    </row>
    <row r="9506" spans="1:22">
      <c r="A9506" t="s">
        <v>2628</v>
      </c>
      <c r="B9506" s="2">
        <v>45227.734722222223</v>
      </c>
      <c r="C9506" s="2">
        <f t="shared" si="148"/>
        <v>45222</v>
      </c>
      <c r="D9506" t="s">
        <v>2627</v>
      </c>
      <c r="E9506" t="s">
        <v>2626</v>
      </c>
      <c r="F9506" t="s">
        <v>18</v>
      </c>
      <c r="G9506" t="s">
        <v>41</v>
      </c>
      <c r="H9506" t="s">
        <v>29</v>
      </c>
      <c r="I9506">
        <v>1</v>
      </c>
      <c r="J9506">
        <v>2260.11</v>
      </c>
      <c r="K9506">
        <v>1560.06</v>
      </c>
      <c r="L9506">
        <v>2260.11</v>
      </c>
      <c r="M9506">
        <v>1560.06</v>
      </c>
      <c r="N9506" t="s">
        <v>2625</v>
      </c>
      <c r="O9506" t="s">
        <v>2624</v>
      </c>
      <c r="P9506" t="s">
        <v>112</v>
      </c>
      <c r="Q9506">
        <v>13.082700000000001</v>
      </c>
      <c r="R9506">
        <v>80.270700000000005</v>
      </c>
      <c r="S9506" t="s">
        <v>96</v>
      </c>
      <c r="T9506" t="s">
        <v>95</v>
      </c>
      <c r="U9506" t="s">
        <v>57</v>
      </c>
      <c r="V9506" t="s">
        <v>9</v>
      </c>
    </row>
    <row r="9507" spans="1:22">
      <c r="A9507" t="s">
        <v>2623</v>
      </c>
      <c r="B9507" s="2">
        <v>44935.756944444445</v>
      </c>
      <c r="C9507" s="2">
        <f t="shared" si="148"/>
        <v>44935</v>
      </c>
      <c r="D9507" t="s">
        <v>2622</v>
      </c>
      <c r="E9507" t="s">
        <v>2621</v>
      </c>
      <c r="F9507" t="s">
        <v>64</v>
      </c>
      <c r="G9507" t="s">
        <v>41</v>
      </c>
      <c r="H9507" t="s">
        <v>40</v>
      </c>
      <c r="I9507">
        <v>4</v>
      </c>
      <c r="J9507">
        <v>1346.7</v>
      </c>
      <c r="K9507">
        <v>1109.25</v>
      </c>
      <c r="L9507">
        <v>5386.8</v>
      </c>
      <c r="M9507">
        <v>4437</v>
      </c>
      <c r="N9507" t="s">
        <v>2620</v>
      </c>
      <c r="O9507" t="s">
        <v>2619</v>
      </c>
      <c r="P9507" t="s">
        <v>49</v>
      </c>
      <c r="Q9507">
        <v>12.916499999999999</v>
      </c>
      <c r="R9507">
        <v>79.132499999999993</v>
      </c>
      <c r="S9507" t="s">
        <v>784</v>
      </c>
      <c r="T9507" t="s">
        <v>783</v>
      </c>
      <c r="U9507" t="s">
        <v>46</v>
      </c>
      <c r="V9507" t="s">
        <v>45</v>
      </c>
    </row>
    <row r="9508" spans="1:22">
      <c r="A9508" t="s">
        <v>2618</v>
      </c>
      <c r="B9508" s="2">
        <v>45452.770138888889</v>
      </c>
      <c r="C9508" s="2">
        <f t="shared" si="148"/>
        <v>45446</v>
      </c>
      <c r="D9508" t="s">
        <v>2617</v>
      </c>
      <c r="E9508" t="s">
        <v>2616</v>
      </c>
      <c r="F9508" t="s">
        <v>201</v>
      </c>
      <c r="G9508" t="s">
        <v>72</v>
      </c>
      <c r="H9508" t="s">
        <v>63</v>
      </c>
      <c r="I9508">
        <v>1</v>
      </c>
      <c r="J9508">
        <v>1141.6600000000001</v>
      </c>
      <c r="K9508">
        <v>901.63</v>
      </c>
      <c r="L9508">
        <v>1141.6600000000001</v>
      </c>
      <c r="M9508">
        <v>901.63</v>
      </c>
      <c r="N9508" t="s">
        <v>2615</v>
      </c>
      <c r="O9508" t="s">
        <v>2614</v>
      </c>
      <c r="P9508" t="s">
        <v>60</v>
      </c>
      <c r="Q9508">
        <v>8.7139000000000006</v>
      </c>
      <c r="R9508">
        <v>77.756699999999995</v>
      </c>
      <c r="S9508" t="s">
        <v>352</v>
      </c>
      <c r="T9508" t="s">
        <v>351</v>
      </c>
      <c r="U9508" t="s">
        <v>57</v>
      </c>
      <c r="V9508" t="s">
        <v>9</v>
      </c>
    </row>
    <row r="9509" spans="1:22">
      <c r="A9509" t="s">
        <v>2613</v>
      </c>
      <c r="B9509" s="2">
        <v>44994.727083333331</v>
      </c>
      <c r="C9509" s="2">
        <f t="shared" si="148"/>
        <v>44991</v>
      </c>
      <c r="D9509" t="s">
        <v>2612</v>
      </c>
      <c r="E9509" t="s">
        <v>2611</v>
      </c>
      <c r="F9509" t="s">
        <v>136</v>
      </c>
      <c r="G9509" t="s">
        <v>72</v>
      </c>
      <c r="H9509" t="s">
        <v>29</v>
      </c>
      <c r="I9509">
        <v>1</v>
      </c>
      <c r="J9509">
        <v>1639.75</v>
      </c>
      <c r="K9509">
        <v>990.42</v>
      </c>
      <c r="L9509">
        <v>1639.75</v>
      </c>
      <c r="M9509">
        <v>990.42</v>
      </c>
      <c r="N9509" t="s">
        <v>2610</v>
      </c>
      <c r="O9509" t="s">
        <v>2609</v>
      </c>
      <c r="P9509" t="s">
        <v>60</v>
      </c>
      <c r="Q9509">
        <v>8.7139000000000006</v>
      </c>
      <c r="R9509">
        <v>77.756699999999995</v>
      </c>
      <c r="S9509" t="s">
        <v>486</v>
      </c>
      <c r="T9509" t="s">
        <v>485</v>
      </c>
      <c r="U9509" t="s">
        <v>23</v>
      </c>
      <c r="V9509" t="s">
        <v>9</v>
      </c>
    </row>
    <row r="9510" spans="1:22">
      <c r="A9510" t="s">
        <v>2608</v>
      </c>
      <c r="B9510" s="2">
        <v>45299.740972222222</v>
      </c>
      <c r="C9510" s="2">
        <f t="shared" si="148"/>
        <v>45299</v>
      </c>
      <c r="D9510" t="s">
        <v>2607</v>
      </c>
      <c r="E9510" t="s">
        <v>2606</v>
      </c>
      <c r="F9510" t="s">
        <v>64</v>
      </c>
      <c r="G9510" t="s">
        <v>30</v>
      </c>
      <c r="H9510" t="s">
        <v>63</v>
      </c>
      <c r="I9510">
        <v>4</v>
      </c>
      <c r="J9510">
        <v>2265.1799999999998</v>
      </c>
      <c r="K9510">
        <v>1495.25</v>
      </c>
      <c r="L9510">
        <v>9060.7199999999993</v>
      </c>
      <c r="M9510">
        <v>5981</v>
      </c>
      <c r="N9510" t="s">
        <v>2605</v>
      </c>
      <c r="O9510" t="s">
        <v>2604</v>
      </c>
      <c r="P9510" t="s">
        <v>37</v>
      </c>
      <c r="Q9510">
        <v>10.7905</v>
      </c>
      <c r="R9510">
        <v>78.704700000000003</v>
      </c>
      <c r="S9510" t="s">
        <v>146</v>
      </c>
      <c r="T9510" t="s">
        <v>145</v>
      </c>
      <c r="U9510" t="s">
        <v>57</v>
      </c>
      <c r="V9510" t="s">
        <v>9</v>
      </c>
    </row>
    <row r="9511" spans="1:22">
      <c r="A9511" t="s">
        <v>2603</v>
      </c>
      <c r="B9511" s="2">
        <v>45071.712500000001</v>
      </c>
      <c r="C9511" s="2">
        <f t="shared" si="148"/>
        <v>45068</v>
      </c>
      <c r="D9511" t="s">
        <v>2602</v>
      </c>
      <c r="E9511" t="s">
        <v>2601</v>
      </c>
      <c r="F9511" t="s">
        <v>166</v>
      </c>
      <c r="G9511" t="s">
        <v>106</v>
      </c>
      <c r="H9511" t="s">
        <v>52</v>
      </c>
      <c r="I9511">
        <v>3</v>
      </c>
      <c r="J9511">
        <v>1546.66</v>
      </c>
      <c r="K9511">
        <v>978.76</v>
      </c>
      <c r="L9511">
        <v>4639.9799999999996</v>
      </c>
      <c r="M9511">
        <v>2936.28</v>
      </c>
      <c r="N9511" t="s">
        <v>2600</v>
      </c>
      <c r="O9511" t="s">
        <v>2599</v>
      </c>
      <c r="P9511" t="s">
        <v>13</v>
      </c>
      <c r="Q9511">
        <v>11.664300000000001</v>
      </c>
      <c r="R9511">
        <v>78.146000000000001</v>
      </c>
      <c r="S9511" t="s">
        <v>193</v>
      </c>
      <c r="T9511" t="s">
        <v>192</v>
      </c>
      <c r="U9511" t="s">
        <v>10</v>
      </c>
      <c r="V9511" t="s">
        <v>22</v>
      </c>
    </row>
    <row r="9512" spans="1:22">
      <c r="A9512" t="s">
        <v>2598</v>
      </c>
      <c r="B9512" s="2">
        <v>45188.85833333333</v>
      </c>
      <c r="C9512" s="2">
        <f t="shared" si="148"/>
        <v>45187</v>
      </c>
      <c r="D9512" t="s">
        <v>2597</v>
      </c>
      <c r="E9512" t="s">
        <v>2596</v>
      </c>
      <c r="F9512" t="s">
        <v>83</v>
      </c>
      <c r="G9512" t="s">
        <v>53</v>
      </c>
      <c r="H9512" t="s">
        <v>16</v>
      </c>
      <c r="I9512">
        <v>1</v>
      </c>
      <c r="J9512">
        <v>1880.55</v>
      </c>
      <c r="K9512">
        <v>1321.42</v>
      </c>
      <c r="L9512">
        <v>1880.55</v>
      </c>
      <c r="M9512">
        <v>1321.42</v>
      </c>
      <c r="N9512" t="s">
        <v>2595</v>
      </c>
      <c r="O9512" t="s">
        <v>2594</v>
      </c>
      <c r="P9512" t="s">
        <v>13</v>
      </c>
      <c r="Q9512">
        <v>11.664300000000001</v>
      </c>
      <c r="R9512">
        <v>78.146000000000001</v>
      </c>
      <c r="S9512" t="s">
        <v>193</v>
      </c>
      <c r="T9512" t="s">
        <v>192</v>
      </c>
      <c r="U9512" t="s">
        <v>46</v>
      </c>
      <c r="V9512" t="s">
        <v>9</v>
      </c>
    </row>
    <row r="9513" spans="1:22">
      <c r="A9513" t="s">
        <v>2593</v>
      </c>
      <c r="B9513" s="2">
        <v>44954.713194444441</v>
      </c>
      <c r="C9513" s="2">
        <f t="shared" si="148"/>
        <v>44949</v>
      </c>
      <c r="D9513" t="s">
        <v>2592</v>
      </c>
      <c r="E9513" t="s">
        <v>2591</v>
      </c>
      <c r="F9513" t="s">
        <v>201</v>
      </c>
      <c r="G9513" t="s">
        <v>91</v>
      </c>
      <c r="H9513" t="s">
        <v>16</v>
      </c>
      <c r="I9513">
        <v>2</v>
      </c>
      <c r="J9513">
        <v>236.62</v>
      </c>
      <c r="K9513">
        <v>145.61000000000001</v>
      </c>
      <c r="L9513">
        <v>473.24</v>
      </c>
      <c r="M9513">
        <v>291.22000000000003</v>
      </c>
      <c r="N9513" t="s">
        <v>2590</v>
      </c>
      <c r="O9513" t="s">
        <v>2589</v>
      </c>
      <c r="P9513" t="s">
        <v>49</v>
      </c>
      <c r="Q9513">
        <v>12.916499999999999</v>
      </c>
      <c r="R9513">
        <v>79.132499999999993</v>
      </c>
      <c r="S9513" t="s">
        <v>530</v>
      </c>
      <c r="T9513" t="s">
        <v>529</v>
      </c>
      <c r="U9513" t="s">
        <v>57</v>
      </c>
      <c r="V9513" t="s">
        <v>22</v>
      </c>
    </row>
    <row r="9514" spans="1:22">
      <c r="A9514" t="s">
        <v>2588</v>
      </c>
      <c r="B9514" s="2">
        <v>45519.595138888886</v>
      </c>
      <c r="C9514" s="2">
        <f t="shared" si="148"/>
        <v>45516</v>
      </c>
      <c r="D9514" t="s">
        <v>2587</v>
      </c>
      <c r="E9514" t="s">
        <v>2586</v>
      </c>
      <c r="F9514" t="s">
        <v>73</v>
      </c>
      <c r="G9514" t="s">
        <v>106</v>
      </c>
      <c r="H9514" t="s">
        <v>40</v>
      </c>
      <c r="I9514">
        <v>1</v>
      </c>
      <c r="J9514">
        <v>1569.66</v>
      </c>
      <c r="K9514">
        <v>1387.95</v>
      </c>
      <c r="L9514">
        <v>1569.66</v>
      </c>
      <c r="M9514">
        <v>1387.95</v>
      </c>
      <c r="N9514" t="s">
        <v>2585</v>
      </c>
      <c r="O9514" t="s">
        <v>2584</v>
      </c>
      <c r="P9514" t="s">
        <v>112</v>
      </c>
      <c r="Q9514">
        <v>13.082700000000001</v>
      </c>
      <c r="R9514">
        <v>80.270700000000005</v>
      </c>
      <c r="S9514" t="s">
        <v>486</v>
      </c>
      <c r="T9514" t="s">
        <v>485</v>
      </c>
      <c r="U9514" t="s">
        <v>57</v>
      </c>
      <c r="V9514" t="s">
        <v>9</v>
      </c>
    </row>
    <row r="9515" spans="1:22">
      <c r="A9515" t="s">
        <v>2583</v>
      </c>
      <c r="B9515" s="2">
        <v>45321.810416666667</v>
      </c>
      <c r="C9515" s="2">
        <f t="shared" si="148"/>
        <v>45320</v>
      </c>
      <c r="D9515" t="s">
        <v>2582</v>
      </c>
      <c r="E9515" t="s">
        <v>2581</v>
      </c>
      <c r="F9515" t="s">
        <v>201</v>
      </c>
      <c r="G9515" t="s">
        <v>106</v>
      </c>
      <c r="H9515" t="s">
        <v>63</v>
      </c>
      <c r="I9515">
        <v>2</v>
      </c>
      <c r="J9515">
        <v>1112.72</v>
      </c>
      <c r="K9515">
        <v>968.89</v>
      </c>
      <c r="L9515">
        <v>2225.44</v>
      </c>
      <c r="M9515">
        <v>1937.78</v>
      </c>
      <c r="N9515" t="s">
        <v>2580</v>
      </c>
      <c r="O9515" t="s">
        <v>2579</v>
      </c>
      <c r="P9515" t="s">
        <v>112</v>
      </c>
      <c r="Q9515">
        <v>13.082700000000001</v>
      </c>
      <c r="R9515">
        <v>80.270700000000005</v>
      </c>
      <c r="S9515" t="s">
        <v>88</v>
      </c>
      <c r="T9515" t="s">
        <v>87</v>
      </c>
      <c r="U9515" t="s">
        <v>57</v>
      </c>
      <c r="V9515" t="s">
        <v>9</v>
      </c>
    </row>
    <row r="9516" spans="1:22">
      <c r="A9516" t="s">
        <v>2578</v>
      </c>
      <c r="B9516" s="2">
        <v>45228.704861111109</v>
      </c>
      <c r="C9516" s="2">
        <f t="shared" si="148"/>
        <v>45222</v>
      </c>
      <c r="D9516" t="s">
        <v>2577</v>
      </c>
      <c r="E9516" t="s">
        <v>2576</v>
      </c>
      <c r="F9516" t="s">
        <v>83</v>
      </c>
      <c r="G9516" t="s">
        <v>106</v>
      </c>
      <c r="H9516" t="s">
        <v>52</v>
      </c>
      <c r="I9516">
        <v>1</v>
      </c>
      <c r="J9516">
        <v>951.21</v>
      </c>
      <c r="K9516">
        <v>720.34</v>
      </c>
      <c r="L9516">
        <v>951.21</v>
      </c>
      <c r="M9516">
        <v>720.34</v>
      </c>
      <c r="N9516" t="s">
        <v>2575</v>
      </c>
      <c r="O9516" t="s">
        <v>2574</v>
      </c>
      <c r="P9516" t="s">
        <v>121</v>
      </c>
      <c r="Q9516">
        <v>9.9252000000000002</v>
      </c>
      <c r="R9516">
        <v>78.119799999999998</v>
      </c>
      <c r="S9516" t="s">
        <v>340</v>
      </c>
      <c r="T9516" t="s">
        <v>339</v>
      </c>
      <c r="U9516" t="s">
        <v>46</v>
      </c>
      <c r="V9516" t="s">
        <v>9</v>
      </c>
    </row>
    <row r="9517" spans="1:22">
      <c r="A9517" t="s">
        <v>2573</v>
      </c>
      <c r="B9517" s="2">
        <v>44997.852777777778</v>
      </c>
      <c r="C9517" s="2">
        <f t="shared" si="148"/>
        <v>44991</v>
      </c>
      <c r="D9517" t="s">
        <v>2572</v>
      </c>
      <c r="E9517" t="s">
        <v>2571</v>
      </c>
      <c r="F9517" t="s">
        <v>83</v>
      </c>
      <c r="G9517" t="s">
        <v>53</v>
      </c>
      <c r="H9517" t="s">
        <v>29</v>
      </c>
      <c r="I9517">
        <v>4</v>
      </c>
      <c r="J9517">
        <v>1229.01</v>
      </c>
      <c r="K9517">
        <v>932.36</v>
      </c>
      <c r="L9517">
        <v>4916.04</v>
      </c>
      <c r="M9517">
        <v>3729.44</v>
      </c>
      <c r="N9517" t="s">
        <v>2570</v>
      </c>
      <c r="O9517" t="s">
        <v>2569</v>
      </c>
      <c r="P9517" t="s">
        <v>49</v>
      </c>
      <c r="Q9517">
        <v>12.916499999999999</v>
      </c>
      <c r="R9517">
        <v>79.132499999999993</v>
      </c>
      <c r="S9517" t="s">
        <v>36</v>
      </c>
      <c r="T9517" t="s">
        <v>35</v>
      </c>
      <c r="U9517" t="s">
        <v>23</v>
      </c>
      <c r="V9517" t="s">
        <v>45</v>
      </c>
    </row>
    <row r="9518" spans="1:22">
      <c r="A9518" t="s">
        <v>2568</v>
      </c>
      <c r="B9518" s="2">
        <v>45464.592361111114</v>
      </c>
      <c r="C9518" s="2">
        <f t="shared" si="148"/>
        <v>45460</v>
      </c>
      <c r="D9518" t="s">
        <v>2567</v>
      </c>
      <c r="E9518" t="s">
        <v>2566</v>
      </c>
      <c r="F9518" t="s">
        <v>136</v>
      </c>
      <c r="G9518" t="s">
        <v>106</v>
      </c>
      <c r="H9518" t="s">
        <v>29</v>
      </c>
      <c r="I9518">
        <v>1</v>
      </c>
      <c r="J9518">
        <v>1891.94</v>
      </c>
      <c r="K9518">
        <v>1478.34</v>
      </c>
      <c r="L9518">
        <v>1891.94</v>
      </c>
      <c r="M9518">
        <v>1478.34</v>
      </c>
      <c r="N9518" t="s">
        <v>2565</v>
      </c>
      <c r="O9518" t="s">
        <v>2564</v>
      </c>
      <c r="P9518" t="s">
        <v>49</v>
      </c>
      <c r="Q9518">
        <v>12.916499999999999</v>
      </c>
      <c r="R9518">
        <v>79.132499999999993</v>
      </c>
      <c r="S9518" t="s">
        <v>513</v>
      </c>
      <c r="T9518" t="s">
        <v>512</v>
      </c>
      <c r="U9518" t="s">
        <v>10</v>
      </c>
      <c r="V9518" t="s">
        <v>45</v>
      </c>
    </row>
    <row r="9519" spans="1:22">
      <c r="A9519" t="s">
        <v>2563</v>
      </c>
      <c r="B9519" s="2">
        <v>45224.882638888892</v>
      </c>
      <c r="C9519" s="2">
        <f t="shared" si="148"/>
        <v>45222</v>
      </c>
      <c r="D9519" t="s">
        <v>2562</v>
      </c>
      <c r="E9519" t="s">
        <v>2561</v>
      </c>
      <c r="F9519" t="s">
        <v>73</v>
      </c>
      <c r="G9519" t="s">
        <v>91</v>
      </c>
      <c r="H9519" t="s">
        <v>71</v>
      </c>
      <c r="I9519">
        <v>1</v>
      </c>
      <c r="J9519">
        <v>2461.48</v>
      </c>
      <c r="K9519">
        <v>1618.66</v>
      </c>
      <c r="L9519">
        <v>2461.48</v>
      </c>
      <c r="M9519">
        <v>1618.66</v>
      </c>
      <c r="N9519" t="s">
        <v>2560</v>
      </c>
      <c r="O9519" t="s">
        <v>2559</v>
      </c>
      <c r="P9519" t="s">
        <v>60</v>
      </c>
      <c r="Q9519">
        <v>8.7139000000000006</v>
      </c>
      <c r="R9519">
        <v>77.756699999999995</v>
      </c>
      <c r="S9519" t="s">
        <v>762</v>
      </c>
      <c r="T9519" t="s">
        <v>761</v>
      </c>
      <c r="U9519" t="s">
        <v>46</v>
      </c>
      <c r="V9519" t="s">
        <v>9</v>
      </c>
    </row>
    <row r="9520" spans="1:22">
      <c r="A9520" t="s">
        <v>2558</v>
      </c>
      <c r="B9520" s="2">
        <v>45576.445833333331</v>
      </c>
      <c r="C9520" s="2">
        <f t="shared" si="148"/>
        <v>45572</v>
      </c>
      <c r="D9520" t="s">
        <v>2557</v>
      </c>
      <c r="E9520" t="s">
        <v>2556</v>
      </c>
      <c r="F9520" t="s">
        <v>136</v>
      </c>
      <c r="G9520" t="s">
        <v>72</v>
      </c>
      <c r="H9520" t="s">
        <v>63</v>
      </c>
      <c r="I9520">
        <v>2</v>
      </c>
      <c r="J9520">
        <v>1110.31</v>
      </c>
      <c r="K9520">
        <v>829.64</v>
      </c>
      <c r="L9520">
        <v>2220.62</v>
      </c>
      <c r="M9520">
        <v>1659.28</v>
      </c>
      <c r="N9520" t="s">
        <v>2555</v>
      </c>
      <c r="O9520" t="s">
        <v>2554</v>
      </c>
      <c r="P9520" t="s">
        <v>37</v>
      </c>
      <c r="Q9520">
        <v>10.7905</v>
      </c>
      <c r="R9520">
        <v>78.704700000000003</v>
      </c>
      <c r="S9520" t="s">
        <v>48</v>
      </c>
      <c r="T9520" t="s">
        <v>47</v>
      </c>
      <c r="U9520" t="s">
        <v>10</v>
      </c>
      <c r="V9520" t="s">
        <v>22</v>
      </c>
    </row>
    <row r="9521" spans="1:22">
      <c r="A9521" t="s">
        <v>2553</v>
      </c>
      <c r="B9521" s="2">
        <v>45337.664583333331</v>
      </c>
      <c r="C9521" s="2">
        <f t="shared" si="148"/>
        <v>45334</v>
      </c>
      <c r="D9521" t="s">
        <v>2552</v>
      </c>
      <c r="E9521" t="s">
        <v>2551</v>
      </c>
      <c r="F9521" t="s">
        <v>166</v>
      </c>
      <c r="G9521" t="s">
        <v>53</v>
      </c>
      <c r="H9521" t="s">
        <v>71</v>
      </c>
      <c r="I9521">
        <v>3</v>
      </c>
      <c r="J9521">
        <v>1677.32</v>
      </c>
      <c r="K9521">
        <v>1331.58</v>
      </c>
      <c r="L9521">
        <v>5031.96</v>
      </c>
      <c r="M9521">
        <v>3994.74</v>
      </c>
      <c r="N9521" t="s">
        <v>2550</v>
      </c>
      <c r="O9521" t="s">
        <v>2549</v>
      </c>
      <c r="P9521" t="s">
        <v>13</v>
      </c>
      <c r="Q9521">
        <v>11.664300000000001</v>
      </c>
      <c r="R9521">
        <v>78.146000000000001</v>
      </c>
      <c r="S9521" t="s">
        <v>25</v>
      </c>
      <c r="T9521" t="s">
        <v>24</v>
      </c>
      <c r="U9521" t="s">
        <v>77</v>
      </c>
      <c r="V9521" t="s">
        <v>22</v>
      </c>
    </row>
    <row r="9522" spans="1:22">
      <c r="A9522" t="s">
        <v>2548</v>
      </c>
      <c r="B9522" s="2">
        <v>45053.561805555553</v>
      </c>
      <c r="C9522" s="2">
        <f t="shared" si="148"/>
        <v>45047</v>
      </c>
      <c r="D9522" t="s">
        <v>2547</v>
      </c>
      <c r="E9522" t="s">
        <v>2546</v>
      </c>
      <c r="F9522" t="s">
        <v>166</v>
      </c>
      <c r="G9522" t="s">
        <v>72</v>
      </c>
      <c r="H9522" t="s">
        <v>29</v>
      </c>
      <c r="I9522">
        <v>1</v>
      </c>
      <c r="J9522">
        <v>2397.25</v>
      </c>
      <c r="K9522">
        <v>2033.61</v>
      </c>
      <c r="L9522">
        <v>2397.25</v>
      </c>
      <c r="M9522">
        <v>2033.61</v>
      </c>
      <c r="N9522" t="s">
        <v>2545</v>
      </c>
      <c r="O9522" t="s">
        <v>2544</v>
      </c>
      <c r="P9522" t="s">
        <v>68</v>
      </c>
      <c r="Q9522">
        <v>11.34</v>
      </c>
      <c r="R9522">
        <v>77.717200000000005</v>
      </c>
      <c r="S9522" t="s">
        <v>146</v>
      </c>
      <c r="T9522" t="s">
        <v>145</v>
      </c>
      <c r="U9522" t="s">
        <v>46</v>
      </c>
      <c r="V9522" t="s">
        <v>9</v>
      </c>
    </row>
    <row r="9523" spans="1:22">
      <c r="A9523" t="s">
        <v>2543</v>
      </c>
      <c r="B9523" s="2">
        <v>45453.455555555556</v>
      </c>
      <c r="C9523" s="2">
        <f t="shared" si="148"/>
        <v>45453</v>
      </c>
      <c r="D9523" t="s">
        <v>2542</v>
      </c>
      <c r="E9523" t="s">
        <v>2541</v>
      </c>
      <c r="F9523" t="s">
        <v>166</v>
      </c>
      <c r="G9523" t="s">
        <v>30</v>
      </c>
      <c r="H9523" t="s">
        <v>29</v>
      </c>
      <c r="I9523">
        <v>2</v>
      </c>
      <c r="J9523">
        <v>1364.74</v>
      </c>
      <c r="K9523">
        <v>1059.23</v>
      </c>
      <c r="L9523">
        <v>2729.48</v>
      </c>
      <c r="M9523">
        <v>2118.46</v>
      </c>
      <c r="N9523" t="s">
        <v>2540</v>
      </c>
      <c r="O9523" t="s">
        <v>2539</v>
      </c>
      <c r="P9523" t="s">
        <v>121</v>
      </c>
      <c r="Q9523">
        <v>9.9252000000000002</v>
      </c>
      <c r="R9523">
        <v>78.119799999999998</v>
      </c>
      <c r="S9523" t="s">
        <v>420</v>
      </c>
      <c r="T9523" t="s">
        <v>419</v>
      </c>
      <c r="U9523" t="s">
        <v>57</v>
      </c>
      <c r="V9523" t="s">
        <v>45</v>
      </c>
    </row>
    <row r="9524" spans="1:22">
      <c r="A9524" t="s">
        <v>2538</v>
      </c>
      <c r="B9524" s="2">
        <v>45286.729166666664</v>
      </c>
      <c r="C9524" s="2">
        <f t="shared" si="148"/>
        <v>45285</v>
      </c>
      <c r="D9524" t="s">
        <v>2537</v>
      </c>
      <c r="E9524" t="s">
        <v>2536</v>
      </c>
      <c r="F9524" t="s">
        <v>18</v>
      </c>
      <c r="G9524" t="s">
        <v>30</v>
      </c>
      <c r="H9524" t="s">
        <v>40</v>
      </c>
      <c r="I9524">
        <v>3</v>
      </c>
      <c r="J9524">
        <v>1203.8499999999999</v>
      </c>
      <c r="K9524">
        <v>819.87</v>
      </c>
      <c r="L9524">
        <v>3611.55</v>
      </c>
      <c r="M9524">
        <v>2459.61</v>
      </c>
      <c r="N9524" t="s">
        <v>2535</v>
      </c>
      <c r="O9524" t="s">
        <v>2534</v>
      </c>
      <c r="P9524" t="s">
        <v>112</v>
      </c>
      <c r="Q9524">
        <v>13.082700000000001</v>
      </c>
      <c r="R9524">
        <v>80.270700000000005</v>
      </c>
      <c r="S9524" t="s">
        <v>257</v>
      </c>
      <c r="T9524" t="s">
        <v>256</v>
      </c>
      <c r="U9524" t="s">
        <v>57</v>
      </c>
      <c r="V9524" t="s">
        <v>9</v>
      </c>
    </row>
    <row r="9525" spans="1:22">
      <c r="A9525" t="s">
        <v>2533</v>
      </c>
      <c r="B9525" s="2">
        <v>44960.698611111111</v>
      </c>
      <c r="C9525" s="2">
        <f t="shared" si="148"/>
        <v>44956</v>
      </c>
      <c r="D9525" t="s">
        <v>2532</v>
      </c>
      <c r="E9525" t="s">
        <v>2531</v>
      </c>
      <c r="F9525" t="s">
        <v>64</v>
      </c>
      <c r="G9525" t="s">
        <v>30</v>
      </c>
      <c r="H9525" t="s">
        <v>63</v>
      </c>
      <c r="I9525">
        <v>1</v>
      </c>
      <c r="J9525">
        <v>1128.02</v>
      </c>
      <c r="K9525">
        <v>817.07</v>
      </c>
      <c r="L9525">
        <v>1128.02</v>
      </c>
      <c r="M9525">
        <v>817.07</v>
      </c>
      <c r="N9525" t="s">
        <v>2530</v>
      </c>
      <c r="O9525" t="s">
        <v>2529</v>
      </c>
      <c r="P9525" t="s">
        <v>49</v>
      </c>
      <c r="Q9525">
        <v>12.916499999999999</v>
      </c>
      <c r="R9525">
        <v>79.132499999999993</v>
      </c>
      <c r="S9525" t="s">
        <v>616</v>
      </c>
      <c r="T9525" t="s">
        <v>615</v>
      </c>
      <c r="U9525" t="s">
        <v>77</v>
      </c>
      <c r="V9525" t="s">
        <v>212</v>
      </c>
    </row>
    <row r="9526" spans="1:22">
      <c r="A9526" t="s">
        <v>2528</v>
      </c>
      <c r="B9526" s="2">
        <v>45491.507638888892</v>
      </c>
      <c r="C9526" s="2">
        <f t="shared" si="148"/>
        <v>45488</v>
      </c>
      <c r="D9526" t="s">
        <v>2527</v>
      </c>
      <c r="E9526" t="s">
        <v>2526</v>
      </c>
      <c r="F9526" t="s">
        <v>83</v>
      </c>
      <c r="G9526" t="s">
        <v>41</v>
      </c>
      <c r="H9526" t="s">
        <v>52</v>
      </c>
      <c r="I9526">
        <v>3</v>
      </c>
      <c r="J9526">
        <v>2285.16</v>
      </c>
      <c r="K9526">
        <v>1863.42</v>
      </c>
      <c r="L9526">
        <v>6855.48</v>
      </c>
      <c r="M9526">
        <v>5590.26</v>
      </c>
      <c r="N9526" t="s">
        <v>2525</v>
      </c>
      <c r="O9526" t="s">
        <v>2524</v>
      </c>
      <c r="P9526" t="s">
        <v>37</v>
      </c>
      <c r="Q9526">
        <v>10.7905</v>
      </c>
      <c r="R9526">
        <v>78.704700000000003</v>
      </c>
      <c r="S9526" t="s">
        <v>133</v>
      </c>
      <c r="T9526" t="s">
        <v>132</v>
      </c>
      <c r="U9526" t="s">
        <v>23</v>
      </c>
      <c r="V9526" t="s">
        <v>22</v>
      </c>
    </row>
    <row r="9527" spans="1:22">
      <c r="A9527" t="s">
        <v>2523</v>
      </c>
      <c r="B9527" s="2">
        <v>44950.686111111114</v>
      </c>
      <c r="C9527" s="2">
        <f t="shared" si="148"/>
        <v>44949</v>
      </c>
      <c r="D9527" t="s">
        <v>2522</v>
      </c>
      <c r="E9527" t="s">
        <v>2521</v>
      </c>
      <c r="F9527" t="s">
        <v>166</v>
      </c>
      <c r="G9527" t="s">
        <v>30</v>
      </c>
      <c r="H9527" t="s">
        <v>63</v>
      </c>
      <c r="I9527">
        <v>2</v>
      </c>
      <c r="J9527">
        <v>464.59</v>
      </c>
      <c r="K9527">
        <v>402.37</v>
      </c>
      <c r="L9527">
        <v>929.18</v>
      </c>
      <c r="M9527">
        <v>804.74</v>
      </c>
      <c r="N9527" t="s">
        <v>2520</v>
      </c>
      <c r="O9527" t="s">
        <v>2519</v>
      </c>
      <c r="P9527" t="s">
        <v>37</v>
      </c>
      <c r="Q9527">
        <v>10.7905</v>
      </c>
      <c r="R9527">
        <v>78.704700000000003</v>
      </c>
      <c r="S9527" t="s">
        <v>319</v>
      </c>
      <c r="T9527" t="s">
        <v>318</v>
      </c>
      <c r="U9527" t="s">
        <v>23</v>
      </c>
      <c r="V9527" t="s">
        <v>9</v>
      </c>
    </row>
    <row r="9528" spans="1:22">
      <c r="A9528" t="s">
        <v>2518</v>
      </c>
      <c r="B9528" s="2">
        <v>45215.886111111111</v>
      </c>
      <c r="C9528" s="2">
        <f t="shared" si="148"/>
        <v>45215</v>
      </c>
      <c r="D9528" t="s">
        <v>2517</v>
      </c>
      <c r="E9528" t="s">
        <v>2516</v>
      </c>
      <c r="F9528" t="s">
        <v>136</v>
      </c>
      <c r="G9528" t="s">
        <v>30</v>
      </c>
      <c r="H9528" t="s">
        <v>29</v>
      </c>
      <c r="I9528">
        <v>1</v>
      </c>
      <c r="J9528">
        <v>964.13</v>
      </c>
      <c r="K9528">
        <v>693.04</v>
      </c>
      <c r="L9528">
        <v>964.13</v>
      </c>
      <c r="M9528">
        <v>693.04</v>
      </c>
      <c r="N9528" t="s">
        <v>2515</v>
      </c>
      <c r="O9528" t="s">
        <v>2514</v>
      </c>
      <c r="P9528" t="s">
        <v>60</v>
      </c>
      <c r="Q9528">
        <v>8.7139000000000006</v>
      </c>
      <c r="R9528">
        <v>77.756699999999995</v>
      </c>
      <c r="S9528" t="s">
        <v>79</v>
      </c>
      <c r="T9528" t="s">
        <v>78</v>
      </c>
      <c r="U9528" t="s">
        <v>10</v>
      </c>
      <c r="V9528" t="s">
        <v>45</v>
      </c>
    </row>
    <row r="9529" spans="1:22">
      <c r="A9529" t="s">
        <v>2513</v>
      </c>
      <c r="B9529" s="2">
        <v>45218.76666666667</v>
      </c>
      <c r="C9529" s="2">
        <f t="shared" si="148"/>
        <v>45215</v>
      </c>
      <c r="D9529" t="s">
        <v>2512</v>
      </c>
      <c r="E9529" t="s">
        <v>2511</v>
      </c>
      <c r="F9529" t="s">
        <v>31</v>
      </c>
      <c r="G9529" t="s">
        <v>17</v>
      </c>
      <c r="H9529" t="s">
        <v>16</v>
      </c>
      <c r="I9529">
        <v>3</v>
      </c>
      <c r="J9529">
        <v>851.12</v>
      </c>
      <c r="K9529">
        <v>758.3</v>
      </c>
      <c r="L9529">
        <v>2553.36</v>
      </c>
      <c r="M9529">
        <v>2274.9</v>
      </c>
      <c r="N9529" t="s">
        <v>2510</v>
      </c>
      <c r="O9529" t="s">
        <v>2509</v>
      </c>
      <c r="P9529" t="s">
        <v>26</v>
      </c>
      <c r="Q9529">
        <v>11.0168</v>
      </c>
      <c r="R9529">
        <v>76.955799999999996</v>
      </c>
      <c r="S9529" t="s">
        <v>250</v>
      </c>
      <c r="T9529" t="s">
        <v>249</v>
      </c>
      <c r="U9529" t="s">
        <v>57</v>
      </c>
      <c r="V9529" t="s">
        <v>9</v>
      </c>
    </row>
    <row r="9530" spans="1:22">
      <c r="A9530" t="s">
        <v>2508</v>
      </c>
      <c r="B9530" s="2">
        <v>44951.650694444441</v>
      </c>
      <c r="C9530" s="2">
        <f t="shared" si="148"/>
        <v>44949</v>
      </c>
      <c r="D9530" t="s">
        <v>2507</v>
      </c>
      <c r="E9530" t="s">
        <v>2506</v>
      </c>
      <c r="F9530" t="s">
        <v>136</v>
      </c>
      <c r="G9530" t="s">
        <v>115</v>
      </c>
      <c r="H9530" t="s">
        <v>16</v>
      </c>
      <c r="I9530">
        <v>3</v>
      </c>
      <c r="J9530">
        <v>1184.47</v>
      </c>
      <c r="K9530">
        <v>1042.3599999999999</v>
      </c>
      <c r="L9530">
        <v>3553.41</v>
      </c>
      <c r="M9530">
        <v>3127.08</v>
      </c>
      <c r="N9530" t="s">
        <v>2505</v>
      </c>
      <c r="O9530" t="s">
        <v>2504</v>
      </c>
      <c r="P9530" t="s">
        <v>49</v>
      </c>
      <c r="Q9530">
        <v>12.916499999999999</v>
      </c>
      <c r="R9530">
        <v>79.132499999999993</v>
      </c>
      <c r="S9530" t="s">
        <v>276</v>
      </c>
      <c r="T9530" t="s">
        <v>275</v>
      </c>
      <c r="U9530" t="s">
        <v>23</v>
      </c>
      <c r="V9530" t="s">
        <v>9</v>
      </c>
    </row>
    <row r="9531" spans="1:22">
      <c r="A9531" t="s">
        <v>2503</v>
      </c>
      <c r="B9531" s="2">
        <v>45043.624305555553</v>
      </c>
      <c r="C9531" s="2">
        <f t="shared" si="148"/>
        <v>45040</v>
      </c>
      <c r="D9531" t="s">
        <v>2502</v>
      </c>
      <c r="E9531" t="s">
        <v>2501</v>
      </c>
      <c r="F9531" t="s">
        <v>18</v>
      </c>
      <c r="G9531" t="s">
        <v>106</v>
      </c>
      <c r="H9531" t="s">
        <v>71</v>
      </c>
      <c r="I9531">
        <v>1</v>
      </c>
      <c r="J9531">
        <v>1424.33</v>
      </c>
      <c r="K9531">
        <v>1135.6199999999999</v>
      </c>
      <c r="L9531">
        <v>1424.33</v>
      </c>
      <c r="M9531">
        <v>1135.6199999999999</v>
      </c>
      <c r="N9531" t="s">
        <v>2500</v>
      </c>
      <c r="O9531" t="s">
        <v>2499</v>
      </c>
      <c r="P9531" t="s">
        <v>112</v>
      </c>
      <c r="Q9531">
        <v>13.082700000000001</v>
      </c>
      <c r="R9531">
        <v>80.270700000000005</v>
      </c>
      <c r="S9531" t="s">
        <v>295</v>
      </c>
      <c r="T9531" t="s">
        <v>294</v>
      </c>
      <c r="U9531" t="s">
        <v>57</v>
      </c>
      <c r="V9531" t="s">
        <v>9</v>
      </c>
    </row>
    <row r="9532" spans="1:22">
      <c r="A9532" t="s">
        <v>2498</v>
      </c>
      <c r="B9532" s="2">
        <v>45237.554166666669</v>
      </c>
      <c r="C9532" s="2">
        <f t="shared" si="148"/>
        <v>45236</v>
      </c>
      <c r="D9532" t="s">
        <v>2497</v>
      </c>
      <c r="E9532" t="s">
        <v>2496</v>
      </c>
      <c r="F9532" t="s">
        <v>18</v>
      </c>
      <c r="G9532" t="s">
        <v>17</v>
      </c>
      <c r="H9532" t="s">
        <v>52</v>
      </c>
      <c r="I9532">
        <v>4</v>
      </c>
      <c r="J9532">
        <v>1767.22</v>
      </c>
      <c r="K9532">
        <v>1172.47</v>
      </c>
      <c r="L9532">
        <v>7068.88</v>
      </c>
      <c r="M9532">
        <v>4689.88</v>
      </c>
      <c r="N9532" t="s">
        <v>2495</v>
      </c>
      <c r="O9532" t="s">
        <v>2494</v>
      </c>
      <c r="P9532" t="s">
        <v>68</v>
      </c>
      <c r="Q9532">
        <v>11.34</v>
      </c>
      <c r="R9532">
        <v>77.717200000000005</v>
      </c>
      <c r="S9532" t="s">
        <v>333</v>
      </c>
      <c r="T9532" t="s">
        <v>332</v>
      </c>
      <c r="U9532" t="s">
        <v>57</v>
      </c>
      <c r="V9532" t="s">
        <v>45</v>
      </c>
    </row>
    <row r="9533" spans="1:22">
      <c r="A9533" t="s">
        <v>2493</v>
      </c>
      <c r="B9533" s="2">
        <v>45238.694444444445</v>
      </c>
      <c r="C9533" s="2">
        <f t="shared" si="148"/>
        <v>45236</v>
      </c>
      <c r="D9533" t="s">
        <v>2492</v>
      </c>
      <c r="E9533" t="s">
        <v>2491</v>
      </c>
      <c r="F9533" t="s">
        <v>73</v>
      </c>
      <c r="G9533" t="s">
        <v>41</v>
      </c>
      <c r="H9533" t="s">
        <v>71</v>
      </c>
      <c r="I9533">
        <v>1</v>
      </c>
      <c r="J9533">
        <v>1133.72</v>
      </c>
      <c r="K9533">
        <v>755.96</v>
      </c>
      <c r="L9533">
        <v>1133.72</v>
      </c>
      <c r="M9533">
        <v>755.96</v>
      </c>
      <c r="N9533" t="s">
        <v>2490</v>
      </c>
      <c r="O9533" t="s">
        <v>2489</v>
      </c>
      <c r="P9533" t="s">
        <v>112</v>
      </c>
      <c r="Q9533">
        <v>13.082700000000001</v>
      </c>
      <c r="R9533">
        <v>80.270700000000005</v>
      </c>
      <c r="S9533" t="s">
        <v>396</v>
      </c>
      <c r="T9533" t="s">
        <v>395</v>
      </c>
      <c r="U9533" t="s">
        <v>46</v>
      </c>
      <c r="V9533" t="s">
        <v>9</v>
      </c>
    </row>
    <row r="9534" spans="1:22">
      <c r="A9534" t="s">
        <v>2488</v>
      </c>
      <c r="B9534" s="2">
        <v>45152.87222222222</v>
      </c>
      <c r="C9534" s="2">
        <f t="shared" si="148"/>
        <v>45152</v>
      </c>
      <c r="D9534" t="s">
        <v>2487</v>
      </c>
      <c r="E9534" t="s">
        <v>2486</v>
      </c>
      <c r="F9534" t="s">
        <v>136</v>
      </c>
      <c r="G9534" t="s">
        <v>17</v>
      </c>
      <c r="H9534" t="s">
        <v>71</v>
      </c>
      <c r="I9534">
        <v>1</v>
      </c>
      <c r="J9534">
        <v>771.41</v>
      </c>
      <c r="K9534">
        <v>588.33000000000004</v>
      </c>
      <c r="L9534">
        <v>771.41</v>
      </c>
      <c r="M9534">
        <v>588.33000000000004</v>
      </c>
      <c r="N9534" t="s">
        <v>2485</v>
      </c>
      <c r="O9534" t="s">
        <v>2484</v>
      </c>
      <c r="P9534" t="s">
        <v>37</v>
      </c>
      <c r="Q9534">
        <v>10.7905</v>
      </c>
      <c r="R9534">
        <v>78.704700000000003</v>
      </c>
      <c r="S9534" t="s">
        <v>735</v>
      </c>
      <c r="T9534" t="s">
        <v>734</v>
      </c>
      <c r="U9534" t="s">
        <v>23</v>
      </c>
      <c r="V9534" t="s">
        <v>9</v>
      </c>
    </row>
    <row r="9535" spans="1:22">
      <c r="A9535" t="s">
        <v>2483</v>
      </c>
      <c r="B9535" s="2">
        <v>45355.847222222219</v>
      </c>
      <c r="C9535" s="2">
        <f t="shared" si="148"/>
        <v>45355</v>
      </c>
      <c r="D9535" t="s">
        <v>2482</v>
      </c>
      <c r="E9535" t="s">
        <v>2481</v>
      </c>
      <c r="F9535" t="s">
        <v>73</v>
      </c>
      <c r="G9535" t="s">
        <v>53</v>
      </c>
      <c r="H9535" t="s">
        <v>16</v>
      </c>
      <c r="I9535">
        <v>1</v>
      </c>
      <c r="J9535">
        <v>848.82</v>
      </c>
      <c r="K9535">
        <v>754.77</v>
      </c>
      <c r="L9535">
        <v>848.82</v>
      </c>
      <c r="M9535">
        <v>754.77</v>
      </c>
      <c r="N9535" t="s">
        <v>2480</v>
      </c>
      <c r="O9535" t="s">
        <v>2479</v>
      </c>
      <c r="P9535" t="s">
        <v>13</v>
      </c>
      <c r="Q9535">
        <v>11.664300000000001</v>
      </c>
      <c r="R9535">
        <v>78.146000000000001</v>
      </c>
      <c r="S9535" t="s">
        <v>283</v>
      </c>
      <c r="T9535" t="s">
        <v>282</v>
      </c>
      <c r="U9535" t="s">
        <v>46</v>
      </c>
      <c r="V9535" t="s">
        <v>22</v>
      </c>
    </row>
    <row r="9536" spans="1:22">
      <c r="A9536" t="s">
        <v>2478</v>
      </c>
      <c r="B9536" s="2">
        <v>45197.879166666666</v>
      </c>
      <c r="C9536" s="2">
        <f t="shared" si="148"/>
        <v>45194</v>
      </c>
      <c r="D9536" t="s">
        <v>2477</v>
      </c>
      <c r="E9536" t="s">
        <v>2476</v>
      </c>
      <c r="F9536" t="s">
        <v>136</v>
      </c>
      <c r="G9536" t="s">
        <v>41</v>
      </c>
      <c r="H9536" t="s">
        <v>71</v>
      </c>
      <c r="I9536">
        <v>2</v>
      </c>
      <c r="J9536">
        <v>1175.83</v>
      </c>
      <c r="K9536">
        <v>954.85</v>
      </c>
      <c r="L9536">
        <v>2351.66</v>
      </c>
      <c r="M9536">
        <v>1909.7</v>
      </c>
      <c r="N9536" t="s">
        <v>2475</v>
      </c>
      <c r="O9536" t="s">
        <v>2474</v>
      </c>
      <c r="P9536" t="s">
        <v>68</v>
      </c>
      <c r="Q9536">
        <v>11.34</v>
      </c>
      <c r="R9536">
        <v>77.717200000000005</v>
      </c>
      <c r="S9536" t="s">
        <v>79</v>
      </c>
      <c r="T9536" t="s">
        <v>78</v>
      </c>
      <c r="U9536" t="s">
        <v>57</v>
      </c>
      <c r="V9536" t="s">
        <v>45</v>
      </c>
    </row>
    <row r="9537" spans="1:22">
      <c r="A9537" t="s">
        <v>2473</v>
      </c>
      <c r="B9537" s="2">
        <v>45224.447916666664</v>
      </c>
      <c r="C9537" s="2">
        <f t="shared" si="148"/>
        <v>45222</v>
      </c>
      <c r="D9537" t="s">
        <v>2472</v>
      </c>
      <c r="E9537" t="s">
        <v>2471</v>
      </c>
      <c r="F9537" t="s">
        <v>201</v>
      </c>
      <c r="G9537" t="s">
        <v>82</v>
      </c>
      <c r="H9537" t="s">
        <v>63</v>
      </c>
      <c r="I9537">
        <v>2</v>
      </c>
      <c r="J9537">
        <v>2438.83</v>
      </c>
      <c r="K9537">
        <v>1501.87</v>
      </c>
      <c r="L9537">
        <v>4877.66</v>
      </c>
      <c r="M9537">
        <v>3003.74</v>
      </c>
      <c r="N9537" t="s">
        <v>2470</v>
      </c>
      <c r="O9537" t="s">
        <v>2469</v>
      </c>
      <c r="P9537" t="s">
        <v>13</v>
      </c>
      <c r="Q9537">
        <v>11.664300000000001</v>
      </c>
      <c r="R9537">
        <v>78.146000000000001</v>
      </c>
      <c r="S9537" t="s">
        <v>352</v>
      </c>
      <c r="T9537" t="s">
        <v>351</v>
      </c>
      <c r="U9537" t="s">
        <v>10</v>
      </c>
      <c r="V9537" t="s">
        <v>9</v>
      </c>
    </row>
    <row r="9538" spans="1:22">
      <c r="A9538" t="s">
        <v>2468</v>
      </c>
      <c r="B9538" s="2">
        <v>45051.745138888888</v>
      </c>
      <c r="C9538" s="2">
        <f t="shared" si="148"/>
        <v>45047</v>
      </c>
      <c r="D9538" t="s">
        <v>2467</v>
      </c>
      <c r="E9538" t="s">
        <v>2466</v>
      </c>
      <c r="F9538" t="s">
        <v>73</v>
      </c>
      <c r="G9538" t="s">
        <v>17</v>
      </c>
      <c r="H9538" t="s">
        <v>63</v>
      </c>
      <c r="I9538">
        <v>1</v>
      </c>
      <c r="J9538">
        <v>729.08</v>
      </c>
      <c r="K9538">
        <v>526.5</v>
      </c>
      <c r="L9538">
        <v>729.08</v>
      </c>
      <c r="M9538">
        <v>526.5</v>
      </c>
      <c r="N9538" t="s">
        <v>2465</v>
      </c>
      <c r="O9538" t="s">
        <v>2464</v>
      </c>
      <c r="P9538" t="s">
        <v>112</v>
      </c>
      <c r="Q9538">
        <v>13.082700000000001</v>
      </c>
      <c r="R9538">
        <v>80.270700000000005</v>
      </c>
      <c r="S9538" t="s">
        <v>319</v>
      </c>
      <c r="T9538" t="s">
        <v>318</v>
      </c>
      <c r="U9538" t="s">
        <v>77</v>
      </c>
      <c r="V9538" t="s">
        <v>45</v>
      </c>
    </row>
    <row r="9539" spans="1:22">
      <c r="A9539" t="s">
        <v>2463</v>
      </c>
      <c r="B9539" s="2">
        <v>45038.866666666669</v>
      </c>
      <c r="C9539" s="2">
        <f t="shared" ref="C9539:C9602" si="149">INT(B9539) - WEEKDAY(INT(B9539), 2) + 1</f>
        <v>45033</v>
      </c>
      <c r="D9539" t="s">
        <v>2462</v>
      </c>
      <c r="E9539" t="s">
        <v>2461</v>
      </c>
      <c r="F9539" t="s">
        <v>31</v>
      </c>
      <c r="G9539" t="s">
        <v>106</v>
      </c>
      <c r="H9539" t="s">
        <v>71</v>
      </c>
      <c r="I9539">
        <v>1</v>
      </c>
      <c r="J9539">
        <v>2070.46</v>
      </c>
      <c r="K9539">
        <v>1511.5</v>
      </c>
      <c r="L9539">
        <v>2070.46</v>
      </c>
      <c r="M9539">
        <v>1511.5</v>
      </c>
      <c r="N9539" t="s">
        <v>2460</v>
      </c>
      <c r="O9539" t="s">
        <v>2459</v>
      </c>
      <c r="P9539" t="s">
        <v>121</v>
      </c>
      <c r="Q9539">
        <v>9.9252000000000002</v>
      </c>
      <c r="R9539">
        <v>78.119799999999998</v>
      </c>
      <c r="S9539" t="s">
        <v>214</v>
      </c>
      <c r="T9539" t="s">
        <v>213</v>
      </c>
      <c r="U9539" t="s">
        <v>77</v>
      </c>
      <c r="V9539" t="s">
        <v>9</v>
      </c>
    </row>
    <row r="9540" spans="1:22">
      <c r="A9540" t="s">
        <v>2458</v>
      </c>
      <c r="B9540" s="2">
        <v>45297.645833333336</v>
      </c>
      <c r="C9540" s="2">
        <f t="shared" si="149"/>
        <v>45292</v>
      </c>
      <c r="D9540" t="s">
        <v>2457</v>
      </c>
      <c r="E9540" t="s">
        <v>2456</v>
      </c>
      <c r="F9540" t="s">
        <v>136</v>
      </c>
      <c r="G9540" t="s">
        <v>30</v>
      </c>
      <c r="H9540" t="s">
        <v>29</v>
      </c>
      <c r="I9540">
        <v>1</v>
      </c>
      <c r="J9540">
        <v>868.15</v>
      </c>
      <c r="K9540">
        <v>556.38</v>
      </c>
      <c r="L9540">
        <v>868.15</v>
      </c>
      <c r="M9540">
        <v>556.38</v>
      </c>
      <c r="N9540" t="s">
        <v>2455</v>
      </c>
      <c r="O9540" t="s">
        <v>2454</v>
      </c>
      <c r="P9540" t="s">
        <v>26</v>
      </c>
      <c r="Q9540">
        <v>11.0168</v>
      </c>
      <c r="R9540">
        <v>76.955799999999996</v>
      </c>
      <c r="S9540" t="s">
        <v>537</v>
      </c>
      <c r="T9540" t="s">
        <v>536</v>
      </c>
      <c r="U9540" t="s">
        <v>10</v>
      </c>
      <c r="V9540" t="s">
        <v>22</v>
      </c>
    </row>
    <row r="9541" spans="1:22">
      <c r="A9541" t="s">
        <v>2453</v>
      </c>
      <c r="B9541" s="2">
        <v>45077.67083333333</v>
      </c>
      <c r="C9541" s="2">
        <f t="shared" si="149"/>
        <v>45075</v>
      </c>
      <c r="D9541" t="s">
        <v>2452</v>
      </c>
      <c r="E9541" t="s">
        <v>2451</v>
      </c>
      <c r="F9541" t="s">
        <v>136</v>
      </c>
      <c r="G9541" t="s">
        <v>106</v>
      </c>
      <c r="H9541" t="s">
        <v>63</v>
      </c>
      <c r="I9541">
        <v>4</v>
      </c>
      <c r="J9541">
        <v>2272.5</v>
      </c>
      <c r="K9541">
        <v>1558.63</v>
      </c>
      <c r="L9541">
        <v>9090</v>
      </c>
      <c r="M9541">
        <v>6234.52</v>
      </c>
      <c r="N9541" t="s">
        <v>2450</v>
      </c>
      <c r="O9541" t="s">
        <v>2449</v>
      </c>
      <c r="P9541" t="s">
        <v>13</v>
      </c>
      <c r="Q9541">
        <v>11.664300000000001</v>
      </c>
      <c r="R9541">
        <v>78.146000000000001</v>
      </c>
      <c r="S9541" t="s">
        <v>103</v>
      </c>
      <c r="T9541" t="s">
        <v>102</v>
      </c>
      <c r="U9541" t="s">
        <v>23</v>
      </c>
      <c r="V9541" t="s">
        <v>45</v>
      </c>
    </row>
    <row r="9542" spans="1:22">
      <c r="A9542" t="s">
        <v>2448</v>
      </c>
      <c r="B9542" s="2">
        <v>45253.722222222219</v>
      </c>
      <c r="C9542" s="2">
        <f t="shared" si="149"/>
        <v>45250</v>
      </c>
      <c r="D9542" t="s">
        <v>2447</v>
      </c>
      <c r="E9542" t="s">
        <v>2446</v>
      </c>
      <c r="F9542" t="s">
        <v>166</v>
      </c>
      <c r="G9542" t="s">
        <v>106</v>
      </c>
      <c r="H9542" t="s">
        <v>52</v>
      </c>
      <c r="I9542">
        <v>1</v>
      </c>
      <c r="J9542">
        <v>2326.0300000000002</v>
      </c>
      <c r="K9542">
        <v>1950.93</v>
      </c>
      <c r="L9542">
        <v>2326.0300000000002</v>
      </c>
      <c r="M9542">
        <v>1950.93</v>
      </c>
      <c r="N9542" t="s">
        <v>2445</v>
      </c>
      <c r="O9542" t="s">
        <v>2444</v>
      </c>
      <c r="P9542" t="s">
        <v>49</v>
      </c>
      <c r="Q9542">
        <v>12.916499999999999</v>
      </c>
      <c r="R9542">
        <v>79.132499999999993</v>
      </c>
      <c r="S9542" t="s">
        <v>103</v>
      </c>
      <c r="T9542" t="s">
        <v>102</v>
      </c>
      <c r="U9542" t="s">
        <v>46</v>
      </c>
      <c r="V9542" t="s">
        <v>45</v>
      </c>
    </row>
    <row r="9543" spans="1:22">
      <c r="A9543" t="s">
        <v>2443</v>
      </c>
      <c r="B9543" s="2">
        <v>45315.80972222222</v>
      </c>
      <c r="C9543" s="2">
        <f t="shared" si="149"/>
        <v>45313</v>
      </c>
      <c r="D9543" t="s">
        <v>2442</v>
      </c>
      <c r="E9543" t="s">
        <v>2441</v>
      </c>
      <c r="F9543" t="s">
        <v>83</v>
      </c>
      <c r="G9543" t="s">
        <v>106</v>
      </c>
      <c r="H9543" t="s">
        <v>29</v>
      </c>
      <c r="I9543">
        <v>2</v>
      </c>
      <c r="J9543">
        <v>1579.21</v>
      </c>
      <c r="K9543">
        <v>1277.0899999999999</v>
      </c>
      <c r="L9543">
        <v>3158.42</v>
      </c>
      <c r="M9543">
        <v>2554.1799999999998</v>
      </c>
      <c r="N9543" t="s">
        <v>2440</v>
      </c>
      <c r="O9543" t="s">
        <v>2439</v>
      </c>
      <c r="P9543" t="s">
        <v>60</v>
      </c>
      <c r="Q9543">
        <v>8.7139000000000006</v>
      </c>
      <c r="R9543">
        <v>77.756699999999995</v>
      </c>
      <c r="S9543" t="s">
        <v>176</v>
      </c>
      <c r="T9543" t="s">
        <v>175</v>
      </c>
      <c r="U9543" t="s">
        <v>46</v>
      </c>
      <c r="V9543" t="s">
        <v>212</v>
      </c>
    </row>
    <row r="9544" spans="1:22">
      <c r="A9544" t="s">
        <v>2438</v>
      </c>
      <c r="B9544" s="2">
        <v>45350.776388888888</v>
      </c>
      <c r="C9544" s="2">
        <f t="shared" si="149"/>
        <v>45348</v>
      </c>
      <c r="D9544" t="s">
        <v>2437</v>
      </c>
      <c r="E9544" t="s">
        <v>2436</v>
      </c>
      <c r="F9544" t="s">
        <v>18</v>
      </c>
      <c r="G9544" t="s">
        <v>30</v>
      </c>
      <c r="H9544" t="s">
        <v>29</v>
      </c>
      <c r="I9544">
        <v>1</v>
      </c>
      <c r="J9544">
        <v>1427.02</v>
      </c>
      <c r="K9544">
        <v>1110.69</v>
      </c>
      <c r="L9544">
        <v>1427.02</v>
      </c>
      <c r="M9544">
        <v>1110.69</v>
      </c>
      <c r="N9544" t="s">
        <v>2435</v>
      </c>
      <c r="O9544" t="s">
        <v>2434</v>
      </c>
      <c r="P9544" t="s">
        <v>26</v>
      </c>
      <c r="Q9544">
        <v>11.0168</v>
      </c>
      <c r="R9544">
        <v>76.955799999999996</v>
      </c>
      <c r="S9544" t="s">
        <v>79</v>
      </c>
      <c r="T9544" t="s">
        <v>78</v>
      </c>
      <c r="U9544" t="s">
        <v>77</v>
      </c>
      <c r="V9544" t="s">
        <v>45</v>
      </c>
    </row>
    <row r="9545" spans="1:22">
      <c r="A9545" t="s">
        <v>2433</v>
      </c>
      <c r="B9545" s="2">
        <v>45005.709722222222</v>
      </c>
      <c r="C9545" s="2">
        <f t="shared" si="149"/>
        <v>45005</v>
      </c>
      <c r="D9545" t="s">
        <v>2432</v>
      </c>
      <c r="E9545" t="s">
        <v>2431</v>
      </c>
      <c r="F9545" t="s">
        <v>64</v>
      </c>
      <c r="G9545" t="s">
        <v>82</v>
      </c>
      <c r="H9545" t="s">
        <v>29</v>
      </c>
      <c r="I9545">
        <v>2</v>
      </c>
      <c r="J9545">
        <v>2186.14</v>
      </c>
      <c r="K9545">
        <v>1439.13</v>
      </c>
      <c r="L9545">
        <v>4372.28</v>
      </c>
      <c r="M9545">
        <v>2878.26</v>
      </c>
      <c r="N9545" t="s">
        <v>2430</v>
      </c>
      <c r="O9545" t="s">
        <v>2429</v>
      </c>
      <c r="P9545" t="s">
        <v>68</v>
      </c>
      <c r="Q9545">
        <v>11.34</v>
      </c>
      <c r="R9545">
        <v>77.717200000000005</v>
      </c>
      <c r="S9545" t="s">
        <v>269</v>
      </c>
      <c r="T9545" t="s">
        <v>268</v>
      </c>
      <c r="U9545" t="s">
        <v>23</v>
      </c>
      <c r="V9545" t="s">
        <v>9</v>
      </c>
    </row>
    <row r="9546" spans="1:22">
      <c r="A9546" t="s">
        <v>2428</v>
      </c>
      <c r="B9546" s="2">
        <v>45312.741666666669</v>
      </c>
      <c r="C9546" s="2">
        <f t="shared" si="149"/>
        <v>45306</v>
      </c>
      <c r="D9546" t="s">
        <v>2427</v>
      </c>
      <c r="E9546" t="s">
        <v>2426</v>
      </c>
      <c r="F9546" t="s">
        <v>18</v>
      </c>
      <c r="G9546" t="s">
        <v>53</v>
      </c>
      <c r="H9546" t="s">
        <v>71</v>
      </c>
      <c r="I9546">
        <v>1</v>
      </c>
      <c r="J9546">
        <v>1040.77</v>
      </c>
      <c r="K9546">
        <v>857.43</v>
      </c>
      <c r="L9546">
        <v>1040.77</v>
      </c>
      <c r="M9546">
        <v>857.43</v>
      </c>
      <c r="N9546" t="s">
        <v>2425</v>
      </c>
      <c r="O9546" t="s">
        <v>2424</v>
      </c>
      <c r="P9546" t="s">
        <v>60</v>
      </c>
      <c r="Q9546">
        <v>8.7139000000000006</v>
      </c>
      <c r="R9546">
        <v>77.756699999999995</v>
      </c>
      <c r="S9546" t="s">
        <v>352</v>
      </c>
      <c r="T9546" t="s">
        <v>351</v>
      </c>
      <c r="U9546" t="s">
        <v>46</v>
      </c>
      <c r="V9546" t="s">
        <v>45</v>
      </c>
    </row>
    <row r="9547" spans="1:22">
      <c r="A9547" t="s">
        <v>2423</v>
      </c>
      <c r="B9547" s="2">
        <v>45300.679861111108</v>
      </c>
      <c r="C9547" s="2">
        <f t="shared" si="149"/>
        <v>45299</v>
      </c>
      <c r="D9547" t="s">
        <v>2422</v>
      </c>
      <c r="E9547" t="s">
        <v>2421</v>
      </c>
      <c r="F9547" t="s">
        <v>18</v>
      </c>
      <c r="G9547" t="s">
        <v>72</v>
      </c>
      <c r="H9547" t="s">
        <v>71</v>
      </c>
      <c r="I9547">
        <v>2</v>
      </c>
      <c r="J9547">
        <v>1175.1199999999999</v>
      </c>
      <c r="K9547">
        <v>1021.94</v>
      </c>
      <c r="L9547">
        <v>2350.2399999999998</v>
      </c>
      <c r="M9547">
        <v>2043.88</v>
      </c>
      <c r="N9547" t="s">
        <v>2420</v>
      </c>
      <c r="O9547" t="s">
        <v>2419</v>
      </c>
      <c r="P9547" t="s">
        <v>26</v>
      </c>
      <c r="Q9547">
        <v>11.0168</v>
      </c>
      <c r="R9547">
        <v>76.955799999999996</v>
      </c>
      <c r="S9547" t="s">
        <v>96</v>
      </c>
      <c r="T9547" t="s">
        <v>95</v>
      </c>
      <c r="U9547" t="s">
        <v>57</v>
      </c>
      <c r="V9547" t="s">
        <v>22</v>
      </c>
    </row>
    <row r="9548" spans="1:22">
      <c r="A9548" t="s">
        <v>2418</v>
      </c>
      <c r="B9548" s="2">
        <v>45318.7</v>
      </c>
      <c r="C9548" s="2">
        <f t="shared" si="149"/>
        <v>45313</v>
      </c>
      <c r="D9548" t="s">
        <v>2417</v>
      </c>
      <c r="E9548" t="s">
        <v>2416</v>
      </c>
      <c r="F9548" t="s">
        <v>31</v>
      </c>
      <c r="G9548" t="s">
        <v>53</v>
      </c>
      <c r="H9548" t="s">
        <v>29</v>
      </c>
      <c r="I9548">
        <v>1</v>
      </c>
      <c r="J9548">
        <v>509.88</v>
      </c>
      <c r="K9548">
        <v>322.64</v>
      </c>
      <c r="L9548">
        <v>509.88</v>
      </c>
      <c r="M9548">
        <v>322.64</v>
      </c>
      <c r="N9548" t="s">
        <v>2415</v>
      </c>
      <c r="O9548" t="s">
        <v>2414</v>
      </c>
      <c r="P9548" t="s">
        <v>37</v>
      </c>
      <c r="Q9548">
        <v>10.7905</v>
      </c>
      <c r="R9548">
        <v>78.704700000000003</v>
      </c>
      <c r="S9548" t="s">
        <v>79</v>
      </c>
      <c r="T9548" t="s">
        <v>78</v>
      </c>
      <c r="U9548" t="s">
        <v>77</v>
      </c>
      <c r="V9548" t="s">
        <v>9</v>
      </c>
    </row>
    <row r="9549" spans="1:22">
      <c r="A9549" t="s">
        <v>2413</v>
      </c>
      <c r="B9549" s="2">
        <v>45155.861805555556</v>
      </c>
      <c r="C9549" s="2">
        <f t="shared" si="149"/>
        <v>45152</v>
      </c>
      <c r="D9549" t="s">
        <v>2412</v>
      </c>
      <c r="E9549" t="s">
        <v>2411</v>
      </c>
      <c r="F9549" t="s">
        <v>201</v>
      </c>
      <c r="G9549" t="s">
        <v>115</v>
      </c>
      <c r="H9549" t="s">
        <v>40</v>
      </c>
      <c r="I9549">
        <v>3</v>
      </c>
      <c r="J9549">
        <v>1003.64</v>
      </c>
      <c r="K9549">
        <v>804.4</v>
      </c>
      <c r="L9549">
        <v>3010.92</v>
      </c>
      <c r="M9549">
        <v>2413.1999999999998</v>
      </c>
      <c r="N9549" t="s">
        <v>2410</v>
      </c>
      <c r="O9549" t="s">
        <v>2409</v>
      </c>
      <c r="P9549" t="s">
        <v>49</v>
      </c>
      <c r="Q9549">
        <v>12.916499999999999</v>
      </c>
      <c r="R9549">
        <v>79.132499999999993</v>
      </c>
      <c r="S9549" t="s">
        <v>420</v>
      </c>
      <c r="T9549" t="s">
        <v>419</v>
      </c>
      <c r="U9549" t="s">
        <v>10</v>
      </c>
      <c r="V9549" t="s">
        <v>22</v>
      </c>
    </row>
    <row r="9550" spans="1:22">
      <c r="A9550" t="s">
        <v>2408</v>
      </c>
      <c r="B9550" s="2">
        <v>45264.679166666669</v>
      </c>
      <c r="C9550" s="2">
        <f t="shared" si="149"/>
        <v>45264</v>
      </c>
      <c r="D9550" t="s">
        <v>2407</v>
      </c>
      <c r="E9550" t="s">
        <v>2406</v>
      </c>
      <c r="F9550" t="s">
        <v>201</v>
      </c>
      <c r="G9550" t="s">
        <v>17</v>
      </c>
      <c r="H9550" t="s">
        <v>52</v>
      </c>
      <c r="I9550">
        <v>1</v>
      </c>
      <c r="J9550">
        <v>1128.0899999999999</v>
      </c>
      <c r="K9550">
        <v>937.27</v>
      </c>
      <c r="L9550">
        <v>1128.0899999999999</v>
      </c>
      <c r="M9550">
        <v>937.27</v>
      </c>
      <c r="N9550" t="s">
        <v>2405</v>
      </c>
      <c r="O9550" t="s">
        <v>2404</v>
      </c>
      <c r="P9550" t="s">
        <v>68</v>
      </c>
      <c r="Q9550">
        <v>11.34</v>
      </c>
      <c r="R9550">
        <v>77.717200000000005</v>
      </c>
      <c r="S9550" t="s">
        <v>628</v>
      </c>
      <c r="T9550" t="s">
        <v>627</v>
      </c>
      <c r="U9550" t="s">
        <v>57</v>
      </c>
      <c r="V9550" t="s">
        <v>9</v>
      </c>
    </row>
    <row r="9551" spans="1:22">
      <c r="A9551" t="s">
        <v>2403</v>
      </c>
      <c r="B9551" s="2">
        <v>45271.547222222223</v>
      </c>
      <c r="C9551" s="2">
        <f t="shared" si="149"/>
        <v>45271</v>
      </c>
      <c r="D9551" t="s">
        <v>2402</v>
      </c>
      <c r="E9551" t="s">
        <v>2401</v>
      </c>
      <c r="F9551" t="s">
        <v>136</v>
      </c>
      <c r="G9551" t="s">
        <v>91</v>
      </c>
      <c r="H9551" t="s">
        <v>71</v>
      </c>
      <c r="I9551">
        <v>2</v>
      </c>
      <c r="J9551">
        <v>1053.54</v>
      </c>
      <c r="K9551">
        <v>652.83000000000004</v>
      </c>
      <c r="L9551">
        <v>2107.08</v>
      </c>
      <c r="M9551">
        <v>1305.6600000000001</v>
      </c>
      <c r="N9551" t="s">
        <v>2400</v>
      </c>
      <c r="O9551" t="s">
        <v>2399</v>
      </c>
      <c r="P9551" t="s">
        <v>13</v>
      </c>
      <c r="Q9551">
        <v>11.664300000000001</v>
      </c>
      <c r="R9551">
        <v>78.146000000000001</v>
      </c>
      <c r="S9551" t="s">
        <v>340</v>
      </c>
      <c r="T9551" t="s">
        <v>339</v>
      </c>
      <c r="U9551" t="s">
        <v>46</v>
      </c>
      <c r="V9551" t="s">
        <v>9</v>
      </c>
    </row>
    <row r="9552" spans="1:22">
      <c r="A9552" t="s">
        <v>2398</v>
      </c>
      <c r="B9552" s="2">
        <v>45521.613888888889</v>
      </c>
      <c r="C9552" s="2">
        <f t="shared" si="149"/>
        <v>45516</v>
      </c>
      <c r="D9552" t="s">
        <v>2397</v>
      </c>
      <c r="E9552" t="s">
        <v>2396</v>
      </c>
      <c r="F9552" t="s">
        <v>18</v>
      </c>
      <c r="G9552" t="s">
        <v>106</v>
      </c>
      <c r="H9552" t="s">
        <v>16</v>
      </c>
      <c r="I9552">
        <v>3</v>
      </c>
      <c r="J9552">
        <v>2221.75</v>
      </c>
      <c r="K9552">
        <v>1669.84</v>
      </c>
      <c r="L9552">
        <v>6665.25</v>
      </c>
      <c r="M9552">
        <v>5009.5200000000004</v>
      </c>
      <c r="N9552" t="s">
        <v>2395</v>
      </c>
      <c r="O9552" t="s">
        <v>2394</v>
      </c>
      <c r="P9552" t="s">
        <v>49</v>
      </c>
      <c r="Q9552">
        <v>12.916499999999999</v>
      </c>
      <c r="R9552">
        <v>79.132499999999993</v>
      </c>
      <c r="S9552" t="s">
        <v>153</v>
      </c>
      <c r="T9552" t="s">
        <v>152</v>
      </c>
      <c r="U9552" t="s">
        <v>23</v>
      </c>
      <c r="V9552" t="s">
        <v>45</v>
      </c>
    </row>
    <row r="9553" spans="1:22">
      <c r="A9553" t="s">
        <v>2393</v>
      </c>
      <c r="B9553" s="2">
        <v>45538.469444444447</v>
      </c>
      <c r="C9553" s="2">
        <f t="shared" si="149"/>
        <v>45537</v>
      </c>
      <c r="D9553" t="s">
        <v>2392</v>
      </c>
      <c r="E9553" t="s">
        <v>2391</v>
      </c>
      <c r="F9553" t="s">
        <v>201</v>
      </c>
      <c r="G9553" t="s">
        <v>41</v>
      </c>
      <c r="H9553" t="s">
        <v>63</v>
      </c>
      <c r="I9553">
        <v>4</v>
      </c>
      <c r="J9553">
        <v>1908.18</v>
      </c>
      <c r="K9553">
        <v>1539</v>
      </c>
      <c r="L9553">
        <v>7632.72</v>
      </c>
      <c r="M9553">
        <v>6156</v>
      </c>
      <c r="N9553" t="s">
        <v>2390</v>
      </c>
      <c r="O9553" t="s">
        <v>2389</v>
      </c>
      <c r="P9553" t="s">
        <v>112</v>
      </c>
      <c r="Q9553">
        <v>13.082700000000001</v>
      </c>
      <c r="R9553">
        <v>80.270700000000005</v>
      </c>
      <c r="S9553" t="s">
        <v>283</v>
      </c>
      <c r="T9553" t="s">
        <v>282</v>
      </c>
      <c r="U9553" t="s">
        <v>10</v>
      </c>
      <c r="V9553" t="s">
        <v>9</v>
      </c>
    </row>
    <row r="9554" spans="1:22">
      <c r="A9554" t="s">
        <v>2388</v>
      </c>
      <c r="B9554" s="2">
        <v>44943.743055555555</v>
      </c>
      <c r="C9554" s="2">
        <f t="shared" si="149"/>
        <v>44942</v>
      </c>
      <c r="D9554" t="s">
        <v>2387</v>
      </c>
      <c r="E9554" t="s">
        <v>2386</v>
      </c>
      <c r="F9554" t="s">
        <v>73</v>
      </c>
      <c r="G9554" t="s">
        <v>41</v>
      </c>
      <c r="H9554" t="s">
        <v>29</v>
      </c>
      <c r="I9554">
        <v>4</v>
      </c>
      <c r="J9554">
        <v>1986.44</v>
      </c>
      <c r="K9554">
        <v>1233.98</v>
      </c>
      <c r="L9554">
        <v>7945.76</v>
      </c>
      <c r="M9554">
        <v>4935.92</v>
      </c>
      <c r="N9554" t="s">
        <v>2385</v>
      </c>
      <c r="O9554" t="s">
        <v>2384</v>
      </c>
      <c r="P9554" t="s">
        <v>49</v>
      </c>
      <c r="Q9554">
        <v>12.916499999999999</v>
      </c>
      <c r="R9554">
        <v>79.132499999999993</v>
      </c>
      <c r="S9554" t="s">
        <v>79</v>
      </c>
      <c r="T9554" t="s">
        <v>78</v>
      </c>
      <c r="U9554" t="s">
        <v>46</v>
      </c>
      <c r="V9554" t="s">
        <v>9</v>
      </c>
    </row>
    <row r="9555" spans="1:22">
      <c r="A9555" t="s">
        <v>2383</v>
      </c>
      <c r="B9555" s="2">
        <v>45293.465277777781</v>
      </c>
      <c r="C9555" s="2">
        <f t="shared" si="149"/>
        <v>45292</v>
      </c>
      <c r="D9555" t="s">
        <v>2382</v>
      </c>
      <c r="E9555" t="s">
        <v>2381</v>
      </c>
      <c r="F9555" t="s">
        <v>64</v>
      </c>
      <c r="G9555" t="s">
        <v>91</v>
      </c>
      <c r="H9555" t="s">
        <v>16</v>
      </c>
      <c r="I9555">
        <v>2</v>
      </c>
      <c r="J9555">
        <v>2496.9299999999998</v>
      </c>
      <c r="K9555">
        <v>1872.24</v>
      </c>
      <c r="L9555">
        <v>4993.8599999999997</v>
      </c>
      <c r="M9555">
        <v>3744.48</v>
      </c>
      <c r="N9555" t="s">
        <v>2380</v>
      </c>
      <c r="O9555" t="s">
        <v>2379</v>
      </c>
      <c r="P9555" t="s">
        <v>121</v>
      </c>
      <c r="Q9555">
        <v>9.9252000000000002</v>
      </c>
      <c r="R9555">
        <v>78.119799999999998</v>
      </c>
      <c r="S9555" t="s">
        <v>513</v>
      </c>
      <c r="T9555" t="s">
        <v>512</v>
      </c>
      <c r="U9555" t="s">
        <v>46</v>
      </c>
      <c r="V9555" t="s">
        <v>9</v>
      </c>
    </row>
    <row r="9556" spans="1:22">
      <c r="A9556" t="s">
        <v>2378</v>
      </c>
      <c r="B9556" s="2">
        <v>45534.613888888889</v>
      </c>
      <c r="C9556" s="2">
        <f t="shared" si="149"/>
        <v>45530</v>
      </c>
      <c r="D9556" t="s">
        <v>2377</v>
      </c>
      <c r="E9556" t="s">
        <v>2376</v>
      </c>
      <c r="F9556" t="s">
        <v>64</v>
      </c>
      <c r="G9556" t="s">
        <v>72</v>
      </c>
      <c r="H9556" t="s">
        <v>40</v>
      </c>
      <c r="I9556">
        <v>4</v>
      </c>
      <c r="J9556">
        <v>1335.41</v>
      </c>
      <c r="K9556">
        <v>981.55</v>
      </c>
      <c r="L9556">
        <v>5341.64</v>
      </c>
      <c r="M9556">
        <v>3926.2</v>
      </c>
      <c r="N9556" t="s">
        <v>2375</v>
      </c>
      <c r="O9556" t="s">
        <v>2374</v>
      </c>
      <c r="P9556" t="s">
        <v>26</v>
      </c>
      <c r="Q9556">
        <v>11.0168</v>
      </c>
      <c r="R9556">
        <v>76.955799999999996</v>
      </c>
      <c r="S9556" t="s">
        <v>352</v>
      </c>
      <c r="T9556" t="s">
        <v>351</v>
      </c>
      <c r="U9556" t="s">
        <v>57</v>
      </c>
      <c r="V9556" t="s">
        <v>45</v>
      </c>
    </row>
    <row r="9557" spans="1:22">
      <c r="A9557" t="s">
        <v>2373</v>
      </c>
      <c r="B9557" s="2">
        <v>45413.845833333333</v>
      </c>
      <c r="C9557" s="2">
        <f t="shared" si="149"/>
        <v>45411</v>
      </c>
      <c r="D9557" t="s">
        <v>2372</v>
      </c>
      <c r="E9557" t="s">
        <v>2371</v>
      </c>
      <c r="F9557" t="s">
        <v>136</v>
      </c>
      <c r="G9557" t="s">
        <v>41</v>
      </c>
      <c r="H9557" t="s">
        <v>52</v>
      </c>
      <c r="I9557">
        <v>3</v>
      </c>
      <c r="J9557">
        <v>1976.24</v>
      </c>
      <c r="K9557">
        <v>1387.9</v>
      </c>
      <c r="L9557">
        <v>5928.72</v>
      </c>
      <c r="M9557">
        <v>4163.7</v>
      </c>
      <c r="N9557" t="s">
        <v>2370</v>
      </c>
      <c r="O9557" t="s">
        <v>2369</v>
      </c>
      <c r="P9557" t="s">
        <v>121</v>
      </c>
      <c r="Q9557">
        <v>9.9252000000000002</v>
      </c>
      <c r="R9557">
        <v>78.119799999999998</v>
      </c>
      <c r="S9557" t="s">
        <v>103</v>
      </c>
      <c r="T9557" t="s">
        <v>102</v>
      </c>
      <c r="U9557" t="s">
        <v>77</v>
      </c>
      <c r="V9557" t="s">
        <v>45</v>
      </c>
    </row>
    <row r="9558" spans="1:22">
      <c r="A9558" t="s">
        <v>2368</v>
      </c>
      <c r="B9558" s="2">
        <v>45252.439583333333</v>
      </c>
      <c r="C9558" s="2">
        <f t="shared" si="149"/>
        <v>45250</v>
      </c>
      <c r="D9558" t="s">
        <v>2367</v>
      </c>
      <c r="E9558" t="s">
        <v>2366</v>
      </c>
      <c r="F9558" t="s">
        <v>166</v>
      </c>
      <c r="G9558" t="s">
        <v>17</v>
      </c>
      <c r="H9558" t="s">
        <v>29</v>
      </c>
      <c r="I9558">
        <v>1</v>
      </c>
      <c r="J9558">
        <v>1293.7</v>
      </c>
      <c r="K9558">
        <v>893.95</v>
      </c>
      <c r="L9558">
        <v>1293.7</v>
      </c>
      <c r="M9558">
        <v>893.95</v>
      </c>
      <c r="N9558" t="s">
        <v>2365</v>
      </c>
      <c r="O9558" t="s">
        <v>2364</v>
      </c>
      <c r="P9558" t="s">
        <v>37</v>
      </c>
      <c r="Q9558">
        <v>10.7905</v>
      </c>
      <c r="R9558">
        <v>78.704700000000003</v>
      </c>
      <c r="S9558" t="s">
        <v>276</v>
      </c>
      <c r="T9558" t="s">
        <v>275</v>
      </c>
      <c r="U9558" t="s">
        <v>57</v>
      </c>
      <c r="V9558" t="s">
        <v>45</v>
      </c>
    </row>
    <row r="9559" spans="1:22">
      <c r="A9559" t="s">
        <v>2363</v>
      </c>
      <c r="B9559" s="2">
        <v>45573.515277777777</v>
      </c>
      <c r="C9559" s="2">
        <f t="shared" si="149"/>
        <v>45572</v>
      </c>
      <c r="D9559" t="s">
        <v>2362</v>
      </c>
      <c r="E9559" t="s">
        <v>2361</v>
      </c>
      <c r="F9559" t="s">
        <v>18</v>
      </c>
      <c r="G9559" t="s">
        <v>106</v>
      </c>
      <c r="H9559" t="s">
        <v>71</v>
      </c>
      <c r="I9559">
        <v>2</v>
      </c>
      <c r="J9559">
        <v>962.1</v>
      </c>
      <c r="K9559">
        <v>578.66999999999996</v>
      </c>
      <c r="L9559">
        <v>1924.2</v>
      </c>
      <c r="M9559">
        <v>1157.3399999999999</v>
      </c>
      <c r="N9559" t="s">
        <v>2360</v>
      </c>
      <c r="O9559" t="s">
        <v>2359</v>
      </c>
      <c r="P9559" t="s">
        <v>13</v>
      </c>
      <c r="Q9559">
        <v>11.664300000000001</v>
      </c>
      <c r="R9559">
        <v>78.146000000000001</v>
      </c>
      <c r="S9559" t="s">
        <v>96</v>
      </c>
      <c r="T9559" t="s">
        <v>95</v>
      </c>
      <c r="U9559" t="s">
        <v>77</v>
      </c>
      <c r="V9559" t="s">
        <v>45</v>
      </c>
    </row>
    <row r="9560" spans="1:22">
      <c r="A9560" t="s">
        <v>2358</v>
      </c>
      <c r="B9560" s="2">
        <v>45265.65625</v>
      </c>
      <c r="C9560" s="2">
        <f t="shared" si="149"/>
        <v>45264</v>
      </c>
      <c r="D9560" t="s">
        <v>2357</v>
      </c>
      <c r="E9560" t="s">
        <v>2356</v>
      </c>
      <c r="F9560" t="s">
        <v>83</v>
      </c>
      <c r="G9560" t="s">
        <v>82</v>
      </c>
      <c r="H9560" t="s">
        <v>40</v>
      </c>
      <c r="I9560">
        <v>2</v>
      </c>
      <c r="J9560">
        <v>299.08999999999997</v>
      </c>
      <c r="K9560">
        <v>190.2</v>
      </c>
      <c r="L9560">
        <v>598.17999999999995</v>
      </c>
      <c r="M9560">
        <v>380.4</v>
      </c>
      <c r="N9560" t="s">
        <v>2355</v>
      </c>
      <c r="O9560" t="s">
        <v>2354</v>
      </c>
      <c r="P9560" t="s">
        <v>60</v>
      </c>
      <c r="Q9560">
        <v>8.7139000000000006</v>
      </c>
      <c r="R9560">
        <v>77.756699999999995</v>
      </c>
      <c r="S9560" t="s">
        <v>513</v>
      </c>
      <c r="T9560" t="s">
        <v>512</v>
      </c>
      <c r="U9560" t="s">
        <v>77</v>
      </c>
      <c r="V9560" t="s">
        <v>45</v>
      </c>
    </row>
    <row r="9561" spans="1:22">
      <c r="A9561" t="s">
        <v>2353</v>
      </c>
      <c r="B9561" s="2">
        <v>45540.488888888889</v>
      </c>
      <c r="C9561" s="2">
        <f t="shared" si="149"/>
        <v>45537</v>
      </c>
      <c r="D9561" t="s">
        <v>2352</v>
      </c>
      <c r="E9561" t="s">
        <v>2351</v>
      </c>
      <c r="F9561" t="s">
        <v>31</v>
      </c>
      <c r="G9561" t="s">
        <v>72</v>
      </c>
      <c r="H9561" t="s">
        <v>52</v>
      </c>
      <c r="I9561">
        <v>1</v>
      </c>
      <c r="J9561">
        <v>1135.52</v>
      </c>
      <c r="K9561">
        <v>905.88</v>
      </c>
      <c r="L9561">
        <v>1135.52</v>
      </c>
      <c r="M9561">
        <v>905.88</v>
      </c>
      <c r="N9561" t="s">
        <v>2350</v>
      </c>
      <c r="O9561" t="s">
        <v>2349</v>
      </c>
      <c r="P9561" t="s">
        <v>49</v>
      </c>
      <c r="Q9561">
        <v>12.916499999999999</v>
      </c>
      <c r="R9561">
        <v>79.132499999999993</v>
      </c>
      <c r="S9561" t="s">
        <v>36</v>
      </c>
      <c r="T9561" t="s">
        <v>35</v>
      </c>
      <c r="U9561" t="s">
        <v>57</v>
      </c>
      <c r="V9561" t="s">
        <v>9</v>
      </c>
    </row>
    <row r="9562" spans="1:22">
      <c r="A9562" t="s">
        <v>2348</v>
      </c>
      <c r="B9562" s="2">
        <v>45399.885416666664</v>
      </c>
      <c r="C9562" s="2">
        <f t="shared" si="149"/>
        <v>45397</v>
      </c>
      <c r="D9562" t="s">
        <v>2347</v>
      </c>
      <c r="E9562" t="s">
        <v>2346</v>
      </c>
      <c r="F9562" t="s">
        <v>18</v>
      </c>
      <c r="G9562" t="s">
        <v>82</v>
      </c>
      <c r="H9562" t="s">
        <v>63</v>
      </c>
      <c r="I9562">
        <v>1</v>
      </c>
      <c r="J9562">
        <v>777.52</v>
      </c>
      <c r="K9562">
        <v>647.20000000000005</v>
      </c>
      <c r="L9562">
        <v>777.52</v>
      </c>
      <c r="M9562">
        <v>647.20000000000005</v>
      </c>
      <c r="N9562" t="s">
        <v>2345</v>
      </c>
      <c r="O9562" t="s">
        <v>2344</v>
      </c>
      <c r="P9562" t="s">
        <v>49</v>
      </c>
      <c r="Q9562">
        <v>12.916499999999999</v>
      </c>
      <c r="R9562">
        <v>79.132499999999993</v>
      </c>
      <c r="S9562" t="s">
        <v>193</v>
      </c>
      <c r="T9562" t="s">
        <v>192</v>
      </c>
      <c r="U9562" t="s">
        <v>46</v>
      </c>
      <c r="V9562" t="s">
        <v>9</v>
      </c>
    </row>
    <row r="9563" spans="1:22">
      <c r="A9563" t="s">
        <v>2343</v>
      </c>
      <c r="B9563" s="2">
        <v>45283.686805555553</v>
      </c>
      <c r="C9563" s="2">
        <f t="shared" si="149"/>
        <v>45278</v>
      </c>
      <c r="D9563" t="s">
        <v>2342</v>
      </c>
      <c r="E9563" t="s">
        <v>2341</v>
      </c>
      <c r="F9563" t="s">
        <v>73</v>
      </c>
      <c r="G9563" t="s">
        <v>72</v>
      </c>
      <c r="H9563" t="s">
        <v>63</v>
      </c>
      <c r="I9563">
        <v>2</v>
      </c>
      <c r="J9563">
        <v>973.83</v>
      </c>
      <c r="K9563">
        <v>793.37</v>
      </c>
      <c r="L9563">
        <v>1947.66</v>
      </c>
      <c r="M9563">
        <v>1586.74</v>
      </c>
      <c r="N9563" t="s">
        <v>2340</v>
      </c>
      <c r="O9563" t="s">
        <v>2339</v>
      </c>
      <c r="P9563" t="s">
        <v>68</v>
      </c>
      <c r="Q9563">
        <v>11.34</v>
      </c>
      <c r="R9563">
        <v>77.717200000000005</v>
      </c>
      <c r="S9563" t="s">
        <v>413</v>
      </c>
      <c r="T9563" t="s">
        <v>412</v>
      </c>
      <c r="U9563" t="s">
        <v>57</v>
      </c>
      <c r="V9563" t="s">
        <v>9</v>
      </c>
    </row>
    <row r="9564" spans="1:22">
      <c r="A9564" t="s">
        <v>2338</v>
      </c>
      <c r="B9564" s="2">
        <v>45078.770138888889</v>
      </c>
      <c r="C9564" s="2">
        <f t="shared" si="149"/>
        <v>45075</v>
      </c>
      <c r="D9564" t="s">
        <v>2337</v>
      </c>
      <c r="E9564" t="s">
        <v>2336</v>
      </c>
      <c r="F9564" t="s">
        <v>201</v>
      </c>
      <c r="G9564" t="s">
        <v>72</v>
      </c>
      <c r="H9564" t="s">
        <v>16</v>
      </c>
      <c r="I9564">
        <v>2</v>
      </c>
      <c r="J9564">
        <v>1536.49</v>
      </c>
      <c r="K9564">
        <v>958.49</v>
      </c>
      <c r="L9564">
        <v>3072.98</v>
      </c>
      <c r="M9564">
        <v>1916.98</v>
      </c>
      <c r="N9564" t="s">
        <v>2335</v>
      </c>
      <c r="O9564" t="s">
        <v>2334</v>
      </c>
      <c r="P9564" t="s">
        <v>13</v>
      </c>
      <c r="Q9564">
        <v>11.664300000000001</v>
      </c>
      <c r="R9564">
        <v>78.146000000000001</v>
      </c>
      <c r="S9564" t="s">
        <v>120</v>
      </c>
      <c r="T9564" t="s">
        <v>119</v>
      </c>
      <c r="U9564" t="s">
        <v>10</v>
      </c>
      <c r="V9564" t="s">
        <v>9</v>
      </c>
    </row>
    <row r="9565" spans="1:22">
      <c r="A9565" t="s">
        <v>2333</v>
      </c>
      <c r="B9565" s="2">
        <v>45398.728472222225</v>
      </c>
      <c r="C9565" s="2">
        <f t="shared" si="149"/>
        <v>45397</v>
      </c>
      <c r="D9565" t="s">
        <v>2332</v>
      </c>
      <c r="E9565" t="s">
        <v>2331</v>
      </c>
      <c r="F9565" t="s">
        <v>201</v>
      </c>
      <c r="G9565" t="s">
        <v>91</v>
      </c>
      <c r="H9565" t="s">
        <v>52</v>
      </c>
      <c r="I9565">
        <v>1</v>
      </c>
      <c r="J9565">
        <v>499.43</v>
      </c>
      <c r="K9565">
        <v>417.75</v>
      </c>
      <c r="L9565">
        <v>499.43</v>
      </c>
      <c r="M9565">
        <v>417.75</v>
      </c>
      <c r="N9565" t="s">
        <v>2330</v>
      </c>
      <c r="O9565" t="s">
        <v>2329</v>
      </c>
      <c r="P9565" t="s">
        <v>68</v>
      </c>
      <c r="Q9565">
        <v>11.34</v>
      </c>
      <c r="R9565">
        <v>77.717200000000005</v>
      </c>
      <c r="S9565" t="s">
        <v>111</v>
      </c>
      <c r="T9565" t="s">
        <v>110</v>
      </c>
      <c r="U9565" t="s">
        <v>57</v>
      </c>
      <c r="V9565" t="s">
        <v>22</v>
      </c>
    </row>
    <row r="9566" spans="1:22">
      <c r="A9566" t="s">
        <v>2328</v>
      </c>
      <c r="B9566" s="2">
        <v>45353.557638888888</v>
      </c>
      <c r="C9566" s="2">
        <f t="shared" si="149"/>
        <v>45348</v>
      </c>
      <c r="D9566" t="s">
        <v>2327</v>
      </c>
      <c r="E9566" t="s">
        <v>2326</v>
      </c>
      <c r="F9566" t="s">
        <v>18</v>
      </c>
      <c r="G9566" t="s">
        <v>30</v>
      </c>
      <c r="H9566" t="s">
        <v>71</v>
      </c>
      <c r="I9566">
        <v>2</v>
      </c>
      <c r="J9566">
        <v>1150.1500000000001</v>
      </c>
      <c r="K9566">
        <v>950.87</v>
      </c>
      <c r="L9566">
        <v>2300.3000000000002</v>
      </c>
      <c r="M9566">
        <v>1901.74</v>
      </c>
      <c r="N9566" t="s">
        <v>2325</v>
      </c>
      <c r="O9566" t="s">
        <v>2324</v>
      </c>
      <c r="P9566" t="s">
        <v>26</v>
      </c>
      <c r="Q9566">
        <v>11.0168</v>
      </c>
      <c r="R9566">
        <v>76.955799999999996</v>
      </c>
      <c r="S9566" t="s">
        <v>226</v>
      </c>
      <c r="T9566" t="s">
        <v>225</v>
      </c>
      <c r="U9566" t="s">
        <v>23</v>
      </c>
      <c r="V9566" t="s">
        <v>45</v>
      </c>
    </row>
    <row r="9567" spans="1:22">
      <c r="A9567" t="s">
        <v>2323</v>
      </c>
      <c r="B9567" s="2">
        <v>45118.768750000003</v>
      </c>
      <c r="C9567" s="2">
        <f t="shared" si="149"/>
        <v>45117</v>
      </c>
      <c r="D9567" t="s">
        <v>2322</v>
      </c>
      <c r="E9567" t="s">
        <v>2321</v>
      </c>
      <c r="F9567" t="s">
        <v>83</v>
      </c>
      <c r="G9567" t="s">
        <v>30</v>
      </c>
      <c r="H9567" t="s">
        <v>29</v>
      </c>
      <c r="I9567">
        <v>1</v>
      </c>
      <c r="J9567">
        <v>1670.92</v>
      </c>
      <c r="K9567">
        <v>1011.59</v>
      </c>
      <c r="L9567">
        <v>1670.92</v>
      </c>
      <c r="M9567">
        <v>1011.59</v>
      </c>
      <c r="N9567" t="s">
        <v>2320</v>
      </c>
      <c r="O9567" t="s">
        <v>2319</v>
      </c>
      <c r="P9567" t="s">
        <v>49</v>
      </c>
      <c r="Q9567">
        <v>12.916499999999999</v>
      </c>
      <c r="R9567">
        <v>79.132499999999993</v>
      </c>
      <c r="S9567" t="s">
        <v>302</v>
      </c>
      <c r="T9567" t="s">
        <v>301</v>
      </c>
      <c r="U9567" t="s">
        <v>46</v>
      </c>
      <c r="V9567" t="s">
        <v>22</v>
      </c>
    </row>
    <row r="9568" spans="1:22">
      <c r="A9568" t="s">
        <v>2318</v>
      </c>
      <c r="B9568" s="2">
        <v>45440.806944444441</v>
      </c>
      <c r="C9568" s="2">
        <f t="shared" si="149"/>
        <v>45439</v>
      </c>
      <c r="D9568" t="s">
        <v>2317</v>
      </c>
      <c r="E9568" t="s">
        <v>2316</v>
      </c>
      <c r="F9568" t="s">
        <v>166</v>
      </c>
      <c r="G9568" t="s">
        <v>91</v>
      </c>
      <c r="H9568" t="s">
        <v>52</v>
      </c>
      <c r="I9568">
        <v>1</v>
      </c>
      <c r="J9568">
        <v>2065.44</v>
      </c>
      <c r="K9568">
        <v>1802.64</v>
      </c>
      <c r="L9568">
        <v>2065.44</v>
      </c>
      <c r="M9568">
        <v>1802.64</v>
      </c>
      <c r="N9568" t="s">
        <v>2315</v>
      </c>
      <c r="O9568" t="s">
        <v>2314</v>
      </c>
      <c r="P9568" t="s">
        <v>26</v>
      </c>
      <c r="Q9568">
        <v>11.0168</v>
      </c>
      <c r="R9568">
        <v>76.955799999999996</v>
      </c>
      <c r="S9568" t="s">
        <v>103</v>
      </c>
      <c r="T9568" t="s">
        <v>102</v>
      </c>
      <c r="U9568" t="s">
        <v>10</v>
      </c>
      <c r="V9568" t="s">
        <v>45</v>
      </c>
    </row>
    <row r="9569" spans="1:22">
      <c r="A9569" t="s">
        <v>2313</v>
      </c>
      <c r="B9569" s="2">
        <v>44975.705555555556</v>
      </c>
      <c r="C9569" s="2">
        <f t="shared" si="149"/>
        <v>44970</v>
      </c>
      <c r="D9569" t="s">
        <v>2312</v>
      </c>
      <c r="E9569" t="s">
        <v>2311</v>
      </c>
      <c r="F9569" t="s">
        <v>18</v>
      </c>
      <c r="G9569" t="s">
        <v>53</v>
      </c>
      <c r="H9569" t="s">
        <v>52</v>
      </c>
      <c r="I9569">
        <v>1</v>
      </c>
      <c r="J9569">
        <v>570.97</v>
      </c>
      <c r="K9569">
        <v>468.4</v>
      </c>
      <c r="L9569">
        <v>570.97</v>
      </c>
      <c r="M9569">
        <v>468.4</v>
      </c>
      <c r="N9569" t="s">
        <v>2310</v>
      </c>
      <c r="O9569" t="s">
        <v>2309</v>
      </c>
      <c r="P9569" t="s">
        <v>26</v>
      </c>
      <c r="Q9569">
        <v>11.0168</v>
      </c>
      <c r="R9569">
        <v>76.955799999999996</v>
      </c>
      <c r="S9569" t="s">
        <v>48</v>
      </c>
      <c r="T9569" t="s">
        <v>47</v>
      </c>
      <c r="U9569" t="s">
        <v>46</v>
      </c>
      <c r="V9569" t="s">
        <v>9</v>
      </c>
    </row>
    <row r="9570" spans="1:22">
      <c r="A9570" t="s">
        <v>2308</v>
      </c>
      <c r="B9570" s="2">
        <v>45331.55972222222</v>
      </c>
      <c r="C9570" s="2">
        <f t="shared" si="149"/>
        <v>45327</v>
      </c>
      <c r="D9570" t="s">
        <v>2307</v>
      </c>
      <c r="E9570" t="s">
        <v>2306</v>
      </c>
      <c r="F9570" t="s">
        <v>136</v>
      </c>
      <c r="G9570" t="s">
        <v>91</v>
      </c>
      <c r="H9570" t="s">
        <v>29</v>
      </c>
      <c r="I9570">
        <v>2</v>
      </c>
      <c r="J9570">
        <v>2008.27</v>
      </c>
      <c r="K9570">
        <v>1449.75</v>
      </c>
      <c r="L9570">
        <v>4016.54</v>
      </c>
      <c r="M9570">
        <v>2899.5</v>
      </c>
      <c r="N9570" t="s">
        <v>2305</v>
      </c>
      <c r="O9570" t="s">
        <v>2304</v>
      </c>
      <c r="P9570" t="s">
        <v>68</v>
      </c>
      <c r="Q9570">
        <v>11.34</v>
      </c>
      <c r="R9570">
        <v>77.717200000000005</v>
      </c>
      <c r="S9570" t="s">
        <v>176</v>
      </c>
      <c r="T9570" t="s">
        <v>175</v>
      </c>
      <c r="U9570" t="s">
        <v>23</v>
      </c>
      <c r="V9570" t="s">
        <v>9</v>
      </c>
    </row>
    <row r="9571" spans="1:22">
      <c r="A9571" t="s">
        <v>2303</v>
      </c>
      <c r="B9571" s="2">
        <v>45080.865277777775</v>
      </c>
      <c r="C9571" s="2">
        <f t="shared" si="149"/>
        <v>45075</v>
      </c>
      <c r="D9571" t="s">
        <v>2302</v>
      </c>
      <c r="E9571" t="s">
        <v>2301</v>
      </c>
      <c r="F9571" t="s">
        <v>83</v>
      </c>
      <c r="G9571" t="s">
        <v>91</v>
      </c>
      <c r="H9571" t="s">
        <v>16</v>
      </c>
      <c r="I9571">
        <v>3</v>
      </c>
      <c r="J9571">
        <v>1403.88</v>
      </c>
      <c r="K9571">
        <v>1139.77</v>
      </c>
      <c r="L9571">
        <v>4211.6400000000003</v>
      </c>
      <c r="M9571">
        <v>3419.31</v>
      </c>
      <c r="N9571" t="s">
        <v>2300</v>
      </c>
      <c r="O9571" t="s">
        <v>2299</v>
      </c>
      <c r="P9571" t="s">
        <v>37</v>
      </c>
      <c r="Q9571">
        <v>10.7905</v>
      </c>
      <c r="R9571">
        <v>78.704700000000003</v>
      </c>
      <c r="S9571" t="s">
        <v>214</v>
      </c>
      <c r="T9571" t="s">
        <v>213</v>
      </c>
      <c r="U9571" t="s">
        <v>46</v>
      </c>
      <c r="V9571" t="s">
        <v>212</v>
      </c>
    </row>
    <row r="9572" spans="1:22">
      <c r="A9572" t="s">
        <v>2298</v>
      </c>
      <c r="B9572" s="2">
        <v>45569.504861111112</v>
      </c>
      <c r="C9572" s="2">
        <f t="shared" si="149"/>
        <v>45565</v>
      </c>
      <c r="D9572" t="s">
        <v>2297</v>
      </c>
      <c r="E9572" t="s">
        <v>2296</v>
      </c>
      <c r="F9572" t="s">
        <v>18</v>
      </c>
      <c r="G9572" t="s">
        <v>17</v>
      </c>
      <c r="H9572" t="s">
        <v>63</v>
      </c>
      <c r="I9572">
        <v>2</v>
      </c>
      <c r="J9572">
        <v>483.75</v>
      </c>
      <c r="K9572">
        <v>342.96</v>
      </c>
      <c r="L9572">
        <v>967.5</v>
      </c>
      <c r="M9572">
        <v>685.92</v>
      </c>
      <c r="N9572" t="s">
        <v>2295</v>
      </c>
      <c r="O9572" t="s">
        <v>2294</v>
      </c>
      <c r="P9572" t="s">
        <v>37</v>
      </c>
      <c r="Q9572">
        <v>10.7905</v>
      </c>
      <c r="R9572">
        <v>78.704700000000003</v>
      </c>
      <c r="S9572" t="s">
        <v>146</v>
      </c>
      <c r="T9572" t="s">
        <v>145</v>
      </c>
      <c r="U9572" t="s">
        <v>23</v>
      </c>
      <c r="V9572" t="s">
        <v>9</v>
      </c>
    </row>
    <row r="9573" spans="1:22">
      <c r="A9573" t="s">
        <v>2293</v>
      </c>
      <c r="B9573" s="2">
        <v>45205.439583333333</v>
      </c>
      <c r="C9573" s="2">
        <f t="shared" si="149"/>
        <v>45201</v>
      </c>
      <c r="D9573" t="s">
        <v>2292</v>
      </c>
      <c r="E9573" t="s">
        <v>2291</v>
      </c>
      <c r="F9573" t="s">
        <v>18</v>
      </c>
      <c r="G9573" t="s">
        <v>17</v>
      </c>
      <c r="H9573" t="s">
        <v>63</v>
      </c>
      <c r="I9573">
        <v>2</v>
      </c>
      <c r="J9573">
        <v>547.70000000000005</v>
      </c>
      <c r="K9573">
        <v>352.77</v>
      </c>
      <c r="L9573">
        <v>1095.4000000000001</v>
      </c>
      <c r="M9573">
        <v>705.54</v>
      </c>
      <c r="N9573" t="s">
        <v>2290</v>
      </c>
      <c r="O9573" t="s">
        <v>2289</v>
      </c>
      <c r="P9573" t="s">
        <v>26</v>
      </c>
      <c r="Q9573">
        <v>11.0168</v>
      </c>
      <c r="R9573">
        <v>76.955799999999996</v>
      </c>
      <c r="S9573" t="s">
        <v>176</v>
      </c>
      <c r="T9573" t="s">
        <v>175</v>
      </c>
      <c r="U9573" t="s">
        <v>77</v>
      </c>
      <c r="V9573" t="s">
        <v>22</v>
      </c>
    </row>
    <row r="9574" spans="1:22">
      <c r="A9574" t="s">
        <v>2288</v>
      </c>
      <c r="B9574" s="2">
        <v>45373.659722222219</v>
      </c>
      <c r="C9574" s="2">
        <f t="shared" si="149"/>
        <v>45369</v>
      </c>
      <c r="D9574" t="s">
        <v>2287</v>
      </c>
      <c r="E9574" t="s">
        <v>2286</v>
      </c>
      <c r="F9574" t="s">
        <v>18</v>
      </c>
      <c r="G9574" t="s">
        <v>41</v>
      </c>
      <c r="H9574" t="s">
        <v>29</v>
      </c>
      <c r="I9574">
        <v>1</v>
      </c>
      <c r="J9574">
        <v>852.84</v>
      </c>
      <c r="K9574">
        <v>701.84</v>
      </c>
      <c r="L9574">
        <v>852.84</v>
      </c>
      <c r="M9574">
        <v>701.84</v>
      </c>
      <c r="N9574" t="s">
        <v>2285</v>
      </c>
      <c r="O9574" t="s">
        <v>2284</v>
      </c>
      <c r="P9574" t="s">
        <v>37</v>
      </c>
      <c r="Q9574">
        <v>10.7905</v>
      </c>
      <c r="R9574">
        <v>78.704700000000003</v>
      </c>
      <c r="S9574" t="s">
        <v>103</v>
      </c>
      <c r="T9574" t="s">
        <v>102</v>
      </c>
      <c r="U9574" t="s">
        <v>10</v>
      </c>
      <c r="V9574" t="s">
        <v>45</v>
      </c>
    </row>
    <row r="9575" spans="1:22">
      <c r="A9575" t="s">
        <v>2283</v>
      </c>
      <c r="B9575" s="2">
        <v>45502.482638888891</v>
      </c>
      <c r="C9575" s="2">
        <f t="shared" si="149"/>
        <v>45502</v>
      </c>
      <c r="D9575" t="s">
        <v>2282</v>
      </c>
      <c r="E9575" t="s">
        <v>2281</v>
      </c>
      <c r="F9575" t="s">
        <v>73</v>
      </c>
      <c r="G9575" t="s">
        <v>17</v>
      </c>
      <c r="H9575" t="s">
        <v>52</v>
      </c>
      <c r="I9575">
        <v>1</v>
      </c>
      <c r="J9575">
        <v>1178.1300000000001</v>
      </c>
      <c r="K9575">
        <v>909.08</v>
      </c>
      <c r="L9575">
        <v>1178.1300000000001</v>
      </c>
      <c r="M9575">
        <v>909.08</v>
      </c>
      <c r="N9575" t="s">
        <v>2280</v>
      </c>
      <c r="O9575" t="s">
        <v>2279</v>
      </c>
      <c r="P9575" t="s">
        <v>26</v>
      </c>
      <c r="Q9575">
        <v>11.0168</v>
      </c>
      <c r="R9575">
        <v>76.955799999999996</v>
      </c>
      <c r="S9575" t="s">
        <v>243</v>
      </c>
      <c r="T9575" t="s">
        <v>242</v>
      </c>
      <c r="U9575" t="s">
        <v>77</v>
      </c>
      <c r="V9575" t="s">
        <v>22</v>
      </c>
    </row>
    <row r="9576" spans="1:22">
      <c r="A9576" t="s">
        <v>2278</v>
      </c>
      <c r="B9576" s="2">
        <v>44951.519444444442</v>
      </c>
      <c r="C9576" s="2">
        <f t="shared" si="149"/>
        <v>44949</v>
      </c>
      <c r="D9576" t="s">
        <v>2277</v>
      </c>
      <c r="E9576" t="s">
        <v>2276</v>
      </c>
      <c r="F9576" t="s">
        <v>136</v>
      </c>
      <c r="G9576" t="s">
        <v>53</v>
      </c>
      <c r="H9576" t="s">
        <v>40</v>
      </c>
      <c r="I9576">
        <v>1</v>
      </c>
      <c r="J9576">
        <v>860.89</v>
      </c>
      <c r="K9576">
        <v>699.37</v>
      </c>
      <c r="L9576">
        <v>860.89</v>
      </c>
      <c r="M9576">
        <v>699.37</v>
      </c>
      <c r="N9576" t="s">
        <v>2275</v>
      </c>
      <c r="O9576" t="s">
        <v>2274</v>
      </c>
      <c r="P9576" t="s">
        <v>68</v>
      </c>
      <c r="Q9576">
        <v>11.34</v>
      </c>
      <c r="R9576">
        <v>77.717200000000005</v>
      </c>
      <c r="S9576" t="s">
        <v>326</v>
      </c>
      <c r="T9576" t="s">
        <v>325</v>
      </c>
      <c r="U9576" t="s">
        <v>46</v>
      </c>
      <c r="V9576" t="s">
        <v>45</v>
      </c>
    </row>
    <row r="9577" spans="1:22">
      <c r="A9577" t="s">
        <v>2273</v>
      </c>
      <c r="B9577" s="2">
        <v>45185.432638888888</v>
      </c>
      <c r="C9577" s="2">
        <f t="shared" si="149"/>
        <v>45180</v>
      </c>
      <c r="D9577" t="s">
        <v>2272</v>
      </c>
      <c r="E9577" t="s">
        <v>2271</v>
      </c>
      <c r="F9577" t="s">
        <v>64</v>
      </c>
      <c r="G9577" t="s">
        <v>41</v>
      </c>
      <c r="H9577" t="s">
        <v>52</v>
      </c>
      <c r="I9577">
        <v>2</v>
      </c>
      <c r="J9577">
        <v>2477.1799999999998</v>
      </c>
      <c r="K9577">
        <v>1808.19</v>
      </c>
      <c r="L9577">
        <v>4954.3599999999997</v>
      </c>
      <c r="M9577">
        <v>3616.38</v>
      </c>
      <c r="N9577" t="s">
        <v>2270</v>
      </c>
      <c r="O9577" t="s">
        <v>2269</v>
      </c>
      <c r="P9577" t="s">
        <v>49</v>
      </c>
      <c r="Q9577">
        <v>12.916499999999999</v>
      </c>
      <c r="R9577">
        <v>79.132499999999993</v>
      </c>
      <c r="S9577" t="s">
        <v>176</v>
      </c>
      <c r="T9577" t="s">
        <v>175</v>
      </c>
      <c r="U9577" t="s">
        <v>57</v>
      </c>
      <c r="V9577" t="s">
        <v>9</v>
      </c>
    </row>
    <row r="9578" spans="1:22">
      <c r="A9578" t="s">
        <v>2268</v>
      </c>
      <c r="B9578" s="2">
        <v>45307.722222222219</v>
      </c>
      <c r="C9578" s="2">
        <f t="shared" si="149"/>
        <v>45306</v>
      </c>
      <c r="D9578" t="s">
        <v>2267</v>
      </c>
      <c r="E9578" t="s">
        <v>2266</v>
      </c>
      <c r="F9578" t="s">
        <v>31</v>
      </c>
      <c r="G9578" t="s">
        <v>41</v>
      </c>
      <c r="H9578" t="s">
        <v>16</v>
      </c>
      <c r="I9578">
        <v>3</v>
      </c>
      <c r="J9578">
        <v>2418.58</v>
      </c>
      <c r="K9578">
        <v>1892.08</v>
      </c>
      <c r="L9578">
        <v>7255.74</v>
      </c>
      <c r="M9578">
        <v>5676.24</v>
      </c>
      <c r="N9578" t="s">
        <v>2265</v>
      </c>
      <c r="O9578" t="s">
        <v>2264</v>
      </c>
      <c r="P9578" t="s">
        <v>37</v>
      </c>
      <c r="Q9578">
        <v>10.7905</v>
      </c>
      <c r="R9578">
        <v>78.704700000000003</v>
      </c>
      <c r="S9578" t="s">
        <v>153</v>
      </c>
      <c r="T9578" t="s">
        <v>152</v>
      </c>
      <c r="U9578" t="s">
        <v>77</v>
      </c>
      <c r="V9578" t="s">
        <v>212</v>
      </c>
    </row>
    <row r="9579" spans="1:22">
      <c r="A9579" t="s">
        <v>2263</v>
      </c>
      <c r="B9579" s="2">
        <v>45193.584027777775</v>
      </c>
      <c r="C9579" s="2">
        <f t="shared" si="149"/>
        <v>45187</v>
      </c>
      <c r="D9579" t="s">
        <v>2262</v>
      </c>
      <c r="E9579" t="s">
        <v>2261</v>
      </c>
      <c r="F9579" t="s">
        <v>73</v>
      </c>
      <c r="G9579" t="s">
        <v>30</v>
      </c>
      <c r="H9579" t="s">
        <v>71</v>
      </c>
      <c r="I9579">
        <v>2</v>
      </c>
      <c r="J9579">
        <v>257.87</v>
      </c>
      <c r="K9579">
        <v>205.15</v>
      </c>
      <c r="L9579">
        <v>515.74</v>
      </c>
      <c r="M9579">
        <v>410.3</v>
      </c>
      <c r="N9579" t="s">
        <v>2260</v>
      </c>
      <c r="O9579" t="s">
        <v>2259</v>
      </c>
      <c r="P9579" t="s">
        <v>13</v>
      </c>
      <c r="Q9579">
        <v>11.664300000000001</v>
      </c>
      <c r="R9579">
        <v>78.146000000000001</v>
      </c>
      <c r="S9579" t="s">
        <v>302</v>
      </c>
      <c r="T9579" t="s">
        <v>301</v>
      </c>
      <c r="U9579" t="s">
        <v>10</v>
      </c>
      <c r="V9579" t="s">
        <v>9</v>
      </c>
    </row>
    <row r="9580" spans="1:22">
      <c r="A9580" t="s">
        <v>2258</v>
      </c>
      <c r="B9580" s="2">
        <v>45237.878472222219</v>
      </c>
      <c r="C9580" s="2">
        <f t="shared" si="149"/>
        <v>45236</v>
      </c>
      <c r="D9580" t="s">
        <v>2257</v>
      </c>
      <c r="E9580" t="s">
        <v>2256</v>
      </c>
      <c r="F9580" t="s">
        <v>31</v>
      </c>
      <c r="G9580" t="s">
        <v>91</v>
      </c>
      <c r="H9580" t="s">
        <v>40</v>
      </c>
      <c r="I9580">
        <v>2</v>
      </c>
      <c r="J9580">
        <v>2001.56</v>
      </c>
      <c r="K9580">
        <v>1461.77</v>
      </c>
      <c r="L9580">
        <v>4003.12</v>
      </c>
      <c r="M9580">
        <v>2923.54</v>
      </c>
      <c r="N9580" t="s">
        <v>2255</v>
      </c>
      <c r="O9580" t="s">
        <v>2254</v>
      </c>
      <c r="P9580" t="s">
        <v>68</v>
      </c>
      <c r="Q9580">
        <v>11.34</v>
      </c>
      <c r="R9580">
        <v>77.717200000000005</v>
      </c>
      <c r="S9580" t="s">
        <v>146</v>
      </c>
      <c r="T9580" t="s">
        <v>145</v>
      </c>
      <c r="U9580" t="s">
        <v>57</v>
      </c>
      <c r="V9580" t="s">
        <v>45</v>
      </c>
    </row>
    <row r="9581" spans="1:22">
      <c r="A9581" t="s">
        <v>2253</v>
      </c>
      <c r="B9581" s="2">
        <v>45440.709027777775</v>
      </c>
      <c r="C9581" s="2">
        <f t="shared" si="149"/>
        <v>45439</v>
      </c>
      <c r="D9581" t="s">
        <v>2252</v>
      </c>
      <c r="E9581" t="s">
        <v>2251</v>
      </c>
      <c r="F9581" t="s">
        <v>73</v>
      </c>
      <c r="G9581" t="s">
        <v>17</v>
      </c>
      <c r="H9581" t="s">
        <v>63</v>
      </c>
      <c r="I9581">
        <v>1</v>
      </c>
      <c r="J9581">
        <v>2498.83</v>
      </c>
      <c r="K9581">
        <v>2223.9899999999998</v>
      </c>
      <c r="L9581">
        <v>2498.83</v>
      </c>
      <c r="M9581">
        <v>2223.9899999999998</v>
      </c>
      <c r="N9581" t="s">
        <v>2250</v>
      </c>
      <c r="O9581" t="s">
        <v>2249</v>
      </c>
      <c r="P9581" t="s">
        <v>60</v>
      </c>
      <c r="Q9581">
        <v>8.7139000000000006</v>
      </c>
      <c r="R9581">
        <v>77.756699999999995</v>
      </c>
      <c r="S9581" t="s">
        <v>364</v>
      </c>
      <c r="T9581" t="s">
        <v>363</v>
      </c>
      <c r="U9581" t="s">
        <v>57</v>
      </c>
      <c r="V9581" t="s">
        <v>45</v>
      </c>
    </row>
    <row r="9582" spans="1:22">
      <c r="A9582" t="s">
        <v>2248</v>
      </c>
      <c r="B9582" s="2">
        <v>45164.801388888889</v>
      </c>
      <c r="C9582" s="2">
        <f t="shared" si="149"/>
        <v>45159</v>
      </c>
      <c r="D9582" t="s">
        <v>2247</v>
      </c>
      <c r="E9582" t="s">
        <v>2246</v>
      </c>
      <c r="F9582" t="s">
        <v>18</v>
      </c>
      <c r="G9582" t="s">
        <v>41</v>
      </c>
      <c r="H9582" t="s">
        <v>16</v>
      </c>
      <c r="I9582">
        <v>1</v>
      </c>
      <c r="J9582">
        <v>2189.48</v>
      </c>
      <c r="K9582">
        <v>1732.28</v>
      </c>
      <c r="L9582">
        <v>2189.48</v>
      </c>
      <c r="M9582">
        <v>1732.28</v>
      </c>
      <c r="N9582" t="s">
        <v>2245</v>
      </c>
      <c r="O9582" t="s">
        <v>2244</v>
      </c>
      <c r="P9582" t="s">
        <v>13</v>
      </c>
      <c r="Q9582">
        <v>11.664300000000001</v>
      </c>
      <c r="R9582">
        <v>78.146000000000001</v>
      </c>
      <c r="S9582" t="s">
        <v>295</v>
      </c>
      <c r="T9582" t="s">
        <v>294</v>
      </c>
      <c r="U9582" t="s">
        <v>46</v>
      </c>
      <c r="V9582" t="s">
        <v>22</v>
      </c>
    </row>
    <row r="9583" spans="1:22">
      <c r="A9583" t="s">
        <v>2243</v>
      </c>
      <c r="B9583" s="2">
        <v>45123.741666666669</v>
      </c>
      <c r="C9583" s="2">
        <f t="shared" si="149"/>
        <v>45117</v>
      </c>
      <c r="D9583" t="s">
        <v>2242</v>
      </c>
      <c r="E9583" t="s">
        <v>2241</v>
      </c>
      <c r="F9583" t="s">
        <v>83</v>
      </c>
      <c r="G9583" t="s">
        <v>30</v>
      </c>
      <c r="H9583" t="s">
        <v>16</v>
      </c>
      <c r="I9583">
        <v>1</v>
      </c>
      <c r="J9583">
        <v>2209.8200000000002</v>
      </c>
      <c r="K9583">
        <v>1528.43</v>
      </c>
      <c r="L9583">
        <v>2209.8200000000002</v>
      </c>
      <c r="M9583">
        <v>1528.43</v>
      </c>
      <c r="N9583" t="s">
        <v>2240</v>
      </c>
      <c r="O9583" t="s">
        <v>2239</v>
      </c>
      <c r="P9583" t="s">
        <v>26</v>
      </c>
      <c r="Q9583">
        <v>11.0168</v>
      </c>
      <c r="R9583">
        <v>76.955799999999996</v>
      </c>
      <c r="S9583" t="s">
        <v>88</v>
      </c>
      <c r="T9583" t="s">
        <v>87</v>
      </c>
      <c r="U9583" t="s">
        <v>77</v>
      </c>
      <c r="V9583" t="s">
        <v>9</v>
      </c>
    </row>
    <row r="9584" spans="1:22">
      <c r="A9584" t="s">
        <v>2238</v>
      </c>
      <c r="B9584" s="2">
        <v>45114.561111111114</v>
      </c>
      <c r="C9584" s="2">
        <f t="shared" si="149"/>
        <v>45110</v>
      </c>
      <c r="D9584" t="s">
        <v>2237</v>
      </c>
      <c r="E9584" t="s">
        <v>2236</v>
      </c>
      <c r="F9584" t="s">
        <v>166</v>
      </c>
      <c r="G9584" t="s">
        <v>115</v>
      </c>
      <c r="H9584" t="s">
        <v>71</v>
      </c>
      <c r="I9584">
        <v>1</v>
      </c>
      <c r="J9584">
        <v>1811.57</v>
      </c>
      <c r="K9584">
        <v>1232.93</v>
      </c>
      <c r="L9584">
        <v>1811.57</v>
      </c>
      <c r="M9584">
        <v>1232.93</v>
      </c>
      <c r="N9584" t="s">
        <v>2235</v>
      </c>
      <c r="O9584" t="s">
        <v>2234</v>
      </c>
      <c r="P9584" t="s">
        <v>13</v>
      </c>
      <c r="Q9584">
        <v>11.664300000000001</v>
      </c>
      <c r="R9584">
        <v>78.146000000000001</v>
      </c>
      <c r="S9584" t="s">
        <v>340</v>
      </c>
      <c r="T9584" t="s">
        <v>339</v>
      </c>
      <c r="U9584" t="s">
        <v>77</v>
      </c>
      <c r="V9584" t="s">
        <v>9</v>
      </c>
    </row>
    <row r="9585" spans="1:22">
      <c r="A9585" t="s">
        <v>2233</v>
      </c>
      <c r="B9585" s="2">
        <v>45362.613194444442</v>
      </c>
      <c r="C9585" s="2">
        <f t="shared" si="149"/>
        <v>45362</v>
      </c>
      <c r="D9585" t="s">
        <v>2232</v>
      </c>
      <c r="E9585" t="s">
        <v>2231</v>
      </c>
      <c r="F9585" t="s">
        <v>64</v>
      </c>
      <c r="G9585" t="s">
        <v>82</v>
      </c>
      <c r="H9585" t="s">
        <v>29</v>
      </c>
      <c r="I9585">
        <v>3</v>
      </c>
      <c r="J9585">
        <v>696.82</v>
      </c>
      <c r="K9585">
        <v>571.58000000000004</v>
      </c>
      <c r="L9585">
        <v>2090.46</v>
      </c>
      <c r="M9585">
        <v>1714.74</v>
      </c>
      <c r="N9585" t="s">
        <v>2230</v>
      </c>
      <c r="O9585" t="s">
        <v>2229</v>
      </c>
      <c r="P9585" t="s">
        <v>26</v>
      </c>
      <c r="Q9585">
        <v>11.0168</v>
      </c>
      <c r="R9585">
        <v>76.955799999999996</v>
      </c>
      <c r="S9585" t="s">
        <v>133</v>
      </c>
      <c r="T9585" t="s">
        <v>132</v>
      </c>
      <c r="U9585" t="s">
        <v>46</v>
      </c>
      <c r="V9585" t="s">
        <v>9</v>
      </c>
    </row>
    <row r="9586" spans="1:22">
      <c r="A9586" t="s">
        <v>2228</v>
      </c>
      <c r="B9586" s="2">
        <v>45200.830555555556</v>
      </c>
      <c r="C9586" s="2">
        <f t="shared" si="149"/>
        <v>45194</v>
      </c>
      <c r="D9586" t="s">
        <v>2227</v>
      </c>
      <c r="E9586" t="s">
        <v>2226</v>
      </c>
      <c r="F9586" t="s">
        <v>83</v>
      </c>
      <c r="G9586" t="s">
        <v>106</v>
      </c>
      <c r="H9586" t="s">
        <v>16</v>
      </c>
      <c r="I9586">
        <v>2</v>
      </c>
      <c r="J9586">
        <v>1270.82</v>
      </c>
      <c r="K9586">
        <v>1118.51</v>
      </c>
      <c r="L9586">
        <v>2541.64</v>
      </c>
      <c r="M9586">
        <v>2237.02</v>
      </c>
      <c r="N9586" t="s">
        <v>2225</v>
      </c>
      <c r="O9586" t="s">
        <v>2224</v>
      </c>
      <c r="P9586" t="s">
        <v>49</v>
      </c>
      <c r="Q9586">
        <v>12.916499999999999</v>
      </c>
      <c r="R9586">
        <v>79.132499999999993</v>
      </c>
      <c r="S9586" t="s">
        <v>176</v>
      </c>
      <c r="T9586" t="s">
        <v>175</v>
      </c>
      <c r="U9586" t="s">
        <v>23</v>
      </c>
      <c r="V9586" t="s">
        <v>22</v>
      </c>
    </row>
    <row r="9587" spans="1:22">
      <c r="A9587" t="s">
        <v>2223</v>
      </c>
      <c r="B9587" s="2">
        <v>45310.709027777775</v>
      </c>
      <c r="C9587" s="2">
        <f t="shared" si="149"/>
        <v>45306</v>
      </c>
      <c r="D9587" t="s">
        <v>2222</v>
      </c>
      <c r="E9587" t="s">
        <v>2221</v>
      </c>
      <c r="F9587" t="s">
        <v>83</v>
      </c>
      <c r="G9587" t="s">
        <v>72</v>
      </c>
      <c r="H9587" t="s">
        <v>40</v>
      </c>
      <c r="I9587">
        <v>1</v>
      </c>
      <c r="J9587">
        <v>924.14</v>
      </c>
      <c r="K9587">
        <v>754.92</v>
      </c>
      <c r="L9587">
        <v>924.14</v>
      </c>
      <c r="M9587">
        <v>754.92</v>
      </c>
      <c r="N9587" t="s">
        <v>2220</v>
      </c>
      <c r="O9587" t="s">
        <v>2219</v>
      </c>
      <c r="P9587" t="s">
        <v>60</v>
      </c>
      <c r="Q9587">
        <v>8.7139000000000006</v>
      </c>
      <c r="R9587">
        <v>77.756699999999995</v>
      </c>
      <c r="S9587" t="s">
        <v>133</v>
      </c>
      <c r="T9587" t="s">
        <v>132</v>
      </c>
      <c r="U9587" t="s">
        <v>23</v>
      </c>
      <c r="V9587" t="s">
        <v>9</v>
      </c>
    </row>
    <row r="9588" spans="1:22">
      <c r="A9588" t="s">
        <v>2218</v>
      </c>
      <c r="B9588" s="2">
        <v>45286.456250000003</v>
      </c>
      <c r="C9588" s="2">
        <f t="shared" si="149"/>
        <v>45285</v>
      </c>
      <c r="D9588" t="s">
        <v>2217</v>
      </c>
      <c r="E9588" t="s">
        <v>2216</v>
      </c>
      <c r="F9588" t="s">
        <v>18</v>
      </c>
      <c r="G9588" t="s">
        <v>115</v>
      </c>
      <c r="H9588" t="s">
        <v>16</v>
      </c>
      <c r="I9588">
        <v>1</v>
      </c>
      <c r="J9588">
        <v>1012.98</v>
      </c>
      <c r="K9588">
        <v>682.61</v>
      </c>
      <c r="L9588">
        <v>1012.98</v>
      </c>
      <c r="M9588">
        <v>682.61</v>
      </c>
      <c r="N9588" t="s">
        <v>2215</v>
      </c>
      <c r="O9588" t="s">
        <v>2214</v>
      </c>
      <c r="P9588" t="s">
        <v>26</v>
      </c>
      <c r="Q9588">
        <v>11.0168</v>
      </c>
      <c r="R9588">
        <v>76.955799999999996</v>
      </c>
      <c r="S9588" t="s">
        <v>326</v>
      </c>
      <c r="T9588" t="s">
        <v>325</v>
      </c>
      <c r="U9588" t="s">
        <v>23</v>
      </c>
      <c r="V9588" t="s">
        <v>9</v>
      </c>
    </row>
    <row r="9589" spans="1:22">
      <c r="A9589" t="s">
        <v>2213</v>
      </c>
      <c r="B9589" s="2">
        <v>45335.436805555553</v>
      </c>
      <c r="C9589" s="2">
        <f t="shared" si="149"/>
        <v>45334</v>
      </c>
      <c r="D9589" t="s">
        <v>2212</v>
      </c>
      <c r="E9589" t="s">
        <v>2211</v>
      </c>
      <c r="F9589" t="s">
        <v>18</v>
      </c>
      <c r="G9589" t="s">
        <v>72</v>
      </c>
      <c r="H9589" t="s">
        <v>52</v>
      </c>
      <c r="I9589">
        <v>3</v>
      </c>
      <c r="J9589">
        <v>307.55</v>
      </c>
      <c r="K9589">
        <v>273</v>
      </c>
      <c r="L9589">
        <v>922.65</v>
      </c>
      <c r="M9589">
        <v>819</v>
      </c>
      <c r="N9589" t="s">
        <v>2210</v>
      </c>
      <c r="O9589" t="s">
        <v>2209</v>
      </c>
      <c r="P9589" t="s">
        <v>13</v>
      </c>
      <c r="Q9589">
        <v>11.664300000000001</v>
      </c>
      <c r="R9589">
        <v>78.146000000000001</v>
      </c>
      <c r="S9589" t="s">
        <v>420</v>
      </c>
      <c r="T9589" t="s">
        <v>419</v>
      </c>
      <c r="U9589" t="s">
        <v>57</v>
      </c>
      <c r="V9589" t="s">
        <v>45</v>
      </c>
    </row>
    <row r="9590" spans="1:22">
      <c r="A9590" t="s">
        <v>2208</v>
      </c>
      <c r="B9590" s="2">
        <v>45137.774305555555</v>
      </c>
      <c r="C9590" s="2">
        <f t="shared" si="149"/>
        <v>45131</v>
      </c>
      <c r="D9590" t="s">
        <v>2207</v>
      </c>
      <c r="E9590" t="s">
        <v>2206</v>
      </c>
      <c r="F9590" t="s">
        <v>83</v>
      </c>
      <c r="G9590" t="s">
        <v>115</v>
      </c>
      <c r="H9590" t="s">
        <v>40</v>
      </c>
      <c r="I9590">
        <v>1</v>
      </c>
      <c r="J9590">
        <v>1532.26</v>
      </c>
      <c r="K9590">
        <v>1058.31</v>
      </c>
      <c r="L9590">
        <v>1532.26</v>
      </c>
      <c r="M9590">
        <v>1058.31</v>
      </c>
      <c r="N9590" t="s">
        <v>2205</v>
      </c>
      <c r="O9590" t="s">
        <v>2204</v>
      </c>
      <c r="P9590" t="s">
        <v>37</v>
      </c>
      <c r="Q9590">
        <v>10.7905</v>
      </c>
      <c r="R9590">
        <v>78.704700000000003</v>
      </c>
      <c r="S9590" t="s">
        <v>193</v>
      </c>
      <c r="T9590" t="s">
        <v>192</v>
      </c>
      <c r="U9590" t="s">
        <v>10</v>
      </c>
      <c r="V9590" t="s">
        <v>45</v>
      </c>
    </row>
    <row r="9591" spans="1:22">
      <c r="A9591" t="s">
        <v>2203</v>
      </c>
      <c r="B9591" s="2">
        <v>45503.901388888888</v>
      </c>
      <c r="C9591" s="2">
        <f t="shared" si="149"/>
        <v>45502</v>
      </c>
      <c r="D9591" t="s">
        <v>2202</v>
      </c>
      <c r="E9591" t="s">
        <v>2201</v>
      </c>
      <c r="F9591" t="s">
        <v>136</v>
      </c>
      <c r="G9591" t="s">
        <v>115</v>
      </c>
      <c r="H9591" t="s">
        <v>16</v>
      </c>
      <c r="I9591">
        <v>1</v>
      </c>
      <c r="J9591">
        <v>2072.38</v>
      </c>
      <c r="K9591">
        <v>1608.77</v>
      </c>
      <c r="L9591">
        <v>2072.38</v>
      </c>
      <c r="M9591">
        <v>1608.77</v>
      </c>
      <c r="N9591" t="s">
        <v>2200</v>
      </c>
      <c r="O9591" t="s">
        <v>2199</v>
      </c>
      <c r="P9591" t="s">
        <v>60</v>
      </c>
      <c r="Q9591">
        <v>8.7139000000000006</v>
      </c>
      <c r="R9591">
        <v>77.756699999999995</v>
      </c>
      <c r="S9591" t="s">
        <v>432</v>
      </c>
      <c r="T9591" t="s">
        <v>431</v>
      </c>
      <c r="U9591" t="s">
        <v>46</v>
      </c>
      <c r="V9591" t="s">
        <v>9</v>
      </c>
    </row>
    <row r="9592" spans="1:22">
      <c r="A9592" t="s">
        <v>2198</v>
      </c>
      <c r="B9592" s="2">
        <v>45230.81527777778</v>
      </c>
      <c r="C9592" s="2">
        <f t="shared" si="149"/>
        <v>45229</v>
      </c>
      <c r="D9592" t="s">
        <v>2197</v>
      </c>
      <c r="E9592" t="s">
        <v>2196</v>
      </c>
      <c r="F9592" t="s">
        <v>136</v>
      </c>
      <c r="G9592" t="s">
        <v>72</v>
      </c>
      <c r="H9592" t="s">
        <v>52</v>
      </c>
      <c r="I9592">
        <v>2</v>
      </c>
      <c r="J9592">
        <v>222.91</v>
      </c>
      <c r="K9592">
        <v>199.72</v>
      </c>
      <c r="L9592">
        <v>445.82</v>
      </c>
      <c r="M9592">
        <v>399.44</v>
      </c>
      <c r="N9592" t="s">
        <v>2195</v>
      </c>
      <c r="O9592" t="s">
        <v>2194</v>
      </c>
      <c r="P9592" t="s">
        <v>68</v>
      </c>
      <c r="Q9592">
        <v>11.34</v>
      </c>
      <c r="R9592">
        <v>77.717200000000005</v>
      </c>
      <c r="S9592" t="s">
        <v>12</v>
      </c>
      <c r="T9592" t="s">
        <v>11</v>
      </c>
      <c r="U9592" t="s">
        <v>46</v>
      </c>
      <c r="V9592" t="s">
        <v>9</v>
      </c>
    </row>
    <row r="9593" spans="1:22">
      <c r="A9593" t="s">
        <v>2193</v>
      </c>
      <c r="B9593" s="2">
        <v>45425.623611111114</v>
      </c>
      <c r="C9593" s="2">
        <f t="shared" si="149"/>
        <v>45425</v>
      </c>
      <c r="D9593" t="s">
        <v>2192</v>
      </c>
      <c r="E9593" t="s">
        <v>2191</v>
      </c>
      <c r="F9593" t="s">
        <v>64</v>
      </c>
      <c r="G9593" t="s">
        <v>41</v>
      </c>
      <c r="H9593" t="s">
        <v>71</v>
      </c>
      <c r="I9593">
        <v>1</v>
      </c>
      <c r="J9593">
        <v>1872.49</v>
      </c>
      <c r="K9593">
        <v>1472.17</v>
      </c>
      <c r="L9593">
        <v>1872.49</v>
      </c>
      <c r="M9593">
        <v>1472.17</v>
      </c>
      <c r="N9593" t="s">
        <v>2190</v>
      </c>
      <c r="O9593" t="s">
        <v>2189</v>
      </c>
      <c r="P9593" t="s">
        <v>26</v>
      </c>
      <c r="Q9593">
        <v>11.0168</v>
      </c>
      <c r="R9593">
        <v>76.955799999999996</v>
      </c>
      <c r="S9593" t="s">
        <v>206</v>
      </c>
      <c r="T9593" t="s">
        <v>205</v>
      </c>
      <c r="U9593" t="s">
        <v>23</v>
      </c>
      <c r="V9593" t="s">
        <v>9</v>
      </c>
    </row>
    <row r="9594" spans="1:22">
      <c r="A9594" t="s">
        <v>2188</v>
      </c>
      <c r="B9594" s="2">
        <v>45422.492361111108</v>
      </c>
      <c r="C9594" s="2">
        <f t="shared" si="149"/>
        <v>45418</v>
      </c>
      <c r="D9594" t="s">
        <v>2187</v>
      </c>
      <c r="E9594" t="s">
        <v>2186</v>
      </c>
      <c r="F9594" t="s">
        <v>166</v>
      </c>
      <c r="G9594" t="s">
        <v>53</v>
      </c>
      <c r="H9594" t="s">
        <v>71</v>
      </c>
      <c r="I9594">
        <v>2</v>
      </c>
      <c r="J9594">
        <v>2379.04</v>
      </c>
      <c r="K9594">
        <v>1732.31</v>
      </c>
      <c r="L9594">
        <v>4758.08</v>
      </c>
      <c r="M9594">
        <v>3464.62</v>
      </c>
      <c r="N9594" t="s">
        <v>2185</v>
      </c>
      <c r="O9594" t="s">
        <v>2184</v>
      </c>
      <c r="P9594" t="s">
        <v>68</v>
      </c>
      <c r="Q9594">
        <v>11.34</v>
      </c>
      <c r="R9594">
        <v>77.717200000000005</v>
      </c>
      <c r="S9594" t="s">
        <v>340</v>
      </c>
      <c r="T9594" t="s">
        <v>339</v>
      </c>
      <c r="U9594" t="s">
        <v>46</v>
      </c>
      <c r="V9594" t="s">
        <v>9</v>
      </c>
    </row>
    <row r="9595" spans="1:22">
      <c r="A9595" t="s">
        <v>2183</v>
      </c>
      <c r="B9595" s="2">
        <v>45138.736805555556</v>
      </c>
      <c r="C9595" s="2">
        <f t="shared" si="149"/>
        <v>45138</v>
      </c>
      <c r="D9595" t="s">
        <v>2182</v>
      </c>
      <c r="E9595" t="s">
        <v>2181</v>
      </c>
      <c r="F9595" t="s">
        <v>31</v>
      </c>
      <c r="G9595" t="s">
        <v>41</v>
      </c>
      <c r="H9595" t="s">
        <v>16</v>
      </c>
      <c r="I9595">
        <v>1</v>
      </c>
      <c r="J9595">
        <v>461.68</v>
      </c>
      <c r="K9595">
        <v>353.73</v>
      </c>
      <c r="L9595">
        <v>461.68</v>
      </c>
      <c r="M9595">
        <v>353.73</v>
      </c>
      <c r="N9595" t="s">
        <v>2180</v>
      </c>
      <c r="O9595" t="s">
        <v>2179</v>
      </c>
      <c r="P9595" t="s">
        <v>112</v>
      </c>
      <c r="Q9595">
        <v>13.082700000000001</v>
      </c>
      <c r="R9595">
        <v>80.270700000000005</v>
      </c>
      <c r="S9595" t="s">
        <v>486</v>
      </c>
      <c r="T9595" t="s">
        <v>485</v>
      </c>
      <c r="U9595" t="s">
        <v>23</v>
      </c>
      <c r="V9595" t="s">
        <v>22</v>
      </c>
    </row>
    <row r="9596" spans="1:22">
      <c r="A9596" t="s">
        <v>2178</v>
      </c>
      <c r="B9596" s="2">
        <v>45218.71597222222</v>
      </c>
      <c r="C9596" s="2">
        <f t="shared" si="149"/>
        <v>45215</v>
      </c>
      <c r="D9596" t="s">
        <v>2177</v>
      </c>
      <c r="E9596" t="s">
        <v>2176</v>
      </c>
      <c r="F9596" t="s">
        <v>136</v>
      </c>
      <c r="G9596" t="s">
        <v>106</v>
      </c>
      <c r="H9596" t="s">
        <v>52</v>
      </c>
      <c r="I9596">
        <v>1</v>
      </c>
      <c r="J9596">
        <v>1604.08</v>
      </c>
      <c r="K9596">
        <v>1068.8900000000001</v>
      </c>
      <c r="L9596">
        <v>1604.08</v>
      </c>
      <c r="M9596">
        <v>1068.8900000000001</v>
      </c>
      <c r="N9596" t="s">
        <v>2175</v>
      </c>
      <c r="O9596" t="s">
        <v>2174</v>
      </c>
      <c r="P9596" t="s">
        <v>26</v>
      </c>
      <c r="Q9596">
        <v>11.0168</v>
      </c>
      <c r="R9596">
        <v>76.955799999999996</v>
      </c>
      <c r="S9596" t="s">
        <v>146</v>
      </c>
      <c r="T9596" t="s">
        <v>145</v>
      </c>
      <c r="U9596" t="s">
        <v>46</v>
      </c>
      <c r="V9596" t="s">
        <v>9</v>
      </c>
    </row>
    <row r="9597" spans="1:22">
      <c r="A9597" t="s">
        <v>2173</v>
      </c>
      <c r="B9597" s="2">
        <v>45186.777777777781</v>
      </c>
      <c r="C9597" s="2">
        <f t="shared" si="149"/>
        <v>45180</v>
      </c>
      <c r="D9597" t="s">
        <v>2172</v>
      </c>
      <c r="E9597" t="s">
        <v>2171</v>
      </c>
      <c r="F9597" t="s">
        <v>31</v>
      </c>
      <c r="G9597" t="s">
        <v>17</v>
      </c>
      <c r="H9597" t="s">
        <v>29</v>
      </c>
      <c r="I9597">
        <v>1</v>
      </c>
      <c r="J9597">
        <v>1403.73</v>
      </c>
      <c r="K9597">
        <v>1077.4100000000001</v>
      </c>
      <c r="L9597">
        <v>1403.73</v>
      </c>
      <c r="M9597">
        <v>1077.4100000000001</v>
      </c>
      <c r="N9597" t="s">
        <v>2170</v>
      </c>
      <c r="O9597" t="s">
        <v>2169</v>
      </c>
      <c r="P9597" t="s">
        <v>68</v>
      </c>
      <c r="Q9597">
        <v>11.34</v>
      </c>
      <c r="R9597">
        <v>77.717200000000005</v>
      </c>
      <c r="S9597" t="s">
        <v>364</v>
      </c>
      <c r="T9597" t="s">
        <v>363</v>
      </c>
      <c r="U9597" t="s">
        <v>77</v>
      </c>
      <c r="V9597" t="s">
        <v>9</v>
      </c>
    </row>
    <row r="9598" spans="1:22">
      <c r="A9598" t="s">
        <v>2168</v>
      </c>
      <c r="B9598" s="2">
        <v>45191.624305555553</v>
      </c>
      <c r="C9598" s="2">
        <f t="shared" si="149"/>
        <v>45187</v>
      </c>
      <c r="D9598" t="s">
        <v>2167</v>
      </c>
      <c r="E9598" t="s">
        <v>2166</v>
      </c>
      <c r="F9598" t="s">
        <v>83</v>
      </c>
      <c r="G9598" t="s">
        <v>82</v>
      </c>
      <c r="H9598" t="s">
        <v>63</v>
      </c>
      <c r="I9598">
        <v>1</v>
      </c>
      <c r="J9598">
        <v>1217.45</v>
      </c>
      <c r="K9598">
        <v>1067.32</v>
      </c>
      <c r="L9598">
        <v>1217.45</v>
      </c>
      <c r="M9598">
        <v>1067.32</v>
      </c>
      <c r="N9598" t="s">
        <v>2165</v>
      </c>
      <c r="O9598" t="s">
        <v>2164</v>
      </c>
      <c r="P9598" t="s">
        <v>121</v>
      </c>
      <c r="Q9598">
        <v>9.9252000000000002</v>
      </c>
      <c r="R9598">
        <v>78.119799999999998</v>
      </c>
      <c r="S9598" t="s">
        <v>111</v>
      </c>
      <c r="T9598" t="s">
        <v>110</v>
      </c>
      <c r="U9598" t="s">
        <v>10</v>
      </c>
      <c r="V9598" t="s">
        <v>9</v>
      </c>
    </row>
    <row r="9599" spans="1:22">
      <c r="A9599" t="s">
        <v>2163</v>
      </c>
      <c r="B9599" s="2">
        <v>45256.90625</v>
      </c>
      <c r="C9599" s="2">
        <f t="shared" si="149"/>
        <v>45250</v>
      </c>
      <c r="D9599" t="s">
        <v>2162</v>
      </c>
      <c r="E9599" t="s">
        <v>2161</v>
      </c>
      <c r="F9599" t="s">
        <v>83</v>
      </c>
      <c r="G9599" t="s">
        <v>53</v>
      </c>
      <c r="H9599" t="s">
        <v>63</v>
      </c>
      <c r="I9599">
        <v>1</v>
      </c>
      <c r="J9599">
        <v>2309.44</v>
      </c>
      <c r="K9599">
        <v>2069.19</v>
      </c>
      <c r="L9599">
        <v>2309.44</v>
      </c>
      <c r="M9599">
        <v>2069.19</v>
      </c>
      <c r="N9599" t="s">
        <v>2160</v>
      </c>
      <c r="O9599" t="s">
        <v>2159</v>
      </c>
      <c r="P9599" t="s">
        <v>60</v>
      </c>
      <c r="Q9599">
        <v>8.7139000000000006</v>
      </c>
      <c r="R9599">
        <v>77.756699999999995</v>
      </c>
      <c r="S9599" t="s">
        <v>530</v>
      </c>
      <c r="T9599" t="s">
        <v>529</v>
      </c>
      <c r="U9599" t="s">
        <v>57</v>
      </c>
      <c r="V9599" t="s">
        <v>9</v>
      </c>
    </row>
    <row r="9600" spans="1:22">
      <c r="A9600" t="s">
        <v>2158</v>
      </c>
      <c r="B9600" s="2">
        <v>45428.713888888888</v>
      </c>
      <c r="C9600" s="2">
        <f t="shared" si="149"/>
        <v>45425</v>
      </c>
      <c r="D9600" t="s">
        <v>2157</v>
      </c>
      <c r="E9600" t="s">
        <v>2156</v>
      </c>
      <c r="F9600" t="s">
        <v>31</v>
      </c>
      <c r="G9600" t="s">
        <v>17</v>
      </c>
      <c r="H9600" t="s">
        <v>63</v>
      </c>
      <c r="I9600">
        <v>2</v>
      </c>
      <c r="J9600">
        <v>1120.06</v>
      </c>
      <c r="K9600">
        <v>889.88</v>
      </c>
      <c r="L9600">
        <v>2240.12</v>
      </c>
      <c r="M9600">
        <v>1779.76</v>
      </c>
      <c r="N9600" t="s">
        <v>2155</v>
      </c>
      <c r="O9600" t="s">
        <v>2154</v>
      </c>
      <c r="P9600" t="s">
        <v>13</v>
      </c>
      <c r="Q9600">
        <v>11.664300000000001</v>
      </c>
      <c r="R9600">
        <v>78.146000000000001</v>
      </c>
      <c r="S9600" t="s">
        <v>88</v>
      </c>
      <c r="T9600" t="s">
        <v>87</v>
      </c>
      <c r="U9600" t="s">
        <v>23</v>
      </c>
      <c r="V9600" t="s">
        <v>9</v>
      </c>
    </row>
    <row r="9601" spans="1:22">
      <c r="A9601" t="s">
        <v>2153</v>
      </c>
      <c r="B9601" s="2">
        <v>45564.51458333333</v>
      </c>
      <c r="C9601" s="2">
        <f t="shared" si="149"/>
        <v>45558</v>
      </c>
      <c r="D9601" t="s">
        <v>2152</v>
      </c>
      <c r="E9601" t="s">
        <v>2151</v>
      </c>
      <c r="F9601" t="s">
        <v>18</v>
      </c>
      <c r="G9601" t="s">
        <v>17</v>
      </c>
      <c r="H9601" t="s">
        <v>52</v>
      </c>
      <c r="I9601">
        <v>2</v>
      </c>
      <c r="J9601">
        <v>488.11</v>
      </c>
      <c r="K9601">
        <v>388.27</v>
      </c>
      <c r="L9601">
        <v>976.22</v>
      </c>
      <c r="M9601">
        <v>776.54</v>
      </c>
      <c r="N9601" t="s">
        <v>2150</v>
      </c>
      <c r="O9601" t="s">
        <v>2149</v>
      </c>
      <c r="P9601" t="s">
        <v>60</v>
      </c>
      <c r="Q9601">
        <v>8.7139000000000006</v>
      </c>
      <c r="R9601">
        <v>77.756699999999995</v>
      </c>
      <c r="S9601" t="s">
        <v>36</v>
      </c>
      <c r="T9601" t="s">
        <v>35</v>
      </c>
      <c r="U9601" t="s">
        <v>46</v>
      </c>
      <c r="V9601" t="s">
        <v>45</v>
      </c>
    </row>
    <row r="9602" spans="1:22">
      <c r="A9602" t="s">
        <v>2148</v>
      </c>
      <c r="B9602" s="2">
        <v>45363.580555555556</v>
      </c>
      <c r="C9602" s="2">
        <f t="shared" si="149"/>
        <v>45362</v>
      </c>
      <c r="D9602" t="s">
        <v>2147</v>
      </c>
      <c r="E9602" t="s">
        <v>2146</v>
      </c>
      <c r="F9602" t="s">
        <v>166</v>
      </c>
      <c r="G9602" t="s">
        <v>106</v>
      </c>
      <c r="H9602" t="s">
        <v>52</v>
      </c>
      <c r="I9602">
        <v>1</v>
      </c>
      <c r="J9602">
        <v>1891.96</v>
      </c>
      <c r="K9602">
        <v>1475.48</v>
      </c>
      <c r="L9602">
        <v>1891.96</v>
      </c>
      <c r="M9602">
        <v>1475.48</v>
      </c>
      <c r="N9602" t="s">
        <v>2145</v>
      </c>
      <c r="O9602" t="s">
        <v>2144</v>
      </c>
      <c r="P9602" t="s">
        <v>37</v>
      </c>
      <c r="Q9602">
        <v>10.7905</v>
      </c>
      <c r="R9602">
        <v>78.704700000000003</v>
      </c>
      <c r="S9602" t="s">
        <v>1238</v>
      </c>
      <c r="T9602" t="s">
        <v>1237</v>
      </c>
      <c r="U9602" t="s">
        <v>10</v>
      </c>
      <c r="V9602" t="s">
        <v>45</v>
      </c>
    </row>
    <row r="9603" spans="1:22">
      <c r="A9603" t="s">
        <v>2143</v>
      </c>
      <c r="B9603" s="2">
        <v>45140.605555555558</v>
      </c>
      <c r="C9603" s="2">
        <f t="shared" ref="C9603:C9666" si="150">INT(B9603) - WEEKDAY(INT(B9603), 2) + 1</f>
        <v>45138</v>
      </c>
      <c r="D9603" t="s">
        <v>2142</v>
      </c>
      <c r="E9603" t="s">
        <v>2141</v>
      </c>
      <c r="F9603" t="s">
        <v>73</v>
      </c>
      <c r="G9603" t="s">
        <v>72</v>
      </c>
      <c r="H9603" t="s">
        <v>63</v>
      </c>
      <c r="I9603">
        <v>1</v>
      </c>
      <c r="J9603">
        <v>1343.27</v>
      </c>
      <c r="K9603">
        <v>1154.31</v>
      </c>
      <c r="L9603">
        <v>1343.27</v>
      </c>
      <c r="M9603">
        <v>1154.31</v>
      </c>
      <c r="N9603" t="s">
        <v>2140</v>
      </c>
      <c r="O9603" t="s">
        <v>2139</v>
      </c>
      <c r="P9603" t="s">
        <v>68</v>
      </c>
      <c r="Q9603">
        <v>11.34</v>
      </c>
      <c r="R9603">
        <v>77.717200000000005</v>
      </c>
      <c r="S9603" t="s">
        <v>564</v>
      </c>
      <c r="T9603" t="s">
        <v>563</v>
      </c>
      <c r="U9603" t="s">
        <v>46</v>
      </c>
      <c r="V9603" t="s">
        <v>9</v>
      </c>
    </row>
    <row r="9604" spans="1:22">
      <c r="A9604" t="s">
        <v>2138</v>
      </c>
      <c r="B9604" s="2">
        <v>45322.706250000003</v>
      </c>
      <c r="C9604" s="2">
        <f t="shared" si="150"/>
        <v>45320</v>
      </c>
      <c r="D9604" t="s">
        <v>2137</v>
      </c>
      <c r="E9604" t="s">
        <v>2136</v>
      </c>
      <c r="F9604" t="s">
        <v>64</v>
      </c>
      <c r="G9604" t="s">
        <v>17</v>
      </c>
      <c r="H9604" t="s">
        <v>40</v>
      </c>
      <c r="I9604">
        <v>3</v>
      </c>
      <c r="J9604">
        <v>1900.36</v>
      </c>
      <c r="K9604">
        <v>1377.61</v>
      </c>
      <c r="L9604">
        <v>5701.08</v>
      </c>
      <c r="M9604">
        <v>4132.83</v>
      </c>
      <c r="N9604" t="s">
        <v>2135</v>
      </c>
      <c r="O9604" t="s">
        <v>2134</v>
      </c>
      <c r="P9604" t="s">
        <v>60</v>
      </c>
      <c r="Q9604">
        <v>8.7139000000000006</v>
      </c>
      <c r="R9604">
        <v>77.756699999999995</v>
      </c>
      <c r="S9604" t="s">
        <v>283</v>
      </c>
      <c r="T9604" t="s">
        <v>282</v>
      </c>
      <c r="U9604" t="s">
        <v>77</v>
      </c>
      <c r="V9604" t="s">
        <v>45</v>
      </c>
    </row>
    <row r="9605" spans="1:22">
      <c r="A9605" t="s">
        <v>2133</v>
      </c>
      <c r="B9605" s="2">
        <v>45398.654166666667</v>
      </c>
      <c r="C9605" s="2">
        <f t="shared" si="150"/>
        <v>45397</v>
      </c>
      <c r="D9605" t="s">
        <v>2132</v>
      </c>
      <c r="E9605" t="s">
        <v>2131</v>
      </c>
      <c r="F9605" t="s">
        <v>201</v>
      </c>
      <c r="G9605" t="s">
        <v>41</v>
      </c>
      <c r="H9605" t="s">
        <v>71</v>
      </c>
      <c r="I9605">
        <v>1</v>
      </c>
      <c r="J9605">
        <v>1789.65</v>
      </c>
      <c r="K9605">
        <v>1421.78</v>
      </c>
      <c r="L9605">
        <v>1789.65</v>
      </c>
      <c r="M9605">
        <v>1421.78</v>
      </c>
      <c r="N9605" t="s">
        <v>2130</v>
      </c>
      <c r="O9605" t="s">
        <v>2129</v>
      </c>
      <c r="P9605" t="s">
        <v>13</v>
      </c>
      <c r="Q9605">
        <v>11.664300000000001</v>
      </c>
      <c r="R9605">
        <v>78.146000000000001</v>
      </c>
      <c r="S9605" t="s">
        <v>276</v>
      </c>
      <c r="T9605" t="s">
        <v>275</v>
      </c>
      <c r="U9605" t="s">
        <v>77</v>
      </c>
      <c r="V9605" t="s">
        <v>9</v>
      </c>
    </row>
    <row r="9606" spans="1:22">
      <c r="A9606" t="s">
        <v>2128</v>
      </c>
      <c r="B9606" s="2">
        <v>45354.563194444447</v>
      </c>
      <c r="C9606" s="2">
        <f t="shared" si="150"/>
        <v>45348</v>
      </c>
      <c r="D9606" t="s">
        <v>2127</v>
      </c>
      <c r="E9606" t="s">
        <v>2126</v>
      </c>
      <c r="F9606" t="s">
        <v>73</v>
      </c>
      <c r="G9606" t="s">
        <v>72</v>
      </c>
      <c r="H9606" t="s">
        <v>63</v>
      </c>
      <c r="I9606">
        <v>1</v>
      </c>
      <c r="J9606">
        <v>1022.41</v>
      </c>
      <c r="K9606">
        <v>745.06</v>
      </c>
      <c r="L9606">
        <v>1022.41</v>
      </c>
      <c r="M9606">
        <v>745.06</v>
      </c>
      <c r="N9606" t="s">
        <v>2125</v>
      </c>
      <c r="O9606" t="s">
        <v>2124</v>
      </c>
      <c r="P9606" t="s">
        <v>37</v>
      </c>
      <c r="Q9606">
        <v>10.7905</v>
      </c>
      <c r="R9606">
        <v>78.704700000000003</v>
      </c>
      <c r="S9606" t="s">
        <v>906</v>
      </c>
      <c r="T9606" t="s">
        <v>905</v>
      </c>
      <c r="U9606" t="s">
        <v>46</v>
      </c>
      <c r="V9606" t="s">
        <v>9</v>
      </c>
    </row>
    <row r="9607" spans="1:22">
      <c r="A9607" t="s">
        <v>2123</v>
      </c>
      <c r="B9607" s="2">
        <v>45390.789583333331</v>
      </c>
      <c r="C9607" s="2">
        <f t="shared" si="150"/>
        <v>45390</v>
      </c>
      <c r="D9607" t="s">
        <v>2122</v>
      </c>
      <c r="E9607" t="s">
        <v>2121</v>
      </c>
      <c r="F9607" t="s">
        <v>18</v>
      </c>
      <c r="G9607" t="s">
        <v>53</v>
      </c>
      <c r="H9607" t="s">
        <v>29</v>
      </c>
      <c r="I9607">
        <v>2</v>
      </c>
      <c r="J9607">
        <v>1139.3399999999999</v>
      </c>
      <c r="K9607">
        <v>993.98</v>
      </c>
      <c r="L9607">
        <v>2278.6799999999998</v>
      </c>
      <c r="M9607">
        <v>1987.96</v>
      </c>
      <c r="N9607" t="s">
        <v>2120</v>
      </c>
      <c r="O9607" t="s">
        <v>2119</v>
      </c>
      <c r="P9607" t="s">
        <v>112</v>
      </c>
      <c r="Q9607">
        <v>13.082700000000001</v>
      </c>
      <c r="R9607">
        <v>80.270700000000005</v>
      </c>
      <c r="S9607" t="s">
        <v>283</v>
      </c>
      <c r="T9607" t="s">
        <v>282</v>
      </c>
      <c r="U9607" t="s">
        <v>77</v>
      </c>
      <c r="V9607" t="s">
        <v>9</v>
      </c>
    </row>
    <row r="9608" spans="1:22">
      <c r="A9608" t="s">
        <v>2118</v>
      </c>
      <c r="B9608" s="2">
        <v>45197.46597222222</v>
      </c>
      <c r="C9608" s="2">
        <f t="shared" si="150"/>
        <v>45194</v>
      </c>
      <c r="D9608" t="s">
        <v>2117</v>
      </c>
      <c r="E9608" t="s">
        <v>2116</v>
      </c>
      <c r="F9608" t="s">
        <v>83</v>
      </c>
      <c r="G9608" t="s">
        <v>53</v>
      </c>
      <c r="H9608" t="s">
        <v>52</v>
      </c>
      <c r="I9608">
        <v>2</v>
      </c>
      <c r="J9608">
        <v>2460.3000000000002</v>
      </c>
      <c r="K9608">
        <v>1710.04</v>
      </c>
      <c r="L9608">
        <v>4920.6000000000004</v>
      </c>
      <c r="M9608">
        <v>3420.08</v>
      </c>
      <c r="N9608" t="s">
        <v>2115</v>
      </c>
      <c r="O9608" t="s">
        <v>2114</v>
      </c>
      <c r="P9608" t="s">
        <v>26</v>
      </c>
      <c r="Q9608">
        <v>11.0168</v>
      </c>
      <c r="R9608">
        <v>76.955799999999996</v>
      </c>
      <c r="S9608" t="s">
        <v>340</v>
      </c>
      <c r="T9608" t="s">
        <v>339</v>
      </c>
      <c r="U9608" t="s">
        <v>77</v>
      </c>
      <c r="V9608" t="s">
        <v>45</v>
      </c>
    </row>
    <row r="9609" spans="1:22">
      <c r="A9609" t="s">
        <v>2113</v>
      </c>
      <c r="B9609" s="2">
        <v>45407.681250000001</v>
      </c>
      <c r="C9609" s="2">
        <f t="shared" si="150"/>
        <v>45404</v>
      </c>
      <c r="D9609" t="s">
        <v>2112</v>
      </c>
      <c r="E9609" t="s">
        <v>2111</v>
      </c>
      <c r="F9609" t="s">
        <v>136</v>
      </c>
      <c r="G9609" t="s">
        <v>53</v>
      </c>
      <c r="H9609" t="s">
        <v>29</v>
      </c>
      <c r="I9609">
        <v>2</v>
      </c>
      <c r="J9609">
        <v>2141.0500000000002</v>
      </c>
      <c r="K9609">
        <v>1528.23</v>
      </c>
      <c r="L9609">
        <v>4282.1000000000004</v>
      </c>
      <c r="M9609">
        <v>3056.46</v>
      </c>
      <c r="N9609" t="s">
        <v>2110</v>
      </c>
      <c r="O9609" t="s">
        <v>2109</v>
      </c>
      <c r="P9609" t="s">
        <v>121</v>
      </c>
      <c r="Q9609">
        <v>9.9252000000000002</v>
      </c>
      <c r="R9609">
        <v>78.119799999999998</v>
      </c>
      <c r="S9609" t="s">
        <v>206</v>
      </c>
      <c r="T9609" t="s">
        <v>205</v>
      </c>
      <c r="U9609" t="s">
        <v>77</v>
      </c>
      <c r="V9609" t="s">
        <v>22</v>
      </c>
    </row>
    <row r="9610" spans="1:22">
      <c r="A9610" t="s">
        <v>2108</v>
      </c>
      <c r="B9610" s="2">
        <v>45404.709027777775</v>
      </c>
      <c r="C9610" s="2">
        <f t="shared" si="150"/>
        <v>45404</v>
      </c>
      <c r="D9610" t="s">
        <v>2107</v>
      </c>
      <c r="E9610" t="s">
        <v>2106</v>
      </c>
      <c r="F9610" t="s">
        <v>166</v>
      </c>
      <c r="G9610" t="s">
        <v>17</v>
      </c>
      <c r="H9610" t="s">
        <v>16</v>
      </c>
      <c r="I9610">
        <v>4</v>
      </c>
      <c r="J9610">
        <v>2164.39</v>
      </c>
      <c r="K9610">
        <v>1797.01</v>
      </c>
      <c r="L9610">
        <v>8657.56</v>
      </c>
      <c r="M9610">
        <v>7188.04</v>
      </c>
      <c r="N9610" t="s">
        <v>2105</v>
      </c>
      <c r="O9610" t="s">
        <v>2104</v>
      </c>
      <c r="P9610" t="s">
        <v>49</v>
      </c>
      <c r="Q9610">
        <v>12.916499999999999</v>
      </c>
      <c r="R9610">
        <v>79.132499999999993</v>
      </c>
      <c r="S9610" t="s">
        <v>48</v>
      </c>
      <c r="T9610" t="s">
        <v>47</v>
      </c>
      <c r="U9610" t="s">
        <v>77</v>
      </c>
      <c r="V9610" t="s">
        <v>9</v>
      </c>
    </row>
    <row r="9611" spans="1:22">
      <c r="A9611" t="s">
        <v>2103</v>
      </c>
      <c r="B9611" s="2">
        <v>45171.503472222219</v>
      </c>
      <c r="C9611" s="2">
        <f t="shared" si="150"/>
        <v>45166</v>
      </c>
      <c r="D9611" t="s">
        <v>2102</v>
      </c>
      <c r="E9611" t="s">
        <v>2101</v>
      </c>
      <c r="F9611" t="s">
        <v>83</v>
      </c>
      <c r="G9611" t="s">
        <v>30</v>
      </c>
      <c r="H9611" t="s">
        <v>71</v>
      </c>
      <c r="I9611">
        <v>1</v>
      </c>
      <c r="J9611">
        <v>1209.94</v>
      </c>
      <c r="K9611">
        <v>815.98</v>
      </c>
      <c r="L9611">
        <v>1209.94</v>
      </c>
      <c r="M9611">
        <v>815.98</v>
      </c>
      <c r="N9611" t="s">
        <v>2100</v>
      </c>
      <c r="O9611" t="s">
        <v>2099</v>
      </c>
      <c r="P9611" t="s">
        <v>49</v>
      </c>
      <c r="Q9611">
        <v>12.916499999999999</v>
      </c>
      <c r="R9611">
        <v>79.132499999999993</v>
      </c>
      <c r="S9611" t="s">
        <v>283</v>
      </c>
      <c r="T9611" t="s">
        <v>282</v>
      </c>
      <c r="U9611" t="s">
        <v>57</v>
      </c>
      <c r="V9611" t="s">
        <v>9</v>
      </c>
    </row>
    <row r="9612" spans="1:22">
      <c r="A9612" t="s">
        <v>2098</v>
      </c>
      <c r="B9612" s="2">
        <v>44974.65</v>
      </c>
      <c r="C9612" s="2">
        <f t="shared" si="150"/>
        <v>44970</v>
      </c>
      <c r="D9612" t="s">
        <v>2097</v>
      </c>
      <c r="E9612" t="s">
        <v>2096</v>
      </c>
      <c r="F9612" t="s">
        <v>73</v>
      </c>
      <c r="G9612" t="s">
        <v>53</v>
      </c>
      <c r="H9612" t="s">
        <v>40</v>
      </c>
      <c r="I9612">
        <v>2</v>
      </c>
      <c r="J9612">
        <v>221.42</v>
      </c>
      <c r="K9612">
        <v>160.63</v>
      </c>
      <c r="L9612">
        <v>442.84</v>
      </c>
      <c r="M9612">
        <v>321.26</v>
      </c>
      <c r="N9612" t="s">
        <v>2095</v>
      </c>
      <c r="O9612" t="s">
        <v>2094</v>
      </c>
      <c r="P9612" t="s">
        <v>112</v>
      </c>
      <c r="Q9612">
        <v>13.082700000000001</v>
      </c>
      <c r="R9612">
        <v>80.270700000000005</v>
      </c>
      <c r="S9612" t="s">
        <v>295</v>
      </c>
      <c r="T9612" t="s">
        <v>294</v>
      </c>
      <c r="U9612" t="s">
        <v>46</v>
      </c>
      <c r="V9612" t="s">
        <v>45</v>
      </c>
    </row>
    <row r="9613" spans="1:22">
      <c r="A9613" t="s">
        <v>2093</v>
      </c>
      <c r="B9613" s="2">
        <v>45154.915972222225</v>
      </c>
      <c r="C9613" s="2">
        <f t="shared" si="150"/>
        <v>45152</v>
      </c>
      <c r="D9613" t="s">
        <v>2092</v>
      </c>
      <c r="E9613" t="s">
        <v>2091</v>
      </c>
      <c r="F9613" t="s">
        <v>83</v>
      </c>
      <c r="G9613" t="s">
        <v>91</v>
      </c>
      <c r="H9613" t="s">
        <v>29</v>
      </c>
      <c r="I9613">
        <v>1</v>
      </c>
      <c r="J9613">
        <v>832.63</v>
      </c>
      <c r="K9613">
        <v>533.05999999999995</v>
      </c>
      <c r="L9613">
        <v>832.63</v>
      </c>
      <c r="M9613">
        <v>533.05999999999995</v>
      </c>
      <c r="N9613" t="s">
        <v>2090</v>
      </c>
      <c r="O9613" t="s">
        <v>2089</v>
      </c>
      <c r="P9613" t="s">
        <v>49</v>
      </c>
      <c r="Q9613">
        <v>12.916499999999999</v>
      </c>
      <c r="R9613">
        <v>79.132499999999993</v>
      </c>
      <c r="S9613" t="s">
        <v>420</v>
      </c>
      <c r="T9613" t="s">
        <v>419</v>
      </c>
      <c r="U9613" t="s">
        <v>77</v>
      </c>
      <c r="V9613" t="s">
        <v>9</v>
      </c>
    </row>
    <row r="9614" spans="1:22">
      <c r="A9614" t="s">
        <v>2088</v>
      </c>
      <c r="B9614" s="2">
        <v>45472.76666666667</v>
      </c>
      <c r="C9614" s="2">
        <f t="shared" si="150"/>
        <v>45467</v>
      </c>
      <c r="D9614" t="s">
        <v>2087</v>
      </c>
      <c r="E9614" t="s">
        <v>2086</v>
      </c>
      <c r="F9614" t="s">
        <v>136</v>
      </c>
      <c r="G9614" t="s">
        <v>30</v>
      </c>
      <c r="H9614" t="s">
        <v>52</v>
      </c>
      <c r="I9614">
        <v>1</v>
      </c>
      <c r="J9614">
        <v>588.38</v>
      </c>
      <c r="K9614">
        <v>503.18</v>
      </c>
      <c r="L9614">
        <v>588.38</v>
      </c>
      <c r="M9614">
        <v>503.18</v>
      </c>
      <c r="N9614" t="s">
        <v>2085</v>
      </c>
      <c r="O9614" t="s">
        <v>2084</v>
      </c>
      <c r="P9614" t="s">
        <v>49</v>
      </c>
      <c r="Q9614">
        <v>12.916499999999999</v>
      </c>
      <c r="R9614">
        <v>79.132499999999993</v>
      </c>
      <c r="S9614" t="s">
        <v>628</v>
      </c>
      <c r="T9614" t="s">
        <v>627</v>
      </c>
      <c r="U9614" t="s">
        <v>46</v>
      </c>
      <c r="V9614" t="s">
        <v>45</v>
      </c>
    </row>
    <row r="9615" spans="1:22">
      <c r="A9615" t="s">
        <v>2083</v>
      </c>
      <c r="B9615" s="2">
        <v>45253.558333333334</v>
      </c>
      <c r="C9615" s="2">
        <f t="shared" si="150"/>
        <v>45250</v>
      </c>
      <c r="D9615" t="s">
        <v>2082</v>
      </c>
      <c r="E9615" t="s">
        <v>2081</v>
      </c>
      <c r="F9615" t="s">
        <v>83</v>
      </c>
      <c r="G9615" t="s">
        <v>82</v>
      </c>
      <c r="H9615" t="s">
        <v>63</v>
      </c>
      <c r="I9615">
        <v>1</v>
      </c>
      <c r="J9615">
        <v>1982.22</v>
      </c>
      <c r="K9615">
        <v>1560.39</v>
      </c>
      <c r="L9615">
        <v>1982.22</v>
      </c>
      <c r="M9615">
        <v>1560.39</v>
      </c>
      <c r="N9615" t="s">
        <v>2080</v>
      </c>
      <c r="O9615" t="s">
        <v>2079</v>
      </c>
      <c r="P9615" t="s">
        <v>13</v>
      </c>
      <c r="Q9615">
        <v>11.664300000000001</v>
      </c>
      <c r="R9615">
        <v>78.146000000000001</v>
      </c>
      <c r="S9615" t="s">
        <v>153</v>
      </c>
      <c r="T9615" t="s">
        <v>152</v>
      </c>
      <c r="U9615" t="s">
        <v>46</v>
      </c>
      <c r="V9615" t="s">
        <v>9</v>
      </c>
    </row>
    <row r="9616" spans="1:22">
      <c r="A9616" t="s">
        <v>2078</v>
      </c>
      <c r="B9616" s="2">
        <v>45117.895138888889</v>
      </c>
      <c r="C9616" s="2">
        <f t="shared" si="150"/>
        <v>45117</v>
      </c>
      <c r="D9616" t="s">
        <v>2077</v>
      </c>
      <c r="E9616" t="s">
        <v>2076</v>
      </c>
      <c r="F9616" t="s">
        <v>166</v>
      </c>
      <c r="G9616" t="s">
        <v>53</v>
      </c>
      <c r="H9616" t="s">
        <v>29</v>
      </c>
      <c r="I9616">
        <v>1</v>
      </c>
      <c r="J9616">
        <v>2282.2199999999998</v>
      </c>
      <c r="K9616">
        <v>1447.44</v>
      </c>
      <c r="L9616">
        <v>2282.2199999999998</v>
      </c>
      <c r="M9616">
        <v>1447.44</v>
      </c>
      <c r="N9616" t="s">
        <v>2075</v>
      </c>
      <c r="O9616" t="s">
        <v>2074</v>
      </c>
      <c r="P9616" t="s">
        <v>60</v>
      </c>
      <c r="Q9616">
        <v>8.7139000000000006</v>
      </c>
      <c r="R9616">
        <v>77.756699999999995</v>
      </c>
      <c r="S9616" t="s">
        <v>530</v>
      </c>
      <c r="T9616" t="s">
        <v>529</v>
      </c>
      <c r="U9616" t="s">
        <v>77</v>
      </c>
      <c r="V9616" t="s">
        <v>9</v>
      </c>
    </row>
    <row r="9617" spans="1:22">
      <c r="A9617" t="s">
        <v>2073</v>
      </c>
      <c r="B9617" s="2">
        <v>45444.702777777777</v>
      </c>
      <c r="C9617" s="2">
        <f t="shared" si="150"/>
        <v>45439</v>
      </c>
      <c r="D9617" t="s">
        <v>2072</v>
      </c>
      <c r="E9617" t="s">
        <v>2071</v>
      </c>
      <c r="F9617" t="s">
        <v>64</v>
      </c>
      <c r="G9617" t="s">
        <v>82</v>
      </c>
      <c r="H9617" t="s">
        <v>16</v>
      </c>
      <c r="I9617">
        <v>2</v>
      </c>
      <c r="J9617">
        <v>273.92</v>
      </c>
      <c r="K9617">
        <v>183</v>
      </c>
      <c r="L9617">
        <v>547.84</v>
      </c>
      <c r="M9617">
        <v>366</v>
      </c>
      <c r="N9617" t="s">
        <v>2070</v>
      </c>
      <c r="O9617" t="s">
        <v>2069</v>
      </c>
      <c r="P9617" t="s">
        <v>60</v>
      </c>
      <c r="Q9617">
        <v>8.7139000000000006</v>
      </c>
      <c r="R9617">
        <v>77.756699999999995</v>
      </c>
      <c r="S9617" t="s">
        <v>206</v>
      </c>
      <c r="T9617" t="s">
        <v>205</v>
      </c>
      <c r="U9617" t="s">
        <v>77</v>
      </c>
      <c r="V9617" t="s">
        <v>45</v>
      </c>
    </row>
    <row r="9618" spans="1:22">
      <c r="A9618" t="s">
        <v>2068</v>
      </c>
      <c r="B9618" s="2">
        <v>44994.422222222223</v>
      </c>
      <c r="C9618" s="2">
        <f t="shared" si="150"/>
        <v>44991</v>
      </c>
      <c r="D9618" t="s">
        <v>2067</v>
      </c>
      <c r="E9618" t="s">
        <v>2066</v>
      </c>
      <c r="F9618" t="s">
        <v>64</v>
      </c>
      <c r="G9618" t="s">
        <v>106</v>
      </c>
      <c r="H9618" t="s">
        <v>71</v>
      </c>
      <c r="I9618">
        <v>1</v>
      </c>
      <c r="J9618">
        <v>1561.86</v>
      </c>
      <c r="K9618">
        <v>1035.6199999999999</v>
      </c>
      <c r="L9618">
        <v>1561.86</v>
      </c>
      <c r="M9618">
        <v>1035.6199999999999</v>
      </c>
      <c r="N9618" t="s">
        <v>2065</v>
      </c>
      <c r="O9618" t="s">
        <v>2064</v>
      </c>
      <c r="P9618" t="s">
        <v>60</v>
      </c>
      <c r="Q9618">
        <v>8.7139000000000006</v>
      </c>
      <c r="R9618">
        <v>77.756699999999995</v>
      </c>
      <c r="S9618" t="s">
        <v>25</v>
      </c>
      <c r="T9618" t="s">
        <v>24</v>
      </c>
      <c r="U9618" t="s">
        <v>10</v>
      </c>
      <c r="V9618" t="s">
        <v>9</v>
      </c>
    </row>
    <row r="9619" spans="1:22">
      <c r="A9619" t="s">
        <v>2063</v>
      </c>
      <c r="B9619" s="2">
        <v>45479.866666666669</v>
      </c>
      <c r="C9619" s="2">
        <f t="shared" si="150"/>
        <v>45474</v>
      </c>
      <c r="D9619" t="s">
        <v>2062</v>
      </c>
      <c r="E9619" t="s">
        <v>2061</v>
      </c>
      <c r="F9619" t="s">
        <v>73</v>
      </c>
      <c r="G9619" t="s">
        <v>115</v>
      </c>
      <c r="H9619" t="s">
        <v>71</v>
      </c>
      <c r="I9619">
        <v>4</v>
      </c>
      <c r="J9619">
        <v>1906.32</v>
      </c>
      <c r="K9619">
        <v>1540.94</v>
      </c>
      <c r="L9619">
        <v>7625.28</v>
      </c>
      <c r="M9619">
        <v>6163.76</v>
      </c>
      <c r="N9619" t="s">
        <v>2060</v>
      </c>
      <c r="O9619" t="s">
        <v>2059</v>
      </c>
      <c r="P9619" t="s">
        <v>121</v>
      </c>
      <c r="Q9619">
        <v>9.9252000000000002</v>
      </c>
      <c r="R9619">
        <v>78.119799999999998</v>
      </c>
      <c r="S9619" t="s">
        <v>153</v>
      </c>
      <c r="T9619" t="s">
        <v>152</v>
      </c>
      <c r="U9619" t="s">
        <v>46</v>
      </c>
      <c r="V9619" t="s">
        <v>45</v>
      </c>
    </row>
    <row r="9620" spans="1:22">
      <c r="A9620" t="s">
        <v>2058</v>
      </c>
      <c r="B9620" s="2">
        <v>45112.691666666666</v>
      </c>
      <c r="C9620" s="2">
        <f t="shared" si="150"/>
        <v>45110</v>
      </c>
      <c r="D9620" t="s">
        <v>2057</v>
      </c>
      <c r="E9620" t="s">
        <v>2056</v>
      </c>
      <c r="F9620" t="s">
        <v>166</v>
      </c>
      <c r="G9620" t="s">
        <v>91</v>
      </c>
      <c r="H9620" t="s">
        <v>40</v>
      </c>
      <c r="I9620">
        <v>1</v>
      </c>
      <c r="J9620">
        <v>2461.48</v>
      </c>
      <c r="K9620">
        <v>1800.05</v>
      </c>
      <c r="L9620">
        <v>2461.48</v>
      </c>
      <c r="M9620">
        <v>1800.05</v>
      </c>
      <c r="N9620" t="s">
        <v>2055</v>
      </c>
      <c r="O9620" t="s">
        <v>2054</v>
      </c>
      <c r="P9620" t="s">
        <v>68</v>
      </c>
      <c r="Q9620">
        <v>11.34</v>
      </c>
      <c r="R9620">
        <v>77.717200000000005</v>
      </c>
      <c r="S9620" t="s">
        <v>176</v>
      </c>
      <c r="T9620" t="s">
        <v>175</v>
      </c>
      <c r="U9620" t="s">
        <v>46</v>
      </c>
      <c r="V9620" t="s">
        <v>45</v>
      </c>
    </row>
    <row r="9621" spans="1:22">
      <c r="A9621" t="s">
        <v>2053</v>
      </c>
      <c r="B9621" s="2">
        <v>45133.719444444447</v>
      </c>
      <c r="C9621" s="2">
        <f t="shared" si="150"/>
        <v>45131</v>
      </c>
      <c r="D9621" t="s">
        <v>2052</v>
      </c>
      <c r="E9621" t="s">
        <v>2051</v>
      </c>
      <c r="F9621" t="s">
        <v>201</v>
      </c>
      <c r="G9621" t="s">
        <v>17</v>
      </c>
      <c r="H9621" t="s">
        <v>29</v>
      </c>
      <c r="I9621">
        <v>3</v>
      </c>
      <c r="J9621">
        <v>468.68</v>
      </c>
      <c r="K9621">
        <v>303.08999999999997</v>
      </c>
      <c r="L9621">
        <v>1406.04</v>
      </c>
      <c r="M9621">
        <v>909.27</v>
      </c>
      <c r="N9621" t="s">
        <v>2050</v>
      </c>
      <c r="O9621" t="s">
        <v>2049</v>
      </c>
      <c r="P9621" t="s">
        <v>112</v>
      </c>
      <c r="Q9621">
        <v>13.082700000000001</v>
      </c>
      <c r="R9621">
        <v>80.270700000000005</v>
      </c>
      <c r="S9621" t="s">
        <v>48</v>
      </c>
      <c r="T9621" t="s">
        <v>47</v>
      </c>
      <c r="U9621" t="s">
        <v>23</v>
      </c>
      <c r="V9621" t="s">
        <v>9</v>
      </c>
    </row>
    <row r="9622" spans="1:22">
      <c r="A9622" t="s">
        <v>2048</v>
      </c>
      <c r="B9622" s="2">
        <v>45164.538888888892</v>
      </c>
      <c r="C9622" s="2">
        <f t="shared" si="150"/>
        <v>45159</v>
      </c>
      <c r="D9622" t="s">
        <v>2047</v>
      </c>
      <c r="E9622" t="s">
        <v>2046</v>
      </c>
      <c r="F9622" t="s">
        <v>136</v>
      </c>
      <c r="G9622" t="s">
        <v>106</v>
      </c>
      <c r="H9622" t="s">
        <v>29</v>
      </c>
      <c r="I9622">
        <v>1</v>
      </c>
      <c r="J9622">
        <v>356.17</v>
      </c>
      <c r="K9622">
        <v>294.61</v>
      </c>
      <c r="L9622">
        <v>356.17</v>
      </c>
      <c r="M9622">
        <v>294.61</v>
      </c>
      <c r="N9622" t="s">
        <v>2045</v>
      </c>
      <c r="O9622" t="s">
        <v>2044</v>
      </c>
      <c r="P9622" t="s">
        <v>60</v>
      </c>
      <c r="Q9622">
        <v>8.7139000000000006</v>
      </c>
      <c r="R9622">
        <v>77.756699999999995</v>
      </c>
      <c r="S9622" t="s">
        <v>432</v>
      </c>
      <c r="T9622" t="s">
        <v>431</v>
      </c>
      <c r="U9622" t="s">
        <v>46</v>
      </c>
      <c r="V9622" t="s">
        <v>22</v>
      </c>
    </row>
    <row r="9623" spans="1:22">
      <c r="A9623" t="s">
        <v>2043</v>
      </c>
      <c r="B9623" s="2">
        <v>45044.42291666667</v>
      </c>
      <c r="C9623" s="2">
        <f t="shared" si="150"/>
        <v>45040</v>
      </c>
      <c r="D9623" t="s">
        <v>2042</v>
      </c>
      <c r="E9623" t="s">
        <v>2041</v>
      </c>
      <c r="F9623" t="s">
        <v>64</v>
      </c>
      <c r="G9623" t="s">
        <v>91</v>
      </c>
      <c r="H9623" t="s">
        <v>71</v>
      </c>
      <c r="I9623">
        <v>1</v>
      </c>
      <c r="J9623">
        <v>304.63</v>
      </c>
      <c r="K9623">
        <v>258.23</v>
      </c>
      <c r="L9623">
        <v>304.63</v>
      </c>
      <c r="M9623">
        <v>258.23</v>
      </c>
      <c r="N9623" t="s">
        <v>2040</v>
      </c>
      <c r="O9623" t="s">
        <v>2039</v>
      </c>
      <c r="P9623" t="s">
        <v>13</v>
      </c>
      <c r="Q9623">
        <v>11.664300000000001</v>
      </c>
      <c r="R9623">
        <v>78.146000000000001</v>
      </c>
      <c r="S9623" t="s">
        <v>36</v>
      </c>
      <c r="T9623" t="s">
        <v>35</v>
      </c>
      <c r="U9623" t="s">
        <v>46</v>
      </c>
      <c r="V9623" t="s">
        <v>9</v>
      </c>
    </row>
    <row r="9624" spans="1:22">
      <c r="A9624" t="s">
        <v>2038</v>
      </c>
      <c r="B9624" s="2">
        <v>45123.623611111114</v>
      </c>
      <c r="C9624" s="2">
        <f t="shared" si="150"/>
        <v>45117</v>
      </c>
      <c r="D9624" t="s">
        <v>2037</v>
      </c>
      <c r="E9624" t="s">
        <v>2036</v>
      </c>
      <c r="F9624" t="s">
        <v>166</v>
      </c>
      <c r="G9624" t="s">
        <v>53</v>
      </c>
      <c r="H9624" t="s">
        <v>40</v>
      </c>
      <c r="I9624">
        <v>2</v>
      </c>
      <c r="J9624">
        <v>2170.41</v>
      </c>
      <c r="K9624">
        <v>1431.8</v>
      </c>
      <c r="L9624">
        <v>4340.82</v>
      </c>
      <c r="M9624">
        <v>2863.6</v>
      </c>
      <c r="N9624" t="s">
        <v>2035</v>
      </c>
      <c r="O9624" t="s">
        <v>2034</v>
      </c>
      <c r="P9624" t="s">
        <v>13</v>
      </c>
      <c r="Q9624">
        <v>11.664300000000001</v>
      </c>
      <c r="R9624">
        <v>78.146000000000001</v>
      </c>
      <c r="S9624" t="s">
        <v>88</v>
      </c>
      <c r="T9624" t="s">
        <v>87</v>
      </c>
      <c r="U9624" t="s">
        <v>23</v>
      </c>
      <c r="V9624" t="s">
        <v>45</v>
      </c>
    </row>
    <row r="9625" spans="1:22">
      <c r="A9625" t="s">
        <v>2033</v>
      </c>
      <c r="B9625" s="2">
        <v>45108.436111111114</v>
      </c>
      <c r="C9625" s="2">
        <f t="shared" si="150"/>
        <v>45103</v>
      </c>
      <c r="D9625" t="s">
        <v>2032</v>
      </c>
      <c r="E9625" t="s">
        <v>2031</v>
      </c>
      <c r="F9625" t="s">
        <v>18</v>
      </c>
      <c r="G9625" t="s">
        <v>30</v>
      </c>
      <c r="H9625" t="s">
        <v>71</v>
      </c>
      <c r="I9625">
        <v>4</v>
      </c>
      <c r="J9625">
        <v>2219.39</v>
      </c>
      <c r="K9625">
        <v>1536.89</v>
      </c>
      <c r="L9625">
        <v>8877.56</v>
      </c>
      <c r="M9625">
        <v>6147.56</v>
      </c>
      <c r="N9625" t="s">
        <v>2030</v>
      </c>
      <c r="O9625" t="s">
        <v>2029</v>
      </c>
      <c r="P9625" t="s">
        <v>60</v>
      </c>
      <c r="Q9625">
        <v>8.7139000000000006</v>
      </c>
      <c r="R9625">
        <v>77.756699999999995</v>
      </c>
      <c r="S9625" t="s">
        <v>79</v>
      </c>
      <c r="T9625" t="s">
        <v>78</v>
      </c>
      <c r="U9625" t="s">
        <v>57</v>
      </c>
      <c r="V9625" t="s">
        <v>45</v>
      </c>
    </row>
    <row r="9626" spans="1:22">
      <c r="A9626" t="s">
        <v>2028</v>
      </c>
      <c r="B9626" s="2">
        <v>45565.734027777777</v>
      </c>
      <c r="C9626" s="2">
        <f t="shared" si="150"/>
        <v>45565</v>
      </c>
      <c r="D9626" t="s">
        <v>2027</v>
      </c>
      <c r="E9626" t="s">
        <v>2026</v>
      </c>
      <c r="F9626" t="s">
        <v>64</v>
      </c>
      <c r="G9626" t="s">
        <v>17</v>
      </c>
      <c r="H9626" t="s">
        <v>16</v>
      </c>
      <c r="I9626">
        <v>1</v>
      </c>
      <c r="J9626">
        <v>287.04000000000002</v>
      </c>
      <c r="K9626">
        <v>201.83</v>
      </c>
      <c r="L9626">
        <v>287.04000000000002</v>
      </c>
      <c r="M9626">
        <v>201.83</v>
      </c>
      <c r="N9626" t="s">
        <v>2025</v>
      </c>
      <c r="O9626" t="s">
        <v>2024</v>
      </c>
      <c r="P9626" t="s">
        <v>37</v>
      </c>
      <c r="Q9626">
        <v>10.7905</v>
      </c>
      <c r="R9626">
        <v>78.704700000000003</v>
      </c>
      <c r="S9626" t="s">
        <v>276</v>
      </c>
      <c r="T9626" t="s">
        <v>275</v>
      </c>
      <c r="U9626" t="s">
        <v>10</v>
      </c>
      <c r="V9626" t="s">
        <v>45</v>
      </c>
    </row>
    <row r="9627" spans="1:22">
      <c r="A9627" t="s">
        <v>2023</v>
      </c>
      <c r="B9627" s="2">
        <v>45137.470833333333</v>
      </c>
      <c r="C9627" s="2">
        <f t="shared" si="150"/>
        <v>45131</v>
      </c>
      <c r="D9627" t="s">
        <v>2022</v>
      </c>
      <c r="E9627" t="s">
        <v>2021</v>
      </c>
      <c r="F9627" t="s">
        <v>31</v>
      </c>
      <c r="G9627" t="s">
        <v>30</v>
      </c>
      <c r="H9627" t="s">
        <v>40</v>
      </c>
      <c r="I9627">
        <v>1</v>
      </c>
      <c r="J9627">
        <v>2128.3000000000002</v>
      </c>
      <c r="K9627">
        <v>1595.96</v>
      </c>
      <c r="L9627">
        <v>2128.3000000000002</v>
      </c>
      <c r="M9627">
        <v>1595.96</v>
      </c>
      <c r="N9627" t="s">
        <v>2020</v>
      </c>
      <c r="O9627" t="s">
        <v>2019</v>
      </c>
      <c r="P9627" t="s">
        <v>60</v>
      </c>
      <c r="Q9627">
        <v>8.7139000000000006</v>
      </c>
      <c r="R9627">
        <v>77.756699999999995</v>
      </c>
      <c r="S9627" t="s">
        <v>420</v>
      </c>
      <c r="T9627" t="s">
        <v>419</v>
      </c>
      <c r="U9627" t="s">
        <v>57</v>
      </c>
      <c r="V9627" t="s">
        <v>9</v>
      </c>
    </row>
    <row r="9628" spans="1:22">
      <c r="A9628" t="s">
        <v>2018</v>
      </c>
      <c r="B9628" s="2">
        <v>45189.803472222222</v>
      </c>
      <c r="C9628" s="2">
        <f t="shared" si="150"/>
        <v>45187</v>
      </c>
      <c r="D9628" t="s">
        <v>2017</v>
      </c>
      <c r="E9628" t="s">
        <v>2016</v>
      </c>
      <c r="F9628" t="s">
        <v>83</v>
      </c>
      <c r="G9628" t="s">
        <v>106</v>
      </c>
      <c r="H9628" t="s">
        <v>16</v>
      </c>
      <c r="I9628">
        <v>1</v>
      </c>
      <c r="J9628">
        <v>941.2</v>
      </c>
      <c r="K9628">
        <v>659.72</v>
      </c>
      <c r="L9628">
        <v>941.2</v>
      </c>
      <c r="M9628">
        <v>659.72</v>
      </c>
      <c r="N9628" t="s">
        <v>2015</v>
      </c>
      <c r="O9628" t="s">
        <v>2014</v>
      </c>
      <c r="P9628" t="s">
        <v>121</v>
      </c>
      <c r="Q9628">
        <v>9.9252000000000002</v>
      </c>
      <c r="R9628">
        <v>78.119799999999998</v>
      </c>
      <c r="S9628" t="s">
        <v>530</v>
      </c>
      <c r="T9628" t="s">
        <v>529</v>
      </c>
      <c r="U9628" t="s">
        <v>10</v>
      </c>
      <c r="V9628" t="s">
        <v>22</v>
      </c>
    </row>
    <row r="9629" spans="1:22">
      <c r="A9629" t="s">
        <v>2013</v>
      </c>
      <c r="B9629" s="2">
        <v>45459.792361111111</v>
      </c>
      <c r="C9629" s="2">
        <f t="shared" si="150"/>
        <v>45453</v>
      </c>
      <c r="D9629" t="s">
        <v>2012</v>
      </c>
      <c r="E9629" t="s">
        <v>2011</v>
      </c>
      <c r="F9629" t="s">
        <v>201</v>
      </c>
      <c r="G9629" t="s">
        <v>53</v>
      </c>
      <c r="H9629" t="s">
        <v>71</v>
      </c>
      <c r="I9629">
        <v>1</v>
      </c>
      <c r="J9629">
        <v>1636.05</v>
      </c>
      <c r="K9629">
        <v>1196.71</v>
      </c>
      <c r="L9629">
        <v>1636.05</v>
      </c>
      <c r="M9629">
        <v>1196.71</v>
      </c>
      <c r="N9629" t="s">
        <v>2010</v>
      </c>
      <c r="O9629" t="s">
        <v>2009</v>
      </c>
      <c r="P9629" t="s">
        <v>37</v>
      </c>
      <c r="Q9629">
        <v>10.7905</v>
      </c>
      <c r="R9629">
        <v>78.704700000000003</v>
      </c>
      <c r="S9629" t="s">
        <v>432</v>
      </c>
      <c r="T9629" t="s">
        <v>431</v>
      </c>
      <c r="U9629" t="s">
        <v>46</v>
      </c>
      <c r="V9629" t="s">
        <v>9</v>
      </c>
    </row>
    <row r="9630" spans="1:22">
      <c r="A9630" t="s">
        <v>2008</v>
      </c>
      <c r="B9630" s="2">
        <v>45291.900694444441</v>
      </c>
      <c r="C9630" s="2">
        <f t="shared" si="150"/>
        <v>45285</v>
      </c>
      <c r="D9630" t="s">
        <v>2007</v>
      </c>
      <c r="E9630" t="s">
        <v>2006</v>
      </c>
      <c r="F9630" t="s">
        <v>136</v>
      </c>
      <c r="G9630" t="s">
        <v>91</v>
      </c>
      <c r="H9630" t="s">
        <v>29</v>
      </c>
      <c r="I9630">
        <v>2</v>
      </c>
      <c r="J9630">
        <v>1427.23</v>
      </c>
      <c r="K9630">
        <v>1117.9100000000001</v>
      </c>
      <c r="L9630">
        <v>2854.46</v>
      </c>
      <c r="M9630">
        <v>2235.8200000000002</v>
      </c>
      <c r="N9630" t="s">
        <v>2005</v>
      </c>
      <c r="O9630" t="s">
        <v>2004</v>
      </c>
      <c r="P9630" t="s">
        <v>112</v>
      </c>
      <c r="Q9630">
        <v>13.082700000000001</v>
      </c>
      <c r="R9630">
        <v>80.270700000000005</v>
      </c>
      <c r="S9630" t="s">
        <v>59</v>
      </c>
      <c r="T9630" t="s">
        <v>58</v>
      </c>
      <c r="U9630" t="s">
        <v>23</v>
      </c>
      <c r="V9630" t="s">
        <v>45</v>
      </c>
    </row>
    <row r="9631" spans="1:22">
      <c r="A9631" t="s">
        <v>2003</v>
      </c>
      <c r="B9631" s="2">
        <v>45217.818055555559</v>
      </c>
      <c r="C9631" s="2">
        <f t="shared" si="150"/>
        <v>45215</v>
      </c>
      <c r="D9631" t="s">
        <v>2002</v>
      </c>
      <c r="E9631" t="s">
        <v>2001</v>
      </c>
      <c r="F9631" t="s">
        <v>73</v>
      </c>
      <c r="G9631" t="s">
        <v>41</v>
      </c>
      <c r="H9631" t="s">
        <v>29</v>
      </c>
      <c r="I9631">
        <v>1</v>
      </c>
      <c r="J9631">
        <v>1931.27</v>
      </c>
      <c r="K9631">
        <v>1449.94</v>
      </c>
      <c r="L9631">
        <v>1931.27</v>
      </c>
      <c r="M9631">
        <v>1449.94</v>
      </c>
      <c r="N9631" t="s">
        <v>2000</v>
      </c>
      <c r="O9631" t="s">
        <v>1999</v>
      </c>
      <c r="P9631" t="s">
        <v>37</v>
      </c>
      <c r="Q9631">
        <v>10.7905</v>
      </c>
      <c r="R9631">
        <v>78.704700000000003</v>
      </c>
      <c r="S9631" t="s">
        <v>176</v>
      </c>
      <c r="T9631" t="s">
        <v>175</v>
      </c>
      <c r="U9631" t="s">
        <v>46</v>
      </c>
      <c r="V9631" t="s">
        <v>22</v>
      </c>
    </row>
    <row r="9632" spans="1:22">
      <c r="A9632" t="s">
        <v>1998</v>
      </c>
      <c r="B9632" s="2">
        <v>44951.6</v>
      </c>
      <c r="C9632" s="2">
        <f t="shared" si="150"/>
        <v>44949</v>
      </c>
      <c r="D9632" t="s">
        <v>1997</v>
      </c>
      <c r="E9632" t="s">
        <v>1996</v>
      </c>
      <c r="F9632" t="s">
        <v>201</v>
      </c>
      <c r="G9632" t="s">
        <v>53</v>
      </c>
      <c r="H9632" t="s">
        <v>29</v>
      </c>
      <c r="I9632">
        <v>2</v>
      </c>
      <c r="J9632">
        <v>1945.87</v>
      </c>
      <c r="K9632">
        <v>1177.81</v>
      </c>
      <c r="L9632">
        <v>3891.74</v>
      </c>
      <c r="M9632">
        <v>2355.62</v>
      </c>
      <c r="N9632" t="s">
        <v>1995</v>
      </c>
      <c r="O9632" t="s">
        <v>1994</v>
      </c>
      <c r="P9632" t="s">
        <v>112</v>
      </c>
      <c r="Q9632">
        <v>13.082700000000001</v>
      </c>
      <c r="R9632">
        <v>80.270700000000005</v>
      </c>
      <c r="S9632" t="s">
        <v>537</v>
      </c>
      <c r="T9632" t="s">
        <v>536</v>
      </c>
      <c r="U9632" t="s">
        <v>57</v>
      </c>
      <c r="V9632" t="s">
        <v>9</v>
      </c>
    </row>
    <row r="9633" spans="1:22">
      <c r="A9633" t="s">
        <v>1993</v>
      </c>
      <c r="B9633" s="2">
        <v>45217.429861111108</v>
      </c>
      <c r="C9633" s="2">
        <f t="shared" si="150"/>
        <v>45215</v>
      </c>
      <c r="D9633" t="s">
        <v>1992</v>
      </c>
      <c r="E9633" t="s">
        <v>1991</v>
      </c>
      <c r="F9633" t="s">
        <v>201</v>
      </c>
      <c r="G9633" t="s">
        <v>82</v>
      </c>
      <c r="H9633" t="s">
        <v>63</v>
      </c>
      <c r="I9633">
        <v>1</v>
      </c>
      <c r="J9633">
        <v>2170.16</v>
      </c>
      <c r="K9633">
        <v>1743.01</v>
      </c>
      <c r="L9633">
        <v>2170.16</v>
      </c>
      <c r="M9633">
        <v>1743.01</v>
      </c>
      <c r="N9633" t="s">
        <v>1990</v>
      </c>
      <c r="O9633" t="s">
        <v>1989</v>
      </c>
      <c r="P9633" t="s">
        <v>26</v>
      </c>
      <c r="Q9633">
        <v>11.0168</v>
      </c>
      <c r="R9633">
        <v>76.955799999999996</v>
      </c>
      <c r="S9633" t="s">
        <v>413</v>
      </c>
      <c r="T9633" t="s">
        <v>412</v>
      </c>
      <c r="U9633" t="s">
        <v>23</v>
      </c>
      <c r="V9633" t="s">
        <v>45</v>
      </c>
    </row>
    <row r="9634" spans="1:22">
      <c r="A9634" t="s">
        <v>1988</v>
      </c>
      <c r="B9634" s="2">
        <v>45134.769444444442</v>
      </c>
      <c r="C9634" s="2">
        <f t="shared" si="150"/>
        <v>45131</v>
      </c>
      <c r="D9634" t="s">
        <v>1987</v>
      </c>
      <c r="E9634" t="s">
        <v>1986</v>
      </c>
      <c r="F9634" t="s">
        <v>136</v>
      </c>
      <c r="G9634" t="s">
        <v>72</v>
      </c>
      <c r="H9634" t="s">
        <v>71</v>
      </c>
      <c r="I9634">
        <v>1</v>
      </c>
      <c r="J9634">
        <v>1534.95</v>
      </c>
      <c r="K9634">
        <v>1333.73</v>
      </c>
      <c r="L9634">
        <v>1534.95</v>
      </c>
      <c r="M9634">
        <v>1333.73</v>
      </c>
      <c r="N9634" t="s">
        <v>1985</v>
      </c>
      <c r="O9634" t="s">
        <v>1984</v>
      </c>
      <c r="P9634" t="s">
        <v>112</v>
      </c>
      <c r="Q9634">
        <v>13.082700000000001</v>
      </c>
      <c r="R9634">
        <v>80.270700000000005</v>
      </c>
      <c r="S9634" t="s">
        <v>243</v>
      </c>
      <c r="T9634" t="s">
        <v>242</v>
      </c>
      <c r="U9634" t="s">
        <v>57</v>
      </c>
      <c r="V9634" t="s">
        <v>22</v>
      </c>
    </row>
    <row r="9635" spans="1:22">
      <c r="A9635" t="s">
        <v>1983</v>
      </c>
      <c r="B9635" s="2">
        <v>45022.649305555555</v>
      </c>
      <c r="C9635" s="2">
        <f t="shared" si="150"/>
        <v>45019</v>
      </c>
      <c r="D9635" t="s">
        <v>1982</v>
      </c>
      <c r="E9635" t="s">
        <v>1981</v>
      </c>
      <c r="F9635" t="s">
        <v>31</v>
      </c>
      <c r="G9635" t="s">
        <v>106</v>
      </c>
      <c r="H9635" t="s">
        <v>63</v>
      </c>
      <c r="I9635">
        <v>1</v>
      </c>
      <c r="J9635">
        <v>2063.91</v>
      </c>
      <c r="K9635">
        <v>1452.98</v>
      </c>
      <c r="L9635">
        <v>2063.91</v>
      </c>
      <c r="M9635">
        <v>1452.98</v>
      </c>
      <c r="N9635" t="s">
        <v>1980</v>
      </c>
      <c r="O9635" t="s">
        <v>1979</v>
      </c>
      <c r="P9635" t="s">
        <v>26</v>
      </c>
      <c r="Q9635">
        <v>11.0168</v>
      </c>
      <c r="R9635">
        <v>76.955799999999996</v>
      </c>
      <c r="S9635" t="s">
        <v>243</v>
      </c>
      <c r="T9635" t="s">
        <v>242</v>
      </c>
      <c r="U9635" t="s">
        <v>23</v>
      </c>
      <c r="V9635" t="s">
        <v>9</v>
      </c>
    </row>
    <row r="9636" spans="1:22">
      <c r="A9636" t="s">
        <v>1978</v>
      </c>
      <c r="B9636" s="2">
        <v>45325.488888888889</v>
      </c>
      <c r="C9636" s="2">
        <f t="shared" si="150"/>
        <v>45320</v>
      </c>
      <c r="D9636" t="s">
        <v>1977</v>
      </c>
      <c r="E9636" t="s">
        <v>1976</v>
      </c>
      <c r="F9636" t="s">
        <v>73</v>
      </c>
      <c r="G9636" t="s">
        <v>115</v>
      </c>
      <c r="H9636" t="s">
        <v>52</v>
      </c>
      <c r="I9636">
        <v>1</v>
      </c>
      <c r="J9636">
        <v>1170.71</v>
      </c>
      <c r="K9636">
        <v>876.76</v>
      </c>
      <c r="L9636">
        <v>1170.71</v>
      </c>
      <c r="M9636">
        <v>876.76</v>
      </c>
      <c r="N9636" t="s">
        <v>1975</v>
      </c>
      <c r="O9636" t="s">
        <v>1974</v>
      </c>
      <c r="P9636" t="s">
        <v>37</v>
      </c>
      <c r="Q9636">
        <v>10.7905</v>
      </c>
      <c r="R9636">
        <v>78.704700000000003</v>
      </c>
      <c r="S9636" t="s">
        <v>486</v>
      </c>
      <c r="T9636" t="s">
        <v>485</v>
      </c>
      <c r="U9636" t="s">
        <v>77</v>
      </c>
      <c r="V9636" t="s">
        <v>9</v>
      </c>
    </row>
    <row r="9637" spans="1:22">
      <c r="A9637" t="s">
        <v>1973</v>
      </c>
      <c r="B9637" s="2">
        <v>45469.647222222222</v>
      </c>
      <c r="C9637" s="2">
        <f t="shared" si="150"/>
        <v>45467</v>
      </c>
      <c r="D9637" t="s">
        <v>1972</v>
      </c>
      <c r="E9637" t="s">
        <v>1971</v>
      </c>
      <c r="F9637" t="s">
        <v>18</v>
      </c>
      <c r="G9637" t="s">
        <v>72</v>
      </c>
      <c r="H9637" t="s">
        <v>29</v>
      </c>
      <c r="I9637">
        <v>1</v>
      </c>
      <c r="J9637">
        <v>811.95</v>
      </c>
      <c r="K9637">
        <v>601.65</v>
      </c>
      <c r="L9637">
        <v>811.95</v>
      </c>
      <c r="M9637">
        <v>601.65</v>
      </c>
      <c r="N9637" t="s">
        <v>1970</v>
      </c>
      <c r="O9637" t="s">
        <v>1969</v>
      </c>
      <c r="P9637" t="s">
        <v>49</v>
      </c>
      <c r="Q9637">
        <v>12.916499999999999</v>
      </c>
      <c r="R9637">
        <v>79.132499999999993</v>
      </c>
      <c r="S9637" t="s">
        <v>413</v>
      </c>
      <c r="T9637" t="s">
        <v>412</v>
      </c>
      <c r="U9637" t="s">
        <v>46</v>
      </c>
      <c r="V9637" t="s">
        <v>9</v>
      </c>
    </row>
    <row r="9638" spans="1:22">
      <c r="A9638" t="s">
        <v>1968</v>
      </c>
      <c r="B9638" s="2">
        <v>45223.662499999999</v>
      </c>
      <c r="C9638" s="2">
        <f t="shared" si="150"/>
        <v>45222</v>
      </c>
      <c r="D9638" t="s">
        <v>1967</v>
      </c>
      <c r="E9638" t="s">
        <v>1966</v>
      </c>
      <c r="F9638" t="s">
        <v>73</v>
      </c>
      <c r="G9638" t="s">
        <v>53</v>
      </c>
      <c r="H9638" t="s">
        <v>52</v>
      </c>
      <c r="I9638">
        <v>2</v>
      </c>
      <c r="J9638">
        <v>1759.12</v>
      </c>
      <c r="K9638">
        <v>1534.76</v>
      </c>
      <c r="L9638">
        <v>3518.24</v>
      </c>
      <c r="M9638">
        <v>3069.52</v>
      </c>
      <c r="N9638" t="s">
        <v>1965</v>
      </c>
      <c r="O9638" t="s">
        <v>1964</v>
      </c>
      <c r="P9638" t="s">
        <v>121</v>
      </c>
      <c r="Q9638">
        <v>9.9252000000000002</v>
      </c>
      <c r="R9638">
        <v>78.119799999999998</v>
      </c>
      <c r="S9638" t="s">
        <v>111</v>
      </c>
      <c r="T9638" t="s">
        <v>110</v>
      </c>
      <c r="U9638" t="s">
        <v>23</v>
      </c>
      <c r="V9638" t="s">
        <v>212</v>
      </c>
    </row>
    <row r="9639" spans="1:22">
      <c r="A9639" t="s">
        <v>1963</v>
      </c>
      <c r="B9639" s="2">
        <v>45043.517361111109</v>
      </c>
      <c r="C9639" s="2">
        <f t="shared" si="150"/>
        <v>45040</v>
      </c>
      <c r="D9639" t="s">
        <v>1962</v>
      </c>
      <c r="E9639" t="s">
        <v>1961</v>
      </c>
      <c r="F9639" t="s">
        <v>64</v>
      </c>
      <c r="G9639" t="s">
        <v>17</v>
      </c>
      <c r="H9639" t="s">
        <v>29</v>
      </c>
      <c r="I9639">
        <v>1</v>
      </c>
      <c r="J9639">
        <v>2047.57</v>
      </c>
      <c r="K9639">
        <v>1530.91</v>
      </c>
      <c r="L9639">
        <v>2047.57</v>
      </c>
      <c r="M9639">
        <v>1530.91</v>
      </c>
      <c r="N9639" t="s">
        <v>1960</v>
      </c>
      <c r="O9639" t="s">
        <v>1959</v>
      </c>
      <c r="P9639" t="s">
        <v>112</v>
      </c>
      <c r="Q9639">
        <v>13.082700000000001</v>
      </c>
      <c r="R9639">
        <v>80.270700000000005</v>
      </c>
      <c r="S9639" t="s">
        <v>340</v>
      </c>
      <c r="T9639" t="s">
        <v>339</v>
      </c>
      <c r="U9639" t="s">
        <v>46</v>
      </c>
      <c r="V9639" t="s">
        <v>9</v>
      </c>
    </row>
    <row r="9640" spans="1:22">
      <c r="A9640" t="s">
        <v>1958</v>
      </c>
      <c r="B9640" s="2">
        <v>45431.590277777781</v>
      </c>
      <c r="C9640" s="2">
        <f t="shared" si="150"/>
        <v>45425</v>
      </c>
      <c r="D9640" t="s">
        <v>1957</v>
      </c>
      <c r="E9640" t="s">
        <v>1956</v>
      </c>
      <c r="F9640" t="s">
        <v>166</v>
      </c>
      <c r="G9640" t="s">
        <v>91</v>
      </c>
      <c r="H9640" t="s">
        <v>71</v>
      </c>
      <c r="I9640">
        <v>2</v>
      </c>
      <c r="J9640">
        <v>346.43</v>
      </c>
      <c r="K9640">
        <v>226.18</v>
      </c>
      <c r="L9640">
        <v>692.86</v>
      </c>
      <c r="M9640">
        <v>452.36</v>
      </c>
      <c r="N9640" t="s">
        <v>1955</v>
      </c>
      <c r="O9640" t="s">
        <v>1954</v>
      </c>
      <c r="P9640" t="s">
        <v>13</v>
      </c>
      <c r="Q9640">
        <v>11.664300000000001</v>
      </c>
      <c r="R9640">
        <v>78.146000000000001</v>
      </c>
      <c r="S9640" t="s">
        <v>25</v>
      </c>
      <c r="T9640" t="s">
        <v>24</v>
      </c>
      <c r="U9640" t="s">
        <v>46</v>
      </c>
      <c r="V9640" t="s">
        <v>9</v>
      </c>
    </row>
    <row r="9641" spans="1:22">
      <c r="A9641" t="s">
        <v>1953</v>
      </c>
      <c r="B9641" s="2">
        <v>45037.75</v>
      </c>
      <c r="C9641" s="2">
        <f t="shared" si="150"/>
        <v>45033</v>
      </c>
      <c r="D9641" t="s">
        <v>1952</v>
      </c>
      <c r="E9641" t="s">
        <v>1951</v>
      </c>
      <c r="F9641" t="s">
        <v>166</v>
      </c>
      <c r="G9641" t="s">
        <v>17</v>
      </c>
      <c r="H9641" t="s">
        <v>52</v>
      </c>
      <c r="I9641">
        <v>4</v>
      </c>
      <c r="J9641">
        <v>1029.04</v>
      </c>
      <c r="K9641">
        <v>834.91</v>
      </c>
      <c r="L9641">
        <v>4116.16</v>
      </c>
      <c r="M9641">
        <v>3339.64</v>
      </c>
      <c r="N9641" t="s">
        <v>1950</v>
      </c>
      <c r="O9641" t="s">
        <v>1949</v>
      </c>
      <c r="P9641" t="s">
        <v>68</v>
      </c>
      <c r="Q9641">
        <v>11.34</v>
      </c>
      <c r="R9641">
        <v>77.717200000000005</v>
      </c>
      <c r="S9641" t="s">
        <v>432</v>
      </c>
      <c r="T9641" t="s">
        <v>431</v>
      </c>
      <c r="U9641" t="s">
        <v>57</v>
      </c>
      <c r="V9641" t="s">
        <v>22</v>
      </c>
    </row>
    <row r="9642" spans="1:22">
      <c r="A9642" t="s">
        <v>1948</v>
      </c>
      <c r="B9642" s="2">
        <v>45210.791666666664</v>
      </c>
      <c r="C9642" s="2">
        <f t="shared" si="150"/>
        <v>45208</v>
      </c>
      <c r="D9642" t="s">
        <v>1947</v>
      </c>
      <c r="E9642" t="s">
        <v>1946</v>
      </c>
      <c r="F9642" t="s">
        <v>73</v>
      </c>
      <c r="G9642" t="s">
        <v>72</v>
      </c>
      <c r="H9642" t="s">
        <v>40</v>
      </c>
      <c r="I9642">
        <v>2</v>
      </c>
      <c r="J9642">
        <v>2219.91</v>
      </c>
      <c r="K9642">
        <v>1547.42</v>
      </c>
      <c r="L9642">
        <v>4439.82</v>
      </c>
      <c r="M9642">
        <v>3094.84</v>
      </c>
      <c r="N9642" t="s">
        <v>1945</v>
      </c>
      <c r="O9642" t="s">
        <v>1944</v>
      </c>
      <c r="P9642" t="s">
        <v>112</v>
      </c>
      <c r="Q9642">
        <v>13.082700000000001</v>
      </c>
      <c r="R9642">
        <v>80.270700000000005</v>
      </c>
      <c r="S9642" t="s">
        <v>486</v>
      </c>
      <c r="T9642" t="s">
        <v>485</v>
      </c>
      <c r="U9642" t="s">
        <v>57</v>
      </c>
      <c r="V9642" t="s">
        <v>9</v>
      </c>
    </row>
    <row r="9643" spans="1:22">
      <c r="A9643" t="s">
        <v>1943</v>
      </c>
      <c r="B9643" s="2">
        <v>45183.795138888891</v>
      </c>
      <c r="C9643" s="2">
        <f t="shared" si="150"/>
        <v>45180</v>
      </c>
      <c r="D9643" t="s">
        <v>1942</v>
      </c>
      <c r="E9643" t="s">
        <v>1941</v>
      </c>
      <c r="F9643" t="s">
        <v>64</v>
      </c>
      <c r="G9643" t="s">
        <v>91</v>
      </c>
      <c r="H9643" t="s">
        <v>52</v>
      </c>
      <c r="I9643">
        <v>2</v>
      </c>
      <c r="J9643">
        <v>829.92</v>
      </c>
      <c r="K9643">
        <v>637.39</v>
      </c>
      <c r="L9643">
        <v>1659.84</v>
      </c>
      <c r="M9643">
        <v>1274.78</v>
      </c>
      <c r="N9643" t="s">
        <v>1940</v>
      </c>
      <c r="O9643" t="s">
        <v>1939</v>
      </c>
      <c r="P9643" t="s">
        <v>37</v>
      </c>
      <c r="Q9643">
        <v>10.7905</v>
      </c>
      <c r="R9643">
        <v>78.704700000000003</v>
      </c>
      <c r="S9643" t="s">
        <v>616</v>
      </c>
      <c r="T9643" t="s">
        <v>615</v>
      </c>
      <c r="U9643" t="s">
        <v>77</v>
      </c>
      <c r="V9643" t="s">
        <v>212</v>
      </c>
    </row>
    <row r="9644" spans="1:22">
      <c r="A9644" t="s">
        <v>1938</v>
      </c>
      <c r="B9644" s="2">
        <v>45153.533333333333</v>
      </c>
      <c r="C9644" s="2">
        <f t="shared" si="150"/>
        <v>45152</v>
      </c>
      <c r="D9644" t="s">
        <v>1937</v>
      </c>
      <c r="E9644" t="s">
        <v>1936</v>
      </c>
      <c r="F9644" t="s">
        <v>64</v>
      </c>
      <c r="G9644" t="s">
        <v>82</v>
      </c>
      <c r="H9644" t="s">
        <v>16</v>
      </c>
      <c r="I9644">
        <v>1</v>
      </c>
      <c r="J9644">
        <v>1294.28</v>
      </c>
      <c r="K9644">
        <v>1080.5999999999999</v>
      </c>
      <c r="L9644">
        <v>1294.28</v>
      </c>
      <c r="M9644">
        <v>1080.5999999999999</v>
      </c>
      <c r="N9644" t="s">
        <v>1935</v>
      </c>
      <c r="O9644" t="s">
        <v>1934</v>
      </c>
      <c r="P9644" t="s">
        <v>68</v>
      </c>
      <c r="Q9644">
        <v>11.34</v>
      </c>
      <c r="R9644">
        <v>77.717200000000005</v>
      </c>
      <c r="S9644" t="s">
        <v>103</v>
      </c>
      <c r="T9644" t="s">
        <v>102</v>
      </c>
      <c r="U9644" t="s">
        <v>10</v>
      </c>
      <c r="V9644" t="s">
        <v>45</v>
      </c>
    </row>
    <row r="9645" spans="1:22">
      <c r="A9645" t="s">
        <v>1933</v>
      </c>
      <c r="B9645" s="2">
        <v>45082.620833333334</v>
      </c>
      <c r="C9645" s="2">
        <f t="shared" si="150"/>
        <v>45082</v>
      </c>
      <c r="D9645" t="s">
        <v>1932</v>
      </c>
      <c r="E9645" t="s">
        <v>1931</v>
      </c>
      <c r="F9645" t="s">
        <v>136</v>
      </c>
      <c r="G9645" t="s">
        <v>82</v>
      </c>
      <c r="H9645" t="s">
        <v>29</v>
      </c>
      <c r="I9645">
        <v>1</v>
      </c>
      <c r="J9645">
        <v>742.14</v>
      </c>
      <c r="K9645">
        <v>464.04</v>
      </c>
      <c r="L9645">
        <v>742.14</v>
      </c>
      <c r="M9645">
        <v>464.04</v>
      </c>
      <c r="N9645" t="s">
        <v>1930</v>
      </c>
      <c r="O9645" t="s">
        <v>1929</v>
      </c>
      <c r="P9645" t="s">
        <v>112</v>
      </c>
      <c r="Q9645">
        <v>13.082700000000001</v>
      </c>
      <c r="R9645">
        <v>80.270700000000005</v>
      </c>
      <c r="S9645" t="s">
        <v>340</v>
      </c>
      <c r="T9645" t="s">
        <v>339</v>
      </c>
      <c r="U9645" t="s">
        <v>23</v>
      </c>
      <c r="V9645" t="s">
        <v>212</v>
      </c>
    </row>
    <row r="9646" spans="1:22">
      <c r="A9646" t="s">
        <v>1928</v>
      </c>
      <c r="B9646" s="2">
        <v>45214.6875</v>
      </c>
      <c r="C9646" s="2">
        <f t="shared" si="150"/>
        <v>45208</v>
      </c>
      <c r="D9646" t="s">
        <v>1927</v>
      </c>
      <c r="E9646" t="s">
        <v>1926</v>
      </c>
      <c r="F9646" t="s">
        <v>136</v>
      </c>
      <c r="G9646" t="s">
        <v>115</v>
      </c>
      <c r="H9646" t="s">
        <v>29</v>
      </c>
      <c r="I9646">
        <v>2</v>
      </c>
      <c r="J9646">
        <v>1000.66</v>
      </c>
      <c r="K9646">
        <v>685.05</v>
      </c>
      <c r="L9646">
        <v>2001.32</v>
      </c>
      <c r="M9646">
        <v>1370.1</v>
      </c>
      <c r="N9646" t="s">
        <v>1925</v>
      </c>
      <c r="O9646" t="s">
        <v>1924</v>
      </c>
      <c r="P9646" t="s">
        <v>26</v>
      </c>
      <c r="Q9646">
        <v>11.0168</v>
      </c>
      <c r="R9646">
        <v>76.955799999999996</v>
      </c>
      <c r="S9646" t="s">
        <v>269</v>
      </c>
      <c r="T9646" t="s">
        <v>268</v>
      </c>
      <c r="U9646" t="s">
        <v>77</v>
      </c>
      <c r="V9646" t="s">
        <v>9</v>
      </c>
    </row>
    <row r="9647" spans="1:22">
      <c r="A9647" t="s">
        <v>1923</v>
      </c>
      <c r="B9647" s="2">
        <v>44979.886805555558</v>
      </c>
      <c r="C9647" s="2">
        <f t="shared" si="150"/>
        <v>44977</v>
      </c>
      <c r="D9647" t="s">
        <v>1922</v>
      </c>
      <c r="E9647" t="s">
        <v>1921</v>
      </c>
      <c r="F9647" t="s">
        <v>201</v>
      </c>
      <c r="G9647" t="s">
        <v>53</v>
      </c>
      <c r="H9647" t="s">
        <v>16</v>
      </c>
      <c r="I9647">
        <v>1</v>
      </c>
      <c r="J9647">
        <v>1767.48</v>
      </c>
      <c r="K9647">
        <v>1109.2</v>
      </c>
      <c r="L9647">
        <v>1767.48</v>
      </c>
      <c r="M9647">
        <v>1109.2</v>
      </c>
      <c r="N9647" t="s">
        <v>1920</v>
      </c>
      <c r="O9647" t="s">
        <v>1919</v>
      </c>
      <c r="P9647" t="s">
        <v>121</v>
      </c>
      <c r="Q9647">
        <v>9.9252000000000002</v>
      </c>
      <c r="R9647">
        <v>78.119799999999998</v>
      </c>
      <c r="S9647" t="s">
        <v>564</v>
      </c>
      <c r="T9647" t="s">
        <v>563</v>
      </c>
      <c r="U9647" t="s">
        <v>57</v>
      </c>
      <c r="V9647" t="s">
        <v>9</v>
      </c>
    </row>
    <row r="9648" spans="1:22">
      <c r="A9648" t="s">
        <v>1918</v>
      </c>
      <c r="B9648" s="2">
        <v>45390.688194444447</v>
      </c>
      <c r="C9648" s="2">
        <f t="shared" si="150"/>
        <v>45390</v>
      </c>
      <c r="D9648" t="s">
        <v>1917</v>
      </c>
      <c r="E9648" t="s">
        <v>1916</v>
      </c>
      <c r="F9648" t="s">
        <v>136</v>
      </c>
      <c r="G9648" t="s">
        <v>30</v>
      </c>
      <c r="H9648" t="s">
        <v>40</v>
      </c>
      <c r="I9648">
        <v>1</v>
      </c>
      <c r="J9648">
        <v>1621.86</v>
      </c>
      <c r="K9648">
        <v>1409.43</v>
      </c>
      <c r="L9648">
        <v>1621.86</v>
      </c>
      <c r="M9648">
        <v>1409.43</v>
      </c>
      <c r="N9648" t="s">
        <v>1915</v>
      </c>
      <c r="O9648" t="s">
        <v>1914</v>
      </c>
      <c r="P9648" t="s">
        <v>49</v>
      </c>
      <c r="Q9648">
        <v>12.916499999999999</v>
      </c>
      <c r="R9648">
        <v>79.132499999999993</v>
      </c>
      <c r="S9648" t="s">
        <v>302</v>
      </c>
      <c r="T9648" t="s">
        <v>301</v>
      </c>
      <c r="U9648" t="s">
        <v>46</v>
      </c>
      <c r="V9648" t="s">
        <v>9</v>
      </c>
    </row>
    <row r="9649" spans="1:22">
      <c r="A9649" t="s">
        <v>1913</v>
      </c>
      <c r="B9649" s="2">
        <v>45520.458333333336</v>
      </c>
      <c r="C9649" s="2">
        <f t="shared" si="150"/>
        <v>45516</v>
      </c>
      <c r="D9649" t="s">
        <v>1912</v>
      </c>
      <c r="E9649" t="s">
        <v>1911</v>
      </c>
      <c r="F9649" t="s">
        <v>166</v>
      </c>
      <c r="G9649" t="s">
        <v>106</v>
      </c>
      <c r="H9649" t="s">
        <v>16</v>
      </c>
      <c r="I9649">
        <v>2</v>
      </c>
      <c r="J9649">
        <v>1702.08</v>
      </c>
      <c r="K9649">
        <v>1194.78</v>
      </c>
      <c r="L9649">
        <v>3404.16</v>
      </c>
      <c r="M9649">
        <v>2389.56</v>
      </c>
      <c r="N9649" t="s">
        <v>1910</v>
      </c>
      <c r="O9649" t="s">
        <v>1909</v>
      </c>
      <c r="P9649" t="s">
        <v>68</v>
      </c>
      <c r="Q9649">
        <v>11.34</v>
      </c>
      <c r="R9649">
        <v>77.717200000000005</v>
      </c>
      <c r="S9649" t="s">
        <v>333</v>
      </c>
      <c r="T9649" t="s">
        <v>332</v>
      </c>
      <c r="U9649" t="s">
        <v>77</v>
      </c>
      <c r="V9649" t="s">
        <v>9</v>
      </c>
    </row>
    <row r="9650" spans="1:22">
      <c r="A9650" t="s">
        <v>1908</v>
      </c>
      <c r="B9650" s="2">
        <v>45285.814583333333</v>
      </c>
      <c r="C9650" s="2">
        <f t="shared" si="150"/>
        <v>45285</v>
      </c>
      <c r="D9650" t="s">
        <v>1907</v>
      </c>
      <c r="E9650" t="s">
        <v>1906</v>
      </c>
      <c r="F9650" t="s">
        <v>83</v>
      </c>
      <c r="G9650" t="s">
        <v>115</v>
      </c>
      <c r="H9650" t="s">
        <v>40</v>
      </c>
      <c r="I9650">
        <v>1</v>
      </c>
      <c r="J9650">
        <v>1853.19</v>
      </c>
      <c r="K9650">
        <v>1286.3800000000001</v>
      </c>
      <c r="L9650">
        <v>1853.19</v>
      </c>
      <c r="M9650">
        <v>1286.3800000000001</v>
      </c>
      <c r="N9650" t="s">
        <v>1905</v>
      </c>
      <c r="O9650" t="s">
        <v>1904</v>
      </c>
      <c r="P9650" t="s">
        <v>112</v>
      </c>
      <c r="Q9650">
        <v>13.082700000000001</v>
      </c>
      <c r="R9650">
        <v>80.270700000000005</v>
      </c>
      <c r="S9650" t="s">
        <v>364</v>
      </c>
      <c r="T9650" t="s">
        <v>363</v>
      </c>
      <c r="U9650" t="s">
        <v>23</v>
      </c>
      <c r="V9650" t="s">
        <v>9</v>
      </c>
    </row>
    <row r="9651" spans="1:22">
      <c r="A9651" t="s">
        <v>1903</v>
      </c>
      <c r="B9651" s="2">
        <v>45036.736111111109</v>
      </c>
      <c r="C9651" s="2">
        <f t="shared" si="150"/>
        <v>45033</v>
      </c>
      <c r="D9651" t="s">
        <v>1902</v>
      </c>
      <c r="E9651" t="s">
        <v>1901</v>
      </c>
      <c r="F9651" t="s">
        <v>73</v>
      </c>
      <c r="G9651" t="s">
        <v>91</v>
      </c>
      <c r="H9651" t="s">
        <v>63</v>
      </c>
      <c r="I9651">
        <v>1</v>
      </c>
      <c r="J9651">
        <v>690.31</v>
      </c>
      <c r="K9651">
        <v>471.48</v>
      </c>
      <c r="L9651">
        <v>690.31</v>
      </c>
      <c r="M9651">
        <v>471.48</v>
      </c>
      <c r="N9651" t="s">
        <v>1900</v>
      </c>
      <c r="O9651" t="s">
        <v>1899</v>
      </c>
      <c r="P9651" t="s">
        <v>60</v>
      </c>
      <c r="Q9651">
        <v>8.7139000000000006</v>
      </c>
      <c r="R9651">
        <v>77.756699999999995</v>
      </c>
      <c r="S9651" t="s">
        <v>120</v>
      </c>
      <c r="T9651" t="s">
        <v>119</v>
      </c>
      <c r="U9651" t="s">
        <v>77</v>
      </c>
      <c r="V9651" t="s">
        <v>22</v>
      </c>
    </row>
    <row r="9652" spans="1:22">
      <c r="A9652" t="s">
        <v>1898</v>
      </c>
      <c r="B9652" s="2">
        <v>45387.913888888892</v>
      </c>
      <c r="C9652" s="2">
        <f t="shared" si="150"/>
        <v>45383</v>
      </c>
      <c r="D9652" t="s">
        <v>1897</v>
      </c>
      <c r="E9652" t="s">
        <v>1896</v>
      </c>
      <c r="F9652" t="s">
        <v>64</v>
      </c>
      <c r="G9652" t="s">
        <v>115</v>
      </c>
      <c r="H9652" t="s">
        <v>16</v>
      </c>
      <c r="I9652">
        <v>4</v>
      </c>
      <c r="J9652">
        <v>1922.29</v>
      </c>
      <c r="K9652">
        <v>1407.06</v>
      </c>
      <c r="L9652">
        <v>7689.16</v>
      </c>
      <c r="M9652">
        <v>5628.24</v>
      </c>
      <c r="N9652" t="s">
        <v>1895</v>
      </c>
      <c r="O9652" t="s">
        <v>1894</v>
      </c>
      <c r="P9652" t="s">
        <v>37</v>
      </c>
      <c r="Q9652">
        <v>10.7905</v>
      </c>
      <c r="R9652">
        <v>78.704700000000003</v>
      </c>
      <c r="S9652" t="s">
        <v>257</v>
      </c>
      <c r="T9652" t="s">
        <v>256</v>
      </c>
      <c r="U9652" t="s">
        <v>10</v>
      </c>
      <c r="V9652" t="s">
        <v>9</v>
      </c>
    </row>
    <row r="9653" spans="1:22">
      <c r="A9653" t="s">
        <v>1893</v>
      </c>
      <c r="B9653" s="2">
        <v>45051.529166666667</v>
      </c>
      <c r="C9653" s="2">
        <f t="shared" si="150"/>
        <v>45047</v>
      </c>
      <c r="D9653" t="s">
        <v>1892</v>
      </c>
      <c r="E9653" t="s">
        <v>1891</v>
      </c>
      <c r="F9653" t="s">
        <v>201</v>
      </c>
      <c r="G9653" t="s">
        <v>115</v>
      </c>
      <c r="H9653" t="s">
        <v>63</v>
      </c>
      <c r="I9653">
        <v>1</v>
      </c>
      <c r="J9653">
        <v>212.84</v>
      </c>
      <c r="K9653">
        <v>183.16</v>
      </c>
      <c r="L9653">
        <v>212.84</v>
      </c>
      <c r="M9653">
        <v>183.16</v>
      </c>
      <c r="N9653" t="s">
        <v>1890</v>
      </c>
      <c r="O9653" t="s">
        <v>1889</v>
      </c>
      <c r="P9653" t="s">
        <v>49</v>
      </c>
      <c r="Q9653">
        <v>12.916499999999999</v>
      </c>
      <c r="R9653">
        <v>79.132499999999993</v>
      </c>
      <c r="S9653" t="s">
        <v>133</v>
      </c>
      <c r="T9653" t="s">
        <v>132</v>
      </c>
      <c r="U9653" t="s">
        <v>77</v>
      </c>
      <c r="V9653" t="s">
        <v>45</v>
      </c>
    </row>
    <row r="9654" spans="1:22">
      <c r="A9654" t="s">
        <v>1888</v>
      </c>
      <c r="B9654" s="2">
        <v>45313.513888888891</v>
      </c>
      <c r="C9654" s="2">
        <f t="shared" si="150"/>
        <v>45313</v>
      </c>
      <c r="D9654" t="s">
        <v>1887</v>
      </c>
      <c r="E9654" t="s">
        <v>1886</v>
      </c>
      <c r="F9654" t="s">
        <v>31</v>
      </c>
      <c r="G9654" t="s">
        <v>82</v>
      </c>
      <c r="H9654" t="s">
        <v>63</v>
      </c>
      <c r="I9654">
        <v>1</v>
      </c>
      <c r="J9654">
        <v>831.49</v>
      </c>
      <c r="K9654">
        <v>640.63</v>
      </c>
      <c r="L9654">
        <v>831.49</v>
      </c>
      <c r="M9654">
        <v>640.63</v>
      </c>
      <c r="N9654" t="s">
        <v>1885</v>
      </c>
      <c r="O9654" t="s">
        <v>1884</v>
      </c>
      <c r="P9654" t="s">
        <v>26</v>
      </c>
      <c r="Q9654">
        <v>11.0168</v>
      </c>
      <c r="R9654">
        <v>76.955799999999996</v>
      </c>
      <c r="S9654" t="s">
        <v>432</v>
      </c>
      <c r="T9654" t="s">
        <v>431</v>
      </c>
      <c r="U9654" t="s">
        <v>77</v>
      </c>
      <c r="V9654" t="s">
        <v>45</v>
      </c>
    </row>
    <row r="9655" spans="1:22">
      <c r="A9655" t="s">
        <v>1883</v>
      </c>
      <c r="B9655" s="2">
        <v>45411.441666666666</v>
      </c>
      <c r="C9655" s="2">
        <f t="shared" si="150"/>
        <v>45411</v>
      </c>
      <c r="D9655" t="s">
        <v>1882</v>
      </c>
      <c r="E9655" t="s">
        <v>1881</v>
      </c>
      <c r="F9655" t="s">
        <v>18</v>
      </c>
      <c r="G9655" t="s">
        <v>91</v>
      </c>
      <c r="H9655" t="s">
        <v>29</v>
      </c>
      <c r="I9655">
        <v>2</v>
      </c>
      <c r="J9655">
        <v>778.35</v>
      </c>
      <c r="K9655">
        <v>491.88</v>
      </c>
      <c r="L9655">
        <v>1556.7</v>
      </c>
      <c r="M9655">
        <v>983.76</v>
      </c>
      <c r="N9655" t="s">
        <v>1880</v>
      </c>
      <c r="O9655" t="s">
        <v>1879</v>
      </c>
      <c r="P9655" t="s">
        <v>112</v>
      </c>
      <c r="Q9655">
        <v>13.082700000000001</v>
      </c>
      <c r="R9655">
        <v>80.270700000000005</v>
      </c>
      <c r="S9655" t="s">
        <v>628</v>
      </c>
      <c r="T9655" t="s">
        <v>627</v>
      </c>
      <c r="U9655" t="s">
        <v>23</v>
      </c>
      <c r="V9655" t="s">
        <v>9</v>
      </c>
    </row>
    <row r="9656" spans="1:22">
      <c r="A9656" t="s">
        <v>1878</v>
      </c>
      <c r="B9656" s="2">
        <v>45184.493055555555</v>
      </c>
      <c r="C9656" s="2">
        <f t="shared" si="150"/>
        <v>45180</v>
      </c>
      <c r="D9656" t="s">
        <v>1877</v>
      </c>
      <c r="E9656" t="s">
        <v>1876</v>
      </c>
      <c r="F9656" t="s">
        <v>136</v>
      </c>
      <c r="G9656" t="s">
        <v>41</v>
      </c>
      <c r="H9656" t="s">
        <v>40</v>
      </c>
      <c r="I9656">
        <v>4</v>
      </c>
      <c r="J9656">
        <v>1983.98</v>
      </c>
      <c r="K9656">
        <v>1435.82</v>
      </c>
      <c r="L9656">
        <v>7935.92</v>
      </c>
      <c r="M9656">
        <v>5743.28</v>
      </c>
      <c r="N9656" t="s">
        <v>1875</v>
      </c>
      <c r="O9656" t="s">
        <v>1874</v>
      </c>
      <c r="P9656" t="s">
        <v>26</v>
      </c>
      <c r="Q9656">
        <v>11.0168</v>
      </c>
      <c r="R9656">
        <v>76.955799999999996</v>
      </c>
      <c r="S9656" t="s">
        <v>784</v>
      </c>
      <c r="T9656" t="s">
        <v>783</v>
      </c>
      <c r="U9656" t="s">
        <v>46</v>
      </c>
      <c r="V9656" t="s">
        <v>9</v>
      </c>
    </row>
    <row r="9657" spans="1:22">
      <c r="A9657" t="s">
        <v>1873</v>
      </c>
      <c r="B9657" s="2">
        <v>45475.492361111108</v>
      </c>
      <c r="C9657" s="2">
        <f t="shared" si="150"/>
        <v>45474</v>
      </c>
      <c r="D9657" t="s">
        <v>1872</v>
      </c>
      <c r="E9657" t="s">
        <v>1871</v>
      </c>
      <c r="F9657" t="s">
        <v>166</v>
      </c>
      <c r="G9657" t="s">
        <v>82</v>
      </c>
      <c r="H9657" t="s">
        <v>52</v>
      </c>
      <c r="I9657">
        <v>1</v>
      </c>
      <c r="J9657">
        <v>1915.81</v>
      </c>
      <c r="K9657">
        <v>1287.67</v>
      </c>
      <c r="L9657">
        <v>1915.81</v>
      </c>
      <c r="M9657">
        <v>1287.67</v>
      </c>
      <c r="N9657" t="s">
        <v>1870</v>
      </c>
      <c r="O9657" t="s">
        <v>1869</v>
      </c>
      <c r="P9657" t="s">
        <v>121</v>
      </c>
      <c r="Q9657">
        <v>9.9252000000000002</v>
      </c>
      <c r="R9657">
        <v>78.119799999999998</v>
      </c>
      <c r="S9657" t="s">
        <v>319</v>
      </c>
      <c r="T9657" t="s">
        <v>318</v>
      </c>
      <c r="U9657" t="s">
        <v>10</v>
      </c>
      <c r="V9657" t="s">
        <v>9</v>
      </c>
    </row>
    <row r="9658" spans="1:22">
      <c r="A9658" t="s">
        <v>1868</v>
      </c>
      <c r="B9658" s="2">
        <v>45243.770138888889</v>
      </c>
      <c r="C9658" s="2">
        <f t="shared" si="150"/>
        <v>45243</v>
      </c>
      <c r="D9658" t="s">
        <v>1867</v>
      </c>
      <c r="E9658" t="s">
        <v>1866</v>
      </c>
      <c r="F9658" t="s">
        <v>166</v>
      </c>
      <c r="G9658" t="s">
        <v>82</v>
      </c>
      <c r="H9658" t="s">
        <v>71</v>
      </c>
      <c r="I9658">
        <v>1</v>
      </c>
      <c r="J9658">
        <v>1036.9100000000001</v>
      </c>
      <c r="K9658">
        <v>780.09</v>
      </c>
      <c r="L9658">
        <v>1036.9100000000001</v>
      </c>
      <c r="M9658">
        <v>780.09</v>
      </c>
      <c r="N9658" t="s">
        <v>1865</v>
      </c>
      <c r="O9658" t="s">
        <v>1864</v>
      </c>
      <c r="P9658" t="s">
        <v>49</v>
      </c>
      <c r="Q9658">
        <v>12.916499999999999</v>
      </c>
      <c r="R9658">
        <v>79.132499999999993</v>
      </c>
      <c r="S9658" t="s">
        <v>111</v>
      </c>
      <c r="T9658" t="s">
        <v>110</v>
      </c>
      <c r="U9658" t="s">
        <v>46</v>
      </c>
      <c r="V9658" t="s">
        <v>45</v>
      </c>
    </row>
    <row r="9659" spans="1:22">
      <c r="A9659" t="s">
        <v>1863</v>
      </c>
      <c r="B9659" s="2">
        <v>45383.836111111108</v>
      </c>
      <c r="C9659" s="2">
        <f t="shared" si="150"/>
        <v>45383</v>
      </c>
      <c r="D9659" t="s">
        <v>1862</v>
      </c>
      <c r="E9659" t="s">
        <v>1861</v>
      </c>
      <c r="F9659" t="s">
        <v>83</v>
      </c>
      <c r="G9659" t="s">
        <v>106</v>
      </c>
      <c r="H9659" t="s">
        <v>29</v>
      </c>
      <c r="I9659">
        <v>3</v>
      </c>
      <c r="J9659">
        <v>472.03</v>
      </c>
      <c r="K9659">
        <v>403.61</v>
      </c>
      <c r="L9659">
        <v>1416.09</v>
      </c>
      <c r="M9659">
        <v>1210.83</v>
      </c>
      <c r="N9659" t="s">
        <v>1860</v>
      </c>
      <c r="O9659" t="s">
        <v>1859</v>
      </c>
      <c r="P9659" t="s">
        <v>112</v>
      </c>
      <c r="Q9659">
        <v>13.082700000000001</v>
      </c>
      <c r="R9659">
        <v>80.270700000000005</v>
      </c>
      <c r="S9659" t="s">
        <v>302</v>
      </c>
      <c r="T9659" t="s">
        <v>301</v>
      </c>
      <c r="U9659" t="s">
        <v>77</v>
      </c>
      <c r="V9659" t="s">
        <v>22</v>
      </c>
    </row>
    <row r="9660" spans="1:22">
      <c r="A9660" t="s">
        <v>1858</v>
      </c>
      <c r="B9660" s="2">
        <v>44934.84375</v>
      </c>
      <c r="C9660" s="2">
        <f t="shared" si="150"/>
        <v>44928</v>
      </c>
      <c r="D9660" t="s">
        <v>1857</v>
      </c>
      <c r="E9660" t="s">
        <v>1856</v>
      </c>
      <c r="F9660" t="s">
        <v>201</v>
      </c>
      <c r="G9660" t="s">
        <v>115</v>
      </c>
      <c r="H9660" t="s">
        <v>63</v>
      </c>
      <c r="I9660">
        <v>1</v>
      </c>
      <c r="J9660">
        <v>1286.3699999999999</v>
      </c>
      <c r="K9660">
        <v>845.01</v>
      </c>
      <c r="L9660">
        <v>1286.3699999999999</v>
      </c>
      <c r="M9660">
        <v>845.01</v>
      </c>
      <c r="N9660" t="s">
        <v>1855</v>
      </c>
      <c r="O9660" t="s">
        <v>1854</v>
      </c>
      <c r="P9660" t="s">
        <v>60</v>
      </c>
      <c r="Q9660">
        <v>8.7139000000000006</v>
      </c>
      <c r="R9660">
        <v>77.756699999999995</v>
      </c>
      <c r="S9660" t="s">
        <v>193</v>
      </c>
      <c r="T9660" t="s">
        <v>192</v>
      </c>
      <c r="U9660" t="s">
        <v>77</v>
      </c>
      <c r="V9660" t="s">
        <v>45</v>
      </c>
    </row>
    <row r="9661" spans="1:22">
      <c r="A9661" t="s">
        <v>1853</v>
      </c>
      <c r="B9661" s="2">
        <v>44955.584027777775</v>
      </c>
      <c r="C9661" s="2">
        <f t="shared" si="150"/>
        <v>44949</v>
      </c>
      <c r="D9661" t="s">
        <v>1852</v>
      </c>
      <c r="E9661" t="s">
        <v>1851</v>
      </c>
      <c r="F9661" t="s">
        <v>201</v>
      </c>
      <c r="G9661" t="s">
        <v>17</v>
      </c>
      <c r="H9661" t="s">
        <v>71</v>
      </c>
      <c r="I9661">
        <v>2</v>
      </c>
      <c r="J9661">
        <v>2119.71</v>
      </c>
      <c r="K9661">
        <v>1660.79</v>
      </c>
      <c r="L9661">
        <v>4239.42</v>
      </c>
      <c r="M9661">
        <v>3321.58</v>
      </c>
      <c r="N9661" t="s">
        <v>1850</v>
      </c>
      <c r="O9661" t="s">
        <v>1849</v>
      </c>
      <c r="P9661" t="s">
        <v>121</v>
      </c>
      <c r="Q9661">
        <v>9.9252000000000002</v>
      </c>
      <c r="R9661">
        <v>78.119799999999998</v>
      </c>
      <c r="S9661" t="s">
        <v>103</v>
      </c>
      <c r="T9661" t="s">
        <v>102</v>
      </c>
      <c r="U9661" t="s">
        <v>23</v>
      </c>
      <c r="V9661" t="s">
        <v>22</v>
      </c>
    </row>
    <row r="9662" spans="1:22">
      <c r="A9662" t="s">
        <v>1848</v>
      </c>
      <c r="B9662" s="2">
        <v>45411.759722222225</v>
      </c>
      <c r="C9662" s="2">
        <f t="shared" si="150"/>
        <v>45411</v>
      </c>
      <c r="D9662" t="s">
        <v>1847</v>
      </c>
      <c r="E9662" t="s">
        <v>1846</v>
      </c>
      <c r="F9662" t="s">
        <v>166</v>
      </c>
      <c r="G9662" t="s">
        <v>115</v>
      </c>
      <c r="H9662" t="s">
        <v>63</v>
      </c>
      <c r="I9662">
        <v>1</v>
      </c>
      <c r="J9662">
        <v>1748.5</v>
      </c>
      <c r="K9662">
        <v>1132.46</v>
      </c>
      <c r="L9662">
        <v>1748.5</v>
      </c>
      <c r="M9662">
        <v>1132.46</v>
      </c>
      <c r="N9662" t="s">
        <v>1845</v>
      </c>
      <c r="O9662" t="s">
        <v>1844</v>
      </c>
      <c r="P9662" t="s">
        <v>26</v>
      </c>
      <c r="Q9662">
        <v>11.0168</v>
      </c>
      <c r="R9662">
        <v>76.955799999999996</v>
      </c>
      <c r="S9662" t="s">
        <v>486</v>
      </c>
      <c r="T9662" t="s">
        <v>485</v>
      </c>
      <c r="U9662" t="s">
        <v>10</v>
      </c>
      <c r="V9662" t="s">
        <v>9</v>
      </c>
    </row>
    <row r="9663" spans="1:22">
      <c r="A9663" t="s">
        <v>1843</v>
      </c>
      <c r="B9663" s="2">
        <v>45291.550694444442</v>
      </c>
      <c r="C9663" s="2">
        <f t="shared" si="150"/>
        <v>45285</v>
      </c>
      <c r="D9663" t="s">
        <v>1842</v>
      </c>
      <c r="E9663" t="s">
        <v>1841</v>
      </c>
      <c r="F9663" t="s">
        <v>166</v>
      </c>
      <c r="G9663" t="s">
        <v>115</v>
      </c>
      <c r="H9663" t="s">
        <v>71</v>
      </c>
      <c r="I9663">
        <v>2</v>
      </c>
      <c r="J9663">
        <v>1990.54</v>
      </c>
      <c r="K9663">
        <v>1215.5</v>
      </c>
      <c r="L9663">
        <v>3981.08</v>
      </c>
      <c r="M9663">
        <v>2431</v>
      </c>
      <c r="N9663" t="s">
        <v>1840</v>
      </c>
      <c r="O9663" t="s">
        <v>1839</v>
      </c>
      <c r="P9663" t="s">
        <v>37</v>
      </c>
      <c r="Q9663">
        <v>10.7905</v>
      </c>
      <c r="R9663">
        <v>78.704700000000003</v>
      </c>
      <c r="S9663" t="s">
        <v>111</v>
      </c>
      <c r="T9663" t="s">
        <v>110</v>
      </c>
      <c r="U9663" t="s">
        <v>23</v>
      </c>
      <c r="V9663" t="s">
        <v>45</v>
      </c>
    </row>
    <row r="9664" spans="1:22">
      <c r="A9664" t="s">
        <v>1838</v>
      </c>
      <c r="B9664" s="2">
        <v>44987.80972222222</v>
      </c>
      <c r="C9664" s="2">
        <f t="shared" si="150"/>
        <v>44984</v>
      </c>
      <c r="D9664" t="s">
        <v>1837</v>
      </c>
      <c r="E9664" t="s">
        <v>1836</v>
      </c>
      <c r="F9664" t="s">
        <v>64</v>
      </c>
      <c r="G9664" t="s">
        <v>53</v>
      </c>
      <c r="H9664" t="s">
        <v>16</v>
      </c>
      <c r="I9664">
        <v>2</v>
      </c>
      <c r="J9664">
        <v>951.58</v>
      </c>
      <c r="K9664">
        <v>753.96</v>
      </c>
      <c r="L9664">
        <v>1903.16</v>
      </c>
      <c r="M9664">
        <v>1507.92</v>
      </c>
      <c r="N9664" t="s">
        <v>1835</v>
      </c>
      <c r="O9664" t="s">
        <v>1834</v>
      </c>
      <c r="P9664" t="s">
        <v>112</v>
      </c>
      <c r="Q9664">
        <v>13.082700000000001</v>
      </c>
      <c r="R9664">
        <v>80.270700000000005</v>
      </c>
      <c r="S9664" t="s">
        <v>486</v>
      </c>
      <c r="T9664" t="s">
        <v>485</v>
      </c>
      <c r="U9664" t="s">
        <v>10</v>
      </c>
      <c r="V9664" t="s">
        <v>22</v>
      </c>
    </row>
    <row r="9665" spans="1:22">
      <c r="A9665" t="s">
        <v>1833</v>
      </c>
      <c r="B9665" s="2">
        <v>45409.691666666666</v>
      </c>
      <c r="C9665" s="2">
        <f t="shared" si="150"/>
        <v>45404</v>
      </c>
      <c r="D9665" t="s">
        <v>1832</v>
      </c>
      <c r="E9665" t="s">
        <v>1831</v>
      </c>
      <c r="F9665" t="s">
        <v>201</v>
      </c>
      <c r="G9665" t="s">
        <v>82</v>
      </c>
      <c r="H9665" t="s">
        <v>40</v>
      </c>
      <c r="I9665">
        <v>2</v>
      </c>
      <c r="J9665">
        <v>1289.07</v>
      </c>
      <c r="K9665">
        <v>1145.97</v>
      </c>
      <c r="L9665">
        <v>2578.14</v>
      </c>
      <c r="M9665">
        <v>2291.94</v>
      </c>
      <c r="N9665" t="s">
        <v>1830</v>
      </c>
      <c r="O9665" t="s">
        <v>1829</v>
      </c>
      <c r="P9665" t="s">
        <v>49</v>
      </c>
      <c r="Q9665">
        <v>12.916499999999999</v>
      </c>
      <c r="R9665">
        <v>79.132499999999993</v>
      </c>
      <c r="S9665" t="s">
        <v>243</v>
      </c>
      <c r="T9665" t="s">
        <v>242</v>
      </c>
      <c r="U9665" t="s">
        <v>23</v>
      </c>
      <c r="V9665" t="s">
        <v>9</v>
      </c>
    </row>
    <row r="9666" spans="1:22">
      <c r="A9666" t="s">
        <v>1828</v>
      </c>
      <c r="B9666" s="2">
        <v>45125.65625</v>
      </c>
      <c r="C9666" s="2">
        <f t="shared" si="150"/>
        <v>45124</v>
      </c>
      <c r="D9666" t="s">
        <v>1827</v>
      </c>
      <c r="E9666" t="s">
        <v>1826</v>
      </c>
      <c r="F9666" t="s">
        <v>83</v>
      </c>
      <c r="G9666" t="s">
        <v>17</v>
      </c>
      <c r="H9666" t="s">
        <v>40</v>
      </c>
      <c r="I9666">
        <v>2</v>
      </c>
      <c r="J9666">
        <v>1941.21</v>
      </c>
      <c r="K9666">
        <v>1324.42</v>
      </c>
      <c r="L9666">
        <v>3882.42</v>
      </c>
      <c r="M9666">
        <v>2648.84</v>
      </c>
      <c r="N9666" t="s">
        <v>1825</v>
      </c>
      <c r="O9666" t="s">
        <v>1824</v>
      </c>
      <c r="P9666" t="s">
        <v>60</v>
      </c>
      <c r="Q9666">
        <v>8.7139000000000006</v>
      </c>
      <c r="R9666">
        <v>77.756699999999995</v>
      </c>
      <c r="S9666" t="s">
        <v>906</v>
      </c>
      <c r="T9666" t="s">
        <v>905</v>
      </c>
      <c r="U9666" t="s">
        <v>46</v>
      </c>
      <c r="V9666" t="s">
        <v>45</v>
      </c>
    </row>
    <row r="9667" spans="1:22">
      <c r="A9667" t="s">
        <v>1823</v>
      </c>
      <c r="B9667" s="2">
        <v>45100.677083333336</v>
      </c>
      <c r="C9667" s="2">
        <f t="shared" ref="C9667:C9730" si="151">INT(B9667) - WEEKDAY(INT(B9667), 2) + 1</f>
        <v>45096</v>
      </c>
      <c r="D9667" t="s">
        <v>1822</v>
      </c>
      <c r="E9667" t="s">
        <v>1821</v>
      </c>
      <c r="F9667" t="s">
        <v>83</v>
      </c>
      <c r="G9667" t="s">
        <v>106</v>
      </c>
      <c r="H9667" t="s">
        <v>29</v>
      </c>
      <c r="I9667">
        <v>1</v>
      </c>
      <c r="J9667">
        <v>2487.0500000000002</v>
      </c>
      <c r="K9667">
        <v>1673.77</v>
      </c>
      <c r="L9667">
        <v>2487.0500000000002</v>
      </c>
      <c r="M9667">
        <v>1673.77</v>
      </c>
      <c r="N9667" t="s">
        <v>1820</v>
      </c>
      <c r="O9667" t="s">
        <v>1819</v>
      </c>
      <c r="P9667" t="s">
        <v>49</v>
      </c>
      <c r="Q9667">
        <v>12.916499999999999</v>
      </c>
      <c r="R9667">
        <v>79.132499999999993</v>
      </c>
      <c r="S9667" t="s">
        <v>153</v>
      </c>
      <c r="T9667" t="s">
        <v>152</v>
      </c>
      <c r="U9667" t="s">
        <v>10</v>
      </c>
      <c r="V9667" t="s">
        <v>9</v>
      </c>
    </row>
    <row r="9668" spans="1:22">
      <c r="A9668" t="s">
        <v>1818</v>
      </c>
      <c r="B9668" s="2">
        <v>45235.422222222223</v>
      </c>
      <c r="C9668" s="2">
        <f t="shared" si="151"/>
        <v>45229</v>
      </c>
      <c r="D9668" t="s">
        <v>1817</v>
      </c>
      <c r="E9668" t="s">
        <v>1816</v>
      </c>
      <c r="F9668" t="s">
        <v>166</v>
      </c>
      <c r="G9668" t="s">
        <v>82</v>
      </c>
      <c r="H9668" t="s">
        <v>16</v>
      </c>
      <c r="I9668">
        <v>1</v>
      </c>
      <c r="J9668">
        <v>1193.1099999999999</v>
      </c>
      <c r="K9668">
        <v>1070.26</v>
      </c>
      <c r="L9668">
        <v>1193.1099999999999</v>
      </c>
      <c r="M9668">
        <v>1070.26</v>
      </c>
      <c r="N9668" t="s">
        <v>1815</v>
      </c>
      <c r="O9668" t="s">
        <v>1814</v>
      </c>
      <c r="P9668" t="s">
        <v>112</v>
      </c>
      <c r="Q9668">
        <v>13.082700000000001</v>
      </c>
      <c r="R9668">
        <v>80.270700000000005</v>
      </c>
      <c r="S9668" t="s">
        <v>193</v>
      </c>
      <c r="T9668" t="s">
        <v>192</v>
      </c>
      <c r="U9668" t="s">
        <v>46</v>
      </c>
      <c r="V9668" t="s">
        <v>212</v>
      </c>
    </row>
    <row r="9669" spans="1:22">
      <c r="A9669" t="s">
        <v>1813</v>
      </c>
      <c r="B9669" s="2">
        <v>45010.642361111109</v>
      </c>
      <c r="C9669" s="2">
        <f t="shared" si="151"/>
        <v>45005</v>
      </c>
      <c r="D9669" t="s">
        <v>1812</v>
      </c>
      <c r="E9669" t="s">
        <v>1811</v>
      </c>
      <c r="F9669" t="s">
        <v>201</v>
      </c>
      <c r="G9669" t="s">
        <v>106</v>
      </c>
      <c r="H9669" t="s">
        <v>71</v>
      </c>
      <c r="I9669">
        <v>1</v>
      </c>
      <c r="J9669">
        <v>721.21</v>
      </c>
      <c r="K9669">
        <v>560.42999999999995</v>
      </c>
      <c r="L9669">
        <v>721.21</v>
      </c>
      <c r="M9669">
        <v>560.42999999999995</v>
      </c>
      <c r="N9669" t="s">
        <v>1810</v>
      </c>
      <c r="O9669" t="s">
        <v>1809</v>
      </c>
      <c r="P9669" t="s">
        <v>37</v>
      </c>
      <c r="Q9669">
        <v>10.7905</v>
      </c>
      <c r="R9669">
        <v>78.704700000000003</v>
      </c>
      <c r="S9669" t="s">
        <v>176</v>
      </c>
      <c r="T9669" t="s">
        <v>175</v>
      </c>
      <c r="U9669" t="s">
        <v>77</v>
      </c>
      <c r="V9669" t="s">
        <v>9</v>
      </c>
    </row>
    <row r="9670" spans="1:22">
      <c r="A9670" t="s">
        <v>1808</v>
      </c>
      <c r="B9670" s="2">
        <v>45049.47152777778</v>
      </c>
      <c r="C9670" s="2">
        <f t="shared" si="151"/>
        <v>45047</v>
      </c>
      <c r="D9670" t="s">
        <v>1807</v>
      </c>
      <c r="E9670" t="s">
        <v>1806</v>
      </c>
      <c r="F9670" t="s">
        <v>83</v>
      </c>
      <c r="G9670" t="s">
        <v>30</v>
      </c>
      <c r="H9670" t="s">
        <v>16</v>
      </c>
      <c r="I9670">
        <v>1</v>
      </c>
      <c r="J9670">
        <v>1414.91</v>
      </c>
      <c r="K9670">
        <v>1149</v>
      </c>
      <c r="L9670">
        <v>1414.91</v>
      </c>
      <c r="M9670">
        <v>1149</v>
      </c>
      <c r="N9670" t="s">
        <v>1805</v>
      </c>
      <c r="O9670" t="s">
        <v>1804</v>
      </c>
      <c r="P9670" t="s">
        <v>49</v>
      </c>
      <c r="Q9670">
        <v>12.916499999999999</v>
      </c>
      <c r="R9670">
        <v>79.132499999999993</v>
      </c>
      <c r="S9670" t="s">
        <v>513</v>
      </c>
      <c r="T9670" t="s">
        <v>512</v>
      </c>
      <c r="U9670" t="s">
        <v>77</v>
      </c>
      <c r="V9670" t="s">
        <v>45</v>
      </c>
    </row>
    <row r="9671" spans="1:22">
      <c r="A9671" t="s">
        <v>1803</v>
      </c>
      <c r="B9671" s="2">
        <v>45174.657638888886</v>
      </c>
      <c r="C9671" s="2">
        <f t="shared" si="151"/>
        <v>45173</v>
      </c>
      <c r="D9671" t="s">
        <v>1802</v>
      </c>
      <c r="E9671" t="s">
        <v>1801</v>
      </c>
      <c r="F9671" t="s">
        <v>64</v>
      </c>
      <c r="G9671" t="s">
        <v>17</v>
      </c>
      <c r="H9671" t="s">
        <v>52</v>
      </c>
      <c r="I9671">
        <v>1</v>
      </c>
      <c r="J9671">
        <v>1179.8399999999999</v>
      </c>
      <c r="K9671">
        <v>1005.62</v>
      </c>
      <c r="L9671">
        <v>1179.8399999999999</v>
      </c>
      <c r="M9671">
        <v>1005.62</v>
      </c>
      <c r="N9671" t="s">
        <v>1800</v>
      </c>
      <c r="O9671" t="s">
        <v>1799</v>
      </c>
      <c r="P9671" t="s">
        <v>68</v>
      </c>
      <c r="Q9671">
        <v>11.34</v>
      </c>
      <c r="R9671">
        <v>77.717200000000005</v>
      </c>
      <c r="S9671" t="s">
        <v>340</v>
      </c>
      <c r="T9671" t="s">
        <v>339</v>
      </c>
      <c r="U9671" t="s">
        <v>23</v>
      </c>
      <c r="V9671" t="s">
        <v>45</v>
      </c>
    </row>
    <row r="9672" spans="1:22">
      <c r="A9672" t="s">
        <v>1798</v>
      </c>
      <c r="B9672" s="2">
        <v>45516.574305555558</v>
      </c>
      <c r="C9672" s="2">
        <f t="shared" si="151"/>
        <v>45516</v>
      </c>
      <c r="D9672" t="s">
        <v>1797</v>
      </c>
      <c r="E9672" t="s">
        <v>1796</v>
      </c>
      <c r="F9672" t="s">
        <v>18</v>
      </c>
      <c r="G9672" t="s">
        <v>115</v>
      </c>
      <c r="H9672" t="s">
        <v>29</v>
      </c>
      <c r="I9672">
        <v>2</v>
      </c>
      <c r="J9672">
        <v>2222.69</v>
      </c>
      <c r="K9672">
        <v>1600.51</v>
      </c>
      <c r="L9672">
        <v>4445.38</v>
      </c>
      <c r="M9672">
        <v>3201.02</v>
      </c>
      <c r="N9672" t="s">
        <v>1795</v>
      </c>
      <c r="O9672" t="s">
        <v>1794</v>
      </c>
      <c r="P9672" t="s">
        <v>37</v>
      </c>
      <c r="Q9672">
        <v>10.7905</v>
      </c>
      <c r="R9672">
        <v>78.704700000000003</v>
      </c>
      <c r="S9672" t="s">
        <v>25</v>
      </c>
      <c r="T9672" t="s">
        <v>24</v>
      </c>
      <c r="U9672" t="s">
        <v>57</v>
      </c>
      <c r="V9672" t="s">
        <v>45</v>
      </c>
    </row>
    <row r="9673" spans="1:22">
      <c r="A9673" t="s">
        <v>1793</v>
      </c>
      <c r="B9673" s="2">
        <v>45196.851388888892</v>
      </c>
      <c r="C9673" s="2">
        <f t="shared" si="151"/>
        <v>45194</v>
      </c>
      <c r="D9673" t="s">
        <v>1792</v>
      </c>
      <c r="E9673" t="s">
        <v>1791</v>
      </c>
      <c r="F9673" t="s">
        <v>64</v>
      </c>
      <c r="G9673" t="s">
        <v>72</v>
      </c>
      <c r="H9673" t="s">
        <v>52</v>
      </c>
      <c r="I9673">
        <v>1</v>
      </c>
      <c r="J9673">
        <v>2067.89</v>
      </c>
      <c r="K9673">
        <v>1732.01</v>
      </c>
      <c r="L9673">
        <v>2067.89</v>
      </c>
      <c r="M9673">
        <v>1732.01</v>
      </c>
      <c r="N9673" t="s">
        <v>1790</v>
      </c>
      <c r="O9673" t="s">
        <v>1789</v>
      </c>
      <c r="P9673" t="s">
        <v>121</v>
      </c>
      <c r="Q9673">
        <v>9.9252000000000002</v>
      </c>
      <c r="R9673">
        <v>78.119799999999998</v>
      </c>
      <c r="S9673" t="s">
        <v>276</v>
      </c>
      <c r="T9673" t="s">
        <v>275</v>
      </c>
      <c r="U9673" t="s">
        <v>10</v>
      </c>
      <c r="V9673" t="s">
        <v>45</v>
      </c>
    </row>
    <row r="9674" spans="1:22">
      <c r="A9674" t="s">
        <v>1788</v>
      </c>
      <c r="B9674" s="2">
        <v>45483.482638888891</v>
      </c>
      <c r="C9674" s="2">
        <f t="shared" si="151"/>
        <v>45481</v>
      </c>
      <c r="D9674" t="s">
        <v>1787</v>
      </c>
      <c r="E9674" t="s">
        <v>1786</v>
      </c>
      <c r="F9674" t="s">
        <v>73</v>
      </c>
      <c r="G9674" t="s">
        <v>82</v>
      </c>
      <c r="H9674" t="s">
        <v>71</v>
      </c>
      <c r="I9674">
        <v>2</v>
      </c>
      <c r="J9674">
        <v>1254.92</v>
      </c>
      <c r="K9674">
        <v>770.14</v>
      </c>
      <c r="L9674">
        <v>2509.84</v>
      </c>
      <c r="M9674">
        <v>1540.28</v>
      </c>
      <c r="N9674" t="s">
        <v>1785</v>
      </c>
      <c r="O9674" t="s">
        <v>1784</v>
      </c>
      <c r="P9674" t="s">
        <v>68</v>
      </c>
      <c r="Q9674">
        <v>11.34</v>
      </c>
      <c r="R9674">
        <v>77.717200000000005</v>
      </c>
      <c r="S9674" t="s">
        <v>153</v>
      </c>
      <c r="T9674" t="s">
        <v>152</v>
      </c>
      <c r="U9674" t="s">
        <v>77</v>
      </c>
      <c r="V9674" t="s">
        <v>45</v>
      </c>
    </row>
    <row r="9675" spans="1:22">
      <c r="A9675" t="s">
        <v>1783</v>
      </c>
      <c r="B9675" s="2">
        <v>45126.629166666666</v>
      </c>
      <c r="C9675" s="2">
        <f t="shared" si="151"/>
        <v>45124</v>
      </c>
      <c r="D9675" t="s">
        <v>1782</v>
      </c>
      <c r="E9675" t="s">
        <v>1781</v>
      </c>
      <c r="F9675" t="s">
        <v>166</v>
      </c>
      <c r="G9675" t="s">
        <v>30</v>
      </c>
      <c r="H9675" t="s">
        <v>16</v>
      </c>
      <c r="I9675">
        <v>2</v>
      </c>
      <c r="J9675">
        <v>2328.85</v>
      </c>
      <c r="K9675">
        <v>1752.79</v>
      </c>
      <c r="L9675">
        <v>4657.7</v>
      </c>
      <c r="M9675">
        <v>3505.58</v>
      </c>
      <c r="N9675" t="s">
        <v>1780</v>
      </c>
      <c r="O9675" t="s">
        <v>1779</v>
      </c>
      <c r="P9675" t="s">
        <v>60</v>
      </c>
      <c r="Q9675">
        <v>8.7139000000000006</v>
      </c>
      <c r="R9675">
        <v>77.756699999999995</v>
      </c>
      <c r="S9675" t="s">
        <v>530</v>
      </c>
      <c r="T9675" t="s">
        <v>529</v>
      </c>
      <c r="U9675" t="s">
        <v>77</v>
      </c>
      <c r="V9675" t="s">
        <v>9</v>
      </c>
    </row>
    <row r="9676" spans="1:22">
      <c r="A9676" t="s">
        <v>1778</v>
      </c>
      <c r="B9676" s="2">
        <v>45478.434027777781</v>
      </c>
      <c r="C9676" s="2">
        <f t="shared" si="151"/>
        <v>45474</v>
      </c>
      <c r="D9676" t="s">
        <v>1777</v>
      </c>
      <c r="E9676" t="s">
        <v>1776</v>
      </c>
      <c r="F9676" t="s">
        <v>73</v>
      </c>
      <c r="G9676" t="s">
        <v>17</v>
      </c>
      <c r="H9676" t="s">
        <v>63</v>
      </c>
      <c r="I9676">
        <v>1</v>
      </c>
      <c r="J9676">
        <v>243.56</v>
      </c>
      <c r="K9676">
        <v>150.44999999999999</v>
      </c>
      <c r="L9676">
        <v>243.56</v>
      </c>
      <c r="M9676">
        <v>150.44999999999999</v>
      </c>
      <c r="N9676" t="s">
        <v>1775</v>
      </c>
      <c r="O9676" t="s">
        <v>1774</v>
      </c>
      <c r="P9676" t="s">
        <v>121</v>
      </c>
      <c r="Q9676">
        <v>9.9252000000000002</v>
      </c>
      <c r="R9676">
        <v>78.119799999999998</v>
      </c>
      <c r="S9676" t="s">
        <v>133</v>
      </c>
      <c r="T9676" t="s">
        <v>132</v>
      </c>
      <c r="U9676" t="s">
        <v>23</v>
      </c>
      <c r="V9676" t="s">
        <v>9</v>
      </c>
    </row>
    <row r="9677" spans="1:22">
      <c r="A9677" t="s">
        <v>1773</v>
      </c>
      <c r="B9677" s="2">
        <v>45523.489583333336</v>
      </c>
      <c r="C9677" s="2">
        <f t="shared" si="151"/>
        <v>45523</v>
      </c>
      <c r="D9677" t="s">
        <v>1772</v>
      </c>
      <c r="E9677" t="s">
        <v>1771</v>
      </c>
      <c r="F9677" t="s">
        <v>136</v>
      </c>
      <c r="G9677" t="s">
        <v>91</v>
      </c>
      <c r="H9677" t="s">
        <v>29</v>
      </c>
      <c r="I9677">
        <v>4</v>
      </c>
      <c r="J9677">
        <v>2427.85</v>
      </c>
      <c r="K9677">
        <v>1781.05</v>
      </c>
      <c r="L9677">
        <v>9711.4</v>
      </c>
      <c r="M9677">
        <v>7124.2</v>
      </c>
      <c r="N9677" t="s">
        <v>1770</v>
      </c>
      <c r="O9677" t="s">
        <v>1769</v>
      </c>
      <c r="P9677" t="s">
        <v>26</v>
      </c>
      <c r="Q9677">
        <v>11.0168</v>
      </c>
      <c r="R9677">
        <v>76.955799999999996</v>
      </c>
      <c r="S9677" t="s">
        <v>79</v>
      </c>
      <c r="T9677" t="s">
        <v>78</v>
      </c>
      <c r="U9677" t="s">
        <v>10</v>
      </c>
      <c r="V9677" t="s">
        <v>45</v>
      </c>
    </row>
    <row r="9678" spans="1:22">
      <c r="A9678" t="s">
        <v>1768</v>
      </c>
      <c r="B9678" s="2">
        <v>45298.428472222222</v>
      </c>
      <c r="C9678" s="2">
        <f t="shared" si="151"/>
        <v>45292</v>
      </c>
      <c r="D9678" t="s">
        <v>1767</v>
      </c>
      <c r="E9678" t="s">
        <v>1766</v>
      </c>
      <c r="F9678" t="s">
        <v>31</v>
      </c>
      <c r="G9678" t="s">
        <v>82</v>
      </c>
      <c r="H9678" t="s">
        <v>52</v>
      </c>
      <c r="I9678">
        <v>1</v>
      </c>
      <c r="J9678">
        <v>2283.09</v>
      </c>
      <c r="K9678">
        <v>1744.99</v>
      </c>
      <c r="L9678">
        <v>2283.09</v>
      </c>
      <c r="M9678">
        <v>1744.99</v>
      </c>
      <c r="N9678" t="s">
        <v>1765</v>
      </c>
      <c r="O9678" t="s">
        <v>1764</v>
      </c>
      <c r="P9678" t="s">
        <v>112</v>
      </c>
      <c r="Q9678">
        <v>13.082700000000001</v>
      </c>
      <c r="R9678">
        <v>80.270700000000005</v>
      </c>
      <c r="S9678" t="s">
        <v>48</v>
      </c>
      <c r="T9678" t="s">
        <v>47</v>
      </c>
      <c r="U9678" t="s">
        <v>10</v>
      </c>
      <c r="V9678" t="s">
        <v>45</v>
      </c>
    </row>
    <row r="9679" spans="1:22">
      <c r="A9679" t="s">
        <v>1763</v>
      </c>
      <c r="B9679" s="2">
        <v>45545.472222222219</v>
      </c>
      <c r="C9679" s="2">
        <f t="shared" si="151"/>
        <v>45544</v>
      </c>
      <c r="D9679" t="s">
        <v>1762</v>
      </c>
      <c r="E9679" t="s">
        <v>1761</v>
      </c>
      <c r="F9679" t="s">
        <v>166</v>
      </c>
      <c r="G9679" t="s">
        <v>30</v>
      </c>
      <c r="H9679" t="s">
        <v>63</v>
      </c>
      <c r="I9679">
        <v>2</v>
      </c>
      <c r="J9679">
        <v>965.59</v>
      </c>
      <c r="K9679">
        <v>744.3</v>
      </c>
      <c r="L9679">
        <v>1931.18</v>
      </c>
      <c r="M9679">
        <v>1488.6</v>
      </c>
      <c r="N9679" t="s">
        <v>1760</v>
      </c>
      <c r="O9679" t="s">
        <v>1759</v>
      </c>
      <c r="P9679" t="s">
        <v>68</v>
      </c>
      <c r="Q9679">
        <v>11.34</v>
      </c>
      <c r="R9679">
        <v>77.717200000000005</v>
      </c>
      <c r="S9679" t="s">
        <v>79</v>
      </c>
      <c r="T9679" t="s">
        <v>78</v>
      </c>
      <c r="U9679" t="s">
        <v>10</v>
      </c>
      <c r="V9679" t="s">
        <v>9</v>
      </c>
    </row>
    <row r="9680" spans="1:22">
      <c r="A9680" t="s">
        <v>1758</v>
      </c>
      <c r="B9680" s="2">
        <v>44981.811111111114</v>
      </c>
      <c r="C9680" s="2">
        <f t="shared" si="151"/>
        <v>44977</v>
      </c>
      <c r="D9680" t="s">
        <v>1757</v>
      </c>
      <c r="E9680" t="s">
        <v>1756</v>
      </c>
      <c r="F9680" t="s">
        <v>166</v>
      </c>
      <c r="G9680" t="s">
        <v>17</v>
      </c>
      <c r="H9680" t="s">
        <v>71</v>
      </c>
      <c r="I9680">
        <v>2</v>
      </c>
      <c r="J9680">
        <v>405.88</v>
      </c>
      <c r="K9680">
        <v>266.60000000000002</v>
      </c>
      <c r="L9680">
        <v>811.76</v>
      </c>
      <c r="M9680">
        <v>533.20000000000005</v>
      </c>
      <c r="N9680" t="s">
        <v>1755</v>
      </c>
      <c r="O9680" t="s">
        <v>1754</v>
      </c>
      <c r="P9680" t="s">
        <v>68</v>
      </c>
      <c r="Q9680">
        <v>11.34</v>
      </c>
      <c r="R9680">
        <v>77.717200000000005</v>
      </c>
      <c r="S9680" t="s">
        <v>537</v>
      </c>
      <c r="T9680" t="s">
        <v>536</v>
      </c>
      <c r="U9680" t="s">
        <v>77</v>
      </c>
      <c r="V9680" t="s">
        <v>22</v>
      </c>
    </row>
    <row r="9681" spans="1:22">
      <c r="A9681" t="s">
        <v>1753</v>
      </c>
      <c r="B9681" s="2">
        <v>44988.484722222223</v>
      </c>
      <c r="C9681" s="2">
        <f t="shared" si="151"/>
        <v>44984</v>
      </c>
      <c r="D9681" t="s">
        <v>1752</v>
      </c>
      <c r="E9681" t="s">
        <v>1751</v>
      </c>
      <c r="F9681" t="s">
        <v>201</v>
      </c>
      <c r="G9681" t="s">
        <v>115</v>
      </c>
      <c r="H9681" t="s">
        <v>63</v>
      </c>
      <c r="I9681">
        <v>3</v>
      </c>
      <c r="J9681">
        <v>2377.66</v>
      </c>
      <c r="K9681">
        <v>1490.72</v>
      </c>
      <c r="L9681">
        <v>7132.98</v>
      </c>
      <c r="M9681">
        <v>4472.16</v>
      </c>
      <c r="N9681" t="s">
        <v>1750</v>
      </c>
      <c r="O9681" t="s">
        <v>1749</v>
      </c>
      <c r="P9681" t="s">
        <v>13</v>
      </c>
      <c r="Q9681">
        <v>11.664300000000001</v>
      </c>
      <c r="R9681">
        <v>78.146000000000001</v>
      </c>
      <c r="S9681" t="s">
        <v>243</v>
      </c>
      <c r="T9681" t="s">
        <v>242</v>
      </c>
      <c r="U9681" t="s">
        <v>23</v>
      </c>
      <c r="V9681" t="s">
        <v>9</v>
      </c>
    </row>
    <row r="9682" spans="1:22">
      <c r="A9682" t="s">
        <v>1748</v>
      </c>
      <c r="B9682" s="2">
        <v>45084.520833333336</v>
      </c>
      <c r="C9682" s="2">
        <f t="shared" si="151"/>
        <v>45082</v>
      </c>
      <c r="D9682" t="s">
        <v>1747</v>
      </c>
      <c r="E9682" t="s">
        <v>1746</v>
      </c>
      <c r="F9682" t="s">
        <v>83</v>
      </c>
      <c r="G9682" t="s">
        <v>106</v>
      </c>
      <c r="H9682" t="s">
        <v>71</v>
      </c>
      <c r="I9682">
        <v>4</v>
      </c>
      <c r="J9682">
        <v>2217.0100000000002</v>
      </c>
      <c r="K9682">
        <v>1835.42</v>
      </c>
      <c r="L9682">
        <v>8868.0400000000009</v>
      </c>
      <c r="M9682">
        <v>7341.68</v>
      </c>
      <c r="N9682" t="s">
        <v>1745</v>
      </c>
      <c r="O9682" t="s">
        <v>1744</v>
      </c>
      <c r="P9682" t="s">
        <v>68</v>
      </c>
      <c r="Q9682">
        <v>11.34</v>
      </c>
      <c r="R9682">
        <v>77.717200000000005</v>
      </c>
      <c r="S9682" t="s">
        <v>302</v>
      </c>
      <c r="T9682" t="s">
        <v>301</v>
      </c>
      <c r="U9682" t="s">
        <v>77</v>
      </c>
      <c r="V9682" t="s">
        <v>9</v>
      </c>
    </row>
    <row r="9683" spans="1:22">
      <c r="A9683" t="s">
        <v>1743</v>
      </c>
      <c r="B9683" s="2">
        <v>45525.825694444444</v>
      </c>
      <c r="C9683" s="2">
        <f t="shared" si="151"/>
        <v>45523</v>
      </c>
      <c r="D9683" t="s">
        <v>1742</v>
      </c>
      <c r="E9683" t="s">
        <v>1741</v>
      </c>
      <c r="F9683" t="s">
        <v>136</v>
      </c>
      <c r="G9683" t="s">
        <v>115</v>
      </c>
      <c r="H9683" t="s">
        <v>63</v>
      </c>
      <c r="I9683">
        <v>3</v>
      </c>
      <c r="J9683">
        <v>1112.95</v>
      </c>
      <c r="K9683">
        <v>671.89</v>
      </c>
      <c r="L9683">
        <v>3338.85</v>
      </c>
      <c r="M9683">
        <v>2015.67</v>
      </c>
      <c r="N9683" t="s">
        <v>1740</v>
      </c>
      <c r="O9683" t="s">
        <v>1739</v>
      </c>
      <c r="P9683" t="s">
        <v>68</v>
      </c>
      <c r="Q9683">
        <v>11.34</v>
      </c>
      <c r="R9683">
        <v>77.717200000000005</v>
      </c>
      <c r="S9683" t="s">
        <v>250</v>
      </c>
      <c r="T9683" t="s">
        <v>249</v>
      </c>
      <c r="U9683" t="s">
        <v>77</v>
      </c>
      <c r="V9683" t="s">
        <v>9</v>
      </c>
    </row>
    <row r="9684" spans="1:22">
      <c r="A9684" t="s">
        <v>1738</v>
      </c>
      <c r="B9684" s="2">
        <v>45065.432638888888</v>
      </c>
      <c r="C9684" s="2">
        <f t="shared" si="151"/>
        <v>45061</v>
      </c>
      <c r="D9684" t="s">
        <v>1737</v>
      </c>
      <c r="E9684" t="s">
        <v>1736</v>
      </c>
      <c r="F9684" t="s">
        <v>31</v>
      </c>
      <c r="G9684" t="s">
        <v>106</v>
      </c>
      <c r="H9684" t="s">
        <v>16</v>
      </c>
      <c r="I9684">
        <v>1</v>
      </c>
      <c r="J9684">
        <v>1678.05</v>
      </c>
      <c r="K9684">
        <v>1372.32</v>
      </c>
      <c r="L9684">
        <v>1678.05</v>
      </c>
      <c r="M9684">
        <v>1372.32</v>
      </c>
      <c r="N9684" t="s">
        <v>1735</v>
      </c>
      <c r="O9684" t="s">
        <v>1734</v>
      </c>
      <c r="P9684" t="s">
        <v>49</v>
      </c>
      <c r="Q9684">
        <v>12.916499999999999</v>
      </c>
      <c r="R9684">
        <v>79.132499999999993</v>
      </c>
      <c r="S9684" t="s">
        <v>146</v>
      </c>
      <c r="T9684" t="s">
        <v>145</v>
      </c>
      <c r="U9684" t="s">
        <v>77</v>
      </c>
      <c r="V9684" t="s">
        <v>9</v>
      </c>
    </row>
    <row r="9685" spans="1:22">
      <c r="A9685" t="s">
        <v>1733</v>
      </c>
      <c r="B9685" s="2">
        <v>45179.463888888888</v>
      </c>
      <c r="C9685" s="2">
        <f t="shared" si="151"/>
        <v>45173</v>
      </c>
      <c r="D9685" t="s">
        <v>1732</v>
      </c>
      <c r="E9685" t="s">
        <v>1731</v>
      </c>
      <c r="F9685" t="s">
        <v>166</v>
      </c>
      <c r="G9685" t="s">
        <v>91</v>
      </c>
      <c r="H9685" t="s">
        <v>16</v>
      </c>
      <c r="I9685">
        <v>3</v>
      </c>
      <c r="J9685">
        <v>1736.24</v>
      </c>
      <c r="K9685">
        <v>1141.54</v>
      </c>
      <c r="L9685">
        <v>5208.72</v>
      </c>
      <c r="M9685">
        <v>3424.62</v>
      </c>
      <c r="N9685" t="s">
        <v>1730</v>
      </c>
      <c r="O9685" t="s">
        <v>1729</v>
      </c>
      <c r="P9685" t="s">
        <v>121</v>
      </c>
      <c r="Q9685">
        <v>9.9252000000000002</v>
      </c>
      <c r="R9685">
        <v>78.119799999999998</v>
      </c>
      <c r="S9685" t="s">
        <v>48</v>
      </c>
      <c r="T9685" t="s">
        <v>47</v>
      </c>
      <c r="U9685" t="s">
        <v>23</v>
      </c>
      <c r="V9685" t="s">
        <v>9</v>
      </c>
    </row>
    <row r="9686" spans="1:22">
      <c r="A9686" t="s">
        <v>1728</v>
      </c>
      <c r="B9686" s="2">
        <v>45565.531944444447</v>
      </c>
      <c r="C9686" s="2">
        <f t="shared" si="151"/>
        <v>45565</v>
      </c>
      <c r="D9686" t="s">
        <v>1727</v>
      </c>
      <c r="E9686" t="s">
        <v>1726</v>
      </c>
      <c r="F9686" t="s">
        <v>201</v>
      </c>
      <c r="G9686" t="s">
        <v>72</v>
      </c>
      <c r="H9686" t="s">
        <v>63</v>
      </c>
      <c r="I9686">
        <v>2</v>
      </c>
      <c r="J9686">
        <v>2077.14</v>
      </c>
      <c r="K9686">
        <v>1425.16</v>
      </c>
      <c r="L9686">
        <v>4154.28</v>
      </c>
      <c r="M9686">
        <v>2850.32</v>
      </c>
      <c r="N9686" t="s">
        <v>1725</v>
      </c>
      <c r="O9686" t="s">
        <v>1724</v>
      </c>
      <c r="P9686" t="s">
        <v>13</v>
      </c>
      <c r="Q9686">
        <v>11.664300000000001</v>
      </c>
      <c r="R9686">
        <v>78.146000000000001</v>
      </c>
      <c r="S9686" t="s">
        <v>120</v>
      </c>
      <c r="T9686" t="s">
        <v>119</v>
      </c>
      <c r="U9686" t="s">
        <v>23</v>
      </c>
      <c r="V9686" t="s">
        <v>45</v>
      </c>
    </row>
    <row r="9687" spans="1:22">
      <c r="A9687" t="s">
        <v>1723</v>
      </c>
      <c r="B9687" s="2">
        <v>45318.524305555555</v>
      </c>
      <c r="C9687" s="2">
        <f t="shared" si="151"/>
        <v>45313</v>
      </c>
      <c r="D9687" t="s">
        <v>1722</v>
      </c>
      <c r="E9687" t="s">
        <v>1721</v>
      </c>
      <c r="F9687" t="s">
        <v>18</v>
      </c>
      <c r="G9687" t="s">
        <v>91</v>
      </c>
      <c r="H9687" t="s">
        <v>71</v>
      </c>
      <c r="I9687">
        <v>3</v>
      </c>
      <c r="J9687">
        <v>1674.67</v>
      </c>
      <c r="K9687">
        <v>1447.99</v>
      </c>
      <c r="L9687">
        <v>5024.01</v>
      </c>
      <c r="M9687">
        <v>4343.97</v>
      </c>
      <c r="N9687" t="s">
        <v>1720</v>
      </c>
      <c r="O9687" t="s">
        <v>1719</v>
      </c>
      <c r="P9687" t="s">
        <v>112</v>
      </c>
      <c r="Q9687">
        <v>13.082700000000001</v>
      </c>
      <c r="R9687">
        <v>80.270700000000005</v>
      </c>
      <c r="S9687" t="s">
        <v>295</v>
      </c>
      <c r="T9687" t="s">
        <v>294</v>
      </c>
      <c r="U9687" t="s">
        <v>77</v>
      </c>
      <c r="V9687" t="s">
        <v>9</v>
      </c>
    </row>
    <row r="9688" spans="1:22">
      <c r="A9688" t="s">
        <v>1718</v>
      </c>
      <c r="B9688" s="2">
        <v>45328.884027777778</v>
      </c>
      <c r="C9688" s="2">
        <f t="shared" si="151"/>
        <v>45327</v>
      </c>
      <c r="D9688" t="s">
        <v>1717</v>
      </c>
      <c r="E9688" t="s">
        <v>1716</v>
      </c>
      <c r="F9688" t="s">
        <v>18</v>
      </c>
      <c r="G9688" t="s">
        <v>30</v>
      </c>
      <c r="H9688" t="s">
        <v>16</v>
      </c>
      <c r="I9688">
        <v>3</v>
      </c>
      <c r="J9688">
        <v>2263.34</v>
      </c>
      <c r="K9688">
        <v>1443.06</v>
      </c>
      <c r="L9688">
        <v>6790.02</v>
      </c>
      <c r="M9688">
        <v>4329.18</v>
      </c>
      <c r="N9688" t="s">
        <v>1715</v>
      </c>
      <c r="O9688" t="s">
        <v>1714</v>
      </c>
      <c r="P9688" t="s">
        <v>26</v>
      </c>
      <c r="Q9688">
        <v>11.0168</v>
      </c>
      <c r="R9688">
        <v>76.955799999999996</v>
      </c>
      <c r="S9688" t="s">
        <v>396</v>
      </c>
      <c r="T9688" t="s">
        <v>395</v>
      </c>
      <c r="U9688" t="s">
        <v>57</v>
      </c>
      <c r="V9688" t="s">
        <v>9</v>
      </c>
    </row>
    <row r="9689" spans="1:22">
      <c r="A9689" t="s">
        <v>1713</v>
      </c>
      <c r="B9689" s="2">
        <v>45384.472222222219</v>
      </c>
      <c r="C9689" s="2">
        <f t="shared" si="151"/>
        <v>45383</v>
      </c>
      <c r="D9689" t="s">
        <v>1712</v>
      </c>
      <c r="E9689" t="s">
        <v>1711</v>
      </c>
      <c r="F9689" t="s">
        <v>136</v>
      </c>
      <c r="G9689" t="s">
        <v>91</v>
      </c>
      <c r="H9689" t="s">
        <v>40</v>
      </c>
      <c r="I9689">
        <v>3</v>
      </c>
      <c r="J9689">
        <v>2276.46</v>
      </c>
      <c r="K9689">
        <v>1411.05</v>
      </c>
      <c r="L9689">
        <v>6829.38</v>
      </c>
      <c r="M9689">
        <v>4233.1499999999996</v>
      </c>
      <c r="N9689" t="s">
        <v>1710</v>
      </c>
      <c r="O9689" t="s">
        <v>1709</v>
      </c>
      <c r="P9689" t="s">
        <v>121</v>
      </c>
      <c r="Q9689">
        <v>9.9252000000000002</v>
      </c>
      <c r="R9689">
        <v>78.119799999999998</v>
      </c>
      <c r="S9689" t="s">
        <v>530</v>
      </c>
      <c r="T9689" t="s">
        <v>529</v>
      </c>
      <c r="U9689" t="s">
        <v>10</v>
      </c>
      <c r="V9689" t="s">
        <v>45</v>
      </c>
    </row>
    <row r="9690" spans="1:22">
      <c r="A9690" t="s">
        <v>1708</v>
      </c>
      <c r="B9690" s="2">
        <v>45265.668749999997</v>
      </c>
      <c r="C9690" s="2">
        <f t="shared" si="151"/>
        <v>45264</v>
      </c>
      <c r="D9690" t="s">
        <v>1707</v>
      </c>
      <c r="E9690" t="s">
        <v>1706</v>
      </c>
      <c r="F9690" t="s">
        <v>64</v>
      </c>
      <c r="G9690" t="s">
        <v>115</v>
      </c>
      <c r="H9690" t="s">
        <v>71</v>
      </c>
      <c r="I9690">
        <v>2</v>
      </c>
      <c r="J9690">
        <v>1338.11</v>
      </c>
      <c r="K9690">
        <v>939.77</v>
      </c>
      <c r="L9690">
        <v>2676.22</v>
      </c>
      <c r="M9690">
        <v>1879.54</v>
      </c>
      <c r="N9690" t="s">
        <v>1705</v>
      </c>
      <c r="O9690" t="s">
        <v>1704</v>
      </c>
      <c r="P9690" t="s">
        <v>49</v>
      </c>
      <c r="Q9690">
        <v>12.916499999999999</v>
      </c>
      <c r="R9690">
        <v>79.132499999999993</v>
      </c>
      <c r="S9690" t="s">
        <v>12</v>
      </c>
      <c r="T9690" t="s">
        <v>11</v>
      </c>
      <c r="U9690" t="s">
        <v>57</v>
      </c>
      <c r="V9690" t="s">
        <v>212</v>
      </c>
    </row>
    <row r="9691" spans="1:22">
      <c r="A9691" t="s">
        <v>1703</v>
      </c>
      <c r="B9691" s="2">
        <v>45108.685416666667</v>
      </c>
      <c r="C9691" s="2">
        <f t="shared" si="151"/>
        <v>45103</v>
      </c>
      <c r="D9691" t="s">
        <v>1702</v>
      </c>
      <c r="E9691" t="s">
        <v>1701</v>
      </c>
      <c r="F9691" t="s">
        <v>64</v>
      </c>
      <c r="G9691" t="s">
        <v>91</v>
      </c>
      <c r="H9691" t="s">
        <v>52</v>
      </c>
      <c r="I9691">
        <v>1</v>
      </c>
      <c r="J9691">
        <v>1713.92</v>
      </c>
      <c r="K9691">
        <v>1032.24</v>
      </c>
      <c r="L9691">
        <v>1713.92</v>
      </c>
      <c r="M9691">
        <v>1032.24</v>
      </c>
      <c r="N9691" t="s">
        <v>1700</v>
      </c>
      <c r="O9691" t="s">
        <v>1699</v>
      </c>
      <c r="P9691" t="s">
        <v>112</v>
      </c>
      <c r="Q9691">
        <v>13.082700000000001</v>
      </c>
      <c r="R9691">
        <v>80.270700000000005</v>
      </c>
      <c r="S9691" t="s">
        <v>420</v>
      </c>
      <c r="T9691" t="s">
        <v>419</v>
      </c>
      <c r="U9691" t="s">
        <v>57</v>
      </c>
      <c r="V9691" t="s">
        <v>22</v>
      </c>
    </row>
    <row r="9692" spans="1:22">
      <c r="A9692" t="s">
        <v>1698</v>
      </c>
      <c r="B9692" s="2">
        <v>45358.847916666666</v>
      </c>
      <c r="C9692" s="2">
        <f t="shared" si="151"/>
        <v>45355</v>
      </c>
      <c r="D9692" t="s">
        <v>1697</v>
      </c>
      <c r="E9692" t="s">
        <v>1696</v>
      </c>
      <c r="F9692" t="s">
        <v>64</v>
      </c>
      <c r="G9692" t="s">
        <v>17</v>
      </c>
      <c r="H9692" t="s">
        <v>71</v>
      </c>
      <c r="I9692">
        <v>1</v>
      </c>
      <c r="J9692">
        <v>1726.42</v>
      </c>
      <c r="K9692">
        <v>1099.73</v>
      </c>
      <c r="L9692">
        <v>1726.42</v>
      </c>
      <c r="M9692">
        <v>1099.73</v>
      </c>
      <c r="N9692" t="s">
        <v>1695</v>
      </c>
      <c r="O9692" t="s">
        <v>1694</v>
      </c>
      <c r="P9692" t="s">
        <v>37</v>
      </c>
      <c r="Q9692">
        <v>10.7905</v>
      </c>
      <c r="R9692">
        <v>78.704700000000003</v>
      </c>
      <c r="S9692" t="s">
        <v>269</v>
      </c>
      <c r="T9692" t="s">
        <v>268</v>
      </c>
      <c r="U9692" t="s">
        <v>23</v>
      </c>
      <c r="V9692" t="s">
        <v>45</v>
      </c>
    </row>
    <row r="9693" spans="1:22">
      <c r="A9693" t="s">
        <v>1693</v>
      </c>
      <c r="B9693" s="2">
        <v>45418.440972222219</v>
      </c>
      <c r="C9693" s="2">
        <f t="shared" si="151"/>
        <v>45418</v>
      </c>
      <c r="D9693" t="s">
        <v>1692</v>
      </c>
      <c r="E9693" t="s">
        <v>1691</v>
      </c>
      <c r="F9693" t="s">
        <v>64</v>
      </c>
      <c r="G9693" t="s">
        <v>91</v>
      </c>
      <c r="H9693" t="s">
        <v>71</v>
      </c>
      <c r="I9693">
        <v>2</v>
      </c>
      <c r="J9693">
        <v>1762.64</v>
      </c>
      <c r="K9693">
        <v>1545.33</v>
      </c>
      <c r="L9693">
        <v>3525.28</v>
      </c>
      <c r="M9693">
        <v>3090.66</v>
      </c>
      <c r="N9693" t="s">
        <v>1690</v>
      </c>
      <c r="O9693" t="s">
        <v>1689</v>
      </c>
      <c r="P9693" t="s">
        <v>60</v>
      </c>
      <c r="Q9693">
        <v>8.7139000000000006</v>
      </c>
      <c r="R9693">
        <v>77.756699999999995</v>
      </c>
      <c r="S9693" t="s">
        <v>333</v>
      </c>
      <c r="T9693" t="s">
        <v>332</v>
      </c>
      <c r="U9693" t="s">
        <v>23</v>
      </c>
      <c r="V9693" t="s">
        <v>9</v>
      </c>
    </row>
    <row r="9694" spans="1:22">
      <c r="A9694" t="s">
        <v>1688</v>
      </c>
      <c r="B9694" s="2">
        <v>45306.427083333336</v>
      </c>
      <c r="C9694" s="2">
        <f t="shared" si="151"/>
        <v>45306</v>
      </c>
      <c r="D9694" t="s">
        <v>1687</v>
      </c>
      <c r="E9694" t="s">
        <v>1686</v>
      </c>
      <c r="F9694" t="s">
        <v>136</v>
      </c>
      <c r="G9694" t="s">
        <v>30</v>
      </c>
      <c r="H9694" t="s">
        <v>40</v>
      </c>
      <c r="I9694">
        <v>2</v>
      </c>
      <c r="J9694">
        <v>2108.5300000000002</v>
      </c>
      <c r="K9694">
        <v>1828.24</v>
      </c>
      <c r="L9694">
        <v>4217.0600000000004</v>
      </c>
      <c r="M9694">
        <v>3656.48</v>
      </c>
      <c r="N9694" t="s">
        <v>1685</v>
      </c>
      <c r="O9694" t="s">
        <v>1684</v>
      </c>
      <c r="P9694" t="s">
        <v>49</v>
      </c>
      <c r="Q9694">
        <v>12.916499999999999</v>
      </c>
      <c r="R9694">
        <v>79.132499999999993</v>
      </c>
      <c r="S9694" t="s">
        <v>486</v>
      </c>
      <c r="T9694" t="s">
        <v>485</v>
      </c>
      <c r="U9694" t="s">
        <v>46</v>
      </c>
      <c r="V9694" t="s">
        <v>9</v>
      </c>
    </row>
    <row r="9695" spans="1:22">
      <c r="A9695" t="s">
        <v>1683</v>
      </c>
      <c r="B9695" s="2">
        <v>45413.543749999997</v>
      </c>
      <c r="C9695" s="2">
        <f t="shared" si="151"/>
        <v>45411</v>
      </c>
      <c r="D9695" t="s">
        <v>1682</v>
      </c>
      <c r="E9695" t="s">
        <v>1681</v>
      </c>
      <c r="F9695" t="s">
        <v>64</v>
      </c>
      <c r="G9695" t="s">
        <v>41</v>
      </c>
      <c r="H9695" t="s">
        <v>40</v>
      </c>
      <c r="I9695">
        <v>3</v>
      </c>
      <c r="J9695">
        <v>1812.32</v>
      </c>
      <c r="K9695">
        <v>1391.85</v>
      </c>
      <c r="L9695">
        <v>5436.96</v>
      </c>
      <c r="M9695">
        <v>4175.55</v>
      </c>
      <c r="N9695" t="s">
        <v>1680</v>
      </c>
      <c r="O9695" t="s">
        <v>1679</v>
      </c>
      <c r="P9695" t="s">
        <v>60</v>
      </c>
      <c r="Q9695">
        <v>8.7139000000000006</v>
      </c>
      <c r="R9695">
        <v>77.756699999999995</v>
      </c>
      <c r="S9695" t="s">
        <v>283</v>
      </c>
      <c r="T9695" t="s">
        <v>282</v>
      </c>
      <c r="U9695" t="s">
        <v>77</v>
      </c>
      <c r="V9695" t="s">
        <v>22</v>
      </c>
    </row>
    <row r="9696" spans="1:22">
      <c r="A9696" t="s">
        <v>1678</v>
      </c>
      <c r="B9696" s="2">
        <v>45146.473611111112</v>
      </c>
      <c r="C9696" s="2">
        <f t="shared" si="151"/>
        <v>45145</v>
      </c>
      <c r="D9696" t="s">
        <v>1677</v>
      </c>
      <c r="E9696" t="s">
        <v>1676</v>
      </c>
      <c r="F9696" t="s">
        <v>18</v>
      </c>
      <c r="G9696" t="s">
        <v>72</v>
      </c>
      <c r="H9696" t="s">
        <v>71</v>
      </c>
      <c r="I9696">
        <v>2</v>
      </c>
      <c r="J9696">
        <v>2188.73</v>
      </c>
      <c r="K9696">
        <v>1847.16</v>
      </c>
      <c r="L9696">
        <v>4377.46</v>
      </c>
      <c r="M9696">
        <v>3694.32</v>
      </c>
      <c r="N9696" t="s">
        <v>1675</v>
      </c>
      <c r="O9696" t="s">
        <v>1674</v>
      </c>
      <c r="P9696" t="s">
        <v>13</v>
      </c>
      <c r="Q9696">
        <v>11.664300000000001</v>
      </c>
      <c r="R9696">
        <v>78.146000000000001</v>
      </c>
      <c r="S9696" t="s">
        <v>628</v>
      </c>
      <c r="T9696" t="s">
        <v>627</v>
      </c>
      <c r="U9696" t="s">
        <v>46</v>
      </c>
      <c r="V9696" t="s">
        <v>212</v>
      </c>
    </row>
    <row r="9697" spans="1:22">
      <c r="A9697" t="s">
        <v>1673</v>
      </c>
      <c r="B9697" s="2">
        <v>45063.631944444445</v>
      </c>
      <c r="C9697" s="2">
        <f t="shared" si="151"/>
        <v>45061</v>
      </c>
      <c r="D9697" t="s">
        <v>1672</v>
      </c>
      <c r="E9697" t="s">
        <v>1671</v>
      </c>
      <c r="F9697" t="s">
        <v>73</v>
      </c>
      <c r="G9697" t="s">
        <v>115</v>
      </c>
      <c r="H9697" t="s">
        <v>40</v>
      </c>
      <c r="I9697">
        <v>1</v>
      </c>
      <c r="J9697">
        <v>1950.78</v>
      </c>
      <c r="K9697">
        <v>1488.25</v>
      </c>
      <c r="L9697">
        <v>1950.78</v>
      </c>
      <c r="M9697">
        <v>1488.25</v>
      </c>
      <c r="N9697" t="s">
        <v>1670</v>
      </c>
      <c r="O9697" t="s">
        <v>1669</v>
      </c>
      <c r="P9697" t="s">
        <v>49</v>
      </c>
      <c r="Q9697">
        <v>12.916499999999999</v>
      </c>
      <c r="R9697">
        <v>79.132499999999993</v>
      </c>
      <c r="S9697" t="s">
        <v>276</v>
      </c>
      <c r="T9697" t="s">
        <v>275</v>
      </c>
      <c r="U9697" t="s">
        <v>10</v>
      </c>
      <c r="V9697" t="s">
        <v>45</v>
      </c>
    </row>
    <row r="9698" spans="1:22">
      <c r="A9698" t="s">
        <v>1668</v>
      </c>
      <c r="B9698" s="2">
        <v>45044.56527777778</v>
      </c>
      <c r="C9698" s="2">
        <f t="shared" si="151"/>
        <v>45040</v>
      </c>
      <c r="D9698" t="s">
        <v>1667</v>
      </c>
      <c r="E9698" t="s">
        <v>1666</v>
      </c>
      <c r="F9698" t="s">
        <v>64</v>
      </c>
      <c r="G9698" t="s">
        <v>72</v>
      </c>
      <c r="H9698" t="s">
        <v>16</v>
      </c>
      <c r="I9698">
        <v>4</v>
      </c>
      <c r="J9698">
        <v>769.61</v>
      </c>
      <c r="K9698">
        <v>534.19000000000005</v>
      </c>
      <c r="L9698">
        <v>3078.44</v>
      </c>
      <c r="M9698">
        <v>2136.7600000000002</v>
      </c>
      <c r="N9698" t="s">
        <v>1665</v>
      </c>
      <c r="O9698" t="s">
        <v>1664</v>
      </c>
      <c r="P9698" t="s">
        <v>60</v>
      </c>
      <c r="Q9698">
        <v>8.7139000000000006</v>
      </c>
      <c r="R9698">
        <v>77.756699999999995</v>
      </c>
      <c r="S9698" t="s">
        <v>302</v>
      </c>
      <c r="T9698" t="s">
        <v>301</v>
      </c>
      <c r="U9698" t="s">
        <v>10</v>
      </c>
      <c r="V9698" t="s">
        <v>22</v>
      </c>
    </row>
    <row r="9699" spans="1:22">
      <c r="A9699" t="s">
        <v>1663</v>
      </c>
      <c r="B9699" s="2">
        <v>45273.910416666666</v>
      </c>
      <c r="C9699" s="2">
        <f t="shared" si="151"/>
        <v>45271</v>
      </c>
      <c r="D9699" t="s">
        <v>1662</v>
      </c>
      <c r="E9699" t="s">
        <v>1661</v>
      </c>
      <c r="F9699" t="s">
        <v>31</v>
      </c>
      <c r="G9699" t="s">
        <v>82</v>
      </c>
      <c r="H9699" t="s">
        <v>40</v>
      </c>
      <c r="I9699">
        <v>1</v>
      </c>
      <c r="J9699">
        <v>741.81</v>
      </c>
      <c r="K9699">
        <v>649.76</v>
      </c>
      <c r="L9699">
        <v>741.81</v>
      </c>
      <c r="M9699">
        <v>649.76</v>
      </c>
      <c r="N9699" t="s">
        <v>1660</v>
      </c>
      <c r="O9699" t="s">
        <v>1659</v>
      </c>
      <c r="P9699" t="s">
        <v>121</v>
      </c>
      <c r="Q9699">
        <v>9.9252000000000002</v>
      </c>
      <c r="R9699">
        <v>78.119799999999998</v>
      </c>
      <c r="S9699" t="s">
        <v>88</v>
      </c>
      <c r="T9699" t="s">
        <v>87</v>
      </c>
      <c r="U9699" t="s">
        <v>57</v>
      </c>
      <c r="V9699" t="s">
        <v>22</v>
      </c>
    </row>
    <row r="9700" spans="1:22">
      <c r="A9700" t="s">
        <v>1658</v>
      </c>
      <c r="B9700" s="2">
        <v>45087.685416666667</v>
      </c>
      <c r="C9700" s="2">
        <f t="shared" si="151"/>
        <v>45082</v>
      </c>
      <c r="D9700" t="s">
        <v>1657</v>
      </c>
      <c r="E9700" t="s">
        <v>1656</v>
      </c>
      <c r="F9700" t="s">
        <v>64</v>
      </c>
      <c r="G9700" t="s">
        <v>53</v>
      </c>
      <c r="H9700" t="s">
        <v>16</v>
      </c>
      <c r="I9700">
        <v>1</v>
      </c>
      <c r="J9700">
        <v>637.96</v>
      </c>
      <c r="K9700">
        <v>552.42999999999995</v>
      </c>
      <c r="L9700">
        <v>637.96</v>
      </c>
      <c r="M9700">
        <v>552.42999999999995</v>
      </c>
      <c r="N9700" t="s">
        <v>1655</v>
      </c>
      <c r="O9700" t="s">
        <v>1654</v>
      </c>
      <c r="P9700" t="s">
        <v>68</v>
      </c>
      <c r="Q9700">
        <v>11.34</v>
      </c>
      <c r="R9700">
        <v>77.717200000000005</v>
      </c>
      <c r="S9700" t="s">
        <v>616</v>
      </c>
      <c r="T9700" t="s">
        <v>615</v>
      </c>
      <c r="U9700" t="s">
        <v>57</v>
      </c>
      <c r="V9700" t="s">
        <v>9</v>
      </c>
    </row>
    <row r="9701" spans="1:22">
      <c r="A9701" t="s">
        <v>1653</v>
      </c>
      <c r="B9701" s="2">
        <v>45466.870138888888</v>
      </c>
      <c r="C9701" s="2">
        <f t="shared" si="151"/>
        <v>45460</v>
      </c>
      <c r="D9701" t="s">
        <v>1652</v>
      </c>
      <c r="E9701" t="s">
        <v>1651</v>
      </c>
      <c r="F9701" t="s">
        <v>166</v>
      </c>
      <c r="G9701" t="s">
        <v>72</v>
      </c>
      <c r="H9701" t="s">
        <v>63</v>
      </c>
      <c r="I9701">
        <v>2</v>
      </c>
      <c r="J9701">
        <v>1991.01</v>
      </c>
      <c r="K9701">
        <v>1602.01</v>
      </c>
      <c r="L9701">
        <v>3982.02</v>
      </c>
      <c r="M9701">
        <v>3204.02</v>
      </c>
      <c r="N9701" t="s">
        <v>1650</v>
      </c>
      <c r="O9701" t="s">
        <v>1649</v>
      </c>
      <c r="P9701" t="s">
        <v>60</v>
      </c>
      <c r="Q9701">
        <v>8.7139000000000006</v>
      </c>
      <c r="R9701">
        <v>77.756699999999995</v>
      </c>
      <c r="S9701" t="s">
        <v>413</v>
      </c>
      <c r="T9701" t="s">
        <v>412</v>
      </c>
      <c r="U9701" t="s">
        <v>10</v>
      </c>
      <c r="V9701" t="s">
        <v>9</v>
      </c>
    </row>
    <row r="9702" spans="1:22">
      <c r="A9702" t="s">
        <v>1648</v>
      </c>
      <c r="B9702" s="2">
        <v>45498.64166666667</v>
      </c>
      <c r="C9702" s="2">
        <f t="shared" si="151"/>
        <v>45495</v>
      </c>
      <c r="D9702" t="s">
        <v>1647</v>
      </c>
      <c r="E9702" t="s">
        <v>1646</v>
      </c>
      <c r="F9702" t="s">
        <v>73</v>
      </c>
      <c r="G9702" t="s">
        <v>115</v>
      </c>
      <c r="H9702" t="s">
        <v>63</v>
      </c>
      <c r="I9702">
        <v>2</v>
      </c>
      <c r="J9702">
        <v>820.64</v>
      </c>
      <c r="K9702">
        <v>694.27</v>
      </c>
      <c r="L9702">
        <v>1641.28</v>
      </c>
      <c r="M9702">
        <v>1388.54</v>
      </c>
      <c r="N9702" t="s">
        <v>1645</v>
      </c>
      <c r="O9702" t="s">
        <v>1644</v>
      </c>
      <c r="P9702" t="s">
        <v>26</v>
      </c>
      <c r="Q9702">
        <v>11.0168</v>
      </c>
      <c r="R9702">
        <v>76.955799999999996</v>
      </c>
      <c r="S9702" t="s">
        <v>735</v>
      </c>
      <c r="T9702" t="s">
        <v>734</v>
      </c>
      <c r="U9702" t="s">
        <v>46</v>
      </c>
      <c r="V9702" t="s">
        <v>9</v>
      </c>
    </row>
    <row r="9703" spans="1:22">
      <c r="A9703" t="s">
        <v>1643</v>
      </c>
      <c r="B9703" s="2">
        <v>45112.439583333333</v>
      </c>
      <c r="C9703" s="2">
        <f t="shared" si="151"/>
        <v>45110</v>
      </c>
      <c r="D9703" t="s">
        <v>1642</v>
      </c>
      <c r="E9703" t="s">
        <v>1641</v>
      </c>
      <c r="F9703" t="s">
        <v>31</v>
      </c>
      <c r="G9703" t="s">
        <v>17</v>
      </c>
      <c r="H9703" t="s">
        <v>29</v>
      </c>
      <c r="I9703">
        <v>1</v>
      </c>
      <c r="J9703">
        <v>2296.66</v>
      </c>
      <c r="K9703">
        <v>1810.87</v>
      </c>
      <c r="L9703">
        <v>2296.66</v>
      </c>
      <c r="M9703">
        <v>1810.87</v>
      </c>
      <c r="N9703" t="s">
        <v>1640</v>
      </c>
      <c r="O9703" t="s">
        <v>1639</v>
      </c>
      <c r="P9703" t="s">
        <v>68</v>
      </c>
      <c r="Q9703">
        <v>11.34</v>
      </c>
      <c r="R9703">
        <v>77.717200000000005</v>
      </c>
      <c r="S9703" t="s">
        <v>340</v>
      </c>
      <c r="T9703" t="s">
        <v>339</v>
      </c>
      <c r="U9703" t="s">
        <v>57</v>
      </c>
      <c r="V9703" t="s">
        <v>9</v>
      </c>
    </row>
    <row r="9704" spans="1:22">
      <c r="A9704" t="s">
        <v>1638</v>
      </c>
      <c r="B9704" s="2">
        <v>45361.863194444442</v>
      </c>
      <c r="C9704" s="2">
        <f t="shared" si="151"/>
        <v>45355</v>
      </c>
      <c r="D9704" t="s">
        <v>1637</v>
      </c>
      <c r="E9704" t="s">
        <v>1636</v>
      </c>
      <c r="F9704" t="s">
        <v>201</v>
      </c>
      <c r="G9704" t="s">
        <v>91</v>
      </c>
      <c r="H9704" t="s">
        <v>29</v>
      </c>
      <c r="I9704">
        <v>1</v>
      </c>
      <c r="J9704">
        <v>333.74</v>
      </c>
      <c r="K9704">
        <v>204.55</v>
      </c>
      <c r="L9704">
        <v>333.74</v>
      </c>
      <c r="M9704">
        <v>204.55</v>
      </c>
      <c r="N9704" t="s">
        <v>1635</v>
      </c>
      <c r="O9704" t="s">
        <v>1634</v>
      </c>
      <c r="P9704" t="s">
        <v>112</v>
      </c>
      <c r="Q9704">
        <v>13.082700000000001</v>
      </c>
      <c r="R9704">
        <v>80.270700000000005</v>
      </c>
      <c r="S9704" t="s">
        <v>364</v>
      </c>
      <c r="T9704" t="s">
        <v>363</v>
      </c>
      <c r="U9704" t="s">
        <v>46</v>
      </c>
      <c r="V9704" t="s">
        <v>9</v>
      </c>
    </row>
    <row r="9705" spans="1:22">
      <c r="A9705" t="s">
        <v>1633</v>
      </c>
      <c r="B9705" s="2">
        <v>44946.618055555555</v>
      </c>
      <c r="C9705" s="2">
        <f t="shared" si="151"/>
        <v>44942</v>
      </c>
      <c r="D9705" t="s">
        <v>1632</v>
      </c>
      <c r="E9705" t="s">
        <v>1631</v>
      </c>
      <c r="F9705" t="s">
        <v>73</v>
      </c>
      <c r="G9705" t="s">
        <v>17</v>
      </c>
      <c r="H9705" t="s">
        <v>71</v>
      </c>
      <c r="I9705">
        <v>4</v>
      </c>
      <c r="J9705">
        <v>1100.79</v>
      </c>
      <c r="K9705">
        <v>975.73</v>
      </c>
      <c r="L9705">
        <v>4403.16</v>
      </c>
      <c r="M9705">
        <v>3902.92</v>
      </c>
      <c r="N9705" t="s">
        <v>1630</v>
      </c>
      <c r="O9705" t="s">
        <v>1629</v>
      </c>
      <c r="P9705" t="s">
        <v>121</v>
      </c>
      <c r="Q9705">
        <v>9.9252000000000002</v>
      </c>
      <c r="R9705">
        <v>78.119799999999998</v>
      </c>
      <c r="S9705" t="s">
        <v>352</v>
      </c>
      <c r="T9705" t="s">
        <v>351</v>
      </c>
      <c r="U9705" t="s">
        <v>46</v>
      </c>
      <c r="V9705" t="s">
        <v>9</v>
      </c>
    </row>
    <row r="9706" spans="1:22">
      <c r="A9706" t="s">
        <v>1628</v>
      </c>
      <c r="B9706" s="2">
        <v>45158.497916666667</v>
      </c>
      <c r="C9706" s="2">
        <f t="shared" si="151"/>
        <v>45152</v>
      </c>
      <c r="D9706" t="s">
        <v>1627</v>
      </c>
      <c r="E9706" t="s">
        <v>1626</v>
      </c>
      <c r="F9706" t="s">
        <v>166</v>
      </c>
      <c r="G9706" t="s">
        <v>91</v>
      </c>
      <c r="H9706" t="s">
        <v>40</v>
      </c>
      <c r="I9706">
        <v>2</v>
      </c>
      <c r="J9706">
        <v>987.63</v>
      </c>
      <c r="K9706">
        <v>675.69</v>
      </c>
      <c r="L9706">
        <v>1975.26</v>
      </c>
      <c r="M9706">
        <v>1351.38</v>
      </c>
      <c r="N9706" t="s">
        <v>1625</v>
      </c>
      <c r="O9706" t="s">
        <v>1624</v>
      </c>
      <c r="P9706" t="s">
        <v>68</v>
      </c>
      <c r="Q9706">
        <v>11.34</v>
      </c>
      <c r="R9706">
        <v>77.717200000000005</v>
      </c>
      <c r="S9706" t="s">
        <v>537</v>
      </c>
      <c r="T9706" t="s">
        <v>536</v>
      </c>
      <c r="U9706" t="s">
        <v>23</v>
      </c>
      <c r="V9706" t="s">
        <v>9</v>
      </c>
    </row>
    <row r="9707" spans="1:22">
      <c r="A9707" t="s">
        <v>1623</v>
      </c>
      <c r="B9707" s="2">
        <v>45530.563888888886</v>
      </c>
      <c r="C9707" s="2">
        <f t="shared" si="151"/>
        <v>45530</v>
      </c>
      <c r="D9707" t="s">
        <v>1622</v>
      </c>
      <c r="E9707" t="s">
        <v>1621</v>
      </c>
      <c r="F9707" t="s">
        <v>73</v>
      </c>
      <c r="G9707" t="s">
        <v>115</v>
      </c>
      <c r="H9707" t="s">
        <v>71</v>
      </c>
      <c r="I9707">
        <v>1</v>
      </c>
      <c r="J9707">
        <v>2488.9899999999998</v>
      </c>
      <c r="K9707">
        <v>2067.98</v>
      </c>
      <c r="L9707">
        <v>2488.9899999999998</v>
      </c>
      <c r="M9707">
        <v>2067.98</v>
      </c>
      <c r="N9707" t="s">
        <v>1620</v>
      </c>
      <c r="O9707" t="s">
        <v>1619</v>
      </c>
      <c r="P9707" t="s">
        <v>13</v>
      </c>
      <c r="Q9707">
        <v>11.664300000000001</v>
      </c>
      <c r="R9707">
        <v>78.146000000000001</v>
      </c>
      <c r="S9707" t="s">
        <v>103</v>
      </c>
      <c r="T9707" t="s">
        <v>102</v>
      </c>
      <c r="U9707" t="s">
        <v>10</v>
      </c>
      <c r="V9707" t="s">
        <v>45</v>
      </c>
    </row>
    <row r="9708" spans="1:22">
      <c r="A9708" t="s">
        <v>1618</v>
      </c>
      <c r="B9708" s="2">
        <v>45295.787499999999</v>
      </c>
      <c r="C9708" s="2">
        <f t="shared" si="151"/>
        <v>45292</v>
      </c>
      <c r="D9708" t="s">
        <v>1617</v>
      </c>
      <c r="E9708" t="s">
        <v>1616</v>
      </c>
      <c r="F9708" t="s">
        <v>201</v>
      </c>
      <c r="G9708" t="s">
        <v>41</v>
      </c>
      <c r="H9708" t="s">
        <v>63</v>
      </c>
      <c r="I9708">
        <v>2</v>
      </c>
      <c r="J9708">
        <v>561.01</v>
      </c>
      <c r="K9708">
        <v>476.75</v>
      </c>
      <c r="L9708">
        <v>1122.02</v>
      </c>
      <c r="M9708">
        <v>953.5</v>
      </c>
      <c r="N9708" t="s">
        <v>1615</v>
      </c>
      <c r="O9708" t="s">
        <v>1614</v>
      </c>
      <c r="P9708" t="s">
        <v>26</v>
      </c>
      <c r="Q9708">
        <v>11.0168</v>
      </c>
      <c r="R9708">
        <v>76.955799999999996</v>
      </c>
      <c r="S9708" t="s">
        <v>250</v>
      </c>
      <c r="T9708" t="s">
        <v>249</v>
      </c>
      <c r="U9708" t="s">
        <v>10</v>
      </c>
      <c r="V9708" t="s">
        <v>9</v>
      </c>
    </row>
    <row r="9709" spans="1:22">
      <c r="A9709" t="s">
        <v>1613</v>
      </c>
      <c r="B9709" s="2">
        <v>45051.799305555556</v>
      </c>
      <c r="C9709" s="2">
        <f t="shared" si="151"/>
        <v>45047</v>
      </c>
      <c r="D9709" t="s">
        <v>1612</v>
      </c>
      <c r="E9709" t="s">
        <v>1611</v>
      </c>
      <c r="F9709" t="s">
        <v>201</v>
      </c>
      <c r="G9709" t="s">
        <v>72</v>
      </c>
      <c r="H9709" t="s">
        <v>71</v>
      </c>
      <c r="I9709">
        <v>1</v>
      </c>
      <c r="J9709">
        <v>820.74</v>
      </c>
      <c r="K9709">
        <v>548.97</v>
      </c>
      <c r="L9709">
        <v>820.74</v>
      </c>
      <c r="M9709">
        <v>548.97</v>
      </c>
      <c r="N9709" t="s">
        <v>1610</v>
      </c>
      <c r="O9709" t="s">
        <v>1609</v>
      </c>
      <c r="P9709" t="s">
        <v>112</v>
      </c>
      <c r="Q9709">
        <v>13.082700000000001</v>
      </c>
      <c r="R9709">
        <v>80.270700000000005</v>
      </c>
      <c r="S9709" t="s">
        <v>762</v>
      </c>
      <c r="T9709" t="s">
        <v>761</v>
      </c>
      <c r="U9709" t="s">
        <v>77</v>
      </c>
      <c r="V9709" t="s">
        <v>9</v>
      </c>
    </row>
    <row r="9710" spans="1:22">
      <c r="A9710" t="s">
        <v>1608</v>
      </c>
      <c r="B9710" s="2">
        <v>45546.561805555553</v>
      </c>
      <c r="C9710" s="2">
        <f t="shared" si="151"/>
        <v>45544</v>
      </c>
      <c r="D9710" t="s">
        <v>1607</v>
      </c>
      <c r="E9710" t="s">
        <v>1606</v>
      </c>
      <c r="F9710" t="s">
        <v>64</v>
      </c>
      <c r="G9710" t="s">
        <v>115</v>
      </c>
      <c r="H9710" t="s">
        <v>52</v>
      </c>
      <c r="I9710">
        <v>1</v>
      </c>
      <c r="J9710">
        <v>934.01</v>
      </c>
      <c r="K9710">
        <v>563.67999999999995</v>
      </c>
      <c r="L9710">
        <v>934.01</v>
      </c>
      <c r="M9710">
        <v>563.67999999999995</v>
      </c>
      <c r="N9710" t="s">
        <v>1605</v>
      </c>
      <c r="O9710" t="s">
        <v>1604</v>
      </c>
      <c r="P9710" t="s">
        <v>68</v>
      </c>
      <c r="Q9710">
        <v>11.34</v>
      </c>
      <c r="R9710">
        <v>77.717200000000005</v>
      </c>
      <c r="S9710" t="s">
        <v>226</v>
      </c>
      <c r="T9710" t="s">
        <v>225</v>
      </c>
      <c r="U9710" t="s">
        <v>23</v>
      </c>
      <c r="V9710" t="s">
        <v>9</v>
      </c>
    </row>
    <row r="9711" spans="1:22">
      <c r="A9711" t="s">
        <v>1603</v>
      </c>
      <c r="B9711" s="2">
        <v>45422.577777777777</v>
      </c>
      <c r="C9711" s="2">
        <f t="shared" si="151"/>
        <v>45418</v>
      </c>
      <c r="D9711" t="s">
        <v>1602</v>
      </c>
      <c r="E9711" t="s">
        <v>1601</v>
      </c>
      <c r="F9711" t="s">
        <v>73</v>
      </c>
      <c r="G9711" t="s">
        <v>82</v>
      </c>
      <c r="H9711" t="s">
        <v>40</v>
      </c>
      <c r="I9711">
        <v>2</v>
      </c>
      <c r="J9711">
        <v>1915.86</v>
      </c>
      <c r="K9711">
        <v>1701.98</v>
      </c>
      <c r="L9711">
        <v>3831.72</v>
      </c>
      <c r="M9711">
        <v>3403.96</v>
      </c>
      <c r="N9711" t="s">
        <v>1600</v>
      </c>
      <c r="O9711" t="s">
        <v>1599</v>
      </c>
      <c r="P9711" t="s">
        <v>26</v>
      </c>
      <c r="Q9711">
        <v>11.0168</v>
      </c>
      <c r="R9711">
        <v>76.955799999999996</v>
      </c>
      <c r="S9711" t="s">
        <v>352</v>
      </c>
      <c r="T9711" t="s">
        <v>351</v>
      </c>
      <c r="U9711" t="s">
        <v>10</v>
      </c>
      <c r="V9711" t="s">
        <v>9</v>
      </c>
    </row>
    <row r="9712" spans="1:22">
      <c r="A9712" t="s">
        <v>1598</v>
      </c>
      <c r="B9712" s="2">
        <v>45137.762499999997</v>
      </c>
      <c r="C9712" s="2">
        <f t="shared" si="151"/>
        <v>45131</v>
      </c>
      <c r="D9712" t="s">
        <v>1597</v>
      </c>
      <c r="E9712" t="s">
        <v>1596</v>
      </c>
      <c r="F9712" t="s">
        <v>18</v>
      </c>
      <c r="G9712" t="s">
        <v>30</v>
      </c>
      <c r="H9712" t="s">
        <v>52</v>
      </c>
      <c r="I9712">
        <v>4</v>
      </c>
      <c r="J9712">
        <v>589.37</v>
      </c>
      <c r="K9712">
        <v>502.33</v>
      </c>
      <c r="L9712">
        <v>2357.48</v>
      </c>
      <c r="M9712">
        <v>2009.32</v>
      </c>
      <c r="N9712" t="s">
        <v>1595</v>
      </c>
      <c r="O9712" t="s">
        <v>1594</v>
      </c>
      <c r="P9712" t="s">
        <v>26</v>
      </c>
      <c r="Q9712">
        <v>11.0168</v>
      </c>
      <c r="R9712">
        <v>76.955799999999996</v>
      </c>
      <c r="S9712" t="s">
        <v>735</v>
      </c>
      <c r="T9712" t="s">
        <v>734</v>
      </c>
      <c r="U9712" t="s">
        <v>46</v>
      </c>
      <c r="V9712" t="s">
        <v>9</v>
      </c>
    </row>
    <row r="9713" spans="1:22">
      <c r="A9713" t="s">
        <v>1593</v>
      </c>
      <c r="B9713" s="2">
        <v>44988.864583333336</v>
      </c>
      <c r="C9713" s="2">
        <f t="shared" si="151"/>
        <v>44984</v>
      </c>
      <c r="D9713" t="s">
        <v>1592</v>
      </c>
      <c r="E9713" t="s">
        <v>1591</v>
      </c>
      <c r="F9713" t="s">
        <v>64</v>
      </c>
      <c r="G9713" t="s">
        <v>106</v>
      </c>
      <c r="H9713" t="s">
        <v>63</v>
      </c>
      <c r="I9713">
        <v>1</v>
      </c>
      <c r="J9713">
        <v>2489.73</v>
      </c>
      <c r="K9713">
        <v>1957.1</v>
      </c>
      <c r="L9713">
        <v>2489.73</v>
      </c>
      <c r="M9713">
        <v>1957.1</v>
      </c>
      <c r="N9713" t="s">
        <v>1590</v>
      </c>
      <c r="O9713" t="s">
        <v>1589</v>
      </c>
      <c r="P9713" t="s">
        <v>60</v>
      </c>
      <c r="Q9713">
        <v>8.7139000000000006</v>
      </c>
      <c r="R9713">
        <v>77.756699999999995</v>
      </c>
      <c r="S9713" t="s">
        <v>295</v>
      </c>
      <c r="T9713" t="s">
        <v>294</v>
      </c>
      <c r="U9713" t="s">
        <v>23</v>
      </c>
      <c r="V9713" t="s">
        <v>22</v>
      </c>
    </row>
    <row r="9714" spans="1:22">
      <c r="A9714" t="s">
        <v>1588</v>
      </c>
      <c r="B9714" s="2">
        <v>45346.745138888888</v>
      </c>
      <c r="C9714" s="2">
        <f t="shared" si="151"/>
        <v>45341</v>
      </c>
      <c r="D9714" t="s">
        <v>1587</v>
      </c>
      <c r="E9714" t="s">
        <v>1586</v>
      </c>
      <c r="F9714" t="s">
        <v>73</v>
      </c>
      <c r="G9714" t="s">
        <v>106</v>
      </c>
      <c r="H9714" t="s">
        <v>52</v>
      </c>
      <c r="I9714">
        <v>4</v>
      </c>
      <c r="J9714">
        <v>336.05</v>
      </c>
      <c r="K9714">
        <v>240.62</v>
      </c>
      <c r="L9714">
        <v>1344.2</v>
      </c>
      <c r="M9714">
        <v>962.48</v>
      </c>
      <c r="N9714" t="s">
        <v>1585</v>
      </c>
      <c r="O9714" t="s">
        <v>1584</v>
      </c>
      <c r="P9714" t="s">
        <v>112</v>
      </c>
      <c r="Q9714">
        <v>13.082700000000001</v>
      </c>
      <c r="R9714">
        <v>80.270700000000005</v>
      </c>
      <c r="S9714" t="s">
        <v>564</v>
      </c>
      <c r="T9714" t="s">
        <v>563</v>
      </c>
      <c r="U9714" t="s">
        <v>77</v>
      </c>
      <c r="V9714" t="s">
        <v>22</v>
      </c>
    </row>
    <row r="9715" spans="1:22">
      <c r="A9715" t="s">
        <v>1583</v>
      </c>
      <c r="B9715" s="2">
        <v>45294.570138888892</v>
      </c>
      <c r="C9715" s="2">
        <f t="shared" si="151"/>
        <v>45292</v>
      </c>
      <c r="D9715" t="s">
        <v>1582</v>
      </c>
      <c r="E9715" t="s">
        <v>1581</v>
      </c>
      <c r="F9715" t="s">
        <v>166</v>
      </c>
      <c r="G9715" t="s">
        <v>115</v>
      </c>
      <c r="H9715" t="s">
        <v>71</v>
      </c>
      <c r="I9715">
        <v>2</v>
      </c>
      <c r="J9715">
        <v>1938.47</v>
      </c>
      <c r="K9715">
        <v>1579.99</v>
      </c>
      <c r="L9715">
        <v>3876.94</v>
      </c>
      <c r="M9715">
        <v>3159.98</v>
      </c>
      <c r="N9715" t="s">
        <v>1580</v>
      </c>
      <c r="O9715" t="s">
        <v>1579</v>
      </c>
      <c r="P9715" t="s">
        <v>13</v>
      </c>
      <c r="Q9715">
        <v>11.664300000000001</v>
      </c>
      <c r="R9715">
        <v>78.146000000000001</v>
      </c>
      <c r="S9715" t="s">
        <v>333</v>
      </c>
      <c r="T9715" t="s">
        <v>332</v>
      </c>
      <c r="U9715" t="s">
        <v>10</v>
      </c>
      <c r="V9715" t="s">
        <v>9</v>
      </c>
    </row>
    <row r="9716" spans="1:22">
      <c r="A9716" t="s">
        <v>1578</v>
      </c>
      <c r="B9716" s="2">
        <v>44974.575694444444</v>
      </c>
      <c r="C9716" s="2">
        <f t="shared" si="151"/>
        <v>44970</v>
      </c>
      <c r="D9716" t="s">
        <v>1577</v>
      </c>
      <c r="E9716" t="s">
        <v>1576</v>
      </c>
      <c r="F9716" t="s">
        <v>136</v>
      </c>
      <c r="G9716" t="s">
        <v>106</v>
      </c>
      <c r="H9716" t="s">
        <v>29</v>
      </c>
      <c r="I9716">
        <v>1</v>
      </c>
      <c r="J9716">
        <v>1978.68</v>
      </c>
      <c r="K9716">
        <v>1670.26</v>
      </c>
      <c r="L9716">
        <v>1978.68</v>
      </c>
      <c r="M9716">
        <v>1670.26</v>
      </c>
      <c r="N9716" t="s">
        <v>1575</v>
      </c>
      <c r="O9716" t="s">
        <v>1574</v>
      </c>
      <c r="P9716" t="s">
        <v>112</v>
      </c>
      <c r="Q9716">
        <v>13.082700000000001</v>
      </c>
      <c r="R9716">
        <v>80.270700000000005</v>
      </c>
      <c r="S9716" t="s">
        <v>96</v>
      </c>
      <c r="T9716" t="s">
        <v>95</v>
      </c>
      <c r="U9716" t="s">
        <v>77</v>
      </c>
      <c r="V9716" t="s">
        <v>9</v>
      </c>
    </row>
    <row r="9717" spans="1:22">
      <c r="A9717" t="s">
        <v>1573</v>
      </c>
      <c r="B9717" s="2">
        <v>45136.904166666667</v>
      </c>
      <c r="C9717" s="2">
        <f t="shared" si="151"/>
        <v>45131</v>
      </c>
      <c r="D9717" t="s">
        <v>1572</v>
      </c>
      <c r="E9717" t="s">
        <v>1571</v>
      </c>
      <c r="F9717" t="s">
        <v>201</v>
      </c>
      <c r="G9717" t="s">
        <v>30</v>
      </c>
      <c r="H9717" t="s">
        <v>29</v>
      </c>
      <c r="I9717">
        <v>1</v>
      </c>
      <c r="J9717">
        <v>1460.87</v>
      </c>
      <c r="K9717">
        <v>1179.69</v>
      </c>
      <c r="L9717">
        <v>1460.87</v>
      </c>
      <c r="M9717">
        <v>1179.69</v>
      </c>
      <c r="N9717" t="s">
        <v>1570</v>
      </c>
      <c r="O9717" t="s">
        <v>1569</v>
      </c>
      <c r="P9717" t="s">
        <v>26</v>
      </c>
      <c r="Q9717">
        <v>11.0168</v>
      </c>
      <c r="R9717">
        <v>76.955799999999996</v>
      </c>
      <c r="S9717" t="s">
        <v>302</v>
      </c>
      <c r="T9717" t="s">
        <v>301</v>
      </c>
      <c r="U9717" t="s">
        <v>46</v>
      </c>
      <c r="V9717" t="s">
        <v>45</v>
      </c>
    </row>
    <row r="9718" spans="1:22">
      <c r="A9718" t="s">
        <v>1568</v>
      </c>
      <c r="B9718" s="2">
        <v>45312.729861111111</v>
      </c>
      <c r="C9718" s="2">
        <f t="shared" si="151"/>
        <v>45306</v>
      </c>
      <c r="D9718" t="s">
        <v>1567</v>
      </c>
      <c r="E9718" t="s">
        <v>1566</v>
      </c>
      <c r="F9718" t="s">
        <v>136</v>
      </c>
      <c r="G9718" t="s">
        <v>41</v>
      </c>
      <c r="H9718" t="s">
        <v>40</v>
      </c>
      <c r="I9718">
        <v>2</v>
      </c>
      <c r="J9718">
        <v>387.29</v>
      </c>
      <c r="K9718">
        <v>338.48</v>
      </c>
      <c r="L9718">
        <v>774.58</v>
      </c>
      <c r="M9718">
        <v>676.96</v>
      </c>
      <c r="N9718" t="s">
        <v>1565</v>
      </c>
      <c r="O9718" t="s">
        <v>1564</v>
      </c>
      <c r="P9718" t="s">
        <v>49</v>
      </c>
      <c r="Q9718">
        <v>12.916499999999999</v>
      </c>
      <c r="R9718">
        <v>79.132499999999993</v>
      </c>
      <c r="S9718" t="s">
        <v>283</v>
      </c>
      <c r="T9718" t="s">
        <v>282</v>
      </c>
      <c r="U9718" t="s">
        <v>23</v>
      </c>
      <c r="V9718" t="s">
        <v>9</v>
      </c>
    </row>
    <row r="9719" spans="1:22">
      <c r="A9719" t="s">
        <v>1563</v>
      </c>
      <c r="B9719" s="2">
        <v>45189.656944444447</v>
      </c>
      <c r="C9719" s="2">
        <f t="shared" si="151"/>
        <v>45187</v>
      </c>
      <c r="D9719" t="s">
        <v>1562</v>
      </c>
      <c r="E9719" t="s">
        <v>1561</v>
      </c>
      <c r="F9719" t="s">
        <v>83</v>
      </c>
      <c r="G9719" t="s">
        <v>41</v>
      </c>
      <c r="H9719" t="s">
        <v>40</v>
      </c>
      <c r="I9719">
        <v>1</v>
      </c>
      <c r="J9719">
        <v>2277.44</v>
      </c>
      <c r="K9719">
        <v>1647.04</v>
      </c>
      <c r="L9719">
        <v>2277.44</v>
      </c>
      <c r="M9719">
        <v>1647.04</v>
      </c>
      <c r="N9719" t="s">
        <v>1560</v>
      </c>
      <c r="O9719" t="s">
        <v>1559</v>
      </c>
      <c r="P9719" t="s">
        <v>13</v>
      </c>
      <c r="Q9719">
        <v>11.664300000000001</v>
      </c>
      <c r="R9719">
        <v>78.146000000000001</v>
      </c>
      <c r="S9719" t="s">
        <v>420</v>
      </c>
      <c r="T9719" t="s">
        <v>419</v>
      </c>
      <c r="U9719" t="s">
        <v>77</v>
      </c>
      <c r="V9719" t="s">
        <v>22</v>
      </c>
    </row>
    <row r="9720" spans="1:22">
      <c r="A9720" t="s">
        <v>1558</v>
      </c>
      <c r="B9720" s="2">
        <v>45371.824305555558</v>
      </c>
      <c r="C9720" s="2">
        <f t="shared" si="151"/>
        <v>45369</v>
      </c>
      <c r="D9720" t="s">
        <v>1557</v>
      </c>
      <c r="E9720" t="s">
        <v>1556</v>
      </c>
      <c r="F9720" t="s">
        <v>64</v>
      </c>
      <c r="G9720" t="s">
        <v>91</v>
      </c>
      <c r="H9720" t="s">
        <v>16</v>
      </c>
      <c r="I9720">
        <v>1</v>
      </c>
      <c r="J9720">
        <v>1591.65</v>
      </c>
      <c r="K9720">
        <v>1249.75</v>
      </c>
      <c r="L9720">
        <v>1591.65</v>
      </c>
      <c r="M9720">
        <v>1249.75</v>
      </c>
      <c r="N9720" t="s">
        <v>1555</v>
      </c>
      <c r="O9720" t="s">
        <v>1554</v>
      </c>
      <c r="P9720" t="s">
        <v>37</v>
      </c>
      <c r="Q9720">
        <v>10.7905</v>
      </c>
      <c r="R9720">
        <v>78.704700000000003</v>
      </c>
      <c r="S9720" t="s">
        <v>319</v>
      </c>
      <c r="T9720" t="s">
        <v>318</v>
      </c>
      <c r="U9720" t="s">
        <v>23</v>
      </c>
      <c r="V9720" t="s">
        <v>9</v>
      </c>
    </row>
    <row r="9721" spans="1:22">
      <c r="A9721" t="s">
        <v>1553</v>
      </c>
      <c r="B9721" s="2">
        <v>45236.678472222222</v>
      </c>
      <c r="C9721" s="2">
        <f t="shared" si="151"/>
        <v>45236</v>
      </c>
      <c r="D9721" t="s">
        <v>1552</v>
      </c>
      <c r="E9721" t="s">
        <v>1551</v>
      </c>
      <c r="F9721" t="s">
        <v>83</v>
      </c>
      <c r="G9721" t="s">
        <v>82</v>
      </c>
      <c r="H9721" t="s">
        <v>71</v>
      </c>
      <c r="I9721">
        <v>1</v>
      </c>
      <c r="J9721">
        <v>1595.95</v>
      </c>
      <c r="K9721">
        <v>980.07</v>
      </c>
      <c r="L9721">
        <v>1595.95</v>
      </c>
      <c r="M9721">
        <v>980.07</v>
      </c>
      <c r="N9721" t="s">
        <v>1550</v>
      </c>
      <c r="O9721" t="s">
        <v>1549</v>
      </c>
      <c r="P9721" t="s">
        <v>49</v>
      </c>
      <c r="Q9721">
        <v>12.916499999999999</v>
      </c>
      <c r="R9721">
        <v>79.132499999999993</v>
      </c>
      <c r="S9721" t="s">
        <v>564</v>
      </c>
      <c r="T9721" t="s">
        <v>563</v>
      </c>
      <c r="U9721" t="s">
        <v>77</v>
      </c>
      <c r="V9721" t="s">
        <v>9</v>
      </c>
    </row>
    <row r="9722" spans="1:22">
      <c r="A9722" t="s">
        <v>1548</v>
      </c>
      <c r="B9722" s="2">
        <v>44969.507638888892</v>
      </c>
      <c r="C9722" s="2">
        <f t="shared" si="151"/>
        <v>44963</v>
      </c>
      <c r="D9722" t="s">
        <v>1547</v>
      </c>
      <c r="E9722" t="s">
        <v>1546</v>
      </c>
      <c r="F9722" t="s">
        <v>73</v>
      </c>
      <c r="G9722" t="s">
        <v>30</v>
      </c>
      <c r="H9722" t="s">
        <v>63</v>
      </c>
      <c r="I9722">
        <v>1</v>
      </c>
      <c r="J9722">
        <v>1389.14</v>
      </c>
      <c r="K9722">
        <v>1201.42</v>
      </c>
      <c r="L9722">
        <v>1389.14</v>
      </c>
      <c r="M9722">
        <v>1201.42</v>
      </c>
      <c r="N9722" t="s">
        <v>1545</v>
      </c>
      <c r="O9722" t="s">
        <v>1544</v>
      </c>
      <c r="P9722" t="s">
        <v>112</v>
      </c>
      <c r="Q9722">
        <v>13.082700000000001</v>
      </c>
      <c r="R9722">
        <v>80.270700000000005</v>
      </c>
      <c r="S9722" t="s">
        <v>762</v>
      </c>
      <c r="T9722" t="s">
        <v>761</v>
      </c>
      <c r="U9722" t="s">
        <v>77</v>
      </c>
      <c r="V9722" t="s">
        <v>212</v>
      </c>
    </row>
    <row r="9723" spans="1:22">
      <c r="A9723" t="s">
        <v>1543</v>
      </c>
      <c r="B9723" s="2">
        <v>45430.856249999997</v>
      </c>
      <c r="C9723" s="2">
        <f t="shared" si="151"/>
        <v>45425</v>
      </c>
      <c r="D9723" t="s">
        <v>1542</v>
      </c>
      <c r="E9723" t="s">
        <v>1541</v>
      </c>
      <c r="F9723" t="s">
        <v>166</v>
      </c>
      <c r="G9723" t="s">
        <v>72</v>
      </c>
      <c r="H9723" t="s">
        <v>71</v>
      </c>
      <c r="I9723">
        <v>2</v>
      </c>
      <c r="J9723">
        <v>2031.8</v>
      </c>
      <c r="K9723">
        <v>1381.32</v>
      </c>
      <c r="L9723">
        <v>4063.6</v>
      </c>
      <c r="M9723">
        <v>2762.64</v>
      </c>
      <c r="N9723" t="s">
        <v>1540</v>
      </c>
      <c r="O9723" t="s">
        <v>1539</v>
      </c>
      <c r="P9723" t="s">
        <v>49</v>
      </c>
      <c r="Q9723">
        <v>12.916499999999999</v>
      </c>
      <c r="R9723">
        <v>79.132499999999993</v>
      </c>
      <c r="S9723" t="s">
        <v>616</v>
      </c>
      <c r="T9723" t="s">
        <v>615</v>
      </c>
      <c r="U9723" t="s">
        <v>57</v>
      </c>
      <c r="V9723" t="s">
        <v>9</v>
      </c>
    </row>
    <row r="9724" spans="1:22">
      <c r="A9724" t="s">
        <v>1538</v>
      </c>
      <c r="B9724" s="2">
        <v>45345.458333333336</v>
      </c>
      <c r="C9724" s="2">
        <f t="shared" si="151"/>
        <v>45341</v>
      </c>
      <c r="D9724" t="s">
        <v>1537</v>
      </c>
      <c r="E9724" t="s">
        <v>1536</v>
      </c>
      <c r="F9724" t="s">
        <v>201</v>
      </c>
      <c r="G9724" t="s">
        <v>106</v>
      </c>
      <c r="H9724" t="s">
        <v>40</v>
      </c>
      <c r="I9724">
        <v>1</v>
      </c>
      <c r="J9724">
        <v>2113.98</v>
      </c>
      <c r="K9724">
        <v>1401.98</v>
      </c>
      <c r="L9724">
        <v>2113.98</v>
      </c>
      <c r="M9724">
        <v>1401.98</v>
      </c>
      <c r="N9724" t="s">
        <v>1535</v>
      </c>
      <c r="O9724" t="s">
        <v>1534</v>
      </c>
      <c r="P9724" t="s">
        <v>13</v>
      </c>
      <c r="Q9724">
        <v>11.664300000000001</v>
      </c>
      <c r="R9724">
        <v>78.146000000000001</v>
      </c>
      <c r="S9724" t="s">
        <v>564</v>
      </c>
      <c r="T9724" t="s">
        <v>563</v>
      </c>
      <c r="U9724" t="s">
        <v>46</v>
      </c>
      <c r="V9724" t="s">
        <v>9</v>
      </c>
    </row>
    <row r="9725" spans="1:22">
      <c r="A9725" t="s">
        <v>1533</v>
      </c>
      <c r="B9725" s="2">
        <v>45368.772916666669</v>
      </c>
      <c r="C9725" s="2">
        <f t="shared" si="151"/>
        <v>45362</v>
      </c>
      <c r="D9725" t="s">
        <v>1532</v>
      </c>
      <c r="E9725" t="s">
        <v>1531</v>
      </c>
      <c r="F9725" t="s">
        <v>73</v>
      </c>
      <c r="G9725" t="s">
        <v>30</v>
      </c>
      <c r="H9725" t="s">
        <v>29</v>
      </c>
      <c r="I9725">
        <v>1</v>
      </c>
      <c r="J9725">
        <v>892.95</v>
      </c>
      <c r="K9725">
        <v>594.55999999999995</v>
      </c>
      <c r="L9725">
        <v>892.95</v>
      </c>
      <c r="M9725">
        <v>594.55999999999995</v>
      </c>
      <c r="N9725" t="s">
        <v>1530</v>
      </c>
      <c r="O9725" t="s">
        <v>1529</v>
      </c>
      <c r="P9725" t="s">
        <v>60</v>
      </c>
      <c r="Q9725">
        <v>8.7139000000000006</v>
      </c>
      <c r="R9725">
        <v>77.756699999999995</v>
      </c>
      <c r="S9725" t="s">
        <v>276</v>
      </c>
      <c r="T9725" t="s">
        <v>275</v>
      </c>
      <c r="U9725" t="s">
        <v>57</v>
      </c>
      <c r="V9725" t="s">
        <v>9</v>
      </c>
    </row>
    <row r="9726" spans="1:22">
      <c r="A9726" t="s">
        <v>1528</v>
      </c>
      <c r="B9726" s="2">
        <v>45450.428472222222</v>
      </c>
      <c r="C9726" s="2">
        <f t="shared" si="151"/>
        <v>45446</v>
      </c>
      <c r="D9726" t="s">
        <v>1527</v>
      </c>
      <c r="E9726" t="s">
        <v>1526</v>
      </c>
      <c r="F9726" t="s">
        <v>31</v>
      </c>
      <c r="G9726" t="s">
        <v>17</v>
      </c>
      <c r="H9726" t="s">
        <v>40</v>
      </c>
      <c r="I9726">
        <v>1</v>
      </c>
      <c r="J9726">
        <v>1276.05</v>
      </c>
      <c r="K9726">
        <v>1088.02</v>
      </c>
      <c r="L9726">
        <v>1276.05</v>
      </c>
      <c r="M9726">
        <v>1088.02</v>
      </c>
      <c r="N9726" t="s">
        <v>1525</v>
      </c>
      <c r="O9726" t="s">
        <v>1524</v>
      </c>
      <c r="P9726" t="s">
        <v>49</v>
      </c>
      <c r="Q9726">
        <v>12.916499999999999</v>
      </c>
      <c r="R9726">
        <v>79.132499999999993</v>
      </c>
      <c r="S9726" t="s">
        <v>120</v>
      </c>
      <c r="T9726" t="s">
        <v>119</v>
      </c>
      <c r="U9726" t="s">
        <v>10</v>
      </c>
      <c r="V9726" t="s">
        <v>9</v>
      </c>
    </row>
    <row r="9727" spans="1:22">
      <c r="A9727" t="s">
        <v>1523</v>
      </c>
      <c r="B9727" s="2">
        <v>45365.677777777775</v>
      </c>
      <c r="C9727" s="2">
        <f t="shared" si="151"/>
        <v>45362</v>
      </c>
      <c r="D9727" t="s">
        <v>1522</v>
      </c>
      <c r="E9727" t="s">
        <v>1521</v>
      </c>
      <c r="F9727" t="s">
        <v>136</v>
      </c>
      <c r="G9727" t="s">
        <v>17</v>
      </c>
      <c r="H9727" t="s">
        <v>63</v>
      </c>
      <c r="I9727">
        <v>4</v>
      </c>
      <c r="J9727">
        <v>1224.5</v>
      </c>
      <c r="K9727">
        <v>927.25</v>
      </c>
      <c r="L9727">
        <v>4898</v>
      </c>
      <c r="M9727">
        <v>3709</v>
      </c>
      <c r="N9727" t="s">
        <v>1520</v>
      </c>
      <c r="O9727" t="s">
        <v>1519</v>
      </c>
      <c r="P9727" t="s">
        <v>60</v>
      </c>
      <c r="Q9727">
        <v>8.7139000000000006</v>
      </c>
      <c r="R9727">
        <v>77.756699999999995</v>
      </c>
      <c r="S9727" t="s">
        <v>326</v>
      </c>
      <c r="T9727" t="s">
        <v>325</v>
      </c>
      <c r="U9727" t="s">
        <v>57</v>
      </c>
      <c r="V9727" t="s">
        <v>45</v>
      </c>
    </row>
    <row r="9728" spans="1:22">
      <c r="A9728" t="s">
        <v>1518</v>
      </c>
      <c r="B9728" s="2">
        <v>45237.811805555553</v>
      </c>
      <c r="C9728" s="2">
        <f t="shared" si="151"/>
        <v>45236</v>
      </c>
      <c r="D9728" t="s">
        <v>1517</v>
      </c>
      <c r="E9728" t="s">
        <v>1516</v>
      </c>
      <c r="F9728" t="s">
        <v>31</v>
      </c>
      <c r="G9728" t="s">
        <v>115</v>
      </c>
      <c r="H9728" t="s">
        <v>16</v>
      </c>
      <c r="I9728">
        <v>4</v>
      </c>
      <c r="J9728">
        <v>815.43</v>
      </c>
      <c r="K9728">
        <v>705.79</v>
      </c>
      <c r="L9728">
        <v>3261.72</v>
      </c>
      <c r="M9728">
        <v>2823.16</v>
      </c>
      <c r="N9728" t="s">
        <v>1515</v>
      </c>
      <c r="O9728" t="s">
        <v>1514</v>
      </c>
      <c r="P9728" t="s">
        <v>112</v>
      </c>
      <c r="Q9728">
        <v>13.082700000000001</v>
      </c>
      <c r="R9728">
        <v>80.270700000000005</v>
      </c>
      <c r="S9728" t="s">
        <v>103</v>
      </c>
      <c r="T9728" t="s">
        <v>102</v>
      </c>
      <c r="U9728" t="s">
        <v>23</v>
      </c>
      <c r="V9728" t="s">
        <v>45</v>
      </c>
    </row>
    <row r="9729" spans="1:22">
      <c r="A9729" t="s">
        <v>1513</v>
      </c>
      <c r="B9729" s="2">
        <v>45233.745138888888</v>
      </c>
      <c r="C9729" s="2">
        <f t="shared" si="151"/>
        <v>45229</v>
      </c>
      <c r="D9729" t="s">
        <v>1512</v>
      </c>
      <c r="E9729" t="s">
        <v>1511</v>
      </c>
      <c r="F9729" t="s">
        <v>18</v>
      </c>
      <c r="G9729" t="s">
        <v>72</v>
      </c>
      <c r="H9729" t="s">
        <v>40</v>
      </c>
      <c r="I9729">
        <v>3</v>
      </c>
      <c r="J9729">
        <v>1130.82</v>
      </c>
      <c r="K9729">
        <v>741.99</v>
      </c>
      <c r="L9729">
        <v>3392.46</v>
      </c>
      <c r="M9729">
        <v>2225.9699999999998</v>
      </c>
      <c r="N9729" t="s">
        <v>1510</v>
      </c>
      <c r="O9729" t="s">
        <v>1509</v>
      </c>
      <c r="P9729" t="s">
        <v>68</v>
      </c>
      <c r="Q9729">
        <v>11.34</v>
      </c>
      <c r="R9729">
        <v>77.717200000000005</v>
      </c>
      <c r="S9729" t="s">
        <v>193</v>
      </c>
      <c r="T9729" t="s">
        <v>192</v>
      </c>
      <c r="U9729" t="s">
        <v>10</v>
      </c>
      <c r="V9729" t="s">
        <v>9</v>
      </c>
    </row>
    <row r="9730" spans="1:22">
      <c r="A9730" t="s">
        <v>1508</v>
      </c>
      <c r="B9730" s="2">
        <v>45128.693749999999</v>
      </c>
      <c r="C9730" s="2">
        <f t="shared" si="151"/>
        <v>45124</v>
      </c>
      <c r="D9730" t="s">
        <v>1507</v>
      </c>
      <c r="E9730" t="s">
        <v>1506</v>
      </c>
      <c r="F9730" t="s">
        <v>18</v>
      </c>
      <c r="G9730" t="s">
        <v>91</v>
      </c>
      <c r="H9730" t="s">
        <v>16</v>
      </c>
      <c r="I9730">
        <v>4</v>
      </c>
      <c r="J9730">
        <v>2160.6999999999998</v>
      </c>
      <c r="K9730">
        <v>1774.19</v>
      </c>
      <c r="L9730">
        <v>8642.7999999999993</v>
      </c>
      <c r="M9730">
        <v>7096.76</v>
      </c>
      <c r="N9730" t="s">
        <v>1505</v>
      </c>
      <c r="O9730" t="s">
        <v>1504</v>
      </c>
      <c r="P9730" t="s">
        <v>68</v>
      </c>
      <c r="Q9730">
        <v>11.34</v>
      </c>
      <c r="R9730">
        <v>77.717200000000005</v>
      </c>
      <c r="S9730" t="s">
        <v>340</v>
      </c>
      <c r="T9730" t="s">
        <v>339</v>
      </c>
      <c r="U9730" t="s">
        <v>46</v>
      </c>
      <c r="V9730" t="s">
        <v>9</v>
      </c>
    </row>
    <row r="9731" spans="1:22">
      <c r="A9731" t="s">
        <v>1503</v>
      </c>
      <c r="B9731" s="2">
        <v>45022.416666666664</v>
      </c>
      <c r="C9731" s="2">
        <f t="shared" ref="C9731:C9794" si="152">INT(B9731) - WEEKDAY(INT(B9731), 2) + 1</f>
        <v>45019</v>
      </c>
      <c r="D9731" t="s">
        <v>1502</v>
      </c>
      <c r="E9731" t="s">
        <v>1501</v>
      </c>
      <c r="F9731" t="s">
        <v>136</v>
      </c>
      <c r="G9731" t="s">
        <v>106</v>
      </c>
      <c r="H9731" t="s">
        <v>63</v>
      </c>
      <c r="I9731">
        <v>1</v>
      </c>
      <c r="J9731">
        <v>1468.73</v>
      </c>
      <c r="K9731">
        <v>916.06</v>
      </c>
      <c r="L9731">
        <v>1468.73</v>
      </c>
      <c r="M9731">
        <v>916.06</v>
      </c>
      <c r="N9731" t="s">
        <v>1500</v>
      </c>
      <c r="O9731" t="s">
        <v>1499</v>
      </c>
      <c r="P9731" t="s">
        <v>49</v>
      </c>
      <c r="Q9731">
        <v>12.916499999999999</v>
      </c>
      <c r="R9731">
        <v>79.132499999999993</v>
      </c>
      <c r="S9731" t="s">
        <v>352</v>
      </c>
      <c r="T9731" t="s">
        <v>351</v>
      </c>
      <c r="U9731" t="s">
        <v>23</v>
      </c>
      <c r="V9731" t="s">
        <v>9</v>
      </c>
    </row>
    <row r="9732" spans="1:22">
      <c r="A9732" t="s">
        <v>1498</v>
      </c>
      <c r="B9732" s="2">
        <v>44974.613194444442</v>
      </c>
      <c r="C9732" s="2">
        <f t="shared" si="152"/>
        <v>44970</v>
      </c>
      <c r="D9732" t="s">
        <v>1497</v>
      </c>
      <c r="E9732" t="s">
        <v>1496</v>
      </c>
      <c r="F9732" t="s">
        <v>31</v>
      </c>
      <c r="G9732" t="s">
        <v>82</v>
      </c>
      <c r="H9732" t="s">
        <v>63</v>
      </c>
      <c r="I9732">
        <v>2</v>
      </c>
      <c r="J9732">
        <v>1642.93</v>
      </c>
      <c r="K9732">
        <v>1401.41</v>
      </c>
      <c r="L9732">
        <v>3285.86</v>
      </c>
      <c r="M9732">
        <v>2802.82</v>
      </c>
      <c r="N9732" t="s">
        <v>1495</v>
      </c>
      <c r="O9732" t="s">
        <v>1494</v>
      </c>
      <c r="P9732" t="s">
        <v>26</v>
      </c>
      <c r="Q9732">
        <v>11.0168</v>
      </c>
      <c r="R9732">
        <v>76.955799999999996</v>
      </c>
      <c r="S9732" t="s">
        <v>36</v>
      </c>
      <c r="T9732" t="s">
        <v>35</v>
      </c>
      <c r="U9732" t="s">
        <v>57</v>
      </c>
      <c r="V9732" t="s">
        <v>9</v>
      </c>
    </row>
    <row r="9733" spans="1:22">
      <c r="A9733" t="s">
        <v>1493</v>
      </c>
      <c r="B9733" s="2">
        <v>44953.888194444444</v>
      </c>
      <c r="C9733" s="2">
        <f t="shared" si="152"/>
        <v>44949</v>
      </c>
      <c r="D9733" t="s">
        <v>1492</v>
      </c>
      <c r="E9733" t="s">
        <v>1491</v>
      </c>
      <c r="F9733" t="s">
        <v>166</v>
      </c>
      <c r="G9733" t="s">
        <v>53</v>
      </c>
      <c r="H9733" t="s">
        <v>71</v>
      </c>
      <c r="I9733">
        <v>1</v>
      </c>
      <c r="J9733">
        <v>2086.33</v>
      </c>
      <c r="K9733">
        <v>1269.1199999999999</v>
      </c>
      <c r="L9733">
        <v>2086.33</v>
      </c>
      <c r="M9733">
        <v>1269.1199999999999</v>
      </c>
      <c r="N9733" t="s">
        <v>1490</v>
      </c>
      <c r="O9733" t="s">
        <v>1489</v>
      </c>
      <c r="P9733" t="s">
        <v>13</v>
      </c>
      <c r="Q9733">
        <v>11.664300000000001</v>
      </c>
      <c r="R9733">
        <v>78.146000000000001</v>
      </c>
      <c r="S9733" t="s">
        <v>96</v>
      </c>
      <c r="T9733" t="s">
        <v>95</v>
      </c>
      <c r="U9733" t="s">
        <v>23</v>
      </c>
      <c r="V9733" t="s">
        <v>45</v>
      </c>
    </row>
    <row r="9734" spans="1:22">
      <c r="A9734" t="s">
        <v>1488</v>
      </c>
      <c r="B9734" s="2">
        <v>45554.496527777781</v>
      </c>
      <c r="C9734" s="2">
        <f t="shared" si="152"/>
        <v>45551</v>
      </c>
      <c r="D9734" t="s">
        <v>1487</v>
      </c>
      <c r="E9734" t="s">
        <v>1486</v>
      </c>
      <c r="F9734" t="s">
        <v>73</v>
      </c>
      <c r="G9734" t="s">
        <v>41</v>
      </c>
      <c r="H9734" t="s">
        <v>16</v>
      </c>
      <c r="I9734">
        <v>1</v>
      </c>
      <c r="J9734">
        <v>1401.44</v>
      </c>
      <c r="K9734">
        <v>1126.95</v>
      </c>
      <c r="L9734">
        <v>1401.44</v>
      </c>
      <c r="M9734">
        <v>1126.95</v>
      </c>
      <c r="N9734" t="s">
        <v>1485</v>
      </c>
      <c r="O9734" t="s">
        <v>1484</v>
      </c>
      <c r="P9734" t="s">
        <v>112</v>
      </c>
      <c r="Q9734">
        <v>13.082700000000001</v>
      </c>
      <c r="R9734">
        <v>80.270700000000005</v>
      </c>
      <c r="S9734" t="s">
        <v>206</v>
      </c>
      <c r="T9734" t="s">
        <v>205</v>
      </c>
      <c r="U9734" t="s">
        <v>23</v>
      </c>
      <c r="V9734" t="s">
        <v>22</v>
      </c>
    </row>
    <row r="9735" spans="1:22">
      <c r="A9735" t="s">
        <v>1483</v>
      </c>
      <c r="B9735" s="2">
        <v>45113.525000000001</v>
      </c>
      <c r="C9735" s="2">
        <f t="shared" si="152"/>
        <v>45110</v>
      </c>
      <c r="D9735" t="s">
        <v>1482</v>
      </c>
      <c r="E9735" t="s">
        <v>1481</v>
      </c>
      <c r="F9735" t="s">
        <v>31</v>
      </c>
      <c r="G9735" t="s">
        <v>82</v>
      </c>
      <c r="H9735" t="s">
        <v>52</v>
      </c>
      <c r="I9735">
        <v>1</v>
      </c>
      <c r="J9735">
        <v>1048.49</v>
      </c>
      <c r="K9735">
        <v>742.6</v>
      </c>
      <c r="L9735">
        <v>1048.49</v>
      </c>
      <c r="M9735">
        <v>742.6</v>
      </c>
      <c r="N9735" t="s">
        <v>1480</v>
      </c>
      <c r="O9735" t="s">
        <v>1479</v>
      </c>
      <c r="P9735" t="s">
        <v>49</v>
      </c>
      <c r="Q9735">
        <v>12.916499999999999</v>
      </c>
      <c r="R9735">
        <v>79.132499999999993</v>
      </c>
      <c r="S9735" t="s">
        <v>319</v>
      </c>
      <c r="T9735" t="s">
        <v>318</v>
      </c>
      <c r="U9735" t="s">
        <v>10</v>
      </c>
      <c r="V9735" t="s">
        <v>9</v>
      </c>
    </row>
    <row r="9736" spans="1:22">
      <c r="A9736" t="s">
        <v>1478</v>
      </c>
      <c r="B9736" s="2">
        <v>45157.629166666666</v>
      </c>
      <c r="C9736" s="2">
        <f t="shared" si="152"/>
        <v>45152</v>
      </c>
      <c r="D9736" t="s">
        <v>1477</v>
      </c>
      <c r="E9736" t="s">
        <v>1476</v>
      </c>
      <c r="F9736" t="s">
        <v>31</v>
      </c>
      <c r="G9736" t="s">
        <v>106</v>
      </c>
      <c r="H9736" t="s">
        <v>63</v>
      </c>
      <c r="I9736">
        <v>4</v>
      </c>
      <c r="J9736">
        <v>2184.54</v>
      </c>
      <c r="K9736">
        <v>1729.93</v>
      </c>
      <c r="L9736">
        <v>8738.16</v>
      </c>
      <c r="M9736">
        <v>6919.72</v>
      </c>
      <c r="N9736" t="s">
        <v>1475</v>
      </c>
      <c r="O9736" t="s">
        <v>1474</v>
      </c>
      <c r="P9736" t="s">
        <v>60</v>
      </c>
      <c r="Q9736">
        <v>8.7139000000000006</v>
      </c>
      <c r="R9736">
        <v>77.756699999999995</v>
      </c>
      <c r="S9736" t="s">
        <v>396</v>
      </c>
      <c r="T9736" t="s">
        <v>395</v>
      </c>
      <c r="U9736" t="s">
        <v>23</v>
      </c>
      <c r="V9736" t="s">
        <v>22</v>
      </c>
    </row>
    <row r="9737" spans="1:22">
      <c r="A9737" t="s">
        <v>1473</v>
      </c>
      <c r="B9737" s="2">
        <v>44932.559027777781</v>
      </c>
      <c r="C9737" s="2">
        <f t="shared" si="152"/>
        <v>44928</v>
      </c>
      <c r="D9737" t="s">
        <v>1472</v>
      </c>
      <c r="E9737" t="s">
        <v>1471</v>
      </c>
      <c r="F9737" t="s">
        <v>64</v>
      </c>
      <c r="G9737" t="s">
        <v>72</v>
      </c>
      <c r="H9737" t="s">
        <v>52</v>
      </c>
      <c r="I9737">
        <v>2</v>
      </c>
      <c r="J9737">
        <v>2475.12</v>
      </c>
      <c r="K9737">
        <v>1664.45</v>
      </c>
      <c r="L9737">
        <v>4950.24</v>
      </c>
      <c r="M9737">
        <v>3328.9</v>
      </c>
      <c r="N9737" t="s">
        <v>1470</v>
      </c>
      <c r="O9737" t="s">
        <v>1469</v>
      </c>
      <c r="P9737" t="s">
        <v>37</v>
      </c>
      <c r="Q9737">
        <v>10.7905</v>
      </c>
      <c r="R9737">
        <v>78.704700000000003</v>
      </c>
      <c r="S9737" t="s">
        <v>79</v>
      </c>
      <c r="T9737" t="s">
        <v>78</v>
      </c>
      <c r="U9737" t="s">
        <v>77</v>
      </c>
      <c r="V9737" t="s">
        <v>9</v>
      </c>
    </row>
    <row r="9738" spans="1:22">
      <c r="A9738" t="s">
        <v>1468</v>
      </c>
      <c r="B9738" s="2">
        <v>44949.661805555559</v>
      </c>
      <c r="C9738" s="2">
        <f t="shared" si="152"/>
        <v>44949</v>
      </c>
      <c r="D9738" t="s">
        <v>1467</v>
      </c>
      <c r="E9738" t="s">
        <v>1466</v>
      </c>
      <c r="F9738" t="s">
        <v>136</v>
      </c>
      <c r="G9738" t="s">
        <v>106</v>
      </c>
      <c r="H9738" t="s">
        <v>63</v>
      </c>
      <c r="I9738">
        <v>1</v>
      </c>
      <c r="J9738">
        <v>897.11</v>
      </c>
      <c r="K9738">
        <v>555.16</v>
      </c>
      <c r="L9738">
        <v>897.11</v>
      </c>
      <c r="M9738">
        <v>555.16</v>
      </c>
      <c r="N9738" t="s">
        <v>1465</v>
      </c>
      <c r="O9738" t="s">
        <v>1464</v>
      </c>
      <c r="P9738" t="s">
        <v>68</v>
      </c>
      <c r="Q9738">
        <v>11.34</v>
      </c>
      <c r="R9738">
        <v>77.717200000000005</v>
      </c>
      <c r="S9738" t="s">
        <v>302</v>
      </c>
      <c r="T9738" t="s">
        <v>301</v>
      </c>
      <c r="U9738" t="s">
        <v>57</v>
      </c>
      <c r="V9738" t="s">
        <v>22</v>
      </c>
    </row>
    <row r="9739" spans="1:22">
      <c r="A9739" t="s">
        <v>1463</v>
      </c>
      <c r="B9739" s="2">
        <v>45039.450694444444</v>
      </c>
      <c r="C9739" s="2">
        <f t="shared" si="152"/>
        <v>45033</v>
      </c>
      <c r="D9739" t="s">
        <v>1462</v>
      </c>
      <c r="E9739" t="s">
        <v>1461</v>
      </c>
      <c r="F9739" t="s">
        <v>64</v>
      </c>
      <c r="G9739" t="s">
        <v>106</v>
      </c>
      <c r="H9739" t="s">
        <v>52</v>
      </c>
      <c r="I9739">
        <v>1</v>
      </c>
      <c r="J9739">
        <v>1420.11</v>
      </c>
      <c r="K9739">
        <v>1088.8599999999999</v>
      </c>
      <c r="L9739">
        <v>1420.11</v>
      </c>
      <c r="M9739">
        <v>1088.8599999999999</v>
      </c>
      <c r="N9739" t="s">
        <v>1460</v>
      </c>
      <c r="O9739" t="s">
        <v>1459</v>
      </c>
      <c r="P9739" t="s">
        <v>60</v>
      </c>
      <c r="Q9739">
        <v>8.7139000000000006</v>
      </c>
      <c r="R9739">
        <v>77.756699999999995</v>
      </c>
      <c r="S9739" t="s">
        <v>250</v>
      </c>
      <c r="T9739" t="s">
        <v>249</v>
      </c>
      <c r="U9739" t="s">
        <v>23</v>
      </c>
      <c r="V9739" t="s">
        <v>9</v>
      </c>
    </row>
    <row r="9740" spans="1:22">
      <c r="A9740" t="s">
        <v>1458</v>
      </c>
      <c r="B9740" s="2">
        <v>45286.509722222225</v>
      </c>
      <c r="C9740" s="2">
        <f t="shared" si="152"/>
        <v>45285</v>
      </c>
      <c r="D9740" t="s">
        <v>1457</v>
      </c>
      <c r="E9740" t="s">
        <v>1456</v>
      </c>
      <c r="F9740" t="s">
        <v>83</v>
      </c>
      <c r="G9740" t="s">
        <v>41</v>
      </c>
      <c r="H9740" t="s">
        <v>52</v>
      </c>
      <c r="I9740">
        <v>1</v>
      </c>
      <c r="J9740">
        <v>1214.18</v>
      </c>
      <c r="K9740">
        <v>1021.66</v>
      </c>
      <c r="L9740">
        <v>1214.18</v>
      </c>
      <c r="M9740">
        <v>1021.66</v>
      </c>
      <c r="N9740" t="s">
        <v>1455</v>
      </c>
      <c r="O9740" t="s">
        <v>1454</v>
      </c>
      <c r="P9740" t="s">
        <v>49</v>
      </c>
      <c r="Q9740">
        <v>12.916499999999999</v>
      </c>
      <c r="R9740">
        <v>79.132499999999993</v>
      </c>
      <c r="S9740" t="s">
        <v>12</v>
      </c>
      <c r="T9740" t="s">
        <v>11</v>
      </c>
      <c r="U9740" t="s">
        <v>77</v>
      </c>
      <c r="V9740" t="s">
        <v>22</v>
      </c>
    </row>
    <row r="9741" spans="1:22">
      <c r="A9741" t="s">
        <v>1453</v>
      </c>
      <c r="B9741" s="2">
        <v>45438.518750000003</v>
      </c>
      <c r="C9741" s="2">
        <f t="shared" si="152"/>
        <v>45432</v>
      </c>
      <c r="D9741" t="s">
        <v>1452</v>
      </c>
      <c r="E9741" t="s">
        <v>1451</v>
      </c>
      <c r="F9741" t="s">
        <v>201</v>
      </c>
      <c r="G9741" t="s">
        <v>41</v>
      </c>
      <c r="H9741" t="s">
        <v>52</v>
      </c>
      <c r="I9741">
        <v>2</v>
      </c>
      <c r="J9741">
        <v>508.54</v>
      </c>
      <c r="K9741">
        <v>327.82</v>
      </c>
      <c r="L9741">
        <v>1017.08</v>
      </c>
      <c r="M9741">
        <v>655.64</v>
      </c>
      <c r="N9741" t="s">
        <v>1450</v>
      </c>
      <c r="O9741" t="s">
        <v>1449</v>
      </c>
      <c r="P9741" t="s">
        <v>13</v>
      </c>
      <c r="Q9741">
        <v>11.664300000000001</v>
      </c>
      <c r="R9741">
        <v>78.146000000000001</v>
      </c>
      <c r="S9741" t="s">
        <v>146</v>
      </c>
      <c r="T9741" t="s">
        <v>145</v>
      </c>
      <c r="U9741" t="s">
        <v>10</v>
      </c>
      <c r="V9741" t="s">
        <v>45</v>
      </c>
    </row>
    <row r="9742" spans="1:22">
      <c r="A9742" t="s">
        <v>1448</v>
      </c>
      <c r="B9742" s="2">
        <v>45080.727777777778</v>
      </c>
      <c r="C9742" s="2">
        <f t="shared" si="152"/>
        <v>45075</v>
      </c>
      <c r="D9742" t="s">
        <v>1447</v>
      </c>
      <c r="E9742" t="s">
        <v>1446</v>
      </c>
      <c r="F9742" t="s">
        <v>64</v>
      </c>
      <c r="G9742" t="s">
        <v>72</v>
      </c>
      <c r="H9742" t="s">
        <v>29</v>
      </c>
      <c r="I9742">
        <v>2</v>
      </c>
      <c r="J9742">
        <v>799.44</v>
      </c>
      <c r="K9742">
        <v>541.61</v>
      </c>
      <c r="L9742">
        <v>1598.88</v>
      </c>
      <c r="M9742">
        <v>1083.22</v>
      </c>
      <c r="N9742" t="s">
        <v>1445</v>
      </c>
      <c r="O9742" t="s">
        <v>1444</v>
      </c>
      <c r="P9742" t="s">
        <v>49</v>
      </c>
      <c r="Q9742">
        <v>12.916499999999999</v>
      </c>
      <c r="R9742">
        <v>79.132499999999993</v>
      </c>
      <c r="S9742" t="s">
        <v>193</v>
      </c>
      <c r="T9742" t="s">
        <v>192</v>
      </c>
      <c r="U9742" t="s">
        <v>46</v>
      </c>
      <c r="V9742" t="s">
        <v>9</v>
      </c>
    </row>
    <row r="9743" spans="1:22">
      <c r="A9743" t="s">
        <v>1443</v>
      </c>
      <c r="B9743" s="2">
        <v>45066.616666666669</v>
      </c>
      <c r="C9743" s="2">
        <f t="shared" si="152"/>
        <v>45061</v>
      </c>
      <c r="D9743" t="s">
        <v>1442</v>
      </c>
      <c r="E9743" t="s">
        <v>1441</v>
      </c>
      <c r="F9743" t="s">
        <v>83</v>
      </c>
      <c r="G9743" t="s">
        <v>106</v>
      </c>
      <c r="H9743" t="s">
        <v>52</v>
      </c>
      <c r="I9743">
        <v>2</v>
      </c>
      <c r="J9743">
        <v>892.57</v>
      </c>
      <c r="K9743">
        <v>577.99</v>
      </c>
      <c r="L9743">
        <v>1785.14</v>
      </c>
      <c r="M9743">
        <v>1155.98</v>
      </c>
      <c r="N9743" t="s">
        <v>1440</v>
      </c>
      <c r="O9743" t="s">
        <v>1439</v>
      </c>
      <c r="P9743" t="s">
        <v>26</v>
      </c>
      <c r="Q9743">
        <v>11.0168</v>
      </c>
      <c r="R9743">
        <v>76.955799999999996</v>
      </c>
      <c r="S9743" t="s">
        <v>193</v>
      </c>
      <c r="T9743" t="s">
        <v>192</v>
      </c>
      <c r="U9743" t="s">
        <v>23</v>
      </c>
      <c r="V9743" t="s">
        <v>9</v>
      </c>
    </row>
    <row r="9744" spans="1:22">
      <c r="A9744" t="s">
        <v>1438</v>
      </c>
      <c r="B9744" s="2">
        <v>45208.459722222222</v>
      </c>
      <c r="C9744" s="2">
        <f t="shared" si="152"/>
        <v>45208</v>
      </c>
      <c r="D9744" t="s">
        <v>1437</v>
      </c>
      <c r="E9744" t="s">
        <v>1436</v>
      </c>
      <c r="F9744" t="s">
        <v>166</v>
      </c>
      <c r="G9744" t="s">
        <v>41</v>
      </c>
      <c r="H9744" t="s">
        <v>40</v>
      </c>
      <c r="I9744">
        <v>4</v>
      </c>
      <c r="J9744">
        <v>2250.5</v>
      </c>
      <c r="K9744">
        <v>1912.66</v>
      </c>
      <c r="L9744">
        <v>9002</v>
      </c>
      <c r="M9744">
        <v>7650.64</v>
      </c>
      <c r="N9744" t="s">
        <v>1435</v>
      </c>
      <c r="O9744" t="s">
        <v>1434</v>
      </c>
      <c r="P9744" t="s">
        <v>112</v>
      </c>
      <c r="Q9744">
        <v>13.082700000000001</v>
      </c>
      <c r="R9744">
        <v>80.270700000000005</v>
      </c>
      <c r="S9744" t="s">
        <v>628</v>
      </c>
      <c r="T9744" t="s">
        <v>627</v>
      </c>
      <c r="U9744" t="s">
        <v>23</v>
      </c>
      <c r="V9744" t="s">
        <v>45</v>
      </c>
    </row>
    <row r="9745" spans="1:22">
      <c r="A9745" t="s">
        <v>1433</v>
      </c>
      <c r="B9745" s="2">
        <v>45330.458333333336</v>
      </c>
      <c r="C9745" s="2">
        <f t="shared" si="152"/>
        <v>45327</v>
      </c>
      <c r="D9745" t="s">
        <v>1432</v>
      </c>
      <c r="E9745" t="s">
        <v>1431</v>
      </c>
      <c r="F9745" t="s">
        <v>64</v>
      </c>
      <c r="G9745" t="s">
        <v>82</v>
      </c>
      <c r="H9745" t="s">
        <v>52</v>
      </c>
      <c r="I9745">
        <v>4</v>
      </c>
      <c r="J9745">
        <v>652.27</v>
      </c>
      <c r="K9745">
        <v>418.02</v>
      </c>
      <c r="L9745">
        <v>2609.08</v>
      </c>
      <c r="M9745">
        <v>1672.08</v>
      </c>
      <c r="N9745" t="s">
        <v>1430</v>
      </c>
      <c r="O9745" t="s">
        <v>1429</v>
      </c>
      <c r="P9745" t="s">
        <v>112</v>
      </c>
      <c r="Q9745">
        <v>13.082700000000001</v>
      </c>
      <c r="R9745">
        <v>80.270700000000005</v>
      </c>
      <c r="S9745" t="s">
        <v>564</v>
      </c>
      <c r="T9745" t="s">
        <v>563</v>
      </c>
      <c r="U9745" t="s">
        <v>23</v>
      </c>
      <c r="V9745" t="s">
        <v>22</v>
      </c>
    </row>
    <row r="9746" spans="1:22">
      <c r="A9746" t="s">
        <v>1428</v>
      </c>
      <c r="B9746" s="2">
        <v>45097.614583333336</v>
      </c>
      <c r="C9746" s="2">
        <f t="shared" si="152"/>
        <v>45096</v>
      </c>
      <c r="D9746" t="s">
        <v>1427</v>
      </c>
      <c r="E9746" t="s">
        <v>1426</v>
      </c>
      <c r="F9746" t="s">
        <v>136</v>
      </c>
      <c r="G9746" t="s">
        <v>30</v>
      </c>
      <c r="H9746" t="s">
        <v>16</v>
      </c>
      <c r="I9746">
        <v>3</v>
      </c>
      <c r="J9746">
        <v>1150.93</v>
      </c>
      <c r="K9746">
        <v>831.41</v>
      </c>
      <c r="L9746">
        <v>3452.79</v>
      </c>
      <c r="M9746">
        <v>2494.23</v>
      </c>
      <c r="N9746" t="s">
        <v>1425</v>
      </c>
      <c r="O9746" t="s">
        <v>1424</v>
      </c>
      <c r="P9746" t="s">
        <v>60</v>
      </c>
      <c r="Q9746">
        <v>8.7139000000000006</v>
      </c>
      <c r="R9746">
        <v>77.756699999999995</v>
      </c>
      <c r="S9746" t="s">
        <v>250</v>
      </c>
      <c r="T9746" t="s">
        <v>249</v>
      </c>
      <c r="U9746" t="s">
        <v>23</v>
      </c>
      <c r="V9746" t="s">
        <v>45</v>
      </c>
    </row>
    <row r="9747" spans="1:22">
      <c r="A9747" t="s">
        <v>1423</v>
      </c>
      <c r="B9747" s="2">
        <v>44927.864583333336</v>
      </c>
      <c r="C9747" s="2">
        <f t="shared" si="152"/>
        <v>44921</v>
      </c>
      <c r="D9747" t="s">
        <v>1422</v>
      </c>
      <c r="E9747" t="s">
        <v>1421</v>
      </c>
      <c r="F9747" t="s">
        <v>83</v>
      </c>
      <c r="G9747" t="s">
        <v>41</v>
      </c>
      <c r="H9747" t="s">
        <v>29</v>
      </c>
      <c r="I9747">
        <v>3</v>
      </c>
      <c r="J9747">
        <v>401.36</v>
      </c>
      <c r="K9747">
        <v>328.93</v>
      </c>
      <c r="L9747">
        <v>1204.08</v>
      </c>
      <c r="M9747">
        <v>986.79</v>
      </c>
      <c r="N9747" t="s">
        <v>1420</v>
      </c>
      <c r="O9747" t="s">
        <v>1419</v>
      </c>
      <c r="P9747" t="s">
        <v>26</v>
      </c>
      <c r="Q9747">
        <v>11.0168</v>
      </c>
      <c r="R9747">
        <v>76.955799999999996</v>
      </c>
      <c r="S9747" t="s">
        <v>214</v>
      </c>
      <c r="T9747" t="s">
        <v>213</v>
      </c>
      <c r="U9747" t="s">
        <v>46</v>
      </c>
      <c r="V9747" t="s">
        <v>9</v>
      </c>
    </row>
    <row r="9748" spans="1:22">
      <c r="A9748" t="s">
        <v>1418</v>
      </c>
      <c r="B9748" s="2">
        <v>45080.434027777781</v>
      </c>
      <c r="C9748" s="2">
        <f t="shared" si="152"/>
        <v>45075</v>
      </c>
      <c r="D9748" t="s">
        <v>1417</v>
      </c>
      <c r="E9748" t="s">
        <v>1416</v>
      </c>
      <c r="F9748" t="s">
        <v>64</v>
      </c>
      <c r="G9748" t="s">
        <v>17</v>
      </c>
      <c r="H9748" t="s">
        <v>52</v>
      </c>
      <c r="I9748">
        <v>4</v>
      </c>
      <c r="J9748">
        <v>889.37</v>
      </c>
      <c r="K9748">
        <v>582.37</v>
      </c>
      <c r="L9748">
        <v>3557.48</v>
      </c>
      <c r="M9748">
        <v>2329.48</v>
      </c>
      <c r="N9748" t="s">
        <v>1415</v>
      </c>
      <c r="O9748" t="s">
        <v>1414</v>
      </c>
      <c r="P9748" t="s">
        <v>68</v>
      </c>
      <c r="Q9748">
        <v>11.34</v>
      </c>
      <c r="R9748">
        <v>77.717200000000005</v>
      </c>
      <c r="S9748" t="s">
        <v>206</v>
      </c>
      <c r="T9748" t="s">
        <v>205</v>
      </c>
      <c r="U9748" t="s">
        <v>57</v>
      </c>
      <c r="V9748" t="s">
        <v>9</v>
      </c>
    </row>
    <row r="9749" spans="1:22">
      <c r="A9749" t="s">
        <v>1413</v>
      </c>
      <c r="B9749" s="2">
        <v>45030.643055555556</v>
      </c>
      <c r="C9749" s="2">
        <f t="shared" si="152"/>
        <v>45026</v>
      </c>
      <c r="D9749" t="s">
        <v>1412</v>
      </c>
      <c r="E9749" t="s">
        <v>1411</v>
      </c>
      <c r="F9749" t="s">
        <v>31</v>
      </c>
      <c r="G9749" t="s">
        <v>30</v>
      </c>
      <c r="H9749" t="s">
        <v>71</v>
      </c>
      <c r="I9749">
        <v>1</v>
      </c>
      <c r="J9749">
        <v>1198.01</v>
      </c>
      <c r="K9749">
        <v>886.18</v>
      </c>
      <c r="L9749">
        <v>1198.01</v>
      </c>
      <c r="M9749">
        <v>886.18</v>
      </c>
      <c r="N9749" t="s">
        <v>1410</v>
      </c>
      <c r="O9749" t="s">
        <v>1409</v>
      </c>
      <c r="P9749" t="s">
        <v>60</v>
      </c>
      <c r="Q9749">
        <v>8.7139000000000006</v>
      </c>
      <c r="R9749">
        <v>77.756699999999995</v>
      </c>
      <c r="S9749" t="s">
        <v>537</v>
      </c>
      <c r="T9749" t="s">
        <v>536</v>
      </c>
      <c r="U9749" t="s">
        <v>46</v>
      </c>
      <c r="V9749" t="s">
        <v>9</v>
      </c>
    </row>
    <row r="9750" spans="1:22">
      <c r="A9750" t="s">
        <v>1408</v>
      </c>
      <c r="B9750" s="2">
        <v>44986.46875</v>
      </c>
      <c r="C9750" s="2">
        <f t="shared" si="152"/>
        <v>44984</v>
      </c>
      <c r="D9750" t="s">
        <v>1407</v>
      </c>
      <c r="E9750" t="s">
        <v>1406</v>
      </c>
      <c r="F9750" t="s">
        <v>31</v>
      </c>
      <c r="G9750" t="s">
        <v>91</v>
      </c>
      <c r="H9750" t="s">
        <v>16</v>
      </c>
      <c r="I9750">
        <v>1</v>
      </c>
      <c r="J9750">
        <v>781.4</v>
      </c>
      <c r="K9750">
        <v>474.59</v>
      </c>
      <c r="L9750">
        <v>781.4</v>
      </c>
      <c r="M9750">
        <v>474.59</v>
      </c>
      <c r="N9750" t="s">
        <v>1405</v>
      </c>
      <c r="O9750" t="s">
        <v>1404</v>
      </c>
      <c r="P9750" t="s">
        <v>49</v>
      </c>
      <c r="Q9750">
        <v>12.916499999999999</v>
      </c>
      <c r="R9750">
        <v>79.132499999999993</v>
      </c>
      <c r="S9750" t="s">
        <v>283</v>
      </c>
      <c r="T9750" t="s">
        <v>282</v>
      </c>
      <c r="U9750" t="s">
        <v>77</v>
      </c>
      <c r="V9750" t="s">
        <v>9</v>
      </c>
    </row>
    <row r="9751" spans="1:22">
      <c r="A9751" t="s">
        <v>1403</v>
      </c>
      <c r="B9751" s="2">
        <v>45154.536805555559</v>
      </c>
      <c r="C9751" s="2">
        <f t="shared" si="152"/>
        <v>45152</v>
      </c>
      <c r="D9751" t="s">
        <v>1402</v>
      </c>
      <c r="E9751" t="s">
        <v>1401</v>
      </c>
      <c r="F9751" t="s">
        <v>73</v>
      </c>
      <c r="G9751" t="s">
        <v>30</v>
      </c>
      <c r="H9751" t="s">
        <v>40</v>
      </c>
      <c r="I9751">
        <v>2</v>
      </c>
      <c r="J9751">
        <v>1670.63</v>
      </c>
      <c r="K9751">
        <v>1074.7</v>
      </c>
      <c r="L9751">
        <v>3341.26</v>
      </c>
      <c r="M9751">
        <v>2149.4</v>
      </c>
      <c r="N9751" t="s">
        <v>1400</v>
      </c>
      <c r="O9751" t="s">
        <v>1399</v>
      </c>
      <c r="P9751" t="s">
        <v>13</v>
      </c>
      <c r="Q9751">
        <v>11.664300000000001</v>
      </c>
      <c r="R9751">
        <v>78.146000000000001</v>
      </c>
      <c r="S9751" t="s">
        <v>420</v>
      </c>
      <c r="T9751" t="s">
        <v>419</v>
      </c>
      <c r="U9751" t="s">
        <v>77</v>
      </c>
      <c r="V9751" t="s">
        <v>45</v>
      </c>
    </row>
    <row r="9752" spans="1:22">
      <c r="A9752" t="s">
        <v>1398</v>
      </c>
      <c r="B9752" s="2">
        <v>45426.813194444447</v>
      </c>
      <c r="C9752" s="2">
        <f t="shared" si="152"/>
        <v>45425</v>
      </c>
      <c r="D9752" t="s">
        <v>1397</v>
      </c>
      <c r="E9752" t="s">
        <v>1396</v>
      </c>
      <c r="F9752" t="s">
        <v>83</v>
      </c>
      <c r="G9752" t="s">
        <v>30</v>
      </c>
      <c r="H9752" t="s">
        <v>40</v>
      </c>
      <c r="I9752">
        <v>3</v>
      </c>
      <c r="J9752">
        <v>246.81</v>
      </c>
      <c r="K9752">
        <v>164.85</v>
      </c>
      <c r="L9752">
        <v>740.43</v>
      </c>
      <c r="M9752">
        <v>494.55</v>
      </c>
      <c r="N9752" t="s">
        <v>1395</v>
      </c>
      <c r="O9752" t="s">
        <v>1394</v>
      </c>
      <c r="P9752" t="s">
        <v>68</v>
      </c>
      <c r="Q9752">
        <v>11.34</v>
      </c>
      <c r="R9752">
        <v>77.717200000000005</v>
      </c>
      <c r="S9752" t="s">
        <v>146</v>
      </c>
      <c r="T9752" t="s">
        <v>145</v>
      </c>
      <c r="U9752" t="s">
        <v>46</v>
      </c>
      <c r="V9752" t="s">
        <v>9</v>
      </c>
    </row>
    <row r="9753" spans="1:22">
      <c r="A9753" t="s">
        <v>1393</v>
      </c>
      <c r="B9753" s="2">
        <v>45429.914583333331</v>
      </c>
      <c r="C9753" s="2">
        <f t="shared" si="152"/>
        <v>45425</v>
      </c>
      <c r="D9753" t="s">
        <v>1392</v>
      </c>
      <c r="E9753" t="s">
        <v>1391</v>
      </c>
      <c r="F9753" t="s">
        <v>64</v>
      </c>
      <c r="G9753" t="s">
        <v>72</v>
      </c>
      <c r="H9753" t="s">
        <v>63</v>
      </c>
      <c r="I9753">
        <v>4</v>
      </c>
      <c r="J9753">
        <v>1419.64</v>
      </c>
      <c r="K9753">
        <v>978.89</v>
      </c>
      <c r="L9753">
        <v>5678.56</v>
      </c>
      <c r="M9753">
        <v>3915.56</v>
      </c>
      <c r="N9753" t="s">
        <v>1390</v>
      </c>
      <c r="O9753" t="s">
        <v>1389</v>
      </c>
      <c r="P9753" t="s">
        <v>13</v>
      </c>
      <c r="Q9753">
        <v>11.664300000000001</v>
      </c>
      <c r="R9753">
        <v>78.146000000000001</v>
      </c>
      <c r="S9753" t="s">
        <v>243</v>
      </c>
      <c r="T9753" t="s">
        <v>242</v>
      </c>
      <c r="U9753" t="s">
        <v>57</v>
      </c>
      <c r="V9753" t="s">
        <v>22</v>
      </c>
    </row>
    <row r="9754" spans="1:22">
      <c r="A9754" t="s">
        <v>1388</v>
      </c>
      <c r="B9754" s="2">
        <v>45088.763888888891</v>
      </c>
      <c r="C9754" s="2">
        <f t="shared" si="152"/>
        <v>45082</v>
      </c>
      <c r="D9754" t="s">
        <v>1387</v>
      </c>
      <c r="E9754" t="s">
        <v>1386</v>
      </c>
      <c r="F9754" t="s">
        <v>64</v>
      </c>
      <c r="G9754" t="s">
        <v>91</v>
      </c>
      <c r="H9754" t="s">
        <v>16</v>
      </c>
      <c r="I9754">
        <v>1</v>
      </c>
      <c r="J9754">
        <v>1417.72</v>
      </c>
      <c r="K9754">
        <v>1212.2</v>
      </c>
      <c r="L9754">
        <v>1417.72</v>
      </c>
      <c r="M9754">
        <v>1212.2</v>
      </c>
      <c r="N9754" t="s">
        <v>1385</v>
      </c>
      <c r="O9754" t="s">
        <v>1384</v>
      </c>
      <c r="P9754" t="s">
        <v>68</v>
      </c>
      <c r="Q9754">
        <v>11.34</v>
      </c>
      <c r="R9754">
        <v>77.717200000000005</v>
      </c>
      <c r="S9754" t="s">
        <v>319</v>
      </c>
      <c r="T9754" t="s">
        <v>318</v>
      </c>
      <c r="U9754" t="s">
        <v>46</v>
      </c>
      <c r="V9754" t="s">
        <v>45</v>
      </c>
    </row>
    <row r="9755" spans="1:22">
      <c r="A9755" t="s">
        <v>1383</v>
      </c>
      <c r="B9755" s="2">
        <v>45527.688194444447</v>
      </c>
      <c r="C9755" s="2">
        <f t="shared" si="152"/>
        <v>45523</v>
      </c>
      <c r="D9755" t="s">
        <v>1382</v>
      </c>
      <c r="E9755" t="s">
        <v>1381</v>
      </c>
      <c r="F9755" t="s">
        <v>201</v>
      </c>
      <c r="G9755" t="s">
        <v>53</v>
      </c>
      <c r="H9755" t="s">
        <v>52</v>
      </c>
      <c r="I9755">
        <v>4</v>
      </c>
      <c r="J9755">
        <v>2107.7800000000002</v>
      </c>
      <c r="K9755">
        <v>1793.73</v>
      </c>
      <c r="L9755">
        <v>8431.1200000000008</v>
      </c>
      <c r="M9755">
        <v>7174.92</v>
      </c>
      <c r="N9755" t="s">
        <v>1380</v>
      </c>
      <c r="O9755" t="s">
        <v>1379</v>
      </c>
      <c r="P9755" t="s">
        <v>13</v>
      </c>
      <c r="Q9755">
        <v>11.664300000000001</v>
      </c>
      <c r="R9755">
        <v>78.146000000000001</v>
      </c>
      <c r="S9755" t="s">
        <v>103</v>
      </c>
      <c r="T9755" t="s">
        <v>102</v>
      </c>
      <c r="U9755" t="s">
        <v>57</v>
      </c>
      <c r="V9755" t="s">
        <v>9</v>
      </c>
    </row>
    <row r="9756" spans="1:22">
      <c r="A9756" t="s">
        <v>1378</v>
      </c>
      <c r="B9756" s="2">
        <v>45298.722916666666</v>
      </c>
      <c r="C9756" s="2">
        <f t="shared" si="152"/>
        <v>45292</v>
      </c>
      <c r="D9756" t="s">
        <v>1377</v>
      </c>
      <c r="E9756" t="s">
        <v>1376</v>
      </c>
      <c r="F9756" t="s">
        <v>166</v>
      </c>
      <c r="G9756" t="s">
        <v>91</v>
      </c>
      <c r="H9756" t="s">
        <v>29</v>
      </c>
      <c r="I9756">
        <v>4</v>
      </c>
      <c r="J9756">
        <v>806.52</v>
      </c>
      <c r="K9756">
        <v>619.35</v>
      </c>
      <c r="L9756">
        <v>3226.08</v>
      </c>
      <c r="M9756">
        <v>2477.4</v>
      </c>
      <c r="N9756" t="s">
        <v>1375</v>
      </c>
      <c r="O9756" t="s">
        <v>1374</v>
      </c>
      <c r="P9756" t="s">
        <v>13</v>
      </c>
      <c r="Q9756">
        <v>11.664300000000001</v>
      </c>
      <c r="R9756">
        <v>78.146000000000001</v>
      </c>
      <c r="S9756" t="s">
        <v>513</v>
      </c>
      <c r="T9756" t="s">
        <v>512</v>
      </c>
      <c r="U9756" t="s">
        <v>10</v>
      </c>
      <c r="V9756" t="s">
        <v>9</v>
      </c>
    </row>
    <row r="9757" spans="1:22">
      <c r="A9757" t="s">
        <v>1373</v>
      </c>
      <c r="B9757" s="2">
        <v>44928.913888888892</v>
      </c>
      <c r="C9757" s="2">
        <f t="shared" si="152"/>
        <v>44928</v>
      </c>
      <c r="D9757" t="s">
        <v>1372</v>
      </c>
      <c r="E9757" t="s">
        <v>1371</v>
      </c>
      <c r="F9757" t="s">
        <v>201</v>
      </c>
      <c r="G9757" t="s">
        <v>17</v>
      </c>
      <c r="H9757" t="s">
        <v>52</v>
      </c>
      <c r="I9757">
        <v>2</v>
      </c>
      <c r="J9757">
        <v>1173.45</v>
      </c>
      <c r="K9757">
        <v>766.95</v>
      </c>
      <c r="L9757">
        <v>2346.9</v>
      </c>
      <c r="M9757">
        <v>1533.9</v>
      </c>
      <c r="N9757" t="s">
        <v>1370</v>
      </c>
      <c r="O9757" t="s">
        <v>1369</v>
      </c>
      <c r="P9757" t="s">
        <v>49</v>
      </c>
      <c r="Q9757">
        <v>12.916499999999999</v>
      </c>
      <c r="R9757">
        <v>79.132499999999993</v>
      </c>
      <c r="S9757" t="s">
        <v>486</v>
      </c>
      <c r="T9757" t="s">
        <v>485</v>
      </c>
      <c r="U9757" t="s">
        <v>10</v>
      </c>
      <c r="V9757" t="s">
        <v>45</v>
      </c>
    </row>
    <row r="9758" spans="1:22">
      <c r="A9758" t="s">
        <v>1368</v>
      </c>
      <c r="B9758" s="2">
        <v>45247.816666666666</v>
      </c>
      <c r="C9758" s="2">
        <f t="shared" si="152"/>
        <v>45243</v>
      </c>
      <c r="D9758" t="s">
        <v>1367</v>
      </c>
      <c r="E9758" t="s">
        <v>1366</v>
      </c>
      <c r="F9758" t="s">
        <v>83</v>
      </c>
      <c r="G9758" t="s">
        <v>82</v>
      </c>
      <c r="H9758" t="s">
        <v>40</v>
      </c>
      <c r="I9758">
        <v>3</v>
      </c>
      <c r="J9758">
        <v>1000.19</v>
      </c>
      <c r="K9758">
        <v>712.77</v>
      </c>
      <c r="L9758">
        <v>3000.57</v>
      </c>
      <c r="M9758">
        <v>2138.31</v>
      </c>
      <c r="N9758" t="s">
        <v>1365</v>
      </c>
      <c r="O9758" t="s">
        <v>1364</v>
      </c>
      <c r="P9758" t="s">
        <v>26</v>
      </c>
      <c r="Q9758">
        <v>11.0168</v>
      </c>
      <c r="R9758">
        <v>76.955799999999996</v>
      </c>
      <c r="S9758" t="s">
        <v>364</v>
      </c>
      <c r="T9758" t="s">
        <v>363</v>
      </c>
      <c r="U9758" t="s">
        <v>77</v>
      </c>
      <c r="V9758" t="s">
        <v>45</v>
      </c>
    </row>
    <row r="9759" spans="1:22">
      <c r="A9759" t="s">
        <v>1363</v>
      </c>
      <c r="B9759" s="2">
        <v>45211.511111111111</v>
      </c>
      <c r="C9759" s="2">
        <f t="shared" si="152"/>
        <v>45208</v>
      </c>
      <c r="D9759" t="s">
        <v>1362</v>
      </c>
      <c r="E9759" t="s">
        <v>1361</v>
      </c>
      <c r="F9759" t="s">
        <v>166</v>
      </c>
      <c r="G9759" t="s">
        <v>53</v>
      </c>
      <c r="H9759" t="s">
        <v>63</v>
      </c>
      <c r="I9759">
        <v>2</v>
      </c>
      <c r="J9759">
        <v>1883.47</v>
      </c>
      <c r="K9759">
        <v>1626.1</v>
      </c>
      <c r="L9759">
        <v>3766.94</v>
      </c>
      <c r="M9759">
        <v>3252.2</v>
      </c>
      <c r="N9759" t="s">
        <v>1360</v>
      </c>
      <c r="O9759" t="s">
        <v>1359</v>
      </c>
      <c r="P9759" t="s">
        <v>13</v>
      </c>
      <c r="Q9759">
        <v>11.664300000000001</v>
      </c>
      <c r="R9759">
        <v>78.146000000000001</v>
      </c>
      <c r="S9759" t="s">
        <v>146</v>
      </c>
      <c r="T9759" t="s">
        <v>145</v>
      </c>
      <c r="U9759" t="s">
        <v>46</v>
      </c>
      <c r="V9759" t="s">
        <v>9</v>
      </c>
    </row>
    <row r="9760" spans="1:22">
      <c r="A9760" t="s">
        <v>1358</v>
      </c>
      <c r="B9760" s="2">
        <v>45241.658333333333</v>
      </c>
      <c r="C9760" s="2">
        <f t="shared" si="152"/>
        <v>45236</v>
      </c>
      <c r="D9760" t="s">
        <v>1357</v>
      </c>
      <c r="E9760" t="s">
        <v>1356</v>
      </c>
      <c r="F9760" t="s">
        <v>83</v>
      </c>
      <c r="G9760" t="s">
        <v>91</v>
      </c>
      <c r="H9760" t="s">
        <v>52</v>
      </c>
      <c r="I9760">
        <v>3</v>
      </c>
      <c r="J9760">
        <v>954.92</v>
      </c>
      <c r="K9760">
        <v>778.25</v>
      </c>
      <c r="L9760">
        <v>2864.76</v>
      </c>
      <c r="M9760">
        <v>2334.75</v>
      </c>
      <c r="N9760" t="s">
        <v>1355</v>
      </c>
      <c r="O9760" t="s">
        <v>1354</v>
      </c>
      <c r="P9760" t="s">
        <v>68</v>
      </c>
      <c r="Q9760">
        <v>11.34</v>
      </c>
      <c r="R9760">
        <v>77.717200000000005</v>
      </c>
      <c r="S9760" t="s">
        <v>153</v>
      </c>
      <c r="T9760" t="s">
        <v>152</v>
      </c>
      <c r="U9760" t="s">
        <v>77</v>
      </c>
      <c r="V9760" t="s">
        <v>212</v>
      </c>
    </row>
    <row r="9761" spans="1:22">
      <c r="A9761" t="s">
        <v>1353</v>
      </c>
      <c r="B9761" s="2">
        <v>45418.481944444444</v>
      </c>
      <c r="C9761" s="2">
        <f t="shared" si="152"/>
        <v>45418</v>
      </c>
      <c r="D9761" t="s">
        <v>1352</v>
      </c>
      <c r="E9761" t="s">
        <v>1351</v>
      </c>
      <c r="F9761" t="s">
        <v>166</v>
      </c>
      <c r="G9761" t="s">
        <v>72</v>
      </c>
      <c r="H9761" t="s">
        <v>63</v>
      </c>
      <c r="I9761">
        <v>4</v>
      </c>
      <c r="J9761">
        <v>1262.26</v>
      </c>
      <c r="K9761">
        <v>973.93</v>
      </c>
      <c r="L9761">
        <v>5049.04</v>
      </c>
      <c r="M9761">
        <v>3895.72</v>
      </c>
      <c r="N9761" t="s">
        <v>1350</v>
      </c>
      <c r="O9761" t="s">
        <v>1349</v>
      </c>
      <c r="P9761" t="s">
        <v>37</v>
      </c>
      <c r="Q9761">
        <v>10.7905</v>
      </c>
      <c r="R9761">
        <v>78.704700000000003</v>
      </c>
      <c r="S9761" t="s">
        <v>1238</v>
      </c>
      <c r="T9761" t="s">
        <v>1237</v>
      </c>
      <c r="U9761" t="s">
        <v>10</v>
      </c>
      <c r="V9761" t="s">
        <v>22</v>
      </c>
    </row>
    <row r="9762" spans="1:22">
      <c r="A9762" t="s">
        <v>1348</v>
      </c>
      <c r="B9762" s="2">
        <v>45158.502083333333</v>
      </c>
      <c r="C9762" s="2">
        <f t="shared" si="152"/>
        <v>45152</v>
      </c>
      <c r="D9762" t="s">
        <v>1347</v>
      </c>
      <c r="E9762" t="s">
        <v>1346</v>
      </c>
      <c r="F9762" t="s">
        <v>64</v>
      </c>
      <c r="G9762" t="s">
        <v>17</v>
      </c>
      <c r="H9762" t="s">
        <v>52</v>
      </c>
      <c r="I9762">
        <v>2</v>
      </c>
      <c r="J9762">
        <v>1072.01</v>
      </c>
      <c r="K9762">
        <v>927.17</v>
      </c>
      <c r="L9762">
        <v>2144.02</v>
      </c>
      <c r="M9762">
        <v>1854.34</v>
      </c>
      <c r="N9762" t="s">
        <v>1345</v>
      </c>
      <c r="O9762" t="s">
        <v>1344</v>
      </c>
      <c r="P9762" t="s">
        <v>60</v>
      </c>
      <c r="Q9762">
        <v>8.7139000000000006</v>
      </c>
      <c r="R9762">
        <v>77.756699999999995</v>
      </c>
      <c r="S9762" t="s">
        <v>206</v>
      </c>
      <c r="T9762" t="s">
        <v>205</v>
      </c>
      <c r="U9762" t="s">
        <v>23</v>
      </c>
      <c r="V9762" t="s">
        <v>9</v>
      </c>
    </row>
    <row r="9763" spans="1:22">
      <c r="A9763" t="s">
        <v>1343</v>
      </c>
      <c r="B9763" s="2">
        <v>45071.581944444442</v>
      </c>
      <c r="C9763" s="2">
        <f t="shared" si="152"/>
        <v>45068</v>
      </c>
      <c r="D9763" t="s">
        <v>1342</v>
      </c>
      <c r="E9763" t="s">
        <v>1341</v>
      </c>
      <c r="F9763" t="s">
        <v>64</v>
      </c>
      <c r="G9763" t="s">
        <v>30</v>
      </c>
      <c r="H9763" t="s">
        <v>63</v>
      </c>
      <c r="I9763">
        <v>4</v>
      </c>
      <c r="J9763">
        <v>997.53</v>
      </c>
      <c r="K9763">
        <v>856.15</v>
      </c>
      <c r="L9763">
        <v>3990.12</v>
      </c>
      <c r="M9763">
        <v>3424.6</v>
      </c>
      <c r="N9763" t="s">
        <v>1340</v>
      </c>
      <c r="O9763" t="s">
        <v>1339</v>
      </c>
      <c r="P9763" t="s">
        <v>60</v>
      </c>
      <c r="Q9763">
        <v>8.7139000000000006</v>
      </c>
      <c r="R9763">
        <v>77.756699999999995</v>
      </c>
      <c r="S9763" t="s">
        <v>454</v>
      </c>
      <c r="T9763" t="s">
        <v>453</v>
      </c>
      <c r="U9763" t="s">
        <v>77</v>
      </c>
      <c r="V9763" t="s">
        <v>9</v>
      </c>
    </row>
    <row r="9764" spans="1:22">
      <c r="A9764" t="s">
        <v>1338</v>
      </c>
      <c r="B9764" s="2">
        <v>45410.703472222223</v>
      </c>
      <c r="C9764" s="2">
        <f t="shared" si="152"/>
        <v>45404</v>
      </c>
      <c r="D9764" t="s">
        <v>1337</v>
      </c>
      <c r="E9764" t="s">
        <v>1336</v>
      </c>
      <c r="F9764" t="s">
        <v>73</v>
      </c>
      <c r="G9764" t="s">
        <v>115</v>
      </c>
      <c r="H9764" t="s">
        <v>40</v>
      </c>
      <c r="I9764">
        <v>2</v>
      </c>
      <c r="J9764">
        <v>1107.3399999999999</v>
      </c>
      <c r="K9764">
        <v>933.67</v>
      </c>
      <c r="L9764">
        <v>2214.6799999999998</v>
      </c>
      <c r="M9764">
        <v>1867.34</v>
      </c>
      <c r="N9764" t="s">
        <v>1335</v>
      </c>
      <c r="O9764" t="s">
        <v>1334</v>
      </c>
      <c r="P9764" t="s">
        <v>121</v>
      </c>
      <c r="Q9764">
        <v>9.9252000000000002</v>
      </c>
      <c r="R9764">
        <v>78.119799999999998</v>
      </c>
      <c r="S9764" t="s">
        <v>243</v>
      </c>
      <c r="T9764" t="s">
        <v>242</v>
      </c>
      <c r="U9764" t="s">
        <v>23</v>
      </c>
      <c r="V9764" t="s">
        <v>9</v>
      </c>
    </row>
    <row r="9765" spans="1:22">
      <c r="A9765" t="s">
        <v>1333</v>
      </c>
      <c r="B9765" s="2">
        <v>45177.881249999999</v>
      </c>
      <c r="C9765" s="2">
        <f t="shared" si="152"/>
        <v>45173</v>
      </c>
      <c r="D9765" t="s">
        <v>1332</v>
      </c>
      <c r="E9765" t="s">
        <v>1331</v>
      </c>
      <c r="F9765" t="s">
        <v>166</v>
      </c>
      <c r="G9765" t="s">
        <v>82</v>
      </c>
      <c r="H9765" t="s">
        <v>71</v>
      </c>
      <c r="I9765">
        <v>2</v>
      </c>
      <c r="J9765">
        <v>1126.1400000000001</v>
      </c>
      <c r="K9765">
        <v>812.37</v>
      </c>
      <c r="L9765">
        <v>2252.2800000000002</v>
      </c>
      <c r="M9765">
        <v>1624.74</v>
      </c>
      <c r="N9765" t="s">
        <v>1330</v>
      </c>
      <c r="O9765" t="s">
        <v>1329</v>
      </c>
      <c r="P9765" t="s">
        <v>112</v>
      </c>
      <c r="Q9765">
        <v>13.082700000000001</v>
      </c>
      <c r="R9765">
        <v>80.270700000000005</v>
      </c>
      <c r="S9765" t="s">
        <v>762</v>
      </c>
      <c r="T9765" t="s">
        <v>761</v>
      </c>
      <c r="U9765" t="s">
        <v>57</v>
      </c>
      <c r="V9765" t="s">
        <v>212</v>
      </c>
    </row>
    <row r="9766" spans="1:22">
      <c r="A9766" t="s">
        <v>1328</v>
      </c>
      <c r="B9766" s="2">
        <v>45213.731944444444</v>
      </c>
      <c r="C9766" s="2">
        <f t="shared" si="152"/>
        <v>45208</v>
      </c>
      <c r="D9766" t="s">
        <v>1327</v>
      </c>
      <c r="E9766" t="s">
        <v>1326</v>
      </c>
      <c r="F9766" t="s">
        <v>201</v>
      </c>
      <c r="G9766" t="s">
        <v>72</v>
      </c>
      <c r="H9766" t="s">
        <v>71</v>
      </c>
      <c r="I9766">
        <v>1</v>
      </c>
      <c r="J9766">
        <v>2267.14</v>
      </c>
      <c r="K9766">
        <v>1564.48</v>
      </c>
      <c r="L9766">
        <v>2267.14</v>
      </c>
      <c r="M9766">
        <v>1564.48</v>
      </c>
      <c r="N9766" t="s">
        <v>1325</v>
      </c>
      <c r="O9766" t="s">
        <v>1324</v>
      </c>
      <c r="P9766" t="s">
        <v>60</v>
      </c>
      <c r="Q9766">
        <v>8.7139000000000006</v>
      </c>
      <c r="R9766">
        <v>77.756699999999995</v>
      </c>
      <c r="S9766" t="s">
        <v>326</v>
      </c>
      <c r="T9766" t="s">
        <v>325</v>
      </c>
      <c r="U9766" t="s">
        <v>46</v>
      </c>
      <c r="V9766" t="s">
        <v>9</v>
      </c>
    </row>
    <row r="9767" spans="1:22">
      <c r="A9767" t="s">
        <v>1323</v>
      </c>
      <c r="B9767" s="2">
        <v>45241.661111111112</v>
      </c>
      <c r="C9767" s="2">
        <f t="shared" si="152"/>
        <v>45236</v>
      </c>
      <c r="D9767" t="s">
        <v>1322</v>
      </c>
      <c r="E9767" t="s">
        <v>1321</v>
      </c>
      <c r="F9767" t="s">
        <v>73</v>
      </c>
      <c r="G9767" t="s">
        <v>106</v>
      </c>
      <c r="H9767" t="s">
        <v>63</v>
      </c>
      <c r="I9767">
        <v>1</v>
      </c>
      <c r="J9767">
        <v>1635.35</v>
      </c>
      <c r="K9767">
        <v>1090.75</v>
      </c>
      <c r="L9767">
        <v>1635.35</v>
      </c>
      <c r="M9767">
        <v>1090.75</v>
      </c>
      <c r="N9767" t="s">
        <v>1320</v>
      </c>
      <c r="O9767" t="s">
        <v>1319</v>
      </c>
      <c r="P9767" t="s">
        <v>37</v>
      </c>
      <c r="Q9767">
        <v>10.7905</v>
      </c>
      <c r="R9767">
        <v>78.704700000000003</v>
      </c>
      <c r="S9767" t="s">
        <v>276</v>
      </c>
      <c r="T9767" t="s">
        <v>275</v>
      </c>
      <c r="U9767" t="s">
        <v>77</v>
      </c>
      <c r="V9767" t="s">
        <v>22</v>
      </c>
    </row>
    <row r="9768" spans="1:22">
      <c r="A9768" t="s">
        <v>1318</v>
      </c>
      <c r="B9768" s="2">
        <v>45539.633333333331</v>
      </c>
      <c r="C9768" s="2">
        <f t="shared" si="152"/>
        <v>45537</v>
      </c>
      <c r="D9768" t="s">
        <v>1317</v>
      </c>
      <c r="E9768" t="s">
        <v>1316</v>
      </c>
      <c r="F9768" t="s">
        <v>31</v>
      </c>
      <c r="G9768" t="s">
        <v>91</v>
      </c>
      <c r="H9768" t="s">
        <v>63</v>
      </c>
      <c r="I9768">
        <v>2</v>
      </c>
      <c r="J9768">
        <v>2157</v>
      </c>
      <c r="K9768">
        <v>1671.86</v>
      </c>
      <c r="L9768">
        <v>4314</v>
      </c>
      <c r="M9768">
        <v>3343.72</v>
      </c>
      <c r="N9768" t="s">
        <v>1315</v>
      </c>
      <c r="O9768" t="s">
        <v>1314</v>
      </c>
      <c r="P9768" t="s">
        <v>49</v>
      </c>
      <c r="Q9768">
        <v>12.916499999999999</v>
      </c>
      <c r="R9768">
        <v>79.132499999999993</v>
      </c>
      <c r="S9768" t="s">
        <v>352</v>
      </c>
      <c r="T9768" t="s">
        <v>351</v>
      </c>
      <c r="U9768" t="s">
        <v>46</v>
      </c>
      <c r="V9768" t="s">
        <v>9</v>
      </c>
    </row>
    <row r="9769" spans="1:22">
      <c r="A9769" t="s">
        <v>1313</v>
      </c>
      <c r="B9769" s="2">
        <v>45509.848611111112</v>
      </c>
      <c r="C9769" s="2">
        <f t="shared" si="152"/>
        <v>45509</v>
      </c>
      <c r="D9769" t="s">
        <v>1312</v>
      </c>
      <c r="E9769" t="s">
        <v>1311</v>
      </c>
      <c r="F9769" t="s">
        <v>64</v>
      </c>
      <c r="G9769" t="s">
        <v>17</v>
      </c>
      <c r="H9769" t="s">
        <v>16</v>
      </c>
      <c r="I9769">
        <v>4</v>
      </c>
      <c r="J9769">
        <v>2389.91</v>
      </c>
      <c r="K9769">
        <v>1921.11</v>
      </c>
      <c r="L9769">
        <v>9559.64</v>
      </c>
      <c r="M9769">
        <v>7684.44</v>
      </c>
      <c r="N9769" t="s">
        <v>1310</v>
      </c>
      <c r="O9769" t="s">
        <v>1309</v>
      </c>
      <c r="P9769" t="s">
        <v>60</v>
      </c>
      <c r="Q9769">
        <v>8.7139000000000006</v>
      </c>
      <c r="R9769">
        <v>77.756699999999995</v>
      </c>
      <c r="S9769" t="s">
        <v>193</v>
      </c>
      <c r="T9769" t="s">
        <v>192</v>
      </c>
      <c r="U9769" t="s">
        <v>23</v>
      </c>
      <c r="V9769" t="s">
        <v>45</v>
      </c>
    </row>
    <row r="9770" spans="1:22">
      <c r="A9770" t="s">
        <v>1308</v>
      </c>
      <c r="B9770" s="2">
        <v>45473.876388888886</v>
      </c>
      <c r="C9770" s="2">
        <f t="shared" si="152"/>
        <v>45467</v>
      </c>
      <c r="D9770" t="s">
        <v>1307</v>
      </c>
      <c r="E9770" t="s">
        <v>1306</v>
      </c>
      <c r="F9770" t="s">
        <v>73</v>
      </c>
      <c r="G9770" t="s">
        <v>82</v>
      </c>
      <c r="H9770" t="s">
        <v>40</v>
      </c>
      <c r="I9770">
        <v>4</v>
      </c>
      <c r="J9770">
        <v>870.24</v>
      </c>
      <c r="K9770">
        <v>646.1</v>
      </c>
      <c r="L9770">
        <v>3480.96</v>
      </c>
      <c r="M9770">
        <v>2584.4</v>
      </c>
      <c r="N9770" t="s">
        <v>1305</v>
      </c>
      <c r="O9770" t="s">
        <v>1304</v>
      </c>
      <c r="P9770" t="s">
        <v>37</v>
      </c>
      <c r="Q9770">
        <v>10.7905</v>
      </c>
      <c r="R9770">
        <v>78.704700000000003</v>
      </c>
      <c r="S9770" t="s">
        <v>153</v>
      </c>
      <c r="T9770" t="s">
        <v>152</v>
      </c>
      <c r="U9770" t="s">
        <v>23</v>
      </c>
      <c r="V9770" t="s">
        <v>45</v>
      </c>
    </row>
    <row r="9771" spans="1:22">
      <c r="A9771" t="s">
        <v>1303</v>
      </c>
      <c r="B9771" s="2">
        <v>45522.912499999999</v>
      </c>
      <c r="C9771" s="2">
        <f t="shared" si="152"/>
        <v>45516</v>
      </c>
      <c r="D9771" t="s">
        <v>1302</v>
      </c>
      <c r="E9771" t="s">
        <v>1301</v>
      </c>
      <c r="F9771" t="s">
        <v>83</v>
      </c>
      <c r="G9771" t="s">
        <v>106</v>
      </c>
      <c r="H9771" t="s">
        <v>16</v>
      </c>
      <c r="I9771">
        <v>4</v>
      </c>
      <c r="J9771">
        <v>699.4</v>
      </c>
      <c r="K9771">
        <v>480.74</v>
      </c>
      <c r="L9771">
        <v>2797.6</v>
      </c>
      <c r="M9771">
        <v>1922.96</v>
      </c>
      <c r="N9771" t="s">
        <v>1300</v>
      </c>
      <c r="O9771" t="s">
        <v>1299</v>
      </c>
      <c r="P9771" t="s">
        <v>37</v>
      </c>
      <c r="Q9771">
        <v>10.7905</v>
      </c>
      <c r="R9771">
        <v>78.704700000000003</v>
      </c>
      <c r="S9771" t="s">
        <v>906</v>
      </c>
      <c r="T9771" t="s">
        <v>905</v>
      </c>
      <c r="U9771" t="s">
        <v>10</v>
      </c>
      <c r="V9771" t="s">
        <v>45</v>
      </c>
    </row>
    <row r="9772" spans="1:22">
      <c r="A9772" t="s">
        <v>1298</v>
      </c>
      <c r="B9772" s="2">
        <v>45034.896527777775</v>
      </c>
      <c r="C9772" s="2">
        <f t="shared" si="152"/>
        <v>45033</v>
      </c>
      <c r="D9772" t="s">
        <v>1297</v>
      </c>
      <c r="E9772" t="s">
        <v>1296</v>
      </c>
      <c r="F9772" t="s">
        <v>201</v>
      </c>
      <c r="G9772" t="s">
        <v>17</v>
      </c>
      <c r="H9772" t="s">
        <v>71</v>
      </c>
      <c r="I9772">
        <v>3</v>
      </c>
      <c r="J9772">
        <v>2486.58</v>
      </c>
      <c r="K9772">
        <v>1521.84</v>
      </c>
      <c r="L9772">
        <v>7459.74</v>
      </c>
      <c r="M9772">
        <v>4565.5200000000004</v>
      </c>
      <c r="N9772" t="s">
        <v>1295</v>
      </c>
      <c r="O9772" t="s">
        <v>1294</v>
      </c>
      <c r="P9772" t="s">
        <v>13</v>
      </c>
      <c r="Q9772">
        <v>11.664300000000001</v>
      </c>
      <c r="R9772">
        <v>78.146000000000001</v>
      </c>
      <c r="S9772" t="s">
        <v>432</v>
      </c>
      <c r="T9772" t="s">
        <v>431</v>
      </c>
      <c r="U9772" t="s">
        <v>46</v>
      </c>
      <c r="V9772" t="s">
        <v>9</v>
      </c>
    </row>
    <row r="9773" spans="1:22">
      <c r="A9773" t="s">
        <v>1293</v>
      </c>
      <c r="B9773" s="2">
        <v>45094.888194444444</v>
      </c>
      <c r="C9773" s="2">
        <f t="shared" si="152"/>
        <v>45089</v>
      </c>
      <c r="D9773" t="s">
        <v>1292</v>
      </c>
      <c r="E9773" t="s">
        <v>1291</v>
      </c>
      <c r="F9773" t="s">
        <v>201</v>
      </c>
      <c r="G9773" t="s">
        <v>17</v>
      </c>
      <c r="H9773" t="s">
        <v>71</v>
      </c>
      <c r="I9773">
        <v>2</v>
      </c>
      <c r="J9773">
        <v>863.05</v>
      </c>
      <c r="K9773">
        <v>543.15</v>
      </c>
      <c r="L9773">
        <v>1726.1</v>
      </c>
      <c r="M9773">
        <v>1086.3</v>
      </c>
      <c r="N9773" t="s">
        <v>1290</v>
      </c>
      <c r="O9773" t="s">
        <v>1289</v>
      </c>
      <c r="P9773" t="s">
        <v>121</v>
      </c>
      <c r="Q9773">
        <v>9.9252000000000002</v>
      </c>
      <c r="R9773">
        <v>78.119799999999998</v>
      </c>
      <c r="S9773" t="s">
        <v>257</v>
      </c>
      <c r="T9773" t="s">
        <v>256</v>
      </c>
      <c r="U9773" t="s">
        <v>46</v>
      </c>
      <c r="V9773" t="s">
        <v>212</v>
      </c>
    </row>
    <row r="9774" spans="1:22">
      <c r="A9774" t="s">
        <v>1288</v>
      </c>
      <c r="B9774" s="2">
        <v>45450.794444444444</v>
      </c>
      <c r="C9774" s="2">
        <f t="shared" si="152"/>
        <v>45446</v>
      </c>
      <c r="D9774" t="s">
        <v>1287</v>
      </c>
      <c r="E9774" t="s">
        <v>1286</v>
      </c>
      <c r="F9774" t="s">
        <v>73</v>
      </c>
      <c r="G9774" t="s">
        <v>17</v>
      </c>
      <c r="H9774" t="s">
        <v>29</v>
      </c>
      <c r="I9774">
        <v>1</v>
      </c>
      <c r="J9774">
        <v>1200.28</v>
      </c>
      <c r="K9774">
        <v>1079.27</v>
      </c>
      <c r="L9774">
        <v>1200.28</v>
      </c>
      <c r="M9774">
        <v>1079.27</v>
      </c>
      <c r="N9774" t="s">
        <v>1285</v>
      </c>
      <c r="O9774" t="s">
        <v>1284</v>
      </c>
      <c r="P9774" t="s">
        <v>68</v>
      </c>
      <c r="Q9774">
        <v>11.34</v>
      </c>
      <c r="R9774">
        <v>77.717200000000005</v>
      </c>
      <c r="S9774" t="s">
        <v>295</v>
      </c>
      <c r="T9774" t="s">
        <v>294</v>
      </c>
      <c r="U9774" t="s">
        <v>77</v>
      </c>
      <c r="V9774" t="s">
        <v>9</v>
      </c>
    </row>
    <row r="9775" spans="1:22">
      <c r="A9775" t="s">
        <v>1283</v>
      </c>
      <c r="B9775" s="2">
        <v>45502.856944444444</v>
      </c>
      <c r="C9775" s="2">
        <f t="shared" si="152"/>
        <v>45502</v>
      </c>
      <c r="D9775" t="s">
        <v>1282</v>
      </c>
      <c r="E9775" t="s">
        <v>1281</v>
      </c>
      <c r="F9775" t="s">
        <v>31</v>
      </c>
      <c r="G9775" t="s">
        <v>91</v>
      </c>
      <c r="H9775" t="s">
        <v>40</v>
      </c>
      <c r="I9775">
        <v>3</v>
      </c>
      <c r="J9775">
        <v>460.33</v>
      </c>
      <c r="K9775">
        <v>316.73</v>
      </c>
      <c r="L9775">
        <v>1380.99</v>
      </c>
      <c r="M9775">
        <v>950.19</v>
      </c>
      <c r="N9775" t="s">
        <v>1280</v>
      </c>
      <c r="O9775" t="s">
        <v>1279</v>
      </c>
      <c r="P9775" t="s">
        <v>121</v>
      </c>
      <c r="Q9775">
        <v>9.9252000000000002</v>
      </c>
      <c r="R9775">
        <v>78.119799999999998</v>
      </c>
      <c r="S9775" t="s">
        <v>413</v>
      </c>
      <c r="T9775" t="s">
        <v>412</v>
      </c>
      <c r="U9775" t="s">
        <v>57</v>
      </c>
      <c r="V9775" t="s">
        <v>45</v>
      </c>
    </row>
    <row r="9776" spans="1:22">
      <c r="A9776" t="s">
        <v>1278</v>
      </c>
      <c r="B9776" s="2">
        <v>45151.574305555558</v>
      </c>
      <c r="C9776" s="2">
        <f t="shared" si="152"/>
        <v>45145</v>
      </c>
      <c r="D9776" t="s">
        <v>1277</v>
      </c>
      <c r="E9776" t="s">
        <v>1276</v>
      </c>
      <c r="F9776" t="s">
        <v>136</v>
      </c>
      <c r="G9776" t="s">
        <v>91</v>
      </c>
      <c r="H9776" t="s">
        <v>16</v>
      </c>
      <c r="I9776">
        <v>4</v>
      </c>
      <c r="J9776">
        <v>2144.2399999999998</v>
      </c>
      <c r="K9776">
        <v>1571.23</v>
      </c>
      <c r="L9776">
        <v>8576.9599999999991</v>
      </c>
      <c r="M9776">
        <v>6284.92</v>
      </c>
      <c r="N9776" t="s">
        <v>1275</v>
      </c>
      <c r="O9776" t="s">
        <v>1274</v>
      </c>
      <c r="P9776" t="s">
        <v>49</v>
      </c>
      <c r="Q9776">
        <v>12.916499999999999</v>
      </c>
      <c r="R9776">
        <v>79.132499999999993</v>
      </c>
      <c r="S9776" t="s">
        <v>193</v>
      </c>
      <c r="T9776" t="s">
        <v>192</v>
      </c>
      <c r="U9776" t="s">
        <v>10</v>
      </c>
      <c r="V9776" t="s">
        <v>45</v>
      </c>
    </row>
    <row r="9777" spans="1:22">
      <c r="A9777" t="s">
        <v>1273</v>
      </c>
      <c r="B9777" s="2">
        <v>45186.444444444445</v>
      </c>
      <c r="C9777" s="2">
        <f t="shared" si="152"/>
        <v>45180</v>
      </c>
      <c r="D9777" t="s">
        <v>1272</v>
      </c>
      <c r="E9777" t="s">
        <v>1271</v>
      </c>
      <c r="F9777" t="s">
        <v>73</v>
      </c>
      <c r="G9777" t="s">
        <v>115</v>
      </c>
      <c r="H9777" t="s">
        <v>52</v>
      </c>
      <c r="I9777">
        <v>1</v>
      </c>
      <c r="J9777">
        <v>917.21</v>
      </c>
      <c r="K9777">
        <v>588.66</v>
      </c>
      <c r="L9777">
        <v>917.21</v>
      </c>
      <c r="M9777">
        <v>588.66</v>
      </c>
      <c r="N9777" t="s">
        <v>1270</v>
      </c>
      <c r="O9777" t="s">
        <v>1269</v>
      </c>
      <c r="P9777" t="s">
        <v>49</v>
      </c>
      <c r="Q9777">
        <v>12.916499999999999</v>
      </c>
      <c r="R9777">
        <v>79.132499999999993</v>
      </c>
      <c r="S9777" t="s">
        <v>396</v>
      </c>
      <c r="T9777" t="s">
        <v>395</v>
      </c>
      <c r="U9777" t="s">
        <v>10</v>
      </c>
      <c r="V9777" t="s">
        <v>45</v>
      </c>
    </row>
    <row r="9778" spans="1:22">
      <c r="A9778" t="s">
        <v>1268</v>
      </c>
      <c r="B9778" s="2">
        <v>45045.535416666666</v>
      </c>
      <c r="C9778" s="2">
        <f t="shared" si="152"/>
        <v>45040</v>
      </c>
      <c r="D9778" t="s">
        <v>1267</v>
      </c>
      <c r="E9778" t="s">
        <v>1266</v>
      </c>
      <c r="F9778" t="s">
        <v>83</v>
      </c>
      <c r="G9778" t="s">
        <v>82</v>
      </c>
      <c r="H9778" t="s">
        <v>29</v>
      </c>
      <c r="I9778">
        <v>1</v>
      </c>
      <c r="J9778">
        <v>2218.08</v>
      </c>
      <c r="K9778">
        <v>1383.07</v>
      </c>
      <c r="L9778">
        <v>2218.08</v>
      </c>
      <c r="M9778">
        <v>1383.07</v>
      </c>
      <c r="N9778" t="s">
        <v>1265</v>
      </c>
      <c r="O9778" t="s">
        <v>1264</v>
      </c>
      <c r="P9778" t="s">
        <v>26</v>
      </c>
      <c r="Q9778">
        <v>11.0168</v>
      </c>
      <c r="R9778">
        <v>76.955799999999996</v>
      </c>
      <c r="S9778" t="s">
        <v>352</v>
      </c>
      <c r="T9778" t="s">
        <v>351</v>
      </c>
      <c r="U9778" t="s">
        <v>57</v>
      </c>
      <c r="V9778" t="s">
        <v>22</v>
      </c>
    </row>
    <row r="9779" spans="1:22">
      <c r="A9779" t="s">
        <v>1263</v>
      </c>
      <c r="B9779" s="2">
        <v>45179.826388888891</v>
      </c>
      <c r="C9779" s="2">
        <f t="shared" si="152"/>
        <v>45173</v>
      </c>
      <c r="D9779" t="s">
        <v>1262</v>
      </c>
      <c r="E9779" t="s">
        <v>1261</v>
      </c>
      <c r="F9779" t="s">
        <v>31</v>
      </c>
      <c r="G9779" t="s">
        <v>17</v>
      </c>
      <c r="H9779" t="s">
        <v>40</v>
      </c>
      <c r="I9779">
        <v>4</v>
      </c>
      <c r="J9779">
        <v>733.92</v>
      </c>
      <c r="K9779">
        <v>578.12</v>
      </c>
      <c r="L9779">
        <v>2935.68</v>
      </c>
      <c r="M9779">
        <v>2312.48</v>
      </c>
      <c r="N9779" t="s">
        <v>1260</v>
      </c>
      <c r="O9779" t="s">
        <v>1259</v>
      </c>
      <c r="P9779" t="s">
        <v>26</v>
      </c>
      <c r="Q9779">
        <v>11.0168</v>
      </c>
      <c r="R9779">
        <v>76.955799999999996</v>
      </c>
      <c r="S9779" t="s">
        <v>616</v>
      </c>
      <c r="T9779" t="s">
        <v>615</v>
      </c>
      <c r="U9779" t="s">
        <v>46</v>
      </c>
      <c r="V9779" t="s">
        <v>212</v>
      </c>
    </row>
    <row r="9780" spans="1:22">
      <c r="A9780" t="s">
        <v>1258</v>
      </c>
      <c r="B9780" s="2">
        <v>45369.586111111108</v>
      </c>
      <c r="C9780" s="2">
        <f t="shared" si="152"/>
        <v>45369</v>
      </c>
      <c r="D9780" t="s">
        <v>1257</v>
      </c>
      <c r="E9780" t="s">
        <v>1256</v>
      </c>
      <c r="F9780" t="s">
        <v>31</v>
      </c>
      <c r="G9780" t="s">
        <v>106</v>
      </c>
      <c r="H9780" t="s">
        <v>71</v>
      </c>
      <c r="I9780">
        <v>1</v>
      </c>
      <c r="J9780">
        <v>1634.68</v>
      </c>
      <c r="K9780">
        <v>1230.58</v>
      </c>
      <c r="L9780">
        <v>1634.68</v>
      </c>
      <c r="M9780">
        <v>1230.58</v>
      </c>
      <c r="N9780" t="s">
        <v>1255</v>
      </c>
      <c r="O9780" t="s">
        <v>1254</v>
      </c>
      <c r="P9780" t="s">
        <v>13</v>
      </c>
      <c r="Q9780">
        <v>11.664300000000001</v>
      </c>
      <c r="R9780">
        <v>78.146000000000001</v>
      </c>
      <c r="S9780" t="s">
        <v>120</v>
      </c>
      <c r="T9780" t="s">
        <v>119</v>
      </c>
      <c r="U9780" t="s">
        <v>23</v>
      </c>
      <c r="V9780" t="s">
        <v>9</v>
      </c>
    </row>
    <row r="9781" spans="1:22">
      <c r="A9781" t="s">
        <v>1253</v>
      </c>
      <c r="B9781" s="2">
        <v>45095.838888888888</v>
      </c>
      <c r="C9781" s="2">
        <f t="shared" si="152"/>
        <v>45089</v>
      </c>
      <c r="D9781" t="s">
        <v>1252</v>
      </c>
      <c r="E9781" t="s">
        <v>1251</v>
      </c>
      <c r="F9781" t="s">
        <v>136</v>
      </c>
      <c r="G9781" t="s">
        <v>82</v>
      </c>
      <c r="H9781" t="s">
        <v>29</v>
      </c>
      <c r="I9781">
        <v>2</v>
      </c>
      <c r="J9781">
        <v>1678.52</v>
      </c>
      <c r="K9781">
        <v>1333.49</v>
      </c>
      <c r="L9781">
        <v>3357.04</v>
      </c>
      <c r="M9781">
        <v>2666.98</v>
      </c>
      <c r="N9781" t="s">
        <v>1250</v>
      </c>
      <c r="O9781" t="s">
        <v>1249</v>
      </c>
      <c r="P9781" t="s">
        <v>60</v>
      </c>
      <c r="Q9781">
        <v>8.7139000000000006</v>
      </c>
      <c r="R9781">
        <v>77.756699999999995</v>
      </c>
      <c r="S9781" t="s">
        <v>906</v>
      </c>
      <c r="T9781" t="s">
        <v>905</v>
      </c>
      <c r="U9781" t="s">
        <v>23</v>
      </c>
      <c r="V9781" t="s">
        <v>9</v>
      </c>
    </row>
    <row r="9782" spans="1:22">
      <c r="A9782" t="s">
        <v>1248</v>
      </c>
      <c r="B9782" s="2">
        <v>45287.744444444441</v>
      </c>
      <c r="C9782" s="2">
        <f t="shared" si="152"/>
        <v>45285</v>
      </c>
      <c r="D9782" t="s">
        <v>1247</v>
      </c>
      <c r="E9782" t="s">
        <v>1246</v>
      </c>
      <c r="F9782" t="s">
        <v>18</v>
      </c>
      <c r="G9782" t="s">
        <v>17</v>
      </c>
      <c r="H9782" t="s">
        <v>40</v>
      </c>
      <c r="I9782">
        <v>3</v>
      </c>
      <c r="J9782">
        <v>2091.94</v>
      </c>
      <c r="K9782">
        <v>1402.48</v>
      </c>
      <c r="L9782">
        <v>6275.82</v>
      </c>
      <c r="M9782">
        <v>4207.4399999999996</v>
      </c>
      <c r="N9782" t="s">
        <v>1245</v>
      </c>
      <c r="O9782" t="s">
        <v>1244</v>
      </c>
      <c r="P9782" t="s">
        <v>37</v>
      </c>
      <c r="Q9782">
        <v>10.7905</v>
      </c>
      <c r="R9782">
        <v>78.704700000000003</v>
      </c>
      <c r="S9782" t="s">
        <v>96</v>
      </c>
      <c r="T9782" t="s">
        <v>95</v>
      </c>
      <c r="U9782" t="s">
        <v>46</v>
      </c>
      <c r="V9782" t="s">
        <v>212</v>
      </c>
    </row>
    <row r="9783" spans="1:22">
      <c r="A9783" t="s">
        <v>1243</v>
      </c>
      <c r="B9783" s="2">
        <v>45395.710416666669</v>
      </c>
      <c r="C9783" s="2">
        <f t="shared" si="152"/>
        <v>45390</v>
      </c>
      <c r="D9783" t="s">
        <v>1242</v>
      </c>
      <c r="E9783" t="s">
        <v>1241</v>
      </c>
      <c r="F9783" t="s">
        <v>166</v>
      </c>
      <c r="G9783" t="s">
        <v>17</v>
      </c>
      <c r="H9783" t="s">
        <v>29</v>
      </c>
      <c r="I9783">
        <v>3</v>
      </c>
      <c r="J9783">
        <v>1254.56</v>
      </c>
      <c r="K9783">
        <v>1089.6600000000001</v>
      </c>
      <c r="L9783">
        <v>3763.68</v>
      </c>
      <c r="M9783">
        <v>3268.98</v>
      </c>
      <c r="N9783" t="s">
        <v>1240</v>
      </c>
      <c r="O9783" t="s">
        <v>1239</v>
      </c>
      <c r="P9783" t="s">
        <v>37</v>
      </c>
      <c r="Q9783">
        <v>10.7905</v>
      </c>
      <c r="R9783">
        <v>78.704700000000003</v>
      </c>
      <c r="S9783" t="s">
        <v>1238</v>
      </c>
      <c r="T9783" t="s">
        <v>1237</v>
      </c>
      <c r="U9783" t="s">
        <v>46</v>
      </c>
      <c r="V9783" t="s">
        <v>22</v>
      </c>
    </row>
    <row r="9784" spans="1:22">
      <c r="A9784" t="s">
        <v>1236</v>
      </c>
      <c r="B9784" s="2">
        <v>45340.643750000003</v>
      </c>
      <c r="C9784" s="2">
        <f t="shared" si="152"/>
        <v>45334</v>
      </c>
      <c r="D9784" t="s">
        <v>1235</v>
      </c>
      <c r="E9784" t="s">
        <v>1234</v>
      </c>
      <c r="F9784" t="s">
        <v>31</v>
      </c>
      <c r="G9784" t="s">
        <v>30</v>
      </c>
      <c r="H9784" t="s">
        <v>29</v>
      </c>
      <c r="I9784">
        <v>2</v>
      </c>
      <c r="J9784">
        <v>215.1</v>
      </c>
      <c r="K9784">
        <v>190.25</v>
      </c>
      <c r="L9784">
        <v>430.2</v>
      </c>
      <c r="M9784">
        <v>380.5</v>
      </c>
      <c r="N9784" t="s">
        <v>1233</v>
      </c>
      <c r="O9784" t="s">
        <v>1232</v>
      </c>
      <c r="P9784" t="s">
        <v>26</v>
      </c>
      <c r="Q9784">
        <v>11.0168</v>
      </c>
      <c r="R9784">
        <v>76.955799999999996</v>
      </c>
      <c r="S9784" t="s">
        <v>735</v>
      </c>
      <c r="T9784" t="s">
        <v>734</v>
      </c>
      <c r="U9784" t="s">
        <v>10</v>
      </c>
      <c r="V9784" t="s">
        <v>212</v>
      </c>
    </row>
    <row r="9785" spans="1:22">
      <c r="A9785" t="s">
        <v>1231</v>
      </c>
      <c r="B9785" s="2">
        <v>45397.82916666667</v>
      </c>
      <c r="C9785" s="2">
        <f t="shared" si="152"/>
        <v>45397</v>
      </c>
      <c r="D9785" t="s">
        <v>1230</v>
      </c>
      <c r="E9785" t="s">
        <v>1229</v>
      </c>
      <c r="F9785" t="s">
        <v>31</v>
      </c>
      <c r="G9785" t="s">
        <v>106</v>
      </c>
      <c r="H9785" t="s">
        <v>63</v>
      </c>
      <c r="I9785">
        <v>3</v>
      </c>
      <c r="J9785">
        <v>424.74</v>
      </c>
      <c r="K9785">
        <v>275.01</v>
      </c>
      <c r="L9785">
        <v>1274.22</v>
      </c>
      <c r="M9785">
        <v>825.03</v>
      </c>
      <c r="N9785" t="s">
        <v>1228</v>
      </c>
      <c r="O9785" t="s">
        <v>1227</v>
      </c>
      <c r="P9785" t="s">
        <v>112</v>
      </c>
      <c r="Q9785">
        <v>13.082700000000001</v>
      </c>
      <c r="R9785">
        <v>80.270700000000005</v>
      </c>
      <c r="S9785" t="s">
        <v>340</v>
      </c>
      <c r="T9785" t="s">
        <v>339</v>
      </c>
      <c r="U9785" t="s">
        <v>10</v>
      </c>
      <c r="V9785" t="s">
        <v>45</v>
      </c>
    </row>
    <row r="9786" spans="1:22">
      <c r="A9786" t="s">
        <v>1226</v>
      </c>
      <c r="B9786" s="2">
        <v>45049.806250000001</v>
      </c>
      <c r="C9786" s="2">
        <f t="shared" si="152"/>
        <v>45047</v>
      </c>
      <c r="D9786" t="s">
        <v>1225</v>
      </c>
      <c r="E9786" t="s">
        <v>1224</v>
      </c>
      <c r="F9786" t="s">
        <v>18</v>
      </c>
      <c r="G9786" t="s">
        <v>17</v>
      </c>
      <c r="H9786" t="s">
        <v>40</v>
      </c>
      <c r="I9786">
        <v>2</v>
      </c>
      <c r="J9786">
        <v>1890.22</v>
      </c>
      <c r="K9786">
        <v>1681.15</v>
      </c>
      <c r="L9786">
        <v>3780.44</v>
      </c>
      <c r="M9786">
        <v>3362.3</v>
      </c>
      <c r="N9786" t="s">
        <v>1223</v>
      </c>
      <c r="O9786" t="s">
        <v>1222</v>
      </c>
      <c r="P9786" t="s">
        <v>13</v>
      </c>
      <c r="Q9786">
        <v>11.664300000000001</v>
      </c>
      <c r="R9786">
        <v>78.146000000000001</v>
      </c>
      <c r="S9786" t="s">
        <v>326</v>
      </c>
      <c r="T9786" t="s">
        <v>325</v>
      </c>
      <c r="U9786" t="s">
        <v>57</v>
      </c>
      <c r="V9786" t="s">
        <v>45</v>
      </c>
    </row>
    <row r="9787" spans="1:22">
      <c r="A9787" t="s">
        <v>1221</v>
      </c>
      <c r="B9787" s="2">
        <v>45286.686111111114</v>
      </c>
      <c r="C9787" s="2">
        <f t="shared" si="152"/>
        <v>45285</v>
      </c>
      <c r="D9787" t="s">
        <v>1220</v>
      </c>
      <c r="E9787" t="s">
        <v>1219</v>
      </c>
      <c r="F9787" t="s">
        <v>136</v>
      </c>
      <c r="G9787" t="s">
        <v>106</v>
      </c>
      <c r="H9787" t="s">
        <v>71</v>
      </c>
      <c r="I9787">
        <v>1</v>
      </c>
      <c r="J9787">
        <v>1301.3399999999999</v>
      </c>
      <c r="K9787">
        <v>866.42</v>
      </c>
      <c r="L9787">
        <v>1301.3399999999999</v>
      </c>
      <c r="M9787">
        <v>866.42</v>
      </c>
      <c r="N9787" t="s">
        <v>1218</v>
      </c>
      <c r="O9787" t="s">
        <v>1217</v>
      </c>
      <c r="P9787" t="s">
        <v>37</v>
      </c>
      <c r="Q9787">
        <v>10.7905</v>
      </c>
      <c r="R9787">
        <v>78.704700000000003</v>
      </c>
      <c r="S9787" t="s">
        <v>319</v>
      </c>
      <c r="T9787" t="s">
        <v>318</v>
      </c>
      <c r="U9787" t="s">
        <v>77</v>
      </c>
      <c r="V9787" t="s">
        <v>9</v>
      </c>
    </row>
    <row r="9788" spans="1:22">
      <c r="A9788" t="s">
        <v>1216</v>
      </c>
      <c r="B9788" s="2">
        <v>44927.831944444442</v>
      </c>
      <c r="C9788" s="2">
        <f t="shared" si="152"/>
        <v>44921</v>
      </c>
      <c r="D9788" t="s">
        <v>1215</v>
      </c>
      <c r="E9788" t="s">
        <v>1214</v>
      </c>
      <c r="F9788" t="s">
        <v>166</v>
      </c>
      <c r="G9788" t="s">
        <v>17</v>
      </c>
      <c r="H9788" t="s">
        <v>29</v>
      </c>
      <c r="I9788">
        <v>4</v>
      </c>
      <c r="J9788">
        <v>287.02999999999997</v>
      </c>
      <c r="K9788">
        <v>254.72</v>
      </c>
      <c r="L9788">
        <v>1148.1199999999999</v>
      </c>
      <c r="M9788">
        <v>1018.88</v>
      </c>
      <c r="N9788" t="s">
        <v>1213</v>
      </c>
      <c r="O9788" t="s">
        <v>1212</v>
      </c>
      <c r="P9788" t="s">
        <v>68</v>
      </c>
      <c r="Q9788">
        <v>11.34</v>
      </c>
      <c r="R9788">
        <v>77.717200000000005</v>
      </c>
      <c r="S9788" t="s">
        <v>454</v>
      </c>
      <c r="T9788" t="s">
        <v>453</v>
      </c>
      <c r="U9788" t="s">
        <v>46</v>
      </c>
      <c r="V9788" t="s">
        <v>9</v>
      </c>
    </row>
    <row r="9789" spans="1:22">
      <c r="A9789" t="s">
        <v>1211</v>
      </c>
      <c r="B9789" s="2">
        <v>45556.679861111108</v>
      </c>
      <c r="C9789" s="2">
        <f t="shared" si="152"/>
        <v>45551</v>
      </c>
      <c r="D9789" t="s">
        <v>1210</v>
      </c>
      <c r="E9789" t="s">
        <v>1209</v>
      </c>
      <c r="F9789" t="s">
        <v>166</v>
      </c>
      <c r="G9789" t="s">
        <v>82</v>
      </c>
      <c r="H9789" t="s">
        <v>40</v>
      </c>
      <c r="I9789">
        <v>2</v>
      </c>
      <c r="J9789">
        <v>2454.64</v>
      </c>
      <c r="K9789">
        <v>1584.52</v>
      </c>
      <c r="L9789">
        <v>4909.28</v>
      </c>
      <c r="M9789">
        <v>3169.04</v>
      </c>
      <c r="N9789" t="s">
        <v>1208</v>
      </c>
      <c r="O9789" t="s">
        <v>1207</v>
      </c>
      <c r="P9789" t="s">
        <v>121</v>
      </c>
      <c r="Q9789">
        <v>9.9252000000000002</v>
      </c>
      <c r="R9789">
        <v>78.119799999999998</v>
      </c>
      <c r="S9789" t="s">
        <v>530</v>
      </c>
      <c r="T9789" t="s">
        <v>529</v>
      </c>
      <c r="U9789" t="s">
        <v>57</v>
      </c>
      <c r="V9789" t="s">
        <v>9</v>
      </c>
    </row>
    <row r="9790" spans="1:22">
      <c r="A9790" t="s">
        <v>1206</v>
      </c>
      <c r="B9790" s="2">
        <v>45427.761805555558</v>
      </c>
      <c r="C9790" s="2">
        <f t="shared" si="152"/>
        <v>45425</v>
      </c>
      <c r="D9790" t="s">
        <v>1205</v>
      </c>
      <c r="E9790" t="s">
        <v>1204</v>
      </c>
      <c r="F9790" t="s">
        <v>83</v>
      </c>
      <c r="G9790" t="s">
        <v>72</v>
      </c>
      <c r="H9790" t="s">
        <v>16</v>
      </c>
      <c r="I9790">
        <v>1</v>
      </c>
      <c r="J9790">
        <v>1996.33</v>
      </c>
      <c r="K9790">
        <v>1535.93</v>
      </c>
      <c r="L9790">
        <v>1996.33</v>
      </c>
      <c r="M9790">
        <v>1535.93</v>
      </c>
      <c r="N9790" t="s">
        <v>1203</v>
      </c>
      <c r="O9790" t="s">
        <v>1202</v>
      </c>
      <c r="P9790" t="s">
        <v>37</v>
      </c>
      <c r="Q9790">
        <v>10.7905</v>
      </c>
      <c r="R9790">
        <v>78.704700000000003</v>
      </c>
      <c r="S9790" t="s">
        <v>214</v>
      </c>
      <c r="T9790" t="s">
        <v>213</v>
      </c>
      <c r="U9790" t="s">
        <v>77</v>
      </c>
      <c r="V9790" t="s">
        <v>45</v>
      </c>
    </row>
    <row r="9791" spans="1:22">
      <c r="A9791" t="s">
        <v>1201</v>
      </c>
      <c r="B9791" s="2">
        <v>44939.481944444444</v>
      </c>
      <c r="C9791" s="2">
        <f t="shared" si="152"/>
        <v>44935</v>
      </c>
      <c r="D9791" t="s">
        <v>1200</v>
      </c>
      <c r="E9791" t="s">
        <v>1199</v>
      </c>
      <c r="F9791" t="s">
        <v>166</v>
      </c>
      <c r="G9791" t="s">
        <v>53</v>
      </c>
      <c r="H9791" t="s">
        <v>63</v>
      </c>
      <c r="I9791">
        <v>3</v>
      </c>
      <c r="J9791">
        <v>735.64</v>
      </c>
      <c r="K9791">
        <v>615.64</v>
      </c>
      <c r="L9791">
        <v>2206.92</v>
      </c>
      <c r="M9791">
        <v>1846.92</v>
      </c>
      <c r="N9791" t="s">
        <v>1198</v>
      </c>
      <c r="O9791" t="s">
        <v>1197</v>
      </c>
      <c r="P9791" t="s">
        <v>121</v>
      </c>
      <c r="Q9791">
        <v>9.9252000000000002</v>
      </c>
      <c r="R9791">
        <v>78.119799999999998</v>
      </c>
      <c r="S9791" t="s">
        <v>276</v>
      </c>
      <c r="T9791" t="s">
        <v>275</v>
      </c>
      <c r="U9791" t="s">
        <v>77</v>
      </c>
      <c r="V9791" t="s">
        <v>22</v>
      </c>
    </row>
    <row r="9792" spans="1:22">
      <c r="A9792" t="s">
        <v>1196</v>
      </c>
      <c r="B9792" s="2">
        <v>44932.660416666666</v>
      </c>
      <c r="C9792" s="2">
        <f t="shared" si="152"/>
        <v>44928</v>
      </c>
      <c r="D9792" t="s">
        <v>1195</v>
      </c>
      <c r="E9792" t="s">
        <v>1194</v>
      </c>
      <c r="F9792" t="s">
        <v>31</v>
      </c>
      <c r="G9792" t="s">
        <v>17</v>
      </c>
      <c r="H9792" t="s">
        <v>16</v>
      </c>
      <c r="I9792">
        <v>2</v>
      </c>
      <c r="J9792">
        <v>1094.43</v>
      </c>
      <c r="K9792">
        <v>918.22</v>
      </c>
      <c r="L9792">
        <v>2188.86</v>
      </c>
      <c r="M9792">
        <v>1836.44</v>
      </c>
      <c r="N9792" t="s">
        <v>1193</v>
      </c>
      <c r="O9792" t="s">
        <v>1192</v>
      </c>
      <c r="P9792" t="s">
        <v>49</v>
      </c>
      <c r="Q9792">
        <v>12.916499999999999</v>
      </c>
      <c r="R9792">
        <v>79.132499999999993</v>
      </c>
      <c r="S9792" t="s">
        <v>413</v>
      </c>
      <c r="T9792" t="s">
        <v>412</v>
      </c>
      <c r="U9792" t="s">
        <v>57</v>
      </c>
      <c r="V9792" t="s">
        <v>9</v>
      </c>
    </row>
    <row r="9793" spans="1:22">
      <c r="A9793" t="s">
        <v>1191</v>
      </c>
      <c r="B9793" s="2">
        <v>44939.592361111114</v>
      </c>
      <c r="C9793" s="2">
        <f t="shared" si="152"/>
        <v>44935</v>
      </c>
      <c r="D9793" t="s">
        <v>1190</v>
      </c>
      <c r="E9793" t="s">
        <v>1189</v>
      </c>
      <c r="F9793" t="s">
        <v>73</v>
      </c>
      <c r="G9793" t="s">
        <v>17</v>
      </c>
      <c r="H9793" t="s">
        <v>40</v>
      </c>
      <c r="I9793">
        <v>3</v>
      </c>
      <c r="J9793">
        <v>2377.66</v>
      </c>
      <c r="K9793">
        <v>1539.98</v>
      </c>
      <c r="L9793">
        <v>7132.98</v>
      </c>
      <c r="M9793">
        <v>4619.9399999999996</v>
      </c>
      <c r="N9793" t="s">
        <v>1188</v>
      </c>
      <c r="O9793" t="s">
        <v>1187</v>
      </c>
      <c r="P9793" t="s">
        <v>68</v>
      </c>
      <c r="Q9793">
        <v>11.34</v>
      </c>
      <c r="R9793">
        <v>77.717200000000005</v>
      </c>
      <c r="S9793" t="s">
        <v>420</v>
      </c>
      <c r="T9793" t="s">
        <v>419</v>
      </c>
      <c r="U9793" t="s">
        <v>57</v>
      </c>
      <c r="V9793" t="s">
        <v>9</v>
      </c>
    </row>
    <row r="9794" spans="1:22">
      <c r="A9794" t="s">
        <v>1186</v>
      </c>
      <c r="B9794" s="2">
        <v>44984.421527777777</v>
      </c>
      <c r="C9794" s="2">
        <f t="shared" si="152"/>
        <v>44984</v>
      </c>
      <c r="D9794" t="s">
        <v>1185</v>
      </c>
      <c r="E9794" t="s">
        <v>1184</v>
      </c>
      <c r="F9794" t="s">
        <v>31</v>
      </c>
      <c r="G9794" t="s">
        <v>91</v>
      </c>
      <c r="H9794" t="s">
        <v>52</v>
      </c>
      <c r="I9794">
        <v>1</v>
      </c>
      <c r="J9794">
        <v>495.2</v>
      </c>
      <c r="K9794">
        <v>323.93</v>
      </c>
      <c r="L9794">
        <v>495.2</v>
      </c>
      <c r="M9794">
        <v>323.93</v>
      </c>
      <c r="N9794" t="s">
        <v>1183</v>
      </c>
      <c r="O9794" t="s">
        <v>1182</v>
      </c>
      <c r="P9794" t="s">
        <v>121</v>
      </c>
      <c r="Q9794">
        <v>9.9252000000000002</v>
      </c>
      <c r="R9794">
        <v>78.119799999999998</v>
      </c>
      <c r="S9794" t="s">
        <v>784</v>
      </c>
      <c r="T9794" t="s">
        <v>783</v>
      </c>
      <c r="U9794" t="s">
        <v>77</v>
      </c>
      <c r="V9794" t="s">
        <v>45</v>
      </c>
    </row>
    <row r="9795" spans="1:22">
      <c r="A9795" t="s">
        <v>1181</v>
      </c>
      <c r="B9795" s="2">
        <v>45468.63958333333</v>
      </c>
      <c r="C9795" s="2">
        <f t="shared" ref="C9795:C9858" si="153">INT(B9795) - WEEKDAY(INT(B9795), 2) + 1</f>
        <v>45467</v>
      </c>
      <c r="D9795" t="s">
        <v>1180</v>
      </c>
      <c r="E9795" t="s">
        <v>1179</v>
      </c>
      <c r="F9795" t="s">
        <v>201</v>
      </c>
      <c r="G9795" t="s">
        <v>41</v>
      </c>
      <c r="H9795" t="s">
        <v>63</v>
      </c>
      <c r="I9795">
        <v>2</v>
      </c>
      <c r="J9795">
        <v>325.73</v>
      </c>
      <c r="K9795">
        <v>290.29000000000002</v>
      </c>
      <c r="L9795">
        <v>651.46</v>
      </c>
      <c r="M9795">
        <v>580.58000000000004</v>
      </c>
      <c r="N9795" t="s">
        <v>1178</v>
      </c>
      <c r="O9795" t="s">
        <v>1177</v>
      </c>
      <c r="P9795" t="s">
        <v>37</v>
      </c>
      <c r="Q9795">
        <v>10.7905</v>
      </c>
      <c r="R9795">
        <v>78.704700000000003</v>
      </c>
      <c r="S9795" t="s">
        <v>340</v>
      </c>
      <c r="T9795" t="s">
        <v>339</v>
      </c>
      <c r="U9795" t="s">
        <v>46</v>
      </c>
      <c r="V9795" t="s">
        <v>45</v>
      </c>
    </row>
    <row r="9796" spans="1:22">
      <c r="A9796" t="s">
        <v>1176</v>
      </c>
      <c r="B9796" s="2">
        <v>45316.743750000001</v>
      </c>
      <c r="C9796" s="2">
        <f t="shared" si="153"/>
        <v>45313</v>
      </c>
      <c r="D9796" t="s">
        <v>1175</v>
      </c>
      <c r="E9796" t="s">
        <v>1174</v>
      </c>
      <c r="F9796" t="s">
        <v>166</v>
      </c>
      <c r="G9796" t="s">
        <v>53</v>
      </c>
      <c r="H9796" t="s">
        <v>52</v>
      </c>
      <c r="I9796">
        <v>1</v>
      </c>
      <c r="J9796">
        <v>544.32000000000005</v>
      </c>
      <c r="K9796">
        <v>352.14</v>
      </c>
      <c r="L9796">
        <v>544.32000000000005</v>
      </c>
      <c r="M9796">
        <v>352.14</v>
      </c>
      <c r="N9796" t="s">
        <v>1173</v>
      </c>
      <c r="O9796" t="s">
        <v>1172</v>
      </c>
      <c r="P9796" t="s">
        <v>121</v>
      </c>
      <c r="Q9796">
        <v>9.9252000000000002</v>
      </c>
      <c r="R9796">
        <v>78.119799999999998</v>
      </c>
      <c r="S9796" t="s">
        <v>276</v>
      </c>
      <c r="T9796" t="s">
        <v>275</v>
      </c>
      <c r="U9796" t="s">
        <v>77</v>
      </c>
      <c r="V9796" t="s">
        <v>9</v>
      </c>
    </row>
    <row r="9797" spans="1:22">
      <c r="A9797" t="s">
        <v>1171</v>
      </c>
      <c r="B9797" s="2">
        <v>45176.619444444441</v>
      </c>
      <c r="C9797" s="2">
        <f t="shared" si="153"/>
        <v>45173</v>
      </c>
      <c r="D9797" t="s">
        <v>1170</v>
      </c>
      <c r="E9797" t="s">
        <v>1169</v>
      </c>
      <c r="F9797" t="s">
        <v>18</v>
      </c>
      <c r="G9797" t="s">
        <v>53</v>
      </c>
      <c r="H9797" t="s">
        <v>63</v>
      </c>
      <c r="I9797">
        <v>2</v>
      </c>
      <c r="J9797">
        <v>938.82</v>
      </c>
      <c r="K9797">
        <v>735.39</v>
      </c>
      <c r="L9797">
        <v>1877.64</v>
      </c>
      <c r="M9797">
        <v>1470.78</v>
      </c>
      <c r="N9797" t="s">
        <v>1168</v>
      </c>
      <c r="O9797" t="s">
        <v>1167</v>
      </c>
      <c r="P9797" t="s">
        <v>37</v>
      </c>
      <c r="Q9797">
        <v>10.7905</v>
      </c>
      <c r="R9797">
        <v>78.704700000000003</v>
      </c>
      <c r="S9797" t="s">
        <v>269</v>
      </c>
      <c r="T9797" t="s">
        <v>268</v>
      </c>
      <c r="U9797" t="s">
        <v>10</v>
      </c>
      <c r="V9797" t="s">
        <v>9</v>
      </c>
    </row>
    <row r="9798" spans="1:22">
      <c r="A9798" t="s">
        <v>1166</v>
      </c>
      <c r="B9798" s="2">
        <v>45439.740972222222</v>
      </c>
      <c r="C9798" s="2">
        <f t="shared" si="153"/>
        <v>45439</v>
      </c>
      <c r="D9798" t="s">
        <v>1165</v>
      </c>
      <c r="E9798" t="s">
        <v>1164</v>
      </c>
      <c r="F9798" t="s">
        <v>73</v>
      </c>
      <c r="G9798" t="s">
        <v>30</v>
      </c>
      <c r="H9798" t="s">
        <v>16</v>
      </c>
      <c r="I9798">
        <v>1</v>
      </c>
      <c r="J9798">
        <v>777.75</v>
      </c>
      <c r="K9798">
        <v>540.29</v>
      </c>
      <c r="L9798">
        <v>777.75</v>
      </c>
      <c r="M9798">
        <v>540.29</v>
      </c>
      <c r="N9798" t="s">
        <v>1163</v>
      </c>
      <c r="O9798" t="s">
        <v>1162</v>
      </c>
      <c r="P9798" t="s">
        <v>49</v>
      </c>
      <c r="Q9798">
        <v>12.916499999999999</v>
      </c>
      <c r="R9798">
        <v>79.132499999999993</v>
      </c>
      <c r="S9798" t="s">
        <v>133</v>
      </c>
      <c r="T9798" t="s">
        <v>132</v>
      </c>
      <c r="U9798" t="s">
        <v>77</v>
      </c>
      <c r="V9798" t="s">
        <v>22</v>
      </c>
    </row>
    <row r="9799" spans="1:22">
      <c r="A9799" t="s">
        <v>1161</v>
      </c>
      <c r="B9799" s="2">
        <v>44999.67291666667</v>
      </c>
      <c r="C9799" s="2">
        <f t="shared" si="153"/>
        <v>44998</v>
      </c>
      <c r="D9799" t="s">
        <v>1160</v>
      </c>
      <c r="E9799" t="s">
        <v>1159</v>
      </c>
      <c r="F9799" t="s">
        <v>136</v>
      </c>
      <c r="G9799" t="s">
        <v>91</v>
      </c>
      <c r="H9799" t="s">
        <v>71</v>
      </c>
      <c r="I9799">
        <v>4</v>
      </c>
      <c r="J9799">
        <v>648.07000000000005</v>
      </c>
      <c r="K9799">
        <v>524.67999999999995</v>
      </c>
      <c r="L9799">
        <v>2592.2800000000002</v>
      </c>
      <c r="M9799">
        <v>2098.7199999999998</v>
      </c>
      <c r="N9799" t="s">
        <v>1158</v>
      </c>
      <c r="O9799" t="s">
        <v>1157</v>
      </c>
      <c r="P9799" t="s">
        <v>13</v>
      </c>
      <c r="Q9799">
        <v>11.664300000000001</v>
      </c>
      <c r="R9799">
        <v>78.146000000000001</v>
      </c>
      <c r="S9799" t="s">
        <v>146</v>
      </c>
      <c r="T9799" t="s">
        <v>145</v>
      </c>
      <c r="U9799" t="s">
        <v>77</v>
      </c>
      <c r="V9799" t="s">
        <v>9</v>
      </c>
    </row>
    <row r="9800" spans="1:22">
      <c r="A9800" t="s">
        <v>1156</v>
      </c>
      <c r="B9800" s="2">
        <v>45487.822916666664</v>
      </c>
      <c r="C9800" s="2">
        <f t="shared" si="153"/>
        <v>45481</v>
      </c>
      <c r="D9800" t="s">
        <v>1155</v>
      </c>
      <c r="E9800" t="s">
        <v>1154</v>
      </c>
      <c r="F9800" t="s">
        <v>31</v>
      </c>
      <c r="G9800" t="s">
        <v>17</v>
      </c>
      <c r="H9800" t="s">
        <v>71</v>
      </c>
      <c r="I9800">
        <v>4</v>
      </c>
      <c r="J9800">
        <v>1119.25</v>
      </c>
      <c r="K9800">
        <v>973.19</v>
      </c>
      <c r="L9800">
        <v>4477</v>
      </c>
      <c r="M9800">
        <v>3892.76</v>
      </c>
      <c r="N9800" t="s">
        <v>1153</v>
      </c>
      <c r="O9800" t="s">
        <v>1152</v>
      </c>
      <c r="P9800" t="s">
        <v>112</v>
      </c>
      <c r="Q9800">
        <v>13.082700000000001</v>
      </c>
      <c r="R9800">
        <v>80.270700000000005</v>
      </c>
      <c r="S9800" t="s">
        <v>88</v>
      </c>
      <c r="T9800" t="s">
        <v>87</v>
      </c>
      <c r="U9800" t="s">
        <v>46</v>
      </c>
      <c r="V9800" t="s">
        <v>9</v>
      </c>
    </row>
    <row r="9801" spans="1:22">
      <c r="A9801" t="s">
        <v>1151</v>
      </c>
      <c r="B9801" s="2">
        <v>45209.540277777778</v>
      </c>
      <c r="C9801" s="2">
        <f t="shared" si="153"/>
        <v>45208</v>
      </c>
      <c r="D9801" t="s">
        <v>1150</v>
      </c>
      <c r="E9801" t="s">
        <v>1149</v>
      </c>
      <c r="F9801" t="s">
        <v>31</v>
      </c>
      <c r="G9801" t="s">
        <v>53</v>
      </c>
      <c r="H9801" t="s">
        <v>29</v>
      </c>
      <c r="I9801">
        <v>2</v>
      </c>
      <c r="J9801">
        <v>678.57</v>
      </c>
      <c r="K9801">
        <v>481.17</v>
      </c>
      <c r="L9801">
        <v>1357.14</v>
      </c>
      <c r="M9801">
        <v>962.34</v>
      </c>
      <c r="N9801" t="s">
        <v>1148</v>
      </c>
      <c r="O9801" t="s">
        <v>1147</v>
      </c>
      <c r="P9801" t="s">
        <v>68</v>
      </c>
      <c r="Q9801">
        <v>11.34</v>
      </c>
      <c r="R9801">
        <v>77.717200000000005</v>
      </c>
      <c r="S9801" t="s">
        <v>88</v>
      </c>
      <c r="T9801" t="s">
        <v>87</v>
      </c>
      <c r="U9801" t="s">
        <v>57</v>
      </c>
      <c r="V9801" t="s">
        <v>212</v>
      </c>
    </row>
    <row r="9802" spans="1:22">
      <c r="A9802" t="s">
        <v>1146</v>
      </c>
      <c r="B9802" s="2">
        <v>45325.693055555559</v>
      </c>
      <c r="C9802" s="2">
        <f t="shared" si="153"/>
        <v>45320</v>
      </c>
      <c r="D9802" t="s">
        <v>1145</v>
      </c>
      <c r="E9802" t="s">
        <v>1144</v>
      </c>
      <c r="F9802" t="s">
        <v>31</v>
      </c>
      <c r="G9802" t="s">
        <v>17</v>
      </c>
      <c r="H9802" t="s">
        <v>52</v>
      </c>
      <c r="I9802">
        <v>1</v>
      </c>
      <c r="J9802">
        <v>620.92999999999995</v>
      </c>
      <c r="K9802">
        <v>513.16</v>
      </c>
      <c r="L9802">
        <v>620.92999999999995</v>
      </c>
      <c r="M9802">
        <v>513.16</v>
      </c>
      <c r="N9802" t="s">
        <v>1143</v>
      </c>
      <c r="O9802" t="s">
        <v>1142</v>
      </c>
      <c r="P9802" t="s">
        <v>60</v>
      </c>
      <c r="Q9802">
        <v>8.7139000000000006</v>
      </c>
      <c r="R9802">
        <v>77.756699999999995</v>
      </c>
      <c r="S9802" t="s">
        <v>413</v>
      </c>
      <c r="T9802" t="s">
        <v>412</v>
      </c>
      <c r="U9802" t="s">
        <v>10</v>
      </c>
      <c r="V9802" t="s">
        <v>45</v>
      </c>
    </row>
    <row r="9803" spans="1:22">
      <c r="A9803" t="s">
        <v>1141</v>
      </c>
      <c r="B9803" s="2">
        <v>45216.897222222222</v>
      </c>
      <c r="C9803" s="2">
        <f t="shared" si="153"/>
        <v>45215</v>
      </c>
      <c r="D9803" t="s">
        <v>1140</v>
      </c>
      <c r="E9803" t="s">
        <v>1139</v>
      </c>
      <c r="F9803" t="s">
        <v>73</v>
      </c>
      <c r="G9803" t="s">
        <v>53</v>
      </c>
      <c r="H9803" t="s">
        <v>71</v>
      </c>
      <c r="I9803">
        <v>4</v>
      </c>
      <c r="J9803">
        <v>924.84</v>
      </c>
      <c r="K9803">
        <v>813.3</v>
      </c>
      <c r="L9803">
        <v>3699.36</v>
      </c>
      <c r="M9803">
        <v>3253.2</v>
      </c>
      <c r="N9803" t="s">
        <v>1138</v>
      </c>
      <c r="O9803" t="s">
        <v>1137</v>
      </c>
      <c r="P9803" t="s">
        <v>60</v>
      </c>
      <c r="Q9803">
        <v>8.7139000000000006</v>
      </c>
      <c r="R9803">
        <v>77.756699999999995</v>
      </c>
      <c r="S9803" t="s">
        <v>226</v>
      </c>
      <c r="T9803" t="s">
        <v>225</v>
      </c>
      <c r="U9803" t="s">
        <v>46</v>
      </c>
      <c r="V9803" t="s">
        <v>22</v>
      </c>
    </row>
    <row r="9804" spans="1:22">
      <c r="A9804" t="s">
        <v>1136</v>
      </c>
      <c r="B9804" s="2">
        <v>45487.75277777778</v>
      </c>
      <c r="C9804" s="2">
        <f t="shared" si="153"/>
        <v>45481</v>
      </c>
      <c r="D9804" t="s">
        <v>1135</v>
      </c>
      <c r="E9804" t="s">
        <v>1134</v>
      </c>
      <c r="F9804" t="s">
        <v>136</v>
      </c>
      <c r="G9804" t="s">
        <v>72</v>
      </c>
      <c r="H9804" t="s">
        <v>16</v>
      </c>
      <c r="I9804">
        <v>1</v>
      </c>
      <c r="J9804">
        <v>2303.17</v>
      </c>
      <c r="K9804">
        <v>1633.46</v>
      </c>
      <c r="L9804">
        <v>2303.17</v>
      </c>
      <c r="M9804">
        <v>1633.46</v>
      </c>
      <c r="N9804" t="s">
        <v>1133</v>
      </c>
      <c r="O9804" t="s">
        <v>1132</v>
      </c>
      <c r="P9804" t="s">
        <v>60</v>
      </c>
      <c r="Q9804">
        <v>8.7139000000000006</v>
      </c>
      <c r="R9804">
        <v>77.756699999999995</v>
      </c>
      <c r="S9804" t="s">
        <v>276</v>
      </c>
      <c r="T9804" t="s">
        <v>275</v>
      </c>
      <c r="U9804" t="s">
        <v>23</v>
      </c>
      <c r="V9804" t="s">
        <v>22</v>
      </c>
    </row>
    <row r="9805" spans="1:22">
      <c r="A9805" t="s">
        <v>1131</v>
      </c>
      <c r="B9805" s="2">
        <v>44941.828472222223</v>
      </c>
      <c r="C9805" s="2">
        <f t="shared" si="153"/>
        <v>44935</v>
      </c>
      <c r="D9805" t="s">
        <v>1130</v>
      </c>
      <c r="E9805" t="s">
        <v>1129</v>
      </c>
      <c r="F9805" t="s">
        <v>31</v>
      </c>
      <c r="G9805" t="s">
        <v>72</v>
      </c>
      <c r="H9805" t="s">
        <v>63</v>
      </c>
      <c r="I9805">
        <v>1</v>
      </c>
      <c r="J9805">
        <v>1733.2</v>
      </c>
      <c r="K9805">
        <v>1466.15</v>
      </c>
      <c r="L9805">
        <v>1733.2</v>
      </c>
      <c r="M9805">
        <v>1466.15</v>
      </c>
      <c r="N9805" t="s">
        <v>1128</v>
      </c>
      <c r="O9805" t="s">
        <v>1127</v>
      </c>
      <c r="P9805" t="s">
        <v>37</v>
      </c>
      <c r="Q9805">
        <v>10.7905</v>
      </c>
      <c r="R9805">
        <v>78.704700000000003</v>
      </c>
      <c r="S9805" t="s">
        <v>295</v>
      </c>
      <c r="T9805" t="s">
        <v>294</v>
      </c>
      <c r="U9805" t="s">
        <v>23</v>
      </c>
      <c r="V9805" t="s">
        <v>212</v>
      </c>
    </row>
    <row r="9806" spans="1:22">
      <c r="A9806" t="s">
        <v>1126</v>
      </c>
      <c r="B9806" s="2">
        <v>45307.753472222219</v>
      </c>
      <c r="C9806" s="2">
        <f t="shared" si="153"/>
        <v>45306</v>
      </c>
      <c r="D9806" t="s">
        <v>1125</v>
      </c>
      <c r="E9806" t="s">
        <v>1124</v>
      </c>
      <c r="F9806" t="s">
        <v>166</v>
      </c>
      <c r="G9806" t="s">
        <v>30</v>
      </c>
      <c r="H9806" t="s">
        <v>40</v>
      </c>
      <c r="I9806">
        <v>4</v>
      </c>
      <c r="J9806">
        <v>1857.68</v>
      </c>
      <c r="K9806">
        <v>1626.67</v>
      </c>
      <c r="L9806">
        <v>7430.72</v>
      </c>
      <c r="M9806">
        <v>6506.68</v>
      </c>
      <c r="N9806" t="s">
        <v>1123</v>
      </c>
      <c r="O9806" t="s">
        <v>1122</v>
      </c>
      <c r="P9806" t="s">
        <v>26</v>
      </c>
      <c r="Q9806">
        <v>11.0168</v>
      </c>
      <c r="R9806">
        <v>76.955799999999996</v>
      </c>
      <c r="S9806" t="s">
        <v>295</v>
      </c>
      <c r="T9806" t="s">
        <v>294</v>
      </c>
      <c r="U9806" t="s">
        <v>57</v>
      </c>
      <c r="V9806" t="s">
        <v>9</v>
      </c>
    </row>
    <row r="9807" spans="1:22">
      <c r="A9807" t="s">
        <v>1121</v>
      </c>
      <c r="B9807" s="2">
        <v>45197.820833333331</v>
      </c>
      <c r="C9807" s="2">
        <f t="shared" si="153"/>
        <v>45194</v>
      </c>
      <c r="D9807" t="s">
        <v>1120</v>
      </c>
      <c r="E9807" t="s">
        <v>1119</v>
      </c>
      <c r="F9807" t="s">
        <v>64</v>
      </c>
      <c r="G9807" t="s">
        <v>106</v>
      </c>
      <c r="H9807" t="s">
        <v>71</v>
      </c>
      <c r="I9807">
        <v>2</v>
      </c>
      <c r="J9807">
        <v>620.77</v>
      </c>
      <c r="K9807">
        <v>427.63</v>
      </c>
      <c r="L9807">
        <v>1241.54</v>
      </c>
      <c r="M9807">
        <v>855.26</v>
      </c>
      <c r="N9807" t="s">
        <v>1118</v>
      </c>
      <c r="O9807" t="s">
        <v>1117</v>
      </c>
      <c r="P9807" t="s">
        <v>112</v>
      </c>
      <c r="Q9807">
        <v>13.082700000000001</v>
      </c>
      <c r="R9807">
        <v>80.270700000000005</v>
      </c>
      <c r="S9807" t="s">
        <v>784</v>
      </c>
      <c r="T9807" t="s">
        <v>783</v>
      </c>
      <c r="U9807" t="s">
        <v>57</v>
      </c>
      <c r="V9807" t="s">
        <v>9</v>
      </c>
    </row>
    <row r="9808" spans="1:22">
      <c r="A9808" t="s">
        <v>1116</v>
      </c>
      <c r="B9808" s="2">
        <v>45571.627083333333</v>
      </c>
      <c r="C9808" s="2">
        <f t="shared" si="153"/>
        <v>45565</v>
      </c>
      <c r="D9808" t="s">
        <v>1115</v>
      </c>
      <c r="E9808" t="s">
        <v>1114</v>
      </c>
      <c r="F9808" t="s">
        <v>201</v>
      </c>
      <c r="G9808" t="s">
        <v>91</v>
      </c>
      <c r="H9808" t="s">
        <v>40</v>
      </c>
      <c r="I9808">
        <v>1</v>
      </c>
      <c r="J9808">
        <v>837.94</v>
      </c>
      <c r="K9808">
        <v>722.09</v>
      </c>
      <c r="L9808">
        <v>837.94</v>
      </c>
      <c r="M9808">
        <v>722.09</v>
      </c>
      <c r="N9808" t="s">
        <v>1113</v>
      </c>
      <c r="O9808" t="s">
        <v>1112</v>
      </c>
      <c r="P9808" t="s">
        <v>49</v>
      </c>
      <c r="Q9808">
        <v>12.916499999999999</v>
      </c>
      <c r="R9808">
        <v>79.132499999999993</v>
      </c>
      <c r="S9808" t="s">
        <v>96</v>
      </c>
      <c r="T9808" t="s">
        <v>95</v>
      </c>
      <c r="U9808" t="s">
        <v>77</v>
      </c>
      <c r="V9808" t="s">
        <v>9</v>
      </c>
    </row>
    <row r="9809" spans="1:22">
      <c r="A9809" t="s">
        <v>1111</v>
      </c>
      <c r="B9809" s="2">
        <v>45168.682638888888</v>
      </c>
      <c r="C9809" s="2">
        <f t="shared" si="153"/>
        <v>45166</v>
      </c>
      <c r="D9809" t="s">
        <v>1110</v>
      </c>
      <c r="E9809" t="s">
        <v>1109</v>
      </c>
      <c r="F9809" t="s">
        <v>18</v>
      </c>
      <c r="G9809" t="s">
        <v>30</v>
      </c>
      <c r="H9809" t="s">
        <v>71</v>
      </c>
      <c r="I9809">
        <v>1</v>
      </c>
      <c r="J9809">
        <v>1789.54</v>
      </c>
      <c r="K9809">
        <v>1592.66</v>
      </c>
      <c r="L9809">
        <v>1789.54</v>
      </c>
      <c r="M9809">
        <v>1592.66</v>
      </c>
      <c r="N9809" t="s">
        <v>1108</v>
      </c>
      <c r="O9809" t="s">
        <v>1107</v>
      </c>
      <c r="P9809" t="s">
        <v>37</v>
      </c>
      <c r="Q9809">
        <v>10.7905</v>
      </c>
      <c r="R9809">
        <v>78.704700000000003</v>
      </c>
      <c r="S9809" t="s">
        <v>12</v>
      </c>
      <c r="T9809" t="s">
        <v>11</v>
      </c>
      <c r="U9809" t="s">
        <v>57</v>
      </c>
      <c r="V9809" t="s">
        <v>45</v>
      </c>
    </row>
    <row r="9810" spans="1:22">
      <c r="A9810" t="s">
        <v>1106</v>
      </c>
      <c r="B9810" s="2">
        <v>45507.90347222222</v>
      </c>
      <c r="C9810" s="2">
        <f t="shared" si="153"/>
        <v>45502</v>
      </c>
      <c r="D9810" t="s">
        <v>1105</v>
      </c>
      <c r="E9810" t="s">
        <v>1104</v>
      </c>
      <c r="F9810" t="s">
        <v>166</v>
      </c>
      <c r="G9810" t="s">
        <v>30</v>
      </c>
      <c r="H9810" t="s">
        <v>71</v>
      </c>
      <c r="I9810">
        <v>2</v>
      </c>
      <c r="J9810">
        <v>2067.44</v>
      </c>
      <c r="K9810">
        <v>1771.79</v>
      </c>
      <c r="L9810">
        <v>4134.88</v>
      </c>
      <c r="M9810">
        <v>3543.58</v>
      </c>
      <c r="N9810" t="s">
        <v>1103</v>
      </c>
      <c r="O9810" t="s">
        <v>1102</v>
      </c>
      <c r="P9810" t="s">
        <v>49</v>
      </c>
      <c r="Q9810">
        <v>12.916499999999999</v>
      </c>
      <c r="R9810">
        <v>79.132499999999993</v>
      </c>
      <c r="S9810" t="s">
        <v>364</v>
      </c>
      <c r="T9810" t="s">
        <v>363</v>
      </c>
      <c r="U9810" t="s">
        <v>57</v>
      </c>
      <c r="V9810" t="s">
        <v>9</v>
      </c>
    </row>
    <row r="9811" spans="1:22">
      <c r="A9811" t="s">
        <v>1101</v>
      </c>
      <c r="B9811" s="2">
        <v>45130.5625</v>
      </c>
      <c r="C9811" s="2">
        <f t="shared" si="153"/>
        <v>45124</v>
      </c>
      <c r="D9811" t="s">
        <v>1100</v>
      </c>
      <c r="E9811" t="s">
        <v>1099</v>
      </c>
      <c r="F9811" t="s">
        <v>201</v>
      </c>
      <c r="G9811" t="s">
        <v>115</v>
      </c>
      <c r="H9811" t="s">
        <v>16</v>
      </c>
      <c r="I9811">
        <v>2</v>
      </c>
      <c r="J9811">
        <v>1231.3900000000001</v>
      </c>
      <c r="K9811">
        <v>846.7</v>
      </c>
      <c r="L9811">
        <v>2462.7800000000002</v>
      </c>
      <c r="M9811">
        <v>1693.4</v>
      </c>
      <c r="N9811" t="s">
        <v>1098</v>
      </c>
      <c r="O9811" t="s">
        <v>1097</v>
      </c>
      <c r="P9811" t="s">
        <v>112</v>
      </c>
      <c r="Q9811">
        <v>13.082700000000001</v>
      </c>
      <c r="R9811">
        <v>80.270700000000005</v>
      </c>
      <c r="S9811" t="s">
        <v>486</v>
      </c>
      <c r="T9811" t="s">
        <v>485</v>
      </c>
      <c r="U9811" t="s">
        <v>77</v>
      </c>
      <c r="V9811" t="s">
        <v>9</v>
      </c>
    </row>
    <row r="9812" spans="1:22">
      <c r="A9812" t="s">
        <v>1096</v>
      </c>
      <c r="B9812" s="2">
        <v>45071.908333333333</v>
      </c>
      <c r="C9812" s="2">
        <f t="shared" si="153"/>
        <v>45068</v>
      </c>
      <c r="D9812" t="s">
        <v>1095</v>
      </c>
      <c r="E9812" t="s">
        <v>1094</v>
      </c>
      <c r="F9812" t="s">
        <v>201</v>
      </c>
      <c r="G9812" t="s">
        <v>91</v>
      </c>
      <c r="H9812" t="s">
        <v>40</v>
      </c>
      <c r="I9812">
        <v>2</v>
      </c>
      <c r="J9812">
        <v>1604.93</v>
      </c>
      <c r="K9812">
        <v>1219.1500000000001</v>
      </c>
      <c r="L9812">
        <v>3209.86</v>
      </c>
      <c r="M9812">
        <v>2438.3000000000002</v>
      </c>
      <c r="N9812" t="s">
        <v>1093</v>
      </c>
      <c r="O9812" t="s">
        <v>1092</v>
      </c>
      <c r="P9812" t="s">
        <v>112</v>
      </c>
      <c r="Q9812">
        <v>13.082700000000001</v>
      </c>
      <c r="R9812">
        <v>80.270700000000005</v>
      </c>
      <c r="S9812" t="s">
        <v>432</v>
      </c>
      <c r="T9812" t="s">
        <v>431</v>
      </c>
      <c r="U9812" t="s">
        <v>46</v>
      </c>
      <c r="V9812" t="s">
        <v>45</v>
      </c>
    </row>
    <row r="9813" spans="1:22">
      <c r="A9813" t="s">
        <v>1091</v>
      </c>
      <c r="B9813" s="2">
        <v>45335.855555555558</v>
      </c>
      <c r="C9813" s="2">
        <f t="shared" si="153"/>
        <v>45334</v>
      </c>
      <c r="D9813" t="s">
        <v>1090</v>
      </c>
      <c r="E9813" t="s">
        <v>1089</v>
      </c>
      <c r="F9813" t="s">
        <v>83</v>
      </c>
      <c r="G9813" t="s">
        <v>82</v>
      </c>
      <c r="H9813" t="s">
        <v>63</v>
      </c>
      <c r="I9813">
        <v>1</v>
      </c>
      <c r="J9813">
        <v>1204.5899999999999</v>
      </c>
      <c r="K9813">
        <v>1056.83</v>
      </c>
      <c r="L9813">
        <v>1204.5899999999999</v>
      </c>
      <c r="M9813">
        <v>1056.83</v>
      </c>
      <c r="N9813" t="s">
        <v>1088</v>
      </c>
      <c r="O9813" t="s">
        <v>1087</v>
      </c>
      <c r="P9813" t="s">
        <v>60</v>
      </c>
      <c r="Q9813">
        <v>8.7139000000000006</v>
      </c>
      <c r="R9813">
        <v>77.756699999999995</v>
      </c>
      <c r="S9813" t="s">
        <v>454</v>
      </c>
      <c r="T9813" t="s">
        <v>453</v>
      </c>
      <c r="U9813" t="s">
        <v>46</v>
      </c>
      <c r="V9813" t="s">
        <v>9</v>
      </c>
    </row>
    <row r="9814" spans="1:22">
      <c r="A9814" t="s">
        <v>1086</v>
      </c>
      <c r="B9814" s="2">
        <v>45456.529166666667</v>
      </c>
      <c r="C9814" s="2">
        <f t="shared" si="153"/>
        <v>45453</v>
      </c>
      <c r="D9814" t="s">
        <v>1085</v>
      </c>
      <c r="E9814" t="s">
        <v>1084</v>
      </c>
      <c r="F9814" t="s">
        <v>64</v>
      </c>
      <c r="G9814" t="s">
        <v>53</v>
      </c>
      <c r="H9814" t="s">
        <v>40</v>
      </c>
      <c r="I9814">
        <v>4</v>
      </c>
      <c r="J9814">
        <v>1145.7</v>
      </c>
      <c r="K9814">
        <v>983</v>
      </c>
      <c r="L9814">
        <v>4582.8</v>
      </c>
      <c r="M9814">
        <v>3932</v>
      </c>
      <c r="N9814" t="s">
        <v>1083</v>
      </c>
      <c r="O9814" t="s">
        <v>1082</v>
      </c>
      <c r="P9814" t="s">
        <v>37</v>
      </c>
      <c r="Q9814">
        <v>10.7905</v>
      </c>
      <c r="R9814">
        <v>78.704700000000003</v>
      </c>
      <c r="S9814" t="s">
        <v>413</v>
      </c>
      <c r="T9814" t="s">
        <v>412</v>
      </c>
      <c r="U9814" t="s">
        <v>23</v>
      </c>
      <c r="V9814" t="s">
        <v>9</v>
      </c>
    </row>
    <row r="9815" spans="1:22">
      <c r="A9815" t="s">
        <v>1081</v>
      </c>
      <c r="B9815" s="2">
        <v>45065.824999999997</v>
      </c>
      <c r="C9815" s="2">
        <f t="shared" si="153"/>
        <v>45061</v>
      </c>
      <c r="D9815" t="s">
        <v>1080</v>
      </c>
      <c r="E9815" t="s">
        <v>1079</v>
      </c>
      <c r="F9815" t="s">
        <v>73</v>
      </c>
      <c r="G9815" t="s">
        <v>30</v>
      </c>
      <c r="H9815" t="s">
        <v>16</v>
      </c>
      <c r="I9815">
        <v>4</v>
      </c>
      <c r="J9815">
        <v>2146.69</v>
      </c>
      <c r="K9815">
        <v>1629.95</v>
      </c>
      <c r="L9815">
        <v>8586.76</v>
      </c>
      <c r="M9815">
        <v>6519.8</v>
      </c>
      <c r="N9815" t="s">
        <v>1078</v>
      </c>
      <c r="O9815" t="s">
        <v>1077</v>
      </c>
      <c r="P9815" t="s">
        <v>121</v>
      </c>
      <c r="Q9815">
        <v>9.9252000000000002</v>
      </c>
      <c r="R9815">
        <v>78.119799999999998</v>
      </c>
      <c r="S9815" t="s">
        <v>103</v>
      </c>
      <c r="T9815" t="s">
        <v>102</v>
      </c>
      <c r="U9815" t="s">
        <v>23</v>
      </c>
      <c r="V9815" t="s">
        <v>45</v>
      </c>
    </row>
    <row r="9816" spans="1:22">
      <c r="A9816" t="s">
        <v>1076</v>
      </c>
      <c r="B9816" s="2">
        <v>45039.504861111112</v>
      </c>
      <c r="C9816" s="2">
        <f t="shared" si="153"/>
        <v>45033</v>
      </c>
      <c r="D9816" t="s">
        <v>1075</v>
      </c>
      <c r="E9816" t="s">
        <v>1074</v>
      </c>
      <c r="F9816" t="s">
        <v>166</v>
      </c>
      <c r="G9816" t="s">
        <v>82</v>
      </c>
      <c r="H9816" t="s">
        <v>52</v>
      </c>
      <c r="I9816">
        <v>1</v>
      </c>
      <c r="J9816">
        <v>978.26</v>
      </c>
      <c r="K9816">
        <v>592.29999999999995</v>
      </c>
      <c r="L9816">
        <v>978.26</v>
      </c>
      <c r="M9816">
        <v>592.29999999999995</v>
      </c>
      <c r="N9816" t="s">
        <v>1073</v>
      </c>
      <c r="O9816" t="s">
        <v>1072</v>
      </c>
      <c r="P9816" t="s">
        <v>112</v>
      </c>
      <c r="Q9816">
        <v>13.082700000000001</v>
      </c>
      <c r="R9816">
        <v>80.270700000000005</v>
      </c>
      <c r="S9816" t="s">
        <v>276</v>
      </c>
      <c r="T9816" t="s">
        <v>275</v>
      </c>
      <c r="U9816" t="s">
        <v>46</v>
      </c>
      <c r="V9816" t="s">
        <v>9</v>
      </c>
    </row>
    <row r="9817" spans="1:22">
      <c r="A9817" t="s">
        <v>1071</v>
      </c>
      <c r="B9817" s="2">
        <v>45489.636111111111</v>
      </c>
      <c r="C9817" s="2">
        <f t="shared" si="153"/>
        <v>45488</v>
      </c>
      <c r="D9817" t="s">
        <v>1070</v>
      </c>
      <c r="E9817" t="s">
        <v>1069</v>
      </c>
      <c r="F9817" t="s">
        <v>18</v>
      </c>
      <c r="G9817" t="s">
        <v>41</v>
      </c>
      <c r="H9817" t="s">
        <v>63</v>
      </c>
      <c r="I9817">
        <v>1</v>
      </c>
      <c r="J9817">
        <v>1371.31</v>
      </c>
      <c r="K9817">
        <v>1034.9100000000001</v>
      </c>
      <c r="L9817">
        <v>1371.31</v>
      </c>
      <c r="M9817">
        <v>1034.9100000000001</v>
      </c>
      <c r="N9817" t="s">
        <v>1068</v>
      </c>
      <c r="O9817" t="s">
        <v>1067</v>
      </c>
      <c r="P9817" t="s">
        <v>49</v>
      </c>
      <c r="Q9817">
        <v>12.916499999999999</v>
      </c>
      <c r="R9817">
        <v>79.132499999999993</v>
      </c>
      <c r="S9817" t="s">
        <v>88</v>
      </c>
      <c r="T9817" t="s">
        <v>87</v>
      </c>
      <c r="U9817" t="s">
        <v>23</v>
      </c>
      <c r="V9817" t="s">
        <v>45</v>
      </c>
    </row>
    <row r="9818" spans="1:22">
      <c r="A9818" t="s">
        <v>1066</v>
      </c>
      <c r="B9818" s="2">
        <v>45268.498611111114</v>
      </c>
      <c r="C9818" s="2">
        <f t="shared" si="153"/>
        <v>45264</v>
      </c>
      <c r="D9818" t="s">
        <v>1065</v>
      </c>
      <c r="E9818" t="s">
        <v>1064</v>
      </c>
      <c r="F9818" t="s">
        <v>136</v>
      </c>
      <c r="G9818" t="s">
        <v>41</v>
      </c>
      <c r="H9818" t="s">
        <v>29</v>
      </c>
      <c r="I9818">
        <v>3</v>
      </c>
      <c r="J9818">
        <v>1810.09</v>
      </c>
      <c r="K9818">
        <v>1117.42</v>
      </c>
      <c r="L9818">
        <v>5430.27</v>
      </c>
      <c r="M9818">
        <v>3352.26</v>
      </c>
      <c r="N9818" t="s">
        <v>1063</v>
      </c>
      <c r="O9818" t="s">
        <v>1062</v>
      </c>
      <c r="P9818" t="s">
        <v>37</v>
      </c>
      <c r="Q9818">
        <v>10.7905</v>
      </c>
      <c r="R9818">
        <v>78.704700000000003</v>
      </c>
      <c r="S9818" t="s">
        <v>564</v>
      </c>
      <c r="T9818" t="s">
        <v>563</v>
      </c>
      <c r="U9818" t="s">
        <v>77</v>
      </c>
      <c r="V9818" t="s">
        <v>45</v>
      </c>
    </row>
    <row r="9819" spans="1:22">
      <c r="A9819" t="s">
        <v>1061</v>
      </c>
      <c r="B9819" s="2">
        <v>45215.865277777775</v>
      </c>
      <c r="C9819" s="2">
        <f t="shared" si="153"/>
        <v>45215</v>
      </c>
      <c r="D9819" t="s">
        <v>1060</v>
      </c>
      <c r="E9819" t="s">
        <v>1059</v>
      </c>
      <c r="F9819" t="s">
        <v>136</v>
      </c>
      <c r="G9819" t="s">
        <v>30</v>
      </c>
      <c r="H9819" t="s">
        <v>40</v>
      </c>
      <c r="I9819">
        <v>3</v>
      </c>
      <c r="J9819">
        <v>751.28</v>
      </c>
      <c r="K9819">
        <v>559.67999999999995</v>
      </c>
      <c r="L9819">
        <v>2253.84</v>
      </c>
      <c r="M9819">
        <v>1679.04</v>
      </c>
      <c r="N9819" t="s">
        <v>1058</v>
      </c>
      <c r="O9819" t="s">
        <v>1057</v>
      </c>
      <c r="P9819" t="s">
        <v>49</v>
      </c>
      <c r="Q9819">
        <v>12.916499999999999</v>
      </c>
      <c r="R9819">
        <v>79.132499999999993</v>
      </c>
      <c r="S9819" t="s">
        <v>36</v>
      </c>
      <c r="T9819" t="s">
        <v>35</v>
      </c>
      <c r="U9819" t="s">
        <v>77</v>
      </c>
      <c r="V9819" t="s">
        <v>9</v>
      </c>
    </row>
    <row r="9820" spans="1:22">
      <c r="A9820" t="s">
        <v>1056</v>
      </c>
      <c r="B9820" s="2">
        <v>45429.539583333331</v>
      </c>
      <c r="C9820" s="2">
        <f t="shared" si="153"/>
        <v>45425</v>
      </c>
      <c r="D9820" t="s">
        <v>1055</v>
      </c>
      <c r="E9820" t="s">
        <v>1054</v>
      </c>
      <c r="F9820" t="s">
        <v>166</v>
      </c>
      <c r="G9820" t="s">
        <v>91</v>
      </c>
      <c r="H9820" t="s">
        <v>52</v>
      </c>
      <c r="I9820">
        <v>2</v>
      </c>
      <c r="J9820">
        <v>931.25</v>
      </c>
      <c r="K9820">
        <v>625.41999999999996</v>
      </c>
      <c r="L9820">
        <v>1862.5</v>
      </c>
      <c r="M9820">
        <v>1250.8399999999999</v>
      </c>
      <c r="N9820" t="s">
        <v>1053</v>
      </c>
      <c r="O9820" t="s">
        <v>1052</v>
      </c>
      <c r="P9820" t="s">
        <v>121</v>
      </c>
      <c r="Q9820">
        <v>9.9252000000000002</v>
      </c>
      <c r="R9820">
        <v>78.119799999999998</v>
      </c>
      <c r="S9820" t="s">
        <v>352</v>
      </c>
      <c r="T9820" t="s">
        <v>351</v>
      </c>
      <c r="U9820" t="s">
        <v>57</v>
      </c>
      <c r="V9820" t="s">
        <v>9</v>
      </c>
    </row>
    <row r="9821" spans="1:22">
      <c r="A9821" t="s">
        <v>1051</v>
      </c>
      <c r="B9821" s="2">
        <v>45438.638194444444</v>
      </c>
      <c r="C9821" s="2">
        <f t="shared" si="153"/>
        <v>45432</v>
      </c>
      <c r="D9821" t="s">
        <v>1050</v>
      </c>
      <c r="E9821" t="s">
        <v>1049</v>
      </c>
      <c r="F9821" t="s">
        <v>18</v>
      </c>
      <c r="G9821" t="s">
        <v>106</v>
      </c>
      <c r="H9821" t="s">
        <v>29</v>
      </c>
      <c r="I9821">
        <v>1</v>
      </c>
      <c r="J9821">
        <v>545.5</v>
      </c>
      <c r="K9821">
        <v>370.48</v>
      </c>
      <c r="L9821">
        <v>545.5</v>
      </c>
      <c r="M9821">
        <v>370.48</v>
      </c>
      <c r="N9821" t="s">
        <v>1048</v>
      </c>
      <c r="O9821" t="s">
        <v>1047</v>
      </c>
      <c r="P9821" t="s">
        <v>37</v>
      </c>
      <c r="Q9821">
        <v>10.7905</v>
      </c>
      <c r="R9821">
        <v>78.704700000000003</v>
      </c>
      <c r="S9821" t="s">
        <v>333</v>
      </c>
      <c r="T9821" t="s">
        <v>332</v>
      </c>
      <c r="U9821" t="s">
        <v>46</v>
      </c>
      <c r="V9821" t="s">
        <v>9</v>
      </c>
    </row>
    <row r="9822" spans="1:22">
      <c r="A9822" t="s">
        <v>1046</v>
      </c>
      <c r="B9822" s="2">
        <v>45151.565972222219</v>
      </c>
      <c r="C9822" s="2">
        <f t="shared" si="153"/>
        <v>45145</v>
      </c>
      <c r="D9822" t="s">
        <v>1045</v>
      </c>
      <c r="E9822" t="s">
        <v>1044</v>
      </c>
      <c r="F9822" t="s">
        <v>166</v>
      </c>
      <c r="G9822" t="s">
        <v>82</v>
      </c>
      <c r="H9822" t="s">
        <v>63</v>
      </c>
      <c r="I9822">
        <v>4</v>
      </c>
      <c r="J9822">
        <v>759.45</v>
      </c>
      <c r="K9822">
        <v>614.49</v>
      </c>
      <c r="L9822">
        <v>3037.8</v>
      </c>
      <c r="M9822">
        <v>2457.96</v>
      </c>
      <c r="N9822" t="s">
        <v>1043</v>
      </c>
      <c r="O9822" t="s">
        <v>1042</v>
      </c>
      <c r="P9822" t="s">
        <v>49</v>
      </c>
      <c r="Q9822">
        <v>12.916499999999999</v>
      </c>
      <c r="R9822">
        <v>79.132499999999993</v>
      </c>
      <c r="S9822" t="s">
        <v>396</v>
      </c>
      <c r="T9822" t="s">
        <v>395</v>
      </c>
      <c r="U9822" t="s">
        <v>10</v>
      </c>
      <c r="V9822" t="s">
        <v>45</v>
      </c>
    </row>
    <row r="9823" spans="1:22">
      <c r="A9823" t="s">
        <v>1041</v>
      </c>
      <c r="B9823" s="2">
        <v>45322.731944444444</v>
      </c>
      <c r="C9823" s="2">
        <f t="shared" si="153"/>
        <v>45320</v>
      </c>
      <c r="D9823" t="s">
        <v>1040</v>
      </c>
      <c r="E9823" t="s">
        <v>1039</v>
      </c>
      <c r="F9823" t="s">
        <v>83</v>
      </c>
      <c r="G9823" t="s">
        <v>41</v>
      </c>
      <c r="H9823" t="s">
        <v>40</v>
      </c>
      <c r="I9823">
        <v>1</v>
      </c>
      <c r="J9823">
        <v>751.2</v>
      </c>
      <c r="K9823">
        <v>528.61</v>
      </c>
      <c r="L9823">
        <v>751.2</v>
      </c>
      <c r="M9823">
        <v>528.61</v>
      </c>
      <c r="N9823" t="s">
        <v>1038</v>
      </c>
      <c r="O9823" t="s">
        <v>1037</v>
      </c>
      <c r="P9823" t="s">
        <v>49</v>
      </c>
      <c r="Q9823">
        <v>12.916499999999999</v>
      </c>
      <c r="R9823">
        <v>79.132499999999993</v>
      </c>
      <c r="S9823" t="s">
        <v>36</v>
      </c>
      <c r="T9823" t="s">
        <v>35</v>
      </c>
      <c r="U9823" t="s">
        <v>77</v>
      </c>
      <c r="V9823" t="s">
        <v>9</v>
      </c>
    </row>
    <row r="9824" spans="1:22">
      <c r="A9824" t="s">
        <v>1036</v>
      </c>
      <c r="B9824" s="2">
        <v>45441.527777777781</v>
      </c>
      <c r="C9824" s="2">
        <f t="shared" si="153"/>
        <v>45439</v>
      </c>
      <c r="D9824" t="s">
        <v>1035</v>
      </c>
      <c r="E9824" t="s">
        <v>1034</v>
      </c>
      <c r="F9824" t="s">
        <v>73</v>
      </c>
      <c r="G9824" t="s">
        <v>91</v>
      </c>
      <c r="H9824" t="s">
        <v>52</v>
      </c>
      <c r="I9824">
        <v>3</v>
      </c>
      <c r="J9824">
        <v>2368.87</v>
      </c>
      <c r="K9824">
        <v>1851.35</v>
      </c>
      <c r="L9824">
        <v>7106.61</v>
      </c>
      <c r="M9824">
        <v>5554.05</v>
      </c>
      <c r="N9824" t="s">
        <v>1033</v>
      </c>
      <c r="O9824" t="s">
        <v>1032</v>
      </c>
      <c r="P9824" t="s">
        <v>121</v>
      </c>
      <c r="Q9824">
        <v>9.9252000000000002</v>
      </c>
      <c r="R9824">
        <v>78.119799999999998</v>
      </c>
      <c r="S9824" t="s">
        <v>283</v>
      </c>
      <c r="T9824" t="s">
        <v>282</v>
      </c>
      <c r="U9824" t="s">
        <v>23</v>
      </c>
      <c r="V9824" t="s">
        <v>9</v>
      </c>
    </row>
    <row r="9825" spans="1:22">
      <c r="A9825" t="s">
        <v>1031</v>
      </c>
      <c r="B9825" s="2">
        <v>45044.818749999999</v>
      </c>
      <c r="C9825" s="2">
        <f t="shared" si="153"/>
        <v>45040</v>
      </c>
      <c r="D9825" t="s">
        <v>1030</v>
      </c>
      <c r="E9825" t="s">
        <v>1029</v>
      </c>
      <c r="F9825" t="s">
        <v>64</v>
      </c>
      <c r="G9825" t="s">
        <v>53</v>
      </c>
      <c r="H9825" t="s">
        <v>16</v>
      </c>
      <c r="I9825">
        <v>1</v>
      </c>
      <c r="J9825">
        <v>2051.92</v>
      </c>
      <c r="K9825">
        <v>1497.06</v>
      </c>
      <c r="L9825">
        <v>2051.92</v>
      </c>
      <c r="M9825">
        <v>1497.06</v>
      </c>
      <c r="N9825" t="s">
        <v>1028</v>
      </c>
      <c r="O9825" t="s">
        <v>1027</v>
      </c>
      <c r="P9825" t="s">
        <v>13</v>
      </c>
      <c r="Q9825">
        <v>11.664300000000001</v>
      </c>
      <c r="R9825">
        <v>78.146000000000001</v>
      </c>
      <c r="S9825" t="s">
        <v>295</v>
      </c>
      <c r="T9825" t="s">
        <v>294</v>
      </c>
      <c r="U9825" t="s">
        <v>23</v>
      </c>
      <c r="V9825" t="s">
        <v>9</v>
      </c>
    </row>
    <row r="9826" spans="1:22">
      <c r="A9826" t="s">
        <v>1026</v>
      </c>
      <c r="B9826" s="2">
        <v>45092.901388888888</v>
      </c>
      <c r="C9826" s="2">
        <f t="shared" si="153"/>
        <v>45089</v>
      </c>
      <c r="D9826" t="s">
        <v>1025</v>
      </c>
      <c r="E9826" t="s">
        <v>1024</v>
      </c>
      <c r="F9826" t="s">
        <v>18</v>
      </c>
      <c r="G9826" t="s">
        <v>53</v>
      </c>
      <c r="H9826" t="s">
        <v>16</v>
      </c>
      <c r="I9826">
        <v>1</v>
      </c>
      <c r="J9826">
        <v>2191.71</v>
      </c>
      <c r="K9826">
        <v>1527.96</v>
      </c>
      <c r="L9826">
        <v>2191.71</v>
      </c>
      <c r="M9826">
        <v>1527.96</v>
      </c>
      <c r="N9826" t="s">
        <v>1023</v>
      </c>
      <c r="O9826" t="s">
        <v>1022</v>
      </c>
      <c r="P9826" t="s">
        <v>26</v>
      </c>
      <c r="Q9826">
        <v>11.0168</v>
      </c>
      <c r="R9826">
        <v>76.955799999999996</v>
      </c>
      <c r="S9826" t="s">
        <v>784</v>
      </c>
      <c r="T9826" t="s">
        <v>783</v>
      </c>
      <c r="U9826" t="s">
        <v>57</v>
      </c>
      <c r="V9826" t="s">
        <v>9</v>
      </c>
    </row>
    <row r="9827" spans="1:22">
      <c r="A9827" t="s">
        <v>1021</v>
      </c>
      <c r="B9827" s="2">
        <v>45069.723611111112</v>
      </c>
      <c r="C9827" s="2">
        <f t="shared" si="153"/>
        <v>45068</v>
      </c>
      <c r="D9827" t="s">
        <v>1020</v>
      </c>
      <c r="E9827" t="s">
        <v>1019</v>
      </c>
      <c r="F9827" t="s">
        <v>166</v>
      </c>
      <c r="G9827" t="s">
        <v>41</v>
      </c>
      <c r="H9827" t="s">
        <v>40</v>
      </c>
      <c r="I9827">
        <v>3</v>
      </c>
      <c r="J9827">
        <v>1345.29</v>
      </c>
      <c r="K9827">
        <v>1083.8800000000001</v>
      </c>
      <c r="L9827">
        <v>4035.87</v>
      </c>
      <c r="M9827">
        <v>3251.64</v>
      </c>
      <c r="N9827" t="s">
        <v>1018</v>
      </c>
      <c r="O9827" t="s">
        <v>1017</v>
      </c>
      <c r="P9827" t="s">
        <v>37</v>
      </c>
      <c r="Q9827">
        <v>10.7905</v>
      </c>
      <c r="R9827">
        <v>78.704700000000003</v>
      </c>
      <c r="S9827" t="s">
        <v>784</v>
      </c>
      <c r="T9827" t="s">
        <v>783</v>
      </c>
      <c r="U9827" t="s">
        <v>57</v>
      </c>
      <c r="V9827" t="s">
        <v>22</v>
      </c>
    </row>
    <row r="9828" spans="1:22">
      <c r="A9828" t="s">
        <v>1016</v>
      </c>
      <c r="B9828" s="2">
        <v>45151.765972222223</v>
      </c>
      <c r="C9828" s="2">
        <f t="shared" si="153"/>
        <v>45145</v>
      </c>
      <c r="D9828" t="s">
        <v>1015</v>
      </c>
      <c r="E9828" t="s">
        <v>1014</v>
      </c>
      <c r="F9828" t="s">
        <v>64</v>
      </c>
      <c r="G9828" t="s">
        <v>30</v>
      </c>
      <c r="H9828" t="s">
        <v>71</v>
      </c>
      <c r="I9828">
        <v>1</v>
      </c>
      <c r="J9828">
        <v>764.63</v>
      </c>
      <c r="K9828">
        <v>459.09</v>
      </c>
      <c r="L9828">
        <v>764.63</v>
      </c>
      <c r="M9828">
        <v>459.09</v>
      </c>
      <c r="N9828" t="s">
        <v>1013</v>
      </c>
      <c r="O9828" t="s">
        <v>1012</v>
      </c>
      <c r="P9828" t="s">
        <v>49</v>
      </c>
      <c r="Q9828">
        <v>12.916499999999999</v>
      </c>
      <c r="R9828">
        <v>79.132499999999993</v>
      </c>
      <c r="S9828" t="s">
        <v>530</v>
      </c>
      <c r="T9828" t="s">
        <v>529</v>
      </c>
      <c r="U9828" t="s">
        <v>23</v>
      </c>
      <c r="V9828" t="s">
        <v>9</v>
      </c>
    </row>
    <row r="9829" spans="1:22">
      <c r="A9829" t="s">
        <v>1011</v>
      </c>
      <c r="B9829" s="2">
        <v>45291.548611111109</v>
      </c>
      <c r="C9829" s="2">
        <f t="shared" si="153"/>
        <v>45285</v>
      </c>
      <c r="D9829" t="s">
        <v>1010</v>
      </c>
      <c r="E9829" t="s">
        <v>1009</v>
      </c>
      <c r="F9829" t="s">
        <v>201</v>
      </c>
      <c r="G9829" t="s">
        <v>91</v>
      </c>
      <c r="H9829" t="s">
        <v>63</v>
      </c>
      <c r="I9829">
        <v>1</v>
      </c>
      <c r="J9829">
        <v>1488.59</v>
      </c>
      <c r="K9829">
        <v>1300.6500000000001</v>
      </c>
      <c r="L9829">
        <v>1488.59</v>
      </c>
      <c r="M9829">
        <v>1300.6500000000001</v>
      </c>
      <c r="N9829" t="s">
        <v>1008</v>
      </c>
      <c r="O9829" t="s">
        <v>1007</v>
      </c>
      <c r="P9829" t="s">
        <v>112</v>
      </c>
      <c r="Q9829">
        <v>13.082700000000001</v>
      </c>
      <c r="R9829">
        <v>80.270700000000005</v>
      </c>
      <c r="S9829" t="s">
        <v>420</v>
      </c>
      <c r="T9829" t="s">
        <v>419</v>
      </c>
      <c r="U9829" t="s">
        <v>46</v>
      </c>
      <c r="V9829" t="s">
        <v>212</v>
      </c>
    </row>
    <row r="9830" spans="1:22">
      <c r="A9830" t="s">
        <v>1006</v>
      </c>
      <c r="B9830" s="2">
        <v>45035.681944444441</v>
      </c>
      <c r="C9830" s="2">
        <f t="shared" si="153"/>
        <v>45033</v>
      </c>
      <c r="D9830" t="s">
        <v>1005</v>
      </c>
      <c r="E9830" t="s">
        <v>1004</v>
      </c>
      <c r="F9830" t="s">
        <v>201</v>
      </c>
      <c r="G9830" t="s">
        <v>91</v>
      </c>
      <c r="H9830" t="s">
        <v>16</v>
      </c>
      <c r="I9830">
        <v>2</v>
      </c>
      <c r="J9830">
        <v>2204.63</v>
      </c>
      <c r="K9830">
        <v>1535.5</v>
      </c>
      <c r="L9830">
        <v>4409.26</v>
      </c>
      <c r="M9830">
        <v>3071</v>
      </c>
      <c r="N9830" t="s">
        <v>1003</v>
      </c>
      <c r="O9830" t="s">
        <v>1002</v>
      </c>
      <c r="P9830" t="s">
        <v>60</v>
      </c>
      <c r="Q9830">
        <v>8.7139000000000006</v>
      </c>
      <c r="R9830">
        <v>77.756699999999995</v>
      </c>
      <c r="S9830" t="s">
        <v>206</v>
      </c>
      <c r="T9830" t="s">
        <v>205</v>
      </c>
      <c r="U9830" t="s">
        <v>10</v>
      </c>
      <c r="V9830" t="s">
        <v>22</v>
      </c>
    </row>
    <row r="9831" spans="1:22">
      <c r="A9831" t="s">
        <v>1001</v>
      </c>
      <c r="B9831" s="2">
        <v>44932.743750000001</v>
      </c>
      <c r="C9831" s="2">
        <f t="shared" si="153"/>
        <v>44928</v>
      </c>
      <c r="D9831" t="s">
        <v>1000</v>
      </c>
      <c r="E9831" t="s">
        <v>999</v>
      </c>
      <c r="F9831" t="s">
        <v>83</v>
      </c>
      <c r="G9831" t="s">
        <v>17</v>
      </c>
      <c r="H9831" t="s">
        <v>29</v>
      </c>
      <c r="I9831">
        <v>1</v>
      </c>
      <c r="J9831">
        <v>1668.63</v>
      </c>
      <c r="K9831">
        <v>1186.81</v>
      </c>
      <c r="L9831">
        <v>1668.63</v>
      </c>
      <c r="M9831">
        <v>1186.81</v>
      </c>
      <c r="N9831" t="s">
        <v>998</v>
      </c>
      <c r="O9831" t="s">
        <v>997</v>
      </c>
      <c r="P9831" t="s">
        <v>26</v>
      </c>
      <c r="Q9831">
        <v>11.0168</v>
      </c>
      <c r="R9831">
        <v>76.955799999999996</v>
      </c>
      <c r="S9831" t="s">
        <v>96</v>
      </c>
      <c r="T9831" t="s">
        <v>95</v>
      </c>
      <c r="U9831" t="s">
        <v>10</v>
      </c>
      <c r="V9831" t="s">
        <v>9</v>
      </c>
    </row>
    <row r="9832" spans="1:22">
      <c r="A9832" t="s">
        <v>996</v>
      </c>
      <c r="B9832" s="2">
        <v>45129.742361111108</v>
      </c>
      <c r="C9832" s="2">
        <f t="shared" si="153"/>
        <v>45124</v>
      </c>
      <c r="D9832" t="s">
        <v>995</v>
      </c>
      <c r="E9832" t="s">
        <v>994</v>
      </c>
      <c r="F9832" t="s">
        <v>166</v>
      </c>
      <c r="G9832" t="s">
        <v>53</v>
      </c>
      <c r="H9832" t="s">
        <v>40</v>
      </c>
      <c r="I9832">
        <v>2</v>
      </c>
      <c r="J9832">
        <v>1166.18</v>
      </c>
      <c r="K9832">
        <v>750.24</v>
      </c>
      <c r="L9832">
        <v>2332.36</v>
      </c>
      <c r="M9832">
        <v>1500.48</v>
      </c>
      <c r="N9832" t="s">
        <v>993</v>
      </c>
      <c r="O9832" t="s">
        <v>992</v>
      </c>
      <c r="P9832" t="s">
        <v>13</v>
      </c>
      <c r="Q9832">
        <v>11.664300000000001</v>
      </c>
      <c r="R9832">
        <v>78.146000000000001</v>
      </c>
      <c r="S9832" t="s">
        <v>326</v>
      </c>
      <c r="T9832" t="s">
        <v>325</v>
      </c>
      <c r="U9832" t="s">
        <v>23</v>
      </c>
      <c r="V9832" t="s">
        <v>45</v>
      </c>
    </row>
    <row r="9833" spans="1:22">
      <c r="A9833" t="s">
        <v>991</v>
      </c>
      <c r="B9833" s="2">
        <v>45255.85833333333</v>
      </c>
      <c r="C9833" s="2">
        <f t="shared" si="153"/>
        <v>45250</v>
      </c>
      <c r="D9833" t="s">
        <v>990</v>
      </c>
      <c r="E9833" t="s">
        <v>989</v>
      </c>
      <c r="F9833" t="s">
        <v>18</v>
      </c>
      <c r="G9833" t="s">
        <v>106</v>
      </c>
      <c r="H9833" t="s">
        <v>52</v>
      </c>
      <c r="I9833">
        <v>2</v>
      </c>
      <c r="J9833">
        <v>1472.38</v>
      </c>
      <c r="K9833">
        <v>1027.81</v>
      </c>
      <c r="L9833">
        <v>2944.76</v>
      </c>
      <c r="M9833">
        <v>2055.62</v>
      </c>
      <c r="N9833" t="s">
        <v>988</v>
      </c>
      <c r="O9833" t="s">
        <v>987</v>
      </c>
      <c r="P9833" t="s">
        <v>49</v>
      </c>
      <c r="Q9833">
        <v>12.916499999999999</v>
      </c>
      <c r="R9833">
        <v>79.132499999999993</v>
      </c>
      <c r="S9833" t="s">
        <v>530</v>
      </c>
      <c r="T9833" t="s">
        <v>529</v>
      </c>
      <c r="U9833" t="s">
        <v>57</v>
      </c>
      <c r="V9833" t="s">
        <v>9</v>
      </c>
    </row>
    <row r="9834" spans="1:22">
      <c r="A9834" t="s">
        <v>986</v>
      </c>
      <c r="B9834" s="2">
        <v>44942.865972222222</v>
      </c>
      <c r="C9834" s="2">
        <f t="shared" si="153"/>
        <v>44942</v>
      </c>
      <c r="D9834" t="s">
        <v>985</v>
      </c>
      <c r="E9834" t="s">
        <v>984</v>
      </c>
      <c r="F9834" t="s">
        <v>83</v>
      </c>
      <c r="G9834" t="s">
        <v>17</v>
      </c>
      <c r="H9834" t="s">
        <v>16</v>
      </c>
      <c r="I9834">
        <v>4</v>
      </c>
      <c r="J9834">
        <v>1064.94</v>
      </c>
      <c r="K9834">
        <v>639.42999999999995</v>
      </c>
      <c r="L9834">
        <v>4259.76</v>
      </c>
      <c r="M9834">
        <v>2557.7199999999998</v>
      </c>
      <c r="N9834" t="s">
        <v>983</v>
      </c>
      <c r="O9834" t="s">
        <v>982</v>
      </c>
      <c r="P9834" t="s">
        <v>121</v>
      </c>
      <c r="Q9834">
        <v>9.9252000000000002</v>
      </c>
      <c r="R9834">
        <v>78.119799999999998</v>
      </c>
      <c r="S9834" t="s">
        <v>735</v>
      </c>
      <c r="T9834" t="s">
        <v>734</v>
      </c>
      <c r="U9834" t="s">
        <v>10</v>
      </c>
      <c r="V9834" t="s">
        <v>9</v>
      </c>
    </row>
    <row r="9835" spans="1:22">
      <c r="A9835" t="s">
        <v>981</v>
      </c>
      <c r="B9835" s="2">
        <v>44968.853472222225</v>
      </c>
      <c r="C9835" s="2">
        <f t="shared" si="153"/>
        <v>44963</v>
      </c>
      <c r="D9835" t="s">
        <v>980</v>
      </c>
      <c r="E9835" t="s">
        <v>979</v>
      </c>
      <c r="F9835" t="s">
        <v>166</v>
      </c>
      <c r="G9835" t="s">
        <v>17</v>
      </c>
      <c r="H9835" t="s">
        <v>16</v>
      </c>
      <c r="I9835">
        <v>2</v>
      </c>
      <c r="J9835">
        <v>576.86</v>
      </c>
      <c r="K9835">
        <v>428.05</v>
      </c>
      <c r="L9835">
        <v>1153.72</v>
      </c>
      <c r="M9835">
        <v>856.1</v>
      </c>
      <c r="N9835" t="s">
        <v>978</v>
      </c>
      <c r="O9835" t="s">
        <v>977</v>
      </c>
      <c r="P9835" t="s">
        <v>26</v>
      </c>
      <c r="Q9835">
        <v>11.0168</v>
      </c>
      <c r="R9835">
        <v>76.955799999999996</v>
      </c>
      <c r="S9835" t="s">
        <v>257</v>
      </c>
      <c r="T9835" t="s">
        <v>256</v>
      </c>
      <c r="U9835" t="s">
        <v>46</v>
      </c>
      <c r="V9835" t="s">
        <v>9</v>
      </c>
    </row>
    <row r="9836" spans="1:22">
      <c r="A9836" t="s">
        <v>976</v>
      </c>
      <c r="B9836" s="2">
        <v>45346.580555555556</v>
      </c>
      <c r="C9836" s="2">
        <f t="shared" si="153"/>
        <v>45341</v>
      </c>
      <c r="D9836" t="s">
        <v>975</v>
      </c>
      <c r="E9836" t="s">
        <v>974</v>
      </c>
      <c r="F9836" t="s">
        <v>18</v>
      </c>
      <c r="G9836" t="s">
        <v>30</v>
      </c>
      <c r="H9836" t="s">
        <v>52</v>
      </c>
      <c r="I9836">
        <v>1</v>
      </c>
      <c r="J9836">
        <v>1752.55</v>
      </c>
      <c r="K9836">
        <v>1069.07</v>
      </c>
      <c r="L9836">
        <v>1752.55</v>
      </c>
      <c r="M9836">
        <v>1069.07</v>
      </c>
      <c r="N9836" t="s">
        <v>973</v>
      </c>
      <c r="O9836" t="s">
        <v>972</v>
      </c>
      <c r="P9836" t="s">
        <v>121</v>
      </c>
      <c r="Q9836">
        <v>9.9252000000000002</v>
      </c>
      <c r="R9836">
        <v>78.119799999999998</v>
      </c>
      <c r="S9836" t="s">
        <v>96</v>
      </c>
      <c r="T9836" t="s">
        <v>95</v>
      </c>
      <c r="U9836" t="s">
        <v>46</v>
      </c>
      <c r="V9836" t="s">
        <v>9</v>
      </c>
    </row>
    <row r="9837" spans="1:22">
      <c r="A9837" t="s">
        <v>971</v>
      </c>
      <c r="B9837" s="2">
        <v>45016.845833333333</v>
      </c>
      <c r="C9837" s="2">
        <f t="shared" si="153"/>
        <v>45012</v>
      </c>
      <c r="D9837" t="s">
        <v>970</v>
      </c>
      <c r="E9837" t="s">
        <v>969</v>
      </c>
      <c r="F9837" t="s">
        <v>31</v>
      </c>
      <c r="G9837" t="s">
        <v>72</v>
      </c>
      <c r="H9837" t="s">
        <v>16</v>
      </c>
      <c r="I9837">
        <v>3</v>
      </c>
      <c r="J9837">
        <v>577.17999999999995</v>
      </c>
      <c r="K9837">
        <v>405.92</v>
      </c>
      <c r="L9837">
        <v>1731.54</v>
      </c>
      <c r="M9837">
        <v>1217.76</v>
      </c>
      <c r="N9837" t="s">
        <v>968</v>
      </c>
      <c r="O9837" t="s">
        <v>967</v>
      </c>
      <c r="P9837" t="s">
        <v>112</v>
      </c>
      <c r="Q9837">
        <v>13.082700000000001</v>
      </c>
      <c r="R9837">
        <v>80.270700000000005</v>
      </c>
      <c r="S9837" t="s">
        <v>906</v>
      </c>
      <c r="T9837" t="s">
        <v>905</v>
      </c>
      <c r="U9837" t="s">
        <v>57</v>
      </c>
      <c r="V9837" t="s">
        <v>22</v>
      </c>
    </row>
    <row r="9838" spans="1:22">
      <c r="A9838" t="s">
        <v>966</v>
      </c>
      <c r="B9838" s="2">
        <v>45326.42291666667</v>
      </c>
      <c r="C9838" s="2">
        <f t="shared" si="153"/>
        <v>45320</v>
      </c>
      <c r="D9838" t="s">
        <v>965</v>
      </c>
      <c r="E9838" t="s">
        <v>964</v>
      </c>
      <c r="F9838" t="s">
        <v>31</v>
      </c>
      <c r="G9838" t="s">
        <v>82</v>
      </c>
      <c r="H9838" t="s">
        <v>29</v>
      </c>
      <c r="I9838">
        <v>1</v>
      </c>
      <c r="J9838">
        <v>1431.64</v>
      </c>
      <c r="K9838">
        <v>1036.93</v>
      </c>
      <c r="L9838">
        <v>1431.64</v>
      </c>
      <c r="M9838">
        <v>1036.93</v>
      </c>
      <c r="N9838" t="s">
        <v>963</v>
      </c>
      <c r="O9838" t="s">
        <v>962</v>
      </c>
      <c r="P9838" t="s">
        <v>37</v>
      </c>
      <c r="Q9838">
        <v>10.7905</v>
      </c>
      <c r="R9838">
        <v>78.704700000000003</v>
      </c>
      <c r="S9838" t="s">
        <v>25</v>
      </c>
      <c r="T9838" t="s">
        <v>24</v>
      </c>
      <c r="U9838" t="s">
        <v>77</v>
      </c>
      <c r="V9838" t="s">
        <v>22</v>
      </c>
    </row>
    <row r="9839" spans="1:22">
      <c r="A9839" t="s">
        <v>961</v>
      </c>
      <c r="B9839" s="2">
        <v>45168.418055555558</v>
      </c>
      <c r="C9839" s="2">
        <f t="shared" si="153"/>
        <v>45166</v>
      </c>
      <c r="D9839" t="s">
        <v>960</v>
      </c>
      <c r="E9839" t="s">
        <v>959</v>
      </c>
      <c r="F9839" t="s">
        <v>31</v>
      </c>
      <c r="G9839" t="s">
        <v>106</v>
      </c>
      <c r="H9839" t="s">
        <v>63</v>
      </c>
      <c r="I9839">
        <v>1</v>
      </c>
      <c r="J9839">
        <v>1094.27</v>
      </c>
      <c r="K9839">
        <v>703.3</v>
      </c>
      <c r="L9839">
        <v>1094.27</v>
      </c>
      <c r="M9839">
        <v>703.3</v>
      </c>
      <c r="N9839" t="s">
        <v>958</v>
      </c>
      <c r="O9839" t="s">
        <v>957</v>
      </c>
      <c r="P9839" t="s">
        <v>49</v>
      </c>
      <c r="Q9839">
        <v>12.916499999999999</v>
      </c>
      <c r="R9839">
        <v>79.132499999999993</v>
      </c>
      <c r="S9839" t="s">
        <v>420</v>
      </c>
      <c r="T9839" t="s">
        <v>419</v>
      </c>
      <c r="U9839" t="s">
        <v>23</v>
      </c>
      <c r="V9839" t="s">
        <v>22</v>
      </c>
    </row>
    <row r="9840" spans="1:22">
      <c r="A9840" t="s">
        <v>956</v>
      </c>
      <c r="B9840" s="2">
        <v>45325.479861111111</v>
      </c>
      <c r="C9840" s="2">
        <f t="shared" si="153"/>
        <v>45320</v>
      </c>
      <c r="D9840" t="s">
        <v>955</v>
      </c>
      <c r="E9840" t="s">
        <v>954</v>
      </c>
      <c r="F9840" t="s">
        <v>31</v>
      </c>
      <c r="G9840" t="s">
        <v>82</v>
      </c>
      <c r="H9840" t="s">
        <v>29</v>
      </c>
      <c r="I9840">
        <v>3</v>
      </c>
      <c r="J9840">
        <v>789.1</v>
      </c>
      <c r="K9840">
        <v>688.58</v>
      </c>
      <c r="L9840">
        <v>2367.3000000000002</v>
      </c>
      <c r="M9840">
        <v>2065.7399999999998</v>
      </c>
      <c r="N9840" t="s">
        <v>953</v>
      </c>
      <c r="O9840" t="s">
        <v>952</v>
      </c>
      <c r="P9840" t="s">
        <v>49</v>
      </c>
      <c r="Q9840">
        <v>12.916499999999999</v>
      </c>
      <c r="R9840">
        <v>79.132499999999993</v>
      </c>
      <c r="S9840" t="s">
        <v>537</v>
      </c>
      <c r="T9840" t="s">
        <v>536</v>
      </c>
      <c r="U9840" t="s">
        <v>77</v>
      </c>
      <c r="V9840" t="s">
        <v>9</v>
      </c>
    </row>
    <row r="9841" spans="1:22">
      <c r="A9841" t="s">
        <v>951</v>
      </c>
      <c r="B9841" s="2">
        <v>45265.8125</v>
      </c>
      <c r="C9841" s="2">
        <f t="shared" si="153"/>
        <v>45264</v>
      </c>
      <c r="D9841" t="s">
        <v>950</v>
      </c>
      <c r="E9841" t="s">
        <v>949</v>
      </c>
      <c r="F9841" t="s">
        <v>31</v>
      </c>
      <c r="G9841" t="s">
        <v>72</v>
      </c>
      <c r="H9841" t="s">
        <v>40</v>
      </c>
      <c r="I9841">
        <v>2</v>
      </c>
      <c r="J9841">
        <v>952.02</v>
      </c>
      <c r="K9841">
        <v>811.46</v>
      </c>
      <c r="L9841">
        <v>1904.04</v>
      </c>
      <c r="M9841">
        <v>1622.92</v>
      </c>
      <c r="N9841" t="s">
        <v>948</v>
      </c>
      <c r="O9841" t="s">
        <v>947</v>
      </c>
      <c r="P9841" t="s">
        <v>112</v>
      </c>
      <c r="Q9841">
        <v>13.082700000000001</v>
      </c>
      <c r="R9841">
        <v>80.270700000000005</v>
      </c>
      <c r="S9841" t="s">
        <v>243</v>
      </c>
      <c r="T9841" t="s">
        <v>242</v>
      </c>
      <c r="U9841" t="s">
        <v>23</v>
      </c>
      <c r="V9841" t="s">
        <v>45</v>
      </c>
    </row>
    <row r="9842" spans="1:22">
      <c r="A9842" t="s">
        <v>946</v>
      </c>
      <c r="B9842" s="2">
        <v>45024.859027777777</v>
      </c>
      <c r="C9842" s="2">
        <f t="shared" si="153"/>
        <v>45019</v>
      </c>
      <c r="D9842" t="s">
        <v>945</v>
      </c>
      <c r="E9842" t="s">
        <v>944</v>
      </c>
      <c r="F9842" t="s">
        <v>18</v>
      </c>
      <c r="G9842" t="s">
        <v>17</v>
      </c>
      <c r="H9842" t="s">
        <v>40</v>
      </c>
      <c r="I9842">
        <v>2</v>
      </c>
      <c r="J9842">
        <v>1201.27</v>
      </c>
      <c r="K9842">
        <v>910.52</v>
      </c>
      <c r="L9842">
        <v>2402.54</v>
      </c>
      <c r="M9842">
        <v>1821.04</v>
      </c>
      <c r="N9842" t="s">
        <v>943</v>
      </c>
      <c r="O9842" t="s">
        <v>942</v>
      </c>
      <c r="P9842" t="s">
        <v>37</v>
      </c>
      <c r="Q9842">
        <v>10.7905</v>
      </c>
      <c r="R9842">
        <v>78.704700000000003</v>
      </c>
      <c r="S9842" t="s">
        <v>906</v>
      </c>
      <c r="T9842" t="s">
        <v>905</v>
      </c>
      <c r="U9842" t="s">
        <v>10</v>
      </c>
      <c r="V9842" t="s">
        <v>45</v>
      </c>
    </row>
    <row r="9843" spans="1:22">
      <c r="A9843" t="s">
        <v>941</v>
      </c>
      <c r="B9843" s="2">
        <v>45174.672222222223</v>
      </c>
      <c r="C9843" s="2">
        <f t="shared" si="153"/>
        <v>45173</v>
      </c>
      <c r="D9843" t="s">
        <v>940</v>
      </c>
      <c r="E9843" t="s">
        <v>939</v>
      </c>
      <c r="F9843" t="s">
        <v>73</v>
      </c>
      <c r="G9843" t="s">
        <v>115</v>
      </c>
      <c r="H9843" t="s">
        <v>71</v>
      </c>
      <c r="I9843">
        <v>1</v>
      </c>
      <c r="J9843">
        <v>1031.6400000000001</v>
      </c>
      <c r="K9843">
        <v>619.42999999999995</v>
      </c>
      <c r="L9843">
        <v>1031.6400000000001</v>
      </c>
      <c r="M9843">
        <v>619.42999999999995</v>
      </c>
      <c r="N9843" t="s">
        <v>938</v>
      </c>
      <c r="O9843" t="s">
        <v>937</v>
      </c>
      <c r="P9843" t="s">
        <v>26</v>
      </c>
      <c r="Q9843">
        <v>11.0168</v>
      </c>
      <c r="R9843">
        <v>76.955799999999996</v>
      </c>
      <c r="S9843" t="s">
        <v>111</v>
      </c>
      <c r="T9843" t="s">
        <v>110</v>
      </c>
      <c r="U9843" t="s">
        <v>10</v>
      </c>
      <c r="V9843" t="s">
        <v>9</v>
      </c>
    </row>
    <row r="9844" spans="1:22">
      <c r="A9844" t="s">
        <v>936</v>
      </c>
      <c r="B9844" s="2">
        <v>45270.736805555556</v>
      </c>
      <c r="C9844" s="2">
        <f t="shared" si="153"/>
        <v>45264</v>
      </c>
      <c r="D9844" t="s">
        <v>935</v>
      </c>
      <c r="E9844" t="s">
        <v>934</v>
      </c>
      <c r="F9844" t="s">
        <v>166</v>
      </c>
      <c r="G9844" t="s">
        <v>82</v>
      </c>
      <c r="H9844" t="s">
        <v>40</v>
      </c>
      <c r="I9844">
        <v>3</v>
      </c>
      <c r="J9844">
        <v>2465.92</v>
      </c>
      <c r="K9844">
        <v>2034.09</v>
      </c>
      <c r="L9844">
        <v>7397.76</v>
      </c>
      <c r="M9844">
        <v>6102.27</v>
      </c>
      <c r="N9844" t="s">
        <v>933</v>
      </c>
      <c r="O9844" t="s">
        <v>932</v>
      </c>
      <c r="P9844" t="s">
        <v>49</v>
      </c>
      <c r="Q9844">
        <v>12.916499999999999</v>
      </c>
      <c r="R9844">
        <v>79.132499999999993</v>
      </c>
      <c r="S9844" t="s">
        <v>250</v>
      </c>
      <c r="T9844" t="s">
        <v>249</v>
      </c>
      <c r="U9844" t="s">
        <v>57</v>
      </c>
      <c r="V9844" t="s">
        <v>212</v>
      </c>
    </row>
    <row r="9845" spans="1:22">
      <c r="A9845" t="s">
        <v>931</v>
      </c>
      <c r="B9845" s="2">
        <v>45092.626388888886</v>
      </c>
      <c r="C9845" s="2">
        <f t="shared" si="153"/>
        <v>45089</v>
      </c>
      <c r="D9845" t="s">
        <v>930</v>
      </c>
      <c r="E9845" t="s">
        <v>929</v>
      </c>
      <c r="F9845" t="s">
        <v>18</v>
      </c>
      <c r="G9845" t="s">
        <v>30</v>
      </c>
      <c r="H9845" t="s">
        <v>63</v>
      </c>
      <c r="I9845">
        <v>1</v>
      </c>
      <c r="J9845">
        <v>335.74</v>
      </c>
      <c r="K9845">
        <v>249.38</v>
      </c>
      <c r="L9845">
        <v>335.74</v>
      </c>
      <c r="M9845">
        <v>249.38</v>
      </c>
      <c r="N9845" t="s">
        <v>928</v>
      </c>
      <c r="O9845" t="s">
        <v>927</v>
      </c>
      <c r="P9845" t="s">
        <v>26</v>
      </c>
      <c r="Q9845">
        <v>11.0168</v>
      </c>
      <c r="R9845">
        <v>76.955799999999996</v>
      </c>
      <c r="S9845" t="s">
        <v>59</v>
      </c>
      <c r="T9845" t="s">
        <v>58</v>
      </c>
      <c r="U9845" t="s">
        <v>23</v>
      </c>
      <c r="V9845" t="s">
        <v>9</v>
      </c>
    </row>
    <row r="9846" spans="1:22">
      <c r="A9846" t="s">
        <v>926</v>
      </c>
      <c r="B9846" s="2">
        <v>45238.44027777778</v>
      </c>
      <c r="C9846" s="2">
        <f t="shared" si="153"/>
        <v>45236</v>
      </c>
      <c r="D9846" t="s">
        <v>925</v>
      </c>
      <c r="E9846" t="s">
        <v>924</v>
      </c>
      <c r="F9846" t="s">
        <v>31</v>
      </c>
      <c r="G9846" t="s">
        <v>106</v>
      </c>
      <c r="H9846" t="s">
        <v>63</v>
      </c>
      <c r="I9846">
        <v>3</v>
      </c>
      <c r="J9846">
        <v>2367.85</v>
      </c>
      <c r="K9846">
        <v>1482.19</v>
      </c>
      <c r="L9846">
        <v>7103.55</v>
      </c>
      <c r="M9846">
        <v>4446.57</v>
      </c>
      <c r="N9846" t="s">
        <v>923</v>
      </c>
      <c r="O9846" t="s">
        <v>922</v>
      </c>
      <c r="P9846" t="s">
        <v>60</v>
      </c>
      <c r="Q9846">
        <v>8.7139000000000006</v>
      </c>
      <c r="R9846">
        <v>77.756699999999995</v>
      </c>
      <c r="S9846" t="s">
        <v>111</v>
      </c>
      <c r="T9846" t="s">
        <v>110</v>
      </c>
      <c r="U9846" t="s">
        <v>46</v>
      </c>
      <c r="V9846" t="s">
        <v>45</v>
      </c>
    </row>
    <row r="9847" spans="1:22">
      <c r="A9847" t="s">
        <v>921</v>
      </c>
      <c r="B9847" s="2">
        <v>45108.772222222222</v>
      </c>
      <c r="C9847" s="2">
        <f t="shared" si="153"/>
        <v>45103</v>
      </c>
      <c r="D9847" t="s">
        <v>920</v>
      </c>
      <c r="E9847" t="s">
        <v>919</v>
      </c>
      <c r="F9847" t="s">
        <v>64</v>
      </c>
      <c r="G9847" t="s">
        <v>91</v>
      </c>
      <c r="H9847" t="s">
        <v>29</v>
      </c>
      <c r="I9847">
        <v>1</v>
      </c>
      <c r="J9847">
        <v>1042.3</v>
      </c>
      <c r="K9847">
        <v>895.99</v>
      </c>
      <c r="L9847">
        <v>1042.3</v>
      </c>
      <c r="M9847">
        <v>895.99</v>
      </c>
      <c r="N9847" t="s">
        <v>918</v>
      </c>
      <c r="O9847" t="s">
        <v>917</v>
      </c>
      <c r="P9847" t="s">
        <v>68</v>
      </c>
      <c r="Q9847">
        <v>11.34</v>
      </c>
      <c r="R9847">
        <v>77.717200000000005</v>
      </c>
      <c r="S9847" t="s">
        <v>340</v>
      </c>
      <c r="T9847" t="s">
        <v>339</v>
      </c>
      <c r="U9847" t="s">
        <v>23</v>
      </c>
      <c r="V9847" t="s">
        <v>45</v>
      </c>
    </row>
    <row r="9848" spans="1:22">
      <c r="A9848" t="s">
        <v>916</v>
      </c>
      <c r="B9848" s="2">
        <v>45349.863888888889</v>
      </c>
      <c r="C9848" s="2">
        <f t="shared" si="153"/>
        <v>45348</v>
      </c>
      <c r="D9848" t="s">
        <v>915</v>
      </c>
      <c r="E9848" t="s">
        <v>914</v>
      </c>
      <c r="F9848" t="s">
        <v>201</v>
      </c>
      <c r="G9848" t="s">
        <v>17</v>
      </c>
      <c r="H9848" t="s">
        <v>63</v>
      </c>
      <c r="I9848">
        <v>2</v>
      </c>
      <c r="J9848">
        <v>2018.42</v>
      </c>
      <c r="K9848">
        <v>1763</v>
      </c>
      <c r="L9848">
        <v>4036.84</v>
      </c>
      <c r="M9848">
        <v>3526</v>
      </c>
      <c r="N9848" t="s">
        <v>913</v>
      </c>
      <c r="O9848" t="s">
        <v>912</v>
      </c>
      <c r="P9848" t="s">
        <v>26</v>
      </c>
      <c r="Q9848">
        <v>11.0168</v>
      </c>
      <c r="R9848">
        <v>76.955799999999996</v>
      </c>
      <c r="S9848" t="s">
        <v>226</v>
      </c>
      <c r="T9848" t="s">
        <v>225</v>
      </c>
      <c r="U9848" t="s">
        <v>46</v>
      </c>
      <c r="V9848" t="s">
        <v>9</v>
      </c>
    </row>
    <row r="9849" spans="1:22">
      <c r="A9849" t="s">
        <v>911</v>
      </c>
      <c r="B9849" s="2">
        <v>45075.78402777778</v>
      </c>
      <c r="C9849" s="2">
        <f t="shared" si="153"/>
        <v>45075</v>
      </c>
      <c r="D9849" t="s">
        <v>910</v>
      </c>
      <c r="E9849" t="s">
        <v>909</v>
      </c>
      <c r="F9849" t="s">
        <v>136</v>
      </c>
      <c r="G9849" t="s">
        <v>53</v>
      </c>
      <c r="H9849" t="s">
        <v>40</v>
      </c>
      <c r="I9849">
        <v>4</v>
      </c>
      <c r="J9849">
        <v>1703.57</v>
      </c>
      <c r="K9849">
        <v>1425.99</v>
      </c>
      <c r="L9849">
        <v>6814.28</v>
      </c>
      <c r="M9849">
        <v>5703.96</v>
      </c>
      <c r="N9849" t="s">
        <v>908</v>
      </c>
      <c r="O9849" t="s">
        <v>907</v>
      </c>
      <c r="P9849" t="s">
        <v>68</v>
      </c>
      <c r="Q9849">
        <v>11.34</v>
      </c>
      <c r="R9849">
        <v>77.717200000000005</v>
      </c>
      <c r="S9849" t="s">
        <v>906</v>
      </c>
      <c r="T9849" t="s">
        <v>905</v>
      </c>
      <c r="U9849" t="s">
        <v>46</v>
      </c>
      <c r="V9849" t="s">
        <v>9</v>
      </c>
    </row>
    <row r="9850" spans="1:22">
      <c r="A9850" t="s">
        <v>904</v>
      </c>
      <c r="B9850" s="2">
        <v>45533.861111111109</v>
      </c>
      <c r="C9850" s="2">
        <f t="shared" si="153"/>
        <v>45530</v>
      </c>
      <c r="D9850" t="s">
        <v>903</v>
      </c>
      <c r="E9850" t="s">
        <v>902</v>
      </c>
      <c r="F9850" t="s">
        <v>201</v>
      </c>
      <c r="G9850" t="s">
        <v>17</v>
      </c>
      <c r="H9850" t="s">
        <v>71</v>
      </c>
      <c r="I9850">
        <v>2</v>
      </c>
      <c r="J9850">
        <v>1771.44</v>
      </c>
      <c r="K9850">
        <v>1440.19</v>
      </c>
      <c r="L9850">
        <v>3542.88</v>
      </c>
      <c r="M9850">
        <v>2880.38</v>
      </c>
      <c r="N9850" t="s">
        <v>901</v>
      </c>
      <c r="O9850" t="s">
        <v>900</v>
      </c>
      <c r="P9850" t="s">
        <v>121</v>
      </c>
      <c r="Q9850">
        <v>9.9252000000000002</v>
      </c>
      <c r="R9850">
        <v>78.119799999999998</v>
      </c>
      <c r="S9850" t="s">
        <v>88</v>
      </c>
      <c r="T9850" t="s">
        <v>87</v>
      </c>
      <c r="U9850" t="s">
        <v>46</v>
      </c>
      <c r="V9850" t="s">
        <v>45</v>
      </c>
    </row>
    <row r="9851" spans="1:22">
      <c r="A9851" t="s">
        <v>899</v>
      </c>
      <c r="B9851" s="2">
        <v>45054.642361111109</v>
      </c>
      <c r="C9851" s="2">
        <f t="shared" si="153"/>
        <v>45054</v>
      </c>
      <c r="D9851" t="s">
        <v>898</v>
      </c>
      <c r="E9851" t="s">
        <v>897</v>
      </c>
      <c r="F9851" t="s">
        <v>18</v>
      </c>
      <c r="G9851" t="s">
        <v>41</v>
      </c>
      <c r="H9851" t="s">
        <v>63</v>
      </c>
      <c r="I9851">
        <v>3</v>
      </c>
      <c r="J9851">
        <v>1144.9000000000001</v>
      </c>
      <c r="K9851">
        <v>842.09</v>
      </c>
      <c r="L9851">
        <v>3434.7</v>
      </c>
      <c r="M9851">
        <v>2526.27</v>
      </c>
      <c r="N9851" t="s">
        <v>896</v>
      </c>
      <c r="O9851" t="s">
        <v>895</v>
      </c>
      <c r="P9851" t="s">
        <v>49</v>
      </c>
      <c r="Q9851">
        <v>12.916499999999999</v>
      </c>
      <c r="R9851">
        <v>79.132499999999993</v>
      </c>
      <c r="S9851" t="s">
        <v>48</v>
      </c>
      <c r="T9851" t="s">
        <v>47</v>
      </c>
      <c r="U9851" t="s">
        <v>57</v>
      </c>
      <c r="V9851" t="s">
        <v>22</v>
      </c>
    </row>
    <row r="9852" spans="1:22">
      <c r="A9852" t="s">
        <v>894</v>
      </c>
      <c r="B9852" s="2">
        <v>45226.850694444445</v>
      </c>
      <c r="C9852" s="2">
        <f t="shared" si="153"/>
        <v>45222</v>
      </c>
      <c r="D9852" t="s">
        <v>893</v>
      </c>
      <c r="E9852" t="s">
        <v>892</v>
      </c>
      <c r="F9852" t="s">
        <v>73</v>
      </c>
      <c r="G9852" t="s">
        <v>41</v>
      </c>
      <c r="H9852" t="s">
        <v>29</v>
      </c>
      <c r="I9852">
        <v>4</v>
      </c>
      <c r="J9852">
        <v>751.82</v>
      </c>
      <c r="K9852">
        <v>457.75</v>
      </c>
      <c r="L9852">
        <v>3007.28</v>
      </c>
      <c r="M9852">
        <v>1831</v>
      </c>
      <c r="N9852" t="s">
        <v>891</v>
      </c>
      <c r="O9852" t="s">
        <v>890</v>
      </c>
      <c r="P9852" t="s">
        <v>13</v>
      </c>
      <c r="Q9852">
        <v>11.664300000000001</v>
      </c>
      <c r="R9852">
        <v>78.146000000000001</v>
      </c>
      <c r="S9852" t="s">
        <v>364</v>
      </c>
      <c r="T9852" t="s">
        <v>363</v>
      </c>
      <c r="U9852" t="s">
        <v>10</v>
      </c>
      <c r="V9852" t="s">
        <v>9</v>
      </c>
    </row>
    <row r="9853" spans="1:22">
      <c r="A9853" t="s">
        <v>889</v>
      </c>
      <c r="B9853" s="2">
        <v>45376.887499999997</v>
      </c>
      <c r="C9853" s="2">
        <f t="shared" si="153"/>
        <v>45376</v>
      </c>
      <c r="D9853" t="s">
        <v>888</v>
      </c>
      <c r="E9853" t="s">
        <v>887</v>
      </c>
      <c r="F9853" t="s">
        <v>166</v>
      </c>
      <c r="G9853" t="s">
        <v>17</v>
      </c>
      <c r="H9853" t="s">
        <v>40</v>
      </c>
      <c r="I9853">
        <v>2</v>
      </c>
      <c r="J9853">
        <v>728.53</v>
      </c>
      <c r="K9853">
        <v>648.02</v>
      </c>
      <c r="L9853">
        <v>1457.06</v>
      </c>
      <c r="M9853">
        <v>1296.04</v>
      </c>
      <c r="N9853" t="s">
        <v>886</v>
      </c>
      <c r="O9853" t="s">
        <v>885</v>
      </c>
      <c r="P9853" t="s">
        <v>60</v>
      </c>
      <c r="Q9853">
        <v>8.7139000000000006</v>
      </c>
      <c r="R9853">
        <v>77.756699999999995</v>
      </c>
      <c r="S9853" t="s">
        <v>352</v>
      </c>
      <c r="T9853" t="s">
        <v>351</v>
      </c>
      <c r="U9853" t="s">
        <v>23</v>
      </c>
      <c r="V9853" t="s">
        <v>9</v>
      </c>
    </row>
    <row r="9854" spans="1:22">
      <c r="A9854" t="s">
        <v>884</v>
      </c>
      <c r="B9854" s="2">
        <v>44955.709027777775</v>
      </c>
      <c r="C9854" s="2">
        <f t="shared" si="153"/>
        <v>44949</v>
      </c>
      <c r="D9854" t="s">
        <v>883</v>
      </c>
      <c r="E9854" t="s">
        <v>882</v>
      </c>
      <c r="F9854" t="s">
        <v>64</v>
      </c>
      <c r="G9854" t="s">
        <v>41</v>
      </c>
      <c r="H9854" t="s">
        <v>71</v>
      </c>
      <c r="I9854">
        <v>1</v>
      </c>
      <c r="J9854">
        <v>727.28</v>
      </c>
      <c r="K9854">
        <v>508.96</v>
      </c>
      <c r="L9854">
        <v>727.28</v>
      </c>
      <c r="M9854">
        <v>508.96</v>
      </c>
      <c r="N9854" t="s">
        <v>881</v>
      </c>
      <c r="O9854" t="s">
        <v>880</v>
      </c>
      <c r="P9854" t="s">
        <v>26</v>
      </c>
      <c r="Q9854">
        <v>11.0168</v>
      </c>
      <c r="R9854">
        <v>76.955799999999996</v>
      </c>
      <c r="S9854" t="s">
        <v>616</v>
      </c>
      <c r="T9854" t="s">
        <v>615</v>
      </c>
      <c r="U9854" t="s">
        <v>46</v>
      </c>
      <c r="V9854" t="s">
        <v>212</v>
      </c>
    </row>
    <row r="9855" spans="1:22">
      <c r="A9855" t="s">
        <v>879</v>
      </c>
      <c r="B9855" s="2">
        <v>45510.493055555555</v>
      </c>
      <c r="C9855" s="2">
        <f t="shared" si="153"/>
        <v>45509</v>
      </c>
      <c r="D9855" t="s">
        <v>878</v>
      </c>
      <c r="E9855" t="s">
        <v>877</v>
      </c>
      <c r="F9855" t="s">
        <v>201</v>
      </c>
      <c r="G9855" t="s">
        <v>17</v>
      </c>
      <c r="H9855" t="s">
        <v>52</v>
      </c>
      <c r="I9855">
        <v>4</v>
      </c>
      <c r="J9855">
        <v>2451.86</v>
      </c>
      <c r="K9855">
        <v>1967.45</v>
      </c>
      <c r="L9855">
        <v>9807.44</v>
      </c>
      <c r="M9855">
        <v>7869.8</v>
      </c>
      <c r="N9855" t="s">
        <v>876</v>
      </c>
      <c r="O9855" t="s">
        <v>875</v>
      </c>
      <c r="P9855" t="s">
        <v>60</v>
      </c>
      <c r="Q9855">
        <v>8.7139000000000006</v>
      </c>
      <c r="R9855">
        <v>77.756699999999995</v>
      </c>
      <c r="S9855" t="s">
        <v>616</v>
      </c>
      <c r="T9855" t="s">
        <v>615</v>
      </c>
      <c r="U9855" t="s">
        <v>77</v>
      </c>
      <c r="V9855" t="s">
        <v>9</v>
      </c>
    </row>
    <row r="9856" spans="1:22">
      <c r="A9856" t="s">
        <v>874</v>
      </c>
      <c r="B9856" s="2">
        <v>45100.815972222219</v>
      </c>
      <c r="C9856" s="2">
        <f t="shared" si="153"/>
        <v>45096</v>
      </c>
      <c r="D9856" t="s">
        <v>873</v>
      </c>
      <c r="E9856" t="s">
        <v>872</v>
      </c>
      <c r="F9856" t="s">
        <v>18</v>
      </c>
      <c r="G9856" t="s">
        <v>17</v>
      </c>
      <c r="H9856" t="s">
        <v>16</v>
      </c>
      <c r="I9856">
        <v>4</v>
      </c>
      <c r="J9856">
        <v>1886.26</v>
      </c>
      <c r="K9856">
        <v>1287.76</v>
      </c>
      <c r="L9856">
        <v>7545.04</v>
      </c>
      <c r="M9856">
        <v>5151.04</v>
      </c>
      <c r="N9856" t="s">
        <v>871</v>
      </c>
      <c r="O9856" t="s">
        <v>870</v>
      </c>
      <c r="P9856" t="s">
        <v>112</v>
      </c>
      <c r="Q9856">
        <v>13.082700000000001</v>
      </c>
      <c r="R9856">
        <v>80.270700000000005</v>
      </c>
      <c r="S9856" t="s">
        <v>25</v>
      </c>
      <c r="T9856" t="s">
        <v>24</v>
      </c>
      <c r="U9856" t="s">
        <v>57</v>
      </c>
      <c r="V9856" t="s">
        <v>9</v>
      </c>
    </row>
    <row r="9857" spans="1:22">
      <c r="A9857" t="s">
        <v>869</v>
      </c>
      <c r="B9857" s="2">
        <v>45323.868055555555</v>
      </c>
      <c r="C9857" s="2">
        <f t="shared" si="153"/>
        <v>45320</v>
      </c>
      <c r="D9857" t="s">
        <v>868</v>
      </c>
      <c r="E9857" t="s">
        <v>867</v>
      </c>
      <c r="F9857" t="s">
        <v>201</v>
      </c>
      <c r="G9857" t="s">
        <v>41</v>
      </c>
      <c r="H9857" t="s">
        <v>63</v>
      </c>
      <c r="I9857">
        <v>1</v>
      </c>
      <c r="J9857">
        <v>737.28</v>
      </c>
      <c r="K9857">
        <v>635.92999999999995</v>
      </c>
      <c r="L9857">
        <v>737.28</v>
      </c>
      <c r="M9857">
        <v>635.92999999999995</v>
      </c>
      <c r="N9857" t="s">
        <v>866</v>
      </c>
      <c r="O9857" t="s">
        <v>865</v>
      </c>
      <c r="P9857" t="s">
        <v>68</v>
      </c>
      <c r="Q9857">
        <v>11.34</v>
      </c>
      <c r="R9857">
        <v>77.717200000000005</v>
      </c>
      <c r="S9857" t="s">
        <v>88</v>
      </c>
      <c r="T9857" t="s">
        <v>87</v>
      </c>
      <c r="U9857" t="s">
        <v>10</v>
      </c>
      <c r="V9857" t="s">
        <v>9</v>
      </c>
    </row>
    <row r="9858" spans="1:22">
      <c r="A9858" t="s">
        <v>864</v>
      </c>
      <c r="B9858" s="2">
        <v>45378.62222222222</v>
      </c>
      <c r="C9858" s="2">
        <f t="shared" si="153"/>
        <v>45376</v>
      </c>
      <c r="D9858" t="s">
        <v>863</v>
      </c>
      <c r="E9858" t="s">
        <v>862</v>
      </c>
      <c r="F9858" t="s">
        <v>83</v>
      </c>
      <c r="G9858" t="s">
        <v>41</v>
      </c>
      <c r="H9858" t="s">
        <v>16</v>
      </c>
      <c r="I9858">
        <v>1</v>
      </c>
      <c r="J9858">
        <v>1435.25</v>
      </c>
      <c r="K9858">
        <v>1207.17</v>
      </c>
      <c r="L9858">
        <v>1435.25</v>
      </c>
      <c r="M9858">
        <v>1207.17</v>
      </c>
      <c r="N9858" t="s">
        <v>861</v>
      </c>
      <c r="O9858" t="s">
        <v>860</v>
      </c>
      <c r="P9858" t="s">
        <v>60</v>
      </c>
      <c r="Q9858">
        <v>8.7139000000000006</v>
      </c>
      <c r="R9858">
        <v>77.756699999999995</v>
      </c>
      <c r="S9858" t="s">
        <v>326</v>
      </c>
      <c r="T9858" t="s">
        <v>325</v>
      </c>
      <c r="U9858" t="s">
        <v>10</v>
      </c>
      <c r="V9858" t="s">
        <v>9</v>
      </c>
    </row>
    <row r="9859" spans="1:22">
      <c r="A9859" t="s">
        <v>859</v>
      </c>
      <c r="B9859" s="2">
        <v>45497.770138888889</v>
      </c>
      <c r="C9859" s="2">
        <f t="shared" ref="C9859:C9922" si="154">INT(B9859) - WEEKDAY(INT(B9859), 2) + 1</f>
        <v>45495</v>
      </c>
      <c r="D9859" t="s">
        <v>858</v>
      </c>
      <c r="E9859" t="s">
        <v>857</v>
      </c>
      <c r="F9859" t="s">
        <v>136</v>
      </c>
      <c r="G9859" t="s">
        <v>41</v>
      </c>
      <c r="H9859" t="s">
        <v>63</v>
      </c>
      <c r="I9859">
        <v>2</v>
      </c>
      <c r="J9859">
        <v>592.27</v>
      </c>
      <c r="K9859">
        <v>495.29</v>
      </c>
      <c r="L9859">
        <v>1184.54</v>
      </c>
      <c r="M9859">
        <v>990.58</v>
      </c>
      <c r="N9859" t="s">
        <v>856</v>
      </c>
      <c r="O9859" t="s">
        <v>855</v>
      </c>
      <c r="P9859" t="s">
        <v>112</v>
      </c>
      <c r="Q9859">
        <v>13.082700000000001</v>
      </c>
      <c r="R9859">
        <v>80.270700000000005</v>
      </c>
      <c r="S9859" t="s">
        <v>340</v>
      </c>
      <c r="T9859" t="s">
        <v>339</v>
      </c>
      <c r="U9859" t="s">
        <v>77</v>
      </c>
      <c r="V9859" t="s">
        <v>45</v>
      </c>
    </row>
    <row r="9860" spans="1:22">
      <c r="A9860" t="s">
        <v>854</v>
      </c>
      <c r="B9860" s="2">
        <v>45123.488194444442</v>
      </c>
      <c r="C9860" s="2">
        <f t="shared" si="154"/>
        <v>45117</v>
      </c>
      <c r="D9860" t="s">
        <v>853</v>
      </c>
      <c r="E9860" t="s">
        <v>852</v>
      </c>
      <c r="F9860" t="s">
        <v>136</v>
      </c>
      <c r="G9860" t="s">
        <v>30</v>
      </c>
      <c r="H9860" t="s">
        <v>29</v>
      </c>
      <c r="I9860">
        <v>4</v>
      </c>
      <c r="J9860">
        <v>1999.85</v>
      </c>
      <c r="K9860">
        <v>1722.21</v>
      </c>
      <c r="L9860">
        <v>7999.4</v>
      </c>
      <c r="M9860">
        <v>6888.84</v>
      </c>
      <c r="N9860" t="s">
        <v>851</v>
      </c>
      <c r="O9860" t="s">
        <v>850</v>
      </c>
      <c r="P9860" t="s">
        <v>49</v>
      </c>
      <c r="Q9860">
        <v>12.916499999999999</v>
      </c>
      <c r="R9860">
        <v>79.132499999999993</v>
      </c>
      <c r="S9860" t="s">
        <v>226</v>
      </c>
      <c r="T9860" t="s">
        <v>225</v>
      </c>
      <c r="U9860" t="s">
        <v>57</v>
      </c>
      <c r="V9860" t="s">
        <v>45</v>
      </c>
    </row>
    <row r="9861" spans="1:22">
      <c r="A9861" t="s">
        <v>849</v>
      </c>
      <c r="B9861" s="2">
        <v>44974.809027777781</v>
      </c>
      <c r="C9861" s="2">
        <f t="shared" si="154"/>
        <v>44970</v>
      </c>
      <c r="D9861" t="s">
        <v>848</v>
      </c>
      <c r="E9861" t="s">
        <v>847</v>
      </c>
      <c r="F9861" t="s">
        <v>136</v>
      </c>
      <c r="G9861" t="s">
        <v>115</v>
      </c>
      <c r="H9861" t="s">
        <v>52</v>
      </c>
      <c r="I9861">
        <v>3</v>
      </c>
      <c r="J9861">
        <v>957.26</v>
      </c>
      <c r="K9861">
        <v>757.08</v>
      </c>
      <c r="L9861">
        <v>2871.78</v>
      </c>
      <c r="M9861">
        <v>2271.2399999999998</v>
      </c>
      <c r="N9861" t="s">
        <v>846</v>
      </c>
      <c r="O9861" t="s">
        <v>845</v>
      </c>
      <c r="P9861" t="s">
        <v>37</v>
      </c>
      <c r="Q9861">
        <v>10.7905</v>
      </c>
      <c r="R9861">
        <v>78.704700000000003</v>
      </c>
      <c r="S9861" t="s">
        <v>176</v>
      </c>
      <c r="T9861" t="s">
        <v>175</v>
      </c>
      <c r="U9861" t="s">
        <v>23</v>
      </c>
      <c r="V9861" t="s">
        <v>45</v>
      </c>
    </row>
    <row r="9862" spans="1:22">
      <c r="A9862" t="s">
        <v>844</v>
      </c>
      <c r="B9862" s="2">
        <v>45562.806944444441</v>
      </c>
      <c r="C9862" s="2">
        <f t="shared" si="154"/>
        <v>45558</v>
      </c>
      <c r="D9862" t="s">
        <v>843</v>
      </c>
      <c r="E9862" t="s">
        <v>842</v>
      </c>
      <c r="F9862" t="s">
        <v>31</v>
      </c>
      <c r="G9862" t="s">
        <v>82</v>
      </c>
      <c r="H9862" t="s">
        <v>29</v>
      </c>
      <c r="I9862">
        <v>3</v>
      </c>
      <c r="J9862">
        <v>2258.33</v>
      </c>
      <c r="K9862">
        <v>1667.5</v>
      </c>
      <c r="L9862">
        <v>6774.99</v>
      </c>
      <c r="M9862">
        <v>5002.5</v>
      </c>
      <c r="N9862" t="s">
        <v>841</v>
      </c>
      <c r="O9862" t="s">
        <v>840</v>
      </c>
      <c r="P9862" t="s">
        <v>37</v>
      </c>
      <c r="Q9862">
        <v>10.7905</v>
      </c>
      <c r="R9862">
        <v>78.704700000000003</v>
      </c>
      <c r="S9862" t="s">
        <v>193</v>
      </c>
      <c r="T9862" t="s">
        <v>192</v>
      </c>
      <c r="U9862" t="s">
        <v>23</v>
      </c>
      <c r="V9862" t="s">
        <v>45</v>
      </c>
    </row>
    <row r="9863" spans="1:22">
      <c r="A9863" t="s">
        <v>839</v>
      </c>
      <c r="B9863" s="2">
        <v>45542.884027777778</v>
      </c>
      <c r="C9863" s="2">
        <f t="shared" si="154"/>
        <v>45537</v>
      </c>
      <c r="D9863" t="s">
        <v>838</v>
      </c>
      <c r="E9863" t="s">
        <v>837</v>
      </c>
      <c r="F9863" t="s">
        <v>83</v>
      </c>
      <c r="G9863" t="s">
        <v>17</v>
      </c>
      <c r="H9863" t="s">
        <v>40</v>
      </c>
      <c r="I9863">
        <v>1</v>
      </c>
      <c r="J9863">
        <v>961.64</v>
      </c>
      <c r="K9863">
        <v>718.01</v>
      </c>
      <c r="L9863">
        <v>961.64</v>
      </c>
      <c r="M9863">
        <v>718.01</v>
      </c>
      <c r="N9863" t="s">
        <v>836</v>
      </c>
      <c r="O9863" t="s">
        <v>835</v>
      </c>
      <c r="P9863" t="s">
        <v>121</v>
      </c>
      <c r="Q9863">
        <v>9.9252000000000002</v>
      </c>
      <c r="R9863">
        <v>78.119799999999998</v>
      </c>
      <c r="S9863" t="s">
        <v>193</v>
      </c>
      <c r="T9863" t="s">
        <v>192</v>
      </c>
      <c r="U9863" t="s">
        <v>10</v>
      </c>
      <c r="V9863" t="s">
        <v>9</v>
      </c>
    </row>
    <row r="9864" spans="1:22">
      <c r="A9864" t="s">
        <v>834</v>
      </c>
      <c r="B9864" s="2">
        <v>44987.498611111114</v>
      </c>
      <c r="C9864" s="2">
        <f t="shared" si="154"/>
        <v>44984</v>
      </c>
      <c r="D9864" t="s">
        <v>833</v>
      </c>
      <c r="E9864" t="s">
        <v>832</v>
      </c>
      <c r="F9864" t="s">
        <v>166</v>
      </c>
      <c r="G9864" t="s">
        <v>30</v>
      </c>
      <c r="H9864" t="s">
        <v>71</v>
      </c>
      <c r="I9864">
        <v>1</v>
      </c>
      <c r="J9864">
        <v>2032.61</v>
      </c>
      <c r="K9864">
        <v>1285.42</v>
      </c>
      <c r="L9864">
        <v>2032.61</v>
      </c>
      <c r="M9864">
        <v>1285.42</v>
      </c>
      <c r="N9864" t="s">
        <v>831</v>
      </c>
      <c r="O9864" t="s">
        <v>830</v>
      </c>
      <c r="P9864" t="s">
        <v>49</v>
      </c>
      <c r="Q9864">
        <v>12.916499999999999</v>
      </c>
      <c r="R9864">
        <v>79.132499999999993</v>
      </c>
      <c r="S9864" t="s">
        <v>257</v>
      </c>
      <c r="T9864" t="s">
        <v>256</v>
      </c>
      <c r="U9864" t="s">
        <v>10</v>
      </c>
      <c r="V9864" t="s">
        <v>212</v>
      </c>
    </row>
    <row r="9865" spans="1:22">
      <c r="A9865" t="s">
        <v>829</v>
      </c>
      <c r="B9865" s="2">
        <v>45421.624305555553</v>
      </c>
      <c r="C9865" s="2">
        <f t="shared" si="154"/>
        <v>45418</v>
      </c>
      <c r="D9865" t="s">
        <v>828</v>
      </c>
      <c r="E9865" t="s">
        <v>827</v>
      </c>
      <c r="F9865" t="s">
        <v>18</v>
      </c>
      <c r="G9865" t="s">
        <v>30</v>
      </c>
      <c r="H9865" t="s">
        <v>52</v>
      </c>
      <c r="I9865">
        <v>1</v>
      </c>
      <c r="J9865">
        <v>682.72</v>
      </c>
      <c r="K9865">
        <v>442.49</v>
      </c>
      <c r="L9865">
        <v>682.72</v>
      </c>
      <c r="M9865">
        <v>442.49</v>
      </c>
      <c r="N9865" t="s">
        <v>826</v>
      </c>
      <c r="O9865" t="s">
        <v>825</v>
      </c>
      <c r="P9865" t="s">
        <v>121</v>
      </c>
      <c r="Q9865">
        <v>9.9252000000000002</v>
      </c>
      <c r="R9865">
        <v>78.119799999999998</v>
      </c>
      <c r="S9865" t="s">
        <v>564</v>
      </c>
      <c r="T9865" t="s">
        <v>563</v>
      </c>
      <c r="U9865" t="s">
        <v>77</v>
      </c>
      <c r="V9865" t="s">
        <v>22</v>
      </c>
    </row>
    <row r="9866" spans="1:22">
      <c r="A9866" t="s">
        <v>824</v>
      </c>
      <c r="B9866" s="2">
        <v>44990.705555555556</v>
      </c>
      <c r="C9866" s="2">
        <f t="shared" si="154"/>
        <v>44984</v>
      </c>
      <c r="D9866" t="s">
        <v>823</v>
      </c>
      <c r="E9866" t="s">
        <v>822</v>
      </c>
      <c r="F9866" t="s">
        <v>166</v>
      </c>
      <c r="G9866" t="s">
        <v>53</v>
      </c>
      <c r="H9866" t="s">
        <v>52</v>
      </c>
      <c r="I9866">
        <v>2</v>
      </c>
      <c r="J9866">
        <v>1619.07</v>
      </c>
      <c r="K9866">
        <v>1429.34</v>
      </c>
      <c r="L9866">
        <v>3238.14</v>
      </c>
      <c r="M9866">
        <v>2858.68</v>
      </c>
      <c r="N9866" t="s">
        <v>821</v>
      </c>
      <c r="O9866" t="s">
        <v>820</v>
      </c>
      <c r="P9866" t="s">
        <v>13</v>
      </c>
      <c r="Q9866">
        <v>11.664300000000001</v>
      </c>
      <c r="R9866">
        <v>78.146000000000001</v>
      </c>
      <c r="S9866" t="s">
        <v>326</v>
      </c>
      <c r="T9866" t="s">
        <v>325</v>
      </c>
      <c r="U9866" t="s">
        <v>10</v>
      </c>
      <c r="V9866" t="s">
        <v>22</v>
      </c>
    </row>
    <row r="9867" spans="1:22">
      <c r="A9867" t="s">
        <v>819</v>
      </c>
      <c r="B9867" s="2">
        <v>45369.5</v>
      </c>
      <c r="C9867" s="2">
        <f t="shared" si="154"/>
        <v>45369</v>
      </c>
      <c r="D9867" t="s">
        <v>818</v>
      </c>
      <c r="E9867" t="s">
        <v>817</v>
      </c>
      <c r="F9867" t="s">
        <v>83</v>
      </c>
      <c r="G9867" t="s">
        <v>72</v>
      </c>
      <c r="H9867" t="s">
        <v>29</v>
      </c>
      <c r="I9867">
        <v>4</v>
      </c>
      <c r="J9867">
        <v>255.58</v>
      </c>
      <c r="K9867">
        <v>182.72</v>
      </c>
      <c r="L9867">
        <v>1022.32</v>
      </c>
      <c r="M9867">
        <v>730.88</v>
      </c>
      <c r="N9867" t="s">
        <v>816</v>
      </c>
      <c r="O9867" t="s">
        <v>815</v>
      </c>
      <c r="P9867" t="s">
        <v>37</v>
      </c>
      <c r="Q9867">
        <v>10.7905</v>
      </c>
      <c r="R9867">
        <v>78.704700000000003</v>
      </c>
      <c r="S9867" t="s">
        <v>176</v>
      </c>
      <c r="T9867" t="s">
        <v>175</v>
      </c>
      <c r="U9867" t="s">
        <v>57</v>
      </c>
      <c r="V9867" t="s">
        <v>9</v>
      </c>
    </row>
    <row r="9868" spans="1:22">
      <c r="A9868" t="s">
        <v>814</v>
      </c>
      <c r="B9868" s="2">
        <v>45288.548611111109</v>
      </c>
      <c r="C9868" s="2">
        <f t="shared" si="154"/>
        <v>45285</v>
      </c>
      <c r="D9868" t="s">
        <v>813</v>
      </c>
      <c r="E9868" t="s">
        <v>812</v>
      </c>
      <c r="F9868" t="s">
        <v>201</v>
      </c>
      <c r="G9868" t="s">
        <v>41</v>
      </c>
      <c r="H9868" t="s">
        <v>63</v>
      </c>
      <c r="I9868">
        <v>1</v>
      </c>
      <c r="J9868">
        <v>234.9</v>
      </c>
      <c r="K9868">
        <v>200.04</v>
      </c>
      <c r="L9868">
        <v>234.9</v>
      </c>
      <c r="M9868">
        <v>200.04</v>
      </c>
      <c r="N9868" t="s">
        <v>811</v>
      </c>
      <c r="O9868" t="s">
        <v>810</v>
      </c>
      <c r="P9868" t="s">
        <v>68</v>
      </c>
      <c r="Q9868">
        <v>11.34</v>
      </c>
      <c r="R9868">
        <v>77.717200000000005</v>
      </c>
      <c r="S9868" t="s">
        <v>319</v>
      </c>
      <c r="T9868" t="s">
        <v>318</v>
      </c>
      <c r="U9868" t="s">
        <v>77</v>
      </c>
      <c r="V9868" t="s">
        <v>212</v>
      </c>
    </row>
    <row r="9869" spans="1:22">
      <c r="A9869" t="s">
        <v>809</v>
      </c>
      <c r="B9869" s="2">
        <v>45042.445833333331</v>
      </c>
      <c r="C9869" s="2">
        <f t="shared" si="154"/>
        <v>45040</v>
      </c>
      <c r="D9869" t="s">
        <v>808</v>
      </c>
      <c r="E9869" t="s">
        <v>807</v>
      </c>
      <c r="F9869" t="s">
        <v>64</v>
      </c>
      <c r="G9869" t="s">
        <v>115</v>
      </c>
      <c r="H9869" t="s">
        <v>63</v>
      </c>
      <c r="I9869">
        <v>3</v>
      </c>
      <c r="J9869">
        <v>1028.58</v>
      </c>
      <c r="K9869">
        <v>777.73</v>
      </c>
      <c r="L9869">
        <v>3085.74</v>
      </c>
      <c r="M9869">
        <v>2333.19</v>
      </c>
      <c r="N9869" t="s">
        <v>806</v>
      </c>
      <c r="O9869" t="s">
        <v>805</v>
      </c>
      <c r="P9869" t="s">
        <v>13</v>
      </c>
      <c r="Q9869">
        <v>11.664300000000001</v>
      </c>
      <c r="R9869">
        <v>78.146000000000001</v>
      </c>
      <c r="S9869" t="s">
        <v>352</v>
      </c>
      <c r="T9869" t="s">
        <v>351</v>
      </c>
      <c r="U9869" t="s">
        <v>10</v>
      </c>
      <c r="V9869" t="s">
        <v>9</v>
      </c>
    </row>
    <row r="9870" spans="1:22">
      <c r="A9870" t="s">
        <v>804</v>
      </c>
      <c r="B9870" s="2">
        <v>45404.818055555559</v>
      </c>
      <c r="C9870" s="2">
        <f t="shared" si="154"/>
        <v>45404</v>
      </c>
      <c r="D9870" t="s">
        <v>803</v>
      </c>
      <c r="E9870" t="s">
        <v>802</v>
      </c>
      <c r="F9870" t="s">
        <v>18</v>
      </c>
      <c r="G9870" t="s">
        <v>82</v>
      </c>
      <c r="H9870" t="s">
        <v>63</v>
      </c>
      <c r="I9870">
        <v>3</v>
      </c>
      <c r="J9870">
        <v>1314.98</v>
      </c>
      <c r="K9870">
        <v>854.41</v>
      </c>
      <c r="L9870">
        <v>3944.94</v>
      </c>
      <c r="M9870">
        <v>2563.23</v>
      </c>
      <c r="N9870" t="s">
        <v>801</v>
      </c>
      <c r="O9870" t="s">
        <v>800</v>
      </c>
      <c r="P9870" t="s">
        <v>60</v>
      </c>
      <c r="Q9870">
        <v>8.7139000000000006</v>
      </c>
      <c r="R9870">
        <v>77.756699999999995</v>
      </c>
      <c r="S9870" t="s">
        <v>12</v>
      </c>
      <c r="T9870" t="s">
        <v>11</v>
      </c>
      <c r="U9870" t="s">
        <v>77</v>
      </c>
      <c r="V9870" t="s">
        <v>9</v>
      </c>
    </row>
    <row r="9871" spans="1:22">
      <c r="A9871" t="s">
        <v>799</v>
      </c>
      <c r="B9871" s="2">
        <v>44952.904166666667</v>
      </c>
      <c r="C9871" s="2">
        <f t="shared" si="154"/>
        <v>44949</v>
      </c>
      <c r="D9871" t="s">
        <v>798</v>
      </c>
      <c r="E9871" t="s">
        <v>797</v>
      </c>
      <c r="F9871" t="s">
        <v>201</v>
      </c>
      <c r="G9871" t="s">
        <v>82</v>
      </c>
      <c r="H9871" t="s">
        <v>40</v>
      </c>
      <c r="I9871">
        <v>3</v>
      </c>
      <c r="J9871">
        <v>1432.46</v>
      </c>
      <c r="K9871">
        <v>1065.1099999999999</v>
      </c>
      <c r="L9871">
        <v>4297.38</v>
      </c>
      <c r="M9871">
        <v>3195.33</v>
      </c>
      <c r="N9871" t="s">
        <v>796</v>
      </c>
      <c r="O9871" t="s">
        <v>795</v>
      </c>
      <c r="P9871" t="s">
        <v>37</v>
      </c>
      <c r="Q9871">
        <v>10.7905</v>
      </c>
      <c r="R9871">
        <v>78.704700000000003</v>
      </c>
      <c r="S9871" t="s">
        <v>276</v>
      </c>
      <c r="T9871" t="s">
        <v>275</v>
      </c>
      <c r="U9871" t="s">
        <v>10</v>
      </c>
      <c r="V9871" t="s">
        <v>9</v>
      </c>
    </row>
    <row r="9872" spans="1:22">
      <c r="A9872" t="s">
        <v>794</v>
      </c>
      <c r="B9872" s="2">
        <v>45429.779166666667</v>
      </c>
      <c r="C9872" s="2">
        <f t="shared" si="154"/>
        <v>45425</v>
      </c>
      <c r="D9872" t="s">
        <v>793</v>
      </c>
      <c r="E9872" t="s">
        <v>792</v>
      </c>
      <c r="F9872" t="s">
        <v>31</v>
      </c>
      <c r="G9872" t="s">
        <v>41</v>
      </c>
      <c r="H9872" t="s">
        <v>52</v>
      </c>
      <c r="I9872">
        <v>1</v>
      </c>
      <c r="J9872">
        <v>2176.67</v>
      </c>
      <c r="K9872">
        <v>1803.3</v>
      </c>
      <c r="L9872">
        <v>2176.67</v>
      </c>
      <c r="M9872">
        <v>1803.3</v>
      </c>
      <c r="N9872" t="s">
        <v>791</v>
      </c>
      <c r="O9872" t="s">
        <v>790</v>
      </c>
      <c r="P9872" t="s">
        <v>112</v>
      </c>
      <c r="Q9872">
        <v>13.082700000000001</v>
      </c>
      <c r="R9872">
        <v>80.270700000000005</v>
      </c>
      <c r="S9872" t="s">
        <v>326</v>
      </c>
      <c r="T9872" t="s">
        <v>325</v>
      </c>
      <c r="U9872" t="s">
        <v>77</v>
      </c>
      <c r="V9872" t="s">
        <v>9</v>
      </c>
    </row>
    <row r="9873" spans="1:22">
      <c r="A9873" t="s">
        <v>789</v>
      </c>
      <c r="B9873" s="2">
        <v>45243.659722222219</v>
      </c>
      <c r="C9873" s="2">
        <f t="shared" si="154"/>
        <v>45243</v>
      </c>
      <c r="D9873" t="s">
        <v>788</v>
      </c>
      <c r="E9873" t="s">
        <v>787</v>
      </c>
      <c r="F9873" t="s">
        <v>73</v>
      </c>
      <c r="G9873" t="s">
        <v>17</v>
      </c>
      <c r="H9873" t="s">
        <v>29</v>
      </c>
      <c r="I9873">
        <v>4</v>
      </c>
      <c r="J9873">
        <v>2249.5500000000002</v>
      </c>
      <c r="K9873">
        <v>1766.97</v>
      </c>
      <c r="L9873">
        <v>8998.2000000000007</v>
      </c>
      <c r="M9873">
        <v>7067.88</v>
      </c>
      <c r="N9873" t="s">
        <v>786</v>
      </c>
      <c r="O9873" t="s">
        <v>785</v>
      </c>
      <c r="P9873" t="s">
        <v>60</v>
      </c>
      <c r="Q9873">
        <v>8.7139000000000006</v>
      </c>
      <c r="R9873">
        <v>77.756699999999995</v>
      </c>
      <c r="S9873" t="s">
        <v>784</v>
      </c>
      <c r="T9873" t="s">
        <v>783</v>
      </c>
      <c r="U9873" t="s">
        <v>77</v>
      </c>
      <c r="V9873" t="s">
        <v>45</v>
      </c>
    </row>
    <row r="9874" spans="1:22">
      <c r="A9874" t="s">
        <v>782</v>
      </c>
      <c r="B9874" s="2">
        <v>45288.756249999999</v>
      </c>
      <c r="C9874" s="2">
        <f t="shared" si="154"/>
        <v>45285</v>
      </c>
      <c r="D9874" t="s">
        <v>781</v>
      </c>
      <c r="E9874" t="s">
        <v>780</v>
      </c>
      <c r="F9874" t="s">
        <v>166</v>
      </c>
      <c r="G9874" t="s">
        <v>53</v>
      </c>
      <c r="H9874" t="s">
        <v>52</v>
      </c>
      <c r="I9874">
        <v>2</v>
      </c>
      <c r="J9874">
        <v>1984.79</v>
      </c>
      <c r="K9874">
        <v>1503.28</v>
      </c>
      <c r="L9874">
        <v>3969.58</v>
      </c>
      <c r="M9874">
        <v>3006.56</v>
      </c>
      <c r="N9874" t="s">
        <v>779</v>
      </c>
      <c r="O9874" t="s">
        <v>778</v>
      </c>
      <c r="P9874" t="s">
        <v>121</v>
      </c>
      <c r="Q9874">
        <v>9.9252000000000002</v>
      </c>
      <c r="R9874">
        <v>78.119799999999998</v>
      </c>
      <c r="S9874" t="s">
        <v>48</v>
      </c>
      <c r="T9874" t="s">
        <v>47</v>
      </c>
      <c r="U9874" t="s">
        <v>57</v>
      </c>
      <c r="V9874" t="s">
        <v>9</v>
      </c>
    </row>
    <row r="9875" spans="1:22">
      <c r="A9875" t="s">
        <v>777</v>
      </c>
      <c r="B9875" s="2">
        <v>45320.779861111114</v>
      </c>
      <c r="C9875" s="2">
        <f t="shared" si="154"/>
        <v>45320</v>
      </c>
      <c r="D9875" t="s">
        <v>776</v>
      </c>
      <c r="E9875" t="s">
        <v>775</v>
      </c>
      <c r="F9875" t="s">
        <v>166</v>
      </c>
      <c r="G9875" t="s">
        <v>82</v>
      </c>
      <c r="H9875" t="s">
        <v>16</v>
      </c>
      <c r="I9875">
        <v>1</v>
      </c>
      <c r="J9875">
        <v>2213.6</v>
      </c>
      <c r="K9875">
        <v>1664.99</v>
      </c>
      <c r="L9875">
        <v>2213.6</v>
      </c>
      <c r="M9875">
        <v>1664.99</v>
      </c>
      <c r="N9875" t="s">
        <v>774</v>
      </c>
      <c r="O9875" t="s">
        <v>773</v>
      </c>
      <c r="P9875" t="s">
        <v>13</v>
      </c>
      <c r="Q9875">
        <v>11.664300000000001</v>
      </c>
      <c r="R9875">
        <v>78.146000000000001</v>
      </c>
      <c r="S9875" t="s">
        <v>250</v>
      </c>
      <c r="T9875" t="s">
        <v>249</v>
      </c>
      <c r="U9875" t="s">
        <v>23</v>
      </c>
      <c r="V9875" t="s">
        <v>9</v>
      </c>
    </row>
    <row r="9876" spans="1:22">
      <c r="A9876" t="s">
        <v>772</v>
      </c>
      <c r="B9876" s="2">
        <v>45302.532638888886</v>
      </c>
      <c r="C9876" s="2">
        <f t="shared" si="154"/>
        <v>45299</v>
      </c>
      <c r="D9876" t="s">
        <v>771</v>
      </c>
      <c r="E9876" t="s">
        <v>770</v>
      </c>
      <c r="F9876" t="s">
        <v>136</v>
      </c>
      <c r="G9876" t="s">
        <v>30</v>
      </c>
      <c r="H9876" t="s">
        <v>52</v>
      </c>
      <c r="I9876">
        <v>1</v>
      </c>
      <c r="J9876">
        <v>1651.52</v>
      </c>
      <c r="K9876">
        <v>1454.24</v>
      </c>
      <c r="L9876">
        <v>1651.52</v>
      </c>
      <c r="M9876">
        <v>1454.24</v>
      </c>
      <c r="N9876" t="s">
        <v>769</v>
      </c>
      <c r="O9876" t="s">
        <v>768</v>
      </c>
      <c r="P9876" t="s">
        <v>26</v>
      </c>
      <c r="Q9876">
        <v>11.0168</v>
      </c>
      <c r="R9876">
        <v>76.955799999999996</v>
      </c>
      <c r="S9876" t="s">
        <v>103</v>
      </c>
      <c r="T9876" t="s">
        <v>102</v>
      </c>
      <c r="U9876" t="s">
        <v>57</v>
      </c>
      <c r="V9876" t="s">
        <v>22</v>
      </c>
    </row>
    <row r="9877" spans="1:22">
      <c r="A9877" t="s">
        <v>767</v>
      </c>
      <c r="B9877" s="2">
        <v>45202.484722222223</v>
      </c>
      <c r="C9877" s="2">
        <f t="shared" si="154"/>
        <v>45201</v>
      </c>
      <c r="D9877" t="s">
        <v>766</v>
      </c>
      <c r="E9877" t="s">
        <v>765</v>
      </c>
      <c r="F9877" t="s">
        <v>64</v>
      </c>
      <c r="G9877" t="s">
        <v>17</v>
      </c>
      <c r="H9877" t="s">
        <v>71</v>
      </c>
      <c r="I9877">
        <v>4</v>
      </c>
      <c r="J9877">
        <v>1207.9000000000001</v>
      </c>
      <c r="K9877">
        <v>790.52</v>
      </c>
      <c r="L9877">
        <v>4831.6000000000004</v>
      </c>
      <c r="M9877">
        <v>3162.08</v>
      </c>
      <c r="N9877" t="s">
        <v>764</v>
      </c>
      <c r="O9877" t="s">
        <v>763</v>
      </c>
      <c r="P9877" t="s">
        <v>60</v>
      </c>
      <c r="Q9877">
        <v>8.7139000000000006</v>
      </c>
      <c r="R9877">
        <v>77.756699999999995</v>
      </c>
      <c r="S9877" t="s">
        <v>762</v>
      </c>
      <c r="T9877" t="s">
        <v>761</v>
      </c>
      <c r="U9877" t="s">
        <v>46</v>
      </c>
      <c r="V9877" t="s">
        <v>45</v>
      </c>
    </row>
    <row r="9878" spans="1:22">
      <c r="A9878" t="s">
        <v>760</v>
      </c>
      <c r="B9878" s="2">
        <v>45095.724999999999</v>
      </c>
      <c r="C9878" s="2">
        <f t="shared" si="154"/>
        <v>45089</v>
      </c>
      <c r="D9878" t="s">
        <v>759</v>
      </c>
      <c r="E9878" t="s">
        <v>758</v>
      </c>
      <c r="F9878" t="s">
        <v>83</v>
      </c>
      <c r="G9878" t="s">
        <v>41</v>
      </c>
      <c r="H9878" t="s">
        <v>52</v>
      </c>
      <c r="I9878">
        <v>2</v>
      </c>
      <c r="J9878">
        <v>1151.8800000000001</v>
      </c>
      <c r="K9878">
        <v>835.72</v>
      </c>
      <c r="L9878">
        <v>2303.7600000000002</v>
      </c>
      <c r="M9878">
        <v>1671.44</v>
      </c>
      <c r="N9878" t="s">
        <v>757</v>
      </c>
      <c r="O9878" t="s">
        <v>756</v>
      </c>
      <c r="P9878" t="s">
        <v>121</v>
      </c>
      <c r="Q9878">
        <v>9.9252000000000002</v>
      </c>
      <c r="R9878">
        <v>78.119799999999998</v>
      </c>
      <c r="S9878" t="s">
        <v>257</v>
      </c>
      <c r="T9878" t="s">
        <v>256</v>
      </c>
      <c r="U9878" t="s">
        <v>57</v>
      </c>
      <c r="V9878" t="s">
        <v>9</v>
      </c>
    </row>
    <row r="9879" spans="1:22">
      <c r="A9879" t="s">
        <v>755</v>
      </c>
      <c r="B9879" s="2">
        <v>45516.775694444441</v>
      </c>
      <c r="C9879" s="2">
        <f t="shared" si="154"/>
        <v>45516</v>
      </c>
      <c r="D9879" t="s">
        <v>754</v>
      </c>
      <c r="E9879" t="s">
        <v>753</v>
      </c>
      <c r="F9879" t="s">
        <v>166</v>
      </c>
      <c r="G9879" t="s">
        <v>115</v>
      </c>
      <c r="H9879" t="s">
        <v>52</v>
      </c>
      <c r="I9879">
        <v>1</v>
      </c>
      <c r="J9879">
        <v>1532.39</v>
      </c>
      <c r="K9879">
        <v>1361.35</v>
      </c>
      <c r="L9879">
        <v>1532.39</v>
      </c>
      <c r="M9879">
        <v>1361.35</v>
      </c>
      <c r="N9879" t="s">
        <v>752</v>
      </c>
      <c r="O9879" t="s">
        <v>751</v>
      </c>
      <c r="P9879" t="s">
        <v>13</v>
      </c>
      <c r="Q9879">
        <v>11.664300000000001</v>
      </c>
      <c r="R9879">
        <v>78.146000000000001</v>
      </c>
      <c r="S9879" t="s">
        <v>340</v>
      </c>
      <c r="T9879" t="s">
        <v>339</v>
      </c>
      <c r="U9879" t="s">
        <v>46</v>
      </c>
      <c r="V9879" t="s">
        <v>9</v>
      </c>
    </row>
    <row r="9880" spans="1:22">
      <c r="A9880" t="s">
        <v>750</v>
      </c>
      <c r="B9880" s="2">
        <v>45414.518055555556</v>
      </c>
      <c r="C9880" s="2">
        <f t="shared" si="154"/>
        <v>45411</v>
      </c>
      <c r="D9880" t="s">
        <v>749</v>
      </c>
      <c r="E9880" t="s">
        <v>748</v>
      </c>
      <c r="F9880" t="s">
        <v>18</v>
      </c>
      <c r="G9880" t="s">
        <v>72</v>
      </c>
      <c r="H9880" t="s">
        <v>16</v>
      </c>
      <c r="I9880">
        <v>1</v>
      </c>
      <c r="J9880">
        <v>2096.33</v>
      </c>
      <c r="K9880">
        <v>1779.12</v>
      </c>
      <c r="L9880">
        <v>2096.33</v>
      </c>
      <c r="M9880">
        <v>1779.12</v>
      </c>
      <c r="N9880" t="s">
        <v>747</v>
      </c>
      <c r="O9880" t="s">
        <v>746</v>
      </c>
      <c r="P9880" t="s">
        <v>26</v>
      </c>
      <c r="Q9880">
        <v>11.0168</v>
      </c>
      <c r="R9880">
        <v>76.955799999999996</v>
      </c>
      <c r="S9880" t="s">
        <v>333</v>
      </c>
      <c r="T9880" t="s">
        <v>332</v>
      </c>
      <c r="U9880" t="s">
        <v>23</v>
      </c>
      <c r="V9880" t="s">
        <v>9</v>
      </c>
    </row>
    <row r="9881" spans="1:22">
      <c r="A9881" t="s">
        <v>745</v>
      </c>
      <c r="B9881" s="2">
        <v>45316.584722222222</v>
      </c>
      <c r="C9881" s="2">
        <f t="shared" si="154"/>
        <v>45313</v>
      </c>
      <c r="D9881" t="s">
        <v>744</v>
      </c>
      <c r="E9881" t="s">
        <v>743</v>
      </c>
      <c r="F9881" t="s">
        <v>31</v>
      </c>
      <c r="G9881" t="s">
        <v>53</v>
      </c>
      <c r="H9881" t="s">
        <v>63</v>
      </c>
      <c r="I9881">
        <v>1</v>
      </c>
      <c r="J9881">
        <v>550.51</v>
      </c>
      <c r="K9881">
        <v>479.29</v>
      </c>
      <c r="L9881">
        <v>550.51</v>
      </c>
      <c r="M9881">
        <v>479.29</v>
      </c>
      <c r="N9881" t="s">
        <v>742</v>
      </c>
      <c r="O9881" t="s">
        <v>741</v>
      </c>
      <c r="P9881" t="s">
        <v>37</v>
      </c>
      <c r="Q9881">
        <v>10.7905</v>
      </c>
      <c r="R9881">
        <v>78.704700000000003</v>
      </c>
      <c r="S9881" t="s">
        <v>193</v>
      </c>
      <c r="T9881" t="s">
        <v>192</v>
      </c>
      <c r="U9881" t="s">
        <v>77</v>
      </c>
      <c r="V9881" t="s">
        <v>22</v>
      </c>
    </row>
    <row r="9882" spans="1:22">
      <c r="A9882" t="s">
        <v>740</v>
      </c>
      <c r="B9882" s="2">
        <v>44951.613194444442</v>
      </c>
      <c r="C9882" s="2">
        <f t="shared" si="154"/>
        <v>44949</v>
      </c>
      <c r="D9882" t="s">
        <v>739</v>
      </c>
      <c r="E9882" t="s">
        <v>738</v>
      </c>
      <c r="F9882" t="s">
        <v>73</v>
      </c>
      <c r="G9882" t="s">
        <v>82</v>
      </c>
      <c r="H9882" t="s">
        <v>71</v>
      </c>
      <c r="I9882">
        <v>1</v>
      </c>
      <c r="J9882">
        <v>328.18</v>
      </c>
      <c r="K9882">
        <v>221.47</v>
      </c>
      <c r="L9882">
        <v>328.18</v>
      </c>
      <c r="M9882">
        <v>221.47</v>
      </c>
      <c r="N9882" t="s">
        <v>737</v>
      </c>
      <c r="O9882" t="s">
        <v>736</v>
      </c>
      <c r="P9882" t="s">
        <v>121</v>
      </c>
      <c r="Q9882">
        <v>9.9252000000000002</v>
      </c>
      <c r="R9882">
        <v>78.119799999999998</v>
      </c>
      <c r="S9882" t="s">
        <v>735</v>
      </c>
      <c r="T9882" t="s">
        <v>734</v>
      </c>
      <c r="U9882" t="s">
        <v>10</v>
      </c>
      <c r="V9882" t="s">
        <v>45</v>
      </c>
    </row>
    <row r="9883" spans="1:22">
      <c r="A9883" t="s">
        <v>733</v>
      </c>
      <c r="B9883" s="2">
        <v>45018.52847222222</v>
      </c>
      <c r="C9883" s="2">
        <f t="shared" si="154"/>
        <v>45012</v>
      </c>
      <c r="D9883" t="s">
        <v>732</v>
      </c>
      <c r="E9883" t="s">
        <v>731</v>
      </c>
      <c r="F9883" t="s">
        <v>31</v>
      </c>
      <c r="G9883" t="s">
        <v>41</v>
      </c>
      <c r="H9883" t="s">
        <v>40</v>
      </c>
      <c r="I9883">
        <v>4</v>
      </c>
      <c r="J9883">
        <v>1792.37</v>
      </c>
      <c r="K9883">
        <v>1264.49</v>
      </c>
      <c r="L9883">
        <v>7169.48</v>
      </c>
      <c r="M9883">
        <v>5057.96</v>
      </c>
      <c r="N9883" t="s">
        <v>730</v>
      </c>
      <c r="O9883" t="s">
        <v>729</v>
      </c>
      <c r="P9883" t="s">
        <v>37</v>
      </c>
      <c r="Q9883">
        <v>10.7905</v>
      </c>
      <c r="R9883">
        <v>78.704700000000003</v>
      </c>
      <c r="S9883" t="s">
        <v>396</v>
      </c>
      <c r="T9883" t="s">
        <v>395</v>
      </c>
      <c r="U9883" t="s">
        <v>10</v>
      </c>
      <c r="V9883" t="s">
        <v>9</v>
      </c>
    </row>
    <row r="9884" spans="1:22">
      <c r="A9884" t="s">
        <v>728</v>
      </c>
      <c r="B9884" s="2">
        <v>45430.459027777775</v>
      </c>
      <c r="C9884" s="2">
        <f t="shared" si="154"/>
        <v>45425</v>
      </c>
      <c r="D9884" t="s">
        <v>727</v>
      </c>
      <c r="E9884" t="s">
        <v>726</v>
      </c>
      <c r="F9884" t="s">
        <v>166</v>
      </c>
      <c r="G9884" t="s">
        <v>72</v>
      </c>
      <c r="H9884" t="s">
        <v>71</v>
      </c>
      <c r="I9884">
        <v>2</v>
      </c>
      <c r="J9884">
        <v>2373.7199999999998</v>
      </c>
      <c r="K9884">
        <v>1433.66</v>
      </c>
      <c r="L9884">
        <v>4747.4399999999996</v>
      </c>
      <c r="M9884">
        <v>2867.32</v>
      </c>
      <c r="N9884" t="s">
        <v>725</v>
      </c>
      <c r="O9884" t="s">
        <v>724</v>
      </c>
      <c r="P9884" t="s">
        <v>26</v>
      </c>
      <c r="Q9884">
        <v>11.0168</v>
      </c>
      <c r="R9884">
        <v>76.955799999999996</v>
      </c>
      <c r="S9884" t="s">
        <v>193</v>
      </c>
      <c r="T9884" t="s">
        <v>192</v>
      </c>
      <c r="U9884" t="s">
        <v>46</v>
      </c>
      <c r="V9884" t="s">
        <v>9</v>
      </c>
    </row>
    <row r="9885" spans="1:22">
      <c r="A9885" t="s">
        <v>723</v>
      </c>
      <c r="B9885" s="2">
        <v>45268.822222222225</v>
      </c>
      <c r="C9885" s="2">
        <f t="shared" si="154"/>
        <v>45264</v>
      </c>
      <c r="D9885" t="s">
        <v>722</v>
      </c>
      <c r="E9885" t="s">
        <v>721</v>
      </c>
      <c r="F9885" t="s">
        <v>166</v>
      </c>
      <c r="G9885" t="s">
        <v>91</v>
      </c>
      <c r="H9885" t="s">
        <v>40</v>
      </c>
      <c r="I9885">
        <v>2</v>
      </c>
      <c r="J9885">
        <v>459.1</v>
      </c>
      <c r="K9885">
        <v>333.55</v>
      </c>
      <c r="L9885">
        <v>918.2</v>
      </c>
      <c r="M9885">
        <v>667.1</v>
      </c>
      <c r="N9885" t="s">
        <v>720</v>
      </c>
      <c r="O9885" t="s">
        <v>719</v>
      </c>
      <c r="P9885" t="s">
        <v>37</v>
      </c>
      <c r="Q9885">
        <v>10.7905</v>
      </c>
      <c r="R9885">
        <v>78.704700000000003</v>
      </c>
      <c r="S9885" t="s">
        <v>250</v>
      </c>
      <c r="T9885" t="s">
        <v>249</v>
      </c>
      <c r="U9885" t="s">
        <v>10</v>
      </c>
      <c r="V9885" t="s">
        <v>9</v>
      </c>
    </row>
    <row r="9886" spans="1:22">
      <c r="A9886" t="s">
        <v>718</v>
      </c>
      <c r="B9886" s="2">
        <v>45460.716666666667</v>
      </c>
      <c r="C9886" s="2">
        <f t="shared" si="154"/>
        <v>45460</v>
      </c>
      <c r="D9886" t="s">
        <v>717</v>
      </c>
      <c r="E9886" t="s">
        <v>716</v>
      </c>
      <c r="F9886" t="s">
        <v>136</v>
      </c>
      <c r="G9886" t="s">
        <v>30</v>
      </c>
      <c r="H9886" t="s">
        <v>63</v>
      </c>
      <c r="I9886">
        <v>2</v>
      </c>
      <c r="J9886">
        <v>684.7</v>
      </c>
      <c r="K9886">
        <v>580.30999999999995</v>
      </c>
      <c r="L9886">
        <v>1369.4</v>
      </c>
      <c r="M9886">
        <v>1160.6199999999999</v>
      </c>
      <c r="N9886" t="s">
        <v>715</v>
      </c>
      <c r="O9886" t="s">
        <v>714</v>
      </c>
      <c r="P9886" t="s">
        <v>68</v>
      </c>
      <c r="Q9886">
        <v>11.34</v>
      </c>
      <c r="R9886">
        <v>77.717200000000005</v>
      </c>
      <c r="S9886" t="s">
        <v>564</v>
      </c>
      <c r="T9886" t="s">
        <v>563</v>
      </c>
      <c r="U9886" t="s">
        <v>23</v>
      </c>
      <c r="V9886" t="s">
        <v>22</v>
      </c>
    </row>
    <row r="9887" spans="1:22">
      <c r="A9887" t="s">
        <v>713</v>
      </c>
      <c r="B9887" s="2">
        <v>45393.724305555559</v>
      </c>
      <c r="C9887" s="2">
        <f t="shared" si="154"/>
        <v>45390</v>
      </c>
      <c r="D9887" t="s">
        <v>712</v>
      </c>
      <c r="E9887" t="s">
        <v>711</v>
      </c>
      <c r="F9887" t="s">
        <v>73</v>
      </c>
      <c r="G9887" t="s">
        <v>115</v>
      </c>
      <c r="H9887" t="s">
        <v>63</v>
      </c>
      <c r="I9887">
        <v>2</v>
      </c>
      <c r="J9887">
        <v>2190.9899999999998</v>
      </c>
      <c r="K9887">
        <v>1620.61</v>
      </c>
      <c r="L9887">
        <v>4381.9799999999996</v>
      </c>
      <c r="M9887">
        <v>3241.22</v>
      </c>
      <c r="N9887" t="s">
        <v>710</v>
      </c>
      <c r="O9887" t="s">
        <v>709</v>
      </c>
      <c r="P9887" t="s">
        <v>37</v>
      </c>
      <c r="Q9887">
        <v>10.7905</v>
      </c>
      <c r="R9887">
        <v>78.704700000000003</v>
      </c>
      <c r="S9887" t="s">
        <v>295</v>
      </c>
      <c r="T9887" t="s">
        <v>294</v>
      </c>
      <c r="U9887" t="s">
        <v>46</v>
      </c>
      <c r="V9887" t="s">
        <v>22</v>
      </c>
    </row>
    <row r="9888" spans="1:22">
      <c r="A9888" t="s">
        <v>708</v>
      </c>
      <c r="B9888" s="2">
        <v>44946.711805555555</v>
      </c>
      <c r="C9888" s="2">
        <f t="shared" si="154"/>
        <v>44942</v>
      </c>
      <c r="D9888" t="s">
        <v>707</v>
      </c>
      <c r="E9888" t="s">
        <v>706</v>
      </c>
      <c r="F9888" t="s">
        <v>83</v>
      </c>
      <c r="G9888" t="s">
        <v>30</v>
      </c>
      <c r="H9888" t="s">
        <v>29</v>
      </c>
      <c r="I9888">
        <v>1</v>
      </c>
      <c r="J9888">
        <v>2196.7800000000002</v>
      </c>
      <c r="K9888">
        <v>1461.2</v>
      </c>
      <c r="L9888">
        <v>2196.7800000000002</v>
      </c>
      <c r="M9888">
        <v>1461.2</v>
      </c>
      <c r="N9888" t="s">
        <v>705</v>
      </c>
      <c r="O9888" t="s">
        <v>704</v>
      </c>
      <c r="P9888" t="s">
        <v>60</v>
      </c>
      <c r="Q9888">
        <v>8.7139000000000006</v>
      </c>
      <c r="R9888">
        <v>77.756699999999995</v>
      </c>
      <c r="S9888" t="s">
        <v>120</v>
      </c>
      <c r="T9888" t="s">
        <v>119</v>
      </c>
      <c r="U9888" t="s">
        <v>57</v>
      </c>
      <c r="V9888" t="s">
        <v>9</v>
      </c>
    </row>
    <row r="9889" spans="1:22">
      <c r="A9889" t="s">
        <v>703</v>
      </c>
      <c r="B9889" s="2">
        <v>45422.867361111108</v>
      </c>
      <c r="C9889" s="2">
        <f t="shared" si="154"/>
        <v>45418</v>
      </c>
      <c r="D9889" t="s">
        <v>702</v>
      </c>
      <c r="E9889" t="s">
        <v>701</v>
      </c>
      <c r="F9889" t="s">
        <v>201</v>
      </c>
      <c r="G9889" t="s">
        <v>91</v>
      </c>
      <c r="H9889" t="s">
        <v>52</v>
      </c>
      <c r="I9889">
        <v>4</v>
      </c>
      <c r="J9889">
        <v>1085.04</v>
      </c>
      <c r="K9889">
        <v>745.51</v>
      </c>
      <c r="L9889">
        <v>4340.16</v>
      </c>
      <c r="M9889">
        <v>2982.04</v>
      </c>
      <c r="N9889" t="s">
        <v>700</v>
      </c>
      <c r="O9889" t="s">
        <v>699</v>
      </c>
      <c r="P9889" t="s">
        <v>121</v>
      </c>
      <c r="Q9889">
        <v>9.9252000000000002</v>
      </c>
      <c r="R9889">
        <v>78.119799999999998</v>
      </c>
      <c r="S9889" t="s">
        <v>432</v>
      </c>
      <c r="T9889" t="s">
        <v>431</v>
      </c>
      <c r="U9889" t="s">
        <v>10</v>
      </c>
      <c r="V9889" t="s">
        <v>9</v>
      </c>
    </row>
    <row r="9890" spans="1:22">
      <c r="A9890" t="s">
        <v>698</v>
      </c>
      <c r="B9890" s="2">
        <v>45335.740277777775</v>
      </c>
      <c r="C9890" s="2">
        <f t="shared" si="154"/>
        <v>45334</v>
      </c>
      <c r="D9890" t="s">
        <v>697</v>
      </c>
      <c r="E9890" t="s">
        <v>696</v>
      </c>
      <c r="F9890" t="s">
        <v>166</v>
      </c>
      <c r="G9890" t="s">
        <v>41</v>
      </c>
      <c r="H9890" t="s">
        <v>52</v>
      </c>
      <c r="I9890">
        <v>4</v>
      </c>
      <c r="J9890">
        <v>853.72</v>
      </c>
      <c r="K9890">
        <v>689.83</v>
      </c>
      <c r="L9890">
        <v>3414.88</v>
      </c>
      <c r="M9890">
        <v>2759.32</v>
      </c>
      <c r="N9890" t="s">
        <v>695</v>
      </c>
      <c r="O9890" t="s">
        <v>694</v>
      </c>
      <c r="P9890" t="s">
        <v>37</v>
      </c>
      <c r="Q9890">
        <v>10.7905</v>
      </c>
      <c r="R9890">
        <v>78.704700000000003</v>
      </c>
      <c r="S9890" t="s">
        <v>146</v>
      </c>
      <c r="T9890" t="s">
        <v>145</v>
      </c>
      <c r="U9890" t="s">
        <v>77</v>
      </c>
      <c r="V9890" t="s">
        <v>9</v>
      </c>
    </row>
    <row r="9891" spans="1:22">
      <c r="A9891" t="s">
        <v>693</v>
      </c>
      <c r="B9891" s="2">
        <v>45349.52847222222</v>
      </c>
      <c r="C9891" s="2">
        <f t="shared" si="154"/>
        <v>45348</v>
      </c>
      <c r="D9891" t="s">
        <v>692</v>
      </c>
      <c r="E9891" t="s">
        <v>691</v>
      </c>
      <c r="F9891" t="s">
        <v>73</v>
      </c>
      <c r="G9891" t="s">
        <v>17</v>
      </c>
      <c r="H9891" t="s">
        <v>52</v>
      </c>
      <c r="I9891">
        <v>1</v>
      </c>
      <c r="J9891">
        <v>1670.55</v>
      </c>
      <c r="K9891">
        <v>1282.5899999999999</v>
      </c>
      <c r="L9891">
        <v>1670.55</v>
      </c>
      <c r="M9891">
        <v>1282.5899999999999</v>
      </c>
      <c r="N9891" t="s">
        <v>690</v>
      </c>
      <c r="O9891" t="s">
        <v>689</v>
      </c>
      <c r="P9891" t="s">
        <v>112</v>
      </c>
      <c r="Q9891">
        <v>13.082700000000001</v>
      </c>
      <c r="R9891">
        <v>80.270700000000005</v>
      </c>
      <c r="S9891" t="s">
        <v>628</v>
      </c>
      <c r="T9891" t="s">
        <v>627</v>
      </c>
      <c r="U9891" t="s">
        <v>10</v>
      </c>
      <c r="V9891" t="s">
        <v>22</v>
      </c>
    </row>
    <row r="9892" spans="1:22">
      <c r="A9892" t="s">
        <v>688</v>
      </c>
      <c r="B9892" s="2">
        <v>45337.908333333333</v>
      </c>
      <c r="C9892" s="2">
        <f t="shared" si="154"/>
        <v>45334</v>
      </c>
      <c r="D9892" t="s">
        <v>687</v>
      </c>
      <c r="E9892" t="s">
        <v>686</v>
      </c>
      <c r="F9892" t="s">
        <v>18</v>
      </c>
      <c r="G9892" t="s">
        <v>106</v>
      </c>
      <c r="H9892" t="s">
        <v>16</v>
      </c>
      <c r="I9892">
        <v>1</v>
      </c>
      <c r="J9892">
        <v>1427.02</v>
      </c>
      <c r="K9892">
        <v>954.4</v>
      </c>
      <c r="L9892">
        <v>1427.02</v>
      </c>
      <c r="M9892">
        <v>954.4</v>
      </c>
      <c r="N9892" t="s">
        <v>685</v>
      </c>
      <c r="O9892" t="s">
        <v>684</v>
      </c>
      <c r="P9892" t="s">
        <v>13</v>
      </c>
      <c r="Q9892">
        <v>11.664300000000001</v>
      </c>
      <c r="R9892">
        <v>78.146000000000001</v>
      </c>
      <c r="S9892" t="s">
        <v>257</v>
      </c>
      <c r="T9892" t="s">
        <v>256</v>
      </c>
      <c r="U9892" t="s">
        <v>57</v>
      </c>
      <c r="V9892" t="s">
        <v>22</v>
      </c>
    </row>
    <row r="9893" spans="1:22">
      <c r="A9893" t="s">
        <v>683</v>
      </c>
      <c r="B9893" s="2">
        <v>45264.752083333333</v>
      </c>
      <c r="C9893" s="2">
        <f t="shared" si="154"/>
        <v>45264</v>
      </c>
      <c r="D9893" t="s">
        <v>682</v>
      </c>
      <c r="E9893" t="s">
        <v>681</v>
      </c>
      <c r="F9893" t="s">
        <v>136</v>
      </c>
      <c r="G9893" t="s">
        <v>115</v>
      </c>
      <c r="H9893" t="s">
        <v>40</v>
      </c>
      <c r="I9893">
        <v>2</v>
      </c>
      <c r="J9893">
        <v>469.16</v>
      </c>
      <c r="K9893">
        <v>285.95</v>
      </c>
      <c r="L9893">
        <v>938.32</v>
      </c>
      <c r="M9893">
        <v>571.9</v>
      </c>
      <c r="N9893" t="s">
        <v>680</v>
      </c>
      <c r="O9893" t="s">
        <v>679</v>
      </c>
      <c r="P9893" t="s">
        <v>13</v>
      </c>
      <c r="Q9893">
        <v>11.664300000000001</v>
      </c>
      <c r="R9893">
        <v>78.146000000000001</v>
      </c>
      <c r="S9893" t="s">
        <v>120</v>
      </c>
      <c r="T9893" t="s">
        <v>119</v>
      </c>
      <c r="U9893" t="s">
        <v>23</v>
      </c>
      <c r="V9893" t="s">
        <v>9</v>
      </c>
    </row>
    <row r="9894" spans="1:22">
      <c r="A9894" t="s">
        <v>678</v>
      </c>
      <c r="B9894" s="2">
        <v>45197.553472222222</v>
      </c>
      <c r="C9894" s="2">
        <f t="shared" si="154"/>
        <v>45194</v>
      </c>
      <c r="D9894" t="s">
        <v>677</v>
      </c>
      <c r="E9894" t="s">
        <v>676</v>
      </c>
      <c r="F9894" t="s">
        <v>83</v>
      </c>
      <c r="G9894" t="s">
        <v>91</v>
      </c>
      <c r="H9894" t="s">
        <v>40</v>
      </c>
      <c r="I9894">
        <v>1</v>
      </c>
      <c r="J9894">
        <v>1556.7</v>
      </c>
      <c r="K9894">
        <v>975.84</v>
      </c>
      <c r="L9894">
        <v>1556.7</v>
      </c>
      <c r="M9894">
        <v>975.84</v>
      </c>
      <c r="N9894" t="s">
        <v>675</v>
      </c>
      <c r="O9894" t="s">
        <v>674</v>
      </c>
      <c r="P9894" t="s">
        <v>112</v>
      </c>
      <c r="Q9894">
        <v>13.082700000000001</v>
      </c>
      <c r="R9894">
        <v>80.270700000000005</v>
      </c>
      <c r="S9894" t="s">
        <v>36</v>
      </c>
      <c r="T9894" t="s">
        <v>35</v>
      </c>
      <c r="U9894" t="s">
        <v>23</v>
      </c>
      <c r="V9894" t="s">
        <v>212</v>
      </c>
    </row>
    <row r="9895" spans="1:22">
      <c r="A9895" t="s">
        <v>673</v>
      </c>
      <c r="B9895" s="2">
        <v>45040.852083333331</v>
      </c>
      <c r="C9895" s="2">
        <f t="shared" si="154"/>
        <v>45040</v>
      </c>
      <c r="D9895" t="s">
        <v>672</v>
      </c>
      <c r="E9895" t="s">
        <v>671</v>
      </c>
      <c r="F9895" t="s">
        <v>201</v>
      </c>
      <c r="G9895" t="s">
        <v>82</v>
      </c>
      <c r="H9895" t="s">
        <v>52</v>
      </c>
      <c r="I9895">
        <v>1</v>
      </c>
      <c r="J9895">
        <v>1927.27</v>
      </c>
      <c r="K9895">
        <v>1182.49</v>
      </c>
      <c r="L9895">
        <v>1927.27</v>
      </c>
      <c r="M9895">
        <v>1182.49</v>
      </c>
      <c r="N9895" t="s">
        <v>670</v>
      </c>
      <c r="O9895" t="s">
        <v>669</v>
      </c>
      <c r="P9895" t="s">
        <v>13</v>
      </c>
      <c r="Q9895">
        <v>11.664300000000001</v>
      </c>
      <c r="R9895">
        <v>78.146000000000001</v>
      </c>
      <c r="S9895" t="s">
        <v>352</v>
      </c>
      <c r="T9895" t="s">
        <v>351</v>
      </c>
      <c r="U9895" t="s">
        <v>23</v>
      </c>
      <c r="V9895" t="s">
        <v>9</v>
      </c>
    </row>
    <row r="9896" spans="1:22">
      <c r="A9896" t="s">
        <v>668</v>
      </c>
      <c r="B9896" s="2">
        <v>45473.755555555559</v>
      </c>
      <c r="C9896" s="2">
        <f t="shared" si="154"/>
        <v>45467</v>
      </c>
      <c r="D9896" t="s">
        <v>667</v>
      </c>
      <c r="E9896" t="s">
        <v>666</v>
      </c>
      <c r="F9896" t="s">
        <v>31</v>
      </c>
      <c r="G9896" t="s">
        <v>91</v>
      </c>
      <c r="H9896" t="s">
        <v>71</v>
      </c>
      <c r="I9896">
        <v>2</v>
      </c>
      <c r="J9896">
        <v>2420.1999999999998</v>
      </c>
      <c r="K9896">
        <v>1656.43</v>
      </c>
      <c r="L9896">
        <v>4840.3999999999996</v>
      </c>
      <c r="M9896">
        <v>3312.86</v>
      </c>
      <c r="N9896" t="s">
        <v>665</v>
      </c>
      <c r="O9896" t="s">
        <v>664</v>
      </c>
      <c r="P9896" t="s">
        <v>37</v>
      </c>
      <c r="Q9896">
        <v>10.7905</v>
      </c>
      <c r="R9896">
        <v>78.704700000000003</v>
      </c>
      <c r="S9896" t="s">
        <v>36</v>
      </c>
      <c r="T9896" t="s">
        <v>35</v>
      </c>
      <c r="U9896" t="s">
        <v>77</v>
      </c>
      <c r="V9896" t="s">
        <v>45</v>
      </c>
    </row>
    <row r="9897" spans="1:22">
      <c r="A9897" t="s">
        <v>663</v>
      </c>
      <c r="B9897" s="2">
        <v>45564.802777777775</v>
      </c>
      <c r="C9897" s="2">
        <f t="shared" si="154"/>
        <v>45558</v>
      </c>
      <c r="D9897" t="s">
        <v>662</v>
      </c>
      <c r="E9897" t="s">
        <v>661</v>
      </c>
      <c r="F9897" t="s">
        <v>31</v>
      </c>
      <c r="G9897" t="s">
        <v>72</v>
      </c>
      <c r="H9897" t="s">
        <v>71</v>
      </c>
      <c r="I9897">
        <v>1</v>
      </c>
      <c r="J9897">
        <v>1492.69</v>
      </c>
      <c r="K9897">
        <v>946.15</v>
      </c>
      <c r="L9897">
        <v>1492.69</v>
      </c>
      <c r="M9897">
        <v>946.15</v>
      </c>
      <c r="N9897" t="s">
        <v>660</v>
      </c>
      <c r="O9897" t="s">
        <v>659</v>
      </c>
      <c r="P9897" t="s">
        <v>121</v>
      </c>
      <c r="Q9897">
        <v>9.9252000000000002</v>
      </c>
      <c r="R9897">
        <v>78.119799999999998</v>
      </c>
      <c r="S9897" t="s">
        <v>146</v>
      </c>
      <c r="T9897" t="s">
        <v>145</v>
      </c>
      <c r="U9897" t="s">
        <v>57</v>
      </c>
      <c r="V9897" t="s">
        <v>212</v>
      </c>
    </row>
    <row r="9898" spans="1:22">
      <c r="A9898" t="s">
        <v>658</v>
      </c>
      <c r="B9898" s="2">
        <v>45057.695833333331</v>
      </c>
      <c r="C9898" s="2">
        <f t="shared" si="154"/>
        <v>45054</v>
      </c>
      <c r="D9898" t="s">
        <v>657</v>
      </c>
      <c r="E9898" t="s">
        <v>656</v>
      </c>
      <c r="F9898" t="s">
        <v>201</v>
      </c>
      <c r="G9898" t="s">
        <v>30</v>
      </c>
      <c r="H9898" t="s">
        <v>16</v>
      </c>
      <c r="I9898">
        <v>2</v>
      </c>
      <c r="J9898">
        <v>1356.24</v>
      </c>
      <c r="K9898">
        <v>1080.82</v>
      </c>
      <c r="L9898">
        <v>2712.48</v>
      </c>
      <c r="M9898">
        <v>2161.64</v>
      </c>
      <c r="N9898" t="s">
        <v>655</v>
      </c>
      <c r="O9898" t="s">
        <v>654</v>
      </c>
      <c r="P9898" t="s">
        <v>121</v>
      </c>
      <c r="Q9898">
        <v>9.9252000000000002</v>
      </c>
      <c r="R9898">
        <v>78.119799999999998</v>
      </c>
      <c r="S9898" t="s">
        <v>257</v>
      </c>
      <c r="T9898" t="s">
        <v>256</v>
      </c>
      <c r="U9898" t="s">
        <v>77</v>
      </c>
      <c r="V9898" t="s">
        <v>22</v>
      </c>
    </row>
    <row r="9899" spans="1:22">
      <c r="A9899" t="s">
        <v>653</v>
      </c>
      <c r="B9899" s="2">
        <v>45379.90625</v>
      </c>
      <c r="C9899" s="2">
        <f t="shared" si="154"/>
        <v>45376</v>
      </c>
      <c r="D9899" t="s">
        <v>652</v>
      </c>
      <c r="E9899" t="s">
        <v>651</v>
      </c>
      <c r="F9899" t="s">
        <v>83</v>
      </c>
      <c r="G9899" t="s">
        <v>91</v>
      </c>
      <c r="H9899" t="s">
        <v>63</v>
      </c>
      <c r="I9899">
        <v>1</v>
      </c>
      <c r="J9899">
        <v>1102.6600000000001</v>
      </c>
      <c r="K9899">
        <v>700.57</v>
      </c>
      <c r="L9899">
        <v>1102.6600000000001</v>
      </c>
      <c r="M9899">
        <v>700.57</v>
      </c>
      <c r="N9899" t="s">
        <v>650</v>
      </c>
      <c r="O9899" t="s">
        <v>649</v>
      </c>
      <c r="P9899" t="s">
        <v>49</v>
      </c>
      <c r="Q9899">
        <v>12.916499999999999</v>
      </c>
      <c r="R9899">
        <v>79.132499999999993</v>
      </c>
      <c r="S9899" t="s">
        <v>257</v>
      </c>
      <c r="T9899" t="s">
        <v>256</v>
      </c>
      <c r="U9899" t="s">
        <v>77</v>
      </c>
      <c r="V9899" t="s">
        <v>9</v>
      </c>
    </row>
    <row r="9900" spans="1:22">
      <c r="A9900" t="s">
        <v>648</v>
      </c>
      <c r="B9900" s="2">
        <v>44965.652777777781</v>
      </c>
      <c r="C9900" s="2">
        <f t="shared" si="154"/>
        <v>44963</v>
      </c>
      <c r="D9900" t="s">
        <v>647</v>
      </c>
      <c r="E9900" t="s">
        <v>646</v>
      </c>
      <c r="F9900" t="s">
        <v>83</v>
      </c>
      <c r="G9900" t="s">
        <v>30</v>
      </c>
      <c r="H9900" t="s">
        <v>40</v>
      </c>
      <c r="I9900">
        <v>1</v>
      </c>
      <c r="J9900">
        <v>367.26</v>
      </c>
      <c r="K9900">
        <v>321.14</v>
      </c>
      <c r="L9900">
        <v>367.26</v>
      </c>
      <c r="M9900">
        <v>321.14</v>
      </c>
      <c r="N9900" t="s">
        <v>645</v>
      </c>
      <c r="O9900" t="s">
        <v>644</v>
      </c>
      <c r="P9900" t="s">
        <v>37</v>
      </c>
      <c r="Q9900">
        <v>10.7905</v>
      </c>
      <c r="R9900">
        <v>78.704700000000003</v>
      </c>
      <c r="S9900" t="s">
        <v>257</v>
      </c>
      <c r="T9900" t="s">
        <v>256</v>
      </c>
      <c r="U9900" t="s">
        <v>77</v>
      </c>
      <c r="V9900" t="s">
        <v>9</v>
      </c>
    </row>
    <row r="9901" spans="1:22">
      <c r="A9901" t="s">
        <v>643</v>
      </c>
      <c r="B9901" s="2">
        <v>45009.463194444441</v>
      </c>
      <c r="C9901" s="2">
        <f t="shared" si="154"/>
        <v>45005</v>
      </c>
      <c r="D9901" t="s">
        <v>642</v>
      </c>
      <c r="E9901" t="s">
        <v>641</v>
      </c>
      <c r="F9901" t="s">
        <v>64</v>
      </c>
      <c r="G9901" t="s">
        <v>82</v>
      </c>
      <c r="H9901" t="s">
        <v>16</v>
      </c>
      <c r="I9901">
        <v>1</v>
      </c>
      <c r="J9901">
        <v>1298.81</v>
      </c>
      <c r="K9901">
        <v>1138.92</v>
      </c>
      <c r="L9901">
        <v>1298.81</v>
      </c>
      <c r="M9901">
        <v>1138.92</v>
      </c>
      <c r="N9901" t="s">
        <v>640</v>
      </c>
      <c r="O9901" t="s">
        <v>639</v>
      </c>
      <c r="P9901" t="s">
        <v>26</v>
      </c>
      <c r="Q9901">
        <v>11.0168</v>
      </c>
      <c r="R9901">
        <v>76.955799999999996</v>
      </c>
      <c r="S9901" t="s">
        <v>48</v>
      </c>
      <c r="T9901" t="s">
        <v>47</v>
      </c>
      <c r="U9901" t="s">
        <v>57</v>
      </c>
      <c r="V9901" t="s">
        <v>22</v>
      </c>
    </row>
    <row r="9902" spans="1:22">
      <c r="A9902" t="s">
        <v>638</v>
      </c>
      <c r="B9902" s="2">
        <v>45284.830555555556</v>
      </c>
      <c r="C9902" s="2">
        <f t="shared" si="154"/>
        <v>45278</v>
      </c>
      <c r="D9902" t="s">
        <v>637</v>
      </c>
      <c r="E9902" t="s">
        <v>636</v>
      </c>
      <c r="F9902" t="s">
        <v>18</v>
      </c>
      <c r="G9902" t="s">
        <v>53</v>
      </c>
      <c r="H9902" t="s">
        <v>16</v>
      </c>
      <c r="I9902">
        <v>4</v>
      </c>
      <c r="J9902">
        <v>1329.58</v>
      </c>
      <c r="K9902">
        <v>1158.98</v>
      </c>
      <c r="L9902">
        <v>5318.32</v>
      </c>
      <c r="M9902">
        <v>4635.92</v>
      </c>
      <c r="N9902" t="s">
        <v>635</v>
      </c>
      <c r="O9902" t="s">
        <v>634</v>
      </c>
      <c r="P9902" t="s">
        <v>13</v>
      </c>
      <c r="Q9902">
        <v>11.664300000000001</v>
      </c>
      <c r="R9902">
        <v>78.146000000000001</v>
      </c>
      <c r="S9902" t="s">
        <v>420</v>
      </c>
      <c r="T9902" t="s">
        <v>419</v>
      </c>
      <c r="U9902" t="s">
        <v>23</v>
      </c>
      <c r="V9902" t="s">
        <v>45</v>
      </c>
    </row>
    <row r="9903" spans="1:22">
      <c r="A9903" t="s">
        <v>633</v>
      </c>
      <c r="B9903" s="2">
        <v>45507.522222222222</v>
      </c>
      <c r="C9903" s="2">
        <f t="shared" si="154"/>
        <v>45502</v>
      </c>
      <c r="D9903" t="s">
        <v>632</v>
      </c>
      <c r="E9903" t="s">
        <v>631</v>
      </c>
      <c r="F9903" t="s">
        <v>64</v>
      </c>
      <c r="G9903" t="s">
        <v>72</v>
      </c>
      <c r="H9903" t="s">
        <v>52</v>
      </c>
      <c r="I9903">
        <v>4</v>
      </c>
      <c r="J9903">
        <v>1320.3</v>
      </c>
      <c r="K9903">
        <v>1127.73</v>
      </c>
      <c r="L9903">
        <v>5281.2</v>
      </c>
      <c r="M9903">
        <v>4510.92</v>
      </c>
      <c r="N9903" t="s">
        <v>630</v>
      </c>
      <c r="O9903" t="s">
        <v>629</v>
      </c>
      <c r="P9903" t="s">
        <v>13</v>
      </c>
      <c r="Q9903">
        <v>11.664300000000001</v>
      </c>
      <c r="R9903">
        <v>78.146000000000001</v>
      </c>
      <c r="S9903" t="s">
        <v>628</v>
      </c>
      <c r="T9903" t="s">
        <v>627</v>
      </c>
      <c r="U9903" t="s">
        <v>10</v>
      </c>
      <c r="V9903" t="s">
        <v>9</v>
      </c>
    </row>
    <row r="9904" spans="1:22">
      <c r="A9904" t="s">
        <v>626</v>
      </c>
      <c r="B9904" s="2">
        <v>45105.65</v>
      </c>
      <c r="C9904" s="2">
        <f t="shared" si="154"/>
        <v>45103</v>
      </c>
      <c r="D9904" t="s">
        <v>625</v>
      </c>
      <c r="E9904" t="s">
        <v>624</v>
      </c>
      <c r="F9904" t="s">
        <v>18</v>
      </c>
      <c r="G9904" t="s">
        <v>41</v>
      </c>
      <c r="H9904" t="s">
        <v>52</v>
      </c>
      <c r="I9904">
        <v>2</v>
      </c>
      <c r="J9904">
        <v>1522.96</v>
      </c>
      <c r="K9904">
        <v>1147.47</v>
      </c>
      <c r="L9904">
        <v>3045.92</v>
      </c>
      <c r="M9904">
        <v>2294.94</v>
      </c>
      <c r="N9904" t="s">
        <v>623</v>
      </c>
      <c r="O9904" t="s">
        <v>622</v>
      </c>
      <c r="P9904" t="s">
        <v>112</v>
      </c>
      <c r="Q9904">
        <v>13.082700000000001</v>
      </c>
      <c r="R9904">
        <v>80.270700000000005</v>
      </c>
      <c r="S9904" t="s">
        <v>283</v>
      </c>
      <c r="T9904" t="s">
        <v>282</v>
      </c>
      <c r="U9904" t="s">
        <v>10</v>
      </c>
      <c r="V9904" t="s">
        <v>9</v>
      </c>
    </row>
    <row r="9905" spans="1:22">
      <c r="A9905" t="s">
        <v>621</v>
      </c>
      <c r="B9905" s="2">
        <v>45521.607638888891</v>
      </c>
      <c r="C9905" s="2">
        <f t="shared" si="154"/>
        <v>45516</v>
      </c>
      <c r="D9905" t="s">
        <v>620</v>
      </c>
      <c r="E9905" t="s">
        <v>619</v>
      </c>
      <c r="F9905" t="s">
        <v>166</v>
      </c>
      <c r="G9905" t="s">
        <v>30</v>
      </c>
      <c r="H9905" t="s">
        <v>16</v>
      </c>
      <c r="I9905">
        <v>1</v>
      </c>
      <c r="J9905">
        <v>1161.08</v>
      </c>
      <c r="K9905">
        <v>927.29</v>
      </c>
      <c r="L9905">
        <v>1161.08</v>
      </c>
      <c r="M9905">
        <v>927.29</v>
      </c>
      <c r="N9905" t="s">
        <v>618</v>
      </c>
      <c r="O9905" t="s">
        <v>617</v>
      </c>
      <c r="P9905" t="s">
        <v>26</v>
      </c>
      <c r="Q9905">
        <v>11.0168</v>
      </c>
      <c r="R9905">
        <v>76.955799999999996</v>
      </c>
      <c r="S9905" t="s">
        <v>616</v>
      </c>
      <c r="T9905" t="s">
        <v>615</v>
      </c>
      <c r="U9905" t="s">
        <v>77</v>
      </c>
      <c r="V9905" t="s">
        <v>9</v>
      </c>
    </row>
    <row r="9906" spans="1:22">
      <c r="A9906" t="s">
        <v>614</v>
      </c>
      <c r="B9906" s="2">
        <v>45233.424305555556</v>
      </c>
      <c r="C9906" s="2">
        <f t="shared" si="154"/>
        <v>45229</v>
      </c>
      <c r="D9906" t="s">
        <v>613</v>
      </c>
      <c r="E9906" t="s">
        <v>612</v>
      </c>
      <c r="F9906" t="s">
        <v>166</v>
      </c>
      <c r="G9906" t="s">
        <v>72</v>
      </c>
      <c r="H9906" t="s">
        <v>63</v>
      </c>
      <c r="I9906">
        <v>2</v>
      </c>
      <c r="J9906">
        <v>317.17</v>
      </c>
      <c r="K9906">
        <v>263.37</v>
      </c>
      <c r="L9906">
        <v>634.34</v>
      </c>
      <c r="M9906">
        <v>526.74</v>
      </c>
      <c r="N9906" t="s">
        <v>611</v>
      </c>
      <c r="O9906" t="s">
        <v>610</v>
      </c>
      <c r="P9906" t="s">
        <v>49</v>
      </c>
      <c r="Q9906">
        <v>12.916499999999999</v>
      </c>
      <c r="R9906">
        <v>79.132499999999993</v>
      </c>
      <c r="S9906" t="s">
        <v>283</v>
      </c>
      <c r="T9906" t="s">
        <v>282</v>
      </c>
      <c r="U9906" t="s">
        <v>46</v>
      </c>
      <c r="V9906" t="s">
        <v>45</v>
      </c>
    </row>
    <row r="9907" spans="1:22">
      <c r="A9907" t="s">
        <v>609</v>
      </c>
      <c r="B9907" s="2">
        <v>44942.725694444445</v>
      </c>
      <c r="C9907" s="2">
        <f t="shared" si="154"/>
        <v>44942</v>
      </c>
      <c r="D9907" t="s">
        <v>608</v>
      </c>
      <c r="E9907" t="s">
        <v>607</v>
      </c>
      <c r="F9907" t="s">
        <v>18</v>
      </c>
      <c r="G9907" t="s">
        <v>91</v>
      </c>
      <c r="H9907" t="s">
        <v>71</v>
      </c>
      <c r="I9907">
        <v>1</v>
      </c>
      <c r="J9907">
        <v>1440.48</v>
      </c>
      <c r="K9907">
        <v>1221.82</v>
      </c>
      <c r="L9907">
        <v>1440.48</v>
      </c>
      <c r="M9907">
        <v>1221.82</v>
      </c>
      <c r="N9907" t="s">
        <v>606</v>
      </c>
      <c r="O9907" t="s">
        <v>605</v>
      </c>
      <c r="P9907" t="s">
        <v>37</v>
      </c>
      <c r="Q9907">
        <v>10.7905</v>
      </c>
      <c r="R9907">
        <v>78.704700000000003</v>
      </c>
      <c r="S9907" t="s">
        <v>432</v>
      </c>
      <c r="T9907" t="s">
        <v>431</v>
      </c>
      <c r="U9907" t="s">
        <v>57</v>
      </c>
      <c r="V9907" t="s">
        <v>9</v>
      </c>
    </row>
    <row r="9908" spans="1:22">
      <c r="A9908" t="s">
        <v>604</v>
      </c>
      <c r="B9908" s="2">
        <v>45363.638888888891</v>
      </c>
      <c r="C9908" s="2">
        <f t="shared" si="154"/>
        <v>45362</v>
      </c>
      <c r="D9908" t="s">
        <v>603</v>
      </c>
      <c r="E9908" t="s">
        <v>602</v>
      </c>
      <c r="F9908" t="s">
        <v>31</v>
      </c>
      <c r="G9908" t="s">
        <v>82</v>
      </c>
      <c r="H9908" t="s">
        <v>52</v>
      </c>
      <c r="I9908">
        <v>4</v>
      </c>
      <c r="J9908">
        <v>1039.96</v>
      </c>
      <c r="K9908">
        <v>812.63</v>
      </c>
      <c r="L9908">
        <v>4159.84</v>
      </c>
      <c r="M9908">
        <v>3250.52</v>
      </c>
      <c r="N9908" t="s">
        <v>601</v>
      </c>
      <c r="O9908" t="s">
        <v>600</v>
      </c>
      <c r="P9908" t="s">
        <v>60</v>
      </c>
      <c r="Q9908">
        <v>8.7139000000000006</v>
      </c>
      <c r="R9908">
        <v>77.756699999999995</v>
      </c>
      <c r="S9908" t="s">
        <v>333</v>
      </c>
      <c r="T9908" t="s">
        <v>332</v>
      </c>
      <c r="U9908" t="s">
        <v>77</v>
      </c>
      <c r="V9908" t="s">
        <v>9</v>
      </c>
    </row>
    <row r="9909" spans="1:22">
      <c r="A9909" t="s">
        <v>599</v>
      </c>
      <c r="B9909" s="2">
        <v>45542.768750000003</v>
      </c>
      <c r="C9909" s="2">
        <f t="shared" si="154"/>
        <v>45537</v>
      </c>
      <c r="D9909" t="s">
        <v>598</v>
      </c>
      <c r="E9909" t="s">
        <v>597</v>
      </c>
      <c r="F9909" t="s">
        <v>31</v>
      </c>
      <c r="G9909" t="s">
        <v>72</v>
      </c>
      <c r="H9909" t="s">
        <v>63</v>
      </c>
      <c r="I9909">
        <v>1</v>
      </c>
      <c r="J9909">
        <v>1822.03</v>
      </c>
      <c r="K9909">
        <v>1131.8499999999999</v>
      </c>
      <c r="L9909">
        <v>1822.03</v>
      </c>
      <c r="M9909">
        <v>1131.8499999999999</v>
      </c>
      <c r="N9909" t="s">
        <v>596</v>
      </c>
      <c r="O9909" t="s">
        <v>595</v>
      </c>
      <c r="P9909" t="s">
        <v>60</v>
      </c>
      <c r="Q9909">
        <v>8.7139000000000006</v>
      </c>
      <c r="R9909">
        <v>77.756699999999995</v>
      </c>
      <c r="S9909" t="s">
        <v>59</v>
      </c>
      <c r="T9909" t="s">
        <v>58</v>
      </c>
      <c r="U9909" t="s">
        <v>57</v>
      </c>
      <c r="V9909" t="s">
        <v>9</v>
      </c>
    </row>
    <row r="9910" spans="1:22">
      <c r="A9910" t="s">
        <v>594</v>
      </c>
      <c r="B9910" s="2">
        <v>45346.651388888888</v>
      </c>
      <c r="C9910" s="2">
        <f t="shared" si="154"/>
        <v>45341</v>
      </c>
      <c r="D9910" t="s">
        <v>593</v>
      </c>
      <c r="E9910" t="s">
        <v>592</v>
      </c>
      <c r="F9910" t="s">
        <v>18</v>
      </c>
      <c r="G9910" t="s">
        <v>30</v>
      </c>
      <c r="H9910" t="s">
        <v>16</v>
      </c>
      <c r="I9910">
        <v>1</v>
      </c>
      <c r="J9910">
        <v>758.68</v>
      </c>
      <c r="K9910">
        <v>597.94000000000005</v>
      </c>
      <c r="L9910">
        <v>758.68</v>
      </c>
      <c r="M9910">
        <v>597.94000000000005</v>
      </c>
      <c r="N9910" t="s">
        <v>591</v>
      </c>
      <c r="O9910" t="s">
        <v>590</v>
      </c>
      <c r="P9910" t="s">
        <v>26</v>
      </c>
      <c r="Q9910">
        <v>11.0168</v>
      </c>
      <c r="R9910">
        <v>76.955799999999996</v>
      </c>
      <c r="S9910" t="s">
        <v>413</v>
      </c>
      <c r="T9910" t="s">
        <v>412</v>
      </c>
      <c r="U9910" t="s">
        <v>10</v>
      </c>
      <c r="V9910" t="s">
        <v>45</v>
      </c>
    </row>
    <row r="9911" spans="1:22">
      <c r="A9911" t="s">
        <v>589</v>
      </c>
      <c r="B9911" s="2">
        <v>45486.904861111114</v>
      </c>
      <c r="C9911" s="2">
        <f t="shared" si="154"/>
        <v>45481</v>
      </c>
      <c r="D9911" t="s">
        <v>588</v>
      </c>
      <c r="E9911" t="s">
        <v>587</v>
      </c>
      <c r="F9911" t="s">
        <v>64</v>
      </c>
      <c r="G9911" t="s">
        <v>72</v>
      </c>
      <c r="H9911" t="s">
        <v>40</v>
      </c>
      <c r="I9911">
        <v>2</v>
      </c>
      <c r="J9911">
        <v>481.27</v>
      </c>
      <c r="K9911">
        <v>388.52</v>
      </c>
      <c r="L9911">
        <v>962.54</v>
      </c>
      <c r="M9911">
        <v>777.04</v>
      </c>
      <c r="N9911" t="s">
        <v>586</v>
      </c>
      <c r="O9911" t="s">
        <v>585</v>
      </c>
      <c r="P9911" t="s">
        <v>60</v>
      </c>
      <c r="Q9911">
        <v>8.7139000000000006</v>
      </c>
      <c r="R9911">
        <v>77.756699999999995</v>
      </c>
      <c r="S9911" t="s">
        <v>193</v>
      </c>
      <c r="T9911" t="s">
        <v>192</v>
      </c>
      <c r="U9911" t="s">
        <v>57</v>
      </c>
      <c r="V9911" t="s">
        <v>9</v>
      </c>
    </row>
    <row r="9912" spans="1:22">
      <c r="A9912" t="s">
        <v>584</v>
      </c>
      <c r="B9912" s="2">
        <v>45539.674305555556</v>
      </c>
      <c r="C9912" s="2">
        <f t="shared" si="154"/>
        <v>45537</v>
      </c>
      <c r="D9912" t="s">
        <v>583</v>
      </c>
      <c r="E9912" t="s">
        <v>582</v>
      </c>
      <c r="F9912" t="s">
        <v>166</v>
      </c>
      <c r="G9912" t="s">
        <v>72</v>
      </c>
      <c r="H9912" t="s">
        <v>52</v>
      </c>
      <c r="I9912">
        <v>2</v>
      </c>
      <c r="J9912">
        <v>1773.95</v>
      </c>
      <c r="K9912">
        <v>1490.46</v>
      </c>
      <c r="L9912">
        <v>3547.9</v>
      </c>
      <c r="M9912">
        <v>2980.92</v>
      </c>
      <c r="N9912" t="s">
        <v>581</v>
      </c>
      <c r="O9912" t="s">
        <v>580</v>
      </c>
      <c r="P9912" t="s">
        <v>121</v>
      </c>
      <c r="Q9912">
        <v>9.9252000000000002</v>
      </c>
      <c r="R9912">
        <v>78.119799999999998</v>
      </c>
      <c r="S9912" t="s">
        <v>146</v>
      </c>
      <c r="T9912" t="s">
        <v>145</v>
      </c>
      <c r="U9912" t="s">
        <v>10</v>
      </c>
      <c r="V9912" t="s">
        <v>45</v>
      </c>
    </row>
    <row r="9913" spans="1:22">
      <c r="A9913" t="s">
        <v>579</v>
      </c>
      <c r="B9913" s="2">
        <v>45257.663888888892</v>
      </c>
      <c r="C9913" s="2">
        <f t="shared" si="154"/>
        <v>45257</v>
      </c>
      <c r="D9913" t="s">
        <v>578</v>
      </c>
      <c r="E9913" t="s">
        <v>577</v>
      </c>
      <c r="F9913" t="s">
        <v>31</v>
      </c>
      <c r="G9913" t="s">
        <v>53</v>
      </c>
      <c r="H9913" t="s">
        <v>52</v>
      </c>
      <c r="I9913">
        <v>1</v>
      </c>
      <c r="J9913">
        <v>1160.25</v>
      </c>
      <c r="K9913">
        <v>780.71</v>
      </c>
      <c r="L9913">
        <v>1160.25</v>
      </c>
      <c r="M9913">
        <v>780.71</v>
      </c>
      <c r="N9913" t="s">
        <v>576</v>
      </c>
      <c r="O9913" t="s">
        <v>575</v>
      </c>
      <c r="P9913" t="s">
        <v>60</v>
      </c>
      <c r="Q9913">
        <v>8.7139000000000006</v>
      </c>
      <c r="R9913">
        <v>77.756699999999995</v>
      </c>
      <c r="S9913" t="s">
        <v>420</v>
      </c>
      <c r="T9913" t="s">
        <v>419</v>
      </c>
      <c r="U9913" t="s">
        <v>23</v>
      </c>
      <c r="V9913" t="s">
        <v>45</v>
      </c>
    </row>
    <row r="9914" spans="1:22">
      <c r="A9914" t="s">
        <v>574</v>
      </c>
      <c r="B9914" s="2">
        <v>45150.668055555558</v>
      </c>
      <c r="C9914" s="2">
        <f t="shared" si="154"/>
        <v>45145</v>
      </c>
      <c r="D9914" t="s">
        <v>573</v>
      </c>
      <c r="E9914" t="s">
        <v>572</v>
      </c>
      <c r="F9914" t="s">
        <v>31</v>
      </c>
      <c r="G9914" t="s">
        <v>53</v>
      </c>
      <c r="H9914" t="s">
        <v>16</v>
      </c>
      <c r="I9914">
        <v>4</v>
      </c>
      <c r="J9914">
        <v>1384.54</v>
      </c>
      <c r="K9914">
        <v>1095.43</v>
      </c>
      <c r="L9914">
        <v>5538.16</v>
      </c>
      <c r="M9914">
        <v>4381.72</v>
      </c>
      <c r="N9914" t="s">
        <v>571</v>
      </c>
      <c r="O9914" t="s">
        <v>570</v>
      </c>
      <c r="P9914" t="s">
        <v>68</v>
      </c>
      <c r="Q9914">
        <v>11.34</v>
      </c>
      <c r="R9914">
        <v>77.717200000000005</v>
      </c>
      <c r="S9914" t="s">
        <v>333</v>
      </c>
      <c r="T9914" t="s">
        <v>332</v>
      </c>
      <c r="U9914" t="s">
        <v>57</v>
      </c>
      <c r="V9914" t="s">
        <v>9</v>
      </c>
    </row>
    <row r="9915" spans="1:22">
      <c r="A9915" t="s">
        <v>569</v>
      </c>
      <c r="B9915" s="2">
        <v>45410.458333333336</v>
      </c>
      <c r="C9915" s="2">
        <f t="shared" si="154"/>
        <v>45404</v>
      </c>
      <c r="D9915" t="s">
        <v>568</v>
      </c>
      <c r="E9915" t="s">
        <v>567</v>
      </c>
      <c r="F9915" t="s">
        <v>136</v>
      </c>
      <c r="G9915" t="s">
        <v>106</v>
      </c>
      <c r="H9915" t="s">
        <v>29</v>
      </c>
      <c r="I9915">
        <v>1</v>
      </c>
      <c r="J9915">
        <v>800.2</v>
      </c>
      <c r="K9915">
        <v>605.26</v>
      </c>
      <c r="L9915">
        <v>800.2</v>
      </c>
      <c r="M9915">
        <v>605.26</v>
      </c>
      <c r="N9915" t="s">
        <v>566</v>
      </c>
      <c r="O9915" t="s">
        <v>565</v>
      </c>
      <c r="P9915" t="s">
        <v>121</v>
      </c>
      <c r="Q9915">
        <v>9.9252000000000002</v>
      </c>
      <c r="R9915">
        <v>78.119799999999998</v>
      </c>
      <c r="S9915" t="s">
        <v>564</v>
      </c>
      <c r="T9915" t="s">
        <v>563</v>
      </c>
      <c r="U9915" t="s">
        <v>57</v>
      </c>
      <c r="V9915" t="s">
        <v>9</v>
      </c>
    </row>
    <row r="9916" spans="1:22">
      <c r="A9916" t="s">
        <v>562</v>
      </c>
      <c r="B9916" s="2">
        <v>45229.447916666664</v>
      </c>
      <c r="C9916" s="2">
        <f t="shared" si="154"/>
        <v>45229</v>
      </c>
      <c r="D9916" t="s">
        <v>561</v>
      </c>
      <c r="E9916" t="s">
        <v>560</v>
      </c>
      <c r="F9916" t="s">
        <v>64</v>
      </c>
      <c r="G9916" t="s">
        <v>106</v>
      </c>
      <c r="H9916" t="s">
        <v>52</v>
      </c>
      <c r="I9916">
        <v>4</v>
      </c>
      <c r="J9916">
        <v>1814.85</v>
      </c>
      <c r="K9916">
        <v>1173.31</v>
      </c>
      <c r="L9916">
        <v>7259.4</v>
      </c>
      <c r="M9916">
        <v>4693.24</v>
      </c>
      <c r="N9916" t="s">
        <v>559</v>
      </c>
      <c r="O9916" t="s">
        <v>558</v>
      </c>
      <c r="P9916" t="s">
        <v>112</v>
      </c>
      <c r="Q9916">
        <v>13.082700000000001</v>
      </c>
      <c r="R9916">
        <v>80.270700000000005</v>
      </c>
      <c r="S9916" t="s">
        <v>25</v>
      </c>
      <c r="T9916" t="s">
        <v>24</v>
      </c>
      <c r="U9916" t="s">
        <v>57</v>
      </c>
      <c r="V9916" t="s">
        <v>22</v>
      </c>
    </row>
    <row r="9917" spans="1:22">
      <c r="A9917" t="s">
        <v>557</v>
      </c>
      <c r="B9917" s="2">
        <v>45552.901388888888</v>
      </c>
      <c r="C9917" s="2">
        <f t="shared" si="154"/>
        <v>45551</v>
      </c>
      <c r="D9917" t="s">
        <v>556</v>
      </c>
      <c r="E9917" t="s">
        <v>555</v>
      </c>
      <c r="F9917" t="s">
        <v>31</v>
      </c>
      <c r="G9917" t="s">
        <v>30</v>
      </c>
      <c r="H9917" t="s">
        <v>52</v>
      </c>
      <c r="I9917">
        <v>2</v>
      </c>
      <c r="J9917">
        <v>2406.66</v>
      </c>
      <c r="K9917">
        <v>2017.58</v>
      </c>
      <c r="L9917">
        <v>4813.32</v>
      </c>
      <c r="M9917">
        <v>4035.16</v>
      </c>
      <c r="N9917" t="s">
        <v>554</v>
      </c>
      <c r="O9917" t="s">
        <v>553</v>
      </c>
      <c r="P9917" t="s">
        <v>13</v>
      </c>
      <c r="Q9917">
        <v>11.664300000000001</v>
      </c>
      <c r="R9917">
        <v>78.146000000000001</v>
      </c>
      <c r="S9917" t="s">
        <v>59</v>
      </c>
      <c r="T9917" t="s">
        <v>58</v>
      </c>
      <c r="U9917" t="s">
        <v>23</v>
      </c>
      <c r="V9917" t="s">
        <v>9</v>
      </c>
    </row>
    <row r="9918" spans="1:22">
      <c r="A9918" t="s">
        <v>552</v>
      </c>
      <c r="B9918" s="2">
        <v>45085.713888888888</v>
      </c>
      <c r="C9918" s="2">
        <f t="shared" si="154"/>
        <v>45082</v>
      </c>
      <c r="D9918" t="s">
        <v>551</v>
      </c>
      <c r="E9918" t="s">
        <v>550</v>
      </c>
      <c r="F9918" t="s">
        <v>201</v>
      </c>
      <c r="G9918" t="s">
        <v>115</v>
      </c>
      <c r="H9918" t="s">
        <v>63</v>
      </c>
      <c r="I9918">
        <v>1</v>
      </c>
      <c r="J9918">
        <v>1227.75</v>
      </c>
      <c r="K9918">
        <v>897.28</v>
      </c>
      <c r="L9918">
        <v>1227.75</v>
      </c>
      <c r="M9918">
        <v>897.28</v>
      </c>
      <c r="N9918" t="s">
        <v>549</v>
      </c>
      <c r="O9918" t="s">
        <v>548</v>
      </c>
      <c r="P9918" t="s">
        <v>60</v>
      </c>
      <c r="Q9918">
        <v>8.7139000000000006</v>
      </c>
      <c r="R9918">
        <v>77.756699999999995</v>
      </c>
      <c r="S9918" t="s">
        <v>295</v>
      </c>
      <c r="T9918" t="s">
        <v>294</v>
      </c>
      <c r="U9918" t="s">
        <v>23</v>
      </c>
      <c r="V9918" t="s">
        <v>9</v>
      </c>
    </row>
    <row r="9919" spans="1:22">
      <c r="A9919" t="s">
        <v>547</v>
      </c>
      <c r="B9919" s="2">
        <v>45114.808333333334</v>
      </c>
      <c r="C9919" s="2">
        <f t="shared" si="154"/>
        <v>45110</v>
      </c>
      <c r="D9919" t="s">
        <v>546</v>
      </c>
      <c r="E9919" t="s">
        <v>545</v>
      </c>
      <c r="F9919" t="s">
        <v>31</v>
      </c>
      <c r="G9919" t="s">
        <v>115</v>
      </c>
      <c r="H9919" t="s">
        <v>16</v>
      </c>
      <c r="I9919">
        <v>3</v>
      </c>
      <c r="J9919">
        <v>765.37</v>
      </c>
      <c r="K9919">
        <v>547.47</v>
      </c>
      <c r="L9919">
        <v>2296.11</v>
      </c>
      <c r="M9919">
        <v>1642.41</v>
      </c>
      <c r="N9919" t="s">
        <v>544</v>
      </c>
      <c r="O9919" t="s">
        <v>543</v>
      </c>
      <c r="P9919" t="s">
        <v>112</v>
      </c>
      <c r="Q9919">
        <v>13.082700000000001</v>
      </c>
      <c r="R9919">
        <v>80.270700000000005</v>
      </c>
      <c r="S9919" t="s">
        <v>176</v>
      </c>
      <c r="T9919" t="s">
        <v>175</v>
      </c>
      <c r="U9919" t="s">
        <v>23</v>
      </c>
      <c r="V9919" t="s">
        <v>9</v>
      </c>
    </row>
    <row r="9920" spans="1:22">
      <c r="A9920" t="s">
        <v>542</v>
      </c>
      <c r="B9920" s="2">
        <v>45068.679861111108</v>
      </c>
      <c r="C9920" s="2">
        <f t="shared" si="154"/>
        <v>45068</v>
      </c>
      <c r="D9920" t="s">
        <v>541</v>
      </c>
      <c r="E9920" t="s">
        <v>540</v>
      </c>
      <c r="F9920" t="s">
        <v>64</v>
      </c>
      <c r="G9920" t="s">
        <v>91</v>
      </c>
      <c r="H9920" t="s">
        <v>29</v>
      </c>
      <c r="I9920">
        <v>4</v>
      </c>
      <c r="J9920">
        <v>1813.93</v>
      </c>
      <c r="K9920">
        <v>1300.03</v>
      </c>
      <c r="L9920">
        <v>7255.72</v>
      </c>
      <c r="M9920">
        <v>5200.12</v>
      </c>
      <c r="N9920" t="s">
        <v>539</v>
      </c>
      <c r="O9920" t="s">
        <v>538</v>
      </c>
      <c r="P9920" t="s">
        <v>26</v>
      </c>
      <c r="Q9920">
        <v>11.0168</v>
      </c>
      <c r="R9920">
        <v>76.955799999999996</v>
      </c>
      <c r="S9920" t="s">
        <v>537</v>
      </c>
      <c r="T9920" t="s">
        <v>536</v>
      </c>
      <c r="U9920" t="s">
        <v>77</v>
      </c>
      <c r="V9920" t="s">
        <v>9</v>
      </c>
    </row>
    <row r="9921" spans="1:22">
      <c r="A9921" t="s">
        <v>535</v>
      </c>
      <c r="B9921" s="2">
        <v>45156.481944444444</v>
      </c>
      <c r="C9921" s="2">
        <f t="shared" si="154"/>
        <v>45152</v>
      </c>
      <c r="D9921" t="s">
        <v>534</v>
      </c>
      <c r="E9921" t="s">
        <v>533</v>
      </c>
      <c r="F9921" t="s">
        <v>31</v>
      </c>
      <c r="G9921" t="s">
        <v>17</v>
      </c>
      <c r="H9921" t="s">
        <v>40</v>
      </c>
      <c r="I9921">
        <v>1</v>
      </c>
      <c r="J9921">
        <v>764.49</v>
      </c>
      <c r="K9921">
        <v>637.04999999999995</v>
      </c>
      <c r="L9921">
        <v>764.49</v>
      </c>
      <c r="M9921">
        <v>637.04999999999995</v>
      </c>
      <c r="N9921" t="s">
        <v>532</v>
      </c>
      <c r="O9921" t="s">
        <v>531</v>
      </c>
      <c r="P9921" t="s">
        <v>60</v>
      </c>
      <c r="Q9921">
        <v>8.7139000000000006</v>
      </c>
      <c r="R9921">
        <v>77.756699999999995</v>
      </c>
      <c r="S9921" t="s">
        <v>530</v>
      </c>
      <c r="T9921" t="s">
        <v>529</v>
      </c>
      <c r="U9921" t="s">
        <v>10</v>
      </c>
      <c r="V9921" t="s">
        <v>22</v>
      </c>
    </row>
    <row r="9922" spans="1:22">
      <c r="A9922" t="s">
        <v>528</v>
      </c>
      <c r="B9922" s="2">
        <v>45348.670138888891</v>
      </c>
      <c r="C9922" s="2">
        <f t="shared" si="154"/>
        <v>45348</v>
      </c>
      <c r="D9922" t="s">
        <v>527</v>
      </c>
      <c r="E9922" t="s">
        <v>526</v>
      </c>
      <c r="F9922" t="s">
        <v>31</v>
      </c>
      <c r="G9922" t="s">
        <v>30</v>
      </c>
      <c r="H9922" t="s">
        <v>40</v>
      </c>
      <c r="I9922">
        <v>4</v>
      </c>
      <c r="J9922">
        <v>1181.82</v>
      </c>
      <c r="K9922">
        <v>766</v>
      </c>
      <c r="L9922">
        <v>4727.28</v>
      </c>
      <c r="M9922">
        <v>3064</v>
      </c>
      <c r="N9922" t="s">
        <v>525</v>
      </c>
      <c r="O9922" t="s">
        <v>524</v>
      </c>
      <c r="P9922" t="s">
        <v>121</v>
      </c>
      <c r="Q9922">
        <v>9.9252000000000002</v>
      </c>
      <c r="R9922">
        <v>78.119799999999998</v>
      </c>
      <c r="S9922" t="s">
        <v>153</v>
      </c>
      <c r="T9922" t="s">
        <v>152</v>
      </c>
      <c r="U9922" t="s">
        <v>23</v>
      </c>
      <c r="V9922" t="s">
        <v>45</v>
      </c>
    </row>
    <row r="9923" spans="1:22">
      <c r="A9923" t="s">
        <v>523</v>
      </c>
      <c r="B9923" s="2">
        <v>45376.87777777778</v>
      </c>
      <c r="C9923" s="2">
        <f t="shared" ref="C9923:C9986" si="155">INT(B9923) - WEEKDAY(INT(B9923), 2) + 1</f>
        <v>45376</v>
      </c>
      <c r="D9923" t="s">
        <v>522</v>
      </c>
      <c r="E9923" t="s">
        <v>521</v>
      </c>
      <c r="F9923" t="s">
        <v>136</v>
      </c>
      <c r="G9923" t="s">
        <v>82</v>
      </c>
      <c r="H9923" t="s">
        <v>16</v>
      </c>
      <c r="I9923">
        <v>2</v>
      </c>
      <c r="J9923">
        <v>1324.2</v>
      </c>
      <c r="K9923">
        <v>821.21</v>
      </c>
      <c r="L9923">
        <v>2648.4</v>
      </c>
      <c r="M9923">
        <v>1642.42</v>
      </c>
      <c r="N9923" t="s">
        <v>520</v>
      </c>
      <c r="O9923" t="s">
        <v>519</v>
      </c>
      <c r="P9923" t="s">
        <v>13</v>
      </c>
      <c r="Q9923">
        <v>11.664300000000001</v>
      </c>
      <c r="R9923">
        <v>78.146000000000001</v>
      </c>
      <c r="S9923" t="s">
        <v>326</v>
      </c>
      <c r="T9923" t="s">
        <v>325</v>
      </c>
      <c r="U9923" t="s">
        <v>77</v>
      </c>
      <c r="V9923" t="s">
        <v>45</v>
      </c>
    </row>
    <row r="9924" spans="1:22">
      <c r="A9924" t="s">
        <v>518</v>
      </c>
      <c r="B9924" s="2">
        <v>45081.888888888891</v>
      </c>
      <c r="C9924" s="2">
        <f t="shared" si="155"/>
        <v>45075</v>
      </c>
      <c r="D9924" t="s">
        <v>517</v>
      </c>
      <c r="E9924" t="s">
        <v>516</v>
      </c>
      <c r="F9924" t="s">
        <v>136</v>
      </c>
      <c r="G9924" t="s">
        <v>91</v>
      </c>
      <c r="H9924" t="s">
        <v>16</v>
      </c>
      <c r="I9924">
        <v>1</v>
      </c>
      <c r="J9924">
        <v>2285.44</v>
      </c>
      <c r="K9924">
        <v>1909.83</v>
      </c>
      <c r="L9924">
        <v>2285.44</v>
      </c>
      <c r="M9924">
        <v>1909.83</v>
      </c>
      <c r="N9924" t="s">
        <v>515</v>
      </c>
      <c r="O9924" t="s">
        <v>514</v>
      </c>
      <c r="P9924" t="s">
        <v>26</v>
      </c>
      <c r="Q9924">
        <v>11.0168</v>
      </c>
      <c r="R9924">
        <v>76.955799999999996</v>
      </c>
      <c r="S9924" t="s">
        <v>513</v>
      </c>
      <c r="T9924" t="s">
        <v>512</v>
      </c>
      <c r="U9924" t="s">
        <v>23</v>
      </c>
      <c r="V9924" t="s">
        <v>45</v>
      </c>
    </row>
    <row r="9925" spans="1:22">
      <c r="A9925" t="s">
        <v>511</v>
      </c>
      <c r="B9925" s="2">
        <v>44985.537499999999</v>
      </c>
      <c r="C9925" s="2">
        <f t="shared" si="155"/>
        <v>44984</v>
      </c>
      <c r="D9925" t="s">
        <v>510</v>
      </c>
      <c r="E9925" t="s">
        <v>509</v>
      </c>
      <c r="F9925" t="s">
        <v>18</v>
      </c>
      <c r="G9925" t="s">
        <v>82</v>
      </c>
      <c r="H9925" t="s">
        <v>29</v>
      </c>
      <c r="I9925">
        <v>1</v>
      </c>
      <c r="J9925">
        <v>2320.09</v>
      </c>
      <c r="K9925">
        <v>1678.34</v>
      </c>
      <c r="L9925">
        <v>2320.09</v>
      </c>
      <c r="M9925">
        <v>1678.34</v>
      </c>
      <c r="N9925" t="s">
        <v>508</v>
      </c>
      <c r="O9925" t="s">
        <v>507</v>
      </c>
      <c r="P9925" t="s">
        <v>121</v>
      </c>
      <c r="Q9925">
        <v>9.9252000000000002</v>
      </c>
      <c r="R9925">
        <v>78.119799999999998</v>
      </c>
      <c r="S9925" t="s">
        <v>364</v>
      </c>
      <c r="T9925" t="s">
        <v>363</v>
      </c>
      <c r="U9925" t="s">
        <v>77</v>
      </c>
      <c r="V9925" t="s">
        <v>45</v>
      </c>
    </row>
    <row r="9926" spans="1:22">
      <c r="A9926" t="s">
        <v>506</v>
      </c>
      <c r="B9926" s="2">
        <v>44994.456944444442</v>
      </c>
      <c r="C9926" s="2">
        <f t="shared" si="155"/>
        <v>44991</v>
      </c>
      <c r="D9926" t="s">
        <v>505</v>
      </c>
      <c r="E9926" t="s">
        <v>504</v>
      </c>
      <c r="F9926" t="s">
        <v>201</v>
      </c>
      <c r="G9926" t="s">
        <v>91</v>
      </c>
      <c r="H9926" t="s">
        <v>52</v>
      </c>
      <c r="I9926">
        <v>1</v>
      </c>
      <c r="J9926">
        <v>2252.39</v>
      </c>
      <c r="K9926">
        <v>1693.31</v>
      </c>
      <c r="L9926">
        <v>2252.39</v>
      </c>
      <c r="M9926">
        <v>1693.31</v>
      </c>
      <c r="N9926" t="s">
        <v>503</v>
      </c>
      <c r="O9926" t="s">
        <v>502</v>
      </c>
      <c r="P9926" t="s">
        <v>60</v>
      </c>
      <c r="Q9926">
        <v>8.7139000000000006</v>
      </c>
      <c r="R9926">
        <v>77.756699999999995</v>
      </c>
      <c r="S9926" t="s">
        <v>432</v>
      </c>
      <c r="T9926" t="s">
        <v>431</v>
      </c>
      <c r="U9926" t="s">
        <v>46</v>
      </c>
      <c r="V9926" t="s">
        <v>22</v>
      </c>
    </row>
    <row r="9927" spans="1:22">
      <c r="A9927" t="s">
        <v>501</v>
      </c>
      <c r="B9927" s="2">
        <v>45323.588194444441</v>
      </c>
      <c r="C9927" s="2">
        <f t="shared" si="155"/>
        <v>45320</v>
      </c>
      <c r="D9927" t="s">
        <v>500</v>
      </c>
      <c r="E9927" t="s">
        <v>499</v>
      </c>
      <c r="F9927" t="s">
        <v>64</v>
      </c>
      <c r="G9927" t="s">
        <v>30</v>
      </c>
      <c r="H9927" t="s">
        <v>71</v>
      </c>
      <c r="I9927">
        <v>2</v>
      </c>
      <c r="J9927">
        <v>428.93</v>
      </c>
      <c r="K9927">
        <v>359.13</v>
      </c>
      <c r="L9927">
        <v>857.86</v>
      </c>
      <c r="M9927">
        <v>718.26</v>
      </c>
      <c r="N9927" t="s">
        <v>498</v>
      </c>
      <c r="O9927" t="s">
        <v>497</v>
      </c>
      <c r="P9927" t="s">
        <v>121</v>
      </c>
      <c r="Q9927">
        <v>9.9252000000000002</v>
      </c>
      <c r="R9927">
        <v>78.119799999999998</v>
      </c>
      <c r="S9927" t="s">
        <v>250</v>
      </c>
      <c r="T9927" t="s">
        <v>249</v>
      </c>
      <c r="U9927" t="s">
        <v>77</v>
      </c>
      <c r="V9927" t="s">
        <v>22</v>
      </c>
    </row>
    <row r="9928" spans="1:22">
      <c r="A9928" t="s">
        <v>496</v>
      </c>
      <c r="B9928" s="2">
        <v>45172.513194444444</v>
      </c>
      <c r="C9928" s="2">
        <f t="shared" si="155"/>
        <v>45166</v>
      </c>
      <c r="D9928" t="s">
        <v>495</v>
      </c>
      <c r="E9928" t="s">
        <v>494</v>
      </c>
      <c r="F9928" t="s">
        <v>83</v>
      </c>
      <c r="G9928" t="s">
        <v>115</v>
      </c>
      <c r="H9928" t="s">
        <v>40</v>
      </c>
      <c r="I9928">
        <v>2</v>
      </c>
      <c r="J9928">
        <v>783.5</v>
      </c>
      <c r="K9928">
        <v>676.18</v>
      </c>
      <c r="L9928">
        <v>1567</v>
      </c>
      <c r="M9928">
        <v>1352.36</v>
      </c>
      <c r="N9928" t="s">
        <v>493</v>
      </c>
      <c r="O9928" t="s">
        <v>492</v>
      </c>
      <c r="P9928" t="s">
        <v>37</v>
      </c>
      <c r="Q9928">
        <v>10.7905</v>
      </c>
      <c r="R9928">
        <v>78.704700000000003</v>
      </c>
      <c r="S9928" t="s">
        <v>420</v>
      </c>
      <c r="T9928" t="s">
        <v>419</v>
      </c>
      <c r="U9928" t="s">
        <v>57</v>
      </c>
      <c r="V9928" t="s">
        <v>9</v>
      </c>
    </row>
    <row r="9929" spans="1:22">
      <c r="A9929" t="s">
        <v>491</v>
      </c>
      <c r="B9929" s="2">
        <v>45046.699305555558</v>
      </c>
      <c r="C9929" s="2">
        <f t="shared" si="155"/>
        <v>45040</v>
      </c>
      <c r="D9929" t="s">
        <v>490</v>
      </c>
      <c r="E9929" t="s">
        <v>489</v>
      </c>
      <c r="F9929" t="s">
        <v>73</v>
      </c>
      <c r="G9929" t="s">
        <v>82</v>
      </c>
      <c r="H9929" t="s">
        <v>29</v>
      </c>
      <c r="I9929">
        <v>1</v>
      </c>
      <c r="J9929">
        <v>2383.39</v>
      </c>
      <c r="K9929">
        <v>1915.2</v>
      </c>
      <c r="L9929">
        <v>2383.39</v>
      </c>
      <c r="M9929">
        <v>1915.2</v>
      </c>
      <c r="N9929" t="s">
        <v>488</v>
      </c>
      <c r="O9929" t="s">
        <v>487</v>
      </c>
      <c r="P9929" t="s">
        <v>60</v>
      </c>
      <c r="Q9929">
        <v>8.7139000000000006</v>
      </c>
      <c r="R9929">
        <v>77.756699999999995</v>
      </c>
      <c r="S9929" t="s">
        <v>486</v>
      </c>
      <c r="T9929" t="s">
        <v>485</v>
      </c>
      <c r="U9929" t="s">
        <v>46</v>
      </c>
      <c r="V9929" t="s">
        <v>9</v>
      </c>
    </row>
    <row r="9930" spans="1:22">
      <c r="A9930" t="s">
        <v>484</v>
      </c>
      <c r="B9930" s="2">
        <v>45310.811805555553</v>
      </c>
      <c r="C9930" s="2">
        <f t="shared" si="155"/>
        <v>45306</v>
      </c>
      <c r="D9930" t="s">
        <v>483</v>
      </c>
      <c r="E9930" t="s">
        <v>482</v>
      </c>
      <c r="F9930" t="s">
        <v>73</v>
      </c>
      <c r="G9930" t="s">
        <v>17</v>
      </c>
      <c r="H9930" t="s">
        <v>29</v>
      </c>
      <c r="I9930">
        <v>1</v>
      </c>
      <c r="J9930">
        <v>1812.52</v>
      </c>
      <c r="K9930">
        <v>1403.1</v>
      </c>
      <c r="L9930">
        <v>1812.52</v>
      </c>
      <c r="M9930">
        <v>1403.1</v>
      </c>
      <c r="N9930" t="s">
        <v>481</v>
      </c>
      <c r="O9930" t="s">
        <v>480</v>
      </c>
      <c r="P9930" t="s">
        <v>49</v>
      </c>
      <c r="Q9930">
        <v>12.916499999999999</v>
      </c>
      <c r="R9930">
        <v>79.132499999999993</v>
      </c>
      <c r="S9930" t="s">
        <v>432</v>
      </c>
      <c r="T9930" t="s">
        <v>431</v>
      </c>
      <c r="U9930" t="s">
        <v>57</v>
      </c>
      <c r="V9930" t="s">
        <v>9</v>
      </c>
    </row>
    <row r="9931" spans="1:22">
      <c r="A9931" t="s">
        <v>479</v>
      </c>
      <c r="B9931" s="2">
        <v>45025.509027777778</v>
      </c>
      <c r="C9931" s="2">
        <f t="shared" si="155"/>
        <v>45019</v>
      </c>
      <c r="D9931" t="s">
        <v>478</v>
      </c>
      <c r="E9931" t="s">
        <v>477</v>
      </c>
      <c r="F9931" t="s">
        <v>18</v>
      </c>
      <c r="G9931" t="s">
        <v>106</v>
      </c>
      <c r="H9931" t="s">
        <v>40</v>
      </c>
      <c r="I9931">
        <v>2</v>
      </c>
      <c r="J9931">
        <v>558.38</v>
      </c>
      <c r="K9931">
        <v>437.87</v>
      </c>
      <c r="L9931">
        <v>1116.76</v>
      </c>
      <c r="M9931">
        <v>875.74</v>
      </c>
      <c r="N9931" t="s">
        <v>476</v>
      </c>
      <c r="O9931" t="s">
        <v>475</v>
      </c>
      <c r="P9931" t="s">
        <v>37</v>
      </c>
      <c r="Q9931">
        <v>10.7905</v>
      </c>
      <c r="R9931">
        <v>78.704700000000003</v>
      </c>
      <c r="S9931" t="s">
        <v>295</v>
      </c>
      <c r="T9931" t="s">
        <v>294</v>
      </c>
      <c r="U9931" t="s">
        <v>46</v>
      </c>
      <c r="V9931" t="s">
        <v>22</v>
      </c>
    </row>
    <row r="9932" spans="1:22">
      <c r="A9932" t="s">
        <v>474</v>
      </c>
      <c r="B9932" s="2">
        <v>44957.740277777775</v>
      </c>
      <c r="C9932" s="2">
        <f t="shared" si="155"/>
        <v>44956</v>
      </c>
      <c r="D9932" t="s">
        <v>473</v>
      </c>
      <c r="E9932" t="s">
        <v>472</v>
      </c>
      <c r="F9932" t="s">
        <v>201</v>
      </c>
      <c r="G9932" t="s">
        <v>115</v>
      </c>
      <c r="H9932" t="s">
        <v>52</v>
      </c>
      <c r="I9932">
        <v>2</v>
      </c>
      <c r="J9932">
        <v>2356.1</v>
      </c>
      <c r="K9932">
        <v>1597.55</v>
      </c>
      <c r="L9932">
        <v>4712.2</v>
      </c>
      <c r="M9932">
        <v>3195.1</v>
      </c>
      <c r="N9932" t="s">
        <v>471</v>
      </c>
      <c r="O9932" t="s">
        <v>470</v>
      </c>
      <c r="P9932" t="s">
        <v>60</v>
      </c>
      <c r="Q9932">
        <v>8.7139000000000006</v>
      </c>
      <c r="R9932">
        <v>77.756699999999995</v>
      </c>
      <c r="S9932" t="s">
        <v>79</v>
      </c>
      <c r="T9932" t="s">
        <v>78</v>
      </c>
      <c r="U9932" t="s">
        <v>10</v>
      </c>
      <c r="V9932" t="s">
        <v>45</v>
      </c>
    </row>
    <row r="9933" spans="1:22">
      <c r="A9933" t="s">
        <v>469</v>
      </c>
      <c r="B9933" s="2">
        <v>45310.8125</v>
      </c>
      <c r="C9933" s="2">
        <f t="shared" si="155"/>
        <v>45306</v>
      </c>
      <c r="D9933" t="s">
        <v>468</v>
      </c>
      <c r="E9933" t="s">
        <v>467</v>
      </c>
      <c r="F9933" t="s">
        <v>31</v>
      </c>
      <c r="G9933" t="s">
        <v>91</v>
      </c>
      <c r="H9933" t="s">
        <v>16</v>
      </c>
      <c r="I9933">
        <v>1</v>
      </c>
      <c r="J9933">
        <v>1353.86</v>
      </c>
      <c r="K9933">
        <v>1145.6199999999999</v>
      </c>
      <c r="L9933">
        <v>1353.86</v>
      </c>
      <c r="M9933">
        <v>1145.6199999999999</v>
      </c>
      <c r="N9933" t="s">
        <v>466</v>
      </c>
      <c r="O9933" t="s">
        <v>465</v>
      </c>
      <c r="P9933" t="s">
        <v>121</v>
      </c>
      <c r="Q9933">
        <v>9.9252000000000002</v>
      </c>
      <c r="R9933">
        <v>78.119799999999998</v>
      </c>
      <c r="S9933" t="s">
        <v>250</v>
      </c>
      <c r="T9933" t="s">
        <v>249</v>
      </c>
      <c r="U9933" t="s">
        <v>46</v>
      </c>
      <c r="V9933" t="s">
        <v>45</v>
      </c>
    </row>
    <row r="9934" spans="1:22">
      <c r="A9934" t="s">
        <v>464</v>
      </c>
      <c r="B9934" s="2">
        <v>45224.519444444442</v>
      </c>
      <c r="C9934" s="2">
        <f t="shared" si="155"/>
        <v>45222</v>
      </c>
      <c r="D9934" t="s">
        <v>463</v>
      </c>
      <c r="E9934" t="s">
        <v>462</v>
      </c>
      <c r="F9934" t="s">
        <v>31</v>
      </c>
      <c r="G9934" t="s">
        <v>115</v>
      </c>
      <c r="H9934" t="s">
        <v>40</v>
      </c>
      <c r="I9934">
        <v>2</v>
      </c>
      <c r="J9934">
        <v>1263.55</v>
      </c>
      <c r="K9934">
        <v>1127.8800000000001</v>
      </c>
      <c r="L9934">
        <v>2527.1</v>
      </c>
      <c r="M9934">
        <v>2255.7600000000002</v>
      </c>
      <c r="N9934" t="s">
        <v>461</v>
      </c>
      <c r="O9934" t="s">
        <v>460</v>
      </c>
      <c r="P9934" t="s">
        <v>13</v>
      </c>
      <c r="Q9934">
        <v>11.664300000000001</v>
      </c>
      <c r="R9934">
        <v>78.146000000000001</v>
      </c>
      <c r="S9934" t="s">
        <v>48</v>
      </c>
      <c r="T9934" t="s">
        <v>47</v>
      </c>
      <c r="U9934" t="s">
        <v>46</v>
      </c>
      <c r="V9934" t="s">
        <v>9</v>
      </c>
    </row>
    <row r="9935" spans="1:22">
      <c r="A9935" t="s">
        <v>459</v>
      </c>
      <c r="B9935" s="2">
        <v>44950.724999999999</v>
      </c>
      <c r="C9935" s="2">
        <f t="shared" si="155"/>
        <v>44949</v>
      </c>
      <c r="D9935" t="s">
        <v>458</v>
      </c>
      <c r="E9935" t="s">
        <v>457</v>
      </c>
      <c r="F9935" t="s">
        <v>83</v>
      </c>
      <c r="G9935" t="s">
        <v>106</v>
      </c>
      <c r="H9935" t="s">
        <v>63</v>
      </c>
      <c r="I9935">
        <v>1</v>
      </c>
      <c r="J9935">
        <v>715.83</v>
      </c>
      <c r="K9935">
        <v>643.28</v>
      </c>
      <c r="L9935">
        <v>715.83</v>
      </c>
      <c r="M9935">
        <v>643.28</v>
      </c>
      <c r="N9935" t="s">
        <v>456</v>
      </c>
      <c r="O9935" t="s">
        <v>455</v>
      </c>
      <c r="P9935" t="s">
        <v>49</v>
      </c>
      <c r="Q9935">
        <v>12.916499999999999</v>
      </c>
      <c r="R9935">
        <v>79.132499999999993</v>
      </c>
      <c r="S9935" t="s">
        <v>454</v>
      </c>
      <c r="T9935" t="s">
        <v>453</v>
      </c>
      <c r="U9935" t="s">
        <v>23</v>
      </c>
      <c r="V9935" t="s">
        <v>9</v>
      </c>
    </row>
    <row r="9936" spans="1:22">
      <c r="A9936" t="s">
        <v>452</v>
      </c>
      <c r="B9936" s="2">
        <v>45301.743055555555</v>
      </c>
      <c r="C9936" s="2">
        <f t="shared" si="155"/>
        <v>45299</v>
      </c>
      <c r="D9936" t="s">
        <v>451</v>
      </c>
      <c r="E9936" t="s">
        <v>450</v>
      </c>
      <c r="F9936" t="s">
        <v>64</v>
      </c>
      <c r="G9936" t="s">
        <v>72</v>
      </c>
      <c r="H9936" t="s">
        <v>40</v>
      </c>
      <c r="I9936">
        <v>1</v>
      </c>
      <c r="J9936">
        <v>1017.27</v>
      </c>
      <c r="K9936">
        <v>887.45</v>
      </c>
      <c r="L9936">
        <v>1017.27</v>
      </c>
      <c r="M9936">
        <v>887.45</v>
      </c>
      <c r="N9936" t="s">
        <v>449</v>
      </c>
      <c r="O9936" t="s">
        <v>448</v>
      </c>
      <c r="P9936" t="s">
        <v>37</v>
      </c>
      <c r="Q9936">
        <v>10.7905</v>
      </c>
      <c r="R9936">
        <v>78.704700000000003</v>
      </c>
      <c r="S9936" t="s">
        <v>206</v>
      </c>
      <c r="T9936" t="s">
        <v>205</v>
      </c>
      <c r="U9936" t="s">
        <v>77</v>
      </c>
      <c r="V9936" t="s">
        <v>45</v>
      </c>
    </row>
    <row r="9937" spans="1:22">
      <c r="A9937" t="s">
        <v>447</v>
      </c>
      <c r="B9937" s="2">
        <v>45149.841666666667</v>
      </c>
      <c r="C9937" s="2">
        <f t="shared" si="155"/>
        <v>45145</v>
      </c>
      <c r="D9937" t="s">
        <v>446</v>
      </c>
      <c r="E9937" t="s">
        <v>445</v>
      </c>
      <c r="F9937" t="s">
        <v>64</v>
      </c>
      <c r="G9937" t="s">
        <v>115</v>
      </c>
      <c r="H9937" t="s">
        <v>52</v>
      </c>
      <c r="I9937">
        <v>1</v>
      </c>
      <c r="J9937">
        <v>802.54</v>
      </c>
      <c r="K9937">
        <v>560.4</v>
      </c>
      <c r="L9937">
        <v>802.54</v>
      </c>
      <c r="M9937">
        <v>560.4</v>
      </c>
      <c r="N9937" t="s">
        <v>444</v>
      </c>
      <c r="O9937" t="s">
        <v>443</v>
      </c>
      <c r="P9937" t="s">
        <v>26</v>
      </c>
      <c r="Q9937">
        <v>11.0168</v>
      </c>
      <c r="R9937">
        <v>76.955799999999996</v>
      </c>
      <c r="S9937" t="s">
        <v>103</v>
      </c>
      <c r="T9937" t="s">
        <v>102</v>
      </c>
      <c r="U9937" t="s">
        <v>10</v>
      </c>
      <c r="V9937" t="s">
        <v>45</v>
      </c>
    </row>
    <row r="9938" spans="1:22">
      <c r="A9938" t="s">
        <v>442</v>
      </c>
      <c r="B9938" s="2">
        <v>45314.578472222223</v>
      </c>
      <c r="C9938" s="2">
        <f t="shared" si="155"/>
        <v>45313</v>
      </c>
      <c r="D9938" t="s">
        <v>441</v>
      </c>
      <c r="E9938" t="s">
        <v>440</v>
      </c>
      <c r="F9938" t="s">
        <v>31</v>
      </c>
      <c r="G9938" t="s">
        <v>53</v>
      </c>
      <c r="H9938" t="s">
        <v>52</v>
      </c>
      <c r="I9938">
        <v>2</v>
      </c>
      <c r="J9938">
        <v>1405.8</v>
      </c>
      <c r="K9938">
        <v>858.99</v>
      </c>
      <c r="L9938">
        <v>2811.6</v>
      </c>
      <c r="M9938">
        <v>1717.98</v>
      </c>
      <c r="N9938" t="s">
        <v>439</v>
      </c>
      <c r="O9938" t="s">
        <v>438</v>
      </c>
      <c r="P9938" t="s">
        <v>49</v>
      </c>
      <c r="Q9938">
        <v>12.916499999999999</v>
      </c>
      <c r="R9938">
        <v>79.132499999999993</v>
      </c>
      <c r="S9938" t="s">
        <v>133</v>
      </c>
      <c r="T9938" t="s">
        <v>132</v>
      </c>
      <c r="U9938" t="s">
        <v>10</v>
      </c>
      <c r="V9938" t="s">
        <v>45</v>
      </c>
    </row>
    <row r="9939" spans="1:22">
      <c r="A9939" t="s">
        <v>437</v>
      </c>
      <c r="B9939" s="2">
        <v>45371.863888888889</v>
      </c>
      <c r="C9939" s="2">
        <f t="shared" si="155"/>
        <v>45369</v>
      </c>
      <c r="D9939" t="s">
        <v>436</v>
      </c>
      <c r="E9939" t="s">
        <v>435</v>
      </c>
      <c r="F9939" t="s">
        <v>83</v>
      </c>
      <c r="G9939" t="s">
        <v>17</v>
      </c>
      <c r="H9939" t="s">
        <v>52</v>
      </c>
      <c r="I9939">
        <v>1</v>
      </c>
      <c r="J9939">
        <v>805.34</v>
      </c>
      <c r="K9939">
        <v>560.13</v>
      </c>
      <c r="L9939">
        <v>805.34</v>
      </c>
      <c r="M9939">
        <v>560.13</v>
      </c>
      <c r="N9939" t="s">
        <v>434</v>
      </c>
      <c r="O9939" t="s">
        <v>433</v>
      </c>
      <c r="P9939" t="s">
        <v>112</v>
      </c>
      <c r="Q9939">
        <v>13.082700000000001</v>
      </c>
      <c r="R9939">
        <v>80.270700000000005</v>
      </c>
      <c r="S9939" t="s">
        <v>432</v>
      </c>
      <c r="T9939" t="s">
        <v>431</v>
      </c>
      <c r="U9939" t="s">
        <v>23</v>
      </c>
      <c r="V9939" t="s">
        <v>22</v>
      </c>
    </row>
    <row r="9940" spans="1:22">
      <c r="A9940" t="s">
        <v>430</v>
      </c>
      <c r="B9940" s="2">
        <v>45244.827777777777</v>
      </c>
      <c r="C9940" s="2">
        <f t="shared" si="155"/>
        <v>45243</v>
      </c>
      <c r="D9940" t="s">
        <v>429</v>
      </c>
      <c r="E9940" t="s">
        <v>428</v>
      </c>
      <c r="F9940" t="s">
        <v>201</v>
      </c>
      <c r="G9940" t="s">
        <v>30</v>
      </c>
      <c r="H9940" t="s">
        <v>52</v>
      </c>
      <c r="I9940">
        <v>2</v>
      </c>
      <c r="J9940">
        <v>2234.6799999999998</v>
      </c>
      <c r="K9940">
        <v>1514.06</v>
      </c>
      <c r="L9940">
        <v>4469.3599999999997</v>
      </c>
      <c r="M9940">
        <v>3028.12</v>
      </c>
      <c r="N9940" t="s">
        <v>427</v>
      </c>
      <c r="O9940" t="s">
        <v>426</v>
      </c>
      <c r="P9940" t="s">
        <v>26</v>
      </c>
      <c r="Q9940">
        <v>11.0168</v>
      </c>
      <c r="R9940">
        <v>76.955799999999996</v>
      </c>
      <c r="S9940" t="s">
        <v>133</v>
      </c>
      <c r="T9940" t="s">
        <v>132</v>
      </c>
      <c r="U9940" t="s">
        <v>23</v>
      </c>
      <c r="V9940" t="s">
        <v>9</v>
      </c>
    </row>
    <row r="9941" spans="1:22">
      <c r="A9941" t="s">
        <v>425</v>
      </c>
      <c r="B9941" s="2">
        <v>45234.790972222225</v>
      </c>
      <c r="C9941" s="2">
        <f t="shared" si="155"/>
        <v>45229</v>
      </c>
      <c r="D9941" t="s">
        <v>424</v>
      </c>
      <c r="E9941" t="s">
        <v>423</v>
      </c>
      <c r="F9941" t="s">
        <v>201</v>
      </c>
      <c r="G9941" t="s">
        <v>115</v>
      </c>
      <c r="H9941" t="s">
        <v>40</v>
      </c>
      <c r="I9941">
        <v>1</v>
      </c>
      <c r="J9941">
        <v>2385.4299999999998</v>
      </c>
      <c r="K9941">
        <v>1798.28</v>
      </c>
      <c r="L9941">
        <v>2385.4299999999998</v>
      </c>
      <c r="M9941">
        <v>1798.28</v>
      </c>
      <c r="N9941" t="s">
        <v>422</v>
      </c>
      <c r="O9941" t="s">
        <v>421</v>
      </c>
      <c r="P9941" t="s">
        <v>49</v>
      </c>
      <c r="Q9941">
        <v>12.916499999999999</v>
      </c>
      <c r="R9941">
        <v>79.132499999999993</v>
      </c>
      <c r="S9941" t="s">
        <v>420</v>
      </c>
      <c r="T9941" t="s">
        <v>419</v>
      </c>
      <c r="U9941" t="s">
        <v>46</v>
      </c>
      <c r="V9941" t="s">
        <v>9</v>
      </c>
    </row>
    <row r="9942" spans="1:22">
      <c r="A9942" t="s">
        <v>418</v>
      </c>
      <c r="B9942" s="2">
        <v>45443.704861111109</v>
      </c>
      <c r="C9942" s="2">
        <f t="shared" si="155"/>
        <v>45439</v>
      </c>
      <c r="D9942" t="s">
        <v>417</v>
      </c>
      <c r="E9942" t="s">
        <v>416</v>
      </c>
      <c r="F9942" t="s">
        <v>31</v>
      </c>
      <c r="G9942" t="s">
        <v>82</v>
      </c>
      <c r="H9942" t="s">
        <v>16</v>
      </c>
      <c r="I9942">
        <v>1</v>
      </c>
      <c r="J9942">
        <v>244.44</v>
      </c>
      <c r="K9942">
        <v>147.22</v>
      </c>
      <c r="L9942">
        <v>244.44</v>
      </c>
      <c r="M9942">
        <v>147.22</v>
      </c>
      <c r="N9942" t="s">
        <v>415</v>
      </c>
      <c r="O9942" t="s">
        <v>414</v>
      </c>
      <c r="P9942" t="s">
        <v>68</v>
      </c>
      <c r="Q9942">
        <v>11.34</v>
      </c>
      <c r="R9942">
        <v>77.717200000000005</v>
      </c>
      <c r="S9942" t="s">
        <v>413</v>
      </c>
      <c r="T9942" t="s">
        <v>412</v>
      </c>
      <c r="U9942" t="s">
        <v>46</v>
      </c>
      <c r="V9942" t="s">
        <v>9</v>
      </c>
    </row>
    <row r="9943" spans="1:22">
      <c r="A9943" t="s">
        <v>411</v>
      </c>
      <c r="B9943" s="2">
        <v>45072.706250000003</v>
      </c>
      <c r="C9943" s="2">
        <f t="shared" si="155"/>
        <v>45068</v>
      </c>
      <c r="D9943" t="s">
        <v>410</v>
      </c>
      <c r="E9943" t="s">
        <v>409</v>
      </c>
      <c r="F9943" t="s">
        <v>64</v>
      </c>
      <c r="G9943" t="s">
        <v>115</v>
      </c>
      <c r="H9943" t="s">
        <v>52</v>
      </c>
      <c r="I9943">
        <v>1</v>
      </c>
      <c r="J9943">
        <v>2086.4</v>
      </c>
      <c r="K9943">
        <v>1543.93</v>
      </c>
      <c r="L9943">
        <v>2086.4</v>
      </c>
      <c r="M9943">
        <v>1543.93</v>
      </c>
      <c r="N9943" t="s">
        <v>408</v>
      </c>
      <c r="O9943" t="s">
        <v>407</v>
      </c>
      <c r="P9943" t="s">
        <v>68</v>
      </c>
      <c r="Q9943">
        <v>11.34</v>
      </c>
      <c r="R9943">
        <v>77.717200000000005</v>
      </c>
      <c r="S9943" t="s">
        <v>59</v>
      </c>
      <c r="T9943" t="s">
        <v>58</v>
      </c>
      <c r="U9943" t="s">
        <v>57</v>
      </c>
      <c r="V9943" t="s">
        <v>9</v>
      </c>
    </row>
    <row r="9944" spans="1:22">
      <c r="A9944" t="s">
        <v>406</v>
      </c>
      <c r="B9944" s="2">
        <v>45291.90625</v>
      </c>
      <c r="C9944" s="2">
        <f t="shared" si="155"/>
        <v>45285</v>
      </c>
      <c r="D9944" t="s">
        <v>405</v>
      </c>
      <c r="E9944" t="s">
        <v>404</v>
      </c>
      <c r="F9944" t="s">
        <v>64</v>
      </c>
      <c r="G9944" t="s">
        <v>82</v>
      </c>
      <c r="H9944" t="s">
        <v>29</v>
      </c>
      <c r="I9944">
        <v>3</v>
      </c>
      <c r="J9944">
        <v>1819.6</v>
      </c>
      <c r="K9944">
        <v>1093.75</v>
      </c>
      <c r="L9944">
        <v>5458.8</v>
      </c>
      <c r="M9944">
        <v>3281.25</v>
      </c>
      <c r="N9944" t="s">
        <v>403</v>
      </c>
      <c r="O9944" t="s">
        <v>402</v>
      </c>
      <c r="P9944" t="s">
        <v>49</v>
      </c>
      <c r="Q9944">
        <v>12.916499999999999</v>
      </c>
      <c r="R9944">
        <v>79.132499999999993</v>
      </c>
      <c r="S9944" t="s">
        <v>396</v>
      </c>
      <c r="T9944" t="s">
        <v>395</v>
      </c>
      <c r="U9944" t="s">
        <v>10</v>
      </c>
      <c r="V9944" t="s">
        <v>9</v>
      </c>
    </row>
    <row r="9945" spans="1:22">
      <c r="A9945" t="s">
        <v>401</v>
      </c>
      <c r="B9945" s="2">
        <v>45348.651388888888</v>
      </c>
      <c r="C9945" s="2">
        <f t="shared" si="155"/>
        <v>45348</v>
      </c>
      <c r="D9945" t="s">
        <v>400</v>
      </c>
      <c r="E9945" t="s">
        <v>399</v>
      </c>
      <c r="F9945" t="s">
        <v>64</v>
      </c>
      <c r="G9945" t="s">
        <v>30</v>
      </c>
      <c r="H9945" t="s">
        <v>63</v>
      </c>
      <c r="I9945">
        <v>1</v>
      </c>
      <c r="J9945">
        <v>762.01</v>
      </c>
      <c r="K9945">
        <v>546.88</v>
      </c>
      <c r="L9945">
        <v>762.01</v>
      </c>
      <c r="M9945">
        <v>546.88</v>
      </c>
      <c r="N9945" t="s">
        <v>398</v>
      </c>
      <c r="O9945" t="s">
        <v>397</v>
      </c>
      <c r="P9945" t="s">
        <v>68</v>
      </c>
      <c r="Q9945">
        <v>11.34</v>
      </c>
      <c r="R9945">
        <v>77.717200000000005</v>
      </c>
      <c r="S9945" t="s">
        <v>396</v>
      </c>
      <c r="T9945" t="s">
        <v>395</v>
      </c>
      <c r="U9945" t="s">
        <v>46</v>
      </c>
      <c r="V9945" t="s">
        <v>9</v>
      </c>
    </row>
    <row r="9946" spans="1:22">
      <c r="A9946" t="s">
        <v>394</v>
      </c>
      <c r="B9946" s="2">
        <v>45183.745138888888</v>
      </c>
      <c r="C9946" s="2">
        <f t="shared" si="155"/>
        <v>45180</v>
      </c>
      <c r="D9946" t="s">
        <v>393</v>
      </c>
      <c r="E9946" t="s">
        <v>392</v>
      </c>
      <c r="F9946" t="s">
        <v>64</v>
      </c>
      <c r="G9946" t="s">
        <v>115</v>
      </c>
      <c r="H9946" t="s">
        <v>52</v>
      </c>
      <c r="I9946">
        <v>1</v>
      </c>
      <c r="J9946">
        <v>406.23</v>
      </c>
      <c r="K9946">
        <v>360.24</v>
      </c>
      <c r="L9946">
        <v>406.23</v>
      </c>
      <c r="M9946">
        <v>360.24</v>
      </c>
      <c r="N9946" t="s">
        <v>391</v>
      </c>
      <c r="O9946" t="s">
        <v>390</v>
      </c>
      <c r="P9946" t="s">
        <v>60</v>
      </c>
      <c r="Q9946">
        <v>8.7139000000000006</v>
      </c>
      <c r="R9946">
        <v>77.756699999999995</v>
      </c>
      <c r="S9946" t="s">
        <v>269</v>
      </c>
      <c r="T9946" t="s">
        <v>268</v>
      </c>
      <c r="U9946" t="s">
        <v>23</v>
      </c>
      <c r="V9946" t="s">
        <v>9</v>
      </c>
    </row>
    <row r="9947" spans="1:22">
      <c r="A9947" t="s">
        <v>389</v>
      </c>
      <c r="B9947" s="2">
        <v>45111.510416666664</v>
      </c>
      <c r="C9947" s="2">
        <f t="shared" si="155"/>
        <v>45110</v>
      </c>
      <c r="D9947" t="s">
        <v>388</v>
      </c>
      <c r="E9947" t="s">
        <v>387</v>
      </c>
      <c r="F9947" t="s">
        <v>73</v>
      </c>
      <c r="G9947" t="s">
        <v>115</v>
      </c>
      <c r="H9947" t="s">
        <v>63</v>
      </c>
      <c r="I9947">
        <v>2</v>
      </c>
      <c r="J9947">
        <v>343.92</v>
      </c>
      <c r="K9947">
        <v>262.07</v>
      </c>
      <c r="L9947">
        <v>687.84</v>
      </c>
      <c r="M9947">
        <v>524.14</v>
      </c>
      <c r="N9947" t="s">
        <v>386</v>
      </c>
      <c r="O9947" t="s">
        <v>385</v>
      </c>
      <c r="P9947" t="s">
        <v>68</v>
      </c>
      <c r="Q9947">
        <v>11.34</v>
      </c>
      <c r="R9947">
        <v>77.717200000000005</v>
      </c>
      <c r="S9947" t="s">
        <v>120</v>
      </c>
      <c r="T9947" t="s">
        <v>119</v>
      </c>
      <c r="U9947" t="s">
        <v>46</v>
      </c>
      <c r="V9947" t="s">
        <v>9</v>
      </c>
    </row>
    <row r="9948" spans="1:22">
      <c r="A9948" t="s">
        <v>384</v>
      </c>
      <c r="B9948" s="2">
        <v>44938.781944444447</v>
      </c>
      <c r="C9948" s="2">
        <f t="shared" si="155"/>
        <v>44935</v>
      </c>
      <c r="D9948" t="s">
        <v>383</v>
      </c>
      <c r="E9948" t="s">
        <v>382</v>
      </c>
      <c r="F9948" t="s">
        <v>136</v>
      </c>
      <c r="G9948" t="s">
        <v>91</v>
      </c>
      <c r="H9948" t="s">
        <v>16</v>
      </c>
      <c r="I9948">
        <v>1</v>
      </c>
      <c r="J9948">
        <v>1971.7</v>
      </c>
      <c r="K9948">
        <v>1295.9000000000001</v>
      </c>
      <c r="L9948">
        <v>1971.7</v>
      </c>
      <c r="M9948">
        <v>1295.9000000000001</v>
      </c>
      <c r="N9948" t="s">
        <v>381</v>
      </c>
      <c r="O9948" t="s">
        <v>380</v>
      </c>
      <c r="P9948" t="s">
        <v>121</v>
      </c>
      <c r="Q9948">
        <v>9.9252000000000002</v>
      </c>
      <c r="R9948">
        <v>78.119799999999998</v>
      </c>
      <c r="S9948" t="s">
        <v>206</v>
      </c>
      <c r="T9948" t="s">
        <v>205</v>
      </c>
      <c r="U9948" t="s">
        <v>46</v>
      </c>
      <c r="V9948" t="s">
        <v>9</v>
      </c>
    </row>
    <row r="9949" spans="1:22">
      <c r="A9949" t="s">
        <v>379</v>
      </c>
      <c r="B9949" s="2">
        <v>45209.775000000001</v>
      </c>
      <c r="C9949" s="2">
        <f t="shared" si="155"/>
        <v>45208</v>
      </c>
      <c r="D9949" t="s">
        <v>378</v>
      </c>
      <c r="E9949" t="s">
        <v>377</v>
      </c>
      <c r="F9949" t="s">
        <v>166</v>
      </c>
      <c r="G9949" t="s">
        <v>91</v>
      </c>
      <c r="H9949" t="s">
        <v>52</v>
      </c>
      <c r="I9949">
        <v>2</v>
      </c>
      <c r="J9949">
        <v>1819.18</v>
      </c>
      <c r="K9949">
        <v>1448.13</v>
      </c>
      <c r="L9949">
        <v>3638.36</v>
      </c>
      <c r="M9949">
        <v>2896.26</v>
      </c>
      <c r="N9949" t="s">
        <v>376</v>
      </c>
      <c r="O9949" t="s">
        <v>375</v>
      </c>
      <c r="P9949" t="s">
        <v>26</v>
      </c>
      <c r="Q9949">
        <v>11.0168</v>
      </c>
      <c r="R9949">
        <v>76.955799999999996</v>
      </c>
      <c r="S9949" t="s">
        <v>352</v>
      </c>
      <c r="T9949" t="s">
        <v>351</v>
      </c>
      <c r="U9949" t="s">
        <v>10</v>
      </c>
      <c r="V9949" t="s">
        <v>212</v>
      </c>
    </row>
    <row r="9950" spans="1:22">
      <c r="A9950" t="s">
        <v>374</v>
      </c>
      <c r="B9950" s="2">
        <v>45320.894444444442</v>
      </c>
      <c r="C9950" s="2">
        <f t="shared" si="155"/>
        <v>45320</v>
      </c>
      <c r="D9950" t="s">
        <v>373</v>
      </c>
      <c r="E9950" t="s">
        <v>372</v>
      </c>
      <c r="F9950" t="s">
        <v>201</v>
      </c>
      <c r="G9950" t="s">
        <v>53</v>
      </c>
      <c r="H9950" t="s">
        <v>71</v>
      </c>
      <c r="I9950">
        <v>2</v>
      </c>
      <c r="J9950">
        <v>522.94000000000005</v>
      </c>
      <c r="K9950">
        <v>410.96</v>
      </c>
      <c r="L9950">
        <v>1045.8800000000001</v>
      </c>
      <c r="M9950">
        <v>821.92</v>
      </c>
      <c r="N9950" t="s">
        <v>371</v>
      </c>
      <c r="O9950" t="s">
        <v>370</v>
      </c>
      <c r="P9950" t="s">
        <v>121</v>
      </c>
      <c r="Q9950">
        <v>9.9252000000000002</v>
      </c>
      <c r="R9950">
        <v>78.119799999999998</v>
      </c>
      <c r="S9950" t="s">
        <v>243</v>
      </c>
      <c r="T9950" t="s">
        <v>242</v>
      </c>
      <c r="U9950" t="s">
        <v>10</v>
      </c>
      <c r="V9950" t="s">
        <v>45</v>
      </c>
    </row>
    <row r="9951" spans="1:22">
      <c r="A9951" t="s">
        <v>369</v>
      </c>
      <c r="B9951" s="2">
        <v>44955.6</v>
      </c>
      <c r="C9951" s="2">
        <f t="shared" si="155"/>
        <v>44949</v>
      </c>
      <c r="D9951" t="s">
        <v>368</v>
      </c>
      <c r="E9951" t="s">
        <v>367</v>
      </c>
      <c r="F9951" t="s">
        <v>136</v>
      </c>
      <c r="G9951" t="s">
        <v>72</v>
      </c>
      <c r="H9951" t="s">
        <v>63</v>
      </c>
      <c r="I9951">
        <v>2</v>
      </c>
      <c r="J9951">
        <v>211.34</v>
      </c>
      <c r="K9951">
        <v>169.86</v>
      </c>
      <c r="L9951">
        <v>422.68</v>
      </c>
      <c r="M9951">
        <v>339.72</v>
      </c>
      <c r="N9951" t="s">
        <v>366</v>
      </c>
      <c r="O9951" t="s">
        <v>365</v>
      </c>
      <c r="P9951" t="s">
        <v>13</v>
      </c>
      <c r="Q9951">
        <v>11.664300000000001</v>
      </c>
      <c r="R9951">
        <v>78.146000000000001</v>
      </c>
      <c r="S9951" t="s">
        <v>364</v>
      </c>
      <c r="T9951" t="s">
        <v>363</v>
      </c>
      <c r="U9951" t="s">
        <v>77</v>
      </c>
      <c r="V9951" t="s">
        <v>22</v>
      </c>
    </row>
    <row r="9952" spans="1:22">
      <c r="A9952" t="s">
        <v>362</v>
      </c>
      <c r="B9952" s="2">
        <v>45358.429166666669</v>
      </c>
      <c r="C9952" s="2">
        <f t="shared" si="155"/>
        <v>45355</v>
      </c>
      <c r="D9952" t="s">
        <v>361</v>
      </c>
      <c r="E9952" t="s">
        <v>360</v>
      </c>
      <c r="F9952" t="s">
        <v>31</v>
      </c>
      <c r="G9952" t="s">
        <v>72</v>
      </c>
      <c r="H9952" t="s">
        <v>71</v>
      </c>
      <c r="I9952">
        <v>1</v>
      </c>
      <c r="J9952">
        <v>1243.29</v>
      </c>
      <c r="K9952">
        <v>879.76</v>
      </c>
      <c r="L9952">
        <v>1243.29</v>
      </c>
      <c r="M9952">
        <v>879.76</v>
      </c>
      <c r="N9952" t="s">
        <v>359</v>
      </c>
      <c r="O9952" t="s">
        <v>358</v>
      </c>
      <c r="P9952" t="s">
        <v>121</v>
      </c>
      <c r="Q9952">
        <v>9.9252000000000002</v>
      </c>
      <c r="R9952">
        <v>78.119799999999998</v>
      </c>
      <c r="S9952" t="s">
        <v>59</v>
      </c>
      <c r="T9952" t="s">
        <v>58</v>
      </c>
      <c r="U9952" t="s">
        <v>77</v>
      </c>
      <c r="V9952" t="s">
        <v>45</v>
      </c>
    </row>
    <row r="9953" spans="1:22">
      <c r="A9953" t="s">
        <v>357</v>
      </c>
      <c r="B9953" s="2">
        <v>45460.841666666667</v>
      </c>
      <c r="C9953" s="2">
        <f t="shared" si="155"/>
        <v>45460</v>
      </c>
      <c r="D9953" t="s">
        <v>356</v>
      </c>
      <c r="E9953" t="s">
        <v>355</v>
      </c>
      <c r="F9953" t="s">
        <v>83</v>
      </c>
      <c r="G9953" t="s">
        <v>30</v>
      </c>
      <c r="H9953" t="s">
        <v>52</v>
      </c>
      <c r="I9953">
        <v>1</v>
      </c>
      <c r="J9953">
        <v>2130.4</v>
      </c>
      <c r="K9953">
        <v>1598.76</v>
      </c>
      <c r="L9953">
        <v>2130.4</v>
      </c>
      <c r="M9953">
        <v>1598.76</v>
      </c>
      <c r="N9953" t="s">
        <v>354</v>
      </c>
      <c r="O9953" t="s">
        <v>353</v>
      </c>
      <c r="P9953" t="s">
        <v>68</v>
      </c>
      <c r="Q9953">
        <v>11.34</v>
      </c>
      <c r="R9953">
        <v>77.717200000000005</v>
      </c>
      <c r="S9953" t="s">
        <v>352</v>
      </c>
      <c r="T9953" t="s">
        <v>351</v>
      </c>
      <c r="U9953" t="s">
        <v>46</v>
      </c>
      <c r="V9953" t="s">
        <v>22</v>
      </c>
    </row>
    <row r="9954" spans="1:22">
      <c r="A9954" t="s">
        <v>350</v>
      </c>
      <c r="B9954" s="2">
        <v>45137.441666666666</v>
      </c>
      <c r="C9954" s="2">
        <f t="shared" si="155"/>
        <v>45131</v>
      </c>
      <c r="D9954" t="s">
        <v>349</v>
      </c>
      <c r="E9954" t="s">
        <v>348</v>
      </c>
      <c r="F9954" t="s">
        <v>73</v>
      </c>
      <c r="G9954" t="s">
        <v>53</v>
      </c>
      <c r="H9954" t="s">
        <v>52</v>
      </c>
      <c r="I9954">
        <v>2</v>
      </c>
      <c r="J9954">
        <v>286.68</v>
      </c>
      <c r="K9954">
        <v>210.26</v>
      </c>
      <c r="L9954">
        <v>573.36</v>
      </c>
      <c r="M9954">
        <v>420.52</v>
      </c>
      <c r="N9954" t="s">
        <v>347</v>
      </c>
      <c r="O9954" t="s">
        <v>346</v>
      </c>
      <c r="P9954" t="s">
        <v>68</v>
      </c>
      <c r="Q9954">
        <v>11.34</v>
      </c>
      <c r="R9954">
        <v>77.717200000000005</v>
      </c>
      <c r="S9954" t="s">
        <v>243</v>
      </c>
      <c r="T9954" t="s">
        <v>242</v>
      </c>
      <c r="U9954" t="s">
        <v>77</v>
      </c>
      <c r="V9954" t="s">
        <v>45</v>
      </c>
    </row>
    <row r="9955" spans="1:22">
      <c r="A9955" t="s">
        <v>345</v>
      </c>
      <c r="B9955" s="2">
        <v>45315.527083333334</v>
      </c>
      <c r="C9955" s="2">
        <f t="shared" si="155"/>
        <v>45313</v>
      </c>
      <c r="D9955" t="s">
        <v>344</v>
      </c>
      <c r="E9955" t="s">
        <v>343</v>
      </c>
      <c r="F9955" t="s">
        <v>64</v>
      </c>
      <c r="G9955" t="s">
        <v>53</v>
      </c>
      <c r="H9955" t="s">
        <v>40</v>
      </c>
      <c r="I9955">
        <v>1</v>
      </c>
      <c r="J9955">
        <v>537.5</v>
      </c>
      <c r="K9955">
        <v>371.87</v>
      </c>
      <c r="L9955">
        <v>537.5</v>
      </c>
      <c r="M9955">
        <v>371.87</v>
      </c>
      <c r="N9955" t="s">
        <v>342</v>
      </c>
      <c r="O9955" t="s">
        <v>341</v>
      </c>
      <c r="P9955" t="s">
        <v>112</v>
      </c>
      <c r="Q9955">
        <v>13.082700000000001</v>
      </c>
      <c r="R9955">
        <v>80.270700000000005</v>
      </c>
      <c r="S9955" t="s">
        <v>340</v>
      </c>
      <c r="T9955" t="s">
        <v>339</v>
      </c>
      <c r="U9955" t="s">
        <v>46</v>
      </c>
      <c r="V9955" t="s">
        <v>22</v>
      </c>
    </row>
    <row r="9956" spans="1:22">
      <c r="A9956" t="s">
        <v>338</v>
      </c>
      <c r="B9956" s="2">
        <v>45564.464583333334</v>
      </c>
      <c r="C9956" s="2">
        <f t="shared" si="155"/>
        <v>45558</v>
      </c>
      <c r="D9956" t="s">
        <v>337</v>
      </c>
      <c r="E9956" t="s">
        <v>336</v>
      </c>
      <c r="F9956" t="s">
        <v>64</v>
      </c>
      <c r="G9956" t="s">
        <v>41</v>
      </c>
      <c r="H9956" t="s">
        <v>29</v>
      </c>
      <c r="I9956">
        <v>1</v>
      </c>
      <c r="J9956">
        <v>343.5</v>
      </c>
      <c r="K9956">
        <v>304.3</v>
      </c>
      <c r="L9956">
        <v>343.5</v>
      </c>
      <c r="M9956">
        <v>304.3</v>
      </c>
      <c r="N9956" t="s">
        <v>335</v>
      </c>
      <c r="O9956" t="s">
        <v>334</v>
      </c>
      <c r="P9956" t="s">
        <v>121</v>
      </c>
      <c r="Q9956">
        <v>9.9252000000000002</v>
      </c>
      <c r="R9956">
        <v>78.119799999999998</v>
      </c>
      <c r="S9956" t="s">
        <v>333</v>
      </c>
      <c r="T9956" t="s">
        <v>332</v>
      </c>
      <c r="U9956" t="s">
        <v>23</v>
      </c>
      <c r="V9956" t="s">
        <v>9</v>
      </c>
    </row>
    <row r="9957" spans="1:22">
      <c r="A9957" t="s">
        <v>331</v>
      </c>
      <c r="B9957" s="2">
        <v>45266.51458333333</v>
      </c>
      <c r="C9957" s="2">
        <f t="shared" si="155"/>
        <v>45264</v>
      </c>
      <c r="D9957" t="s">
        <v>330</v>
      </c>
      <c r="E9957" t="s">
        <v>329</v>
      </c>
      <c r="F9957" t="s">
        <v>73</v>
      </c>
      <c r="G9957" t="s">
        <v>72</v>
      </c>
      <c r="H9957" t="s">
        <v>16</v>
      </c>
      <c r="I9957">
        <v>2</v>
      </c>
      <c r="J9957">
        <v>1651.2</v>
      </c>
      <c r="K9957">
        <v>1188.3</v>
      </c>
      <c r="L9957">
        <v>3302.4</v>
      </c>
      <c r="M9957">
        <v>2376.6</v>
      </c>
      <c r="N9957" t="s">
        <v>328</v>
      </c>
      <c r="O9957" t="s">
        <v>327</v>
      </c>
      <c r="P9957" t="s">
        <v>37</v>
      </c>
      <c r="Q9957">
        <v>10.7905</v>
      </c>
      <c r="R9957">
        <v>78.704700000000003</v>
      </c>
      <c r="S9957" t="s">
        <v>326</v>
      </c>
      <c r="T9957" t="s">
        <v>325</v>
      </c>
      <c r="U9957" t="s">
        <v>77</v>
      </c>
      <c r="V9957" t="s">
        <v>9</v>
      </c>
    </row>
    <row r="9958" spans="1:22">
      <c r="A9958" t="s">
        <v>324</v>
      </c>
      <c r="B9958" s="2">
        <v>44958.57708333333</v>
      </c>
      <c r="C9958" s="2">
        <f t="shared" si="155"/>
        <v>44956</v>
      </c>
      <c r="D9958" t="s">
        <v>323</v>
      </c>
      <c r="E9958" t="s">
        <v>322</v>
      </c>
      <c r="F9958" t="s">
        <v>201</v>
      </c>
      <c r="G9958" t="s">
        <v>30</v>
      </c>
      <c r="H9958" t="s">
        <v>16</v>
      </c>
      <c r="I9958">
        <v>1</v>
      </c>
      <c r="J9958">
        <v>1080.29</v>
      </c>
      <c r="K9958">
        <v>779.73</v>
      </c>
      <c r="L9958">
        <v>1080.29</v>
      </c>
      <c r="M9958">
        <v>779.73</v>
      </c>
      <c r="N9958" t="s">
        <v>321</v>
      </c>
      <c r="O9958" t="s">
        <v>320</v>
      </c>
      <c r="P9958" t="s">
        <v>26</v>
      </c>
      <c r="Q9958">
        <v>11.0168</v>
      </c>
      <c r="R9958">
        <v>76.955799999999996</v>
      </c>
      <c r="S9958" t="s">
        <v>319</v>
      </c>
      <c r="T9958" t="s">
        <v>318</v>
      </c>
      <c r="U9958" t="s">
        <v>57</v>
      </c>
      <c r="V9958" t="s">
        <v>212</v>
      </c>
    </row>
    <row r="9959" spans="1:22">
      <c r="A9959" t="s">
        <v>317</v>
      </c>
      <c r="B9959" s="2">
        <v>45005.45208333333</v>
      </c>
      <c r="C9959" s="2">
        <f t="shared" si="155"/>
        <v>45005</v>
      </c>
      <c r="D9959" t="s">
        <v>316</v>
      </c>
      <c r="E9959" t="s">
        <v>315</v>
      </c>
      <c r="F9959" t="s">
        <v>136</v>
      </c>
      <c r="G9959" t="s">
        <v>17</v>
      </c>
      <c r="H9959" t="s">
        <v>29</v>
      </c>
      <c r="I9959">
        <v>1</v>
      </c>
      <c r="J9959">
        <v>2348.35</v>
      </c>
      <c r="K9959">
        <v>1415.24</v>
      </c>
      <c r="L9959">
        <v>2348.35</v>
      </c>
      <c r="M9959">
        <v>1415.24</v>
      </c>
      <c r="N9959" t="s">
        <v>314</v>
      </c>
      <c r="O9959" t="s">
        <v>313</v>
      </c>
      <c r="P9959" t="s">
        <v>68</v>
      </c>
      <c r="Q9959">
        <v>11.34</v>
      </c>
      <c r="R9959">
        <v>77.717200000000005</v>
      </c>
      <c r="S9959" t="s">
        <v>243</v>
      </c>
      <c r="T9959" t="s">
        <v>242</v>
      </c>
      <c r="U9959" t="s">
        <v>46</v>
      </c>
      <c r="V9959" t="s">
        <v>9</v>
      </c>
    </row>
    <row r="9960" spans="1:22">
      <c r="A9960" t="s">
        <v>312</v>
      </c>
      <c r="B9960" s="2">
        <v>45288.793749999997</v>
      </c>
      <c r="C9960" s="2">
        <f t="shared" si="155"/>
        <v>45285</v>
      </c>
      <c r="D9960" t="s">
        <v>311</v>
      </c>
      <c r="E9960" t="s">
        <v>310</v>
      </c>
      <c r="F9960" t="s">
        <v>136</v>
      </c>
      <c r="G9960" t="s">
        <v>72</v>
      </c>
      <c r="H9960" t="s">
        <v>52</v>
      </c>
      <c r="I9960">
        <v>1</v>
      </c>
      <c r="J9960">
        <v>1105.02</v>
      </c>
      <c r="K9960">
        <v>868.51</v>
      </c>
      <c r="L9960">
        <v>1105.02</v>
      </c>
      <c r="M9960">
        <v>868.51</v>
      </c>
      <c r="N9960" t="s">
        <v>309</v>
      </c>
      <c r="O9960" t="s">
        <v>308</v>
      </c>
      <c r="P9960" t="s">
        <v>26</v>
      </c>
      <c r="Q9960">
        <v>11.0168</v>
      </c>
      <c r="R9960">
        <v>76.955799999999996</v>
      </c>
      <c r="S9960" t="s">
        <v>133</v>
      </c>
      <c r="T9960" t="s">
        <v>132</v>
      </c>
      <c r="U9960" t="s">
        <v>77</v>
      </c>
      <c r="V9960" t="s">
        <v>9</v>
      </c>
    </row>
    <row r="9961" spans="1:22">
      <c r="A9961" t="s">
        <v>307</v>
      </c>
      <c r="B9961" s="2">
        <v>45366.775000000001</v>
      </c>
      <c r="C9961" s="2">
        <f t="shared" si="155"/>
        <v>45362</v>
      </c>
      <c r="D9961" t="s">
        <v>306</v>
      </c>
      <c r="E9961" t="s">
        <v>305</v>
      </c>
      <c r="F9961" t="s">
        <v>136</v>
      </c>
      <c r="G9961" t="s">
        <v>30</v>
      </c>
      <c r="H9961" t="s">
        <v>63</v>
      </c>
      <c r="I9961">
        <v>4</v>
      </c>
      <c r="J9961">
        <v>1138.1099999999999</v>
      </c>
      <c r="K9961">
        <v>704.47</v>
      </c>
      <c r="L9961">
        <v>4552.4399999999996</v>
      </c>
      <c r="M9961">
        <v>2817.88</v>
      </c>
      <c r="N9961" t="s">
        <v>304</v>
      </c>
      <c r="O9961" t="s">
        <v>303</v>
      </c>
      <c r="P9961" t="s">
        <v>68</v>
      </c>
      <c r="Q9961">
        <v>11.34</v>
      </c>
      <c r="R9961">
        <v>77.717200000000005</v>
      </c>
      <c r="S9961" t="s">
        <v>302</v>
      </c>
      <c r="T9961" t="s">
        <v>301</v>
      </c>
      <c r="U9961" t="s">
        <v>77</v>
      </c>
      <c r="V9961" t="s">
        <v>45</v>
      </c>
    </row>
    <row r="9962" spans="1:22">
      <c r="A9962" t="s">
        <v>300</v>
      </c>
      <c r="B9962" s="2">
        <v>45050.867361111108</v>
      </c>
      <c r="C9962" s="2">
        <f t="shared" si="155"/>
        <v>45047</v>
      </c>
      <c r="D9962" t="s">
        <v>299</v>
      </c>
      <c r="E9962" t="s">
        <v>298</v>
      </c>
      <c r="F9962" t="s">
        <v>166</v>
      </c>
      <c r="G9962" t="s">
        <v>41</v>
      </c>
      <c r="H9962" t="s">
        <v>16</v>
      </c>
      <c r="I9962">
        <v>4</v>
      </c>
      <c r="J9962">
        <v>1077.94</v>
      </c>
      <c r="K9962">
        <v>789.18</v>
      </c>
      <c r="L9962">
        <v>4311.76</v>
      </c>
      <c r="M9962">
        <v>3156.72</v>
      </c>
      <c r="N9962" t="s">
        <v>297</v>
      </c>
      <c r="O9962" t="s">
        <v>296</v>
      </c>
      <c r="P9962" t="s">
        <v>49</v>
      </c>
      <c r="Q9962">
        <v>12.916499999999999</v>
      </c>
      <c r="R9962">
        <v>79.132499999999993</v>
      </c>
      <c r="S9962" t="s">
        <v>295</v>
      </c>
      <c r="T9962" t="s">
        <v>294</v>
      </c>
      <c r="U9962" t="s">
        <v>77</v>
      </c>
      <c r="V9962" t="s">
        <v>9</v>
      </c>
    </row>
    <row r="9963" spans="1:22">
      <c r="A9963" t="s">
        <v>293</v>
      </c>
      <c r="B9963" s="2">
        <v>45151.708333333336</v>
      </c>
      <c r="C9963" s="2">
        <f t="shared" si="155"/>
        <v>45145</v>
      </c>
      <c r="D9963" t="s">
        <v>292</v>
      </c>
      <c r="E9963" t="s">
        <v>291</v>
      </c>
      <c r="F9963" t="s">
        <v>136</v>
      </c>
      <c r="G9963" t="s">
        <v>106</v>
      </c>
      <c r="H9963" t="s">
        <v>16</v>
      </c>
      <c r="I9963">
        <v>1</v>
      </c>
      <c r="J9963">
        <v>891.49</v>
      </c>
      <c r="K9963">
        <v>768.21</v>
      </c>
      <c r="L9963">
        <v>891.49</v>
      </c>
      <c r="M9963">
        <v>768.21</v>
      </c>
      <c r="N9963" t="s">
        <v>290</v>
      </c>
      <c r="O9963" t="s">
        <v>289</v>
      </c>
      <c r="P9963" t="s">
        <v>68</v>
      </c>
      <c r="Q9963">
        <v>11.34</v>
      </c>
      <c r="R9963">
        <v>77.717200000000005</v>
      </c>
      <c r="S9963" t="s">
        <v>250</v>
      </c>
      <c r="T9963" t="s">
        <v>249</v>
      </c>
      <c r="U9963" t="s">
        <v>10</v>
      </c>
      <c r="V9963" t="s">
        <v>9</v>
      </c>
    </row>
    <row r="9964" spans="1:22">
      <c r="A9964" t="s">
        <v>288</v>
      </c>
      <c r="B9964" s="2">
        <v>45222.825694444444</v>
      </c>
      <c r="C9964" s="2">
        <f t="shared" si="155"/>
        <v>45222</v>
      </c>
      <c r="D9964" t="s">
        <v>287</v>
      </c>
      <c r="E9964" t="s">
        <v>286</v>
      </c>
      <c r="F9964" t="s">
        <v>201</v>
      </c>
      <c r="G9964" t="s">
        <v>53</v>
      </c>
      <c r="H9964" t="s">
        <v>52</v>
      </c>
      <c r="I9964">
        <v>2</v>
      </c>
      <c r="J9964">
        <v>1073.03</v>
      </c>
      <c r="K9964">
        <v>663.68</v>
      </c>
      <c r="L9964">
        <v>2146.06</v>
      </c>
      <c r="M9964">
        <v>1327.36</v>
      </c>
      <c r="N9964" t="s">
        <v>285</v>
      </c>
      <c r="O9964" t="s">
        <v>284</v>
      </c>
      <c r="P9964" t="s">
        <v>112</v>
      </c>
      <c r="Q9964">
        <v>13.082700000000001</v>
      </c>
      <c r="R9964">
        <v>80.270700000000005</v>
      </c>
      <c r="S9964" t="s">
        <v>283</v>
      </c>
      <c r="T9964" t="s">
        <v>282</v>
      </c>
      <c r="U9964" t="s">
        <v>46</v>
      </c>
      <c r="V9964" t="s">
        <v>45</v>
      </c>
    </row>
    <row r="9965" spans="1:22">
      <c r="A9965" t="s">
        <v>281</v>
      </c>
      <c r="B9965" s="2">
        <v>45454.581250000003</v>
      </c>
      <c r="C9965" s="2">
        <f t="shared" si="155"/>
        <v>45453</v>
      </c>
      <c r="D9965" t="s">
        <v>280</v>
      </c>
      <c r="E9965" t="s">
        <v>279</v>
      </c>
      <c r="F9965" t="s">
        <v>18</v>
      </c>
      <c r="G9965" t="s">
        <v>53</v>
      </c>
      <c r="H9965" t="s">
        <v>16</v>
      </c>
      <c r="I9965">
        <v>3</v>
      </c>
      <c r="J9965">
        <v>1844.91</v>
      </c>
      <c r="K9965">
        <v>1362.55</v>
      </c>
      <c r="L9965">
        <v>5534.73</v>
      </c>
      <c r="M9965">
        <v>4087.65</v>
      </c>
      <c r="N9965" t="s">
        <v>278</v>
      </c>
      <c r="O9965" t="s">
        <v>277</v>
      </c>
      <c r="P9965" t="s">
        <v>68</v>
      </c>
      <c r="Q9965">
        <v>11.34</v>
      </c>
      <c r="R9965">
        <v>77.717200000000005</v>
      </c>
      <c r="S9965" t="s">
        <v>276</v>
      </c>
      <c r="T9965" t="s">
        <v>275</v>
      </c>
      <c r="U9965" t="s">
        <v>46</v>
      </c>
      <c r="V9965" t="s">
        <v>9</v>
      </c>
    </row>
    <row r="9966" spans="1:22">
      <c r="A9966" t="s">
        <v>274</v>
      </c>
      <c r="B9966" s="2">
        <v>44944.456944444442</v>
      </c>
      <c r="C9966" s="2">
        <f t="shared" si="155"/>
        <v>44942</v>
      </c>
      <c r="D9966" t="s">
        <v>273</v>
      </c>
      <c r="E9966" t="s">
        <v>272</v>
      </c>
      <c r="F9966" t="s">
        <v>136</v>
      </c>
      <c r="G9966" t="s">
        <v>72</v>
      </c>
      <c r="H9966" t="s">
        <v>71</v>
      </c>
      <c r="I9966">
        <v>4</v>
      </c>
      <c r="J9966">
        <v>342.15</v>
      </c>
      <c r="K9966">
        <v>269.95999999999998</v>
      </c>
      <c r="L9966">
        <v>1368.6</v>
      </c>
      <c r="M9966">
        <v>1079.8399999999999</v>
      </c>
      <c r="N9966" t="s">
        <v>271</v>
      </c>
      <c r="O9966" t="s">
        <v>270</v>
      </c>
      <c r="P9966" t="s">
        <v>68</v>
      </c>
      <c r="Q9966">
        <v>11.34</v>
      </c>
      <c r="R9966">
        <v>77.717200000000005</v>
      </c>
      <c r="S9966" t="s">
        <v>269</v>
      </c>
      <c r="T9966" t="s">
        <v>268</v>
      </c>
      <c r="U9966" t="s">
        <v>23</v>
      </c>
      <c r="V9966" t="s">
        <v>9</v>
      </c>
    </row>
    <row r="9967" spans="1:22">
      <c r="A9967" t="s">
        <v>267</v>
      </c>
      <c r="B9967" s="2">
        <v>44938.75277777778</v>
      </c>
      <c r="C9967" s="2">
        <f t="shared" si="155"/>
        <v>44935</v>
      </c>
      <c r="D9967" t="s">
        <v>266</v>
      </c>
      <c r="E9967" t="s">
        <v>265</v>
      </c>
      <c r="F9967" t="s">
        <v>83</v>
      </c>
      <c r="G9967" t="s">
        <v>106</v>
      </c>
      <c r="H9967" t="s">
        <v>71</v>
      </c>
      <c r="I9967">
        <v>2</v>
      </c>
      <c r="J9967">
        <v>764.39</v>
      </c>
      <c r="K9967">
        <v>647.26</v>
      </c>
      <c r="L9967">
        <v>1528.78</v>
      </c>
      <c r="M9967">
        <v>1294.52</v>
      </c>
      <c r="N9967" t="s">
        <v>264</v>
      </c>
      <c r="O9967" t="s">
        <v>263</v>
      </c>
      <c r="P9967" t="s">
        <v>68</v>
      </c>
      <c r="Q9967">
        <v>11.34</v>
      </c>
      <c r="R9967">
        <v>77.717200000000005</v>
      </c>
      <c r="S9967" t="s">
        <v>257</v>
      </c>
      <c r="T9967" t="s">
        <v>256</v>
      </c>
      <c r="U9967" t="s">
        <v>10</v>
      </c>
      <c r="V9967" t="s">
        <v>45</v>
      </c>
    </row>
    <row r="9968" spans="1:22">
      <c r="A9968" t="s">
        <v>262</v>
      </c>
      <c r="B9968" s="2">
        <v>44983.598611111112</v>
      </c>
      <c r="C9968" s="2">
        <f t="shared" si="155"/>
        <v>44977</v>
      </c>
      <c r="D9968" t="s">
        <v>261</v>
      </c>
      <c r="E9968" t="s">
        <v>260</v>
      </c>
      <c r="F9968" t="s">
        <v>136</v>
      </c>
      <c r="G9968" t="s">
        <v>115</v>
      </c>
      <c r="H9968" t="s">
        <v>63</v>
      </c>
      <c r="I9968">
        <v>1</v>
      </c>
      <c r="J9968">
        <v>1146.48</v>
      </c>
      <c r="K9968">
        <v>774.92</v>
      </c>
      <c r="L9968">
        <v>1146.48</v>
      </c>
      <c r="M9968">
        <v>774.92</v>
      </c>
      <c r="N9968" t="s">
        <v>259</v>
      </c>
      <c r="O9968" t="s">
        <v>258</v>
      </c>
      <c r="P9968" t="s">
        <v>13</v>
      </c>
      <c r="Q9968">
        <v>11.664300000000001</v>
      </c>
      <c r="R9968">
        <v>78.146000000000001</v>
      </c>
      <c r="S9968" t="s">
        <v>257</v>
      </c>
      <c r="T9968" t="s">
        <v>256</v>
      </c>
      <c r="U9968" t="s">
        <v>57</v>
      </c>
      <c r="V9968" t="s">
        <v>9</v>
      </c>
    </row>
    <row r="9969" spans="1:22">
      <c r="A9969" t="s">
        <v>255</v>
      </c>
      <c r="B9969" s="2">
        <v>44980.570833333331</v>
      </c>
      <c r="C9969" s="2">
        <f t="shared" si="155"/>
        <v>44977</v>
      </c>
      <c r="D9969" t="s">
        <v>254</v>
      </c>
      <c r="E9969" t="s">
        <v>253</v>
      </c>
      <c r="F9969" t="s">
        <v>31</v>
      </c>
      <c r="G9969" t="s">
        <v>91</v>
      </c>
      <c r="H9969" t="s">
        <v>40</v>
      </c>
      <c r="I9969">
        <v>1</v>
      </c>
      <c r="J9969">
        <v>503.42</v>
      </c>
      <c r="K9969">
        <v>317.36</v>
      </c>
      <c r="L9969">
        <v>503.42</v>
      </c>
      <c r="M9969">
        <v>317.36</v>
      </c>
      <c r="N9969" t="s">
        <v>252</v>
      </c>
      <c r="O9969" t="s">
        <v>251</v>
      </c>
      <c r="P9969" t="s">
        <v>37</v>
      </c>
      <c r="Q9969">
        <v>10.7905</v>
      </c>
      <c r="R9969">
        <v>78.704700000000003</v>
      </c>
      <c r="S9969" t="s">
        <v>250</v>
      </c>
      <c r="T9969" t="s">
        <v>249</v>
      </c>
      <c r="U9969" t="s">
        <v>57</v>
      </c>
      <c r="V9969" t="s">
        <v>22</v>
      </c>
    </row>
    <row r="9970" spans="1:22">
      <c r="A9970" t="s">
        <v>248</v>
      </c>
      <c r="B9970" s="2">
        <v>45527.881944444445</v>
      </c>
      <c r="C9970" s="2">
        <f t="shared" si="155"/>
        <v>45523</v>
      </c>
      <c r="D9970" t="s">
        <v>247</v>
      </c>
      <c r="E9970" t="s">
        <v>246</v>
      </c>
      <c r="F9970" t="s">
        <v>166</v>
      </c>
      <c r="G9970" t="s">
        <v>91</v>
      </c>
      <c r="H9970" t="s">
        <v>29</v>
      </c>
      <c r="I9970">
        <v>4</v>
      </c>
      <c r="J9970">
        <v>1622.11</v>
      </c>
      <c r="K9970">
        <v>1433.76</v>
      </c>
      <c r="L9970">
        <v>6488.44</v>
      </c>
      <c r="M9970">
        <v>5735.04</v>
      </c>
      <c r="N9970" t="s">
        <v>245</v>
      </c>
      <c r="O9970" t="s">
        <v>244</v>
      </c>
      <c r="P9970" t="s">
        <v>60</v>
      </c>
      <c r="Q9970">
        <v>8.7139000000000006</v>
      </c>
      <c r="R9970">
        <v>77.756699999999995</v>
      </c>
      <c r="S9970" t="s">
        <v>243</v>
      </c>
      <c r="T9970" t="s">
        <v>242</v>
      </c>
      <c r="U9970" t="s">
        <v>57</v>
      </c>
      <c r="V9970" t="s">
        <v>9</v>
      </c>
    </row>
    <row r="9971" spans="1:22">
      <c r="A9971" t="s">
        <v>241</v>
      </c>
      <c r="B9971" s="2">
        <v>45251.656944444447</v>
      </c>
      <c r="C9971" s="2">
        <f t="shared" si="155"/>
        <v>45250</v>
      </c>
      <c r="D9971" t="s">
        <v>240</v>
      </c>
      <c r="E9971" t="s">
        <v>239</v>
      </c>
      <c r="F9971" t="s">
        <v>18</v>
      </c>
      <c r="G9971" t="s">
        <v>41</v>
      </c>
      <c r="H9971" t="s">
        <v>40</v>
      </c>
      <c r="I9971">
        <v>3</v>
      </c>
      <c r="J9971">
        <v>2160.75</v>
      </c>
      <c r="K9971">
        <v>1851.8</v>
      </c>
      <c r="L9971">
        <v>6482.25</v>
      </c>
      <c r="M9971">
        <v>5555.4</v>
      </c>
      <c r="N9971" t="s">
        <v>238</v>
      </c>
      <c r="O9971" t="s">
        <v>237</v>
      </c>
      <c r="P9971" t="s">
        <v>112</v>
      </c>
      <c r="Q9971">
        <v>13.082700000000001</v>
      </c>
      <c r="R9971">
        <v>80.270700000000005</v>
      </c>
      <c r="S9971" t="s">
        <v>146</v>
      </c>
      <c r="T9971" t="s">
        <v>145</v>
      </c>
      <c r="U9971" t="s">
        <v>46</v>
      </c>
      <c r="V9971" t="s">
        <v>22</v>
      </c>
    </row>
    <row r="9972" spans="1:22">
      <c r="A9972" t="s">
        <v>236</v>
      </c>
      <c r="B9972" s="2">
        <v>45046.901388888888</v>
      </c>
      <c r="C9972" s="2">
        <f t="shared" si="155"/>
        <v>45040</v>
      </c>
      <c r="D9972" t="s">
        <v>235</v>
      </c>
      <c r="E9972" t="s">
        <v>234</v>
      </c>
      <c r="F9972" t="s">
        <v>201</v>
      </c>
      <c r="G9972" t="s">
        <v>91</v>
      </c>
      <c r="H9972" t="s">
        <v>16</v>
      </c>
      <c r="I9972">
        <v>1</v>
      </c>
      <c r="J9972">
        <v>2457.56</v>
      </c>
      <c r="K9972">
        <v>2117.5300000000002</v>
      </c>
      <c r="L9972">
        <v>2457.56</v>
      </c>
      <c r="M9972">
        <v>2117.5300000000002</v>
      </c>
      <c r="N9972" t="s">
        <v>233</v>
      </c>
      <c r="O9972" t="s">
        <v>232</v>
      </c>
      <c r="P9972" t="s">
        <v>60</v>
      </c>
      <c r="Q9972">
        <v>8.7139000000000006</v>
      </c>
      <c r="R9972">
        <v>77.756699999999995</v>
      </c>
      <c r="S9972" t="s">
        <v>206</v>
      </c>
      <c r="T9972" t="s">
        <v>205</v>
      </c>
      <c r="U9972" t="s">
        <v>10</v>
      </c>
      <c r="V9972" t="s">
        <v>45</v>
      </c>
    </row>
    <row r="9973" spans="1:22">
      <c r="A9973" t="s">
        <v>231</v>
      </c>
      <c r="B9973" s="2">
        <v>45141.571527777778</v>
      </c>
      <c r="C9973" s="2">
        <f t="shared" si="155"/>
        <v>45138</v>
      </c>
      <c r="D9973" t="s">
        <v>230</v>
      </c>
      <c r="E9973" t="s">
        <v>229</v>
      </c>
      <c r="F9973" t="s">
        <v>201</v>
      </c>
      <c r="G9973" t="s">
        <v>53</v>
      </c>
      <c r="H9973" t="s">
        <v>63</v>
      </c>
      <c r="I9973">
        <v>1</v>
      </c>
      <c r="J9973">
        <v>2194.4699999999998</v>
      </c>
      <c r="K9973">
        <v>1871.34</v>
      </c>
      <c r="L9973">
        <v>2194.4699999999998</v>
      </c>
      <c r="M9973">
        <v>1871.34</v>
      </c>
      <c r="N9973" t="s">
        <v>228</v>
      </c>
      <c r="O9973" t="s">
        <v>227</v>
      </c>
      <c r="P9973" t="s">
        <v>121</v>
      </c>
      <c r="Q9973">
        <v>9.9252000000000002</v>
      </c>
      <c r="R9973">
        <v>78.119799999999998</v>
      </c>
      <c r="S9973" t="s">
        <v>226</v>
      </c>
      <c r="T9973" t="s">
        <v>225</v>
      </c>
      <c r="U9973" t="s">
        <v>10</v>
      </c>
      <c r="V9973" t="s">
        <v>45</v>
      </c>
    </row>
    <row r="9974" spans="1:22">
      <c r="A9974" t="s">
        <v>224</v>
      </c>
      <c r="B9974" s="2">
        <v>45097.804861111108</v>
      </c>
      <c r="C9974" s="2">
        <f t="shared" si="155"/>
        <v>45096</v>
      </c>
      <c r="D9974" t="s">
        <v>223</v>
      </c>
      <c r="E9974" t="s">
        <v>222</v>
      </c>
      <c r="F9974" t="s">
        <v>18</v>
      </c>
      <c r="G9974" t="s">
        <v>17</v>
      </c>
      <c r="H9974" t="s">
        <v>29</v>
      </c>
      <c r="I9974">
        <v>1</v>
      </c>
      <c r="J9974">
        <v>1227.82</v>
      </c>
      <c r="K9974">
        <v>774.02</v>
      </c>
      <c r="L9974">
        <v>1227.82</v>
      </c>
      <c r="M9974">
        <v>774.02</v>
      </c>
      <c r="N9974" t="s">
        <v>221</v>
      </c>
      <c r="O9974" t="s">
        <v>220</v>
      </c>
      <c r="P9974" t="s">
        <v>121</v>
      </c>
      <c r="Q9974">
        <v>9.9252000000000002</v>
      </c>
      <c r="R9974">
        <v>78.119799999999998</v>
      </c>
      <c r="S9974" t="s">
        <v>103</v>
      </c>
      <c r="T9974" t="s">
        <v>102</v>
      </c>
      <c r="U9974" t="s">
        <v>77</v>
      </c>
      <c r="V9974" t="s">
        <v>22</v>
      </c>
    </row>
    <row r="9975" spans="1:22">
      <c r="A9975" t="s">
        <v>219</v>
      </c>
      <c r="B9975" s="2">
        <v>45508.686111111114</v>
      </c>
      <c r="C9975" s="2">
        <f t="shared" si="155"/>
        <v>45502</v>
      </c>
      <c r="D9975" t="s">
        <v>218</v>
      </c>
      <c r="E9975" t="s">
        <v>217</v>
      </c>
      <c r="F9975" t="s">
        <v>31</v>
      </c>
      <c r="G9975" t="s">
        <v>53</v>
      </c>
      <c r="H9975" t="s">
        <v>71</v>
      </c>
      <c r="I9975">
        <v>1</v>
      </c>
      <c r="J9975">
        <v>1840.12</v>
      </c>
      <c r="K9975">
        <v>1596.83</v>
      </c>
      <c r="L9975">
        <v>1840.12</v>
      </c>
      <c r="M9975">
        <v>1596.83</v>
      </c>
      <c r="N9975" t="s">
        <v>216</v>
      </c>
      <c r="O9975" t="s">
        <v>215</v>
      </c>
      <c r="P9975" t="s">
        <v>68</v>
      </c>
      <c r="Q9975">
        <v>11.34</v>
      </c>
      <c r="R9975">
        <v>77.717200000000005</v>
      </c>
      <c r="S9975" t="s">
        <v>214</v>
      </c>
      <c r="T9975" t="s">
        <v>213</v>
      </c>
      <c r="U9975" t="s">
        <v>10</v>
      </c>
      <c r="V9975" t="s">
        <v>212</v>
      </c>
    </row>
    <row r="9976" spans="1:22">
      <c r="A9976" t="s">
        <v>211</v>
      </c>
      <c r="B9976" s="2">
        <v>44988.464583333334</v>
      </c>
      <c r="C9976" s="2">
        <f t="shared" si="155"/>
        <v>44984</v>
      </c>
      <c r="D9976" t="s">
        <v>210</v>
      </c>
      <c r="E9976" t="s">
        <v>209</v>
      </c>
      <c r="F9976" t="s">
        <v>136</v>
      </c>
      <c r="G9976" t="s">
        <v>115</v>
      </c>
      <c r="H9976" t="s">
        <v>16</v>
      </c>
      <c r="I9976">
        <v>3</v>
      </c>
      <c r="J9976">
        <v>1383.05</v>
      </c>
      <c r="K9976">
        <v>895.29</v>
      </c>
      <c r="L9976">
        <v>4149.1499999999996</v>
      </c>
      <c r="M9976">
        <v>2685.87</v>
      </c>
      <c r="N9976" t="s">
        <v>208</v>
      </c>
      <c r="O9976" t="s">
        <v>207</v>
      </c>
      <c r="P9976" t="s">
        <v>68</v>
      </c>
      <c r="Q9976">
        <v>11.34</v>
      </c>
      <c r="R9976">
        <v>77.717200000000005</v>
      </c>
      <c r="S9976" t="s">
        <v>206</v>
      </c>
      <c r="T9976" t="s">
        <v>205</v>
      </c>
      <c r="U9976" t="s">
        <v>23</v>
      </c>
      <c r="V9976" t="s">
        <v>9</v>
      </c>
    </row>
    <row r="9977" spans="1:22">
      <c r="A9977" t="s">
        <v>204</v>
      </c>
      <c r="B9977" s="2">
        <v>44953.760416666664</v>
      </c>
      <c r="C9977" s="2">
        <f t="shared" si="155"/>
        <v>44949</v>
      </c>
      <c r="D9977" t="s">
        <v>203</v>
      </c>
      <c r="E9977" t="s">
        <v>202</v>
      </c>
      <c r="F9977" t="s">
        <v>201</v>
      </c>
      <c r="G9977" t="s">
        <v>115</v>
      </c>
      <c r="H9977" t="s">
        <v>71</v>
      </c>
      <c r="I9977">
        <v>1</v>
      </c>
      <c r="J9977">
        <v>2089.7199999999998</v>
      </c>
      <c r="K9977">
        <v>1328</v>
      </c>
      <c r="L9977">
        <v>2089.7199999999998</v>
      </c>
      <c r="M9977">
        <v>1328</v>
      </c>
      <c r="N9977" t="s">
        <v>200</v>
      </c>
      <c r="O9977" t="s">
        <v>199</v>
      </c>
      <c r="P9977" t="s">
        <v>112</v>
      </c>
      <c r="Q9977">
        <v>13.082700000000001</v>
      </c>
      <c r="R9977">
        <v>80.270700000000005</v>
      </c>
      <c r="S9977" t="s">
        <v>25</v>
      </c>
      <c r="T9977" t="s">
        <v>24</v>
      </c>
      <c r="U9977" t="s">
        <v>23</v>
      </c>
      <c r="V9977" t="s">
        <v>9</v>
      </c>
    </row>
    <row r="9978" spans="1:22">
      <c r="A9978" t="s">
        <v>198</v>
      </c>
      <c r="B9978" s="2">
        <v>45133.460416666669</v>
      </c>
      <c r="C9978" s="2">
        <f t="shared" si="155"/>
        <v>45131</v>
      </c>
      <c r="D9978" t="s">
        <v>197</v>
      </c>
      <c r="E9978" t="s">
        <v>196</v>
      </c>
      <c r="F9978" t="s">
        <v>64</v>
      </c>
      <c r="G9978" t="s">
        <v>30</v>
      </c>
      <c r="H9978" t="s">
        <v>16</v>
      </c>
      <c r="I9978">
        <v>4</v>
      </c>
      <c r="J9978">
        <v>2308.06</v>
      </c>
      <c r="K9978">
        <v>1773.53</v>
      </c>
      <c r="L9978">
        <v>9232.24</v>
      </c>
      <c r="M9978">
        <v>7094.12</v>
      </c>
      <c r="N9978" t="s">
        <v>195</v>
      </c>
      <c r="O9978" t="s">
        <v>194</v>
      </c>
      <c r="P9978" t="s">
        <v>37</v>
      </c>
      <c r="Q9978">
        <v>10.7905</v>
      </c>
      <c r="R9978">
        <v>78.704700000000003</v>
      </c>
      <c r="S9978" t="s">
        <v>193</v>
      </c>
      <c r="T9978" t="s">
        <v>192</v>
      </c>
      <c r="U9978" t="s">
        <v>57</v>
      </c>
      <c r="V9978" t="s">
        <v>9</v>
      </c>
    </row>
    <row r="9979" spans="1:22">
      <c r="A9979" t="s">
        <v>191</v>
      </c>
      <c r="B9979" s="2">
        <v>44996.804166666669</v>
      </c>
      <c r="C9979" s="2">
        <f t="shared" si="155"/>
        <v>44991</v>
      </c>
      <c r="D9979" t="s">
        <v>190</v>
      </c>
      <c r="E9979" t="s">
        <v>189</v>
      </c>
      <c r="F9979" t="s">
        <v>31</v>
      </c>
      <c r="G9979" t="s">
        <v>41</v>
      </c>
      <c r="H9979" t="s">
        <v>16</v>
      </c>
      <c r="I9979">
        <v>4</v>
      </c>
      <c r="J9979">
        <v>1874.1</v>
      </c>
      <c r="K9979">
        <v>1644.76</v>
      </c>
      <c r="L9979">
        <v>7496.4</v>
      </c>
      <c r="M9979">
        <v>6579.04</v>
      </c>
      <c r="N9979" t="s">
        <v>188</v>
      </c>
      <c r="O9979" t="s">
        <v>187</v>
      </c>
      <c r="P9979" t="s">
        <v>26</v>
      </c>
      <c r="Q9979">
        <v>11.0168</v>
      </c>
      <c r="R9979">
        <v>76.955799999999996</v>
      </c>
      <c r="S9979" t="s">
        <v>103</v>
      </c>
      <c r="T9979" t="s">
        <v>102</v>
      </c>
      <c r="U9979" t="s">
        <v>46</v>
      </c>
      <c r="V9979" t="s">
        <v>45</v>
      </c>
    </row>
    <row r="9980" spans="1:22">
      <c r="A9980" t="s">
        <v>186</v>
      </c>
      <c r="B9980" s="2">
        <v>45069.595138888886</v>
      </c>
      <c r="C9980" s="2">
        <f t="shared" si="155"/>
        <v>45068</v>
      </c>
      <c r="D9980" t="s">
        <v>185</v>
      </c>
      <c r="E9980" t="s">
        <v>184</v>
      </c>
      <c r="F9980" t="s">
        <v>73</v>
      </c>
      <c r="G9980" t="s">
        <v>72</v>
      </c>
      <c r="H9980" t="s">
        <v>71</v>
      </c>
      <c r="I9980">
        <v>4</v>
      </c>
      <c r="J9980">
        <v>1545.95</v>
      </c>
      <c r="K9980">
        <v>1339.47</v>
      </c>
      <c r="L9980">
        <v>6183.8</v>
      </c>
      <c r="M9980">
        <v>5357.88</v>
      </c>
      <c r="N9980" t="s">
        <v>183</v>
      </c>
      <c r="O9980" t="s">
        <v>182</v>
      </c>
      <c r="P9980" t="s">
        <v>13</v>
      </c>
      <c r="Q9980">
        <v>11.664300000000001</v>
      </c>
      <c r="R9980">
        <v>78.146000000000001</v>
      </c>
      <c r="S9980" t="s">
        <v>88</v>
      </c>
      <c r="T9980" t="s">
        <v>87</v>
      </c>
      <c r="U9980" t="s">
        <v>57</v>
      </c>
      <c r="V9980" t="s">
        <v>45</v>
      </c>
    </row>
    <row r="9981" spans="1:22">
      <c r="A9981" t="s">
        <v>181</v>
      </c>
      <c r="B9981" s="2">
        <v>45531.695138888892</v>
      </c>
      <c r="C9981" s="2">
        <f t="shared" si="155"/>
        <v>45530</v>
      </c>
      <c r="D9981" t="s">
        <v>180</v>
      </c>
      <c r="E9981" t="s">
        <v>179</v>
      </c>
      <c r="F9981" t="s">
        <v>83</v>
      </c>
      <c r="G9981" t="s">
        <v>72</v>
      </c>
      <c r="H9981" t="s">
        <v>71</v>
      </c>
      <c r="I9981">
        <v>4</v>
      </c>
      <c r="J9981">
        <v>601.58000000000004</v>
      </c>
      <c r="K9981">
        <v>439.68</v>
      </c>
      <c r="L9981">
        <v>2406.3200000000002</v>
      </c>
      <c r="M9981">
        <v>1758.72</v>
      </c>
      <c r="N9981" t="s">
        <v>178</v>
      </c>
      <c r="O9981" t="s">
        <v>177</v>
      </c>
      <c r="P9981" t="s">
        <v>13</v>
      </c>
      <c r="Q9981">
        <v>11.664300000000001</v>
      </c>
      <c r="R9981">
        <v>78.146000000000001</v>
      </c>
      <c r="S9981" t="s">
        <v>176</v>
      </c>
      <c r="T9981" t="s">
        <v>175</v>
      </c>
      <c r="U9981" t="s">
        <v>46</v>
      </c>
      <c r="V9981" t="s">
        <v>45</v>
      </c>
    </row>
    <row r="9982" spans="1:22">
      <c r="A9982" t="s">
        <v>174</v>
      </c>
      <c r="B9982" s="2">
        <v>45369.716666666667</v>
      </c>
      <c r="C9982" s="2">
        <f t="shared" si="155"/>
        <v>45369</v>
      </c>
      <c r="D9982" t="s">
        <v>173</v>
      </c>
      <c r="E9982" t="s">
        <v>172</v>
      </c>
      <c r="F9982" t="s">
        <v>64</v>
      </c>
      <c r="G9982" t="s">
        <v>115</v>
      </c>
      <c r="H9982" t="s">
        <v>16</v>
      </c>
      <c r="I9982">
        <v>4</v>
      </c>
      <c r="J9982">
        <v>213.97</v>
      </c>
      <c r="K9982">
        <v>138.27000000000001</v>
      </c>
      <c r="L9982">
        <v>855.88</v>
      </c>
      <c r="M9982">
        <v>553.08000000000004</v>
      </c>
      <c r="N9982" t="s">
        <v>171</v>
      </c>
      <c r="O9982" t="s">
        <v>170</v>
      </c>
      <c r="P9982" t="s">
        <v>13</v>
      </c>
      <c r="Q9982">
        <v>11.664300000000001</v>
      </c>
      <c r="R9982">
        <v>78.146000000000001</v>
      </c>
      <c r="S9982" t="s">
        <v>133</v>
      </c>
      <c r="T9982" t="s">
        <v>132</v>
      </c>
      <c r="U9982" t="s">
        <v>46</v>
      </c>
      <c r="V9982" t="s">
        <v>22</v>
      </c>
    </row>
    <row r="9983" spans="1:22">
      <c r="A9983" t="s">
        <v>169</v>
      </c>
      <c r="B9983" s="2">
        <v>45248.67083333333</v>
      </c>
      <c r="C9983" s="2">
        <f t="shared" si="155"/>
        <v>45243</v>
      </c>
      <c r="D9983" t="s">
        <v>168</v>
      </c>
      <c r="E9983" t="s">
        <v>167</v>
      </c>
      <c r="F9983" t="s">
        <v>166</v>
      </c>
      <c r="G9983" t="s">
        <v>115</v>
      </c>
      <c r="H9983" t="s">
        <v>63</v>
      </c>
      <c r="I9983">
        <v>3</v>
      </c>
      <c r="J9983">
        <v>1725.89</v>
      </c>
      <c r="K9983">
        <v>1087.6600000000001</v>
      </c>
      <c r="L9983">
        <v>5177.67</v>
      </c>
      <c r="M9983">
        <v>3262.98</v>
      </c>
      <c r="N9983" t="s">
        <v>165</v>
      </c>
      <c r="O9983" t="s">
        <v>164</v>
      </c>
      <c r="P9983" t="s">
        <v>121</v>
      </c>
      <c r="Q9983">
        <v>9.9252000000000002</v>
      </c>
      <c r="R9983">
        <v>78.119799999999998</v>
      </c>
      <c r="S9983" t="s">
        <v>133</v>
      </c>
      <c r="T9983" t="s">
        <v>132</v>
      </c>
      <c r="U9983" t="s">
        <v>57</v>
      </c>
      <c r="V9983" t="s">
        <v>9</v>
      </c>
    </row>
    <row r="9984" spans="1:22">
      <c r="A9984" t="s">
        <v>163</v>
      </c>
      <c r="B9984" s="2">
        <v>45129.854166666664</v>
      </c>
      <c r="C9984" s="2">
        <f t="shared" si="155"/>
        <v>45124</v>
      </c>
      <c r="D9984" t="s">
        <v>162</v>
      </c>
      <c r="E9984" t="s">
        <v>161</v>
      </c>
      <c r="F9984" t="s">
        <v>18</v>
      </c>
      <c r="G9984" t="s">
        <v>53</v>
      </c>
      <c r="H9984" t="s">
        <v>63</v>
      </c>
      <c r="I9984">
        <v>3</v>
      </c>
      <c r="J9984">
        <v>2050.09</v>
      </c>
      <c r="K9984">
        <v>1766.75</v>
      </c>
      <c r="L9984">
        <v>6150.27</v>
      </c>
      <c r="M9984">
        <v>5300.25</v>
      </c>
      <c r="N9984" t="s">
        <v>160</v>
      </c>
      <c r="O9984" t="s">
        <v>159</v>
      </c>
      <c r="P9984" t="s">
        <v>68</v>
      </c>
      <c r="Q9984">
        <v>11.34</v>
      </c>
      <c r="R9984">
        <v>77.717200000000005</v>
      </c>
      <c r="S9984" t="s">
        <v>79</v>
      </c>
      <c r="T9984" t="s">
        <v>78</v>
      </c>
      <c r="U9984" t="s">
        <v>77</v>
      </c>
      <c r="V9984" t="s">
        <v>9</v>
      </c>
    </row>
    <row r="9985" spans="1:22">
      <c r="A9985" t="s">
        <v>158</v>
      </c>
      <c r="B9985" s="2">
        <v>45126.509027777778</v>
      </c>
      <c r="C9985" s="2">
        <f t="shared" si="155"/>
        <v>45124</v>
      </c>
      <c r="D9985" t="s">
        <v>157</v>
      </c>
      <c r="E9985" t="s">
        <v>156</v>
      </c>
      <c r="F9985" t="s">
        <v>18</v>
      </c>
      <c r="G9985" t="s">
        <v>53</v>
      </c>
      <c r="H9985" t="s">
        <v>71</v>
      </c>
      <c r="I9985">
        <v>1</v>
      </c>
      <c r="J9985">
        <v>1401.36</v>
      </c>
      <c r="K9985">
        <v>1092.6400000000001</v>
      </c>
      <c r="L9985">
        <v>1401.36</v>
      </c>
      <c r="M9985">
        <v>1092.6400000000001</v>
      </c>
      <c r="N9985" t="s">
        <v>155</v>
      </c>
      <c r="O9985" t="s">
        <v>154</v>
      </c>
      <c r="P9985" t="s">
        <v>13</v>
      </c>
      <c r="Q9985">
        <v>11.664300000000001</v>
      </c>
      <c r="R9985">
        <v>78.146000000000001</v>
      </c>
      <c r="S9985" t="s">
        <v>153</v>
      </c>
      <c r="T9985" t="s">
        <v>152</v>
      </c>
      <c r="U9985" t="s">
        <v>10</v>
      </c>
      <c r="V9985" t="s">
        <v>22</v>
      </c>
    </row>
    <row r="9986" spans="1:22">
      <c r="A9986" t="s">
        <v>151</v>
      </c>
      <c r="B9986" s="2">
        <v>44940.595833333333</v>
      </c>
      <c r="C9986" s="2">
        <f t="shared" si="155"/>
        <v>44935</v>
      </c>
      <c r="D9986" t="s">
        <v>150</v>
      </c>
      <c r="E9986" t="s">
        <v>149</v>
      </c>
      <c r="F9986" t="s">
        <v>73</v>
      </c>
      <c r="G9986" t="s">
        <v>53</v>
      </c>
      <c r="H9986" t="s">
        <v>71</v>
      </c>
      <c r="I9986">
        <v>1</v>
      </c>
      <c r="J9986">
        <v>965.06</v>
      </c>
      <c r="K9986">
        <v>756.03</v>
      </c>
      <c r="L9986">
        <v>965.06</v>
      </c>
      <c r="M9986">
        <v>756.03</v>
      </c>
      <c r="N9986" t="s">
        <v>148</v>
      </c>
      <c r="O9986" t="s">
        <v>147</v>
      </c>
      <c r="P9986" t="s">
        <v>112</v>
      </c>
      <c r="Q9986">
        <v>13.082700000000001</v>
      </c>
      <c r="R9986">
        <v>80.270700000000005</v>
      </c>
      <c r="S9986" t="s">
        <v>146</v>
      </c>
      <c r="T9986" t="s">
        <v>145</v>
      </c>
      <c r="U9986" t="s">
        <v>23</v>
      </c>
      <c r="V9986" t="s">
        <v>45</v>
      </c>
    </row>
    <row r="9987" spans="1:22">
      <c r="A9987" t="s">
        <v>144</v>
      </c>
      <c r="B9987" s="2">
        <v>45347.82916666667</v>
      </c>
      <c r="C9987" s="2">
        <f t="shared" ref="C9987:C10001" si="156">INT(B9987) - WEEKDAY(INT(B9987), 2) + 1</f>
        <v>45341</v>
      </c>
      <c r="D9987" t="s">
        <v>143</v>
      </c>
      <c r="E9987" t="s">
        <v>142</v>
      </c>
      <c r="F9987" t="s">
        <v>73</v>
      </c>
      <c r="G9987" t="s">
        <v>41</v>
      </c>
      <c r="H9987" t="s">
        <v>29</v>
      </c>
      <c r="I9987">
        <v>1</v>
      </c>
      <c r="J9987">
        <v>423.57</v>
      </c>
      <c r="K9987">
        <v>344.87</v>
      </c>
      <c r="L9987">
        <v>423.57</v>
      </c>
      <c r="M9987">
        <v>344.87</v>
      </c>
      <c r="N9987" t="s">
        <v>141</v>
      </c>
      <c r="O9987" t="s">
        <v>140</v>
      </c>
      <c r="P9987" t="s">
        <v>26</v>
      </c>
      <c r="Q9987">
        <v>11.0168</v>
      </c>
      <c r="R9987">
        <v>76.955799999999996</v>
      </c>
      <c r="S9987" t="s">
        <v>12</v>
      </c>
      <c r="T9987" t="s">
        <v>11</v>
      </c>
      <c r="U9987" t="s">
        <v>57</v>
      </c>
      <c r="V9987" t="s">
        <v>9</v>
      </c>
    </row>
    <row r="9988" spans="1:22">
      <c r="A9988" t="s">
        <v>139</v>
      </c>
      <c r="B9988" s="2">
        <v>45299.556944444441</v>
      </c>
      <c r="C9988" s="2">
        <f t="shared" si="156"/>
        <v>45299</v>
      </c>
      <c r="D9988" t="s">
        <v>138</v>
      </c>
      <c r="E9988" t="s">
        <v>137</v>
      </c>
      <c r="F9988" t="s">
        <v>136</v>
      </c>
      <c r="G9988" t="s">
        <v>72</v>
      </c>
      <c r="H9988" t="s">
        <v>71</v>
      </c>
      <c r="I9988">
        <v>2</v>
      </c>
      <c r="J9988">
        <v>1364.04</v>
      </c>
      <c r="K9988">
        <v>869.02</v>
      </c>
      <c r="L9988">
        <v>2728.08</v>
      </c>
      <c r="M9988">
        <v>1738.04</v>
      </c>
      <c r="N9988" t="s">
        <v>135</v>
      </c>
      <c r="O9988" t="s">
        <v>134</v>
      </c>
      <c r="P9988" t="s">
        <v>112</v>
      </c>
      <c r="Q9988">
        <v>13.082700000000001</v>
      </c>
      <c r="R9988">
        <v>80.270700000000005</v>
      </c>
      <c r="S9988" t="s">
        <v>133</v>
      </c>
      <c r="T9988" t="s">
        <v>132</v>
      </c>
      <c r="U9988" t="s">
        <v>23</v>
      </c>
      <c r="V9988" t="s">
        <v>9</v>
      </c>
    </row>
    <row r="9989" spans="1:22">
      <c r="A9989" t="s">
        <v>131</v>
      </c>
      <c r="B9989" s="2">
        <v>45416.711111111108</v>
      </c>
      <c r="C9989" s="2">
        <f t="shared" si="156"/>
        <v>45411</v>
      </c>
      <c r="D9989" t="s">
        <v>130</v>
      </c>
      <c r="E9989" t="s">
        <v>129</v>
      </c>
      <c r="F9989" t="s">
        <v>18</v>
      </c>
      <c r="G9989" t="s">
        <v>41</v>
      </c>
      <c r="H9989" t="s">
        <v>29</v>
      </c>
      <c r="I9989">
        <v>2</v>
      </c>
      <c r="J9989">
        <v>1314.22</v>
      </c>
      <c r="K9989">
        <v>928.7</v>
      </c>
      <c r="L9989">
        <v>2628.44</v>
      </c>
      <c r="M9989">
        <v>1857.4</v>
      </c>
      <c r="N9989" t="s">
        <v>128</v>
      </c>
      <c r="O9989" t="s">
        <v>127</v>
      </c>
      <c r="P9989" t="s">
        <v>37</v>
      </c>
      <c r="Q9989">
        <v>10.7905</v>
      </c>
      <c r="R9989">
        <v>78.704700000000003</v>
      </c>
      <c r="S9989" t="s">
        <v>79</v>
      </c>
      <c r="T9989" t="s">
        <v>78</v>
      </c>
      <c r="U9989" t="s">
        <v>46</v>
      </c>
      <c r="V9989" t="s">
        <v>9</v>
      </c>
    </row>
    <row r="9990" spans="1:22">
      <c r="A9990" t="s">
        <v>126</v>
      </c>
      <c r="B9990" s="2">
        <v>45017.738888888889</v>
      </c>
      <c r="C9990" s="2">
        <f t="shared" si="156"/>
        <v>45012</v>
      </c>
      <c r="D9990" t="s">
        <v>125</v>
      </c>
      <c r="E9990" t="s">
        <v>124</v>
      </c>
      <c r="F9990" t="s">
        <v>31</v>
      </c>
      <c r="G9990" t="s">
        <v>106</v>
      </c>
      <c r="H9990" t="s">
        <v>52</v>
      </c>
      <c r="I9990">
        <v>1</v>
      </c>
      <c r="J9990">
        <v>2026.37</v>
      </c>
      <c r="K9990">
        <v>1812.54</v>
      </c>
      <c r="L9990">
        <v>2026.37</v>
      </c>
      <c r="M9990">
        <v>1812.54</v>
      </c>
      <c r="N9990" t="s">
        <v>123</v>
      </c>
      <c r="O9990" t="s">
        <v>122</v>
      </c>
      <c r="P9990" t="s">
        <v>121</v>
      </c>
      <c r="Q9990">
        <v>9.9252000000000002</v>
      </c>
      <c r="R9990">
        <v>78.119799999999998</v>
      </c>
      <c r="S9990" t="s">
        <v>120</v>
      </c>
      <c r="T9990" t="s">
        <v>119</v>
      </c>
      <c r="U9990" t="s">
        <v>23</v>
      </c>
      <c r="V9990" t="s">
        <v>9</v>
      </c>
    </row>
    <row r="9991" spans="1:22">
      <c r="A9991" t="s">
        <v>118</v>
      </c>
      <c r="B9991" s="2">
        <v>45538.688194444447</v>
      </c>
      <c r="C9991" s="2">
        <f t="shared" si="156"/>
        <v>45537</v>
      </c>
      <c r="D9991" t="s">
        <v>117</v>
      </c>
      <c r="E9991" t="s">
        <v>116</v>
      </c>
      <c r="F9991" t="s">
        <v>83</v>
      </c>
      <c r="G9991" t="s">
        <v>115</v>
      </c>
      <c r="H9991" t="s">
        <v>52</v>
      </c>
      <c r="I9991">
        <v>1</v>
      </c>
      <c r="J9991">
        <v>1190.94</v>
      </c>
      <c r="K9991">
        <v>863.44</v>
      </c>
      <c r="L9991">
        <v>1190.94</v>
      </c>
      <c r="M9991">
        <v>863.44</v>
      </c>
      <c r="N9991" t="s">
        <v>114</v>
      </c>
      <c r="O9991" t="s">
        <v>113</v>
      </c>
      <c r="P9991" t="s">
        <v>112</v>
      </c>
      <c r="Q9991">
        <v>13.082700000000001</v>
      </c>
      <c r="R9991">
        <v>80.270700000000005</v>
      </c>
      <c r="S9991" t="s">
        <v>111</v>
      </c>
      <c r="T9991" t="s">
        <v>110</v>
      </c>
      <c r="U9991" t="s">
        <v>77</v>
      </c>
      <c r="V9991" t="s">
        <v>22</v>
      </c>
    </row>
    <row r="9992" spans="1:22">
      <c r="A9992" t="s">
        <v>109</v>
      </c>
      <c r="B9992" s="2">
        <v>45150.473611111112</v>
      </c>
      <c r="C9992" s="2">
        <f t="shared" si="156"/>
        <v>45145</v>
      </c>
      <c r="D9992" t="s">
        <v>108</v>
      </c>
      <c r="E9992" t="s">
        <v>107</v>
      </c>
      <c r="F9992" t="s">
        <v>73</v>
      </c>
      <c r="G9992" t="s">
        <v>106</v>
      </c>
      <c r="H9992" t="s">
        <v>63</v>
      </c>
      <c r="I9992">
        <v>3</v>
      </c>
      <c r="J9992">
        <v>2001.61</v>
      </c>
      <c r="K9992">
        <v>1762.99</v>
      </c>
      <c r="L9992">
        <v>6004.83</v>
      </c>
      <c r="M9992">
        <v>5288.97</v>
      </c>
      <c r="N9992" t="s">
        <v>105</v>
      </c>
      <c r="O9992" t="s">
        <v>104</v>
      </c>
      <c r="P9992" t="s">
        <v>68</v>
      </c>
      <c r="Q9992">
        <v>11.34</v>
      </c>
      <c r="R9992">
        <v>77.717200000000005</v>
      </c>
      <c r="S9992" t="s">
        <v>103</v>
      </c>
      <c r="T9992" t="s">
        <v>102</v>
      </c>
      <c r="U9992" t="s">
        <v>10</v>
      </c>
      <c r="V9992" t="s">
        <v>9</v>
      </c>
    </row>
    <row r="9993" spans="1:22">
      <c r="A9993" t="s">
        <v>101</v>
      </c>
      <c r="B9993" s="2">
        <v>45016.699305555558</v>
      </c>
      <c r="C9993" s="2">
        <f t="shared" si="156"/>
        <v>45012</v>
      </c>
      <c r="D9993" t="s">
        <v>100</v>
      </c>
      <c r="E9993" t="s">
        <v>99</v>
      </c>
      <c r="F9993" t="s">
        <v>18</v>
      </c>
      <c r="G9993" t="s">
        <v>41</v>
      </c>
      <c r="H9993" t="s">
        <v>52</v>
      </c>
      <c r="I9993">
        <v>1</v>
      </c>
      <c r="J9993">
        <v>496.65</v>
      </c>
      <c r="K9993">
        <v>376.76</v>
      </c>
      <c r="L9993">
        <v>496.65</v>
      </c>
      <c r="M9993">
        <v>376.76</v>
      </c>
      <c r="N9993" t="s">
        <v>98</v>
      </c>
      <c r="O9993" t="s">
        <v>97</v>
      </c>
      <c r="P9993" t="s">
        <v>13</v>
      </c>
      <c r="Q9993">
        <v>11.664300000000001</v>
      </c>
      <c r="R9993">
        <v>78.146000000000001</v>
      </c>
      <c r="S9993" t="s">
        <v>96</v>
      </c>
      <c r="T9993" t="s">
        <v>95</v>
      </c>
      <c r="U9993" t="s">
        <v>10</v>
      </c>
      <c r="V9993" t="s">
        <v>45</v>
      </c>
    </row>
    <row r="9994" spans="1:22">
      <c r="A9994" t="s">
        <v>94</v>
      </c>
      <c r="B9994" s="2">
        <v>45452.576388888891</v>
      </c>
      <c r="C9994" s="2">
        <f t="shared" si="156"/>
        <v>45446</v>
      </c>
      <c r="D9994" t="s">
        <v>93</v>
      </c>
      <c r="E9994" t="s">
        <v>92</v>
      </c>
      <c r="F9994" t="s">
        <v>31</v>
      </c>
      <c r="G9994" t="s">
        <v>91</v>
      </c>
      <c r="H9994" t="s">
        <v>29</v>
      </c>
      <c r="I9994">
        <v>2</v>
      </c>
      <c r="J9994">
        <v>2096.46</v>
      </c>
      <c r="K9994">
        <v>1758.37</v>
      </c>
      <c r="L9994">
        <v>4192.92</v>
      </c>
      <c r="M9994">
        <v>3516.74</v>
      </c>
      <c r="N9994" t="s">
        <v>90</v>
      </c>
      <c r="O9994" t="s">
        <v>89</v>
      </c>
      <c r="P9994" t="s">
        <v>37</v>
      </c>
      <c r="Q9994">
        <v>10.7905</v>
      </c>
      <c r="R9994">
        <v>78.704700000000003</v>
      </c>
      <c r="S9994" t="s">
        <v>88</v>
      </c>
      <c r="T9994" t="s">
        <v>87</v>
      </c>
      <c r="U9994" t="s">
        <v>46</v>
      </c>
      <c r="V9994" t="s">
        <v>45</v>
      </c>
    </row>
    <row r="9995" spans="1:22">
      <c r="A9995" t="s">
        <v>86</v>
      </c>
      <c r="B9995" s="2">
        <v>45410.606944444444</v>
      </c>
      <c r="C9995" s="2">
        <f t="shared" si="156"/>
        <v>45404</v>
      </c>
      <c r="D9995" t="s">
        <v>85</v>
      </c>
      <c r="E9995" t="s">
        <v>84</v>
      </c>
      <c r="F9995" t="s">
        <v>83</v>
      </c>
      <c r="G9995" t="s">
        <v>82</v>
      </c>
      <c r="H9995" t="s">
        <v>63</v>
      </c>
      <c r="I9995">
        <v>1</v>
      </c>
      <c r="J9995">
        <v>934.89</v>
      </c>
      <c r="K9995">
        <v>683.08</v>
      </c>
      <c r="L9995">
        <v>934.89</v>
      </c>
      <c r="M9995">
        <v>683.08</v>
      </c>
      <c r="N9995" t="s">
        <v>81</v>
      </c>
      <c r="O9995" t="s">
        <v>80</v>
      </c>
      <c r="P9995" t="s">
        <v>60</v>
      </c>
      <c r="Q9995">
        <v>8.7139000000000006</v>
      </c>
      <c r="R9995">
        <v>77.756699999999995</v>
      </c>
      <c r="S9995" t="s">
        <v>79</v>
      </c>
      <c r="T9995" t="s">
        <v>78</v>
      </c>
      <c r="U9995" t="s">
        <v>77</v>
      </c>
      <c r="V9995" t="s">
        <v>45</v>
      </c>
    </row>
    <row r="9996" spans="1:22">
      <c r="A9996" t="s">
        <v>76</v>
      </c>
      <c r="B9996" s="2">
        <v>44955.492361111108</v>
      </c>
      <c r="C9996" s="2">
        <f t="shared" si="156"/>
        <v>44949</v>
      </c>
      <c r="D9996" t="s">
        <v>75</v>
      </c>
      <c r="E9996" t="s">
        <v>74</v>
      </c>
      <c r="F9996" t="s">
        <v>73</v>
      </c>
      <c r="G9996" t="s">
        <v>72</v>
      </c>
      <c r="H9996" t="s">
        <v>71</v>
      </c>
      <c r="I9996">
        <v>2</v>
      </c>
      <c r="J9996">
        <v>453.72</v>
      </c>
      <c r="K9996">
        <v>309.02</v>
      </c>
      <c r="L9996">
        <v>907.44</v>
      </c>
      <c r="M9996">
        <v>618.04</v>
      </c>
      <c r="N9996" t="s">
        <v>70</v>
      </c>
      <c r="O9996" t="s">
        <v>69</v>
      </c>
      <c r="P9996" t="s">
        <v>68</v>
      </c>
      <c r="Q9996">
        <v>11.34</v>
      </c>
      <c r="R9996">
        <v>77.717200000000005</v>
      </c>
      <c r="S9996" t="s">
        <v>36</v>
      </c>
      <c r="T9996" t="s">
        <v>35</v>
      </c>
      <c r="U9996" t="s">
        <v>57</v>
      </c>
      <c r="V9996" t="s">
        <v>45</v>
      </c>
    </row>
    <row r="9997" spans="1:22">
      <c r="A9997" t="s">
        <v>67</v>
      </c>
      <c r="B9997" s="2">
        <v>45367.521527777775</v>
      </c>
      <c r="C9997" s="2">
        <f t="shared" si="156"/>
        <v>45362</v>
      </c>
      <c r="D9997" t="s">
        <v>66</v>
      </c>
      <c r="E9997" t="s">
        <v>65</v>
      </c>
      <c r="F9997" t="s">
        <v>64</v>
      </c>
      <c r="G9997" t="s">
        <v>53</v>
      </c>
      <c r="H9997" t="s">
        <v>63</v>
      </c>
      <c r="I9997">
        <v>2</v>
      </c>
      <c r="J9997">
        <v>978.76</v>
      </c>
      <c r="K9997">
        <v>620.30999999999995</v>
      </c>
      <c r="L9997">
        <v>1957.52</v>
      </c>
      <c r="M9997">
        <v>1240.6199999999999</v>
      </c>
      <c r="N9997" t="s">
        <v>62</v>
      </c>
      <c r="O9997" t="s">
        <v>61</v>
      </c>
      <c r="P9997" t="s">
        <v>60</v>
      </c>
      <c r="Q9997">
        <v>8.7139000000000006</v>
      </c>
      <c r="R9997">
        <v>77.756699999999995</v>
      </c>
      <c r="S9997" t="s">
        <v>59</v>
      </c>
      <c r="T9997" t="s">
        <v>58</v>
      </c>
      <c r="U9997" t="s">
        <v>57</v>
      </c>
      <c r="V9997" t="s">
        <v>45</v>
      </c>
    </row>
    <row r="9998" spans="1:22">
      <c r="A9998" t="s">
        <v>56</v>
      </c>
      <c r="B9998" s="2">
        <v>45537.905555555553</v>
      </c>
      <c r="C9998" s="2">
        <f t="shared" si="156"/>
        <v>45537</v>
      </c>
      <c r="D9998" t="s">
        <v>55</v>
      </c>
      <c r="E9998" t="s">
        <v>54</v>
      </c>
      <c r="F9998" t="s">
        <v>18</v>
      </c>
      <c r="G9998" t="s">
        <v>53</v>
      </c>
      <c r="H9998" t="s">
        <v>52</v>
      </c>
      <c r="I9998">
        <v>4</v>
      </c>
      <c r="J9998">
        <v>1077.43</v>
      </c>
      <c r="K9998">
        <v>872.41</v>
      </c>
      <c r="L9998">
        <v>4309.72</v>
      </c>
      <c r="M9998">
        <v>3489.64</v>
      </c>
      <c r="N9998" t="s">
        <v>51</v>
      </c>
      <c r="O9998" t="s">
        <v>50</v>
      </c>
      <c r="P9998" t="s">
        <v>49</v>
      </c>
      <c r="Q9998">
        <v>12.916499999999999</v>
      </c>
      <c r="R9998">
        <v>79.132499999999993</v>
      </c>
      <c r="S9998" t="s">
        <v>48</v>
      </c>
      <c r="T9998" t="s">
        <v>47</v>
      </c>
      <c r="U9998" t="s">
        <v>46</v>
      </c>
      <c r="V9998" t="s">
        <v>45</v>
      </c>
    </row>
    <row r="9999" spans="1:22">
      <c r="A9999" t="s">
        <v>44</v>
      </c>
      <c r="B9999" s="2">
        <v>45235.652777777781</v>
      </c>
      <c r="C9999" s="2">
        <f t="shared" si="156"/>
        <v>45229</v>
      </c>
      <c r="D9999" t="s">
        <v>43</v>
      </c>
      <c r="E9999" t="s">
        <v>42</v>
      </c>
      <c r="F9999" t="s">
        <v>18</v>
      </c>
      <c r="G9999" t="s">
        <v>41</v>
      </c>
      <c r="H9999" t="s">
        <v>40</v>
      </c>
      <c r="I9999">
        <v>1</v>
      </c>
      <c r="J9999">
        <v>2319.9899999999998</v>
      </c>
      <c r="K9999">
        <v>1542.04</v>
      </c>
      <c r="L9999">
        <v>2319.9899999999998</v>
      </c>
      <c r="M9999">
        <v>1542.04</v>
      </c>
      <c r="N9999" t="s">
        <v>39</v>
      </c>
      <c r="O9999" t="s">
        <v>38</v>
      </c>
      <c r="P9999" t="s">
        <v>37</v>
      </c>
      <c r="Q9999">
        <v>10.7905</v>
      </c>
      <c r="R9999">
        <v>78.704700000000003</v>
      </c>
      <c r="S9999" t="s">
        <v>36</v>
      </c>
      <c r="T9999" t="s">
        <v>35</v>
      </c>
      <c r="U9999" t="s">
        <v>10</v>
      </c>
      <c r="V9999" t="s">
        <v>9</v>
      </c>
    </row>
    <row r="10000" spans="1:22">
      <c r="A10000" t="s">
        <v>34</v>
      </c>
      <c r="B10000" s="2">
        <v>45227.631944444445</v>
      </c>
      <c r="C10000" s="2">
        <f t="shared" si="156"/>
        <v>45222</v>
      </c>
      <c r="D10000" t="s">
        <v>33</v>
      </c>
      <c r="E10000" t="s">
        <v>32</v>
      </c>
      <c r="F10000" t="s">
        <v>31</v>
      </c>
      <c r="G10000" t="s">
        <v>30</v>
      </c>
      <c r="H10000" t="s">
        <v>29</v>
      </c>
      <c r="I10000">
        <v>2</v>
      </c>
      <c r="J10000">
        <v>1422.73</v>
      </c>
      <c r="K10000">
        <v>1220.44</v>
      </c>
      <c r="L10000">
        <v>2845.46</v>
      </c>
      <c r="M10000">
        <v>2440.88</v>
      </c>
      <c r="N10000" t="s">
        <v>28</v>
      </c>
      <c r="O10000" t="s">
        <v>27</v>
      </c>
      <c r="P10000" t="s">
        <v>26</v>
      </c>
      <c r="Q10000">
        <v>11.0168</v>
      </c>
      <c r="R10000">
        <v>76.955799999999996</v>
      </c>
      <c r="S10000" t="s">
        <v>25</v>
      </c>
      <c r="T10000" t="s">
        <v>24</v>
      </c>
      <c r="U10000" t="s">
        <v>23</v>
      </c>
      <c r="V10000" t="s">
        <v>22</v>
      </c>
    </row>
    <row r="10001" spans="1:22">
      <c r="A10001" t="s">
        <v>21</v>
      </c>
      <c r="B10001" s="2">
        <v>45291.661111111112</v>
      </c>
      <c r="C10001" s="2">
        <f t="shared" si="156"/>
        <v>45285</v>
      </c>
      <c r="D10001" t="s">
        <v>20</v>
      </c>
      <c r="E10001" t="s">
        <v>19</v>
      </c>
      <c r="F10001" t="s">
        <v>18</v>
      </c>
      <c r="G10001" t="s">
        <v>17</v>
      </c>
      <c r="H10001" t="s">
        <v>16</v>
      </c>
      <c r="I10001">
        <v>1</v>
      </c>
      <c r="J10001">
        <v>901.34</v>
      </c>
      <c r="K10001">
        <v>571.44000000000005</v>
      </c>
      <c r="L10001">
        <v>901.34</v>
      </c>
      <c r="M10001">
        <v>571.44000000000005</v>
      </c>
      <c r="N10001" t="s">
        <v>15</v>
      </c>
      <c r="O10001" t="s">
        <v>14</v>
      </c>
      <c r="P10001" t="s">
        <v>13</v>
      </c>
      <c r="Q10001">
        <v>11.664300000000001</v>
      </c>
      <c r="R10001">
        <v>78.146000000000001</v>
      </c>
      <c r="S10001" t="s">
        <v>12</v>
      </c>
      <c r="T10001" t="s">
        <v>11</v>
      </c>
      <c r="U10001" t="s">
        <v>10</v>
      </c>
      <c r="V10001" t="s">
        <v>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11480-B4BD-43DD-AE7B-4A8C60940DB4}">
  <dimension ref="A3:J99"/>
  <sheetViews>
    <sheetView workbookViewId="0">
      <selection activeCell="F4" sqref="F4"/>
    </sheetView>
  </sheetViews>
  <sheetFormatPr defaultRowHeight="14.4"/>
  <cols>
    <col min="1" max="1" width="14.6640625" bestFit="1" customWidth="1"/>
    <col min="2" max="2" width="15.5546875" bestFit="1" customWidth="1"/>
    <col min="3" max="3" width="9.77734375" bestFit="1" customWidth="1"/>
    <col min="4" max="4" width="5.5546875" bestFit="1" customWidth="1"/>
    <col min="5" max="5" width="11.21875" bestFit="1" customWidth="1"/>
    <col min="6" max="6" width="6.44140625" bestFit="1" customWidth="1"/>
    <col min="7" max="7" width="10.44140625" bestFit="1" customWidth="1"/>
    <col min="8" max="8" width="7.33203125" bestFit="1" customWidth="1"/>
    <col min="9" max="9" width="15.6640625" bestFit="1" customWidth="1"/>
    <col min="10" max="10" width="10.77734375" bestFit="1" customWidth="1"/>
  </cols>
  <sheetData>
    <row r="3" spans="1:10">
      <c r="A3" s="3" t="s">
        <v>34411</v>
      </c>
      <c r="B3" s="3" t="s">
        <v>34407</v>
      </c>
    </row>
    <row r="4" spans="1:10">
      <c r="A4" s="3" t="s">
        <v>34409</v>
      </c>
      <c r="B4" t="s">
        <v>64</v>
      </c>
      <c r="C4" t="s">
        <v>18</v>
      </c>
      <c r="D4" t="s">
        <v>201</v>
      </c>
      <c r="E4" t="s">
        <v>166</v>
      </c>
      <c r="F4" t="s">
        <v>83</v>
      </c>
      <c r="G4" t="s">
        <v>136</v>
      </c>
      <c r="H4" t="s">
        <v>31</v>
      </c>
      <c r="I4" t="s">
        <v>73</v>
      </c>
      <c r="J4" t="s">
        <v>34408</v>
      </c>
    </row>
    <row r="5" spans="1:10">
      <c r="A5" s="4">
        <v>44921</v>
      </c>
      <c r="B5">
        <v>3</v>
      </c>
      <c r="E5">
        <v>4</v>
      </c>
      <c r="F5">
        <v>9</v>
      </c>
      <c r="H5">
        <v>1</v>
      </c>
      <c r="I5">
        <v>8</v>
      </c>
      <c r="J5">
        <v>25</v>
      </c>
    </row>
    <row r="6" spans="1:10">
      <c r="A6" s="4">
        <v>44928</v>
      </c>
      <c r="B6">
        <v>19</v>
      </c>
      <c r="C6">
        <v>26</v>
      </c>
      <c r="D6">
        <v>24</v>
      </c>
      <c r="E6">
        <v>28</v>
      </c>
      <c r="F6">
        <v>30</v>
      </c>
      <c r="G6">
        <v>25</v>
      </c>
      <c r="H6">
        <v>26</v>
      </c>
      <c r="I6">
        <v>33</v>
      </c>
      <c r="J6">
        <v>211</v>
      </c>
    </row>
    <row r="7" spans="1:10">
      <c r="A7" s="4">
        <v>44935</v>
      </c>
      <c r="B7">
        <v>19</v>
      </c>
      <c r="C7">
        <v>32</v>
      </c>
      <c r="D7">
        <v>25</v>
      </c>
      <c r="E7">
        <v>19</v>
      </c>
      <c r="F7">
        <v>29</v>
      </c>
      <c r="G7">
        <v>38</v>
      </c>
      <c r="H7">
        <v>17</v>
      </c>
      <c r="I7">
        <v>34</v>
      </c>
      <c r="J7">
        <v>213</v>
      </c>
    </row>
    <row r="8" spans="1:10">
      <c r="A8" s="4">
        <v>44942</v>
      </c>
      <c r="B8">
        <v>27</v>
      </c>
      <c r="C8">
        <v>27</v>
      </c>
      <c r="D8">
        <v>28</v>
      </c>
      <c r="E8">
        <v>32</v>
      </c>
      <c r="F8">
        <v>28</v>
      </c>
      <c r="G8">
        <v>20</v>
      </c>
      <c r="H8">
        <v>22</v>
      </c>
      <c r="I8">
        <v>36</v>
      </c>
      <c r="J8">
        <v>220</v>
      </c>
    </row>
    <row r="9" spans="1:10">
      <c r="A9" s="4">
        <v>44949</v>
      </c>
      <c r="B9">
        <v>35</v>
      </c>
      <c r="C9">
        <v>26</v>
      </c>
      <c r="D9">
        <v>30</v>
      </c>
      <c r="E9">
        <v>24</v>
      </c>
      <c r="F9">
        <v>14</v>
      </c>
      <c r="G9">
        <v>33</v>
      </c>
      <c r="H9">
        <v>40</v>
      </c>
      <c r="I9">
        <v>26</v>
      </c>
      <c r="J9">
        <v>228</v>
      </c>
    </row>
    <row r="10" spans="1:10">
      <c r="A10" s="4">
        <v>44956</v>
      </c>
      <c r="B10">
        <v>35</v>
      </c>
      <c r="C10">
        <v>38</v>
      </c>
      <c r="D10">
        <v>40</v>
      </c>
      <c r="E10">
        <v>17</v>
      </c>
      <c r="F10">
        <v>33</v>
      </c>
      <c r="G10">
        <v>27</v>
      </c>
      <c r="H10">
        <v>22</v>
      </c>
      <c r="I10">
        <v>18</v>
      </c>
      <c r="J10">
        <v>230</v>
      </c>
    </row>
    <row r="11" spans="1:10">
      <c r="A11" s="4">
        <v>44963</v>
      </c>
      <c r="B11">
        <v>31</v>
      </c>
      <c r="C11">
        <v>17</v>
      </c>
      <c r="D11">
        <v>10</v>
      </c>
      <c r="E11">
        <v>23</v>
      </c>
      <c r="F11">
        <v>21</v>
      </c>
      <c r="G11">
        <v>28</v>
      </c>
      <c r="H11">
        <v>20</v>
      </c>
      <c r="I11">
        <v>27</v>
      </c>
      <c r="J11">
        <v>177</v>
      </c>
    </row>
    <row r="12" spans="1:10">
      <c r="A12" s="4">
        <v>44970</v>
      </c>
      <c r="B12">
        <v>31</v>
      </c>
      <c r="C12">
        <v>16</v>
      </c>
      <c r="D12">
        <v>13</v>
      </c>
      <c r="E12">
        <v>27</v>
      </c>
      <c r="F12">
        <v>21</v>
      </c>
      <c r="G12">
        <v>19</v>
      </c>
      <c r="H12">
        <v>23</v>
      </c>
      <c r="I12">
        <v>20</v>
      </c>
      <c r="J12">
        <v>170</v>
      </c>
    </row>
    <row r="13" spans="1:10">
      <c r="A13" s="4">
        <v>44977</v>
      </c>
      <c r="B13">
        <v>37</v>
      </c>
      <c r="C13">
        <v>19</v>
      </c>
      <c r="D13">
        <v>19</v>
      </c>
      <c r="E13">
        <v>30</v>
      </c>
      <c r="F13">
        <v>18</v>
      </c>
      <c r="G13">
        <v>28</v>
      </c>
      <c r="H13">
        <v>42</v>
      </c>
      <c r="I13">
        <v>16</v>
      </c>
      <c r="J13">
        <v>209</v>
      </c>
    </row>
    <row r="14" spans="1:10">
      <c r="A14" s="4">
        <v>44984</v>
      </c>
      <c r="B14">
        <v>29</v>
      </c>
      <c r="C14">
        <v>21</v>
      </c>
      <c r="D14">
        <v>37</v>
      </c>
      <c r="E14">
        <v>19</v>
      </c>
      <c r="F14">
        <v>18</v>
      </c>
      <c r="G14">
        <v>31</v>
      </c>
      <c r="H14">
        <v>38</v>
      </c>
      <c r="I14">
        <v>26</v>
      </c>
      <c r="J14">
        <v>219</v>
      </c>
    </row>
    <row r="15" spans="1:10">
      <c r="A15" s="4">
        <v>44991</v>
      </c>
      <c r="B15">
        <v>33</v>
      </c>
      <c r="C15">
        <v>33</v>
      </c>
      <c r="D15">
        <v>20</v>
      </c>
      <c r="E15">
        <v>22</v>
      </c>
      <c r="F15">
        <v>30</v>
      </c>
      <c r="G15">
        <v>21</v>
      </c>
      <c r="H15">
        <v>36</v>
      </c>
      <c r="I15">
        <v>21</v>
      </c>
      <c r="J15">
        <v>216</v>
      </c>
    </row>
    <row r="16" spans="1:10">
      <c r="A16" s="4">
        <v>44998</v>
      </c>
      <c r="B16">
        <v>31</v>
      </c>
      <c r="C16">
        <v>22</v>
      </c>
      <c r="D16">
        <v>24</v>
      </c>
      <c r="E16">
        <v>26</v>
      </c>
      <c r="F16">
        <v>26</v>
      </c>
      <c r="G16">
        <v>34</v>
      </c>
      <c r="H16">
        <v>31</v>
      </c>
      <c r="I16">
        <v>26</v>
      </c>
      <c r="J16">
        <v>220</v>
      </c>
    </row>
    <row r="17" spans="1:10">
      <c r="A17" s="4">
        <v>45005</v>
      </c>
      <c r="B17">
        <v>21</v>
      </c>
      <c r="C17">
        <v>22</v>
      </c>
      <c r="D17">
        <v>37</v>
      </c>
      <c r="E17">
        <v>38</v>
      </c>
      <c r="F17">
        <v>36</v>
      </c>
      <c r="G17">
        <v>29</v>
      </c>
      <c r="H17">
        <v>15</v>
      </c>
      <c r="I17">
        <v>17</v>
      </c>
      <c r="J17">
        <v>215</v>
      </c>
    </row>
    <row r="18" spans="1:10">
      <c r="A18" s="4">
        <v>45012</v>
      </c>
      <c r="B18">
        <v>18</v>
      </c>
      <c r="C18">
        <v>32</v>
      </c>
      <c r="D18">
        <v>14</v>
      </c>
      <c r="E18">
        <v>14</v>
      </c>
      <c r="F18">
        <v>23</v>
      </c>
      <c r="G18">
        <v>15</v>
      </c>
      <c r="H18">
        <v>28</v>
      </c>
      <c r="I18">
        <v>37</v>
      </c>
      <c r="J18">
        <v>181</v>
      </c>
    </row>
    <row r="19" spans="1:10">
      <c r="A19" s="4">
        <v>45019</v>
      </c>
      <c r="B19">
        <v>31</v>
      </c>
      <c r="C19">
        <v>22</v>
      </c>
      <c r="D19">
        <v>30</v>
      </c>
      <c r="E19">
        <v>27</v>
      </c>
      <c r="F19">
        <v>41</v>
      </c>
      <c r="G19">
        <v>36</v>
      </c>
      <c r="H19">
        <v>28</v>
      </c>
      <c r="I19">
        <v>31</v>
      </c>
      <c r="J19">
        <v>246</v>
      </c>
    </row>
    <row r="20" spans="1:10">
      <c r="A20" s="4">
        <v>45026</v>
      </c>
      <c r="B20">
        <v>17</v>
      </c>
      <c r="C20">
        <v>20</v>
      </c>
      <c r="D20">
        <v>42</v>
      </c>
      <c r="E20">
        <v>21</v>
      </c>
      <c r="F20">
        <v>26</v>
      </c>
      <c r="G20">
        <v>32</v>
      </c>
      <c r="H20">
        <v>30</v>
      </c>
      <c r="I20">
        <v>11</v>
      </c>
      <c r="J20">
        <v>199</v>
      </c>
    </row>
    <row r="21" spans="1:10">
      <c r="A21" s="4">
        <v>45033</v>
      </c>
      <c r="B21">
        <v>40</v>
      </c>
      <c r="C21">
        <v>17</v>
      </c>
      <c r="D21">
        <v>22</v>
      </c>
      <c r="E21">
        <v>31</v>
      </c>
      <c r="F21">
        <v>30</v>
      </c>
      <c r="G21">
        <v>24</v>
      </c>
      <c r="H21">
        <v>16</v>
      </c>
      <c r="I21">
        <v>24</v>
      </c>
      <c r="J21">
        <v>204</v>
      </c>
    </row>
    <row r="22" spans="1:10">
      <c r="A22" s="4">
        <v>45040</v>
      </c>
      <c r="B22">
        <v>41</v>
      </c>
      <c r="C22">
        <v>27</v>
      </c>
      <c r="D22">
        <v>37</v>
      </c>
      <c r="E22">
        <v>23</v>
      </c>
      <c r="F22">
        <v>24</v>
      </c>
      <c r="G22">
        <v>25</v>
      </c>
      <c r="H22">
        <v>18</v>
      </c>
      <c r="I22">
        <v>18</v>
      </c>
      <c r="J22">
        <v>213</v>
      </c>
    </row>
    <row r="23" spans="1:10">
      <c r="A23" s="4">
        <v>45047</v>
      </c>
      <c r="B23">
        <v>40</v>
      </c>
      <c r="C23">
        <v>32</v>
      </c>
      <c r="D23">
        <v>28</v>
      </c>
      <c r="E23">
        <v>31</v>
      </c>
      <c r="F23">
        <v>19</v>
      </c>
      <c r="G23">
        <v>19</v>
      </c>
      <c r="H23">
        <v>23</v>
      </c>
      <c r="I23">
        <v>16</v>
      </c>
      <c r="J23">
        <v>208</v>
      </c>
    </row>
    <row r="24" spans="1:10">
      <c r="A24" s="4">
        <v>45054</v>
      </c>
      <c r="B24">
        <v>27</v>
      </c>
      <c r="C24">
        <v>30</v>
      </c>
      <c r="D24">
        <v>22</v>
      </c>
      <c r="E24">
        <v>15</v>
      </c>
      <c r="F24">
        <v>31</v>
      </c>
      <c r="G24">
        <v>30</v>
      </c>
      <c r="H24">
        <v>17</v>
      </c>
      <c r="I24">
        <v>28</v>
      </c>
      <c r="J24">
        <v>200</v>
      </c>
    </row>
    <row r="25" spans="1:10">
      <c r="A25" s="4">
        <v>45061</v>
      </c>
      <c r="B25">
        <v>30</v>
      </c>
      <c r="C25">
        <v>19</v>
      </c>
      <c r="D25">
        <v>30</v>
      </c>
      <c r="E25">
        <v>30</v>
      </c>
      <c r="F25">
        <v>36</v>
      </c>
      <c r="G25">
        <v>17</v>
      </c>
      <c r="H25">
        <v>15</v>
      </c>
      <c r="I25">
        <v>37</v>
      </c>
      <c r="J25">
        <v>214</v>
      </c>
    </row>
    <row r="26" spans="1:10">
      <c r="A26" s="4">
        <v>45068</v>
      </c>
      <c r="B26">
        <v>35</v>
      </c>
      <c r="C26">
        <v>28</v>
      </c>
      <c r="D26">
        <v>17</v>
      </c>
      <c r="E26">
        <v>36</v>
      </c>
      <c r="F26">
        <v>10</v>
      </c>
      <c r="G26">
        <v>12</v>
      </c>
      <c r="H26">
        <v>27</v>
      </c>
      <c r="I26">
        <v>31</v>
      </c>
      <c r="J26">
        <v>196</v>
      </c>
    </row>
    <row r="27" spans="1:10">
      <c r="A27" s="4">
        <v>45075</v>
      </c>
      <c r="B27">
        <v>27</v>
      </c>
      <c r="C27">
        <v>21</v>
      </c>
      <c r="D27">
        <v>42</v>
      </c>
      <c r="E27">
        <v>36</v>
      </c>
      <c r="F27">
        <v>31</v>
      </c>
      <c r="G27">
        <v>42</v>
      </c>
      <c r="H27">
        <v>22</v>
      </c>
      <c r="I27">
        <v>22</v>
      </c>
      <c r="J27">
        <v>243</v>
      </c>
    </row>
    <row r="28" spans="1:10">
      <c r="A28" s="4">
        <v>45082</v>
      </c>
      <c r="B28">
        <v>24</v>
      </c>
      <c r="C28">
        <v>23</v>
      </c>
      <c r="D28">
        <v>17</v>
      </c>
      <c r="E28">
        <v>31</v>
      </c>
      <c r="F28">
        <v>31</v>
      </c>
      <c r="G28">
        <v>31</v>
      </c>
      <c r="H28">
        <v>9</v>
      </c>
      <c r="I28">
        <v>10</v>
      </c>
      <c r="J28">
        <v>176</v>
      </c>
    </row>
    <row r="29" spans="1:10">
      <c r="A29" s="4">
        <v>45089</v>
      </c>
      <c r="B29">
        <v>28</v>
      </c>
      <c r="C29">
        <v>35</v>
      </c>
      <c r="D29">
        <v>21</v>
      </c>
      <c r="E29">
        <v>22</v>
      </c>
      <c r="F29">
        <v>29</v>
      </c>
      <c r="G29">
        <v>36</v>
      </c>
      <c r="H29">
        <v>28</v>
      </c>
      <c r="I29">
        <v>29</v>
      </c>
      <c r="J29">
        <v>228</v>
      </c>
    </row>
    <row r="30" spans="1:10">
      <c r="A30" s="4">
        <v>45096</v>
      </c>
      <c r="B30">
        <v>19</v>
      </c>
      <c r="C30">
        <v>32</v>
      </c>
      <c r="D30">
        <v>29</v>
      </c>
      <c r="E30">
        <v>8</v>
      </c>
      <c r="F30">
        <v>18</v>
      </c>
      <c r="G30">
        <v>25</v>
      </c>
      <c r="H30">
        <v>30</v>
      </c>
      <c r="I30">
        <v>11</v>
      </c>
      <c r="J30">
        <v>172</v>
      </c>
    </row>
    <row r="31" spans="1:10">
      <c r="A31" s="4">
        <v>45103</v>
      </c>
      <c r="B31">
        <v>26</v>
      </c>
      <c r="C31">
        <v>43</v>
      </c>
      <c r="D31">
        <v>27</v>
      </c>
      <c r="E31">
        <v>24</v>
      </c>
      <c r="F31">
        <v>13</v>
      </c>
      <c r="G31">
        <v>27</v>
      </c>
      <c r="H31">
        <v>26</v>
      </c>
      <c r="I31">
        <v>31</v>
      </c>
      <c r="J31">
        <v>217</v>
      </c>
    </row>
    <row r="32" spans="1:10">
      <c r="A32" s="4">
        <v>45110</v>
      </c>
      <c r="B32">
        <v>11</v>
      </c>
      <c r="C32">
        <v>16</v>
      </c>
      <c r="D32">
        <v>28</v>
      </c>
      <c r="E32">
        <v>31</v>
      </c>
      <c r="F32">
        <v>26</v>
      </c>
      <c r="G32">
        <v>37</v>
      </c>
      <c r="H32">
        <v>26</v>
      </c>
      <c r="I32">
        <v>25</v>
      </c>
      <c r="J32">
        <v>200</v>
      </c>
    </row>
    <row r="33" spans="1:10">
      <c r="A33" s="4">
        <v>45117</v>
      </c>
      <c r="B33">
        <v>38</v>
      </c>
      <c r="C33">
        <v>25</v>
      </c>
      <c r="D33">
        <v>40</v>
      </c>
      <c r="E33">
        <v>39</v>
      </c>
      <c r="F33">
        <v>26</v>
      </c>
      <c r="G33">
        <v>44</v>
      </c>
      <c r="H33">
        <v>28</v>
      </c>
      <c r="I33">
        <v>26</v>
      </c>
      <c r="J33">
        <v>266</v>
      </c>
    </row>
    <row r="34" spans="1:10">
      <c r="A34" s="4">
        <v>45124</v>
      </c>
      <c r="B34">
        <v>29</v>
      </c>
      <c r="C34">
        <v>43</v>
      </c>
      <c r="D34">
        <v>32</v>
      </c>
      <c r="E34">
        <v>32</v>
      </c>
      <c r="F34">
        <v>15</v>
      </c>
      <c r="G34">
        <v>31</v>
      </c>
      <c r="H34">
        <v>30</v>
      </c>
      <c r="I34">
        <v>32</v>
      </c>
      <c r="J34">
        <v>244</v>
      </c>
    </row>
    <row r="35" spans="1:10">
      <c r="A35" s="4">
        <v>45131</v>
      </c>
      <c r="B35">
        <v>37</v>
      </c>
      <c r="C35">
        <v>43</v>
      </c>
      <c r="D35">
        <v>21</v>
      </c>
      <c r="E35">
        <v>12</v>
      </c>
      <c r="F35">
        <v>29</v>
      </c>
      <c r="G35">
        <v>26</v>
      </c>
      <c r="H35">
        <v>27</v>
      </c>
      <c r="I35">
        <v>23</v>
      </c>
      <c r="J35">
        <v>218</v>
      </c>
    </row>
    <row r="36" spans="1:10">
      <c r="A36" s="4">
        <v>45138</v>
      </c>
      <c r="B36">
        <v>20</v>
      </c>
      <c r="C36">
        <v>29</v>
      </c>
      <c r="D36">
        <v>14</v>
      </c>
      <c r="E36">
        <v>27</v>
      </c>
      <c r="F36">
        <v>18</v>
      </c>
      <c r="G36">
        <v>34</v>
      </c>
      <c r="H36">
        <v>37</v>
      </c>
      <c r="I36">
        <v>17</v>
      </c>
      <c r="J36">
        <v>196</v>
      </c>
    </row>
    <row r="37" spans="1:10">
      <c r="A37" s="4">
        <v>45145</v>
      </c>
      <c r="B37">
        <v>36</v>
      </c>
      <c r="C37">
        <v>29</v>
      </c>
      <c r="D37">
        <v>11</v>
      </c>
      <c r="E37">
        <v>30</v>
      </c>
      <c r="F37">
        <v>28</v>
      </c>
      <c r="G37">
        <v>29</v>
      </c>
      <c r="H37">
        <v>36</v>
      </c>
      <c r="I37">
        <v>25</v>
      </c>
      <c r="J37">
        <v>224</v>
      </c>
    </row>
    <row r="38" spans="1:10">
      <c r="A38" s="4">
        <v>45152</v>
      </c>
      <c r="B38">
        <v>30</v>
      </c>
      <c r="C38">
        <v>20</v>
      </c>
      <c r="D38">
        <v>36</v>
      </c>
      <c r="E38">
        <v>13</v>
      </c>
      <c r="F38">
        <v>13</v>
      </c>
      <c r="G38">
        <v>29</v>
      </c>
      <c r="H38">
        <v>31</v>
      </c>
      <c r="I38">
        <v>30</v>
      </c>
      <c r="J38">
        <v>202</v>
      </c>
    </row>
    <row r="39" spans="1:10">
      <c r="A39" s="4">
        <v>45159</v>
      </c>
      <c r="B39">
        <v>34</v>
      </c>
      <c r="C39">
        <v>23</v>
      </c>
      <c r="D39">
        <v>19</v>
      </c>
      <c r="E39">
        <v>10</v>
      </c>
      <c r="F39">
        <v>27</v>
      </c>
      <c r="G39">
        <v>30</v>
      </c>
      <c r="H39">
        <v>34</v>
      </c>
      <c r="I39">
        <v>34</v>
      </c>
      <c r="J39">
        <v>211</v>
      </c>
    </row>
    <row r="40" spans="1:10">
      <c r="A40" s="4">
        <v>45166</v>
      </c>
      <c r="B40">
        <v>13</v>
      </c>
      <c r="C40">
        <v>17</v>
      </c>
      <c r="D40">
        <v>25</v>
      </c>
      <c r="E40">
        <v>21</v>
      </c>
      <c r="F40">
        <v>12</v>
      </c>
      <c r="G40">
        <v>28</v>
      </c>
      <c r="H40">
        <v>25</v>
      </c>
      <c r="I40">
        <v>27</v>
      </c>
      <c r="J40">
        <v>168</v>
      </c>
    </row>
    <row r="41" spans="1:10">
      <c r="A41" s="4">
        <v>45173</v>
      </c>
      <c r="B41">
        <v>24</v>
      </c>
      <c r="C41">
        <v>34</v>
      </c>
      <c r="D41">
        <v>38</v>
      </c>
      <c r="E41">
        <v>18</v>
      </c>
      <c r="F41">
        <v>20</v>
      </c>
      <c r="G41">
        <v>35</v>
      </c>
      <c r="H41">
        <v>22</v>
      </c>
      <c r="I41">
        <v>27</v>
      </c>
      <c r="J41">
        <v>218</v>
      </c>
    </row>
    <row r="42" spans="1:10">
      <c r="A42" s="4">
        <v>45180</v>
      </c>
      <c r="B42">
        <v>28</v>
      </c>
      <c r="C42">
        <v>35</v>
      </c>
      <c r="D42">
        <v>22</v>
      </c>
      <c r="E42">
        <v>29</v>
      </c>
      <c r="F42">
        <v>36</v>
      </c>
      <c r="G42">
        <v>35</v>
      </c>
      <c r="H42">
        <v>27</v>
      </c>
      <c r="I42">
        <v>21</v>
      </c>
      <c r="J42">
        <v>233</v>
      </c>
    </row>
    <row r="43" spans="1:10">
      <c r="A43" s="4">
        <v>45187</v>
      </c>
      <c r="B43">
        <v>49</v>
      </c>
      <c r="C43">
        <v>30</v>
      </c>
      <c r="D43">
        <v>25</v>
      </c>
      <c r="E43">
        <v>47</v>
      </c>
      <c r="F43">
        <v>24</v>
      </c>
      <c r="G43">
        <v>15</v>
      </c>
      <c r="H43">
        <v>19</v>
      </c>
      <c r="I43">
        <v>30</v>
      </c>
      <c r="J43">
        <v>239</v>
      </c>
    </row>
    <row r="44" spans="1:10">
      <c r="A44" s="4">
        <v>45194</v>
      </c>
      <c r="B44">
        <v>29</v>
      </c>
      <c r="C44">
        <v>18</v>
      </c>
      <c r="D44">
        <v>16</v>
      </c>
      <c r="E44">
        <v>28</v>
      </c>
      <c r="F44">
        <v>37</v>
      </c>
      <c r="G44">
        <v>51</v>
      </c>
      <c r="H44">
        <v>37</v>
      </c>
      <c r="I44">
        <v>30</v>
      </c>
      <c r="J44">
        <v>246</v>
      </c>
    </row>
    <row r="45" spans="1:10">
      <c r="A45" s="4">
        <v>45201</v>
      </c>
      <c r="B45">
        <v>27</v>
      </c>
      <c r="C45">
        <v>17</v>
      </c>
      <c r="D45">
        <v>27</v>
      </c>
      <c r="E45">
        <v>30</v>
      </c>
      <c r="F45">
        <v>25</v>
      </c>
      <c r="G45">
        <v>30</v>
      </c>
      <c r="H45">
        <v>25</v>
      </c>
      <c r="I45">
        <v>21</v>
      </c>
      <c r="J45">
        <v>202</v>
      </c>
    </row>
    <row r="46" spans="1:10">
      <c r="A46" s="4">
        <v>45208</v>
      </c>
      <c r="B46">
        <v>35</v>
      </c>
      <c r="C46">
        <v>30</v>
      </c>
      <c r="D46">
        <v>22</v>
      </c>
      <c r="E46">
        <v>38</v>
      </c>
      <c r="F46">
        <v>37</v>
      </c>
      <c r="G46">
        <v>19</v>
      </c>
      <c r="H46">
        <v>17</v>
      </c>
      <c r="I46">
        <v>28</v>
      </c>
      <c r="J46">
        <v>226</v>
      </c>
    </row>
    <row r="47" spans="1:10">
      <c r="A47" s="4">
        <v>45215</v>
      </c>
      <c r="B47">
        <v>18</v>
      </c>
      <c r="C47">
        <v>32</v>
      </c>
      <c r="D47">
        <v>34</v>
      </c>
      <c r="E47">
        <v>40</v>
      </c>
      <c r="F47">
        <v>34</v>
      </c>
      <c r="G47">
        <v>25</v>
      </c>
      <c r="H47">
        <v>34</v>
      </c>
      <c r="I47">
        <v>27</v>
      </c>
      <c r="J47">
        <v>244</v>
      </c>
    </row>
    <row r="48" spans="1:10">
      <c r="A48" s="4">
        <v>45222</v>
      </c>
      <c r="B48">
        <v>29</v>
      </c>
      <c r="C48">
        <v>16</v>
      </c>
      <c r="D48">
        <v>30</v>
      </c>
      <c r="E48">
        <v>43</v>
      </c>
      <c r="F48">
        <v>28</v>
      </c>
      <c r="G48">
        <v>28</v>
      </c>
      <c r="H48">
        <v>36</v>
      </c>
      <c r="I48">
        <v>32</v>
      </c>
      <c r="J48">
        <v>242</v>
      </c>
    </row>
    <row r="49" spans="1:10">
      <c r="A49" s="4">
        <v>45229</v>
      </c>
      <c r="B49">
        <v>22</v>
      </c>
      <c r="C49">
        <v>33</v>
      </c>
      <c r="D49">
        <v>28</v>
      </c>
      <c r="E49">
        <v>18</v>
      </c>
      <c r="F49">
        <v>29</v>
      </c>
      <c r="G49">
        <v>46</v>
      </c>
      <c r="H49">
        <v>31</v>
      </c>
      <c r="I49">
        <v>27</v>
      </c>
      <c r="J49">
        <v>234</v>
      </c>
    </row>
    <row r="50" spans="1:10">
      <c r="A50" s="4">
        <v>45236</v>
      </c>
      <c r="B50">
        <v>23</v>
      </c>
      <c r="C50">
        <v>24</v>
      </c>
      <c r="D50">
        <v>22</v>
      </c>
      <c r="E50">
        <v>23</v>
      </c>
      <c r="F50">
        <v>48</v>
      </c>
      <c r="G50">
        <v>28</v>
      </c>
      <c r="H50">
        <v>33</v>
      </c>
      <c r="I50">
        <v>23</v>
      </c>
      <c r="J50">
        <v>224</v>
      </c>
    </row>
    <row r="51" spans="1:10">
      <c r="A51" s="4">
        <v>45243</v>
      </c>
      <c r="B51">
        <v>10</v>
      </c>
      <c r="C51">
        <v>39</v>
      </c>
      <c r="D51">
        <v>27</v>
      </c>
      <c r="E51">
        <v>27</v>
      </c>
      <c r="F51">
        <v>26</v>
      </c>
      <c r="G51">
        <v>27</v>
      </c>
      <c r="H51">
        <v>21</v>
      </c>
      <c r="I51">
        <v>36</v>
      </c>
      <c r="J51">
        <v>213</v>
      </c>
    </row>
    <row r="52" spans="1:10">
      <c r="A52" s="4">
        <v>45250</v>
      </c>
      <c r="B52">
        <v>28</v>
      </c>
      <c r="C52">
        <v>29</v>
      </c>
      <c r="D52">
        <v>32</v>
      </c>
      <c r="E52">
        <v>31</v>
      </c>
      <c r="F52">
        <v>22</v>
      </c>
      <c r="G52">
        <v>31</v>
      </c>
      <c r="H52">
        <v>48</v>
      </c>
      <c r="I52">
        <v>22</v>
      </c>
      <c r="J52">
        <v>243</v>
      </c>
    </row>
    <row r="53" spans="1:10">
      <c r="A53" s="4">
        <v>45257</v>
      </c>
      <c r="B53">
        <v>26</v>
      </c>
      <c r="C53">
        <v>32</v>
      </c>
      <c r="D53">
        <v>30</v>
      </c>
      <c r="E53">
        <v>34</v>
      </c>
      <c r="F53">
        <v>37</v>
      </c>
      <c r="G53">
        <v>39</v>
      </c>
      <c r="H53">
        <v>15</v>
      </c>
      <c r="I53">
        <v>23</v>
      </c>
      <c r="J53">
        <v>236</v>
      </c>
    </row>
    <row r="54" spans="1:10">
      <c r="A54" s="4">
        <v>45264</v>
      </c>
      <c r="B54">
        <v>28</v>
      </c>
      <c r="C54">
        <v>25</v>
      </c>
      <c r="D54">
        <v>19</v>
      </c>
      <c r="E54">
        <v>28</v>
      </c>
      <c r="F54">
        <v>18</v>
      </c>
      <c r="G54">
        <v>32</v>
      </c>
      <c r="H54">
        <v>30</v>
      </c>
      <c r="I54">
        <v>26</v>
      </c>
      <c r="J54">
        <v>206</v>
      </c>
    </row>
    <row r="55" spans="1:10">
      <c r="A55" s="4">
        <v>45271</v>
      </c>
      <c r="B55">
        <v>24</v>
      </c>
      <c r="C55">
        <v>30</v>
      </c>
      <c r="D55">
        <v>39</v>
      </c>
      <c r="E55">
        <v>23</v>
      </c>
      <c r="F55">
        <v>24</v>
      </c>
      <c r="G55">
        <v>31</v>
      </c>
      <c r="H55">
        <v>49</v>
      </c>
      <c r="I55">
        <v>31</v>
      </c>
      <c r="J55">
        <v>251</v>
      </c>
    </row>
    <row r="56" spans="1:10">
      <c r="A56" s="4">
        <v>45278</v>
      </c>
      <c r="B56">
        <v>22</v>
      </c>
      <c r="C56">
        <v>25</v>
      </c>
      <c r="D56">
        <v>25</v>
      </c>
      <c r="E56">
        <v>19</v>
      </c>
      <c r="F56">
        <v>26</v>
      </c>
      <c r="G56">
        <v>21</v>
      </c>
      <c r="H56">
        <v>17</v>
      </c>
      <c r="I56">
        <v>27</v>
      </c>
      <c r="J56">
        <v>182</v>
      </c>
    </row>
    <row r="57" spans="1:10">
      <c r="A57" s="4">
        <v>45285</v>
      </c>
      <c r="B57">
        <v>42</v>
      </c>
      <c r="C57">
        <v>34</v>
      </c>
      <c r="D57">
        <v>40</v>
      </c>
      <c r="E57">
        <v>37</v>
      </c>
      <c r="F57">
        <v>19</v>
      </c>
      <c r="G57">
        <v>31</v>
      </c>
      <c r="H57">
        <v>42</v>
      </c>
      <c r="I57">
        <v>23</v>
      </c>
      <c r="J57">
        <v>268</v>
      </c>
    </row>
    <row r="58" spans="1:10">
      <c r="A58" s="4">
        <v>45292</v>
      </c>
      <c r="B58">
        <v>43</v>
      </c>
      <c r="C58">
        <v>28</v>
      </c>
      <c r="D58">
        <v>39</v>
      </c>
      <c r="E58">
        <v>37</v>
      </c>
      <c r="F58">
        <v>40</v>
      </c>
      <c r="G58">
        <v>26</v>
      </c>
      <c r="H58">
        <v>24</v>
      </c>
      <c r="I58">
        <v>22</v>
      </c>
      <c r="J58">
        <v>259</v>
      </c>
    </row>
    <row r="59" spans="1:10">
      <c r="A59" s="4">
        <v>45299</v>
      </c>
      <c r="B59">
        <v>27</v>
      </c>
      <c r="C59">
        <v>41</v>
      </c>
      <c r="D59">
        <v>24</v>
      </c>
      <c r="E59">
        <v>24</v>
      </c>
      <c r="F59">
        <v>19</v>
      </c>
      <c r="G59">
        <v>13</v>
      </c>
      <c r="H59">
        <v>21</v>
      </c>
      <c r="I59">
        <v>29</v>
      </c>
      <c r="J59">
        <v>198</v>
      </c>
    </row>
    <row r="60" spans="1:10">
      <c r="A60" s="4">
        <v>45306</v>
      </c>
      <c r="B60">
        <v>37</v>
      </c>
      <c r="C60">
        <v>22</v>
      </c>
      <c r="D60">
        <v>33</v>
      </c>
      <c r="E60">
        <v>22</v>
      </c>
      <c r="F60">
        <v>30</v>
      </c>
      <c r="G60">
        <v>32</v>
      </c>
      <c r="H60">
        <v>45</v>
      </c>
      <c r="I60">
        <v>28</v>
      </c>
      <c r="J60">
        <v>249</v>
      </c>
    </row>
    <row r="61" spans="1:10">
      <c r="A61" s="4">
        <v>45313</v>
      </c>
      <c r="B61">
        <v>26</v>
      </c>
      <c r="C61">
        <v>35</v>
      </c>
      <c r="D61">
        <v>24</v>
      </c>
      <c r="E61">
        <v>16</v>
      </c>
      <c r="F61">
        <v>34</v>
      </c>
      <c r="G61">
        <v>8</v>
      </c>
      <c r="H61">
        <v>28</v>
      </c>
      <c r="I61">
        <v>34</v>
      </c>
      <c r="J61">
        <v>205</v>
      </c>
    </row>
    <row r="62" spans="1:10">
      <c r="A62" s="4">
        <v>45320</v>
      </c>
      <c r="B62">
        <v>48</v>
      </c>
      <c r="C62">
        <v>12</v>
      </c>
      <c r="D62">
        <v>36</v>
      </c>
      <c r="E62">
        <v>25</v>
      </c>
      <c r="F62">
        <v>33</v>
      </c>
      <c r="G62">
        <v>27</v>
      </c>
      <c r="H62">
        <v>44</v>
      </c>
      <c r="I62">
        <v>32</v>
      </c>
      <c r="J62">
        <v>257</v>
      </c>
    </row>
    <row r="63" spans="1:10">
      <c r="A63" s="4">
        <v>45327</v>
      </c>
      <c r="B63">
        <v>24</v>
      </c>
      <c r="C63">
        <v>26</v>
      </c>
      <c r="D63">
        <v>37</v>
      </c>
      <c r="E63">
        <v>28</v>
      </c>
      <c r="F63">
        <v>24</v>
      </c>
      <c r="G63">
        <v>18</v>
      </c>
      <c r="H63">
        <v>14</v>
      </c>
      <c r="I63">
        <v>16</v>
      </c>
      <c r="J63">
        <v>187</v>
      </c>
    </row>
    <row r="64" spans="1:10">
      <c r="A64" s="4">
        <v>45334</v>
      </c>
      <c r="B64">
        <v>12</v>
      </c>
      <c r="C64">
        <v>23</v>
      </c>
      <c r="D64">
        <v>37</v>
      </c>
      <c r="E64">
        <v>31</v>
      </c>
      <c r="F64">
        <v>29</v>
      </c>
      <c r="G64">
        <v>38</v>
      </c>
      <c r="H64">
        <v>23</v>
      </c>
      <c r="I64">
        <v>38</v>
      </c>
      <c r="J64">
        <v>231</v>
      </c>
    </row>
    <row r="65" spans="1:10">
      <c r="A65" s="4">
        <v>45341</v>
      </c>
      <c r="B65">
        <v>13</v>
      </c>
      <c r="C65">
        <v>20</v>
      </c>
      <c r="D65">
        <v>24</v>
      </c>
      <c r="E65">
        <v>21</v>
      </c>
      <c r="F65">
        <v>26</v>
      </c>
      <c r="G65">
        <v>24</v>
      </c>
      <c r="H65">
        <v>27</v>
      </c>
      <c r="I65">
        <v>35</v>
      </c>
      <c r="J65">
        <v>190</v>
      </c>
    </row>
    <row r="66" spans="1:10">
      <c r="A66" s="4">
        <v>45348</v>
      </c>
      <c r="B66">
        <v>38</v>
      </c>
      <c r="C66">
        <v>21</v>
      </c>
      <c r="D66">
        <v>35</v>
      </c>
      <c r="E66">
        <v>37</v>
      </c>
      <c r="F66">
        <v>20</v>
      </c>
      <c r="G66">
        <v>18</v>
      </c>
      <c r="H66">
        <v>19</v>
      </c>
      <c r="I66">
        <v>25</v>
      </c>
      <c r="J66">
        <v>213</v>
      </c>
    </row>
    <row r="67" spans="1:10">
      <c r="A67" s="4">
        <v>45355</v>
      </c>
      <c r="B67">
        <v>29</v>
      </c>
      <c r="C67">
        <v>26</v>
      </c>
      <c r="D67">
        <v>32</v>
      </c>
      <c r="E67">
        <v>26</v>
      </c>
      <c r="F67">
        <v>16</v>
      </c>
      <c r="G67">
        <v>31</v>
      </c>
      <c r="H67">
        <v>24</v>
      </c>
      <c r="I67">
        <v>23</v>
      </c>
      <c r="J67">
        <v>207</v>
      </c>
    </row>
    <row r="68" spans="1:10">
      <c r="A68" s="4">
        <v>45362</v>
      </c>
      <c r="B68">
        <v>24</v>
      </c>
      <c r="C68">
        <v>14</v>
      </c>
      <c r="D68">
        <v>39</v>
      </c>
      <c r="E68">
        <v>35</v>
      </c>
      <c r="F68">
        <v>34</v>
      </c>
      <c r="G68">
        <v>30</v>
      </c>
      <c r="H68">
        <v>39</v>
      </c>
      <c r="I68">
        <v>24</v>
      </c>
      <c r="J68">
        <v>239</v>
      </c>
    </row>
    <row r="69" spans="1:10">
      <c r="A69" s="4">
        <v>45369</v>
      </c>
      <c r="B69">
        <v>31</v>
      </c>
      <c r="C69">
        <v>22</v>
      </c>
      <c r="D69">
        <v>19</v>
      </c>
      <c r="E69">
        <v>34</v>
      </c>
      <c r="F69">
        <v>35</v>
      </c>
      <c r="G69">
        <v>35</v>
      </c>
      <c r="H69">
        <v>10</v>
      </c>
      <c r="I69">
        <v>20</v>
      </c>
      <c r="J69">
        <v>206</v>
      </c>
    </row>
    <row r="70" spans="1:10">
      <c r="A70" s="4">
        <v>45376</v>
      </c>
      <c r="B70">
        <v>22</v>
      </c>
      <c r="C70">
        <v>33</v>
      </c>
      <c r="D70">
        <v>23</v>
      </c>
      <c r="E70">
        <v>28</v>
      </c>
      <c r="F70">
        <v>38</v>
      </c>
      <c r="G70">
        <v>36</v>
      </c>
      <c r="H70">
        <v>21</v>
      </c>
      <c r="I70">
        <v>18</v>
      </c>
      <c r="J70">
        <v>219</v>
      </c>
    </row>
    <row r="71" spans="1:10">
      <c r="A71" s="4">
        <v>45383</v>
      </c>
      <c r="B71">
        <v>50</v>
      </c>
      <c r="C71">
        <v>41</v>
      </c>
      <c r="D71">
        <v>30</v>
      </c>
      <c r="E71">
        <v>27</v>
      </c>
      <c r="F71">
        <v>34</v>
      </c>
      <c r="G71">
        <v>29</v>
      </c>
      <c r="H71">
        <v>20</v>
      </c>
      <c r="I71">
        <v>21</v>
      </c>
      <c r="J71">
        <v>252</v>
      </c>
    </row>
    <row r="72" spans="1:10">
      <c r="A72" s="4">
        <v>45390</v>
      </c>
      <c r="B72">
        <v>25</v>
      </c>
      <c r="C72">
        <v>20</v>
      </c>
      <c r="D72">
        <v>28</v>
      </c>
      <c r="E72">
        <v>15</v>
      </c>
      <c r="F72">
        <v>23</v>
      </c>
      <c r="G72">
        <v>22</v>
      </c>
      <c r="H72">
        <v>28</v>
      </c>
      <c r="I72">
        <v>19</v>
      </c>
      <c r="J72">
        <v>180</v>
      </c>
    </row>
    <row r="73" spans="1:10">
      <c r="A73" s="4">
        <v>45397</v>
      </c>
      <c r="B73">
        <v>45</v>
      </c>
      <c r="C73">
        <v>36</v>
      </c>
      <c r="D73">
        <v>24</v>
      </c>
      <c r="E73">
        <v>23</v>
      </c>
      <c r="F73">
        <v>30</v>
      </c>
      <c r="G73">
        <v>22</v>
      </c>
      <c r="H73">
        <v>33</v>
      </c>
      <c r="I73">
        <v>35</v>
      </c>
      <c r="J73">
        <v>248</v>
      </c>
    </row>
    <row r="74" spans="1:10">
      <c r="A74" s="4">
        <v>45404</v>
      </c>
      <c r="B74">
        <v>19</v>
      </c>
      <c r="C74">
        <v>24</v>
      </c>
      <c r="D74">
        <v>29</v>
      </c>
      <c r="E74">
        <v>29</v>
      </c>
      <c r="F74">
        <v>31</v>
      </c>
      <c r="G74">
        <v>26</v>
      </c>
      <c r="H74">
        <v>37</v>
      </c>
      <c r="I74">
        <v>20</v>
      </c>
      <c r="J74">
        <v>215</v>
      </c>
    </row>
    <row r="75" spans="1:10">
      <c r="A75" s="4">
        <v>45411</v>
      </c>
      <c r="B75">
        <v>32</v>
      </c>
      <c r="C75">
        <v>24</v>
      </c>
      <c r="D75">
        <v>14</v>
      </c>
      <c r="E75">
        <v>40</v>
      </c>
      <c r="F75">
        <v>36</v>
      </c>
      <c r="G75">
        <v>21</v>
      </c>
      <c r="H75">
        <v>44</v>
      </c>
      <c r="I75">
        <v>20</v>
      </c>
      <c r="J75">
        <v>231</v>
      </c>
    </row>
    <row r="76" spans="1:10">
      <c r="A76" s="4">
        <v>45418</v>
      </c>
      <c r="B76">
        <v>27</v>
      </c>
      <c r="C76">
        <v>40</v>
      </c>
      <c r="D76">
        <v>44</v>
      </c>
      <c r="E76">
        <v>38</v>
      </c>
      <c r="F76">
        <v>14</v>
      </c>
      <c r="G76">
        <v>41</v>
      </c>
      <c r="H76">
        <v>30</v>
      </c>
      <c r="I76">
        <v>29</v>
      </c>
      <c r="J76">
        <v>263</v>
      </c>
    </row>
    <row r="77" spans="1:10">
      <c r="A77" s="4">
        <v>45425</v>
      </c>
      <c r="B77">
        <v>34</v>
      </c>
      <c r="C77">
        <v>18</v>
      </c>
      <c r="D77">
        <v>35</v>
      </c>
      <c r="E77">
        <v>18</v>
      </c>
      <c r="F77">
        <v>28</v>
      </c>
      <c r="G77">
        <v>24</v>
      </c>
      <c r="H77">
        <v>20</v>
      </c>
      <c r="I77">
        <v>22</v>
      </c>
      <c r="J77">
        <v>199</v>
      </c>
    </row>
    <row r="78" spans="1:10">
      <c r="A78" s="4">
        <v>45432</v>
      </c>
      <c r="B78">
        <v>15</v>
      </c>
      <c r="C78">
        <v>22</v>
      </c>
      <c r="D78">
        <v>33</v>
      </c>
      <c r="E78">
        <v>24</v>
      </c>
      <c r="F78">
        <v>26</v>
      </c>
      <c r="G78">
        <v>21</v>
      </c>
      <c r="H78">
        <v>26</v>
      </c>
      <c r="I78">
        <v>12</v>
      </c>
      <c r="J78">
        <v>179</v>
      </c>
    </row>
    <row r="79" spans="1:10">
      <c r="A79" s="4">
        <v>45439</v>
      </c>
      <c r="B79">
        <v>29</v>
      </c>
      <c r="C79">
        <v>33</v>
      </c>
      <c r="D79">
        <v>33</v>
      </c>
      <c r="E79">
        <v>33</v>
      </c>
      <c r="F79">
        <v>22</v>
      </c>
      <c r="G79">
        <v>42</v>
      </c>
      <c r="H79">
        <v>26</v>
      </c>
      <c r="I79">
        <v>22</v>
      </c>
      <c r="J79">
        <v>240</v>
      </c>
    </row>
    <row r="80" spans="1:10">
      <c r="A80" s="4">
        <v>45446</v>
      </c>
      <c r="B80">
        <v>20</v>
      </c>
      <c r="C80">
        <v>15</v>
      </c>
      <c r="D80">
        <v>27</v>
      </c>
      <c r="E80">
        <v>25</v>
      </c>
      <c r="F80">
        <v>14</v>
      </c>
      <c r="G80">
        <v>22</v>
      </c>
      <c r="H80">
        <v>29</v>
      </c>
      <c r="I80">
        <v>20</v>
      </c>
      <c r="J80">
        <v>172</v>
      </c>
    </row>
    <row r="81" spans="1:10">
      <c r="A81" s="4">
        <v>45453</v>
      </c>
      <c r="B81">
        <v>27</v>
      </c>
      <c r="C81">
        <v>34</v>
      </c>
      <c r="D81">
        <v>33</v>
      </c>
      <c r="E81">
        <v>30</v>
      </c>
      <c r="F81">
        <v>14</v>
      </c>
      <c r="G81">
        <v>25</v>
      </c>
      <c r="H81">
        <v>23</v>
      </c>
      <c r="I81">
        <v>32</v>
      </c>
      <c r="J81">
        <v>218</v>
      </c>
    </row>
    <row r="82" spans="1:10">
      <c r="A82" s="4">
        <v>45460</v>
      </c>
      <c r="B82">
        <v>26</v>
      </c>
      <c r="C82">
        <v>22</v>
      </c>
      <c r="D82">
        <v>31</v>
      </c>
      <c r="E82">
        <v>30</v>
      </c>
      <c r="F82">
        <v>25</v>
      </c>
      <c r="G82">
        <v>27</v>
      </c>
      <c r="H82">
        <v>28</v>
      </c>
      <c r="I82">
        <v>25</v>
      </c>
      <c r="J82">
        <v>214</v>
      </c>
    </row>
    <row r="83" spans="1:10">
      <c r="A83" s="4">
        <v>45467</v>
      </c>
      <c r="B83">
        <v>24</v>
      </c>
      <c r="C83">
        <v>29</v>
      </c>
      <c r="D83">
        <v>28</v>
      </c>
      <c r="E83">
        <v>19</v>
      </c>
      <c r="F83">
        <v>27</v>
      </c>
      <c r="G83">
        <v>29</v>
      </c>
      <c r="H83">
        <v>17</v>
      </c>
      <c r="I83">
        <v>27</v>
      </c>
      <c r="J83">
        <v>200</v>
      </c>
    </row>
    <row r="84" spans="1:10">
      <c r="A84" s="4">
        <v>45474</v>
      </c>
      <c r="B84">
        <v>28</v>
      </c>
      <c r="C84">
        <v>17</v>
      </c>
      <c r="D84">
        <v>24</v>
      </c>
      <c r="E84">
        <v>20</v>
      </c>
      <c r="F84">
        <v>25</v>
      </c>
      <c r="G84">
        <v>28</v>
      </c>
      <c r="H84">
        <v>50</v>
      </c>
      <c r="I84">
        <v>23</v>
      </c>
      <c r="J84">
        <v>215</v>
      </c>
    </row>
    <row r="85" spans="1:10">
      <c r="A85" s="4">
        <v>45481</v>
      </c>
      <c r="B85">
        <v>24</v>
      </c>
      <c r="C85">
        <v>21</v>
      </c>
      <c r="D85">
        <v>38</v>
      </c>
      <c r="E85">
        <v>26</v>
      </c>
      <c r="F85">
        <v>14</v>
      </c>
      <c r="G85">
        <v>15</v>
      </c>
      <c r="H85">
        <v>27</v>
      </c>
      <c r="I85">
        <v>18</v>
      </c>
      <c r="J85">
        <v>183</v>
      </c>
    </row>
    <row r="86" spans="1:10">
      <c r="A86" s="4">
        <v>45488</v>
      </c>
      <c r="B86">
        <v>11</v>
      </c>
      <c r="C86">
        <v>11</v>
      </c>
      <c r="D86">
        <v>26</v>
      </c>
      <c r="E86">
        <v>11</v>
      </c>
      <c r="F86">
        <v>39</v>
      </c>
      <c r="G86">
        <v>32</v>
      </c>
      <c r="H86">
        <v>14</v>
      </c>
      <c r="I86">
        <v>14</v>
      </c>
      <c r="J86">
        <v>158</v>
      </c>
    </row>
    <row r="87" spans="1:10">
      <c r="A87" s="4">
        <v>45495</v>
      </c>
      <c r="B87">
        <v>25</v>
      </c>
      <c r="C87">
        <v>23</v>
      </c>
      <c r="D87">
        <v>27</v>
      </c>
      <c r="E87">
        <v>17</v>
      </c>
      <c r="F87">
        <v>14</v>
      </c>
      <c r="G87">
        <v>32</v>
      </c>
      <c r="H87">
        <v>23</v>
      </c>
      <c r="I87">
        <v>33</v>
      </c>
      <c r="J87">
        <v>194</v>
      </c>
    </row>
    <row r="88" spans="1:10">
      <c r="A88" s="4">
        <v>45502</v>
      </c>
      <c r="B88">
        <v>30</v>
      </c>
      <c r="C88">
        <v>23</v>
      </c>
      <c r="D88">
        <v>38</v>
      </c>
      <c r="E88">
        <v>27</v>
      </c>
      <c r="F88">
        <v>25</v>
      </c>
      <c r="G88">
        <v>13</v>
      </c>
      <c r="H88">
        <v>34</v>
      </c>
      <c r="I88">
        <v>20</v>
      </c>
      <c r="J88">
        <v>210</v>
      </c>
    </row>
    <row r="89" spans="1:10">
      <c r="A89" s="4">
        <v>45509</v>
      </c>
      <c r="B89">
        <v>22</v>
      </c>
      <c r="C89">
        <v>21</v>
      </c>
      <c r="D89">
        <v>24</v>
      </c>
      <c r="E89">
        <v>17</v>
      </c>
      <c r="F89">
        <v>37</v>
      </c>
      <c r="G89">
        <v>35</v>
      </c>
      <c r="H89">
        <v>30</v>
      </c>
      <c r="I89">
        <v>37</v>
      </c>
      <c r="J89">
        <v>223</v>
      </c>
    </row>
    <row r="90" spans="1:10">
      <c r="A90" s="4">
        <v>45516</v>
      </c>
      <c r="B90">
        <v>20</v>
      </c>
      <c r="C90">
        <v>27</v>
      </c>
      <c r="D90">
        <v>24</v>
      </c>
      <c r="E90">
        <v>30</v>
      </c>
      <c r="F90">
        <v>36</v>
      </c>
      <c r="G90">
        <v>17</v>
      </c>
      <c r="H90">
        <v>41</v>
      </c>
      <c r="I90">
        <v>27</v>
      </c>
      <c r="J90">
        <v>222</v>
      </c>
    </row>
    <row r="91" spans="1:10">
      <c r="A91" s="4">
        <v>45523</v>
      </c>
      <c r="B91">
        <v>23</v>
      </c>
      <c r="C91">
        <v>20</v>
      </c>
      <c r="D91">
        <v>19</v>
      </c>
      <c r="E91">
        <v>25</v>
      </c>
      <c r="F91">
        <v>37</v>
      </c>
      <c r="G91">
        <v>38</v>
      </c>
      <c r="H91">
        <v>31</v>
      </c>
      <c r="I91">
        <v>32</v>
      </c>
      <c r="J91">
        <v>225</v>
      </c>
    </row>
    <row r="92" spans="1:10">
      <c r="A92" s="4">
        <v>45530</v>
      </c>
      <c r="B92">
        <v>34</v>
      </c>
      <c r="C92">
        <v>28</v>
      </c>
      <c r="D92">
        <v>24</v>
      </c>
      <c r="E92">
        <v>29</v>
      </c>
      <c r="F92">
        <v>19</v>
      </c>
      <c r="G92">
        <v>37</v>
      </c>
      <c r="H92">
        <v>17</v>
      </c>
      <c r="I92">
        <v>42</v>
      </c>
      <c r="J92">
        <v>230</v>
      </c>
    </row>
    <row r="93" spans="1:10">
      <c r="A93" s="4">
        <v>45537</v>
      </c>
      <c r="B93">
        <v>29</v>
      </c>
      <c r="C93">
        <v>28</v>
      </c>
      <c r="D93">
        <v>13</v>
      </c>
      <c r="E93">
        <v>26</v>
      </c>
      <c r="F93">
        <v>39</v>
      </c>
      <c r="G93">
        <v>23</v>
      </c>
      <c r="H93">
        <v>39</v>
      </c>
      <c r="I93">
        <v>28</v>
      </c>
      <c r="J93">
        <v>225</v>
      </c>
    </row>
    <row r="94" spans="1:10">
      <c r="A94" s="4">
        <v>45544</v>
      </c>
      <c r="B94">
        <v>19</v>
      </c>
      <c r="C94">
        <v>20</v>
      </c>
      <c r="D94">
        <v>22</v>
      </c>
      <c r="E94">
        <v>29</v>
      </c>
      <c r="F94">
        <v>15</v>
      </c>
      <c r="G94">
        <v>25</v>
      </c>
      <c r="H94">
        <v>14</v>
      </c>
      <c r="I94">
        <v>38</v>
      </c>
      <c r="J94">
        <v>182</v>
      </c>
    </row>
    <row r="95" spans="1:10">
      <c r="A95" s="4">
        <v>45551</v>
      </c>
      <c r="B95">
        <v>24</v>
      </c>
      <c r="C95">
        <v>17</v>
      </c>
      <c r="D95">
        <v>25</v>
      </c>
      <c r="E95">
        <v>30</v>
      </c>
      <c r="F95">
        <v>32</v>
      </c>
      <c r="G95">
        <v>28</v>
      </c>
      <c r="H95">
        <v>29</v>
      </c>
      <c r="I95">
        <v>24</v>
      </c>
      <c r="J95">
        <v>209</v>
      </c>
    </row>
    <row r="96" spans="1:10">
      <c r="A96" s="4">
        <v>45558</v>
      </c>
      <c r="B96">
        <v>19</v>
      </c>
      <c r="C96">
        <v>26</v>
      </c>
      <c r="D96">
        <v>19</v>
      </c>
      <c r="E96">
        <v>25</v>
      </c>
      <c r="F96">
        <v>38</v>
      </c>
      <c r="G96">
        <v>17</v>
      </c>
      <c r="H96">
        <v>21</v>
      </c>
      <c r="I96">
        <v>26</v>
      </c>
      <c r="J96">
        <v>191</v>
      </c>
    </row>
    <row r="97" spans="1:10">
      <c r="A97" s="4">
        <v>45565</v>
      </c>
      <c r="B97">
        <v>17</v>
      </c>
      <c r="C97">
        <v>17</v>
      </c>
      <c r="D97">
        <v>28</v>
      </c>
      <c r="E97">
        <v>31</v>
      </c>
      <c r="F97">
        <v>45</v>
      </c>
      <c r="G97">
        <v>25</v>
      </c>
      <c r="H97">
        <v>30</v>
      </c>
      <c r="I97">
        <v>33</v>
      </c>
      <c r="J97">
        <v>226</v>
      </c>
    </row>
    <row r="98" spans="1:10">
      <c r="A98" s="4">
        <v>45572</v>
      </c>
      <c r="B98">
        <v>22</v>
      </c>
      <c r="C98">
        <v>15</v>
      </c>
      <c r="D98">
        <v>40</v>
      </c>
      <c r="E98">
        <v>12</v>
      </c>
      <c r="F98">
        <v>25</v>
      </c>
      <c r="G98">
        <v>31</v>
      </c>
      <c r="H98">
        <v>42</v>
      </c>
      <c r="I98">
        <v>12</v>
      </c>
      <c r="J98">
        <v>199</v>
      </c>
    </row>
    <row r="99" spans="1:10">
      <c r="A99" s="4" t="s">
        <v>34408</v>
      </c>
      <c r="B99">
        <v>2560</v>
      </c>
      <c r="C99">
        <v>2403</v>
      </c>
      <c r="D99">
        <v>2569</v>
      </c>
      <c r="E99">
        <v>2456</v>
      </c>
      <c r="F99">
        <v>2501</v>
      </c>
      <c r="G99">
        <v>2599</v>
      </c>
      <c r="H99">
        <v>2569</v>
      </c>
      <c r="I99">
        <v>2392</v>
      </c>
      <c r="J99">
        <v>20049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8C5A-6C11-47D2-AB49-DA0752C2362A}">
  <dimension ref="A1:D5"/>
  <sheetViews>
    <sheetView workbookViewId="0">
      <selection activeCell="C7" sqref="C7"/>
    </sheetView>
  </sheetViews>
  <sheetFormatPr defaultRowHeight="14.4"/>
  <cols>
    <col min="1" max="1" width="17.88671875" customWidth="1"/>
    <col min="2" max="2" width="22.44140625" customWidth="1"/>
    <col min="3" max="3" width="17.21875" customWidth="1"/>
  </cols>
  <sheetData>
    <row r="1" spans="1:4">
      <c r="A1" t="s">
        <v>34424</v>
      </c>
      <c r="B1" t="s">
        <v>34412</v>
      </c>
      <c r="C1" t="s">
        <v>34413</v>
      </c>
      <c r="D1" t="s">
        <v>34414</v>
      </c>
    </row>
    <row r="2" spans="1:4">
      <c r="A2" t="s">
        <v>34416</v>
      </c>
      <c r="B2" t="s">
        <v>34415</v>
      </c>
      <c r="C2" t="s">
        <v>31</v>
      </c>
      <c r="D2" t="s">
        <v>34417</v>
      </c>
    </row>
    <row r="3" spans="1:4">
      <c r="A3" t="s">
        <v>1</v>
      </c>
      <c r="B3" t="s">
        <v>34418</v>
      </c>
      <c r="C3" t="s">
        <v>64</v>
      </c>
      <c r="D3" t="s">
        <v>34419</v>
      </c>
    </row>
    <row r="4" spans="1:4">
      <c r="A4" t="s">
        <v>136</v>
      </c>
      <c r="B4" t="s">
        <v>34420</v>
      </c>
      <c r="C4" t="s">
        <v>136</v>
      </c>
      <c r="D4" t="s">
        <v>34417</v>
      </c>
    </row>
    <row r="5" spans="1:4">
      <c r="A5" t="s">
        <v>34422</v>
      </c>
      <c r="B5" t="s">
        <v>34421</v>
      </c>
      <c r="C5" t="s">
        <v>73</v>
      </c>
      <c r="D5" t="s">
        <v>34423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E4AF-BF34-48B0-BF82-C45D99DE5548}">
  <dimension ref="A1:L263"/>
  <sheetViews>
    <sheetView topLeftCell="J1" zoomScale="97" workbookViewId="0">
      <selection activeCell="AD8" sqref="AD8"/>
    </sheetView>
  </sheetViews>
  <sheetFormatPr defaultRowHeight="14.4"/>
  <cols>
    <col min="1" max="1" width="14.88671875" customWidth="1"/>
    <col min="2" max="5" width="12.88671875" customWidth="1"/>
    <col min="6" max="6" width="10.21875" customWidth="1"/>
    <col min="9" max="10" width="20.109375" customWidth="1"/>
    <col min="11" max="11" width="17.88671875" customWidth="1"/>
  </cols>
  <sheetData>
    <row r="1" spans="1:12">
      <c r="A1" t="s">
        <v>34410</v>
      </c>
      <c r="B1" t="s">
        <v>34428</v>
      </c>
      <c r="C1" t="s">
        <v>34430</v>
      </c>
      <c r="D1" t="s">
        <v>34431</v>
      </c>
      <c r="E1" t="s">
        <v>34432</v>
      </c>
      <c r="F1" t="s">
        <v>34429</v>
      </c>
      <c r="G1" t="s">
        <v>34439</v>
      </c>
      <c r="H1" t="s">
        <v>34440</v>
      </c>
      <c r="I1" t="s">
        <v>34441</v>
      </c>
      <c r="J1" t="s">
        <v>34443</v>
      </c>
    </row>
    <row r="2" spans="1:12">
      <c r="A2" s="1">
        <v>44193</v>
      </c>
      <c r="B2">
        <v>27</v>
      </c>
      <c r="F2" t="str">
        <f>_xlfn.IFNA(VLOOKUP(A2,sales_weekly_agg!$A$5:$G$98,7,),"")</f>
        <v/>
      </c>
      <c r="G2" t="str">
        <f t="shared" ref="G2:G65" si="0">IF(F2="","",F2-B2)</f>
        <v/>
      </c>
      <c r="K2" t="s">
        <v>34433</v>
      </c>
      <c r="L2">
        <f>CORREL(C:C,F:F)</f>
        <v>0.10223271159837694</v>
      </c>
    </row>
    <row r="3" spans="1:12">
      <c r="A3" s="1">
        <v>44200</v>
      </c>
      <c r="B3">
        <v>28</v>
      </c>
      <c r="C3">
        <f t="shared" ref="C3:C66" si="1">B2</f>
        <v>27</v>
      </c>
      <c r="F3" t="str">
        <f>_xlfn.IFNA(VLOOKUP(A3,sales_weekly_agg!$A$5:$G$98,7,),"")</f>
        <v/>
      </c>
      <c r="G3" t="str">
        <f t="shared" si="0"/>
        <v/>
      </c>
      <c r="K3" t="s">
        <v>34434</v>
      </c>
      <c r="L3">
        <f>CORREL(D:D,F:F)</f>
        <v>2.5637820378195446E-2</v>
      </c>
    </row>
    <row r="4" spans="1:12">
      <c r="A4" s="1">
        <v>44207</v>
      </c>
      <c r="B4">
        <v>26</v>
      </c>
      <c r="C4">
        <f t="shared" si="1"/>
        <v>28</v>
      </c>
      <c r="D4">
        <f t="shared" ref="D4:D67" si="2">B2</f>
        <v>27</v>
      </c>
      <c r="F4" t="str">
        <f>_xlfn.IFNA(VLOOKUP(A4,sales_weekly_agg!$A$5:$G$98,7,),"")</f>
        <v/>
      </c>
      <c r="G4" t="str">
        <f t="shared" si="0"/>
        <v/>
      </c>
      <c r="K4" t="s">
        <v>34435</v>
      </c>
      <c r="L4">
        <f>CORREL(E:E,F:F)</f>
        <v>-5.838708232563717E-2</v>
      </c>
    </row>
    <row r="5" spans="1:12">
      <c r="A5" s="1">
        <v>44214</v>
      </c>
      <c r="B5">
        <v>28</v>
      </c>
      <c r="C5">
        <f t="shared" si="1"/>
        <v>26</v>
      </c>
      <c r="D5">
        <f t="shared" si="2"/>
        <v>28</v>
      </c>
      <c r="E5">
        <f t="shared" ref="E5:E68" si="3">B2</f>
        <v>27</v>
      </c>
      <c r="F5" t="str">
        <f>_xlfn.IFNA(VLOOKUP(A5,sales_weekly_agg!$A$5:$G$98,7,),"")</f>
        <v/>
      </c>
      <c r="G5" t="str">
        <f t="shared" si="0"/>
        <v/>
      </c>
    </row>
    <row r="6" spans="1:12">
      <c r="A6" s="1">
        <v>44221</v>
      </c>
      <c r="B6">
        <v>30</v>
      </c>
      <c r="C6">
        <f t="shared" si="1"/>
        <v>28</v>
      </c>
      <c r="D6">
        <f t="shared" si="2"/>
        <v>26</v>
      </c>
      <c r="E6">
        <f t="shared" si="3"/>
        <v>28</v>
      </c>
      <c r="F6" t="str">
        <f>_xlfn.IFNA(VLOOKUP(A6,sales_weekly_agg!$A$5:$G$98,7,),"")</f>
        <v/>
      </c>
      <c r="G6" t="str">
        <f t="shared" si="0"/>
        <v/>
      </c>
      <c r="K6" t="s">
        <v>34436</v>
      </c>
      <c r="L6">
        <f>_xlfn.STDEV.S(B106:B199)</f>
        <v>2.5288316877311203</v>
      </c>
    </row>
    <row r="7" spans="1:12">
      <c r="A7" s="1">
        <v>44228</v>
      </c>
      <c r="B7">
        <v>28</v>
      </c>
      <c r="C7">
        <f t="shared" si="1"/>
        <v>30</v>
      </c>
      <c r="D7">
        <f t="shared" si="2"/>
        <v>28</v>
      </c>
      <c r="E7">
        <f t="shared" si="3"/>
        <v>26</v>
      </c>
      <c r="F7" t="str">
        <f>_xlfn.IFNA(VLOOKUP(A7,sales_weekly_agg!$A$5:$G$98,7,),"")</f>
        <v/>
      </c>
      <c r="G7" t="str">
        <f t="shared" si="0"/>
        <v/>
      </c>
      <c r="K7" t="s">
        <v>34437</v>
      </c>
      <c r="L7">
        <f>_xlfn.STDEV.S(F106:F199)</f>
        <v>8.4391655384362085</v>
      </c>
    </row>
    <row r="8" spans="1:12">
      <c r="A8" s="1">
        <v>44235</v>
      </c>
      <c r="B8">
        <v>27</v>
      </c>
      <c r="C8">
        <f t="shared" si="1"/>
        <v>28</v>
      </c>
      <c r="D8">
        <f t="shared" si="2"/>
        <v>30</v>
      </c>
      <c r="E8">
        <f t="shared" si="3"/>
        <v>28</v>
      </c>
      <c r="F8" t="str">
        <f>_xlfn.IFNA(VLOOKUP(A8,sales_weekly_agg!$A$5:$G$98,7,),"")</f>
        <v/>
      </c>
      <c r="G8" t="str">
        <f t="shared" si="0"/>
        <v/>
      </c>
      <c r="K8" t="s">
        <v>34438</v>
      </c>
      <c r="L8">
        <f>L7/L6</f>
        <v>3.3371796072390518</v>
      </c>
    </row>
    <row r="9" spans="1:12">
      <c r="A9" s="1">
        <v>44242</v>
      </c>
      <c r="B9">
        <v>24</v>
      </c>
      <c r="C9">
        <f t="shared" si="1"/>
        <v>27</v>
      </c>
      <c r="D9">
        <f t="shared" si="2"/>
        <v>28</v>
      </c>
      <c r="E9">
        <f t="shared" si="3"/>
        <v>30</v>
      </c>
      <c r="F9" t="str">
        <f>_xlfn.IFNA(VLOOKUP(A9,sales_weekly_agg!$A$5:$G$98,7,),"")</f>
        <v/>
      </c>
      <c r="G9" t="str">
        <f t="shared" si="0"/>
        <v/>
      </c>
      <c r="K9" t="s">
        <v>34442</v>
      </c>
      <c r="L9">
        <f>AVERAGE(I107:I199)</f>
        <v>0.45161290322580644</v>
      </c>
    </row>
    <row r="10" spans="1:12">
      <c r="A10" s="1">
        <v>44249</v>
      </c>
      <c r="B10">
        <v>27</v>
      </c>
      <c r="C10">
        <f t="shared" si="1"/>
        <v>24</v>
      </c>
      <c r="D10">
        <f t="shared" si="2"/>
        <v>27</v>
      </c>
      <c r="E10">
        <f t="shared" si="3"/>
        <v>28</v>
      </c>
      <c r="F10" t="str">
        <f>_xlfn.IFNA(VLOOKUP(A10,sales_weekly_agg!$A$5:$G$98,7,),"")</f>
        <v/>
      </c>
      <c r="G10" t="str">
        <f t="shared" si="0"/>
        <v/>
      </c>
      <c r="K10" t="s">
        <v>34444</v>
      </c>
      <c r="L10">
        <f>MAX(J107:J199)</f>
        <v>13</v>
      </c>
    </row>
    <row r="11" spans="1:12">
      <c r="A11" s="1">
        <v>44256</v>
      </c>
      <c r="B11">
        <v>27</v>
      </c>
      <c r="C11">
        <f t="shared" si="1"/>
        <v>27</v>
      </c>
      <c r="D11">
        <f t="shared" si="2"/>
        <v>24</v>
      </c>
      <c r="E11">
        <f t="shared" si="3"/>
        <v>27</v>
      </c>
      <c r="F11" t="str">
        <f>_xlfn.IFNA(VLOOKUP(A11,sales_weekly_agg!$A$5:$G$98,7,),"")</f>
        <v/>
      </c>
      <c r="G11" t="str">
        <f t="shared" si="0"/>
        <v/>
      </c>
      <c r="K11" t="s">
        <v>34445</v>
      </c>
      <c r="L11">
        <f>_xlfn.MODE.SNGL(H106:H199)</f>
        <v>-1</v>
      </c>
    </row>
    <row r="12" spans="1:12">
      <c r="A12" s="1">
        <v>44263</v>
      </c>
      <c r="B12">
        <v>29</v>
      </c>
      <c r="C12">
        <f t="shared" si="1"/>
        <v>27</v>
      </c>
      <c r="D12">
        <f t="shared" si="2"/>
        <v>27</v>
      </c>
      <c r="E12">
        <f t="shared" si="3"/>
        <v>24</v>
      </c>
      <c r="F12" t="str">
        <f>_xlfn.IFNA(VLOOKUP(A12,sales_weekly_agg!$A$5:$G$98,7,),"")</f>
        <v/>
      </c>
      <c r="G12" t="str">
        <f t="shared" si="0"/>
        <v/>
      </c>
    </row>
    <row r="13" spans="1:12">
      <c r="A13" s="1">
        <v>44270</v>
      </c>
      <c r="B13">
        <v>27</v>
      </c>
      <c r="C13">
        <f t="shared" si="1"/>
        <v>29</v>
      </c>
      <c r="D13">
        <f t="shared" si="2"/>
        <v>27</v>
      </c>
      <c r="E13">
        <f t="shared" si="3"/>
        <v>27</v>
      </c>
      <c r="F13" t="str">
        <f>_xlfn.IFNA(VLOOKUP(A13,sales_weekly_agg!$A$5:$G$98,7,),"")</f>
        <v/>
      </c>
      <c r="G13" t="str">
        <f t="shared" si="0"/>
        <v/>
      </c>
    </row>
    <row r="14" spans="1:12">
      <c r="A14" s="1">
        <v>44277</v>
      </c>
      <c r="B14">
        <v>29</v>
      </c>
      <c r="C14">
        <f t="shared" si="1"/>
        <v>27</v>
      </c>
      <c r="D14">
        <f t="shared" si="2"/>
        <v>29</v>
      </c>
      <c r="E14">
        <f t="shared" si="3"/>
        <v>27</v>
      </c>
      <c r="F14" t="str">
        <f>_xlfn.IFNA(VLOOKUP(A14,sales_weekly_agg!$A$5:$G$98,7,),"")</f>
        <v/>
      </c>
      <c r="G14" t="str">
        <f t="shared" si="0"/>
        <v/>
      </c>
    </row>
    <row r="15" spans="1:12">
      <c r="A15" s="1">
        <v>44284</v>
      </c>
      <c r="B15">
        <v>27</v>
      </c>
      <c r="C15">
        <f t="shared" si="1"/>
        <v>29</v>
      </c>
      <c r="D15">
        <f t="shared" si="2"/>
        <v>27</v>
      </c>
      <c r="E15">
        <f t="shared" si="3"/>
        <v>29</v>
      </c>
      <c r="F15" t="str">
        <f>_xlfn.IFNA(VLOOKUP(A15,sales_weekly_agg!$A$5:$G$98,7,),"")</f>
        <v/>
      </c>
      <c r="G15" t="str">
        <f t="shared" si="0"/>
        <v/>
      </c>
    </row>
    <row r="16" spans="1:12">
      <c r="A16" s="1">
        <v>44291</v>
      </c>
      <c r="B16">
        <v>25</v>
      </c>
      <c r="C16">
        <f t="shared" si="1"/>
        <v>27</v>
      </c>
      <c r="D16">
        <f t="shared" si="2"/>
        <v>29</v>
      </c>
      <c r="E16">
        <f t="shared" si="3"/>
        <v>27</v>
      </c>
      <c r="F16" t="str">
        <f>_xlfn.IFNA(VLOOKUP(A16,sales_weekly_agg!$A$5:$G$98,7,),"")</f>
        <v/>
      </c>
      <c r="G16" t="str">
        <f t="shared" si="0"/>
        <v/>
      </c>
    </row>
    <row r="17" spans="1:7">
      <c r="A17" s="1">
        <v>44298</v>
      </c>
      <c r="B17">
        <v>22</v>
      </c>
      <c r="C17">
        <f t="shared" si="1"/>
        <v>25</v>
      </c>
      <c r="D17">
        <f t="shared" si="2"/>
        <v>27</v>
      </c>
      <c r="E17">
        <f t="shared" si="3"/>
        <v>29</v>
      </c>
      <c r="F17" t="str">
        <f>_xlfn.IFNA(VLOOKUP(A17,sales_weekly_agg!$A$5:$G$98,7,),"")</f>
        <v/>
      </c>
      <c r="G17" t="str">
        <f t="shared" si="0"/>
        <v/>
      </c>
    </row>
    <row r="18" spans="1:7">
      <c r="A18" s="1">
        <v>44305</v>
      </c>
      <c r="B18">
        <v>20</v>
      </c>
      <c r="C18">
        <f t="shared" si="1"/>
        <v>22</v>
      </c>
      <c r="D18">
        <f t="shared" si="2"/>
        <v>25</v>
      </c>
      <c r="E18">
        <f t="shared" si="3"/>
        <v>27</v>
      </c>
      <c r="F18" t="str">
        <f>_xlfn.IFNA(VLOOKUP(A18,sales_weekly_agg!$A$5:$G$98,7,),"")</f>
        <v/>
      </c>
      <c r="G18" t="str">
        <f t="shared" si="0"/>
        <v/>
      </c>
    </row>
    <row r="19" spans="1:7">
      <c r="A19" s="1">
        <v>44312</v>
      </c>
      <c r="B19">
        <v>19</v>
      </c>
      <c r="C19">
        <f t="shared" si="1"/>
        <v>20</v>
      </c>
      <c r="D19">
        <f t="shared" si="2"/>
        <v>22</v>
      </c>
      <c r="E19">
        <f t="shared" si="3"/>
        <v>25</v>
      </c>
      <c r="F19" t="str">
        <f>_xlfn.IFNA(VLOOKUP(A19,sales_weekly_agg!$A$5:$G$98,7,),"")</f>
        <v/>
      </c>
      <c r="G19" t="str">
        <f t="shared" si="0"/>
        <v/>
      </c>
    </row>
    <row r="20" spans="1:7">
      <c r="A20" s="1">
        <v>44319</v>
      </c>
      <c r="B20">
        <v>21</v>
      </c>
      <c r="C20">
        <f t="shared" si="1"/>
        <v>19</v>
      </c>
      <c r="D20">
        <f t="shared" si="2"/>
        <v>20</v>
      </c>
      <c r="E20">
        <f t="shared" si="3"/>
        <v>22</v>
      </c>
      <c r="F20" t="str">
        <f>_xlfn.IFNA(VLOOKUP(A20,sales_weekly_agg!$A$5:$G$98,7,),"")</f>
        <v/>
      </c>
      <c r="G20" t="str">
        <f t="shared" si="0"/>
        <v/>
      </c>
    </row>
    <row r="21" spans="1:7">
      <c r="A21" s="1">
        <v>44326</v>
      </c>
      <c r="B21">
        <v>23</v>
      </c>
      <c r="C21">
        <f t="shared" si="1"/>
        <v>21</v>
      </c>
      <c r="D21">
        <f t="shared" si="2"/>
        <v>19</v>
      </c>
      <c r="E21">
        <f t="shared" si="3"/>
        <v>20</v>
      </c>
      <c r="F21" t="str">
        <f>_xlfn.IFNA(VLOOKUP(A21,sales_weekly_agg!$A$5:$G$98,7,),"")</f>
        <v/>
      </c>
      <c r="G21" t="str">
        <f t="shared" si="0"/>
        <v/>
      </c>
    </row>
    <row r="22" spans="1:7">
      <c r="A22" s="1">
        <v>44333</v>
      </c>
      <c r="B22">
        <v>22</v>
      </c>
      <c r="C22">
        <f t="shared" si="1"/>
        <v>23</v>
      </c>
      <c r="D22">
        <f t="shared" si="2"/>
        <v>21</v>
      </c>
      <c r="E22">
        <f t="shared" si="3"/>
        <v>19</v>
      </c>
      <c r="F22" t="str">
        <f>_xlfn.IFNA(VLOOKUP(A22,sales_weekly_agg!$A$5:$G$98,7,),"")</f>
        <v/>
      </c>
      <c r="G22" t="str">
        <f t="shared" si="0"/>
        <v/>
      </c>
    </row>
    <row r="23" spans="1:7">
      <c r="A23" s="1">
        <v>44340</v>
      </c>
      <c r="B23">
        <v>24</v>
      </c>
      <c r="C23">
        <f t="shared" si="1"/>
        <v>22</v>
      </c>
      <c r="D23">
        <f t="shared" si="2"/>
        <v>23</v>
      </c>
      <c r="E23">
        <f t="shared" si="3"/>
        <v>21</v>
      </c>
      <c r="F23" t="str">
        <f>_xlfn.IFNA(VLOOKUP(A23,sales_weekly_agg!$A$5:$G$98,7,),"")</f>
        <v/>
      </c>
      <c r="G23" t="str">
        <f t="shared" si="0"/>
        <v/>
      </c>
    </row>
    <row r="24" spans="1:7">
      <c r="A24" s="1">
        <v>44347</v>
      </c>
      <c r="B24">
        <v>30</v>
      </c>
      <c r="C24">
        <f t="shared" si="1"/>
        <v>24</v>
      </c>
      <c r="D24">
        <f t="shared" si="2"/>
        <v>22</v>
      </c>
      <c r="E24">
        <f t="shared" si="3"/>
        <v>23</v>
      </c>
      <c r="F24" t="str">
        <f>_xlfn.IFNA(VLOOKUP(A24,sales_weekly_agg!$A$5:$G$98,7,),"")</f>
        <v/>
      </c>
      <c r="G24" t="str">
        <f t="shared" si="0"/>
        <v/>
      </c>
    </row>
    <row r="25" spans="1:7">
      <c r="A25" s="1">
        <v>44354</v>
      </c>
      <c r="B25">
        <v>29</v>
      </c>
      <c r="C25">
        <f t="shared" si="1"/>
        <v>30</v>
      </c>
      <c r="D25">
        <f t="shared" si="2"/>
        <v>24</v>
      </c>
      <c r="E25">
        <f t="shared" si="3"/>
        <v>22</v>
      </c>
      <c r="F25" t="str">
        <f>_xlfn.IFNA(VLOOKUP(A25,sales_weekly_agg!$A$5:$G$98,7,),"")</f>
        <v/>
      </c>
      <c r="G25" t="str">
        <f t="shared" si="0"/>
        <v/>
      </c>
    </row>
    <row r="26" spans="1:7">
      <c r="A26" s="1">
        <v>44361</v>
      </c>
      <c r="B26">
        <v>29</v>
      </c>
      <c r="C26">
        <f t="shared" si="1"/>
        <v>29</v>
      </c>
      <c r="D26">
        <f t="shared" si="2"/>
        <v>30</v>
      </c>
      <c r="E26">
        <f t="shared" si="3"/>
        <v>24</v>
      </c>
      <c r="F26" t="str">
        <f>_xlfn.IFNA(VLOOKUP(A26,sales_weekly_agg!$A$5:$G$98,7,),"")</f>
        <v/>
      </c>
      <c r="G26" t="str">
        <f t="shared" si="0"/>
        <v/>
      </c>
    </row>
    <row r="27" spans="1:7">
      <c r="A27" s="1">
        <v>44368</v>
      </c>
      <c r="B27">
        <v>28</v>
      </c>
      <c r="C27">
        <f t="shared" si="1"/>
        <v>29</v>
      </c>
      <c r="D27">
        <f t="shared" si="2"/>
        <v>29</v>
      </c>
      <c r="E27">
        <f t="shared" si="3"/>
        <v>30</v>
      </c>
      <c r="F27" t="str">
        <f>_xlfn.IFNA(VLOOKUP(A27,sales_weekly_agg!$A$5:$G$98,7,),"")</f>
        <v/>
      </c>
      <c r="G27" t="str">
        <f t="shared" si="0"/>
        <v/>
      </c>
    </row>
    <row r="28" spans="1:7">
      <c r="A28" s="1">
        <v>44375</v>
      </c>
      <c r="B28">
        <v>32</v>
      </c>
      <c r="C28">
        <f t="shared" si="1"/>
        <v>28</v>
      </c>
      <c r="D28">
        <f t="shared" si="2"/>
        <v>29</v>
      </c>
      <c r="E28">
        <f t="shared" si="3"/>
        <v>29</v>
      </c>
      <c r="F28" t="str">
        <f>_xlfn.IFNA(VLOOKUP(A28,sales_weekly_agg!$A$5:$G$98,7,),"")</f>
        <v/>
      </c>
      <c r="G28" t="str">
        <f t="shared" si="0"/>
        <v/>
      </c>
    </row>
    <row r="29" spans="1:7">
      <c r="A29" s="1">
        <v>44382</v>
      </c>
      <c r="B29">
        <v>33</v>
      </c>
      <c r="C29">
        <f t="shared" si="1"/>
        <v>32</v>
      </c>
      <c r="D29">
        <f t="shared" si="2"/>
        <v>28</v>
      </c>
      <c r="E29">
        <f t="shared" si="3"/>
        <v>29</v>
      </c>
      <c r="F29" t="str">
        <f>_xlfn.IFNA(VLOOKUP(A29,sales_weekly_agg!$A$5:$G$98,7,),"")</f>
        <v/>
      </c>
      <c r="G29" t="str">
        <f t="shared" si="0"/>
        <v/>
      </c>
    </row>
    <row r="30" spans="1:7">
      <c r="A30" s="1">
        <v>44389</v>
      </c>
      <c r="B30">
        <v>32</v>
      </c>
      <c r="C30">
        <f t="shared" si="1"/>
        <v>33</v>
      </c>
      <c r="D30">
        <f t="shared" si="2"/>
        <v>32</v>
      </c>
      <c r="E30">
        <f t="shared" si="3"/>
        <v>28</v>
      </c>
      <c r="F30" t="str">
        <f>_xlfn.IFNA(VLOOKUP(A30,sales_weekly_agg!$A$5:$G$98,7,),"")</f>
        <v/>
      </c>
      <c r="G30" t="str">
        <f t="shared" si="0"/>
        <v/>
      </c>
    </row>
    <row r="31" spans="1:7">
      <c r="A31" s="1">
        <v>44396</v>
      </c>
      <c r="B31">
        <v>28</v>
      </c>
      <c r="C31">
        <f t="shared" si="1"/>
        <v>32</v>
      </c>
      <c r="D31">
        <f t="shared" si="2"/>
        <v>33</v>
      </c>
      <c r="E31">
        <f t="shared" si="3"/>
        <v>32</v>
      </c>
      <c r="F31" t="str">
        <f>_xlfn.IFNA(VLOOKUP(A31,sales_weekly_agg!$A$5:$G$98,7,),"")</f>
        <v/>
      </c>
      <c r="G31" t="str">
        <f t="shared" si="0"/>
        <v/>
      </c>
    </row>
    <row r="32" spans="1:7">
      <c r="A32" s="1">
        <v>44403</v>
      </c>
      <c r="B32">
        <v>27</v>
      </c>
      <c r="C32">
        <f t="shared" si="1"/>
        <v>28</v>
      </c>
      <c r="D32">
        <f t="shared" si="2"/>
        <v>32</v>
      </c>
      <c r="E32">
        <f t="shared" si="3"/>
        <v>33</v>
      </c>
      <c r="F32" t="str">
        <f>_xlfn.IFNA(VLOOKUP(A32,sales_weekly_agg!$A$5:$G$98,7,),"")</f>
        <v/>
      </c>
      <c r="G32" t="str">
        <f t="shared" si="0"/>
        <v/>
      </c>
    </row>
    <row r="33" spans="1:7">
      <c r="A33" s="1">
        <v>44410</v>
      </c>
      <c r="B33">
        <v>28</v>
      </c>
      <c r="C33">
        <f t="shared" si="1"/>
        <v>27</v>
      </c>
      <c r="D33">
        <f t="shared" si="2"/>
        <v>28</v>
      </c>
      <c r="E33">
        <f t="shared" si="3"/>
        <v>32</v>
      </c>
      <c r="F33" t="str">
        <f>_xlfn.IFNA(VLOOKUP(A33,sales_weekly_agg!$A$5:$G$98,7,),"")</f>
        <v/>
      </c>
      <c r="G33" t="str">
        <f t="shared" si="0"/>
        <v/>
      </c>
    </row>
    <row r="34" spans="1:7">
      <c r="A34" s="1">
        <v>44417</v>
      </c>
      <c r="B34">
        <v>28</v>
      </c>
      <c r="C34">
        <f t="shared" si="1"/>
        <v>28</v>
      </c>
      <c r="D34">
        <f t="shared" si="2"/>
        <v>27</v>
      </c>
      <c r="E34">
        <f t="shared" si="3"/>
        <v>28</v>
      </c>
      <c r="F34" t="str">
        <f>_xlfn.IFNA(VLOOKUP(A34,sales_weekly_agg!$A$5:$G$98,7,),"")</f>
        <v/>
      </c>
      <c r="G34" t="str">
        <f t="shared" si="0"/>
        <v/>
      </c>
    </row>
    <row r="35" spans="1:7">
      <c r="A35" s="1">
        <v>44424</v>
      </c>
      <c r="B35">
        <v>27</v>
      </c>
      <c r="C35">
        <f t="shared" si="1"/>
        <v>28</v>
      </c>
      <c r="D35">
        <f t="shared" si="2"/>
        <v>28</v>
      </c>
      <c r="E35">
        <f t="shared" si="3"/>
        <v>27</v>
      </c>
      <c r="F35" t="str">
        <f>_xlfn.IFNA(VLOOKUP(A35,sales_weekly_agg!$A$5:$G$98,7,),"")</f>
        <v/>
      </c>
      <c r="G35" t="str">
        <f t="shared" si="0"/>
        <v/>
      </c>
    </row>
    <row r="36" spans="1:7">
      <c r="A36" s="1">
        <v>44431</v>
      </c>
      <c r="B36">
        <v>25</v>
      </c>
      <c r="C36">
        <f t="shared" si="1"/>
        <v>27</v>
      </c>
      <c r="D36">
        <f t="shared" si="2"/>
        <v>28</v>
      </c>
      <c r="E36">
        <f t="shared" si="3"/>
        <v>28</v>
      </c>
      <c r="F36" t="str">
        <f>_xlfn.IFNA(VLOOKUP(A36,sales_weekly_agg!$A$5:$G$98,7,),"")</f>
        <v/>
      </c>
      <c r="G36" t="str">
        <f t="shared" si="0"/>
        <v/>
      </c>
    </row>
    <row r="37" spans="1:7">
      <c r="A37" s="1">
        <v>44438</v>
      </c>
      <c r="B37">
        <v>25</v>
      </c>
      <c r="C37">
        <f t="shared" si="1"/>
        <v>25</v>
      </c>
      <c r="D37">
        <f t="shared" si="2"/>
        <v>27</v>
      </c>
      <c r="E37">
        <f t="shared" si="3"/>
        <v>28</v>
      </c>
      <c r="F37" t="str">
        <f>_xlfn.IFNA(VLOOKUP(A37,sales_weekly_agg!$A$5:$G$98,7,),"")</f>
        <v/>
      </c>
      <c r="G37" t="str">
        <f t="shared" si="0"/>
        <v/>
      </c>
    </row>
    <row r="38" spans="1:7">
      <c r="A38" s="1">
        <v>44445</v>
      </c>
      <c r="B38">
        <v>25</v>
      </c>
      <c r="C38">
        <f t="shared" si="1"/>
        <v>25</v>
      </c>
      <c r="D38">
        <f t="shared" si="2"/>
        <v>25</v>
      </c>
      <c r="E38">
        <f t="shared" si="3"/>
        <v>27</v>
      </c>
      <c r="F38" t="str">
        <f>_xlfn.IFNA(VLOOKUP(A38,sales_weekly_agg!$A$5:$G$98,7,),"")</f>
        <v/>
      </c>
      <c r="G38" t="str">
        <f t="shared" si="0"/>
        <v/>
      </c>
    </row>
    <row r="39" spans="1:7">
      <c r="A39" s="1">
        <v>44452</v>
      </c>
      <c r="B39">
        <v>24</v>
      </c>
      <c r="C39">
        <f t="shared" si="1"/>
        <v>25</v>
      </c>
      <c r="D39">
        <f t="shared" si="2"/>
        <v>25</v>
      </c>
      <c r="E39">
        <f t="shared" si="3"/>
        <v>25</v>
      </c>
      <c r="F39" t="str">
        <f>_xlfn.IFNA(VLOOKUP(A39,sales_weekly_agg!$A$5:$G$98,7,),"")</f>
        <v/>
      </c>
      <c r="G39" t="str">
        <f t="shared" si="0"/>
        <v/>
      </c>
    </row>
    <row r="40" spans="1:7">
      <c r="A40" s="1">
        <v>44459</v>
      </c>
      <c r="B40">
        <v>22</v>
      </c>
      <c r="C40">
        <f t="shared" si="1"/>
        <v>24</v>
      </c>
      <c r="D40">
        <f t="shared" si="2"/>
        <v>25</v>
      </c>
      <c r="E40">
        <f t="shared" si="3"/>
        <v>25</v>
      </c>
      <c r="F40" t="str">
        <f>_xlfn.IFNA(VLOOKUP(A40,sales_weekly_agg!$A$5:$G$98,7,),"")</f>
        <v/>
      </c>
      <c r="G40" t="str">
        <f t="shared" si="0"/>
        <v/>
      </c>
    </row>
    <row r="41" spans="1:7">
      <c r="A41" s="1">
        <v>44466</v>
      </c>
      <c r="B41">
        <v>25</v>
      </c>
      <c r="C41">
        <f t="shared" si="1"/>
        <v>22</v>
      </c>
      <c r="D41">
        <f t="shared" si="2"/>
        <v>24</v>
      </c>
      <c r="E41">
        <f t="shared" si="3"/>
        <v>25</v>
      </c>
      <c r="F41" t="str">
        <f>_xlfn.IFNA(VLOOKUP(A41,sales_weekly_agg!$A$5:$G$98,7,),"")</f>
        <v/>
      </c>
      <c r="G41" t="str">
        <f t="shared" si="0"/>
        <v/>
      </c>
    </row>
    <row r="42" spans="1:7">
      <c r="A42" s="1">
        <v>44473</v>
      </c>
      <c r="B42">
        <v>26</v>
      </c>
      <c r="C42">
        <f t="shared" si="1"/>
        <v>25</v>
      </c>
      <c r="D42">
        <f t="shared" si="2"/>
        <v>22</v>
      </c>
      <c r="E42">
        <f t="shared" si="3"/>
        <v>24</v>
      </c>
      <c r="F42" t="str">
        <f>_xlfn.IFNA(VLOOKUP(A42,sales_weekly_agg!$A$5:$G$98,7,),"")</f>
        <v/>
      </c>
      <c r="G42" t="str">
        <f t="shared" si="0"/>
        <v/>
      </c>
    </row>
    <row r="43" spans="1:7">
      <c r="A43" s="1">
        <v>44480</v>
      </c>
      <c r="B43">
        <v>22</v>
      </c>
      <c r="C43">
        <f t="shared" si="1"/>
        <v>26</v>
      </c>
      <c r="D43">
        <f t="shared" si="2"/>
        <v>25</v>
      </c>
      <c r="E43">
        <f t="shared" si="3"/>
        <v>22</v>
      </c>
      <c r="F43" t="str">
        <f>_xlfn.IFNA(VLOOKUP(A43,sales_weekly_agg!$A$5:$G$98,7,),"")</f>
        <v/>
      </c>
      <c r="G43" t="str">
        <f t="shared" si="0"/>
        <v/>
      </c>
    </row>
    <row r="44" spans="1:7">
      <c r="A44" s="1">
        <v>44487</v>
      </c>
      <c r="B44">
        <v>27</v>
      </c>
      <c r="C44">
        <f t="shared" si="1"/>
        <v>22</v>
      </c>
      <c r="D44">
        <f t="shared" si="2"/>
        <v>26</v>
      </c>
      <c r="E44">
        <f t="shared" si="3"/>
        <v>25</v>
      </c>
      <c r="F44" t="str">
        <f>_xlfn.IFNA(VLOOKUP(A44,sales_weekly_agg!$A$5:$G$98,7,),"")</f>
        <v/>
      </c>
      <c r="G44" t="str">
        <f t="shared" si="0"/>
        <v/>
      </c>
    </row>
    <row r="45" spans="1:7">
      <c r="A45" s="1">
        <v>44494</v>
      </c>
      <c r="B45">
        <v>26</v>
      </c>
      <c r="C45">
        <f t="shared" si="1"/>
        <v>27</v>
      </c>
      <c r="D45">
        <f t="shared" si="2"/>
        <v>22</v>
      </c>
      <c r="E45">
        <f t="shared" si="3"/>
        <v>26</v>
      </c>
      <c r="F45" t="str">
        <f>_xlfn.IFNA(VLOOKUP(A45,sales_weekly_agg!$A$5:$G$98,7,),"")</f>
        <v/>
      </c>
      <c r="G45" t="str">
        <f t="shared" si="0"/>
        <v/>
      </c>
    </row>
    <row r="46" spans="1:7">
      <c r="A46" s="1">
        <v>44501</v>
      </c>
      <c r="B46">
        <v>26</v>
      </c>
      <c r="C46">
        <f t="shared" si="1"/>
        <v>26</v>
      </c>
      <c r="D46">
        <f t="shared" si="2"/>
        <v>27</v>
      </c>
      <c r="E46">
        <f t="shared" si="3"/>
        <v>22</v>
      </c>
      <c r="F46" t="str">
        <f>_xlfn.IFNA(VLOOKUP(A46,sales_weekly_agg!$A$5:$G$98,7,),"")</f>
        <v/>
      </c>
      <c r="G46" t="str">
        <f t="shared" si="0"/>
        <v/>
      </c>
    </row>
    <row r="47" spans="1:7">
      <c r="A47" s="1">
        <v>44508</v>
      </c>
      <c r="B47">
        <v>26</v>
      </c>
      <c r="C47">
        <f t="shared" si="1"/>
        <v>26</v>
      </c>
      <c r="D47">
        <f t="shared" si="2"/>
        <v>26</v>
      </c>
      <c r="E47">
        <f t="shared" si="3"/>
        <v>27</v>
      </c>
      <c r="F47" t="str">
        <f>_xlfn.IFNA(VLOOKUP(A47,sales_weekly_agg!$A$5:$G$98,7,),"")</f>
        <v/>
      </c>
      <c r="G47" t="str">
        <f t="shared" si="0"/>
        <v/>
      </c>
    </row>
    <row r="48" spans="1:7">
      <c r="A48" s="1">
        <v>44515</v>
      </c>
      <c r="B48">
        <v>28</v>
      </c>
      <c r="C48">
        <f t="shared" si="1"/>
        <v>26</v>
      </c>
      <c r="D48">
        <f t="shared" si="2"/>
        <v>26</v>
      </c>
      <c r="E48">
        <f t="shared" si="3"/>
        <v>26</v>
      </c>
      <c r="F48" t="str">
        <f>_xlfn.IFNA(VLOOKUP(A48,sales_weekly_agg!$A$5:$G$98,7,),"")</f>
        <v/>
      </c>
      <c r="G48" t="str">
        <f t="shared" si="0"/>
        <v/>
      </c>
    </row>
    <row r="49" spans="1:7">
      <c r="A49" s="1">
        <v>44522</v>
      </c>
      <c r="B49">
        <v>26</v>
      </c>
      <c r="C49">
        <f t="shared" si="1"/>
        <v>28</v>
      </c>
      <c r="D49">
        <f t="shared" si="2"/>
        <v>26</v>
      </c>
      <c r="E49">
        <f t="shared" si="3"/>
        <v>26</v>
      </c>
      <c r="F49" t="str">
        <f>_xlfn.IFNA(VLOOKUP(A49,sales_weekly_agg!$A$5:$G$98,7,),"")</f>
        <v/>
      </c>
      <c r="G49" t="str">
        <f t="shared" si="0"/>
        <v/>
      </c>
    </row>
    <row r="50" spans="1:7">
      <c r="A50" s="1">
        <v>44529</v>
      </c>
      <c r="B50">
        <v>25</v>
      </c>
      <c r="C50">
        <f t="shared" si="1"/>
        <v>26</v>
      </c>
      <c r="D50">
        <f t="shared" si="2"/>
        <v>28</v>
      </c>
      <c r="E50">
        <f t="shared" si="3"/>
        <v>26</v>
      </c>
      <c r="F50" t="str">
        <f>_xlfn.IFNA(VLOOKUP(A50,sales_weekly_agg!$A$5:$G$98,7,),"")</f>
        <v/>
      </c>
      <c r="G50" t="str">
        <f t="shared" si="0"/>
        <v/>
      </c>
    </row>
    <row r="51" spans="1:7">
      <c r="A51" s="1">
        <v>44536</v>
      </c>
      <c r="B51">
        <v>27</v>
      </c>
      <c r="C51">
        <f t="shared" si="1"/>
        <v>25</v>
      </c>
      <c r="D51">
        <f t="shared" si="2"/>
        <v>26</v>
      </c>
      <c r="E51">
        <f t="shared" si="3"/>
        <v>28</v>
      </c>
      <c r="F51" t="str">
        <f>_xlfn.IFNA(VLOOKUP(A51,sales_weekly_agg!$A$5:$G$98,7,),"")</f>
        <v/>
      </c>
      <c r="G51" t="str">
        <f t="shared" si="0"/>
        <v/>
      </c>
    </row>
    <row r="52" spans="1:7">
      <c r="A52" s="1">
        <v>44543</v>
      </c>
      <c r="B52">
        <v>28</v>
      </c>
      <c r="C52">
        <f t="shared" si="1"/>
        <v>27</v>
      </c>
      <c r="D52">
        <f t="shared" si="2"/>
        <v>25</v>
      </c>
      <c r="E52">
        <f t="shared" si="3"/>
        <v>26</v>
      </c>
      <c r="F52" t="str">
        <f>_xlfn.IFNA(VLOOKUP(A52,sales_weekly_agg!$A$5:$G$98,7,),"")</f>
        <v/>
      </c>
      <c r="G52" t="str">
        <f t="shared" si="0"/>
        <v/>
      </c>
    </row>
    <row r="53" spans="1:7">
      <c r="A53" s="1">
        <v>44550</v>
      </c>
      <c r="B53">
        <v>28</v>
      </c>
      <c r="C53">
        <f t="shared" si="1"/>
        <v>28</v>
      </c>
      <c r="D53">
        <f t="shared" si="2"/>
        <v>27</v>
      </c>
      <c r="E53">
        <f t="shared" si="3"/>
        <v>25</v>
      </c>
      <c r="F53" t="str">
        <f>_xlfn.IFNA(VLOOKUP(A53,sales_weekly_agg!$A$5:$G$98,7,),"")</f>
        <v/>
      </c>
      <c r="G53" t="str">
        <f t="shared" si="0"/>
        <v/>
      </c>
    </row>
    <row r="54" spans="1:7">
      <c r="A54" s="1">
        <v>44557</v>
      </c>
      <c r="B54">
        <v>24</v>
      </c>
      <c r="C54">
        <f t="shared" si="1"/>
        <v>28</v>
      </c>
      <c r="D54">
        <f t="shared" si="2"/>
        <v>28</v>
      </c>
      <c r="E54">
        <f t="shared" si="3"/>
        <v>27</v>
      </c>
      <c r="F54" t="str">
        <f>_xlfn.IFNA(VLOOKUP(A54,sales_weekly_agg!$A$5:$G$98,7,),"")</f>
        <v/>
      </c>
      <c r="G54" t="str">
        <f t="shared" si="0"/>
        <v/>
      </c>
    </row>
    <row r="55" spans="1:7">
      <c r="A55" s="1">
        <v>44564</v>
      </c>
      <c r="B55">
        <v>24</v>
      </c>
      <c r="C55">
        <f t="shared" si="1"/>
        <v>24</v>
      </c>
      <c r="D55">
        <f t="shared" si="2"/>
        <v>28</v>
      </c>
      <c r="E55">
        <f t="shared" si="3"/>
        <v>28</v>
      </c>
      <c r="F55" t="str">
        <f>_xlfn.IFNA(VLOOKUP(A55,sales_weekly_agg!$A$5:$G$98,7,),"")</f>
        <v/>
      </c>
      <c r="G55" t="str">
        <f t="shared" si="0"/>
        <v/>
      </c>
    </row>
    <row r="56" spans="1:7">
      <c r="A56" s="1">
        <v>44571</v>
      </c>
      <c r="B56">
        <v>24</v>
      </c>
      <c r="C56">
        <f t="shared" si="1"/>
        <v>24</v>
      </c>
      <c r="D56">
        <f t="shared" si="2"/>
        <v>24</v>
      </c>
      <c r="E56">
        <f t="shared" si="3"/>
        <v>28</v>
      </c>
      <c r="F56" t="str">
        <f>_xlfn.IFNA(VLOOKUP(A56,sales_weekly_agg!$A$5:$G$98,7,),"")</f>
        <v/>
      </c>
      <c r="G56" t="str">
        <f t="shared" si="0"/>
        <v/>
      </c>
    </row>
    <row r="57" spans="1:7">
      <c r="A57" s="1">
        <v>44578</v>
      </c>
      <c r="B57">
        <v>21</v>
      </c>
      <c r="C57">
        <f t="shared" si="1"/>
        <v>24</v>
      </c>
      <c r="D57">
        <f t="shared" si="2"/>
        <v>24</v>
      </c>
      <c r="E57">
        <f t="shared" si="3"/>
        <v>24</v>
      </c>
      <c r="F57" t="str">
        <f>_xlfn.IFNA(VLOOKUP(A57,sales_weekly_agg!$A$5:$G$98,7,),"")</f>
        <v/>
      </c>
      <c r="G57" t="str">
        <f t="shared" si="0"/>
        <v/>
      </c>
    </row>
    <row r="58" spans="1:7">
      <c r="A58" s="1">
        <v>44585</v>
      </c>
      <c r="B58">
        <v>23</v>
      </c>
      <c r="C58">
        <f t="shared" si="1"/>
        <v>21</v>
      </c>
      <c r="D58">
        <f t="shared" si="2"/>
        <v>24</v>
      </c>
      <c r="E58">
        <f t="shared" si="3"/>
        <v>24</v>
      </c>
      <c r="F58" t="str">
        <f>_xlfn.IFNA(VLOOKUP(A58,sales_weekly_agg!$A$5:$G$98,7,),"")</f>
        <v/>
      </c>
      <c r="G58" t="str">
        <f t="shared" si="0"/>
        <v/>
      </c>
    </row>
    <row r="59" spans="1:7">
      <c r="A59" s="1">
        <v>44592</v>
      </c>
      <c r="B59">
        <v>24</v>
      </c>
      <c r="C59">
        <f t="shared" si="1"/>
        <v>23</v>
      </c>
      <c r="D59">
        <f t="shared" si="2"/>
        <v>21</v>
      </c>
      <c r="E59">
        <f t="shared" si="3"/>
        <v>24</v>
      </c>
      <c r="F59" t="str">
        <f>_xlfn.IFNA(VLOOKUP(A59,sales_weekly_agg!$A$5:$G$98,7,),"")</f>
        <v/>
      </c>
      <c r="G59" t="str">
        <f t="shared" si="0"/>
        <v/>
      </c>
    </row>
    <row r="60" spans="1:7">
      <c r="A60" s="1">
        <v>44599</v>
      </c>
      <c r="B60">
        <v>23</v>
      </c>
      <c r="C60">
        <f t="shared" si="1"/>
        <v>24</v>
      </c>
      <c r="D60">
        <f t="shared" si="2"/>
        <v>23</v>
      </c>
      <c r="E60">
        <f t="shared" si="3"/>
        <v>21</v>
      </c>
      <c r="F60" t="str">
        <f>_xlfn.IFNA(VLOOKUP(A60,sales_weekly_agg!$A$5:$G$98,7,),"")</f>
        <v/>
      </c>
      <c r="G60" t="str">
        <f t="shared" si="0"/>
        <v/>
      </c>
    </row>
    <row r="61" spans="1:7">
      <c r="A61" s="1">
        <v>44606</v>
      </c>
      <c r="B61">
        <v>26</v>
      </c>
      <c r="C61">
        <f t="shared" si="1"/>
        <v>23</v>
      </c>
      <c r="D61">
        <f t="shared" si="2"/>
        <v>24</v>
      </c>
      <c r="E61">
        <f t="shared" si="3"/>
        <v>23</v>
      </c>
      <c r="F61" t="str">
        <f>_xlfn.IFNA(VLOOKUP(A61,sales_weekly_agg!$A$5:$G$98,7,),"")</f>
        <v/>
      </c>
      <c r="G61" t="str">
        <f t="shared" si="0"/>
        <v/>
      </c>
    </row>
    <row r="62" spans="1:7">
      <c r="A62" s="1">
        <v>44613</v>
      </c>
      <c r="B62">
        <v>26</v>
      </c>
      <c r="C62">
        <f t="shared" si="1"/>
        <v>26</v>
      </c>
      <c r="D62">
        <f t="shared" si="2"/>
        <v>23</v>
      </c>
      <c r="E62">
        <f t="shared" si="3"/>
        <v>24</v>
      </c>
      <c r="F62" t="str">
        <f>_xlfn.IFNA(VLOOKUP(A62,sales_weekly_agg!$A$5:$G$98,7,),"")</f>
        <v/>
      </c>
      <c r="G62" t="str">
        <f t="shared" si="0"/>
        <v/>
      </c>
    </row>
    <row r="63" spans="1:7">
      <c r="A63" s="1">
        <v>44620</v>
      </c>
      <c r="B63">
        <v>27</v>
      </c>
      <c r="C63">
        <f t="shared" si="1"/>
        <v>26</v>
      </c>
      <c r="D63">
        <f t="shared" si="2"/>
        <v>26</v>
      </c>
      <c r="E63">
        <f t="shared" si="3"/>
        <v>23</v>
      </c>
      <c r="F63" t="str">
        <f>_xlfn.IFNA(VLOOKUP(A63,sales_weekly_agg!$A$5:$G$98,7,),"")</f>
        <v/>
      </c>
      <c r="G63" t="str">
        <f t="shared" si="0"/>
        <v/>
      </c>
    </row>
    <row r="64" spans="1:7">
      <c r="A64" s="1">
        <v>44627</v>
      </c>
      <c r="B64">
        <v>28</v>
      </c>
      <c r="C64">
        <f t="shared" si="1"/>
        <v>27</v>
      </c>
      <c r="D64">
        <f t="shared" si="2"/>
        <v>26</v>
      </c>
      <c r="E64">
        <f t="shared" si="3"/>
        <v>26</v>
      </c>
      <c r="F64" t="str">
        <f>_xlfn.IFNA(VLOOKUP(A64,sales_weekly_agg!$A$5:$G$98,7,),"")</f>
        <v/>
      </c>
      <c r="G64" t="str">
        <f t="shared" si="0"/>
        <v/>
      </c>
    </row>
    <row r="65" spans="1:7">
      <c r="A65" s="1">
        <v>44634</v>
      </c>
      <c r="B65">
        <v>27</v>
      </c>
      <c r="C65">
        <f t="shared" si="1"/>
        <v>28</v>
      </c>
      <c r="D65">
        <f t="shared" si="2"/>
        <v>27</v>
      </c>
      <c r="E65">
        <f t="shared" si="3"/>
        <v>26</v>
      </c>
      <c r="F65" t="str">
        <f>_xlfn.IFNA(VLOOKUP(A65,sales_weekly_agg!$A$5:$G$98,7,),"")</f>
        <v/>
      </c>
      <c r="G65" t="str">
        <f t="shared" si="0"/>
        <v/>
      </c>
    </row>
    <row r="66" spans="1:7">
      <c r="A66" s="1">
        <v>44641</v>
      </c>
      <c r="B66">
        <v>29</v>
      </c>
      <c r="C66">
        <f t="shared" si="1"/>
        <v>27</v>
      </c>
      <c r="D66">
        <f t="shared" si="2"/>
        <v>28</v>
      </c>
      <c r="E66">
        <f t="shared" si="3"/>
        <v>27</v>
      </c>
      <c r="F66" t="str">
        <f>_xlfn.IFNA(VLOOKUP(A66,sales_weekly_agg!$A$5:$G$98,7,),"")</f>
        <v/>
      </c>
      <c r="G66" t="str">
        <f t="shared" ref="G66:G129" si="4">IF(F66="","",F66-B66)</f>
        <v/>
      </c>
    </row>
    <row r="67" spans="1:7">
      <c r="A67" s="1">
        <v>44648</v>
      </c>
      <c r="B67">
        <v>25</v>
      </c>
      <c r="C67">
        <f t="shared" ref="C67:C130" si="5">B66</f>
        <v>29</v>
      </c>
      <c r="D67">
        <f t="shared" si="2"/>
        <v>27</v>
      </c>
      <c r="E67">
        <f t="shared" si="3"/>
        <v>28</v>
      </c>
      <c r="F67" t="str">
        <f>_xlfn.IFNA(VLOOKUP(A67,sales_weekly_agg!$A$5:$G$98,7,),"")</f>
        <v/>
      </c>
      <c r="G67" t="str">
        <f t="shared" si="4"/>
        <v/>
      </c>
    </row>
    <row r="68" spans="1:7">
      <c r="A68" s="1">
        <v>44655</v>
      </c>
      <c r="B68">
        <v>29</v>
      </c>
      <c r="C68">
        <f t="shared" si="5"/>
        <v>25</v>
      </c>
      <c r="D68">
        <f t="shared" ref="D68:D131" si="6">B66</f>
        <v>29</v>
      </c>
      <c r="E68">
        <f t="shared" si="3"/>
        <v>27</v>
      </c>
      <c r="F68" t="str">
        <f>_xlfn.IFNA(VLOOKUP(A68,sales_weekly_agg!$A$5:$G$98,7,),"")</f>
        <v/>
      </c>
      <c r="G68" t="str">
        <f t="shared" si="4"/>
        <v/>
      </c>
    </row>
    <row r="69" spans="1:7">
      <c r="A69" s="1">
        <v>44662</v>
      </c>
      <c r="B69">
        <v>29</v>
      </c>
      <c r="C69">
        <f t="shared" si="5"/>
        <v>29</v>
      </c>
      <c r="D69">
        <f t="shared" si="6"/>
        <v>25</v>
      </c>
      <c r="E69">
        <f t="shared" ref="E69:E132" si="7">B66</f>
        <v>29</v>
      </c>
      <c r="F69" t="str">
        <f>_xlfn.IFNA(VLOOKUP(A69,sales_weekly_agg!$A$5:$G$98,7,),"")</f>
        <v/>
      </c>
      <c r="G69" t="str">
        <f t="shared" si="4"/>
        <v/>
      </c>
    </row>
    <row r="70" spans="1:7">
      <c r="A70" s="1">
        <v>44669</v>
      </c>
      <c r="B70">
        <v>26</v>
      </c>
      <c r="C70">
        <f t="shared" si="5"/>
        <v>29</v>
      </c>
      <c r="D70">
        <f t="shared" si="6"/>
        <v>29</v>
      </c>
      <c r="E70">
        <f t="shared" si="7"/>
        <v>25</v>
      </c>
      <c r="F70" t="str">
        <f>_xlfn.IFNA(VLOOKUP(A70,sales_weekly_agg!$A$5:$G$98,7,),"")</f>
        <v/>
      </c>
      <c r="G70" t="str">
        <f t="shared" si="4"/>
        <v/>
      </c>
    </row>
    <row r="71" spans="1:7">
      <c r="A71" s="1">
        <v>44676</v>
      </c>
      <c r="B71">
        <v>26</v>
      </c>
      <c r="C71">
        <f t="shared" si="5"/>
        <v>26</v>
      </c>
      <c r="D71">
        <f t="shared" si="6"/>
        <v>29</v>
      </c>
      <c r="E71">
        <f t="shared" si="7"/>
        <v>29</v>
      </c>
      <c r="F71" t="str">
        <f>_xlfn.IFNA(VLOOKUP(A71,sales_weekly_agg!$A$5:$G$98,7,),"")</f>
        <v/>
      </c>
      <c r="G71" t="str">
        <f t="shared" si="4"/>
        <v/>
      </c>
    </row>
    <row r="72" spans="1:7">
      <c r="A72" s="1">
        <v>44683</v>
      </c>
      <c r="B72">
        <v>29</v>
      </c>
      <c r="C72">
        <f t="shared" si="5"/>
        <v>26</v>
      </c>
      <c r="D72">
        <f t="shared" si="6"/>
        <v>26</v>
      </c>
      <c r="E72">
        <f t="shared" si="7"/>
        <v>29</v>
      </c>
      <c r="F72" t="str">
        <f>_xlfn.IFNA(VLOOKUP(A72,sales_weekly_agg!$A$5:$G$98,7,),"")</f>
        <v/>
      </c>
      <c r="G72" t="str">
        <f t="shared" si="4"/>
        <v/>
      </c>
    </row>
    <row r="73" spans="1:7">
      <c r="A73" s="1">
        <v>44690</v>
      </c>
      <c r="B73">
        <v>27</v>
      </c>
      <c r="C73">
        <f t="shared" si="5"/>
        <v>29</v>
      </c>
      <c r="D73">
        <f t="shared" si="6"/>
        <v>26</v>
      </c>
      <c r="E73">
        <f t="shared" si="7"/>
        <v>26</v>
      </c>
      <c r="F73" t="str">
        <f>_xlfn.IFNA(VLOOKUP(A73,sales_weekly_agg!$A$5:$G$98,7,),"")</f>
        <v/>
      </c>
      <c r="G73" t="str">
        <f t="shared" si="4"/>
        <v/>
      </c>
    </row>
    <row r="74" spans="1:7">
      <c r="A74" s="1">
        <v>44697</v>
      </c>
      <c r="B74">
        <v>28</v>
      </c>
      <c r="C74">
        <f t="shared" si="5"/>
        <v>27</v>
      </c>
      <c r="D74">
        <f t="shared" si="6"/>
        <v>29</v>
      </c>
      <c r="E74">
        <f t="shared" si="7"/>
        <v>26</v>
      </c>
      <c r="F74" t="str">
        <f>_xlfn.IFNA(VLOOKUP(A74,sales_weekly_agg!$A$5:$G$98,7,),"")</f>
        <v/>
      </c>
      <c r="G74" t="str">
        <f t="shared" si="4"/>
        <v/>
      </c>
    </row>
    <row r="75" spans="1:7">
      <c r="A75" s="1">
        <v>44704</v>
      </c>
      <c r="B75">
        <v>28</v>
      </c>
      <c r="C75">
        <f t="shared" si="5"/>
        <v>28</v>
      </c>
      <c r="D75">
        <f t="shared" si="6"/>
        <v>27</v>
      </c>
      <c r="E75">
        <f t="shared" si="7"/>
        <v>29</v>
      </c>
      <c r="F75" t="str">
        <f>_xlfn.IFNA(VLOOKUP(A75,sales_weekly_agg!$A$5:$G$98,7,),"")</f>
        <v/>
      </c>
      <c r="G75" t="str">
        <f t="shared" si="4"/>
        <v/>
      </c>
    </row>
    <row r="76" spans="1:7">
      <c r="A76" s="1">
        <v>44711</v>
      </c>
      <c r="B76">
        <v>28</v>
      </c>
      <c r="C76">
        <f t="shared" si="5"/>
        <v>28</v>
      </c>
      <c r="D76">
        <f t="shared" si="6"/>
        <v>28</v>
      </c>
      <c r="E76">
        <f t="shared" si="7"/>
        <v>27</v>
      </c>
      <c r="F76" t="str">
        <f>_xlfn.IFNA(VLOOKUP(A76,sales_weekly_agg!$A$5:$G$98,7,),"")</f>
        <v/>
      </c>
      <c r="G76" t="str">
        <f t="shared" si="4"/>
        <v/>
      </c>
    </row>
    <row r="77" spans="1:7">
      <c r="A77" s="1">
        <v>44718</v>
      </c>
      <c r="B77">
        <v>29</v>
      </c>
      <c r="C77">
        <f t="shared" si="5"/>
        <v>28</v>
      </c>
      <c r="D77">
        <f t="shared" si="6"/>
        <v>28</v>
      </c>
      <c r="E77">
        <f t="shared" si="7"/>
        <v>28</v>
      </c>
      <c r="F77" t="str">
        <f>_xlfn.IFNA(VLOOKUP(A77,sales_weekly_agg!$A$5:$G$98,7,),"")</f>
        <v/>
      </c>
      <c r="G77" t="str">
        <f t="shared" si="4"/>
        <v/>
      </c>
    </row>
    <row r="78" spans="1:7">
      <c r="A78" s="1">
        <v>44725</v>
      </c>
      <c r="B78">
        <v>29</v>
      </c>
      <c r="C78">
        <f t="shared" si="5"/>
        <v>29</v>
      </c>
      <c r="D78">
        <f t="shared" si="6"/>
        <v>28</v>
      </c>
      <c r="E78">
        <f t="shared" si="7"/>
        <v>28</v>
      </c>
      <c r="F78" t="str">
        <f>_xlfn.IFNA(VLOOKUP(A78,sales_weekly_agg!$A$5:$G$98,7,),"")</f>
        <v/>
      </c>
      <c r="G78" t="str">
        <f t="shared" si="4"/>
        <v/>
      </c>
    </row>
    <row r="79" spans="1:7">
      <c r="A79" s="1">
        <v>44732</v>
      </c>
      <c r="B79">
        <v>33</v>
      </c>
      <c r="C79">
        <f t="shared" si="5"/>
        <v>29</v>
      </c>
      <c r="D79">
        <f t="shared" si="6"/>
        <v>29</v>
      </c>
      <c r="E79">
        <f t="shared" si="7"/>
        <v>28</v>
      </c>
      <c r="F79" t="str">
        <f>_xlfn.IFNA(VLOOKUP(A79,sales_weekly_agg!$A$5:$G$98,7,),"")</f>
        <v/>
      </c>
      <c r="G79" t="str">
        <f t="shared" si="4"/>
        <v/>
      </c>
    </row>
    <row r="80" spans="1:7">
      <c r="A80" s="1">
        <v>44739</v>
      </c>
      <c r="B80">
        <v>28</v>
      </c>
      <c r="C80">
        <f t="shared" si="5"/>
        <v>33</v>
      </c>
      <c r="D80">
        <f t="shared" si="6"/>
        <v>29</v>
      </c>
      <c r="E80">
        <f t="shared" si="7"/>
        <v>29</v>
      </c>
      <c r="F80" t="str">
        <f>_xlfn.IFNA(VLOOKUP(A80,sales_weekly_agg!$A$5:$G$98,7,),"")</f>
        <v/>
      </c>
      <c r="G80" t="str">
        <f t="shared" si="4"/>
        <v/>
      </c>
    </row>
    <row r="81" spans="1:7">
      <c r="A81" s="1">
        <v>44746</v>
      </c>
      <c r="B81">
        <v>27</v>
      </c>
      <c r="C81">
        <f t="shared" si="5"/>
        <v>28</v>
      </c>
      <c r="D81">
        <f t="shared" si="6"/>
        <v>33</v>
      </c>
      <c r="E81">
        <f t="shared" si="7"/>
        <v>29</v>
      </c>
      <c r="F81" t="str">
        <f>_xlfn.IFNA(VLOOKUP(A81,sales_weekly_agg!$A$5:$G$98,7,),"")</f>
        <v/>
      </c>
      <c r="G81" t="str">
        <f t="shared" si="4"/>
        <v/>
      </c>
    </row>
    <row r="82" spans="1:7">
      <c r="A82" s="1">
        <v>44753</v>
      </c>
      <c r="B82">
        <v>27</v>
      </c>
      <c r="C82">
        <f t="shared" si="5"/>
        <v>27</v>
      </c>
      <c r="D82">
        <f t="shared" si="6"/>
        <v>28</v>
      </c>
      <c r="E82">
        <f t="shared" si="7"/>
        <v>33</v>
      </c>
      <c r="F82" t="str">
        <f>_xlfn.IFNA(VLOOKUP(A82,sales_weekly_agg!$A$5:$G$98,7,),"")</f>
        <v/>
      </c>
      <c r="G82" t="str">
        <f t="shared" si="4"/>
        <v/>
      </c>
    </row>
    <row r="83" spans="1:7">
      <c r="A83" s="1">
        <v>44760</v>
      </c>
      <c r="B83">
        <v>26</v>
      </c>
      <c r="C83">
        <f t="shared" si="5"/>
        <v>27</v>
      </c>
      <c r="D83">
        <f t="shared" si="6"/>
        <v>27</v>
      </c>
      <c r="E83">
        <f t="shared" si="7"/>
        <v>28</v>
      </c>
      <c r="F83" t="str">
        <f>_xlfn.IFNA(VLOOKUP(A83,sales_weekly_agg!$A$5:$G$98,7,),"")</f>
        <v/>
      </c>
      <c r="G83" t="str">
        <f t="shared" si="4"/>
        <v/>
      </c>
    </row>
    <row r="84" spans="1:7">
      <c r="A84" s="1">
        <v>44767</v>
      </c>
      <c r="B84">
        <v>27</v>
      </c>
      <c r="C84">
        <f t="shared" si="5"/>
        <v>26</v>
      </c>
      <c r="D84">
        <f t="shared" si="6"/>
        <v>27</v>
      </c>
      <c r="E84">
        <f t="shared" si="7"/>
        <v>27</v>
      </c>
      <c r="F84" t="str">
        <f>_xlfn.IFNA(VLOOKUP(A84,sales_weekly_agg!$A$5:$G$98,7,),"")</f>
        <v/>
      </c>
      <c r="G84" t="str">
        <f t="shared" si="4"/>
        <v/>
      </c>
    </row>
    <row r="85" spans="1:7">
      <c r="A85" s="1">
        <v>44774</v>
      </c>
      <c r="B85">
        <v>27</v>
      </c>
      <c r="C85">
        <f t="shared" si="5"/>
        <v>27</v>
      </c>
      <c r="D85">
        <f t="shared" si="6"/>
        <v>26</v>
      </c>
      <c r="E85">
        <f t="shared" si="7"/>
        <v>27</v>
      </c>
      <c r="F85" t="str">
        <f>_xlfn.IFNA(VLOOKUP(A85,sales_weekly_agg!$A$5:$G$98,7,),"")</f>
        <v/>
      </c>
      <c r="G85" t="str">
        <f t="shared" si="4"/>
        <v/>
      </c>
    </row>
    <row r="86" spans="1:7">
      <c r="A86" s="1">
        <v>44781</v>
      </c>
      <c r="B86">
        <v>27</v>
      </c>
      <c r="C86">
        <f t="shared" si="5"/>
        <v>27</v>
      </c>
      <c r="D86">
        <f t="shared" si="6"/>
        <v>27</v>
      </c>
      <c r="E86">
        <f t="shared" si="7"/>
        <v>26</v>
      </c>
      <c r="F86" t="str">
        <f>_xlfn.IFNA(VLOOKUP(A86,sales_weekly_agg!$A$5:$G$98,7,),"")</f>
        <v/>
      </c>
      <c r="G86" t="str">
        <f t="shared" si="4"/>
        <v/>
      </c>
    </row>
    <row r="87" spans="1:7">
      <c r="A87" s="1">
        <v>44788</v>
      </c>
      <c r="B87">
        <v>27</v>
      </c>
      <c r="C87">
        <f t="shared" si="5"/>
        <v>27</v>
      </c>
      <c r="D87">
        <f t="shared" si="6"/>
        <v>27</v>
      </c>
      <c r="E87">
        <f t="shared" si="7"/>
        <v>27</v>
      </c>
      <c r="F87" t="str">
        <f>_xlfn.IFNA(VLOOKUP(A87,sales_weekly_agg!$A$5:$G$98,7,),"")</f>
        <v/>
      </c>
      <c r="G87" t="str">
        <f t="shared" si="4"/>
        <v/>
      </c>
    </row>
    <row r="88" spans="1:7">
      <c r="A88" s="1">
        <v>44795</v>
      </c>
      <c r="B88">
        <v>27</v>
      </c>
      <c r="C88">
        <f t="shared" si="5"/>
        <v>27</v>
      </c>
      <c r="D88">
        <f t="shared" si="6"/>
        <v>27</v>
      </c>
      <c r="E88">
        <f t="shared" si="7"/>
        <v>27</v>
      </c>
      <c r="F88" t="str">
        <f>_xlfn.IFNA(VLOOKUP(A88,sales_weekly_agg!$A$5:$G$98,7,),"")</f>
        <v/>
      </c>
      <c r="G88" t="str">
        <f t="shared" si="4"/>
        <v/>
      </c>
    </row>
    <row r="89" spans="1:7">
      <c r="A89" s="1">
        <v>44802</v>
      </c>
      <c r="B89">
        <v>26</v>
      </c>
      <c r="C89">
        <f t="shared" si="5"/>
        <v>27</v>
      </c>
      <c r="D89">
        <f t="shared" si="6"/>
        <v>27</v>
      </c>
      <c r="E89">
        <f t="shared" si="7"/>
        <v>27</v>
      </c>
      <c r="F89" t="str">
        <f>_xlfn.IFNA(VLOOKUP(A89,sales_weekly_agg!$A$5:$G$98,7,),"")</f>
        <v/>
      </c>
      <c r="G89" t="str">
        <f t="shared" si="4"/>
        <v/>
      </c>
    </row>
    <row r="90" spans="1:7">
      <c r="A90" s="1">
        <v>44809</v>
      </c>
      <c r="B90">
        <v>25</v>
      </c>
      <c r="C90">
        <f t="shared" si="5"/>
        <v>26</v>
      </c>
      <c r="D90">
        <f t="shared" si="6"/>
        <v>27</v>
      </c>
      <c r="E90">
        <f t="shared" si="7"/>
        <v>27</v>
      </c>
      <c r="F90" t="str">
        <f>_xlfn.IFNA(VLOOKUP(A90,sales_weekly_agg!$A$5:$G$98,7,),"")</f>
        <v/>
      </c>
      <c r="G90" t="str">
        <f t="shared" si="4"/>
        <v/>
      </c>
    </row>
    <row r="91" spans="1:7">
      <c r="A91" s="1">
        <v>44816</v>
      </c>
      <c r="B91">
        <v>27</v>
      </c>
      <c r="C91">
        <f t="shared" si="5"/>
        <v>25</v>
      </c>
      <c r="D91">
        <f t="shared" si="6"/>
        <v>26</v>
      </c>
      <c r="E91">
        <f t="shared" si="7"/>
        <v>27</v>
      </c>
      <c r="F91" t="str">
        <f>_xlfn.IFNA(VLOOKUP(A91,sales_weekly_agg!$A$5:$G$98,7,),"")</f>
        <v/>
      </c>
      <c r="G91" t="str">
        <f t="shared" si="4"/>
        <v/>
      </c>
    </row>
    <row r="92" spans="1:7">
      <c r="A92" s="1">
        <v>44823</v>
      </c>
      <c r="B92">
        <v>28</v>
      </c>
      <c r="C92">
        <f t="shared" si="5"/>
        <v>27</v>
      </c>
      <c r="D92">
        <f t="shared" si="6"/>
        <v>25</v>
      </c>
      <c r="E92">
        <f t="shared" si="7"/>
        <v>26</v>
      </c>
      <c r="F92" t="str">
        <f>_xlfn.IFNA(VLOOKUP(A92,sales_weekly_agg!$A$5:$G$98,7,),"")</f>
        <v/>
      </c>
      <c r="G92" t="str">
        <f t="shared" si="4"/>
        <v/>
      </c>
    </row>
    <row r="93" spans="1:7">
      <c r="A93" s="1">
        <v>44830</v>
      </c>
      <c r="B93">
        <v>27</v>
      </c>
      <c r="C93">
        <f t="shared" si="5"/>
        <v>28</v>
      </c>
      <c r="D93">
        <f t="shared" si="6"/>
        <v>27</v>
      </c>
      <c r="E93">
        <f t="shared" si="7"/>
        <v>25</v>
      </c>
      <c r="F93" t="str">
        <f>_xlfn.IFNA(VLOOKUP(A93,sales_weekly_agg!$A$5:$G$98,7,),"")</f>
        <v/>
      </c>
      <c r="G93" t="str">
        <f t="shared" si="4"/>
        <v/>
      </c>
    </row>
    <row r="94" spans="1:7">
      <c r="A94" s="1">
        <v>44837</v>
      </c>
      <c r="B94">
        <v>27</v>
      </c>
      <c r="C94">
        <f t="shared" si="5"/>
        <v>27</v>
      </c>
      <c r="D94">
        <f t="shared" si="6"/>
        <v>28</v>
      </c>
      <c r="E94">
        <f t="shared" si="7"/>
        <v>27</v>
      </c>
      <c r="F94" t="str">
        <f>_xlfn.IFNA(VLOOKUP(A94,sales_weekly_agg!$A$5:$G$98,7,),"")</f>
        <v/>
      </c>
      <c r="G94" t="str">
        <f t="shared" si="4"/>
        <v/>
      </c>
    </row>
    <row r="95" spans="1:7">
      <c r="A95" s="1">
        <v>44844</v>
      </c>
      <c r="B95">
        <v>26</v>
      </c>
      <c r="C95">
        <f t="shared" si="5"/>
        <v>27</v>
      </c>
      <c r="D95">
        <f t="shared" si="6"/>
        <v>27</v>
      </c>
      <c r="E95">
        <f t="shared" si="7"/>
        <v>28</v>
      </c>
      <c r="F95" t="str">
        <f>_xlfn.IFNA(VLOOKUP(A95,sales_weekly_agg!$A$5:$G$98,7,),"")</f>
        <v/>
      </c>
      <c r="G95" t="str">
        <f t="shared" si="4"/>
        <v/>
      </c>
    </row>
    <row r="96" spans="1:7">
      <c r="A96" s="1">
        <v>44851</v>
      </c>
      <c r="B96">
        <v>26</v>
      </c>
      <c r="C96">
        <f t="shared" si="5"/>
        <v>26</v>
      </c>
      <c r="D96">
        <f t="shared" si="6"/>
        <v>27</v>
      </c>
      <c r="E96">
        <f t="shared" si="7"/>
        <v>27</v>
      </c>
      <c r="F96" t="str">
        <f>_xlfn.IFNA(VLOOKUP(A96,sales_weekly_agg!$A$5:$G$98,7,),"")</f>
        <v/>
      </c>
      <c r="G96" t="str">
        <f t="shared" si="4"/>
        <v/>
      </c>
    </row>
    <row r="97" spans="1:10">
      <c r="A97" s="1">
        <v>44858</v>
      </c>
      <c r="B97">
        <v>25</v>
      </c>
      <c r="C97">
        <f t="shared" si="5"/>
        <v>26</v>
      </c>
      <c r="D97">
        <f t="shared" si="6"/>
        <v>26</v>
      </c>
      <c r="E97">
        <f t="shared" si="7"/>
        <v>27</v>
      </c>
      <c r="F97" t="str">
        <f>_xlfn.IFNA(VLOOKUP(A97,sales_weekly_agg!$A$5:$G$98,7,),"")</f>
        <v/>
      </c>
      <c r="G97" t="str">
        <f t="shared" si="4"/>
        <v/>
      </c>
    </row>
    <row r="98" spans="1:10">
      <c r="A98" s="1">
        <v>44865</v>
      </c>
      <c r="B98">
        <v>27</v>
      </c>
      <c r="C98">
        <f t="shared" si="5"/>
        <v>25</v>
      </c>
      <c r="D98">
        <f t="shared" si="6"/>
        <v>26</v>
      </c>
      <c r="E98">
        <f t="shared" si="7"/>
        <v>26</v>
      </c>
      <c r="F98" t="str">
        <f>_xlfn.IFNA(VLOOKUP(A98,sales_weekly_agg!$A$5:$G$98,7,),"")</f>
        <v/>
      </c>
      <c r="G98" t="str">
        <f t="shared" si="4"/>
        <v/>
      </c>
    </row>
    <row r="99" spans="1:10">
      <c r="A99" s="1">
        <v>44872</v>
      </c>
      <c r="B99">
        <v>29</v>
      </c>
      <c r="C99">
        <f t="shared" si="5"/>
        <v>27</v>
      </c>
      <c r="D99">
        <f t="shared" si="6"/>
        <v>25</v>
      </c>
      <c r="E99">
        <f t="shared" si="7"/>
        <v>26</v>
      </c>
      <c r="F99" t="str">
        <f>_xlfn.IFNA(VLOOKUP(A99,sales_weekly_agg!$A$5:$G$98,7,),"")</f>
        <v/>
      </c>
      <c r="G99" t="str">
        <f t="shared" si="4"/>
        <v/>
      </c>
    </row>
    <row r="100" spans="1:10">
      <c r="A100" s="1">
        <v>44879</v>
      </c>
      <c r="B100">
        <v>32</v>
      </c>
      <c r="C100">
        <f t="shared" si="5"/>
        <v>29</v>
      </c>
      <c r="D100">
        <f t="shared" si="6"/>
        <v>27</v>
      </c>
      <c r="E100">
        <f t="shared" si="7"/>
        <v>25</v>
      </c>
      <c r="F100" t="str">
        <f>_xlfn.IFNA(VLOOKUP(A100,sales_weekly_agg!$A$5:$G$98,7,),"")</f>
        <v/>
      </c>
      <c r="G100" t="str">
        <f t="shared" si="4"/>
        <v/>
      </c>
    </row>
    <row r="101" spans="1:10">
      <c r="A101" s="1">
        <v>44886</v>
      </c>
      <c r="B101">
        <v>30</v>
      </c>
      <c r="C101">
        <f t="shared" si="5"/>
        <v>32</v>
      </c>
      <c r="D101">
        <f t="shared" si="6"/>
        <v>29</v>
      </c>
      <c r="E101">
        <f t="shared" si="7"/>
        <v>27</v>
      </c>
      <c r="F101" t="str">
        <f>_xlfn.IFNA(VLOOKUP(A101,sales_weekly_agg!$A$5:$G$98,7,),"")</f>
        <v/>
      </c>
      <c r="G101" t="str">
        <f t="shared" si="4"/>
        <v/>
      </c>
    </row>
    <row r="102" spans="1:10">
      <c r="A102" s="1">
        <v>44893</v>
      </c>
      <c r="B102">
        <v>29</v>
      </c>
      <c r="C102">
        <f t="shared" si="5"/>
        <v>30</v>
      </c>
      <c r="D102">
        <f t="shared" si="6"/>
        <v>32</v>
      </c>
      <c r="E102">
        <f t="shared" si="7"/>
        <v>29</v>
      </c>
      <c r="F102" t="str">
        <f>_xlfn.IFNA(VLOOKUP(A102,sales_weekly_agg!$A$5:$G$98,7,),"")</f>
        <v/>
      </c>
      <c r="G102" t="str">
        <f t="shared" si="4"/>
        <v/>
      </c>
    </row>
    <row r="103" spans="1:10">
      <c r="A103" s="1">
        <v>44900</v>
      </c>
      <c r="B103">
        <v>27</v>
      </c>
      <c r="C103">
        <f t="shared" si="5"/>
        <v>29</v>
      </c>
      <c r="D103">
        <f t="shared" si="6"/>
        <v>30</v>
      </c>
      <c r="E103">
        <f t="shared" si="7"/>
        <v>32</v>
      </c>
      <c r="F103" t="str">
        <f>_xlfn.IFNA(VLOOKUP(A103,sales_weekly_agg!$A$5:$G$98,7,),"")</f>
        <v/>
      </c>
      <c r="G103" t="str">
        <f t="shared" si="4"/>
        <v/>
      </c>
    </row>
    <row r="104" spans="1:10">
      <c r="A104" s="1">
        <v>44907</v>
      </c>
      <c r="B104">
        <v>29</v>
      </c>
      <c r="C104">
        <f t="shared" si="5"/>
        <v>27</v>
      </c>
      <c r="D104">
        <f t="shared" si="6"/>
        <v>29</v>
      </c>
      <c r="E104">
        <f t="shared" si="7"/>
        <v>30</v>
      </c>
      <c r="F104" t="str">
        <f>_xlfn.IFNA(VLOOKUP(A104,sales_weekly_agg!$A$5:$G$98,7,),"")</f>
        <v/>
      </c>
      <c r="G104" t="str">
        <f t="shared" si="4"/>
        <v/>
      </c>
    </row>
    <row r="105" spans="1:10">
      <c r="A105" s="1">
        <v>44914</v>
      </c>
      <c r="B105">
        <v>29</v>
      </c>
      <c r="C105">
        <f t="shared" si="5"/>
        <v>29</v>
      </c>
      <c r="D105">
        <f t="shared" si="6"/>
        <v>27</v>
      </c>
      <c r="E105">
        <f t="shared" si="7"/>
        <v>29</v>
      </c>
      <c r="F105" t="str">
        <f>_xlfn.IFNA(VLOOKUP(A105,sales_weekly_agg!$A$5:$G$98,7,),"")</f>
        <v/>
      </c>
      <c r="G105" t="str">
        <f t="shared" si="4"/>
        <v/>
      </c>
    </row>
    <row r="106" spans="1:10">
      <c r="A106" s="1">
        <v>44921</v>
      </c>
      <c r="B106">
        <v>28</v>
      </c>
      <c r="C106">
        <f t="shared" si="5"/>
        <v>29</v>
      </c>
      <c r="D106">
        <f t="shared" si="6"/>
        <v>29</v>
      </c>
      <c r="E106">
        <f t="shared" si="7"/>
        <v>27</v>
      </c>
      <c r="F106">
        <f>_xlfn.IFNA(VLOOKUP(A106,sales_weekly_agg!$A$5:$G$98,7,),"")</f>
        <v>0</v>
      </c>
      <c r="G106">
        <f t="shared" si="4"/>
        <v>-28</v>
      </c>
      <c r="H106">
        <f>_xlfn.IFS(G106&gt;0,1,G106&lt;0,-1,G106 = 0,0)</f>
        <v>-1</v>
      </c>
    </row>
    <row r="107" spans="1:10">
      <c r="A107" s="1">
        <v>44928</v>
      </c>
      <c r="B107">
        <v>29</v>
      </c>
      <c r="C107">
        <f t="shared" si="5"/>
        <v>28</v>
      </c>
      <c r="D107">
        <f t="shared" si="6"/>
        <v>29</v>
      </c>
      <c r="E107">
        <f t="shared" si="7"/>
        <v>29</v>
      </c>
      <c r="F107">
        <f>_xlfn.IFNA(VLOOKUP(A107,sales_weekly_agg!$A$5:$G$98,7,),"")</f>
        <v>25</v>
      </c>
      <c r="G107">
        <f t="shared" si="4"/>
        <v>-4</v>
      </c>
      <c r="H107">
        <f t="shared" ref="H107:H170" si="8">_xlfn.IFS(G107&gt;0,1,G107&lt;0,-1,G107 = 0,0)</f>
        <v>-1</v>
      </c>
      <c r="I107">
        <f>IF(H107=H106,1,0)</f>
        <v>1</v>
      </c>
      <c r="J107">
        <v>1</v>
      </c>
    </row>
    <row r="108" spans="1:10">
      <c r="A108" s="1">
        <v>44935</v>
      </c>
      <c r="B108">
        <v>28</v>
      </c>
      <c r="C108">
        <f t="shared" si="5"/>
        <v>29</v>
      </c>
      <c r="D108">
        <f t="shared" si="6"/>
        <v>28</v>
      </c>
      <c r="E108">
        <f t="shared" si="7"/>
        <v>29</v>
      </c>
      <c r="F108">
        <f>_xlfn.IFNA(VLOOKUP(A108,sales_weekly_agg!$A$5:$G$98,7,),"")</f>
        <v>38</v>
      </c>
      <c r="G108">
        <f t="shared" si="4"/>
        <v>10</v>
      </c>
      <c r="H108">
        <f t="shared" si="8"/>
        <v>1</v>
      </c>
      <c r="I108">
        <f t="shared" ref="I108:I171" si="9">IF(H108=H107,1,0)</f>
        <v>0</v>
      </c>
      <c r="J108">
        <f>IF(I107=I108,J107+1,1)</f>
        <v>1</v>
      </c>
    </row>
    <row r="109" spans="1:10">
      <c r="A109" s="1">
        <v>44942</v>
      </c>
      <c r="B109">
        <v>28</v>
      </c>
      <c r="C109">
        <f t="shared" si="5"/>
        <v>28</v>
      </c>
      <c r="D109">
        <f t="shared" si="6"/>
        <v>29</v>
      </c>
      <c r="E109">
        <f t="shared" si="7"/>
        <v>28</v>
      </c>
      <c r="F109">
        <f>_xlfn.IFNA(VLOOKUP(A109,sales_weekly_agg!$A$5:$G$98,7,),"")</f>
        <v>20</v>
      </c>
      <c r="G109">
        <f t="shared" si="4"/>
        <v>-8</v>
      </c>
      <c r="H109">
        <f t="shared" si="8"/>
        <v>-1</v>
      </c>
      <c r="I109">
        <f t="shared" si="9"/>
        <v>0</v>
      </c>
      <c r="J109">
        <f t="shared" ref="J109:J172" si="10">IF(I108=I109,J108+1,1)</f>
        <v>2</v>
      </c>
    </row>
    <row r="110" spans="1:10">
      <c r="A110" s="1">
        <v>44949</v>
      </c>
      <c r="B110">
        <v>28</v>
      </c>
      <c r="C110">
        <f t="shared" si="5"/>
        <v>28</v>
      </c>
      <c r="D110">
        <f t="shared" si="6"/>
        <v>28</v>
      </c>
      <c r="E110">
        <f t="shared" si="7"/>
        <v>29</v>
      </c>
      <c r="F110">
        <f>_xlfn.IFNA(VLOOKUP(A110,sales_weekly_agg!$A$5:$G$98,7,),"")</f>
        <v>33</v>
      </c>
      <c r="G110">
        <f t="shared" si="4"/>
        <v>5</v>
      </c>
      <c r="H110">
        <f t="shared" si="8"/>
        <v>1</v>
      </c>
      <c r="I110">
        <f t="shared" si="9"/>
        <v>0</v>
      </c>
      <c r="J110">
        <f t="shared" si="10"/>
        <v>3</v>
      </c>
    </row>
    <row r="111" spans="1:10">
      <c r="A111" s="1">
        <v>44956</v>
      </c>
      <c r="B111">
        <v>27</v>
      </c>
      <c r="C111">
        <f t="shared" si="5"/>
        <v>28</v>
      </c>
      <c r="D111">
        <f t="shared" si="6"/>
        <v>28</v>
      </c>
      <c r="E111">
        <f t="shared" si="7"/>
        <v>28</v>
      </c>
      <c r="F111">
        <f>_xlfn.IFNA(VLOOKUP(A111,sales_weekly_agg!$A$5:$G$98,7,),"")</f>
        <v>27</v>
      </c>
      <c r="G111">
        <f t="shared" si="4"/>
        <v>0</v>
      </c>
      <c r="H111">
        <f t="shared" si="8"/>
        <v>0</v>
      </c>
      <c r="I111">
        <f t="shared" si="9"/>
        <v>0</v>
      </c>
      <c r="J111">
        <f t="shared" si="10"/>
        <v>4</v>
      </c>
    </row>
    <row r="112" spans="1:10">
      <c r="A112" s="1">
        <v>44963</v>
      </c>
      <c r="B112">
        <v>26</v>
      </c>
      <c r="C112">
        <f t="shared" si="5"/>
        <v>27</v>
      </c>
      <c r="D112">
        <f t="shared" si="6"/>
        <v>28</v>
      </c>
      <c r="E112">
        <f t="shared" si="7"/>
        <v>28</v>
      </c>
      <c r="F112">
        <f>_xlfn.IFNA(VLOOKUP(A112,sales_weekly_agg!$A$5:$G$98,7,),"")</f>
        <v>28</v>
      </c>
      <c r="G112">
        <f t="shared" si="4"/>
        <v>2</v>
      </c>
      <c r="H112">
        <f t="shared" si="8"/>
        <v>1</v>
      </c>
      <c r="I112">
        <f t="shared" si="9"/>
        <v>0</v>
      </c>
      <c r="J112">
        <f t="shared" si="10"/>
        <v>5</v>
      </c>
    </row>
    <row r="113" spans="1:10">
      <c r="A113" s="1">
        <v>44970</v>
      </c>
      <c r="B113">
        <v>25</v>
      </c>
      <c r="C113">
        <f t="shared" si="5"/>
        <v>26</v>
      </c>
      <c r="D113">
        <f t="shared" si="6"/>
        <v>27</v>
      </c>
      <c r="E113">
        <f t="shared" si="7"/>
        <v>28</v>
      </c>
      <c r="F113">
        <f>_xlfn.IFNA(VLOOKUP(A113,sales_weekly_agg!$A$5:$G$98,7,),"")</f>
        <v>19</v>
      </c>
      <c r="G113">
        <f t="shared" si="4"/>
        <v>-6</v>
      </c>
      <c r="H113">
        <f t="shared" si="8"/>
        <v>-1</v>
      </c>
      <c r="I113">
        <f t="shared" si="9"/>
        <v>0</v>
      </c>
      <c r="J113">
        <f t="shared" si="10"/>
        <v>6</v>
      </c>
    </row>
    <row r="114" spans="1:10">
      <c r="A114" s="1">
        <v>44977</v>
      </c>
      <c r="B114">
        <v>28</v>
      </c>
      <c r="C114">
        <f t="shared" si="5"/>
        <v>25</v>
      </c>
      <c r="D114">
        <f t="shared" si="6"/>
        <v>26</v>
      </c>
      <c r="E114">
        <f t="shared" si="7"/>
        <v>27</v>
      </c>
      <c r="F114">
        <f>_xlfn.IFNA(VLOOKUP(A114,sales_weekly_agg!$A$5:$G$98,7,),"")</f>
        <v>28</v>
      </c>
      <c r="G114">
        <f t="shared" si="4"/>
        <v>0</v>
      </c>
      <c r="H114">
        <f t="shared" si="8"/>
        <v>0</v>
      </c>
      <c r="I114">
        <f t="shared" si="9"/>
        <v>0</v>
      </c>
      <c r="J114">
        <f t="shared" si="10"/>
        <v>7</v>
      </c>
    </row>
    <row r="115" spans="1:10">
      <c r="A115" s="1">
        <v>44984</v>
      </c>
      <c r="B115">
        <v>29</v>
      </c>
      <c r="C115">
        <f t="shared" si="5"/>
        <v>28</v>
      </c>
      <c r="D115">
        <f t="shared" si="6"/>
        <v>25</v>
      </c>
      <c r="E115">
        <f t="shared" si="7"/>
        <v>26</v>
      </c>
      <c r="F115">
        <f>_xlfn.IFNA(VLOOKUP(A115,sales_weekly_agg!$A$5:$G$98,7,),"")</f>
        <v>31</v>
      </c>
      <c r="G115">
        <f t="shared" si="4"/>
        <v>2</v>
      </c>
      <c r="H115">
        <f t="shared" si="8"/>
        <v>1</v>
      </c>
      <c r="I115">
        <f t="shared" si="9"/>
        <v>0</v>
      </c>
      <c r="J115">
        <f t="shared" si="10"/>
        <v>8</v>
      </c>
    </row>
    <row r="116" spans="1:10">
      <c r="A116" s="1">
        <v>44991</v>
      </c>
      <c r="B116">
        <v>30</v>
      </c>
      <c r="C116">
        <f t="shared" si="5"/>
        <v>29</v>
      </c>
      <c r="D116">
        <f t="shared" si="6"/>
        <v>28</v>
      </c>
      <c r="E116">
        <f t="shared" si="7"/>
        <v>25</v>
      </c>
      <c r="F116">
        <f>_xlfn.IFNA(VLOOKUP(A116,sales_weekly_agg!$A$5:$G$98,7,),"")</f>
        <v>21</v>
      </c>
      <c r="G116">
        <f t="shared" si="4"/>
        <v>-9</v>
      </c>
      <c r="H116">
        <f t="shared" si="8"/>
        <v>-1</v>
      </c>
      <c r="I116">
        <f t="shared" si="9"/>
        <v>0</v>
      </c>
      <c r="J116">
        <f t="shared" si="10"/>
        <v>9</v>
      </c>
    </row>
    <row r="117" spans="1:10">
      <c r="A117" s="1">
        <v>44998</v>
      </c>
      <c r="B117">
        <v>29</v>
      </c>
      <c r="C117">
        <f t="shared" si="5"/>
        <v>30</v>
      </c>
      <c r="D117">
        <f t="shared" si="6"/>
        <v>29</v>
      </c>
      <c r="E117">
        <f t="shared" si="7"/>
        <v>28</v>
      </c>
      <c r="F117">
        <f>_xlfn.IFNA(VLOOKUP(A117,sales_weekly_agg!$A$5:$G$98,7,),"")</f>
        <v>34</v>
      </c>
      <c r="G117">
        <f t="shared" si="4"/>
        <v>5</v>
      </c>
      <c r="H117">
        <f t="shared" si="8"/>
        <v>1</v>
      </c>
      <c r="I117">
        <f t="shared" si="9"/>
        <v>0</v>
      </c>
      <c r="J117">
        <f t="shared" si="10"/>
        <v>10</v>
      </c>
    </row>
    <row r="118" spans="1:10">
      <c r="A118" s="1">
        <v>45005</v>
      </c>
      <c r="B118">
        <v>29</v>
      </c>
      <c r="C118">
        <f t="shared" si="5"/>
        <v>29</v>
      </c>
      <c r="D118">
        <f t="shared" si="6"/>
        <v>30</v>
      </c>
      <c r="E118">
        <f t="shared" si="7"/>
        <v>29</v>
      </c>
      <c r="F118">
        <f>_xlfn.IFNA(VLOOKUP(A118,sales_weekly_agg!$A$5:$G$98,7,),"")</f>
        <v>29</v>
      </c>
      <c r="G118">
        <f t="shared" si="4"/>
        <v>0</v>
      </c>
      <c r="H118">
        <f t="shared" si="8"/>
        <v>0</v>
      </c>
      <c r="I118">
        <f t="shared" si="9"/>
        <v>0</v>
      </c>
      <c r="J118">
        <f t="shared" si="10"/>
        <v>11</v>
      </c>
    </row>
    <row r="119" spans="1:10">
      <c r="A119" s="1">
        <v>45012</v>
      </c>
      <c r="B119">
        <v>29</v>
      </c>
      <c r="C119">
        <f t="shared" si="5"/>
        <v>29</v>
      </c>
      <c r="D119">
        <f t="shared" si="6"/>
        <v>29</v>
      </c>
      <c r="E119">
        <f t="shared" si="7"/>
        <v>30</v>
      </c>
      <c r="F119">
        <f>_xlfn.IFNA(VLOOKUP(A119,sales_weekly_agg!$A$5:$G$98,7,),"")</f>
        <v>15</v>
      </c>
      <c r="G119">
        <f t="shared" si="4"/>
        <v>-14</v>
      </c>
      <c r="H119">
        <f t="shared" si="8"/>
        <v>-1</v>
      </c>
      <c r="I119">
        <f t="shared" si="9"/>
        <v>0</v>
      </c>
      <c r="J119">
        <f t="shared" si="10"/>
        <v>12</v>
      </c>
    </row>
    <row r="120" spans="1:10">
      <c r="A120" s="1">
        <v>45019</v>
      </c>
      <c r="B120">
        <v>30</v>
      </c>
      <c r="C120">
        <f t="shared" si="5"/>
        <v>29</v>
      </c>
      <c r="D120">
        <f t="shared" si="6"/>
        <v>29</v>
      </c>
      <c r="E120">
        <f t="shared" si="7"/>
        <v>29</v>
      </c>
      <c r="F120">
        <f>_xlfn.IFNA(VLOOKUP(A120,sales_weekly_agg!$A$5:$G$98,7,),"")</f>
        <v>36</v>
      </c>
      <c r="G120">
        <f t="shared" si="4"/>
        <v>6</v>
      </c>
      <c r="H120">
        <f t="shared" si="8"/>
        <v>1</v>
      </c>
      <c r="I120">
        <f t="shared" si="9"/>
        <v>0</v>
      </c>
      <c r="J120">
        <f t="shared" si="10"/>
        <v>13</v>
      </c>
    </row>
    <row r="121" spans="1:10">
      <c r="A121" s="1">
        <v>45026</v>
      </c>
      <c r="B121">
        <v>29</v>
      </c>
      <c r="C121">
        <f t="shared" si="5"/>
        <v>30</v>
      </c>
      <c r="D121">
        <f t="shared" si="6"/>
        <v>29</v>
      </c>
      <c r="E121">
        <f t="shared" si="7"/>
        <v>29</v>
      </c>
      <c r="F121">
        <f>_xlfn.IFNA(VLOOKUP(A121,sales_weekly_agg!$A$5:$G$98,7,),"")</f>
        <v>32</v>
      </c>
      <c r="G121">
        <f t="shared" si="4"/>
        <v>3</v>
      </c>
      <c r="H121">
        <f t="shared" si="8"/>
        <v>1</v>
      </c>
      <c r="I121">
        <f t="shared" si="9"/>
        <v>1</v>
      </c>
      <c r="J121">
        <f t="shared" si="10"/>
        <v>1</v>
      </c>
    </row>
    <row r="122" spans="1:10">
      <c r="A122" s="1">
        <v>45033</v>
      </c>
      <c r="B122">
        <v>30</v>
      </c>
      <c r="C122">
        <f t="shared" si="5"/>
        <v>29</v>
      </c>
      <c r="D122">
        <f t="shared" si="6"/>
        <v>30</v>
      </c>
      <c r="E122">
        <f t="shared" si="7"/>
        <v>29</v>
      </c>
      <c r="F122">
        <f>_xlfn.IFNA(VLOOKUP(A122,sales_weekly_agg!$A$5:$G$98,7,),"")</f>
        <v>24</v>
      </c>
      <c r="G122">
        <f t="shared" si="4"/>
        <v>-6</v>
      </c>
      <c r="H122">
        <f t="shared" si="8"/>
        <v>-1</v>
      </c>
      <c r="I122">
        <f t="shared" si="9"/>
        <v>0</v>
      </c>
      <c r="J122">
        <f t="shared" si="10"/>
        <v>1</v>
      </c>
    </row>
    <row r="123" spans="1:10">
      <c r="A123" s="1">
        <v>45040</v>
      </c>
      <c r="B123">
        <v>29</v>
      </c>
      <c r="C123">
        <f t="shared" si="5"/>
        <v>30</v>
      </c>
      <c r="D123">
        <f t="shared" si="6"/>
        <v>29</v>
      </c>
      <c r="E123">
        <f t="shared" si="7"/>
        <v>30</v>
      </c>
      <c r="F123">
        <f>_xlfn.IFNA(VLOOKUP(A123,sales_weekly_agg!$A$5:$G$98,7,),"")</f>
        <v>25</v>
      </c>
      <c r="G123">
        <f t="shared" si="4"/>
        <v>-4</v>
      </c>
      <c r="H123">
        <f t="shared" si="8"/>
        <v>-1</v>
      </c>
      <c r="I123">
        <f t="shared" si="9"/>
        <v>1</v>
      </c>
      <c r="J123">
        <f t="shared" si="10"/>
        <v>1</v>
      </c>
    </row>
    <row r="124" spans="1:10">
      <c r="A124" s="1">
        <v>45047</v>
      </c>
      <c r="B124">
        <v>31</v>
      </c>
      <c r="C124">
        <f t="shared" si="5"/>
        <v>29</v>
      </c>
      <c r="D124">
        <f t="shared" si="6"/>
        <v>30</v>
      </c>
      <c r="E124">
        <f t="shared" si="7"/>
        <v>29</v>
      </c>
      <c r="F124">
        <f>_xlfn.IFNA(VLOOKUP(A124,sales_weekly_agg!$A$5:$G$98,7,),"")</f>
        <v>19</v>
      </c>
      <c r="G124">
        <f t="shared" si="4"/>
        <v>-12</v>
      </c>
      <c r="H124">
        <f t="shared" si="8"/>
        <v>-1</v>
      </c>
      <c r="I124">
        <f t="shared" si="9"/>
        <v>1</v>
      </c>
      <c r="J124">
        <f t="shared" si="10"/>
        <v>2</v>
      </c>
    </row>
    <row r="125" spans="1:10">
      <c r="A125" s="1">
        <v>45054</v>
      </c>
      <c r="B125">
        <v>26</v>
      </c>
      <c r="C125">
        <f t="shared" si="5"/>
        <v>31</v>
      </c>
      <c r="D125">
        <f t="shared" si="6"/>
        <v>29</v>
      </c>
      <c r="E125">
        <f t="shared" si="7"/>
        <v>30</v>
      </c>
      <c r="F125">
        <f>_xlfn.IFNA(VLOOKUP(A125,sales_weekly_agg!$A$5:$G$98,7,),"")</f>
        <v>30</v>
      </c>
      <c r="G125">
        <f t="shared" si="4"/>
        <v>4</v>
      </c>
      <c r="H125">
        <f t="shared" si="8"/>
        <v>1</v>
      </c>
      <c r="I125">
        <f t="shared" si="9"/>
        <v>0</v>
      </c>
      <c r="J125">
        <f t="shared" si="10"/>
        <v>1</v>
      </c>
    </row>
    <row r="126" spans="1:10">
      <c r="A126" s="1">
        <v>45061</v>
      </c>
      <c r="B126">
        <v>29</v>
      </c>
      <c r="C126">
        <f t="shared" si="5"/>
        <v>26</v>
      </c>
      <c r="D126">
        <f t="shared" si="6"/>
        <v>31</v>
      </c>
      <c r="E126">
        <f t="shared" si="7"/>
        <v>29</v>
      </c>
      <c r="F126">
        <f>_xlfn.IFNA(VLOOKUP(A126,sales_weekly_agg!$A$5:$G$98,7,),"")</f>
        <v>17</v>
      </c>
      <c r="G126">
        <f t="shared" si="4"/>
        <v>-12</v>
      </c>
      <c r="H126">
        <f t="shared" si="8"/>
        <v>-1</v>
      </c>
      <c r="I126">
        <f t="shared" si="9"/>
        <v>0</v>
      </c>
      <c r="J126">
        <f t="shared" si="10"/>
        <v>2</v>
      </c>
    </row>
    <row r="127" spans="1:10">
      <c r="A127" s="1">
        <v>45068</v>
      </c>
      <c r="B127">
        <v>30</v>
      </c>
      <c r="C127">
        <f t="shared" si="5"/>
        <v>29</v>
      </c>
      <c r="D127">
        <f t="shared" si="6"/>
        <v>26</v>
      </c>
      <c r="E127">
        <f t="shared" si="7"/>
        <v>31</v>
      </c>
      <c r="F127">
        <f>_xlfn.IFNA(VLOOKUP(A127,sales_weekly_agg!$A$5:$G$98,7,),"")</f>
        <v>12</v>
      </c>
      <c r="G127">
        <f t="shared" si="4"/>
        <v>-18</v>
      </c>
      <c r="H127">
        <f t="shared" si="8"/>
        <v>-1</v>
      </c>
      <c r="I127">
        <f t="shared" si="9"/>
        <v>1</v>
      </c>
      <c r="J127">
        <f t="shared" si="10"/>
        <v>1</v>
      </c>
    </row>
    <row r="128" spans="1:10">
      <c r="A128" s="1">
        <v>45075</v>
      </c>
      <c r="B128">
        <v>31</v>
      </c>
      <c r="C128">
        <f t="shared" si="5"/>
        <v>30</v>
      </c>
      <c r="D128">
        <f t="shared" si="6"/>
        <v>29</v>
      </c>
      <c r="E128">
        <f t="shared" si="7"/>
        <v>26</v>
      </c>
      <c r="F128">
        <f>_xlfn.IFNA(VLOOKUP(A128,sales_weekly_agg!$A$5:$G$98,7,),"")</f>
        <v>42</v>
      </c>
      <c r="G128">
        <f t="shared" si="4"/>
        <v>11</v>
      </c>
      <c r="H128">
        <f t="shared" si="8"/>
        <v>1</v>
      </c>
      <c r="I128">
        <f t="shared" si="9"/>
        <v>0</v>
      </c>
      <c r="J128">
        <f t="shared" si="10"/>
        <v>1</v>
      </c>
    </row>
    <row r="129" spans="1:10">
      <c r="A129" s="1">
        <v>45082</v>
      </c>
      <c r="B129">
        <v>32</v>
      </c>
      <c r="C129">
        <f t="shared" si="5"/>
        <v>31</v>
      </c>
      <c r="D129">
        <f t="shared" si="6"/>
        <v>30</v>
      </c>
      <c r="E129">
        <f t="shared" si="7"/>
        <v>29</v>
      </c>
      <c r="F129">
        <f>_xlfn.IFNA(VLOOKUP(A129,sales_weekly_agg!$A$5:$G$98,7,),"")</f>
        <v>31</v>
      </c>
      <c r="G129">
        <f t="shared" si="4"/>
        <v>-1</v>
      </c>
      <c r="H129">
        <f t="shared" si="8"/>
        <v>-1</v>
      </c>
      <c r="I129">
        <f t="shared" si="9"/>
        <v>0</v>
      </c>
      <c r="J129">
        <f t="shared" si="10"/>
        <v>2</v>
      </c>
    </row>
    <row r="130" spans="1:10">
      <c r="A130" s="1">
        <v>45089</v>
      </c>
      <c r="B130">
        <v>32</v>
      </c>
      <c r="C130">
        <f t="shared" si="5"/>
        <v>32</v>
      </c>
      <c r="D130">
        <f t="shared" si="6"/>
        <v>31</v>
      </c>
      <c r="E130">
        <f t="shared" si="7"/>
        <v>30</v>
      </c>
      <c r="F130">
        <f>_xlfn.IFNA(VLOOKUP(A130,sales_weekly_agg!$A$5:$G$98,7,),"")</f>
        <v>36</v>
      </c>
      <c r="G130">
        <f t="shared" ref="G130:G193" si="11">IF(F130="","",F130-B130)</f>
        <v>4</v>
      </c>
      <c r="H130">
        <f t="shared" si="8"/>
        <v>1</v>
      </c>
      <c r="I130">
        <f t="shared" si="9"/>
        <v>0</v>
      </c>
      <c r="J130">
        <f t="shared" si="10"/>
        <v>3</v>
      </c>
    </row>
    <row r="131" spans="1:10">
      <c r="A131" s="1">
        <v>45096</v>
      </c>
      <c r="B131">
        <v>36</v>
      </c>
      <c r="C131">
        <f t="shared" ref="C131:C194" si="12">B130</f>
        <v>32</v>
      </c>
      <c r="D131">
        <f t="shared" si="6"/>
        <v>32</v>
      </c>
      <c r="E131">
        <f t="shared" si="7"/>
        <v>31</v>
      </c>
      <c r="F131">
        <f>_xlfn.IFNA(VLOOKUP(A131,sales_weekly_agg!$A$5:$G$98,7,),"")</f>
        <v>25</v>
      </c>
      <c r="G131">
        <f t="shared" si="11"/>
        <v>-11</v>
      </c>
      <c r="H131">
        <f t="shared" si="8"/>
        <v>-1</v>
      </c>
      <c r="I131">
        <f t="shared" si="9"/>
        <v>0</v>
      </c>
      <c r="J131">
        <f t="shared" si="10"/>
        <v>4</v>
      </c>
    </row>
    <row r="132" spans="1:10">
      <c r="A132" s="1">
        <v>45103</v>
      </c>
      <c r="B132">
        <v>32</v>
      </c>
      <c r="C132">
        <f t="shared" si="12"/>
        <v>36</v>
      </c>
      <c r="D132">
        <f t="shared" ref="D132:D195" si="13">B130</f>
        <v>32</v>
      </c>
      <c r="E132">
        <f t="shared" si="7"/>
        <v>32</v>
      </c>
      <c r="F132">
        <f>_xlfn.IFNA(VLOOKUP(A132,sales_weekly_agg!$A$5:$G$98,7,),"")</f>
        <v>27</v>
      </c>
      <c r="G132">
        <f t="shared" si="11"/>
        <v>-5</v>
      </c>
      <c r="H132">
        <f t="shared" si="8"/>
        <v>-1</v>
      </c>
      <c r="I132">
        <f t="shared" si="9"/>
        <v>1</v>
      </c>
      <c r="J132">
        <f t="shared" si="10"/>
        <v>1</v>
      </c>
    </row>
    <row r="133" spans="1:10">
      <c r="A133" s="1">
        <v>45110</v>
      </c>
      <c r="B133">
        <v>34</v>
      </c>
      <c r="C133">
        <f t="shared" si="12"/>
        <v>32</v>
      </c>
      <c r="D133">
        <f t="shared" si="13"/>
        <v>36</v>
      </c>
      <c r="E133">
        <f t="shared" ref="E133:E196" si="14">B130</f>
        <v>32</v>
      </c>
      <c r="F133">
        <f>_xlfn.IFNA(VLOOKUP(A133,sales_weekly_agg!$A$5:$G$98,7,),"")</f>
        <v>37</v>
      </c>
      <c r="G133">
        <f t="shared" si="11"/>
        <v>3</v>
      </c>
      <c r="H133">
        <f t="shared" si="8"/>
        <v>1</v>
      </c>
      <c r="I133">
        <f t="shared" si="9"/>
        <v>0</v>
      </c>
      <c r="J133">
        <f t="shared" si="10"/>
        <v>1</v>
      </c>
    </row>
    <row r="134" spans="1:10">
      <c r="A134" s="1">
        <v>45117</v>
      </c>
      <c r="B134">
        <v>31</v>
      </c>
      <c r="C134">
        <f t="shared" si="12"/>
        <v>34</v>
      </c>
      <c r="D134">
        <f t="shared" si="13"/>
        <v>32</v>
      </c>
      <c r="E134">
        <f t="shared" si="14"/>
        <v>36</v>
      </c>
      <c r="F134">
        <f>_xlfn.IFNA(VLOOKUP(A134,sales_weekly_agg!$A$5:$G$98,7,),"")</f>
        <v>44</v>
      </c>
      <c r="G134">
        <f t="shared" si="11"/>
        <v>13</v>
      </c>
      <c r="H134">
        <f t="shared" si="8"/>
        <v>1</v>
      </c>
      <c r="I134">
        <f t="shared" si="9"/>
        <v>1</v>
      </c>
      <c r="J134">
        <f t="shared" si="10"/>
        <v>1</v>
      </c>
    </row>
    <row r="135" spans="1:10">
      <c r="A135" s="1">
        <v>45124</v>
      </c>
      <c r="B135">
        <v>33</v>
      </c>
      <c r="C135">
        <f t="shared" si="12"/>
        <v>31</v>
      </c>
      <c r="D135">
        <f t="shared" si="13"/>
        <v>34</v>
      </c>
      <c r="E135">
        <f t="shared" si="14"/>
        <v>32</v>
      </c>
      <c r="F135">
        <f>_xlfn.IFNA(VLOOKUP(A135,sales_weekly_agg!$A$5:$G$98,7,),"")</f>
        <v>31</v>
      </c>
      <c r="G135">
        <f t="shared" si="11"/>
        <v>-2</v>
      </c>
      <c r="H135">
        <f t="shared" si="8"/>
        <v>-1</v>
      </c>
      <c r="I135">
        <f t="shared" si="9"/>
        <v>0</v>
      </c>
      <c r="J135">
        <f t="shared" si="10"/>
        <v>1</v>
      </c>
    </row>
    <row r="136" spans="1:10">
      <c r="A136" s="1">
        <v>45131</v>
      </c>
      <c r="B136">
        <v>31</v>
      </c>
      <c r="C136">
        <f t="shared" si="12"/>
        <v>33</v>
      </c>
      <c r="D136">
        <f t="shared" si="13"/>
        <v>31</v>
      </c>
      <c r="E136">
        <f t="shared" si="14"/>
        <v>34</v>
      </c>
      <c r="F136">
        <f>_xlfn.IFNA(VLOOKUP(A136,sales_weekly_agg!$A$5:$G$98,7,),"")</f>
        <v>26</v>
      </c>
      <c r="G136">
        <f t="shared" si="11"/>
        <v>-5</v>
      </c>
      <c r="H136">
        <f t="shared" si="8"/>
        <v>-1</v>
      </c>
      <c r="I136">
        <f t="shared" si="9"/>
        <v>1</v>
      </c>
      <c r="J136">
        <f t="shared" si="10"/>
        <v>1</v>
      </c>
    </row>
    <row r="137" spans="1:10">
      <c r="A137" s="1">
        <v>45138</v>
      </c>
      <c r="B137">
        <v>32</v>
      </c>
      <c r="C137">
        <f t="shared" si="12"/>
        <v>31</v>
      </c>
      <c r="D137">
        <f t="shared" si="13"/>
        <v>33</v>
      </c>
      <c r="E137">
        <f t="shared" si="14"/>
        <v>31</v>
      </c>
      <c r="F137">
        <f>_xlfn.IFNA(VLOOKUP(A137,sales_weekly_agg!$A$5:$G$98,7,),"")</f>
        <v>34</v>
      </c>
      <c r="G137">
        <f t="shared" si="11"/>
        <v>2</v>
      </c>
      <c r="H137">
        <f t="shared" si="8"/>
        <v>1</v>
      </c>
      <c r="I137">
        <f t="shared" si="9"/>
        <v>0</v>
      </c>
      <c r="J137">
        <f t="shared" si="10"/>
        <v>1</v>
      </c>
    </row>
    <row r="138" spans="1:10">
      <c r="A138" s="1">
        <v>45145</v>
      </c>
      <c r="B138">
        <v>31</v>
      </c>
      <c r="C138">
        <f t="shared" si="12"/>
        <v>32</v>
      </c>
      <c r="D138">
        <f t="shared" si="13"/>
        <v>31</v>
      </c>
      <c r="E138">
        <f t="shared" si="14"/>
        <v>33</v>
      </c>
      <c r="F138">
        <f>_xlfn.IFNA(VLOOKUP(A138,sales_weekly_agg!$A$5:$G$98,7,),"")</f>
        <v>29</v>
      </c>
      <c r="G138">
        <f t="shared" si="11"/>
        <v>-2</v>
      </c>
      <c r="H138">
        <f t="shared" si="8"/>
        <v>-1</v>
      </c>
      <c r="I138">
        <f t="shared" si="9"/>
        <v>0</v>
      </c>
      <c r="J138">
        <f t="shared" si="10"/>
        <v>2</v>
      </c>
    </row>
    <row r="139" spans="1:10">
      <c r="A139" s="1">
        <v>45152</v>
      </c>
      <c r="B139">
        <v>31</v>
      </c>
      <c r="C139">
        <f t="shared" si="12"/>
        <v>31</v>
      </c>
      <c r="D139">
        <f t="shared" si="13"/>
        <v>32</v>
      </c>
      <c r="E139">
        <f t="shared" si="14"/>
        <v>31</v>
      </c>
      <c r="F139">
        <f>_xlfn.IFNA(VLOOKUP(A139,sales_weekly_agg!$A$5:$G$98,7,),"")</f>
        <v>29</v>
      </c>
      <c r="G139">
        <f t="shared" si="11"/>
        <v>-2</v>
      </c>
      <c r="H139">
        <f t="shared" si="8"/>
        <v>-1</v>
      </c>
      <c r="I139">
        <f t="shared" si="9"/>
        <v>1</v>
      </c>
      <c r="J139">
        <f t="shared" si="10"/>
        <v>1</v>
      </c>
    </row>
    <row r="140" spans="1:10">
      <c r="A140" s="1">
        <v>45159</v>
      </c>
      <c r="B140">
        <v>29</v>
      </c>
      <c r="C140">
        <f t="shared" si="12"/>
        <v>31</v>
      </c>
      <c r="D140">
        <f t="shared" si="13"/>
        <v>31</v>
      </c>
      <c r="E140">
        <f t="shared" si="14"/>
        <v>32</v>
      </c>
      <c r="F140">
        <f>_xlfn.IFNA(VLOOKUP(A140,sales_weekly_agg!$A$5:$G$98,7,),"")</f>
        <v>30</v>
      </c>
      <c r="G140">
        <f t="shared" si="11"/>
        <v>1</v>
      </c>
      <c r="H140">
        <f t="shared" si="8"/>
        <v>1</v>
      </c>
      <c r="I140">
        <f t="shared" si="9"/>
        <v>0</v>
      </c>
      <c r="J140">
        <f t="shared" si="10"/>
        <v>1</v>
      </c>
    </row>
    <row r="141" spans="1:10">
      <c r="A141" s="1">
        <v>45166</v>
      </c>
      <c r="B141">
        <v>29</v>
      </c>
      <c r="C141">
        <f t="shared" si="12"/>
        <v>29</v>
      </c>
      <c r="D141">
        <f t="shared" si="13"/>
        <v>31</v>
      </c>
      <c r="E141">
        <f t="shared" si="14"/>
        <v>31</v>
      </c>
      <c r="F141">
        <f>_xlfn.IFNA(VLOOKUP(A141,sales_weekly_agg!$A$5:$G$98,7,),"")</f>
        <v>28</v>
      </c>
      <c r="G141">
        <f t="shared" si="11"/>
        <v>-1</v>
      </c>
      <c r="H141">
        <f t="shared" si="8"/>
        <v>-1</v>
      </c>
      <c r="I141">
        <f t="shared" si="9"/>
        <v>0</v>
      </c>
      <c r="J141">
        <f t="shared" si="10"/>
        <v>2</v>
      </c>
    </row>
    <row r="142" spans="1:10">
      <c r="A142" s="1">
        <v>45173</v>
      </c>
      <c r="B142">
        <v>28</v>
      </c>
      <c r="C142">
        <f t="shared" si="12"/>
        <v>29</v>
      </c>
      <c r="D142">
        <f t="shared" si="13"/>
        <v>29</v>
      </c>
      <c r="E142">
        <f t="shared" si="14"/>
        <v>31</v>
      </c>
      <c r="F142">
        <f>_xlfn.IFNA(VLOOKUP(A142,sales_weekly_agg!$A$5:$G$98,7,),"")</f>
        <v>35</v>
      </c>
      <c r="G142">
        <f t="shared" si="11"/>
        <v>7</v>
      </c>
      <c r="H142">
        <f t="shared" si="8"/>
        <v>1</v>
      </c>
      <c r="I142">
        <f t="shared" si="9"/>
        <v>0</v>
      </c>
      <c r="J142">
        <f t="shared" si="10"/>
        <v>3</v>
      </c>
    </row>
    <row r="143" spans="1:10">
      <c r="A143" s="1">
        <v>45180</v>
      </c>
      <c r="B143">
        <v>27</v>
      </c>
      <c r="C143">
        <f t="shared" si="12"/>
        <v>28</v>
      </c>
      <c r="D143">
        <f t="shared" si="13"/>
        <v>29</v>
      </c>
      <c r="E143">
        <f t="shared" si="14"/>
        <v>29</v>
      </c>
      <c r="F143">
        <f>_xlfn.IFNA(VLOOKUP(A143,sales_weekly_agg!$A$5:$G$98,7,),"")</f>
        <v>35</v>
      </c>
      <c r="G143">
        <f t="shared" si="11"/>
        <v>8</v>
      </c>
      <c r="H143">
        <f t="shared" si="8"/>
        <v>1</v>
      </c>
      <c r="I143">
        <f t="shared" si="9"/>
        <v>1</v>
      </c>
      <c r="J143">
        <f t="shared" si="10"/>
        <v>1</v>
      </c>
    </row>
    <row r="144" spans="1:10">
      <c r="A144" s="1">
        <v>45187</v>
      </c>
      <c r="B144">
        <v>29</v>
      </c>
      <c r="C144">
        <f t="shared" si="12"/>
        <v>27</v>
      </c>
      <c r="D144">
        <f t="shared" si="13"/>
        <v>28</v>
      </c>
      <c r="E144">
        <f t="shared" si="14"/>
        <v>29</v>
      </c>
      <c r="F144">
        <f>_xlfn.IFNA(VLOOKUP(A144,sales_weekly_agg!$A$5:$G$98,7,),"")</f>
        <v>15</v>
      </c>
      <c r="G144">
        <f t="shared" si="11"/>
        <v>-14</v>
      </c>
      <c r="H144">
        <f t="shared" si="8"/>
        <v>-1</v>
      </c>
      <c r="I144">
        <f t="shared" si="9"/>
        <v>0</v>
      </c>
      <c r="J144">
        <f t="shared" si="10"/>
        <v>1</v>
      </c>
    </row>
    <row r="145" spans="1:10">
      <c r="A145" s="1">
        <v>45194</v>
      </c>
      <c r="B145">
        <v>28</v>
      </c>
      <c r="C145">
        <f t="shared" si="12"/>
        <v>29</v>
      </c>
      <c r="D145">
        <f t="shared" si="13"/>
        <v>27</v>
      </c>
      <c r="E145">
        <f t="shared" si="14"/>
        <v>28</v>
      </c>
      <c r="F145">
        <f>_xlfn.IFNA(VLOOKUP(A145,sales_weekly_agg!$A$5:$G$98,7,),"")</f>
        <v>51</v>
      </c>
      <c r="G145">
        <f t="shared" si="11"/>
        <v>23</v>
      </c>
      <c r="H145">
        <f t="shared" si="8"/>
        <v>1</v>
      </c>
      <c r="I145">
        <f t="shared" si="9"/>
        <v>0</v>
      </c>
      <c r="J145">
        <f t="shared" si="10"/>
        <v>2</v>
      </c>
    </row>
    <row r="146" spans="1:10">
      <c r="A146" s="1">
        <v>45201</v>
      </c>
      <c r="B146">
        <v>31</v>
      </c>
      <c r="C146">
        <f t="shared" si="12"/>
        <v>28</v>
      </c>
      <c r="D146">
        <f t="shared" si="13"/>
        <v>29</v>
      </c>
      <c r="E146">
        <f t="shared" si="14"/>
        <v>27</v>
      </c>
      <c r="F146">
        <f>_xlfn.IFNA(VLOOKUP(A146,sales_weekly_agg!$A$5:$G$98,7,),"")</f>
        <v>30</v>
      </c>
      <c r="G146">
        <f t="shared" si="11"/>
        <v>-1</v>
      </c>
      <c r="H146">
        <f t="shared" si="8"/>
        <v>-1</v>
      </c>
      <c r="I146">
        <f t="shared" si="9"/>
        <v>0</v>
      </c>
      <c r="J146">
        <f t="shared" si="10"/>
        <v>3</v>
      </c>
    </row>
    <row r="147" spans="1:10">
      <c r="A147" s="1">
        <v>45208</v>
      </c>
      <c r="B147">
        <v>33</v>
      </c>
      <c r="C147">
        <f t="shared" si="12"/>
        <v>31</v>
      </c>
      <c r="D147">
        <f t="shared" si="13"/>
        <v>28</v>
      </c>
      <c r="E147">
        <f t="shared" si="14"/>
        <v>29</v>
      </c>
      <c r="F147">
        <f>_xlfn.IFNA(VLOOKUP(A147,sales_weekly_agg!$A$5:$G$98,7,),"")</f>
        <v>19</v>
      </c>
      <c r="G147">
        <f t="shared" si="11"/>
        <v>-14</v>
      </c>
      <c r="H147">
        <f t="shared" si="8"/>
        <v>-1</v>
      </c>
      <c r="I147">
        <f t="shared" si="9"/>
        <v>1</v>
      </c>
      <c r="J147">
        <f t="shared" si="10"/>
        <v>1</v>
      </c>
    </row>
    <row r="148" spans="1:10">
      <c r="A148" s="1">
        <v>45215</v>
      </c>
      <c r="B148">
        <v>30</v>
      </c>
      <c r="C148">
        <f t="shared" si="12"/>
        <v>33</v>
      </c>
      <c r="D148">
        <f t="shared" si="13"/>
        <v>31</v>
      </c>
      <c r="E148">
        <f t="shared" si="14"/>
        <v>28</v>
      </c>
      <c r="F148">
        <f>_xlfn.IFNA(VLOOKUP(A148,sales_weekly_agg!$A$5:$G$98,7,),"")</f>
        <v>25</v>
      </c>
      <c r="G148">
        <f t="shared" si="11"/>
        <v>-5</v>
      </c>
      <c r="H148">
        <f t="shared" si="8"/>
        <v>-1</v>
      </c>
      <c r="I148">
        <f t="shared" si="9"/>
        <v>1</v>
      </c>
      <c r="J148">
        <f t="shared" si="10"/>
        <v>2</v>
      </c>
    </row>
    <row r="149" spans="1:10">
      <c r="A149" s="1">
        <v>45222</v>
      </c>
      <c r="B149">
        <v>30</v>
      </c>
      <c r="C149">
        <f t="shared" si="12"/>
        <v>30</v>
      </c>
      <c r="D149">
        <f t="shared" si="13"/>
        <v>33</v>
      </c>
      <c r="E149">
        <f t="shared" si="14"/>
        <v>31</v>
      </c>
      <c r="F149">
        <f>_xlfn.IFNA(VLOOKUP(A149,sales_weekly_agg!$A$5:$G$98,7,),"")</f>
        <v>28</v>
      </c>
      <c r="G149">
        <f t="shared" si="11"/>
        <v>-2</v>
      </c>
      <c r="H149">
        <f t="shared" si="8"/>
        <v>-1</v>
      </c>
      <c r="I149">
        <f t="shared" si="9"/>
        <v>1</v>
      </c>
      <c r="J149">
        <f t="shared" si="10"/>
        <v>3</v>
      </c>
    </row>
    <row r="150" spans="1:10">
      <c r="A150" s="1">
        <v>45229</v>
      </c>
      <c r="B150">
        <v>30</v>
      </c>
      <c r="C150">
        <f t="shared" si="12"/>
        <v>30</v>
      </c>
      <c r="D150">
        <f t="shared" si="13"/>
        <v>30</v>
      </c>
      <c r="E150">
        <f t="shared" si="14"/>
        <v>33</v>
      </c>
      <c r="F150">
        <f>_xlfn.IFNA(VLOOKUP(A150,sales_weekly_agg!$A$5:$G$98,7,),"")</f>
        <v>46</v>
      </c>
      <c r="G150">
        <f t="shared" si="11"/>
        <v>16</v>
      </c>
      <c r="H150">
        <f t="shared" si="8"/>
        <v>1</v>
      </c>
      <c r="I150">
        <f t="shared" si="9"/>
        <v>0</v>
      </c>
      <c r="J150">
        <f t="shared" si="10"/>
        <v>1</v>
      </c>
    </row>
    <row r="151" spans="1:10">
      <c r="A151" s="1">
        <v>45236</v>
      </c>
      <c r="B151">
        <v>31</v>
      </c>
      <c r="C151">
        <f t="shared" si="12"/>
        <v>30</v>
      </c>
      <c r="D151">
        <f t="shared" si="13"/>
        <v>30</v>
      </c>
      <c r="E151">
        <f t="shared" si="14"/>
        <v>30</v>
      </c>
      <c r="F151">
        <f>_xlfn.IFNA(VLOOKUP(A151,sales_weekly_agg!$A$5:$G$98,7,),"")</f>
        <v>28</v>
      </c>
      <c r="G151">
        <f t="shared" si="11"/>
        <v>-3</v>
      </c>
      <c r="H151">
        <f t="shared" si="8"/>
        <v>-1</v>
      </c>
      <c r="I151">
        <f t="shared" si="9"/>
        <v>0</v>
      </c>
      <c r="J151">
        <f t="shared" si="10"/>
        <v>2</v>
      </c>
    </row>
    <row r="152" spans="1:10">
      <c r="A152" s="1">
        <v>45243</v>
      </c>
      <c r="B152">
        <v>32</v>
      </c>
      <c r="C152">
        <f t="shared" si="12"/>
        <v>31</v>
      </c>
      <c r="D152">
        <f t="shared" si="13"/>
        <v>30</v>
      </c>
      <c r="E152">
        <f t="shared" si="14"/>
        <v>30</v>
      </c>
      <c r="F152">
        <f>_xlfn.IFNA(VLOOKUP(A152,sales_weekly_agg!$A$5:$G$98,7,),"")</f>
        <v>27</v>
      </c>
      <c r="G152">
        <f t="shared" si="11"/>
        <v>-5</v>
      </c>
      <c r="H152">
        <f t="shared" si="8"/>
        <v>-1</v>
      </c>
      <c r="I152">
        <f t="shared" si="9"/>
        <v>1</v>
      </c>
      <c r="J152">
        <f t="shared" si="10"/>
        <v>1</v>
      </c>
    </row>
    <row r="153" spans="1:10">
      <c r="A153" s="1">
        <v>45250</v>
      </c>
      <c r="B153">
        <v>35</v>
      </c>
      <c r="C153">
        <f t="shared" si="12"/>
        <v>32</v>
      </c>
      <c r="D153">
        <f t="shared" si="13"/>
        <v>31</v>
      </c>
      <c r="E153">
        <f t="shared" si="14"/>
        <v>30</v>
      </c>
      <c r="F153">
        <f>_xlfn.IFNA(VLOOKUP(A153,sales_weekly_agg!$A$5:$G$98,7,),"")</f>
        <v>31</v>
      </c>
      <c r="G153">
        <f t="shared" si="11"/>
        <v>-4</v>
      </c>
      <c r="H153">
        <f t="shared" si="8"/>
        <v>-1</v>
      </c>
      <c r="I153">
        <f t="shared" si="9"/>
        <v>1</v>
      </c>
      <c r="J153">
        <f t="shared" si="10"/>
        <v>2</v>
      </c>
    </row>
    <row r="154" spans="1:10">
      <c r="A154" s="1">
        <v>45257</v>
      </c>
      <c r="B154">
        <v>37</v>
      </c>
      <c r="C154">
        <f t="shared" si="12"/>
        <v>35</v>
      </c>
      <c r="D154">
        <f t="shared" si="13"/>
        <v>32</v>
      </c>
      <c r="E154">
        <f t="shared" si="14"/>
        <v>31</v>
      </c>
      <c r="F154">
        <f>_xlfn.IFNA(VLOOKUP(A154,sales_weekly_agg!$A$5:$G$98,7,),"")</f>
        <v>39</v>
      </c>
      <c r="G154">
        <f t="shared" si="11"/>
        <v>2</v>
      </c>
      <c r="H154">
        <f t="shared" si="8"/>
        <v>1</v>
      </c>
      <c r="I154">
        <f t="shared" si="9"/>
        <v>0</v>
      </c>
      <c r="J154">
        <f t="shared" si="10"/>
        <v>1</v>
      </c>
    </row>
    <row r="155" spans="1:10">
      <c r="A155" s="1">
        <v>45264</v>
      </c>
      <c r="B155">
        <v>37</v>
      </c>
      <c r="C155">
        <f t="shared" si="12"/>
        <v>37</v>
      </c>
      <c r="D155">
        <f t="shared" si="13"/>
        <v>35</v>
      </c>
      <c r="E155">
        <f t="shared" si="14"/>
        <v>32</v>
      </c>
      <c r="F155">
        <f>_xlfn.IFNA(VLOOKUP(A155,sales_weekly_agg!$A$5:$G$98,7,),"")</f>
        <v>32</v>
      </c>
      <c r="G155">
        <f t="shared" si="11"/>
        <v>-5</v>
      </c>
      <c r="H155">
        <f t="shared" si="8"/>
        <v>-1</v>
      </c>
      <c r="I155">
        <f t="shared" si="9"/>
        <v>0</v>
      </c>
      <c r="J155">
        <f t="shared" si="10"/>
        <v>2</v>
      </c>
    </row>
    <row r="156" spans="1:10">
      <c r="A156" s="1">
        <v>45271</v>
      </c>
      <c r="B156">
        <v>38</v>
      </c>
      <c r="C156">
        <f t="shared" si="12"/>
        <v>37</v>
      </c>
      <c r="D156">
        <f t="shared" si="13"/>
        <v>37</v>
      </c>
      <c r="E156">
        <f t="shared" si="14"/>
        <v>35</v>
      </c>
      <c r="F156">
        <f>_xlfn.IFNA(VLOOKUP(A156,sales_weekly_agg!$A$5:$G$98,7,),"")</f>
        <v>31</v>
      </c>
      <c r="G156">
        <f t="shared" si="11"/>
        <v>-7</v>
      </c>
      <c r="H156">
        <f t="shared" si="8"/>
        <v>-1</v>
      </c>
      <c r="I156">
        <f t="shared" si="9"/>
        <v>1</v>
      </c>
      <c r="J156">
        <f t="shared" si="10"/>
        <v>1</v>
      </c>
    </row>
    <row r="157" spans="1:10">
      <c r="A157" s="1">
        <v>45278</v>
      </c>
      <c r="B157">
        <v>33</v>
      </c>
      <c r="C157">
        <f t="shared" si="12"/>
        <v>38</v>
      </c>
      <c r="D157">
        <f t="shared" si="13"/>
        <v>37</v>
      </c>
      <c r="E157">
        <f t="shared" si="14"/>
        <v>37</v>
      </c>
      <c r="F157">
        <f>_xlfn.IFNA(VLOOKUP(A157,sales_weekly_agg!$A$5:$G$98,7,),"")</f>
        <v>21</v>
      </c>
      <c r="G157">
        <f t="shared" si="11"/>
        <v>-12</v>
      </c>
      <c r="H157">
        <f t="shared" si="8"/>
        <v>-1</v>
      </c>
      <c r="I157">
        <f t="shared" si="9"/>
        <v>1</v>
      </c>
      <c r="J157">
        <f t="shared" si="10"/>
        <v>2</v>
      </c>
    </row>
    <row r="158" spans="1:10">
      <c r="A158" s="1">
        <v>45285</v>
      </c>
      <c r="B158">
        <v>33</v>
      </c>
      <c r="C158">
        <f t="shared" si="12"/>
        <v>33</v>
      </c>
      <c r="D158">
        <f t="shared" si="13"/>
        <v>38</v>
      </c>
      <c r="E158">
        <f t="shared" si="14"/>
        <v>37</v>
      </c>
      <c r="F158">
        <f>_xlfn.IFNA(VLOOKUP(A158,sales_weekly_agg!$A$5:$G$98,7,),"")</f>
        <v>31</v>
      </c>
      <c r="G158">
        <f t="shared" si="11"/>
        <v>-2</v>
      </c>
      <c r="H158">
        <f t="shared" si="8"/>
        <v>-1</v>
      </c>
      <c r="I158">
        <f t="shared" si="9"/>
        <v>1</v>
      </c>
      <c r="J158">
        <f t="shared" si="10"/>
        <v>3</v>
      </c>
    </row>
    <row r="159" spans="1:10">
      <c r="A159" s="1">
        <v>45292</v>
      </c>
      <c r="B159">
        <v>34</v>
      </c>
      <c r="C159">
        <f t="shared" si="12"/>
        <v>33</v>
      </c>
      <c r="D159">
        <f t="shared" si="13"/>
        <v>33</v>
      </c>
      <c r="E159">
        <f t="shared" si="14"/>
        <v>38</v>
      </c>
      <c r="F159">
        <f>_xlfn.IFNA(VLOOKUP(A159,sales_weekly_agg!$A$5:$G$98,7,),"")</f>
        <v>26</v>
      </c>
      <c r="G159">
        <f t="shared" si="11"/>
        <v>-8</v>
      </c>
      <c r="H159">
        <f t="shared" si="8"/>
        <v>-1</v>
      </c>
      <c r="I159">
        <f t="shared" si="9"/>
        <v>1</v>
      </c>
      <c r="J159">
        <f t="shared" si="10"/>
        <v>4</v>
      </c>
    </row>
    <row r="160" spans="1:10">
      <c r="A160" s="1">
        <v>45299</v>
      </c>
      <c r="B160">
        <v>34</v>
      </c>
      <c r="C160">
        <f t="shared" si="12"/>
        <v>34</v>
      </c>
      <c r="D160">
        <f t="shared" si="13"/>
        <v>33</v>
      </c>
      <c r="E160">
        <f t="shared" si="14"/>
        <v>33</v>
      </c>
      <c r="F160">
        <f>_xlfn.IFNA(VLOOKUP(A160,sales_weekly_agg!$A$5:$G$98,7,),"")</f>
        <v>13</v>
      </c>
      <c r="G160">
        <f t="shared" si="11"/>
        <v>-21</v>
      </c>
      <c r="H160">
        <f t="shared" si="8"/>
        <v>-1</v>
      </c>
      <c r="I160">
        <f t="shared" si="9"/>
        <v>1</v>
      </c>
      <c r="J160">
        <f t="shared" si="10"/>
        <v>5</v>
      </c>
    </row>
    <row r="161" spans="1:10">
      <c r="A161" s="1">
        <v>45306</v>
      </c>
      <c r="B161">
        <v>32</v>
      </c>
      <c r="C161">
        <f t="shared" si="12"/>
        <v>34</v>
      </c>
      <c r="D161">
        <f t="shared" si="13"/>
        <v>34</v>
      </c>
      <c r="E161">
        <f t="shared" si="14"/>
        <v>33</v>
      </c>
      <c r="F161">
        <f>_xlfn.IFNA(VLOOKUP(A161,sales_weekly_agg!$A$5:$G$98,7,),"")</f>
        <v>32</v>
      </c>
      <c r="G161">
        <f t="shared" si="11"/>
        <v>0</v>
      </c>
      <c r="H161">
        <f t="shared" si="8"/>
        <v>0</v>
      </c>
      <c r="I161">
        <f t="shared" si="9"/>
        <v>0</v>
      </c>
      <c r="J161">
        <f t="shared" si="10"/>
        <v>1</v>
      </c>
    </row>
    <row r="162" spans="1:10">
      <c r="A162" s="1">
        <v>45313</v>
      </c>
      <c r="B162">
        <v>31</v>
      </c>
      <c r="C162">
        <f t="shared" si="12"/>
        <v>32</v>
      </c>
      <c r="D162">
        <f t="shared" si="13"/>
        <v>34</v>
      </c>
      <c r="E162">
        <f t="shared" si="14"/>
        <v>34</v>
      </c>
      <c r="F162">
        <f>_xlfn.IFNA(VLOOKUP(A162,sales_weekly_agg!$A$5:$G$98,7,),"")</f>
        <v>8</v>
      </c>
      <c r="G162">
        <f t="shared" si="11"/>
        <v>-23</v>
      </c>
      <c r="H162">
        <f t="shared" si="8"/>
        <v>-1</v>
      </c>
      <c r="I162">
        <f t="shared" si="9"/>
        <v>0</v>
      </c>
      <c r="J162">
        <f t="shared" si="10"/>
        <v>2</v>
      </c>
    </row>
    <row r="163" spans="1:10">
      <c r="A163" s="1">
        <v>45320</v>
      </c>
      <c r="B163">
        <v>30</v>
      </c>
      <c r="C163">
        <f t="shared" si="12"/>
        <v>31</v>
      </c>
      <c r="D163">
        <f t="shared" si="13"/>
        <v>32</v>
      </c>
      <c r="E163">
        <f t="shared" si="14"/>
        <v>34</v>
      </c>
      <c r="F163">
        <f>_xlfn.IFNA(VLOOKUP(A163,sales_weekly_agg!$A$5:$G$98,7,),"")</f>
        <v>27</v>
      </c>
      <c r="G163">
        <f t="shared" si="11"/>
        <v>-3</v>
      </c>
      <c r="H163">
        <f t="shared" si="8"/>
        <v>-1</v>
      </c>
      <c r="I163">
        <f t="shared" si="9"/>
        <v>1</v>
      </c>
      <c r="J163">
        <f t="shared" si="10"/>
        <v>1</v>
      </c>
    </row>
    <row r="164" spans="1:10">
      <c r="A164" s="1">
        <v>45327</v>
      </c>
      <c r="B164">
        <v>30</v>
      </c>
      <c r="C164">
        <f t="shared" si="12"/>
        <v>30</v>
      </c>
      <c r="D164">
        <f t="shared" si="13"/>
        <v>31</v>
      </c>
      <c r="E164">
        <f t="shared" si="14"/>
        <v>32</v>
      </c>
      <c r="F164">
        <f>_xlfn.IFNA(VLOOKUP(A164,sales_weekly_agg!$A$5:$G$98,7,),"")</f>
        <v>18</v>
      </c>
      <c r="G164">
        <f t="shared" si="11"/>
        <v>-12</v>
      </c>
      <c r="H164">
        <f t="shared" si="8"/>
        <v>-1</v>
      </c>
      <c r="I164">
        <f t="shared" si="9"/>
        <v>1</v>
      </c>
      <c r="J164">
        <f t="shared" si="10"/>
        <v>2</v>
      </c>
    </row>
    <row r="165" spans="1:10">
      <c r="A165" s="1">
        <v>45334</v>
      </c>
      <c r="B165">
        <v>27</v>
      </c>
      <c r="C165">
        <f t="shared" si="12"/>
        <v>30</v>
      </c>
      <c r="D165">
        <f t="shared" si="13"/>
        <v>30</v>
      </c>
      <c r="E165">
        <f t="shared" si="14"/>
        <v>31</v>
      </c>
      <c r="F165">
        <f>_xlfn.IFNA(VLOOKUP(A165,sales_weekly_agg!$A$5:$G$98,7,),"")</f>
        <v>38</v>
      </c>
      <c r="G165">
        <f t="shared" si="11"/>
        <v>11</v>
      </c>
      <c r="H165">
        <f t="shared" si="8"/>
        <v>1</v>
      </c>
      <c r="I165">
        <f t="shared" si="9"/>
        <v>0</v>
      </c>
      <c r="J165">
        <f t="shared" si="10"/>
        <v>1</v>
      </c>
    </row>
    <row r="166" spans="1:10">
      <c r="A166" s="1">
        <v>45341</v>
      </c>
      <c r="B166">
        <v>28</v>
      </c>
      <c r="C166">
        <f t="shared" si="12"/>
        <v>27</v>
      </c>
      <c r="D166">
        <f t="shared" si="13"/>
        <v>30</v>
      </c>
      <c r="E166">
        <f t="shared" si="14"/>
        <v>30</v>
      </c>
      <c r="F166">
        <f>_xlfn.IFNA(VLOOKUP(A166,sales_weekly_agg!$A$5:$G$98,7,),"")</f>
        <v>24</v>
      </c>
      <c r="G166">
        <f t="shared" si="11"/>
        <v>-4</v>
      </c>
      <c r="H166">
        <f t="shared" si="8"/>
        <v>-1</v>
      </c>
      <c r="I166">
        <f t="shared" si="9"/>
        <v>0</v>
      </c>
      <c r="J166">
        <f t="shared" si="10"/>
        <v>2</v>
      </c>
    </row>
    <row r="167" spans="1:10">
      <c r="A167" s="1">
        <v>45348</v>
      </c>
      <c r="B167">
        <v>29</v>
      </c>
      <c r="C167">
        <f t="shared" si="12"/>
        <v>28</v>
      </c>
      <c r="D167">
        <f t="shared" si="13"/>
        <v>27</v>
      </c>
      <c r="E167">
        <f t="shared" si="14"/>
        <v>30</v>
      </c>
      <c r="F167">
        <f>_xlfn.IFNA(VLOOKUP(A167,sales_weekly_agg!$A$5:$G$98,7,),"")</f>
        <v>18</v>
      </c>
      <c r="G167">
        <f t="shared" si="11"/>
        <v>-11</v>
      </c>
      <c r="H167">
        <f t="shared" si="8"/>
        <v>-1</v>
      </c>
      <c r="I167">
        <f t="shared" si="9"/>
        <v>1</v>
      </c>
      <c r="J167">
        <f t="shared" si="10"/>
        <v>1</v>
      </c>
    </row>
    <row r="168" spans="1:10">
      <c r="A168" s="1">
        <v>45355</v>
      </c>
      <c r="B168">
        <v>29</v>
      </c>
      <c r="C168">
        <f t="shared" si="12"/>
        <v>29</v>
      </c>
      <c r="D168">
        <f t="shared" si="13"/>
        <v>28</v>
      </c>
      <c r="E168">
        <f t="shared" si="14"/>
        <v>27</v>
      </c>
      <c r="F168">
        <f>_xlfn.IFNA(VLOOKUP(A168,sales_weekly_agg!$A$5:$G$98,7,),"")</f>
        <v>31</v>
      </c>
      <c r="G168">
        <f t="shared" si="11"/>
        <v>2</v>
      </c>
      <c r="H168">
        <f t="shared" si="8"/>
        <v>1</v>
      </c>
      <c r="I168">
        <f t="shared" si="9"/>
        <v>0</v>
      </c>
      <c r="J168">
        <f t="shared" si="10"/>
        <v>1</v>
      </c>
    </row>
    <row r="169" spans="1:10">
      <c r="A169" s="1">
        <v>45362</v>
      </c>
      <c r="B169">
        <v>30</v>
      </c>
      <c r="C169">
        <f t="shared" si="12"/>
        <v>29</v>
      </c>
      <c r="D169">
        <f t="shared" si="13"/>
        <v>29</v>
      </c>
      <c r="E169">
        <f t="shared" si="14"/>
        <v>28</v>
      </c>
      <c r="F169">
        <f>_xlfn.IFNA(VLOOKUP(A169,sales_weekly_agg!$A$5:$G$98,7,),"")</f>
        <v>30</v>
      </c>
      <c r="G169">
        <f t="shared" si="11"/>
        <v>0</v>
      </c>
      <c r="H169">
        <f t="shared" si="8"/>
        <v>0</v>
      </c>
      <c r="I169">
        <f t="shared" si="9"/>
        <v>0</v>
      </c>
      <c r="J169">
        <f t="shared" si="10"/>
        <v>2</v>
      </c>
    </row>
    <row r="170" spans="1:10">
      <c r="A170" s="1">
        <v>45369</v>
      </c>
      <c r="B170">
        <v>32</v>
      </c>
      <c r="C170">
        <f t="shared" si="12"/>
        <v>30</v>
      </c>
      <c r="D170">
        <f t="shared" si="13"/>
        <v>29</v>
      </c>
      <c r="E170">
        <f t="shared" si="14"/>
        <v>29</v>
      </c>
      <c r="F170">
        <f>_xlfn.IFNA(VLOOKUP(A170,sales_weekly_agg!$A$5:$G$98,7,),"")</f>
        <v>35</v>
      </c>
      <c r="G170">
        <f t="shared" si="11"/>
        <v>3</v>
      </c>
      <c r="H170">
        <f t="shared" si="8"/>
        <v>1</v>
      </c>
      <c r="I170">
        <f t="shared" si="9"/>
        <v>0</v>
      </c>
      <c r="J170">
        <f t="shared" si="10"/>
        <v>3</v>
      </c>
    </row>
    <row r="171" spans="1:10">
      <c r="A171" s="1">
        <v>45376</v>
      </c>
      <c r="B171">
        <v>34</v>
      </c>
      <c r="C171">
        <f t="shared" si="12"/>
        <v>32</v>
      </c>
      <c r="D171">
        <f t="shared" si="13"/>
        <v>30</v>
      </c>
      <c r="E171">
        <f t="shared" si="14"/>
        <v>29</v>
      </c>
      <c r="F171">
        <f>_xlfn.IFNA(VLOOKUP(A171,sales_weekly_agg!$A$5:$G$98,7,),"")</f>
        <v>36</v>
      </c>
      <c r="G171">
        <f t="shared" si="11"/>
        <v>2</v>
      </c>
      <c r="H171">
        <f t="shared" ref="H171:H199" si="15">_xlfn.IFS(G171&gt;0,1,G171&lt;0,-1,G171 = 0,0)</f>
        <v>1</v>
      </c>
      <c r="I171">
        <f t="shared" si="9"/>
        <v>1</v>
      </c>
      <c r="J171">
        <f t="shared" si="10"/>
        <v>1</v>
      </c>
    </row>
    <row r="172" spans="1:10">
      <c r="A172" s="1">
        <v>45383</v>
      </c>
      <c r="B172">
        <v>33</v>
      </c>
      <c r="C172">
        <f t="shared" si="12"/>
        <v>34</v>
      </c>
      <c r="D172">
        <f t="shared" si="13"/>
        <v>32</v>
      </c>
      <c r="E172">
        <f t="shared" si="14"/>
        <v>30</v>
      </c>
      <c r="F172">
        <f>_xlfn.IFNA(VLOOKUP(A172,sales_weekly_agg!$A$5:$G$98,7,),"")</f>
        <v>29</v>
      </c>
      <c r="G172">
        <f t="shared" si="11"/>
        <v>-4</v>
      </c>
      <c r="H172">
        <f t="shared" si="15"/>
        <v>-1</v>
      </c>
      <c r="I172">
        <f t="shared" ref="I172:I199" si="16">IF(H172=H171,1,0)</f>
        <v>0</v>
      </c>
      <c r="J172">
        <f t="shared" si="10"/>
        <v>1</v>
      </c>
    </row>
    <row r="173" spans="1:10">
      <c r="A173" s="1">
        <v>45390</v>
      </c>
      <c r="B173">
        <v>35</v>
      </c>
      <c r="C173">
        <f t="shared" si="12"/>
        <v>33</v>
      </c>
      <c r="D173">
        <f t="shared" si="13"/>
        <v>34</v>
      </c>
      <c r="E173">
        <f t="shared" si="14"/>
        <v>32</v>
      </c>
      <c r="F173">
        <f>_xlfn.IFNA(VLOOKUP(A173,sales_weekly_agg!$A$5:$G$98,7,),"")</f>
        <v>22</v>
      </c>
      <c r="G173">
        <f t="shared" si="11"/>
        <v>-13</v>
      </c>
      <c r="H173">
        <f t="shared" si="15"/>
        <v>-1</v>
      </c>
      <c r="I173">
        <f t="shared" si="16"/>
        <v>1</v>
      </c>
      <c r="J173">
        <f t="shared" ref="J173:J199" si="17">IF(I172=I173,J172+1,1)</f>
        <v>1</v>
      </c>
    </row>
    <row r="174" spans="1:10">
      <c r="A174" s="1">
        <v>45397</v>
      </c>
      <c r="B174">
        <v>31</v>
      </c>
      <c r="C174">
        <f t="shared" si="12"/>
        <v>35</v>
      </c>
      <c r="D174">
        <f t="shared" si="13"/>
        <v>33</v>
      </c>
      <c r="E174">
        <f t="shared" si="14"/>
        <v>34</v>
      </c>
      <c r="F174">
        <f>_xlfn.IFNA(VLOOKUP(A174,sales_weekly_agg!$A$5:$G$98,7,),"")</f>
        <v>22</v>
      </c>
      <c r="G174">
        <f t="shared" si="11"/>
        <v>-9</v>
      </c>
      <c r="H174">
        <f t="shared" si="15"/>
        <v>-1</v>
      </c>
      <c r="I174">
        <f t="shared" si="16"/>
        <v>1</v>
      </c>
      <c r="J174">
        <f t="shared" si="17"/>
        <v>2</v>
      </c>
    </row>
    <row r="175" spans="1:10">
      <c r="A175" s="1">
        <v>45404</v>
      </c>
      <c r="B175">
        <v>30</v>
      </c>
      <c r="C175">
        <f t="shared" si="12"/>
        <v>31</v>
      </c>
      <c r="D175">
        <f t="shared" si="13"/>
        <v>35</v>
      </c>
      <c r="E175">
        <f t="shared" si="14"/>
        <v>33</v>
      </c>
      <c r="F175">
        <f>_xlfn.IFNA(VLOOKUP(A175,sales_weekly_agg!$A$5:$G$98,7,),"")</f>
        <v>26</v>
      </c>
      <c r="G175">
        <f t="shared" si="11"/>
        <v>-4</v>
      </c>
      <c r="H175">
        <f t="shared" si="15"/>
        <v>-1</v>
      </c>
      <c r="I175">
        <f t="shared" si="16"/>
        <v>1</v>
      </c>
      <c r="J175">
        <f t="shared" si="17"/>
        <v>3</v>
      </c>
    </row>
    <row r="176" spans="1:10">
      <c r="A176" s="1">
        <v>45411</v>
      </c>
      <c r="B176">
        <v>34</v>
      </c>
      <c r="C176">
        <f t="shared" si="12"/>
        <v>30</v>
      </c>
      <c r="D176">
        <f t="shared" si="13"/>
        <v>31</v>
      </c>
      <c r="E176">
        <f t="shared" si="14"/>
        <v>35</v>
      </c>
      <c r="F176">
        <f>_xlfn.IFNA(VLOOKUP(A176,sales_weekly_agg!$A$5:$G$98,7,),"")</f>
        <v>21</v>
      </c>
      <c r="G176">
        <f t="shared" si="11"/>
        <v>-13</v>
      </c>
      <c r="H176">
        <f t="shared" si="15"/>
        <v>-1</v>
      </c>
      <c r="I176">
        <f t="shared" si="16"/>
        <v>1</v>
      </c>
      <c r="J176">
        <f t="shared" si="17"/>
        <v>4</v>
      </c>
    </row>
    <row r="177" spans="1:10">
      <c r="A177" s="1">
        <v>45418</v>
      </c>
      <c r="B177">
        <v>30</v>
      </c>
      <c r="C177">
        <f t="shared" si="12"/>
        <v>34</v>
      </c>
      <c r="D177">
        <f t="shared" si="13"/>
        <v>30</v>
      </c>
      <c r="E177">
        <f t="shared" si="14"/>
        <v>31</v>
      </c>
      <c r="F177">
        <f>_xlfn.IFNA(VLOOKUP(A177,sales_weekly_agg!$A$5:$G$98,7,),"")</f>
        <v>41</v>
      </c>
      <c r="G177">
        <f t="shared" si="11"/>
        <v>11</v>
      </c>
      <c r="H177">
        <f t="shared" si="15"/>
        <v>1</v>
      </c>
      <c r="I177">
        <f t="shared" si="16"/>
        <v>0</v>
      </c>
      <c r="J177">
        <f t="shared" si="17"/>
        <v>1</v>
      </c>
    </row>
    <row r="178" spans="1:10">
      <c r="A178" s="1">
        <v>45425</v>
      </c>
      <c r="B178">
        <v>30</v>
      </c>
      <c r="C178">
        <f t="shared" si="12"/>
        <v>30</v>
      </c>
      <c r="D178">
        <f t="shared" si="13"/>
        <v>34</v>
      </c>
      <c r="E178">
        <f t="shared" si="14"/>
        <v>30</v>
      </c>
      <c r="F178">
        <f>_xlfn.IFNA(VLOOKUP(A178,sales_weekly_agg!$A$5:$G$98,7,),"")</f>
        <v>24</v>
      </c>
      <c r="G178">
        <f t="shared" si="11"/>
        <v>-6</v>
      </c>
      <c r="H178">
        <f t="shared" si="15"/>
        <v>-1</v>
      </c>
      <c r="I178">
        <f t="shared" si="16"/>
        <v>0</v>
      </c>
      <c r="J178">
        <f t="shared" si="17"/>
        <v>2</v>
      </c>
    </row>
    <row r="179" spans="1:10">
      <c r="A179" s="1">
        <v>45432</v>
      </c>
      <c r="B179">
        <v>31</v>
      </c>
      <c r="C179">
        <f t="shared" si="12"/>
        <v>30</v>
      </c>
      <c r="D179">
        <f t="shared" si="13"/>
        <v>30</v>
      </c>
      <c r="E179">
        <f t="shared" si="14"/>
        <v>34</v>
      </c>
      <c r="F179">
        <f>_xlfn.IFNA(VLOOKUP(A179,sales_weekly_agg!$A$5:$G$98,7,),"")</f>
        <v>21</v>
      </c>
      <c r="G179">
        <f t="shared" si="11"/>
        <v>-10</v>
      </c>
      <c r="H179">
        <f t="shared" si="15"/>
        <v>-1</v>
      </c>
      <c r="I179">
        <f t="shared" si="16"/>
        <v>1</v>
      </c>
      <c r="J179">
        <f t="shared" si="17"/>
        <v>1</v>
      </c>
    </row>
    <row r="180" spans="1:10">
      <c r="A180" s="1">
        <v>45439</v>
      </c>
      <c r="B180">
        <v>34</v>
      </c>
      <c r="C180">
        <f t="shared" si="12"/>
        <v>31</v>
      </c>
      <c r="D180">
        <f t="shared" si="13"/>
        <v>30</v>
      </c>
      <c r="E180">
        <f t="shared" si="14"/>
        <v>30</v>
      </c>
      <c r="F180">
        <f>_xlfn.IFNA(VLOOKUP(A180,sales_weekly_agg!$A$5:$G$98,7,),"")</f>
        <v>42</v>
      </c>
      <c r="G180">
        <f t="shared" si="11"/>
        <v>8</v>
      </c>
      <c r="H180">
        <f t="shared" si="15"/>
        <v>1</v>
      </c>
      <c r="I180">
        <f t="shared" si="16"/>
        <v>0</v>
      </c>
      <c r="J180">
        <f t="shared" si="17"/>
        <v>1</v>
      </c>
    </row>
    <row r="181" spans="1:10">
      <c r="A181" s="1">
        <v>45446</v>
      </c>
      <c r="B181">
        <v>29</v>
      </c>
      <c r="C181">
        <f t="shared" si="12"/>
        <v>34</v>
      </c>
      <c r="D181">
        <f t="shared" si="13"/>
        <v>31</v>
      </c>
      <c r="E181">
        <f t="shared" si="14"/>
        <v>30</v>
      </c>
      <c r="F181">
        <f>_xlfn.IFNA(VLOOKUP(A181,sales_weekly_agg!$A$5:$G$98,7,),"")</f>
        <v>22</v>
      </c>
      <c r="G181">
        <f t="shared" si="11"/>
        <v>-7</v>
      </c>
      <c r="H181">
        <f t="shared" si="15"/>
        <v>-1</v>
      </c>
      <c r="I181">
        <f t="shared" si="16"/>
        <v>0</v>
      </c>
      <c r="J181">
        <f t="shared" si="17"/>
        <v>2</v>
      </c>
    </row>
    <row r="182" spans="1:10">
      <c r="A182" s="1">
        <v>45453</v>
      </c>
      <c r="B182">
        <v>33</v>
      </c>
      <c r="C182">
        <f t="shared" si="12"/>
        <v>29</v>
      </c>
      <c r="D182">
        <f t="shared" si="13"/>
        <v>34</v>
      </c>
      <c r="E182">
        <f t="shared" si="14"/>
        <v>31</v>
      </c>
      <c r="F182">
        <f>_xlfn.IFNA(VLOOKUP(A182,sales_weekly_agg!$A$5:$G$98,7,),"")</f>
        <v>25</v>
      </c>
      <c r="G182">
        <f t="shared" si="11"/>
        <v>-8</v>
      </c>
      <c r="H182">
        <f t="shared" si="15"/>
        <v>-1</v>
      </c>
      <c r="I182">
        <f t="shared" si="16"/>
        <v>1</v>
      </c>
      <c r="J182">
        <f t="shared" si="17"/>
        <v>1</v>
      </c>
    </row>
    <row r="183" spans="1:10">
      <c r="A183" s="1">
        <v>45460</v>
      </c>
      <c r="B183">
        <v>34</v>
      </c>
      <c r="C183">
        <f t="shared" si="12"/>
        <v>33</v>
      </c>
      <c r="D183">
        <f t="shared" si="13"/>
        <v>29</v>
      </c>
      <c r="E183">
        <f t="shared" si="14"/>
        <v>34</v>
      </c>
      <c r="F183">
        <f>_xlfn.IFNA(VLOOKUP(A183,sales_weekly_agg!$A$5:$G$98,7,),"")</f>
        <v>27</v>
      </c>
      <c r="G183">
        <f t="shared" si="11"/>
        <v>-7</v>
      </c>
      <c r="H183">
        <f t="shared" si="15"/>
        <v>-1</v>
      </c>
      <c r="I183">
        <f t="shared" si="16"/>
        <v>1</v>
      </c>
      <c r="J183">
        <f t="shared" si="17"/>
        <v>2</v>
      </c>
    </row>
    <row r="184" spans="1:10">
      <c r="A184" s="1">
        <v>45467</v>
      </c>
      <c r="B184">
        <v>30</v>
      </c>
      <c r="C184">
        <f t="shared" si="12"/>
        <v>34</v>
      </c>
      <c r="D184">
        <f t="shared" si="13"/>
        <v>33</v>
      </c>
      <c r="E184">
        <f t="shared" si="14"/>
        <v>29</v>
      </c>
      <c r="F184">
        <f>_xlfn.IFNA(VLOOKUP(A184,sales_weekly_agg!$A$5:$G$98,7,),"")</f>
        <v>29</v>
      </c>
      <c r="G184">
        <f t="shared" si="11"/>
        <v>-1</v>
      </c>
      <c r="H184">
        <f t="shared" si="15"/>
        <v>-1</v>
      </c>
      <c r="I184">
        <f t="shared" si="16"/>
        <v>1</v>
      </c>
      <c r="J184">
        <f t="shared" si="17"/>
        <v>3</v>
      </c>
    </row>
    <row r="185" spans="1:10">
      <c r="A185" s="1">
        <v>45474</v>
      </c>
      <c r="B185">
        <v>34</v>
      </c>
      <c r="C185">
        <f t="shared" si="12"/>
        <v>30</v>
      </c>
      <c r="D185">
        <f t="shared" si="13"/>
        <v>34</v>
      </c>
      <c r="E185">
        <f t="shared" si="14"/>
        <v>33</v>
      </c>
      <c r="F185">
        <f>_xlfn.IFNA(VLOOKUP(A185,sales_weekly_agg!$A$5:$G$98,7,),"")</f>
        <v>28</v>
      </c>
      <c r="G185">
        <f t="shared" si="11"/>
        <v>-6</v>
      </c>
      <c r="H185">
        <f t="shared" si="15"/>
        <v>-1</v>
      </c>
      <c r="I185">
        <f t="shared" si="16"/>
        <v>1</v>
      </c>
      <c r="J185">
        <f t="shared" si="17"/>
        <v>4</v>
      </c>
    </row>
    <row r="186" spans="1:10">
      <c r="A186" s="1">
        <v>45481</v>
      </c>
      <c r="B186">
        <v>32</v>
      </c>
      <c r="C186">
        <f t="shared" si="12"/>
        <v>34</v>
      </c>
      <c r="D186">
        <f t="shared" si="13"/>
        <v>30</v>
      </c>
      <c r="E186">
        <f t="shared" si="14"/>
        <v>34</v>
      </c>
      <c r="F186">
        <f>_xlfn.IFNA(VLOOKUP(A186,sales_weekly_agg!$A$5:$G$98,7,),"")</f>
        <v>15</v>
      </c>
      <c r="G186">
        <f t="shared" si="11"/>
        <v>-17</v>
      </c>
      <c r="H186">
        <f t="shared" si="15"/>
        <v>-1</v>
      </c>
      <c r="I186">
        <f t="shared" si="16"/>
        <v>1</v>
      </c>
      <c r="J186">
        <f t="shared" si="17"/>
        <v>5</v>
      </c>
    </row>
    <row r="187" spans="1:10">
      <c r="A187" s="1">
        <v>45488</v>
      </c>
      <c r="B187">
        <v>33</v>
      </c>
      <c r="C187">
        <f t="shared" si="12"/>
        <v>32</v>
      </c>
      <c r="D187">
        <f t="shared" si="13"/>
        <v>34</v>
      </c>
      <c r="E187">
        <f t="shared" si="14"/>
        <v>30</v>
      </c>
      <c r="F187">
        <f>_xlfn.IFNA(VLOOKUP(A187,sales_weekly_agg!$A$5:$G$98,7,),"")</f>
        <v>32</v>
      </c>
      <c r="G187">
        <f t="shared" si="11"/>
        <v>-1</v>
      </c>
      <c r="H187">
        <f t="shared" si="15"/>
        <v>-1</v>
      </c>
      <c r="I187">
        <f t="shared" si="16"/>
        <v>1</v>
      </c>
      <c r="J187">
        <f t="shared" si="17"/>
        <v>6</v>
      </c>
    </row>
    <row r="188" spans="1:10">
      <c r="A188" s="1">
        <v>45495</v>
      </c>
      <c r="B188">
        <v>33</v>
      </c>
      <c r="C188">
        <f t="shared" si="12"/>
        <v>33</v>
      </c>
      <c r="D188">
        <f t="shared" si="13"/>
        <v>32</v>
      </c>
      <c r="E188">
        <f t="shared" si="14"/>
        <v>34</v>
      </c>
      <c r="F188">
        <f>_xlfn.IFNA(VLOOKUP(A188,sales_weekly_agg!$A$5:$G$98,7,),"")</f>
        <v>32</v>
      </c>
      <c r="G188">
        <f t="shared" si="11"/>
        <v>-1</v>
      </c>
      <c r="H188">
        <f t="shared" si="15"/>
        <v>-1</v>
      </c>
      <c r="I188">
        <f t="shared" si="16"/>
        <v>1</v>
      </c>
      <c r="J188">
        <f t="shared" si="17"/>
        <v>7</v>
      </c>
    </row>
    <row r="189" spans="1:10">
      <c r="A189" s="1">
        <v>45502</v>
      </c>
      <c r="B189">
        <v>32</v>
      </c>
      <c r="C189">
        <f t="shared" si="12"/>
        <v>33</v>
      </c>
      <c r="D189">
        <f t="shared" si="13"/>
        <v>33</v>
      </c>
      <c r="E189">
        <f t="shared" si="14"/>
        <v>32</v>
      </c>
      <c r="F189">
        <f>_xlfn.IFNA(VLOOKUP(A189,sales_weekly_agg!$A$5:$G$98,7,),"")</f>
        <v>13</v>
      </c>
      <c r="G189">
        <f t="shared" si="11"/>
        <v>-19</v>
      </c>
      <c r="H189">
        <f t="shared" si="15"/>
        <v>-1</v>
      </c>
      <c r="I189">
        <f t="shared" si="16"/>
        <v>1</v>
      </c>
      <c r="J189">
        <f t="shared" si="17"/>
        <v>8</v>
      </c>
    </row>
    <row r="190" spans="1:10">
      <c r="A190" s="1">
        <v>45509</v>
      </c>
      <c r="B190">
        <v>33</v>
      </c>
      <c r="C190">
        <f t="shared" si="12"/>
        <v>32</v>
      </c>
      <c r="D190">
        <f t="shared" si="13"/>
        <v>33</v>
      </c>
      <c r="E190">
        <f t="shared" si="14"/>
        <v>33</v>
      </c>
      <c r="F190">
        <f>_xlfn.IFNA(VLOOKUP(A190,sales_weekly_agg!$A$5:$G$98,7,),"")</f>
        <v>35</v>
      </c>
      <c r="G190">
        <f t="shared" si="11"/>
        <v>2</v>
      </c>
      <c r="H190">
        <f t="shared" si="15"/>
        <v>1</v>
      </c>
      <c r="I190">
        <f t="shared" si="16"/>
        <v>0</v>
      </c>
      <c r="J190">
        <f t="shared" si="17"/>
        <v>1</v>
      </c>
    </row>
    <row r="191" spans="1:10">
      <c r="A191" s="1">
        <v>45516</v>
      </c>
      <c r="B191">
        <v>33</v>
      </c>
      <c r="C191">
        <f t="shared" si="12"/>
        <v>33</v>
      </c>
      <c r="D191">
        <f t="shared" si="13"/>
        <v>32</v>
      </c>
      <c r="E191">
        <f t="shared" si="14"/>
        <v>33</v>
      </c>
      <c r="F191">
        <f>_xlfn.IFNA(VLOOKUP(A191,sales_weekly_agg!$A$5:$G$98,7,),"")</f>
        <v>17</v>
      </c>
      <c r="G191">
        <f t="shared" si="11"/>
        <v>-16</v>
      </c>
      <c r="H191">
        <f t="shared" si="15"/>
        <v>-1</v>
      </c>
      <c r="I191">
        <f t="shared" si="16"/>
        <v>0</v>
      </c>
      <c r="J191">
        <f t="shared" si="17"/>
        <v>2</v>
      </c>
    </row>
    <row r="192" spans="1:10">
      <c r="A192" s="1">
        <v>45523</v>
      </c>
      <c r="B192">
        <v>31</v>
      </c>
      <c r="C192">
        <f t="shared" si="12"/>
        <v>33</v>
      </c>
      <c r="D192">
        <f t="shared" si="13"/>
        <v>33</v>
      </c>
      <c r="E192">
        <f t="shared" si="14"/>
        <v>32</v>
      </c>
      <c r="F192">
        <f>_xlfn.IFNA(VLOOKUP(A192,sales_weekly_agg!$A$5:$G$98,7,),"")</f>
        <v>38</v>
      </c>
      <c r="G192">
        <f t="shared" si="11"/>
        <v>7</v>
      </c>
      <c r="H192">
        <f t="shared" si="15"/>
        <v>1</v>
      </c>
      <c r="I192">
        <f t="shared" si="16"/>
        <v>0</v>
      </c>
      <c r="J192">
        <f t="shared" si="17"/>
        <v>3</v>
      </c>
    </row>
    <row r="193" spans="1:10">
      <c r="A193" s="1">
        <v>45530</v>
      </c>
      <c r="B193">
        <v>32</v>
      </c>
      <c r="C193">
        <f t="shared" si="12"/>
        <v>31</v>
      </c>
      <c r="D193">
        <f t="shared" si="13"/>
        <v>33</v>
      </c>
      <c r="E193">
        <f t="shared" si="14"/>
        <v>33</v>
      </c>
      <c r="F193">
        <f>_xlfn.IFNA(VLOOKUP(A193,sales_weekly_agg!$A$5:$G$98,7,),"")</f>
        <v>37</v>
      </c>
      <c r="G193">
        <f t="shared" si="11"/>
        <v>5</v>
      </c>
      <c r="H193">
        <f t="shared" si="15"/>
        <v>1</v>
      </c>
      <c r="I193">
        <f t="shared" si="16"/>
        <v>1</v>
      </c>
      <c r="J193">
        <f t="shared" si="17"/>
        <v>1</v>
      </c>
    </row>
    <row r="194" spans="1:10">
      <c r="A194" s="1">
        <v>45537</v>
      </c>
      <c r="B194">
        <v>33</v>
      </c>
      <c r="C194">
        <f t="shared" si="12"/>
        <v>32</v>
      </c>
      <c r="D194">
        <f t="shared" si="13"/>
        <v>31</v>
      </c>
      <c r="E194">
        <f t="shared" si="14"/>
        <v>33</v>
      </c>
      <c r="F194">
        <f>_xlfn.IFNA(VLOOKUP(A194,sales_weekly_agg!$A$5:$G$98,7,),"")</f>
        <v>23</v>
      </c>
      <c r="G194">
        <f t="shared" ref="G194:G257" si="18">IF(F194="","",F194-B194)</f>
        <v>-10</v>
      </c>
      <c r="H194">
        <f t="shared" si="15"/>
        <v>-1</v>
      </c>
      <c r="I194">
        <f t="shared" si="16"/>
        <v>0</v>
      </c>
      <c r="J194">
        <f t="shared" si="17"/>
        <v>1</v>
      </c>
    </row>
    <row r="195" spans="1:10">
      <c r="A195" s="1">
        <v>45544</v>
      </c>
      <c r="B195">
        <v>30</v>
      </c>
      <c r="C195">
        <f t="shared" ref="C195:C263" si="19">B194</f>
        <v>33</v>
      </c>
      <c r="D195">
        <f t="shared" si="13"/>
        <v>32</v>
      </c>
      <c r="E195">
        <f t="shared" si="14"/>
        <v>31</v>
      </c>
      <c r="F195">
        <f>_xlfn.IFNA(VLOOKUP(A195,sales_weekly_agg!$A$5:$G$98,7,),"")</f>
        <v>25</v>
      </c>
      <c r="G195">
        <f t="shared" si="18"/>
        <v>-5</v>
      </c>
      <c r="H195">
        <f t="shared" si="15"/>
        <v>-1</v>
      </c>
      <c r="I195">
        <f t="shared" si="16"/>
        <v>1</v>
      </c>
      <c r="J195">
        <f t="shared" si="17"/>
        <v>1</v>
      </c>
    </row>
    <row r="196" spans="1:10">
      <c r="A196" s="1">
        <v>45551</v>
      </c>
      <c r="B196">
        <v>29</v>
      </c>
      <c r="C196">
        <f t="shared" si="19"/>
        <v>30</v>
      </c>
      <c r="D196">
        <f t="shared" ref="D196:D259" si="20">B194</f>
        <v>33</v>
      </c>
      <c r="E196">
        <f t="shared" si="14"/>
        <v>32</v>
      </c>
      <c r="F196">
        <f>_xlfn.IFNA(VLOOKUP(A196,sales_weekly_agg!$A$5:$G$98,7,),"")</f>
        <v>28</v>
      </c>
      <c r="G196">
        <f t="shared" si="18"/>
        <v>-1</v>
      </c>
      <c r="H196">
        <f t="shared" si="15"/>
        <v>-1</v>
      </c>
      <c r="I196">
        <f t="shared" si="16"/>
        <v>1</v>
      </c>
      <c r="J196">
        <f t="shared" si="17"/>
        <v>2</v>
      </c>
    </row>
    <row r="197" spans="1:10">
      <c r="A197" s="1">
        <v>45558</v>
      </c>
      <c r="B197">
        <v>32</v>
      </c>
      <c r="C197">
        <f t="shared" si="19"/>
        <v>29</v>
      </c>
      <c r="D197">
        <f t="shared" si="20"/>
        <v>30</v>
      </c>
      <c r="E197">
        <f t="shared" ref="E197:E260" si="21">B194</f>
        <v>33</v>
      </c>
      <c r="F197">
        <f>_xlfn.IFNA(VLOOKUP(A197,sales_weekly_agg!$A$5:$G$98,7,),"")</f>
        <v>17</v>
      </c>
      <c r="G197">
        <f t="shared" si="18"/>
        <v>-15</v>
      </c>
      <c r="H197">
        <f t="shared" si="15"/>
        <v>-1</v>
      </c>
      <c r="I197">
        <f t="shared" si="16"/>
        <v>1</v>
      </c>
      <c r="J197">
        <f t="shared" si="17"/>
        <v>3</v>
      </c>
    </row>
    <row r="198" spans="1:10">
      <c r="A198" s="1">
        <v>45565</v>
      </c>
      <c r="B198">
        <v>34</v>
      </c>
      <c r="C198">
        <f t="shared" si="19"/>
        <v>32</v>
      </c>
      <c r="D198">
        <f t="shared" si="20"/>
        <v>29</v>
      </c>
      <c r="E198">
        <f t="shared" si="21"/>
        <v>30</v>
      </c>
      <c r="F198">
        <f>_xlfn.IFNA(VLOOKUP(A198,sales_weekly_agg!$A$5:$G$98,7,),"")</f>
        <v>25</v>
      </c>
      <c r="G198">
        <f t="shared" si="18"/>
        <v>-9</v>
      </c>
      <c r="H198">
        <f t="shared" si="15"/>
        <v>-1</v>
      </c>
      <c r="I198">
        <f t="shared" si="16"/>
        <v>1</v>
      </c>
      <c r="J198">
        <f t="shared" si="17"/>
        <v>4</v>
      </c>
    </row>
    <row r="199" spans="1:10">
      <c r="A199" s="1">
        <v>45572</v>
      </c>
      <c r="B199">
        <v>31</v>
      </c>
      <c r="C199">
        <f t="shared" si="19"/>
        <v>34</v>
      </c>
      <c r="D199">
        <f t="shared" si="20"/>
        <v>32</v>
      </c>
      <c r="E199">
        <f t="shared" si="21"/>
        <v>29</v>
      </c>
      <c r="F199">
        <f>_xlfn.IFNA(VLOOKUP(A199,sales_weekly_agg!$A$5:$G$98,7,),"")</f>
        <v>31</v>
      </c>
      <c r="G199">
        <f t="shared" si="18"/>
        <v>0</v>
      </c>
      <c r="H199">
        <f t="shared" si="15"/>
        <v>0</v>
      </c>
      <c r="I199">
        <f t="shared" si="16"/>
        <v>0</v>
      </c>
      <c r="J199">
        <f t="shared" si="17"/>
        <v>1</v>
      </c>
    </row>
    <row r="200" spans="1:10">
      <c r="A200" s="1">
        <v>45579</v>
      </c>
      <c r="B200">
        <v>31</v>
      </c>
      <c r="C200">
        <f t="shared" si="19"/>
        <v>31</v>
      </c>
      <c r="D200">
        <f t="shared" si="20"/>
        <v>34</v>
      </c>
      <c r="E200">
        <f t="shared" si="21"/>
        <v>32</v>
      </c>
      <c r="F200" t="str">
        <f>_xlfn.IFNA(VLOOKUP(A200,sales_weekly_agg!$A$5:$G$98,7,),"")</f>
        <v/>
      </c>
      <c r="G200" t="str">
        <f t="shared" si="18"/>
        <v/>
      </c>
    </row>
    <row r="201" spans="1:10">
      <c r="A201" s="1">
        <v>45586</v>
      </c>
      <c r="B201">
        <v>33</v>
      </c>
      <c r="C201">
        <f t="shared" si="19"/>
        <v>31</v>
      </c>
      <c r="D201">
        <f t="shared" si="20"/>
        <v>31</v>
      </c>
      <c r="E201">
        <f t="shared" si="21"/>
        <v>34</v>
      </c>
      <c r="F201" t="str">
        <f>_xlfn.IFNA(VLOOKUP(A201,sales_weekly_agg!$A$5:$G$98,7,),"")</f>
        <v/>
      </c>
      <c r="G201" t="str">
        <f t="shared" si="18"/>
        <v/>
      </c>
    </row>
    <row r="202" spans="1:10">
      <c r="A202" s="1">
        <v>45593</v>
      </c>
      <c r="B202">
        <v>33</v>
      </c>
      <c r="C202">
        <f t="shared" si="19"/>
        <v>33</v>
      </c>
      <c r="D202">
        <f t="shared" si="20"/>
        <v>31</v>
      </c>
      <c r="E202">
        <f t="shared" si="21"/>
        <v>31</v>
      </c>
      <c r="F202" t="str">
        <f>_xlfn.IFNA(VLOOKUP(A202,sales_weekly_agg!$A$5:$G$98,7,),"")</f>
        <v/>
      </c>
      <c r="G202" t="str">
        <f t="shared" si="18"/>
        <v/>
      </c>
    </row>
    <row r="203" spans="1:10">
      <c r="A203" s="1">
        <v>45600</v>
      </c>
      <c r="B203">
        <v>35</v>
      </c>
      <c r="C203">
        <f t="shared" si="19"/>
        <v>33</v>
      </c>
      <c r="D203">
        <f t="shared" si="20"/>
        <v>33</v>
      </c>
      <c r="E203">
        <f t="shared" si="21"/>
        <v>31</v>
      </c>
      <c r="F203" t="str">
        <f>_xlfn.IFNA(VLOOKUP(A203,sales_weekly_agg!$A$5:$G$98,7,),"")</f>
        <v/>
      </c>
      <c r="G203" t="str">
        <f t="shared" si="18"/>
        <v/>
      </c>
    </row>
    <row r="204" spans="1:10">
      <c r="A204" s="1">
        <v>45607</v>
      </c>
      <c r="B204">
        <v>36</v>
      </c>
      <c r="C204">
        <f t="shared" si="19"/>
        <v>35</v>
      </c>
      <c r="D204">
        <f t="shared" si="20"/>
        <v>33</v>
      </c>
      <c r="E204">
        <f t="shared" si="21"/>
        <v>33</v>
      </c>
      <c r="F204" t="str">
        <f>_xlfn.IFNA(VLOOKUP(A204,sales_weekly_agg!$A$5:$G$98,7,),"")</f>
        <v/>
      </c>
      <c r="G204" t="str">
        <f t="shared" si="18"/>
        <v/>
      </c>
    </row>
    <row r="205" spans="1:10">
      <c r="A205" s="1">
        <v>45614</v>
      </c>
      <c r="B205">
        <v>35</v>
      </c>
      <c r="C205">
        <f t="shared" si="19"/>
        <v>36</v>
      </c>
      <c r="D205">
        <f t="shared" si="20"/>
        <v>35</v>
      </c>
      <c r="E205">
        <f t="shared" si="21"/>
        <v>33</v>
      </c>
      <c r="F205" t="str">
        <f>_xlfn.IFNA(VLOOKUP(A205,sales_weekly_agg!$A$5:$G$98,7,),"")</f>
        <v/>
      </c>
      <c r="G205" t="str">
        <f t="shared" si="18"/>
        <v/>
      </c>
    </row>
    <row r="206" spans="1:10">
      <c r="A206" s="1">
        <v>45621</v>
      </c>
      <c r="B206">
        <v>39</v>
      </c>
      <c r="C206">
        <f t="shared" si="19"/>
        <v>35</v>
      </c>
      <c r="D206">
        <f t="shared" si="20"/>
        <v>36</v>
      </c>
      <c r="E206">
        <f t="shared" si="21"/>
        <v>35</v>
      </c>
      <c r="F206" t="str">
        <f>_xlfn.IFNA(VLOOKUP(A206,sales_weekly_agg!$A$5:$G$98,7,),"")</f>
        <v/>
      </c>
      <c r="G206" t="str">
        <f t="shared" si="18"/>
        <v/>
      </c>
    </row>
    <row r="207" spans="1:10">
      <c r="A207" s="1">
        <v>45628</v>
      </c>
      <c r="B207">
        <v>33</v>
      </c>
      <c r="C207">
        <f t="shared" si="19"/>
        <v>39</v>
      </c>
      <c r="D207">
        <f t="shared" si="20"/>
        <v>35</v>
      </c>
      <c r="E207">
        <f t="shared" si="21"/>
        <v>36</v>
      </c>
      <c r="F207" t="str">
        <f>_xlfn.IFNA(VLOOKUP(A207,sales_weekly_agg!$A$5:$G$98,7,),"")</f>
        <v/>
      </c>
      <c r="G207" t="str">
        <f t="shared" si="18"/>
        <v/>
      </c>
    </row>
    <row r="208" spans="1:10">
      <c r="A208" s="1">
        <v>45635</v>
      </c>
      <c r="B208">
        <v>37</v>
      </c>
      <c r="C208">
        <f t="shared" si="19"/>
        <v>33</v>
      </c>
      <c r="D208">
        <f t="shared" si="20"/>
        <v>39</v>
      </c>
      <c r="E208">
        <f t="shared" si="21"/>
        <v>35</v>
      </c>
      <c r="F208" t="str">
        <f>_xlfn.IFNA(VLOOKUP(A208,sales_weekly_agg!$A$5:$G$98,7,),"")</f>
        <v/>
      </c>
      <c r="G208" t="str">
        <f t="shared" si="18"/>
        <v/>
      </c>
    </row>
    <row r="209" spans="1:7">
      <c r="A209" s="1">
        <v>45642</v>
      </c>
      <c r="B209">
        <v>34</v>
      </c>
      <c r="C209">
        <f t="shared" si="19"/>
        <v>37</v>
      </c>
      <c r="D209">
        <f t="shared" si="20"/>
        <v>33</v>
      </c>
      <c r="E209">
        <f t="shared" si="21"/>
        <v>39</v>
      </c>
      <c r="F209" t="str">
        <f>_xlfn.IFNA(VLOOKUP(A209,sales_weekly_agg!$A$5:$G$98,7,),"")</f>
        <v/>
      </c>
      <c r="G209" t="str">
        <f t="shared" si="18"/>
        <v/>
      </c>
    </row>
    <row r="210" spans="1:7">
      <c r="A210" s="1">
        <v>45649</v>
      </c>
      <c r="B210">
        <v>33</v>
      </c>
      <c r="C210">
        <f t="shared" si="19"/>
        <v>34</v>
      </c>
      <c r="D210">
        <f t="shared" si="20"/>
        <v>37</v>
      </c>
      <c r="E210">
        <f t="shared" si="21"/>
        <v>33</v>
      </c>
      <c r="F210" t="str">
        <f>_xlfn.IFNA(VLOOKUP(A210,sales_weekly_agg!$A$5:$G$98,7,),"")</f>
        <v/>
      </c>
      <c r="G210" t="str">
        <f t="shared" si="18"/>
        <v/>
      </c>
    </row>
    <row r="211" spans="1:7">
      <c r="A211" s="1">
        <v>45656</v>
      </c>
      <c r="B211">
        <v>33</v>
      </c>
      <c r="C211">
        <f t="shared" si="19"/>
        <v>33</v>
      </c>
      <c r="D211">
        <f t="shared" si="20"/>
        <v>34</v>
      </c>
      <c r="E211">
        <f t="shared" si="21"/>
        <v>37</v>
      </c>
      <c r="F211" t="str">
        <f>_xlfn.IFNA(VLOOKUP(A211,sales_weekly_agg!$A$5:$G$98,7,),"")</f>
        <v/>
      </c>
      <c r="G211" t="str">
        <f t="shared" si="18"/>
        <v/>
      </c>
    </row>
    <row r="212" spans="1:7">
      <c r="A212" s="1">
        <v>45663</v>
      </c>
      <c r="B212">
        <v>35</v>
      </c>
      <c r="C212">
        <f t="shared" si="19"/>
        <v>33</v>
      </c>
      <c r="D212">
        <f t="shared" si="20"/>
        <v>33</v>
      </c>
      <c r="E212">
        <f t="shared" si="21"/>
        <v>34</v>
      </c>
      <c r="F212" t="str">
        <f>_xlfn.IFNA(VLOOKUP(A212,sales_weekly_agg!$A$5:$G$98,7,),"")</f>
        <v/>
      </c>
      <c r="G212" t="str">
        <f t="shared" si="18"/>
        <v/>
      </c>
    </row>
    <row r="213" spans="1:7">
      <c r="A213" s="1">
        <v>45670</v>
      </c>
      <c r="B213">
        <v>32</v>
      </c>
      <c r="C213">
        <f t="shared" si="19"/>
        <v>35</v>
      </c>
      <c r="D213">
        <f t="shared" si="20"/>
        <v>33</v>
      </c>
      <c r="E213">
        <f t="shared" si="21"/>
        <v>33</v>
      </c>
      <c r="F213" t="str">
        <f>_xlfn.IFNA(VLOOKUP(A213,sales_weekly_agg!$A$5:$G$98,7,),"")</f>
        <v/>
      </c>
      <c r="G213" t="str">
        <f t="shared" si="18"/>
        <v/>
      </c>
    </row>
    <row r="214" spans="1:7">
      <c r="A214" s="1">
        <v>45677</v>
      </c>
      <c r="B214">
        <v>31</v>
      </c>
      <c r="C214">
        <f t="shared" si="19"/>
        <v>32</v>
      </c>
      <c r="D214">
        <f t="shared" si="20"/>
        <v>35</v>
      </c>
      <c r="E214">
        <f t="shared" si="21"/>
        <v>33</v>
      </c>
      <c r="F214" t="str">
        <f>_xlfn.IFNA(VLOOKUP(A214,sales_weekly_agg!$A$5:$G$98,7,),"")</f>
        <v/>
      </c>
      <c r="G214" t="str">
        <f t="shared" si="18"/>
        <v/>
      </c>
    </row>
    <row r="215" spans="1:7">
      <c r="A215" s="1">
        <v>45684</v>
      </c>
      <c r="B215">
        <v>30</v>
      </c>
      <c r="C215">
        <f t="shared" si="19"/>
        <v>31</v>
      </c>
      <c r="D215">
        <f t="shared" si="20"/>
        <v>32</v>
      </c>
      <c r="E215">
        <f t="shared" si="21"/>
        <v>35</v>
      </c>
      <c r="F215" t="str">
        <f>_xlfn.IFNA(VLOOKUP(A215,sales_weekly_agg!$A$5:$G$98,7,),"")</f>
        <v/>
      </c>
      <c r="G215" t="str">
        <f t="shared" si="18"/>
        <v/>
      </c>
    </row>
    <row r="216" spans="1:7">
      <c r="A216" s="1">
        <v>45691</v>
      </c>
      <c r="B216">
        <v>33</v>
      </c>
      <c r="C216">
        <f t="shared" si="19"/>
        <v>30</v>
      </c>
      <c r="D216">
        <f t="shared" si="20"/>
        <v>31</v>
      </c>
      <c r="E216">
        <f t="shared" si="21"/>
        <v>32</v>
      </c>
      <c r="F216" t="str">
        <f>_xlfn.IFNA(VLOOKUP(A216,sales_weekly_agg!$A$5:$G$98,7,),"")</f>
        <v/>
      </c>
      <c r="G216" t="str">
        <f t="shared" si="18"/>
        <v/>
      </c>
    </row>
    <row r="217" spans="1:7">
      <c r="A217" s="1">
        <v>45698</v>
      </c>
      <c r="B217">
        <v>33</v>
      </c>
      <c r="C217">
        <f t="shared" si="19"/>
        <v>33</v>
      </c>
      <c r="D217">
        <f t="shared" si="20"/>
        <v>30</v>
      </c>
      <c r="E217">
        <f t="shared" si="21"/>
        <v>31</v>
      </c>
      <c r="F217" t="str">
        <f>_xlfn.IFNA(VLOOKUP(A217,sales_weekly_agg!$A$5:$G$98,7,),"")</f>
        <v/>
      </c>
      <c r="G217" t="str">
        <f t="shared" si="18"/>
        <v/>
      </c>
    </row>
    <row r="218" spans="1:7">
      <c r="A218" s="1">
        <v>45705</v>
      </c>
      <c r="B218">
        <v>31</v>
      </c>
      <c r="C218">
        <f t="shared" si="19"/>
        <v>33</v>
      </c>
      <c r="D218">
        <f t="shared" si="20"/>
        <v>33</v>
      </c>
      <c r="E218">
        <f t="shared" si="21"/>
        <v>30</v>
      </c>
      <c r="F218" t="str">
        <f>_xlfn.IFNA(VLOOKUP(A218,sales_weekly_agg!$A$5:$G$98,7,),"")</f>
        <v/>
      </c>
      <c r="G218" t="str">
        <f t="shared" si="18"/>
        <v/>
      </c>
    </row>
    <row r="219" spans="1:7">
      <c r="A219" s="1">
        <v>45712</v>
      </c>
      <c r="B219">
        <v>33</v>
      </c>
      <c r="C219">
        <f t="shared" si="19"/>
        <v>31</v>
      </c>
      <c r="D219">
        <f t="shared" si="20"/>
        <v>33</v>
      </c>
      <c r="E219">
        <f t="shared" si="21"/>
        <v>33</v>
      </c>
      <c r="F219" t="str">
        <f>_xlfn.IFNA(VLOOKUP(A219,sales_weekly_agg!$A$5:$G$98,7,),"")</f>
        <v/>
      </c>
      <c r="G219" t="str">
        <f t="shared" si="18"/>
        <v/>
      </c>
    </row>
    <row r="220" spans="1:7">
      <c r="A220" s="1">
        <v>45719</v>
      </c>
      <c r="B220">
        <v>37</v>
      </c>
      <c r="C220">
        <f t="shared" si="19"/>
        <v>33</v>
      </c>
      <c r="D220">
        <f t="shared" si="20"/>
        <v>31</v>
      </c>
      <c r="E220">
        <f t="shared" si="21"/>
        <v>33</v>
      </c>
      <c r="F220" t="str">
        <f>_xlfn.IFNA(VLOOKUP(A220,sales_weekly_agg!$A$5:$G$98,7,),"")</f>
        <v/>
      </c>
      <c r="G220" t="str">
        <f t="shared" si="18"/>
        <v/>
      </c>
    </row>
    <row r="221" spans="1:7">
      <c r="A221" s="1">
        <v>45726</v>
      </c>
      <c r="B221">
        <v>36</v>
      </c>
      <c r="C221">
        <f t="shared" si="19"/>
        <v>37</v>
      </c>
      <c r="D221">
        <f t="shared" si="20"/>
        <v>33</v>
      </c>
      <c r="E221">
        <f t="shared" si="21"/>
        <v>31</v>
      </c>
      <c r="F221" t="str">
        <f>_xlfn.IFNA(VLOOKUP(A221,sales_weekly_agg!$A$5:$G$98,7,),"")</f>
        <v/>
      </c>
      <c r="G221" t="str">
        <f t="shared" si="18"/>
        <v/>
      </c>
    </row>
    <row r="222" spans="1:7">
      <c r="A222" s="1">
        <v>45733</v>
      </c>
      <c r="B222">
        <v>37</v>
      </c>
      <c r="C222">
        <f t="shared" si="19"/>
        <v>36</v>
      </c>
      <c r="D222">
        <f t="shared" si="20"/>
        <v>37</v>
      </c>
      <c r="E222">
        <f t="shared" si="21"/>
        <v>33</v>
      </c>
      <c r="F222" t="str">
        <f>_xlfn.IFNA(VLOOKUP(A222,sales_weekly_agg!$A$5:$G$98,7,),"")</f>
        <v/>
      </c>
      <c r="G222" t="str">
        <f t="shared" si="18"/>
        <v/>
      </c>
    </row>
    <row r="223" spans="1:7">
      <c r="A223" s="1">
        <v>45740</v>
      </c>
      <c r="B223">
        <v>38</v>
      </c>
      <c r="C223">
        <f t="shared" si="19"/>
        <v>37</v>
      </c>
      <c r="D223">
        <f t="shared" si="20"/>
        <v>36</v>
      </c>
      <c r="E223">
        <f t="shared" si="21"/>
        <v>37</v>
      </c>
      <c r="F223" t="str">
        <f>_xlfn.IFNA(VLOOKUP(A223,sales_weekly_agg!$A$5:$G$98,7,),"")</f>
        <v/>
      </c>
      <c r="G223" t="str">
        <f t="shared" si="18"/>
        <v/>
      </c>
    </row>
    <row r="224" spans="1:7">
      <c r="A224" s="1">
        <v>45747</v>
      </c>
      <c r="B224">
        <v>37</v>
      </c>
      <c r="C224">
        <f t="shared" si="19"/>
        <v>38</v>
      </c>
      <c r="D224">
        <f t="shared" si="20"/>
        <v>37</v>
      </c>
      <c r="E224">
        <f t="shared" si="21"/>
        <v>36</v>
      </c>
      <c r="F224" t="str">
        <f>_xlfn.IFNA(VLOOKUP(A224,sales_weekly_agg!$A$5:$G$98,7,),"")</f>
        <v/>
      </c>
      <c r="G224" t="str">
        <f t="shared" si="18"/>
        <v/>
      </c>
    </row>
    <row r="225" spans="1:7">
      <c r="A225" s="1">
        <v>45754</v>
      </c>
      <c r="B225">
        <v>39</v>
      </c>
      <c r="C225">
        <f t="shared" si="19"/>
        <v>37</v>
      </c>
      <c r="D225">
        <f t="shared" si="20"/>
        <v>38</v>
      </c>
      <c r="E225">
        <f t="shared" si="21"/>
        <v>37</v>
      </c>
      <c r="F225" t="str">
        <f>_xlfn.IFNA(VLOOKUP(A225,sales_weekly_agg!$A$5:$G$98,7,),"")</f>
        <v/>
      </c>
      <c r="G225" t="str">
        <f t="shared" si="18"/>
        <v/>
      </c>
    </row>
    <row r="226" spans="1:7">
      <c r="A226" s="1">
        <v>45761</v>
      </c>
      <c r="B226">
        <v>39</v>
      </c>
      <c r="C226">
        <f t="shared" si="19"/>
        <v>39</v>
      </c>
      <c r="D226">
        <f t="shared" si="20"/>
        <v>37</v>
      </c>
      <c r="E226">
        <f t="shared" si="21"/>
        <v>38</v>
      </c>
      <c r="F226" t="str">
        <f>_xlfn.IFNA(VLOOKUP(A226,sales_weekly_agg!$A$5:$G$98,7,),"")</f>
        <v/>
      </c>
      <c r="G226" t="str">
        <f t="shared" si="18"/>
        <v/>
      </c>
    </row>
    <row r="227" spans="1:7">
      <c r="A227" s="1">
        <v>45768</v>
      </c>
      <c r="B227">
        <v>35</v>
      </c>
      <c r="C227">
        <f t="shared" si="19"/>
        <v>39</v>
      </c>
      <c r="D227">
        <f t="shared" si="20"/>
        <v>39</v>
      </c>
      <c r="E227">
        <f t="shared" si="21"/>
        <v>37</v>
      </c>
      <c r="F227" t="str">
        <f>_xlfn.IFNA(VLOOKUP(A227,sales_weekly_agg!$A$5:$G$98,7,),"")</f>
        <v/>
      </c>
      <c r="G227" t="str">
        <f t="shared" si="18"/>
        <v/>
      </c>
    </row>
    <row r="228" spans="1:7">
      <c r="A228" s="1">
        <v>45775</v>
      </c>
      <c r="B228">
        <v>42</v>
      </c>
      <c r="C228">
        <f t="shared" si="19"/>
        <v>35</v>
      </c>
      <c r="D228">
        <f t="shared" si="20"/>
        <v>39</v>
      </c>
      <c r="E228">
        <f t="shared" si="21"/>
        <v>39</v>
      </c>
      <c r="F228" t="str">
        <f>_xlfn.IFNA(VLOOKUP(A228,sales_weekly_agg!$A$5:$G$98,7,),"")</f>
        <v/>
      </c>
      <c r="G228" t="str">
        <f t="shared" si="18"/>
        <v/>
      </c>
    </row>
    <row r="229" spans="1:7">
      <c r="A229" s="1">
        <v>45782</v>
      </c>
      <c r="B229">
        <v>39</v>
      </c>
      <c r="C229">
        <f t="shared" si="19"/>
        <v>42</v>
      </c>
      <c r="D229">
        <f t="shared" si="20"/>
        <v>35</v>
      </c>
      <c r="E229">
        <f t="shared" si="21"/>
        <v>39</v>
      </c>
      <c r="F229" t="str">
        <f>_xlfn.IFNA(VLOOKUP(A229,sales_weekly_agg!$A$5:$G$98,7,),"")</f>
        <v/>
      </c>
      <c r="G229" t="str">
        <f t="shared" si="18"/>
        <v/>
      </c>
    </row>
    <row r="230" spans="1:7">
      <c r="A230" s="1">
        <v>45789</v>
      </c>
      <c r="B230">
        <v>42</v>
      </c>
      <c r="C230">
        <f t="shared" si="19"/>
        <v>39</v>
      </c>
      <c r="D230">
        <f t="shared" si="20"/>
        <v>42</v>
      </c>
      <c r="E230">
        <f t="shared" si="21"/>
        <v>35</v>
      </c>
      <c r="F230" t="str">
        <f>_xlfn.IFNA(VLOOKUP(A230,sales_weekly_agg!$A$5:$G$98,7,),"")</f>
        <v/>
      </c>
      <c r="G230" t="str">
        <f t="shared" si="18"/>
        <v/>
      </c>
    </row>
    <row r="231" spans="1:7">
      <c r="A231" s="1">
        <v>45796</v>
      </c>
      <c r="B231">
        <v>39</v>
      </c>
      <c r="C231">
        <f t="shared" si="19"/>
        <v>42</v>
      </c>
      <c r="D231">
        <f t="shared" si="20"/>
        <v>39</v>
      </c>
      <c r="E231">
        <f t="shared" si="21"/>
        <v>42</v>
      </c>
      <c r="F231" t="str">
        <f>_xlfn.IFNA(VLOOKUP(A231,sales_weekly_agg!$A$5:$G$98,7,),"")</f>
        <v/>
      </c>
      <c r="G231" t="str">
        <f t="shared" si="18"/>
        <v/>
      </c>
    </row>
    <row r="232" spans="1:7">
      <c r="A232" s="1">
        <v>45803</v>
      </c>
      <c r="B232">
        <v>39</v>
      </c>
      <c r="C232">
        <f t="shared" si="19"/>
        <v>39</v>
      </c>
      <c r="D232">
        <f t="shared" si="20"/>
        <v>42</v>
      </c>
      <c r="E232">
        <f t="shared" si="21"/>
        <v>39</v>
      </c>
      <c r="F232" t="str">
        <f>_xlfn.IFNA(VLOOKUP(A232,sales_weekly_agg!$A$5:$G$98,7,),"")</f>
        <v/>
      </c>
      <c r="G232" t="str">
        <f t="shared" si="18"/>
        <v/>
      </c>
    </row>
    <row r="233" spans="1:7">
      <c r="A233" s="1">
        <v>45810</v>
      </c>
      <c r="B233">
        <v>41</v>
      </c>
      <c r="C233">
        <f t="shared" si="19"/>
        <v>39</v>
      </c>
      <c r="D233">
        <f t="shared" si="20"/>
        <v>39</v>
      </c>
      <c r="E233">
        <f t="shared" si="21"/>
        <v>42</v>
      </c>
      <c r="F233" t="str">
        <f>_xlfn.IFNA(VLOOKUP(A233,sales_weekly_agg!$A$5:$G$98,7,),"")</f>
        <v/>
      </c>
      <c r="G233" t="str">
        <f t="shared" si="18"/>
        <v/>
      </c>
    </row>
    <row r="234" spans="1:7">
      <c r="A234" s="1">
        <v>45817</v>
      </c>
      <c r="B234">
        <v>42</v>
      </c>
      <c r="C234">
        <f t="shared" si="19"/>
        <v>41</v>
      </c>
      <c r="D234">
        <f t="shared" si="20"/>
        <v>39</v>
      </c>
      <c r="E234">
        <f t="shared" si="21"/>
        <v>39</v>
      </c>
      <c r="F234" t="str">
        <f>_xlfn.IFNA(VLOOKUP(A234,sales_weekly_agg!$A$5:$G$98,7,),"")</f>
        <v/>
      </c>
      <c r="G234" t="str">
        <f t="shared" si="18"/>
        <v/>
      </c>
    </row>
    <row r="235" spans="1:7">
      <c r="A235" s="1">
        <v>45824</v>
      </c>
      <c r="B235">
        <v>42</v>
      </c>
      <c r="C235">
        <f t="shared" si="19"/>
        <v>42</v>
      </c>
      <c r="D235">
        <f t="shared" si="20"/>
        <v>41</v>
      </c>
      <c r="E235">
        <f t="shared" si="21"/>
        <v>39</v>
      </c>
      <c r="F235" t="str">
        <f>_xlfn.IFNA(VLOOKUP(A235,sales_weekly_agg!$A$5:$G$98,7,),"")</f>
        <v/>
      </c>
      <c r="G235" t="str">
        <f t="shared" si="18"/>
        <v/>
      </c>
    </row>
    <row r="236" spans="1:7">
      <c r="A236" s="1">
        <v>45831</v>
      </c>
      <c r="B236">
        <v>41</v>
      </c>
      <c r="C236">
        <f t="shared" si="19"/>
        <v>42</v>
      </c>
      <c r="D236">
        <f t="shared" si="20"/>
        <v>42</v>
      </c>
      <c r="E236">
        <f t="shared" si="21"/>
        <v>41</v>
      </c>
      <c r="F236" t="str">
        <f>_xlfn.IFNA(VLOOKUP(A236,sales_weekly_agg!$A$5:$G$98,7,),"")</f>
        <v/>
      </c>
      <c r="G236" t="str">
        <f t="shared" si="18"/>
        <v/>
      </c>
    </row>
    <row r="237" spans="1:7">
      <c r="A237" s="1">
        <v>45838</v>
      </c>
      <c r="B237">
        <v>43</v>
      </c>
      <c r="C237">
        <f t="shared" si="19"/>
        <v>41</v>
      </c>
      <c r="D237">
        <f t="shared" si="20"/>
        <v>42</v>
      </c>
      <c r="E237">
        <f t="shared" si="21"/>
        <v>42</v>
      </c>
      <c r="F237" t="str">
        <f>_xlfn.IFNA(VLOOKUP(A237,sales_weekly_agg!$A$5:$G$98,7,),"")</f>
        <v/>
      </c>
      <c r="G237" t="str">
        <f t="shared" si="18"/>
        <v/>
      </c>
    </row>
    <row r="238" spans="1:7">
      <c r="A238" s="1">
        <v>45845</v>
      </c>
      <c r="B238">
        <v>45</v>
      </c>
      <c r="C238">
        <f t="shared" si="19"/>
        <v>43</v>
      </c>
      <c r="D238">
        <f t="shared" si="20"/>
        <v>41</v>
      </c>
      <c r="E238">
        <f t="shared" si="21"/>
        <v>42</v>
      </c>
      <c r="F238" t="str">
        <f>_xlfn.IFNA(VLOOKUP(A238,sales_weekly_agg!$A$5:$G$98,7,),"")</f>
        <v/>
      </c>
      <c r="G238" t="str">
        <f t="shared" si="18"/>
        <v/>
      </c>
    </row>
    <row r="239" spans="1:7">
      <c r="A239" s="1">
        <v>45852</v>
      </c>
      <c r="B239">
        <v>45</v>
      </c>
      <c r="C239">
        <f t="shared" si="19"/>
        <v>45</v>
      </c>
      <c r="D239">
        <f t="shared" si="20"/>
        <v>43</v>
      </c>
      <c r="E239">
        <f t="shared" si="21"/>
        <v>41</v>
      </c>
      <c r="F239" t="str">
        <f>_xlfn.IFNA(VLOOKUP(A239,sales_weekly_agg!$A$5:$G$98,7,),"")</f>
        <v/>
      </c>
      <c r="G239" t="str">
        <f t="shared" si="18"/>
        <v/>
      </c>
    </row>
    <row r="240" spans="1:7">
      <c r="A240" s="1">
        <v>45859</v>
      </c>
      <c r="B240">
        <v>38</v>
      </c>
      <c r="C240">
        <f t="shared" si="19"/>
        <v>45</v>
      </c>
      <c r="D240">
        <f t="shared" si="20"/>
        <v>45</v>
      </c>
      <c r="E240">
        <f t="shared" si="21"/>
        <v>43</v>
      </c>
      <c r="F240" t="str">
        <f>_xlfn.IFNA(VLOOKUP(A240,sales_weekly_agg!$A$5:$G$98,7,),"")</f>
        <v/>
      </c>
      <c r="G240" t="str">
        <f t="shared" si="18"/>
        <v/>
      </c>
    </row>
    <row r="241" spans="1:7">
      <c r="A241" s="1">
        <v>45866</v>
      </c>
      <c r="B241">
        <v>39</v>
      </c>
      <c r="C241">
        <f t="shared" si="19"/>
        <v>38</v>
      </c>
      <c r="D241">
        <f t="shared" si="20"/>
        <v>45</v>
      </c>
      <c r="E241">
        <f t="shared" si="21"/>
        <v>45</v>
      </c>
      <c r="F241" t="str">
        <f>_xlfn.IFNA(VLOOKUP(A241,sales_weekly_agg!$A$5:$G$98,7,),"")</f>
        <v/>
      </c>
      <c r="G241" t="str">
        <f t="shared" si="18"/>
        <v/>
      </c>
    </row>
    <row r="242" spans="1:7">
      <c r="A242" s="1">
        <v>45873</v>
      </c>
      <c r="B242">
        <v>40</v>
      </c>
      <c r="C242">
        <f t="shared" si="19"/>
        <v>39</v>
      </c>
      <c r="D242">
        <f t="shared" si="20"/>
        <v>38</v>
      </c>
      <c r="E242">
        <f t="shared" si="21"/>
        <v>45</v>
      </c>
      <c r="F242" t="str">
        <f>_xlfn.IFNA(VLOOKUP(A242,sales_weekly_agg!$A$5:$G$98,7,),"")</f>
        <v/>
      </c>
      <c r="G242" t="str">
        <f t="shared" si="18"/>
        <v/>
      </c>
    </row>
    <row r="243" spans="1:7">
      <c r="A243" s="1">
        <v>45880</v>
      </c>
      <c r="B243">
        <v>39</v>
      </c>
      <c r="C243">
        <f t="shared" si="19"/>
        <v>40</v>
      </c>
      <c r="D243">
        <f t="shared" si="20"/>
        <v>39</v>
      </c>
      <c r="E243">
        <f t="shared" si="21"/>
        <v>38</v>
      </c>
      <c r="F243" t="str">
        <f>_xlfn.IFNA(VLOOKUP(A243,sales_weekly_agg!$A$5:$G$98,7,),"")</f>
        <v/>
      </c>
      <c r="G243" t="str">
        <f t="shared" si="18"/>
        <v/>
      </c>
    </row>
    <row r="244" spans="1:7">
      <c r="A244" s="1">
        <v>45887</v>
      </c>
      <c r="B244">
        <v>37</v>
      </c>
      <c r="C244">
        <f t="shared" si="19"/>
        <v>39</v>
      </c>
      <c r="D244">
        <f t="shared" si="20"/>
        <v>40</v>
      </c>
      <c r="E244">
        <f t="shared" si="21"/>
        <v>39</v>
      </c>
      <c r="F244" t="str">
        <f>_xlfn.IFNA(VLOOKUP(A244,sales_weekly_agg!$A$5:$G$98,7,),"")</f>
        <v/>
      </c>
      <c r="G244" t="str">
        <f t="shared" si="18"/>
        <v/>
      </c>
    </row>
    <row r="245" spans="1:7">
      <c r="A245" s="1">
        <v>45894</v>
      </c>
      <c r="B245">
        <v>35</v>
      </c>
      <c r="C245">
        <f t="shared" si="19"/>
        <v>37</v>
      </c>
      <c r="D245">
        <f t="shared" si="20"/>
        <v>39</v>
      </c>
      <c r="E245">
        <f t="shared" si="21"/>
        <v>40</v>
      </c>
      <c r="F245" t="str">
        <f>_xlfn.IFNA(VLOOKUP(A245,sales_weekly_agg!$A$5:$G$98,7,),"")</f>
        <v/>
      </c>
      <c r="G245" t="str">
        <f t="shared" si="18"/>
        <v/>
      </c>
    </row>
    <row r="246" spans="1:7">
      <c r="A246" s="1">
        <v>45901</v>
      </c>
      <c r="B246">
        <v>37</v>
      </c>
      <c r="C246">
        <f t="shared" si="19"/>
        <v>35</v>
      </c>
      <c r="D246">
        <f t="shared" si="20"/>
        <v>37</v>
      </c>
      <c r="E246">
        <f t="shared" si="21"/>
        <v>39</v>
      </c>
      <c r="F246" t="str">
        <f>_xlfn.IFNA(VLOOKUP(A246,sales_weekly_agg!$A$5:$G$98,7,),"")</f>
        <v/>
      </c>
      <c r="G246" t="str">
        <f t="shared" si="18"/>
        <v/>
      </c>
    </row>
    <row r="247" spans="1:7">
      <c r="A247" s="1">
        <v>45908</v>
      </c>
      <c r="B247">
        <v>36</v>
      </c>
      <c r="C247">
        <f t="shared" si="19"/>
        <v>37</v>
      </c>
      <c r="D247">
        <f t="shared" si="20"/>
        <v>35</v>
      </c>
      <c r="E247">
        <f t="shared" si="21"/>
        <v>37</v>
      </c>
      <c r="F247" t="str">
        <f>_xlfn.IFNA(VLOOKUP(A247,sales_weekly_agg!$A$5:$G$98,7,),"")</f>
        <v/>
      </c>
      <c r="G247" t="str">
        <f t="shared" si="18"/>
        <v/>
      </c>
    </row>
    <row r="248" spans="1:7">
      <c r="A248" s="1">
        <v>45915</v>
      </c>
      <c r="B248">
        <v>33</v>
      </c>
      <c r="C248">
        <f t="shared" si="19"/>
        <v>36</v>
      </c>
      <c r="D248">
        <f t="shared" si="20"/>
        <v>37</v>
      </c>
      <c r="E248">
        <f t="shared" si="21"/>
        <v>35</v>
      </c>
      <c r="F248" t="str">
        <f>_xlfn.IFNA(VLOOKUP(A248,sales_weekly_agg!$A$5:$G$98,7,),"")</f>
        <v/>
      </c>
      <c r="G248" t="str">
        <f t="shared" si="18"/>
        <v/>
      </c>
    </row>
    <row r="249" spans="1:7">
      <c r="A249" s="1">
        <v>45922</v>
      </c>
      <c r="B249">
        <v>35</v>
      </c>
      <c r="C249">
        <f t="shared" si="19"/>
        <v>33</v>
      </c>
      <c r="D249">
        <f t="shared" si="20"/>
        <v>36</v>
      </c>
      <c r="E249">
        <f t="shared" si="21"/>
        <v>37</v>
      </c>
      <c r="F249" t="str">
        <f>_xlfn.IFNA(VLOOKUP(A249,sales_weekly_agg!$A$5:$G$98,7,),"")</f>
        <v/>
      </c>
      <c r="G249" t="str">
        <f t="shared" si="18"/>
        <v/>
      </c>
    </row>
    <row r="250" spans="1:7">
      <c r="A250" s="1">
        <v>45929</v>
      </c>
      <c r="B250">
        <v>35</v>
      </c>
      <c r="C250">
        <f t="shared" si="19"/>
        <v>35</v>
      </c>
      <c r="D250">
        <f t="shared" si="20"/>
        <v>33</v>
      </c>
      <c r="E250">
        <f t="shared" si="21"/>
        <v>36</v>
      </c>
      <c r="F250" t="str">
        <f>_xlfn.IFNA(VLOOKUP(A250,sales_weekly_agg!$A$5:$G$98,7,),"")</f>
        <v/>
      </c>
      <c r="G250" t="str">
        <f t="shared" si="18"/>
        <v/>
      </c>
    </row>
    <row r="251" spans="1:7">
      <c r="A251" s="1">
        <v>45936</v>
      </c>
      <c r="B251">
        <v>36</v>
      </c>
      <c r="C251">
        <f t="shared" si="19"/>
        <v>35</v>
      </c>
      <c r="D251">
        <f t="shared" si="20"/>
        <v>35</v>
      </c>
      <c r="E251">
        <f t="shared" si="21"/>
        <v>33</v>
      </c>
      <c r="F251" t="str">
        <f>_xlfn.IFNA(VLOOKUP(A251,sales_weekly_agg!$A$5:$G$98,7,),"")</f>
        <v/>
      </c>
      <c r="G251" t="str">
        <f t="shared" si="18"/>
        <v/>
      </c>
    </row>
    <row r="252" spans="1:7">
      <c r="A252" s="1">
        <v>45943</v>
      </c>
      <c r="B252">
        <v>35</v>
      </c>
      <c r="C252">
        <f t="shared" si="19"/>
        <v>36</v>
      </c>
      <c r="D252">
        <f t="shared" si="20"/>
        <v>35</v>
      </c>
      <c r="E252">
        <f t="shared" si="21"/>
        <v>35</v>
      </c>
      <c r="F252" t="str">
        <f>_xlfn.IFNA(VLOOKUP(A252,sales_weekly_agg!$A$5:$G$98,7,),"")</f>
        <v/>
      </c>
      <c r="G252" t="str">
        <f t="shared" si="18"/>
        <v/>
      </c>
    </row>
    <row r="253" spans="1:7">
      <c r="A253" s="1">
        <v>45950</v>
      </c>
      <c r="B253">
        <v>34</v>
      </c>
      <c r="C253">
        <f t="shared" si="19"/>
        <v>35</v>
      </c>
      <c r="D253">
        <f t="shared" si="20"/>
        <v>36</v>
      </c>
      <c r="E253">
        <f t="shared" si="21"/>
        <v>35</v>
      </c>
      <c r="F253" t="str">
        <f>_xlfn.IFNA(VLOOKUP(A253,sales_weekly_agg!$A$5:$G$98,7,),"")</f>
        <v/>
      </c>
      <c r="G253" t="str">
        <f t="shared" si="18"/>
        <v/>
      </c>
    </row>
    <row r="254" spans="1:7">
      <c r="A254" s="1">
        <v>45957</v>
      </c>
      <c r="B254">
        <v>39</v>
      </c>
      <c r="C254">
        <f t="shared" si="19"/>
        <v>34</v>
      </c>
      <c r="D254">
        <f t="shared" si="20"/>
        <v>35</v>
      </c>
      <c r="E254">
        <f t="shared" si="21"/>
        <v>36</v>
      </c>
      <c r="F254" t="str">
        <f>_xlfn.IFNA(VLOOKUP(A254,sales_weekly_agg!$A$5:$G$98,7,),"")</f>
        <v/>
      </c>
      <c r="G254" t="str">
        <f t="shared" si="18"/>
        <v/>
      </c>
    </row>
    <row r="255" spans="1:7">
      <c r="A255" s="1">
        <v>45964</v>
      </c>
      <c r="B255">
        <v>43</v>
      </c>
      <c r="C255">
        <f t="shared" si="19"/>
        <v>39</v>
      </c>
      <c r="D255">
        <f t="shared" si="20"/>
        <v>34</v>
      </c>
      <c r="E255">
        <f t="shared" si="21"/>
        <v>35</v>
      </c>
      <c r="F255" t="str">
        <f>_xlfn.IFNA(VLOOKUP(A255,sales_weekly_agg!$A$5:$G$98,7,),"")</f>
        <v/>
      </c>
      <c r="G255" t="str">
        <f t="shared" si="18"/>
        <v/>
      </c>
    </row>
    <row r="256" spans="1:7">
      <c r="A256" s="1">
        <v>45971</v>
      </c>
      <c r="B256">
        <v>47</v>
      </c>
      <c r="C256">
        <f t="shared" si="19"/>
        <v>43</v>
      </c>
      <c r="D256">
        <f t="shared" si="20"/>
        <v>39</v>
      </c>
      <c r="E256">
        <f t="shared" si="21"/>
        <v>34</v>
      </c>
      <c r="F256" t="str">
        <f>_xlfn.IFNA(VLOOKUP(A256,sales_weekly_agg!$A$5:$G$98,7,),"")</f>
        <v/>
      </c>
      <c r="G256" t="str">
        <f t="shared" si="18"/>
        <v/>
      </c>
    </row>
    <row r="257" spans="1:7">
      <c r="A257" s="1">
        <v>45978</v>
      </c>
      <c r="B257">
        <v>45</v>
      </c>
      <c r="C257">
        <f t="shared" si="19"/>
        <v>47</v>
      </c>
      <c r="D257">
        <f t="shared" si="20"/>
        <v>43</v>
      </c>
      <c r="E257">
        <f t="shared" si="21"/>
        <v>39</v>
      </c>
      <c r="F257" t="str">
        <f>_xlfn.IFNA(VLOOKUP(A257,sales_weekly_agg!$A$5:$G$98,7,),"")</f>
        <v/>
      </c>
      <c r="G257" t="str">
        <f t="shared" si="18"/>
        <v/>
      </c>
    </row>
    <row r="258" spans="1:7">
      <c r="A258" s="1">
        <v>45985</v>
      </c>
      <c r="B258">
        <v>43</v>
      </c>
      <c r="C258">
        <f t="shared" si="19"/>
        <v>45</v>
      </c>
      <c r="D258">
        <f t="shared" si="20"/>
        <v>47</v>
      </c>
      <c r="E258">
        <f t="shared" si="21"/>
        <v>43</v>
      </c>
      <c r="F258" t="str">
        <f>_xlfn.IFNA(VLOOKUP(A258,sales_weekly_agg!$A$5:$G$98,7,),"")</f>
        <v/>
      </c>
      <c r="G258" t="str">
        <f t="shared" ref="G258:G263" si="22">IF(F258="","",F258-B258)</f>
        <v/>
      </c>
    </row>
    <row r="259" spans="1:7">
      <c r="A259" s="1">
        <v>45992</v>
      </c>
      <c r="B259">
        <v>41</v>
      </c>
      <c r="C259">
        <f t="shared" si="19"/>
        <v>43</v>
      </c>
      <c r="D259">
        <f t="shared" si="20"/>
        <v>45</v>
      </c>
      <c r="E259">
        <f t="shared" si="21"/>
        <v>47</v>
      </c>
      <c r="F259" t="str">
        <f>_xlfn.IFNA(VLOOKUP(A259,sales_weekly_agg!$A$5:$G$98,7,),"")</f>
        <v/>
      </c>
      <c r="G259" t="str">
        <f t="shared" si="22"/>
        <v/>
      </c>
    </row>
    <row r="260" spans="1:7">
      <c r="A260" s="1">
        <v>45999</v>
      </c>
      <c r="B260">
        <v>41</v>
      </c>
      <c r="C260">
        <f t="shared" si="19"/>
        <v>41</v>
      </c>
      <c r="D260">
        <f t="shared" ref="D260:D263" si="23">B258</f>
        <v>43</v>
      </c>
      <c r="E260">
        <f t="shared" si="21"/>
        <v>45</v>
      </c>
      <c r="F260" t="str">
        <f>_xlfn.IFNA(VLOOKUP(A260,sales_weekly_agg!$A$5:$G$98,7,),"")</f>
        <v/>
      </c>
      <c r="G260" t="str">
        <f t="shared" si="22"/>
        <v/>
      </c>
    </row>
    <row r="261" spans="1:7">
      <c r="A261" s="1">
        <v>46006</v>
      </c>
      <c r="B261">
        <v>43</v>
      </c>
      <c r="C261">
        <f t="shared" si="19"/>
        <v>41</v>
      </c>
      <c r="D261">
        <f t="shared" si="23"/>
        <v>41</v>
      </c>
      <c r="E261">
        <f t="shared" ref="E261:E263" si="24">B258</f>
        <v>43</v>
      </c>
      <c r="F261" t="str">
        <f>_xlfn.IFNA(VLOOKUP(A261,sales_weekly_agg!$A$5:$G$98,7,),"")</f>
        <v/>
      </c>
      <c r="G261" t="str">
        <f t="shared" si="22"/>
        <v/>
      </c>
    </row>
    <row r="262" spans="1:7">
      <c r="A262" s="1">
        <v>46013</v>
      </c>
      <c r="B262">
        <v>41</v>
      </c>
      <c r="C262">
        <f t="shared" si="19"/>
        <v>43</v>
      </c>
      <c r="D262">
        <f t="shared" si="23"/>
        <v>41</v>
      </c>
      <c r="E262">
        <f t="shared" si="24"/>
        <v>41</v>
      </c>
      <c r="F262" t="str">
        <f>_xlfn.IFNA(VLOOKUP(A262,sales_weekly_agg!$A$5:$G$98,7,),"")</f>
        <v/>
      </c>
      <c r="G262" t="str">
        <f t="shared" si="22"/>
        <v/>
      </c>
    </row>
    <row r="263" spans="1:7">
      <c r="A263" s="1">
        <v>46020</v>
      </c>
      <c r="B263">
        <v>40</v>
      </c>
      <c r="C263">
        <f t="shared" si="19"/>
        <v>41</v>
      </c>
      <c r="D263">
        <f t="shared" si="23"/>
        <v>43</v>
      </c>
      <c r="E263">
        <f t="shared" si="24"/>
        <v>41</v>
      </c>
      <c r="F263" t="str">
        <f>_xlfn.IFNA(VLOOKUP(A263,sales_weekly_agg!$A$5:$G$98,7,),"")</f>
        <v/>
      </c>
      <c r="G263" t="str">
        <f t="shared" si="22"/>
        <v/>
      </c>
    </row>
  </sheetData>
  <pageMargins left="0.7" right="0.7" top="0.75" bottom="0.75" header="0.3" footer="0.3"/>
  <ignoredErrors>
    <ignoredError sqref="L6"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8701-7267-4581-A600-523345078757}">
  <dimension ref="A1:J263"/>
  <sheetViews>
    <sheetView workbookViewId="0">
      <selection activeCell="F137" sqref="F137"/>
    </sheetView>
  </sheetViews>
  <sheetFormatPr defaultRowHeight="14.4"/>
  <cols>
    <col min="1" max="1" width="14.33203125" customWidth="1"/>
    <col min="2" max="2" width="13.109375" customWidth="1"/>
    <col min="6" max="7" width="17.33203125" customWidth="1"/>
    <col min="9" max="9" width="15.6640625" customWidth="1"/>
  </cols>
  <sheetData>
    <row r="1" spans="1:10">
      <c r="A1" t="s">
        <v>34410</v>
      </c>
      <c r="B1" t="s">
        <v>34428</v>
      </c>
      <c r="C1" t="s">
        <v>34429</v>
      </c>
      <c r="D1" t="s">
        <v>34439</v>
      </c>
      <c r="E1" t="s">
        <v>34440</v>
      </c>
      <c r="F1" t="s">
        <v>34441</v>
      </c>
      <c r="G1" t="s">
        <v>34443</v>
      </c>
    </row>
    <row r="2" spans="1:10">
      <c r="A2" s="1">
        <v>44193</v>
      </c>
      <c r="B2">
        <v>14</v>
      </c>
      <c r="C2" t="str">
        <f>_xlfn.IFNA(VLOOKUP(A2,sales_weekly_agg!$A$5:$B$98,2,FALSE),"")</f>
        <v/>
      </c>
      <c r="D2" t="str">
        <f>IF(C2="","",C2-B2)</f>
        <v/>
      </c>
    </row>
    <row r="3" spans="1:10">
      <c r="A3" s="1">
        <v>44200</v>
      </c>
      <c r="B3">
        <v>14</v>
      </c>
      <c r="C3" t="str">
        <f>_xlfn.IFNA(VLOOKUP(A3,sales_weekly_agg!$A$5:$B$98,2,FALSE),"")</f>
        <v/>
      </c>
      <c r="D3" t="str">
        <f t="shared" ref="D3:D66" si="0">IF(C3="","",C3-B3)</f>
        <v/>
      </c>
      <c r="I3" t="s">
        <v>34442</v>
      </c>
      <c r="J3">
        <f>AVERAGE(F107:F199)</f>
        <v>1</v>
      </c>
    </row>
    <row r="4" spans="1:10">
      <c r="A4" s="1">
        <v>44207</v>
      </c>
      <c r="B4">
        <v>13</v>
      </c>
      <c r="C4" t="str">
        <f>_xlfn.IFNA(VLOOKUP(A4,sales_weekly_agg!$A$5:$B$98,2,FALSE),"")</f>
        <v/>
      </c>
      <c r="D4" t="str">
        <f t="shared" si="0"/>
        <v/>
      </c>
      <c r="I4" t="s">
        <v>34444</v>
      </c>
      <c r="J4">
        <f>MAX(G107:G199)</f>
        <v>93</v>
      </c>
    </row>
    <row r="5" spans="1:10">
      <c r="A5" s="1">
        <v>44214</v>
      </c>
      <c r="B5">
        <v>14</v>
      </c>
      <c r="C5" t="str">
        <f>_xlfn.IFNA(VLOOKUP(A5,sales_weekly_agg!$A$5:$B$98,2,FALSE),"")</f>
        <v/>
      </c>
      <c r="D5" t="str">
        <f t="shared" si="0"/>
        <v/>
      </c>
      <c r="I5" t="s">
        <v>34445</v>
      </c>
      <c r="J5">
        <f>_xlfn.MODE.SNGL(E106:E199)</f>
        <v>-1</v>
      </c>
    </row>
    <row r="6" spans="1:10">
      <c r="A6" s="1">
        <v>44221</v>
      </c>
      <c r="B6">
        <v>14</v>
      </c>
      <c r="C6" t="str">
        <f>_xlfn.IFNA(VLOOKUP(A6,sales_weekly_agg!$A$5:$B$98,2,FALSE),"")</f>
        <v/>
      </c>
      <c r="D6" t="str">
        <f t="shared" si="0"/>
        <v/>
      </c>
    </row>
    <row r="7" spans="1:10">
      <c r="A7" s="1">
        <v>44228</v>
      </c>
      <c r="B7">
        <v>14</v>
      </c>
      <c r="C7" t="str">
        <f>_xlfn.IFNA(VLOOKUP(A7,sales_weekly_agg!$A$5:$B$98,2,FALSE),"")</f>
        <v/>
      </c>
      <c r="D7" t="str">
        <f t="shared" si="0"/>
        <v/>
      </c>
    </row>
    <row r="8" spans="1:10">
      <c r="A8" s="1">
        <v>44235</v>
      </c>
      <c r="B8">
        <v>13</v>
      </c>
      <c r="C8" t="str">
        <f>_xlfn.IFNA(VLOOKUP(A8,sales_weekly_agg!$A$5:$B$98,2,FALSE),"")</f>
        <v/>
      </c>
      <c r="D8" t="str">
        <f t="shared" si="0"/>
        <v/>
      </c>
    </row>
    <row r="9" spans="1:10">
      <c r="A9" s="1">
        <v>44242</v>
      </c>
      <c r="B9">
        <v>12</v>
      </c>
      <c r="C9" t="str">
        <f>_xlfn.IFNA(VLOOKUP(A9,sales_weekly_agg!$A$5:$B$98,2,FALSE),"")</f>
        <v/>
      </c>
      <c r="D9" t="str">
        <f t="shared" si="0"/>
        <v/>
      </c>
    </row>
    <row r="10" spans="1:10">
      <c r="A10" s="1">
        <v>44249</v>
      </c>
      <c r="B10">
        <v>15</v>
      </c>
      <c r="C10" t="str">
        <f>_xlfn.IFNA(VLOOKUP(A10,sales_weekly_agg!$A$5:$B$98,2,FALSE),"")</f>
        <v/>
      </c>
      <c r="D10" t="str">
        <f t="shared" si="0"/>
        <v/>
      </c>
    </row>
    <row r="11" spans="1:10">
      <c r="A11" s="1">
        <v>44256</v>
      </c>
      <c r="B11">
        <v>14</v>
      </c>
      <c r="C11" t="str">
        <f>_xlfn.IFNA(VLOOKUP(A11,sales_weekly_agg!$A$5:$B$98,2,FALSE),"")</f>
        <v/>
      </c>
      <c r="D11" t="str">
        <f t="shared" si="0"/>
        <v/>
      </c>
    </row>
    <row r="12" spans="1:10">
      <c r="A12" s="1">
        <v>44263</v>
      </c>
      <c r="B12">
        <v>14</v>
      </c>
      <c r="C12" t="str">
        <f>_xlfn.IFNA(VLOOKUP(A12,sales_weekly_agg!$A$5:$B$98,2,FALSE),"")</f>
        <v/>
      </c>
      <c r="D12" t="str">
        <f t="shared" si="0"/>
        <v/>
      </c>
    </row>
    <row r="13" spans="1:10">
      <c r="A13" s="1">
        <v>44270</v>
      </c>
      <c r="B13">
        <v>14</v>
      </c>
      <c r="C13" t="str">
        <f>_xlfn.IFNA(VLOOKUP(A13,sales_weekly_agg!$A$5:$B$98,2,FALSE),"")</f>
        <v/>
      </c>
      <c r="D13" t="str">
        <f t="shared" si="0"/>
        <v/>
      </c>
    </row>
    <row r="14" spans="1:10">
      <c r="A14" s="1">
        <v>44277</v>
      </c>
      <c r="B14">
        <v>14</v>
      </c>
      <c r="C14" t="str">
        <f>_xlfn.IFNA(VLOOKUP(A14,sales_weekly_agg!$A$5:$B$98,2,FALSE),"")</f>
        <v/>
      </c>
      <c r="D14" t="str">
        <f t="shared" si="0"/>
        <v/>
      </c>
    </row>
    <row r="15" spans="1:10">
      <c r="A15" s="1">
        <v>44284</v>
      </c>
      <c r="B15">
        <v>17</v>
      </c>
      <c r="C15" t="str">
        <f>_xlfn.IFNA(VLOOKUP(A15,sales_weekly_agg!$A$5:$B$98,2,FALSE),"")</f>
        <v/>
      </c>
      <c r="D15" t="str">
        <f t="shared" si="0"/>
        <v/>
      </c>
    </row>
    <row r="16" spans="1:10">
      <c r="A16" s="1">
        <v>44291</v>
      </c>
      <c r="B16">
        <v>16</v>
      </c>
      <c r="C16" t="str">
        <f>_xlfn.IFNA(VLOOKUP(A16,sales_weekly_agg!$A$5:$B$98,2,FALSE),"")</f>
        <v/>
      </c>
      <c r="D16" t="str">
        <f t="shared" si="0"/>
        <v/>
      </c>
    </row>
    <row r="17" spans="1:4">
      <c r="A17" s="1">
        <v>44298</v>
      </c>
      <c r="B17">
        <v>15</v>
      </c>
      <c r="C17" t="str">
        <f>_xlfn.IFNA(VLOOKUP(A17,sales_weekly_agg!$A$5:$B$98,2,FALSE),"")</f>
        <v/>
      </c>
      <c r="D17" t="str">
        <f t="shared" si="0"/>
        <v/>
      </c>
    </row>
    <row r="18" spans="1:4">
      <c r="A18" s="1">
        <v>44305</v>
      </c>
      <c r="B18">
        <v>13</v>
      </c>
      <c r="C18" t="str">
        <f>_xlfn.IFNA(VLOOKUP(A18,sales_weekly_agg!$A$5:$B$98,2,FALSE),"")</f>
        <v/>
      </c>
      <c r="D18" t="str">
        <f t="shared" si="0"/>
        <v/>
      </c>
    </row>
    <row r="19" spans="1:4">
      <c r="A19" s="1">
        <v>44312</v>
      </c>
      <c r="B19">
        <v>12</v>
      </c>
      <c r="C19" t="str">
        <f>_xlfn.IFNA(VLOOKUP(A19,sales_weekly_agg!$A$5:$B$98,2,FALSE),"")</f>
        <v/>
      </c>
      <c r="D19" t="str">
        <f t="shared" si="0"/>
        <v/>
      </c>
    </row>
    <row r="20" spans="1:4">
      <c r="A20" s="1">
        <v>44319</v>
      </c>
      <c r="B20">
        <v>13</v>
      </c>
      <c r="C20" t="str">
        <f>_xlfn.IFNA(VLOOKUP(A20,sales_weekly_agg!$A$5:$B$98,2,FALSE),"")</f>
        <v/>
      </c>
      <c r="D20" t="str">
        <f t="shared" si="0"/>
        <v/>
      </c>
    </row>
    <row r="21" spans="1:4">
      <c r="A21" s="1">
        <v>44326</v>
      </c>
      <c r="B21">
        <v>13</v>
      </c>
      <c r="C21" t="str">
        <f>_xlfn.IFNA(VLOOKUP(A21,sales_weekly_agg!$A$5:$B$98,2,FALSE),"")</f>
        <v/>
      </c>
      <c r="D21" t="str">
        <f t="shared" si="0"/>
        <v/>
      </c>
    </row>
    <row r="22" spans="1:4">
      <c r="A22" s="1">
        <v>44333</v>
      </c>
      <c r="B22">
        <v>13</v>
      </c>
      <c r="C22" t="str">
        <f>_xlfn.IFNA(VLOOKUP(A22,sales_weekly_agg!$A$5:$B$98,2,FALSE),"")</f>
        <v/>
      </c>
      <c r="D22" t="str">
        <f t="shared" si="0"/>
        <v/>
      </c>
    </row>
    <row r="23" spans="1:4">
      <c r="A23" s="1">
        <v>44340</v>
      </c>
      <c r="B23">
        <v>14</v>
      </c>
      <c r="C23" t="str">
        <f>_xlfn.IFNA(VLOOKUP(A23,sales_weekly_agg!$A$5:$B$98,2,FALSE),"")</f>
        <v/>
      </c>
      <c r="D23" t="str">
        <f t="shared" si="0"/>
        <v/>
      </c>
    </row>
    <row r="24" spans="1:4">
      <c r="A24" s="1">
        <v>44347</v>
      </c>
      <c r="B24">
        <v>16</v>
      </c>
      <c r="C24" t="str">
        <f>_xlfn.IFNA(VLOOKUP(A24,sales_weekly_agg!$A$5:$B$98,2,FALSE),"")</f>
        <v/>
      </c>
      <c r="D24" t="str">
        <f t="shared" si="0"/>
        <v/>
      </c>
    </row>
    <row r="25" spans="1:4">
      <c r="A25" s="1">
        <v>44354</v>
      </c>
      <c r="B25">
        <v>16</v>
      </c>
      <c r="C25" t="str">
        <f>_xlfn.IFNA(VLOOKUP(A25,sales_weekly_agg!$A$5:$B$98,2,FALSE),"")</f>
        <v/>
      </c>
      <c r="D25" t="str">
        <f t="shared" si="0"/>
        <v/>
      </c>
    </row>
    <row r="26" spans="1:4">
      <c r="A26" s="1">
        <v>44361</v>
      </c>
      <c r="B26">
        <v>16</v>
      </c>
      <c r="C26" t="str">
        <f>_xlfn.IFNA(VLOOKUP(A26,sales_weekly_agg!$A$5:$B$98,2,FALSE),"")</f>
        <v/>
      </c>
      <c r="D26" t="str">
        <f t="shared" si="0"/>
        <v/>
      </c>
    </row>
    <row r="27" spans="1:4">
      <c r="A27" s="1">
        <v>44368</v>
      </c>
      <c r="B27">
        <v>15</v>
      </c>
      <c r="C27" t="str">
        <f>_xlfn.IFNA(VLOOKUP(A27,sales_weekly_agg!$A$5:$B$98,2,FALSE),"")</f>
        <v/>
      </c>
      <c r="D27" t="str">
        <f t="shared" si="0"/>
        <v/>
      </c>
    </row>
    <row r="28" spans="1:4">
      <c r="A28" s="1">
        <v>44375</v>
      </c>
      <c r="B28">
        <v>17</v>
      </c>
      <c r="C28" t="str">
        <f>_xlfn.IFNA(VLOOKUP(A28,sales_weekly_agg!$A$5:$B$98,2,FALSE),"")</f>
        <v/>
      </c>
      <c r="D28" t="str">
        <f t="shared" si="0"/>
        <v/>
      </c>
    </row>
    <row r="29" spans="1:4">
      <c r="A29" s="1">
        <v>44382</v>
      </c>
      <c r="B29">
        <v>18</v>
      </c>
      <c r="C29" t="str">
        <f>_xlfn.IFNA(VLOOKUP(A29,sales_weekly_agg!$A$5:$B$98,2,FALSE),"")</f>
        <v/>
      </c>
      <c r="D29" t="str">
        <f t="shared" si="0"/>
        <v/>
      </c>
    </row>
    <row r="30" spans="1:4">
      <c r="A30" s="1">
        <v>44389</v>
      </c>
      <c r="B30">
        <v>17</v>
      </c>
      <c r="C30" t="str">
        <f>_xlfn.IFNA(VLOOKUP(A30,sales_weekly_agg!$A$5:$B$98,2,FALSE),"")</f>
        <v/>
      </c>
      <c r="D30" t="str">
        <f t="shared" si="0"/>
        <v/>
      </c>
    </row>
    <row r="31" spans="1:4">
      <c r="A31" s="1">
        <v>44396</v>
      </c>
      <c r="B31">
        <v>17</v>
      </c>
      <c r="C31" t="str">
        <f>_xlfn.IFNA(VLOOKUP(A31,sales_weekly_agg!$A$5:$B$98,2,FALSE),"")</f>
        <v/>
      </c>
      <c r="D31" t="str">
        <f t="shared" si="0"/>
        <v/>
      </c>
    </row>
    <row r="32" spans="1:4">
      <c r="A32" s="1">
        <v>44403</v>
      </c>
      <c r="B32">
        <v>15</v>
      </c>
      <c r="C32" t="str">
        <f>_xlfn.IFNA(VLOOKUP(A32,sales_weekly_agg!$A$5:$B$98,2,FALSE),"")</f>
        <v/>
      </c>
      <c r="D32" t="str">
        <f t="shared" si="0"/>
        <v/>
      </c>
    </row>
    <row r="33" spans="1:4">
      <c r="A33" s="1">
        <v>44410</v>
      </c>
      <c r="B33">
        <v>16</v>
      </c>
      <c r="C33" t="str">
        <f>_xlfn.IFNA(VLOOKUP(A33,sales_weekly_agg!$A$5:$B$98,2,FALSE),"")</f>
        <v/>
      </c>
      <c r="D33" t="str">
        <f t="shared" si="0"/>
        <v/>
      </c>
    </row>
    <row r="34" spans="1:4">
      <c r="A34" s="1">
        <v>44417</v>
      </c>
      <c r="B34">
        <v>18</v>
      </c>
      <c r="C34" t="str">
        <f>_xlfn.IFNA(VLOOKUP(A34,sales_weekly_agg!$A$5:$B$98,2,FALSE),"")</f>
        <v/>
      </c>
      <c r="D34" t="str">
        <f t="shared" si="0"/>
        <v/>
      </c>
    </row>
    <row r="35" spans="1:4">
      <c r="A35" s="1">
        <v>44424</v>
      </c>
      <c r="B35">
        <v>18</v>
      </c>
      <c r="C35" t="str">
        <f>_xlfn.IFNA(VLOOKUP(A35,sales_weekly_agg!$A$5:$B$98,2,FALSE),"")</f>
        <v/>
      </c>
      <c r="D35" t="str">
        <f t="shared" si="0"/>
        <v/>
      </c>
    </row>
    <row r="36" spans="1:4">
      <c r="A36" s="1">
        <v>44431</v>
      </c>
      <c r="B36">
        <v>17</v>
      </c>
      <c r="C36" t="str">
        <f>_xlfn.IFNA(VLOOKUP(A36,sales_weekly_agg!$A$5:$B$98,2,FALSE),"")</f>
        <v/>
      </c>
      <c r="D36" t="str">
        <f t="shared" si="0"/>
        <v/>
      </c>
    </row>
    <row r="37" spans="1:4">
      <c r="A37" s="1">
        <v>44438</v>
      </c>
      <c r="B37">
        <v>16</v>
      </c>
      <c r="C37" t="str">
        <f>_xlfn.IFNA(VLOOKUP(A37,sales_weekly_agg!$A$5:$B$98,2,FALSE),"")</f>
        <v/>
      </c>
      <c r="D37" t="str">
        <f t="shared" si="0"/>
        <v/>
      </c>
    </row>
    <row r="38" spans="1:4">
      <c r="A38" s="1">
        <v>44445</v>
      </c>
      <c r="B38">
        <v>17</v>
      </c>
      <c r="C38" t="str">
        <f>_xlfn.IFNA(VLOOKUP(A38,sales_weekly_agg!$A$5:$B$98,2,FALSE),"")</f>
        <v/>
      </c>
      <c r="D38" t="str">
        <f t="shared" si="0"/>
        <v/>
      </c>
    </row>
    <row r="39" spans="1:4">
      <c r="A39" s="1">
        <v>44452</v>
      </c>
      <c r="B39">
        <v>17</v>
      </c>
      <c r="C39" t="str">
        <f>_xlfn.IFNA(VLOOKUP(A39,sales_weekly_agg!$A$5:$B$98,2,FALSE),"")</f>
        <v/>
      </c>
      <c r="D39" t="str">
        <f t="shared" si="0"/>
        <v/>
      </c>
    </row>
    <row r="40" spans="1:4">
      <c r="A40" s="1">
        <v>44459</v>
      </c>
      <c r="B40">
        <v>15</v>
      </c>
      <c r="C40" t="str">
        <f>_xlfn.IFNA(VLOOKUP(A40,sales_weekly_agg!$A$5:$B$98,2,FALSE),"")</f>
        <v/>
      </c>
      <c r="D40" t="str">
        <f t="shared" si="0"/>
        <v/>
      </c>
    </row>
    <row r="41" spans="1:4">
      <c r="A41" s="1">
        <v>44466</v>
      </c>
      <c r="B41">
        <v>16</v>
      </c>
      <c r="C41" t="str">
        <f>_xlfn.IFNA(VLOOKUP(A41,sales_weekly_agg!$A$5:$B$98,2,FALSE),"")</f>
        <v/>
      </c>
      <c r="D41" t="str">
        <f t="shared" si="0"/>
        <v/>
      </c>
    </row>
    <row r="42" spans="1:4">
      <c r="A42" s="1">
        <v>44473</v>
      </c>
      <c r="B42">
        <v>17</v>
      </c>
      <c r="C42" t="str">
        <f>_xlfn.IFNA(VLOOKUP(A42,sales_weekly_agg!$A$5:$B$98,2,FALSE),"")</f>
        <v/>
      </c>
      <c r="D42" t="str">
        <f t="shared" si="0"/>
        <v/>
      </c>
    </row>
    <row r="43" spans="1:4">
      <c r="A43" s="1">
        <v>44480</v>
      </c>
      <c r="B43">
        <v>17</v>
      </c>
      <c r="C43" t="str">
        <f>_xlfn.IFNA(VLOOKUP(A43,sales_weekly_agg!$A$5:$B$98,2,FALSE),"")</f>
        <v/>
      </c>
      <c r="D43" t="str">
        <f t="shared" si="0"/>
        <v/>
      </c>
    </row>
    <row r="44" spans="1:4">
      <c r="A44" s="1">
        <v>44487</v>
      </c>
      <c r="B44">
        <v>16</v>
      </c>
      <c r="C44" t="str">
        <f>_xlfn.IFNA(VLOOKUP(A44,sales_weekly_agg!$A$5:$B$98,2,FALSE),"")</f>
        <v/>
      </c>
      <c r="D44" t="str">
        <f t="shared" si="0"/>
        <v/>
      </c>
    </row>
    <row r="45" spans="1:4">
      <c r="A45" s="1">
        <v>44494</v>
      </c>
      <c r="B45">
        <v>17</v>
      </c>
      <c r="C45" t="str">
        <f>_xlfn.IFNA(VLOOKUP(A45,sales_weekly_agg!$A$5:$B$98,2,FALSE),"")</f>
        <v/>
      </c>
      <c r="D45" t="str">
        <f t="shared" si="0"/>
        <v/>
      </c>
    </row>
    <row r="46" spans="1:4">
      <c r="A46" s="1">
        <v>44501</v>
      </c>
      <c r="B46">
        <v>19</v>
      </c>
      <c r="C46" t="str">
        <f>_xlfn.IFNA(VLOOKUP(A46,sales_weekly_agg!$A$5:$B$98,2,FALSE),"")</f>
        <v/>
      </c>
      <c r="D46" t="str">
        <f t="shared" si="0"/>
        <v/>
      </c>
    </row>
    <row r="47" spans="1:4">
      <c r="A47" s="1">
        <v>44508</v>
      </c>
      <c r="B47">
        <v>18</v>
      </c>
      <c r="C47" t="str">
        <f>_xlfn.IFNA(VLOOKUP(A47,sales_weekly_agg!$A$5:$B$98,2,FALSE),"")</f>
        <v/>
      </c>
      <c r="D47" t="str">
        <f t="shared" si="0"/>
        <v/>
      </c>
    </row>
    <row r="48" spans="1:4">
      <c r="A48" s="1">
        <v>44515</v>
      </c>
      <c r="B48">
        <v>17</v>
      </c>
      <c r="C48" t="str">
        <f>_xlfn.IFNA(VLOOKUP(A48,sales_weekly_agg!$A$5:$B$98,2,FALSE),"")</f>
        <v/>
      </c>
      <c r="D48" t="str">
        <f t="shared" si="0"/>
        <v/>
      </c>
    </row>
    <row r="49" spans="1:4">
      <c r="A49" s="1">
        <v>44522</v>
      </c>
      <c r="B49">
        <v>17</v>
      </c>
      <c r="C49" t="str">
        <f>_xlfn.IFNA(VLOOKUP(A49,sales_weekly_agg!$A$5:$B$98,2,FALSE),"")</f>
        <v/>
      </c>
      <c r="D49" t="str">
        <f t="shared" si="0"/>
        <v/>
      </c>
    </row>
    <row r="50" spans="1:4">
      <c r="A50" s="1">
        <v>44529</v>
      </c>
      <c r="B50">
        <v>18</v>
      </c>
      <c r="C50" t="str">
        <f>_xlfn.IFNA(VLOOKUP(A50,sales_weekly_agg!$A$5:$B$98,2,FALSE),"")</f>
        <v/>
      </c>
      <c r="D50" t="str">
        <f t="shared" si="0"/>
        <v/>
      </c>
    </row>
    <row r="51" spans="1:4">
      <c r="A51" s="1">
        <v>44536</v>
      </c>
      <c r="B51">
        <v>16</v>
      </c>
      <c r="C51" t="str">
        <f>_xlfn.IFNA(VLOOKUP(A51,sales_weekly_agg!$A$5:$B$98,2,FALSE),"")</f>
        <v/>
      </c>
      <c r="D51" t="str">
        <f t="shared" si="0"/>
        <v/>
      </c>
    </row>
    <row r="52" spans="1:4">
      <c r="A52" s="1">
        <v>44543</v>
      </c>
      <c r="B52">
        <v>17</v>
      </c>
      <c r="C52" t="str">
        <f>_xlfn.IFNA(VLOOKUP(A52,sales_weekly_agg!$A$5:$B$98,2,FALSE),"")</f>
        <v/>
      </c>
      <c r="D52" t="str">
        <f t="shared" si="0"/>
        <v/>
      </c>
    </row>
    <row r="53" spans="1:4">
      <c r="A53" s="1">
        <v>44550</v>
      </c>
      <c r="B53">
        <v>18</v>
      </c>
      <c r="C53" t="str">
        <f>_xlfn.IFNA(VLOOKUP(A53,sales_weekly_agg!$A$5:$B$98,2,FALSE),"")</f>
        <v/>
      </c>
      <c r="D53" t="str">
        <f t="shared" si="0"/>
        <v/>
      </c>
    </row>
    <row r="54" spans="1:4">
      <c r="A54" s="1">
        <v>44557</v>
      </c>
      <c r="B54">
        <v>16</v>
      </c>
      <c r="C54" t="str">
        <f>_xlfn.IFNA(VLOOKUP(A54,sales_weekly_agg!$A$5:$B$98,2,FALSE),"")</f>
        <v/>
      </c>
      <c r="D54" t="str">
        <f t="shared" si="0"/>
        <v/>
      </c>
    </row>
    <row r="55" spans="1:4">
      <c r="A55" s="1">
        <v>44564</v>
      </c>
      <c r="B55">
        <v>17</v>
      </c>
      <c r="C55" t="str">
        <f>_xlfn.IFNA(VLOOKUP(A55,sales_weekly_agg!$A$5:$B$98,2,FALSE),"")</f>
        <v/>
      </c>
      <c r="D55" t="str">
        <f t="shared" si="0"/>
        <v/>
      </c>
    </row>
    <row r="56" spans="1:4">
      <c r="A56" s="1">
        <v>44571</v>
      </c>
      <c r="B56">
        <v>17</v>
      </c>
      <c r="C56" t="str">
        <f>_xlfn.IFNA(VLOOKUP(A56,sales_weekly_agg!$A$5:$B$98,2,FALSE),"")</f>
        <v/>
      </c>
      <c r="D56" t="str">
        <f t="shared" si="0"/>
        <v/>
      </c>
    </row>
    <row r="57" spans="1:4">
      <c r="A57" s="1">
        <v>44578</v>
      </c>
      <c r="B57">
        <v>14</v>
      </c>
      <c r="C57" t="str">
        <f>_xlfn.IFNA(VLOOKUP(A57,sales_weekly_agg!$A$5:$B$98,2,FALSE),"")</f>
        <v/>
      </c>
      <c r="D57" t="str">
        <f t="shared" si="0"/>
        <v/>
      </c>
    </row>
    <row r="58" spans="1:4">
      <c r="A58" s="1">
        <v>44585</v>
      </c>
      <c r="B58">
        <v>17</v>
      </c>
      <c r="C58" t="str">
        <f>_xlfn.IFNA(VLOOKUP(A58,sales_weekly_agg!$A$5:$B$98,2,FALSE),"")</f>
        <v/>
      </c>
      <c r="D58" t="str">
        <f t="shared" si="0"/>
        <v/>
      </c>
    </row>
    <row r="59" spans="1:4">
      <c r="A59" s="1">
        <v>44592</v>
      </c>
      <c r="B59">
        <v>20</v>
      </c>
      <c r="C59" t="str">
        <f>_xlfn.IFNA(VLOOKUP(A59,sales_weekly_agg!$A$5:$B$98,2,FALSE),"")</f>
        <v/>
      </c>
      <c r="D59" t="str">
        <f t="shared" si="0"/>
        <v/>
      </c>
    </row>
    <row r="60" spans="1:4">
      <c r="A60" s="1">
        <v>44599</v>
      </c>
      <c r="B60">
        <v>20</v>
      </c>
      <c r="C60" t="str">
        <f>_xlfn.IFNA(VLOOKUP(A60,sales_weekly_agg!$A$5:$B$98,2,FALSE),"")</f>
        <v/>
      </c>
      <c r="D60" t="str">
        <f t="shared" si="0"/>
        <v/>
      </c>
    </row>
    <row r="61" spans="1:4">
      <c r="A61" s="1">
        <v>44606</v>
      </c>
      <c r="B61">
        <v>20</v>
      </c>
      <c r="C61" t="str">
        <f>_xlfn.IFNA(VLOOKUP(A61,sales_weekly_agg!$A$5:$B$98,2,FALSE),"")</f>
        <v/>
      </c>
      <c r="D61" t="str">
        <f t="shared" si="0"/>
        <v/>
      </c>
    </row>
    <row r="62" spans="1:4">
      <c r="A62" s="1">
        <v>44613</v>
      </c>
      <c r="B62">
        <v>19</v>
      </c>
      <c r="C62" t="str">
        <f>_xlfn.IFNA(VLOOKUP(A62,sales_weekly_agg!$A$5:$B$98,2,FALSE),"")</f>
        <v/>
      </c>
      <c r="D62" t="str">
        <f t="shared" si="0"/>
        <v/>
      </c>
    </row>
    <row r="63" spans="1:4">
      <c r="A63" s="1">
        <v>44620</v>
      </c>
      <c r="B63">
        <v>22</v>
      </c>
      <c r="C63" t="str">
        <f>_xlfn.IFNA(VLOOKUP(A63,sales_weekly_agg!$A$5:$B$98,2,FALSE),"")</f>
        <v/>
      </c>
      <c r="D63" t="str">
        <f t="shared" si="0"/>
        <v/>
      </c>
    </row>
    <row r="64" spans="1:4">
      <c r="A64" s="1">
        <v>44627</v>
      </c>
      <c r="B64">
        <v>23</v>
      </c>
      <c r="C64" t="str">
        <f>_xlfn.IFNA(VLOOKUP(A64,sales_weekly_agg!$A$5:$B$98,2,FALSE),"")</f>
        <v/>
      </c>
      <c r="D64" t="str">
        <f t="shared" si="0"/>
        <v/>
      </c>
    </row>
    <row r="65" spans="1:4">
      <c r="A65" s="1">
        <v>44634</v>
      </c>
      <c r="B65">
        <v>25</v>
      </c>
      <c r="C65" t="str">
        <f>_xlfn.IFNA(VLOOKUP(A65,sales_weekly_agg!$A$5:$B$98,2,FALSE),"")</f>
        <v/>
      </c>
      <c r="D65" t="str">
        <f t="shared" si="0"/>
        <v/>
      </c>
    </row>
    <row r="66" spans="1:4">
      <c r="A66" s="1">
        <v>44641</v>
      </c>
      <c r="B66">
        <v>24</v>
      </c>
      <c r="C66" t="str">
        <f>_xlfn.IFNA(VLOOKUP(A66,sales_weekly_agg!$A$5:$B$98,2,FALSE),"")</f>
        <v/>
      </c>
      <c r="D66" t="str">
        <f t="shared" si="0"/>
        <v/>
      </c>
    </row>
    <row r="67" spans="1:4">
      <c r="A67" s="1">
        <v>44648</v>
      </c>
      <c r="B67">
        <v>21</v>
      </c>
      <c r="C67" t="str">
        <f>_xlfn.IFNA(VLOOKUP(A67,sales_weekly_agg!$A$5:$B$98,2,FALSE),"")</f>
        <v/>
      </c>
      <c r="D67" t="str">
        <f t="shared" ref="D67:D130" si="1">IF(C67="","",C67-B67)</f>
        <v/>
      </c>
    </row>
    <row r="68" spans="1:4">
      <c r="A68" s="1">
        <v>44655</v>
      </c>
      <c r="B68">
        <v>25</v>
      </c>
      <c r="C68" t="str">
        <f>_xlfn.IFNA(VLOOKUP(A68,sales_weekly_agg!$A$5:$B$98,2,FALSE),"")</f>
        <v/>
      </c>
      <c r="D68" t="str">
        <f t="shared" si="1"/>
        <v/>
      </c>
    </row>
    <row r="69" spans="1:4">
      <c r="A69" s="1">
        <v>44662</v>
      </c>
      <c r="B69">
        <v>28</v>
      </c>
      <c r="C69" t="str">
        <f>_xlfn.IFNA(VLOOKUP(A69,sales_weekly_agg!$A$5:$B$98,2,FALSE),"")</f>
        <v/>
      </c>
      <c r="D69" t="str">
        <f t="shared" si="1"/>
        <v/>
      </c>
    </row>
    <row r="70" spans="1:4">
      <c r="A70" s="1">
        <v>44669</v>
      </c>
      <c r="B70">
        <v>27</v>
      </c>
      <c r="C70" t="str">
        <f>_xlfn.IFNA(VLOOKUP(A70,sales_weekly_agg!$A$5:$B$98,2,FALSE),"")</f>
        <v/>
      </c>
      <c r="D70" t="str">
        <f t="shared" si="1"/>
        <v/>
      </c>
    </row>
    <row r="71" spans="1:4">
      <c r="A71" s="1">
        <v>44676</v>
      </c>
      <c r="B71">
        <v>27</v>
      </c>
      <c r="C71" t="str">
        <f>_xlfn.IFNA(VLOOKUP(A71,sales_weekly_agg!$A$5:$B$98,2,FALSE),"")</f>
        <v/>
      </c>
      <c r="D71" t="str">
        <f t="shared" si="1"/>
        <v/>
      </c>
    </row>
    <row r="72" spans="1:4">
      <c r="A72" s="1">
        <v>44683</v>
      </c>
      <c r="B72">
        <v>26</v>
      </c>
      <c r="C72" t="str">
        <f>_xlfn.IFNA(VLOOKUP(A72,sales_weekly_agg!$A$5:$B$98,2,FALSE),"")</f>
        <v/>
      </c>
      <c r="D72" t="str">
        <f t="shared" si="1"/>
        <v/>
      </c>
    </row>
    <row r="73" spans="1:4">
      <c r="A73" s="1">
        <v>44690</v>
      </c>
      <c r="B73">
        <v>24</v>
      </c>
      <c r="C73" t="str">
        <f>_xlfn.IFNA(VLOOKUP(A73,sales_weekly_agg!$A$5:$B$98,2,FALSE),"")</f>
        <v/>
      </c>
      <c r="D73" t="str">
        <f t="shared" si="1"/>
        <v/>
      </c>
    </row>
    <row r="74" spans="1:4">
      <c r="A74" s="1">
        <v>44697</v>
      </c>
      <c r="B74">
        <v>24</v>
      </c>
      <c r="C74" t="str">
        <f>_xlfn.IFNA(VLOOKUP(A74,sales_weekly_agg!$A$5:$B$98,2,FALSE),"")</f>
        <v/>
      </c>
      <c r="D74" t="str">
        <f t="shared" si="1"/>
        <v/>
      </c>
    </row>
    <row r="75" spans="1:4">
      <c r="A75" s="1">
        <v>44704</v>
      </c>
      <c r="B75">
        <v>26</v>
      </c>
      <c r="C75" t="str">
        <f>_xlfn.IFNA(VLOOKUP(A75,sales_weekly_agg!$A$5:$B$98,2,FALSE),"")</f>
        <v/>
      </c>
      <c r="D75" t="str">
        <f t="shared" si="1"/>
        <v/>
      </c>
    </row>
    <row r="76" spans="1:4">
      <c r="A76" s="1">
        <v>44711</v>
      </c>
      <c r="B76">
        <v>26</v>
      </c>
      <c r="C76" t="str">
        <f>_xlfn.IFNA(VLOOKUP(A76,sales_weekly_agg!$A$5:$B$98,2,FALSE),"")</f>
        <v/>
      </c>
      <c r="D76" t="str">
        <f t="shared" si="1"/>
        <v/>
      </c>
    </row>
    <row r="77" spans="1:4">
      <c r="A77" s="1">
        <v>44718</v>
      </c>
      <c r="B77">
        <v>29</v>
      </c>
      <c r="C77" t="str">
        <f>_xlfn.IFNA(VLOOKUP(A77,sales_weekly_agg!$A$5:$B$98,2,FALSE),"")</f>
        <v/>
      </c>
      <c r="D77" t="str">
        <f t="shared" si="1"/>
        <v/>
      </c>
    </row>
    <row r="78" spans="1:4">
      <c r="A78" s="1">
        <v>44725</v>
      </c>
      <c r="B78">
        <v>28</v>
      </c>
      <c r="C78" t="str">
        <f>_xlfn.IFNA(VLOOKUP(A78,sales_weekly_agg!$A$5:$B$98,2,FALSE),"")</f>
        <v/>
      </c>
      <c r="D78" t="str">
        <f t="shared" si="1"/>
        <v/>
      </c>
    </row>
    <row r="79" spans="1:4">
      <c r="A79" s="1">
        <v>44732</v>
      </c>
      <c r="B79">
        <v>28</v>
      </c>
      <c r="C79" t="str">
        <f>_xlfn.IFNA(VLOOKUP(A79,sales_weekly_agg!$A$5:$B$98,2,FALSE),"")</f>
        <v/>
      </c>
      <c r="D79" t="str">
        <f t="shared" si="1"/>
        <v/>
      </c>
    </row>
    <row r="80" spans="1:4">
      <c r="A80" s="1">
        <v>44739</v>
      </c>
      <c r="B80">
        <v>27</v>
      </c>
      <c r="C80" t="str">
        <f>_xlfn.IFNA(VLOOKUP(A80,sales_weekly_agg!$A$5:$B$98,2,FALSE),"")</f>
        <v/>
      </c>
      <c r="D80" t="str">
        <f t="shared" si="1"/>
        <v/>
      </c>
    </row>
    <row r="81" spans="1:4">
      <c r="A81" s="1">
        <v>44746</v>
      </c>
      <c r="B81">
        <v>30</v>
      </c>
      <c r="C81" t="str">
        <f>_xlfn.IFNA(VLOOKUP(A81,sales_weekly_agg!$A$5:$B$98,2,FALSE),"")</f>
        <v/>
      </c>
      <c r="D81" t="str">
        <f t="shared" si="1"/>
        <v/>
      </c>
    </row>
    <row r="82" spans="1:4">
      <c r="A82" s="1">
        <v>44753</v>
      </c>
      <c r="B82">
        <v>28</v>
      </c>
      <c r="C82" t="str">
        <f>_xlfn.IFNA(VLOOKUP(A82,sales_weekly_agg!$A$5:$B$98,2,FALSE),"")</f>
        <v/>
      </c>
      <c r="D82" t="str">
        <f t="shared" si="1"/>
        <v/>
      </c>
    </row>
    <row r="83" spans="1:4">
      <c r="A83" s="1">
        <v>44760</v>
      </c>
      <c r="B83">
        <v>27</v>
      </c>
      <c r="C83" t="str">
        <f>_xlfn.IFNA(VLOOKUP(A83,sales_weekly_agg!$A$5:$B$98,2,FALSE),"")</f>
        <v/>
      </c>
      <c r="D83" t="str">
        <f t="shared" si="1"/>
        <v/>
      </c>
    </row>
    <row r="84" spans="1:4">
      <c r="A84" s="1">
        <v>44767</v>
      </c>
      <c r="B84">
        <v>29</v>
      </c>
      <c r="C84" t="str">
        <f>_xlfn.IFNA(VLOOKUP(A84,sales_weekly_agg!$A$5:$B$98,2,FALSE),"")</f>
        <v/>
      </c>
      <c r="D84" t="str">
        <f t="shared" si="1"/>
        <v/>
      </c>
    </row>
    <row r="85" spans="1:4">
      <c r="A85" s="1">
        <v>44774</v>
      </c>
      <c r="B85">
        <v>30</v>
      </c>
      <c r="C85" t="str">
        <f>_xlfn.IFNA(VLOOKUP(A85,sales_weekly_agg!$A$5:$B$98,2,FALSE),"")</f>
        <v/>
      </c>
      <c r="D85" t="str">
        <f t="shared" si="1"/>
        <v/>
      </c>
    </row>
    <row r="86" spans="1:4">
      <c r="A86" s="1">
        <v>44781</v>
      </c>
      <c r="B86">
        <v>33</v>
      </c>
      <c r="C86" t="str">
        <f>_xlfn.IFNA(VLOOKUP(A86,sales_weekly_agg!$A$5:$B$98,2,FALSE),"")</f>
        <v/>
      </c>
      <c r="D86" t="str">
        <f t="shared" si="1"/>
        <v/>
      </c>
    </row>
    <row r="87" spans="1:4">
      <c r="A87" s="1">
        <v>44788</v>
      </c>
      <c r="B87">
        <v>33</v>
      </c>
      <c r="C87" t="str">
        <f>_xlfn.IFNA(VLOOKUP(A87,sales_weekly_agg!$A$5:$B$98,2,FALSE),"")</f>
        <v/>
      </c>
      <c r="D87" t="str">
        <f t="shared" si="1"/>
        <v/>
      </c>
    </row>
    <row r="88" spans="1:4">
      <c r="A88" s="1">
        <v>44795</v>
      </c>
      <c r="B88">
        <v>30</v>
      </c>
      <c r="C88" t="str">
        <f>_xlfn.IFNA(VLOOKUP(A88,sales_weekly_agg!$A$5:$B$98,2,FALSE),"")</f>
        <v/>
      </c>
      <c r="D88" t="str">
        <f t="shared" si="1"/>
        <v/>
      </c>
    </row>
    <row r="89" spans="1:4">
      <c r="A89" s="1">
        <v>44802</v>
      </c>
      <c r="B89">
        <v>31</v>
      </c>
      <c r="C89" t="str">
        <f>_xlfn.IFNA(VLOOKUP(A89,sales_weekly_agg!$A$5:$B$98,2,FALSE),"")</f>
        <v/>
      </c>
      <c r="D89" t="str">
        <f t="shared" si="1"/>
        <v/>
      </c>
    </row>
    <row r="90" spans="1:4">
      <c r="A90" s="1">
        <v>44809</v>
      </c>
      <c r="B90">
        <v>29</v>
      </c>
      <c r="C90" t="str">
        <f>_xlfn.IFNA(VLOOKUP(A90,sales_weekly_agg!$A$5:$B$98,2,FALSE),"")</f>
        <v/>
      </c>
      <c r="D90" t="str">
        <f t="shared" si="1"/>
        <v/>
      </c>
    </row>
    <row r="91" spans="1:4">
      <c r="A91" s="1">
        <v>44816</v>
      </c>
      <c r="B91">
        <v>31</v>
      </c>
      <c r="C91" t="str">
        <f>_xlfn.IFNA(VLOOKUP(A91,sales_weekly_agg!$A$5:$B$98,2,FALSE),"")</f>
        <v/>
      </c>
      <c r="D91" t="str">
        <f t="shared" si="1"/>
        <v/>
      </c>
    </row>
    <row r="92" spans="1:4">
      <c r="A92" s="1">
        <v>44823</v>
      </c>
      <c r="B92">
        <v>33</v>
      </c>
      <c r="C92" t="str">
        <f>_xlfn.IFNA(VLOOKUP(A92,sales_weekly_agg!$A$5:$B$98,2,FALSE),"")</f>
        <v/>
      </c>
      <c r="D92" t="str">
        <f t="shared" si="1"/>
        <v/>
      </c>
    </row>
    <row r="93" spans="1:4">
      <c r="A93" s="1">
        <v>44830</v>
      </c>
      <c r="B93">
        <v>34</v>
      </c>
      <c r="C93" t="str">
        <f>_xlfn.IFNA(VLOOKUP(A93,sales_weekly_agg!$A$5:$B$98,2,FALSE),"")</f>
        <v/>
      </c>
      <c r="D93" t="str">
        <f t="shared" si="1"/>
        <v/>
      </c>
    </row>
    <row r="94" spans="1:4">
      <c r="A94" s="1">
        <v>44837</v>
      </c>
      <c r="B94">
        <v>34</v>
      </c>
      <c r="C94" t="str">
        <f>_xlfn.IFNA(VLOOKUP(A94,sales_weekly_agg!$A$5:$B$98,2,FALSE),"")</f>
        <v/>
      </c>
      <c r="D94" t="str">
        <f t="shared" si="1"/>
        <v/>
      </c>
    </row>
    <row r="95" spans="1:4">
      <c r="A95" s="1">
        <v>44844</v>
      </c>
      <c r="B95">
        <v>31</v>
      </c>
      <c r="C95" t="str">
        <f>_xlfn.IFNA(VLOOKUP(A95,sales_weekly_agg!$A$5:$B$98,2,FALSE),"")</f>
        <v/>
      </c>
      <c r="D95" t="str">
        <f t="shared" si="1"/>
        <v/>
      </c>
    </row>
    <row r="96" spans="1:4">
      <c r="A96" s="1">
        <v>44851</v>
      </c>
      <c r="B96">
        <v>38</v>
      </c>
      <c r="C96" t="str">
        <f>_xlfn.IFNA(VLOOKUP(A96,sales_weekly_agg!$A$5:$B$98,2,FALSE),"")</f>
        <v/>
      </c>
      <c r="D96" t="str">
        <f t="shared" si="1"/>
        <v/>
      </c>
    </row>
    <row r="97" spans="1:7">
      <c r="A97" s="1">
        <v>44858</v>
      </c>
      <c r="B97">
        <v>34</v>
      </c>
      <c r="C97" t="str">
        <f>_xlfn.IFNA(VLOOKUP(A97,sales_weekly_agg!$A$5:$B$98,2,FALSE),"")</f>
        <v/>
      </c>
      <c r="D97" t="str">
        <f t="shared" si="1"/>
        <v/>
      </c>
    </row>
    <row r="98" spans="1:7">
      <c r="A98" s="1">
        <v>44865</v>
      </c>
      <c r="B98">
        <v>29</v>
      </c>
      <c r="C98" t="str">
        <f>_xlfn.IFNA(VLOOKUP(A98,sales_weekly_agg!$A$5:$B$98,2,FALSE),"")</f>
        <v/>
      </c>
      <c r="D98" t="str">
        <f t="shared" si="1"/>
        <v/>
      </c>
    </row>
    <row r="99" spans="1:7">
      <c r="A99" s="1">
        <v>44872</v>
      </c>
      <c r="B99">
        <v>30</v>
      </c>
      <c r="C99" t="str">
        <f>_xlfn.IFNA(VLOOKUP(A99,sales_weekly_agg!$A$5:$B$98,2,FALSE),"")</f>
        <v/>
      </c>
      <c r="D99" t="str">
        <f t="shared" si="1"/>
        <v/>
      </c>
    </row>
    <row r="100" spans="1:7">
      <c r="A100" s="1">
        <v>44879</v>
      </c>
      <c r="B100">
        <v>30</v>
      </c>
      <c r="C100" t="str">
        <f>_xlfn.IFNA(VLOOKUP(A100,sales_weekly_agg!$A$5:$B$98,2,FALSE),"")</f>
        <v/>
      </c>
      <c r="D100" t="str">
        <f t="shared" si="1"/>
        <v/>
      </c>
    </row>
    <row r="101" spans="1:7">
      <c r="A101" s="1">
        <v>44886</v>
      </c>
      <c r="B101">
        <v>28</v>
      </c>
      <c r="C101" t="str">
        <f>_xlfn.IFNA(VLOOKUP(A101,sales_weekly_agg!$A$5:$B$98,2,FALSE),"")</f>
        <v/>
      </c>
      <c r="D101" t="str">
        <f t="shared" si="1"/>
        <v/>
      </c>
    </row>
    <row r="102" spans="1:7">
      <c r="A102" s="1">
        <v>44893</v>
      </c>
      <c r="B102">
        <v>31</v>
      </c>
      <c r="C102" t="str">
        <f>_xlfn.IFNA(VLOOKUP(A102,sales_weekly_agg!$A$5:$B$98,2,FALSE),"")</f>
        <v/>
      </c>
      <c r="D102" t="str">
        <f t="shared" si="1"/>
        <v/>
      </c>
    </row>
    <row r="103" spans="1:7">
      <c r="A103" s="1">
        <v>44900</v>
      </c>
      <c r="B103">
        <v>32</v>
      </c>
      <c r="C103" t="str">
        <f>_xlfn.IFNA(VLOOKUP(A103,sales_weekly_agg!$A$5:$B$98,2,FALSE),"")</f>
        <v/>
      </c>
      <c r="D103" t="str">
        <f t="shared" si="1"/>
        <v/>
      </c>
    </row>
    <row r="104" spans="1:7">
      <c r="A104" s="1">
        <v>44907</v>
      </c>
      <c r="B104">
        <v>33</v>
      </c>
      <c r="C104" t="str">
        <f>_xlfn.IFNA(VLOOKUP(A104,sales_weekly_agg!$A$5:$B$98,2,FALSE),"")</f>
        <v/>
      </c>
      <c r="D104" t="str">
        <f t="shared" si="1"/>
        <v/>
      </c>
    </row>
    <row r="105" spans="1:7">
      <c r="A105" s="1">
        <v>44914</v>
      </c>
      <c r="B105">
        <v>36</v>
      </c>
      <c r="C105" t="str">
        <f>_xlfn.IFNA(VLOOKUP(A105,sales_weekly_agg!$A$5:$B$98,2,FALSE),"")</f>
        <v/>
      </c>
      <c r="D105" t="str">
        <f t="shared" si="1"/>
        <v/>
      </c>
    </row>
    <row r="106" spans="1:7">
      <c r="A106" s="1">
        <v>44921</v>
      </c>
      <c r="B106">
        <v>38</v>
      </c>
      <c r="C106">
        <f>_xlfn.IFNA(VLOOKUP(A106,sales_weekly_agg!$A$5:$B$98,2,FALSE),"")</f>
        <v>3</v>
      </c>
      <c r="D106">
        <f t="shared" si="1"/>
        <v>-35</v>
      </c>
      <c r="E106">
        <f>_xlfn.IFS(D106&gt;0,1,D106&lt;0,-1,D106=0,0)</f>
        <v>-1</v>
      </c>
    </row>
    <row r="107" spans="1:7">
      <c r="A107" s="1">
        <v>44928</v>
      </c>
      <c r="B107">
        <v>37</v>
      </c>
      <c r="C107">
        <f>_xlfn.IFNA(VLOOKUP(A107,sales_weekly_agg!$A$5:$B$98,2,FALSE),"")</f>
        <v>19</v>
      </c>
      <c r="D107">
        <f t="shared" si="1"/>
        <v>-18</v>
      </c>
      <c r="E107">
        <f t="shared" ref="E107:E170" si="2">_xlfn.IFS(D107&gt;0,1,D107&lt;0,-1,D107=0,0)</f>
        <v>-1</v>
      </c>
      <c r="F107">
        <f>IF(E106=E107,1,0)</f>
        <v>1</v>
      </c>
      <c r="G107">
        <v>1</v>
      </c>
    </row>
    <row r="108" spans="1:7">
      <c r="A108" s="1">
        <v>44935</v>
      </c>
      <c r="B108">
        <v>40</v>
      </c>
      <c r="C108">
        <f>_xlfn.IFNA(VLOOKUP(A108,sales_weekly_agg!$A$5:$B$98,2,FALSE),"")</f>
        <v>19</v>
      </c>
      <c r="D108">
        <f t="shared" si="1"/>
        <v>-21</v>
      </c>
      <c r="E108">
        <f t="shared" si="2"/>
        <v>-1</v>
      </c>
      <c r="F108">
        <f t="shared" ref="F108:F171" si="3">IF(E107=E108,1,0)</f>
        <v>1</v>
      </c>
      <c r="G108">
        <f>IF(F107=F108,G107+1,1)</f>
        <v>2</v>
      </c>
    </row>
    <row r="109" spans="1:7">
      <c r="A109" s="1">
        <v>44942</v>
      </c>
      <c r="B109">
        <v>38</v>
      </c>
      <c r="C109">
        <f>_xlfn.IFNA(VLOOKUP(A109,sales_weekly_agg!$A$5:$B$98,2,FALSE),"")</f>
        <v>27</v>
      </c>
      <c r="D109">
        <f t="shared" si="1"/>
        <v>-11</v>
      </c>
      <c r="E109">
        <f t="shared" si="2"/>
        <v>-1</v>
      </c>
      <c r="F109">
        <f t="shared" si="3"/>
        <v>1</v>
      </c>
      <c r="G109">
        <f t="shared" ref="G109:G172" si="4">IF(F108=F109,G108+1,1)</f>
        <v>3</v>
      </c>
    </row>
    <row r="110" spans="1:7">
      <c r="A110" s="1">
        <v>44949</v>
      </c>
      <c r="B110">
        <v>43</v>
      </c>
      <c r="C110">
        <f>_xlfn.IFNA(VLOOKUP(A110,sales_weekly_agg!$A$5:$B$98,2,FALSE),"")</f>
        <v>35</v>
      </c>
      <c r="D110">
        <f t="shared" si="1"/>
        <v>-8</v>
      </c>
      <c r="E110">
        <f t="shared" si="2"/>
        <v>-1</v>
      </c>
      <c r="F110">
        <f t="shared" si="3"/>
        <v>1</v>
      </c>
      <c r="G110">
        <f t="shared" si="4"/>
        <v>4</v>
      </c>
    </row>
    <row r="111" spans="1:7">
      <c r="A111" s="1">
        <v>44956</v>
      </c>
      <c r="B111">
        <v>41</v>
      </c>
      <c r="C111">
        <f>_xlfn.IFNA(VLOOKUP(A111,sales_weekly_agg!$A$5:$B$98,2,FALSE),"")</f>
        <v>35</v>
      </c>
      <c r="D111">
        <f t="shared" si="1"/>
        <v>-6</v>
      </c>
      <c r="E111">
        <f t="shared" si="2"/>
        <v>-1</v>
      </c>
      <c r="F111">
        <f t="shared" si="3"/>
        <v>1</v>
      </c>
      <c r="G111">
        <f t="shared" si="4"/>
        <v>5</v>
      </c>
    </row>
    <row r="112" spans="1:7">
      <c r="A112" s="1">
        <v>44963</v>
      </c>
      <c r="B112">
        <v>43</v>
      </c>
      <c r="C112">
        <f>_xlfn.IFNA(VLOOKUP(A112,sales_weekly_agg!$A$5:$B$98,2,FALSE),"")</f>
        <v>31</v>
      </c>
      <c r="D112">
        <f t="shared" si="1"/>
        <v>-12</v>
      </c>
      <c r="E112">
        <f t="shared" si="2"/>
        <v>-1</v>
      </c>
      <c r="F112">
        <f t="shared" si="3"/>
        <v>1</v>
      </c>
      <c r="G112">
        <f t="shared" si="4"/>
        <v>6</v>
      </c>
    </row>
    <row r="113" spans="1:7">
      <c r="A113" s="1">
        <v>44970</v>
      </c>
      <c r="B113">
        <v>43</v>
      </c>
      <c r="C113">
        <f>_xlfn.IFNA(VLOOKUP(A113,sales_weekly_agg!$A$5:$B$98,2,FALSE),"")</f>
        <v>31</v>
      </c>
      <c r="D113">
        <f t="shared" si="1"/>
        <v>-12</v>
      </c>
      <c r="E113">
        <f t="shared" si="2"/>
        <v>-1</v>
      </c>
      <c r="F113">
        <f t="shared" si="3"/>
        <v>1</v>
      </c>
      <c r="G113">
        <f t="shared" si="4"/>
        <v>7</v>
      </c>
    </row>
    <row r="114" spans="1:7">
      <c r="A114" s="1">
        <v>44977</v>
      </c>
      <c r="B114">
        <v>49</v>
      </c>
      <c r="C114">
        <f>_xlfn.IFNA(VLOOKUP(A114,sales_weekly_agg!$A$5:$B$98,2,FALSE),"")</f>
        <v>37</v>
      </c>
      <c r="D114">
        <f t="shared" si="1"/>
        <v>-12</v>
      </c>
      <c r="E114">
        <f t="shared" si="2"/>
        <v>-1</v>
      </c>
      <c r="F114">
        <f t="shared" si="3"/>
        <v>1</v>
      </c>
      <c r="G114">
        <f t="shared" si="4"/>
        <v>8</v>
      </c>
    </row>
    <row r="115" spans="1:7">
      <c r="A115" s="1">
        <v>44984</v>
      </c>
      <c r="B115">
        <v>45</v>
      </c>
      <c r="C115">
        <f>_xlfn.IFNA(VLOOKUP(A115,sales_weekly_agg!$A$5:$B$98,2,FALSE),"")</f>
        <v>29</v>
      </c>
      <c r="D115">
        <f t="shared" si="1"/>
        <v>-16</v>
      </c>
      <c r="E115">
        <f t="shared" si="2"/>
        <v>-1</v>
      </c>
      <c r="F115">
        <f t="shared" si="3"/>
        <v>1</v>
      </c>
      <c r="G115">
        <f t="shared" si="4"/>
        <v>9</v>
      </c>
    </row>
    <row r="116" spans="1:7">
      <c r="A116" s="1">
        <v>44991</v>
      </c>
      <c r="B116">
        <v>48</v>
      </c>
      <c r="C116">
        <f>_xlfn.IFNA(VLOOKUP(A116,sales_weekly_agg!$A$5:$B$98,2,FALSE),"")</f>
        <v>33</v>
      </c>
      <c r="D116">
        <f t="shared" si="1"/>
        <v>-15</v>
      </c>
      <c r="E116">
        <f t="shared" si="2"/>
        <v>-1</v>
      </c>
      <c r="F116">
        <f t="shared" si="3"/>
        <v>1</v>
      </c>
      <c r="G116">
        <f t="shared" si="4"/>
        <v>10</v>
      </c>
    </row>
    <row r="117" spans="1:7">
      <c r="A117" s="1">
        <v>44998</v>
      </c>
      <c r="B117">
        <v>46</v>
      </c>
      <c r="C117">
        <f>_xlfn.IFNA(VLOOKUP(A117,sales_weekly_agg!$A$5:$B$98,2,FALSE),"")</f>
        <v>31</v>
      </c>
      <c r="D117">
        <f t="shared" si="1"/>
        <v>-15</v>
      </c>
      <c r="E117">
        <f t="shared" si="2"/>
        <v>-1</v>
      </c>
      <c r="F117">
        <f t="shared" si="3"/>
        <v>1</v>
      </c>
      <c r="G117">
        <f t="shared" si="4"/>
        <v>11</v>
      </c>
    </row>
    <row r="118" spans="1:7">
      <c r="A118" s="1">
        <v>45005</v>
      </c>
      <c r="B118">
        <v>50</v>
      </c>
      <c r="C118">
        <f>_xlfn.IFNA(VLOOKUP(A118,sales_weekly_agg!$A$5:$B$98,2,FALSE),"")</f>
        <v>21</v>
      </c>
      <c r="D118">
        <f t="shared" si="1"/>
        <v>-29</v>
      </c>
      <c r="E118">
        <f t="shared" si="2"/>
        <v>-1</v>
      </c>
      <c r="F118">
        <f t="shared" si="3"/>
        <v>1</v>
      </c>
      <c r="G118">
        <f t="shared" si="4"/>
        <v>12</v>
      </c>
    </row>
    <row r="119" spans="1:7">
      <c r="A119" s="1">
        <v>45012</v>
      </c>
      <c r="B119">
        <v>50</v>
      </c>
      <c r="C119">
        <f>_xlfn.IFNA(VLOOKUP(A119,sales_weekly_agg!$A$5:$B$98,2,FALSE),"")</f>
        <v>18</v>
      </c>
      <c r="D119">
        <f t="shared" si="1"/>
        <v>-32</v>
      </c>
      <c r="E119">
        <f t="shared" si="2"/>
        <v>-1</v>
      </c>
      <c r="F119">
        <f t="shared" si="3"/>
        <v>1</v>
      </c>
      <c r="G119">
        <f t="shared" si="4"/>
        <v>13</v>
      </c>
    </row>
    <row r="120" spans="1:7">
      <c r="A120" s="1">
        <v>45019</v>
      </c>
      <c r="B120">
        <v>53</v>
      </c>
      <c r="C120">
        <f>_xlfn.IFNA(VLOOKUP(A120,sales_weekly_agg!$A$5:$B$98,2,FALSE),"")</f>
        <v>31</v>
      </c>
      <c r="D120">
        <f t="shared" si="1"/>
        <v>-22</v>
      </c>
      <c r="E120">
        <f t="shared" si="2"/>
        <v>-1</v>
      </c>
      <c r="F120">
        <f t="shared" si="3"/>
        <v>1</v>
      </c>
      <c r="G120">
        <f t="shared" si="4"/>
        <v>14</v>
      </c>
    </row>
    <row r="121" spans="1:7">
      <c r="A121" s="1">
        <v>45026</v>
      </c>
      <c r="B121">
        <v>55</v>
      </c>
      <c r="C121">
        <f>_xlfn.IFNA(VLOOKUP(A121,sales_weekly_agg!$A$5:$B$98,2,FALSE),"")</f>
        <v>17</v>
      </c>
      <c r="D121">
        <f t="shared" si="1"/>
        <v>-38</v>
      </c>
      <c r="E121">
        <f t="shared" si="2"/>
        <v>-1</v>
      </c>
      <c r="F121">
        <f t="shared" si="3"/>
        <v>1</v>
      </c>
      <c r="G121">
        <f t="shared" si="4"/>
        <v>15</v>
      </c>
    </row>
    <row r="122" spans="1:7">
      <c r="A122" s="1">
        <v>45033</v>
      </c>
      <c r="B122">
        <v>53</v>
      </c>
      <c r="C122">
        <f>_xlfn.IFNA(VLOOKUP(A122,sales_weekly_agg!$A$5:$B$98,2,FALSE),"")</f>
        <v>40</v>
      </c>
      <c r="D122">
        <f t="shared" si="1"/>
        <v>-13</v>
      </c>
      <c r="E122">
        <f t="shared" si="2"/>
        <v>-1</v>
      </c>
      <c r="F122">
        <f t="shared" si="3"/>
        <v>1</v>
      </c>
      <c r="G122">
        <f t="shared" si="4"/>
        <v>16</v>
      </c>
    </row>
    <row r="123" spans="1:7">
      <c r="A123" s="1">
        <v>45040</v>
      </c>
      <c r="B123">
        <v>53</v>
      </c>
      <c r="C123">
        <f>_xlfn.IFNA(VLOOKUP(A123,sales_weekly_agg!$A$5:$B$98,2,FALSE),"")</f>
        <v>41</v>
      </c>
      <c r="D123">
        <f t="shared" si="1"/>
        <v>-12</v>
      </c>
      <c r="E123">
        <f t="shared" si="2"/>
        <v>-1</v>
      </c>
      <c r="F123">
        <f t="shared" si="3"/>
        <v>1</v>
      </c>
      <c r="G123">
        <f t="shared" si="4"/>
        <v>17</v>
      </c>
    </row>
    <row r="124" spans="1:7">
      <c r="A124" s="1">
        <v>45047</v>
      </c>
      <c r="B124">
        <v>57</v>
      </c>
      <c r="C124">
        <f>_xlfn.IFNA(VLOOKUP(A124,sales_weekly_agg!$A$5:$B$98,2,FALSE),"")</f>
        <v>40</v>
      </c>
      <c r="D124">
        <f t="shared" si="1"/>
        <v>-17</v>
      </c>
      <c r="E124">
        <f t="shared" si="2"/>
        <v>-1</v>
      </c>
      <c r="F124">
        <f t="shared" si="3"/>
        <v>1</v>
      </c>
      <c r="G124">
        <f t="shared" si="4"/>
        <v>18</v>
      </c>
    </row>
    <row r="125" spans="1:7">
      <c r="A125" s="1">
        <v>45054</v>
      </c>
      <c r="B125">
        <v>47</v>
      </c>
      <c r="C125">
        <f>_xlfn.IFNA(VLOOKUP(A125,sales_weekly_agg!$A$5:$B$98,2,FALSE),"")</f>
        <v>27</v>
      </c>
      <c r="D125">
        <f t="shared" si="1"/>
        <v>-20</v>
      </c>
      <c r="E125">
        <f t="shared" si="2"/>
        <v>-1</v>
      </c>
      <c r="F125">
        <f t="shared" si="3"/>
        <v>1</v>
      </c>
      <c r="G125">
        <f t="shared" si="4"/>
        <v>19</v>
      </c>
    </row>
    <row r="126" spans="1:7">
      <c r="A126" s="1">
        <v>45061</v>
      </c>
      <c r="B126">
        <v>54</v>
      </c>
      <c r="C126">
        <f>_xlfn.IFNA(VLOOKUP(A126,sales_weekly_agg!$A$5:$B$98,2,FALSE),"")</f>
        <v>30</v>
      </c>
      <c r="D126">
        <f t="shared" si="1"/>
        <v>-24</v>
      </c>
      <c r="E126">
        <f t="shared" si="2"/>
        <v>-1</v>
      </c>
      <c r="F126">
        <f t="shared" si="3"/>
        <v>1</v>
      </c>
      <c r="G126">
        <f t="shared" si="4"/>
        <v>20</v>
      </c>
    </row>
    <row r="127" spans="1:7">
      <c r="A127" s="1">
        <v>45068</v>
      </c>
      <c r="B127">
        <v>50</v>
      </c>
      <c r="C127">
        <f>_xlfn.IFNA(VLOOKUP(A127,sales_weekly_agg!$A$5:$B$98,2,FALSE),"")</f>
        <v>35</v>
      </c>
      <c r="D127">
        <f t="shared" si="1"/>
        <v>-15</v>
      </c>
      <c r="E127">
        <f t="shared" si="2"/>
        <v>-1</v>
      </c>
      <c r="F127">
        <f t="shared" si="3"/>
        <v>1</v>
      </c>
      <c r="G127">
        <f t="shared" si="4"/>
        <v>21</v>
      </c>
    </row>
    <row r="128" spans="1:7">
      <c r="A128" s="1">
        <v>45075</v>
      </c>
      <c r="B128">
        <v>54</v>
      </c>
      <c r="C128">
        <f>_xlfn.IFNA(VLOOKUP(A128,sales_weekly_agg!$A$5:$B$98,2,FALSE),"")</f>
        <v>27</v>
      </c>
      <c r="D128">
        <f t="shared" si="1"/>
        <v>-27</v>
      </c>
      <c r="E128">
        <f t="shared" si="2"/>
        <v>-1</v>
      </c>
      <c r="F128">
        <f t="shared" si="3"/>
        <v>1</v>
      </c>
      <c r="G128">
        <f t="shared" si="4"/>
        <v>22</v>
      </c>
    </row>
    <row r="129" spans="1:7">
      <c r="A129" s="1">
        <v>45082</v>
      </c>
      <c r="B129">
        <v>61</v>
      </c>
      <c r="C129">
        <f>_xlfn.IFNA(VLOOKUP(A129,sales_weekly_agg!$A$5:$B$98,2,FALSE),"")</f>
        <v>24</v>
      </c>
      <c r="D129">
        <f t="shared" si="1"/>
        <v>-37</v>
      </c>
      <c r="E129">
        <f t="shared" si="2"/>
        <v>-1</v>
      </c>
      <c r="F129">
        <f t="shared" si="3"/>
        <v>1</v>
      </c>
      <c r="G129">
        <f t="shared" si="4"/>
        <v>23</v>
      </c>
    </row>
    <row r="130" spans="1:7">
      <c r="A130" s="1">
        <v>45089</v>
      </c>
      <c r="B130">
        <v>61</v>
      </c>
      <c r="C130">
        <f>_xlfn.IFNA(VLOOKUP(A130,sales_weekly_agg!$A$5:$B$98,2,FALSE),"")</f>
        <v>28</v>
      </c>
      <c r="D130">
        <f t="shared" si="1"/>
        <v>-33</v>
      </c>
      <c r="E130">
        <f t="shared" si="2"/>
        <v>-1</v>
      </c>
      <c r="F130">
        <f t="shared" si="3"/>
        <v>1</v>
      </c>
      <c r="G130">
        <f t="shared" si="4"/>
        <v>24</v>
      </c>
    </row>
    <row r="131" spans="1:7">
      <c r="A131" s="1">
        <v>45096</v>
      </c>
      <c r="B131">
        <v>62</v>
      </c>
      <c r="C131">
        <f>_xlfn.IFNA(VLOOKUP(A131,sales_weekly_agg!$A$5:$B$98,2,FALSE),"")</f>
        <v>19</v>
      </c>
      <c r="D131">
        <f t="shared" ref="D131:D194" si="5">IF(C131="","",C131-B131)</f>
        <v>-43</v>
      </c>
      <c r="E131">
        <f t="shared" si="2"/>
        <v>-1</v>
      </c>
      <c r="F131">
        <f t="shared" si="3"/>
        <v>1</v>
      </c>
      <c r="G131">
        <f t="shared" si="4"/>
        <v>25</v>
      </c>
    </row>
    <row r="132" spans="1:7">
      <c r="A132" s="1">
        <v>45103</v>
      </c>
      <c r="B132">
        <v>59</v>
      </c>
      <c r="C132">
        <f>_xlfn.IFNA(VLOOKUP(A132,sales_weekly_agg!$A$5:$B$98,2,FALSE),"")</f>
        <v>26</v>
      </c>
      <c r="D132">
        <f t="shared" si="5"/>
        <v>-33</v>
      </c>
      <c r="E132">
        <f t="shared" si="2"/>
        <v>-1</v>
      </c>
      <c r="F132">
        <f t="shared" si="3"/>
        <v>1</v>
      </c>
      <c r="G132">
        <f t="shared" si="4"/>
        <v>26</v>
      </c>
    </row>
    <row r="133" spans="1:7">
      <c r="A133" s="1">
        <v>45110</v>
      </c>
      <c r="B133">
        <v>62</v>
      </c>
      <c r="C133">
        <f>_xlfn.IFNA(VLOOKUP(A133,sales_weekly_agg!$A$5:$B$98,2,FALSE),"")</f>
        <v>11</v>
      </c>
      <c r="D133">
        <f t="shared" si="5"/>
        <v>-51</v>
      </c>
      <c r="E133">
        <f t="shared" si="2"/>
        <v>-1</v>
      </c>
      <c r="F133">
        <f t="shared" si="3"/>
        <v>1</v>
      </c>
      <c r="G133">
        <f t="shared" si="4"/>
        <v>27</v>
      </c>
    </row>
    <row r="134" spans="1:7">
      <c r="A134" s="1">
        <v>45117</v>
      </c>
      <c r="B134">
        <v>57</v>
      </c>
      <c r="C134">
        <f>_xlfn.IFNA(VLOOKUP(A134,sales_weekly_agg!$A$5:$B$98,2,FALSE),"")</f>
        <v>38</v>
      </c>
      <c r="D134">
        <f t="shared" si="5"/>
        <v>-19</v>
      </c>
      <c r="E134">
        <f t="shared" si="2"/>
        <v>-1</v>
      </c>
      <c r="F134">
        <f t="shared" si="3"/>
        <v>1</v>
      </c>
      <c r="G134">
        <f t="shared" si="4"/>
        <v>28</v>
      </c>
    </row>
    <row r="135" spans="1:7">
      <c r="A135" s="1">
        <v>45124</v>
      </c>
      <c r="B135">
        <v>57</v>
      </c>
      <c r="C135">
        <f>_xlfn.IFNA(VLOOKUP(A135,sales_weekly_agg!$A$5:$B$98,2,FALSE),"")</f>
        <v>29</v>
      </c>
      <c r="D135">
        <f t="shared" si="5"/>
        <v>-28</v>
      </c>
      <c r="E135">
        <f t="shared" si="2"/>
        <v>-1</v>
      </c>
      <c r="F135">
        <f t="shared" si="3"/>
        <v>1</v>
      </c>
      <c r="G135">
        <f t="shared" si="4"/>
        <v>29</v>
      </c>
    </row>
    <row r="136" spans="1:7">
      <c r="A136" s="1">
        <v>45131</v>
      </c>
      <c r="B136">
        <v>57</v>
      </c>
      <c r="C136">
        <f>_xlfn.IFNA(VLOOKUP(A136,sales_weekly_agg!$A$5:$B$98,2,FALSE),"")</f>
        <v>37</v>
      </c>
      <c r="D136">
        <f t="shared" si="5"/>
        <v>-20</v>
      </c>
      <c r="E136">
        <f t="shared" si="2"/>
        <v>-1</v>
      </c>
      <c r="F136">
        <f t="shared" si="3"/>
        <v>1</v>
      </c>
      <c r="G136">
        <f t="shared" si="4"/>
        <v>30</v>
      </c>
    </row>
    <row r="137" spans="1:7">
      <c r="A137" s="1">
        <v>45138</v>
      </c>
      <c r="B137">
        <v>61</v>
      </c>
      <c r="C137">
        <f>_xlfn.IFNA(VLOOKUP(A137,sales_weekly_agg!$A$5:$B$98,2,FALSE),"")</f>
        <v>20</v>
      </c>
      <c r="D137">
        <f t="shared" si="5"/>
        <v>-41</v>
      </c>
      <c r="E137">
        <f t="shared" si="2"/>
        <v>-1</v>
      </c>
      <c r="F137">
        <f t="shared" si="3"/>
        <v>1</v>
      </c>
      <c r="G137">
        <f t="shared" si="4"/>
        <v>31</v>
      </c>
    </row>
    <row r="138" spans="1:7">
      <c r="A138" s="1">
        <v>45145</v>
      </c>
      <c r="B138">
        <v>69</v>
      </c>
      <c r="C138">
        <f>_xlfn.IFNA(VLOOKUP(A138,sales_weekly_agg!$A$5:$B$98,2,FALSE),"")</f>
        <v>36</v>
      </c>
      <c r="D138">
        <f t="shared" si="5"/>
        <v>-33</v>
      </c>
      <c r="E138">
        <f t="shared" si="2"/>
        <v>-1</v>
      </c>
      <c r="F138">
        <f t="shared" si="3"/>
        <v>1</v>
      </c>
      <c r="G138">
        <f t="shared" si="4"/>
        <v>32</v>
      </c>
    </row>
    <row r="139" spans="1:7">
      <c r="A139" s="1">
        <v>45152</v>
      </c>
      <c r="B139">
        <v>75</v>
      </c>
      <c r="C139">
        <f>_xlfn.IFNA(VLOOKUP(A139,sales_weekly_agg!$A$5:$B$98,2,FALSE),"")</f>
        <v>30</v>
      </c>
      <c r="D139">
        <f t="shared" si="5"/>
        <v>-45</v>
      </c>
      <c r="E139">
        <f t="shared" si="2"/>
        <v>-1</v>
      </c>
      <c r="F139">
        <f t="shared" si="3"/>
        <v>1</v>
      </c>
      <c r="G139">
        <f t="shared" si="4"/>
        <v>33</v>
      </c>
    </row>
    <row r="140" spans="1:7">
      <c r="A140" s="1">
        <v>45159</v>
      </c>
      <c r="B140">
        <v>76</v>
      </c>
      <c r="C140">
        <f>_xlfn.IFNA(VLOOKUP(A140,sales_weekly_agg!$A$5:$B$98,2,FALSE),"")</f>
        <v>34</v>
      </c>
      <c r="D140">
        <f t="shared" si="5"/>
        <v>-42</v>
      </c>
      <c r="E140">
        <f t="shared" si="2"/>
        <v>-1</v>
      </c>
      <c r="F140">
        <f t="shared" si="3"/>
        <v>1</v>
      </c>
      <c r="G140">
        <f t="shared" si="4"/>
        <v>34</v>
      </c>
    </row>
    <row r="141" spans="1:7">
      <c r="A141" s="1">
        <v>45166</v>
      </c>
      <c r="B141">
        <v>80</v>
      </c>
      <c r="C141">
        <f>_xlfn.IFNA(VLOOKUP(A141,sales_weekly_agg!$A$5:$B$98,2,FALSE),"")</f>
        <v>13</v>
      </c>
      <c r="D141">
        <f t="shared" si="5"/>
        <v>-67</v>
      </c>
      <c r="E141">
        <f t="shared" si="2"/>
        <v>-1</v>
      </c>
      <c r="F141">
        <f t="shared" si="3"/>
        <v>1</v>
      </c>
      <c r="G141">
        <f t="shared" si="4"/>
        <v>35</v>
      </c>
    </row>
    <row r="142" spans="1:7">
      <c r="A142" s="1">
        <v>45173</v>
      </c>
      <c r="B142">
        <v>69</v>
      </c>
      <c r="C142">
        <f>_xlfn.IFNA(VLOOKUP(A142,sales_weekly_agg!$A$5:$B$98,2,FALSE),"")</f>
        <v>24</v>
      </c>
      <c r="D142">
        <f t="shared" si="5"/>
        <v>-45</v>
      </c>
      <c r="E142">
        <f t="shared" si="2"/>
        <v>-1</v>
      </c>
      <c r="F142">
        <f t="shared" si="3"/>
        <v>1</v>
      </c>
      <c r="G142">
        <f t="shared" si="4"/>
        <v>36</v>
      </c>
    </row>
    <row r="143" spans="1:7">
      <c r="A143" s="1">
        <v>45180</v>
      </c>
      <c r="B143">
        <v>66</v>
      </c>
      <c r="C143">
        <f>_xlfn.IFNA(VLOOKUP(A143,sales_weekly_agg!$A$5:$B$98,2,FALSE),"")</f>
        <v>28</v>
      </c>
      <c r="D143">
        <f t="shared" si="5"/>
        <v>-38</v>
      </c>
      <c r="E143">
        <f t="shared" si="2"/>
        <v>-1</v>
      </c>
      <c r="F143">
        <f t="shared" si="3"/>
        <v>1</v>
      </c>
      <c r="G143">
        <f t="shared" si="4"/>
        <v>37</v>
      </c>
    </row>
    <row r="144" spans="1:7">
      <c r="A144" s="1">
        <v>45187</v>
      </c>
      <c r="B144">
        <v>71</v>
      </c>
      <c r="C144">
        <f>_xlfn.IFNA(VLOOKUP(A144,sales_weekly_agg!$A$5:$B$98,2,FALSE),"")</f>
        <v>49</v>
      </c>
      <c r="D144">
        <f t="shared" si="5"/>
        <v>-22</v>
      </c>
      <c r="E144">
        <f t="shared" si="2"/>
        <v>-1</v>
      </c>
      <c r="F144">
        <f t="shared" si="3"/>
        <v>1</v>
      </c>
      <c r="G144">
        <f t="shared" si="4"/>
        <v>38</v>
      </c>
    </row>
    <row r="145" spans="1:7">
      <c r="A145" s="1">
        <v>45194</v>
      </c>
      <c r="B145">
        <v>66</v>
      </c>
      <c r="C145">
        <f>_xlfn.IFNA(VLOOKUP(A145,sales_weekly_agg!$A$5:$B$98,2,FALSE),"")</f>
        <v>29</v>
      </c>
      <c r="D145">
        <f t="shared" si="5"/>
        <v>-37</v>
      </c>
      <c r="E145">
        <f t="shared" si="2"/>
        <v>-1</v>
      </c>
      <c r="F145">
        <f t="shared" si="3"/>
        <v>1</v>
      </c>
      <c r="G145">
        <f t="shared" si="4"/>
        <v>39</v>
      </c>
    </row>
    <row r="146" spans="1:7">
      <c r="A146" s="1">
        <v>45201</v>
      </c>
      <c r="B146">
        <v>77</v>
      </c>
      <c r="C146">
        <f>_xlfn.IFNA(VLOOKUP(A146,sales_weekly_agg!$A$5:$B$98,2,FALSE),"")</f>
        <v>27</v>
      </c>
      <c r="D146">
        <f t="shared" si="5"/>
        <v>-50</v>
      </c>
      <c r="E146">
        <f t="shared" si="2"/>
        <v>-1</v>
      </c>
      <c r="F146">
        <f t="shared" si="3"/>
        <v>1</v>
      </c>
      <c r="G146">
        <f t="shared" si="4"/>
        <v>40</v>
      </c>
    </row>
    <row r="147" spans="1:7">
      <c r="A147" s="1">
        <v>45208</v>
      </c>
      <c r="B147">
        <v>82</v>
      </c>
      <c r="C147">
        <f>_xlfn.IFNA(VLOOKUP(A147,sales_weekly_agg!$A$5:$B$98,2,FALSE),"")</f>
        <v>35</v>
      </c>
      <c r="D147">
        <f t="shared" si="5"/>
        <v>-47</v>
      </c>
      <c r="E147">
        <f t="shared" si="2"/>
        <v>-1</v>
      </c>
      <c r="F147">
        <f t="shared" si="3"/>
        <v>1</v>
      </c>
      <c r="G147">
        <f t="shared" si="4"/>
        <v>41</v>
      </c>
    </row>
    <row r="148" spans="1:7">
      <c r="A148" s="1">
        <v>45215</v>
      </c>
      <c r="B148">
        <v>80</v>
      </c>
      <c r="C148">
        <f>_xlfn.IFNA(VLOOKUP(A148,sales_weekly_agg!$A$5:$B$98,2,FALSE),"")</f>
        <v>18</v>
      </c>
      <c r="D148">
        <f t="shared" si="5"/>
        <v>-62</v>
      </c>
      <c r="E148">
        <f t="shared" si="2"/>
        <v>-1</v>
      </c>
      <c r="F148">
        <f t="shared" si="3"/>
        <v>1</v>
      </c>
      <c r="G148">
        <f t="shared" si="4"/>
        <v>42</v>
      </c>
    </row>
    <row r="149" spans="1:7">
      <c r="A149" s="1">
        <v>45222</v>
      </c>
      <c r="B149">
        <v>78</v>
      </c>
      <c r="C149">
        <f>_xlfn.IFNA(VLOOKUP(A149,sales_weekly_agg!$A$5:$B$98,2,FALSE),"")</f>
        <v>29</v>
      </c>
      <c r="D149">
        <f t="shared" si="5"/>
        <v>-49</v>
      </c>
      <c r="E149">
        <f t="shared" si="2"/>
        <v>-1</v>
      </c>
      <c r="F149">
        <f t="shared" si="3"/>
        <v>1</v>
      </c>
      <c r="G149">
        <f t="shared" si="4"/>
        <v>43</v>
      </c>
    </row>
    <row r="150" spans="1:7">
      <c r="A150" s="1">
        <v>45229</v>
      </c>
      <c r="B150">
        <v>72</v>
      </c>
      <c r="C150">
        <f>_xlfn.IFNA(VLOOKUP(A150,sales_weekly_agg!$A$5:$B$98,2,FALSE),"")</f>
        <v>22</v>
      </c>
      <c r="D150">
        <f t="shared" si="5"/>
        <v>-50</v>
      </c>
      <c r="E150">
        <f t="shared" si="2"/>
        <v>-1</v>
      </c>
      <c r="F150">
        <f t="shared" si="3"/>
        <v>1</v>
      </c>
      <c r="G150">
        <f t="shared" si="4"/>
        <v>44</v>
      </c>
    </row>
    <row r="151" spans="1:7">
      <c r="A151" s="1">
        <v>45236</v>
      </c>
      <c r="B151">
        <v>100</v>
      </c>
      <c r="C151">
        <f>_xlfn.IFNA(VLOOKUP(A151,sales_weekly_agg!$A$5:$B$98,2,FALSE),"")</f>
        <v>23</v>
      </c>
      <c r="D151">
        <f t="shared" si="5"/>
        <v>-77</v>
      </c>
      <c r="E151">
        <f t="shared" si="2"/>
        <v>-1</v>
      </c>
      <c r="F151">
        <f t="shared" si="3"/>
        <v>1</v>
      </c>
      <c r="G151">
        <f t="shared" si="4"/>
        <v>45</v>
      </c>
    </row>
    <row r="152" spans="1:7">
      <c r="A152" s="1">
        <v>45243</v>
      </c>
      <c r="B152">
        <v>74</v>
      </c>
      <c r="C152">
        <f>_xlfn.IFNA(VLOOKUP(A152,sales_weekly_agg!$A$5:$B$98,2,FALSE),"")</f>
        <v>10</v>
      </c>
      <c r="D152">
        <f t="shared" si="5"/>
        <v>-64</v>
      </c>
      <c r="E152">
        <f t="shared" si="2"/>
        <v>-1</v>
      </c>
      <c r="F152">
        <f t="shared" si="3"/>
        <v>1</v>
      </c>
      <c r="G152">
        <f t="shared" si="4"/>
        <v>46</v>
      </c>
    </row>
    <row r="153" spans="1:7">
      <c r="A153" s="1">
        <v>45250</v>
      </c>
      <c r="B153">
        <v>63</v>
      </c>
      <c r="C153">
        <f>_xlfn.IFNA(VLOOKUP(A153,sales_weekly_agg!$A$5:$B$98,2,FALSE),"")</f>
        <v>28</v>
      </c>
      <c r="D153">
        <f t="shared" si="5"/>
        <v>-35</v>
      </c>
      <c r="E153">
        <f t="shared" si="2"/>
        <v>-1</v>
      </c>
      <c r="F153">
        <f t="shared" si="3"/>
        <v>1</v>
      </c>
      <c r="G153">
        <f t="shared" si="4"/>
        <v>47</v>
      </c>
    </row>
    <row r="154" spans="1:7">
      <c r="A154" s="1">
        <v>45257</v>
      </c>
      <c r="B154">
        <v>69</v>
      </c>
      <c r="C154">
        <f>_xlfn.IFNA(VLOOKUP(A154,sales_weekly_agg!$A$5:$B$98,2,FALSE),"")</f>
        <v>26</v>
      </c>
      <c r="D154">
        <f t="shared" si="5"/>
        <v>-43</v>
      </c>
      <c r="E154">
        <f t="shared" si="2"/>
        <v>-1</v>
      </c>
      <c r="F154">
        <f t="shared" si="3"/>
        <v>1</v>
      </c>
      <c r="G154">
        <f t="shared" si="4"/>
        <v>48</v>
      </c>
    </row>
    <row r="155" spans="1:7">
      <c r="A155" s="1">
        <v>45264</v>
      </c>
      <c r="B155">
        <v>65</v>
      </c>
      <c r="C155">
        <f>_xlfn.IFNA(VLOOKUP(A155,sales_weekly_agg!$A$5:$B$98,2,FALSE),"")</f>
        <v>28</v>
      </c>
      <c r="D155">
        <f t="shared" si="5"/>
        <v>-37</v>
      </c>
      <c r="E155">
        <f t="shared" si="2"/>
        <v>-1</v>
      </c>
      <c r="F155">
        <f t="shared" si="3"/>
        <v>1</v>
      </c>
      <c r="G155">
        <f t="shared" si="4"/>
        <v>49</v>
      </c>
    </row>
    <row r="156" spans="1:7">
      <c r="A156" s="1">
        <v>45271</v>
      </c>
      <c r="B156">
        <v>65</v>
      </c>
      <c r="C156">
        <f>_xlfn.IFNA(VLOOKUP(A156,sales_weekly_agg!$A$5:$B$98,2,FALSE),"")</f>
        <v>24</v>
      </c>
      <c r="D156">
        <f t="shared" si="5"/>
        <v>-41</v>
      </c>
      <c r="E156">
        <f t="shared" si="2"/>
        <v>-1</v>
      </c>
      <c r="F156">
        <f t="shared" si="3"/>
        <v>1</v>
      </c>
      <c r="G156">
        <f t="shared" si="4"/>
        <v>50</v>
      </c>
    </row>
    <row r="157" spans="1:7">
      <c r="A157" s="1">
        <v>45278</v>
      </c>
      <c r="B157">
        <v>66</v>
      </c>
      <c r="C157">
        <f>_xlfn.IFNA(VLOOKUP(A157,sales_weekly_agg!$A$5:$B$98,2,FALSE),"")</f>
        <v>22</v>
      </c>
      <c r="D157">
        <f t="shared" si="5"/>
        <v>-44</v>
      </c>
      <c r="E157">
        <f t="shared" si="2"/>
        <v>-1</v>
      </c>
      <c r="F157">
        <f t="shared" si="3"/>
        <v>1</v>
      </c>
      <c r="G157">
        <f t="shared" si="4"/>
        <v>51</v>
      </c>
    </row>
    <row r="158" spans="1:7">
      <c r="A158" s="1">
        <v>45285</v>
      </c>
      <c r="B158">
        <v>64</v>
      </c>
      <c r="C158">
        <f>_xlfn.IFNA(VLOOKUP(A158,sales_weekly_agg!$A$5:$B$98,2,FALSE),"")</f>
        <v>42</v>
      </c>
      <c r="D158">
        <f t="shared" si="5"/>
        <v>-22</v>
      </c>
      <c r="E158">
        <f t="shared" si="2"/>
        <v>-1</v>
      </c>
      <c r="F158">
        <f t="shared" si="3"/>
        <v>1</v>
      </c>
      <c r="G158">
        <f t="shared" si="4"/>
        <v>52</v>
      </c>
    </row>
    <row r="159" spans="1:7">
      <c r="A159" s="1">
        <v>45292</v>
      </c>
      <c r="B159">
        <v>61</v>
      </c>
      <c r="C159">
        <f>_xlfn.IFNA(VLOOKUP(A159,sales_weekly_agg!$A$5:$B$98,2,FALSE),"")</f>
        <v>43</v>
      </c>
      <c r="D159">
        <f t="shared" si="5"/>
        <v>-18</v>
      </c>
      <c r="E159">
        <f t="shared" si="2"/>
        <v>-1</v>
      </c>
      <c r="F159">
        <f t="shared" si="3"/>
        <v>1</v>
      </c>
      <c r="G159">
        <f t="shared" si="4"/>
        <v>53</v>
      </c>
    </row>
    <row r="160" spans="1:7">
      <c r="A160" s="1">
        <v>45299</v>
      </c>
      <c r="B160">
        <v>65</v>
      </c>
      <c r="C160">
        <f>_xlfn.IFNA(VLOOKUP(A160,sales_weekly_agg!$A$5:$B$98,2,FALSE),"")</f>
        <v>27</v>
      </c>
      <c r="D160">
        <f t="shared" si="5"/>
        <v>-38</v>
      </c>
      <c r="E160">
        <f t="shared" si="2"/>
        <v>-1</v>
      </c>
      <c r="F160">
        <f t="shared" si="3"/>
        <v>1</v>
      </c>
      <c r="G160">
        <f t="shared" si="4"/>
        <v>54</v>
      </c>
    </row>
    <row r="161" spans="1:7">
      <c r="A161" s="1">
        <v>45306</v>
      </c>
      <c r="B161">
        <v>61</v>
      </c>
      <c r="C161">
        <f>_xlfn.IFNA(VLOOKUP(A161,sales_weekly_agg!$A$5:$B$98,2,FALSE),"")</f>
        <v>37</v>
      </c>
      <c r="D161">
        <f t="shared" si="5"/>
        <v>-24</v>
      </c>
      <c r="E161">
        <f t="shared" si="2"/>
        <v>-1</v>
      </c>
      <c r="F161">
        <f t="shared" si="3"/>
        <v>1</v>
      </c>
      <c r="G161">
        <f t="shared" si="4"/>
        <v>55</v>
      </c>
    </row>
    <row r="162" spans="1:7">
      <c r="A162" s="1">
        <v>45313</v>
      </c>
      <c r="B162">
        <v>59</v>
      </c>
      <c r="C162">
        <f>_xlfn.IFNA(VLOOKUP(A162,sales_weekly_agg!$A$5:$B$98,2,FALSE),"")</f>
        <v>26</v>
      </c>
      <c r="D162">
        <f t="shared" si="5"/>
        <v>-33</v>
      </c>
      <c r="E162">
        <f t="shared" si="2"/>
        <v>-1</v>
      </c>
      <c r="F162">
        <f t="shared" si="3"/>
        <v>1</v>
      </c>
      <c r="G162">
        <f t="shared" si="4"/>
        <v>56</v>
      </c>
    </row>
    <row r="163" spans="1:7">
      <c r="A163" s="1">
        <v>45320</v>
      </c>
      <c r="B163">
        <v>55</v>
      </c>
      <c r="C163">
        <f>_xlfn.IFNA(VLOOKUP(A163,sales_weekly_agg!$A$5:$B$98,2,FALSE),"")</f>
        <v>48</v>
      </c>
      <c r="D163">
        <f t="shared" si="5"/>
        <v>-7</v>
      </c>
      <c r="E163">
        <f t="shared" si="2"/>
        <v>-1</v>
      </c>
      <c r="F163">
        <f t="shared" si="3"/>
        <v>1</v>
      </c>
      <c r="G163">
        <f t="shared" si="4"/>
        <v>57</v>
      </c>
    </row>
    <row r="164" spans="1:7">
      <c r="A164" s="1">
        <v>45327</v>
      </c>
      <c r="B164">
        <v>56</v>
      </c>
      <c r="C164">
        <f>_xlfn.IFNA(VLOOKUP(A164,sales_weekly_agg!$A$5:$B$98,2,FALSE),"")</f>
        <v>24</v>
      </c>
      <c r="D164">
        <f t="shared" si="5"/>
        <v>-32</v>
      </c>
      <c r="E164">
        <f t="shared" si="2"/>
        <v>-1</v>
      </c>
      <c r="F164">
        <f t="shared" si="3"/>
        <v>1</v>
      </c>
      <c r="G164">
        <f t="shared" si="4"/>
        <v>58</v>
      </c>
    </row>
    <row r="165" spans="1:7">
      <c r="A165" s="1">
        <v>45334</v>
      </c>
      <c r="B165">
        <v>57</v>
      </c>
      <c r="C165">
        <f>_xlfn.IFNA(VLOOKUP(A165,sales_weekly_agg!$A$5:$B$98,2,FALSE),"")</f>
        <v>12</v>
      </c>
      <c r="D165">
        <f t="shared" si="5"/>
        <v>-45</v>
      </c>
      <c r="E165">
        <f t="shared" si="2"/>
        <v>-1</v>
      </c>
      <c r="F165">
        <f t="shared" si="3"/>
        <v>1</v>
      </c>
      <c r="G165">
        <f t="shared" si="4"/>
        <v>59</v>
      </c>
    </row>
    <row r="166" spans="1:7">
      <c r="A166" s="1">
        <v>45341</v>
      </c>
      <c r="B166">
        <v>56</v>
      </c>
      <c r="C166">
        <f>_xlfn.IFNA(VLOOKUP(A166,sales_weekly_agg!$A$5:$B$98,2,FALSE),"")</f>
        <v>13</v>
      </c>
      <c r="D166">
        <f t="shared" si="5"/>
        <v>-43</v>
      </c>
      <c r="E166">
        <f t="shared" si="2"/>
        <v>-1</v>
      </c>
      <c r="F166">
        <f t="shared" si="3"/>
        <v>1</v>
      </c>
      <c r="G166">
        <f t="shared" si="4"/>
        <v>60</v>
      </c>
    </row>
    <row r="167" spans="1:7">
      <c r="A167" s="1">
        <v>45348</v>
      </c>
      <c r="B167">
        <v>58</v>
      </c>
      <c r="C167">
        <f>_xlfn.IFNA(VLOOKUP(A167,sales_weekly_agg!$A$5:$B$98,2,FALSE),"")</f>
        <v>38</v>
      </c>
      <c r="D167">
        <f t="shared" si="5"/>
        <v>-20</v>
      </c>
      <c r="E167">
        <f t="shared" si="2"/>
        <v>-1</v>
      </c>
      <c r="F167">
        <f t="shared" si="3"/>
        <v>1</v>
      </c>
      <c r="G167">
        <f t="shared" si="4"/>
        <v>61</v>
      </c>
    </row>
    <row r="168" spans="1:7">
      <c r="A168" s="1">
        <v>45355</v>
      </c>
      <c r="B168">
        <v>65</v>
      </c>
      <c r="C168">
        <f>_xlfn.IFNA(VLOOKUP(A168,sales_weekly_agg!$A$5:$B$98,2,FALSE),"")</f>
        <v>29</v>
      </c>
      <c r="D168">
        <f t="shared" si="5"/>
        <v>-36</v>
      </c>
      <c r="E168">
        <f t="shared" si="2"/>
        <v>-1</v>
      </c>
      <c r="F168">
        <f t="shared" si="3"/>
        <v>1</v>
      </c>
      <c r="G168">
        <f t="shared" si="4"/>
        <v>62</v>
      </c>
    </row>
    <row r="169" spans="1:7">
      <c r="A169" s="1">
        <v>45362</v>
      </c>
      <c r="B169">
        <v>63</v>
      </c>
      <c r="C169">
        <f>_xlfn.IFNA(VLOOKUP(A169,sales_weekly_agg!$A$5:$B$98,2,FALSE),"")</f>
        <v>24</v>
      </c>
      <c r="D169">
        <f t="shared" si="5"/>
        <v>-39</v>
      </c>
      <c r="E169">
        <f t="shared" si="2"/>
        <v>-1</v>
      </c>
      <c r="F169">
        <f t="shared" si="3"/>
        <v>1</v>
      </c>
      <c r="G169">
        <f t="shared" si="4"/>
        <v>63</v>
      </c>
    </row>
    <row r="170" spans="1:7">
      <c r="A170" s="1">
        <v>45369</v>
      </c>
      <c r="B170">
        <v>71</v>
      </c>
      <c r="C170">
        <f>_xlfn.IFNA(VLOOKUP(A170,sales_weekly_agg!$A$5:$B$98,2,FALSE),"")</f>
        <v>31</v>
      </c>
      <c r="D170">
        <f t="shared" si="5"/>
        <v>-40</v>
      </c>
      <c r="E170">
        <f t="shared" si="2"/>
        <v>-1</v>
      </c>
      <c r="F170">
        <f t="shared" si="3"/>
        <v>1</v>
      </c>
      <c r="G170">
        <f t="shared" si="4"/>
        <v>64</v>
      </c>
    </row>
    <row r="171" spans="1:7">
      <c r="A171" s="1">
        <v>45376</v>
      </c>
      <c r="B171">
        <v>72</v>
      </c>
      <c r="C171">
        <f>_xlfn.IFNA(VLOOKUP(A171,sales_weekly_agg!$A$5:$B$98,2,FALSE),"")</f>
        <v>22</v>
      </c>
      <c r="D171">
        <f t="shared" si="5"/>
        <v>-50</v>
      </c>
      <c r="E171">
        <f t="shared" ref="E171:E199" si="6">_xlfn.IFS(D171&gt;0,1,D171&lt;0,-1,D171=0,0)</f>
        <v>-1</v>
      </c>
      <c r="F171">
        <f t="shared" si="3"/>
        <v>1</v>
      </c>
      <c r="G171">
        <f t="shared" si="4"/>
        <v>65</v>
      </c>
    </row>
    <row r="172" spans="1:7">
      <c r="A172" s="1">
        <v>45383</v>
      </c>
      <c r="B172">
        <v>74</v>
      </c>
      <c r="C172">
        <f>_xlfn.IFNA(VLOOKUP(A172,sales_weekly_agg!$A$5:$B$98,2,FALSE),"")</f>
        <v>50</v>
      </c>
      <c r="D172">
        <f t="shared" si="5"/>
        <v>-24</v>
      </c>
      <c r="E172">
        <f t="shared" si="6"/>
        <v>-1</v>
      </c>
      <c r="F172">
        <f t="shared" ref="F172:F199" si="7">IF(E171=E172,1,0)</f>
        <v>1</v>
      </c>
      <c r="G172">
        <f t="shared" si="4"/>
        <v>66</v>
      </c>
    </row>
    <row r="173" spans="1:7">
      <c r="A173" s="1">
        <v>45390</v>
      </c>
      <c r="B173">
        <v>77</v>
      </c>
      <c r="C173">
        <f>_xlfn.IFNA(VLOOKUP(A173,sales_weekly_agg!$A$5:$B$98,2,FALSE),"")</f>
        <v>25</v>
      </c>
      <c r="D173">
        <f t="shared" si="5"/>
        <v>-52</v>
      </c>
      <c r="E173">
        <f t="shared" si="6"/>
        <v>-1</v>
      </c>
      <c r="F173">
        <f t="shared" si="7"/>
        <v>1</v>
      </c>
      <c r="G173">
        <f t="shared" ref="G173:G199" si="8">IF(F172=F173,G172+1,1)</f>
        <v>67</v>
      </c>
    </row>
    <row r="174" spans="1:7">
      <c r="A174" s="1">
        <v>45397</v>
      </c>
      <c r="B174">
        <v>61</v>
      </c>
      <c r="C174">
        <f>_xlfn.IFNA(VLOOKUP(A174,sales_weekly_agg!$A$5:$B$98,2,FALSE),"")</f>
        <v>45</v>
      </c>
      <c r="D174">
        <f t="shared" si="5"/>
        <v>-16</v>
      </c>
      <c r="E174">
        <f t="shared" si="6"/>
        <v>-1</v>
      </c>
      <c r="F174">
        <f t="shared" si="7"/>
        <v>1</v>
      </c>
      <c r="G174">
        <f t="shared" si="8"/>
        <v>68</v>
      </c>
    </row>
    <row r="175" spans="1:7">
      <c r="A175" s="1">
        <v>45404</v>
      </c>
      <c r="B175">
        <v>61</v>
      </c>
      <c r="C175">
        <f>_xlfn.IFNA(VLOOKUP(A175,sales_weekly_agg!$A$5:$B$98,2,FALSE),"")</f>
        <v>19</v>
      </c>
      <c r="D175">
        <f t="shared" si="5"/>
        <v>-42</v>
      </c>
      <c r="E175">
        <f t="shared" si="6"/>
        <v>-1</v>
      </c>
      <c r="F175">
        <f t="shared" si="7"/>
        <v>1</v>
      </c>
      <c r="G175">
        <f t="shared" si="8"/>
        <v>69</v>
      </c>
    </row>
    <row r="176" spans="1:7">
      <c r="A176" s="1">
        <v>45411</v>
      </c>
      <c r="B176">
        <v>63</v>
      </c>
      <c r="C176">
        <f>_xlfn.IFNA(VLOOKUP(A176,sales_weekly_agg!$A$5:$B$98,2,FALSE),"")</f>
        <v>32</v>
      </c>
      <c r="D176">
        <f t="shared" si="5"/>
        <v>-31</v>
      </c>
      <c r="E176">
        <f t="shared" si="6"/>
        <v>-1</v>
      </c>
      <c r="F176">
        <f t="shared" si="7"/>
        <v>1</v>
      </c>
      <c r="G176">
        <f t="shared" si="8"/>
        <v>70</v>
      </c>
    </row>
    <row r="177" spans="1:7">
      <c r="A177" s="1">
        <v>45418</v>
      </c>
      <c r="B177">
        <v>56</v>
      </c>
      <c r="C177">
        <f>_xlfn.IFNA(VLOOKUP(A177,sales_weekly_agg!$A$5:$B$98,2,FALSE),"")</f>
        <v>27</v>
      </c>
      <c r="D177">
        <f t="shared" si="5"/>
        <v>-29</v>
      </c>
      <c r="E177">
        <f t="shared" si="6"/>
        <v>-1</v>
      </c>
      <c r="F177">
        <f t="shared" si="7"/>
        <v>1</v>
      </c>
      <c r="G177">
        <f t="shared" si="8"/>
        <v>71</v>
      </c>
    </row>
    <row r="178" spans="1:7">
      <c r="A178" s="1">
        <v>45425</v>
      </c>
      <c r="B178">
        <v>58</v>
      </c>
      <c r="C178">
        <f>_xlfn.IFNA(VLOOKUP(A178,sales_weekly_agg!$A$5:$B$98,2,FALSE),"")</f>
        <v>34</v>
      </c>
      <c r="D178">
        <f t="shared" si="5"/>
        <v>-24</v>
      </c>
      <c r="E178">
        <f t="shared" si="6"/>
        <v>-1</v>
      </c>
      <c r="F178">
        <f t="shared" si="7"/>
        <v>1</v>
      </c>
      <c r="G178">
        <f t="shared" si="8"/>
        <v>72</v>
      </c>
    </row>
    <row r="179" spans="1:7">
      <c r="A179" s="1">
        <v>45432</v>
      </c>
      <c r="B179">
        <v>59</v>
      </c>
      <c r="C179">
        <f>_xlfn.IFNA(VLOOKUP(A179,sales_weekly_agg!$A$5:$B$98,2,FALSE),"")</f>
        <v>15</v>
      </c>
      <c r="D179">
        <f t="shared" si="5"/>
        <v>-44</v>
      </c>
      <c r="E179">
        <f t="shared" si="6"/>
        <v>-1</v>
      </c>
      <c r="F179">
        <f t="shared" si="7"/>
        <v>1</v>
      </c>
      <c r="G179">
        <f t="shared" si="8"/>
        <v>73</v>
      </c>
    </row>
    <row r="180" spans="1:7">
      <c r="A180" s="1">
        <v>45439</v>
      </c>
      <c r="B180">
        <v>62</v>
      </c>
      <c r="C180">
        <f>_xlfn.IFNA(VLOOKUP(A180,sales_weekly_agg!$A$5:$B$98,2,FALSE),"")</f>
        <v>29</v>
      </c>
      <c r="D180">
        <f t="shared" si="5"/>
        <v>-33</v>
      </c>
      <c r="E180">
        <f t="shared" si="6"/>
        <v>-1</v>
      </c>
      <c r="F180">
        <f t="shared" si="7"/>
        <v>1</v>
      </c>
      <c r="G180">
        <f t="shared" si="8"/>
        <v>74</v>
      </c>
    </row>
    <row r="181" spans="1:7">
      <c r="A181" s="1">
        <v>45446</v>
      </c>
      <c r="B181">
        <v>56</v>
      </c>
      <c r="C181">
        <f>_xlfn.IFNA(VLOOKUP(A181,sales_weekly_agg!$A$5:$B$98,2,FALSE),"")</f>
        <v>20</v>
      </c>
      <c r="D181">
        <f t="shared" si="5"/>
        <v>-36</v>
      </c>
      <c r="E181">
        <f t="shared" si="6"/>
        <v>-1</v>
      </c>
      <c r="F181">
        <f t="shared" si="7"/>
        <v>1</v>
      </c>
      <c r="G181">
        <f t="shared" si="8"/>
        <v>75</v>
      </c>
    </row>
    <row r="182" spans="1:7">
      <c r="A182" s="1">
        <v>45453</v>
      </c>
      <c r="B182">
        <v>61</v>
      </c>
      <c r="C182">
        <f>_xlfn.IFNA(VLOOKUP(A182,sales_weekly_agg!$A$5:$B$98,2,FALSE),"")</f>
        <v>27</v>
      </c>
      <c r="D182">
        <f t="shared" si="5"/>
        <v>-34</v>
      </c>
      <c r="E182">
        <f t="shared" si="6"/>
        <v>-1</v>
      </c>
      <c r="F182">
        <f t="shared" si="7"/>
        <v>1</v>
      </c>
      <c r="G182">
        <f t="shared" si="8"/>
        <v>76</v>
      </c>
    </row>
    <row r="183" spans="1:7">
      <c r="A183" s="1">
        <v>45460</v>
      </c>
      <c r="B183">
        <v>60</v>
      </c>
      <c r="C183">
        <f>_xlfn.IFNA(VLOOKUP(A183,sales_weekly_agg!$A$5:$B$98,2,FALSE),"")</f>
        <v>26</v>
      </c>
      <c r="D183">
        <f t="shared" si="5"/>
        <v>-34</v>
      </c>
      <c r="E183">
        <f t="shared" si="6"/>
        <v>-1</v>
      </c>
      <c r="F183">
        <f t="shared" si="7"/>
        <v>1</v>
      </c>
      <c r="G183">
        <f t="shared" si="8"/>
        <v>77</v>
      </c>
    </row>
    <row r="184" spans="1:7">
      <c r="A184" s="1">
        <v>45467</v>
      </c>
      <c r="B184">
        <v>55</v>
      </c>
      <c r="C184">
        <f>_xlfn.IFNA(VLOOKUP(A184,sales_weekly_agg!$A$5:$B$98,2,FALSE),"")</f>
        <v>24</v>
      </c>
      <c r="D184">
        <f t="shared" si="5"/>
        <v>-31</v>
      </c>
      <c r="E184">
        <f t="shared" si="6"/>
        <v>-1</v>
      </c>
      <c r="F184">
        <f t="shared" si="7"/>
        <v>1</v>
      </c>
      <c r="G184">
        <f t="shared" si="8"/>
        <v>78</v>
      </c>
    </row>
    <row r="185" spans="1:7">
      <c r="A185" s="1">
        <v>45474</v>
      </c>
      <c r="B185">
        <v>60</v>
      </c>
      <c r="C185">
        <f>_xlfn.IFNA(VLOOKUP(A185,sales_weekly_agg!$A$5:$B$98,2,FALSE),"")</f>
        <v>28</v>
      </c>
      <c r="D185">
        <f t="shared" si="5"/>
        <v>-32</v>
      </c>
      <c r="E185">
        <f t="shared" si="6"/>
        <v>-1</v>
      </c>
      <c r="F185">
        <f t="shared" si="7"/>
        <v>1</v>
      </c>
      <c r="G185">
        <f t="shared" si="8"/>
        <v>79</v>
      </c>
    </row>
    <row r="186" spans="1:7">
      <c r="A186" s="1">
        <v>45481</v>
      </c>
      <c r="B186">
        <v>56</v>
      </c>
      <c r="C186">
        <f>_xlfn.IFNA(VLOOKUP(A186,sales_weekly_agg!$A$5:$B$98,2,FALSE),"")</f>
        <v>24</v>
      </c>
      <c r="D186">
        <f t="shared" si="5"/>
        <v>-32</v>
      </c>
      <c r="E186">
        <f t="shared" si="6"/>
        <v>-1</v>
      </c>
      <c r="F186">
        <f t="shared" si="7"/>
        <v>1</v>
      </c>
      <c r="G186">
        <f t="shared" si="8"/>
        <v>80</v>
      </c>
    </row>
    <row r="187" spans="1:7">
      <c r="A187" s="1">
        <v>45488</v>
      </c>
      <c r="B187">
        <v>59</v>
      </c>
      <c r="C187">
        <f>_xlfn.IFNA(VLOOKUP(A187,sales_weekly_agg!$A$5:$B$98,2,FALSE),"")</f>
        <v>11</v>
      </c>
      <c r="D187">
        <f t="shared" si="5"/>
        <v>-48</v>
      </c>
      <c r="E187">
        <f t="shared" si="6"/>
        <v>-1</v>
      </c>
      <c r="F187">
        <f t="shared" si="7"/>
        <v>1</v>
      </c>
      <c r="G187">
        <f t="shared" si="8"/>
        <v>81</v>
      </c>
    </row>
    <row r="188" spans="1:7">
      <c r="A188" s="1">
        <v>45495</v>
      </c>
      <c r="B188">
        <v>54</v>
      </c>
      <c r="C188">
        <f>_xlfn.IFNA(VLOOKUP(A188,sales_weekly_agg!$A$5:$B$98,2,FALSE),"")</f>
        <v>25</v>
      </c>
      <c r="D188">
        <f t="shared" si="5"/>
        <v>-29</v>
      </c>
      <c r="E188">
        <f t="shared" si="6"/>
        <v>-1</v>
      </c>
      <c r="F188">
        <f t="shared" si="7"/>
        <v>1</v>
      </c>
      <c r="G188">
        <f t="shared" si="8"/>
        <v>82</v>
      </c>
    </row>
    <row r="189" spans="1:7">
      <c r="A189" s="1">
        <v>45502</v>
      </c>
      <c r="B189">
        <v>56</v>
      </c>
      <c r="C189">
        <f>_xlfn.IFNA(VLOOKUP(A189,sales_weekly_agg!$A$5:$B$98,2,FALSE),"")</f>
        <v>30</v>
      </c>
      <c r="D189">
        <f t="shared" si="5"/>
        <v>-26</v>
      </c>
      <c r="E189">
        <f t="shared" si="6"/>
        <v>-1</v>
      </c>
      <c r="F189">
        <f t="shared" si="7"/>
        <v>1</v>
      </c>
      <c r="G189">
        <f t="shared" si="8"/>
        <v>83</v>
      </c>
    </row>
    <row r="190" spans="1:7">
      <c r="A190" s="1">
        <v>45509</v>
      </c>
      <c r="B190">
        <v>59</v>
      </c>
      <c r="C190">
        <f>_xlfn.IFNA(VLOOKUP(A190,sales_weekly_agg!$A$5:$B$98,2,FALSE),"")</f>
        <v>22</v>
      </c>
      <c r="D190">
        <f t="shared" si="5"/>
        <v>-37</v>
      </c>
      <c r="E190">
        <f t="shared" si="6"/>
        <v>-1</v>
      </c>
      <c r="F190">
        <f t="shared" si="7"/>
        <v>1</v>
      </c>
      <c r="G190">
        <f t="shared" si="8"/>
        <v>84</v>
      </c>
    </row>
    <row r="191" spans="1:7">
      <c r="A191" s="1">
        <v>45516</v>
      </c>
      <c r="B191">
        <v>65</v>
      </c>
      <c r="C191">
        <f>_xlfn.IFNA(VLOOKUP(A191,sales_weekly_agg!$A$5:$B$98,2,FALSE),"")</f>
        <v>20</v>
      </c>
      <c r="D191">
        <f t="shared" si="5"/>
        <v>-45</v>
      </c>
      <c r="E191">
        <f t="shared" si="6"/>
        <v>-1</v>
      </c>
      <c r="F191">
        <f t="shared" si="7"/>
        <v>1</v>
      </c>
      <c r="G191">
        <f t="shared" si="8"/>
        <v>85</v>
      </c>
    </row>
    <row r="192" spans="1:7">
      <c r="A192" s="1">
        <v>45523</v>
      </c>
      <c r="B192">
        <v>64</v>
      </c>
      <c r="C192">
        <f>_xlfn.IFNA(VLOOKUP(A192,sales_weekly_agg!$A$5:$B$98,2,FALSE),"")</f>
        <v>23</v>
      </c>
      <c r="D192">
        <f t="shared" si="5"/>
        <v>-41</v>
      </c>
      <c r="E192">
        <f t="shared" si="6"/>
        <v>-1</v>
      </c>
      <c r="F192">
        <f t="shared" si="7"/>
        <v>1</v>
      </c>
      <c r="G192">
        <f t="shared" si="8"/>
        <v>86</v>
      </c>
    </row>
    <row r="193" spans="1:7">
      <c r="A193" s="1">
        <v>45530</v>
      </c>
      <c r="B193">
        <v>59</v>
      </c>
      <c r="C193">
        <f>_xlfn.IFNA(VLOOKUP(A193,sales_weekly_agg!$A$5:$B$98,2,FALSE),"")</f>
        <v>34</v>
      </c>
      <c r="D193">
        <f t="shared" si="5"/>
        <v>-25</v>
      </c>
      <c r="E193">
        <f t="shared" si="6"/>
        <v>-1</v>
      </c>
      <c r="F193">
        <f t="shared" si="7"/>
        <v>1</v>
      </c>
      <c r="G193">
        <f t="shared" si="8"/>
        <v>87</v>
      </c>
    </row>
    <row r="194" spans="1:7">
      <c r="A194" s="1">
        <v>45537</v>
      </c>
      <c r="B194">
        <v>63</v>
      </c>
      <c r="C194">
        <f>_xlfn.IFNA(VLOOKUP(A194,sales_weekly_agg!$A$5:$B$98,2,FALSE),"")</f>
        <v>29</v>
      </c>
      <c r="D194">
        <f t="shared" si="5"/>
        <v>-34</v>
      </c>
      <c r="E194">
        <f t="shared" si="6"/>
        <v>-1</v>
      </c>
      <c r="F194">
        <f t="shared" si="7"/>
        <v>1</v>
      </c>
      <c r="G194">
        <f t="shared" si="8"/>
        <v>88</v>
      </c>
    </row>
    <row r="195" spans="1:7">
      <c r="A195" s="1">
        <v>45544</v>
      </c>
      <c r="B195">
        <v>60</v>
      </c>
      <c r="C195">
        <f>_xlfn.IFNA(VLOOKUP(A195,sales_weekly_agg!$A$5:$B$98,2,FALSE),"")</f>
        <v>19</v>
      </c>
      <c r="D195">
        <f t="shared" ref="D195:D258" si="9">IF(C195="","",C195-B195)</f>
        <v>-41</v>
      </c>
      <c r="E195">
        <f t="shared" si="6"/>
        <v>-1</v>
      </c>
      <c r="F195">
        <f t="shared" si="7"/>
        <v>1</v>
      </c>
      <c r="G195">
        <f t="shared" si="8"/>
        <v>89</v>
      </c>
    </row>
    <row r="196" spans="1:7">
      <c r="A196" s="1">
        <v>45551</v>
      </c>
      <c r="B196">
        <v>56</v>
      </c>
      <c r="C196">
        <f>_xlfn.IFNA(VLOOKUP(A196,sales_weekly_agg!$A$5:$B$98,2,FALSE),"")</f>
        <v>24</v>
      </c>
      <c r="D196">
        <f t="shared" si="9"/>
        <v>-32</v>
      </c>
      <c r="E196">
        <f t="shared" si="6"/>
        <v>-1</v>
      </c>
      <c r="F196">
        <f t="shared" si="7"/>
        <v>1</v>
      </c>
      <c r="G196">
        <f t="shared" si="8"/>
        <v>90</v>
      </c>
    </row>
    <row r="197" spans="1:7">
      <c r="A197" s="1">
        <v>45558</v>
      </c>
      <c r="B197">
        <v>62</v>
      </c>
      <c r="C197">
        <f>_xlfn.IFNA(VLOOKUP(A197,sales_weekly_agg!$A$5:$B$98,2,FALSE),"")</f>
        <v>19</v>
      </c>
      <c r="D197">
        <f t="shared" si="9"/>
        <v>-43</v>
      </c>
      <c r="E197">
        <f t="shared" si="6"/>
        <v>-1</v>
      </c>
      <c r="F197">
        <f t="shared" si="7"/>
        <v>1</v>
      </c>
      <c r="G197">
        <f t="shared" si="8"/>
        <v>91</v>
      </c>
    </row>
    <row r="198" spans="1:7">
      <c r="A198" s="1">
        <v>45565</v>
      </c>
      <c r="B198">
        <v>67</v>
      </c>
      <c r="C198">
        <f>_xlfn.IFNA(VLOOKUP(A198,sales_weekly_agg!$A$5:$B$98,2,FALSE),"")</f>
        <v>17</v>
      </c>
      <c r="D198">
        <f t="shared" si="9"/>
        <v>-50</v>
      </c>
      <c r="E198">
        <f t="shared" si="6"/>
        <v>-1</v>
      </c>
      <c r="F198">
        <f t="shared" si="7"/>
        <v>1</v>
      </c>
      <c r="G198">
        <f t="shared" si="8"/>
        <v>92</v>
      </c>
    </row>
    <row r="199" spans="1:7">
      <c r="A199" s="1">
        <v>45572</v>
      </c>
      <c r="B199">
        <v>68</v>
      </c>
      <c r="C199">
        <f>_xlfn.IFNA(VLOOKUP(A199,sales_weekly_agg!$A$5:$B$98,2,FALSE),"")</f>
        <v>22</v>
      </c>
      <c r="D199">
        <f t="shared" si="9"/>
        <v>-46</v>
      </c>
      <c r="E199">
        <f t="shared" si="6"/>
        <v>-1</v>
      </c>
      <c r="F199">
        <f t="shared" si="7"/>
        <v>1</v>
      </c>
      <c r="G199">
        <f t="shared" si="8"/>
        <v>93</v>
      </c>
    </row>
    <row r="200" spans="1:7">
      <c r="A200" s="1">
        <v>45579</v>
      </c>
      <c r="B200">
        <v>60</v>
      </c>
      <c r="C200" t="str">
        <f>_xlfn.IFNA(VLOOKUP(A200,sales_weekly_agg!$A$5:$B$98,2,FALSE),"")</f>
        <v/>
      </c>
      <c r="D200" t="str">
        <f t="shared" si="9"/>
        <v/>
      </c>
    </row>
    <row r="201" spans="1:7">
      <c r="A201" s="1">
        <v>45586</v>
      </c>
      <c r="B201">
        <v>64</v>
      </c>
      <c r="C201" t="str">
        <f>_xlfn.IFNA(VLOOKUP(A201,sales_weekly_agg!$A$5:$B$98,2,FALSE),"")</f>
        <v/>
      </c>
      <c r="D201" t="str">
        <f t="shared" si="9"/>
        <v/>
      </c>
    </row>
    <row r="202" spans="1:7">
      <c r="A202" s="1">
        <v>45593</v>
      </c>
      <c r="B202">
        <v>71</v>
      </c>
      <c r="C202" t="str">
        <f>_xlfn.IFNA(VLOOKUP(A202,sales_weekly_agg!$A$5:$B$98,2,FALSE),"")</f>
        <v/>
      </c>
      <c r="D202" t="str">
        <f t="shared" si="9"/>
        <v/>
      </c>
    </row>
    <row r="203" spans="1:7">
      <c r="A203" s="1">
        <v>45600</v>
      </c>
      <c r="B203">
        <v>56</v>
      </c>
      <c r="C203" t="str">
        <f>_xlfn.IFNA(VLOOKUP(A203,sales_weekly_agg!$A$5:$B$98,2,FALSE),"")</f>
        <v/>
      </c>
      <c r="D203" t="str">
        <f t="shared" si="9"/>
        <v/>
      </c>
    </row>
    <row r="204" spans="1:7">
      <c r="A204" s="1">
        <v>45607</v>
      </c>
      <c r="B204">
        <v>59</v>
      </c>
      <c r="C204" t="str">
        <f>_xlfn.IFNA(VLOOKUP(A204,sales_weekly_agg!$A$5:$B$98,2,FALSE),"")</f>
        <v/>
      </c>
      <c r="D204" t="str">
        <f t="shared" si="9"/>
        <v/>
      </c>
    </row>
    <row r="205" spans="1:7">
      <c r="A205" s="1">
        <v>45614</v>
      </c>
      <c r="B205">
        <v>58</v>
      </c>
      <c r="C205" t="str">
        <f>_xlfn.IFNA(VLOOKUP(A205,sales_weekly_agg!$A$5:$B$98,2,FALSE),"")</f>
        <v/>
      </c>
      <c r="D205" t="str">
        <f t="shared" si="9"/>
        <v/>
      </c>
    </row>
    <row r="206" spans="1:7">
      <c r="A206" s="1">
        <v>45621</v>
      </c>
      <c r="B206">
        <v>55</v>
      </c>
      <c r="C206" t="str">
        <f>_xlfn.IFNA(VLOOKUP(A206,sales_weekly_agg!$A$5:$B$98,2,FALSE),"")</f>
        <v/>
      </c>
      <c r="D206" t="str">
        <f t="shared" si="9"/>
        <v/>
      </c>
    </row>
    <row r="207" spans="1:7">
      <c r="A207" s="1">
        <v>45628</v>
      </c>
      <c r="B207">
        <v>55</v>
      </c>
      <c r="C207" t="str">
        <f>_xlfn.IFNA(VLOOKUP(A207,sales_weekly_agg!$A$5:$B$98,2,FALSE),"")</f>
        <v/>
      </c>
      <c r="D207" t="str">
        <f t="shared" si="9"/>
        <v/>
      </c>
    </row>
    <row r="208" spans="1:7">
      <c r="A208" s="1">
        <v>45635</v>
      </c>
      <c r="B208">
        <v>55</v>
      </c>
      <c r="C208" t="str">
        <f>_xlfn.IFNA(VLOOKUP(A208,sales_weekly_agg!$A$5:$B$98,2,FALSE),"")</f>
        <v/>
      </c>
      <c r="D208" t="str">
        <f t="shared" si="9"/>
        <v/>
      </c>
    </row>
    <row r="209" spans="1:4">
      <c r="A209" s="1">
        <v>45642</v>
      </c>
      <c r="B209">
        <v>54</v>
      </c>
      <c r="C209" t="str">
        <f>_xlfn.IFNA(VLOOKUP(A209,sales_weekly_agg!$A$5:$B$98,2,FALSE),"")</f>
        <v/>
      </c>
      <c r="D209" t="str">
        <f t="shared" si="9"/>
        <v/>
      </c>
    </row>
    <row r="210" spans="1:4">
      <c r="A210" s="1">
        <v>45649</v>
      </c>
      <c r="B210">
        <v>56</v>
      </c>
      <c r="C210" t="str">
        <f>_xlfn.IFNA(VLOOKUP(A210,sales_weekly_agg!$A$5:$B$98,2,FALSE),"")</f>
        <v/>
      </c>
      <c r="D210" t="str">
        <f t="shared" si="9"/>
        <v/>
      </c>
    </row>
    <row r="211" spans="1:4">
      <c r="A211" s="1">
        <v>45656</v>
      </c>
      <c r="B211">
        <v>55</v>
      </c>
      <c r="C211" t="str">
        <f>_xlfn.IFNA(VLOOKUP(A211,sales_weekly_agg!$A$5:$B$98,2,FALSE),"")</f>
        <v/>
      </c>
      <c r="D211" t="str">
        <f t="shared" si="9"/>
        <v/>
      </c>
    </row>
    <row r="212" spans="1:4">
      <c r="A212" s="1">
        <v>45663</v>
      </c>
      <c r="B212">
        <v>55</v>
      </c>
      <c r="C212" t="str">
        <f>_xlfn.IFNA(VLOOKUP(A212,sales_weekly_agg!$A$5:$B$98,2,FALSE),"")</f>
        <v/>
      </c>
      <c r="D212" t="str">
        <f t="shared" si="9"/>
        <v/>
      </c>
    </row>
    <row r="213" spans="1:4">
      <c r="A213" s="1">
        <v>45670</v>
      </c>
      <c r="B213">
        <v>57</v>
      </c>
      <c r="C213" t="str">
        <f>_xlfn.IFNA(VLOOKUP(A213,sales_weekly_agg!$A$5:$B$98,2,FALSE),"")</f>
        <v/>
      </c>
      <c r="D213" t="str">
        <f t="shared" si="9"/>
        <v/>
      </c>
    </row>
    <row r="214" spans="1:4">
      <c r="A214" s="1">
        <v>45677</v>
      </c>
      <c r="B214">
        <v>53</v>
      </c>
      <c r="C214" t="str">
        <f>_xlfn.IFNA(VLOOKUP(A214,sales_weekly_agg!$A$5:$B$98,2,FALSE),"")</f>
        <v/>
      </c>
      <c r="D214" t="str">
        <f t="shared" si="9"/>
        <v/>
      </c>
    </row>
    <row r="215" spans="1:4">
      <c r="A215" s="1">
        <v>45684</v>
      </c>
      <c r="B215">
        <v>52</v>
      </c>
      <c r="C215" t="str">
        <f>_xlfn.IFNA(VLOOKUP(A215,sales_weekly_agg!$A$5:$B$98,2,FALSE),"")</f>
        <v/>
      </c>
      <c r="D215" t="str">
        <f t="shared" si="9"/>
        <v/>
      </c>
    </row>
    <row r="216" spans="1:4">
      <c r="A216" s="1">
        <v>45691</v>
      </c>
      <c r="B216">
        <v>53</v>
      </c>
      <c r="C216" t="str">
        <f>_xlfn.IFNA(VLOOKUP(A216,sales_weekly_agg!$A$5:$B$98,2,FALSE),"")</f>
        <v/>
      </c>
      <c r="D216" t="str">
        <f t="shared" si="9"/>
        <v/>
      </c>
    </row>
    <row r="217" spans="1:4">
      <c r="A217" s="1">
        <v>45698</v>
      </c>
      <c r="B217">
        <v>49</v>
      </c>
      <c r="C217" t="str">
        <f>_xlfn.IFNA(VLOOKUP(A217,sales_weekly_agg!$A$5:$B$98,2,FALSE),"")</f>
        <v/>
      </c>
      <c r="D217" t="str">
        <f t="shared" si="9"/>
        <v/>
      </c>
    </row>
    <row r="218" spans="1:4">
      <c r="A218" s="1">
        <v>45705</v>
      </c>
      <c r="B218">
        <v>51</v>
      </c>
      <c r="C218" t="str">
        <f>_xlfn.IFNA(VLOOKUP(A218,sales_weekly_agg!$A$5:$B$98,2,FALSE),"")</f>
        <v/>
      </c>
      <c r="D218" t="str">
        <f t="shared" si="9"/>
        <v/>
      </c>
    </row>
    <row r="219" spans="1:4">
      <c r="A219" s="1">
        <v>45712</v>
      </c>
      <c r="B219">
        <v>52</v>
      </c>
      <c r="C219" t="str">
        <f>_xlfn.IFNA(VLOOKUP(A219,sales_weekly_agg!$A$5:$B$98,2,FALSE),"")</f>
        <v/>
      </c>
      <c r="D219" t="str">
        <f t="shared" si="9"/>
        <v/>
      </c>
    </row>
    <row r="220" spans="1:4">
      <c r="A220" s="1">
        <v>45719</v>
      </c>
      <c r="B220">
        <v>56</v>
      </c>
      <c r="C220" t="str">
        <f>_xlfn.IFNA(VLOOKUP(A220,sales_weekly_agg!$A$5:$B$98,2,FALSE),"")</f>
        <v/>
      </c>
      <c r="D220" t="str">
        <f t="shared" si="9"/>
        <v/>
      </c>
    </row>
    <row r="221" spans="1:4">
      <c r="A221" s="1">
        <v>45726</v>
      </c>
      <c r="B221">
        <v>60</v>
      </c>
      <c r="C221" t="str">
        <f>_xlfn.IFNA(VLOOKUP(A221,sales_weekly_agg!$A$5:$B$98,2,FALSE),"")</f>
        <v/>
      </c>
      <c r="D221" t="str">
        <f t="shared" si="9"/>
        <v/>
      </c>
    </row>
    <row r="222" spans="1:4">
      <c r="A222" s="1">
        <v>45733</v>
      </c>
      <c r="B222">
        <v>61</v>
      </c>
      <c r="C222" t="str">
        <f>_xlfn.IFNA(VLOOKUP(A222,sales_weekly_agg!$A$5:$B$98,2,FALSE),"")</f>
        <v/>
      </c>
      <c r="D222" t="str">
        <f t="shared" si="9"/>
        <v/>
      </c>
    </row>
    <row r="223" spans="1:4">
      <c r="A223" s="1">
        <v>45740</v>
      </c>
      <c r="B223">
        <v>60</v>
      </c>
      <c r="C223" t="str">
        <f>_xlfn.IFNA(VLOOKUP(A223,sales_weekly_agg!$A$5:$B$98,2,FALSE),"")</f>
        <v/>
      </c>
      <c r="D223" t="str">
        <f t="shared" si="9"/>
        <v/>
      </c>
    </row>
    <row r="224" spans="1:4">
      <c r="A224" s="1">
        <v>45747</v>
      </c>
      <c r="B224">
        <v>56</v>
      </c>
      <c r="C224" t="str">
        <f>_xlfn.IFNA(VLOOKUP(A224,sales_weekly_agg!$A$5:$B$98,2,FALSE),"")</f>
        <v/>
      </c>
      <c r="D224" t="str">
        <f t="shared" si="9"/>
        <v/>
      </c>
    </row>
    <row r="225" spans="1:4">
      <c r="A225" s="1">
        <v>45754</v>
      </c>
      <c r="B225">
        <v>55</v>
      </c>
      <c r="C225" t="str">
        <f>_xlfn.IFNA(VLOOKUP(A225,sales_weekly_agg!$A$5:$B$98,2,FALSE),"")</f>
        <v/>
      </c>
      <c r="D225" t="str">
        <f t="shared" si="9"/>
        <v/>
      </c>
    </row>
    <row r="226" spans="1:4">
      <c r="A226" s="1">
        <v>45761</v>
      </c>
      <c r="B226">
        <v>63</v>
      </c>
      <c r="C226" t="str">
        <f>_xlfn.IFNA(VLOOKUP(A226,sales_weekly_agg!$A$5:$B$98,2,FALSE),"")</f>
        <v/>
      </c>
      <c r="D226" t="str">
        <f t="shared" si="9"/>
        <v/>
      </c>
    </row>
    <row r="227" spans="1:4">
      <c r="A227" s="1">
        <v>45768</v>
      </c>
      <c r="B227">
        <v>52</v>
      </c>
      <c r="C227" t="str">
        <f>_xlfn.IFNA(VLOOKUP(A227,sales_weekly_agg!$A$5:$B$98,2,FALSE),"")</f>
        <v/>
      </c>
      <c r="D227" t="str">
        <f t="shared" si="9"/>
        <v/>
      </c>
    </row>
    <row r="228" spans="1:4">
      <c r="A228" s="1">
        <v>45775</v>
      </c>
      <c r="B228">
        <v>65</v>
      </c>
      <c r="C228" t="str">
        <f>_xlfn.IFNA(VLOOKUP(A228,sales_weekly_agg!$A$5:$B$98,2,FALSE),"")</f>
        <v/>
      </c>
      <c r="D228" t="str">
        <f t="shared" si="9"/>
        <v/>
      </c>
    </row>
    <row r="229" spans="1:4">
      <c r="A229" s="1">
        <v>45782</v>
      </c>
      <c r="B229">
        <v>57</v>
      </c>
      <c r="C229" t="str">
        <f>_xlfn.IFNA(VLOOKUP(A229,sales_weekly_agg!$A$5:$B$98,2,FALSE),"")</f>
        <v/>
      </c>
      <c r="D229" t="str">
        <f t="shared" si="9"/>
        <v/>
      </c>
    </row>
    <row r="230" spans="1:4">
      <c r="A230" s="1">
        <v>45789</v>
      </c>
      <c r="B230">
        <v>59</v>
      </c>
      <c r="C230" t="str">
        <f>_xlfn.IFNA(VLOOKUP(A230,sales_weekly_agg!$A$5:$B$98,2,FALSE),"")</f>
        <v/>
      </c>
      <c r="D230" t="str">
        <f t="shared" si="9"/>
        <v/>
      </c>
    </row>
    <row r="231" spans="1:4">
      <c r="A231" s="1">
        <v>45796</v>
      </c>
      <c r="B231">
        <v>52</v>
      </c>
      <c r="C231" t="str">
        <f>_xlfn.IFNA(VLOOKUP(A231,sales_weekly_agg!$A$5:$B$98,2,FALSE),"")</f>
        <v/>
      </c>
      <c r="D231" t="str">
        <f t="shared" si="9"/>
        <v/>
      </c>
    </row>
    <row r="232" spans="1:4">
      <c r="A232" s="1">
        <v>45803</v>
      </c>
      <c r="B232">
        <v>50</v>
      </c>
      <c r="C232" t="str">
        <f>_xlfn.IFNA(VLOOKUP(A232,sales_weekly_agg!$A$5:$B$98,2,FALSE),"")</f>
        <v/>
      </c>
      <c r="D232" t="str">
        <f t="shared" si="9"/>
        <v/>
      </c>
    </row>
    <row r="233" spans="1:4">
      <c r="A233" s="1">
        <v>45810</v>
      </c>
      <c r="B233">
        <v>53</v>
      </c>
      <c r="C233" t="str">
        <f>_xlfn.IFNA(VLOOKUP(A233,sales_weekly_agg!$A$5:$B$98,2,FALSE),"")</f>
        <v/>
      </c>
      <c r="D233" t="str">
        <f t="shared" si="9"/>
        <v/>
      </c>
    </row>
    <row r="234" spans="1:4">
      <c r="A234" s="1">
        <v>45817</v>
      </c>
      <c r="B234">
        <v>52</v>
      </c>
      <c r="C234" t="str">
        <f>_xlfn.IFNA(VLOOKUP(A234,sales_weekly_agg!$A$5:$B$98,2,FALSE),"")</f>
        <v/>
      </c>
      <c r="D234" t="str">
        <f t="shared" si="9"/>
        <v/>
      </c>
    </row>
    <row r="235" spans="1:4">
      <c r="A235" s="1">
        <v>45824</v>
      </c>
      <c r="B235">
        <v>50</v>
      </c>
      <c r="C235" t="str">
        <f>_xlfn.IFNA(VLOOKUP(A235,sales_weekly_agg!$A$5:$B$98,2,FALSE),"")</f>
        <v/>
      </c>
      <c r="D235" t="str">
        <f t="shared" si="9"/>
        <v/>
      </c>
    </row>
    <row r="236" spans="1:4">
      <c r="A236" s="1">
        <v>45831</v>
      </c>
      <c r="B236">
        <v>48</v>
      </c>
      <c r="C236" t="str">
        <f>_xlfn.IFNA(VLOOKUP(A236,sales_weekly_agg!$A$5:$B$98,2,FALSE),"")</f>
        <v/>
      </c>
      <c r="D236" t="str">
        <f t="shared" si="9"/>
        <v/>
      </c>
    </row>
    <row r="237" spans="1:4">
      <c r="A237" s="1">
        <v>45838</v>
      </c>
      <c r="B237">
        <v>46</v>
      </c>
      <c r="C237" t="str">
        <f>_xlfn.IFNA(VLOOKUP(A237,sales_weekly_agg!$A$5:$B$98,2,FALSE),"")</f>
        <v/>
      </c>
      <c r="D237" t="str">
        <f t="shared" si="9"/>
        <v/>
      </c>
    </row>
    <row r="238" spans="1:4">
      <c r="A238" s="1">
        <v>45845</v>
      </c>
      <c r="B238">
        <v>49</v>
      </c>
      <c r="C238" t="str">
        <f>_xlfn.IFNA(VLOOKUP(A238,sales_weekly_agg!$A$5:$B$98,2,FALSE),"")</f>
        <v/>
      </c>
      <c r="D238" t="str">
        <f t="shared" si="9"/>
        <v/>
      </c>
    </row>
    <row r="239" spans="1:4">
      <c r="A239" s="1">
        <v>45852</v>
      </c>
      <c r="B239">
        <v>46</v>
      </c>
      <c r="C239" t="str">
        <f>_xlfn.IFNA(VLOOKUP(A239,sales_weekly_agg!$A$5:$B$98,2,FALSE),"")</f>
        <v/>
      </c>
      <c r="D239" t="str">
        <f t="shared" si="9"/>
        <v/>
      </c>
    </row>
    <row r="240" spans="1:4">
      <c r="A240" s="1">
        <v>45859</v>
      </c>
      <c r="B240">
        <v>47</v>
      </c>
      <c r="C240" t="str">
        <f>_xlfn.IFNA(VLOOKUP(A240,sales_weekly_agg!$A$5:$B$98,2,FALSE),"")</f>
        <v/>
      </c>
      <c r="D240" t="str">
        <f t="shared" si="9"/>
        <v/>
      </c>
    </row>
    <row r="241" spans="1:4">
      <c r="A241" s="1">
        <v>45866</v>
      </c>
      <c r="B241">
        <v>46</v>
      </c>
      <c r="C241" t="str">
        <f>_xlfn.IFNA(VLOOKUP(A241,sales_weekly_agg!$A$5:$B$98,2,FALSE),"")</f>
        <v/>
      </c>
      <c r="D241" t="str">
        <f t="shared" si="9"/>
        <v/>
      </c>
    </row>
    <row r="242" spans="1:4">
      <c r="A242" s="1">
        <v>45873</v>
      </c>
      <c r="B242">
        <v>51</v>
      </c>
      <c r="C242" t="str">
        <f>_xlfn.IFNA(VLOOKUP(A242,sales_weekly_agg!$A$5:$B$98,2,FALSE),"")</f>
        <v/>
      </c>
      <c r="D242" t="str">
        <f t="shared" si="9"/>
        <v/>
      </c>
    </row>
    <row r="243" spans="1:4">
      <c r="A243" s="1">
        <v>45880</v>
      </c>
      <c r="B243">
        <v>49</v>
      </c>
      <c r="C243" t="str">
        <f>_xlfn.IFNA(VLOOKUP(A243,sales_weekly_agg!$A$5:$B$98,2,FALSE),"")</f>
        <v/>
      </c>
      <c r="D243" t="str">
        <f t="shared" si="9"/>
        <v/>
      </c>
    </row>
    <row r="244" spans="1:4">
      <c r="A244" s="1">
        <v>45887</v>
      </c>
      <c r="B244">
        <v>45</v>
      </c>
      <c r="C244" t="str">
        <f>_xlfn.IFNA(VLOOKUP(A244,sales_weekly_agg!$A$5:$B$98,2,FALSE),"")</f>
        <v/>
      </c>
      <c r="D244" t="str">
        <f t="shared" si="9"/>
        <v/>
      </c>
    </row>
    <row r="245" spans="1:4">
      <c r="A245" s="1">
        <v>45894</v>
      </c>
      <c r="B245">
        <v>45</v>
      </c>
      <c r="C245" t="str">
        <f>_xlfn.IFNA(VLOOKUP(A245,sales_weekly_agg!$A$5:$B$98,2,FALSE),"")</f>
        <v/>
      </c>
      <c r="D245" t="str">
        <f t="shared" si="9"/>
        <v/>
      </c>
    </row>
    <row r="246" spans="1:4">
      <c r="A246" s="1">
        <v>45901</v>
      </c>
      <c r="B246">
        <v>49</v>
      </c>
      <c r="C246" t="str">
        <f>_xlfn.IFNA(VLOOKUP(A246,sales_weekly_agg!$A$5:$B$98,2,FALSE),"")</f>
        <v/>
      </c>
      <c r="D246" t="str">
        <f t="shared" si="9"/>
        <v/>
      </c>
    </row>
    <row r="247" spans="1:4">
      <c r="A247" s="1">
        <v>45908</v>
      </c>
      <c r="B247">
        <v>42</v>
      </c>
      <c r="C247" t="str">
        <f>_xlfn.IFNA(VLOOKUP(A247,sales_weekly_agg!$A$5:$B$98,2,FALSE),"")</f>
        <v/>
      </c>
      <c r="D247" t="str">
        <f t="shared" si="9"/>
        <v/>
      </c>
    </row>
    <row r="248" spans="1:4">
      <c r="A248" s="1">
        <v>45915</v>
      </c>
      <c r="B248">
        <v>46</v>
      </c>
      <c r="C248" t="str">
        <f>_xlfn.IFNA(VLOOKUP(A248,sales_weekly_agg!$A$5:$B$98,2,FALSE),"")</f>
        <v/>
      </c>
      <c r="D248" t="str">
        <f t="shared" si="9"/>
        <v/>
      </c>
    </row>
    <row r="249" spans="1:4">
      <c r="A249" s="1">
        <v>45922</v>
      </c>
      <c r="B249">
        <v>48</v>
      </c>
      <c r="C249" t="str">
        <f>_xlfn.IFNA(VLOOKUP(A249,sales_weekly_agg!$A$5:$B$98,2,FALSE),"")</f>
        <v/>
      </c>
      <c r="D249" t="str">
        <f t="shared" si="9"/>
        <v/>
      </c>
    </row>
    <row r="250" spans="1:4">
      <c r="A250" s="1">
        <v>45929</v>
      </c>
      <c r="B250">
        <v>51</v>
      </c>
      <c r="C250" t="str">
        <f>_xlfn.IFNA(VLOOKUP(A250,sales_weekly_agg!$A$5:$B$98,2,FALSE),"")</f>
        <v/>
      </c>
      <c r="D250" t="str">
        <f t="shared" si="9"/>
        <v/>
      </c>
    </row>
    <row r="251" spans="1:4">
      <c r="A251" s="1">
        <v>45936</v>
      </c>
      <c r="B251">
        <v>46</v>
      </c>
      <c r="C251" t="str">
        <f>_xlfn.IFNA(VLOOKUP(A251,sales_weekly_agg!$A$5:$B$98,2,FALSE),"")</f>
        <v/>
      </c>
      <c r="D251" t="str">
        <f t="shared" si="9"/>
        <v/>
      </c>
    </row>
    <row r="252" spans="1:4">
      <c r="A252" s="1">
        <v>45943</v>
      </c>
      <c r="B252">
        <v>52</v>
      </c>
      <c r="C252" t="str">
        <f>_xlfn.IFNA(VLOOKUP(A252,sales_weekly_agg!$A$5:$B$98,2,FALSE),"")</f>
        <v/>
      </c>
      <c r="D252" t="str">
        <f t="shared" si="9"/>
        <v/>
      </c>
    </row>
    <row r="253" spans="1:4">
      <c r="A253" s="1">
        <v>45950</v>
      </c>
      <c r="B253">
        <v>50</v>
      </c>
      <c r="C253" t="str">
        <f>_xlfn.IFNA(VLOOKUP(A253,sales_weekly_agg!$A$5:$B$98,2,FALSE),"")</f>
        <v/>
      </c>
      <c r="D253" t="str">
        <f t="shared" si="9"/>
        <v/>
      </c>
    </row>
    <row r="254" spans="1:4">
      <c r="A254" s="1">
        <v>45957</v>
      </c>
      <c r="B254">
        <v>41</v>
      </c>
      <c r="C254" t="str">
        <f>_xlfn.IFNA(VLOOKUP(A254,sales_weekly_agg!$A$5:$B$98,2,FALSE),"")</f>
        <v/>
      </c>
      <c r="D254" t="str">
        <f t="shared" si="9"/>
        <v/>
      </c>
    </row>
    <row r="255" spans="1:4">
      <c r="A255" s="1">
        <v>45964</v>
      </c>
      <c r="B255">
        <v>42</v>
      </c>
      <c r="C255" t="str">
        <f>_xlfn.IFNA(VLOOKUP(A255,sales_weekly_agg!$A$5:$B$98,2,FALSE),"")</f>
        <v/>
      </c>
      <c r="D255" t="str">
        <f t="shared" si="9"/>
        <v/>
      </c>
    </row>
    <row r="256" spans="1:4">
      <c r="A256" s="1">
        <v>45971</v>
      </c>
      <c r="B256">
        <v>44</v>
      </c>
      <c r="C256" t="str">
        <f>_xlfn.IFNA(VLOOKUP(A256,sales_weekly_agg!$A$5:$B$98,2,FALSE),"")</f>
        <v/>
      </c>
      <c r="D256" t="str">
        <f t="shared" si="9"/>
        <v/>
      </c>
    </row>
    <row r="257" spans="1:4">
      <c r="A257" s="1">
        <v>45978</v>
      </c>
      <c r="B257">
        <v>40</v>
      </c>
      <c r="C257" t="str">
        <f>_xlfn.IFNA(VLOOKUP(A257,sales_weekly_agg!$A$5:$B$98,2,FALSE),"")</f>
        <v/>
      </c>
      <c r="D257" t="str">
        <f t="shared" si="9"/>
        <v/>
      </c>
    </row>
    <row r="258" spans="1:4">
      <c r="A258" s="1">
        <v>45985</v>
      </c>
      <c r="B258">
        <v>40</v>
      </c>
      <c r="C258" t="str">
        <f>_xlfn.IFNA(VLOOKUP(A258,sales_weekly_agg!$A$5:$B$98,2,FALSE),"")</f>
        <v/>
      </c>
      <c r="D258" t="str">
        <f t="shared" si="9"/>
        <v/>
      </c>
    </row>
    <row r="259" spans="1:4">
      <c r="A259" s="1">
        <v>45992</v>
      </c>
      <c r="B259">
        <v>39</v>
      </c>
      <c r="C259" t="str">
        <f>_xlfn.IFNA(VLOOKUP(A259,sales_weekly_agg!$A$5:$B$98,2,FALSE),"")</f>
        <v/>
      </c>
      <c r="D259" t="str">
        <f>IF(C259="","",C259-B259)</f>
        <v/>
      </c>
    </row>
    <row r="260" spans="1:4">
      <c r="A260" s="1">
        <v>45999</v>
      </c>
      <c r="B260">
        <v>39</v>
      </c>
      <c r="C260" t="str">
        <f>_xlfn.IFNA(VLOOKUP(A260,sales_weekly_agg!$A$5:$B$98,2,FALSE),"")</f>
        <v/>
      </c>
      <c r="D260" t="str">
        <f>IF(C260="","",C260-B260)</f>
        <v/>
      </c>
    </row>
    <row r="261" spans="1:4">
      <c r="A261" s="1">
        <v>46006</v>
      </c>
      <c r="B261">
        <v>39</v>
      </c>
      <c r="C261" t="str">
        <f>_xlfn.IFNA(VLOOKUP(A261,sales_weekly_agg!$A$5:$B$98,2,FALSE),"")</f>
        <v/>
      </c>
      <c r="D261" t="str">
        <f>IF(C261="","",C261-B261)</f>
        <v/>
      </c>
    </row>
    <row r="262" spans="1:4">
      <c r="A262" s="1">
        <v>46013</v>
      </c>
      <c r="B262">
        <v>43</v>
      </c>
      <c r="C262" t="str">
        <f>_xlfn.IFNA(VLOOKUP(A262,sales_weekly_agg!$A$5:$B$98,2,FALSE),"")</f>
        <v/>
      </c>
      <c r="D262" t="str">
        <f>IF(C262="","",C262-B262)</f>
        <v/>
      </c>
    </row>
    <row r="263" spans="1:4">
      <c r="A263" s="1">
        <v>46020</v>
      </c>
      <c r="B263">
        <v>46</v>
      </c>
      <c r="C263" t="str">
        <f>_xlfn.IFNA(VLOOKUP(A263,sales_weekly_agg!$A$5:$B$98,2,FALSE),"")</f>
        <v/>
      </c>
      <c r="D263" t="str">
        <f>IF(C263="","",C263-B263)</f>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436C-B3BB-48F2-BD20-C17F024406AC}">
  <dimension ref="A1:A62"/>
  <sheetViews>
    <sheetView workbookViewId="0">
      <selection activeCell="D63" sqref="D63"/>
    </sheetView>
  </sheetViews>
  <sheetFormatPr defaultRowHeight="14.4"/>
  <cols>
    <col min="1" max="1" width="15.5546875" customWidth="1"/>
  </cols>
  <sheetData>
    <row r="1" spans="1:1" ht="15.6">
      <c r="A1" s="9" t="s">
        <v>34446</v>
      </c>
    </row>
    <row r="2" spans="1:1">
      <c r="A2" t="s">
        <v>34447</v>
      </c>
    </row>
    <row r="4" spans="1:1" ht="15.6">
      <c r="A4" s="9" t="s">
        <v>34448</v>
      </c>
    </row>
    <row r="5" spans="1:1">
      <c r="A5" t="s">
        <v>34449</v>
      </c>
    </row>
    <row r="7" spans="1:1">
      <c r="A7" s="6" t="s">
        <v>34475</v>
      </c>
    </row>
    <row r="8" spans="1:1">
      <c r="A8" t="s">
        <v>34476</v>
      </c>
    </row>
    <row r="10" spans="1:1" ht="15.6">
      <c r="A10" s="10" t="s">
        <v>34450</v>
      </c>
    </row>
    <row r="11" spans="1:1">
      <c r="A11" s="7" t="s">
        <v>34410</v>
      </c>
    </row>
    <row r="12" spans="1:1">
      <c r="A12" s="7" t="s">
        <v>34412</v>
      </c>
    </row>
    <row r="13" spans="1:1">
      <c r="A13" s="7" t="s">
        <v>34428</v>
      </c>
    </row>
    <row r="14" spans="1:1">
      <c r="A14" s="7" t="s">
        <v>34429</v>
      </c>
    </row>
    <row r="15" spans="1:1">
      <c r="A15" s="7" t="s">
        <v>34451</v>
      </c>
    </row>
    <row r="16" spans="1:1">
      <c r="A16" s="7" t="s">
        <v>34440</v>
      </c>
    </row>
    <row r="17" spans="1:1">
      <c r="A17" s="7" t="s">
        <v>34452</v>
      </c>
    </row>
    <row r="18" spans="1:1">
      <c r="A18" s="7" t="s">
        <v>34453</v>
      </c>
    </row>
    <row r="19" spans="1:1">
      <c r="A19" s="7" t="s">
        <v>34443</v>
      </c>
    </row>
    <row r="21" spans="1:1" ht="15.6">
      <c r="A21" s="9" t="s">
        <v>34468</v>
      </c>
    </row>
    <row r="22" spans="1:1">
      <c r="A22" s="6" t="s">
        <v>34454</v>
      </c>
    </row>
    <row r="23" spans="1:1">
      <c r="A23" t="s">
        <v>34455</v>
      </c>
    </row>
    <row r="24" spans="1:1">
      <c r="A24" t="s">
        <v>34456</v>
      </c>
    </row>
    <row r="26" spans="1:1">
      <c r="A26" t="s">
        <v>34457</v>
      </c>
    </row>
    <row r="28" spans="1:1">
      <c r="A28" s="6" t="s">
        <v>34458</v>
      </c>
    </row>
    <row r="29" spans="1:1">
      <c r="A29" t="s">
        <v>34459</v>
      </c>
    </row>
    <row r="31" spans="1:1">
      <c r="A31" s="6" t="s">
        <v>34460</v>
      </c>
    </row>
    <row r="32" spans="1:1">
      <c r="A32" t="s">
        <v>34477</v>
      </c>
    </row>
    <row r="34" spans="1:1">
      <c r="A34" s="6" t="s">
        <v>34473</v>
      </c>
    </row>
    <row r="35" spans="1:1">
      <c r="A35" t="s">
        <v>34474</v>
      </c>
    </row>
    <row r="37" spans="1:1" ht="15.6">
      <c r="A37" s="9" t="s">
        <v>34467</v>
      </c>
    </row>
    <row r="38" spans="1:1">
      <c r="A38" s="6" t="s">
        <v>34461</v>
      </c>
    </row>
    <row r="39" spans="1:1">
      <c r="A39" s="8"/>
    </row>
    <row r="40" spans="1:1">
      <c r="A40" s="8" t="s">
        <v>34462</v>
      </c>
    </row>
    <row r="42" spans="1:1">
      <c r="A42" s="6" t="s">
        <v>34463</v>
      </c>
    </row>
    <row r="43" spans="1:1">
      <c r="A43" s="8"/>
    </row>
    <row r="44" spans="1:1">
      <c r="A44" s="8" t="s">
        <v>34464</v>
      </c>
    </row>
    <row r="46" spans="1:1">
      <c r="A46" s="6" t="s">
        <v>34465</v>
      </c>
    </row>
    <row r="47" spans="1:1">
      <c r="A47" s="8"/>
    </row>
    <row r="48" spans="1:1">
      <c r="A48" s="8" t="s">
        <v>34466</v>
      </c>
    </row>
    <row r="50" spans="1:1">
      <c r="A50" s="6" t="s">
        <v>34469</v>
      </c>
    </row>
    <row r="51" spans="1:1">
      <c r="A51" s="8"/>
    </row>
    <row r="52" spans="1:1">
      <c r="A52" s="8" t="s">
        <v>34470</v>
      </c>
    </row>
    <row r="53" spans="1:1">
      <c r="A53" s="8"/>
    </row>
    <row r="54" spans="1:1">
      <c r="A54" s="8" t="s">
        <v>34471</v>
      </c>
    </row>
    <row r="55" spans="1:1">
      <c r="A55" s="8"/>
    </row>
    <row r="56" spans="1:1">
      <c r="A56" s="8" t="s">
        <v>34472</v>
      </c>
    </row>
    <row r="58" spans="1:1">
      <c r="A58" s="6" t="s">
        <v>34478</v>
      </c>
    </row>
    <row r="59" spans="1:1">
      <c r="A59" t="s">
        <v>34479</v>
      </c>
    </row>
    <row r="61" spans="1:1">
      <c r="A61" s="6" t="s">
        <v>34461</v>
      </c>
    </row>
    <row r="62" spans="1:1">
      <c r="A62" t="s">
        <v>34480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72615-5FEF-43ED-996A-4C556A5A2822}">
  <dimension ref="A1:N189"/>
  <sheetViews>
    <sheetView workbookViewId="0">
      <selection activeCell="D191" sqref="D191"/>
    </sheetView>
  </sheetViews>
  <sheetFormatPr defaultRowHeight="14.4"/>
  <cols>
    <col min="1" max="1" width="16.77734375" customWidth="1"/>
    <col min="2" max="2" width="10.33203125" customWidth="1"/>
    <col min="3" max="3" width="13.33203125" customWidth="1"/>
    <col min="4" max="4" width="9.5546875" customWidth="1"/>
    <col min="5" max="5" width="9.33203125" customWidth="1"/>
    <col min="7" max="7" width="15.109375" customWidth="1"/>
    <col min="8" max="8" width="7.109375" customWidth="1"/>
    <col min="9" max="9" width="9.88671875" customWidth="1"/>
    <col min="11" max="11" width="11.44140625" customWidth="1"/>
    <col min="12" max="12" width="13.44140625" customWidth="1"/>
    <col min="13" max="13" width="19.44140625" customWidth="1"/>
    <col min="14" max="14" width="21.6640625" customWidth="1"/>
  </cols>
  <sheetData>
    <row r="1" spans="1:14">
      <c r="A1" t="s">
        <v>34410</v>
      </c>
      <c r="B1" t="s">
        <v>34412</v>
      </c>
      <c r="C1" t="s">
        <v>34428</v>
      </c>
      <c r="D1" t="s">
        <v>34429</v>
      </c>
      <c r="E1" t="s">
        <v>34451</v>
      </c>
      <c r="F1" t="s">
        <v>34440</v>
      </c>
      <c r="G1" t="s">
        <v>34452</v>
      </c>
      <c r="H1" t="s">
        <v>34453</v>
      </c>
      <c r="I1" t="s">
        <v>34443</v>
      </c>
      <c r="J1" t="s">
        <v>34481</v>
      </c>
      <c r="K1" t="s">
        <v>34482</v>
      </c>
      <c r="L1" t="s">
        <v>34483</v>
      </c>
      <c r="M1" t="s">
        <v>34484</v>
      </c>
      <c r="N1" t="s">
        <v>34499</v>
      </c>
    </row>
    <row r="2" spans="1:14">
      <c r="A2" s="1">
        <v>44921</v>
      </c>
      <c r="B2" t="s">
        <v>34420</v>
      </c>
      <c r="C2">
        <v>28</v>
      </c>
      <c r="D2">
        <v>0</v>
      </c>
      <c r="E2">
        <v>-28</v>
      </c>
      <c r="F2">
        <v>-1</v>
      </c>
      <c r="H2">
        <v>1</v>
      </c>
      <c r="J2">
        <f>IF(B2="sportswear",1500,
 IF(B2="cargo_pants",2000,""))</f>
        <v>1500</v>
      </c>
      <c r="K2">
        <f>IF(F2=-1, ABS(E2)*J2, 0)</f>
        <v>42000</v>
      </c>
      <c r="L2">
        <f>IF(F2=1, E2*J2*0.3, 0)</f>
        <v>0</v>
      </c>
      <c r="M2">
        <f>K2+L2</f>
        <v>42000</v>
      </c>
      <c r="N2">
        <v>42000</v>
      </c>
    </row>
    <row r="3" spans="1:14">
      <c r="A3" s="1">
        <v>44928</v>
      </c>
      <c r="B3" t="s">
        <v>34420</v>
      </c>
      <c r="C3">
        <v>29</v>
      </c>
      <c r="D3">
        <v>25</v>
      </c>
      <c r="E3">
        <v>-4</v>
      </c>
      <c r="F3">
        <v>-1</v>
      </c>
      <c r="G3">
        <v>1</v>
      </c>
      <c r="H3">
        <f>IF(F3=F2,H2,H2+1)</f>
        <v>1</v>
      </c>
      <c r="I3">
        <v>1</v>
      </c>
      <c r="J3">
        <f t="shared" ref="J3:J66" si="0">IF(B3="sportswear",1500,
 IF(B3="cargo_pants",2000,""))</f>
        <v>1500</v>
      </c>
      <c r="K3">
        <f t="shared" ref="K3:K66" si="1">IF(F3=-1, ABS(E3)*J3, 0)</f>
        <v>6000</v>
      </c>
      <c r="L3">
        <f t="shared" ref="L3:L66" si="2">IF(F3=1, E3*J3*0.3, 0)</f>
        <v>0</v>
      </c>
      <c r="M3">
        <f t="shared" ref="M3:M66" si="3">K3+L3</f>
        <v>6000</v>
      </c>
      <c r="N3">
        <f>N2+M3</f>
        <v>48000</v>
      </c>
    </row>
    <row r="4" spans="1:14">
      <c r="A4" s="1">
        <v>44935</v>
      </c>
      <c r="B4" t="s">
        <v>34420</v>
      </c>
      <c r="C4">
        <v>28</v>
      </c>
      <c r="D4">
        <v>38</v>
      </c>
      <c r="E4">
        <v>10</v>
      </c>
      <c r="F4">
        <v>1</v>
      </c>
      <c r="G4">
        <v>0</v>
      </c>
      <c r="H4">
        <f>IF(F4=F3,H3,H3+1)</f>
        <v>2</v>
      </c>
      <c r="I4">
        <f>IF(H3=H4,I3+1,1)</f>
        <v>1</v>
      </c>
      <c r="J4">
        <f t="shared" si="0"/>
        <v>1500</v>
      </c>
      <c r="K4">
        <f t="shared" si="1"/>
        <v>0</v>
      </c>
      <c r="L4">
        <f t="shared" si="2"/>
        <v>4500</v>
      </c>
      <c r="M4">
        <f t="shared" si="3"/>
        <v>4500</v>
      </c>
      <c r="N4">
        <f t="shared" ref="N4:N67" si="4">N3+M4</f>
        <v>52500</v>
      </c>
    </row>
    <row r="5" spans="1:14">
      <c r="A5" s="1">
        <v>44942</v>
      </c>
      <c r="B5" t="s">
        <v>34420</v>
      </c>
      <c r="C5">
        <v>28</v>
      </c>
      <c r="D5">
        <v>20</v>
      </c>
      <c r="E5">
        <v>-8</v>
      </c>
      <c r="F5">
        <v>-1</v>
      </c>
      <c r="G5">
        <v>0</v>
      </c>
      <c r="H5">
        <f t="shared" ref="H5:H14" si="5">IF(F5=F4,H4,H4+1)</f>
        <v>3</v>
      </c>
      <c r="I5">
        <f t="shared" ref="I5:I68" si="6">IF(H4=H5,I4+1,1)</f>
        <v>1</v>
      </c>
      <c r="J5">
        <f t="shared" si="0"/>
        <v>1500</v>
      </c>
      <c r="K5">
        <f t="shared" si="1"/>
        <v>12000</v>
      </c>
      <c r="L5">
        <f t="shared" si="2"/>
        <v>0</v>
      </c>
      <c r="M5">
        <f t="shared" si="3"/>
        <v>12000</v>
      </c>
      <c r="N5">
        <f t="shared" si="4"/>
        <v>64500</v>
      </c>
    </row>
    <row r="6" spans="1:14">
      <c r="A6" s="1">
        <v>44949</v>
      </c>
      <c r="B6" t="s">
        <v>34420</v>
      </c>
      <c r="C6">
        <v>28</v>
      </c>
      <c r="D6">
        <v>33</v>
      </c>
      <c r="E6">
        <v>5</v>
      </c>
      <c r="F6">
        <v>1</v>
      </c>
      <c r="G6">
        <v>0</v>
      </c>
      <c r="H6">
        <f t="shared" si="5"/>
        <v>4</v>
      </c>
      <c r="I6">
        <f t="shared" si="6"/>
        <v>1</v>
      </c>
      <c r="J6">
        <f t="shared" si="0"/>
        <v>1500</v>
      </c>
      <c r="K6">
        <f t="shared" si="1"/>
        <v>0</v>
      </c>
      <c r="L6">
        <f t="shared" si="2"/>
        <v>2250</v>
      </c>
      <c r="M6">
        <f t="shared" si="3"/>
        <v>2250</v>
      </c>
      <c r="N6">
        <f t="shared" si="4"/>
        <v>66750</v>
      </c>
    </row>
    <row r="7" spans="1:14">
      <c r="A7" s="1">
        <v>44956</v>
      </c>
      <c r="B7" t="s">
        <v>34420</v>
      </c>
      <c r="C7">
        <v>27</v>
      </c>
      <c r="D7">
        <v>27</v>
      </c>
      <c r="E7">
        <v>0</v>
      </c>
      <c r="F7">
        <v>0</v>
      </c>
      <c r="G7">
        <v>0</v>
      </c>
      <c r="H7">
        <f t="shared" si="5"/>
        <v>5</v>
      </c>
      <c r="I7">
        <f t="shared" si="6"/>
        <v>1</v>
      </c>
      <c r="J7">
        <f t="shared" si="0"/>
        <v>1500</v>
      </c>
      <c r="K7">
        <f t="shared" si="1"/>
        <v>0</v>
      </c>
      <c r="L7">
        <f t="shared" si="2"/>
        <v>0</v>
      </c>
      <c r="M7">
        <f t="shared" si="3"/>
        <v>0</v>
      </c>
      <c r="N7">
        <f t="shared" si="4"/>
        <v>66750</v>
      </c>
    </row>
    <row r="8" spans="1:14">
      <c r="A8" s="1">
        <v>44963</v>
      </c>
      <c r="B8" t="s">
        <v>34420</v>
      </c>
      <c r="C8">
        <v>26</v>
      </c>
      <c r="D8">
        <v>28</v>
      </c>
      <c r="E8">
        <v>2</v>
      </c>
      <c r="F8">
        <v>1</v>
      </c>
      <c r="G8">
        <v>0</v>
      </c>
      <c r="H8">
        <f t="shared" si="5"/>
        <v>6</v>
      </c>
      <c r="I8">
        <f t="shared" si="6"/>
        <v>1</v>
      </c>
      <c r="J8">
        <f t="shared" si="0"/>
        <v>1500</v>
      </c>
      <c r="K8">
        <f t="shared" si="1"/>
        <v>0</v>
      </c>
      <c r="L8">
        <f t="shared" si="2"/>
        <v>900</v>
      </c>
      <c r="M8">
        <f t="shared" si="3"/>
        <v>900</v>
      </c>
      <c r="N8">
        <f t="shared" si="4"/>
        <v>67650</v>
      </c>
    </row>
    <row r="9" spans="1:14">
      <c r="A9" s="1">
        <v>44970</v>
      </c>
      <c r="B9" t="s">
        <v>34420</v>
      </c>
      <c r="C9">
        <v>25</v>
      </c>
      <c r="D9">
        <v>19</v>
      </c>
      <c r="E9">
        <v>-6</v>
      </c>
      <c r="F9">
        <v>-1</v>
      </c>
      <c r="G9">
        <v>0</v>
      </c>
      <c r="H9">
        <f t="shared" si="5"/>
        <v>7</v>
      </c>
      <c r="I9">
        <f t="shared" si="6"/>
        <v>1</v>
      </c>
      <c r="J9">
        <f t="shared" si="0"/>
        <v>1500</v>
      </c>
      <c r="K9">
        <f t="shared" si="1"/>
        <v>9000</v>
      </c>
      <c r="L9">
        <f t="shared" si="2"/>
        <v>0</v>
      </c>
      <c r="M9">
        <f t="shared" si="3"/>
        <v>9000</v>
      </c>
      <c r="N9">
        <f t="shared" si="4"/>
        <v>76650</v>
      </c>
    </row>
    <row r="10" spans="1:14">
      <c r="A10" s="1">
        <v>44977</v>
      </c>
      <c r="B10" t="s">
        <v>34420</v>
      </c>
      <c r="C10">
        <v>28</v>
      </c>
      <c r="D10">
        <v>28</v>
      </c>
      <c r="E10">
        <v>0</v>
      </c>
      <c r="F10">
        <v>0</v>
      </c>
      <c r="G10">
        <v>0</v>
      </c>
      <c r="H10">
        <f t="shared" si="5"/>
        <v>8</v>
      </c>
      <c r="I10">
        <f t="shared" si="6"/>
        <v>1</v>
      </c>
      <c r="J10">
        <f t="shared" si="0"/>
        <v>1500</v>
      </c>
      <c r="K10">
        <f t="shared" si="1"/>
        <v>0</v>
      </c>
      <c r="L10">
        <f t="shared" si="2"/>
        <v>0</v>
      </c>
      <c r="M10">
        <f t="shared" si="3"/>
        <v>0</v>
      </c>
      <c r="N10">
        <f t="shared" si="4"/>
        <v>76650</v>
      </c>
    </row>
    <row r="11" spans="1:14">
      <c r="A11" s="1">
        <v>44984</v>
      </c>
      <c r="B11" t="s">
        <v>34420</v>
      </c>
      <c r="C11">
        <v>29</v>
      </c>
      <c r="D11">
        <v>31</v>
      </c>
      <c r="E11">
        <v>2</v>
      </c>
      <c r="F11">
        <v>1</v>
      </c>
      <c r="G11">
        <v>0</v>
      </c>
      <c r="H11">
        <f t="shared" si="5"/>
        <v>9</v>
      </c>
      <c r="I11">
        <f t="shared" si="6"/>
        <v>1</v>
      </c>
      <c r="J11">
        <f t="shared" si="0"/>
        <v>1500</v>
      </c>
      <c r="K11">
        <f t="shared" si="1"/>
        <v>0</v>
      </c>
      <c r="L11">
        <f t="shared" si="2"/>
        <v>900</v>
      </c>
      <c r="M11">
        <f t="shared" si="3"/>
        <v>900</v>
      </c>
      <c r="N11">
        <f t="shared" si="4"/>
        <v>77550</v>
      </c>
    </row>
    <row r="12" spans="1:14">
      <c r="A12" s="1">
        <v>44991</v>
      </c>
      <c r="B12" t="s">
        <v>34420</v>
      </c>
      <c r="C12">
        <v>30</v>
      </c>
      <c r="D12">
        <v>21</v>
      </c>
      <c r="E12">
        <v>-9</v>
      </c>
      <c r="F12">
        <v>-1</v>
      </c>
      <c r="G12">
        <v>0</v>
      </c>
      <c r="H12">
        <f t="shared" si="5"/>
        <v>10</v>
      </c>
      <c r="I12">
        <f t="shared" si="6"/>
        <v>1</v>
      </c>
      <c r="J12">
        <f t="shared" si="0"/>
        <v>1500</v>
      </c>
      <c r="K12">
        <f t="shared" si="1"/>
        <v>13500</v>
      </c>
      <c r="L12">
        <f t="shared" si="2"/>
        <v>0</v>
      </c>
      <c r="M12">
        <f t="shared" si="3"/>
        <v>13500</v>
      </c>
      <c r="N12">
        <f t="shared" si="4"/>
        <v>91050</v>
      </c>
    </row>
    <row r="13" spans="1:14">
      <c r="A13" s="1">
        <v>44998</v>
      </c>
      <c r="B13" t="s">
        <v>34420</v>
      </c>
      <c r="C13">
        <v>29</v>
      </c>
      <c r="D13">
        <v>34</v>
      </c>
      <c r="E13">
        <v>5</v>
      </c>
      <c r="F13">
        <v>1</v>
      </c>
      <c r="G13">
        <v>0</v>
      </c>
      <c r="H13">
        <f t="shared" si="5"/>
        <v>11</v>
      </c>
      <c r="I13">
        <f t="shared" si="6"/>
        <v>1</v>
      </c>
      <c r="J13">
        <f t="shared" si="0"/>
        <v>1500</v>
      </c>
      <c r="K13">
        <f t="shared" si="1"/>
        <v>0</v>
      </c>
      <c r="L13">
        <f t="shared" si="2"/>
        <v>2250</v>
      </c>
      <c r="M13">
        <f t="shared" si="3"/>
        <v>2250</v>
      </c>
      <c r="N13">
        <f t="shared" si="4"/>
        <v>93300</v>
      </c>
    </row>
    <row r="14" spans="1:14">
      <c r="A14" s="1">
        <v>45005</v>
      </c>
      <c r="B14" t="s">
        <v>34420</v>
      </c>
      <c r="C14">
        <v>29</v>
      </c>
      <c r="D14">
        <v>29</v>
      </c>
      <c r="E14">
        <v>0</v>
      </c>
      <c r="F14">
        <v>0</v>
      </c>
      <c r="G14">
        <v>0</v>
      </c>
      <c r="H14">
        <f t="shared" si="5"/>
        <v>12</v>
      </c>
      <c r="I14">
        <f t="shared" si="6"/>
        <v>1</v>
      </c>
      <c r="J14">
        <f t="shared" si="0"/>
        <v>1500</v>
      </c>
      <c r="K14">
        <f t="shared" si="1"/>
        <v>0</v>
      </c>
      <c r="L14">
        <f t="shared" si="2"/>
        <v>0</v>
      </c>
      <c r="M14">
        <f t="shared" si="3"/>
        <v>0</v>
      </c>
      <c r="N14">
        <f t="shared" si="4"/>
        <v>93300</v>
      </c>
    </row>
    <row r="15" spans="1:14">
      <c r="A15" s="1">
        <v>45012</v>
      </c>
      <c r="B15" t="s">
        <v>34420</v>
      </c>
      <c r="C15">
        <v>29</v>
      </c>
      <c r="D15">
        <v>15</v>
      </c>
      <c r="E15">
        <v>-14</v>
      </c>
      <c r="F15">
        <v>-1</v>
      </c>
      <c r="G15">
        <v>0</v>
      </c>
      <c r="H15">
        <f>IF(F15=F14,H14,H14+1)</f>
        <v>13</v>
      </c>
      <c r="I15">
        <f t="shared" si="6"/>
        <v>1</v>
      </c>
      <c r="J15">
        <f t="shared" si="0"/>
        <v>1500</v>
      </c>
      <c r="K15">
        <f t="shared" si="1"/>
        <v>21000</v>
      </c>
      <c r="L15">
        <f t="shared" si="2"/>
        <v>0</v>
      </c>
      <c r="M15">
        <f t="shared" si="3"/>
        <v>21000</v>
      </c>
      <c r="N15">
        <f t="shared" si="4"/>
        <v>114300</v>
      </c>
    </row>
    <row r="16" spans="1:14">
      <c r="A16" s="1">
        <v>45019</v>
      </c>
      <c r="B16" t="s">
        <v>34420</v>
      </c>
      <c r="C16">
        <v>30</v>
      </c>
      <c r="D16">
        <v>36</v>
      </c>
      <c r="E16">
        <v>6</v>
      </c>
      <c r="F16">
        <v>1</v>
      </c>
      <c r="G16">
        <v>0</v>
      </c>
      <c r="H16">
        <f>IF(F16=F15,H15,H15+1)</f>
        <v>14</v>
      </c>
      <c r="I16">
        <f t="shared" si="6"/>
        <v>1</v>
      </c>
      <c r="J16">
        <f t="shared" si="0"/>
        <v>1500</v>
      </c>
      <c r="K16">
        <f t="shared" si="1"/>
        <v>0</v>
      </c>
      <c r="L16">
        <f t="shared" si="2"/>
        <v>2700</v>
      </c>
      <c r="M16">
        <f t="shared" si="3"/>
        <v>2700</v>
      </c>
      <c r="N16">
        <f t="shared" si="4"/>
        <v>117000</v>
      </c>
    </row>
    <row r="17" spans="1:14">
      <c r="A17" s="1">
        <v>45026</v>
      </c>
      <c r="B17" t="s">
        <v>34420</v>
      </c>
      <c r="C17">
        <v>29</v>
      </c>
      <c r="D17">
        <v>32</v>
      </c>
      <c r="E17">
        <v>3</v>
      </c>
      <c r="F17">
        <v>1</v>
      </c>
      <c r="G17">
        <v>1</v>
      </c>
      <c r="H17">
        <f t="shared" ref="H17:H80" si="7">IF(F17=F16,H16,H16+1)</f>
        <v>14</v>
      </c>
      <c r="I17">
        <f t="shared" si="6"/>
        <v>2</v>
      </c>
      <c r="J17">
        <f t="shared" si="0"/>
        <v>1500</v>
      </c>
      <c r="K17">
        <f t="shared" si="1"/>
        <v>0</v>
      </c>
      <c r="L17">
        <f t="shared" si="2"/>
        <v>1350</v>
      </c>
      <c r="M17">
        <f t="shared" si="3"/>
        <v>1350</v>
      </c>
      <c r="N17">
        <f t="shared" si="4"/>
        <v>118350</v>
      </c>
    </row>
    <row r="18" spans="1:14">
      <c r="A18" s="1">
        <v>45033</v>
      </c>
      <c r="B18" t="s">
        <v>34420</v>
      </c>
      <c r="C18">
        <v>30</v>
      </c>
      <c r="D18">
        <v>24</v>
      </c>
      <c r="E18">
        <v>-6</v>
      </c>
      <c r="F18">
        <v>-1</v>
      </c>
      <c r="G18">
        <v>0</v>
      </c>
      <c r="H18">
        <f t="shared" si="7"/>
        <v>15</v>
      </c>
      <c r="I18">
        <f t="shared" si="6"/>
        <v>1</v>
      </c>
      <c r="J18">
        <f t="shared" si="0"/>
        <v>1500</v>
      </c>
      <c r="K18">
        <f t="shared" si="1"/>
        <v>9000</v>
      </c>
      <c r="L18">
        <f t="shared" si="2"/>
        <v>0</v>
      </c>
      <c r="M18">
        <f t="shared" si="3"/>
        <v>9000</v>
      </c>
      <c r="N18">
        <f t="shared" si="4"/>
        <v>127350</v>
      </c>
    </row>
    <row r="19" spans="1:14">
      <c r="A19" s="1">
        <v>45040</v>
      </c>
      <c r="B19" t="s">
        <v>34420</v>
      </c>
      <c r="C19">
        <v>29</v>
      </c>
      <c r="D19">
        <v>25</v>
      </c>
      <c r="E19">
        <v>-4</v>
      </c>
      <c r="F19">
        <v>-1</v>
      </c>
      <c r="G19">
        <v>1</v>
      </c>
      <c r="H19">
        <f t="shared" si="7"/>
        <v>15</v>
      </c>
      <c r="I19">
        <f t="shared" si="6"/>
        <v>2</v>
      </c>
      <c r="J19">
        <f t="shared" si="0"/>
        <v>1500</v>
      </c>
      <c r="K19">
        <f t="shared" si="1"/>
        <v>6000</v>
      </c>
      <c r="L19">
        <f t="shared" si="2"/>
        <v>0</v>
      </c>
      <c r="M19">
        <f t="shared" si="3"/>
        <v>6000</v>
      </c>
      <c r="N19">
        <f t="shared" si="4"/>
        <v>133350</v>
      </c>
    </row>
    <row r="20" spans="1:14">
      <c r="A20" s="1">
        <v>45047</v>
      </c>
      <c r="B20" t="s">
        <v>34420</v>
      </c>
      <c r="C20">
        <v>31</v>
      </c>
      <c r="D20">
        <v>19</v>
      </c>
      <c r="E20">
        <v>-12</v>
      </c>
      <c r="F20">
        <v>-1</v>
      </c>
      <c r="G20">
        <v>1</v>
      </c>
      <c r="H20">
        <f t="shared" si="7"/>
        <v>15</v>
      </c>
      <c r="I20">
        <f t="shared" si="6"/>
        <v>3</v>
      </c>
      <c r="J20">
        <f t="shared" si="0"/>
        <v>1500</v>
      </c>
      <c r="K20">
        <f t="shared" si="1"/>
        <v>18000</v>
      </c>
      <c r="L20">
        <f t="shared" si="2"/>
        <v>0</v>
      </c>
      <c r="M20">
        <f t="shared" si="3"/>
        <v>18000</v>
      </c>
      <c r="N20">
        <f t="shared" si="4"/>
        <v>151350</v>
      </c>
    </row>
    <row r="21" spans="1:14">
      <c r="A21" s="1">
        <v>45054</v>
      </c>
      <c r="B21" t="s">
        <v>34420</v>
      </c>
      <c r="C21">
        <v>26</v>
      </c>
      <c r="D21">
        <v>30</v>
      </c>
      <c r="E21">
        <v>4</v>
      </c>
      <c r="F21">
        <v>1</v>
      </c>
      <c r="G21">
        <v>0</v>
      </c>
      <c r="H21">
        <f t="shared" si="7"/>
        <v>16</v>
      </c>
      <c r="I21">
        <f t="shared" si="6"/>
        <v>1</v>
      </c>
      <c r="J21">
        <f t="shared" si="0"/>
        <v>1500</v>
      </c>
      <c r="K21">
        <f t="shared" si="1"/>
        <v>0</v>
      </c>
      <c r="L21">
        <f t="shared" si="2"/>
        <v>1800</v>
      </c>
      <c r="M21">
        <f t="shared" si="3"/>
        <v>1800</v>
      </c>
      <c r="N21">
        <f t="shared" si="4"/>
        <v>153150</v>
      </c>
    </row>
    <row r="22" spans="1:14">
      <c r="A22" s="1">
        <v>45061</v>
      </c>
      <c r="B22" t="s">
        <v>34420</v>
      </c>
      <c r="C22">
        <v>29</v>
      </c>
      <c r="D22">
        <v>17</v>
      </c>
      <c r="E22">
        <v>-12</v>
      </c>
      <c r="F22">
        <v>-1</v>
      </c>
      <c r="G22">
        <v>0</v>
      </c>
      <c r="H22">
        <f t="shared" si="7"/>
        <v>17</v>
      </c>
      <c r="I22">
        <f t="shared" si="6"/>
        <v>1</v>
      </c>
      <c r="J22">
        <f t="shared" si="0"/>
        <v>1500</v>
      </c>
      <c r="K22">
        <f t="shared" si="1"/>
        <v>18000</v>
      </c>
      <c r="L22">
        <f t="shared" si="2"/>
        <v>0</v>
      </c>
      <c r="M22">
        <f t="shared" si="3"/>
        <v>18000</v>
      </c>
      <c r="N22">
        <f t="shared" si="4"/>
        <v>171150</v>
      </c>
    </row>
    <row r="23" spans="1:14">
      <c r="A23" s="1">
        <v>45068</v>
      </c>
      <c r="B23" t="s">
        <v>34420</v>
      </c>
      <c r="C23">
        <v>30</v>
      </c>
      <c r="D23">
        <v>12</v>
      </c>
      <c r="E23">
        <v>-18</v>
      </c>
      <c r="F23">
        <v>-1</v>
      </c>
      <c r="G23">
        <v>1</v>
      </c>
      <c r="H23">
        <f t="shared" si="7"/>
        <v>17</v>
      </c>
      <c r="I23">
        <f t="shared" si="6"/>
        <v>2</v>
      </c>
      <c r="J23">
        <f t="shared" si="0"/>
        <v>1500</v>
      </c>
      <c r="K23">
        <f t="shared" si="1"/>
        <v>27000</v>
      </c>
      <c r="L23">
        <f t="shared" si="2"/>
        <v>0</v>
      </c>
      <c r="M23">
        <f t="shared" si="3"/>
        <v>27000</v>
      </c>
      <c r="N23">
        <f t="shared" si="4"/>
        <v>198150</v>
      </c>
    </row>
    <row r="24" spans="1:14">
      <c r="A24" s="1">
        <v>45075</v>
      </c>
      <c r="B24" t="s">
        <v>34420</v>
      </c>
      <c r="C24">
        <v>31</v>
      </c>
      <c r="D24">
        <v>42</v>
      </c>
      <c r="E24">
        <v>11</v>
      </c>
      <c r="F24">
        <v>1</v>
      </c>
      <c r="G24">
        <v>0</v>
      </c>
      <c r="H24">
        <f t="shared" si="7"/>
        <v>18</v>
      </c>
      <c r="I24">
        <f t="shared" si="6"/>
        <v>1</v>
      </c>
      <c r="J24">
        <f t="shared" si="0"/>
        <v>1500</v>
      </c>
      <c r="K24">
        <f t="shared" si="1"/>
        <v>0</v>
      </c>
      <c r="L24">
        <f t="shared" si="2"/>
        <v>4950</v>
      </c>
      <c r="M24">
        <f t="shared" si="3"/>
        <v>4950</v>
      </c>
      <c r="N24">
        <f t="shared" si="4"/>
        <v>203100</v>
      </c>
    </row>
    <row r="25" spans="1:14">
      <c r="A25" s="1">
        <v>45082</v>
      </c>
      <c r="B25" t="s">
        <v>34420</v>
      </c>
      <c r="C25">
        <v>32</v>
      </c>
      <c r="D25">
        <v>31</v>
      </c>
      <c r="E25">
        <v>-1</v>
      </c>
      <c r="F25">
        <v>-1</v>
      </c>
      <c r="G25">
        <v>0</v>
      </c>
      <c r="H25">
        <f t="shared" si="7"/>
        <v>19</v>
      </c>
      <c r="I25">
        <f t="shared" si="6"/>
        <v>1</v>
      </c>
      <c r="J25">
        <f t="shared" si="0"/>
        <v>1500</v>
      </c>
      <c r="K25">
        <f t="shared" si="1"/>
        <v>1500</v>
      </c>
      <c r="L25">
        <f t="shared" si="2"/>
        <v>0</v>
      </c>
      <c r="M25">
        <f t="shared" si="3"/>
        <v>1500</v>
      </c>
      <c r="N25">
        <f t="shared" si="4"/>
        <v>204600</v>
      </c>
    </row>
    <row r="26" spans="1:14">
      <c r="A26" s="1">
        <v>45089</v>
      </c>
      <c r="B26" t="s">
        <v>34420</v>
      </c>
      <c r="C26">
        <v>32</v>
      </c>
      <c r="D26">
        <v>36</v>
      </c>
      <c r="E26">
        <v>4</v>
      </c>
      <c r="F26">
        <v>1</v>
      </c>
      <c r="G26">
        <v>0</v>
      </c>
      <c r="H26">
        <f t="shared" si="7"/>
        <v>20</v>
      </c>
      <c r="I26">
        <f t="shared" si="6"/>
        <v>1</v>
      </c>
      <c r="J26">
        <f t="shared" si="0"/>
        <v>1500</v>
      </c>
      <c r="K26">
        <f t="shared" si="1"/>
        <v>0</v>
      </c>
      <c r="L26">
        <f t="shared" si="2"/>
        <v>1800</v>
      </c>
      <c r="M26">
        <f t="shared" si="3"/>
        <v>1800</v>
      </c>
      <c r="N26">
        <f t="shared" si="4"/>
        <v>206400</v>
      </c>
    </row>
    <row r="27" spans="1:14">
      <c r="A27" s="1">
        <v>45096</v>
      </c>
      <c r="B27" t="s">
        <v>34420</v>
      </c>
      <c r="C27">
        <v>36</v>
      </c>
      <c r="D27">
        <v>25</v>
      </c>
      <c r="E27">
        <v>-11</v>
      </c>
      <c r="F27">
        <v>-1</v>
      </c>
      <c r="G27">
        <v>0</v>
      </c>
      <c r="H27">
        <f t="shared" si="7"/>
        <v>21</v>
      </c>
      <c r="I27">
        <f t="shared" si="6"/>
        <v>1</v>
      </c>
      <c r="J27">
        <f t="shared" si="0"/>
        <v>1500</v>
      </c>
      <c r="K27">
        <f t="shared" si="1"/>
        <v>16500</v>
      </c>
      <c r="L27">
        <f t="shared" si="2"/>
        <v>0</v>
      </c>
      <c r="M27">
        <f t="shared" si="3"/>
        <v>16500</v>
      </c>
      <c r="N27">
        <f t="shared" si="4"/>
        <v>222900</v>
      </c>
    </row>
    <row r="28" spans="1:14">
      <c r="A28" s="1">
        <v>45103</v>
      </c>
      <c r="B28" t="s">
        <v>34420</v>
      </c>
      <c r="C28">
        <v>32</v>
      </c>
      <c r="D28">
        <v>27</v>
      </c>
      <c r="E28">
        <v>-5</v>
      </c>
      <c r="F28">
        <v>-1</v>
      </c>
      <c r="G28">
        <v>1</v>
      </c>
      <c r="H28">
        <f t="shared" si="7"/>
        <v>21</v>
      </c>
      <c r="I28">
        <f t="shared" si="6"/>
        <v>2</v>
      </c>
      <c r="J28">
        <f t="shared" si="0"/>
        <v>1500</v>
      </c>
      <c r="K28">
        <f t="shared" si="1"/>
        <v>7500</v>
      </c>
      <c r="L28">
        <f t="shared" si="2"/>
        <v>0</v>
      </c>
      <c r="M28">
        <f t="shared" si="3"/>
        <v>7500</v>
      </c>
      <c r="N28">
        <f t="shared" si="4"/>
        <v>230400</v>
      </c>
    </row>
    <row r="29" spans="1:14">
      <c r="A29" s="1">
        <v>45110</v>
      </c>
      <c r="B29" t="s">
        <v>34420</v>
      </c>
      <c r="C29">
        <v>34</v>
      </c>
      <c r="D29">
        <v>37</v>
      </c>
      <c r="E29">
        <v>3</v>
      </c>
      <c r="F29">
        <v>1</v>
      </c>
      <c r="G29">
        <v>0</v>
      </c>
      <c r="H29">
        <f t="shared" si="7"/>
        <v>22</v>
      </c>
      <c r="I29">
        <f t="shared" si="6"/>
        <v>1</v>
      </c>
      <c r="J29">
        <f t="shared" si="0"/>
        <v>1500</v>
      </c>
      <c r="K29">
        <f t="shared" si="1"/>
        <v>0</v>
      </c>
      <c r="L29">
        <f t="shared" si="2"/>
        <v>1350</v>
      </c>
      <c r="M29">
        <f t="shared" si="3"/>
        <v>1350</v>
      </c>
      <c r="N29">
        <f t="shared" si="4"/>
        <v>231750</v>
      </c>
    </row>
    <row r="30" spans="1:14">
      <c r="A30" s="1">
        <v>45117</v>
      </c>
      <c r="B30" t="s">
        <v>34420</v>
      </c>
      <c r="C30">
        <v>31</v>
      </c>
      <c r="D30">
        <v>44</v>
      </c>
      <c r="E30">
        <v>13</v>
      </c>
      <c r="F30">
        <v>1</v>
      </c>
      <c r="G30">
        <v>1</v>
      </c>
      <c r="H30">
        <f t="shared" si="7"/>
        <v>22</v>
      </c>
      <c r="I30">
        <f t="shared" si="6"/>
        <v>2</v>
      </c>
      <c r="J30">
        <f t="shared" si="0"/>
        <v>1500</v>
      </c>
      <c r="K30">
        <f t="shared" si="1"/>
        <v>0</v>
      </c>
      <c r="L30">
        <f t="shared" si="2"/>
        <v>5850</v>
      </c>
      <c r="M30">
        <f t="shared" si="3"/>
        <v>5850</v>
      </c>
      <c r="N30">
        <f t="shared" si="4"/>
        <v>237600</v>
      </c>
    </row>
    <row r="31" spans="1:14">
      <c r="A31" s="1">
        <v>45124</v>
      </c>
      <c r="B31" t="s">
        <v>34420</v>
      </c>
      <c r="C31">
        <v>33</v>
      </c>
      <c r="D31">
        <v>31</v>
      </c>
      <c r="E31">
        <v>-2</v>
      </c>
      <c r="F31">
        <v>-1</v>
      </c>
      <c r="G31">
        <v>0</v>
      </c>
      <c r="H31">
        <f t="shared" si="7"/>
        <v>23</v>
      </c>
      <c r="I31">
        <f t="shared" si="6"/>
        <v>1</v>
      </c>
      <c r="J31">
        <f t="shared" si="0"/>
        <v>1500</v>
      </c>
      <c r="K31">
        <f t="shared" si="1"/>
        <v>3000</v>
      </c>
      <c r="L31">
        <f t="shared" si="2"/>
        <v>0</v>
      </c>
      <c r="M31">
        <f t="shared" si="3"/>
        <v>3000</v>
      </c>
      <c r="N31">
        <f t="shared" si="4"/>
        <v>240600</v>
      </c>
    </row>
    <row r="32" spans="1:14">
      <c r="A32" s="1">
        <v>45131</v>
      </c>
      <c r="B32" t="s">
        <v>34420</v>
      </c>
      <c r="C32">
        <v>31</v>
      </c>
      <c r="D32">
        <v>26</v>
      </c>
      <c r="E32">
        <v>-5</v>
      </c>
      <c r="F32">
        <v>-1</v>
      </c>
      <c r="G32">
        <v>1</v>
      </c>
      <c r="H32">
        <f t="shared" si="7"/>
        <v>23</v>
      </c>
      <c r="I32">
        <f t="shared" si="6"/>
        <v>2</v>
      </c>
      <c r="J32">
        <f t="shared" si="0"/>
        <v>1500</v>
      </c>
      <c r="K32">
        <f t="shared" si="1"/>
        <v>7500</v>
      </c>
      <c r="L32">
        <f t="shared" si="2"/>
        <v>0</v>
      </c>
      <c r="M32">
        <f t="shared" si="3"/>
        <v>7500</v>
      </c>
      <c r="N32">
        <f t="shared" si="4"/>
        <v>248100</v>
      </c>
    </row>
    <row r="33" spans="1:14">
      <c r="A33" s="1">
        <v>45138</v>
      </c>
      <c r="B33" t="s">
        <v>34420</v>
      </c>
      <c r="C33">
        <v>32</v>
      </c>
      <c r="D33">
        <v>34</v>
      </c>
      <c r="E33">
        <v>2</v>
      </c>
      <c r="F33">
        <v>1</v>
      </c>
      <c r="G33">
        <v>0</v>
      </c>
      <c r="H33">
        <f t="shared" si="7"/>
        <v>24</v>
      </c>
      <c r="I33">
        <f t="shared" si="6"/>
        <v>1</v>
      </c>
      <c r="J33">
        <f t="shared" si="0"/>
        <v>1500</v>
      </c>
      <c r="K33">
        <f t="shared" si="1"/>
        <v>0</v>
      </c>
      <c r="L33">
        <f t="shared" si="2"/>
        <v>900</v>
      </c>
      <c r="M33">
        <f t="shared" si="3"/>
        <v>900</v>
      </c>
      <c r="N33">
        <f t="shared" si="4"/>
        <v>249000</v>
      </c>
    </row>
    <row r="34" spans="1:14">
      <c r="A34" s="1">
        <v>45145</v>
      </c>
      <c r="B34" t="s">
        <v>34420</v>
      </c>
      <c r="C34">
        <v>31</v>
      </c>
      <c r="D34">
        <v>29</v>
      </c>
      <c r="E34">
        <v>-2</v>
      </c>
      <c r="F34">
        <v>-1</v>
      </c>
      <c r="G34">
        <v>0</v>
      </c>
      <c r="H34">
        <f t="shared" si="7"/>
        <v>25</v>
      </c>
      <c r="I34">
        <f t="shared" si="6"/>
        <v>1</v>
      </c>
      <c r="J34">
        <f t="shared" si="0"/>
        <v>1500</v>
      </c>
      <c r="K34">
        <f t="shared" si="1"/>
        <v>3000</v>
      </c>
      <c r="L34">
        <f t="shared" si="2"/>
        <v>0</v>
      </c>
      <c r="M34">
        <f t="shared" si="3"/>
        <v>3000</v>
      </c>
      <c r="N34">
        <f t="shared" si="4"/>
        <v>252000</v>
      </c>
    </row>
    <row r="35" spans="1:14">
      <c r="A35" s="1">
        <v>45152</v>
      </c>
      <c r="B35" t="s">
        <v>34420</v>
      </c>
      <c r="C35">
        <v>31</v>
      </c>
      <c r="D35">
        <v>29</v>
      </c>
      <c r="E35">
        <v>-2</v>
      </c>
      <c r="F35">
        <v>-1</v>
      </c>
      <c r="G35">
        <v>1</v>
      </c>
      <c r="H35">
        <f t="shared" si="7"/>
        <v>25</v>
      </c>
      <c r="I35">
        <f t="shared" si="6"/>
        <v>2</v>
      </c>
      <c r="J35">
        <f t="shared" si="0"/>
        <v>1500</v>
      </c>
      <c r="K35">
        <f t="shared" si="1"/>
        <v>3000</v>
      </c>
      <c r="L35">
        <f t="shared" si="2"/>
        <v>0</v>
      </c>
      <c r="M35">
        <f t="shared" si="3"/>
        <v>3000</v>
      </c>
      <c r="N35">
        <f t="shared" si="4"/>
        <v>255000</v>
      </c>
    </row>
    <row r="36" spans="1:14">
      <c r="A36" s="1">
        <v>45159</v>
      </c>
      <c r="B36" t="s">
        <v>34420</v>
      </c>
      <c r="C36">
        <v>29</v>
      </c>
      <c r="D36">
        <v>30</v>
      </c>
      <c r="E36">
        <v>1</v>
      </c>
      <c r="F36">
        <v>1</v>
      </c>
      <c r="G36">
        <v>0</v>
      </c>
      <c r="H36">
        <f t="shared" si="7"/>
        <v>26</v>
      </c>
      <c r="I36">
        <f t="shared" si="6"/>
        <v>1</v>
      </c>
      <c r="J36">
        <f t="shared" si="0"/>
        <v>1500</v>
      </c>
      <c r="K36">
        <f t="shared" si="1"/>
        <v>0</v>
      </c>
      <c r="L36">
        <f t="shared" si="2"/>
        <v>450</v>
      </c>
      <c r="M36">
        <f t="shared" si="3"/>
        <v>450</v>
      </c>
      <c r="N36">
        <f t="shared" si="4"/>
        <v>255450</v>
      </c>
    </row>
    <row r="37" spans="1:14">
      <c r="A37" s="1">
        <v>45166</v>
      </c>
      <c r="B37" t="s">
        <v>34420</v>
      </c>
      <c r="C37">
        <v>29</v>
      </c>
      <c r="D37">
        <v>28</v>
      </c>
      <c r="E37">
        <v>-1</v>
      </c>
      <c r="F37">
        <v>-1</v>
      </c>
      <c r="G37">
        <v>0</v>
      </c>
      <c r="H37">
        <f t="shared" si="7"/>
        <v>27</v>
      </c>
      <c r="I37">
        <f t="shared" si="6"/>
        <v>1</v>
      </c>
      <c r="J37">
        <f t="shared" si="0"/>
        <v>1500</v>
      </c>
      <c r="K37">
        <f t="shared" si="1"/>
        <v>1500</v>
      </c>
      <c r="L37">
        <f t="shared" si="2"/>
        <v>0</v>
      </c>
      <c r="M37">
        <f t="shared" si="3"/>
        <v>1500</v>
      </c>
      <c r="N37">
        <f t="shared" si="4"/>
        <v>256950</v>
      </c>
    </row>
    <row r="38" spans="1:14">
      <c r="A38" s="1">
        <v>45173</v>
      </c>
      <c r="B38" t="s">
        <v>34420</v>
      </c>
      <c r="C38">
        <v>28</v>
      </c>
      <c r="D38">
        <v>35</v>
      </c>
      <c r="E38">
        <v>7</v>
      </c>
      <c r="F38">
        <v>1</v>
      </c>
      <c r="G38">
        <v>0</v>
      </c>
      <c r="H38">
        <f t="shared" si="7"/>
        <v>28</v>
      </c>
      <c r="I38">
        <f t="shared" si="6"/>
        <v>1</v>
      </c>
      <c r="J38">
        <f t="shared" si="0"/>
        <v>1500</v>
      </c>
      <c r="K38">
        <f t="shared" si="1"/>
        <v>0</v>
      </c>
      <c r="L38">
        <f t="shared" si="2"/>
        <v>3150</v>
      </c>
      <c r="M38">
        <f t="shared" si="3"/>
        <v>3150</v>
      </c>
      <c r="N38">
        <f t="shared" si="4"/>
        <v>260100</v>
      </c>
    </row>
    <row r="39" spans="1:14">
      <c r="A39" s="1">
        <v>45180</v>
      </c>
      <c r="B39" t="s">
        <v>34420</v>
      </c>
      <c r="C39">
        <v>27</v>
      </c>
      <c r="D39">
        <v>35</v>
      </c>
      <c r="E39">
        <v>8</v>
      </c>
      <c r="F39">
        <v>1</v>
      </c>
      <c r="G39">
        <v>1</v>
      </c>
      <c r="H39">
        <f t="shared" si="7"/>
        <v>28</v>
      </c>
      <c r="I39">
        <f t="shared" si="6"/>
        <v>2</v>
      </c>
      <c r="J39">
        <f t="shared" si="0"/>
        <v>1500</v>
      </c>
      <c r="K39">
        <f t="shared" si="1"/>
        <v>0</v>
      </c>
      <c r="L39">
        <f t="shared" si="2"/>
        <v>3600</v>
      </c>
      <c r="M39">
        <f t="shared" si="3"/>
        <v>3600</v>
      </c>
      <c r="N39">
        <f t="shared" si="4"/>
        <v>263700</v>
      </c>
    </row>
    <row r="40" spans="1:14">
      <c r="A40" s="1">
        <v>45187</v>
      </c>
      <c r="B40" t="s">
        <v>34420</v>
      </c>
      <c r="C40">
        <v>29</v>
      </c>
      <c r="D40">
        <v>15</v>
      </c>
      <c r="E40">
        <v>-14</v>
      </c>
      <c r="F40">
        <v>-1</v>
      </c>
      <c r="G40">
        <v>0</v>
      </c>
      <c r="H40">
        <f t="shared" si="7"/>
        <v>29</v>
      </c>
      <c r="I40">
        <f t="shared" si="6"/>
        <v>1</v>
      </c>
      <c r="J40">
        <f t="shared" si="0"/>
        <v>1500</v>
      </c>
      <c r="K40">
        <f t="shared" si="1"/>
        <v>21000</v>
      </c>
      <c r="L40">
        <f t="shared" si="2"/>
        <v>0</v>
      </c>
      <c r="M40">
        <f t="shared" si="3"/>
        <v>21000</v>
      </c>
      <c r="N40">
        <f t="shared" si="4"/>
        <v>284700</v>
      </c>
    </row>
    <row r="41" spans="1:14">
      <c r="A41" s="1">
        <v>45194</v>
      </c>
      <c r="B41" t="s">
        <v>34420</v>
      </c>
      <c r="C41">
        <v>28</v>
      </c>
      <c r="D41">
        <v>51</v>
      </c>
      <c r="E41">
        <v>23</v>
      </c>
      <c r="F41">
        <v>1</v>
      </c>
      <c r="G41">
        <v>0</v>
      </c>
      <c r="H41">
        <f t="shared" si="7"/>
        <v>30</v>
      </c>
      <c r="I41">
        <f t="shared" si="6"/>
        <v>1</v>
      </c>
      <c r="J41">
        <f t="shared" si="0"/>
        <v>1500</v>
      </c>
      <c r="K41">
        <f t="shared" si="1"/>
        <v>0</v>
      </c>
      <c r="L41">
        <f t="shared" si="2"/>
        <v>10350</v>
      </c>
      <c r="M41">
        <f t="shared" si="3"/>
        <v>10350</v>
      </c>
      <c r="N41">
        <f t="shared" si="4"/>
        <v>295050</v>
      </c>
    </row>
    <row r="42" spans="1:14">
      <c r="A42" s="1">
        <v>45201</v>
      </c>
      <c r="B42" t="s">
        <v>34420</v>
      </c>
      <c r="C42">
        <v>31</v>
      </c>
      <c r="D42">
        <v>30</v>
      </c>
      <c r="E42">
        <v>-1</v>
      </c>
      <c r="F42">
        <v>-1</v>
      </c>
      <c r="G42">
        <v>0</v>
      </c>
      <c r="H42">
        <f t="shared" si="7"/>
        <v>31</v>
      </c>
      <c r="I42">
        <f t="shared" si="6"/>
        <v>1</v>
      </c>
      <c r="J42">
        <f t="shared" si="0"/>
        <v>1500</v>
      </c>
      <c r="K42">
        <f t="shared" si="1"/>
        <v>1500</v>
      </c>
      <c r="L42">
        <f t="shared" si="2"/>
        <v>0</v>
      </c>
      <c r="M42">
        <f t="shared" si="3"/>
        <v>1500</v>
      </c>
      <c r="N42">
        <f t="shared" si="4"/>
        <v>296550</v>
      </c>
    </row>
    <row r="43" spans="1:14">
      <c r="A43" s="1">
        <v>45208</v>
      </c>
      <c r="B43" t="s">
        <v>34420</v>
      </c>
      <c r="C43">
        <v>33</v>
      </c>
      <c r="D43">
        <v>19</v>
      </c>
      <c r="E43">
        <v>-14</v>
      </c>
      <c r="F43">
        <v>-1</v>
      </c>
      <c r="G43">
        <v>1</v>
      </c>
      <c r="H43">
        <f t="shared" si="7"/>
        <v>31</v>
      </c>
      <c r="I43">
        <f t="shared" si="6"/>
        <v>2</v>
      </c>
      <c r="J43">
        <f t="shared" si="0"/>
        <v>1500</v>
      </c>
      <c r="K43">
        <f t="shared" si="1"/>
        <v>21000</v>
      </c>
      <c r="L43">
        <f t="shared" si="2"/>
        <v>0</v>
      </c>
      <c r="M43">
        <f t="shared" si="3"/>
        <v>21000</v>
      </c>
      <c r="N43">
        <f t="shared" si="4"/>
        <v>317550</v>
      </c>
    </row>
    <row r="44" spans="1:14">
      <c r="A44" s="1">
        <v>45215</v>
      </c>
      <c r="B44" t="s">
        <v>34420</v>
      </c>
      <c r="C44">
        <v>30</v>
      </c>
      <c r="D44">
        <v>25</v>
      </c>
      <c r="E44">
        <v>-5</v>
      </c>
      <c r="F44">
        <v>-1</v>
      </c>
      <c r="G44">
        <v>1</v>
      </c>
      <c r="H44">
        <f t="shared" si="7"/>
        <v>31</v>
      </c>
      <c r="I44">
        <f t="shared" si="6"/>
        <v>3</v>
      </c>
      <c r="J44">
        <f t="shared" si="0"/>
        <v>1500</v>
      </c>
      <c r="K44">
        <f t="shared" si="1"/>
        <v>7500</v>
      </c>
      <c r="L44">
        <f t="shared" si="2"/>
        <v>0</v>
      </c>
      <c r="M44">
        <f t="shared" si="3"/>
        <v>7500</v>
      </c>
      <c r="N44">
        <f t="shared" si="4"/>
        <v>325050</v>
      </c>
    </row>
    <row r="45" spans="1:14">
      <c r="A45" s="1">
        <v>45222</v>
      </c>
      <c r="B45" t="s">
        <v>34420</v>
      </c>
      <c r="C45">
        <v>30</v>
      </c>
      <c r="D45">
        <v>28</v>
      </c>
      <c r="E45">
        <v>-2</v>
      </c>
      <c r="F45">
        <v>-1</v>
      </c>
      <c r="G45">
        <v>1</v>
      </c>
      <c r="H45">
        <f t="shared" si="7"/>
        <v>31</v>
      </c>
      <c r="I45">
        <f t="shared" si="6"/>
        <v>4</v>
      </c>
      <c r="J45">
        <f t="shared" si="0"/>
        <v>1500</v>
      </c>
      <c r="K45">
        <f t="shared" si="1"/>
        <v>3000</v>
      </c>
      <c r="L45">
        <f t="shared" si="2"/>
        <v>0</v>
      </c>
      <c r="M45">
        <f t="shared" si="3"/>
        <v>3000</v>
      </c>
      <c r="N45">
        <f t="shared" si="4"/>
        <v>328050</v>
      </c>
    </row>
    <row r="46" spans="1:14">
      <c r="A46" s="1">
        <v>45229</v>
      </c>
      <c r="B46" t="s">
        <v>34420</v>
      </c>
      <c r="C46">
        <v>30</v>
      </c>
      <c r="D46">
        <v>46</v>
      </c>
      <c r="E46">
        <v>16</v>
      </c>
      <c r="F46">
        <v>1</v>
      </c>
      <c r="G46">
        <v>0</v>
      </c>
      <c r="H46">
        <f t="shared" si="7"/>
        <v>32</v>
      </c>
      <c r="I46">
        <f t="shared" si="6"/>
        <v>1</v>
      </c>
      <c r="J46">
        <f t="shared" si="0"/>
        <v>1500</v>
      </c>
      <c r="K46">
        <f t="shared" si="1"/>
        <v>0</v>
      </c>
      <c r="L46">
        <f t="shared" si="2"/>
        <v>7200</v>
      </c>
      <c r="M46">
        <f t="shared" si="3"/>
        <v>7200</v>
      </c>
      <c r="N46">
        <f t="shared" si="4"/>
        <v>335250</v>
      </c>
    </row>
    <row r="47" spans="1:14">
      <c r="A47" s="1">
        <v>45236</v>
      </c>
      <c r="B47" t="s">
        <v>34420</v>
      </c>
      <c r="C47">
        <v>31</v>
      </c>
      <c r="D47">
        <v>28</v>
      </c>
      <c r="E47">
        <v>-3</v>
      </c>
      <c r="F47">
        <v>-1</v>
      </c>
      <c r="G47">
        <v>0</v>
      </c>
      <c r="H47">
        <f t="shared" si="7"/>
        <v>33</v>
      </c>
      <c r="I47">
        <f t="shared" si="6"/>
        <v>1</v>
      </c>
      <c r="J47">
        <f t="shared" si="0"/>
        <v>1500</v>
      </c>
      <c r="K47">
        <f t="shared" si="1"/>
        <v>4500</v>
      </c>
      <c r="L47">
        <f t="shared" si="2"/>
        <v>0</v>
      </c>
      <c r="M47">
        <f t="shared" si="3"/>
        <v>4500</v>
      </c>
      <c r="N47">
        <f t="shared" si="4"/>
        <v>339750</v>
      </c>
    </row>
    <row r="48" spans="1:14">
      <c r="A48" s="1">
        <v>45243</v>
      </c>
      <c r="B48" t="s">
        <v>34420</v>
      </c>
      <c r="C48">
        <v>32</v>
      </c>
      <c r="D48">
        <v>27</v>
      </c>
      <c r="E48">
        <v>-5</v>
      </c>
      <c r="F48">
        <v>-1</v>
      </c>
      <c r="G48">
        <v>1</v>
      </c>
      <c r="H48">
        <f t="shared" si="7"/>
        <v>33</v>
      </c>
      <c r="I48">
        <f t="shared" si="6"/>
        <v>2</v>
      </c>
      <c r="J48">
        <f t="shared" si="0"/>
        <v>1500</v>
      </c>
      <c r="K48">
        <f t="shared" si="1"/>
        <v>7500</v>
      </c>
      <c r="L48">
        <f t="shared" si="2"/>
        <v>0</v>
      </c>
      <c r="M48">
        <f t="shared" si="3"/>
        <v>7500</v>
      </c>
      <c r="N48">
        <f t="shared" si="4"/>
        <v>347250</v>
      </c>
    </row>
    <row r="49" spans="1:14">
      <c r="A49" s="1">
        <v>45250</v>
      </c>
      <c r="B49" t="s">
        <v>34420</v>
      </c>
      <c r="C49">
        <v>35</v>
      </c>
      <c r="D49">
        <v>31</v>
      </c>
      <c r="E49">
        <v>-4</v>
      </c>
      <c r="F49">
        <v>-1</v>
      </c>
      <c r="G49">
        <v>1</v>
      </c>
      <c r="H49">
        <f t="shared" si="7"/>
        <v>33</v>
      </c>
      <c r="I49">
        <f t="shared" si="6"/>
        <v>3</v>
      </c>
      <c r="J49">
        <f t="shared" si="0"/>
        <v>1500</v>
      </c>
      <c r="K49">
        <f t="shared" si="1"/>
        <v>6000</v>
      </c>
      <c r="L49">
        <f t="shared" si="2"/>
        <v>0</v>
      </c>
      <c r="M49">
        <f t="shared" si="3"/>
        <v>6000</v>
      </c>
      <c r="N49">
        <f t="shared" si="4"/>
        <v>353250</v>
      </c>
    </row>
    <row r="50" spans="1:14">
      <c r="A50" s="1">
        <v>45257</v>
      </c>
      <c r="B50" t="s">
        <v>34420</v>
      </c>
      <c r="C50">
        <v>37</v>
      </c>
      <c r="D50">
        <v>39</v>
      </c>
      <c r="E50">
        <v>2</v>
      </c>
      <c r="F50">
        <v>1</v>
      </c>
      <c r="G50">
        <v>0</v>
      </c>
      <c r="H50">
        <f t="shared" si="7"/>
        <v>34</v>
      </c>
      <c r="I50">
        <f t="shared" si="6"/>
        <v>1</v>
      </c>
      <c r="J50">
        <f t="shared" si="0"/>
        <v>1500</v>
      </c>
      <c r="K50">
        <f t="shared" si="1"/>
        <v>0</v>
      </c>
      <c r="L50">
        <f t="shared" si="2"/>
        <v>900</v>
      </c>
      <c r="M50">
        <f t="shared" si="3"/>
        <v>900</v>
      </c>
      <c r="N50">
        <f t="shared" si="4"/>
        <v>354150</v>
      </c>
    </row>
    <row r="51" spans="1:14">
      <c r="A51" s="1">
        <v>45264</v>
      </c>
      <c r="B51" t="s">
        <v>34420</v>
      </c>
      <c r="C51">
        <v>37</v>
      </c>
      <c r="D51">
        <v>32</v>
      </c>
      <c r="E51">
        <v>-5</v>
      </c>
      <c r="F51">
        <v>-1</v>
      </c>
      <c r="G51">
        <v>0</v>
      </c>
      <c r="H51">
        <f t="shared" si="7"/>
        <v>35</v>
      </c>
      <c r="I51">
        <f t="shared" si="6"/>
        <v>1</v>
      </c>
      <c r="J51">
        <f t="shared" si="0"/>
        <v>1500</v>
      </c>
      <c r="K51">
        <f t="shared" si="1"/>
        <v>7500</v>
      </c>
      <c r="L51">
        <f t="shared" si="2"/>
        <v>0</v>
      </c>
      <c r="M51">
        <f t="shared" si="3"/>
        <v>7500</v>
      </c>
      <c r="N51">
        <f t="shared" si="4"/>
        <v>361650</v>
      </c>
    </row>
    <row r="52" spans="1:14">
      <c r="A52" s="1">
        <v>45271</v>
      </c>
      <c r="B52" t="s">
        <v>34420</v>
      </c>
      <c r="C52">
        <v>38</v>
      </c>
      <c r="D52">
        <v>31</v>
      </c>
      <c r="E52">
        <v>-7</v>
      </c>
      <c r="F52">
        <v>-1</v>
      </c>
      <c r="G52">
        <v>1</v>
      </c>
      <c r="H52">
        <f t="shared" si="7"/>
        <v>35</v>
      </c>
      <c r="I52">
        <f t="shared" si="6"/>
        <v>2</v>
      </c>
      <c r="J52">
        <f t="shared" si="0"/>
        <v>1500</v>
      </c>
      <c r="K52">
        <f t="shared" si="1"/>
        <v>10500</v>
      </c>
      <c r="L52">
        <f t="shared" si="2"/>
        <v>0</v>
      </c>
      <c r="M52">
        <f t="shared" si="3"/>
        <v>10500</v>
      </c>
      <c r="N52">
        <f t="shared" si="4"/>
        <v>372150</v>
      </c>
    </row>
    <row r="53" spans="1:14">
      <c r="A53" s="1">
        <v>45278</v>
      </c>
      <c r="B53" t="s">
        <v>34420</v>
      </c>
      <c r="C53">
        <v>33</v>
      </c>
      <c r="D53">
        <v>21</v>
      </c>
      <c r="E53">
        <v>-12</v>
      </c>
      <c r="F53">
        <v>-1</v>
      </c>
      <c r="G53">
        <v>1</v>
      </c>
      <c r="H53">
        <f t="shared" si="7"/>
        <v>35</v>
      </c>
      <c r="I53">
        <f t="shared" si="6"/>
        <v>3</v>
      </c>
      <c r="J53">
        <f t="shared" si="0"/>
        <v>1500</v>
      </c>
      <c r="K53">
        <f t="shared" si="1"/>
        <v>18000</v>
      </c>
      <c r="L53">
        <f t="shared" si="2"/>
        <v>0</v>
      </c>
      <c r="M53">
        <f t="shared" si="3"/>
        <v>18000</v>
      </c>
      <c r="N53">
        <f t="shared" si="4"/>
        <v>390150</v>
      </c>
    </row>
    <row r="54" spans="1:14">
      <c r="A54" s="1">
        <v>45285</v>
      </c>
      <c r="B54" t="s">
        <v>34420</v>
      </c>
      <c r="C54">
        <v>33</v>
      </c>
      <c r="D54">
        <v>31</v>
      </c>
      <c r="E54">
        <v>-2</v>
      </c>
      <c r="F54">
        <v>-1</v>
      </c>
      <c r="G54">
        <v>1</v>
      </c>
      <c r="H54">
        <f t="shared" si="7"/>
        <v>35</v>
      </c>
      <c r="I54">
        <f t="shared" si="6"/>
        <v>4</v>
      </c>
      <c r="J54">
        <f t="shared" si="0"/>
        <v>1500</v>
      </c>
      <c r="K54">
        <f t="shared" si="1"/>
        <v>3000</v>
      </c>
      <c r="L54">
        <f t="shared" si="2"/>
        <v>0</v>
      </c>
      <c r="M54">
        <f t="shared" si="3"/>
        <v>3000</v>
      </c>
      <c r="N54">
        <f t="shared" si="4"/>
        <v>393150</v>
      </c>
    </row>
    <row r="55" spans="1:14">
      <c r="A55" s="1">
        <v>45292</v>
      </c>
      <c r="B55" t="s">
        <v>34420</v>
      </c>
      <c r="C55">
        <v>34</v>
      </c>
      <c r="D55">
        <v>26</v>
      </c>
      <c r="E55">
        <v>-8</v>
      </c>
      <c r="F55">
        <v>-1</v>
      </c>
      <c r="G55">
        <v>1</v>
      </c>
      <c r="H55">
        <f t="shared" si="7"/>
        <v>35</v>
      </c>
      <c r="I55">
        <f t="shared" si="6"/>
        <v>5</v>
      </c>
      <c r="J55">
        <f t="shared" si="0"/>
        <v>1500</v>
      </c>
      <c r="K55">
        <f t="shared" si="1"/>
        <v>12000</v>
      </c>
      <c r="L55">
        <f t="shared" si="2"/>
        <v>0</v>
      </c>
      <c r="M55">
        <f t="shared" si="3"/>
        <v>12000</v>
      </c>
      <c r="N55">
        <f t="shared" si="4"/>
        <v>405150</v>
      </c>
    </row>
    <row r="56" spans="1:14">
      <c r="A56" s="1">
        <v>45299</v>
      </c>
      <c r="B56" t="s">
        <v>34420</v>
      </c>
      <c r="C56">
        <v>34</v>
      </c>
      <c r="D56">
        <v>13</v>
      </c>
      <c r="E56">
        <v>-21</v>
      </c>
      <c r="F56">
        <v>-1</v>
      </c>
      <c r="G56">
        <v>1</v>
      </c>
      <c r="H56">
        <f t="shared" si="7"/>
        <v>35</v>
      </c>
      <c r="I56">
        <f t="shared" si="6"/>
        <v>6</v>
      </c>
      <c r="J56">
        <f t="shared" si="0"/>
        <v>1500</v>
      </c>
      <c r="K56">
        <f t="shared" si="1"/>
        <v>31500</v>
      </c>
      <c r="L56">
        <f t="shared" si="2"/>
        <v>0</v>
      </c>
      <c r="M56">
        <f t="shared" si="3"/>
        <v>31500</v>
      </c>
      <c r="N56">
        <f t="shared" si="4"/>
        <v>436650</v>
      </c>
    </row>
    <row r="57" spans="1:14">
      <c r="A57" s="1">
        <v>45306</v>
      </c>
      <c r="B57" t="s">
        <v>34420</v>
      </c>
      <c r="C57">
        <v>32</v>
      </c>
      <c r="D57">
        <v>32</v>
      </c>
      <c r="E57">
        <v>0</v>
      </c>
      <c r="F57">
        <v>0</v>
      </c>
      <c r="G57">
        <v>0</v>
      </c>
      <c r="H57">
        <f t="shared" si="7"/>
        <v>36</v>
      </c>
      <c r="I57">
        <f t="shared" si="6"/>
        <v>1</v>
      </c>
      <c r="J57">
        <f t="shared" si="0"/>
        <v>1500</v>
      </c>
      <c r="K57">
        <f t="shared" si="1"/>
        <v>0</v>
      </c>
      <c r="L57">
        <f t="shared" si="2"/>
        <v>0</v>
      </c>
      <c r="M57">
        <f t="shared" si="3"/>
        <v>0</v>
      </c>
      <c r="N57">
        <f t="shared" si="4"/>
        <v>436650</v>
      </c>
    </row>
    <row r="58" spans="1:14">
      <c r="A58" s="1">
        <v>45313</v>
      </c>
      <c r="B58" t="s">
        <v>34420</v>
      </c>
      <c r="C58">
        <v>31</v>
      </c>
      <c r="D58">
        <v>8</v>
      </c>
      <c r="E58">
        <v>-23</v>
      </c>
      <c r="F58">
        <v>-1</v>
      </c>
      <c r="G58">
        <v>0</v>
      </c>
      <c r="H58">
        <f t="shared" si="7"/>
        <v>37</v>
      </c>
      <c r="I58">
        <f t="shared" si="6"/>
        <v>1</v>
      </c>
      <c r="J58">
        <f t="shared" si="0"/>
        <v>1500</v>
      </c>
      <c r="K58">
        <f t="shared" si="1"/>
        <v>34500</v>
      </c>
      <c r="L58">
        <f t="shared" si="2"/>
        <v>0</v>
      </c>
      <c r="M58">
        <f t="shared" si="3"/>
        <v>34500</v>
      </c>
      <c r="N58">
        <f t="shared" si="4"/>
        <v>471150</v>
      </c>
    </row>
    <row r="59" spans="1:14">
      <c r="A59" s="1">
        <v>45320</v>
      </c>
      <c r="B59" t="s">
        <v>34420</v>
      </c>
      <c r="C59">
        <v>30</v>
      </c>
      <c r="D59">
        <v>27</v>
      </c>
      <c r="E59">
        <v>-3</v>
      </c>
      <c r="F59">
        <v>-1</v>
      </c>
      <c r="G59">
        <v>1</v>
      </c>
      <c r="H59">
        <f t="shared" si="7"/>
        <v>37</v>
      </c>
      <c r="I59">
        <f t="shared" si="6"/>
        <v>2</v>
      </c>
      <c r="J59">
        <f t="shared" si="0"/>
        <v>1500</v>
      </c>
      <c r="K59">
        <f t="shared" si="1"/>
        <v>4500</v>
      </c>
      <c r="L59">
        <f t="shared" si="2"/>
        <v>0</v>
      </c>
      <c r="M59">
        <f t="shared" si="3"/>
        <v>4500</v>
      </c>
      <c r="N59">
        <f t="shared" si="4"/>
        <v>475650</v>
      </c>
    </row>
    <row r="60" spans="1:14">
      <c r="A60" s="1">
        <v>45327</v>
      </c>
      <c r="B60" t="s">
        <v>34420</v>
      </c>
      <c r="C60">
        <v>30</v>
      </c>
      <c r="D60">
        <v>18</v>
      </c>
      <c r="E60">
        <v>-12</v>
      </c>
      <c r="F60">
        <v>-1</v>
      </c>
      <c r="G60">
        <v>1</v>
      </c>
      <c r="H60">
        <f t="shared" si="7"/>
        <v>37</v>
      </c>
      <c r="I60">
        <f t="shared" si="6"/>
        <v>3</v>
      </c>
      <c r="J60">
        <f t="shared" si="0"/>
        <v>1500</v>
      </c>
      <c r="K60">
        <f t="shared" si="1"/>
        <v>18000</v>
      </c>
      <c r="L60">
        <f t="shared" si="2"/>
        <v>0</v>
      </c>
      <c r="M60">
        <f t="shared" si="3"/>
        <v>18000</v>
      </c>
      <c r="N60">
        <f t="shared" si="4"/>
        <v>493650</v>
      </c>
    </row>
    <row r="61" spans="1:14">
      <c r="A61" s="1">
        <v>45334</v>
      </c>
      <c r="B61" t="s">
        <v>34420</v>
      </c>
      <c r="C61">
        <v>27</v>
      </c>
      <c r="D61">
        <v>38</v>
      </c>
      <c r="E61">
        <v>11</v>
      </c>
      <c r="F61">
        <v>1</v>
      </c>
      <c r="G61">
        <v>0</v>
      </c>
      <c r="H61">
        <f t="shared" si="7"/>
        <v>38</v>
      </c>
      <c r="I61">
        <f t="shared" si="6"/>
        <v>1</v>
      </c>
      <c r="J61">
        <f t="shared" si="0"/>
        <v>1500</v>
      </c>
      <c r="K61">
        <f t="shared" si="1"/>
        <v>0</v>
      </c>
      <c r="L61">
        <f t="shared" si="2"/>
        <v>4950</v>
      </c>
      <c r="M61">
        <f t="shared" si="3"/>
        <v>4950</v>
      </c>
      <c r="N61">
        <f t="shared" si="4"/>
        <v>498600</v>
      </c>
    </row>
    <row r="62" spans="1:14">
      <c r="A62" s="1">
        <v>45341</v>
      </c>
      <c r="B62" t="s">
        <v>34420</v>
      </c>
      <c r="C62">
        <v>28</v>
      </c>
      <c r="D62">
        <v>24</v>
      </c>
      <c r="E62">
        <v>-4</v>
      </c>
      <c r="F62">
        <v>-1</v>
      </c>
      <c r="G62">
        <v>0</v>
      </c>
      <c r="H62">
        <f t="shared" si="7"/>
        <v>39</v>
      </c>
      <c r="I62">
        <f t="shared" si="6"/>
        <v>1</v>
      </c>
      <c r="J62">
        <f t="shared" si="0"/>
        <v>1500</v>
      </c>
      <c r="K62">
        <f t="shared" si="1"/>
        <v>6000</v>
      </c>
      <c r="L62">
        <f t="shared" si="2"/>
        <v>0</v>
      </c>
      <c r="M62">
        <f t="shared" si="3"/>
        <v>6000</v>
      </c>
      <c r="N62">
        <f t="shared" si="4"/>
        <v>504600</v>
      </c>
    </row>
    <row r="63" spans="1:14">
      <c r="A63" s="1">
        <v>45348</v>
      </c>
      <c r="B63" t="s">
        <v>34420</v>
      </c>
      <c r="C63">
        <v>29</v>
      </c>
      <c r="D63">
        <v>18</v>
      </c>
      <c r="E63">
        <v>-11</v>
      </c>
      <c r="F63">
        <v>-1</v>
      </c>
      <c r="G63">
        <v>1</v>
      </c>
      <c r="H63">
        <f t="shared" si="7"/>
        <v>39</v>
      </c>
      <c r="I63">
        <f t="shared" si="6"/>
        <v>2</v>
      </c>
      <c r="J63">
        <f t="shared" si="0"/>
        <v>1500</v>
      </c>
      <c r="K63">
        <f t="shared" si="1"/>
        <v>16500</v>
      </c>
      <c r="L63">
        <f t="shared" si="2"/>
        <v>0</v>
      </c>
      <c r="M63">
        <f t="shared" si="3"/>
        <v>16500</v>
      </c>
      <c r="N63">
        <f t="shared" si="4"/>
        <v>521100</v>
      </c>
    </row>
    <row r="64" spans="1:14">
      <c r="A64" s="1">
        <v>45355</v>
      </c>
      <c r="B64" t="s">
        <v>34420</v>
      </c>
      <c r="C64">
        <v>29</v>
      </c>
      <c r="D64">
        <v>31</v>
      </c>
      <c r="E64">
        <v>2</v>
      </c>
      <c r="F64">
        <v>1</v>
      </c>
      <c r="G64">
        <v>0</v>
      </c>
      <c r="H64">
        <f t="shared" si="7"/>
        <v>40</v>
      </c>
      <c r="I64">
        <f t="shared" si="6"/>
        <v>1</v>
      </c>
      <c r="J64">
        <f t="shared" si="0"/>
        <v>1500</v>
      </c>
      <c r="K64">
        <f t="shared" si="1"/>
        <v>0</v>
      </c>
      <c r="L64">
        <f t="shared" si="2"/>
        <v>900</v>
      </c>
      <c r="M64">
        <f t="shared" si="3"/>
        <v>900</v>
      </c>
      <c r="N64">
        <f t="shared" si="4"/>
        <v>522000</v>
      </c>
    </row>
    <row r="65" spans="1:14">
      <c r="A65" s="1">
        <v>45362</v>
      </c>
      <c r="B65" t="s">
        <v>34420</v>
      </c>
      <c r="C65">
        <v>30</v>
      </c>
      <c r="D65">
        <v>30</v>
      </c>
      <c r="E65">
        <v>0</v>
      </c>
      <c r="F65">
        <v>0</v>
      </c>
      <c r="G65">
        <v>0</v>
      </c>
      <c r="H65">
        <f t="shared" si="7"/>
        <v>41</v>
      </c>
      <c r="I65">
        <f t="shared" si="6"/>
        <v>1</v>
      </c>
      <c r="J65">
        <f t="shared" si="0"/>
        <v>1500</v>
      </c>
      <c r="K65">
        <f t="shared" si="1"/>
        <v>0</v>
      </c>
      <c r="L65">
        <f t="shared" si="2"/>
        <v>0</v>
      </c>
      <c r="M65">
        <f t="shared" si="3"/>
        <v>0</v>
      </c>
      <c r="N65">
        <f t="shared" si="4"/>
        <v>522000</v>
      </c>
    </row>
    <row r="66" spans="1:14">
      <c r="A66" s="1">
        <v>45369</v>
      </c>
      <c r="B66" t="s">
        <v>34420</v>
      </c>
      <c r="C66">
        <v>32</v>
      </c>
      <c r="D66">
        <v>35</v>
      </c>
      <c r="E66">
        <v>3</v>
      </c>
      <c r="F66">
        <v>1</v>
      </c>
      <c r="G66">
        <v>0</v>
      </c>
      <c r="H66">
        <f t="shared" si="7"/>
        <v>42</v>
      </c>
      <c r="I66">
        <f t="shared" si="6"/>
        <v>1</v>
      </c>
      <c r="J66">
        <f t="shared" si="0"/>
        <v>1500</v>
      </c>
      <c r="K66">
        <f t="shared" si="1"/>
        <v>0</v>
      </c>
      <c r="L66">
        <f t="shared" si="2"/>
        <v>1350</v>
      </c>
      <c r="M66">
        <f t="shared" si="3"/>
        <v>1350</v>
      </c>
      <c r="N66">
        <f t="shared" si="4"/>
        <v>523350</v>
      </c>
    </row>
    <row r="67" spans="1:14">
      <c r="A67" s="1">
        <v>45376</v>
      </c>
      <c r="B67" t="s">
        <v>34420</v>
      </c>
      <c r="C67">
        <v>34</v>
      </c>
      <c r="D67">
        <v>36</v>
      </c>
      <c r="E67">
        <v>2</v>
      </c>
      <c r="F67">
        <v>1</v>
      </c>
      <c r="G67">
        <v>1</v>
      </c>
      <c r="H67">
        <f t="shared" si="7"/>
        <v>42</v>
      </c>
      <c r="I67">
        <f t="shared" si="6"/>
        <v>2</v>
      </c>
      <c r="J67">
        <f t="shared" ref="J67:J130" si="8">IF(B67="sportswear",1500,
 IF(B67="cargo_pants",2000,""))</f>
        <v>1500</v>
      </c>
      <c r="K67">
        <f t="shared" ref="K67:K130" si="9">IF(F67=-1, ABS(E67)*J67, 0)</f>
        <v>0</v>
      </c>
      <c r="L67">
        <f t="shared" ref="L67:L130" si="10">IF(F67=1, E67*J67*0.3, 0)</f>
        <v>900</v>
      </c>
      <c r="M67">
        <f t="shared" ref="M67:M130" si="11">K67+L67</f>
        <v>900</v>
      </c>
      <c r="N67">
        <f t="shared" si="4"/>
        <v>524250</v>
      </c>
    </row>
    <row r="68" spans="1:14">
      <c r="A68" s="1">
        <v>45383</v>
      </c>
      <c r="B68" t="s">
        <v>34420</v>
      </c>
      <c r="C68">
        <v>33</v>
      </c>
      <c r="D68">
        <v>29</v>
      </c>
      <c r="E68">
        <v>-4</v>
      </c>
      <c r="F68">
        <v>-1</v>
      </c>
      <c r="G68">
        <v>0</v>
      </c>
      <c r="H68">
        <f t="shared" si="7"/>
        <v>43</v>
      </c>
      <c r="I68">
        <f t="shared" si="6"/>
        <v>1</v>
      </c>
      <c r="J68">
        <f t="shared" si="8"/>
        <v>1500</v>
      </c>
      <c r="K68">
        <f t="shared" si="9"/>
        <v>6000</v>
      </c>
      <c r="L68">
        <f t="shared" si="10"/>
        <v>0</v>
      </c>
      <c r="M68">
        <f t="shared" si="11"/>
        <v>6000</v>
      </c>
      <c r="N68">
        <f t="shared" ref="N68:N95" si="12">N67+M68</f>
        <v>530250</v>
      </c>
    </row>
    <row r="69" spans="1:14">
      <c r="A69" s="1">
        <v>45390</v>
      </c>
      <c r="B69" t="s">
        <v>34420</v>
      </c>
      <c r="C69">
        <v>35</v>
      </c>
      <c r="D69">
        <v>22</v>
      </c>
      <c r="E69">
        <v>-13</v>
      </c>
      <c r="F69">
        <v>-1</v>
      </c>
      <c r="G69">
        <v>1</v>
      </c>
      <c r="H69">
        <f t="shared" si="7"/>
        <v>43</v>
      </c>
      <c r="I69">
        <f t="shared" ref="I69:I95" si="13">IF(H68=H69,I68+1,1)</f>
        <v>2</v>
      </c>
      <c r="J69">
        <f t="shared" si="8"/>
        <v>1500</v>
      </c>
      <c r="K69">
        <f t="shared" si="9"/>
        <v>19500</v>
      </c>
      <c r="L69">
        <f t="shared" si="10"/>
        <v>0</v>
      </c>
      <c r="M69">
        <f t="shared" si="11"/>
        <v>19500</v>
      </c>
      <c r="N69">
        <f t="shared" si="12"/>
        <v>549750</v>
      </c>
    </row>
    <row r="70" spans="1:14">
      <c r="A70" s="1">
        <v>45397</v>
      </c>
      <c r="B70" t="s">
        <v>34420</v>
      </c>
      <c r="C70">
        <v>31</v>
      </c>
      <c r="D70">
        <v>22</v>
      </c>
      <c r="E70">
        <v>-9</v>
      </c>
      <c r="F70">
        <v>-1</v>
      </c>
      <c r="G70">
        <v>1</v>
      </c>
      <c r="H70">
        <f t="shared" si="7"/>
        <v>43</v>
      </c>
      <c r="I70">
        <f t="shared" si="13"/>
        <v>3</v>
      </c>
      <c r="J70">
        <f t="shared" si="8"/>
        <v>1500</v>
      </c>
      <c r="K70">
        <f t="shared" si="9"/>
        <v>13500</v>
      </c>
      <c r="L70">
        <f t="shared" si="10"/>
        <v>0</v>
      </c>
      <c r="M70">
        <f t="shared" si="11"/>
        <v>13500</v>
      </c>
      <c r="N70">
        <f t="shared" si="12"/>
        <v>563250</v>
      </c>
    </row>
    <row r="71" spans="1:14">
      <c r="A71" s="1">
        <v>45404</v>
      </c>
      <c r="B71" t="s">
        <v>34420</v>
      </c>
      <c r="C71">
        <v>30</v>
      </c>
      <c r="D71">
        <v>26</v>
      </c>
      <c r="E71">
        <v>-4</v>
      </c>
      <c r="F71">
        <v>-1</v>
      </c>
      <c r="G71">
        <v>1</v>
      </c>
      <c r="H71">
        <f t="shared" si="7"/>
        <v>43</v>
      </c>
      <c r="I71">
        <f t="shared" si="13"/>
        <v>4</v>
      </c>
      <c r="J71">
        <f t="shared" si="8"/>
        <v>1500</v>
      </c>
      <c r="K71">
        <f t="shared" si="9"/>
        <v>6000</v>
      </c>
      <c r="L71">
        <f t="shared" si="10"/>
        <v>0</v>
      </c>
      <c r="M71">
        <f t="shared" si="11"/>
        <v>6000</v>
      </c>
      <c r="N71">
        <f t="shared" si="12"/>
        <v>569250</v>
      </c>
    </row>
    <row r="72" spans="1:14">
      <c r="A72" s="1">
        <v>45411</v>
      </c>
      <c r="B72" t="s">
        <v>34420</v>
      </c>
      <c r="C72">
        <v>34</v>
      </c>
      <c r="D72">
        <v>21</v>
      </c>
      <c r="E72">
        <v>-13</v>
      </c>
      <c r="F72">
        <v>-1</v>
      </c>
      <c r="G72">
        <v>1</v>
      </c>
      <c r="H72">
        <f t="shared" si="7"/>
        <v>43</v>
      </c>
      <c r="I72">
        <f t="shared" si="13"/>
        <v>5</v>
      </c>
      <c r="J72">
        <f t="shared" si="8"/>
        <v>1500</v>
      </c>
      <c r="K72">
        <f t="shared" si="9"/>
        <v>19500</v>
      </c>
      <c r="L72">
        <f t="shared" si="10"/>
        <v>0</v>
      </c>
      <c r="M72">
        <f t="shared" si="11"/>
        <v>19500</v>
      </c>
      <c r="N72">
        <f t="shared" si="12"/>
        <v>588750</v>
      </c>
    </row>
    <row r="73" spans="1:14">
      <c r="A73" s="1">
        <v>45418</v>
      </c>
      <c r="B73" t="s">
        <v>34420</v>
      </c>
      <c r="C73">
        <v>30</v>
      </c>
      <c r="D73">
        <v>41</v>
      </c>
      <c r="E73">
        <v>11</v>
      </c>
      <c r="F73">
        <v>1</v>
      </c>
      <c r="G73">
        <v>0</v>
      </c>
      <c r="H73">
        <f t="shared" si="7"/>
        <v>44</v>
      </c>
      <c r="I73">
        <f t="shared" si="13"/>
        <v>1</v>
      </c>
      <c r="J73">
        <f t="shared" si="8"/>
        <v>1500</v>
      </c>
      <c r="K73">
        <f t="shared" si="9"/>
        <v>0</v>
      </c>
      <c r="L73">
        <f t="shared" si="10"/>
        <v>4950</v>
      </c>
      <c r="M73">
        <f t="shared" si="11"/>
        <v>4950</v>
      </c>
      <c r="N73">
        <f t="shared" si="12"/>
        <v>593700</v>
      </c>
    </row>
    <row r="74" spans="1:14">
      <c r="A74" s="1">
        <v>45425</v>
      </c>
      <c r="B74" t="s">
        <v>34420</v>
      </c>
      <c r="C74">
        <v>30</v>
      </c>
      <c r="D74">
        <v>24</v>
      </c>
      <c r="E74">
        <v>-6</v>
      </c>
      <c r="F74">
        <v>-1</v>
      </c>
      <c r="G74">
        <v>0</v>
      </c>
      <c r="H74">
        <f t="shared" si="7"/>
        <v>45</v>
      </c>
      <c r="I74">
        <f t="shared" si="13"/>
        <v>1</v>
      </c>
      <c r="J74">
        <f t="shared" si="8"/>
        <v>1500</v>
      </c>
      <c r="K74">
        <f t="shared" si="9"/>
        <v>9000</v>
      </c>
      <c r="L74">
        <f t="shared" si="10"/>
        <v>0</v>
      </c>
      <c r="M74">
        <f t="shared" si="11"/>
        <v>9000</v>
      </c>
      <c r="N74">
        <f t="shared" si="12"/>
        <v>602700</v>
      </c>
    </row>
    <row r="75" spans="1:14">
      <c r="A75" s="1">
        <v>45432</v>
      </c>
      <c r="B75" t="s">
        <v>34420</v>
      </c>
      <c r="C75">
        <v>31</v>
      </c>
      <c r="D75">
        <v>21</v>
      </c>
      <c r="E75">
        <v>-10</v>
      </c>
      <c r="F75">
        <v>-1</v>
      </c>
      <c r="G75">
        <v>1</v>
      </c>
      <c r="H75">
        <f t="shared" si="7"/>
        <v>45</v>
      </c>
      <c r="I75">
        <f t="shared" si="13"/>
        <v>2</v>
      </c>
      <c r="J75">
        <f t="shared" si="8"/>
        <v>1500</v>
      </c>
      <c r="K75">
        <f t="shared" si="9"/>
        <v>15000</v>
      </c>
      <c r="L75">
        <f t="shared" si="10"/>
        <v>0</v>
      </c>
      <c r="M75">
        <f t="shared" si="11"/>
        <v>15000</v>
      </c>
      <c r="N75">
        <f t="shared" si="12"/>
        <v>617700</v>
      </c>
    </row>
    <row r="76" spans="1:14">
      <c r="A76" s="1">
        <v>45439</v>
      </c>
      <c r="B76" t="s">
        <v>34420</v>
      </c>
      <c r="C76">
        <v>34</v>
      </c>
      <c r="D76">
        <v>42</v>
      </c>
      <c r="E76">
        <v>8</v>
      </c>
      <c r="F76">
        <v>1</v>
      </c>
      <c r="G76">
        <v>0</v>
      </c>
      <c r="H76">
        <f t="shared" si="7"/>
        <v>46</v>
      </c>
      <c r="I76">
        <f t="shared" si="13"/>
        <v>1</v>
      </c>
      <c r="J76">
        <f t="shared" si="8"/>
        <v>1500</v>
      </c>
      <c r="K76">
        <f t="shared" si="9"/>
        <v>0</v>
      </c>
      <c r="L76">
        <f t="shared" si="10"/>
        <v>3600</v>
      </c>
      <c r="M76">
        <f t="shared" si="11"/>
        <v>3600</v>
      </c>
      <c r="N76">
        <f t="shared" si="12"/>
        <v>621300</v>
      </c>
    </row>
    <row r="77" spans="1:14">
      <c r="A77" s="1">
        <v>45446</v>
      </c>
      <c r="B77" t="s">
        <v>34420</v>
      </c>
      <c r="C77">
        <v>29</v>
      </c>
      <c r="D77">
        <v>22</v>
      </c>
      <c r="E77">
        <v>-7</v>
      </c>
      <c r="F77">
        <v>-1</v>
      </c>
      <c r="G77">
        <v>0</v>
      </c>
      <c r="H77">
        <f t="shared" si="7"/>
        <v>47</v>
      </c>
      <c r="I77">
        <f t="shared" si="13"/>
        <v>1</v>
      </c>
      <c r="J77">
        <f t="shared" si="8"/>
        <v>1500</v>
      </c>
      <c r="K77">
        <f t="shared" si="9"/>
        <v>10500</v>
      </c>
      <c r="L77">
        <f t="shared" si="10"/>
        <v>0</v>
      </c>
      <c r="M77">
        <f t="shared" si="11"/>
        <v>10500</v>
      </c>
      <c r="N77">
        <f t="shared" si="12"/>
        <v>631800</v>
      </c>
    </row>
    <row r="78" spans="1:14">
      <c r="A78" s="1">
        <v>45453</v>
      </c>
      <c r="B78" t="s">
        <v>34420</v>
      </c>
      <c r="C78">
        <v>33</v>
      </c>
      <c r="D78">
        <v>25</v>
      </c>
      <c r="E78">
        <v>-8</v>
      </c>
      <c r="F78">
        <v>-1</v>
      </c>
      <c r="G78">
        <v>1</v>
      </c>
      <c r="H78">
        <f t="shared" si="7"/>
        <v>47</v>
      </c>
      <c r="I78">
        <f t="shared" si="13"/>
        <v>2</v>
      </c>
      <c r="J78">
        <f t="shared" si="8"/>
        <v>1500</v>
      </c>
      <c r="K78">
        <f t="shared" si="9"/>
        <v>12000</v>
      </c>
      <c r="L78">
        <f t="shared" si="10"/>
        <v>0</v>
      </c>
      <c r="M78">
        <f t="shared" si="11"/>
        <v>12000</v>
      </c>
      <c r="N78">
        <f t="shared" si="12"/>
        <v>643800</v>
      </c>
    </row>
    <row r="79" spans="1:14">
      <c r="A79" s="1">
        <v>45460</v>
      </c>
      <c r="B79" t="s">
        <v>34420</v>
      </c>
      <c r="C79">
        <v>34</v>
      </c>
      <c r="D79">
        <v>27</v>
      </c>
      <c r="E79">
        <v>-7</v>
      </c>
      <c r="F79">
        <v>-1</v>
      </c>
      <c r="G79">
        <v>1</v>
      </c>
      <c r="H79">
        <f t="shared" si="7"/>
        <v>47</v>
      </c>
      <c r="I79">
        <f t="shared" si="13"/>
        <v>3</v>
      </c>
      <c r="J79">
        <f t="shared" si="8"/>
        <v>1500</v>
      </c>
      <c r="K79">
        <f t="shared" si="9"/>
        <v>10500</v>
      </c>
      <c r="L79">
        <f t="shared" si="10"/>
        <v>0</v>
      </c>
      <c r="M79">
        <f t="shared" si="11"/>
        <v>10500</v>
      </c>
      <c r="N79">
        <f t="shared" si="12"/>
        <v>654300</v>
      </c>
    </row>
    <row r="80" spans="1:14">
      <c r="A80" s="1">
        <v>45467</v>
      </c>
      <c r="B80" t="s">
        <v>34420</v>
      </c>
      <c r="C80">
        <v>30</v>
      </c>
      <c r="D80">
        <v>29</v>
      </c>
      <c r="E80">
        <v>-1</v>
      </c>
      <c r="F80">
        <v>-1</v>
      </c>
      <c r="G80">
        <v>1</v>
      </c>
      <c r="H80">
        <f t="shared" si="7"/>
        <v>47</v>
      </c>
      <c r="I80">
        <f t="shared" si="13"/>
        <v>4</v>
      </c>
      <c r="J80">
        <f t="shared" si="8"/>
        <v>1500</v>
      </c>
      <c r="K80">
        <f t="shared" si="9"/>
        <v>1500</v>
      </c>
      <c r="L80">
        <f t="shared" si="10"/>
        <v>0</v>
      </c>
      <c r="M80">
        <f t="shared" si="11"/>
        <v>1500</v>
      </c>
      <c r="N80">
        <f t="shared" si="12"/>
        <v>655800</v>
      </c>
    </row>
    <row r="81" spans="1:14">
      <c r="A81" s="1">
        <v>45474</v>
      </c>
      <c r="B81" t="s">
        <v>34420</v>
      </c>
      <c r="C81">
        <v>34</v>
      </c>
      <c r="D81">
        <v>28</v>
      </c>
      <c r="E81">
        <v>-6</v>
      </c>
      <c r="F81">
        <v>-1</v>
      </c>
      <c r="G81">
        <v>1</v>
      </c>
      <c r="H81">
        <f t="shared" ref="H81:H95" si="14">IF(F81=F80,H80,H80+1)</f>
        <v>47</v>
      </c>
      <c r="I81">
        <f t="shared" si="13"/>
        <v>5</v>
      </c>
      <c r="J81">
        <f t="shared" si="8"/>
        <v>1500</v>
      </c>
      <c r="K81">
        <f t="shared" si="9"/>
        <v>9000</v>
      </c>
      <c r="L81">
        <f t="shared" si="10"/>
        <v>0</v>
      </c>
      <c r="M81">
        <f t="shared" si="11"/>
        <v>9000</v>
      </c>
      <c r="N81">
        <f t="shared" si="12"/>
        <v>664800</v>
      </c>
    </row>
    <row r="82" spans="1:14">
      <c r="A82" s="1">
        <v>45481</v>
      </c>
      <c r="B82" t="s">
        <v>34420</v>
      </c>
      <c r="C82">
        <v>32</v>
      </c>
      <c r="D82">
        <v>15</v>
      </c>
      <c r="E82">
        <v>-17</v>
      </c>
      <c r="F82">
        <v>-1</v>
      </c>
      <c r="G82">
        <v>1</v>
      </c>
      <c r="H82">
        <f t="shared" si="14"/>
        <v>47</v>
      </c>
      <c r="I82">
        <f t="shared" si="13"/>
        <v>6</v>
      </c>
      <c r="J82">
        <f t="shared" si="8"/>
        <v>1500</v>
      </c>
      <c r="K82">
        <f t="shared" si="9"/>
        <v>25500</v>
      </c>
      <c r="L82">
        <f t="shared" si="10"/>
        <v>0</v>
      </c>
      <c r="M82">
        <f t="shared" si="11"/>
        <v>25500</v>
      </c>
      <c r="N82">
        <f t="shared" si="12"/>
        <v>690300</v>
      </c>
    </row>
    <row r="83" spans="1:14">
      <c r="A83" s="1">
        <v>45488</v>
      </c>
      <c r="B83" t="s">
        <v>34420</v>
      </c>
      <c r="C83">
        <v>33</v>
      </c>
      <c r="D83">
        <v>32</v>
      </c>
      <c r="E83">
        <v>-1</v>
      </c>
      <c r="F83">
        <v>-1</v>
      </c>
      <c r="G83">
        <v>1</v>
      </c>
      <c r="H83">
        <f t="shared" si="14"/>
        <v>47</v>
      </c>
      <c r="I83">
        <f t="shared" si="13"/>
        <v>7</v>
      </c>
      <c r="J83">
        <f t="shared" si="8"/>
        <v>1500</v>
      </c>
      <c r="K83">
        <f t="shared" si="9"/>
        <v>1500</v>
      </c>
      <c r="L83">
        <f t="shared" si="10"/>
        <v>0</v>
      </c>
      <c r="M83">
        <f t="shared" si="11"/>
        <v>1500</v>
      </c>
      <c r="N83">
        <f t="shared" si="12"/>
        <v>691800</v>
      </c>
    </row>
    <row r="84" spans="1:14">
      <c r="A84" s="1">
        <v>45495</v>
      </c>
      <c r="B84" t="s">
        <v>34420</v>
      </c>
      <c r="C84">
        <v>33</v>
      </c>
      <c r="D84">
        <v>32</v>
      </c>
      <c r="E84">
        <v>-1</v>
      </c>
      <c r="F84">
        <v>-1</v>
      </c>
      <c r="G84">
        <v>1</v>
      </c>
      <c r="H84">
        <f t="shared" si="14"/>
        <v>47</v>
      </c>
      <c r="I84">
        <f t="shared" si="13"/>
        <v>8</v>
      </c>
      <c r="J84">
        <f t="shared" si="8"/>
        <v>1500</v>
      </c>
      <c r="K84">
        <f t="shared" si="9"/>
        <v>1500</v>
      </c>
      <c r="L84">
        <f t="shared" si="10"/>
        <v>0</v>
      </c>
      <c r="M84">
        <f t="shared" si="11"/>
        <v>1500</v>
      </c>
      <c r="N84">
        <f t="shared" si="12"/>
        <v>693300</v>
      </c>
    </row>
    <row r="85" spans="1:14">
      <c r="A85" s="1">
        <v>45502</v>
      </c>
      <c r="B85" t="s">
        <v>34420</v>
      </c>
      <c r="C85">
        <v>32</v>
      </c>
      <c r="D85">
        <v>13</v>
      </c>
      <c r="E85">
        <v>-19</v>
      </c>
      <c r="F85">
        <v>-1</v>
      </c>
      <c r="G85">
        <v>1</v>
      </c>
      <c r="H85">
        <f t="shared" si="14"/>
        <v>47</v>
      </c>
      <c r="I85">
        <f t="shared" si="13"/>
        <v>9</v>
      </c>
      <c r="J85">
        <f t="shared" si="8"/>
        <v>1500</v>
      </c>
      <c r="K85">
        <f t="shared" si="9"/>
        <v>28500</v>
      </c>
      <c r="L85">
        <f t="shared" si="10"/>
        <v>0</v>
      </c>
      <c r="M85">
        <f t="shared" si="11"/>
        <v>28500</v>
      </c>
      <c r="N85">
        <f t="shared" si="12"/>
        <v>721800</v>
      </c>
    </row>
    <row r="86" spans="1:14">
      <c r="A86" s="1">
        <v>45509</v>
      </c>
      <c r="B86" t="s">
        <v>34420</v>
      </c>
      <c r="C86">
        <v>33</v>
      </c>
      <c r="D86">
        <v>35</v>
      </c>
      <c r="E86">
        <v>2</v>
      </c>
      <c r="F86">
        <v>1</v>
      </c>
      <c r="G86">
        <v>0</v>
      </c>
      <c r="H86">
        <f t="shared" si="14"/>
        <v>48</v>
      </c>
      <c r="I86">
        <f t="shared" si="13"/>
        <v>1</v>
      </c>
      <c r="J86">
        <f t="shared" si="8"/>
        <v>1500</v>
      </c>
      <c r="K86">
        <f t="shared" si="9"/>
        <v>0</v>
      </c>
      <c r="L86">
        <f t="shared" si="10"/>
        <v>900</v>
      </c>
      <c r="M86">
        <f t="shared" si="11"/>
        <v>900</v>
      </c>
      <c r="N86">
        <f t="shared" si="12"/>
        <v>722700</v>
      </c>
    </row>
    <row r="87" spans="1:14">
      <c r="A87" s="1">
        <v>45516</v>
      </c>
      <c r="B87" t="s">
        <v>34420</v>
      </c>
      <c r="C87">
        <v>33</v>
      </c>
      <c r="D87">
        <v>17</v>
      </c>
      <c r="E87">
        <v>-16</v>
      </c>
      <c r="F87">
        <v>-1</v>
      </c>
      <c r="G87">
        <v>0</v>
      </c>
      <c r="H87">
        <f t="shared" si="14"/>
        <v>49</v>
      </c>
      <c r="I87">
        <f t="shared" si="13"/>
        <v>1</v>
      </c>
      <c r="J87">
        <f t="shared" si="8"/>
        <v>1500</v>
      </c>
      <c r="K87">
        <f t="shared" si="9"/>
        <v>24000</v>
      </c>
      <c r="L87">
        <f t="shared" si="10"/>
        <v>0</v>
      </c>
      <c r="M87">
        <f t="shared" si="11"/>
        <v>24000</v>
      </c>
      <c r="N87">
        <f t="shared" si="12"/>
        <v>746700</v>
      </c>
    </row>
    <row r="88" spans="1:14">
      <c r="A88" s="1">
        <v>45523</v>
      </c>
      <c r="B88" t="s">
        <v>34420</v>
      </c>
      <c r="C88">
        <v>31</v>
      </c>
      <c r="D88">
        <v>38</v>
      </c>
      <c r="E88">
        <v>7</v>
      </c>
      <c r="F88">
        <v>1</v>
      </c>
      <c r="G88">
        <v>0</v>
      </c>
      <c r="H88">
        <f t="shared" si="14"/>
        <v>50</v>
      </c>
      <c r="I88">
        <f t="shared" si="13"/>
        <v>1</v>
      </c>
      <c r="J88">
        <f t="shared" si="8"/>
        <v>1500</v>
      </c>
      <c r="K88">
        <f t="shared" si="9"/>
        <v>0</v>
      </c>
      <c r="L88">
        <f t="shared" si="10"/>
        <v>3150</v>
      </c>
      <c r="M88">
        <f t="shared" si="11"/>
        <v>3150</v>
      </c>
      <c r="N88">
        <f t="shared" si="12"/>
        <v>749850</v>
      </c>
    </row>
    <row r="89" spans="1:14">
      <c r="A89" s="1">
        <v>45530</v>
      </c>
      <c r="B89" t="s">
        <v>34420</v>
      </c>
      <c r="C89">
        <v>32</v>
      </c>
      <c r="D89">
        <v>37</v>
      </c>
      <c r="E89">
        <v>5</v>
      </c>
      <c r="F89">
        <v>1</v>
      </c>
      <c r="G89">
        <v>1</v>
      </c>
      <c r="H89">
        <f t="shared" si="14"/>
        <v>50</v>
      </c>
      <c r="I89">
        <f t="shared" si="13"/>
        <v>2</v>
      </c>
      <c r="J89">
        <f t="shared" si="8"/>
        <v>1500</v>
      </c>
      <c r="K89">
        <f t="shared" si="9"/>
        <v>0</v>
      </c>
      <c r="L89">
        <f t="shared" si="10"/>
        <v>2250</v>
      </c>
      <c r="M89">
        <f t="shared" si="11"/>
        <v>2250</v>
      </c>
      <c r="N89">
        <f t="shared" si="12"/>
        <v>752100</v>
      </c>
    </row>
    <row r="90" spans="1:14">
      <c r="A90" s="1">
        <v>45537</v>
      </c>
      <c r="B90" t="s">
        <v>34420</v>
      </c>
      <c r="C90">
        <v>33</v>
      </c>
      <c r="D90">
        <v>23</v>
      </c>
      <c r="E90">
        <v>-10</v>
      </c>
      <c r="F90">
        <v>-1</v>
      </c>
      <c r="G90">
        <v>0</v>
      </c>
      <c r="H90">
        <f t="shared" si="14"/>
        <v>51</v>
      </c>
      <c r="I90">
        <f t="shared" si="13"/>
        <v>1</v>
      </c>
      <c r="J90">
        <f t="shared" si="8"/>
        <v>1500</v>
      </c>
      <c r="K90">
        <f t="shared" si="9"/>
        <v>15000</v>
      </c>
      <c r="L90">
        <f t="shared" si="10"/>
        <v>0</v>
      </c>
      <c r="M90">
        <f t="shared" si="11"/>
        <v>15000</v>
      </c>
      <c r="N90">
        <f t="shared" si="12"/>
        <v>767100</v>
      </c>
    </row>
    <row r="91" spans="1:14">
      <c r="A91" s="1">
        <v>45544</v>
      </c>
      <c r="B91" t="s">
        <v>34420</v>
      </c>
      <c r="C91">
        <v>30</v>
      </c>
      <c r="D91">
        <v>25</v>
      </c>
      <c r="E91">
        <v>-5</v>
      </c>
      <c r="F91">
        <v>-1</v>
      </c>
      <c r="G91">
        <v>1</v>
      </c>
      <c r="H91">
        <f t="shared" si="14"/>
        <v>51</v>
      </c>
      <c r="I91">
        <f t="shared" si="13"/>
        <v>2</v>
      </c>
      <c r="J91">
        <f t="shared" si="8"/>
        <v>1500</v>
      </c>
      <c r="K91">
        <f t="shared" si="9"/>
        <v>7500</v>
      </c>
      <c r="L91">
        <f t="shared" si="10"/>
        <v>0</v>
      </c>
      <c r="M91">
        <f t="shared" si="11"/>
        <v>7500</v>
      </c>
      <c r="N91">
        <f t="shared" si="12"/>
        <v>774600</v>
      </c>
    </row>
    <row r="92" spans="1:14">
      <c r="A92" s="1">
        <v>45551</v>
      </c>
      <c r="B92" t="s">
        <v>34420</v>
      </c>
      <c r="C92">
        <v>29</v>
      </c>
      <c r="D92">
        <v>28</v>
      </c>
      <c r="E92">
        <v>-1</v>
      </c>
      <c r="F92">
        <v>-1</v>
      </c>
      <c r="G92">
        <v>1</v>
      </c>
      <c r="H92">
        <f t="shared" si="14"/>
        <v>51</v>
      </c>
      <c r="I92">
        <f t="shared" si="13"/>
        <v>3</v>
      </c>
      <c r="J92">
        <f t="shared" si="8"/>
        <v>1500</v>
      </c>
      <c r="K92">
        <f t="shared" si="9"/>
        <v>1500</v>
      </c>
      <c r="L92">
        <f t="shared" si="10"/>
        <v>0</v>
      </c>
      <c r="M92">
        <f t="shared" si="11"/>
        <v>1500</v>
      </c>
      <c r="N92">
        <f t="shared" si="12"/>
        <v>776100</v>
      </c>
    </row>
    <row r="93" spans="1:14">
      <c r="A93" s="1">
        <v>45558</v>
      </c>
      <c r="B93" t="s">
        <v>34420</v>
      </c>
      <c r="C93">
        <v>32</v>
      </c>
      <c r="D93">
        <v>17</v>
      </c>
      <c r="E93">
        <v>-15</v>
      </c>
      <c r="F93">
        <v>-1</v>
      </c>
      <c r="G93">
        <v>1</v>
      </c>
      <c r="H93">
        <f t="shared" si="14"/>
        <v>51</v>
      </c>
      <c r="I93">
        <f t="shared" si="13"/>
        <v>4</v>
      </c>
      <c r="J93">
        <f t="shared" si="8"/>
        <v>1500</v>
      </c>
      <c r="K93">
        <f t="shared" si="9"/>
        <v>22500</v>
      </c>
      <c r="L93">
        <f t="shared" si="10"/>
        <v>0</v>
      </c>
      <c r="M93">
        <f t="shared" si="11"/>
        <v>22500</v>
      </c>
      <c r="N93">
        <f t="shared" si="12"/>
        <v>798600</v>
      </c>
    </row>
    <row r="94" spans="1:14">
      <c r="A94" s="1">
        <v>45565</v>
      </c>
      <c r="B94" t="s">
        <v>34420</v>
      </c>
      <c r="C94">
        <v>34</v>
      </c>
      <c r="D94">
        <v>25</v>
      </c>
      <c r="E94">
        <v>-9</v>
      </c>
      <c r="F94">
        <v>-1</v>
      </c>
      <c r="G94">
        <v>1</v>
      </c>
      <c r="H94">
        <f t="shared" si="14"/>
        <v>51</v>
      </c>
      <c r="I94">
        <f t="shared" si="13"/>
        <v>5</v>
      </c>
      <c r="J94">
        <f t="shared" si="8"/>
        <v>1500</v>
      </c>
      <c r="K94">
        <f t="shared" si="9"/>
        <v>13500</v>
      </c>
      <c r="L94">
        <f t="shared" si="10"/>
        <v>0</v>
      </c>
      <c r="M94">
        <f t="shared" si="11"/>
        <v>13500</v>
      </c>
      <c r="N94">
        <f t="shared" si="12"/>
        <v>812100</v>
      </c>
    </row>
    <row r="95" spans="1:14">
      <c r="A95" s="1">
        <v>45572</v>
      </c>
      <c r="B95" t="s">
        <v>34420</v>
      </c>
      <c r="C95">
        <v>31</v>
      </c>
      <c r="D95">
        <v>31</v>
      </c>
      <c r="E95">
        <v>0</v>
      </c>
      <c r="F95">
        <v>0</v>
      </c>
      <c r="G95">
        <v>0</v>
      </c>
      <c r="H95">
        <f t="shared" si="14"/>
        <v>52</v>
      </c>
      <c r="I95">
        <f t="shared" si="13"/>
        <v>1</v>
      </c>
      <c r="J95">
        <f t="shared" si="8"/>
        <v>1500</v>
      </c>
      <c r="K95">
        <f t="shared" si="9"/>
        <v>0</v>
      </c>
      <c r="L95">
        <f t="shared" si="10"/>
        <v>0</v>
      </c>
      <c r="M95">
        <f t="shared" si="11"/>
        <v>0</v>
      </c>
      <c r="N95">
        <f t="shared" si="12"/>
        <v>812100</v>
      </c>
    </row>
    <row r="96" spans="1:14">
      <c r="A96" s="1">
        <v>44921</v>
      </c>
      <c r="B96" t="s">
        <v>34418</v>
      </c>
      <c r="C96">
        <v>38</v>
      </c>
      <c r="D96">
        <v>3</v>
      </c>
      <c r="E96">
        <f t="shared" ref="E96:E159" si="15">IF(D96="","",D96-C96)</f>
        <v>-35</v>
      </c>
      <c r="F96">
        <f>_xlfn.IFS(E96&gt;0,1,E96&lt;0,-1,E96=0,0)</f>
        <v>-1</v>
      </c>
      <c r="H96">
        <v>1</v>
      </c>
      <c r="J96">
        <f t="shared" si="8"/>
        <v>2000</v>
      </c>
      <c r="K96">
        <f t="shared" si="9"/>
        <v>70000</v>
      </c>
      <c r="L96">
        <f t="shared" si="10"/>
        <v>0</v>
      </c>
      <c r="M96">
        <f t="shared" si="11"/>
        <v>70000</v>
      </c>
      <c r="N96">
        <v>70000</v>
      </c>
    </row>
    <row r="97" spans="1:14">
      <c r="A97" s="1">
        <v>44928</v>
      </c>
      <c r="B97" t="s">
        <v>34418</v>
      </c>
      <c r="C97">
        <v>37</v>
      </c>
      <c r="D97">
        <v>19</v>
      </c>
      <c r="E97">
        <f t="shared" si="15"/>
        <v>-18</v>
      </c>
      <c r="F97">
        <f t="shared" ref="F97:F160" si="16">_xlfn.IFS(E97&gt;0,1,E97&lt;0,-1,E97=0,0)</f>
        <v>-1</v>
      </c>
      <c r="G97">
        <v>1</v>
      </c>
      <c r="H97">
        <f>IF(F97=F96,H96,H96+1)</f>
        <v>1</v>
      </c>
      <c r="I97">
        <v>1</v>
      </c>
      <c r="J97">
        <f t="shared" si="8"/>
        <v>2000</v>
      </c>
      <c r="K97">
        <f t="shared" si="9"/>
        <v>36000</v>
      </c>
      <c r="L97">
        <f t="shared" si="10"/>
        <v>0</v>
      </c>
      <c r="M97">
        <f t="shared" si="11"/>
        <v>36000</v>
      </c>
      <c r="N97">
        <f>N96+M97</f>
        <v>106000</v>
      </c>
    </row>
    <row r="98" spans="1:14">
      <c r="A98" s="1">
        <v>44935</v>
      </c>
      <c r="B98" t="s">
        <v>34418</v>
      </c>
      <c r="C98">
        <v>40</v>
      </c>
      <c r="D98">
        <v>19</v>
      </c>
      <c r="E98">
        <f t="shared" si="15"/>
        <v>-21</v>
      </c>
      <c r="F98">
        <f t="shared" si="16"/>
        <v>-1</v>
      </c>
      <c r="G98">
        <v>1</v>
      </c>
      <c r="H98">
        <f t="shared" ref="H98:H161" si="17">IF(F98=F97,H97,H97+1)</f>
        <v>1</v>
      </c>
      <c r="I98">
        <f>IF(H97=H98,I97+1,1)</f>
        <v>2</v>
      </c>
      <c r="J98">
        <f t="shared" si="8"/>
        <v>2000</v>
      </c>
      <c r="K98">
        <f t="shared" si="9"/>
        <v>42000</v>
      </c>
      <c r="L98">
        <f t="shared" si="10"/>
        <v>0</v>
      </c>
      <c r="M98">
        <f t="shared" si="11"/>
        <v>42000</v>
      </c>
      <c r="N98">
        <f t="shared" ref="N98:N161" si="18">N97+M98</f>
        <v>148000</v>
      </c>
    </row>
    <row r="99" spans="1:14">
      <c r="A99" s="1">
        <v>44942</v>
      </c>
      <c r="B99" t="s">
        <v>34418</v>
      </c>
      <c r="C99">
        <v>38</v>
      </c>
      <c r="D99">
        <v>27</v>
      </c>
      <c r="E99">
        <f t="shared" si="15"/>
        <v>-11</v>
      </c>
      <c r="F99">
        <f t="shared" si="16"/>
        <v>-1</v>
      </c>
      <c r="G99">
        <v>1</v>
      </c>
      <c r="H99">
        <f t="shared" si="17"/>
        <v>1</v>
      </c>
      <c r="I99">
        <f t="shared" ref="I99:I162" si="19">IF(H98=H99,I98+1,1)</f>
        <v>3</v>
      </c>
      <c r="J99">
        <f t="shared" si="8"/>
        <v>2000</v>
      </c>
      <c r="K99">
        <f t="shared" si="9"/>
        <v>22000</v>
      </c>
      <c r="L99">
        <f t="shared" si="10"/>
        <v>0</v>
      </c>
      <c r="M99">
        <f t="shared" si="11"/>
        <v>22000</v>
      </c>
      <c r="N99">
        <f t="shared" si="18"/>
        <v>170000</v>
      </c>
    </row>
    <row r="100" spans="1:14">
      <c r="A100" s="1">
        <v>44949</v>
      </c>
      <c r="B100" t="s">
        <v>34418</v>
      </c>
      <c r="C100">
        <v>43</v>
      </c>
      <c r="D100">
        <v>35</v>
      </c>
      <c r="E100">
        <f t="shared" si="15"/>
        <v>-8</v>
      </c>
      <c r="F100">
        <f t="shared" si="16"/>
        <v>-1</v>
      </c>
      <c r="G100">
        <v>1</v>
      </c>
      <c r="H100">
        <f t="shared" si="17"/>
        <v>1</v>
      </c>
      <c r="I100">
        <f t="shared" si="19"/>
        <v>4</v>
      </c>
      <c r="J100">
        <f t="shared" si="8"/>
        <v>2000</v>
      </c>
      <c r="K100">
        <f t="shared" si="9"/>
        <v>16000</v>
      </c>
      <c r="L100">
        <f t="shared" si="10"/>
        <v>0</v>
      </c>
      <c r="M100">
        <f t="shared" si="11"/>
        <v>16000</v>
      </c>
      <c r="N100">
        <f t="shared" si="18"/>
        <v>186000</v>
      </c>
    </row>
    <row r="101" spans="1:14">
      <c r="A101" s="1">
        <v>44956</v>
      </c>
      <c r="B101" t="s">
        <v>34418</v>
      </c>
      <c r="C101">
        <v>41</v>
      </c>
      <c r="D101">
        <v>35</v>
      </c>
      <c r="E101">
        <f t="shared" si="15"/>
        <v>-6</v>
      </c>
      <c r="F101">
        <f t="shared" si="16"/>
        <v>-1</v>
      </c>
      <c r="G101">
        <v>1</v>
      </c>
      <c r="H101">
        <f t="shared" si="17"/>
        <v>1</v>
      </c>
      <c r="I101">
        <f t="shared" si="19"/>
        <v>5</v>
      </c>
      <c r="J101">
        <f t="shared" si="8"/>
        <v>2000</v>
      </c>
      <c r="K101">
        <f t="shared" si="9"/>
        <v>12000</v>
      </c>
      <c r="L101">
        <f t="shared" si="10"/>
        <v>0</v>
      </c>
      <c r="M101">
        <f t="shared" si="11"/>
        <v>12000</v>
      </c>
      <c r="N101">
        <f t="shared" si="18"/>
        <v>198000</v>
      </c>
    </row>
    <row r="102" spans="1:14">
      <c r="A102" s="1">
        <v>44963</v>
      </c>
      <c r="B102" t="s">
        <v>34418</v>
      </c>
      <c r="C102">
        <v>43</v>
      </c>
      <c r="D102">
        <v>31</v>
      </c>
      <c r="E102">
        <f t="shared" si="15"/>
        <v>-12</v>
      </c>
      <c r="F102">
        <f t="shared" si="16"/>
        <v>-1</v>
      </c>
      <c r="G102">
        <v>1</v>
      </c>
      <c r="H102">
        <f t="shared" si="17"/>
        <v>1</v>
      </c>
      <c r="I102">
        <f t="shared" si="19"/>
        <v>6</v>
      </c>
      <c r="J102">
        <f t="shared" si="8"/>
        <v>2000</v>
      </c>
      <c r="K102">
        <f t="shared" si="9"/>
        <v>24000</v>
      </c>
      <c r="L102">
        <f t="shared" si="10"/>
        <v>0</v>
      </c>
      <c r="M102">
        <f t="shared" si="11"/>
        <v>24000</v>
      </c>
      <c r="N102">
        <f t="shared" si="18"/>
        <v>222000</v>
      </c>
    </row>
    <row r="103" spans="1:14">
      <c r="A103" s="1">
        <v>44970</v>
      </c>
      <c r="B103" t="s">
        <v>34418</v>
      </c>
      <c r="C103">
        <v>43</v>
      </c>
      <c r="D103">
        <v>31</v>
      </c>
      <c r="E103">
        <f t="shared" si="15"/>
        <v>-12</v>
      </c>
      <c r="F103">
        <f t="shared" si="16"/>
        <v>-1</v>
      </c>
      <c r="G103">
        <v>1</v>
      </c>
      <c r="H103">
        <f t="shared" si="17"/>
        <v>1</v>
      </c>
      <c r="I103">
        <f t="shared" si="19"/>
        <v>7</v>
      </c>
      <c r="J103">
        <f t="shared" si="8"/>
        <v>2000</v>
      </c>
      <c r="K103">
        <f t="shared" si="9"/>
        <v>24000</v>
      </c>
      <c r="L103">
        <f t="shared" si="10"/>
        <v>0</v>
      </c>
      <c r="M103">
        <f t="shared" si="11"/>
        <v>24000</v>
      </c>
      <c r="N103">
        <f t="shared" si="18"/>
        <v>246000</v>
      </c>
    </row>
    <row r="104" spans="1:14">
      <c r="A104" s="1">
        <v>44977</v>
      </c>
      <c r="B104" t="s">
        <v>34418</v>
      </c>
      <c r="C104">
        <v>49</v>
      </c>
      <c r="D104">
        <v>37</v>
      </c>
      <c r="E104">
        <f t="shared" si="15"/>
        <v>-12</v>
      </c>
      <c r="F104">
        <f t="shared" si="16"/>
        <v>-1</v>
      </c>
      <c r="G104">
        <v>1</v>
      </c>
      <c r="H104">
        <f t="shared" si="17"/>
        <v>1</v>
      </c>
      <c r="I104">
        <f t="shared" si="19"/>
        <v>8</v>
      </c>
      <c r="J104">
        <f t="shared" si="8"/>
        <v>2000</v>
      </c>
      <c r="K104">
        <f t="shared" si="9"/>
        <v>24000</v>
      </c>
      <c r="L104">
        <f t="shared" si="10"/>
        <v>0</v>
      </c>
      <c r="M104">
        <f t="shared" si="11"/>
        <v>24000</v>
      </c>
      <c r="N104">
        <f t="shared" si="18"/>
        <v>270000</v>
      </c>
    </row>
    <row r="105" spans="1:14">
      <c r="A105" s="1">
        <v>44984</v>
      </c>
      <c r="B105" t="s">
        <v>34418</v>
      </c>
      <c r="C105">
        <v>45</v>
      </c>
      <c r="D105">
        <v>29</v>
      </c>
      <c r="E105">
        <f t="shared" si="15"/>
        <v>-16</v>
      </c>
      <c r="F105">
        <f t="shared" si="16"/>
        <v>-1</v>
      </c>
      <c r="G105">
        <v>1</v>
      </c>
      <c r="H105">
        <f t="shared" si="17"/>
        <v>1</v>
      </c>
      <c r="I105">
        <f t="shared" si="19"/>
        <v>9</v>
      </c>
      <c r="J105">
        <f t="shared" si="8"/>
        <v>2000</v>
      </c>
      <c r="K105">
        <f t="shared" si="9"/>
        <v>32000</v>
      </c>
      <c r="L105">
        <f t="shared" si="10"/>
        <v>0</v>
      </c>
      <c r="M105">
        <f t="shared" si="11"/>
        <v>32000</v>
      </c>
      <c r="N105">
        <f t="shared" si="18"/>
        <v>302000</v>
      </c>
    </row>
    <row r="106" spans="1:14">
      <c r="A106" s="1">
        <v>44991</v>
      </c>
      <c r="B106" t="s">
        <v>34418</v>
      </c>
      <c r="C106">
        <v>48</v>
      </c>
      <c r="D106">
        <v>33</v>
      </c>
      <c r="E106">
        <f t="shared" si="15"/>
        <v>-15</v>
      </c>
      <c r="F106">
        <f t="shared" si="16"/>
        <v>-1</v>
      </c>
      <c r="G106">
        <v>1</v>
      </c>
      <c r="H106">
        <f t="shared" si="17"/>
        <v>1</v>
      </c>
      <c r="I106">
        <f t="shared" si="19"/>
        <v>10</v>
      </c>
      <c r="J106">
        <f t="shared" si="8"/>
        <v>2000</v>
      </c>
      <c r="K106">
        <f t="shared" si="9"/>
        <v>30000</v>
      </c>
      <c r="L106">
        <f t="shared" si="10"/>
        <v>0</v>
      </c>
      <c r="M106">
        <f t="shared" si="11"/>
        <v>30000</v>
      </c>
      <c r="N106">
        <f t="shared" si="18"/>
        <v>332000</v>
      </c>
    </row>
    <row r="107" spans="1:14">
      <c r="A107" s="1">
        <v>44998</v>
      </c>
      <c r="B107" t="s">
        <v>34418</v>
      </c>
      <c r="C107">
        <v>46</v>
      </c>
      <c r="D107">
        <v>31</v>
      </c>
      <c r="E107">
        <f t="shared" si="15"/>
        <v>-15</v>
      </c>
      <c r="F107">
        <f t="shared" si="16"/>
        <v>-1</v>
      </c>
      <c r="G107">
        <v>1</v>
      </c>
      <c r="H107">
        <f t="shared" si="17"/>
        <v>1</v>
      </c>
      <c r="I107">
        <f t="shared" si="19"/>
        <v>11</v>
      </c>
      <c r="J107">
        <f t="shared" si="8"/>
        <v>2000</v>
      </c>
      <c r="K107">
        <f t="shared" si="9"/>
        <v>30000</v>
      </c>
      <c r="L107">
        <f t="shared" si="10"/>
        <v>0</v>
      </c>
      <c r="M107">
        <f t="shared" si="11"/>
        <v>30000</v>
      </c>
      <c r="N107">
        <f t="shared" si="18"/>
        <v>362000</v>
      </c>
    </row>
    <row r="108" spans="1:14">
      <c r="A108" s="1">
        <v>45005</v>
      </c>
      <c r="B108" t="s">
        <v>34418</v>
      </c>
      <c r="C108">
        <v>50</v>
      </c>
      <c r="D108">
        <v>21</v>
      </c>
      <c r="E108">
        <f t="shared" si="15"/>
        <v>-29</v>
      </c>
      <c r="F108">
        <f t="shared" si="16"/>
        <v>-1</v>
      </c>
      <c r="G108">
        <v>1</v>
      </c>
      <c r="H108">
        <f t="shared" si="17"/>
        <v>1</v>
      </c>
      <c r="I108">
        <f t="shared" si="19"/>
        <v>12</v>
      </c>
      <c r="J108">
        <f t="shared" si="8"/>
        <v>2000</v>
      </c>
      <c r="K108">
        <f t="shared" si="9"/>
        <v>58000</v>
      </c>
      <c r="L108">
        <f t="shared" si="10"/>
        <v>0</v>
      </c>
      <c r="M108">
        <f t="shared" si="11"/>
        <v>58000</v>
      </c>
      <c r="N108">
        <f t="shared" si="18"/>
        <v>420000</v>
      </c>
    </row>
    <row r="109" spans="1:14">
      <c r="A109" s="1">
        <v>45012</v>
      </c>
      <c r="B109" t="s">
        <v>34418</v>
      </c>
      <c r="C109">
        <v>50</v>
      </c>
      <c r="D109">
        <v>18</v>
      </c>
      <c r="E109">
        <f t="shared" si="15"/>
        <v>-32</v>
      </c>
      <c r="F109">
        <f t="shared" si="16"/>
        <v>-1</v>
      </c>
      <c r="G109">
        <v>1</v>
      </c>
      <c r="H109">
        <f t="shared" si="17"/>
        <v>1</v>
      </c>
      <c r="I109">
        <f t="shared" si="19"/>
        <v>13</v>
      </c>
      <c r="J109">
        <f t="shared" si="8"/>
        <v>2000</v>
      </c>
      <c r="K109">
        <f t="shared" si="9"/>
        <v>64000</v>
      </c>
      <c r="L109">
        <f t="shared" si="10"/>
        <v>0</v>
      </c>
      <c r="M109">
        <f t="shared" si="11"/>
        <v>64000</v>
      </c>
      <c r="N109">
        <f t="shared" si="18"/>
        <v>484000</v>
      </c>
    </row>
    <row r="110" spans="1:14">
      <c r="A110" s="1">
        <v>45019</v>
      </c>
      <c r="B110" t="s">
        <v>34418</v>
      </c>
      <c r="C110">
        <v>53</v>
      </c>
      <c r="D110">
        <v>31</v>
      </c>
      <c r="E110">
        <f t="shared" si="15"/>
        <v>-22</v>
      </c>
      <c r="F110">
        <f t="shared" si="16"/>
        <v>-1</v>
      </c>
      <c r="G110">
        <v>1</v>
      </c>
      <c r="H110">
        <f t="shared" si="17"/>
        <v>1</v>
      </c>
      <c r="I110">
        <f t="shared" si="19"/>
        <v>14</v>
      </c>
      <c r="J110">
        <f t="shared" si="8"/>
        <v>2000</v>
      </c>
      <c r="K110">
        <f t="shared" si="9"/>
        <v>44000</v>
      </c>
      <c r="L110">
        <f t="shared" si="10"/>
        <v>0</v>
      </c>
      <c r="M110">
        <f t="shared" si="11"/>
        <v>44000</v>
      </c>
      <c r="N110">
        <f t="shared" si="18"/>
        <v>528000</v>
      </c>
    </row>
    <row r="111" spans="1:14">
      <c r="A111" s="1">
        <v>45026</v>
      </c>
      <c r="B111" t="s">
        <v>34418</v>
      </c>
      <c r="C111">
        <v>55</v>
      </c>
      <c r="D111">
        <v>17</v>
      </c>
      <c r="E111">
        <f t="shared" si="15"/>
        <v>-38</v>
      </c>
      <c r="F111">
        <f t="shared" si="16"/>
        <v>-1</v>
      </c>
      <c r="G111">
        <v>1</v>
      </c>
      <c r="H111">
        <f t="shared" si="17"/>
        <v>1</v>
      </c>
      <c r="I111">
        <f t="shared" si="19"/>
        <v>15</v>
      </c>
      <c r="J111">
        <f t="shared" si="8"/>
        <v>2000</v>
      </c>
      <c r="K111">
        <f t="shared" si="9"/>
        <v>76000</v>
      </c>
      <c r="L111">
        <f t="shared" si="10"/>
        <v>0</v>
      </c>
      <c r="M111">
        <f t="shared" si="11"/>
        <v>76000</v>
      </c>
      <c r="N111">
        <f t="shared" si="18"/>
        <v>604000</v>
      </c>
    </row>
    <row r="112" spans="1:14">
      <c r="A112" s="1">
        <v>45033</v>
      </c>
      <c r="B112" t="s">
        <v>34418</v>
      </c>
      <c r="C112">
        <v>53</v>
      </c>
      <c r="D112">
        <v>40</v>
      </c>
      <c r="E112">
        <f t="shared" si="15"/>
        <v>-13</v>
      </c>
      <c r="F112">
        <f t="shared" si="16"/>
        <v>-1</v>
      </c>
      <c r="G112">
        <v>1</v>
      </c>
      <c r="H112">
        <f t="shared" si="17"/>
        <v>1</v>
      </c>
      <c r="I112">
        <f t="shared" si="19"/>
        <v>16</v>
      </c>
      <c r="J112">
        <f t="shared" si="8"/>
        <v>2000</v>
      </c>
      <c r="K112">
        <f t="shared" si="9"/>
        <v>26000</v>
      </c>
      <c r="L112">
        <f t="shared" si="10"/>
        <v>0</v>
      </c>
      <c r="M112">
        <f t="shared" si="11"/>
        <v>26000</v>
      </c>
      <c r="N112">
        <f t="shared" si="18"/>
        <v>630000</v>
      </c>
    </row>
    <row r="113" spans="1:14">
      <c r="A113" s="1">
        <v>45040</v>
      </c>
      <c r="B113" t="s">
        <v>34418</v>
      </c>
      <c r="C113">
        <v>53</v>
      </c>
      <c r="D113">
        <v>41</v>
      </c>
      <c r="E113">
        <f t="shared" si="15"/>
        <v>-12</v>
      </c>
      <c r="F113">
        <f t="shared" si="16"/>
        <v>-1</v>
      </c>
      <c r="G113">
        <v>1</v>
      </c>
      <c r="H113">
        <f t="shared" si="17"/>
        <v>1</v>
      </c>
      <c r="I113">
        <f t="shared" si="19"/>
        <v>17</v>
      </c>
      <c r="J113">
        <f t="shared" si="8"/>
        <v>2000</v>
      </c>
      <c r="K113">
        <f t="shared" si="9"/>
        <v>24000</v>
      </c>
      <c r="L113">
        <f t="shared" si="10"/>
        <v>0</v>
      </c>
      <c r="M113">
        <f t="shared" si="11"/>
        <v>24000</v>
      </c>
      <c r="N113">
        <f t="shared" si="18"/>
        <v>654000</v>
      </c>
    </row>
    <row r="114" spans="1:14">
      <c r="A114" s="1">
        <v>45047</v>
      </c>
      <c r="B114" t="s">
        <v>34418</v>
      </c>
      <c r="C114">
        <v>57</v>
      </c>
      <c r="D114">
        <v>40</v>
      </c>
      <c r="E114">
        <f t="shared" si="15"/>
        <v>-17</v>
      </c>
      <c r="F114">
        <f t="shared" si="16"/>
        <v>-1</v>
      </c>
      <c r="G114">
        <v>1</v>
      </c>
      <c r="H114">
        <f t="shared" si="17"/>
        <v>1</v>
      </c>
      <c r="I114">
        <f t="shared" si="19"/>
        <v>18</v>
      </c>
      <c r="J114">
        <f t="shared" si="8"/>
        <v>2000</v>
      </c>
      <c r="K114">
        <f t="shared" si="9"/>
        <v>34000</v>
      </c>
      <c r="L114">
        <f t="shared" si="10"/>
        <v>0</v>
      </c>
      <c r="M114">
        <f t="shared" si="11"/>
        <v>34000</v>
      </c>
      <c r="N114">
        <f t="shared" si="18"/>
        <v>688000</v>
      </c>
    </row>
    <row r="115" spans="1:14">
      <c r="A115" s="1">
        <v>45054</v>
      </c>
      <c r="B115" t="s">
        <v>34418</v>
      </c>
      <c r="C115">
        <v>47</v>
      </c>
      <c r="D115">
        <v>27</v>
      </c>
      <c r="E115">
        <f t="shared" si="15"/>
        <v>-20</v>
      </c>
      <c r="F115">
        <f t="shared" si="16"/>
        <v>-1</v>
      </c>
      <c r="G115">
        <v>1</v>
      </c>
      <c r="H115">
        <f t="shared" si="17"/>
        <v>1</v>
      </c>
      <c r="I115">
        <f t="shared" si="19"/>
        <v>19</v>
      </c>
      <c r="J115">
        <f t="shared" si="8"/>
        <v>2000</v>
      </c>
      <c r="K115">
        <f t="shared" si="9"/>
        <v>40000</v>
      </c>
      <c r="L115">
        <f t="shared" si="10"/>
        <v>0</v>
      </c>
      <c r="M115">
        <f t="shared" si="11"/>
        <v>40000</v>
      </c>
      <c r="N115">
        <f t="shared" si="18"/>
        <v>728000</v>
      </c>
    </row>
    <row r="116" spans="1:14">
      <c r="A116" s="1">
        <v>45061</v>
      </c>
      <c r="B116" t="s">
        <v>34418</v>
      </c>
      <c r="C116">
        <v>54</v>
      </c>
      <c r="D116">
        <v>30</v>
      </c>
      <c r="E116">
        <f t="shared" si="15"/>
        <v>-24</v>
      </c>
      <c r="F116">
        <f t="shared" si="16"/>
        <v>-1</v>
      </c>
      <c r="G116">
        <v>1</v>
      </c>
      <c r="H116">
        <f t="shared" si="17"/>
        <v>1</v>
      </c>
      <c r="I116">
        <f t="shared" si="19"/>
        <v>20</v>
      </c>
      <c r="J116">
        <f t="shared" si="8"/>
        <v>2000</v>
      </c>
      <c r="K116">
        <f t="shared" si="9"/>
        <v>48000</v>
      </c>
      <c r="L116">
        <f t="shared" si="10"/>
        <v>0</v>
      </c>
      <c r="M116">
        <f t="shared" si="11"/>
        <v>48000</v>
      </c>
      <c r="N116">
        <f t="shared" si="18"/>
        <v>776000</v>
      </c>
    </row>
    <row r="117" spans="1:14">
      <c r="A117" s="1">
        <v>45068</v>
      </c>
      <c r="B117" t="s">
        <v>34418</v>
      </c>
      <c r="C117">
        <v>50</v>
      </c>
      <c r="D117">
        <v>35</v>
      </c>
      <c r="E117">
        <f t="shared" si="15"/>
        <v>-15</v>
      </c>
      <c r="F117">
        <f t="shared" si="16"/>
        <v>-1</v>
      </c>
      <c r="G117">
        <v>1</v>
      </c>
      <c r="H117">
        <f t="shared" si="17"/>
        <v>1</v>
      </c>
      <c r="I117">
        <f t="shared" si="19"/>
        <v>21</v>
      </c>
      <c r="J117">
        <f t="shared" si="8"/>
        <v>2000</v>
      </c>
      <c r="K117">
        <f t="shared" si="9"/>
        <v>30000</v>
      </c>
      <c r="L117">
        <f t="shared" si="10"/>
        <v>0</v>
      </c>
      <c r="M117">
        <f t="shared" si="11"/>
        <v>30000</v>
      </c>
      <c r="N117">
        <f t="shared" si="18"/>
        <v>806000</v>
      </c>
    </row>
    <row r="118" spans="1:14">
      <c r="A118" s="1">
        <v>45075</v>
      </c>
      <c r="B118" t="s">
        <v>34418</v>
      </c>
      <c r="C118">
        <v>54</v>
      </c>
      <c r="D118">
        <v>27</v>
      </c>
      <c r="E118">
        <f t="shared" si="15"/>
        <v>-27</v>
      </c>
      <c r="F118">
        <f t="shared" si="16"/>
        <v>-1</v>
      </c>
      <c r="G118">
        <v>1</v>
      </c>
      <c r="H118">
        <f t="shared" si="17"/>
        <v>1</v>
      </c>
      <c r="I118">
        <f t="shared" si="19"/>
        <v>22</v>
      </c>
      <c r="J118">
        <f t="shared" si="8"/>
        <v>2000</v>
      </c>
      <c r="K118">
        <f t="shared" si="9"/>
        <v>54000</v>
      </c>
      <c r="L118">
        <f t="shared" si="10"/>
        <v>0</v>
      </c>
      <c r="M118">
        <f t="shared" si="11"/>
        <v>54000</v>
      </c>
      <c r="N118">
        <f t="shared" si="18"/>
        <v>860000</v>
      </c>
    </row>
    <row r="119" spans="1:14">
      <c r="A119" s="1">
        <v>45082</v>
      </c>
      <c r="B119" t="s">
        <v>34418</v>
      </c>
      <c r="C119">
        <v>61</v>
      </c>
      <c r="D119">
        <v>24</v>
      </c>
      <c r="E119">
        <f t="shared" si="15"/>
        <v>-37</v>
      </c>
      <c r="F119">
        <f t="shared" si="16"/>
        <v>-1</v>
      </c>
      <c r="G119">
        <v>1</v>
      </c>
      <c r="H119">
        <f t="shared" si="17"/>
        <v>1</v>
      </c>
      <c r="I119">
        <f t="shared" si="19"/>
        <v>23</v>
      </c>
      <c r="J119">
        <f t="shared" si="8"/>
        <v>2000</v>
      </c>
      <c r="K119">
        <f t="shared" si="9"/>
        <v>74000</v>
      </c>
      <c r="L119">
        <f t="shared" si="10"/>
        <v>0</v>
      </c>
      <c r="M119">
        <f t="shared" si="11"/>
        <v>74000</v>
      </c>
      <c r="N119">
        <f t="shared" si="18"/>
        <v>934000</v>
      </c>
    </row>
    <row r="120" spans="1:14">
      <c r="A120" s="1">
        <v>45089</v>
      </c>
      <c r="B120" t="s">
        <v>34418</v>
      </c>
      <c r="C120">
        <v>61</v>
      </c>
      <c r="D120">
        <v>28</v>
      </c>
      <c r="E120">
        <f t="shared" si="15"/>
        <v>-33</v>
      </c>
      <c r="F120">
        <f t="shared" si="16"/>
        <v>-1</v>
      </c>
      <c r="G120">
        <v>1</v>
      </c>
      <c r="H120">
        <f t="shared" si="17"/>
        <v>1</v>
      </c>
      <c r="I120">
        <f t="shared" si="19"/>
        <v>24</v>
      </c>
      <c r="J120">
        <f t="shared" si="8"/>
        <v>2000</v>
      </c>
      <c r="K120">
        <f t="shared" si="9"/>
        <v>66000</v>
      </c>
      <c r="L120">
        <f t="shared" si="10"/>
        <v>0</v>
      </c>
      <c r="M120">
        <f t="shared" si="11"/>
        <v>66000</v>
      </c>
      <c r="N120">
        <f t="shared" si="18"/>
        <v>1000000</v>
      </c>
    </row>
    <row r="121" spans="1:14">
      <c r="A121" s="1">
        <v>45096</v>
      </c>
      <c r="B121" t="s">
        <v>34418</v>
      </c>
      <c r="C121">
        <v>62</v>
      </c>
      <c r="D121">
        <v>19</v>
      </c>
      <c r="E121">
        <f t="shared" si="15"/>
        <v>-43</v>
      </c>
      <c r="F121">
        <f t="shared" si="16"/>
        <v>-1</v>
      </c>
      <c r="G121">
        <v>1</v>
      </c>
      <c r="H121">
        <f t="shared" si="17"/>
        <v>1</v>
      </c>
      <c r="I121">
        <f t="shared" si="19"/>
        <v>25</v>
      </c>
      <c r="J121">
        <f t="shared" si="8"/>
        <v>2000</v>
      </c>
      <c r="K121">
        <f t="shared" si="9"/>
        <v>86000</v>
      </c>
      <c r="L121">
        <f t="shared" si="10"/>
        <v>0</v>
      </c>
      <c r="M121">
        <f t="shared" si="11"/>
        <v>86000</v>
      </c>
      <c r="N121">
        <f t="shared" si="18"/>
        <v>1086000</v>
      </c>
    </row>
    <row r="122" spans="1:14">
      <c r="A122" s="1">
        <v>45103</v>
      </c>
      <c r="B122" t="s">
        <v>34418</v>
      </c>
      <c r="C122">
        <v>59</v>
      </c>
      <c r="D122">
        <v>26</v>
      </c>
      <c r="E122">
        <f t="shared" si="15"/>
        <v>-33</v>
      </c>
      <c r="F122">
        <f t="shared" si="16"/>
        <v>-1</v>
      </c>
      <c r="G122">
        <v>1</v>
      </c>
      <c r="H122">
        <f t="shared" si="17"/>
        <v>1</v>
      </c>
      <c r="I122">
        <f t="shared" si="19"/>
        <v>26</v>
      </c>
      <c r="J122">
        <f t="shared" si="8"/>
        <v>2000</v>
      </c>
      <c r="K122">
        <f t="shared" si="9"/>
        <v>66000</v>
      </c>
      <c r="L122">
        <f t="shared" si="10"/>
        <v>0</v>
      </c>
      <c r="M122">
        <f t="shared" si="11"/>
        <v>66000</v>
      </c>
      <c r="N122">
        <f t="shared" si="18"/>
        <v>1152000</v>
      </c>
    </row>
    <row r="123" spans="1:14">
      <c r="A123" s="1">
        <v>45110</v>
      </c>
      <c r="B123" t="s">
        <v>34418</v>
      </c>
      <c r="C123">
        <v>62</v>
      </c>
      <c r="D123">
        <v>11</v>
      </c>
      <c r="E123">
        <f t="shared" si="15"/>
        <v>-51</v>
      </c>
      <c r="F123">
        <f t="shared" si="16"/>
        <v>-1</v>
      </c>
      <c r="G123">
        <v>1</v>
      </c>
      <c r="H123">
        <f t="shared" si="17"/>
        <v>1</v>
      </c>
      <c r="I123">
        <f t="shared" si="19"/>
        <v>27</v>
      </c>
      <c r="J123">
        <f t="shared" si="8"/>
        <v>2000</v>
      </c>
      <c r="K123">
        <f t="shared" si="9"/>
        <v>102000</v>
      </c>
      <c r="L123">
        <f t="shared" si="10"/>
        <v>0</v>
      </c>
      <c r="M123">
        <f t="shared" si="11"/>
        <v>102000</v>
      </c>
      <c r="N123">
        <f t="shared" si="18"/>
        <v>1254000</v>
      </c>
    </row>
    <row r="124" spans="1:14">
      <c r="A124" s="1">
        <v>45117</v>
      </c>
      <c r="B124" t="s">
        <v>34418</v>
      </c>
      <c r="C124">
        <v>57</v>
      </c>
      <c r="D124">
        <v>38</v>
      </c>
      <c r="E124">
        <f t="shared" si="15"/>
        <v>-19</v>
      </c>
      <c r="F124">
        <f t="shared" si="16"/>
        <v>-1</v>
      </c>
      <c r="G124">
        <v>1</v>
      </c>
      <c r="H124">
        <f t="shared" si="17"/>
        <v>1</v>
      </c>
      <c r="I124">
        <f t="shared" si="19"/>
        <v>28</v>
      </c>
      <c r="J124">
        <f t="shared" si="8"/>
        <v>2000</v>
      </c>
      <c r="K124">
        <f t="shared" si="9"/>
        <v>38000</v>
      </c>
      <c r="L124">
        <f t="shared" si="10"/>
        <v>0</v>
      </c>
      <c r="M124">
        <f t="shared" si="11"/>
        <v>38000</v>
      </c>
      <c r="N124">
        <f t="shared" si="18"/>
        <v>1292000</v>
      </c>
    </row>
    <row r="125" spans="1:14">
      <c r="A125" s="1">
        <v>45124</v>
      </c>
      <c r="B125" t="s">
        <v>34418</v>
      </c>
      <c r="C125">
        <v>57</v>
      </c>
      <c r="D125">
        <v>29</v>
      </c>
      <c r="E125">
        <f t="shared" si="15"/>
        <v>-28</v>
      </c>
      <c r="F125">
        <f t="shared" si="16"/>
        <v>-1</v>
      </c>
      <c r="G125">
        <v>1</v>
      </c>
      <c r="H125">
        <f t="shared" si="17"/>
        <v>1</v>
      </c>
      <c r="I125">
        <f t="shared" si="19"/>
        <v>29</v>
      </c>
      <c r="J125">
        <f t="shared" si="8"/>
        <v>2000</v>
      </c>
      <c r="K125">
        <f t="shared" si="9"/>
        <v>56000</v>
      </c>
      <c r="L125">
        <f t="shared" si="10"/>
        <v>0</v>
      </c>
      <c r="M125">
        <f t="shared" si="11"/>
        <v>56000</v>
      </c>
      <c r="N125">
        <f t="shared" si="18"/>
        <v>1348000</v>
      </c>
    </row>
    <row r="126" spans="1:14">
      <c r="A126" s="1">
        <v>45131</v>
      </c>
      <c r="B126" t="s">
        <v>34418</v>
      </c>
      <c r="C126">
        <v>57</v>
      </c>
      <c r="D126">
        <v>37</v>
      </c>
      <c r="E126">
        <f t="shared" si="15"/>
        <v>-20</v>
      </c>
      <c r="F126">
        <f t="shared" si="16"/>
        <v>-1</v>
      </c>
      <c r="G126">
        <v>1</v>
      </c>
      <c r="H126">
        <f t="shared" si="17"/>
        <v>1</v>
      </c>
      <c r="I126">
        <f t="shared" si="19"/>
        <v>30</v>
      </c>
      <c r="J126">
        <f t="shared" si="8"/>
        <v>2000</v>
      </c>
      <c r="K126">
        <f t="shared" si="9"/>
        <v>40000</v>
      </c>
      <c r="L126">
        <f t="shared" si="10"/>
        <v>0</v>
      </c>
      <c r="M126">
        <f t="shared" si="11"/>
        <v>40000</v>
      </c>
      <c r="N126">
        <f t="shared" si="18"/>
        <v>1388000</v>
      </c>
    </row>
    <row r="127" spans="1:14">
      <c r="A127" s="1">
        <v>45138</v>
      </c>
      <c r="B127" t="s">
        <v>34418</v>
      </c>
      <c r="C127">
        <v>61</v>
      </c>
      <c r="D127">
        <v>20</v>
      </c>
      <c r="E127">
        <f t="shared" si="15"/>
        <v>-41</v>
      </c>
      <c r="F127">
        <f t="shared" si="16"/>
        <v>-1</v>
      </c>
      <c r="G127">
        <v>1</v>
      </c>
      <c r="H127">
        <f t="shared" si="17"/>
        <v>1</v>
      </c>
      <c r="I127">
        <f t="shared" si="19"/>
        <v>31</v>
      </c>
      <c r="J127">
        <f t="shared" si="8"/>
        <v>2000</v>
      </c>
      <c r="K127">
        <f t="shared" si="9"/>
        <v>82000</v>
      </c>
      <c r="L127">
        <f t="shared" si="10"/>
        <v>0</v>
      </c>
      <c r="M127">
        <f t="shared" si="11"/>
        <v>82000</v>
      </c>
      <c r="N127">
        <f t="shared" si="18"/>
        <v>1470000</v>
      </c>
    </row>
    <row r="128" spans="1:14">
      <c r="A128" s="1">
        <v>45145</v>
      </c>
      <c r="B128" t="s">
        <v>34418</v>
      </c>
      <c r="C128">
        <v>69</v>
      </c>
      <c r="D128">
        <v>36</v>
      </c>
      <c r="E128">
        <f t="shared" si="15"/>
        <v>-33</v>
      </c>
      <c r="F128">
        <f t="shared" si="16"/>
        <v>-1</v>
      </c>
      <c r="G128">
        <v>1</v>
      </c>
      <c r="H128">
        <f t="shared" si="17"/>
        <v>1</v>
      </c>
      <c r="I128">
        <f t="shared" si="19"/>
        <v>32</v>
      </c>
      <c r="J128">
        <f t="shared" si="8"/>
        <v>2000</v>
      </c>
      <c r="K128">
        <f t="shared" si="9"/>
        <v>66000</v>
      </c>
      <c r="L128">
        <f t="shared" si="10"/>
        <v>0</v>
      </c>
      <c r="M128">
        <f t="shared" si="11"/>
        <v>66000</v>
      </c>
      <c r="N128">
        <f t="shared" si="18"/>
        <v>1536000</v>
      </c>
    </row>
    <row r="129" spans="1:14">
      <c r="A129" s="1">
        <v>45152</v>
      </c>
      <c r="B129" t="s">
        <v>34418</v>
      </c>
      <c r="C129">
        <v>75</v>
      </c>
      <c r="D129">
        <v>30</v>
      </c>
      <c r="E129">
        <f t="shared" si="15"/>
        <v>-45</v>
      </c>
      <c r="F129">
        <f t="shared" si="16"/>
        <v>-1</v>
      </c>
      <c r="G129">
        <v>1</v>
      </c>
      <c r="H129">
        <f t="shared" si="17"/>
        <v>1</v>
      </c>
      <c r="I129">
        <f t="shared" si="19"/>
        <v>33</v>
      </c>
      <c r="J129">
        <f t="shared" si="8"/>
        <v>2000</v>
      </c>
      <c r="K129">
        <f t="shared" si="9"/>
        <v>90000</v>
      </c>
      <c r="L129">
        <f t="shared" si="10"/>
        <v>0</v>
      </c>
      <c r="M129">
        <f t="shared" si="11"/>
        <v>90000</v>
      </c>
      <c r="N129">
        <f t="shared" si="18"/>
        <v>1626000</v>
      </c>
    </row>
    <row r="130" spans="1:14">
      <c r="A130" s="1">
        <v>45159</v>
      </c>
      <c r="B130" t="s">
        <v>34418</v>
      </c>
      <c r="C130">
        <v>76</v>
      </c>
      <c r="D130">
        <v>34</v>
      </c>
      <c r="E130">
        <f t="shared" si="15"/>
        <v>-42</v>
      </c>
      <c r="F130">
        <f t="shared" si="16"/>
        <v>-1</v>
      </c>
      <c r="G130">
        <v>1</v>
      </c>
      <c r="H130">
        <f t="shared" si="17"/>
        <v>1</v>
      </c>
      <c r="I130">
        <f t="shared" si="19"/>
        <v>34</v>
      </c>
      <c r="J130">
        <f t="shared" si="8"/>
        <v>2000</v>
      </c>
      <c r="K130">
        <f t="shared" si="9"/>
        <v>84000</v>
      </c>
      <c r="L130">
        <f t="shared" si="10"/>
        <v>0</v>
      </c>
      <c r="M130">
        <f t="shared" si="11"/>
        <v>84000</v>
      </c>
      <c r="N130">
        <f t="shared" si="18"/>
        <v>1710000</v>
      </c>
    </row>
    <row r="131" spans="1:14">
      <c r="A131" s="1">
        <v>45166</v>
      </c>
      <c r="B131" t="s">
        <v>34418</v>
      </c>
      <c r="C131">
        <v>80</v>
      </c>
      <c r="D131">
        <v>13</v>
      </c>
      <c r="E131">
        <f t="shared" si="15"/>
        <v>-67</v>
      </c>
      <c r="F131">
        <f t="shared" si="16"/>
        <v>-1</v>
      </c>
      <c r="G131">
        <v>1</v>
      </c>
      <c r="H131">
        <f t="shared" si="17"/>
        <v>1</v>
      </c>
      <c r="I131">
        <f t="shared" si="19"/>
        <v>35</v>
      </c>
      <c r="J131">
        <f t="shared" ref="J131:J189" si="20">IF(B131="sportswear",1500,
 IF(B131="cargo_pants",2000,""))</f>
        <v>2000</v>
      </c>
      <c r="K131">
        <f t="shared" ref="K131:K189" si="21">IF(F131=-1, ABS(E131)*J131, 0)</f>
        <v>134000</v>
      </c>
      <c r="L131">
        <f t="shared" ref="L131:L189" si="22">IF(F131=1, E131*J131*0.3, 0)</f>
        <v>0</v>
      </c>
      <c r="M131">
        <f t="shared" ref="M131:M189" si="23">K131+L131</f>
        <v>134000</v>
      </c>
      <c r="N131">
        <f t="shared" si="18"/>
        <v>1844000</v>
      </c>
    </row>
    <row r="132" spans="1:14">
      <c r="A132" s="1">
        <v>45173</v>
      </c>
      <c r="B132" t="s">
        <v>34418</v>
      </c>
      <c r="C132">
        <v>69</v>
      </c>
      <c r="D132">
        <v>24</v>
      </c>
      <c r="E132">
        <f t="shared" si="15"/>
        <v>-45</v>
      </c>
      <c r="F132">
        <f t="shared" si="16"/>
        <v>-1</v>
      </c>
      <c r="G132">
        <v>1</v>
      </c>
      <c r="H132">
        <f t="shared" si="17"/>
        <v>1</v>
      </c>
      <c r="I132">
        <f t="shared" si="19"/>
        <v>36</v>
      </c>
      <c r="J132">
        <f t="shared" si="20"/>
        <v>2000</v>
      </c>
      <c r="K132">
        <f t="shared" si="21"/>
        <v>90000</v>
      </c>
      <c r="L132">
        <f t="shared" si="22"/>
        <v>0</v>
      </c>
      <c r="M132">
        <f t="shared" si="23"/>
        <v>90000</v>
      </c>
      <c r="N132">
        <f t="shared" si="18"/>
        <v>1934000</v>
      </c>
    </row>
    <row r="133" spans="1:14">
      <c r="A133" s="1">
        <v>45180</v>
      </c>
      <c r="B133" t="s">
        <v>34418</v>
      </c>
      <c r="C133">
        <v>66</v>
      </c>
      <c r="D133">
        <v>28</v>
      </c>
      <c r="E133">
        <f t="shared" si="15"/>
        <v>-38</v>
      </c>
      <c r="F133">
        <f t="shared" si="16"/>
        <v>-1</v>
      </c>
      <c r="G133">
        <v>1</v>
      </c>
      <c r="H133">
        <f t="shared" si="17"/>
        <v>1</v>
      </c>
      <c r="I133">
        <f t="shared" si="19"/>
        <v>37</v>
      </c>
      <c r="J133">
        <f t="shared" si="20"/>
        <v>2000</v>
      </c>
      <c r="K133">
        <f t="shared" si="21"/>
        <v>76000</v>
      </c>
      <c r="L133">
        <f t="shared" si="22"/>
        <v>0</v>
      </c>
      <c r="M133">
        <f t="shared" si="23"/>
        <v>76000</v>
      </c>
      <c r="N133">
        <f t="shared" si="18"/>
        <v>2010000</v>
      </c>
    </row>
    <row r="134" spans="1:14">
      <c r="A134" s="1">
        <v>45187</v>
      </c>
      <c r="B134" t="s">
        <v>34418</v>
      </c>
      <c r="C134">
        <v>71</v>
      </c>
      <c r="D134">
        <v>49</v>
      </c>
      <c r="E134">
        <f t="shared" si="15"/>
        <v>-22</v>
      </c>
      <c r="F134">
        <f t="shared" si="16"/>
        <v>-1</v>
      </c>
      <c r="G134">
        <v>1</v>
      </c>
      <c r="H134">
        <f t="shared" si="17"/>
        <v>1</v>
      </c>
      <c r="I134">
        <f t="shared" si="19"/>
        <v>38</v>
      </c>
      <c r="J134">
        <f t="shared" si="20"/>
        <v>2000</v>
      </c>
      <c r="K134">
        <f t="shared" si="21"/>
        <v>44000</v>
      </c>
      <c r="L134">
        <f t="shared" si="22"/>
        <v>0</v>
      </c>
      <c r="M134">
        <f t="shared" si="23"/>
        <v>44000</v>
      </c>
      <c r="N134">
        <f t="shared" si="18"/>
        <v>2054000</v>
      </c>
    </row>
    <row r="135" spans="1:14">
      <c r="A135" s="1">
        <v>45194</v>
      </c>
      <c r="B135" t="s">
        <v>34418</v>
      </c>
      <c r="C135">
        <v>66</v>
      </c>
      <c r="D135">
        <v>29</v>
      </c>
      <c r="E135">
        <f t="shared" si="15"/>
        <v>-37</v>
      </c>
      <c r="F135">
        <f t="shared" si="16"/>
        <v>-1</v>
      </c>
      <c r="G135">
        <v>1</v>
      </c>
      <c r="H135">
        <f t="shared" si="17"/>
        <v>1</v>
      </c>
      <c r="I135">
        <f t="shared" si="19"/>
        <v>39</v>
      </c>
      <c r="J135">
        <f t="shared" si="20"/>
        <v>2000</v>
      </c>
      <c r="K135">
        <f t="shared" si="21"/>
        <v>74000</v>
      </c>
      <c r="L135">
        <f t="shared" si="22"/>
        <v>0</v>
      </c>
      <c r="M135">
        <f t="shared" si="23"/>
        <v>74000</v>
      </c>
      <c r="N135">
        <f t="shared" si="18"/>
        <v>2128000</v>
      </c>
    </row>
    <row r="136" spans="1:14">
      <c r="A136" s="1">
        <v>45201</v>
      </c>
      <c r="B136" t="s">
        <v>34418</v>
      </c>
      <c r="C136">
        <v>77</v>
      </c>
      <c r="D136">
        <v>27</v>
      </c>
      <c r="E136">
        <f t="shared" si="15"/>
        <v>-50</v>
      </c>
      <c r="F136">
        <f t="shared" si="16"/>
        <v>-1</v>
      </c>
      <c r="G136">
        <v>1</v>
      </c>
      <c r="H136">
        <f t="shared" si="17"/>
        <v>1</v>
      </c>
      <c r="I136">
        <f t="shared" si="19"/>
        <v>40</v>
      </c>
      <c r="J136">
        <f t="shared" si="20"/>
        <v>2000</v>
      </c>
      <c r="K136">
        <f t="shared" si="21"/>
        <v>100000</v>
      </c>
      <c r="L136">
        <f t="shared" si="22"/>
        <v>0</v>
      </c>
      <c r="M136">
        <f t="shared" si="23"/>
        <v>100000</v>
      </c>
      <c r="N136">
        <f t="shared" si="18"/>
        <v>2228000</v>
      </c>
    </row>
    <row r="137" spans="1:14">
      <c r="A137" s="1">
        <v>45208</v>
      </c>
      <c r="B137" t="s">
        <v>34418</v>
      </c>
      <c r="C137">
        <v>82</v>
      </c>
      <c r="D137">
        <v>35</v>
      </c>
      <c r="E137">
        <f t="shared" si="15"/>
        <v>-47</v>
      </c>
      <c r="F137">
        <f t="shared" si="16"/>
        <v>-1</v>
      </c>
      <c r="G137">
        <v>1</v>
      </c>
      <c r="H137">
        <f t="shared" si="17"/>
        <v>1</v>
      </c>
      <c r="I137">
        <f t="shared" si="19"/>
        <v>41</v>
      </c>
      <c r="J137">
        <f t="shared" si="20"/>
        <v>2000</v>
      </c>
      <c r="K137">
        <f t="shared" si="21"/>
        <v>94000</v>
      </c>
      <c r="L137">
        <f t="shared" si="22"/>
        <v>0</v>
      </c>
      <c r="M137">
        <f t="shared" si="23"/>
        <v>94000</v>
      </c>
      <c r="N137">
        <f t="shared" si="18"/>
        <v>2322000</v>
      </c>
    </row>
    <row r="138" spans="1:14">
      <c r="A138" s="1">
        <v>45215</v>
      </c>
      <c r="B138" t="s">
        <v>34418</v>
      </c>
      <c r="C138">
        <v>80</v>
      </c>
      <c r="D138">
        <v>18</v>
      </c>
      <c r="E138">
        <f t="shared" si="15"/>
        <v>-62</v>
      </c>
      <c r="F138">
        <f t="shared" si="16"/>
        <v>-1</v>
      </c>
      <c r="G138">
        <v>1</v>
      </c>
      <c r="H138">
        <f t="shared" si="17"/>
        <v>1</v>
      </c>
      <c r="I138">
        <f t="shared" si="19"/>
        <v>42</v>
      </c>
      <c r="J138">
        <f t="shared" si="20"/>
        <v>2000</v>
      </c>
      <c r="K138">
        <f t="shared" si="21"/>
        <v>124000</v>
      </c>
      <c r="L138">
        <f t="shared" si="22"/>
        <v>0</v>
      </c>
      <c r="M138">
        <f t="shared" si="23"/>
        <v>124000</v>
      </c>
      <c r="N138">
        <f t="shared" si="18"/>
        <v>2446000</v>
      </c>
    </row>
    <row r="139" spans="1:14">
      <c r="A139" s="1">
        <v>45222</v>
      </c>
      <c r="B139" t="s">
        <v>34418</v>
      </c>
      <c r="C139">
        <v>78</v>
      </c>
      <c r="D139">
        <v>29</v>
      </c>
      <c r="E139">
        <f t="shared" si="15"/>
        <v>-49</v>
      </c>
      <c r="F139">
        <f t="shared" si="16"/>
        <v>-1</v>
      </c>
      <c r="G139">
        <v>1</v>
      </c>
      <c r="H139">
        <f t="shared" si="17"/>
        <v>1</v>
      </c>
      <c r="I139">
        <f t="shared" si="19"/>
        <v>43</v>
      </c>
      <c r="J139">
        <f t="shared" si="20"/>
        <v>2000</v>
      </c>
      <c r="K139">
        <f t="shared" si="21"/>
        <v>98000</v>
      </c>
      <c r="L139">
        <f t="shared" si="22"/>
        <v>0</v>
      </c>
      <c r="M139">
        <f t="shared" si="23"/>
        <v>98000</v>
      </c>
      <c r="N139">
        <f t="shared" si="18"/>
        <v>2544000</v>
      </c>
    </row>
    <row r="140" spans="1:14">
      <c r="A140" s="1">
        <v>45229</v>
      </c>
      <c r="B140" t="s">
        <v>34418</v>
      </c>
      <c r="C140">
        <v>72</v>
      </c>
      <c r="D140">
        <v>22</v>
      </c>
      <c r="E140">
        <f t="shared" si="15"/>
        <v>-50</v>
      </c>
      <c r="F140">
        <f t="shared" si="16"/>
        <v>-1</v>
      </c>
      <c r="G140">
        <v>1</v>
      </c>
      <c r="H140">
        <f t="shared" si="17"/>
        <v>1</v>
      </c>
      <c r="I140">
        <f t="shared" si="19"/>
        <v>44</v>
      </c>
      <c r="J140">
        <f t="shared" si="20"/>
        <v>2000</v>
      </c>
      <c r="K140">
        <f t="shared" si="21"/>
        <v>100000</v>
      </c>
      <c r="L140">
        <f t="shared" si="22"/>
        <v>0</v>
      </c>
      <c r="M140">
        <f t="shared" si="23"/>
        <v>100000</v>
      </c>
      <c r="N140">
        <f t="shared" si="18"/>
        <v>2644000</v>
      </c>
    </row>
    <row r="141" spans="1:14">
      <c r="A141" s="1">
        <v>45236</v>
      </c>
      <c r="B141" t="s">
        <v>34418</v>
      </c>
      <c r="C141">
        <v>100</v>
      </c>
      <c r="D141">
        <v>23</v>
      </c>
      <c r="E141">
        <f t="shared" si="15"/>
        <v>-77</v>
      </c>
      <c r="F141">
        <f t="shared" si="16"/>
        <v>-1</v>
      </c>
      <c r="G141">
        <v>1</v>
      </c>
      <c r="H141">
        <f t="shared" si="17"/>
        <v>1</v>
      </c>
      <c r="I141">
        <f t="shared" si="19"/>
        <v>45</v>
      </c>
      <c r="J141">
        <f t="shared" si="20"/>
        <v>2000</v>
      </c>
      <c r="K141">
        <f t="shared" si="21"/>
        <v>154000</v>
      </c>
      <c r="L141">
        <f t="shared" si="22"/>
        <v>0</v>
      </c>
      <c r="M141">
        <f t="shared" si="23"/>
        <v>154000</v>
      </c>
      <c r="N141">
        <f t="shared" si="18"/>
        <v>2798000</v>
      </c>
    </row>
    <row r="142" spans="1:14">
      <c r="A142" s="1">
        <v>45243</v>
      </c>
      <c r="B142" t="s">
        <v>34418</v>
      </c>
      <c r="C142">
        <v>74</v>
      </c>
      <c r="D142">
        <v>10</v>
      </c>
      <c r="E142">
        <f t="shared" si="15"/>
        <v>-64</v>
      </c>
      <c r="F142">
        <f t="shared" si="16"/>
        <v>-1</v>
      </c>
      <c r="G142">
        <v>1</v>
      </c>
      <c r="H142">
        <f t="shared" si="17"/>
        <v>1</v>
      </c>
      <c r="I142">
        <f t="shared" si="19"/>
        <v>46</v>
      </c>
      <c r="J142">
        <f t="shared" si="20"/>
        <v>2000</v>
      </c>
      <c r="K142">
        <f t="shared" si="21"/>
        <v>128000</v>
      </c>
      <c r="L142">
        <f t="shared" si="22"/>
        <v>0</v>
      </c>
      <c r="M142">
        <f t="shared" si="23"/>
        <v>128000</v>
      </c>
      <c r="N142">
        <f t="shared" si="18"/>
        <v>2926000</v>
      </c>
    </row>
    <row r="143" spans="1:14">
      <c r="A143" s="1">
        <v>45250</v>
      </c>
      <c r="B143" t="s">
        <v>34418</v>
      </c>
      <c r="C143">
        <v>63</v>
      </c>
      <c r="D143">
        <v>28</v>
      </c>
      <c r="E143">
        <f t="shared" si="15"/>
        <v>-35</v>
      </c>
      <c r="F143">
        <f t="shared" si="16"/>
        <v>-1</v>
      </c>
      <c r="G143">
        <v>1</v>
      </c>
      <c r="H143">
        <f t="shared" si="17"/>
        <v>1</v>
      </c>
      <c r="I143">
        <f t="shared" si="19"/>
        <v>47</v>
      </c>
      <c r="J143">
        <f t="shared" si="20"/>
        <v>2000</v>
      </c>
      <c r="K143">
        <f t="shared" si="21"/>
        <v>70000</v>
      </c>
      <c r="L143">
        <f t="shared" si="22"/>
        <v>0</v>
      </c>
      <c r="M143">
        <f t="shared" si="23"/>
        <v>70000</v>
      </c>
      <c r="N143">
        <f t="shared" si="18"/>
        <v>2996000</v>
      </c>
    </row>
    <row r="144" spans="1:14">
      <c r="A144" s="1">
        <v>45257</v>
      </c>
      <c r="B144" t="s">
        <v>34418</v>
      </c>
      <c r="C144">
        <v>69</v>
      </c>
      <c r="D144">
        <v>26</v>
      </c>
      <c r="E144">
        <f t="shared" si="15"/>
        <v>-43</v>
      </c>
      <c r="F144">
        <f t="shared" si="16"/>
        <v>-1</v>
      </c>
      <c r="G144">
        <v>1</v>
      </c>
      <c r="H144">
        <f t="shared" si="17"/>
        <v>1</v>
      </c>
      <c r="I144">
        <f t="shared" si="19"/>
        <v>48</v>
      </c>
      <c r="J144">
        <f t="shared" si="20"/>
        <v>2000</v>
      </c>
      <c r="K144">
        <f t="shared" si="21"/>
        <v>86000</v>
      </c>
      <c r="L144">
        <f t="shared" si="22"/>
        <v>0</v>
      </c>
      <c r="M144">
        <f t="shared" si="23"/>
        <v>86000</v>
      </c>
      <c r="N144">
        <f t="shared" si="18"/>
        <v>3082000</v>
      </c>
    </row>
    <row r="145" spans="1:14">
      <c r="A145" s="1">
        <v>45264</v>
      </c>
      <c r="B145" t="s">
        <v>34418</v>
      </c>
      <c r="C145">
        <v>65</v>
      </c>
      <c r="D145">
        <v>28</v>
      </c>
      <c r="E145">
        <f t="shared" si="15"/>
        <v>-37</v>
      </c>
      <c r="F145">
        <f t="shared" si="16"/>
        <v>-1</v>
      </c>
      <c r="G145">
        <v>1</v>
      </c>
      <c r="H145">
        <f t="shared" si="17"/>
        <v>1</v>
      </c>
      <c r="I145">
        <f t="shared" si="19"/>
        <v>49</v>
      </c>
      <c r="J145">
        <f t="shared" si="20"/>
        <v>2000</v>
      </c>
      <c r="K145">
        <f t="shared" si="21"/>
        <v>74000</v>
      </c>
      <c r="L145">
        <f t="shared" si="22"/>
        <v>0</v>
      </c>
      <c r="M145">
        <f t="shared" si="23"/>
        <v>74000</v>
      </c>
      <c r="N145">
        <f t="shared" si="18"/>
        <v>3156000</v>
      </c>
    </row>
    <row r="146" spans="1:14">
      <c r="A146" s="1">
        <v>45271</v>
      </c>
      <c r="B146" t="s">
        <v>34418</v>
      </c>
      <c r="C146">
        <v>65</v>
      </c>
      <c r="D146">
        <v>24</v>
      </c>
      <c r="E146">
        <f t="shared" si="15"/>
        <v>-41</v>
      </c>
      <c r="F146">
        <f t="shared" si="16"/>
        <v>-1</v>
      </c>
      <c r="G146">
        <v>1</v>
      </c>
      <c r="H146">
        <f t="shared" si="17"/>
        <v>1</v>
      </c>
      <c r="I146">
        <f t="shared" si="19"/>
        <v>50</v>
      </c>
      <c r="J146">
        <f t="shared" si="20"/>
        <v>2000</v>
      </c>
      <c r="K146">
        <f t="shared" si="21"/>
        <v>82000</v>
      </c>
      <c r="L146">
        <f t="shared" si="22"/>
        <v>0</v>
      </c>
      <c r="M146">
        <f t="shared" si="23"/>
        <v>82000</v>
      </c>
      <c r="N146">
        <f t="shared" si="18"/>
        <v>3238000</v>
      </c>
    </row>
    <row r="147" spans="1:14">
      <c r="A147" s="1">
        <v>45278</v>
      </c>
      <c r="B147" t="s">
        <v>34418</v>
      </c>
      <c r="C147">
        <v>66</v>
      </c>
      <c r="D147">
        <v>22</v>
      </c>
      <c r="E147">
        <f t="shared" si="15"/>
        <v>-44</v>
      </c>
      <c r="F147">
        <f t="shared" si="16"/>
        <v>-1</v>
      </c>
      <c r="G147">
        <v>1</v>
      </c>
      <c r="H147">
        <f t="shared" si="17"/>
        <v>1</v>
      </c>
      <c r="I147">
        <f t="shared" si="19"/>
        <v>51</v>
      </c>
      <c r="J147">
        <f t="shared" si="20"/>
        <v>2000</v>
      </c>
      <c r="K147">
        <f t="shared" si="21"/>
        <v>88000</v>
      </c>
      <c r="L147">
        <f t="shared" si="22"/>
        <v>0</v>
      </c>
      <c r="M147">
        <f t="shared" si="23"/>
        <v>88000</v>
      </c>
      <c r="N147">
        <f t="shared" si="18"/>
        <v>3326000</v>
      </c>
    </row>
    <row r="148" spans="1:14">
      <c r="A148" s="1">
        <v>45285</v>
      </c>
      <c r="B148" t="s">
        <v>34418</v>
      </c>
      <c r="C148">
        <v>64</v>
      </c>
      <c r="D148">
        <v>42</v>
      </c>
      <c r="E148">
        <f t="shared" si="15"/>
        <v>-22</v>
      </c>
      <c r="F148">
        <f t="shared" si="16"/>
        <v>-1</v>
      </c>
      <c r="G148">
        <v>1</v>
      </c>
      <c r="H148">
        <f t="shared" si="17"/>
        <v>1</v>
      </c>
      <c r="I148">
        <f t="shared" si="19"/>
        <v>52</v>
      </c>
      <c r="J148">
        <f t="shared" si="20"/>
        <v>2000</v>
      </c>
      <c r="K148">
        <f t="shared" si="21"/>
        <v>44000</v>
      </c>
      <c r="L148">
        <f t="shared" si="22"/>
        <v>0</v>
      </c>
      <c r="M148">
        <f t="shared" si="23"/>
        <v>44000</v>
      </c>
      <c r="N148">
        <f t="shared" si="18"/>
        <v>3370000</v>
      </c>
    </row>
    <row r="149" spans="1:14">
      <c r="A149" s="1">
        <v>45292</v>
      </c>
      <c r="B149" t="s">
        <v>34418</v>
      </c>
      <c r="C149">
        <v>61</v>
      </c>
      <c r="D149">
        <v>43</v>
      </c>
      <c r="E149">
        <f t="shared" si="15"/>
        <v>-18</v>
      </c>
      <c r="F149">
        <f t="shared" si="16"/>
        <v>-1</v>
      </c>
      <c r="G149">
        <v>1</v>
      </c>
      <c r="H149">
        <f t="shared" si="17"/>
        <v>1</v>
      </c>
      <c r="I149">
        <f t="shared" si="19"/>
        <v>53</v>
      </c>
      <c r="J149">
        <f t="shared" si="20"/>
        <v>2000</v>
      </c>
      <c r="K149">
        <f t="shared" si="21"/>
        <v>36000</v>
      </c>
      <c r="L149">
        <f t="shared" si="22"/>
        <v>0</v>
      </c>
      <c r="M149">
        <f t="shared" si="23"/>
        <v>36000</v>
      </c>
      <c r="N149">
        <f t="shared" si="18"/>
        <v>3406000</v>
      </c>
    </row>
    <row r="150" spans="1:14">
      <c r="A150" s="1">
        <v>45299</v>
      </c>
      <c r="B150" t="s">
        <v>34418</v>
      </c>
      <c r="C150">
        <v>65</v>
      </c>
      <c r="D150">
        <v>27</v>
      </c>
      <c r="E150">
        <f t="shared" si="15"/>
        <v>-38</v>
      </c>
      <c r="F150">
        <f t="shared" si="16"/>
        <v>-1</v>
      </c>
      <c r="G150">
        <v>1</v>
      </c>
      <c r="H150">
        <f t="shared" si="17"/>
        <v>1</v>
      </c>
      <c r="I150">
        <f t="shared" si="19"/>
        <v>54</v>
      </c>
      <c r="J150">
        <f t="shared" si="20"/>
        <v>2000</v>
      </c>
      <c r="K150">
        <f t="shared" si="21"/>
        <v>76000</v>
      </c>
      <c r="L150">
        <f t="shared" si="22"/>
        <v>0</v>
      </c>
      <c r="M150">
        <f t="shared" si="23"/>
        <v>76000</v>
      </c>
      <c r="N150">
        <f t="shared" si="18"/>
        <v>3482000</v>
      </c>
    </row>
    <row r="151" spans="1:14">
      <c r="A151" s="1">
        <v>45306</v>
      </c>
      <c r="B151" t="s">
        <v>34418</v>
      </c>
      <c r="C151">
        <v>61</v>
      </c>
      <c r="D151">
        <v>37</v>
      </c>
      <c r="E151">
        <f t="shared" si="15"/>
        <v>-24</v>
      </c>
      <c r="F151">
        <f t="shared" si="16"/>
        <v>-1</v>
      </c>
      <c r="G151">
        <v>1</v>
      </c>
      <c r="H151">
        <f t="shared" si="17"/>
        <v>1</v>
      </c>
      <c r="I151">
        <f t="shared" si="19"/>
        <v>55</v>
      </c>
      <c r="J151">
        <f t="shared" si="20"/>
        <v>2000</v>
      </c>
      <c r="K151">
        <f t="shared" si="21"/>
        <v>48000</v>
      </c>
      <c r="L151">
        <f t="shared" si="22"/>
        <v>0</v>
      </c>
      <c r="M151">
        <f t="shared" si="23"/>
        <v>48000</v>
      </c>
      <c r="N151">
        <f t="shared" si="18"/>
        <v>3530000</v>
      </c>
    </row>
    <row r="152" spans="1:14">
      <c r="A152" s="1">
        <v>45313</v>
      </c>
      <c r="B152" t="s">
        <v>34418</v>
      </c>
      <c r="C152">
        <v>59</v>
      </c>
      <c r="D152">
        <v>26</v>
      </c>
      <c r="E152">
        <f t="shared" si="15"/>
        <v>-33</v>
      </c>
      <c r="F152">
        <f t="shared" si="16"/>
        <v>-1</v>
      </c>
      <c r="G152">
        <v>1</v>
      </c>
      <c r="H152">
        <f t="shared" si="17"/>
        <v>1</v>
      </c>
      <c r="I152">
        <f t="shared" si="19"/>
        <v>56</v>
      </c>
      <c r="J152">
        <f t="shared" si="20"/>
        <v>2000</v>
      </c>
      <c r="K152">
        <f t="shared" si="21"/>
        <v>66000</v>
      </c>
      <c r="L152">
        <f t="shared" si="22"/>
        <v>0</v>
      </c>
      <c r="M152">
        <f t="shared" si="23"/>
        <v>66000</v>
      </c>
      <c r="N152">
        <f t="shared" si="18"/>
        <v>3596000</v>
      </c>
    </row>
    <row r="153" spans="1:14">
      <c r="A153" s="1">
        <v>45320</v>
      </c>
      <c r="B153" t="s">
        <v>34418</v>
      </c>
      <c r="C153">
        <v>55</v>
      </c>
      <c r="D153">
        <v>48</v>
      </c>
      <c r="E153">
        <f t="shared" si="15"/>
        <v>-7</v>
      </c>
      <c r="F153">
        <f t="shared" si="16"/>
        <v>-1</v>
      </c>
      <c r="G153">
        <v>1</v>
      </c>
      <c r="H153">
        <f t="shared" si="17"/>
        <v>1</v>
      </c>
      <c r="I153">
        <f t="shared" si="19"/>
        <v>57</v>
      </c>
      <c r="J153">
        <f t="shared" si="20"/>
        <v>2000</v>
      </c>
      <c r="K153">
        <f t="shared" si="21"/>
        <v>14000</v>
      </c>
      <c r="L153">
        <f t="shared" si="22"/>
        <v>0</v>
      </c>
      <c r="M153">
        <f t="shared" si="23"/>
        <v>14000</v>
      </c>
      <c r="N153">
        <f t="shared" si="18"/>
        <v>3610000</v>
      </c>
    </row>
    <row r="154" spans="1:14">
      <c r="A154" s="1">
        <v>45327</v>
      </c>
      <c r="B154" t="s">
        <v>34418</v>
      </c>
      <c r="C154">
        <v>56</v>
      </c>
      <c r="D154">
        <v>24</v>
      </c>
      <c r="E154">
        <f t="shared" si="15"/>
        <v>-32</v>
      </c>
      <c r="F154">
        <f t="shared" si="16"/>
        <v>-1</v>
      </c>
      <c r="G154">
        <v>1</v>
      </c>
      <c r="H154">
        <f t="shared" si="17"/>
        <v>1</v>
      </c>
      <c r="I154">
        <f t="shared" si="19"/>
        <v>58</v>
      </c>
      <c r="J154">
        <f t="shared" si="20"/>
        <v>2000</v>
      </c>
      <c r="K154">
        <f t="shared" si="21"/>
        <v>64000</v>
      </c>
      <c r="L154">
        <f t="shared" si="22"/>
        <v>0</v>
      </c>
      <c r="M154">
        <f t="shared" si="23"/>
        <v>64000</v>
      </c>
      <c r="N154">
        <f t="shared" si="18"/>
        <v>3674000</v>
      </c>
    </row>
    <row r="155" spans="1:14">
      <c r="A155" s="1">
        <v>45334</v>
      </c>
      <c r="B155" t="s">
        <v>34418</v>
      </c>
      <c r="C155">
        <v>57</v>
      </c>
      <c r="D155">
        <v>12</v>
      </c>
      <c r="E155">
        <f t="shared" si="15"/>
        <v>-45</v>
      </c>
      <c r="F155">
        <f t="shared" si="16"/>
        <v>-1</v>
      </c>
      <c r="G155">
        <v>1</v>
      </c>
      <c r="H155">
        <f t="shared" si="17"/>
        <v>1</v>
      </c>
      <c r="I155">
        <f t="shared" si="19"/>
        <v>59</v>
      </c>
      <c r="J155">
        <f t="shared" si="20"/>
        <v>2000</v>
      </c>
      <c r="K155">
        <f t="shared" si="21"/>
        <v>90000</v>
      </c>
      <c r="L155">
        <f t="shared" si="22"/>
        <v>0</v>
      </c>
      <c r="M155">
        <f t="shared" si="23"/>
        <v>90000</v>
      </c>
      <c r="N155">
        <f t="shared" si="18"/>
        <v>3764000</v>
      </c>
    </row>
    <row r="156" spans="1:14">
      <c r="A156" s="1">
        <v>45341</v>
      </c>
      <c r="B156" t="s">
        <v>34418</v>
      </c>
      <c r="C156">
        <v>56</v>
      </c>
      <c r="D156">
        <v>13</v>
      </c>
      <c r="E156">
        <f t="shared" si="15"/>
        <v>-43</v>
      </c>
      <c r="F156">
        <f t="shared" si="16"/>
        <v>-1</v>
      </c>
      <c r="G156">
        <v>1</v>
      </c>
      <c r="H156">
        <f t="shared" si="17"/>
        <v>1</v>
      </c>
      <c r="I156">
        <f t="shared" si="19"/>
        <v>60</v>
      </c>
      <c r="J156">
        <f t="shared" si="20"/>
        <v>2000</v>
      </c>
      <c r="K156">
        <f t="shared" si="21"/>
        <v>86000</v>
      </c>
      <c r="L156">
        <f t="shared" si="22"/>
        <v>0</v>
      </c>
      <c r="M156">
        <f t="shared" si="23"/>
        <v>86000</v>
      </c>
      <c r="N156">
        <f t="shared" si="18"/>
        <v>3850000</v>
      </c>
    </row>
    <row r="157" spans="1:14">
      <c r="A157" s="1">
        <v>45348</v>
      </c>
      <c r="B157" t="s">
        <v>34418</v>
      </c>
      <c r="C157">
        <v>58</v>
      </c>
      <c r="D157">
        <v>38</v>
      </c>
      <c r="E157">
        <f t="shared" si="15"/>
        <v>-20</v>
      </c>
      <c r="F157">
        <f t="shared" si="16"/>
        <v>-1</v>
      </c>
      <c r="G157">
        <v>1</v>
      </c>
      <c r="H157">
        <f t="shared" si="17"/>
        <v>1</v>
      </c>
      <c r="I157">
        <f t="shared" si="19"/>
        <v>61</v>
      </c>
      <c r="J157">
        <f t="shared" si="20"/>
        <v>2000</v>
      </c>
      <c r="K157">
        <f t="shared" si="21"/>
        <v>40000</v>
      </c>
      <c r="L157">
        <f t="shared" si="22"/>
        <v>0</v>
      </c>
      <c r="M157">
        <f t="shared" si="23"/>
        <v>40000</v>
      </c>
      <c r="N157">
        <f t="shared" si="18"/>
        <v>3890000</v>
      </c>
    </row>
    <row r="158" spans="1:14">
      <c r="A158" s="1">
        <v>45355</v>
      </c>
      <c r="B158" t="s">
        <v>34418</v>
      </c>
      <c r="C158">
        <v>65</v>
      </c>
      <c r="D158">
        <v>29</v>
      </c>
      <c r="E158">
        <f t="shared" si="15"/>
        <v>-36</v>
      </c>
      <c r="F158">
        <f t="shared" si="16"/>
        <v>-1</v>
      </c>
      <c r="G158">
        <v>1</v>
      </c>
      <c r="H158">
        <f t="shared" si="17"/>
        <v>1</v>
      </c>
      <c r="I158">
        <f t="shared" si="19"/>
        <v>62</v>
      </c>
      <c r="J158">
        <f t="shared" si="20"/>
        <v>2000</v>
      </c>
      <c r="K158">
        <f t="shared" si="21"/>
        <v>72000</v>
      </c>
      <c r="L158">
        <f t="shared" si="22"/>
        <v>0</v>
      </c>
      <c r="M158">
        <f t="shared" si="23"/>
        <v>72000</v>
      </c>
      <c r="N158">
        <f t="shared" si="18"/>
        <v>3962000</v>
      </c>
    </row>
    <row r="159" spans="1:14">
      <c r="A159" s="1">
        <v>45362</v>
      </c>
      <c r="B159" t="s">
        <v>34418</v>
      </c>
      <c r="C159">
        <v>63</v>
      </c>
      <c r="D159">
        <v>24</v>
      </c>
      <c r="E159">
        <f t="shared" si="15"/>
        <v>-39</v>
      </c>
      <c r="F159">
        <f t="shared" si="16"/>
        <v>-1</v>
      </c>
      <c r="G159">
        <v>1</v>
      </c>
      <c r="H159">
        <f t="shared" si="17"/>
        <v>1</v>
      </c>
      <c r="I159">
        <f t="shared" si="19"/>
        <v>63</v>
      </c>
      <c r="J159">
        <f t="shared" si="20"/>
        <v>2000</v>
      </c>
      <c r="K159">
        <f t="shared" si="21"/>
        <v>78000</v>
      </c>
      <c r="L159">
        <f t="shared" si="22"/>
        <v>0</v>
      </c>
      <c r="M159">
        <f t="shared" si="23"/>
        <v>78000</v>
      </c>
      <c r="N159">
        <f t="shared" si="18"/>
        <v>4040000</v>
      </c>
    </row>
    <row r="160" spans="1:14">
      <c r="A160" s="1">
        <v>45369</v>
      </c>
      <c r="B160" t="s">
        <v>34418</v>
      </c>
      <c r="C160">
        <v>71</v>
      </c>
      <c r="D160">
        <v>31</v>
      </c>
      <c r="E160">
        <f t="shared" ref="E160:E189" si="24">IF(D160="","",D160-C160)</f>
        <v>-40</v>
      </c>
      <c r="F160">
        <f t="shared" si="16"/>
        <v>-1</v>
      </c>
      <c r="G160">
        <v>1</v>
      </c>
      <c r="H160">
        <f t="shared" si="17"/>
        <v>1</v>
      </c>
      <c r="I160">
        <f t="shared" si="19"/>
        <v>64</v>
      </c>
      <c r="J160">
        <f t="shared" si="20"/>
        <v>2000</v>
      </c>
      <c r="K160">
        <f t="shared" si="21"/>
        <v>80000</v>
      </c>
      <c r="L160">
        <f t="shared" si="22"/>
        <v>0</v>
      </c>
      <c r="M160">
        <f t="shared" si="23"/>
        <v>80000</v>
      </c>
      <c r="N160">
        <f t="shared" si="18"/>
        <v>4120000</v>
      </c>
    </row>
    <row r="161" spans="1:14">
      <c r="A161" s="1">
        <v>45376</v>
      </c>
      <c r="B161" t="s">
        <v>34418</v>
      </c>
      <c r="C161">
        <v>72</v>
      </c>
      <c r="D161">
        <v>22</v>
      </c>
      <c r="E161">
        <f t="shared" si="24"/>
        <v>-50</v>
      </c>
      <c r="F161">
        <f t="shared" ref="F161:F189" si="25">_xlfn.IFS(E161&gt;0,1,E161&lt;0,-1,E161=0,0)</f>
        <v>-1</v>
      </c>
      <c r="G161">
        <v>1</v>
      </c>
      <c r="H161">
        <f t="shared" si="17"/>
        <v>1</v>
      </c>
      <c r="I161">
        <f t="shared" si="19"/>
        <v>65</v>
      </c>
      <c r="J161">
        <f t="shared" si="20"/>
        <v>2000</v>
      </c>
      <c r="K161">
        <f t="shared" si="21"/>
        <v>100000</v>
      </c>
      <c r="L161">
        <f t="shared" si="22"/>
        <v>0</v>
      </c>
      <c r="M161">
        <f t="shared" si="23"/>
        <v>100000</v>
      </c>
      <c r="N161">
        <f t="shared" si="18"/>
        <v>4220000</v>
      </c>
    </row>
    <row r="162" spans="1:14">
      <c r="A162" s="1">
        <v>45383</v>
      </c>
      <c r="B162" t="s">
        <v>34418</v>
      </c>
      <c r="C162">
        <v>74</v>
      </c>
      <c r="D162">
        <v>50</v>
      </c>
      <c r="E162">
        <f t="shared" si="24"/>
        <v>-24</v>
      </c>
      <c r="F162">
        <f t="shared" si="25"/>
        <v>-1</v>
      </c>
      <c r="G162">
        <v>1</v>
      </c>
      <c r="H162">
        <f t="shared" ref="H162:H189" si="26">IF(F162=F161,H161,H161+1)</f>
        <v>1</v>
      </c>
      <c r="I162">
        <f t="shared" si="19"/>
        <v>66</v>
      </c>
      <c r="J162">
        <f t="shared" si="20"/>
        <v>2000</v>
      </c>
      <c r="K162">
        <f t="shared" si="21"/>
        <v>48000</v>
      </c>
      <c r="L162">
        <f t="shared" si="22"/>
        <v>0</v>
      </c>
      <c r="M162">
        <f t="shared" si="23"/>
        <v>48000</v>
      </c>
      <c r="N162">
        <f t="shared" ref="N162:N189" si="27">N161+M162</f>
        <v>4268000</v>
      </c>
    </row>
    <row r="163" spans="1:14">
      <c r="A163" s="1">
        <v>45390</v>
      </c>
      <c r="B163" t="s">
        <v>34418</v>
      </c>
      <c r="C163">
        <v>77</v>
      </c>
      <c r="D163">
        <v>25</v>
      </c>
      <c r="E163">
        <f t="shared" si="24"/>
        <v>-52</v>
      </c>
      <c r="F163">
        <f t="shared" si="25"/>
        <v>-1</v>
      </c>
      <c r="G163">
        <v>1</v>
      </c>
      <c r="H163">
        <f t="shared" si="26"/>
        <v>1</v>
      </c>
      <c r="I163">
        <f t="shared" ref="I163:I189" si="28">IF(H162=H163,I162+1,1)</f>
        <v>67</v>
      </c>
      <c r="J163">
        <f t="shared" si="20"/>
        <v>2000</v>
      </c>
      <c r="K163">
        <f t="shared" si="21"/>
        <v>104000</v>
      </c>
      <c r="L163">
        <f t="shared" si="22"/>
        <v>0</v>
      </c>
      <c r="M163">
        <f t="shared" si="23"/>
        <v>104000</v>
      </c>
      <c r="N163">
        <f t="shared" si="27"/>
        <v>4372000</v>
      </c>
    </row>
    <row r="164" spans="1:14">
      <c r="A164" s="1">
        <v>45397</v>
      </c>
      <c r="B164" t="s">
        <v>34418</v>
      </c>
      <c r="C164">
        <v>61</v>
      </c>
      <c r="D164">
        <v>45</v>
      </c>
      <c r="E164">
        <f t="shared" si="24"/>
        <v>-16</v>
      </c>
      <c r="F164">
        <f t="shared" si="25"/>
        <v>-1</v>
      </c>
      <c r="G164">
        <v>1</v>
      </c>
      <c r="H164">
        <f t="shared" si="26"/>
        <v>1</v>
      </c>
      <c r="I164">
        <f t="shared" si="28"/>
        <v>68</v>
      </c>
      <c r="J164">
        <f t="shared" si="20"/>
        <v>2000</v>
      </c>
      <c r="K164">
        <f t="shared" si="21"/>
        <v>32000</v>
      </c>
      <c r="L164">
        <f t="shared" si="22"/>
        <v>0</v>
      </c>
      <c r="M164">
        <f t="shared" si="23"/>
        <v>32000</v>
      </c>
      <c r="N164">
        <f t="shared" si="27"/>
        <v>4404000</v>
      </c>
    </row>
    <row r="165" spans="1:14">
      <c r="A165" s="1">
        <v>45404</v>
      </c>
      <c r="B165" t="s">
        <v>34418</v>
      </c>
      <c r="C165">
        <v>61</v>
      </c>
      <c r="D165">
        <v>19</v>
      </c>
      <c r="E165">
        <f t="shared" si="24"/>
        <v>-42</v>
      </c>
      <c r="F165">
        <f t="shared" si="25"/>
        <v>-1</v>
      </c>
      <c r="G165">
        <v>1</v>
      </c>
      <c r="H165">
        <f t="shared" si="26"/>
        <v>1</v>
      </c>
      <c r="I165">
        <f t="shared" si="28"/>
        <v>69</v>
      </c>
      <c r="J165">
        <f t="shared" si="20"/>
        <v>2000</v>
      </c>
      <c r="K165">
        <f t="shared" si="21"/>
        <v>84000</v>
      </c>
      <c r="L165">
        <f t="shared" si="22"/>
        <v>0</v>
      </c>
      <c r="M165">
        <f t="shared" si="23"/>
        <v>84000</v>
      </c>
      <c r="N165">
        <f t="shared" si="27"/>
        <v>4488000</v>
      </c>
    </row>
    <row r="166" spans="1:14">
      <c r="A166" s="1">
        <v>45411</v>
      </c>
      <c r="B166" t="s">
        <v>34418</v>
      </c>
      <c r="C166">
        <v>63</v>
      </c>
      <c r="D166">
        <v>32</v>
      </c>
      <c r="E166">
        <f t="shared" si="24"/>
        <v>-31</v>
      </c>
      <c r="F166">
        <f t="shared" si="25"/>
        <v>-1</v>
      </c>
      <c r="G166">
        <v>1</v>
      </c>
      <c r="H166">
        <f t="shared" si="26"/>
        <v>1</v>
      </c>
      <c r="I166">
        <f t="shared" si="28"/>
        <v>70</v>
      </c>
      <c r="J166">
        <f t="shared" si="20"/>
        <v>2000</v>
      </c>
      <c r="K166">
        <f t="shared" si="21"/>
        <v>62000</v>
      </c>
      <c r="L166">
        <f t="shared" si="22"/>
        <v>0</v>
      </c>
      <c r="M166">
        <f t="shared" si="23"/>
        <v>62000</v>
      </c>
      <c r="N166">
        <f t="shared" si="27"/>
        <v>4550000</v>
      </c>
    </row>
    <row r="167" spans="1:14">
      <c r="A167" s="1">
        <v>45418</v>
      </c>
      <c r="B167" t="s">
        <v>34418</v>
      </c>
      <c r="C167">
        <v>56</v>
      </c>
      <c r="D167">
        <v>27</v>
      </c>
      <c r="E167">
        <f t="shared" si="24"/>
        <v>-29</v>
      </c>
      <c r="F167">
        <f t="shared" si="25"/>
        <v>-1</v>
      </c>
      <c r="G167">
        <v>1</v>
      </c>
      <c r="H167">
        <f t="shared" si="26"/>
        <v>1</v>
      </c>
      <c r="I167">
        <f t="shared" si="28"/>
        <v>71</v>
      </c>
      <c r="J167">
        <f t="shared" si="20"/>
        <v>2000</v>
      </c>
      <c r="K167">
        <f t="shared" si="21"/>
        <v>58000</v>
      </c>
      <c r="L167">
        <f t="shared" si="22"/>
        <v>0</v>
      </c>
      <c r="M167">
        <f t="shared" si="23"/>
        <v>58000</v>
      </c>
      <c r="N167">
        <f t="shared" si="27"/>
        <v>4608000</v>
      </c>
    </row>
    <row r="168" spans="1:14">
      <c r="A168" s="1">
        <v>45425</v>
      </c>
      <c r="B168" t="s">
        <v>34418</v>
      </c>
      <c r="C168">
        <v>58</v>
      </c>
      <c r="D168">
        <v>34</v>
      </c>
      <c r="E168">
        <f t="shared" si="24"/>
        <v>-24</v>
      </c>
      <c r="F168">
        <f t="shared" si="25"/>
        <v>-1</v>
      </c>
      <c r="G168">
        <v>1</v>
      </c>
      <c r="H168">
        <f t="shared" si="26"/>
        <v>1</v>
      </c>
      <c r="I168">
        <f t="shared" si="28"/>
        <v>72</v>
      </c>
      <c r="J168">
        <f t="shared" si="20"/>
        <v>2000</v>
      </c>
      <c r="K168">
        <f t="shared" si="21"/>
        <v>48000</v>
      </c>
      <c r="L168">
        <f t="shared" si="22"/>
        <v>0</v>
      </c>
      <c r="M168">
        <f t="shared" si="23"/>
        <v>48000</v>
      </c>
      <c r="N168">
        <f t="shared" si="27"/>
        <v>4656000</v>
      </c>
    </row>
    <row r="169" spans="1:14">
      <c r="A169" s="1">
        <v>45432</v>
      </c>
      <c r="B169" t="s">
        <v>34418</v>
      </c>
      <c r="C169">
        <v>59</v>
      </c>
      <c r="D169">
        <v>15</v>
      </c>
      <c r="E169">
        <f t="shared" si="24"/>
        <v>-44</v>
      </c>
      <c r="F169">
        <f t="shared" si="25"/>
        <v>-1</v>
      </c>
      <c r="G169">
        <v>1</v>
      </c>
      <c r="H169">
        <f t="shared" si="26"/>
        <v>1</v>
      </c>
      <c r="I169">
        <f t="shared" si="28"/>
        <v>73</v>
      </c>
      <c r="J169">
        <f t="shared" si="20"/>
        <v>2000</v>
      </c>
      <c r="K169">
        <f t="shared" si="21"/>
        <v>88000</v>
      </c>
      <c r="L169">
        <f t="shared" si="22"/>
        <v>0</v>
      </c>
      <c r="M169">
        <f t="shared" si="23"/>
        <v>88000</v>
      </c>
      <c r="N169">
        <f t="shared" si="27"/>
        <v>4744000</v>
      </c>
    </row>
    <row r="170" spans="1:14">
      <c r="A170" s="1">
        <v>45439</v>
      </c>
      <c r="B170" t="s">
        <v>34418</v>
      </c>
      <c r="C170">
        <v>62</v>
      </c>
      <c r="D170">
        <v>29</v>
      </c>
      <c r="E170">
        <f t="shared" si="24"/>
        <v>-33</v>
      </c>
      <c r="F170">
        <f t="shared" si="25"/>
        <v>-1</v>
      </c>
      <c r="G170">
        <v>1</v>
      </c>
      <c r="H170">
        <f t="shared" si="26"/>
        <v>1</v>
      </c>
      <c r="I170">
        <f t="shared" si="28"/>
        <v>74</v>
      </c>
      <c r="J170">
        <f t="shared" si="20"/>
        <v>2000</v>
      </c>
      <c r="K170">
        <f t="shared" si="21"/>
        <v>66000</v>
      </c>
      <c r="L170">
        <f t="shared" si="22"/>
        <v>0</v>
      </c>
      <c r="M170">
        <f t="shared" si="23"/>
        <v>66000</v>
      </c>
      <c r="N170">
        <f t="shared" si="27"/>
        <v>4810000</v>
      </c>
    </row>
    <row r="171" spans="1:14">
      <c r="A171" s="1">
        <v>45446</v>
      </c>
      <c r="B171" t="s">
        <v>34418</v>
      </c>
      <c r="C171">
        <v>56</v>
      </c>
      <c r="D171">
        <v>20</v>
      </c>
      <c r="E171">
        <f t="shared" si="24"/>
        <v>-36</v>
      </c>
      <c r="F171">
        <f t="shared" si="25"/>
        <v>-1</v>
      </c>
      <c r="G171">
        <v>1</v>
      </c>
      <c r="H171">
        <f t="shared" si="26"/>
        <v>1</v>
      </c>
      <c r="I171">
        <f t="shared" si="28"/>
        <v>75</v>
      </c>
      <c r="J171">
        <f t="shared" si="20"/>
        <v>2000</v>
      </c>
      <c r="K171">
        <f t="shared" si="21"/>
        <v>72000</v>
      </c>
      <c r="L171">
        <f t="shared" si="22"/>
        <v>0</v>
      </c>
      <c r="M171">
        <f t="shared" si="23"/>
        <v>72000</v>
      </c>
      <c r="N171">
        <f t="shared" si="27"/>
        <v>4882000</v>
      </c>
    </row>
    <row r="172" spans="1:14">
      <c r="A172" s="1">
        <v>45453</v>
      </c>
      <c r="B172" t="s">
        <v>34418</v>
      </c>
      <c r="C172">
        <v>61</v>
      </c>
      <c r="D172">
        <v>27</v>
      </c>
      <c r="E172">
        <f t="shared" si="24"/>
        <v>-34</v>
      </c>
      <c r="F172">
        <f t="shared" si="25"/>
        <v>-1</v>
      </c>
      <c r="G172">
        <v>1</v>
      </c>
      <c r="H172">
        <f t="shared" si="26"/>
        <v>1</v>
      </c>
      <c r="I172">
        <f t="shared" si="28"/>
        <v>76</v>
      </c>
      <c r="J172">
        <f t="shared" si="20"/>
        <v>2000</v>
      </c>
      <c r="K172">
        <f t="shared" si="21"/>
        <v>68000</v>
      </c>
      <c r="L172">
        <f t="shared" si="22"/>
        <v>0</v>
      </c>
      <c r="M172">
        <f t="shared" si="23"/>
        <v>68000</v>
      </c>
      <c r="N172">
        <f t="shared" si="27"/>
        <v>4950000</v>
      </c>
    </row>
    <row r="173" spans="1:14">
      <c r="A173" s="1">
        <v>45460</v>
      </c>
      <c r="B173" t="s">
        <v>34418</v>
      </c>
      <c r="C173">
        <v>60</v>
      </c>
      <c r="D173">
        <v>26</v>
      </c>
      <c r="E173">
        <f t="shared" si="24"/>
        <v>-34</v>
      </c>
      <c r="F173">
        <f t="shared" si="25"/>
        <v>-1</v>
      </c>
      <c r="G173">
        <v>1</v>
      </c>
      <c r="H173">
        <f t="shared" si="26"/>
        <v>1</v>
      </c>
      <c r="I173">
        <f t="shared" si="28"/>
        <v>77</v>
      </c>
      <c r="J173">
        <f t="shared" si="20"/>
        <v>2000</v>
      </c>
      <c r="K173">
        <f t="shared" si="21"/>
        <v>68000</v>
      </c>
      <c r="L173">
        <f t="shared" si="22"/>
        <v>0</v>
      </c>
      <c r="M173">
        <f t="shared" si="23"/>
        <v>68000</v>
      </c>
      <c r="N173">
        <f t="shared" si="27"/>
        <v>5018000</v>
      </c>
    </row>
    <row r="174" spans="1:14">
      <c r="A174" s="1">
        <v>45467</v>
      </c>
      <c r="B174" t="s">
        <v>34418</v>
      </c>
      <c r="C174">
        <v>55</v>
      </c>
      <c r="D174">
        <v>24</v>
      </c>
      <c r="E174">
        <f t="shared" si="24"/>
        <v>-31</v>
      </c>
      <c r="F174">
        <f t="shared" si="25"/>
        <v>-1</v>
      </c>
      <c r="G174">
        <v>1</v>
      </c>
      <c r="H174">
        <f t="shared" si="26"/>
        <v>1</v>
      </c>
      <c r="I174">
        <f t="shared" si="28"/>
        <v>78</v>
      </c>
      <c r="J174">
        <f t="shared" si="20"/>
        <v>2000</v>
      </c>
      <c r="K174">
        <f t="shared" si="21"/>
        <v>62000</v>
      </c>
      <c r="L174">
        <f t="shared" si="22"/>
        <v>0</v>
      </c>
      <c r="M174">
        <f t="shared" si="23"/>
        <v>62000</v>
      </c>
      <c r="N174">
        <f t="shared" si="27"/>
        <v>5080000</v>
      </c>
    </row>
    <row r="175" spans="1:14">
      <c r="A175" s="1">
        <v>45474</v>
      </c>
      <c r="B175" t="s">
        <v>34418</v>
      </c>
      <c r="C175">
        <v>60</v>
      </c>
      <c r="D175">
        <v>28</v>
      </c>
      <c r="E175">
        <f t="shared" si="24"/>
        <v>-32</v>
      </c>
      <c r="F175">
        <f t="shared" si="25"/>
        <v>-1</v>
      </c>
      <c r="G175">
        <v>1</v>
      </c>
      <c r="H175">
        <f t="shared" si="26"/>
        <v>1</v>
      </c>
      <c r="I175">
        <f t="shared" si="28"/>
        <v>79</v>
      </c>
      <c r="J175">
        <f t="shared" si="20"/>
        <v>2000</v>
      </c>
      <c r="K175">
        <f t="shared" si="21"/>
        <v>64000</v>
      </c>
      <c r="L175">
        <f t="shared" si="22"/>
        <v>0</v>
      </c>
      <c r="M175">
        <f t="shared" si="23"/>
        <v>64000</v>
      </c>
      <c r="N175">
        <f t="shared" si="27"/>
        <v>5144000</v>
      </c>
    </row>
    <row r="176" spans="1:14">
      <c r="A176" s="1">
        <v>45481</v>
      </c>
      <c r="B176" t="s">
        <v>34418</v>
      </c>
      <c r="C176">
        <v>56</v>
      </c>
      <c r="D176">
        <v>24</v>
      </c>
      <c r="E176">
        <f t="shared" si="24"/>
        <v>-32</v>
      </c>
      <c r="F176">
        <f t="shared" si="25"/>
        <v>-1</v>
      </c>
      <c r="G176">
        <v>1</v>
      </c>
      <c r="H176">
        <f t="shared" si="26"/>
        <v>1</v>
      </c>
      <c r="I176">
        <f t="shared" si="28"/>
        <v>80</v>
      </c>
      <c r="J176">
        <f t="shared" si="20"/>
        <v>2000</v>
      </c>
      <c r="K176">
        <f t="shared" si="21"/>
        <v>64000</v>
      </c>
      <c r="L176">
        <f t="shared" si="22"/>
        <v>0</v>
      </c>
      <c r="M176">
        <f t="shared" si="23"/>
        <v>64000</v>
      </c>
      <c r="N176">
        <f t="shared" si="27"/>
        <v>5208000</v>
      </c>
    </row>
    <row r="177" spans="1:14">
      <c r="A177" s="1">
        <v>45488</v>
      </c>
      <c r="B177" t="s">
        <v>34418</v>
      </c>
      <c r="C177">
        <v>59</v>
      </c>
      <c r="D177">
        <v>11</v>
      </c>
      <c r="E177">
        <f t="shared" si="24"/>
        <v>-48</v>
      </c>
      <c r="F177">
        <f t="shared" si="25"/>
        <v>-1</v>
      </c>
      <c r="G177">
        <v>1</v>
      </c>
      <c r="H177">
        <f t="shared" si="26"/>
        <v>1</v>
      </c>
      <c r="I177">
        <f t="shared" si="28"/>
        <v>81</v>
      </c>
      <c r="J177">
        <f t="shared" si="20"/>
        <v>2000</v>
      </c>
      <c r="K177">
        <f t="shared" si="21"/>
        <v>96000</v>
      </c>
      <c r="L177">
        <f t="shared" si="22"/>
        <v>0</v>
      </c>
      <c r="M177">
        <f t="shared" si="23"/>
        <v>96000</v>
      </c>
      <c r="N177">
        <f t="shared" si="27"/>
        <v>5304000</v>
      </c>
    </row>
    <row r="178" spans="1:14">
      <c r="A178" s="1">
        <v>45495</v>
      </c>
      <c r="B178" t="s">
        <v>34418</v>
      </c>
      <c r="C178">
        <v>54</v>
      </c>
      <c r="D178">
        <v>25</v>
      </c>
      <c r="E178">
        <f t="shared" si="24"/>
        <v>-29</v>
      </c>
      <c r="F178">
        <f t="shared" si="25"/>
        <v>-1</v>
      </c>
      <c r="G178">
        <v>1</v>
      </c>
      <c r="H178">
        <f t="shared" si="26"/>
        <v>1</v>
      </c>
      <c r="I178">
        <f t="shared" si="28"/>
        <v>82</v>
      </c>
      <c r="J178">
        <f t="shared" si="20"/>
        <v>2000</v>
      </c>
      <c r="K178">
        <f t="shared" si="21"/>
        <v>58000</v>
      </c>
      <c r="L178">
        <f t="shared" si="22"/>
        <v>0</v>
      </c>
      <c r="M178">
        <f t="shared" si="23"/>
        <v>58000</v>
      </c>
      <c r="N178">
        <f t="shared" si="27"/>
        <v>5362000</v>
      </c>
    </row>
    <row r="179" spans="1:14">
      <c r="A179" s="1">
        <v>45502</v>
      </c>
      <c r="B179" t="s">
        <v>34418</v>
      </c>
      <c r="C179">
        <v>56</v>
      </c>
      <c r="D179">
        <v>30</v>
      </c>
      <c r="E179">
        <f t="shared" si="24"/>
        <v>-26</v>
      </c>
      <c r="F179">
        <f t="shared" si="25"/>
        <v>-1</v>
      </c>
      <c r="G179">
        <v>1</v>
      </c>
      <c r="H179">
        <f t="shared" si="26"/>
        <v>1</v>
      </c>
      <c r="I179">
        <f t="shared" si="28"/>
        <v>83</v>
      </c>
      <c r="J179">
        <f t="shared" si="20"/>
        <v>2000</v>
      </c>
      <c r="K179">
        <f t="shared" si="21"/>
        <v>52000</v>
      </c>
      <c r="L179">
        <f t="shared" si="22"/>
        <v>0</v>
      </c>
      <c r="M179">
        <f t="shared" si="23"/>
        <v>52000</v>
      </c>
      <c r="N179">
        <f t="shared" si="27"/>
        <v>5414000</v>
      </c>
    </row>
    <row r="180" spans="1:14">
      <c r="A180" s="1">
        <v>45509</v>
      </c>
      <c r="B180" t="s">
        <v>34418</v>
      </c>
      <c r="C180">
        <v>59</v>
      </c>
      <c r="D180">
        <v>22</v>
      </c>
      <c r="E180">
        <f t="shared" si="24"/>
        <v>-37</v>
      </c>
      <c r="F180">
        <f t="shared" si="25"/>
        <v>-1</v>
      </c>
      <c r="G180">
        <v>1</v>
      </c>
      <c r="H180">
        <f t="shared" si="26"/>
        <v>1</v>
      </c>
      <c r="I180">
        <f t="shared" si="28"/>
        <v>84</v>
      </c>
      <c r="J180">
        <f t="shared" si="20"/>
        <v>2000</v>
      </c>
      <c r="K180">
        <f t="shared" si="21"/>
        <v>74000</v>
      </c>
      <c r="L180">
        <f t="shared" si="22"/>
        <v>0</v>
      </c>
      <c r="M180">
        <f t="shared" si="23"/>
        <v>74000</v>
      </c>
      <c r="N180">
        <f t="shared" si="27"/>
        <v>5488000</v>
      </c>
    </row>
    <row r="181" spans="1:14">
      <c r="A181" s="1">
        <v>45516</v>
      </c>
      <c r="B181" t="s">
        <v>34418</v>
      </c>
      <c r="C181">
        <v>65</v>
      </c>
      <c r="D181">
        <v>20</v>
      </c>
      <c r="E181">
        <f t="shared" si="24"/>
        <v>-45</v>
      </c>
      <c r="F181">
        <f t="shared" si="25"/>
        <v>-1</v>
      </c>
      <c r="G181">
        <v>1</v>
      </c>
      <c r="H181">
        <f t="shared" si="26"/>
        <v>1</v>
      </c>
      <c r="I181">
        <f t="shared" si="28"/>
        <v>85</v>
      </c>
      <c r="J181">
        <f t="shared" si="20"/>
        <v>2000</v>
      </c>
      <c r="K181">
        <f t="shared" si="21"/>
        <v>90000</v>
      </c>
      <c r="L181">
        <f t="shared" si="22"/>
        <v>0</v>
      </c>
      <c r="M181">
        <f t="shared" si="23"/>
        <v>90000</v>
      </c>
      <c r="N181">
        <f t="shared" si="27"/>
        <v>5578000</v>
      </c>
    </row>
    <row r="182" spans="1:14">
      <c r="A182" s="1">
        <v>45523</v>
      </c>
      <c r="B182" t="s">
        <v>34418</v>
      </c>
      <c r="C182">
        <v>64</v>
      </c>
      <c r="D182">
        <v>23</v>
      </c>
      <c r="E182">
        <f t="shared" si="24"/>
        <v>-41</v>
      </c>
      <c r="F182">
        <f t="shared" si="25"/>
        <v>-1</v>
      </c>
      <c r="G182">
        <v>1</v>
      </c>
      <c r="H182">
        <f t="shared" si="26"/>
        <v>1</v>
      </c>
      <c r="I182">
        <f t="shared" si="28"/>
        <v>86</v>
      </c>
      <c r="J182">
        <f t="shared" si="20"/>
        <v>2000</v>
      </c>
      <c r="K182">
        <f t="shared" si="21"/>
        <v>82000</v>
      </c>
      <c r="L182">
        <f t="shared" si="22"/>
        <v>0</v>
      </c>
      <c r="M182">
        <f t="shared" si="23"/>
        <v>82000</v>
      </c>
      <c r="N182">
        <f t="shared" si="27"/>
        <v>5660000</v>
      </c>
    </row>
    <row r="183" spans="1:14">
      <c r="A183" s="1">
        <v>45530</v>
      </c>
      <c r="B183" t="s">
        <v>34418</v>
      </c>
      <c r="C183">
        <v>59</v>
      </c>
      <c r="D183">
        <v>34</v>
      </c>
      <c r="E183">
        <f t="shared" si="24"/>
        <v>-25</v>
      </c>
      <c r="F183">
        <f t="shared" si="25"/>
        <v>-1</v>
      </c>
      <c r="G183">
        <v>1</v>
      </c>
      <c r="H183">
        <f t="shared" si="26"/>
        <v>1</v>
      </c>
      <c r="I183">
        <f t="shared" si="28"/>
        <v>87</v>
      </c>
      <c r="J183">
        <f t="shared" si="20"/>
        <v>2000</v>
      </c>
      <c r="K183">
        <f t="shared" si="21"/>
        <v>50000</v>
      </c>
      <c r="L183">
        <f t="shared" si="22"/>
        <v>0</v>
      </c>
      <c r="M183">
        <f t="shared" si="23"/>
        <v>50000</v>
      </c>
      <c r="N183">
        <f t="shared" si="27"/>
        <v>5710000</v>
      </c>
    </row>
    <row r="184" spans="1:14">
      <c r="A184" s="1">
        <v>45537</v>
      </c>
      <c r="B184" t="s">
        <v>34418</v>
      </c>
      <c r="C184">
        <v>63</v>
      </c>
      <c r="D184">
        <v>29</v>
      </c>
      <c r="E184">
        <f t="shared" si="24"/>
        <v>-34</v>
      </c>
      <c r="F184">
        <f t="shared" si="25"/>
        <v>-1</v>
      </c>
      <c r="G184">
        <v>1</v>
      </c>
      <c r="H184">
        <f t="shared" si="26"/>
        <v>1</v>
      </c>
      <c r="I184">
        <f t="shared" si="28"/>
        <v>88</v>
      </c>
      <c r="J184">
        <f t="shared" si="20"/>
        <v>2000</v>
      </c>
      <c r="K184">
        <f t="shared" si="21"/>
        <v>68000</v>
      </c>
      <c r="L184">
        <f t="shared" si="22"/>
        <v>0</v>
      </c>
      <c r="M184">
        <f t="shared" si="23"/>
        <v>68000</v>
      </c>
      <c r="N184">
        <f t="shared" si="27"/>
        <v>5778000</v>
      </c>
    </row>
    <row r="185" spans="1:14">
      <c r="A185" s="1">
        <v>45544</v>
      </c>
      <c r="B185" t="s">
        <v>34418</v>
      </c>
      <c r="C185">
        <v>60</v>
      </c>
      <c r="D185">
        <v>19</v>
      </c>
      <c r="E185">
        <f t="shared" si="24"/>
        <v>-41</v>
      </c>
      <c r="F185">
        <f t="shared" si="25"/>
        <v>-1</v>
      </c>
      <c r="G185">
        <v>1</v>
      </c>
      <c r="H185">
        <f t="shared" si="26"/>
        <v>1</v>
      </c>
      <c r="I185">
        <f t="shared" si="28"/>
        <v>89</v>
      </c>
      <c r="J185">
        <f t="shared" si="20"/>
        <v>2000</v>
      </c>
      <c r="K185">
        <f t="shared" si="21"/>
        <v>82000</v>
      </c>
      <c r="L185">
        <f t="shared" si="22"/>
        <v>0</v>
      </c>
      <c r="M185">
        <f t="shared" si="23"/>
        <v>82000</v>
      </c>
      <c r="N185">
        <f t="shared" si="27"/>
        <v>5860000</v>
      </c>
    </row>
    <row r="186" spans="1:14">
      <c r="A186" s="1">
        <v>45551</v>
      </c>
      <c r="B186" t="s">
        <v>34418</v>
      </c>
      <c r="C186">
        <v>56</v>
      </c>
      <c r="D186">
        <v>24</v>
      </c>
      <c r="E186">
        <f t="shared" si="24"/>
        <v>-32</v>
      </c>
      <c r="F186">
        <f t="shared" si="25"/>
        <v>-1</v>
      </c>
      <c r="G186">
        <v>1</v>
      </c>
      <c r="H186">
        <f t="shared" si="26"/>
        <v>1</v>
      </c>
      <c r="I186">
        <f t="shared" si="28"/>
        <v>90</v>
      </c>
      <c r="J186">
        <f t="shared" si="20"/>
        <v>2000</v>
      </c>
      <c r="K186">
        <f t="shared" si="21"/>
        <v>64000</v>
      </c>
      <c r="L186">
        <f t="shared" si="22"/>
        <v>0</v>
      </c>
      <c r="M186">
        <f t="shared" si="23"/>
        <v>64000</v>
      </c>
      <c r="N186">
        <f t="shared" si="27"/>
        <v>5924000</v>
      </c>
    </row>
    <row r="187" spans="1:14">
      <c r="A187" s="1">
        <v>45558</v>
      </c>
      <c r="B187" t="s">
        <v>34418</v>
      </c>
      <c r="C187">
        <v>62</v>
      </c>
      <c r="D187">
        <v>19</v>
      </c>
      <c r="E187">
        <f t="shared" si="24"/>
        <v>-43</v>
      </c>
      <c r="F187">
        <f t="shared" si="25"/>
        <v>-1</v>
      </c>
      <c r="G187">
        <v>1</v>
      </c>
      <c r="H187">
        <f t="shared" si="26"/>
        <v>1</v>
      </c>
      <c r="I187">
        <f t="shared" si="28"/>
        <v>91</v>
      </c>
      <c r="J187">
        <f t="shared" si="20"/>
        <v>2000</v>
      </c>
      <c r="K187">
        <f t="shared" si="21"/>
        <v>86000</v>
      </c>
      <c r="L187">
        <f t="shared" si="22"/>
        <v>0</v>
      </c>
      <c r="M187">
        <f t="shared" si="23"/>
        <v>86000</v>
      </c>
      <c r="N187">
        <f t="shared" si="27"/>
        <v>6010000</v>
      </c>
    </row>
    <row r="188" spans="1:14">
      <c r="A188" s="1">
        <v>45565</v>
      </c>
      <c r="B188" t="s">
        <v>34418</v>
      </c>
      <c r="C188">
        <v>67</v>
      </c>
      <c r="D188">
        <v>17</v>
      </c>
      <c r="E188">
        <f t="shared" si="24"/>
        <v>-50</v>
      </c>
      <c r="F188">
        <f t="shared" si="25"/>
        <v>-1</v>
      </c>
      <c r="G188">
        <v>1</v>
      </c>
      <c r="H188">
        <f t="shared" si="26"/>
        <v>1</v>
      </c>
      <c r="I188">
        <f t="shared" si="28"/>
        <v>92</v>
      </c>
      <c r="J188">
        <f t="shared" si="20"/>
        <v>2000</v>
      </c>
      <c r="K188">
        <f t="shared" si="21"/>
        <v>100000</v>
      </c>
      <c r="L188">
        <f t="shared" si="22"/>
        <v>0</v>
      </c>
      <c r="M188">
        <f t="shared" si="23"/>
        <v>100000</v>
      </c>
      <c r="N188">
        <f t="shared" si="27"/>
        <v>6110000</v>
      </c>
    </row>
    <row r="189" spans="1:14">
      <c r="A189" s="1">
        <v>45572</v>
      </c>
      <c r="B189" t="s">
        <v>34418</v>
      </c>
      <c r="C189">
        <v>68</v>
      </c>
      <c r="D189">
        <v>22</v>
      </c>
      <c r="E189">
        <f t="shared" si="24"/>
        <v>-46</v>
      </c>
      <c r="F189">
        <f t="shared" si="25"/>
        <v>-1</v>
      </c>
      <c r="G189">
        <v>1</v>
      </c>
      <c r="H189">
        <f t="shared" si="26"/>
        <v>1</v>
      </c>
      <c r="I189">
        <f t="shared" si="28"/>
        <v>93</v>
      </c>
      <c r="J189">
        <f t="shared" si="20"/>
        <v>2000</v>
      </c>
      <c r="K189">
        <f t="shared" si="21"/>
        <v>92000</v>
      </c>
      <c r="L189">
        <f t="shared" si="22"/>
        <v>0</v>
      </c>
      <c r="M189">
        <f t="shared" si="23"/>
        <v>92000</v>
      </c>
      <c r="N189">
        <f t="shared" si="27"/>
        <v>6202000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1A1D-00E3-4FD8-9EEC-2C084F361316}">
  <dimension ref="A1:E3"/>
  <sheetViews>
    <sheetView workbookViewId="0">
      <selection activeCell="F16" sqref="F16"/>
    </sheetView>
  </sheetViews>
  <sheetFormatPr defaultRowHeight="14.4"/>
  <cols>
    <col min="1" max="1" width="11.33203125" customWidth="1"/>
    <col min="2" max="2" width="16.77734375" customWidth="1"/>
    <col min="3" max="3" width="19.109375" customWidth="1"/>
    <col min="4" max="4" width="14.109375" customWidth="1"/>
    <col min="5" max="5" width="14.88671875" customWidth="1"/>
  </cols>
  <sheetData>
    <row r="1" spans="1:5" ht="16.8" customHeight="1">
      <c r="A1" s="5" t="s">
        <v>34412</v>
      </c>
      <c r="B1" s="5" t="s">
        <v>34487</v>
      </c>
      <c r="C1" s="5" t="s">
        <v>34488</v>
      </c>
      <c r="D1" s="5" t="s">
        <v>34486</v>
      </c>
      <c r="E1" s="5" t="s">
        <v>34485</v>
      </c>
    </row>
    <row r="2" spans="1:5">
      <c r="A2" t="s">
        <v>34420</v>
      </c>
      <c r="B2">
        <f>SUM(trend_week_facts!K2:K95)</f>
        <v>732000</v>
      </c>
      <c r="C2">
        <f>SUM(trend_week_facts!L2:L95)</f>
        <v>80100</v>
      </c>
      <c r="D2">
        <f>MAX(trend_week_facts!I3:I95)</f>
        <v>9</v>
      </c>
      <c r="E2">
        <f>SUM(trend_week_facts!G3:G95)/COUNT(trend_week_facts!G3:G95)</f>
        <v>0.45161290322580644</v>
      </c>
    </row>
    <row r="3" spans="1:5">
      <c r="A3" t="s">
        <v>34418</v>
      </c>
      <c r="B3">
        <f>SUM(trend_week_facts!K96:K189)</f>
        <v>6202000</v>
      </c>
      <c r="C3">
        <f>SUM(trend_week_facts!L96:L189)</f>
        <v>0</v>
      </c>
      <c r="D3">
        <f>MAX(trend_week_facts!I97:I189)</f>
        <v>93</v>
      </c>
      <c r="E3">
        <f>SUM(trend_week_facts!G97:G189)/COUNT(trend_week_facts!G97:G189)</f>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35EA-AE24-41A5-82E6-051D70029BDA}">
  <dimension ref="A1:D196"/>
  <sheetViews>
    <sheetView tabSelected="1" topLeftCell="B5" zoomScale="86" workbookViewId="0">
      <selection activeCell="T30" sqref="T30"/>
    </sheetView>
  </sheetViews>
  <sheetFormatPr defaultRowHeight="14.4"/>
  <cols>
    <col min="1" max="1" width="16.5546875" customWidth="1"/>
    <col min="2" max="2" width="25" customWidth="1"/>
    <col min="3" max="3" width="24.5546875" customWidth="1"/>
    <col min="4" max="4" width="26" customWidth="1"/>
  </cols>
  <sheetData>
    <row r="1" spans="1:4">
      <c r="A1" s="5" t="s">
        <v>34412</v>
      </c>
      <c r="B1" s="5" t="s">
        <v>34489</v>
      </c>
      <c r="C1" s="5" t="s">
        <v>34490</v>
      </c>
      <c r="D1" s="5" t="s">
        <v>34491</v>
      </c>
    </row>
    <row r="2" spans="1:4">
      <c r="A2" s="5" t="s">
        <v>34420</v>
      </c>
      <c r="B2" s="5" t="s">
        <v>34492</v>
      </c>
      <c r="C2" s="5" t="s">
        <v>34493</v>
      </c>
      <c r="D2" s="5" t="s">
        <v>34494</v>
      </c>
    </row>
    <row r="3" spans="1:4">
      <c r="A3" s="5" t="s">
        <v>34418</v>
      </c>
      <c r="B3" s="5" t="s">
        <v>34495</v>
      </c>
      <c r="C3" s="5" t="s">
        <v>34496</v>
      </c>
      <c r="D3" s="5" t="s">
        <v>34497</v>
      </c>
    </row>
    <row r="6" spans="1:4">
      <c r="A6" t="s">
        <v>34498</v>
      </c>
    </row>
    <row r="8" spans="1:4">
      <c r="A8" t="s">
        <v>34410</v>
      </c>
      <c r="B8" t="s">
        <v>34501</v>
      </c>
      <c r="C8" t="s">
        <v>34500</v>
      </c>
    </row>
    <row r="9" spans="1:4">
      <c r="A9" s="1">
        <v>44921</v>
      </c>
      <c r="B9">
        <v>42000</v>
      </c>
      <c r="C9">
        <v>70000</v>
      </c>
    </row>
    <row r="10" spans="1:4">
      <c r="A10" s="1">
        <v>44928</v>
      </c>
      <c r="B10">
        <v>48000</v>
      </c>
      <c r="C10">
        <f>C9+B10</f>
        <v>118000</v>
      </c>
    </row>
    <row r="11" spans="1:4">
      <c r="A11" s="1">
        <v>44935</v>
      </c>
      <c r="B11">
        <v>52500</v>
      </c>
      <c r="C11">
        <f t="shared" ref="C11:C74" si="0">C10+B11</f>
        <v>170500</v>
      </c>
    </row>
    <row r="12" spans="1:4">
      <c r="A12" s="1">
        <v>44942</v>
      </c>
      <c r="B12">
        <v>64500</v>
      </c>
      <c r="C12">
        <f t="shared" si="0"/>
        <v>235000</v>
      </c>
    </row>
    <row r="13" spans="1:4">
      <c r="A13" s="1">
        <v>44949</v>
      </c>
      <c r="B13">
        <v>66750</v>
      </c>
      <c r="C13">
        <f t="shared" si="0"/>
        <v>301750</v>
      </c>
    </row>
    <row r="14" spans="1:4">
      <c r="A14" s="1">
        <v>44956</v>
      </c>
      <c r="B14">
        <v>66750</v>
      </c>
      <c r="C14">
        <f t="shared" si="0"/>
        <v>368500</v>
      </c>
    </row>
    <row r="15" spans="1:4">
      <c r="A15" s="1">
        <v>44963</v>
      </c>
      <c r="B15">
        <v>67650</v>
      </c>
      <c r="C15">
        <f t="shared" si="0"/>
        <v>436150</v>
      </c>
    </row>
    <row r="16" spans="1:4">
      <c r="A16" s="1">
        <v>44970</v>
      </c>
      <c r="B16">
        <v>76650</v>
      </c>
      <c r="C16">
        <f t="shared" si="0"/>
        <v>512800</v>
      </c>
    </row>
    <row r="17" spans="1:3">
      <c r="A17" s="1">
        <v>44977</v>
      </c>
      <c r="B17">
        <v>76650</v>
      </c>
      <c r="C17">
        <f t="shared" si="0"/>
        <v>589450</v>
      </c>
    </row>
    <row r="18" spans="1:3">
      <c r="A18" s="1">
        <v>44984</v>
      </c>
      <c r="B18">
        <v>77550</v>
      </c>
      <c r="C18">
        <f t="shared" si="0"/>
        <v>667000</v>
      </c>
    </row>
    <row r="19" spans="1:3">
      <c r="A19" s="1">
        <v>44991</v>
      </c>
      <c r="B19">
        <v>91050</v>
      </c>
      <c r="C19">
        <f t="shared" si="0"/>
        <v>758050</v>
      </c>
    </row>
    <row r="20" spans="1:3">
      <c r="A20" s="1">
        <v>44998</v>
      </c>
      <c r="B20">
        <v>93300</v>
      </c>
      <c r="C20">
        <f t="shared" si="0"/>
        <v>851350</v>
      </c>
    </row>
    <row r="21" spans="1:3">
      <c r="A21" s="1">
        <v>45005</v>
      </c>
      <c r="B21">
        <v>93300</v>
      </c>
      <c r="C21">
        <f t="shared" si="0"/>
        <v>944650</v>
      </c>
    </row>
    <row r="22" spans="1:3">
      <c r="A22" s="1">
        <v>45012</v>
      </c>
      <c r="B22">
        <v>114300</v>
      </c>
      <c r="C22">
        <f t="shared" si="0"/>
        <v>1058950</v>
      </c>
    </row>
    <row r="23" spans="1:3">
      <c r="A23" s="1">
        <v>45019</v>
      </c>
      <c r="B23">
        <v>117000</v>
      </c>
      <c r="C23">
        <f t="shared" si="0"/>
        <v>1175950</v>
      </c>
    </row>
    <row r="24" spans="1:3">
      <c r="A24" s="1">
        <v>45026</v>
      </c>
      <c r="B24">
        <v>118350</v>
      </c>
      <c r="C24">
        <f t="shared" si="0"/>
        <v>1294300</v>
      </c>
    </row>
    <row r="25" spans="1:3">
      <c r="A25" s="1">
        <v>45033</v>
      </c>
      <c r="B25">
        <v>127350</v>
      </c>
      <c r="C25">
        <f t="shared" si="0"/>
        <v>1421650</v>
      </c>
    </row>
    <row r="26" spans="1:3">
      <c r="A26" s="1">
        <v>45040</v>
      </c>
      <c r="B26">
        <v>133350</v>
      </c>
      <c r="C26">
        <f t="shared" si="0"/>
        <v>1555000</v>
      </c>
    </row>
    <row r="27" spans="1:3">
      <c r="A27" s="1">
        <v>45047</v>
      </c>
      <c r="B27">
        <v>151350</v>
      </c>
      <c r="C27">
        <f t="shared" si="0"/>
        <v>1706350</v>
      </c>
    </row>
    <row r="28" spans="1:3">
      <c r="A28" s="1">
        <v>45054</v>
      </c>
      <c r="B28">
        <v>153150</v>
      </c>
      <c r="C28">
        <f t="shared" si="0"/>
        <v>1859500</v>
      </c>
    </row>
    <row r="29" spans="1:3">
      <c r="A29" s="1">
        <v>45061</v>
      </c>
      <c r="B29">
        <v>171150</v>
      </c>
      <c r="C29">
        <f t="shared" si="0"/>
        <v>2030650</v>
      </c>
    </row>
    <row r="30" spans="1:3">
      <c r="A30" s="1">
        <v>45068</v>
      </c>
      <c r="B30">
        <v>198150</v>
      </c>
      <c r="C30">
        <f t="shared" si="0"/>
        <v>2228800</v>
      </c>
    </row>
    <row r="31" spans="1:3">
      <c r="A31" s="1">
        <v>45075</v>
      </c>
      <c r="B31">
        <v>203100</v>
      </c>
      <c r="C31">
        <f t="shared" si="0"/>
        <v>2431900</v>
      </c>
    </row>
    <row r="32" spans="1:3">
      <c r="A32" s="1">
        <v>45082</v>
      </c>
      <c r="B32">
        <v>204600</v>
      </c>
      <c r="C32">
        <f t="shared" si="0"/>
        <v>2636500</v>
      </c>
    </row>
    <row r="33" spans="1:3">
      <c r="A33" s="1">
        <v>45089</v>
      </c>
      <c r="B33">
        <v>206400</v>
      </c>
      <c r="C33">
        <f t="shared" si="0"/>
        <v>2842900</v>
      </c>
    </row>
    <row r="34" spans="1:3">
      <c r="A34" s="1">
        <v>45096</v>
      </c>
      <c r="B34">
        <v>222900</v>
      </c>
      <c r="C34">
        <f t="shared" si="0"/>
        <v>3065800</v>
      </c>
    </row>
    <row r="35" spans="1:3">
      <c r="A35" s="1">
        <v>45103</v>
      </c>
      <c r="B35">
        <v>230400</v>
      </c>
      <c r="C35">
        <f t="shared" si="0"/>
        <v>3296200</v>
      </c>
    </row>
    <row r="36" spans="1:3">
      <c r="A36" s="1">
        <v>45110</v>
      </c>
      <c r="B36">
        <v>231750</v>
      </c>
      <c r="C36">
        <f t="shared" si="0"/>
        <v>3527950</v>
      </c>
    </row>
    <row r="37" spans="1:3">
      <c r="A37" s="1">
        <v>45117</v>
      </c>
      <c r="B37">
        <v>237600</v>
      </c>
      <c r="C37">
        <f t="shared" si="0"/>
        <v>3765550</v>
      </c>
    </row>
    <row r="38" spans="1:3">
      <c r="A38" s="1">
        <v>45124</v>
      </c>
      <c r="B38">
        <v>240600</v>
      </c>
      <c r="C38">
        <f t="shared" si="0"/>
        <v>4006150</v>
      </c>
    </row>
    <row r="39" spans="1:3">
      <c r="A39" s="1">
        <v>45131</v>
      </c>
      <c r="B39">
        <v>248100</v>
      </c>
      <c r="C39">
        <f t="shared" si="0"/>
        <v>4254250</v>
      </c>
    </row>
    <row r="40" spans="1:3">
      <c r="A40" s="1">
        <v>45138</v>
      </c>
      <c r="B40">
        <v>249000</v>
      </c>
      <c r="C40">
        <f t="shared" si="0"/>
        <v>4503250</v>
      </c>
    </row>
    <row r="41" spans="1:3">
      <c r="A41" s="1">
        <v>45145</v>
      </c>
      <c r="B41">
        <v>252000</v>
      </c>
      <c r="C41">
        <f t="shared" si="0"/>
        <v>4755250</v>
      </c>
    </row>
    <row r="42" spans="1:3">
      <c r="A42" s="1">
        <v>45152</v>
      </c>
      <c r="B42">
        <v>255000</v>
      </c>
      <c r="C42">
        <f t="shared" si="0"/>
        <v>5010250</v>
      </c>
    </row>
    <row r="43" spans="1:3">
      <c r="A43" s="1">
        <v>45159</v>
      </c>
      <c r="B43">
        <v>255450</v>
      </c>
      <c r="C43">
        <f t="shared" si="0"/>
        <v>5265700</v>
      </c>
    </row>
    <row r="44" spans="1:3">
      <c r="A44" s="1">
        <v>45166</v>
      </c>
      <c r="B44">
        <v>256950</v>
      </c>
      <c r="C44">
        <f t="shared" si="0"/>
        <v>5522650</v>
      </c>
    </row>
    <row r="45" spans="1:3">
      <c r="A45" s="1">
        <v>45173</v>
      </c>
      <c r="B45">
        <v>260100</v>
      </c>
      <c r="C45">
        <f t="shared" si="0"/>
        <v>5782750</v>
      </c>
    </row>
    <row r="46" spans="1:3">
      <c r="A46" s="1">
        <v>45180</v>
      </c>
      <c r="B46">
        <v>263700</v>
      </c>
      <c r="C46">
        <f t="shared" si="0"/>
        <v>6046450</v>
      </c>
    </row>
    <row r="47" spans="1:3">
      <c r="A47" s="1">
        <v>45187</v>
      </c>
      <c r="B47">
        <v>284700</v>
      </c>
      <c r="C47">
        <f t="shared" si="0"/>
        <v>6331150</v>
      </c>
    </row>
    <row r="48" spans="1:3">
      <c r="A48" s="1">
        <v>45194</v>
      </c>
      <c r="B48">
        <v>295050</v>
      </c>
      <c r="C48">
        <f t="shared" si="0"/>
        <v>6626200</v>
      </c>
    </row>
    <row r="49" spans="1:3">
      <c r="A49" s="1">
        <v>45201</v>
      </c>
      <c r="B49">
        <v>296550</v>
      </c>
      <c r="C49">
        <f t="shared" si="0"/>
        <v>6922750</v>
      </c>
    </row>
    <row r="50" spans="1:3">
      <c r="A50" s="1">
        <v>45208</v>
      </c>
      <c r="B50">
        <v>317550</v>
      </c>
      <c r="C50">
        <f t="shared" si="0"/>
        <v>7240300</v>
      </c>
    </row>
    <row r="51" spans="1:3">
      <c r="A51" s="1">
        <v>45215</v>
      </c>
      <c r="B51">
        <v>325050</v>
      </c>
      <c r="C51">
        <f t="shared" si="0"/>
        <v>7565350</v>
      </c>
    </row>
    <row r="52" spans="1:3">
      <c r="A52" s="1">
        <v>45222</v>
      </c>
      <c r="B52">
        <v>328050</v>
      </c>
      <c r="C52">
        <f t="shared" si="0"/>
        <v>7893400</v>
      </c>
    </row>
    <row r="53" spans="1:3">
      <c r="A53" s="1">
        <v>45229</v>
      </c>
      <c r="B53">
        <v>335250</v>
      </c>
      <c r="C53">
        <f t="shared" si="0"/>
        <v>8228650</v>
      </c>
    </row>
    <row r="54" spans="1:3">
      <c r="A54" s="1">
        <v>45236</v>
      </c>
      <c r="B54">
        <v>339750</v>
      </c>
      <c r="C54">
        <f t="shared" si="0"/>
        <v>8568400</v>
      </c>
    </row>
    <row r="55" spans="1:3">
      <c r="A55" s="1">
        <v>45243</v>
      </c>
      <c r="B55">
        <v>347250</v>
      </c>
      <c r="C55">
        <f t="shared" si="0"/>
        <v>8915650</v>
      </c>
    </row>
    <row r="56" spans="1:3">
      <c r="A56" s="1">
        <v>45250</v>
      </c>
      <c r="B56">
        <v>353250</v>
      </c>
      <c r="C56">
        <f t="shared" si="0"/>
        <v>9268900</v>
      </c>
    </row>
    <row r="57" spans="1:3">
      <c r="A57" s="1">
        <v>45257</v>
      </c>
      <c r="B57">
        <v>354150</v>
      </c>
      <c r="C57">
        <f t="shared" si="0"/>
        <v>9623050</v>
      </c>
    </row>
    <row r="58" spans="1:3">
      <c r="A58" s="1">
        <v>45264</v>
      </c>
      <c r="B58">
        <v>361650</v>
      </c>
      <c r="C58">
        <f t="shared" si="0"/>
        <v>9984700</v>
      </c>
    </row>
    <row r="59" spans="1:3">
      <c r="A59" s="1">
        <v>45271</v>
      </c>
      <c r="B59">
        <v>372150</v>
      </c>
      <c r="C59">
        <f t="shared" si="0"/>
        <v>10356850</v>
      </c>
    </row>
    <row r="60" spans="1:3">
      <c r="A60" s="1">
        <v>45278</v>
      </c>
      <c r="B60">
        <v>390150</v>
      </c>
      <c r="C60">
        <f t="shared" si="0"/>
        <v>10747000</v>
      </c>
    </row>
    <row r="61" spans="1:3">
      <c r="A61" s="1">
        <v>45285</v>
      </c>
      <c r="B61">
        <v>393150</v>
      </c>
      <c r="C61">
        <f t="shared" si="0"/>
        <v>11140150</v>
      </c>
    </row>
    <row r="62" spans="1:3">
      <c r="A62" s="1">
        <v>45292</v>
      </c>
      <c r="B62">
        <v>405150</v>
      </c>
      <c r="C62">
        <f t="shared" si="0"/>
        <v>11545300</v>
      </c>
    </row>
    <row r="63" spans="1:3">
      <c r="A63" s="1">
        <v>45299</v>
      </c>
      <c r="B63">
        <v>436650</v>
      </c>
      <c r="C63">
        <f t="shared" si="0"/>
        <v>11981950</v>
      </c>
    </row>
    <row r="64" spans="1:3">
      <c r="A64" s="1">
        <v>45306</v>
      </c>
      <c r="B64">
        <v>436650</v>
      </c>
      <c r="C64">
        <f t="shared" si="0"/>
        <v>12418600</v>
      </c>
    </row>
    <row r="65" spans="1:3">
      <c r="A65" s="1">
        <v>45313</v>
      </c>
      <c r="B65">
        <v>471150</v>
      </c>
      <c r="C65">
        <f t="shared" si="0"/>
        <v>12889750</v>
      </c>
    </row>
    <row r="66" spans="1:3">
      <c r="A66" s="1">
        <v>45320</v>
      </c>
      <c r="B66">
        <v>475650</v>
      </c>
      <c r="C66">
        <f t="shared" si="0"/>
        <v>13365400</v>
      </c>
    </row>
    <row r="67" spans="1:3">
      <c r="A67" s="1">
        <v>45327</v>
      </c>
      <c r="B67">
        <v>493650</v>
      </c>
      <c r="C67">
        <f t="shared" si="0"/>
        <v>13859050</v>
      </c>
    </row>
    <row r="68" spans="1:3">
      <c r="A68" s="1">
        <v>45334</v>
      </c>
      <c r="B68">
        <v>498600</v>
      </c>
      <c r="C68">
        <f t="shared" si="0"/>
        <v>14357650</v>
      </c>
    </row>
    <row r="69" spans="1:3">
      <c r="A69" s="1">
        <v>45341</v>
      </c>
      <c r="B69">
        <v>504600</v>
      </c>
      <c r="C69">
        <f t="shared" si="0"/>
        <v>14862250</v>
      </c>
    </row>
    <row r="70" spans="1:3">
      <c r="A70" s="1">
        <v>45348</v>
      </c>
      <c r="B70">
        <v>521100</v>
      </c>
      <c r="C70">
        <f t="shared" si="0"/>
        <v>15383350</v>
      </c>
    </row>
    <row r="71" spans="1:3">
      <c r="A71" s="1">
        <v>45355</v>
      </c>
      <c r="B71">
        <v>522000</v>
      </c>
      <c r="C71">
        <f t="shared" si="0"/>
        <v>15905350</v>
      </c>
    </row>
    <row r="72" spans="1:3">
      <c r="A72" s="1">
        <v>45362</v>
      </c>
      <c r="B72">
        <v>522000</v>
      </c>
      <c r="C72">
        <f t="shared" si="0"/>
        <v>16427350</v>
      </c>
    </row>
    <row r="73" spans="1:3">
      <c r="A73" s="1">
        <v>45369</v>
      </c>
      <c r="B73">
        <v>523350</v>
      </c>
      <c r="C73">
        <f t="shared" si="0"/>
        <v>16950700</v>
      </c>
    </row>
    <row r="74" spans="1:3">
      <c r="A74" s="1">
        <v>45376</v>
      </c>
      <c r="B74">
        <v>524250</v>
      </c>
      <c r="C74">
        <f t="shared" si="0"/>
        <v>17474950</v>
      </c>
    </row>
    <row r="75" spans="1:3">
      <c r="A75" s="1">
        <v>45383</v>
      </c>
      <c r="B75">
        <v>530250</v>
      </c>
      <c r="C75">
        <f t="shared" ref="C75:C102" si="1">C74+B75</f>
        <v>18005200</v>
      </c>
    </row>
    <row r="76" spans="1:3">
      <c r="A76" s="1">
        <v>45390</v>
      </c>
      <c r="B76">
        <v>549750</v>
      </c>
      <c r="C76">
        <f t="shared" si="1"/>
        <v>18554950</v>
      </c>
    </row>
    <row r="77" spans="1:3">
      <c r="A77" s="1">
        <v>45397</v>
      </c>
      <c r="B77">
        <v>563250</v>
      </c>
      <c r="C77">
        <f t="shared" si="1"/>
        <v>19118200</v>
      </c>
    </row>
    <row r="78" spans="1:3">
      <c r="A78" s="1">
        <v>45404</v>
      </c>
      <c r="B78">
        <v>569250</v>
      </c>
      <c r="C78">
        <f t="shared" si="1"/>
        <v>19687450</v>
      </c>
    </row>
    <row r="79" spans="1:3">
      <c r="A79" s="1">
        <v>45411</v>
      </c>
      <c r="B79">
        <v>588750</v>
      </c>
      <c r="C79">
        <f t="shared" si="1"/>
        <v>20276200</v>
      </c>
    </row>
    <row r="80" spans="1:3">
      <c r="A80" s="1">
        <v>45418</v>
      </c>
      <c r="B80">
        <v>593700</v>
      </c>
      <c r="C80">
        <f t="shared" si="1"/>
        <v>20869900</v>
      </c>
    </row>
    <row r="81" spans="1:3">
      <c r="A81" s="1">
        <v>45425</v>
      </c>
      <c r="B81">
        <v>602700</v>
      </c>
      <c r="C81">
        <f t="shared" si="1"/>
        <v>21472600</v>
      </c>
    </row>
    <row r="82" spans="1:3">
      <c r="A82" s="1">
        <v>45432</v>
      </c>
      <c r="B82">
        <v>617700</v>
      </c>
      <c r="C82">
        <f t="shared" si="1"/>
        <v>22090300</v>
      </c>
    </row>
    <row r="83" spans="1:3">
      <c r="A83" s="1">
        <v>45439</v>
      </c>
      <c r="B83">
        <v>621300</v>
      </c>
      <c r="C83">
        <f t="shared" si="1"/>
        <v>22711600</v>
      </c>
    </row>
    <row r="84" spans="1:3">
      <c r="A84" s="1">
        <v>45446</v>
      </c>
      <c r="B84">
        <v>631800</v>
      </c>
      <c r="C84">
        <f t="shared" si="1"/>
        <v>23343400</v>
      </c>
    </row>
    <row r="85" spans="1:3">
      <c r="A85" s="1">
        <v>45453</v>
      </c>
      <c r="B85">
        <v>643800</v>
      </c>
      <c r="C85">
        <f t="shared" si="1"/>
        <v>23987200</v>
      </c>
    </row>
    <row r="86" spans="1:3">
      <c r="A86" s="1">
        <v>45460</v>
      </c>
      <c r="B86">
        <v>654300</v>
      </c>
      <c r="C86">
        <f t="shared" si="1"/>
        <v>24641500</v>
      </c>
    </row>
    <row r="87" spans="1:3">
      <c r="A87" s="1">
        <v>45467</v>
      </c>
      <c r="B87">
        <v>655800</v>
      </c>
      <c r="C87">
        <f t="shared" si="1"/>
        <v>25297300</v>
      </c>
    </row>
    <row r="88" spans="1:3">
      <c r="A88" s="1">
        <v>45474</v>
      </c>
      <c r="B88">
        <v>664800</v>
      </c>
      <c r="C88">
        <f t="shared" si="1"/>
        <v>25962100</v>
      </c>
    </row>
    <row r="89" spans="1:3">
      <c r="A89" s="1">
        <v>45481</v>
      </c>
      <c r="B89">
        <v>690300</v>
      </c>
      <c r="C89">
        <f t="shared" si="1"/>
        <v>26652400</v>
      </c>
    </row>
    <row r="90" spans="1:3">
      <c r="A90" s="1">
        <v>45488</v>
      </c>
      <c r="B90">
        <v>691800</v>
      </c>
      <c r="C90">
        <f t="shared" si="1"/>
        <v>27344200</v>
      </c>
    </row>
    <row r="91" spans="1:3">
      <c r="A91" s="1">
        <v>45495</v>
      </c>
      <c r="B91">
        <v>693300</v>
      </c>
      <c r="C91">
        <f t="shared" si="1"/>
        <v>28037500</v>
      </c>
    </row>
    <row r="92" spans="1:3">
      <c r="A92" s="1">
        <v>45502</v>
      </c>
      <c r="B92">
        <v>721800</v>
      </c>
      <c r="C92">
        <f t="shared" si="1"/>
        <v>28759300</v>
      </c>
    </row>
    <row r="93" spans="1:3">
      <c r="A93" s="1">
        <v>45509</v>
      </c>
      <c r="B93">
        <v>722700</v>
      </c>
      <c r="C93">
        <f t="shared" si="1"/>
        <v>29482000</v>
      </c>
    </row>
    <row r="94" spans="1:3">
      <c r="A94" s="1">
        <v>45516</v>
      </c>
      <c r="B94">
        <v>746700</v>
      </c>
      <c r="C94">
        <f t="shared" si="1"/>
        <v>30228700</v>
      </c>
    </row>
    <row r="95" spans="1:3">
      <c r="A95" s="1">
        <v>45523</v>
      </c>
      <c r="B95">
        <v>749850</v>
      </c>
      <c r="C95">
        <f t="shared" si="1"/>
        <v>30978550</v>
      </c>
    </row>
    <row r="96" spans="1:3">
      <c r="A96" s="1">
        <v>45530</v>
      </c>
      <c r="B96">
        <v>752100</v>
      </c>
      <c r="C96">
        <f t="shared" si="1"/>
        <v>31730650</v>
      </c>
    </row>
    <row r="97" spans="1:3">
      <c r="A97" s="1">
        <v>45537</v>
      </c>
      <c r="B97">
        <v>767100</v>
      </c>
      <c r="C97">
        <f t="shared" si="1"/>
        <v>32497750</v>
      </c>
    </row>
    <row r="98" spans="1:3">
      <c r="A98" s="1">
        <v>45544</v>
      </c>
      <c r="B98">
        <v>774600</v>
      </c>
      <c r="C98">
        <f t="shared" si="1"/>
        <v>33272350</v>
      </c>
    </row>
    <row r="99" spans="1:3">
      <c r="A99" s="1">
        <v>45551</v>
      </c>
      <c r="B99">
        <v>776100</v>
      </c>
      <c r="C99">
        <f t="shared" si="1"/>
        <v>34048450</v>
      </c>
    </row>
    <row r="100" spans="1:3">
      <c r="A100" s="1">
        <v>45558</v>
      </c>
      <c r="B100">
        <v>798600</v>
      </c>
      <c r="C100">
        <f t="shared" si="1"/>
        <v>34847050</v>
      </c>
    </row>
    <row r="101" spans="1:3">
      <c r="A101" s="1">
        <v>45565</v>
      </c>
      <c r="B101">
        <v>812100</v>
      </c>
      <c r="C101">
        <f t="shared" si="1"/>
        <v>35659150</v>
      </c>
    </row>
    <row r="102" spans="1:3">
      <c r="A102" s="1">
        <v>45572</v>
      </c>
      <c r="B102">
        <v>812100</v>
      </c>
      <c r="C102">
        <f t="shared" si="1"/>
        <v>36471250</v>
      </c>
    </row>
    <row r="103" spans="1:3">
      <c r="A103" s="1"/>
    </row>
    <row r="104" spans="1:3">
      <c r="A104" s="1"/>
    </row>
    <row r="105" spans="1:3">
      <c r="A105" s="1"/>
    </row>
    <row r="106" spans="1:3">
      <c r="A106" s="1"/>
    </row>
    <row r="107" spans="1:3">
      <c r="A107" s="1"/>
    </row>
    <row r="108" spans="1:3">
      <c r="A108" s="1"/>
    </row>
    <row r="109" spans="1:3">
      <c r="A109" s="1"/>
    </row>
    <row r="110" spans="1:3">
      <c r="A110" s="1"/>
    </row>
    <row r="111" spans="1:3">
      <c r="A111" s="1"/>
    </row>
    <row r="112" spans="1:3">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demand_raw</vt:lpstr>
      <vt:lpstr>sales_raw</vt:lpstr>
      <vt:lpstr>sales_weekly_agg</vt:lpstr>
      <vt:lpstr>trend_sales_map</vt:lpstr>
      <vt:lpstr>sportswear_dvs</vt:lpstr>
      <vt:lpstr>cargo_dvs</vt:lpstr>
      <vt:lpstr>module_3_design</vt:lpstr>
      <vt:lpstr>trend_week_facts</vt:lpstr>
      <vt:lpstr>module_3_metrics</vt:lpstr>
      <vt:lpstr>final_outputs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Sanskriti Choudhary</dc:creator>
  <cp:lastModifiedBy>Sanskriti Choudhary</cp:lastModifiedBy>
  <dcterms:created xsi:type="dcterms:W3CDTF">2025-12-29T12:26:37Z</dcterms:created>
  <dcterms:modified xsi:type="dcterms:W3CDTF">2026-06-13T06:54:33Z</dcterms:modified>
</cp:coreProperties>
</file>